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nal.kunde\OneDrive - iifl wealth\WIP\International FOF\"/>
    </mc:Choice>
  </mc:AlternateContent>
  <xr:revisionPtr revIDLastSave="1516" documentId="8_{62B8DEDA-5E8A-4AEE-ABD4-09B2DE7BB2EC}" xr6:coauthVersionLast="45" xr6:coauthVersionMax="45" xr10:uidLastSave="{DDF410A2-C5BD-4DEC-906B-A286DD7D022B}"/>
  <bookViews>
    <workbookView xWindow="-120" yWindow="-120" windowWidth="20730" windowHeight="11160" tabRatio="683" firstSheet="8" activeTab="12" xr2:uid="{00000000-000D-0000-FFFF-FFFF00000000}"/>
  </bookViews>
  <sheets>
    <sheet name="Table of equity indices" sheetId="14" r:id="rId1"/>
    <sheet name="Wkly eq indx data 1" sheetId="2" r:id="rId2"/>
    <sheet name="Wkly eq indx data 2" sheetId="1" r:id="rId3"/>
    <sheet name="Wkly eq indx data joined" sheetId="3" r:id="rId4"/>
    <sheet name="Wkly eq indx data aligned" sheetId="4" r:id="rId5"/>
    <sheet name="Mthly con price data from FRED" sheetId="8" r:id="rId6"/>
    <sheet name="Inflation data 1" sheetId="5" r:id="rId7"/>
    <sheet name="Inflation data 2" sheetId="6" r:id="rId8"/>
    <sheet name="Inflation data joined" sheetId="9" r:id="rId9"/>
    <sheet name="Inflation data aligned" sheetId="10" r:id="rId10"/>
    <sheet name="FX rate data" sheetId="7" r:id="rId11"/>
    <sheet name="MSCI ACWI weights" sheetId="13" r:id="rId12"/>
    <sheet name="Mthly eq indx data" sheetId="11" r:id="rId13"/>
    <sheet name="Global_portfolio_USD" sheetId="12" r:id="rId14"/>
  </sheets>
  <definedNames>
    <definedName name="_xlnm._FilterDatabase" localSheetId="12" hidden="1">'Mthly eq indx data'!$A$1:$CP$268</definedName>
    <definedName name="_xlnm._FilterDatabase" localSheetId="4" hidden="1">'Wkly eq indx data aligned'!$A$1:$S$1147</definedName>
    <definedName name="Starting_amt" localSheetId="12">'Mthly eq indx data'!$AK$2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8" i="11" l="1"/>
  <c r="W16" i="13"/>
  <c r="L278" i="11" l="1" a="1"/>
  <c r="L278" i="11" s="1"/>
  <c r="AD278" i="11" l="1" a="1"/>
  <c r="AD278" i="11" s="1"/>
  <c r="AD279" i="11" s="1" a="1"/>
  <c r="AD279" i="11" s="1"/>
  <c r="B278" i="11" a="1"/>
  <c r="B278" i="11" s="1"/>
  <c r="B279" i="11" s="1" a="1"/>
  <c r="B279" i="11" s="1"/>
  <c r="AH278" i="11" a="1"/>
  <c r="AH278" i="11" s="1"/>
  <c r="AH279" i="11" s="1" a="1"/>
  <c r="AH279" i="11" s="1"/>
  <c r="Z278" i="11" a="1"/>
  <c r="Z278" i="11" s="1"/>
  <c r="Z279" i="11" s="1" a="1"/>
  <c r="Z279" i="11" s="1"/>
  <c r="R278" i="11" a="1"/>
  <c r="R278" i="11" s="1"/>
  <c r="R279" i="11" s="1" a="1"/>
  <c r="R279" i="11" s="1"/>
  <c r="J278" i="11" a="1"/>
  <c r="J278" i="11" s="1"/>
  <c r="J279" i="11" s="1" a="1"/>
  <c r="J279" i="11" s="1"/>
  <c r="L279" i="11" a="1"/>
  <c r="L279" i="11" s="1"/>
  <c r="AF278" i="11" a="1"/>
  <c r="AF278" i="11" s="1"/>
  <c r="AF279" i="11" s="1" a="1"/>
  <c r="AF279" i="11" s="1"/>
  <c r="X278" i="11" a="1"/>
  <c r="X278" i="11" s="1"/>
  <c r="X279" i="11" s="1" a="1"/>
  <c r="X279" i="11" s="1"/>
  <c r="P278" i="11" a="1"/>
  <c r="P278" i="11" s="1"/>
  <c r="P279" i="11" s="1" a="1"/>
  <c r="P279" i="11" s="1"/>
  <c r="H278" i="11" a="1"/>
  <c r="H278" i="11" s="1"/>
  <c r="H279" i="11" s="1" a="1"/>
  <c r="H279" i="11" s="1"/>
  <c r="N278" i="11" a="1"/>
  <c r="N278" i="11" s="1"/>
  <c r="N279" i="11" s="1" a="1"/>
  <c r="N279" i="11" s="1"/>
  <c r="AJ278" i="11" a="1"/>
  <c r="AJ278" i="11" s="1"/>
  <c r="AJ279" i="11" s="1" a="1"/>
  <c r="AJ279" i="11" s="1"/>
  <c r="AB278" i="11" a="1"/>
  <c r="AB278" i="11" s="1"/>
  <c r="AB279" i="11" s="1" a="1"/>
  <c r="AB279" i="11" s="1"/>
  <c r="T278" i="11" a="1"/>
  <c r="T278" i="11" s="1"/>
  <c r="T279" i="11" s="1" a="1"/>
  <c r="T279" i="11" s="1"/>
  <c r="D278" i="11" a="1"/>
  <c r="D278" i="11" s="1"/>
  <c r="D279" i="11" s="1" a="1"/>
  <c r="D279" i="11" s="1"/>
  <c r="V278" i="11" a="1"/>
  <c r="V278" i="11" s="1"/>
  <c r="V279" i="11" s="1" a="1"/>
  <c r="V279" i="11" s="1"/>
  <c r="F278" i="11" a="1"/>
  <c r="F278" i="11" s="1"/>
  <c r="F279" i="11" s="1" a="1"/>
  <c r="F279" i="11" s="1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R3" i="10" l="1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 s="1"/>
  <c r="R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" i="10"/>
  <c r="Y1" i="13"/>
  <c r="Z1" i="13"/>
  <c r="AA1" i="13"/>
  <c r="AB1" i="13"/>
  <c r="AC1" i="13"/>
  <c r="AD1" i="13"/>
  <c r="AE1" i="13"/>
  <c r="AF1" i="13"/>
  <c r="AG1" i="13"/>
  <c r="AH1" i="13"/>
  <c r="AI1" i="13"/>
  <c r="AJ1" i="13"/>
  <c r="AK1" i="13"/>
  <c r="AL1" i="13"/>
  <c r="AM1" i="13"/>
  <c r="AN1" i="13"/>
  <c r="AO1" i="13"/>
  <c r="AP1" i="13"/>
  <c r="AQ1" i="13"/>
  <c r="AR1" i="13"/>
  <c r="AS1" i="13"/>
  <c r="AT1" i="13"/>
  <c r="AJ271" i="11" a="1"/>
  <c r="AJ271" i="11" s="1"/>
  <c r="AJ272" i="11" s="1" a="1"/>
  <c r="AJ272" i="11" s="1"/>
  <c r="AH271" i="11" a="1"/>
  <c r="AH271" i="11" s="1"/>
  <c r="AH272" i="11" s="1" a="1"/>
  <c r="AH272" i="11" s="1"/>
  <c r="AF271" i="11" a="1"/>
  <c r="AF271" i="11" s="1"/>
  <c r="AF272" i="11" s="1" a="1"/>
  <c r="AF272" i="11" s="1"/>
  <c r="AD271" i="11" a="1"/>
  <c r="AD271" i="11" s="1"/>
  <c r="AD272" i="11" s="1" a="1"/>
  <c r="AD272" i="11" s="1"/>
  <c r="AB271" i="11" a="1"/>
  <c r="AB271" i="11" s="1"/>
  <c r="AB272" i="11" s="1" a="1"/>
  <c r="AB272" i="11" s="1"/>
  <c r="Z271" i="11" a="1"/>
  <c r="Z271" i="11" s="1"/>
  <c r="Z272" i="11" s="1" a="1"/>
  <c r="Z272" i="11" s="1"/>
  <c r="X271" i="11" a="1"/>
  <c r="X271" i="11" s="1"/>
  <c r="X272" i="11" s="1" a="1"/>
  <c r="X272" i="11" s="1"/>
  <c r="V271" i="11" a="1"/>
  <c r="V271" i="11" s="1"/>
  <c r="V272" i="11" s="1" a="1"/>
  <c r="V272" i="11" s="1"/>
  <c r="T271" i="11" a="1"/>
  <c r="T271" i="11" s="1"/>
  <c r="T272" i="11" s="1" a="1"/>
  <c r="T272" i="11" s="1"/>
  <c r="R271" i="11" a="1"/>
  <c r="R271" i="11" s="1"/>
  <c r="R272" i="11" s="1" a="1"/>
  <c r="R272" i="11" s="1"/>
  <c r="P271" i="11" a="1"/>
  <c r="P271" i="11" s="1"/>
  <c r="P272" i="11" s="1" a="1"/>
  <c r="P272" i="11" s="1"/>
  <c r="N271" i="11" a="1"/>
  <c r="N271" i="11" s="1"/>
  <c r="N272" i="11" s="1" a="1"/>
  <c r="N272" i="11" s="1"/>
  <c r="L271" i="11" a="1"/>
  <c r="L271" i="11" s="1"/>
  <c r="L272" i="11" s="1" a="1"/>
  <c r="L272" i="11" s="1"/>
  <c r="J271" i="11" a="1"/>
  <c r="J271" i="11" s="1"/>
  <c r="J272" i="11" s="1" a="1"/>
  <c r="J272" i="11" s="1"/>
  <c r="H271" i="11" a="1"/>
  <c r="H271" i="11" s="1"/>
  <c r="H272" i="11" s="1" a="1"/>
  <c r="H272" i="11" s="1"/>
  <c r="F271" i="11" a="1"/>
  <c r="F271" i="11" s="1"/>
  <c r="F272" i="11" s="1" a="1"/>
  <c r="F272" i="11" s="1"/>
  <c r="D271" i="11" a="1"/>
  <c r="D271" i="11" s="1"/>
  <c r="D272" i="11" s="1" a="1"/>
  <c r="D272" i="11" s="1"/>
  <c r="B271" i="11" a="1"/>
  <c r="B271" i="11" s="1"/>
  <c r="B272" i="11" s="1" a="1"/>
  <c r="B272" i="11" s="1"/>
  <c r="DJ4" i="11"/>
  <c r="AX3" i="11"/>
  <c r="BQ3" i="11" s="1"/>
  <c r="AZ3" i="11"/>
  <c r="BS3" i="11" s="1"/>
  <c r="CR3" i="11"/>
  <c r="AM3" i="11" s="1"/>
  <c r="BF3" i="11" s="1"/>
  <c r="CS3" i="11"/>
  <c r="AN3" i="11" s="1"/>
  <c r="BG3" i="11" s="1"/>
  <c r="CT3" i="11"/>
  <c r="AO3" i="11" s="1"/>
  <c r="BH3" i="11" s="1"/>
  <c r="CU3" i="11"/>
  <c r="AP3" i="11" s="1"/>
  <c r="BI3" i="11" s="1"/>
  <c r="CV3" i="11"/>
  <c r="AQ3" i="11" s="1"/>
  <c r="BJ3" i="11" s="1"/>
  <c r="CW3" i="11"/>
  <c r="AR3" i="11" s="1"/>
  <c r="BK3" i="11" s="1"/>
  <c r="CX3" i="11"/>
  <c r="AS3" i="11" s="1"/>
  <c r="BL3" i="11" s="1"/>
  <c r="CY3" i="11"/>
  <c r="AT3" i="11" s="1"/>
  <c r="BM3" i="11" s="1"/>
  <c r="CZ3" i="11"/>
  <c r="AU3" i="11" s="1"/>
  <c r="BN3" i="11" s="1"/>
  <c r="DA3" i="11"/>
  <c r="AV3" i="11" s="1"/>
  <c r="BO3" i="11" s="1"/>
  <c r="DB3" i="11"/>
  <c r="AW3" i="11" s="1"/>
  <c r="BP3" i="11" s="1"/>
  <c r="DC3" i="11"/>
  <c r="DD3" i="11"/>
  <c r="AY3" i="11" s="1"/>
  <c r="BR3" i="11" s="1"/>
  <c r="DE3" i="11"/>
  <c r="DF3" i="11"/>
  <c r="BA3" i="11" s="1"/>
  <c r="BT3" i="11" s="1"/>
  <c r="DG3" i="11"/>
  <c r="BB3" i="11" s="1"/>
  <c r="BU3" i="11" s="1"/>
  <c r="DH3" i="11"/>
  <c r="BC3" i="11" s="1"/>
  <c r="BV3" i="11" s="1"/>
  <c r="DI3" i="11"/>
  <c r="BD3" i="11" s="1"/>
  <c r="BW3" i="11" s="1"/>
  <c r="HV86" i="13"/>
  <c r="HW86" i="13"/>
  <c r="HX86" i="13"/>
  <c r="HY86" i="13"/>
  <c r="HZ86" i="13"/>
  <c r="IA86" i="13"/>
  <c r="IB86" i="13"/>
  <c r="IC86" i="13"/>
  <c r="ID86" i="13"/>
  <c r="IE86" i="13"/>
  <c r="IF86" i="13"/>
  <c r="IG86" i="13"/>
  <c r="IH86" i="13"/>
  <c r="II86" i="13"/>
  <c r="IJ86" i="13"/>
  <c r="IK86" i="13"/>
  <c r="IL86" i="13"/>
  <c r="IM86" i="13"/>
  <c r="IN86" i="13"/>
  <c r="IO86" i="13"/>
  <c r="IP86" i="13"/>
  <c r="IQ86" i="13"/>
  <c r="IR86" i="13"/>
  <c r="IS86" i="13"/>
  <c r="IT86" i="13"/>
  <c r="IU86" i="13"/>
  <c r="IV86" i="13"/>
  <c r="IW86" i="13"/>
  <c r="IX86" i="13"/>
  <c r="IY86" i="13"/>
  <c r="IZ86" i="13"/>
  <c r="JA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CF86" i="13"/>
  <c r="CG86" i="13"/>
  <c r="CH86" i="13"/>
  <c r="CI86" i="13"/>
  <c r="CJ86" i="13"/>
  <c r="CK86" i="13"/>
  <c r="CL86" i="13"/>
  <c r="CM86" i="13"/>
  <c r="CN86" i="13"/>
  <c r="CO86" i="13"/>
  <c r="CP86" i="13"/>
  <c r="CQ86" i="13"/>
  <c r="CR86" i="13"/>
  <c r="CS86" i="13"/>
  <c r="CT86" i="13"/>
  <c r="CU86" i="13"/>
  <c r="CV86" i="13"/>
  <c r="CW86" i="13"/>
  <c r="CX86" i="13"/>
  <c r="CY86" i="13"/>
  <c r="CZ86" i="13"/>
  <c r="DA86" i="13"/>
  <c r="DB86" i="13"/>
  <c r="DC86" i="13"/>
  <c r="DD86" i="13"/>
  <c r="DE86" i="13"/>
  <c r="DF86" i="13"/>
  <c r="DG86" i="13"/>
  <c r="DH86" i="13"/>
  <c r="DI86" i="13"/>
  <c r="DJ86" i="13"/>
  <c r="DK86" i="13"/>
  <c r="DL86" i="13"/>
  <c r="DM86" i="13"/>
  <c r="DN86" i="13"/>
  <c r="DO86" i="13"/>
  <c r="DP86" i="13"/>
  <c r="DQ86" i="13"/>
  <c r="DR86" i="13"/>
  <c r="DS86" i="13"/>
  <c r="DT86" i="13"/>
  <c r="DU86" i="13"/>
  <c r="DV86" i="13"/>
  <c r="DW86" i="13"/>
  <c r="DX86" i="13"/>
  <c r="DY86" i="13"/>
  <c r="DZ86" i="13"/>
  <c r="EA86" i="13"/>
  <c r="EB86" i="13"/>
  <c r="EC86" i="13"/>
  <c r="ED86" i="13"/>
  <c r="EE86" i="13"/>
  <c r="EF86" i="13"/>
  <c r="EG86" i="13"/>
  <c r="EH86" i="13"/>
  <c r="EI86" i="13"/>
  <c r="EJ86" i="13"/>
  <c r="EK86" i="13"/>
  <c r="EL86" i="13"/>
  <c r="EM86" i="13"/>
  <c r="EN86" i="13"/>
  <c r="EO86" i="13"/>
  <c r="EP86" i="13"/>
  <c r="EQ86" i="13"/>
  <c r="ER86" i="13"/>
  <c r="ES86" i="13"/>
  <c r="ET86" i="13"/>
  <c r="EU86" i="13"/>
  <c r="EV86" i="13"/>
  <c r="EW86" i="13"/>
  <c r="EX86" i="13"/>
  <c r="EY86" i="13"/>
  <c r="EZ86" i="13"/>
  <c r="FA86" i="13"/>
  <c r="FB86" i="13"/>
  <c r="FC86" i="13"/>
  <c r="FD86" i="13"/>
  <c r="FE86" i="13"/>
  <c r="FF86" i="13"/>
  <c r="FG86" i="13"/>
  <c r="FH86" i="13"/>
  <c r="FI86" i="13"/>
  <c r="FJ86" i="13"/>
  <c r="FK86" i="13"/>
  <c r="FL86" i="13"/>
  <c r="FM86" i="13"/>
  <c r="FN86" i="13"/>
  <c r="FO86" i="13"/>
  <c r="FP86" i="13"/>
  <c r="FQ86" i="13"/>
  <c r="FR86" i="13"/>
  <c r="FS86" i="13"/>
  <c r="FT86" i="13"/>
  <c r="FU86" i="13"/>
  <c r="FV86" i="13"/>
  <c r="FW86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GK86" i="13"/>
  <c r="GL86" i="13"/>
  <c r="GM86" i="13"/>
  <c r="GN86" i="13"/>
  <c r="GO86" i="13"/>
  <c r="GP86" i="13"/>
  <c r="GQ86" i="13"/>
  <c r="GR86" i="13"/>
  <c r="GS86" i="13"/>
  <c r="GT86" i="13"/>
  <c r="GU86" i="13"/>
  <c r="GV86" i="13"/>
  <c r="GW86" i="13"/>
  <c r="GX86" i="13"/>
  <c r="GY86" i="13"/>
  <c r="GZ86" i="13"/>
  <c r="HA86" i="13"/>
  <c r="HB86" i="13"/>
  <c r="HC86" i="13"/>
  <c r="HD86" i="13"/>
  <c r="HE86" i="13"/>
  <c r="HF86" i="13"/>
  <c r="HG86" i="13"/>
  <c r="HH86" i="13"/>
  <c r="HI86" i="13"/>
  <c r="HJ86" i="13"/>
  <c r="HK86" i="13"/>
  <c r="HL86" i="13"/>
  <c r="HM86" i="13"/>
  <c r="HN86" i="13"/>
  <c r="HO86" i="13"/>
  <c r="HP86" i="13"/>
  <c r="HQ86" i="13"/>
  <c r="HR86" i="13"/>
  <c r="HS86" i="13"/>
  <c r="HT86" i="13"/>
  <c r="HU86" i="13"/>
  <c r="B86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D16" i="13"/>
  <c r="E16" i="13"/>
  <c r="F16" i="13"/>
  <c r="G16" i="13"/>
  <c r="H16" i="13"/>
  <c r="L16" i="13"/>
  <c r="M16" i="13"/>
  <c r="N16" i="13"/>
  <c r="O16" i="13"/>
  <c r="P16" i="13"/>
  <c r="Q16" i="13"/>
  <c r="R16" i="13"/>
  <c r="S16" i="13"/>
  <c r="T16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P20" i="13" s="1"/>
  <c r="Q19" i="13"/>
  <c r="R19" i="13"/>
  <c r="S19" i="13"/>
  <c r="T19" i="13"/>
  <c r="U19" i="13"/>
  <c r="U20" i="13" s="1"/>
  <c r="V19" i="13"/>
  <c r="W19" i="13"/>
  <c r="D20" i="13"/>
  <c r="E20" i="13"/>
  <c r="H20" i="13"/>
  <c r="I20" i="13"/>
  <c r="L20" i="13"/>
  <c r="M20" i="13"/>
  <c r="T20" i="13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AN4" i="11" l="1" a="1"/>
  <c r="AN4" i="11" s="1"/>
  <c r="B2" i="12"/>
  <c r="AM4" i="11" a="1"/>
  <c r="AM4" i="11" s="1"/>
  <c r="BA4" i="11" a="1"/>
  <c r="BA4" i="11" s="1"/>
  <c r="AZ4" i="11" a="1"/>
  <c r="AZ4" i="11" s="1"/>
  <c r="AU4" i="11" a="1"/>
  <c r="AU4" i="11" s="1"/>
  <c r="AT4" i="11" a="1"/>
  <c r="AT4" i="11" s="1"/>
  <c r="BB4" i="11" a="1"/>
  <c r="BB4" i="11" s="1"/>
  <c r="AS4" i="11" a="1"/>
  <c r="AS4" i="11" s="1"/>
  <c r="AR4" i="11" a="1"/>
  <c r="AR4" i="11" s="1"/>
  <c r="AY4" i="11" a="1"/>
  <c r="AY4" i="11" s="1"/>
  <c r="AQ4" i="11" a="1"/>
  <c r="AQ4" i="11" s="1"/>
  <c r="AX4" i="11" a="1"/>
  <c r="AX4" i="11" s="1"/>
  <c r="AP4" i="11" a="1"/>
  <c r="AP4" i="11" s="1"/>
  <c r="BD4" i="11" a="1"/>
  <c r="BD4" i="11" s="1"/>
  <c r="AW4" i="11" a="1"/>
  <c r="AW4" i="11" s="1"/>
  <c r="AO4" i="11" a="1"/>
  <c r="AO4" i="11" s="1"/>
  <c r="BC4" i="11" a="1"/>
  <c r="BC4" i="11" s="1"/>
  <c r="AV4" i="11" a="1"/>
  <c r="AV4" i="11" s="1"/>
  <c r="AO19" i="13"/>
  <c r="AK16" i="13"/>
  <c r="AC10" i="13"/>
  <c r="AO3" i="13"/>
  <c r="AD14" i="13"/>
  <c r="AF19" i="13"/>
  <c r="AR18" i="13"/>
  <c r="AJ18" i="13"/>
  <c r="AB18" i="13"/>
  <c r="AF17" i="13"/>
  <c r="AR16" i="13"/>
  <c r="AJ16" i="13"/>
  <c r="AB16" i="13"/>
  <c r="AF15" i="13"/>
  <c r="AR14" i="13"/>
  <c r="AJ14" i="13"/>
  <c r="AB14" i="13"/>
  <c r="AF13" i="13"/>
  <c r="AR12" i="13"/>
  <c r="AJ12" i="13"/>
  <c r="AB12" i="13"/>
  <c r="AF11" i="13"/>
  <c r="AR10" i="13"/>
  <c r="AJ10" i="13"/>
  <c r="AB10" i="13"/>
  <c r="AF9" i="13"/>
  <c r="AR8" i="13"/>
  <c r="AJ8" i="13"/>
  <c r="AB8" i="13"/>
  <c r="AF7" i="13"/>
  <c r="AR6" i="13"/>
  <c r="AJ6" i="13"/>
  <c r="AB6" i="13"/>
  <c r="AF5" i="13"/>
  <c r="AR4" i="13"/>
  <c r="AJ4" i="13"/>
  <c r="AB4" i="13"/>
  <c r="AF3" i="13"/>
  <c r="AR2" i="13"/>
  <c r="AJ2" i="13"/>
  <c r="AB2" i="13"/>
  <c r="AP9" i="13"/>
  <c r="Q20" i="13"/>
  <c r="AN15" i="13" s="1"/>
  <c r="AE19" i="13"/>
  <c r="AQ18" i="13"/>
  <c r="AI18" i="13"/>
  <c r="AA18" i="13"/>
  <c r="AM17" i="13"/>
  <c r="AE17" i="13"/>
  <c r="AQ16" i="13"/>
  <c r="AI16" i="13"/>
  <c r="AA16" i="13"/>
  <c r="AM15" i="13"/>
  <c r="AE15" i="13"/>
  <c r="AQ14" i="13"/>
  <c r="AI14" i="13"/>
  <c r="AA14" i="13"/>
  <c r="AM13" i="13"/>
  <c r="AE13" i="13"/>
  <c r="AE20" i="13" s="1"/>
  <c r="AQ12" i="13"/>
  <c r="AI12" i="13"/>
  <c r="AA12" i="13"/>
  <c r="AM11" i="13"/>
  <c r="AE11" i="13"/>
  <c r="AQ10" i="13"/>
  <c r="AI10" i="13"/>
  <c r="AA10" i="13"/>
  <c r="AM9" i="13"/>
  <c r="AE9" i="13"/>
  <c r="AQ8" i="13"/>
  <c r="AI8" i="13"/>
  <c r="AA8" i="13"/>
  <c r="AM7" i="13"/>
  <c r="AE7" i="13"/>
  <c r="AQ6" i="13"/>
  <c r="AI6" i="13"/>
  <c r="AA6" i="13"/>
  <c r="AM5" i="13"/>
  <c r="AE5" i="13"/>
  <c r="AQ4" i="13"/>
  <c r="AI4" i="13"/>
  <c r="AA4" i="13"/>
  <c r="AM3" i="13"/>
  <c r="AE3" i="13"/>
  <c r="AQ2" i="13"/>
  <c r="AI2" i="13"/>
  <c r="AA2" i="13"/>
  <c r="AP7" i="13"/>
  <c r="S20" i="13"/>
  <c r="AP19" i="13" s="1"/>
  <c r="AP16" i="13"/>
  <c r="AD15" i="13"/>
  <c r="AP14" i="13"/>
  <c r="AD13" i="13"/>
  <c r="AP12" i="13"/>
  <c r="AP10" i="13"/>
  <c r="AT9" i="13"/>
  <c r="AP8" i="13"/>
  <c r="AP6" i="13"/>
  <c r="AL5" i="13"/>
  <c r="AD5" i="13"/>
  <c r="AP4" i="13"/>
  <c r="W20" i="13"/>
  <c r="AT4" i="13" s="1"/>
  <c r="O20" i="13"/>
  <c r="AL11" i="13" s="1"/>
  <c r="G20" i="13"/>
  <c r="AD12" i="13" s="1"/>
  <c r="AP2" i="13"/>
  <c r="AP13" i="13"/>
  <c r="AT8" i="13"/>
  <c r="AP5" i="13"/>
  <c r="AD4" i="13"/>
  <c r="Z6" i="13"/>
  <c r="R20" i="13"/>
  <c r="AO9" i="13" s="1"/>
  <c r="AO16" i="13"/>
  <c r="AO14" i="13"/>
  <c r="AK13" i="13"/>
  <c r="AC13" i="13"/>
  <c r="AO10" i="13"/>
  <c r="AG10" i="13"/>
  <c r="AO8" i="13"/>
  <c r="AC7" i="13"/>
  <c r="AO6" i="13"/>
  <c r="AC5" i="13"/>
  <c r="AO4" i="13"/>
  <c r="V20" i="13"/>
  <c r="AS12" i="13" s="1"/>
  <c r="N20" i="13"/>
  <c r="AK6" i="13" s="1"/>
  <c r="F20" i="13"/>
  <c r="AC16" i="13" s="1"/>
  <c r="AO2" i="13"/>
  <c r="AP15" i="13"/>
  <c r="AL10" i="13"/>
  <c r="AL8" i="13"/>
  <c r="AD6" i="13"/>
  <c r="AL2" i="13"/>
  <c r="Z14" i="13"/>
  <c r="C20" i="13"/>
  <c r="Z3" i="13" s="1"/>
  <c r="K20" i="13"/>
  <c r="AH8" i="13" s="1"/>
  <c r="AJ19" i="13"/>
  <c r="AB19" i="13"/>
  <c r="AF18" i="13"/>
  <c r="AR17" i="13"/>
  <c r="AJ17" i="13"/>
  <c r="AB17" i="13"/>
  <c r="AN16" i="13"/>
  <c r="AF16" i="13"/>
  <c r="AR15" i="13"/>
  <c r="AJ15" i="13"/>
  <c r="AB15" i="13"/>
  <c r="AF14" i="13"/>
  <c r="AR13" i="13"/>
  <c r="AJ13" i="13"/>
  <c r="AB13" i="13"/>
  <c r="AF12" i="13"/>
  <c r="AR11" i="13"/>
  <c r="AJ11" i="13"/>
  <c r="AB11" i="13"/>
  <c r="AF10" i="13"/>
  <c r="AR9" i="13"/>
  <c r="AJ9" i="13"/>
  <c r="AB9" i="13"/>
  <c r="AF8" i="13"/>
  <c r="AR7" i="13"/>
  <c r="AJ7" i="13"/>
  <c r="AB7" i="13"/>
  <c r="AF6" i="13"/>
  <c r="AR5" i="13"/>
  <c r="AJ5" i="13"/>
  <c r="AB5" i="13"/>
  <c r="AF4" i="13"/>
  <c r="AR3" i="13"/>
  <c r="AJ3" i="13"/>
  <c r="AB3" i="13"/>
  <c r="AF2" i="13"/>
  <c r="AL18" i="13"/>
  <c r="AP11" i="13"/>
  <c r="AD10" i="13"/>
  <c r="AL6" i="13"/>
  <c r="AT2" i="13"/>
  <c r="Z12" i="13"/>
  <c r="Z4" i="13"/>
  <c r="J20" i="13"/>
  <c r="AG19" i="13" s="1"/>
  <c r="AQ19" i="13"/>
  <c r="AI19" i="13"/>
  <c r="AA19" i="13"/>
  <c r="AM18" i="13"/>
  <c r="AE18" i="13"/>
  <c r="AQ17" i="13"/>
  <c r="AI17" i="13"/>
  <c r="AA17" i="13"/>
  <c r="AM16" i="13"/>
  <c r="AE16" i="13"/>
  <c r="AQ15" i="13"/>
  <c r="AI15" i="13"/>
  <c r="AA15" i="13"/>
  <c r="AM14" i="13"/>
  <c r="AE14" i="13"/>
  <c r="AQ13" i="13"/>
  <c r="AI13" i="13"/>
  <c r="AA13" i="13"/>
  <c r="AM12" i="13"/>
  <c r="AE12" i="13"/>
  <c r="AQ11" i="13"/>
  <c r="AI11" i="13"/>
  <c r="AA11" i="13"/>
  <c r="AM10" i="13"/>
  <c r="AE10" i="13"/>
  <c r="AQ9" i="13"/>
  <c r="AI9" i="13"/>
  <c r="AA9" i="13"/>
  <c r="AM8" i="13"/>
  <c r="AE8" i="13"/>
  <c r="AQ7" i="13"/>
  <c r="AI7" i="13"/>
  <c r="AA7" i="13"/>
  <c r="AM6" i="13"/>
  <c r="AE6" i="13"/>
  <c r="AQ5" i="13"/>
  <c r="AI5" i="13"/>
  <c r="AA5" i="13"/>
  <c r="AM4" i="13"/>
  <c r="AE4" i="13"/>
  <c r="AQ3" i="13"/>
  <c r="AI3" i="13"/>
  <c r="AA3" i="13"/>
  <c r="AM2" i="13"/>
  <c r="AM20" i="13" s="1"/>
  <c r="AE2" i="13"/>
  <c r="AR19" i="13"/>
  <c r="AO18" i="13"/>
  <c r="Z5" i="13"/>
  <c r="AM19" i="13"/>
  <c r="AT3" i="13"/>
  <c r="AL3" i="13"/>
  <c r="AD3" i="13"/>
  <c r="AP18" i="13"/>
  <c r="AK3" i="13"/>
  <c r="AC3" i="13"/>
  <c r="B2" i="13"/>
  <c r="JB83" i="13"/>
  <c r="JB82" i="13"/>
  <c r="JB81" i="13"/>
  <c r="JB80" i="13"/>
  <c r="JB79" i="13"/>
  <c r="JB78" i="13"/>
  <c r="JB77" i="13"/>
  <c r="JB76" i="13"/>
  <c r="JB75" i="13"/>
  <c r="JB74" i="13"/>
  <c r="JB73" i="13"/>
  <c r="JB72" i="13"/>
  <c r="JB71" i="13"/>
  <c r="JB70" i="13"/>
  <c r="JB69" i="13"/>
  <c r="JB68" i="13"/>
  <c r="JB67" i="13"/>
  <c r="JB66" i="13"/>
  <c r="JB65" i="13"/>
  <c r="JB64" i="13"/>
  <c r="JB63" i="13"/>
  <c r="JB62" i="13"/>
  <c r="JB61" i="13"/>
  <c r="JB60" i="13"/>
  <c r="JB59" i="13"/>
  <c r="JB58" i="13"/>
  <c r="JB57" i="13"/>
  <c r="JB56" i="13"/>
  <c r="JB55" i="13"/>
  <c r="JB54" i="13"/>
  <c r="JB53" i="13"/>
  <c r="JB52" i="13"/>
  <c r="JB51" i="13"/>
  <c r="JB50" i="13"/>
  <c r="JB49" i="13"/>
  <c r="JB48" i="13"/>
  <c r="JB47" i="13"/>
  <c r="JB46" i="13"/>
  <c r="JB45" i="13"/>
  <c r="JB44" i="13"/>
  <c r="JB43" i="13"/>
  <c r="JB42" i="13"/>
  <c r="JB41" i="13"/>
  <c r="JB40" i="13"/>
  <c r="JB39" i="13"/>
  <c r="JB38" i="13"/>
  <c r="JB37" i="13"/>
  <c r="JB36" i="13"/>
  <c r="JB35" i="13"/>
  <c r="JB34" i="13"/>
  <c r="JB33" i="13"/>
  <c r="JB32" i="13"/>
  <c r="JB31" i="13"/>
  <c r="JB30" i="13"/>
  <c r="JB29" i="13"/>
  <c r="JB28" i="13"/>
  <c r="JB27" i="13"/>
  <c r="JB26" i="13"/>
  <c r="JB25" i="13"/>
  <c r="JA23" i="13"/>
  <c r="IZ23" i="13"/>
  <c r="IY23" i="13"/>
  <c r="IX23" i="13"/>
  <c r="IW23" i="13"/>
  <c r="IV23" i="13"/>
  <c r="IU23" i="13"/>
  <c r="IT23" i="13"/>
  <c r="IS23" i="13"/>
  <c r="IR23" i="13"/>
  <c r="IQ23" i="13"/>
  <c r="IP23" i="13"/>
  <c r="IO23" i="13"/>
  <c r="IN23" i="13"/>
  <c r="IM23" i="13"/>
  <c r="IL23" i="13"/>
  <c r="IK23" i="13"/>
  <c r="IJ23" i="13"/>
  <c r="II23" i="13"/>
  <c r="IH23" i="13"/>
  <c r="IG23" i="13"/>
  <c r="IF23" i="13"/>
  <c r="IE23" i="13"/>
  <c r="ID23" i="13"/>
  <c r="IC23" i="13"/>
  <c r="IB23" i="13"/>
  <c r="IA23" i="13"/>
  <c r="HZ23" i="13"/>
  <c r="HY23" i="13"/>
  <c r="HX23" i="13"/>
  <c r="HW23" i="13"/>
  <c r="HV23" i="13"/>
  <c r="HU23" i="13"/>
  <c r="HT23" i="13"/>
  <c r="HS23" i="13"/>
  <c r="HR23" i="13"/>
  <c r="HQ23" i="13"/>
  <c r="HP23" i="13"/>
  <c r="HO23" i="13"/>
  <c r="HN23" i="13"/>
  <c r="HM23" i="13"/>
  <c r="HL23" i="13"/>
  <c r="HK23" i="13"/>
  <c r="HJ23" i="13"/>
  <c r="HI23" i="13"/>
  <c r="HH23" i="13"/>
  <c r="HG23" i="13"/>
  <c r="HF23" i="13"/>
  <c r="HE23" i="13"/>
  <c r="HD23" i="13"/>
  <c r="HC23" i="13"/>
  <c r="HB23" i="13"/>
  <c r="HA23" i="13"/>
  <c r="GZ23" i="13"/>
  <c r="GY23" i="13"/>
  <c r="GX23" i="13"/>
  <c r="GW23" i="13"/>
  <c r="GV23" i="13"/>
  <c r="GU23" i="13"/>
  <c r="GT23" i="13"/>
  <c r="GS23" i="13"/>
  <c r="GR23" i="13"/>
  <c r="GQ23" i="13"/>
  <c r="GP23" i="13"/>
  <c r="GO23" i="13"/>
  <c r="GN23" i="13"/>
  <c r="GM23" i="13"/>
  <c r="GL23" i="13"/>
  <c r="GK23" i="13"/>
  <c r="GJ23" i="13"/>
  <c r="GI23" i="13"/>
  <c r="GH23" i="13"/>
  <c r="GG23" i="13"/>
  <c r="GF23" i="13"/>
  <c r="GE23" i="13"/>
  <c r="GD23" i="13"/>
  <c r="GC23" i="13"/>
  <c r="GB23" i="13"/>
  <c r="GA23" i="13"/>
  <c r="FZ23" i="13"/>
  <c r="FY23" i="13"/>
  <c r="FX23" i="13"/>
  <c r="FW23" i="13"/>
  <c r="FV23" i="13"/>
  <c r="FU23" i="13"/>
  <c r="FT23" i="13"/>
  <c r="FS23" i="13"/>
  <c r="FR23" i="13"/>
  <c r="FQ23" i="13"/>
  <c r="FP23" i="13"/>
  <c r="FO23" i="13"/>
  <c r="FN23" i="13"/>
  <c r="FM23" i="13"/>
  <c r="FL23" i="13"/>
  <c r="FK23" i="13"/>
  <c r="FJ23" i="13"/>
  <c r="FI23" i="13"/>
  <c r="FH23" i="13"/>
  <c r="FG23" i="13"/>
  <c r="FF23" i="13"/>
  <c r="FE23" i="13"/>
  <c r="FD23" i="13"/>
  <c r="FC23" i="13"/>
  <c r="FB23" i="13"/>
  <c r="FA23" i="13"/>
  <c r="EZ23" i="13"/>
  <c r="EY23" i="13"/>
  <c r="EX23" i="13"/>
  <c r="EW23" i="13"/>
  <c r="EV23" i="13"/>
  <c r="EU23" i="13"/>
  <c r="ET23" i="13"/>
  <c r="ES23" i="13"/>
  <c r="ER23" i="13"/>
  <c r="EQ23" i="13"/>
  <c r="EP23" i="13"/>
  <c r="EO23" i="13"/>
  <c r="EN23" i="13"/>
  <c r="EM23" i="13"/>
  <c r="EL23" i="13"/>
  <c r="EK23" i="13"/>
  <c r="EJ23" i="13"/>
  <c r="EI23" i="13"/>
  <c r="EH23" i="13"/>
  <c r="EG23" i="13"/>
  <c r="EF23" i="13"/>
  <c r="EE23" i="13"/>
  <c r="ED23" i="13"/>
  <c r="EC23" i="13"/>
  <c r="EB23" i="13"/>
  <c r="EA23" i="13"/>
  <c r="DZ23" i="13"/>
  <c r="DY23" i="13"/>
  <c r="DX23" i="13"/>
  <c r="DW23" i="13"/>
  <c r="DV23" i="13"/>
  <c r="DU23" i="13"/>
  <c r="DT23" i="13"/>
  <c r="DS23" i="13"/>
  <c r="DR23" i="13"/>
  <c r="DQ23" i="13"/>
  <c r="DP23" i="13"/>
  <c r="DO23" i="13"/>
  <c r="DN23" i="13"/>
  <c r="DM23" i="13"/>
  <c r="DL23" i="13"/>
  <c r="DK23" i="13"/>
  <c r="DJ23" i="13"/>
  <c r="DI23" i="13"/>
  <c r="DH23" i="13"/>
  <c r="DG23" i="13"/>
  <c r="DF23" i="13"/>
  <c r="DE23" i="13"/>
  <c r="DD23" i="13"/>
  <c r="DC23" i="13"/>
  <c r="DB23" i="13"/>
  <c r="DA23" i="13"/>
  <c r="CZ23" i="13"/>
  <c r="CY23" i="13"/>
  <c r="CX23" i="13"/>
  <c r="CW23" i="13"/>
  <c r="CV23" i="13"/>
  <c r="CU23" i="13"/>
  <c r="CT23" i="13"/>
  <c r="CS23" i="13"/>
  <c r="CR23" i="13"/>
  <c r="CQ23" i="13"/>
  <c r="CP23" i="13"/>
  <c r="CO23" i="13"/>
  <c r="CN23" i="13"/>
  <c r="CM23" i="13"/>
  <c r="CL23" i="13"/>
  <c r="CK23" i="13"/>
  <c r="CJ23" i="13"/>
  <c r="CI23" i="13"/>
  <c r="CH23" i="13"/>
  <c r="CG23" i="13"/>
  <c r="CF23" i="13"/>
  <c r="CE23" i="13"/>
  <c r="CD23" i="13"/>
  <c r="CC23" i="13"/>
  <c r="CB23" i="13"/>
  <c r="CA23" i="13"/>
  <c r="BZ23" i="13"/>
  <c r="BY23" i="13"/>
  <c r="BX23" i="13"/>
  <c r="BW23" i="13"/>
  <c r="BV23" i="13"/>
  <c r="BU23" i="13"/>
  <c r="BT23" i="13"/>
  <c r="BS23" i="13"/>
  <c r="BR23" i="13"/>
  <c r="BQ23" i="13"/>
  <c r="BP23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T17" i="13" l="1"/>
  <c r="AT18" i="13"/>
  <c r="AT11" i="13"/>
  <c r="AT14" i="13"/>
  <c r="AG13" i="13"/>
  <c r="AH18" i="13"/>
  <c r="AN10" i="13"/>
  <c r="AH13" i="13"/>
  <c r="AG4" i="13"/>
  <c r="AK7" i="13"/>
  <c r="AS13" i="13"/>
  <c r="AC17" i="13"/>
  <c r="Z7" i="13"/>
  <c r="AT5" i="13"/>
  <c r="AD9" i="13"/>
  <c r="AH12" i="13"/>
  <c r="AL15" i="13"/>
  <c r="AT12" i="13"/>
  <c r="Z8" i="13"/>
  <c r="AL12" i="13"/>
  <c r="AN3" i="13"/>
  <c r="AN19" i="13"/>
  <c r="AH15" i="13"/>
  <c r="AC4" i="13"/>
  <c r="AG7" i="13"/>
  <c r="AK10" i="13"/>
  <c r="AO13" i="13"/>
  <c r="AS16" i="13"/>
  <c r="Z18" i="13"/>
  <c r="AH11" i="13"/>
  <c r="AS3" i="13"/>
  <c r="AN4" i="13"/>
  <c r="Z13" i="13"/>
  <c r="AS7" i="13"/>
  <c r="AC11" i="13"/>
  <c r="AG14" i="13"/>
  <c r="AK17" i="13"/>
  <c r="AH6" i="13"/>
  <c r="AL9" i="13"/>
  <c r="AT15" i="13"/>
  <c r="AD19" i="13"/>
  <c r="AL16" i="13"/>
  <c r="Z16" i="13"/>
  <c r="AD16" i="13"/>
  <c r="AN13" i="13"/>
  <c r="Z9" i="13"/>
  <c r="AD18" i="13"/>
  <c r="AK4" i="13"/>
  <c r="AO7" i="13"/>
  <c r="AS10" i="13"/>
  <c r="AC14" i="13"/>
  <c r="AG17" i="13"/>
  <c r="AP3" i="13"/>
  <c r="AP20" i="13" s="1"/>
  <c r="AN14" i="13"/>
  <c r="AG8" i="13"/>
  <c r="AK11" i="13"/>
  <c r="AS17" i="13"/>
  <c r="AH16" i="13"/>
  <c r="AL19" i="13"/>
  <c r="AH19" i="13"/>
  <c r="Z17" i="13"/>
  <c r="AP17" i="13"/>
  <c r="AN7" i="13"/>
  <c r="Z10" i="13"/>
  <c r="Z11" i="13"/>
  <c r="AS4" i="13"/>
  <c r="AC8" i="13"/>
  <c r="AG11" i="13"/>
  <c r="AK14" i="13"/>
  <c r="AO17" i="13"/>
  <c r="AT6" i="13"/>
  <c r="AN9" i="13"/>
  <c r="AA20" i="13"/>
  <c r="AF20" i="13"/>
  <c r="AN8" i="13"/>
  <c r="Z15" i="13"/>
  <c r="AG2" i="13"/>
  <c r="AK5" i="13"/>
  <c r="AS11" i="13"/>
  <c r="AC15" i="13"/>
  <c r="AG18" i="13"/>
  <c r="AD7" i="13"/>
  <c r="AH10" i="13"/>
  <c r="AL13" i="13"/>
  <c r="AT19" i="13"/>
  <c r="Z2" i="13"/>
  <c r="Z19" i="13"/>
  <c r="AB20" i="13"/>
  <c r="AN17" i="13"/>
  <c r="AL4" i="13"/>
  <c r="AC2" i="13"/>
  <c r="AG5" i="13"/>
  <c r="AK8" i="13"/>
  <c r="AO11" i="13"/>
  <c r="AS14" i="13"/>
  <c r="AC18" i="13"/>
  <c r="AT10" i="13"/>
  <c r="AH2" i="13"/>
  <c r="AI20" i="13"/>
  <c r="AS19" i="13"/>
  <c r="AN2" i="13"/>
  <c r="AN20" i="13" s="1"/>
  <c r="AN18" i="13"/>
  <c r="AS5" i="13"/>
  <c r="AC9" i="13"/>
  <c r="AG12" i="13"/>
  <c r="AK15" i="13"/>
  <c r="AH4" i="13"/>
  <c r="AL7" i="13"/>
  <c r="AL20" i="13" s="1"/>
  <c r="AT13" i="13"/>
  <c r="AD17" i="13"/>
  <c r="AH3" i="13"/>
  <c r="AD2" i="13"/>
  <c r="AJ20" i="13"/>
  <c r="AN11" i="13"/>
  <c r="AH7" i="13"/>
  <c r="AK2" i="13"/>
  <c r="AK20" i="13" s="1"/>
  <c r="AO5" i="13"/>
  <c r="AO20" i="13" s="1"/>
  <c r="AS8" i="13"/>
  <c r="AC12" i="13"/>
  <c r="AG15" i="13"/>
  <c r="AK18" i="13"/>
  <c r="AL14" i="13"/>
  <c r="AS6" i="13"/>
  <c r="AQ20" i="13"/>
  <c r="AN12" i="13"/>
  <c r="AG6" i="13"/>
  <c r="AK9" i="13"/>
  <c r="AO12" i="13"/>
  <c r="AS15" i="13"/>
  <c r="AC19" i="13"/>
  <c r="AC20" i="13" s="1"/>
  <c r="AT16" i="13"/>
  <c r="AT7" i="13"/>
  <c r="AD11" i="13"/>
  <c r="AH14" i="13"/>
  <c r="AL17" i="13"/>
  <c r="AH5" i="13"/>
  <c r="AN5" i="13"/>
  <c r="AR20" i="13"/>
  <c r="AH9" i="13"/>
  <c r="AS2" i="13"/>
  <c r="AC6" i="13"/>
  <c r="AG9" i="13"/>
  <c r="AK12" i="13"/>
  <c r="AO15" i="13"/>
  <c r="AS18" i="13"/>
  <c r="AH17" i="13"/>
  <c r="AN6" i="13"/>
  <c r="AS9" i="13"/>
  <c r="AG16" i="13"/>
  <c r="AK19" i="13"/>
  <c r="AD8" i="13"/>
  <c r="AD20" i="13" s="1"/>
  <c r="AG3" i="13"/>
  <c r="Y2" i="13"/>
  <c r="B20" i="13"/>
  <c r="BY2" i="11"/>
  <c r="BZ1" i="11"/>
  <c r="CA1" i="11" s="1"/>
  <c r="CB1" i="11" s="1"/>
  <c r="CC1" i="11" s="1"/>
  <c r="CD1" i="11" l="1"/>
  <c r="CC2" i="11"/>
  <c r="BZ2" i="11"/>
  <c r="AG20" i="13"/>
  <c r="AH20" i="13"/>
  <c r="AT20" i="13"/>
  <c r="AS20" i="13"/>
  <c r="Z20" i="13"/>
  <c r="Y10" i="13"/>
  <c r="Y8" i="13"/>
  <c r="Y18" i="13"/>
  <c r="Y13" i="13"/>
  <c r="Y16" i="13"/>
  <c r="Y3" i="13"/>
  <c r="Y20" i="13" s="1"/>
  <c r="Y6" i="13"/>
  <c r="Y11" i="13"/>
  <c r="Y14" i="13"/>
  <c r="Y17" i="13"/>
  <c r="Y9" i="13"/>
  <c r="Y5" i="13"/>
  <c r="Y19" i="13"/>
  <c r="Y7" i="13"/>
  <c r="Y4" i="13"/>
  <c r="Y15" i="13"/>
  <c r="Y12" i="13"/>
  <c r="CB2" i="11"/>
  <c r="CA2" i="11"/>
  <c r="CE1" i="11" l="1"/>
  <c r="CD2" i="11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T267" i="7"/>
  <c r="S267" i="7"/>
  <c r="T266" i="7"/>
  <c r="S266" i="7"/>
  <c r="T265" i="7"/>
  <c r="S265" i="7"/>
  <c r="T264" i="7"/>
  <c r="S264" i="7"/>
  <c r="T263" i="7"/>
  <c r="S263" i="7"/>
  <c r="T262" i="7"/>
  <c r="S262" i="7"/>
  <c r="T261" i="7"/>
  <c r="S261" i="7"/>
  <c r="T260" i="7"/>
  <c r="S260" i="7"/>
  <c r="T259" i="7"/>
  <c r="S259" i="7"/>
  <c r="T258" i="7"/>
  <c r="S258" i="7"/>
  <c r="T257" i="7"/>
  <c r="S257" i="7"/>
  <c r="T256" i="7"/>
  <c r="S256" i="7"/>
  <c r="T255" i="7"/>
  <c r="S255" i="7"/>
  <c r="T254" i="7"/>
  <c r="S254" i="7"/>
  <c r="T253" i="7"/>
  <c r="S253" i="7"/>
  <c r="T252" i="7"/>
  <c r="S252" i="7"/>
  <c r="T251" i="7"/>
  <c r="S251" i="7"/>
  <c r="T250" i="7"/>
  <c r="S250" i="7"/>
  <c r="T249" i="7"/>
  <c r="S249" i="7"/>
  <c r="T248" i="7"/>
  <c r="S248" i="7"/>
  <c r="T247" i="7"/>
  <c r="S247" i="7"/>
  <c r="T246" i="7"/>
  <c r="S246" i="7"/>
  <c r="T245" i="7"/>
  <c r="S245" i="7"/>
  <c r="T244" i="7"/>
  <c r="S244" i="7"/>
  <c r="T243" i="7"/>
  <c r="S243" i="7"/>
  <c r="T242" i="7"/>
  <c r="S242" i="7"/>
  <c r="T241" i="7"/>
  <c r="S241" i="7"/>
  <c r="T240" i="7"/>
  <c r="S240" i="7"/>
  <c r="T239" i="7"/>
  <c r="S239" i="7"/>
  <c r="T238" i="7"/>
  <c r="S238" i="7"/>
  <c r="T237" i="7"/>
  <c r="S237" i="7"/>
  <c r="T236" i="7"/>
  <c r="S236" i="7"/>
  <c r="T235" i="7"/>
  <c r="S235" i="7"/>
  <c r="T234" i="7"/>
  <c r="S234" i="7"/>
  <c r="T233" i="7"/>
  <c r="S233" i="7"/>
  <c r="T232" i="7"/>
  <c r="S232" i="7"/>
  <c r="T231" i="7"/>
  <c r="S231" i="7"/>
  <c r="T230" i="7"/>
  <c r="S230" i="7"/>
  <c r="T229" i="7"/>
  <c r="S229" i="7"/>
  <c r="T228" i="7"/>
  <c r="S228" i="7"/>
  <c r="T227" i="7"/>
  <c r="S227" i="7"/>
  <c r="T226" i="7"/>
  <c r="S226" i="7"/>
  <c r="T225" i="7"/>
  <c r="S225" i="7"/>
  <c r="T224" i="7"/>
  <c r="S224" i="7"/>
  <c r="T223" i="7"/>
  <c r="S223" i="7"/>
  <c r="T222" i="7"/>
  <c r="S222" i="7"/>
  <c r="T221" i="7"/>
  <c r="S221" i="7"/>
  <c r="T220" i="7"/>
  <c r="S220" i="7"/>
  <c r="T219" i="7"/>
  <c r="S219" i="7"/>
  <c r="T218" i="7"/>
  <c r="S218" i="7"/>
  <c r="T217" i="7"/>
  <c r="S217" i="7"/>
  <c r="T216" i="7"/>
  <c r="S216" i="7"/>
  <c r="T215" i="7"/>
  <c r="S215" i="7"/>
  <c r="T214" i="7"/>
  <c r="S214" i="7"/>
  <c r="T213" i="7"/>
  <c r="S213" i="7"/>
  <c r="T212" i="7"/>
  <c r="S212" i="7"/>
  <c r="T211" i="7"/>
  <c r="S211" i="7"/>
  <c r="T210" i="7"/>
  <c r="S210" i="7"/>
  <c r="T209" i="7"/>
  <c r="S209" i="7"/>
  <c r="T208" i="7"/>
  <c r="S208" i="7"/>
  <c r="T207" i="7"/>
  <c r="S207" i="7"/>
  <c r="T206" i="7"/>
  <c r="S206" i="7"/>
  <c r="T205" i="7"/>
  <c r="S205" i="7"/>
  <c r="T204" i="7"/>
  <c r="S204" i="7"/>
  <c r="T203" i="7"/>
  <c r="S203" i="7"/>
  <c r="T202" i="7"/>
  <c r="S202" i="7"/>
  <c r="T201" i="7"/>
  <c r="S201" i="7"/>
  <c r="T200" i="7"/>
  <c r="S200" i="7"/>
  <c r="T199" i="7"/>
  <c r="S199" i="7"/>
  <c r="T198" i="7"/>
  <c r="S198" i="7"/>
  <c r="T197" i="7"/>
  <c r="S197" i="7"/>
  <c r="T196" i="7"/>
  <c r="S196" i="7"/>
  <c r="T195" i="7"/>
  <c r="S195" i="7"/>
  <c r="T194" i="7"/>
  <c r="S194" i="7"/>
  <c r="T193" i="7"/>
  <c r="S193" i="7"/>
  <c r="T192" i="7"/>
  <c r="S192" i="7"/>
  <c r="T191" i="7"/>
  <c r="S191" i="7"/>
  <c r="T190" i="7"/>
  <c r="S190" i="7"/>
  <c r="T189" i="7"/>
  <c r="S189" i="7"/>
  <c r="T188" i="7"/>
  <c r="S188" i="7"/>
  <c r="T187" i="7"/>
  <c r="S187" i="7"/>
  <c r="T186" i="7"/>
  <c r="S186" i="7"/>
  <c r="T185" i="7"/>
  <c r="S185" i="7"/>
  <c r="T184" i="7"/>
  <c r="S184" i="7"/>
  <c r="T183" i="7"/>
  <c r="S183" i="7"/>
  <c r="T182" i="7"/>
  <c r="S182" i="7"/>
  <c r="T181" i="7"/>
  <c r="S181" i="7"/>
  <c r="T180" i="7"/>
  <c r="S180" i="7"/>
  <c r="T179" i="7"/>
  <c r="S179" i="7"/>
  <c r="T178" i="7"/>
  <c r="S178" i="7"/>
  <c r="T177" i="7"/>
  <c r="S177" i="7"/>
  <c r="T176" i="7"/>
  <c r="S176" i="7"/>
  <c r="T175" i="7"/>
  <c r="S175" i="7"/>
  <c r="T174" i="7"/>
  <c r="S174" i="7"/>
  <c r="T173" i="7"/>
  <c r="S173" i="7"/>
  <c r="T172" i="7"/>
  <c r="S172" i="7"/>
  <c r="T171" i="7"/>
  <c r="S171" i="7"/>
  <c r="T170" i="7"/>
  <c r="S170" i="7"/>
  <c r="T169" i="7"/>
  <c r="S169" i="7"/>
  <c r="T168" i="7"/>
  <c r="S168" i="7"/>
  <c r="T167" i="7"/>
  <c r="S167" i="7"/>
  <c r="T166" i="7"/>
  <c r="S166" i="7"/>
  <c r="T165" i="7"/>
  <c r="S165" i="7"/>
  <c r="T164" i="7"/>
  <c r="S164" i="7"/>
  <c r="T163" i="7"/>
  <c r="S163" i="7"/>
  <c r="T162" i="7"/>
  <c r="S162" i="7"/>
  <c r="T161" i="7"/>
  <c r="S161" i="7"/>
  <c r="T160" i="7"/>
  <c r="S160" i="7"/>
  <c r="T159" i="7"/>
  <c r="S159" i="7"/>
  <c r="T158" i="7"/>
  <c r="S158" i="7"/>
  <c r="T157" i="7"/>
  <c r="S157" i="7"/>
  <c r="T156" i="7"/>
  <c r="S156" i="7"/>
  <c r="T155" i="7"/>
  <c r="S155" i="7"/>
  <c r="T154" i="7"/>
  <c r="S154" i="7"/>
  <c r="T153" i="7"/>
  <c r="S153" i="7"/>
  <c r="T152" i="7"/>
  <c r="S152" i="7"/>
  <c r="T151" i="7"/>
  <c r="S151" i="7"/>
  <c r="T150" i="7"/>
  <c r="S150" i="7"/>
  <c r="T149" i="7"/>
  <c r="S149" i="7"/>
  <c r="T148" i="7"/>
  <c r="S148" i="7"/>
  <c r="T147" i="7"/>
  <c r="S147" i="7"/>
  <c r="T146" i="7"/>
  <c r="S146" i="7"/>
  <c r="T145" i="7"/>
  <c r="S145" i="7"/>
  <c r="T144" i="7"/>
  <c r="S144" i="7"/>
  <c r="T143" i="7"/>
  <c r="S143" i="7"/>
  <c r="T142" i="7"/>
  <c r="S142" i="7"/>
  <c r="T141" i="7"/>
  <c r="S141" i="7"/>
  <c r="T140" i="7"/>
  <c r="S140" i="7"/>
  <c r="T139" i="7"/>
  <c r="S139" i="7"/>
  <c r="T138" i="7"/>
  <c r="S138" i="7"/>
  <c r="T137" i="7"/>
  <c r="S137" i="7"/>
  <c r="T136" i="7"/>
  <c r="S136" i="7"/>
  <c r="T135" i="7"/>
  <c r="S135" i="7"/>
  <c r="T134" i="7"/>
  <c r="S134" i="7"/>
  <c r="T133" i="7"/>
  <c r="S133" i="7"/>
  <c r="T132" i="7"/>
  <c r="S132" i="7"/>
  <c r="T131" i="7"/>
  <c r="S131" i="7"/>
  <c r="T130" i="7"/>
  <c r="S130" i="7"/>
  <c r="T129" i="7"/>
  <c r="S129" i="7"/>
  <c r="T128" i="7"/>
  <c r="S128" i="7"/>
  <c r="T127" i="7"/>
  <c r="S127" i="7"/>
  <c r="T126" i="7"/>
  <c r="S126" i="7"/>
  <c r="T125" i="7"/>
  <c r="S125" i="7"/>
  <c r="T124" i="7"/>
  <c r="S124" i="7"/>
  <c r="T123" i="7"/>
  <c r="S123" i="7"/>
  <c r="T122" i="7"/>
  <c r="S122" i="7"/>
  <c r="T121" i="7"/>
  <c r="S121" i="7"/>
  <c r="T120" i="7"/>
  <c r="S120" i="7"/>
  <c r="T119" i="7"/>
  <c r="S119" i="7"/>
  <c r="T118" i="7"/>
  <c r="S118" i="7"/>
  <c r="T117" i="7"/>
  <c r="S117" i="7"/>
  <c r="T116" i="7"/>
  <c r="S116" i="7"/>
  <c r="T115" i="7"/>
  <c r="S115" i="7"/>
  <c r="T114" i="7"/>
  <c r="S114" i="7"/>
  <c r="T113" i="7"/>
  <c r="S113" i="7"/>
  <c r="T112" i="7"/>
  <c r="S112" i="7"/>
  <c r="T111" i="7"/>
  <c r="S111" i="7"/>
  <c r="T110" i="7"/>
  <c r="S110" i="7"/>
  <c r="T109" i="7"/>
  <c r="S109" i="7"/>
  <c r="T108" i="7"/>
  <c r="S108" i="7"/>
  <c r="T107" i="7"/>
  <c r="S107" i="7"/>
  <c r="T106" i="7"/>
  <c r="S106" i="7"/>
  <c r="T105" i="7"/>
  <c r="S105" i="7"/>
  <c r="T104" i="7"/>
  <c r="S104" i="7"/>
  <c r="T103" i="7"/>
  <c r="S103" i="7"/>
  <c r="T102" i="7"/>
  <c r="S102" i="7"/>
  <c r="T101" i="7"/>
  <c r="S101" i="7"/>
  <c r="T100" i="7"/>
  <c r="S100" i="7"/>
  <c r="T99" i="7"/>
  <c r="S99" i="7"/>
  <c r="T98" i="7"/>
  <c r="S98" i="7"/>
  <c r="T97" i="7"/>
  <c r="S97" i="7"/>
  <c r="T96" i="7"/>
  <c r="S96" i="7"/>
  <c r="T95" i="7"/>
  <c r="S95" i="7"/>
  <c r="T94" i="7"/>
  <c r="S94" i="7"/>
  <c r="T93" i="7"/>
  <c r="S93" i="7"/>
  <c r="T92" i="7"/>
  <c r="S92" i="7"/>
  <c r="T91" i="7"/>
  <c r="S91" i="7"/>
  <c r="T90" i="7"/>
  <c r="S90" i="7"/>
  <c r="T89" i="7"/>
  <c r="S89" i="7"/>
  <c r="T88" i="7"/>
  <c r="S88" i="7"/>
  <c r="T87" i="7"/>
  <c r="S87" i="7"/>
  <c r="T86" i="7"/>
  <c r="S86" i="7"/>
  <c r="T85" i="7"/>
  <c r="S85" i="7"/>
  <c r="T84" i="7"/>
  <c r="S84" i="7"/>
  <c r="T83" i="7"/>
  <c r="S83" i="7"/>
  <c r="T82" i="7"/>
  <c r="S82" i="7"/>
  <c r="T81" i="7"/>
  <c r="S81" i="7"/>
  <c r="T80" i="7"/>
  <c r="S80" i="7"/>
  <c r="T79" i="7"/>
  <c r="S79" i="7"/>
  <c r="T78" i="7"/>
  <c r="S78" i="7"/>
  <c r="T77" i="7"/>
  <c r="S77" i="7"/>
  <c r="T76" i="7"/>
  <c r="S76" i="7"/>
  <c r="T75" i="7"/>
  <c r="S75" i="7"/>
  <c r="T74" i="7"/>
  <c r="S74" i="7"/>
  <c r="T73" i="7"/>
  <c r="S73" i="7"/>
  <c r="T72" i="7"/>
  <c r="S72" i="7"/>
  <c r="T71" i="7"/>
  <c r="S71" i="7"/>
  <c r="T70" i="7"/>
  <c r="S70" i="7"/>
  <c r="T69" i="7"/>
  <c r="S69" i="7"/>
  <c r="T68" i="7"/>
  <c r="S68" i="7"/>
  <c r="T67" i="7"/>
  <c r="S67" i="7"/>
  <c r="T66" i="7"/>
  <c r="S66" i="7"/>
  <c r="T65" i="7"/>
  <c r="S65" i="7"/>
  <c r="T64" i="7"/>
  <c r="S64" i="7"/>
  <c r="T63" i="7"/>
  <c r="S63" i="7"/>
  <c r="T62" i="7"/>
  <c r="S62" i="7"/>
  <c r="T61" i="7"/>
  <c r="S61" i="7"/>
  <c r="T60" i="7"/>
  <c r="S60" i="7"/>
  <c r="T59" i="7"/>
  <c r="S59" i="7"/>
  <c r="T58" i="7"/>
  <c r="S58" i="7"/>
  <c r="T57" i="7"/>
  <c r="S57" i="7"/>
  <c r="T56" i="7"/>
  <c r="S56" i="7"/>
  <c r="T55" i="7"/>
  <c r="S55" i="7"/>
  <c r="T54" i="7"/>
  <c r="S54" i="7"/>
  <c r="T53" i="7"/>
  <c r="S53" i="7"/>
  <c r="T52" i="7"/>
  <c r="S52" i="7"/>
  <c r="T51" i="7"/>
  <c r="S51" i="7"/>
  <c r="T50" i="7"/>
  <c r="S50" i="7"/>
  <c r="T49" i="7"/>
  <c r="S49" i="7"/>
  <c r="T48" i="7"/>
  <c r="S48" i="7"/>
  <c r="T47" i="7"/>
  <c r="S47" i="7"/>
  <c r="T46" i="7"/>
  <c r="S46" i="7"/>
  <c r="T45" i="7"/>
  <c r="S45" i="7"/>
  <c r="T44" i="7"/>
  <c r="S44" i="7"/>
  <c r="T43" i="7"/>
  <c r="S43" i="7"/>
  <c r="T42" i="7"/>
  <c r="S42" i="7"/>
  <c r="T41" i="7"/>
  <c r="S41" i="7"/>
  <c r="T40" i="7"/>
  <c r="S40" i="7"/>
  <c r="T39" i="7"/>
  <c r="S39" i="7"/>
  <c r="T38" i="7"/>
  <c r="S38" i="7"/>
  <c r="T37" i="7"/>
  <c r="S37" i="7"/>
  <c r="T36" i="7"/>
  <c r="S36" i="7"/>
  <c r="T35" i="7"/>
  <c r="S35" i="7"/>
  <c r="T34" i="7"/>
  <c r="S34" i="7"/>
  <c r="T33" i="7"/>
  <c r="S33" i="7"/>
  <c r="T32" i="7"/>
  <c r="S32" i="7"/>
  <c r="T31" i="7"/>
  <c r="S31" i="7"/>
  <c r="T30" i="7"/>
  <c r="S30" i="7"/>
  <c r="T29" i="7"/>
  <c r="S29" i="7"/>
  <c r="T28" i="7"/>
  <c r="S28" i="7"/>
  <c r="T27" i="7"/>
  <c r="S27" i="7"/>
  <c r="T26" i="7"/>
  <c r="S26" i="7"/>
  <c r="T25" i="7"/>
  <c r="S25" i="7"/>
  <c r="T24" i="7"/>
  <c r="S24" i="7"/>
  <c r="T23" i="7"/>
  <c r="S23" i="7"/>
  <c r="T22" i="7"/>
  <c r="S22" i="7"/>
  <c r="T21" i="7"/>
  <c r="S21" i="7"/>
  <c r="T20" i="7"/>
  <c r="S20" i="7"/>
  <c r="T19" i="7"/>
  <c r="S19" i="7"/>
  <c r="T18" i="7"/>
  <c r="S18" i="7"/>
  <c r="T17" i="7"/>
  <c r="S17" i="7"/>
  <c r="T16" i="7"/>
  <c r="S16" i="7"/>
  <c r="T15" i="7"/>
  <c r="S15" i="7"/>
  <c r="T14" i="7"/>
  <c r="S14" i="7"/>
  <c r="T13" i="7"/>
  <c r="S13" i="7"/>
  <c r="T12" i="7"/>
  <c r="S12" i="7"/>
  <c r="T11" i="7"/>
  <c r="S11" i="7"/>
  <c r="T10" i="7"/>
  <c r="S10" i="7"/>
  <c r="T9" i="7"/>
  <c r="S9" i="7"/>
  <c r="T8" i="7"/>
  <c r="S8" i="7"/>
  <c r="T7" i="7"/>
  <c r="S7" i="7"/>
  <c r="T6" i="7"/>
  <c r="S6" i="7"/>
  <c r="T5" i="7"/>
  <c r="S5" i="7"/>
  <c r="T4" i="7"/>
  <c r="S4" i="7"/>
  <c r="T3" i="7"/>
  <c r="S3" i="7"/>
  <c r="Z267" i="7"/>
  <c r="Y267" i="7"/>
  <c r="Z266" i="7"/>
  <c r="Y266" i="7"/>
  <c r="Z265" i="7"/>
  <c r="Y265" i="7"/>
  <c r="Z264" i="7"/>
  <c r="Y264" i="7"/>
  <c r="Z263" i="7"/>
  <c r="Y263" i="7"/>
  <c r="Z262" i="7"/>
  <c r="Y262" i="7"/>
  <c r="Z261" i="7"/>
  <c r="Y261" i="7"/>
  <c r="Z260" i="7"/>
  <c r="Y260" i="7"/>
  <c r="Z259" i="7"/>
  <c r="Y259" i="7"/>
  <c r="Z258" i="7"/>
  <c r="Y258" i="7"/>
  <c r="Z257" i="7"/>
  <c r="Y257" i="7"/>
  <c r="Z256" i="7"/>
  <c r="Y256" i="7"/>
  <c r="Z255" i="7"/>
  <c r="Y255" i="7"/>
  <c r="Z254" i="7"/>
  <c r="Y254" i="7"/>
  <c r="Z253" i="7"/>
  <c r="Y253" i="7"/>
  <c r="Z252" i="7"/>
  <c r="Y252" i="7"/>
  <c r="Z251" i="7"/>
  <c r="Y251" i="7"/>
  <c r="Z250" i="7"/>
  <c r="Y250" i="7"/>
  <c r="Z249" i="7"/>
  <c r="Y249" i="7"/>
  <c r="Z248" i="7"/>
  <c r="Y248" i="7"/>
  <c r="Z247" i="7"/>
  <c r="Y247" i="7"/>
  <c r="Z246" i="7"/>
  <c r="Y246" i="7"/>
  <c r="Z245" i="7"/>
  <c r="Y245" i="7"/>
  <c r="Z244" i="7"/>
  <c r="Y244" i="7"/>
  <c r="Z243" i="7"/>
  <c r="Y243" i="7"/>
  <c r="Z242" i="7"/>
  <c r="Y242" i="7"/>
  <c r="Z241" i="7"/>
  <c r="Y241" i="7"/>
  <c r="Z240" i="7"/>
  <c r="Y240" i="7"/>
  <c r="Z239" i="7"/>
  <c r="Y239" i="7"/>
  <c r="Z238" i="7"/>
  <c r="Y238" i="7"/>
  <c r="Z237" i="7"/>
  <c r="Y237" i="7"/>
  <c r="Z236" i="7"/>
  <c r="Y236" i="7"/>
  <c r="Z235" i="7"/>
  <c r="Y235" i="7"/>
  <c r="Z234" i="7"/>
  <c r="Y234" i="7"/>
  <c r="Z233" i="7"/>
  <c r="Y233" i="7"/>
  <c r="Z232" i="7"/>
  <c r="Y232" i="7"/>
  <c r="Z231" i="7"/>
  <c r="Y231" i="7"/>
  <c r="Z230" i="7"/>
  <c r="Y230" i="7"/>
  <c r="Z229" i="7"/>
  <c r="Y229" i="7"/>
  <c r="Z228" i="7"/>
  <c r="Y228" i="7"/>
  <c r="Z227" i="7"/>
  <c r="Y227" i="7"/>
  <c r="Z226" i="7"/>
  <c r="Y226" i="7"/>
  <c r="Z225" i="7"/>
  <c r="Y225" i="7"/>
  <c r="Z224" i="7"/>
  <c r="Y224" i="7"/>
  <c r="Z223" i="7"/>
  <c r="Y223" i="7"/>
  <c r="Z222" i="7"/>
  <c r="Y222" i="7"/>
  <c r="Z221" i="7"/>
  <c r="Y221" i="7"/>
  <c r="Z220" i="7"/>
  <c r="Y220" i="7"/>
  <c r="Z219" i="7"/>
  <c r="Y219" i="7"/>
  <c r="Z218" i="7"/>
  <c r="Y218" i="7"/>
  <c r="Z217" i="7"/>
  <c r="Y217" i="7"/>
  <c r="Z216" i="7"/>
  <c r="Y216" i="7"/>
  <c r="Z215" i="7"/>
  <c r="Y215" i="7"/>
  <c r="Z214" i="7"/>
  <c r="Y214" i="7"/>
  <c r="Z213" i="7"/>
  <c r="Y213" i="7"/>
  <c r="Z212" i="7"/>
  <c r="Y212" i="7"/>
  <c r="Z211" i="7"/>
  <c r="Y211" i="7"/>
  <c r="Z210" i="7"/>
  <c r="Y210" i="7"/>
  <c r="Z209" i="7"/>
  <c r="Y209" i="7"/>
  <c r="Z208" i="7"/>
  <c r="Y208" i="7"/>
  <c r="Z207" i="7"/>
  <c r="Y207" i="7"/>
  <c r="Z206" i="7"/>
  <c r="Y206" i="7"/>
  <c r="Z205" i="7"/>
  <c r="Y205" i="7"/>
  <c r="Z204" i="7"/>
  <c r="Y204" i="7"/>
  <c r="Z203" i="7"/>
  <c r="Y203" i="7"/>
  <c r="Z202" i="7"/>
  <c r="Y202" i="7"/>
  <c r="Z201" i="7"/>
  <c r="Y201" i="7"/>
  <c r="Z200" i="7"/>
  <c r="Y200" i="7"/>
  <c r="Z199" i="7"/>
  <c r="Y199" i="7"/>
  <c r="Z198" i="7"/>
  <c r="Y198" i="7"/>
  <c r="Z197" i="7"/>
  <c r="Y197" i="7"/>
  <c r="Z196" i="7"/>
  <c r="Y196" i="7"/>
  <c r="Z195" i="7"/>
  <c r="Y195" i="7"/>
  <c r="Z194" i="7"/>
  <c r="Y194" i="7"/>
  <c r="Z193" i="7"/>
  <c r="Y193" i="7"/>
  <c r="Z192" i="7"/>
  <c r="Y192" i="7"/>
  <c r="Z191" i="7"/>
  <c r="Y191" i="7"/>
  <c r="Z190" i="7"/>
  <c r="Y190" i="7"/>
  <c r="Z189" i="7"/>
  <c r="Y189" i="7"/>
  <c r="Z188" i="7"/>
  <c r="Y188" i="7"/>
  <c r="Z187" i="7"/>
  <c r="Y187" i="7"/>
  <c r="Z186" i="7"/>
  <c r="Y186" i="7"/>
  <c r="Z185" i="7"/>
  <c r="Y185" i="7"/>
  <c r="Z184" i="7"/>
  <c r="Y184" i="7"/>
  <c r="Z183" i="7"/>
  <c r="Y183" i="7"/>
  <c r="Z182" i="7"/>
  <c r="Y182" i="7"/>
  <c r="Z181" i="7"/>
  <c r="Y181" i="7"/>
  <c r="Z180" i="7"/>
  <c r="Y180" i="7"/>
  <c r="Z179" i="7"/>
  <c r="Y179" i="7"/>
  <c r="Z178" i="7"/>
  <c r="Y178" i="7"/>
  <c r="Z177" i="7"/>
  <c r="Y177" i="7"/>
  <c r="Z176" i="7"/>
  <c r="Y176" i="7"/>
  <c r="Z175" i="7"/>
  <c r="Y175" i="7"/>
  <c r="Z174" i="7"/>
  <c r="Y174" i="7"/>
  <c r="Z173" i="7"/>
  <c r="Y173" i="7"/>
  <c r="Z172" i="7"/>
  <c r="Y172" i="7"/>
  <c r="Z171" i="7"/>
  <c r="Y171" i="7"/>
  <c r="Z170" i="7"/>
  <c r="Y170" i="7"/>
  <c r="Z169" i="7"/>
  <c r="Y169" i="7"/>
  <c r="Z168" i="7"/>
  <c r="Y168" i="7"/>
  <c r="Z167" i="7"/>
  <c r="Y167" i="7"/>
  <c r="Z166" i="7"/>
  <c r="Y166" i="7"/>
  <c r="Z165" i="7"/>
  <c r="Y165" i="7"/>
  <c r="Z164" i="7"/>
  <c r="Y164" i="7"/>
  <c r="Z163" i="7"/>
  <c r="Y163" i="7"/>
  <c r="Z162" i="7"/>
  <c r="Y162" i="7"/>
  <c r="Z161" i="7"/>
  <c r="Y161" i="7"/>
  <c r="Z160" i="7"/>
  <c r="Y160" i="7"/>
  <c r="Z159" i="7"/>
  <c r="Y159" i="7"/>
  <c r="Z158" i="7"/>
  <c r="Y158" i="7"/>
  <c r="Z157" i="7"/>
  <c r="Y157" i="7"/>
  <c r="Z156" i="7"/>
  <c r="Y156" i="7"/>
  <c r="Z155" i="7"/>
  <c r="Y155" i="7"/>
  <c r="Z154" i="7"/>
  <c r="Y154" i="7"/>
  <c r="Z153" i="7"/>
  <c r="Y153" i="7"/>
  <c r="Z152" i="7"/>
  <c r="Y152" i="7"/>
  <c r="Z151" i="7"/>
  <c r="Y151" i="7"/>
  <c r="Z150" i="7"/>
  <c r="Y150" i="7"/>
  <c r="Z149" i="7"/>
  <c r="Y149" i="7"/>
  <c r="Z148" i="7"/>
  <c r="Y148" i="7"/>
  <c r="Z147" i="7"/>
  <c r="Y147" i="7"/>
  <c r="Z146" i="7"/>
  <c r="Y146" i="7"/>
  <c r="Z145" i="7"/>
  <c r="Y145" i="7"/>
  <c r="Z144" i="7"/>
  <c r="Y144" i="7"/>
  <c r="Z143" i="7"/>
  <c r="Y143" i="7"/>
  <c r="Z142" i="7"/>
  <c r="Y142" i="7"/>
  <c r="Z141" i="7"/>
  <c r="Y141" i="7"/>
  <c r="Z140" i="7"/>
  <c r="Y140" i="7"/>
  <c r="Z139" i="7"/>
  <c r="Y139" i="7"/>
  <c r="Z138" i="7"/>
  <c r="Y138" i="7"/>
  <c r="Z137" i="7"/>
  <c r="Y137" i="7"/>
  <c r="Z136" i="7"/>
  <c r="Y136" i="7"/>
  <c r="Z135" i="7"/>
  <c r="Y135" i="7"/>
  <c r="Z134" i="7"/>
  <c r="Y134" i="7"/>
  <c r="Z133" i="7"/>
  <c r="Y133" i="7"/>
  <c r="Z132" i="7"/>
  <c r="Y132" i="7"/>
  <c r="Z131" i="7"/>
  <c r="Y131" i="7"/>
  <c r="Z130" i="7"/>
  <c r="Y130" i="7"/>
  <c r="Z129" i="7"/>
  <c r="Y129" i="7"/>
  <c r="Z128" i="7"/>
  <c r="Y128" i="7"/>
  <c r="Z127" i="7"/>
  <c r="Y127" i="7"/>
  <c r="Z126" i="7"/>
  <c r="Y126" i="7"/>
  <c r="Z125" i="7"/>
  <c r="Y125" i="7"/>
  <c r="Z124" i="7"/>
  <c r="Y124" i="7"/>
  <c r="Z123" i="7"/>
  <c r="Y123" i="7"/>
  <c r="Z122" i="7"/>
  <c r="Y122" i="7"/>
  <c r="Z121" i="7"/>
  <c r="Y121" i="7"/>
  <c r="Z120" i="7"/>
  <c r="Y120" i="7"/>
  <c r="Z119" i="7"/>
  <c r="Y119" i="7"/>
  <c r="Z118" i="7"/>
  <c r="Y118" i="7"/>
  <c r="Z117" i="7"/>
  <c r="Y117" i="7"/>
  <c r="Z116" i="7"/>
  <c r="Y116" i="7"/>
  <c r="Z115" i="7"/>
  <c r="Y115" i="7"/>
  <c r="Z114" i="7"/>
  <c r="Y114" i="7"/>
  <c r="Z113" i="7"/>
  <c r="Y113" i="7"/>
  <c r="Z112" i="7"/>
  <c r="Y112" i="7"/>
  <c r="Z111" i="7"/>
  <c r="Y111" i="7"/>
  <c r="Z110" i="7"/>
  <c r="Y110" i="7"/>
  <c r="Z109" i="7"/>
  <c r="Y109" i="7"/>
  <c r="Z108" i="7"/>
  <c r="Y108" i="7"/>
  <c r="Z107" i="7"/>
  <c r="Y107" i="7"/>
  <c r="Z106" i="7"/>
  <c r="Y106" i="7"/>
  <c r="Z105" i="7"/>
  <c r="Y105" i="7"/>
  <c r="Z104" i="7"/>
  <c r="Y104" i="7"/>
  <c r="Z103" i="7"/>
  <c r="Y103" i="7"/>
  <c r="Z102" i="7"/>
  <c r="Y102" i="7"/>
  <c r="Z101" i="7"/>
  <c r="Y101" i="7"/>
  <c r="Z100" i="7"/>
  <c r="Y100" i="7"/>
  <c r="Z99" i="7"/>
  <c r="Y99" i="7"/>
  <c r="Z98" i="7"/>
  <c r="Y98" i="7"/>
  <c r="Z97" i="7"/>
  <c r="Y97" i="7"/>
  <c r="Z96" i="7"/>
  <c r="Y96" i="7"/>
  <c r="Z95" i="7"/>
  <c r="Y95" i="7"/>
  <c r="Z94" i="7"/>
  <c r="Y94" i="7"/>
  <c r="Z93" i="7"/>
  <c r="Y93" i="7"/>
  <c r="Z92" i="7"/>
  <c r="Y92" i="7"/>
  <c r="Z91" i="7"/>
  <c r="Y91" i="7"/>
  <c r="Z90" i="7"/>
  <c r="Y90" i="7"/>
  <c r="Z89" i="7"/>
  <c r="Y89" i="7"/>
  <c r="Z88" i="7"/>
  <c r="Y88" i="7"/>
  <c r="Z87" i="7"/>
  <c r="Y87" i="7"/>
  <c r="Z86" i="7"/>
  <c r="Y86" i="7"/>
  <c r="Z85" i="7"/>
  <c r="Y85" i="7"/>
  <c r="Z84" i="7"/>
  <c r="Y84" i="7"/>
  <c r="Z83" i="7"/>
  <c r="Y83" i="7"/>
  <c r="Z82" i="7"/>
  <c r="Y82" i="7"/>
  <c r="Z81" i="7"/>
  <c r="Y81" i="7"/>
  <c r="Z80" i="7"/>
  <c r="Y80" i="7"/>
  <c r="Z79" i="7"/>
  <c r="Y79" i="7"/>
  <c r="Z78" i="7"/>
  <c r="Y78" i="7"/>
  <c r="Z77" i="7"/>
  <c r="Y77" i="7"/>
  <c r="Z76" i="7"/>
  <c r="Y76" i="7"/>
  <c r="Z75" i="7"/>
  <c r="Y75" i="7"/>
  <c r="Z74" i="7"/>
  <c r="Y74" i="7"/>
  <c r="Z73" i="7"/>
  <c r="Y73" i="7"/>
  <c r="Z72" i="7"/>
  <c r="Y72" i="7"/>
  <c r="Z71" i="7"/>
  <c r="Y71" i="7"/>
  <c r="Z70" i="7"/>
  <c r="Y70" i="7"/>
  <c r="Z69" i="7"/>
  <c r="Y69" i="7"/>
  <c r="Z68" i="7"/>
  <c r="Y68" i="7"/>
  <c r="Z67" i="7"/>
  <c r="Y67" i="7"/>
  <c r="Z66" i="7"/>
  <c r="Y66" i="7"/>
  <c r="Z65" i="7"/>
  <c r="Y65" i="7"/>
  <c r="Z64" i="7"/>
  <c r="Y64" i="7"/>
  <c r="Z63" i="7"/>
  <c r="Y63" i="7"/>
  <c r="Z62" i="7"/>
  <c r="Y62" i="7"/>
  <c r="Z61" i="7"/>
  <c r="Y61" i="7"/>
  <c r="Z60" i="7"/>
  <c r="Y60" i="7"/>
  <c r="Z59" i="7"/>
  <c r="Y59" i="7"/>
  <c r="Z58" i="7"/>
  <c r="Y58" i="7"/>
  <c r="Z57" i="7"/>
  <c r="Y57" i="7"/>
  <c r="Z56" i="7"/>
  <c r="Y56" i="7"/>
  <c r="Z55" i="7"/>
  <c r="Y55" i="7"/>
  <c r="Z54" i="7"/>
  <c r="Y54" i="7"/>
  <c r="Z53" i="7"/>
  <c r="Y53" i="7"/>
  <c r="Z52" i="7"/>
  <c r="Y52" i="7"/>
  <c r="Z51" i="7"/>
  <c r="Y51" i="7"/>
  <c r="Z50" i="7"/>
  <c r="Y50" i="7"/>
  <c r="Z49" i="7"/>
  <c r="Y49" i="7"/>
  <c r="Z48" i="7"/>
  <c r="Y48" i="7"/>
  <c r="Z47" i="7"/>
  <c r="Y47" i="7"/>
  <c r="Z46" i="7"/>
  <c r="Y46" i="7"/>
  <c r="Z45" i="7"/>
  <c r="Y45" i="7"/>
  <c r="Z44" i="7"/>
  <c r="Y44" i="7"/>
  <c r="Z43" i="7"/>
  <c r="Y43" i="7"/>
  <c r="Z42" i="7"/>
  <c r="Y42" i="7"/>
  <c r="Z41" i="7"/>
  <c r="Y41" i="7"/>
  <c r="Z40" i="7"/>
  <c r="Y40" i="7"/>
  <c r="Z39" i="7"/>
  <c r="Y39" i="7"/>
  <c r="Z38" i="7"/>
  <c r="Y38" i="7"/>
  <c r="Z37" i="7"/>
  <c r="Y37" i="7"/>
  <c r="Z36" i="7"/>
  <c r="Y36" i="7"/>
  <c r="Z35" i="7"/>
  <c r="Y35" i="7"/>
  <c r="Z34" i="7"/>
  <c r="Y34" i="7"/>
  <c r="Z33" i="7"/>
  <c r="Y33" i="7"/>
  <c r="Z32" i="7"/>
  <c r="Y32" i="7"/>
  <c r="Z31" i="7"/>
  <c r="Y31" i="7"/>
  <c r="Z30" i="7"/>
  <c r="Y30" i="7"/>
  <c r="Z29" i="7"/>
  <c r="Y29" i="7"/>
  <c r="Z28" i="7"/>
  <c r="Y28" i="7"/>
  <c r="Z27" i="7"/>
  <c r="Y27" i="7"/>
  <c r="Z26" i="7"/>
  <c r="Y26" i="7"/>
  <c r="Z25" i="7"/>
  <c r="Y25" i="7"/>
  <c r="Z24" i="7"/>
  <c r="Y24" i="7"/>
  <c r="Z23" i="7"/>
  <c r="Y23" i="7"/>
  <c r="Z22" i="7"/>
  <c r="Y22" i="7"/>
  <c r="Z21" i="7"/>
  <c r="Y21" i="7"/>
  <c r="Z20" i="7"/>
  <c r="Y20" i="7"/>
  <c r="Z19" i="7"/>
  <c r="Y19" i="7"/>
  <c r="Z18" i="7"/>
  <c r="Y18" i="7"/>
  <c r="Z17" i="7"/>
  <c r="Y17" i="7"/>
  <c r="Z16" i="7"/>
  <c r="Y16" i="7"/>
  <c r="Z15" i="7"/>
  <c r="Y15" i="7"/>
  <c r="Z14" i="7"/>
  <c r="Y14" i="7"/>
  <c r="Z13" i="7"/>
  <c r="Y13" i="7"/>
  <c r="Z12" i="7"/>
  <c r="Y12" i="7"/>
  <c r="Z11" i="7"/>
  <c r="Y11" i="7"/>
  <c r="Z10" i="7"/>
  <c r="Y10" i="7"/>
  <c r="Z9" i="7"/>
  <c r="Y9" i="7"/>
  <c r="Z8" i="7"/>
  <c r="Y8" i="7"/>
  <c r="Z7" i="7"/>
  <c r="Y7" i="7"/>
  <c r="Z6" i="7"/>
  <c r="Y6" i="7"/>
  <c r="Z5" i="7"/>
  <c r="Y5" i="7"/>
  <c r="Z4" i="7"/>
  <c r="Y4" i="7"/>
  <c r="Z3" i="7"/>
  <c r="Y3" i="7"/>
  <c r="AE4" i="7"/>
  <c r="AF4" i="7"/>
  <c r="AE5" i="7"/>
  <c r="AF5" i="7"/>
  <c r="AE6" i="7"/>
  <c r="AF6" i="7"/>
  <c r="AE7" i="7"/>
  <c r="AF7" i="7"/>
  <c r="AE8" i="7"/>
  <c r="AF8" i="7"/>
  <c r="AE9" i="7"/>
  <c r="AF9" i="7"/>
  <c r="AE10" i="7"/>
  <c r="AF10" i="7"/>
  <c r="AE11" i="7"/>
  <c r="AF11" i="7"/>
  <c r="AE12" i="7"/>
  <c r="AF12" i="7"/>
  <c r="AE13" i="7"/>
  <c r="AF13" i="7"/>
  <c r="AE14" i="7"/>
  <c r="AF14" i="7"/>
  <c r="AE15" i="7"/>
  <c r="AF15" i="7"/>
  <c r="AE16" i="7"/>
  <c r="AF16" i="7"/>
  <c r="AE17" i="7"/>
  <c r="AF17" i="7"/>
  <c r="AE18" i="7"/>
  <c r="AF18" i="7"/>
  <c r="AE19" i="7"/>
  <c r="AF19" i="7"/>
  <c r="AE20" i="7"/>
  <c r="AF20" i="7"/>
  <c r="AE21" i="7"/>
  <c r="AF21" i="7"/>
  <c r="AE22" i="7"/>
  <c r="AF22" i="7"/>
  <c r="AE23" i="7"/>
  <c r="AF23" i="7"/>
  <c r="AE24" i="7"/>
  <c r="AF24" i="7"/>
  <c r="AE25" i="7"/>
  <c r="AF25" i="7"/>
  <c r="AE26" i="7"/>
  <c r="AF26" i="7"/>
  <c r="AE27" i="7"/>
  <c r="AF27" i="7"/>
  <c r="AE28" i="7"/>
  <c r="AF28" i="7"/>
  <c r="AE29" i="7"/>
  <c r="AF29" i="7"/>
  <c r="AE30" i="7"/>
  <c r="AF30" i="7"/>
  <c r="AE31" i="7"/>
  <c r="AF31" i="7"/>
  <c r="AE32" i="7"/>
  <c r="AF32" i="7"/>
  <c r="AE33" i="7"/>
  <c r="AF33" i="7"/>
  <c r="AE34" i="7"/>
  <c r="AF34" i="7"/>
  <c r="AE35" i="7"/>
  <c r="AF35" i="7"/>
  <c r="AE36" i="7"/>
  <c r="AF36" i="7"/>
  <c r="AE37" i="7"/>
  <c r="AF37" i="7"/>
  <c r="AE38" i="7"/>
  <c r="AF38" i="7"/>
  <c r="AE39" i="7"/>
  <c r="AF39" i="7"/>
  <c r="AE40" i="7"/>
  <c r="AF40" i="7"/>
  <c r="AE41" i="7"/>
  <c r="AF41" i="7"/>
  <c r="AE42" i="7"/>
  <c r="AF42" i="7"/>
  <c r="AE43" i="7"/>
  <c r="AF43" i="7"/>
  <c r="AE44" i="7"/>
  <c r="AF44" i="7"/>
  <c r="AE45" i="7"/>
  <c r="AF45" i="7"/>
  <c r="AE46" i="7"/>
  <c r="AF46" i="7"/>
  <c r="AE47" i="7"/>
  <c r="AF47" i="7"/>
  <c r="AE48" i="7"/>
  <c r="AF48" i="7"/>
  <c r="AE49" i="7"/>
  <c r="AF49" i="7"/>
  <c r="AE50" i="7"/>
  <c r="AF50" i="7"/>
  <c r="AE51" i="7"/>
  <c r="AF51" i="7"/>
  <c r="AE52" i="7"/>
  <c r="AF52" i="7"/>
  <c r="AE53" i="7"/>
  <c r="AF53" i="7"/>
  <c r="AE54" i="7"/>
  <c r="AF54" i="7"/>
  <c r="AE55" i="7"/>
  <c r="AF55" i="7"/>
  <c r="AE56" i="7"/>
  <c r="AF56" i="7"/>
  <c r="AE57" i="7"/>
  <c r="AF57" i="7"/>
  <c r="AE58" i="7"/>
  <c r="AF58" i="7"/>
  <c r="AE59" i="7"/>
  <c r="AF59" i="7"/>
  <c r="AE60" i="7"/>
  <c r="AF60" i="7"/>
  <c r="AE61" i="7"/>
  <c r="AF61" i="7"/>
  <c r="AE62" i="7"/>
  <c r="AF62" i="7"/>
  <c r="AE63" i="7"/>
  <c r="AF63" i="7"/>
  <c r="AE64" i="7"/>
  <c r="AF64" i="7"/>
  <c r="AE65" i="7"/>
  <c r="AF65" i="7"/>
  <c r="AE66" i="7"/>
  <c r="AF66" i="7"/>
  <c r="AE67" i="7"/>
  <c r="AF67" i="7"/>
  <c r="AE68" i="7"/>
  <c r="AF68" i="7"/>
  <c r="AE69" i="7"/>
  <c r="AF69" i="7"/>
  <c r="AE70" i="7"/>
  <c r="AF70" i="7"/>
  <c r="AE71" i="7"/>
  <c r="AF71" i="7"/>
  <c r="AE72" i="7"/>
  <c r="AF72" i="7"/>
  <c r="AE73" i="7"/>
  <c r="AF73" i="7"/>
  <c r="AE74" i="7"/>
  <c r="AF74" i="7"/>
  <c r="AE75" i="7"/>
  <c r="AF75" i="7"/>
  <c r="AE76" i="7"/>
  <c r="AF76" i="7"/>
  <c r="AE77" i="7"/>
  <c r="AF77" i="7"/>
  <c r="AE78" i="7"/>
  <c r="AF78" i="7"/>
  <c r="AE79" i="7"/>
  <c r="AF79" i="7"/>
  <c r="AE80" i="7"/>
  <c r="AF80" i="7"/>
  <c r="AE81" i="7"/>
  <c r="AF81" i="7"/>
  <c r="AE82" i="7"/>
  <c r="AF82" i="7"/>
  <c r="AE83" i="7"/>
  <c r="AF83" i="7"/>
  <c r="AE84" i="7"/>
  <c r="AF84" i="7"/>
  <c r="AE85" i="7"/>
  <c r="AF85" i="7"/>
  <c r="AE86" i="7"/>
  <c r="AF86" i="7"/>
  <c r="AE87" i="7"/>
  <c r="AF87" i="7"/>
  <c r="AE88" i="7"/>
  <c r="AF88" i="7"/>
  <c r="AE89" i="7"/>
  <c r="AF89" i="7"/>
  <c r="AE90" i="7"/>
  <c r="AF90" i="7"/>
  <c r="AE91" i="7"/>
  <c r="AF91" i="7"/>
  <c r="AE92" i="7"/>
  <c r="AF92" i="7"/>
  <c r="AE93" i="7"/>
  <c r="AF93" i="7"/>
  <c r="AE94" i="7"/>
  <c r="AF94" i="7"/>
  <c r="AE95" i="7"/>
  <c r="AF95" i="7"/>
  <c r="AE96" i="7"/>
  <c r="AF96" i="7"/>
  <c r="AE97" i="7"/>
  <c r="AF97" i="7"/>
  <c r="AE98" i="7"/>
  <c r="AF98" i="7"/>
  <c r="AE99" i="7"/>
  <c r="AF99" i="7"/>
  <c r="AE100" i="7"/>
  <c r="AF100" i="7"/>
  <c r="AE101" i="7"/>
  <c r="AF101" i="7"/>
  <c r="AE102" i="7"/>
  <c r="AF102" i="7"/>
  <c r="AE103" i="7"/>
  <c r="AF103" i="7"/>
  <c r="AE104" i="7"/>
  <c r="AF104" i="7"/>
  <c r="AE105" i="7"/>
  <c r="AF105" i="7"/>
  <c r="AE106" i="7"/>
  <c r="AF106" i="7"/>
  <c r="AE107" i="7"/>
  <c r="AF107" i="7"/>
  <c r="AE108" i="7"/>
  <c r="AF108" i="7"/>
  <c r="AE109" i="7"/>
  <c r="AF109" i="7"/>
  <c r="AE110" i="7"/>
  <c r="AF110" i="7"/>
  <c r="AE111" i="7"/>
  <c r="AF111" i="7"/>
  <c r="AE112" i="7"/>
  <c r="AF112" i="7"/>
  <c r="AE113" i="7"/>
  <c r="AF113" i="7"/>
  <c r="AE114" i="7"/>
  <c r="AF114" i="7"/>
  <c r="AE115" i="7"/>
  <c r="AF115" i="7"/>
  <c r="AE116" i="7"/>
  <c r="AF116" i="7"/>
  <c r="AE117" i="7"/>
  <c r="AF117" i="7"/>
  <c r="AE118" i="7"/>
  <c r="AF118" i="7"/>
  <c r="AE119" i="7"/>
  <c r="AF119" i="7"/>
  <c r="AE120" i="7"/>
  <c r="AF120" i="7"/>
  <c r="AE121" i="7"/>
  <c r="AF121" i="7"/>
  <c r="AE122" i="7"/>
  <c r="AF122" i="7"/>
  <c r="AE123" i="7"/>
  <c r="AF123" i="7"/>
  <c r="AE124" i="7"/>
  <c r="AF124" i="7"/>
  <c r="AE125" i="7"/>
  <c r="AF125" i="7"/>
  <c r="AE126" i="7"/>
  <c r="AF126" i="7"/>
  <c r="AE127" i="7"/>
  <c r="AF127" i="7"/>
  <c r="AE128" i="7"/>
  <c r="AF128" i="7"/>
  <c r="AE129" i="7"/>
  <c r="AF129" i="7"/>
  <c r="AE130" i="7"/>
  <c r="AF130" i="7"/>
  <c r="AE131" i="7"/>
  <c r="AF131" i="7"/>
  <c r="AE132" i="7"/>
  <c r="AF132" i="7"/>
  <c r="AE133" i="7"/>
  <c r="AF133" i="7"/>
  <c r="AE134" i="7"/>
  <c r="AF134" i="7"/>
  <c r="AE135" i="7"/>
  <c r="AF135" i="7"/>
  <c r="AE136" i="7"/>
  <c r="AF136" i="7"/>
  <c r="AE137" i="7"/>
  <c r="AF137" i="7"/>
  <c r="AE138" i="7"/>
  <c r="AF138" i="7"/>
  <c r="AE139" i="7"/>
  <c r="AF139" i="7"/>
  <c r="AE140" i="7"/>
  <c r="AF140" i="7"/>
  <c r="AE141" i="7"/>
  <c r="AF141" i="7"/>
  <c r="AE142" i="7"/>
  <c r="AF142" i="7"/>
  <c r="AE143" i="7"/>
  <c r="AF143" i="7"/>
  <c r="AE144" i="7"/>
  <c r="AF144" i="7"/>
  <c r="AE145" i="7"/>
  <c r="AF145" i="7"/>
  <c r="AE146" i="7"/>
  <c r="AF146" i="7"/>
  <c r="AE147" i="7"/>
  <c r="AF147" i="7"/>
  <c r="AE148" i="7"/>
  <c r="AF148" i="7"/>
  <c r="AE149" i="7"/>
  <c r="AF149" i="7"/>
  <c r="AE150" i="7"/>
  <c r="AF150" i="7"/>
  <c r="AE151" i="7"/>
  <c r="AF151" i="7"/>
  <c r="AE152" i="7"/>
  <c r="AF152" i="7"/>
  <c r="AE153" i="7"/>
  <c r="AF153" i="7"/>
  <c r="AE154" i="7"/>
  <c r="AF154" i="7"/>
  <c r="AE155" i="7"/>
  <c r="AF155" i="7"/>
  <c r="AE156" i="7"/>
  <c r="AF156" i="7"/>
  <c r="AE157" i="7"/>
  <c r="AF157" i="7"/>
  <c r="AE158" i="7"/>
  <c r="AF158" i="7"/>
  <c r="AE159" i="7"/>
  <c r="AF159" i="7"/>
  <c r="AE160" i="7"/>
  <c r="AF160" i="7"/>
  <c r="AE161" i="7"/>
  <c r="AF161" i="7"/>
  <c r="AE162" i="7"/>
  <c r="AF162" i="7"/>
  <c r="AE163" i="7"/>
  <c r="AF163" i="7"/>
  <c r="AE164" i="7"/>
  <c r="AF164" i="7"/>
  <c r="AE165" i="7"/>
  <c r="AF165" i="7"/>
  <c r="AE166" i="7"/>
  <c r="AF166" i="7"/>
  <c r="AE167" i="7"/>
  <c r="AF167" i="7"/>
  <c r="AE168" i="7"/>
  <c r="AF168" i="7"/>
  <c r="AE169" i="7"/>
  <c r="AF169" i="7"/>
  <c r="AE170" i="7"/>
  <c r="AF170" i="7"/>
  <c r="AE171" i="7"/>
  <c r="AF171" i="7"/>
  <c r="AE172" i="7"/>
  <c r="AF172" i="7"/>
  <c r="AE173" i="7"/>
  <c r="AF173" i="7"/>
  <c r="AE174" i="7"/>
  <c r="AF174" i="7"/>
  <c r="AE175" i="7"/>
  <c r="AF175" i="7"/>
  <c r="AE176" i="7"/>
  <c r="AF176" i="7"/>
  <c r="AE177" i="7"/>
  <c r="AF177" i="7"/>
  <c r="AE178" i="7"/>
  <c r="AF178" i="7"/>
  <c r="AE179" i="7"/>
  <c r="AF179" i="7"/>
  <c r="AE180" i="7"/>
  <c r="AF180" i="7"/>
  <c r="AE181" i="7"/>
  <c r="AF181" i="7"/>
  <c r="AE182" i="7"/>
  <c r="AF182" i="7"/>
  <c r="AE183" i="7"/>
  <c r="AF183" i="7"/>
  <c r="AE184" i="7"/>
  <c r="AF184" i="7"/>
  <c r="AE185" i="7"/>
  <c r="AF185" i="7"/>
  <c r="AE186" i="7"/>
  <c r="AF186" i="7"/>
  <c r="AE187" i="7"/>
  <c r="AF187" i="7"/>
  <c r="AE188" i="7"/>
  <c r="AF188" i="7"/>
  <c r="AE189" i="7"/>
  <c r="AF189" i="7"/>
  <c r="AE190" i="7"/>
  <c r="AF190" i="7"/>
  <c r="AE191" i="7"/>
  <c r="AF191" i="7"/>
  <c r="AE192" i="7"/>
  <c r="AF192" i="7"/>
  <c r="AE193" i="7"/>
  <c r="AF193" i="7"/>
  <c r="AE194" i="7"/>
  <c r="AF194" i="7"/>
  <c r="AE195" i="7"/>
  <c r="AF195" i="7"/>
  <c r="AE196" i="7"/>
  <c r="AF196" i="7"/>
  <c r="AE197" i="7"/>
  <c r="AF197" i="7"/>
  <c r="AE198" i="7"/>
  <c r="AF198" i="7"/>
  <c r="AE199" i="7"/>
  <c r="AF199" i="7"/>
  <c r="AE200" i="7"/>
  <c r="AF200" i="7"/>
  <c r="AE201" i="7"/>
  <c r="AF201" i="7"/>
  <c r="AE202" i="7"/>
  <c r="AF202" i="7"/>
  <c r="AE203" i="7"/>
  <c r="AF203" i="7"/>
  <c r="AE204" i="7"/>
  <c r="AF204" i="7"/>
  <c r="AE205" i="7"/>
  <c r="AF205" i="7"/>
  <c r="AE206" i="7"/>
  <c r="AF206" i="7"/>
  <c r="AE207" i="7"/>
  <c r="AF207" i="7"/>
  <c r="AE208" i="7"/>
  <c r="AF208" i="7"/>
  <c r="AE209" i="7"/>
  <c r="AF209" i="7"/>
  <c r="AE210" i="7"/>
  <c r="AF210" i="7"/>
  <c r="AE211" i="7"/>
  <c r="AF211" i="7"/>
  <c r="AE212" i="7"/>
  <c r="AF212" i="7"/>
  <c r="AE213" i="7"/>
  <c r="AF213" i="7"/>
  <c r="AE214" i="7"/>
  <c r="AF214" i="7"/>
  <c r="AE215" i="7"/>
  <c r="AF215" i="7"/>
  <c r="AE216" i="7"/>
  <c r="AF216" i="7"/>
  <c r="AE217" i="7"/>
  <c r="AF217" i="7"/>
  <c r="AE218" i="7"/>
  <c r="AF218" i="7"/>
  <c r="AE219" i="7"/>
  <c r="AF219" i="7"/>
  <c r="AE220" i="7"/>
  <c r="AF220" i="7"/>
  <c r="AE221" i="7"/>
  <c r="AF221" i="7"/>
  <c r="AE222" i="7"/>
  <c r="AF222" i="7"/>
  <c r="AE223" i="7"/>
  <c r="AF223" i="7"/>
  <c r="AE224" i="7"/>
  <c r="AF224" i="7"/>
  <c r="AE225" i="7"/>
  <c r="AF225" i="7"/>
  <c r="AE226" i="7"/>
  <c r="AF226" i="7"/>
  <c r="AE227" i="7"/>
  <c r="AF227" i="7"/>
  <c r="AE228" i="7"/>
  <c r="AF228" i="7"/>
  <c r="AE229" i="7"/>
  <c r="AF229" i="7"/>
  <c r="AE230" i="7"/>
  <c r="AF230" i="7"/>
  <c r="AE231" i="7"/>
  <c r="AF231" i="7"/>
  <c r="AE232" i="7"/>
  <c r="AF232" i="7"/>
  <c r="AE233" i="7"/>
  <c r="AF233" i="7"/>
  <c r="AE234" i="7"/>
  <c r="AF234" i="7"/>
  <c r="AE235" i="7"/>
  <c r="AF235" i="7"/>
  <c r="AE236" i="7"/>
  <c r="AF236" i="7"/>
  <c r="AE237" i="7"/>
  <c r="AF237" i="7"/>
  <c r="AE238" i="7"/>
  <c r="AF238" i="7"/>
  <c r="AE239" i="7"/>
  <c r="AF239" i="7"/>
  <c r="AE240" i="7"/>
  <c r="AF240" i="7"/>
  <c r="AE241" i="7"/>
  <c r="AF241" i="7"/>
  <c r="AE242" i="7"/>
  <c r="AF242" i="7"/>
  <c r="AE243" i="7"/>
  <c r="AF243" i="7"/>
  <c r="AE244" i="7"/>
  <c r="AF244" i="7"/>
  <c r="AE245" i="7"/>
  <c r="AF245" i="7"/>
  <c r="AE246" i="7"/>
  <c r="AF246" i="7"/>
  <c r="AE247" i="7"/>
  <c r="AF247" i="7"/>
  <c r="AE248" i="7"/>
  <c r="AF248" i="7"/>
  <c r="AE249" i="7"/>
  <c r="AF249" i="7"/>
  <c r="AE250" i="7"/>
  <c r="AF250" i="7"/>
  <c r="AE251" i="7"/>
  <c r="AF251" i="7"/>
  <c r="AE252" i="7"/>
  <c r="AF252" i="7"/>
  <c r="AE253" i="7"/>
  <c r="AF253" i="7"/>
  <c r="AE254" i="7"/>
  <c r="AF254" i="7"/>
  <c r="AE255" i="7"/>
  <c r="AF255" i="7"/>
  <c r="AE256" i="7"/>
  <c r="AF256" i="7"/>
  <c r="AE257" i="7"/>
  <c r="AF257" i="7"/>
  <c r="AE258" i="7"/>
  <c r="AF258" i="7"/>
  <c r="AE259" i="7"/>
  <c r="AF259" i="7"/>
  <c r="AE260" i="7"/>
  <c r="AF260" i="7"/>
  <c r="AE261" i="7"/>
  <c r="AF261" i="7"/>
  <c r="AE262" i="7"/>
  <c r="AF262" i="7"/>
  <c r="AE263" i="7"/>
  <c r="AF263" i="7"/>
  <c r="AE264" i="7"/>
  <c r="AF264" i="7"/>
  <c r="AE265" i="7"/>
  <c r="AF265" i="7"/>
  <c r="AE266" i="7"/>
  <c r="AF266" i="7"/>
  <c r="AE267" i="7"/>
  <c r="AF267" i="7"/>
  <c r="AF3" i="7"/>
  <c r="AE3" i="7"/>
  <c r="D265" i="10"/>
  <c r="B1" i="9" a="1"/>
  <c r="B1" i="9" s="1"/>
  <c r="AC111" i="9" a="1"/>
  <c r="AC111" i="9" s="1"/>
  <c r="AI244" i="9" a="1"/>
  <c r="AI244" i="9" s="1"/>
  <c r="AG244" i="9" a="1"/>
  <c r="AG244" i="9" s="1"/>
  <c r="AE244" i="9" a="1"/>
  <c r="AE244" i="9" s="1"/>
  <c r="AA244" i="9" a="1"/>
  <c r="AA244" i="9" s="1"/>
  <c r="Y244" i="9" a="1"/>
  <c r="Y244" i="9" s="1"/>
  <c r="W244" i="9" a="1"/>
  <c r="W244" i="9" s="1"/>
  <c r="U244" i="9" a="1"/>
  <c r="U244" i="9" s="1"/>
  <c r="S244" i="9" a="1"/>
  <c r="S244" i="9" s="1"/>
  <c r="Q244" i="9" a="1"/>
  <c r="Q244" i="9" s="1"/>
  <c r="O244" i="9" a="1"/>
  <c r="O244" i="9" s="1"/>
  <c r="M244" i="9" a="1"/>
  <c r="M244" i="9" s="1"/>
  <c r="K244" i="9" a="1"/>
  <c r="K244" i="9" s="1"/>
  <c r="I244" i="9" a="1"/>
  <c r="I244" i="9" s="1"/>
  <c r="G244" i="9" a="1"/>
  <c r="G244" i="9" s="1"/>
  <c r="E231" i="9" a="1"/>
  <c r="E231" i="9" s="1"/>
  <c r="C236" i="9" a="1"/>
  <c r="C236" i="9" s="1"/>
  <c r="A87" i="9" a="1"/>
  <c r="A87" i="9" s="1"/>
  <c r="B1" i="3" a="1"/>
  <c r="B1" i="3" s="1"/>
  <c r="CF1" i="11" l="1"/>
  <c r="CE2" i="11"/>
  <c r="BK4" i="11"/>
  <c r="CD5" i="11" s="1"/>
  <c r="BJ4" i="11"/>
  <c r="CC5" i="11" s="1"/>
  <c r="BF4" i="11"/>
  <c r="BY5" i="11" s="1"/>
  <c r="BM4" i="11"/>
  <c r="CF5" i="11" s="1"/>
  <c r="BI4" i="11"/>
  <c r="CB5" i="11" s="1"/>
  <c r="BG4" i="11"/>
  <c r="BZ5" i="11" s="1"/>
  <c r="BH4" i="11"/>
  <c r="CA5" i="11" s="1"/>
  <c r="BL4" i="11"/>
  <c r="CE5" i="11" s="1"/>
  <c r="A1" i="10"/>
  <c r="A1" i="4"/>
  <c r="A3" i="4"/>
  <c r="AA1034" i="3" a="1"/>
  <c r="AA1034" i="3" s="1"/>
  <c r="AI1047" i="3" a="1"/>
  <c r="AI1047" i="3" s="1"/>
  <c r="AG1042" i="3" a="1"/>
  <c r="AG1042" i="3" s="1"/>
  <c r="AE1047" i="3" a="1"/>
  <c r="AE1047" i="3" s="1"/>
  <c r="AC1048" i="3" a="1"/>
  <c r="AC1048" i="3" s="1"/>
  <c r="Y1047" i="3" a="1"/>
  <c r="Y1047" i="3" s="1"/>
  <c r="W1047" i="3" a="1"/>
  <c r="W1047" i="3" s="1"/>
  <c r="U1047" i="3" a="1"/>
  <c r="S1047" i="3" a="1"/>
  <c r="S1047" i="3" s="1"/>
  <c r="Q1047" i="3" a="1"/>
  <c r="Q1047" i="3" s="1"/>
  <c r="O1047" i="3" a="1"/>
  <c r="O1047" i="3" s="1"/>
  <c r="M1047" i="3" a="1"/>
  <c r="M1047" i="3" s="1"/>
  <c r="K1047" i="3" a="1"/>
  <c r="K1047" i="3" s="1"/>
  <c r="I1047" i="3" a="1"/>
  <c r="I1047" i="3" s="1"/>
  <c r="G1047" i="3" a="1"/>
  <c r="G1047" i="3" s="1"/>
  <c r="E1013" i="3" a="1"/>
  <c r="E1013" i="3" s="1"/>
  <c r="C1046" i="3" a="1"/>
  <c r="C1046" i="3" s="1"/>
  <c r="A1047" i="3" a="1"/>
  <c r="A1047" i="3" s="1"/>
  <c r="CG1" i="11" l="1"/>
  <c r="CF2" i="11"/>
  <c r="BY6" i="11"/>
  <c r="CR5" i="11"/>
  <c r="CT5" i="11"/>
  <c r="CA6" i="11"/>
  <c r="CS5" i="11"/>
  <c r="BZ6" i="11"/>
  <c r="CV5" i="11"/>
  <c r="CC6" i="11"/>
  <c r="CY5" i="11"/>
  <c r="CF6" i="11"/>
  <c r="CD6" i="11"/>
  <c r="CW5" i="11"/>
  <c r="CE6" i="11"/>
  <c r="CX5" i="11"/>
  <c r="CB6" i="11"/>
  <c r="CU5" i="11"/>
  <c r="A4" i="4"/>
  <c r="U1047" i="3"/>
  <c r="CH1" i="11" l="1"/>
  <c r="CG2" i="11"/>
  <c r="BN4" i="11"/>
  <c r="CG5" i="11" s="1"/>
  <c r="CD7" i="11"/>
  <c r="CW6" i="11"/>
  <c r="CA7" i="11"/>
  <c r="CT6" i="11"/>
  <c r="BZ7" i="11"/>
  <c r="CS6" i="11"/>
  <c r="CF7" i="11"/>
  <c r="CY6" i="11"/>
  <c r="CU6" i="11"/>
  <c r="CB7" i="11"/>
  <c r="CR6" i="11"/>
  <c r="BY7" i="11"/>
  <c r="CC7" i="11"/>
  <c r="CV6" i="11"/>
  <c r="CE7" i="11"/>
  <c r="CX6" i="11"/>
  <c r="A5" i="4"/>
  <c r="CZ5" i="11" l="1"/>
  <c r="CG6" i="11"/>
  <c r="CI1" i="11"/>
  <c r="CH2" i="11"/>
  <c r="BO4" i="11"/>
  <c r="CH5" i="11" s="1"/>
  <c r="CA8" i="11"/>
  <c r="CT7" i="11"/>
  <c r="BZ8" i="11"/>
  <c r="CS7" i="11"/>
  <c r="CC8" i="11"/>
  <c r="CV7" i="11"/>
  <c r="CB8" i="11"/>
  <c r="CU7" i="11"/>
  <c r="CX7" i="11"/>
  <c r="CE8" i="11"/>
  <c r="BY8" i="11"/>
  <c r="CR7" i="11"/>
  <c r="CF8" i="11"/>
  <c r="CY7" i="11"/>
  <c r="CD8" i="11"/>
  <c r="CW7" i="11"/>
  <c r="A6" i="4"/>
  <c r="CH6" i="11" l="1"/>
  <c r="DA5" i="11"/>
  <c r="CJ1" i="11"/>
  <c r="CI2" i="11"/>
  <c r="BP4" i="11"/>
  <c r="CI5" i="11" s="1"/>
  <c r="CG7" i="11"/>
  <c r="CZ6" i="11"/>
  <c r="CX8" i="11"/>
  <c r="CE9" i="11"/>
  <c r="CY8" i="11"/>
  <c r="CF9" i="11"/>
  <c r="CB9" i="11"/>
  <c r="CU8" i="11"/>
  <c r="BZ9" i="11"/>
  <c r="CS8" i="11"/>
  <c r="CW8" i="11"/>
  <c r="CD9" i="11"/>
  <c r="CV8" i="11"/>
  <c r="CC9" i="11"/>
  <c r="CA9" i="11"/>
  <c r="CT8" i="11"/>
  <c r="CR8" i="11"/>
  <c r="BY9" i="11"/>
  <c r="A7" i="4"/>
  <c r="CG8" i="11" l="1"/>
  <c r="CZ7" i="11"/>
  <c r="CI6" i="11"/>
  <c r="DB5" i="11"/>
  <c r="CK1" i="11"/>
  <c r="CJ2" i="11"/>
  <c r="BQ4" i="11"/>
  <c r="CJ5" i="11" s="1"/>
  <c r="DA6" i="11"/>
  <c r="CH7" i="11"/>
  <c r="BY10" i="11"/>
  <c r="CR9" i="11"/>
  <c r="CA10" i="11"/>
  <c r="CT9" i="11"/>
  <c r="CC10" i="11"/>
  <c r="CV9" i="11"/>
  <c r="CB10" i="11"/>
  <c r="CU9" i="11"/>
  <c r="CY9" i="11"/>
  <c r="CF10" i="11"/>
  <c r="CS9" i="11"/>
  <c r="BZ10" i="11"/>
  <c r="CW9" i="11"/>
  <c r="CD10" i="11"/>
  <c r="CE10" i="11"/>
  <c r="CX9" i="11"/>
  <c r="A8" i="4"/>
  <c r="CL1" i="11" l="1"/>
  <c r="CK2" i="11"/>
  <c r="BR4" i="11"/>
  <c r="CK5" i="11" s="1"/>
  <c r="CI7" i="11"/>
  <c r="DB6" i="11"/>
  <c r="DC5" i="11"/>
  <c r="CJ6" i="11"/>
  <c r="DA7" i="11"/>
  <c r="CH8" i="11"/>
  <c r="CG9" i="11"/>
  <c r="CZ8" i="11"/>
  <c r="CF11" i="11"/>
  <c r="CY10" i="11"/>
  <c r="CC11" i="11"/>
  <c r="CV10" i="11"/>
  <c r="CX10" i="11"/>
  <c r="CE11" i="11"/>
  <c r="CD11" i="11"/>
  <c r="CW10" i="11"/>
  <c r="CA11" i="11"/>
  <c r="CT10" i="11"/>
  <c r="CU10" i="11"/>
  <c r="CB11" i="11"/>
  <c r="BZ11" i="11"/>
  <c r="CS10" i="11"/>
  <c r="BY11" i="11"/>
  <c r="CR10" i="11"/>
  <c r="A9" i="4"/>
  <c r="CI8" i="11" l="1"/>
  <c r="DB7" i="11"/>
  <c r="CZ9" i="11"/>
  <c r="CG10" i="11"/>
  <c r="CH9" i="11"/>
  <c r="DA8" i="11"/>
  <c r="CK6" i="11"/>
  <c r="DD5" i="11"/>
  <c r="DC6" i="11"/>
  <c r="CJ7" i="11"/>
  <c r="CM1" i="11"/>
  <c r="CL2" i="11"/>
  <c r="BS4" i="11"/>
  <c r="CL5" i="11" s="1"/>
  <c r="CS11" i="11"/>
  <c r="BZ12" i="11"/>
  <c r="CT11" i="11"/>
  <c r="CA12" i="11"/>
  <c r="CV11" i="11"/>
  <c r="CC12" i="11"/>
  <c r="CY11" i="11"/>
  <c r="CF12" i="11"/>
  <c r="CE12" i="11"/>
  <c r="CX11" i="11"/>
  <c r="CD12" i="11"/>
  <c r="CW11" i="11"/>
  <c r="BY12" i="11"/>
  <c r="CR11" i="11"/>
  <c r="CU11" i="11"/>
  <c r="CB12" i="11"/>
  <c r="A10" i="4"/>
  <c r="CG11" i="11" l="1"/>
  <c r="CZ10" i="11"/>
  <c r="CN1" i="11"/>
  <c r="CM2" i="11"/>
  <c r="BT4" i="11"/>
  <c r="CM5" i="11" s="1"/>
  <c r="DC7" i="11"/>
  <c r="CJ8" i="11"/>
  <c r="CI9" i="11"/>
  <c r="DB8" i="11"/>
  <c r="DE5" i="11"/>
  <c r="CL6" i="11"/>
  <c r="DA9" i="11"/>
  <c r="CH10" i="11"/>
  <c r="CK7" i="11"/>
  <c r="DD6" i="11"/>
  <c r="CC13" i="11"/>
  <c r="CV12" i="11"/>
  <c r="CE13" i="11"/>
  <c r="CX12" i="11"/>
  <c r="CU12" i="11"/>
  <c r="CB13" i="11"/>
  <c r="BY13" i="11"/>
  <c r="CR12" i="11"/>
  <c r="CD13" i="11"/>
  <c r="CW12" i="11"/>
  <c r="CF13" i="11"/>
  <c r="CY12" i="11"/>
  <c r="CT12" i="11"/>
  <c r="CA13" i="11"/>
  <c r="CS12" i="11"/>
  <c r="BZ13" i="11"/>
  <c r="A11" i="4"/>
  <c r="CL7" i="11" l="1"/>
  <c r="DE6" i="11"/>
  <c r="CM6" i="11"/>
  <c r="DF5" i="11"/>
  <c r="CO1" i="11"/>
  <c r="CN2" i="11"/>
  <c r="BU4" i="11"/>
  <c r="CN5" i="11" s="1"/>
  <c r="CI10" i="11"/>
  <c r="DB9" i="11"/>
  <c r="CK8" i="11"/>
  <c r="DD7" i="11"/>
  <c r="CG12" i="11"/>
  <c r="CZ11" i="11"/>
  <c r="DA10" i="11"/>
  <c r="CH11" i="11"/>
  <c r="CJ9" i="11"/>
  <c r="DC8" i="11"/>
  <c r="CD14" i="11"/>
  <c r="CW13" i="11"/>
  <c r="CY13" i="11"/>
  <c r="CF14" i="11"/>
  <c r="BY14" i="11"/>
  <c r="CR13" i="11"/>
  <c r="CV13" i="11"/>
  <c r="CC14" i="11"/>
  <c r="CB14" i="11"/>
  <c r="CU13" i="11"/>
  <c r="CA14" i="11"/>
  <c r="CT13" i="11"/>
  <c r="CS13" i="11"/>
  <c r="BZ14" i="11"/>
  <c r="CE14" i="11"/>
  <c r="CX13" i="11"/>
  <c r="A12" i="4"/>
  <c r="CP1" i="11" l="1"/>
  <c r="CO2" i="11"/>
  <c r="BV4" i="11"/>
  <c r="CO5" i="11" s="1"/>
  <c r="CZ12" i="11"/>
  <c r="CG13" i="11"/>
  <c r="DC9" i="11"/>
  <c r="CJ10" i="11"/>
  <c r="DE7" i="11"/>
  <c r="CL8" i="11"/>
  <c r="CH12" i="11"/>
  <c r="DA11" i="11"/>
  <c r="DB10" i="11"/>
  <c r="CI11" i="11"/>
  <c r="CM7" i="11"/>
  <c r="DF6" i="11"/>
  <c r="CN6" i="11"/>
  <c r="DG5" i="11"/>
  <c r="CK9" i="11"/>
  <c r="DD8" i="11"/>
  <c r="CT14" i="11"/>
  <c r="CA15" i="11"/>
  <c r="CX14" i="11"/>
  <c r="CE15" i="11"/>
  <c r="CU14" i="11"/>
  <c r="CB15" i="11"/>
  <c r="BY15" i="11"/>
  <c r="CR14" i="11"/>
  <c r="CD15" i="11"/>
  <c r="CW14" i="11"/>
  <c r="BZ15" i="11"/>
  <c r="CS14" i="11"/>
  <c r="CV14" i="11"/>
  <c r="CC15" i="11"/>
  <c r="CF15" i="11"/>
  <c r="CY14" i="11"/>
  <c r="A13" i="4"/>
  <c r="CI12" i="11" l="1"/>
  <c r="DB11" i="11"/>
  <c r="CG14" i="11"/>
  <c r="CZ13" i="11"/>
  <c r="DH5" i="11"/>
  <c r="CO6" i="11"/>
  <c r="CK10" i="11"/>
  <c r="DD9" i="11"/>
  <c r="CH13" i="11"/>
  <c r="DA12" i="11"/>
  <c r="CM8" i="11"/>
  <c r="DF7" i="11"/>
  <c r="CL9" i="11"/>
  <c r="DE8" i="11"/>
  <c r="CP2" i="11"/>
  <c r="BW4" i="11"/>
  <c r="CP5" i="11" s="1"/>
  <c r="CN7" i="11"/>
  <c r="DG6" i="11"/>
  <c r="CJ11" i="11"/>
  <c r="DC10" i="11"/>
  <c r="CE16" i="11"/>
  <c r="CX16" i="11" s="1"/>
  <c r="CX15" i="11"/>
  <c r="CD16" i="11"/>
  <c r="CW16" i="11" s="1"/>
  <c r="CW15" i="11"/>
  <c r="CF16" i="11"/>
  <c r="CY16" i="11" s="1"/>
  <c r="CY15" i="11"/>
  <c r="BY16" i="11"/>
  <c r="CR16" i="11" s="1"/>
  <c r="CR15" i="11"/>
  <c r="CU15" i="11"/>
  <c r="CB16" i="11"/>
  <c r="CU16" i="11" s="1"/>
  <c r="CC16" i="11"/>
  <c r="CV16" i="11" s="1"/>
  <c r="CV15" i="11"/>
  <c r="BZ16" i="11"/>
  <c r="CS16" i="11" s="1"/>
  <c r="CS15" i="11"/>
  <c r="CT15" i="11"/>
  <c r="CA16" i="11"/>
  <c r="CT16" i="11" s="1"/>
  <c r="A14" i="4"/>
  <c r="DH6" i="11" l="1"/>
  <c r="CO7" i="11"/>
  <c r="CL10" i="11"/>
  <c r="DE9" i="11"/>
  <c r="DC11" i="11"/>
  <c r="CJ12" i="11"/>
  <c r="CM9" i="11"/>
  <c r="DF8" i="11"/>
  <c r="CZ14" i="11"/>
  <c r="CG15" i="11"/>
  <c r="CN8" i="11"/>
  <c r="DG7" i="11"/>
  <c r="DA13" i="11"/>
  <c r="CH14" i="11"/>
  <c r="CP6" i="11"/>
  <c r="DI5" i="11"/>
  <c r="DJ5" i="11" s="1"/>
  <c r="B3" i="12" s="1"/>
  <c r="DB12" i="11"/>
  <c r="CI13" i="11"/>
  <c r="DD10" i="11"/>
  <c r="CK11" i="11"/>
  <c r="A15" i="4"/>
  <c r="DA14" i="11" l="1"/>
  <c r="CH15" i="11"/>
  <c r="CM10" i="11"/>
  <c r="DF9" i="11"/>
  <c r="CK12" i="11"/>
  <c r="DD11" i="11"/>
  <c r="CI14" i="11"/>
  <c r="DB13" i="11"/>
  <c r="CN9" i="11"/>
  <c r="DG8" i="11"/>
  <c r="CG16" i="11"/>
  <c r="CZ16" i="11" s="1"/>
  <c r="CZ15" i="11"/>
  <c r="CL11" i="11"/>
  <c r="DE10" i="11"/>
  <c r="DH7" i="11"/>
  <c r="CO8" i="11"/>
  <c r="DC12" i="11"/>
  <c r="CJ13" i="11"/>
  <c r="DI6" i="11"/>
  <c r="DJ6" i="11" s="1"/>
  <c r="B4" i="12" s="1"/>
  <c r="CP7" i="11"/>
  <c r="A16" i="4"/>
  <c r="DB14" i="11" l="1"/>
  <c r="CI15" i="11"/>
  <c r="DI7" i="11"/>
  <c r="DJ7" i="11" s="1"/>
  <c r="B5" i="12" s="1"/>
  <c r="CP8" i="11"/>
  <c r="CL12" i="11"/>
  <c r="DE11" i="11"/>
  <c r="CK13" i="11"/>
  <c r="DD12" i="11"/>
  <c r="CJ14" i="11"/>
  <c r="DC13" i="11"/>
  <c r="CM11" i="11"/>
  <c r="DF10" i="11"/>
  <c r="CO9" i="11"/>
  <c r="DH8" i="11"/>
  <c r="DA15" i="11"/>
  <c r="CH16" i="11"/>
  <c r="DA16" i="11" s="1"/>
  <c r="DG9" i="11"/>
  <c r="CN10" i="11"/>
  <c r="A17" i="4"/>
  <c r="DF11" i="11" l="1"/>
  <c r="CM12" i="11"/>
  <c r="DG10" i="11"/>
  <c r="CN11" i="11"/>
  <c r="DE12" i="11"/>
  <c r="CL13" i="11"/>
  <c r="CP9" i="11"/>
  <c r="DI8" i="11"/>
  <c r="DJ8" i="11" s="1"/>
  <c r="B6" i="12" s="1"/>
  <c r="DC14" i="11"/>
  <c r="CJ15" i="11"/>
  <c r="CI16" i="11"/>
  <c r="DB16" i="11" s="1"/>
  <c r="DB15" i="11"/>
  <c r="DD13" i="11"/>
  <c r="CK14" i="11"/>
  <c r="CO10" i="11"/>
  <c r="DH9" i="11"/>
  <c r="A18" i="4"/>
  <c r="CJ16" i="11" l="1"/>
  <c r="DC16" i="11" s="1"/>
  <c r="DC15" i="11"/>
  <c r="CM13" i="11"/>
  <c r="DF12" i="11"/>
  <c r="CO11" i="11"/>
  <c r="DH10" i="11"/>
  <c r="CP10" i="11"/>
  <c r="DI9" i="11"/>
  <c r="DJ9" i="11" s="1"/>
  <c r="B7" i="12" s="1"/>
  <c r="DD14" i="11"/>
  <c r="CK15" i="11"/>
  <c r="CL14" i="11"/>
  <c r="DE13" i="11"/>
  <c r="DG11" i="11"/>
  <c r="CN12" i="11"/>
  <c r="A19" i="4"/>
  <c r="CN13" i="11" l="1"/>
  <c r="DG12" i="11"/>
  <c r="DI10" i="11"/>
  <c r="DJ10" i="11" s="1"/>
  <c r="B8" i="12" s="1"/>
  <c r="CP11" i="11"/>
  <c r="CK16" i="11"/>
  <c r="DD16" i="11" s="1"/>
  <c r="DD15" i="11"/>
  <c r="CO12" i="11"/>
  <c r="DH11" i="11"/>
  <c r="DE14" i="11"/>
  <c r="CL15" i="11"/>
  <c r="CM14" i="11"/>
  <c r="DF13" i="11"/>
  <c r="A20" i="4"/>
  <c r="CO13" i="11" l="1"/>
  <c r="DH12" i="11"/>
  <c r="DI11" i="11"/>
  <c r="DJ11" i="11" s="1"/>
  <c r="B9" i="12" s="1"/>
  <c r="CP12" i="11"/>
  <c r="DF14" i="11"/>
  <c r="CM15" i="11"/>
  <c r="DE15" i="11"/>
  <c r="CL16" i="11"/>
  <c r="DE16" i="11" s="1"/>
  <c r="DG13" i="11"/>
  <c r="CN14" i="11"/>
  <c r="A21" i="4"/>
  <c r="CN15" i="11" l="1"/>
  <c r="DG14" i="11"/>
  <c r="DH13" i="11"/>
  <c r="CO14" i="11"/>
  <c r="CM16" i="11"/>
  <c r="DF16" i="11" s="1"/>
  <c r="DF15" i="11"/>
  <c r="DI12" i="11"/>
  <c r="DJ12" i="11" s="1"/>
  <c r="B10" i="12" s="1"/>
  <c r="CP13" i="11"/>
  <c r="A22" i="4"/>
  <c r="CN16" i="11" l="1"/>
  <c r="DG16" i="11" s="1"/>
  <c r="DG15" i="11"/>
  <c r="CP14" i="11"/>
  <c r="DI13" i="11"/>
  <c r="DJ13" i="11" s="1"/>
  <c r="B11" i="12" s="1"/>
  <c r="DH14" i="11"/>
  <c r="CO15" i="11"/>
  <c r="A23" i="4"/>
  <c r="CP15" i="11" l="1"/>
  <c r="DI14" i="11"/>
  <c r="DJ14" i="11" s="1"/>
  <c r="B12" i="12" s="1"/>
  <c r="CO16" i="11"/>
  <c r="DH16" i="11" s="1"/>
  <c r="DH15" i="11"/>
  <c r="A24" i="4"/>
  <c r="CP16" i="11" l="1"/>
  <c r="DI16" i="11" s="1"/>
  <c r="DJ16" i="11" s="1"/>
  <c r="DI15" i="11"/>
  <c r="DJ15" i="11" s="1"/>
  <c r="B13" i="12" s="1"/>
  <c r="A25" i="4"/>
  <c r="BC16" i="11" l="1" a="1"/>
  <c r="BC16" i="11" s="1"/>
  <c r="BV16" i="11" s="1"/>
  <c r="CO17" i="11" s="1"/>
  <c r="AP16" i="11" a="1"/>
  <c r="AP16" i="11" s="1"/>
  <c r="BI16" i="11" s="1"/>
  <c r="CB17" i="11" s="1"/>
  <c r="AY16" i="11" a="1"/>
  <c r="AY16" i="11" s="1"/>
  <c r="BR16" i="11" s="1"/>
  <c r="CK17" i="11" s="1"/>
  <c r="BA16" i="11" a="1"/>
  <c r="BA16" i="11" s="1"/>
  <c r="BT16" i="11" s="1"/>
  <c r="CM17" i="11" s="1"/>
  <c r="B14" i="12"/>
  <c r="AU16" i="11" a="1"/>
  <c r="AU16" i="11" s="1"/>
  <c r="BN16" i="11" s="1"/>
  <c r="CG17" i="11" s="1"/>
  <c r="AW16" i="11" a="1"/>
  <c r="AW16" i="11" s="1"/>
  <c r="BP16" i="11" s="1"/>
  <c r="CI17" i="11" s="1"/>
  <c r="BD16" i="11" a="1"/>
  <c r="BD16" i="11" s="1"/>
  <c r="BW16" i="11" s="1"/>
  <c r="CP17" i="11" s="1"/>
  <c r="AQ16" i="11" a="1"/>
  <c r="AQ16" i="11" s="1"/>
  <c r="BJ16" i="11" s="1"/>
  <c r="CC17" i="11" s="1"/>
  <c r="AS16" i="11" a="1"/>
  <c r="AS16" i="11" s="1"/>
  <c r="BL16" i="11" s="1"/>
  <c r="CE17" i="11" s="1"/>
  <c r="AZ16" i="11" a="1"/>
  <c r="AZ16" i="11" s="1"/>
  <c r="BS16" i="11" s="1"/>
  <c r="CL17" i="11" s="1"/>
  <c r="AM16" i="11" a="1"/>
  <c r="AM16" i="11" s="1"/>
  <c r="BF16" i="11" s="1"/>
  <c r="BY17" i="11" s="1"/>
  <c r="AO16" i="11" a="1"/>
  <c r="AO16" i="11" s="1"/>
  <c r="BH16" i="11" s="1"/>
  <c r="CA17" i="11" s="1"/>
  <c r="AV16" i="11" a="1"/>
  <c r="AV16" i="11" s="1"/>
  <c r="BO16" i="11" s="1"/>
  <c r="CH17" i="11" s="1"/>
  <c r="BB16" i="11" a="1"/>
  <c r="BB16" i="11" s="1"/>
  <c r="BU16" i="11" s="1"/>
  <c r="CN17" i="11" s="1"/>
  <c r="AR16" i="11" a="1"/>
  <c r="AR16" i="11" s="1"/>
  <c r="BK16" i="11" s="1"/>
  <c r="CD17" i="11" s="1"/>
  <c r="AX16" i="11" a="1"/>
  <c r="AX16" i="11" s="1"/>
  <c r="BQ16" i="11" s="1"/>
  <c r="CJ17" i="11" s="1"/>
  <c r="AN16" i="11" a="1"/>
  <c r="AN16" i="11" s="1"/>
  <c r="BG16" i="11" s="1"/>
  <c r="BZ17" i="11" s="1"/>
  <c r="AT16" i="11" a="1"/>
  <c r="AT16" i="11" s="1"/>
  <c r="BM16" i="11" s="1"/>
  <c r="CF17" i="11" s="1"/>
  <c r="A26" i="4"/>
  <c r="CD18" i="11" l="1"/>
  <c r="CW17" i="11"/>
  <c r="CP18" i="11"/>
  <c r="DI17" i="11"/>
  <c r="CN18" i="11"/>
  <c r="DG17" i="11"/>
  <c r="CI18" i="11"/>
  <c r="DB17" i="11"/>
  <c r="CH18" i="11"/>
  <c r="DA17" i="11"/>
  <c r="CG18" i="11"/>
  <c r="CZ17" i="11"/>
  <c r="DC17" i="11"/>
  <c r="CJ18" i="11"/>
  <c r="CA18" i="11"/>
  <c r="CT17" i="11"/>
  <c r="BY18" i="11"/>
  <c r="CR17" i="11"/>
  <c r="CM18" i="11"/>
  <c r="DF17" i="11"/>
  <c r="CL18" i="11"/>
  <c r="DE17" i="11"/>
  <c r="DD17" i="11"/>
  <c r="CK18" i="11"/>
  <c r="BZ18" i="11"/>
  <c r="CS17" i="11"/>
  <c r="CE18" i="11"/>
  <c r="CX17" i="11"/>
  <c r="CB18" i="11"/>
  <c r="CU17" i="11"/>
  <c r="CF18" i="11"/>
  <c r="CY17" i="11"/>
  <c r="CC18" i="11"/>
  <c r="CV17" i="11"/>
  <c r="DH17" i="11"/>
  <c r="CO18" i="11"/>
  <c r="A27" i="4"/>
  <c r="DD18" i="11" l="1"/>
  <c r="CK19" i="11"/>
  <c r="CT18" i="11"/>
  <c r="CA19" i="11"/>
  <c r="CI19" i="11"/>
  <c r="DB18" i="11"/>
  <c r="CJ19" i="11"/>
  <c r="DC18" i="11"/>
  <c r="CY18" i="11"/>
  <c r="CF19" i="11"/>
  <c r="CU18" i="11"/>
  <c r="CB19" i="11"/>
  <c r="DE18" i="11"/>
  <c r="CL19" i="11"/>
  <c r="DG18" i="11"/>
  <c r="CN19" i="11"/>
  <c r="DH18" i="11"/>
  <c r="CO19" i="11"/>
  <c r="CX18" i="11"/>
  <c r="CE19" i="11"/>
  <c r="DF18" i="11"/>
  <c r="CM19" i="11"/>
  <c r="CZ18" i="11"/>
  <c r="CG19" i="11"/>
  <c r="DI18" i="11"/>
  <c r="CP19" i="11"/>
  <c r="DJ17" i="11"/>
  <c r="B15" i="12" s="1"/>
  <c r="CV18" i="11"/>
  <c r="CC19" i="11"/>
  <c r="CS18" i="11"/>
  <c r="BZ19" i="11"/>
  <c r="CR18" i="11"/>
  <c r="BY19" i="11"/>
  <c r="DA18" i="11"/>
  <c r="CH19" i="11"/>
  <c r="CW18" i="11"/>
  <c r="CD19" i="11"/>
  <c r="A28" i="4"/>
  <c r="DJ18" i="11" l="1"/>
  <c r="B16" i="12" s="1"/>
  <c r="CG20" i="11"/>
  <c r="CZ19" i="11"/>
  <c r="CN20" i="11"/>
  <c r="DG19" i="11"/>
  <c r="CS19" i="11"/>
  <c r="BZ20" i="11"/>
  <c r="CJ20" i="11"/>
  <c r="DC19" i="11"/>
  <c r="CL20" i="11"/>
  <c r="DE19" i="11"/>
  <c r="CM20" i="11"/>
  <c r="DF19" i="11"/>
  <c r="CW19" i="11"/>
  <c r="CD20" i="11"/>
  <c r="CC20" i="11"/>
  <c r="CV19" i="11"/>
  <c r="CI20" i="11"/>
  <c r="DB19" i="11"/>
  <c r="CE20" i="11"/>
  <c r="CX19" i="11"/>
  <c r="CB20" i="11"/>
  <c r="CU19" i="11"/>
  <c r="CT19" i="11"/>
  <c r="CA20" i="11"/>
  <c r="DA19" i="11"/>
  <c r="CH20" i="11"/>
  <c r="CO20" i="11"/>
  <c r="DH19" i="11"/>
  <c r="DD19" i="11"/>
  <c r="CK20" i="11"/>
  <c r="CP20" i="11"/>
  <c r="DI19" i="11"/>
  <c r="CF20" i="11"/>
  <c r="CY19" i="11"/>
  <c r="BY20" i="11"/>
  <c r="CR19" i="11"/>
  <c r="A29" i="4"/>
  <c r="CT20" i="11" l="1"/>
  <c r="CA21" i="11"/>
  <c r="CP21" i="11"/>
  <c r="DI20" i="11"/>
  <c r="CC21" i="11"/>
  <c r="CV20" i="11"/>
  <c r="DC20" i="11"/>
  <c r="CJ21" i="11"/>
  <c r="CW20" i="11"/>
  <c r="CD21" i="11"/>
  <c r="CB21" i="11"/>
  <c r="CU20" i="11"/>
  <c r="DJ19" i="11"/>
  <c r="B17" i="12" s="1"/>
  <c r="CK21" i="11"/>
  <c r="DD20" i="11"/>
  <c r="BZ21" i="11"/>
  <c r="CS20" i="11"/>
  <c r="BY21" i="11"/>
  <c r="CR20" i="11"/>
  <c r="CO21" i="11"/>
  <c r="DH20" i="11"/>
  <c r="CX20" i="11"/>
  <c r="CE21" i="11"/>
  <c r="DF20" i="11"/>
  <c r="CM21" i="11"/>
  <c r="CN21" i="11"/>
  <c r="DG20" i="11"/>
  <c r="DA20" i="11"/>
  <c r="CH21" i="11"/>
  <c r="CF21" i="11"/>
  <c r="CY20" i="11"/>
  <c r="CI21" i="11"/>
  <c r="DB20" i="11"/>
  <c r="CL21" i="11"/>
  <c r="DE20" i="11"/>
  <c r="CG21" i="11"/>
  <c r="CZ20" i="11"/>
  <c r="A30" i="4"/>
  <c r="Q251" i="10" a="1"/>
  <c r="C74" i="10" a="1"/>
  <c r="G1118" i="4" a="1"/>
  <c r="D713" i="4" a="1"/>
  <c r="Q1079" i="4" a="1"/>
  <c r="G1059" i="4" a="1"/>
  <c r="J793" i="4" a="1"/>
  <c r="C72" i="10" a="1"/>
  <c r="C62" i="10" a="1"/>
  <c r="P917" i="4" a="1"/>
  <c r="L257" i="10" a="1"/>
  <c r="J1102" i="4" a="1"/>
  <c r="D513" i="4" a="1"/>
  <c r="K1074" i="4" a="1"/>
  <c r="O1077" i="4" a="1"/>
  <c r="M1133" i="4" a="1"/>
  <c r="K1143" i="4" a="1"/>
  <c r="G1125" i="4" a="1"/>
  <c r="D1021" i="4" a="1"/>
  <c r="M1095" i="4" a="1"/>
  <c r="Q1144" i="4" a="1"/>
  <c r="L226" i="10" a="1"/>
  <c r="I1089" i="4" a="1"/>
  <c r="F84" i="10" a="1"/>
  <c r="B224" i="10" a="1"/>
  <c r="B245" i="10" a="1"/>
  <c r="H1098" i="4" a="1"/>
  <c r="E943" i="4" a="1"/>
  <c r="C216" i="10" a="1"/>
  <c r="N622" i="4" a="1"/>
  <c r="D1071" i="4" a="1"/>
  <c r="C345" i="4" a="1"/>
  <c r="C247" i="10" a="1"/>
  <c r="M1138" i="4" a="1"/>
  <c r="M975" i="4" a="1"/>
  <c r="H1099" i="4" a="1"/>
  <c r="D1041" i="4" a="1"/>
  <c r="O104" i="4" a="1"/>
  <c r="D1143" i="4" a="1"/>
  <c r="C169" i="10" a="1"/>
  <c r="G1102" i="4" a="1"/>
  <c r="Q1112" i="4" a="1"/>
  <c r="P1123" i="4" a="1"/>
  <c r="P1117" i="4" a="1"/>
  <c r="P1042" i="4" a="1"/>
  <c r="F7" i="10" a="1"/>
  <c r="H700" i="4" a="1"/>
  <c r="J1123" i="4" a="1"/>
  <c r="I1041" i="4" a="1"/>
  <c r="N1018" i="4" a="1"/>
  <c r="O1009" i="4" a="1"/>
  <c r="S1032" i="4" a="1"/>
  <c r="P1058" i="4" a="1"/>
  <c r="B80" i="10" a="1"/>
  <c r="C167" i="10" a="1"/>
  <c r="C1108" i="4" a="1"/>
  <c r="P1065" i="4" a="1"/>
  <c r="J1059" i="4" a="1"/>
  <c r="J675" i="4" a="1"/>
  <c r="P537" i="4" a="1"/>
  <c r="H1116" i="4" a="1"/>
  <c r="C70" i="10" a="1"/>
  <c r="F234" i="10" a="1"/>
  <c r="P1139" i="4" a="1"/>
  <c r="D1030" i="4" a="1"/>
  <c r="K1100" i="4" a="1"/>
  <c r="P849" i="4" a="1"/>
  <c r="C59" i="10" a="1"/>
  <c r="F919" i="4" a="1"/>
  <c r="P1136" i="4" a="1"/>
  <c r="C150" i="10" a="1"/>
  <c r="N754" i="4" a="1"/>
  <c r="M1040" i="4" a="1"/>
  <c r="C1105" i="4" a="1"/>
  <c r="I1081" i="4" a="1"/>
  <c r="F221" i="10" a="1"/>
  <c r="F1093" i="4" a="1"/>
  <c r="C42" i="10" a="1"/>
  <c r="J929" i="4" a="1"/>
  <c r="K722" i="4" a="1"/>
  <c r="D936" i="4" a="1"/>
  <c r="E1098" i="4" a="1"/>
  <c r="D968" i="4" a="1"/>
  <c r="C250" i="10" a="1"/>
  <c r="F946" i="4" a="1"/>
  <c r="S689" i="4" a="1"/>
  <c r="Q690" i="4" a="1"/>
  <c r="I911" i="4" a="1"/>
  <c r="B92" i="10" a="1"/>
  <c r="D1086" i="4" a="1"/>
  <c r="E1132" i="4" a="1"/>
  <c r="O678" i="4" a="1"/>
  <c r="E1084" i="4" a="1"/>
  <c r="D1074" i="4" a="1"/>
  <c r="E962" i="4" a="1"/>
  <c r="Q1097" i="4" a="1"/>
  <c r="H1052" i="4" a="1"/>
  <c r="C13" i="10" a="1"/>
  <c r="P1045" i="4" a="1"/>
  <c r="E1113" i="4" a="1"/>
  <c r="K812" i="4" a="1"/>
  <c r="E1078" i="4" a="1"/>
  <c r="J1026" i="4" a="1"/>
  <c r="E1033" i="4" a="1"/>
  <c r="D1053" i="4" a="1"/>
  <c r="C816" i="4" a="1"/>
  <c r="R926" i="4" a="1"/>
  <c r="J1127" i="4" a="1"/>
  <c r="M774" i="4" a="1"/>
  <c r="C260" i="10" a="1"/>
  <c r="K249" i="10" a="1"/>
  <c r="F1058" i="4" a="1"/>
  <c r="E133" i="4" a="1"/>
  <c r="E894" i="4" a="1"/>
  <c r="Q1078" i="4" a="1"/>
  <c r="O1127" i="4" a="1"/>
  <c r="K793" i="4" a="1"/>
  <c r="O917" i="4" a="1"/>
  <c r="J666" i="4" a="1"/>
  <c r="C22" i="10" a="1"/>
  <c r="K1062" i="4" a="1"/>
  <c r="H320" i="4" a="1"/>
  <c r="C230" i="10" a="1"/>
  <c r="E1059" i="4" a="1"/>
  <c r="N949" i="4" a="1"/>
  <c r="J830" i="4" a="1"/>
  <c r="R1040" i="4" a="1"/>
  <c r="J796" i="4" a="1"/>
  <c r="E577" i="4" a="1"/>
  <c r="B143" i="10" a="1"/>
  <c r="E1089" i="4" a="1"/>
  <c r="O1144" i="4" a="1"/>
  <c r="R1084" i="4" a="1"/>
  <c r="D1113" i="4" a="1"/>
  <c r="Q1055" i="4" a="1"/>
  <c r="H1087" i="4" a="1"/>
  <c r="K1041" i="4" a="1"/>
  <c r="R1096" i="4" a="1"/>
  <c r="K1046" i="4" a="1"/>
  <c r="K1096" i="4" a="1"/>
  <c r="Q1140" i="4" a="1"/>
  <c r="B155" i="10" a="1"/>
  <c r="D844" i="4" a="1"/>
  <c r="H800" i="4" a="1"/>
  <c r="G1074" i="4" a="1"/>
  <c r="Q1126" i="4" a="1"/>
  <c r="E1054" i="4" a="1"/>
  <c r="M866" i="4" a="1"/>
  <c r="L981" i="4" a="1"/>
  <c r="C161" i="10" a="1"/>
  <c r="E1082" i="4" a="1"/>
  <c r="P1140" i="4" a="1"/>
  <c r="H1095" i="4" a="1"/>
  <c r="F798" i="4" a="1"/>
  <c r="F957" i="4" a="1"/>
  <c r="J734" i="4" a="1"/>
  <c r="F1096" i="4" a="1"/>
  <c r="K1026" i="4" a="1"/>
  <c r="F1059" i="4" a="1"/>
  <c r="P1057" i="4" a="1"/>
  <c r="D1004" i="4" a="1"/>
  <c r="H1080" i="4" a="1"/>
  <c r="Q1142" i="4" a="1"/>
  <c r="C201" i="10" a="1"/>
  <c r="N897" i="4" a="1"/>
  <c r="O215" i="10" a="1"/>
  <c r="E25" i="10" a="1"/>
  <c r="G1042" i="4" a="1"/>
  <c r="N885" i="4" a="1"/>
  <c r="J1055" i="4" a="1"/>
  <c r="I948" i="4" a="1"/>
  <c r="Q1028" i="4" a="1"/>
  <c r="L236" i="10" a="1"/>
  <c r="P1038" i="4" a="1"/>
  <c r="D784" i="4" a="1"/>
  <c r="C140" i="10" a="1"/>
  <c r="F903" i="4" a="1"/>
  <c r="P1089" i="4" a="1"/>
  <c r="N1091" i="4" a="1"/>
  <c r="K951" i="4" a="1"/>
  <c r="S1008" i="4" a="1"/>
  <c r="O1118" i="4" a="1"/>
  <c r="M994" i="4" a="1"/>
  <c r="G175" i="4" a="1"/>
  <c r="L604" i="4" a="1"/>
  <c r="O1073" i="4" a="1"/>
  <c r="J998" i="4" a="1"/>
  <c r="N134" i="4" a="1"/>
  <c r="H1058" i="4" a="1"/>
  <c r="F1142" i="4" a="1"/>
  <c r="H1084" i="4" a="1"/>
  <c r="C173" i="10" a="1"/>
  <c r="K987" i="4" a="1"/>
  <c r="M1089" i="4" a="1"/>
  <c r="M1085" i="4" a="1"/>
  <c r="G1045" i="4" a="1"/>
  <c r="D1123" i="4" a="1"/>
  <c r="F1044" i="4" a="1"/>
  <c r="C920" i="4" a="1"/>
  <c r="F1064" i="4" a="1"/>
  <c r="E1125" i="4" a="1"/>
  <c r="C11" i="10" a="1"/>
  <c r="J1051" i="4" a="1"/>
  <c r="G1030" i="4" a="1"/>
  <c r="M1051" i="4" a="1"/>
  <c r="L1018" i="4" a="1"/>
  <c r="R1114" i="4" a="1"/>
  <c r="E972" i="4" a="1"/>
  <c r="R1047" i="4" a="1"/>
  <c r="E1104" i="4" a="1"/>
  <c r="J244" i="10" a="1"/>
  <c r="C165" i="4" a="1"/>
  <c r="C103" i="10" a="1"/>
  <c r="P238" i="10" a="1"/>
  <c r="C111" i="10" a="1"/>
  <c r="D1141" i="4" a="1"/>
  <c r="S710" i="4" a="1"/>
  <c r="G928" i="4" a="1"/>
  <c r="H1130" i="4" a="1"/>
  <c r="P620" i="4" a="1"/>
  <c r="Q1103" i="4" a="1"/>
  <c r="I1095" i="4" a="1"/>
  <c r="K262" i="10" a="1"/>
  <c r="Q1064" i="4" a="1"/>
  <c r="C191" i="10" a="1"/>
  <c r="K146" i="4" a="1"/>
  <c r="M1093" i="4" a="1"/>
  <c r="B53" i="10" a="1"/>
  <c r="E1126" i="4" a="1"/>
  <c r="P881" i="4" a="1"/>
  <c r="M1092" i="4" a="1"/>
  <c r="N617" i="4" a="1"/>
  <c r="S1073" i="4" a="1"/>
  <c r="N694" i="4" a="1"/>
  <c r="K1137" i="4" a="1"/>
  <c r="J977" i="4" a="1"/>
  <c r="K671" i="4" a="1"/>
  <c r="J1065" i="4" a="1"/>
  <c r="C194" i="10" a="1"/>
  <c r="C47" i="10" a="1"/>
  <c r="G1083" i="4" a="1"/>
  <c r="S912" i="4" a="1"/>
  <c r="I560" i="4" a="1"/>
  <c r="N1103" i="4" a="1"/>
  <c r="S1066" i="4" a="1"/>
  <c r="O652" i="4" a="1"/>
  <c r="C187" i="10" a="1"/>
  <c r="M1119" i="4" a="1"/>
  <c r="K1132" i="4" a="1"/>
  <c r="C189" i="10" a="1"/>
  <c r="S1038" i="4" a="1"/>
  <c r="S1068" i="4" a="1"/>
  <c r="R924" i="4" a="1"/>
  <c r="E510" i="4" a="1"/>
  <c r="K1102" i="4" a="1"/>
  <c r="F1046" i="4" a="1"/>
  <c r="S1096" i="4" a="1"/>
  <c r="N1113" i="4" a="1"/>
  <c r="M656" i="4" a="1"/>
  <c r="C96" i="10" a="1"/>
  <c r="B74" i="10" a="1"/>
  <c r="R959" i="4" a="1"/>
  <c r="M1088" i="4" a="1"/>
  <c r="F1074" i="4" a="1"/>
  <c r="S98" i="4" a="1"/>
  <c r="C192" i="10" a="1"/>
  <c r="G793" i="4" a="1"/>
  <c r="L1035" i="4" a="1"/>
  <c r="O821" i="4" a="1"/>
  <c r="N750" i="4" a="1"/>
  <c r="C142" i="10" a="1"/>
  <c r="G552" i="4" a="1"/>
  <c r="E1094" i="4" a="1"/>
  <c r="M993" i="4" a="1"/>
  <c r="B218" i="10" a="1"/>
  <c r="H1029" i="4" a="1"/>
  <c r="E761" i="4" a="1"/>
  <c r="N957" i="4" a="1"/>
  <c r="J1144" i="4" a="1"/>
  <c r="S1131" i="4" a="1"/>
  <c r="F689" i="4" a="1"/>
  <c r="D651" i="4" a="1"/>
  <c r="Q882" i="4" a="1"/>
  <c r="H519" i="4" a="1"/>
  <c r="H914" i="4" a="1"/>
  <c r="N916" i="4" a="1"/>
  <c r="K825" i="4" a="1"/>
  <c r="O1102" i="4" a="1"/>
  <c r="D265" i="4" a="1"/>
  <c r="I771" i="4" a="1"/>
  <c r="E982" i="4" a="1"/>
  <c r="F10" i="10" a="1"/>
  <c r="B161" i="10" a="1"/>
  <c r="R1087" i="4" a="1"/>
  <c r="R819" i="4" a="1"/>
  <c r="I1077" i="4" a="1"/>
  <c r="D789" i="4" a="1"/>
  <c r="P926" i="4" a="1"/>
  <c r="E1077" i="4" a="1"/>
  <c r="D1016" i="4" a="1"/>
  <c r="H1139" i="4" a="1"/>
  <c r="E1119" i="4" a="1"/>
  <c r="J896" i="4" a="1"/>
  <c r="Q1093" i="4" a="1"/>
  <c r="G1100" i="4" a="1"/>
  <c r="P1059" i="4" a="1"/>
  <c r="Q1057" i="4" a="1"/>
  <c r="C158" i="10" a="1"/>
  <c r="L876" i="4" a="1"/>
  <c r="K954" i="4" a="1"/>
  <c r="R727" i="4" a="1"/>
  <c r="N990" i="4" a="1"/>
  <c r="O818" i="4" a="1"/>
  <c r="S1106" i="4" a="1"/>
  <c r="F771" i="4" a="1"/>
  <c r="Q1034" i="4" a="1"/>
  <c r="I555" i="4" a="1"/>
  <c r="N1072" i="4" a="1"/>
  <c r="D972" i="4" a="1"/>
  <c r="D1121" i="4" a="1"/>
  <c r="E1076" i="4" a="1"/>
  <c r="J1054" i="4" a="1"/>
  <c r="K240" i="10" a="1"/>
  <c r="B65" i="10" a="1"/>
  <c r="D697" i="4" a="1"/>
  <c r="C87" i="10" a="1"/>
  <c r="E780" i="4" a="1"/>
  <c r="S1113" i="4" a="1"/>
  <c r="C129" i="10" a="1"/>
  <c r="S1069" i="4" a="1"/>
  <c r="N265" i="10" a="1"/>
  <c r="D689" i="4" a="1"/>
  <c r="C244" i="10" a="1"/>
  <c r="N940" i="4" a="1"/>
  <c r="S559" i="4" a="1"/>
  <c r="K878" i="4" a="1"/>
  <c r="P1114" i="4" a="1"/>
  <c r="D1073" i="4" a="1"/>
  <c r="N1085" i="4" a="1"/>
  <c r="O786" i="4" a="1"/>
  <c r="F1118" i="4" a="1"/>
  <c r="C1030" i="4" a="1"/>
  <c r="O882" i="4" a="1"/>
  <c r="G1116" i="4" a="1"/>
  <c r="H541" i="4" a="1"/>
  <c r="O1119" i="4" a="1"/>
  <c r="I1119" i="4" a="1"/>
  <c r="O839" i="4" a="1"/>
  <c r="F1075" i="4" a="1"/>
  <c r="K1054" i="4" a="1"/>
  <c r="B167" i="10" a="1"/>
  <c r="H1122" i="4" a="1"/>
  <c r="L696" i="4" a="1"/>
  <c r="N1000" i="4" a="1"/>
  <c r="G1085" i="4" a="1"/>
  <c r="M1120" i="4" a="1"/>
  <c r="K1070" i="4" a="1"/>
  <c r="O1046" i="4" a="1"/>
  <c r="I1134" i="4" a="1"/>
  <c r="J253" i="10" a="1"/>
  <c r="M1038" i="4" a="1"/>
  <c r="S756" i="4" a="1"/>
  <c r="H1071" i="4" a="1"/>
  <c r="N1114" i="4" a="1"/>
  <c r="M730" i="4" a="1"/>
  <c r="E573" i="4" a="1"/>
  <c r="G1097" i="4" a="1"/>
  <c r="J1113" i="4" a="1"/>
  <c r="Q551" i="4" a="1"/>
  <c r="I700" i="4" a="1"/>
  <c r="H1069" i="4" a="1"/>
  <c r="Q1032" i="4" a="1"/>
  <c r="L971" i="4" a="1"/>
  <c r="F52" i="10" a="1"/>
  <c r="H1081" i="4" a="1"/>
  <c r="O1095" i="4" a="1"/>
  <c r="E907" i="4" a="1"/>
  <c r="O1055" i="4" a="1"/>
  <c r="Q1073" i="4" a="1"/>
  <c r="M1113" i="4" a="1"/>
  <c r="I1037" i="4" a="1"/>
  <c r="Q807" i="4" a="1"/>
  <c r="C897" i="4" a="1"/>
  <c r="P836" i="4" a="1"/>
  <c r="B164" i="10" a="1"/>
  <c r="D1129" i="4" a="1"/>
  <c r="C205" i="10" a="1"/>
  <c r="S941" i="4" a="1"/>
  <c r="P1095" i="4" a="1"/>
  <c r="I1108" i="4" a="1"/>
  <c r="P1040" i="4" a="1"/>
  <c r="I707" i="4" a="1"/>
  <c r="F675" i="4" a="1"/>
  <c r="G934" i="4" a="1"/>
  <c r="N1086" i="4" a="1"/>
  <c r="S511" i="4" a="1"/>
  <c r="D1029" i="4" a="1"/>
  <c r="Q1031" i="4" a="1"/>
  <c r="N1079" i="4" a="1"/>
  <c r="I1124" i="4" a="1"/>
  <c r="C14" i="10" a="1"/>
  <c r="B146" i="10" a="1"/>
  <c r="C190" i="10" a="1"/>
  <c r="C138" i="10" a="1"/>
  <c r="P887" i="4" a="1"/>
  <c r="N623" i="4" a="1"/>
  <c r="F1122" i="4" a="1"/>
  <c r="R1109" i="4" a="1"/>
  <c r="K705" i="4" a="1"/>
  <c r="S910" i="4" a="1"/>
  <c r="P1061" i="4" a="1"/>
  <c r="R990" i="4" a="1"/>
  <c r="M676" i="4" a="1"/>
  <c r="D523" i="4" a="1"/>
  <c r="Q584" i="4" a="1"/>
  <c r="K857" i="4" a="1"/>
  <c r="I1070" i="4" a="1"/>
  <c r="F859" i="4" a="1"/>
  <c r="E1037" i="4" a="1"/>
  <c r="E986" i="4" a="1"/>
  <c r="G883" i="4" a="1"/>
  <c r="N1090" i="4" a="1"/>
  <c r="E1072" i="4" a="1"/>
  <c r="O1120" i="4" a="1"/>
  <c r="I931" i="4" a="1"/>
  <c r="S1000" i="4" a="1"/>
  <c r="P793" i="4" a="1"/>
  <c r="F1144" i="4" a="1"/>
  <c r="D1011" i="4" a="1"/>
  <c r="J926" i="4" a="1"/>
  <c r="O1135" i="4" a="1"/>
  <c r="G1014" i="4" a="1"/>
  <c r="G1117" i="4" a="1"/>
  <c r="Q887" i="4" a="1"/>
  <c r="D1091" i="4" a="1"/>
  <c r="O1132" i="4" a="1"/>
  <c r="S1101" i="4" a="1"/>
  <c r="I848" i="4" a="1"/>
  <c r="C246" i="10" a="1"/>
  <c r="O700" i="4" a="1"/>
  <c r="Q1128" i="4" a="1"/>
  <c r="B265" i="10" a="1"/>
  <c r="C1074" i="4" a="1"/>
  <c r="K704" i="4" a="1"/>
  <c r="S914" i="4" a="1"/>
  <c r="F1081" i="4" a="1"/>
  <c r="C1119" i="4" a="1"/>
  <c r="E1014" i="4" a="1"/>
  <c r="Q756" i="4" a="1"/>
  <c r="C1125" i="4" a="1"/>
  <c r="K787" i="4" a="1"/>
  <c r="K1129" i="4" a="1"/>
  <c r="C91" i="10" a="1"/>
  <c r="C168" i="10" a="1"/>
  <c r="E1071" i="4" a="1"/>
  <c r="M1030" i="4" a="1"/>
  <c r="C49" i="10" a="1"/>
  <c r="I977" i="4" a="1"/>
  <c r="R994" i="4" a="1"/>
  <c r="Q292" i="4" a="1"/>
  <c r="H1112" i="4" a="1"/>
  <c r="E977" i="4" a="1"/>
  <c r="P1085" i="4" a="1"/>
  <c r="R985" i="4" a="1"/>
  <c r="D1052" i="4" a="1"/>
  <c r="G1049" i="4" a="1"/>
  <c r="R1069" i="4" a="1"/>
  <c r="C982" i="4" a="1"/>
  <c r="O1062" i="4" a="1"/>
  <c r="L1026" i="4" a="1"/>
  <c r="J953" i="4" a="1"/>
  <c r="R1011" i="4" a="1"/>
  <c r="F811" i="4" a="1"/>
  <c r="H1105" i="4" a="1"/>
  <c r="O1049" i="4" a="1"/>
  <c r="E1041" i="4" a="1"/>
  <c r="O759" i="4" a="1"/>
  <c r="C1070" i="4" a="1"/>
  <c r="O892" i="4" a="1"/>
  <c r="F1103" i="4" a="1"/>
  <c r="I833" i="4" a="1"/>
  <c r="M1035" i="4" a="1"/>
  <c r="G843" i="4" a="1"/>
  <c r="N1022" i="4" a="1"/>
  <c r="N1068" i="4" a="1"/>
  <c r="O1142" i="4" a="1"/>
  <c r="D894" i="4" a="1"/>
  <c r="E705" i="4" a="1"/>
  <c r="F1105" i="4" a="1"/>
  <c r="P1105" i="4" a="1"/>
  <c r="B170" i="10" a="1"/>
  <c r="G1112" i="4" a="1"/>
  <c r="D1072" i="4" a="1"/>
  <c r="F240" i="10" a="1"/>
  <c r="G1140" i="4" a="1"/>
  <c r="Q241" i="10" a="1"/>
  <c r="J850" i="4" a="1"/>
  <c r="K1055" i="4" a="1"/>
  <c r="C162" i="10" a="1"/>
  <c r="G648" i="4" a="1"/>
  <c r="R1134" i="4" a="1"/>
  <c r="P1076" i="4" a="1"/>
  <c r="F1041" i="4" a="1"/>
  <c r="I1001" i="4" a="1"/>
  <c r="D1082" i="4" a="1"/>
  <c r="P1128" i="4" a="1"/>
  <c r="Q1038" i="4" a="1"/>
  <c r="E910" i="4" a="1"/>
  <c r="G1061" i="4" a="1"/>
  <c r="H1094" i="4" a="1"/>
  <c r="G665" i="4" a="1"/>
  <c r="N895" i="4" a="1"/>
  <c r="S1105" i="4" a="1"/>
  <c r="R784" i="4" a="1"/>
  <c r="M907" i="4" a="1"/>
  <c r="F1015" i="4" a="1"/>
  <c r="C88" i="10" a="1"/>
  <c r="C1113" i="4" a="1"/>
  <c r="D1047" i="4" a="1"/>
  <c r="F997" i="4" a="1"/>
  <c r="F1140" i="4" a="1"/>
  <c r="D1078" i="4" a="1"/>
  <c r="N735" i="4" a="1"/>
  <c r="Q710" i="4" a="1"/>
  <c r="I1078" i="4" a="1"/>
  <c r="R1142" i="4" a="1"/>
  <c r="C184" i="10" a="1"/>
  <c r="F179" i="10" a="1"/>
  <c r="P908" i="4" a="1"/>
  <c r="I1103" i="4" a="1"/>
  <c r="H1110" i="4" a="1"/>
  <c r="C193" i="10" a="1"/>
  <c r="C166" i="10" a="1"/>
  <c r="C51" i="10" a="1"/>
  <c r="C1100" i="4" a="1"/>
  <c r="C1001" i="4" a="1"/>
  <c r="E1032" i="4" a="1"/>
  <c r="K780" i="4" a="1"/>
  <c r="H840" i="4" a="1"/>
  <c r="O1101" i="4" a="1"/>
  <c r="N1059" i="4" a="1"/>
  <c r="P1069" i="4" a="1"/>
  <c r="S1115" i="4" a="1"/>
  <c r="M565" i="4" a="1"/>
  <c r="C197" i="10" a="1"/>
  <c r="S1078" i="4" a="1"/>
  <c r="S1075" i="4" a="1"/>
  <c r="K790" i="4" a="1"/>
  <c r="E2" i="10" a="1"/>
  <c r="D1079" i="4" a="1"/>
  <c r="H768" i="4" a="1"/>
  <c r="R1129" i="4" a="1"/>
  <c r="J1033" i="4" a="1"/>
  <c r="C981" i="4" a="1"/>
  <c r="C33" i="10" a="1"/>
  <c r="J651" i="4" a="1"/>
  <c r="H1141" i="4" a="1"/>
  <c r="K1061" i="4" a="1"/>
  <c r="D1144" i="4" a="1"/>
  <c r="K1109" i="4" a="1"/>
  <c r="K992" i="4" a="1"/>
  <c r="G1054" i="4" a="1"/>
  <c r="L906" i="4" a="1"/>
  <c r="R1065" i="4" a="1"/>
  <c r="Q1136" i="4" a="1"/>
  <c r="K1058" i="4" a="1"/>
  <c r="C1145" i="4" a="1"/>
  <c r="H232" i="10" a="1"/>
  <c r="J1038" i="4" a="1"/>
  <c r="F806" i="4" a="1"/>
  <c r="P1091" i="4" a="1"/>
  <c r="C99" i="10" a="1"/>
  <c r="N1143" i="4" a="1"/>
  <c r="M1127" i="4" a="1"/>
  <c r="I972" i="4" a="1"/>
  <c r="D1103" i="4" a="1"/>
  <c r="C258" i="10" a="1"/>
  <c r="D1110" i="4" a="1"/>
  <c r="N613" i="4" a="1"/>
  <c r="Q1085" i="4" a="1"/>
  <c r="R1133" i="4" a="1"/>
  <c r="H1021" i="4" a="1"/>
  <c r="H1091" i="4" a="1"/>
  <c r="B32" i="10" a="1"/>
  <c r="P1130" i="4" a="1"/>
  <c r="S1127" i="4" a="1"/>
  <c r="O1130" i="4" a="1"/>
  <c r="I588" i="4" a="1"/>
  <c r="C221" i="10" a="1"/>
  <c r="J331" i="4" a="1"/>
  <c r="J916" i="4" a="1"/>
  <c r="M518" i="4" a="1"/>
  <c r="H1032" i="4" a="1"/>
  <c r="I218" i="10" a="1"/>
  <c r="H868" i="4" a="1"/>
  <c r="E151" i="10" a="1"/>
  <c r="R936" i="4" a="1"/>
  <c r="G647" i="4" a="1"/>
  <c r="K1051" i="4" a="1"/>
  <c r="S1001" i="4" a="1"/>
  <c r="L855" i="4" a="1"/>
  <c r="D1100" i="4" a="1"/>
  <c r="C134" i="10" a="1"/>
  <c r="N1047" i="4" a="1"/>
  <c r="R1082" i="4" a="1"/>
  <c r="M1103" i="4" a="1"/>
  <c r="H263" i="10" a="1"/>
  <c r="P688" i="4" a="1"/>
  <c r="J658" i="4" a="1"/>
  <c r="J900" i="4" a="1"/>
  <c r="F42" i="10" a="1"/>
  <c r="E1122" i="4" a="1"/>
  <c r="K1073" i="4" a="1"/>
  <c r="F607" i="4" a="1"/>
  <c r="E1049" i="4" a="1"/>
  <c r="H1025" i="4" a="1"/>
  <c r="C16" i="10" a="1"/>
  <c r="Q1068" i="4" a="1"/>
  <c r="L570" i="4" a="1"/>
  <c r="C30" i="10" a="1"/>
  <c r="H1041" i="4" a="1"/>
  <c r="Q1108" i="4" a="1"/>
  <c r="J1126" i="4" a="1"/>
  <c r="Q1100" i="4" a="1"/>
  <c r="H1109" i="4" a="1"/>
  <c r="I1051" i="4" a="1"/>
  <c r="H891" i="4" a="1"/>
  <c r="I581" i="4" a="1"/>
  <c r="J1046" i="4" a="1"/>
  <c r="Q1120" i="4" a="1"/>
  <c r="C225" i="10" a="1"/>
  <c r="M1140" i="4" a="1"/>
  <c r="M602" i="4" a="1"/>
  <c r="L1027" i="4" a="1"/>
  <c r="I828" i="4" a="1"/>
  <c r="C232" i="10" a="1"/>
  <c r="N1075" i="4" a="1"/>
  <c r="H1003" i="4" a="1"/>
  <c r="L840" i="4" a="1"/>
  <c r="J629" i="4" a="1"/>
  <c r="E1128" i="4" a="1"/>
  <c r="N780" i="4" a="1"/>
  <c r="Q1013" i="4" a="1"/>
  <c r="I760" i="4" a="1"/>
  <c r="Q943" i="4" a="1"/>
  <c r="Q722" i="4" a="1"/>
  <c r="R1052" i="4" a="1"/>
  <c r="L1039" i="4" a="1"/>
  <c r="E119" i="10" a="1"/>
  <c r="S1063" i="4" a="1"/>
  <c r="C165" i="10" a="1"/>
  <c r="N1119" i="4" a="1"/>
  <c r="G951" i="4" a="1"/>
  <c r="C1097" i="4" a="1"/>
  <c r="H909" i="4" a="1"/>
  <c r="J1095" i="4" a="1"/>
  <c r="I946" i="4" a="1"/>
  <c r="C1032" i="4" a="1"/>
  <c r="E40" i="10" a="1"/>
  <c r="Q970" i="4" a="1"/>
  <c r="J885" i="4" a="1"/>
  <c r="O1083" i="4" a="1"/>
  <c r="Q764" i="4" a="1"/>
  <c r="Q982" i="4" a="1"/>
  <c r="Q1095" i="4" a="1"/>
  <c r="P230" i="10" a="1"/>
  <c r="B116" i="10" a="1"/>
  <c r="F1056" i="4" a="1"/>
  <c r="O1068" i="4" a="1"/>
  <c r="O924" i="4" a="1"/>
  <c r="N850" i="4" a="1"/>
  <c r="N1044" i="4" a="1"/>
  <c r="O231" i="10" a="1"/>
  <c r="N1098" i="4" a="1"/>
  <c r="G713" i="4" a="1"/>
  <c r="P1073" i="4" a="1"/>
  <c r="R1080" i="4" a="1"/>
  <c r="H515" i="4" a="1"/>
  <c r="Q878" i="4" a="1"/>
  <c r="N601" i="4" a="1"/>
  <c r="C121" i="10" a="1"/>
  <c r="N915" i="4" a="1"/>
  <c r="I1121" i="4" a="1"/>
  <c r="D604" i="4" a="1"/>
  <c r="F899" i="4" a="1"/>
  <c r="P264" i="10" a="1"/>
  <c r="O807" i="4" a="1"/>
  <c r="F684" i="4" a="1"/>
  <c r="O801" i="4" a="1"/>
  <c r="D1133" i="4" a="1"/>
  <c r="S1080" i="4" a="1"/>
  <c r="P686" i="4" a="1"/>
  <c r="D848" i="4" a="1"/>
  <c r="N959" i="4" a="1"/>
  <c r="J1040" i="4" a="1"/>
  <c r="K1101" i="4" a="1"/>
  <c r="N977" i="4" a="1"/>
  <c r="E118" i="10" a="1"/>
  <c r="F578" i="4" a="1"/>
  <c r="J1043" i="4" a="1"/>
  <c r="K887" i="4" a="1"/>
  <c r="D1102" i="4" a="1"/>
  <c r="M1072" i="4" a="1"/>
  <c r="P1102" i="4" a="1"/>
  <c r="Q1138" i="4" a="1"/>
  <c r="F129" i="4" a="1"/>
  <c r="K1145" i="4" a="1"/>
  <c r="C971" i="4" a="1"/>
  <c r="I814" i="4" a="1"/>
  <c r="J740" i="4" a="1"/>
  <c r="S840" i="4" a="1"/>
  <c r="F1094" i="4" a="1"/>
  <c r="Q781" i="4" a="1"/>
  <c r="R673" i="4" a="1"/>
  <c r="P1066" i="4" a="1"/>
  <c r="R874" i="4" a="1"/>
  <c r="J1070" i="4" a="1"/>
  <c r="C61" i="10" a="1"/>
  <c r="F1110" i="4" a="1"/>
  <c r="G796" i="4" a="1"/>
  <c r="P1029" i="4" a="1"/>
  <c r="J1025" i="4" a="1"/>
  <c r="G1123" i="4" a="1"/>
  <c r="P711" i="4" a="1"/>
  <c r="Q520" i="4" a="1"/>
  <c r="G216" i="10" a="1"/>
  <c r="C240" i="10" a="1"/>
  <c r="S1102" i="4" a="1"/>
  <c r="K668" i="4" a="1"/>
  <c r="B197" i="10" a="1"/>
  <c r="D1080" i="4" a="1"/>
  <c r="Q1051" i="4" a="1"/>
  <c r="P1101" i="4" a="1"/>
  <c r="D1061" i="4" a="1"/>
  <c r="G1132" i="4" a="1"/>
  <c r="C1050" i="4" a="1"/>
  <c r="M675" i="4" a="1"/>
  <c r="F1136" i="4" a="1"/>
  <c r="P1124" i="4" a="1"/>
  <c r="P982" i="4" a="1"/>
  <c r="I791" i="4" a="1"/>
  <c r="D1020" i="4" a="1"/>
  <c r="R900" i="4" a="1"/>
  <c r="C123" i="10" a="1"/>
  <c r="M581" i="4" a="1"/>
  <c r="M1080" i="4" a="1"/>
  <c r="S1094" i="4" a="1"/>
  <c r="J1130" i="4" a="1"/>
  <c r="I1027" i="4" a="1"/>
  <c r="G873" i="4" a="1"/>
  <c r="P241" i="10" a="1"/>
  <c r="E1009" i="4" a="1"/>
  <c r="R789" i="4" a="1"/>
  <c r="I1052" i="4" a="1"/>
  <c r="Q548" i="4" a="1"/>
  <c r="Q907" i="4" a="1"/>
  <c r="E243" i="10" a="1"/>
  <c r="M690" i="4" a="1"/>
  <c r="C94" i="10" a="1"/>
  <c r="R730" i="4" a="1"/>
  <c r="G1081" i="4" a="1"/>
  <c r="G1093" i="4" a="1"/>
  <c r="K993" i="4" a="1"/>
  <c r="O1012" i="4" a="1"/>
  <c r="Q1113" i="4" a="1"/>
  <c r="J853" i="4" a="1"/>
  <c r="N1101" i="4" a="1"/>
  <c r="K1095" i="4" a="1"/>
  <c r="F683" i="4" a="1"/>
  <c r="I767" i="4" a="1"/>
  <c r="Q544" i="4" a="1"/>
  <c r="N941" i="4" a="1"/>
  <c r="E873" i="4" a="1"/>
  <c r="D1037" i="4" a="1"/>
  <c r="O1079" i="4" a="1"/>
  <c r="R1045" i="4" a="1"/>
  <c r="P716" i="4" a="1"/>
  <c r="O857" i="4" a="1"/>
  <c r="H958" i="4" a="1"/>
  <c r="P808" i="4" a="1"/>
  <c r="K1034" i="4" a="1"/>
  <c r="F1042" i="4" a="1"/>
  <c r="P1067" i="4" a="1"/>
  <c r="O1105" i="4" a="1"/>
  <c r="P1090" i="4" a="1"/>
  <c r="S1049" i="4" a="1"/>
  <c r="H1065" i="4" a="1"/>
  <c r="O1139" i="4" a="1"/>
  <c r="H979" i="4" a="1"/>
  <c r="E998" i="4" a="1"/>
  <c r="H1086" i="4" a="1"/>
  <c r="J254" i="10" a="1"/>
  <c r="C668" i="4" a="1"/>
  <c r="O1014" i="4" a="1"/>
  <c r="G767" i="4" a="1"/>
  <c r="R1104" i="4" a="1"/>
  <c r="O1097" i="4" a="1"/>
  <c r="P990" i="4" a="1"/>
  <c r="D657" i="4" a="1"/>
  <c r="S1058" i="4" a="1"/>
  <c r="E1018" i="4" a="1"/>
  <c r="B134" i="10" a="1"/>
  <c r="F2" i="10" a="1"/>
  <c r="N1030" i="4" a="1"/>
  <c r="D1122" i="4" a="1"/>
  <c r="C1073" i="4" a="1"/>
  <c r="M1066" i="4" a="1"/>
  <c r="P159" i="10" a="1"/>
  <c r="B23" i="10" a="1"/>
  <c r="I783" i="4" a="1"/>
  <c r="G545" i="4" a="1"/>
  <c r="Q1030" i="4" a="1"/>
  <c r="M869" i="4" a="1"/>
  <c r="C145" i="10" a="1"/>
  <c r="R64" i="4" a="1"/>
  <c r="C1008" i="4" a="1"/>
  <c r="O806" i="4" a="1"/>
  <c r="E185" i="10" a="1"/>
  <c r="S562" i="4" a="1"/>
  <c r="F106" i="10" a="1"/>
  <c r="P898" i="4" a="1"/>
  <c r="J943" i="4" a="1"/>
  <c r="J964" i="4" a="1"/>
  <c r="F637" i="4" a="1"/>
  <c r="L1006" i="4" a="1"/>
  <c r="C878" i="4" a="1"/>
  <c r="N1035" i="4" a="1"/>
  <c r="G952" i="4" a="1"/>
  <c r="G909" i="4" a="1"/>
  <c r="C1116" i="4" a="1"/>
  <c r="P809" i="4" a="1"/>
  <c r="K1056" i="4" a="1"/>
  <c r="R1105" i="4" a="1"/>
  <c r="Q1081" i="4" a="1"/>
  <c r="C208" i="10" a="1"/>
  <c r="F839" i="4" a="1"/>
  <c r="C656" i="4" a="1"/>
  <c r="C183" i="10" a="1"/>
  <c r="L867" i="4" a="1"/>
  <c r="P681" i="4" a="1"/>
  <c r="F731" i="4" a="1"/>
  <c r="K1050" i="4" a="1"/>
  <c r="J1099" i="4" a="1"/>
  <c r="R861" i="4" a="1"/>
  <c r="J617" i="4" a="1"/>
  <c r="I929" i="4" a="1"/>
  <c r="S587" i="4" a="1"/>
  <c r="S1006" i="4" a="1"/>
  <c r="K566" i="4" a="1"/>
  <c r="B110" i="10" a="1"/>
  <c r="E87" i="10" a="1"/>
  <c r="D1120" i="4" a="1"/>
  <c r="C46" i="10" a="1"/>
  <c r="N1105" i="4" a="1"/>
  <c r="O804" i="4" a="1"/>
  <c r="J1084" i="4" a="1"/>
  <c r="C631" i="4" a="1"/>
  <c r="M1112" i="4" a="1"/>
  <c r="D573" i="4" a="1"/>
  <c r="B14" i="10" a="1"/>
  <c r="S1117" i="4" a="1"/>
  <c r="J834" i="4" a="1"/>
  <c r="H1131" i="4" a="1"/>
  <c r="K1115" i="4" a="1"/>
  <c r="Q797" i="4" a="1"/>
  <c r="C115" i="10" a="1"/>
  <c r="J1088" i="4" a="1"/>
  <c r="S1143" i="4" a="1"/>
  <c r="S930" i="4" a="1"/>
  <c r="G1018" i="4" a="1"/>
  <c r="J779" i="4" a="1"/>
  <c r="K1087" i="4" a="1"/>
  <c r="C182" i="10" a="1"/>
  <c r="O975" i="4" a="1"/>
  <c r="G763" i="4" a="1"/>
  <c r="P1142" i="4" a="1"/>
  <c r="J971" i="4" a="1"/>
  <c r="J673" i="4" a="1"/>
  <c r="L980" i="4" a="1"/>
  <c r="F1077" i="4" a="1"/>
  <c r="D1104" i="4" a="1"/>
  <c r="J987" i="4" a="1"/>
  <c r="R881" i="4" a="1"/>
  <c r="I714" i="4" a="1"/>
  <c r="D717" i="4" a="1"/>
  <c r="E1116" i="4" a="1"/>
  <c r="P733" i="4" a="1"/>
  <c r="C233" i="10" a="1"/>
  <c r="C1023" i="4" a="1"/>
  <c r="K628" i="4" a="1"/>
  <c r="L600" i="4" a="1"/>
  <c r="S966" i="4" a="1"/>
  <c r="M932" i="4" a="1"/>
  <c r="I1072" i="4" a="1"/>
  <c r="K1118" i="4" a="1"/>
  <c r="E8" i="10" a="1"/>
  <c r="E1034" i="4" a="1"/>
  <c r="C263" i="10" a="1"/>
  <c r="M977" i="4" a="1"/>
  <c r="R1056" i="4" a="1"/>
  <c r="K1090" i="4" a="1"/>
  <c r="G857" i="4" a="1"/>
  <c r="O913" i="4" a="1"/>
  <c r="C1047" i="4" a="1"/>
  <c r="C1135" i="4" a="1"/>
  <c r="M939" i="4" a="1"/>
  <c r="I1132" i="4" a="1"/>
  <c r="S624" i="4" a="1"/>
  <c r="Q213" i="10" a="1"/>
  <c r="C93" i="10" a="1"/>
  <c r="K1067" i="4" a="1"/>
  <c r="O233" i="10" a="1"/>
  <c r="R1113" i="4" a="1"/>
  <c r="C32" i="10" a="1"/>
  <c r="J654" i="4" a="1"/>
  <c r="G1134" i="4" a="1"/>
  <c r="H924" i="4" a="1"/>
  <c r="R1143" i="4" a="1"/>
  <c r="Q1063" i="4" a="1"/>
  <c r="P154" i="10" a="1"/>
  <c r="E1086" i="4" a="1"/>
  <c r="R1101" i="4" a="1"/>
  <c r="H1089" i="4" a="1"/>
  <c r="G1146" i="4" a="1"/>
  <c r="F211" i="10" a="1"/>
  <c r="Q1089" i="4" a="1"/>
  <c r="P172" i="4" a="1"/>
  <c r="H764" i="4" a="1"/>
  <c r="R677" i="4" a="1"/>
  <c r="P1026" i="4" a="1"/>
  <c r="C1102" i="4" a="1"/>
  <c r="O548" i="4" a="1"/>
  <c r="F1026" i="4" a="1"/>
  <c r="C1035" i="4" a="1"/>
  <c r="N759" i="4" a="1"/>
  <c r="G707" i="4" a="1"/>
  <c r="D1115" i="4" a="1"/>
  <c r="P1087" i="4" a="1"/>
  <c r="C206" i="10" a="1"/>
  <c r="J1091" i="4" a="1"/>
  <c r="B29" i="10" a="1"/>
  <c r="M561" i="4" a="1"/>
  <c r="S1138" i="4" a="1"/>
  <c r="K1016" i="4" a="1"/>
  <c r="C58" i="10" a="1"/>
  <c r="C1060" i="4" a="1"/>
  <c r="I198" i="10" a="1"/>
  <c r="M603" i="4" a="1"/>
  <c r="O775" i="4" a="1"/>
  <c r="S1041" i="4" a="1"/>
  <c r="F1088" i="4" a="1"/>
  <c r="C913" i="4" a="1"/>
  <c r="I1068" i="4" a="1"/>
  <c r="C1131" i="4" a="1"/>
  <c r="C149" i="10" a="1"/>
  <c r="R544" i="4" a="1"/>
  <c r="N593" i="4" a="1"/>
  <c r="N664" i="4" a="1"/>
  <c r="E978" i="4" a="1"/>
  <c r="O1138" i="4" a="1"/>
  <c r="Q805" i="4" a="1"/>
  <c r="K1107" i="4" a="1"/>
  <c r="D1005" i="4" a="1"/>
  <c r="Q814" i="4" a="1"/>
  <c r="J750" i="4" a="1"/>
  <c r="C154" i="10" a="1"/>
  <c r="E916" i="4" a="1"/>
  <c r="G756" i="4" a="1"/>
  <c r="C864" i="4" a="1"/>
  <c r="O840" i="4" a="1"/>
  <c r="D1007" i="4" a="1"/>
  <c r="K1013" i="4" a="1"/>
  <c r="H521" i="4" a="1"/>
  <c r="G1121" i="4" a="1"/>
  <c r="L782" i="4" a="1"/>
  <c r="S809" i="4" a="1"/>
  <c r="F1051" i="4" a="1"/>
  <c r="I1131" i="4" a="1"/>
  <c r="I1047" i="4" a="1"/>
  <c r="P1053" i="4" a="1"/>
  <c r="M1125" i="4" a="1"/>
  <c r="J1132" i="4" a="1"/>
  <c r="G775" i="4" a="1"/>
  <c r="I1028" i="4" a="1"/>
  <c r="P628" i="4" a="1"/>
  <c r="G1066" i="4" a="1"/>
  <c r="G1108" i="4" a="1"/>
  <c r="Q250" i="10" a="1"/>
  <c r="C595" i="4" a="1"/>
  <c r="Q226" i="10" a="1"/>
  <c r="O1084" i="4" a="1"/>
  <c r="J543" i="4" a="1"/>
  <c r="L1042" i="4" a="1"/>
  <c r="E1064" i="4" a="1"/>
  <c r="P891" i="4" a="1"/>
  <c r="P527" i="4" a="1"/>
  <c r="O1108" i="4" a="1"/>
  <c r="I1057" i="4" a="1"/>
  <c r="C1079" i="4" a="1"/>
  <c r="B41" i="10" a="1"/>
  <c r="J575" i="4" a="1"/>
  <c r="J641" i="4" a="1"/>
  <c r="C1124" i="4" a="1"/>
  <c r="J1036" i="4" a="1"/>
  <c r="B89" i="10" a="1"/>
  <c r="R1019" i="4" a="1"/>
  <c r="C1085" i="4" a="1"/>
  <c r="I1076" i="4" a="1"/>
  <c r="E867" i="4" a="1"/>
  <c r="S691" i="4" a="1"/>
  <c r="C120" i="10" a="1"/>
  <c r="P1106" i="4" a="1"/>
  <c r="O1113" i="4" a="1"/>
  <c r="J1027" i="4" a="1"/>
  <c r="G577" i="4" a="1"/>
  <c r="C54" i="10" a="1"/>
  <c r="N651" i="4" a="1"/>
  <c r="C17" i="10" a="1"/>
  <c r="H1057" i="4" a="1"/>
  <c r="P949" i="4" a="1"/>
  <c r="O1093" i="4" a="1"/>
  <c r="D1054" i="4" a="1"/>
  <c r="L804" i="4" a="1"/>
  <c r="F1050" i="4" a="1"/>
  <c r="Q190" i="10" a="1"/>
  <c r="S993" i="4" a="1"/>
  <c r="E1138" i="4" a="1"/>
  <c r="F1133" i="4" a="1"/>
  <c r="J1093" i="4" a="1"/>
  <c r="P184" i="10" a="1"/>
  <c r="R915" i="4" a="1"/>
  <c r="P1036" i="4" a="1"/>
  <c r="E57" i="10" a="1"/>
  <c r="P804" i="4" a="1"/>
  <c r="K672" i="4" a="1"/>
  <c r="M790" i="4" a="1"/>
  <c r="E727" i="4" a="1"/>
  <c r="I983" i="4" a="1"/>
  <c r="G252" i="4" a="1"/>
  <c r="O770" i="4" a="1"/>
  <c r="R992" i="4" a="1"/>
  <c r="P1135" i="4" a="1"/>
  <c r="J870" i="4" a="1"/>
  <c r="L534" i="4" a="1"/>
  <c r="H872" i="4" a="1"/>
  <c r="R956" i="4" a="1"/>
  <c r="K1098" i="4" a="1"/>
  <c r="I907" i="4" a="1"/>
  <c r="N1107" i="4" a="1"/>
  <c r="S1092" i="4" a="1"/>
  <c r="I974" i="4" a="1"/>
  <c r="S1126" i="4" a="1"/>
  <c r="E158" i="10" a="1"/>
  <c r="K1108" i="4" a="1"/>
  <c r="C760" i="4" a="1"/>
  <c r="E54" i="10" a="1"/>
  <c r="J1115" i="4" a="1"/>
  <c r="C254" i="10" a="1"/>
  <c r="Q865" i="4" a="1"/>
  <c r="O605" i="4" a="1"/>
  <c r="C143" i="10" a="1"/>
  <c r="M1049" i="4" a="1"/>
  <c r="R552" i="4" a="1"/>
  <c r="C1141" i="4" a="1"/>
  <c r="F1109" i="4" a="1"/>
  <c r="J1078" i="4" a="1"/>
  <c r="K885" i="4" a="1"/>
  <c r="E933" i="4" a="1"/>
  <c r="Q1070" i="4" a="1"/>
  <c r="J1092" i="4" a="1"/>
  <c r="C264" i="10" a="1"/>
  <c r="G893" i="4" a="1"/>
  <c r="J989" i="4" a="1"/>
  <c r="F1039" i="4" a="1"/>
  <c r="F1138" i="4" a="1"/>
  <c r="C185" i="10" a="1"/>
  <c r="D1131" i="4" a="1"/>
  <c r="I866" i="4" a="1"/>
  <c r="I1087" i="4" a="1"/>
  <c r="D912" i="4" a="1"/>
  <c r="L756" i="4" a="1"/>
  <c r="E1129" i="4" a="1"/>
  <c r="M752" i="4" a="1"/>
  <c r="J826" i="4" a="1"/>
  <c r="E1090" i="4" a="1"/>
  <c r="I1074" i="4" a="1"/>
  <c r="O1123" i="4" a="1"/>
  <c r="Q579" i="4" a="1"/>
  <c r="E920" i="4" a="1"/>
  <c r="K707" i="4" a="1"/>
  <c r="R766" i="4" a="1"/>
  <c r="C18" i="10" a="1"/>
  <c r="S842" i="4" a="1"/>
  <c r="C226" i="10" a="1"/>
  <c r="F858" i="4" a="1"/>
  <c r="S997" i="4" a="1"/>
  <c r="S774" i="4" a="1"/>
  <c r="R1036" i="4" a="1"/>
  <c r="L1017" i="4" a="1"/>
  <c r="E1015" i="4" a="1"/>
  <c r="E805" i="4" a="1"/>
  <c r="L616" i="4" a="1"/>
  <c r="M1047" i="4" a="1"/>
  <c r="L828" i="4" a="1"/>
  <c r="S1028" i="4" a="1"/>
  <c r="Q844" i="4" a="1"/>
  <c r="J1077" i="4" a="1"/>
  <c r="G636" i="4" a="1"/>
  <c r="P1037" i="4" a="1"/>
  <c r="G1091" i="4" a="1"/>
  <c r="N1127" i="4" a="1"/>
  <c r="C231" i="10" a="1"/>
  <c r="C29" i="10" a="1"/>
  <c r="M697" i="4" a="1"/>
  <c r="K1106" i="4" a="1"/>
  <c r="Q1069" i="4" a="1"/>
  <c r="H808" i="4" a="1"/>
  <c r="F1023" i="4" a="1"/>
  <c r="N770" i="4" a="1"/>
  <c r="P832" i="4" a="1"/>
  <c r="O1060" i="4" a="1"/>
  <c r="G868" i="4" a="1"/>
  <c r="C567" i="4" a="1"/>
  <c r="S951" i="4" a="1"/>
  <c r="P1137" i="4" a="1"/>
  <c r="M927" i="4" a="1"/>
  <c r="D906" i="4" a="1"/>
  <c r="C25" i="10" a="1"/>
  <c r="O1137" i="4" a="1"/>
  <c r="O1078" i="4" a="1"/>
  <c r="B11" i="10" a="1"/>
  <c r="Q1101" i="4" a="1"/>
  <c r="E885" i="4" a="1"/>
  <c r="F826" i="4" a="1"/>
  <c r="C212" i="10" a="1"/>
  <c r="I864" i="4" a="1"/>
  <c r="S851" i="4" a="1"/>
  <c r="S1074" i="4" a="1"/>
  <c r="G1032" i="4" a="1"/>
  <c r="M883" i="4" a="1"/>
  <c r="J681" i="4" a="1"/>
  <c r="B152" i="10" a="1"/>
  <c r="B242" i="10" a="1"/>
  <c r="D1043" i="4" a="1"/>
  <c r="N582" i="4" a="1"/>
  <c r="H1135" i="4" a="1"/>
  <c r="Q1117" i="4" a="1"/>
  <c r="J771" i="4" a="1"/>
  <c r="R846" i="4" a="1"/>
  <c r="R1117" i="4" a="1"/>
  <c r="G548" i="4" a="1"/>
  <c r="E146" i="4" a="1"/>
  <c r="Q1047" i="4" a="1"/>
  <c r="S1051" i="4" a="1"/>
  <c r="C1144" i="4" a="1"/>
  <c r="C66" i="10" a="1"/>
  <c r="R179" i="4" a="1"/>
  <c r="E1144" i="4" a="1"/>
  <c r="F1069" i="4" a="1"/>
  <c r="L925" i="4" a="1"/>
  <c r="I1049" i="4" a="1"/>
  <c r="I1085" i="4" a="1"/>
  <c r="F131" i="4" a="1"/>
  <c r="J1110" i="4" a="1"/>
  <c r="E650" i="4" a="1"/>
  <c r="F1084" i="4" a="1"/>
  <c r="H1124" i="4" a="1"/>
  <c r="P193" i="10" a="1"/>
  <c r="R1094" i="4" a="1"/>
  <c r="M1063" i="4" a="1"/>
  <c r="O1114" i="4" a="1"/>
  <c r="M963" i="4" a="1"/>
  <c r="N1100" i="4" a="1"/>
  <c r="I1044" i="4" a="1"/>
  <c r="Q731" i="4" a="1"/>
  <c r="J1005" i="4" a="1"/>
  <c r="S1072" i="4" a="1"/>
  <c r="N743" i="4" a="1"/>
  <c r="E1141" i="4" a="1"/>
  <c r="H1146" i="4" a="1"/>
  <c r="D1132" i="4" a="1"/>
  <c r="K938" i="4" a="1"/>
  <c r="N913" i="4" a="1"/>
  <c r="G861" i="4" a="1"/>
  <c r="G1020" i="4" a="1"/>
  <c r="C999" i="4" a="1"/>
  <c r="D611" i="4" a="1"/>
  <c r="G1131" i="4" a="1"/>
  <c r="O763" i="4" a="1"/>
  <c r="P992" i="4" a="1"/>
  <c r="J957" i="4" a="1"/>
  <c r="F724" i="4" a="1"/>
  <c r="K956" i="4" a="1"/>
  <c r="E218" i="10" a="1"/>
  <c r="Q1109" i="4" a="1"/>
  <c r="C1041" i="4" a="1"/>
  <c r="K1077" i="4" a="1"/>
  <c r="E142" i="4" a="1"/>
  <c r="I1107" i="4" a="1"/>
  <c r="C976" i="4" a="1"/>
  <c r="J1013" i="4" a="1"/>
  <c r="C239" i="10" a="1"/>
  <c r="O705" i="4" a="1"/>
  <c r="S810" i="4" a="1"/>
  <c r="K754" i="4" a="1"/>
  <c r="S712" i="4" a="1"/>
  <c r="L869" i="4" a="1"/>
  <c r="R1076" i="4" a="1"/>
  <c r="Q828" i="4" a="1"/>
  <c r="K1035" i="4" a="1"/>
  <c r="P1094" i="4" a="1"/>
  <c r="M595" i="4" a="1"/>
  <c r="C45" i="10" a="1"/>
  <c r="S1133" i="4" a="1"/>
  <c r="J1145" i="4" a="1"/>
  <c r="I999" i="4" a="1"/>
  <c r="Q1116" i="4" a="1"/>
  <c r="E1136" i="4" a="1"/>
  <c r="C137" i="10" a="1"/>
  <c r="O752" i="4" a="1"/>
  <c r="B68" i="10" a="1"/>
  <c r="Q1141" i="4" a="1"/>
  <c r="P471" i="4" a="1"/>
  <c r="G1051" i="4" a="1"/>
  <c r="P1134" i="4" a="1"/>
  <c r="P1107" i="4" a="1"/>
  <c r="C108" i="10" a="1"/>
  <c r="H1126" i="4" a="1"/>
  <c r="C163" i="10" a="1"/>
  <c r="H1097" i="4" a="1"/>
  <c r="R1060" i="4" a="1"/>
  <c r="G779" i="4" a="1"/>
  <c r="N1133" i="4" a="1"/>
  <c r="R1093" i="4" a="1"/>
  <c r="F1124" i="4" a="1"/>
  <c r="G875" i="4" a="1"/>
  <c r="I818" i="4" a="1"/>
  <c r="I1060" i="4" a="1"/>
  <c r="H237" i="10" a="1"/>
  <c r="O880" i="4" a="1"/>
  <c r="E1016" i="4" a="1"/>
  <c r="F772" i="4" a="1"/>
  <c r="S1097" i="4" a="1"/>
  <c r="E923" i="4" a="1"/>
  <c r="M848" i="4" a="1"/>
  <c r="Q842" i="4" a="1"/>
  <c r="C245" i="10" a="1"/>
  <c r="J1135" i="4" a="1"/>
  <c r="K959" i="4" a="1"/>
  <c r="F1048" i="4" a="1"/>
  <c r="O864" i="4" a="1"/>
  <c r="M1121" i="4" a="1"/>
  <c r="K1092" i="4" a="1"/>
  <c r="C1002" i="4" a="1"/>
  <c r="S1053" i="4" a="1"/>
  <c r="P1144" i="4" a="1"/>
  <c r="G1145" i="4" a="1"/>
  <c r="I672" i="4" a="1"/>
  <c r="P692" i="4" a="1"/>
  <c r="C1099" i="4" a="1"/>
  <c r="E1131" i="4" a="1"/>
  <c r="N1039" i="4" a="1"/>
  <c r="H1144" i="4" a="1"/>
  <c r="N1053" i="4" a="1"/>
  <c r="C1055" i="4" a="1"/>
  <c r="C251" i="10" a="1"/>
  <c r="C686" i="4" a="1"/>
  <c r="S254" i="10" a="1"/>
  <c r="C979" i="4" a="1"/>
  <c r="E248" i="10" a="1"/>
  <c r="Q1146" i="4" a="1"/>
  <c r="H1075" i="4" a="1"/>
  <c r="P1049" i="4" a="1"/>
  <c r="D1088" i="4" a="1"/>
  <c r="S1137" i="4" a="1"/>
  <c r="F148" i="10" a="1"/>
  <c r="J190" i="10" a="1"/>
  <c r="J1024" i="4" a="1"/>
  <c r="J849" i="4" a="1"/>
  <c r="M1082" i="4" a="1"/>
  <c r="J679" i="4" a="1"/>
  <c r="M1108" i="4" a="1"/>
  <c r="C176" i="10" a="1"/>
  <c r="S1077" i="4" a="1"/>
  <c r="E767" i="4" a="1"/>
  <c r="S157" i="4" a="1"/>
  <c r="C229" i="10" a="1"/>
  <c r="K1124" i="4" a="1"/>
  <c r="O1032" i="4" a="1"/>
  <c r="F994" i="4" a="1"/>
  <c r="N1120" i="4" a="1"/>
  <c r="S1122" i="4" a="1"/>
  <c r="Q1107" i="4" a="1"/>
  <c r="H1108" i="4" a="1"/>
  <c r="J1107" i="4" a="1"/>
  <c r="C1069" i="4" a="1"/>
  <c r="F25" i="10" a="1"/>
  <c r="E1120" i="4" a="1"/>
  <c r="P892" i="4" a="1"/>
  <c r="R1083" i="4" a="1"/>
  <c r="L644" i="4" a="1"/>
  <c r="H949" i="4" a="1"/>
  <c r="N1136" i="4" a="1"/>
  <c r="D1083" i="4" a="1"/>
  <c r="F709" i="4" a="1"/>
  <c r="L720" i="4" a="1"/>
  <c r="M1077" i="4" a="1"/>
  <c r="G728" i="4" a="1"/>
  <c r="C1048" i="4" a="1"/>
  <c r="L764" i="4" a="1"/>
  <c r="P1143" i="4" a="1"/>
  <c r="J1129" i="4" a="1"/>
  <c r="M746" i="4" a="1"/>
  <c r="H1006" i="4" a="1"/>
  <c r="R782" i="4" a="1"/>
  <c r="N903" i="4" a="1"/>
  <c r="C147" i="10" a="1"/>
  <c r="D764" i="4" a="1"/>
  <c r="G211" i="10" a="1"/>
  <c r="N1087" i="4" a="1"/>
  <c r="K1079" i="4" a="1"/>
  <c r="N1042" i="4" a="1"/>
  <c r="J1010" i="4" a="1"/>
  <c r="D678" i="4" a="1"/>
  <c r="J1020" i="4" a="1"/>
  <c r="N1142" i="4" a="1"/>
  <c r="F1021" i="4" a="1"/>
  <c r="B140" i="10" a="1"/>
  <c r="P1051" i="4" a="1"/>
  <c r="R1111" i="4" a="1"/>
  <c r="E574" i="4" a="1"/>
  <c r="H1077" i="4" a="1"/>
  <c r="H932" i="4" a="1"/>
  <c r="N637" i="4" a="1"/>
  <c r="K708" i="4" a="1"/>
  <c r="J1111" i="4" a="1"/>
  <c r="N1083" i="4" a="1"/>
  <c r="G955" i="4" a="1"/>
  <c r="C1029" i="4" a="1"/>
  <c r="E1110" i="4" a="1"/>
  <c r="J1050" i="4" a="1"/>
  <c r="M1134" i="4" a="1"/>
  <c r="D1039" i="4" a="1"/>
  <c r="S394" i="4" a="1"/>
  <c r="G530" i="4" a="1"/>
  <c r="E1121" i="4" a="1"/>
  <c r="N704" i="4" a="1"/>
  <c r="F1001" i="4" a="1"/>
  <c r="K1064" i="4" a="1"/>
  <c r="C218" i="10" a="1"/>
  <c r="B83" i="10" a="1"/>
  <c r="C68" i="10" a="1"/>
  <c r="K744" i="4" a="1"/>
  <c r="C56" i="10" a="1"/>
  <c r="F1129" i="4" a="1"/>
  <c r="L857" i="4" a="1"/>
  <c r="C893" i="4" a="1"/>
  <c r="C34" i="10" a="1"/>
  <c r="E1046" i="4" a="1"/>
  <c r="C758" i="4" a="1"/>
  <c r="O936" i="4" a="1"/>
  <c r="E1137" i="4" a="1"/>
  <c r="M1071" i="4" a="1"/>
  <c r="Q791" i="4" a="1"/>
  <c r="H1101" i="4" a="1"/>
  <c r="F528" i="4" a="1"/>
  <c r="C52" i="10" a="1"/>
  <c r="K983" i="4" a="1"/>
  <c r="Q1121" i="4" a="1"/>
  <c r="O690" i="4" a="1"/>
  <c r="F1107" i="4" a="1"/>
  <c r="J798" i="4" a="1"/>
  <c r="G785" i="4" a="1"/>
  <c r="S1067" i="4" a="1"/>
  <c r="P913" i="4" a="1"/>
  <c r="L836" i="4" a="1"/>
  <c r="H905" i="4" a="1"/>
  <c r="D989" i="4" a="1"/>
  <c r="P1062" i="4" a="1"/>
  <c r="C203" i="10" a="1"/>
  <c r="G967" i="4" a="1"/>
  <c r="N1027" i="4" a="1"/>
  <c r="R1038" i="4" a="1"/>
  <c r="R1112" i="4" a="1"/>
  <c r="D1114" i="4" a="1"/>
  <c r="M916" i="4" a="1"/>
  <c r="N905" i="4" a="1"/>
  <c r="P170" i="10" a="1"/>
  <c r="G1130" i="4" a="1"/>
  <c r="I1110" i="4" a="1"/>
  <c r="H1046" i="4" a="1"/>
  <c r="G1126" i="4" a="1"/>
  <c r="H1079" i="4" a="1"/>
  <c r="B71" i="10" a="1"/>
  <c r="E1127" i="4" a="1"/>
  <c r="I206" i="10" a="1"/>
  <c r="R997" i="4" a="1"/>
  <c r="S1099" i="4" a="1"/>
  <c r="M1043" i="4" a="1"/>
  <c r="Q1090" i="4" a="1"/>
  <c r="J713" i="4" a="1"/>
  <c r="E1053" i="4" a="1"/>
  <c r="H859" i="4" a="1"/>
  <c r="H1064" i="4" a="1"/>
  <c r="I1002" i="4" a="1"/>
  <c r="C55" i="10" a="1"/>
  <c r="C1068" i="4" a="1"/>
  <c r="I661" i="4" a="1"/>
  <c r="N626" i="4" a="1"/>
  <c r="C248" i="10" a="1"/>
  <c r="S1114" i="4" a="1"/>
  <c r="O830" i="4" a="1"/>
  <c r="N589" i="4" a="1"/>
  <c r="J884" i="4" a="1"/>
  <c r="C1063" i="4" a="1"/>
  <c r="N870" i="4" a="1"/>
  <c r="N1092" i="4" a="1"/>
  <c r="G1027" i="4" a="1"/>
  <c r="H865" i="4" a="1"/>
  <c r="K1099" i="4" a="1"/>
  <c r="N1132" i="4" a="1"/>
  <c r="P1088" i="4" a="1"/>
  <c r="D785" i="4" a="1"/>
  <c r="S799" i="4" a="1"/>
  <c r="F1120" i="4" a="1"/>
  <c r="O526" i="4" a="1"/>
  <c r="S1055" i="4" a="1"/>
  <c r="N734" i="4" a="1"/>
  <c r="K1111" i="4" a="1"/>
  <c r="C657" i="4" a="1"/>
  <c r="R1136" i="4" a="1"/>
  <c r="P1131" i="4" a="1"/>
  <c r="C958" i="4" a="1"/>
  <c r="N1109" i="4" a="1"/>
  <c r="J625" i="4" a="1"/>
  <c r="F944" i="4" a="1"/>
  <c r="H744" i="4" a="1"/>
  <c r="L1010" i="4" a="1"/>
  <c r="D864" i="4" a="1"/>
  <c r="C539" i="4" a="1"/>
  <c r="N956" i="4" a="1"/>
  <c r="R559" i="4" a="1"/>
  <c r="F655" i="4" a="1"/>
  <c r="Q923" i="4" a="1"/>
  <c r="R1138" i="4" a="1"/>
  <c r="I1036" i="4" a="1"/>
  <c r="F807" i="4" a="1"/>
  <c r="M857" i="4" a="1"/>
  <c r="C214" i="10" a="1"/>
  <c r="C31" i="10" a="1"/>
  <c r="P746" i="4" a="1"/>
  <c r="K767" i="4" a="1"/>
  <c r="N660" i="4" a="1"/>
  <c r="O1052" i="4" a="1"/>
  <c r="R788" i="4" a="1"/>
  <c r="K69" i="4" a="1"/>
  <c r="I1055" i="4" a="1"/>
  <c r="O890" i="4" a="1"/>
  <c r="H778" i="4" a="1"/>
  <c r="I168" i="4" a="1"/>
  <c r="G1115" i="4" a="1"/>
  <c r="P253" i="10" a="1"/>
  <c r="F581" i="4" a="1"/>
  <c r="E527" i="4" a="1"/>
  <c r="Q1016" i="4" a="1"/>
  <c r="O1131" i="4" a="1"/>
  <c r="N1066" i="4" a="1"/>
  <c r="Q728" i="4" a="1"/>
  <c r="C698" i="4" a="1"/>
  <c r="C21" i="10" a="1"/>
  <c r="Q1110" i="4" a="1"/>
  <c r="D882" i="4" a="1"/>
  <c r="R605" i="4" a="1"/>
  <c r="L748" i="4" a="1"/>
  <c r="H658" i="4" a="1"/>
  <c r="N744" i="4" a="1"/>
  <c r="D891" i="4" a="1"/>
  <c r="R1118" i="4" a="1"/>
  <c r="J1094" i="4" a="1"/>
  <c r="R1085" i="4" a="1"/>
  <c r="G941" i="4" a="1"/>
  <c r="N1050" i="4" a="1"/>
  <c r="L1030" i="4" a="1"/>
  <c r="K955" i="4" a="1"/>
  <c r="B203" i="10" a="1"/>
  <c r="R1127" i="4" a="1"/>
  <c r="K1075" i="4" a="1"/>
  <c r="C1027" i="4" a="1"/>
  <c r="M1050" i="4" a="1"/>
  <c r="Q1114" i="4" a="1"/>
  <c r="J867" i="4" a="1"/>
  <c r="R650" i="4" a="1"/>
  <c r="J1106" i="4" a="1"/>
  <c r="G1142" i="4" a="1"/>
  <c r="Q613" i="4" a="1"/>
  <c r="E1124" i="4" a="1"/>
  <c r="H1047" i="4" a="1"/>
  <c r="P510" i="4" a="1"/>
  <c r="R66" i="4" a="1"/>
  <c r="F710" i="4" a="1"/>
  <c r="F1106" i="4" a="1"/>
  <c r="I1084" i="4" a="1"/>
  <c r="H1022" i="4" a="1"/>
  <c r="J1131" i="4" a="1"/>
  <c r="D808" i="4" a="1"/>
  <c r="P1055" i="4" a="1"/>
  <c r="F698" i="4" a="1"/>
  <c r="E897" i="4" a="1"/>
  <c r="C1106" i="4" a="1"/>
  <c r="O1133" i="4" a="1"/>
  <c r="Q1131" i="4" a="1"/>
  <c r="O948" i="4" a="1"/>
  <c r="H1140" i="4" a="1"/>
  <c r="R991" i="4" a="1"/>
  <c r="J1146" i="4" a="1"/>
  <c r="N1032" i="4" a="1"/>
  <c r="I1114" i="4" a="1"/>
  <c r="M1059" i="4" a="1"/>
  <c r="S1136" i="4" a="1"/>
  <c r="E262" i="10" a="1"/>
  <c r="C92" i="10" a="1"/>
  <c r="S817" i="4" a="1"/>
  <c r="P1097" i="4" a="1"/>
  <c r="M1139" i="4" a="1"/>
  <c r="P1047" i="4" a="1"/>
  <c r="C1094" i="4" a="1"/>
  <c r="Q766" i="4" a="1"/>
  <c r="N1081" i="4" a="1"/>
  <c r="S1121" i="4" a="1"/>
  <c r="D847" i="4" a="1"/>
  <c r="G983" i="4" a="1"/>
  <c r="R987" i="4" a="1"/>
  <c r="F1134" i="4" a="1"/>
  <c r="E1133" i="4" a="1"/>
  <c r="O1086" i="4" a="1"/>
  <c r="P236" i="10" a="1"/>
  <c r="G927" i="4" a="1"/>
  <c r="D1124" i="4" a="1"/>
  <c r="C171" i="10" a="1"/>
  <c r="I616" i="4" a="1"/>
  <c r="M1109" i="4" a="1"/>
  <c r="D706" i="4" a="1"/>
  <c r="D1089" i="4" a="1"/>
  <c r="E1047" i="4" a="1"/>
  <c r="C85" i="10" a="1"/>
  <c r="R867" i="4" a="1"/>
  <c r="E836" i="4" a="1"/>
  <c r="E774" i="4" a="1"/>
  <c r="M1114" i="4" a="1"/>
  <c r="S1035" i="4" a="1"/>
  <c r="F1028" i="4" a="1"/>
  <c r="I209" i="10" a="1"/>
  <c r="S668" i="4" a="1"/>
  <c r="G888" i="4" a="1"/>
  <c r="P893" i="4" a="1"/>
  <c r="M832" i="4" a="1"/>
  <c r="R1121" i="4" a="1"/>
  <c r="F1115" i="4" a="1"/>
  <c r="E542" i="4" a="1"/>
  <c r="G1050" i="4" a="1"/>
  <c r="O1134" i="4" a="1"/>
  <c r="R1042" i="4" a="1"/>
  <c r="P1050" i="4" a="1"/>
  <c r="O1136" i="4" a="1"/>
  <c r="O873" i="4" a="1"/>
  <c r="K874" i="4" a="1"/>
  <c r="D612" i="4" a="1"/>
  <c r="P580" i="4" a="1"/>
  <c r="M887" i="4" a="1"/>
  <c r="I920" i="4" a="1"/>
  <c r="K928" i="4" a="1"/>
  <c r="G1017" i="4" a="1"/>
  <c r="F1079" i="4" a="1"/>
  <c r="C89" i="10" a="1"/>
  <c r="O1116" i="4" a="1"/>
  <c r="S200" i="10" a="1"/>
  <c r="P1054" i="4" a="1"/>
  <c r="P1127" i="4" a="1"/>
  <c r="C1088" i="4" a="1"/>
  <c r="R804" i="4" a="1"/>
  <c r="E435" i="4" a="1"/>
  <c r="O1045" i="4" a="1"/>
  <c r="K982" i="4" a="1"/>
  <c r="F153" i="10" a="1"/>
  <c r="M1123" i="4" a="1"/>
  <c r="E216" i="10" a="1"/>
  <c r="J1067" i="4" a="1"/>
  <c r="S831" i="4" a="1"/>
  <c r="O951" i="4" a="1"/>
  <c r="Q857" i="4" a="1"/>
  <c r="P963" i="4" a="1"/>
  <c r="S623" i="4" a="1"/>
  <c r="H969" i="4" a="1"/>
  <c r="E651" i="4" a="1"/>
  <c r="C114" i="10" a="1"/>
  <c r="P232" i="10" a="1"/>
  <c r="D1022" i="4" a="1"/>
  <c r="R1137" i="4" a="1"/>
  <c r="M1074" i="4" a="1"/>
  <c r="O797" i="4" a="1"/>
  <c r="Q980" i="4" a="1"/>
  <c r="Q1143" i="4" a="1"/>
  <c r="M142" i="4" a="1"/>
  <c r="N727" i="4" a="1"/>
  <c r="J727" i="4" a="1"/>
  <c r="K1116" i="4" a="1"/>
  <c r="J589" i="4" a="1"/>
  <c r="N646" i="4" a="1"/>
  <c r="E1050" i="4" a="1"/>
  <c r="P973" i="4" a="1"/>
  <c r="K971" i="4" a="1"/>
  <c r="K819" i="4" a="1"/>
  <c r="P669" i="4" a="1"/>
  <c r="M590" i="4" a="1"/>
  <c r="E1087" i="4" a="1"/>
  <c r="E1143" i="4" a="1"/>
  <c r="M1101" i="4" a="1"/>
  <c r="I259" i="10" a="1"/>
  <c r="P1122" i="4" a="1"/>
  <c r="G1086" i="4" a="1"/>
  <c r="S1095" i="4" a="1"/>
  <c r="J911" i="4" a="1"/>
  <c r="R1026" i="4" a="1"/>
  <c r="S1044" i="4" a="1"/>
  <c r="M844" i="4" a="1"/>
  <c r="C1089" i="4" a="1"/>
  <c r="G825" i="4" a="1"/>
  <c r="G1055" i="4" a="1"/>
  <c r="M679" i="4" a="1"/>
  <c r="H790" i="4" a="1"/>
  <c r="C222" i="10" a="1"/>
  <c r="C261" i="10" a="1"/>
  <c r="C27" i="10" a="1"/>
  <c r="M816" i="4" a="1"/>
  <c r="C1049" i="4" a="1"/>
  <c r="O1081" i="4" a="1"/>
  <c r="L688" i="4" a="1"/>
  <c r="S1132" i="4" a="1"/>
  <c r="I1128" i="4" a="1"/>
  <c r="I1059" i="4" a="1"/>
  <c r="J1140" i="4" a="1"/>
  <c r="M1128" i="4" a="1"/>
  <c r="L763" i="4" a="1"/>
  <c r="M1075" i="4" a="1"/>
  <c r="B239" i="10" a="1"/>
  <c r="N1095" i="4" a="1"/>
  <c r="Q1050" i="4" a="1"/>
  <c r="M877" i="4" a="1"/>
  <c r="D937" i="4" a="1"/>
  <c r="R893" i="4" a="1"/>
  <c r="M1069" i="4" a="1"/>
  <c r="L235" i="10" a="1"/>
  <c r="D949" i="4" a="1"/>
  <c r="R678" i="4" a="1"/>
  <c r="J1105" i="4" a="1"/>
  <c r="K1135" i="4" a="1"/>
  <c r="G886" i="4" a="1"/>
  <c r="C1081" i="4" a="1"/>
  <c r="N658" i="4" a="1"/>
  <c r="O1057" i="4" a="1"/>
  <c r="H1121" i="4" a="1"/>
  <c r="C871" i="4" a="1"/>
  <c r="G1120" i="4" a="1"/>
  <c r="R1110" i="4" a="1"/>
  <c r="L1008" i="4" a="1"/>
  <c r="M737" i="4" a="1"/>
  <c r="J1112" i="4" a="1"/>
  <c r="O1090" i="4" a="1"/>
  <c r="N908" i="4" a="1"/>
  <c r="G1062" i="4" a="1"/>
  <c r="J1109" i="4" a="1"/>
  <c r="C20" i="10" a="1"/>
  <c r="R1095" i="4" a="1"/>
  <c r="H725" i="4" a="1"/>
  <c r="O970" i="4" a="1"/>
  <c r="F1139" i="4" a="1"/>
  <c r="C1067" i="4" a="1"/>
  <c r="P1043" i="4" a="1"/>
  <c r="K908" i="4" a="1"/>
  <c r="M694" i="4" a="1"/>
  <c r="H1043" i="4" a="1"/>
  <c r="N645" i="4" a="1"/>
  <c r="F1102" i="4" a="1"/>
  <c r="K731" i="4" a="1"/>
  <c r="C188" i="10" a="1"/>
  <c r="R949" i="4" a="1"/>
  <c r="J1023" i="4" a="1"/>
  <c r="Q1099" i="4" a="1"/>
  <c r="D1112" i="4" a="1"/>
  <c r="Q752" i="4" a="1"/>
  <c r="F138" i="10" a="1"/>
  <c r="G940" i="4" a="1"/>
  <c r="J530" i="4" a="1"/>
  <c r="E1039" i="4" a="1"/>
  <c r="D521" i="4" a="1"/>
  <c r="M821" i="4" a="1"/>
  <c r="K1072" i="4" a="1"/>
  <c r="Q806" i="4" a="1"/>
  <c r="N1049" i="4" a="1"/>
  <c r="P1103" i="4" a="1"/>
  <c r="R652" i="4" a="1"/>
  <c r="G801" i="4" a="1"/>
  <c r="C881" i="4" a="1"/>
  <c r="E1074" i="4" a="1"/>
  <c r="P812" i="4" a="1"/>
  <c r="Q867" i="4" a="1"/>
  <c r="D1027" i="4" a="1"/>
  <c r="S927" i="4" a="1"/>
  <c r="E1028" i="4" a="1"/>
  <c r="F1121" i="4" a="1"/>
  <c r="Q1096" i="4" a="1"/>
  <c r="O852" i="4" a="1"/>
  <c r="Q837" i="4" a="1"/>
  <c r="E879" i="4" a="1"/>
  <c r="K1043" i="4" a="1"/>
  <c r="C728" i="4" a="1"/>
  <c r="C975" i="4" a="1"/>
  <c r="Q947" i="4" a="1"/>
  <c r="K821" i="4" a="1"/>
  <c r="R1034" i="4" a="1"/>
  <c r="C113" i="10" a="1"/>
  <c r="N1139" i="4" a="1"/>
  <c r="J1066" i="4" a="1"/>
  <c r="N767" i="4" a="1"/>
  <c r="G979" i="4" a="1"/>
  <c r="P148" i="10" a="1"/>
  <c r="J605" i="4" a="1"/>
  <c r="E1031" i="4" a="1"/>
  <c r="G116" i="4" a="1"/>
  <c r="O1058" i="4" a="1"/>
  <c r="N753" i="4" a="1"/>
  <c r="D1042" i="4" a="1"/>
  <c r="K900" i="4" a="1"/>
  <c r="E1130" i="4" a="1"/>
  <c r="F170" i="10" a="1"/>
  <c r="R516" i="4" a="1"/>
  <c r="H264" i="10" a="1"/>
  <c r="M1004" i="4" a="1"/>
  <c r="D840" i="4" a="1"/>
  <c r="E887" i="4" a="1"/>
  <c r="S1087" i="4" a="1"/>
  <c r="C1045" i="4" a="1"/>
  <c r="P1126" i="4" a="1"/>
  <c r="J822" i="4" a="1"/>
  <c r="J978" i="4" a="1"/>
  <c r="S727" i="4" a="1"/>
  <c r="E180" i="10" a="1"/>
  <c r="M654" i="4" a="1"/>
  <c r="G1087" i="4" a="1"/>
  <c r="K1130" i="4" a="1"/>
  <c r="N1134" i="4" a="1"/>
  <c r="Q893" i="4" a="1"/>
  <c r="D672" i="4" a="1"/>
  <c r="N1073" i="4" a="1"/>
  <c r="S729" i="4" a="1"/>
  <c r="R890" i="4" a="1"/>
  <c r="P1132" i="4" a="1"/>
  <c r="K1031" i="4" a="1"/>
  <c r="E804" i="4" a="1"/>
  <c r="L751" i="4" a="1"/>
  <c r="E1081" i="4" a="1"/>
  <c r="D1040" i="4" a="1"/>
  <c r="Q902" i="4" a="1"/>
  <c r="C1086" i="4" a="1"/>
  <c r="C1010" i="4" a="1"/>
  <c r="I1056" i="4" a="1"/>
  <c r="L849" i="4" a="1"/>
  <c r="D804" i="4" a="1"/>
  <c r="S1141" i="4" a="1"/>
  <c r="G582" i="4" a="1"/>
  <c r="C1087" i="4" a="1"/>
  <c r="N1056" i="4" a="1"/>
  <c r="P840" i="4" a="1"/>
  <c r="C1118" i="4" a="1"/>
  <c r="E844" i="4" a="1"/>
  <c r="E794" i="4" a="1"/>
  <c r="K1119" i="4" a="1"/>
  <c r="F1033" i="4" a="1"/>
  <c r="N953" i="4" a="1"/>
  <c r="P1014" i="4" a="1"/>
  <c r="M1098" i="4" a="1"/>
  <c r="C69" i="10" a="1"/>
  <c r="O781" i="4" a="1"/>
  <c r="C1024" i="4" a="1"/>
  <c r="E1063" i="4" a="1"/>
  <c r="E1091" i="4" a="1"/>
  <c r="K1068" i="4" a="1"/>
  <c r="J1063" i="4" a="1"/>
  <c r="N696" i="4" a="1"/>
  <c r="E1048" i="4" a="1"/>
  <c r="Q1102" i="4" a="1"/>
  <c r="S1120" i="4" a="1"/>
  <c r="Q1139" i="4" a="1"/>
  <c r="I1146" i="4" a="1"/>
  <c r="M1081" i="4" a="1"/>
  <c r="P1146" i="4" a="1"/>
  <c r="F1146" i="4" a="1"/>
  <c r="R1126" i="4" a="1"/>
  <c r="N779" i="4" a="1"/>
  <c r="B230" i="10" a="1"/>
  <c r="S1082" i="4" a="1"/>
  <c r="O1087" i="4" a="1"/>
  <c r="K513" i="4" a="1"/>
  <c r="P911" i="4" a="1"/>
  <c r="M695" i="4" a="1"/>
  <c r="F1034" i="4" a="1"/>
  <c r="J1100" i="4" a="1"/>
  <c r="D1044" i="4" a="1"/>
  <c r="Q1134" i="4" a="1"/>
  <c r="D1015" i="4" a="1"/>
  <c r="E1099" i="4" a="1"/>
  <c r="Q1086" i="4" a="1"/>
  <c r="L1040" i="4" a="1"/>
  <c r="H656" i="4" a="1"/>
  <c r="R1027" i="4" a="1"/>
  <c r="F1043" i="4" a="1"/>
  <c r="C1092" i="4" a="1"/>
  <c r="J1118" i="4" a="1"/>
  <c r="C235" i="10" a="1"/>
  <c r="S771" i="4" a="1"/>
  <c r="E833" i="4" a="1"/>
  <c r="K1091" i="4" a="1"/>
  <c r="K979" i="4" a="1"/>
  <c r="F717" i="4" a="1"/>
  <c r="O722" i="4" a="1"/>
  <c r="Q785" i="4" a="1"/>
  <c r="C105" i="10" a="1"/>
  <c r="C571" i="4" a="1"/>
  <c r="J1069" i="4" a="1"/>
  <c r="D1101" i="4" a="1"/>
  <c r="C98" i="10" a="1"/>
  <c r="C139" i="10" a="1"/>
  <c r="H965" i="4" a="1"/>
  <c r="R1077" i="4" a="1"/>
  <c r="C627" i="4" a="1"/>
  <c r="J993" i="4" a="1"/>
  <c r="D1067" i="4" a="1"/>
  <c r="S1043" i="4" a="1"/>
  <c r="R599" i="4" a="1"/>
  <c r="D913" i="4" a="1"/>
  <c r="J1124" i="4" a="1"/>
  <c r="S523" i="4" a="1"/>
  <c r="Q676" i="4" a="1"/>
  <c r="I1109" i="4" a="1"/>
  <c r="N639" i="4" a="1"/>
  <c r="G1096" i="4" a="1"/>
  <c r="H719" i="4" a="1"/>
  <c r="C97" i="10" a="1"/>
  <c r="F778" i="4" a="1"/>
  <c r="H1106" i="4" a="1"/>
  <c r="P1074" i="4" a="1"/>
  <c r="M921" i="4" a="1"/>
  <c r="P174" i="10" a="1"/>
  <c r="G894" i="4" a="1"/>
  <c r="I1113" i="4" a="1"/>
  <c r="L1044" i="4" a="1"/>
  <c r="P737" i="4" a="1"/>
  <c r="P853" i="4" a="1"/>
  <c r="M1013" i="4" a="1"/>
  <c r="I638" i="4" a="1"/>
  <c r="O668" i="4" a="1"/>
  <c r="S1104" i="4" a="1"/>
  <c r="S872" i="4" a="1"/>
  <c r="C1084" i="4" a="1"/>
  <c r="D857" i="4" a="1"/>
  <c r="P673" i="4" a="1"/>
  <c r="M968" i="4" a="1"/>
  <c r="O762" i="4" a="1"/>
  <c r="C80" i="10" a="1"/>
  <c r="H1090" i="4" a="1"/>
  <c r="C632" i="4" a="1"/>
  <c r="G1016" i="4" a="1"/>
  <c r="N1129" i="4" a="1"/>
  <c r="D1087" i="4" a="1"/>
  <c r="M1117" i="4" a="1"/>
  <c r="N1088" i="4" a="1"/>
  <c r="I1144" i="4" a="1"/>
  <c r="C153" i="10" a="1"/>
  <c r="R939" i="4" a="1"/>
  <c r="F1052" i="4" a="1"/>
  <c r="C127" i="10" a="1"/>
  <c r="G1075" i="4" a="1"/>
  <c r="Q1104" i="4" a="1"/>
  <c r="H296" i="4" a="1"/>
  <c r="E1070" i="4" a="1"/>
  <c r="S868" i="4" a="1"/>
  <c r="M818" i="4" a="1"/>
  <c r="S763" i="4" a="1"/>
  <c r="O919" i="4" a="1"/>
  <c r="R875" i="4" a="1"/>
  <c r="K1114" i="4" a="1"/>
  <c r="F659" i="4" a="1"/>
  <c r="M1099" i="4" a="1"/>
  <c r="N1025" i="4" a="1"/>
  <c r="C960" i="4" a="1"/>
  <c r="K1126" i="4" a="1"/>
  <c r="C1114" i="4" a="1"/>
  <c r="Q786" i="4" a="1"/>
  <c r="D704" i="4" a="1"/>
  <c r="C217" i="10" a="1"/>
  <c r="I1008" i="4" a="1"/>
  <c r="O1094" i="4" a="1"/>
  <c r="O1146" i="4" a="1"/>
  <c r="L861" i="4" a="1"/>
  <c r="P1108" i="4" a="1"/>
  <c r="R989" i="4" a="1"/>
  <c r="R1071" i="4" a="1"/>
  <c r="C1090" i="4" a="1"/>
  <c r="D663" i="4" a="1"/>
  <c r="D1048" i="4" a="1"/>
  <c r="I989" i="4" a="1"/>
  <c r="C122" i="10" a="1"/>
  <c r="F635" i="4" a="1"/>
  <c r="M1094" i="4" a="1"/>
  <c r="Q955" i="4" a="1"/>
  <c r="C242" i="10" a="1"/>
  <c r="Q750" i="4" a="1"/>
  <c r="I1122" i="4" a="1"/>
  <c r="I1111" i="4" a="1"/>
  <c r="K1127" i="4" a="1"/>
  <c r="K1066" i="4" a="1"/>
  <c r="S879" i="4" a="1"/>
  <c r="N597" i="4" a="1"/>
  <c r="B131" i="10" a="1"/>
  <c r="G892" i="4" a="1"/>
  <c r="R1059" i="4" a="1"/>
  <c r="S1112" i="4" a="1"/>
  <c r="S1093" i="4" a="1"/>
  <c r="E931" i="4" a="1"/>
  <c r="G234" i="10" a="1"/>
  <c r="I1054" i="4" a="1"/>
  <c r="I1098" i="4" a="1"/>
  <c r="H1104" i="4" a="1"/>
  <c r="G969" i="4" a="1"/>
  <c r="C148" i="10" a="1"/>
  <c r="I969" i="4" a="1"/>
  <c r="G976" i="4" a="1"/>
  <c r="F901" i="4" a="1"/>
  <c r="H794" i="4" a="1"/>
  <c r="G1103" i="4" a="1"/>
  <c r="P198" i="10" a="1"/>
  <c r="H986" i="4" a="1"/>
  <c r="H1036" i="4" a="1"/>
  <c r="C969" i="4" a="1"/>
  <c r="R703" i="4" a="1"/>
  <c r="H963" i="4" a="1"/>
  <c r="S175" i="4" a="1"/>
  <c r="O738" i="4" a="1"/>
  <c r="L760" i="4" a="1"/>
  <c r="J1133" i="4" a="1"/>
  <c r="E1142" i="4" a="1"/>
  <c r="D875" i="4" a="1"/>
  <c r="R885" i="4" a="1"/>
  <c r="N740" i="4" a="1"/>
  <c r="C998" i="4" a="1"/>
  <c r="G1106" i="4" a="1"/>
  <c r="N614" i="4" a="1"/>
  <c r="G1044" i="4" a="1"/>
  <c r="C1077" i="4" a="1"/>
  <c r="H950" i="4" a="1"/>
  <c r="M876" i="4" a="1"/>
  <c r="J528" i="4" a="1"/>
  <c r="G1144" i="4" a="1"/>
  <c r="K679" i="4" a="1"/>
  <c r="I1073" i="4" a="1"/>
  <c r="S943" i="4" a="1"/>
  <c r="E756" i="4" a="1"/>
  <c r="O796" i="4" a="1"/>
  <c r="C570" i="4" a="1"/>
  <c r="B188" i="10" a="1"/>
  <c r="G1068" i="4" a="1"/>
  <c r="Q1135" i="4" a="1"/>
  <c r="P1099" i="4" a="1"/>
  <c r="P166" i="10" a="1"/>
  <c r="Q1015" i="4" a="1"/>
  <c r="M978" i="4" a="1"/>
  <c r="J1143" i="4" a="1"/>
  <c r="H1023" i="4" a="1"/>
  <c r="B185" i="10" a="1"/>
  <c r="I1035" i="4" a="1"/>
  <c r="O879" i="4" a="1"/>
  <c r="D1145" i="4" a="1"/>
  <c r="E22" i="10" a="1"/>
  <c r="I647" i="4" a="1"/>
  <c r="F1100" i="4" a="1"/>
  <c r="M189" i="10" a="1"/>
  <c r="R662" i="4" a="1"/>
  <c r="O1054" i="4" a="1"/>
  <c r="H1138" i="4" a="1"/>
  <c r="K724" i="4" a="1"/>
  <c r="C198" i="10" a="1"/>
  <c r="R1072" i="4" a="1"/>
  <c r="C28" i="10" a="1"/>
  <c r="C1128" i="4" a="1"/>
  <c r="M1039" i="4" a="1"/>
  <c r="G765" i="4" a="1"/>
  <c r="C903" i="4" a="1"/>
  <c r="C1065" i="4" a="1"/>
  <c r="I867" i="4" a="1"/>
  <c r="F1076" i="4" a="1"/>
  <c r="D812" i="4" a="1"/>
  <c r="K816" i="4" a="1"/>
  <c r="S892" i="4" a="1"/>
  <c r="Q1033" i="4" a="1"/>
  <c r="R1122" i="4" a="1"/>
  <c r="Q771" i="4" a="1"/>
  <c r="Q1048" i="4" a="1"/>
  <c r="S841" i="4" a="1"/>
  <c r="F1145" i="4" a="1"/>
  <c r="F1062" i="4" a="1"/>
  <c r="J858" i="4" a="1"/>
  <c r="C133" i="10" a="1"/>
  <c r="R674" i="4" a="1"/>
  <c r="K1144" i="4" a="1"/>
  <c r="S1059" i="4" a="1"/>
  <c r="P784" i="4" a="1"/>
  <c r="R1141" i="4" a="1"/>
  <c r="S1130" i="4" a="1"/>
  <c r="G807" i="4" a="1"/>
  <c r="P1031" i="4" a="1"/>
  <c r="S793" i="4" a="1"/>
  <c r="B176" i="10" a="1"/>
  <c r="F722" i="4" a="1"/>
  <c r="F697" i="4" a="1"/>
  <c r="C109" i="10" a="1"/>
  <c r="S1027" i="4" a="1"/>
  <c r="Q944" i="4" a="1"/>
  <c r="J1071" i="4" a="1"/>
  <c r="D710" i="4" a="1"/>
  <c r="R1050" i="4" a="1"/>
  <c r="C579" i="4" a="1"/>
  <c r="C257" i="10" a="1"/>
  <c r="N777" i="4" a="1"/>
  <c r="O1071" i="4" a="1"/>
  <c r="P1023" i="4" a="1"/>
  <c r="I547" i="4" a="1"/>
  <c r="N657" i="4" a="1"/>
  <c r="F1113" i="4" a="1"/>
  <c r="H669" i="4" a="1"/>
  <c r="N1007" i="4" a="1"/>
  <c r="F814" i="4" a="1"/>
  <c r="D872" i="4" a="1"/>
  <c r="E1096" i="4" a="1"/>
  <c r="I621" i="4" a="1"/>
  <c r="H869" i="4" a="1"/>
  <c r="Q1074" i="4" a="1"/>
  <c r="C987" i="4" a="1"/>
  <c r="I753" i="4" a="1"/>
  <c r="S956" i="4" a="1"/>
  <c r="O511" i="4" a="1"/>
  <c r="R640" i="4" a="1"/>
  <c r="G1069" i="4" a="1"/>
  <c r="P979" i="4" a="1"/>
  <c r="M870" i="4" a="1"/>
  <c r="O884" i="4" a="1"/>
  <c r="Q1092" i="4" a="1"/>
  <c r="D940" i="4" a="1"/>
  <c r="S1108" i="4" a="1"/>
  <c r="Q632" i="4" a="1"/>
  <c r="C829" i="4" a="1"/>
  <c r="L728" i="4" a="1"/>
  <c r="O1067" i="4" a="1"/>
  <c r="Q533" i="4" a="1"/>
  <c r="O672" i="4" a="1"/>
  <c r="H1067" i="4" a="1"/>
  <c r="C1059" i="4" a="1"/>
  <c r="D832" i="4" a="1"/>
  <c r="C1037" i="4" a="1"/>
  <c r="K742" i="4" a="1"/>
  <c r="N663" i="4" a="1"/>
  <c r="C135" i="10" a="1"/>
  <c r="D982" i="4" a="1"/>
  <c r="Q859" i="4" a="1"/>
  <c r="F246" i="10" a="1"/>
  <c r="S563" i="4" a="1"/>
  <c r="N1093" i="4" a="1"/>
  <c r="C130" i="10" a="1"/>
  <c r="J842" i="4" a="1"/>
  <c r="C357" i="4" a="1"/>
  <c r="R855" i="4" a="1"/>
  <c r="I1112" i="4" a="1"/>
  <c r="P897" i="4" a="1"/>
  <c r="M731" i="4" a="1"/>
  <c r="L878" i="4" a="1"/>
  <c r="K784" i="4" a="1"/>
  <c r="S1123" i="4" a="1"/>
  <c r="C835" i="4" a="1"/>
  <c r="P650" i="4" a="1"/>
  <c r="S1100" i="4" a="1"/>
  <c r="K1080" i="4" a="1"/>
  <c r="D1117" i="4" a="1"/>
  <c r="B26" i="10" a="1"/>
  <c r="S681" i="4" a="1"/>
  <c r="G1088" i="4" a="1"/>
  <c r="R882" i="4" a="1"/>
  <c r="C1137" i="4" a="1"/>
  <c r="R518" i="4" a="1"/>
  <c r="E1092" i="4" a="1"/>
  <c r="E760" i="4" a="1"/>
  <c r="S970" i="4" a="1"/>
  <c r="F773" i="4" a="1"/>
  <c r="Q135" i="10" a="1"/>
  <c r="C255" i="10" a="1"/>
  <c r="Q1072" i="4" a="1"/>
  <c r="C125" i="10" a="1"/>
  <c r="N1054" i="4" a="1"/>
  <c r="B122" i="10" a="1"/>
  <c r="J840" i="4" a="1"/>
  <c r="D1127" i="4" a="1"/>
  <c r="N1077" i="4" a="1"/>
  <c r="H847" i="4" a="1"/>
  <c r="G1129" i="4" a="1"/>
  <c r="N930" i="4" a="1"/>
  <c r="F1068" i="4" a="1"/>
  <c r="H809" i="4" a="1"/>
  <c r="D1096" i="4" a="1"/>
  <c r="L789" i="4" a="1"/>
  <c r="J919" i="4" a="1"/>
  <c r="D1035" i="4" a="1"/>
  <c r="G1063" i="4" a="1"/>
  <c r="S509" i="4" a="1"/>
  <c r="C1132" i="4" a="1"/>
  <c r="C196" i="10" a="1"/>
  <c r="B227" i="10" a="1"/>
  <c r="N1096" i="4" a="1"/>
  <c r="G822" i="4" a="1"/>
  <c r="B50" i="10" a="1"/>
  <c r="G681" i="4" a="1"/>
  <c r="P1104" i="4" a="1"/>
  <c r="F1141" i="4" a="1"/>
  <c r="O1051" i="4" a="1"/>
  <c r="O1128" i="4" a="1"/>
  <c r="L814" i="4" a="1"/>
  <c r="D1118" i="4" a="1"/>
  <c r="Q1083" i="4" a="1"/>
  <c r="B248" i="10" a="1"/>
  <c r="Q775" i="4" a="1"/>
  <c r="Q769" i="4" a="1"/>
  <c r="C1075" i="4" a="1"/>
  <c r="S1061" i="4" a="1"/>
  <c r="N1122" i="4" a="1"/>
  <c r="F693" i="4" a="1"/>
  <c r="C1142" i="4" a="1"/>
  <c r="P1056" i="4" a="1"/>
  <c r="C146" i="10" a="1"/>
  <c r="G946" i="4" a="1"/>
  <c r="N1144" i="4" a="1"/>
  <c r="Q1091" i="4" a="1"/>
  <c r="D627" i="4" a="1"/>
  <c r="D961" i="4" a="1"/>
  <c r="P872" i="4" a="1"/>
  <c r="D679" i="4" a="1"/>
  <c r="R543" i="4" a="1"/>
  <c r="R1063" i="4" a="1"/>
  <c r="H1096" i="4" a="1"/>
  <c r="J905" i="4" a="1"/>
  <c r="S847" i="4" a="1"/>
  <c r="N778" i="4" a="1"/>
  <c r="P1098" i="4" a="1"/>
  <c r="C724" i="4" a="1"/>
  <c r="C43" i="10" a="1"/>
  <c r="L881" i="4" a="1"/>
  <c r="P941" i="4" a="1"/>
  <c r="I921" i="4" a="1"/>
  <c r="Q913" i="4" a="1"/>
  <c r="C1044" i="4" a="1"/>
  <c r="S1091" i="4" a="1"/>
  <c r="P841" i="4" a="1"/>
  <c r="L546" i="4" a="1"/>
  <c r="Q556" i="4" a="1"/>
  <c r="K727" i="4" a="1"/>
  <c r="P888" i="4" a="1"/>
  <c r="E1097" i="4" a="1"/>
  <c r="R1135" i="4" a="1"/>
  <c r="J811" i="4" a="1"/>
  <c r="H537" i="4" a="1"/>
  <c r="C643" i="4" a="1"/>
  <c r="M599" i="4" a="1"/>
  <c r="J570" i="4" a="1"/>
  <c r="E1079" i="4" a="1"/>
  <c r="D828" i="4" a="1"/>
  <c r="K1105" i="4" a="1"/>
  <c r="D1128" i="4" a="1"/>
  <c r="F818" i="4" a="1"/>
  <c r="O1080" i="4" a="1"/>
  <c r="J689" i="4" a="1"/>
  <c r="M901" i="4" a="1"/>
  <c r="I801" i="4" a="1"/>
  <c r="Q1075" i="4" a="1"/>
  <c r="R1140" i="4" a="1"/>
  <c r="Q699" i="4" a="1"/>
  <c r="M1137" i="4" a="1"/>
  <c r="M1042" i="4" a="1"/>
  <c r="D957" i="4" a="1"/>
  <c r="O998" i="4" a="1"/>
  <c r="C71" i="10" a="1"/>
  <c r="Q1022" i="4" a="1"/>
  <c r="F912" i="4" a="1"/>
  <c r="J1028" i="4" a="1"/>
  <c r="F1024" i="4" a="1"/>
  <c r="K627" i="4" a="1"/>
  <c r="R895" i="4" a="1"/>
  <c r="N722" i="4" a="1"/>
  <c r="B233" i="10" a="1"/>
  <c r="G1028" i="4" a="1"/>
  <c r="J518" i="4" a="1"/>
  <c r="B38" i="10" a="1"/>
  <c r="F810" i="4" a="1"/>
  <c r="N749" i="4" a="1"/>
  <c r="H867" i="4" a="1"/>
  <c r="J947" i="4" a="1"/>
  <c r="H1056" i="4" a="1"/>
  <c r="G1039" i="4" a="1"/>
  <c r="L538" i="4" a="1"/>
  <c r="G960" i="4" a="1"/>
  <c r="D794" i="4" a="1"/>
  <c r="Q975" i="4" a="1"/>
  <c r="M1105" i="4" a="1"/>
  <c r="I1032" i="4" a="1"/>
  <c r="K1121" i="4" a="1"/>
  <c r="Q1066" i="4" a="1"/>
  <c r="C729" i="4" a="1"/>
  <c r="P573" i="4" a="1"/>
  <c r="H1142" i="4" a="1"/>
  <c r="G770" i="4" a="1"/>
  <c r="S1071" i="4" a="1"/>
  <c r="N689" i="4" a="1"/>
  <c r="D595" i="4" a="1"/>
  <c r="S1016" i="4" a="1"/>
  <c r="M1104" i="4" a="1"/>
  <c r="D1085" i="4" a="1"/>
  <c r="D986" i="4" a="1"/>
  <c r="B179" i="10" a="1"/>
  <c r="L805" i="4" a="1"/>
  <c r="Q953" i="4" a="1"/>
  <c r="I1045" i="4" a="1"/>
  <c r="E121" i="10" a="1"/>
  <c r="E1062" i="4" a="1"/>
  <c r="Q883" i="4" a="1"/>
  <c r="L887" i="4" a="1"/>
  <c r="S723" i="4" a="1"/>
  <c r="O962" i="4" a="1"/>
  <c r="K1085" i="4" a="1"/>
  <c r="G1143" i="4" a="1"/>
  <c r="K1049" i="4" a="1"/>
  <c r="P1013" i="4" a="1"/>
  <c r="C177" i="10" a="1"/>
  <c r="Q709" i="4" a="1"/>
  <c r="O942" i="4" a="1"/>
  <c r="K1117" i="4" a="1"/>
  <c r="F715" i="4" a="1"/>
  <c r="G915" i="4" a="1"/>
  <c r="L808" i="4" a="1"/>
  <c r="D519" i="4" a="1"/>
  <c r="C880" i="4" a="1"/>
  <c r="E229" i="10" a="1"/>
  <c r="E86" i="10" a="1"/>
  <c r="C1110" i="4" a="1"/>
  <c r="P779" i="4" a="1"/>
  <c r="O828" i="4" a="1"/>
  <c r="P912" i="4" a="1"/>
  <c r="I1091" i="4" a="1"/>
  <c r="Q1137" i="4" a="1"/>
  <c r="C211" i="10" a="1"/>
  <c r="R723" i="4" a="1"/>
  <c r="N1128" i="4" a="1"/>
  <c r="F986" i="4" a="1"/>
  <c r="C119" i="10" a="1"/>
  <c r="O1109" i="4" a="1"/>
  <c r="I1126" i="4" a="1"/>
  <c r="K1088" i="4" a="1"/>
  <c r="J551" i="4" a="1"/>
  <c r="C117" i="10" a="1"/>
  <c r="F850" i="4" a="1"/>
  <c r="G1071" i="4" a="1"/>
  <c r="D1095" i="4" a="1"/>
  <c r="D964" i="4" a="1"/>
  <c r="K579" i="4" a="1"/>
  <c r="C863" i="4" a="1"/>
  <c r="I1142" i="4" a="1"/>
  <c r="F752" i="4" a="1"/>
  <c r="E874" i="4" a="1"/>
  <c r="C1101" i="4" a="1"/>
  <c r="R865" i="4" a="1"/>
  <c r="C530" i="4" a="1"/>
  <c r="H940" i="4" a="1"/>
  <c r="E909" i="4" a="1"/>
  <c r="E1069" i="4" a="1"/>
  <c r="F743" i="4" a="1"/>
  <c r="K720" i="4" a="1"/>
  <c r="M846" i="4" a="1"/>
  <c r="R514" i="4" a="1"/>
  <c r="I1133" i="4" a="1"/>
  <c r="K924" i="4" a="1"/>
  <c r="G1060" i="4" a="1"/>
  <c r="O1044" i="4" a="1"/>
  <c r="O676" i="4" a="1"/>
  <c r="C157" i="10" a="1"/>
  <c r="I736" i="4" a="1"/>
  <c r="K1001" i="4" a="1"/>
  <c r="S861" i="4" a="1"/>
  <c r="H904" i="4" a="1"/>
  <c r="E602" i="4" a="1"/>
  <c r="S822" i="4" a="1"/>
  <c r="E287" i="4" a="1"/>
  <c r="G1056" i="4" a="1"/>
  <c r="H976" i="4" a="1"/>
  <c r="I912" i="4" a="1"/>
  <c r="K562" i="4" a="1"/>
  <c r="G250" i="10" a="1"/>
  <c r="D965" i="4" a="1"/>
  <c r="R925" i="4" a="1"/>
  <c r="C243" i="10" a="1"/>
  <c r="R1046" i="4" a="1"/>
  <c r="F39" i="10" a="1"/>
  <c r="O871" i="4" a="1"/>
  <c r="I1007" i="4" a="1"/>
  <c r="H1145" i="4" a="1"/>
  <c r="F688" i="4" a="1"/>
  <c r="Q875" i="4" a="1"/>
  <c r="F1108" i="4" a="1"/>
  <c r="C19" i="10" a="1"/>
  <c r="D1093" i="4" a="1"/>
  <c r="C141" i="10" a="1"/>
  <c r="O683" i="4" a="1"/>
  <c r="H1137" i="4" a="1"/>
  <c r="F941" i="4" a="1"/>
  <c r="C90" i="10" a="1"/>
  <c r="H1115" i="4" a="1"/>
  <c r="M865" i="4" a="1"/>
  <c r="N1048" i="4" a="1"/>
  <c r="P328" i="4" a="1"/>
  <c r="S1088" i="4" a="1"/>
  <c r="F1117" i="4" a="1"/>
  <c r="Q1062" i="4" a="1"/>
  <c r="K826" i="4" a="1"/>
  <c r="N1060" i="4" a="1"/>
  <c r="E976" i="4" a="1"/>
  <c r="O513" i="4" a="1"/>
  <c r="I697" i="4" a="1"/>
  <c r="D817" i="4" a="1"/>
  <c r="I1117" i="4" a="1"/>
  <c r="F318" i="4" a="1"/>
  <c r="I773" i="4" a="1"/>
  <c r="P190" i="10" a="1"/>
  <c r="J645" i="4" a="1"/>
  <c r="G526" i="4" a="1"/>
  <c r="C1140" i="4" a="1"/>
  <c r="O774" i="4" a="1"/>
  <c r="E956" i="4" a="1"/>
  <c r="D1076" i="4" a="1"/>
  <c r="R709" i="4" a="1"/>
  <c r="F933" i="4" a="1"/>
  <c r="O755" i="4" a="1"/>
  <c r="L532" i="4" a="1"/>
  <c r="K685" i="4" a="1"/>
  <c r="C64" i="10" a="1"/>
  <c r="O709" i="4" a="1"/>
  <c r="G982" i="4" a="1"/>
  <c r="R962" i="4" a="1"/>
  <c r="R1057" i="4" a="1"/>
  <c r="F202" i="10" a="1"/>
  <c r="N964" i="4" a="1"/>
  <c r="E627" i="4" a="1"/>
  <c r="B56" i="10" a="1"/>
  <c r="S940" i="4" a="1"/>
  <c r="P545" i="4" a="1"/>
  <c r="K208" i="10" a="1"/>
  <c r="N1116" i="4" a="1"/>
  <c r="C236" i="10" a="1"/>
  <c r="B113" i="10" a="1"/>
  <c r="M811" i="4" a="1"/>
  <c r="I1050" i="4" a="1"/>
  <c r="J1002" i="4" a="1"/>
  <c r="D825" i="4" a="1"/>
  <c r="C702" i="4" a="1"/>
  <c r="N1046" i="4" a="1"/>
  <c r="O856" i="4" a="1"/>
  <c r="C589" i="4" a="1"/>
  <c r="R902" i="4" a="1"/>
  <c r="I258" i="10" a="1"/>
  <c r="N698" i="4" a="1"/>
  <c r="S239" i="10" a="1"/>
  <c r="H702" i="4" a="1"/>
  <c r="J1097" i="4" a="1"/>
  <c r="O799" i="4" a="1"/>
  <c r="O790" i="4" a="1"/>
  <c r="D867" i="4" a="1"/>
  <c r="O1040" i="4" a="1"/>
  <c r="I1135" i="4" a="1"/>
  <c r="K947" i="4" a="1"/>
  <c r="D583" i="4" a="1"/>
  <c r="G851" i="4" a="1"/>
  <c r="I1140" i="4" a="1"/>
  <c r="R1039" i="4" a="1"/>
  <c r="I1063" i="4" a="1"/>
  <c r="C241" i="10" a="1"/>
  <c r="H994" i="4" a="1"/>
  <c r="S975" i="4" a="1"/>
  <c r="F1137" i="4" a="1"/>
  <c r="J845" i="4" a="1"/>
  <c r="C155" i="10" a="1"/>
  <c r="M1070" i="4" a="1"/>
  <c r="H796" i="4" a="1"/>
  <c r="Q1106" i="4" a="1"/>
  <c r="D661" i="4" a="1"/>
  <c r="L801" i="4" a="1"/>
  <c r="S1046" i="4" a="1"/>
  <c r="I889" i="4" a="1"/>
  <c r="C1143" i="4" a="1"/>
  <c r="F1055" i="4" a="1"/>
  <c r="O943" i="4" a="1"/>
  <c r="M1057" i="4" a="1"/>
  <c r="P229" i="10" a="1"/>
  <c r="S1034" i="4" a="1"/>
  <c r="N769" i="4" a="1"/>
  <c r="J775" i="4" a="1"/>
  <c r="D1056" i="4" a="1"/>
  <c r="B212" i="10" a="1"/>
  <c r="O992" i="4" a="1"/>
  <c r="P751" i="4" a="1"/>
  <c r="D1057" i="4" a="1"/>
  <c r="F1116" i="4" a="1"/>
  <c r="E1052" i="4" a="1"/>
  <c r="D1051" i="4" a="1"/>
  <c r="E854" i="4" a="1"/>
  <c r="O1006" i="4" a="1"/>
  <c r="N1131" i="4" a="1"/>
  <c r="N918" i="4" a="1"/>
  <c r="C109" i="4" a="1"/>
  <c r="K904" i="4" a="1"/>
  <c r="C152" i="10" a="1"/>
  <c r="G553" i="4" a="1"/>
  <c r="N894" i="4" a="1"/>
  <c r="E1043" i="4" a="1"/>
  <c r="S697" i="4" a="1"/>
  <c r="I932" i="4" a="1"/>
  <c r="I1138" i="4" a="1"/>
  <c r="H922" i="4" a="1"/>
  <c r="R932" i="4" a="1"/>
  <c r="R1044" i="4" a="1"/>
  <c r="P1025" i="4" a="1"/>
  <c r="H1127" i="4" a="1"/>
  <c r="K1012" i="4" a="1"/>
  <c r="G804" i="4" a="1"/>
  <c r="M833" i="4" a="1"/>
  <c r="O1027" i="4" a="1"/>
  <c r="K743" i="4" a="1"/>
  <c r="C794" i="4" a="1"/>
  <c r="J1086" i="4" a="1"/>
  <c r="S739" i="4" a="1"/>
  <c r="H580" i="4" a="1"/>
  <c r="M941" i="4" a="1"/>
  <c r="F959" i="4" a="1"/>
  <c r="K817" i="4" a="1"/>
  <c r="D696" i="4" a="1"/>
  <c r="S1109" i="4" a="1"/>
  <c r="J693" i="4" a="1"/>
  <c r="S1060" i="4" a="1"/>
  <c r="H886" i="4" a="1"/>
  <c r="N1017" i="4" a="1"/>
  <c r="F754" i="4" a="1"/>
  <c r="E570" i="4" a="1"/>
  <c r="L1033" i="4" a="1"/>
  <c r="N590" i="4" a="1"/>
  <c r="F1035" i="4" a="1"/>
  <c r="L852" i="4" a="1"/>
  <c r="O908" i="4" a="1"/>
  <c r="K1015" i="4" a="1"/>
  <c r="C947" i="4" a="1"/>
  <c r="J806" i="4" a="1"/>
  <c r="O1048" i="4" a="1"/>
  <c r="C39" i="10" a="1"/>
  <c r="G714" i="4" a="1"/>
  <c r="C26" i="10" a="1"/>
  <c r="H523" i="4" a="1"/>
  <c r="J1074" i="4" a="1"/>
  <c r="B86" i="10" a="1"/>
  <c r="O899" i="4" a="1"/>
  <c r="S1065" i="4" a="1"/>
  <c r="K1094" i="4" a="1"/>
  <c r="B254" i="10" a="1"/>
  <c r="N1038" i="4" a="1"/>
  <c r="R1067" i="4" a="1"/>
  <c r="D771" i="4" a="1"/>
  <c r="R682" i="4" a="1"/>
  <c r="E987" i="4" a="1"/>
  <c r="L660" i="4" a="1"/>
  <c r="B215" i="10" a="1"/>
  <c r="J1125" i="4" a="1"/>
  <c r="H1073" i="4" a="1"/>
  <c r="M582" i="4" a="1"/>
  <c r="H989" i="4" a="1"/>
  <c r="H557" i="4" a="1"/>
  <c r="P161" i="10" a="1"/>
  <c r="F135" i="10" a="1"/>
  <c r="R1066" i="4" a="1"/>
  <c r="I770" i="4" a="1"/>
  <c r="C124" i="10" a="1"/>
  <c r="K698" i="4" a="1"/>
  <c r="H921" i="4" a="1"/>
  <c r="N661" i="4" a="1"/>
  <c r="H1068" i="4" a="1"/>
  <c r="O810" i="4" a="1"/>
  <c r="E733" i="4" a="1"/>
  <c r="R793" i="4" a="1"/>
  <c r="B20" i="10" a="1"/>
  <c r="L1034" i="4" a="1"/>
  <c r="J142" i="10" a="1"/>
  <c r="I1058" i="4" a="1"/>
  <c r="B35" i="10" a="1"/>
  <c r="C15" i="10" a="1"/>
  <c r="C1040" i="4" a="1"/>
  <c r="D747" i="4" a="1"/>
  <c r="G1089" i="4" a="1"/>
  <c r="H1143" i="4" a="1"/>
  <c r="G743" i="4" a="1"/>
  <c r="J1141" i="4" a="1"/>
  <c r="G1065" i="4" a="1"/>
  <c r="M983" i="4" a="1"/>
  <c r="J1080" i="4" a="1"/>
  <c r="P1068" i="4" a="1"/>
  <c r="K248" i="10" a="1"/>
  <c r="N1145" i="4" a="1"/>
  <c r="Q1077" i="4" a="1"/>
  <c r="Q768" i="4" a="1"/>
  <c r="B104" i="10" a="1"/>
  <c r="G904" i="4" a="1"/>
  <c r="D933" i="4" a="1"/>
  <c r="F1017" i="4" a="1"/>
  <c r="E1080" i="4" a="1"/>
  <c r="O685" i="4" a="1"/>
  <c r="C24" i="10" a="1"/>
  <c r="K515" i="4" a="1"/>
  <c r="S1062" i="4" a="1"/>
  <c r="P1007" i="4" a="1"/>
  <c r="H1103" i="4" a="1"/>
  <c r="C199" i="10" a="1"/>
  <c r="C151" i="10" a="1"/>
  <c r="E246" i="10" a="1"/>
  <c r="P1075" i="4" a="1"/>
  <c r="K1128" i="4" a="1"/>
  <c r="Q778" i="4" a="1"/>
  <c r="M672" i="4" a="1"/>
  <c r="J898" i="4" a="1"/>
  <c r="I741" i="4" a="1"/>
  <c r="K848" i="4" a="1"/>
  <c r="F651" i="4" a="1"/>
  <c r="C826" i="4" a="1"/>
  <c r="J982" i="4" a="1"/>
  <c r="F949" i="4" a="1"/>
  <c r="I742" i="4" a="1"/>
  <c r="R1090" i="4" a="1"/>
  <c r="E1051" i="4" a="1"/>
  <c r="N1130" i="4" a="1"/>
  <c r="L1031" i="4" a="1"/>
  <c r="K1131" i="4" a="1"/>
  <c r="K1071" i="4" a="1"/>
  <c r="E174" i="10" a="1"/>
  <c r="Q949" i="4" a="1"/>
  <c r="J671" i="4" a="1"/>
  <c r="D953" i="4" a="1"/>
  <c r="D639" i="4" a="1"/>
  <c r="R1054" i="4" a="1"/>
  <c r="J576" i="4" a="1"/>
  <c r="S1107" i="4" a="1"/>
  <c r="C86" i="10" a="1"/>
  <c r="C1133" i="4" a="1"/>
  <c r="P797" i="4" a="1"/>
  <c r="P874" i="4" a="1"/>
  <c r="C931" i="4" a="1"/>
  <c r="P637" i="4" a="1"/>
  <c r="G1107" i="4" a="1"/>
  <c r="D931" i="4" a="1"/>
  <c r="F842" i="4" a="1"/>
  <c r="P569" i="4" a="1"/>
  <c r="I639" i="4" a="1"/>
  <c r="M622" i="4" a="1"/>
  <c r="N653" i="4" a="1"/>
  <c r="G1099" i="4" a="1"/>
  <c r="F265" i="10" a="1"/>
  <c r="F1127" i="4" a="1"/>
  <c r="D607" i="4" a="1"/>
  <c r="S521" i="4" a="1"/>
  <c r="J585" i="4" a="1"/>
  <c r="Q1082" i="4" a="1"/>
  <c r="O528" i="4" a="1"/>
  <c r="L620" i="4" a="1"/>
  <c r="F958" i="4" a="1"/>
  <c r="G108" i="4" a="1"/>
  <c r="N925" i="4" a="1"/>
  <c r="O1074" i="4" a="1"/>
  <c r="J555" i="4" a="1"/>
  <c r="Q1045" i="4" a="1"/>
  <c r="F1040" i="4" a="1"/>
  <c r="J1072" i="4" a="1"/>
  <c r="H1055" i="4" a="1"/>
  <c r="J607" i="4" a="1"/>
  <c r="E1026" i="4" a="1"/>
  <c r="C742" i="4" a="1"/>
  <c r="F116" i="10" a="1"/>
  <c r="M682" i="4" a="1"/>
  <c r="H863" i="4" a="1"/>
  <c r="E254" i="10" a="1"/>
  <c r="K914" i="4" a="1"/>
  <c r="Q1056" i="4" a="1"/>
  <c r="D1106" i="4" a="1"/>
  <c r="L752" i="4" a="1"/>
  <c r="K227" i="10" a="1"/>
  <c r="C815" i="4" a="1"/>
  <c r="Q1094" i="4" a="1"/>
  <c r="G233" i="4" a="1"/>
  <c r="S1129" i="4" a="1"/>
  <c r="D892" i="4" a="1"/>
  <c r="Q585" i="4" a="1"/>
  <c r="L778" i="4" a="1"/>
  <c r="Q1041" i="4" a="1"/>
  <c r="I78" i="4" a="1"/>
  <c r="S664" i="4" a="1"/>
  <c r="G884" i="4" a="1"/>
  <c r="Q946" i="4" a="1"/>
  <c r="I988" i="4" a="1"/>
  <c r="O918" i="4" a="1"/>
  <c r="O626" i="4" a="1"/>
  <c r="P178" i="10" a="1"/>
  <c r="O1124" i="4" a="1"/>
  <c r="S616" i="4" a="1"/>
  <c r="C992" i="4" a="1"/>
  <c r="E759" i="4" a="1"/>
  <c r="J601" i="4" a="1"/>
  <c r="H686" i="4" a="1"/>
  <c r="N877" i="4" a="1"/>
  <c r="I95" i="4" a="1"/>
  <c r="C596" i="4" a="1"/>
  <c r="C213" i="10" a="1"/>
  <c r="K1037" i="4" a="1"/>
  <c r="I841" i="4" a="1"/>
  <c r="H216" i="10" a="1"/>
  <c r="G1114" i="4" a="1"/>
  <c r="D960" i="4" a="1"/>
  <c r="B206" i="10" a="1"/>
  <c r="F694" i="4" a="1"/>
  <c r="G1031" i="4" a="1"/>
  <c r="N914" i="4" a="1"/>
  <c r="S1144" i="4" a="1"/>
  <c r="R680" i="4" a="1"/>
  <c r="O1063" i="4" a="1"/>
  <c r="Q1061" i="4" a="1"/>
  <c r="O1053" i="4" a="1"/>
  <c r="D546" i="4" a="1"/>
  <c r="P565" i="4" a="1"/>
  <c r="M1055" i="4" a="1"/>
  <c r="J1018" i="4" a="1"/>
  <c r="F1054" i="4" a="1"/>
  <c r="I1097" i="4" a="1"/>
  <c r="C100" i="10" a="1"/>
  <c r="D1060" i="4" a="1"/>
  <c r="C623" i="4" a="1"/>
  <c r="F645" i="4" a="1"/>
  <c r="Q920" i="4" a="1"/>
  <c r="S1076" i="4" a="1"/>
  <c r="G1037" i="4" a="1"/>
  <c r="H844" i="4" a="1"/>
  <c r="I951" i="4" a="1"/>
  <c r="M745" i="4" a="1"/>
  <c r="D774" i="4" a="1"/>
  <c r="O1000" i="4" a="1"/>
  <c r="Q928" i="4" a="1"/>
  <c r="K1053" i="4" a="1"/>
  <c r="P1125" i="4" a="1"/>
  <c r="J1029" i="4" a="1"/>
  <c r="L892" i="4" a="1"/>
  <c r="F1037" i="4" a="1"/>
  <c r="O1064" i="4" a="1"/>
  <c r="Q1111" i="4" a="1"/>
  <c r="P1072" i="4" a="1"/>
  <c r="C1080" i="4" a="1"/>
  <c r="J567" i="4" a="1"/>
  <c r="R686" i="4" a="1"/>
  <c r="O232" i="10" a="1"/>
  <c r="N162" i="4" a="1"/>
  <c r="K799" i="4" a="1"/>
  <c r="H1125" i="4" a="1"/>
  <c r="B5" i="10" a="1"/>
  <c r="C252" i="10" a="1"/>
  <c r="G87" i="4" a="1"/>
  <c r="P896" i="4" a="1"/>
  <c r="H1048" i="4" a="1"/>
  <c r="H1102" i="4" a="1"/>
  <c r="E945" i="4" a="1"/>
  <c r="D1069" i="4" a="1"/>
  <c r="L813" i="4" a="1"/>
  <c r="L1021" i="4" a="1"/>
  <c r="N1029" i="4" a="1"/>
  <c r="M923" i="4" a="1"/>
  <c r="K1004" i="4" a="1"/>
  <c r="H983" i="4" a="1"/>
  <c r="E1065" i="4" a="1"/>
  <c r="C76" i="10" a="1"/>
  <c r="F890" i="4" a="1"/>
  <c r="S197" i="10" a="1"/>
  <c r="I1096" i="4" a="1"/>
  <c r="N1023" i="4" a="1"/>
  <c r="O1076" i="4" a="1"/>
  <c r="R762" i="4" a="1"/>
  <c r="S961" i="4" a="1"/>
  <c r="O1042" i="4" a="1"/>
  <c r="E1021" i="4" a="1"/>
  <c r="D1108" i="4" a="1"/>
  <c r="M885" i="4" a="1"/>
  <c r="H1010" i="4" a="1"/>
  <c r="D767" i="4" a="1"/>
  <c r="J1114" i="4" a="1"/>
  <c r="G1035" i="4" a="1"/>
  <c r="P1046" i="4" a="1"/>
  <c r="M1053" i="4" a="1"/>
  <c r="F909" i="4" a="1"/>
  <c r="J655" i="4" a="1"/>
  <c r="H1060" i="4" a="1"/>
  <c r="F224" i="4" a="1"/>
  <c r="E672" i="4" a="1"/>
  <c r="H942" i="4" a="1"/>
  <c r="G1095" i="4" a="1"/>
  <c r="E929" i="4" a="1"/>
  <c r="G1048" i="4" a="1"/>
  <c r="Q798" i="4" a="1"/>
  <c r="H1030" i="4" a="1"/>
  <c r="S592" i="4" a="1"/>
  <c r="C1082" i="4" a="1"/>
  <c r="J908" i="4" a="1"/>
  <c r="H1123" i="4" a="1"/>
  <c r="J754" i="4" a="1"/>
  <c r="H1042" i="4" a="1"/>
  <c r="E926" i="4" a="1"/>
  <c r="M910" i="4" a="1"/>
  <c r="M849" i="4" a="1"/>
  <c r="M212" i="10" a="1"/>
  <c r="Q1115" i="4" a="1"/>
  <c r="I658" i="4" a="1"/>
  <c r="N797" i="4" a="1"/>
  <c r="E1112" i="4" a="1"/>
  <c r="O1075" i="4" a="1"/>
  <c r="C35" i="10" a="1"/>
  <c r="R1102" i="4" a="1"/>
  <c r="P727" i="4" a="1"/>
  <c r="G1133" i="4" a="1"/>
  <c r="H915" i="4" a="1"/>
  <c r="I1071" i="4" a="1"/>
  <c r="D1142" i="4" a="1"/>
  <c r="E135" i="4" a="1"/>
  <c r="I551" i="4" a="1"/>
  <c r="J706" i="4" a="1"/>
  <c r="C796" i="4" a="1"/>
  <c r="N1117" i="4" a="1"/>
  <c r="C57" i="10" a="1"/>
  <c r="P1083" i="4" a="1"/>
  <c r="H1128" i="4" a="1"/>
  <c r="R642" i="4" a="1"/>
  <c r="K918" i="4" a="1"/>
  <c r="F937" i="4" a="1"/>
  <c r="S1054" i="4" a="1"/>
  <c r="R1035" i="4" a="1"/>
  <c r="B182" i="10" a="1"/>
  <c r="I1080" i="4" a="1"/>
  <c r="M1111" i="4" a="1"/>
  <c r="K1113" i="4" a="1"/>
  <c r="M1146" i="4" a="1"/>
  <c r="P697" i="4" a="1"/>
  <c r="P592" i="4" a="1"/>
  <c r="H972" i="4" a="1"/>
  <c r="O822" i="4" a="1"/>
  <c r="E1083" i="4" a="1"/>
  <c r="L725" i="4" a="1"/>
  <c r="N1102" i="4" a="1"/>
  <c r="J904" i="4" a="1"/>
  <c r="L992" i="4" a="1"/>
  <c r="O679" i="4" a="1"/>
  <c r="G834" i="4" a="1"/>
  <c r="E864" i="4" a="1"/>
  <c r="D932" i="4" a="1"/>
  <c r="R872" i="4" a="1"/>
  <c r="S1085" i="4" a="1"/>
  <c r="J818" i="4" a="1"/>
  <c r="C1036" i="4" a="1"/>
  <c r="C898" i="4" a="1"/>
  <c r="R1032" i="4" a="1"/>
  <c r="L1012" i="4" a="1"/>
  <c r="F732" i="4" a="1"/>
  <c r="C756" i="4" a="1"/>
  <c r="R1086" i="4" a="1"/>
  <c r="F1132" i="4" a="1"/>
  <c r="F888" i="4" a="1"/>
  <c r="C848" i="4" a="1"/>
  <c r="P1011" i="4" a="1"/>
  <c r="O1070" i="4" a="1"/>
  <c r="E1073" i="4" a="1"/>
  <c r="F770" i="4" a="1"/>
  <c r="F586" i="4" a="1"/>
  <c r="K939" i="4" a="1"/>
  <c r="I1145" i="4" a="1"/>
  <c r="Q1122" i="4" a="1"/>
  <c r="F1123" i="4" a="1"/>
  <c r="P801" i="4" a="1"/>
  <c r="G654" i="4" a="1"/>
  <c r="K740" i="4" a="1"/>
  <c r="M684" i="4" a="1"/>
  <c r="P770" i="4" a="1"/>
  <c r="E607" i="4" a="1"/>
  <c r="R862" i="4" a="1"/>
  <c r="S866" i="4" a="1"/>
  <c r="O576" i="4" a="1"/>
  <c r="E837" i="4" a="1"/>
  <c r="G1079" i="4" a="1"/>
  <c r="N656" i="4" a="1"/>
  <c r="K1104" i="4" a="1"/>
  <c r="L1007" i="4" a="1"/>
  <c r="G704" i="4" a="1"/>
  <c r="Q717" i="4" a="1"/>
  <c r="N960" i="4" a="1"/>
  <c r="K1133" i="4" a="1"/>
  <c r="N785" i="4" a="1"/>
  <c r="C112" i="10" a="1"/>
  <c r="S696" i="4" a="1"/>
  <c r="P790" i="4" a="1"/>
  <c r="E1042" i="4" a="1"/>
  <c r="C60" i="10" a="1"/>
  <c r="I1100" i="4" a="1"/>
  <c r="C253" i="10" a="1"/>
  <c r="B128" i="10" a="1"/>
  <c r="D1062" i="4" a="1"/>
  <c r="K1083" i="4" a="1"/>
  <c r="C215" i="10" a="1"/>
  <c r="C82" i="10" a="1"/>
  <c r="N264" i="4" a="1"/>
  <c r="H812" i="4" a="1"/>
  <c r="R1103" i="4" a="1"/>
  <c r="D1059" i="4" a="1"/>
  <c r="I1105" i="4" a="1"/>
  <c r="C963" i="4" a="1"/>
  <c r="G839" i="4" a="1"/>
  <c r="E1040" i="4" a="1"/>
  <c r="S599" i="4" a="1"/>
  <c r="D939" i="4" a="1"/>
  <c r="K1069" i="4" a="1"/>
  <c r="L866" i="4" a="1"/>
  <c r="H946" i="4" a="1"/>
  <c r="D1023" i="4" a="1"/>
  <c r="H833" i="4" a="1"/>
  <c r="E1140" i="4" a="1"/>
  <c r="J857" i="4" a="1"/>
  <c r="O1038" i="4" a="1"/>
  <c r="M1032" i="4" a="1"/>
  <c r="E618" i="4" a="1"/>
  <c r="M1011" i="4" a="1"/>
  <c r="O914" i="4" a="1"/>
  <c r="M872" i="4" a="1"/>
  <c r="J665" i="4" a="1"/>
  <c r="R1124" i="4" a="1"/>
  <c r="S933" i="4" a="1"/>
  <c r="M1068" i="4" a="1"/>
  <c r="Q1129" i="4" a="1"/>
  <c r="Q945" i="4" a="1"/>
  <c r="M1090" i="4" a="1"/>
  <c r="B241" i="10" a="1"/>
  <c r="J1047" i="4" a="1"/>
  <c r="S596" i="4" a="1"/>
  <c r="J786" i="4" a="1"/>
  <c r="D902" i="4" a="1"/>
  <c r="F696" i="4" a="1"/>
  <c r="H901" i="4" a="1"/>
  <c r="N682" i="4" a="1"/>
  <c r="I649" i="4" a="1"/>
  <c r="R522" i="4" a="1"/>
  <c r="O1008" i="4" a="1"/>
  <c r="S1125" i="4" a="1"/>
  <c r="G840" i="4" a="1"/>
  <c r="F1143" i="4" a="1"/>
  <c r="H1059" i="4" a="1"/>
  <c r="N642" i="4" a="1"/>
  <c r="E969" i="4" a="1"/>
  <c r="R571" i="4" a="1"/>
  <c r="O633" i="4" a="1"/>
  <c r="C65" i="10" a="1"/>
  <c r="G1006" i="4" a="1"/>
  <c r="R854" i="4" a="1"/>
  <c r="H681" i="4" a="1"/>
  <c r="C802" i="4" a="1"/>
  <c r="I870" i="4" a="1"/>
  <c r="C578" i="4" a="1"/>
  <c r="N1055" i="4" a="1"/>
  <c r="S1128" i="4" a="1"/>
  <c r="P214" i="10" a="1"/>
  <c r="D816" i="4" a="1"/>
  <c r="M725" i="4" a="1"/>
  <c r="L921" i="4" a="1"/>
  <c r="E1006" i="4" a="1"/>
  <c r="E1020" i="4" a="1"/>
  <c r="G513" i="4" a="1"/>
  <c r="C238" i="10" a="1"/>
  <c r="P1010" i="4" a="1"/>
  <c r="J944" i="4" a="1"/>
  <c r="E906" i="4" a="1"/>
  <c r="L832" i="4" a="1"/>
  <c r="I536" i="4" a="1"/>
  <c r="G1021" i="4" a="1"/>
  <c r="S1118" i="4" a="1"/>
  <c r="K895" i="4" a="1"/>
  <c r="D1055" i="4" a="1"/>
  <c r="J1138" i="4" a="1"/>
  <c r="C67" i="10" a="1"/>
  <c r="E585" i="4" a="1"/>
  <c r="P972" i="4" a="1"/>
  <c r="N644" i="4" a="1"/>
  <c r="G911" i="4" a="1"/>
  <c r="R1139" i="4" a="1"/>
  <c r="E23" i="10" a="1"/>
  <c r="G1104" i="4" a="1"/>
  <c r="J587" i="4" a="1"/>
  <c r="F702" i="4" a="1"/>
  <c r="L602" i="4" a="1"/>
  <c r="R1073" i="4" a="1"/>
  <c r="C116" i="10" a="1"/>
  <c r="H1111" i="4" a="1"/>
  <c r="N996" i="4" a="1"/>
  <c r="K903" i="4" a="1"/>
  <c r="C914" i="4" a="1"/>
  <c r="M864" i="4" a="1"/>
  <c r="E665" i="4" a="1"/>
  <c r="I865" i="4" a="1"/>
  <c r="G683" i="4" a="1"/>
  <c r="N981" i="4" a="1"/>
  <c r="F1047" i="4" a="1"/>
  <c r="L554" i="4" a="1"/>
  <c r="R1100" i="4" a="1"/>
  <c r="R844" i="4" a="1"/>
  <c r="P1112" i="4" a="1"/>
  <c r="K1097" i="4" a="1"/>
  <c r="D900" i="4" a="1"/>
  <c r="N748" i="4" a="1"/>
  <c r="M1086" i="4" a="1"/>
  <c r="R884" i="4" a="1"/>
  <c r="N1040" i="4" a="1"/>
  <c r="J1021" i="4" a="1"/>
  <c r="C132" i="10" a="1"/>
  <c r="K1140" i="4" a="1"/>
  <c r="E964" i="4" a="1"/>
  <c r="Q652" i="4" a="1"/>
  <c r="O594" i="4" a="1"/>
  <c r="S687" i="4" a="1"/>
  <c r="G844" i="4" a="1"/>
  <c r="R664" i="4" a="1"/>
  <c r="R961" i="4" a="1"/>
  <c r="C174" i="10" a="1"/>
  <c r="O1140" i="4" a="1"/>
  <c r="S719" i="4" a="1"/>
  <c r="C179" i="10" a="1"/>
  <c r="C83" i="10" a="1"/>
  <c r="J801" i="4" a="1"/>
  <c r="K1021" i="4" a="1"/>
  <c r="G423" i="4" a="1"/>
  <c r="C1071" i="4" a="1"/>
  <c r="K1000" i="4" a="1"/>
  <c r="L995" i="4" a="1"/>
  <c r="B240" i="10" a="1"/>
  <c r="S898" i="4" a="1"/>
  <c r="K936" i="4" a="1"/>
  <c r="C745" i="4" a="1"/>
  <c r="S708" i="4" a="1"/>
  <c r="S967" i="4" a="1"/>
  <c r="J231" i="10" a="1"/>
  <c r="D820" i="4" a="1"/>
  <c r="N676" i="4" a="1"/>
  <c r="O868" i="4" a="1"/>
  <c r="N480" i="4" a="1"/>
  <c r="F834" i="4" a="1"/>
  <c r="J674" i="4" a="1"/>
  <c r="E669" i="4" a="1"/>
  <c r="I838" i="4" a="1"/>
  <c r="I1064" i="4" a="1"/>
  <c r="M914" i="4" a="1"/>
  <c r="K329" i="4" a="1"/>
  <c r="H954" i="4" a="1"/>
  <c r="Q860" i="4" a="1"/>
  <c r="S995" i="4" a="1"/>
  <c r="G641" i="4" a="1"/>
  <c r="J810" i="4" a="1"/>
  <c r="C779" i="4" a="1"/>
  <c r="C924" i="4" a="1"/>
  <c r="H1066" i="4" a="1"/>
  <c r="S716" i="4" a="1"/>
  <c r="G1033" i="4" a="1"/>
  <c r="L819" i="4" a="1"/>
  <c r="D993" i="4" a="1"/>
  <c r="K916" i="4" a="1"/>
  <c r="O986" i="4" a="1"/>
  <c r="F981" i="4" a="1"/>
  <c r="R942" i="4" a="1"/>
  <c r="E934" i="4" a="1"/>
  <c r="Q934" i="4" a="1"/>
  <c r="O1043" i="4" a="1"/>
  <c r="Q1040" i="4" a="1"/>
  <c r="M1097" i="4" a="1"/>
  <c r="O981" i="4" a="1"/>
  <c r="F653" i="4" a="1"/>
  <c r="L742" i="4" a="1"/>
  <c r="D648" i="4" a="1"/>
  <c r="M1107" i="4" a="1"/>
  <c r="G811" i="4" a="1"/>
  <c r="H731" i="4" a="1"/>
  <c r="J994" i="4" a="1"/>
  <c r="D806" i="4" a="1"/>
  <c r="R808" i="4" a="1"/>
  <c r="H1107" i="4" a="1"/>
  <c r="J533" i="4" a="1"/>
  <c r="G783" i="4" a="1"/>
  <c r="C658" i="4" a="1"/>
  <c r="P788" i="4" a="1"/>
  <c r="D666" i="4" a="1"/>
  <c r="K1033" i="4" a="1"/>
  <c r="J1014" i="4" a="1"/>
  <c r="J1122" i="4" a="1"/>
  <c r="P989" i="4" a="1"/>
  <c r="F1027" i="4" a="1"/>
  <c r="F639" i="4" a="1"/>
  <c r="C36" i="10" a="1"/>
  <c r="J958" i="4" a="1"/>
  <c r="F1073" i="4" a="1"/>
  <c r="Q1058" i="4" a="1"/>
  <c r="P761" i="4" a="1"/>
  <c r="D1017" i="4" a="1"/>
  <c r="I303" i="4" a="1"/>
  <c r="D1068" i="4" a="1"/>
  <c r="K1112" i="4" a="1"/>
  <c r="I730" i="4" a="1"/>
  <c r="P261" i="10" a="1"/>
  <c r="F835" i="4" a="1"/>
  <c r="H708" i="4" a="1"/>
  <c r="N386" i="4" a="1"/>
  <c r="I1023" i="4" a="1"/>
  <c r="N1021" i="4" a="1"/>
  <c r="M952" i="4" a="1"/>
  <c r="K688" i="4" a="1"/>
  <c r="H1039" i="4" a="1"/>
  <c r="L773" i="4" a="1"/>
  <c r="I906" i="4" a="1"/>
  <c r="E1139" i="4" a="1"/>
  <c r="P895" i="4" a="1"/>
  <c r="J960" i="4" a="1"/>
  <c r="E606" i="4" a="1"/>
  <c r="J1062" i="4" a="1"/>
  <c r="R1074" i="4" a="1"/>
  <c r="Q1125" i="4" a="1"/>
  <c r="G972" i="4" a="1"/>
  <c r="D596" i="4" a="1"/>
  <c r="C932" i="4" a="1"/>
  <c r="E655" i="4" a="1"/>
  <c r="I882" i="4" a="1"/>
  <c r="C1022" i="4" a="1"/>
  <c r="Q891" i="4" a="1"/>
  <c r="E377" i="4" a="1"/>
  <c r="E1029" i="4" a="1"/>
  <c r="J1096" i="4" a="1"/>
  <c r="S992" i="4" a="1"/>
  <c r="S902" i="4" a="1"/>
  <c r="J800" i="4" a="1"/>
  <c r="I660" i="4" a="1"/>
  <c r="G1070" i="4" a="1"/>
  <c r="R572" i="4" a="1"/>
  <c r="C159" i="10" a="1"/>
  <c r="J719" i="4" a="1"/>
  <c r="D693" i="4" a="1"/>
  <c r="G1128" i="4" a="1"/>
  <c r="P223" i="10" a="1"/>
  <c r="E815" i="4" a="1"/>
  <c r="R931" i="4" a="1"/>
  <c r="E1023" i="4" a="1"/>
  <c r="H1045" i="4" a="1"/>
  <c r="I685" i="4" a="1"/>
  <c r="S885" i="4" a="1"/>
  <c r="I1086" i="4" a="1"/>
  <c r="H1083" i="4" a="1"/>
  <c r="C40" i="10" a="1"/>
  <c r="L968" i="4" a="1"/>
  <c r="P794" i="4" a="1"/>
  <c r="R1088" i="4" a="1"/>
  <c r="G812" i="4" a="1"/>
  <c r="J959" i="4" a="1"/>
  <c r="P1082" i="4" a="1"/>
  <c r="R801" i="4" a="1"/>
  <c r="Q869" i="4" a="1"/>
  <c r="C1046" i="4" a="1"/>
  <c r="K1065" i="4" a="1"/>
  <c r="K645" i="4" a="1"/>
  <c r="C102" i="10" a="1"/>
  <c r="Q987" i="4" a="1"/>
  <c r="C972" i="4" a="1"/>
  <c r="L817" i="4" a="1"/>
  <c r="F228" i="10" a="1"/>
  <c r="N782" i="4" a="1"/>
  <c r="C1112" i="4" a="1"/>
  <c r="N1146" i="4" a="1"/>
  <c r="L444" i="4" a="1"/>
  <c r="R1145" i="4" a="1"/>
  <c r="H1093" i="4" a="1"/>
  <c r="N852" i="4" a="1"/>
  <c r="L674" i="4" a="1"/>
  <c r="H740" i="4" a="1"/>
  <c r="N987" i="4" a="1"/>
  <c r="S981" i="4" a="1"/>
  <c r="M1012" i="4" a="1"/>
  <c r="K1024" i="4" a="1"/>
  <c r="Q1060" i="4" a="1"/>
  <c r="J1058" i="4" a="1"/>
  <c r="D938" i="4" a="1"/>
  <c r="O1013" i="4" a="1"/>
  <c r="K794" i="4" a="1"/>
  <c r="I945" i="4" a="1"/>
  <c r="D1031" i="4" a="1"/>
  <c r="O1039" i="4" a="1"/>
  <c r="E368" i="4" a="1"/>
  <c r="J609" i="4" a="1"/>
  <c r="N970" i="4" a="1"/>
  <c r="C717" i="4" a="1"/>
  <c r="S223" i="4" a="1"/>
  <c r="C256" i="10" a="1"/>
  <c r="J600" i="4" a="1"/>
  <c r="D1081" i="4" a="1"/>
  <c r="K854" i="4" a="1"/>
  <c r="R892" i="4" a="1"/>
  <c r="O183" i="4" a="1"/>
  <c r="F870" i="4" a="1"/>
  <c r="O1106" i="4" a="1"/>
  <c r="C1095" i="4" a="1"/>
  <c r="O967" i="4" a="1"/>
  <c r="I1101" i="4" a="1"/>
  <c r="N690" i="4" a="1"/>
  <c r="I648" i="4" a="1"/>
  <c r="F789" i="4" a="1"/>
  <c r="C247" i="4" a="1"/>
  <c r="I694" i="4" a="1"/>
  <c r="N997" i="4" a="1"/>
  <c r="H938" i="4" a="1"/>
  <c r="L997" i="4" a="1"/>
  <c r="M1046" i="4" a="1"/>
  <c r="H805" i="4" a="1"/>
  <c r="S558" i="4" a="1"/>
  <c r="M652" i="4" a="1"/>
  <c r="E524" i="4" a="1"/>
  <c r="E688" i="4" a="1"/>
  <c r="K1142" i="4" a="1"/>
  <c r="D798" i="4" a="1"/>
  <c r="Q871" i="4" a="1"/>
  <c r="E663" i="4" a="1"/>
  <c r="I786" i="4" a="1"/>
  <c r="J1137" i="4" a="1"/>
  <c r="P774" i="4" a="1"/>
  <c r="D1063" i="4" a="1"/>
  <c r="F605" i="4" a="1"/>
  <c r="G1041" i="4" a="1"/>
  <c r="C599" i="4" a="1"/>
  <c r="G532" i="4" a="1"/>
  <c r="M709" i="4" a="1"/>
  <c r="J760" i="4" a="1"/>
  <c r="E857" i="4" a="1"/>
  <c r="N847" i="4" a="1"/>
  <c r="K1086" i="4" a="1"/>
  <c r="G1090" i="4" a="1"/>
  <c r="L734" i="4" a="1"/>
  <c r="C224" i="10" a="1"/>
  <c r="K999" i="4" a="1"/>
  <c r="O1029" i="4" a="1"/>
  <c r="I629" i="4" a="1"/>
  <c r="R551" i="4" a="1"/>
  <c r="C170" i="10" a="1"/>
  <c r="D603" i="4" a="1"/>
  <c r="I1136" i="4" a="1"/>
  <c r="J1142" i="4" a="1"/>
  <c r="P1006" i="4" a="1"/>
  <c r="J1075" i="4" a="1"/>
  <c r="G968" i="4" a="1"/>
  <c r="M566" i="4" a="1"/>
  <c r="P1092" i="4" a="1"/>
  <c r="B44" i="10" a="1"/>
  <c r="C693" i="4" a="1"/>
  <c r="M1130" i="4" a="1"/>
  <c r="J789" i="4" a="1"/>
  <c r="O851" i="4" a="1"/>
  <c r="K877" i="4" a="1"/>
  <c r="M1135" i="4" a="1"/>
  <c r="S844" i="4" a="1"/>
  <c r="R1037" i="4" a="1"/>
  <c r="C707" i="4" a="1"/>
  <c r="E786" i="4" a="1"/>
  <c r="D975" i="4" a="1"/>
  <c r="P988" i="4" a="1"/>
  <c r="N585" i="4" a="1"/>
  <c r="Q986" i="4" a="1"/>
  <c r="P150" i="10" a="1"/>
  <c r="H1062" i="4" a="1"/>
  <c r="G1003" i="4" a="1"/>
  <c r="C1115" i="4" a="1"/>
  <c r="B173" i="10" a="1"/>
  <c r="C75" i="10" a="1"/>
  <c r="L1037" i="4" a="1"/>
  <c r="P753" i="4" a="1"/>
  <c r="C1134" i="4" a="1"/>
  <c r="D1049" i="4" a="1"/>
  <c r="P1027" i="4" a="1"/>
  <c r="E1123" i="4" a="1"/>
  <c r="H816" i="4" a="1"/>
  <c r="J640" i="4" a="1"/>
  <c r="S665" i="4" a="1"/>
  <c r="R907" i="4" a="1"/>
  <c r="G602" i="4" a="1"/>
  <c r="M1025" i="4" a="1"/>
  <c r="S686" i="4" a="1"/>
  <c r="R1014" i="4" a="1"/>
  <c r="C568" i="4" a="1"/>
  <c r="N1036" i="4" a="1"/>
  <c r="L851" i="4" a="1"/>
  <c r="F1085" i="4" a="1"/>
  <c r="D911" i="4" a="1"/>
  <c r="I1137" i="4" a="1"/>
  <c r="N1110" i="4" a="1"/>
  <c r="C249" i="10" a="1"/>
  <c r="C566" i="4" a="1"/>
  <c r="H720" i="4" a="1"/>
  <c r="E819" i="4" a="1"/>
  <c r="K421" i="4" a="1"/>
  <c r="F1038" i="4" a="1"/>
  <c r="K856" i="4" a="1"/>
  <c r="R692" i="4" a="1"/>
  <c r="L841" i="4" a="1"/>
  <c r="L678" i="4" a="1"/>
  <c r="L799" i="4" a="1"/>
  <c r="S528" i="4" a="1"/>
  <c r="L821" i="4" a="1"/>
  <c r="K782" i="4" a="1"/>
  <c r="R941" i="4" a="1"/>
  <c r="D1065" i="4" a="1"/>
  <c r="L324" i="4" a="1"/>
  <c r="C53" i="10" a="1"/>
  <c r="L775" i="4" a="1"/>
  <c r="E72" i="10" a="1"/>
  <c r="H704" i="4" a="1"/>
  <c r="F873" i="4" a="1"/>
  <c r="N1051" i="4" a="1"/>
  <c r="H898" i="4" a="1"/>
  <c r="C683" i="4" a="1"/>
  <c r="B98" i="10" a="1"/>
  <c r="C718" i="4" a="1"/>
  <c r="C164" i="10" a="1"/>
  <c r="S1134" i="4" a="1"/>
  <c r="G1053" i="4" a="1"/>
  <c r="J759" i="4" a="1"/>
  <c r="E640" i="4" a="1"/>
  <c r="D711" i="4" a="1"/>
  <c r="H569" i="4" a="1"/>
  <c r="J725" i="4" a="1"/>
  <c r="C228" i="10" a="1"/>
  <c r="N952" i="4" a="1"/>
  <c r="J988" i="4" a="1"/>
  <c r="O1100" i="4" a="1"/>
  <c r="L732" i="4" a="1"/>
  <c r="J807" i="4" a="1"/>
  <c r="I880" i="4" a="1"/>
  <c r="C743" i="4" a="1"/>
  <c r="D662" i="4" a="1"/>
  <c r="L904" i="4" a="1"/>
  <c r="H1051" i="4" a="1"/>
  <c r="S241" i="4" a="1"/>
  <c r="F1111" i="4" a="1"/>
  <c r="H1078" i="4" a="1"/>
  <c r="S931" i="4" a="1"/>
  <c r="P1033" i="4" a="1"/>
  <c r="R1120" i="4" a="1"/>
  <c r="C900" i="4" a="1"/>
  <c r="D1075" i="4" a="1"/>
  <c r="H786" i="4" a="1"/>
  <c r="P1138" i="4" a="1"/>
  <c r="I508" i="4" a="1"/>
  <c r="S998" i="4" a="1"/>
  <c r="F1072" i="4" a="1"/>
  <c r="H945" i="4" a="1"/>
  <c r="F882" i="4" a="1"/>
  <c r="P651" i="4" a="1"/>
  <c r="C726" i="4" a="1"/>
  <c r="G1076" i="4" a="1"/>
  <c r="C926" i="4" a="1"/>
  <c r="D647" i="4" a="1"/>
  <c r="M958" i="4" a="1"/>
  <c r="J1104" i="4" a="1"/>
  <c r="N634" i="4" a="1"/>
  <c r="H824" i="4" a="1"/>
  <c r="S1024" i="4" a="1"/>
  <c r="S701" i="4" a="1"/>
  <c r="J547" i="4" a="1"/>
  <c r="G971" i="4" a="1"/>
  <c r="M505" i="4" a="1"/>
  <c r="Q552" i="4" a="1"/>
  <c r="D966" i="4" a="1"/>
  <c r="P1048" i="4" a="1"/>
  <c r="N1099" i="4" a="1"/>
  <c r="C237" i="10" a="1"/>
  <c r="M240" i="10" a="1"/>
  <c r="J1045" i="4" a="1"/>
  <c r="H861" i="4" a="1"/>
  <c r="H974" i="4" a="1"/>
  <c r="M1100" i="4" a="1"/>
  <c r="G766" i="4" a="1"/>
  <c r="J816" i="4" a="1"/>
  <c r="J667" i="4" a="1"/>
  <c r="K1025" i="4" a="1"/>
  <c r="O803" i="4" a="1"/>
  <c r="F533" i="4" a="1"/>
  <c r="E798" i="4" a="1"/>
  <c r="Q908" i="4" a="1"/>
  <c r="L612" i="4" a="1"/>
  <c r="S698" i="4" a="1"/>
  <c r="O680" i="4" a="1"/>
  <c r="K652" i="4" a="1"/>
  <c r="C180" i="10" a="1"/>
  <c r="D866" i="4" a="1"/>
  <c r="L774" i="4" a="1"/>
  <c r="E1135" i="4" a="1"/>
  <c r="D1109" i="4" a="1"/>
  <c r="L864" i="4" a="1"/>
  <c r="N1080" i="4" a="1"/>
  <c r="C79" i="10" a="1"/>
  <c r="C202" i="10" a="1"/>
  <c r="G720" i="4" a="1"/>
  <c r="F618" i="4" a="1"/>
  <c r="E791" i="4" a="1"/>
  <c r="N1108" i="4" a="1"/>
  <c r="F1083" i="4" a="1"/>
  <c r="D1137" i="4" a="1"/>
  <c r="G1058" i="4" a="1"/>
  <c r="M1122" i="4" a="1"/>
  <c r="S717" i="4" a="1"/>
  <c r="Q1044" i="4" a="1"/>
  <c r="C782" i="4" a="1"/>
  <c r="S852" i="4" a="1"/>
  <c r="I891" i="4" a="1"/>
  <c r="N803" i="4" a="1"/>
  <c r="Q492" i="4" a="1"/>
  <c r="S612" i="4" a="1"/>
  <c r="L610" i="4" a="1"/>
  <c r="S864" i="4" a="1"/>
  <c r="L996" i="4" a="1"/>
  <c r="H777" i="4" a="1"/>
  <c r="S1064" i="4" a="1"/>
  <c r="M1076" i="4" a="1"/>
  <c r="P729" i="4" a="1"/>
  <c r="C50" i="10" a="1"/>
  <c r="Q1067" i="4" a="1"/>
  <c r="D1139" i="4" a="1"/>
  <c r="D962" i="4" a="1"/>
  <c r="J777" i="4" a="1"/>
  <c r="K970" i="4" a="1"/>
  <c r="E1134" i="4" a="1"/>
  <c r="C873" i="4" a="1"/>
  <c r="K648" i="4" a="1"/>
  <c r="G706" i="4" a="1"/>
  <c r="S1039" i="4" a="1"/>
  <c r="F830" i="4" a="1"/>
  <c r="N198" i="10" a="1"/>
  <c r="C1025" i="4" a="1"/>
  <c r="J566" i="4" a="1"/>
  <c r="H787" i="4" a="1"/>
  <c r="H885" i="4" a="1"/>
  <c r="M618" i="4" a="1"/>
  <c r="G1046" i="4" a="1"/>
  <c r="S630" i="4" a="1"/>
  <c r="L640" i="4" a="1"/>
  <c r="H957" i="4" a="1"/>
  <c r="R944" i="4" a="1"/>
  <c r="I729" i="4" a="1"/>
  <c r="O606" i="4" a="1"/>
  <c r="S891" i="4" a="1"/>
  <c r="C812" i="4" a="1"/>
  <c r="G999" i="4" a="1"/>
  <c r="Q1014" i="4" a="1"/>
  <c r="E1108" i="4" a="1"/>
  <c r="G702" i="4" a="1"/>
  <c r="G1043" i="4" a="1"/>
  <c r="C1127" i="4" a="1"/>
  <c r="J838" i="4" a="1"/>
  <c r="F738" i="4" a="1"/>
  <c r="M1083" i="4" a="1"/>
  <c r="I691" i="4" a="1"/>
  <c r="C821" i="4" a="1"/>
  <c r="D837" i="4" a="1"/>
  <c r="F1012" i="4" a="1"/>
  <c r="I524" i="4" a="1"/>
  <c r="R934" i="4" a="1"/>
  <c r="L898" i="4" a="1"/>
  <c r="R1025" i="4" a="1"/>
  <c r="L719" i="4" a="1"/>
  <c r="O716" i="4" a="1"/>
  <c r="C181" i="10" a="1"/>
  <c r="Q119" i="4" a="1"/>
  <c r="H866" i="4" a="1"/>
  <c r="R869" i="4" a="1"/>
  <c r="N643" i="4" a="1"/>
  <c r="F812" i="4" a="1"/>
  <c r="L989" i="4" a="1"/>
  <c r="C847" i="4" a="1"/>
  <c r="L974" i="4" a="1"/>
  <c r="C991" i="4" a="1"/>
  <c r="I1093" i="4" a="1"/>
  <c r="M763" i="4" a="1"/>
  <c r="R547" i="4" a="1"/>
  <c r="S1022" i="4" a="1"/>
  <c r="F942" i="4" a="1"/>
  <c r="J1128" i="4" a="1"/>
  <c r="F836" i="4" a="1"/>
  <c r="D565" i="4" a="1"/>
  <c r="L850" i="4" a="1"/>
  <c r="N697" i="4" a="1"/>
  <c r="O1034" i="4" a="1"/>
  <c r="P955" i="4" a="1"/>
  <c r="K756" i="4" a="1"/>
  <c r="L957" i="4" a="1"/>
  <c r="O1035" i="4" a="1"/>
  <c r="J743" i="4" a="1"/>
  <c r="R871" i="4" a="1"/>
  <c r="R828" i="4" a="1"/>
  <c r="S1089" i="4" a="1"/>
  <c r="S972" i="4" a="1"/>
  <c r="I735" i="4" a="1"/>
  <c r="G977" i="4" a="1"/>
  <c r="H977" i="4" a="1"/>
  <c r="J563" i="4" a="1"/>
  <c r="Q896" i="4" a="1"/>
  <c r="O1122" i="4" a="1"/>
  <c r="H1044" i="4" a="1"/>
  <c r="C137" i="4" a="1"/>
  <c r="M1141" i="4" a="1"/>
  <c r="M1037" i="4" a="1"/>
  <c r="R539" i="4" a="1"/>
  <c r="I829" i="4" a="1"/>
  <c r="D1046" i="4" a="1"/>
  <c r="R764" i="4" a="1"/>
  <c r="M829" i="4" a="1"/>
  <c r="H762" i="4" a="1"/>
  <c r="G819" i="4" a="1"/>
  <c r="E89" i="10" a="1"/>
  <c r="M1045" i="4" a="1"/>
  <c r="P254" i="10" a="1"/>
  <c r="C1043" i="4" a="1"/>
  <c r="F1119" i="4" a="1"/>
  <c r="G715" i="4" a="1"/>
  <c r="I768" i="4" a="1"/>
  <c r="K896" i="4" a="1"/>
  <c r="L780" i="4" a="1"/>
  <c r="P971" i="4" a="1"/>
  <c r="N898" i="4" a="1"/>
  <c r="D620" i="4" a="1"/>
  <c r="C110" i="10" a="1"/>
  <c r="E827" i="4" a="1"/>
  <c r="I726" i="4" a="1"/>
  <c r="N1037" i="4" a="1"/>
  <c r="G1139" i="4" a="1"/>
  <c r="D1036" i="4" a="1"/>
  <c r="F611" i="4" a="1"/>
  <c r="J752" i="4" a="1"/>
  <c r="J782" i="4" a="1"/>
  <c r="N1041" i="4" a="1"/>
  <c r="H563" i="4" a="1"/>
  <c r="M514" i="4" a="1"/>
  <c r="M925" i="4" a="1"/>
  <c r="C77" i="10" a="1"/>
  <c r="M1027" i="4" a="1"/>
  <c r="K1048" i="4" a="1"/>
  <c r="S693" i="4" a="1"/>
  <c r="O1037" i="4" a="1"/>
  <c r="K595" i="4" a="1"/>
  <c r="H1088" i="4" a="1"/>
  <c r="C23" i="10" a="1"/>
  <c r="C1123" i="4" a="1"/>
  <c r="G792" i="4" a="1"/>
  <c r="R880" i="4" a="1"/>
  <c r="P951" i="4" a="1"/>
  <c r="R1041" i="4" a="1"/>
  <c r="C763" i="4" a="1"/>
  <c r="M1102" i="4" a="1"/>
  <c r="R948" i="4" a="1"/>
  <c r="N630" i="4" a="1"/>
  <c r="J738" i="4" a="1"/>
  <c r="O1111" i="4" a="1"/>
  <c r="M138" i="4" a="1"/>
  <c r="Q1119" i="4" a="1"/>
  <c r="O720" i="4" a="1"/>
  <c r="H1063" i="4" a="1"/>
  <c r="O1143" i="4" a="1"/>
  <c r="S591" i="4" a="1"/>
  <c r="H617" i="4" a="1"/>
  <c r="S889" i="4" a="1"/>
  <c r="G656" i="4" a="1"/>
  <c r="F956" i="4" a="1"/>
  <c r="N760" i="4" a="1"/>
  <c r="M639" i="4" a="1"/>
  <c r="L771" i="4" a="1"/>
  <c r="S1057" i="4" a="1"/>
  <c r="E238" i="10" a="1"/>
  <c r="F71" i="10" a="1"/>
  <c r="L628" i="4" a="1"/>
  <c r="B260" i="10" a="1"/>
  <c r="E872" i="4" a="1"/>
  <c r="P904" i="4" a="1"/>
  <c r="N1057" i="4" a="1"/>
  <c r="J1082" i="4" a="1"/>
  <c r="C144" i="10" a="1"/>
  <c r="C1104" i="4" a="1"/>
  <c r="O1082" i="4" a="1"/>
  <c r="R905" i="4" a="1"/>
  <c r="J1136" i="4" a="1"/>
  <c r="R927" i="4" a="1"/>
  <c r="L1038" i="4" a="1"/>
  <c r="F954" i="4" a="1"/>
  <c r="M782" i="4" a="1"/>
  <c r="P1070" i="4" a="1"/>
  <c r="I440" i="4" a="1"/>
  <c r="M1142" i="4" a="1"/>
  <c r="Q829" i="4" a="1"/>
  <c r="F103" i="10" a="1"/>
  <c r="G1137" i="4" a="1"/>
  <c r="F1032" i="4" a="1"/>
  <c r="D1034" i="4" a="1"/>
  <c r="B59" i="10" a="1"/>
  <c r="E1100" i="4" a="1"/>
  <c r="L927" i="4" a="1"/>
  <c r="L762" i="4" a="1"/>
  <c r="F185" i="10" a="1"/>
  <c r="C172" i="10" a="1"/>
  <c r="N742" i="4" a="1"/>
  <c r="G688" i="4" a="1"/>
  <c r="L874" i="4" a="1"/>
  <c r="G239" i="4" a="1"/>
  <c r="L470" i="4" a="1"/>
  <c r="C519" i="4" a="1"/>
  <c r="Q873" i="4" a="1"/>
  <c r="G1124" i="4" a="1"/>
  <c r="R1123" i="4" a="1"/>
  <c r="K546" i="4" a="1"/>
  <c r="S1103" i="4" a="1"/>
  <c r="E675" i="4" a="1"/>
  <c r="P1121" i="4" a="1"/>
  <c r="F927" i="4" a="1"/>
  <c r="O1085" i="4" a="1"/>
  <c r="I1104" i="4" a="1"/>
  <c r="C118" i="10" a="1"/>
  <c r="O1089" i="4" a="1"/>
  <c r="E1117" i="4" a="1"/>
  <c r="M573" i="4" a="1"/>
  <c r="L131" i="4" a="1"/>
  <c r="P1032" i="4" a="1"/>
  <c r="K1042" i="4" a="1"/>
  <c r="H588" i="4" a="1"/>
  <c r="D1045" i="4" a="1"/>
  <c r="J621" i="4" a="1"/>
  <c r="H1049" i="4" a="1"/>
  <c r="I1061" i="4" a="1"/>
  <c r="I1130" i="4" a="1"/>
  <c r="C619" i="4" a="1"/>
  <c r="K1014" i="4" a="1"/>
  <c r="M1048" i="4" a="1"/>
  <c r="O1020" i="4" a="1"/>
  <c r="R1043" i="4" a="1"/>
  <c r="H1120" i="4" a="1"/>
  <c r="C262" i="10" a="1"/>
  <c r="M1061" i="4" a="1"/>
  <c r="C615" i="4" a="1"/>
  <c r="S890" i="4" a="1"/>
  <c r="Q532" i="4" a="1"/>
  <c r="S734" i="4" a="1"/>
  <c r="H1038" i="4" a="1"/>
  <c r="O947" i="4" a="1"/>
  <c r="L630" i="4" a="1"/>
  <c r="I585" i="4" a="1"/>
  <c r="H888" i="4" a="1"/>
  <c r="K923" i="4" a="1"/>
  <c r="G610" i="4" a="1"/>
  <c r="R1125" i="4" a="1"/>
  <c r="S971" i="4" a="1"/>
  <c r="H841" i="4" a="1"/>
  <c r="G1101" i="4" a="1"/>
  <c r="C1072" i="4" a="1"/>
  <c r="E664" i="4" a="1"/>
  <c r="R1018" i="4" a="1"/>
  <c r="C78" i="10" a="1"/>
  <c r="O900" i="4" a="1"/>
  <c r="I968" i="4" a="1"/>
  <c r="J918" i="4" a="1"/>
  <c r="H1020" i="4" a="1"/>
  <c r="N973" i="4" a="1"/>
  <c r="F646" i="4" a="1"/>
  <c r="J1004" i="4" a="1"/>
  <c r="Q815" i="4" a="1"/>
  <c r="O610" i="4" a="1"/>
  <c r="G726" i="4" a="1"/>
  <c r="Q1003" i="4" a="1"/>
  <c r="Q1118" i="4" a="1"/>
  <c r="J920" i="4" a="1"/>
  <c r="G664" i="4" a="1"/>
  <c r="R955" i="4" a="1"/>
  <c r="K905" i="4" a="1"/>
  <c r="S748" i="4" a="1"/>
  <c r="H825" i="4" a="1"/>
  <c r="D1000" i="4" a="1"/>
  <c r="L135" i="4" a="1"/>
  <c r="J647" i="4" a="1"/>
  <c r="I612" i="4" a="1"/>
  <c r="R493" i="4" a="1"/>
  <c r="F968" i="4" a="1"/>
  <c r="P899" i="4" a="1"/>
  <c r="C1058" i="4" a="1"/>
  <c r="Q547" i="4" a="1"/>
  <c r="C889" i="4" a="1"/>
  <c r="P525" i="4" a="1"/>
  <c r="S759" i="4" a="1"/>
  <c r="L480" i="4" a="1"/>
  <c r="G640" i="4" a="1"/>
  <c r="K775" i="4" a="1"/>
  <c r="M1007" i="4" a="1"/>
  <c r="N1015" i="4" a="1"/>
  <c r="J941" i="4" a="1"/>
  <c r="J794" i="4" a="1"/>
  <c r="E1103" i="4" a="1"/>
  <c r="C1138" i="4" a="1"/>
  <c r="S725" i="4" a="1"/>
  <c r="K1103" i="4" a="1"/>
  <c r="O944" i="4" a="1"/>
  <c r="C1120" i="4" a="1"/>
  <c r="H1035" i="4" a="1"/>
  <c r="Q1017" i="4" a="1"/>
  <c r="K1039" i="4" a="1"/>
  <c r="K1028" i="4" a="1"/>
  <c r="N811" i="4" a="1"/>
  <c r="E941" i="4" a="1"/>
  <c r="I794" i="4" a="1"/>
  <c r="C205" i="4" a="1"/>
  <c r="P978" i="4" a="1"/>
  <c r="F184" i="10" a="1"/>
  <c r="B191" i="10" a="1"/>
  <c r="P1113" i="4" a="1"/>
  <c r="S636" i="4" a="1"/>
  <c r="C935" i="4" a="1"/>
  <c r="D992" i="4" a="1"/>
  <c r="B221" i="10" a="1"/>
  <c r="S1036" i="4" a="1"/>
  <c r="G757" i="4" a="1"/>
  <c r="P712" i="4" a="1"/>
  <c r="C522" i="4" a="1"/>
  <c r="F879" i="4" a="1"/>
  <c r="C214" i="4" a="1"/>
  <c r="O891" i="4" a="1"/>
  <c r="F118" i="4" a="1"/>
  <c r="E820" i="4" a="1"/>
  <c r="C704" i="4" a="1"/>
  <c r="O740" i="4" a="1"/>
  <c r="K893" i="4" a="1"/>
  <c r="M1131" i="4" a="1"/>
  <c r="B17" i="10" a="1"/>
  <c r="C126" i="10" a="1"/>
  <c r="F1086" i="4" a="1"/>
  <c r="Q739" i="4" a="1"/>
  <c r="M860" i="4" a="1"/>
  <c r="D773" i="4" a="1"/>
  <c r="C73" i="10" a="1"/>
  <c r="R975" i="4" a="1"/>
  <c r="J855" i="4" a="1"/>
  <c r="P519" i="4" a="1"/>
  <c r="D926" i="4" a="1"/>
  <c r="K1110" i="4" a="1"/>
  <c r="E849" i="4" a="1"/>
  <c r="Q972" i="4" a="1"/>
  <c r="J1061" i="4" a="1"/>
  <c r="H683" i="4" a="1"/>
  <c r="P1015" i="4" a="1"/>
  <c r="L902" i="4" a="1"/>
  <c r="O733" i="4" a="1"/>
  <c r="Q1052" i="4" a="1"/>
  <c r="D716" i="4" a="1"/>
  <c r="O1141" i="4" a="1"/>
  <c r="M1002" i="4" a="1"/>
  <c r="Q659" i="4" a="1"/>
  <c r="M854" i="4" a="1"/>
  <c r="F695" i="4" a="1"/>
  <c r="I720" i="4" a="1"/>
  <c r="J899" i="4" a="1"/>
  <c r="I1127" i="4" a="1"/>
  <c r="Q1065" i="4" a="1"/>
  <c r="P997" i="4" a="1"/>
  <c r="D945" i="4" a="1"/>
  <c r="Q810" i="4" a="1"/>
  <c r="H857" i="4" a="1"/>
  <c r="C749" i="4" a="1"/>
  <c r="I182" i="4" a="1"/>
  <c r="J874" i="4" a="1"/>
  <c r="O1065" i="4" a="1"/>
  <c r="P952" i="4" a="1"/>
  <c r="G71" i="4" a="1"/>
  <c r="P871" i="4" a="1"/>
  <c r="P714" i="4" a="1"/>
  <c r="C940" i="4" a="1"/>
  <c r="Q1132" i="4" a="1"/>
  <c r="D743" i="4" a="1"/>
  <c r="Q988" i="4" a="1"/>
  <c r="C633" i="4" a="1"/>
  <c r="I559" i="4" a="1"/>
  <c r="K827" i="4" a="1"/>
  <c r="E1057" i="4" a="1"/>
  <c r="E960" i="4" a="1"/>
  <c r="S1040" i="4" a="1"/>
  <c r="P875" i="4" a="1"/>
  <c r="L1024" i="4" a="1"/>
  <c r="D952" i="4" a="1"/>
  <c r="L735" i="4" a="1"/>
  <c r="D815" i="4" a="1"/>
  <c r="G835" i="4" a="1"/>
  <c r="S1005" i="4" a="1"/>
  <c r="R583" i="4" a="1"/>
  <c r="K843" i="4" a="1"/>
  <c r="S964" i="4" a="1"/>
  <c r="G852" i="4" a="1"/>
  <c r="G1022" i="4" a="1"/>
  <c r="L859" i="4" a="1"/>
  <c r="Q1105" i="4" a="1"/>
  <c r="J574" i="4" a="1"/>
  <c r="O855" i="4" a="1"/>
  <c r="R619" i="4" a="1"/>
  <c r="H947" i="4" a="1"/>
  <c r="C757" i="4" a="1"/>
  <c r="P756" i="4" a="1"/>
  <c r="Q746" i="4" a="1"/>
  <c r="N1115" i="4" a="1"/>
  <c r="Q863" i="4" a="1"/>
  <c r="R548" i="4" a="1"/>
  <c r="D723" i="4" a="1"/>
  <c r="O785" i="4" a="1"/>
  <c r="L894" i="4" a="1"/>
  <c r="F20" i="10" a="1"/>
  <c r="E1111" i="4" a="1"/>
  <c r="S684" i="4" a="1"/>
  <c r="C106" i="10" a="1"/>
  <c r="L825" i="4" a="1"/>
  <c r="P1064" i="4" a="1"/>
  <c r="H1092" i="4" a="1"/>
  <c r="C95" i="10" a="1"/>
  <c r="S765" i="4" a="1"/>
  <c r="R850" i="4" a="1"/>
  <c r="D878" i="4" a="1"/>
  <c r="M469" i="4" a="1"/>
  <c r="N879" i="4" a="1"/>
  <c r="F649" i="4" a="1"/>
  <c r="K981" i="4" a="1"/>
  <c r="M1091" i="4" a="1"/>
  <c r="F1092" i="4" a="1"/>
  <c r="B251" i="10" a="1"/>
  <c r="I885" i="4" a="1"/>
  <c r="C1103" i="4" a="1"/>
  <c r="R868" i="4" a="1"/>
  <c r="K558" i="4" a="1"/>
  <c r="L934" i="4" a="1"/>
  <c r="K934" i="4" a="1"/>
  <c r="J685" i="4" a="1"/>
  <c r="S1110" i="4" a="1"/>
  <c r="O929" i="4" a="1"/>
  <c r="H1136" i="4" a="1"/>
  <c r="L652" i="4" a="1"/>
  <c r="G830" i="4" a="1"/>
  <c r="O758" i="4" a="1"/>
  <c r="C227" i="10" a="1"/>
  <c r="D886" i="4" a="1"/>
  <c r="C978" i="4" a="1"/>
  <c r="I1092" i="4" a="1"/>
  <c r="N728" i="4" a="1"/>
  <c r="L739" i="4" a="1"/>
  <c r="C207" i="10" a="1"/>
  <c r="L791" i="4" a="1"/>
  <c r="Q833" i="4" a="1"/>
  <c r="J1042" i="4" a="1"/>
  <c r="S1042" i="4" a="1"/>
  <c r="I752" i="4" a="1"/>
  <c r="E1088" i="4" a="1"/>
  <c r="C997" i="4" a="1"/>
  <c r="C727" i="4" a="1"/>
  <c r="I949" i="4" a="1"/>
  <c r="K851" i="4" a="1"/>
  <c r="F804" i="4" a="1"/>
  <c r="N699" i="4" a="1"/>
  <c r="D935" i="4" a="1"/>
  <c r="F348" i="4" a="1"/>
  <c r="E1058" i="4" a="1"/>
  <c r="C739" i="4" a="1"/>
  <c r="L824" i="4" a="1"/>
  <c r="L588" i="4" a="1"/>
  <c r="P601" i="4" a="1"/>
  <c r="D515" i="4" a="1"/>
  <c r="P438" i="4" a="1"/>
  <c r="I886" i="4" a="1"/>
  <c r="Q604" i="4" a="1"/>
  <c r="C104" i="10" a="1"/>
  <c r="N1063" i="4" a="1"/>
  <c r="M741" i="4" a="1"/>
  <c r="O564" i="4" a="1"/>
  <c r="L795" i="4" a="1"/>
  <c r="E855" i="4" a="1"/>
  <c r="Q952" i="4" a="1"/>
  <c r="F1087" i="4" a="1"/>
  <c r="F643" i="4" a="1"/>
  <c r="E796" i="4" a="1"/>
  <c r="R580" i="4" a="1"/>
  <c r="G953" i="4" a="1"/>
  <c r="J638" i="4" a="1"/>
  <c r="R676" i="4" a="1"/>
  <c r="S1079" i="4" a="1"/>
  <c r="N1003" i="4" a="1"/>
  <c r="O979" i="4" a="1"/>
  <c r="M874" i="4" a="1"/>
  <c r="N641" i="4" a="1"/>
  <c r="I1025" i="4" a="1"/>
  <c r="J702" i="4" a="1"/>
  <c r="I620" i="4" a="1"/>
  <c r="L676" i="4" a="1"/>
  <c r="J1098" i="4" a="1"/>
  <c r="I713" i="4" a="1"/>
  <c r="G690" i="4" a="1"/>
  <c r="G666" i="4" a="1"/>
  <c r="N999" i="4" a="1"/>
  <c r="C1146" i="4" a="1"/>
  <c r="P873" i="4" a="1"/>
  <c r="G866" i="4" a="1"/>
  <c r="E918" i="4" a="1"/>
  <c r="F760" i="4" a="1"/>
  <c r="J733" i="4" a="1"/>
  <c r="Q524" i="4" a="1"/>
  <c r="I775" i="4" a="1"/>
  <c r="G680" i="4" a="1"/>
  <c r="D655" i="4" a="1"/>
  <c r="F1097" i="4" a="1"/>
  <c r="M308" i="4" a="1"/>
  <c r="P391" i="4" a="1"/>
  <c r="N695" i="4" a="1"/>
  <c r="P638" i="4" a="1"/>
  <c r="L705" i="4" a="1"/>
  <c r="G718" i="4" a="1"/>
  <c r="Q740" i="4" a="1"/>
  <c r="O1129" i="4" a="1"/>
  <c r="E641" i="4" a="1"/>
  <c r="S818" i="4" a="1"/>
  <c r="M806" i="4" a="1"/>
  <c r="G727" i="4" a="1"/>
  <c r="F744" i="4" a="1"/>
  <c r="L550" i="4" a="1"/>
  <c r="B137" i="10" a="1"/>
  <c r="I897" i="4" a="1"/>
  <c r="N1070" i="4" a="1"/>
  <c r="I1083" i="4" a="1"/>
  <c r="D1099" i="4" a="1"/>
  <c r="C81" i="10" a="1"/>
  <c r="I820" i="4" a="1"/>
  <c r="F746" i="4" a="1"/>
  <c r="R836" i="4" a="1"/>
  <c r="G847" i="4" a="1"/>
  <c r="C562" i="4" a="1"/>
  <c r="G446" i="4" a="1"/>
  <c r="G760" i="4" a="1"/>
  <c r="I1043" i="4" a="1"/>
  <c r="F1101" i="4" a="1"/>
  <c r="I856" i="4" a="1"/>
  <c r="J749" i="4" a="1"/>
  <c r="R1062" i="4" a="1"/>
  <c r="I721" i="4" a="1"/>
  <c r="H1061" i="4" a="1"/>
  <c r="J1032" i="4" a="1"/>
  <c r="P624" i="4" a="1"/>
  <c r="I1040" i="4" a="1"/>
  <c r="J979" i="4" a="1"/>
  <c r="K550" i="4" a="1"/>
  <c r="M992" i="4" a="1"/>
  <c r="R1051" i="4" a="1"/>
  <c r="M1106" i="4" a="1"/>
  <c r="D978" i="4" a="1"/>
  <c r="C1096" i="4" a="1"/>
  <c r="Q838" i="4" a="1"/>
  <c r="L335" i="4" a="1"/>
  <c r="I1075" i="4" a="1"/>
  <c r="C891" i="4" a="1"/>
  <c r="G736" i="4" a="1"/>
  <c r="B257" i="10" a="1"/>
  <c r="R665" i="4" a="1"/>
  <c r="D925" i="4" a="1"/>
  <c r="J202" i="4" a="1"/>
  <c r="G943" i="4" a="1"/>
  <c r="C723" i="4" a="1"/>
  <c r="D615" i="4" a="1"/>
  <c r="C417" i="4" a="1"/>
  <c r="I1065" i="4" a="1"/>
  <c r="R1116" i="4" a="1"/>
  <c r="C744" i="4" a="1"/>
  <c r="M801" i="4" a="1"/>
  <c r="G794" i="4" a="1"/>
  <c r="Q808" i="4" a="1"/>
  <c r="G872" i="4" a="1"/>
  <c r="G1077" i="4" a="1"/>
  <c r="J1120" i="4" a="1"/>
  <c r="L767" i="4" a="1"/>
  <c r="I506" i="4" a="1"/>
  <c r="G1040" i="4" a="1"/>
  <c r="F970" i="4" a="1"/>
  <c r="Q1043" i="4" a="1"/>
  <c r="S354" i="4" a="1"/>
  <c r="O384" i="4" a="1"/>
  <c r="Q708" i="4" a="1"/>
  <c r="F248" i="10" a="1"/>
  <c r="H763" i="4" a="1"/>
  <c r="C973" i="4" a="1"/>
  <c r="C200" i="10" a="1"/>
  <c r="D334" i="4" a="1"/>
  <c r="O869" i="4" a="1"/>
  <c r="D1135" i="4" a="1"/>
  <c r="R1010" i="4" a="1"/>
  <c r="N708" i="4" a="1"/>
  <c r="N843" i="4" a="1"/>
  <c r="M915" i="4" a="1"/>
  <c r="D569" i="4" a="1"/>
  <c r="P915" i="4" a="1"/>
  <c r="S1029" i="4" a="1"/>
  <c r="S434" i="4" a="1"/>
  <c r="S954" i="4" a="1"/>
  <c r="P814" i="4" a="1"/>
  <c r="D786" i="4" a="1"/>
  <c r="R912" i="4" a="1"/>
  <c r="I927" i="4" a="1"/>
  <c r="O989" i="4" a="1"/>
  <c r="C1083" i="4" a="1"/>
  <c r="R695" i="4" a="1"/>
  <c r="S750" i="4" a="1"/>
  <c r="G740" i="4" a="1"/>
  <c r="M1064" i="4" a="1"/>
  <c r="H561" i="4" a="1"/>
  <c r="D1013" i="4" a="1"/>
  <c r="I652" i="4" a="1"/>
  <c r="N1062" i="4" a="1"/>
  <c r="H900" i="4" a="1"/>
  <c r="H975" i="4" a="1"/>
  <c r="L889" i="4" a="1"/>
  <c r="F892" i="4" a="1"/>
  <c r="G836" i="4" a="1"/>
  <c r="Q1124" i="4" a="1"/>
  <c r="D824" i="4" a="1"/>
  <c r="N1058" i="4" a="1"/>
  <c r="N756" i="4" a="1"/>
  <c r="J930" i="4" a="1"/>
  <c r="O704" i="4" a="1"/>
  <c r="Q788" i="4" a="1"/>
  <c r="R758" i="4" a="1"/>
  <c r="Q799" i="4" a="1"/>
  <c r="Q1080" i="4" a="1"/>
  <c r="K729" i="4" a="1"/>
  <c r="E967" i="4" a="1"/>
  <c r="N724" i="4" a="1"/>
  <c r="B209" i="10" a="1"/>
  <c r="G961" i="4" a="1"/>
  <c r="M875" i="4" a="1"/>
  <c r="I438" i="4" a="1"/>
  <c r="I552" i="4" a="1"/>
  <c r="F908" i="4" a="1"/>
  <c r="N807" i="4" a="1"/>
  <c r="I965" i="4" a="1"/>
  <c r="Q950" i="4" a="1"/>
  <c r="H1016" i="4" a="1"/>
  <c r="J708" i="4" a="1"/>
  <c r="J670" i="4" a="1"/>
  <c r="B263" i="10" a="1"/>
  <c r="J213" i="4" a="1"/>
  <c r="J1031" i="4" a="1"/>
  <c r="P996" i="4" a="1"/>
  <c r="I525" i="4" a="1"/>
  <c r="M863" i="4" a="1"/>
  <c r="I1038" i="4" a="1"/>
  <c r="O1103" i="4" a="1"/>
  <c r="C38" i="10" a="1"/>
  <c r="L779" i="4" a="1"/>
  <c r="C1078" i="4" a="1"/>
  <c r="R797" i="4" a="1"/>
  <c r="P1110" i="4" a="1"/>
  <c r="R395" i="4" a="1"/>
  <c r="O937" i="4" a="1"/>
  <c r="O902" i="4" a="1"/>
  <c r="Q730" i="4" a="1"/>
  <c r="F572" i="4" a="1"/>
  <c r="P503" i="4" a="1"/>
  <c r="M956" i="4" a="1"/>
  <c r="K588" i="4" a="1"/>
  <c r="E902" i="4" a="1"/>
  <c r="H206" i="4" a="1"/>
  <c r="D541" i="4" a="1"/>
  <c r="F1065" i="4" a="1"/>
  <c r="J1015" i="4" a="1"/>
  <c r="I1120" i="4" a="1"/>
  <c r="J1039" i="4" a="1"/>
  <c r="M586" i="4" a="1"/>
  <c r="L958" i="4" a="1"/>
  <c r="G774" i="4" a="1"/>
  <c r="C846" i="4" a="1"/>
  <c r="N752" i="4" a="1"/>
  <c r="P683" i="4" a="1"/>
  <c r="M678" i="4" a="1"/>
  <c r="J1083" i="4" a="1"/>
  <c r="B47" i="10" a="1"/>
  <c r="D863" i="4" a="1"/>
  <c r="C830" i="4" a="1"/>
  <c r="S721" i="4" a="1"/>
  <c r="E985" i="4" a="1"/>
  <c r="C139" i="4" a="1"/>
  <c r="L542" i="4" a="1"/>
  <c r="C652" i="4" a="1"/>
  <c r="K563" i="4" a="1"/>
  <c r="S782" i="4" a="1"/>
  <c r="M1129" i="4" a="1"/>
  <c r="R1119" i="4" a="1"/>
  <c r="K822" i="4" a="1"/>
  <c r="R908" i="4" a="1"/>
  <c r="K555" i="4" a="1"/>
  <c r="C220" i="10" a="1"/>
  <c r="N1076" i="4" a="1"/>
  <c r="D833" i="4" a="1"/>
  <c r="S950" i="4" a="1"/>
  <c r="P1078" i="4" a="1"/>
  <c r="E782" i="4" a="1"/>
  <c r="N928" i="4" a="1"/>
  <c r="N1043" i="4" a="1"/>
  <c r="S776" i="4" a="1"/>
  <c r="S986" i="4" a="1"/>
  <c r="Q502" i="4" a="1"/>
  <c r="D899" i="4" a="1"/>
  <c r="N1112" i="4" a="1"/>
  <c r="R1003" i="4" a="1"/>
  <c r="L394" i="4" a="1"/>
  <c r="Q862" i="4" a="1"/>
  <c r="I943" i="4" a="1"/>
  <c r="H212" i="10" a="1"/>
  <c r="S789" i="4" a="1"/>
  <c r="M795" i="4" a="1"/>
  <c r="E533" i="4" a="1"/>
  <c r="B77" i="10" a="1"/>
  <c r="Q681" i="4" a="1"/>
  <c r="K1005" i="4" a="1"/>
  <c r="H1132" i="4" a="1"/>
  <c r="I665" i="4" a="1"/>
  <c r="C778" i="4" a="1"/>
  <c r="P706" i="4" a="1"/>
  <c r="H573" i="4" a="1"/>
  <c r="D868" i="4" a="1"/>
  <c r="R986" i="4" a="1"/>
  <c r="C536" i="4" a="1"/>
  <c r="L1000" i="4" a="1"/>
  <c r="S745" i="4" a="1"/>
  <c r="Q843" i="4" a="1"/>
  <c r="N733" i="4" a="1"/>
  <c r="O966" i="4" a="1"/>
  <c r="R767" i="4" a="1"/>
  <c r="N922" i="4" a="1"/>
  <c r="R976" i="4" a="1"/>
  <c r="L966" i="4" a="1"/>
  <c r="G1122" i="4" a="1"/>
  <c r="G903" i="4" a="1"/>
  <c r="K706" i="4" a="1"/>
  <c r="F1080" i="4" a="1"/>
  <c r="D727" i="4" a="1"/>
  <c r="K990" i="4" a="1"/>
  <c r="K624" i="4" a="1"/>
  <c r="F1010" i="4" a="1"/>
  <c r="I556" i="4" a="1"/>
  <c r="M1073" i="4" a="1"/>
  <c r="M749" i="4" a="1"/>
  <c r="P1004" i="4" a="1"/>
  <c r="F962" i="4" a="1"/>
  <c r="C1091" i="4" a="1"/>
  <c r="M1034" i="4" a="1"/>
  <c r="D631" i="4" a="1"/>
  <c r="S855" i="4" a="1"/>
  <c r="D917" i="4" a="1"/>
  <c r="G568" i="4" a="1"/>
  <c r="L895" i="4" a="1"/>
  <c r="L646" i="4" a="1"/>
  <c r="K881" i="4" a="1"/>
  <c r="K675" i="4" a="1"/>
  <c r="M786" i="4" a="1"/>
  <c r="P837" i="4" a="1"/>
  <c r="H453" i="4" a="1"/>
  <c r="N692" i="4" a="1"/>
  <c r="M897" i="4" a="1"/>
  <c r="I678" i="4" a="1"/>
  <c r="F1098" i="4" a="1"/>
  <c r="C918" i="4" a="1"/>
  <c r="C63" i="10" a="1"/>
  <c r="K1076" i="4" a="1"/>
  <c r="L797" i="4" a="1"/>
  <c r="S978" i="4" a="1"/>
  <c r="E711" i="4" a="1"/>
  <c r="S724" i="4" a="1"/>
  <c r="O964" i="4" a="1"/>
  <c r="E848" i="4" a="1"/>
  <c r="O883" i="4" a="1"/>
  <c r="N1126" i="4" a="1"/>
  <c r="N168" i="4" a="1"/>
  <c r="N835" i="4" a="1"/>
  <c r="F891" i="4" a="1"/>
  <c r="G541" i="4" a="1"/>
  <c r="K654" i="4" a="1"/>
  <c r="N533" i="4" a="1"/>
  <c r="S808" i="4" a="1"/>
  <c r="B236" i="10" a="1"/>
  <c r="Q674" i="4" a="1"/>
  <c r="E666" i="4" a="1"/>
  <c r="I699" i="4" a="1"/>
  <c r="D821" i="4" a="1"/>
  <c r="C484" i="4" a="1"/>
  <c r="I836" i="4" a="1"/>
  <c r="K695" i="4" a="1"/>
  <c r="K1093" i="4" a="1"/>
  <c r="N167" i="4" a="1"/>
  <c r="E1001" i="4" a="1"/>
  <c r="Q881" i="4" a="1"/>
  <c r="F327" i="4" a="1"/>
  <c r="H878" i="4" a="1"/>
  <c r="K937" i="4" a="1"/>
  <c r="O724" i="4" a="1"/>
  <c r="Q697" i="4" a="1"/>
  <c r="D1107" i="4" a="1"/>
  <c r="M409" i="4" a="1"/>
  <c r="F590" i="4" a="1"/>
  <c r="D584" i="4" a="1"/>
  <c r="I1141" i="4" a="1"/>
  <c r="N1141" i="4" a="1"/>
  <c r="O1066" i="4" a="1"/>
  <c r="I849" i="4" a="1"/>
  <c r="O887" i="4" a="1"/>
  <c r="D659" i="4" a="1"/>
  <c r="M1116" i="4" a="1"/>
  <c r="P1019" i="4" a="1"/>
  <c r="K235" i="4" a="1"/>
  <c r="C156" i="10" a="1"/>
  <c r="E893" i="4" a="1"/>
  <c r="C801" i="4" a="1"/>
  <c r="E754" i="4" a="1"/>
  <c r="S733" i="4" a="1"/>
  <c r="N1135" i="4" a="1"/>
  <c r="F952" i="4" a="1"/>
  <c r="I844" i="4" a="1"/>
  <c r="N839" i="4" a="1"/>
  <c r="O926" i="4" a="1"/>
  <c r="G1080" i="4" a="1"/>
  <c r="D358" i="4" a="1"/>
  <c r="N971" i="4" a="1"/>
  <c r="E523" i="4" a="1"/>
  <c r="F783" i="4" a="1"/>
  <c r="I442" i="4" a="1"/>
  <c r="M756" i="4" a="1"/>
  <c r="R979" i="4" a="1"/>
  <c r="E1118" i="4" a="1"/>
  <c r="H902" i="4" a="1"/>
  <c r="K929" i="4" a="1"/>
  <c r="L844" i="4" a="1"/>
  <c r="N221" i="10" a="1"/>
  <c r="O835" i="4" a="1"/>
  <c r="C234" i="10" a="1"/>
  <c r="G1141" i="4" a="1"/>
  <c r="R70" i="4" a="1"/>
  <c r="M705" i="4" a="1"/>
  <c r="I686" i="4" a="1"/>
  <c r="C798" i="4" a="1"/>
  <c r="S662" i="4" a="1"/>
  <c r="R785" i="4" a="1"/>
  <c r="G1001" i="4" a="1"/>
  <c r="I732" i="4" a="1"/>
  <c r="I842" i="4" a="1"/>
  <c r="G492" i="4" a="1"/>
  <c r="S999" i="4" a="1"/>
  <c r="M766" i="4" a="1"/>
  <c r="H919" i="4" a="1"/>
  <c r="F625" i="4" a="1"/>
  <c r="C983" i="4" a="1"/>
  <c r="K1017" i="4" a="1"/>
  <c r="O993" i="4" a="1"/>
  <c r="Q839" i="4" a="1"/>
  <c r="H713" i="4" a="1"/>
  <c r="H843" i="4" a="1"/>
  <c r="G638" i="4" a="1"/>
  <c r="C827" i="4" a="1"/>
  <c r="D1116" i="4" a="1"/>
  <c r="F682" i="4" a="1"/>
  <c r="J877" i="4" a="1"/>
  <c r="Q921" i="4" a="1"/>
  <c r="E725" i="4" a="1"/>
  <c r="P1021" i="4" a="1"/>
  <c r="N619" i="4" a="1"/>
  <c r="S784" i="4" a="1"/>
  <c r="C823" i="4" a="1"/>
  <c r="J1012" i="4" a="1"/>
  <c r="D984" i="4" a="1"/>
  <c r="L92" i="4" a="1"/>
  <c r="M440" i="4" a="1"/>
  <c r="F875" i="4" a="1"/>
  <c r="I1034" i="4" a="1"/>
  <c r="C517" i="4" a="1"/>
  <c r="L916" i="4" a="1"/>
  <c r="D530" i="4" a="1"/>
  <c r="J526" i="4" a="1"/>
  <c r="J764" i="4" a="1"/>
  <c r="S407" i="4" a="1"/>
  <c r="H887" i="4" a="1"/>
  <c r="Q978" i="4" a="1"/>
  <c r="E1066" i="4" a="1"/>
  <c r="N665" i="4" a="1"/>
  <c r="L138" i="4" a="1"/>
  <c r="R1107" i="4" a="1"/>
  <c r="D761" i="4" a="1"/>
  <c r="M820" i="4" a="1"/>
  <c r="G732" i="4" a="1"/>
  <c r="O946" i="4" a="1"/>
  <c r="D1077" i="4" a="1"/>
  <c r="I851" i="4" a="1"/>
  <c r="K960" i="4" a="1"/>
  <c r="N1124" i="4" a="1"/>
  <c r="C1121" i="4" a="1"/>
  <c r="G735" i="4" a="1"/>
  <c r="R1013" i="4" a="1"/>
  <c r="F911" i="4" a="1"/>
  <c r="N1082" i="4" a="1"/>
  <c r="P162" i="10" a="1"/>
  <c r="S1025" i="4" a="1"/>
  <c r="L926" i="4" a="1"/>
  <c r="N929" i="4" a="1"/>
  <c r="P221" i="4" a="1"/>
  <c r="N878" i="4" a="1"/>
  <c r="D736" i="4" a="1"/>
  <c r="S934" i="4" a="1"/>
  <c r="P785" i="4" a="1"/>
  <c r="G749" i="4" a="1"/>
  <c r="P614" i="4" a="1"/>
  <c r="K859" i="4" a="1"/>
  <c r="S819" i="4" a="1"/>
  <c r="N713" i="4" a="1"/>
  <c r="E685" i="4" a="1"/>
  <c r="D775" i="4" a="1"/>
  <c r="S1070" i="4" a="1"/>
  <c r="K559" i="4" a="1"/>
  <c r="N1013" i="4" a="1"/>
  <c r="K880" i="4" a="1"/>
  <c r="S926" i="4" a="1"/>
  <c r="I896" i="4" a="1"/>
  <c r="R863" i="4" a="1"/>
  <c r="E104" i="10" a="1"/>
  <c r="L1041" i="4" a="1"/>
  <c r="M796" i="4" a="1"/>
  <c r="E609" i="4" a="1"/>
  <c r="I762" i="4" a="1"/>
  <c r="L648" i="4" a="1"/>
  <c r="S744" i="4" a="1"/>
  <c r="F121" i="10" a="1"/>
  <c r="B158" i="10" a="1"/>
  <c r="M533" i="4" a="1"/>
  <c r="F57" i="10" a="1"/>
  <c r="R536" i="4" a="1"/>
  <c r="C210" i="10" a="1"/>
  <c r="C803" i="4" a="1"/>
  <c r="H1072" i="4" a="1"/>
  <c r="E992" i="4" a="1"/>
  <c r="Q638" i="4" a="1"/>
  <c r="R631" i="4" a="1"/>
  <c r="C1109" i="4" a="1"/>
  <c r="M1062" i="4" a="1"/>
  <c r="H837" i="4" a="1"/>
  <c r="I924" i="4" a="1"/>
  <c r="F808" i="4" a="1"/>
  <c r="J653" i="4" a="1"/>
  <c r="N1121" i="4" a="1"/>
  <c r="M894" i="4" a="1"/>
  <c r="E790" i="4" a="1"/>
  <c r="K913" i="4" a="1"/>
  <c r="Q668" i="4" a="1"/>
  <c r="P894" i="4" a="1"/>
  <c r="R960" i="4" a="1"/>
  <c r="F251" i="4" a="1"/>
  <c r="I663" i="4" a="1"/>
  <c r="I957" i="4" a="1"/>
  <c r="D1119" i="4" a="1"/>
  <c r="J956" i="4" a="1"/>
  <c r="K815" i="4" a="1"/>
  <c r="K925" i="4" a="1"/>
  <c r="P723" i="4" a="1"/>
  <c r="Q733" i="4" a="1"/>
  <c r="S667" i="4" a="1"/>
  <c r="P905" i="4" a="1"/>
  <c r="M724" i="4" a="1"/>
  <c r="E1056" i="4" a="1"/>
  <c r="S65" i="4" a="1"/>
  <c r="K1123" i="4" a="1"/>
  <c r="N800" i="4" a="1"/>
  <c r="B107" i="10" a="1"/>
  <c r="G1138" i="4" a="1"/>
  <c r="G1067" i="4" a="1"/>
  <c r="H834" i="4" a="1"/>
  <c r="G1119" i="4" a="1"/>
  <c r="S797" i="4" a="1"/>
  <c r="G974" i="4" a="1"/>
  <c r="H802" i="4" a="1"/>
  <c r="P584" i="4" a="1"/>
  <c r="C790" i="4" a="1"/>
  <c r="I812" i="4" a="1"/>
  <c r="P667" i="4" a="1"/>
  <c r="O1088" i="4" a="1"/>
  <c r="M1054" i="4" a="1"/>
  <c r="Q856" i="4" a="1"/>
  <c r="H739" i="4" a="1"/>
  <c r="C751" i="4" a="1"/>
  <c r="K748" i="4" a="1"/>
  <c r="C37" i="10" a="1"/>
  <c r="R755" i="4" a="1"/>
  <c r="E1000" i="4" a="1"/>
  <c r="G933" i="4" a="1"/>
  <c r="E681" i="4" a="1"/>
  <c r="L128" i="10" a="1"/>
  <c r="Q932" i="4" a="1"/>
  <c r="Q974" i="4" a="1"/>
  <c r="R878" i="4" a="1"/>
  <c r="D846" i="4" a="1"/>
  <c r="N166" i="4" a="1"/>
  <c r="E628" i="4" a="1"/>
  <c r="E553" i="4" a="1"/>
  <c r="N714" i="4" a="1"/>
  <c r="H532" i="4" a="1"/>
  <c r="R780" i="4" a="1"/>
  <c r="I1066" i="4" a="1"/>
  <c r="C825" i="4" a="1"/>
  <c r="H1076" i="4" a="1"/>
  <c r="F838" i="4" a="1"/>
  <c r="D215" i="4" a="1"/>
  <c r="D708" i="4" a="1"/>
  <c r="D1010" i="4" a="1"/>
  <c r="J744" i="4" a="1"/>
  <c r="K897" i="4" a="1"/>
  <c r="P1052" i="4" a="1"/>
  <c r="L967" i="4" a="1"/>
  <c r="R591" i="4" a="1"/>
  <c r="O889" i="4" a="1"/>
  <c r="O1112" i="4" a="1"/>
  <c r="K1084" i="4" a="1"/>
  <c r="O1145" i="4" a="1"/>
  <c r="M787" i="4" a="1"/>
  <c r="O904" i="4" a="1"/>
  <c r="R799" i="4" a="1"/>
  <c r="O934" i="4" a="1"/>
  <c r="Q951" i="4" a="1"/>
  <c r="P877" i="4" a="1"/>
  <c r="S909" i="4" a="1"/>
  <c r="E579" i="4" a="1"/>
  <c r="J1073" i="4" a="1"/>
  <c r="K503" i="4" a="1"/>
  <c r="R669" i="4" a="1"/>
  <c r="H743" i="4" a="1"/>
  <c r="J722" i="4" a="1"/>
  <c r="K211" i="4" a="1"/>
  <c r="O849" i="4" a="1"/>
  <c r="O1121" i="4" a="1"/>
  <c r="I809" i="4" a="1"/>
  <c r="J747" i="4" a="1"/>
  <c r="P943" i="4" a="1"/>
  <c r="K1139" i="4" a="1"/>
  <c r="J1089" i="4" a="1"/>
  <c r="N899" i="4" a="1"/>
  <c r="M1033" i="4" a="1"/>
  <c r="L214" i="4" a="1"/>
  <c r="R765" i="4" a="1"/>
  <c r="K528" i="4" a="1"/>
  <c r="E341" i="4" a="1"/>
  <c r="H770" i="4" a="1"/>
  <c r="G803" i="4" a="1"/>
  <c r="Q966" i="4" a="1"/>
  <c r="E958" i="4" a="1"/>
  <c r="L709" i="4" a="1"/>
  <c r="S925" i="4" a="1"/>
  <c r="I683" i="4" a="1"/>
  <c r="N1005" i="4" a="1"/>
  <c r="E822" i="4" a="1"/>
  <c r="E673" i="4" a="1"/>
  <c r="H706" i="4" a="1"/>
  <c r="J637" i="4" a="1"/>
  <c r="C667" i="4" a="1"/>
  <c r="Q1088" i="4" a="1"/>
  <c r="J1008" i="4" a="1"/>
  <c r="Q687" i="4" a="1"/>
  <c r="I746" i="4" a="1"/>
  <c r="N598" i="4" a="1"/>
  <c r="G939" i="4" a="1"/>
  <c r="D641" i="4" a="1"/>
  <c r="N352" i="4" a="1"/>
  <c r="D941" i="4" a="1"/>
  <c r="P1093" i="4" a="1"/>
  <c r="O1098" i="4" a="1"/>
  <c r="I613" i="4" a="1"/>
  <c r="C1039" i="4" a="1"/>
  <c r="Q693" i="4" a="1"/>
  <c r="S876" i="4" a="1"/>
  <c r="H876" i="4" a="1"/>
  <c r="F977" i="4" a="1"/>
  <c r="M825" i="4" a="1"/>
  <c r="R1055" i="4" a="1"/>
  <c r="C676" i="4" a="1"/>
  <c r="M972" i="4" a="1"/>
  <c r="G907" i="4" a="1"/>
  <c r="I1115" i="4" a="1"/>
  <c r="K1044" i="4" a="1"/>
  <c r="J1117" i="4" a="1"/>
  <c r="E1061" i="4" a="1"/>
  <c r="G917" i="4" a="1"/>
  <c r="N1067" i="4" a="1"/>
  <c r="S580" i="4" a="1"/>
  <c r="M557" i="4" a="1"/>
  <c r="P347" i="4" a="1"/>
  <c r="G897" i="4" a="1"/>
  <c r="I1048" i="4" a="1"/>
  <c r="J799" i="4" a="1"/>
  <c r="C1130" i="4" a="1"/>
  <c r="D923" i="4" a="1"/>
  <c r="D649" i="4" a="1"/>
  <c r="P668" i="4" a="1"/>
  <c r="R283" i="4" a="1"/>
  <c r="M542" i="4" a="1"/>
  <c r="I963" i="4" a="1"/>
  <c r="P828" i="4" a="1"/>
  <c r="O767" i="4" a="1"/>
  <c r="F974" i="4" a="1"/>
  <c r="Q762" i="4" a="1"/>
  <c r="I205" i="4" a="1"/>
  <c r="R1097" i="4" a="1"/>
  <c r="Q576" i="4" a="1"/>
  <c r="J922" i="4" a="1"/>
  <c r="D589" i="4" a="1"/>
  <c r="K750" i="4" a="1"/>
  <c r="H1134" i="4" a="1"/>
  <c r="C986" i="4" a="1"/>
  <c r="F546" i="4" a="1"/>
  <c r="I914" i="4" a="1"/>
  <c r="G885" i="4" a="1"/>
  <c r="P1080" i="4" a="1"/>
  <c r="O641" i="4" a="1"/>
  <c r="L731" i="4" a="1"/>
  <c r="E1002" i="4" a="1"/>
  <c r="H862" i="4" a="1"/>
  <c r="N675" i="4" a="1"/>
  <c r="P222" i="10" a="1"/>
  <c r="Q1005" i="4" a="1"/>
  <c r="C331" i="4" a="1"/>
  <c r="S289" i="4" a="1"/>
  <c r="O1025" i="4" a="1"/>
  <c r="Q941" i="4" a="1"/>
  <c r="I1090" i="4" a="1"/>
  <c r="M1023" i="4" a="1"/>
  <c r="J768" i="4" a="1"/>
  <c r="D779" i="4" a="1"/>
  <c r="O348" i="4" a="1"/>
  <c r="K583" i="4" a="1"/>
  <c r="S788" i="4" a="1"/>
  <c r="N416" i="4" a="1"/>
  <c r="N863" i="4" a="1"/>
  <c r="R600" i="4" a="1"/>
  <c r="N1026" i="4" a="1"/>
  <c r="C921" i="4" a="1"/>
  <c r="R707" i="4" a="1"/>
  <c r="P856" i="4" a="1"/>
  <c r="M1124" i="4" a="1"/>
  <c r="P1133" i="4" a="1"/>
  <c r="S751" i="4" a="1"/>
  <c r="P767" i="4" a="1"/>
  <c r="P1016" i="4" a="1"/>
  <c r="P736" i="4" a="1"/>
  <c r="M767" i="4" a="1"/>
  <c r="S1135" i="4" a="1"/>
  <c r="E1068" i="4" a="1"/>
  <c r="C217" i="4" a="1"/>
  <c r="M1087" i="4" a="1"/>
  <c r="J709" i="4" a="1"/>
  <c r="Q981" i="4" a="1"/>
  <c r="M834" i="4" a="1"/>
  <c r="N909" i="4" a="1"/>
  <c r="S555" i="4" a="1"/>
  <c r="D813" i="4" a="1"/>
  <c r="K697" i="4" a="1"/>
  <c r="P953" i="4" a="1"/>
  <c r="S878" i="4" a="1"/>
  <c r="F658" i="4" a="1"/>
  <c r="P858" i="4" a="1"/>
  <c r="S946" i="4" a="1"/>
  <c r="J921" i="4" a="1"/>
  <c r="Q789" i="4" a="1"/>
  <c r="F364" i="4" a="1"/>
  <c r="F514" i="4" a="1"/>
  <c r="C204" i="10" a="1"/>
  <c r="Q961" i="4" a="1"/>
  <c r="E783" i="4" a="1"/>
  <c r="S694" i="4" a="1"/>
  <c r="N621" i="4" a="1"/>
  <c r="D1136" i="4" a="1"/>
  <c r="C10" i="10" a="1"/>
  <c r="C664" i="4" a="1"/>
  <c r="I632" i="4" a="1"/>
  <c r="P981" i="4" a="1"/>
  <c r="J894" i="4" a="1"/>
  <c r="R615" i="4" a="1"/>
  <c r="P886" i="4" a="1"/>
  <c r="E1109" i="4" a="1"/>
  <c r="O1092" i="4" a="1"/>
  <c r="M845" i="4" a="1"/>
  <c r="N1052" i="4" a="1"/>
  <c r="N1104" i="4" a="1"/>
  <c r="H836" i="4" a="1"/>
  <c r="G650" i="4" a="1"/>
  <c r="M1065" i="4" a="1"/>
  <c r="R820" i="4" a="1"/>
  <c r="C268" i="4" a="1"/>
  <c r="M611" i="4" a="1"/>
  <c r="K1078" i="4" a="1"/>
  <c r="M714" i="4" a="1"/>
  <c r="M859" i="4" a="1"/>
  <c r="E1045" i="4" a="1"/>
  <c r="I645" i="4" a="1"/>
  <c r="O766" i="4" a="1"/>
  <c r="N945" i="4" a="1"/>
  <c r="S519" i="4" a="1"/>
  <c r="O985" i="4" a="1"/>
  <c r="E153" i="10" a="1"/>
  <c r="D1070" i="4" a="1"/>
  <c r="Q331" i="4" a="1"/>
  <c r="Q864" i="4" a="1"/>
  <c r="K714" i="4" a="1"/>
  <c r="D1033" i="4" a="1"/>
  <c r="I757" i="4" a="1"/>
  <c r="P577" i="4" a="1"/>
  <c r="K760" i="4" a="1"/>
  <c r="C41" i="10" a="1"/>
  <c r="J863" i="4" a="1"/>
  <c r="H845" i="4" a="1"/>
  <c r="M1009" i="4" a="1"/>
  <c r="H1040" i="4" a="1"/>
  <c r="L155" i="4" a="1"/>
  <c r="H612" i="4" a="1"/>
  <c r="P623" i="4" a="1"/>
  <c r="J1044" i="4" a="1"/>
  <c r="L870" i="4" a="1"/>
  <c r="E895" i="4" a="1"/>
  <c r="R84" i="4" a="1"/>
  <c r="O698" i="4" a="1"/>
  <c r="R909" i="4" a="1"/>
  <c r="R778" i="4" a="1"/>
  <c r="Q593" i="4" a="1"/>
  <c r="J274" i="4" a="1"/>
  <c r="Q940" i="4" a="1"/>
  <c r="C1012" i="4" a="1"/>
  <c r="F530" i="4" a="1"/>
  <c r="F1131" i="4" a="1"/>
  <c r="E891" i="4" a="1"/>
  <c r="I734" i="4" a="1"/>
  <c r="E701" i="4" a="1"/>
  <c r="F975" i="4" a="1"/>
  <c r="N920" i="4" a="1"/>
  <c r="E927" i="4" a="1"/>
  <c r="G1072" i="4" a="1"/>
  <c r="K1008" i="4" a="1"/>
  <c r="M686" i="4" a="1"/>
  <c r="N659" i="4" a="1"/>
  <c r="H585" i="4" a="1"/>
  <c r="R1028" i="4" a="1"/>
  <c r="J1119" i="4" a="1"/>
  <c r="S835" i="4" a="1"/>
  <c r="C543" i="4" a="1"/>
  <c r="M850" i="4" a="1"/>
  <c r="R710" i="4" a="1"/>
  <c r="P922" i="4" a="1"/>
  <c r="M663" i="4" a="1"/>
  <c r="P598" i="4" a="1"/>
  <c r="N638" i="4" a="1"/>
  <c r="M817" i="4" a="1"/>
  <c r="F846" i="4" a="1"/>
  <c r="E546" i="4" a="1"/>
  <c r="Q879" i="4" a="1"/>
  <c r="S350" i="4" a="1"/>
  <c r="O532" i="4" a="1"/>
  <c r="S977" i="4" a="1"/>
  <c r="E738" i="4" a="1"/>
  <c r="E648" i="4" a="1"/>
  <c r="M361" i="4" a="1"/>
  <c r="C799" i="4" a="1"/>
  <c r="P1119" i="4" a="1"/>
  <c r="D703" i="4" a="1"/>
  <c r="O920" i="4" a="1"/>
  <c r="I837" i="4" a="1"/>
  <c r="N979" i="4" a="1"/>
  <c r="G1127" i="4" a="1"/>
  <c r="D628" i="4" a="1"/>
  <c r="H1100" i="4" a="1"/>
  <c r="P850" i="4" a="1"/>
  <c r="O1125" i="4" a="1"/>
  <c r="S911" i="4" a="1"/>
  <c r="K906" i="4" a="1"/>
  <c r="F998" i="4" a="1"/>
  <c r="C502" i="4" a="1"/>
  <c r="E491" i="4" a="1"/>
  <c r="Q845" i="4" a="1"/>
  <c r="R873" i="4" a="1"/>
  <c r="C993" i="4" a="1"/>
  <c r="E702" i="4" a="1"/>
  <c r="D579" i="4" a="1"/>
  <c r="J781" i="4" a="1"/>
  <c r="I668" i="4" a="1"/>
  <c r="P884" i="4" a="1"/>
  <c r="Q516" i="4" a="1"/>
  <c r="F652" i="4" a="1"/>
  <c r="K998" i="4" a="1"/>
  <c r="E706" i="4" a="1"/>
  <c r="O261" i="10" a="1"/>
  <c r="F630" i="4" a="1"/>
  <c r="C175" i="10" a="1"/>
  <c r="K883" i="4" a="1"/>
  <c r="E419" i="4" a="1"/>
  <c r="D670" i="4" a="1"/>
  <c r="Q784" i="4" a="1"/>
  <c r="I944" i="4" a="1"/>
  <c r="E880" i="4" a="1"/>
  <c r="O736" i="4" a="1"/>
  <c r="R1091" i="4" a="1"/>
  <c r="L298" i="4" a="1"/>
  <c r="Q1130" i="4" a="1"/>
  <c r="C1034" i="4" a="1"/>
  <c r="G549" i="4" a="1"/>
  <c r="Q870" i="4" a="1"/>
  <c r="D914" i="4" a="1"/>
  <c r="I982" i="4" a="1"/>
  <c r="K715" i="4" a="1"/>
  <c r="J927" i="4" a="1"/>
  <c r="C195" i="10" a="1"/>
  <c r="S1056" i="4" a="1"/>
  <c r="G901" i="4" a="1"/>
  <c r="K961" i="4" a="1"/>
  <c r="O545" i="4" a="1"/>
  <c r="P825" i="4" a="1"/>
  <c r="I862" i="4" a="1"/>
  <c r="K1134" i="4" a="1"/>
  <c r="F606" i="4" a="1"/>
  <c r="B149" i="10" a="1"/>
  <c r="R648" i="4" a="1"/>
  <c r="D729" i="4" a="1"/>
  <c r="S947" i="4" a="1"/>
  <c r="N1084" i="4" a="1"/>
  <c r="E190" i="4" a="1"/>
  <c r="C1076" i="4" a="1"/>
  <c r="K831" i="4" a="1"/>
  <c r="J1037" i="4" a="1"/>
  <c r="I1088" i="4" a="1"/>
  <c r="I778" i="4" a="1"/>
  <c r="N871" i="4" a="1"/>
  <c r="Q889" i="4" a="1"/>
  <c r="S812" i="4" a="1"/>
  <c r="M1144" i="4" a="1"/>
  <c r="C136" i="10" a="1"/>
  <c r="R807" i="4" a="1"/>
  <c r="C856" i="4" a="1"/>
  <c r="D889" i="4" a="1"/>
  <c r="G605" i="4" a="1"/>
  <c r="F622" i="4" a="1"/>
  <c r="H899" i="4" a="1"/>
  <c r="M535" i="4" a="1"/>
  <c r="E593" i="4" a="1"/>
  <c r="S1145" i="4" a="1"/>
  <c r="S908" i="4" a="1"/>
  <c r="R1061" i="4" a="1"/>
  <c r="K694" i="4" a="1"/>
  <c r="Q910" i="4" a="1"/>
  <c r="O779" i="4" a="1"/>
  <c r="P957" i="4" a="1"/>
  <c r="H897" i="4" a="1"/>
  <c r="K104" i="4" a="1"/>
  <c r="H721" i="4" a="1"/>
  <c r="R1007" i="4" a="1"/>
  <c r="F1135" i="4" a="1"/>
  <c r="C851" i="4" a="1"/>
  <c r="G748" i="4" a="1"/>
  <c r="Q1071" i="4" a="1"/>
  <c r="C949" i="4" a="1"/>
  <c r="P822" i="4" a="1"/>
  <c r="O734" i="4" a="1"/>
  <c r="F661" i="4" a="1"/>
  <c r="Q758" i="4" a="1"/>
  <c r="C219" i="10" a="1"/>
  <c r="J1139" i="4" a="1"/>
  <c r="K1009" i="4" a="1"/>
  <c r="Q531" i="4" a="1"/>
  <c r="Q1123" i="4" a="1"/>
  <c r="J860" i="4" a="1"/>
  <c r="O1023" i="4" a="1"/>
  <c r="Q536" i="4" a="1"/>
  <c r="L865" i="4" a="1"/>
  <c r="D362" i="4" a="1"/>
  <c r="E1011" i="4" a="1"/>
  <c r="G734" i="4" a="1"/>
  <c r="G919" i="4" a="1"/>
  <c r="N1089" i="4" a="1"/>
  <c r="L563" i="4" a="1"/>
  <c r="L1043" i="4" a="1"/>
  <c r="J642" i="4" a="1"/>
  <c r="G942" i="4" a="1"/>
  <c r="N1074" i="4" a="1"/>
  <c r="E1107" i="4" a="1"/>
  <c r="E904" i="4" a="1"/>
  <c r="Q282" i="4" a="1"/>
  <c r="E683" i="4" a="1"/>
  <c r="S572" i="4" a="1"/>
  <c r="L571" i="4" a="1"/>
  <c r="K712" i="4" a="1"/>
  <c r="J917" i="4" a="1"/>
  <c r="E888" i="4" a="1"/>
  <c r="F777" i="4" a="1"/>
  <c r="L998" i="4" a="1"/>
  <c r="S922" i="4" a="1"/>
  <c r="F965" i="4" a="1"/>
  <c r="H673" i="4" a="1"/>
  <c r="I1004" i="4" a="1"/>
  <c r="F995" i="4" a="1"/>
  <c r="J748" i="4" a="1"/>
  <c r="L638" i="4" a="1"/>
  <c r="L580" i="4" a="1"/>
  <c r="F1090" i="4" a="1"/>
  <c r="S785" i="4" a="1"/>
  <c r="K665" i="4" a="1"/>
  <c r="R1098" i="4" a="1"/>
  <c r="J597" i="4" a="1"/>
  <c r="B101" i="10" a="1"/>
  <c r="P553" i="4" a="1"/>
  <c r="S671" i="4" a="1"/>
  <c r="J697" i="4" a="1"/>
  <c r="C787" i="4" a="1"/>
  <c r="P713" i="4" a="1"/>
  <c r="G1052" i="4" a="1"/>
  <c r="R803" i="4" a="1"/>
  <c r="G790" i="4" a="1"/>
  <c r="G1023" i="4" a="1"/>
  <c r="M1096" i="4" a="1"/>
  <c r="P742" i="4" a="1"/>
  <c r="Q609" i="4" a="1"/>
  <c r="G850" i="4" a="1"/>
  <c r="G1084" i="4" a="1"/>
  <c r="E828" i="4" a="1"/>
  <c r="L792" i="4" a="1"/>
  <c r="F223" i="4" a="1"/>
  <c r="H691" i="4" a="1"/>
  <c r="G1013" i="4" a="1"/>
  <c r="D1125" i="4" a="1"/>
  <c r="S988" i="4" a="1"/>
  <c r="F726" i="4" a="1"/>
  <c r="O578" i="4" a="1"/>
  <c r="C1126" i="4" a="1"/>
  <c r="G1073" i="4" a="1"/>
  <c r="J846" i="4" a="1"/>
  <c r="P1060" i="4" a="1"/>
  <c r="P923" i="4" a="1"/>
  <c r="C206" i="4" a="1"/>
  <c r="F781" i="4" a="1"/>
  <c r="G663" i="4" a="1"/>
  <c r="N652" i="4" a="1"/>
  <c r="I706" i="4" a="1"/>
  <c r="P925" i="4" a="1"/>
  <c r="G676" i="4" a="1"/>
  <c r="F1060" i="4" a="1"/>
  <c r="I956" i="4" a="1"/>
  <c r="J692" i="4" a="1"/>
  <c r="F881" i="4" a="1"/>
  <c r="F1066" i="4" a="1"/>
  <c r="E599" i="4" a="1"/>
  <c r="S554" i="4" a="1"/>
  <c r="D859" i="4" a="1"/>
  <c r="H574" i="4" a="1"/>
  <c r="P787" i="4" a="1"/>
  <c r="P835" i="4" a="1"/>
  <c r="K663" i="4" a="1"/>
  <c r="P677" i="4" a="1"/>
  <c r="J973" i="4" a="1"/>
  <c r="L543" i="4" a="1"/>
  <c r="R1089" i="4" a="1"/>
  <c r="I270" i="4" a="1"/>
  <c r="M703" i="4" a="1"/>
  <c r="F938" i="4" a="1"/>
  <c r="J1116" i="4" a="1"/>
  <c r="O577" i="4" a="1"/>
  <c r="D398" i="4" a="1"/>
  <c r="F971" i="4" a="1"/>
  <c r="F541" i="4" a="1"/>
  <c r="F910" i="4" a="1"/>
  <c r="P1008" i="4" a="1"/>
  <c r="H150" i="4" a="1"/>
  <c r="F748" i="4" a="1"/>
  <c r="G1002" i="4" a="1"/>
  <c r="L802" i="4" a="1"/>
  <c r="L922" i="4" a="1"/>
  <c r="E677" i="4" a="1"/>
  <c r="C647" i="4" a="1"/>
  <c r="N939" i="4" a="1"/>
  <c r="H390" i="4" a="1"/>
  <c r="M330" i="4" a="1"/>
  <c r="C775" i="4" a="1"/>
  <c r="P1129" i="4" a="1"/>
  <c r="P781" i="4" a="1"/>
  <c r="G598" i="4" a="1"/>
  <c r="R406" i="4" a="1"/>
  <c r="L914" i="4" a="1"/>
  <c r="M1110" i="4" a="1"/>
  <c r="L450" i="4" a="1"/>
  <c r="K944" i="4" a="1"/>
  <c r="J778" i="4" a="1"/>
  <c r="O750" i="4" a="1"/>
  <c r="K965" i="4" a="1"/>
  <c r="R858" i="4" a="1"/>
  <c r="L618" i="4" a="1"/>
  <c r="D788" i="4" a="1"/>
  <c r="F757" i="4" a="1"/>
  <c r="N1031" i="4" a="1"/>
  <c r="K699" i="4" a="1"/>
  <c r="R670" i="4" a="1"/>
  <c r="Q299" i="4" a="1"/>
  <c r="D299" i="4" a="1"/>
  <c r="P777" i="4" a="1"/>
  <c r="E773" i="4" a="1"/>
  <c r="I690" i="4" a="1"/>
  <c r="Q626" i="4" a="1"/>
  <c r="F568" i="4" a="1"/>
  <c r="M918" i="4" a="1"/>
  <c r="O715" i="4" a="1"/>
  <c r="K1029" i="4" a="1"/>
  <c r="N442" i="4" a="1"/>
  <c r="O664" i="4" a="1"/>
  <c r="S761" i="4" a="1"/>
  <c r="R447" i="4" a="1"/>
  <c r="Q654" i="4" a="1"/>
  <c r="I923" i="4" a="1"/>
  <c r="P486" i="4" a="1"/>
  <c r="E954" i="4" a="1"/>
  <c r="F312" i="4" a="1"/>
  <c r="L1015" i="4" a="1"/>
  <c r="M770" i="4" a="1"/>
  <c r="S800" i="4" a="1"/>
  <c r="F945" i="4" a="1"/>
  <c r="H163" i="4" a="1"/>
  <c r="O844" i="4" a="1"/>
  <c r="R573" i="4" a="1"/>
  <c r="J699" i="4" a="1"/>
  <c r="J663" i="4" a="1"/>
  <c r="P776" i="4" a="1"/>
  <c r="H830" i="4" a="1"/>
  <c r="S475" i="4" a="1"/>
  <c r="E971" i="4" a="1"/>
  <c r="M1058" i="4" a="1"/>
  <c r="L943" i="4" a="1"/>
  <c r="C1111" i="4" a="1"/>
  <c r="F739" i="4" a="1"/>
  <c r="M1028" i="4" a="1"/>
  <c r="M711" i="4" a="1"/>
  <c r="K1045" i="4" a="1"/>
  <c r="D1097" i="4" a="1"/>
  <c r="D1028" i="4" a="1"/>
  <c r="D922" i="4" a="1"/>
  <c r="S919" i="4" a="1"/>
  <c r="S503" i="4" a="1"/>
  <c r="O940" i="4" a="1"/>
  <c r="S769" i="4" a="1"/>
  <c r="H222" i="10" a="1"/>
  <c r="N705" i="4" a="1"/>
  <c r="O617" i="4" a="1"/>
  <c r="L490" i="4" a="1"/>
  <c r="J426" i="4" a="1"/>
  <c r="Q692" i="4" a="1"/>
  <c r="I709" i="4" a="1"/>
  <c r="S139" i="10" a="1"/>
  <c r="K759" i="4" a="1"/>
  <c r="S907" i="4" a="1"/>
  <c r="S195" i="4" a="1"/>
  <c r="P682" i="4" a="1"/>
  <c r="Q464" i="4" a="1"/>
  <c r="S854" i="4" a="1"/>
  <c r="O754" i="4" a="1"/>
  <c r="N244" i="4" a="1"/>
  <c r="P477" i="4" a="1"/>
  <c r="M733" i="4" a="1"/>
  <c r="R464" i="4" a="1"/>
  <c r="N859" i="4" a="1"/>
  <c r="K567" i="4" a="1"/>
  <c r="R656" i="4" a="1"/>
  <c r="I634" i="4" a="1"/>
  <c r="G528" i="4" a="1"/>
  <c r="P709" i="4" a="1"/>
  <c r="H889" i="4" a="1"/>
  <c r="O160" i="4" a="1"/>
  <c r="E586" i="4" a="1"/>
  <c r="Q540" i="4" a="1"/>
  <c r="F706" i="4" a="1"/>
  <c r="D1126" i="4" a="1"/>
  <c r="J532" i="4" a="1"/>
  <c r="L614" i="4" a="1"/>
  <c r="C907" i="4" a="1"/>
  <c r="D342" i="4" a="1"/>
  <c r="J875" i="4" a="1"/>
  <c r="I784" i="4" a="1"/>
  <c r="Q567" i="4" a="1"/>
  <c r="E742" i="4" a="1"/>
  <c r="P720" i="4" a="1"/>
  <c r="S1045" i="4" a="1"/>
  <c r="S753" i="4" a="1"/>
  <c r="J1011" i="4" a="1"/>
  <c r="P633" i="4" a="1"/>
  <c r="M153" i="4" a="1"/>
  <c r="E877" i="4" a="1"/>
  <c r="R911" i="4" a="1"/>
  <c r="M871" i="4" a="1"/>
  <c r="O836" i="4" a="1"/>
  <c r="G336" i="4" a="1"/>
  <c r="R159" i="4" a="1"/>
  <c r="P833" i="4" a="1"/>
  <c r="Q601" i="4" a="1"/>
  <c r="C670" i="4" a="1"/>
  <c r="Q1046" i="4" a="1"/>
  <c r="B8" i="10" a="1"/>
  <c r="M773" i="4" a="1"/>
  <c r="D272" i="4" a="1"/>
  <c r="K530" i="4" a="1"/>
  <c r="H798" i="4" a="1"/>
  <c r="F89" i="10" a="1"/>
  <c r="D709" i="4" a="1"/>
  <c r="I846" i="4" a="1"/>
  <c r="E642" i="4" a="1"/>
  <c r="N1028" i="4" a="1"/>
  <c r="R815" i="4" a="1"/>
  <c r="M807" i="4" a="1"/>
  <c r="D758" i="4" a="1"/>
  <c r="S1018" i="4" a="1"/>
  <c r="G613" i="4" a="1"/>
  <c r="K772" i="4" a="1"/>
  <c r="H697" i="4" a="1"/>
  <c r="P1018" i="4" a="1"/>
  <c r="O1107" i="4" a="1"/>
  <c r="K684" i="4" a="1"/>
  <c r="F802" i="4" a="1"/>
  <c r="I288" i="4" a="1"/>
  <c r="E839" i="4" a="1"/>
  <c r="L863" i="4" a="1"/>
  <c r="L848" i="4" a="1"/>
  <c r="R1021" i="4" a="1"/>
  <c r="I431" i="4" a="1"/>
  <c r="I863" i="4" a="1"/>
  <c r="D802" i="4" a="1"/>
  <c r="S625" i="4" a="1"/>
  <c r="I289" i="4" a="1"/>
  <c r="R1033" i="4" a="1"/>
  <c r="J705" i="4" a="1"/>
  <c r="K592" i="4" a="1"/>
  <c r="G981" i="4" a="1"/>
  <c r="H560" i="4" a="1"/>
  <c r="C832" i="4" a="1"/>
  <c r="K882" i="4" a="1"/>
  <c r="K879" i="4" a="1"/>
  <c r="Q967" i="4" a="1"/>
  <c r="K635" i="4" a="1"/>
  <c r="B793" i="4" a="1"/>
  <c r="M263" i="4" a="1"/>
  <c r="O701" i="4" a="1"/>
  <c r="Q357" i="4" a="1"/>
  <c r="E372" i="4" a="1"/>
  <c r="H916" i="4" a="1"/>
  <c r="E981" i="4" a="1"/>
  <c r="Q748" i="4" a="1"/>
  <c r="R1029" i="4" a="1"/>
  <c r="G1000" i="4" a="1"/>
  <c r="E712" i="4" a="1"/>
  <c r="Q649" i="4" a="1"/>
  <c r="P708" i="4" a="1"/>
  <c r="D652" i="4" a="1"/>
  <c r="G799" i="4" a="1"/>
  <c r="R225" i="4" a="1"/>
  <c r="I487" i="4" a="1"/>
  <c r="O907" i="4" a="1"/>
  <c r="M1067" i="4" a="1"/>
  <c r="I584" i="4" a="1"/>
  <c r="O915" i="4" a="1"/>
  <c r="H565" i="4" a="1"/>
  <c r="I893" i="4" a="1"/>
  <c r="L899" i="4" a="1"/>
  <c r="I381" i="4" a="1"/>
  <c r="F943" i="4" a="1"/>
  <c r="P93" i="4" a="1"/>
  <c r="P914" i="4" a="1"/>
  <c r="K875" i="4" a="1"/>
  <c r="L703" i="4" a="1"/>
  <c r="S867" i="4" a="1"/>
  <c r="K719" i="4" a="1"/>
  <c r="L712" i="4" a="1"/>
  <c r="P818" i="4" a="1"/>
  <c r="C672" i="4" a="1"/>
  <c r="G975" i="4" a="1"/>
  <c r="F939" i="4" a="1"/>
  <c r="L985" i="4" a="1"/>
  <c r="G355" i="4" a="1"/>
  <c r="D381" i="4" a="1"/>
  <c r="G625" i="4" a="1"/>
  <c r="E383" i="4" a="1"/>
  <c r="N1001" i="4" a="1"/>
  <c r="M631" i="4" a="1"/>
  <c r="B399" i="4" a="1"/>
  <c r="K752" i="4" a="1"/>
  <c r="Q518" i="4" a="1"/>
  <c r="Q217" i="4" a="1"/>
  <c r="D525" i="4" a="1"/>
  <c r="C696" i="4" a="1"/>
  <c r="E215" i="10" a="1"/>
  <c r="N1078" i="4" a="1"/>
  <c r="M667" i="4" a="1"/>
  <c r="Q948" i="4" a="1"/>
  <c r="H817" i="4" a="1"/>
  <c r="H864" i="4" a="1"/>
  <c r="P958" i="4" a="1"/>
  <c r="E736" i="4" a="1"/>
  <c r="S762" i="4" a="1"/>
  <c r="L770" i="4" a="1"/>
  <c r="D1094" i="4" a="1"/>
  <c r="P652" i="4" a="1"/>
  <c r="D770" i="4" a="1"/>
  <c r="O923" i="4" a="1"/>
  <c r="H926" i="4" a="1"/>
  <c r="P1028" i="4" a="1"/>
  <c r="N927" i="4" a="1"/>
  <c r="P1120" i="4" a="1"/>
  <c r="C101" i="10" a="1"/>
  <c r="Q264" i="10" a="1"/>
  <c r="E696" i="4" a="1"/>
  <c r="G947" i="4" a="1"/>
  <c r="P291" i="4" a="1"/>
  <c r="N943" i="4" a="1"/>
  <c r="J981" i="4" a="1"/>
  <c r="E657" i="4" a="1"/>
  <c r="L566" i="4" a="1"/>
  <c r="N1097" i="4" a="1"/>
  <c r="S208" i="4" a="1"/>
  <c r="I693" i="4" a="1"/>
  <c r="N820" i="4" a="1"/>
  <c r="E1105" i="4" a="1"/>
  <c r="R603" i="4" a="1"/>
  <c r="R970" i="4" a="1"/>
  <c r="C620" i="4" a="1"/>
  <c r="C107" i="10" a="1"/>
  <c r="R786" i="4" a="1"/>
  <c r="G996" i="4" a="1"/>
  <c r="R852" i="4" a="1"/>
  <c r="L872" i="4" a="1"/>
  <c r="I852" i="4" a="1"/>
  <c r="J678" i="4" a="1"/>
  <c r="J915" i="4" a="1"/>
  <c r="M750" i="4" a="1"/>
  <c r="M1036" i="4" a="1"/>
  <c r="H749" i="4" a="1"/>
  <c r="I917" i="4" a="1"/>
  <c r="J869" i="4" a="1"/>
  <c r="G808" i="4" a="1"/>
  <c r="P824" i="4" a="1"/>
  <c r="F747" i="4" a="1"/>
  <c r="G916" i="4" a="1"/>
  <c r="N672" i="4" a="1"/>
  <c r="F922" i="4" a="1"/>
  <c r="D587" i="4" a="1"/>
  <c r="O255" i="4" a="1"/>
  <c r="I257" i="4" a="1"/>
  <c r="Q783" i="4" a="1"/>
  <c r="S883" i="4" a="1"/>
  <c r="L499" i="4" a="1"/>
  <c r="D750" i="4" a="1"/>
  <c r="P663" i="4" a="1"/>
  <c r="K682" i="4" a="1"/>
  <c r="J524" i="4" a="1"/>
  <c r="G913" i="4" a="1"/>
  <c r="N248" i="4" a="1"/>
  <c r="E578" i="4" a="1"/>
  <c r="D803" i="4" a="1"/>
  <c r="P1109" i="4" a="1"/>
  <c r="D692" i="4" a="1"/>
  <c r="R899" i="4" a="1"/>
  <c r="H654" i="4" a="1"/>
  <c r="P846" i="4" a="1"/>
  <c r="C722" i="4" a="1"/>
  <c r="J510" i="4" a="1"/>
  <c r="Q200" i="4" a="1"/>
  <c r="C928" i="4" a="1"/>
  <c r="M623" i="4" a="1"/>
  <c r="D621" i="4" a="1"/>
  <c r="L1036" i="4" a="1"/>
  <c r="P959" i="4" a="1"/>
  <c r="C840" i="4" a="1"/>
  <c r="H600" i="4" a="1"/>
  <c r="L886" i="4" a="1"/>
  <c r="M1003" i="4" a="1"/>
  <c r="P552" i="4" a="1"/>
  <c r="Q559" i="4" a="1"/>
  <c r="S714" i="4" a="1"/>
  <c r="O108" i="4" a="1"/>
  <c r="I979" i="4" a="1"/>
  <c r="G773" i="4" a="1"/>
  <c r="M713" i="4" a="1"/>
  <c r="S747" i="4" a="1"/>
  <c r="S273" i="4" a="1"/>
  <c r="G1105" i="4" a="1"/>
  <c r="D796" i="4" a="1"/>
  <c r="H797" i="4" a="1"/>
  <c r="R623" i="4" a="1"/>
  <c r="R566" i="4" a="1"/>
  <c r="J1087" i="4" a="1"/>
  <c r="R397" i="4" a="1"/>
  <c r="L815" i="4" a="1"/>
  <c r="F704" i="4" a="1"/>
  <c r="I769" i="4" a="1"/>
  <c r="H277" i="4" a="1"/>
  <c r="M373" i="4" a="1"/>
  <c r="E724" i="4" a="1"/>
  <c r="Q794" i="4" a="1"/>
  <c r="K1059" i="4" a="1"/>
  <c r="N700" i="4" a="1"/>
  <c r="N844" i="4" a="1"/>
  <c r="E635" i="4" a="1"/>
  <c r="O746" i="4" a="1"/>
  <c r="L622" i="4" a="1"/>
  <c r="G554" i="4" a="1"/>
  <c r="H893" i="4" a="1"/>
  <c r="R747" i="4" a="1"/>
  <c r="N534" i="4" a="1"/>
  <c r="L765" i="4" a="1"/>
  <c r="M862" i="4" a="1"/>
  <c r="O858" i="4" a="1"/>
  <c r="E829" i="4" a="1"/>
  <c r="Q582" i="4" a="1"/>
  <c r="O1126" i="4" a="1"/>
  <c r="C117" i="4" a="1"/>
  <c r="F270" i="4" a="1"/>
  <c r="G925" i="4" a="1"/>
  <c r="J986" i="4" a="1"/>
  <c r="I599" i="4" a="1"/>
  <c r="M1126" i="4" a="1"/>
  <c r="Q985" i="4" a="1"/>
  <c r="C902" i="4" a="1"/>
  <c r="M674" i="4" a="1"/>
  <c r="F723" i="4" a="1"/>
  <c r="L846" i="4" a="1"/>
  <c r="J503" i="4" a="1"/>
  <c r="H896" i="4" a="1"/>
  <c r="I749" i="4" a="1"/>
  <c r="I892" i="4" a="1"/>
  <c r="B125" i="10" a="1"/>
  <c r="P910" i="4" a="1"/>
  <c r="F1071" i="4" a="1"/>
  <c r="H987" i="4" a="1"/>
  <c r="O1059" i="4" a="1"/>
  <c r="I1030" i="4" a="1"/>
  <c r="R918" i="4" a="1"/>
  <c r="Q727" i="4" a="1"/>
  <c r="J823" i="4" a="1"/>
  <c r="G1092" i="4" a="1"/>
  <c r="R82" i="4" a="1"/>
  <c r="J934" i="4" a="1"/>
  <c r="I1005" i="4" a="1"/>
  <c r="M345" i="4" a="1"/>
  <c r="I781" i="4" a="1"/>
  <c r="N819" i="4" a="1"/>
  <c r="F964" i="4" a="1"/>
  <c r="K930" i="4" a="1"/>
  <c r="Q992" i="4" a="1"/>
  <c r="I875" i="4" a="1"/>
  <c r="E952" i="4" a="1"/>
  <c r="I819" i="4" a="1"/>
  <c r="C771" i="4" a="1"/>
  <c r="H577" i="4" a="1"/>
  <c r="N773" i="4" a="1"/>
  <c r="N726" i="4" a="1"/>
  <c r="R523" i="4" a="1"/>
  <c r="C862" i="4" a="1"/>
  <c r="P749" i="4" a="1"/>
  <c r="O783" i="4" a="1"/>
  <c r="L264" i="4" a="1"/>
  <c r="H803" i="4" a="1"/>
  <c r="N640" i="4" a="1"/>
  <c r="E594" i="4" a="1"/>
  <c r="N342" i="4" a="1"/>
  <c r="I605" i="4" a="1"/>
  <c r="S923" i="4" a="1"/>
  <c r="C128" i="10" a="1"/>
  <c r="S517" i="4" a="1"/>
  <c r="K433" i="4" a="1"/>
  <c r="F452" i="4" a="1"/>
  <c r="L862" i="4" a="1"/>
  <c r="O832" i="4" a="1"/>
  <c r="S845" i="4" a="1"/>
  <c r="O1117" i="4" a="1"/>
  <c r="M626" i="4" a="1"/>
  <c r="H783" i="4" a="1"/>
  <c r="C930" i="4" a="1"/>
  <c r="K277" i="4" a="1"/>
  <c r="F593" i="4" a="1"/>
  <c r="Q704" i="4" a="1"/>
  <c r="I915" i="4" a="1"/>
  <c r="P902" i="4" a="1"/>
  <c r="H1011" i="4" a="1"/>
  <c r="O867" i="4" a="1"/>
  <c r="N851" i="4" a="1"/>
  <c r="H513" i="4" a="1"/>
  <c r="C877" i="4" a="1"/>
  <c r="D606" i="4" a="1"/>
  <c r="O673" i="4" a="1"/>
  <c r="C257" i="4" a="1"/>
  <c r="K640" i="4" a="1"/>
  <c r="D748" i="4" a="1"/>
  <c r="R996" i="4" a="1"/>
  <c r="G1135" i="4" a="1"/>
  <c r="D1140" i="4" a="1"/>
  <c r="F989" i="4" a="1"/>
  <c r="P679" i="4" a="1"/>
  <c r="D468" i="4" a="1"/>
  <c r="L873" i="4" a="1"/>
  <c r="P572" i="4" a="1"/>
  <c r="D688" i="4" a="1"/>
  <c r="C679" i="4" a="1"/>
  <c r="P630" i="4" a="1"/>
  <c r="H728" i="4" a="1"/>
  <c r="F194" i="4" a="1"/>
  <c r="M270" i="4" a="1"/>
  <c r="G629" i="4" a="1"/>
  <c r="F1063" i="4" a="1"/>
  <c r="S820" i="4" a="1"/>
  <c r="Q914" i="4" a="1"/>
  <c r="J1101" i="4" a="1"/>
  <c r="P860" i="4" a="1"/>
  <c r="R537" i="4" a="1"/>
  <c r="H751" i="4" a="1"/>
  <c r="H664" i="4" a="1"/>
  <c r="S1052" i="4" a="1"/>
  <c r="G918" i="4" a="1"/>
  <c r="D418" i="4" a="1"/>
  <c r="K733" i="4" a="1"/>
  <c r="P721" i="4" a="1"/>
  <c r="G887" i="4" a="1"/>
  <c r="J803" i="4" a="1"/>
  <c r="G860" i="4" a="1"/>
  <c r="F725" i="4" a="1"/>
  <c r="L679" i="4" a="1"/>
  <c r="Q625" i="4" a="1"/>
  <c r="K232" i="10" a="1"/>
  <c r="N1006" i="4" a="1"/>
  <c r="K757" i="4" a="1"/>
  <c r="D898" i="4" a="1"/>
  <c r="J181" i="4" a="1"/>
  <c r="D852" i="4" a="1"/>
  <c r="E680" i="4" a="1"/>
  <c r="C996" i="4" a="1"/>
  <c r="H308" i="4" a="1"/>
  <c r="C884" i="4" a="1"/>
  <c r="K949" i="4" a="1"/>
  <c r="G998" i="4" a="1"/>
  <c r="S823" i="4" a="1"/>
  <c r="K92" i="10" a="1"/>
  <c r="I909" i="4" a="1"/>
  <c r="L1028" i="4" a="1"/>
  <c r="D203" i="4" a="1"/>
  <c r="C841" i="4" a="1"/>
  <c r="L449" i="4" a="1"/>
  <c r="S777" i="4" a="1"/>
  <c r="I960" i="4" a="1"/>
  <c r="N788" i="4" a="1"/>
  <c r="P311" i="4" a="1"/>
  <c r="E889" i="4" a="1"/>
  <c r="R974" i="4" a="1"/>
  <c r="E171" i="4" a="1"/>
  <c r="H1085" i="4" a="1"/>
  <c r="D640" i="4" a="1"/>
  <c r="Q650" i="4" a="1"/>
  <c r="R877" i="4" a="1"/>
  <c r="I722" i="4" a="1"/>
  <c r="N986" i="4" a="1"/>
  <c r="I824" i="4" a="1"/>
  <c r="M651" i="4" a="1"/>
  <c r="C945" i="4" a="1"/>
  <c r="P495" i="4" a="1"/>
  <c r="F788" i="4" a="1"/>
  <c r="J983" i="4" a="1"/>
  <c r="H1034" i="4" a="1"/>
  <c r="E1115" i="4" a="1"/>
  <c r="F755" i="4" a="1"/>
  <c r="P1115" i="4" a="1"/>
  <c r="I641" i="4" a="1"/>
  <c r="I953" i="4" a="1"/>
  <c r="N792" i="4" a="1"/>
  <c r="H714" i="4" a="1"/>
  <c r="K943" i="4" a="1"/>
  <c r="J723" i="4" a="1"/>
  <c r="Q724" i="4" a="1"/>
  <c r="N948" i="4" a="1"/>
  <c r="H1050" i="4" a="1"/>
  <c r="C160" i="10" a="1"/>
  <c r="S758" i="4" a="1"/>
  <c r="L672" i="4" a="1"/>
  <c r="O681" i="4" a="1"/>
  <c r="E1017" i="4" a="1"/>
  <c r="C193" i="4" a="1"/>
  <c r="E948" i="4" a="1"/>
  <c r="L880" i="4" a="1"/>
  <c r="P795" i="4" a="1"/>
  <c r="F587" i="4" a="1"/>
  <c r="J970" i="4" a="1"/>
  <c r="R811" i="4" a="1"/>
  <c r="H718" i="4" a="1"/>
  <c r="O494" i="4" a="1"/>
  <c r="M312" i="4" a="1"/>
  <c r="E420" i="4" a="1"/>
  <c r="F577" i="4" a="1"/>
  <c r="N845" i="4" a="1"/>
  <c r="H597" i="4" a="1"/>
  <c r="Q831" i="4" a="1"/>
  <c r="I1046" i="4" a="1"/>
  <c r="N1045" i="4" a="1"/>
  <c r="D673" i="4" a="1"/>
  <c r="P654" i="4" a="1"/>
  <c r="G848" i="4" a="1"/>
  <c r="K669" i="4" a="1"/>
  <c r="C1026" i="4" a="1"/>
  <c r="N831" i="4" a="1"/>
  <c r="Q735" i="4" a="1"/>
  <c r="K823" i="4" a="1"/>
  <c r="D916" i="4" a="1"/>
  <c r="O598" i="4" a="1"/>
  <c r="Q657" i="4" a="1"/>
  <c r="D720" i="4" a="1"/>
  <c r="N892" i="4" a="1"/>
  <c r="C786" i="4" a="1"/>
  <c r="H592" i="4" a="1"/>
  <c r="L539" i="4" a="1"/>
  <c r="N1125" i="4" a="1"/>
  <c r="L647" i="4" a="1"/>
  <c r="I640" i="4" a="1"/>
  <c r="Q836" i="4" a="1"/>
  <c r="E1146" i="4" a="1"/>
  <c r="C974" i="4" a="1"/>
  <c r="S767" i="4" a="1"/>
  <c r="F880" i="4" a="1"/>
  <c r="B2" i="10" a="1"/>
  <c r="N414" i="4" a="1"/>
  <c r="J831" i="4" a="1"/>
  <c r="O831" i="4" a="1"/>
  <c r="F815" i="4" a="1"/>
  <c r="Q930" i="4" a="1"/>
  <c r="I1006" i="4" a="1"/>
  <c r="P687" i="4" a="1"/>
  <c r="C534" i="4" a="1"/>
  <c r="C1064" i="4" a="1"/>
  <c r="S1030" i="4" a="1"/>
  <c r="R617" i="4" a="1"/>
  <c r="S374" i="4" a="1"/>
  <c r="D577" i="4" a="1"/>
  <c r="P724" i="4" a="1"/>
  <c r="P365" i="4" a="1"/>
  <c r="J787" i="4" a="1"/>
  <c r="R435" i="4" a="1"/>
  <c r="J488" i="4" a="1"/>
  <c r="S688" i="4" a="1"/>
  <c r="S990" i="4" a="1"/>
  <c r="O878" i="4" a="1"/>
  <c r="R742" i="4" a="1"/>
  <c r="G914" i="4" a="1"/>
  <c r="E314" i="4" a="1"/>
  <c r="C712" i="4" a="1"/>
  <c r="F1067" i="4" a="1"/>
  <c r="G938" i="4" a="1"/>
  <c r="H1074" i="4" a="1"/>
  <c r="E746" i="4" a="1"/>
  <c r="I834" i="4" a="1"/>
  <c r="I779" i="4" a="1"/>
  <c r="H895" i="4" a="1"/>
  <c r="S648" i="4" a="1"/>
  <c r="S813" i="4" a="1"/>
  <c r="G746" i="4" a="1"/>
  <c r="H934" i="4" a="1"/>
  <c r="H829" i="4" a="1"/>
  <c r="G797" i="4" a="1"/>
  <c r="M60" i="4" a="1"/>
  <c r="R757" i="4" a="1"/>
  <c r="L1022" i="4" a="1"/>
  <c r="R1064" i="4" a="1"/>
  <c r="D1130" i="4" a="1"/>
  <c r="L1011" i="4" a="1"/>
  <c r="K659" i="4" a="1"/>
  <c r="Q600" i="4" a="1"/>
  <c r="F582" i="4" a="1"/>
  <c r="I939" i="4" a="1"/>
  <c r="J644" i="4" a="1"/>
  <c r="D879" i="4" a="1"/>
  <c r="P901" i="4" a="1"/>
  <c r="B517" i="4" a="1"/>
  <c r="C912" i="4" a="1"/>
  <c r="D890" i="4" a="1"/>
  <c r="E1067" i="4" a="1"/>
  <c r="D619" i="4" a="1"/>
  <c r="C666" i="4" a="1"/>
  <c r="I695" i="4" a="1"/>
  <c r="P1022" i="4" a="1"/>
  <c r="P1020" i="4" a="1"/>
  <c r="S515" i="4" a="1"/>
  <c r="D623" i="4" a="1"/>
  <c r="R563" i="4" a="1"/>
  <c r="R431" i="4" a="1"/>
  <c r="J698" i="4" a="1"/>
  <c r="H821" i="4" a="1"/>
  <c r="K985" i="4" a="1"/>
  <c r="N246" i="4" a="1"/>
  <c r="R953" i="4" a="1"/>
  <c r="H534" i="4" a="1"/>
  <c r="H732" i="4" a="1"/>
  <c r="G517" i="4" a="1"/>
  <c r="F803" i="4" a="1"/>
  <c r="F953" i="4" a="1"/>
  <c r="O1026" i="4" a="1"/>
  <c r="N961" i="4" a="1"/>
  <c r="M964" i="4" a="1"/>
  <c r="H1133" i="4" a="1"/>
  <c r="C223" i="10" a="1"/>
  <c r="N498" i="4" a="1"/>
  <c r="M647" i="4" a="1"/>
  <c r="S702" i="4" a="1"/>
  <c r="R1012" i="4" a="1"/>
  <c r="P1003" i="4" a="1"/>
  <c r="H1082" i="4" a="1"/>
  <c r="Q767" i="4" a="1"/>
  <c r="P1079" i="4" a="1"/>
  <c r="C861" i="4" a="1"/>
  <c r="R567" i="4" a="1"/>
  <c r="M948" i="4" a="1"/>
  <c r="D636" i="4" a="1"/>
  <c r="R592" i="4" a="1"/>
  <c r="K275" i="4" a="1"/>
  <c r="H665" i="4" a="1"/>
  <c r="P1081" i="4" a="1"/>
  <c r="H628" i="4" a="1"/>
  <c r="O260" i="10" a="1"/>
  <c r="N985" i="4" a="1"/>
  <c r="I1031" i="4" a="1"/>
  <c r="Q900" i="4" a="1"/>
  <c r="F127" i="4" a="1"/>
  <c r="O418" i="4" a="1"/>
  <c r="P160" i="4" a="1"/>
  <c r="F623" i="4" a="1"/>
  <c r="F889" i="4" a="1"/>
  <c r="F679" i="4" a="1"/>
  <c r="L812" i="4" a="1"/>
  <c r="P557" i="4" a="1"/>
  <c r="I598" i="4" a="1"/>
  <c r="S858" i="4" a="1"/>
  <c r="O593" i="4" a="1"/>
  <c r="S948" i="4" a="1"/>
  <c r="C305" i="4" a="1"/>
  <c r="O650" i="4" a="1"/>
  <c r="C1053" i="4" a="1"/>
  <c r="N873" i="4" a="1"/>
  <c r="M585" i="4" a="1"/>
  <c r="R540" i="4" a="1"/>
  <c r="M498" i="4" a="1"/>
  <c r="N8" i="4" a="1"/>
  <c r="R555" i="4" a="1"/>
  <c r="J668" i="4" a="1"/>
  <c r="J1017" i="4" a="1"/>
  <c r="K968" i="4" a="1"/>
  <c r="P453" i="4" a="1"/>
  <c r="Q759" i="4" a="1"/>
  <c r="Q852" i="4" a="1"/>
  <c r="S749" i="4" a="1"/>
  <c r="P980" i="4" a="1"/>
  <c r="E557" i="4" a="1"/>
  <c r="K803" i="4" a="1"/>
  <c r="M1143" i="4" a="1"/>
  <c r="D1006" i="4" a="1"/>
  <c r="C674" i="4" a="1"/>
  <c r="K952" i="4" a="1"/>
  <c r="D1138" i="4" a="1"/>
  <c r="M530" i="4" a="1"/>
  <c r="F328" i="4" a="1"/>
  <c r="H882" i="4" a="1"/>
  <c r="J735" i="4" a="1"/>
  <c r="M574" i="4" a="1"/>
  <c r="I637" i="4" a="1"/>
  <c r="D885" i="4" a="1"/>
  <c r="N848" i="4" a="1"/>
  <c r="G725" i="4" a="1"/>
  <c r="I938" i="4" a="1"/>
  <c r="I1106" i="4" a="1"/>
  <c r="M778" i="4" a="1"/>
  <c r="C811" i="4" a="1"/>
  <c r="K818" i="4" a="1"/>
  <c r="O616" i="4" a="1"/>
  <c r="J247" i="4" a="1"/>
  <c r="R1099" i="4" a="1"/>
  <c r="M264" i="4" a="1"/>
  <c r="C584" i="4" a="1"/>
  <c r="O955" i="4" a="1"/>
  <c r="H779" i="4" a="1"/>
  <c r="F580" i="4" a="1"/>
  <c r="I608" i="4" a="1"/>
  <c r="P948" i="4" a="1"/>
  <c r="K736" i="4" a="1"/>
  <c r="F1070" i="4" a="1"/>
  <c r="E966" i="4" a="1"/>
  <c r="S798" i="4" a="1"/>
  <c r="D799" i="4" a="1"/>
  <c r="J662" i="4" a="1"/>
  <c r="E993" i="4" a="1"/>
  <c r="C259" i="10" a="1"/>
  <c r="O697" i="4" a="1"/>
  <c r="J1019" i="4" a="1"/>
  <c r="H737" i="4" a="1"/>
  <c r="G864" i="4" a="1"/>
  <c r="H835" i="4" a="1"/>
  <c r="N668" i="4" a="1"/>
  <c r="Q617" i="4" a="1"/>
  <c r="S895" i="4" a="1"/>
  <c r="F831" i="4" a="1"/>
  <c r="I1033" i="4" a="1"/>
  <c r="E915" i="4" a="1"/>
  <c r="C180" i="4" a="1"/>
  <c r="I843" i="4" a="1"/>
  <c r="F681" i="4" a="1"/>
  <c r="F824" i="4" a="1"/>
  <c r="L195" i="4" a="1"/>
  <c r="G948" i="4" a="1"/>
  <c r="Q372" i="4" a="1"/>
  <c r="I816" i="4" a="1"/>
  <c r="S837" i="4" a="1"/>
  <c r="M661" i="4" a="1"/>
  <c r="O897" i="4" a="1"/>
  <c r="N365" i="4" a="1"/>
  <c r="Q825" i="4" a="1"/>
  <c r="G197" i="4" a="1"/>
  <c r="R520" i="4" a="1"/>
  <c r="H490" i="4" a="1"/>
  <c r="S200" i="4" a="1"/>
  <c r="M1136" i="4" a="1"/>
  <c r="P521" i="4" a="1"/>
  <c r="I901" i="4" a="1"/>
  <c r="R839" i="4" a="1"/>
  <c r="K795" i="4" a="1"/>
  <c r="S1037" i="4" a="1"/>
  <c r="P277" i="4" a="1"/>
  <c r="D970" i="4" a="1"/>
  <c r="P821" i="4" a="1"/>
  <c r="S1033" i="4" a="1"/>
  <c r="K1081" i="4" a="1"/>
  <c r="L486" i="4" a="1"/>
  <c r="P549" i="4" a="1"/>
  <c r="S962" i="4" a="1"/>
  <c r="H245" i="10" a="1"/>
  <c r="M1079" i="4" a="1"/>
  <c r="J1064" i="4" a="1"/>
  <c r="R658" i="4" a="1"/>
  <c r="F1125" i="4" a="1"/>
  <c r="K1136" i="4" a="1"/>
  <c r="E735" i="4" a="1"/>
  <c r="N875" i="4" a="1"/>
  <c r="N649" i="4" a="1"/>
  <c r="D122" i="4" a="1"/>
  <c r="C867" i="4" a="1"/>
  <c r="Q984" i="4" a="1"/>
  <c r="S732" i="4" a="1"/>
  <c r="E590" i="4" a="1"/>
  <c r="J646" i="4" a="1"/>
  <c r="D1092" i="4" a="1"/>
  <c r="R576" i="4" a="1"/>
  <c r="F913" i="4" a="1"/>
  <c r="O997" i="4" a="1"/>
  <c r="M1115" i="4" a="1"/>
  <c r="F549" i="4" a="1"/>
  <c r="P585" i="4" a="1"/>
  <c r="I719" i="4" a="1"/>
  <c r="O158" i="4" a="1"/>
  <c r="Q494" i="4" a="1"/>
  <c r="O97" i="4" a="1"/>
  <c r="K886" i="4" a="1"/>
  <c r="F763" i="4" a="1"/>
  <c r="M636" i="4" a="1"/>
  <c r="N75" i="10" a="1"/>
  <c r="P1017" i="4" a="1"/>
  <c r="M190" i="4" a="1"/>
  <c r="K611" i="4" a="1"/>
  <c r="L806" i="4" a="1"/>
  <c r="E514" i="4" a="1"/>
  <c r="H1114" i="4" a="1"/>
  <c r="K804" i="4" a="1"/>
  <c r="C362" i="4" a="1"/>
  <c r="N329" i="4" a="1"/>
  <c r="I754" i="4" a="1"/>
  <c r="S937" i="4" a="1"/>
  <c r="O730" i="4" a="1"/>
  <c r="Q655" i="4" a="1"/>
  <c r="M1019" i="4" a="1"/>
  <c r="S731" i="4" a="1"/>
  <c r="D1064" i="4" a="1"/>
  <c r="C911" i="4" a="1"/>
  <c r="Q793" i="4" a="1"/>
  <c r="H685" i="4" a="1"/>
  <c r="D752" i="4" a="1"/>
  <c r="O556" i="4" a="1"/>
  <c r="S699" i="4" a="1"/>
  <c r="H782" i="4" a="1"/>
  <c r="G614" i="4" a="1"/>
  <c r="G606" i="4" a="1"/>
  <c r="O976" i="4" a="1"/>
  <c r="G310" i="4" a="1"/>
  <c r="N747" i="4" a="1"/>
  <c r="M541" i="4" a="1"/>
  <c r="O190" i="4" a="1"/>
  <c r="S474" i="4" a="1"/>
  <c r="I689" i="4" a="1"/>
  <c r="I518" i="4" a="1"/>
  <c r="F862" i="4" a="1"/>
  <c r="D790" i="4" a="1"/>
  <c r="M929" i="4" a="1"/>
  <c r="R374" i="4" a="1"/>
  <c r="J649" i="4" a="1"/>
  <c r="F561" i="4" a="1"/>
  <c r="E187" i="4" a="1"/>
  <c r="P960" i="4" a="1"/>
  <c r="K891" i="4" a="1"/>
  <c r="J568" i="4" a="1"/>
  <c r="M1044" i="4" a="1"/>
  <c r="Q997" i="4" a="1"/>
  <c r="N257" i="4" a="1"/>
  <c r="L909" i="4" a="1"/>
  <c r="L956" i="4" a="1"/>
  <c r="P488" i="4" a="1"/>
  <c r="N687" i="4" a="1"/>
  <c r="S1026" i="4" a="1"/>
  <c r="K1122" i="4" a="1"/>
  <c r="L592" i="4" a="1"/>
  <c r="R691" i="4" a="1"/>
  <c r="N361" i="4" a="1"/>
  <c r="P556" i="4" a="1"/>
  <c r="R417" i="4" a="1"/>
  <c r="E622" i="4" a="1"/>
  <c r="E840" i="4" a="1"/>
  <c r="J804" i="4" a="1"/>
  <c r="K1038" i="4" a="1"/>
  <c r="J1076" i="4" a="1"/>
  <c r="G724" i="4" a="1"/>
  <c r="D777" i="4" a="1"/>
  <c r="F1004" i="4" a="1"/>
  <c r="I1014" i="4" a="1"/>
  <c r="H1014" i="4" a="1"/>
  <c r="H1037" i="4" a="1"/>
  <c r="J591" i="4" a="1"/>
  <c r="R835" i="4" a="1"/>
  <c r="F1009" i="4" a="1"/>
  <c r="K662" i="4" a="1"/>
  <c r="I840" i="4" a="1"/>
  <c r="J969" i="4" a="1"/>
  <c r="P931" i="4" a="1"/>
  <c r="C150" i="4" a="1"/>
  <c r="R327" i="4" a="1"/>
  <c r="L761" i="4" a="1"/>
  <c r="H774" i="4" a="1"/>
  <c r="K692" i="4" a="1"/>
  <c r="E823" i="4" a="1"/>
  <c r="O777" i="4" a="1"/>
  <c r="F470" i="4" a="1"/>
  <c r="C910" i="4" a="1"/>
  <c r="O530" i="4" a="1"/>
  <c r="B194" i="10" a="1"/>
  <c r="E1055" i="4" a="1"/>
  <c r="S935" i="4" a="1"/>
  <c r="H927" i="4" a="1"/>
  <c r="H1054" i="4" a="1"/>
  <c r="L722" i="4" a="1"/>
  <c r="D593" i="4" a="1"/>
  <c r="D653" i="4" a="1"/>
  <c r="C927" i="4" a="1"/>
  <c r="F782" i="4" a="1"/>
  <c r="G1038" i="4" a="1"/>
  <c r="R638" i="4" a="1"/>
  <c r="H1007" i="4" a="1"/>
  <c r="S869" i="4" a="1"/>
  <c r="P695" i="4" a="1"/>
  <c r="N610" i="4" a="1"/>
  <c r="K785" i="4" a="1"/>
  <c r="I522" i="4" a="1"/>
  <c r="L584" i="4" a="1"/>
  <c r="R1068" i="4" a="1"/>
  <c r="O933" i="4" a="1"/>
  <c r="C876" i="4" a="1"/>
  <c r="S1090" i="4" a="1"/>
  <c r="N793" i="4" a="1"/>
  <c r="E797" i="4" a="1"/>
  <c r="J984" i="4" a="1"/>
  <c r="H788" i="4" a="1"/>
  <c r="R459" i="4" a="1"/>
  <c r="C899" i="4" a="1"/>
  <c r="O784" i="4" a="1"/>
  <c r="L793" i="4" a="1"/>
  <c r="N530" i="4" a="1"/>
  <c r="K709" i="4" a="1"/>
  <c r="K240" i="4" a="1"/>
  <c r="Q634" i="4" a="1"/>
  <c r="K865" i="4" a="1"/>
  <c r="C820" i="4" a="1"/>
  <c r="S827" i="4" a="1"/>
  <c r="J1057" i="4" a="1"/>
  <c r="L820" i="4" a="1"/>
  <c r="F1007" i="4" a="1"/>
  <c r="P1044" i="4" a="1"/>
  <c r="N995" i="4" a="1"/>
  <c r="Q1127" i="4" a="1"/>
  <c r="Q341" i="4" a="1"/>
  <c r="J559" i="4" a="1"/>
  <c r="K145" i="4" a="1"/>
  <c r="N1118" i="4" a="1"/>
  <c r="C705" i="4" a="1"/>
  <c r="L661" i="4" a="1"/>
  <c r="G1094" i="4" a="1"/>
  <c r="L380" i="4" a="1"/>
  <c r="D757" i="4" a="1"/>
  <c r="O903" i="4" a="1"/>
  <c r="F918" i="4" a="1"/>
  <c r="D800" i="4" a="1"/>
  <c r="H300" i="4" a="1"/>
  <c r="D392" i="4" a="1"/>
  <c r="J711" i="4" a="1"/>
  <c r="N1069" i="4" a="1"/>
  <c r="E957" i="4" a="1"/>
  <c r="K673" i="4" a="1"/>
  <c r="M665" i="4" a="1"/>
  <c r="C424" i="4" a="1"/>
  <c r="O512" i="4" a="1"/>
  <c r="P731" i="4" a="1"/>
  <c r="Q939" i="4" a="1"/>
  <c r="E859" i="4" a="1"/>
  <c r="C186" i="10" a="1"/>
  <c r="O808" i="4" a="1"/>
  <c r="D869" i="4" a="1"/>
  <c r="F47" i="4" a="1"/>
  <c r="C1000" i="4" a="1"/>
  <c r="C89" i="4" a="1"/>
  <c r="O817" i="4" a="1"/>
  <c r="L664" i="4" a="1"/>
  <c r="E202" i="4" a="1"/>
  <c r="D1032" i="4" a="1"/>
  <c r="K342" i="4" a="1"/>
  <c r="F863" i="4" a="1"/>
  <c r="E587" i="4" a="1"/>
  <c r="K1063" i="4" a="1"/>
  <c r="P661" i="4" a="1"/>
  <c r="K466" i="4" a="1"/>
  <c r="L1009" i="4" a="1"/>
  <c r="Q1133" i="4" a="1"/>
  <c r="M1084" i="4" a="1"/>
  <c r="K844" i="4" a="1"/>
  <c r="S900" i="4" a="1"/>
  <c r="P939" i="4" a="1"/>
  <c r="S737" i="4" a="1"/>
  <c r="P1077" i="4" a="1"/>
  <c r="N451" i="4" a="1"/>
  <c r="I1011" i="4" a="1"/>
  <c r="K1060" i="4" a="1"/>
  <c r="D732" i="4" a="1"/>
  <c r="S1116" i="4" a="1"/>
  <c r="P903" i="4" a="1"/>
  <c r="E105" i="4" a="1"/>
  <c r="L717" i="4" a="1"/>
  <c r="O1056" i="4" a="1"/>
  <c r="R524" i="4" a="1"/>
  <c r="L856" i="4" a="1"/>
  <c r="L632" i="4" a="1"/>
  <c r="H346" i="4" a="1"/>
  <c r="G481" i="4" a="1"/>
  <c r="R613" i="4" a="1"/>
  <c r="N439" i="4" a="1"/>
  <c r="M909" i="4" a="1"/>
  <c r="I790" i="4" a="1"/>
  <c r="H373" i="4" a="1"/>
  <c r="D905" i="4" a="1"/>
  <c r="L643" i="4" a="1"/>
  <c r="G400" i="4" a="1"/>
  <c r="H978" i="4" a="1"/>
  <c r="M1022" i="4" a="1"/>
  <c r="C1062" i="4" a="1"/>
  <c r="H780" i="4" a="1"/>
  <c r="O761" i="4" a="1"/>
  <c r="L753" i="4" a="1"/>
  <c r="E988" i="4" a="1"/>
  <c r="C449" i="4" a="1"/>
  <c r="E1085" i="4" a="1"/>
  <c r="D705" i="4" a="1"/>
  <c r="J726" i="4" a="1"/>
  <c r="K655" i="4" a="1"/>
  <c r="R1030" i="4" a="1"/>
  <c r="G709" i="4" a="1"/>
  <c r="J686" i="4" a="1"/>
  <c r="I908" i="4" a="1"/>
  <c r="G733" i="4" a="1"/>
  <c r="S182" i="4" a="1"/>
  <c r="P748" i="4" a="1"/>
  <c r="S608" i="4" a="1"/>
  <c r="J619" i="4" a="1"/>
  <c r="H376" i="4" a="1"/>
  <c r="N618" i="4" a="1"/>
  <c r="Q803" i="4" a="1"/>
  <c r="R588" i="4" a="1"/>
  <c r="S1015" i="4" a="1"/>
  <c r="I782" i="4" a="1"/>
  <c r="R969" i="4" a="1"/>
  <c r="S980" i="4" a="1"/>
  <c r="I575" i="4" a="1"/>
  <c r="P253" i="4" a="1"/>
  <c r="D275" i="4" a="1"/>
  <c r="Q1008" i="4" a="1"/>
  <c r="K779" i="4" a="1"/>
  <c r="I326" i="4" a="1"/>
  <c r="D893" i="4" a="1"/>
  <c r="H516" i="4" a="1"/>
  <c r="R774" i="4" a="1"/>
  <c r="D551" i="4" a="1"/>
  <c r="B119" i="10" a="1"/>
  <c r="R1049" i="4" a="1"/>
  <c r="Q1001" i="4" a="1"/>
  <c r="J571" i="4" a="1"/>
  <c r="R717" i="4" a="1"/>
  <c r="C44" i="10" a="1"/>
  <c r="G245" i="4" a="1"/>
  <c r="P813" i="4" a="1"/>
  <c r="C660" i="4" a="1"/>
  <c r="K1011" i="4" a="1"/>
  <c r="M743" i="4" a="1"/>
  <c r="G642" i="4" a="1"/>
  <c r="M808" i="4" a="1"/>
  <c r="S388" i="4" a="1"/>
  <c r="D481" i="4" a="1"/>
  <c r="K860" i="4" a="1"/>
  <c r="I887" i="4" a="1"/>
  <c r="N969" i="4" a="1"/>
  <c r="O874" i="4" a="1"/>
  <c r="Q777" i="4" a="1"/>
  <c r="F174" i="4" a="1"/>
  <c r="P666" i="4" a="1"/>
  <c r="H462" i="4" a="1"/>
  <c r="E989" i="4" a="1"/>
  <c r="K839" i="4" a="1"/>
  <c r="I759" i="4" a="1"/>
  <c r="Q1029" i="4" a="1"/>
  <c r="C697" i="4" a="1"/>
  <c r="G924" i="4" a="1"/>
  <c r="G289" i="4" a="1"/>
  <c r="N762" i="4" a="1"/>
  <c r="D839" i="4" a="1"/>
  <c r="K198" i="4" a="1"/>
  <c r="C303" i="4" a="1"/>
  <c r="M1000" i="4" a="1"/>
  <c r="E758" i="4" a="1"/>
  <c r="M903" i="4" a="1"/>
  <c r="M997" i="4" a="1"/>
  <c r="G264" i="4" a="1"/>
  <c r="Q795" i="4" a="1"/>
  <c r="M677" i="4" a="1"/>
  <c r="R713" i="4" a="1"/>
  <c r="F634" i="4" a="1"/>
  <c r="C523" i="4" a="1"/>
  <c r="H518" i="4" a="1"/>
  <c r="K798" i="4" a="1"/>
  <c r="H773" i="4" a="1"/>
  <c r="Q822" i="4" a="1"/>
  <c r="R805" i="4" a="1"/>
  <c r="J1034" i="4" a="1"/>
  <c r="R857" i="4" a="1"/>
  <c r="R943" i="4" a="1"/>
  <c r="S795" i="4" a="1"/>
  <c r="C988" i="4" a="1"/>
  <c r="E630" i="4" a="1"/>
  <c r="E749" i="4" a="1"/>
  <c r="S735" i="4" a="1"/>
  <c r="K519" i="4" a="1"/>
  <c r="G178" i="4" a="1"/>
  <c r="K801" i="4" a="1"/>
  <c r="Q414" i="4" a="1"/>
  <c r="E936" i="4" a="1"/>
  <c r="I940" i="4" a="1"/>
  <c r="J633" i="4" a="1"/>
  <c r="H789" i="4" a="1"/>
  <c r="G334" i="4" a="1"/>
  <c r="D618" i="4" a="1"/>
  <c r="R744" i="4" a="1"/>
  <c r="H677" i="4" a="1"/>
  <c r="H494" i="4" a="1"/>
  <c r="E334" i="4" a="1"/>
  <c r="Q973" i="4" a="1"/>
  <c r="L1013" i="4" a="1"/>
  <c r="R980" i="4" a="1"/>
  <c r="H1117" i="4" a="1"/>
  <c r="O853" i="4" a="1"/>
  <c r="R1020" i="4" a="1"/>
  <c r="R1006" i="4" a="1"/>
  <c r="G565" i="4" a="1"/>
  <c r="C644" i="4" a="1"/>
  <c r="S706" i="4" a="1"/>
  <c r="F204" i="4" a="1"/>
  <c r="L424" i="4" a="1"/>
  <c r="P407" i="4" a="1"/>
  <c r="R575" i="4" a="1"/>
  <c r="R273" i="4" a="1"/>
  <c r="D268" i="4" a="1"/>
  <c r="F872" i="4" a="1"/>
  <c r="K997" i="4" a="1"/>
  <c r="O824" i="4" a="1"/>
  <c r="O1028" i="4" a="1"/>
  <c r="C12" i="10" a="1"/>
  <c r="E643" i="4" a="1"/>
  <c r="P343" i="4" a="1"/>
  <c r="D870" i="4" a="1"/>
  <c r="G601" i="4" a="1"/>
  <c r="R735" i="4" a="1"/>
  <c r="J171" i="4" a="1"/>
  <c r="L605" i="4" a="1"/>
  <c r="M769" i="4" a="1"/>
  <c r="I810" i="4" a="1"/>
  <c r="N774" i="4" a="1"/>
  <c r="H154" i="4" a="1"/>
  <c r="O277" i="4" a="1"/>
  <c r="L788" i="4" a="1"/>
  <c r="C951" i="4" a="1"/>
  <c r="N629" i="4" a="1"/>
  <c r="G829" i="4" a="1"/>
  <c r="N789" i="4" a="1"/>
  <c r="P995" i="4" a="1"/>
  <c r="E751" i="4" a="1"/>
  <c r="O826" i="4" a="1"/>
  <c r="D998" i="4" a="1"/>
  <c r="R390" i="4" a="1"/>
  <c r="S271" i="4" a="1"/>
  <c r="D327" i="4" a="1"/>
  <c r="N609" i="4" a="1"/>
  <c r="D862" i="4" a="1"/>
  <c r="I797" i="4" a="1"/>
  <c r="R795" i="4" a="1"/>
  <c r="O1047" i="4" a="1"/>
  <c r="C401" i="4" a="1"/>
  <c r="K977" i="4" a="1"/>
  <c r="R1022" i="4" a="1"/>
  <c r="Q517" i="4" a="1"/>
  <c r="G639" i="4" a="1"/>
  <c r="R946" i="4" a="1"/>
  <c r="F703" i="4" a="1"/>
  <c r="S1119" i="4" a="1"/>
  <c r="F900" i="4" a="1"/>
  <c r="R1016" i="4" a="1"/>
  <c r="Q990" i="4" a="1"/>
  <c r="J246" i="4" a="1"/>
  <c r="S583" i="4" a="1"/>
  <c r="M653" i="4" a="1"/>
  <c r="J520" i="4" a="1"/>
  <c r="P823" i="4" a="1"/>
  <c r="L151" i="4" a="1"/>
  <c r="S655" i="4" a="1"/>
  <c r="I765" i="4" a="1"/>
  <c r="D728" i="4" a="1"/>
  <c r="N313" i="4" a="1"/>
  <c r="M658" i="4" a="1"/>
  <c r="R526" i="4" a="1"/>
  <c r="K989" i="4" a="1"/>
  <c r="N1138" i="4" a="1"/>
  <c r="D532" i="4" a="1"/>
  <c r="E1044" i="4" a="1"/>
  <c r="S361" i="4" a="1"/>
  <c r="K521" i="4" a="1"/>
  <c r="E457" i="4" a="1"/>
  <c r="J886" i="4" a="1"/>
  <c r="F800" i="4" a="1"/>
  <c r="L677" i="4" a="1"/>
  <c r="Q378" i="4" a="1"/>
  <c r="Q853" i="4" a="1"/>
  <c r="M272" i="4" a="1"/>
  <c r="C1054" i="4" a="1"/>
  <c r="Q888" i="4" a="1"/>
  <c r="H733" i="4" a="1"/>
  <c r="O397" i="4" a="1"/>
  <c r="E233" i="10" a="1"/>
  <c r="J991" i="4" a="1"/>
  <c r="P675" i="4" a="1"/>
  <c r="F1130" i="4" a="1"/>
  <c r="K524" i="4" a="1"/>
  <c r="L367" i="4" a="1"/>
  <c r="D841" i="4" a="1"/>
  <c r="M569" i="4" a="1"/>
  <c r="I874" i="4" a="1"/>
  <c r="P561" i="4" a="1"/>
  <c r="P642" i="4" a="1"/>
  <c r="P806" i="4" a="1"/>
  <c r="M759" i="4" a="1"/>
  <c r="N1061" i="4" a="1"/>
  <c r="R834" i="4" a="1"/>
  <c r="G659" i="4" a="1"/>
  <c r="D506" i="4" a="1"/>
  <c r="N1019" i="4" a="1"/>
  <c r="C692" i="4" a="1"/>
  <c r="H339" i="4" a="1"/>
  <c r="E816" i="4" a="1"/>
  <c r="L951" i="4" a="1"/>
  <c r="I756" i="4" a="1"/>
  <c r="N801" i="4" a="1"/>
  <c r="O517" i="4" a="1"/>
  <c r="M706" i="4" a="1"/>
  <c r="H112" i="4" a="1"/>
  <c r="C1038" i="4" a="1"/>
  <c r="O83" i="4" a="1"/>
  <c r="R180" i="4" a="1"/>
  <c r="P191" i="10" a="1"/>
  <c r="L744" i="4" a="1"/>
  <c r="K642" i="4" a="1"/>
  <c r="P684" i="4" a="1"/>
  <c r="D500" i="4" a="1"/>
  <c r="S958" i="4" a="1"/>
  <c r="D1009" i="4" a="1"/>
  <c r="L1025" i="4" a="1"/>
  <c r="D248" i="4" a="1"/>
  <c r="P928" i="4" a="1"/>
  <c r="J669" i="4" a="1"/>
  <c r="N812" i="4" a="1"/>
  <c r="L560" i="4" a="1"/>
  <c r="K737" i="4" a="1"/>
  <c r="P629" i="4" a="1"/>
  <c r="F519" i="4" a="1"/>
  <c r="H727" i="4" a="1"/>
  <c r="S730" i="4" a="1"/>
  <c r="E494" i="4" a="1"/>
  <c r="O654" i="4" a="1"/>
  <c r="G869" i="4" a="1"/>
  <c r="S619" i="4" a="1"/>
  <c r="E946" i="4" a="1"/>
  <c r="R80" i="4" a="1"/>
  <c r="C780" i="4" a="1"/>
  <c r="O660" i="4" a="1"/>
  <c r="F883" i="4" a="1"/>
  <c r="G523" i="4" a="1"/>
  <c r="D718" i="4" a="1"/>
  <c r="O572" i="4" a="1"/>
  <c r="H310" i="4" a="1"/>
  <c r="C1098" i="4" a="1"/>
  <c r="J592" i="4" a="1"/>
  <c r="Q684" i="4" a="1"/>
  <c r="K765" i="4" a="1"/>
  <c r="K829" i="4" a="1"/>
  <c r="I656" i="4" a="1"/>
  <c r="D677" i="4" a="1"/>
  <c r="O628" i="4" a="1"/>
  <c r="Q580" i="4" a="1"/>
  <c r="I69" i="10" a="1"/>
  <c r="O328" i="4" a="1"/>
  <c r="G352" i="4" a="1"/>
  <c r="K894" i="4" a="1"/>
  <c r="O549" i="4" a="1"/>
  <c r="E778" i="4" a="1"/>
  <c r="D956" i="4" a="1"/>
  <c r="Q493" i="4" a="1"/>
  <c r="S115" i="4" a="1"/>
  <c r="J106" i="4" a="1"/>
  <c r="R535" i="4" a="1"/>
  <c r="G759" i="4" a="1"/>
  <c r="K747" i="4" a="1"/>
  <c r="Q751" i="4" a="1"/>
  <c r="G631" i="4" a="1"/>
  <c r="S932" i="4" a="1"/>
  <c r="N932" i="4" a="1"/>
  <c r="D120" i="4" a="1"/>
  <c r="S949" i="4" a="1"/>
  <c r="M754" i="4" a="1"/>
  <c r="M999" i="4" a="1"/>
  <c r="M867" i="4" a="1"/>
  <c r="J788" i="4" a="1"/>
  <c r="G922" i="4" a="1"/>
  <c r="N1024" i="4" a="1"/>
  <c r="H626" i="4" a="1"/>
  <c r="N865" i="4" a="1"/>
  <c r="R957" i="4" a="1"/>
  <c r="H971" i="4" a="1"/>
  <c r="G655" i="4" a="1"/>
  <c r="O355" i="4" a="1"/>
  <c r="H604" i="4" a="1"/>
  <c r="C352" i="4" a="1"/>
  <c r="I657" i="4" a="1"/>
  <c r="Q760" i="4" a="1"/>
  <c r="K862" i="4" a="1"/>
  <c r="G556" i="4" a="1"/>
  <c r="J539" i="4" a="1"/>
  <c r="M452" i="4" a="1"/>
  <c r="G1034" i="4" a="1"/>
  <c r="G576" i="4" a="1"/>
  <c r="Q644" i="4" a="1"/>
  <c r="C636" i="4" a="1"/>
  <c r="K788" i="4" a="1"/>
  <c r="M930" i="4" a="1"/>
  <c r="J516" i="4" a="1"/>
  <c r="F792" i="4" a="1"/>
  <c r="C513" i="4" a="1"/>
  <c r="C483" i="4" a="1"/>
  <c r="J882" i="4" a="1"/>
  <c r="Q1012" i="4" a="1"/>
  <c r="K730" i="4" a="1"/>
  <c r="F690" i="4" a="1"/>
  <c r="S740" i="4" a="1"/>
  <c r="C209" i="10" a="1"/>
  <c r="M984" i="4" a="1"/>
  <c r="H801" i="4" a="1"/>
  <c r="J541" i="4" a="1"/>
  <c r="O1005" i="4" a="1"/>
  <c r="O983" i="4" a="1"/>
  <c r="K646" i="4" a="1"/>
  <c r="I1099" i="4" a="1"/>
  <c r="L757" i="4" a="1"/>
  <c r="I426" i="4" a="1"/>
  <c r="N1016" i="4" a="1"/>
  <c r="J569" i="4" a="1"/>
  <c r="C797" i="4" a="1"/>
  <c r="L694" i="4" a="1"/>
  <c r="O1069" i="4" a="1"/>
  <c r="F667" i="4" a="1"/>
  <c r="K797" i="4" a="1"/>
  <c r="M945" i="4" a="1"/>
  <c r="H735" i="4" a="1"/>
  <c r="H389" i="4" a="1"/>
  <c r="Q929" i="4" a="1"/>
  <c r="N1140" i="4" a="1"/>
  <c r="E850" i="4" a="1"/>
  <c r="H941" i="4" a="1"/>
  <c r="M719" i="4" a="1"/>
  <c r="D1018" i="4" a="1"/>
  <c r="M405" i="4" a="1"/>
  <c r="Q104" i="10" a="1"/>
  <c r="D630" i="4" a="1"/>
  <c r="M812" i="4" a="1"/>
  <c r="D543" i="4" a="1"/>
  <c r="S849" i="4" a="1"/>
  <c r="S953" i="4" a="1"/>
  <c r="H814" i="4" a="1"/>
  <c r="F664" i="4" a="1"/>
  <c r="M1020" i="4" a="1"/>
  <c r="D1008" i="4" a="1"/>
  <c r="F775" i="4" a="1"/>
  <c r="Q656" i="4" a="1"/>
  <c r="C326" i="4" a="1"/>
  <c r="H575" i="4" a="1"/>
  <c r="J21" i="10" a="1"/>
  <c r="L1029" i="4" a="1"/>
  <c r="R286" i="4" a="1"/>
  <c r="E1102" i="4" a="1"/>
  <c r="R940" i="4" a="1"/>
  <c r="L666" i="4" a="1"/>
  <c r="F407" i="4" a="1"/>
  <c r="J815" i="4" a="1"/>
  <c r="J1030" i="4" a="1"/>
  <c r="C527" i="4" a="1"/>
  <c r="F1082" i="4" a="1"/>
  <c r="J661" i="4" a="1"/>
  <c r="O589" i="4" a="1"/>
  <c r="N866" i="4" a="1"/>
  <c r="N896" i="4" a="1"/>
  <c r="L635" i="4" a="1"/>
  <c r="K807" i="4" a="1"/>
  <c r="R553" i="4" a="1"/>
  <c r="P805" i="4" a="1"/>
  <c r="K773" i="4" a="1"/>
  <c r="D1090" i="4" a="1"/>
  <c r="G752" i="4" a="1"/>
  <c r="I407" i="4" a="1"/>
  <c r="J938" i="4" a="1"/>
  <c r="C746" i="4" a="1"/>
  <c r="O261" i="4" a="1"/>
  <c r="N823" i="4" a="1"/>
  <c r="P244" i="4" a="1"/>
  <c r="R457" i="4" a="1"/>
  <c r="F985" i="4" a="1"/>
  <c r="O396" i="4" a="1"/>
  <c r="F362" i="4" a="1"/>
  <c r="L834" i="4" a="1"/>
  <c r="D331" i="4" a="1"/>
  <c r="J458" i="4" a="1"/>
  <c r="H262" i="4" a="1"/>
  <c r="H690" i="4" a="1"/>
  <c r="H990" i="4" a="1"/>
  <c r="N273" i="4" a="1"/>
  <c r="E679" i="4" a="1"/>
  <c r="K789" i="4" a="1"/>
  <c r="P889" i="4" a="1"/>
  <c r="H375" i="4" a="1"/>
  <c r="E652" i="4" a="1"/>
  <c r="N232" i="4" a="1"/>
  <c r="G833" i="4" a="1"/>
  <c r="F767" i="4" a="1"/>
  <c r="C1139" i="4" a="1"/>
  <c r="P967" i="4" a="1"/>
  <c r="H175" i="4" a="1"/>
  <c r="L785" i="4" a="1"/>
  <c r="R901" i="4" a="1"/>
  <c r="O848" i="4" a="1"/>
  <c r="N1065" i="4" a="1"/>
  <c r="D754" i="4" a="1"/>
  <c r="F576" i="4" a="1"/>
  <c r="F768" i="4" a="1"/>
  <c r="F950" i="4" a="1"/>
  <c r="N944" i="4" a="1"/>
  <c r="I947" i="4" a="1"/>
  <c r="L326" i="4" a="1"/>
  <c r="G546" i="4" a="1"/>
  <c r="N855" i="4" a="1"/>
  <c r="Q846" i="4" a="1"/>
  <c r="E1012" i="4" a="1"/>
  <c r="G514" i="4" a="1"/>
  <c r="F987" i="4" a="1"/>
  <c r="M912" i="4" a="1"/>
  <c r="E682" i="4" a="1"/>
  <c r="L501" i="4" a="1"/>
  <c r="O764" i="4" a="1"/>
  <c r="P260" i="4" a="1"/>
  <c r="G422" i="4" a="1"/>
  <c r="C454" i="4" a="1"/>
  <c r="L589" i="4" a="1"/>
  <c r="M252" i="10" a="1"/>
  <c r="N980" i="4" a="1"/>
  <c r="N702" i="4" a="1"/>
  <c r="N963" i="4" a="1"/>
  <c r="G721" i="4" a="1"/>
  <c r="M990" i="4" a="1"/>
  <c r="J949" i="4" a="1"/>
  <c r="I565" i="4" a="1"/>
  <c r="J628" i="4" a="1"/>
  <c r="R842" i="4" a="1"/>
  <c r="I1003" i="4" a="1"/>
  <c r="S341" i="4" a="1"/>
  <c r="C810" i="4" a="1"/>
  <c r="P596" i="4" a="1"/>
  <c r="C818" i="4" a="1"/>
  <c r="Q480" i="4" a="1"/>
  <c r="R362" i="4" a="1"/>
  <c r="N500" i="4" a="1"/>
  <c r="R790" i="4" a="1"/>
  <c r="L991" i="4" a="1"/>
  <c r="C413" i="4" a="1"/>
  <c r="J548" i="4" a="1"/>
  <c r="K864" i="4" a="1"/>
  <c r="L576" i="4" a="1"/>
  <c r="R512" i="4" a="1"/>
  <c r="D567" i="4" a="1"/>
  <c r="H795" i="4" a="1"/>
  <c r="D695" i="4" a="1"/>
  <c r="L328" i="4" a="1"/>
  <c r="F878" i="4" a="1"/>
  <c r="J595" i="4" a="1"/>
  <c r="I985" i="4" a="1"/>
  <c r="O1041" i="4" a="1"/>
  <c r="N671" i="4" a="1"/>
  <c r="E191" i="10" a="1"/>
  <c r="J611" i="4" a="1"/>
  <c r="O982" i="4" a="1"/>
  <c r="Q510" i="4" a="1"/>
  <c r="P924" i="4" a="1"/>
  <c r="Q386" i="4" a="1"/>
  <c r="J755" i="4" a="1"/>
  <c r="E189" i="4" a="1"/>
  <c r="O688" i="4" a="1"/>
  <c r="N677" i="4" a="1"/>
  <c r="O957" i="4" a="1"/>
  <c r="Q390" i="4" a="1"/>
  <c r="D1111" i="4" a="1"/>
  <c r="I617" i="4" a="1"/>
  <c r="F961" i="4" a="1"/>
  <c r="R68" i="4" a="1"/>
  <c r="P464" i="4" a="1"/>
  <c r="G1024" i="4" a="1"/>
  <c r="B95" i="10" a="1"/>
  <c r="I872" i="4" a="1"/>
  <c r="P479" i="4" a="1"/>
  <c r="E990" i="4" a="1"/>
  <c r="O865" i="4" a="1"/>
  <c r="P715" i="4" a="1"/>
  <c r="D239" i="4" a="1"/>
  <c r="L726" i="4" a="1"/>
  <c r="C777" i="4" a="1"/>
  <c r="K532" i="4" a="1"/>
  <c r="S778" i="4" a="1"/>
  <c r="O243" i="4" a="1"/>
  <c r="Q898" i="4" a="1"/>
  <c r="M781" i="4" a="1"/>
  <c r="F670" i="4" a="1"/>
  <c r="K814" i="4" a="1"/>
  <c r="F797" i="4" a="1"/>
  <c r="O706" i="4" a="1"/>
  <c r="H871" i="4" a="1"/>
  <c r="M646" i="4" a="1"/>
  <c r="N178" i="4" a="1"/>
  <c r="D920" i="4" a="1"/>
  <c r="R203" i="4" a="1"/>
  <c r="C548" i="4" a="1"/>
  <c r="M1016" i="4" a="1"/>
  <c r="P560" i="4" a="1"/>
  <c r="E1013" i="4" a="1"/>
  <c r="E764" i="4" a="1"/>
  <c r="I724" i="4" a="1"/>
  <c r="Q526" i="4" a="1"/>
  <c r="H403" i="4" a="1"/>
  <c r="F626" i="4" a="1"/>
  <c r="N1009" i="4" a="1"/>
  <c r="E721" i="4" a="1"/>
  <c r="Q201" i="4" a="1"/>
  <c r="E994" i="4" a="1"/>
  <c r="M797" i="4" a="1"/>
  <c r="I282" i="4" a="1"/>
  <c r="P665" i="4" a="1"/>
  <c r="Q293" i="4" a="1"/>
  <c r="H752" i="4" a="1"/>
  <c r="P933" i="4" a="1"/>
  <c r="M981" i="4" a="1"/>
  <c r="F916" i="4" a="1"/>
  <c r="M900" i="4" a="1"/>
  <c r="D571" i="4" a="1"/>
  <c r="R791" i="4" a="1"/>
  <c r="O93" i="10" a="1"/>
  <c r="R951" i="4" a="1"/>
  <c r="R950" i="4" a="1"/>
  <c r="I799" i="4" a="1"/>
  <c r="I764" i="4" a="1"/>
  <c r="N765" i="4" a="1"/>
  <c r="S814" i="4" a="1"/>
  <c r="G1109" i="4" a="1"/>
  <c r="R1008" i="4" a="1"/>
  <c r="G450" i="4" a="1"/>
  <c r="D527" i="4" a="1"/>
  <c r="N574" i="4" a="1"/>
  <c r="H966" i="4" a="1"/>
  <c r="P270" i="4" a="1"/>
  <c r="N482" i="4" a="1"/>
  <c r="H906" i="4" a="1"/>
  <c r="F1091" i="4" a="1"/>
  <c r="O689" i="4" a="1"/>
  <c r="K849" i="4" a="1"/>
  <c r="S522" i="4" a="1"/>
  <c r="I226" i="4" a="1"/>
  <c r="E801" i="4" a="1"/>
  <c r="K395" i="4" a="1"/>
  <c r="L699" i="4" a="1"/>
  <c r="M799" i="4" a="1"/>
  <c r="K300" i="4" a="1"/>
  <c r="F244" i="4" a="1"/>
  <c r="S832" i="4" a="1"/>
  <c r="I383" i="4" a="1"/>
  <c r="D397" i="4" a="1"/>
  <c r="G349" i="4" a="1"/>
  <c r="M823" i="4" a="1"/>
  <c r="J295" i="4" a="1"/>
  <c r="N666" i="4" a="1"/>
  <c r="F982" i="4" a="1"/>
  <c r="P578" i="4" a="1"/>
  <c r="G712" i="4" a="1"/>
  <c r="J583" i="4" a="1"/>
  <c r="P730" i="4" a="1"/>
  <c r="J792" i="4" a="1"/>
  <c r="M937" i="4" a="1"/>
  <c r="D566" i="4" a="1"/>
  <c r="H391" i="4" a="1"/>
  <c r="K280" i="4" a="1"/>
  <c r="D915" i="4" a="1"/>
  <c r="G921" i="4" a="1"/>
  <c r="D199" i="4" a="1"/>
  <c r="E183" i="10" a="1"/>
  <c r="F854" i="4" a="1"/>
  <c r="Q263" i="4" a="1"/>
  <c r="I122" i="4" a="1"/>
  <c r="M1118" i="4" a="1"/>
  <c r="Q134" i="4" a="1"/>
  <c r="O621" i="4" a="1"/>
  <c r="P613" i="4" a="1"/>
  <c r="S508" i="4" a="1"/>
  <c r="K974" i="4" a="1"/>
  <c r="J659" i="4" a="1"/>
  <c r="J676" i="4" a="1"/>
  <c r="D345" i="4" a="1"/>
  <c r="I806" i="4" a="1"/>
  <c r="O969" i="4" a="1"/>
  <c r="E160" i="4" a="1"/>
  <c r="R1128" i="4" a="1"/>
  <c r="F796" i="4" a="1"/>
  <c r="R646" i="4" a="1"/>
  <c r="P1000" i="4" a="1"/>
  <c r="E871" i="4" a="1"/>
  <c r="H646" i="4" a="1"/>
  <c r="J852" i="4" a="1"/>
  <c r="O912" i="4" a="1"/>
  <c r="F1011" i="4" a="1"/>
  <c r="O461" i="4" a="1"/>
  <c r="N889" i="4" a="1"/>
  <c r="R783" i="4" a="1"/>
  <c r="D592" i="4" a="1"/>
  <c r="O56" i="10" a="1"/>
  <c r="P817" i="4" a="1"/>
  <c r="J1081" i="4" a="1"/>
  <c r="R1058" i="4" a="1"/>
  <c r="E678" i="4" a="1"/>
  <c r="N158" i="4" a="1"/>
  <c r="C909" i="4" a="1"/>
  <c r="G593" i="4" a="1"/>
  <c r="C286" i="4" a="1"/>
  <c r="J883" i="4" a="1"/>
  <c r="R632" i="4" a="1"/>
  <c r="I574" i="4" a="1"/>
  <c r="F614" i="4" a="1"/>
  <c r="J774" i="4" a="1"/>
  <c r="N542" i="4" a="1"/>
  <c r="L994" i="4" a="1"/>
  <c r="H776" i="4" a="1"/>
  <c r="J931" i="4" a="1"/>
  <c r="H620" i="4" a="1"/>
  <c r="M740" i="4" a="1"/>
  <c r="O729" i="4" a="1"/>
  <c r="C962" i="4" a="1"/>
  <c r="C376" i="4" a="1"/>
  <c r="Q765" i="4" a="1"/>
  <c r="R829" i="4" a="1"/>
  <c r="R584" i="4" a="1"/>
  <c r="M878" i="4" a="1"/>
  <c r="N781" i="4" a="1"/>
  <c r="K1027" i="4" a="1"/>
  <c r="H807" i="4" a="1"/>
  <c r="I382" i="4" a="1"/>
  <c r="L304" i="4" a="1"/>
  <c r="O509" i="4" a="1"/>
  <c r="F1126" i="4" a="1"/>
  <c r="E768" i="4" a="1"/>
  <c r="J512" i="4" a="1"/>
  <c r="C933" i="4" a="1"/>
  <c r="N600" i="4" a="1"/>
  <c r="J737" i="4" a="1"/>
  <c r="S500" i="4" a="1"/>
  <c r="C475" i="4" a="1"/>
  <c r="P826" i="4" a="1"/>
  <c r="M670" i="4" a="1"/>
  <c r="C764" i="4" a="1"/>
  <c r="O573" i="4" a="1"/>
  <c r="E953" i="4" a="1"/>
  <c r="L268" i="4" a="1"/>
  <c r="J604" i="4" a="1"/>
  <c r="C612" i="4" a="1"/>
  <c r="S610" i="4" a="1"/>
  <c r="H694" i="4" a="1"/>
  <c r="S620" i="4" a="1"/>
  <c r="M739" i="4" a="1"/>
  <c r="Q440" i="4" a="1"/>
  <c r="J714" i="4" a="1"/>
  <c r="S976" i="4" a="1"/>
  <c r="P1041" i="4" a="1"/>
  <c r="G649" i="4" a="1"/>
  <c r="D578" i="4" a="1"/>
  <c r="E1060" i="4" a="1"/>
  <c r="M391" i="4" a="1"/>
  <c r="M392" i="4" a="1"/>
  <c r="H168" i="4" a="1"/>
  <c r="N328" i="4" a="1"/>
  <c r="M643" i="4" a="1"/>
  <c r="M406" i="4" a="1"/>
  <c r="L527" i="4" a="1"/>
  <c r="H257" i="10" a="1"/>
  <c r="O601" i="4" a="1"/>
  <c r="F677" i="4" a="1"/>
  <c r="G814" i="4" a="1"/>
  <c r="R919" i="4" a="1"/>
  <c r="J933" i="4" a="1"/>
  <c r="S478" i="4" a="1"/>
  <c r="O390" i="4" a="1"/>
  <c r="E387" i="4" a="1"/>
  <c r="L990" i="4" a="1"/>
  <c r="L885" i="4" a="1"/>
  <c r="P388" i="4" a="1"/>
  <c r="M748" i="4" a="1"/>
  <c r="C699" i="4" a="1"/>
  <c r="D930" i="4" a="1"/>
  <c r="M931" i="4" a="1"/>
  <c r="N924" i="4" a="1"/>
  <c r="P956" i="4" a="1"/>
  <c r="G509" i="4" a="1"/>
  <c r="C1129" i="4" a="1"/>
  <c r="J238" i="4" a="1"/>
  <c r="N874" i="4" a="1"/>
  <c r="C892" i="4" a="1"/>
  <c r="Q894" i="4" a="1"/>
  <c r="D665" i="4" a="1"/>
  <c r="J848" i="4" a="1"/>
  <c r="F819" i="4" a="1"/>
  <c r="H688" i="4" a="1"/>
  <c r="N994" i="4" a="1"/>
  <c r="J758" i="4" a="1"/>
  <c r="E540" i="4" a="1"/>
  <c r="M942" i="4" a="1"/>
  <c r="C1015" i="4" a="1"/>
  <c r="C1056" i="4" a="1"/>
  <c r="E942" i="4" a="1"/>
  <c r="E330" i="4" a="1"/>
  <c r="R773" i="4" a="1"/>
  <c r="S651" i="4" a="1"/>
  <c r="K472" i="4" a="1"/>
  <c r="F1089" i="4" a="1"/>
  <c r="E662" i="4" a="1"/>
  <c r="G430" i="4" a="1"/>
  <c r="K845" i="4" a="1"/>
  <c r="M160" i="4" a="1"/>
  <c r="E1025" i="4" a="1"/>
  <c r="D745" i="4" a="1"/>
  <c r="L617" i="4" a="1"/>
  <c r="L384" i="4" a="1"/>
  <c r="O1022" i="4" a="1"/>
  <c r="L596" i="4" a="1"/>
  <c r="E345" i="4" a="1"/>
  <c r="Q993" i="4" a="1"/>
  <c r="C887" i="4" a="1"/>
  <c r="F366" i="4" a="1"/>
  <c r="F150" i="4" a="1"/>
  <c r="S607" i="4" a="1"/>
  <c r="I392" i="4" a="1"/>
  <c r="K619" i="4" a="1"/>
  <c r="S700" i="4" a="1"/>
  <c r="H912" i="4" a="1"/>
  <c r="L713" i="4" a="1"/>
  <c r="S190" i="4" a="1"/>
  <c r="M660" i="4" a="1"/>
  <c r="H401" i="4" a="1"/>
  <c r="F1030" i="4" a="1"/>
  <c r="M995" i="4" a="1"/>
  <c r="I793" i="4" a="1"/>
  <c r="P938" i="4" a="1"/>
  <c r="R1070" i="4" a="1"/>
  <c r="I1125" i="4" a="1"/>
  <c r="M507" i="4" a="1"/>
  <c r="F74" i="10" a="1"/>
  <c r="H959" i="4" a="1"/>
  <c r="G427" i="4" a="1"/>
  <c r="Q736" i="4" a="1"/>
  <c r="Q303" i="4" a="1"/>
  <c r="F840" i="4" a="1"/>
  <c r="E458" i="4" a="1"/>
  <c r="C1066" i="4" a="1"/>
  <c r="C919" i="4" a="1"/>
  <c r="S411" i="4" a="1"/>
  <c r="M843" i="4" a="1"/>
  <c r="C628" i="4" a="1"/>
  <c r="I587" i="4" a="1"/>
  <c r="E763" i="4" a="1"/>
  <c r="G488" i="4" a="1"/>
  <c r="P659" i="4" a="1"/>
  <c r="C954" i="4" a="1"/>
  <c r="D183" i="4" a="1"/>
  <c r="O895" i="4" a="1"/>
  <c r="K948" i="4" a="1"/>
  <c r="K1019" i="4" a="1"/>
  <c r="S863" i="4" a="1"/>
  <c r="G251" i="4" a="1"/>
  <c r="O861" i="4" a="1"/>
  <c r="I705" i="4" a="1"/>
  <c r="L871" i="4" a="1"/>
  <c r="K1020" i="4" a="1"/>
  <c r="F885" i="4" a="1"/>
  <c r="S960" i="4" a="1"/>
  <c r="I373" i="4" a="1"/>
  <c r="L669" i="4" a="1"/>
  <c r="H596" i="4" a="1"/>
  <c r="F465" i="4" a="1"/>
  <c r="N389" i="4" a="1"/>
  <c r="N137" i="4" a="1"/>
  <c r="H717" i="4" a="1"/>
  <c r="K468" i="4" a="1"/>
  <c r="P1034" i="4" a="1"/>
  <c r="D1146" i="4" a="1"/>
  <c r="L746" i="4" a="1"/>
  <c r="R596" i="4" a="1"/>
  <c r="P916" i="4" a="1"/>
  <c r="C563" i="4" a="1"/>
  <c r="E391" i="4" a="1"/>
  <c r="L729" i="4" a="1"/>
  <c r="E478" i="4" a="1"/>
  <c r="D222" i="4" a="1"/>
  <c r="Q115" i="4" a="1"/>
  <c r="M685" i="4" a="1"/>
  <c r="L656" i="4" a="1"/>
  <c r="H724" i="4" a="1"/>
  <c r="Q429" i="4" a="1"/>
  <c r="Q199" i="4" a="1"/>
  <c r="G515" i="4" a="1"/>
  <c r="G993" i="4" a="1"/>
  <c r="N816" i="4" a="1"/>
  <c r="I978" i="4" a="1"/>
  <c r="F1025" i="4" a="1"/>
  <c r="I687" i="4" a="1"/>
  <c r="S239" i="4" a="1"/>
  <c r="O1007" i="4" a="1"/>
  <c r="P815" i="4" a="1"/>
  <c r="F484" i="4" a="1"/>
  <c r="E974" i="4" a="1"/>
  <c r="N371" i="4" a="1"/>
  <c r="O846" i="4" a="1"/>
  <c r="N536" i="4" a="1"/>
  <c r="C813" i="4" a="1"/>
  <c r="O885" i="4" a="1"/>
  <c r="P710" i="4" a="1"/>
  <c r="O693" i="4" a="1"/>
  <c r="M579" i="4" a="1"/>
  <c r="H485" i="4" a="1"/>
  <c r="H589" i="4" a="1"/>
  <c r="H785" i="4" a="1"/>
  <c r="N795" i="4" a="1"/>
  <c r="K525" i="4" a="1"/>
  <c r="J990" i="4" a="1"/>
  <c r="M889" i="4" a="1"/>
  <c r="N577" i="4" a="1"/>
  <c r="I502" i="4" a="1"/>
  <c r="G751" i="4" a="1"/>
  <c r="S804" i="4" a="1"/>
  <c r="M1078" i="4" a="1"/>
  <c r="S584" i="4" a="1"/>
  <c r="E939" i="4" a="1"/>
  <c r="C669" i="4" a="1"/>
  <c r="R706" i="4" a="1"/>
  <c r="H813" i="4" a="1"/>
  <c r="L685" i="4" a="1"/>
  <c r="E825" i="4" a="1"/>
  <c r="P528" i="4" a="1"/>
  <c r="L907" i="4" a="1"/>
  <c r="R1130" i="4" a="1"/>
  <c r="O954" i="4" a="1"/>
  <c r="G944" i="4" a="1"/>
  <c r="I959" i="4" a="1"/>
  <c r="K615" i="4" a="1"/>
  <c r="I1000" i="4" a="1"/>
  <c r="M522" i="4" a="1"/>
  <c r="E771" i="4" a="1"/>
  <c r="S1002" i="4" a="1"/>
  <c r="D191" i="4" a="1"/>
  <c r="C646" i="4" a="1"/>
  <c r="L540" i="4" a="1"/>
  <c r="F501" i="4" a="1"/>
  <c r="O742" i="4" a="1"/>
  <c r="P1145" i="4" a="1"/>
  <c r="E793" i="4" a="1"/>
  <c r="P698" i="4" a="1"/>
  <c r="H606" i="4" a="1"/>
  <c r="C888" i="4" a="1"/>
  <c r="D865" i="4" a="1"/>
  <c r="H189" i="4" a="1"/>
  <c r="I1010" i="4" a="1"/>
  <c r="J622" i="4" a="1"/>
  <c r="E532" i="4" a="1"/>
  <c r="F323" i="4" a="1"/>
  <c r="K1002" i="4" a="1"/>
  <c r="M669" i="4" a="1"/>
  <c r="J696" i="4" a="1"/>
  <c r="D737" i="4" a="1"/>
  <c r="Q427" i="4" a="1"/>
  <c r="Q269" i="4" a="1"/>
  <c r="J108" i="4" a="1"/>
  <c r="O567" i="4" a="1"/>
  <c r="R1132" i="4" a="1"/>
  <c r="L418" i="4" a="1"/>
  <c r="C752" i="4" a="1"/>
  <c r="Q1059" i="4" a="1"/>
  <c r="C450" i="4" a="1"/>
  <c r="L831" i="4" a="1"/>
  <c r="H1027" i="4" a="1"/>
  <c r="D855" i="4" a="1"/>
  <c r="N420" i="4" a="1"/>
  <c r="G202" i="4" a="1"/>
  <c r="C188" i="4" a="1"/>
  <c r="F518" i="4" a="1"/>
  <c r="D1098" i="4" a="1"/>
  <c r="L714" i="4" a="1"/>
  <c r="R725" i="4" a="1"/>
  <c r="N869" i="4" a="1"/>
  <c r="E809" i="4" a="1"/>
  <c r="R214" i="4" a="1"/>
  <c r="L446" i="4" a="1"/>
  <c r="E614" i="4" a="1"/>
  <c r="F921" i="4" a="1"/>
  <c r="I1017" i="4" a="1"/>
  <c r="O433" i="4" a="1"/>
  <c r="M1056" i="4" a="1"/>
  <c r="R1002" i="4" a="1"/>
  <c r="P786" i="4" a="1"/>
  <c r="E883" i="4" a="1"/>
  <c r="J851" i="4" a="1"/>
  <c r="C937" i="4" a="1"/>
  <c r="K800" i="4" a="1"/>
  <c r="C1052" i="4" a="1"/>
  <c r="M911" i="4" a="1"/>
  <c r="F736" i="4" a="1"/>
  <c r="K354" i="4" a="1"/>
  <c r="N998" i="4" a="1"/>
  <c r="J1068" i="4" a="1"/>
  <c r="I190" i="4" a="1"/>
  <c r="L474" i="4" a="1"/>
  <c r="C875" i="4" a="1"/>
  <c r="H527" i="4" a="1"/>
  <c r="C886" i="4" a="1"/>
  <c r="L271" i="4" a="1"/>
  <c r="D559" i="4" a="1"/>
  <c r="K252" i="4" a="1"/>
  <c r="M702" i="4" a="1"/>
  <c r="G719" i="4" a="1"/>
  <c r="F535" i="4" a="1"/>
  <c r="M913" i="4" a="1"/>
  <c r="G936" i="4" a="1"/>
  <c r="I1116" i="4" a="1"/>
  <c r="M549" i="4" a="1"/>
  <c r="M1001" i="4" a="1"/>
  <c r="M149" i="4" a="1"/>
  <c r="J269" i="4" a="1"/>
  <c r="I569" i="4" a="1"/>
  <c r="S351" i="4" a="1"/>
  <c r="J71" i="4" a="1"/>
  <c r="Q642" i="4" a="1"/>
  <c r="S676" i="4" a="1"/>
  <c r="Q220" i="4" a="1"/>
  <c r="G265" i="4" a="1"/>
  <c r="E865" i="4" a="1"/>
  <c r="L842" i="4" a="1"/>
  <c r="K551" i="4" a="1"/>
  <c r="R688" i="4" a="1"/>
  <c r="F906" i="4" a="1"/>
  <c r="P265" i="4" a="1"/>
  <c r="C426" i="4" a="1"/>
  <c r="M642" i="4" a="1"/>
  <c r="N648" i="4" a="1"/>
  <c r="D493" i="4" a="1"/>
  <c r="J522" i="4" a="1"/>
  <c r="E538" i="4" a="1"/>
  <c r="R490" i="4" a="1"/>
  <c r="H360" i="4" a="1"/>
  <c r="F969" i="4" a="1"/>
  <c r="F657" i="4" a="1"/>
  <c r="P1030" i="4" a="1"/>
  <c r="E1005" i="4" a="1"/>
  <c r="K183" i="4" a="1"/>
  <c r="J464" i="4" a="1"/>
  <c r="M856" i="4" a="1"/>
  <c r="I345" i="4" a="1"/>
  <c r="R153" i="4" a="1"/>
  <c r="N583" i="4" a="1"/>
  <c r="F676" i="4" a="1"/>
  <c r="O1072" i="4" a="1"/>
  <c r="M429" i="4" a="1"/>
  <c r="I541" i="4" a="1"/>
  <c r="K633" i="4" a="1"/>
  <c r="L530" i="4" a="1"/>
  <c r="G695" i="4" a="1"/>
  <c r="M777" i="4" a="1"/>
  <c r="K713" i="4" a="1"/>
  <c r="O927" i="4" a="1"/>
  <c r="G537" i="4" a="1"/>
  <c r="N910" i="4" a="1"/>
  <c r="G1015" i="4" a="1"/>
  <c r="Q367" i="4" a="1"/>
  <c r="E940" i="4" a="1"/>
  <c r="N815" i="4" a="1"/>
  <c r="D979" i="4" a="1"/>
  <c r="S887" i="4" a="1"/>
  <c r="R787" i="4" a="1"/>
  <c r="M587" i="4" a="1"/>
  <c r="E813" i="4" a="1"/>
  <c r="R550" i="4" a="1"/>
  <c r="O780" i="4" a="1"/>
  <c r="E347" i="4" a="1"/>
  <c r="K85" i="4" a="1"/>
  <c r="I964" i="4" a="1"/>
  <c r="K723" i="4" a="1"/>
  <c r="G578" i="4" a="1"/>
  <c r="K1022" i="4" a="1"/>
  <c r="O298" i="4" a="1"/>
  <c r="O995" i="4" a="1"/>
  <c r="S704" i="4" a="1"/>
  <c r="H925" i="4" a="1"/>
  <c r="D494" i="4" a="1"/>
  <c r="N730" i="4" a="1"/>
  <c r="H775" i="4" a="1"/>
  <c r="E384" i="4" a="1"/>
  <c r="I1118" i="4" a="1"/>
  <c r="D422" i="4" a="1"/>
  <c r="J572" i="4" a="1"/>
  <c r="J893" i="4" a="1"/>
  <c r="D467" i="4" a="1"/>
  <c r="J720" i="4" a="1"/>
  <c r="R891" i="4" a="1"/>
  <c r="C941" i="4" a="1"/>
  <c r="I635" i="4" a="1"/>
  <c r="F898" i="4" a="1"/>
  <c r="S952" i="4" a="1"/>
  <c r="Q499" i="4" a="1"/>
  <c r="M691" i="4" a="1"/>
  <c r="G755" i="4" a="1"/>
  <c r="S772" i="4" a="1"/>
  <c r="H1004" i="4" a="1"/>
  <c r="F801" i="4" a="1"/>
  <c r="G768" i="4" a="1"/>
  <c r="G950" i="4" a="1"/>
  <c r="Q804" i="4" a="1"/>
  <c r="N989" i="4" a="1"/>
  <c r="F660" i="4" a="1"/>
  <c r="L683" i="4" a="1"/>
  <c r="E842" i="4" a="1"/>
  <c r="K153" i="4" a="1"/>
  <c r="G920" i="4" a="1"/>
  <c r="R824" i="4" a="1"/>
  <c r="N341" i="4" a="1"/>
  <c r="E418" i="4" a="1"/>
  <c r="G923" i="4" a="1"/>
  <c r="J616" i="4" a="1"/>
  <c r="N290" i="4" a="1"/>
  <c r="M792" i="4" a="1"/>
  <c r="L1003" i="4" a="1"/>
  <c r="Q723" i="4" a="1"/>
  <c r="C706" i="4" a="1"/>
  <c r="Q922" i="4" a="1"/>
  <c r="R821" i="4" a="1"/>
  <c r="K422" i="4" a="1"/>
  <c r="C759" i="4" a="1"/>
  <c r="P664" i="4" a="1"/>
  <c r="I322" i="4" a="1"/>
  <c r="Q912" i="4" a="1"/>
  <c r="O331" i="4" a="1"/>
  <c r="K589" i="4" a="1"/>
  <c r="S546" i="4" a="1"/>
  <c r="D339" i="4" a="1"/>
  <c r="M851" i="4" a="1"/>
  <c r="G354" i="4" a="1"/>
  <c r="F915" i="4" a="1"/>
  <c r="P762" i="4" a="1"/>
  <c r="N719" i="4" a="1"/>
  <c r="P481" i="4" a="1"/>
  <c r="E717" i="4" a="1"/>
  <c r="C817" i="4" a="1"/>
  <c r="O570" i="4" a="1"/>
  <c r="M708" i="4" a="1"/>
  <c r="L242" i="4" a="1"/>
  <c r="O827" i="4" a="1"/>
  <c r="P1086" i="4" a="1"/>
  <c r="O274" i="4" a="1"/>
  <c r="F926" i="4" a="1"/>
  <c r="R370" i="4" a="1"/>
  <c r="C852" i="4" a="1"/>
  <c r="K741" i="4" a="1"/>
  <c r="N78" i="10" a="1"/>
  <c r="S848" i="4" a="1"/>
  <c r="O553" i="4" a="1"/>
  <c r="Q683" i="4" a="1"/>
  <c r="S566" i="4" a="1"/>
  <c r="J951" i="4" a="1"/>
  <c r="F640" i="4" a="1"/>
  <c r="N493" i="4" a="1"/>
  <c r="I744" i="4" a="1"/>
  <c r="C363" i="4" a="1"/>
  <c r="I594" i="4" a="1"/>
  <c r="E710" i="4" a="1"/>
  <c r="P792" i="4" a="1"/>
  <c r="M360" i="4" a="1"/>
  <c r="G876" i="4" a="1"/>
  <c r="G624" i="4" a="1"/>
  <c r="R289" i="4" a="1"/>
  <c r="E598" i="4" a="1"/>
  <c r="K1036" i="4" a="1"/>
  <c r="C1007" i="4" a="1"/>
  <c r="R400" i="4" a="1"/>
  <c r="F765" i="4" a="1"/>
  <c r="I971" i="4" a="1"/>
  <c r="N821" i="4" a="1"/>
  <c r="N125" i="4" a="1"/>
  <c r="K813" i="4" a="1"/>
  <c r="S1021" i="4" a="1"/>
  <c r="C435" i="4" a="1"/>
  <c r="F262" i="4" a="1"/>
  <c r="P375" i="4" a="1"/>
  <c r="J895" i="4" a="1"/>
  <c r="O569" i="4" a="1"/>
  <c r="H331" i="4" a="1"/>
  <c r="I265" i="4" a="1"/>
  <c r="K761" i="4" a="1"/>
  <c r="R938" i="4" a="1"/>
  <c r="P157" i="4" a="1"/>
  <c r="M591" i="4" a="1"/>
  <c r="D346" i="4" a="1"/>
  <c r="P351" i="4" a="1"/>
  <c r="O1033" i="4" a="1"/>
  <c r="E203" i="4" a="1"/>
  <c r="E689" i="4" a="1"/>
  <c r="D442" i="4" a="1"/>
  <c r="N374" i="4" a="1"/>
  <c r="Q705" i="4" a="1"/>
  <c r="E496" i="4" a="1"/>
  <c r="G555" i="4" a="1"/>
  <c r="H753" i="4" a="1"/>
  <c r="K510" i="4" a="1"/>
  <c r="C934" i="4" a="1"/>
  <c r="K869" i="4" a="1"/>
  <c r="L372" i="4" a="1"/>
  <c r="N725" i="4" a="1"/>
  <c r="C383" i="4" a="1"/>
  <c r="J844" i="4" a="1"/>
  <c r="P885" i="4" a="1"/>
  <c r="C738" i="4" a="1"/>
  <c r="M890" i="4" a="1"/>
  <c r="P693" i="4" a="1"/>
  <c r="D134" i="4" a="1"/>
  <c r="N576" i="4" a="1"/>
  <c r="F805" i="4" a="1"/>
  <c r="J212" i="4" a="1"/>
  <c r="D888" i="4" a="1"/>
  <c r="N587" i="4" a="1"/>
  <c r="S412" i="4" a="1"/>
  <c r="D232" i="4" a="1"/>
  <c r="G572" i="4" a="1"/>
  <c r="S1017" i="4" a="1"/>
  <c r="F461" i="4" a="1"/>
  <c r="G401" i="4" a="1"/>
  <c r="E397" i="4" a="1"/>
  <c r="D701" i="4" a="1"/>
  <c r="K915" i="4" a="1"/>
  <c r="H598" i="4" a="1"/>
  <c r="N472" i="4" a="1"/>
  <c r="I1053" i="4" a="1"/>
  <c r="I925" i="4" a="1"/>
  <c r="R898" i="4" a="1"/>
  <c r="L561" i="4" a="1"/>
  <c r="O787" i="4" a="1"/>
  <c r="S811" i="4" a="1"/>
  <c r="M940" i="4" a="1"/>
  <c r="C146" i="4" a="1"/>
  <c r="L711" i="4" a="1"/>
  <c r="N429" i="4" a="1"/>
  <c r="J940" i="4" a="1"/>
  <c r="K710" i="4" a="1"/>
  <c r="J1085" i="4" a="1"/>
  <c r="D749" i="4" a="1"/>
  <c r="H632" i="4" a="1"/>
  <c r="S942" i="4" a="1"/>
  <c r="H920" i="4" a="1"/>
  <c r="L955" i="4" a="1"/>
  <c r="C554" i="4" a="1"/>
  <c r="K778" i="4" a="1"/>
  <c r="N256" i="4" a="1"/>
  <c r="P882" i="4" a="1"/>
  <c r="O768" i="4" a="1"/>
  <c r="R440" i="4" a="1"/>
  <c r="Q508" i="4" a="1"/>
  <c r="K344" i="4" a="1"/>
  <c r="G730" i="4" a="1"/>
  <c r="I384" i="4" a="1"/>
  <c r="Q273" i="4" a="1"/>
  <c r="H1017" i="4" a="1"/>
  <c r="L917" i="4" a="1"/>
  <c r="S632" i="4" a="1"/>
  <c r="G370" i="4" a="1"/>
  <c r="F1057" i="4" a="1"/>
  <c r="S656" i="4" a="1"/>
  <c r="M996" i="4" a="1"/>
  <c r="K324" i="4" a="1"/>
  <c r="C585" i="4" a="1"/>
  <c r="C822" i="4" a="1"/>
  <c r="O506" i="4" a="1"/>
  <c r="I910" i="4" a="1"/>
  <c r="N723" i="4" a="1"/>
  <c r="J476" i="4" a="1"/>
  <c r="E55" i="10" a="1"/>
  <c r="J773" i="4" a="1"/>
  <c r="Q749" i="4" a="1"/>
  <c r="G795" i="4" a="1"/>
  <c r="M744" i="4" a="1"/>
  <c r="K413" i="4" a="1"/>
  <c r="R74" i="4" a="1"/>
  <c r="C411" i="4" a="1"/>
  <c r="D445" i="4" a="1"/>
  <c r="H380" i="4" a="1"/>
  <c r="L537" i="4" a="1"/>
  <c r="O739" i="4" a="1"/>
  <c r="E558" i="4" a="1"/>
  <c r="F545" i="4" a="1"/>
  <c r="K236" i="4" a="1"/>
  <c r="F673" i="4" a="1"/>
  <c r="K884" i="4" a="1"/>
  <c r="J732" i="4" a="1"/>
  <c r="F940" i="4" a="1"/>
  <c r="H97" i="4" a="1"/>
  <c r="Q572" i="4" a="1"/>
  <c r="F567" i="4" a="1"/>
  <c r="G826" i="4" a="1"/>
  <c r="C583" i="4" a="1"/>
  <c r="E398" i="4" a="1"/>
  <c r="L511" i="4" a="1"/>
  <c r="C732" i="4" a="1"/>
  <c r="Q1035" i="4" a="1"/>
  <c r="C248" i="4" a="1"/>
  <c r="C408" i="4" a="1"/>
  <c r="F973" i="4" a="1"/>
  <c r="I995" i="4" a="1"/>
  <c r="P622" i="4" a="1"/>
  <c r="R612" i="4" a="1"/>
  <c r="H767" i="4" a="1"/>
  <c r="Q193" i="4" a="1"/>
  <c r="R311" i="4" a="1"/>
  <c r="F868" i="4" a="1"/>
  <c r="G405" i="4" a="1"/>
  <c r="H639" i="4" a="1"/>
  <c r="F193" i="4" a="1"/>
  <c r="O1030" i="4" a="1"/>
  <c r="E1093" i="4" a="1"/>
  <c r="O842" i="4" a="1"/>
  <c r="P401" i="4" a="1"/>
  <c r="P838" i="4" a="1"/>
  <c r="G406" i="4" a="1"/>
  <c r="M197" i="10" a="1"/>
  <c r="N984" i="4" a="1"/>
  <c r="B167" i="4" a="1"/>
  <c r="I344" i="4" a="1"/>
  <c r="P252" i="4" a="1"/>
  <c r="Q811" i="4" a="1"/>
  <c r="E785" i="4" a="1"/>
  <c r="K394" i="4" a="1"/>
  <c r="S463" i="4" a="1"/>
  <c r="C929" i="4" a="1"/>
  <c r="M550" i="4" a="1"/>
  <c r="N988" i="4" a="1"/>
  <c r="L754" i="4" a="1"/>
  <c r="L1020" i="4" a="1"/>
  <c r="S647" i="4" a="1"/>
  <c r="S1031" i="4" a="1"/>
  <c r="O609" i="4" a="1"/>
  <c r="L948" i="4" a="1"/>
  <c r="M747" i="4" a="1"/>
  <c r="N399" i="4" a="1"/>
  <c r="K399" i="4" a="1"/>
  <c r="D860" i="4" a="1"/>
  <c r="L459" i="4" a="1"/>
  <c r="N965" i="4" a="1"/>
  <c r="S770" i="4" a="1"/>
  <c r="S843" i="4" a="1"/>
  <c r="S920" i="4" a="1"/>
  <c r="J704" i="4" a="1"/>
  <c r="Q812" i="4" a="1"/>
  <c r="G1011" i="4" a="1"/>
  <c r="K427" i="4" a="1"/>
  <c r="H659" i="4" a="1"/>
  <c r="D778" i="4" a="1"/>
  <c r="M637" i="4" a="1"/>
  <c r="D991" i="4" a="1"/>
  <c r="G824" i="4" a="1"/>
  <c r="L776" i="4" a="1"/>
  <c r="K309" i="4" a="1"/>
  <c r="E567" i="4" a="1"/>
  <c r="F594" i="4" a="1"/>
  <c r="N558" i="4" a="1"/>
  <c r="R988" i="4" a="1"/>
  <c r="F499" i="4" a="1"/>
  <c r="R809" i="4" a="1"/>
  <c r="H860" i="4" a="1"/>
  <c r="M156" i="4" a="1"/>
  <c r="D715" i="4" a="1"/>
  <c r="M668" i="4" a="1"/>
  <c r="L301" i="4" a="1"/>
  <c r="M953" i="4" a="1"/>
  <c r="D827" i="4" a="1"/>
  <c r="S324" i="4" a="1"/>
  <c r="C496" i="4" a="1"/>
  <c r="H923" i="4" a="1"/>
  <c r="D396" i="4" a="1"/>
  <c r="G898" i="4" a="1"/>
  <c r="F817" i="4" a="1"/>
  <c r="J1000" i="4" a="1"/>
  <c r="D963" i="4" a="1"/>
  <c r="R297" i="4" a="1"/>
  <c r="N802" i="4" a="1"/>
  <c r="F602" i="4" a="1"/>
  <c r="I398" i="4" a="1"/>
  <c r="L810" i="4" a="1"/>
  <c r="Q290" i="4" a="1"/>
  <c r="O629" i="4" a="1"/>
  <c r="E80" i="4" a="1"/>
  <c r="E583" i="4" a="1"/>
  <c r="M828" i="4" a="1"/>
  <c r="N379" i="4" a="1"/>
  <c r="I352" i="4" a="1"/>
  <c r="O963" i="4" a="1"/>
  <c r="I520" i="4" a="1"/>
  <c r="K638" i="4" a="1"/>
  <c r="G966" i="4" a="1"/>
  <c r="J761" i="4" a="1"/>
  <c r="I423" i="4" a="1"/>
  <c r="N401" i="4" a="1"/>
  <c r="P694" i="4" a="1"/>
  <c r="N156" i="4" a="1"/>
  <c r="K898" i="4" a="1"/>
  <c r="Q983" i="4" a="1"/>
  <c r="N259" i="4" a="1"/>
  <c r="L288" i="4" a="1"/>
  <c r="S755" i="4" a="1"/>
  <c r="P845" i="4" a="1"/>
  <c r="M742" i="4" a="1"/>
  <c r="F1114" i="4" a="1"/>
  <c r="F226" i="4" a="1"/>
  <c r="S597" i="4" a="1"/>
  <c r="F665" i="4" a="1"/>
  <c r="G754" i="4" a="1"/>
  <c r="J227" i="4" a="1"/>
  <c r="J447" i="4" a="1"/>
  <c r="S39" i="4" a="1"/>
  <c r="G711" i="4" a="1"/>
  <c r="P827" i="4" a="1"/>
  <c r="C968" i="4" a="1"/>
  <c r="R485" i="4" a="1"/>
  <c r="E997" i="4" a="1"/>
  <c r="S894" i="4" a="1"/>
  <c r="N710" i="4" a="1"/>
  <c r="H616" i="4" a="1"/>
  <c r="G486" i="4" a="1"/>
  <c r="N607" i="4" a="1"/>
  <c r="L641" i="4" a="1"/>
  <c r="K1032" i="4" a="1"/>
  <c r="R352" i="4" a="1"/>
  <c r="K852" i="4" a="1"/>
  <c r="E312" i="4" a="1"/>
  <c r="O254" i="4" a="1"/>
  <c r="H956" i="4" a="1"/>
  <c r="F1005" i="4" a="1"/>
  <c r="Q491" i="4" a="1"/>
  <c r="N545" i="4" a="1"/>
  <c r="I272" i="4" a="1"/>
  <c r="G131" i="4" a="1"/>
  <c r="N606" i="4" a="1"/>
  <c r="L737" i="4" a="1"/>
  <c r="C309" i="4" a="1"/>
  <c r="M627" i="4" a="1"/>
  <c r="K560" i="4" a="1"/>
  <c r="G603" i="4" a="1"/>
  <c r="I331" i="4" a="1"/>
  <c r="L691" i="4" a="1"/>
  <c r="H336" i="4" a="1"/>
  <c r="M813" i="4" a="1"/>
  <c r="S870" i="4" a="1"/>
  <c r="R428" i="4" a="1"/>
  <c r="K988" i="4" a="1"/>
  <c r="R415" i="4" a="1"/>
  <c r="Q937" i="4" a="1"/>
  <c r="D669" i="4" a="1"/>
  <c r="N926" i="4" a="1"/>
  <c r="M824" i="4" a="1"/>
  <c r="F552" i="4" a="1"/>
  <c r="E1038" i="4" a="1"/>
  <c r="D255" i="4" a="1"/>
  <c r="H361" i="4" a="1"/>
  <c r="Q267" i="4" a="1"/>
  <c r="H1002" i="4" a="1"/>
  <c r="N951" i="4" a="1"/>
  <c r="P485" i="4" a="1"/>
  <c r="Q855" i="4" a="1"/>
  <c r="L663" i="4" a="1"/>
  <c r="O1099" i="4" a="1"/>
  <c r="C849" i="4" a="1"/>
  <c r="K946" i="4" a="1"/>
  <c r="L352" i="4" a="1"/>
  <c r="O980" i="4" a="1"/>
  <c r="J909" i="4" a="1"/>
  <c r="G536" i="4" a="1"/>
  <c r="G988" i="4" a="1"/>
  <c r="O816" i="4" a="1"/>
  <c r="Q313" i="4" a="1"/>
  <c r="H929" i="4" a="1"/>
  <c r="E919" i="4" a="1"/>
  <c r="K631" i="4" a="1"/>
  <c r="D751" i="4" a="1"/>
  <c r="F380" i="4" a="1"/>
  <c r="J612" i="4" a="1"/>
  <c r="D411" i="4" a="1"/>
  <c r="J544" i="4" a="1"/>
  <c r="R1146" i="4" a="1"/>
  <c r="Q118" i="4" a="1"/>
  <c r="M855" i="4" a="1"/>
  <c r="O334" i="4" a="1"/>
  <c r="C201" i="4" a="1"/>
  <c r="E516" i="4" a="1"/>
  <c r="L809" i="4" a="1"/>
  <c r="N1106" i="4" a="1"/>
  <c r="D805" i="4" a="1"/>
  <c r="O580" i="4" a="1"/>
  <c r="M717" i="4" a="1"/>
  <c r="O434" i="4" a="1"/>
  <c r="K892" i="4" a="1"/>
  <c r="I894" i="4" a="1"/>
  <c r="G930" i="4" a="1"/>
  <c r="O671" i="4" a="1"/>
  <c r="H818" i="4" a="1"/>
  <c r="O974" i="4" a="1"/>
  <c r="H422" i="4" a="1"/>
  <c r="R715" i="4" a="1"/>
  <c r="K425" i="4" a="1"/>
  <c r="L333" i="4" a="1"/>
  <c r="R816" i="4" a="1"/>
  <c r="M418" i="4" a="1"/>
  <c r="K381" i="4" a="1"/>
  <c r="H831" i="4" a="1"/>
  <c r="L203" i="4" a="1"/>
  <c r="N755" i="4" a="1"/>
  <c r="O372" i="4" a="1"/>
  <c r="L911" i="4" a="1"/>
  <c r="I1029" i="4" a="1"/>
  <c r="E145" i="4" a="1"/>
  <c r="R590" i="4" a="1"/>
  <c r="J546" i="4" a="1"/>
  <c r="G745" i="4" a="1"/>
  <c r="J769" i="4" a="1"/>
  <c r="G750" i="4" a="1"/>
  <c r="D1105" i="4" a="1"/>
  <c r="E1010" i="4" a="1"/>
  <c r="K616" i="4" a="1"/>
  <c r="J433" i="4" a="1"/>
  <c r="E881" i="4" a="1"/>
  <c r="J700" i="4" a="1"/>
  <c r="G635" i="4" a="1"/>
  <c r="G697" i="4" a="1"/>
  <c r="K702" i="4" a="1"/>
  <c r="P936" i="4" a="1"/>
  <c r="N881" i="4" a="1"/>
  <c r="M951" i="4" a="1"/>
  <c r="R607" i="4" a="1"/>
  <c r="C895" i="4" a="1"/>
  <c r="G335" i="4" a="1"/>
  <c r="Q396" i="4" a="1"/>
  <c r="M337" i="4" a="1"/>
  <c r="I654" i="4" a="1"/>
  <c r="S244" i="10" a="1"/>
  <c r="J935" i="4" a="1"/>
  <c r="E64" i="4" a="1"/>
  <c r="C208" i="4" a="1"/>
  <c r="N669" i="4" a="1"/>
  <c r="I549" i="4" a="1"/>
  <c r="G957" i="4" a="1"/>
  <c r="R800" i="4" a="1"/>
  <c r="D554" i="4" a="1"/>
  <c r="P308" i="4" a="1"/>
  <c r="F897" i="4" a="1"/>
  <c r="R560" i="4" a="1"/>
  <c r="Q938" i="4" a="1"/>
  <c r="D220" i="4" a="1"/>
  <c r="L223" i="4" a="1"/>
  <c r="M367" i="4" a="1"/>
  <c r="F372" i="4" a="1"/>
  <c r="H636" i="4" a="1"/>
  <c r="C689" i="4" a="1"/>
  <c r="R696" i="4" a="1"/>
  <c r="K1141" i="4" a="1"/>
  <c r="I777" i="4" a="1"/>
  <c r="L658" i="4" a="1"/>
  <c r="Q622" i="4" a="1"/>
  <c r="E661" i="4" a="1"/>
  <c r="S362" i="4" a="1"/>
  <c r="R729" i="4" a="1"/>
  <c r="F847" i="4" a="1"/>
  <c r="E996" i="4" a="1"/>
  <c r="F751" i="4" a="1"/>
  <c r="C597" i="4" a="1"/>
  <c r="G1111" i="4" a="1"/>
  <c r="R604" i="4" a="1"/>
  <c r="I548" i="4" a="1"/>
  <c r="K606" i="4" a="1"/>
  <c r="K810" i="4" a="1"/>
  <c r="F559" i="4" a="1"/>
  <c r="H660" i="4" a="1"/>
  <c r="K626" i="4" a="1"/>
  <c r="L160" i="4" a="1"/>
  <c r="C788" i="4" a="1"/>
  <c r="J146" i="4" a="1"/>
  <c r="S370" i="4" a="1"/>
  <c r="N555" i="4" a="1"/>
  <c r="S249" i="4" a="1"/>
  <c r="F931" i="4" a="1"/>
  <c r="K833" i="4" a="1"/>
  <c r="Q227" i="4" a="1"/>
  <c r="P589" i="4" a="1"/>
  <c r="M211" i="4" a="1"/>
  <c r="D609" i="4" a="1"/>
  <c r="G589" i="4" a="1"/>
  <c r="E597" i="4" a="1"/>
  <c r="N526" i="4" a="1"/>
  <c r="Q417" i="4" a="1"/>
  <c r="S917" i="4" a="1"/>
  <c r="J443" i="4" a="1"/>
  <c r="I1102" i="4" a="1"/>
  <c r="G304" i="4" a="1"/>
  <c r="S871" i="4" a="1"/>
  <c r="C714" i="4" a="1"/>
  <c r="M780" i="4" a="1"/>
  <c r="N433" i="4" a="1"/>
  <c r="O691" i="4" a="1"/>
  <c r="M789" i="4" a="1"/>
  <c r="R181" i="4" a="1"/>
  <c r="L243" i="4" a="1"/>
  <c r="Q564" i="4" a="1"/>
  <c r="E304" i="4" a="1"/>
  <c r="R954" i="4" a="1"/>
  <c r="E433" i="4" a="1"/>
  <c r="G151" i="10" a="1"/>
  <c r="F979" i="4" a="1"/>
  <c r="Q1021" i="4" a="1"/>
  <c r="C480" i="4" a="1"/>
  <c r="L283" i="4" a="1"/>
  <c r="C1005" i="4" a="1"/>
  <c r="J557" i="4" a="1"/>
  <c r="R777" i="4" a="1"/>
  <c r="K873" i="4" a="1"/>
  <c r="F745" i="4" a="1"/>
  <c r="K1018" i="4" a="1"/>
  <c r="I189" i="4" a="1"/>
  <c r="C1122" i="4" a="1"/>
  <c r="K745" i="4" a="1"/>
  <c r="L503" i="4" a="1"/>
  <c r="F615" i="4" a="1"/>
  <c r="P515" i="4" a="1"/>
  <c r="L800" i="4" a="1"/>
  <c r="F887" i="4" a="1"/>
  <c r="L581" i="4" a="1"/>
  <c r="E422" i="4" a="1"/>
  <c r="K36" i="10" a="1"/>
  <c r="L818" i="4" a="1"/>
  <c r="L829" i="4" a="1"/>
  <c r="H687" i="4" a="1"/>
  <c r="J460" i="4" a="1"/>
  <c r="G699" i="4" a="1"/>
  <c r="K564" i="4" a="1"/>
  <c r="D344" i="4" a="1"/>
  <c r="G109" i="4" a="1"/>
  <c r="O866" i="4" a="1"/>
  <c r="H180" i="4" a="1"/>
  <c r="P1111" i="4" a="1"/>
  <c r="F497" i="4" a="1"/>
  <c r="D570" i="4" a="1"/>
  <c r="C551" i="4" a="1"/>
  <c r="O467" i="4" a="1"/>
  <c r="F583" i="4" a="1"/>
  <c r="C84" i="10" a="1"/>
  <c r="E329" i="4" a="1"/>
  <c r="N215" i="4" a="1"/>
  <c r="C1136" i="4" a="1"/>
  <c r="K160" i="4" a="1"/>
  <c r="K876" i="4" a="1"/>
  <c r="K1125" i="4" a="1"/>
  <c r="I750" i="4" a="1"/>
  <c r="R958" i="4" a="1"/>
  <c r="R655" i="4" a="1"/>
  <c r="Q179" i="4" a="1"/>
  <c r="C957" i="4" a="1"/>
  <c r="Q159" i="10" a="1"/>
  <c r="G805" i="4" a="1"/>
  <c r="I463" i="4" a="1"/>
  <c r="D444" i="4" a="1"/>
  <c r="J961" i="4" a="1"/>
  <c r="O508" i="4" a="1"/>
  <c r="M431" i="4" a="1"/>
  <c r="L1001" i="4" a="1"/>
  <c r="Q651" i="4" a="1"/>
  <c r="I936" i="4" a="1"/>
  <c r="O541" i="4" a="1"/>
  <c r="C48" i="10" a="1"/>
  <c r="N292" i="4" a="1"/>
  <c r="C740" i="4" a="1"/>
  <c r="J216" i="10" a="1"/>
  <c r="F988" i="4" a="1"/>
  <c r="O537" i="4" a="1"/>
  <c r="K728" i="4" a="1"/>
  <c r="F741" i="4" a="1"/>
  <c r="K958" i="4" a="1"/>
  <c r="P526" i="4" a="1"/>
  <c r="J1022" i="4" a="1"/>
  <c r="O662" i="4" a="1"/>
  <c r="G353" i="4" a="1"/>
  <c r="M985" i="4" a="1"/>
  <c r="K279" i="4" a="1"/>
  <c r="F750" i="4" a="1"/>
  <c r="R751" i="4" a="1"/>
  <c r="S683" i="4" a="1"/>
  <c r="I44" i="4" a="1"/>
  <c r="M753" i="4" a="1"/>
  <c r="F284" i="4" a="1"/>
  <c r="E595" i="4" a="1"/>
  <c r="E555" i="4" a="1"/>
  <c r="N731" i="4" a="1"/>
  <c r="Q695" i="4" a="1"/>
  <c r="M772" i="4" a="1"/>
  <c r="O1017" i="4" a="1"/>
  <c r="M895" i="4" a="1"/>
  <c r="G558" i="4" a="1"/>
  <c r="M196" i="4" a="1"/>
  <c r="N231" i="4" a="1"/>
  <c r="G838" i="4" a="1"/>
  <c r="K776" i="4" a="1"/>
  <c r="M689" i="4" a="1"/>
  <c r="P425" i="4" a="1"/>
  <c r="I677" i="4" a="1"/>
  <c r="M947" i="4" a="1"/>
  <c r="G580" i="4" a="1"/>
  <c r="F298" i="4" a="1"/>
  <c r="J923" i="4" a="1"/>
  <c r="C378" i="4" a="1"/>
  <c r="J946" i="4" a="1"/>
  <c r="H1070" i="4" a="1"/>
  <c r="R1075" i="4" a="1"/>
  <c r="C687" i="4" a="1"/>
  <c r="H980" i="4" a="1"/>
  <c r="Q721" i="4" a="1"/>
  <c r="I404" i="4" a="1"/>
  <c r="S728" i="4" a="1"/>
  <c r="G1007" i="4" a="1"/>
  <c r="O881" i="4" a="1"/>
  <c r="N868" i="4" a="1"/>
  <c r="L730" i="4" a="1"/>
  <c r="C122" i="4" a="1"/>
  <c r="L262" i="4" a="1"/>
  <c r="M880" i="4" a="1"/>
  <c r="O859" i="4" a="1"/>
  <c r="R1131" i="4" a="1"/>
  <c r="O306" i="4" a="1"/>
  <c r="L698" i="4" a="1"/>
  <c r="R302" i="4" a="1"/>
  <c r="E847" i="4" a="1"/>
  <c r="R391" i="4" a="1"/>
  <c r="Q620" i="4" a="1"/>
  <c r="E699" i="4" a="1"/>
  <c r="O819" i="4" a="1"/>
  <c r="K529" i="4" a="1"/>
  <c r="I755" i="4" a="1"/>
  <c r="R724" i="4" a="1"/>
  <c r="N721" i="4" a="1"/>
  <c r="E821" i="4" a="1"/>
  <c r="C836" i="4" a="1"/>
  <c r="M659" i="4" a="1"/>
  <c r="H338" i="4" a="1"/>
  <c r="J636" i="4" a="1"/>
  <c r="H1119" i="4" a="1"/>
  <c r="P658" i="4" a="1"/>
  <c r="L938" i="4" a="1"/>
  <c r="M614" i="4" a="1"/>
  <c r="E959" i="4" a="1"/>
  <c r="J819" i="4" a="1"/>
  <c r="J168" i="4" a="1"/>
  <c r="N591" i="4" a="1"/>
  <c r="Q1025" i="4" a="1"/>
  <c r="E204" i="4" a="1"/>
  <c r="F712" i="4" a="1"/>
  <c r="D887" i="4" a="1"/>
  <c r="H224" i="4" a="1"/>
  <c r="Q906" i="4" a="1"/>
  <c r="I681" i="4" a="1"/>
  <c r="C791" i="4" a="1"/>
  <c r="C857" i="4" a="1"/>
  <c r="E283" i="4" a="1"/>
  <c r="N1012" i="4" a="1"/>
  <c r="R378" i="4" a="1"/>
  <c r="R699" i="4" a="1"/>
  <c r="E715" i="4" a="1"/>
  <c r="P593" i="4" a="1"/>
  <c r="L931" i="4" a="1"/>
  <c r="P563" i="4" a="1"/>
  <c r="S520" i="4" a="1"/>
  <c r="R847" i="4" a="1"/>
  <c r="P671" i="4" a="1"/>
  <c r="I727" i="4" a="1"/>
  <c r="M955" i="4" a="1"/>
  <c r="J677" i="4" a="1"/>
  <c r="H222" i="4" a="1"/>
  <c r="D247" i="4" a="1"/>
  <c r="J766" i="4" a="1"/>
  <c r="N1094" i="4" a="1"/>
  <c r="C559" i="4" a="1"/>
  <c r="H520" i="4" a="1"/>
  <c r="R964" i="4" a="1"/>
  <c r="M1052" i="4" a="1"/>
  <c r="J797" i="4" a="1"/>
  <c r="Q969" i="4" a="1"/>
  <c r="H4" i="10" a="1"/>
  <c r="D135" i="4" a="1"/>
  <c r="F64" i="4" a="1"/>
  <c r="H726" i="4" a="1"/>
  <c r="C526" i="4" a="1"/>
  <c r="E529" i="4" a="1"/>
  <c r="E379" i="4" a="1"/>
  <c r="J334" i="4" a="1"/>
  <c r="M715" i="4" a="1"/>
  <c r="D431" i="4" a="1"/>
  <c r="C1004" i="4" a="1"/>
  <c r="N497" i="4" a="1"/>
  <c r="P719" i="4" a="1"/>
  <c r="H1015" i="4" a="1"/>
  <c r="J264" i="4" a="1"/>
  <c r="B748" i="4" a="1"/>
  <c r="H480" i="4" a="1"/>
  <c r="F524" i="4" a="1"/>
  <c r="S429" i="4" a="1"/>
  <c r="L321" i="4" a="1"/>
  <c r="H952" i="4" a="1"/>
  <c r="P763" i="4" a="1"/>
  <c r="K693" i="4" a="1"/>
  <c r="D924" i="4" a="1"/>
  <c r="I928" i="4" a="1"/>
  <c r="O847" i="4" a="1"/>
  <c r="K1052" i="4" a="1"/>
  <c r="E589" i="4" a="1"/>
  <c r="D787" i="4" a="1"/>
  <c r="L827" i="4" a="1"/>
  <c r="O311" i="4" a="1"/>
  <c r="N191" i="4" a="1"/>
  <c r="R377" i="4" a="1"/>
  <c r="I96" i="4" a="1"/>
  <c r="S646" i="4" a="1"/>
  <c r="O417" i="4" a="1"/>
  <c r="B525" i="4" a="1"/>
  <c r="Q603" i="4" a="1"/>
  <c r="S1010" i="4" a="1"/>
  <c r="I633" i="4" a="1"/>
  <c r="N315" i="4" a="1"/>
  <c r="B91" i="4" a="1"/>
  <c r="N436" i="4" a="1"/>
  <c r="Q1098" i="4" a="1"/>
  <c r="O123" i="4" a="1"/>
  <c r="D379" i="4" a="1"/>
  <c r="F522" i="4" a="1"/>
  <c r="M892" i="4" a="1"/>
  <c r="J586" i="4" a="1"/>
  <c r="G504" i="4" a="1"/>
  <c r="I533" i="4" a="1"/>
  <c r="I704" i="4" a="1"/>
  <c r="F972" i="4" a="1"/>
  <c r="I457" i="4" a="1"/>
  <c r="O717" i="4" a="1"/>
  <c r="K561" i="4" a="1"/>
  <c r="C701" i="4" a="1"/>
  <c r="Q234" i="4" a="1"/>
  <c r="J374" i="4" a="1"/>
  <c r="F648" i="4" a="1"/>
  <c r="P543" i="4" a="1"/>
  <c r="P408" i="4" a="1"/>
  <c r="N490" i="4" a="1"/>
  <c r="K622" i="4" a="1"/>
  <c r="C785" i="4" a="1"/>
  <c r="M576" i="4" a="1"/>
  <c r="G489" i="4" a="1"/>
  <c r="Q382" i="4" a="1"/>
  <c r="J974" i="4" a="1"/>
  <c r="K325" i="4" a="1"/>
  <c r="C970" i="4" a="1"/>
  <c r="O996" i="4" a="1"/>
  <c r="R176" i="4" a="1"/>
  <c r="R220" i="4" a="1"/>
  <c r="F708" i="4" a="1"/>
  <c r="G611" i="4" a="1"/>
  <c r="L455" i="4" a="1"/>
  <c r="O1015" i="4" a="1"/>
  <c r="R922" i="4" a="1"/>
  <c r="K448" i="4" a="1"/>
  <c r="N662" i="4" a="1"/>
  <c r="N307" i="4" a="1"/>
  <c r="K984" i="4" a="1"/>
  <c r="O984" i="4" a="1"/>
  <c r="E214" i="4" a="1"/>
  <c r="F595" i="4" a="1"/>
  <c r="E265" i="4" a="1"/>
  <c r="O813" i="4" a="1"/>
  <c r="F1000" i="4" a="1"/>
  <c r="O935" i="4" a="1"/>
  <c r="K547" i="4" a="1"/>
  <c r="K1047" i="4" a="1"/>
  <c r="C461" i="4" a="1"/>
  <c r="F687" i="4" a="1"/>
  <c r="J613" i="4" a="1"/>
  <c r="P582" i="4" a="1"/>
  <c r="C655" i="4" a="1"/>
  <c r="R813" i="4" a="1"/>
  <c r="J948" i="4" a="1"/>
  <c r="P586" i="4" a="1"/>
  <c r="D240" i="4" a="1"/>
  <c r="N540" i="4" a="1"/>
  <c r="F394" i="4" a="1"/>
  <c r="D139" i="4" a="1"/>
  <c r="G841" i="4" a="1"/>
  <c r="F992" i="4" a="1"/>
  <c r="R810" i="4" a="1"/>
  <c r="J336" i="4" a="1"/>
  <c r="K190" i="4" a="1"/>
  <c r="I961" i="4" a="1"/>
  <c r="P829" i="4" a="1"/>
  <c r="S821" i="4" a="1"/>
  <c r="M598" i="4" a="1"/>
  <c r="O479" i="4" a="1"/>
  <c r="I702" i="4" a="1"/>
  <c r="I868" i="4" a="1"/>
  <c r="N836" i="4" a="1"/>
  <c r="G597" i="4" a="1"/>
  <c r="L302" i="4" a="1"/>
  <c r="J790" i="4" a="1"/>
  <c r="O702" i="4" a="1"/>
  <c r="L609" i="4" a="1"/>
  <c r="E427" i="4" a="1"/>
  <c r="J438" i="4" a="1"/>
  <c r="H465" i="4" a="1"/>
  <c r="K666" i="4" a="1"/>
  <c r="P267" i="4" a="1"/>
  <c r="E914" i="4" a="1"/>
  <c r="E123" i="4" a="1"/>
  <c r="H435" i="4" a="1"/>
  <c r="F996" i="4" a="1"/>
  <c r="N636" i="4" a="1"/>
  <c r="C1051" i="4" a="1"/>
  <c r="S295" i="4" a="1"/>
  <c r="E983" i="4" a="1"/>
  <c r="L932" i="4" a="1"/>
  <c r="E1095" i="4" a="1"/>
  <c r="K842" i="4" a="1"/>
  <c r="F1018" i="4" a="1"/>
  <c r="M395" i="4" a="1"/>
  <c r="J537" i="4" a="1"/>
  <c r="G828" i="4" a="1"/>
  <c r="K701" i="4" a="1"/>
  <c r="S81" i="4" a="1"/>
  <c r="S167" i="10" a="1"/>
  <c r="K446" i="4" a="1"/>
  <c r="R743" i="4" a="1"/>
  <c r="C793" i="4" a="1"/>
  <c r="G284" i="4" a="1"/>
  <c r="K587" i="4" a="1"/>
  <c r="O470" i="4" a="1"/>
  <c r="F1029" i="4" a="1"/>
  <c r="L684" i="4" a="1"/>
  <c r="P612" i="4" a="1"/>
  <c r="K768" i="4" a="1"/>
  <c r="N936" i="4" a="1"/>
  <c r="Q561" i="4" a="1"/>
  <c r="E591" i="4" a="1"/>
  <c r="N976" i="4" a="1"/>
  <c r="D836" i="4" a="1"/>
  <c r="R342" i="4" a="1"/>
  <c r="D880" i="4" a="1"/>
  <c r="E792" i="4" a="1"/>
  <c r="C1016" i="4" a="1"/>
  <c r="S294" i="4" a="1"/>
  <c r="P728" i="4" a="1"/>
  <c r="N841" i="4" a="1"/>
  <c r="G191" i="4" a="1"/>
  <c r="R429" i="4" a="1"/>
  <c r="H993" i="4" a="1"/>
  <c r="D176" i="4" a="1"/>
  <c r="R770" i="4" a="1"/>
  <c r="P645" i="4" a="1"/>
  <c r="M803" i="4" a="1"/>
  <c r="K963" i="4" a="1"/>
  <c r="R704" i="4" a="1"/>
  <c r="O642" i="4" a="1"/>
  <c r="G853" i="4" a="1"/>
  <c r="M299" i="4" a="1"/>
  <c r="N358" i="4" a="1"/>
  <c r="S486" i="4" a="1"/>
  <c r="C781" i="4" a="1"/>
  <c r="M173" i="4" a="1"/>
  <c r="E898" i="4" a="1"/>
  <c r="C773" i="4" a="1"/>
  <c r="F774" i="4" a="1"/>
  <c r="O772" i="4" a="1"/>
  <c r="N270" i="4" a="1"/>
  <c r="O282" i="4" a="1"/>
  <c r="S154" i="4" a="1"/>
  <c r="R149" i="4" a="1"/>
  <c r="L984" i="4" a="1"/>
  <c r="J415" i="4" a="1"/>
  <c r="J281" i="4" a="1"/>
  <c r="G865" i="4" a="1"/>
  <c r="K505" i="4" a="1"/>
  <c r="Q1026" i="4" a="1"/>
  <c r="M762" i="4" a="1"/>
  <c r="G1004" i="4" a="1"/>
  <c r="K841" i="4" a="1"/>
  <c r="J812" i="4" a="1"/>
  <c r="C481" i="4" a="1"/>
  <c r="N350" i="4" a="1"/>
  <c r="J29" i="10" a="1"/>
  <c r="L786" i="4" a="1"/>
  <c r="G758" i="4" a="1"/>
  <c r="N573" i="4" a="1"/>
  <c r="M683" i="4" a="1"/>
  <c r="G935" i="4" a="1"/>
  <c r="H414" i="4" a="1"/>
  <c r="G1082" i="4" a="1"/>
  <c r="E747" i="4" a="1"/>
  <c r="S815" i="4" a="1"/>
  <c r="L608" i="4" a="1"/>
  <c r="F1031" i="4" a="1"/>
  <c r="K922" i="4" a="1"/>
  <c r="M455" i="4" a="1"/>
  <c r="M352" i="4" a="1"/>
  <c r="O960" i="4" a="1"/>
  <c r="P376" i="4" a="1"/>
  <c r="F285" i="4" a="1"/>
  <c r="H549" i="4" a="1"/>
  <c r="G856" i="4" a="1"/>
  <c r="C386" i="4" a="1"/>
  <c r="M1132" i="4" a="1"/>
  <c r="S1086" i="4" a="1"/>
  <c r="E535" i="4" a="1"/>
  <c r="N857" i="4" a="1"/>
  <c r="S9" i="4" a="1"/>
  <c r="H964" i="4" a="1"/>
  <c r="R1079" i="4" a="1"/>
  <c r="F376" i="4" a="1"/>
  <c r="M1041" i="4" a="1"/>
  <c r="S455" i="4" a="1"/>
  <c r="D746" i="4" a="1"/>
  <c r="F260" i="4" a="1"/>
  <c r="P287" i="4" a="1"/>
  <c r="R633" i="4" a="1"/>
  <c r="D637" i="4" a="1"/>
  <c r="R253" i="4" a="1"/>
  <c r="E1101" i="4" a="1"/>
  <c r="G339" i="4" a="1"/>
  <c r="J889" i="4" a="1"/>
  <c r="L667" i="4" a="1"/>
  <c r="R930" i="4" a="1"/>
  <c r="S874" i="4" a="1"/>
  <c r="M793" i="4" a="1"/>
  <c r="E201" i="10" a="1"/>
  <c r="M177" i="4" a="1"/>
  <c r="H722" i="4" a="1"/>
  <c r="N804" i="4" a="1"/>
  <c r="E970" i="4" a="1"/>
  <c r="H344" i="4" a="1"/>
  <c r="H693" i="4" a="1"/>
  <c r="H531" i="4" a="1"/>
  <c r="D776" i="4" a="1"/>
  <c r="K1082" i="4" a="1"/>
  <c r="D730" i="4" a="1"/>
  <c r="P441" i="4" a="1"/>
  <c r="K980" i="4" a="1"/>
  <c r="E925" i="4" a="1"/>
  <c r="N703" i="4" a="1"/>
  <c r="C944" i="4" a="1"/>
  <c r="L1002" i="4" a="1"/>
  <c r="G569" i="4" a="1"/>
  <c r="O809" i="4" a="1"/>
  <c r="D681" i="4" a="1"/>
  <c r="H870" i="4" a="1"/>
  <c r="N822" i="4" a="1"/>
  <c r="R484" i="4" a="1"/>
  <c r="D608" i="4" a="1"/>
  <c r="S904" i="4" a="1"/>
  <c r="F1014" i="4" a="1"/>
  <c r="D1024" i="4" a="1"/>
  <c r="P802" i="4" a="1"/>
  <c r="C733" i="4" a="1"/>
  <c r="R832" i="4" a="1"/>
  <c r="S985" i="4" a="1"/>
  <c r="Q265" i="4" a="1"/>
  <c r="H618" i="4" a="1"/>
  <c r="P754" i="4" a="1"/>
  <c r="D822" i="4" a="1"/>
  <c r="Q911" i="4" a="1"/>
  <c r="N720" i="4" a="1"/>
  <c r="K957" i="4" a="1"/>
  <c r="D274" i="4" a="1"/>
  <c r="S211" i="4" a="1"/>
  <c r="K927" i="4" a="1"/>
  <c r="H226" i="4" a="1"/>
  <c r="P919" i="4" a="1"/>
  <c r="D597" i="4" a="1"/>
  <c r="K454" i="4" a="1"/>
  <c r="P214" i="4" a="1"/>
  <c r="S441" i="4" a="1"/>
  <c r="O788" i="4" a="1"/>
  <c r="E668" i="4" a="1"/>
  <c r="R561" i="4" a="1"/>
  <c r="F686" i="4" a="1"/>
  <c r="O778" i="4" a="1"/>
  <c r="M224" i="4" a="1"/>
  <c r="M902" i="4" a="1"/>
  <c r="H279" i="4" a="1"/>
  <c r="M287" i="4" a="1"/>
  <c r="E375" i="4" a="1"/>
  <c r="D216" i="4" a="1"/>
  <c r="J201" i="4" a="1"/>
  <c r="K625" i="4" a="1"/>
  <c r="Q850" i="4" a="1"/>
  <c r="K726" i="4" a="1"/>
  <c r="I535" i="4" a="1"/>
  <c r="L361" i="4" a="1"/>
  <c r="L982" i="4" a="1"/>
  <c r="N375" i="4" a="1"/>
  <c r="N650" i="4" a="1"/>
  <c r="E743" i="4" a="1"/>
  <c r="J471" i="4" a="1"/>
  <c r="P544" i="4" a="1"/>
  <c r="K777" i="4" a="1"/>
  <c r="E770" i="4" a="1"/>
  <c r="E740" i="4" a="1"/>
  <c r="F412" i="4" a="1"/>
  <c r="J942" i="4" a="1"/>
  <c r="L1019" i="4" a="1"/>
  <c r="Q1054" i="4" a="1"/>
  <c r="M516" i="4" a="1"/>
  <c r="H723" i="4" a="1"/>
  <c r="Q1145" i="4" a="1"/>
  <c r="G881" i="4" a="1"/>
  <c r="O1018" i="4" a="1"/>
  <c r="L194" i="4" a="1"/>
  <c r="J175" i="4" a="1"/>
  <c r="I187" i="4" a="1"/>
  <c r="L743" i="4" a="1"/>
  <c r="H903" i="4" a="1"/>
  <c r="N787" i="4" a="1"/>
  <c r="I659" i="4" a="1"/>
  <c r="P811" i="4" a="1"/>
  <c r="L594" i="4" a="1"/>
  <c r="D967" i="4" a="1"/>
  <c r="N912" i="4" a="1"/>
  <c r="R315" i="4" a="1"/>
  <c r="G146" i="10" a="1"/>
  <c r="F734" i="4" a="1"/>
  <c r="L707" i="4" a="1"/>
  <c r="M235" i="4" a="1"/>
  <c r="C107" i="4" a="1"/>
  <c r="H259" i="4" a="1"/>
  <c r="F907" i="4" a="1"/>
  <c r="M962" i="4" a="1"/>
  <c r="O534" i="4" a="1"/>
  <c r="J549" i="4" a="1"/>
  <c r="Q718" i="4" a="1"/>
  <c r="K1003" i="4" a="1"/>
  <c r="M313" i="4" a="1"/>
  <c r="O987" i="4" a="1"/>
  <c r="O420" i="4" a="1"/>
  <c r="M417" i="4" a="1"/>
  <c r="S416" i="4" a="1"/>
  <c r="O514" i="4" a="1"/>
  <c r="J996" i="4" a="1"/>
  <c r="M698" i="4" a="1"/>
  <c r="D842" i="4" a="1"/>
  <c r="I459" i="4" a="1"/>
  <c r="C703" i="4" a="1"/>
  <c r="O590" i="4" a="1"/>
  <c r="D1014" i="4" a="1"/>
  <c r="H881" i="4" a="1"/>
  <c r="L686" i="4" a="1"/>
  <c r="H640" i="4" a="1"/>
  <c r="I484" i="4" a="1"/>
  <c r="N345" i="4" a="1"/>
  <c r="L913" i="4" a="1"/>
  <c r="S973" i="4" a="1"/>
  <c r="C665" i="4" a="1"/>
  <c r="D676" i="4" a="1"/>
  <c r="S834" i="4" a="1"/>
  <c r="N887" i="4" a="1"/>
  <c r="F948" i="4" a="1"/>
  <c r="G301" i="4" a="1"/>
  <c r="O872" i="4" a="1"/>
  <c r="J1009" i="4" a="1"/>
  <c r="H322" i="4" a="1"/>
  <c r="R409" i="4" a="1"/>
  <c r="K602" i="4" a="1"/>
  <c r="E169" i="4" a="1"/>
  <c r="L654" i="4" a="1"/>
  <c r="C694" i="4" a="1"/>
  <c r="L356" i="4" a="1"/>
  <c r="Q917" i="4" a="1"/>
  <c r="S453" i="4" a="1"/>
  <c r="L509" i="4" a="1"/>
  <c r="K771" i="4" a="1"/>
  <c r="N828" i="4" a="1"/>
  <c r="G990" i="4" a="1"/>
  <c r="P947" i="4" a="1"/>
  <c r="H1013" i="4" a="1"/>
  <c r="L365" i="4" a="1"/>
  <c r="F363" i="4" a="1"/>
  <c r="F27" i="4" a="1"/>
  <c r="P769" i="4" a="1"/>
  <c r="M794" i="4" a="1"/>
  <c r="O834" i="4" a="1"/>
  <c r="H648" i="4" a="1"/>
  <c r="E402" i="4" a="1"/>
  <c r="G956" i="4" a="1"/>
  <c r="O994" i="4" a="1"/>
  <c r="L777" i="4" a="1"/>
  <c r="F612" i="4" a="1"/>
  <c r="G900" i="4" a="1"/>
  <c r="S264" i="4" a="1"/>
  <c r="M381" i="4" a="1"/>
  <c r="N520" i="4" a="1"/>
  <c r="N686" i="4" a="1"/>
  <c r="E165" i="4" a="1"/>
  <c r="Q1036" i="4" a="1"/>
  <c r="E766" i="4" a="1"/>
  <c r="S161" i="4" a="1"/>
  <c r="L624" i="4" a="1"/>
  <c r="D516" i="4" a="1"/>
  <c r="P999" i="4" a="1"/>
  <c r="D874" i="4" a="1"/>
  <c r="G433" i="4" a="1"/>
  <c r="O921" i="4" a="1"/>
  <c r="E636" i="4" a="1"/>
  <c r="G831" i="4" a="1"/>
  <c r="G412" i="4" a="1"/>
  <c r="O714" i="4" a="1"/>
  <c r="G276" i="4" a="1"/>
  <c r="N322" i="4" a="1"/>
  <c r="L668" i="4" a="1"/>
  <c r="P220" i="4" a="1"/>
  <c r="I217" i="4" a="1"/>
  <c r="O928" i="4" a="1"/>
  <c r="Q639" i="4" a="1"/>
  <c r="H750" i="4" a="1"/>
  <c r="J839" i="4" a="1"/>
  <c r="H852" i="4" a="1"/>
  <c r="O658" i="4" a="1"/>
  <c r="C842" i="4" a="1"/>
  <c r="F730" i="4" a="1"/>
  <c r="D356" i="4" a="1"/>
  <c r="R712" i="4" a="1"/>
  <c r="F955" i="4" a="1"/>
  <c r="M547" i="4" a="1"/>
  <c r="R545" i="4" a="1"/>
  <c r="O294" i="4" a="1"/>
  <c r="R1004" i="4" a="1"/>
  <c r="O972" i="4" a="1"/>
  <c r="N47" i="10" a="1"/>
  <c r="P143" i="10" a="1"/>
  <c r="J631" i="4" a="1"/>
  <c r="H820" i="4" a="1"/>
  <c r="G550" i="4" a="1"/>
  <c r="O64" i="4" a="1"/>
  <c r="G842" i="4" a="1"/>
  <c r="G594" i="4" a="1"/>
  <c r="J297" i="4" a="1"/>
  <c r="J703" i="4" a="1"/>
  <c r="H237" i="4" a="1"/>
  <c r="D553" i="4" a="1"/>
  <c r="E697" i="4" a="1"/>
  <c r="G1098" i="4" a="1"/>
  <c r="P782" i="4" a="1"/>
  <c r="D997" i="4" a="1"/>
  <c r="D504" i="4" a="1"/>
  <c r="O625" i="4" a="1"/>
  <c r="P831" i="4" a="1"/>
  <c r="E565" i="4" a="1"/>
  <c r="S722" i="4" a="1"/>
  <c r="D674" i="4" a="1"/>
  <c r="G777" i="4" a="1"/>
  <c r="R761" i="4" a="1"/>
  <c r="C839" i="4" a="1"/>
  <c r="H270" i="4" a="1"/>
  <c r="S955" i="4" a="1"/>
  <c r="P689" i="4" a="1"/>
  <c r="K506" i="4" a="1"/>
  <c r="E750" i="4" a="1"/>
  <c r="S711" i="4" a="1"/>
  <c r="H116" i="10" a="1"/>
  <c r="D223" i="4" a="1"/>
  <c r="K244" i="4" a="1"/>
  <c r="K774" i="4" a="1"/>
  <c r="J824" i="4" a="1"/>
  <c r="G79" i="4" a="1"/>
  <c r="C229" i="4" a="1"/>
  <c r="S856" i="4" a="1"/>
  <c r="O911" i="4" a="1"/>
  <c r="P975" i="4" a="1"/>
  <c r="J980" i="4" a="1"/>
  <c r="E415" i="4" a="1"/>
  <c r="Q223" i="4" a="1"/>
  <c r="N453" i="4" a="1"/>
  <c r="L884" i="4" a="1"/>
  <c r="M775" i="4" a="1"/>
  <c r="D955" i="4" a="1"/>
  <c r="L837" i="4" a="1"/>
  <c r="G1057" i="4" a="1"/>
  <c r="N809" i="4" a="1"/>
  <c r="G333" i="4" a="1"/>
  <c r="J780" i="4" a="1"/>
  <c r="N923" i="4" a="1"/>
  <c r="E667" i="4" a="1"/>
  <c r="O409" i="4" a="1"/>
  <c r="E676" i="4" a="1"/>
  <c r="J390" i="4" a="1"/>
  <c r="K926" i="4" a="1"/>
  <c r="D1019" i="4" a="1"/>
  <c r="P104" i="4" a="1"/>
  <c r="P608" i="4" a="1"/>
  <c r="M355" i="4" a="1"/>
  <c r="Q742" i="4" a="1"/>
  <c r="H214" i="4" a="1"/>
  <c r="P257" i="4" a="1"/>
  <c r="G516" i="4" a="1"/>
  <c r="G818" i="4" a="1"/>
  <c r="S529" i="4" a="1"/>
  <c r="L472" i="4" a="1"/>
  <c r="M275" i="4" a="1"/>
  <c r="Q964" i="4" a="1"/>
  <c r="G1026" i="4" a="1"/>
  <c r="P757" i="4" a="1"/>
  <c r="Q653" i="4" a="1"/>
  <c r="H312" i="4" a="1"/>
  <c r="H545" i="4" a="1"/>
  <c r="R260" i="4" a="1"/>
  <c r="H759" i="4" a="1"/>
  <c r="H424" i="4" a="1"/>
  <c r="S963" i="4" a="1"/>
  <c r="F1112" i="4" a="1"/>
  <c r="D645" i="4" a="1"/>
  <c r="H858" i="4" a="1"/>
  <c r="P934" i="4" a="1"/>
  <c r="S634" i="4" a="1"/>
  <c r="H579" i="4" a="1"/>
  <c r="H931" i="4" a="1"/>
  <c r="Q284" i="4" a="1"/>
  <c r="H540" i="4" a="1"/>
  <c r="H284" i="4" a="1"/>
  <c r="K352" i="4" a="1"/>
  <c r="G298" i="4" a="1"/>
  <c r="E186" i="4" a="1"/>
  <c r="H400" i="4" a="1"/>
  <c r="C804" i="4" a="1"/>
  <c r="C330" i="4" a="1"/>
  <c r="Q962" i="4" a="1"/>
  <c r="G158" i="4" a="1"/>
  <c r="O438" i="4" a="1"/>
  <c r="O540" i="4" a="1"/>
  <c r="D753" i="4" a="1"/>
  <c r="O744" i="4" a="1"/>
  <c r="Q915" i="4" a="1"/>
  <c r="N459" i="4" a="1"/>
  <c r="F934" i="4" a="1"/>
  <c r="G437" i="4" a="1"/>
  <c r="K1030" i="4" a="1"/>
  <c r="S924" i="4" a="1"/>
  <c r="H406" i="4" a="1"/>
  <c r="O684" i="4" a="1"/>
  <c r="F844" i="4" a="1"/>
  <c r="Q886" i="4" a="1"/>
  <c r="J868" i="4" a="1"/>
  <c r="F662" i="4" a="1"/>
  <c r="O749" i="4" a="1"/>
  <c r="M416" i="4" a="1"/>
  <c r="L649" i="4" a="1"/>
  <c r="H197" i="4" a="1"/>
  <c r="F422" i="4" a="1"/>
  <c r="K834" i="4" a="1"/>
  <c r="H1053" i="4" a="1"/>
  <c r="J907" i="4" a="1"/>
  <c r="I966" i="4" a="1"/>
  <c r="Q772" i="4" a="1"/>
  <c r="I776" i="4" a="1"/>
  <c r="N408" i="4" a="1"/>
  <c r="Q925" i="4" a="1"/>
  <c r="R947" i="4" a="1"/>
  <c r="R265" i="4" a="1"/>
  <c r="H362" i="4" a="1"/>
  <c r="G1136" i="4" a="1"/>
  <c r="M466" i="4" a="1"/>
  <c r="F359" i="4" a="1"/>
  <c r="G764" i="4" a="1"/>
  <c r="H1028" i="4" a="1"/>
  <c r="P820" i="4" a="1"/>
  <c r="J482" i="4" a="1"/>
  <c r="N556" i="4" a="1"/>
  <c r="J762" i="4" a="1"/>
  <c r="L224" i="4" a="1"/>
  <c r="P672" i="4" a="1"/>
  <c r="Q304" i="4" a="1"/>
  <c r="F669" i="4" a="1"/>
  <c r="L410" i="4" a="1"/>
  <c r="S245" i="4" a="1"/>
  <c r="E731" i="4" a="1"/>
  <c r="S888" i="4" a="1"/>
  <c r="Q715" i="4" a="1"/>
  <c r="J584" i="4" a="1"/>
  <c r="C313" i="4" a="1"/>
  <c r="S773" i="4" a="1"/>
  <c r="K910" i="4" a="1"/>
  <c r="Q809" i="4" a="1"/>
  <c r="H264" i="4" a="1"/>
  <c r="D854" i="4" a="1"/>
  <c r="M388" i="4" a="1"/>
  <c r="Q931" i="4" a="1"/>
  <c r="N737" i="4" a="1"/>
  <c r="F864" i="4" a="1"/>
  <c r="C854" i="4" a="1"/>
  <c r="O536" i="4" a="1"/>
  <c r="I351" i="4" a="1"/>
  <c r="J872" i="4" a="1"/>
  <c r="J832" i="4" a="1"/>
  <c r="J843" i="4" a="1"/>
  <c r="R627" i="4" a="1"/>
  <c r="I516" i="4" a="1"/>
  <c r="H475" i="4" a="1"/>
  <c r="N247" i="10" a="1"/>
  <c r="F1049" i="4" a="1"/>
  <c r="Q918" i="4" a="1"/>
  <c r="F279" i="4" a="1"/>
  <c r="O737" i="4" a="1"/>
  <c r="J608" i="4" a="1"/>
  <c r="N471" i="4" a="1"/>
  <c r="S168" i="4" a="1"/>
  <c r="J596" i="4" a="1"/>
  <c r="I437" i="4" a="1"/>
  <c r="C271" i="4" a="1"/>
  <c r="P618" i="4" a="1"/>
  <c r="J887" i="4" a="1"/>
  <c r="H698" i="4" a="1"/>
  <c r="L759" i="4" a="1"/>
  <c r="N266" i="4" a="1"/>
  <c r="O499" i="4" a="1"/>
  <c r="H1019" i="4" a="1"/>
  <c r="I453" i="4" a="1"/>
  <c r="I200" i="4" a="1"/>
  <c r="D256" i="4" a="1"/>
  <c r="R158" i="4" a="1"/>
  <c r="H630" i="4" a="1"/>
  <c r="S1111" i="4" a="1"/>
  <c r="P964" i="4" a="1"/>
  <c r="I452" i="4" a="1"/>
  <c r="H500" i="4" a="1"/>
  <c r="C955" i="4" a="1"/>
  <c r="L920" i="4" a="1"/>
  <c r="R274" i="4" a="1"/>
  <c r="S746" i="4" a="1"/>
  <c r="I1022" i="4" a="1"/>
  <c r="Q597" i="4" a="1"/>
  <c r="P998" i="4" a="1"/>
  <c r="D871" i="4" a="1"/>
  <c r="F642" i="4" a="1"/>
  <c r="L515" i="4" a="1"/>
  <c r="L1004" i="4" a="1"/>
  <c r="O373" i="4" a="1"/>
  <c r="J976" i="4" a="1"/>
  <c r="J995" i="4" a="1"/>
  <c r="E811" i="4" a="1"/>
  <c r="Q696" i="4" a="1"/>
  <c r="I796" i="4" a="1"/>
  <c r="C222" i="4" a="1"/>
  <c r="F636" i="4" a="1"/>
  <c r="F951" i="4" a="1"/>
  <c r="F244" i="10" a="1"/>
  <c r="K350" i="4" a="1"/>
  <c r="L227" i="4" a="1"/>
  <c r="P600" i="4" a="1"/>
  <c r="Q343" i="4" a="1"/>
  <c r="H351" i="4" a="1"/>
  <c r="F210" i="4" a="1"/>
  <c r="C569" i="4" a="1"/>
  <c r="M210" i="4" a="1"/>
  <c r="L520" i="4" a="1"/>
  <c r="D742" i="4" a="1"/>
  <c r="E900" i="4" a="1"/>
  <c r="F663" i="4" a="1"/>
  <c r="Q977" i="4" a="1"/>
  <c r="C659" i="4" a="1"/>
  <c r="J745" i="4" a="1"/>
  <c r="Q1084" i="4" a="1"/>
  <c r="F647" i="4" a="1"/>
  <c r="L599" i="4" a="1"/>
  <c r="F544" i="4" a="1"/>
  <c r="K942" i="4" a="1"/>
  <c r="E323" i="4" a="1"/>
  <c r="C1031" i="4" a="1"/>
  <c r="Q286" i="4" a="1"/>
  <c r="H509" i="4" a="1"/>
  <c r="O771" i="4" a="1"/>
  <c r="J847" i="4" a="1"/>
  <c r="G172" i="4" a="1"/>
  <c r="H884" i="4" a="1"/>
  <c r="H553" i="4" a="1"/>
  <c r="J928" i="4" a="1"/>
  <c r="F935" i="4" a="1"/>
  <c r="Q616" i="4" a="1"/>
  <c r="L845" i="4" a="1"/>
  <c r="E249" i="10" a="1"/>
  <c r="E498" i="4" a="1"/>
  <c r="L330" i="4" a="1"/>
  <c r="S227" i="4" a="1"/>
  <c r="J150" i="4" a="1"/>
  <c r="O977" i="4" a="1"/>
  <c r="S873" i="4" a="1"/>
  <c r="J784" i="4" a="1"/>
  <c r="I526" i="4" a="1"/>
  <c r="E869" i="4" a="1"/>
  <c r="G879" i="4" a="1"/>
  <c r="P700" i="4" a="1"/>
  <c r="H715" i="4" a="1"/>
  <c r="P685" i="4" a="1"/>
  <c r="J924" i="4" a="1"/>
  <c r="M765" i="4" a="1"/>
  <c r="I242" i="4" a="1"/>
  <c r="F1036" i="4" a="1"/>
  <c r="R973" i="4" a="1"/>
  <c r="E913" i="4" a="1"/>
  <c r="E509" i="4" a="1"/>
  <c r="I1039" i="4" a="1"/>
  <c r="E944" i="4" a="1"/>
  <c r="K677" i="4" a="1"/>
  <c r="D1038" i="4" a="1"/>
  <c r="S235" i="4" a="1"/>
  <c r="Q641" i="4" a="1"/>
  <c r="M359" i="4" a="1"/>
  <c r="P417" i="4" a="1"/>
  <c r="H629" i="4" a="1"/>
  <c r="F1104" i="4" a="1"/>
  <c r="F631" i="4" a="1"/>
  <c r="R714" i="4" a="1"/>
  <c r="Q755" i="4" a="1"/>
  <c r="N975" i="4" a="1"/>
  <c r="M512" i="4" a="1"/>
  <c r="S541" i="4" a="1"/>
  <c r="Q560" i="4" a="1"/>
  <c r="C719" i="4" a="1"/>
  <c r="M904" i="4" a="1"/>
  <c r="C1020" i="4" a="1"/>
  <c r="Q892" i="4" a="1"/>
  <c r="L933" i="4" a="1"/>
  <c r="I861" i="4" a="1"/>
  <c r="C525" i="4" a="1"/>
  <c r="N982" i="4" a="1"/>
  <c r="K888" i="4" a="1"/>
  <c r="E950" i="4" a="1"/>
  <c r="L816" i="4" a="1"/>
  <c r="M933" i="4" a="1"/>
  <c r="D856" i="4" a="1"/>
  <c r="P233" i="4" a="1"/>
  <c r="H582" i="4" a="1"/>
  <c r="H252" i="4" a="1"/>
  <c r="D549" i="4" a="1"/>
  <c r="L905" i="4" a="1"/>
  <c r="O264" i="10" a="1"/>
  <c r="H846" i="4" a="1"/>
  <c r="P512" i="4" a="1"/>
  <c r="L379" i="4" a="1"/>
  <c r="O894" i="4" a="1"/>
  <c r="I970" i="4" a="1"/>
  <c r="M899" i="4" a="1"/>
  <c r="F758" i="4" a="1"/>
  <c r="Q663" i="4" a="1"/>
  <c r="G970" i="4" a="1"/>
  <c r="J560" i="4" a="1"/>
  <c r="L208" i="4" a="1"/>
  <c r="R920" i="4" a="1"/>
  <c r="H771" i="4" a="1"/>
  <c r="P1096" i="4" a="1"/>
  <c r="S661" i="4" a="1"/>
  <c r="G671" i="4" a="1"/>
  <c r="I472" i="4" a="1"/>
  <c r="E932" i="4" a="1"/>
  <c r="P773" i="4" a="1"/>
  <c r="P735" i="4" a="1"/>
  <c r="H981" i="4" a="1"/>
  <c r="J902" i="4" a="1"/>
  <c r="O227" i="4" a="1"/>
  <c r="M959" i="4" a="1"/>
  <c r="P970" i="4" a="1"/>
  <c r="G978" i="4" a="1"/>
  <c r="J687" i="4" a="1"/>
  <c r="R1005" i="4" a="1"/>
  <c r="K554" i="4" a="1"/>
  <c r="O533" i="4" a="1"/>
  <c r="S649" i="4" a="1"/>
  <c r="O258" i="4" a="1"/>
  <c r="B124" i="4" a="1"/>
  <c r="R998" i="4" a="1"/>
  <c r="L944" i="4" a="1"/>
  <c r="K477" i="4" a="1"/>
  <c r="K176" i="4" a="1"/>
  <c r="D285" i="4" a="1"/>
  <c r="M344" i="4" a="1"/>
  <c r="G115" i="4" a="1"/>
  <c r="J215" i="4" a="1"/>
  <c r="H944" i="4" a="1"/>
  <c r="R346" i="4" a="1"/>
  <c r="H684" i="4" a="1"/>
  <c r="Q566" i="4" a="1"/>
  <c r="F482" i="4" a="1"/>
  <c r="L962" i="4" a="1"/>
  <c r="H539" i="4" a="1"/>
  <c r="E267" i="4" a="1"/>
  <c r="R489" i="4" a="1"/>
  <c r="G984" i="4" a="1"/>
  <c r="E698" i="4" a="1"/>
  <c r="N655" i="4" a="1"/>
  <c r="N169" i="4" a="1"/>
  <c r="H302" i="4" a="1"/>
  <c r="K512" i="4" a="1"/>
  <c r="L794" i="4" a="1"/>
  <c r="P363" i="4" a="1"/>
  <c r="I340" i="4" a="1"/>
  <c r="B1008" i="4" a="1"/>
  <c r="H332" i="4" a="1"/>
  <c r="G604" i="4" a="1"/>
  <c r="C561" i="4" a="1"/>
  <c r="S614" i="4" a="1"/>
  <c r="S915" i="4" a="1"/>
  <c r="M536" i="4" a="1"/>
  <c r="D354" i="4" a="1"/>
  <c r="Q884" i="4" a="1"/>
  <c r="C265" i="4" a="1"/>
  <c r="N732" i="4" a="1"/>
  <c r="G989" i="4" a="1"/>
  <c r="C837" i="4" a="1"/>
  <c r="Q792" i="4" a="1"/>
  <c r="O725" i="4" a="1"/>
  <c r="O743" i="4" a="1"/>
  <c r="N550" i="4" a="1"/>
  <c r="R229" i="4" a="1"/>
  <c r="Q1010" i="4" a="1"/>
  <c r="Q581" i="4" a="1"/>
  <c r="C560" i="4" a="1"/>
  <c r="I374" i="4" a="1"/>
  <c r="I918" i="4" a="1"/>
  <c r="K608" i="4" a="1"/>
  <c r="H248" i="4" a="1"/>
  <c r="H643" i="4" a="1"/>
  <c r="L29" i="10" a="1"/>
  <c r="P372" i="4" a="1"/>
  <c r="C1042" i="4" a="1"/>
  <c r="H637" i="4" a="1"/>
  <c r="G314" i="4" a="1"/>
  <c r="I577" i="4" a="1"/>
  <c r="L965" i="4" a="1"/>
  <c r="D980" i="4" a="1"/>
  <c r="M412" i="4" a="1"/>
  <c r="I557" i="4" a="1"/>
  <c r="H667" i="4" a="1"/>
  <c r="I314" i="4" a="1"/>
  <c r="S862" i="4" a="1"/>
  <c r="O666" i="4" a="1"/>
  <c r="N717" i="4" a="1"/>
  <c r="P190" i="4" a="1"/>
  <c r="M888" i="4" a="1"/>
  <c r="Q817" i="4" a="1"/>
  <c r="R291" i="4" a="1"/>
  <c r="I711" i="4" a="1"/>
  <c r="R756" i="4" a="1"/>
  <c r="R209" i="4" a="1"/>
  <c r="N716" i="4" a="1"/>
  <c r="I1012" i="4" a="1"/>
  <c r="F666" i="4" a="1"/>
  <c r="F740" i="4" a="1"/>
  <c r="R802" i="4" a="1"/>
  <c r="O559" i="4" a="1"/>
  <c r="H404" i="4" a="1"/>
  <c r="M375" i="4" a="1"/>
  <c r="K735" i="4" a="1"/>
  <c r="R654" i="4" a="1"/>
  <c r="S1013" i="4" a="1"/>
  <c r="J985" i="4" a="1"/>
  <c r="D438" i="4" a="1"/>
  <c r="S339" i="4" a="1"/>
  <c r="H730" i="4" a="1"/>
  <c r="I655" i="4" a="1"/>
  <c r="C600" i="4" a="1"/>
  <c r="N798" i="4" a="1"/>
  <c r="D470" i="4" a="1"/>
  <c r="M436" i="4" a="1"/>
  <c r="S1011" i="4" a="1"/>
  <c r="M886" i="4" a="1"/>
  <c r="H823" i="4" a="1"/>
  <c r="G994" i="4" a="1"/>
  <c r="Q277" i="4" a="1"/>
  <c r="F389" i="4" a="1"/>
  <c r="E385" i="4" a="1"/>
  <c r="O119" i="4" a="1"/>
  <c r="J340" i="4" a="1"/>
  <c r="R98" i="4" a="1"/>
  <c r="Q438" i="4" a="1"/>
  <c r="C767" i="4" a="1"/>
  <c r="M451" i="4" a="1"/>
  <c r="F307" i="4" a="1"/>
  <c r="R462" i="4" a="1"/>
  <c r="D646" i="4" a="1"/>
  <c r="F991" i="4" a="1"/>
  <c r="C772" i="4" a="1"/>
  <c r="H742" i="4" a="1"/>
  <c r="C720" i="4" a="1"/>
  <c r="L557" i="4" a="1"/>
  <c r="O959" i="4" a="1"/>
  <c r="R380" i="4" a="1"/>
  <c r="N846" i="4" a="1"/>
  <c r="C671" i="4" a="1"/>
  <c r="R398" i="4" a="1"/>
  <c r="K889" i="4" a="1"/>
  <c r="L716" i="4" a="1"/>
  <c r="P1141" i="4" a="1"/>
  <c r="H692" i="4" a="1"/>
  <c r="H856" i="4" a="1"/>
  <c r="F610" i="4" a="1"/>
  <c r="H766" i="4" a="1"/>
  <c r="F315" i="4" a="1"/>
  <c r="R1078" i="4" a="1"/>
  <c r="J707" i="4" a="1"/>
  <c r="R966" i="4" a="1"/>
  <c r="R331" i="4" a="1"/>
  <c r="Q90" i="4" a="1"/>
  <c r="R472" i="4" a="1"/>
  <c r="M376" i="4" a="1"/>
  <c r="D801" i="4" a="1"/>
  <c r="J972" i="4" a="1"/>
  <c r="M316" i="4" a="1"/>
  <c r="M1006" i="4" a="1"/>
  <c r="K604" i="4" a="1"/>
  <c r="E136" i="10" a="1"/>
  <c r="P834" i="4" a="1"/>
  <c r="K828" i="4" a="1"/>
  <c r="S877" i="4" a="1"/>
  <c r="J389" i="4" a="1"/>
  <c r="N1034" i="4" a="1"/>
  <c r="K1040" i="4" a="1"/>
  <c r="C965" i="4" a="1"/>
  <c r="E905" i="4" a="1"/>
  <c r="L838" i="4" a="1"/>
  <c r="R840" i="4" a="1"/>
  <c r="K375" i="4" a="1"/>
  <c r="M553" i="4" a="1"/>
  <c r="C792" i="4" a="1"/>
  <c r="S824" i="4" a="1"/>
  <c r="B62" i="10" a="1"/>
  <c r="S588" i="4" a="1"/>
  <c r="F853" i="4" a="1"/>
  <c r="D873" i="4" a="1"/>
  <c r="N900" i="4" a="1"/>
  <c r="C737" i="4" a="1"/>
  <c r="I600" i="4" a="1"/>
  <c r="O886" i="4" a="1"/>
  <c r="F358" i="4" a="1"/>
  <c r="D414" i="4" a="1"/>
  <c r="Q325" i="4" a="1"/>
  <c r="N680" i="4" a="1"/>
  <c r="O958" i="4" a="1"/>
  <c r="R672" i="4" a="1"/>
  <c r="R359" i="4" a="1"/>
  <c r="D517" i="4" a="1"/>
  <c r="D702" i="4" a="1"/>
  <c r="G511" i="4" a="1"/>
  <c r="C624" i="4" a="1"/>
  <c r="M454" i="4" a="1"/>
  <c r="R888" i="4" a="1"/>
  <c r="R775" i="4" a="1"/>
  <c r="N160" i="4" a="1"/>
  <c r="G127" i="4" a="1"/>
  <c r="S884" i="4" a="1"/>
  <c r="H662" i="4" a="1"/>
  <c r="D948" i="4" a="1"/>
  <c r="S540" i="4" a="1"/>
  <c r="K973" i="4" a="1"/>
  <c r="K850" i="4" a="1"/>
  <c r="P423" i="4" a="1"/>
  <c r="I684" i="4" a="1"/>
  <c r="S1009" i="4" a="1"/>
  <c r="C917" i="4" a="1"/>
  <c r="K232" i="4" a="1"/>
  <c r="P604" i="4" a="1"/>
  <c r="O367" i="4" a="1"/>
  <c r="F654" i="4" a="1"/>
  <c r="L387" i="4" a="1"/>
  <c r="G41" i="10" a="1"/>
  <c r="O659" i="4" a="1"/>
  <c r="I1143" i="4" a="1"/>
  <c r="F345" i="4" a="1"/>
  <c r="I1020" i="4" a="1"/>
  <c r="F627" i="4" a="1"/>
  <c r="F295" i="4" a="1"/>
  <c r="I881" i="4" a="1"/>
  <c r="M558" i="4" a="1"/>
  <c r="R851" i="4" a="1"/>
  <c r="M510" i="4" a="1"/>
  <c r="Q834" i="4" a="1"/>
  <c r="N570" i="4" a="1"/>
  <c r="I401" i="4" a="1"/>
  <c r="C591" i="4" a="1"/>
  <c r="E603" i="4" a="1"/>
  <c r="J715" i="4" a="1"/>
  <c r="K855" i="4" a="1"/>
  <c r="S1050" i="4" a="1"/>
  <c r="G662" i="4" a="1"/>
  <c r="C359" i="4" a="1"/>
  <c r="R823" i="4" a="1"/>
  <c r="E364" i="4" a="1"/>
  <c r="H695" i="4" a="1"/>
  <c r="F756" i="4" a="1"/>
  <c r="G710" i="4" a="1"/>
  <c r="N393" i="4" a="1"/>
  <c r="J475" i="4" a="1"/>
  <c r="S944" i="4" a="1"/>
  <c r="O302" i="4" a="1"/>
  <c r="O751" i="4" a="1"/>
  <c r="I434" i="4" a="1"/>
  <c r="C654" i="4" a="1"/>
  <c r="O263" i="4" a="1"/>
  <c r="N321" i="4" a="1"/>
  <c r="H418" i="4" a="1"/>
  <c r="L823" i="4" a="1"/>
  <c r="G696" i="4" a="1"/>
  <c r="E901" i="4" a="1"/>
  <c r="K716" i="4" a="1"/>
  <c r="L662" i="4" a="1"/>
  <c r="N888" i="4" a="1"/>
  <c r="J184" i="4" a="1"/>
  <c r="Q773" i="4" a="1"/>
  <c r="D895" i="4" a="1"/>
  <c r="O950" i="4" a="1"/>
  <c r="O301" i="4" a="1"/>
  <c r="G438" i="4" a="1"/>
  <c r="I718" i="4" a="1"/>
  <c r="C479" i="4" a="1"/>
  <c r="J910" i="4" a="1"/>
  <c r="N1020" i="4" a="1"/>
  <c r="J136" i="4" a="1"/>
  <c r="P940" i="4" a="1"/>
  <c r="M961" i="4" a="1"/>
  <c r="G609" i="4" a="1"/>
  <c r="R569" i="4" a="1"/>
  <c r="H689" i="4" a="1"/>
  <c r="S639" i="4" a="1"/>
  <c r="L531" i="4" a="1"/>
  <c r="J315" i="4" a="1"/>
  <c r="L451" i="4" a="1"/>
  <c r="P1116" i="4" a="1"/>
  <c r="C715" i="4" a="1"/>
  <c r="D560" i="4" a="1"/>
  <c r="S551" i="4" a="1"/>
  <c r="C755" i="4" a="1"/>
  <c r="D124" i="4" a="1"/>
  <c r="S358" i="4" a="1"/>
  <c r="S738" i="4" a="1"/>
  <c r="M1018" i="4" a="1"/>
  <c r="E210" i="4" a="1"/>
  <c r="J231" i="4" a="1"/>
  <c r="B1096" i="4" a="1"/>
  <c r="E443" i="4" a="1"/>
  <c r="G769" i="4" a="1"/>
  <c r="E645" i="4" a="1"/>
  <c r="K265" i="4" a="1"/>
  <c r="N33" i="4" a="1"/>
  <c r="O318" i="4" a="1"/>
  <c r="H621" i="4" a="1"/>
  <c r="E781" i="4" a="1"/>
  <c r="O618" i="4" a="1"/>
  <c r="E155" i="4" a="1"/>
  <c r="S535" i="4" a="1"/>
  <c r="P564" i="4" a="1"/>
  <c r="N711" i="4" a="1"/>
  <c r="S369" i="4" a="1"/>
  <c r="O150" i="10" a="1"/>
  <c r="O357" i="4" a="1"/>
  <c r="J405" i="4" a="1"/>
  <c r="R675" i="4" a="1"/>
  <c r="J694" i="4" a="1"/>
  <c r="G963" i="4" a="1"/>
  <c r="H548" i="4" a="1"/>
  <c r="P1001" i="4" a="1"/>
  <c r="J467" i="4" a="1"/>
  <c r="K972" i="4" a="1"/>
  <c r="I873" i="4" a="1"/>
  <c r="O949" i="4" a="1"/>
  <c r="C244" i="4" a="1"/>
  <c r="D542" i="4" a="1"/>
  <c r="G634" i="4" a="1"/>
  <c r="G482" i="4" a="1"/>
  <c r="C1033" i="4" a="1"/>
  <c r="I568" i="4" a="1"/>
  <c r="M592" i="4" a="1"/>
  <c r="D897" i="4" a="1"/>
  <c r="M922" i="4" a="1"/>
  <c r="N564" i="4" a="1"/>
  <c r="D831" i="4" a="1"/>
  <c r="C883" i="4" a="1"/>
  <c r="J556" i="4" a="1"/>
  <c r="S366" i="4" a="1"/>
  <c r="G351" i="4" a="1"/>
  <c r="I1018" i="4" a="1"/>
  <c r="K620" i="4" a="1"/>
  <c r="O547" i="4" a="1"/>
  <c r="E1003" i="4" a="1"/>
  <c r="Q525" i="4" a="1"/>
  <c r="I817" i="4" a="1"/>
  <c r="D850" i="4" a="1"/>
  <c r="Q611" i="4" a="1"/>
  <c r="N552" i="4" a="1"/>
  <c r="J418" i="4" a="1"/>
  <c r="H851" i="4" a="1"/>
  <c r="E1004" i="4" a="1"/>
  <c r="K1120" i="4" a="1"/>
  <c r="D724" i="4" a="1"/>
  <c r="H761" i="4" a="1"/>
  <c r="R817" i="4" a="1"/>
  <c r="L225" i="4" a="1"/>
  <c r="I785" i="4" a="1"/>
  <c r="Q916" i="4" a="1"/>
  <c r="H608" i="4" a="1"/>
  <c r="J814" i="4" a="1"/>
  <c r="O525" i="4" a="1"/>
  <c r="Q1042" i="4" a="1"/>
  <c r="I546" i="4" a="1"/>
  <c r="R1053" i="4" a="1"/>
  <c r="Q901" i="4" a="1"/>
  <c r="P489" i="4" a="1"/>
  <c r="R705" i="4" a="1"/>
  <c r="E741" i="4" a="1"/>
  <c r="Q933" i="4" a="1"/>
  <c r="N364" i="4" a="1"/>
  <c r="J751" i="4" a="1"/>
  <c r="P962" i="4" a="1"/>
  <c r="H682" i="4" a="1"/>
  <c r="M570" i="4" a="1"/>
  <c r="R1023" i="4" a="1"/>
  <c r="C922" i="4" a="1"/>
  <c r="Q563" i="4" a="1"/>
  <c r="C638" i="4" a="1"/>
  <c r="Q352" i="4" a="1"/>
  <c r="K320" i="4" a="1"/>
  <c r="S539" i="4" a="1"/>
  <c r="J581" i="4" a="1"/>
  <c r="L680" i="4" a="1"/>
  <c r="C682" i="4" a="1"/>
  <c r="E1106" i="4" a="1"/>
  <c r="E656" i="4" a="1"/>
  <c r="E686" i="4" a="1"/>
  <c r="H644" i="4" a="1"/>
  <c r="D1003" i="4" a="1"/>
  <c r="I196" i="4" a="1"/>
  <c r="F1061" i="4" a="1"/>
  <c r="C882" i="4" a="1"/>
  <c r="R556" i="4" a="1"/>
  <c r="P305" i="4" a="1"/>
  <c r="N805" i="4" a="1"/>
  <c r="M928" i="4" a="1"/>
  <c r="C938" i="4" a="1"/>
  <c r="R1106" i="4" a="1"/>
  <c r="C754" i="4" a="1"/>
  <c r="R734" i="4" a="1"/>
  <c r="H995" i="4" a="1"/>
  <c r="E938" i="4" a="1"/>
  <c r="O521" i="4" a="1"/>
  <c r="F120" i="4" a="1"/>
  <c r="S397" i="4" a="1"/>
  <c r="R530" i="4" a="1"/>
  <c r="R745" i="4" a="1"/>
  <c r="N761" i="4" a="1"/>
  <c r="S553" i="4" a="1"/>
  <c r="Q543" i="4" a="1"/>
  <c r="L940" i="4" a="1"/>
  <c r="I75" i="10" a="1"/>
  <c r="D558" i="4" a="1"/>
  <c r="Q449" i="4" a="1"/>
  <c r="R837" i="4" a="1"/>
  <c r="F554" i="4" a="1"/>
  <c r="G291" i="4" a="1"/>
  <c r="E639" i="4" a="1"/>
  <c r="K917" i="4" a="1"/>
  <c r="S713" i="4" a="1"/>
  <c r="M575" i="4" a="1"/>
  <c r="H427" i="4" a="1"/>
  <c r="C131" i="10" a="1"/>
  <c r="M722" i="4" a="1"/>
  <c r="R460" i="4" a="1"/>
  <c r="E875" i="4" a="1"/>
  <c r="H848" i="4" a="1"/>
  <c r="R212" i="4" a="1"/>
  <c r="E826" i="4" a="1"/>
  <c r="M613" i="4" a="1"/>
  <c r="N718" i="4" a="1"/>
  <c r="C994" i="4" a="1"/>
  <c r="M757" i="4" a="1"/>
  <c r="O568" i="4" a="1"/>
  <c r="Q141" i="4" a="1"/>
  <c r="O352" i="4" a="1"/>
  <c r="I747" i="4" a="1"/>
  <c r="S533" i="4" a="1"/>
  <c r="J866" i="4" a="1"/>
  <c r="R93" i="4" a="1"/>
  <c r="O125" i="10" a="1"/>
  <c r="L579" i="4" a="1"/>
  <c r="C642" i="4" a="1"/>
  <c r="M220" i="4" a="1"/>
  <c r="N938" i="4" a="1"/>
  <c r="L524" i="4" a="1"/>
  <c r="E845" i="4" a="1"/>
  <c r="M950" i="4" a="1"/>
  <c r="F492" i="4" a="1"/>
  <c r="S359" i="4" a="1"/>
  <c r="K967" i="4" a="1"/>
  <c r="P717" i="4" a="1"/>
  <c r="I997" i="4" a="1"/>
  <c r="M423" i="4" a="1"/>
  <c r="M729" i="4" a="1"/>
  <c r="R528" i="4" a="1"/>
  <c r="I330" i="4" a="1"/>
  <c r="E787" i="4" a="1"/>
  <c r="M814" i="4" a="1"/>
  <c r="N434" i="4" a="1"/>
  <c r="C204" i="4" a="1"/>
  <c r="G772" i="4" a="1"/>
  <c r="P590" i="4" a="1"/>
  <c r="F1128" i="4" a="1"/>
  <c r="D450" i="4" a="1"/>
  <c r="S532" i="4" a="1"/>
  <c r="R533" i="4" a="1"/>
  <c r="S615" i="4" a="1"/>
  <c r="G316" i="4" a="1"/>
  <c r="D382" i="4" a="1"/>
  <c r="N357" i="4" a="1"/>
  <c r="C488" i="4" a="1"/>
  <c r="E448" i="4" a="1"/>
  <c r="I703" i="4" a="1"/>
  <c r="B707" i="4" a="1"/>
  <c r="M1008" i="4" a="1"/>
  <c r="O634" i="4" a="1"/>
  <c r="P851" i="4" a="1"/>
  <c r="D643" i="4" a="1"/>
  <c r="F865" i="4" a="1"/>
  <c r="O909" i="4" a="1"/>
  <c r="O1010" i="4" a="1"/>
  <c r="I603" i="4" a="1"/>
  <c r="L312" i="4" a="1"/>
  <c r="L807" i="4" a="1"/>
  <c r="I725" i="4" a="1"/>
  <c r="J287" i="4" a="1"/>
  <c r="H288" i="4" a="1"/>
  <c r="Q963" i="4" a="1"/>
  <c r="I902" i="4" a="1"/>
  <c r="M172" i="4" a="1"/>
  <c r="I203" i="4" a="1"/>
  <c r="N454" i="4" a="1"/>
  <c r="G409" i="4" a="1"/>
  <c r="G612" i="4" a="1"/>
  <c r="O635" i="4" a="1"/>
  <c r="H460" i="4" a="1"/>
  <c r="I467" i="4" a="1"/>
  <c r="E337" i="4" a="1"/>
  <c r="E455" i="4" a="1"/>
  <c r="P339" i="4" a="1"/>
  <c r="I56" i="4" a="1"/>
  <c r="P707" i="4" a="1"/>
  <c r="J763" i="4" a="1"/>
  <c r="F494" i="4" a="1"/>
  <c r="E745" i="4" a="1"/>
  <c r="C1017" i="4" a="1"/>
  <c r="H930" i="4" a="1"/>
  <c r="G788" i="4" a="1"/>
  <c r="N602" i="4" a="1"/>
  <c r="P325" i="4" a="1"/>
  <c r="N615" i="4" a="1"/>
  <c r="P312" i="4" a="1"/>
  <c r="R445" i="4" a="1"/>
  <c r="J736" i="4" a="1"/>
  <c r="I593" i="4" a="1"/>
  <c r="G912" i="4" a="1"/>
  <c r="Q678" i="4" a="1"/>
  <c r="L513" i="4" a="1"/>
  <c r="K941" i="4" a="1"/>
  <c r="I609" i="4" a="1"/>
  <c r="O769" i="4" a="1"/>
  <c r="P1035" i="4" a="1"/>
  <c r="Q919" i="4" a="1"/>
  <c r="O636" i="4" a="1"/>
  <c r="P935" i="4" a="1"/>
  <c r="I798" i="4" a="1"/>
  <c r="S613" i="4" a="1"/>
  <c r="M898" i="4" a="1"/>
  <c r="N524" i="4" a="1"/>
  <c r="H504" i="4" a="1"/>
  <c r="H231" i="4" a="1"/>
  <c r="G490" i="4" a="1"/>
  <c r="R636" i="4" a="1"/>
  <c r="E286" i="4" a="1"/>
  <c r="G694" i="4" a="1"/>
  <c r="C364" i="4" a="1"/>
  <c r="D574" i="4" a="1"/>
  <c r="Q434" i="4" a="1"/>
  <c r="S1012" i="4" a="1"/>
  <c r="N919" i="4" a="1"/>
  <c r="H536" i="4" a="1"/>
  <c r="K847" i="4" a="1"/>
  <c r="Q374" i="4" a="1"/>
  <c r="J420" i="4" a="1"/>
  <c r="N673" i="4" a="1"/>
  <c r="L986" i="4" a="1"/>
  <c r="S433" i="4" a="1"/>
  <c r="H593" i="4" a="1"/>
  <c r="Q358" i="4" a="1"/>
  <c r="E256" i="4" a="1"/>
  <c r="E709" i="4" a="1"/>
  <c r="K696" i="4" a="1"/>
  <c r="Q670" i="4" a="1"/>
  <c r="F112" i="4" a="1"/>
  <c r="O622" i="4" a="1"/>
  <c r="H883" i="4" a="1"/>
  <c r="H668" i="4" a="1"/>
  <c r="J717" i="4" a="1"/>
  <c r="G503" i="4" a="1"/>
  <c r="F509" i="4" a="1"/>
  <c r="H842" i="4" a="1"/>
  <c r="M538" i="4" a="1"/>
  <c r="J285" i="4" a="1"/>
  <c r="F638" i="4" a="1"/>
  <c r="J809" i="4" a="1"/>
  <c r="D680" i="4" a="1"/>
  <c r="P169" i="4" a="1"/>
  <c r="C442" i="4" a="1"/>
  <c r="D1058" i="4" a="1"/>
  <c r="J309" i="4" a="1"/>
  <c r="S796" i="4" a="1"/>
  <c r="H526" i="4" a="1"/>
  <c r="Q384" i="4" a="1"/>
  <c r="S680" i="4" a="1"/>
  <c r="C289" i="4" a="1"/>
  <c r="D921" i="4" a="1"/>
  <c r="N561" i="4" a="1"/>
  <c r="F569" i="4" a="1"/>
  <c r="O34" i="10" a="1"/>
  <c r="C594" i="4" a="1"/>
  <c r="C831" i="4" a="1"/>
  <c r="J243" i="4" a="1"/>
  <c r="I670" i="4" a="1"/>
  <c r="F692" i="4" a="1"/>
  <c r="K158" i="4" a="1"/>
  <c r="J795" i="4" a="1"/>
  <c r="K580" i="4" a="1"/>
  <c r="O472" i="4" a="1"/>
  <c r="G435" i="4" a="1"/>
  <c r="H602" i="4" a="1"/>
  <c r="I1042" i="4" a="1"/>
  <c r="N491" i="4" a="1"/>
  <c r="J241" i="4" a="1"/>
  <c r="S321" i="4" a="1"/>
  <c r="C866" i="4" a="1"/>
  <c r="O602" i="4" a="1"/>
  <c r="H434" i="4" a="1"/>
  <c r="L959" i="4" a="1"/>
  <c r="M973" i="4" a="1"/>
  <c r="C989" i="4" a="1"/>
  <c r="I159" i="4" a="1"/>
  <c r="K272" i="4" a="1"/>
  <c r="N499" i="4" a="1"/>
  <c r="J435" i="4" a="1"/>
  <c r="J485" i="4" a="1"/>
  <c r="E722" i="4" a="1"/>
  <c r="N419" i="4" a="1"/>
  <c r="K596" i="4" a="1"/>
  <c r="D976" i="4" a="1"/>
  <c r="K150" i="4" a="1"/>
  <c r="I349" i="4" a="1"/>
  <c r="L833" i="4" a="1"/>
  <c r="N786" i="4" a="1"/>
  <c r="S536" i="4" a="1"/>
  <c r="J955" i="4" a="1"/>
  <c r="K379" i="4" a="1"/>
  <c r="C1107" i="4" a="1"/>
  <c r="K721" i="4" a="1"/>
  <c r="R90" i="4" a="1"/>
  <c r="J412" i="4" a="1"/>
  <c r="K501" i="4" a="1"/>
  <c r="P921" i="4" a="1"/>
  <c r="P759" i="4" a="1"/>
  <c r="O599" i="4" a="1"/>
  <c r="R660" i="4" a="1"/>
  <c r="C509" i="4" a="1"/>
  <c r="O276" i="4" a="1"/>
  <c r="I447" i="4" a="1"/>
  <c r="G107" i="10" a="1"/>
  <c r="R319" i="4" a="1"/>
  <c r="E161" i="4" a="1"/>
  <c r="R497" i="4" a="1"/>
  <c r="P207" i="4" a="1"/>
  <c r="S203" i="4" a="1"/>
  <c r="I103" i="4" a="1"/>
  <c r="S836" i="4" a="1"/>
  <c r="J255" i="4" a="1"/>
  <c r="P302" i="4" a="1"/>
  <c r="M250" i="4" a="1"/>
  <c r="P676" i="4" a="1"/>
  <c r="J242" i="4" a="1"/>
  <c r="Q16" i="10" a="1"/>
  <c r="S893" i="4" a="1"/>
  <c r="M179" i="4" a="1"/>
  <c r="D700" i="4" a="1"/>
  <c r="M989" i="4" a="1"/>
  <c r="M720" i="4" a="1"/>
  <c r="K863" i="4" a="1"/>
  <c r="F474" i="4" a="1"/>
  <c r="D166" i="4" a="1"/>
  <c r="M619" i="4" a="1"/>
  <c r="I692" i="4" a="1"/>
  <c r="E633" i="4" a="1"/>
  <c r="M396" i="4" a="1"/>
  <c r="E43" i="4" a="1"/>
  <c r="C212" i="4" a="1"/>
  <c r="H299" i="4" a="1"/>
  <c r="M840" i="4" a="1"/>
  <c r="F550" i="4" a="1"/>
  <c r="G369" i="4" a="1"/>
  <c r="I363" i="4" a="1"/>
  <c r="M906" i="4" a="1"/>
  <c r="S301" i="4" a="1"/>
  <c r="M771" i="4" a="1"/>
  <c r="E291" i="4" a="1"/>
  <c r="S983" i="4" a="1"/>
  <c r="Q573" i="4" a="1"/>
  <c r="C685" i="4" a="1"/>
  <c r="N354" i="4" a="1"/>
  <c r="G368" i="4" a="1"/>
  <c r="J684" i="4" a="1"/>
  <c r="F1020" i="4" a="1"/>
  <c r="H828" i="4" a="1"/>
  <c r="C474" i="4" a="1"/>
  <c r="F164" i="4" a="1"/>
  <c r="R478" i="4" a="1"/>
  <c r="C814" i="4" a="1"/>
  <c r="E33" i="4" a="1"/>
  <c r="P292" i="4" a="1"/>
  <c r="D572" i="4" a="1"/>
  <c r="G222" i="4" a="1"/>
  <c r="P880" i="4" a="1"/>
  <c r="E93" i="4" a="1"/>
  <c r="S325" i="4" a="1"/>
  <c r="J519" i="4" a="1"/>
  <c r="H605" i="4" a="1"/>
  <c r="B989" i="4" a="1"/>
  <c r="F158" i="4" a="1"/>
  <c r="R653" i="4" a="1"/>
  <c r="D759" i="4" a="1"/>
  <c r="R312" i="4" a="1"/>
  <c r="D323" i="4" a="1"/>
  <c r="K872" i="4" a="1"/>
  <c r="O193" i="4" a="1"/>
  <c r="R205" i="4" a="1"/>
  <c r="R721" i="4" a="1"/>
  <c r="M946" i="4" a="1"/>
  <c r="P862" i="4" a="1"/>
  <c r="G674" i="4" a="1"/>
  <c r="I625" i="4" a="1"/>
  <c r="C1061" i="4" a="1"/>
  <c r="O421" i="4" a="1"/>
  <c r="Q737" i="4" a="1"/>
  <c r="C956" i="4" a="1"/>
  <c r="G776" i="4" a="1"/>
  <c r="D814" i="4" a="1"/>
  <c r="M905" i="4" a="1"/>
  <c r="J588" i="4" a="1"/>
  <c r="K28" i="4" a="1"/>
  <c r="K953" i="4" a="1"/>
  <c r="J446" i="4" a="1"/>
  <c r="Q395" i="4" a="1"/>
  <c r="M891" i="4" a="1"/>
  <c r="I858" i="4" a="1"/>
  <c r="Q404" i="4" a="1"/>
  <c r="O639" i="4" a="1"/>
  <c r="J148" i="4" a="1"/>
  <c r="O490" i="4" a="1"/>
  <c r="C407" i="4" a="1"/>
  <c r="K460" i="4" a="1"/>
  <c r="G771" i="4" a="1"/>
  <c r="B353" i="4" a="1"/>
  <c r="C681" i="4" a="1"/>
  <c r="O823" i="4" a="1"/>
  <c r="H709" i="4" a="1"/>
  <c r="J664" i="4" a="1"/>
  <c r="P1002" i="4" a="1"/>
  <c r="I430" i="4" a="1"/>
  <c r="G599" i="4" a="1"/>
  <c r="D412" i="4" a="1"/>
  <c r="J400" i="4" a="1"/>
  <c r="E896" i="4" a="1"/>
  <c r="R570" i="4" a="1"/>
  <c r="D336" i="4" a="1"/>
  <c r="D907" i="4" a="1"/>
  <c r="C653" i="4" a="1"/>
  <c r="R1015" i="4" a="1"/>
  <c r="G820" i="4" a="1"/>
  <c r="S143" i="4" a="1"/>
  <c r="R132" i="4" a="1"/>
  <c r="O812" i="4" a="1"/>
  <c r="F404" i="4" a="1"/>
  <c r="D538" i="4" a="1"/>
  <c r="D714" i="4" a="1"/>
  <c r="P690" i="4" a="1"/>
  <c r="E647" i="4" a="1"/>
  <c r="I919" i="4" a="1"/>
  <c r="Q821" i="4" a="1"/>
  <c r="E575" i="4" a="1"/>
  <c r="K276" i="4" a="1"/>
  <c r="B824" i="4" a="1"/>
  <c r="F766" i="4" a="1"/>
  <c r="I379" i="4" a="1"/>
  <c r="E439" i="4" a="1"/>
  <c r="E718" i="4" a="1"/>
  <c r="S263" i="10" a="1"/>
  <c r="R248" i="4" a="1"/>
  <c r="R100" i="4" a="1"/>
  <c r="S306" i="4" a="1"/>
  <c r="L545" i="4" a="1"/>
  <c r="Q677" i="4" a="1"/>
  <c r="K687" i="4" a="1"/>
  <c r="N934" i="4" a="1"/>
  <c r="L945" i="4" a="1"/>
  <c r="H624" i="4" a="1"/>
  <c r="C605" i="4" a="1"/>
  <c r="Q387" i="4" a="1"/>
  <c r="M531" i="4" a="1"/>
  <c r="I328" i="4" a="1"/>
  <c r="E270" i="4" a="1"/>
  <c r="O410" i="4" a="1"/>
  <c r="K483" i="4" a="1"/>
  <c r="E417" i="4" a="1"/>
  <c r="E737" i="4" a="1"/>
  <c r="I884" i="4" a="1"/>
  <c r="E734" i="4" a="1"/>
  <c r="G902" i="4" a="1"/>
  <c r="L391" i="4" a="1"/>
  <c r="C110" i="4" a="1"/>
  <c r="B1121" i="4" a="1"/>
  <c r="C616" i="4" a="1"/>
  <c r="G962" i="4" a="1"/>
  <c r="B56" i="4" a="1"/>
  <c r="Q103" i="4" a="1"/>
  <c r="S224" i="4" a="1"/>
  <c r="C343" i="4" a="1"/>
  <c r="K636" i="4" a="1"/>
  <c r="E576" i="4" a="1"/>
  <c r="C160" i="4" a="1"/>
  <c r="K514" i="4" a="1"/>
  <c r="I204" i="4" a="1"/>
  <c r="L936" i="4" a="1"/>
  <c r="H793" i="4" a="1"/>
  <c r="E429" i="4" a="1"/>
  <c r="D765" i="4" a="1"/>
  <c r="O585" i="4" a="1"/>
  <c r="P496" i="4" a="1"/>
  <c r="K600" i="4" a="1"/>
  <c r="J634" i="4" a="1"/>
  <c r="M298" i="4" a="1"/>
  <c r="M934" i="4" a="1"/>
  <c r="J185" i="4" a="1"/>
  <c r="M1005" i="4" a="1"/>
  <c r="M693" i="4" a="1"/>
  <c r="G198" i="4" a="1"/>
  <c r="K755" i="4" a="1"/>
  <c r="H387" i="4" a="1"/>
  <c r="S757" i="4" a="1"/>
  <c r="C641" i="4" a="1"/>
  <c r="D644" i="4" a="1"/>
  <c r="K168" i="4" a="1"/>
  <c r="R999" i="4" a="1"/>
  <c r="M187" i="4" a="1"/>
  <c r="N217" i="10" a="1"/>
  <c r="Q2" i="4" a="1"/>
  <c r="F409" i="4" a="1"/>
  <c r="Q802" i="4" a="1"/>
  <c r="C412" i="4" a="1"/>
  <c r="E400" i="4" a="1"/>
  <c r="S913" i="4" a="1"/>
  <c r="E459" i="4" a="1"/>
  <c r="L822" i="4" a="1"/>
  <c r="S286" i="4" a="1"/>
  <c r="I162" i="10" a="1"/>
  <c r="K173" i="10" a="1"/>
  <c r="Q364" i="4" a="1"/>
  <c r="E624" i="4" a="1"/>
  <c r="G906" i="4" a="1"/>
  <c r="L465" i="4" a="1"/>
  <c r="G737" i="4" a="1"/>
  <c r="G542" i="4" a="1"/>
  <c r="B363" i="4" a="1"/>
  <c r="S916" i="4" a="1"/>
  <c r="Q240" i="4" a="1"/>
  <c r="R649" i="4" a="1"/>
  <c r="R39" i="4" a="1"/>
  <c r="R1144" i="4" a="1"/>
  <c r="Q320" i="4" a="1"/>
  <c r="F113" i="10" a="1"/>
  <c r="K463" i="4" a="1"/>
  <c r="D311" i="4" a="1"/>
  <c r="N247" i="4" a="1"/>
  <c r="K492" i="4" a="1"/>
  <c r="M920" i="4" a="1"/>
  <c r="H457" i="4" a="1"/>
  <c r="S466" i="4" a="1"/>
  <c r="Q877" i="4" a="1"/>
  <c r="F876" i="4" a="1"/>
  <c r="G878" i="4" a="1"/>
  <c r="R483" i="4" a="1"/>
  <c r="H581" i="4" a="1"/>
  <c r="C700" i="4" a="1"/>
  <c r="K770" i="4" a="1"/>
  <c r="R945" i="4" a="1"/>
  <c r="D733" i="4" a="1"/>
  <c r="R722" i="4" a="1"/>
  <c r="N937" i="4" a="1"/>
  <c r="J731" i="4" a="1"/>
  <c r="Q261" i="4" a="1"/>
  <c r="L413" i="4" a="1"/>
  <c r="L253" i="4" a="1"/>
  <c r="J205" i="4" a="1"/>
  <c r="R448" i="4" a="1"/>
  <c r="I473" i="4" a="1"/>
  <c r="K808" i="4" a="1"/>
  <c r="S1139" i="4" a="1"/>
  <c r="G738" i="4" a="1"/>
  <c r="J925" i="4" a="1"/>
  <c r="F925" i="4" a="1"/>
  <c r="J251" i="4" a="1"/>
  <c r="J270" i="4" a="1"/>
  <c r="E10" i="10" a="1"/>
  <c r="F851" i="4" a="1"/>
  <c r="J603" i="4" a="1"/>
  <c r="K288" i="4" a="1"/>
  <c r="Q890" i="4" a="1"/>
  <c r="J1052" i="4" a="1"/>
  <c r="G525" i="4" a="1"/>
  <c r="O719" i="4" a="1"/>
  <c r="F641" i="4" a="1"/>
  <c r="N516" i="4" a="1"/>
  <c r="G731" i="4" a="1"/>
  <c r="I250" i="4" a="1"/>
  <c r="N605" i="4" a="1"/>
  <c r="C225" i="4" a="1"/>
  <c r="I805" i="4" a="1"/>
  <c r="R482" i="4" a="1"/>
  <c r="S644" i="4" a="1"/>
  <c r="G499" i="4" a="1"/>
  <c r="S444" i="4" a="1"/>
  <c r="N864" i="4" a="1"/>
  <c r="S633" i="4" a="1"/>
  <c r="I562" i="4" a="1"/>
  <c r="O566" i="4" a="1"/>
  <c r="S320" i="4" a="1"/>
  <c r="C354" i="4" a="1"/>
  <c r="M688" i="4" a="1"/>
  <c r="E371" i="4" a="1"/>
  <c r="J434" i="4" a="1"/>
  <c r="E784" i="4" a="1"/>
  <c r="N441" i="4" a="1"/>
  <c r="R413" i="4" a="1"/>
  <c r="D539" i="4" a="1"/>
  <c r="J785" i="4" a="1"/>
  <c r="N1123" i="4" a="1"/>
  <c r="B435" i="4" a="1"/>
  <c r="Q287" i="4" a="1"/>
  <c r="C1003" i="4" a="1"/>
  <c r="K584" i="4" a="1"/>
  <c r="R367" i="4" a="1"/>
  <c r="M938" i="4" a="1"/>
  <c r="E917" i="4" a="1"/>
  <c r="N241" i="4" a="1"/>
  <c r="F339" i="4" a="1"/>
  <c r="N548" i="4" a="1"/>
  <c r="E703" i="4" a="1"/>
  <c r="R883" i="4" a="1"/>
  <c r="F445" i="4" a="1"/>
  <c r="P1118" i="4" a="1"/>
  <c r="F496" i="4" a="1"/>
  <c r="L724" i="4" a="1"/>
  <c r="D910" i="4" a="1"/>
  <c r="N611" i="4" a="1"/>
  <c r="I803" i="4" a="1"/>
  <c r="I614" i="4" a="1"/>
  <c r="J997" i="4" a="1"/>
  <c r="E979" i="4" a="1"/>
  <c r="F337" i="4" a="1"/>
  <c r="F728" i="4" a="1"/>
  <c r="F236" i="4" a="1"/>
  <c r="G684" i="4" a="1"/>
  <c r="D830" i="4" a="1"/>
  <c r="C558" i="4" a="1"/>
  <c r="M540" i="4" a="1"/>
  <c r="R886" i="4" a="1"/>
  <c r="Q296" i="4" a="1"/>
  <c r="I667" i="4" a="1"/>
  <c r="G534" i="4" a="1"/>
  <c r="C304" i="4" a="1"/>
  <c r="F261" i="4" a="1"/>
  <c r="K489" i="4" a="1"/>
  <c r="O432" i="4" a="1"/>
  <c r="K599" i="4" a="1"/>
  <c r="O674" i="4" a="1"/>
  <c r="Q763" i="4" a="1"/>
  <c r="I531" i="4" a="1"/>
  <c r="H514" i="4" a="1"/>
  <c r="E401" i="4" a="1"/>
  <c r="Q753" i="4" a="1"/>
  <c r="O910" i="4" a="1"/>
  <c r="C649" i="4" a="1"/>
  <c r="J690" i="4" a="1"/>
  <c r="C859" i="4" a="1"/>
  <c r="C789" i="4" a="1"/>
  <c r="C730" i="4" a="1"/>
  <c r="S280" i="4" a="1"/>
  <c r="P322" i="4" a="1"/>
  <c r="D599" i="4" a="1"/>
  <c r="I930" i="4" a="1"/>
  <c r="O682" i="4" a="1"/>
  <c r="L1123" i="4" a="1"/>
  <c r="C184" i="4" a="1"/>
  <c r="P409" i="4" a="1"/>
  <c r="D487" i="4" a="1"/>
  <c r="B617" i="4" a="1"/>
  <c r="C544" i="4" a="1"/>
  <c r="R437" i="4" a="1"/>
  <c r="K366" i="4" a="1"/>
  <c r="M760" i="4" a="1"/>
  <c r="M318" i="4" a="1"/>
  <c r="L558" i="4" a="1"/>
  <c r="R1081" i="4" a="1"/>
  <c r="J620" i="4" a="1"/>
  <c r="M497" i="4" a="1"/>
  <c r="L639" i="4" a="1"/>
  <c r="H849" i="4" a="1"/>
  <c r="N935" i="4" a="1"/>
  <c r="F714" i="4" a="1"/>
  <c r="N827" i="4" a="1"/>
  <c r="M473" i="4" a="1"/>
  <c r="R328" i="4" a="1"/>
  <c r="J562" i="4" a="1"/>
  <c r="N310" i="4" a="1"/>
  <c r="C650" i="4" a="1"/>
  <c r="O539" i="4" a="1"/>
  <c r="C648" i="4" a="1"/>
  <c r="E452" i="4" a="1"/>
  <c r="G268" i="4" a="1"/>
  <c r="N1011" i="4" a="1"/>
  <c r="H392" i="4" a="1"/>
  <c r="D475" i="4" a="1"/>
  <c r="N568" i="4" a="1"/>
  <c r="E714" i="4" a="1"/>
  <c r="D683" i="4" a="1"/>
  <c r="J66" i="10" a="1"/>
  <c r="F427" i="4" a="1"/>
  <c r="D545" i="4" a="1"/>
  <c r="C514" i="4" a="1"/>
  <c r="K585" i="4" a="1"/>
  <c r="Q507" i="4" a="1"/>
  <c r="S439" i="4" a="1"/>
  <c r="J490" i="4" a="1"/>
  <c r="D642" i="4" a="1"/>
  <c r="P533" i="4" a="1"/>
  <c r="N411" i="4" a="1"/>
  <c r="F1019" i="4" a="1"/>
  <c r="N557" i="4" a="1"/>
  <c r="C423" i="4" a="1"/>
  <c r="J456" i="4" a="1"/>
  <c r="H953" i="4" a="1"/>
  <c r="N503" i="4" a="1"/>
  <c r="H251" i="4" a="1"/>
  <c r="I859" i="4" a="1"/>
  <c r="E807" i="4" a="1"/>
  <c r="H1009" i="4" a="1"/>
  <c r="S918" i="4" a="1"/>
  <c r="B328" i="4" a="1"/>
  <c r="L559" i="4" a="1"/>
  <c r="R1031" i="4" a="1"/>
  <c r="N226" i="4" a="1"/>
  <c r="E336" i="4" a="1"/>
  <c r="B3" i="4" a="1"/>
  <c r="I839" i="4" a="1"/>
  <c r="P202" i="4" a="1"/>
  <c r="I680" i="4" a="1"/>
  <c r="K44" i="10" a="1"/>
  <c r="J298" i="4" a="1"/>
  <c r="H345" i="4" a="1"/>
  <c r="Q1024" i="4" a="1"/>
  <c r="S556" i="4" a="1"/>
  <c r="Q816" i="4" a="1"/>
  <c r="C323" i="4" a="1"/>
  <c r="H106" i="4" a="1"/>
  <c r="S645" i="4" a="1"/>
  <c r="Q874" i="4" a="1"/>
  <c r="D251" i="4" a="1"/>
  <c r="J303" i="4" a="1"/>
  <c r="S356" i="4" a="1"/>
  <c r="D782" i="4" a="1"/>
  <c r="I511" i="4" a="1"/>
  <c r="K443" i="4" a="1"/>
  <c r="H454" i="4" a="1"/>
  <c r="C688" i="4" a="1"/>
  <c r="S261" i="4" a="1"/>
  <c r="R637" i="4" a="1"/>
  <c r="J615" i="4" a="1"/>
  <c r="S736" i="4" a="1"/>
  <c r="R579" i="4" a="1"/>
  <c r="Q385" i="4" a="1"/>
  <c r="C948" i="4" a="1"/>
  <c r="H997" i="4" a="1"/>
  <c r="G561" i="4" a="1"/>
  <c r="F825" i="4" a="1"/>
  <c r="E472" i="4" a="1"/>
  <c r="H220" i="4" a="1"/>
  <c r="C372" i="4" a="1"/>
  <c r="M625" i="4" a="1"/>
  <c r="D213" i="4" a="1"/>
  <c r="J772" i="4" a="1"/>
  <c r="B1027" i="4" a="1"/>
  <c r="P848" i="4" a="1"/>
  <c r="M508" i="4" a="1"/>
  <c r="F537" i="4" a="1"/>
  <c r="H614" i="4" a="1"/>
  <c r="S969" i="4" a="1"/>
  <c r="S261" i="10" a="1"/>
  <c r="P177" i="4" a="1"/>
  <c r="Q1018" i="4" a="1"/>
  <c r="Q541" i="4" a="1"/>
  <c r="G587" i="4" a="1"/>
  <c r="M800" i="4" a="1"/>
  <c r="K607" i="4" a="1"/>
  <c r="S600" i="4" a="1"/>
  <c r="E728" i="4" a="1"/>
  <c r="N432" i="4" a="1"/>
  <c r="N272" i="4" a="1"/>
  <c r="C602" i="4" a="1"/>
  <c r="H590" i="4" a="1"/>
  <c r="Q413" i="4" a="1"/>
  <c r="E140" i="4" a="1"/>
  <c r="N679" i="4" a="1"/>
  <c r="R439" i="4" a="1"/>
  <c r="S764" i="4" a="1"/>
  <c r="E799" i="4" a="1"/>
  <c r="I490" i="4" a="1"/>
  <c r="G287" i="4" a="1"/>
  <c r="O16" i="10" a="1"/>
  <c r="C783" i="4" a="1"/>
  <c r="L411" i="4" a="1"/>
  <c r="K119" i="4" a="1"/>
  <c r="I260" i="10" a="1"/>
  <c r="C1117" i="4" a="1"/>
  <c r="D934" i="4" a="1"/>
  <c r="C613" i="4" a="1"/>
  <c r="G739" i="4" a="1"/>
  <c r="F821" i="4" a="1"/>
  <c r="E659" i="4" a="1"/>
  <c r="L650" i="4" a="1"/>
  <c r="Q213" i="4" a="1"/>
  <c r="O1050" i="4" a="1"/>
  <c r="I544" i="4" a="1"/>
  <c r="K224" i="4" a="1"/>
  <c r="I763" i="4" a="1"/>
  <c r="L665" i="4" a="1"/>
  <c r="N833" i="4" a="1"/>
  <c r="Q976" i="4" a="1"/>
  <c r="Q629" i="4" a="1"/>
  <c r="K21" i="10" a="1"/>
  <c r="Q989" i="4" a="1"/>
  <c r="F368" i="4" a="1"/>
  <c r="J660" i="4" a="1"/>
  <c r="D586" i="4" a="1"/>
  <c r="F869" i="4" a="1"/>
  <c r="G986" i="4" a="1"/>
  <c r="C1021" i="4" a="1"/>
  <c r="N1008" i="4" a="1"/>
  <c r="Q1011" i="4" a="1"/>
  <c r="D536" i="4" a="1"/>
  <c r="C967" i="4" a="1"/>
  <c r="L598" i="4" a="1"/>
  <c r="S100" i="4" a="1"/>
  <c r="P158" i="10" a="1"/>
  <c r="N834" i="4" a="1"/>
  <c r="E684" i="4" a="1"/>
  <c r="P864" i="4" a="1"/>
  <c r="L433" i="4" a="1"/>
  <c r="Q790" i="4" a="1"/>
  <c r="J261" i="4" a="1"/>
  <c r="M988" i="4" a="1"/>
  <c r="K411" i="4" a="1"/>
  <c r="O96" i="4" a="1"/>
  <c r="S865" i="4" a="1"/>
  <c r="J497" i="4" a="1"/>
  <c r="E629" i="4" a="1"/>
  <c r="E744" i="4" a="1"/>
  <c r="J500" i="4" a="1"/>
  <c r="H769" i="4" a="1"/>
  <c r="D400" i="4" a="1"/>
  <c r="O820" i="4" a="1"/>
  <c r="H372" i="4" a="1"/>
  <c r="F234" i="4" a="1"/>
  <c r="S420" i="4" a="1"/>
  <c r="H734" i="4" a="1"/>
  <c r="C298" i="4" a="1"/>
  <c r="L796" i="4" a="1"/>
  <c r="K783" i="4" a="1"/>
  <c r="M1031" i="4" a="1"/>
  <c r="J262" i="4" a="1"/>
  <c r="I264" i="4" a="1"/>
  <c r="M785" i="4" a="1"/>
  <c r="O558" i="4" a="1"/>
  <c r="N967" i="4" a="1"/>
  <c r="L593" i="4" a="1"/>
  <c r="P772" i="4" a="1"/>
  <c r="P310" i="4" a="1"/>
  <c r="M617" i="4" a="1"/>
  <c r="D783" i="4" a="1"/>
  <c r="B853" i="4" a="1"/>
  <c r="K802" i="4" a="1"/>
  <c r="D488" i="4" a="1"/>
  <c r="L504" i="4" a="1"/>
  <c r="C809" i="4" a="1"/>
  <c r="E708" i="4" a="1"/>
  <c r="N348" i="4" a="1"/>
  <c r="D544" i="4" a="1"/>
  <c r="N825" i="4" a="1"/>
  <c r="E980" i="4" a="1"/>
  <c r="H211" i="4" a="1"/>
  <c r="R595" i="4" a="1"/>
  <c r="E522" i="4" a="1"/>
  <c r="G315" i="4" a="1"/>
  <c r="L461" i="4" a="1"/>
  <c r="H330" i="4" a="1"/>
  <c r="R404" i="4" a="1"/>
  <c r="M191" i="4" a="1"/>
  <c r="R424" i="4" a="1"/>
  <c r="K305" i="4" a="1"/>
  <c r="G1064" i="4" a="1"/>
  <c r="M477" i="4" a="1"/>
  <c r="R644" i="4" a="1"/>
  <c r="P127" i="4" a="1"/>
  <c r="D509" i="4" a="1"/>
  <c r="R697" i="4" a="1"/>
  <c r="S709" i="4" a="1"/>
  <c r="R838" i="4" a="1"/>
  <c r="Q362" i="4" a="1"/>
  <c r="N522" i="4" a="1"/>
  <c r="D550" i="4" a="1"/>
  <c r="J383" i="4" a="1"/>
  <c r="H378" i="4" a="1"/>
  <c r="D908" i="4" a="1"/>
  <c r="O291" i="4" a="1"/>
  <c r="G84" i="10" a="1"/>
  <c r="G787" i="4" a="1"/>
  <c r="Q244" i="10" a="1"/>
  <c r="Q229" i="4" a="1"/>
  <c r="S1020" i="4" a="1"/>
  <c r="Q628" i="4" a="1"/>
  <c r="R666" i="4" a="1"/>
  <c r="M809" i="4" a="1"/>
  <c r="M539" i="4" a="1"/>
  <c r="C395" i="4" a="1"/>
  <c r="P206" i="4" a="1"/>
  <c r="B908" i="4" a="1"/>
  <c r="F852" i="4" a="1"/>
  <c r="F980" i="4" a="1"/>
  <c r="E653" i="4" a="1"/>
  <c r="N917" i="4" a="1"/>
  <c r="N448" i="4" a="1"/>
  <c r="N353" i="4" a="1"/>
  <c r="I958" i="4" a="1"/>
  <c r="Q959" i="4" a="1"/>
  <c r="O557" i="4" a="1"/>
  <c r="F222" i="4" a="1"/>
  <c r="L772" i="4" a="1"/>
  <c r="P289" i="4" a="1"/>
  <c r="H610" i="4" a="1"/>
  <c r="R508" i="4" a="1"/>
  <c r="M430" i="4" a="1"/>
  <c r="O663" i="4" a="1"/>
  <c r="L900" i="4" a="1"/>
  <c r="L839" i="4" a="1"/>
  <c r="D996" i="4" a="1"/>
  <c r="L766" i="4" a="1"/>
  <c r="Q466" i="4" a="1"/>
  <c r="Q757" i="4" a="1"/>
  <c r="E566" i="4" a="1"/>
  <c r="K890" i="4" a="1"/>
  <c r="H1008" i="4" a="1"/>
  <c r="H216" i="4" a="1"/>
  <c r="K537" i="4" a="1"/>
  <c r="M157" i="4" a="1"/>
  <c r="F793" i="4" a="1"/>
  <c r="L529" i="4" a="1"/>
  <c r="N592" i="4" a="1"/>
  <c r="E580" i="4" a="1"/>
  <c r="N840" i="4" a="1"/>
  <c r="H477" i="4" a="1"/>
  <c r="M521" i="4" a="1"/>
  <c r="O1004" i="4" a="1"/>
  <c r="Q1053" i="4" a="1"/>
  <c r="S805" i="4" a="1"/>
  <c r="O198" i="4" a="1"/>
  <c r="D909" i="4" a="1"/>
  <c r="C466" i="4" a="1"/>
  <c r="G288" i="4" a="1"/>
  <c r="N330" i="4" a="1"/>
  <c r="N632" i="4" a="1"/>
  <c r="M294" i="4" a="1"/>
  <c r="D302" i="4" a="1"/>
  <c r="E600" i="4" a="1"/>
  <c r="H696" i="4" a="1"/>
  <c r="I855" i="4" a="1"/>
  <c r="M208" i="10" a="1"/>
  <c r="O474" i="4" a="1"/>
  <c r="K545" i="4" a="1"/>
  <c r="M424" i="4" a="1"/>
  <c r="G741" i="4" a="1"/>
  <c r="H510" i="4" a="1"/>
  <c r="S244" i="4" a="1"/>
  <c r="N867" i="4" a="1"/>
  <c r="K931" i="4" a="1"/>
  <c r="C195" i="4" a="1"/>
  <c r="D990" i="4" a="1"/>
  <c r="N921" i="4" a="1"/>
  <c r="F526" i="4" a="1"/>
  <c r="Q568" i="4" a="1"/>
  <c r="I1094" i="4" a="1"/>
  <c r="I573" i="4" a="1"/>
  <c r="R414" i="4" a="1"/>
  <c r="G703" i="4" a="1"/>
  <c r="O728" i="4" a="1"/>
  <c r="F331" i="4" a="1"/>
  <c r="F932" i="4" a="1"/>
  <c r="E247" i="4" a="1"/>
  <c r="S471" i="4" a="1"/>
  <c r="J580" i="4" a="1"/>
  <c r="M615" i="4" a="1"/>
  <c r="O696" i="4" a="1"/>
  <c r="O283" i="4" a="1"/>
  <c r="L930" i="4" a="1"/>
  <c r="K920" i="4" a="1"/>
  <c r="R410" i="4" a="1"/>
  <c r="M171" i="4" a="1"/>
  <c r="C573" i="4" a="1"/>
  <c r="H116" i="4" a="1"/>
  <c r="M465" i="4" a="1"/>
  <c r="Q237" i="10" a="1"/>
  <c r="H314" i="4" a="1"/>
  <c r="P208" i="10" a="1"/>
  <c r="P185" i="4" a="1"/>
  <c r="E14" i="10" a="1"/>
  <c r="J494" i="4" a="1"/>
  <c r="P117" i="4" a="1"/>
  <c r="M303" i="4" a="1"/>
  <c r="J144" i="4" a="1"/>
  <c r="E604" i="4" a="1"/>
  <c r="P426" i="4" a="1"/>
  <c r="G595" i="4" a="1"/>
  <c r="E467" i="4" a="1"/>
  <c r="C470" i="4" a="1"/>
  <c r="E729" i="4" a="1"/>
  <c r="R833" i="4" a="1"/>
  <c r="F58" i="4" a="1"/>
  <c r="G778" i="4" a="1"/>
  <c r="P513" i="4" a="1"/>
  <c r="P531" i="4" a="1"/>
  <c r="K497" i="4" a="1"/>
  <c r="S575" i="4" a="1"/>
  <c r="J599" i="4" a="1"/>
  <c r="O638" i="4" a="1"/>
  <c r="D985" i="4" a="1"/>
  <c r="Q230" i="4" a="1"/>
  <c r="D315" i="4" a="1"/>
  <c r="R700" i="4" a="1"/>
  <c r="D585" i="4" a="1"/>
  <c r="F557" i="4" a="1"/>
  <c r="S707" i="4" a="1"/>
  <c r="F252" i="4" a="1"/>
  <c r="S385" i="4" a="1"/>
  <c r="L127" i="4" a="1"/>
  <c r="K372" i="4" a="1"/>
  <c r="G590" i="4" a="1"/>
  <c r="G189" i="4" a="1"/>
  <c r="E1022" i="4" a="1"/>
  <c r="L183" i="4" a="1"/>
  <c r="I305" i="4" a="1"/>
  <c r="P807" i="4" a="1"/>
  <c r="E426" i="4" a="1"/>
  <c r="D650" i="4" a="1"/>
  <c r="L755" i="4" a="1"/>
  <c r="N872" i="4" a="1"/>
  <c r="D508" i="4" a="1"/>
  <c r="E856" i="4" a="1"/>
  <c r="E382" i="4" a="1"/>
  <c r="O1024" i="4" a="1"/>
  <c r="K181" i="10" a="1"/>
  <c r="K484" i="4" a="1"/>
  <c r="E165" i="10" a="1"/>
  <c r="F290" i="4" a="1"/>
  <c r="I4" i="10" a="1"/>
  <c r="C663" i="4" a="1"/>
  <c r="J347" i="4" a="1"/>
  <c r="P466" i="4" a="1"/>
  <c r="J192" i="4" a="1"/>
  <c r="N882" i="4" a="1"/>
  <c r="Q335" i="4" a="1"/>
  <c r="D495" i="4" a="1"/>
  <c r="P246" i="4" a="1"/>
  <c r="L670" i="4" a="1"/>
  <c r="P680" i="4" a="1"/>
  <c r="N670" i="4" a="1"/>
  <c r="J975" i="4" a="1"/>
  <c r="S313" i="4" a="1"/>
  <c r="J1079" i="4" a="1"/>
  <c r="F392" i="4" a="1"/>
  <c r="R736" i="4" a="1"/>
  <c r="R889" i="4" a="1"/>
  <c r="D795" i="4" a="1"/>
  <c r="O703" i="4" a="1"/>
  <c r="C807" i="4" a="1"/>
  <c r="K717" i="4" a="1"/>
  <c r="Q935" i="4" a="1"/>
  <c r="F1008" i="4" a="1"/>
  <c r="N883" i="4" a="1"/>
  <c r="I728" i="4" a="1"/>
  <c r="Q102" i="10" a="1"/>
  <c r="D150" i="4" a="1"/>
  <c r="N968" i="4" a="1"/>
  <c r="G744" i="4" a="1"/>
  <c r="G365" i="4" a="1"/>
  <c r="P976" i="4" a="1"/>
  <c r="M494" i="4" a="1"/>
  <c r="G321" i="4" a="1"/>
  <c r="G371" i="4" a="1"/>
  <c r="S974" i="4" a="1"/>
  <c r="Q1023" i="4" a="1"/>
  <c r="D1066" i="4" a="1"/>
  <c r="R720" i="4" a="1"/>
  <c r="H804" i="4" a="1"/>
  <c r="F874" i="4" a="1"/>
  <c r="N284" i="4" a="1"/>
  <c r="L463" i="4" a="1"/>
  <c r="M721" i="4" a="1"/>
  <c r="O675" i="4" a="1"/>
  <c r="O206" i="4" a="1"/>
  <c r="O562" i="4" a="1"/>
  <c r="J479" i="4" a="1"/>
  <c r="C178" i="10" a="1"/>
  <c r="S660" i="4" a="1"/>
  <c r="O505" i="4" a="1"/>
  <c r="O735" i="4" a="1"/>
  <c r="L749" i="4" a="1"/>
  <c r="M589" i="4" a="1"/>
  <c r="D588" i="4" a="1"/>
  <c r="N625" i="4" a="1"/>
  <c r="L27" i="10" a="1"/>
  <c r="G1009" i="4" a="1"/>
  <c r="E1027" i="4" a="1"/>
  <c r="S166" i="4" a="1"/>
  <c r="N194" i="4" a="1"/>
  <c r="J767" i="4" a="1"/>
  <c r="E531" i="4" a="1"/>
  <c r="E414" i="4" a="1"/>
  <c r="S477" i="4" a="1"/>
  <c r="K451" i="4" a="1"/>
  <c r="S766" i="4" a="1"/>
  <c r="G670" i="4" a="1"/>
  <c r="M167" i="4" a="1"/>
  <c r="I1079" i="4" a="1"/>
  <c r="B50" i="4" a="1"/>
  <c r="K1006" i="4" a="1"/>
  <c r="Q410" i="4" a="1"/>
  <c r="F247" i="4" a="1"/>
  <c r="Q1019" i="4" a="1"/>
  <c r="G390" i="4" a="1"/>
  <c r="H853" i="4" a="1"/>
  <c r="J379" i="4" a="1"/>
  <c r="I789" i="4" a="1"/>
  <c r="H546" i="4" a="1"/>
  <c r="C885" i="4" a="1"/>
  <c r="I822" i="4" a="1"/>
  <c r="D903" i="4" a="1"/>
  <c r="G932" i="4" a="1"/>
  <c r="Q780" i="4" a="1"/>
  <c r="H517" i="4" a="1"/>
  <c r="P538" i="4" a="1"/>
  <c r="L835" i="4" a="1"/>
  <c r="C601" i="4" a="1"/>
  <c r="P535" i="4" a="1"/>
  <c r="L386" i="4" a="1"/>
  <c r="C762" i="4" a="1"/>
  <c r="R935" i="4" a="1"/>
  <c r="N506" i="4" a="1"/>
  <c r="N154" i="4" a="1"/>
  <c r="H190" i="4" a="1"/>
  <c r="L506" i="4" a="1"/>
  <c r="N444" i="4" a="1"/>
  <c r="Q498" i="4" a="1"/>
  <c r="D284" i="4" a="1"/>
  <c r="D188" i="4" a="1"/>
  <c r="O314" i="4" a="1"/>
  <c r="D633" i="4" a="1"/>
  <c r="N278" i="4" a="1"/>
  <c r="D245" i="4" a="1"/>
  <c r="B960" i="4" a="1"/>
  <c r="M445" i="4" a="1"/>
  <c r="S128" i="4" a="1"/>
  <c r="H1001" i="4" a="1"/>
  <c r="H917" i="4" a="1"/>
  <c r="E236" i="4" a="1"/>
  <c r="L252" i="4" a="1"/>
  <c r="O487" i="4" a="1"/>
  <c r="H716" i="4" a="1"/>
  <c r="D534" i="4" a="1"/>
  <c r="J936" i="4" a="1"/>
  <c r="M369" i="4" a="1"/>
  <c r="I233" i="4" a="1"/>
  <c r="Q377" i="4" a="1"/>
  <c r="M343" i="4" a="1"/>
  <c r="F813" i="4" a="1"/>
  <c r="O901" i="4" a="1"/>
  <c r="R441" i="4" a="1"/>
  <c r="K653" i="4" a="1"/>
  <c r="P674" i="4" a="1"/>
  <c r="K197" i="4" a="1"/>
  <c r="J461" i="4" a="1"/>
  <c r="E520" i="4" a="1"/>
  <c r="I482" i="4" a="1"/>
  <c r="P918" i="4" a="1"/>
  <c r="M699" i="4" a="1"/>
  <c r="E181" i="4" a="1"/>
  <c r="L310" i="4" a="1"/>
  <c r="N745" i="4" a="1"/>
  <c r="M393" i="4" a="1"/>
  <c r="L595" i="4" a="1"/>
  <c r="N283" i="4" a="1"/>
  <c r="M896" i="4" a="1"/>
  <c r="M788" i="4" a="1"/>
  <c r="K539" i="4" a="1"/>
  <c r="L397" i="4" a="1"/>
  <c r="Q729" i="4" a="1"/>
  <c r="C515" i="4" a="1"/>
  <c r="K165" i="4" a="1"/>
  <c r="K792" i="4" a="1"/>
  <c r="O1096" i="4" a="1"/>
  <c r="H410" i="4" a="1"/>
  <c r="M960" i="4" a="1"/>
  <c r="S1003" i="4" a="1"/>
  <c r="F794" i="4" a="1"/>
  <c r="C853" i="4" a="1"/>
  <c r="K617" i="4" a="1"/>
  <c r="P1024" i="4" a="1"/>
  <c r="S491" i="4" a="1"/>
  <c r="M982" i="4" a="1"/>
  <c r="I1123" i="4" a="1"/>
  <c r="G347" i="4" a="1"/>
  <c r="P747" i="4" a="1"/>
  <c r="H792" i="4" a="1"/>
  <c r="R557" i="4" a="1"/>
  <c r="F90" i="10" a="1"/>
  <c r="L621" i="4" a="1"/>
  <c r="D780" i="4" a="1"/>
  <c r="F150" i="10" a="1"/>
  <c r="J33" i="10" a="1"/>
  <c r="M976" i="4" a="1"/>
  <c r="O22" i="10" a="1"/>
  <c r="L374" i="4" a="1"/>
  <c r="H469" i="4" a="1"/>
  <c r="L918" i="4" a="1"/>
  <c r="I377" i="4" a="1"/>
  <c r="Q743" i="4" a="1"/>
  <c r="S316" i="4" a="1"/>
  <c r="F486" i="4" a="1"/>
  <c r="O587" i="4" a="1"/>
  <c r="M986" i="4" a="1"/>
  <c r="E81" i="10" a="1"/>
  <c r="R224" i="4" a="1"/>
  <c r="H533" i="4" a="1"/>
  <c r="G687" i="4" a="1"/>
  <c r="K346" i="4" a="1"/>
  <c r="E482" i="4" a="1"/>
  <c r="J397" i="4" a="1"/>
  <c r="Q308" i="4" a="1"/>
  <c r="C936" i="4" a="1"/>
  <c r="D973" i="4" a="1"/>
  <c r="E539" i="4" a="1"/>
  <c r="R831" i="4" a="1"/>
  <c r="J683" i="4" a="1"/>
  <c r="L353" i="4" a="1"/>
  <c r="I269" i="4" a="1"/>
  <c r="N947" i="4" a="1"/>
  <c r="N535" i="4" a="1"/>
  <c r="O313" i="4" a="1"/>
  <c r="K664" i="4" a="1"/>
  <c r="P699" i="4" a="1"/>
  <c r="L294" i="4" a="1"/>
  <c r="L179" i="4" a="1"/>
  <c r="Q452" i="4" a="1"/>
  <c r="J1108" i="4" a="1"/>
  <c r="K591" i="4" a="1"/>
  <c r="E328" i="4" a="1"/>
  <c r="H105" i="10" a="1"/>
  <c r="O466" i="4" a="1"/>
  <c r="N546" i="4" a="1"/>
  <c r="C552" i="4" a="1"/>
  <c r="P261" i="4" a="1"/>
  <c r="F166" i="4" a="1"/>
  <c r="P231" i="4" a="1"/>
  <c r="P218" i="10" a="1"/>
  <c r="F473" i="4" a="1"/>
  <c r="G356" i="4" a="1"/>
  <c r="M810" i="4" a="1"/>
  <c r="J535" i="4" a="1"/>
  <c r="L657" i="4" a="1"/>
  <c r="O167" i="10" a="1"/>
  <c r="S392" i="4" a="1"/>
  <c r="I1067" i="4" a="1"/>
  <c r="R620" i="4" a="1"/>
  <c r="S103" i="10" a="1"/>
  <c r="S147" i="10" a="1"/>
  <c r="F320" i="4" a="1"/>
  <c r="G73" i="10" a="1"/>
  <c r="I483" i="4" a="1"/>
  <c r="D768" i="4" a="1"/>
  <c r="L551" i="4" a="1"/>
  <c r="C508" i="4" a="1"/>
  <c r="I216" i="4" a="1"/>
  <c r="Q658" i="4" a="1"/>
  <c r="O713" i="4" a="1"/>
  <c r="R876" i="4" a="1"/>
  <c r="S897" i="4" a="1"/>
  <c r="F849" i="4" a="1"/>
  <c r="J321" i="4" a="1"/>
  <c r="B1137" i="4" a="1"/>
  <c r="P743" i="4" a="1"/>
  <c r="C460" i="4" a="1"/>
  <c r="B836" i="4" a="1"/>
  <c r="K1089" i="4" a="1"/>
  <c r="I998" i="4" a="1"/>
  <c r="D951" i="4" a="1"/>
  <c r="S640" i="4" a="1"/>
  <c r="Q761" i="4" a="1"/>
  <c r="R903" i="4" a="1"/>
  <c r="H738" i="4" a="1"/>
  <c r="F759" i="4" a="1"/>
  <c r="M100" i="4" a="1"/>
  <c r="N331" i="4" a="1"/>
  <c r="F579" i="4" a="1"/>
  <c r="I984" i="4" a="1"/>
  <c r="E194" i="4" a="1"/>
  <c r="P1071" i="4" a="1"/>
  <c r="J968" i="4" a="1"/>
  <c r="P497" i="4" a="1"/>
  <c r="J437" i="4" a="1"/>
  <c r="G817" i="4" a="1"/>
  <c r="D406" i="4" a="1"/>
  <c r="I293" i="4" a="1"/>
  <c r="J92" i="10" a="1"/>
  <c r="J954" i="4" a="1"/>
  <c r="C828" i="4" a="1"/>
  <c r="E562" i="4" a="1"/>
  <c r="K364" i="4" a="1"/>
  <c r="F1099" i="4" a="1"/>
  <c r="P606" i="4" a="1"/>
  <c r="P803" i="4" a="1"/>
  <c r="R792" i="4" a="1"/>
  <c r="G583" i="4" a="1"/>
  <c r="K975" i="4" a="1"/>
  <c r="F929" i="4" a="1"/>
  <c r="O925" i="4" a="1"/>
  <c r="Q897" i="4" a="1"/>
  <c r="C468" i="4" a="1"/>
  <c r="N813" i="4" a="1"/>
  <c r="I743" i="4" a="1"/>
  <c r="I712" i="4" a="1"/>
  <c r="Q823" i="4" a="1"/>
  <c r="C950" i="4" a="1"/>
  <c r="D675" i="4" a="1"/>
  <c r="M979" i="4" a="1"/>
  <c r="E99" i="10" a="1"/>
  <c r="Q741" i="4" a="1"/>
  <c r="S839" i="4" a="1"/>
  <c r="F548" i="4" a="1"/>
  <c r="M692" i="4" a="1"/>
  <c r="H650" i="4" a="1"/>
  <c r="F173" i="4" a="1"/>
  <c r="C433" i="4" a="1"/>
  <c r="L681" i="4" a="1"/>
  <c r="S726" i="4" a="1"/>
  <c r="C73" i="4" a="1"/>
  <c r="G643" i="4" a="1"/>
  <c r="I952" i="4" a="1"/>
  <c r="I540" i="4" a="1"/>
  <c r="S495" i="4" a="1"/>
  <c r="M366" i="4" a="1"/>
  <c r="K763" i="4" a="1"/>
  <c r="E830" i="4" a="1"/>
  <c r="F242" i="4" a="1"/>
  <c r="H832" i="4" a="1"/>
  <c r="S502" i="4" a="1"/>
  <c r="G716" i="4" a="1"/>
  <c r="P816" i="4" a="1"/>
  <c r="R701" i="4" a="1"/>
  <c r="M949" i="4" a="1"/>
  <c r="M837" i="4" a="1"/>
  <c r="N712" i="4" a="1"/>
  <c r="L690" i="4" a="1"/>
  <c r="C768" i="4" a="1"/>
  <c r="M835" i="4" a="1"/>
  <c r="H280" i="4" a="1"/>
  <c r="C176" i="4" a="1"/>
  <c r="D388" i="4" a="1"/>
  <c r="O731" i="4" a="1"/>
  <c r="N396" i="4" a="1"/>
  <c r="C890" i="4" a="1"/>
  <c r="J341" i="4" a="1"/>
  <c r="L544" i="4" a="1"/>
  <c r="O510" i="4" a="1"/>
  <c r="O655" i="4" a="1"/>
  <c r="Q39" i="10" a="1"/>
  <c r="R364" i="4" a="1"/>
  <c r="E392" i="4" a="1"/>
  <c r="P133" i="4" a="1"/>
  <c r="Q192" i="4" a="1"/>
  <c r="S629" i="4" a="1"/>
  <c r="S396" i="4" a="1"/>
  <c r="E366" i="4" a="1"/>
  <c r="F866" i="4" a="1"/>
  <c r="S353" i="4" a="1"/>
  <c r="C741" i="4" a="1"/>
  <c r="N466" i="4" a="1"/>
  <c r="I409" i="4" a="1"/>
  <c r="E884" i="4" a="1"/>
  <c r="C387" i="4" a="1"/>
  <c r="P625" i="4" a="1"/>
  <c r="I589" i="4" a="1"/>
  <c r="J656" i="4" a="1"/>
  <c r="D310" i="4" a="1"/>
  <c r="C135" i="4" a="1"/>
  <c r="N790" i="4" a="1"/>
  <c r="K470" i="4" a="1"/>
  <c r="M645" i="4" a="1"/>
  <c r="L528" i="4" a="1"/>
  <c r="F230" i="4" a="1"/>
  <c r="S187" i="4" a="1"/>
  <c r="L963" i="4" a="1"/>
  <c r="I772" i="4" a="1"/>
  <c r="G762" i="4" a="1"/>
  <c r="L847" i="4" a="1"/>
  <c r="L299" i="4" a="1"/>
  <c r="M616" i="4" a="1"/>
  <c r="L318" i="4" a="1"/>
  <c r="L477" i="4" a="1"/>
  <c r="S428" i="4" a="1"/>
  <c r="B654" i="4" a="1"/>
  <c r="I34" i="10" a="1"/>
  <c r="R243" i="4" a="1"/>
  <c r="H318" i="4" a="1"/>
  <c r="O280" i="4" a="1"/>
  <c r="G258" i="4" a="1"/>
  <c r="M641" i="4" a="1"/>
  <c r="Q645" i="4" a="1"/>
  <c r="M84" i="10" a="1"/>
  <c r="M735" i="4" a="1"/>
  <c r="S574" i="4" a="1"/>
  <c r="R726" i="4" a="1"/>
  <c r="O876" i="4" a="1"/>
  <c r="O990" i="4" a="1"/>
  <c r="F983" i="4" a="1"/>
  <c r="C540" i="4" a="1"/>
  <c r="N829" i="4" a="1"/>
  <c r="K102" i="4" a="1"/>
  <c r="G806" i="4" a="1"/>
  <c r="N447" i="4" a="1"/>
  <c r="L438" i="4" a="1"/>
  <c r="J950" i="4" a="1"/>
  <c r="E288" i="4" a="1"/>
  <c r="K919" i="4" a="1"/>
  <c r="S65" i="10" a="1"/>
  <c r="Q280" i="4" a="1"/>
  <c r="F520" i="4" a="1"/>
  <c r="D279" i="4" a="1"/>
  <c r="J888" i="4" a="1"/>
  <c r="Q81" i="10" a="1"/>
  <c r="G381" i="4" a="1"/>
  <c r="M385" i="4" a="1"/>
  <c r="K725" i="4" a="1"/>
  <c r="J561" i="4" a="1"/>
  <c r="O595" i="4" a="1"/>
  <c r="K601" i="4" a="1"/>
  <c r="J268" i="4" a="1"/>
  <c r="E335" i="4" a="1"/>
  <c r="O402" i="4" a="1"/>
  <c r="G1012" i="4" a="1"/>
  <c r="H334" i="4" a="1"/>
  <c r="S860" i="4" a="1"/>
  <c r="S828" i="4" a="1"/>
  <c r="Q1007" i="4" a="1"/>
  <c r="C328" i="4" a="1"/>
  <c r="N1137" i="4" a="1"/>
  <c r="C690" i="4" a="1"/>
  <c r="K1023" i="4" a="1"/>
  <c r="E381" i="4" a="1"/>
  <c r="J413" i="4" a="1"/>
  <c r="G784" i="4" a="1"/>
  <c r="D722" i="4" a="1"/>
  <c r="H951" i="4" a="1"/>
  <c r="N860" i="4" a="1"/>
  <c r="S372" i="4" a="1"/>
  <c r="G1036" i="4" a="1"/>
  <c r="J962" i="4" a="1"/>
  <c r="Q115" i="10" a="1"/>
  <c r="Q596" i="4" a="1"/>
  <c r="P280" i="4" a="1"/>
  <c r="D626" i="4" a="1"/>
  <c r="M606" i="4" a="1"/>
  <c r="O938" i="4" a="1"/>
  <c r="S673" i="4" a="1"/>
  <c r="C533" i="4" a="1"/>
  <c r="L25" i="10" a="1"/>
  <c r="D376" i="4" a="1"/>
  <c r="O186" i="4" a="1"/>
  <c r="N410" i="4" a="1"/>
  <c r="O515" i="4" a="1"/>
  <c r="H466" i="4" a="1"/>
  <c r="D224" i="4" a="1"/>
  <c r="O905" i="4" a="1"/>
  <c r="G477" i="4" a="1"/>
  <c r="C478" i="4" a="1"/>
  <c r="P234" i="4" a="1"/>
  <c r="E479" i="4" a="1"/>
  <c r="H747" i="4" a="1"/>
  <c r="K836" i="4" a="1"/>
  <c r="C588" i="4" a="1"/>
  <c r="Q512" i="4" a="1"/>
  <c r="E863" i="4" a="1"/>
  <c r="R981" i="4" a="1"/>
  <c r="J282" i="4" a="1"/>
  <c r="D851" i="4" a="1"/>
  <c r="P839" i="4" a="1"/>
  <c r="M378" i="4" a="1"/>
  <c r="C314" i="4" a="1"/>
  <c r="P616" i="4" a="1"/>
  <c r="G652" i="4" a="1"/>
  <c r="H273" i="4" a="1"/>
  <c r="I888" i="4" a="1"/>
  <c r="H86" i="10" a="1"/>
  <c r="O101" i="4" a="1"/>
  <c r="S547" i="4" a="1"/>
  <c r="I365" i="4" a="1"/>
  <c r="E1114" i="4" a="1"/>
  <c r="J207" i="10" a="1"/>
  <c r="P944" i="4" a="1"/>
  <c r="D721" i="4" a="1"/>
  <c r="O516" i="4" a="1"/>
  <c r="E762" i="4" a="1"/>
  <c r="G261" i="4" a="1"/>
  <c r="P571" i="4" a="1"/>
  <c r="C542" i="4" a="1"/>
  <c r="N104" i="10" a="1"/>
  <c r="J753" i="4" a="1"/>
  <c r="I579" i="4" a="1"/>
  <c r="F342" i="4" a="1"/>
  <c r="K260" i="4" a="1"/>
  <c r="L479" i="4" a="1"/>
  <c r="S262" i="4" a="1"/>
  <c r="I353" i="4" a="1"/>
  <c r="F828" i="4" a="1"/>
  <c r="M1060" i="4" a="1"/>
  <c r="O244" i="10" a="1"/>
  <c r="P511" i="4" a="1"/>
  <c r="H655" i="4" a="1"/>
  <c r="R733" i="4" a="1"/>
  <c r="N572" i="4" a="1"/>
  <c r="L784" i="4" a="1"/>
  <c r="N595" i="4" a="1"/>
  <c r="S604" i="4" a="1"/>
  <c r="N685" i="4" a="1"/>
  <c r="L636" i="4" a="1"/>
  <c r="D756" i="4" a="1"/>
  <c r="I740" i="4" a="1"/>
  <c r="D369" i="4" a="1"/>
  <c r="Q181" i="4" a="1"/>
  <c r="F332" i="4" a="1"/>
  <c r="I503" i="4" a="1"/>
  <c r="N539" i="4" a="1"/>
  <c r="Q979" i="4" a="1"/>
  <c r="I190" i="10" a="1"/>
  <c r="H352" i="4" a="1"/>
  <c r="G573" i="4" a="1"/>
  <c r="N565" i="4" a="1"/>
  <c r="F786" i="4" a="1"/>
  <c r="H666" i="4" a="1"/>
  <c r="Q621" i="4" a="1"/>
  <c r="P397" i="4" a="1"/>
  <c r="G658" i="4" a="1"/>
  <c r="L226" i="4" a="1"/>
  <c r="H855" i="4" a="1"/>
  <c r="J966" i="4" a="1"/>
  <c r="J841" i="4" a="1"/>
  <c r="E179" i="10" a="1"/>
  <c r="K343" i="4" a="1"/>
  <c r="O204" i="4" a="1"/>
  <c r="J484" i="4" a="1"/>
  <c r="E545" i="4" a="1"/>
  <c r="S375" i="4" a="1"/>
  <c r="P644" i="4" a="1"/>
  <c r="E713" i="4" a="1"/>
  <c r="I271" i="4" a="1"/>
  <c r="N515" i="4" a="1"/>
  <c r="M410" i="4" a="1"/>
  <c r="L133" i="4" a="1"/>
  <c r="Q161" i="10" a="1"/>
  <c r="J262" i="10" a="1"/>
  <c r="Q35" i="10" a="1"/>
  <c r="F718" i="4" a="1"/>
  <c r="M1014" i="4" a="1"/>
  <c r="F277" i="4" a="1"/>
  <c r="S507" i="4" a="1"/>
  <c r="O613" i="4" a="1"/>
  <c r="F1078" i="4" a="1"/>
  <c r="M784" i="4" a="1"/>
  <c r="J258" i="4" a="1"/>
  <c r="C869" i="4" a="1"/>
  <c r="F999" i="4" a="1"/>
  <c r="D811" i="4" a="1"/>
  <c r="C908" i="4" a="1"/>
  <c r="Q450" i="4" a="1"/>
  <c r="H678" i="4" a="1"/>
  <c r="P337" i="4" a="1"/>
  <c r="Q399" i="4" a="1"/>
  <c r="L398" i="4" a="1"/>
  <c r="P370" i="4" a="1"/>
  <c r="P243" i="4" a="1"/>
  <c r="F896" i="4" a="1"/>
  <c r="F1006" i="4" a="1"/>
  <c r="I387" i="4" a="1"/>
  <c r="Q420" i="4" a="1"/>
  <c r="E306" i="4" a="1"/>
  <c r="J24" i="10" a="1"/>
  <c r="E832" i="4" a="1"/>
  <c r="I361" i="4" a="1"/>
  <c r="K911" i="4" a="1"/>
  <c r="O561" i="4" a="1"/>
  <c r="J200" i="4" a="1"/>
  <c r="I1009" i="4" a="1"/>
  <c r="P474" i="4" a="1"/>
  <c r="P520" i="4" a="1"/>
  <c r="L901" i="4" a="1"/>
  <c r="Q719" i="4" a="1"/>
  <c r="K902" i="4" a="1"/>
  <c r="N118" i="10" a="1"/>
  <c r="J35" i="10" a="1"/>
  <c r="S534" i="4" a="1"/>
  <c r="O1031" i="4" a="1"/>
  <c r="M468" i="4" a="1"/>
  <c r="H710" i="4" a="1"/>
  <c r="J171" i="10" a="1"/>
  <c r="F716" i="4" a="1"/>
  <c r="D624" i="4" a="1"/>
  <c r="B443" i="4" a="1"/>
  <c r="G326" i="4" a="1"/>
  <c r="N978" i="4" a="1"/>
  <c r="P765" i="4" a="1"/>
  <c r="K764" i="4" a="1"/>
  <c r="C766" i="4" a="1"/>
  <c r="P1063" i="4" a="1"/>
  <c r="C845" i="4" a="1"/>
  <c r="S212" i="4" a="1"/>
  <c r="N277" i="4" a="1"/>
  <c r="I688" i="4" a="1"/>
  <c r="K41" i="10" a="1"/>
  <c r="K966" i="4" a="1"/>
  <c r="O255" i="10" a="1"/>
  <c r="Q451" i="4" a="1"/>
  <c r="I29" i="10" a="1"/>
  <c r="C414" i="4" a="1"/>
  <c r="N688" i="4" a="1"/>
  <c r="Q830" i="4" a="1"/>
  <c r="P437" i="4" a="1"/>
  <c r="M147" i="4" a="1"/>
  <c r="K374" i="4" a="1"/>
  <c r="S642" i="4" a="1"/>
  <c r="M943" i="4" a="1"/>
  <c r="Q861" i="4" a="1"/>
  <c r="L110" i="4" a="1"/>
  <c r="F354" i="4" a="1"/>
  <c r="K912" i="4" a="1"/>
  <c r="Q315" i="4" a="1"/>
  <c r="L575" i="4" a="1"/>
  <c r="O215" i="4" a="1"/>
  <c r="P248" i="4" a="1"/>
  <c r="D287" i="4" a="1"/>
  <c r="H1031" i="4" a="1"/>
  <c r="P249" i="4" a="1"/>
  <c r="P766" i="4" a="1"/>
  <c r="P626" i="4" a="1"/>
  <c r="I627" i="4" a="1"/>
  <c r="Q527" i="4" a="1"/>
  <c r="L547" i="4" a="1"/>
  <c r="N654" i="4" a="1"/>
  <c r="R479" i="4" a="1"/>
  <c r="L843" i="4" a="1"/>
  <c r="O423" i="4" a="1"/>
  <c r="L583" i="4" a="1"/>
  <c r="E646" i="4" a="1"/>
  <c r="R860" i="4" a="1"/>
  <c r="J214" i="4" a="1"/>
  <c r="M269" i="4" a="1"/>
  <c r="N1064" i="4" a="1"/>
  <c r="P605" i="4" a="1"/>
  <c r="C455" i="4" a="1"/>
  <c r="I879" i="4" a="1"/>
  <c r="J1003" i="4" a="1"/>
  <c r="M987" i="4" a="1"/>
  <c r="E732" i="4" a="1"/>
  <c r="R412" i="4" a="1"/>
  <c r="L1016" i="4" a="1"/>
  <c r="E451" i="4" a="1"/>
  <c r="P609" i="4" a="1"/>
  <c r="R848" i="4" a="1"/>
  <c r="R292" i="4" a="1"/>
  <c r="I471" i="4" a="1"/>
  <c r="S794" i="4" a="1"/>
  <c r="J890" i="4" a="1"/>
  <c r="M944" i="4" a="1"/>
  <c r="J1134" i="4" a="1"/>
  <c r="F1002" i="4" a="1"/>
  <c r="R769" i="4" a="1"/>
  <c r="R325" i="4" a="1"/>
  <c r="K493" i="4" a="1"/>
  <c r="E1030" i="4" a="1"/>
  <c r="M340" i="4" a="1"/>
  <c r="N438" i="4" a="1"/>
  <c r="E928" i="4" a="1"/>
  <c r="P750" i="4" a="1"/>
  <c r="Q826" i="4" a="1"/>
  <c r="P73" i="4" a="1"/>
  <c r="H701" i="4" a="1"/>
  <c r="I758" i="4" a="1"/>
  <c r="E481" i="4" a="1"/>
  <c r="L718" i="4" a="1"/>
  <c r="M183" i="4" a="1"/>
  <c r="K522" i="4" a="1"/>
  <c r="E789" i="4" a="1"/>
  <c r="S675" i="4" a="1"/>
  <c r="L853" i="4" a="1"/>
  <c r="R684" i="4" a="1"/>
  <c r="H256" i="4" a="1"/>
  <c r="C843" i="4" a="1"/>
  <c r="I935" i="4" a="1"/>
  <c r="H707" i="4" a="1"/>
  <c r="G101" i="4" a="1"/>
  <c r="O814" i="4" a="1"/>
  <c r="Q574" i="4" a="1"/>
  <c r="H985" i="4" a="1"/>
  <c r="O154" i="4" a="1"/>
  <c r="M486" i="4" a="1"/>
  <c r="H634" i="4" a="1"/>
  <c r="C1006" i="4" a="1"/>
  <c r="D563" i="4" a="1"/>
  <c r="E802" i="4" a="1"/>
  <c r="R894" i="4" a="1"/>
  <c r="R772" i="4" a="1"/>
  <c r="S360" i="4" a="1"/>
  <c r="J835" i="4" a="1"/>
  <c r="F699" i="4" a="1"/>
  <c r="E294" i="4" a="1"/>
  <c r="C505" i="4" a="1"/>
  <c r="S456" i="4" a="1"/>
  <c r="P229" i="4" a="1"/>
  <c r="S1142" i="4" a="1"/>
  <c r="E965" i="4" a="1"/>
  <c r="L423" i="4" a="1"/>
  <c r="D211" i="4" a="1"/>
  <c r="P107" i="4" a="1"/>
  <c r="Q675" i="4" a="1"/>
  <c r="C564" i="4" a="1"/>
  <c r="P588" i="4" a="1"/>
  <c r="H342" i="4" a="1"/>
  <c r="S363" i="4" a="1"/>
  <c r="C805" i="4" a="1"/>
  <c r="Q996" i="4" a="1"/>
  <c r="S1048" i="4" a="1"/>
  <c r="D762" i="4" a="1"/>
  <c r="D528" i="4" a="1"/>
  <c r="M309" i="4" a="1"/>
  <c r="G100" i="4" a="1"/>
  <c r="H297" i="4" a="1"/>
  <c r="G789" i="4" a="1"/>
  <c r="E968" i="4" a="1"/>
  <c r="G931" i="4" a="1"/>
  <c r="O661" i="4" a="1"/>
  <c r="K969" i="4" a="1"/>
  <c r="F297" i="4" a="1"/>
  <c r="J1053" i="4" a="1"/>
  <c r="Q253" i="4" a="1"/>
  <c r="E477" i="4" a="1"/>
  <c r="E973" i="4" a="1"/>
  <c r="K178" i="4" a="1"/>
  <c r="E824" i="4" a="1"/>
  <c r="D460" i="4" a="1"/>
  <c r="O210" i="4" a="1"/>
  <c r="K175" i="10" a="1"/>
  <c r="H657" i="4" a="1"/>
  <c r="R754" i="4" a="1"/>
  <c r="E228" i="4" a="1"/>
  <c r="G591" i="4" a="1"/>
  <c r="M596" i="4" a="1"/>
  <c r="I976" i="4" a="1"/>
  <c r="R760" i="4" a="1"/>
  <c r="I967" i="4" a="1"/>
  <c r="I316" i="4" a="1"/>
  <c r="D432" i="4" a="1"/>
  <c r="P780" i="4" a="1"/>
  <c r="O156" i="4" a="1"/>
  <c r="R668" i="4" a="1"/>
  <c r="R581" i="4" a="1"/>
  <c r="S345" i="4" a="1"/>
  <c r="H746" i="4" a="1"/>
  <c r="I926" i="4" a="1"/>
  <c r="N751" i="4" a="1"/>
  <c r="R879" i="4" a="1"/>
  <c r="D1134" i="4" a="1"/>
  <c r="P174" i="4" a="1"/>
  <c r="Q483" i="4" a="1"/>
  <c r="H408" i="4" a="1"/>
  <c r="C611" i="4" a="1"/>
  <c r="S398" i="4" a="1"/>
  <c r="C26" i="4" a="1"/>
  <c r="I100" i="10" a="1"/>
  <c r="P228" i="4" a="1"/>
  <c r="J691" i="4" a="1"/>
  <c r="H21" i="10" a="1"/>
  <c r="Q835" i="4" a="1"/>
  <c r="K644" i="4" a="1"/>
  <c r="C503" i="4" a="1"/>
  <c r="N198" i="4" a="1"/>
  <c r="Q392" i="4" a="1"/>
  <c r="G445" i="4" a="1"/>
  <c r="E140" i="10" a="1"/>
  <c r="K538" i="4" a="1"/>
  <c r="D233" i="4" a="1"/>
  <c r="J523" i="4" a="1"/>
  <c r="E615" i="4" a="1"/>
  <c r="I410" i="4" a="1"/>
  <c r="Q393" i="4" a="1"/>
  <c r="E861" i="4" a="1"/>
  <c r="E197" i="4" a="1"/>
  <c r="N505" i="4" a="1"/>
  <c r="H202" i="4" a="1"/>
  <c r="E748" i="4" a="1"/>
  <c r="C770" i="4" a="1"/>
  <c r="I443" i="4" a="1"/>
  <c r="M917" i="4" a="1"/>
  <c r="N849" i="4" a="1"/>
  <c r="I538" i="4" a="1"/>
  <c r="M664" i="4" a="1"/>
  <c r="M577" i="4" a="1"/>
  <c r="K186" i="4" a="1"/>
  <c r="K225" i="10" a="1"/>
  <c r="S905" i="4" a="1"/>
  <c r="O422" i="4" a="1"/>
  <c r="M858" i="4" a="1"/>
  <c r="I980" i="4" a="1"/>
  <c r="D684" i="4" a="1"/>
  <c r="K1010" i="4" a="1"/>
  <c r="H741" i="4" a="1"/>
  <c r="N513" i="4" a="1"/>
  <c r="G651" i="4" a="1"/>
  <c r="O333" i="4" a="1"/>
  <c r="F729" i="4" a="1"/>
  <c r="E365" i="4" a="1"/>
  <c r="M969" i="4" a="1"/>
  <c r="K976" i="4" a="1"/>
  <c r="K217" i="4" a="1"/>
  <c r="F621" i="4" a="1"/>
  <c r="N890" i="4" a="1"/>
  <c r="H672" i="4" a="1"/>
  <c r="G425" i="4" a="1"/>
  <c r="G686" i="4" a="1"/>
  <c r="R166" i="4" a="1"/>
  <c r="G1010" i="4" a="1"/>
  <c r="N837" i="4" a="1"/>
  <c r="M991" i="4" a="1"/>
  <c r="D386" i="4" a="1"/>
  <c r="H265" i="4" a="1"/>
  <c r="S402" i="4" a="1"/>
  <c r="P879" i="4" a="1"/>
  <c r="K991" i="4" a="1"/>
  <c r="J1006" i="4" a="1"/>
  <c r="S260" i="4" a="1"/>
  <c r="L483" i="4" a="1"/>
  <c r="M348" i="4" a="1"/>
  <c r="I1129" i="4" a="1"/>
  <c r="E694" i="4" a="1"/>
  <c r="D660" i="4" a="1"/>
  <c r="S298" i="4" a="1"/>
  <c r="C784" i="4" a="1"/>
  <c r="I405" i="4" a="1"/>
  <c r="K762" i="4" a="1"/>
  <c r="J540" i="4" a="1"/>
  <c r="Q592" i="4" a="1"/>
  <c r="F990" i="4" a="1"/>
  <c r="D462" i="4" a="1"/>
  <c r="N230" i="4" a="1"/>
  <c r="R601" i="4" a="1"/>
  <c r="I788" i="4" a="1"/>
  <c r="L935" i="4" a="1"/>
  <c r="C984" i="4" a="1"/>
  <c r="F829" i="4" a="1"/>
  <c r="N832" i="4" a="1"/>
  <c r="M209" i="4" a="1"/>
  <c r="L942" i="4" a="1"/>
  <c r="N962" i="4" a="1"/>
  <c r="B884" i="4" a="1"/>
  <c r="S401" i="4" a="1"/>
  <c r="P920" i="4" a="1"/>
  <c r="M462" i="4" a="1"/>
  <c r="H201" i="4" a="1"/>
  <c r="O365" i="4" a="1"/>
  <c r="R541" i="4" a="1"/>
  <c r="F121" i="4" a="1"/>
  <c r="M523" i="4" a="1"/>
  <c r="O273" i="4" a="1"/>
  <c r="Q776" i="4" a="1"/>
  <c r="H239" i="4" a="1"/>
  <c r="K385" i="4" a="1"/>
  <c r="C1018" i="4" a="1"/>
  <c r="M449" i="4" a="1"/>
  <c r="J451" i="4" a="1"/>
  <c r="D263" i="4" a="1"/>
  <c r="D372" i="4" a="1"/>
  <c r="S302" i="4" a="1"/>
  <c r="B624" i="4" a="1"/>
  <c r="H218" i="4" a="1"/>
  <c r="K637" i="4" a="1"/>
  <c r="R247" i="4" a="1"/>
  <c r="S37" i="10" a="1"/>
  <c r="J648" i="4" a="1"/>
  <c r="H877" i="4" a="1"/>
  <c r="J903" i="4" a="1"/>
  <c r="C482" i="4" a="1"/>
  <c r="G626" i="4" a="1"/>
  <c r="J618" i="4" a="1"/>
  <c r="P703" i="4" a="1"/>
  <c r="O231" i="4" a="1"/>
  <c r="Q545" i="4" a="1"/>
  <c r="I955" i="4" a="1"/>
  <c r="I224" i="4" a="1"/>
  <c r="O178" i="4" a="1"/>
  <c r="D667" i="4" a="1"/>
  <c r="P994" i="4" a="1"/>
  <c r="H121" i="4" a="1"/>
  <c r="F613" i="4" a="1"/>
  <c r="Q431" i="4" a="1"/>
  <c r="C322" i="4" a="1"/>
  <c r="K110" i="10" a="1"/>
  <c r="L964" i="4" a="1"/>
  <c r="N138" i="4" a="1"/>
  <c r="R86" i="4" a="1"/>
  <c r="D533" i="4" a="1"/>
  <c r="R806" i="4" a="1"/>
  <c r="R88" i="4" a="1"/>
  <c r="G621" i="4" a="1"/>
  <c r="H467" i="4" a="1"/>
  <c r="F377" i="4" a="1"/>
  <c r="N206" i="4" a="1"/>
  <c r="I1062" i="4" a="1"/>
  <c r="P942" i="4" a="1"/>
  <c r="M504" i="4" a="1"/>
  <c r="F471" i="4" a="1"/>
  <c r="F619" i="4" a="1"/>
  <c r="P876" i="4" a="1"/>
  <c r="C953" i="4" a="1"/>
  <c r="R687" i="4" a="1"/>
  <c r="E671" i="4" a="1"/>
  <c r="Q623" i="4" a="1"/>
  <c r="S896" i="4" a="1"/>
  <c r="K786" i="4" a="1"/>
  <c r="Q716" i="4" a="1"/>
  <c r="D368" i="4" a="1"/>
  <c r="G782" i="4" a="1"/>
  <c r="Q849" i="4" a="1"/>
  <c r="M336" i="4" a="1"/>
  <c r="J579" i="4" a="1"/>
  <c r="O380" i="4" a="1"/>
  <c r="L494" i="4" a="1"/>
  <c r="N764" i="4" a="1"/>
  <c r="D977" i="4" a="1"/>
  <c r="E619" i="4" a="1"/>
  <c r="H819" i="4" a="1"/>
  <c r="E858" i="4" a="1"/>
  <c r="M438" i="4" a="1"/>
  <c r="D537" i="4" a="1"/>
  <c r="R859" i="4" a="1"/>
  <c r="O362" i="4" a="1"/>
  <c r="G890" i="4" a="1"/>
  <c r="R904" i="4" a="1"/>
  <c r="J632" i="4" a="1"/>
  <c r="J8" i="4" a="1"/>
  <c r="S568" i="4" a="1"/>
  <c r="I990" i="4" a="1"/>
  <c r="M852" i="4" a="1"/>
  <c r="H173" i="4" a="1"/>
  <c r="F701" i="4" a="1"/>
  <c r="E331" i="4" a="1"/>
  <c r="I284" i="4" a="1"/>
  <c r="N356" i="4" a="1"/>
  <c r="S1098" i="4" a="1"/>
  <c r="H152" i="4" a="1"/>
  <c r="F832" i="4" a="1"/>
  <c r="E350" i="4" a="1"/>
  <c r="M338" i="4" a="1"/>
  <c r="K623" i="4" a="1"/>
  <c r="L1005" i="4" a="1"/>
  <c r="C925" i="4" a="1"/>
  <c r="E518" i="4" a="1"/>
  <c r="P498" i="4" a="1"/>
  <c r="C985" i="4" a="1"/>
  <c r="N279" i="4" a="1"/>
  <c r="P968" i="4" a="1"/>
  <c r="K291" i="4" a="1"/>
  <c r="P1039" i="4" a="1"/>
  <c r="F644" i="4" a="1"/>
  <c r="L830" i="4" a="1"/>
  <c r="O369" i="4" a="1"/>
  <c r="G823" i="4" a="1"/>
  <c r="C645" i="4" a="1"/>
  <c r="O259" i="4" a="1"/>
  <c r="G574" i="4" a="1"/>
  <c r="R314" i="4" a="1"/>
  <c r="N252" i="4" a="1"/>
  <c r="N693" i="4" a="1"/>
  <c r="I358" i="4" a="1"/>
  <c r="L266" i="4" a="1"/>
  <c r="J465" i="4" a="1"/>
  <c r="O524" i="4" a="1"/>
  <c r="L615" i="4" a="1"/>
  <c r="K639" i="4" a="1"/>
  <c r="E777" i="4" a="1"/>
  <c r="K487" i="4" a="1"/>
  <c r="M666" i="4" a="1"/>
  <c r="F178" i="4" a="1"/>
  <c r="C673" i="4" a="1"/>
  <c r="O1110" i="4" a="1"/>
  <c r="R345" i="4" a="1"/>
  <c r="G859" i="4" a="1"/>
  <c r="O354" i="4" a="1"/>
  <c r="D690" i="4" a="1"/>
  <c r="D384" i="4" a="1"/>
  <c r="E235" i="10" a="1"/>
  <c r="G439" i="4" a="1"/>
  <c r="I339" i="4" a="1"/>
  <c r="S830" i="4" a="1"/>
  <c r="J120" i="10" a="1"/>
  <c r="F269" i="4" a="1"/>
  <c r="L425" i="4" a="1"/>
  <c r="C684" i="4" a="1"/>
  <c r="E438" i="4" a="1"/>
  <c r="N791" i="4" a="1"/>
  <c r="P258" i="4" a="1"/>
  <c r="K404" i="4" a="1"/>
  <c r="G436" i="4" a="1"/>
  <c r="O798" i="4" a="1"/>
  <c r="G992" i="4" a="1"/>
  <c r="R419" i="4" a="1"/>
  <c r="E282" i="4" a="1"/>
  <c r="C774" i="4" a="1"/>
  <c r="M426" i="4" a="1"/>
  <c r="C943" i="4" a="1"/>
  <c r="R624" i="4" a="1"/>
  <c r="N739" i="4" a="1"/>
  <c r="N541" i="4" a="1"/>
  <c r="I468" i="4" a="1"/>
  <c r="O69" i="10" a="1"/>
  <c r="C518" i="4" a="1"/>
  <c r="N332" i="4" a="1"/>
  <c r="G564" i="4" a="1"/>
  <c r="H349" i="4" a="1"/>
  <c r="S603" i="4" a="1"/>
  <c r="C284" i="4" a="1"/>
  <c r="K683" i="4" a="1"/>
  <c r="L368" i="4" a="1"/>
  <c r="M779" i="4" a="1"/>
  <c r="F573" i="4" a="1"/>
  <c r="F314" i="4" a="1"/>
  <c r="J932" i="4" a="1"/>
  <c r="L993" i="4" a="1"/>
  <c r="L803" i="4" a="1"/>
  <c r="P634" i="4" a="1"/>
  <c r="D387" i="4" a="1"/>
  <c r="D1026" i="4" a="1"/>
  <c r="M475" i="4" a="1"/>
  <c r="F608" i="4" a="1"/>
  <c r="N543" i="4" a="1"/>
  <c r="I830" i="4" a="1"/>
  <c r="H570" i="4" a="1"/>
  <c r="H293" i="4" a="1"/>
  <c r="N817" i="4" a="1"/>
  <c r="H973" i="4" a="1"/>
  <c r="I890" i="4" a="1"/>
  <c r="S296" i="4" a="1"/>
  <c r="C946" i="4" a="1"/>
  <c r="R708" i="4" a="1"/>
  <c r="P961" i="4" a="1"/>
  <c r="S901" i="4" a="1"/>
  <c r="J399" i="4" a="1"/>
  <c r="S801" i="4" a="1"/>
  <c r="H933" i="4" a="1"/>
  <c r="S601" i="4" a="1"/>
  <c r="D581" i="4" a="1"/>
  <c r="I583" i="4" a="1"/>
  <c r="S337" i="4" a="1"/>
  <c r="Q10" i="10" a="1"/>
  <c r="Q485" i="4" a="1"/>
  <c r="C347" i="4" a="1"/>
  <c r="I825" i="4" a="1"/>
  <c r="E611" i="4" a="1"/>
  <c r="B832" i="4" a="1"/>
  <c r="K110" i="4" a="1"/>
  <c r="C463" i="4" a="1"/>
  <c r="P79" i="4" a="1"/>
  <c r="L475" i="4" a="1"/>
  <c r="L484" i="4" a="1"/>
  <c r="N554" i="4" a="1"/>
  <c r="M562" i="4" a="1"/>
  <c r="M201" i="4" a="1"/>
  <c r="H1129" i="4" a="1"/>
  <c r="R978" i="4" a="1"/>
  <c r="K962" i="4" a="1"/>
  <c r="L590" i="4" a="1"/>
  <c r="R651" i="4" a="1"/>
  <c r="N586" i="4" a="1"/>
  <c r="P155" i="4" a="1"/>
  <c r="N853" i="4" a="1"/>
  <c r="O630" i="4" a="1"/>
  <c r="F920" i="4" a="1"/>
  <c r="S236" i="4" a="1"/>
  <c r="E899" i="4" a="1"/>
  <c r="E269" i="4" a="1"/>
  <c r="L923" i="4" a="1"/>
  <c r="R510" i="4" a="1"/>
  <c r="H1118" i="4" a="1"/>
  <c r="I975" i="4" a="1"/>
  <c r="E525" i="4" a="1"/>
  <c r="L327" i="4" a="1"/>
  <c r="O741" i="4" a="1"/>
  <c r="S465" i="4" a="1"/>
  <c r="J513" i="4" a="1"/>
  <c r="L687" i="4" a="1"/>
  <c r="B200" i="10" a="1"/>
  <c r="S344" i="4" a="1"/>
  <c r="H449" i="4" a="1"/>
  <c r="I580" i="4" a="1"/>
  <c r="G385" i="4" a="1"/>
  <c r="C675" i="4" a="1"/>
  <c r="C346" i="4" a="1"/>
  <c r="M243" i="4" a="1"/>
  <c r="L919" i="4" a="1"/>
  <c r="F206" i="4" a="1"/>
  <c r="O932" i="4" a="1"/>
  <c r="F650" i="4" a="1"/>
  <c r="D236" i="4" a="1"/>
  <c r="I900" i="4" a="1"/>
  <c r="M120" i="4" a="1"/>
  <c r="F523" i="4" a="1"/>
  <c r="N334" i="4" a="1"/>
  <c r="M1017" i="4" a="1"/>
  <c r="O956" i="4" a="1"/>
  <c r="P991" i="4" a="1"/>
  <c r="K809" i="4" a="1"/>
  <c r="P433" i="4" a="1"/>
  <c r="E363" i="4" a="1"/>
  <c r="R698" i="4" a="1"/>
  <c r="D845" i="4" a="1"/>
  <c r="S792" i="4" a="1"/>
  <c r="M280" i="4" a="1"/>
  <c r="S579" i="4" a="1"/>
  <c r="J1121" i="4" a="1"/>
  <c r="O143" i="4" a="1"/>
  <c r="C1009" i="4" a="1"/>
  <c r="Q242" i="4" a="1"/>
  <c r="N854" i="4" a="1"/>
  <c r="M506" i="4" a="1"/>
  <c r="N259" i="10" a="1"/>
  <c r="S240" i="4" a="1"/>
  <c r="J290" i="4" a="1"/>
  <c r="Q555" i="4" a="1"/>
  <c r="G485" i="4" a="1"/>
  <c r="G742" i="4" a="1"/>
  <c r="E644" i="4" a="1"/>
  <c r="K482" i="4" a="1"/>
  <c r="L211" i="4" a="1"/>
  <c r="G271" i="4" a="1"/>
  <c r="E955" i="4" a="1"/>
  <c r="L811" i="4" a="1"/>
  <c r="C282" i="4" a="1"/>
  <c r="L715" i="4" a="1"/>
  <c r="M520" i="4" a="1"/>
  <c r="J891" i="4" a="1"/>
  <c r="R906" i="4" a="1"/>
  <c r="J827" i="4" a="1"/>
  <c r="F867" i="4" a="1"/>
  <c r="M630" i="4" a="1"/>
  <c r="O896" i="4" a="1"/>
  <c r="D480" i="4" a="1"/>
  <c r="H419" i="4" a="1"/>
  <c r="R737" i="4" a="1"/>
  <c r="O51" i="10" a="1"/>
  <c r="G52" i="4" a="1"/>
  <c r="P937" i="4" a="1"/>
  <c r="O267" i="4" a="1"/>
  <c r="S293" i="4" a="1"/>
  <c r="Q571" i="4" a="1"/>
  <c r="S505" i="4" a="1"/>
  <c r="E285" i="4" a="1"/>
  <c r="N413" i="4" a="1"/>
  <c r="K172" i="4" a="1"/>
  <c r="R354" i="4" a="1"/>
  <c r="D861" i="4" a="1"/>
  <c r="P241" i="4" a="1"/>
  <c r="O550" i="4" a="1"/>
  <c r="Q339" i="4" a="1"/>
  <c r="L574" i="4" a="1"/>
  <c r="Q714" i="4" a="1"/>
  <c r="R432" i="4" a="1"/>
  <c r="O72" i="4" a="1"/>
  <c r="K769" i="4" a="1"/>
  <c r="J416" i="4" a="1"/>
  <c r="H415" i="4" a="1"/>
  <c r="R984" i="4" a="1"/>
  <c r="F347" i="4" a="1"/>
  <c r="N549" i="4" a="1"/>
  <c r="G581" i="4" a="1"/>
  <c r="P617" i="4" a="1"/>
  <c r="H525" i="4" a="1"/>
  <c r="E984" i="4" a="1"/>
  <c r="I342" i="4" a="1"/>
  <c r="G862" i="4" a="1"/>
  <c r="C959" i="4" a="1"/>
  <c r="F737" i="4" a="1"/>
  <c r="C202" i="4" a="1"/>
  <c r="D259" i="4" a="1"/>
  <c r="N197" i="4" a="1"/>
  <c r="C245" i="4" a="1"/>
  <c r="Q360" i="4" a="1"/>
  <c r="R509" i="4" a="1"/>
  <c r="M926" i="4" a="1"/>
  <c r="S156" i="4" a="1"/>
  <c r="E468" i="4" a="1"/>
  <c r="M101" i="4" a="1"/>
  <c r="K1057" i="4" a="1"/>
  <c r="G497" i="4" a="1"/>
  <c r="F780" i="4" a="1"/>
  <c r="E493" i="4" a="1"/>
  <c r="H879" i="4" a="1"/>
  <c r="H303" i="4" a="1"/>
  <c r="C731" i="4" a="1"/>
  <c r="L740" i="4" a="1"/>
  <c r="I1021" i="4" a="1"/>
  <c r="F860" i="4" a="1"/>
  <c r="J498" i="4" a="1"/>
  <c r="E852" i="4" a="1"/>
  <c r="D685" i="4" a="1"/>
  <c r="J791" i="4" a="1"/>
  <c r="E723" i="4" a="1"/>
  <c r="L1023" i="4" a="1"/>
  <c r="C532" i="4" a="1"/>
  <c r="M228" i="4" a="1"/>
  <c r="H850" i="4" a="1"/>
  <c r="H894" i="4" a="1"/>
  <c r="R690" i="4" a="1"/>
  <c r="P581" i="4" a="1"/>
  <c r="P705" i="4" a="1"/>
  <c r="I256" i="10" a="1"/>
  <c r="E339" i="4" a="1"/>
  <c r="K152" i="10" a="1"/>
  <c r="I537" i="4" a="1"/>
  <c r="C391" i="4" a="1"/>
  <c r="N858" i="4" a="1"/>
  <c r="Q167" i="4" a="1"/>
  <c r="G399" i="4" a="1"/>
  <c r="P987" i="4" a="1"/>
  <c r="S328" i="4" a="1"/>
  <c r="K332" i="4" a="1"/>
  <c r="R446" i="4" a="1"/>
  <c r="C102" i="4" a="1"/>
  <c r="E168" i="4" a="1"/>
  <c r="F855" i="4" a="1"/>
  <c r="E252" i="4" a="1"/>
  <c r="P854" i="4" a="1"/>
  <c r="Q960" i="4" a="1"/>
  <c r="B174" i="4" a="1"/>
  <c r="K634" i="4" a="1"/>
  <c r="E561" i="4" a="1"/>
  <c r="S654" i="4" a="1"/>
  <c r="S516" i="4" a="1"/>
  <c r="M502" i="4" a="1"/>
  <c r="D227" i="4" a="1"/>
  <c r="F966" i="4" a="1"/>
  <c r="H328" i="4" a="1"/>
  <c r="N173" i="4" a="1"/>
  <c r="E374" i="4" a="1"/>
  <c r="Q204" i="4" a="1"/>
  <c r="M853" i="4" a="1"/>
  <c r="J139" i="10" a="1"/>
  <c r="Q832" i="4" a="1"/>
  <c r="O458" i="4" a="1"/>
  <c r="G855" i="4" a="1"/>
  <c r="E131" i="4" a="1"/>
  <c r="R749" i="4" a="1"/>
  <c r="D547" i="4" a="1"/>
  <c r="G147" i="4" a="1"/>
  <c r="O403" i="4" a="1"/>
  <c r="J493" i="4" a="1"/>
  <c r="O413" i="4" a="1"/>
  <c r="J407" i="4" a="1"/>
  <c r="L303" i="4" a="1"/>
  <c r="H448" i="4" a="1"/>
  <c r="I576" i="4" a="1"/>
  <c r="N830" i="4" a="1"/>
  <c r="O833" i="4" a="1"/>
  <c r="F705" i="4" a="1"/>
  <c r="G243" i="4" a="1"/>
  <c r="S641" i="4" a="1"/>
  <c r="O945" i="4" a="1"/>
  <c r="Q538" i="4" a="1"/>
  <c r="N966" i="4" a="1"/>
  <c r="F599" i="4" a="1"/>
  <c r="Q927" i="4" a="1"/>
  <c r="M727" i="4" a="1"/>
  <c r="P906" i="4" a="1"/>
  <c r="N153" i="4" a="1"/>
  <c r="N681" i="4" a="1"/>
  <c r="O447" i="4" a="1"/>
  <c r="H880" i="4" a="1"/>
  <c r="N983" i="4" a="1"/>
  <c r="B941" i="4" a="1"/>
  <c r="L675" i="4" a="1"/>
  <c r="R549" i="4" a="1"/>
  <c r="E47" i="10" a="1"/>
  <c r="E219" i="4" a="1"/>
  <c r="L354" i="4" a="1"/>
  <c r="L978" i="4" a="1"/>
  <c r="L407" i="4" a="1"/>
  <c r="R635" i="4" a="1"/>
  <c r="E892" i="4" a="1"/>
  <c r="R843" i="4" a="1"/>
  <c r="E129" i="4" a="1"/>
  <c r="M279" i="4" a="1"/>
  <c r="S611" i="4" a="1"/>
  <c r="M761" i="4" a="1"/>
  <c r="L611" i="4" a="1"/>
  <c r="H210" i="4" a="1"/>
  <c r="I460" i="4" a="1"/>
  <c r="Q612" i="4" a="1"/>
  <c r="I1016" i="4" a="1"/>
  <c r="O854" i="4" a="1"/>
  <c r="N955" i="4" a="1"/>
  <c r="O582" i="4" a="1"/>
  <c r="M822" i="4" a="1"/>
  <c r="E488" i="4" a="1"/>
  <c r="D157" i="4" a="1"/>
  <c r="N245" i="4" a="1"/>
  <c r="J284" i="4" a="1"/>
  <c r="I240" i="4" a="1"/>
  <c r="M76" i="4" a="1"/>
  <c r="M908" i="4" a="1"/>
  <c r="I261" i="4" a="1"/>
  <c r="S155" i="10" a="1"/>
  <c r="H908" i="4" a="1"/>
  <c r="K509" i="4" a="1"/>
  <c r="I399" i="4" a="1"/>
  <c r="G136" i="10" a="1"/>
  <c r="Q262" i="10" a="1"/>
  <c r="R221" i="4" a="1"/>
  <c r="H613" i="4" a="1"/>
  <c r="H935" i="4" a="1"/>
  <c r="P678" i="4" a="1"/>
  <c r="I934" i="4" a="1"/>
  <c r="C103" i="4" a="1"/>
  <c r="G164" i="4" a="1"/>
  <c r="J657" i="4" a="1"/>
  <c r="Q87" i="10" a="1"/>
  <c r="I193" i="4" a="1"/>
  <c r="Q899" i="4" a="1"/>
  <c r="C340" i="4" a="1"/>
  <c r="F668" i="4" a="1"/>
  <c r="S270" i="4" a="1"/>
  <c r="Q488" i="4" a="1"/>
  <c r="D810" i="4" a="1"/>
  <c r="S406" i="4" a="1"/>
  <c r="K824" i="4" a="1"/>
  <c r="L973" i="4" a="1"/>
  <c r="E947" i="4" a="1"/>
  <c r="I519" i="4" a="1"/>
  <c r="R538" i="4" a="1"/>
  <c r="L585" i="4" a="1"/>
  <c r="G263" i="4" a="1"/>
  <c r="S300" i="4" a="1"/>
  <c r="E410" i="4" a="1"/>
  <c r="N902" i="4" a="1"/>
  <c r="Q469" i="4" a="1"/>
  <c r="I662" i="4" a="1"/>
  <c r="I913" i="4" a="1"/>
  <c r="J688" i="4" a="1"/>
  <c r="O408" i="4" a="1"/>
  <c r="O299" i="4" a="1"/>
  <c r="G392" i="4" a="1"/>
  <c r="E670" i="4" a="1"/>
  <c r="G753" i="4" a="1"/>
  <c r="H291" i="4" a="1"/>
  <c r="S786" i="4" a="1"/>
  <c r="S100" i="10" a="1"/>
  <c r="I481" i="4" a="1"/>
  <c r="B82" i="4" a="1"/>
  <c r="K582" i="4" a="1"/>
  <c r="R768" i="4" a="1"/>
  <c r="B815" i="4" a="1"/>
  <c r="G212" i="4" a="1"/>
  <c r="J174" i="4" a="1"/>
  <c r="R227" i="4" a="1"/>
  <c r="K390" i="4" a="1"/>
  <c r="E691" i="4" a="1"/>
  <c r="M72" i="10" a="1"/>
  <c r="J865" i="4" a="1"/>
  <c r="O170" i="4" a="1"/>
  <c r="P771" i="4" a="1"/>
  <c r="E549" i="4" a="1"/>
  <c r="E835" i="4" a="1"/>
  <c r="G206" i="4" a="1"/>
  <c r="I832" i="4" a="1"/>
  <c r="H423" i="4" a="1"/>
  <c r="Q885" i="4" a="1"/>
  <c r="Q294" i="4" a="1"/>
  <c r="Q813" i="4" a="1"/>
  <c r="L267" i="4" a="1"/>
  <c r="H271" i="4" a="1"/>
  <c r="L263" i="4" a="1"/>
  <c r="M397" i="4" a="1"/>
  <c r="H838" i="4" a="1"/>
  <c r="F233" i="4" a="1"/>
  <c r="S1083" i="4" a="1"/>
  <c r="K149" i="10" a="1"/>
  <c r="S1084" i="4" a="1"/>
  <c r="M838" i="4" a="1"/>
  <c r="H223" i="4" a="1"/>
  <c r="J293" i="4" a="1"/>
  <c r="N340" i="4" a="1"/>
  <c r="Q462" i="4" a="1"/>
  <c r="O182" i="10" a="1"/>
  <c r="J680" i="4" a="1"/>
  <c r="S476" i="4" a="1"/>
  <c r="P861" i="4" a="1"/>
  <c r="F437" i="4" a="1"/>
  <c r="M831" i="4" a="1"/>
  <c r="H758" i="4" a="1"/>
  <c r="O266" i="4" a="1"/>
  <c r="R505" i="4" a="1"/>
  <c r="Q221" i="4" a="1"/>
  <c r="F213" i="4" a="1"/>
  <c r="F749" i="4" a="1"/>
  <c r="O645" i="4" a="1"/>
  <c r="L1097" i="4" a="1"/>
  <c r="M935" i="4" a="1"/>
  <c r="S272" i="4" a="1"/>
  <c r="H233" i="4" a="1"/>
  <c r="P450" i="4" a="1"/>
  <c r="L460" i="4" a="1"/>
  <c r="G617" i="4" a="1"/>
  <c r="M251" i="10" a="1"/>
  <c r="K526" i="4" a="1"/>
  <c r="G296" i="4" a="1"/>
  <c r="Q1049" i="4" a="1"/>
  <c r="L220" i="10" a="1"/>
  <c r="E853" i="4" a="1"/>
  <c r="P865" i="4" a="1"/>
  <c r="N992" i="4" a="1"/>
  <c r="P171" i="4" a="1"/>
  <c r="E178" i="10" a="1"/>
  <c r="D298" i="4" a="1"/>
  <c r="Q591" i="4" a="1"/>
  <c r="L265" i="4" a="1"/>
  <c r="M966" i="4" a="1"/>
  <c r="D482" i="4" a="1"/>
  <c r="D561" i="4" a="1"/>
  <c r="Q643" i="4" a="1"/>
  <c r="P702" i="4" a="1"/>
  <c r="D524" i="4" a="1"/>
  <c r="L517" i="4" a="1"/>
  <c r="L317" i="4" a="1"/>
  <c r="O172" i="4" a="1"/>
  <c r="S552" i="4" a="1"/>
  <c r="M199" i="4" a="1"/>
  <c r="N384" i="4" a="1"/>
  <c r="D393" i="4" a="1"/>
  <c r="L376" i="4" a="1"/>
  <c r="C545" i="4" a="1"/>
  <c r="N280" i="4" a="1"/>
  <c r="L350" i="4" a="1"/>
  <c r="P259" i="4" a="1"/>
  <c r="K299" i="4" a="1"/>
  <c r="E511" i="4" a="1"/>
  <c r="I255" i="4" a="1"/>
  <c r="L210" i="4" a="1"/>
  <c r="M936" i="4" a="1"/>
  <c r="I530" i="4" a="1"/>
  <c r="L305" i="4" a="1"/>
  <c r="R825" i="4" a="1"/>
  <c r="K838" i="4" a="1"/>
  <c r="N502" i="4" a="1"/>
  <c r="G821" i="4" a="1"/>
  <c r="J746" i="4" a="1"/>
  <c r="F1016" i="4" a="1"/>
  <c r="L562" i="4" a="1"/>
  <c r="H910" i="4" a="1"/>
  <c r="C824" i="4" a="1"/>
  <c r="S957" i="4" a="1"/>
  <c r="R616" i="4" a="1"/>
  <c r="D489" i="4" a="1"/>
  <c r="E921" i="4" a="1"/>
  <c r="S172" i="4" a="1"/>
  <c r="B637" i="4" a="1"/>
  <c r="D896" i="4" a="1"/>
  <c r="M370" i="4" a="1"/>
  <c r="B780" i="4" a="1"/>
  <c r="S355" i="4" a="1"/>
  <c r="K507" i="4" a="1"/>
  <c r="R240" i="4" a="1"/>
  <c r="H1113" i="4" a="1"/>
  <c r="F296" i="4" a="1"/>
  <c r="E70" i="10" a="1"/>
  <c r="L514" i="4" a="1"/>
  <c r="I425" i="4" a="1"/>
  <c r="G452" i="4" a="1"/>
  <c r="O600" i="4" a="1"/>
  <c r="S464" i="4" a="1"/>
  <c r="N757" i="4" a="1"/>
  <c r="J1048" i="4" a="1"/>
  <c r="H235" i="4" a="1"/>
  <c r="O712" i="4" a="1"/>
  <c r="E346" i="4" a="1"/>
  <c r="E1007" i="4" a="1"/>
  <c r="F936" i="4" a="1"/>
  <c r="K805" i="4" a="1"/>
  <c r="M827" i="4" a="1"/>
  <c r="F823" i="4" a="1"/>
  <c r="E814" i="4" a="1"/>
  <c r="L74" i="4" a="1"/>
  <c r="N333" i="4" a="1"/>
  <c r="R384" i="4" a="1"/>
  <c r="E436" i="4" a="1"/>
  <c r="C472" i="4" a="1"/>
  <c r="D425" i="4" a="1"/>
  <c r="B1108" i="4" a="1"/>
  <c r="K131" i="10" a="1"/>
  <c r="E870" i="4" a="1"/>
  <c r="P621" i="4" a="1"/>
  <c r="P740" i="4" a="1"/>
  <c r="R971" i="4" a="1"/>
  <c r="R822" i="4" a="1"/>
  <c r="C553" i="4" a="1"/>
  <c r="N608" i="4" a="1"/>
  <c r="C528" i="4" a="1"/>
  <c r="F168" i="4" a="1"/>
  <c r="J701" i="4" a="1"/>
  <c r="N392" i="4" a="1"/>
  <c r="I211" i="4" a="1"/>
  <c r="O544" i="4" a="1"/>
  <c r="R1009" i="4" a="1"/>
  <c r="F707" i="4" a="1"/>
  <c r="L197" i="4" a="1"/>
  <c r="L516" i="4" a="1"/>
  <c r="O353" i="4" a="1"/>
  <c r="N862" i="4" a="1"/>
  <c r="L218" i="4" a="1"/>
  <c r="M704" i="4" a="1"/>
  <c r="S269" i="4" a="1"/>
  <c r="P758" i="4" a="1"/>
  <c r="H157" i="4" a="1"/>
  <c r="M233" i="10" a="1"/>
  <c r="O234" i="4" a="1"/>
  <c r="M696" i="4" a="1"/>
  <c r="K50" i="10" a="1"/>
  <c r="G880" i="4" a="1"/>
  <c r="O653" i="4" a="1"/>
  <c r="F205" i="4" a="1"/>
  <c r="P204" i="4" a="1"/>
  <c r="O162" i="4" a="1"/>
  <c r="C237" i="4" a="1"/>
  <c r="H395" i="4" a="1"/>
  <c r="K245" i="4" a="1"/>
  <c r="H498" i="4" a="1"/>
  <c r="C915" i="4" a="1"/>
  <c r="L950" i="4" a="1"/>
  <c r="I1069" i="4" a="1"/>
  <c r="I679" i="4" a="1"/>
  <c r="Q238" i="4" a="1"/>
  <c r="E730" i="4" a="1"/>
  <c r="I416" i="4" a="1"/>
  <c r="G1029" i="4" a="1"/>
  <c r="B1119" i="4" a="1"/>
  <c r="P541" i="4" a="1"/>
  <c r="O723" i="4" a="1"/>
  <c r="R430" i="4" a="1"/>
  <c r="K407" i="4" a="1"/>
  <c r="C318" i="4" a="1"/>
  <c r="K207" i="4" a="1"/>
  <c r="K370" i="4" a="1"/>
  <c r="P188" i="4" a="1"/>
  <c r="Q441" i="4" a="1"/>
  <c r="S109" i="4" a="1"/>
  <c r="K283" i="4" a="1"/>
  <c r="Q183" i="4" a="1"/>
  <c r="K632" i="4" a="1"/>
  <c r="K738" i="4" a="1"/>
  <c r="G1019" i="4" a="1"/>
  <c r="P232" i="4" a="1"/>
  <c r="Q350" i="4" a="1"/>
  <c r="O669" i="4" a="1"/>
  <c r="R436" i="4" a="1"/>
  <c r="E779" i="4" a="1"/>
  <c r="P945" i="4" a="1"/>
  <c r="K210" i="10" a="1"/>
  <c r="F302" i="4" a="1"/>
  <c r="R494" i="4" a="1"/>
  <c r="E190" i="10" a="1"/>
  <c r="D629" i="4" a="1"/>
  <c r="O493" i="4" a="1"/>
  <c r="S621" i="4" a="1"/>
  <c r="B614" i="4" a="1"/>
  <c r="E556" i="4" a="1"/>
  <c r="L250" i="4" a="1"/>
  <c r="F488" i="4" a="1"/>
  <c r="Q624" i="4" a="1"/>
  <c r="Q421" i="4" a="1"/>
  <c r="H148" i="10" a="1"/>
  <c r="L2" i="10" a="1"/>
  <c r="G184" i="4" a="1"/>
  <c r="E408" i="4" a="1"/>
  <c r="G471" i="4" a="1"/>
  <c r="P635" i="4" a="1"/>
  <c r="C858" i="4" a="1"/>
  <c r="D807" i="4" a="1"/>
  <c r="H315" i="4" a="1"/>
  <c r="S594" i="4" a="1"/>
  <c r="K416" i="4" a="1"/>
  <c r="N616" i="4" a="1"/>
  <c r="F547" i="4" a="1"/>
  <c r="P640" i="4" a="1"/>
  <c r="K316" i="4" a="1"/>
  <c r="P810" i="4" a="1"/>
  <c r="M490" i="4" a="1"/>
  <c r="F1045" i="4" a="1"/>
  <c r="F243" i="4" a="1"/>
  <c r="P867" i="4" a="1"/>
  <c r="Q542" i="4" a="1"/>
  <c r="R112" i="4" a="1"/>
  <c r="E132" i="10" a="1"/>
  <c r="F399" i="4" a="1"/>
  <c r="O436" i="4" a="1"/>
  <c r="D97" i="4" a="1"/>
  <c r="O860" i="4" a="1"/>
  <c r="S248" i="10" a="1"/>
  <c r="L231" i="4" a="1"/>
  <c r="R330" i="4" a="1"/>
  <c r="O14" i="10" a="1"/>
  <c r="H368" i="4" a="1"/>
  <c r="F299" i="4" a="1"/>
  <c r="C350" i="4" a="1"/>
  <c r="H676" i="4" a="1"/>
  <c r="F395" i="4" a="1"/>
  <c r="G465" i="4" a="1"/>
  <c r="F311" i="4" a="1"/>
  <c r="L171" i="4" a="1"/>
  <c r="K387" i="4" a="1"/>
  <c r="H456" i="4" a="1"/>
  <c r="H474" i="4" a="1"/>
  <c r="I300" i="4" a="1"/>
  <c r="J489" i="4" a="1"/>
  <c r="L162" i="4" a="1"/>
  <c r="H236" i="4" a="1"/>
  <c r="J1001" i="4" a="1"/>
  <c r="D340" i="4" a="1"/>
  <c r="M751" i="4" a="1"/>
  <c r="H455" i="4" a="1"/>
  <c r="G519" i="4" a="1"/>
  <c r="P445" i="4" a="1"/>
  <c r="J277" i="4" a="1"/>
  <c r="G518" i="4" a="1"/>
  <c r="G376" i="4" a="1"/>
  <c r="O148" i="4" a="1"/>
  <c r="Q156" i="4" a="1"/>
  <c r="I898" i="4" a="1"/>
  <c r="M285" i="4" a="1"/>
  <c r="J112" i="10" a="1"/>
  <c r="L97" i="10" a="1"/>
  <c r="E866" i="4" a="1"/>
  <c r="M26" i="4" a="1"/>
  <c r="K490" i="4" a="1"/>
  <c r="Q74" i="4" a="1"/>
  <c r="I795" i="4" a="1"/>
  <c r="O1019" i="4" a="1"/>
  <c r="Q254" i="10" a="1"/>
  <c r="K247" i="4" a="1"/>
  <c r="H230" i="4" a="1"/>
  <c r="E67" i="10" a="1"/>
  <c r="S780" i="4" a="1"/>
  <c r="Q880" i="4" a="1"/>
  <c r="C923" i="4" a="1"/>
  <c r="P514" i="4" a="1"/>
  <c r="P670" i="4" a="1"/>
  <c r="K542" i="4" a="1"/>
  <c r="G544" i="4" a="1"/>
  <c r="I420" i="4" a="1"/>
  <c r="H177" i="4" a="1"/>
  <c r="L383" i="4" a="1"/>
  <c r="H806" i="4" a="1"/>
  <c r="J123" i="4" a="1"/>
  <c r="P77" i="4" a="1"/>
  <c r="O320" i="4" a="1"/>
  <c r="M215" i="4" a="1"/>
  <c r="P448" i="4" a="1"/>
  <c r="R394" i="4" a="1"/>
  <c r="B226" i="4" a="1"/>
  <c r="J939" i="4" a="1"/>
  <c r="I225" i="4" a="1"/>
  <c r="I572" i="4" a="1"/>
  <c r="Q80" i="10" a="1"/>
  <c r="N223" i="10" a="1"/>
  <c r="G174" i="4" a="1"/>
  <c r="L297" i="4" a="1"/>
  <c r="L655" i="4" a="1"/>
  <c r="I815" i="4" a="1"/>
  <c r="H249" i="4" a="1"/>
  <c r="I32" i="10" a="1"/>
  <c r="B849" i="4" a="1"/>
  <c r="E316" i="4" a="1"/>
  <c r="M503" i="4" a="1"/>
  <c r="Q588" i="4" a="1"/>
  <c r="N880" i="4" a="1"/>
  <c r="N701" i="4" a="1"/>
  <c r="E658" i="4" a="1"/>
  <c r="Q854" i="4" a="1"/>
  <c r="Q489" i="4" a="1"/>
  <c r="M85" i="10" a="1"/>
  <c r="H340" i="4" a="1"/>
  <c r="J643" i="4" a="1"/>
  <c r="O407" i="4" a="1"/>
  <c r="H641" i="4" a="1"/>
  <c r="M830" i="4" a="1"/>
  <c r="F616" i="4" a="1"/>
  <c r="M383" i="4" a="1"/>
  <c r="M295" i="4" a="1"/>
  <c r="R887" i="4" a="1"/>
  <c r="P224" i="10" a="1"/>
  <c r="D512" i="4" a="1"/>
  <c r="G575" i="4" a="1"/>
  <c r="M970" i="4" a="1"/>
  <c r="B801" i="4" a="1"/>
  <c r="D474" i="4" a="1"/>
  <c r="N796" i="4" a="1"/>
  <c r="Q334" i="4" a="1"/>
  <c r="P883" i="4" a="1"/>
  <c r="I604" i="4" a="1"/>
  <c r="I708" i="4" a="1"/>
  <c r="I194" i="4" a="1"/>
  <c r="Q711" i="4" a="1"/>
  <c r="O212" i="4" a="1"/>
  <c r="C587" i="4" a="1"/>
  <c r="M152" i="4" a="1"/>
  <c r="E610" i="4" a="1"/>
  <c r="O586" i="4" a="1"/>
  <c r="H244" i="10" a="1"/>
  <c r="P984" i="4" a="1"/>
  <c r="O1021" i="4" a="1"/>
  <c r="P353" i="4" a="1"/>
  <c r="J346" i="4" a="1"/>
  <c r="C874" i="4" a="1"/>
  <c r="J879" i="4" a="1"/>
  <c r="Q187" i="4" a="1"/>
  <c r="J721" i="4" a="1"/>
  <c r="G867" i="4" a="1"/>
  <c r="S752" i="4" a="1"/>
  <c r="K371" i="4" a="1"/>
  <c r="I455" i="4" a="1"/>
  <c r="C753" i="4" a="1"/>
  <c r="R614" i="4" a="1"/>
  <c r="H246" i="4" a="1"/>
  <c r="M45" i="10" a="1"/>
  <c r="N360" i="4" a="1"/>
  <c r="Q484" i="4" a="1"/>
  <c r="S577" i="4" a="1"/>
  <c r="F508" i="4" a="1"/>
  <c r="D123" i="4" a="1"/>
  <c r="O748" i="4" a="1"/>
  <c r="R267" i="4" a="1"/>
  <c r="Q1006" i="4" a="1"/>
  <c r="H327" i="4" a="1"/>
  <c r="M354" i="4" a="1"/>
  <c r="I610" i="4" a="1"/>
  <c r="D818" i="4" a="1"/>
  <c r="Q876" i="4" a="1"/>
  <c r="Q59" i="10" a="1"/>
  <c r="E132" i="4" a="1"/>
  <c r="Q246" i="4" a="1"/>
  <c r="S627" i="4" a="1"/>
  <c r="G653" i="4" a="1"/>
  <c r="I321" i="4" a="1"/>
  <c r="I500" i="4" a="1"/>
  <c r="F761" i="4" a="1"/>
  <c r="I619" i="4" a="1"/>
  <c r="K853" i="4" a="1"/>
  <c r="B882" i="4" a="1"/>
  <c r="D483" i="4" a="1"/>
  <c r="G985" i="4" a="1"/>
  <c r="J364" i="4" a="1"/>
  <c r="C555" i="4" a="1"/>
  <c r="L988" i="4" a="1"/>
  <c r="G330" i="4" a="1"/>
  <c r="L708" i="4" a="1"/>
  <c r="E517" i="4" a="1"/>
  <c r="L673" i="4" a="1"/>
  <c r="C808" i="4" a="1"/>
  <c r="S225" i="4" a="1"/>
  <c r="D207" i="4" a="1"/>
  <c r="C511" i="4" a="1"/>
  <c r="O1091" i="4" a="1"/>
  <c r="Q679" i="4" a="1"/>
  <c r="H529" i="4" a="1"/>
  <c r="G781" i="4" a="1"/>
  <c r="I237" i="4" a="1"/>
  <c r="E380" i="4" a="1"/>
  <c r="Q312" i="4" a="1"/>
  <c r="Q819" i="4" a="1"/>
  <c r="I561" i="4" a="1"/>
  <c r="F264" i="4" a="1"/>
  <c r="R1024" i="4" a="1"/>
  <c r="G882" i="4" a="1"/>
  <c r="N11" i="10" a="1"/>
  <c r="D364" i="4" a="1"/>
  <c r="L221" i="10" a="1"/>
  <c r="Q330" i="4" a="1"/>
  <c r="E128" i="4" a="1"/>
  <c r="J859" i="4" a="1"/>
  <c r="S275" i="4" a="1"/>
  <c r="I986" i="4" a="1"/>
  <c r="R422" i="4" a="1"/>
  <c r="B768" i="4" a="1"/>
  <c r="F517" i="4" a="1"/>
  <c r="D402" i="4" a="1"/>
  <c r="G161" i="4" a="1"/>
  <c r="O336" i="4" a="1"/>
  <c r="N391" i="4" a="1"/>
  <c r="S569" i="4" a="1"/>
  <c r="S207" i="4" a="1"/>
  <c r="B1106" i="4" a="1"/>
  <c r="B1086" i="4" a="1"/>
  <c r="G780" i="4" a="1"/>
  <c r="Q348" i="4" a="1"/>
  <c r="L1091" i="4" a="1"/>
  <c r="E389" i="4" a="1"/>
  <c r="B203" i="4" a="1"/>
  <c r="R763" i="4" a="1"/>
  <c r="H147" i="4" a="1"/>
  <c r="I493" i="4" a="1"/>
  <c r="N465" i="4" a="1"/>
  <c r="F467" i="4" a="1"/>
  <c r="J166" i="10" a="1"/>
  <c r="B195" i="4" a="1"/>
  <c r="K581" i="4" a="1"/>
  <c r="P173" i="4" a="1"/>
  <c r="G139" i="10" a="1"/>
  <c r="L125" i="10" a="1"/>
  <c r="D415" i="4" a="1"/>
  <c r="G562" i="4" a="1"/>
  <c r="D343" i="4" a="1"/>
  <c r="G585" i="4" a="1"/>
  <c r="L548" i="4" a="1"/>
  <c r="I22" i="4" a="1"/>
  <c r="L280" i="4" a="1"/>
  <c r="S513" i="4" a="1"/>
  <c r="E15" i="4" a="1"/>
  <c r="G224" i="4" a="1"/>
  <c r="D352" i="4" a="1"/>
  <c r="Q926" i="4" a="1"/>
  <c r="S720" i="4" a="1"/>
  <c r="O965" i="4" a="1"/>
  <c r="C651" i="4" a="1"/>
  <c r="N93" i="10" a="1"/>
  <c r="K360" i="4" a="1"/>
  <c r="K837" i="4" a="1"/>
  <c r="R264" i="4" a="1"/>
  <c r="Q193" i="10" a="1"/>
  <c r="G221" i="10" a="1"/>
  <c r="J349" i="4" a="1"/>
  <c r="H948" i="4" a="1"/>
  <c r="J37" i="10" a="1"/>
  <c r="Q235" i="4" a="1"/>
  <c r="M306" i="4" a="1"/>
  <c r="L370" i="4" a="1"/>
  <c r="E71" i="10" a="1"/>
  <c r="E215" i="4" a="1"/>
  <c r="Q178" i="4" a="1"/>
  <c r="Q575" i="4" a="1"/>
  <c r="M256" i="4" a="1"/>
  <c r="E184" i="4" a="1"/>
  <c r="J992" i="4" a="1"/>
  <c r="I341" i="4" a="1"/>
  <c r="I1139" i="4" a="1"/>
  <c r="Q694" i="4" a="1"/>
  <c r="O412" i="4" a="1"/>
  <c r="R194" i="4" a="1"/>
  <c r="S498" i="4" a="1"/>
  <c r="S606" i="4" a="1"/>
  <c r="H231" i="10" a="1"/>
  <c r="O36" i="10" a="1"/>
  <c r="R826" i="4" a="1"/>
  <c r="P114" i="4" a="1"/>
  <c r="N37" i="10" a="1"/>
  <c r="I287" i="4" a="1"/>
  <c r="Q25" i="4" a="1"/>
  <c r="M726" i="4" a="1"/>
  <c r="M433" i="4" a="1"/>
  <c r="P327" i="4" a="1"/>
  <c r="J333" i="4" a="1"/>
  <c r="C190" i="4" a="1"/>
  <c r="I800" i="4" a="1"/>
  <c r="I895" i="4" a="1"/>
  <c r="L210" i="10" a="1"/>
  <c r="O535" i="4" a="1"/>
  <c r="Q895" i="4" a="1"/>
  <c r="L464" i="4" a="1"/>
  <c r="S760" i="4" a="1"/>
  <c r="F188" i="10" a="1"/>
  <c r="I987" i="4" a="1"/>
  <c r="M776" i="4" a="1"/>
  <c r="G193" i="4" a="1"/>
  <c r="S308" i="4" a="1"/>
  <c r="D664" i="4" a="1"/>
  <c r="K253" i="4" a="1"/>
  <c r="J1007" i="4" a="1"/>
  <c r="O246" i="4" a="1"/>
  <c r="Q324" i="4" a="1"/>
  <c r="C327" i="4" a="1"/>
  <c r="O250" i="4" a="1"/>
  <c r="L970" i="4" a="1"/>
  <c r="M470" i="4" a="1"/>
  <c r="H992" i="4" a="1"/>
  <c r="I991" i="4" a="1"/>
  <c r="R849" i="4" a="1"/>
  <c r="H292" i="4" a="1"/>
  <c r="Q942" i="4" a="1"/>
  <c r="K471" i="4" a="1"/>
  <c r="Q161" i="4" a="1"/>
  <c r="H247" i="4" a="1"/>
  <c r="N440" i="4" a="1"/>
  <c r="I292" i="4" a="1"/>
  <c r="E222" i="10" a="1"/>
  <c r="H633" i="4" a="1"/>
  <c r="O930" i="4" a="1"/>
  <c r="E226" i="4" a="1"/>
  <c r="S448" i="4" a="1"/>
  <c r="E719" i="4" a="1"/>
  <c r="K440" i="4" a="1"/>
  <c r="M723" i="4" a="1"/>
  <c r="R933" i="4" a="1"/>
  <c r="P744" i="4" a="1"/>
  <c r="R238" i="4" a="1"/>
  <c r="J332" i="4" a="1"/>
  <c r="I606" i="4" a="1"/>
  <c r="L462" i="4" a="1"/>
  <c r="F536" i="4" a="1"/>
  <c r="R719" i="4" a="1"/>
  <c r="G229" i="4" a="1"/>
  <c r="G97" i="4" a="1"/>
  <c r="P429" i="4" a="1"/>
  <c r="G958" i="4" a="1"/>
  <c r="L43" i="4" a="1"/>
  <c r="E464" i="4" a="1"/>
  <c r="P725" i="4" a="1"/>
  <c r="R475" i="4" a="1"/>
  <c r="H486" i="4" a="1"/>
  <c r="S174" i="10" a="1"/>
  <c r="G896" i="4" a="1"/>
  <c r="G891" i="4" a="1"/>
  <c r="B515" i="4" a="1"/>
  <c r="C273" i="4" a="1"/>
  <c r="L565" i="4" a="1"/>
  <c r="N83" i="4" a="1"/>
  <c r="H66" i="10" a="1"/>
  <c r="P424" i="4" a="1"/>
  <c r="P288" i="4" a="1"/>
  <c r="C301" i="4" a="1"/>
  <c r="O102" i="4" a="1"/>
  <c r="R369" i="4" a="1"/>
  <c r="R294" i="4" a="1"/>
  <c r="J552" i="4" a="1"/>
  <c r="P954" i="4" a="1"/>
  <c r="M736" i="4" a="1"/>
  <c r="C961" i="4" a="1"/>
  <c r="S548" i="4" a="1"/>
  <c r="O326" i="4" a="1"/>
  <c r="R280" i="4" a="1"/>
  <c r="G677" i="4" a="1"/>
  <c r="N60" i="10" a="1"/>
  <c r="Q640" i="4" a="1"/>
  <c r="M649" i="4" a="1"/>
  <c r="L578" i="4" a="1"/>
  <c r="B1067" i="4" a="1"/>
  <c r="F88" i="10" a="1"/>
  <c r="C251" i="4" a="1"/>
  <c r="G462" i="4" a="1"/>
  <c r="N238" i="4" a="1"/>
  <c r="O7" i="10" a="1"/>
  <c r="L378" i="4" a="1"/>
  <c r="E111" i="10" a="1"/>
  <c r="R186" i="4" a="1"/>
  <c r="F538" i="4" a="1"/>
  <c r="C366" i="4" a="1"/>
  <c r="K753" i="4" a="1"/>
  <c r="F217" i="4" a="1"/>
  <c r="E995" i="4" a="1"/>
  <c r="C894" i="4" a="1"/>
  <c r="C580" i="4" a="1"/>
  <c r="S122" i="4" a="1"/>
  <c r="M382" i="4" a="1"/>
  <c r="G259" i="4" a="1"/>
  <c r="O106" i="10" a="1"/>
  <c r="D219" i="4" a="1"/>
  <c r="N427" i="4" a="1"/>
  <c r="G375" i="4" a="1"/>
  <c r="M511" i="4" a="1"/>
  <c r="F691" i="4" a="1"/>
  <c r="O620" i="4" a="1"/>
  <c r="P655" i="4" a="1"/>
  <c r="G478" i="4" a="1"/>
  <c r="C416" i="4" a="1"/>
  <c r="C133" i="4" a="1"/>
  <c r="S178" i="4" a="1"/>
  <c r="J110" i="10" a="1"/>
  <c r="P266" i="4" a="1"/>
  <c r="I739" i="4" a="1"/>
  <c r="M177" i="10" a="1"/>
  <c r="H268" i="4" a="1"/>
  <c r="S582" i="4" a="1"/>
  <c r="C471" i="4" a="1"/>
  <c r="S526" i="4" a="1"/>
  <c r="N738" i="4" a="1"/>
  <c r="C855" i="4" a="1"/>
  <c r="Q347" i="4" a="1"/>
  <c r="C769" i="4" a="1"/>
  <c r="O991" i="4" a="1"/>
  <c r="R318" i="4" a="1"/>
  <c r="I899" i="4" a="1"/>
  <c r="J836" i="4" a="1"/>
  <c r="P878" i="4" a="1"/>
  <c r="J716" i="4" a="1"/>
  <c r="Q820" i="4" a="1"/>
  <c r="L337" i="4" a="1"/>
  <c r="N405" i="4" a="1"/>
  <c r="H675" i="4" a="1"/>
  <c r="O478" i="4" a="1"/>
  <c r="O699" i="4" a="1"/>
  <c r="S110" i="4" a="1"/>
  <c r="H711" i="4" a="1"/>
  <c r="E356" i="4" a="1"/>
  <c r="Q840" i="4" a="1"/>
  <c r="N382" i="4" a="1"/>
  <c r="H90" i="4" a="1"/>
  <c r="I550" i="4" a="1"/>
  <c r="F197" i="4" a="1"/>
  <c r="J783" i="4" a="1"/>
  <c r="O574" i="4" a="1"/>
  <c r="F91" i="4" a="1"/>
  <c r="M347" i="4" a="1"/>
  <c r="S690" i="4" a="1"/>
  <c r="J411" i="4" a="1"/>
  <c r="F671" i="4" a="1"/>
  <c r="R732" i="4" a="1"/>
  <c r="S318" i="4" a="1"/>
  <c r="O863" i="4" a="1"/>
  <c r="P478" i="4" a="1"/>
  <c r="O31" i="10" a="1"/>
  <c r="Q406" i="4" a="1"/>
  <c r="O527" i="4" a="1"/>
  <c r="B488" i="4" a="1"/>
  <c r="D244" i="4" a="1"/>
  <c r="C547" i="4" a="1"/>
  <c r="Q255" i="10" a="1"/>
  <c r="G282" i="4" a="1"/>
  <c r="Q202" i="10" a="1"/>
  <c r="L738" i="4" a="1"/>
  <c r="Q281" i="4" a="1"/>
  <c r="E390" i="4" a="1"/>
  <c r="H703" i="4" a="1"/>
  <c r="E707" i="4" a="1"/>
  <c r="N746" i="4" a="1"/>
  <c r="J318" i="4" a="1"/>
  <c r="P796" i="4" a="1"/>
  <c r="N201" i="10" a="1"/>
  <c r="M515" i="4" a="1"/>
  <c r="C494" i="4" a="1"/>
  <c r="B247" i="4" a="1"/>
  <c r="F511" i="4" a="1"/>
  <c r="G980" i="4" a="1"/>
  <c r="C397" i="4" a="1"/>
  <c r="Q116" i="10" a="1"/>
  <c r="L32" i="10" a="1"/>
  <c r="E454" i="4" a="1"/>
  <c r="D428" i="4" a="1"/>
  <c r="F109" i="4" a="1"/>
  <c r="B249" i="4" a="1"/>
  <c r="M534" i="4" a="1"/>
  <c r="F439" i="4" a="1"/>
  <c r="N192" i="10" a="1"/>
  <c r="F227" i="4" a="1"/>
  <c r="F947" i="4" a="1"/>
  <c r="E515" i="4" a="1"/>
  <c r="H998" i="4" a="1"/>
  <c r="I456" i="4" a="1"/>
  <c r="F102" i="4" a="1"/>
  <c r="J410" i="4" a="1"/>
  <c r="B1025" i="4" a="1"/>
  <c r="J141" i="4" a="1"/>
  <c r="L891" i="4" a="1"/>
  <c r="G247" i="10" a="1"/>
  <c r="S754" i="4" a="1"/>
  <c r="H209" i="4" a="1"/>
  <c r="H304" i="4" a="1"/>
  <c r="P167" i="4" a="1"/>
  <c r="R271" i="4" a="1"/>
  <c r="R34" i="4" a="1"/>
  <c r="S265" i="4" a="1"/>
  <c r="S387" i="4" a="1"/>
  <c r="E153" i="4" a="1"/>
  <c r="H16" i="10" a="1"/>
  <c r="O189" i="4" a="1"/>
  <c r="K204" i="4" a="1"/>
  <c r="M545" i="4" a="1"/>
  <c r="E355" i="4" a="1"/>
  <c r="H348" i="4" a="1"/>
  <c r="N236" i="4" a="1"/>
  <c r="I877" i="4" a="1"/>
  <c r="S125" i="4" a="1"/>
  <c r="R983" i="4" a="1"/>
  <c r="I238" i="4" a="1"/>
  <c r="G414" i="4" a="1"/>
  <c r="E924" i="4" a="1"/>
  <c r="H58" i="10" a="1"/>
  <c r="N594" i="4" a="1"/>
  <c r="D712" i="4" a="1"/>
  <c r="O565" i="4" a="1"/>
  <c r="H968" i="4" a="1"/>
  <c r="M476" i="4" a="1"/>
  <c r="F385" i="4" a="1"/>
  <c r="Q523" i="4" a="1"/>
  <c r="Q472" i="4" a="1"/>
  <c r="J307" i="4" a="1"/>
  <c r="S106" i="10" a="1"/>
  <c r="P128" i="4" a="1"/>
  <c r="F258" i="4" a="1"/>
  <c r="L601" i="4" a="1"/>
  <c r="E348" i="4" a="1"/>
  <c r="P819" i="4" a="1"/>
  <c r="P559" i="4" a="1"/>
  <c r="Q314" i="4" a="1"/>
  <c r="Q402" i="4" a="1"/>
  <c r="D349" i="4" a="1"/>
  <c r="J776" i="4" a="1"/>
  <c r="L193" i="4" a="1"/>
  <c r="L954" i="4" a="1"/>
  <c r="C79" i="4" a="1"/>
  <c r="K473" i="4" a="1"/>
  <c r="J431" i="4" a="1"/>
  <c r="F415" i="4" a="1"/>
  <c r="G186" i="10" a="1"/>
  <c r="N1071" i="4" a="1"/>
  <c r="R856" i="4" a="1"/>
  <c r="I505" i="4" a="1"/>
  <c r="K690" i="4" a="1"/>
  <c r="J219" i="10" a="1"/>
  <c r="S666" i="4" a="1"/>
  <c r="C980" i="4" a="1"/>
  <c r="G815" i="4" a="1"/>
  <c r="G937" i="4" a="1"/>
  <c r="S256" i="10" a="1"/>
  <c r="K154" i="10" a="1"/>
  <c r="D694" i="4" a="1"/>
  <c r="O186" i="10" a="1"/>
  <c r="K330" i="4" a="1"/>
  <c r="E235" i="4" a="1"/>
  <c r="I185" i="4" a="1"/>
  <c r="M879" i="4" a="1"/>
  <c r="E209" i="4" a="1"/>
  <c r="N631" i="4" a="1"/>
  <c r="G327" i="4" a="1"/>
  <c r="Q173" i="4" a="1"/>
  <c r="D159" i="4" a="1"/>
  <c r="N758" i="4" a="1"/>
  <c r="L440" i="4" a="1"/>
  <c r="H988" i="4" a="1"/>
  <c r="M166" i="4" a="1"/>
  <c r="S938" i="4" a="1"/>
  <c r="I167" i="4" a="1"/>
  <c r="R694" i="4" a="1"/>
  <c r="M112" i="4" a="1"/>
  <c r="K835" i="4" a="1"/>
  <c r="P890" i="4" a="1"/>
  <c r="S921" i="4" a="1"/>
  <c r="D270" i="4" a="1"/>
  <c r="H174" i="4" a="1"/>
  <c r="Q301" i="4" a="1"/>
  <c r="E860" i="4" a="1"/>
  <c r="N250" i="4" a="1"/>
  <c r="L492" i="4" a="1"/>
  <c r="I280" i="4" a="1"/>
  <c r="R357" i="4" a="1"/>
  <c r="Q479" i="4" a="1"/>
  <c r="D486" i="4" a="1"/>
  <c r="C371" i="4" a="1"/>
  <c r="L313" i="4" a="1"/>
  <c r="J514" i="4" a="1"/>
  <c r="F414" i="4" a="1"/>
  <c r="R423" i="4" a="1"/>
  <c r="Q607" i="4" a="1"/>
  <c r="G220" i="4" a="1"/>
  <c r="S35" i="4" a="1"/>
  <c r="R534" i="4" a="1"/>
  <c r="C317" i="4" a="1"/>
  <c r="J593" i="4" a="1"/>
  <c r="O303" i="4" a="1"/>
  <c r="Q671" i="4" a="1"/>
  <c r="Q734" i="4" a="1"/>
  <c r="O439" i="4" a="1"/>
  <c r="P181" i="4" a="1"/>
  <c r="S450" i="4" a="1"/>
  <c r="J124" i="10" a="1"/>
  <c r="D485" i="4" a="1"/>
  <c r="M326" i="4" a="1"/>
  <c r="S170" i="4" a="1"/>
  <c r="P124" i="4" a="1"/>
  <c r="S332" i="4" a="1"/>
  <c r="K163" i="4" a="1"/>
  <c r="R366" i="4" a="1"/>
  <c r="Q332" i="4" a="1"/>
  <c r="M88" i="10" a="1"/>
  <c r="S886" i="4" a="1"/>
  <c r="S438" i="4" a="1"/>
  <c r="M755" i="4" a="1"/>
  <c r="F822" i="4" a="1"/>
  <c r="C750" i="4" a="1"/>
  <c r="S768" i="4" a="1"/>
  <c r="G362" i="4" a="1"/>
  <c r="I850" i="4" a="1"/>
  <c r="L854" i="4" a="1"/>
  <c r="C261" i="4" a="1"/>
  <c r="J1103" i="4" a="1"/>
  <c r="S367" i="4" a="1"/>
  <c r="K389" i="4" a="1"/>
  <c r="S165" i="10" a="1"/>
  <c r="F820" i="4" a="1"/>
  <c r="H416" i="4" a="1"/>
  <c r="H311" i="4" a="1"/>
  <c r="H571" i="4" a="1"/>
  <c r="G440" i="4" a="1"/>
  <c r="K1007" i="4" a="1"/>
  <c r="R76" i="4" a="1"/>
  <c r="H420" i="4" a="1"/>
  <c r="H495" i="4" a="1"/>
  <c r="L237" i="4" a="1"/>
  <c r="G59" i="10" a="1"/>
  <c r="M634" i="4" a="1"/>
  <c r="L603" i="4" a="1"/>
  <c r="F984" i="4" a="1"/>
  <c r="M77" i="10" a="1"/>
  <c r="J695" i="4" a="1"/>
  <c r="S965" i="4" a="1"/>
  <c r="N426" i="4" a="1"/>
  <c r="M881" i="4" a="1"/>
  <c r="K459" i="4" a="1"/>
  <c r="I811" i="4" a="1"/>
  <c r="H161" i="4" a="1"/>
  <c r="E903" i="4" a="1"/>
  <c r="Q745" i="4" a="1"/>
  <c r="D347" i="4" a="1"/>
  <c r="H363" i="4" a="1"/>
  <c r="O542" i="4" a="1"/>
  <c r="E373" i="4" a="1"/>
  <c r="L227" i="10" a="1"/>
  <c r="K269" i="4" a="1"/>
  <c r="K310" i="4" a="1"/>
  <c r="J210" i="4" a="1"/>
  <c r="I418" i="4" a="1"/>
  <c r="R304" i="4" a="1"/>
  <c r="P522" i="4" a="1"/>
  <c r="D370" i="4" a="1"/>
  <c r="G123" i="10" a="1"/>
  <c r="N477" i="4" a="1"/>
  <c r="C662" i="4" a="1"/>
  <c r="F76" i="10" a="1"/>
  <c r="H784" i="4" a="1"/>
  <c r="H967" i="4" a="1"/>
  <c r="Q702" i="4" a="1"/>
  <c r="P380" i="4" a="1"/>
  <c r="K376" i="4" a="1"/>
  <c r="G672" i="4" a="1"/>
  <c r="R641" i="4" a="1"/>
  <c r="J757" i="4" a="1"/>
  <c r="M311" i="4" a="1"/>
  <c r="K328" i="4" a="1"/>
  <c r="C210" i="4" a="1"/>
  <c r="D793" i="4" a="1"/>
  <c r="H1026" i="4" a="1"/>
  <c r="F313" i="4" a="1"/>
  <c r="I168" i="10" a="1"/>
  <c r="S1140" i="4" a="1"/>
  <c r="N537" i="4" a="1"/>
  <c r="I302" i="4" a="1"/>
  <c r="G798" i="4" a="1"/>
  <c r="H275" i="4" a="1"/>
  <c r="C716" i="4" a="1"/>
  <c r="J170" i="4" a="1"/>
  <c r="R1115" i="4" a="1"/>
  <c r="S284" i="4" a="1"/>
  <c r="J49" i="10" a="1"/>
  <c r="Q782" i="4" a="1"/>
  <c r="C725" i="4" a="1"/>
  <c r="J606" i="4" a="1"/>
  <c r="G222" i="10" a="1"/>
  <c r="G387" i="4" a="1"/>
  <c r="P239" i="4" a="1"/>
  <c r="H205" i="10" a="1"/>
  <c r="B602" i="4" a="1"/>
  <c r="B125" i="4" a="1"/>
  <c r="I466" i="4" a="1"/>
  <c r="B378" i="4" a="1"/>
  <c r="D321" i="4" a="1"/>
  <c r="N199" i="10" a="1"/>
  <c r="D638" i="4" a="1"/>
  <c r="E500" i="4" a="1"/>
  <c r="E716" i="4" a="1"/>
  <c r="J8" i="10" a="1"/>
  <c r="D108" i="4" a="1"/>
  <c r="J1056" i="4" a="1"/>
  <c r="D849" i="4" a="1"/>
  <c r="H24" i="4" a="1"/>
  <c r="I883" i="4" a="1"/>
  <c r="B347" i="4" a="1"/>
  <c r="F146" i="10" a="1"/>
  <c r="O988" i="4" a="1"/>
  <c r="I716" i="4" a="1"/>
  <c r="O978" i="4" a="1"/>
  <c r="C374" i="4" a="1"/>
  <c r="G313" i="4" a="1"/>
  <c r="O179" i="4" a="1"/>
  <c r="K118" i="4" a="1"/>
  <c r="B479" i="4" a="1"/>
  <c r="D371" i="4" a="1"/>
  <c r="B1113" i="4" a="1"/>
  <c r="L120" i="4" a="1"/>
  <c r="J345" i="4" a="1"/>
  <c r="I268" i="4" a="1"/>
  <c r="J360" i="4" a="1"/>
  <c r="M467" i="4" a="1"/>
  <c r="I156" i="10" a="1"/>
  <c r="L136" i="4" a="1"/>
  <c r="P568" i="4" a="1"/>
  <c r="F203" i="4" a="1"/>
  <c r="C291" i="4" a="1"/>
  <c r="E263" i="4" a="1"/>
  <c r="L142" i="4" a="1"/>
  <c r="B584" i="4" a="1"/>
  <c r="D254" i="4" a="1"/>
  <c r="K488" i="4" a="1"/>
  <c r="L882" i="4" a="1"/>
  <c r="L269" i="4" a="1"/>
  <c r="P226" i="10" a="1"/>
  <c r="J861" i="4" a="1"/>
  <c r="I973" i="4" a="1"/>
  <c r="J425" i="4" a="1"/>
  <c r="Q188" i="4" a="1"/>
  <c r="I414" i="4" a="1"/>
  <c r="D971" i="4" a="1"/>
  <c r="G691" i="4" a="1"/>
  <c r="Q235" i="10" a="1"/>
  <c r="O196" i="4" a="1"/>
  <c r="G117" i="10" a="1"/>
  <c r="J6" i="10" a="1"/>
  <c r="L952" i="4" a="1"/>
  <c r="C277" i="4" a="1"/>
  <c r="I651" i="4" a="1"/>
  <c r="I731" i="4" a="1"/>
  <c r="M265" i="10" a="1"/>
  <c r="L493" i="4" a="1"/>
  <c r="I653" i="4" a="1"/>
  <c r="O164" i="4" a="1"/>
  <c r="G800" i="4" a="1"/>
  <c r="B387" i="4" a="1"/>
  <c r="M638" i="4" a="1"/>
  <c r="L471" i="4" a="1"/>
  <c r="F272" i="4" a="1"/>
  <c r="K548" i="4" a="1"/>
  <c r="K429" i="4" a="1"/>
  <c r="H323" i="4" a="1"/>
  <c r="S1019" i="4" a="1"/>
  <c r="F303" i="4" a="1"/>
  <c r="H295" i="4" a="1"/>
  <c r="F598" i="4" a="1"/>
  <c r="E248" i="4" a="1"/>
  <c r="I527" i="4" a="1"/>
  <c r="N763" i="4" a="1"/>
  <c r="H179" i="4" a="1"/>
  <c r="B630" i="4" a="1"/>
  <c r="P501" i="4" a="1"/>
  <c r="M861" i="4" a="1"/>
  <c r="R711" i="4" a="1"/>
  <c r="P187" i="10" a="1"/>
  <c r="G905" i="4" a="1"/>
  <c r="Q453" i="4" a="1"/>
  <c r="C465" i="4" a="1"/>
  <c r="N635" i="4" a="1"/>
  <c r="C510" i="4" a="1"/>
  <c r="S530" i="4" a="1"/>
  <c r="K500" i="4" a="1"/>
  <c r="P449" i="4" a="1"/>
  <c r="O278" i="4" a="1"/>
  <c r="R276" i="4" a="1"/>
  <c r="M163" i="4" a="1"/>
  <c r="M673" i="4" a="1"/>
  <c r="K1138" i="4" a="1"/>
  <c r="H136" i="4" a="1"/>
  <c r="S451" i="4" a="1"/>
  <c r="F219" i="4" a="1"/>
  <c r="O398" i="4" a="1"/>
  <c r="B899" i="4" a="1"/>
  <c r="E428" i="4" a="1"/>
  <c r="Q608" i="4" a="1"/>
  <c r="O503" i="4" a="1"/>
  <c r="Q476" i="4" a="1"/>
  <c r="I348" i="4" a="1"/>
  <c r="I199" i="4" a="1"/>
  <c r="I60" i="10" a="1"/>
  <c r="R683" i="4" a="1"/>
  <c r="J188" i="4" a="1"/>
  <c r="P847" i="4" a="1"/>
  <c r="F271" i="4" a="1"/>
  <c r="Q905" i="4" a="1"/>
  <c r="P507" i="4" a="1"/>
  <c r="N338" i="4" a="1"/>
  <c r="H209" i="10" a="1"/>
  <c r="E378" i="4" a="1"/>
  <c r="C445" i="4" a="1"/>
  <c r="J155" i="10" a="1"/>
  <c r="D242" i="4" a="1"/>
  <c r="I857" i="4" a="1"/>
  <c r="P309" i="4" a="1"/>
  <c r="S481" i="4" a="1"/>
  <c r="R399" i="4" a="1"/>
  <c r="P434" i="4" a="1"/>
  <c r="E862" i="4" a="1"/>
  <c r="E552" i="4" a="1"/>
  <c r="Q159" i="4" a="1"/>
  <c r="D235" i="4" a="1"/>
  <c r="K218" i="4" a="1"/>
  <c r="N174" i="4" a="1"/>
  <c r="E232" i="4" a="1"/>
  <c r="R183" i="4" a="1"/>
  <c r="K133" i="10" a="1"/>
  <c r="O238" i="4" a="1"/>
  <c r="H78" i="10" a="1"/>
  <c r="N251" i="4" a="1"/>
  <c r="E195" i="4" a="1"/>
  <c r="Q995" i="4" a="1"/>
  <c r="C607" i="4" a="1"/>
  <c r="O727" i="4" a="1"/>
  <c r="D307" i="4" a="1"/>
  <c r="J189" i="4" a="1"/>
  <c r="C838" i="4" a="1"/>
  <c r="M133" i="10" a="1"/>
  <c r="G560" i="4" a="1"/>
  <c r="M1026" i="4" a="1"/>
  <c r="P469" i="4" a="1"/>
  <c r="I400" i="4" a="1"/>
  <c r="G559" i="4" a="1"/>
  <c r="K686" i="4" a="1"/>
  <c r="C464" i="4" a="1"/>
  <c r="M819" i="4" a="1"/>
  <c r="C250" i="4" a="1"/>
  <c r="D452" i="4" a="1"/>
  <c r="O123" i="10" a="1"/>
  <c r="O383" i="4" a="1"/>
  <c r="N741" i="4" a="1"/>
  <c r="K174" i="10" a="1"/>
  <c r="H756" i="4" a="1"/>
  <c r="I567" i="4" a="1"/>
  <c r="G802" i="4" a="1"/>
  <c r="K858" i="4" a="1"/>
  <c r="R731" i="4" a="1"/>
  <c r="G453" i="4" a="1"/>
  <c r="L169" i="4" a="1"/>
  <c r="L567" i="4" a="1"/>
  <c r="K670" i="4" a="1"/>
  <c r="E276" i="4" a="1"/>
  <c r="K866" i="4" a="1"/>
  <c r="N460" i="4" a="1"/>
  <c r="S779" i="4" a="1"/>
  <c r="G987" i="4" a="1"/>
  <c r="R611" i="4" a="1"/>
  <c r="G413" i="4" a="1"/>
  <c r="G622" i="4" a="1"/>
  <c r="N9" i="10" a="1"/>
  <c r="Q346" i="4" a="1"/>
  <c r="I745" i="4" a="1"/>
  <c r="H22" i="10" a="1"/>
  <c r="K610" i="4" a="1"/>
  <c r="L401" i="4" a="1"/>
  <c r="N678" i="4" a="1"/>
  <c r="E547" i="4" a="1"/>
  <c r="R982" i="4" a="1"/>
  <c r="M159" i="4" a="1"/>
  <c r="N203" i="4" a="1"/>
  <c r="C342" i="4" a="1"/>
  <c r="Q255" i="4" a="1"/>
  <c r="N443" i="4" a="1"/>
  <c r="K274" i="4" a="1"/>
  <c r="I406" i="4" a="1"/>
  <c r="C249" i="4" a="1"/>
  <c r="P576" i="4" a="1"/>
  <c r="P189" i="4" a="1"/>
  <c r="M597" i="4" a="1"/>
  <c r="D1084" i="4" a="1"/>
  <c r="R897" i="4" a="1"/>
  <c r="Q744" i="4" a="1"/>
  <c r="H305" i="4" a="1"/>
  <c r="L346" i="4" a="1"/>
  <c r="Q101" i="10" a="1"/>
  <c r="L625" i="4" a="1"/>
  <c r="E195" i="10" a="1"/>
  <c r="Q557" i="4" a="1"/>
  <c r="R628" i="4" a="1"/>
  <c r="F563" i="4" a="1"/>
  <c r="O446" i="4" a="1"/>
  <c r="L750" i="4" a="1"/>
  <c r="Q214" i="4" a="1"/>
  <c r="E432" i="4" a="1"/>
  <c r="P648" i="4" a="1"/>
  <c r="O484" i="4" a="1"/>
  <c r="M37" i="10" a="1"/>
  <c r="J176" i="4" a="1"/>
  <c r="P357" i="4" a="1"/>
  <c r="I650" i="4" a="1"/>
  <c r="G507" i="4" a="1"/>
  <c r="Q583" i="4" a="1"/>
  <c r="C614" i="4" a="1"/>
  <c r="K363" i="4" a="1"/>
  <c r="P222" i="4" a="1"/>
  <c r="Q732" i="4" a="1"/>
  <c r="K302" i="4" a="1"/>
  <c r="O922" i="4" a="1"/>
  <c r="N258" i="4" a="1"/>
  <c r="M181" i="4" a="1"/>
  <c r="L405" i="4" a="1"/>
  <c r="M604" i="4" a="1"/>
  <c r="S609" i="4" a="1"/>
  <c r="I181" i="4" a="1"/>
  <c r="H354" i="4" a="1"/>
  <c r="E563" i="4" a="1"/>
  <c r="F180" i="4" a="1"/>
  <c r="G207" i="4" a="1"/>
  <c r="K423" i="4" a="1"/>
  <c r="E776" i="4" a="1"/>
  <c r="F432" i="4" a="1"/>
  <c r="S987" i="4" a="1"/>
  <c r="F455" i="4" a="1"/>
  <c r="O753" i="4" a="1"/>
  <c r="K436" i="4" a="1"/>
  <c r="M805" i="4" a="1"/>
  <c r="J878" i="4" a="1"/>
  <c r="E554" i="4" a="1"/>
  <c r="G280" i="4" a="1"/>
  <c r="E752" i="4" a="1"/>
  <c r="R609" i="4" a="1"/>
  <c r="P263" i="10" a="1"/>
  <c r="R303" i="4" a="1"/>
  <c r="M182" i="4" a="1"/>
  <c r="J614" i="4" a="1"/>
  <c r="M526" i="4" a="1"/>
  <c r="O794" i="4" a="1"/>
  <c r="S312" i="4" a="1"/>
  <c r="Q847" i="4" a="1"/>
  <c r="I498" i="4" a="1"/>
  <c r="Q207" i="4" a="1"/>
  <c r="J627" i="4" a="1"/>
  <c r="D125" i="4" a="1"/>
  <c r="D458" i="4" a="1"/>
  <c r="J729" i="4" a="1"/>
  <c r="K226" i="10" a="1"/>
  <c r="B251" i="4" a="1"/>
  <c r="Q478" i="4" a="1"/>
  <c r="Q300" i="4" a="1"/>
  <c r="N5" i="10" a="1"/>
  <c r="J209" i="4" a="1"/>
  <c r="H341" i="4" a="1"/>
  <c r="Q725" i="4" a="1"/>
  <c r="B258" i="4" a="1"/>
  <c r="I429" i="4" a="1"/>
  <c r="E260" i="4" a="1"/>
  <c r="S171" i="4" a="1"/>
  <c r="R827" i="4" a="1"/>
  <c r="E61" i="10" a="1"/>
  <c r="E33" i="10" a="1"/>
  <c r="Q445" i="4" a="1"/>
  <c r="H652" i="4" a="1"/>
  <c r="S903" i="4" a="1"/>
  <c r="Q529" i="4" a="1"/>
  <c r="C765" i="4" a="1"/>
  <c r="D195" i="4" a="1"/>
  <c r="K322" i="4" a="1"/>
  <c r="F574" i="4" a="1"/>
  <c r="M384" i="4" a="1"/>
  <c r="J233" i="4" a="1"/>
  <c r="D280" i="4" a="1"/>
  <c r="B687" i="4" a="1"/>
  <c r="E1008" i="4" a="1"/>
  <c r="E755" i="4" a="1"/>
  <c r="E1019" i="4" a="1"/>
  <c r="M193" i="4" a="1"/>
  <c r="O473" i="4" a="1"/>
  <c r="C310" i="4" a="1"/>
  <c r="M322" i="4" a="1"/>
  <c r="E236" i="10" a="1"/>
  <c r="G93" i="4" a="1"/>
  <c r="L883" i="4" a="1"/>
  <c r="G74" i="4" a="1"/>
  <c r="G584" i="4" a="1"/>
  <c r="M199" i="10" a="1"/>
  <c r="F280" i="4" a="1"/>
  <c r="Q176" i="10" a="1"/>
  <c r="Q419" i="4" a="1"/>
  <c r="K996" i="4" a="1"/>
  <c r="L415" i="4" a="1"/>
  <c r="E806" i="4" a="1"/>
  <c r="D580" i="4" a="1"/>
  <c r="R245" i="4" a="1"/>
  <c r="M207" i="4" a="1"/>
  <c r="J265" i="4" a="1"/>
  <c r="H181" i="10" a="1"/>
  <c r="J937" i="4" a="1"/>
  <c r="D610" i="4" a="1"/>
  <c r="F993" i="4" a="1"/>
  <c r="G567" i="4" a="1"/>
  <c r="G394" i="4" a="1"/>
  <c r="N468" i="4" a="1"/>
  <c r="G476" i="4" a="1"/>
  <c r="E660" i="4" a="1"/>
  <c r="K575" i="4" a="1"/>
  <c r="Q5" i="4" a="1"/>
  <c r="G874" i="4" a="1"/>
  <c r="E79" i="4" a="1"/>
  <c r="J828" i="4" a="1"/>
  <c r="O523" i="4" a="1"/>
  <c r="H712" i="4" a="1"/>
  <c r="P313" i="4" a="1"/>
  <c r="E272" i="4" a="1"/>
  <c r="Q713" i="4" a="1"/>
  <c r="H936" i="4" a="1"/>
  <c r="K569" i="4" a="1"/>
  <c r="O495" i="4" a="1"/>
  <c r="D309" i="4" a="1"/>
  <c r="C431" i="4" a="1"/>
  <c r="K184" i="10" a="1"/>
  <c r="H205" i="4" a="1"/>
  <c r="E198" i="4" a="1"/>
  <c r="H615" i="4" a="1"/>
  <c r="K437" i="4" a="1"/>
  <c r="S576" i="4" a="1"/>
  <c r="N29" i="4" a="1"/>
  <c r="O322" i="4" a="1"/>
  <c r="I462" i="4" a="1"/>
  <c r="C1028" i="4" a="1"/>
  <c r="I433" i="4" a="1"/>
  <c r="R450" i="4" a="1"/>
  <c r="S303" i="4" a="1"/>
  <c r="F114" i="4" a="1"/>
  <c r="F978" i="4" a="1"/>
  <c r="J208" i="10" a="1"/>
  <c r="Q827" i="4" a="1"/>
  <c r="H234" i="4" a="1"/>
  <c r="I213" i="4" a="1"/>
  <c r="R476" i="4" a="1"/>
  <c r="Q460" i="4" a="1"/>
  <c r="R491" i="4" a="1"/>
  <c r="L284" i="4" a="1"/>
  <c r="O404" i="4" a="1"/>
  <c r="N187" i="4" a="1"/>
  <c r="O850" i="4" a="1"/>
  <c r="J672" i="4" a="1"/>
  <c r="M334" i="4" a="1"/>
  <c r="I419" i="4" a="1"/>
  <c r="D348" i="4" a="1"/>
  <c r="B252" i="4" a="1"/>
  <c r="E217" i="10" a="1"/>
  <c r="O295" i="4" a="1"/>
  <c r="M718" i="4" a="1"/>
  <c r="F430" i="4" a="1"/>
  <c r="R169" i="4" a="1"/>
  <c r="Q991" i="4" a="1"/>
  <c r="L176" i="10" a="1"/>
  <c r="J578" i="4" a="1"/>
  <c r="H547" i="4" a="1"/>
  <c r="H638" i="4" a="1"/>
  <c r="P359" i="4" a="1"/>
  <c r="L389" i="4" a="1"/>
  <c r="R661" i="4" a="1"/>
  <c r="R185" i="4" a="1"/>
  <c r="C459" i="4" a="1"/>
  <c r="H772" i="4" a="1"/>
  <c r="O218" i="4" a="1"/>
  <c r="Q1004" i="4" a="1"/>
  <c r="I245" i="4" a="1"/>
  <c r="M434" i="4" a="1"/>
  <c r="K496" i="4" a="1"/>
  <c r="E17" i="10" a="1"/>
  <c r="F346" i="4" a="1"/>
  <c r="I178" i="4" a="1"/>
  <c r="K380" i="4" a="1"/>
  <c r="N706" i="4" a="1"/>
  <c r="C390" i="4" a="1"/>
  <c r="C541" i="4" a="1"/>
  <c r="J217" i="4" a="1"/>
  <c r="M226" i="10" a="1"/>
  <c r="J272" i="4" a="1"/>
  <c r="H1024" i="4" a="1"/>
  <c r="M327" i="4" a="1"/>
  <c r="N893" i="4" a="1"/>
  <c r="O931" i="4" a="1"/>
  <c r="M292" i="4" a="1"/>
  <c r="L768" i="4" a="1"/>
  <c r="F521" i="4" a="1"/>
  <c r="I804" i="4" a="1"/>
  <c r="M839" i="4" a="1"/>
  <c r="M924" i="4" a="1"/>
  <c r="J442" i="4" a="1"/>
  <c r="J145" i="10" a="1"/>
  <c r="R341" i="4" a="1"/>
  <c r="P175" i="4" a="1"/>
  <c r="R124" i="4" a="1"/>
  <c r="P265" i="10" a="1"/>
  <c r="F1053" i="4" a="1"/>
  <c r="I253" i="4" a="1"/>
  <c r="G343" i="4" a="1"/>
  <c r="E446" i="4" a="1"/>
  <c r="E632" i="4" a="1"/>
  <c r="S677" i="4" a="1"/>
  <c r="P575" i="4" a="1"/>
  <c r="K553" i="4" a="1"/>
  <c r="I710" i="4" a="1"/>
  <c r="O789" i="4" a="1"/>
  <c r="P930" i="4" a="1"/>
  <c r="G479" i="4" a="1"/>
  <c r="M554" i="4" a="1"/>
  <c r="I738" i="4" a="1"/>
  <c r="N214" i="4" a="1"/>
  <c r="E202" i="10" a="1"/>
  <c r="P225" i="4" a="1"/>
  <c r="L482" i="4" a="1"/>
  <c r="J805" i="4" a="1"/>
  <c r="G279" i="4" a="1"/>
  <c r="H377" i="4" a="1"/>
  <c r="B730" i="4" a="1"/>
  <c r="F195" i="4" a="1"/>
  <c r="G685" i="4" a="1"/>
  <c r="P439" i="4" a="1"/>
  <c r="R155" i="4" a="1"/>
  <c r="N425" i="4" a="1"/>
  <c r="I916" i="4" a="1"/>
  <c r="O139" i="10" a="1"/>
  <c r="M460" i="4" a="1"/>
  <c r="I279" i="4" a="1"/>
  <c r="B976" i="4" a="1"/>
  <c r="S113" i="4" a="1"/>
  <c r="K359" i="4" a="1"/>
  <c r="L456" i="4" a="1"/>
  <c r="L939" i="4" a="1"/>
  <c r="S939" i="4" a="1"/>
  <c r="P446" i="4" a="1"/>
  <c r="P418" i="4" a="1"/>
  <c r="P965" i="4" a="1"/>
  <c r="G398" i="4" a="1"/>
  <c r="M644" i="4" a="1"/>
  <c r="D465" i="4" a="1"/>
  <c r="L627" i="4" a="1"/>
  <c r="M640" i="4" a="1"/>
  <c r="M357" i="4" a="1"/>
  <c r="S141" i="4" a="1"/>
  <c r="R288" i="4" a="1"/>
  <c r="P800" i="4" a="1"/>
  <c r="L893" i="4" a="1"/>
  <c r="F231" i="4" a="1"/>
  <c r="C365" i="4" a="1"/>
  <c r="I646" i="4" a="1"/>
  <c r="L1032" i="4" a="1"/>
  <c r="L692" i="4" a="1"/>
  <c r="L896" i="4" a="1"/>
  <c r="M197" i="4" a="1"/>
  <c r="S497" i="4" a="1"/>
  <c r="F416" i="4" a="1"/>
  <c r="O451" i="4" a="1"/>
  <c r="S826" i="4" a="1"/>
  <c r="S945" i="4" a="1"/>
  <c r="Q152" i="10" a="1"/>
  <c r="Q686" i="4" a="1"/>
  <c r="F531" i="4" a="1"/>
  <c r="K31" i="4" a="1"/>
  <c r="E386" i="4" a="1"/>
  <c r="G849" i="4" a="1"/>
  <c r="B352" i="4" a="1"/>
  <c r="F764" i="4" a="1"/>
  <c r="L1099" i="4" a="1"/>
  <c r="B128" i="4" a="1"/>
  <c r="N709" i="4" a="1"/>
  <c r="J375" i="4" a="1"/>
  <c r="P329" i="4" a="1"/>
  <c r="F720" i="4" a="1"/>
  <c r="H496" i="4" a="1"/>
  <c r="H622" i="4" a="1"/>
  <c r="Q848" i="4" a="1"/>
  <c r="S512" i="4" a="1"/>
  <c r="E693" i="4" a="1"/>
  <c r="K285" i="4" a="1"/>
  <c r="M169" i="4" a="1"/>
  <c r="K315" i="4" a="1"/>
  <c r="R332" i="4" a="1"/>
  <c r="J534" i="4" a="1"/>
  <c r="O916" i="4" a="1"/>
  <c r="E141" i="10" a="1"/>
  <c r="P179" i="10" a="1"/>
  <c r="J32" i="10" a="1"/>
  <c r="K156" i="4" a="1"/>
  <c r="D282" i="4" a="1"/>
  <c r="P597" i="4" a="1"/>
  <c r="H62" i="4" a="1"/>
  <c r="L182" i="4" a="1"/>
  <c r="M259" i="4" a="1"/>
  <c r="G185" i="4" a="1"/>
  <c r="M954" i="4" a="1"/>
  <c r="L912" i="4" a="1"/>
  <c r="J326" i="4" a="1"/>
  <c r="P205" i="4" a="1"/>
  <c r="Q233" i="4" a="1"/>
  <c r="O791" i="4" a="1"/>
  <c r="E991" i="4" a="1"/>
  <c r="M148" i="4" a="1"/>
  <c r="P594" i="4" a="1"/>
  <c r="L924" i="4" a="1"/>
  <c r="K208" i="4" a="1"/>
  <c r="E469" i="4" a="1"/>
  <c r="E674" i="4" a="1"/>
  <c r="N31" i="10" a="1"/>
  <c r="S653" i="4" a="1"/>
  <c r="E266" i="4" a="1"/>
  <c r="Q726" i="4" a="1"/>
  <c r="K281" i="4" a="1"/>
  <c r="D928" i="4" a="1"/>
  <c r="P1012" i="4" a="1"/>
  <c r="H444" i="4" a="1"/>
  <c r="N26" i="10" a="1"/>
  <c r="H822" i="4" a="1"/>
  <c r="O765" i="4" a="1"/>
  <c r="M738" i="4" a="1"/>
  <c r="O2" i="10" a="1"/>
  <c r="M716" i="4" a="1"/>
  <c r="K336" i="4" a="1"/>
  <c r="P385" i="4" a="1"/>
  <c r="R496" i="4" a="1"/>
  <c r="R465" i="4" a="1"/>
  <c r="E258" i="10" a="1"/>
  <c r="H459" i="4" a="1"/>
  <c r="R136" i="4" a="1"/>
  <c r="H198" i="4" a="1"/>
  <c r="G156" i="10" a="1"/>
  <c r="K62" i="10" a="1"/>
  <c r="L1057" i="4" a="1"/>
  <c r="O105" i="10" a="1"/>
  <c r="K414" i="4" a="1"/>
  <c r="O757" i="4" a="1"/>
  <c r="K540" i="4" a="1"/>
  <c r="F917" i="4" a="1"/>
  <c r="K517" i="4" a="1"/>
  <c r="I357" i="4" a="1"/>
  <c r="L671" i="4" a="1"/>
  <c r="M205" i="4" a="1"/>
  <c r="Q851" i="4" a="1"/>
  <c r="L999" i="4" a="1"/>
  <c r="R239" i="4" a="1"/>
  <c r="E256" i="10" a="1"/>
  <c r="J164" i="4" a="1"/>
  <c r="H937" i="4" a="1"/>
  <c r="G494" i="4" a="1"/>
  <c r="O93" i="4" a="1"/>
  <c r="L199" i="4" a="1"/>
  <c r="R923" i="4" a="1"/>
  <c r="H140" i="10" a="1"/>
  <c r="O284" i="4" a="1"/>
  <c r="F928" i="4" a="1"/>
  <c r="S493" i="4" a="1"/>
  <c r="F183" i="4" a="1"/>
  <c r="R1108" i="4" a="1"/>
  <c r="L163" i="4" a="1"/>
  <c r="K678" i="4" a="1"/>
  <c r="R968" i="4" a="1"/>
  <c r="D635" i="4" a="1"/>
  <c r="F479" i="4" a="1"/>
  <c r="S288" i="4" a="1"/>
  <c r="D590" i="4" a="1"/>
  <c r="L259" i="10" a="1"/>
  <c r="C610" i="4" a="1"/>
  <c r="O415" i="4" a="1"/>
  <c r="G995" i="4" a="1"/>
  <c r="D484" i="4" a="1"/>
  <c r="G106" i="4" a="1"/>
  <c r="L525" i="4" a="1"/>
  <c r="E506" i="4" a="1"/>
  <c r="K3" i="10" a="1"/>
  <c r="J317" i="4" a="1"/>
  <c r="D128" i="4" a="1"/>
  <c r="L536" i="4" a="1"/>
  <c r="F418" i="4" a="1"/>
  <c r="L215" i="4" a="1"/>
  <c r="M687" i="4" a="1"/>
  <c r="S32" i="10" a="1"/>
  <c r="O670" i="4" a="1"/>
  <c r="L860" i="4" a="1"/>
  <c r="I1024" i="4" a="1"/>
  <c r="I878" i="4" a="1"/>
  <c r="Q138" i="10" a="1"/>
  <c r="J158" i="4" a="1"/>
  <c r="L875" i="4" a="1"/>
  <c r="D591" i="4" a="1"/>
  <c r="P508" i="4" a="1"/>
  <c r="D853" i="4" a="1"/>
  <c r="L564" i="4" a="1"/>
  <c r="H599" i="4" a="1"/>
  <c r="C296" i="4" a="1"/>
  <c r="F324" i="4" a="1"/>
  <c r="R259" i="4" a="1"/>
  <c r="P399" i="4" a="1"/>
  <c r="J739" i="4" a="1"/>
  <c r="P296" i="4" a="1"/>
  <c r="P657" i="4" a="1"/>
  <c r="P502" i="4" a="1"/>
  <c r="I390" i="4" a="1"/>
  <c r="L619" i="4" a="1"/>
  <c r="E695" i="4" a="1"/>
  <c r="J337" i="4" a="1"/>
  <c r="R339" i="4" a="1"/>
  <c r="F904" i="4" a="1"/>
  <c r="R204" i="4" a="1"/>
  <c r="N538" i="4" a="1"/>
  <c r="N324" i="4" a="1"/>
  <c r="M758" i="4" a="1"/>
  <c r="I539" i="4" a="1"/>
  <c r="M847" i="4" a="1"/>
  <c r="N599" i="4" a="1"/>
  <c r="L88" i="4" a="1"/>
  <c r="M492" i="4" a="1"/>
  <c r="K590" i="4" a="1"/>
  <c r="H623" i="4" a="1"/>
  <c r="J469" i="4" a="1"/>
  <c r="P974" i="4" a="1"/>
  <c r="Q1027" i="4" a="1"/>
  <c r="F176" i="4" a="1"/>
  <c r="H874" i="4" a="1"/>
  <c r="M842" i="4" a="1"/>
  <c r="O489" i="4" a="1"/>
  <c r="C901" i="4" a="1"/>
  <c r="K647" i="4" a="1"/>
  <c r="J565" i="4" a="1"/>
  <c r="L1108" i="4" a="1"/>
  <c r="O78" i="10" a="1"/>
  <c r="H319" i="4" a="1"/>
  <c r="F287" i="4" a="1"/>
  <c r="M24" i="4" a="1"/>
  <c r="C467" i="4" a="1"/>
  <c r="G396" i="4" a="1"/>
  <c r="H110" i="4" a="1"/>
  <c r="J1060" i="4" a="1"/>
  <c r="P775" i="4" a="1"/>
  <c r="L928" i="4" a="1"/>
  <c r="F246" i="4" a="1"/>
  <c r="K188" i="4" a="1"/>
  <c r="Q317" i="4" a="1"/>
  <c r="R965" i="4" a="1"/>
  <c r="D409" i="4" a="1"/>
  <c r="I128" i="10" a="1"/>
  <c r="S248" i="4" a="1"/>
  <c r="L285" i="4" a="1"/>
  <c r="H674" i="4" a="1"/>
  <c r="F776" i="4" a="1"/>
  <c r="L626" i="4" a="1"/>
  <c r="J278" i="4" a="1"/>
  <c r="O795" i="4" a="1"/>
  <c r="R507" i="4" a="1"/>
  <c r="Q954" i="4" a="1"/>
  <c r="O726" i="4" a="1"/>
  <c r="J802" i="4" a="1"/>
  <c r="Q278" i="4" a="1"/>
  <c r="G592" i="4" a="1"/>
  <c r="S379" i="4" a="1"/>
  <c r="E810" i="4" a="1"/>
  <c r="L577" i="4" a="1"/>
  <c r="D944" i="4" a="1"/>
  <c r="K392" i="4" a="1"/>
  <c r="R427" i="4" a="1"/>
  <c r="C415" i="4" a="1"/>
  <c r="R255" i="4" a="1"/>
  <c r="H438" i="4" a="1"/>
  <c r="E73" i="10" a="1"/>
  <c r="F77" i="4" a="1"/>
  <c r="O452" i="4" a="1"/>
  <c r="B733" i="4" a="1"/>
  <c r="I823" i="4" a="1"/>
  <c r="N818" i="4" a="1"/>
  <c r="H164" i="10" a="1"/>
  <c r="N166" i="10" a="1"/>
  <c r="Q872" i="4" a="1"/>
  <c r="N707" i="4" a="1"/>
  <c r="I903" i="4" a="1"/>
  <c r="G415" i="4" a="1"/>
  <c r="Q618" i="4" a="1"/>
  <c r="D283" i="4" a="1"/>
  <c r="H356" i="4" a="1"/>
  <c r="G675" i="4" a="1"/>
  <c r="H267" i="4" a="1"/>
  <c r="M260" i="4" a="1"/>
  <c r="I165" i="4" a="1"/>
  <c r="E726" i="4" a="1"/>
  <c r="F713" i="4" a="1"/>
  <c r="R864" i="4" a="1"/>
  <c r="C141" i="4" a="1"/>
  <c r="D1001" i="4" a="1"/>
  <c r="J245" i="4" a="1"/>
  <c r="O392" i="4" a="1"/>
  <c r="L587" i="4" a="1"/>
  <c r="E65" i="10" a="1"/>
  <c r="S202" i="4" a="1"/>
  <c r="J825" i="4" a="1"/>
  <c r="Q463" i="4" a="1"/>
  <c r="K430" i="4" a="1"/>
  <c r="L255" i="4" a="1"/>
  <c r="H826" i="4" a="1"/>
  <c r="G434" i="4" a="1"/>
  <c r="P701" i="4" a="1"/>
  <c r="F843" i="4" a="1"/>
  <c r="R796" i="4" a="1"/>
  <c r="E637" i="4" a="1"/>
  <c r="K134" i="4" a="1"/>
  <c r="Q707" i="4" a="1"/>
  <c r="G418" i="4" a="1"/>
  <c r="L915" i="4" a="1"/>
  <c r="K574" i="4" a="1"/>
  <c r="J499" i="4" a="1"/>
  <c r="I192" i="10" a="1"/>
  <c r="D361" i="4" a="1"/>
  <c r="M600" i="4" a="1"/>
  <c r="S1014" i="4" a="1"/>
  <c r="K603" i="4" a="1"/>
  <c r="N218" i="4" a="1"/>
  <c r="C626" i="4" a="1"/>
  <c r="K174" i="4" a="1"/>
  <c r="F141" i="4" a="1"/>
  <c r="B906" i="4" a="1"/>
  <c r="H335" i="4" a="1"/>
  <c r="O686" i="4" a="1"/>
  <c r="S377" i="4" a="1"/>
  <c r="O647" i="4" a="1"/>
  <c r="N1002" i="4" a="1"/>
  <c r="L296" i="4" a="1"/>
  <c r="P798" i="4" a="1"/>
  <c r="R928" i="4" a="1"/>
  <c r="F116" i="4" a="1"/>
  <c r="O877" i="4" a="1"/>
  <c r="R456" i="4" a="1"/>
  <c r="Q666" i="4" a="1"/>
  <c r="P1084" i="4" a="1"/>
  <c r="E868" i="4" a="1"/>
  <c r="J710" i="4" a="1"/>
  <c r="P842" i="4" a="1"/>
  <c r="C253" i="4" a="1"/>
  <c r="B710" i="4" a="1"/>
  <c r="D312" i="4" a="1"/>
  <c r="G404" i="4" a="1"/>
  <c r="S658" i="4" a="1"/>
  <c r="P745" i="4" a="1"/>
  <c r="D617" i="4" a="1"/>
  <c r="I480" i="4" a="1"/>
  <c r="Q800" i="4" a="1"/>
  <c r="K867" i="4" a="1"/>
  <c r="M34" i="4" a="1"/>
  <c r="D1025" i="4" a="1"/>
  <c r="G254" i="4" a="1"/>
  <c r="J480" i="4" a="1"/>
  <c r="H63" i="4" a="1"/>
  <c r="G216" i="4" a="1"/>
  <c r="B61" i="4" a="1"/>
  <c r="M170" i="10" a="1"/>
  <c r="N248" i="10" a="1"/>
  <c r="I112" i="4" a="1"/>
  <c r="L278" i="4" a="1"/>
  <c r="E788" i="4" a="1"/>
  <c r="F65" i="10" a="1"/>
  <c r="E463" i="4" a="1"/>
  <c r="N808" i="4" a="1"/>
  <c r="S483" i="4" a="1"/>
  <c r="F632" i="4" a="1"/>
  <c r="D760" i="4" a="1"/>
  <c r="S414" i="4" a="1"/>
  <c r="G863" i="4" a="1"/>
  <c r="H501" i="4" a="1"/>
  <c r="G538" i="4" a="1"/>
  <c r="E568" i="4" a="1"/>
  <c r="F532" i="4" a="1"/>
  <c r="S305" i="4" a="1"/>
  <c r="L508" i="4" a="1"/>
  <c r="E251" i="4" a="1"/>
  <c r="J449" i="4" a="1"/>
  <c r="N355" i="4" a="1"/>
  <c r="M386" i="4" a="1"/>
  <c r="C1057" i="4" a="1"/>
  <c r="I461" i="4" a="1"/>
  <c r="B508" i="4" a="1"/>
  <c r="S226" i="4" a="1"/>
  <c r="B489" i="4" a="1"/>
  <c r="I411" i="4" a="1"/>
  <c r="M571" i="4" a="1"/>
  <c r="M379" i="4" a="1"/>
  <c r="K749" i="4" a="1"/>
  <c r="E105" i="10" a="1"/>
  <c r="E229" i="4" a="1"/>
  <c r="M568" i="4" a="1"/>
  <c r="K212" i="10" a="1"/>
  <c r="B930" i="4" a="1"/>
  <c r="P799" i="4" a="1"/>
  <c r="M140" i="4" a="1"/>
  <c r="Q909" i="4" a="1"/>
  <c r="H542" i="4" a="1"/>
  <c r="C598" i="4" a="1"/>
  <c r="C512" i="4" a="1"/>
  <c r="R365" i="4" a="1"/>
  <c r="R135" i="4" a="1"/>
  <c r="S229" i="10" a="1"/>
  <c r="H393" i="4" a="1"/>
  <c r="G55" i="10" a="1"/>
  <c r="O643" i="4" a="1"/>
  <c r="O481" i="4" a="1"/>
  <c r="N931" i="4" a="1"/>
  <c r="C457" i="4" a="1"/>
  <c r="H394" i="4" a="1"/>
  <c r="Q706" i="4" a="1"/>
  <c r="J396" i="4" a="1"/>
  <c r="D829" i="4" a="1"/>
  <c r="P656" i="4" a="1"/>
  <c r="K409" i="4" a="1"/>
  <c r="D436" i="4" a="1"/>
  <c r="M815" i="4" a="1"/>
  <c r="G964" i="4" a="1"/>
  <c r="S741" i="4" a="1"/>
  <c r="M527" i="4" a="1"/>
  <c r="I207" i="4" a="1"/>
  <c r="S650" i="4" a="1"/>
  <c r="I826" i="4" a="1"/>
  <c r="G480" i="4" a="1"/>
  <c r="G31" i="4" a="1"/>
  <c r="G35" i="10" a="1"/>
  <c r="O584" i="4" a="1"/>
  <c r="M89" i="4" a="1"/>
  <c r="P509" i="4" a="1"/>
  <c r="Q260" i="10" a="1"/>
  <c r="K257" i="4" a="1"/>
  <c r="R358" i="4" a="1"/>
  <c r="D295" i="4" a="1"/>
  <c r="B520" i="4" a="1"/>
  <c r="P484" i="4" a="1"/>
  <c r="E1035" i="4" a="1"/>
  <c r="R1092" i="4" a="1"/>
  <c r="S853" i="4" a="1"/>
  <c r="N111" i="4" a="1"/>
  <c r="R574" i="4" a="1"/>
  <c r="N380" i="4" a="1"/>
  <c r="E182" i="4" a="1"/>
  <c r="S859" i="4" a="1"/>
  <c r="P90" i="4" a="1"/>
  <c r="I378" i="4" a="1"/>
  <c r="J892" i="4" a="1"/>
  <c r="P985" i="4" a="1"/>
  <c r="P615" i="4" a="1"/>
  <c r="N286" i="4" a="1"/>
  <c r="Q691" i="4" a="1"/>
  <c r="R531" i="4" a="1"/>
  <c r="H961" i="4" a="1"/>
  <c r="H56" i="10" a="1"/>
  <c r="C20" i="4" a="1"/>
  <c r="S829" i="4" a="1"/>
  <c r="P546" i="4" a="1"/>
  <c r="O486" i="4" a="1"/>
  <c r="N911" i="4" a="1"/>
  <c r="I871" i="4" a="1"/>
  <c r="D332" i="4" a="1"/>
  <c r="K223" i="4" a="1"/>
  <c r="R189" i="4" a="1"/>
  <c r="J856" i="4" a="1"/>
  <c r="F459" i="4" a="1"/>
  <c r="C850" i="4" a="1"/>
  <c r="S390" i="4" a="1"/>
  <c r="Q147" i="4" a="1"/>
  <c r="F388" i="4" a="1"/>
  <c r="D682" i="4" a="1"/>
  <c r="M403" i="4" a="1"/>
  <c r="O127" i="4" a="1"/>
  <c r="F82" i="4" a="1"/>
  <c r="F153" i="4" a="1"/>
  <c r="H591" i="4" a="1"/>
  <c r="H83" i="4" a="1"/>
  <c r="L1088" i="4" a="1"/>
  <c r="P149" i="4" a="1"/>
  <c r="P57" i="4" a="1"/>
  <c r="O279" i="4" a="1"/>
  <c r="K465" i="4" a="1"/>
  <c r="I380" i="4" a="1"/>
  <c r="O607" i="4" a="1"/>
  <c r="S928" i="4" a="1"/>
  <c r="P643" i="4" a="1"/>
  <c r="I723" i="4" a="1"/>
  <c r="D378" i="4" a="1"/>
  <c r="E935" i="4" a="1"/>
  <c r="D738" i="4" a="1"/>
  <c r="P352" i="4" a="1"/>
  <c r="Q503" i="4" a="1"/>
  <c r="J639" i="4" a="1"/>
  <c r="I338" i="4" a="1"/>
  <c r="N452" i="4" a="1"/>
  <c r="D473" i="4" a="1"/>
  <c r="N155" i="10" a="1"/>
  <c r="Q924" i="4" a="1"/>
  <c r="F426" i="4" a="1"/>
  <c r="S292" i="4" a="1"/>
  <c r="M64" i="10" a="1"/>
  <c r="G809" i="4" a="1"/>
  <c r="O793" i="4" a="1"/>
  <c r="F604" i="4" a="1"/>
  <c r="M377" i="4" a="1"/>
  <c r="I124" i="4" a="1"/>
  <c r="H962" i="4" a="1"/>
  <c r="C916" i="4" a="1"/>
  <c r="I1026" i="4" a="1"/>
  <c r="N510" i="4" a="1"/>
  <c r="G496" i="4" a="1"/>
  <c r="S194" i="4" a="1"/>
  <c r="H317" i="4" a="1"/>
  <c r="R740" i="4" a="1"/>
  <c r="M712" i="4" a="1"/>
  <c r="P778" i="4" a="1"/>
  <c r="J871" i="4" a="1"/>
  <c r="R279" i="4" a="1"/>
  <c r="H554" i="4" a="1"/>
  <c r="E687" i="4" a="1"/>
  <c r="L659" i="4" a="1"/>
  <c r="R625" i="4" a="1"/>
  <c r="G527" i="4" a="1"/>
  <c r="L366" i="4" a="1"/>
  <c r="I626" i="4" a="1"/>
  <c r="L979" i="4" a="1"/>
  <c r="J354" i="4" a="1"/>
  <c r="P1009" i="4" a="1"/>
  <c r="J280" i="4" a="1"/>
  <c r="F565" i="4" a="1"/>
  <c r="H1018" i="4" a="1"/>
  <c r="G152" i="4" a="1"/>
  <c r="I417" i="4" a="1"/>
  <c r="R444" i="4" a="1"/>
  <c r="S1047" i="4" a="1"/>
  <c r="N180" i="4" a="1"/>
  <c r="P610" i="4" a="1"/>
  <c r="I994" i="4" a="1"/>
  <c r="S802" i="4" a="1"/>
  <c r="P969" i="4" a="1"/>
  <c r="L290" i="4" a="1"/>
  <c r="S959" i="4" a="1"/>
  <c r="K950" i="4" a="1"/>
  <c r="I359" i="4" a="1"/>
  <c r="O428" i="4" a="1"/>
  <c r="P447" i="4" a="1"/>
  <c r="O644" i="4" a="1"/>
  <c r="H625" i="4" a="1"/>
  <c r="I464" i="4" a="1"/>
  <c r="J395" i="4" a="1"/>
  <c r="C577" i="4" a="1"/>
  <c r="L114" i="4" a="1"/>
  <c r="E206" i="4" a="1"/>
  <c r="J1049" i="4" a="1"/>
  <c r="R97" i="4" a="1"/>
  <c r="M319" i="4" a="1"/>
  <c r="N794" i="4" a="1"/>
  <c r="J155" i="4" a="1"/>
  <c r="P529" i="4" a="1"/>
  <c r="F721" i="4" a="1"/>
  <c r="F976" i="4" a="1"/>
  <c r="M239" i="4" a="1"/>
  <c r="R587" i="4" a="1"/>
  <c r="H471" i="4" a="1"/>
  <c r="C735" i="4" a="1"/>
  <c r="O692" i="4" a="1"/>
  <c r="N244" i="10" a="1"/>
  <c r="E449" i="4" a="1"/>
  <c r="O99" i="4" a="1"/>
  <c r="I355" i="4" a="1"/>
  <c r="J351" i="4" a="1"/>
  <c r="J249" i="4" a="1"/>
  <c r="H473" i="4" a="1"/>
  <c r="O961" i="4" a="1"/>
  <c r="O268" i="4" a="1"/>
  <c r="P182" i="4" a="1"/>
  <c r="J406" i="4" a="1"/>
  <c r="L293" i="4" a="1"/>
  <c r="E344" i="4" a="1"/>
  <c r="C358" i="4" a="1"/>
  <c r="F711" i="4" a="1"/>
  <c r="R361" i="4" a="1"/>
  <c r="I175" i="4" a="1"/>
  <c r="Q245" i="4" a="1"/>
  <c r="R495" i="4" a="1"/>
  <c r="L573" i="4" a="1"/>
  <c r="F316" i="4" a="1"/>
  <c r="P739" i="4" a="1"/>
  <c r="L130" i="4" a="1"/>
  <c r="R738" i="4" a="1"/>
  <c r="N799" i="4" a="1"/>
  <c r="I922" i="4" a="1"/>
  <c r="O800" i="4" a="1"/>
  <c r="L758" i="4" a="1"/>
  <c r="S991" i="4" a="1"/>
  <c r="Q68" i="4" a="1"/>
  <c r="Q195" i="4" a="1"/>
  <c r="Q703" i="4" a="1"/>
  <c r="I155" i="4" a="1"/>
  <c r="O579" i="4" a="1"/>
  <c r="E490" i="4" a="1"/>
  <c r="N298" i="4" a="1"/>
  <c r="E353" i="4" a="1"/>
  <c r="L11" i="10" a="1"/>
  <c r="G312" i="4" a="1"/>
  <c r="J60" i="4" a="1"/>
  <c r="R383" i="4" a="1"/>
  <c r="O144" i="10" a="1"/>
  <c r="K77" i="10" a="1"/>
  <c r="J483" i="4" a="1"/>
  <c r="S426" i="4" a="1"/>
  <c r="L404" i="4" a="1"/>
  <c r="O310" i="4" a="1"/>
  <c r="L145" i="4" a="1"/>
  <c r="P419" i="4" a="1"/>
  <c r="K233" i="10" a="1"/>
  <c r="K314" i="4" a="1"/>
  <c r="D791" i="4" a="1"/>
  <c r="S336" i="4" a="1"/>
  <c r="R170" i="4" a="1"/>
  <c r="O385" i="4" a="1"/>
  <c r="P165" i="4" a="1"/>
  <c r="G668" i="4" a="1"/>
  <c r="R458" i="4" a="1"/>
  <c r="H131" i="4" a="1"/>
  <c r="G959" i="4" a="1"/>
  <c r="P8" i="4" a="1"/>
  <c r="H43" i="10" a="1"/>
  <c r="E162" i="4" a="1"/>
  <c r="O94" i="4" a="1"/>
  <c r="P468" i="4" a="1"/>
  <c r="O427" i="4" a="1"/>
  <c r="S643" i="4" a="1"/>
  <c r="S63" i="4" a="1"/>
  <c r="O555" i="4" a="1"/>
  <c r="N431" i="4" a="1"/>
  <c r="B145" i="4" a="1"/>
  <c r="F3" i="10" a="1"/>
  <c r="N132" i="4" a="1"/>
  <c r="B51" i="4" a="1"/>
  <c r="L702" i="4" a="1"/>
  <c r="G332" i="4" a="1"/>
  <c r="L623" i="4" a="1"/>
  <c r="J897" i="4" a="1"/>
  <c r="H154" i="10" a="1"/>
  <c r="Q42" i="10" a="1"/>
  <c r="P53" i="4" a="1"/>
  <c r="Q375" i="4" a="1"/>
  <c r="R4" i="4" a="1"/>
  <c r="L291" i="4" a="1"/>
  <c r="D439" i="4" a="1"/>
  <c r="Q225" i="10" a="1"/>
  <c r="F291" i="4" a="1"/>
  <c r="S979" i="4" a="1"/>
  <c r="E142" i="10" a="1"/>
  <c r="C432" i="4" a="1"/>
  <c r="I904" i="4" a="1"/>
  <c r="I666" i="4" a="1"/>
  <c r="M548" i="4" a="1"/>
  <c r="P373" i="4" a="1"/>
  <c r="G250" i="4" a="1"/>
  <c r="K128" i="4" a="1"/>
  <c r="L1059" i="4" a="1"/>
  <c r="B1034" i="4" a="1"/>
  <c r="B532" i="4" a="1"/>
  <c r="M174" i="10" a="1"/>
  <c r="Q11" i="10" a="1"/>
  <c r="K419" i="4" a="1"/>
  <c r="O152" i="4" a="1"/>
  <c r="O239" i="4" a="1"/>
  <c r="G308" i="4" a="1"/>
  <c r="O480" i="4" a="1"/>
  <c r="N6" i="4" a="1"/>
  <c r="I49" i="4" a="1"/>
  <c r="L344" i="4" a="1"/>
  <c r="K978" i="4" a="1"/>
  <c r="F124" i="4" a="1"/>
  <c r="I489" i="4" a="1"/>
  <c r="I137" i="10" a="1"/>
  <c r="I62" i="4" a="1"/>
  <c r="P294" i="4" a="1"/>
  <c r="P47" i="4" a="1"/>
  <c r="S791" i="4" a="1"/>
  <c r="J741" i="4" a="1"/>
  <c r="E843" i="4" a="1"/>
  <c r="I465" i="4" a="1"/>
  <c r="G227" i="4" a="1"/>
  <c r="C990" i="4" a="1"/>
  <c r="M234" i="4" a="1"/>
  <c r="F930" i="4" a="1"/>
  <c r="S631" i="4" a="1"/>
  <c r="P768" i="4" a="1"/>
  <c r="S1004" i="4" a="1"/>
  <c r="O631" i="4" a="1"/>
  <c r="F895" i="4" a="1"/>
  <c r="I876" i="4" a="1"/>
  <c r="B1045" i="4" a="1"/>
  <c r="B631" i="4" a="1"/>
  <c r="S246" i="4" a="1"/>
  <c r="P177" i="10" a="1"/>
  <c r="L105" i="10" a="1"/>
  <c r="J219" i="4" a="1"/>
  <c r="F735" i="4" a="1"/>
  <c r="K221" i="4" a="1"/>
  <c r="M118" i="10" a="1"/>
  <c r="I319" i="4" a="1"/>
  <c r="P299" i="4" a="1"/>
  <c r="J216" i="4" a="1"/>
  <c r="L47" i="4" a="1"/>
  <c r="M463" i="4" a="1"/>
  <c r="I63" i="4" a="1"/>
  <c r="C23" i="4" a="1"/>
  <c r="I274" i="4" a="1"/>
  <c r="I993" i="4" a="1"/>
  <c r="L535" i="4" a="1"/>
  <c r="I595" i="4" a="1"/>
  <c r="L637" i="4" a="1"/>
  <c r="M998" i="4" a="1"/>
  <c r="N314" i="4" a="1"/>
  <c r="E425" i="4" a="1"/>
  <c r="L701" i="4" a="1"/>
  <c r="S237" i="4" a="1"/>
  <c r="M457" i="4" a="1"/>
  <c r="M252" i="4" a="1"/>
  <c r="L1063" i="4" a="1"/>
  <c r="E882" i="4" a="1"/>
  <c r="E890" i="4" a="1"/>
  <c r="D90" i="4" a="1"/>
  <c r="R78" i="4" a="1"/>
  <c r="E50" i="4" a="1"/>
  <c r="P71" i="4" a="1"/>
  <c r="L236" i="4" a="1"/>
  <c r="D266" i="4" a="1"/>
  <c r="O39" i="4" a="1"/>
  <c r="C630" i="4" a="1"/>
  <c r="P58" i="4" a="1"/>
  <c r="I249" i="4" a="1"/>
  <c r="S132" i="4" a="1"/>
  <c r="D514" i="4" a="1"/>
  <c r="H321" i="4" a="1"/>
  <c r="E264" i="4" a="1"/>
  <c r="K98" i="4" a="1"/>
  <c r="E305" i="4" a="1"/>
  <c r="D451" i="4" a="1"/>
  <c r="G114" i="10" a="1"/>
  <c r="R488" i="4" a="1"/>
  <c r="G397" i="4" a="1"/>
  <c r="J109" i="4" a="1"/>
  <c r="C952" i="4" a="1"/>
  <c r="J473" i="4" a="1"/>
  <c r="B533" i="4" a="1"/>
  <c r="Q328" i="4" a="1"/>
  <c r="D477" i="4" a="1"/>
  <c r="R307" i="4" a="1"/>
  <c r="B342" i="4" a="1"/>
  <c r="J506" i="4" a="1"/>
  <c r="G115" i="10" a="1"/>
  <c r="N370" i="4" a="1"/>
  <c r="B198" i="4" a="1"/>
  <c r="O400" i="4" a="1"/>
  <c r="K964" i="4" a="1"/>
  <c r="D230" i="4" a="1"/>
  <c r="G236" i="10" a="1"/>
  <c r="K199" i="4" a="1"/>
  <c r="K321" i="4" a="1"/>
  <c r="Q24" i="4" a="1"/>
  <c r="C905" i="4" a="1"/>
  <c r="R629" i="4" a="1"/>
  <c r="M481" i="4" a="1"/>
  <c r="I53" i="4" a="1"/>
  <c r="B860" i="4" a="1"/>
  <c r="Q700" i="4" a="1"/>
  <c r="S59" i="10" a="1"/>
  <c r="N1033" i="4" a="1"/>
  <c r="F232" i="4" a="1"/>
  <c r="G448" i="4" a="1"/>
  <c r="P859" i="4" a="1"/>
  <c r="D511" i="4" a="1"/>
  <c r="N104" i="4" a="1"/>
  <c r="S255" i="4" a="1"/>
  <c r="H472" i="4" a="1"/>
  <c r="J598" i="4" a="1"/>
  <c r="O65" i="4" a="1"/>
  <c r="O3" i="4" a="1"/>
  <c r="P641" i="4" a="1"/>
  <c r="J813" i="4" a="1"/>
  <c r="C939" i="4" a="1"/>
  <c r="E296" i="4" a="1"/>
  <c r="L265" i="10" a="1"/>
  <c r="D420" i="4" a="1"/>
  <c r="M31" i="10" a="1"/>
  <c r="G419" i="4" a="1"/>
  <c r="H171" i="10" a="1"/>
  <c r="S929" i="4" a="1"/>
  <c r="N221" i="4" a="1"/>
  <c r="G200" i="4" a="1"/>
  <c r="N715" i="4" a="1"/>
  <c r="B770" i="4" a="1"/>
  <c r="P456" i="4" a="1"/>
  <c r="I737" i="4" a="1"/>
  <c r="B466" i="4" a="1"/>
  <c r="G62" i="10" a="1"/>
  <c r="K450" i="4" a="1"/>
  <c r="H955" i="4" a="1"/>
  <c r="Q994" i="4" a="1"/>
  <c r="H670" i="4" a="1"/>
  <c r="H276" i="4" a="1"/>
  <c r="P383" i="4" a="1"/>
  <c r="H601" i="4" a="1"/>
  <c r="C329" i="4" a="1"/>
  <c r="J564" i="4" a="1"/>
  <c r="E254" i="4" a="1"/>
  <c r="I933" i="4" a="1"/>
  <c r="F784" i="4" a="1"/>
  <c r="D1012" i="4" a="1"/>
  <c r="G460" i="4" a="1"/>
  <c r="P102" i="4" a="1"/>
  <c r="M919" i="4" a="1"/>
  <c r="H227" i="4" a="1"/>
  <c r="K556" i="4" a="1"/>
  <c r="K286" i="4" a="1"/>
  <c r="M368" i="4" a="1"/>
  <c r="N56" i="4" a="1"/>
  <c r="P180" i="4" a="1"/>
  <c r="N523" i="4" a="1"/>
  <c r="Q669" i="4" a="1"/>
  <c r="D959" i="4" a="1"/>
  <c r="E739" i="4" a="1"/>
  <c r="R385" i="4" a="1"/>
  <c r="I601" i="4" a="1"/>
  <c r="B491" i="4" a="1"/>
  <c r="S331" i="4" a="1"/>
  <c r="N861" i="4" a="1"/>
  <c r="N517" i="4" a="1"/>
  <c r="L178" i="4" a="1"/>
  <c r="I623" i="4" a="1"/>
  <c r="D613" i="4" a="1"/>
  <c r="N455" i="4" a="1"/>
  <c r="B501" i="4" a="1"/>
  <c r="D273" i="4" a="1"/>
  <c r="P722" i="4" a="1"/>
  <c r="F902" i="4" a="1"/>
  <c r="C456" i="4" a="1"/>
  <c r="C904" i="4" a="1"/>
  <c r="P431" i="4" a="1"/>
  <c r="P866" i="4" a="1"/>
  <c r="D380" i="4" a="1"/>
  <c r="F283" i="4" a="1"/>
  <c r="O370" i="4" a="1"/>
  <c r="K386" i="4" a="1"/>
  <c r="K594" i="4" a="1"/>
  <c r="Q329" i="4" a="1"/>
  <c r="G136" i="4" a="1"/>
  <c r="Q495" i="4" a="1"/>
  <c r="M519" i="4" a="1"/>
  <c r="I145" i="10" a="1"/>
  <c r="B349" i="4" a="1"/>
  <c r="P256" i="4" a="1"/>
  <c r="O444" i="4" a="1"/>
  <c r="H44" i="10" a="1"/>
  <c r="K25" i="4" a="1"/>
  <c r="N428" i="4" a="1"/>
  <c r="F149" i="10" a="1"/>
  <c r="M119" i="10" a="1"/>
  <c r="F156" i="4" a="1"/>
  <c r="S47" i="10" a="1"/>
  <c r="M236" i="10" a="1"/>
  <c r="K438" i="4" a="1"/>
  <c r="M635" i="4" a="1"/>
  <c r="S181" i="10" a="1"/>
  <c r="O208" i="4" a="1"/>
  <c r="K449" i="4" a="1"/>
  <c r="B1145" i="4" a="1"/>
  <c r="S116" i="10" a="1"/>
  <c r="J466" i="4" a="1"/>
  <c r="P791" i="4" a="1"/>
  <c r="H558" i="4" a="1"/>
  <c r="S838" i="4" a="1"/>
  <c r="R197" i="4" a="1"/>
  <c r="L597" i="4" a="1"/>
  <c r="E803" i="4" a="1"/>
  <c r="D449" i="4" a="1"/>
  <c r="H82" i="10" a="1"/>
  <c r="S346" i="4" a="1"/>
  <c r="O212" i="10" a="1"/>
  <c r="N103" i="4" a="1"/>
  <c r="N397" i="4" a="1"/>
  <c r="O77" i="10" a="1"/>
  <c r="N525" i="4" a="1"/>
  <c r="B254" i="4" a="1"/>
  <c r="D947" i="4" a="1"/>
  <c r="N180" i="10" a="1"/>
  <c r="J250" i="4" a="1"/>
  <c r="B200" i="4" a="1"/>
  <c r="R51" i="4" a="1"/>
  <c r="S180" i="10" a="1"/>
  <c r="J355" i="4" a="1"/>
  <c r="K535" i="4" a="1"/>
  <c r="L7" i="10" a="1"/>
  <c r="C549" i="4" a="1"/>
  <c r="J68" i="4" a="1"/>
  <c r="O92" i="4" a="1"/>
  <c r="J441" i="4" a="1"/>
  <c r="K166" i="4" a="1"/>
  <c r="D464" i="4" a="1"/>
  <c r="Q444" i="4" a="1"/>
  <c r="O888" i="4" a="1"/>
  <c r="I267" i="4" a="1"/>
  <c r="P362" i="4" a="1"/>
  <c r="B506" i="4" a="1"/>
  <c r="N205" i="10" a="1"/>
  <c r="O321" i="4" a="1"/>
  <c r="M135" i="4" a="1"/>
  <c r="F529" i="4" a="1"/>
  <c r="G377" i="4" a="1"/>
  <c r="K871" i="4" a="1"/>
  <c r="S395" i="4" a="1"/>
  <c r="P460" i="4" a="1"/>
  <c r="H229" i="4" a="1"/>
  <c r="G615" i="4" a="1"/>
  <c r="O389" i="4" a="1"/>
  <c r="O637" i="4" a="1"/>
  <c r="G322" i="4" a="1"/>
  <c r="G175" i="10" a="1"/>
  <c r="F500" i="4" a="1"/>
  <c r="M161" i="4" a="1"/>
  <c r="K233" i="4" a="1"/>
  <c r="C223" i="4" a="1"/>
  <c r="O464" i="4" a="1"/>
  <c r="N347" i="4" a="1"/>
  <c r="B831" i="4" a="1"/>
  <c r="K549" i="4" a="1"/>
  <c r="H120" i="10" a="1"/>
  <c r="P490" i="4" a="1"/>
  <c r="N562" i="4" a="1"/>
  <c r="P602" i="4" a="1"/>
  <c r="E3" i="10" a="1"/>
  <c r="H619" i="4" a="1"/>
  <c r="M798" i="4" a="1"/>
  <c r="Q93" i="4" a="1"/>
  <c r="K368" i="4" a="1"/>
  <c r="H181" i="4" a="1"/>
  <c r="H996" i="4" a="1"/>
  <c r="K134" i="10" a="1"/>
  <c r="F809" i="4" a="1"/>
  <c r="L747" i="4" a="1"/>
  <c r="J728" i="4" a="1"/>
  <c r="I138" i="4" a="1"/>
  <c r="L190" i="4" a="1"/>
  <c r="J223" i="4" a="1"/>
  <c r="M448" i="4" a="1"/>
  <c r="Q394" i="4" a="1"/>
  <c r="M791" i="4" a="1"/>
  <c r="J554" i="4" a="1"/>
  <c r="R913" i="4" a="1"/>
  <c r="O118" i="4" a="1"/>
  <c r="R794" i="4" a="1"/>
  <c r="N119" i="10" a="1"/>
  <c r="G39" i="10" a="1"/>
  <c r="D351" i="4" a="1"/>
  <c r="P272" i="4" a="1"/>
  <c r="S234" i="4" a="1"/>
  <c r="M41" i="10" a="1"/>
  <c r="K179" i="10" a="1"/>
  <c r="G106" i="10" a="1"/>
  <c r="I317" i="4" a="1"/>
  <c r="L104" i="10" a="1"/>
  <c r="B449" i="4" a="1"/>
  <c r="S228" i="10" a="1"/>
  <c r="J873" i="4" a="1"/>
  <c r="F72" i="10" a="1"/>
  <c r="K3" i="4" a="1"/>
  <c r="F169" i="10" a="1"/>
  <c r="D51" i="4" a="1"/>
  <c r="O393" i="4" a="1"/>
  <c r="H873" i="4" a="1"/>
  <c r="L295" i="4" a="1"/>
  <c r="M91" i="10" a="1"/>
  <c r="M109" i="10" a="1"/>
  <c r="F570" i="4" a="1"/>
  <c r="G306" i="4" a="1"/>
  <c r="F460" i="4" a="1"/>
  <c r="L340" i="4" a="1"/>
  <c r="F433" i="4" a="1"/>
  <c r="K861" i="4" a="1"/>
  <c r="M218" i="4" a="1"/>
  <c r="P218" i="4" a="1"/>
  <c r="S233" i="10" a="1"/>
  <c r="L1100" i="4" a="1"/>
  <c r="S242" i="10" a="1"/>
  <c r="O424" i="4" a="1"/>
  <c r="L63" i="4" a="1"/>
  <c r="M83" i="4" a="1"/>
  <c r="H538" i="4" a="1"/>
  <c r="N596" i="4" a="1"/>
  <c r="I9" i="10" a="1"/>
  <c r="L121" i="4" a="1"/>
  <c r="S595" i="4" a="1"/>
  <c r="I286" i="4" a="1"/>
  <c r="E631" i="4" a="1"/>
  <c r="M325" i="4" a="1"/>
  <c r="F871" i="4" a="1"/>
  <c r="G467" i="4" a="1"/>
  <c r="E450" i="4" a="1"/>
  <c r="F80" i="10" a="1"/>
  <c r="J310" i="4" a="1"/>
  <c r="S846" i="4" a="1"/>
  <c r="H119" i="10" a="1"/>
  <c r="D260" i="4" a="1"/>
  <c r="L72" i="10" a="1"/>
  <c r="B718" i="4" a="1"/>
  <c r="B138" i="4" a="1"/>
  <c r="K100" i="4" a="1"/>
  <c r="G441" i="4" a="1"/>
  <c r="E462" i="4" a="1"/>
  <c r="M51" i="10" a="1"/>
  <c r="P211" i="10" a="1"/>
  <c r="B172" i="4" a="1"/>
  <c r="E250" i="10" a="1"/>
  <c r="M164" i="4" a="1"/>
  <c r="C438" i="4" a="1"/>
  <c r="N240" i="10" a="1"/>
  <c r="M123" i="10" a="1"/>
  <c r="G508" i="4" a="1"/>
  <c r="S152" i="4" a="1"/>
  <c r="N487" i="4" a="1"/>
  <c r="K447" i="4" a="1"/>
  <c r="S166" i="10" a="1"/>
  <c r="G692" i="4" a="1"/>
  <c r="O248" i="4" a="1"/>
  <c r="G431" i="4" a="1"/>
  <c r="D529" i="4" a="1"/>
  <c r="N435" i="4" a="1"/>
  <c r="G689" i="4" a="1"/>
  <c r="Q1039" i="4" a="1"/>
  <c r="R910" i="4" a="1"/>
  <c r="M974" i="4" a="1"/>
  <c r="E620" i="4" a="1"/>
  <c r="R1048" i="4" a="1"/>
  <c r="F424" i="4" a="1"/>
  <c r="N461" i="4" a="1"/>
  <c r="Q333" i="4" a="1"/>
  <c r="S232" i="4" a="1"/>
  <c r="J582" i="4" a="1"/>
  <c r="G596" i="4" a="1"/>
  <c r="R360" i="4" a="1"/>
  <c r="C379" i="4" a="1"/>
  <c r="N567" i="4" a="1"/>
  <c r="K444" i="4" a="1"/>
  <c r="S236" i="10" a="1"/>
  <c r="O838" i="4" a="1"/>
  <c r="S447" i="4" a="1"/>
  <c r="C198" i="4" a="1"/>
  <c r="N235" i="4" a="1"/>
  <c r="P927" i="4" a="1"/>
  <c r="F893" i="4" a="1"/>
  <c r="Q178" i="10" a="1"/>
  <c r="P361" i="4" a="1"/>
  <c r="K650" i="4" a="1"/>
  <c r="C382" i="4" a="1"/>
  <c r="E176" i="4" a="1"/>
  <c r="N691" i="4" a="1"/>
  <c r="F1003" i="4" a="1"/>
  <c r="S567" i="4" a="1"/>
  <c r="C444" i="4" a="1"/>
  <c r="F391" i="4" a="1"/>
  <c r="P389" i="4" a="1"/>
  <c r="G889" i="4" a="1"/>
  <c r="C637" i="4" a="1"/>
  <c r="B316" i="4" a="1"/>
  <c r="J79" i="4" a="1"/>
  <c r="P946" i="4" a="1"/>
  <c r="Q430" i="4" a="1"/>
  <c r="C448" i="4" a="1"/>
  <c r="K840" i="4" a="1"/>
  <c r="I682" i="4" a="1"/>
  <c r="S164" i="4" a="1"/>
  <c r="D735" i="4" a="1"/>
  <c r="H84" i="10" a="1"/>
  <c r="B594" i="4" a="1"/>
  <c r="B1101" i="4" a="1"/>
  <c r="H250" i="4" a="1"/>
  <c r="I110" i="10" a="1"/>
  <c r="Q218" i="4" a="1"/>
  <c r="P262" i="4" a="1"/>
  <c r="O204" i="10" a="1"/>
  <c r="D117" i="4" a="1"/>
  <c r="H530" i="4" a="1"/>
  <c r="K259" i="4" a="1"/>
  <c r="I388" i="4" a="1"/>
  <c r="K573" i="4" a="1"/>
  <c r="I962" i="4" a="1"/>
  <c r="O20" i="10" a="1"/>
  <c r="L281" i="4" a="1"/>
  <c r="I313" i="4" a="1"/>
  <c r="N547" i="4" a="1"/>
  <c r="P404" i="4" a="1"/>
  <c r="H522" i="4" a="1"/>
  <c r="D809" i="4" a="1"/>
  <c r="O356" i="4" a="1"/>
  <c r="K475" i="4" a="1"/>
  <c r="S110" i="10" a="1"/>
  <c r="J558" i="4" a="1"/>
  <c r="B648" i="4" a="1"/>
  <c r="O608" i="4" a="1"/>
  <c r="K641" i="4" a="1"/>
  <c r="B455" i="4" a="1"/>
  <c r="B47" i="4" a="1"/>
  <c r="H64" i="4" a="1"/>
  <c r="N78" i="4" a="1"/>
  <c r="J248" i="10" a="1"/>
  <c r="Q180" i="4" a="1"/>
  <c r="R388" i="4" a="1"/>
  <c r="G213" i="4" a="1"/>
  <c r="N463" i="4" a="1"/>
  <c r="C312" i="4" a="1"/>
  <c r="N70" i="10" a="1"/>
  <c r="L329" i="4" a="1"/>
  <c r="L212" i="4" a="1"/>
  <c r="H283" i="4" a="1"/>
  <c r="S436" i="4" a="1"/>
  <c r="J967" i="4" a="1"/>
  <c r="R416" i="4" a="1"/>
  <c r="M399" i="4" a="1"/>
  <c r="B1131" i="4" a="1"/>
  <c r="R11" i="4" a="1"/>
  <c r="G543" i="4" a="1"/>
  <c r="O360" i="4" a="1"/>
  <c r="K830" i="4" a="1"/>
  <c r="Q487" i="4" a="1"/>
  <c r="J515" i="4" a="1"/>
  <c r="L24" i="10" a="1"/>
  <c r="P250" i="4" a="1"/>
  <c r="B587" i="4" a="1"/>
  <c r="G77" i="10" a="1"/>
  <c r="C288" i="4" a="1"/>
  <c r="C507" i="4" a="1"/>
  <c r="G162" i="10" a="1"/>
  <c r="D338" i="4" a="1"/>
  <c r="N566" i="4" a="1"/>
  <c r="K144" i="4" a="1"/>
  <c r="F450" i="4" a="1"/>
  <c r="I157" i="4" a="1"/>
  <c r="J218" i="10" a="1"/>
  <c r="R295" i="4" a="1"/>
  <c r="S201" i="4" a="1"/>
  <c r="S323" i="4" a="1"/>
  <c r="B80" i="4" a="1"/>
  <c r="Q94" i="4" a="1"/>
  <c r="B419" i="4" a="1"/>
  <c r="J525" i="4" a="1"/>
  <c r="B15" i="4" a="1"/>
  <c r="K384" i="4" a="1"/>
  <c r="L435" i="4" a="1"/>
  <c r="G210" i="4" a="1"/>
  <c r="C334" i="4" a="1"/>
  <c r="H168" i="10" a="1"/>
  <c r="N66" i="10" a="1"/>
  <c r="F95" i="4" a="1"/>
  <c r="S161" i="10" a="1"/>
  <c r="P387" i="4" a="1"/>
  <c r="B862" i="4" a="1"/>
  <c r="P216" i="4" a="1"/>
  <c r="K216" i="4" a="1"/>
  <c r="O1061" i="4" a="1"/>
  <c r="N73" i="4" a="1"/>
  <c r="L723" i="4" a="1"/>
  <c r="R298" i="4" a="1"/>
  <c r="I198" i="4" a="1"/>
  <c r="I860" i="4" a="1"/>
  <c r="P660" i="4" a="1"/>
  <c r="B711" i="4" a="1"/>
  <c r="I346" i="4" a="1"/>
  <c r="R741" i="4" a="1"/>
  <c r="K593" i="4" a="1"/>
  <c r="K248" i="4" a="1"/>
  <c r="S506" i="4" a="1"/>
  <c r="E311" i="4" a="1"/>
  <c r="B750" i="4" a="1"/>
  <c r="M459" i="4" a="1"/>
  <c r="I821" i="4" a="1"/>
  <c r="B1006" i="4" a="1"/>
  <c r="D198" i="4" a="1"/>
  <c r="R99" i="4" a="1"/>
  <c r="Q530" i="4" a="1"/>
  <c r="F493" i="4" a="1"/>
  <c r="H79" i="4" a="1"/>
  <c r="L49" i="10" a="1"/>
  <c r="E24" i="4" a="1"/>
  <c r="L790" i="4" a="1"/>
  <c r="H388" i="4" a="1"/>
  <c r="L311" i="4" a="1"/>
  <c r="G424" i="4" a="1"/>
  <c r="P517" i="4" a="1"/>
  <c r="D419" i="4" a="1"/>
  <c r="O173" i="10" a="1"/>
  <c r="R995" i="4" a="1"/>
  <c r="E908" i="4" a="1"/>
  <c r="C377" i="4" a="1"/>
  <c r="H755" i="4" a="1"/>
  <c r="K234" i="4" a="1"/>
  <c r="E250" i="4" a="1"/>
  <c r="O837" i="4" a="1"/>
  <c r="L179" i="10" a="1"/>
  <c r="L533" i="4" a="1"/>
  <c r="Q818" i="4" a="1"/>
  <c r="N488" i="4" a="1"/>
  <c r="L103" i="10" a="1"/>
  <c r="I950" i="4" a="1"/>
  <c r="O815" i="4" a="1"/>
  <c r="F98" i="10" a="1"/>
  <c r="P583" i="4" a="1"/>
  <c r="C351" i="4" a="1"/>
  <c r="E278" i="4" a="1"/>
  <c r="O426" i="4" a="1"/>
  <c r="P240" i="4" a="1"/>
  <c r="O60" i="4" a="1"/>
  <c r="O308" i="4" a="1"/>
  <c r="Q236" i="10" a="1"/>
  <c r="L937" i="4" a="1"/>
  <c r="F65" i="4" a="1"/>
  <c r="E720" i="4" a="1"/>
  <c r="N553" i="4" a="1"/>
  <c r="G466" i="4" a="1"/>
  <c r="P863" i="4" a="1"/>
  <c r="O773" i="4" a="1"/>
  <c r="C344" i="4" a="1"/>
  <c r="I644" i="4" a="1"/>
  <c r="I479" i="4" a="1"/>
  <c r="G69" i="4" a="1"/>
  <c r="L960" i="4" a="1"/>
  <c r="J417" i="4" a="1"/>
  <c r="F672" i="4" a="1"/>
  <c r="R504" i="4" a="1"/>
  <c r="M826" i="4" a="1"/>
  <c r="F421" i="4" a="1"/>
  <c r="M168" i="4" a="1"/>
  <c r="L481" i="4" a="1"/>
  <c r="R168" i="4" a="1"/>
  <c r="R426" i="4" a="1"/>
  <c r="F143" i="4" a="1"/>
  <c r="R213" i="4" a="1"/>
  <c r="S382" i="4" a="1"/>
  <c r="I97" i="4" a="1"/>
  <c r="L61" i="10" a="1"/>
  <c r="Q270" i="4" a="1"/>
  <c r="Q232" i="4" a="1"/>
  <c r="C315" i="4" a="1"/>
  <c r="S155" i="4" a="1"/>
  <c r="H928" i="4" a="1"/>
  <c r="S578" i="4" a="1"/>
  <c r="R305" i="4" a="1"/>
  <c r="B423" i="4" a="1"/>
  <c r="N462" i="4" a="1"/>
  <c r="N906" i="4" a="1"/>
  <c r="K361" i="4" a="1"/>
  <c r="S417" i="4" a="1"/>
  <c r="Q180" i="10" a="1"/>
  <c r="I393" i="4" a="1"/>
  <c r="S440" i="4" a="1"/>
  <c r="L706" i="4" a="1"/>
  <c r="C495" i="4" a="1"/>
  <c r="K388" i="4" a="1"/>
  <c r="G325" i="4" a="1"/>
  <c r="N946" i="4" a="1"/>
  <c r="R353" i="4" a="1"/>
  <c r="G290" i="4" a="1"/>
  <c r="B737" i="4" a="1"/>
  <c r="P458" i="4" a="1"/>
  <c r="Q471" i="4" a="1"/>
  <c r="J209" i="10" a="1"/>
  <c r="N102" i="10" a="1"/>
  <c r="P422" i="4" a="1"/>
  <c r="G628" i="4" a="1"/>
  <c r="D974" i="4" a="1"/>
  <c r="C263" i="4" a="1"/>
  <c r="E612" i="4" a="1"/>
  <c r="J462" i="4" a="1"/>
  <c r="R349" i="4" a="1"/>
  <c r="E56" i="10" a="1"/>
  <c r="O271" i="4" a="1"/>
  <c r="L727" i="4" a="1"/>
  <c r="R337" i="4" a="1"/>
  <c r="P540" i="4" a="1"/>
  <c r="J808" i="4" a="1"/>
  <c r="Q903" i="4" a="1"/>
  <c r="O453" i="4" a="1"/>
  <c r="K415" i="4" a="1"/>
  <c r="O346" i="4" a="1"/>
  <c r="K171" i="4" a="1"/>
  <c r="E423" i="4" a="1"/>
  <c r="F43" i="4" a="1"/>
  <c r="C490" i="4" a="1"/>
  <c r="D472" i="4" a="1"/>
  <c r="F1013" i="4" a="1"/>
  <c r="K494" i="4" a="1"/>
  <c r="J12" i="10" a="1"/>
  <c r="D440" i="4" a="1"/>
  <c r="B599" i="4" a="1"/>
  <c r="B379" i="4" a="1"/>
  <c r="N891" i="4" a="1"/>
  <c r="I835" i="4" a="1"/>
  <c r="L308" i="4" a="1"/>
  <c r="N77" i="4" a="1"/>
  <c r="O12" i="10" a="1"/>
  <c r="M290" i="4" a="1"/>
  <c r="R401" i="4" a="1"/>
  <c r="R693" i="4" a="1"/>
  <c r="C516" i="4" a="1"/>
  <c r="K940" i="4" a="1"/>
  <c r="N268" i="4" a="1"/>
  <c r="G447" i="4" a="1"/>
  <c r="D156" i="4" a="1"/>
  <c r="H238" i="4" a="1"/>
  <c r="S787" i="4" a="1"/>
  <c r="S210" i="10" a="1"/>
  <c r="N303" i="4" a="1"/>
  <c r="P505" i="4" a="1"/>
  <c r="I19" i="10" a="1"/>
  <c r="E399" i="4" a="1"/>
  <c r="C123" i="4" a="1"/>
  <c r="C446" i="4" a="1"/>
  <c r="P228" i="10" a="1"/>
  <c r="D291" i="4" a="1"/>
  <c r="F160" i="4" a="1"/>
  <c r="N291" i="4" a="1"/>
  <c r="N624" i="4" a="1"/>
  <c r="B105" i="4" a="1"/>
  <c r="I15" i="4" a="1"/>
  <c r="L745" i="4" a="1"/>
  <c r="H564" i="4" a="1"/>
  <c r="K586" i="4" a="1"/>
  <c r="D731" i="4" a="1"/>
  <c r="P274" i="4" a="1"/>
  <c r="N149" i="4" a="1"/>
  <c r="L55" i="4" a="1"/>
  <c r="B279" i="4" a="1"/>
  <c r="P160" i="10" a="1"/>
  <c r="L175" i="10" a="1"/>
  <c r="M559" i="4" a="1"/>
  <c r="G464" i="4" a="1"/>
  <c r="K20" i="4" a="1"/>
  <c r="M262" i="10" a="1"/>
  <c r="J301" i="4" a="1"/>
  <c r="I290" i="4" a="1"/>
  <c r="D510" i="4" a="1"/>
  <c r="J199" i="10" a="1"/>
  <c r="I184" i="4" a="1"/>
  <c r="K333" i="4" a="1"/>
  <c r="Q248" i="4" a="1"/>
  <c r="F208" i="4" a="1"/>
  <c r="N226" i="10" a="1"/>
  <c r="C112" i="4" a="1"/>
  <c r="H232" i="4" a="1"/>
  <c r="Q256" i="10" a="1"/>
  <c r="B401" i="4" a="1"/>
  <c r="R317" i="4" a="1"/>
  <c r="H907" i="4" a="1"/>
  <c r="G39" i="4" a="1"/>
  <c r="S527" i="4" a="1"/>
  <c r="M537" i="4" a="1"/>
  <c r="K205" i="4" a="1"/>
  <c r="B397" i="4" a="1"/>
  <c r="F255" i="10" a="1"/>
  <c r="O207" i="4" a="1"/>
  <c r="M204" i="10" a="1"/>
  <c r="Q965" i="4" a="1"/>
  <c r="E49" i="4" a="1"/>
  <c r="J9" i="10" a="1"/>
  <c r="D141" i="4" a="1"/>
  <c r="N10" i="4" a="1"/>
  <c r="M40" i="10" a="1"/>
  <c r="P182" i="10" a="1"/>
  <c r="O102" i="10" a="1"/>
  <c r="E241" i="4" a="1"/>
  <c r="K284" i="4" a="1"/>
  <c r="F398" i="4" a="1"/>
  <c r="I181" i="10" a="1"/>
  <c r="L99" i="10" a="1"/>
  <c r="E115" i="4" a="1"/>
  <c r="Q217" i="10" a="1"/>
  <c r="R752" i="4" a="1"/>
  <c r="Q189" i="4" a="1"/>
  <c r="L15" i="10" a="1"/>
  <c r="N403" i="4" a="1"/>
  <c r="B1012" i="4" a="1"/>
  <c r="F779" i="4" a="1"/>
  <c r="H960" i="4" a="1"/>
  <c r="E534" i="4" a="1"/>
  <c r="M143" i="10" a="1"/>
  <c r="Q398" i="4" a="1"/>
  <c r="H482" i="4" a="1"/>
  <c r="R376" i="4" a="1"/>
  <c r="L552" i="4" a="1"/>
  <c r="B965" i="4" a="1"/>
  <c r="H145" i="10" a="1"/>
  <c r="H27" i="4" a="1"/>
  <c r="Q205" i="4" a="1"/>
  <c r="M108" i="10" a="1"/>
  <c r="K237" i="4" a="1"/>
  <c r="H115" i="4" a="1"/>
  <c r="P216" i="10" a="1"/>
  <c r="B454" i="4" a="1"/>
  <c r="F861" i="4" a="1"/>
  <c r="G38" i="4" a="1"/>
  <c r="H182" i="10" a="1"/>
  <c r="B184" i="4" a="1"/>
  <c r="M293" i="4" a="1"/>
  <c r="D575" i="4" a="1"/>
  <c r="E769" i="4" a="1"/>
  <c r="K462" i="4" a="1"/>
  <c r="C295" i="4" a="1"/>
  <c r="C1093" i="4" a="1"/>
  <c r="G395" i="4" a="1"/>
  <c r="R350" i="4" a="1"/>
  <c r="F330" i="4" a="1"/>
  <c r="I611" i="4" a="1"/>
  <c r="J187" i="4" a="1"/>
  <c r="J194" i="10" a="1"/>
  <c r="C710" i="4" a="1"/>
  <c r="E351" i="4" a="1"/>
  <c r="C608" i="4" a="1"/>
  <c r="S311" i="4" a="1"/>
  <c r="F603" i="4" a="1"/>
  <c r="J492" i="4" a="1"/>
  <c r="G461" i="4" a="1"/>
  <c r="K431" i="4" a="1"/>
  <c r="G700" i="4" a="1"/>
  <c r="I521" i="4" a="1"/>
  <c r="L495" i="4" a="1"/>
  <c r="S107" i="10" a="1"/>
  <c r="N302" i="4" a="1"/>
  <c r="J204" i="4" a="1"/>
  <c r="S259" i="4" a="1"/>
  <c r="N402" i="4" a="1"/>
  <c r="P696" i="4" a="1"/>
  <c r="F963" i="4" a="1"/>
  <c r="S40" i="4" a="1"/>
  <c r="P159" i="4" a="1"/>
  <c r="K14" i="10" a="1"/>
  <c r="M446" i="4" a="1"/>
  <c r="R119" i="4" a="1"/>
  <c r="M873" i="4" a="1"/>
  <c r="G495" i="4" a="1"/>
  <c r="I512" i="4" a="1"/>
  <c r="G194" i="10" a="1"/>
  <c r="B276" i="4" a="1"/>
  <c r="D555" i="4" a="1"/>
  <c r="K225" i="4" a="1"/>
  <c r="F55" i="4" a="1"/>
  <c r="O501" i="4" a="1"/>
  <c r="D582" i="4" a="1"/>
  <c r="I845" i="4" a="1"/>
  <c r="N400" i="4" a="1"/>
  <c r="G616" i="4" a="1"/>
  <c r="P3" i="4" a="1"/>
  <c r="C819" i="4" a="1"/>
  <c r="B601" i="4" a="1"/>
  <c r="B311" i="4" a="1"/>
  <c r="S169" i="10" a="1"/>
  <c r="K78" i="4" a="1"/>
  <c r="K703" i="4" a="1"/>
  <c r="R841" i="4" a="1"/>
  <c r="N222" i="4" a="1"/>
  <c r="L78" i="4" a="1"/>
  <c r="K170" i="10" a="1"/>
  <c r="M139" i="4" a="1"/>
  <c r="L213" i="4" a="1"/>
  <c r="O107" i="4" a="1"/>
  <c r="F386" i="4" a="1"/>
  <c r="R502" i="4" a="1"/>
  <c r="C389" i="4" a="1"/>
  <c r="S59" i="4" a="1"/>
  <c r="J623" i="4" a="1"/>
  <c r="J455" i="4" a="1"/>
  <c r="O841" i="4" a="1"/>
  <c r="K301" i="4" a="1"/>
  <c r="S184" i="4" a="1"/>
  <c r="G37" i="4" a="1"/>
  <c r="J234" i="4" a="1"/>
  <c r="E221" i="4" a="1"/>
  <c r="G154" i="4" a="1"/>
  <c r="O300" i="4" a="1"/>
  <c r="S968" i="4" a="1"/>
  <c r="E483" i="4" a="1"/>
  <c r="H182" i="4" a="1"/>
  <c r="I596" i="4" a="1"/>
  <c r="G103" i="4" a="1"/>
  <c r="Q712" i="4" a="1"/>
  <c r="N766" i="4" a="1"/>
  <c r="M528" i="4" a="1"/>
  <c r="L243" i="10" a="1"/>
  <c r="M245" i="4" a="1"/>
  <c r="G870" i="4" a="1"/>
  <c r="R866" i="4" a="1"/>
  <c r="M76" i="10" a="1"/>
  <c r="P646" i="4" a="1"/>
  <c r="P662" i="4" a="1"/>
  <c r="O492" i="4" a="1"/>
  <c r="H24" i="10" a="1"/>
  <c r="H260" i="4" a="1"/>
  <c r="G506" i="4" a="1"/>
  <c r="F417" i="4" a="1"/>
  <c r="M265" i="4" a="1"/>
  <c r="K689" i="4" a="1"/>
  <c r="L826" i="4" a="1"/>
  <c r="O708" i="4" a="1"/>
  <c r="P125" i="4" a="1"/>
  <c r="P326" i="4" a="1"/>
  <c r="F355" i="4" a="1"/>
  <c r="N255" i="4" a="1"/>
  <c r="H426" i="4" a="1"/>
  <c r="D498" i="4" a="1"/>
  <c r="I507" i="4" a="1"/>
  <c r="Q633" i="4" a="1"/>
  <c r="B833" i="4" a="1"/>
  <c r="L239" i="10" a="1"/>
  <c r="P732" i="4" a="1"/>
  <c r="G130" i="4" a="1"/>
  <c r="H436" i="4" a="1"/>
  <c r="Q971" i="4" a="1"/>
  <c r="K357" i="4" a="1"/>
  <c r="D605" i="4" a="1"/>
  <c r="N57" i="10" a="1"/>
  <c r="Q326" i="4" a="1"/>
  <c r="S24" i="10" a="1"/>
  <c r="O66" i="10" a="1"/>
  <c r="B783" i="4" a="1"/>
  <c r="N492" i="4" a="1"/>
  <c r="K153" i="10" a="1"/>
  <c r="M222" i="10" a="1"/>
  <c r="K311" i="4" a="1"/>
  <c r="S570" i="4" a="1"/>
  <c r="G945" i="4" a="1"/>
  <c r="L185" i="10" a="1"/>
  <c r="N276" i="4" a="1"/>
  <c r="K464" i="4" a="1"/>
  <c r="O522" i="4" a="1"/>
  <c r="H745" i="4" a="1"/>
  <c r="I446" i="4" a="1"/>
  <c r="F46" i="4" a="1"/>
  <c r="L879" i="4" a="1"/>
  <c r="I275" i="4" a="1"/>
  <c r="J252" i="10" a="1"/>
  <c r="S743" i="4" a="1"/>
  <c r="M700" i="4" a="1"/>
  <c r="J382" i="4" a="1"/>
  <c r="M182" i="10" a="1"/>
  <c r="R301" i="4" a="1"/>
  <c r="B571" i="4" a="1"/>
  <c r="H781" i="4" a="1"/>
  <c r="N424" i="4" a="1"/>
  <c r="H248" i="10" a="1"/>
  <c r="B1002" i="4" a="1"/>
  <c r="Q86" i="10" a="1"/>
  <c r="M83" i="10" a="1"/>
  <c r="K74" i="10" a="1"/>
  <c r="S72" i="10" a="1"/>
  <c r="O249" i="10" a="1"/>
  <c r="I532" i="4" a="1"/>
  <c r="S468" i="4" a="1"/>
  <c r="M231" i="4" a="1"/>
  <c r="M146" i="4" a="1"/>
  <c r="J196" i="4" a="1"/>
  <c r="K28" i="10" a="1"/>
  <c r="B1087" i="4" a="1"/>
  <c r="B975" i="4" a="1"/>
  <c r="R123" i="4" a="1"/>
  <c r="P201" i="10" a="1"/>
  <c r="H631" i="4" a="1"/>
  <c r="P367" i="4" a="1"/>
  <c r="F40" i="10" a="1"/>
  <c r="D385" i="4" a="1"/>
  <c r="N232" i="10" a="1"/>
  <c r="S186" i="4" a="1"/>
  <c r="R164" i="4" a="1"/>
  <c r="J232" i="4" a="1"/>
  <c r="E623" i="4" a="1"/>
  <c r="L241" i="4" a="1"/>
  <c r="O612" i="4" a="1"/>
  <c r="P653" i="4" a="1"/>
  <c r="F462" i="4" a="1"/>
  <c r="L116" i="10" a="1"/>
  <c r="M980" i="4" a="1"/>
  <c r="D919" i="4" a="1"/>
  <c r="K116" i="10" a="1"/>
  <c r="I364" i="4" a="1"/>
  <c r="F678" i="4" a="1"/>
  <c r="S524" i="4" a="1"/>
  <c r="H642" i="4" a="1"/>
  <c r="D105" i="4" a="1"/>
  <c r="E297" i="4" a="1"/>
  <c r="S480" i="4" a="1"/>
  <c r="G827" i="4" a="1"/>
  <c r="P221" i="10" a="1"/>
  <c r="D186" i="4" a="1"/>
  <c r="B956" i="4" a="1"/>
  <c r="I780" i="4" a="1"/>
  <c r="C1019" i="4" a="1"/>
  <c r="K986" i="4" a="1"/>
  <c r="F225" i="4" a="1"/>
  <c r="S781" i="4" a="1"/>
  <c r="I159" i="10" a="1"/>
  <c r="G155" i="4" a="1"/>
  <c r="R814" i="4" a="1"/>
  <c r="P574" i="4" a="1"/>
  <c r="L204" i="4" a="1"/>
  <c r="R237" i="4" a="1"/>
  <c r="B871" i="4" a="1"/>
  <c r="S389" i="4" a="1"/>
  <c r="E370" i="4" a="1"/>
  <c r="D197" i="4" a="1"/>
  <c r="J260" i="4" a="1"/>
  <c r="K96" i="10" a="1"/>
  <c r="O142" i="10" a="1"/>
  <c r="H512" i="4" a="1"/>
  <c r="L257" i="4" a="1"/>
  <c r="J42" i="4" a="1"/>
  <c r="C233" i="4" a="1"/>
  <c r="L983" i="4" a="1"/>
  <c r="Q188" i="10" a="1"/>
  <c r="N177" i="10" a="1"/>
  <c r="D143" i="4" a="1"/>
  <c r="R320" i="4" a="1"/>
  <c r="K868" i="4" a="1"/>
  <c r="N93" i="4" a="1"/>
  <c r="F727" i="4" a="1"/>
  <c r="B210" i="4" a="1"/>
  <c r="L186" i="10" a="1"/>
  <c r="K485" i="4" a="1"/>
  <c r="O391" i="4" a="1"/>
  <c r="I402" i="4" a="1"/>
  <c r="L476" i="4" a="1"/>
  <c r="O395" i="4" a="1"/>
  <c r="S899" i="4" a="1"/>
  <c r="O596" i="4" a="1"/>
  <c r="R487" i="4" a="1"/>
  <c r="L721" i="4" a="1"/>
  <c r="N532" i="4" a="1"/>
  <c r="I396" i="4" a="1"/>
  <c r="K125" i="4" a="1"/>
  <c r="J1035" i="4" a="1"/>
  <c r="R387" i="4" a="1"/>
  <c r="S209" i="10" a="1"/>
  <c r="R188" i="4" a="1"/>
  <c r="G20" i="4" a="1"/>
  <c r="M593" i="4" a="1"/>
  <c r="B382" i="4" a="1"/>
  <c r="B248" i="4" a="1"/>
  <c r="E151" i="4" a="1"/>
  <c r="J837" i="4" a="1"/>
  <c r="M487" i="4" a="1"/>
  <c r="B362" i="4" a="1"/>
  <c r="D66" i="4" a="1"/>
  <c r="J538" i="4" a="1"/>
  <c r="H125" i="10" a="1"/>
  <c r="F57" i="4" a="1"/>
  <c r="N179" i="10" a="1"/>
  <c r="I94" i="4" a="1"/>
  <c r="J172" i="4" a="1"/>
  <c r="K264" i="4" a="1"/>
  <c r="Q155" i="4" a="1"/>
  <c r="O114" i="4" a="1"/>
  <c r="J463" i="4" a="1"/>
  <c r="S462" i="4" a="1"/>
  <c r="J311" i="4" a="1"/>
  <c r="I33" i="10" a="1"/>
  <c r="N483" i="4" a="1"/>
  <c r="L360" i="4" a="1"/>
  <c r="B552" i="4" a="1"/>
  <c r="K61" i="10" a="1"/>
  <c r="N210" i="4" a="1"/>
  <c r="S657" i="4" a="1"/>
  <c r="B112" i="4" a="1"/>
  <c r="F326" i="4" a="1"/>
  <c r="F334" i="4" a="1"/>
  <c r="D158" i="4" a="1"/>
  <c r="R418" i="4" a="1"/>
  <c r="O345" i="4" a="1"/>
  <c r="C260" i="4" a="1"/>
  <c r="N182" i="10" a="1"/>
  <c r="F374" i="4" a="1"/>
  <c r="G729" i="4" a="1"/>
  <c r="S715" i="4" a="1"/>
  <c r="P250" i="10" a="1"/>
  <c r="C142" i="4" a="1"/>
  <c r="D326" i="4" a="1"/>
  <c r="Q145" i="10" a="1"/>
  <c r="K173" i="4" a="1"/>
  <c r="D691" i="4" a="1"/>
  <c r="K207" i="10" a="1"/>
  <c r="F373" i="4" a="1"/>
  <c r="N68" i="10" a="1"/>
  <c r="H113" i="4" a="1"/>
  <c r="K511" i="4" a="1"/>
  <c r="J116" i="10" a="1"/>
  <c r="G127" i="10" a="1"/>
  <c r="N42" i="4" a="1"/>
  <c r="H188" i="4" a="1"/>
  <c r="K630" i="4" a="1"/>
  <c r="O667" i="4" a="1"/>
  <c r="P286" i="4" a="1"/>
  <c r="S875" i="4" a="1"/>
  <c r="H446" i="4" a="1"/>
  <c r="N282" i="4" a="1"/>
  <c r="I643" i="4" a="1"/>
  <c r="G196" i="4" a="1"/>
  <c r="I751" i="4" a="1"/>
  <c r="Q84" i="4" a="1"/>
  <c r="C367" i="4" a="1"/>
  <c r="K453" i="4" a="1"/>
  <c r="E841" i="4" a="1"/>
  <c r="I673" i="4" a="1"/>
  <c r="P400" i="4" a="1"/>
  <c r="R309" i="4" a="1"/>
  <c r="I497" i="4" a="1"/>
  <c r="E84" i="4" a="1"/>
  <c r="H651" i="4" a="1"/>
  <c r="G512" i="4" a="1"/>
  <c r="R313" i="4" a="1"/>
  <c r="H705" i="4" a="1"/>
  <c r="B740" i="4" a="1"/>
  <c r="P465" i="4" a="1"/>
  <c r="F923" i="4" a="1"/>
  <c r="Q504" i="4" a="1"/>
  <c r="H402" i="4" a="1"/>
  <c r="C299" i="4" a="1"/>
  <c r="Q323" i="4" a="1"/>
  <c r="F256" i="4" a="1"/>
  <c r="N407" i="4" a="1"/>
  <c r="R473" i="4" a="1"/>
  <c r="N376" i="4" a="1"/>
  <c r="P180" i="10" a="1"/>
  <c r="F70" i="4" a="1"/>
  <c r="J72" i="10" a="1"/>
  <c r="N486" i="4" a="1"/>
  <c r="M206" i="10" a="1"/>
  <c r="D231" i="4" a="1"/>
  <c r="E101" i="4" a="1"/>
  <c r="J62" i="10" a="1"/>
  <c r="F502" i="4" a="1"/>
  <c r="I367" i="4" a="1"/>
  <c r="O1002" i="4" a="1"/>
  <c r="J141" i="10" a="1"/>
  <c r="O1115" i="4" a="1"/>
  <c r="M141" i="4" a="1"/>
  <c r="K618" i="4" a="1"/>
  <c r="I58" i="4" a="1"/>
  <c r="N958" i="4" a="1"/>
  <c r="I158" i="4" a="1"/>
  <c r="B861" i="4" a="1"/>
  <c r="F263" i="4" a="1"/>
  <c r="O224" i="4" a="1"/>
  <c r="K246" i="4" a="1"/>
  <c r="S504" i="4" a="1"/>
  <c r="M632" i="4" a="1"/>
  <c r="G92" i="10" a="1"/>
  <c r="C734" i="4" a="1"/>
  <c r="C409" i="4" a="1"/>
  <c r="I492" i="4" a="1"/>
  <c r="Q521" i="4" a="1"/>
  <c r="Q143" i="10" a="1"/>
  <c r="I291" i="4" a="1"/>
  <c r="B129" i="4" a="1"/>
  <c r="G144" i="10" a="1"/>
  <c r="P393" i="4" a="1"/>
  <c r="O337" i="4" a="1"/>
  <c r="I347" i="4" a="1"/>
  <c r="H204" i="4" a="1"/>
  <c r="S617" i="4" a="1"/>
  <c r="G100" i="10" a="1"/>
  <c r="D78" i="4" a="1"/>
  <c r="I674" i="4" a="1"/>
  <c r="R300" i="4" a="1"/>
  <c r="O1016" i="4" a="1"/>
  <c r="S5" i="4" a="1"/>
  <c r="G344" i="4" a="1"/>
  <c r="Q319" i="4" a="1"/>
  <c r="S637" i="4" a="1"/>
  <c r="E487" i="4" a="1"/>
  <c r="H83" i="10" a="1"/>
  <c r="N496" i="4" a="1"/>
  <c r="I106" i="10" a="1"/>
  <c r="D496" i="4" a="1"/>
  <c r="D317" i="4" a="1"/>
  <c r="N373" i="4" a="1"/>
  <c r="J156" i="4" a="1"/>
  <c r="N775" i="4" a="1"/>
  <c r="Q587" i="4" a="1"/>
  <c r="J833" i="4" a="1"/>
  <c r="Q349" i="4" a="1"/>
  <c r="D335" i="4" a="1"/>
  <c r="I671" i="4" a="1"/>
  <c r="N227" i="4" a="1"/>
  <c r="O325" i="4" a="1"/>
  <c r="R375" i="4" a="1"/>
  <c r="C964" i="4" a="1"/>
  <c r="F235" i="4" a="1"/>
  <c r="Q163" i="4" a="1"/>
  <c r="H316" i="4" a="1"/>
  <c r="F268" i="4" a="1"/>
  <c r="H607" i="4" a="1"/>
  <c r="O116" i="4" a="1"/>
  <c r="O141" i="4" a="1"/>
  <c r="M351" i="4" a="1"/>
  <c r="K26" i="10" a="1"/>
  <c r="F167" i="4" a="1"/>
  <c r="B550" i="4" a="1"/>
  <c r="O732" i="4" a="1"/>
  <c r="O502" i="4" a="1"/>
  <c r="Q956" i="4" a="1"/>
  <c r="L976" i="4" a="1"/>
  <c r="F463" i="4" a="1"/>
  <c r="G328" i="4" a="1"/>
  <c r="D772" i="4" a="1"/>
  <c r="Q437" i="4" a="1"/>
  <c r="B393" i="4" a="1"/>
  <c r="Q747" i="4" a="1"/>
  <c r="L430" i="4" a="1"/>
  <c r="C493" i="4" a="1"/>
  <c r="I597" i="4" a="1"/>
  <c r="R236" i="4" a="1"/>
  <c r="E654" i="4" a="1"/>
  <c r="H290" i="4" a="1"/>
  <c r="P330" i="4" a="1"/>
  <c r="H506" i="4" a="1"/>
  <c r="B643" i="4" a="1"/>
  <c r="D739" i="4" a="1"/>
  <c r="P494" i="4" a="1"/>
  <c r="J602" i="4" a="1"/>
  <c r="N351" i="4" a="1"/>
  <c r="E626" i="4" a="1"/>
  <c r="S543" i="4" a="1"/>
  <c r="P491" i="4" a="1"/>
  <c r="L910" i="4" a="1"/>
  <c r="K124" i="10" a="1"/>
  <c r="C196" i="4" a="1"/>
  <c r="R165" i="4" a="1"/>
  <c r="R251" i="4" a="1"/>
  <c r="J320" i="4" a="1"/>
  <c r="N135" i="10" a="1"/>
  <c r="R403" i="4" a="1"/>
  <c r="Q688" i="4" a="1"/>
  <c r="D448" i="4" a="1"/>
  <c r="H567" i="4" a="1"/>
  <c r="G292" i="4" a="1"/>
  <c r="M601" i="4" a="1"/>
  <c r="P315" i="4" a="1"/>
  <c r="O43" i="4" a="1"/>
  <c r="M246" i="4" a="1"/>
  <c r="I220" i="4" a="1"/>
  <c r="O339" i="4" a="1"/>
  <c r="F491" i="4" a="1"/>
  <c r="M495" i="4" a="1"/>
  <c r="O448" i="4" a="1"/>
  <c r="J881" i="4" a="1"/>
  <c r="C384" i="4" a="1"/>
  <c r="J210" i="10" a="1"/>
  <c r="D769" i="4" a="1"/>
  <c r="Q129" i="4" a="1"/>
  <c r="E613" i="4" a="1"/>
  <c r="I191" i="4" a="1"/>
  <c r="O312" i="4" a="1"/>
  <c r="Q1000" i="4" a="1"/>
  <c r="N508" i="4" a="1"/>
  <c r="F97" i="4" a="1"/>
  <c r="E183" i="4" a="1"/>
  <c r="J682" i="4" a="1"/>
  <c r="E277" i="4" a="1"/>
  <c r="E338" i="4" a="1"/>
  <c r="I323" i="4" a="1"/>
  <c r="H736" i="4" a="1"/>
  <c r="F155" i="4" a="1"/>
  <c r="H258" i="4" a="1"/>
  <c r="N108" i="10" a="1"/>
  <c r="B556" i="4" a="1"/>
  <c r="J207" i="4" a="1"/>
  <c r="L582" i="4" a="1"/>
  <c r="M193" i="10" a="1"/>
  <c r="G55" i="4" a="1"/>
  <c r="F633" i="4" a="1"/>
  <c r="E96" i="10" a="1"/>
  <c r="K295" i="4" a="1"/>
  <c r="S334" i="4" a="1"/>
  <c r="L157" i="10" a="1"/>
  <c r="G563" i="4" a="1"/>
  <c r="B672" i="4" a="1"/>
  <c r="N1010" i="4" a="1"/>
  <c r="N44" i="10" a="1"/>
  <c r="S113" i="10" a="1"/>
  <c r="S99" i="4" a="1"/>
  <c r="L300" i="4" a="1"/>
  <c r="D238" i="4" a="1"/>
  <c r="F33" i="4" a="1"/>
  <c r="P301" i="4" a="1"/>
  <c r="C168" i="4" a="1"/>
  <c r="S984" i="4" a="1"/>
  <c r="I1082" i="4" a="1"/>
  <c r="N74" i="4" a="1"/>
  <c r="D656" i="4" a="1"/>
  <c r="R234" i="4" a="1"/>
  <c r="M165" i="4" a="1"/>
  <c r="G487" i="4" a="1"/>
  <c r="E216" i="4" a="1"/>
  <c r="G215" i="4" a="1"/>
  <c r="D600" i="4" a="1"/>
  <c r="K700" i="4" a="1"/>
  <c r="K141" i="10" a="1"/>
  <c r="K183" i="10" a="1"/>
  <c r="F59" i="4" a="1"/>
  <c r="C565" i="4" a="1"/>
  <c r="S133" i="10" a="1"/>
  <c r="R3" i="4" a="1"/>
  <c r="N58" i="4" a="1"/>
  <c r="R18" i="4" a="1"/>
  <c r="I792" i="4" a="1"/>
  <c r="Q667" i="4" a="1"/>
  <c r="L29" i="4" a="1"/>
  <c r="S86" i="4" a="1"/>
  <c r="L187" i="4" a="1"/>
  <c r="L172" i="4" a="1"/>
  <c r="D792" i="4" a="1"/>
  <c r="H287" i="4" a="1"/>
  <c r="R759" i="4" a="1"/>
  <c r="E317" i="4" a="1"/>
  <c r="K945" i="4" a="1"/>
  <c r="C695" i="4" a="1"/>
  <c r="M580" i="4" a="1"/>
  <c r="N385" i="4" a="1"/>
  <c r="H155" i="4" a="1"/>
  <c r="E886" i="4" a="1"/>
  <c r="J232" i="10" a="1"/>
  <c r="M36" i="4" a="1"/>
  <c r="Q272" i="4" a="1"/>
  <c r="R402" i="4" a="1"/>
  <c r="N267" i="4" a="1"/>
  <c r="G895" i="4" a="1"/>
  <c r="J445" i="4" a="1"/>
  <c r="O364" i="4" a="1"/>
  <c r="M768" i="4" a="1"/>
  <c r="K751" i="4" a="1"/>
  <c r="N531" i="4" a="1"/>
  <c r="P279" i="4" a="1"/>
  <c r="G837" i="4" a="1"/>
  <c r="N683" i="4" a="1"/>
  <c r="E100" i="10" a="1"/>
  <c r="L39" i="4" a="1"/>
  <c r="S4" i="10" a="1"/>
  <c r="O721" i="4" a="1"/>
  <c r="D192" i="4" a="1"/>
  <c r="C399" i="4" a="1"/>
  <c r="J912" i="4" a="1"/>
  <c r="G226" i="10" a="1"/>
  <c r="H177" i="10" a="1"/>
  <c r="E134" i="4" a="1"/>
  <c r="B679" i="4" a="1"/>
  <c r="N346" i="4" a="1"/>
  <c r="F584" i="4" a="1"/>
  <c r="G607" i="4" a="1"/>
  <c r="R977" i="4" a="1"/>
  <c r="M339" i="4" a="1"/>
  <c r="D443" i="4" a="1"/>
  <c r="Q770" i="4" a="1"/>
  <c r="K676" i="4" a="1"/>
  <c r="L8" i="10" a="1"/>
  <c r="J365" i="4" a="1"/>
  <c r="P461" i="4" a="1"/>
  <c r="L1107" i="4" a="1"/>
  <c r="Q96" i="10" a="1"/>
  <c r="S178" i="10" a="1"/>
  <c r="P907" i="4" a="1"/>
  <c r="B904" i="4" a="1"/>
  <c r="O133" i="4" a="1"/>
  <c r="N876" i="4" a="1"/>
  <c r="J187" i="10" a="1"/>
  <c r="G91" i="10" a="1"/>
  <c r="E473" i="4" a="1"/>
  <c r="C800" i="4" a="1"/>
  <c r="M841" i="4" a="1"/>
  <c r="G608" i="4" a="1"/>
  <c r="L769" i="4" a="1"/>
  <c r="O241" i="4" a="1"/>
  <c r="P830" i="4" a="1"/>
  <c r="Q416" i="4" a="1"/>
  <c r="E239" i="4" a="1"/>
  <c r="S141" i="10" a="1"/>
  <c r="F472" i="4" a="1"/>
  <c r="O482" i="4" a="1"/>
  <c r="Q627" i="4" a="1"/>
  <c r="I61" i="4" a="1"/>
  <c r="P50" i="4" a="1"/>
  <c r="C368" i="4" a="1"/>
  <c r="R739" i="4" a="1"/>
  <c r="H489" i="4" a="1"/>
  <c r="Q198" i="10" a="1"/>
  <c r="D520" i="4" a="1"/>
  <c r="F393" i="4" a="1"/>
  <c r="I135" i="4" a="1"/>
  <c r="N294" i="4" a="1"/>
  <c r="S557" i="4" a="1"/>
  <c r="S27" i="4" a="1"/>
  <c r="H124" i="4" a="1"/>
  <c r="L315" i="4" a="1"/>
  <c r="I397" i="4" a="1"/>
  <c r="Q160" i="4" a="1"/>
  <c r="J211" i="4" a="1"/>
  <c r="O263" i="10" a="1"/>
  <c r="H535" i="4" a="1"/>
  <c r="R382" i="4" a="1"/>
  <c r="H748" i="4" a="1"/>
  <c r="K196" i="4" a="1"/>
  <c r="R231" i="4" a="1"/>
  <c r="H329" i="4" a="1"/>
  <c r="M110" i="4" a="1"/>
  <c r="J862" i="4" a="1"/>
  <c r="P870" i="4" a="1"/>
  <c r="M247" i="4" a="1"/>
  <c r="F382" i="4" a="1"/>
  <c r="S501" i="4" a="1"/>
  <c r="J439" i="4" a="1"/>
  <c r="N367" i="4" a="1"/>
  <c r="Q50" i="10" a="1"/>
  <c r="O445" i="4" a="1"/>
  <c r="B492" i="4" a="1"/>
  <c r="G426" i="4" a="1"/>
  <c r="K229" i="4" a="1"/>
  <c r="E519" i="4" a="1"/>
  <c r="B954" i="4" a="1"/>
  <c r="P530" i="4" a="1"/>
  <c r="O198" i="10" a="1"/>
  <c r="E795" i="4" a="1"/>
  <c r="L651" i="4" a="1"/>
  <c r="L244" i="4" a="1"/>
  <c r="L111" i="4" a="1"/>
  <c r="K130" i="10" a="1"/>
  <c r="C429" i="4" a="1"/>
  <c r="P254" i="4" a="1"/>
  <c r="E11" i="10" a="1"/>
  <c r="N464" i="4" a="1"/>
  <c r="N162" i="10" a="1"/>
  <c r="Q635" i="4" a="1"/>
  <c r="K76" i="10" a="1"/>
  <c r="G432" i="4" a="1"/>
  <c r="N423" i="4" a="1"/>
  <c r="K681" i="4" a="1"/>
  <c r="B1003" i="4" a="1"/>
  <c r="S202" i="10" a="1"/>
  <c r="P755" i="4" a="1"/>
  <c r="G442" i="4" a="1"/>
  <c r="J393" i="4" a="1"/>
  <c r="J421" i="4" a="1"/>
  <c r="J486" i="4" a="1"/>
  <c r="F288" i="4" a="1"/>
  <c r="I10" i="10" a="1"/>
  <c r="L272" i="4" a="1"/>
  <c r="L977" i="4" a="1"/>
  <c r="D330" i="4" a="1"/>
  <c r="F281" i="4" a="1"/>
  <c r="E231" i="10" a="1"/>
  <c r="Q535" i="4" a="1"/>
  <c r="K412" i="4" a="1"/>
  <c r="G456" i="4" a="1"/>
  <c r="P523" i="4" a="1"/>
  <c r="F260" i="10" a="1"/>
  <c r="C402" i="4" a="1"/>
  <c r="E308" i="4" a="1"/>
  <c r="F434" i="4" a="1"/>
  <c r="O649" i="4" a="1"/>
  <c r="D286" i="4" a="1"/>
  <c r="L323" i="4" a="1"/>
  <c r="E321" i="4" a="1"/>
  <c r="M411" i="4" a="1"/>
  <c r="I422" i="4" a="1"/>
  <c r="L1126" i="4" a="1"/>
  <c r="D360" i="4" a="1"/>
  <c r="F36" i="10" a="1"/>
  <c r="N249" i="10" a="1"/>
  <c r="G307" i="4" a="1"/>
  <c r="J472" i="4" a="1"/>
  <c r="S274" i="4" a="1"/>
  <c r="Q257" i="10" a="1"/>
  <c r="M893" i="4" a="1"/>
  <c r="P539" i="4" a="1"/>
  <c r="I528" i="4" a="1"/>
  <c r="M103" i="4" a="1"/>
  <c r="B1109" i="4" a="1"/>
  <c r="G973" i="4" a="1"/>
  <c r="E284" i="4" a="1"/>
  <c r="O554" i="4" a="1"/>
  <c r="F785" i="4" a="1"/>
  <c r="G361" i="4" a="1"/>
  <c r="K261" i="4" a="1"/>
  <c r="P649" i="4" a="1"/>
  <c r="Q610" i="4" a="1"/>
  <c r="C100" i="4" a="1"/>
  <c r="Q75" i="10" a="1"/>
  <c r="F369" i="4" a="1"/>
  <c r="I444" i="4" a="1"/>
  <c r="H33" i="10" a="1"/>
  <c r="D457" i="4" a="1"/>
  <c r="K401" i="4" a="1"/>
  <c r="D453" i="4" a="1"/>
  <c r="H108" i="10" a="1"/>
  <c r="C995" i="4" a="1"/>
  <c r="M310" i="4" a="1"/>
  <c r="G673" i="4" a="1"/>
  <c r="I847" i="4" a="1"/>
  <c r="M544" i="4" a="1"/>
  <c r="G160" i="4" a="1"/>
  <c r="L239" i="4" a="1"/>
  <c r="D501" i="4" a="1"/>
  <c r="N63" i="4" a="1"/>
  <c r="J235" i="10" a="1"/>
  <c r="B452" i="4" a="1"/>
  <c r="F294" i="4" a="1"/>
  <c r="G99" i="10" a="1"/>
  <c r="I469" i="4" a="1"/>
  <c r="C966" i="4" a="1"/>
  <c r="R506" i="4" a="1"/>
  <c r="N383" i="4" a="1"/>
  <c r="L23" i="10" a="1"/>
  <c r="O106" i="4" a="1"/>
  <c r="Q21" i="10" a="1"/>
  <c r="P197" i="4" a="1"/>
  <c r="Q27" i="10" a="1"/>
  <c r="M493" i="4" a="1"/>
  <c r="B589" i="4" a="1"/>
  <c r="S290" i="4" a="1"/>
  <c r="R308" i="4" a="1"/>
  <c r="F656" i="4" a="1"/>
  <c r="H240" i="4" a="1"/>
  <c r="S669" i="4" a="1"/>
  <c r="D526" i="4" a="1"/>
  <c r="P183" i="10" a="1"/>
  <c r="Q285" i="4" a="1"/>
  <c r="K138" i="10" a="1"/>
  <c r="B156" i="4" a="1"/>
  <c r="M957" i="4" a="1"/>
  <c r="L74" i="10" a="1"/>
  <c r="M491" i="4" a="1"/>
  <c r="J362" i="4" a="1"/>
  <c r="K791" i="4" a="1"/>
  <c r="D132" i="4" a="1"/>
  <c r="E232" i="10" a="1"/>
  <c r="K435" i="4" a="1"/>
  <c r="J508" i="4" a="1"/>
  <c r="K120" i="4" a="1"/>
  <c r="N86" i="4" a="1"/>
  <c r="N907" i="4" a="1"/>
  <c r="K365" i="4" a="1"/>
  <c r="I243" i="4" a="1"/>
  <c r="R215" i="4" a="1"/>
  <c r="L258" i="4" a="1"/>
  <c r="C394" i="4" a="1"/>
  <c r="J817" i="4" a="1"/>
  <c r="N295" i="4" a="1"/>
  <c r="H46" i="10" a="1"/>
  <c r="B446" i="4" a="1"/>
  <c r="N206" i="10" a="1"/>
  <c r="O471" i="4" a="1"/>
  <c r="H137" i="4" a="1"/>
  <c r="F17" i="4" a="1"/>
  <c r="M167" i="10" a="1"/>
  <c r="L98" i="4" a="1"/>
  <c r="R471" i="4" a="1"/>
  <c r="M91" i="4" a="1"/>
  <c r="S458" i="4" a="1"/>
  <c r="B40" i="4" a="1"/>
  <c r="Q169" i="4" a="1"/>
  <c r="S590" i="4" a="1"/>
  <c r="Q237" i="4" a="1"/>
  <c r="S34" i="10" a="1"/>
  <c r="K456" i="4" a="1"/>
  <c r="F799" i="4" a="1"/>
  <c r="P163" i="10" a="1"/>
  <c r="E937" i="4" a="1"/>
  <c r="S718" i="4" a="1"/>
  <c r="K326" i="4" a="1"/>
  <c r="K53" i="10" a="1"/>
  <c r="C497" i="4" a="1"/>
  <c r="F914" i="4" a="1"/>
  <c r="H451" i="4" a="1"/>
  <c r="M94" i="4" a="1"/>
  <c r="B285" i="4" a="1"/>
  <c r="S442" i="4" a="1"/>
  <c r="C278" i="4" a="1"/>
  <c r="N584" i="4" a="1"/>
  <c r="G645" i="4" a="1"/>
  <c r="D429" i="4" a="1"/>
  <c r="N207" i="4" a="1"/>
  <c r="I121" i="4" a="1"/>
  <c r="Q133" i="4" a="1"/>
  <c r="N457" i="4" a="1"/>
  <c r="P264" i="4" a="1"/>
  <c r="S418" i="4" a="1"/>
  <c r="S162" i="4" a="1"/>
  <c r="S679" i="4" a="1"/>
  <c r="E1036" i="4" a="1"/>
  <c r="J2" i="10" a="1"/>
  <c r="F220" i="10" a="1"/>
  <c r="K544" i="4" a="1"/>
  <c r="C375" i="4" a="1"/>
  <c r="N336" i="4" a="1"/>
  <c r="B806" i="4" a="1"/>
  <c r="R24" i="4" a="1"/>
  <c r="B1019" i="4" a="1"/>
  <c r="D594" i="4" a="1"/>
  <c r="Q366" i="4" a="1"/>
  <c r="S403" i="4" a="1"/>
  <c r="L1129" i="4" a="1"/>
  <c r="G257" i="10" a="1"/>
  <c r="F128" i="10" a="1"/>
  <c r="O98" i="10" a="1"/>
  <c r="P536" i="4" a="1"/>
  <c r="E588" i="4" a="1"/>
  <c r="Q165" i="10" a="1"/>
  <c r="G717" i="4" a="1"/>
  <c r="L203" i="10" a="1"/>
  <c r="M333" i="4" a="1"/>
  <c r="M564" i="4" a="1"/>
  <c r="M427" i="4" a="1"/>
  <c r="O188" i="4" a="1"/>
  <c r="G192" i="10" a="1"/>
  <c r="J235" i="4" a="1"/>
  <c r="I715" i="4" a="1"/>
  <c r="I115" i="4" a="1"/>
  <c r="R781" i="4" a="1"/>
  <c r="K552" i="4" a="1"/>
  <c r="H1012" i="4" a="1"/>
  <c r="Q134" i="10" a="1"/>
  <c r="L427" i="4" a="1"/>
  <c r="K297" i="4" a="1"/>
  <c r="G220" i="10" a="1"/>
  <c r="K781" i="4" a="1"/>
  <c r="L399" i="4" a="1"/>
  <c r="P179" i="4" a="1"/>
  <c r="D99" i="4" a="1"/>
  <c r="F877" i="4" a="1"/>
  <c r="G678" i="4" a="1"/>
  <c r="E507" i="4" a="1"/>
  <c r="P368" i="4" a="1"/>
  <c r="P428" i="4" a="1"/>
  <c r="D262" i="4" a="1"/>
  <c r="J175" i="10" a="1"/>
  <c r="E2" i="4" a="1"/>
  <c r="L949" i="4" a="1"/>
  <c r="O776" i="4" a="1"/>
  <c r="K907" i="4" a="1"/>
  <c r="G278" i="4" a="1"/>
  <c r="D658" i="4" a="1"/>
  <c r="L454" i="4" a="1"/>
  <c r="H497" i="4" a="1"/>
  <c r="J125" i="4" a="1"/>
  <c r="L704" i="4" a="1"/>
  <c r="F396" i="4" a="1"/>
  <c r="Q103" i="10" a="1"/>
  <c r="G338" i="4" a="1"/>
  <c r="I510" i="4" a="1"/>
  <c r="D492" i="4" a="1"/>
  <c r="Q22" i="4" a="1"/>
  <c r="S8" i="4" a="1"/>
  <c r="B233" i="4" a="1"/>
  <c r="O235" i="4" a="1"/>
  <c r="K649" i="4" a="1"/>
  <c r="L332" i="4" a="1"/>
  <c r="I954" i="4" a="1"/>
  <c r="J398" i="4" a="1"/>
  <c r="I183" i="4" a="1"/>
  <c r="H358" i="4" a="1"/>
  <c r="E279" i="4" a="1"/>
  <c r="G305" i="4" a="1"/>
  <c r="F591" i="4" a="1"/>
  <c r="Q637" i="4" a="1"/>
  <c r="P986" i="4" a="1"/>
  <c r="D313" i="4" a="1"/>
  <c r="M329" i="4" a="1"/>
  <c r="C380" i="4" a="1"/>
  <c r="O538" i="4" a="1"/>
  <c r="P377" i="4" a="1"/>
  <c r="I182" i="10" a="1"/>
  <c r="R392" i="4" a="1"/>
  <c r="G484" i="4" a="1"/>
  <c r="N51" i="10" a="1"/>
  <c r="F213" i="10" a="1"/>
  <c r="K18" i="10" a="1"/>
  <c r="J211" i="10" a="1"/>
  <c r="F256" i="10" a="1"/>
  <c r="B945" i="4" a="1"/>
  <c r="I543" i="4" a="1"/>
  <c r="J965" i="4" a="1"/>
  <c r="F161" i="10" a="1"/>
  <c r="D622" i="4" a="1"/>
  <c r="O460" i="4" a="1"/>
  <c r="I571" i="4" a="1"/>
  <c r="Q100" i="10" a="1"/>
  <c r="F886" i="4" a="1"/>
  <c r="Q196" i="4" a="1"/>
  <c r="P412" i="4" a="1"/>
  <c r="Q139" i="4" a="1"/>
  <c r="G505" i="4" a="1"/>
  <c r="C194" i="4" a="1"/>
  <c r="Q787" i="4" a="1"/>
  <c r="Q796" i="4" a="1"/>
  <c r="C207" i="4" a="1"/>
  <c r="H2" i="4" a="1"/>
  <c r="H699" i="4" a="1"/>
  <c r="N219" i="4" a="1"/>
  <c r="Q84" i="10" a="1"/>
  <c r="B177" i="4" a="1"/>
  <c r="D22" i="4" a="1"/>
  <c r="R608" i="4" a="1"/>
  <c r="O870" i="4" a="1"/>
  <c r="E521" i="4" a="1"/>
  <c r="B1135" i="4" a="1"/>
  <c r="M58" i="4" a="1"/>
  <c r="O430" i="4" a="1"/>
  <c r="L122" i="4" a="1"/>
  <c r="P398" i="4" a="1"/>
  <c r="Q69" i="10" a="1"/>
  <c r="I25" i="10" a="1"/>
  <c r="J119" i="10" a="1"/>
  <c r="L316" i="4" a="1"/>
  <c r="F99" i="4" a="1"/>
  <c r="G571" i="4" a="1"/>
  <c r="B1069" i="4" a="1"/>
  <c r="M728" i="4" a="1"/>
  <c r="D276" i="4" a="1"/>
  <c r="F174" i="10" a="1"/>
  <c r="I94" i="10" a="1"/>
  <c r="M349" i="4" a="1"/>
  <c r="E544" i="4" a="1"/>
  <c r="H188" i="10" a="1"/>
  <c r="S285" i="4" a="1"/>
  <c r="H982" i="4" a="1"/>
  <c r="B828" i="4" a="1"/>
  <c r="N80" i="10" a="1"/>
  <c r="P455" i="4" a="1"/>
  <c r="G630" i="4" a="1"/>
  <c r="K203" i="4" a="1"/>
  <c r="C606" i="4" a="1"/>
  <c r="M175" i="10" a="1"/>
  <c r="I937" i="4" a="1"/>
  <c r="O656" i="4" a="1"/>
  <c r="N121" i="4" a="1"/>
  <c r="P632" i="4" a="1"/>
  <c r="B808" i="4" a="1"/>
  <c r="G386" i="4" a="1"/>
  <c r="M472" i="4" a="1"/>
  <c r="K241" i="4" a="1"/>
  <c r="I118" i="4" a="1"/>
  <c r="S340" i="4" a="1"/>
  <c r="S315" i="4" a="1"/>
  <c r="S400" i="4" a="1"/>
  <c r="I251" i="10" a="1"/>
  <c r="G8" i="4" a="1"/>
  <c r="P570" i="4" a="1"/>
  <c r="N177" i="4" a="1"/>
  <c r="H15" i="4" a="1"/>
  <c r="H151" i="10" a="1"/>
  <c r="M131" i="10" a="1"/>
  <c r="N170" i="10" a="1"/>
  <c r="S250" i="10" a="1"/>
  <c r="H892" i="4" a="1"/>
  <c r="R748" i="4" a="1"/>
  <c r="B789" i="4" a="1"/>
  <c r="I371" i="4" a="1"/>
  <c r="P38" i="4" a="1"/>
  <c r="C129" i="4" a="1"/>
  <c r="B966" i="4" a="1"/>
  <c r="C75" i="4" a="1"/>
  <c r="G619" i="4" a="1"/>
  <c r="S217" i="4" a="1"/>
  <c r="K116" i="4" a="1"/>
  <c r="G141" i="4" a="1"/>
  <c r="N159" i="4" a="1"/>
  <c r="I195" i="4" a="1"/>
  <c r="O520" i="4" a="1"/>
  <c r="C35" i="4" a="1"/>
  <c r="L61" i="4" a="1"/>
  <c r="S78" i="10" a="1"/>
  <c r="N122" i="10" a="1"/>
  <c r="N61" i="4" a="1"/>
  <c r="S628" i="4" a="1"/>
  <c r="S103" i="4" a="1"/>
  <c r="L145" i="10" a="1"/>
  <c r="F201" i="10" a="1"/>
  <c r="Q97" i="4" a="1"/>
  <c r="Q37" i="10" a="1"/>
  <c r="F60" i="4" a="1"/>
  <c r="E963" i="4" a="1"/>
  <c r="G661" i="4" a="1"/>
  <c r="N124" i="4" a="1"/>
  <c r="E147" i="4" a="1"/>
  <c r="S482" i="4" a="1"/>
  <c r="S160" i="4" a="1"/>
  <c r="F182" i="4" a="1"/>
  <c r="L591" i="4" a="1"/>
  <c r="M36" i="10" a="1"/>
  <c r="N175" i="10" a="1"/>
  <c r="J502" i="4" a="1"/>
  <c r="G188" i="4" a="1"/>
  <c r="G97" i="10" a="1"/>
  <c r="E431" i="4" a="1"/>
  <c r="N674" i="4" a="1"/>
  <c r="F245" i="4" a="1"/>
  <c r="S92" i="10" a="1"/>
  <c r="H90" i="10" a="1"/>
  <c r="I108" i="10" a="1"/>
  <c r="N62" i="4" a="1"/>
  <c r="Q824" i="4" a="1"/>
  <c r="H134" i="4" a="1"/>
  <c r="R7" i="4" a="1"/>
  <c r="G113" i="4" a="1"/>
  <c r="P344" i="4" a="1"/>
  <c r="N115" i="10" a="1"/>
  <c r="S198" i="4" a="1"/>
  <c r="J371" i="4" a="1"/>
  <c r="J403" i="4" a="1"/>
  <c r="E975" i="4" a="1"/>
  <c r="I149" i="10" a="1"/>
  <c r="P165" i="10" a="1"/>
  <c r="R8" i="4" a="1"/>
  <c r="R972" i="4" a="1"/>
  <c r="C392" i="4" a="1"/>
  <c r="E69" i="4" a="1"/>
  <c r="G845" i="4" a="1"/>
  <c r="S104" i="4" a="1"/>
  <c r="E851" i="4" a="1"/>
  <c r="Q866" i="4" a="1"/>
  <c r="K241" i="10" a="1"/>
  <c r="R111" i="4" a="1"/>
  <c r="N412" i="4" a="1"/>
  <c r="K192" i="4" a="1"/>
  <c r="E228" i="10" a="1"/>
  <c r="H212" i="4" a="1"/>
  <c r="C635" i="4" a="1"/>
  <c r="K811" i="4" a="1"/>
  <c r="J359" i="4" a="1"/>
  <c r="H86" i="4" a="1"/>
  <c r="F444" i="4" a="1"/>
  <c r="L5" i="10" a="1"/>
  <c r="L388" i="4" a="1"/>
  <c r="I553" i="4" a="1"/>
  <c r="K23" i="10" a="1"/>
  <c r="R771" i="4" a="1"/>
  <c r="H350" i="4" a="1"/>
  <c r="P462" i="4" a="1"/>
  <c r="O829" i="4" a="1"/>
  <c r="G551" i="4" a="1"/>
  <c r="L373" i="4" a="1"/>
  <c r="P451" i="4" a="1"/>
  <c r="C292" i="4" a="1"/>
  <c r="D249" i="4" a="1"/>
  <c r="P46" i="4" a="1"/>
  <c r="J283" i="4" a="1"/>
  <c r="G195" i="10" a="1"/>
  <c r="J322" i="4" a="1"/>
  <c r="C473" i="4" a="1"/>
  <c r="H301" i="4" a="1"/>
  <c r="L342" i="4" a="1"/>
  <c r="E166" i="10" a="1"/>
  <c r="Q662" i="4" a="1"/>
  <c r="C31" i="4" a="1"/>
  <c r="Q701" i="4" a="1"/>
  <c r="Q454" i="4" a="1"/>
  <c r="D548" i="4" a="1"/>
  <c r="N53" i="4" a="1"/>
  <c r="E361" i="4" a="1"/>
  <c r="M134" i="10" a="1"/>
  <c r="D91" i="4" a="1"/>
  <c r="O32" i="10" a="1"/>
  <c r="H98" i="10" a="1"/>
  <c r="N604" i="4" a="1"/>
  <c r="B753" i="4" a="1"/>
  <c r="N281" i="4" a="1"/>
  <c r="E90" i="4" a="1"/>
  <c r="D741" i="4" a="1"/>
  <c r="F187" i="4" a="1"/>
  <c r="M165" i="10" a="1"/>
  <c r="N148" i="4" a="1"/>
  <c r="O371" i="4" a="1"/>
  <c r="I133" i="10" a="1"/>
  <c r="J42" i="10" a="1"/>
  <c r="E38" i="4" a="1"/>
  <c r="G215" i="10" a="1"/>
  <c r="P142" i="4" a="1"/>
  <c r="S581" i="4" a="1"/>
  <c r="B1138" i="4" a="1"/>
  <c r="E237" i="4" a="1"/>
  <c r="S470" i="4" a="1"/>
  <c r="E35" i="4" a="1"/>
  <c r="N323" i="4" a="1"/>
  <c r="F37" i="10" a="1"/>
  <c r="B432" i="4" a="1"/>
  <c r="P844" i="4" a="1"/>
  <c r="H413" i="4" a="1"/>
  <c r="M108" i="4" a="1"/>
  <c r="J51" i="10" a="1"/>
  <c r="F221" i="4" a="1"/>
  <c r="J16" i="10" a="1"/>
  <c r="S317" i="4" a="1"/>
  <c r="J419" i="4" a="1"/>
  <c r="F146" i="4" a="1"/>
  <c r="M657" i="4" a="1"/>
  <c r="H370" i="4" a="1"/>
  <c r="R178" i="4" a="1"/>
  <c r="J179" i="4" a="1"/>
  <c r="O293" i="4" a="1"/>
  <c r="I242" i="10" a="1"/>
  <c r="I7" i="4" a="1"/>
  <c r="R355" i="4" a="1"/>
  <c r="N154" i="10" a="1"/>
  <c r="D503" i="4" a="1"/>
  <c r="I208" i="4" a="1"/>
  <c r="S378" i="4" a="1"/>
  <c r="R421" i="4" a="1"/>
  <c r="C86" i="4" a="1"/>
  <c r="H155" i="10" a="1"/>
  <c r="I262" i="4" a="1"/>
  <c r="P156" i="10" a="1"/>
  <c r="C860" i="4" a="1"/>
  <c r="H382" i="4" a="1"/>
  <c r="C381" i="4" a="1"/>
  <c r="C834" i="4" a="1"/>
  <c r="F525" i="4" a="1"/>
  <c r="L642" i="4" a="1"/>
  <c r="B784" i="4" a="1"/>
  <c r="P206" i="10" a="1"/>
  <c r="K568" i="4" a="1"/>
  <c r="M119" i="4" a="1"/>
  <c r="I6" i="10" a="1"/>
  <c r="K212" i="4" a="1"/>
  <c r="M227" i="4" a="1"/>
  <c r="G566" i="4" a="1"/>
  <c r="H566" i="4" a="1"/>
  <c r="F540" i="4" a="1"/>
  <c r="L65" i="4" a="1"/>
  <c r="H192" i="10" a="1"/>
  <c r="Q144" i="4" a="1"/>
  <c r="J165" i="10" a="1"/>
  <c r="D52" i="4" a="1"/>
  <c r="B728" i="4" a="1"/>
  <c r="J121" i="4" a="1"/>
  <c r="B691" i="4" a="1"/>
  <c r="M13" i="10" a="1"/>
  <c r="L156" i="10" a="1"/>
  <c r="K434" i="4" a="1"/>
  <c r="C609" i="4" a="1"/>
  <c r="S449" i="4" a="1"/>
  <c r="O152" i="10" a="1"/>
  <c r="O475" i="4" a="1"/>
  <c r="O84" i="4" a="1"/>
  <c r="O87" i="10" a="1"/>
  <c r="I496" i="4" a="1"/>
  <c r="B839" i="4" a="1"/>
  <c r="M407" i="4" a="1"/>
  <c r="L522" i="4" a="1"/>
  <c r="E52" i="4" a="1"/>
  <c r="K474" i="4" a="1"/>
  <c r="D540" i="4" a="1"/>
  <c r="I221" i="4" a="1"/>
  <c r="L496" i="4" a="1"/>
  <c r="I110" i="4" a="1"/>
  <c r="J197" i="4" a="1"/>
  <c r="I748" i="4" a="1"/>
  <c r="Q12" i="10" a="1"/>
  <c r="O845" i="4" a="1"/>
  <c r="E951" i="4" a="1"/>
  <c r="M1010" i="4" a="1"/>
  <c r="H355" i="4" a="1"/>
  <c r="S783" i="4" a="1"/>
  <c r="H307" i="4" a="1"/>
  <c r="I57" i="4" a="1"/>
  <c r="E106" i="4" a="1"/>
  <c r="Q203" i="4" a="1"/>
  <c r="G203" i="10" a="1"/>
  <c r="N109" i="10" a="1"/>
  <c r="F513" i="4" a="1"/>
  <c r="J100" i="4" a="1"/>
  <c r="O1003" i="4" a="1"/>
  <c r="P335" i="4" a="1"/>
  <c r="O34" i="4" a="1"/>
  <c r="C546" i="4" a="1"/>
  <c r="O343" i="4" a="1"/>
  <c r="N240" i="4" a="1"/>
  <c r="R917" i="4" a="1"/>
  <c r="C337" i="4" a="1"/>
  <c r="G311" i="4" a="1"/>
  <c r="H194" i="4" a="1"/>
  <c r="I172" i="10" a="1"/>
  <c r="C806" i="4" a="1"/>
  <c r="B437" i="4" a="1"/>
  <c r="E65" i="4" a="1"/>
  <c r="J158" i="10" a="1"/>
  <c r="P316" i="4" a="1"/>
  <c r="O802" i="4" a="1"/>
  <c r="L119" i="10" a="1"/>
  <c r="S14" i="10" a="1"/>
  <c r="M6" i="10" a="1"/>
  <c r="S191" i="4" a="1"/>
  <c r="G26" i="10" a="1"/>
  <c r="D161" i="4" a="1"/>
  <c r="J378" i="4" a="1"/>
  <c r="J505" i="4" a="1"/>
  <c r="M126" i="4" a="1"/>
  <c r="M610" i="4" a="1"/>
  <c r="K543" i="4" a="1"/>
  <c r="Q236" i="4" a="1"/>
  <c r="N141" i="4" a="1"/>
  <c r="J162" i="4" a="1"/>
  <c r="R1001" i="4" a="1"/>
  <c r="S989" i="4" a="1"/>
  <c r="B337" i="4" a="1"/>
  <c r="H306" i="4" a="1"/>
  <c r="B372" i="4" a="1"/>
  <c r="F66" i="10" a="1"/>
  <c r="O307" i="4" a="1"/>
  <c r="C396" i="4" a="1"/>
  <c r="S322" i="4" a="1"/>
  <c r="L240" i="4" a="1"/>
  <c r="M178" i="10" a="1"/>
  <c r="C255" i="4" a="1"/>
  <c r="L251" i="4" a="1"/>
  <c r="Q519" i="4" a="1"/>
  <c r="C230" i="4" a="1"/>
  <c r="N114" i="4" a="1"/>
  <c r="N200" i="4" a="1"/>
  <c r="L1109" i="4" a="1"/>
  <c r="S537" i="4" a="1"/>
  <c r="L309" i="4" a="1"/>
  <c r="C434" i="4" a="1"/>
  <c r="M6" i="4" a="1"/>
  <c r="F193" i="10" a="1"/>
  <c r="L1143" i="4" a="1"/>
  <c r="P567" i="4" a="1"/>
  <c r="R282" i="4" a="1"/>
  <c r="B883" i="4" a="1"/>
  <c r="N293" i="4" a="1"/>
  <c r="J381" i="4" a="1"/>
  <c r="B1115" i="4" a="1"/>
  <c r="L274" i="4" a="1"/>
  <c r="Q170" i="4" a="1"/>
  <c r="R201" i="4" a="1"/>
  <c r="C640" i="4" a="1"/>
  <c r="J33" i="4" a="1"/>
  <c r="I266" i="4" a="1"/>
  <c r="M174" i="4" a="1"/>
  <c r="B603" i="4" a="1"/>
  <c r="C469" i="4" a="1"/>
  <c r="N100" i="4" a="1"/>
  <c r="Q720" i="4" a="1"/>
  <c r="O443" i="4" a="1"/>
  <c r="Q75" i="4" a="1"/>
  <c r="K196" i="10" a="1"/>
  <c r="C336" i="4" a="1"/>
  <c r="C1013" i="4" a="1"/>
  <c r="J167" i="4" a="1"/>
  <c r="J162" i="10" a="1"/>
  <c r="D881" i="4" a="1"/>
  <c r="C400" i="4" a="1"/>
  <c r="C462" i="4" a="1"/>
  <c r="Q162" i="4" a="1"/>
  <c r="R474" i="4" a="1"/>
  <c r="P181" i="10" a="1"/>
  <c r="J550" i="4" a="1"/>
  <c r="Q210" i="4" a="1"/>
  <c r="P542" i="4" a="1"/>
  <c r="E324" i="4" a="1"/>
  <c r="P209" i="10" a="1"/>
  <c r="K249" i="4" a="1"/>
  <c r="P259" i="10" a="1"/>
  <c r="J73" i="10" a="1"/>
  <c r="F905" i="4" a="1"/>
  <c r="Q177" i="4" a="1"/>
  <c r="N950" i="4" a="1"/>
  <c r="B1023" i="4" a="1"/>
  <c r="K527" i="4" a="1"/>
  <c r="R143" i="4" a="1"/>
  <c r="P295" i="4" a="1"/>
  <c r="K734" i="4" a="1"/>
  <c r="B458" i="4" a="1"/>
  <c r="C603" i="4" a="1"/>
  <c r="C520" i="4" a="1"/>
  <c r="J14" i="4" a="1"/>
  <c r="H224" i="10" a="1"/>
  <c r="J275" i="4" a="1"/>
  <c r="B706" i="4" a="1"/>
  <c r="O148" i="10" a="1"/>
  <c r="G337" i="4" a="1"/>
  <c r="S602" i="4" a="1"/>
  <c r="H233" i="10" a="1"/>
  <c r="H396" i="4" a="1"/>
  <c r="M317" i="4" a="1"/>
  <c r="S525" i="4" a="1"/>
  <c r="I343" i="4" a="1"/>
  <c r="H217" i="4" a="1"/>
  <c r="H260" i="10" a="1"/>
  <c r="C422" i="4" a="1"/>
  <c r="O519" i="4" a="1"/>
  <c r="L207" i="4" a="1"/>
  <c r="F28" i="4" a="1"/>
  <c r="E485" i="4" a="1"/>
  <c r="F371" i="4" a="1"/>
  <c r="H255" i="10" a="1"/>
  <c r="N603" i="4" a="1"/>
  <c r="M485" i="4" a="1"/>
  <c r="J424" i="4" a="1"/>
  <c r="N269" i="4" a="1"/>
  <c r="R564" i="4" a="1"/>
  <c r="H595" i="4" a="1"/>
  <c r="Q998" i="4" a="1"/>
  <c r="K901" i="4" a="1"/>
  <c r="H479" i="4" a="1"/>
  <c r="D557" i="4" a="1"/>
  <c r="K155" i="4" a="1"/>
  <c r="H198" i="10" a="1"/>
  <c r="G633" i="4" a="1"/>
  <c r="C78" i="4" a="1"/>
  <c r="F56" i="4" a="1"/>
  <c r="M216" i="4" a="1"/>
  <c r="M499" i="4" a="1"/>
  <c r="I121" i="10" a="1"/>
  <c r="S703" i="4" a="1"/>
  <c r="S63" i="10" a="1"/>
  <c r="S816" i="4" a="1"/>
  <c r="J27" i="10" a="1"/>
  <c r="Q250" i="4" a="1"/>
  <c r="J213" i="10" a="1"/>
  <c r="Q515" i="4" a="1"/>
  <c r="I360" i="4" a="1"/>
  <c r="Q83" i="4" a="1"/>
  <c r="Q354" i="4" a="1"/>
  <c r="B323" i="4" a="1"/>
  <c r="L1133" i="4" a="1"/>
  <c r="E249" i="4" a="1"/>
  <c r="O157" i="10" a="1"/>
  <c r="S52" i="10" a="1"/>
  <c r="B278" i="4" a="1"/>
  <c r="D502" i="4" a="1"/>
  <c r="O862" i="4" a="1"/>
  <c r="F480" i="4" a="1"/>
  <c r="E930" i="4" a="1"/>
  <c r="H92" i="10" a="1"/>
  <c r="G510" i="4" a="1"/>
  <c r="M278" i="4" a="1"/>
  <c r="P192" i="4" a="1"/>
  <c r="F503" i="4" a="1"/>
  <c r="O440" i="4" a="1"/>
  <c r="G211" i="4" a="1"/>
  <c r="F624" i="4" a="1"/>
  <c r="J18" i="10" a="1"/>
  <c r="O646" i="4" a="1"/>
  <c r="Q166" i="10" a="1"/>
  <c r="B484" i="4" a="1"/>
  <c r="P900" i="4" a="1"/>
  <c r="L270" i="4" a="1"/>
  <c r="R463" i="4" a="1"/>
  <c r="M54" i="4" a="1"/>
  <c r="I336" i="4" a="1"/>
  <c r="F680" i="4" a="1"/>
  <c r="S560" i="4" a="1"/>
  <c r="Q215" i="10" a="1"/>
  <c r="R598" i="4" a="1"/>
  <c r="S94" i="10" a="1"/>
  <c r="D92" i="4" a="1"/>
  <c r="Q562" i="4" a="1"/>
  <c r="J114" i="10" a="1"/>
  <c r="K119" i="10" a="1"/>
  <c r="K348" i="4" a="1"/>
  <c r="E227" i="4" a="1"/>
  <c r="J127" i="4" a="1"/>
  <c r="N417" i="4" a="1"/>
  <c r="P587" i="4" a="1"/>
  <c r="R36" i="4" a="1"/>
  <c r="D390" i="4" a="1"/>
  <c r="K231" i="4" a="1"/>
  <c r="G342" i="4" a="1"/>
  <c r="N223" i="4" a="1"/>
  <c r="I356" i="4" a="1"/>
  <c r="S806" i="4" a="1"/>
  <c r="D228" i="4" a="1"/>
  <c r="C586" i="4" a="1"/>
  <c r="O289" i="4" a="1"/>
  <c r="D437" i="4" a="1"/>
  <c r="J573" i="4" a="1"/>
  <c r="R718" i="4" a="1"/>
  <c r="C369" i="4" a="1"/>
  <c r="I578" i="4" a="1"/>
  <c r="S585" i="4" a="1"/>
  <c r="I624" i="4" a="1"/>
  <c r="G28" i="4" a="1"/>
  <c r="N36" i="10" a="1"/>
  <c r="Q409" i="4" a="1"/>
  <c r="L947" i="4" a="1"/>
  <c r="N473" i="4" a="1"/>
  <c r="J536" i="4" a="1"/>
  <c r="O174" i="4" a="1"/>
  <c r="L251" i="10" a="1"/>
  <c r="S882" i="4" a="1"/>
  <c r="L975" i="4" a="1"/>
  <c r="R671" i="4" a="1"/>
  <c r="J46" i="10" a="1"/>
  <c r="I183" i="10" a="1"/>
  <c r="S246" i="10" a="1"/>
  <c r="B583" i="4" a="1"/>
  <c r="Q162" i="10" a="1"/>
  <c r="R562" i="4" a="1"/>
  <c r="G451" i="4" a="1"/>
  <c r="P547" i="4" a="1"/>
  <c r="G159" i="10" a="1"/>
  <c r="K161" i="10" a="1"/>
  <c r="B321" i="4" a="1"/>
  <c r="O168" i="4" a="1"/>
  <c r="G500" i="4" a="1"/>
  <c r="I517" i="4" a="1"/>
  <c r="M802" i="4" a="1"/>
  <c r="B878" i="4" a="1"/>
  <c r="M158" i="4" a="1"/>
  <c r="E442" i="4" a="1"/>
  <c r="B1083" i="4" a="1"/>
  <c r="H75" i="10" a="1"/>
  <c r="M154" i="10" a="1"/>
  <c r="F527" i="4" a="1"/>
  <c r="K398" i="4" a="1"/>
  <c r="K17" i="4" a="1"/>
  <c r="O110" i="10" a="1"/>
  <c r="S228" i="4" a="1"/>
  <c r="R396" i="4" a="1"/>
  <c r="R235" i="4" a="1"/>
  <c r="I566" i="4" a="1"/>
  <c r="S91" i="10" a="1"/>
  <c r="D367" i="4" a="1"/>
  <c r="M97" i="10" a="1"/>
  <c r="L240" i="10" a="1"/>
  <c r="S550" i="4" a="1"/>
  <c r="J377" i="4" a="1"/>
  <c r="S77" i="10" a="1"/>
  <c r="L1090" i="4" a="1"/>
  <c r="B264" i="4" a="1"/>
  <c r="I126" i="10" a="1"/>
  <c r="C896" i="4" a="1"/>
  <c r="O811" i="4" a="1"/>
  <c r="E214" i="10" a="1"/>
  <c r="K369" i="4" a="1"/>
  <c r="G57" i="4" a="1"/>
  <c r="N176" i="4" a="1"/>
  <c r="P27" i="4" a="1"/>
  <c r="G698" i="4" a="1"/>
  <c r="R499" i="4" a="1"/>
  <c r="S473" i="4" a="1"/>
  <c r="R870" i="4" a="1"/>
  <c r="J71" i="10" a="1"/>
  <c r="L417" i="4" a="1"/>
  <c r="B131" i="4" a="1"/>
  <c r="Q197" i="4" a="1"/>
  <c r="M394" i="4" a="1"/>
  <c r="D297" i="4" a="1"/>
  <c r="D72" i="4" a="1"/>
  <c r="F516" i="4" a="1"/>
  <c r="I607" i="4" a="1"/>
  <c r="M63" i="10" a="1"/>
  <c r="I853" i="4" a="1"/>
  <c r="Q59" i="4" a="1"/>
  <c r="Q554" i="4" a="1"/>
  <c r="K177" i="4" a="1"/>
  <c r="Q63" i="10" a="1"/>
  <c r="M43" i="4" a="1"/>
  <c r="Q185" i="10" a="1"/>
  <c r="O224" i="10" a="1"/>
  <c r="G256" i="4" a="1"/>
  <c r="J820" i="4" a="1"/>
  <c r="I108" i="4" a="1"/>
  <c r="Q18" i="10" a="1"/>
  <c r="G47" i="4" a="1"/>
  <c r="D83" i="4" a="1"/>
  <c r="G832" i="4" a="1"/>
  <c r="F151" i="10" a="1"/>
  <c r="M594" i="4" a="1"/>
  <c r="Q1009" i="4" a="1"/>
  <c r="K306" i="4" a="1"/>
  <c r="B140" i="4" a="1"/>
  <c r="H7" i="4" a="1"/>
  <c r="D88" i="4" a="1"/>
  <c r="P203" i="4" a="1"/>
  <c r="P45" i="4" a="1"/>
  <c r="E52" i="10" a="1"/>
  <c r="J348" i="4" a="1"/>
  <c r="S386" i="4" a="1"/>
  <c r="N214" i="10" a="1"/>
  <c r="F99" i="10" a="1"/>
  <c r="G846" i="4" a="1"/>
  <c r="D819" i="4" a="1"/>
  <c r="C410" i="4" a="1"/>
  <c r="L282" i="4" a="1"/>
  <c r="F202" i="4" a="1"/>
  <c r="K156" i="10" a="1"/>
  <c r="L208" i="10" a="1"/>
  <c r="O197" i="4" a="1"/>
  <c r="F753" i="4" a="1"/>
  <c r="C677" i="4" a="1"/>
  <c r="M17" i="10" a="1"/>
  <c r="F301" i="4" a="1"/>
  <c r="L104" i="4" a="1"/>
  <c r="P764" i="4" a="1"/>
  <c r="I370" i="4" a="1"/>
  <c r="R41" i="4" a="1"/>
  <c r="S62" i="10" a="1"/>
  <c r="N71" i="10" a="1"/>
  <c r="B231" i="4" a="1"/>
  <c r="E560" i="4" a="1"/>
  <c r="P290" i="4" a="1"/>
  <c r="M146" i="10" a="1"/>
  <c r="P251" i="10" a="1"/>
  <c r="R333" i="4" a="1"/>
  <c r="L487" i="4" a="1"/>
  <c r="F104" i="4" a="1"/>
  <c r="Q91" i="4" a="1"/>
  <c r="Q51" i="4" a="1"/>
  <c r="M513" i="4" a="1"/>
  <c r="Q359" i="4" a="1"/>
  <c r="E343" i="4" a="1"/>
  <c r="H104" i="4" a="1"/>
  <c r="D434" i="4" a="1"/>
  <c r="G45" i="10" a="1"/>
  <c r="F251" i="10" a="1"/>
  <c r="P427" i="4" a="1"/>
  <c r="P154" i="4" a="1"/>
  <c r="C572" i="4" a="1"/>
  <c r="L64" i="10" a="1"/>
  <c r="M238" i="10" a="1"/>
  <c r="Q128" i="4" a="1"/>
  <c r="I236" i="10" a="1"/>
  <c r="N161" i="10" a="1"/>
  <c r="L235" i="4" a="1"/>
  <c r="L126" i="4" a="1"/>
  <c r="B612" i="4" a="1"/>
  <c r="P200" i="10" a="1"/>
  <c r="Q216" i="4" a="1"/>
  <c r="Q664" i="4" a="1"/>
  <c r="J306" i="4" a="1"/>
  <c r="L53" i="10" a="1"/>
  <c r="F215" i="4" a="1"/>
  <c r="O230" i="4" a="1"/>
  <c r="Q500" i="4" a="1"/>
  <c r="B266" i="4" a="1"/>
  <c r="Q259" i="4" a="1"/>
  <c r="B376" i="4" a="1"/>
  <c r="G372" i="4" a="1"/>
  <c r="S18" i="10" a="1"/>
  <c r="S172" i="10" a="1"/>
  <c r="K711" i="4" a="1"/>
  <c r="N238" i="10" a="1"/>
  <c r="O131" i="4" a="1"/>
  <c r="Q514" i="4" a="1"/>
  <c r="P726" i="4" a="1"/>
  <c r="C360" i="4" a="1"/>
  <c r="N131" i="10" a="1"/>
  <c r="R914" i="4" a="1"/>
  <c r="E234" i="4" a="1"/>
  <c r="C182" i="4" a="1"/>
  <c r="H379" i="4" a="1"/>
  <c r="I142" i="10" a="1"/>
  <c r="L987" i="4" a="1"/>
  <c r="Q340" i="4" a="1"/>
  <c r="F207" i="10" a="1"/>
  <c r="E876" i="4" a="1"/>
  <c r="L473" i="4" a="1"/>
  <c r="I337" i="4" a="1"/>
  <c r="N204" i="4" a="1"/>
  <c r="L183" i="10" a="1"/>
  <c r="D797" i="4" a="1"/>
  <c r="G180" i="4" a="1"/>
  <c r="F477" i="4" a="1"/>
  <c r="K629" i="4" a="1"/>
  <c r="L250" i="10" a="1"/>
  <c r="K531" i="4" a="1"/>
  <c r="P413" i="4" a="1"/>
  <c r="C437" i="4" a="1"/>
  <c r="N213" i="4" a="1"/>
  <c r="Q186" i="10" a="1"/>
  <c r="B997" i="4" a="1"/>
  <c r="K660" i="4" a="1"/>
  <c r="K68" i="4" a="1"/>
  <c r="P566" i="4" a="1"/>
  <c r="L419" i="4" a="1"/>
  <c r="I179" i="10" a="1"/>
  <c r="B490" i="4" a="1"/>
  <c r="D564" i="4" a="1"/>
  <c r="G155" i="10" a="1"/>
  <c r="J385" i="4" a="1"/>
  <c r="L117" i="10" a="1"/>
  <c r="Q150" i="10" a="1"/>
  <c r="I127" i="4" a="1"/>
  <c r="H20" i="10" a="1"/>
  <c r="H196" i="10" a="1"/>
  <c r="Q258" i="4" a="1"/>
  <c r="G27" i="10" a="1"/>
  <c r="K400" i="4" a="1"/>
  <c r="L217" i="10" a="1"/>
  <c r="D389" i="4" a="1"/>
  <c r="O222" i="4" a="1"/>
  <c r="N633" i="4" a="1"/>
  <c r="S180" i="4" a="1"/>
  <c r="O592" i="4" a="1"/>
  <c r="E502" i="4" a="1"/>
  <c r="H543" i="4" a="1"/>
  <c r="C557" i="4" a="1"/>
  <c r="C436" i="4" a="1"/>
  <c r="N92" i="4" a="1"/>
  <c r="E817" i="4" a="1"/>
  <c r="B113" i="4" a="1"/>
  <c r="K806" i="4" a="1"/>
  <c r="F429" i="4" a="1"/>
  <c r="O134" i="4" a="1"/>
  <c r="Q157" i="4" a="1"/>
  <c r="E207" i="4" a="1"/>
  <c r="C325" i="4" a="1"/>
  <c r="N234" i="4" a="1"/>
  <c r="F506" i="4" a="1"/>
  <c r="C262" i="4" a="1"/>
  <c r="D115" i="4" a="1"/>
  <c r="R336" i="4" a="1"/>
  <c r="E332" i="4" a="1"/>
  <c r="E550" i="4" a="1"/>
  <c r="H31" i="10" a="1"/>
  <c r="N79" i="4" a="1"/>
  <c r="F54" i="4" a="1"/>
  <c r="G194" i="4" a="1"/>
  <c r="M607" i="4" a="1"/>
  <c r="H126" i="10" a="1"/>
  <c r="J92" i="4" a="1"/>
  <c r="N19" i="4" a="1"/>
  <c r="M185" i="10" a="1"/>
  <c r="B979" i="4" a="1"/>
  <c r="S259" i="10" a="1"/>
  <c r="B653" i="4" a="1"/>
  <c r="L888" i="4" a="1"/>
  <c r="K8" i="4" a="1"/>
  <c r="R408" i="4" a="1"/>
  <c r="M701" i="4" a="1"/>
  <c r="P238" i="4" a="1"/>
  <c r="O340" i="4" a="1"/>
  <c r="Q522" i="4" a="1"/>
  <c r="B164" i="4" a="1"/>
  <c r="F254" i="4" a="1"/>
  <c r="C489" i="4" a="1"/>
  <c r="B402" i="4" a="1"/>
  <c r="N142" i="4" a="1"/>
  <c r="H113" i="10" a="1"/>
  <c r="Q52" i="10" a="1"/>
  <c r="I220" i="10" a="1"/>
  <c r="D654" i="4" a="1"/>
  <c r="R167" i="4" a="1"/>
  <c r="M256" i="10" a="1"/>
  <c r="F449" i="4" a="1"/>
  <c r="I89" i="4" a="1"/>
  <c r="P492" i="4" a="1"/>
  <c r="M33" i="4" a="1"/>
  <c r="M335" i="4" a="1"/>
  <c r="H59" i="10" a="1"/>
  <c r="S488" i="4" a="1"/>
  <c r="M401" i="4" a="1"/>
  <c r="I2" i="10" a="1"/>
  <c r="G193" i="10" a="1"/>
  <c r="O217" i="10" a="1"/>
  <c r="J448" i="4" a="1"/>
  <c r="F58" i="10" a="1"/>
  <c r="I701" i="4" a="1"/>
  <c r="F505" i="4" a="1"/>
  <c r="R702" i="4" a="1"/>
  <c r="M387" i="4" a="1"/>
  <c r="B819" i="4" a="1"/>
  <c r="N228" i="4" a="1"/>
  <c r="H142" i="10" a="1"/>
  <c r="F212" i="4" a="1"/>
  <c r="M556" i="4" a="1"/>
  <c r="P333" i="4" a="1"/>
  <c r="N901" i="4" a="1"/>
  <c r="J481" i="4" a="1"/>
  <c r="R254" i="4" a="1"/>
  <c r="Q391" i="4" a="1"/>
  <c r="R351" i="4" a="1"/>
  <c r="P534" i="4" a="1"/>
  <c r="P224" i="4" a="1"/>
  <c r="C385" i="4" a="1"/>
  <c r="M20" i="4" a="1"/>
  <c r="L20" i="10" a="1"/>
  <c r="M268" i="4" a="1"/>
  <c r="J173" i="10" a="1"/>
  <c r="B616" i="4" a="1"/>
  <c r="G202" i="10" a="1"/>
  <c r="Q231" i="10" a="1"/>
  <c r="Q34" i="4" a="1"/>
  <c r="F98" i="4" a="1"/>
  <c r="L110" i="10" a="1"/>
  <c r="K146" i="10" a="1"/>
  <c r="M96" i="10" a="1"/>
  <c r="E92" i="10" a="1"/>
  <c r="K746" i="4" a="1"/>
  <c r="O374" i="4" a="1"/>
  <c r="Q182" i="10" a="1"/>
  <c r="M219" i="4" a="1"/>
  <c r="Q23" i="10" a="1"/>
  <c r="L523" i="4" a="1"/>
  <c r="G186" i="4" a="1"/>
  <c r="K406" i="4" a="1"/>
  <c r="J531" i="4" a="1"/>
  <c r="H586" i="4" a="1"/>
  <c r="G85" i="10" a="1"/>
  <c r="N163" i="4" a="1"/>
  <c r="J160" i="4" a="1"/>
  <c r="Q44" i="10" a="1"/>
  <c r="J157" i="10" a="1"/>
  <c r="P950" i="4" a="1"/>
  <c r="M400" i="4" a="1"/>
  <c r="G877" i="4" a="1"/>
  <c r="I245" i="10" a="1"/>
  <c r="N46" i="4" a="1"/>
  <c r="L152" i="10" a="1"/>
  <c r="R602" i="4" a="1"/>
  <c r="G522" i="4" a="1"/>
  <c r="O218" i="10" a="1"/>
  <c r="S94" i="4" a="1"/>
  <c r="D271" i="4" a="1"/>
  <c r="M124" i="4" a="1"/>
  <c r="K432" i="4" a="1"/>
  <c r="F464" i="4" a="1"/>
  <c r="G997" i="4" a="1"/>
  <c r="I194" i="10" a="1"/>
  <c r="F446" i="4" a="1"/>
  <c r="S158" i="4" a="1"/>
  <c r="G270" i="4" a="1"/>
  <c r="N85" i="10" a="1"/>
  <c r="S277" i="4" a="1"/>
  <c r="K139" i="4" a="1"/>
  <c r="P977" i="4" a="1"/>
  <c r="O62" i="10" a="1"/>
  <c r="M131" i="4" a="1"/>
  <c r="G705" i="4" a="1"/>
  <c r="F216" i="4" a="1"/>
  <c r="E211" i="4" a="1"/>
  <c r="M650" i="4" a="1"/>
  <c r="N404" i="4" a="1"/>
  <c r="B781" i="4" a="1"/>
  <c r="N101" i="10" a="1"/>
  <c r="B500" i="4" a="1"/>
  <c r="Q191" i="10" a="1"/>
  <c r="H160" i="4" a="1"/>
  <c r="N35" i="4" a="1"/>
  <c r="B826" i="4" a="1"/>
  <c r="M248" i="4" a="1"/>
  <c r="E416" i="4" a="1"/>
  <c r="M288" i="4" a="1"/>
  <c r="Q999" i="4" a="1"/>
  <c r="M227" i="10" a="1"/>
  <c r="B531" i="4" a="1"/>
  <c r="E243" i="4" a="1"/>
  <c r="N22" i="10" a="1"/>
  <c r="L412" i="4" a="1"/>
  <c r="B390" i="4" a="1"/>
  <c r="K106" i="4" a="1"/>
  <c r="L70" i="10" a="1"/>
  <c r="F167" i="10" a="1"/>
  <c r="F435" i="4" a="1"/>
  <c r="C231" i="4" a="1"/>
  <c r="P118" i="4" a="1"/>
  <c r="E530" i="4" a="1"/>
  <c r="H381" i="4" a="1"/>
  <c r="O1036" i="4" a="1"/>
  <c r="O180" i="4" a="1"/>
  <c r="L219" i="4" a="1"/>
  <c r="O756" i="4" a="1"/>
  <c r="B1021" i="4" a="1"/>
  <c r="H35" i="10" a="1"/>
  <c r="H55" i="4" a="1"/>
  <c r="B153" i="4" a="1"/>
  <c r="K268" i="4" a="1"/>
  <c r="B235" i="4" a="1"/>
  <c r="O456" i="4" a="1"/>
  <c r="N41" i="4" a="1"/>
  <c r="P324" i="4" a="1"/>
  <c r="E261" i="10" a="1"/>
  <c r="Q222" i="10" a="1"/>
  <c r="N237" i="4" a="1"/>
  <c r="M291" i="4" a="1"/>
  <c r="R993" i="4" a="1"/>
  <c r="E54" i="4" a="1"/>
  <c r="Q291" i="4" a="1"/>
  <c r="O234" i="10" a="1"/>
  <c r="J23" i="10" a="1"/>
  <c r="C53" i="4" a="1"/>
  <c r="M3" i="10" a="1"/>
  <c r="G309" i="4" a="1"/>
  <c r="K133" i="4" a="1"/>
  <c r="O82" i="4" a="1"/>
  <c r="M113" i="4" a="1"/>
  <c r="D391" i="4" a="1"/>
  <c r="O323" i="4" a="1"/>
  <c r="B190" i="4" a="1"/>
  <c r="R249" i="4" a="1"/>
  <c r="K85" i="10" a="1"/>
  <c r="B1013" i="4" a="1"/>
  <c r="N4" i="10" a="1"/>
  <c r="I445" i="4" a="1"/>
  <c r="I335" i="4" a="1"/>
  <c r="H128" i="4" a="1"/>
  <c r="E421" i="4" a="1"/>
  <c r="B180" i="4" a="1"/>
  <c r="J144" i="10" a="1"/>
  <c r="B385" i="4" a="1"/>
  <c r="G217" i="10" a="1"/>
  <c r="I148" i="10" a="1"/>
  <c r="M132" i="4" a="1"/>
  <c r="N299" i="4" a="1"/>
  <c r="I534" i="4" a="1"/>
  <c r="O893" i="4" a="1"/>
  <c r="O359" i="4" a="1"/>
  <c r="J432" i="4" a="1"/>
  <c r="N2" i="4" a="1"/>
  <c r="B1055" i="4" a="1"/>
  <c r="Q239" i="4" a="1"/>
  <c r="I905" i="4" a="1"/>
  <c r="B865" i="4" a="1"/>
  <c r="L556" i="4" a="1"/>
  <c r="P452" i="4" a="1"/>
  <c r="P607" i="4" a="1"/>
  <c r="L961" i="4" a="1"/>
  <c r="M478" i="4" a="1"/>
  <c r="I222" i="10" a="1"/>
  <c r="G120" i="4" a="1"/>
  <c r="J204" i="10" a="1"/>
  <c r="K467" i="4" a="1"/>
  <c r="P183" i="4" a="1"/>
  <c r="B922" i="4" a="1"/>
  <c r="N578" i="4" a="1"/>
  <c r="K932" i="4" a="1"/>
  <c r="H680" i="4" a="1"/>
  <c r="R442" i="4" a="1"/>
  <c r="G134" i="4" a="1"/>
  <c r="Q501" i="4" a="1"/>
  <c r="D490" i="4" a="1"/>
  <c r="M121" i="10" a="1"/>
  <c r="E537" i="4" a="1"/>
  <c r="L645" i="4" a="1"/>
  <c r="I103" i="10" a="1"/>
  <c r="D278" i="4" a="1"/>
  <c r="E404" i="4" a="1"/>
  <c r="N856" i="4" a="1"/>
  <c r="K101" i="10" a="1"/>
  <c r="N211" i="4" a="1"/>
  <c r="S50" i="10" a="1"/>
  <c r="N188" i="10" a="1"/>
  <c r="L140" i="10" a="1"/>
  <c r="J168" i="10" a="1"/>
  <c r="D357" i="4" a="1"/>
  <c r="F79" i="4" a="1"/>
  <c r="D447" i="4" a="1"/>
  <c r="O201" i="4" a="1"/>
  <c r="M145" i="10" a="1"/>
  <c r="B752" i="4" a="1"/>
  <c r="L4" i="10" a="1"/>
  <c r="Q172" i="4" a="1"/>
  <c r="F177" i="10" a="1"/>
  <c r="S48" i="4" a="1"/>
  <c r="N30" i="4" a="1"/>
  <c r="R334" i="4" a="1"/>
  <c r="R241" i="4" a="1"/>
  <c r="F742" i="4" a="1"/>
  <c r="E564" i="4" a="1"/>
  <c r="H173" i="10" a="1"/>
  <c r="E41" i="4" a="1"/>
  <c r="F762" i="4" a="1"/>
  <c r="F431" i="4" a="1"/>
  <c r="B29" i="4" a="1"/>
  <c r="R454" i="4" a="1"/>
  <c r="P473" i="4" a="1"/>
  <c r="P161" i="4" a="1"/>
  <c r="B523" i="4" a="1"/>
  <c r="O168" i="10" a="1"/>
  <c r="K215" i="4" a="1"/>
  <c r="M734" i="4" a="1"/>
  <c r="H442" i="4" a="1"/>
  <c r="I226" i="10" a="1"/>
  <c r="M662" i="4" a="1"/>
  <c r="O135" i="10" a="1"/>
  <c r="M783" i="4" a="1"/>
  <c r="I101" i="10" a="1"/>
  <c r="L468" i="4" a="1"/>
  <c r="S123" i="4" a="1"/>
  <c r="B708" i="4" a="1"/>
  <c r="I234" i="4" a="1"/>
  <c r="H374" i="4" a="1"/>
  <c r="G791" i="4" a="1"/>
  <c r="N249" i="4" a="1"/>
  <c r="I38" i="4" a="1"/>
  <c r="J770" i="4" a="1"/>
  <c r="C238" i="4" a="1"/>
  <c r="P463" i="4" a="1"/>
  <c r="P197" i="10" a="1"/>
  <c r="P379" i="4" a="1"/>
  <c r="E240" i="4" a="1"/>
  <c r="D946" i="4" a="1"/>
  <c r="S490" i="4" a="1"/>
  <c r="M443" i="4" a="1"/>
  <c r="I499" i="4" a="1"/>
  <c r="I123" i="4" a="1"/>
  <c r="S173" i="4" a="1"/>
  <c r="D305" i="4" a="1"/>
  <c r="P65" i="4" a="1"/>
  <c r="C159" i="4" a="1"/>
  <c r="L381" i="4" a="1"/>
  <c r="G646" i="4" a="1"/>
  <c r="Q295" i="4" a="1"/>
  <c r="B1122" i="4" a="1"/>
  <c r="I299" i="4" a="1"/>
  <c r="M150" i="10" a="1"/>
  <c r="L189" i="4" a="1"/>
  <c r="S1023" i="4" a="1"/>
  <c r="L199" i="10" a="1"/>
  <c r="R72" i="4" a="1"/>
  <c r="O382" i="4" a="1"/>
  <c r="M9" i="10" a="1"/>
  <c r="B847" i="4" a="1"/>
  <c r="H91" i="10" a="1"/>
  <c r="F349" i="4" a="1"/>
  <c r="R62" i="4" a="1"/>
  <c r="F266" i="4" a="1"/>
  <c r="L569" i="4" a="1"/>
  <c r="F553" i="4" a="1"/>
  <c r="R296" i="4" a="1"/>
  <c r="I241" i="10" a="1"/>
  <c r="S307" i="4" a="1"/>
  <c r="J388" i="4" a="1"/>
  <c r="S69" i="10" a="1"/>
  <c r="J199" i="4" a="1"/>
  <c r="K570" i="4" a="1"/>
  <c r="Q5" i="10" a="1"/>
  <c r="I334" i="4" a="1"/>
  <c r="S435" i="4" a="1"/>
  <c r="I54" i="4" a="1"/>
  <c r="C629" i="4" a="1"/>
  <c r="Q224" i="10" a="1"/>
  <c r="K441" i="4" a="1"/>
  <c r="L634" i="4" a="1"/>
  <c r="J142" i="4" a="1"/>
  <c r="R517" i="4" a="1"/>
  <c r="M55" i="10" a="1"/>
  <c r="D68" i="4" a="1"/>
  <c r="K186" i="10" a="1"/>
  <c r="O518" i="4" a="1"/>
  <c r="G226" i="4" a="1"/>
  <c r="P113" i="4" a="1"/>
  <c r="K292" i="4" a="1"/>
  <c r="R586" i="4" a="1"/>
  <c r="N378" i="4" a="1"/>
  <c r="L90" i="10" a="1"/>
  <c r="I813" i="4" a="1"/>
  <c r="O76" i="4" a="1"/>
  <c r="N202" i="4" a="1"/>
  <c r="Q774" i="4" a="1"/>
  <c r="E144" i="10" a="1"/>
  <c r="S128" i="10" a="1"/>
  <c r="C96" i="4" a="1"/>
  <c r="B438" i="4" a="1"/>
  <c r="B628" i="4" a="1"/>
  <c r="G189" i="10" a="1"/>
  <c r="E309" i="4" a="1"/>
  <c r="I478" i="4" a="1"/>
  <c r="K182" i="4" a="1"/>
  <c r="S199" i="4" a="1"/>
  <c r="Q446" i="4" a="1"/>
  <c r="I564" i="4" a="1"/>
  <c r="M572" i="4" a="1"/>
  <c r="C708" i="4" a="1"/>
  <c r="O449" i="4" a="1"/>
  <c r="N108" i="4" a="1"/>
  <c r="E838" i="4" a="1"/>
  <c r="D131" i="4" a="1"/>
  <c r="S144" i="4" a="1"/>
  <c r="J373" i="4" a="1"/>
  <c r="O260" i="4" a="1"/>
  <c r="E359" i="4" a="1"/>
  <c r="D535" i="4" a="1"/>
  <c r="H528" i="4" a="1"/>
  <c r="N337" i="4" a="1"/>
  <c r="H107" i="10" a="1"/>
  <c r="M764" i="4" a="1"/>
  <c r="J76" i="10" a="1"/>
  <c r="B185" i="4" a="1"/>
  <c r="P276" i="4" a="1"/>
  <c r="K424" i="4" a="1"/>
  <c r="D456" i="4" a="1"/>
  <c r="B818" i="4" a="1"/>
  <c r="K165" i="10" a="1"/>
  <c r="O406" i="4" a="1"/>
  <c r="K870" i="4" a="1"/>
  <c r="G540" i="4" a="1"/>
  <c r="K126" i="4" a="1"/>
  <c r="Q595" i="4" a="1"/>
  <c r="O971" i="4" a="1"/>
  <c r="B420" i="4" a="1"/>
  <c r="G295" i="4" a="1"/>
  <c r="J730" i="4" a="1"/>
  <c r="L347" i="4" a="1"/>
  <c r="O155" i="10" a="1"/>
  <c r="J159" i="10" a="1"/>
  <c r="N481" i="4" a="1"/>
  <c r="B738" i="4" a="1"/>
  <c r="L154" i="10" a="1"/>
  <c r="L128" i="4" a="1"/>
  <c r="B634" i="4" a="1"/>
  <c r="N143" i="10" a="1"/>
  <c r="N501" i="4" a="1"/>
  <c r="M122" i="4" a="1"/>
  <c r="M144" i="10" a="1"/>
  <c r="O97" i="10" a="1"/>
  <c r="J80" i="4" a="1"/>
  <c r="R21" i="4" a="1"/>
  <c r="M65" i="10" a="1"/>
  <c r="M258" i="4" a="1"/>
  <c r="Q199" i="10" a="1"/>
  <c r="H29" i="10" a="1"/>
  <c r="F489" i="4" a="1"/>
  <c r="G57" i="10" a="1"/>
  <c r="I102" i="4" a="1"/>
  <c r="J124" i="4" a="1"/>
  <c r="O90" i="4" a="1"/>
  <c r="S213" i="4" a="1"/>
  <c r="L54" i="4" a="1"/>
  <c r="M479" i="4" a="1"/>
  <c r="M284" i="4" a="1"/>
  <c r="E257" i="10" a="1"/>
  <c r="Q257" i="4" a="1"/>
  <c r="K184" i="4" a="1"/>
  <c r="H8" i="4" a="1"/>
  <c r="N32" i="4" a="1"/>
  <c r="D969" i="4" a="1"/>
  <c r="G88" i="4" a="1"/>
  <c r="M33" i="10" a="1"/>
  <c r="J963" i="4" a="1"/>
  <c r="I211" i="10" a="1"/>
  <c r="Q14" i="10" a="1"/>
  <c r="O24" i="10" a="1"/>
  <c r="S545" i="4" a="1"/>
  <c r="M43" i="10" a="1"/>
  <c r="E222" i="4" a="1"/>
  <c r="B562" i="4" a="1"/>
  <c r="P297" i="4" a="1"/>
  <c r="I116" i="4" a="1"/>
  <c r="P555" i="4" a="1"/>
  <c r="F512" i="4" a="1"/>
  <c r="F92" i="10" a="1"/>
  <c r="H153" i="4" a="1"/>
  <c r="G373" i="4" a="1"/>
  <c r="D707" i="4" a="1"/>
  <c r="H125" i="4" a="1"/>
  <c r="H386" i="4" a="1"/>
  <c r="K613" i="4" a="1"/>
  <c r="R425" i="4" a="1"/>
  <c r="B606" i="4" a="1"/>
  <c r="M198" i="4" a="1"/>
  <c r="L247" i="4" a="1"/>
  <c r="P164" i="4" a="1"/>
  <c r="K597" i="4" a="1"/>
  <c r="L1014" i="4" a="1"/>
  <c r="C865" i="4" a="1"/>
  <c r="R46" i="4" a="1"/>
  <c r="R219" i="4" a="1"/>
  <c r="N233" i="4" a="1"/>
  <c r="K832" i="4" a="1"/>
  <c r="H603" i="4" a="1"/>
  <c r="F13" i="4" a="1"/>
  <c r="L55" i="10" a="1"/>
  <c r="J243" i="10" a="1"/>
  <c r="Q35" i="4" a="1"/>
  <c r="E474" i="4" a="1"/>
  <c r="B471" i="4" a="1"/>
  <c r="J148" i="10" a="1"/>
  <c r="K491" i="4" a="1"/>
  <c r="S74" i="4" a="1"/>
  <c r="G110" i="10" a="1"/>
  <c r="D237" i="4" a="1"/>
  <c r="Q126" i="4" a="1"/>
  <c r="N305" i="4" a="1"/>
  <c r="E569" i="4" a="1"/>
  <c r="M202" i="4" a="1"/>
  <c r="P341" i="4" a="1"/>
  <c r="H524" i="4" a="1"/>
  <c r="R144" i="4" a="1"/>
  <c r="K480" i="4" a="1"/>
  <c r="F419" i="4" a="1"/>
  <c r="R511" i="4" a="1"/>
  <c r="P444" i="4" a="1"/>
  <c r="P364" i="4" a="1"/>
  <c r="O305" i="4" a="1"/>
  <c r="E395" i="4" a="1"/>
  <c r="N507" i="4" a="1"/>
  <c r="Q114" i="4" a="1"/>
  <c r="K651" i="4" a="1"/>
  <c r="D257" i="4" a="1"/>
  <c r="R217" i="4" a="1"/>
  <c r="M175" i="4" a="1"/>
  <c r="O363" i="4" a="1"/>
  <c r="J316" i="4" a="1"/>
  <c r="S692" i="4" a="1"/>
  <c r="Q455" i="4" a="1"/>
  <c r="D744" i="4" a="1"/>
  <c r="H353" i="4" a="1"/>
  <c r="P142" i="10" a="1"/>
  <c r="K557" i="4" a="1"/>
  <c r="J126" i="4" a="1"/>
  <c r="O240" i="4" a="1"/>
  <c r="I295" i="4" a="1"/>
  <c r="S833" i="4" a="1"/>
  <c r="F304" i="4" a="1"/>
  <c r="M212" i="4" a="1"/>
  <c r="L276" i="4" a="1"/>
  <c r="G147" i="10" a="1"/>
  <c r="O747" i="4" a="1"/>
  <c r="F310" i="4" a="1"/>
  <c r="B1054" i="4" a="1"/>
  <c r="H298" i="4" a="1"/>
  <c r="K90" i="10" a="1"/>
  <c r="C403" i="4" a="1"/>
  <c r="C293" i="4" a="1"/>
  <c r="E394" i="4" a="1"/>
  <c r="M228" i="10" a="1"/>
  <c r="P411" i="4" a="1"/>
  <c r="L109" i="4" a="1"/>
  <c r="J864" i="4" a="1"/>
  <c r="Q241" i="4" a="1"/>
  <c r="R335" i="4" a="1"/>
  <c r="L946" i="4" a="1"/>
  <c r="I324" i="4" a="1"/>
  <c r="S234" i="10" a="1"/>
  <c r="S219" i="10" a="1"/>
  <c r="F41" i="10" a="1"/>
  <c r="S936" i="4" a="1"/>
  <c r="J114" i="4" a="1"/>
  <c r="I375" i="4" a="1"/>
  <c r="R53" i="4" a="1"/>
  <c r="G68" i="4" a="1"/>
  <c r="L102" i="4" a="1"/>
  <c r="S257" i="4" a="1"/>
  <c r="N4" i="4" a="1"/>
  <c r="O221" i="10" a="1"/>
  <c r="S268" i="4" a="1"/>
  <c r="J222" i="4" a="1"/>
  <c r="N575" i="4" a="1"/>
  <c r="B34" i="4" a="1"/>
  <c r="E508" i="4" a="1"/>
  <c r="S384" i="4" a="1"/>
  <c r="I412" i="4" a="1"/>
  <c r="I74" i="10" a="1"/>
  <c r="G318" i="4" a="1"/>
  <c r="F539" i="4" a="1"/>
  <c r="H39" i="4" a="1"/>
  <c r="E24" i="10" a="1"/>
  <c r="D410" i="4" a="1"/>
  <c r="D950" i="4" a="1"/>
  <c r="D241" i="4" a="1"/>
  <c r="E700" i="4" a="1"/>
  <c r="M191" i="10" a="1"/>
  <c r="F451" i="4" a="1"/>
  <c r="F571" i="4" a="1"/>
  <c r="P470" i="4" a="1"/>
  <c r="Q858" i="4" a="1"/>
  <c r="J94" i="10" a="1"/>
  <c r="Q589" i="4" a="1"/>
  <c r="M203" i="4" a="1"/>
  <c r="I134" i="10" a="1"/>
  <c r="L124" i="10" a="1"/>
  <c r="N784" i="4" a="1"/>
  <c r="E298" i="4" a="1"/>
  <c r="C550" i="4" a="1"/>
  <c r="E242" i="10" a="1"/>
  <c r="P516" i="4" a="1"/>
  <c r="S437" i="4" a="1"/>
  <c r="R20" i="4" a="1"/>
  <c r="J35" i="4" a="1"/>
  <c r="Q436" i="4" a="1"/>
  <c r="N88" i="10" a="1"/>
  <c r="N12" i="10" a="1"/>
  <c r="K172" i="10" a="1"/>
  <c r="K108" i="4" a="1"/>
  <c r="S60" i="4" a="1"/>
  <c r="I208" i="10" a="1"/>
  <c r="J22" i="10" a="1"/>
  <c r="F66" i="4" a="1"/>
  <c r="J335" i="4" a="1"/>
  <c r="S446" i="4" a="1"/>
  <c r="G283" i="4" a="1"/>
  <c r="M94" i="10" a="1"/>
  <c r="P843" i="4" a="1"/>
  <c r="Q426" i="4" a="1"/>
  <c r="L1066" i="4" a="1"/>
  <c r="O173" i="4" a="1"/>
  <c r="B42" i="4" a="1"/>
  <c r="Q606" i="4" a="1"/>
  <c r="M251" i="4" a="1"/>
  <c r="I515" i="4" a="1"/>
  <c r="N254" i="4" a="1"/>
  <c r="B429" i="4" a="1"/>
  <c r="O126" i="4" a="1"/>
  <c r="P752" i="4" a="1"/>
  <c r="L903" i="4" a="1"/>
  <c r="H663" i="4" a="1"/>
  <c r="J57" i="10" a="1"/>
  <c r="B699" i="4" a="1"/>
  <c r="M22" i="10" a="1"/>
  <c r="J82" i="4" a="1"/>
  <c r="B67" i="4" a="1"/>
  <c r="B1051" i="4" a="1"/>
  <c r="I143" i="4" a="1"/>
  <c r="E548" i="4" a="1"/>
  <c r="J590" i="4" a="1"/>
  <c r="K160" i="10" a="1"/>
  <c r="F161" i="4" a="1"/>
  <c r="B620" i="4" a="1"/>
  <c r="M75" i="4" a="1"/>
  <c r="L193" i="10" a="1"/>
  <c r="G623" i="4" a="1"/>
  <c r="R929" i="4" a="1"/>
  <c r="J299" i="4" a="1"/>
  <c r="R182" i="4" a="1"/>
  <c r="M220" i="10" a="1"/>
  <c r="Q428" i="4" a="1"/>
  <c r="M81" i="4" a="1"/>
  <c r="B122" i="4" a="1"/>
  <c r="J195" i="4" a="1"/>
  <c r="Q105" i="10" a="1"/>
  <c r="J180" i="4" a="1"/>
  <c r="J267" i="4" a="1"/>
  <c r="I278" i="4" a="1"/>
  <c r="J224" i="10" a="1"/>
  <c r="Q546" i="4" a="1"/>
  <c r="Q474" i="4" a="1"/>
  <c r="J294" i="4" a="1"/>
  <c r="K197" i="10" a="1"/>
  <c r="J226" i="10" a="1"/>
  <c r="Q76" i="10" a="1"/>
  <c r="O604" i="4" a="1"/>
  <c r="F597" i="4" a="1"/>
  <c r="E234" i="10" a="1"/>
  <c r="L143" i="10" a="1"/>
  <c r="S188" i="10" a="1"/>
  <c r="E205" i="10" a="1"/>
  <c r="B218" i="4" a="1"/>
  <c r="C216" i="4" a="1"/>
  <c r="S84" i="4" a="1"/>
  <c r="B355" i="4" a="1"/>
  <c r="Q56" i="10" a="1"/>
  <c r="H61" i="10" a="1"/>
  <c r="S45" i="10" a="1"/>
  <c r="G682" i="4" a="1"/>
  <c r="G184" i="10" a="1"/>
  <c r="M307" i="4" a="1"/>
  <c r="S229" i="4" a="1"/>
  <c r="K188" i="10" a="1"/>
  <c r="M609" i="4" a="1"/>
  <c r="J107" i="10" a="1"/>
  <c r="P98" i="4" a="1"/>
  <c r="G949" i="4" a="1"/>
  <c r="N458" i="4" a="1"/>
  <c r="E7" i="10" a="1"/>
  <c r="S381" i="4" a="1"/>
  <c r="C94" i="4" a="1"/>
  <c r="E582" i="4" a="1"/>
  <c r="N242" i="4" a="1"/>
  <c r="R963" i="4" a="1"/>
  <c r="Q594" i="4" a="1"/>
  <c r="N551" i="4" a="1"/>
  <c r="Q605" i="4" a="1"/>
  <c r="G813" i="4" a="1"/>
  <c r="R105" i="4" a="1"/>
  <c r="N776" i="4" a="1"/>
  <c r="J553" i="4" a="1"/>
  <c r="F7" i="4" a="1"/>
  <c r="F47" i="10" a="1"/>
  <c r="H943" i="4" a="1"/>
  <c r="E470" i="4" a="1"/>
  <c r="J384" i="4" a="1"/>
  <c r="F252" i="10" a="1"/>
  <c r="D441" i="4" a="1"/>
  <c r="J652" i="4" a="1"/>
  <c r="G204" i="4" a="1"/>
  <c r="B442" i="4" a="1"/>
  <c r="Q403" i="4" a="1"/>
  <c r="C256" i="4" a="1"/>
  <c r="S42" i="10" a="1"/>
  <c r="K391" i="4" a="1"/>
  <c r="Q123" i="4" a="1"/>
  <c r="S83" i="10" a="1"/>
  <c r="S626" i="4" a="1"/>
  <c r="N993" i="4" a="1"/>
  <c r="I992" i="4" a="1"/>
  <c r="O379" i="4" a="1"/>
  <c r="F209" i="4" a="1"/>
  <c r="I141" i="4" a="1"/>
  <c r="Q230" i="10" a="1"/>
  <c r="I68" i="4" a="1"/>
  <c r="E191" i="4" a="1"/>
  <c r="J369" i="4" a="1"/>
  <c r="P230" i="4" a="1"/>
  <c r="I3" i="4" a="1"/>
  <c r="S114" i="4" a="1"/>
  <c r="N288" i="4" a="1"/>
  <c r="N84" i="4" a="1"/>
  <c r="P355" i="4" a="1"/>
  <c r="P384" i="4" a="1"/>
  <c r="H1000" i="4" a="1"/>
  <c r="F551" i="4" a="1"/>
  <c r="E1024" i="4" a="1"/>
  <c r="I203" i="10" a="1"/>
  <c r="Q615" i="4" a="1"/>
  <c r="R492" i="4" a="1"/>
  <c r="M86" i="4" a="1"/>
  <c r="C625" i="4" a="1"/>
  <c r="Q1087" i="4" a="1"/>
  <c r="Q411" i="4" a="1"/>
  <c r="D250" i="4" a="1"/>
  <c r="G19" i="4" a="1"/>
  <c r="S185" i="10" a="1"/>
  <c r="E231" i="4" a="1"/>
  <c r="H152" i="10" a="1"/>
  <c r="S807" i="4" a="1"/>
  <c r="O40" i="4" a="1"/>
  <c r="P194" i="4" a="1"/>
  <c r="K253" i="10" a="1"/>
  <c r="F48" i="4" a="1"/>
  <c r="J279" i="4" a="1"/>
  <c r="Q171" i="4" a="1"/>
  <c r="L177" i="10" a="1"/>
  <c r="B357" i="4" a="1"/>
  <c r="P929" i="4" a="1"/>
  <c r="H397" i="4" a="1"/>
  <c r="B779" i="4" a="1"/>
  <c r="G533" i="4" a="1"/>
  <c r="C618" i="4" a="1"/>
  <c r="N220" i="10" a="1"/>
  <c r="F200" i="10" a="1"/>
  <c r="F38" i="4" a="1"/>
  <c r="N60" i="4" a="1"/>
  <c r="N514" i="4" a="1"/>
  <c r="F967" i="4" a="1"/>
  <c r="N257" i="10" a="1"/>
  <c r="L222" i="4" a="1"/>
  <c r="K194" i="4" a="1"/>
  <c r="H221" i="4" a="1"/>
  <c r="E184" i="10" a="1"/>
  <c r="F560" i="4" a="1"/>
  <c r="N72" i="4" a="1"/>
  <c r="H203" i="4" a="1"/>
  <c r="G76" i="10" a="1"/>
  <c r="N53" i="10" a="1"/>
  <c r="Q70" i="10" a="1"/>
  <c r="B375" i="4" a="1"/>
  <c r="I827" i="4" a="1"/>
  <c r="P548" i="4" a="1"/>
  <c r="F600" i="4" a="1"/>
  <c r="K766" i="4" a="1"/>
  <c r="M447" i="4" a="1"/>
  <c r="B900" i="4" a="1"/>
  <c r="H508" i="4" a="1"/>
  <c r="N98" i="4" a="1"/>
  <c r="B474" i="4" a="1"/>
  <c r="O223" i="4" a="1"/>
  <c r="S291" i="4" a="1"/>
  <c r="Q433" i="4" a="1"/>
  <c r="C267" i="4" a="1"/>
  <c r="J3" i="10" a="1"/>
  <c r="G119" i="4" a="1"/>
  <c r="R324" i="4" a="1"/>
  <c r="E90" i="10" a="1"/>
  <c r="P386" i="4" a="1"/>
  <c r="H180" i="10" a="1"/>
  <c r="J206" i="10" a="1"/>
  <c r="N69" i="4" a="1"/>
  <c r="M277" i="4" a="1"/>
  <c r="I996" i="4" a="1"/>
  <c r="C339" i="4" a="1"/>
  <c r="R434" i="4" a="1"/>
  <c r="H282" i="4" a="1"/>
  <c r="E99" i="4" a="1"/>
  <c r="Q306" i="4" a="1"/>
  <c r="N296" i="4" a="1"/>
  <c r="K99" i="4" a="1"/>
  <c r="K118" i="10" a="1"/>
  <c r="G138" i="10" a="1"/>
  <c r="F360" i="4" a="1"/>
  <c r="I24" i="4" a="1"/>
  <c r="N197" i="10" a="1"/>
  <c r="F149" i="4" a="1"/>
  <c r="I283" i="4" a="1"/>
  <c r="B519" i="4" a="1"/>
  <c r="F273" i="4" a="1"/>
  <c r="N580" i="4" a="1"/>
  <c r="I570" i="4" a="1"/>
  <c r="S494" i="4" a="1"/>
  <c r="S6" i="4" a="1"/>
  <c r="K341" i="4" a="1"/>
  <c r="N612" i="4" a="1"/>
  <c r="B678" i="4" a="1"/>
  <c r="Q86" i="4" a="1"/>
  <c r="M113" i="10" a="1"/>
  <c r="H48" i="10" a="1"/>
  <c r="G627" i="4" a="1"/>
  <c r="P269" i="4" a="1"/>
  <c r="L781" i="4" a="1"/>
  <c r="H64" i="10" a="1"/>
  <c r="P390" i="4" a="1"/>
  <c r="D30" i="4" a="1"/>
  <c r="K176" i="10" a="1"/>
  <c r="L62" i="10" a="1"/>
  <c r="P28" i="4" a="1"/>
  <c r="M55" i="4" a="1"/>
  <c r="M186" i="4" a="1"/>
  <c r="K167" i="10" a="1"/>
  <c r="P235" i="4" a="1"/>
  <c r="M98" i="4" a="1"/>
  <c r="S126" i="4" a="1"/>
  <c r="F534" i="4" a="1"/>
  <c r="N32" i="10" a="1"/>
  <c r="S144" i="10" a="1"/>
  <c r="I563" i="4" a="1"/>
  <c r="G183" i="4" a="1"/>
  <c r="C172" i="4" a="1"/>
  <c r="G49" i="4" a="1"/>
  <c r="R306" i="4" a="1"/>
  <c r="F214" i="10" a="1"/>
  <c r="N89" i="4" a="1"/>
  <c r="S226" i="10" a="1"/>
  <c r="P173" i="10" a="1"/>
  <c r="P84" i="4" a="1"/>
  <c r="D319" i="4" a="1"/>
  <c r="G51" i="4" a="1"/>
  <c r="F845" i="4" a="1"/>
  <c r="S43" i="10" a="1"/>
  <c r="J256" i="10" a="1"/>
  <c r="S544" i="4" a="1"/>
  <c r="L44" i="4" a="1"/>
  <c r="I40" i="10" a="1"/>
  <c r="R589" i="4" a="1"/>
  <c r="S10" i="10" a="1"/>
  <c r="P430" i="4" a="1"/>
  <c r="C721" i="4" a="1"/>
  <c r="O129" i="4" a="1"/>
  <c r="M106" i="10" a="1"/>
  <c r="H429" i="4" a="1"/>
  <c r="D366" i="4" a="1"/>
  <c r="S142" i="10" a="1"/>
  <c r="Q13" i="4" a="1"/>
  <c r="I436" i="4" a="1"/>
  <c r="K6" i="4" a="1"/>
  <c r="O623" i="4" a="1"/>
  <c r="M1021" i="4" a="1"/>
  <c r="I298" i="4" a="1"/>
  <c r="I529" i="4" a="1"/>
  <c r="Q98" i="10" a="1"/>
  <c r="H91" i="4" a="1"/>
  <c r="R443" i="4" a="1"/>
  <c r="N366" i="4" a="1"/>
  <c r="G80" i="4" a="1"/>
  <c r="P909" i="4" a="1"/>
  <c r="N647" i="4" a="1"/>
  <c r="G217" i="4" a="1"/>
  <c r="G96" i="10" a="1"/>
  <c r="O324" i="4" a="1"/>
  <c r="G557" i="4" a="1"/>
  <c r="N579" i="4" a="1"/>
  <c r="I60" i="4" a="1"/>
  <c r="F341" i="4" a="1"/>
  <c r="K251" i="10" a="1"/>
  <c r="E60" i="4" a="1"/>
  <c r="N14" i="4" a="1"/>
  <c r="B1028" i="4" a="1"/>
  <c r="P255" i="10" a="1"/>
  <c r="Q432" i="4" a="1"/>
  <c r="N814" i="4" a="1"/>
  <c r="O416" i="4" a="1"/>
  <c r="N991" i="4" a="1"/>
  <c r="S605" i="4" a="1"/>
  <c r="D408" i="4" a="1"/>
  <c r="N450" i="4" a="1"/>
  <c r="K796" i="4" a="1"/>
  <c r="M489" i="4" a="1"/>
  <c r="F420" i="4" a="1"/>
  <c r="N783" i="4" a="1"/>
  <c r="D28" i="4" a="1"/>
  <c r="I46" i="10" a="1"/>
  <c r="M404" i="4" a="1"/>
  <c r="S338" i="4" a="1"/>
  <c r="C713" i="4" a="1"/>
  <c r="D598" i="4" a="1"/>
  <c r="F428" i="4" a="1"/>
  <c r="Q673" i="4" a="1"/>
  <c r="E405" i="4" a="1"/>
  <c r="I122" i="10" a="1"/>
  <c r="J183" i="10" a="1"/>
  <c r="S101" i="10" a="1"/>
  <c r="C218" i="4" a="1"/>
  <c r="R685" i="4" a="1"/>
  <c r="C486" i="4" a="1"/>
  <c r="Q342" i="4" a="1"/>
  <c r="B68" i="4" a="1"/>
  <c r="Q20" i="4" a="1"/>
  <c r="H219" i="4" a="1"/>
  <c r="P138" i="10" a="1"/>
  <c r="D301" i="4" a="1"/>
  <c r="J115" i="10" a="1"/>
  <c r="O192" i="4" a="1"/>
  <c r="F344" i="4" a="1"/>
  <c r="F60" i="10" a="1"/>
  <c r="R329" i="4" a="1"/>
  <c r="R853" i="4" a="1"/>
  <c r="L228" i="4" a="1"/>
  <c r="C36" i="4" a="1"/>
  <c r="H130" i="4" a="1"/>
  <c r="D416" i="4" a="1"/>
  <c r="O575" i="4" a="1"/>
  <c r="Q78" i="10" a="1"/>
  <c r="B685" i="4" a="1"/>
  <c r="C276" i="4" a="1"/>
  <c r="E93" i="10" a="1"/>
  <c r="B566" i="4" a="1"/>
  <c r="K180" i="10" a="1"/>
  <c r="I450" i="4" a="1"/>
  <c r="B434" i="4" a="1"/>
  <c r="R389" i="4" a="1"/>
  <c r="F159" i="4" a="1"/>
  <c r="H478" i="4" a="1"/>
  <c r="O953" i="4" a="1"/>
  <c r="R61" i="4" a="1"/>
  <c r="N318" i="4" a="1"/>
  <c r="D625" i="4" a="1"/>
  <c r="N170" i="4" a="1"/>
  <c r="B944" i="4" a="1"/>
  <c r="D394" i="4" a="1"/>
  <c r="C500" i="4" a="1"/>
  <c r="C6" i="4" a="1"/>
  <c r="O968" i="4" a="1"/>
  <c r="S214" i="10" a="1"/>
  <c r="R257" i="4" a="1"/>
  <c r="E445" i="4" a="1"/>
  <c r="D308" i="4" a="1"/>
  <c r="F370" i="4" a="1"/>
  <c r="G380" i="4" a="1"/>
  <c r="E912" i="4" a="1"/>
  <c r="E551" i="4" a="1"/>
  <c r="P126" i="4" a="1"/>
  <c r="F338" i="4" a="1"/>
  <c r="F208" i="10" a="1"/>
  <c r="M184" i="10" a="1"/>
  <c r="E225" i="4" a="1"/>
  <c r="S327" i="4" a="1"/>
  <c r="Q219" i="10" a="1"/>
  <c r="E122" i="4" a="1"/>
  <c r="G1005" i="4" a="1"/>
  <c r="E274" i="4" a="1"/>
  <c r="K469" i="4" a="1"/>
  <c r="C487" i="4" a="1"/>
  <c r="L165" i="4" a="1"/>
  <c r="O344" i="4" a="1"/>
  <c r="K408" i="4" a="1"/>
  <c r="R263" i="4" a="1"/>
  <c r="S22" i="10" a="1"/>
  <c r="P416" i="4" a="1"/>
  <c r="N65" i="10" a="1"/>
  <c r="E831" i="4" a="1"/>
  <c r="G277" i="4" a="1"/>
  <c r="L441" i="4" a="1"/>
  <c r="D781" i="4" a="1"/>
  <c r="J300" i="4" a="1"/>
  <c r="H135" i="10" a="1"/>
  <c r="M176" i="10" a="1"/>
  <c r="G224" i="10" a="1"/>
  <c r="F189" i="10" a="1"/>
  <c r="F263" i="10" a="1"/>
  <c r="Q127" i="4" a="1"/>
  <c r="B805" i="4" a="1"/>
  <c r="Q26" i="4" a="1"/>
  <c r="M422" i="4" a="1"/>
  <c r="B309" i="4" a="1"/>
  <c r="E430" i="4" a="1"/>
  <c r="P176" i="4" a="1"/>
  <c r="J305" i="4" a="1"/>
  <c r="N263" i="10" a="1"/>
  <c r="N456" i="4" a="1"/>
  <c r="C87" i="4" a="1"/>
  <c r="I8" i="4" a="1"/>
  <c r="N736" i="4" a="1"/>
  <c r="F769" i="4" a="1"/>
  <c r="E310" i="4" a="1"/>
  <c r="Q363" i="4" a="1"/>
  <c r="J31" i="10" a="1"/>
  <c r="S221" i="4" a="1"/>
  <c r="D74" i="4" a="1"/>
  <c r="O710" i="4" a="1"/>
  <c r="I134" i="4" a="1"/>
  <c r="N253" i="10" a="1"/>
  <c r="N972" i="4" a="1"/>
  <c r="N190" i="4" a="1"/>
  <c r="O159" i="10" a="1"/>
  <c r="O457" i="4" a="1"/>
  <c r="P116" i="4" a="1"/>
  <c r="F144" i="10" a="1"/>
  <c r="E185" i="4" a="1"/>
  <c r="E192" i="4" a="1"/>
  <c r="C144" i="4" a="1"/>
  <c r="J343" i="4" a="1"/>
  <c r="B681" i="4" a="1"/>
  <c r="E18" i="10" a="1"/>
  <c r="G491" i="4" a="1"/>
  <c r="I154" i="10" a="1"/>
  <c r="I142" i="4" a="1"/>
  <c r="S459" i="4" a="1"/>
  <c r="Q122" i="4" a="1"/>
  <c r="R171" i="4" a="1"/>
  <c r="P203" i="10" a="1"/>
  <c r="O53" i="4" a="1"/>
  <c r="P415" i="4" a="1"/>
  <c r="G231" i="4" a="1"/>
  <c r="P518" i="4" a="1"/>
  <c r="R141" i="4" a="1"/>
  <c r="H191" i="4" a="1"/>
  <c r="R480" i="4" a="1"/>
  <c r="P318" i="4" a="1"/>
  <c r="I448" i="4" a="1"/>
  <c r="K67" i="10" a="1"/>
  <c r="H230" i="10" a="1"/>
  <c r="Q738" i="4" a="1"/>
  <c r="C236" i="4" a="1"/>
  <c r="P432" i="4" a="1"/>
  <c r="L133" i="10" a="1"/>
  <c r="S258" i="10" a="1"/>
  <c r="J361" i="4" a="1"/>
  <c r="K402" i="4" a="1"/>
  <c r="G232" i="4" a="1"/>
  <c r="S499" i="4" a="1"/>
  <c r="L613" i="4" a="1"/>
  <c r="B974" i="4" a="1"/>
  <c r="B713" i="4" a="1"/>
  <c r="J123" i="10" a="1"/>
  <c r="J86" i="10" a="1"/>
  <c r="G180" i="10" a="1"/>
  <c r="P457" i="4" a="1"/>
  <c r="B854" i="4" a="1"/>
  <c r="L129" i="4" a="1"/>
  <c r="J342" i="4" a="1"/>
  <c r="B963" i="4" a="1"/>
  <c r="D454" i="4" a="1"/>
  <c r="H211" i="10" a="1"/>
  <c r="E103" i="10" a="1"/>
  <c r="G449" i="4" a="1"/>
  <c r="O711" i="4" a="1"/>
  <c r="S57" i="10" a="1"/>
  <c r="N297" i="4" a="1"/>
  <c r="J117" i="4" a="1"/>
  <c r="N172" i="4" a="1"/>
  <c r="I170" i="10" a="1"/>
  <c r="E205" i="4" a="1"/>
  <c r="J901" i="4" a="1"/>
  <c r="J90" i="4" a="1"/>
  <c r="H409" i="4" a="1"/>
  <c r="O83" i="10" a="1"/>
  <c r="B573" i="4" a="1"/>
  <c r="F207" i="4" a="1"/>
  <c r="N768" i="4" a="1"/>
  <c r="M186" i="10" a="1"/>
  <c r="E492" i="4" a="1"/>
  <c r="G109" i="10" a="1"/>
  <c r="O158" i="10" a="1"/>
  <c r="S206" i="4" a="1"/>
  <c r="H47" i="10" a="1"/>
  <c r="F83" i="4" a="1"/>
  <c r="M195" i="4" a="1"/>
  <c r="J176" i="10" a="1"/>
  <c r="P149" i="10" a="1"/>
  <c r="G360" i="4" a="1"/>
  <c r="M160" i="10" a="1"/>
  <c r="P105" i="4" a="1"/>
  <c r="K247" i="10" a="1"/>
  <c r="H234" i="10" a="1"/>
  <c r="H137" i="10" a="1"/>
  <c r="L320" i="4" a="1"/>
  <c r="S1007" i="4" a="1"/>
  <c r="R192" i="4" a="1"/>
  <c r="E109" i="4" a="1"/>
  <c r="E846" i="4" a="1"/>
  <c r="L195" i="10" a="1"/>
  <c r="F110" i="4" a="1"/>
  <c r="Q38" i="10" a="1"/>
  <c r="L510" i="4" a="1"/>
  <c r="N388" i="4" a="1"/>
  <c r="R285" i="4" a="1"/>
  <c r="G341" i="4" a="1"/>
  <c r="J102" i="4" a="1"/>
  <c r="M172" i="10" a="1"/>
  <c r="O252" i="10" a="1"/>
  <c r="J477" i="4" a="1"/>
  <c r="F132" i="10" a="1"/>
  <c r="P66" i="4" a="1"/>
  <c r="D296" i="4" a="1"/>
  <c r="F195" i="10" a="1"/>
  <c r="L453" i="4" a="1"/>
  <c r="O90" i="10" a="1"/>
  <c r="M98" i="10" a="1"/>
  <c r="H95" i="10" a="1"/>
  <c r="H5" i="10" a="1"/>
  <c r="I350" i="4" a="1"/>
  <c r="L1106" i="4" a="1"/>
  <c r="D204" i="4" a="1"/>
  <c r="H167" i="10" a="1"/>
  <c r="B335" i="4" a="1"/>
  <c r="F164" i="10" a="1"/>
  <c r="D47" i="4" a="1"/>
  <c r="S112" i="4" a="1"/>
  <c r="N77" i="10" a="1"/>
  <c r="R338" i="4" a="1"/>
  <c r="P91" i="4" a="1"/>
  <c r="N181" i="4" a="1"/>
  <c r="M15" i="4" a="1"/>
  <c r="C10" i="4" a="1"/>
  <c r="L137" i="4" a="1"/>
  <c r="G469" i="4" a="1"/>
  <c r="H491" i="4" a="1"/>
  <c r="L953" i="4" a="1"/>
  <c r="C868" i="4" a="1"/>
  <c r="P354" i="4" a="1"/>
  <c r="G238" i="4" a="1"/>
  <c r="N168" i="10" a="1"/>
  <c r="E124" i="4" a="1"/>
  <c r="G219" i="4" a="1"/>
  <c r="Q841" i="4" a="1"/>
  <c r="E441" i="4" a="1"/>
  <c r="S97" i="10" a="1"/>
  <c r="D497" i="4" a="1"/>
  <c r="G163" i="10" a="1"/>
  <c r="C833" i="4" a="1"/>
  <c r="P245" i="4" a="1"/>
  <c r="K605" i="4" a="1"/>
  <c r="M341" i="4" a="1"/>
  <c r="B695" i="4" a="1"/>
  <c r="S37" i="4" a="1"/>
  <c r="S258" i="4" a="1"/>
  <c r="B1018" i="4" a="1"/>
  <c r="B898" i="4" a="1"/>
  <c r="Q172" i="10" a="1"/>
  <c r="G1008" i="4" a="1"/>
  <c r="L1131" i="4" a="1"/>
  <c r="P639" i="4" a="1"/>
  <c r="I174" i="4" a="1"/>
  <c r="P487" i="4" a="1"/>
  <c r="G248" i="4" a="1"/>
  <c r="P298" i="4" a="1"/>
  <c r="P137" i="4" a="1"/>
  <c r="B97" i="4" a="1"/>
  <c r="I1013" i="4" a="1"/>
  <c r="O132" i="10" a="1"/>
  <c r="H6" i="10" a="1"/>
  <c r="L201" i="4" a="1"/>
  <c r="K103" i="4" a="1"/>
  <c r="N12" i="4" a="1"/>
  <c r="I163" i="10" a="1"/>
  <c r="I64" i="10" a="1"/>
  <c r="L519" i="4" a="1"/>
  <c r="B953" i="4" a="1"/>
  <c r="K428" i="4" a="1"/>
  <c r="Q156" i="10" a="1"/>
  <c r="G954" i="4" a="1"/>
  <c r="D686" i="4" a="1"/>
  <c r="G137" i="10" a="1"/>
  <c r="E32" i="10" a="1"/>
  <c r="F253" i="4" a="1"/>
  <c r="S276" i="4" a="1"/>
  <c r="G16" i="4" a="1"/>
  <c r="B168" i="4" a="1"/>
  <c r="Q565" i="4" a="1"/>
  <c r="L149" i="10" a="1"/>
  <c r="B384" i="4" a="1"/>
  <c r="G114" i="4" a="1"/>
  <c r="N133" i="10" a="1"/>
  <c r="E271" i="4" a="1"/>
  <c r="L3" i="4" a="1"/>
  <c r="B400" i="4" a="1"/>
  <c r="S214" i="4" a="1"/>
  <c r="G63" i="4" a="1"/>
  <c r="N167" i="10" a="1"/>
  <c r="F112" i="10" a="1"/>
  <c r="L1092" i="4" a="1"/>
  <c r="C335" i="4" a="1"/>
  <c r="I207" i="10" a="1"/>
  <c r="E107" i="10" a="1"/>
  <c r="K261" i="10" a="1"/>
  <c r="L95" i="4" a="1"/>
  <c r="F411" i="4" a="1"/>
  <c r="J880" i="4" a="1"/>
  <c r="F111" i="4" a="1"/>
  <c r="K130" i="4" a="1"/>
  <c r="M263" i="10" a="1"/>
  <c r="G303" i="4" a="1"/>
  <c r="E155" i="10" a="1"/>
  <c r="Q968" i="4" a="1"/>
  <c r="B804" i="4" a="1"/>
  <c r="I77" i="4" a="1"/>
  <c r="O137" i="10" a="1"/>
  <c r="N70" i="4" a="1"/>
  <c r="N445" i="4" a="1"/>
  <c r="C7" i="4" a="1"/>
  <c r="G33" i="10" a="1"/>
  <c r="G483" i="4" a="1"/>
  <c r="Q67" i="4" a="1"/>
  <c r="D258" i="4" a="1"/>
  <c r="K347" i="4" a="1"/>
  <c r="N581" i="4" a="1"/>
  <c r="O329" i="4" a="1"/>
  <c r="P760" i="4" a="1"/>
  <c r="G281" i="4" a="1"/>
  <c r="J308" i="4" a="1"/>
  <c r="K42" i="10" a="1"/>
  <c r="O504" i="4" a="1"/>
  <c r="C120" i="4" a="1"/>
  <c r="B456" i="4" a="1"/>
  <c r="G454" i="4" a="1"/>
  <c r="O17" i="4" a="1"/>
  <c r="H357" i="4" a="1"/>
  <c r="R379" i="4" a="1"/>
  <c r="G618" i="4" a="1"/>
  <c r="N474" i="4" a="1"/>
  <c r="L1087" i="4" a="1"/>
  <c r="I160" i="4" a="1"/>
  <c r="M488" i="4" a="1"/>
  <c r="D25" i="4" a="1"/>
  <c r="K242" i="10" a="1"/>
  <c r="P196" i="4" a="1"/>
  <c r="G49" i="10" a="1"/>
  <c r="K609" i="4" a="1"/>
  <c r="O825" i="4" a="1"/>
  <c r="E616" i="4" a="1"/>
  <c r="M261" i="10" a="1"/>
  <c r="S347" i="4" a="1"/>
  <c r="I228" i="10" a="1"/>
  <c r="N275" i="4" a="1"/>
  <c r="R515" i="4" a="1"/>
  <c r="M95" i="10" a="1"/>
  <c r="H62" i="10" a="1"/>
  <c r="L91" i="10" a="1"/>
  <c r="P163" i="4" a="1"/>
  <c r="L1128" i="4" a="1"/>
  <c r="K571" i="4" a="1"/>
  <c r="N140" i="4" a="1"/>
  <c r="J630" i="4" a="1"/>
  <c r="E393" i="4" a="1"/>
  <c r="M707" i="4" a="1"/>
  <c r="S479" i="4" a="1"/>
  <c r="M66" i="10" a="1"/>
  <c r="N34" i="4" a="1"/>
  <c r="N80" i="4" a="1"/>
  <c r="L359" i="4" a="1"/>
  <c r="I941" i="4" a="1"/>
  <c r="K899" i="4" a="1"/>
  <c r="B911" i="4" a="1"/>
  <c r="H30" i="10" a="1"/>
  <c r="J130" i="10" a="1"/>
  <c r="M82" i="10" a="1"/>
  <c r="Q69" i="4" a="1"/>
  <c r="B275" i="4" a="1"/>
  <c r="I86" i="10" a="1"/>
  <c r="P281" i="4" a="1"/>
  <c r="C443" i="4" a="1"/>
  <c r="M471" i="4" a="1"/>
  <c r="K393" i="4" a="1"/>
  <c r="N202" i="10" a="1"/>
  <c r="E878" i="4" a="1"/>
  <c r="B1060" i="4" a="1"/>
  <c r="B127" i="4" a="1"/>
  <c r="G95" i="4" a="1"/>
  <c r="E260" i="10" a="1"/>
  <c r="M65" i="4" a="1"/>
  <c r="R230" i="4" a="1"/>
  <c r="N113" i="10" a="1"/>
  <c r="E413" i="4" a="1"/>
  <c r="J98" i="10" a="1"/>
  <c r="E86" i="4" a="1"/>
  <c r="L170" i="4" a="1"/>
  <c r="B413" i="4" a="1"/>
  <c r="S255" i="10" a="1"/>
  <c r="L58" i="10" a="1"/>
  <c r="J60" i="10" a="1"/>
  <c r="S492" i="4" a="1"/>
  <c r="C492" i="4" a="1"/>
  <c r="S50" i="4" a="1"/>
  <c r="E111" i="4" a="1"/>
  <c r="L273" i="4" a="1"/>
  <c r="L38" i="10" a="1"/>
  <c r="H37" i="10" a="1"/>
  <c r="M189" i="4" a="1"/>
  <c r="J77" i="10" a="1"/>
  <c r="J226" i="4" a="1"/>
  <c r="J100" i="10" a="1"/>
  <c r="P738" i="4" a="1"/>
  <c r="E765" i="4" a="1"/>
  <c r="J501" i="4" a="1"/>
  <c r="H165" i="4" a="1"/>
  <c r="I257" i="10" a="1"/>
  <c r="Q569" i="4" a="1"/>
  <c r="J242" i="10" a="1"/>
  <c r="I244" i="10" a="1"/>
  <c r="F34" i="10" a="1"/>
  <c r="G3" i="10" a="1"/>
  <c r="S299" i="4" a="1"/>
  <c r="E48" i="10" a="1"/>
  <c r="C373" i="4" a="1"/>
  <c r="S252" i="4" a="1"/>
  <c r="O288" i="4" a="1"/>
  <c r="H228" i="4" a="1"/>
  <c r="K54" i="10" a="1"/>
  <c r="Q298" i="4" a="1"/>
  <c r="B154" i="4" a="1"/>
  <c r="P239" i="10" a="1"/>
  <c r="L1074" i="4" a="1"/>
  <c r="M38" i="10" a="1"/>
  <c r="H430" i="4" a="1"/>
  <c r="B302" i="4" a="1"/>
  <c r="H246" i="10" a="1"/>
  <c r="C175" i="4" a="1"/>
  <c r="B786" i="4" a="1"/>
  <c r="K169" i="10" a="1"/>
  <c r="C678" i="4" a="1"/>
  <c r="M135" i="10" a="1"/>
  <c r="H911" i="4" a="1"/>
  <c r="H754" i="4" a="1"/>
  <c r="M1029" i="4" a="1"/>
  <c r="E325" i="4" a="1"/>
  <c r="S518" i="4" a="1"/>
  <c r="B74" i="4" a="1"/>
  <c r="H238" i="10" a="1"/>
  <c r="H100" i="4" a="1"/>
  <c r="J234" i="10" a="1"/>
  <c r="S262" i="10" a="1"/>
  <c r="I225" i="10" a="1"/>
  <c r="M57" i="10" a="1"/>
  <c r="E180" i="4" a="1"/>
  <c r="I180" i="10" a="1"/>
  <c r="Q99" i="4" a="1"/>
  <c r="S469" i="4" a="1"/>
  <c r="M17" i="4" a="1"/>
  <c r="N243" i="4" a="1"/>
  <c r="K185" i="10" a="1"/>
  <c r="E245" i="4" a="1"/>
  <c r="B445" i="4" a="1"/>
  <c r="B404" i="4" a="1"/>
  <c r="M509" i="4" a="1"/>
  <c r="P36" i="4" a="1"/>
  <c r="H257" i="4" a="1"/>
  <c r="H162" i="10" a="1"/>
  <c r="S857" i="4" a="1"/>
  <c r="O85" i="10" a="1"/>
  <c r="L416" i="4" a="1"/>
  <c r="L97" i="4" a="1"/>
  <c r="L86" i="4" a="1"/>
  <c r="B673" i="4" a="1"/>
  <c r="Q957" i="4" a="1"/>
  <c r="H139" i="10" a="1"/>
  <c r="K307" i="4" a="1"/>
  <c r="G23" i="4" a="1"/>
  <c r="G65" i="10" a="1"/>
  <c r="F38" i="10" a="1"/>
  <c r="N260" i="10" a="1"/>
  <c r="N56" i="10" a="1"/>
  <c r="R44" i="4" a="1"/>
  <c r="H141" i="4" a="1"/>
  <c r="E244" i="4" a="1"/>
  <c r="B418" i="4" a="1"/>
  <c r="J350" i="4" a="1"/>
  <c r="Q168" i="10" a="1"/>
  <c r="J74" i="4" a="1"/>
  <c r="F204" i="10" a="1"/>
  <c r="L1069" i="4" a="1"/>
  <c r="S682" i="4" a="1"/>
  <c r="F186" i="4" a="1"/>
  <c r="M69" i="4" a="1"/>
  <c r="G199" i="10" a="1"/>
  <c r="G117" i="4" a="1"/>
  <c r="F510" i="4" a="1"/>
  <c r="F17" i="10" a="1"/>
  <c r="P554" i="4" a="1"/>
  <c r="I17" i="10" a="1"/>
  <c r="Q288" i="4" a="1"/>
  <c r="L172" i="10" a="1"/>
  <c r="O275" i="4" a="1"/>
  <c r="Q62" i="4" a="1"/>
  <c r="M214" i="4" a="1"/>
  <c r="L85" i="10" a="1"/>
  <c r="E528" i="4" a="1"/>
  <c r="G363" i="4" a="1"/>
  <c r="P321" i="4" a="1"/>
  <c r="G319" i="4" a="1"/>
  <c r="K180" i="4" a="1"/>
  <c r="H970" i="4" a="1"/>
  <c r="J95" i="4" a="1"/>
  <c r="M164" i="10" a="1"/>
  <c r="I70" i="10" a="1"/>
  <c r="B453" i="4" a="1"/>
  <c r="F1095" i="4" a="1"/>
  <c r="J105" i="10" a="1"/>
  <c r="F361" i="4" a="1"/>
  <c r="N512" i="4" a="1"/>
  <c r="J230" i="4" a="1"/>
  <c r="J180" i="10" a="1"/>
  <c r="G501" i="4" a="1"/>
  <c r="S111" i="10" a="1"/>
  <c r="O138" i="4" a="1"/>
  <c r="O73" i="10" a="1"/>
  <c r="P24" i="4" a="1"/>
  <c r="E123" i="10" a="1"/>
  <c r="K598" i="4" a="1"/>
  <c r="G212" i="10" a="1"/>
  <c r="Q868" i="4" a="1"/>
  <c r="C300" i="4" a="1"/>
  <c r="I831" i="4" a="1"/>
  <c r="E480" i="4" a="1"/>
  <c r="Q247" i="4" a="1"/>
  <c r="P14" i="4" a="1"/>
  <c r="N16" i="10" a="1"/>
  <c r="N569" i="4" a="1"/>
  <c r="H73" i="4" a="1"/>
  <c r="O175" i="10" a="1"/>
  <c r="K289" i="4" a="1"/>
  <c r="G101" i="10" a="1"/>
  <c r="G159" i="4" a="1"/>
  <c r="G112" i="4" a="1"/>
  <c r="F617" i="4" a="1"/>
  <c r="E68" i="10" a="1"/>
  <c r="K86" i="10" a="1"/>
  <c r="B539" i="4" a="1"/>
  <c r="O174" i="10" a="1"/>
  <c r="M73" i="10" a="1"/>
  <c r="D522" i="4" a="1"/>
  <c r="P137" i="10" a="1"/>
  <c r="J408" i="4" a="1"/>
  <c r="L77" i="10" a="1"/>
  <c r="B1132" i="4" a="1"/>
  <c r="O45" i="4" a="1"/>
  <c r="P619" i="4" a="1"/>
  <c r="M173" i="10" a="1"/>
  <c r="J376" i="4" a="1"/>
  <c r="L369" i="4" a="1"/>
  <c r="K921" i="4" a="1"/>
  <c r="H447" i="4" a="1"/>
  <c r="C269" i="4" a="1"/>
  <c r="S427" i="4" a="1"/>
  <c r="J324" i="4" a="1"/>
  <c r="O120" i="10" a="1"/>
  <c r="M836" i="4" a="1"/>
  <c r="G210" i="10" a="1"/>
  <c r="N165" i="4" a="1"/>
  <c r="B334" i="4" a="1"/>
  <c r="R433" i="4" a="1"/>
  <c r="F400" i="4" a="1"/>
  <c r="P247" i="4" a="1"/>
  <c r="I69" i="4" a="1"/>
  <c r="O133" i="10" a="1"/>
  <c r="B55" i="4" a="1"/>
  <c r="J85" i="10" a="1"/>
  <c r="B858" i="4" a="1"/>
  <c r="S252" i="10" a="1"/>
  <c r="J39" i="4" a="1"/>
  <c r="N421" i="4" a="1"/>
  <c r="E160" i="10" a="1"/>
  <c r="H20" i="4" a="1"/>
  <c r="K420" i="4" a="1"/>
  <c r="K243" i="4" a="1"/>
  <c r="K46" i="10" a="1"/>
  <c r="L351" i="4" a="1"/>
  <c r="C149" i="4" a="1"/>
  <c r="Q88" i="10" a="1"/>
  <c r="O165" i="10" a="1"/>
  <c r="H114" i="10" a="1"/>
  <c r="J38" i="4" a="1"/>
  <c r="S139" i="4" a="1"/>
  <c r="F795" i="4" a="1"/>
  <c r="C361" i="4" a="1"/>
  <c r="R937" i="4" a="1"/>
  <c r="B32" i="4" a="1"/>
  <c r="O431" i="4" a="1"/>
  <c r="B744" i="4" a="1"/>
  <c r="Q106" i="4" a="1"/>
  <c r="H14" i="4" a="1"/>
  <c r="S663" i="4" a="1"/>
  <c r="P10" i="4" a="1"/>
  <c r="H227" i="10" a="1"/>
  <c r="M224" i="10" a="1"/>
  <c r="J228" i="10" a="1"/>
  <c r="D111" i="4" a="1"/>
  <c r="M111" i="4" a="1"/>
  <c r="L51" i="10" a="1"/>
  <c r="L348" i="4" a="1"/>
  <c r="D65" i="4" a="1"/>
  <c r="P4" i="4" a="1"/>
  <c r="K40" i="4" a="1"/>
  <c r="H221" i="10" a="1"/>
  <c r="N160" i="10" a="1"/>
  <c r="I105" i="4" a="1"/>
  <c r="M262" i="4" a="1"/>
  <c r="G24" i="10" a="1"/>
  <c r="E251" i="10" a="1"/>
  <c r="P226" i="4" a="1"/>
  <c r="P25" i="4" a="1"/>
  <c r="R94" i="4" a="1"/>
  <c r="J914" i="4" a="1"/>
  <c r="L447" i="4" a="1"/>
  <c r="R277" i="4" a="1"/>
  <c r="B213" i="4" a="1"/>
  <c r="J1090" i="4" a="1"/>
  <c r="E275" i="4" a="1"/>
  <c r="E572" i="4" a="1"/>
  <c r="H85" i="4" a="1"/>
  <c r="B10" i="4" a="1"/>
  <c r="S192" i="4" a="1"/>
  <c r="B1048" i="4" a="1"/>
  <c r="S176" i="4" a="1"/>
  <c r="J206" i="4" a="1"/>
  <c r="M132" i="10" a="1"/>
  <c r="O651" i="4" a="1"/>
  <c r="C691" i="4" a="1"/>
  <c r="J496" i="4" a="1"/>
  <c r="C711" i="4" a="1"/>
  <c r="E302" i="4" a="1"/>
  <c r="I237" i="10" a="1"/>
  <c r="B677" i="4" a="1"/>
  <c r="L541" i="4" a="1"/>
  <c r="R140" i="4" a="1"/>
  <c r="J202" i="10" a="1"/>
  <c r="Q79" i="10" a="1"/>
  <c r="C574" i="4" a="1"/>
  <c r="J1016" i="4" a="1"/>
  <c r="J247" i="10" a="1"/>
  <c r="I372" i="4" a="1"/>
  <c r="F28" i="10" a="1"/>
  <c r="O5" i="4" a="1"/>
  <c r="N50" i="10" a="1"/>
  <c r="O66" i="4" a="1"/>
  <c r="M95" i="4" a="1"/>
  <c r="C709" i="4" a="1"/>
  <c r="M605" i="4" a="1"/>
  <c r="J184" i="10" a="1"/>
  <c r="N127" i="4" a="1"/>
  <c r="J52" i="10" a="1"/>
  <c r="B917" i="4" a="1"/>
  <c r="L87" i="4" a="1"/>
  <c r="S181" i="4" a="1"/>
  <c r="O197" i="10" a="1"/>
  <c r="K128" i="10" a="1"/>
  <c r="H450" i="4" a="1"/>
  <c r="Q125" i="10" a="1"/>
  <c r="G10" i="4" a="1"/>
  <c r="L429" i="4" a="1"/>
  <c r="L117" i="4" a="1"/>
  <c r="S253" i="4" a="1"/>
  <c r="B108" i="4" a="1"/>
  <c r="F387" i="4" a="1"/>
  <c r="L234" i="4" a="1"/>
  <c r="F39" i="4" a="1"/>
  <c r="R542" i="4" a="1"/>
  <c r="I362" i="4" a="1"/>
  <c r="B703" i="4" a="1"/>
  <c r="H41" i="10" a="1"/>
  <c r="S140" i="4" a="1"/>
  <c r="G723" i="4" a="1"/>
  <c r="K40" i="10" a="1"/>
  <c r="P636" i="4" a="1"/>
  <c r="K290" i="4" a="1"/>
  <c r="L1079" i="4" a="1"/>
  <c r="F22" i="4" a="1"/>
  <c r="H184" i="10" a="1"/>
  <c r="E59" i="4" a="1"/>
  <c r="C162" i="4" a="1"/>
  <c r="J24" i="4" a="1"/>
  <c r="Q190" i="4" a="1"/>
  <c r="N418" i="4" a="1"/>
  <c r="K255" i="4" a="1"/>
  <c r="Q154" i="10" a="1"/>
  <c r="L158" i="10" a="1"/>
  <c r="K30" i="4" a="1"/>
  <c r="G121" i="10" a="1"/>
  <c r="B118" i="4" a="1"/>
  <c r="F110" i="10" a="1"/>
  <c r="N16" i="4" a="1"/>
  <c r="M50" i="10" a="1"/>
  <c r="N509" i="4" a="1"/>
  <c r="B158" i="4" a="1"/>
  <c r="K105" i="10" a="1"/>
  <c r="M78" i="10" a="1"/>
  <c r="S218" i="10" a="1"/>
  <c r="M1145" i="4" a="1"/>
  <c r="S237" i="10" a="1"/>
  <c r="R486" i="4" a="1"/>
  <c r="D173" i="4" a="1"/>
  <c r="I214" i="4" a="1"/>
  <c r="H499" i="4" a="1"/>
  <c r="S742" i="4" a="1"/>
  <c r="N107" i="10" a="1"/>
  <c r="K5" i="4" a="1"/>
  <c r="M332" i="4" a="1"/>
  <c r="I408" i="4" a="1"/>
  <c r="F19" i="4" a="1"/>
  <c r="R322" i="4" a="1"/>
  <c r="G146" i="4" a="1"/>
  <c r="I5" i="10" a="1"/>
  <c r="L202" i="4" a="1"/>
  <c r="M442" i="4" a="1"/>
  <c r="P101" i="4" a="1"/>
  <c r="H185" i="4" a="1"/>
  <c r="L191" i="10" a="1"/>
  <c r="I1019" i="4" a="1"/>
  <c r="L1127" i="4" a="1"/>
  <c r="G182" i="10" a="1"/>
  <c r="G64" i="10" a="1"/>
  <c r="M153" i="10" a="1"/>
  <c r="P603" i="4" a="1"/>
  <c r="L5" i="4" a="1"/>
  <c r="L178" i="10" a="1"/>
  <c r="B242" i="4" a="1"/>
  <c r="N312" i="4" a="1"/>
  <c r="J742" i="4" a="1"/>
  <c r="F224" i="10" a="1"/>
  <c r="B395" i="4" a="1"/>
  <c r="J952" i="4" a="1"/>
  <c r="N102" i="4" a="1"/>
  <c r="K185" i="4" a="1"/>
  <c r="L52" i="10" a="1"/>
  <c r="H190" i="10" a="1"/>
  <c r="B439" i="4" a="1"/>
  <c r="Q48" i="4" a="1"/>
  <c r="L261" i="4" a="1"/>
  <c r="K458" i="4" a="1"/>
  <c r="B1111" i="4" a="1"/>
  <c r="B1079" i="4" a="1"/>
  <c r="S122" i="10" a="1"/>
  <c r="E82" i="4" a="1"/>
  <c r="C451" i="4" a="1"/>
  <c r="I41" i="4" a="1"/>
  <c r="J249" i="10" a="1"/>
  <c r="I74" i="4" a="1"/>
  <c r="N96" i="4" a="1"/>
  <c r="I558" i="4" a="1"/>
  <c r="D763" i="4" a="1"/>
  <c r="R921" i="4" a="1"/>
  <c r="B961" i="4" a="1"/>
  <c r="B842" i="4" a="1"/>
  <c r="R270" i="4" a="1"/>
  <c r="M629" i="4" a="1"/>
  <c r="I509" i="4" a="1"/>
  <c r="G111" i="4" a="1"/>
  <c r="I154" i="4" a="1"/>
  <c r="S150" i="10" a="1"/>
  <c r="M289" i="4" a="1"/>
  <c r="G498" i="4" a="1"/>
  <c r="Q109" i="4" a="1"/>
  <c r="D576" i="4" a="1"/>
  <c r="G67" i="10" a="1"/>
  <c r="N117" i="10" a="1"/>
  <c r="P993" i="4" a="1"/>
  <c r="O597" i="4" a="1"/>
  <c r="N24" i="10" a="1"/>
  <c r="S149" i="10" a="1"/>
  <c r="D80" i="4" a="1"/>
  <c r="J140" i="4" a="1"/>
  <c r="F214" i="4" a="1"/>
  <c r="O166" i="10" a="1"/>
  <c r="H285" i="4" a="1"/>
  <c r="G218" i="10" a="1"/>
  <c r="N153" i="10" a="1"/>
  <c r="H443" i="4" a="1"/>
  <c r="I236" i="4" a="1"/>
  <c r="O11" i="10" a="1"/>
  <c r="H38" i="10" a="1"/>
  <c r="L375" i="4" a="1"/>
  <c r="B142" i="4" a="1"/>
  <c r="R58" i="4" a="1"/>
  <c r="P168" i="10" a="1"/>
  <c r="I733" i="4" a="1"/>
  <c r="C227" i="4" a="1"/>
  <c r="I47" i="10" a="1"/>
  <c r="P442" i="4" a="1"/>
  <c r="I50" i="4" a="1"/>
  <c r="O292" i="4" a="1"/>
  <c r="S278" i="4" a="1"/>
  <c r="E114" i="4" a="1"/>
  <c r="K230" i="4" a="1"/>
  <c r="C356" i="4" a="1"/>
  <c r="J86" i="4" a="1"/>
  <c r="O760" i="4" a="1"/>
  <c r="C156" i="4" a="1"/>
  <c r="L1055" i="4" a="1"/>
  <c r="F441" i="4" a="1"/>
  <c r="B726" i="4" a="1"/>
  <c r="L969" i="4" a="1"/>
  <c r="J193" i="4" a="1"/>
  <c r="G190" i="4" a="1"/>
  <c r="K495" i="4" a="1"/>
  <c r="N285" i="4" a="1"/>
  <c r="F253" i="10" a="1"/>
  <c r="D823" i="4" a="1"/>
  <c r="F241" i="4" a="1"/>
  <c r="E1075" i="4" a="1"/>
  <c r="S571" i="4" a="1"/>
  <c r="O350" i="4" a="1"/>
  <c r="P132" i="4" a="1"/>
  <c r="S7" i="4" a="1"/>
  <c r="E144" i="4" a="1"/>
  <c r="C111" i="4" a="1"/>
  <c r="B1041" i="4" a="1"/>
  <c r="I82" i="4" a="1"/>
  <c r="G83" i="10" a="1"/>
  <c r="P123" i="4" a="1"/>
  <c r="B222" i="4" a="1"/>
  <c r="S33" i="10" a="1"/>
  <c r="S73" i="4" a="1"/>
  <c r="S106" i="4" a="1"/>
  <c r="H428" i="4" a="1"/>
  <c r="H45" i="10" a="1"/>
  <c r="C189" i="4" a="1"/>
  <c r="M66" i="4" a="1"/>
  <c r="D507" i="4" a="1"/>
  <c r="N320" i="4" a="1"/>
  <c r="O114" i="10" a="1"/>
  <c r="N527" i="4" a="1"/>
  <c r="L156" i="4" a="1"/>
  <c r="R310" i="4" a="1"/>
  <c r="L1142" i="4" a="1"/>
  <c r="E131" i="10" a="1"/>
  <c r="B776" i="4" a="1"/>
  <c r="B1103" i="4" a="1"/>
  <c r="E226" i="10" a="1"/>
  <c r="I107" i="4" a="1"/>
  <c r="F3" i="4" a="1"/>
  <c r="G123" i="4" a="1"/>
  <c r="O94" i="10" a="1"/>
  <c r="B605" i="4" a="1"/>
  <c r="P32" i="4" a="1"/>
  <c r="J366" i="4" a="1"/>
  <c r="F816" i="4" a="1"/>
  <c r="K657" i="4" a="1"/>
  <c r="L32" i="4" a="1"/>
  <c r="H405" i="4" a="1"/>
  <c r="B88" i="4" a="1"/>
  <c r="P869" i="4" a="1"/>
  <c r="L400" i="4" a="1"/>
  <c r="N560" i="4" a="1"/>
  <c r="B333" i="4" a="1"/>
  <c r="O15" i="4" a="1"/>
  <c r="E208" i="10" a="1"/>
  <c r="H507" i="4" a="1"/>
  <c r="G24" i="4" a="1"/>
  <c r="P300" i="4" a="1"/>
  <c r="F292" i="4" a="1"/>
  <c r="D54" i="4" a="1"/>
  <c r="J387" i="4" a="1"/>
  <c r="I240" i="10" a="1"/>
  <c r="B913" i="4" a="1"/>
  <c r="J116" i="4" a="1"/>
  <c r="M116" i="4" a="1"/>
  <c r="Q79" i="4" a="1"/>
  <c r="G297" i="4" a="1"/>
  <c r="L1047" i="4" a="1"/>
  <c r="I329" i="4" a="1"/>
  <c r="O49" i="4" a="1"/>
  <c r="F87" i="10" a="1"/>
  <c r="F443" i="4" a="1"/>
  <c r="L319" i="4" a="1"/>
  <c r="M35" i="10" a="1"/>
  <c r="I441" i="4" a="1"/>
  <c r="Q83" i="10" a="1"/>
  <c r="P283" i="4" a="1"/>
  <c r="Q29" i="4" a="1"/>
  <c r="K142" i="4" a="1"/>
  <c r="F397" i="4" a="1"/>
  <c r="S20" i="10" a="1"/>
  <c r="D76" i="4" a="1"/>
  <c r="D918" i="4" a="1"/>
  <c r="G86" i="10" a="1"/>
  <c r="I253" i="10" a="1"/>
  <c r="J23" i="4" a="1"/>
  <c r="S184" i="10" a="1"/>
  <c r="N144" i="10" a="1"/>
  <c r="O39" i="10" a="1"/>
  <c r="H195" i="4" a="1"/>
  <c r="F440" i="4" a="1"/>
  <c r="J198" i="10" a="1"/>
  <c r="B978" i="4" a="1"/>
  <c r="R244" i="4" a="1"/>
  <c r="K164" i="4" a="1"/>
  <c r="B1058" i="4" a="1"/>
  <c r="H594" i="4" a="1"/>
  <c r="Q534" i="4" a="1"/>
  <c r="M171" i="10" a="1"/>
  <c r="H359" i="4" a="1"/>
  <c r="Q424" i="4" a="1"/>
  <c r="S43" i="4" a="1"/>
  <c r="S850" i="4" a="1"/>
  <c r="E638" i="4" a="1"/>
  <c r="Q87" i="4" a="1"/>
  <c r="O435" i="4" a="1"/>
  <c r="K187" i="4" a="1"/>
  <c r="H141" i="10" a="1"/>
  <c r="N954" i="4" a="1"/>
  <c r="C226" i="4" a="1"/>
  <c r="S461" i="4" a="1"/>
  <c r="F79" i="10" a="1"/>
  <c r="O332" i="4" a="1"/>
  <c r="D835" i="4" a="1"/>
  <c r="S48" i="10" a="1"/>
  <c r="D734" i="4" a="1"/>
  <c r="G80" i="10" a="1"/>
  <c r="E411" i="4" a="1"/>
  <c r="K331" i="4" a="1"/>
  <c r="N204" i="10" a="1"/>
  <c r="S209" i="4" a="1"/>
  <c r="D300" i="4" a="1"/>
  <c r="Q274" i="4" a="1"/>
  <c r="O107" i="10" a="1"/>
  <c r="L60" i="10" a="1"/>
  <c r="N245" i="10" a="1"/>
  <c r="J135" i="10" a="1"/>
  <c r="S96" i="4" a="1"/>
  <c r="C52" i="4" a="1"/>
  <c r="S419" i="4" a="1"/>
  <c r="Q142" i="4" a="1"/>
  <c r="S224" i="10" a="1"/>
  <c r="D63" i="4" a="1"/>
  <c r="N187" i="10" a="1"/>
  <c r="E489" i="4" a="1"/>
  <c r="E100" i="4" a="1"/>
  <c r="H87" i="10" a="1"/>
  <c r="R554" i="4" a="1"/>
  <c r="O91" i="4" a="1"/>
  <c r="O75" i="4" a="1"/>
  <c r="M588" i="4" a="1"/>
  <c r="P213" i="4" a="1"/>
  <c r="B406" i="4" a="1"/>
  <c r="L526" i="4" a="1"/>
  <c r="F242" i="10" a="1"/>
  <c r="C15" i="4" a="1"/>
  <c r="E212" i="10" a="1"/>
  <c r="G420" i="4" a="1"/>
  <c r="F82" i="10" a="1"/>
  <c r="F14" i="4" a="1"/>
  <c r="B359" i="4" a="1"/>
  <c r="L220" i="4" a="1"/>
  <c r="Q111" i="10" a="1"/>
  <c r="B39" i="4" a="1"/>
  <c r="I16" i="10" a="1"/>
  <c r="O167" i="4" a="1"/>
  <c r="L392" i="4" a="1"/>
  <c r="S561" i="4" a="1"/>
  <c r="R256" i="4" a="1"/>
  <c r="R146" i="4" a="1"/>
  <c r="H169" i="4" a="1"/>
  <c r="N241" i="10" a="1"/>
  <c r="B1074" i="4" a="1"/>
  <c r="F113" i="4" a="1"/>
  <c r="K86" i="4" a="1"/>
  <c r="L498" i="4" a="1"/>
  <c r="R639" i="4" a="1"/>
  <c r="S27" i="10" a="1"/>
  <c r="G110" i="4" a="1"/>
  <c r="M124" i="10" a="1"/>
  <c r="N220" i="4" a="1"/>
  <c r="I67" i="4" a="1"/>
  <c r="O92" i="10" a="1"/>
  <c r="R222" i="4" a="1"/>
  <c r="N28" i="10" a="1"/>
  <c r="K93" i="4" a="1"/>
  <c r="B1063" i="4" a="1"/>
  <c r="M41" i="4" a="1"/>
  <c r="H493" i="4" a="1"/>
  <c r="I630" i="4" a="1"/>
  <c r="F436" i="4" a="1"/>
  <c r="H488" i="4" a="1"/>
  <c r="I21" i="10" a="1"/>
  <c r="H43" i="4" a="1"/>
  <c r="J78" i="4" a="1"/>
  <c r="B619" i="4" a="1"/>
  <c r="O414" i="4" a="1"/>
  <c r="O31" i="4" a="1"/>
  <c r="J69" i="4" a="1"/>
  <c r="F75" i="10" a="1"/>
  <c r="P210" i="4" a="1"/>
  <c r="G345" i="4" a="1"/>
  <c r="H757" i="4" a="1"/>
  <c r="C592" i="4" a="1"/>
  <c r="C795" i="4" a="1"/>
  <c r="E154" i="10" a="1"/>
  <c r="I458" i="4" a="1"/>
  <c r="B512" i="4" a="1"/>
  <c r="I263" i="10" a="1"/>
  <c r="H103" i="4" a="1"/>
  <c r="C18" i="4" a="1"/>
  <c r="K12" i="10" a="1"/>
  <c r="J259" i="4" a="1"/>
  <c r="Q439" i="4" a="1"/>
  <c r="R630" i="4" a="1"/>
  <c r="I90" i="10" a="1"/>
  <c r="C118" i="4" a="1"/>
  <c r="J468" i="4" a="1"/>
  <c r="F515" i="4" a="1"/>
  <c r="S137" i="4" a="1"/>
  <c r="G493" i="4" a="1"/>
  <c r="S51" i="4" a="1"/>
  <c r="L505" i="4" a="1"/>
  <c r="S204" i="10" a="1"/>
  <c r="L586" i="4" a="1"/>
  <c r="B147" i="4" a="1"/>
  <c r="P59" i="4" a="1"/>
  <c r="L21" i="10" a="1"/>
  <c r="M884" i="4" a="1"/>
  <c r="Q54" i="4" a="1"/>
  <c r="O591" i="4" a="1"/>
  <c r="E961" i="4" a="1"/>
  <c r="J577" i="4" a="1"/>
  <c r="K106" i="10" a="1"/>
  <c r="S1124" i="4" a="1"/>
  <c r="E83" i="10" a="1"/>
  <c r="L137" i="10" a="1"/>
  <c r="L201" i="10" a="1"/>
  <c r="I622" i="4" a="1"/>
  <c r="L289" i="4" a="1"/>
  <c r="F61" i="4" a="1"/>
  <c r="H19" i="10" a="1"/>
  <c r="J319" i="4" a="1"/>
  <c r="N99" i="4" a="1"/>
  <c r="B176" i="4" a="1"/>
  <c r="M109" i="4" a="1"/>
  <c r="Q685" i="4" a="1"/>
  <c r="B1077" i="4" a="1"/>
  <c r="P147" i="4" a="1"/>
  <c r="G72" i="10" a="1"/>
  <c r="K84" i="10" a="1"/>
  <c r="M464" i="4" a="1"/>
  <c r="H587" i="4" a="1"/>
  <c r="L512" i="4" a="1"/>
  <c r="K83" i="4" a="1"/>
  <c r="K199" i="10" a="1"/>
  <c r="Q3" i="10" a="1"/>
  <c r="F136" i="4" a="1"/>
  <c r="C582" i="4" a="1"/>
  <c r="P396" i="4" a="1"/>
  <c r="K445" i="4" a="1"/>
  <c r="B655" i="4" a="1"/>
  <c r="O211" i="10" a="1"/>
  <c r="R75" i="4" a="1"/>
  <c r="B157" i="4" a="1"/>
  <c r="L518" i="4" a="1"/>
  <c r="E64" i="10" a="1"/>
  <c r="L11" i="4" a="1"/>
  <c r="I99" i="10" a="1"/>
  <c r="B90" i="4" a="1"/>
  <c r="N485" i="4" a="1"/>
  <c r="O251" i="4" a="1"/>
  <c r="N409" i="4" a="1"/>
  <c r="G59" i="4" a="1"/>
  <c r="K220" i="4" a="1"/>
  <c r="F26" i="4" a="1"/>
  <c r="K578" i="4" a="1"/>
  <c r="R26" i="4" a="1"/>
  <c r="H645" i="4" a="1"/>
  <c r="I202" i="10" a="1"/>
  <c r="K267" i="4" a="1"/>
  <c r="J44" i="10" a="1"/>
  <c r="P231" i="10" a="1"/>
  <c r="F894" i="4" a="1"/>
  <c r="E15" i="10" a="1"/>
  <c r="O335" i="4" a="1"/>
  <c r="E124" i="10" a="1"/>
  <c r="F109" i="10" a="1"/>
  <c r="H1033" i="4" a="1"/>
  <c r="K9" i="10" a="1"/>
  <c r="S57" i="4" a="1"/>
  <c r="F191" i="4" a="1"/>
  <c r="E78" i="4" a="1"/>
  <c r="K317" i="4" a="1"/>
  <c r="H99" i="10" a="1"/>
  <c r="O146" i="10" a="1"/>
  <c r="I20" i="4" a="1"/>
  <c r="L1083" i="4" a="1"/>
  <c r="D329" i="4" a="1"/>
  <c r="B1001" i="4" a="1"/>
  <c r="Q73" i="4" a="1"/>
  <c r="N151" i="4" a="1"/>
  <c r="B244" i="4" a="1"/>
  <c r="E26" i="4" a="1"/>
  <c r="D151" i="4" a="1"/>
  <c r="J251" i="10" a="1"/>
  <c r="F293" i="4" a="1"/>
  <c r="J56" i="10" a="1"/>
  <c r="S319" i="4" a="1"/>
  <c r="O546" i="4" a="1"/>
  <c r="I201" i="4" a="1"/>
  <c r="Q665" i="4" a="1"/>
  <c r="B320" i="4" a="1"/>
  <c r="L129" i="10" a="1"/>
  <c r="P112" i="4" a="1"/>
  <c r="C333" i="4" a="1"/>
  <c r="J756" i="4" a="1"/>
  <c r="M331" i="4" a="1"/>
  <c r="G246" i="10" a="1"/>
  <c r="S134" i="10" a="1"/>
  <c r="N224" i="10" a="1"/>
  <c r="F629" i="4" a="1"/>
  <c r="L246" i="4" a="1"/>
  <c r="J913" i="4" a="1"/>
  <c r="D252" i="4" a="1"/>
  <c r="E453" i="4" a="1"/>
  <c r="J474" i="4" a="1"/>
  <c r="F247" i="10" a="1"/>
  <c r="I698" i="4" a="1"/>
  <c r="B676" i="4" a="1"/>
  <c r="Q259" i="10" a="1"/>
  <c r="E109" i="10" a="1"/>
  <c r="L164" i="4" a="1"/>
  <c r="K100" i="10" a="1"/>
  <c r="M14" i="10" a="1"/>
  <c r="H103" i="10" a="1"/>
  <c r="R13" i="4" a="1"/>
  <c r="H127" i="4" a="1"/>
  <c r="I315" i="4" a="1"/>
  <c r="E74" i="10" a="1"/>
  <c r="I221" i="10" a="1"/>
  <c r="S230" i="10" a="1"/>
  <c r="M216" i="10" a="1"/>
  <c r="B746" i="4" a="1"/>
  <c r="C761" i="4" a="1"/>
  <c r="O351" i="4" a="1"/>
  <c r="K29" i="10" a="1"/>
  <c r="C177" i="4" a="1"/>
  <c r="S177" i="10" a="1"/>
  <c r="D858" i="4" a="1"/>
  <c r="B360" i="4" a="1"/>
  <c r="J507" i="4" a="1"/>
  <c r="F448" i="4" a="1"/>
  <c r="E358" i="4" a="1"/>
  <c r="P155" i="10" a="1"/>
  <c r="K43" i="4" a="1"/>
  <c r="P691" i="4" a="1"/>
  <c r="H149" i="4" a="1"/>
  <c r="K72" i="4" a="1"/>
  <c r="H487" i="4" a="1"/>
  <c r="H253" i="4" a="1"/>
  <c r="P244" i="10" a="1"/>
  <c r="L246" i="10" a="1"/>
  <c r="Q62" i="10" a="1"/>
  <c r="O103" i="10" a="1"/>
  <c r="Q151" i="10" a="1"/>
  <c r="B21" i="4" a="1"/>
  <c r="M218" i="10" a="1"/>
  <c r="Q117" i="4" a="1"/>
  <c r="P136" i="10" a="1"/>
  <c r="N304" i="4" a="1"/>
  <c r="N289" i="4" a="1"/>
  <c r="E692" i="4" a="1"/>
  <c r="S19" i="10" a="1"/>
  <c r="G15" i="4" a="1"/>
  <c r="B26" i="4" a="1"/>
  <c r="P89" i="4" a="1"/>
  <c r="G52" i="10" a="1"/>
  <c r="I285" i="4" a="1"/>
  <c r="M398" i="4" a="1"/>
  <c r="I676" i="4" a="1"/>
  <c r="D671" i="4" a="1"/>
  <c r="K214" i="10" a="1"/>
  <c r="K667" i="4" a="1"/>
  <c r="M245" i="10" a="1"/>
  <c r="J98" i="4" a="1"/>
  <c r="L606" i="4" a="1"/>
  <c r="K59" i="10" a="1"/>
  <c r="S119" i="4" a="1"/>
  <c r="C219" i="4" a="1"/>
  <c r="J101" i="10" a="1"/>
  <c r="S309" i="4" a="1"/>
  <c r="D995" i="4" a="1"/>
  <c r="Q344" i="4" a="1"/>
  <c r="L287" i="4" a="1"/>
  <c r="Q17" i="4" a="1"/>
  <c r="L3" i="10" a="1"/>
  <c r="Q48" i="10" a="1"/>
  <c r="Q268" i="4" a="1"/>
  <c r="E495" i="4" a="1"/>
  <c r="K145" i="10" a="1"/>
  <c r="E66" i="10" a="1"/>
  <c r="P243" i="10" a="1"/>
  <c r="B1090" i="4" a="1"/>
  <c r="O181" i="4" a="1"/>
  <c r="E362" i="4" a="1"/>
  <c r="Q46" i="10" a="1"/>
  <c r="Q168" i="4" a="1"/>
  <c r="B1010" i="4" a="1"/>
  <c r="O259" i="10" a="1"/>
  <c r="M71" i="4" a="1"/>
  <c r="I187" i="10" a="1"/>
  <c r="J854" i="4" a="1"/>
  <c r="G126" i="10" a="1"/>
  <c r="F111" i="10" a="1"/>
  <c r="B688" i="4" a="1"/>
  <c r="O286" i="4" a="1"/>
  <c r="F100" i="4" a="1"/>
  <c r="H172" i="4" a="1"/>
  <c r="K643" i="4" a="1"/>
  <c r="B394" i="4" a="1"/>
  <c r="J132" i="4" a="1"/>
  <c r="E127" i="10" a="1"/>
  <c r="J223" i="10" a="1"/>
  <c r="Q78" i="4" a="1"/>
  <c r="L1067" i="4" a="1"/>
  <c r="M217" i="10" a="1"/>
  <c r="I112" i="10" a="1"/>
  <c r="R211" i="4" a="1"/>
  <c r="O330" i="4" a="1"/>
  <c r="G228" i="10" a="1"/>
  <c r="I177" i="4" a="1"/>
  <c r="O209" i="10" a="1"/>
  <c r="K149" i="4" a="1"/>
  <c r="B540" i="4" a="1"/>
  <c r="E49" i="10" a="1"/>
  <c r="D107" i="4" a="1"/>
  <c r="K534" i="4" a="1"/>
  <c r="I18" i="10" a="1"/>
  <c r="J88" i="4" a="1"/>
  <c r="B727" i="4" a="1"/>
  <c r="E34" i="4" a="1"/>
  <c r="F237" i="10" a="1"/>
  <c r="N176" i="10" a="1"/>
  <c r="S659" i="4" a="1"/>
  <c r="R287" i="4" a="1"/>
  <c r="C576" i="4" a="1"/>
  <c r="L1145" i="4" a="1"/>
  <c r="S148" i="4" a="1"/>
  <c r="S119" i="10" a="1"/>
  <c r="B234" i="4" a="1"/>
  <c r="G87" i="10" a="1"/>
  <c r="F163" i="4" a="1"/>
  <c r="S56" i="4" a="1"/>
  <c r="M281" i="4" a="1"/>
  <c r="F143" i="10" a="1"/>
  <c r="I116" i="10" a="1"/>
  <c r="Q457" i="4" a="1"/>
  <c r="N11" i="4" a="1"/>
  <c r="O63" i="4" a="1"/>
  <c r="N22" i="4" a="1"/>
  <c r="B340" i="4" a="1"/>
  <c r="S352" i="4" a="1"/>
  <c r="H247" i="10" a="1"/>
  <c r="N134" i="10" a="1"/>
  <c r="G33" i="4" a="1"/>
  <c r="H100" i="10" a="1"/>
  <c r="G1025" i="4" a="1"/>
  <c r="Q418" i="4" a="1"/>
  <c r="N301" i="4" a="1"/>
  <c r="C491" i="4" a="1"/>
  <c r="P319" i="4" a="1"/>
  <c r="E340" i="4" a="1"/>
  <c r="G149" i="4" a="1"/>
  <c r="K353" i="4" a="1"/>
  <c r="D884" i="4" a="1"/>
  <c r="M415" i="4" a="1"/>
  <c r="J178" i="4" a="1"/>
  <c r="D421" i="4" a="1"/>
  <c r="L125" i="4" a="1"/>
  <c r="B289" i="4" a="1"/>
  <c r="D96" i="4" a="1"/>
  <c r="L157" i="4" a="1"/>
  <c r="H123" i="4" a="1"/>
  <c r="S881" i="4" a="1"/>
  <c r="K109" i="4" a="1"/>
  <c r="H551" i="4" a="1"/>
  <c r="M868" i="4" a="1"/>
  <c r="F185" i="4" a="1"/>
  <c r="G17" i="10" a="1"/>
  <c r="R102" i="4" a="1"/>
  <c r="Q365" i="4" a="1"/>
  <c r="P282" i="4" a="1"/>
  <c r="E999" i="4" a="1"/>
  <c r="S454" i="4" a="1"/>
  <c r="N129" i="4" a="1"/>
  <c r="K452" i="4" a="1"/>
  <c r="O73" i="4" a="1"/>
  <c r="K177" i="10" a="1"/>
  <c r="K418" i="4" a="1"/>
  <c r="P374" i="4" a="1"/>
  <c r="I394" i="4" a="1"/>
  <c r="E57" i="4" a="1"/>
  <c r="E322" i="4" a="1"/>
  <c r="M63" i="4" a="1"/>
  <c r="F255" i="4" a="1"/>
  <c r="J63" i="4" a="1"/>
  <c r="O22" i="4" a="1"/>
  <c r="Q528" i="4" a="1"/>
  <c r="S21" i="10" a="1"/>
  <c r="L19" i="10" a="1"/>
  <c r="E198" i="10" a="1"/>
  <c r="E834" i="4" a="1"/>
  <c r="I244" i="4" a="1"/>
  <c r="K129" i="10" a="1"/>
  <c r="D466" i="4" a="1"/>
  <c r="C321" i="4" a="1"/>
  <c r="O109" i="10" a="1"/>
  <c r="K373" i="4" a="1"/>
  <c r="O171" i="4" a="1"/>
  <c r="K355" i="4" a="1"/>
  <c r="K230" i="10" a="1"/>
  <c r="M501" i="4" a="1"/>
  <c r="S77" i="4" a="1"/>
  <c r="B1126" i="4" a="1"/>
  <c r="H109" i="10" a="1"/>
  <c r="M804" i="4" a="1"/>
  <c r="K533" i="4" a="1"/>
  <c r="D33" i="4" a="1"/>
  <c r="K691" i="4" a="1"/>
  <c r="L192" i="10" a="1"/>
  <c r="H313" i="4" a="1"/>
  <c r="O124" i="4" a="1"/>
  <c r="M321" i="4" a="1"/>
  <c r="B17" i="4" a="1"/>
  <c r="F403" i="4" a="1"/>
  <c r="H23" i="4" a="1"/>
  <c r="D165" i="4" a="1"/>
  <c r="I173" i="4" a="1"/>
  <c r="E51" i="10" a="1"/>
  <c r="M137" i="10" a="1"/>
  <c r="J18" i="4" a="1"/>
  <c r="R6" i="4" a="1"/>
  <c r="M261" i="4" a="1"/>
  <c r="J288" i="4" a="1"/>
  <c r="J338" i="4" a="1"/>
  <c r="L147" i="4" a="1"/>
  <c r="C246" i="4" a="1"/>
  <c r="E753" i="4" a="1"/>
  <c r="F51" i="4" a="1"/>
  <c r="H325" i="4" a="1"/>
  <c r="G90" i="4" a="1"/>
  <c r="H66" i="4" a="1"/>
  <c r="I141" i="10" a="1"/>
  <c r="O232" i="4" a="1"/>
  <c r="G21" i="10" a="1"/>
  <c r="I56" i="10" a="1"/>
  <c r="S98" i="10" a="1"/>
  <c r="F319" i="4" a="1"/>
  <c r="D190" i="4" a="1"/>
  <c r="F249" i="4" a="1"/>
  <c r="I132" i="10" a="1"/>
  <c r="I163" i="4" a="1"/>
  <c r="F350" i="4" a="1"/>
  <c r="J256" i="4" a="1"/>
  <c r="G660" i="4" a="1"/>
  <c r="C140" i="4" a="1"/>
  <c r="H193" i="4" a="1"/>
  <c r="F322" i="4" a="1"/>
  <c r="B852" i="4" a="1"/>
  <c r="P30" i="4" a="1"/>
  <c r="O491" i="4" a="1"/>
  <c r="O441" i="4" a="1"/>
  <c r="H492" i="4" a="1"/>
  <c r="M389" i="4" a="1"/>
  <c r="P255" i="4" a="1"/>
  <c r="J164" i="10" a="1"/>
  <c r="O342" i="4" a="1"/>
  <c r="N327" i="4" a="1"/>
  <c r="H53" i="10" a="1"/>
  <c r="N216" i="4" a="1"/>
  <c r="P157" i="10" a="1"/>
  <c r="L457" i="4" a="1"/>
  <c r="F719" i="4" a="1"/>
  <c r="L200" i="4" a="1"/>
  <c r="K53" i="4" a="1"/>
  <c r="S90" i="4" a="1"/>
  <c r="O126" i="10" a="1"/>
  <c r="N196" i="4" a="1"/>
  <c r="F117" i="4" a="1"/>
  <c r="L254" i="10" a="1"/>
  <c r="I70" i="4" a="1"/>
  <c r="C393" i="4" a="1"/>
  <c r="L14" i="4" a="1"/>
  <c r="H661" i="4" a="1"/>
  <c r="H765" i="4" a="1"/>
  <c r="F129" i="10" a="1"/>
  <c r="M435" i="4" a="1"/>
  <c r="J257" i="4" a="1"/>
  <c r="Q243" i="4" a="1"/>
  <c r="B607" i="4" a="1"/>
  <c r="L428" i="4" a="1"/>
  <c r="M257" i="4" a="1"/>
  <c r="B263" i="4" a="1"/>
  <c r="I514" i="4" a="1"/>
  <c r="I89" i="10" a="1"/>
  <c r="K77" i="4" a="1"/>
  <c r="P504" i="4" a="1"/>
  <c r="K122" i="10" a="1"/>
  <c r="B1125" i="4" a="1"/>
  <c r="B765" i="4" a="1"/>
  <c r="L181" i="4" a="1"/>
  <c r="K141" i="4" a="1"/>
  <c r="J196" i="10" a="1"/>
  <c r="D904" i="4" a="1"/>
  <c r="Q148" i="10" a="1"/>
  <c r="I205" i="10" a="1"/>
  <c r="M236" i="4" a="1"/>
  <c r="H253" i="10" a="1"/>
  <c r="S101" i="4" a="1"/>
  <c r="S430" i="4" a="1"/>
  <c r="Q60" i="4" a="1"/>
  <c r="R275" i="4" a="1"/>
  <c r="N192" i="4" a="1"/>
  <c r="R776" i="4" a="1"/>
  <c r="L103" i="4" a="1"/>
  <c r="Q456" i="4" a="1"/>
  <c r="Q155" i="10" a="1"/>
  <c r="J286" i="4" a="1"/>
  <c r="J64" i="10" a="1"/>
  <c r="C200" i="4" a="1"/>
  <c r="R477" i="4" a="1"/>
  <c r="J15" i="4" a="1"/>
  <c r="H79" i="10" a="1"/>
  <c r="O139" i="4" a="1"/>
  <c r="S1081" i="4" a="1"/>
  <c r="N437" i="4" a="1"/>
  <c r="J246" i="10" a="1"/>
  <c r="S189" i="4" a="1"/>
  <c r="M188" i="10" a="1"/>
  <c r="R54" i="4" a="1"/>
  <c r="Q149" i="4" a="1"/>
  <c r="J386" i="4" a="1"/>
  <c r="O399" i="4" a="1"/>
  <c r="B1000" i="4" a="1"/>
  <c r="R25" i="4" a="1"/>
  <c r="P317" i="4" a="1"/>
  <c r="E225" i="10" a="1"/>
  <c r="Q505" i="4" a="1"/>
  <c r="M26" i="10" a="1"/>
  <c r="H179" i="10" a="1"/>
  <c r="K508" i="4" a="1"/>
  <c r="B536" i="4" a="1"/>
  <c r="N627" i="4" a="1"/>
  <c r="P263" i="4" a="1"/>
  <c r="F5" i="4" a="1"/>
  <c r="C167" i="4" a="1"/>
  <c r="E138" i="10" a="1"/>
  <c r="H5" i="4" a="1"/>
  <c r="N49" i="10" a="1"/>
  <c r="K89" i="4" a="1"/>
  <c r="K457" i="4" a="1"/>
  <c r="B1032" i="4" a="1"/>
  <c r="M250" i="10" a="1"/>
  <c r="S55" i="10" a="1"/>
  <c r="J67" i="10" a="1"/>
  <c r="R43" i="4" a="1"/>
  <c r="F144" i="4" a="1"/>
  <c r="I131" i="10" a="1"/>
  <c r="Q185" i="4" a="1"/>
  <c r="Q240" i="10" a="1"/>
  <c r="J302" i="4" a="1"/>
  <c r="H484" i="4" a="1"/>
  <c r="N183" i="10" a="1"/>
  <c r="H187" i="4" a="1"/>
  <c r="M732" i="4" a="1"/>
  <c r="H464" i="4" a="1"/>
  <c r="J153" i="10" a="1"/>
  <c r="B194" i="4" a="1"/>
  <c r="B1142" i="4" a="1"/>
  <c r="N264" i="10" a="1"/>
  <c r="B70" i="4" a="1"/>
  <c r="D404" i="4" a="1"/>
  <c r="B754" i="4" a="1"/>
  <c r="B338" i="4" a="1"/>
  <c r="F924" i="4" a="1"/>
  <c r="H50" i="4" a="1"/>
  <c r="N260" i="4" a="1"/>
  <c r="P227" i="4" a="1"/>
  <c r="S250" i="4" a="1"/>
  <c r="L188" i="10" a="1"/>
  <c r="P169" i="10" a="1"/>
  <c r="C661" i="4" a="1"/>
  <c r="M578" i="4" a="1"/>
  <c r="K22" i="10" a="1"/>
  <c r="F44" i="4" a="1"/>
  <c r="M45" i="4" a="1"/>
  <c r="S670" i="4" a="1"/>
  <c r="G129" i="4" a="1"/>
  <c r="B845" i="4" a="1"/>
  <c r="D196" i="4" a="1"/>
  <c r="L174" i="10" a="1"/>
  <c r="B792" i="4" a="1"/>
  <c r="M365" i="4" a="1"/>
  <c r="S91" i="4" a="1"/>
  <c r="B524" i="4" a="1"/>
  <c r="K674" i="4" a="1"/>
  <c r="M323" i="4" a="1"/>
  <c r="B774" i="4" a="1"/>
  <c r="M192" i="10" a="1"/>
  <c r="I238" i="10" a="1"/>
  <c r="C187" i="4" a="1"/>
  <c r="J70" i="4" a="1"/>
  <c r="O70" i="4" a="1"/>
  <c r="N233" i="10" a="1"/>
  <c r="G251" i="10" a="1"/>
  <c r="P227" i="10" a="1"/>
  <c r="B451" i="4" a="1"/>
  <c r="O103" i="4" a="1"/>
  <c r="I294" i="4" a="1"/>
  <c r="M154" i="4" a="1"/>
  <c r="D942" i="4" a="1"/>
  <c r="G131" i="10" a="1"/>
  <c r="S333" i="4" a="1"/>
  <c r="K935" i="4" a="1"/>
  <c r="K478" i="4" a="1"/>
  <c r="D147" i="4" a="1"/>
  <c r="I48" i="10" a="1"/>
  <c r="K227" i="4" a="1"/>
  <c r="G547" i="4" a="1"/>
  <c r="N1004" i="4" a="1"/>
  <c r="F841" i="4" a="1"/>
  <c r="F140" i="10" a="1"/>
  <c r="Q779" i="4" a="1"/>
  <c r="H729" i="4" a="1"/>
  <c r="F276" i="4" a="1"/>
  <c r="K228" i="4" a="1"/>
  <c r="M671" i="4" a="1"/>
  <c r="P524" i="4" a="1"/>
  <c r="H183" i="4" a="1"/>
  <c r="D154" i="4" a="1"/>
  <c r="N82" i="10" a="1"/>
  <c r="P268" i="4" a="1"/>
  <c r="K75" i="10" a="1"/>
  <c r="L521" i="4" a="1"/>
  <c r="C405" i="4" a="1"/>
  <c r="B943" i="4" a="1"/>
  <c r="S171" i="10" a="1"/>
  <c r="D62" i="4" a="1"/>
  <c r="B581" i="4" a="1"/>
  <c r="P170" i="4" a="1"/>
  <c r="O455" i="4" a="1"/>
  <c r="I135" i="10" a="1"/>
  <c r="J239" i="10" a="1"/>
  <c r="B1104" i="4" a="1"/>
  <c r="O247" i="10" a="1"/>
  <c r="S183" i="4" a="1"/>
  <c r="B290" i="4" a="1"/>
  <c r="M106" i="4" a="1"/>
  <c r="L86" i="10" a="1"/>
  <c r="L26" i="4" a="1"/>
  <c r="Q297" i="4" a="1"/>
  <c r="J109" i="10" a="1"/>
  <c r="O898" i="4" a="1"/>
  <c r="N1014" i="4" a="1"/>
  <c r="H827" i="4" a="1"/>
  <c r="F447" i="4" a="1"/>
  <c r="L79" i="4" a="1"/>
  <c r="P208" i="4" a="1"/>
  <c r="M223" i="4" a="1"/>
  <c r="H215" i="4" a="1"/>
  <c r="B901" i="4" a="1"/>
  <c r="Q289" i="4" a="1"/>
  <c r="O603" i="4" a="1"/>
  <c r="L436" i="4" a="1"/>
  <c r="P189" i="10" a="1"/>
  <c r="J457" i="4" a="1"/>
  <c r="G393" i="4" a="1"/>
  <c r="O217" i="4" a="1"/>
  <c r="J10" i="4" a="1"/>
  <c r="F14" i="10" a="1"/>
  <c r="B459" i="4" a="1"/>
  <c r="B702" i="4" a="1"/>
  <c r="H220" i="10" a="1"/>
  <c r="K215" i="10" a="1"/>
  <c r="R343" i="4" a="1"/>
  <c r="I802" i="4" a="1"/>
  <c r="E241" i="10" a="1"/>
  <c r="G722" i="4" a="1"/>
  <c r="J422" i="4" a="1"/>
  <c r="I485" i="4" a="1"/>
  <c r="Q631" i="4" a="1"/>
  <c r="M967" i="4" a="1"/>
  <c r="N933" i="4" a="1"/>
  <c r="G11" i="4" a="1"/>
  <c r="E357" i="4" a="1"/>
  <c r="C404" i="4" a="1"/>
  <c r="O41" i="4" a="1"/>
  <c r="O236" i="4" a="1"/>
  <c r="O251" i="10" a="1"/>
  <c r="Q1020" i="4" a="1"/>
  <c r="B116" i="4" a="1"/>
  <c r="C138" i="4" a="1"/>
  <c r="J61" i="10" a="1"/>
  <c r="M30" i="10" a="1"/>
  <c r="L736" i="4" a="1"/>
  <c r="R582" i="4" a="1"/>
  <c r="M231" i="10" a="1"/>
  <c r="K22" i="4" a="1"/>
  <c r="L113" i="10" a="1"/>
  <c r="I504" i="4" a="1"/>
  <c r="B507" i="4" a="1"/>
  <c r="K24" i="10" a="1"/>
  <c r="C113" i="4" a="1"/>
  <c r="J22" i="4" a="1"/>
  <c r="O89" i="4" a="1"/>
  <c r="O648" i="4" a="1"/>
  <c r="P323" i="4" a="1"/>
  <c r="N544" i="4" a="1"/>
  <c r="F884" i="4" a="1"/>
  <c r="M230" i="10" a="1"/>
  <c r="M304" i="4" a="1"/>
  <c r="Q264" i="4" a="1"/>
  <c r="L1116" i="4" a="1"/>
  <c r="J220" i="4" a="1"/>
  <c r="N261" i="4" a="1"/>
  <c r="F141" i="10" a="1"/>
  <c r="H875" i="4" a="1"/>
  <c r="K93" i="10" a="1"/>
  <c r="C5" i="4" a="1"/>
  <c r="L219" i="10" a="1"/>
  <c r="Q108" i="4" a="1"/>
  <c r="O583" i="4" a="1"/>
  <c r="E76" i="4" a="1"/>
  <c r="J67" i="4" a="1"/>
  <c r="M248" i="10" a="1"/>
  <c r="H399" i="4" a="1"/>
  <c r="F115" i="10" a="1"/>
  <c r="G272" i="4" a="1"/>
  <c r="R246" i="4" a="1"/>
  <c r="Q3" i="4" a="1"/>
  <c r="L1111" i="4" a="1"/>
  <c r="M39" i="10" a="1"/>
  <c r="L44" i="10" a="1"/>
  <c r="E8" i="4" a="1"/>
  <c r="P146" i="4" a="1"/>
  <c r="G187" i="4" a="1"/>
  <c r="G810" i="4" a="1"/>
  <c r="P482" i="4" a="1"/>
  <c r="B1062" i="4" a="1"/>
  <c r="D883" i="4" a="1"/>
  <c r="F456" i="4" a="1"/>
  <c r="F306" i="4" a="1"/>
  <c r="G78" i="10" a="1"/>
  <c r="F469" i="4" a="1"/>
  <c r="P153" i="10" a="1"/>
  <c r="F209" i="10" a="1"/>
  <c r="P247" i="10" a="1"/>
  <c r="L229" i="10" a="1"/>
  <c r="J521" i="4" a="1"/>
  <c r="E255" i="10" a="1"/>
  <c r="L73" i="10" a="1"/>
  <c r="F848" i="4" a="1"/>
  <c r="E6" i="10" a="1"/>
  <c r="H458" i="4" a="1"/>
  <c r="E800" i="4" a="1"/>
  <c r="S140" i="10" a="1"/>
  <c r="O26" i="10" a="1"/>
  <c r="D424" i="4" a="1"/>
  <c r="L1138" i="4" a="1"/>
  <c r="R131" i="4" a="1"/>
  <c r="J88" i="10" a="1"/>
  <c r="L151" i="10" a="1"/>
  <c r="J1041" i="4" a="1"/>
  <c r="S485" i="4" a="1"/>
  <c r="O242" i="10" a="1"/>
  <c r="G143" i="10" a="1"/>
  <c r="C324" i="4" a="1"/>
  <c r="N150" i="4" a="1"/>
  <c r="L40" i="4" a="1"/>
  <c r="K523" i="4" a="1"/>
  <c r="G168" i="4" a="1"/>
  <c r="R216" i="4" a="1"/>
  <c r="I389" i="4" a="1"/>
  <c r="E16" i="10" a="1"/>
  <c r="S153" i="10" a="1"/>
  <c r="N126" i="4" a="1"/>
  <c r="K206" i="4" a="1"/>
  <c r="B1071" i="4" a="1"/>
  <c r="K258" i="10" a="1"/>
  <c r="Q442" i="4" a="1"/>
  <c r="D469" i="4" a="1"/>
  <c r="L358" i="4" a="1"/>
  <c r="Q661" i="4" a="1"/>
  <c r="R129" i="4" a="1"/>
  <c r="S49" i="10" a="1"/>
  <c r="E434" i="4" a="1"/>
  <c r="O640" i="4" a="1"/>
  <c r="S147" i="4" a="1"/>
  <c r="L57" i="4" a="1"/>
  <c r="S622" i="4" a="1"/>
  <c r="N824" i="4" a="1"/>
  <c r="B144" i="4" a="1"/>
  <c r="I12" i="4" a="1"/>
  <c r="J191" i="4" a="1"/>
  <c r="H1005" i="4" a="1"/>
  <c r="L1125" i="4" a="1"/>
  <c r="O939" i="4" a="1"/>
  <c r="E186" i="10" a="1"/>
  <c r="P192" i="10" a="1"/>
  <c r="E757" i="4" a="1"/>
  <c r="E237" i="10" a="1"/>
  <c r="L124" i="4" a="1"/>
  <c r="S9" i="10" a="1"/>
  <c r="K504" i="4" a="1"/>
  <c r="Q171" i="10" a="1"/>
  <c r="C349" i="4" a="1"/>
  <c r="K334" i="4" a="1"/>
  <c r="C439" i="4" a="1"/>
  <c r="I451" i="4" a="1"/>
  <c r="J89" i="4" a="1"/>
  <c r="Q102" i="4" a="1"/>
  <c r="I277" i="4" a="1"/>
  <c r="G249" i="10" a="1"/>
  <c r="G197" i="10" a="1"/>
  <c r="Q67" i="10" a="1"/>
  <c r="B794" i="4" a="1"/>
  <c r="L349" i="4" a="1"/>
  <c r="O132" i="4" a="1"/>
  <c r="S54" i="4" a="1"/>
  <c r="N26" i="4" a="1"/>
  <c r="K190" i="10" a="1"/>
  <c r="K89" i="10" a="1"/>
  <c r="E352" i="4" a="1"/>
  <c r="Q506" i="4" a="1"/>
  <c r="I93" i="10" a="1"/>
  <c r="G70" i="10" a="1"/>
  <c r="L37" i="10" a="1"/>
  <c r="N156" i="10" a="1"/>
  <c r="E505" i="4" a="1"/>
  <c r="K113" i="4" a="1"/>
  <c r="O262" i="10" a="1"/>
  <c r="B553" i="4" a="1"/>
  <c r="D478" i="4" a="1"/>
  <c r="Q218" i="10" a="1"/>
  <c r="B962" i="4" a="1"/>
  <c r="Q198" i="4" a="1"/>
  <c r="G237" i="4" a="1"/>
  <c r="M44" i="4" a="1"/>
  <c r="B1102" i="4" a="1"/>
  <c r="P110" i="4" a="1"/>
  <c r="E31" i="4" a="1"/>
  <c r="E584" i="4" a="1"/>
  <c r="E53" i="10" a="1"/>
  <c r="B267" i="4" a="1"/>
  <c r="G247" i="4" a="1"/>
  <c r="F168" i="10" a="1"/>
  <c r="F96" i="4" a="1"/>
  <c r="O32" i="4" a="1"/>
  <c r="K32" i="4" a="1"/>
  <c r="O1001" i="4" a="1"/>
  <c r="F575" i="4" a="1"/>
  <c r="B92" i="4" a="1"/>
  <c r="D194" i="4" a="1"/>
  <c r="K238" i="10" a="1"/>
  <c r="S127" i="10" a="1"/>
  <c r="F238" i="10" a="1"/>
  <c r="L7" i="4" a="1"/>
  <c r="O84" i="10" a="1"/>
  <c r="J198" i="4" a="1"/>
  <c r="G206" i="10" a="1"/>
  <c r="O185" i="10" a="1"/>
  <c r="Q118" i="10" a="1"/>
  <c r="F192" i="10" a="1"/>
  <c r="N81" i="4" a="1"/>
  <c r="S108" i="10" a="1"/>
  <c r="G252" i="10" a="1"/>
  <c r="P52" i="4" a="1"/>
  <c r="Q256" i="4" a="1"/>
  <c r="H559" i="4" a="1"/>
  <c r="D167" i="4" a="1"/>
  <c r="N189" i="10" a="1"/>
  <c r="B286" i="4" a="1"/>
  <c r="P201" i="4" a="1"/>
  <c r="I38" i="10" a="1"/>
  <c r="M425" i="4" a="1"/>
  <c r="H984" i="4" a="1"/>
  <c r="O358" i="4" a="1"/>
  <c r="Q586" i="4" a="1"/>
  <c r="G13" i="10" a="1"/>
  <c r="G374" i="4" a="1"/>
  <c r="M150" i="4" a="1"/>
  <c r="G273" i="4" a="1"/>
  <c r="R952" i="4" a="1"/>
  <c r="R643" i="4" a="1"/>
  <c r="H166" i="10" a="1"/>
  <c r="H255" i="4" a="1"/>
  <c r="H203" i="10" a="1"/>
  <c r="E501" i="4" a="1"/>
  <c r="K102" i="10" a="1"/>
  <c r="G51" i="10" a="1"/>
  <c r="H183" i="10" a="1"/>
  <c r="L23" i="4" a="1"/>
  <c r="J31" i="4" a="1"/>
  <c r="R252" i="4" a="1"/>
  <c r="H556" i="4" a="1"/>
  <c r="N667" i="4" a="1"/>
  <c r="J140" i="10" a="1"/>
  <c r="S47" i="4" a="1"/>
  <c r="C776" i="4" a="1"/>
  <c r="K476" i="4" a="1"/>
  <c r="F63" i="10" a="1"/>
  <c r="Q7" i="4" a="1"/>
  <c r="B1084" i="4" a="1"/>
  <c r="B256" i="4" a="1"/>
  <c r="M10" i="10" a="1"/>
  <c r="N504" i="4" a="1"/>
  <c r="K242" i="4" a="1"/>
  <c r="R501" i="4" a="1"/>
  <c r="F94" i="10" a="1"/>
  <c r="O172" i="10" a="1"/>
  <c r="L159" i="4" a="1"/>
  <c r="S132" i="10" a="1"/>
  <c r="O19" i="4" a="1"/>
  <c r="J357" i="4" a="1"/>
  <c r="B626" i="4" a="1"/>
  <c r="C241" i="4" a="1"/>
  <c r="Q682" i="4" a="1"/>
  <c r="O281" i="4" a="1"/>
  <c r="O213" i="4" a="1"/>
  <c r="J29" i="4" a="1"/>
  <c r="S204" i="4" a="1"/>
  <c r="S211" i="10" a="1"/>
  <c r="D187" i="4" a="1"/>
  <c r="E543" i="4" a="1"/>
  <c r="S23" i="10" a="1"/>
  <c r="J203" i="4" a="1"/>
  <c r="F148" i="4" a="1"/>
  <c r="O450" i="4" a="1"/>
  <c r="N349" i="4" a="1"/>
  <c r="I39" i="4" a="1"/>
  <c r="B441" i="4" a="1"/>
  <c r="L141" i="10" a="1"/>
  <c r="B30" i="4" a="1"/>
  <c r="L445" i="4" a="1"/>
  <c r="M140" i="10" a="1"/>
  <c r="S880" i="4" a="1"/>
  <c r="B79" i="4" a="1"/>
  <c r="K219" i="10" a="1"/>
  <c r="S232" i="10" a="1"/>
  <c r="R779" i="4" a="1"/>
  <c r="H8" i="10" a="1"/>
  <c r="I99" i="4" a="1"/>
  <c r="N43" i="4" a="1"/>
  <c r="G529" i="4" a="1"/>
  <c r="H61" i="4" a="1"/>
  <c r="O45" i="10" a="1"/>
  <c r="P151" i="10" a="1"/>
  <c r="Q37" i="4" a="1"/>
  <c r="E79" i="10" a="1"/>
  <c r="N132" i="10" a="1"/>
  <c r="L1078" i="4" a="1"/>
  <c r="B83" i="4" a="1"/>
  <c r="M237" i="10" a="1"/>
  <c r="S457" i="4" a="1"/>
  <c r="Q338" i="4" a="1"/>
  <c r="B272" i="4" a="1"/>
  <c r="P204" i="10" a="1"/>
  <c r="F485" i="4" a="1"/>
  <c r="R386" i="4" a="1"/>
  <c r="Q553" i="4" a="1"/>
  <c r="H347" i="4" a="1"/>
  <c r="Q412" i="4" a="1"/>
  <c r="Q369" i="4" a="1"/>
  <c r="M27" i="10" a="1"/>
  <c r="F188" i="4" a="1"/>
  <c r="S75" i="4" a="1"/>
  <c r="G71" i="10" a="1"/>
  <c r="N183" i="4" a="1"/>
  <c r="G162" i="4" a="1"/>
  <c r="I153" i="4" a="1"/>
  <c r="L331" i="4" a="1"/>
  <c r="H133" i="10" a="1"/>
  <c r="L403" i="4" a="1"/>
  <c r="B207" i="4" a="1"/>
  <c r="L1101" i="4" a="1"/>
  <c r="E159" i="4" a="1"/>
  <c r="B742" i="4" a="1"/>
  <c r="B18" i="4" a="1"/>
  <c r="Q146" i="4" a="1"/>
  <c r="Q121" i="4" a="1"/>
  <c r="R278" i="4" a="1"/>
  <c r="P78" i="4" a="1"/>
  <c r="B288" i="4" a="1"/>
  <c r="M264" i="10" a="1"/>
  <c r="J258" i="10" a="1"/>
  <c r="S115" i="10" a="1"/>
  <c r="E592" i="4" a="1"/>
  <c r="J19" i="4" a="1"/>
  <c r="K516" i="4" a="1"/>
  <c r="I177" i="10" a="1"/>
  <c r="H102" i="10" a="1"/>
  <c r="O219" i="10" a="1"/>
  <c r="P421" i="4" a="1"/>
  <c r="B1059" i="4" a="1"/>
  <c r="Q96" i="4" a="1"/>
  <c r="K680" i="4" a="1"/>
  <c r="E125" i="4" a="1"/>
  <c r="B645" i="4" a="1"/>
  <c r="Q318" i="4" a="1"/>
  <c r="M87" i="4" a="1"/>
  <c r="O941" i="4" a="1"/>
  <c r="G156" i="4" a="1"/>
  <c r="G91" i="4" a="1"/>
  <c r="D118" i="4" a="1"/>
  <c r="L408" i="4" a="1"/>
  <c r="N81" i="10" a="1"/>
  <c r="M282" i="4" a="1"/>
  <c r="J212" i="10" a="1"/>
  <c r="P1100" i="4" a="1"/>
  <c r="E188" i="4" a="1"/>
  <c r="S41" i="10" a="1"/>
  <c r="E12" i="10" a="1"/>
  <c r="B106" i="4" a="1"/>
  <c r="H69" i="4" a="1"/>
  <c r="L338" i="4" a="1"/>
  <c r="B1117" i="4" a="1"/>
  <c r="B725" i="4" a="1"/>
  <c r="J5" i="10" a="1"/>
  <c r="Q206" i="4" a="1"/>
  <c r="J131" i="4" a="1"/>
  <c r="M59" i="10" a="1"/>
  <c r="P459" i="4" a="1"/>
  <c r="K405" i="4" a="1"/>
  <c r="P395" i="4" a="1"/>
  <c r="L46" i="4" a="1"/>
  <c r="B1052" i="4" a="1"/>
  <c r="K51" i="4" a="1"/>
  <c r="Q513" i="4" a="1"/>
  <c r="N58" i="10" a="1"/>
  <c r="N146" i="10" a="1"/>
  <c r="E120" i="10" a="1"/>
  <c r="M324" i="4" a="1"/>
  <c r="K94" i="4" a="1"/>
  <c r="O8" i="10" a="1"/>
  <c r="R438" i="4" a="1"/>
  <c r="F454" i="4" a="1"/>
  <c r="E95" i="4" a="1"/>
  <c r="Q216" i="10" a="1"/>
  <c r="Q279" i="4" a="1"/>
  <c r="M458" i="4" a="1"/>
  <c r="L116" i="4" a="1"/>
  <c r="R407" i="4" a="1"/>
  <c r="R645" i="4" a="1"/>
  <c r="L1124" i="4" a="1"/>
  <c r="R519" i="4" a="1"/>
  <c r="P718" i="4" a="1"/>
  <c r="F300" i="4" a="1"/>
  <c r="L106" i="10" a="1"/>
  <c r="J119" i="4" a="1"/>
  <c r="B308" i="4" a="1"/>
  <c r="N308" i="4" a="1"/>
  <c r="I197" i="4" a="1"/>
  <c r="K80" i="10" a="1"/>
  <c r="S49" i="4" a="1"/>
  <c r="M114" i="4" a="1"/>
  <c r="F226" i="10" a="1"/>
  <c r="J152" i="4" a="1"/>
  <c r="B813" i="4" a="1"/>
  <c r="E26" i="10" a="1"/>
  <c r="N94" i="4" a="1"/>
  <c r="S93" i="4" a="1"/>
  <c r="Q82" i="4" a="1"/>
  <c r="O187" i="4" a="1"/>
  <c r="B365" i="4" a="1"/>
  <c r="B426" i="4" a="1"/>
  <c r="Q602" i="4" a="1"/>
  <c r="F85" i="4" a="1"/>
  <c r="O588" i="4" a="1"/>
  <c r="H505" i="4" a="1"/>
  <c r="F68" i="10" a="1"/>
  <c r="P75" i="4" a="1"/>
  <c r="J261" i="10" a="1"/>
  <c r="S994" i="4" a="1"/>
  <c r="S685" i="4" a="1"/>
  <c r="Q163" i="10" a="1"/>
  <c r="G190" i="10" a="1"/>
  <c r="M89" i="10" a="1"/>
  <c r="D461" i="4" a="1"/>
  <c r="S151" i="10" a="1"/>
  <c r="E541" i="4" a="1"/>
  <c r="N201" i="4" a="1"/>
  <c r="L20" i="4" a="1"/>
  <c r="L174" i="4" a="1"/>
  <c r="N7" i="10" a="1"/>
  <c r="O46" i="10" a="1"/>
  <c r="Q263" i="10" a="1"/>
  <c r="S11" i="10" a="1"/>
  <c r="P331" i="4" a="1"/>
  <c r="B994" i="4" a="1"/>
  <c r="E220" i="10" a="1"/>
  <c r="B773" i="4" a="1"/>
  <c r="N97" i="4" a="1"/>
  <c r="H576" i="4" a="1"/>
  <c r="L41" i="10" a="1"/>
  <c r="Q57" i="4" a="1"/>
  <c r="P64" i="4" a="1"/>
  <c r="J91" i="10" a="1"/>
  <c r="B2" i="4" a="1"/>
  <c r="P506" i="4" a="1"/>
  <c r="F487" i="4" a="1"/>
  <c r="M195" i="10" a="1"/>
  <c r="H143" i="10" a="1"/>
  <c r="B331" i="4" a="1"/>
  <c r="S775" i="4" a="1"/>
  <c r="L1136" i="4" a="1"/>
  <c r="B1094" i="4" a="1"/>
  <c r="L223" i="10" a="1"/>
  <c r="Q132" i="4" a="1"/>
  <c r="G92" i="4" a="1"/>
  <c r="S85" i="10" a="1"/>
  <c r="Q266" i="4" a="1"/>
  <c r="P371" i="4" a="1"/>
  <c r="G181" i="10" a="1"/>
  <c r="N40" i="10" a="1"/>
  <c r="H122" i="10" a="1"/>
  <c r="F468" i="4" a="1"/>
  <c r="C538" i="4" a="1"/>
  <c r="K143" i="4" a="1"/>
  <c r="P403" i="4" a="1"/>
  <c r="Q18" i="4" a="1"/>
  <c r="G237" i="10" a="1"/>
  <c r="D226" i="4" a="1"/>
  <c r="M60" i="10" a="1"/>
  <c r="S45" i="4" a="1"/>
  <c r="H609" i="4" a="1"/>
  <c r="Q260" i="4" a="1"/>
  <c r="Q136" i="10" a="1"/>
  <c r="G474" i="4" a="1"/>
  <c r="P119" i="4" a="1"/>
  <c r="H333" i="4" a="1"/>
  <c r="P741" i="4" a="1"/>
  <c r="M428" i="4" a="1"/>
  <c r="B1056" i="4" a="1"/>
  <c r="L184" i="4" a="1"/>
  <c r="D994" i="4" a="1"/>
  <c r="I71" i="4" a="1"/>
  <c r="G93" i="10" a="1"/>
  <c r="G358" i="4" a="1"/>
  <c r="G167" i="10" a="1"/>
  <c r="Q356" i="4" a="1"/>
  <c r="Q336" i="4" a="1"/>
  <c r="C870" i="4" a="1"/>
  <c r="B720" i="4" a="1"/>
  <c r="G165" i="10" a="1"/>
  <c r="M78" i="4" a="1"/>
  <c r="R210" i="4" a="1"/>
  <c r="G214" i="4" a="1"/>
  <c r="H41" i="4" a="1"/>
  <c r="L132" i="4" a="1"/>
  <c r="R916" i="4" a="1"/>
  <c r="F29" i="4" a="1"/>
  <c r="M215" i="10" a="1"/>
  <c r="F157" i="10" a="1"/>
  <c r="D435" i="4" a="1"/>
  <c r="Q131" i="10" a="1"/>
  <c r="S95" i="10" a="1"/>
  <c r="E125" i="10" a="1"/>
  <c r="I192" i="4" a="1"/>
  <c r="R344" i="4" a="1"/>
  <c r="M225" i="4" a="1"/>
  <c r="D337" i="4" a="1"/>
  <c r="E6" i="4" a="1"/>
  <c r="K612" i="4" a="1"/>
  <c r="B341" i="4" a="1"/>
  <c r="I258" i="4" a="1"/>
  <c r="L1080" i="4" a="1"/>
  <c r="H108" i="4" a="1"/>
  <c r="O95" i="10" a="1"/>
  <c r="M56" i="4" a="1"/>
  <c r="O49" i="10" a="1"/>
  <c r="N390" i="4" a="1"/>
  <c r="O15" i="10" a="1"/>
  <c r="N91" i="10" a="1"/>
  <c r="I64" i="4" a="1"/>
  <c r="S216" i="4" a="1"/>
  <c r="K382" i="4" a="1"/>
  <c r="N2" i="10" a="1"/>
  <c r="I117" i="10" a="1"/>
  <c r="F249" i="10" a="1"/>
  <c r="J626" i="4" a="1"/>
  <c r="B93" i="4" a="1"/>
  <c r="L52" i="4" a="1"/>
  <c r="P868" i="4" a="1"/>
  <c r="I495" i="4" a="1"/>
  <c r="K58" i="10" a="1"/>
  <c r="I78" i="10" a="1"/>
  <c r="B729" i="4" a="1"/>
  <c r="E403" i="4" a="1"/>
  <c r="F90" i="4" a="1"/>
  <c r="S14" i="4" a="1"/>
  <c r="L169" i="10" a="1"/>
  <c r="E44" i="10" a="1"/>
  <c r="K282" i="4" a="1"/>
  <c r="K995" i="4" a="1"/>
  <c r="K16" i="10" a="1"/>
  <c r="L83" i="10" a="1"/>
  <c r="N127" i="10" a="1"/>
  <c r="S329" i="4" a="1"/>
  <c r="M207" i="10" a="1"/>
  <c r="Q614" i="4" a="1"/>
  <c r="C224" i="4" a="1"/>
  <c r="F442" i="4" a="1"/>
  <c r="H242" i="4" a="1"/>
  <c r="P193" i="4" a="1"/>
  <c r="J70" i="10" a="1"/>
  <c r="O35" i="10" a="1"/>
  <c r="R568" i="4" a="1"/>
  <c r="H337" i="4" a="1"/>
  <c r="E143" i="10" a="1"/>
  <c r="Q30" i="4" a="1"/>
  <c r="L79" i="10" a="1"/>
  <c r="J224" i="4" a="1"/>
  <c r="P631" i="4" a="1"/>
  <c r="E96" i="4" a="1"/>
  <c r="J624" i="4" a="1"/>
  <c r="Q577" i="4" a="1"/>
  <c r="C114" i="4" a="1"/>
  <c r="B867" i="4" a="1"/>
  <c r="S283" i="4" a="1"/>
  <c r="G121" i="4" a="1"/>
  <c r="F96" i="10" a="1"/>
  <c r="I68" i="10" a="1"/>
  <c r="N54" i="4" a="1"/>
  <c r="B924" i="4" a="1"/>
  <c r="H132" i="4" a="1"/>
  <c r="N250" i="10" a="1"/>
  <c r="O216" i="10" a="1"/>
  <c r="L693" i="4" a="1"/>
  <c r="I169" i="4" a="1"/>
  <c r="O552" i="4" a="1"/>
  <c r="M271" i="4" a="1"/>
  <c r="Q353" i="4" a="1"/>
  <c r="H811" i="4" a="1"/>
  <c r="N446" i="4" a="1"/>
  <c r="I113" i="10" a="1"/>
  <c r="G701" i="4" a="1"/>
  <c r="N381" i="4" a="1"/>
  <c r="H815" i="4" a="1"/>
  <c r="I45" i="4" a="1"/>
  <c r="P95" i="4" a="1"/>
  <c r="J238" i="10" a="1"/>
  <c r="F95" i="10" a="1"/>
  <c r="G858" i="4" a="1"/>
  <c r="B344" i="4" a="1"/>
  <c r="N147" i="4" a="1"/>
  <c r="N387" i="4" a="1"/>
  <c r="O140" i="10" a="1"/>
  <c r="H202" i="10" a="1"/>
  <c r="L1094" i="4" a="1"/>
  <c r="J14" i="10" a="1"/>
  <c r="P237" i="4" a="1"/>
  <c r="G458" i="4" a="1"/>
  <c r="L458" i="4" a="1"/>
  <c r="E172" i="10" a="1"/>
  <c r="L158" i="4" a="1"/>
  <c r="R152" i="4" a="1"/>
  <c r="E58" i="4" a="1"/>
  <c r="D87" i="4" a="1"/>
  <c r="G632" i="4" a="1"/>
  <c r="F172" i="4" a="1"/>
  <c r="S104" i="10" a="1"/>
  <c r="P63" i="4" a="1"/>
  <c r="E605" i="4" a="1"/>
  <c r="O202" i="10" a="1"/>
  <c r="P211" i="4" a="1"/>
  <c r="K270" i="4" a="1"/>
  <c r="K72" i="10" a="1"/>
  <c r="Q468" i="4" a="1"/>
  <c r="K246" i="10" a="1"/>
  <c r="F356" i="4" a="1"/>
  <c r="D104" i="4" a="1"/>
  <c r="Q177" i="10" a="1"/>
  <c r="Q22" i="10" a="1"/>
  <c r="F406" i="4" a="1"/>
  <c r="L254" i="4" a="1"/>
  <c r="C154" i="4" a="1"/>
  <c r="G81" i="4" a="1"/>
  <c r="D328" i="4" a="1"/>
  <c r="S213" i="10" a="1"/>
  <c r="E69" i="10" a="1"/>
  <c r="J440" i="4" a="1"/>
  <c r="S487" i="4" a="1"/>
  <c r="O245" i="10" a="1"/>
  <c r="Q63" i="4" a="1"/>
  <c r="G253" i="10" a="1"/>
  <c r="Q158" i="4" a="1"/>
  <c r="L396" i="4" a="1"/>
  <c r="F609" i="4" a="1"/>
  <c r="N239" i="10" a="1"/>
  <c r="N207" i="10" a="1"/>
  <c r="M346" i="4" a="1"/>
  <c r="O67" i="4" a="1"/>
  <c r="Q599" i="4" a="1"/>
  <c r="H440" i="4" a="1"/>
  <c r="O182" i="4" a="1"/>
  <c r="L420" i="4" a="1"/>
  <c r="P12" i="4" a="1"/>
  <c r="N110" i="10" a="1"/>
  <c r="B1092" i="4" a="1"/>
  <c r="B48" i="4" a="1"/>
  <c r="L35" i="10" a="1"/>
  <c r="S371" i="4" a="1"/>
  <c r="I327" i="4" a="1"/>
  <c r="Q211" i="10" a="1"/>
  <c r="C341" i="4" a="1"/>
  <c r="H398" i="4" a="1"/>
  <c r="C604" i="4" a="1"/>
  <c r="J436" i="4" a="1"/>
  <c r="E14" i="4" a="1"/>
  <c r="B990" i="4" a="1"/>
  <c r="N48" i="10" a="1"/>
  <c r="G83" i="4" a="1"/>
  <c r="Q253" i="10" a="1"/>
  <c r="L84" i="10" a="1"/>
  <c r="J194" i="4" a="1"/>
  <c r="F130" i="4" a="1"/>
  <c r="F365" i="4" a="1"/>
  <c r="N884" i="4" a="1"/>
  <c r="K308" i="4" a="1"/>
  <c r="O91" i="10" a="1"/>
  <c r="P141" i="10" a="1"/>
  <c r="C105" i="4" a="1"/>
  <c r="J39" i="10" a="1"/>
  <c r="B126" i="4" a="1"/>
  <c r="S225" i="10" a="1"/>
  <c r="F259" i="4" a="1"/>
  <c r="N86" i="10" a="1"/>
  <c r="B817" i="4" a="1"/>
  <c r="M125" i="4" a="1"/>
  <c r="R106" i="4" a="1"/>
  <c r="I28" i="4" a="1"/>
  <c r="D200" i="4" a="1"/>
  <c r="M267" i="4" a="1"/>
  <c r="I42" i="10" a="1"/>
  <c r="P932" i="4" a="1"/>
  <c r="O85" i="4" a="1"/>
  <c r="M211" i="10" a="1"/>
  <c r="M12" i="4" a="1"/>
  <c r="I162" i="4" a="1"/>
  <c r="C132" i="4" a="1"/>
  <c r="E601" i="4" a="1"/>
  <c r="K95" i="10" a="1"/>
  <c r="S60" i="10" a="1"/>
  <c r="K73" i="10" a="1"/>
  <c r="E396" i="4" a="1"/>
  <c r="R411" i="4" a="1"/>
  <c r="G366" i="4" a="1"/>
  <c r="F55" i="10" a="1"/>
  <c r="S373" i="4" a="1"/>
  <c r="E219" i="10" a="1"/>
  <c r="E139" i="4" a="1"/>
  <c r="B271" i="4" a="1"/>
  <c r="E166" i="4" a="1"/>
  <c r="O619" i="4" a="1"/>
  <c r="E108" i="4" a="1"/>
  <c r="R218" i="4" a="1"/>
  <c r="Q71" i="10" a="1"/>
  <c r="J239" i="4" a="1"/>
  <c r="K178" i="10" a="1"/>
  <c r="J138" i="4" a="1"/>
  <c r="M612" i="4" a="1"/>
  <c r="S82" i="10" a="1"/>
  <c r="Q465" i="4" a="1"/>
  <c r="F72" i="4" a="1"/>
  <c r="M214" i="10" a="1"/>
  <c r="K39" i="4" a="1"/>
  <c r="R109" i="4" a="1"/>
  <c r="E315" i="4" a="1"/>
  <c r="R594" i="4" a="1"/>
  <c r="R321" i="4" a="1"/>
  <c r="C91" i="4" a="1"/>
  <c r="S25" i="10" a="1"/>
  <c r="G7" i="4" a="1"/>
  <c r="J58" i="10" a="1"/>
  <c r="D24" i="4" a="1"/>
  <c r="L1102" i="4" a="1"/>
  <c r="G274" i="4" a="1"/>
  <c r="I101" i="4" a="1"/>
  <c r="C101" i="4" a="1"/>
  <c r="G89" i="4" a="1"/>
  <c r="B1081" i="4" a="1"/>
  <c r="N110" i="4" a="1"/>
  <c r="B938" i="4" a="1"/>
  <c r="S215" i="4" a="1"/>
  <c r="O265" i="4" a="1"/>
  <c r="Q537" i="4" a="1"/>
  <c r="R728" i="4" a="1"/>
  <c r="M555" i="4" a="1"/>
  <c r="G171" i="10" a="1"/>
  <c r="E56" i="4" a="1"/>
  <c r="K397" i="4" a="1"/>
  <c r="I144" i="4" a="1"/>
  <c r="O163" i="4" a="1"/>
  <c r="H225" i="10" a="1"/>
  <c r="S598" i="4" a="1"/>
  <c r="S510" i="4" a="1"/>
  <c r="K2" i="4" a="1"/>
  <c r="B918" i="4" a="1"/>
  <c r="B4" i="4" a="1"/>
  <c r="I75" i="4" a="1"/>
  <c r="L78" i="10" a="1"/>
  <c r="G378" i="4" a="1"/>
  <c r="F43" i="10" a="1"/>
  <c r="R371" i="4" a="1"/>
  <c r="I111" i="10" a="1"/>
  <c r="L568" i="4" a="1"/>
  <c r="J75" i="4" a="1"/>
  <c r="O200" i="10" a="1"/>
  <c r="E17" i="4" a="1"/>
  <c r="P983" i="4" a="1"/>
  <c r="M90" i="10" a="1"/>
  <c r="S124" i="10" a="1"/>
  <c r="Q53" i="10" a="1"/>
  <c r="J218" i="4" a="1"/>
  <c r="L45" i="10" a="1"/>
  <c r="L176" i="4" a="1"/>
  <c r="O205" i="4" a="1"/>
  <c r="H104" i="10" a="1"/>
  <c r="B43" i="4" a="1"/>
  <c r="H991" i="4" a="1"/>
  <c r="J329" i="4" a="1"/>
  <c r="M75" i="10" a="1"/>
  <c r="S538" i="4" a="1"/>
  <c r="C501" i="4" a="1"/>
  <c r="O54" i="10" a="1"/>
  <c r="J594" i="4" a="1"/>
  <c r="H241" i="10" a="1"/>
  <c r="I27" i="4" a="1"/>
  <c r="F254" i="10" a="1"/>
  <c r="M49" i="4" a="1"/>
  <c r="N123" i="4" a="1"/>
  <c r="F490" i="4" a="1"/>
  <c r="K345" i="4" a="1"/>
  <c r="J330" i="4" a="1"/>
  <c r="S215" i="10" a="1"/>
  <c r="L783" i="4" a="1"/>
  <c r="O477" i="4" a="1"/>
  <c r="Q45" i="4" a="1"/>
  <c r="M97" i="4" a="1"/>
  <c r="L71" i="10" a="1"/>
  <c r="H39" i="10" a="1"/>
  <c r="M90" i="4" a="1"/>
  <c r="H167" i="4" a="1"/>
  <c r="O185" i="4" a="1"/>
  <c r="B985" i="4" a="1"/>
  <c r="F178" i="10" a="1"/>
  <c r="J127" i="10" a="1"/>
  <c r="M116" i="10" a="1"/>
  <c r="G119" i="10" a="1"/>
  <c r="I19" i="4" a="1"/>
  <c r="E218" i="4" a="1"/>
  <c r="J7" i="4" a="1"/>
  <c r="P252" i="10" a="1"/>
  <c r="G620" i="4" a="1"/>
  <c r="C16" i="4" a="1"/>
  <c r="K228" i="10" a="1"/>
  <c r="C124" i="4" a="1"/>
  <c r="G244" i="10" a="1"/>
  <c r="Q680" i="4" a="1"/>
  <c r="M155" i="4" a="1"/>
  <c r="H186" i="4" a="1"/>
  <c r="S413" i="4" a="1"/>
  <c r="L212" i="10" a="1"/>
  <c r="P150" i="4" a="1"/>
  <c r="J44" i="4" a="1"/>
  <c r="F9" i="10" a="1"/>
  <c r="B171" i="4" a="1"/>
  <c r="Q24" i="10" a="1"/>
  <c r="N519" i="4" a="1"/>
  <c r="K518" i="4" a="1"/>
  <c r="P207" i="10" a="1"/>
  <c r="I403" i="4" a="1"/>
  <c r="B54" i="4" a="1"/>
  <c r="B627" i="4" a="1"/>
  <c r="F555" i="4" a="1"/>
  <c r="S705" i="4" a="1"/>
  <c r="H138" i="4" a="1"/>
  <c r="Q379" i="4" a="1"/>
  <c r="L1118" i="4" a="1"/>
  <c r="B78" i="4" a="1"/>
  <c r="I215" i="10" a="1"/>
  <c r="L189" i="10" a="1"/>
  <c r="F257" i="10" a="1"/>
  <c r="H101" i="10" a="1"/>
  <c r="S194" i="10" a="1"/>
  <c r="S17" i="10" a="1"/>
  <c r="S672" i="4" a="1"/>
  <c r="P476" i="4" a="1"/>
  <c r="K209" i="10" a="1"/>
  <c r="L51" i="4" a="1"/>
  <c r="D479" i="4" a="1"/>
  <c r="F132" i="4" a="1"/>
  <c r="C524" i="4" a="1"/>
  <c r="B874" i="4" a="1"/>
  <c r="N886" i="4" a="1"/>
  <c r="P209" i="4" a="1"/>
  <c r="I717" i="4" a="1"/>
  <c r="B45" i="4" a="1"/>
  <c r="S31" i="4" a="1"/>
  <c r="M35" i="4" a="1"/>
  <c r="K193" i="10" a="1"/>
  <c r="R115" i="4" a="1"/>
  <c r="M232" i="4" a="1"/>
  <c r="Q70" i="4" a="1"/>
  <c r="B77" i="4" a="1"/>
  <c r="H34" i="10" a="1"/>
  <c r="Q82" i="10" a="1"/>
  <c r="C126" i="4" a="1"/>
  <c r="K73" i="4" a="1"/>
  <c r="G579" i="4" a="1"/>
  <c r="H476" i="4" a="1"/>
  <c r="E112" i="4" a="1"/>
  <c r="G266" i="4" a="1"/>
  <c r="B574" i="4" a="1"/>
  <c r="M13" i="4" a="1"/>
  <c r="N24" i="4" a="1"/>
  <c r="F122" i="10" a="1"/>
  <c r="E80" i="10" a="1"/>
  <c r="L49" i="4" a="1"/>
  <c r="C11" i="4" a="1"/>
  <c r="B511" i="4" a="1"/>
  <c r="L469" i="4" a="1"/>
  <c r="F124" i="10" a="1"/>
  <c r="F152" i="10" a="1"/>
  <c r="S46" i="10" a="1"/>
  <c r="Q801" i="4" a="1"/>
  <c r="F787" i="4" a="1"/>
  <c r="I206" i="4" a="1"/>
  <c r="P394" i="4" a="1"/>
  <c r="N113" i="4" a="1"/>
  <c r="D110" i="4" a="1"/>
  <c r="N37" i="4" a="1"/>
  <c r="M221" i="4" a="1"/>
  <c r="N35" i="10" a="1"/>
  <c r="O10" i="4" a="1"/>
  <c r="G262" i="10" a="1"/>
  <c r="C99" i="4" a="1"/>
  <c r="O265" i="10" a="1"/>
  <c r="B19" i="4" a="1"/>
  <c r="H243" i="10" a="1"/>
  <c r="E608" i="4" a="1"/>
  <c r="E75" i="4" a="1"/>
  <c r="G25" i="10" a="1"/>
  <c r="G66" i="4" a="1"/>
  <c r="K37" i="10" a="1"/>
  <c r="E138" i="4" a="1"/>
  <c r="O157" i="4" a="1"/>
  <c r="C977" i="4" a="1"/>
  <c r="E461" i="4" a="1"/>
  <c r="H174" i="10" a="1"/>
  <c r="O805" i="4" a="1"/>
  <c r="L233" i="4" a="1"/>
  <c r="I255" i="10" a="1"/>
  <c r="N151" i="10" a="1"/>
  <c r="Q111" i="4" a="1"/>
  <c r="N38" i="4" a="1"/>
  <c r="R268" i="4" a="1"/>
  <c r="B514" i="4" a="1"/>
  <c r="M58" i="10" a="1"/>
  <c r="B921" i="4" a="1"/>
  <c r="O28" i="4" a="1"/>
  <c r="B257" i="4" a="1"/>
  <c r="L16" i="10" a="1"/>
  <c r="I28" i="10" a="1"/>
  <c r="D73" i="4" a="1"/>
  <c r="B407" i="4" a="1"/>
  <c r="J152" i="10" a="1"/>
  <c r="Q15" i="4" a="1"/>
  <c r="S24" i="4" a="1"/>
  <c r="O19" i="10" a="1"/>
  <c r="B215" i="4" a="1"/>
  <c r="I53" i="10" a="1"/>
  <c r="B8" i="4" a="1"/>
  <c r="I631" i="4" a="1"/>
  <c r="B87" i="4" a="1"/>
  <c r="G18" i="4" a="1"/>
  <c r="J370" i="4" a="1"/>
  <c r="K195" i="10" a="1"/>
  <c r="M57" i="4" a="1"/>
  <c r="O248" i="10" a="1"/>
  <c r="B96" i="4" a="1"/>
  <c r="R621" i="4" a="1"/>
  <c r="J104" i="4" a="1"/>
  <c r="I41" i="10" a="1"/>
  <c r="O46" i="4" a="1"/>
  <c r="I376" i="4" a="1"/>
  <c r="L653" i="4" a="1"/>
  <c r="I40" i="4" a="1"/>
  <c r="H77" i="10" a="1"/>
  <c r="G816" i="4" a="1"/>
  <c r="O611" i="4" a="1"/>
  <c r="I545" i="4" a="1"/>
  <c r="B875" i="4" a="1"/>
  <c r="P80" i="4" a="1"/>
  <c r="S3" i="4" a="1"/>
  <c r="M543" i="4" a="1"/>
  <c r="O256" i="4" a="1"/>
  <c r="K7" i="10" a="1"/>
  <c r="C279" i="4" a="1"/>
  <c r="G30" i="4" a="1"/>
  <c r="S107" i="4" a="1"/>
  <c r="L81" i="4" a="1"/>
  <c r="D958" i="4" a="1"/>
  <c r="H913" i="4" a="1"/>
  <c r="E68" i="4" a="1"/>
  <c r="J358" i="4" a="1"/>
  <c r="L1139" i="4" a="1"/>
  <c r="C81" i="4" a="1"/>
  <c r="N49" i="4" a="1"/>
  <c r="H178" i="4" a="1"/>
  <c r="B13" i="4" a="1"/>
  <c r="O285" i="4" a="1"/>
  <c r="O317" i="4" a="1"/>
  <c r="G238" i="10" a="1"/>
  <c r="E164" i="4" a="1"/>
  <c r="B232" i="4" a="1"/>
  <c r="Q72" i="10" a="1"/>
  <c r="J200" i="10" a="1"/>
  <c r="K51" i="10" a="1"/>
  <c r="K15" i="4" a="1"/>
  <c r="O386" i="4" a="1"/>
  <c r="K16" i="4" a="1"/>
  <c r="M608" i="4" a="1"/>
  <c r="D901" i="4" a="1"/>
  <c r="M241" i="10" a="1"/>
  <c r="B219" i="4" a="1"/>
  <c r="M300" i="4" a="1"/>
  <c r="Q110" i="10" a="1"/>
  <c r="M155" i="10" a="1"/>
  <c r="H229" i="10" a="1"/>
  <c r="M147" i="10" a="1"/>
  <c r="O387" i="4" a="1"/>
  <c r="J179" i="10" a="1"/>
  <c r="Q459" i="4" a="1"/>
  <c r="R532" i="4" a="1"/>
  <c r="L100" i="4" a="1"/>
  <c r="H60" i="10" a="1"/>
  <c r="Q165" i="4" a="1"/>
  <c r="B837" i="4" a="1"/>
  <c r="N343" i="4" a="1"/>
  <c r="E259" i="10" a="1"/>
  <c r="K327" i="4" a="1"/>
  <c r="K541" i="4" a="1"/>
  <c r="B295" i="4" a="1"/>
  <c r="O166" i="4" a="1"/>
  <c r="L81" i="10" a="1"/>
  <c r="S618" i="4" a="1"/>
  <c r="E31" i="10" a="1"/>
  <c r="L147" i="10" a="1"/>
  <c r="F196" i="4" a="1"/>
  <c r="L140" i="4" a="1"/>
  <c r="M70" i="4" a="1"/>
  <c r="D31" i="4" a="1"/>
  <c r="B657" i="4" a="1"/>
  <c r="B709" i="4" a="1"/>
  <c r="H11" i="10" a="1"/>
  <c r="N478" i="4" a="1"/>
  <c r="O551" i="4" a="1"/>
  <c r="R258" i="4" a="1"/>
  <c r="L146" i="10" a="1"/>
  <c r="G472" i="4" a="1"/>
  <c r="M437" i="4" a="1"/>
  <c r="G302" i="4" a="1"/>
  <c r="L466" i="4" a="1"/>
  <c r="L150" i="10" a="1"/>
  <c r="J10" i="10" a="1"/>
  <c r="K26" i="4" a="1"/>
  <c r="G693" i="4" a="1"/>
  <c r="L149" i="4" a="1"/>
  <c r="F12" i="10" a="1"/>
  <c r="K147" i="4" a="1"/>
  <c r="J82" i="10" a="1"/>
  <c r="S586" i="4" a="1"/>
  <c r="S35" i="10" a="1"/>
  <c r="H244" i="4" a="1"/>
  <c r="H97" i="10" a="1"/>
  <c r="I766" i="4" a="1"/>
  <c r="Q754" i="4" a="1"/>
  <c r="N225" i="10" a="1"/>
  <c r="F199" i="4" a="1"/>
  <c r="D699" i="4" a="1"/>
  <c r="R157" i="4" a="1"/>
  <c r="Q167" i="10" a="1"/>
  <c r="N21" i="10" a="1"/>
  <c r="E34" i="10" a="1"/>
  <c r="Q45" i="10" a="1"/>
  <c r="B220" i="4" a="1"/>
  <c r="E16" i="4" a="1"/>
  <c r="B543" i="4" a="1"/>
  <c r="J509" i="4" a="1"/>
  <c r="P147" i="10" a="1"/>
  <c r="M7" i="10" a="1"/>
  <c r="N588" i="4" a="1"/>
  <c r="S281" i="4" a="1"/>
  <c r="J160" i="10" a="1"/>
  <c r="D325" i="4" a="1"/>
  <c r="S130" i="10" a="1"/>
  <c r="H74" i="10" a="1"/>
  <c r="M246" i="10" a="1"/>
  <c r="F154" i="10" a="1"/>
  <c r="G331" i="4" a="1"/>
  <c r="J20" i="4" a="1"/>
  <c r="P15" i="4" a="1"/>
  <c r="C17" i="4" a="1"/>
  <c r="B661" i="4" a="1"/>
  <c r="O38" i="4" a="1"/>
  <c r="J765" i="4" a="1"/>
  <c r="D927" i="4" a="1"/>
  <c r="C32" i="4" a="1"/>
  <c r="E203" i="10" a="1"/>
  <c r="O136" i="10" a="1"/>
  <c r="P215" i="4" a="1"/>
  <c r="F218" i="10" a="1"/>
  <c r="K46" i="4" a="1"/>
  <c r="O17" i="10" a="1"/>
  <c r="Q549" i="4" a="1"/>
  <c r="P136" i="4" a="1"/>
  <c r="S123" i="10" a="1"/>
  <c r="B932" i="4" a="1"/>
  <c r="K135" i="10" a="1"/>
  <c r="B386" i="4" a="1"/>
  <c r="H281" i="4" a="1"/>
  <c r="P285" i="4" a="1"/>
  <c r="Q245" i="10" a="1"/>
  <c r="I140" i="4" a="1"/>
  <c r="B723" i="4" a="1"/>
  <c r="O47" i="10" a="1"/>
  <c r="L36" i="10" a="1"/>
  <c r="P82" i="4" a="1"/>
  <c r="E559" i="4" a="1"/>
  <c r="M92" i="10" a="1"/>
  <c r="M362" i="4" a="1"/>
  <c r="P194" i="10" a="1"/>
  <c r="Q73" i="10" a="1"/>
  <c r="L198" i="4" a="1"/>
  <c r="Q31" i="4" a="1"/>
  <c r="I88" i="4" a="1"/>
  <c r="O50" i="4" a="1"/>
  <c r="G27" i="4" a="1"/>
  <c r="F69" i="4" a="1"/>
  <c r="P134" i="4" a="1"/>
  <c r="H18" i="10" a="1"/>
  <c r="F108" i="10" a="1"/>
  <c r="S89" i="10" a="1"/>
  <c r="H555" i="4" a="1"/>
  <c r="E137" i="4" a="1"/>
  <c r="K83" i="10" a="1"/>
  <c r="L114" i="10" a="1"/>
  <c r="B392" i="4" a="1"/>
  <c r="M524" i="4" a="1"/>
  <c r="C57" i="4" a="1"/>
  <c r="M100" i="10" a="1"/>
  <c r="E70" i="4" a="1"/>
  <c r="C54" i="4" a="1"/>
  <c r="E148" i="4" a="1"/>
  <c r="I369" i="4" a="1"/>
  <c r="E206" i="10" a="1"/>
  <c r="K498" i="4" a="1"/>
  <c r="L432" i="4" a="1"/>
  <c r="K63" i="4" a="1"/>
  <c r="C192" i="4" a="1"/>
  <c r="I104" i="4" a="1"/>
  <c r="I636" i="4" a="1"/>
  <c r="G81" i="10" a="1"/>
  <c r="E89" i="4" a="1"/>
  <c r="F119" i="4" a="1"/>
  <c r="I385" i="4" a="1"/>
  <c r="M258" i="10" a="1"/>
  <c r="K656" i="4" a="1"/>
  <c r="O253" i="4" a="1"/>
  <c r="D9" i="4" a="1"/>
  <c r="N228" i="10" a="1"/>
  <c r="E264" i="10" a="1"/>
  <c r="N112" i="10" a="1"/>
  <c r="J25" i="4" a="1"/>
  <c r="C418" i="4" a="1"/>
  <c r="F190" i="4" a="1"/>
  <c r="P166" i="4" a="1"/>
  <c r="S205" i="10" a="1"/>
  <c r="M204" i="4" a="1"/>
  <c r="B984" i="4" a="1"/>
  <c r="B640" i="4" a="1"/>
  <c r="M114" i="10" a="1"/>
  <c r="S138" i="10" a="1"/>
  <c r="N13" i="4" a="1"/>
  <c r="B480" i="4" a="1"/>
  <c r="K349" i="4" a="1"/>
  <c r="F56" i="10" a="1"/>
  <c r="N27" i="10" a="1"/>
  <c r="O20" i="4" a="1"/>
  <c r="G239" i="10" a="1"/>
  <c r="M34" i="10" a="1"/>
  <c r="B327" i="4" a="1"/>
  <c r="G209" i="10" a="1"/>
  <c r="O76" i="10" a="1"/>
  <c r="B103" i="4" a="1"/>
  <c r="F24" i="10" a="1"/>
  <c r="C290" i="4" a="1"/>
  <c r="D218" i="4" a="1"/>
  <c r="L101" i="4" a="1"/>
  <c r="R242" i="4" a="1"/>
  <c r="B822" i="4" a="1"/>
  <c r="I247" i="10" a="1"/>
  <c r="O202" i="4" a="1"/>
  <c r="K319" i="4" a="1"/>
  <c r="F592" i="4" a="1"/>
  <c r="O239" i="10" a="1"/>
  <c r="R626" i="4" a="1"/>
  <c r="S678" i="4" a="1"/>
  <c r="L1068" i="4" a="1"/>
  <c r="K181" i="4" a="1"/>
  <c r="B910" i="4" a="1"/>
  <c r="B250" i="4" a="1"/>
  <c r="K263" i="10" a="1"/>
  <c r="J266" i="4" a="1"/>
  <c r="B281" i="4" a="1"/>
  <c r="H207" i="10" a="1"/>
  <c r="C179" i="4" a="1"/>
  <c r="Q54" i="10" a="1"/>
  <c r="G46" i="10" a="1"/>
  <c r="E36" i="10" a="1"/>
  <c r="E18" i="4" a="1"/>
  <c r="M710" i="4" a="1"/>
  <c r="K48" i="4" a="1"/>
  <c r="B734" i="4" a="1"/>
  <c r="K4" i="4" a="1"/>
  <c r="G37" i="10" a="1"/>
  <c r="R657" i="4" a="1"/>
  <c r="E73" i="4" a="1"/>
  <c r="K121" i="10" a="1"/>
  <c r="B788" i="4" a="1"/>
  <c r="G261" i="10" a="1"/>
  <c r="G40" i="10" a="1"/>
  <c r="P314" i="4" a="1"/>
  <c r="M47" i="10" a="1"/>
  <c r="B89" i="4" a="1"/>
  <c r="D56" i="4" a="1"/>
  <c r="B150" i="4" a="1"/>
  <c r="M115" i="4" a="1"/>
  <c r="G182" i="4" a="1"/>
  <c r="F30" i="10" a="1"/>
  <c r="B20" i="4" a="1"/>
  <c r="Q407" i="4" a="1"/>
  <c r="J130" i="4" a="1"/>
  <c r="B649" i="4" a="1"/>
  <c r="M48" i="4" a="1"/>
  <c r="Q370" i="4" a="1"/>
  <c r="J84" i="10" a="1"/>
  <c r="O208" i="10" a="1"/>
  <c r="M482" i="4" a="1"/>
  <c r="I120" i="10" a="1"/>
  <c r="D725" i="4" a="1"/>
  <c r="B846" i="4" a="1"/>
  <c r="G264" i="10" a="1"/>
  <c r="O179" i="10" a="1"/>
  <c r="B324" i="4" a="1"/>
  <c r="L233" i="10" a="1"/>
  <c r="S118" i="10" a="1"/>
  <c r="O63" i="10" a="1"/>
  <c r="P120" i="4" a="1"/>
  <c r="K60" i="4" a="1"/>
  <c r="O347" i="4" a="1"/>
  <c r="O56" i="4" a="1"/>
  <c r="N48" i="4" a="1"/>
  <c r="K410" i="4" a="1"/>
  <c r="G359" i="4" a="1"/>
  <c r="D826" i="4" a="1"/>
  <c r="G259" i="10" a="1"/>
  <c r="Q408" i="4" a="1"/>
  <c r="H890" i="4" a="1"/>
  <c r="F379" i="4" a="1"/>
  <c r="N105" i="4" a="1"/>
  <c r="E23" i="4" a="1"/>
  <c r="L941" i="4" a="1"/>
  <c r="D306" i="4" a="1"/>
  <c r="O498" i="4" a="1"/>
  <c r="J47" i="4" a="1"/>
  <c r="G379" i="4" a="1"/>
  <c r="Q104" i="4" a="1"/>
  <c r="C747" i="4" a="1"/>
  <c r="C58" i="4" a="1"/>
  <c r="Q401" i="4" a="1"/>
  <c r="P591" i="4" a="1"/>
  <c r="Q321" i="4" a="1"/>
  <c r="G54" i="10" a="1"/>
  <c r="B972" i="4" a="1"/>
  <c r="B747" i="4" a="1"/>
  <c r="Q227" i="10" a="1"/>
  <c r="O181" i="10" a="1"/>
  <c r="I808" i="4" a="1"/>
  <c r="Q166" i="4" a="1"/>
  <c r="M169" i="10" a="1"/>
  <c r="B461" i="4" a="1"/>
  <c r="L62" i="4" a="1"/>
  <c r="Q397" i="4" a="1"/>
  <c r="P139" i="10" a="1"/>
  <c r="E475" i="4" a="1"/>
  <c r="Q105" i="4" a="1"/>
  <c r="S29" i="10" a="1"/>
  <c r="B864" i="4" a="1"/>
  <c r="R659" i="4" a="1"/>
  <c r="J126" i="10" a="1"/>
  <c r="O459" i="4" a="1"/>
  <c r="B701" i="4" a="1"/>
  <c r="C639" i="4" a="1"/>
  <c r="H60" i="4" a="1"/>
  <c r="G235" i="10" a="1"/>
  <c r="K221" i="10" a="1"/>
  <c r="F74" i="4" a="1"/>
  <c r="M500" i="4" a="1"/>
  <c r="Q120" i="10" a="1"/>
  <c r="P40" i="4" a="1"/>
  <c r="S46" i="4" a="1"/>
  <c r="O69" i="4" a="1"/>
  <c r="K455" i="4" a="1"/>
  <c r="O257" i="4" a="1"/>
  <c r="I37" i="10" a="1"/>
  <c r="S117" i="4" a="1"/>
  <c r="H189" i="10" a="1"/>
  <c r="B704" i="4" a="1"/>
  <c r="B117" i="4" a="1"/>
  <c r="N479" i="4" a="1"/>
  <c r="F15" i="10" a="1"/>
  <c r="G329" i="4" a="1"/>
  <c r="C252" i="4" a="1"/>
  <c r="M266" i="4" a="1"/>
  <c r="L205" i="4" a="1"/>
  <c r="S78" i="4" a="1"/>
  <c r="S19" i="4" a="1"/>
  <c r="I486" i="4" a="1"/>
  <c r="I491" i="4" a="1"/>
  <c r="F329" i="4" a="1"/>
  <c r="Q461" i="4" a="1"/>
  <c r="P135" i="10" a="1"/>
  <c r="F790" i="4" a="1"/>
  <c r="P275" i="4" a="1"/>
  <c r="B1024" i="4" a="1"/>
  <c r="S365" i="4" a="1"/>
  <c r="K113" i="10" a="1"/>
  <c r="L42" i="10" a="1"/>
  <c r="P242" i="10" a="1"/>
  <c r="M15" i="10" a="1"/>
  <c r="H939" i="4" a="1"/>
  <c r="N467" i="4" a="1"/>
  <c r="F170" i="4" a="1"/>
  <c r="K117" i="10" a="1"/>
  <c r="I232" i="4" a="1"/>
  <c r="K237" i="10" a="1"/>
  <c r="Q509" i="4" a="1"/>
  <c r="M532" i="4" a="1"/>
  <c r="Q327" i="4" a="1"/>
  <c r="B358" i="4" a="1"/>
  <c r="J30" i="4" a="1"/>
  <c r="C25" i="4" a="1"/>
  <c r="B928" i="4" a="1"/>
  <c r="I333" i="4" a="1"/>
  <c r="K175" i="4" a="1"/>
  <c r="I262" i="10" a="1"/>
  <c r="J59" i="4" a="1"/>
  <c r="B700" i="4" a="1"/>
  <c r="G85" i="4" a="1"/>
  <c r="D148" i="4" a="1"/>
  <c r="B1073" i="4" a="1"/>
  <c r="L56" i="4" a="1"/>
  <c r="L33" i="10" a="1"/>
  <c r="B658" i="4" a="1"/>
  <c r="M363" i="4" a="1"/>
  <c r="E199" i="10" a="1"/>
  <c r="K293" i="4" a="1"/>
  <c r="R468" i="4" a="1"/>
  <c r="N475" i="4" a="1"/>
  <c r="B246" i="4" a="1"/>
  <c r="I36" i="4" a="1"/>
  <c r="B332" i="4" a="1"/>
  <c r="I125" i="4" a="1"/>
  <c r="H578" i="4" a="1"/>
  <c r="S197" i="4" a="1"/>
  <c r="C398" i="4" a="1"/>
  <c r="B133" i="4" a="1"/>
  <c r="G105" i="10" a="1"/>
  <c r="R272" i="4" a="1"/>
  <c r="H176" i="4" a="1"/>
  <c r="J402" i="4" a="1"/>
  <c r="L134" i="10" a="1"/>
  <c r="S34" i="4" a="1"/>
  <c r="E106" i="10" a="1"/>
  <c r="Q74" i="10" a="1"/>
  <c r="I107" i="10" a="1"/>
  <c r="E246" i="4" a="1"/>
  <c r="G384" i="4" a="1"/>
  <c r="R38" i="4" a="1"/>
  <c r="C185" i="4" a="1"/>
  <c r="S825" i="4" a="1"/>
  <c r="R1017" i="4" a="1"/>
  <c r="O233" i="4" a="1"/>
  <c r="H129" i="10" a="1"/>
  <c r="K262" i="4" a="1"/>
  <c r="O147" i="10" a="1"/>
  <c r="F351" i="4" a="1"/>
  <c r="F685" i="4" a="1"/>
  <c r="R597" i="4" a="1"/>
  <c r="N231" i="10" a="1"/>
  <c r="J105" i="4" a="1"/>
  <c r="J137" i="4" a="1"/>
  <c r="Q65" i="4" a="1"/>
  <c r="N23" i="4" a="1"/>
  <c r="B444" i="4" a="1"/>
  <c r="F190" i="10" a="1"/>
  <c r="F378" i="4" a="1"/>
  <c r="G588" i="4" a="1"/>
  <c r="M253" i="4" a="1"/>
  <c r="M128" i="4" a="1"/>
  <c r="H45" i="4" a="1"/>
  <c r="K313" i="4" a="1"/>
  <c r="G391" i="4" a="1"/>
  <c r="M128" i="10" a="1"/>
  <c r="I200" i="10" a="1"/>
  <c r="G637" i="4" a="1"/>
  <c r="F67" i="10" a="1"/>
  <c r="I120" i="4" a="1"/>
  <c r="I51" i="4" a="1"/>
  <c r="M380" i="4" a="1"/>
  <c r="Q225" i="4" a="1"/>
  <c r="F127" i="10" a="1"/>
  <c r="L206" i="10" a="1"/>
  <c r="Q19" i="10" a="1"/>
  <c r="P175" i="10" a="1"/>
  <c r="C221" i="4" a="1"/>
  <c r="C12" i="4" a="1"/>
  <c r="Q8" i="4" a="1"/>
  <c r="H245" i="4" a="1"/>
  <c r="I85" i="10" a="1"/>
  <c r="K758" i="4" a="1"/>
  <c r="L390" i="4" a="1"/>
  <c r="F564" i="4" a="1"/>
  <c r="G8" i="10" a="1"/>
  <c r="L362" i="4" a="1"/>
  <c r="G45" i="4" a="1"/>
  <c r="P199" i="10" a="1"/>
  <c r="J84" i="4" a="1"/>
  <c r="Q52" i="4" a="1"/>
  <c r="Q619" i="4" a="1"/>
  <c r="F11" i="10" a="1"/>
  <c r="R172" i="4" a="1"/>
  <c r="B314" i="4" a="1"/>
  <c r="Q58" i="10" a="1"/>
  <c r="F205" i="10" a="1"/>
  <c r="H48" i="4" a="1"/>
  <c r="B996" i="4" a="1"/>
  <c r="S133" i="4" a="1"/>
  <c r="L306" i="4" a="1"/>
  <c r="B632" i="4" a="1"/>
  <c r="B187" i="4" a="1"/>
  <c r="B755" i="4" a="1"/>
  <c r="O250" i="10" a="1"/>
  <c r="N3" i="10" a="1"/>
  <c r="N106" i="4" a="1"/>
  <c r="K167" i="4" a="1"/>
  <c r="D133" i="4" a="1"/>
  <c r="L180" i="4" a="1"/>
  <c r="Q275" i="4" a="1"/>
  <c r="D988" i="4" a="1"/>
  <c r="O160" i="10" a="1"/>
  <c r="H206" i="10" a="1"/>
  <c r="P41" i="4" a="1"/>
  <c r="B638" i="4" a="1"/>
  <c r="L292" i="4" a="1"/>
  <c r="J138" i="10" a="1"/>
  <c r="B1030" i="4" a="1"/>
  <c r="N135" i="4" a="1"/>
  <c r="R154" i="4" a="1"/>
  <c r="I72" i="10" a="1"/>
  <c r="K52" i="4" a="1"/>
  <c r="N44" i="4" a="1"/>
  <c r="N306" i="4" a="1"/>
  <c r="B578" i="4" a="1"/>
  <c r="G64" i="4" a="1"/>
  <c r="S134" i="4" a="1"/>
  <c r="N229" i="10" a="1"/>
  <c r="M356" i="4" a="1"/>
  <c r="G89" i="10" a="1"/>
  <c r="F78" i="4" a="1"/>
  <c r="S88" i="10" a="1"/>
  <c r="E107" i="4" a="1"/>
  <c r="F41" i="4" a="1"/>
  <c r="H72" i="10" a="1"/>
  <c r="R381" i="4" a="1"/>
  <c r="J724" i="4" a="1"/>
  <c r="N117" i="4" a="1"/>
  <c r="D423" i="4" a="1"/>
  <c r="G133" i="10" a="1"/>
  <c r="K38" i="4" a="1"/>
  <c r="B1007" i="4" a="1"/>
  <c r="B787" i="4" a="1"/>
  <c r="N88" i="4" a="1"/>
  <c r="G3" i="4" a="1"/>
  <c r="D987" i="4" a="1"/>
  <c r="E58" i="10" a="1"/>
  <c r="B995" i="4" a="1"/>
  <c r="L204" i="10" a="1"/>
  <c r="L10" i="10" a="1"/>
  <c r="S203" i="10" a="1"/>
  <c r="S635" i="4" a="1"/>
  <c r="L395" i="4" a="1"/>
  <c r="F203" i="10" a="1"/>
  <c r="G382" i="4" a="1"/>
  <c r="M208" i="4" a="1"/>
  <c r="E104" i="4" a="1"/>
  <c r="B170" i="4" a="1"/>
  <c r="H218" i="10" a="1"/>
  <c r="B991" i="4" a="1"/>
  <c r="R110" i="4" a="1"/>
  <c r="L34" i="10" a="1"/>
  <c r="L858" i="4" a="1"/>
  <c r="F261" i="10" a="1"/>
  <c r="H26" i="4" a="1"/>
  <c r="K216" i="10" a="1"/>
  <c r="B1107" i="4" a="1"/>
  <c r="D162" i="4" a="1"/>
  <c r="N172" i="10" a="1"/>
  <c r="F125" i="4" a="1"/>
  <c r="L48" i="10" a="1"/>
  <c r="I16" i="4" a="1"/>
  <c r="B499" i="4" a="1"/>
  <c r="D121" i="4" a="1"/>
  <c r="P196" i="10" a="1"/>
  <c r="M178" i="4" a="1"/>
  <c r="O228" i="4" a="1"/>
  <c r="L19" i="4" a="1"/>
  <c r="J143" i="4" a="1"/>
  <c r="I523" i="4" a="1"/>
  <c r="F104" i="10" a="1"/>
  <c r="O27" i="4" a="1"/>
  <c r="S199" i="10" a="1"/>
  <c r="O220" i="10" a="1"/>
  <c r="S68" i="4" a="1"/>
  <c r="G475" i="4" a="1"/>
  <c r="B947" i="4" a="1"/>
  <c r="H241" i="4" a="1"/>
  <c r="M52" i="4" a="1"/>
  <c r="D168" i="4" a="1"/>
  <c r="E196" i="4" a="1"/>
  <c r="L741" i="4" a="1"/>
  <c r="P187" i="4" a="1"/>
  <c r="G241" i="10" a="1"/>
  <c r="K107" i="4" a="1"/>
  <c r="C440" i="4" a="1"/>
  <c r="N229" i="4" a="1"/>
  <c r="F134" i="10" a="1"/>
  <c r="F160" i="10" a="1"/>
  <c r="O227" i="10" a="1"/>
  <c r="E168" i="10" a="1"/>
  <c r="S130" i="4" a="1"/>
  <c r="P143" i="4" a="1"/>
  <c r="P70" i="4" a="1"/>
  <c r="N521" i="4" a="1"/>
  <c r="O205" i="10" a="1"/>
  <c r="L442" i="4" a="1"/>
  <c r="S489" i="4" a="1"/>
  <c r="H286" i="4" a="1"/>
  <c r="I254" i="10" a="1"/>
  <c r="S18" i="4" a="1"/>
  <c r="Q590" i="4" a="1"/>
  <c r="K739" i="4" a="1"/>
  <c r="B751" i="4" a="1"/>
  <c r="Q249" i="10" a="1"/>
  <c r="B650" i="4" a="1"/>
  <c r="Q371" i="4" a="1"/>
  <c r="K14" i="4" a="1"/>
  <c r="I213" i="10" a="1"/>
  <c r="E376" i="4" a="1"/>
  <c r="H647" i="4" a="1"/>
  <c r="R128" i="4" a="1"/>
  <c r="E101" i="10" a="1"/>
  <c r="J53" i="4" a="1"/>
  <c r="K245" i="10" a="1"/>
  <c r="C556" i="4" a="1"/>
  <c r="R23" i="4" a="1"/>
  <c r="J79" i="10" a="1"/>
  <c r="J143" i="10" a="1"/>
  <c r="S20" i="4" a="1"/>
  <c r="L152" i="4" a="1"/>
  <c r="N369" i="4" a="1"/>
  <c r="S222" i="4" a="1"/>
  <c r="E130" i="4" a="1"/>
  <c r="G153" i="4" a="1"/>
  <c r="B136" i="4" a="1"/>
  <c r="N157" i="10" a="1"/>
  <c r="E253" i="10" a="1"/>
  <c r="O187" i="10" a="1"/>
  <c r="F83" i="10" a="1"/>
  <c r="R28" i="4" a="1"/>
  <c r="N142" i="10" a="1"/>
  <c r="K200" i="10" a="1"/>
  <c r="L65" i="10" a="1"/>
  <c r="S13" i="10" a="1"/>
  <c r="B596" i="4" a="1"/>
  <c r="E772" i="4" a="1"/>
  <c r="R527" i="4" a="1"/>
  <c r="N69" i="10" a="1"/>
  <c r="H161" i="10" a="1"/>
  <c r="G135" i="10" a="1"/>
  <c r="K362" i="4" a="1"/>
  <c r="F182" i="10" a="1"/>
  <c r="S168" i="10" a="1"/>
  <c r="B534" i="4" a="1"/>
  <c r="K191" i="4" a="1"/>
  <c r="I92" i="10" a="1"/>
  <c r="R101" i="4" a="1"/>
  <c r="D119" i="4" a="1"/>
  <c r="B440" i="4" a="1"/>
  <c r="I13" i="4" a="1"/>
  <c r="L68" i="10" a="1"/>
  <c r="M21" i="4" a="1"/>
  <c r="B856" i="4" a="1"/>
  <c r="B732" i="4" a="1"/>
  <c r="I58" i="10" a="1"/>
  <c r="L153" i="4" a="1"/>
  <c r="S431" i="4" a="1"/>
  <c r="M74" i="10" a="1"/>
  <c r="O297" i="4" a="1"/>
  <c r="E66" i="4" a="1"/>
  <c r="N243" i="10" a="1"/>
  <c r="M243" i="10" a="1"/>
  <c r="O401" i="4" a="1"/>
  <c r="B796" i="4" a="1"/>
  <c r="C220" i="4" a="1"/>
  <c r="B371" i="4" a="1"/>
  <c r="E178" i="4" a="1"/>
  <c r="H366" i="4" a="1"/>
  <c r="B237" i="4" a="1"/>
  <c r="M28" i="4" a="1"/>
  <c r="L28" i="4" a="1"/>
  <c r="B430" i="4" a="1"/>
  <c r="J718" i="4" a="1"/>
  <c r="R667" i="4" a="1"/>
  <c r="C242" i="4" a="1"/>
  <c r="B1026" i="4" a="1"/>
  <c r="L221" i="4" a="1"/>
  <c r="S376" i="4" a="1"/>
  <c r="R663" i="4" a="1"/>
  <c r="B1124" i="4" a="1"/>
  <c r="G195" i="4" a="1"/>
  <c r="R145" i="4" a="1"/>
  <c r="L1058" i="4" a="1"/>
  <c r="O243" i="10" a="1"/>
  <c r="C119" i="4" a="1"/>
  <c r="I147" i="10" a="1"/>
  <c r="B1076" i="4" a="1"/>
  <c r="I191" i="10" a="1"/>
  <c r="O500" i="4" a="1"/>
  <c r="E22" i="4" a="1"/>
  <c r="H918" i="4" a="1"/>
  <c r="N563" i="4" a="1"/>
  <c r="E319" i="4" a="1"/>
  <c r="H259" i="10" a="1"/>
  <c r="I84" i="10" a="1"/>
  <c r="P349" i="4" a="1"/>
  <c r="S169" i="4" a="1"/>
  <c r="E5" i="10" a="1"/>
  <c r="I591" i="4" a="1"/>
  <c r="C203" i="4" a="1"/>
  <c r="L897" i="4" a="1"/>
  <c r="B282" i="4" a="1"/>
  <c r="J478" i="4" a="1"/>
  <c r="M61" i="4" a="1"/>
  <c r="B221" i="4" a="1"/>
  <c r="B450" i="4" a="1"/>
  <c r="O149" i="10" a="1"/>
  <c r="M168" i="10" a="1"/>
  <c r="B58" i="4" a="1"/>
  <c r="I3" i="10" a="1"/>
  <c r="D4" i="4" a="1"/>
  <c r="I301" i="4" a="1"/>
  <c r="E77" i="10" a="1"/>
  <c r="M4" i="4" a="1"/>
  <c r="S235" i="10" a="1"/>
  <c r="P240" i="10" a="1"/>
  <c r="H461" i="4" a="1"/>
  <c r="K195" i="4" a="1"/>
  <c r="L38" i="4" a="1"/>
  <c r="M87" i="10" a="1"/>
  <c r="Q174" i="4" a="1"/>
  <c r="G142" i="4" a="1"/>
  <c r="Q448" i="4" a="1"/>
  <c r="G21" i="4" a="1"/>
  <c r="K58" i="4" a="1"/>
  <c r="O24" i="4" a="1"/>
  <c r="E209" i="10" a="1"/>
  <c r="E21" i="10" a="1"/>
  <c r="C239" i="4" a="1"/>
  <c r="B722" i="4" a="1"/>
  <c r="J276" i="4" a="1"/>
  <c r="Q578" i="4" a="1"/>
  <c r="B848" i="4" a="1"/>
  <c r="E145" i="10" a="1"/>
  <c r="K198" i="10" a="1"/>
  <c r="Q97" i="10" a="1"/>
  <c r="C441" i="4" a="1"/>
  <c r="E1145" i="4" a="1"/>
  <c r="B522" i="4" a="1"/>
  <c r="G229" i="10" a="1"/>
  <c r="B101" i="4" a="1"/>
  <c r="Q29" i="10" a="1"/>
  <c r="M137" i="4" a="1"/>
  <c r="L34" i="4" a="1"/>
  <c r="Q6" i="4" a="1"/>
  <c r="F248" i="4" a="1"/>
  <c r="J51" i="4" a="1"/>
  <c r="M18" i="4" a="1"/>
  <c r="R117" i="4" a="1"/>
  <c r="G173" i="10" a="1"/>
  <c r="O128" i="10" a="1"/>
  <c r="N179" i="4" a="1"/>
  <c r="C95" i="4" a="1"/>
  <c r="D182" i="4" a="1"/>
  <c r="Q191" i="4" a="1"/>
  <c r="J133" i="4" a="1"/>
  <c r="K442" i="4" a="1"/>
  <c r="S230" i="4" a="1"/>
  <c r="O120" i="4" a="1"/>
  <c r="O381" i="4" a="1"/>
  <c r="H159" i="4" a="1"/>
  <c r="B356" i="4" a="1"/>
  <c r="H452" i="4" a="1"/>
  <c r="M655" i="4" a="1"/>
  <c r="F353" i="4" a="1"/>
  <c r="E37" i="4" a="1"/>
  <c r="S182" i="10" a="1"/>
  <c r="L24" i="4" a="1"/>
  <c r="K378" i="4" a="1"/>
  <c r="K99" i="10" a="1"/>
  <c r="P260" i="10" a="1"/>
  <c r="P100" i="4" a="1"/>
  <c r="I138" i="10" a="1"/>
  <c r="S173" i="10" a="1"/>
  <c r="I158" i="10" a="1"/>
  <c r="M101" i="10" a="1"/>
  <c r="B477" i="4" a="1"/>
  <c r="O219" i="4" a="1"/>
  <c r="I15" i="10" a="1"/>
  <c r="I235" i="4" a="1"/>
  <c r="J215" i="10" a="1"/>
  <c r="H101" i="4" a="1"/>
  <c r="K209" i="4" a="1"/>
  <c r="J122" i="10" a="1"/>
  <c r="F172" i="10" a="1"/>
  <c r="N76" i="10" a="1"/>
  <c r="F147" i="10" a="1"/>
  <c r="M37" i="4" a="1"/>
  <c r="J87" i="4" a="1"/>
  <c r="B504" i="4" a="1"/>
  <c r="I454" i="4" a="1"/>
  <c r="H65" i="4" a="1"/>
  <c r="D322" i="4" a="1"/>
  <c r="K42" i="4" a="1"/>
  <c r="B35" i="4" a="1"/>
  <c r="H10" i="4" a="1"/>
  <c r="N806" i="4" a="1"/>
  <c r="K66" i="10" a="1"/>
  <c r="B782" i="4" a="1"/>
  <c r="L426" i="4" a="1"/>
  <c r="Q181" i="10" a="1"/>
  <c r="D264" i="4" a="1"/>
  <c r="R798" i="4" a="1"/>
  <c r="D2" i="4" a="1"/>
  <c r="H117" i="4" a="1"/>
  <c r="B993" i="4" a="1"/>
  <c r="J203" i="10" a="1"/>
  <c r="O48" i="10" a="1"/>
  <c r="B307" i="4" a="1"/>
  <c r="O58" i="10" a="1"/>
  <c r="J255" i="10" a="1"/>
  <c r="P151" i="4" a="1"/>
  <c r="L146" i="4" a="1"/>
  <c r="I26" i="10" a="1"/>
  <c r="S89" i="4" a="1"/>
  <c r="J289" i="4" a="1"/>
  <c r="N36" i="4" a="1"/>
  <c r="K614" i="4" a="1"/>
  <c r="H68" i="10" a="1"/>
  <c r="C320" i="4" a="1"/>
  <c r="B1031" i="4" a="1"/>
  <c r="K164" i="10" a="1"/>
  <c r="N1111" i="4" a="1"/>
  <c r="M4" i="10" a="1"/>
  <c r="M560" i="4" a="1"/>
  <c r="B981" i="4" a="1"/>
  <c r="F827" i="4" a="1"/>
  <c r="N335" i="4" a="1"/>
  <c r="G196" i="10" a="1"/>
  <c r="L409" i="4" a="1"/>
  <c r="J328" i="4" a="1"/>
  <c r="G177" i="10" a="1"/>
  <c r="P595" i="4" a="1"/>
  <c r="F69" i="10" a="1"/>
  <c r="R137" i="4" a="1"/>
  <c r="G48" i="10" a="1"/>
  <c r="M46" i="10" a="1"/>
  <c r="L85" i="4" a="1"/>
  <c r="I119" i="4" a="1"/>
  <c r="G172" i="10" a="1"/>
  <c r="F59" i="10" a="1"/>
  <c r="C88" i="4" a="1"/>
  <c r="N469" i="4" a="1"/>
  <c r="N52" i="4" a="1"/>
  <c r="F215" i="10" a="1"/>
  <c r="K91" i="4" a="1"/>
  <c r="O153" i="10" a="1"/>
  <c r="L115" i="10" a="1"/>
  <c r="R207" i="4" a="1"/>
  <c r="S114" i="10" a="1"/>
  <c r="M483" i="4" a="1"/>
  <c r="F37" i="4" a="1"/>
  <c r="K140" i="10" a="1"/>
  <c r="I44" i="10" a="1"/>
  <c r="B191" i="4" a="1"/>
  <c r="H468" i="4" a="1"/>
  <c r="J545" i="4" a="1"/>
  <c r="N529" i="4" a="1"/>
  <c r="E118" i="4" a="1"/>
  <c r="P789" i="4" a="1"/>
  <c r="O171" i="10" a="1"/>
  <c r="O973" i="4" a="1"/>
  <c r="J9" i="4" a="1"/>
  <c r="F239" i="4" a="1"/>
  <c r="B41" i="4" a="1"/>
  <c r="G79" i="10" a="1"/>
  <c r="I59" i="10" a="1"/>
  <c r="M274" i="4" a="1"/>
  <c r="N394" i="4" a="1"/>
  <c r="I602" i="4" a="1"/>
  <c r="G129" i="10" a="1"/>
  <c r="M152" i="10" a="1"/>
  <c r="G205" i="4" a="1"/>
  <c r="B287" i="4" a="1"/>
  <c r="R967" i="4" a="1"/>
  <c r="R48" i="4" a="1"/>
  <c r="I223" i="4" a="1"/>
  <c r="L553" i="4" a="1"/>
  <c r="G407" i="4" a="1"/>
  <c r="E122" i="10" a="1"/>
  <c r="C332" i="4" a="1"/>
  <c r="S484" i="4" a="1"/>
  <c r="P236" i="4" a="1"/>
  <c r="J191" i="10" a="1"/>
  <c r="N149" i="10" a="1"/>
  <c r="O240" i="10" a="1"/>
  <c r="I105" i="10" a="1"/>
  <c r="C280" i="4" a="1"/>
  <c r="R190" i="4" a="1"/>
  <c r="E39" i="4" a="1"/>
  <c r="S422" i="4" a="1"/>
  <c r="M484" i="4" a="1"/>
  <c r="L171" i="10" a="1"/>
  <c r="M681" i="4" a="1"/>
  <c r="P562" i="4" a="1"/>
  <c r="L68" i="4" a="1"/>
  <c r="D568" i="4" a="1"/>
  <c r="I199" i="10" a="1"/>
  <c r="K140" i="4" a="1"/>
  <c r="I176" i="10" a="1"/>
  <c r="M50" i="4" a="1"/>
  <c r="K67" i="4" a="1"/>
  <c r="J15" i="10" a="1"/>
  <c r="R45" i="4" a="1"/>
  <c r="O18" i="10" a="1"/>
  <c r="F6" i="4" a="1"/>
  <c r="J149" i="4" a="1"/>
  <c r="N66" i="4" a="1"/>
  <c r="C134" i="4" a="1"/>
  <c r="Q936" i="4" a="1"/>
  <c r="S87" i="10" a="1"/>
  <c r="G176" i="4" a="1"/>
  <c r="H649" i="4" a="1"/>
  <c r="S227" i="10" a="1"/>
  <c r="L249" i="10" a="1"/>
  <c r="L162" i="10" a="1"/>
  <c r="G249" i="4" a="1"/>
  <c r="B810" i="4" a="1"/>
  <c r="B1080" i="4" a="1"/>
  <c r="B7" i="4" a="1"/>
  <c r="P332" i="4" a="1"/>
  <c r="K13" i="10" a="1"/>
  <c r="G929" i="4" a="1"/>
  <c r="M157" i="10" a="1"/>
  <c r="N114" i="10" a="1"/>
  <c r="C145" i="4" a="1"/>
  <c r="Q486" i="4" a="1"/>
  <c r="Q117" i="10" a="1"/>
  <c r="C634" i="4" a="1"/>
  <c r="H262" i="10" a="1"/>
  <c r="O462" i="4" a="1"/>
  <c r="G357" i="4" a="1"/>
  <c r="D208" i="4" a="1"/>
  <c r="S40" i="10" a="1"/>
  <c r="N161" i="4" a="1"/>
  <c r="S404" i="4" a="1"/>
  <c r="M237" i="4" a="1"/>
  <c r="E55" i="4" a="1"/>
  <c r="O118" i="10" a="1"/>
  <c r="B715" i="4" a="1"/>
  <c r="S52" i="4" a="1"/>
  <c r="H178" i="10" a="1"/>
  <c r="E175" i="4" a="1"/>
  <c r="J254" i="4" a="1"/>
  <c r="Q142" i="10" a="1"/>
  <c r="H200" i="4" a="1"/>
  <c r="J214" i="10" a="1"/>
  <c r="B193" i="4" a="1"/>
  <c r="N68" i="4" a="1"/>
  <c r="B651" i="4" a="1"/>
  <c r="K158" i="10" a="1"/>
  <c r="M203" i="10" a="1"/>
  <c r="Q415" i="4" a="1"/>
  <c r="D698" i="4" a="1"/>
  <c r="S906" i="4" a="1"/>
  <c r="J91" i="4" a="1"/>
  <c r="F384" i="4" a="1"/>
  <c r="B724" i="4" a="1"/>
  <c r="L153" i="10" a="1"/>
  <c r="S163" i="4" a="1"/>
  <c r="Q66" i="4" a="1"/>
  <c r="K318" i="4" a="1"/>
  <c r="F101" i="4" a="1"/>
  <c r="M233" i="4" a="1"/>
  <c r="R223" i="4" a="1"/>
  <c r="L422" i="4" a="1"/>
  <c r="S36" i="10" a="1"/>
  <c r="K169" i="4" a="1"/>
  <c r="F118" i="10" a="1"/>
  <c r="G53" i="10" a="1"/>
  <c r="J135" i="4" a="1"/>
  <c r="P223" i="4" a="1"/>
  <c r="J110" i="4" a="1"/>
  <c r="E20" i="10" a="1"/>
  <c r="P857" i="4" a="1"/>
  <c r="O79" i="10" a="1"/>
  <c r="I98" i="4" a="1"/>
  <c r="N20" i="10" a="1"/>
  <c r="S652" i="4" a="1"/>
  <c r="N97" i="10" a="1"/>
  <c r="R57" i="4" a="1"/>
  <c r="R233" i="4" a="1"/>
  <c r="K356" i="4" a="1"/>
  <c r="B495" i="4" a="1"/>
  <c r="L238" i="4" a="1"/>
  <c r="P966" i="4" a="1"/>
  <c r="R618" i="4" a="1"/>
  <c r="J12" i="4" a="1"/>
  <c r="O137" i="4" a="1"/>
  <c r="B548" i="4" a="1"/>
  <c r="N133" i="4" a="1"/>
  <c r="S71" i="10" a="1"/>
  <c r="B1123" i="4" a="1"/>
  <c r="J21" i="4" a="1"/>
  <c r="D106" i="4" a="1"/>
  <c r="J62" i="4" a="1"/>
  <c r="N82" i="4" a="1"/>
  <c r="B660" i="4" a="1"/>
  <c r="B182" i="4" a="1"/>
  <c r="B305" i="4" a="1"/>
  <c r="Q187" i="10" a="1"/>
  <c r="Q470" i="4" a="1"/>
  <c r="D37" i="4" a="1"/>
  <c r="F131" i="10" a="1"/>
  <c r="J237" i="10" a="1"/>
  <c r="S195" i="10" a="1"/>
  <c r="I615" i="4" a="1"/>
  <c r="J117" i="10" a="1"/>
  <c r="E175" i="10" a="1"/>
  <c r="C353" i="4" a="1"/>
  <c r="B1047" i="4" a="1"/>
  <c r="H19" i="4" a="1"/>
  <c r="M24" i="10" a="1"/>
  <c r="D23" i="4" a="1"/>
  <c r="K161" i="4" a="1"/>
  <c r="N138" i="10" a="1"/>
  <c r="Q34" i="10" a="1"/>
  <c r="M358" i="4" a="1"/>
  <c r="L448" i="4" a="1"/>
  <c r="O469" i="4" a="1"/>
  <c r="L4" i="4" a="1"/>
  <c r="I97" i="10" a="1"/>
  <c r="L205" i="10" a="1"/>
  <c r="F21" i="10" a="1"/>
  <c r="M1024" i="4" a="1"/>
  <c r="N57" i="4" a="1"/>
  <c r="I143" i="10" a="1"/>
  <c r="J65" i="10" a="1"/>
  <c r="Q66" i="10" a="1"/>
  <c r="S121" i="4" a="1"/>
  <c r="M48" i="10" a="1"/>
  <c r="M176" i="4" a="1"/>
  <c r="C29" i="4" a="1"/>
  <c r="J228" i="4" a="1"/>
  <c r="G67" i="4" a="1"/>
  <c r="G520" i="4" a="1"/>
  <c r="C41" i="4" a="1"/>
  <c r="R17" i="4" a="1"/>
  <c r="E150" i="10" a="1"/>
  <c r="P178" i="4" a="1"/>
  <c r="K71" i="4" a="1"/>
  <c r="B610" i="4" a="1"/>
  <c r="J363" i="4" a="1"/>
  <c r="S143" i="10" a="1"/>
  <c r="C285" i="4" a="1"/>
  <c r="P103" i="4" a="1"/>
  <c r="I210" i="4" a="1"/>
  <c r="Q258" i="10" a="1"/>
  <c r="H132" i="10" a="1"/>
  <c r="G32" i="10" a="1"/>
  <c r="M151" i="10" a="1"/>
  <c r="K224" i="10" a="1"/>
  <c r="R148" i="4" a="1"/>
  <c r="R139" i="4" a="1"/>
  <c r="G94" i="10" a="1"/>
  <c r="C183" i="4" a="1"/>
  <c r="L1048" i="4" a="1"/>
  <c r="M402" i="4" a="1"/>
  <c r="Q183" i="10" a="1"/>
  <c r="Q209" i="4" a="1"/>
  <c r="P130" i="4" a="1"/>
  <c r="O193" i="10" a="1"/>
  <c r="L228" i="10" a="1"/>
  <c r="R60" i="4" a="1"/>
  <c r="D179" i="4" a="1"/>
  <c r="L217" i="4" a="1"/>
  <c r="S64" i="10" a="1"/>
  <c r="J712" i="4" a="1"/>
  <c r="E95" i="10" a="1"/>
  <c r="B933" i="4" a="1"/>
  <c r="I475" i="4" a="1"/>
  <c r="I46" i="4" a="1"/>
  <c r="N40" i="4" a="1"/>
  <c r="K403" i="4" a="1"/>
  <c r="Q61" i="4" a="1"/>
  <c r="B433" i="4" a="1"/>
  <c r="N174" i="10" a="1"/>
  <c r="M305" i="4" a="1"/>
  <c r="M567" i="4" a="1"/>
  <c r="G644" i="4" a="1"/>
  <c r="D363" i="4" a="1"/>
  <c r="S368" i="4" a="1"/>
  <c r="F140" i="4" a="1"/>
  <c r="B835" i="4" a="1"/>
  <c r="H383" i="4" a="1"/>
  <c r="B942" i="4" a="1"/>
  <c r="G88" i="10" a="1"/>
  <c r="G9" i="10" a="1"/>
  <c r="F264" i="10" a="1"/>
  <c r="S245" i="10" a="1"/>
  <c r="L890" i="4" a="1"/>
  <c r="J314" i="4" a="1"/>
  <c r="N362" i="4" a="1"/>
  <c r="N173" i="10" a="1"/>
  <c r="L177" i="4" a="1"/>
  <c r="K171" i="10" a="1"/>
  <c r="Q435" i="4" a="1"/>
  <c r="C274" i="4" a="1"/>
  <c r="I297" i="4" a="1"/>
  <c r="I325" i="4" a="1"/>
  <c r="F235" i="10" a="1"/>
  <c r="L75" i="4" a="1"/>
  <c r="H568" i="4" a="1"/>
  <c r="G1113" i="4" a="1"/>
  <c r="O468" i="4" a="1"/>
  <c r="N155" i="4" a="1"/>
  <c r="M99" i="10" a="1"/>
  <c r="B689" i="4" a="1"/>
  <c r="P191" i="4" a="1"/>
  <c r="J137" i="10" a="1"/>
  <c r="O54" i="4" a="1"/>
  <c r="O134" i="10" a="1"/>
  <c r="N230" i="10" a="1"/>
  <c r="J154" i="10" a="1"/>
  <c r="J260" i="10" a="1"/>
  <c r="R299" i="4" a="1"/>
  <c r="C590" i="4" a="1"/>
  <c r="C169" i="4" a="1"/>
  <c r="S514" i="4" a="1"/>
  <c r="D983" i="4" a="1"/>
  <c r="L1061" i="4" a="1"/>
  <c r="G36" i="10" a="1"/>
  <c r="O906" i="4" a="1"/>
  <c r="B411" i="4" a="1"/>
  <c r="O121" i="10" a="1"/>
  <c r="H550" i="4" a="1"/>
  <c r="P406" i="4" a="1"/>
  <c r="N25" i="4" a="1"/>
  <c r="B872" i="4" a="1"/>
  <c r="F62" i="10" a="1"/>
  <c r="D18" i="4" a="1"/>
  <c r="B1042" i="4" a="1"/>
  <c r="P26" i="4" a="1"/>
  <c r="E497" i="4" a="1"/>
  <c r="H55" i="10" a="1"/>
  <c r="I88" i="10" a="1"/>
  <c r="B935" i="4" a="1"/>
  <c r="S220" i="10" a="1"/>
  <c r="P472" i="4" a="1"/>
  <c r="D26" i="4" a="1"/>
  <c r="L421" i="4" a="1"/>
  <c r="N103" i="10" a="1"/>
  <c r="N193" i="4" a="1"/>
  <c r="Q135" i="4" a="1"/>
  <c r="I807" i="4" a="1"/>
  <c r="B66" i="4" a="1"/>
  <c r="S982" i="4" a="1"/>
  <c r="E121" i="4" a="1"/>
  <c r="I137" i="4" a="1"/>
  <c r="S72" i="4" a="1"/>
  <c r="I48" i="4" a="1"/>
  <c r="H111" i="10" a="1"/>
  <c r="O6" i="4" a="1"/>
  <c r="F791" i="4" a="1"/>
  <c r="N99" i="10" a="1"/>
  <c r="P467" i="4" a="1"/>
  <c r="D5" i="4" a="1"/>
  <c r="H74" i="4" a="1"/>
  <c r="O249" i="4" a="1"/>
  <c r="M29" i="10" a="1"/>
  <c r="K19" i="4" a="1"/>
  <c r="F138" i="4" a="1"/>
  <c r="E163" i="10" a="1"/>
  <c r="S240" i="10" a="1"/>
  <c r="D294" i="4" a="1"/>
  <c r="Q229" i="10" a="1"/>
  <c r="K62" i="4" a="1"/>
  <c r="Q98" i="4" a="1"/>
  <c r="I232" i="10" a="1"/>
  <c r="P346" i="4" a="1"/>
  <c r="B580" i="4" a="1"/>
  <c r="J46" i="4" a="1"/>
  <c r="Q6" i="10" a="1"/>
  <c r="S16" i="10" a="1"/>
  <c r="S16" i="4" a="1"/>
  <c r="F405" i="4" a="1"/>
  <c r="S423" i="4" a="1"/>
  <c r="L166" i="4" a="1"/>
  <c r="C458" i="4" a="1"/>
  <c r="G6" i="10" a="1"/>
  <c r="O108" i="10" a="1"/>
  <c r="I115" i="10" a="1"/>
  <c r="E174" i="4" a="1"/>
  <c r="H243" i="4" a="1"/>
  <c r="I477" i="4" a="1"/>
  <c r="K205" i="10" a="1"/>
  <c r="F483" i="4" a="1"/>
  <c r="O203" i="4" a="1"/>
  <c r="K377" i="4" a="1"/>
  <c r="K44" i="4" a="1"/>
  <c r="L710" i="4" a="1"/>
  <c r="H225" i="4" a="1"/>
  <c r="L173" i="10" a="1"/>
  <c r="F620" i="4" a="1"/>
  <c r="Q26" i="10" a="1"/>
  <c r="R455" i="4" a="1"/>
  <c r="J392" i="4" a="1"/>
  <c r="I156" i="4" a="1"/>
  <c r="F191" i="10" a="1"/>
  <c r="M229" i="10" a="1"/>
  <c r="F73" i="4" a="1"/>
  <c r="H483" i="4" a="1"/>
  <c r="M142" i="10" a="1"/>
  <c r="M162" i="10" a="1"/>
  <c r="C499" i="4" a="1"/>
  <c r="G213" i="10" a="1"/>
  <c r="G263" i="10" a="1"/>
  <c r="J111" i="10" a="1"/>
  <c r="R896" i="4" a="1"/>
  <c r="Q458" i="4" a="1"/>
  <c r="I91" i="10" a="1"/>
  <c r="H151" i="4" a="1"/>
  <c r="J58" i="4" a="1"/>
  <c r="L168" i="10" a="1"/>
  <c r="L1060" i="4" a="1"/>
  <c r="K718" i="4" a="1"/>
  <c r="O13" i="4" a="1"/>
  <c r="G179" i="4" a="1"/>
  <c r="R15" i="4" a="1"/>
  <c r="P443" i="4" a="1"/>
  <c r="M583" i="4" a="1"/>
  <c r="S1146" i="4" a="1"/>
  <c r="D101" i="4" a="1"/>
  <c r="B682" i="4" a="1"/>
  <c r="P146" i="10" a="1"/>
  <c r="S87" i="4" a="1"/>
  <c r="O23" i="10" a="1"/>
  <c r="P6" i="4" a="1"/>
  <c r="F25" i="4" a="1"/>
  <c r="J113" i="4" a="1"/>
  <c r="Q195" i="10" a="1"/>
  <c r="S93" i="10" a="1"/>
  <c r="S267" i="4" a="1"/>
  <c r="M286" i="4" a="1"/>
  <c r="D193" i="4" a="1"/>
  <c r="J225" i="10" a="1"/>
  <c r="L132" i="10" a="1"/>
  <c r="C155" i="4" a="1"/>
  <c r="O130" i="10" a="1"/>
  <c r="B216" i="4" a="1"/>
  <c r="O237" i="10" a="1"/>
  <c r="H199" i="10" a="1"/>
  <c r="M3" i="4" a="1"/>
  <c r="H385" i="4" a="1"/>
  <c r="K303" i="4" a="1"/>
  <c r="S69" i="4" a="1"/>
  <c r="H109" i="4" a="1"/>
  <c r="S70" i="10" a="1"/>
  <c r="I787" i="4" a="1"/>
  <c r="L500" i="4" a="1"/>
  <c r="L371" i="4" a="1"/>
  <c r="K55" i="4" a="1"/>
  <c r="R134" i="4" a="1"/>
  <c r="E268" i="4" a="1"/>
  <c r="M16" i="10" a="1"/>
  <c r="B303" i="4" a="1"/>
  <c r="L82" i="10" a="1"/>
  <c r="M414" i="4" a="1"/>
  <c r="N98" i="10" a="1"/>
  <c r="B880" i="4" a="1"/>
  <c r="B516" i="4" a="1"/>
  <c r="F236" i="10" a="1"/>
  <c r="J40" i="4" a="1"/>
  <c r="E3" i="4" a="1"/>
  <c r="K163" i="10" a="1"/>
  <c r="L122" i="10" a="1"/>
  <c r="J353" i="4" a="1"/>
  <c r="F106" i="4" a="1"/>
  <c r="F71" i="4" a="1"/>
  <c r="F32" i="4" a="1"/>
  <c r="F87" i="4" a="1"/>
  <c r="G134" i="10" a="1"/>
  <c r="H799" i="4" a="1"/>
  <c r="M8" i="10" a="1"/>
  <c r="J182" i="4" a="1"/>
  <c r="O195" i="10" a="1"/>
  <c r="L345" i="4" a="1"/>
  <c r="S80" i="4" a="1"/>
  <c r="B436" i="4" a="1"/>
  <c r="N54" i="10" a="1"/>
  <c r="B1029" i="4" a="1"/>
  <c r="S163" i="10" a="1"/>
  <c r="P21" i="4" a="1"/>
  <c r="H17" i="10" a="1"/>
  <c r="I184" i="10" a="1"/>
  <c r="N145" i="4" a="1"/>
  <c r="O25" i="4" a="1"/>
  <c r="B809" i="4" a="1"/>
  <c r="K994" i="4" a="1"/>
  <c r="J195" i="10" a="1"/>
  <c r="D12" i="4" a="1"/>
  <c r="E437" i="4" a="1"/>
  <c r="F481" i="4" a="1"/>
  <c r="S4" i="4" a="1"/>
  <c r="J75" i="10" a="1"/>
  <c r="G125" i="10" a="1"/>
  <c r="J189" i="10" a="1"/>
  <c r="F856" i="4" a="1"/>
  <c r="R81" i="4" a="1"/>
  <c r="Q32" i="10" a="1"/>
  <c r="R521" i="4" a="1"/>
  <c r="R27" i="4" a="1"/>
  <c r="G112" i="10" a="1"/>
  <c r="K5" i="10" a="1"/>
  <c r="F507" i="4" a="1"/>
  <c r="L232" i="4" a="1"/>
  <c r="B564" i="4" a="1"/>
  <c r="K127" i="10" a="1"/>
  <c r="S31" i="10" a="1"/>
  <c r="L507" i="4" a="1"/>
  <c r="L82" i="4" a="1"/>
  <c r="F352" i="4" a="1"/>
  <c r="L443" i="4" a="1"/>
  <c r="K87" i="10" a="1"/>
  <c r="C281" i="4" a="1"/>
  <c r="L555" i="4" a="1"/>
  <c r="B405" i="4" a="1"/>
  <c r="N216" i="10" a="1"/>
  <c r="K220" i="10" a="1"/>
  <c r="I13" i="10" a="1"/>
  <c r="I494" i="4" a="1"/>
  <c r="S183" i="10" a="1"/>
  <c r="K576" i="4" a="1"/>
  <c r="B868" i="4" a="1"/>
  <c r="B537" i="4" a="1"/>
  <c r="M202" i="10" a="1"/>
  <c r="B1114" i="4" a="1"/>
  <c r="G899" i="4" a="1"/>
  <c r="J103" i="10" a="1"/>
  <c r="M18" i="10" a="1"/>
  <c r="O952" i="4" a="1"/>
  <c r="S565" i="4" a="1"/>
  <c r="L94" i="4" a="1"/>
  <c r="I82" i="10" a="1"/>
  <c r="Q51" i="10" a="1"/>
  <c r="P348" i="4" a="1"/>
  <c r="O488" i="4" a="1"/>
  <c r="H111" i="4" a="1"/>
  <c r="D95" i="4" a="1"/>
  <c r="E258" i="4" a="1"/>
  <c r="P475" i="4" a="1"/>
  <c r="R812" i="4" a="1"/>
  <c r="Q204" i="10" a="1"/>
  <c r="K296" i="4" a="1"/>
  <c r="G408" i="4" a="1"/>
  <c r="E48" i="4" a="1"/>
  <c r="Q239" i="10" a="1"/>
  <c r="J96" i="10" a="1"/>
  <c r="D77" i="4" a="1"/>
  <c r="P440" i="4" a="1"/>
  <c r="E303" i="4" a="1"/>
  <c r="G230" i="10" a="1"/>
  <c r="R108" i="4" a="1"/>
  <c r="D350" i="4" a="1"/>
  <c r="D181" i="4" a="1"/>
  <c r="E949" i="4" a="1"/>
  <c r="L279" i="4" a="1"/>
  <c r="O191" i="10" a="1"/>
  <c r="M56" i="10" a="1"/>
  <c r="Q200" i="10" a="1"/>
  <c r="R56" i="4" a="1"/>
  <c r="S260" i="10" a="1"/>
  <c r="B447" i="4" a="1"/>
  <c r="C355" i="4" a="1"/>
  <c r="I151" i="4" a="1"/>
  <c r="C163" i="4" a="1"/>
  <c r="J47" i="10" a="1"/>
  <c r="O429" i="4" a="1"/>
  <c r="B291" i="4" a="1"/>
  <c r="B186" i="4" a="1"/>
  <c r="B971" i="4" a="1"/>
  <c r="I18" i="4" a="1"/>
  <c r="D292" i="4" a="1"/>
  <c r="Q132" i="10" a="1"/>
  <c r="R30" i="4" a="1"/>
  <c r="B964" i="4" a="1"/>
  <c r="N39" i="4" a="1"/>
  <c r="L488" i="4" a="1"/>
  <c r="I22" i="10" a="1"/>
  <c r="J74" i="10" a="1"/>
  <c r="P139" i="4" a="1"/>
  <c r="C283" i="4" a="1"/>
  <c r="L314" i="4" a="1"/>
  <c r="L339" i="4" a="1"/>
  <c r="Q124" i="10" a="1"/>
  <c r="J452" i="4" a="1"/>
  <c r="B27" i="4" a="1"/>
  <c r="K263" i="4" a="1"/>
  <c r="G348" i="4" a="1"/>
  <c r="J81" i="4" a="1"/>
  <c r="H26" i="10" a="1"/>
  <c r="F390" i="4" a="1"/>
  <c r="B100" i="4" a="1"/>
  <c r="H254" i="4" a="1"/>
  <c r="P135" i="4" a="1"/>
  <c r="H146" i="4" a="1"/>
  <c r="S310" i="4" a="1"/>
  <c r="S105" i="4" a="1"/>
  <c r="I193" i="10" a="1"/>
  <c r="P356" i="4" a="1"/>
  <c r="Q60" i="10" a="1"/>
  <c r="L40" i="10" a="1"/>
  <c r="M342" i="4" a="1"/>
  <c r="M628" i="4" a="1"/>
  <c r="N90" i="10" a="1"/>
  <c r="L1120" i="4" a="1"/>
  <c r="S135" i="4" a="1"/>
  <c r="N76" i="4" a="1"/>
  <c r="J542" i="4" a="1"/>
  <c r="I155" i="10" a="1"/>
  <c r="G53" i="4" a="1"/>
  <c r="Q109" i="10" a="1"/>
  <c r="M138" i="10" a="1"/>
  <c r="L689" i="4" a="1"/>
  <c r="K170" i="4" a="1"/>
  <c r="B294" i="4" a="1"/>
  <c r="E9" i="10" a="1"/>
  <c r="S279" i="4" a="1"/>
  <c r="I111" i="4" a="1"/>
  <c r="C104" i="4" a="1"/>
  <c r="Q127" i="10" a="1"/>
  <c r="E512" i="4" a="1"/>
  <c r="S39" i="10" a="1"/>
  <c r="Q99" i="10" a="1"/>
  <c r="B1088" i="4" a="1"/>
  <c r="M413" i="4" a="1"/>
  <c r="C498" i="4" a="1"/>
  <c r="J93" i="4" a="1"/>
  <c r="R451" i="4" a="1"/>
  <c r="B1005" i="4" a="1"/>
  <c r="L242" i="10" a="1"/>
  <c r="N772" i="4" a="1"/>
  <c r="E146" i="10" a="1"/>
  <c r="P54" i="4" a="1"/>
  <c r="F187" i="10" a="1"/>
  <c r="N65" i="4" a="1"/>
  <c r="E484" i="4" a="1"/>
  <c r="K109" i="10" a="1"/>
  <c r="I229" i="4" a="1"/>
  <c r="S28" i="10" a="1"/>
  <c r="E466" i="4" a="1"/>
  <c r="R150" i="4" a="1"/>
  <c r="N73" i="10" a="1"/>
  <c r="K155" i="10" a="1"/>
  <c r="O242" i="4" a="1"/>
  <c r="Q211" i="4" a="1"/>
  <c r="L155" i="10" a="1"/>
  <c r="S51" i="10" a="1"/>
  <c r="L21" i="4" a="1"/>
  <c r="G143" i="4" a="1"/>
  <c r="I124" i="10" a="1"/>
  <c r="L59" i="10" a="1"/>
  <c r="Q56" i="4" a="1"/>
  <c r="K264" i="10" a="1"/>
  <c r="S56" i="10" a="1"/>
  <c r="E440" i="4" a="1"/>
  <c r="L286" i="4" a="1"/>
  <c r="N147" i="10" a="1"/>
  <c r="C59" i="4" a="1"/>
  <c r="E147" i="10" a="1"/>
  <c r="K201" i="10" a="1"/>
  <c r="I259" i="4" a="1"/>
  <c r="M49" i="10" a="1"/>
  <c r="P248" i="10" a="1"/>
  <c r="C71" i="4" a="1"/>
  <c r="I185" i="10" a="1"/>
  <c r="O262" i="4" a="1"/>
  <c r="B373" i="4" a="1"/>
  <c r="I39" i="10" a="1"/>
  <c r="O247" i="4" a="1"/>
  <c r="O131" i="10" a="1"/>
  <c r="J108" i="10" a="1"/>
  <c r="B623" i="4" a="1"/>
  <c r="L1053" i="4" a="1"/>
  <c r="M12" i="10" a="1"/>
  <c r="E108" i="10" a="1"/>
  <c r="J68" i="10" a="1"/>
  <c r="M185" i="4" a="1"/>
  <c r="J101" i="4" a="1"/>
  <c r="K27" i="4" a="1"/>
  <c r="K27" i="10" a="1"/>
  <c r="K84" i="4" a="1"/>
  <c r="J20" i="10" a="1"/>
  <c r="E245" i="10" a="1"/>
  <c r="H144" i="4" a="1"/>
  <c r="I131" i="4" a="1"/>
  <c r="L1114" i="4" a="1"/>
  <c r="F23" i="4" a="1"/>
  <c r="B629" i="4" a="1"/>
  <c r="N150" i="10" a="1"/>
  <c r="E103" i="4" a="1"/>
  <c r="C62" i="4" a="1"/>
  <c r="B955" i="4" a="1"/>
  <c r="J134" i="10" a="1"/>
  <c r="Q151" i="4" a="1"/>
  <c r="L161" i="10" a="1"/>
  <c r="I696" i="4" a="1"/>
  <c r="B11" i="4" a="1"/>
  <c r="L225" i="10" a="1"/>
  <c r="F340" i="4" a="1"/>
  <c r="G166" i="4" a="1"/>
  <c r="B85" i="4" a="1"/>
  <c r="O290" i="4" a="1"/>
  <c r="P219" i="10" a="1"/>
  <c r="M242" i="4" a="1"/>
  <c r="F21" i="4" a="1"/>
  <c r="O115" i="4" a="1"/>
  <c r="G2" i="10" a="1"/>
  <c r="E318" i="4" a="1"/>
  <c r="F410" i="4" a="1"/>
  <c r="P246" i="10" a="1"/>
  <c r="I29" i="4" a="1"/>
  <c r="S2" i="10" a="1"/>
  <c r="G463" i="4" a="1"/>
  <c r="B52" i="4" a="1"/>
  <c r="C28" i="4" a="1"/>
  <c r="J19" i="10" a="1"/>
  <c r="M551" i="4" a="1"/>
  <c r="O144" i="4" a="1"/>
  <c r="D130" i="4" a="1"/>
  <c r="I81" i="10" a="1"/>
  <c r="K111" i="4" a="1"/>
  <c r="L22" i="10" a="1"/>
  <c r="L1146" i="4" a="1"/>
  <c r="D463" i="4" a="1"/>
  <c r="G103" i="10" a="1"/>
  <c r="J178" i="10" a="1"/>
  <c r="H159" i="10" a="1"/>
  <c r="R52" i="4" a="1"/>
  <c r="G411" i="4" a="1"/>
  <c r="O304" i="4" a="1"/>
  <c r="B579" i="4" a="1"/>
  <c r="B114" i="4" a="1"/>
  <c r="E110" i="10" a="1"/>
  <c r="I488" i="4" a="1"/>
  <c r="P366" i="4" a="1"/>
  <c r="L73" i="4" a="1"/>
  <c r="Q47" i="10" a="1"/>
  <c r="C64" i="4" a="1"/>
  <c r="L253" i="10" a="1"/>
  <c r="Q92" i="10" a="1"/>
  <c r="L260" i="4" a="1"/>
  <c r="O229" i="10" a="1"/>
  <c r="E10" i="4" a="1"/>
  <c r="L43" i="10" a="1"/>
  <c r="O21" i="10" a="1"/>
  <c r="S41" i="4" a="1"/>
  <c r="G132" i="4" a="1"/>
  <c r="E230" i="4" a="1"/>
  <c r="F126" i="4" a="1"/>
  <c r="B905" i="4" a="1"/>
  <c r="I592" i="4" a="1"/>
  <c r="O222" i="10" a="1"/>
  <c r="G169" i="10" a="1"/>
  <c r="I160" i="10" a="1"/>
  <c r="H36" i="10" a="1"/>
  <c r="C97" i="4" a="1"/>
  <c r="P162" i="4" a="1"/>
  <c r="B280" i="4" a="1"/>
  <c r="K38" i="10" a="1"/>
  <c r="R37" i="4" a="1"/>
  <c r="N359" i="4" a="1"/>
  <c r="I34" i="4" a="1"/>
  <c r="I33" i="4" a="1"/>
  <c r="M62" i="4" a="1"/>
  <c r="M620" i="4" a="1"/>
  <c r="N130" i="10" a="1"/>
  <c r="L108" i="4" a="1"/>
  <c r="M461" i="4" a="1"/>
  <c r="E230" i="10" a="1"/>
  <c r="L27" i="4" a="1"/>
  <c r="R160" i="4" a="1"/>
  <c r="L71" i="4" a="1"/>
  <c r="O155" i="4" a="1"/>
  <c r="Q550" i="4" a="1"/>
  <c r="N118" i="4" a="1"/>
  <c r="E217" i="4" a="1"/>
  <c r="B261" i="4" a="1"/>
  <c r="G871" i="4" a="1"/>
  <c r="L198" i="10" a="1"/>
  <c r="R818" i="4" a="1"/>
  <c r="O315" i="4" a="1"/>
  <c r="S415" i="4" a="1"/>
  <c r="N139" i="10" a="1"/>
  <c r="K25" i="10" a="1"/>
  <c r="B590" i="4" a="1"/>
  <c r="J428" i="4" a="1"/>
  <c r="Q95" i="10" a="1"/>
  <c r="J291" i="4" a="1"/>
  <c r="M158" i="10" a="1"/>
  <c r="Q311" i="4" a="1"/>
  <c r="C453" i="4" a="1"/>
  <c r="S191" i="10" a="1"/>
  <c r="C228" i="4" a="1"/>
  <c r="M480" i="4" a="1"/>
  <c r="C264" i="4" a="1"/>
  <c r="S146" i="10" a="1"/>
  <c r="H187" i="10" a="1"/>
  <c r="D55" i="4" a="1"/>
  <c r="H186" i="10" a="1"/>
  <c r="O170" i="10" a="1"/>
  <c r="H124" i="10" a="1"/>
  <c r="G214" i="10" a="1"/>
  <c r="L1104" i="4" a="1"/>
  <c r="S32" i="4" a="1"/>
  <c r="M125" i="10" a="1"/>
  <c r="K168" i="10" a="1"/>
  <c r="J151" i="4" a="1"/>
  <c r="R453" i="4" a="1"/>
  <c r="L213" i="10" a="1"/>
  <c r="L69" i="4" a="1"/>
  <c r="I854" i="4" a="1"/>
  <c r="I129" i="4" a="1"/>
  <c r="Q400" i="4" a="1"/>
  <c r="N9" i="4" a="1"/>
  <c r="C48" i="4" a="1"/>
  <c r="Q9" i="10" a="1"/>
  <c r="B970" i="4" a="1"/>
  <c r="S231" i="10" a="1"/>
  <c r="I123" i="10" a="1"/>
  <c r="B967" i="4" a="1"/>
  <c r="G199" i="4" a="1"/>
  <c r="K107" i="10" a="1"/>
  <c r="M450" i="4" a="1"/>
  <c r="Q14" i="4" a="1"/>
  <c r="F53" i="4" a="1"/>
  <c r="F833" i="4" a="1"/>
  <c r="D838" i="4" a="1"/>
  <c r="Q42" i="4" a="1"/>
  <c r="S97" i="4" a="1"/>
  <c r="J821" i="4" a="1"/>
  <c r="S21" i="4" a="1"/>
  <c r="R77" i="4" a="1"/>
  <c r="Q20" i="10" a="1"/>
  <c r="P237" i="10" a="1"/>
  <c r="K123" i="4" a="1"/>
  <c r="G58" i="4" a="1"/>
  <c r="B1099" i="4" a="1"/>
  <c r="F73" i="10" a="1"/>
  <c r="D403" i="4" a="1"/>
  <c r="K132" i="10" a="1"/>
  <c r="F286" i="4" a="1"/>
  <c r="L72" i="4" a="1"/>
  <c r="H92" i="4" a="1"/>
  <c r="H412" i="4" a="1"/>
  <c r="S564" i="4" a="1"/>
  <c r="B310" i="4" a="1"/>
  <c r="E167" i="4" a="1"/>
  <c r="B141" i="4" a="1"/>
  <c r="B546" i="4" a="1"/>
  <c r="H147" i="10" a="1"/>
  <c r="B350" i="4" a="1"/>
  <c r="M130" i="4" a="1"/>
  <c r="E82" i="10" a="1"/>
  <c r="B414" i="4" a="1"/>
  <c r="B277" i="4" a="1"/>
  <c r="O27" i="10" a="1"/>
  <c r="F32" i="10" a="1"/>
  <c r="E126" i="10" a="1"/>
  <c r="B559" i="4" a="1"/>
  <c r="P420" i="4" a="1"/>
  <c r="C121" i="4" a="1"/>
  <c r="S6" i="10" a="1"/>
  <c r="O169" i="10" a="1"/>
  <c r="L180" i="10" a="1"/>
  <c r="B49" i="4" a="1"/>
  <c r="Q226" i="4" a="1"/>
  <c r="M257" i="10" a="1"/>
  <c r="G269" i="4" a="1"/>
  <c r="R96" i="4" a="1"/>
  <c r="I513" i="4" a="1"/>
  <c r="H52" i="10" a="1"/>
  <c r="G350" i="4" a="1"/>
  <c r="L95" i="10" a="1"/>
  <c r="R138" i="4" a="1"/>
  <c r="Q106" i="10" a="1"/>
  <c r="M273" i="4" a="1"/>
  <c r="Q64" i="4" a="1"/>
  <c r="N116" i="10" a="1"/>
  <c r="K298" i="4" a="1"/>
  <c r="D86" i="4" a="1"/>
  <c r="N67" i="4" a="1"/>
  <c r="B923" i="4" a="1"/>
  <c r="Q490" i="4" a="1"/>
  <c r="E320" i="4" a="1"/>
  <c r="K70" i="4" a="1"/>
  <c r="E812" i="4" a="1"/>
  <c r="O177" i="10" a="1"/>
  <c r="C148" i="4" a="1"/>
  <c r="B669" i="4" a="1"/>
  <c r="F94" i="4" a="1"/>
  <c r="S421" i="4" a="1"/>
  <c r="I65" i="4" a="1"/>
  <c r="D34" i="4" a="1"/>
  <c r="C43" i="4" a="1"/>
  <c r="K45" i="4" a="1"/>
  <c r="B563" i="4" a="1"/>
  <c r="E62" i="4" a="1"/>
  <c r="I140" i="10" a="1"/>
  <c r="H81" i="4" a="1"/>
  <c r="G43" i="10" a="1"/>
  <c r="B351" i="4" a="1"/>
  <c r="P83" i="4" a="1"/>
  <c r="S695" i="4" a="1"/>
  <c r="G299" i="4" a="1"/>
  <c r="O225" i="4" a="1"/>
  <c r="F282" i="4" a="1"/>
  <c r="Q53" i="4" a="1"/>
  <c r="B472" i="4" a="1"/>
  <c r="K148" i="4" a="1"/>
  <c r="S142" i="4" a="1"/>
  <c r="O246" i="10" a="1"/>
  <c r="R195" i="4" a="1"/>
  <c r="K108" i="10" a="1"/>
  <c r="F165" i="4" a="1"/>
  <c r="N6" i="10" a="1"/>
  <c r="M529" i="4" a="1"/>
  <c r="M190" i="10" a="1"/>
  <c r="M16" i="4" a="1"/>
  <c r="E179" i="4" a="1"/>
  <c r="O105" i="4" a="1"/>
  <c r="P550" i="4" a="1"/>
  <c r="M93" i="4" a="1"/>
  <c r="N377" i="4" a="1"/>
  <c r="E157" i="10" a="1"/>
  <c r="C308" i="4" a="1"/>
  <c r="L248" i="4" a="1"/>
  <c r="I309" i="4" a="1"/>
  <c r="E704" i="4" a="1"/>
  <c r="G111" i="10" a="1"/>
  <c r="O154" i="10" a="1"/>
  <c r="L1065" i="4" a="1"/>
  <c r="D145" i="4" a="1"/>
  <c r="E88" i="4" a="1"/>
  <c r="O71" i="4" a="1"/>
  <c r="H149" i="10" a="1"/>
  <c r="G130" i="10" a="1"/>
  <c r="H127" i="10" a="1"/>
  <c r="F62" i="4" a="1"/>
  <c r="D552" i="4" a="1"/>
  <c r="F201" i="4" a="1"/>
  <c r="B265" i="4" a="1"/>
  <c r="L138" i="10" a="1"/>
  <c r="K154" i="4" a="1"/>
  <c r="E84" i="10" a="1"/>
  <c r="H21" i="4" a="1"/>
  <c r="M42" i="10" a="1"/>
  <c r="M112" i="10" a="1"/>
  <c r="F88" i="4" a="1"/>
  <c r="B369" i="4" a="1"/>
  <c r="S25" i="4" a="1"/>
  <c r="S167" i="4" a="1"/>
  <c r="E187" i="10" a="1"/>
  <c r="P72" i="4" a="1"/>
  <c r="D719" i="4" a="1"/>
  <c r="H250" i="10" a="1"/>
  <c r="O161" i="10" a="1"/>
  <c r="G246" i="4" a="1"/>
  <c r="G747" i="4" a="1"/>
  <c r="N165" i="10" a="1"/>
  <c r="E42" i="4" a="1"/>
  <c r="C69" i="4" a="1"/>
  <c r="Q137" i="4" a="1"/>
  <c r="I218" i="4" a="1"/>
  <c r="S190" i="10" a="1"/>
  <c r="L232" i="10" a="1"/>
  <c r="G669" i="4" a="1"/>
  <c r="G170" i="10" a="1"/>
  <c r="E47" i="4" a="1"/>
  <c r="J81" i="10" a="1"/>
  <c r="L798" i="4" a="1"/>
  <c r="L245" i="4" a="1"/>
  <c r="Q316" i="4" a="1"/>
  <c r="L439" i="4" a="1"/>
  <c r="K358" i="4" a="1"/>
  <c r="E292" i="4" a="1"/>
  <c r="E102" i="4" a="1"/>
  <c r="E5" i="4" a="1"/>
  <c r="N111" i="10" a="1"/>
  <c r="P483" i="4" a="1"/>
  <c r="N3" i="4" a="1"/>
  <c r="Q12" i="4" a="1"/>
  <c r="Q120" i="4" a="1"/>
  <c r="B902" i="4" a="1"/>
  <c r="R845" i="4" a="1"/>
  <c r="K204" i="10" a="1"/>
  <c r="L263" i="10" a="1"/>
  <c r="C942" i="4" a="1"/>
  <c r="I98" i="10" a="1"/>
  <c r="Q55" i="4" a="1"/>
  <c r="Q114" i="10" a="1"/>
  <c r="S326" i="4" a="1"/>
  <c r="G218" i="4" a="1"/>
  <c r="B1072" i="4" a="1"/>
  <c r="G416" i="4" a="1"/>
  <c r="Q169" i="10" a="1"/>
  <c r="P108" i="4" a="1"/>
  <c r="Q261" i="10" a="1"/>
  <c r="M552" i="4" a="1"/>
  <c r="P106" i="4" a="1"/>
  <c r="B99" i="4" a="1"/>
  <c r="P234" i="10" a="1"/>
  <c r="H367" i="4" a="1"/>
  <c r="M71" i="10" a="1"/>
  <c r="G470" i="4" a="1"/>
  <c r="K56" i="4" a="1"/>
  <c r="D201" i="4" a="1"/>
  <c r="B873" i="4" a="1"/>
  <c r="B481" i="4" a="1"/>
  <c r="H431" i="4" a="1"/>
  <c r="H126" i="4" a="1"/>
  <c r="D35" i="4" a="1"/>
  <c r="E112" i="10" a="1"/>
  <c r="P167" i="10" a="1"/>
  <c r="F130" i="10" a="1"/>
  <c r="G600" i="4" a="1"/>
  <c r="H2" i="10" a="1"/>
  <c r="H384" i="4" a="1"/>
  <c r="J6" i="4" a="1"/>
  <c r="B224" i="4" a="1"/>
  <c r="M14" i="4" a="1"/>
  <c r="K131" i="4" a="1"/>
  <c r="L99" i="4" a="1"/>
  <c r="G570" i="4" a="1"/>
  <c r="B569" i="4" a="1"/>
  <c r="K60" i="10" a="1"/>
  <c r="O37" i="10" a="1"/>
  <c r="B259" i="4" a="1"/>
  <c r="Q92" i="4" a="1"/>
  <c r="B957" i="4" a="1"/>
  <c r="E119" i="4" a="1"/>
  <c r="F250" i="10" a="1"/>
  <c r="L118" i="4" a="1"/>
  <c r="D169" i="4" a="1"/>
  <c r="R67" i="4" a="1"/>
  <c r="L25" i="4" a="1"/>
  <c r="D138" i="4" a="1"/>
  <c r="G96" i="4" a="1"/>
  <c r="H544" i="4" a="1"/>
  <c r="F70" i="10" a="1"/>
  <c r="I73" i="4" a="1"/>
  <c r="H49" i="10" a="1"/>
  <c r="O12" i="4" a="1"/>
  <c r="R55" i="4" a="1"/>
  <c r="N75" i="4" a="1"/>
  <c r="S22" i="4" a="1"/>
  <c r="C170" i="4" a="1"/>
  <c r="H204" i="10" a="1"/>
  <c r="K123" i="10" a="1"/>
  <c r="L10" i="4" a="1"/>
  <c r="L1141" i="4" a="1"/>
  <c r="S116" i="4" a="1"/>
  <c r="E152" i="10" a="1"/>
  <c r="O376" i="4" a="1"/>
  <c r="N43" i="10" a="1"/>
  <c r="J147" i="10" a="1"/>
  <c r="J430" i="4" a="1"/>
  <c r="N261" i="10" a="1"/>
  <c r="P256" i="10" a="1"/>
  <c r="B148" i="4" a="1"/>
  <c r="E128" i="10" a="1"/>
  <c r="I7" i="10" a="1"/>
  <c r="G99" i="4" a="1"/>
  <c r="B572" i="4" a="1"/>
  <c r="Q81" i="4" a="1"/>
  <c r="G56" i="10" a="1"/>
  <c r="I102" i="10" a="1"/>
  <c r="I157" i="10" a="1"/>
  <c r="J134" i="4" a="1"/>
  <c r="Q50" i="4" a="1"/>
  <c r="N188" i="4" a="1"/>
  <c r="J190" i="4" a="1"/>
  <c r="L1117" i="4" a="1"/>
  <c r="S218" i="4" a="1"/>
  <c r="P2" i="4" a="1"/>
  <c r="B464" i="4" a="1"/>
  <c r="B838" i="4" a="1"/>
  <c r="G137" i="4" a="1"/>
  <c r="G240" i="4" a="1"/>
  <c r="O11" i="4" a="1"/>
  <c r="Q130" i="10" a="1"/>
  <c r="O16" i="4" a="1"/>
  <c r="P257" i="10" a="1"/>
  <c r="N528" i="4" a="1"/>
  <c r="E634" i="4" a="1"/>
  <c r="N559" i="4" a="1"/>
  <c r="G29" i="4" a="1"/>
  <c r="B816" i="4" a="1"/>
  <c r="C93" i="4" a="1"/>
  <c r="B245" i="4" a="1"/>
  <c r="Q368" i="4" a="1"/>
  <c r="K47" i="10" a="1"/>
  <c r="F64" i="10" a="1"/>
  <c r="Q228" i="4" a="1"/>
  <c r="O115" i="10" a="1"/>
  <c r="E188" i="10" a="1"/>
  <c r="M161" i="10" a="1"/>
  <c r="J64" i="4" a="1"/>
  <c r="C80" i="4" a="1"/>
  <c r="O111" i="4" a="1"/>
  <c r="K39" i="10" a="1"/>
  <c r="I146" i="10" a="1"/>
  <c r="E354" i="4" a="1"/>
  <c r="N470" i="4" a="1"/>
  <c r="E444" i="4" a="1"/>
  <c r="P138" i="4" a="1"/>
  <c r="O178" i="10" a="1"/>
  <c r="D491" i="4" a="1"/>
  <c r="I195" i="10" a="1"/>
  <c r="B969" i="4" a="1"/>
  <c r="O145" i="10" a="1"/>
  <c r="G38" i="10" a="1"/>
  <c r="E38" i="10" a="1"/>
  <c r="S589" i="4" a="1"/>
  <c r="R161" i="4" a="1"/>
  <c r="B940" i="4" a="1"/>
  <c r="G521" i="4" a="1"/>
  <c r="J157" i="4" a="1"/>
  <c r="N120" i="10" a="1"/>
  <c r="L414" i="4" a="1"/>
  <c r="J394" i="4" a="1"/>
  <c r="B483" i="4" a="1"/>
  <c r="E196" i="10" a="1"/>
  <c r="B825" i="4" a="1"/>
  <c r="J72" i="4" a="1"/>
  <c r="M200" i="10" a="1"/>
  <c r="N21" i="4" a="1"/>
  <c r="O4" i="10" a="1"/>
  <c r="Q40" i="10" a="1"/>
  <c r="L48" i="4" a="1"/>
  <c r="B22" i="4" a="1"/>
  <c r="O100" i="4" a="1"/>
  <c r="Q422" i="4" a="1"/>
  <c r="E59" i="10" a="1"/>
  <c r="L1085" i="4" a="1"/>
  <c r="H107" i="4" a="1"/>
  <c r="O707" i="4" a="1"/>
  <c r="J229" i="4" a="1"/>
  <c r="J61" i="4" a="1"/>
  <c r="N128" i="4" a="1"/>
  <c r="D205" i="4" a="1"/>
  <c r="G164" i="10" a="1"/>
  <c r="H371" i="4" a="1"/>
  <c r="C186" i="4" a="1"/>
  <c r="S996" i="4" a="1"/>
  <c r="C147" i="4" a="1"/>
  <c r="Q252" i="4" a="1"/>
  <c r="D61" i="4" a="1"/>
  <c r="I67" i="10" a="1"/>
  <c r="S44" i="4" a="1"/>
  <c r="Q689" i="4" a="1"/>
  <c r="L9" i="4" a="1"/>
  <c r="S154" i="10" a="1"/>
  <c r="M136" i="4" a="1"/>
  <c r="B53" i="4" a="1"/>
  <c r="C143" i="4" a="1"/>
  <c r="D318" i="4" a="1"/>
  <c r="F335" i="4" a="1"/>
  <c r="F230" i="10" a="1"/>
  <c r="S124" i="4" a="1"/>
  <c r="L491" i="4" a="1"/>
  <c r="L214" i="10" a="1"/>
  <c r="E158" i="4" a="1"/>
  <c r="B98" i="4" a="1"/>
  <c r="B146" i="4" a="1"/>
  <c r="O128" i="4" a="1"/>
  <c r="S542" i="4" a="1"/>
  <c r="P11" i="4" a="1"/>
  <c r="B1040" i="4" a="1"/>
  <c r="I91" i="4" a="1"/>
  <c r="B542" i="4" a="1"/>
  <c r="B834" i="4" a="1"/>
  <c r="O78" i="4" a="1"/>
  <c r="D11" i="4" a="1"/>
  <c r="D365" i="4" a="1"/>
  <c r="E690" i="4" a="1"/>
  <c r="R199" i="4" a="1"/>
  <c r="O270" i="4" a="1"/>
  <c r="B284" i="4" a="1"/>
  <c r="B268" i="4" a="1"/>
  <c r="G457" i="4" a="1"/>
  <c r="O203" i="10" a="1"/>
  <c r="M213" i="4" a="1"/>
  <c r="I166" i="4" a="1"/>
  <c r="I212" i="4" a="1"/>
  <c r="H254" i="10" a="1"/>
  <c r="S158" i="10" a="1"/>
  <c r="J325" i="4" a="1"/>
  <c r="G383" i="4" a="1"/>
  <c r="I84" i="4" a="1"/>
  <c r="R10" i="4" a="1"/>
  <c r="C906" i="4" a="1"/>
  <c r="H16" i="4" a="1"/>
  <c r="G42" i="10" a="1"/>
  <c r="O196" i="10" a="1"/>
  <c r="L89" i="4" a="1"/>
  <c r="Q17" i="10" a="1"/>
  <c r="L196" i="4" a="1"/>
  <c r="Q283" i="4" a="1"/>
  <c r="N169" i="10" a="1"/>
  <c r="C171" i="4" a="1"/>
  <c r="I62" i="10" a="1"/>
  <c r="O70" i="10" a="1"/>
  <c r="B119" i="4" a="1"/>
  <c r="B544" i="4" a="1"/>
  <c r="F36" i="4" a="1"/>
  <c r="S256" i="4" a="1"/>
  <c r="Q148" i="4" a="1"/>
  <c r="B175" i="4" a="1"/>
  <c r="F136" i="10" a="1"/>
  <c r="B425" i="4" a="1"/>
  <c r="H130" i="10" a="1"/>
  <c r="I201" i="10" a="1"/>
  <c r="D293" i="4" a="1"/>
  <c r="H69" i="10" a="1"/>
  <c r="S445" i="4" a="1"/>
  <c r="Q43" i="10" a="1"/>
  <c r="C477" i="4" a="1"/>
  <c r="G187" i="10" a="1"/>
  <c r="J53" i="10" a="1"/>
  <c r="N253" i="4" a="1"/>
  <c r="M170" i="4" a="1"/>
  <c r="B33" i="4" a="1"/>
  <c r="L120" i="10" a="1"/>
  <c r="P304" i="4" a="1"/>
  <c r="O61" i="10" a="1"/>
  <c r="B427" i="4" a="1"/>
  <c r="O35" i="4" a="1"/>
  <c r="P131" i="4" a="1"/>
  <c r="B494" i="4" a="1"/>
  <c r="M139" i="10" a="1"/>
  <c r="S54" i="10" a="1"/>
  <c r="R33" i="4" a="1"/>
  <c r="B1110" i="4" a="1"/>
  <c r="Q133" i="10" a="1"/>
  <c r="J527" i="4" a="1"/>
  <c r="I354" i="4" a="1"/>
  <c r="H999" i="4" a="1"/>
  <c r="J128" i="4" a="1"/>
  <c r="M51" i="4" a="1"/>
  <c r="O80" i="4" a="1"/>
  <c r="E247" i="10" a="1"/>
  <c r="B575" i="4" a="1"/>
  <c r="E7" i="4" a="1"/>
  <c r="I306" i="4" a="1"/>
  <c r="G174" i="10" a="1"/>
  <c r="H671" i="4" a="1"/>
  <c r="S253" i="10" a="1"/>
  <c r="Q598" i="4" a="1"/>
  <c r="L56" i="10" a="1"/>
  <c r="G148" i="4" a="1"/>
  <c r="D277" i="4" a="1"/>
  <c r="Q15" i="10" a="1"/>
  <c r="L549" i="4" a="1"/>
  <c r="E91" i="4" a="1"/>
  <c r="O287" i="4" a="1"/>
  <c r="G265" i="10" a="1"/>
  <c r="N131" i="4" a="1"/>
  <c r="L37" i="4" a="1"/>
  <c r="E127" i="4" a="1"/>
  <c r="K136" i="10" a="1"/>
  <c r="J504" i="4" a="1"/>
  <c r="O175" i="4" a="1"/>
  <c r="I161" i="4" a="1"/>
  <c r="B229" i="4" a="1"/>
  <c r="M68" i="10" a="1"/>
  <c r="B486" i="4" a="1"/>
  <c r="C421" i="4" a="1"/>
  <c r="I173" i="10" a="1"/>
  <c r="K127" i="4" a="1"/>
  <c r="B767" i="4" a="1"/>
  <c r="N406" i="4" a="1"/>
  <c r="L200" i="10" a="1"/>
  <c r="N255" i="10" a="1"/>
  <c r="I214" i="10" a="1"/>
  <c r="B151" i="4" a="1"/>
  <c r="B987" i="4" a="1"/>
  <c r="M77" i="4" a="1"/>
  <c r="E30" i="10" a="1"/>
  <c r="O209" i="4" a="1"/>
  <c r="H123" i="10" a="1"/>
  <c r="Q233" i="10" a="1"/>
  <c r="Q141" i="10" a="1"/>
  <c r="S127" i="4" a="1"/>
  <c r="K71" i="10" a="1"/>
  <c r="L139" i="10" a="1"/>
  <c r="E342" i="4" a="1"/>
  <c r="R104" i="4" a="1"/>
  <c r="I66" i="4" a="1"/>
  <c r="P88" i="4" a="1"/>
  <c r="E581" i="4" a="1"/>
  <c r="I71" i="10" a="1"/>
  <c r="K337" i="4" a="1"/>
  <c r="G122" i="4" a="1"/>
  <c r="I76" i="4" a="1"/>
  <c r="R610" i="4" a="1"/>
  <c r="K104" i="10" a="1"/>
  <c r="J11" i="4" a="1"/>
  <c r="E28" i="10" a="1"/>
  <c r="K479" i="4" a="1"/>
  <c r="M53" i="10" a="1"/>
  <c r="L258" i="10" a="1"/>
  <c r="Q345" i="4" a="1"/>
  <c r="I166" i="10" a="1"/>
  <c r="G75" i="10" a="1"/>
  <c r="H89" i="10" a="1"/>
  <c r="H76" i="10" a="1"/>
  <c r="B692" i="4" a="1"/>
  <c r="G455" i="4" a="1"/>
  <c r="R716" i="4" a="1"/>
  <c r="C316" i="4" a="1"/>
  <c r="M123" i="4" a="1"/>
  <c r="H278" i="4" a="1"/>
  <c r="G185" i="10" a="1"/>
  <c r="F81" i="10" a="1"/>
  <c r="O44" i="10" a="1"/>
  <c r="E207" i="10" a="1"/>
  <c r="B366" i="4" a="1"/>
  <c r="M297" i="4" a="1"/>
  <c r="B611" i="4" a="1"/>
  <c r="B94" i="4" a="1"/>
  <c r="D13" i="4" a="1"/>
  <c r="K36" i="4" a="1"/>
  <c r="C46" i="4" a="1"/>
  <c r="B986" i="4" a="1"/>
  <c r="N152" i="10" a="1"/>
  <c r="O116" i="10" a="1"/>
  <c r="B797" i="4" a="1"/>
  <c r="F52" i="4" a="1"/>
  <c r="R2" i="4" a="1"/>
  <c r="I210" i="10" a="1"/>
  <c r="B178" i="4" a="1"/>
  <c r="F259" i="10" a="1"/>
  <c r="G4" i="4" a="1"/>
  <c r="I180" i="4" a="1"/>
  <c r="I197" i="10" a="1"/>
  <c r="L33" i="4" a="1"/>
  <c r="C680" i="4" a="1"/>
  <c r="E224" i="4" a="1"/>
  <c r="P171" i="10" a="1"/>
  <c r="H68" i="4" a="1"/>
  <c r="E71" i="4" a="1"/>
  <c r="H14" i="10" a="1"/>
  <c r="L256" i="10" a="1"/>
  <c r="I186" i="10" a="1"/>
  <c r="N430" i="4" a="1"/>
  <c r="B240" i="4" a="1"/>
  <c r="E596" i="4" a="1"/>
  <c r="Q175" i="4" a="1"/>
  <c r="M563" i="4" a="1"/>
  <c r="I246" i="10" a="1"/>
  <c r="J43" i="4" a="1"/>
  <c r="B135" i="4" a="1"/>
  <c r="J161" i="10" a="1"/>
  <c r="F232" i="10" a="1"/>
  <c r="S452" i="4" a="1"/>
  <c r="J73" i="4" a="1"/>
  <c r="B609" i="4" a="1"/>
  <c r="C258" i="4" a="1"/>
  <c r="I118" i="10" a="1"/>
  <c r="I11" i="10" a="1"/>
  <c r="G2" i="4" a="1"/>
  <c r="O624" i="4" a="1"/>
  <c r="K49" i="4" a="1"/>
  <c r="R347" i="4" a="1"/>
  <c r="D170" i="4" a="1"/>
  <c r="P13" i="4" a="1"/>
  <c r="F8" i="10" a="1"/>
  <c r="P16" i="4" a="1"/>
  <c r="N287" i="4" a="1"/>
  <c r="H3" i="10" a="1"/>
  <c r="C535" i="4" a="1"/>
  <c r="G72" i="4" a="1"/>
  <c r="R405" i="4" a="1"/>
  <c r="H164" i="4" a="1"/>
  <c r="E911" i="4" a="1"/>
  <c r="G388" i="4" a="1"/>
  <c r="K147" i="10" a="1"/>
  <c r="G240" i="10" a="1"/>
  <c r="S3" i="10" a="1"/>
  <c r="E61" i="4" a="1"/>
  <c r="N178" i="10" a="1"/>
  <c r="L111" i="10" a="1"/>
  <c r="E13" i="10" a="1"/>
  <c r="N55" i="4" a="1"/>
  <c r="E149" i="4" a="1"/>
  <c r="D46" i="4" a="1"/>
  <c r="J185" i="10" a="1"/>
  <c r="N171" i="4" a="1"/>
  <c r="P402" i="4" a="1"/>
  <c r="F78" i="10" a="1"/>
  <c r="K124" i="4" a="1"/>
  <c r="B1134" i="4" a="1"/>
  <c r="N199" i="4" a="1"/>
  <c r="S33" i="4" a="1"/>
  <c r="F10" i="4" a="1"/>
  <c r="K98" i="10" a="1"/>
  <c r="Q232" i="10" a="1"/>
  <c r="M85" i="4" a="1"/>
  <c r="B950" i="4" a="1"/>
  <c r="H289" i="4" a="1"/>
  <c r="N237" i="10" a="1"/>
  <c r="K137" i="10" a="1"/>
  <c r="O254" i="10" a="1"/>
  <c r="C485" i="4" a="1"/>
  <c r="J169" i="10" a="1"/>
  <c r="Q222" i="4" a="1"/>
  <c r="S8" i="10" a="1"/>
  <c r="G243" i="10" a="1"/>
  <c r="P210" i="10" a="1"/>
  <c r="N95" i="4" a="1"/>
  <c r="C259" i="4" a="1"/>
  <c r="O230" i="10" a="1"/>
  <c r="I130" i="4" a="1"/>
  <c r="G586" i="4" a="1"/>
  <c r="O226" i="4" a="1"/>
  <c r="I252" i="4" a="1"/>
  <c r="O145" i="4" a="1"/>
  <c r="B1015" i="4" a="1"/>
  <c r="D405" i="4" a="1"/>
  <c r="P852" i="4" a="1"/>
  <c r="Q252" i="10" a="1"/>
  <c r="J292" i="4" a="1"/>
  <c r="K7" i="4" a="1"/>
  <c r="F5" i="10" a="1"/>
  <c r="I132" i="4" a="1"/>
  <c r="B1016" i="4" a="1"/>
  <c r="S803" i="4" a="1"/>
  <c r="B897" i="4" a="1"/>
  <c r="R65" i="4" a="1"/>
  <c r="B76" i="4" a="1"/>
  <c r="S251" i="10" a="1"/>
  <c r="Q57" i="10" a="1"/>
  <c r="E261" i="4" a="1"/>
  <c r="C40" i="4" a="1"/>
  <c r="E177" i="4" a="1"/>
  <c r="J173" i="4" a="1"/>
  <c r="S82" i="4" a="1"/>
  <c r="H128" i="10" a="1"/>
  <c r="L357" i="4" a="1"/>
  <c r="P141" i="4" a="1"/>
  <c r="K219" i="4" a="1"/>
  <c r="R59" i="4" a="1"/>
  <c r="H160" i="10" a="1"/>
  <c r="S335" i="4" a="1"/>
  <c r="S243" i="10" a="1"/>
  <c r="C151" i="4" a="1"/>
  <c r="N159" i="10" a="1"/>
  <c r="E135" i="10" a="1"/>
  <c r="B300" i="4" a="1"/>
  <c r="J454" i="4" a="1"/>
  <c r="Q228" i="10" a="1"/>
  <c r="J32" i="4" a="1"/>
  <c r="P783" i="4" a="1"/>
  <c r="R95" i="4" a="1"/>
  <c r="P217" i="10" a="1"/>
  <c r="G324" i="4" a="1"/>
  <c r="B209" i="4" a="1"/>
  <c r="F733" i="4" a="1"/>
  <c r="M25" i="4" a="1"/>
  <c r="H432" i="4" a="1"/>
  <c r="N942" i="4" a="1"/>
  <c r="C235" i="4" a="1"/>
  <c r="C77" i="4" a="1"/>
  <c r="B509" i="4" a="1"/>
  <c r="L187" i="10" a="1"/>
  <c r="S790" i="4" a="1"/>
  <c r="G22" i="4" a="1"/>
  <c r="O694" i="4" a="1"/>
  <c r="L170" i="10" a="1"/>
  <c r="G4" i="10" a="1"/>
  <c r="F238" i="4" a="1"/>
  <c r="K11" i="10" a="1"/>
  <c r="N143" i="4" a="1"/>
  <c r="M584" i="4" a="1"/>
  <c r="M2" i="10" a="1"/>
  <c r="Q215" i="4" a="1"/>
  <c r="S109" i="10" a="1"/>
  <c r="J169" i="4" a="1"/>
  <c r="K251" i="4" a="1"/>
  <c r="H261" i="10" a="1"/>
  <c r="E526" i="4" a="1"/>
  <c r="C49" i="4" a="1"/>
  <c r="R19" i="4" a="1"/>
  <c r="D267" i="4" a="1"/>
  <c r="B659" i="4" a="1"/>
  <c r="Q145" i="4" a="1"/>
  <c r="I95" i="10" a="1"/>
  <c r="K9" i="4" a="1"/>
  <c r="B593" i="4" a="1"/>
  <c r="Q647" i="4" a="1"/>
  <c r="Q100" i="4" a="1"/>
  <c r="I230" i="4" a="1"/>
  <c r="B851" i="4" a="1"/>
  <c r="F305" i="4" a="1"/>
  <c r="B555" i="4" a="1"/>
  <c r="J133" i="10" a="1"/>
  <c r="C14" i="4" a="1"/>
  <c r="H364" i="4" a="1"/>
  <c r="B769" i="4" a="1"/>
  <c r="M453" i="4" a="1"/>
  <c r="P195" i="10" a="1"/>
  <c r="H87" i="4" a="1"/>
  <c r="L1130" i="4" a="1"/>
  <c r="O162" i="10" a="1"/>
  <c r="E13" i="4" a="1"/>
  <c r="C275" i="4" a="1"/>
  <c r="E120" i="4" a="1"/>
  <c r="F6" i="10" a="1"/>
  <c r="C98" i="4" a="1"/>
  <c r="E301" i="4" a="1"/>
  <c r="E233" i="4" a="1"/>
  <c r="J17" i="10" a="1"/>
  <c r="B313" i="4" a="1"/>
  <c r="Q76" i="4" a="1"/>
  <c r="O388" i="4" a="1"/>
  <c r="J83" i="10" a="1"/>
  <c r="F31" i="10" a="1"/>
  <c r="L47" i="10" a="1"/>
  <c r="J7" i="10" a="1"/>
  <c r="K166" i="10" a="1"/>
  <c r="F383" i="4" a="1"/>
  <c r="S66" i="4" a="1"/>
  <c r="L489" i="4" a="1"/>
  <c r="B652" i="4" a="1"/>
  <c r="N184" i="10" a="1"/>
  <c r="H73" i="10" a="1"/>
  <c r="L1062" i="4" a="1"/>
  <c r="L84" i="4" a="1"/>
  <c r="Q72" i="4" a="1"/>
  <c r="S205" i="4" a="1"/>
  <c r="J236" i="4" a="1"/>
  <c r="K2" i="10" a="1"/>
  <c r="B149" i="4" a="1"/>
  <c r="G70" i="4" a="1"/>
  <c r="Q194" i="4" a="1"/>
  <c r="M432" i="4" a="1"/>
  <c r="Q182" i="4" a="1"/>
  <c r="G144" i="4" a="1"/>
  <c r="C70" i="4" a="1"/>
  <c r="E189" i="10" a="1"/>
  <c r="G78" i="4" a="1"/>
  <c r="B821" i="4" a="1"/>
  <c r="R193" i="4" a="1"/>
  <c r="H139" i="4" a="1"/>
  <c r="Q247" i="10" a="1"/>
  <c r="Q4" i="10" a="1"/>
  <c r="P414" i="4" a="1"/>
  <c r="S156" i="10" a="1"/>
  <c r="J4" i="4" a="1"/>
  <c r="F26" i="10" a="1"/>
  <c r="N38" i="10" a="1"/>
  <c r="B830" i="4" a="1"/>
  <c r="N186" i="10" a="1"/>
  <c r="H274" i="4" a="1"/>
  <c r="D374" i="4" a="1"/>
  <c r="C166" i="4" a="1"/>
  <c r="G60" i="10" a="1"/>
  <c r="E503" i="4" a="1"/>
  <c r="G15" i="10" a="1"/>
  <c r="B535" i="4" a="1"/>
  <c r="I37" i="4" a="1"/>
  <c r="L241" i="10" a="1"/>
  <c r="L697" i="4" a="1"/>
  <c r="L135" i="10" a="1"/>
  <c r="P551" i="4" a="1"/>
  <c r="S247" i="4" a="1"/>
  <c r="Q11" i="4" a="1"/>
  <c r="N42" i="10" a="1"/>
  <c r="L191" i="4" a="1"/>
  <c r="L100" i="10" a="1"/>
  <c r="F457" i="4" a="1"/>
  <c r="Q539" i="4" a="1"/>
  <c r="J344" i="4" a="1"/>
  <c r="E129" i="10" a="1"/>
  <c r="E300" i="4" a="1"/>
  <c r="O110" i="4" a="1"/>
  <c r="S26" i="10" a="1"/>
  <c r="B485" i="4" a="1"/>
  <c r="B870" i="4" a="1"/>
  <c r="H810" i="4" a="1"/>
  <c r="B1143" i="4" a="1"/>
  <c r="O9" i="10" a="1"/>
  <c r="B476" i="4" a="1"/>
  <c r="J41" i="10" a="1"/>
  <c r="G421" i="4" a="1"/>
  <c r="I49" i="10" a="1"/>
  <c r="M180" i="4" a="1"/>
  <c r="N109" i="4" a="1"/>
  <c r="D98" i="4" a="1"/>
  <c r="F233" i="10" a="1"/>
  <c r="Q467" i="4" a="1"/>
  <c r="G253" i="4" a="1"/>
  <c r="E922" i="4" a="1"/>
  <c r="B538" i="4" a="1"/>
  <c r="K95" i="4" a="1"/>
  <c r="L107" i="4" a="1"/>
  <c r="Q234" i="10" a="1"/>
  <c r="J34" i="10" a="1"/>
  <c r="I296" i="4" a="1"/>
  <c r="H760" i="4" a="1"/>
  <c r="E130" i="10" a="1"/>
  <c r="M244" i="4" a="1"/>
  <c r="K114" i="10" a="1"/>
  <c r="L1105" i="4" a="1"/>
  <c r="S129" i="4" a="1"/>
  <c r="F408" i="4" a="1"/>
  <c r="L96" i="4" a="1"/>
  <c r="N186" i="4" a="1"/>
  <c r="P55" i="4" a="1"/>
  <c r="I196" i="10" a="1"/>
  <c r="G248" i="10" a="1"/>
  <c r="R393" i="4" a="1"/>
  <c r="N67" i="10" a="1"/>
  <c r="K536" i="4" a="1"/>
  <c r="C85" i="4" a="1"/>
  <c r="D601" i="4" a="1"/>
  <c r="O2" i="4" a="1"/>
  <c r="F50" i="10" a="1"/>
  <c r="S145" i="4" a="1"/>
  <c r="M239" i="10" a="1"/>
  <c r="D175" i="4" a="1"/>
  <c r="J106" i="10" a="1"/>
  <c r="D740" i="4" a="1"/>
  <c r="D136" i="4" a="1"/>
  <c r="Q41" i="4" a="1"/>
  <c r="S90" i="10" a="1"/>
  <c r="C425" i="4" a="1"/>
  <c r="B1075" i="4" a="1"/>
  <c r="M68" i="4" a="1"/>
  <c r="K150" i="10" a="1"/>
  <c r="D84" i="4" a="1"/>
  <c r="F438" i="4" a="1"/>
  <c r="Q224" i="4" a="1"/>
  <c r="K35" i="10" a="1"/>
  <c r="K162" i="4" a="1"/>
  <c r="H28" i="4" a="1"/>
  <c r="P92" i="4" a="1"/>
  <c r="S118" i="4" a="1"/>
  <c r="O875" i="4" a="1"/>
  <c r="M301" i="4" a="1"/>
  <c r="I6" i="4" a="1"/>
  <c r="R118" i="4" a="1"/>
  <c r="P17" i="4" a="1"/>
  <c r="B262" i="4" a="1"/>
  <c r="G991" i="4" a="1"/>
  <c r="H95" i="4" a="1"/>
  <c r="O88" i="10" a="1"/>
  <c r="Q107" i="4" a="1"/>
  <c r="J244" i="4" a="1"/>
  <c r="O59" i="10" a="1"/>
  <c r="N129" i="10" a="1"/>
  <c r="B527" i="4" a="1"/>
  <c r="E281" i="4" a="1"/>
  <c r="D766" i="4" a="1"/>
  <c r="O72" i="10" a="1"/>
  <c r="E504" i="4" a="1"/>
  <c r="R449" i="4" a="1"/>
  <c r="G140" i="10" a="1"/>
  <c r="K396" i="4" a="1"/>
  <c r="I219" i="4" a="1"/>
  <c r="K97" i="4" a="1"/>
  <c r="H502" i="4" a="1"/>
  <c r="J252" i="4" a="1"/>
  <c r="I2" i="4" a="1"/>
  <c r="B785" i="4" a="1"/>
  <c r="L216" i="4" a="1"/>
  <c r="H791" i="4" a="1"/>
  <c r="P217" i="4" a="1"/>
  <c r="S95" i="4" a="1"/>
  <c r="H175" i="10" a="1"/>
  <c r="F171" i="4" a="1"/>
  <c r="S126" i="10" a="1"/>
  <c r="O74" i="10" a="1"/>
  <c r="P405" i="4" a="1"/>
  <c r="S210" i="4" a="1"/>
  <c r="K189" i="10" a="1"/>
  <c r="C1014" i="4" a="1"/>
  <c r="O59" i="4" a="1"/>
  <c r="L275" i="4" a="1"/>
  <c r="G152" i="10" a="1"/>
  <c r="I223" i="10" a="1"/>
  <c r="G708" i="4" a="1"/>
  <c r="G231" i="10" a="1"/>
  <c r="N157" i="4" a="1"/>
  <c r="F166" i="10" a="1"/>
  <c r="B336" i="4" a="1"/>
  <c r="D10" i="4" a="1"/>
  <c r="Q179" i="10" a="1"/>
  <c r="D41" i="4" a="1"/>
  <c r="S85" i="4" a="1"/>
  <c r="I413" i="4" a="1"/>
  <c r="K226" i="4" a="1"/>
  <c r="B977" i="4" a="1"/>
  <c r="H53" i="4" a="1"/>
  <c r="D413" i="4" a="1"/>
  <c r="N96" i="10" a="1"/>
  <c r="L364" i="4" a="1"/>
  <c r="K10" i="10" a="1"/>
  <c r="N92" i="10" a="1"/>
  <c r="N265" i="4" a="1"/>
  <c r="E136" i="4" a="1"/>
  <c r="B1118" i="4" a="1"/>
  <c r="F15" i="4" a="1"/>
  <c r="F45" i="10" a="1"/>
  <c r="J368" i="4" a="1"/>
  <c r="Q8" i="10" a="1"/>
  <c r="B841" i="4" a="1"/>
  <c r="O165" i="4" a="1"/>
  <c r="B595" i="4" a="1"/>
  <c r="E156" i="10" a="1"/>
  <c r="K114" i="4" a="1"/>
  <c r="F333" i="4" a="1"/>
  <c r="H110" i="10" a="1"/>
  <c r="O244" i="4" a="1"/>
  <c r="J2" i="4" a="1"/>
  <c r="O44" i="4" a="1"/>
  <c r="Q140" i="10" a="1"/>
  <c r="C42" i="4" a="1"/>
  <c r="O216" i="4" a="1"/>
  <c r="L18" i="4" a="1"/>
  <c r="L216" i="10" a="1"/>
  <c r="M546" i="4" a="1"/>
  <c r="H54" i="4" a="1"/>
  <c r="Q361" i="4" a="1"/>
  <c r="M156" i="10" a="1"/>
  <c r="O442" i="4" a="1"/>
  <c r="B1136" i="4" a="1"/>
  <c r="B646" i="4" a="1"/>
  <c r="B618" i="4" a="1"/>
  <c r="P220" i="10" a="1"/>
  <c r="K139" i="10" a="1"/>
  <c r="K48" i="10" a="1"/>
  <c r="L1084" i="4" a="1"/>
  <c r="H421" i="4" a="1"/>
  <c r="C115" i="4" a="1"/>
  <c r="J221" i="4" a="1"/>
  <c r="M11" i="10" a="1"/>
  <c r="G138" i="4" a="1"/>
  <c r="I176" i="4" a="1"/>
  <c r="K189" i="4" a="1"/>
  <c r="S68" i="10" a="1"/>
  <c r="G128" i="10" a="1"/>
  <c r="K64" i="4" a="1"/>
  <c r="J356" i="4" a="1"/>
  <c r="P43" i="4" a="1"/>
  <c r="K426" i="4" a="1"/>
  <c r="G148" i="10" a="1"/>
  <c r="J5" i="4" a="1"/>
  <c r="M143" i="4" a="1"/>
  <c r="N18" i="4" a="1"/>
  <c r="Q380" i="4" a="1"/>
  <c r="B28" i="4" a="1"/>
  <c r="L6" i="10" a="1"/>
  <c r="F192" i="4" a="1"/>
  <c r="B576" i="4" a="1"/>
  <c r="L1075" i="4" a="1"/>
  <c r="I65" i="10" a="1"/>
  <c r="L260" i="10" a="1"/>
  <c r="E818" i="4" a="1"/>
  <c r="B493" i="4" a="1"/>
  <c r="J89" i="10" a="1"/>
  <c r="F54" i="10" a="1"/>
  <c r="K33" i="4" a="1"/>
  <c r="D38" i="4" a="1"/>
  <c r="F20" i="4" a="1"/>
  <c r="P185" i="10" a="1"/>
  <c r="B269" i="4" a="1"/>
  <c r="Q128" i="10" a="1"/>
  <c r="C593" i="4" a="1"/>
  <c r="N30" i="10" a="1"/>
  <c r="F596" i="4" a="1"/>
  <c r="B633" i="4" a="1"/>
  <c r="G14" i="10" a="1"/>
  <c r="L26" i="10" a="1"/>
  <c r="E113" i="10" a="1"/>
  <c r="O57" i="4" a="1"/>
  <c r="O213" i="10" a="1"/>
  <c r="N46" i="10" a="1"/>
  <c r="G86" i="4" a="1"/>
  <c r="O68" i="4" a="1"/>
  <c r="M181" i="10" a="1"/>
  <c r="M129" i="4" a="1"/>
  <c r="H57" i="10" a="1"/>
  <c r="N115" i="4" a="1"/>
  <c r="B325" i="4" a="1"/>
  <c r="F478" i="4" a="1"/>
  <c r="P307" i="4" a="1"/>
  <c r="P122" i="4" a="1"/>
  <c r="R103" i="4" a="1"/>
  <c r="Q205" i="10" a="1"/>
  <c r="D64" i="4" a="1"/>
  <c r="B1129" i="4" a="1"/>
  <c r="C307" i="4" a="1"/>
  <c r="P647" i="4" a="1"/>
  <c r="S208" i="10" a="1"/>
  <c r="E164" i="10" a="1"/>
  <c r="M209" i="10" a="1"/>
  <c r="C3" i="4" a="1"/>
  <c r="B929" i="4" a="1"/>
  <c r="F562" i="4" a="1"/>
  <c r="S349" i="4" a="1"/>
  <c r="I59" i="4" a="1"/>
  <c r="P579" i="4" a="1"/>
  <c r="N59" i="4" a="1"/>
  <c r="O368" i="4" a="1"/>
  <c r="R503" i="4" a="1"/>
  <c r="G389" i="4" a="1"/>
  <c r="F558" i="4" a="1"/>
  <c r="L184" i="10" a="1"/>
  <c r="B973" i="4" a="1"/>
  <c r="L1089" i="4" a="1"/>
  <c r="B217" i="4" a="1"/>
  <c r="F308" i="4" a="1"/>
  <c r="K76" i="4" a="1"/>
  <c r="I127" i="10" a="1"/>
  <c r="R228" i="4" a="1"/>
  <c r="R513" i="4" a="1"/>
  <c r="R356" i="4" a="1"/>
  <c r="G128" i="4" a="1"/>
  <c r="I167" i="10" a="1"/>
  <c r="E262" i="4" a="1"/>
  <c r="Q248" i="10" a="1"/>
  <c r="L1113" i="4" a="1"/>
  <c r="O560" i="4" a="1"/>
  <c r="M117" i="4" a="1"/>
  <c r="J78" i="10" a="1"/>
  <c r="B424" i="4" a="1"/>
  <c r="L1056" i="4" a="1"/>
  <c r="B123" i="4" a="1"/>
  <c r="Q33" i="4" a="1"/>
  <c r="N122" i="4" a="1"/>
  <c r="S162" i="10" a="1"/>
  <c r="O95" i="4" a="1"/>
  <c r="B736" i="4" a="1"/>
  <c r="E280" i="4" a="1"/>
  <c r="R266" i="4" a="1"/>
  <c r="B869" i="4" a="1"/>
  <c r="J16" i="4" a="1"/>
  <c r="M525" i="4" a="1"/>
  <c r="J97" i="4" a="1"/>
  <c r="E83" i="4" a="1"/>
  <c r="E150" i="4" a="1"/>
  <c r="N25" i="10" a="1"/>
  <c r="L70" i="4" a="1"/>
  <c r="G76" i="4" a="1"/>
  <c r="N141" i="10" a="1"/>
  <c r="K658" i="4" a="1"/>
  <c r="J93" i="10" a="1"/>
  <c r="Q244" i="4" a="1"/>
  <c r="G157" i="10" a="1"/>
  <c r="L1122" i="4" a="1"/>
  <c r="S29" i="4" a="1"/>
  <c r="Q231" i="4" a="1"/>
  <c r="F81" i="4" a="1"/>
  <c r="S179" i="4" a="1"/>
  <c r="O245" i="4" a="1"/>
  <c r="B214" i="4" a="1"/>
  <c r="E143" i="4" a="1"/>
  <c r="L406" i="4" a="1"/>
  <c r="E240" i="10" a="1"/>
  <c r="H433" i="4" a="1"/>
  <c r="C419" i="4" a="1"/>
  <c r="O43" i="10" a="1"/>
  <c r="B697" i="4" a="1"/>
  <c r="B473" i="4" a="1"/>
  <c r="I249" i="10" a="1"/>
  <c r="K258" i="4" a="1"/>
  <c r="D210" i="4" a="1"/>
  <c r="G125" i="4" a="1"/>
  <c r="G223" i="4" a="1"/>
  <c r="P245" i="10" a="1"/>
  <c r="D602" i="4" a="1"/>
  <c r="D189" i="4" a="1"/>
  <c r="O14" i="4" a="1"/>
  <c r="R31" i="4" a="1"/>
  <c r="K278" i="4" a="1"/>
  <c r="G44" i="10" a="1"/>
  <c r="P48" i="4" a="1"/>
  <c r="I178" i="10" a="1"/>
  <c r="M32" i="10" a="1"/>
  <c r="L57" i="10" a="1"/>
  <c r="B639" i="4" a="1"/>
  <c r="E37" i="10" a="1"/>
  <c r="L22" i="4" a="1"/>
  <c r="I30" i="10" a="1"/>
  <c r="R184" i="4" a="1"/>
  <c r="B739" i="4" a="1"/>
  <c r="G459" i="4" a="1"/>
  <c r="G168" i="10" a="1"/>
  <c r="C213" i="4" a="1"/>
  <c r="O241" i="10" a="1"/>
  <c r="L255" i="10" a="1"/>
  <c r="F34" i="4" a="1"/>
  <c r="Q77" i="4" a="1"/>
  <c r="K41" i="4" a="1"/>
  <c r="I80" i="4" a="1"/>
  <c r="R679" i="4" a="1"/>
  <c r="K157" i="10" a="1"/>
  <c r="B152" i="4" a="1"/>
  <c r="J380" i="4" a="1"/>
  <c r="R147" i="4" a="1"/>
  <c r="F176" i="10" a="1"/>
  <c r="B415" i="4" a="1"/>
  <c r="I165" i="10" a="1"/>
  <c r="B329" i="4" a="1"/>
  <c r="G46" i="4" a="1"/>
  <c r="J48" i="4" a="1"/>
  <c r="G221" i="4" a="1"/>
  <c r="H258" i="10" a="1"/>
  <c r="G410" i="4" a="1"/>
  <c r="S111" i="4" a="1"/>
  <c r="H3" i="4" a="1"/>
  <c r="N200" i="10" a="1"/>
  <c r="H142" i="4" a="1"/>
  <c r="J165" i="4" a="1"/>
  <c r="N27" i="4" a="1"/>
  <c r="O258" i="10" a="1"/>
  <c r="N209" i="10" a="1"/>
  <c r="S241" i="10" a="1"/>
  <c r="G910" i="4" a="1"/>
  <c r="J233" i="10" a="1"/>
  <c r="D614" i="4" a="1"/>
  <c r="F125" i="10" a="1"/>
  <c r="F275" i="4" a="1"/>
  <c r="H158" i="4" a="1"/>
  <c r="B604" i="4" a="1"/>
  <c r="S425" i="4" a="1"/>
  <c r="B778" i="4" a="1"/>
  <c r="D634" i="4" a="1"/>
  <c r="S120" i="10" a="1"/>
  <c r="I312" i="4" a="1"/>
  <c r="O272" i="4" a="1"/>
  <c r="B586" i="4" a="1"/>
  <c r="Q170" i="10" a="1"/>
  <c r="C34" i="4" a="1"/>
  <c r="M120" i="10" a="1"/>
  <c r="B1144" i="4" a="1"/>
  <c r="O64" i="10" a="1"/>
  <c r="J104" i="10" a="1"/>
  <c r="K125" i="10" a="1"/>
  <c r="P140" i="10" a="1"/>
  <c r="K223" i="10" a="1"/>
  <c r="B1061" i="4" a="1"/>
  <c r="O405" i="4" a="1"/>
  <c r="C27" i="4" a="1"/>
  <c r="O169" i="4" a="1"/>
  <c r="M213" i="10" a="1"/>
  <c r="J876" i="4" a="1"/>
  <c r="I281" i="4" a="1"/>
  <c r="G163" i="4" a="1"/>
  <c r="H158" i="10" a="1"/>
  <c r="K481" i="4" a="1"/>
  <c r="H163" i="10" a="1"/>
  <c r="D433" i="4" a="1"/>
  <c r="J49" i="4" a="1"/>
  <c r="B212" i="4" a="1"/>
  <c r="O465" i="4" a="1"/>
  <c r="C136" i="4" a="1"/>
  <c r="B915" i="4" a="1"/>
  <c r="I230" i="10" a="1"/>
  <c r="M149" i="10" a="1"/>
  <c r="L972" i="4" a="1"/>
  <c r="B889" i="4" a="1"/>
  <c r="S138" i="4" a="1"/>
  <c r="L182" i="10" a="1"/>
  <c r="G293" i="4" a="1"/>
  <c r="F22" i="10" a="1"/>
  <c r="S330" i="4" a="1"/>
  <c r="S125" i="10" a="1"/>
  <c r="K66" i="4" a="1"/>
  <c r="C125" i="4" a="1"/>
  <c r="H156" i="4" a="1"/>
  <c r="I421" i="4" a="1"/>
  <c r="Q113" i="4" a="1"/>
  <c r="F157" i="4" a="1"/>
  <c r="P278" i="4" a="1"/>
  <c r="E289" i="4" a="1"/>
  <c r="Q126" i="10" a="1"/>
  <c r="H38" i="4" a="1"/>
  <c r="J28" i="4" a="1"/>
  <c r="K88" i="4" a="1"/>
  <c r="F30" i="4" a="1"/>
  <c r="E63" i="10" a="1"/>
  <c r="N326" i="4" a="1"/>
  <c r="B912" i="4" a="1"/>
  <c r="J50" i="4" a="1"/>
  <c r="D178" i="4" a="1"/>
  <c r="Q447" i="4" a="1"/>
  <c r="N325" i="4" a="1"/>
  <c r="B312" i="4" a="1"/>
  <c r="O37" i="4" a="1"/>
  <c r="M163" i="10" a="1"/>
  <c r="N224" i="4" a="1"/>
  <c r="O677" i="4" a="1"/>
  <c r="L192" i="4" a="1"/>
  <c r="B667" i="4" a="1"/>
  <c r="L144" i="4" a="1"/>
  <c r="F265" i="4" a="1"/>
  <c r="M39" i="4" a="1"/>
  <c r="M408" i="4" a="1"/>
  <c r="B895" i="4" a="1"/>
  <c r="R529" i="4" a="1"/>
  <c r="P338" i="4" a="1"/>
  <c r="Q58" i="4" a="1"/>
  <c r="Q47" i="4" a="1"/>
  <c r="R326" i="4" a="1"/>
  <c r="L262" i="10" a="1"/>
  <c r="B260" i="4" a="1"/>
  <c r="S102" i="10" a="1"/>
  <c r="L160" i="10" a="1"/>
  <c r="M86" i="10" a="1"/>
  <c r="N100" i="10" a="1"/>
  <c r="N136" i="4" a="1"/>
  <c r="Q208" i="4" a="1"/>
  <c r="S188" i="4" a="1"/>
  <c r="F152" i="4" a="1"/>
  <c r="N189" i="4" a="1"/>
  <c r="Q33" i="10" a="1"/>
  <c r="B339" i="4" a="1"/>
  <c r="E97" i="4" a="1"/>
  <c r="B968" i="4" a="1"/>
  <c r="H131" i="10" a="1"/>
  <c r="Q496" i="4" a="1"/>
  <c r="Q122" i="10" a="1"/>
  <c r="F16" i="4" a="1"/>
  <c r="M144" i="4" a="1"/>
  <c r="F229" i="4" a="1"/>
  <c r="R1000" i="4" a="1"/>
  <c r="J103" i="4" a="1"/>
  <c r="B758" i="4" a="1"/>
  <c r="F181" i="10" a="1"/>
  <c r="L497" i="4" a="1"/>
  <c r="B110" i="4" a="1"/>
  <c r="E141" i="4" a="1"/>
  <c r="K117" i="4" a="1"/>
  <c r="B503" i="4" a="1"/>
  <c r="L1096" i="4" a="1"/>
  <c r="F495" i="4" a="1"/>
  <c r="H252" i="10" a="1"/>
  <c r="E9" i="4" a="1"/>
  <c r="M84" i="4" a="1"/>
  <c r="S145" i="10" a="1"/>
  <c r="N163" i="10" a="1"/>
  <c r="N101" i="4" a="1"/>
  <c r="Q423" i="4" a="1"/>
  <c r="F4" i="10" a="1"/>
  <c r="S12" i="4" a="1"/>
  <c r="E193" i="4" a="1"/>
  <c r="Q10" i="4" a="1"/>
  <c r="I149" i="4" a="1"/>
  <c r="N50" i="4" a="1"/>
  <c r="H481" i="4" a="1"/>
  <c r="R191" i="4" a="1"/>
  <c r="H324" i="4" a="1"/>
  <c r="E134" i="10" a="1"/>
  <c r="L59" i="4" a="1"/>
  <c r="F197" i="10" a="1"/>
  <c r="B823" i="4" a="1"/>
  <c r="G11" i="10" a="1"/>
  <c r="S391" i="4" a="1"/>
  <c r="J529" i="4" a="1"/>
  <c r="B521" i="4" a="1"/>
  <c r="E170" i="4" a="1"/>
  <c r="S84" i="10" a="1"/>
  <c r="J205" i="10" a="1"/>
  <c r="B428" i="4" a="1"/>
  <c r="P199" i="4" a="1"/>
  <c r="G98" i="10" a="1"/>
  <c r="H54" i="10" a="1"/>
  <c r="B377" i="4" a="1"/>
  <c r="D430" i="4" a="1"/>
  <c r="Q23" i="4" a="1"/>
  <c r="O23" i="4" a="1"/>
  <c r="D70" i="4" a="1"/>
  <c r="B1009" i="4" a="1"/>
  <c r="L485" i="4" a="1"/>
  <c r="M127" i="10" a="1"/>
  <c r="F92" i="4" a="1"/>
  <c r="B642" i="4" a="1"/>
  <c r="P499" i="4" a="1"/>
  <c r="B211" i="4" a="1"/>
  <c r="G657" i="4" a="1"/>
  <c r="C197" i="4" a="1"/>
  <c r="F453" i="4" a="1"/>
  <c r="F50" i="4" a="1"/>
  <c r="P109" i="4" a="1"/>
  <c r="O55" i="10" a="1"/>
  <c r="B696" i="4" a="1"/>
  <c r="Q154" i="4" a="1"/>
  <c r="S71" i="4" a="1"/>
  <c r="O104" i="10" a="1"/>
  <c r="L1132" i="4" a="1"/>
  <c r="M205" i="10" a="1"/>
  <c r="M102" i="10" a="1"/>
  <c r="K52" i="10" a="1"/>
  <c r="K57" i="10" a="1"/>
  <c r="B690" i="4" a="1"/>
  <c r="R647" i="4" a="1"/>
  <c r="Q93" i="10" a="1"/>
  <c r="P627" i="4" a="1"/>
  <c r="J66" i="4" a="1"/>
  <c r="Q355" i="4" a="1"/>
  <c r="M127" i="4" a="1"/>
  <c r="J181" i="10" a="1"/>
  <c r="M107" i="4" a="1"/>
  <c r="Q511" i="4" a="1"/>
  <c r="E12" i="4" a="1"/>
  <c r="G9" i="4" a="1"/>
  <c r="B173" i="4" a="1"/>
  <c r="J3" i="4" a="1"/>
  <c r="F321" i="4" a="1"/>
  <c r="I8" i="10" a="1"/>
  <c r="S187" i="10" a="1"/>
  <c r="K91" i="10" a="1"/>
  <c r="G42" i="4" a="1"/>
  <c r="G183" i="10" a="1"/>
  <c r="N158" i="10" a="1"/>
  <c r="S105" i="10" a="1"/>
  <c r="M200" i="4" a="1"/>
  <c r="K210" i="4" a="1"/>
  <c r="Q223" i="10" a="1"/>
  <c r="R85" i="4" a="1"/>
  <c r="B421" i="4" a="1"/>
  <c r="O190" i="10" a="1"/>
  <c r="B448" i="4" a="1"/>
  <c r="F504" i="4" a="1"/>
  <c r="G25" i="4" a="1"/>
  <c r="D225" i="4" a="1"/>
  <c r="L787" i="4" a="1"/>
  <c r="B319" i="4" a="1"/>
  <c r="C243" i="4" a="1"/>
  <c r="E114" i="10" a="1"/>
  <c r="G142" i="10" a="1"/>
  <c r="M444" i="4" a="1"/>
  <c r="M118" i="4" a="1"/>
  <c r="H239" i="10" a="1"/>
  <c r="B557" i="4" a="1"/>
  <c r="E621" i="4" a="1"/>
  <c r="B999" i="4" a="1"/>
  <c r="R49" i="4" a="1"/>
  <c r="K80" i="4" a="1"/>
  <c r="L108" i="10" a="1"/>
  <c r="K96" i="4" a="1"/>
  <c r="R35" i="4" a="1"/>
  <c r="O75" i="10" a="1"/>
  <c r="K339" i="4" a="1"/>
  <c r="E465" i="4" a="1"/>
  <c r="I222" i="4" a="1"/>
  <c r="L168" i="4" a="1"/>
  <c r="O48" i="4" a="1"/>
  <c r="B647" i="4" a="1"/>
  <c r="Q49" i="4" a="1"/>
  <c r="S58" i="4" a="1"/>
  <c r="H94" i="4" a="1"/>
  <c r="K88" i="10" a="1"/>
  <c r="S409" i="4" a="1"/>
  <c r="I93" i="4" a="1"/>
  <c r="L1121" i="4" a="1"/>
  <c r="D518" i="4" a="1"/>
  <c r="O8" i="4" a="1"/>
  <c r="Q85" i="10" a="1"/>
  <c r="F53" i="10" a="1"/>
  <c r="B192" i="4" a="1"/>
  <c r="I153" i="10" a="1"/>
  <c r="B60" i="4" a="1"/>
  <c r="O122" i="10" a="1"/>
  <c r="D100" i="4" a="1"/>
  <c r="S102" i="4" a="1"/>
  <c r="H251" i="10" a="1"/>
  <c r="O221" i="4" a="1"/>
  <c r="K218" i="10" a="1"/>
  <c r="O30" i="4" a="1"/>
  <c r="P215" i="10" a="1"/>
  <c r="Q32" i="4" a="1"/>
  <c r="S221" i="10" a="1"/>
  <c r="N125" i="10" a="1"/>
  <c r="B958" i="4" a="1"/>
  <c r="F9" i="4" a="1"/>
  <c r="S496" i="4" a="1"/>
  <c r="E177" i="10" a="1"/>
  <c r="K81" i="10" a="1"/>
  <c r="R753" i="4" a="1"/>
  <c r="F325" i="4" a="1"/>
  <c r="O164" i="10" a="1"/>
  <c r="I55" i="4" a="1"/>
  <c r="P156" i="4" a="1"/>
  <c r="M2" i="4" a="1"/>
  <c r="R79" i="4" a="1"/>
  <c r="F198" i="10" a="1"/>
  <c r="M374" i="4" a="1"/>
  <c r="H226" i="10" a="1"/>
  <c r="E625" i="4" a="1"/>
  <c r="B551" i="4" a="1"/>
  <c r="Q388" i="4" a="1"/>
  <c r="L13" i="4" a="1"/>
  <c r="P242" i="4" a="1"/>
  <c r="J225" i="4" a="1"/>
  <c r="E273" i="4" a="1"/>
  <c r="C47" i="4" a="1"/>
  <c r="F258" i="10" a="1"/>
  <c r="B663" i="4" a="1"/>
  <c r="F4" i="4" a="1"/>
  <c r="E20" i="4" a="1"/>
  <c r="O235" i="10" a="1"/>
  <c r="J59" i="10" a="1"/>
  <c r="K35" i="4" a="1"/>
  <c r="O195" i="4" a="1"/>
  <c r="L244" i="10" a="1"/>
  <c r="L165" i="10" a="1"/>
  <c r="K111" i="10" a="1"/>
  <c r="K234" i="10" a="1"/>
  <c r="E27" i="4" a="1"/>
  <c r="S61" i="4" a="1"/>
  <c r="N838" i="4" a="1"/>
  <c r="F181" i="4" a="1"/>
  <c r="C338" i="4" a="1"/>
  <c r="G43" i="4" a="1"/>
  <c r="G58" i="10" a="1"/>
  <c r="J45" i="10" a="1"/>
  <c r="J45" i="4" a="1"/>
  <c r="E333" i="4" a="1"/>
  <c r="H67" i="4" a="1"/>
  <c r="N61" i="10" a="1"/>
  <c r="R261" i="4" a="1"/>
  <c r="G294" i="4" a="1"/>
  <c r="N8" i="10" a="1"/>
  <c r="H162" i="4" a="1"/>
  <c r="E200" i="4" a="1"/>
  <c r="F159" i="10" a="1"/>
  <c r="E25" i="4" a="1"/>
  <c r="G300" i="4" a="1"/>
  <c r="S264" i="10" a="1"/>
  <c r="G41" i="4" a="1"/>
  <c r="L96" i="10" a="1"/>
  <c r="F24" i="4" a="1"/>
  <c r="G320" i="4" a="1"/>
  <c r="F289" i="4" a="1"/>
  <c r="S251" i="4" a="1"/>
  <c r="N112" i="4" a="1"/>
  <c r="G120" i="10" a="1"/>
  <c r="J63" i="10" a="1"/>
  <c r="Q202" i="4" a="1"/>
  <c r="S88" i="4" a="1"/>
  <c r="S79" i="4" a="1"/>
  <c r="E76" i="10" a="1"/>
  <c r="B71" i="4" a="1"/>
  <c r="D288" i="4" a="1"/>
  <c r="I501" i="4" a="1"/>
  <c r="H93" i="4" a="1"/>
  <c r="F137" i="4" a="1"/>
  <c r="G260" i="10" a="1"/>
  <c r="M31" i="4" a="1"/>
  <c r="B206" i="4" a="1"/>
  <c r="P184" i="4" a="1"/>
  <c r="H140" i="4" a="1"/>
  <c r="H200" i="10" a="1"/>
  <c r="C215" i="4" a="1"/>
  <c r="O33" i="4" a="1"/>
  <c r="D324" i="4" a="1"/>
  <c r="B743" i="4" a="1"/>
  <c r="H25" i="4" a="1"/>
  <c r="B671" i="4" a="1"/>
  <c r="J113" i="10" a="1"/>
  <c r="O151" i="4" a="1"/>
  <c r="H40" i="4" a="1"/>
  <c r="B802" i="4" a="1"/>
  <c r="L148" i="10" a="1"/>
  <c r="I14" i="4" a="1"/>
  <c r="I209" i="4" a="1"/>
  <c r="E94" i="4" a="1"/>
  <c r="N195" i="10" a="1"/>
  <c r="C66" i="4" a="1"/>
  <c r="C319" i="4" a="1"/>
  <c r="B749" i="4" a="1"/>
  <c r="F343" i="4" a="1"/>
  <c r="E409" i="4" a="1"/>
  <c r="F93" i="10" a="1"/>
  <c r="D427" i="4" a="1"/>
  <c r="F217" i="10" a="1"/>
  <c r="D217" i="4" a="1"/>
  <c r="J229" i="10" a="1"/>
  <c r="O21" i="4" a="1"/>
  <c r="F227" i="10" a="1"/>
  <c r="K49" i="10" a="1"/>
  <c r="G402" i="4" a="1"/>
  <c r="S146" i="4" a="1"/>
  <c r="F177" i="4" a="1"/>
  <c r="B712" i="4" a="1"/>
  <c r="R293" i="4" a="1"/>
  <c r="C173" i="4" a="1"/>
  <c r="D43" i="4" a="1"/>
  <c r="O264" i="4" a="1"/>
  <c r="H12" i="4" a="1"/>
  <c r="M244" i="10" a="1"/>
  <c r="R470" i="4" a="1"/>
  <c r="N29" i="10" a="1"/>
  <c r="H679" i="4" a="1"/>
  <c r="E78" i="10" a="1"/>
  <c r="D505" i="4" a="1"/>
  <c r="D184" i="4" a="1"/>
  <c r="D341" i="4" a="1"/>
  <c r="K179" i="4" a="1"/>
  <c r="N91" i="4" a="1"/>
  <c r="B545" i="4" a="1"/>
  <c r="N72" i="10" a="1"/>
  <c r="O25" i="10" a="1"/>
  <c r="N18" i="10" a="1"/>
  <c r="M223" i="10" a="1"/>
  <c r="F200" i="4" a="1"/>
  <c r="K12" i="4" a="1"/>
  <c r="M188" i="4" a="1"/>
  <c r="S177" i="4" a="1"/>
  <c r="C622" i="4" a="1"/>
  <c r="S11" i="4" a="1"/>
  <c r="M201" i="10" a="1"/>
  <c r="J99" i="4" a="1"/>
  <c r="I139" i="10" a="1"/>
  <c r="C164" i="4" a="1"/>
  <c r="E152" i="4" a="1"/>
  <c r="F77" i="10" a="1"/>
  <c r="N339" i="4" a="1"/>
  <c r="H34" i="4" a="1"/>
  <c r="E173" i="4" a="1"/>
  <c r="R746" i="4" a="1"/>
  <c r="L66" i="4" a="1"/>
  <c r="L17" i="10" a="1"/>
  <c r="M166" i="10" a="1"/>
  <c r="G208" i="4" a="1"/>
  <c r="G241" i="4" a="1"/>
  <c r="N23" i="10" a="1"/>
  <c r="B814" i="4" a="1"/>
  <c r="H7" i="10" a="1"/>
  <c r="K273" i="4" a="1"/>
  <c r="J77" i="4" a="1"/>
  <c r="S30" i="4" a="1"/>
  <c r="B201" i="4" a="1"/>
  <c r="N395" i="4" a="1"/>
  <c r="P31" i="4" a="1"/>
  <c r="R120" i="4" a="1"/>
  <c r="K217" i="10" a="1"/>
  <c r="S460" i="4" a="1"/>
  <c r="N59" i="10" a="1"/>
  <c r="R91" i="4" a="1"/>
  <c r="O377" i="4" a="1"/>
  <c r="F317" i="4" a="1"/>
  <c r="O99" i="10" a="1"/>
  <c r="Q219" i="4" a="1"/>
  <c r="P158" i="4" a="1"/>
  <c r="N140" i="10" a="1"/>
  <c r="J186" i="4" a="1"/>
  <c r="N164" i="4" a="1"/>
  <c r="M9" i="4" a="1"/>
  <c r="B866" i="4" a="1"/>
  <c r="G133" i="4" a="1"/>
  <c r="L1093" i="4" a="1"/>
  <c r="G166" i="10" a="1"/>
  <c r="Q113" i="10" a="1"/>
  <c r="D15" i="4" a="1"/>
  <c r="K55" i="10" a="1"/>
  <c r="I320" i="4" a="1"/>
  <c r="R372" i="4" a="1"/>
  <c r="B890" i="4" a="1"/>
  <c r="B166" i="4" a="1"/>
  <c r="O109" i="4" a="1"/>
  <c r="F2" i="4" a="1"/>
  <c r="G160" i="10" a="1"/>
  <c r="L144" i="10" a="1"/>
  <c r="K50" i="4" a="1"/>
  <c r="G201" i="4" a="1"/>
  <c r="S64" i="4" a="1"/>
  <c r="E28" i="4" a="1"/>
  <c r="C191" i="4" a="1"/>
  <c r="B380" i="4" a="1"/>
  <c r="B273" i="4" a="1"/>
  <c r="E72" i="4" a="1"/>
  <c r="E74" i="4" a="1"/>
  <c r="R208" i="4" a="1"/>
  <c r="Q13" i="10" a="1"/>
  <c r="G234" i="4" a="1"/>
  <c r="I23" i="10" a="1"/>
  <c r="H157" i="10" a="1"/>
  <c r="D395" i="4" a="1"/>
  <c r="M88" i="4" a="1"/>
  <c r="R689" i="4" a="1"/>
  <c r="B772" i="4" a="1"/>
  <c r="E367" i="4" a="1"/>
  <c r="M198" i="10" a="1"/>
  <c r="S157" i="10" a="1"/>
  <c r="G161" i="10" a="1"/>
  <c r="C748" i="4" a="1"/>
  <c r="D455" i="4" a="1"/>
  <c r="I318" i="4" a="1"/>
  <c r="M103" i="10" a="1"/>
  <c r="O150" i="4" a="1"/>
  <c r="S53" i="10" a="1"/>
  <c r="B65" i="4" a="1"/>
  <c r="F11" i="4" a="1"/>
  <c r="P435" i="4" a="1"/>
  <c r="M234" i="10" a="1"/>
  <c r="R156" i="4" a="1"/>
  <c r="G225" i="10" a="1"/>
  <c r="F137" i="10" a="1"/>
  <c r="G40" i="4" a="1"/>
  <c r="E499" i="4" a="1"/>
  <c r="L134" i="4" a="1"/>
  <c r="Q497" i="4" a="1"/>
  <c r="B549" i="4" a="1"/>
  <c r="E170" i="10" a="1"/>
  <c r="G107" i="4" a="1"/>
  <c r="B159" i="4" a="1"/>
  <c r="J372" i="4" a="1"/>
  <c r="L164" i="10" a="1"/>
  <c r="F401" i="4" a="1"/>
  <c r="N83" i="10" a="1"/>
  <c r="G30" i="10" a="1"/>
  <c r="N15" i="10" a="1"/>
  <c r="M42" i="4" a="1"/>
  <c r="L60" i="4" a="1"/>
  <c r="B530" i="4" a="1"/>
  <c r="D137" i="4" a="1"/>
  <c r="I386" i="4" a="1"/>
  <c r="P493" i="4" a="1"/>
  <c r="S55" i="4" a="1"/>
  <c r="M62" i="10" a="1"/>
  <c r="S164" i="10" a="1"/>
  <c r="I31" i="10" a="1"/>
  <c r="G177" i="4" a="1"/>
  <c r="J166" i="4" a="1"/>
  <c r="N45" i="10" a="1"/>
  <c r="Q405" i="4" a="1"/>
  <c r="Q152" i="4" a="1"/>
  <c r="H261" i="4" a="1"/>
  <c r="G124" i="4" a="1"/>
  <c r="E42" i="10" a="1"/>
  <c r="I981" i="4" a="1"/>
  <c r="I273" i="4" a="1"/>
  <c r="F228" i="4" a="1"/>
  <c r="M496" i="4" a="1"/>
  <c r="F128" i="4" a="1"/>
  <c r="P345" i="4" a="1"/>
  <c r="I136" i="10" a="1"/>
  <c r="N145" i="10" a="1"/>
  <c r="E154" i="4" a="1"/>
  <c r="R622" i="4" a="1"/>
  <c r="J48" i="10" a="1"/>
  <c r="B863" i="4" a="1"/>
  <c r="N203" i="10" a="1"/>
  <c r="E290" i="4" a="1"/>
  <c r="G65" i="4" a="1"/>
  <c r="F84" i="4" a="1"/>
  <c r="Q1076" i="4" a="1"/>
  <c r="N309" i="4" a="1"/>
  <c r="D14" i="4" a="1"/>
  <c r="O7" i="4" a="1"/>
  <c r="B777" i="4" a="1"/>
  <c r="K121" i="4" a="1"/>
  <c r="H153" i="10" a="1"/>
  <c r="C232" i="4" a="1"/>
  <c r="I582" i="4" a="1"/>
  <c r="P42" i="4" a="1"/>
  <c r="H6" i="4" a="1"/>
  <c r="Q309" i="4" a="1"/>
  <c r="B641" i="4" a="1"/>
  <c r="Q46" i="4" a="1"/>
  <c r="B381" i="4" a="1"/>
  <c r="S342" i="4" a="1"/>
  <c r="B664" i="4" a="1"/>
  <c r="G286" i="4" a="1"/>
  <c r="G176" i="10" a="1"/>
  <c r="H10" i="10" a="1"/>
  <c r="B9" i="4" a="1"/>
  <c r="N252" i="10" a="1"/>
  <c r="E220" i="4" a="1"/>
  <c r="I72" i="4" a="1"/>
  <c r="I126" i="4" a="1"/>
  <c r="D53" i="4" a="1"/>
  <c r="R14" i="4" a="1"/>
  <c r="G54" i="4" a="1"/>
  <c r="E27" i="10" a="1"/>
  <c r="C844" i="4" a="1"/>
  <c r="B790" i="4" a="1"/>
  <c r="O220" i="4" a="1"/>
  <c r="M183" i="10" a="1"/>
  <c r="L35" i="4" a="1"/>
  <c r="F674" i="4" a="1"/>
  <c r="B482" i="4" a="1"/>
  <c r="I869" i="4" a="1"/>
  <c r="K260" i="10" a="1"/>
  <c r="P44" i="4" a="1"/>
  <c r="H25" i="10" a="1"/>
  <c r="E536" i="4" a="1"/>
  <c r="Q77" i="10" a="1"/>
  <c r="G132" i="10" a="1"/>
  <c r="H165" i="10" a="1"/>
  <c r="H266" i="4" a="1"/>
  <c r="E4" i="4" a="1"/>
  <c r="K417" i="4" a="1"/>
  <c r="Q164" i="10" a="1"/>
  <c r="L181" i="10" a="1"/>
  <c r="C82" i="4" a="1"/>
  <c r="L6" i="4" a="1"/>
  <c r="S135" i="10" a="1"/>
  <c r="Q1002" i="4" a="1"/>
  <c r="R187" i="4" a="1"/>
  <c r="K112" i="10" a="1"/>
  <c r="Q55" i="10" a="1"/>
  <c r="M225" i="10" a="1"/>
  <c r="I92" i="4" a="1"/>
  <c r="H269" i="4" a="1"/>
  <c r="L733" i="4" a="1"/>
  <c r="B705" i="4" a="1"/>
  <c r="I96" i="10" a="1"/>
  <c r="B16" i="4" a="1"/>
  <c r="S30" i="10" a="1"/>
  <c r="B1064" i="4" a="1"/>
  <c r="O87" i="4" a="1"/>
  <c r="F107" i="4" a="1"/>
  <c r="I32" i="4" a="1"/>
  <c r="E213" i="4" a="1"/>
  <c r="R47" i="4" a="1"/>
  <c r="L1137" i="4" a="1"/>
  <c r="B683" i="4" a="1"/>
  <c r="E81" i="4" a="1"/>
  <c r="K129" i="4" a="1"/>
  <c r="I164" i="4" a="1"/>
  <c r="J259" i="10" a="1"/>
  <c r="G169" i="4" a="1"/>
  <c r="Q176" i="4" a="1"/>
  <c r="F151" i="4" a="1"/>
  <c r="L452" i="4" a="1"/>
  <c r="O176" i="4" a="1"/>
  <c r="E19" i="4" a="1"/>
  <c r="S243" i="4" a="1"/>
  <c r="I247" i="4" a="1"/>
  <c r="L63" i="10" a="1"/>
  <c r="K57" i="4" a="1"/>
  <c r="D140" i="4" a="1"/>
  <c r="L230" i="10" a="1"/>
  <c r="M517" i="4" a="1"/>
  <c r="H343" i="4" a="1"/>
  <c r="H44" i="4" a="1"/>
  <c r="K137" i="4" a="1"/>
  <c r="H150" i="10" a="1"/>
  <c r="F46" i="10" a="1"/>
  <c r="I251" i="4" a="1"/>
  <c r="L93" i="10" a="1"/>
  <c r="L17" i="4" a="1"/>
  <c r="E98" i="10" a="1"/>
  <c r="Q88" i="4" a="1"/>
  <c r="I186" i="4" a="1"/>
  <c r="B840" i="4" a="1"/>
  <c r="C406" i="4" a="1"/>
  <c r="N184" i="4" a="1"/>
  <c r="B86" i="4" a="1"/>
  <c r="B460" i="4" a="1"/>
  <c r="G204" i="10" a="1"/>
  <c r="S151" i="4" a="1"/>
  <c r="M30" i="4" a="1"/>
  <c r="F23" i="10" a="1"/>
  <c r="G16" i="10" a="1"/>
  <c r="B775" i="4" a="1"/>
  <c r="L93" i="4" a="1"/>
  <c r="J83" i="4" a="1"/>
  <c r="Q91" i="10" a="1"/>
  <c r="B693" i="4" a="1"/>
  <c r="E253" i="4" a="1"/>
  <c r="O161" i="4" a="1"/>
  <c r="I618" i="4" a="1"/>
  <c r="C297" i="4" a="1"/>
  <c r="Q36" i="4" a="1"/>
  <c r="G236" i="4" a="1"/>
  <c r="J129" i="10" a="1"/>
  <c r="Q119" i="10" a="1"/>
  <c r="K45" i="10" a="1"/>
  <c r="B665" i="4" a="1"/>
  <c r="P219" i="4" a="1"/>
  <c r="K499" i="4" a="1"/>
  <c r="J150" i="10" a="1"/>
  <c r="G531" i="4" a="1"/>
  <c r="E110" i="4" a="1"/>
  <c r="L143" i="4" a="1"/>
  <c r="O52" i="10" a="1"/>
  <c r="I152" i="4" a="1"/>
  <c r="B487" i="4" a="1"/>
  <c r="E36" i="4" a="1"/>
  <c r="S28" i="4" a="1"/>
  <c r="M11" i="4" a="1"/>
  <c r="I27" i="10" a="1"/>
  <c r="I233" i="10" a="1"/>
  <c r="R290" i="4" a="1"/>
  <c r="D153" i="4" a="1"/>
  <c r="P129" i="4" a="1"/>
  <c r="H199" i="4" a="1"/>
  <c r="F42" i="4" a="1"/>
  <c r="J186" i="10" a="1"/>
  <c r="C311" i="4" a="1"/>
  <c r="Q27" i="4" a="1"/>
  <c r="P358" i="4" a="1"/>
  <c r="H31" i="4" a="1"/>
  <c r="S42" i="4" a="1"/>
  <c r="I675" i="4" a="1"/>
  <c r="Q147" i="10" a="1"/>
  <c r="M221" i="10" a="1"/>
  <c r="B137" i="4" a="1"/>
  <c r="F184" i="4" a="1"/>
  <c r="B345" i="4" a="1"/>
  <c r="P18" i="4" a="1"/>
  <c r="E173" i="10" a="1"/>
  <c r="I263" i="4" a="1"/>
  <c r="Q646" i="4" a="1"/>
  <c r="G151" i="4" a="1"/>
  <c r="R200" i="4" a="1"/>
  <c r="I87" i="10" a="1"/>
  <c r="E44" i="4" a="1"/>
  <c r="I136" i="4" a="1"/>
  <c r="C56" i="4" a="1"/>
  <c r="E299" i="4" a="1"/>
  <c r="E242" i="4" a="1"/>
  <c r="P273" i="4" a="1"/>
  <c r="O86" i="4" a="1"/>
  <c r="J129" i="4" a="1"/>
  <c r="K120" i="10" a="1"/>
  <c r="P599" i="4" a="1"/>
  <c r="C158" i="4" a="1"/>
  <c r="M61" i="10" a="1"/>
  <c r="N20" i="4" a="1"/>
  <c r="O252" i="4" a="1"/>
  <c r="F108" i="4" a="1"/>
  <c r="G225" i="4" a="1"/>
  <c r="P454" i="4" a="1"/>
  <c r="Q558" i="4" a="1"/>
  <c r="O100" i="10" a="1"/>
  <c r="P320" i="4" a="1"/>
  <c r="L8" i="4" a="1"/>
  <c r="K255" i="10" a="1"/>
  <c r="J339" i="4" a="1"/>
  <c r="I171" i="4" a="1"/>
  <c r="B38" i="4" a="1"/>
  <c r="K82" i="4" a="1"/>
  <c r="G61" i="4" a="1"/>
  <c r="L166" i="10" a="1"/>
  <c r="H33" i="4" a="1"/>
  <c r="F18" i="10" a="1"/>
  <c r="H121" i="10" a="1"/>
  <c r="F91" i="10" a="1"/>
  <c r="H148" i="4" a="1"/>
  <c r="M648" i="4" a="1"/>
  <c r="I470" i="4" a="1"/>
  <c r="D152" i="4" a="1"/>
  <c r="Q31" i="10" a="1"/>
  <c r="L50" i="4" a="1"/>
  <c r="F103" i="4" a="1"/>
  <c r="C21" i="4" a="1"/>
  <c r="K90" i="4" a="1"/>
  <c r="G36" i="4" a="1"/>
  <c r="N729" i="4" a="1"/>
  <c r="L431" i="4" a="1"/>
  <c r="L188" i="4" a="1"/>
  <c r="I256" i="4" a="1"/>
  <c r="F240" i="4" a="1"/>
  <c r="S153" i="4" a="1"/>
  <c r="O26" i="4" a="1"/>
  <c r="G17" i="4" a="1"/>
  <c r="S36" i="4" a="1"/>
  <c r="L222" i="10" a="1"/>
  <c r="L264" i="10" a="1"/>
  <c r="B346" i="4" a="1"/>
  <c r="L261" i="10" a="1"/>
  <c r="Q192" i="10" a="1"/>
  <c r="P198" i="4" a="1"/>
  <c r="L167" i="4" a="1"/>
  <c r="O62" i="4" a="1"/>
  <c r="B585" i="4" a="1"/>
  <c r="Q38" i="4" a="1"/>
  <c r="B1036" i="4" a="1"/>
  <c r="F175" i="4" a="1"/>
  <c r="M222" i="4" a="1"/>
  <c r="Q140" i="4" a="1"/>
  <c r="H23" i="10" a="1"/>
  <c r="J128" i="10" a="1"/>
  <c r="B936" i="4" a="1"/>
  <c r="N271" i="4" a="1"/>
  <c r="B317" i="4" a="1"/>
  <c r="F237" i="4" a="1"/>
  <c r="J237" i="4" a="1"/>
  <c r="S424" i="4" a="1"/>
  <c r="N251" i="10" a="1"/>
  <c r="M46" i="4" a="1"/>
  <c r="H627" i="4" a="1"/>
  <c r="B568" i="4" a="1"/>
  <c r="G502" i="4" a="1"/>
  <c r="L196" i="10" a="1"/>
  <c r="G1078" i="4" a="1"/>
  <c r="O191" i="4" a="1"/>
  <c r="R578" i="4" a="1"/>
  <c r="H46" i="4" a="1"/>
  <c r="J312" i="4" a="1"/>
  <c r="S170" i="10" a="1"/>
  <c r="R40" i="4" a="1"/>
  <c r="O135" i="4" a="1"/>
  <c r="D499" i="4" a="1"/>
  <c r="Q206" i="10" a="1"/>
  <c r="N55" i="10" a="1"/>
  <c r="I217" i="10" a="1"/>
  <c r="P200" i="4" a="1"/>
  <c r="L77" i="4" a="1"/>
  <c r="R114" i="4" a="1"/>
  <c r="O257" i="10" a="1"/>
  <c r="M232" i="10" a="1"/>
  <c r="B1022" i="4" a="1"/>
  <c r="P5" i="4" a="1"/>
  <c r="D16" i="4" a="1"/>
  <c r="S96" i="10" a="1"/>
  <c r="K115" i="10" a="1"/>
  <c r="H839" i="4" a="1"/>
  <c r="M296" i="4" a="1"/>
  <c r="K142" i="10" a="1"/>
  <c r="B24" i="4" a="1"/>
  <c r="E239" i="10" a="1"/>
  <c r="F126" i="10" a="1"/>
  <c r="O657" i="4" a="1"/>
  <c r="K243" i="10" a="1"/>
  <c r="G219" i="10" a="1"/>
  <c r="O349" i="4" a="1"/>
  <c r="G153" i="10" a="1"/>
  <c r="F31" i="4" a="1"/>
  <c r="L202" i="10" a="1"/>
  <c r="L437" i="4" a="1"/>
  <c r="B465" i="4" a="1"/>
  <c r="B820" i="4" a="1"/>
  <c r="R348" i="4" a="1"/>
  <c r="F12" i="4" a="1"/>
  <c r="L112" i="10" a="1"/>
  <c r="Q125" i="4" a="1"/>
  <c r="D89" i="4" a="1"/>
  <c r="J131" i="10" a="1"/>
  <c r="N47" i="4" a="1"/>
  <c r="L355" i="4" a="1"/>
  <c r="B613" i="4" a="1"/>
  <c r="N34" i="10" a="1"/>
  <c r="S357" i="4" a="1"/>
  <c r="C447" i="4" a="1"/>
  <c r="L98" i="10" a="1"/>
  <c r="P381" i="4" a="1"/>
  <c r="J491" i="4" a="1"/>
  <c r="F155" i="10" a="1"/>
  <c r="H184" i="4" a="1"/>
  <c r="D6" i="4" a="1"/>
  <c r="H98" i="4" a="1"/>
  <c r="M22" i="4" a="1"/>
  <c r="G257" i="4" a="1"/>
  <c r="B202" i="4" a="1"/>
  <c r="I119" i="10" a="1"/>
  <c r="B57" i="4" a="1"/>
  <c r="P251" i="4" a="1"/>
  <c r="C74" i="4" a="1"/>
  <c r="E67" i="4" a="1"/>
  <c r="G150" i="10" a="1"/>
  <c r="P212" i="10" a="1"/>
  <c r="M92" i="4" a="1"/>
  <c r="S5" i="10" a="1"/>
  <c r="I212" i="10" a="1"/>
  <c r="N148" i="10" a="1"/>
  <c r="Q95" i="4" a="1"/>
  <c r="B759" i="4" a="1"/>
  <c r="B1053" i="4" a="1"/>
  <c r="C504" i="4" a="1"/>
  <c r="I66" i="10" a="1"/>
  <c r="S405" i="4" a="1"/>
  <c r="M230" i="4" a="1"/>
  <c r="B554" i="4" a="1"/>
  <c r="L256" i="4" a="1"/>
  <c r="J139" i="4" a="1"/>
  <c r="G200" i="10" a="1"/>
  <c r="L247" i="10" a="1"/>
  <c r="K101" i="4" a="1"/>
  <c r="J227" i="10" a="1"/>
  <c r="S83" i="4" a="1"/>
  <c r="P532" i="4" a="1"/>
  <c r="E126" i="4" a="1"/>
  <c r="H59" i="4" a="1"/>
  <c r="H9" i="4" a="1"/>
  <c r="B169" i="4" a="1"/>
  <c r="O665" i="4" a="1"/>
  <c r="K157" i="4" a="1"/>
  <c r="B920" i="4" a="1"/>
  <c r="N41" i="10" a="1"/>
  <c r="I26" i="4" a="1"/>
  <c r="F158" i="10" a="1"/>
  <c r="N164" i="10" a="1"/>
  <c r="L1135" i="4" a="1"/>
  <c r="O117" i="10" a="1"/>
  <c r="I235" i="10" a="1"/>
  <c r="S287" i="4" a="1"/>
  <c r="K351" i="4" a="1"/>
  <c r="B253" i="4" a="1"/>
  <c r="O129" i="10" a="1"/>
  <c r="S380" i="4" a="1"/>
  <c r="I76" i="10" a="1"/>
  <c r="Q246" i="10" a="1"/>
  <c r="C19" i="4" a="1"/>
  <c r="I188" i="4" a="1"/>
  <c r="K97" i="10" a="1"/>
  <c r="Q477" i="4" a="1"/>
  <c r="I474" i="4" a="1"/>
  <c r="B560" i="4" a="1"/>
  <c r="M5" i="4" a="1"/>
  <c r="B292" i="4" a="1"/>
  <c r="I179" i="4" a="1"/>
  <c r="G50" i="4" a="1"/>
  <c r="F114" i="10" a="1"/>
  <c r="F171" i="10" a="1"/>
  <c r="F76" i="4" a="1"/>
  <c r="B298" i="4" a="1"/>
  <c r="H136" i="10" a="1"/>
  <c r="B134" i="4" a="1"/>
  <c r="H15" i="10" a="1"/>
  <c r="L9" i="10" a="1"/>
  <c r="I243" i="10" a="1"/>
  <c r="B843" i="4" a="1"/>
  <c r="L118" i="10" a="1"/>
  <c r="F29" i="10" a="1"/>
  <c r="Q194" i="10" a="1"/>
  <c r="H138" i="10" a="1"/>
  <c r="E210" i="10" a="1"/>
  <c r="B496" i="4" a="1"/>
  <c r="D304" i="4" a="1"/>
  <c r="P96" i="4" a="1"/>
  <c r="O496" i="4" a="1"/>
  <c r="S304" i="4" a="1"/>
  <c r="L148" i="4" a="1"/>
  <c r="M229" i="4" a="1"/>
  <c r="D29" i="4" a="1"/>
  <c r="F68" i="4" a="1"/>
  <c r="B478" i="4" a="1"/>
  <c r="I30" i="4" a="1"/>
  <c r="I113" i="4" a="1"/>
  <c r="C254" i="4" a="1"/>
  <c r="M276" i="4" a="1"/>
  <c r="R232" i="4" a="1"/>
  <c r="L1144" i="4" a="1"/>
  <c r="K202" i="4" a="1"/>
  <c r="F63" i="4" a="1"/>
  <c r="E326" i="4" a="1"/>
  <c r="P436" i="4" a="1"/>
  <c r="Q2" i="10" a="1"/>
  <c r="L121" i="10" a="1"/>
  <c r="J161" i="4" a="1"/>
  <c r="P61" i="4" a="1"/>
  <c r="I252" i="10" a="1"/>
  <c r="B497" i="4" a="1"/>
  <c r="L30" i="10" a="1"/>
  <c r="R373" i="4" a="1"/>
  <c r="L868" i="4" a="1"/>
  <c r="O122" i="4" a="1"/>
  <c r="N213" i="10" a="1"/>
  <c r="L66" i="10" a="1"/>
  <c r="B326" i="4" a="1"/>
  <c r="Q212" i="10" a="1"/>
  <c r="G473" i="4" a="1"/>
  <c r="E77" i="4" a="1"/>
  <c r="N234" i="10" a="1"/>
  <c r="O52" i="4" a="1"/>
  <c r="E88" i="10" a="1"/>
  <c r="G84" i="4" a="1"/>
  <c r="B887" i="4" a="1"/>
  <c r="C266" i="4" a="1"/>
  <c r="B686" i="4" a="1"/>
  <c r="L336" i="4" a="1"/>
  <c r="G48" i="4" a="1"/>
  <c r="H13" i="4" a="1"/>
  <c r="O782" i="4" a="1"/>
  <c r="I109" i="4" a="1"/>
  <c r="G364" i="4" a="1"/>
  <c r="B528" i="4" a="1"/>
  <c r="O142" i="4" a="1"/>
  <c r="O38" i="10" a="1"/>
  <c r="G102" i="4" a="1"/>
  <c r="P410" i="4" a="1"/>
  <c r="G198" i="10" a="1"/>
  <c r="P369" i="4" a="1"/>
  <c r="E181" i="10" a="1"/>
  <c r="J159" i="4" a="1"/>
  <c r="B196" i="4" a="1"/>
  <c r="H369" i="4" a="1"/>
  <c r="K265" i="10" a="1"/>
  <c r="S212" i="10" a="1"/>
  <c r="L31" i="10" a="1"/>
  <c r="P480" i="4" a="1"/>
  <c r="I87" i="4" a="1"/>
  <c r="H170" i="10" a="1"/>
  <c r="C76" i="4" a="1"/>
  <c r="H294" i="4" a="1"/>
  <c r="I90" i="4" a="1"/>
  <c r="N210" i="10" a="1"/>
  <c r="I63" i="10" a="1"/>
  <c r="R593" i="4" a="1"/>
  <c r="H120" i="4" a="1"/>
  <c r="F257" i="4" a="1"/>
  <c r="C879" i="4" a="1"/>
  <c r="G98" i="4" a="1"/>
  <c r="B1046" i="4" a="1"/>
  <c r="M122" i="10" a="1"/>
  <c r="Q184" i="10" a="1"/>
  <c r="L1112" i="4" a="1"/>
  <c r="N258" i="10" a="1"/>
  <c r="O10" i="10" a="1"/>
  <c r="L50" i="10" a="1"/>
  <c r="L186" i="4" a="1"/>
  <c r="L123" i="4" a="1"/>
  <c r="K132" i="4" a="1"/>
  <c r="L58" i="4" a="1"/>
  <c r="H470" i="4" a="1"/>
  <c r="C617" i="4" a="1"/>
  <c r="E137" i="10" a="1"/>
  <c r="B621" i="4" a="1"/>
  <c r="L2" i="4" a="1"/>
  <c r="C22" i="4" a="1"/>
  <c r="M328" i="4" a="1"/>
  <c r="F115" i="4" a="1"/>
  <c r="N175" i="4" a="1"/>
  <c r="F222" i="10" a="1"/>
  <c r="K138" i="4" a="1"/>
  <c r="E45" i="4" a="1"/>
  <c r="B949" i="4" a="1"/>
  <c r="G191" i="10" a="1"/>
  <c r="K367" i="4" a="1"/>
  <c r="K621" i="4" a="1"/>
  <c r="L15" i="4" a="1"/>
  <c r="J13" i="10" a="1"/>
  <c r="P306" i="4" a="1"/>
  <c r="J245" i="10" a="1"/>
  <c r="K63" i="10" a="1"/>
  <c r="B608" i="4" a="1"/>
  <c r="F100" i="10" a="1"/>
  <c r="N195" i="4" a="1"/>
  <c r="F243" i="10" a="1"/>
  <c r="G1110" i="4" a="1"/>
  <c r="L46" i="10" a="1"/>
  <c r="J248" i="4" a="1"/>
  <c r="B939" i="4" a="1"/>
  <c r="P176" i="10" a="1"/>
  <c r="J404" i="4" a="1"/>
  <c r="D359" i="4" a="1"/>
  <c r="O571" i="4" a="1"/>
  <c r="I175" i="10" a="1"/>
  <c r="B951" i="4" a="1"/>
  <c r="I79" i="4" a="1"/>
  <c r="P49" i="4" a="1"/>
  <c r="R481" i="4" a="1"/>
  <c r="L83" i="4" a="1"/>
  <c r="S38" i="10" a="1"/>
  <c r="B318" i="4" a="1"/>
  <c r="D726" i="4" a="1"/>
  <c r="J37" i="4" a="1"/>
  <c r="B879" i="4" a="1"/>
  <c r="P145" i="4" a="1"/>
  <c r="B132" i="4" a="1"/>
  <c r="D57" i="4" a="1"/>
  <c r="O211" i="4" a="1"/>
  <c r="Q40" i="4" a="1"/>
  <c r="R50" i="4" a="1"/>
  <c r="H407" i="4" a="1"/>
  <c r="B625" i="4" a="1"/>
  <c r="P271" i="4" a="1"/>
  <c r="S314" i="4" a="1"/>
  <c r="K159" i="4" a="1"/>
  <c r="B354" i="4" a="1"/>
  <c r="L1051" i="4" a="1"/>
  <c r="H145" i="4" a="1"/>
  <c r="G95" i="10" a="1"/>
  <c r="G50" i="10" a="1"/>
  <c r="I83" i="10" a="1"/>
  <c r="P186" i="4" a="1"/>
  <c r="F837" i="4" a="1"/>
  <c r="O101" i="10" a="1"/>
  <c r="C452" i="4" a="1"/>
  <c r="S2" i="4" a="1"/>
  <c r="N518" i="4" a="1"/>
  <c r="S222" i="10" a="1"/>
  <c r="I219" i="10" a="1"/>
  <c r="H36" i="4" a="1"/>
  <c r="B803" i="4" a="1"/>
  <c r="L307" i="4" a="1"/>
  <c r="K909" i="4" a="1"/>
  <c r="L80" i="4" a="1"/>
  <c r="S13" i="4" a="1"/>
  <c r="O18" i="4" a="1"/>
  <c r="F61" i="10" a="1"/>
  <c r="O125" i="4" a="1"/>
  <c r="P172" i="10" a="1"/>
  <c r="E456" i="4" a="1"/>
  <c r="M25" i="10" a="1"/>
  <c r="F231" i="10" a="1"/>
  <c r="D289" i="4" a="1"/>
  <c r="Q85" i="4" a="1"/>
  <c r="I250" i="10" a="1"/>
  <c r="L18" i="10" a="1"/>
  <c r="Q207" i="10" a="1"/>
  <c r="L102" i="10" a="1"/>
  <c r="F122" i="4" a="1"/>
  <c r="E313" i="4" a="1"/>
  <c r="J38" i="10" a="1"/>
  <c r="R634" i="4" a="1"/>
  <c r="G908" i="4" a="1"/>
  <c r="N317" i="4" a="1"/>
  <c r="B204" i="4" a="1"/>
  <c r="L16" i="4" a="1"/>
  <c r="B644" i="4" a="1"/>
  <c r="S179" i="10" a="1"/>
  <c r="B1116" i="4" a="1"/>
  <c r="H572" i="4" a="1"/>
  <c r="Q351" i="4" a="1"/>
  <c r="H194" i="10" a="1"/>
  <c r="M141" i="10" a="1"/>
  <c r="G34" i="10" a="1"/>
  <c r="O28" i="10" a="1"/>
  <c r="D253" i="4" a="1"/>
  <c r="G126" i="4" a="1"/>
  <c r="S410" i="4" a="1"/>
  <c r="H94" i="10" a="1"/>
  <c r="P225" i="10" a="1"/>
  <c r="B1089" i="4" a="1"/>
  <c r="I100" i="4" a="1"/>
  <c r="H37" i="4" a="1"/>
  <c r="D60" i="4" a="1"/>
  <c r="L1077" i="4" a="1"/>
  <c r="J87" i="10" a="1"/>
  <c r="K203" i="10" a="1"/>
  <c r="O201" i="10" a="1"/>
  <c r="F123" i="4" a="1"/>
  <c r="F381" i="4" a="1"/>
  <c r="Q129" i="10" a="1"/>
  <c r="F154" i="4" a="1"/>
  <c r="F86" i="4" a="1"/>
  <c r="I47" i="4" a="1"/>
  <c r="G44" i="4" a="1"/>
  <c r="F8" i="4" a="1"/>
  <c r="O143" i="10" a="1"/>
  <c r="B893" i="4" a="1"/>
  <c r="P144" i="10" a="1"/>
  <c r="I20" i="10" a="1"/>
  <c r="L434" i="4" a="1"/>
  <c r="H197" i="10" a="1"/>
  <c r="J115" i="4" a="1"/>
  <c r="L908" i="4" a="1"/>
  <c r="B675" i="4" a="1"/>
  <c r="O199" i="4" a="1"/>
  <c r="E263" i="10" a="1"/>
  <c r="K152" i="4" a="1"/>
  <c r="G157" i="4" a="1"/>
  <c r="D126" i="4" a="1"/>
  <c r="F48" i="10" a="1"/>
  <c r="M353" i="4" a="1"/>
  <c r="B398" i="4" a="1"/>
  <c r="R269" i="4" a="1"/>
  <c r="G786" i="4" a="1"/>
  <c r="O33" i="10" a="1"/>
  <c r="C287" i="4" a="1"/>
  <c r="H88" i="4" a="1"/>
  <c r="E32" i="4" a="1"/>
  <c r="B812" i="4" a="1"/>
  <c r="G244" i="4" a="1"/>
  <c r="F267" i="4" a="1"/>
  <c r="H56" i="4" a="1"/>
  <c r="S408" i="4" a="1"/>
  <c r="G179" i="10" a="1"/>
  <c r="L1134" i="4" a="1"/>
  <c r="S17" i="4" a="1"/>
  <c r="C24" i="4" a="1"/>
  <c r="D39" i="4" a="1"/>
  <c r="P152" i="4" a="1"/>
  <c r="P249" i="10" a="1"/>
  <c r="K304" i="4" a="1"/>
  <c r="H169" i="10" a="1"/>
  <c r="Q28" i="10" a="1"/>
  <c r="N33" i="10" a="1"/>
  <c r="D426" i="4" a="1"/>
  <c r="E194" i="10" a="1"/>
  <c r="P500" i="4" a="1"/>
  <c r="G209" i="4" a="1"/>
  <c r="O378" i="4" a="1"/>
  <c r="B592" i="4" a="1"/>
  <c r="G667" i="4" a="1"/>
  <c r="G66" i="10" a="1"/>
  <c r="J34" i="4" a="1"/>
  <c r="B952" i="4" a="1"/>
  <c r="D834" i="4" a="1"/>
  <c r="B670" i="4" a="1"/>
  <c r="M372" i="4" a="1"/>
  <c r="J95" i="10" a="1"/>
  <c r="L478" i="4" a="1"/>
  <c r="S216" i="10" a="1"/>
  <c r="P1005" i="4" a="1"/>
  <c r="Q146" i="10" a="1"/>
  <c r="Q307" i="4" a="1"/>
  <c r="I125" i="10" a="1"/>
  <c r="F402" i="4" a="1"/>
  <c r="H4" i="4" a="1"/>
  <c r="I151" i="10" a="1"/>
  <c r="B389" i="4" a="1"/>
  <c r="B383" i="4" a="1"/>
  <c r="L175" i="4" a="1"/>
  <c r="H215" i="10" a="1"/>
  <c r="B236" i="4" a="1"/>
  <c r="E75" i="10" a="1"/>
  <c r="N311" i="4" a="1"/>
  <c r="J470" i="4" a="1"/>
  <c r="F67" i="4" a="1"/>
  <c r="B1097" i="4" a="1"/>
  <c r="J192" i="10" a="1"/>
  <c r="D261" i="4" a="1"/>
  <c r="P334" i="4" a="1"/>
  <c r="J43" i="10" a="1"/>
  <c r="S206" i="10" a="1"/>
  <c r="S674" i="4" a="1"/>
  <c r="G926" i="4" a="1"/>
  <c r="L113" i="4" a="1"/>
  <c r="P392" i="4" a="1"/>
  <c r="J153" i="4" a="1"/>
  <c r="L209" i="10" a="1"/>
  <c r="G235" i="4" a="1"/>
  <c r="F542" i="4" a="1"/>
  <c r="L131" i="10" a="1"/>
  <c r="M145" i="4" a="1"/>
  <c r="O98" i="4" a="1"/>
  <c r="I254" i="4" a="1"/>
  <c r="B1082" i="4" a="1"/>
  <c r="B827" i="4" a="1"/>
  <c r="K19" i="10" a="1"/>
  <c r="I231" i="4" a="1"/>
  <c r="L363" i="4" a="1"/>
  <c r="H57" i="4" a="1"/>
  <c r="K933" i="4" a="1"/>
  <c r="M64" i="4" a="1"/>
  <c r="K75" i="4" a="1"/>
  <c r="I104" i="10" a="1"/>
  <c r="N211" i="10" a="1"/>
  <c r="B274" i="4" a="1"/>
  <c r="S67" i="10" a="1"/>
  <c r="S149" i="4" a="1"/>
  <c r="L695" i="4" a="1"/>
  <c r="J52" i="4" a="1"/>
  <c r="E167" i="10" a="1"/>
  <c r="G256" i="10" a="1"/>
  <c r="N171" i="10" a="1"/>
  <c r="G116" i="10" a="1"/>
  <c r="S189" i="10" a="1"/>
  <c r="N62" i="10" a="1"/>
  <c r="P94" i="4" a="1"/>
  <c r="E161" i="10" a="1"/>
  <c r="O9" i="4" a="1"/>
  <c r="G149" i="10" a="1"/>
  <c r="B518" i="4" a="1"/>
  <c r="Q149" i="10" a="1"/>
  <c r="B934" i="4" a="1"/>
  <c r="M93" i="10" a="1"/>
  <c r="K259" i="10" a="1"/>
  <c r="B396" i="4" a="1"/>
  <c r="S220" i="4" a="1"/>
  <c r="K187" i="10" a="1"/>
  <c r="S231" i="4" a="1"/>
  <c r="E201" i="4" a="1"/>
  <c r="F278" i="4" a="1"/>
  <c r="K250" i="4" a="1"/>
  <c r="K24" i="4" a="1"/>
  <c r="K213" i="4" a="1"/>
  <c r="O13" i="10" a="1"/>
  <c r="O130" i="4" a="1"/>
  <c r="F97" i="10" a="1"/>
  <c r="B741" i="4" a="1"/>
  <c r="Q25" i="10" a="1"/>
  <c r="F16" i="10" a="1"/>
  <c r="C106" i="4" a="1"/>
  <c r="E224" i="10" a="1"/>
  <c r="J154" i="4" a="1"/>
  <c r="G275" i="4" a="1"/>
  <c r="H18" i="4" a="1"/>
  <c r="B877" i="4" a="1"/>
  <c r="F101" i="10" a="1"/>
  <c r="I942" i="4" a="1"/>
  <c r="M126" i="10" a="1"/>
  <c r="D172" i="4" a="1"/>
  <c r="G150" i="4" a="1"/>
  <c r="B541" i="4" a="1"/>
  <c r="G73" i="4" a="1"/>
  <c r="Q174" i="10" a="1"/>
  <c r="H208" i="10" a="1"/>
  <c r="R830" i="4" a="1"/>
  <c r="H13" i="10" a="1"/>
  <c r="N51" i="4" a="1"/>
  <c r="N263" i="4" a="1"/>
  <c r="P35" i="4" a="1"/>
  <c r="D116" i="4" a="1"/>
  <c r="P74" i="4" a="1"/>
  <c r="L1046" i="4" a="1"/>
  <c r="G23" i="10" a="1"/>
  <c r="M254" i="4" a="1"/>
  <c r="M80" i="10" a="1"/>
  <c r="S192" i="10" a="1"/>
  <c r="C306" i="4" a="1"/>
  <c r="E149" i="10" a="1"/>
  <c r="C61" i="4" a="1"/>
  <c r="E388" i="4" a="1"/>
  <c r="K30" i="10" a="1"/>
  <c r="F218" i="4" a="1"/>
  <c r="M283" i="4" a="1"/>
  <c r="I114" i="4" a="1"/>
  <c r="O121" i="4" a="1"/>
  <c r="K54" i="4" a="1"/>
  <c r="E115" i="10" a="1"/>
  <c r="N344" i="4" a="1"/>
  <c r="B139" i="4" a="1"/>
  <c r="C506" i="4" a="1"/>
  <c r="F556" i="4" a="1"/>
  <c r="K229" i="10" a="1"/>
  <c r="N119" i="4" a="1"/>
  <c r="P186" i="10" a="1"/>
  <c r="M247" i="10" a="1"/>
  <c r="B1011" i="4" a="1"/>
  <c r="C4" i="4" a="1"/>
  <c r="L1072" i="4" a="1"/>
  <c r="C427" i="4" a="1"/>
  <c r="I586" i="4" a="1"/>
  <c r="D377" i="4" a="1"/>
  <c r="L45" i="4" a="1"/>
  <c r="O30" i="10" a="1"/>
  <c r="J163" i="10" a="1"/>
  <c r="B925" i="4" a="1"/>
  <c r="M72" i="4" a="1"/>
  <c r="D373" i="4" a="1"/>
  <c r="B937" i="4" a="1"/>
  <c r="P34" i="4" a="1"/>
  <c r="F162" i="4" a="1"/>
  <c r="J250" i="10" a="1"/>
  <c r="N105" i="10" a="1"/>
  <c r="E221" i="10" a="1"/>
  <c r="H88" i="10" a="1"/>
  <c r="L1054" i="4" a="1"/>
  <c r="M320" i="4" a="1"/>
  <c r="I52" i="10" a="1"/>
  <c r="I229" i="10" a="1"/>
  <c r="B859" i="4" a="1"/>
  <c r="H249" i="10" a="1"/>
  <c r="M196" i="10" a="1"/>
  <c r="K159" i="10" a="1"/>
  <c r="O51" i="4" a="1"/>
  <c r="R9" i="4" a="1"/>
  <c r="B1068" i="4" a="1"/>
  <c r="N193" i="10" a="1"/>
  <c r="E41" i="10" a="1"/>
  <c r="C131" i="4" a="1"/>
  <c r="I204" i="10" a="1"/>
  <c r="G417" i="4" a="1"/>
  <c r="P22" i="4" a="1"/>
  <c r="B462" i="4" a="1"/>
  <c r="H105" i="4" a="1"/>
  <c r="R122" i="4" a="1"/>
  <c r="H611" i="4" a="1"/>
  <c r="K70" i="10" a="1"/>
  <c r="I23" i="4" a="1"/>
  <c r="G139" i="4" a="1"/>
  <c r="M96" i="4" a="1"/>
  <c r="G90" i="10" a="1"/>
  <c r="Q153" i="4" a="1"/>
  <c r="B416" i="4" a="1"/>
  <c r="O29" i="10" a="1"/>
  <c r="R113" i="4" a="1"/>
  <c r="O192" i="10" a="1"/>
  <c r="H210" i="10" a="1"/>
  <c r="Q39" i="4" a="1"/>
  <c r="L1064" i="4" a="1"/>
  <c r="I231" i="10" a="1"/>
  <c r="K151" i="4" a="1"/>
  <c r="M28" i="10" a="1"/>
  <c r="O117" i="4" a="1"/>
  <c r="H201" i="10" a="1"/>
  <c r="Q28" i="4" a="1"/>
  <c r="J102" i="10" a="1"/>
  <c r="L402" i="4" a="1"/>
  <c r="I415" i="4" a="1"/>
  <c r="Q138" i="4" a="1"/>
  <c r="I14" i="10" a="1"/>
  <c r="L150" i="4" a="1"/>
  <c r="H584" i="4" a="1"/>
  <c r="O184" i="4" a="1"/>
  <c r="M10" i="4" a="1"/>
  <c r="H552" i="4" a="1"/>
  <c r="B760" i="4" a="1"/>
  <c r="G429" i="4" a="1"/>
  <c r="G74" i="10" a="1"/>
  <c r="L377" i="4" a="1"/>
  <c r="G233" i="10" a="1"/>
  <c r="J36" i="10" a="1"/>
  <c r="L12" i="10" a="1"/>
  <c r="E21" i="4" a="1"/>
  <c r="Q21" i="4" a="1"/>
  <c r="B160" i="4" a="1"/>
  <c r="F566" i="4" a="1"/>
  <c r="L682" i="4" a="1"/>
  <c r="M7" i="4" a="1"/>
  <c r="S117" i="10" a="1"/>
  <c r="F220" i="4" a="1"/>
  <c r="I147" i="4" a="1"/>
  <c r="B857" i="4" a="1"/>
  <c r="K32" i="10" a="1"/>
  <c r="E60" i="10" a="1"/>
  <c r="H171" i="4" a="1"/>
  <c r="Q186" i="4" a="1"/>
  <c r="F336" i="4" a="1"/>
  <c r="I51" i="10" a="1"/>
  <c r="S531" i="4" a="1"/>
  <c r="I61" i="10" a="1"/>
  <c r="N236" i="10" a="1"/>
  <c r="M226" i="4" a="1"/>
  <c r="P145" i="10" a="1"/>
  <c r="O3" i="10" a="1"/>
  <c r="N227" i="10" a="1"/>
  <c r="O79" i="4" a="1"/>
  <c r="J27" i="4" a="1"/>
  <c r="M99" i="4" a="1"/>
  <c r="F700" i="4" a="1"/>
  <c r="O309" i="4" a="1"/>
  <c r="L1095" i="4" a="1"/>
  <c r="B463" i="4" a="1"/>
  <c r="M107" i="10" a="1"/>
  <c r="M187" i="10" a="1"/>
  <c r="N136" i="10" a="1"/>
  <c r="B107" i="4" a="1"/>
  <c r="B876" i="4" a="1"/>
  <c r="K214" i="4" a="1"/>
  <c r="O82" i="10" a="1"/>
  <c r="L218" i="10" a="1"/>
  <c r="B570" i="4" a="1"/>
  <c r="G170" i="4" a="1"/>
  <c r="H583" i="4" a="1"/>
  <c r="G82" i="10" a="1"/>
  <c r="H40" i="10" a="1"/>
  <c r="N15" i="4" a="1"/>
  <c r="J304" i="4" a="1"/>
  <c r="K520" i="4" a="1"/>
  <c r="N182" i="4" a="1"/>
  <c r="Q108" i="10" a="1"/>
  <c r="N7" i="4" a="1"/>
  <c r="E424" i="4" a="1"/>
  <c r="C116" i="4" a="1"/>
  <c r="M40" i="4" a="1"/>
  <c r="G443" i="4" a="1"/>
  <c r="R69" i="4" a="1"/>
  <c r="B680" i="4" a="1"/>
  <c r="B505" i="4" a="1"/>
  <c r="E139" i="10" a="1"/>
  <c r="Q65" i="10" a="1"/>
  <c r="B228" i="4" a="1"/>
  <c r="B36" i="4" a="1"/>
  <c r="I4" i="4" a="1"/>
  <c r="J459" i="4" a="1"/>
  <c r="K222" i="10" a="1"/>
  <c r="N628" i="4" a="1"/>
  <c r="M882" i="4" a="1"/>
  <c r="Q4" i="4" a="1"/>
  <c r="B636" i="4" a="1"/>
  <c r="B597" i="4" a="1"/>
  <c r="E116" i="10" a="1"/>
  <c r="M180" i="10" a="1"/>
  <c r="I642" i="4" a="1"/>
  <c r="B163" i="4" a="1"/>
  <c r="N319" i="4" a="1"/>
  <c r="G232" i="10" a="1"/>
  <c r="G56" i="4" a="1"/>
  <c r="K1146" i="4" a="1"/>
  <c r="H242" i="10" a="1"/>
  <c r="B14" i="4" a="1"/>
  <c r="M210" i="10" a="1"/>
  <c r="B225" i="4" a="1"/>
  <c r="L185" i="4" a="1"/>
  <c r="S219" i="4" a="1"/>
  <c r="Q107" i="10" a="1"/>
  <c r="B143" i="4" a="1"/>
  <c r="O77" i="4" a="1"/>
  <c r="B388" i="4" a="1"/>
  <c r="B374" i="4" a="1"/>
  <c r="I83" i="4" a="1"/>
  <c r="R71" i="4" a="1"/>
  <c r="F163" i="10" a="1"/>
  <c r="H156" i="10" a="1"/>
  <c r="P195" i="4" a="1"/>
  <c r="H635" i="4" a="1"/>
  <c r="M254" i="10" a="1"/>
  <c r="G188" i="10" a="1"/>
  <c r="J57" i="4" a="1"/>
  <c r="J391" i="4" a="1"/>
  <c r="G29" i="10" a="1"/>
  <c r="B457" i="4" a="1"/>
  <c r="C370" i="4" a="1"/>
  <c r="B1070" i="4" a="1"/>
  <c r="H99" i="4" a="1"/>
  <c r="I50" i="10" a="1"/>
  <c r="I85" i="4" a="1"/>
  <c r="E204" i="10" a="1"/>
  <c r="M104" i="10" a="1"/>
  <c r="K105" i="4" a="1"/>
  <c r="B1050" i="4" a="1"/>
  <c r="O627" i="4" a="1"/>
  <c r="B408" i="4" a="1"/>
  <c r="F45" i="4" a="1"/>
  <c r="P378" i="4" a="1"/>
  <c r="I12" i="10" a="1"/>
  <c r="R323" i="4" a="1"/>
  <c r="E193" i="10" a="1"/>
  <c r="F49" i="10" a="1"/>
  <c r="N84" i="10" a="1"/>
  <c r="G262" i="4" a="1"/>
  <c r="D209" i="4" a="1"/>
  <c r="G60" i="4" a="1"/>
  <c r="Q383" i="4" a="1"/>
  <c r="S193" i="10" a="1"/>
  <c r="J263" i="4" a="1"/>
  <c r="G105" i="4" a="1"/>
  <c r="N449" i="4" a="1"/>
  <c r="L88" i="10" a="1"/>
  <c r="E199" i="4" a="1"/>
  <c r="C152" i="4" a="1"/>
  <c r="Q144" i="10" a="1"/>
  <c r="J65" i="4" a="1"/>
  <c r="Q130" i="4" a="1"/>
  <c r="B745" i="4" a="1"/>
  <c r="J183" i="4" a="1"/>
  <c r="Q302" i="4" a="1"/>
  <c r="F80" i="4" a="1"/>
  <c r="G118" i="10" a="1"/>
  <c r="N90" i="4" a="1"/>
  <c r="J118" i="4" a="1"/>
  <c r="H214" i="10" a="1"/>
  <c r="S136" i="4" a="1"/>
  <c r="F13" i="10" a="1"/>
  <c r="C521" i="4" a="1"/>
  <c r="K6" i="10" a="1"/>
  <c r="J41" i="4" a="1"/>
  <c r="N124" i="10" a="1"/>
  <c r="H35" i="4" a="1"/>
  <c r="B510" i="4" a="1"/>
  <c r="B72" i="4" a="1"/>
  <c r="P23" i="4" a="1"/>
  <c r="N45" i="4" a="1"/>
  <c r="S175" i="10" a="1"/>
  <c r="C130" i="4" a="1"/>
  <c r="M23" i="4" a="1"/>
  <c r="M439" i="4" a="1"/>
  <c r="M129" i="10" a="1"/>
  <c r="F135" i="4" a="1"/>
  <c r="S108" i="4" a="1"/>
  <c r="N219" i="10" a="1"/>
  <c r="Q197" i="10" a="1"/>
  <c r="D127" i="4" a="1"/>
  <c r="H653" i="4" a="1"/>
  <c r="R42" i="4" a="1"/>
  <c r="L115" i="4" a="1"/>
  <c r="Q337" i="4" a="1"/>
  <c r="J221" i="10" a="1"/>
  <c r="N256" i="10" a="1"/>
  <c r="B330" i="4" a="1"/>
  <c r="B1098" i="4" a="1"/>
  <c r="R127" i="4" a="1"/>
  <c r="B475" i="4" a="1"/>
  <c r="L277" i="4" a="1"/>
  <c r="M249" i="4" a="1"/>
  <c r="S196" i="10" a="1"/>
  <c r="P87" i="4" a="1"/>
  <c r="M38" i="4" a="1"/>
  <c r="B31" i="4" a="1"/>
  <c r="H193" i="10" a="1"/>
  <c r="P20" i="4" a="1"/>
  <c r="I174" i="10" a="1"/>
  <c r="I45" i="10" a="1"/>
  <c r="O225" i="10" a="1"/>
  <c r="H65" i="10" a="1"/>
  <c r="H29" i="4" a="1"/>
  <c r="I21" i="4" a="1"/>
  <c r="B301" i="4" a="1"/>
  <c r="O194" i="4" a="1"/>
  <c r="E213" i="10" a="1"/>
  <c r="M302" i="4" a="1"/>
  <c r="Q139" i="10" a="1"/>
  <c r="N218" i="10" a="1"/>
  <c r="I57" i="10" a="1"/>
  <c r="M52" i="10" a="1"/>
  <c r="F375" i="4" a="1"/>
  <c r="B622" i="4" a="1"/>
  <c r="R281" i="4" a="1"/>
  <c r="C108" i="4" a="1"/>
  <c r="N398" i="4" a="1"/>
  <c r="K213" i="10" a="1"/>
  <c r="I139" i="4" a="1"/>
  <c r="F585" i="4" a="1"/>
  <c r="H28" i="10" a="1"/>
  <c r="F133" i="10" a="1"/>
  <c r="K661" i="4" a="1"/>
  <c r="Q19" i="4" a="1"/>
  <c r="M235" i="10" a="1"/>
  <c r="L1115" i="4" a="1"/>
  <c r="S193" i="4" a="1"/>
  <c r="S148" i="10" a="1"/>
  <c r="E369" i="4" a="1"/>
  <c r="B299" i="4" a="1"/>
  <c r="J217" i="10" a="1"/>
  <c r="B189" i="4" a="1"/>
  <c r="D212" i="4" a="1"/>
  <c r="F183" i="10" a="1"/>
  <c r="B1146" i="4" a="1"/>
  <c r="B1128" i="4" a="1"/>
  <c r="R73" i="4" a="1"/>
  <c r="C161" i="4" a="1"/>
  <c r="I35" i="4" a="1"/>
  <c r="N74" i="10" a="1"/>
  <c r="G6" i="4" a="1"/>
  <c r="J36" i="4" a="1"/>
  <c r="M259" i="10" a="1"/>
  <c r="O229" i="4" a="1"/>
  <c r="I239" i="4" a="1"/>
  <c r="E102" i="10" a="1"/>
  <c r="S150" i="4" a="1"/>
  <c r="J136" i="10" a="1"/>
  <c r="P558" i="4" a="1"/>
  <c r="N495" i="4" a="1"/>
  <c r="D876" i="4" a="1"/>
  <c r="L136" i="10" a="1"/>
  <c r="K34" i="4" a="1"/>
  <c r="R125" i="4" a="1"/>
  <c r="O463" i="4" a="1"/>
  <c r="K47" i="4" a="1"/>
  <c r="J222" i="10" a="1"/>
  <c r="R126" i="4" a="1"/>
  <c r="B498" i="4" a="1"/>
  <c r="O615" i="4" a="1"/>
  <c r="D221" i="4" a="1"/>
  <c r="B121" i="4" a="1"/>
  <c r="R500" i="4" a="1"/>
  <c r="F196" i="10" a="1"/>
  <c r="H176" i="10" a="1"/>
  <c r="B721" i="4" a="1"/>
  <c r="O237" i="4" a="1"/>
  <c r="S238" i="10" a="1"/>
  <c r="H51" i="10" a="1"/>
  <c r="I248" i="10" a="1"/>
  <c r="N130" i="4" a="1"/>
  <c r="R116" i="4" a="1"/>
  <c r="N904" i="4" a="1"/>
  <c r="G108" i="10" a="1"/>
  <c r="L94" i="10" a="1"/>
  <c r="M104" i="4" a="1"/>
  <c r="J236" i="10" a="1"/>
  <c r="O296" i="4" a="1"/>
  <c r="L167" i="10" a="1"/>
  <c r="F186" i="10" a="1"/>
  <c r="I432" i="4" a="1"/>
  <c r="B64" i="4" a="1"/>
  <c r="H67" i="10" a="1"/>
  <c r="L12" i="4" a="1"/>
  <c r="J253" i="4" a="1"/>
  <c r="Q80" i="4" a="1"/>
  <c r="B296" i="4" a="1"/>
  <c r="L107" i="10" a="1"/>
  <c r="N107" i="4" a="1"/>
  <c r="B361" i="4" a="1"/>
  <c r="R63" i="4" a="1"/>
  <c r="K231" i="10" a="1"/>
  <c r="E212" i="4" a="1"/>
  <c r="K11" i="4" a="1"/>
  <c r="L631" i="4" a="1"/>
  <c r="N39" i="10" a="1"/>
  <c r="L197" i="10" a="1"/>
  <c r="B1078" i="4" a="1"/>
  <c r="M105" i="4" a="1"/>
  <c r="G12" i="4" a="1"/>
  <c r="B829" i="4" a="1"/>
  <c r="J271" i="4" a="1"/>
  <c r="F105" i="10" a="1"/>
  <c r="M136" i="10" a="1"/>
  <c r="M105" i="10" a="1"/>
  <c r="G124" i="10" a="1"/>
  <c r="L1073" i="4" a="1"/>
  <c r="M133" i="4" a="1"/>
  <c r="I368" i="4" a="1"/>
  <c r="O42" i="4" a="1"/>
  <c r="N208" i="10" a="1"/>
  <c r="J156" i="10" a="1"/>
  <c r="H240" i="10" a="1"/>
  <c r="F199" i="10" a="1"/>
  <c r="O141" i="10" a="1"/>
  <c r="L91" i="4" a="1"/>
  <c r="B800" i="4" a="1"/>
  <c r="H129" i="4" a="1"/>
  <c r="K266" i="4" a="1"/>
  <c r="G34" i="4" a="1"/>
  <c r="G254" i="10" a="1"/>
  <c r="N771" i="4" a="1"/>
  <c r="G201" i="10" a="1"/>
  <c r="R452" i="4" a="1"/>
  <c r="J120" i="4" a="1"/>
  <c r="F35" i="4" a="1"/>
  <c r="B756" i="4" a="1"/>
  <c r="I202" i="4" a="1"/>
  <c r="M206" i="4" a="1"/>
  <c r="I427" i="4" a="1"/>
  <c r="F162" i="10" a="1"/>
  <c r="D149" i="4" a="1"/>
  <c r="O236" i="10" a="1"/>
  <c r="E197" i="10" a="1"/>
  <c r="M80" i="4" a="1"/>
  <c r="S638" i="4" a="1"/>
  <c r="E471" i="4" a="1"/>
  <c r="H70" i="4" a="1"/>
  <c r="Q124" i="4" a="1"/>
  <c r="O113" i="10" a="1"/>
  <c r="I260" i="4" a="1"/>
  <c r="H191" i="10" a="1"/>
  <c r="G28" i="10" a="1"/>
  <c r="Q131" i="4" a="1"/>
  <c r="D93" i="4" a="1"/>
  <c r="J453" i="4" a="1"/>
  <c r="P9" i="4" a="1"/>
  <c r="B656" i="4" a="1"/>
  <c r="S66" i="10" a="1"/>
  <c r="B916" i="4" a="1"/>
  <c r="F89" i="4" a="1"/>
  <c r="I10" i="4" a="1"/>
  <c r="J401" i="4" a="1"/>
  <c r="O745" i="4" a="1"/>
  <c r="G62" i="4" a="1"/>
  <c r="Q1037" i="4" a="1"/>
  <c r="M74" i="4" a="1"/>
  <c r="K65" i="10" a="1"/>
  <c r="D36" i="4" a="1"/>
  <c r="E200" i="10" a="1"/>
  <c r="M624" i="4" a="1"/>
  <c r="O159" i="4" a="1"/>
  <c r="P611" i="4" a="1"/>
  <c r="F173" i="10" a="1"/>
  <c r="O316" i="4" a="1"/>
  <c r="R606" i="4" a="1"/>
  <c r="J240" i="10" a="1"/>
  <c r="B714" i="4" a="1"/>
  <c r="K194" i="10" a="1"/>
  <c r="K846" i="4" a="1"/>
  <c r="S61" i="10" a="1"/>
  <c r="Q101" i="4" a="1"/>
  <c r="M159" i="10" a="1"/>
  <c r="R469" i="4" a="1"/>
  <c r="C575" i="4" a="1"/>
  <c r="O53" i="10" a="1"/>
  <c r="L42" i="4" a="1"/>
  <c r="Q7" i="10" a="1"/>
  <c r="B1057" i="4" a="1"/>
  <c r="B431" i="4" a="1"/>
  <c r="G539" i="4" a="1"/>
  <c r="B771" i="4" a="1"/>
  <c r="S131" i="4" a="1"/>
  <c r="G35" i="4" a="1"/>
  <c r="H72" i="4" a="1"/>
  <c r="J495" i="4" a="1"/>
  <c r="B370" i="4" a="1"/>
  <c r="K439" i="4" a="1"/>
  <c r="L41" i="4" a="1"/>
  <c r="Q201" i="10" a="1"/>
  <c r="O210" i="10" a="1"/>
  <c r="O454" i="4" a="1"/>
  <c r="K4" i="10" a="1"/>
  <c r="L87" i="10" a="1"/>
  <c r="B162" i="4" a="1"/>
  <c r="Q90" i="10" a="1"/>
  <c r="I542" i="4" a="1"/>
  <c r="H272" i="4" a="1"/>
  <c r="E238" i="4" a="1"/>
  <c r="H217" i="10" a="1"/>
  <c r="O4" i="4" a="1"/>
  <c r="M23" i="10" a="1"/>
  <c r="I590" i="4" a="1"/>
  <c r="I170" i="4" a="1"/>
  <c r="B502" i="4" a="1"/>
  <c r="J241" i="10" a="1"/>
  <c r="K37" i="4" a="1"/>
  <c r="I554" i="4" a="1"/>
  <c r="N242" i="10" a="1"/>
  <c r="O194" i="10" a="1"/>
  <c r="K338" i="4" a="1"/>
  <c r="M255" i="4" a="1"/>
  <c r="N63" i="10" a="1"/>
  <c r="M19" i="10" a="1"/>
  <c r="B37" i="4" a="1"/>
  <c r="H445" i="4" a="1"/>
  <c r="I261" i="10" a="1"/>
  <c r="I395" i="4" a="1"/>
  <c r="F212" i="10" a="1"/>
  <c r="K577" i="4" a="1"/>
  <c r="F33" i="10" a="1"/>
  <c r="H441" i="4" a="1"/>
  <c r="Q482" i="4" a="1"/>
  <c r="J25" i="10" a="1"/>
  <c r="S238" i="4" a="1"/>
  <c r="S129" i="10" a="1"/>
  <c r="B717" i="4" a="1"/>
  <c r="O29" i="4" a="1"/>
  <c r="I664" i="4" a="1"/>
  <c r="C127" i="4" a="1"/>
  <c r="C63" i="4" a="1"/>
  <c r="L224" i="10" a="1"/>
  <c r="N87" i="4" a="1"/>
  <c r="E43" i="10" a="1"/>
  <c r="C83" i="4" a="1"/>
  <c r="B227" i="4" a="1"/>
  <c r="L1098" i="4" a="1"/>
  <c r="H172" i="10" a="1"/>
  <c r="J11" i="10" a="1"/>
  <c r="O180" i="10" a="1"/>
  <c r="Q698" i="4" a="1"/>
  <c r="I227" i="4" a="1"/>
  <c r="M21" i="10" a="1"/>
  <c r="K8" i="10" a="1"/>
  <c r="O253" i="10" a="1"/>
  <c r="O614" i="4" a="1"/>
  <c r="R466" i="4" a="1"/>
  <c r="B469" i="4" a="1"/>
  <c r="D234" i="4" a="1"/>
  <c r="F206" i="10" a="1"/>
  <c r="D48" i="4" a="1"/>
  <c r="K65" i="4" a="1"/>
  <c r="D82" i="4" a="1"/>
  <c r="I424" i="4" a="1"/>
  <c r="R198" i="4" a="1"/>
  <c r="E169" i="10" a="1"/>
  <c r="N217" i="4" a="1"/>
  <c r="Q262" i="4" a="1"/>
  <c r="S223" i="10" a="1"/>
  <c r="L142" i="10" a="1"/>
  <c r="H146" i="10" a="1"/>
  <c r="H76" i="4" a="1"/>
  <c r="D755" i="4" a="1"/>
  <c r="K31" i="10" a="1"/>
  <c r="D163" i="4" a="1"/>
  <c r="O124" i="10" a="1"/>
  <c r="G5" i="4" a="1"/>
  <c r="O327" i="4" a="1"/>
  <c r="F139" i="10" a="1"/>
  <c r="Q373" i="4" a="1"/>
  <c r="D112" i="4" a="1"/>
  <c r="Q481" i="4" a="1"/>
  <c r="I152" i="10" a="1"/>
  <c r="D102" i="4" a="1"/>
  <c r="B766" i="4" a="1"/>
  <c r="N185" i="10" a="1"/>
  <c r="G228" i="4" a="1"/>
  <c r="J182" i="10" a="1"/>
  <c r="I5" i="4" a="1"/>
  <c r="K17" i="10" a="1"/>
  <c r="O41" i="10" a="1"/>
  <c r="H71" i="4" a="1"/>
  <c r="F19" i="10" a="1"/>
  <c r="Q636" i="4" a="1"/>
  <c r="M971" i="4" a="1"/>
  <c r="F210" i="10" a="1"/>
  <c r="E407" i="4" a="1"/>
  <c r="O529" i="4" a="1"/>
  <c r="R467" i="4" a="1"/>
  <c r="G5" i="10" a="1"/>
  <c r="E211" i="10" a="1"/>
  <c r="F51" i="10" a="1"/>
  <c r="E85" i="4" a="1"/>
  <c r="L382" i="4" a="1"/>
  <c r="K271" i="4" a="1"/>
  <c r="Q89" i="10" a="1"/>
  <c r="I189" i="10" a="1"/>
  <c r="I628" i="4" a="1"/>
  <c r="R750" i="4" a="1"/>
  <c r="P97" i="4" a="1"/>
  <c r="G118" i="4" a="1"/>
  <c r="M44" i="10" a="1"/>
  <c r="I145" i="4" a="1"/>
  <c r="B600" i="4" a="1"/>
  <c r="B1035" i="4" a="1"/>
  <c r="B1043" i="4" a="1"/>
  <c r="B468" i="4" a="1"/>
  <c r="C199" i="4" a="1"/>
  <c r="H463" i="4" a="1"/>
  <c r="H134" i="10" a="1"/>
  <c r="O147" i="4" a="1"/>
  <c r="Q238" i="10" a="1"/>
  <c r="B891" i="4" a="1"/>
  <c r="H511" i="4" a="1"/>
  <c r="B763" i="4" a="1"/>
  <c r="F179" i="4" a="1"/>
  <c r="Q904" i="4" a="1"/>
  <c r="J146" i="10" a="1"/>
  <c r="H562" i="4" a="1"/>
  <c r="H235" i="10" a="1"/>
  <c r="F543" i="4" a="1"/>
  <c r="I246" i="4" a="1"/>
  <c r="L249" i="4" a="1"/>
  <c r="K74" i="4" a="1"/>
  <c r="D314" i="4" a="1"/>
  <c r="I188" i="10" a="1"/>
  <c r="Q189" i="10" a="1"/>
  <c r="Q310" i="4" a="1"/>
  <c r="B120" i="4" a="1"/>
  <c r="Q425" i="4" a="1"/>
  <c r="B5" i="4" a="1"/>
  <c r="E46" i="4" a="1"/>
  <c r="P81" i="4" a="1"/>
  <c r="B565" i="4" a="1"/>
  <c r="K33" i="10" a="1"/>
  <c r="E91" i="10" a="1"/>
  <c r="D21" i="4" a="1"/>
  <c r="B558" i="4" a="1"/>
  <c r="I308" i="4" a="1"/>
  <c r="G165" i="4" a="1"/>
  <c r="P213" i="10" a="1"/>
  <c r="O507" i="4" a="1"/>
  <c r="S137" i="10" a="1"/>
  <c r="G75" i="4" a="1"/>
  <c r="O96" i="10" a="1"/>
  <c r="M27" i="4" a="1"/>
  <c r="I150" i="4" a="1"/>
  <c r="E46" i="10" a="1"/>
  <c r="K61" i="4" a="1"/>
  <c r="P212" i="4" a="1"/>
  <c r="N64" i="4" a="1"/>
  <c r="Q209" i="10" a="1"/>
  <c r="H122" i="4" a="1"/>
  <c r="B188" i="4" a="1"/>
  <c r="K148" i="10" a="1"/>
  <c r="F102" i="10" a="1"/>
  <c r="O136" i="4" a="1"/>
  <c r="K23" i="4" a="1"/>
  <c r="E92" i="4" a="1"/>
  <c r="F145" i="4" a="1"/>
  <c r="J69" i="10" a="1"/>
  <c r="G444" i="4" a="1"/>
  <c r="M8" i="4" a="1"/>
  <c r="L211" i="10" a="1"/>
  <c r="G68" i="10" a="1"/>
  <c r="C60" i="4" a="1"/>
  <c r="S112" i="10" a="1"/>
  <c r="Q89" i="4" a="1"/>
  <c r="C270" i="4" a="1"/>
  <c r="K126" i="10" a="1"/>
  <c r="N31" i="4" a="1"/>
  <c r="P152" i="10" a="1"/>
  <c r="K254" i="10" a="1"/>
  <c r="J118" i="10" a="1"/>
  <c r="P7" i="4" a="1"/>
  <c r="O5" i="10" a="1"/>
  <c r="C872" i="4" a="1"/>
  <c r="S393" i="4" a="1"/>
  <c r="R29" i="4" a="1"/>
  <c r="B903" i="4" a="1"/>
  <c r="J122" i="4" a="1"/>
  <c r="O437" i="4" a="1"/>
  <c r="I114" i="10" a="1"/>
  <c r="M253" i="10" a="1"/>
  <c r="J4" i="10" a="1"/>
  <c r="B926" i="4" a="1"/>
  <c r="I234" i="10" a="1"/>
  <c r="B791" i="4" a="1"/>
  <c r="M194" i="4" a="1"/>
  <c r="I24" i="10" a="1"/>
  <c r="K15" i="10" a="1"/>
  <c r="O238" i="10" a="1"/>
  <c r="B1093" i="4" a="1"/>
  <c r="P188" i="10" a="1"/>
  <c r="G12" i="10" a="1"/>
  <c r="P148" i="4" a="1"/>
  <c r="C92" i="4" a="1"/>
  <c r="S86" i="10" a="1"/>
  <c r="K43" i="10" a="1"/>
  <c r="H236" i="10" a="1"/>
  <c r="G468" i="4" a="1"/>
  <c r="B208" i="4" a="1"/>
  <c r="L1071" i="4" a="1"/>
  <c r="C90" i="4" a="1"/>
  <c r="Q243" i="10" a="1"/>
  <c r="K18" i="4" a="1"/>
  <c r="B896" i="4" a="1"/>
  <c r="M20" i="10" a="1"/>
  <c r="F229" i="10" a="1"/>
  <c r="O81" i="4" a="1"/>
  <c r="L1086" i="4" a="1"/>
  <c r="O226" i="10" a="1"/>
  <c r="J145" i="4" a="1"/>
  <c r="G77" i="4" a="1"/>
  <c r="E295" i="4" a="1"/>
  <c r="K222" i="4" a="1"/>
  <c r="H309" i="4" a="1"/>
  <c r="G323" i="4" a="1"/>
  <c r="G82" i="4" a="1"/>
  <c r="L322" i="4" a="1"/>
  <c r="L343" i="4" a="1"/>
  <c r="L76" i="4" a="1"/>
  <c r="O176" i="10" a="1"/>
  <c r="N144" i="4" a="1"/>
  <c r="H263" i="4" a="1"/>
  <c r="L207" i="10" a="1"/>
  <c r="P68" i="4" a="1"/>
  <c r="C38" i="4" a="1"/>
  <c r="J94" i="4" a="1"/>
  <c r="B988" i="4" a="1"/>
  <c r="O112" i="10" a="1"/>
  <c r="J240" i="4" a="1"/>
  <c r="I215" i="4" a="1"/>
  <c r="K112" i="4" a="1"/>
  <c r="S254" i="4" a="1"/>
  <c r="G679" i="4" a="1"/>
  <c r="B293" i="4" a="1"/>
  <c r="M70" i="10" a="1"/>
  <c r="K68" i="10" a="1"/>
  <c r="J132" i="10" a="1"/>
  <c r="M69" i="10" a="1"/>
  <c r="S73" i="10" a="1"/>
  <c r="K239" i="4" a="1"/>
  <c r="N52" i="10" a="1"/>
  <c r="C178" i="4" a="1"/>
  <c r="Q389" i="4" a="1"/>
  <c r="O718" i="4" a="1"/>
  <c r="Q71" i="4" a="1"/>
  <c r="Q473" i="4" a="1"/>
  <c r="H22" i="4" a="1"/>
  <c r="Q672" i="4" a="1"/>
  <c r="B23" i="4" a="1"/>
  <c r="G178" i="10" a="1"/>
  <c r="O55" i="4" a="1"/>
  <c r="R130" i="4" a="1"/>
  <c r="B1100" i="4" a="1"/>
  <c r="K244" i="10" a="1"/>
  <c r="B422" i="4" a="1"/>
  <c r="L230" i="4" a="1"/>
  <c r="Q121" i="10" a="1"/>
  <c r="B1120" i="4" a="1"/>
  <c r="J54" i="4" a="1"/>
  <c r="H365" i="4" a="1"/>
  <c r="J367" i="4" a="1"/>
  <c r="I366" i="4" a="1"/>
  <c r="L1045" i="4" a="1"/>
  <c r="F85" i="10" a="1"/>
  <c r="L1049" i="4" a="1"/>
  <c r="H77" i="4" a="1"/>
  <c r="D446" i="4" a="1"/>
  <c r="B241" i="4" a="1"/>
  <c r="D50" i="4" a="1"/>
  <c r="H425" i="4" a="1"/>
  <c r="O341" i="4" a="1"/>
  <c r="O146" i="4" a="1"/>
  <c r="H213" i="4" a="1"/>
  <c r="S201" i="10" a="1"/>
  <c r="K94" i="10" a="1"/>
  <c r="B914" i="4" a="1"/>
  <c r="Q157" i="10" a="1"/>
  <c r="F1022" i="4" a="1"/>
  <c r="P303" i="4" a="1"/>
  <c r="H119" i="4" a="1"/>
  <c r="M54" i="10" a="1"/>
  <c r="E476" i="4" a="1"/>
  <c r="R5" i="4" a="1"/>
  <c r="H82" i="4" a="1"/>
  <c r="S15" i="4" a="1"/>
  <c r="Q164" i="4" a="1"/>
  <c r="P734" i="4" a="1"/>
  <c r="C531" i="4" a="1"/>
  <c r="J28" i="10" a="1"/>
  <c r="H437" i="4" a="1"/>
  <c r="R162" i="4" a="1"/>
  <c r="C430" i="4" a="1"/>
  <c r="I228" i="4" a="1"/>
  <c r="L67" i="10" a="1"/>
  <c r="B698" i="4" a="1"/>
  <c r="S79" i="10" a="1"/>
  <c r="N5" i="4" a="1"/>
  <c r="H143" i="4" a="1"/>
  <c r="G255" i="10" a="1"/>
  <c r="G22" i="10" a="1"/>
  <c r="L607" i="4" a="1"/>
  <c r="K144" i="10" a="1"/>
  <c r="J429" i="4" a="1"/>
  <c r="N205" i="4" a="1"/>
  <c r="C348" i="4" a="1"/>
  <c r="J906" i="4" a="1"/>
  <c r="D155" i="4" a="1"/>
  <c r="B343" i="4" a="1"/>
  <c r="H27" i="10" a="1"/>
  <c r="O156" i="10" a="1"/>
  <c r="L31" i="4" a="1"/>
  <c r="K383" i="4" a="1"/>
  <c r="O419" i="4" a="1"/>
  <c r="L64" i="4" a="1"/>
  <c r="F169" i="4" a="1"/>
  <c r="K461" i="4" a="1"/>
  <c r="C388" i="4" a="1"/>
  <c r="M242" i="10" a="1"/>
  <c r="E447" i="4" a="1"/>
  <c r="Q30" i="10" a="1"/>
  <c r="H195" i="10" a="1"/>
  <c r="Q242" i="10" a="1"/>
  <c r="G965" i="4" a="1"/>
  <c r="M240" i="4" a="1"/>
  <c r="J26" i="4" a="1"/>
  <c r="F35" i="10" a="1"/>
  <c r="B109" i="4" a="1"/>
  <c r="R173" i="4" a="1"/>
  <c r="H213" i="10" a="1"/>
  <c r="I36" i="10" a="1"/>
  <c r="I304" i="4" a="1"/>
  <c r="J30" i="10" a="1"/>
  <c r="J174" i="10" a="1"/>
  <c r="M179" i="10" a="1"/>
  <c r="E117" i="4" a="1"/>
  <c r="L238" i="10" a="1"/>
  <c r="E293" i="4" a="1"/>
  <c r="M79" i="10" a="1"/>
  <c r="L28" i="10" a="1"/>
  <c r="S207" i="10" a="1"/>
  <c r="H417" i="4" a="1"/>
  <c r="R87" i="4" a="1"/>
  <c r="R498" i="4" a="1"/>
  <c r="N494" i="4" a="1"/>
  <c r="O127" i="10" a="1"/>
  <c r="B757" i="4" a="1"/>
  <c r="C581" i="4" a="1"/>
  <c r="S75" i="10" a="1"/>
  <c r="I144" i="10" a="1"/>
  <c r="D103" i="4" a="1"/>
  <c r="P235" i="10" a="1"/>
  <c r="G19" i="10" a="1"/>
  <c r="S53" i="4" a="1"/>
  <c r="D185" i="4" a="1"/>
  <c r="O42" i="10" a="1"/>
  <c r="N17" i="10" a="1"/>
  <c r="S266" i="4" a="1"/>
  <c r="L245" i="10" a="1"/>
  <c r="J13" i="4" a="1"/>
  <c r="S58" i="10" a="1"/>
  <c r="C8" i="4" a="1"/>
  <c r="L1103" i="4" a="1"/>
  <c r="O111" i="10" a="1"/>
  <c r="J167" i="10" a="1"/>
  <c r="R461" i="4" a="1"/>
  <c r="G10" i="10" a="1"/>
  <c r="B161" i="4" a="1"/>
  <c r="K56" i="10" a="1"/>
  <c r="M111" i="10" a="1"/>
  <c r="I311" i="4" a="1"/>
  <c r="Q212" i="4" a="1"/>
  <c r="K502" i="4" a="1"/>
  <c r="K287" i="4" a="1"/>
  <c r="N185" i="4" a="1"/>
  <c r="B719" i="4" a="1"/>
  <c r="F498" i="4" a="1"/>
  <c r="H42" i="4" a="1"/>
  <c r="L248" i="10" a="1"/>
  <c r="G258" i="10" a="1"/>
  <c r="N116" i="4" a="1"/>
  <c r="B69" i="4" a="1"/>
  <c r="P360" i="4" a="1"/>
  <c r="E327" i="4" a="1"/>
  <c r="H96" i="10" a="1"/>
  <c r="O207" i="10" a="1"/>
  <c r="J450" i="4" a="1"/>
  <c r="B44" i="4" a="1"/>
  <c r="M680" i="4" a="1"/>
  <c r="N300" i="4" a="1"/>
  <c r="S573" i="4" a="1"/>
  <c r="B1091" i="4" a="1"/>
  <c r="N85" i="4" a="1"/>
  <c r="G102" i="10" a="1"/>
  <c r="B391" i="4" a="1"/>
  <c r="B104" i="4" a="1"/>
  <c r="R174" i="4" a="1"/>
  <c r="F117" i="10" a="1"/>
  <c r="C181" i="4" a="1"/>
  <c r="K236" i="10" a="1"/>
  <c r="L53" i="4" a="1"/>
  <c r="S176" i="10" a="1"/>
  <c r="Q173" i="10" a="1"/>
  <c r="H96" i="4" a="1"/>
  <c r="P33" i="4" a="1"/>
  <c r="O223" i="10" a="1"/>
  <c r="N28" i="4" a="1"/>
  <c r="Q158" i="10" a="1"/>
  <c r="B919" i="4" a="1"/>
  <c r="E113" i="4" a="1"/>
  <c r="K820" i="4" a="1"/>
  <c r="E63" i="4" a="1"/>
  <c r="R546" i="4" a="1"/>
  <c r="B1020" i="4" a="1"/>
  <c r="C153" i="4" a="1"/>
  <c r="B115" i="4" a="1"/>
  <c r="B762" i="4" a="1"/>
  <c r="J635" i="4" a="1"/>
  <c r="Q249" i="4" a="1"/>
  <c r="R340" i="4" a="1"/>
  <c r="P262" i="10" a="1"/>
  <c r="L206" i="4" a="1"/>
  <c r="R133" i="4" a="1"/>
  <c r="O163" i="10" a="1"/>
  <c r="G171" i="4" a="1"/>
  <c r="C72" i="4" a="1"/>
  <c r="L629" i="4" a="1"/>
  <c r="Q376" i="4" a="1"/>
  <c r="E116" i="4" a="1"/>
  <c r="I9" i="4" a="1"/>
  <c r="S282" i="4" a="1"/>
  <c r="L101" i="10" a="1"/>
  <c r="F105" i="4" a="1"/>
  <c r="R22" i="4" a="1"/>
  <c r="S257" i="10" a="1"/>
  <c r="F250" i="4" a="1"/>
  <c r="C84" i="4" a="1"/>
  <c r="O68" i="10" a="1"/>
  <c r="I476" i="4" a="1"/>
  <c r="H118" i="4" a="1"/>
  <c r="H93" i="10" a="1"/>
  <c r="R92" i="4" a="1"/>
  <c r="G230" i="4" a="1"/>
  <c r="B886" i="4" a="1"/>
  <c r="H50" i="10" a="1"/>
  <c r="N476" i="4" a="1"/>
  <c r="C302" i="4" a="1"/>
  <c r="N128" i="10" a="1"/>
  <c r="K143" i="10" a="1"/>
  <c r="B909" i="4" a="1"/>
  <c r="F134" i="4" a="1"/>
  <c r="N121" i="10" a="1"/>
  <c r="R163" i="4" a="1"/>
  <c r="M162" i="4" a="1"/>
  <c r="B205" i="4" a="1"/>
  <c r="I128" i="4" a="1"/>
  <c r="G122" i="10" a="1"/>
  <c r="G31" i="10" a="1"/>
  <c r="C45" i="4" a="1"/>
  <c r="O65" i="10" a="1"/>
  <c r="J313" i="4" a="1"/>
  <c r="L231" i="10" a="1"/>
  <c r="J427" i="4" a="1"/>
  <c r="B666" i="4" a="1"/>
  <c r="B1014" i="4" a="1"/>
  <c r="B197" i="4" a="1"/>
  <c r="B181" i="4" a="1"/>
  <c r="E252" i="10" a="1"/>
  <c r="F589" i="4" a="1"/>
  <c r="B731" i="4" a="1"/>
  <c r="F423" i="4" a="1"/>
  <c r="N64" i="10" a="1"/>
  <c r="O80" i="10" a="1"/>
  <c r="G154" i="10" a="1"/>
  <c r="D180" i="4" a="1"/>
  <c r="F239" i="10" a="1"/>
  <c r="L163" i="10" a="1"/>
  <c r="P86" i="4" a="1"/>
  <c r="O112" i="4" a="1"/>
  <c r="F194" i="10" a="1"/>
  <c r="J111" i="4" a="1"/>
  <c r="H9" i="10" a="1"/>
  <c r="I1015" i="4" a="1"/>
  <c r="J96" i="4" a="1"/>
  <c r="K238" i="4" a="1"/>
  <c r="D144" i="4" a="1"/>
  <c r="J151" i="10" a="1"/>
  <c r="O183" i="10" a="1"/>
  <c r="B270" i="4" a="1"/>
  <c r="B529" i="4" a="1"/>
  <c r="K257" i="10" a="1"/>
  <c r="M364" i="4" a="1"/>
  <c r="B59" i="4" a="1"/>
  <c r="B716" i="4" a="1"/>
  <c r="Q150" i="4" a="1"/>
  <c r="K59" i="4" a="1"/>
  <c r="F175" i="10" a="1"/>
  <c r="I79" i="10" a="1"/>
  <c r="L1076" i="4" a="1"/>
  <c r="R558" i="4" a="1"/>
  <c r="B111" i="4" a="1"/>
  <c r="S7" i="10" a="1"/>
  <c r="E244" i="10" a="1"/>
  <c r="O214" i="10" a="1"/>
  <c r="O206" i="10" a="1"/>
  <c r="K323" i="4" a="1"/>
  <c r="P342" i="4" a="1"/>
  <c r="Q49" i="10" a="1"/>
  <c r="J177" i="10" a="1"/>
  <c r="O36" i="4" a="1"/>
  <c r="L1050" i="4" a="1"/>
  <c r="S67" i="4" a="1"/>
  <c r="L105" i="4" a="1"/>
  <c r="B25" i="4" a="1"/>
  <c r="F223" i="10" a="1"/>
  <c r="E227" i="10" a="1"/>
  <c r="S26" i="4" a="1"/>
  <c r="H42" i="10" a="1"/>
  <c r="B243" i="4" a="1"/>
  <c r="I73" i="10" a="1"/>
  <c r="D142" i="4" a="1"/>
  <c r="L190" i="10" a="1"/>
  <c r="Q153" i="10" a="1"/>
  <c r="H71" i="10" a="1"/>
  <c r="F180" i="10" a="1"/>
  <c r="Q381" i="4" a="1"/>
  <c r="Q958" i="4" a="1"/>
  <c r="L92" i="10" a="1"/>
  <c r="H114" i="4" a="1"/>
  <c r="N225" i="4" a="1"/>
  <c r="O177" i="4" a="1"/>
  <c r="M32" i="4" a="1"/>
  <c r="O256" i="10" a="1"/>
  <c r="B982" i="4" a="1"/>
  <c r="N422" i="4" a="1"/>
  <c r="J230" i="10" a="1"/>
  <c r="B980" i="4" a="1"/>
  <c r="L80" i="10" a="1"/>
  <c r="I435" i="4" a="1"/>
  <c r="I761" i="4" a="1"/>
  <c r="S467" i="4" a="1"/>
  <c r="G428" i="4" a="1"/>
  <c r="P69" i="4" a="1"/>
  <c r="G63" i="10" a="1"/>
  <c r="Q143" i="4" a="1"/>
  <c r="E808" i="4" a="1"/>
  <c r="I52" i="4" a="1"/>
  <c r="S432" i="4" a="1"/>
  <c r="B417" i="4" a="1"/>
  <c r="L13" i="10" a="1"/>
  <c r="J125" i="10" a="1"/>
  <c r="N194" i="10" a="1"/>
  <c r="F123" i="10" a="1"/>
  <c r="C50" i="4" a="1"/>
  <c r="B946" i="4" a="1"/>
  <c r="J264" i="10" a="1"/>
  <c r="E157" i="4" a="1"/>
  <c r="M194" i="10" a="1"/>
  <c r="G26" i="4" a="1"/>
  <c r="M79" i="4" a="1"/>
  <c r="F458" i="4" a="1"/>
  <c r="P164" i="10" a="1"/>
  <c r="H12" i="10" a="1"/>
  <c r="J327" i="4" a="1"/>
  <c r="J409" i="4" a="1"/>
  <c r="C128" i="4" a="1"/>
  <c r="J107" i="4" a="1"/>
  <c r="D19" i="4" a="1"/>
  <c r="I55" i="10" a="1"/>
  <c r="C2" i="4" a="1"/>
  <c r="K256" i="10" a="1"/>
  <c r="G208" i="10" a="1"/>
  <c r="O40" i="10" a="1"/>
  <c r="I161" i="10" a="1"/>
  <c r="J650" i="4" a="1"/>
  <c r="F601" i="4" a="1"/>
  <c r="R175" i="4" a="1"/>
  <c r="J323" i="4" a="1"/>
  <c r="D109" i="4" a="1"/>
  <c r="I169" i="10" a="1"/>
  <c r="O119" i="10" a="1"/>
  <c r="E98" i="4" a="1"/>
  <c r="C240" i="4" a="1"/>
  <c r="I148" i="4" a="1"/>
  <c r="S159" i="4" a="1"/>
  <c r="K82" i="10" a="1"/>
  <c r="P76" i="4" a="1"/>
  <c r="I310" i="4" a="1"/>
  <c r="I248" i="4" a="1"/>
  <c r="K202" i="10" a="1"/>
  <c r="B1049" i="4" a="1"/>
  <c r="K81" i="4" a="1"/>
  <c r="B1140" i="4" a="1"/>
  <c r="K256" i="4" a="1"/>
  <c r="M238" i="4" a="1"/>
  <c r="H89" i="4" a="1"/>
  <c r="E460" i="4" a="1"/>
  <c r="B948" i="4" a="1"/>
  <c r="Q254" i="4" a="1"/>
  <c r="S131" i="10" a="1"/>
  <c r="S233" i="4" a="1"/>
  <c r="H112" i="10" a="1"/>
  <c r="G7" i="10" a="1"/>
  <c r="O47" i="4" a="1"/>
  <c r="N152" i="4" a="1"/>
  <c r="S70" i="4" a="1"/>
  <c r="P19" i="4" a="1"/>
  <c r="I669" i="4" a="1"/>
  <c r="N196" i="10" a="1"/>
  <c r="E35" i="10" a="1"/>
  <c r="C13" i="4" a="1"/>
  <c r="K572" i="4" a="1"/>
  <c r="K103" i="10" a="1"/>
  <c r="B255" i="4" a="1"/>
  <c r="Q112" i="4" a="1"/>
  <c r="Q443" i="4" a="1"/>
  <c r="B223" i="4" a="1"/>
  <c r="J487" i="4" a="1"/>
  <c r="H58" i="4" a="1"/>
  <c r="H106" i="10" a="1"/>
  <c r="N239" i="4" a="1"/>
  <c r="H223" i="10" a="1"/>
  <c r="B694" i="4" a="1"/>
  <c r="S443" i="4" a="1"/>
  <c r="D171" i="4" a="1"/>
  <c r="H196" i="4" a="1"/>
  <c r="L502" i="4" a="1"/>
  <c r="F147" i="4" a="1"/>
  <c r="S249" i="10" a="1"/>
  <c r="K13" i="4" a="1"/>
  <c r="L252" i="10" a="1"/>
  <c r="P258" i="10" a="1"/>
  <c r="H17" i="4" a="1"/>
  <c r="F18" i="4" a="1"/>
  <c r="P121" i="4" a="1"/>
  <c r="J220" i="10" a="1"/>
  <c r="H228" i="10" a="1"/>
  <c r="H47" i="4" a="1"/>
  <c r="J999" i="4" a="1"/>
  <c r="Q210" i="10" a="1"/>
  <c r="O86" i="10" a="1"/>
  <c r="S121" i="10" a="1"/>
  <c r="F165" i="10" a="1"/>
  <c r="N17" i="4" a="1"/>
  <c r="H326" i="4" a="1"/>
  <c r="K565" i="4" a="1"/>
  <c r="S247" i="10" a="1"/>
  <c r="P153" i="4" a="1"/>
  <c r="I172" i="4" a="1"/>
  <c r="D160" i="4" a="1"/>
  <c r="R16" i="4" a="1"/>
  <c r="H854" i="4" a="1"/>
  <c r="N95" i="10" a="1"/>
  <c r="E11" i="4" a="1"/>
  <c r="B1095" i="4" a="1"/>
  <c r="D71" i="4" a="1"/>
  <c r="I35" i="10" a="1"/>
  <c r="J40" i="10" a="1"/>
  <c r="L209" i="4" a="1"/>
  <c r="K162" i="10" a="1"/>
  <c r="P340" i="4" a="1"/>
  <c r="R83" i="4" a="1"/>
  <c r="R121" i="4" a="1"/>
  <c r="Q41" i="10" a="1"/>
  <c r="J50" i="10" a="1"/>
  <c r="O483" i="4" a="1"/>
  <c r="D290" i="4" a="1"/>
  <c r="D353" i="4" a="1"/>
  <c r="J273" i="4" a="1"/>
  <c r="D49" i="4" a="1"/>
  <c r="L130" i="10" a="1"/>
  <c r="F476" i="4" a="1"/>
  <c r="K21" i="4" a="1"/>
  <c r="C294" i="4" a="1"/>
  <c r="I774" i="4" a="1"/>
  <c r="L119" i="4" a="1"/>
  <c r="D399" i="4" a="1"/>
  <c r="B1004" i="4" a="1"/>
  <c r="G104" i="4" a="1"/>
  <c r="G140" i="4" a="1"/>
  <c r="B598" i="4" a="1"/>
  <c r="N372" i="4" a="1"/>
  <c r="O81" i="10" a="1"/>
  <c r="S120" i="4" a="1"/>
  <c r="D471" i="4" a="1"/>
  <c r="O153" i="4" a="1"/>
  <c r="D174" i="4" a="1"/>
  <c r="N120" i="4" a="1"/>
  <c r="I332" i="4" a="1"/>
  <c r="L1119" i="4" a="1"/>
  <c r="N262" i="4" a="1"/>
  <c r="B75" i="4" a="1"/>
  <c r="N571" i="4" a="1"/>
  <c r="C51" i="4" a="1"/>
  <c r="B63" i="4" a="1"/>
  <c r="L173" i="4" a="1"/>
  <c r="H32" i="4" a="1"/>
  <c r="S62" i="4" a="1"/>
  <c r="F225" i="10" a="1"/>
  <c r="Q137" i="10" a="1"/>
  <c r="C33" i="4" a="1"/>
  <c r="D243" i="4" a="1"/>
  <c r="H117" i="10" a="1"/>
  <c r="J26" i="10" a="1"/>
  <c r="N212" i="4" a="1"/>
  <c r="H411" i="4" a="1"/>
  <c r="B368" i="4" a="1"/>
  <c r="B735" i="4" a="1"/>
  <c r="H115" i="10" a="1"/>
  <c r="M82" i="4" a="1"/>
  <c r="I31" i="4" a="1"/>
  <c r="B1044" i="4" a="1"/>
  <c r="H219" i="10" a="1"/>
  <c r="P56" i="4" a="1"/>
  <c r="L67" i="4" a="1"/>
  <c r="K294" i="4" a="1"/>
  <c r="E617" i="4" a="1"/>
  <c r="B798" i="4" a="1"/>
  <c r="H70" i="10" a="1"/>
  <c r="B807" i="4" a="1"/>
  <c r="I117" i="4" a="1"/>
  <c r="B668" i="4" a="1"/>
  <c r="M29" i="4" a="1"/>
  <c r="H170" i="4" a="1"/>
  <c r="K79" i="4" a="1"/>
  <c r="C65" i="4" a="1"/>
  <c r="G94" i="4" a="1"/>
  <c r="G18" i="10" a="1"/>
  <c r="E162" i="10" a="1"/>
  <c r="B567" i="4" a="1"/>
  <c r="Q276" i="4" a="1"/>
  <c r="O543" i="4" a="1"/>
  <c r="B1037" i="4" a="1"/>
  <c r="L1081" i="4" a="1"/>
  <c r="S76" i="10" a="1"/>
  <c r="M390" i="4" a="1"/>
  <c r="B992" i="4" a="1"/>
  <c r="I227" i="10" a="1"/>
  <c r="O184" i="10" a="1"/>
  <c r="O497" i="4" a="1"/>
  <c r="C37" i="4" a="1"/>
  <c r="Q9" i="4" a="1"/>
  <c r="O138" i="10" a="1"/>
  <c r="L75" i="10" a="1"/>
  <c r="E117" i="10" a="1"/>
  <c r="S152" i="10" a="1"/>
  <c r="C44" i="4" a="1"/>
  <c r="C67" i="4" a="1"/>
  <c r="S364" i="4" a="1"/>
  <c r="S74" i="10" a="1"/>
  <c r="E208" i="4" a="1"/>
  <c r="G173" i="4" a="1"/>
  <c r="B62" i="4" a="1"/>
  <c r="S383" i="4" a="1"/>
  <c r="D85" i="4" a="1"/>
  <c r="B844" i="4" a="1"/>
  <c r="M421" i="4" a="1"/>
  <c r="O6" i="10" a="1"/>
  <c r="D316" i="4" a="1"/>
  <c r="M67" i="4" a="1"/>
  <c r="B306" i="4" a="1"/>
  <c r="F120" i="10" a="1"/>
  <c r="P168" i="4" a="1"/>
  <c r="Q196" i="10" a="1"/>
  <c r="E223" i="4" a="1"/>
  <c r="L1082" i="4" a="1"/>
  <c r="Q305" i="4" a="1"/>
  <c r="O67" i="10" a="1"/>
  <c r="Q251" i="4" a="1"/>
  <c r="H118" i="10" a="1"/>
  <c r="B799" i="4" a="1"/>
  <c r="M217" i="4" a="1"/>
  <c r="R89" i="4" a="1"/>
  <c r="K486" i="4" a="1"/>
  <c r="C272" i="4" a="1"/>
  <c r="G181" i="4" a="1"/>
  <c r="L393" i="4" a="1"/>
  <c r="D3" i="4" a="1"/>
  <c r="R32" i="4" a="1"/>
  <c r="I81" i="4" a="1"/>
  <c r="C174" i="4" a="1"/>
  <c r="B1017" i="4" a="1"/>
  <c r="B588" i="4" a="1"/>
  <c r="Q94" i="10" a="1"/>
  <c r="B635" i="4" a="1"/>
  <c r="M184" i="4" a="1"/>
  <c r="D206" i="4" a="1"/>
  <c r="R585" i="4" a="1"/>
  <c r="O89" i="10" a="1"/>
  <c r="H63" i="10" a="1"/>
  <c r="H84" i="4" a="1"/>
  <c r="C476" i="4" a="1"/>
  <c r="N106" i="10" a="1"/>
  <c r="O319" i="4" a="1"/>
  <c r="O50" i="10" a="1"/>
  <c r="Q203" i="10" a="1"/>
  <c r="N208" i="4" a="1"/>
  <c r="B12" i="4" a="1"/>
  <c r="S348" i="4" a="1"/>
  <c r="P60" i="4" a="1"/>
  <c r="N363" i="4" a="1"/>
  <c r="S343" i="4" a="1"/>
  <c r="C30" i="4" a="1"/>
  <c r="B165" i="4" a="1"/>
  <c r="R363" i="4" a="1"/>
  <c r="B348" i="4" a="1"/>
  <c r="O61" i="4" a="1"/>
  <c r="B6" i="4" a="1"/>
  <c r="O189" i="10" a="1"/>
  <c r="J147" i="4" a="1"/>
  <c r="O695" i="4" a="1"/>
  <c r="F857" i="4" a="1"/>
  <c r="M314" i="4" a="1"/>
  <c r="E53" i="4" a="1"/>
  <c r="N489" i="4" a="1"/>
  <c r="Q64" i="10" a="1"/>
  <c r="N209" i="4" a="1"/>
  <c r="P205" i="10" a="1"/>
  <c r="E412" i="4" a="1"/>
  <c r="Q160" i="10" a="1"/>
  <c r="K182" i="10" a="1"/>
  <c r="M117" i="10" a="1"/>
  <c r="Q322" i="4" a="1"/>
  <c r="J149" i="10" a="1"/>
  <c r="M441" i="4" a="1"/>
  <c r="G403" i="4" a="1"/>
  <c r="R107" i="4" a="1"/>
  <c r="H81" i="10" a="1"/>
  <c r="G20" i="10" a="1"/>
  <c r="N484" i="4" a="1"/>
  <c r="E171" i="10" a="1"/>
  <c r="I86" i="4" a="1"/>
  <c r="E50" i="10" a="1"/>
  <c r="E360" i="4" a="1"/>
  <c r="H85" i="10" a="1"/>
  <c r="O188" i="10" a="1"/>
  <c r="O60" i="10" a="1"/>
  <c r="F262" i="10" a="1"/>
  <c r="G61" i="10" a="1"/>
  <c r="Q208" i="10" a="1"/>
  <c r="B684" i="4" a="1"/>
  <c r="L234" i="10" a="1"/>
  <c r="L194" i="10" a="1"/>
  <c r="P111" i="4" a="1"/>
  <c r="O485" i="4" a="1"/>
  <c r="M371" i="4" a="1"/>
  <c r="M219" i="10" a="1"/>
  <c r="L700" i="4" a="1"/>
  <c r="S159" i="10" a="1"/>
  <c r="B364" i="4" a="1"/>
  <c r="L1070" i="4" a="1"/>
  <c r="K252" i="10" a="1"/>
  <c r="C9" i="4" a="1"/>
  <c r="S593" i="4" a="1"/>
  <c r="L229" i="4" a="1"/>
  <c r="N254" i="10" a="1"/>
  <c r="L877" i="4" a="1"/>
  <c r="N222" i="10" a="1"/>
  <c r="P62" i="4" a="1"/>
  <c r="P51" i="4" a="1"/>
  <c r="G535" i="4" a="1"/>
  <c r="L633" i="4" a="1"/>
  <c r="B239" i="4" a="1"/>
  <c r="J263" i="10" a="1"/>
  <c r="S10" i="4" a="1"/>
  <c r="B761" i="4" a="1"/>
  <c r="B130" i="4" a="1"/>
  <c r="B894" i="4" a="1"/>
  <c r="L109" i="10" a="1"/>
  <c r="F211" i="4" a="1"/>
  <c r="G141" i="10" a="1"/>
  <c r="B297" i="4" a="1"/>
  <c r="M241" i="4" a="1"/>
  <c r="N123" i="10" a="1"/>
  <c r="F27" i="10" a="1"/>
  <c r="B403" i="4" a="1"/>
  <c r="I77" i="10" a="1"/>
  <c r="N10" i="10" a="1"/>
  <c r="J163" i="4" a="1"/>
  <c r="I391" i="4" a="1"/>
  <c r="E19" i="10" a="1"/>
  <c r="M121" i="4" a="1"/>
  <c r="I439" i="4" a="1"/>
  <c r="E649" i="4" a="1"/>
  <c r="K64" i="10" a="1"/>
  <c r="B662" i="4" a="1"/>
  <c r="L159" i="10" a="1"/>
  <c r="I276" i="4" a="1"/>
  <c r="P99" i="4" a="1"/>
  <c r="S160" i="10" a="1"/>
  <c r="O88" i="4" a="1"/>
  <c r="K732" i="4" a="1"/>
  <c r="E406" i="4" a="1"/>
  <c r="B526" i="4" a="1"/>
  <c r="E307" i="4" a="1"/>
  <c r="P37" i="4" a="1"/>
  <c r="S23" i="4" a="1"/>
  <c r="S76" i="4" a="1"/>
  <c r="E133" i="10" a="1"/>
  <c r="G104" i="10" a="1"/>
  <c r="S92" i="4" a="1"/>
  <c r="C537" i="4" a="1"/>
  <c r="P382" i="4" a="1"/>
  <c r="M419" i="4" a="1"/>
  <c r="K79" i="10" a="1"/>
  <c r="G524" i="4" a="1"/>
  <c r="G47" i="10" a="1"/>
  <c r="B885" i="4" a="1"/>
  <c r="L141" i="4" a="1"/>
  <c r="E40" i="4" a="1"/>
  <c r="M420" i="4" a="1"/>
  <c r="R196" i="4" a="1"/>
  <c r="B983" i="4" a="1"/>
  <c r="C209" i="4" a="1"/>
  <c r="B238" i="4" a="1"/>
  <c r="E223" i="10" a="1"/>
  <c r="F142" i="10" a="1"/>
  <c r="O361" i="4" a="1"/>
  <c r="D401" i="4" a="1"/>
  <c r="M965" i="4" a="1"/>
  <c r="J517" i="4" a="1"/>
  <c r="I17" i="4" a="1"/>
  <c r="D45" i="4" a="1"/>
  <c r="K87" i="4" a="1"/>
  <c r="G13" i="4" a="1"/>
  <c r="B959" i="4" a="1"/>
  <c r="F960" i="4" a="1"/>
  <c r="P39" i="4" a="1"/>
  <c r="F119" i="10" a="1"/>
  <c r="D129" i="4" a="1"/>
  <c r="H439" i="4" a="1"/>
  <c r="K29" i="4" a="1"/>
  <c r="F628" i="4" a="1"/>
  <c r="B881" i="4" a="1"/>
  <c r="S242" i="4" a="1"/>
  <c r="C234" i="4" a="1"/>
  <c r="E513" i="4" a="1"/>
  <c r="I109" i="10" a="1"/>
  <c r="N620" i="4" a="1"/>
  <c r="E257" i="4" a="1"/>
  <c r="G167" i="4" a="1"/>
  <c r="P140" i="4" a="1"/>
  <c r="H133" i="4" a="1"/>
  <c r="J17" i="4" a="1"/>
  <c r="M53" i="4" a="1"/>
  <c r="B850" i="4" a="1"/>
  <c r="D417" i="4" a="1"/>
  <c r="S549" i="4" a="1"/>
  <c r="G192" i="4" a="1"/>
  <c r="N71" i="4" a="1"/>
  <c r="J208" i="4" a="1"/>
  <c r="K211" i="10" a="1"/>
  <c r="F245" i="10" a="1"/>
  <c r="I150" i="10" a="1"/>
  <c r="B1127" i="4" a="1"/>
  <c r="M19" i="4" a="1"/>
  <c r="D75" i="4" a="1"/>
  <c r="B795" i="4" a="1"/>
  <c r="P350" i="4" a="1"/>
  <c r="F44" i="10" a="1"/>
  <c r="E148" i="10" a="1"/>
  <c r="L39" i="10" a="1"/>
  <c r="B764" i="4" a="1"/>
  <c r="L69" i="10" a="1"/>
  <c r="N89" i="10" a="1"/>
  <c r="L385" i="4" a="1"/>
  <c r="N146" i="4" a="1"/>
  <c r="Q36" i="10" a="1"/>
  <c r="G854" i="4" a="1"/>
  <c r="B674" i="4" a="1"/>
  <c r="K136" i="4" a="1"/>
  <c r="M621" i="4" a="1"/>
  <c r="H166" i="4" a="1"/>
  <c r="J170" i="10" a="1"/>
  <c r="S399" i="4" a="1"/>
  <c r="B304" i="4" a="1"/>
  <c r="B998" i="4" a="1"/>
  <c r="E349" i="4" a="1"/>
  <c r="I146" i="4" a="1"/>
  <c r="S263" i="4" a="1"/>
  <c r="I428" i="4" a="1"/>
  <c r="L325" i="4" a="1"/>
  <c r="M81" i="10" a="1"/>
  <c r="N274" i="4" a="1"/>
  <c r="E163" i="4" a="1"/>
  <c r="M5" i="10" a="1"/>
  <c r="M456" i="4" a="1"/>
  <c r="R262" i="4" a="1"/>
  <c r="L341" i="4" a="1"/>
  <c r="L30" i="4" a="1"/>
  <c r="O199" i="10" a="1"/>
  <c r="B46" i="4" a="1"/>
  <c r="N181" i="10" a="1"/>
  <c r="F219" i="10" a="1"/>
  <c r="F189" i="4" a="1"/>
  <c r="D69" i="4" a="1"/>
  <c r="I224" i="10" a="1"/>
  <c r="E172" i="4" a="1"/>
  <c r="I130" i="10" a="1"/>
  <c r="C529" i="4" a="1"/>
  <c r="M134" i="4" a="1"/>
  <c r="H80" i="4" a="1"/>
  <c r="E39" i="10" a="1"/>
  <c r="L1140" i="4" a="1"/>
  <c r="J80" i="10" a="1"/>
  <c r="J188" i="10" a="1"/>
  <c r="K192" i="10" a="1"/>
  <c r="L1110" i="4" a="1"/>
  <c r="J352" i="4" a="1"/>
  <c r="F142" i="4" a="1"/>
  <c r="B927" i="4" a="1"/>
  <c r="M315" i="4" a="1"/>
  <c r="J56" i="4" a="1"/>
  <c r="L90" i="4" a="1"/>
  <c r="H51" i="4" a="1"/>
  <c r="B81" i="4" a="1"/>
  <c r="K239" i="10" a="1"/>
  <c r="P704" i="4" a="1"/>
  <c r="B322" i="4" a="1"/>
  <c r="J112" i="4" a="1"/>
  <c r="O149" i="4" a="1"/>
  <c r="H135" i="4" a="1"/>
  <c r="E4" i="10" a="1"/>
  <c r="K235" i="10" a="1"/>
  <c r="M474" i="4" a="1"/>
  <c r="B1066" i="4" a="1"/>
  <c r="N215" i="10" a="1"/>
  <c r="J85" i="4" a="1"/>
  <c r="L36" i="4" a="1"/>
  <c r="O71" i="10" a="1"/>
  <c r="R565" i="4" a="1"/>
  <c r="N126" i="10" a="1"/>
  <c r="G242" i="10" a="1"/>
  <c r="N842" i="4" a="1"/>
  <c r="C736" i="4" a="1"/>
  <c r="G69" i="10" a="1"/>
  <c r="N810" i="4" a="1"/>
  <c r="M249" i="10" a="1"/>
  <c r="S80" i="10" a="1"/>
  <c r="Q43" i="4" a="1"/>
  <c r="E571" i="4" a="1"/>
  <c r="C68" i="4" a="1"/>
  <c r="G346" i="4" a="1"/>
  <c r="O57" i="10" a="1"/>
  <c r="Q475" i="4" a="1"/>
  <c r="Q221" i="10" a="1"/>
  <c r="G158" i="10" a="1"/>
  <c r="Q630" i="4" a="1"/>
  <c r="Q648" i="4" a="1"/>
  <c r="G317" i="4" a="1"/>
  <c r="F49" i="4" a="1"/>
  <c r="P144" i="4" a="1"/>
  <c r="R284" i="4" a="1"/>
  <c r="K115" i="4" a="1"/>
  <c r="P29" i="4" a="1"/>
  <c r="L76" i="10" a="1"/>
  <c r="J90" i="10" a="1"/>
  <c r="F216" i="10" a="1"/>
  <c r="G255" i="4" a="1"/>
  <c r="K200" i="4" a="1"/>
  <c r="S81" i="10" a="1"/>
  <c r="B467" i="4" a="1"/>
  <c r="F357" i="4" a="1"/>
  <c r="R226" i="4" a="1"/>
  <c r="O228" i="10" a="1"/>
  <c r="R202" i="4" a="1"/>
  <c r="Q16" i="4" a="1"/>
  <c r="B73" i="4" a="1"/>
  <c r="M130" i="10" a="1"/>
  <c r="M260" i="10" a="1"/>
  <c r="J423" i="4" a="1"/>
  <c r="S186" i="10" a="1"/>
  <c r="B561" i="4" a="1"/>
  <c r="M633" i="4" a="1"/>
  <c r="K312" i="4" a="1"/>
  <c r="L334" i="4" a="1"/>
  <c r="P67" i="4" a="1"/>
  <c r="Q112" i="10" a="1"/>
  <c r="C621" i="4" a="1"/>
  <c r="L215" i="10" a="1"/>
  <c r="N684" i="4" a="1"/>
  <c r="J54" i="10" a="1"/>
  <c r="Q220" i="10" a="1"/>
  <c r="B855" i="4" a="1"/>
  <c r="S472" i="4" a="1"/>
  <c r="E176" i="10" a="1"/>
  <c r="B1085" i="4" a="1"/>
  <c r="N190" i="10" a="1"/>
  <c r="P85" i="4" a="1"/>
  <c r="F588" i="4" a="1"/>
  <c r="N415" i="4" a="1"/>
  <c r="H80" i="10" a="1"/>
  <c r="S44" i="10" a="1"/>
  <c r="Q175" i="10" a="1"/>
  <c r="L14" i="10" a="1"/>
  <c r="J257" i="10" a="1"/>
  <c r="B84" i="4" a="1"/>
  <c r="B577" i="4" a="1"/>
  <c r="J197" i="10" a="1"/>
  <c r="F75" i="4" a="1"/>
  <c r="D17" i="4" a="1"/>
  <c r="J177" i="4" a="1"/>
  <c r="B1130" i="4" a="1"/>
  <c r="L259" i="4" a="1"/>
  <c r="O1011" i="4" a="1"/>
  <c r="P293" i="4" a="1"/>
  <c r="H11" i="4" a="1"/>
  <c r="L1052" i="4" a="1"/>
  <c r="E51" i="4" a="1"/>
  <c r="G207" i="10" a="1"/>
  <c r="M115" i="10" a="1"/>
  <c r="E182" i="10" a="1"/>
  <c r="L127" i="10" a="1"/>
  <c r="E156" i="4" a="1"/>
  <c r="J99" i="10" a="1"/>
  <c r="B315" i="4" a="1"/>
  <c r="N262" i="10" a="1"/>
  <c r="B591" i="4" a="1"/>
  <c r="I239" i="10" a="1"/>
  <c r="B931" i="4" a="1"/>
  <c r="B230" i="4" a="1"/>
  <c r="G1047" i="4" a="1"/>
  <c r="H49" i="4" a="1"/>
  <c r="F475" i="4" a="1"/>
  <c r="B907" i="4" a="1"/>
  <c r="G761" i="4" a="1"/>
  <c r="B1038" i="4" a="1"/>
  <c r="D40" i="4" a="1"/>
  <c r="L139" i="4" a="1"/>
  <c r="N13" i="10" a="1"/>
  <c r="O338" i="4" a="1"/>
  <c r="I264" i="10" a="1"/>
  <c r="K69" i="10" a="1"/>
  <c r="I307" i="4" a="1"/>
  <c r="L106" i="4" a="1"/>
  <c r="K254" i="4" a="1"/>
  <c r="N235" i="10" a="1"/>
  <c r="K335" i="4" a="1"/>
  <c r="N212" i="10" a="1"/>
  <c r="H102" i="4" a="1"/>
  <c r="I241" i="4" a="1"/>
  <c r="H52" i="4" a="1"/>
  <c r="B1039" i="4" a="1"/>
  <c r="D383" i="4" a="1"/>
  <c r="F145" i="10" a="1"/>
  <c r="E87" i="4" a="1"/>
  <c r="M67" i="10" a="1"/>
  <c r="O411" i="4" a="1"/>
  <c r="L126" i="10" a="1"/>
  <c r="Q265" i="10" a="1"/>
  <c r="K340" i="4" a="1"/>
  <c r="F40" i="4" a="1"/>
  <c r="P202" i="10" a="1"/>
  <c r="G285" i="4" a="1"/>
  <c r="E775" i="4" a="1"/>
  <c r="R206" i="4" a="1"/>
  <c r="H78" i="4" a="1"/>
  <c r="Q184" i="4" a="1"/>
  <c r="K151" i="10" a="1"/>
  <c r="G145" i="10" a="1"/>
  <c r="J414" i="4" a="1"/>
  <c r="O74" i="4" a="1"/>
  <c r="M1015" i="4" a="1"/>
  <c r="M192" i="4" a="1"/>
  <c r="G245" i="10" a="1"/>
  <c r="L154" i="4" a="1"/>
  <c r="I43" i="4" a="1"/>
  <c r="L89" i="10" a="1"/>
  <c r="E45" i="10" a="1"/>
  <c r="I216" i="10" a="1"/>
  <c r="M110" i="10" a="1"/>
  <c r="H192" i="4" a="1"/>
  <c r="R250" i="4" a="1"/>
  <c r="F425" i="4" a="1"/>
  <c r="S12" i="10" a="1"/>
  <c r="L161" i="4" a="1"/>
  <c r="S297" i="4" a="1"/>
  <c r="K122" i="4" a="1"/>
  <c r="L467" i="4" a="1"/>
  <c r="M350" i="4" a="1"/>
  <c r="Q110" i="4" a="1"/>
  <c r="C55" i="4" a="1"/>
  <c r="E97" i="10" a="1"/>
  <c r="K78" i="10" a="1"/>
  <c r="B1105" i="4" a="1"/>
  <c r="E85" i="10" a="1"/>
  <c r="G203" i="4" a="1"/>
  <c r="J511" i="4" a="1"/>
  <c r="J829" i="4" a="1"/>
  <c r="N94" i="10" a="1"/>
  <c r="M59" i="4" a="1"/>
  <c r="R151" i="4" a="1"/>
  <c r="M73" i="4" a="1"/>
  <c r="N79" i="10" a="1"/>
  <c r="E94" i="10" a="1"/>
  <c r="K92" i="4" a="1"/>
  <c r="E486" i="4" a="1"/>
  <c r="E159" i="10" a="1"/>
  <c r="D202" i="4" a="1"/>
  <c r="K34" i="10" a="1"/>
  <c r="J610" i="4" a="1"/>
  <c r="F133" i="4" a="1"/>
  <c r="B102" i="4" a="1"/>
  <c r="G340" i="4" a="1"/>
  <c r="B547" i="4" a="1"/>
  <c r="E255" i="4" a="1"/>
  <c r="M255" i="10" a="1"/>
  <c r="N19" i="10" a="1"/>
  <c r="H185" i="10" a="1"/>
  <c r="B582" i="4" a="1"/>
  <c r="D81" i="4" a="1"/>
  <c r="P336" i="4" a="1"/>
  <c r="B199" i="4" a="1"/>
  <c r="S38" i="4" a="1"/>
  <c r="P115" i="4" a="1"/>
  <c r="H208" i="4" a="1"/>
  <c r="Q44" i="4" a="1"/>
  <c r="D27" i="4" a="1"/>
  <c r="R12" i="4" a="1"/>
  <c r="N87" i="10" a="1"/>
  <c r="N191" i="10" a="1"/>
  <c r="B811" i="4" a="1"/>
  <c r="G223" i="10" a="1"/>
  <c r="H256" i="10" a="1"/>
  <c r="I129" i="10" a="1"/>
  <c r="B409" i="4" a="1"/>
  <c r="J201" i="10" a="1"/>
  <c r="P284" i="4" a="1"/>
  <c r="G14" i="4" a="1"/>
  <c r="M47" i="4" a="1"/>
  <c r="D562" i="4" a="1"/>
  <c r="S217" i="10" a="1"/>
  <c r="L237" i="10" a="1"/>
  <c r="H503" i="4" a="1"/>
  <c r="Q660" i="4" a="1"/>
  <c r="J444" i="4" a="1"/>
  <c r="C428" i="4" a="1"/>
  <c r="H30" i="4" a="1"/>
  <c r="O200" i="4" a="1"/>
  <c r="B615" i="4" a="1"/>
  <c r="E29" i="4" a="1"/>
  <c r="I171" i="10" a="1"/>
  <c r="I133" i="4" a="1"/>
  <c r="D556" i="4" a="1"/>
  <c r="L123" i="10" a="1"/>
  <c r="Q116" i="4" a="1"/>
  <c r="S185" i="4" a="1"/>
  <c r="D954" i="4" a="1"/>
  <c r="I11" i="4" a="1"/>
  <c r="G113" i="10" a="1"/>
  <c r="J945" i="4" a="1"/>
  <c r="F139" i="4" a="1"/>
  <c r="B1065" i="4" a="1"/>
  <c r="K191" i="10" a="1"/>
  <c r="N137" i="10" a="1"/>
  <c r="D67" i="4" a="1"/>
  <c r="R177" i="4" a="1"/>
  <c r="H32" i="10" a="1"/>
  <c r="N368" i="4" a="1"/>
  <c r="B1139" i="4" a="1"/>
  <c r="I25" i="4" a="1"/>
  <c r="N246" i="10" a="1"/>
  <c r="J55" i="4" a="1"/>
  <c r="E259" i="4" a="1"/>
  <c r="Q123" i="10" a="1"/>
  <c r="S165" i="4" a="1"/>
  <c r="G135" i="4" a="1"/>
  <c r="F93" i="4" a="1"/>
  <c r="F274" i="4" a="1"/>
  <c r="K250" i="10" a="1"/>
  <c r="D32" i="4" a="1"/>
  <c r="Q271" i="4" a="1"/>
  <c r="S174" i="4" a="1"/>
  <c r="D943" i="4" a="1"/>
  <c r="B183" i="4" a="1"/>
  <c r="F107" i="10" a="1"/>
  <c r="K201" i="4" a="1"/>
  <c r="O140" i="4" a="1"/>
  <c r="B410" i="4" a="1"/>
  <c r="O563" i="4" a="1"/>
  <c r="B179" i="4" a="1"/>
  <c r="G242" i="4" a="1"/>
  <c r="K206" i="10" a="1"/>
  <c r="F367" i="4" a="1"/>
  <c r="B412" i="4" a="1"/>
  <c r="I42" i="4" a="1"/>
  <c r="J76" i="4" a="1"/>
  <c r="F413" i="4" a="1"/>
  <c r="P233" i="10" a="1"/>
  <c r="M148" i="10" a="1"/>
  <c r="N14" i="10" a="1"/>
  <c r="B367" i="4" a="1"/>
  <c r="I43" i="10" a="1"/>
  <c r="C157" i="4" a="1"/>
  <c r="B892" i="4" a="1"/>
  <c r="J97" i="10" a="1"/>
  <c r="Q61" i="10" a="1"/>
  <c r="N826" i="4" a="1"/>
  <c r="E29" i="10" a="1"/>
  <c r="G367" i="4" a="1"/>
  <c r="G227" i="10" a="1"/>
  <c r="I80" i="10" a="1"/>
  <c r="K20" i="10" a="1"/>
  <c r="F198" i="4" a="1"/>
  <c r="B888" i="4" a="1"/>
  <c r="E192" i="10" a="1"/>
  <c r="G205" i="10" a="1"/>
  <c r="C420" i="4" a="1"/>
  <c r="G267" i="4" a="1"/>
  <c r="L54" i="10" a="1"/>
  <c r="Q68" i="10" a="1"/>
  <c r="E62" i="10" a="1"/>
  <c r="P855" i="4" a="1"/>
  <c r="L112" i="4" a="1"/>
  <c r="B1133" i="4" a="1"/>
  <c r="J193" i="10" a="1"/>
  <c r="O366" i="4" a="1"/>
  <c r="C211" i="4" a="1"/>
  <c r="B513" i="4" a="1"/>
  <c r="S196" i="4" a="1"/>
  <c r="J121" i="10" a="1"/>
  <c r="N139" i="4" a="1"/>
  <c r="I164" i="10" a="1"/>
  <c r="F309" i="4" a="1"/>
  <c r="S99" i="10" a="1"/>
  <c r="Q570" i="4" a="1"/>
  <c r="S198" i="10" a="1"/>
  <c r="N511" i="4" a="1"/>
  <c r="J55" i="10" a="1"/>
  <c r="G260" i="4" a="1"/>
  <c r="B95" i="4" a="1"/>
  <c r="F241" i="10" a="1"/>
  <c r="N974" i="4" a="1"/>
  <c r="L572" i="4" a="1"/>
  <c r="H144" i="10" a="1"/>
  <c r="I106" i="4" a="1"/>
  <c r="M151" i="4" a="1"/>
  <c r="F466" i="4" a="1"/>
  <c r="B283" i="4" a="1"/>
  <c r="H207" i="4" a="1"/>
  <c r="C39" i="4" a="1"/>
  <c r="N316" i="4" a="1"/>
  <c r="G32" i="4" a="1"/>
  <c r="K10" i="4" a="1"/>
  <c r="F156" i="10" a="1"/>
  <c r="B1112" i="4" a="1"/>
  <c r="K135" i="4" a="1"/>
  <c r="J172" i="10" a="1"/>
  <c r="D44" i="4" a="1"/>
  <c r="M102" i="4" a="1"/>
  <c r="Q214" i="10" a="1"/>
  <c r="D1002" i="4" a="1"/>
  <c r="D246" i="4" a="1"/>
  <c r="B470" i="4" a="1"/>
  <c r="E30" i="4" a="1"/>
  <c r="B1141" i="4" a="1"/>
  <c r="G145" i="4" a="1"/>
  <c r="B1033" i="4" a="1"/>
  <c r="S15" i="10" a="1"/>
  <c r="K193" i="4" a="1"/>
  <c r="D79" i="4" a="1"/>
  <c r="S136" i="10" a="1"/>
  <c r="O394" i="4" a="1"/>
  <c r="Q136" i="4" a="1"/>
  <c r="B155" i="4" a="1"/>
  <c r="R142" i="4" a="1"/>
  <c r="H75" i="4" a="1"/>
  <c r="I54" i="10" a="1"/>
  <c r="F86" i="10" a="1"/>
  <c r="O151" i="10" a="1"/>
  <c r="I449" i="4" a="1"/>
  <c r="J296" i="4" a="1"/>
  <c r="J296" i="4" l="1"/>
  <c r="I449" i="4"/>
  <c r="O151" i="10"/>
  <c r="F86" i="10"/>
  <c r="I54" i="10"/>
  <c r="H75" i="4"/>
  <c r="R142" i="4"/>
  <c r="B155" i="4"/>
  <c r="Q136" i="4"/>
  <c r="O394" i="4"/>
  <c r="S136" i="10"/>
  <c r="D79" i="4"/>
  <c r="K193" i="4"/>
  <c r="S15" i="10"/>
  <c r="B1033" i="4"/>
  <c r="G145" i="4"/>
  <c r="B1141" i="4"/>
  <c r="E30" i="4"/>
  <c r="B470" i="4"/>
  <c r="D246" i="4"/>
  <c r="D1002" i="4"/>
  <c r="Q214" i="10"/>
  <c r="M102" i="4"/>
  <c r="D44" i="4"/>
  <c r="J172" i="10"/>
  <c r="K135" i="4"/>
  <c r="B1112" i="4"/>
  <c r="F156" i="10"/>
  <c r="K10" i="4"/>
  <c r="G32" i="4"/>
  <c r="N316" i="4"/>
  <c r="C39" i="4"/>
  <c r="H207" i="4"/>
  <c r="B283" i="4"/>
  <c r="F466" i="4"/>
  <c r="M151" i="4"/>
  <c r="I106" i="4"/>
  <c r="H144" i="10"/>
  <c r="L572" i="4"/>
  <c r="N974" i="4"/>
  <c r="F241" i="10"/>
  <c r="B95" i="4"/>
  <c r="G260" i="4"/>
  <c r="J55" i="10"/>
  <c r="N511" i="4"/>
  <c r="S198" i="10"/>
  <c r="Q570" i="4"/>
  <c r="S99" i="10"/>
  <c r="F309" i="4"/>
  <c r="I164" i="10"/>
  <c r="N139" i="4"/>
  <c r="J121" i="10"/>
  <c r="S196" i="4"/>
  <c r="B513" i="4"/>
  <c r="C211" i="4"/>
  <c r="O366" i="4"/>
  <c r="J193" i="10"/>
  <c r="B1133" i="4"/>
  <c r="L112" i="4"/>
  <c r="P855" i="4"/>
  <c r="E62" i="10"/>
  <c r="Q68" i="10"/>
  <c r="L54" i="10"/>
  <c r="G267" i="4"/>
  <c r="C420" i="4"/>
  <c r="G205" i="10"/>
  <c r="E192" i="10"/>
  <c r="B888" i="4"/>
  <c r="F198" i="4"/>
  <c r="K20" i="10"/>
  <c r="I80" i="10"/>
  <c r="G227" i="10"/>
  <c r="G367" i="4"/>
  <c r="E29" i="10"/>
  <c r="N826" i="4"/>
  <c r="Q61" i="10"/>
  <c r="J97" i="10"/>
  <c r="B892" i="4"/>
  <c r="C157" i="4"/>
  <c r="I43" i="10"/>
  <c r="B367" i="4"/>
  <c r="N14" i="10"/>
  <c r="M148" i="10"/>
  <c r="P233" i="10"/>
  <c r="F413" i="4"/>
  <c r="J76" i="4"/>
  <c r="I42" i="4"/>
  <c r="B412" i="4"/>
  <c r="F367" i="4"/>
  <c r="K206" i="10"/>
  <c r="G242" i="4"/>
  <c r="B179" i="4"/>
  <c r="O563" i="4"/>
  <c r="B410" i="4"/>
  <c r="O140" i="4"/>
  <c r="K201" i="4"/>
  <c r="F107" i="10"/>
  <c r="B183" i="4"/>
  <c r="D943" i="4"/>
  <c r="S174" i="4"/>
  <c r="Q271" i="4"/>
  <c r="D32" i="4"/>
  <c r="K250" i="10"/>
  <c r="F274" i="4"/>
  <c r="F93" i="4"/>
  <c r="G135" i="4"/>
  <c r="S165" i="4"/>
  <c r="Q123" i="10"/>
  <c r="E259" i="4"/>
  <c r="J55" i="4"/>
  <c r="N246" i="10"/>
  <c r="I25" i="4"/>
  <c r="B1139" i="4"/>
  <c r="N368" i="4"/>
  <c r="H32" i="10"/>
  <c r="R177" i="4"/>
  <c r="D67" i="4"/>
  <c r="N137" i="10"/>
  <c r="K191" i="10"/>
  <c r="B1065" i="4"/>
  <c r="F139" i="4"/>
  <c r="J945" i="4"/>
  <c r="G113" i="10"/>
  <c r="I11" i="4"/>
  <c r="D954" i="4"/>
  <c r="S185" i="4"/>
  <c r="Q116" i="4"/>
  <c r="L123" i="10"/>
  <c r="D556" i="4"/>
  <c r="I133" i="4"/>
  <c r="I171" i="10"/>
  <c r="E29" i="4"/>
  <c r="B615" i="4"/>
  <c r="O200" i="4"/>
  <c r="H30" i="4"/>
  <c r="C428" i="4"/>
  <c r="J444" i="4"/>
  <c r="Q660" i="4"/>
  <c r="H503" i="4"/>
  <c r="L237" i="10"/>
  <c r="S217" i="10"/>
  <c r="D562" i="4"/>
  <c r="M47" i="4"/>
  <c r="G14" i="4"/>
  <c r="P284" i="4"/>
  <c r="J201" i="10"/>
  <c r="B409" i="4"/>
  <c r="I129" i="10"/>
  <c r="H256" i="10"/>
  <c r="G223" i="10"/>
  <c r="B811" i="4"/>
  <c r="N191" i="10"/>
  <c r="N87" i="10"/>
  <c r="R12" i="4"/>
  <c r="D27" i="4"/>
  <c r="Q44" i="4"/>
  <c r="H208" i="4"/>
  <c r="P115" i="4"/>
  <c r="S38" i="4"/>
  <c r="B199" i="4"/>
  <c r="P336" i="4"/>
  <c r="D81" i="4"/>
  <c r="B582" i="4"/>
  <c r="H185" i="10"/>
  <c r="N19" i="10"/>
  <c r="M255" i="10"/>
  <c r="E255" i="4"/>
  <c r="B547" i="4"/>
  <c r="G340" i="4"/>
  <c r="B102" i="4"/>
  <c r="F133" i="4"/>
  <c r="J610" i="4"/>
  <c r="K34" i="10"/>
  <c r="D202" i="4"/>
  <c r="E159" i="10"/>
  <c r="E486" i="4"/>
  <c r="K92" i="4"/>
  <c r="E94" i="10"/>
  <c r="N79" i="10"/>
  <c r="M73" i="4"/>
  <c r="R151" i="4"/>
  <c r="M59" i="4"/>
  <c r="N94" i="10"/>
  <c r="J829" i="4"/>
  <c r="J511" i="4"/>
  <c r="G203" i="4"/>
  <c r="E85" i="10"/>
  <c r="B1105" i="4"/>
  <c r="K78" i="10"/>
  <c r="E97" i="10"/>
  <c r="C55" i="4"/>
  <c r="Q110" i="4"/>
  <c r="M350" i="4"/>
  <c r="L467" i="4"/>
  <c r="K122" i="4"/>
  <c r="S297" i="4"/>
  <c r="L161" i="4"/>
  <c r="S12" i="10"/>
  <c r="F425" i="4"/>
  <c r="R250" i="4"/>
  <c r="H192" i="4"/>
  <c r="M110" i="10"/>
  <c r="I216" i="10"/>
  <c r="E45" i="10"/>
  <c r="L89" i="10"/>
  <c r="I43" i="4"/>
  <c r="L154" i="4"/>
  <c r="G245" i="10"/>
  <c r="M192" i="4"/>
  <c r="M1015" i="4"/>
  <c r="O74" i="4"/>
  <c r="J414" i="4"/>
  <c r="G145" i="10"/>
  <c r="K151" i="10"/>
  <c r="Q184" i="4"/>
  <c r="H78" i="4"/>
  <c r="R206" i="4"/>
  <c r="E775" i="4"/>
  <c r="G285" i="4"/>
  <c r="P202" i="10"/>
  <c r="F40" i="4"/>
  <c r="K340" i="4"/>
  <c r="Q265" i="10"/>
  <c r="L126" i="10"/>
  <c r="O411" i="4"/>
  <c r="M67" i="10"/>
  <c r="E87" i="4"/>
  <c r="F145" i="10"/>
  <c r="D383" i="4"/>
  <c r="B1039" i="4"/>
  <c r="H52" i="4"/>
  <c r="I241" i="4"/>
  <c r="H102" i="4"/>
  <c r="N212" i="10"/>
  <c r="K335" i="4"/>
  <c r="N235" i="10"/>
  <c r="K254" i="4"/>
  <c r="L106" i="4"/>
  <c r="I307" i="4"/>
  <c r="K69" i="10"/>
  <c r="I264" i="10"/>
  <c r="I265" i="10" s="1"/>
  <c r="O338" i="4"/>
  <c r="N13" i="10"/>
  <c r="L139" i="4"/>
  <c r="D40" i="4"/>
  <c r="B1038" i="4"/>
  <c r="G761" i="4"/>
  <c r="B907" i="4"/>
  <c r="F475" i="4"/>
  <c r="H49" i="4"/>
  <c r="G1047" i="4"/>
  <c r="B230" i="4"/>
  <c r="B931" i="4"/>
  <c r="I239" i="10"/>
  <c r="B591" i="4"/>
  <c r="N262" i="10"/>
  <c r="B315" i="4"/>
  <c r="J99" i="10"/>
  <c r="E156" i="4"/>
  <c r="L127" i="10"/>
  <c r="E182" i="10"/>
  <c r="M115" i="10"/>
  <c r="G207" i="10"/>
  <c r="E51" i="4"/>
  <c r="L1052" i="4"/>
  <c r="H11" i="4"/>
  <c r="P293" i="4"/>
  <c r="O1011" i="4"/>
  <c r="L259" i="4"/>
  <c r="B1130" i="4"/>
  <c r="J177" i="4"/>
  <c r="D17" i="4"/>
  <c r="F75" i="4"/>
  <c r="J197" i="10"/>
  <c r="B577" i="4"/>
  <c r="B84" i="4"/>
  <c r="J257" i="10"/>
  <c r="L14" i="10"/>
  <c r="Q175" i="10"/>
  <c r="S44" i="10"/>
  <c r="H80" i="10"/>
  <c r="N415" i="4"/>
  <c r="F588" i="4"/>
  <c r="P85" i="4"/>
  <c r="N190" i="10"/>
  <c r="B1085" i="4"/>
  <c r="E176" i="10"/>
  <c r="S472" i="4"/>
  <c r="B855" i="4"/>
  <c r="Q220" i="10"/>
  <c r="J54" i="10"/>
  <c r="N684" i="4"/>
  <c r="L215" i="10"/>
  <c r="C621" i="4"/>
  <c r="Q112" i="10"/>
  <c r="P67" i="4"/>
  <c r="L334" i="4"/>
  <c r="K312" i="4"/>
  <c r="M633" i="4"/>
  <c r="B561" i="4"/>
  <c r="S186" i="10"/>
  <c r="J423" i="4"/>
  <c r="M260" i="10"/>
  <c r="M130" i="10"/>
  <c r="B73" i="4"/>
  <c r="Q16" i="4"/>
  <c r="R202" i="4"/>
  <c r="O228" i="10"/>
  <c r="R226" i="4"/>
  <c r="F357" i="4"/>
  <c r="B467" i="4"/>
  <c r="S81" i="10"/>
  <c r="K200" i="4"/>
  <c r="G255" i="4"/>
  <c r="F216" i="10"/>
  <c r="J90" i="10"/>
  <c r="L76" i="10"/>
  <c r="P29" i="4"/>
  <c r="K115" i="4"/>
  <c r="R284" i="4"/>
  <c r="P144" i="4"/>
  <c r="F49" i="4"/>
  <c r="G317" i="4"/>
  <c r="Q648" i="4"/>
  <c r="Q630" i="4"/>
  <c r="G158" i="10"/>
  <c r="Q221" i="10"/>
  <c r="Q475" i="4"/>
  <c r="O57" i="10"/>
  <c r="G346" i="4"/>
  <c r="C68" i="4"/>
  <c r="E571" i="4"/>
  <c r="Q43" i="4"/>
  <c r="S80" i="10"/>
  <c r="M249" i="10"/>
  <c r="N810" i="4"/>
  <c r="G69" i="10"/>
  <c r="C736" i="4"/>
  <c r="N842" i="4"/>
  <c r="G242" i="10"/>
  <c r="N126" i="10"/>
  <c r="R565" i="4"/>
  <c r="O71" i="10"/>
  <c r="L36" i="4"/>
  <c r="J85" i="4"/>
  <c r="N215" i="10"/>
  <c r="B1066" i="4"/>
  <c r="M474" i="4"/>
  <c r="K235" i="10"/>
  <c r="E4" i="10"/>
  <c r="H135" i="4"/>
  <c r="O149" i="4"/>
  <c r="J112" i="4"/>
  <c r="B322" i="4"/>
  <c r="P704" i="4"/>
  <c r="K239" i="10"/>
  <c r="B81" i="4"/>
  <c r="H51" i="4"/>
  <c r="L90" i="4"/>
  <c r="J56" i="4"/>
  <c r="M315" i="4"/>
  <c r="B927" i="4"/>
  <c r="F142" i="4"/>
  <c r="J352" i="4"/>
  <c r="L1110" i="4"/>
  <c r="K192" i="10"/>
  <c r="J188" i="10"/>
  <c r="J80" i="10"/>
  <c r="L1140" i="4"/>
  <c r="E39" i="10"/>
  <c r="H80" i="4"/>
  <c r="M134" i="4"/>
  <c r="C529" i="4"/>
  <c r="I130" i="10"/>
  <c r="E172" i="4"/>
  <c r="I224" i="10"/>
  <c r="D69" i="4"/>
  <c r="F189" i="4"/>
  <c r="F219" i="10"/>
  <c r="N181" i="10"/>
  <c r="B46" i="4"/>
  <c r="O199" i="10"/>
  <c r="L30" i="4"/>
  <c r="L341" i="4"/>
  <c r="R262" i="4"/>
  <c r="M456" i="4"/>
  <c r="M5" i="10"/>
  <c r="E163" i="4"/>
  <c r="N274" i="4"/>
  <c r="M81" i="10"/>
  <c r="L325" i="4"/>
  <c r="I428" i="4"/>
  <c r="S263" i="4"/>
  <c r="I146" i="4"/>
  <c r="E349" i="4"/>
  <c r="B998" i="4"/>
  <c r="B304" i="4"/>
  <c r="S399" i="4"/>
  <c r="J170" i="10"/>
  <c r="H166" i="4"/>
  <c r="M621" i="4"/>
  <c r="K136" i="4"/>
  <c r="B674" i="4"/>
  <c r="G854" i="4"/>
  <c r="Q36" i="10"/>
  <c r="N146" i="4"/>
  <c r="L385" i="4"/>
  <c r="N89" i="10"/>
  <c r="L69" i="10"/>
  <c r="B764" i="4"/>
  <c r="L39" i="10"/>
  <c r="E148" i="10"/>
  <c r="F44" i="10"/>
  <c r="P350" i="4"/>
  <c r="B795" i="4"/>
  <c r="D75" i="4"/>
  <c r="M19" i="4"/>
  <c r="B1127" i="4"/>
  <c r="I150" i="10"/>
  <c r="F245" i="10"/>
  <c r="K211" i="10"/>
  <c r="J208" i="4"/>
  <c r="N71" i="4"/>
  <c r="G192" i="4"/>
  <c r="S549" i="4"/>
  <c r="D417" i="4"/>
  <c r="B850" i="4"/>
  <c r="M53" i="4"/>
  <c r="J17" i="4"/>
  <c r="H133" i="4"/>
  <c r="P140" i="4"/>
  <c r="G167" i="4"/>
  <c r="E257" i="4"/>
  <c r="N620" i="4"/>
  <c r="I109" i="10"/>
  <c r="E513" i="4"/>
  <c r="C234" i="4"/>
  <c r="S242" i="4"/>
  <c r="B881" i="4"/>
  <c r="F628" i="4"/>
  <c r="K29" i="4"/>
  <c r="H439" i="4"/>
  <c r="D129" i="4"/>
  <c r="F119" i="10"/>
  <c r="P39" i="4"/>
  <c r="F960" i="4"/>
  <c r="B959" i="4"/>
  <c r="G13" i="4"/>
  <c r="K87" i="4"/>
  <c r="D45" i="4"/>
  <c r="I17" i="4"/>
  <c r="J517" i="4"/>
  <c r="M965" i="4"/>
  <c r="D401" i="4"/>
  <c r="O361" i="4"/>
  <c r="F142" i="10"/>
  <c r="E223" i="10"/>
  <c r="B238" i="4"/>
  <c r="C209" i="4"/>
  <c r="B983" i="4"/>
  <c r="R196" i="4"/>
  <c r="M420" i="4"/>
  <c r="E40" i="4"/>
  <c r="L141" i="4"/>
  <c r="B885" i="4"/>
  <c r="G47" i="10"/>
  <c r="G524" i="4"/>
  <c r="K79" i="10"/>
  <c r="M419" i="4"/>
  <c r="P382" i="4"/>
  <c r="C537" i="4"/>
  <c r="S92" i="4"/>
  <c r="G104" i="10"/>
  <c r="E133" i="10"/>
  <c r="S76" i="4"/>
  <c r="S23" i="4"/>
  <c r="P37" i="4"/>
  <c r="E307" i="4"/>
  <c r="B526" i="4"/>
  <c r="E406" i="4"/>
  <c r="K732" i="4"/>
  <c r="O88" i="4"/>
  <c r="S160" i="10"/>
  <c r="P99" i="4"/>
  <c r="I276" i="4"/>
  <c r="L159" i="10"/>
  <c r="B662" i="4"/>
  <c r="K64" i="10"/>
  <c r="E649" i="4"/>
  <c r="I439" i="4"/>
  <c r="M121" i="4"/>
  <c r="E19" i="10"/>
  <c r="I391" i="4"/>
  <c r="J163" i="4"/>
  <c r="N10" i="10"/>
  <c r="I77" i="10"/>
  <c r="B403" i="4"/>
  <c r="F27" i="10"/>
  <c r="N123" i="10"/>
  <c r="M241" i="4"/>
  <c r="B297" i="4"/>
  <c r="G141" i="10"/>
  <c r="F211" i="4"/>
  <c r="L109" i="10"/>
  <c r="B894" i="4"/>
  <c r="B130" i="4"/>
  <c r="B761" i="4"/>
  <c r="S10" i="4"/>
  <c r="J263" i="10"/>
  <c r="B239" i="4"/>
  <c r="L633" i="4"/>
  <c r="G535" i="4"/>
  <c r="P51" i="4"/>
  <c r="P62" i="4"/>
  <c r="N222" i="10"/>
  <c r="L877" i="4"/>
  <c r="N254" i="10"/>
  <c r="L229" i="4"/>
  <c r="S593" i="4"/>
  <c r="C9" i="4"/>
  <c r="K252" i="10"/>
  <c r="L1070" i="4"/>
  <c r="B364" i="4"/>
  <c r="S159" i="10"/>
  <c r="L700" i="4"/>
  <c r="M219" i="10"/>
  <c r="M371" i="4"/>
  <c r="O485" i="4"/>
  <c r="P111" i="4"/>
  <c r="L194" i="10"/>
  <c r="L234" i="10"/>
  <c r="B684" i="4"/>
  <c r="Q208" i="10"/>
  <c r="G61" i="10"/>
  <c r="F262" i="10"/>
  <c r="O60" i="10"/>
  <c r="O188" i="10"/>
  <c r="H85" i="10"/>
  <c r="E360" i="4"/>
  <c r="E50" i="10"/>
  <c r="I86" i="4"/>
  <c r="E171" i="10"/>
  <c r="N484" i="4"/>
  <c r="G20" i="10"/>
  <c r="H81" i="10"/>
  <c r="R107" i="4"/>
  <c r="G403" i="4"/>
  <c r="M441" i="4"/>
  <c r="J149" i="10"/>
  <c r="Q322" i="4"/>
  <c r="M117" i="10"/>
  <c r="K182" i="10"/>
  <c r="Q160" i="10"/>
  <c r="E412" i="4"/>
  <c r="P205" i="10"/>
  <c r="N209" i="4"/>
  <c r="Q64" i="10"/>
  <c r="N489" i="4"/>
  <c r="E53" i="4"/>
  <c r="M314" i="4"/>
  <c r="F857" i="4"/>
  <c r="O695" i="4"/>
  <c r="J147" i="4"/>
  <c r="O189" i="10"/>
  <c r="B6" i="4"/>
  <c r="O61" i="4"/>
  <c r="B348" i="4"/>
  <c r="R363" i="4"/>
  <c r="B165" i="4"/>
  <c r="C30" i="4"/>
  <c r="S343" i="4"/>
  <c r="N363" i="4"/>
  <c r="P60" i="4"/>
  <c r="S348" i="4"/>
  <c r="B12" i="4"/>
  <c r="N208" i="4"/>
  <c r="Q203" i="10"/>
  <c r="O50" i="10"/>
  <c r="O319" i="4"/>
  <c r="N106" i="10"/>
  <c r="C476" i="4"/>
  <c r="H84" i="4"/>
  <c r="H63" i="10"/>
  <c r="O89" i="10"/>
  <c r="R585" i="4"/>
  <c r="D206" i="4"/>
  <c r="M184" i="4"/>
  <c r="B635" i="4"/>
  <c r="Q94" i="10"/>
  <c r="B588" i="4"/>
  <c r="B1017" i="4"/>
  <c r="C174" i="4"/>
  <c r="I81" i="4"/>
  <c r="R32" i="4"/>
  <c r="D3" i="4"/>
  <c r="L393" i="4"/>
  <c r="G181" i="4"/>
  <c r="C272" i="4"/>
  <c r="K486" i="4"/>
  <c r="R89" i="4"/>
  <c r="M217" i="4"/>
  <c r="B799" i="4"/>
  <c r="H118" i="10"/>
  <c r="Q251" i="4"/>
  <c r="O67" i="10"/>
  <c r="Q305" i="4"/>
  <c r="L1082" i="4"/>
  <c r="E223" i="4"/>
  <c r="Q196" i="10"/>
  <c r="P168" i="4"/>
  <c r="F120" i="10"/>
  <c r="B306" i="4"/>
  <c r="M67" i="4"/>
  <c r="D316" i="4"/>
  <c r="O6" i="10"/>
  <c r="M421" i="4"/>
  <c r="B844" i="4"/>
  <c r="D85" i="4"/>
  <c r="S383" i="4"/>
  <c r="B62" i="4"/>
  <c r="G173" i="4"/>
  <c r="E208" i="4"/>
  <c r="S74" i="10"/>
  <c r="S364" i="4"/>
  <c r="C67" i="4"/>
  <c r="C44" i="4"/>
  <c r="S152" i="10"/>
  <c r="E117" i="10"/>
  <c r="L75" i="10"/>
  <c r="O138" i="10"/>
  <c r="Q9" i="4"/>
  <c r="C37" i="4"/>
  <c r="O497" i="4"/>
  <c r="O184" i="10"/>
  <c r="I227" i="10"/>
  <c r="B992" i="4"/>
  <c r="M390" i="4"/>
  <c r="S76" i="10"/>
  <c r="L1081" i="4"/>
  <c r="B1037" i="4"/>
  <c r="O543" i="4"/>
  <c r="Q276" i="4"/>
  <c r="B567" i="4"/>
  <c r="E162" i="10"/>
  <c r="G18" i="10"/>
  <c r="G94" i="4"/>
  <c r="C65" i="4"/>
  <c r="K79" i="4"/>
  <c r="H170" i="4"/>
  <c r="M29" i="4"/>
  <c r="B668" i="4"/>
  <c r="I117" i="4"/>
  <c r="B807" i="4"/>
  <c r="H70" i="10"/>
  <c r="B798" i="4"/>
  <c r="E617" i="4"/>
  <c r="K294" i="4"/>
  <c r="L67" i="4"/>
  <c r="P56" i="4"/>
  <c r="H219" i="10"/>
  <c r="B1044" i="4"/>
  <c r="I31" i="4"/>
  <c r="M82" i="4"/>
  <c r="H115" i="10"/>
  <c r="B735" i="4"/>
  <c r="B368" i="4"/>
  <c r="H411" i="4"/>
  <c r="N212" i="4"/>
  <c r="J26" i="10"/>
  <c r="H117" i="10"/>
  <c r="D243" i="4"/>
  <c r="C33" i="4"/>
  <c r="Q137" i="10"/>
  <c r="F225" i="10"/>
  <c r="S62" i="4"/>
  <c r="H32" i="4"/>
  <c r="L173" i="4"/>
  <c r="B63" i="4"/>
  <c r="C51" i="4"/>
  <c r="N571" i="4"/>
  <c r="B75" i="4"/>
  <c r="N262" i="4"/>
  <c r="L1119" i="4"/>
  <c r="I332" i="4"/>
  <c r="N120" i="4"/>
  <c r="D174" i="4"/>
  <c r="O153" i="4"/>
  <c r="D471" i="4"/>
  <c r="S120" i="4"/>
  <c r="O81" i="10"/>
  <c r="N372" i="4"/>
  <c r="B598" i="4"/>
  <c r="G140" i="4"/>
  <c r="G104" i="4"/>
  <c r="B1004" i="4"/>
  <c r="D399" i="4"/>
  <c r="L119" i="4"/>
  <c r="I774" i="4"/>
  <c r="C294" i="4"/>
  <c r="K21" i="4"/>
  <c r="F476" i="4"/>
  <c r="L130" i="10"/>
  <c r="D49" i="4"/>
  <c r="J273" i="4"/>
  <c r="D353" i="4"/>
  <c r="D290" i="4"/>
  <c r="O483" i="4"/>
  <c r="J50" i="10"/>
  <c r="Q41" i="10"/>
  <c r="R121" i="4"/>
  <c r="R83" i="4"/>
  <c r="P340" i="4"/>
  <c r="K162" i="10"/>
  <c r="L209" i="4"/>
  <c r="J40" i="10"/>
  <c r="I35" i="10"/>
  <c r="D71" i="4"/>
  <c r="B1095" i="4"/>
  <c r="E11" i="4"/>
  <c r="N95" i="10"/>
  <c r="H854" i="4"/>
  <c r="R16" i="4"/>
  <c r="D160" i="4"/>
  <c r="I172" i="4"/>
  <c r="P153" i="4"/>
  <c r="S247" i="10"/>
  <c r="K565" i="4"/>
  <c r="H326" i="4"/>
  <c r="N17" i="4"/>
  <c r="F165" i="10"/>
  <c r="S121" i="10"/>
  <c r="O86" i="10"/>
  <c r="Q210" i="10"/>
  <c r="J999" i="4"/>
  <c r="H47" i="4"/>
  <c r="H228" i="10"/>
  <c r="J220" i="10"/>
  <c r="P121" i="4"/>
  <c r="F18" i="4"/>
  <c r="H17" i="4"/>
  <c r="P258" i="10"/>
  <c r="L252" i="10"/>
  <c r="K13" i="4"/>
  <c r="S249" i="10"/>
  <c r="F147" i="4"/>
  <c r="L502" i="4"/>
  <c r="H196" i="4"/>
  <c r="D171" i="4"/>
  <c r="S443" i="4"/>
  <c r="B694" i="4"/>
  <c r="H223" i="10"/>
  <c r="N239" i="4"/>
  <c r="H106" i="10"/>
  <c r="H58" i="4"/>
  <c r="J487" i="4"/>
  <c r="B223" i="4"/>
  <c r="Q443" i="4"/>
  <c r="Q112" i="4"/>
  <c r="B255" i="4"/>
  <c r="K103" i="10"/>
  <c r="K572" i="4"/>
  <c r="C13" i="4"/>
  <c r="E35" i="10"/>
  <c r="N196" i="10"/>
  <c r="I669" i="4"/>
  <c r="P19" i="4"/>
  <c r="S70" i="4"/>
  <c r="N152" i="4"/>
  <c r="O47" i="4"/>
  <c r="G7" i="10"/>
  <c r="H112" i="10"/>
  <c r="S233" i="4"/>
  <c r="S131" i="10"/>
  <c r="Q254" i="4"/>
  <c r="B948" i="4"/>
  <c r="E460" i="4"/>
  <c r="H89" i="4"/>
  <c r="M238" i="4"/>
  <c r="K256" i="4"/>
  <c r="B1140" i="4"/>
  <c r="K81" i="4"/>
  <c r="B1049" i="4"/>
  <c r="K202" i="10"/>
  <c r="I248" i="4"/>
  <c r="I310" i="4"/>
  <c r="P76" i="4"/>
  <c r="K82" i="10"/>
  <c r="S159" i="4"/>
  <c r="I148" i="4"/>
  <c r="C240" i="4"/>
  <c r="E98" i="4"/>
  <c r="O119" i="10"/>
  <c r="I169" i="10"/>
  <c r="D109" i="4"/>
  <c r="J323" i="4"/>
  <c r="R175" i="4"/>
  <c r="F601" i="4"/>
  <c r="J650" i="4"/>
  <c r="I161" i="10"/>
  <c r="O40" i="10"/>
  <c r="G208" i="10"/>
  <c r="K256" i="10"/>
  <c r="C2" i="4"/>
  <c r="I55" i="10"/>
  <c r="D19" i="4"/>
  <c r="J107" i="4"/>
  <c r="C128" i="4"/>
  <c r="J409" i="4"/>
  <c r="J327" i="4"/>
  <c r="H12" i="10"/>
  <c r="P164" i="10"/>
  <c r="F458" i="4"/>
  <c r="M79" i="4"/>
  <c r="G26" i="4"/>
  <c r="M194" i="10"/>
  <c r="E157" i="4"/>
  <c r="J264" i="10"/>
  <c r="J265" i="10" s="1"/>
  <c r="B946" i="4"/>
  <c r="C50" i="4"/>
  <c r="F123" i="10"/>
  <c r="N194" i="10"/>
  <c r="J125" i="10"/>
  <c r="L13" i="10"/>
  <c r="B417" i="4"/>
  <c r="S432" i="4"/>
  <c r="I52" i="4"/>
  <c r="E808" i="4"/>
  <c r="Q143" i="4"/>
  <c r="G63" i="10"/>
  <c r="P69" i="4"/>
  <c r="G428" i="4"/>
  <c r="S467" i="4"/>
  <c r="I761" i="4"/>
  <c r="I435" i="4"/>
  <c r="L80" i="10"/>
  <c r="B980" i="4"/>
  <c r="J230" i="10"/>
  <c r="N422" i="4"/>
  <c r="B982" i="4"/>
  <c r="O256" i="10"/>
  <c r="M32" i="4"/>
  <c r="O177" i="4"/>
  <c r="N225" i="4"/>
  <c r="H114" i="4"/>
  <c r="L92" i="10"/>
  <c r="Q958" i="4"/>
  <c r="Q381" i="4"/>
  <c r="F180" i="10"/>
  <c r="H71" i="10"/>
  <c r="Q153" i="10"/>
  <c r="L190" i="10"/>
  <c r="D142" i="4"/>
  <c r="I73" i="10"/>
  <c r="B243" i="4"/>
  <c r="H42" i="10"/>
  <c r="S26" i="4"/>
  <c r="E227" i="10"/>
  <c r="F223" i="10"/>
  <c r="B25" i="4"/>
  <c r="L105" i="4"/>
  <c r="S67" i="4"/>
  <c r="L1050" i="4"/>
  <c r="O36" i="4"/>
  <c r="J177" i="10"/>
  <c r="Q49" i="10"/>
  <c r="P342" i="4"/>
  <c r="K323" i="4"/>
  <c r="O206" i="10"/>
  <c r="O214" i="10"/>
  <c r="E244" i="10"/>
  <c r="S7" i="10"/>
  <c r="B111" i="4"/>
  <c r="R558" i="4"/>
  <c r="L1076" i="4"/>
  <c r="I79" i="10"/>
  <c r="F175" i="10"/>
  <c r="K59" i="4"/>
  <c r="Q150" i="4"/>
  <c r="B716" i="4"/>
  <c r="B59" i="4"/>
  <c r="M364" i="4"/>
  <c r="K257" i="10"/>
  <c r="B529" i="4"/>
  <c r="B270" i="4"/>
  <c r="O183" i="10"/>
  <c r="J151" i="10"/>
  <c r="D144" i="4"/>
  <c r="K238" i="4"/>
  <c r="J96" i="4"/>
  <c r="I1015" i="4"/>
  <c r="H9" i="10"/>
  <c r="J111" i="4"/>
  <c r="F194" i="10"/>
  <c r="O112" i="4"/>
  <c r="P86" i="4"/>
  <c r="L163" i="10"/>
  <c r="F239" i="10"/>
  <c r="D180" i="4"/>
  <c r="G154" i="10"/>
  <c r="O80" i="10"/>
  <c r="N64" i="10"/>
  <c r="F423" i="4"/>
  <c r="B731" i="4"/>
  <c r="F589" i="4"/>
  <c r="E252" i="10"/>
  <c r="B181" i="4"/>
  <c r="B197" i="4"/>
  <c r="B1014" i="4"/>
  <c r="B666" i="4"/>
  <c r="J427" i="4"/>
  <c r="L231" i="10"/>
  <c r="J313" i="4"/>
  <c r="O65" i="10"/>
  <c r="C45" i="4"/>
  <c r="G31" i="10"/>
  <c r="G122" i="10"/>
  <c r="I128" i="4"/>
  <c r="B205" i="4"/>
  <c r="M162" i="4"/>
  <c r="R163" i="4"/>
  <c r="N121" i="10"/>
  <c r="F134" i="4"/>
  <c r="B909" i="4"/>
  <c r="K143" i="10"/>
  <c r="N128" i="10"/>
  <c r="C302" i="4"/>
  <c r="N476" i="4"/>
  <c r="H50" i="10"/>
  <c r="B886" i="4"/>
  <c r="G230" i="4"/>
  <c r="R92" i="4"/>
  <c r="H93" i="10"/>
  <c r="H118" i="4"/>
  <c r="I476" i="4"/>
  <c r="O68" i="10"/>
  <c r="C84" i="4"/>
  <c r="F250" i="4"/>
  <c r="S257" i="10"/>
  <c r="R22" i="4"/>
  <c r="F105" i="4"/>
  <c r="L101" i="10"/>
  <c r="S282" i="4"/>
  <c r="I9" i="4"/>
  <c r="E116" i="4"/>
  <c r="Q376" i="4"/>
  <c r="L629" i="4"/>
  <c r="C72" i="4"/>
  <c r="G171" i="4"/>
  <c r="O163" i="10"/>
  <c r="R133" i="4"/>
  <c r="L206" i="4"/>
  <c r="P262" i="10"/>
  <c r="R340" i="4"/>
  <c r="Q249" i="4"/>
  <c r="J635" i="4"/>
  <c r="B762" i="4"/>
  <c r="B115" i="4"/>
  <c r="C153" i="4"/>
  <c r="B1020" i="4"/>
  <c r="R546" i="4"/>
  <c r="E63" i="4"/>
  <c r="K820" i="4"/>
  <c r="E113" i="4"/>
  <c r="B919" i="4"/>
  <c r="Q158" i="10"/>
  <c r="N28" i="4"/>
  <c r="O223" i="10"/>
  <c r="P33" i="4"/>
  <c r="H96" i="4"/>
  <c r="Q173" i="10"/>
  <c r="S176" i="10"/>
  <c r="L53" i="4"/>
  <c r="K236" i="10"/>
  <c r="C181" i="4"/>
  <c r="F117" i="10"/>
  <c r="R174" i="4"/>
  <c r="B104" i="4"/>
  <c r="B391" i="4"/>
  <c r="G102" i="10"/>
  <c r="N85" i="4"/>
  <c r="B1091" i="4"/>
  <c r="S573" i="4"/>
  <c r="N300" i="4"/>
  <c r="M680" i="4"/>
  <c r="B44" i="4"/>
  <c r="J450" i="4"/>
  <c r="O207" i="10"/>
  <c r="H96" i="10"/>
  <c r="E327" i="4"/>
  <c r="P360" i="4"/>
  <c r="B69" i="4"/>
  <c r="N116" i="4"/>
  <c r="G258" i="10"/>
  <c r="L248" i="10"/>
  <c r="H42" i="4"/>
  <c r="F498" i="4"/>
  <c r="B719" i="4"/>
  <c r="N185" i="4"/>
  <c r="K287" i="4"/>
  <c r="K502" i="4"/>
  <c r="Q212" i="4"/>
  <c r="I311" i="4"/>
  <c r="M111" i="10"/>
  <c r="K56" i="10"/>
  <c r="B161" i="4"/>
  <c r="G10" i="10"/>
  <c r="R461" i="4"/>
  <c r="J167" i="10"/>
  <c r="O111" i="10"/>
  <c r="L1103" i="4"/>
  <c r="C8" i="4"/>
  <c r="S58" i="10"/>
  <c r="J13" i="4"/>
  <c r="L245" i="10"/>
  <c r="S266" i="4"/>
  <c r="N17" i="10"/>
  <c r="O42" i="10"/>
  <c r="D185" i="4"/>
  <c r="S53" i="4"/>
  <c r="G19" i="10"/>
  <c r="P235" i="10"/>
  <c r="D103" i="4"/>
  <c r="I144" i="10"/>
  <c r="S75" i="10"/>
  <c r="C581" i="4"/>
  <c r="B757" i="4"/>
  <c r="O127" i="10"/>
  <c r="N494" i="4"/>
  <c r="R498" i="4"/>
  <c r="R87" i="4"/>
  <c r="H417" i="4"/>
  <c r="S207" i="10"/>
  <c r="L28" i="10"/>
  <c r="M79" i="10"/>
  <c r="E293" i="4"/>
  <c r="L238" i="10"/>
  <c r="E117" i="4"/>
  <c r="M179" i="10"/>
  <c r="J174" i="10"/>
  <c r="J30" i="10"/>
  <c r="I304" i="4"/>
  <c r="I36" i="10"/>
  <c r="H213" i="10"/>
  <c r="R173" i="4"/>
  <c r="B109" i="4"/>
  <c r="F35" i="10"/>
  <c r="J26" i="4"/>
  <c r="M240" i="4"/>
  <c r="G965" i="4"/>
  <c r="Q242" i="10"/>
  <c r="H195" i="10"/>
  <c r="Q30" i="10"/>
  <c r="E447" i="4"/>
  <c r="M242" i="10"/>
  <c r="C388" i="4"/>
  <c r="K461" i="4"/>
  <c r="F169" i="4"/>
  <c r="L64" i="4"/>
  <c r="O419" i="4"/>
  <c r="K383" i="4"/>
  <c r="L31" i="4"/>
  <c r="O156" i="10"/>
  <c r="H27" i="10"/>
  <c r="B343" i="4"/>
  <c r="D155" i="4"/>
  <c r="J906" i="4"/>
  <c r="C348" i="4"/>
  <c r="N205" i="4"/>
  <c r="J429" i="4"/>
  <c r="K144" i="10"/>
  <c r="L607" i="4"/>
  <c r="G22" i="10"/>
  <c r="G255" i="10"/>
  <c r="H143" i="4"/>
  <c r="N5" i="4"/>
  <c r="S79" i="10"/>
  <c r="B698" i="4"/>
  <c r="L67" i="10"/>
  <c r="I228" i="4"/>
  <c r="C430" i="4"/>
  <c r="R162" i="4"/>
  <c r="H437" i="4"/>
  <c r="J28" i="10"/>
  <c r="C531" i="4"/>
  <c r="P734" i="4"/>
  <c r="Q164" i="4"/>
  <c r="S15" i="4"/>
  <c r="H82" i="4"/>
  <c r="R5" i="4"/>
  <c r="E476" i="4"/>
  <c r="M54" i="10"/>
  <c r="H119" i="4"/>
  <c r="P303" i="4"/>
  <c r="F1022" i="4"/>
  <c r="Q157" i="10"/>
  <c r="B914" i="4"/>
  <c r="K94" i="10"/>
  <c r="S201" i="10"/>
  <c r="H213" i="4"/>
  <c r="O146" i="4"/>
  <c r="O341" i="4"/>
  <c r="H425" i="4"/>
  <c r="D50" i="4"/>
  <c r="B241" i="4"/>
  <c r="D446" i="4"/>
  <c r="H77" i="4"/>
  <c r="L1049" i="4"/>
  <c r="F85" i="10"/>
  <c r="L1045" i="4"/>
  <c r="I366" i="4"/>
  <c r="J367" i="4"/>
  <c r="H365" i="4"/>
  <c r="J54" i="4"/>
  <c r="B1120" i="4"/>
  <c r="Q121" i="10"/>
  <c r="L230" i="4"/>
  <c r="B422" i="4"/>
  <c r="K244" i="10"/>
  <c r="B1100" i="4"/>
  <c r="R130" i="4"/>
  <c r="O55" i="4"/>
  <c r="G178" i="10"/>
  <c r="B23" i="4"/>
  <c r="Q672" i="4"/>
  <c r="H22" i="4"/>
  <c r="Q473" i="4"/>
  <c r="Q71" i="4"/>
  <c r="O718" i="4"/>
  <c r="Q389" i="4"/>
  <c r="C178" i="4"/>
  <c r="N52" i="10"/>
  <c r="K239" i="4"/>
  <c r="S73" i="10"/>
  <c r="M69" i="10"/>
  <c r="J132" i="10"/>
  <c r="K68" i="10"/>
  <c r="M70" i="10"/>
  <c r="B293" i="4"/>
  <c r="G679" i="4"/>
  <c r="S254" i="4"/>
  <c r="K112" i="4"/>
  <c r="I215" i="4"/>
  <c r="J240" i="4"/>
  <c r="O112" i="10"/>
  <c r="B988" i="4"/>
  <c r="J94" i="4"/>
  <c r="C38" i="4"/>
  <c r="P68" i="4"/>
  <c r="L207" i="10"/>
  <c r="H263" i="4"/>
  <c r="N144" i="4"/>
  <c r="O176" i="10"/>
  <c r="L76" i="4"/>
  <c r="L343" i="4"/>
  <c r="L322" i="4"/>
  <c r="G82" i="4"/>
  <c r="G323" i="4"/>
  <c r="H309" i="4"/>
  <c r="K222" i="4"/>
  <c r="E295" i="4"/>
  <c r="G77" i="4"/>
  <c r="J145" i="4"/>
  <c r="O226" i="10"/>
  <c r="L1086" i="4"/>
  <c r="O81" i="4"/>
  <c r="F229" i="10"/>
  <c r="M20" i="10"/>
  <c r="B896" i="4"/>
  <c r="K18" i="4"/>
  <c r="Q243" i="10"/>
  <c r="C90" i="4"/>
  <c r="L1071" i="4"/>
  <c r="B208" i="4"/>
  <c r="G468" i="4"/>
  <c r="H236" i="10"/>
  <c r="K43" i="10"/>
  <c r="S86" i="10"/>
  <c r="C92" i="4"/>
  <c r="P148" i="4"/>
  <c r="G12" i="10"/>
  <c r="P188" i="10"/>
  <c r="B1093" i="4"/>
  <c r="O238" i="10"/>
  <c r="K15" i="10"/>
  <c r="I24" i="10"/>
  <c r="M194" i="4"/>
  <c r="B791" i="4"/>
  <c r="I234" i="10"/>
  <c r="B926" i="4"/>
  <c r="J4" i="10"/>
  <c r="M253" i="10"/>
  <c r="I114" i="10"/>
  <c r="O437" i="4"/>
  <c r="J122" i="4"/>
  <c r="B903" i="4"/>
  <c r="R29" i="4"/>
  <c r="S393" i="4"/>
  <c r="C872" i="4"/>
  <c r="O5" i="10"/>
  <c r="P7" i="4"/>
  <c r="J118" i="10"/>
  <c r="K254" i="10"/>
  <c r="P152" i="10"/>
  <c r="N31" i="4"/>
  <c r="K126" i="10"/>
  <c r="C270" i="4"/>
  <c r="Q89" i="4"/>
  <c r="S112" i="10"/>
  <c r="C60" i="4"/>
  <c r="G68" i="10"/>
  <c r="L211" i="10"/>
  <c r="M8" i="4"/>
  <c r="G444" i="4"/>
  <c r="J69" i="10"/>
  <c r="F145" i="4"/>
  <c r="E92" i="4"/>
  <c r="K23" i="4"/>
  <c r="O136" i="4"/>
  <c r="F102" i="10"/>
  <c r="K148" i="10"/>
  <c r="B188" i="4"/>
  <c r="H122" i="4"/>
  <c r="Q209" i="10"/>
  <c r="N64" i="4"/>
  <c r="P212" i="4"/>
  <c r="K61" i="4"/>
  <c r="E46" i="10"/>
  <c r="I150" i="4"/>
  <c r="M27" i="4"/>
  <c r="O96" i="10"/>
  <c r="G75" i="4"/>
  <c r="S137" i="10"/>
  <c r="O507" i="4"/>
  <c r="P213" i="10"/>
  <c r="G165" i="4"/>
  <c r="I308" i="4"/>
  <c r="B558" i="4"/>
  <c r="D21" i="4"/>
  <c r="E91" i="10"/>
  <c r="K33" i="10"/>
  <c r="B565" i="4"/>
  <c r="P81" i="4"/>
  <c r="E46" i="4"/>
  <c r="B5" i="4"/>
  <c r="Q425" i="4"/>
  <c r="B120" i="4"/>
  <c r="Q310" i="4"/>
  <c r="Q189" i="10"/>
  <c r="I188" i="10"/>
  <c r="D314" i="4"/>
  <c r="K74" i="4"/>
  <c r="L249" i="4"/>
  <c r="I246" i="4"/>
  <c r="F543" i="4"/>
  <c r="H235" i="10"/>
  <c r="H562" i="4"/>
  <c r="J146" i="10"/>
  <c r="Q904" i="4"/>
  <c r="F179" i="4"/>
  <c r="B763" i="4"/>
  <c r="H511" i="4"/>
  <c r="B891" i="4"/>
  <c r="Q238" i="10"/>
  <c r="O147" i="4"/>
  <c r="H134" i="10"/>
  <c r="H463" i="4"/>
  <c r="C199" i="4"/>
  <c r="B468" i="4"/>
  <c r="B1043" i="4"/>
  <c r="B1035" i="4"/>
  <c r="B600" i="4"/>
  <c r="I145" i="4"/>
  <c r="M44" i="10"/>
  <c r="G118" i="4"/>
  <c r="P97" i="4"/>
  <c r="R750" i="4"/>
  <c r="I628" i="4"/>
  <c r="I189" i="10"/>
  <c r="Q89" i="10"/>
  <c r="K271" i="4"/>
  <c r="L382" i="4"/>
  <c r="E85" i="4"/>
  <c r="F51" i="10"/>
  <c r="E211" i="10"/>
  <c r="G5" i="10"/>
  <c r="R467" i="4"/>
  <c r="O529" i="4"/>
  <c r="E407" i="4"/>
  <c r="F210" i="10"/>
  <c r="M971" i="4"/>
  <c r="Q636" i="4"/>
  <c r="F19" i="10"/>
  <c r="H71" i="4"/>
  <c r="O41" i="10"/>
  <c r="K17" i="10"/>
  <c r="I5" i="4"/>
  <c r="J182" i="10"/>
  <c r="G228" i="4"/>
  <c r="N185" i="10"/>
  <c r="B766" i="4"/>
  <c r="D102" i="4"/>
  <c r="I152" i="10"/>
  <c r="Q481" i="4"/>
  <c r="D112" i="4"/>
  <c r="Q373" i="4"/>
  <c r="F139" i="10"/>
  <c r="O327" i="4"/>
  <c r="G5" i="4"/>
  <c r="O124" i="10"/>
  <c r="D163" i="4"/>
  <c r="K31" i="10"/>
  <c r="D755" i="4"/>
  <c r="H76" i="4"/>
  <c r="H146" i="10"/>
  <c r="L142" i="10"/>
  <c r="S223" i="10"/>
  <c r="Q262" i="4"/>
  <c r="N217" i="4"/>
  <c r="E169" i="10"/>
  <c r="R198" i="4"/>
  <c r="I424" i="4"/>
  <c r="D82" i="4"/>
  <c r="K65" i="4"/>
  <c r="D48" i="4"/>
  <c r="F206" i="10"/>
  <c r="D234" i="4"/>
  <c r="B469" i="4"/>
  <c r="R466" i="4"/>
  <c r="O614" i="4"/>
  <c r="O253" i="10"/>
  <c r="K8" i="10"/>
  <c r="M21" i="10"/>
  <c r="I227" i="4"/>
  <c r="Q698" i="4"/>
  <c r="O180" i="10"/>
  <c r="J11" i="10"/>
  <c r="H172" i="10"/>
  <c r="L1098" i="4"/>
  <c r="B227" i="4"/>
  <c r="C83" i="4"/>
  <c r="E43" i="10"/>
  <c r="N87" i="4"/>
  <c r="L224" i="10"/>
  <c r="C63" i="4"/>
  <c r="C127" i="4"/>
  <c r="I664" i="4"/>
  <c r="O29" i="4"/>
  <c r="B717" i="4"/>
  <c r="S129" i="10"/>
  <c r="S238" i="4"/>
  <c r="J25" i="10"/>
  <c r="Q482" i="4"/>
  <c r="H441" i="4"/>
  <c r="F33" i="10"/>
  <c r="K577" i="4"/>
  <c r="F212" i="10"/>
  <c r="I395" i="4"/>
  <c r="I261" i="10"/>
  <c r="H445" i="4"/>
  <c r="B37" i="4"/>
  <c r="M19" i="10"/>
  <c r="N63" i="10"/>
  <c r="M255" i="4"/>
  <c r="K338" i="4"/>
  <c r="O194" i="10"/>
  <c r="N242" i="10"/>
  <c r="I554" i="4"/>
  <c r="K37" i="4"/>
  <c r="J241" i="10"/>
  <c r="B502" i="4"/>
  <c r="I170" i="4"/>
  <c r="I590" i="4"/>
  <c r="M23" i="10"/>
  <c r="O4" i="4"/>
  <c r="H217" i="10"/>
  <c r="E238" i="4"/>
  <c r="H272" i="4"/>
  <c r="I542" i="4"/>
  <c r="Q90" i="10"/>
  <c r="B162" i="4"/>
  <c r="L87" i="10"/>
  <c r="K4" i="10"/>
  <c r="O454" i="4"/>
  <c r="O210" i="10"/>
  <c r="Q201" i="10"/>
  <c r="L41" i="4"/>
  <c r="K439" i="4"/>
  <c r="B370" i="4"/>
  <c r="J495" i="4"/>
  <c r="H72" i="4"/>
  <c r="G35" i="4"/>
  <c r="S131" i="4"/>
  <c r="B771" i="4"/>
  <c r="G539" i="4"/>
  <c r="B431" i="4"/>
  <c r="B1057" i="4"/>
  <c r="Q7" i="10"/>
  <c r="L42" i="4"/>
  <c r="O53" i="10"/>
  <c r="C575" i="4"/>
  <c r="R469" i="4"/>
  <c r="M159" i="10"/>
  <c r="Q101" i="4"/>
  <c r="S61" i="10"/>
  <c r="K846" i="4"/>
  <c r="K194" i="10"/>
  <c r="B714" i="4"/>
  <c r="J240" i="10"/>
  <c r="R606" i="4"/>
  <c r="O316" i="4"/>
  <c r="F173" i="10"/>
  <c r="P611" i="4"/>
  <c r="O159" i="4"/>
  <c r="M624" i="4"/>
  <c r="E200" i="10"/>
  <c r="D36" i="4"/>
  <c r="K65" i="10"/>
  <c r="M74" i="4"/>
  <c r="Q1037" i="4"/>
  <c r="G62" i="4"/>
  <c r="O745" i="4"/>
  <c r="J401" i="4"/>
  <c r="I10" i="4"/>
  <c r="F89" i="4"/>
  <c r="B916" i="4"/>
  <c r="S66" i="10"/>
  <c r="B656" i="4"/>
  <c r="P9" i="4"/>
  <c r="J453" i="4"/>
  <c r="D93" i="4"/>
  <c r="Q131" i="4"/>
  <c r="G28" i="10"/>
  <c r="H191" i="10"/>
  <c r="I260" i="4"/>
  <c r="O113" i="10"/>
  <c r="Q124" i="4"/>
  <c r="H70" i="4"/>
  <c r="E471" i="4"/>
  <c r="S638" i="4"/>
  <c r="M80" i="4"/>
  <c r="E197" i="10"/>
  <c r="O236" i="10"/>
  <c r="D149" i="4"/>
  <c r="F162" i="10"/>
  <c r="I427" i="4"/>
  <c r="M206" i="4"/>
  <c r="I202" i="4"/>
  <c r="B756" i="4"/>
  <c r="F35" i="4"/>
  <c r="J120" i="4"/>
  <c r="R452" i="4"/>
  <c r="G201" i="10"/>
  <c r="N771" i="4"/>
  <c r="G254" i="10"/>
  <c r="G34" i="4"/>
  <c r="K266" i="4"/>
  <c r="H129" i="4"/>
  <c r="B800" i="4"/>
  <c r="L91" i="4"/>
  <c r="O141" i="10"/>
  <c r="F199" i="10"/>
  <c r="H240" i="10"/>
  <c r="J156" i="10"/>
  <c r="N208" i="10"/>
  <c r="O42" i="4"/>
  <c r="I368" i="4"/>
  <c r="M133" i="4"/>
  <c r="L1073" i="4"/>
  <c r="G124" i="10"/>
  <c r="M105" i="10"/>
  <c r="M136" i="10"/>
  <c r="F105" i="10"/>
  <c r="J271" i="4"/>
  <c r="B829" i="4"/>
  <c r="G12" i="4"/>
  <c r="M105" i="4"/>
  <c r="B1078" i="4"/>
  <c r="L197" i="10"/>
  <c r="N39" i="10"/>
  <c r="L631" i="4"/>
  <c r="K11" i="4"/>
  <c r="E212" i="4"/>
  <c r="K231" i="10"/>
  <c r="R63" i="4"/>
  <c r="B361" i="4"/>
  <c r="N107" i="4"/>
  <c r="L107" i="10"/>
  <c r="B296" i="4"/>
  <c r="Q80" i="4"/>
  <c r="J253" i="4"/>
  <c r="L12" i="4"/>
  <c r="H67" i="10"/>
  <c r="B64" i="4"/>
  <c r="I432" i="4"/>
  <c r="F186" i="10"/>
  <c r="L167" i="10"/>
  <c r="O296" i="4"/>
  <c r="J236" i="10"/>
  <c r="M104" i="4"/>
  <c r="L94" i="10"/>
  <c r="G108" i="10"/>
  <c r="N904" i="4"/>
  <c r="R116" i="4"/>
  <c r="N130" i="4"/>
  <c r="I248" i="10"/>
  <c r="H51" i="10"/>
  <c r="S238" i="10"/>
  <c r="O237" i="4"/>
  <c r="B721" i="4"/>
  <c r="H176" i="10"/>
  <c r="F196" i="10"/>
  <c r="R500" i="4"/>
  <c r="B121" i="4"/>
  <c r="D221" i="4"/>
  <c r="O615" i="4"/>
  <c r="B498" i="4"/>
  <c r="R126" i="4"/>
  <c r="J222" i="10"/>
  <c r="K47" i="4"/>
  <c r="O463" i="4"/>
  <c r="R125" i="4"/>
  <c r="K34" i="4"/>
  <c r="L136" i="10"/>
  <c r="D876" i="4"/>
  <c r="N495" i="4"/>
  <c r="P558" i="4"/>
  <c r="J136" i="10"/>
  <c r="S150" i="4"/>
  <c r="E102" i="10"/>
  <c r="I239" i="4"/>
  <c r="O229" i="4"/>
  <c r="M259" i="10"/>
  <c r="J36" i="4"/>
  <c r="G6" i="4"/>
  <c r="N74" i="10"/>
  <c r="I35" i="4"/>
  <c r="C161" i="4"/>
  <c r="R73" i="4"/>
  <c r="B1128" i="4"/>
  <c r="B1146" i="4"/>
  <c r="F183" i="10"/>
  <c r="D212" i="4"/>
  <c r="B189" i="4"/>
  <c r="J217" i="10"/>
  <c r="B299" i="4"/>
  <c r="E369" i="4"/>
  <c r="S148" i="10"/>
  <c r="S193" i="4"/>
  <c r="L1115" i="4"/>
  <c r="M235" i="10"/>
  <c r="Q19" i="4"/>
  <c r="K661" i="4"/>
  <c r="F133" i="10"/>
  <c r="H28" i="10"/>
  <c r="F585" i="4"/>
  <c r="I139" i="4"/>
  <c r="K213" i="10"/>
  <c r="N398" i="4"/>
  <c r="C108" i="4"/>
  <c r="R281" i="4"/>
  <c r="B622" i="4"/>
  <c r="F375" i="4"/>
  <c r="M52" i="10"/>
  <c r="I57" i="10"/>
  <c r="N218" i="10"/>
  <c r="Q139" i="10"/>
  <c r="M302" i="4"/>
  <c r="E213" i="10"/>
  <c r="O194" i="4"/>
  <c r="B301" i="4"/>
  <c r="I21" i="4"/>
  <c r="H29" i="4"/>
  <c r="H65" i="10"/>
  <c r="O225" i="10"/>
  <c r="I45" i="10"/>
  <c r="I174" i="10"/>
  <c r="P20" i="4"/>
  <c r="H193" i="10"/>
  <c r="B31" i="4"/>
  <c r="M38" i="4"/>
  <c r="P87" i="4"/>
  <c r="S196" i="10"/>
  <c r="M249" i="4"/>
  <c r="L277" i="4"/>
  <c r="B475" i="4"/>
  <c r="R127" i="4"/>
  <c r="B1098" i="4"/>
  <c r="B330" i="4"/>
  <c r="N256" i="10"/>
  <c r="J221" i="10"/>
  <c r="Q337" i="4"/>
  <c r="L115" i="4"/>
  <c r="R42" i="4"/>
  <c r="H653" i="4"/>
  <c r="D127" i="4"/>
  <c r="Q197" i="10"/>
  <c r="N219" i="10"/>
  <c r="S108" i="4"/>
  <c r="F135" i="4"/>
  <c r="M129" i="10"/>
  <c r="M439" i="4"/>
  <c r="M23" i="4"/>
  <c r="C130" i="4"/>
  <c r="S175" i="10"/>
  <c r="N45" i="4"/>
  <c r="P23" i="4"/>
  <c r="B72" i="4"/>
  <c r="B510" i="4"/>
  <c r="H35" i="4"/>
  <c r="N124" i="10"/>
  <c r="J41" i="4"/>
  <c r="K6" i="10"/>
  <c r="C521" i="4"/>
  <c r="F13" i="10"/>
  <c r="S136" i="4"/>
  <c r="H214" i="10"/>
  <c r="J118" i="4"/>
  <c r="N90" i="4"/>
  <c r="G118" i="10"/>
  <c r="F80" i="4"/>
  <c r="Q302" i="4"/>
  <c r="J183" i="4"/>
  <c r="B745" i="4"/>
  <c r="Q130" i="4"/>
  <c r="J65" i="4"/>
  <c r="Q144" i="10"/>
  <c r="C152" i="4"/>
  <c r="E199" i="4"/>
  <c r="L88" i="10"/>
  <c r="N449" i="4"/>
  <c r="G105" i="4"/>
  <c r="J263" i="4"/>
  <c r="S193" i="10"/>
  <c r="Q383" i="4"/>
  <c r="G60" i="4"/>
  <c r="D209" i="4"/>
  <c r="G262" i="4"/>
  <c r="N84" i="10"/>
  <c r="F49" i="10"/>
  <c r="E193" i="10"/>
  <c r="R323" i="4"/>
  <c r="I12" i="10"/>
  <c r="P378" i="4"/>
  <c r="F45" i="4"/>
  <c r="B408" i="4"/>
  <c r="O627" i="4"/>
  <c r="B1050" i="4"/>
  <c r="K105" i="4"/>
  <c r="M104" i="10"/>
  <c r="E204" i="10"/>
  <c r="I85" i="4"/>
  <c r="I50" i="10"/>
  <c r="H99" i="4"/>
  <c r="B1070" i="4"/>
  <c r="C370" i="4"/>
  <c r="B457" i="4"/>
  <c r="G29" i="10"/>
  <c r="J391" i="4"/>
  <c r="J57" i="4"/>
  <c r="G188" i="10"/>
  <c r="M254" i="10"/>
  <c r="H635" i="4"/>
  <c r="P195" i="4"/>
  <c r="H156" i="10"/>
  <c r="F163" i="10"/>
  <c r="R71" i="4"/>
  <c r="I83" i="4"/>
  <c r="B374" i="4"/>
  <c r="B388" i="4"/>
  <c r="O77" i="4"/>
  <c r="B143" i="4"/>
  <c r="Q107" i="10"/>
  <c r="S219" i="4"/>
  <c r="L185" i="4"/>
  <c r="B225" i="4"/>
  <c r="M210" i="10"/>
  <c r="B14" i="4"/>
  <c r="H242" i="10"/>
  <c r="K1146" i="4"/>
  <c r="G56" i="4"/>
  <c r="G232" i="10"/>
  <c r="N319" i="4"/>
  <c r="B163" i="4"/>
  <c r="I642" i="4"/>
  <c r="M180" i="10"/>
  <c r="E116" i="10"/>
  <c r="B597" i="4"/>
  <c r="B636" i="4"/>
  <c r="Q4" i="4"/>
  <c r="M882" i="4"/>
  <c r="N628" i="4"/>
  <c r="K222" i="10"/>
  <c r="J459" i="4"/>
  <c r="I4" i="4"/>
  <c r="B36" i="4"/>
  <c r="B228" i="4"/>
  <c r="Q65" i="10"/>
  <c r="E139" i="10"/>
  <c r="B505" i="4"/>
  <c r="B680" i="4"/>
  <c r="R69" i="4"/>
  <c r="G443" i="4"/>
  <c r="M40" i="4"/>
  <c r="C116" i="4"/>
  <c r="E424" i="4"/>
  <c r="N7" i="4"/>
  <c r="Q108" i="10"/>
  <c r="N182" i="4"/>
  <c r="K520" i="4"/>
  <c r="J304" i="4"/>
  <c r="N15" i="4"/>
  <c r="H40" i="10"/>
  <c r="G82" i="10"/>
  <c r="H583" i="4"/>
  <c r="G170" i="4"/>
  <c r="B570" i="4"/>
  <c r="L218" i="10"/>
  <c r="O82" i="10"/>
  <c r="K214" i="4"/>
  <c r="B876" i="4"/>
  <c r="B107" i="4"/>
  <c r="N136" i="10"/>
  <c r="M187" i="10"/>
  <c r="M107" i="10"/>
  <c r="B463" i="4"/>
  <c r="L1095" i="4"/>
  <c r="O309" i="4"/>
  <c r="F700" i="4"/>
  <c r="M99" i="4"/>
  <c r="J27" i="4"/>
  <c r="O79" i="4"/>
  <c r="N227" i="10"/>
  <c r="O3" i="10"/>
  <c r="P145" i="10"/>
  <c r="M226" i="4"/>
  <c r="N236" i="10"/>
  <c r="I61" i="10"/>
  <c r="S531" i="4"/>
  <c r="I51" i="10"/>
  <c r="F336" i="4"/>
  <c r="Q186" i="4"/>
  <c r="H171" i="4"/>
  <c r="E60" i="10"/>
  <c r="K32" i="10"/>
  <c r="B857" i="4"/>
  <c r="I147" i="4"/>
  <c r="F220" i="4"/>
  <c r="S117" i="10"/>
  <c r="M7" i="4"/>
  <c r="L682" i="4"/>
  <c r="F566" i="4"/>
  <c r="B160" i="4"/>
  <c r="Q21" i="4"/>
  <c r="E21" i="4"/>
  <c r="L12" i="10"/>
  <c r="J36" i="10"/>
  <c r="G233" i="10"/>
  <c r="L377" i="4"/>
  <c r="G74" i="10"/>
  <c r="G429" i="4"/>
  <c r="B760" i="4"/>
  <c r="H552" i="4"/>
  <c r="M10" i="4"/>
  <c r="O184" i="4"/>
  <c r="H584" i="4"/>
  <c r="L150" i="4"/>
  <c r="I14" i="10"/>
  <c r="Q138" i="4"/>
  <c r="I415" i="4"/>
  <c r="L402" i="4"/>
  <c r="J102" i="10"/>
  <c r="Q28" i="4"/>
  <c r="H201" i="10"/>
  <c r="O117" i="4"/>
  <c r="M28" i="10"/>
  <c r="K151" i="4"/>
  <c r="I231" i="10"/>
  <c r="L1064" i="4"/>
  <c r="Q39" i="4"/>
  <c r="H210" i="10"/>
  <c r="O192" i="10"/>
  <c r="R113" i="4"/>
  <c r="O29" i="10"/>
  <c r="B416" i="4"/>
  <c r="Q153" i="4"/>
  <c r="G90" i="10"/>
  <c r="M96" i="4"/>
  <c r="G139" i="4"/>
  <c r="I23" i="4"/>
  <c r="K70" i="10"/>
  <c r="H611" i="4"/>
  <c r="R122" i="4"/>
  <c r="H105" i="4"/>
  <c r="B462" i="4"/>
  <c r="P22" i="4"/>
  <c r="G417" i="4"/>
  <c r="I204" i="10"/>
  <c r="C131" i="4"/>
  <c r="E41" i="10"/>
  <c r="N193" i="10"/>
  <c r="B1068" i="4"/>
  <c r="R9" i="4"/>
  <c r="O51" i="4"/>
  <c r="K159" i="10"/>
  <c r="M196" i="10"/>
  <c r="H249" i="10"/>
  <c r="B859" i="4"/>
  <c r="I229" i="10"/>
  <c r="I52" i="10"/>
  <c r="M320" i="4"/>
  <c r="L1054" i="4"/>
  <c r="H88" i="10"/>
  <c r="E221" i="10"/>
  <c r="N105" i="10"/>
  <c r="J250" i="10"/>
  <c r="F162" i="4"/>
  <c r="P34" i="4"/>
  <c r="B937" i="4"/>
  <c r="D373" i="4"/>
  <c r="M72" i="4"/>
  <c r="B925" i="4"/>
  <c r="J163" i="10"/>
  <c r="O30" i="10"/>
  <c r="L45" i="4"/>
  <c r="D377" i="4"/>
  <c r="I586" i="4"/>
  <c r="C427" i="4"/>
  <c r="L1072" i="4"/>
  <c r="C4" i="4"/>
  <c r="B1011" i="4"/>
  <c r="M247" i="10"/>
  <c r="P186" i="10"/>
  <c r="N119" i="4"/>
  <c r="K229" i="10"/>
  <c r="F556" i="4"/>
  <c r="C506" i="4"/>
  <c r="B139" i="4"/>
  <c r="N344" i="4"/>
  <c r="E115" i="10"/>
  <c r="K54" i="4"/>
  <c r="O121" i="4"/>
  <c r="I114" i="4"/>
  <c r="M283" i="4"/>
  <c r="F218" i="4"/>
  <c r="K30" i="10"/>
  <c r="E388" i="4"/>
  <c r="C61" i="4"/>
  <c r="E149" i="10"/>
  <c r="C306" i="4"/>
  <c r="S192" i="10"/>
  <c r="M80" i="10"/>
  <c r="M254" i="4"/>
  <c r="G23" i="10"/>
  <c r="L1046" i="4"/>
  <c r="P74" i="4"/>
  <c r="D116" i="4"/>
  <c r="P35" i="4"/>
  <c r="N263" i="4"/>
  <c r="N51" i="4"/>
  <c r="H13" i="10"/>
  <c r="R830" i="4"/>
  <c r="H208" i="10"/>
  <c r="Q174" i="10"/>
  <c r="G73" i="4"/>
  <c r="B541" i="4"/>
  <c r="G150" i="4"/>
  <c r="D172" i="4"/>
  <c r="M126" i="10"/>
  <c r="I942" i="4"/>
  <c r="F101" i="10"/>
  <c r="B877" i="4"/>
  <c r="H18" i="4"/>
  <c r="G275" i="4"/>
  <c r="J154" i="4"/>
  <c r="E224" i="10"/>
  <c r="C106" i="4"/>
  <c r="F16" i="10"/>
  <c r="Q25" i="10"/>
  <c r="B741" i="4"/>
  <c r="F97" i="10"/>
  <c r="O130" i="4"/>
  <c r="O13" i="10"/>
  <c r="K213" i="4"/>
  <c r="K24" i="4"/>
  <c r="K250" i="4"/>
  <c r="F278" i="4"/>
  <c r="E201" i="4"/>
  <c r="S231" i="4"/>
  <c r="K187" i="10"/>
  <c r="S220" i="4"/>
  <c r="B396" i="4"/>
  <c r="K259" i="10"/>
  <c r="M93" i="10"/>
  <c r="B934" i="4"/>
  <c r="Q149" i="10"/>
  <c r="B518" i="4"/>
  <c r="G149" i="10"/>
  <c r="O9" i="4"/>
  <c r="E161" i="10"/>
  <c r="P94" i="4"/>
  <c r="N62" i="10"/>
  <c r="S189" i="10"/>
  <c r="G116" i="10"/>
  <c r="N171" i="10"/>
  <c r="G256" i="10"/>
  <c r="E167" i="10"/>
  <c r="J52" i="4"/>
  <c r="L695" i="4"/>
  <c r="S149" i="4"/>
  <c r="S67" i="10"/>
  <c r="B274" i="4"/>
  <c r="N211" i="10"/>
  <c r="I104" i="10"/>
  <c r="K75" i="4"/>
  <c r="M64" i="4"/>
  <c r="K933" i="4"/>
  <c r="H57" i="4"/>
  <c r="L363" i="4"/>
  <c r="I231" i="4"/>
  <c r="K19" i="10"/>
  <c r="B827" i="4"/>
  <c r="B1082" i="4"/>
  <c r="I254" i="4"/>
  <c r="O98" i="4"/>
  <c r="M145" i="4"/>
  <c r="L131" i="10"/>
  <c r="F542" i="4"/>
  <c r="G235" i="4"/>
  <c r="L209" i="10"/>
  <c r="J153" i="4"/>
  <c r="P392" i="4"/>
  <c r="L113" i="4"/>
  <c r="G926" i="4"/>
  <c r="S674" i="4"/>
  <c r="S206" i="10"/>
  <c r="J43" i="10"/>
  <c r="P334" i="4"/>
  <c r="D261" i="4"/>
  <c r="J192" i="10"/>
  <c r="B1097" i="4"/>
  <c r="F67" i="4"/>
  <c r="J470" i="4"/>
  <c r="N311" i="4"/>
  <c r="E75" i="10"/>
  <c r="B236" i="4"/>
  <c r="H215" i="10"/>
  <c r="L175" i="4"/>
  <c r="B383" i="4"/>
  <c r="B389" i="4"/>
  <c r="I151" i="10"/>
  <c r="H4" i="4"/>
  <c r="F402" i="4"/>
  <c r="I125" i="10"/>
  <c r="Q307" i="4"/>
  <c r="Q146" i="10"/>
  <c r="P1005" i="4"/>
  <c r="S216" i="10"/>
  <c r="L478" i="4"/>
  <c r="J95" i="10"/>
  <c r="M372" i="4"/>
  <c r="B670" i="4"/>
  <c r="D834" i="4"/>
  <c r="B952" i="4"/>
  <c r="J34" i="4"/>
  <c r="G66" i="10"/>
  <c r="G667" i="4"/>
  <c r="B592" i="4"/>
  <c r="O378" i="4"/>
  <c r="G209" i="4"/>
  <c r="P500" i="4"/>
  <c r="E194" i="10"/>
  <c r="D426" i="4"/>
  <c r="N33" i="10"/>
  <c r="Q28" i="10"/>
  <c r="H169" i="10"/>
  <c r="K304" i="4"/>
  <c r="P249" i="10"/>
  <c r="P152" i="4"/>
  <c r="D39" i="4"/>
  <c r="C24" i="4"/>
  <c r="S17" i="4"/>
  <c r="L1134" i="4"/>
  <c r="G179" i="10"/>
  <c r="S408" i="4"/>
  <c r="H56" i="4"/>
  <c r="F267" i="4"/>
  <c r="G244" i="4"/>
  <c r="B812" i="4"/>
  <c r="E32" i="4"/>
  <c r="H88" i="4"/>
  <c r="C287" i="4"/>
  <c r="O33" i="10"/>
  <c r="G786" i="4"/>
  <c r="R269" i="4"/>
  <c r="B398" i="4"/>
  <c r="M353" i="4"/>
  <c r="F48" i="10"/>
  <c r="D126" i="4"/>
  <c r="G157" i="4"/>
  <c r="K152" i="4"/>
  <c r="E263" i="10"/>
  <c r="O199" i="4"/>
  <c r="B675" i="4"/>
  <c r="L908" i="4"/>
  <c r="J115" i="4"/>
  <c r="H197" i="10"/>
  <c r="L434" i="4"/>
  <c r="I20" i="10"/>
  <c r="P144" i="10"/>
  <c r="B893" i="4"/>
  <c r="O143" i="10"/>
  <c r="F8" i="4"/>
  <c r="G44" i="4"/>
  <c r="I47" i="4"/>
  <c r="F86" i="4"/>
  <c r="F154" i="4"/>
  <c r="Q129" i="10"/>
  <c r="F381" i="4"/>
  <c r="F123" i="4"/>
  <c r="O201" i="10"/>
  <c r="K203" i="10"/>
  <c r="J87" i="10"/>
  <c r="L1077" i="4"/>
  <c r="D60" i="4"/>
  <c r="H37" i="4"/>
  <c r="I100" i="4"/>
  <c r="B1089" i="4"/>
  <c r="P225" i="10"/>
  <c r="H94" i="10"/>
  <c r="S410" i="4"/>
  <c r="G126" i="4"/>
  <c r="D253" i="4"/>
  <c r="O28" i="10"/>
  <c r="G34" i="10"/>
  <c r="M141" i="10"/>
  <c r="H194" i="10"/>
  <c r="Q351" i="4"/>
  <c r="H572" i="4"/>
  <c r="B1116" i="4"/>
  <c r="S179" i="10"/>
  <c r="B644" i="4"/>
  <c r="L16" i="4"/>
  <c r="B204" i="4"/>
  <c r="N317" i="4"/>
  <c r="G908" i="4"/>
  <c r="R634" i="4"/>
  <c r="J38" i="10"/>
  <c r="E313" i="4"/>
  <c r="F122" i="4"/>
  <c r="L102" i="10"/>
  <c r="Q207" i="10"/>
  <c r="L18" i="10"/>
  <c r="I250" i="10"/>
  <c r="Q85" i="4"/>
  <c r="D289" i="4"/>
  <c r="F231" i="10"/>
  <c r="M25" i="10"/>
  <c r="E456" i="4"/>
  <c r="P172" i="10"/>
  <c r="O125" i="4"/>
  <c r="F61" i="10"/>
  <c r="O18" i="4"/>
  <c r="S13" i="4"/>
  <c r="L80" i="4"/>
  <c r="K909" i="4"/>
  <c r="L307" i="4"/>
  <c r="B803" i="4"/>
  <c r="H36" i="4"/>
  <c r="I219" i="10"/>
  <c r="S222" i="10"/>
  <c r="N518" i="4"/>
  <c r="S2" i="4"/>
  <c r="C452" i="4"/>
  <c r="O101" i="10"/>
  <c r="F837" i="4"/>
  <c r="P186" i="4"/>
  <c r="I83" i="10"/>
  <c r="G50" i="10"/>
  <c r="G95" i="10"/>
  <c r="H145" i="4"/>
  <c r="L1051" i="4"/>
  <c r="B354" i="4"/>
  <c r="K159" i="4"/>
  <c r="S314" i="4"/>
  <c r="P271" i="4"/>
  <c r="B625" i="4"/>
  <c r="H407" i="4"/>
  <c r="R50" i="4"/>
  <c r="Q40" i="4"/>
  <c r="O211" i="4"/>
  <c r="D57" i="4"/>
  <c r="B132" i="4"/>
  <c r="P145" i="4"/>
  <c r="B879" i="4"/>
  <c r="J37" i="4"/>
  <c r="D726" i="4"/>
  <c r="B318" i="4"/>
  <c r="S38" i="10"/>
  <c r="L83" i="4"/>
  <c r="R481" i="4"/>
  <c r="P49" i="4"/>
  <c r="I79" i="4"/>
  <c r="B951" i="4"/>
  <c r="I175" i="10"/>
  <c r="O571" i="4"/>
  <c r="D359" i="4"/>
  <c r="J404" i="4"/>
  <c r="P176" i="10"/>
  <c r="B939" i="4"/>
  <c r="J248" i="4"/>
  <c r="L46" i="10"/>
  <c r="G1110" i="4"/>
  <c r="F243" i="10"/>
  <c r="N195" i="4"/>
  <c r="F100" i="10"/>
  <c r="B608" i="4"/>
  <c r="K63" i="10"/>
  <c r="J245" i="10"/>
  <c r="P306" i="4"/>
  <c r="J13" i="10"/>
  <c r="L15" i="4"/>
  <c r="K621" i="4"/>
  <c r="K367" i="4"/>
  <c r="G191" i="10"/>
  <c r="B949" i="4"/>
  <c r="E45" i="4"/>
  <c r="K138" i="4"/>
  <c r="F222" i="10"/>
  <c r="N175" i="4"/>
  <c r="F115" i="4"/>
  <c r="M328" i="4"/>
  <c r="C22" i="4"/>
  <c r="L2" i="4"/>
  <c r="B621" i="4"/>
  <c r="E137" i="10"/>
  <c r="C617" i="4"/>
  <c r="H470" i="4"/>
  <c r="L58" i="4"/>
  <c r="K132" i="4"/>
  <c r="L123" i="4"/>
  <c r="L186" i="4"/>
  <c r="L50" i="10"/>
  <c r="O10" i="10"/>
  <c r="N258" i="10"/>
  <c r="L1112" i="4"/>
  <c r="Q184" i="10"/>
  <c r="M122" i="10"/>
  <c r="B1046" i="4"/>
  <c r="G98" i="4"/>
  <c r="C879" i="4"/>
  <c r="F257" i="4"/>
  <c r="H120" i="4"/>
  <c r="R593" i="4"/>
  <c r="I63" i="10"/>
  <c r="N210" i="10"/>
  <c r="I90" i="4"/>
  <c r="H294" i="4"/>
  <c r="C76" i="4"/>
  <c r="H170" i="10"/>
  <c r="I87" i="4"/>
  <c r="P480" i="4"/>
  <c r="L31" i="10"/>
  <c r="S212" i="10"/>
  <c r="K265" i="10"/>
  <c r="H369" i="4"/>
  <c r="B196" i="4"/>
  <c r="J159" i="4"/>
  <c r="E181" i="10"/>
  <c r="P369" i="4"/>
  <c r="G198" i="10"/>
  <c r="P410" i="4"/>
  <c r="G102" i="4"/>
  <c r="O38" i="10"/>
  <c r="O142" i="4"/>
  <c r="B528" i="4"/>
  <c r="G364" i="4"/>
  <c r="I109" i="4"/>
  <c r="O782" i="4"/>
  <c r="H13" i="4"/>
  <c r="G48" i="4"/>
  <c r="L336" i="4"/>
  <c r="B686" i="4"/>
  <c r="C266" i="4"/>
  <c r="B887" i="4"/>
  <c r="G84" i="4"/>
  <c r="E88" i="10"/>
  <c r="O52" i="4"/>
  <c r="N234" i="10"/>
  <c r="E77" i="4"/>
  <c r="G473" i="4"/>
  <c r="Q212" i="10"/>
  <c r="B326" i="4"/>
  <c r="L66" i="10"/>
  <c r="N213" i="10"/>
  <c r="O122" i="4"/>
  <c r="L868" i="4"/>
  <c r="R373" i="4"/>
  <c r="L30" i="10"/>
  <c r="B497" i="4"/>
  <c r="I252" i="10"/>
  <c r="P61" i="4"/>
  <c r="J161" i="4"/>
  <c r="L121" i="10"/>
  <c r="Q2" i="10"/>
  <c r="P436" i="4"/>
  <c r="E326" i="4"/>
  <c r="F63" i="4"/>
  <c r="K202" i="4"/>
  <c r="L1144" i="4"/>
  <c r="R232" i="4"/>
  <c r="M276" i="4"/>
  <c r="C254" i="4"/>
  <c r="I113" i="4"/>
  <c r="I30" i="4"/>
  <c r="B478" i="4"/>
  <c r="F68" i="4"/>
  <c r="D29" i="4"/>
  <c r="M229" i="4"/>
  <c r="L148" i="4"/>
  <c r="S304" i="4"/>
  <c r="O496" i="4"/>
  <c r="P96" i="4"/>
  <c r="D304" i="4"/>
  <c r="B496" i="4"/>
  <c r="E210" i="10"/>
  <c r="H138" i="10"/>
  <c r="Q194" i="10"/>
  <c r="F29" i="10"/>
  <c r="L118" i="10"/>
  <c r="B843" i="4"/>
  <c r="I243" i="10"/>
  <c r="L9" i="10"/>
  <c r="H15" i="10"/>
  <c r="B134" i="4"/>
  <c r="H136" i="10"/>
  <c r="B298" i="4"/>
  <c r="F76" i="4"/>
  <c r="F171" i="10"/>
  <c r="F114" i="10"/>
  <c r="G50" i="4"/>
  <c r="I179" i="4"/>
  <c r="B292" i="4"/>
  <c r="M5" i="4"/>
  <c r="B560" i="4"/>
  <c r="I474" i="4"/>
  <c r="Q477" i="4"/>
  <c r="K97" i="10"/>
  <c r="I188" i="4"/>
  <c r="C19" i="4"/>
  <c r="Q246" i="10"/>
  <c r="I76" i="10"/>
  <c r="S380" i="4"/>
  <c r="O129" i="10"/>
  <c r="B253" i="4"/>
  <c r="K351" i="4"/>
  <c r="S287" i="4"/>
  <c r="I235" i="10"/>
  <c r="O117" i="10"/>
  <c r="L1135" i="4"/>
  <c r="N164" i="10"/>
  <c r="F158" i="10"/>
  <c r="I26" i="4"/>
  <c r="N41" i="10"/>
  <c r="B920" i="4"/>
  <c r="K157" i="4"/>
  <c r="O665" i="4"/>
  <c r="B169" i="4"/>
  <c r="H9" i="4"/>
  <c r="H59" i="4"/>
  <c r="E126" i="4"/>
  <c r="P532" i="4"/>
  <c r="S83" i="4"/>
  <c r="J227" i="10"/>
  <c r="K101" i="4"/>
  <c r="L247" i="10"/>
  <c r="G200" i="10"/>
  <c r="J139" i="4"/>
  <c r="L256" i="4"/>
  <c r="B554" i="4"/>
  <c r="M230" i="4"/>
  <c r="S405" i="4"/>
  <c r="I66" i="10"/>
  <c r="C504" i="4"/>
  <c r="B1053" i="4"/>
  <c r="B759" i="4"/>
  <c r="Q95" i="4"/>
  <c r="N148" i="10"/>
  <c r="I212" i="10"/>
  <c r="S5" i="10"/>
  <c r="M92" i="4"/>
  <c r="P212" i="10"/>
  <c r="G150" i="10"/>
  <c r="E67" i="4"/>
  <c r="C74" i="4"/>
  <c r="P251" i="4"/>
  <c r="B57" i="4"/>
  <c r="I119" i="10"/>
  <c r="B202" i="4"/>
  <c r="G257" i="4"/>
  <c r="M22" i="4"/>
  <c r="H98" i="4"/>
  <c r="D6" i="4"/>
  <c r="H184" i="4"/>
  <c r="F155" i="10"/>
  <c r="J491" i="4"/>
  <c r="P381" i="4"/>
  <c r="L98" i="10"/>
  <c r="C447" i="4"/>
  <c r="S357" i="4"/>
  <c r="N34" i="10"/>
  <c r="B613" i="4"/>
  <c r="L355" i="4"/>
  <c r="N47" i="4"/>
  <c r="J131" i="10"/>
  <c r="D89" i="4"/>
  <c r="Q125" i="4"/>
  <c r="L112" i="10"/>
  <c r="F12" i="4"/>
  <c r="R348" i="4"/>
  <c r="B820" i="4"/>
  <c r="B465" i="4"/>
  <c r="L437" i="4"/>
  <c r="L202" i="10"/>
  <c r="F31" i="4"/>
  <c r="G153" i="10"/>
  <c r="O349" i="4"/>
  <c r="G219" i="10"/>
  <c r="K243" i="10"/>
  <c r="O657" i="4"/>
  <c r="F126" i="10"/>
  <c r="E239" i="10"/>
  <c r="B24" i="4"/>
  <c r="K142" i="10"/>
  <c r="M296" i="4"/>
  <c r="H839" i="4"/>
  <c r="K115" i="10"/>
  <c r="S96" i="10"/>
  <c r="D16" i="4"/>
  <c r="P5" i="4"/>
  <c r="B1022" i="4"/>
  <c r="M232" i="10"/>
  <c r="O257" i="10"/>
  <c r="R114" i="4"/>
  <c r="L77" i="4"/>
  <c r="P200" i="4"/>
  <c r="I217" i="10"/>
  <c r="N55" i="10"/>
  <c r="Q206" i="10"/>
  <c r="D499" i="4"/>
  <c r="O135" i="4"/>
  <c r="R40" i="4"/>
  <c r="S170" i="10"/>
  <c r="J312" i="4"/>
  <c r="H46" i="4"/>
  <c r="R578" i="4"/>
  <c r="O191" i="4"/>
  <c r="G1078" i="4"/>
  <c r="L196" i="10"/>
  <c r="G502" i="4"/>
  <c r="B568" i="4"/>
  <c r="H627" i="4"/>
  <c r="M46" i="4"/>
  <c r="N251" i="10"/>
  <c r="S424" i="4"/>
  <c r="J237" i="4"/>
  <c r="F237" i="4"/>
  <c r="B317" i="4"/>
  <c r="N271" i="4"/>
  <c r="B936" i="4"/>
  <c r="J128" i="10"/>
  <c r="H23" i="10"/>
  <c r="Q140" i="4"/>
  <c r="M222" i="4"/>
  <c r="F175" i="4"/>
  <c r="B1036" i="4"/>
  <c r="Q38" i="4"/>
  <c r="B585" i="4"/>
  <c r="O62" i="4"/>
  <c r="L167" i="4"/>
  <c r="P198" i="4"/>
  <c r="Q192" i="10"/>
  <c r="L261" i="10"/>
  <c r="B346" i="4"/>
  <c r="L264" i="10"/>
  <c r="L222" i="10"/>
  <c r="S36" i="4"/>
  <c r="G17" i="4"/>
  <c r="O26" i="4"/>
  <c r="S153" i="4"/>
  <c r="F240" i="4"/>
  <c r="I256" i="4"/>
  <c r="L188" i="4"/>
  <c r="L431" i="4"/>
  <c r="N729" i="4"/>
  <c r="G36" i="4"/>
  <c r="K90" i="4"/>
  <c r="C21" i="4"/>
  <c r="F103" i="4"/>
  <c r="L50" i="4"/>
  <c r="Q31" i="10"/>
  <c r="D152" i="4"/>
  <c r="I470" i="4"/>
  <c r="M648" i="4"/>
  <c r="H148" i="4"/>
  <c r="F91" i="10"/>
  <c r="H121" i="10"/>
  <c r="F18" i="10"/>
  <c r="H33" i="4"/>
  <c r="L166" i="10"/>
  <c r="G61" i="4"/>
  <c r="K82" i="4"/>
  <c r="B38" i="4"/>
  <c r="I171" i="4"/>
  <c r="J339" i="4"/>
  <c r="K255" i="10"/>
  <c r="L8" i="4"/>
  <c r="P320" i="4"/>
  <c r="O100" i="10"/>
  <c r="Q558" i="4"/>
  <c r="P454" i="4"/>
  <c r="G225" i="4"/>
  <c r="F108" i="4"/>
  <c r="O252" i="4"/>
  <c r="N20" i="4"/>
  <c r="M61" i="10"/>
  <c r="C158" i="4"/>
  <c r="P599" i="4"/>
  <c r="K120" i="10"/>
  <c r="J129" i="4"/>
  <c r="O86" i="4"/>
  <c r="P273" i="4"/>
  <c r="E242" i="4"/>
  <c r="E299" i="4"/>
  <c r="C56" i="4"/>
  <c r="I136" i="4"/>
  <c r="E44" i="4"/>
  <c r="I87" i="10"/>
  <c r="R200" i="4"/>
  <c r="G151" i="4"/>
  <c r="Q646" i="4"/>
  <c r="I263" i="4"/>
  <c r="E173" i="10"/>
  <c r="P18" i="4"/>
  <c r="B345" i="4"/>
  <c r="F184" i="4"/>
  <c r="B137" i="4"/>
  <c r="M221" i="10"/>
  <c r="Q147" i="10"/>
  <c r="I675" i="4"/>
  <c r="S42" i="4"/>
  <c r="H31" i="4"/>
  <c r="P358" i="4"/>
  <c r="Q27" i="4"/>
  <c r="C311" i="4"/>
  <c r="J186" i="10"/>
  <c r="F42" i="4"/>
  <c r="H199" i="4"/>
  <c r="P129" i="4"/>
  <c r="D153" i="4"/>
  <c r="R290" i="4"/>
  <c r="I233" i="10"/>
  <c r="I27" i="10"/>
  <c r="M11" i="4"/>
  <c r="S28" i="4"/>
  <c r="E36" i="4"/>
  <c r="B487" i="4"/>
  <c r="I152" i="4"/>
  <c r="O52" i="10"/>
  <c r="L143" i="4"/>
  <c r="E110" i="4"/>
  <c r="G531" i="4"/>
  <c r="J150" i="10"/>
  <c r="K499" i="4"/>
  <c r="P219" i="4"/>
  <c r="B665" i="4"/>
  <c r="K45" i="10"/>
  <c r="Q119" i="10"/>
  <c r="J129" i="10"/>
  <c r="G236" i="4"/>
  <c r="Q36" i="4"/>
  <c r="C297" i="4"/>
  <c r="I618" i="4"/>
  <c r="O161" i="4"/>
  <c r="E253" i="4"/>
  <c r="B693" i="4"/>
  <c r="Q91" i="10"/>
  <c r="J83" i="4"/>
  <c r="L93" i="4"/>
  <c r="B775" i="4"/>
  <c r="G16" i="10"/>
  <c r="F23" i="10"/>
  <c r="M30" i="4"/>
  <c r="S151" i="4"/>
  <c r="G204" i="10"/>
  <c r="B460" i="4"/>
  <c r="B86" i="4"/>
  <c r="N184" i="4"/>
  <c r="C406" i="4"/>
  <c r="B840" i="4"/>
  <c r="I186" i="4"/>
  <c r="Q88" i="4"/>
  <c r="E98" i="10"/>
  <c r="L17" i="4"/>
  <c r="L93" i="10"/>
  <c r="I251" i="4"/>
  <c r="F46" i="10"/>
  <c r="H150" i="10"/>
  <c r="K137" i="4"/>
  <c r="H44" i="4"/>
  <c r="H343" i="4"/>
  <c r="M517" i="4"/>
  <c r="L230" i="10"/>
  <c r="D140" i="4"/>
  <c r="K57" i="4"/>
  <c r="L63" i="10"/>
  <c r="I247" i="4"/>
  <c r="S243" i="4"/>
  <c r="E19" i="4"/>
  <c r="O176" i="4"/>
  <c r="L452" i="4"/>
  <c r="F151" i="4"/>
  <c r="Q176" i="4"/>
  <c r="G169" i="4"/>
  <c r="J259" i="10"/>
  <c r="I164" i="4"/>
  <c r="K129" i="4"/>
  <c r="E81" i="4"/>
  <c r="B683" i="4"/>
  <c r="L1137" i="4"/>
  <c r="R47" i="4"/>
  <c r="E213" i="4"/>
  <c r="I32" i="4"/>
  <c r="F107" i="4"/>
  <c r="O87" i="4"/>
  <c r="B1064" i="4"/>
  <c r="S30" i="10"/>
  <c r="B16" i="4"/>
  <c r="I96" i="10"/>
  <c r="B705" i="4"/>
  <c r="L733" i="4"/>
  <c r="H269" i="4"/>
  <c r="I92" i="4"/>
  <c r="M225" i="10"/>
  <c r="Q55" i="10"/>
  <c r="K112" i="10"/>
  <c r="R187" i="4"/>
  <c r="Q1002" i="4"/>
  <c r="S135" i="10"/>
  <c r="L6" i="4"/>
  <c r="C82" i="4"/>
  <c r="L181" i="10"/>
  <c r="Q164" i="10"/>
  <c r="K417" i="4"/>
  <c r="E4" i="4"/>
  <c r="H266" i="4"/>
  <c r="H165" i="10"/>
  <c r="G132" i="10"/>
  <c r="Q77" i="10"/>
  <c r="E536" i="4"/>
  <c r="H25" i="10"/>
  <c r="P44" i="4"/>
  <c r="K260" i="10"/>
  <c r="I869" i="4"/>
  <c r="B482" i="4"/>
  <c r="F674" i="4"/>
  <c r="L35" i="4"/>
  <c r="M183" i="10"/>
  <c r="O220" i="4"/>
  <c r="B790" i="4"/>
  <c r="C844" i="4"/>
  <c r="E27" i="10"/>
  <c r="G54" i="4"/>
  <c r="R14" i="4"/>
  <c r="D53" i="4"/>
  <c r="I126" i="4"/>
  <c r="I72" i="4"/>
  <c r="E220" i="4"/>
  <c r="N252" i="10"/>
  <c r="B9" i="4"/>
  <c r="H10" i="10"/>
  <c r="G176" i="10"/>
  <c r="G286" i="4"/>
  <c r="B664" i="4"/>
  <c r="S342" i="4"/>
  <c r="B381" i="4"/>
  <c r="Q46" i="4"/>
  <c r="B641" i="4"/>
  <c r="Q309" i="4"/>
  <c r="H6" i="4"/>
  <c r="P42" i="4"/>
  <c r="I582" i="4"/>
  <c r="C232" i="4"/>
  <c r="H153" i="10"/>
  <c r="K121" i="4"/>
  <c r="B777" i="4"/>
  <c r="O7" i="4"/>
  <c r="D14" i="4"/>
  <c r="N309" i="4"/>
  <c r="Q1076" i="4"/>
  <c r="F84" i="4"/>
  <c r="G65" i="4"/>
  <c r="E290" i="4"/>
  <c r="N203" i="10"/>
  <c r="B863" i="4"/>
  <c r="J48" i="10"/>
  <c r="R622" i="4"/>
  <c r="E154" i="4"/>
  <c r="N145" i="10"/>
  <c r="I136" i="10"/>
  <c r="P345" i="4"/>
  <c r="F128" i="4"/>
  <c r="M496" i="4"/>
  <c r="F228" i="4"/>
  <c r="I273" i="4"/>
  <c r="I981" i="4"/>
  <c r="E42" i="10"/>
  <c r="G124" i="4"/>
  <c r="H261" i="4"/>
  <c r="Q152" i="4"/>
  <c r="Q405" i="4"/>
  <c r="N45" i="10"/>
  <c r="J166" i="4"/>
  <c r="G177" i="4"/>
  <c r="I31" i="10"/>
  <c r="S164" i="10"/>
  <c r="M62" i="10"/>
  <c r="S55" i="4"/>
  <c r="P493" i="4"/>
  <c r="I386" i="4"/>
  <c r="D137" i="4"/>
  <c r="B530" i="4"/>
  <c r="L60" i="4"/>
  <c r="M42" i="4"/>
  <c r="N15" i="10"/>
  <c r="G30" i="10"/>
  <c r="N83" i="10"/>
  <c r="F401" i="4"/>
  <c r="L164" i="10"/>
  <c r="J372" i="4"/>
  <c r="B159" i="4"/>
  <c r="G107" i="4"/>
  <c r="E170" i="10"/>
  <c r="B549" i="4"/>
  <c r="Q497" i="4"/>
  <c r="L134" i="4"/>
  <c r="E499" i="4"/>
  <c r="G40" i="4"/>
  <c r="F137" i="10"/>
  <c r="G225" i="10"/>
  <c r="R156" i="4"/>
  <c r="M234" i="10"/>
  <c r="P435" i="4"/>
  <c r="F11" i="4"/>
  <c r="B65" i="4"/>
  <c r="S53" i="10"/>
  <c r="O150" i="4"/>
  <c r="M103" i="10"/>
  <c r="I318" i="4"/>
  <c r="D455" i="4"/>
  <c r="C748" i="4"/>
  <c r="G161" i="10"/>
  <c r="S157" i="10"/>
  <c r="M198" i="10"/>
  <c r="E367" i="4"/>
  <c r="B772" i="4"/>
  <c r="R689" i="4"/>
  <c r="M88" i="4"/>
  <c r="D395" i="4"/>
  <c r="H157" i="10"/>
  <c r="I23" i="10"/>
  <c r="G234" i="4"/>
  <c r="Q13" i="10"/>
  <c r="R208" i="4"/>
  <c r="E74" i="4"/>
  <c r="E72" i="4"/>
  <c r="B273" i="4"/>
  <c r="B380" i="4"/>
  <c r="C191" i="4"/>
  <c r="E28" i="4"/>
  <c r="S64" i="4"/>
  <c r="G201" i="4"/>
  <c r="K50" i="4"/>
  <c r="L144" i="10"/>
  <c r="G160" i="10"/>
  <c r="F2" i="4"/>
  <c r="O109" i="4"/>
  <c r="B166" i="4"/>
  <c r="B890" i="4"/>
  <c r="R372" i="4"/>
  <c r="I320" i="4"/>
  <c r="K55" i="10"/>
  <c r="D15" i="4"/>
  <c r="Q113" i="10"/>
  <c r="G166" i="10"/>
  <c r="L1093" i="4"/>
  <c r="G133" i="4"/>
  <c r="B866" i="4"/>
  <c r="M9" i="4"/>
  <c r="N164" i="4"/>
  <c r="J186" i="4"/>
  <c r="N140" i="10"/>
  <c r="P158" i="4"/>
  <c r="Q219" i="4"/>
  <c r="O99" i="10"/>
  <c r="F317" i="4"/>
  <c r="O377" i="4"/>
  <c r="R91" i="4"/>
  <c r="N59" i="10"/>
  <c r="S460" i="4"/>
  <c r="K217" i="10"/>
  <c r="R120" i="4"/>
  <c r="P31" i="4"/>
  <c r="N395" i="4"/>
  <c r="B201" i="4"/>
  <c r="S30" i="4"/>
  <c r="J77" i="4"/>
  <c r="K273" i="4"/>
  <c r="H7" i="10"/>
  <c r="B814" i="4"/>
  <c r="N23" i="10"/>
  <c r="G241" i="4"/>
  <c r="G208" i="4"/>
  <c r="M166" i="10"/>
  <c r="L17" i="10"/>
  <c r="L66" i="4"/>
  <c r="R746" i="4"/>
  <c r="E173" i="4"/>
  <c r="H34" i="4"/>
  <c r="N339" i="4"/>
  <c r="F77" i="10"/>
  <c r="E152" i="4"/>
  <c r="C164" i="4"/>
  <c r="I139" i="10"/>
  <c r="J99" i="4"/>
  <c r="M201" i="10"/>
  <c r="S11" i="4"/>
  <c r="C622" i="4"/>
  <c r="S177" i="4"/>
  <c r="M188" i="4"/>
  <c r="K12" i="4"/>
  <c r="F200" i="4"/>
  <c r="M223" i="10"/>
  <c r="N18" i="10"/>
  <c r="O25" i="10"/>
  <c r="N72" i="10"/>
  <c r="B545" i="4"/>
  <c r="N91" i="4"/>
  <c r="K179" i="4"/>
  <c r="D341" i="4"/>
  <c r="D184" i="4"/>
  <c r="D505" i="4"/>
  <c r="E78" i="10"/>
  <c r="H679" i="4"/>
  <c r="N29" i="10"/>
  <c r="R470" i="4"/>
  <c r="M244" i="10"/>
  <c r="H12" i="4"/>
  <c r="O264" i="4"/>
  <c r="D43" i="4"/>
  <c r="C173" i="4"/>
  <c r="R293" i="4"/>
  <c r="B712" i="4"/>
  <c r="F177" i="4"/>
  <c r="S146" i="4"/>
  <c r="G402" i="4"/>
  <c r="K49" i="10"/>
  <c r="F227" i="10"/>
  <c r="O21" i="4"/>
  <c r="J229" i="10"/>
  <c r="D217" i="4"/>
  <c r="F217" i="10"/>
  <c r="D427" i="4"/>
  <c r="F93" i="10"/>
  <c r="E409" i="4"/>
  <c r="F343" i="4"/>
  <c r="B749" i="4"/>
  <c r="C319" i="4"/>
  <c r="C66" i="4"/>
  <c r="N195" i="10"/>
  <c r="E94" i="4"/>
  <c r="I209" i="4"/>
  <c r="I14" i="4"/>
  <c r="L148" i="10"/>
  <c r="B802" i="4"/>
  <c r="H40" i="4"/>
  <c r="O151" i="4"/>
  <c r="J113" i="10"/>
  <c r="B671" i="4"/>
  <c r="H25" i="4"/>
  <c r="B743" i="4"/>
  <c r="D324" i="4"/>
  <c r="O33" i="4"/>
  <c r="C215" i="4"/>
  <c r="H200" i="10"/>
  <c r="H140" i="4"/>
  <c r="P184" i="4"/>
  <c r="B206" i="4"/>
  <c r="M31" i="4"/>
  <c r="G260" i="10"/>
  <c r="F137" i="4"/>
  <c r="H93" i="4"/>
  <c r="I501" i="4"/>
  <c r="D288" i="4"/>
  <c r="B71" i="4"/>
  <c r="E76" i="10"/>
  <c r="S79" i="4"/>
  <c r="S88" i="4"/>
  <c r="Q202" i="4"/>
  <c r="J63" i="10"/>
  <c r="G120" i="10"/>
  <c r="N112" i="4"/>
  <c r="S251" i="4"/>
  <c r="F289" i="4"/>
  <c r="G320" i="4"/>
  <c r="F24" i="4"/>
  <c r="L96" i="10"/>
  <c r="G41" i="4"/>
  <c r="S264" i="10"/>
  <c r="S265" i="10" s="1"/>
  <c r="G300" i="4"/>
  <c r="E25" i="4"/>
  <c r="F159" i="10"/>
  <c r="E200" i="4"/>
  <c r="H162" i="4"/>
  <c r="N8" i="10"/>
  <c r="G294" i="4"/>
  <c r="R261" i="4"/>
  <c r="N61" i="10"/>
  <c r="H67" i="4"/>
  <c r="E333" i="4"/>
  <c r="J45" i="4"/>
  <c r="J45" i="10"/>
  <c r="G58" i="10"/>
  <c r="G43" i="4"/>
  <c r="C338" i="4"/>
  <c r="F181" i="4"/>
  <c r="N838" i="4"/>
  <c r="S61" i="4"/>
  <c r="E27" i="4"/>
  <c r="K234" i="10"/>
  <c r="K111" i="10"/>
  <c r="L165" i="10"/>
  <c r="L244" i="10"/>
  <c r="O195" i="4"/>
  <c r="K35" i="4"/>
  <c r="J59" i="10"/>
  <c r="O235" i="10"/>
  <c r="E20" i="4"/>
  <c r="F4" i="4"/>
  <c r="B663" i="4"/>
  <c r="F258" i="10"/>
  <c r="C47" i="4"/>
  <c r="E273" i="4"/>
  <c r="J225" i="4"/>
  <c r="P242" i="4"/>
  <c r="L13" i="4"/>
  <c r="Q388" i="4"/>
  <c r="B551" i="4"/>
  <c r="E625" i="4"/>
  <c r="H226" i="10"/>
  <c r="M374" i="4"/>
  <c r="F198" i="10"/>
  <c r="R79" i="4"/>
  <c r="M2" i="4"/>
  <c r="P156" i="4"/>
  <c r="I55" i="4"/>
  <c r="O164" i="10"/>
  <c r="F325" i="4"/>
  <c r="R753" i="4"/>
  <c r="K81" i="10"/>
  <c r="E177" i="10"/>
  <c r="S496" i="4"/>
  <c r="F9" i="4"/>
  <c r="B958" i="4"/>
  <c r="N125" i="10"/>
  <c r="S221" i="10"/>
  <c r="Q32" i="4"/>
  <c r="P215" i="10"/>
  <c r="O30" i="4"/>
  <c r="K218" i="10"/>
  <c r="O221" i="4"/>
  <c r="H251" i="10"/>
  <c r="S102" i="4"/>
  <c r="D100" i="4"/>
  <c r="O122" i="10"/>
  <c r="B60" i="4"/>
  <c r="I153" i="10"/>
  <c r="B192" i="4"/>
  <c r="F53" i="10"/>
  <c r="Q85" i="10"/>
  <c r="O8" i="4"/>
  <c r="D518" i="4"/>
  <c r="L1121" i="4"/>
  <c r="I93" i="4"/>
  <c r="S409" i="4"/>
  <c r="K88" i="10"/>
  <c r="H94" i="4"/>
  <c r="S58" i="4"/>
  <c r="Q49" i="4"/>
  <c r="B647" i="4"/>
  <c r="O48" i="4"/>
  <c r="L168" i="4"/>
  <c r="I222" i="4"/>
  <c r="E465" i="4"/>
  <c r="K339" i="4"/>
  <c r="O75" i="10"/>
  <c r="R35" i="4"/>
  <c r="K96" i="4"/>
  <c r="L108" i="10"/>
  <c r="K80" i="4"/>
  <c r="R49" i="4"/>
  <c r="B999" i="4"/>
  <c r="E621" i="4"/>
  <c r="B557" i="4"/>
  <c r="H239" i="10"/>
  <c r="M118" i="4"/>
  <c r="M444" i="4"/>
  <c r="G142" i="10"/>
  <c r="E114" i="10"/>
  <c r="C243" i="4"/>
  <c r="B319" i="4"/>
  <c r="L787" i="4"/>
  <c r="D225" i="4"/>
  <c r="G25" i="4"/>
  <c r="F504" i="4"/>
  <c r="B448" i="4"/>
  <c r="O190" i="10"/>
  <c r="B421" i="4"/>
  <c r="R85" i="4"/>
  <c r="Q223" i="10"/>
  <c r="K210" i="4"/>
  <c r="M200" i="4"/>
  <c r="S105" i="10"/>
  <c r="N158" i="10"/>
  <c r="G183" i="10"/>
  <c r="G42" i="4"/>
  <c r="K91" i="10"/>
  <c r="S187" i="10"/>
  <c r="I8" i="10"/>
  <c r="F321" i="4"/>
  <c r="J3" i="4"/>
  <c r="B173" i="4"/>
  <c r="G9" i="4"/>
  <c r="E12" i="4"/>
  <c r="Q511" i="4"/>
  <c r="M107" i="4"/>
  <c r="J181" i="10"/>
  <c r="M127" i="4"/>
  <c r="Q355" i="4"/>
  <c r="J66" i="4"/>
  <c r="P627" i="4"/>
  <c r="Q93" i="10"/>
  <c r="R647" i="4"/>
  <c r="B690" i="4"/>
  <c r="K57" i="10"/>
  <c r="K52" i="10"/>
  <c r="M102" i="10"/>
  <c r="M205" i="10"/>
  <c r="L1132" i="4"/>
  <c r="O104" i="10"/>
  <c r="S71" i="4"/>
  <c r="Q154" i="4"/>
  <c r="B696" i="4"/>
  <c r="O55" i="10"/>
  <c r="P109" i="4"/>
  <c r="F50" i="4"/>
  <c r="F453" i="4"/>
  <c r="C197" i="4"/>
  <c r="G657" i="4"/>
  <c r="B211" i="4"/>
  <c r="P499" i="4"/>
  <c r="B642" i="4"/>
  <c r="F92" i="4"/>
  <c r="M127" i="10"/>
  <c r="L485" i="4"/>
  <c r="B1009" i="4"/>
  <c r="D70" i="4"/>
  <c r="O23" i="4"/>
  <c r="Q23" i="4"/>
  <c r="D430" i="4"/>
  <c r="B377" i="4"/>
  <c r="H54" i="10"/>
  <c r="G98" i="10"/>
  <c r="P199" i="4"/>
  <c r="B428" i="4"/>
  <c r="J205" i="10"/>
  <c r="S84" i="10"/>
  <c r="E170" i="4"/>
  <c r="B521" i="4"/>
  <c r="J529" i="4"/>
  <c r="S391" i="4"/>
  <c r="G11" i="10"/>
  <c r="B823" i="4"/>
  <c r="F197" i="10"/>
  <c r="L59" i="4"/>
  <c r="E134" i="10"/>
  <c r="H324" i="4"/>
  <c r="R191" i="4"/>
  <c r="H481" i="4"/>
  <c r="N50" i="4"/>
  <c r="I149" i="4"/>
  <c r="Q10" i="4"/>
  <c r="E193" i="4"/>
  <c r="S12" i="4"/>
  <c r="F4" i="10"/>
  <c r="Q423" i="4"/>
  <c r="N101" i="4"/>
  <c r="N163" i="10"/>
  <c r="S145" i="10"/>
  <c r="M84" i="4"/>
  <c r="E9" i="4"/>
  <c r="H252" i="10"/>
  <c r="F495" i="4"/>
  <c r="L1096" i="4"/>
  <c r="B503" i="4"/>
  <c r="K117" i="4"/>
  <c r="E141" i="4"/>
  <c r="B110" i="4"/>
  <c r="L497" i="4"/>
  <c r="F181" i="10"/>
  <c r="B758" i="4"/>
  <c r="J103" i="4"/>
  <c r="R1000" i="4"/>
  <c r="F229" i="4"/>
  <c r="M144" i="4"/>
  <c r="F16" i="4"/>
  <c r="Q122" i="10"/>
  <c r="Q496" i="4"/>
  <c r="H131" i="10"/>
  <c r="B968" i="4"/>
  <c r="E97" i="4"/>
  <c r="B339" i="4"/>
  <c r="Q33" i="10"/>
  <c r="N189" i="4"/>
  <c r="F152" i="4"/>
  <c r="S188" i="4"/>
  <c r="Q208" i="4"/>
  <c r="N136" i="4"/>
  <c r="N100" i="10"/>
  <c r="M86" i="10"/>
  <c r="L160" i="10"/>
  <c r="S102" i="10"/>
  <c r="B260" i="4"/>
  <c r="L262" i="10"/>
  <c r="R326" i="4"/>
  <c r="Q47" i="4"/>
  <c r="Q58" i="4"/>
  <c r="P338" i="4"/>
  <c r="R529" i="4"/>
  <c r="B895" i="4"/>
  <c r="M408" i="4"/>
  <c r="M39" i="4"/>
  <c r="F265" i="4"/>
  <c r="L144" i="4"/>
  <c r="B667" i="4"/>
  <c r="L192" i="4"/>
  <c r="O677" i="4"/>
  <c r="N224" i="4"/>
  <c r="M163" i="10"/>
  <c r="O37" i="4"/>
  <c r="B312" i="4"/>
  <c r="N325" i="4"/>
  <c r="Q447" i="4"/>
  <c r="D178" i="4"/>
  <c r="J50" i="4"/>
  <c r="B912" i="4"/>
  <c r="N326" i="4"/>
  <c r="E63" i="10"/>
  <c r="F30" i="4"/>
  <c r="K88" i="4"/>
  <c r="J28" i="4"/>
  <c r="H38" i="4"/>
  <c r="Q126" i="10"/>
  <c r="E289" i="4"/>
  <c r="P278" i="4"/>
  <c r="F157" i="4"/>
  <c r="Q113" i="4"/>
  <c r="I421" i="4"/>
  <c r="H156" i="4"/>
  <c r="C125" i="4"/>
  <c r="K66" i="4"/>
  <c r="S125" i="10"/>
  <c r="S330" i="4"/>
  <c r="F22" i="10"/>
  <c r="G293" i="4"/>
  <c r="L182" i="10"/>
  <c r="S138" i="4"/>
  <c r="B889" i="4"/>
  <c r="L972" i="4"/>
  <c r="M149" i="10"/>
  <c r="I230" i="10"/>
  <c r="B915" i="4"/>
  <c r="C136" i="4"/>
  <c r="O465" i="4"/>
  <c r="B212" i="4"/>
  <c r="J49" i="4"/>
  <c r="D433" i="4"/>
  <c r="H163" i="10"/>
  <c r="K481" i="4"/>
  <c r="H158" i="10"/>
  <c r="G163" i="4"/>
  <c r="I281" i="4"/>
  <c r="J876" i="4"/>
  <c r="M213" i="10"/>
  <c r="O169" i="4"/>
  <c r="C27" i="4"/>
  <c r="O405" i="4"/>
  <c r="B1061" i="4"/>
  <c r="K223" i="10"/>
  <c r="P140" i="10"/>
  <c r="K125" i="10"/>
  <c r="J104" i="10"/>
  <c r="O64" i="10"/>
  <c r="B1144" i="4"/>
  <c r="M120" i="10"/>
  <c r="C34" i="4"/>
  <c r="Q170" i="10"/>
  <c r="B586" i="4"/>
  <c r="O272" i="4"/>
  <c r="I312" i="4"/>
  <c r="S120" i="10"/>
  <c r="D634" i="4"/>
  <c r="B778" i="4"/>
  <c r="S425" i="4"/>
  <c r="B604" i="4"/>
  <c r="H158" i="4"/>
  <c r="F275" i="4"/>
  <c r="F125" i="10"/>
  <c r="D614" i="4"/>
  <c r="J233" i="10"/>
  <c r="G910" i="4"/>
  <c r="S241" i="10"/>
  <c r="N209" i="10"/>
  <c r="O258" i="10"/>
  <c r="N27" i="4"/>
  <c r="J165" i="4"/>
  <c r="H142" i="4"/>
  <c r="N200" i="10"/>
  <c r="H3" i="4"/>
  <c r="S111" i="4"/>
  <c r="G410" i="4"/>
  <c r="H258" i="10"/>
  <c r="G221" i="4"/>
  <c r="J48" i="4"/>
  <c r="G46" i="4"/>
  <c r="B329" i="4"/>
  <c r="I165" i="10"/>
  <c r="B415" i="4"/>
  <c r="F176" i="10"/>
  <c r="R147" i="4"/>
  <c r="J380" i="4"/>
  <c r="B152" i="4"/>
  <c r="K157" i="10"/>
  <c r="R679" i="4"/>
  <c r="I80" i="4"/>
  <c r="K41" i="4"/>
  <c r="Q77" i="4"/>
  <c r="F34" i="4"/>
  <c r="L255" i="10"/>
  <c r="O241" i="10"/>
  <c r="C213" i="4"/>
  <c r="G168" i="10"/>
  <c r="G459" i="4"/>
  <c r="B739" i="4"/>
  <c r="R184" i="4"/>
  <c r="I30" i="10"/>
  <c r="L22" i="4"/>
  <c r="E37" i="10"/>
  <c r="B639" i="4"/>
  <c r="L57" i="10"/>
  <c r="M32" i="10"/>
  <c r="I178" i="10"/>
  <c r="P48" i="4"/>
  <c r="G44" i="10"/>
  <c r="K278" i="4"/>
  <c r="R31" i="4"/>
  <c r="O14" i="4"/>
  <c r="D189" i="4"/>
  <c r="D602" i="4"/>
  <c r="P245" i="10"/>
  <c r="G223" i="4"/>
  <c r="G125" i="4"/>
  <c r="D210" i="4"/>
  <c r="K258" i="4"/>
  <c r="I249" i="10"/>
  <c r="B473" i="4"/>
  <c r="B697" i="4"/>
  <c r="O43" i="10"/>
  <c r="C419" i="4"/>
  <c r="H433" i="4"/>
  <c r="E240" i="10"/>
  <c r="L406" i="4"/>
  <c r="E143" i="4"/>
  <c r="B214" i="4"/>
  <c r="O245" i="4"/>
  <c r="S179" i="4"/>
  <c r="F81" i="4"/>
  <c r="Q231" i="4"/>
  <c r="S29" i="4"/>
  <c r="L1122" i="4"/>
  <c r="G157" i="10"/>
  <c r="Q244" i="4"/>
  <c r="J93" i="10"/>
  <c r="K658" i="4"/>
  <c r="N141" i="10"/>
  <c r="G76" i="4"/>
  <c r="L70" i="4"/>
  <c r="N25" i="10"/>
  <c r="E150" i="4"/>
  <c r="E83" i="4"/>
  <c r="J97" i="4"/>
  <c r="M525" i="4"/>
  <c r="J16" i="4"/>
  <c r="B869" i="4"/>
  <c r="R266" i="4"/>
  <c r="E280" i="4"/>
  <c r="B736" i="4"/>
  <c r="O95" i="4"/>
  <c r="S162" i="10"/>
  <c r="N122" i="4"/>
  <c r="Q33" i="4"/>
  <c r="B123" i="4"/>
  <c r="L1056" i="4"/>
  <c r="B424" i="4"/>
  <c r="J78" i="10"/>
  <c r="M117" i="4"/>
  <c r="O560" i="4"/>
  <c r="L1113" i="4"/>
  <c r="Q248" i="10"/>
  <c r="E262" i="4"/>
  <c r="I167" i="10"/>
  <c r="G128" i="4"/>
  <c r="R356" i="4"/>
  <c r="R513" i="4"/>
  <c r="R228" i="4"/>
  <c r="I127" i="10"/>
  <c r="K76" i="4"/>
  <c r="F308" i="4"/>
  <c r="B217" i="4"/>
  <c r="L1089" i="4"/>
  <c r="B973" i="4"/>
  <c r="L184" i="10"/>
  <c r="F558" i="4"/>
  <c r="G389" i="4"/>
  <c r="R503" i="4"/>
  <c r="O368" i="4"/>
  <c r="N59" i="4"/>
  <c r="P579" i="4"/>
  <c r="I59" i="4"/>
  <c r="S349" i="4"/>
  <c r="F562" i="4"/>
  <c r="B929" i="4"/>
  <c r="C3" i="4"/>
  <c r="M209" i="10"/>
  <c r="E164" i="10"/>
  <c r="S208" i="10"/>
  <c r="P647" i="4"/>
  <c r="C307" i="4"/>
  <c r="B1129" i="4"/>
  <c r="D64" i="4"/>
  <c r="Q205" i="10"/>
  <c r="R103" i="4"/>
  <c r="P122" i="4"/>
  <c r="P307" i="4"/>
  <c r="F478" i="4"/>
  <c r="B325" i="4"/>
  <c r="N115" i="4"/>
  <c r="H57" i="10"/>
  <c r="M129" i="4"/>
  <c r="M181" i="10"/>
  <c r="O68" i="4"/>
  <c r="G86" i="4"/>
  <c r="N46" i="10"/>
  <c r="O213" i="10"/>
  <c r="O57" i="4"/>
  <c r="E113" i="10"/>
  <c r="L26" i="10"/>
  <c r="G14" i="10"/>
  <c r="B633" i="4"/>
  <c r="F596" i="4"/>
  <c r="N30" i="10"/>
  <c r="C593" i="4"/>
  <c r="Q128" i="10"/>
  <c r="B269" i="4"/>
  <c r="P185" i="10"/>
  <c r="F20" i="4"/>
  <c r="D38" i="4"/>
  <c r="K33" i="4"/>
  <c r="F54" i="10"/>
  <c r="J89" i="10"/>
  <c r="B493" i="4"/>
  <c r="E818" i="4"/>
  <c r="L260" i="10"/>
  <c r="I65" i="10"/>
  <c r="L1075" i="4"/>
  <c r="B576" i="4"/>
  <c r="F192" i="4"/>
  <c r="L6" i="10"/>
  <c r="B28" i="4"/>
  <c r="Q380" i="4"/>
  <c r="N18" i="4"/>
  <c r="M143" i="4"/>
  <c r="J5" i="4"/>
  <c r="G148" i="10"/>
  <c r="K426" i="4"/>
  <c r="P43" i="4"/>
  <c r="J356" i="4"/>
  <c r="K64" i="4"/>
  <c r="G128" i="10"/>
  <c r="S68" i="10"/>
  <c r="K189" i="4"/>
  <c r="I176" i="4"/>
  <c r="G138" i="4"/>
  <c r="M11" i="10"/>
  <c r="J221" i="4"/>
  <c r="C115" i="4"/>
  <c r="H421" i="4"/>
  <c r="L1084" i="4"/>
  <c r="K48" i="10"/>
  <c r="K139" i="10"/>
  <c r="P220" i="10"/>
  <c r="B618" i="4"/>
  <c r="B646" i="4"/>
  <c r="B1136" i="4"/>
  <c r="O442" i="4"/>
  <c r="M156" i="10"/>
  <c r="Q361" i="4"/>
  <c r="H54" i="4"/>
  <c r="M546" i="4"/>
  <c r="L216" i="10"/>
  <c r="L18" i="4"/>
  <c r="O216" i="4"/>
  <c r="C42" i="4"/>
  <c r="Q140" i="10"/>
  <c r="O44" i="4"/>
  <c r="J2" i="4"/>
  <c r="O244" i="4"/>
  <c r="H110" i="10"/>
  <c r="F333" i="4"/>
  <c r="K114" i="4"/>
  <c r="E156" i="10"/>
  <c r="B595" i="4"/>
  <c r="O165" i="4"/>
  <c r="B841" i="4"/>
  <c r="Q8" i="10"/>
  <c r="J368" i="4"/>
  <c r="F45" i="10"/>
  <c r="F15" i="4"/>
  <c r="B1118" i="4"/>
  <c r="E136" i="4"/>
  <c r="N265" i="4"/>
  <c r="N92" i="10"/>
  <c r="K10" i="10"/>
  <c r="L364" i="4"/>
  <c r="N96" i="10"/>
  <c r="D413" i="4"/>
  <c r="H53" i="4"/>
  <c r="B977" i="4"/>
  <c r="K226" i="4"/>
  <c r="I413" i="4"/>
  <c r="S85" i="4"/>
  <c r="D41" i="4"/>
  <c r="Q179" i="10"/>
  <c r="D10" i="4"/>
  <c r="B336" i="4"/>
  <c r="F166" i="10"/>
  <c r="N157" i="4"/>
  <c r="G231" i="10"/>
  <c r="G708" i="4"/>
  <c r="I223" i="10"/>
  <c r="G152" i="10"/>
  <c r="L275" i="4"/>
  <c r="O59" i="4"/>
  <c r="C1014" i="4"/>
  <c r="K189" i="10"/>
  <c r="S210" i="4"/>
  <c r="P405" i="4"/>
  <c r="O74" i="10"/>
  <c r="S126" i="10"/>
  <c r="F171" i="4"/>
  <c r="H175" i="10"/>
  <c r="S95" i="4"/>
  <c r="P217" i="4"/>
  <c r="H791" i="4"/>
  <c r="L216" i="4"/>
  <c r="B785" i="4"/>
  <c r="I2" i="4"/>
  <c r="J252" i="4"/>
  <c r="H502" i="4"/>
  <c r="K97" i="4"/>
  <c r="I219" i="4"/>
  <c r="K396" i="4"/>
  <c r="G140" i="10"/>
  <c r="R449" i="4"/>
  <c r="E504" i="4"/>
  <c r="O72" i="10"/>
  <c r="D766" i="4"/>
  <c r="E281" i="4"/>
  <c r="B527" i="4"/>
  <c r="N129" i="10"/>
  <c r="O59" i="10"/>
  <c r="J244" i="4"/>
  <c r="Q107" i="4"/>
  <c r="O88" i="10"/>
  <c r="H95" i="4"/>
  <c r="G991" i="4"/>
  <c r="B262" i="4"/>
  <c r="P17" i="4"/>
  <c r="R118" i="4"/>
  <c r="I6" i="4"/>
  <c r="M301" i="4"/>
  <c r="O875" i="4"/>
  <c r="S118" i="4"/>
  <c r="P92" i="4"/>
  <c r="H28" i="4"/>
  <c r="K162" i="4"/>
  <c r="K35" i="10"/>
  <c r="Q224" i="4"/>
  <c r="F438" i="4"/>
  <c r="D84" i="4"/>
  <c r="K150" i="10"/>
  <c r="M68" i="4"/>
  <c r="B1075" i="4"/>
  <c r="C425" i="4"/>
  <c r="S90" i="10"/>
  <c r="Q41" i="4"/>
  <c r="D136" i="4"/>
  <c r="D740" i="4"/>
  <c r="J106" i="10"/>
  <c r="D175" i="4"/>
  <c r="M239" i="10"/>
  <c r="S145" i="4"/>
  <c r="F50" i="10"/>
  <c r="O2" i="4"/>
  <c r="D601" i="4"/>
  <c r="C85" i="4"/>
  <c r="K536" i="4"/>
  <c r="N67" i="10"/>
  <c r="R393" i="4"/>
  <c r="G248" i="10"/>
  <c r="I196" i="10"/>
  <c r="P55" i="4"/>
  <c r="N186" i="4"/>
  <c r="L96" i="4"/>
  <c r="F408" i="4"/>
  <c r="S129" i="4"/>
  <c r="L1105" i="4"/>
  <c r="K114" i="10"/>
  <c r="M244" i="4"/>
  <c r="E130" i="10"/>
  <c r="H760" i="4"/>
  <c r="I296" i="4"/>
  <c r="J34" i="10"/>
  <c r="Q234" i="10"/>
  <c r="L107" i="4"/>
  <c r="K95" i="4"/>
  <c r="B538" i="4"/>
  <c r="E922" i="4"/>
  <c r="G253" i="4"/>
  <c r="Q467" i="4"/>
  <c r="F233" i="10"/>
  <c r="D98" i="4"/>
  <c r="N109" i="4"/>
  <c r="M180" i="4"/>
  <c r="I49" i="10"/>
  <c r="G421" i="4"/>
  <c r="J41" i="10"/>
  <c r="B476" i="4"/>
  <c r="O9" i="10"/>
  <c r="B1143" i="4"/>
  <c r="H810" i="4"/>
  <c r="B870" i="4"/>
  <c r="B485" i="4"/>
  <c r="S26" i="10"/>
  <c r="O110" i="4"/>
  <c r="E300" i="4"/>
  <c r="E129" i="10"/>
  <c r="J344" i="4"/>
  <c r="Q539" i="4"/>
  <c r="F457" i="4"/>
  <c r="L100" i="10"/>
  <c r="L191" i="4"/>
  <c r="N42" i="10"/>
  <c r="Q11" i="4"/>
  <c r="S247" i="4"/>
  <c r="P551" i="4"/>
  <c r="L135" i="10"/>
  <c r="L697" i="4"/>
  <c r="L241" i="10"/>
  <c r="I37" i="4"/>
  <c r="B535" i="4"/>
  <c r="G15" i="10"/>
  <c r="E503" i="4"/>
  <c r="G60" i="10"/>
  <c r="C166" i="4"/>
  <c r="D374" i="4"/>
  <c r="H274" i="4"/>
  <c r="N186" i="10"/>
  <c r="B830" i="4"/>
  <c r="N38" i="10"/>
  <c r="F26" i="10"/>
  <c r="J4" i="4"/>
  <c r="S156" i="10"/>
  <c r="P414" i="4"/>
  <c r="Q4" i="10"/>
  <c r="Q247" i="10"/>
  <c r="H139" i="4"/>
  <c r="R193" i="4"/>
  <c r="B821" i="4"/>
  <c r="G78" i="4"/>
  <c r="E189" i="10"/>
  <c r="C70" i="4"/>
  <c r="G144" i="4"/>
  <c r="Q182" i="4"/>
  <c r="M432" i="4"/>
  <c r="Q194" i="4"/>
  <c r="G70" i="4"/>
  <c r="B149" i="4"/>
  <c r="K2" i="10"/>
  <c r="J236" i="4"/>
  <c r="S205" i="4"/>
  <c r="Q72" i="4"/>
  <c r="L84" i="4"/>
  <c r="L1062" i="4"/>
  <c r="H73" i="10"/>
  <c r="N184" i="10"/>
  <c r="B652" i="4"/>
  <c r="L489" i="4"/>
  <c r="S66" i="4"/>
  <c r="F383" i="4"/>
  <c r="K166" i="10"/>
  <c r="J7" i="10"/>
  <c r="L47" i="10"/>
  <c r="F31" i="10"/>
  <c r="J83" i="10"/>
  <c r="O388" i="4"/>
  <c r="Q76" i="4"/>
  <c r="B313" i="4"/>
  <c r="J17" i="10"/>
  <c r="E233" i="4"/>
  <c r="E301" i="4"/>
  <c r="C98" i="4"/>
  <c r="F6" i="10"/>
  <c r="E120" i="4"/>
  <c r="C275" i="4"/>
  <c r="E13" i="4"/>
  <c r="O162" i="10"/>
  <c r="L1130" i="4"/>
  <c r="H87" i="4"/>
  <c r="P195" i="10"/>
  <c r="M453" i="4"/>
  <c r="B769" i="4"/>
  <c r="H364" i="4"/>
  <c r="C14" i="4"/>
  <c r="J133" i="10"/>
  <c r="B555" i="4"/>
  <c r="F305" i="4"/>
  <c r="B851" i="4"/>
  <c r="I230" i="4"/>
  <c r="Q100" i="4"/>
  <c r="Q647" i="4"/>
  <c r="B593" i="4"/>
  <c r="K9" i="4"/>
  <c r="I95" i="10"/>
  <c r="Q145" i="4"/>
  <c r="B659" i="4"/>
  <c r="D267" i="4"/>
  <c r="R19" i="4"/>
  <c r="C49" i="4"/>
  <c r="E526" i="4"/>
  <c r="H261" i="10"/>
  <c r="K251" i="4"/>
  <c r="J169" i="4"/>
  <c r="S109" i="10"/>
  <c r="Q215" i="4"/>
  <c r="M2" i="10"/>
  <c r="M584" i="4"/>
  <c r="N143" i="4"/>
  <c r="K11" i="10"/>
  <c r="F238" i="4"/>
  <c r="G4" i="10"/>
  <c r="L170" i="10"/>
  <c r="O694" i="4"/>
  <c r="G22" i="4"/>
  <c r="S790" i="4"/>
  <c r="L187" i="10"/>
  <c r="B509" i="4"/>
  <c r="C77" i="4"/>
  <c r="C235" i="4"/>
  <c r="N942" i="4"/>
  <c r="H432" i="4"/>
  <c r="M25" i="4"/>
  <c r="F733" i="4"/>
  <c r="B209" i="4"/>
  <c r="G324" i="4"/>
  <c r="P217" i="10"/>
  <c r="R95" i="4"/>
  <c r="P783" i="4"/>
  <c r="J32" i="4"/>
  <c r="Q228" i="10"/>
  <c r="J454" i="4"/>
  <c r="B300" i="4"/>
  <c r="E135" i="10"/>
  <c r="N159" i="10"/>
  <c r="C151" i="4"/>
  <c r="S243" i="10"/>
  <c r="S335" i="4"/>
  <c r="H160" i="10"/>
  <c r="R59" i="4"/>
  <c r="K219" i="4"/>
  <c r="P141" i="4"/>
  <c r="L357" i="4"/>
  <c r="H128" i="10"/>
  <c r="S82" i="4"/>
  <c r="J173" i="4"/>
  <c r="E177" i="4"/>
  <c r="C40" i="4"/>
  <c r="E261" i="4"/>
  <c r="Q57" i="10"/>
  <c r="S251" i="10"/>
  <c r="B76" i="4"/>
  <c r="R65" i="4"/>
  <c r="B897" i="4"/>
  <c r="S803" i="4"/>
  <c r="B1016" i="4"/>
  <c r="I132" i="4"/>
  <c r="F5" i="10"/>
  <c r="K7" i="4"/>
  <c r="J292" i="4"/>
  <c r="Q252" i="10"/>
  <c r="P852" i="4"/>
  <c r="D405" i="4"/>
  <c r="B1015" i="4"/>
  <c r="O145" i="4"/>
  <c r="I252" i="4"/>
  <c r="O226" i="4"/>
  <c r="G586" i="4"/>
  <c r="I130" i="4"/>
  <c r="O230" i="10"/>
  <c r="C259" i="4"/>
  <c r="N95" i="4"/>
  <c r="P210" i="10"/>
  <c r="G243" i="10"/>
  <c r="S8" i="10"/>
  <c r="Q222" i="4"/>
  <c r="J169" i="10"/>
  <c r="C485" i="4"/>
  <c r="O254" i="10"/>
  <c r="K137" i="10"/>
  <c r="N237" i="10"/>
  <c r="H289" i="4"/>
  <c r="B950" i="4"/>
  <c r="M85" i="4"/>
  <c r="Q232" i="10"/>
  <c r="K98" i="10"/>
  <c r="F10" i="4"/>
  <c r="S33" i="4"/>
  <c r="N199" i="4"/>
  <c r="B1134" i="4"/>
  <c r="K124" i="4"/>
  <c r="F78" i="10"/>
  <c r="P402" i="4"/>
  <c r="N171" i="4"/>
  <c r="J185" i="10"/>
  <c r="D46" i="4"/>
  <c r="E149" i="4"/>
  <c r="N55" i="4"/>
  <c r="E13" i="10"/>
  <c r="L111" i="10"/>
  <c r="N178" i="10"/>
  <c r="E61" i="4"/>
  <c r="S3" i="10"/>
  <c r="G240" i="10"/>
  <c r="K147" i="10"/>
  <c r="G388" i="4"/>
  <c r="E911" i="4"/>
  <c r="H164" i="4"/>
  <c r="R405" i="4"/>
  <c r="G72" i="4"/>
  <c r="C535" i="4"/>
  <c r="H3" i="10"/>
  <c r="N287" i="4"/>
  <c r="P16" i="4"/>
  <c r="F8" i="10"/>
  <c r="P13" i="4"/>
  <c r="D170" i="4"/>
  <c r="R347" i="4"/>
  <c r="K49" i="4"/>
  <c r="O624" i="4"/>
  <c r="G2" i="4"/>
  <c r="I11" i="10"/>
  <c r="I118" i="10"/>
  <c r="C258" i="4"/>
  <c r="B609" i="4"/>
  <c r="J73" i="4"/>
  <c r="S452" i="4"/>
  <c r="F232" i="10"/>
  <c r="J161" i="10"/>
  <c r="B135" i="4"/>
  <c r="J43" i="4"/>
  <c r="I246" i="10"/>
  <c r="M563" i="4"/>
  <c r="Q175" i="4"/>
  <c r="E596" i="4"/>
  <c r="B240" i="4"/>
  <c r="N430" i="4"/>
  <c r="I186" i="10"/>
  <c r="L256" i="10"/>
  <c r="H14" i="10"/>
  <c r="E71" i="4"/>
  <c r="H68" i="4"/>
  <c r="P171" i="10"/>
  <c r="E224" i="4"/>
  <c r="C680" i="4"/>
  <c r="L33" i="4"/>
  <c r="I197" i="10"/>
  <c r="I180" i="4"/>
  <c r="G4" i="4"/>
  <c r="F259" i="10"/>
  <c r="B178" i="4"/>
  <c r="I210" i="10"/>
  <c r="R2" i="4"/>
  <c r="F52" i="4"/>
  <c r="B797" i="4"/>
  <c r="O116" i="10"/>
  <c r="N152" i="10"/>
  <c r="B986" i="4"/>
  <c r="C46" i="4"/>
  <c r="K36" i="4"/>
  <c r="D13" i="4"/>
  <c r="B94" i="4"/>
  <c r="B611" i="4"/>
  <c r="M297" i="4"/>
  <c r="B366" i="4"/>
  <c r="E207" i="10"/>
  <c r="O44" i="10"/>
  <c r="F81" i="10"/>
  <c r="G185" i="10"/>
  <c r="H278" i="4"/>
  <c r="M123" i="4"/>
  <c r="C316" i="4"/>
  <c r="R716" i="4"/>
  <c r="G455" i="4"/>
  <c r="B692" i="4"/>
  <c r="H76" i="10"/>
  <c r="H89" i="10"/>
  <c r="G75" i="10"/>
  <c r="I166" i="10"/>
  <c r="Q345" i="4"/>
  <c r="L258" i="10"/>
  <c r="M53" i="10"/>
  <c r="K479" i="4"/>
  <c r="E28" i="10"/>
  <c r="J11" i="4"/>
  <c r="K104" i="10"/>
  <c r="R610" i="4"/>
  <c r="I76" i="4"/>
  <c r="G122" i="4"/>
  <c r="K337" i="4"/>
  <c r="I71" i="10"/>
  <c r="E581" i="4"/>
  <c r="P88" i="4"/>
  <c r="I66" i="4"/>
  <c r="R104" i="4"/>
  <c r="E342" i="4"/>
  <c r="L139" i="10"/>
  <c r="K71" i="10"/>
  <c r="S127" i="4"/>
  <c r="Q141" i="10"/>
  <c r="Q233" i="10"/>
  <c r="H123" i="10"/>
  <c r="O209" i="4"/>
  <c r="E30" i="10"/>
  <c r="M77" i="4"/>
  <c r="B987" i="4"/>
  <c r="B151" i="4"/>
  <c r="I214" i="10"/>
  <c r="N255" i="10"/>
  <c r="L200" i="10"/>
  <c r="N406" i="4"/>
  <c r="B767" i="4"/>
  <c r="K127" i="4"/>
  <c r="I173" i="10"/>
  <c r="C421" i="4"/>
  <c r="B486" i="4"/>
  <c r="M68" i="10"/>
  <c r="B229" i="4"/>
  <c r="I161" i="4"/>
  <c r="O175" i="4"/>
  <c r="J504" i="4"/>
  <c r="K136" i="10"/>
  <c r="E127" i="4"/>
  <c r="L37" i="4"/>
  <c r="N131" i="4"/>
  <c r="G265" i="10"/>
  <c r="O287" i="4"/>
  <c r="E91" i="4"/>
  <c r="L549" i="4"/>
  <c r="Q15" i="10"/>
  <c r="D277" i="4"/>
  <c r="G148" i="4"/>
  <c r="L56" i="10"/>
  <c r="Q598" i="4"/>
  <c r="S253" i="10"/>
  <c r="H671" i="4"/>
  <c r="G174" i="10"/>
  <c r="I306" i="4"/>
  <c r="E7" i="4"/>
  <c r="B575" i="4"/>
  <c r="E247" i="10"/>
  <c r="O80" i="4"/>
  <c r="M51" i="4"/>
  <c r="J128" i="4"/>
  <c r="H999" i="4"/>
  <c r="I354" i="4"/>
  <c r="J527" i="4"/>
  <c r="Q133" i="10"/>
  <c r="B1110" i="4"/>
  <c r="R33" i="4"/>
  <c r="S54" i="10"/>
  <c r="M139" i="10"/>
  <c r="B494" i="4"/>
  <c r="P131" i="4"/>
  <c r="O35" i="4"/>
  <c r="B427" i="4"/>
  <c r="O61" i="10"/>
  <c r="P304" i="4"/>
  <c r="L120" i="10"/>
  <c r="B33" i="4"/>
  <c r="M170" i="4"/>
  <c r="N253" i="4"/>
  <c r="J53" i="10"/>
  <c r="G187" i="10"/>
  <c r="C477" i="4"/>
  <c r="Q43" i="10"/>
  <c r="S445" i="4"/>
  <c r="H69" i="10"/>
  <c r="D293" i="4"/>
  <c r="I201" i="10"/>
  <c r="H130" i="10"/>
  <c r="B425" i="4"/>
  <c r="F136" i="10"/>
  <c r="B175" i="4"/>
  <c r="Q148" i="4"/>
  <c r="S256" i="4"/>
  <c r="F36" i="4"/>
  <c r="B544" i="4"/>
  <c r="B119" i="4"/>
  <c r="O70" i="10"/>
  <c r="I62" i="10"/>
  <c r="C171" i="4"/>
  <c r="N169" i="10"/>
  <c r="Q283" i="4"/>
  <c r="L196" i="4"/>
  <c r="Q17" i="10"/>
  <c r="L89" i="4"/>
  <c r="O196" i="10"/>
  <c r="G42" i="10"/>
  <c r="H16" i="4"/>
  <c r="C906" i="4"/>
  <c r="R10" i="4"/>
  <c r="I84" i="4"/>
  <c r="G383" i="4"/>
  <c r="J325" i="4"/>
  <c r="S158" i="10"/>
  <c r="H254" i="10"/>
  <c r="I212" i="4"/>
  <c r="I166" i="4"/>
  <c r="M213" i="4"/>
  <c r="O203" i="10"/>
  <c r="G457" i="4"/>
  <c r="B268" i="4"/>
  <c r="B284" i="4"/>
  <c r="O270" i="4"/>
  <c r="R199" i="4"/>
  <c r="E690" i="4"/>
  <c r="D365" i="4"/>
  <c r="D11" i="4"/>
  <c r="O78" i="4"/>
  <c r="B834" i="4"/>
  <c r="B542" i="4"/>
  <c r="I91" i="4"/>
  <c r="B1040" i="4"/>
  <c r="P11" i="4"/>
  <c r="S542" i="4"/>
  <c r="O128" i="4"/>
  <c r="B146" i="4"/>
  <c r="B98" i="4"/>
  <c r="E158" i="4"/>
  <c r="L214" i="10"/>
  <c r="L491" i="4"/>
  <c r="S124" i="4"/>
  <c r="F230" i="10"/>
  <c r="F335" i="4"/>
  <c r="D318" i="4"/>
  <c r="C143" i="4"/>
  <c r="B53" i="4"/>
  <c r="M136" i="4"/>
  <c r="S154" i="10"/>
  <c r="L9" i="4"/>
  <c r="Q689" i="4"/>
  <c r="S44" i="4"/>
  <c r="I67" i="10"/>
  <c r="D61" i="4"/>
  <c r="Q252" i="4"/>
  <c r="C147" i="4"/>
  <c r="S996" i="4"/>
  <c r="C186" i="4"/>
  <c r="H371" i="4"/>
  <c r="G164" i="10"/>
  <c r="D205" i="4"/>
  <c r="N128" i="4"/>
  <c r="J61" i="4"/>
  <c r="J229" i="4"/>
  <c r="O707" i="4"/>
  <c r="H107" i="4"/>
  <c r="L1085" i="4"/>
  <c r="E59" i="10"/>
  <c r="Q422" i="4"/>
  <c r="O100" i="4"/>
  <c r="B22" i="4"/>
  <c r="L48" i="4"/>
  <c r="Q40" i="10"/>
  <c r="O4" i="10"/>
  <c r="N21" i="4"/>
  <c r="M200" i="10"/>
  <c r="J72" i="4"/>
  <c r="B825" i="4"/>
  <c r="E196" i="10"/>
  <c r="B483" i="4"/>
  <c r="J394" i="4"/>
  <c r="L414" i="4"/>
  <c r="N120" i="10"/>
  <c r="J157" i="4"/>
  <c r="G521" i="4"/>
  <c r="B940" i="4"/>
  <c r="R161" i="4"/>
  <c r="S589" i="4"/>
  <c r="E38" i="10"/>
  <c r="G38" i="10"/>
  <c r="O145" i="10"/>
  <c r="B969" i="4"/>
  <c r="I195" i="10"/>
  <c r="D491" i="4"/>
  <c r="O178" i="10"/>
  <c r="P138" i="4"/>
  <c r="E444" i="4"/>
  <c r="N470" i="4"/>
  <c r="E354" i="4"/>
  <c r="I146" i="10"/>
  <c r="K39" i="10"/>
  <c r="O111" i="4"/>
  <c r="C80" i="4"/>
  <c r="J64" i="4"/>
  <c r="M161" i="10"/>
  <c r="E188" i="10"/>
  <c r="O115" i="10"/>
  <c r="Q228" i="4"/>
  <c r="F64" i="10"/>
  <c r="K47" i="10"/>
  <c r="Q368" i="4"/>
  <c r="B245" i="4"/>
  <c r="C93" i="4"/>
  <c r="B816" i="4"/>
  <c r="G29" i="4"/>
  <c r="N559" i="4"/>
  <c r="E634" i="4"/>
  <c r="N528" i="4"/>
  <c r="P257" i="10"/>
  <c r="O16" i="4"/>
  <c r="Q130" i="10"/>
  <c r="O11" i="4"/>
  <c r="G240" i="4"/>
  <c r="G137" i="4"/>
  <c r="B838" i="4"/>
  <c r="B464" i="4"/>
  <c r="P2" i="4"/>
  <c r="S218" i="4"/>
  <c r="L1117" i="4"/>
  <c r="J190" i="4"/>
  <c r="N188" i="4"/>
  <c r="Q50" i="4"/>
  <c r="J134" i="4"/>
  <c r="I157" i="10"/>
  <c r="I102" i="10"/>
  <c r="G56" i="10"/>
  <c r="Q81" i="4"/>
  <c r="B572" i="4"/>
  <c r="G99" i="4"/>
  <c r="I7" i="10"/>
  <c r="E128" i="10"/>
  <c r="B148" i="4"/>
  <c r="P256" i="10"/>
  <c r="N261" i="10"/>
  <c r="J430" i="4"/>
  <c r="J147" i="10"/>
  <c r="N43" i="10"/>
  <c r="O376" i="4"/>
  <c r="E152" i="10"/>
  <c r="S116" i="4"/>
  <c r="L1141" i="4"/>
  <c r="L10" i="4"/>
  <c r="K123" i="10"/>
  <c r="H204" i="10"/>
  <c r="C170" i="4"/>
  <c r="S22" i="4"/>
  <c r="N75" i="4"/>
  <c r="R55" i="4"/>
  <c r="O12" i="4"/>
  <c r="H49" i="10"/>
  <c r="I73" i="4"/>
  <c r="F70" i="10"/>
  <c r="H544" i="4"/>
  <c r="G96" i="4"/>
  <c r="D138" i="4"/>
  <c r="L25" i="4"/>
  <c r="R67" i="4"/>
  <c r="D169" i="4"/>
  <c r="L118" i="4"/>
  <c r="F250" i="10"/>
  <c r="E119" i="4"/>
  <c r="B957" i="4"/>
  <c r="Q92" i="4"/>
  <c r="B259" i="4"/>
  <c r="O37" i="10"/>
  <c r="K60" i="10"/>
  <c r="B569" i="4"/>
  <c r="G570" i="4"/>
  <c r="L99" i="4"/>
  <c r="K131" i="4"/>
  <c r="M14" i="4"/>
  <c r="B224" i="4"/>
  <c r="J6" i="4"/>
  <c r="H384" i="4"/>
  <c r="H2" i="10"/>
  <c r="G600" i="4"/>
  <c r="F130" i="10"/>
  <c r="P167" i="10"/>
  <c r="E112" i="10"/>
  <c r="D35" i="4"/>
  <c r="H126" i="4"/>
  <c r="H431" i="4"/>
  <c r="B481" i="4"/>
  <c r="B873" i="4"/>
  <c r="D201" i="4"/>
  <c r="K56" i="4"/>
  <c r="G470" i="4"/>
  <c r="M71" i="10"/>
  <c r="H367" i="4"/>
  <c r="P234" i="10"/>
  <c r="B99" i="4"/>
  <c r="P106" i="4"/>
  <c r="M552" i="4"/>
  <c r="Q261" i="10"/>
  <c r="P108" i="4"/>
  <c r="Q169" i="10"/>
  <c r="G416" i="4"/>
  <c r="B1072" i="4"/>
  <c r="G218" i="4"/>
  <c r="S326" i="4"/>
  <c r="Q114" i="10"/>
  <c r="Q55" i="4"/>
  <c r="I98" i="10"/>
  <c r="C942" i="4"/>
  <c r="L263" i="10"/>
  <c r="K204" i="10"/>
  <c r="R845" i="4"/>
  <c r="B902" i="4"/>
  <c r="Q120" i="4"/>
  <c r="Q12" i="4"/>
  <c r="N3" i="4"/>
  <c r="P483" i="4"/>
  <c r="N111" i="10"/>
  <c r="E5" i="4"/>
  <c r="E102" i="4"/>
  <c r="E292" i="4"/>
  <c r="K358" i="4"/>
  <c r="L439" i="4"/>
  <c r="Q316" i="4"/>
  <c r="L245" i="4"/>
  <c r="L798" i="4"/>
  <c r="J81" i="10"/>
  <c r="E47" i="4"/>
  <c r="G170" i="10"/>
  <c r="G669" i="4"/>
  <c r="L232" i="10"/>
  <c r="S190" i="10"/>
  <c r="I218" i="4"/>
  <c r="Q137" i="4"/>
  <c r="C69" i="4"/>
  <c r="E42" i="4"/>
  <c r="N165" i="10"/>
  <c r="G747" i="4"/>
  <c r="G246" i="4"/>
  <c r="O161" i="10"/>
  <c r="H250" i="10"/>
  <c r="D719" i="4"/>
  <c r="P72" i="4"/>
  <c r="E187" i="10"/>
  <c r="S167" i="4"/>
  <c r="S25" i="4"/>
  <c r="B369" i="4"/>
  <c r="F88" i="4"/>
  <c r="M112" i="10"/>
  <c r="M42" i="10"/>
  <c r="H21" i="4"/>
  <c r="E84" i="10"/>
  <c r="K154" i="4"/>
  <c r="L138" i="10"/>
  <c r="B265" i="4"/>
  <c r="F201" i="4"/>
  <c r="D552" i="4"/>
  <c r="F62" i="4"/>
  <c r="H127" i="10"/>
  <c r="G130" i="10"/>
  <c r="H149" i="10"/>
  <c r="O71" i="4"/>
  <c r="E88" i="4"/>
  <c r="D145" i="4"/>
  <c r="L1065" i="4"/>
  <c r="O154" i="10"/>
  <c r="G111" i="10"/>
  <c r="E704" i="4"/>
  <c r="I309" i="4"/>
  <c r="L248" i="4"/>
  <c r="C308" i="4"/>
  <c r="E157" i="10"/>
  <c r="N377" i="4"/>
  <c r="M93" i="4"/>
  <c r="P550" i="4"/>
  <c r="O105" i="4"/>
  <c r="E179" i="4"/>
  <c r="M16" i="4"/>
  <c r="M190" i="10"/>
  <c r="M529" i="4"/>
  <c r="N6" i="10"/>
  <c r="F165" i="4"/>
  <c r="K108" i="10"/>
  <c r="R195" i="4"/>
  <c r="O246" i="10"/>
  <c r="S142" i="4"/>
  <c r="K148" i="4"/>
  <c r="B472" i="4"/>
  <c r="Q53" i="4"/>
  <c r="F282" i="4"/>
  <c r="O225" i="4"/>
  <c r="G299" i="4"/>
  <c r="S695" i="4"/>
  <c r="P83" i="4"/>
  <c r="B351" i="4"/>
  <c r="G43" i="10"/>
  <c r="H81" i="4"/>
  <c r="I140" i="10"/>
  <c r="E62" i="4"/>
  <c r="B563" i="4"/>
  <c r="K45" i="4"/>
  <c r="C43" i="4"/>
  <c r="D34" i="4"/>
  <c r="I65" i="4"/>
  <c r="S421" i="4"/>
  <c r="F94" i="4"/>
  <c r="B669" i="4"/>
  <c r="C148" i="4"/>
  <c r="O177" i="10"/>
  <c r="E812" i="4"/>
  <c r="K70" i="4"/>
  <c r="E320" i="4"/>
  <c r="Q490" i="4"/>
  <c r="B923" i="4"/>
  <c r="N67" i="4"/>
  <c r="D86" i="4"/>
  <c r="K298" i="4"/>
  <c r="N116" i="10"/>
  <c r="Q64" i="4"/>
  <c r="M273" i="4"/>
  <c r="Q106" i="10"/>
  <c r="R138" i="4"/>
  <c r="L95" i="10"/>
  <c r="G350" i="4"/>
  <c r="H52" i="10"/>
  <c r="I513" i="4"/>
  <c r="R96" i="4"/>
  <c r="G269" i="4"/>
  <c r="M257" i="10"/>
  <c r="Q226" i="4"/>
  <c r="B49" i="4"/>
  <c r="L180" i="10"/>
  <c r="O169" i="10"/>
  <c r="S6" i="10"/>
  <c r="C121" i="4"/>
  <c r="P420" i="4"/>
  <c r="B559" i="4"/>
  <c r="E126" i="10"/>
  <c r="F32" i="10"/>
  <c r="O27" i="10"/>
  <c r="B277" i="4"/>
  <c r="B414" i="4"/>
  <c r="E82" i="10"/>
  <c r="M130" i="4"/>
  <c r="B350" i="4"/>
  <c r="H147" i="10"/>
  <c r="B546" i="4"/>
  <c r="B141" i="4"/>
  <c r="E167" i="4"/>
  <c r="B310" i="4"/>
  <c r="S564" i="4"/>
  <c r="H412" i="4"/>
  <c r="H92" i="4"/>
  <c r="L72" i="4"/>
  <c r="F286" i="4"/>
  <c r="K132" i="10"/>
  <c r="D403" i="4"/>
  <c r="F73" i="10"/>
  <c r="B1099" i="4"/>
  <c r="G58" i="4"/>
  <c r="K123" i="4"/>
  <c r="P237" i="10"/>
  <c r="Q20" i="10"/>
  <c r="R77" i="4"/>
  <c r="S21" i="4"/>
  <c r="J821" i="4"/>
  <c r="S97" i="4"/>
  <c r="Q42" i="4"/>
  <c r="D838" i="4"/>
  <c r="F833" i="4"/>
  <c r="F53" i="4"/>
  <c r="Q14" i="4"/>
  <c r="M450" i="4"/>
  <c r="K107" i="10"/>
  <c r="G199" i="4"/>
  <c r="B967" i="4"/>
  <c r="I123" i="10"/>
  <c r="S231" i="10"/>
  <c r="B970" i="4"/>
  <c r="Q9" i="10"/>
  <c r="C48" i="4"/>
  <c r="N9" i="4"/>
  <c r="Q400" i="4"/>
  <c r="I129" i="4"/>
  <c r="I854" i="4"/>
  <c r="L69" i="4"/>
  <c r="L213" i="10"/>
  <c r="R453" i="4"/>
  <c r="J151" i="4"/>
  <c r="K168" i="10"/>
  <c r="M125" i="10"/>
  <c r="S32" i="4"/>
  <c r="L1104" i="4"/>
  <c r="G214" i="10"/>
  <c r="H124" i="10"/>
  <c r="O170" i="10"/>
  <c r="H186" i="10"/>
  <c r="D55" i="4"/>
  <c r="H187" i="10"/>
  <c r="S146" i="10"/>
  <c r="C264" i="4"/>
  <c r="M480" i="4"/>
  <c r="C228" i="4"/>
  <c r="S191" i="10"/>
  <c r="C453" i="4"/>
  <c r="Q311" i="4"/>
  <c r="M158" i="10"/>
  <c r="J291" i="4"/>
  <c r="Q95" i="10"/>
  <c r="J428" i="4"/>
  <c r="B590" i="4"/>
  <c r="K25" i="10"/>
  <c r="N139" i="10"/>
  <c r="S415" i="4"/>
  <c r="O315" i="4"/>
  <c r="R818" i="4"/>
  <c r="L198" i="10"/>
  <c r="G871" i="4"/>
  <c r="B261" i="4"/>
  <c r="E217" i="4"/>
  <c r="N118" i="4"/>
  <c r="Q550" i="4"/>
  <c r="O155" i="4"/>
  <c r="L71" i="4"/>
  <c r="R160" i="4"/>
  <c r="L27" i="4"/>
  <c r="E230" i="10"/>
  <c r="M461" i="4"/>
  <c r="L108" i="4"/>
  <c r="N130" i="10"/>
  <c r="M620" i="4"/>
  <c r="M62" i="4"/>
  <c r="I33" i="4"/>
  <c r="I34" i="4"/>
  <c r="N359" i="4"/>
  <c r="R37" i="4"/>
  <c r="K38" i="10"/>
  <c r="B280" i="4"/>
  <c r="P162" i="4"/>
  <c r="C97" i="4"/>
  <c r="H36" i="10"/>
  <c r="I160" i="10"/>
  <c r="G169" i="10"/>
  <c r="O222" i="10"/>
  <c r="I592" i="4"/>
  <c r="B905" i="4"/>
  <c r="F126" i="4"/>
  <c r="E230" i="4"/>
  <c r="G132" i="4"/>
  <c r="S41" i="4"/>
  <c r="O21" i="10"/>
  <c r="L43" i="10"/>
  <c r="E10" i="4"/>
  <c r="O229" i="10"/>
  <c r="L260" i="4"/>
  <c r="Q92" i="10"/>
  <c r="L253" i="10"/>
  <c r="C64" i="4"/>
  <c r="Q47" i="10"/>
  <c r="L73" i="4"/>
  <c r="P366" i="4"/>
  <c r="I488" i="4"/>
  <c r="E110" i="10"/>
  <c r="B114" i="4"/>
  <c r="B579" i="4"/>
  <c r="O304" i="4"/>
  <c r="G411" i="4"/>
  <c r="R52" i="4"/>
  <c r="H159" i="10"/>
  <c r="J178" i="10"/>
  <c r="G103" i="10"/>
  <c r="D463" i="4"/>
  <c r="L1146" i="4"/>
  <c r="L22" i="10"/>
  <c r="K111" i="4"/>
  <c r="I81" i="10"/>
  <c r="D130" i="4"/>
  <c r="O144" i="4"/>
  <c r="M551" i="4"/>
  <c r="J19" i="10"/>
  <c r="C28" i="4"/>
  <c r="B52" i="4"/>
  <c r="G463" i="4"/>
  <c r="S2" i="10"/>
  <c r="I29" i="4"/>
  <c r="P246" i="10"/>
  <c r="F410" i="4"/>
  <c r="E318" i="4"/>
  <c r="G2" i="10"/>
  <c r="O115" i="4"/>
  <c r="F21" i="4"/>
  <c r="M242" i="4"/>
  <c r="P219" i="10"/>
  <c r="O290" i="4"/>
  <c r="B85" i="4"/>
  <c r="G166" i="4"/>
  <c r="F340" i="4"/>
  <c r="L225" i="10"/>
  <c r="B11" i="4"/>
  <c r="I696" i="4"/>
  <c r="L161" i="10"/>
  <c r="Q151" i="4"/>
  <c r="J134" i="10"/>
  <c r="B955" i="4"/>
  <c r="C62" i="4"/>
  <c r="E103" i="4"/>
  <c r="N150" i="10"/>
  <c r="B629" i="4"/>
  <c r="F23" i="4"/>
  <c r="L1114" i="4"/>
  <c r="I131" i="4"/>
  <c r="H144" i="4"/>
  <c r="E245" i="10"/>
  <c r="J20" i="10"/>
  <c r="K84" i="4"/>
  <c r="K27" i="10"/>
  <c r="K27" i="4"/>
  <c r="J101" i="4"/>
  <c r="M185" i="4"/>
  <c r="J68" i="10"/>
  <c r="E108" i="10"/>
  <c r="M12" i="10"/>
  <c r="L1053" i="4"/>
  <c r="B623" i="4"/>
  <c r="J108" i="10"/>
  <c r="O131" i="10"/>
  <c r="O247" i="4"/>
  <c r="I39" i="10"/>
  <c r="B373" i="4"/>
  <c r="O262" i="4"/>
  <c r="I185" i="10"/>
  <c r="C71" i="4"/>
  <c r="P248" i="10"/>
  <c r="M49" i="10"/>
  <c r="I259" i="4"/>
  <c r="K201" i="10"/>
  <c r="E147" i="10"/>
  <c r="C59" i="4"/>
  <c r="N147" i="10"/>
  <c r="L286" i="4"/>
  <c r="E440" i="4"/>
  <c r="S56" i="10"/>
  <c r="K264" i="10"/>
  <c r="Q56" i="4"/>
  <c r="L59" i="10"/>
  <c r="I124" i="10"/>
  <c r="G143" i="4"/>
  <c r="L21" i="4"/>
  <c r="S51" i="10"/>
  <c r="L155" i="10"/>
  <c r="Q211" i="4"/>
  <c r="O242" i="4"/>
  <c r="K155" i="10"/>
  <c r="N73" i="10"/>
  <c r="R150" i="4"/>
  <c r="E466" i="4"/>
  <c r="S28" i="10"/>
  <c r="I229" i="4"/>
  <c r="K109" i="10"/>
  <c r="E484" i="4"/>
  <c r="N65" i="4"/>
  <c r="F187" i="10"/>
  <c r="P54" i="4"/>
  <c r="E146" i="10"/>
  <c r="N772" i="4"/>
  <c r="L242" i="10"/>
  <c r="B1005" i="4"/>
  <c r="R451" i="4"/>
  <c r="J93" i="4"/>
  <c r="C498" i="4"/>
  <c r="M413" i="4"/>
  <c r="B1088" i="4"/>
  <c r="Q99" i="10"/>
  <c r="S39" i="10"/>
  <c r="E512" i="4"/>
  <c r="Q127" i="10"/>
  <c r="C104" i="4"/>
  <c r="I111" i="4"/>
  <c r="S279" i="4"/>
  <c r="E9" i="10"/>
  <c r="B294" i="4"/>
  <c r="K170" i="4"/>
  <c r="L689" i="4"/>
  <c r="M138" i="10"/>
  <c r="Q109" i="10"/>
  <c r="G53" i="4"/>
  <c r="I155" i="10"/>
  <c r="J542" i="4"/>
  <c r="N76" i="4"/>
  <c r="S135" i="4"/>
  <c r="L1120" i="4"/>
  <c r="N90" i="10"/>
  <c r="M628" i="4"/>
  <c r="M342" i="4"/>
  <c r="L40" i="10"/>
  <c r="Q60" i="10"/>
  <c r="P356" i="4"/>
  <c r="I193" i="10"/>
  <c r="S105" i="4"/>
  <c r="S310" i="4"/>
  <c r="H146" i="4"/>
  <c r="P135" i="4"/>
  <c r="H254" i="4"/>
  <c r="B100" i="4"/>
  <c r="F390" i="4"/>
  <c r="H26" i="10"/>
  <c r="J81" i="4"/>
  <c r="G348" i="4"/>
  <c r="K263" i="4"/>
  <c r="B27" i="4"/>
  <c r="J452" i="4"/>
  <c r="Q124" i="10"/>
  <c r="L339" i="4"/>
  <c r="L314" i="4"/>
  <c r="C283" i="4"/>
  <c r="P139" i="4"/>
  <c r="J74" i="10"/>
  <c r="I22" i="10"/>
  <c r="L488" i="4"/>
  <c r="N39" i="4"/>
  <c r="B964" i="4"/>
  <c r="R30" i="4"/>
  <c r="Q132" i="10"/>
  <c r="D292" i="4"/>
  <c r="I18" i="4"/>
  <c r="B971" i="4"/>
  <c r="B186" i="4"/>
  <c r="B291" i="4"/>
  <c r="O429" i="4"/>
  <c r="J47" i="10"/>
  <c r="C163" i="4"/>
  <c r="I151" i="4"/>
  <c r="C355" i="4"/>
  <c r="B447" i="4"/>
  <c r="S260" i="10"/>
  <c r="R56" i="4"/>
  <c r="Q200" i="10"/>
  <c r="M56" i="10"/>
  <c r="O191" i="10"/>
  <c r="L279" i="4"/>
  <c r="E949" i="4"/>
  <c r="D181" i="4"/>
  <c r="D350" i="4"/>
  <c r="R108" i="4"/>
  <c r="G230" i="10"/>
  <c r="E303" i="4"/>
  <c r="P440" i="4"/>
  <c r="D77" i="4"/>
  <c r="J96" i="10"/>
  <c r="Q239" i="10"/>
  <c r="E48" i="4"/>
  <c r="G408" i="4"/>
  <c r="K296" i="4"/>
  <c r="Q204" i="10"/>
  <c r="R812" i="4"/>
  <c r="P475" i="4"/>
  <c r="E258" i="4"/>
  <c r="D95" i="4"/>
  <c r="H111" i="4"/>
  <c r="O488" i="4"/>
  <c r="P348" i="4"/>
  <c r="Q51" i="10"/>
  <c r="I82" i="10"/>
  <c r="L94" i="4"/>
  <c r="S565" i="4"/>
  <c r="O952" i="4"/>
  <c r="M18" i="10"/>
  <c r="J103" i="10"/>
  <c r="G899" i="4"/>
  <c r="B1114" i="4"/>
  <c r="M202" i="10"/>
  <c r="B537" i="4"/>
  <c r="B868" i="4"/>
  <c r="K576" i="4"/>
  <c r="S183" i="10"/>
  <c r="I494" i="4"/>
  <c r="I13" i="10"/>
  <c r="K220" i="10"/>
  <c r="N216" i="10"/>
  <c r="B405" i="4"/>
  <c r="L555" i="4"/>
  <c r="C281" i="4"/>
  <c r="K87" i="10"/>
  <c r="L443" i="4"/>
  <c r="F352" i="4"/>
  <c r="L82" i="4"/>
  <c r="L507" i="4"/>
  <c r="S31" i="10"/>
  <c r="K127" i="10"/>
  <c r="B564" i="4"/>
  <c r="L232" i="4"/>
  <c r="F507" i="4"/>
  <c r="K5" i="10"/>
  <c r="G112" i="10"/>
  <c r="R27" i="4"/>
  <c r="R521" i="4"/>
  <c r="Q32" i="10"/>
  <c r="R81" i="4"/>
  <c r="F856" i="4"/>
  <c r="J189" i="10"/>
  <c r="G125" i="10"/>
  <c r="J75" i="10"/>
  <c r="S4" i="4"/>
  <c r="F481" i="4"/>
  <c r="E437" i="4"/>
  <c r="D12" i="4"/>
  <c r="J195" i="10"/>
  <c r="K994" i="4"/>
  <c r="B809" i="4"/>
  <c r="O25" i="4"/>
  <c r="N145" i="4"/>
  <c r="I184" i="10"/>
  <c r="H17" i="10"/>
  <c r="P21" i="4"/>
  <c r="S163" i="10"/>
  <c r="B1029" i="4"/>
  <c r="N54" i="10"/>
  <c r="B436" i="4"/>
  <c r="S80" i="4"/>
  <c r="L345" i="4"/>
  <c r="O195" i="10"/>
  <c r="J182" i="4"/>
  <c r="M8" i="10"/>
  <c r="H799" i="4"/>
  <c r="G134" i="10"/>
  <c r="F87" i="4"/>
  <c r="F32" i="4"/>
  <c r="F71" i="4"/>
  <c r="F106" i="4"/>
  <c r="J353" i="4"/>
  <c r="L122" i="10"/>
  <c r="K163" i="10"/>
  <c r="E3" i="4"/>
  <c r="J40" i="4"/>
  <c r="F236" i="10"/>
  <c r="B516" i="4"/>
  <c r="B880" i="4"/>
  <c r="N98" i="10"/>
  <c r="M414" i="4"/>
  <c r="L82" i="10"/>
  <c r="B303" i="4"/>
  <c r="M16" i="10"/>
  <c r="E268" i="4"/>
  <c r="R134" i="4"/>
  <c r="K55" i="4"/>
  <c r="L371" i="4"/>
  <c r="L500" i="4"/>
  <c r="I787" i="4"/>
  <c r="S70" i="10"/>
  <c r="H109" i="4"/>
  <c r="S69" i="4"/>
  <c r="K303" i="4"/>
  <c r="H385" i="4"/>
  <c r="M3" i="4"/>
  <c r="H199" i="10"/>
  <c r="O237" i="10"/>
  <c r="B216" i="4"/>
  <c r="O130" i="10"/>
  <c r="C155" i="4"/>
  <c r="L132" i="10"/>
  <c r="J225" i="10"/>
  <c r="D193" i="4"/>
  <c r="M286" i="4"/>
  <c r="S267" i="4"/>
  <c r="S93" i="10"/>
  <c r="Q195" i="10"/>
  <c r="J113" i="4"/>
  <c r="F25" i="4"/>
  <c r="P6" i="4"/>
  <c r="O23" i="10"/>
  <c r="S87" i="4"/>
  <c r="P146" i="10"/>
  <c r="B682" i="4"/>
  <c r="D101" i="4"/>
  <c r="S1146" i="4"/>
  <c r="M583" i="4"/>
  <c r="P443" i="4"/>
  <c r="R15" i="4"/>
  <c r="G179" i="4"/>
  <c r="O13" i="4"/>
  <c r="K718" i="4"/>
  <c r="L1060" i="4"/>
  <c r="L168" i="10"/>
  <c r="J58" i="4"/>
  <c r="H151" i="4"/>
  <c r="I91" i="10"/>
  <c r="Q458" i="4"/>
  <c r="R896" i="4"/>
  <c r="J111" i="10"/>
  <c r="G263" i="10"/>
  <c r="G213" i="10"/>
  <c r="C499" i="4"/>
  <c r="M162" i="10"/>
  <c r="M142" i="10"/>
  <c r="H483" i="4"/>
  <c r="F73" i="4"/>
  <c r="M229" i="10"/>
  <c r="F191" i="10"/>
  <c r="I156" i="4"/>
  <c r="J392" i="4"/>
  <c r="R455" i="4"/>
  <c r="Q26" i="10"/>
  <c r="F620" i="4"/>
  <c r="L173" i="10"/>
  <c r="H225" i="4"/>
  <c r="L710" i="4"/>
  <c r="K44" i="4"/>
  <c r="K377" i="4"/>
  <c r="O203" i="4"/>
  <c r="F483" i="4"/>
  <c r="K205" i="10"/>
  <c r="I477" i="4"/>
  <c r="H243" i="4"/>
  <c r="E174" i="4"/>
  <c r="I115" i="10"/>
  <c r="O108" i="10"/>
  <c r="G6" i="10"/>
  <c r="C458" i="4"/>
  <c r="L166" i="4"/>
  <c r="S423" i="4"/>
  <c r="F405" i="4"/>
  <c r="S16" i="4"/>
  <c r="S16" i="10"/>
  <c r="Q6" i="10"/>
  <c r="J46" i="4"/>
  <c r="B580" i="4"/>
  <c r="P346" i="4"/>
  <c r="I232" i="10"/>
  <c r="Q98" i="4"/>
  <c r="K62" i="4"/>
  <c r="Q229" i="10"/>
  <c r="D294" i="4"/>
  <c r="S240" i="10"/>
  <c r="E163" i="10"/>
  <c r="F138" i="4"/>
  <c r="K19" i="4"/>
  <c r="M29" i="10"/>
  <c r="O249" i="4"/>
  <c r="H74" i="4"/>
  <c r="D5" i="4"/>
  <c r="P467" i="4"/>
  <c r="N99" i="10"/>
  <c r="F791" i="4"/>
  <c r="O6" i="4"/>
  <c r="H111" i="10"/>
  <c r="I48" i="4"/>
  <c r="S72" i="4"/>
  <c r="I137" i="4"/>
  <c r="E121" i="4"/>
  <c r="S982" i="4"/>
  <c r="B66" i="4"/>
  <c r="I807" i="4"/>
  <c r="Q135" i="4"/>
  <c r="N193" i="4"/>
  <c r="N103" i="10"/>
  <c r="L421" i="4"/>
  <c r="D26" i="4"/>
  <c r="P472" i="4"/>
  <c r="S220" i="10"/>
  <c r="B935" i="4"/>
  <c r="I88" i="10"/>
  <c r="H55" i="10"/>
  <c r="E497" i="4"/>
  <c r="P26" i="4"/>
  <c r="B1042" i="4"/>
  <c r="D18" i="4"/>
  <c r="F62" i="10"/>
  <c r="B872" i="4"/>
  <c r="N25" i="4"/>
  <c r="P406" i="4"/>
  <c r="H550" i="4"/>
  <c r="O121" i="10"/>
  <c r="B411" i="4"/>
  <c r="O906" i="4"/>
  <c r="G36" i="10"/>
  <c r="L1061" i="4"/>
  <c r="D983" i="4"/>
  <c r="S514" i="4"/>
  <c r="C169" i="4"/>
  <c r="C590" i="4"/>
  <c r="R299" i="4"/>
  <c r="J260" i="10"/>
  <c r="J154" i="10"/>
  <c r="N230" i="10"/>
  <c r="O134" i="10"/>
  <c r="O54" i="4"/>
  <c r="J137" i="10"/>
  <c r="P191" i="4"/>
  <c r="B689" i="4"/>
  <c r="M99" i="10"/>
  <c r="N155" i="4"/>
  <c r="O468" i="4"/>
  <c r="G1113" i="4"/>
  <c r="H568" i="4"/>
  <c r="L75" i="4"/>
  <c r="F235" i="10"/>
  <c r="I325" i="4"/>
  <c r="I297" i="4"/>
  <c r="C274" i="4"/>
  <c r="Q435" i="4"/>
  <c r="K171" i="10"/>
  <c r="L177" i="4"/>
  <c r="N173" i="10"/>
  <c r="N362" i="4"/>
  <c r="J314" i="4"/>
  <c r="L890" i="4"/>
  <c r="S245" i="10"/>
  <c r="F264" i="10"/>
  <c r="G9" i="10"/>
  <c r="G88" i="10"/>
  <c r="B942" i="4"/>
  <c r="H383" i="4"/>
  <c r="B835" i="4"/>
  <c r="F140" i="4"/>
  <c r="S368" i="4"/>
  <c r="D363" i="4"/>
  <c r="G644" i="4"/>
  <c r="M567" i="4"/>
  <c r="M305" i="4"/>
  <c r="N174" i="10"/>
  <c r="B433" i="4"/>
  <c r="Q61" i="4"/>
  <c r="K403" i="4"/>
  <c r="N40" i="4"/>
  <c r="I46" i="4"/>
  <c r="I475" i="4"/>
  <c r="B933" i="4"/>
  <c r="E95" i="10"/>
  <c r="J712" i="4"/>
  <c r="S64" i="10"/>
  <c r="L217" i="4"/>
  <c r="D179" i="4"/>
  <c r="R60" i="4"/>
  <c r="L228" i="10"/>
  <c r="O193" i="10"/>
  <c r="P130" i="4"/>
  <c r="Q209" i="4"/>
  <c r="Q183" i="10"/>
  <c r="M402" i="4"/>
  <c r="L1048" i="4"/>
  <c r="C183" i="4"/>
  <c r="G94" i="10"/>
  <c r="R139" i="4"/>
  <c r="R148" i="4"/>
  <c r="K224" i="10"/>
  <c r="M151" i="10"/>
  <c r="G32" i="10"/>
  <c r="H132" i="10"/>
  <c r="Q258" i="10"/>
  <c r="I210" i="4"/>
  <c r="P103" i="4"/>
  <c r="C285" i="4"/>
  <c r="S143" i="10"/>
  <c r="J363" i="4"/>
  <c r="B610" i="4"/>
  <c r="K71" i="4"/>
  <c r="P178" i="4"/>
  <c r="E150" i="10"/>
  <c r="R17" i="4"/>
  <c r="C41" i="4"/>
  <c r="G520" i="4"/>
  <c r="G67" i="4"/>
  <c r="J228" i="4"/>
  <c r="C29" i="4"/>
  <c r="M176" i="4"/>
  <c r="M48" i="10"/>
  <c r="S121" i="4"/>
  <c r="Q66" i="10"/>
  <c r="J65" i="10"/>
  <c r="I143" i="10"/>
  <c r="N57" i="4"/>
  <c r="M1024" i="4"/>
  <c r="F21" i="10"/>
  <c r="L205" i="10"/>
  <c r="I97" i="10"/>
  <c r="L4" i="4"/>
  <c r="O469" i="4"/>
  <c r="L448" i="4"/>
  <c r="M358" i="4"/>
  <c r="Q34" i="10"/>
  <c r="N138" i="10"/>
  <c r="K161" i="4"/>
  <c r="D23" i="4"/>
  <c r="M24" i="10"/>
  <c r="H19" i="4"/>
  <c r="B1047" i="4"/>
  <c r="C353" i="4"/>
  <c r="E175" i="10"/>
  <c r="J117" i="10"/>
  <c r="I615" i="4"/>
  <c r="S195" i="10"/>
  <c r="J237" i="10"/>
  <c r="F131" i="10"/>
  <c r="D37" i="4"/>
  <c r="Q470" i="4"/>
  <c r="Q187" i="10"/>
  <c r="B305" i="4"/>
  <c r="B182" i="4"/>
  <c r="B660" i="4"/>
  <c r="N82" i="4"/>
  <c r="J62" i="4"/>
  <c r="D106" i="4"/>
  <c r="J21" i="4"/>
  <c r="B1123" i="4"/>
  <c r="S71" i="10"/>
  <c r="N133" i="4"/>
  <c r="B548" i="4"/>
  <c r="O137" i="4"/>
  <c r="J12" i="4"/>
  <c r="R618" i="4"/>
  <c r="P966" i="4"/>
  <c r="L238" i="4"/>
  <c r="B495" i="4"/>
  <c r="K356" i="4"/>
  <c r="R233" i="4"/>
  <c r="R57" i="4"/>
  <c r="N97" i="10"/>
  <c r="S652" i="4"/>
  <c r="N20" i="10"/>
  <c r="I98" i="4"/>
  <c r="O79" i="10"/>
  <c r="P857" i="4"/>
  <c r="E20" i="10"/>
  <c r="J110" i="4"/>
  <c r="P223" i="4"/>
  <c r="J135" i="4"/>
  <c r="G53" i="10"/>
  <c r="F118" i="10"/>
  <c r="K169" i="4"/>
  <c r="S36" i="10"/>
  <c r="L422" i="4"/>
  <c r="R223" i="4"/>
  <c r="M233" i="4"/>
  <c r="F101" i="4"/>
  <c r="K318" i="4"/>
  <c r="Q66" i="4"/>
  <c r="S163" i="4"/>
  <c r="L153" i="10"/>
  <c r="B724" i="4"/>
  <c r="F384" i="4"/>
  <c r="J91" i="4"/>
  <c r="S906" i="4"/>
  <c r="D698" i="4"/>
  <c r="Q415" i="4"/>
  <c r="M203" i="10"/>
  <c r="K158" i="10"/>
  <c r="B651" i="4"/>
  <c r="N68" i="4"/>
  <c r="B193" i="4"/>
  <c r="J214" i="10"/>
  <c r="H200" i="4"/>
  <c r="Q142" i="10"/>
  <c r="J254" i="4"/>
  <c r="E175" i="4"/>
  <c r="H178" i="10"/>
  <c r="S52" i="4"/>
  <c r="B715" i="4"/>
  <c r="O118" i="10"/>
  <c r="E55" i="4"/>
  <c r="M237" i="4"/>
  <c r="S404" i="4"/>
  <c r="N161" i="4"/>
  <c r="S40" i="10"/>
  <c r="D208" i="4"/>
  <c r="G357" i="4"/>
  <c r="O462" i="4"/>
  <c r="H262" i="10"/>
  <c r="C634" i="4"/>
  <c r="Q117" i="10"/>
  <c r="Q486" i="4"/>
  <c r="C145" i="4"/>
  <c r="N114" i="10"/>
  <c r="M157" i="10"/>
  <c r="G929" i="4"/>
  <c r="K13" i="10"/>
  <c r="P332" i="4"/>
  <c r="B7" i="4"/>
  <c r="B1080" i="4"/>
  <c r="B810" i="4"/>
  <c r="G249" i="4"/>
  <c r="L162" i="10"/>
  <c r="L249" i="10"/>
  <c r="S227" i="10"/>
  <c r="H649" i="4"/>
  <c r="G176" i="4"/>
  <c r="S87" i="10"/>
  <c r="Q936" i="4"/>
  <c r="C134" i="4"/>
  <c r="N66" i="4"/>
  <c r="J149" i="4"/>
  <c r="F6" i="4"/>
  <c r="O18" i="10"/>
  <c r="R45" i="4"/>
  <c r="J15" i="10"/>
  <c r="K67" i="4"/>
  <c r="M50" i="4"/>
  <c r="I176" i="10"/>
  <c r="K140" i="4"/>
  <c r="I199" i="10"/>
  <c r="D568" i="4"/>
  <c r="L68" i="4"/>
  <c r="P562" i="4"/>
  <c r="M681" i="4"/>
  <c r="L171" i="10"/>
  <c r="M484" i="4"/>
  <c r="S422" i="4"/>
  <c r="E39" i="4"/>
  <c r="R190" i="4"/>
  <c r="C280" i="4"/>
  <c r="I105" i="10"/>
  <c r="O240" i="10"/>
  <c r="N149" i="10"/>
  <c r="J191" i="10"/>
  <c r="P236" i="4"/>
  <c r="S484" i="4"/>
  <c r="C332" i="4"/>
  <c r="E122" i="10"/>
  <c r="G407" i="4"/>
  <c r="L553" i="4"/>
  <c r="I223" i="4"/>
  <c r="R48" i="4"/>
  <c r="R967" i="4"/>
  <c r="B287" i="4"/>
  <c r="G205" i="4"/>
  <c r="M152" i="10"/>
  <c r="G129" i="10"/>
  <c r="I602" i="4"/>
  <c r="N394" i="4"/>
  <c r="M274" i="4"/>
  <c r="I59" i="10"/>
  <c r="G79" i="10"/>
  <c r="B41" i="4"/>
  <c r="F239" i="4"/>
  <c r="J9" i="4"/>
  <c r="O973" i="4"/>
  <c r="O171" i="10"/>
  <c r="P789" i="4"/>
  <c r="E118" i="4"/>
  <c r="N529" i="4"/>
  <c r="J545" i="4"/>
  <c r="H468" i="4"/>
  <c r="B191" i="4"/>
  <c r="I44" i="10"/>
  <c r="K140" i="10"/>
  <c r="F37" i="4"/>
  <c r="M483" i="4"/>
  <c r="S114" i="10"/>
  <c r="R207" i="4"/>
  <c r="L115" i="10"/>
  <c r="O153" i="10"/>
  <c r="K91" i="4"/>
  <c r="F215" i="10"/>
  <c r="N52" i="4"/>
  <c r="N469" i="4"/>
  <c r="C88" i="4"/>
  <c r="F59" i="10"/>
  <c r="G172" i="10"/>
  <c r="I119" i="4"/>
  <c r="L85" i="4"/>
  <c r="M46" i="10"/>
  <c r="G48" i="10"/>
  <c r="R137" i="4"/>
  <c r="F69" i="10"/>
  <c r="P595" i="4"/>
  <c r="G177" i="10"/>
  <c r="J328" i="4"/>
  <c r="L409" i="4"/>
  <c r="G196" i="10"/>
  <c r="N335" i="4"/>
  <c r="F827" i="4"/>
  <c r="B981" i="4"/>
  <c r="M560" i="4"/>
  <c r="M4" i="10"/>
  <c r="N1111" i="4"/>
  <c r="K164" i="10"/>
  <c r="B1031" i="4"/>
  <c r="C320" i="4"/>
  <c r="H68" i="10"/>
  <c r="K614" i="4"/>
  <c r="N36" i="4"/>
  <c r="J289" i="4"/>
  <c r="S89" i="4"/>
  <c r="I26" i="10"/>
  <c r="L146" i="4"/>
  <c r="P151" i="4"/>
  <c r="J255" i="10"/>
  <c r="O58" i="10"/>
  <c r="B307" i="4"/>
  <c r="O48" i="10"/>
  <c r="J203" i="10"/>
  <c r="B993" i="4"/>
  <c r="H117" i="4"/>
  <c r="D2" i="4"/>
  <c r="R798" i="4"/>
  <c r="D264" i="4"/>
  <c r="Q181" i="10"/>
  <c r="L426" i="4"/>
  <c r="B782" i="4"/>
  <c r="K66" i="10"/>
  <c r="N806" i="4"/>
  <c r="H10" i="4"/>
  <c r="B35" i="4"/>
  <c r="K42" i="4"/>
  <c r="D322" i="4"/>
  <c r="H65" i="4"/>
  <c r="I454" i="4"/>
  <c r="B504" i="4"/>
  <c r="J87" i="4"/>
  <c r="M37" i="4"/>
  <c r="F147" i="10"/>
  <c r="N76" i="10"/>
  <c r="F172" i="10"/>
  <c r="J122" i="10"/>
  <c r="K209" i="4"/>
  <c r="H101" i="4"/>
  <c r="J215" i="10"/>
  <c r="I235" i="4"/>
  <c r="I15" i="10"/>
  <c r="O219" i="4"/>
  <c r="B477" i="4"/>
  <c r="M101" i="10"/>
  <c r="I158" i="10"/>
  <c r="S173" i="10"/>
  <c r="I138" i="10"/>
  <c r="P100" i="4"/>
  <c r="P260" i="10"/>
  <c r="K99" i="10"/>
  <c r="K378" i="4"/>
  <c r="L24" i="4"/>
  <c r="S182" i="10"/>
  <c r="E37" i="4"/>
  <c r="F353" i="4"/>
  <c r="M655" i="4"/>
  <c r="H452" i="4"/>
  <c r="B356" i="4"/>
  <c r="H159" i="4"/>
  <c r="O381" i="4"/>
  <c r="O120" i="4"/>
  <c r="S230" i="4"/>
  <c r="K442" i="4"/>
  <c r="J133" i="4"/>
  <c r="Q191" i="4"/>
  <c r="D182" i="4"/>
  <c r="C95" i="4"/>
  <c r="N179" i="4"/>
  <c r="O128" i="10"/>
  <c r="G173" i="10"/>
  <c r="R117" i="4"/>
  <c r="M18" i="4"/>
  <c r="J51" i="4"/>
  <c r="F248" i="4"/>
  <c r="Q6" i="4"/>
  <c r="L34" i="4"/>
  <c r="M137" i="4"/>
  <c r="Q29" i="10"/>
  <c r="B101" i="4"/>
  <c r="G229" i="10"/>
  <c r="B522" i="4"/>
  <c r="E1145" i="4"/>
  <c r="C441" i="4"/>
  <c r="Q97" i="10"/>
  <c r="K198" i="10"/>
  <c r="E145" i="10"/>
  <c r="B848" i="4"/>
  <c r="Q578" i="4"/>
  <c r="J276" i="4"/>
  <c r="B722" i="4"/>
  <c r="C239" i="4"/>
  <c r="E21" i="10"/>
  <c r="E209" i="10"/>
  <c r="O24" i="4"/>
  <c r="K58" i="4"/>
  <c r="G21" i="4"/>
  <c r="Q448" i="4"/>
  <c r="G142" i="4"/>
  <c r="Q174" i="4"/>
  <c r="M87" i="10"/>
  <c r="L38" i="4"/>
  <c r="K195" i="4"/>
  <c r="H461" i="4"/>
  <c r="P240" i="10"/>
  <c r="S235" i="10"/>
  <c r="M4" i="4"/>
  <c r="E77" i="10"/>
  <c r="I301" i="4"/>
  <c r="D4" i="4"/>
  <c r="I3" i="10"/>
  <c r="B58" i="4"/>
  <c r="M168" i="10"/>
  <c r="O149" i="10"/>
  <c r="B450" i="4"/>
  <c r="B221" i="4"/>
  <c r="M61" i="4"/>
  <c r="J478" i="4"/>
  <c r="B282" i="4"/>
  <c r="L897" i="4"/>
  <c r="C203" i="4"/>
  <c r="I591" i="4"/>
  <c r="E5" i="10"/>
  <c r="S169" i="4"/>
  <c r="P349" i="4"/>
  <c r="I84" i="10"/>
  <c r="H259" i="10"/>
  <c r="E319" i="4"/>
  <c r="N563" i="4"/>
  <c r="H918" i="4"/>
  <c r="E22" i="4"/>
  <c r="O500" i="4"/>
  <c r="I191" i="10"/>
  <c r="B1076" i="4"/>
  <c r="I147" i="10"/>
  <c r="C119" i="4"/>
  <c r="O243" i="10"/>
  <c r="L1058" i="4"/>
  <c r="R145" i="4"/>
  <c r="G195" i="4"/>
  <c r="B1124" i="4"/>
  <c r="R663" i="4"/>
  <c r="S376" i="4"/>
  <c r="L221" i="4"/>
  <c r="B1026" i="4"/>
  <c r="C242" i="4"/>
  <c r="R667" i="4"/>
  <c r="J718" i="4"/>
  <c r="B430" i="4"/>
  <c r="L28" i="4"/>
  <c r="M28" i="4"/>
  <c r="B237" i="4"/>
  <c r="H366" i="4"/>
  <c r="E178" i="4"/>
  <c r="B371" i="4"/>
  <c r="C220" i="4"/>
  <c r="B796" i="4"/>
  <c r="O401" i="4"/>
  <c r="M243" i="10"/>
  <c r="N243" i="10"/>
  <c r="E66" i="4"/>
  <c r="O297" i="4"/>
  <c r="M74" i="10"/>
  <c r="S431" i="4"/>
  <c r="L153" i="4"/>
  <c r="I58" i="10"/>
  <c r="B732" i="4"/>
  <c r="B856" i="4"/>
  <c r="M21" i="4"/>
  <c r="L68" i="10"/>
  <c r="I13" i="4"/>
  <c r="B440" i="4"/>
  <c r="D119" i="4"/>
  <c r="R101" i="4"/>
  <c r="I92" i="10"/>
  <c r="K191" i="4"/>
  <c r="B534" i="4"/>
  <c r="S168" i="10"/>
  <c r="F182" i="10"/>
  <c r="K362" i="4"/>
  <c r="G135" i="10"/>
  <c r="H161" i="10"/>
  <c r="N69" i="10"/>
  <c r="R527" i="4"/>
  <c r="E772" i="4"/>
  <c r="B596" i="4"/>
  <c r="S13" i="10"/>
  <c r="L65" i="10"/>
  <c r="K200" i="10"/>
  <c r="N142" i="10"/>
  <c r="R28" i="4"/>
  <c r="F83" i="10"/>
  <c r="O187" i="10"/>
  <c r="E253" i="10"/>
  <c r="N157" i="10"/>
  <c r="B136" i="4"/>
  <c r="G153" i="4"/>
  <c r="E130" i="4"/>
  <c r="S222" i="4"/>
  <c r="N369" i="4"/>
  <c r="L152" i="4"/>
  <c r="S20" i="4"/>
  <c r="J143" i="10"/>
  <c r="J79" i="10"/>
  <c r="R23" i="4"/>
  <c r="C556" i="4"/>
  <c r="K245" i="10"/>
  <c r="J53" i="4"/>
  <c r="E101" i="10"/>
  <c r="R128" i="4"/>
  <c r="H647" i="4"/>
  <c r="E376" i="4"/>
  <c r="I213" i="10"/>
  <c r="K14" i="4"/>
  <c r="Q371" i="4"/>
  <c r="B650" i="4"/>
  <c r="Q249" i="10"/>
  <c r="B751" i="4"/>
  <c r="K739" i="4"/>
  <c r="Q590" i="4"/>
  <c r="S18" i="4"/>
  <c r="I254" i="10"/>
  <c r="H286" i="4"/>
  <c r="S489" i="4"/>
  <c r="L442" i="4"/>
  <c r="O205" i="10"/>
  <c r="N521" i="4"/>
  <c r="P70" i="4"/>
  <c r="P143" i="4"/>
  <c r="S130" i="4"/>
  <c r="E168" i="10"/>
  <c r="O227" i="10"/>
  <c r="F160" i="10"/>
  <c r="F134" i="10"/>
  <c r="N229" i="4"/>
  <c r="C440" i="4"/>
  <c r="K107" i="4"/>
  <c r="G241" i="10"/>
  <c r="P187" i="4"/>
  <c r="L741" i="4"/>
  <c r="E196" i="4"/>
  <c r="D168" i="4"/>
  <c r="M52" i="4"/>
  <c r="H241" i="4"/>
  <c r="B947" i="4"/>
  <c r="G475" i="4"/>
  <c r="S68" i="4"/>
  <c r="O220" i="10"/>
  <c r="S199" i="10"/>
  <c r="O27" i="4"/>
  <c r="F104" i="10"/>
  <c r="I523" i="4"/>
  <c r="J143" i="4"/>
  <c r="L19" i="4"/>
  <c r="O228" i="4"/>
  <c r="M178" i="4"/>
  <c r="P196" i="10"/>
  <c r="D121" i="4"/>
  <c r="B499" i="4"/>
  <c r="I16" i="4"/>
  <c r="L48" i="10"/>
  <c r="F125" i="4"/>
  <c r="N172" i="10"/>
  <c r="D162" i="4"/>
  <c r="B1107" i="4"/>
  <c r="K216" i="10"/>
  <c r="H26" i="4"/>
  <c r="F261" i="10"/>
  <c r="L858" i="4"/>
  <c r="L34" i="10"/>
  <c r="R110" i="4"/>
  <c r="B991" i="4"/>
  <c r="H218" i="10"/>
  <c r="B170" i="4"/>
  <c r="E104" i="4"/>
  <c r="M208" i="4"/>
  <c r="G382" i="4"/>
  <c r="F203" i="10"/>
  <c r="L395" i="4"/>
  <c r="S635" i="4"/>
  <c r="S203" i="10"/>
  <c r="L10" i="10"/>
  <c r="L204" i="10"/>
  <c r="B995" i="4"/>
  <c r="E58" i="10"/>
  <c r="D987" i="4"/>
  <c r="G3" i="4"/>
  <c r="N88" i="4"/>
  <c r="B787" i="4"/>
  <c r="B1007" i="4"/>
  <c r="K38" i="4"/>
  <c r="G133" i="10"/>
  <c r="D423" i="4"/>
  <c r="N117" i="4"/>
  <c r="J724" i="4"/>
  <c r="R381" i="4"/>
  <c r="H72" i="10"/>
  <c r="F41" i="4"/>
  <c r="E107" i="4"/>
  <c r="S88" i="10"/>
  <c r="F78" i="4"/>
  <c r="G89" i="10"/>
  <c r="M356" i="4"/>
  <c r="N229" i="10"/>
  <c r="S134" i="4"/>
  <c r="G64" i="4"/>
  <c r="B578" i="4"/>
  <c r="N306" i="4"/>
  <c r="N44" i="4"/>
  <c r="K52" i="4"/>
  <c r="I72" i="10"/>
  <c r="R154" i="4"/>
  <c r="N135" i="4"/>
  <c r="B1030" i="4"/>
  <c r="J138" i="10"/>
  <c r="L292" i="4"/>
  <c r="B638" i="4"/>
  <c r="P41" i="4"/>
  <c r="H206" i="10"/>
  <c r="O160" i="10"/>
  <c r="D988" i="4"/>
  <c r="Q275" i="4"/>
  <c r="L180" i="4"/>
  <c r="D133" i="4"/>
  <c r="K167" i="4"/>
  <c r="N106" i="4"/>
  <c r="N3" i="10"/>
  <c r="O250" i="10"/>
  <c r="B755" i="4"/>
  <c r="B187" i="4"/>
  <c r="B632" i="4"/>
  <c r="L306" i="4"/>
  <c r="S133" i="4"/>
  <c r="B996" i="4"/>
  <c r="H48" i="4"/>
  <c r="F205" i="10"/>
  <c r="Q58" i="10"/>
  <c r="B314" i="4"/>
  <c r="R172" i="4"/>
  <c r="F11" i="10"/>
  <c r="Q619" i="4"/>
  <c r="Q52" i="4"/>
  <c r="J84" i="4"/>
  <c r="P199" i="10"/>
  <c r="G45" i="4"/>
  <c r="L362" i="4"/>
  <c r="G8" i="10"/>
  <c r="F564" i="4"/>
  <c r="L390" i="4"/>
  <c r="K758" i="4"/>
  <c r="I85" i="10"/>
  <c r="H245" i="4"/>
  <c r="Q8" i="4"/>
  <c r="C12" i="4"/>
  <c r="C221" i="4"/>
  <c r="P175" i="10"/>
  <c r="Q19" i="10"/>
  <c r="L206" i="10"/>
  <c r="F127" i="10"/>
  <c r="Q225" i="4"/>
  <c r="M380" i="4"/>
  <c r="I51" i="4"/>
  <c r="I120" i="4"/>
  <c r="F67" i="10"/>
  <c r="G637" i="4"/>
  <c r="I200" i="10"/>
  <c r="M128" i="10"/>
  <c r="G391" i="4"/>
  <c r="K313" i="4"/>
  <c r="H45" i="4"/>
  <c r="M128" i="4"/>
  <c r="M253" i="4"/>
  <c r="G588" i="4"/>
  <c r="F378" i="4"/>
  <c r="F190" i="10"/>
  <c r="B444" i="4"/>
  <c r="N23" i="4"/>
  <c r="Q65" i="4"/>
  <c r="J137" i="4"/>
  <c r="J105" i="4"/>
  <c r="N231" i="10"/>
  <c r="R597" i="4"/>
  <c r="F685" i="4"/>
  <c r="F351" i="4"/>
  <c r="O147" i="10"/>
  <c r="K262" i="4"/>
  <c r="H129" i="10"/>
  <c r="O233" i="4"/>
  <c r="R1017" i="4"/>
  <c r="S825" i="4"/>
  <c r="C185" i="4"/>
  <c r="R38" i="4"/>
  <c r="G384" i="4"/>
  <c r="E246" i="4"/>
  <c r="I107" i="10"/>
  <c r="Q74" i="10"/>
  <c r="E106" i="10"/>
  <c r="S34" i="4"/>
  <c r="L134" i="10"/>
  <c r="J402" i="4"/>
  <c r="H176" i="4"/>
  <c r="R272" i="4"/>
  <c r="G105" i="10"/>
  <c r="B133" i="4"/>
  <c r="C398" i="4"/>
  <c r="S197" i="4"/>
  <c r="H578" i="4"/>
  <c r="I125" i="4"/>
  <c r="B332" i="4"/>
  <c r="I36" i="4"/>
  <c r="B246" i="4"/>
  <c r="N475" i="4"/>
  <c r="R468" i="4"/>
  <c r="K293" i="4"/>
  <c r="E199" i="10"/>
  <c r="M363" i="4"/>
  <c r="B658" i="4"/>
  <c r="L33" i="10"/>
  <c r="L56" i="4"/>
  <c r="B1073" i="4"/>
  <c r="D148" i="4"/>
  <c r="G85" i="4"/>
  <c r="B700" i="4"/>
  <c r="J59" i="4"/>
  <c r="I262" i="10"/>
  <c r="K175" i="4"/>
  <c r="I333" i="4"/>
  <c r="B928" i="4"/>
  <c r="C25" i="4"/>
  <c r="J30" i="4"/>
  <c r="B358" i="4"/>
  <c r="Q327" i="4"/>
  <c r="M532" i="4"/>
  <c r="Q509" i="4"/>
  <c r="K237" i="10"/>
  <c r="I232" i="4"/>
  <c r="K117" i="10"/>
  <c r="F170" i="4"/>
  <c r="N467" i="4"/>
  <c r="H939" i="4"/>
  <c r="M15" i="10"/>
  <c r="P242" i="10"/>
  <c r="L42" i="10"/>
  <c r="K113" i="10"/>
  <c r="S365" i="4"/>
  <c r="B1024" i="4"/>
  <c r="P275" i="4"/>
  <c r="F790" i="4"/>
  <c r="P135" i="10"/>
  <c r="Q461" i="4"/>
  <c r="F329" i="4"/>
  <c r="I491" i="4"/>
  <c r="I486" i="4"/>
  <c r="S19" i="4"/>
  <c r="S78" i="4"/>
  <c r="L205" i="4"/>
  <c r="M266" i="4"/>
  <c r="C252" i="4"/>
  <c r="G329" i="4"/>
  <c r="F15" i="10"/>
  <c r="N479" i="4"/>
  <c r="B117" i="4"/>
  <c r="B704" i="4"/>
  <c r="H189" i="10"/>
  <c r="S117" i="4"/>
  <c r="I37" i="10"/>
  <c r="O257" i="4"/>
  <c r="K455" i="4"/>
  <c r="O69" i="4"/>
  <c r="S46" i="4"/>
  <c r="P40" i="4"/>
  <c r="Q120" i="10"/>
  <c r="M500" i="4"/>
  <c r="F74" i="4"/>
  <c r="K221" i="10"/>
  <c r="G235" i="10"/>
  <c r="H60" i="4"/>
  <c r="C639" i="4"/>
  <c r="B701" i="4"/>
  <c r="O459" i="4"/>
  <c r="J126" i="10"/>
  <c r="R659" i="4"/>
  <c r="B864" i="4"/>
  <c r="S29" i="10"/>
  <c r="Q105" i="4"/>
  <c r="E475" i="4"/>
  <c r="P139" i="10"/>
  <c r="Q397" i="4"/>
  <c r="L62" i="4"/>
  <c r="B461" i="4"/>
  <c r="M169" i="10"/>
  <c r="Q166" i="4"/>
  <c r="I808" i="4"/>
  <c r="O181" i="10"/>
  <c r="Q227" i="10"/>
  <c r="B747" i="4"/>
  <c r="B972" i="4"/>
  <c r="G54" i="10"/>
  <c r="Q321" i="4"/>
  <c r="P591" i="4"/>
  <c r="Q401" i="4"/>
  <c r="C58" i="4"/>
  <c r="C747" i="4"/>
  <c r="Q104" i="4"/>
  <c r="G379" i="4"/>
  <c r="J47" i="4"/>
  <c r="O498" i="4"/>
  <c r="D306" i="4"/>
  <c r="L941" i="4"/>
  <c r="E23" i="4"/>
  <c r="N105" i="4"/>
  <c r="F379" i="4"/>
  <c r="H890" i="4"/>
  <c r="Q408" i="4"/>
  <c r="G259" i="10"/>
  <c r="D826" i="4"/>
  <c r="G359" i="4"/>
  <c r="K410" i="4"/>
  <c r="N48" i="4"/>
  <c r="O56" i="4"/>
  <c r="O347" i="4"/>
  <c r="K60" i="4"/>
  <c r="P120" i="4"/>
  <c r="O63" i="10"/>
  <c r="S118" i="10"/>
  <c r="L233" i="10"/>
  <c r="B324" i="4"/>
  <c r="O179" i="10"/>
  <c r="G264" i="10"/>
  <c r="B846" i="4"/>
  <c r="D725" i="4"/>
  <c r="I120" i="10"/>
  <c r="M482" i="4"/>
  <c r="O208" i="10"/>
  <c r="J84" i="10"/>
  <c r="Q370" i="4"/>
  <c r="M48" i="4"/>
  <c r="B649" i="4"/>
  <c r="J130" i="4"/>
  <c r="Q407" i="4"/>
  <c r="B20" i="4"/>
  <c r="F30" i="10"/>
  <c r="G182" i="4"/>
  <c r="M115" i="4"/>
  <c r="B150" i="4"/>
  <c r="D56" i="4"/>
  <c r="B89" i="4"/>
  <c r="M47" i="10"/>
  <c r="P314" i="4"/>
  <c r="G40" i="10"/>
  <c r="G261" i="10"/>
  <c r="B788" i="4"/>
  <c r="K121" i="10"/>
  <c r="E73" i="4"/>
  <c r="R657" i="4"/>
  <c r="G37" i="10"/>
  <c r="K4" i="4"/>
  <c r="B734" i="4"/>
  <c r="K48" i="4"/>
  <c r="M710" i="4"/>
  <c r="E18" i="4"/>
  <c r="E36" i="10"/>
  <c r="G46" i="10"/>
  <c r="Q54" i="10"/>
  <c r="C179" i="4"/>
  <c r="H207" i="10"/>
  <c r="B281" i="4"/>
  <c r="J266" i="4"/>
  <c r="K263" i="10"/>
  <c r="B250" i="4"/>
  <c r="B910" i="4"/>
  <c r="K181" i="4"/>
  <c r="L1068" i="4"/>
  <c r="S678" i="4"/>
  <c r="R626" i="4"/>
  <c r="O239" i="10"/>
  <c r="F592" i="4"/>
  <c r="K319" i="4"/>
  <c r="O202" i="4"/>
  <c r="I247" i="10"/>
  <c r="B822" i="4"/>
  <c r="R242" i="4"/>
  <c r="L101" i="4"/>
  <c r="D218" i="4"/>
  <c r="C290" i="4"/>
  <c r="F24" i="10"/>
  <c r="B103" i="4"/>
  <c r="O76" i="10"/>
  <c r="G209" i="10"/>
  <c r="B327" i="4"/>
  <c r="M34" i="10"/>
  <c r="G239" i="10"/>
  <c r="O20" i="4"/>
  <c r="N27" i="10"/>
  <c r="F56" i="10"/>
  <c r="K349" i="4"/>
  <c r="B480" i="4"/>
  <c r="N13" i="4"/>
  <c r="S138" i="10"/>
  <c r="M114" i="10"/>
  <c r="B640" i="4"/>
  <c r="B984" i="4"/>
  <c r="M204" i="4"/>
  <c r="S205" i="10"/>
  <c r="P166" i="4"/>
  <c r="F190" i="4"/>
  <c r="C418" i="4"/>
  <c r="J25" i="4"/>
  <c r="N112" i="10"/>
  <c r="E264" i="10"/>
  <c r="E265" i="10" s="1"/>
  <c r="N228" i="10"/>
  <c r="D9" i="4"/>
  <c r="O253" i="4"/>
  <c r="K656" i="4"/>
  <c r="M258" i="10"/>
  <c r="I385" i="4"/>
  <c r="F119" i="4"/>
  <c r="E89" i="4"/>
  <c r="G81" i="10"/>
  <c r="I636" i="4"/>
  <c r="I104" i="4"/>
  <c r="C192" i="4"/>
  <c r="K63" i="4"/>
  <c r="L432" i="4"/>
  <c r="K498" i="4"/>
  <c r="E206" i="10"/>
  <c r="I369" i="4"/>
  <c r="E148" i="4"/>
  <c r="C54" i="4"/>
  <c r="E70" i="4"/>
  <c r="M100" i="10"/>
  <c r="C57" i="4"/>
  <c r="M524" i="4"/>
  <c r="B392" i="4"/>
  <c r="L114" i="10"/>
  <c r="K83" i="10"/>
  <c r="E137" i="4"/>
  <c r="H555" i="4"/>
  <c r="S89" i="10"/>
  <c r="F108" i="10"/>
  <c r="H18" i="10"/>
  <c r="P134" i="4"/>
  <c r="F69" i="4"/>
  <c r="G27" i="4"/>
  <c r="O50" i="4"/>
  <c r="I88" i="4"/>
  <c r="Q31" i="4"/>
  <c r="L198" i="4"/>
  <c r="Q73" i="10"/>
  <c r="P194" i="10"/>
  <c r="M362" i="4"/>
  <c r="M92" i="10"/>
  <c r="E559" i="4"/>
  <c r="P82" i="4"/>
  <c r="L36" i="10"/>
  <c r="O47" i="10"/>
  <c r="B723" i="4"/>
  <c r="I140" i="4"/>
  <c r="Q245" i="10"/>
  <c r="P285" i="4"/>
  <c r="H281" i="4"/>
  <c r="B386" i="4"/>
  <c r="K135" i="10"/>
  <c r="B932" i="4"/>
  <c r="S123" i="10"/>
  <c r="P136" i="4"/>
  <c r="Q549" i="4"/>
  <c r="O17" i="10"/>
  <c r="K46" i="4"/>
  <c r="F218" i="10"/>
  <c r="P215" i="4"/>
  <c r="O136" i="10"/>
  <c r="E203" i="10"/>
  <c r="C32" i="4"/>
  <c r="D927" i="4"/>
  <c r="J765" i="4"/>
  <c r="O38" i="4"/>
  <c r="B661" i="4"/>
  <c r="C17" i="4"/>
  <c r="P15" i="4"/>
  <c r="J20" i="4"/>
  <c r="G331" i="4"/>
  <c r="F154" i="10"/>
  <c r="M246" i="10"/>
  <c r="H74" i="10"/>
  <c r="S130" i="10"/>
  <c r="D325" i="4"/>
  <c r="J160" i="10"/>
  <c r="S281" i="4"/>
  <c r="N588" i="4"/>
  <c r="M7" i="10"/>
  <c r="P147" i="10"/>
  <c r="J509" i="4"/>
  <c r="B543" i="4"/>
  <c r="E16" i="4"/>
  <c r="B220" i="4"/>
  <c r="Q45" i="10"/>
  <c r="E34" i="10"/>
  <c r="N21" i="10"/>
  <c r="Q167" i="10"/>
  <c r="R157" i="4"/>
  <c r="D699" i="4"/>
  <c r="F199" i="4"/>
  <c r="N225" i="10"/>
  <c r="Q754" i="4"/>
  <c r="I766" i="4"/>
  <c r="H97" i="10"/>
  <c r="H244" i="4"/>
  <c r="S35" i="10"/>
  <c r="S586" i="4"/>
  <c r="J82" i="10"/>
  <c r="K147" i="4"/>
  <c r="F12" i="10"/>
  <c r="L149" i="4"/>
  <c r="G693" i="4"/>
  <c r="K26" i="4"/>
  <c r="J10" i="10"/>
  <c r="L150" i="10"/>
  <c r="L466" i="4"/>
  <c r="G302" i="4"/>
  <c r="M437" i="4"/>
  <c r="G472" i="4"/>
  <c r="L146" i="10"/>
  <c r="R258" i="4"/>
  <c r="O551" i="4"/>
  <c r="N478" i="4"/>
  <c r="H11" i="10"/>
  <c r="B709" i="4"/>
  <c r="B657" i="4"/>
  <c r="D31" i="4"/>
  <c r="M70" i="4"/>
  <c r="L140" i="4"/>
  <c r="F196" i="4"/>
  <c r="L147" i="10"/>
  <c r="E31" i="10"/>
  <c r="S618" i="4"/>
  <c r="L81" i="10"/>
  <c r="O166" i="4"/>
  <c r="B295" i="4"/>
  <c r="K541" i="4"/>
  <c r="K327" i="4"/>
  <c r="E259" i="10"/>
  <c r="N343" i="4"/>
  <c r="B837" i="4"/>
  <c r="Q165" i="4"/>
  <c r="H60" i="10"/>
  <c r="L100" i="4"/>
  <c r="R532" i="4"/>
  <c r="Q459" i="4"/>
  <c r="J179" i="10"/>
  <c r="O387" i="4"/>
  <c r="M147" i="10"/>
  <c r="H229" i="10"/>
  <c r="M155" i="10"/>
  <c r="Q110" i="10"/>
  <c r="M300" i="4"/>
  <c r="B219" i="4"/>
  <c r="M241" i="10"/>
  <c r="D901" i="4"/>
  <c r="M608" i="4"/>
  <c r="K16" i="4"/>
  <c r="O386" i="4"/>
  <c r="K15" i="4"/>
  <c r="K51" i="10"/>
  <c r="J200" i="10"/>
  <c r="Q72" i="10"/>
  <c r="B232" i="4"/>
  <c r="E164" i="4"/>
  <c r="G238" i="10"/>
  <c r="O317" i="4"/>
  <c r="O285" i="4"/>
  <c r="B13" i="4"/>
  <c r="H178" i="4"/>
  <c r="N49" i="4"/>
  <c r="C81" i="4"/>
  <c r="L1139" i="4"/>
  <c r="J358" i="4"/>
  <c r="E68" i="4"/>
  <c r="H913" i="4"/>
  <c r="D958" i="4"/>
  <c r="L81" i="4"/>
  <c r="S107" i="4"/>
  <c r="G30" i="4"/>
  <c r="C279" i="4"/>
  <c r="K7" i="10"/>
  <c r="O256" i="4"/>
  <c r="M543" i="4"/>
  <c r="S3" i="4"/>
  <c r="P80" i="4"/>
  <c r="B875" i="4"/>
  <c r="I545" i="4"/>
  <c r="O611" i="4"/>
  <c r="G816" i="4"/>
  <c r="H77" i="10"/>
  <c r="I40" i="4"/>
  <c r="L653" i="4"/>
  <c r="I376" i="4"/>
  <c r="O46" i="4"/>
  <c r="I41" i="10"/>
  <c r="J104" i="4"/>
  <c r="R621" i="4"/>
  <c r="B96" i="4"/>
  <c r="O248" i="10"/>
  <c r="M57" i="4"/>
  <c r="K195" i="10"/>
  <c r="J370" i="4"/>
  <c r="G18" i="4"/>
  <c r="B87" i="4"/>
  <c r="I631" i="4"/>
  <c r="B8" i="4"/>
  <c r="I53" i="10"/>
  <c r="B215" i="4"/>
  <c r="O19" i="10"/>
  <c r="S24" i="4"/>
  <c r="Q15" i="4"/>
  <c r="J152" i="10"/>
  <c r="B407" i="4"/>
  <c r="D73" i="4"/>
  <c r="I28" i="10"/>
  <c r="L16" i="10"/>
  <c r="B257" i="4"/>
  <c r="O28" i="4"/>
  <c r="B921" i="4"/>
  <c r="M58" i="10"/>
  <c r="B514" i="4"/>
  <c r="R268" i="4"/>
  <c r="N38" i="4"/>
  <c r="Q111" i="4"/>
  <c r="N151" i="10"/>
  <c r="I255" i="10"/>
  <c r="L233" i="4"/>
  <c r="O805" i="4"/>
  <c r="H174" i="10"/>
  <c r="E461" i="4"/>
  <c r="C977" i="4"/>
  <c r="O157" i="4"/>
  <c r="E138" i="4"/>
  <c r="K37" i="10"/>
  <c r="G66" i="4"/>
  <c r="G25" i="10"/>
  <c r="E75" i="4"/>
  <c r="E608" i="4"/>
  <c r="H243" i="10"/>
  <c r="B19" i="4"/>
  <c r="O265" i="10"/>
  <c r="C99" i="4"/>
  <c r="G262" i="10"/>
  <c r="O10" i="4"/>
  <c r="N35" i="10"/>
  <c r="M221" i="4"/>
  <c r="N37" i="4"/>
  <c r="D110" i="4"/>
  <c r="N113" i="4"/>
  <c r="P394" i="4"/>
  <c r="I206" i="4"/>
  <c r="F787" i="4"/>
  <c r="Q801" i="4"/>
  <c r="S46" i="10"/>
  <c r="F152" i="10"/>
  <c r="F124" i="10"/>
  <c r="L469" i="4"/>
  <c r="B511" i="4"/>
  <c r="C11" i="4"/>
  <c r="L49" i="4"/>
  <c r="E80" i="10"/>
  <c r="F122" i="10"/>
  <c r="N24" i="4"/>
  <c r="M13" i="4"/>
  <c r="B574" i="4"/>
  <c r="G266" i="4"/>
  <c r="E112" i="4"/>
  <c r="H476" i="4"/>
  <c r="G579" i="4"/>
  <c r="K73" i="4"/>
  <c r="C126" i="4"/>
  <c r="Q82" i="10"/>
  <c r="H34" i="10"/>
  <c r="B77" i="4"/>
  <c r="Q70" i="4"/>
  <c r="M232" i="4"/>
  <c r="R115" i="4"/>
  <c r="K193" i="10"/>
  <c r="M35" i="4"/>
  <c r="S31" i="4"/>
  <c r="B45" i="4"/>
  <c r="I717" i="4"/>
  <c r="P209" i="4"/>
  <c r="N886" i="4"/>
  <c r="B874" i="4"/>
  <c r="C524" i="4"/>
  <c r="F132" i="4"/>
  <c r="D479" i="4"/>
  <c r="L51" i="4"/>
  <c r="K209" i="10"/>
  <c r="P476" i="4"/>
  <c r="S672" i="4"/>
  <c r="S17" i="10"/>
  <c r="S194" i="10"/>
  <c r="H101" i="10"/>
  <c r="F257" i="10"/>
  <c r="L189" i="10"/>
  <c r="I215" i="10"/>
  <c r="B78" i="4"/>
  <c r="L1118" i="4"/>
  <c r="Q379" i="4"/>
  <c r="H138" i="4"/>
  <c r="S705" i="4"/>
  <c r="F555" i="4"/>
  <c r="B627" i="4"/>
  <c r="B54" i="4"/>
  <c r="I403" i="4"/>
  <c r="P207" i="10"/>
  <c r="K518" i="4"/>
  <c r="N519" i="4"/>
  <c r="Q24" i="10"/>
  <c r="B171" i="4"/>
  <c r="F9" i="10"/>
  <c r="J44" i="4"/>
  <c r="P150" i="4"/>
  <c r="L212" i="10"/>
  <c r="S413" i="4"/>
  <c r="H186" i="4"/>
  <c r="M155" i="4"/>
  <c r="Q680" i="4"/>
  <c r="G244" i="10"/>
  <c r="C124" i="4"/>
  <c r="K228" i="10"/>
  <c r="C16" i="4"/>
  <c r="G620" i="4"/>
  <c r="P252" i="10"/>
  <c r="J7" i="4"/>
  <c r="E218" i="4"/>
  <c r="I19" i="4"/>
  <c r="G119" i="10"/>
  <c r="M116" i="10"/>
  <c r="J127" i="10"/>
  <c r="F178" i="10"/>
  <c r="B985" i="4"/>
  <c r="O185" i="4"/>
  <c r="H167" i="4"/>
  <c r="M90" i="4"/>
  <c r="H39" i="10"/>
  <c r="L71" i="10"/>
  <c r="M97" i="4"/>
  <c r="Q45" i="4"/>
  <c r="O477" i="4"/>
  <c r="L783" i="4"/>
  <c r="S215" i="10"/>
  <c r="J330" i="4"/>
  <c r="K345" i="4"/>
  <c r="F490" i="4"/>
  <c r="N123" i="4"/>
  <c r="M49" i="4"/>
  <c r="F254" i="10"/>
  <c r="I27" i="4"/>
  <c r="H241" i="10"/>
  <c r="J594" i="4"/>
  <c r="O54" i="10"/>
  <c r="C501" i="4"/>
  <c r="S538" i="4"/>
  <c r="M75" i="10"/>
  <c r="J329" i="4"/>
  <c r="H991" i="4"/>
  <c r="B43" i="4"/>
  <c r="H104" i="10"/>
  <c r="O205" i="4"/>
  <c r="L176" i="4"/>
  <c r="L45" i="10"/>
  <c r="J218" i="4"/>
  <c r="Q53" i="10"/>
  <c r="S124" i="10"/>
  <c r="M90" i="10"/>
  <c r="P983" i="4"/>
  <c r="E17" i="4"/>
  <c r="O200" i="10"/>
  <c r="J75" i="4"/>
  <c r="L568" i="4"/>
  <c r="I111" i="10"/>
  <c r="R371" i="4"/>
  <c r="F43" i="10"/>
  <c r="G378" i="4"/>
  <c r="L78" i="10"/>
  <c r="I75" i="4"/>
  <c r="B4" i="4"/>
  <c r="B918" i="4"/>
  <c r="K2" i="4"/>
  <c r="S510" i="4"/>
  <c r="S598" i="4"/>
  <c r="H225" i="10"/>
  <c r="O163" i="4"/>
  <c r="I144" i="4"/>
  <c r="K397" i="4"/>
  <c r="E56" i="4"/>
  <c r="G171" i="10"/>
  <c r="M555" i="4"/>
  <c r="R728" i="4"/>
  <c r="Q537" i="4"/>
  <c r="O265" i="4"/>
  <c r="S215" i="4"/>
  <c r="B938" i="4"/>
  <c r="N110" i="4"/>
  <c r="B1081" i="4"/>
  <c r="G89" i="4"/>
  <c r="C101" i="4"/>
  <c r="I101" i="4"/>
  <c r="G274" i="4"/>
  <c r="L1102" i="4"/>
  <c r="D24" i="4"/>
  <c r="J58" i="10"/>
  <c r="G7" i="4"/>
  <c r="S25" i="10"/>
  <c r="C91" i="4"/>
  <c r="R321" i="4"/>
  <c r="R594" i="4"/>
  <c r="E315" i="4"/>
  <c r="R109" i="4"/>
  <c r="K39" i="4"/>
  <c r="M214" i="10"/>
  <c r="F72" i="4"/>
  <c r="Q465" i="4"/>
  <c r="S82" i="10"/>
  <c r="M612" i="4"/>
  <c r="J138" i="4"/>
  <c r="K178" i="10"/>
  <c r="J239" i="4"/>
  <c r="Q71" i="10"/>
  <c r="R218" i="4"/>
  <c r="E108" i="4"/>
  <c r="O619" i="4"/>
  <c r="E166" i="4"/>
  <c r="B271" i="4"/>
  <c r="E139" i="4"/>
  <c r="E219" i="10"/>
  <c r="S373" i="4"/>
  <c r="F55" i="10"/>
  <c r="G366" i="4"/>
  <c r="R411" i="4"/>
  <c r="E396" i="4"/>
  <c r="K73" i="10"/>
  <c r="S60" i="10"/>
  <c r="K95" i="10"/>
  <c r="E601" i="4"/>
  <c r="C132" i="4"/>
  <c r="I162" i="4"/>
  <c r="M12" i="4"/>
  <c r="M211" i="10"/>
  <c r="O85" i="4"/>
  <c r="P932" i="4"/>
  <c r="I42" i="10"/>
  <c r="M267" i="4"/>
  <c r="D200" i="4"/>
  <c r="I28" i="4"/>
  <c r="R106" i="4"/>
  <c r="M125" i="4"/>
  <c r="B817" i="4"/>
  <c r="N86" i="10"/>
  <c r="F259" i="4"/>
  <c r="S225" i="10"/>
  <c r="B126" i="4"/>
  <c r="J39" i="10"/>
  <c r="C105" i="4"/>
  <c r="P141" i="10"/>
  <c r="O91" i="10"/>
  <c r="K308" i="4"/>
  <c r="N884" i="4"/>
  <c r="F365" i="4"/>
  <c r="F130" i="4"/>
  <c r="J194" i="4"/>
  <c r="L84" i="10"/>
  <c r="Q253" i="10"/>
  <c r="G83" i="4"/>
  <c r="N48" i="10"/>
  <c r="B990" i="4"/>
  <c r="E14" i="4"/>
  <c r="J436" i="4"/>
  <c r="C604" i="4"/>
  <c r="H398" i="4"/>
  <c r="C341" i="4"/>
  <c r="Q211" i="10"/>
  <c r="I327" i="4"/>
  <c r="S371" i="4"/>
  <c r="L35" i="10"/>
  <c r="B48" i="4"/>
  <c r="B1092" i="4"/>
  <c r="N110" i="10"/>
  <c r="P12" i="4"/>
  <c r="L420" i="4"/>
  <c r="O182" i="4"/>
  <c r="H440" i="4"/>
  <c r="Q599" i="4"/>
  <c r="O67" i="4"/>
  <c r="M346" i="4"/>
  <c r="N207" i="10"/>
  <c r="N239" i="10"/>
  <c r="F609" i="4"/>
  <c r="L396" i="4"/>
  <c r="Q158" i="4"/>
  <c r="G253" i="10"/>
  <c r="Q63" i="4"/>
  <c r="O245" i="10"/>
  <c r="S487" i="4"/>
  <c r="J440" i="4"/>
  <c r="E69" i="10"/>
  <c r="S213" i="10"/>
  <c r="D328" i="4"/>
  <c r="G81" i="4"/>
  <c r="C154" i="4"/>
  <c r="L254" i="4"/>
  <c r="F406" i="4"/>
  <c r="Q22" i="10"/>
  <c r="Q177" i="10"/>
  <c r="D104" i="4"/>
  <c r="F356" i="4"/>
  <c r="K246" i="10"/>
  <c r="Q468" i="4"/>
  <c r="K72" i="10"/>
  <c r="K270" i="4"/>
  <c r="P211" i="4"/>
  <c r="O202" i="10"/>
  <c r="E605" i="4"/>
  <c r="P63" i="4"/>
  <c r="S104" i="10"/>
  <c r="F172" i="4"/>
  <c r="G632" i="4"/>
  <c r="D87" i="4"/>
  <c r="E58" i="4"/>
  <c r="R152" i="4"/>
  <c r="L158" i="4"/>
  <c r="E172" i="10"/>
  <c r="L458" i="4"/>
  <c r="G458" i="4"/>
  <c r="P237" i="4"/>
  <c r="J14" i="10"/>
  <c r="L1094" i="4"/>
  <c r="H202" i="10"/>
  <c r="O140" i="10"/>
  <c r="N387" i="4"/>
  <c r="N147" i="4"/>
  <c r="B344" i="4"/>
  <c r="G858" i="4"/>
  <c r="F95" i="10"/>
  <c r="J238" i="10"/>
  <c r="P95" i="4"/>
  <c r="I45" i="4"/>
  <c r="H815" i="4"/>
  <c r="N381" i="4"/>
  <c r="G701" i="4"/>
  <c r="I113" i="10"/>
  <c r="N446" i="4"/>
  <c r="H811" i="4"/>
  <c r="Q353" i="4"/>
  <c r="M271" i="4"/>
  <c r="O552" i="4"/>
  <c r="I169" i="4"/>
  <c r="L693" i="4"/>
  <c r="O216" i="10"/>
  <c r="N250" i="10"/>
  <c r="H132" i="4"/>
  <c r="B924" i="4"/>
  <c r="N54" i="4"/>
  <c r="I68" i="10"/>
  <c r="F96" i="10"/>
  <c r="G121" i="4"/>
  <c r="S283" i="4"/>
  <c r="B867" i="4"/>
  <c r="C114" i="4"/>
  <c r="Q577" i="4"/>
  <c r="J624" i="4"/>
  <c r="E96" i="4"/>
  <c r="P631" i="4"/>
  <c r="J224" i="4"/>
  <c r="L79" i="10"/>
  <c r="Q30" i="4"/>
  <c r="E143" i="10"/>
  <c r="H337" i="4"/>
  <c r="R568" i="4"/>
  <c r="O35" i="10"/>
  <c r="J70" i="10"/>
  <c r="P193" i="4"/>
  <c r="H242" i="4"/>
  <c r="F442" i="4"/>
  <c r="C224" i="4"/>
  <c r="Q614" i="4"/>
  <c r="M207" i="10"/>
  <c r="S329" i="4"/>
  <c r="N127" i="10"/>
  <c r="L83" i="10"/>
  <c r="K16" i="10"/>
  <c r="K995" i="4"/>
  <c r="K282" i="4"/>
  <c r="E44" i="10"/>
  <c r="L169" i="10"/>
  <c r="S14" i="4"/>
  <c r="F90" i="4"/>
  <c r="E403" i="4"/>
  <c r="B729" i="4"/>
  <c r="I78" i="10"/>
  <c r="K58" i="10"/>
  <c r="I495" i="4"/>
  <c r="P868" i="4"/>
  <c r="L52" i="4"/>
  <c r="B93" i="4"/>
  <c r="J626" i="4"/>
  <c r="F249" i="10"/>
  <c r="I117" i="10"/>
  <c r="N2" i="10"/>
  <c r="K382" i="4"/>
  <c r="S216" i="4"/>
  <c r="I64" i="4"/>
  <c r="N91" i="10"/>
  <c r="O15" i="10"/>
  <c r="N390" i="4"/>
  <c r="O49" i="10"/>
  <c r="M56" i="4"/>
  <c r="O95" i="10"/>
  <c r="H108" i="4"/>
  <c r="L1080" i="4"/>
  <c r="I258" i="4"/>
  <c r="B341" i="4"/>
  <c r="K612" i="4"/>
  <c r="E6" i="4"/>
  <c r="D337" i="4"/>
  <c r="M225" i="4"/>
  <c r="R344" i="4"/>
  <c r="I192" i="4"/>
  <c r="E125" i="10"/>
  <c r="S95" i="10"/>
  <c r="Q131" i="10"/>
  <c r="D435" i="4"/>
  <c r="F157" i="10"/>
  <c r="M215" i="10"/>
  <c r="F29" i="4"/>
  <c r="R916" i="4"/>
  <c r="L132" i="4"/>
  <c r="H41" i="4"/>
  <c r="G214" i="4"/>
  <c r="R210" i="4"/>
  <c r="M78" i="4"/>
  <c r="G165" i="10"/>
  <c r="B720" i="4"/>
  <c r="C870" i="4"/>
  <c r="Q336" i="4"/>
  <c r="Q356" i="4"/>
  <c r="G167" i="10"/>
  <c r="G358" i="4"/>
  <c r="G93" i="10"/>
  <c r="I71" i="4"/>
  <c r="D994" i="4"/>
  <c r="L184" i="4"/>
  <c r="B1056" i="4"/>
  <c r="M428" i="4"/>
  <c r="P741" i="4"/>
  <c r="H333" i="4"/>
  <c r="P119" i="4"/>
  <c r="G474" i="4"/>
  <c r="Q136" i="10"/>
  <c r="Q260" i="4"/>
  <c r="H609" i="4"/>
  <c r="S45" i="4"/>
  <c r="M60" i="10"/>
  <c r="D226" i="4"/>
  <c r="G237" i="10"/>
  <c r="Q18" i="4"/>
  <c r="P403" i="4"/>
  <c r="K143" i="4"/>
  <c r="C538" i="4"/>
  <c r="F468" i="4"/>
  <c r="H122" i="10"/>
  <c r="N40" i="10"/>
  <c r="G181" i="10"/>
  <c r="P371" i="4"/>
  <c r="Q266" i="4"/>
  <c r="S85" i="10"/>
  <c r="G92" i="4"/>
  <c r="Q132" i="4"/>
  <c r="L223" i="10"/>
  <c r="B1094" i="4"/>
  <c r="L1136" i="4"/>
  <c r="S775" i="4"/>
  <c r="B331" i="4"/>
  <c r="H143" i="10"/>
  <c r="M195" i="10"/>
  <c r="F487" i="4"/>
  <c r="P506" i="4"/>
  <c r="B2" i="4"/>
  <c r="J91" i="10"/>
  <c r="P64" i="4"/>
  <c r="Q57" i="4"/>
  <c r="L41" i="10"/>
  <c r="H576" i="4"/>
  <c r="N97" i="4"/>
  <c r="B773" i="4"/>
  <c r="E220" i="10"/>
  <c r="B994" i="4"/>
  <c r="P331" i="4"/>
  <c r="S11" i="10"/>
  <c r="Q263" i="10"/>
  <c r="O46" i="10"/>
  <c r="N7" i="10"/>
  <c r="L174" i="4"/>
  <c r="L20" i="4"/>
  <c r="N201" i="4"/>
  <c r="E541" i="4"/>
  <c r="S151" i="10"/>
  <c r="D461" i="4"/>
  <c r="M89" i="10"/>
  <c r="G190" i="10"/>
  <c r="Q163" i="10"/>
  <c r="S685" i="4"/>
  <c r="S994" i="4"/>
  <c r="J261" i="10"/>
  <c r="P75" i="4"/>
  <c r="F68" i="10"/>
  <c r="H505" i="4"/>
  <c r="O588" i="4"/>
  <c r="F85" i="4"/>
  <c r="Q602" i="4"/>
  <c r="B426" i="4"/>
  <c r="B365" i="4"/>
  <c r="O187" i="4"/>
  <c r="Q82" i="4"/>
  <c r="S93" i="4"/>
  <c r="N94" i="4"/>
  <c r="E26" i="10"/>
  <c r="B813" i="4"/>
  <c r="J152" i="4"/>
  <c r="F226" i="10"/>
  <c r="M114" i="4"/>
  <c r="S49" i="4"/>
  <c r="K80" i="10"/>
  <c r="I197" i="4"/>
  <c r="N308" i="4"/>
  <c r="B308" i="4"/>
  <c r="J119" i="4"/>
  <c r="L106" i="10"/>
  <c r="F300" i="4"/>
  <c r="P718" i="4"/>
  <c r="R519" i="4"/>
  <c r="L1124" i="4"/>
  <c r="R645" i="4"/>
  <c r="R407" i="4"/>
  <c r="L116" i="4"/>
  <c r="M458" i="4"/>
  <c r="Q279" i="4"/>
  <c r="Q216" i="10"/>
  <c r="E95" i="4"/>
  <c r="F454" i="4"/>
  <c r="R438" i="4"/>
  <c r="O8" i="10"/>
  <c r="K94" i="4"/>
  <c r="M324" i="4"/>
  <c r="E120" i="10"/>
  <c r="N146" i="10"/>
  <c r="N58" i="10"/>
  <c r="Q513" i="4"/>
  <c r="K51" i="4"/>
  <c r="B1052" i="4"/>
  <c r="L46" i="4"/>
  <c r="P395" i="4"/>
  <c r="K405" i="4"/>
  <c r="P459" i="4"/>
  <c r="M59" i="10"/>
  <c r="J131" i="4"/>
  <c r="Q206" i="4"/>
  <c r="J5" i="10"/>
  <c r="B725" i="4"/>
  <c r="B1117" i="4"/>
  <c r="L338" i="4"/>
  <c r="H69" i="4"/>
  <c r="B106" i="4"/>
  <c r="E12" i="10"/>
  <c r="S41" i="10"/>
  <c r="E188" i="4"/>
  <c r="P1100" i="4"/>
  <c r="J212" i="10"/>
  <c r="M282" i="4"/>
  <c r="N81" i="10"/>
  <c r="L408" i="4"/>
  <c r="D118" i="4"/>
  <c r="G91" i="4"/>
  <c r="G156" i="4"/>
  <c r="O941" i="4"/>
  <c r="M87" i="4"/>
  <c r="Q318" i="4"/>
  <c r="B645" i="4"/>
  <c r="E125" i="4"/>
  <c r="K680" i="4"/>
  <c r="Q96" i="4"/>
  <c r="B1059" i="4"/>
  <c r="P421" i="4"/>
  <c r="O219" i="10"/>
  <c r="H102" i="10"/>
  <c r="I177" i="10"/>
  <c r="K516" i="4"/>
  <c r="J19" i="4"/>
  <c r="E592" i="4"/>
  <c r="S115" i="10"/>
  <c r="J258" i="10"/>
  <c r="M264" i="10"/>
  <c r="B288" i="4"/>
  <c r="P78" i="4"/>
  <c r="R278" i="4"/>
  <c r="Q121" i="4"/>
  <c r="Q146" i="4"/>
  <c r="B18" i="4"/>
  <c r="B742" i="4"/>
  <c r="E159" i="4"/>
  <c r="L1101" i="4"/>
  <c r="B207" i="4"/>
  <c r="L403" i="4"/>
  <c r="H133" i="10"/>
  <c r="L331" i="4"/>
  <c r="I153" i="4"/>
  <c r="G162" i="4"/>
  <c r="N183" i="4"/>
  <c r="G71" i="10"/>
  <c r="S75" i="4"/>
  <c r="F188" i="4"/>
  <c r="M27" i="10"/>
  <c r="Q369" i="4"/>
  <c r="Q412" i="4"/>
  <c r="H347" i="4"/>
  <c r="Q553" i="4"/>
  <c r="R386" i="4"/>
  <c r="F485" i="4"/>
  <c r="P204" i="10"/>
  <c r="B272" i="4"/>
  <c r="Q338" i="4"/>
  <c r="S457" i="4"/>
  <c r="M237" i="10"/>
  <c r="B83" i="4"/>
  <c r="L1078" i="4"/>
  <c r="N132" i="10"/>
  <c r="E79" i="10"/>
  <c r="Q37" i="4"/>
  <c r="P151" i="10"/>
  <c r="O45" i="10"/>
  <c r="H61" i="4"/>
  <c r="G529" i="4"/>
  <c r="N43" i="4"/>
  <c r="I99" i="4"/>
  <c r="H8" i="10"/>
  <c r="R779" i="4"/>
  <c r="S232" i="10"/>
  <c r="K219" i="10"/>
  <c r="B79" i="4"/>
  <c r="S880" i="4"/>
  <c r="M140" i="10"/>
  <c r="L445" i="4"/>
  <c r="B30" i="4"/>
  <c r="L141" i="10"/>
  <c r="B441" i="4"/>
  <c r="I39" i="4"/>
  <c r="N349" i="4"/>
  <c r="O450" i="4"/>
  <c r="F148" i="4"/>
  <c r="J203" i="4"/>
  <c r="S23" i="10"/>
  <c r="E543" i="4"/>
  <c r="D187" i="4"/>
  <c r="S211" i="10"/>
  <c r="S204" i="4"/>
  <c r="J29" i="4"/>
  <c r="O213" i="4"/>
  <c r="O281" i="4"/>
  <c r="Q682" i="4"/>
  <c r="C241" i="4"/>
  <c r="B626" i="4"/>
  <c r="J357" i="4"/>
  <c r="O19" i="4"/>
  <c r="S132" i="10"/>
  <c r="L159" i="4"/>
  <c r="O172" i="10"/>
  <c r="F94" i="10"/>
  <c r="R501" i="4"/>
  <c r="K242" i="4"/>
  <c r="N504" i="4"/>
  <c r="M10" i="10"/>
  <c r="B256" i="4"/>
  <c r="B1084" i="4"/>
  <c r="Q7" i="4"/>
  <c r="F63" i="10"/>
  <c r="K476" i="4"/>
  <c r="C776" i="4"/>
  <c r="S47" i="4"/>
  <c r="J140" i="10"/>
  <c r="N667" i="4"/>
  <c r="H556" i="4"/>
  <c r="R252" i="4"/>
  <c r="J31" i="4"/>
  <c r="L23" i="4"/>
  <c r="H183" i="10"/>
  <c r="G51" i="10"/>
  <c r="K102" i="10"/>
  <c r="E501" i="4"/>
  <c r="H203" i="10"/>
  <c r="H255" i="4"/>
  <c r="H166" i="10"/>
  <c r="R643" i="4"/>
  <c r="R952" i="4"/>
  <c r="G273" i="4"/>
  <c r="M150" i="4"/>
  <c r="G374" i="4"/>
  <c r="G13" i="10"/>
  <c r="Q586" i="4"/>
  <c r="O358" i="4"/>
  <c r="H984" i="4"/>
  <c r="M425" i="4"/>
  <c r="I38" i="10"/>
  <c r="P201" i="4"/>
  <c r="B286" i="4"/>
  <c r="N189" i="10"/>
  <c r="D167" i="4"/>
  <c r="H559" i="4"/>
  <c r="Q256" i="4"/>
  <c r="P52" i="4"/>
  <c r="G252" i="10"/>
  <c r="S108" i="10"/>
  <c r="N81" i="4"/>
  <c r="F192" i="10"/>
  <c r="Q118" i="10"/>
  <c r="O185" i="10"/>
  <c r="G206" i="10"/>
  <c r="J198" i="4"/>
  <c r="O84" i="10"/>
  <c r="L7" i="4"/>
  <c r="F238" i="10"/>
  <c r="S127" i="10"/>
  <c r="K238" i="10"/>
  <c r="D194" i="4"/>
  <c r="B92" i="4"/>
  <c r="F575" i="4"/>
  <c r="O1001" i="4"/>
  <c r="K32" i="4"/>
  <c r="O32" i="4"/>
  <c r="F96" i="4"/>
  <c r="F168" i="10"/>
  <c r="G247" i="4"/>
  <c r="B267" i="4"/>
  <c r="E53" i="10"/>
  <c r="E584" i="4"/>
  <c r="E31" i="4"/>
  <c r="P110" i="4"/>
  <c r="B1102" i="4"/>
  <c r="M44" i="4"/>
  <c r="G237" i="4"/>
  <c r="Q198" i="4"/>
  <c r="B962" i="4"/>
  <c r="Q218" i="10"/>
  <c r="D478" i="4"/>
  <c r="B553" i="4"/>
  <c r="O262" i="10"/>
  <c r="K113" i="4"/>
  <c r="E505" i="4"/>
  <c r="N156" i="10"/>
  <c r="L37" i="10"/>
  <c r="G70" i="10"/>
  <c r="I93" i="10"/>
  <c r="Q506" i="4"/>
  <c r="E352" i="4"/>
  <c r="K89" i="10"/>
  <c r="K190" i="10"/>
  <c r="N26" i="4"/>
  <c r="S54" i="4"/>
  <c r="O132" i="4"/>
  <c r="L349" i="4"/>
  <c r="B794" i="4"/>
  <c r="Q67" i="10"/>
  <c r="G197" i="10"/>
  <c r="G249" i="10"/>
  <c r="I277" i="4"/>
  <c r="Q102" i="4"/>
  <c r="J89" i="4"/>
  <c r="I451" i="4"/>
  <c r="C439" i="4"/>
  <c r="K334" i="4"/>
  <c r="C349" i="4"/>
  <c r="Q171" i="10"/>
  <c r="K504" i="4"/>
  <c r="S9" i="10"/>
  <c r="L124" i="4"/>
  <c r="E237" i="10"/>
  <c r="E757" i="4"/>
  <c r="P192" i="10"/>
  <c r="E186" i="10"/>
  <c r="O939" i="4"/>
  <c r="L1125" i="4"/>
  <c r="H1005" i="4"/>
  <c r="J191" i="4"/>
  <c r="I12" i="4"/>
  <c r="B144" i="4"/>
  <c r="N824" i="4"/>
  <c r="S622" i="4"/>
  <c r="L57" i="4"/>
  <c r="S147" i="4"/>
  <c r="O640" i="4"/>
  <c r="E434" i="4"/>
  <c r="S49" i="10"/>
  <c r="R129" i="4"/>
  <c r="Q661" i="4"/>
  <c r="L358" i="4"/>
  <c r="D469" i="4"/>
  <c r="Q442" i="4"/>
  <c r="K258" i="10"/>
  <c r="B1071" i="4"/>
  <c r="K206" i="4"/>
  <c r="N126" i="4"/>
  <c r="S153" i="10"/>
  <c r="E16" i="10"/>
  <c r="I389" i="4"/>
  <c r="R216" i="4"/>
  <c r="G168" i="4"/>
  <c r="K523" i="4"/>
  <c r="L40" i="4"/>
  <c r="N150" i="4"/>
  <c r="C324" i="4"/>
  <c r="G143" i="10"/>
  <c r="O242" i="10"/>
  <c r="S485" i="4"/>
  <c r="J1041" i="4"/>
  <c r="L151" i="10"/>
  <c r="J88" i="10"/>
  <c r="R131" i="4"/>
  <c r="L1138" i="4"/>
  <c r="D424" i="4"/>
  <c r="O26" i="10"/>
  <c r="S140" i="10"/>
  <c r="E800" i="4"/>
  <c r="H458" i="4"/>
  <c r="E6" i="10"/>
  <c r="F848" i="4"/>
  <c r="L73" i="10"/>
  <c r="E255" i="10"/>
  <c r="J521" i="4"/>
  <c r="L229" i="10"/>
  <c r="P247" i="10"/>
  <c r="F209" i="10"/>
  <c r="P153" i="10"/>
  <c r="F469" i="4"/>
  <c r="G78" i="10"/>
  <c r="F306" i="4"/>
  <c r="F456" i="4"/>
  <c r="D883" i="4"/>
  <c r="B1062" i="4"/>
  <c r="P482" i="4"/>
  <c r="G810" i="4"/>
  <c r="G187" i="4"/>
  <c r="P146" i="4"/>
  <c r="E8" i="4"/>
  <c r="L44" i="10"/>
  <c r="M39" i="10"/>
  <c r="L1111" i="4"/>
  <c r="Q3" i="4"/>
  <c r="R246" i="4"/>
  <c r="G272" i="4"/>
  <c r="F115" i="10"/>
  <c r="H399" i="4"/>
  <c r="M248" i="10"/>
  <c r="J67" i="4"/>
  <c r="E76" i="4"/>
  <c r="O583" i="4"/>
  <c r="Q108" i="4"/>
  <c r="L219" i="10"/>
  <c r="C5" i="4"/>
  <c r="K93" i="10"/>
  <c r="H875" i="4"/>
  <c r="F141" i="10"/>
  <c r="N261" i="4"/>
  <c r="J220" i="4"/>
  <c r="L1116" i="4"/>
  <c r="Q264" i="4"/>
  <c r="M304" i="4"/>
  <c r="M230" i="10"/>
  <c r="F884" i="4"/>
  <c r="N544" i="4"/>
  <c r="P323" i="4"/>
  <c r="O648" i="4"/>
  <c r="O89" i="4"/>
  <c r="J22" i="4"/>
  <c r="C113" i="4"/>
  <c r="K24" i="10"/>
  <c r="B507" i="4"/>
  <c r="I504" i="4"/>
  <c r="L113" i="10"/>
  <c r="K22" i="4"/>
  <c r="M231" i="10"/>
  <c r="R582" i="4"/>
  <c r="L736" i="4"/>
  <c r="M30" i="10"/>
  <c r="J61" i="10"/>
  <c r="C138" i="4"/>
  <c r="B116" i="4"/>
  <c r="Q1020" i="4"/>
  <c r="O251" i="10"/>
  <c r="O236" i="4"/>
  <c r="O41" i="4"/>
  <c r="C404" i="4"/>
  <c r="E357" i="4"/>
  <c r="G11" i="4"/>
  <c r="N933" i="4"/>
  <c r="M967" i="4"/>
  <c r="Q631" i="4"/>
  <c r="I485" i="4"/>
  <c r="J422" i="4"/>
  <c r="G722" i="4"/>
  <c r="E241" i="10"/>
  <c r="I802" i="4"/>
  <c r="R343" i="4"/>
  <c r="K215" i="10"/>
  <c r="H220" i="10"/>
  <c r="B702" i="4"/>
  <c r="B459" i="4"/>
  <c r="F14" i="10"/>
  <c r="J10" i="4"/>
  <c r="O217" i="4"/>
  <c r="G393" i="4"/>
  <c r="J457" i="4"/>
  <c r="P189" i="10"/>
  <c r="L436" i="4"/>
  <c r="O603" i="4"/>
  <c r="Q289" i="4"/>
  <c r="B901" i="4"/>
  <c r="H215" i="4"/>
  <c r="M223" i="4"/>
  <c r="P208" i="4"/>
  <c r="L79" i="4"/>
  <c r="F447" i="4"/>
  <c r="H827" i="4"/>
  <c r="N1014" i="4"/>
  <c r="O898" i="4"/>
  <c r="J109" i="10"/>
  <c r="Q297" i="4"/>
  <c r="L26" i="4"/>
  <c r="L86" i="10"/>
  <c r="M106" i="4"/>
  <c r="B290" i="4"/>
  <c r="S183" i="4"/>
  <c r="O247" i="10"/>
  <c r="B1104" i="4"/>
  <c r="J239" i="10"/>
  <c r="I135" i="10"/>
  <c r="O455" i="4"/>
  <c r="P170" i="4"/>
  <c r="B581" i="4"/>
  <c r="D62" i="4"/>
  <c r="S171" i="10"/>
  <c r="B943" i="4"/>
  <c r="C405" i="4"/>
  <c r="L521" i="4"/>
  <c r="K75" i="10"/>
  <c r="P268" i="4"/>
  <c r="N82" i="10"/>
  <c r="D154" i="4"/>
  <c r="H183" i="4"/>
  <c r="P524" i="4"/>
  <c r="M671" i="4"/>
  <c r="K228" i="4"/>
  <c r="F276" i="4"/>
  <c r="H729" i="4"/>
  <c r="Q779" i="4"/>
  <c r="F140" i="10"/>
  <c r="F841" i="4"/>
  <c r="N1004" i="4"/>
  <c r="G547" i="4"/>
  <c r="K227" i="4"/>
  <c r="I48" i="10"/>
  <c r="D147" i="4"/>
  <c r="K478" i="4"/>
  <c r="K935" i="4"/>
  <c r="S333" i="4"/>
  <c r="G131" i="10"/>
  <c r="D942" i="4"/>
  <c r="M154" i="4"/>
  <c r="I294" i="4"/>
  <c r="O103" i="4"/>
  <c r="B451" i="4"/>
  <c r="P227" i="10"/>
  <c r="G251" i="10"/>
  <c r="N233" i="10"/>
  <c r="O70" i="4"/>
  <c r="J70" i="4"/>
  <c r="C187" i="4"/>
  <c r="I238" i="10"/>
  <c r="M192" i="10"/>
  <c r="B774" i="4"/>
  <c r="M323" i="4"/>
  <c r="K674" i="4"/>
  <c r="B524" i="4"/>
  <c r="S91" i="4"/>
  <c r="M365" i="4"/>
  <c r="B792" i="4"/>
  <c r="L174" i="10"/>
  <c r="D196" i="4"/>
  <c r="B845" i="4"/>
  <c r="G129" i="4"/>
  <c r="S670" i="4"/>
  <c r="M45" i="4"/>
  <c r="F44" i="4"/>
  <c r="K22" i="10"/>
  <c r="M578" i="4"/>
  <c r="C661" i="4"/>
  <c r="P169" i="10"/>
  <c r="L188" i="10"/>
  <c r="S250" i="4"/>
  <c r="P227" i="4"/>
  <c r="N260" i="4"/>
  <c r="H50" i="4"/>
  <c r="F924" i="4"/>
  <c r="B338" i="4"/>
  <c r="B754" i="4"/>
  <c r="D404" i="4"/>
  <c r="B70" i="4"/>
  <c r="N264" i="10"/>
  <c r="B1142" i="4"/>
  <c r="B194" i="4"/>
  <c r="J153" i="10"/>
  <c r="H464" i="4"/>
  <c r="M732" i="4"/>
  <c r="H187" i="4"/>
  <c r="N183" i="10"/>
  <c r="H484" i="4"/>
  <c r="J302" i="4"/>
  <c r="Q240" i="10"/>
  <c r="Q185" i="4"/>
  <c r="I131" i="10"/>
  <c r="F144" i="4"/>
  <c r="R43" i="4"/>
  <c r="J67" i="10"/>
  <c r="S55" i="10"/>
  <c r="M250" i="10"/>
  <c r="B1032" i="4"/>
  <c r="K457" i="4"/>
  <c r="K89" i="4"/>
  <c r="N49" i="10"/>
  <c r="H5" i="4"/>
  <c r="E138" i="10"/>
  <c r="C167" i="4"/>
  <c r="F5" i="4"/>
  <c r="P263" i="4"/>
  <c r="N627" i="4"/>
  <c r="B536" i="4"/>
  <c r="K508" i="4"/>
  <c r="H179" i="10"/>
  <c r="M26" i="10"/>
  <c r="Q505" i="4"/>
  <c r="E225" i="10"/>
  <c r="P317" i="4"/>
  <c r="R25" i="4"/>
  <c r="B1000" i="4"/>
  <c r="O399" i="4"/>
  <c r="J386" i="4"/>
  <c r="Q149" i="4"/>
  <c r="R54" i="4"/>
  <c r="M188" i="10"/>
  <c r="S189" i="4"/>
  <c r="J246" i="10"/>
  <c r="N437" i="4"/>
  <c r="S1081" i="4"/>
  <c r="O139" i="4"/>
  <c r="H79" i="10"/>
  <c r="J15" i="4"/>
  <c r="R477" i="4"/>
  <c r="C200" i="4"/>
  <c r="J64" i="10"/>
  <c r="J286" i="4"/>
  <c r="Q155" i="10"/>
  <c r="Q456" i="4"/>
  <c r="L103" i="4"/>
  <c r="R776" i="4"/>
  <c r="N192" i="4"/>
  <c r="R275" i="4"/>
  <c r="Q60" i="4"/>
  <c r="S430" i="4"/>
  <c r="S101" i="4"/>
  <c r="H253" i="10"/>
  <c r="M236" i="4"/>
  <c r="I205" i="10"/>
  <c r="Q148" i="10"/>
  <c r="D904" i="4"/>
  <c r="J196" i="10"/>
  <c r="K141" i="4"/>
  <c r="L181" i="4"/>
  <c r="B765" i="4"/>
  <c r="B1125" i="4"/>
  <c r="K122" i="10"/>
  <c r="P504" i="4"/>
  <c r="K77" i="4"/>
  <c r="I89" i="10"/>
  <c r="I514" i="4"/>
  <c r="B263" i="4"/>
  <c r="M257" i="4"/>
  <c r="L428" i="4"/>
  <c r="B607" i="4"/>
  <c r="Q243" i="4"/>
  <c r="J257" i="4"/>
  <c r="M435" i="4"/>
  <c r="F129" i="10"/>
  <c r="H765" i="4"/>
  <c r="H661" i="4"/>
  <c r="L14" i="4"/>
  <c r="C393" i="4"/>
  <c r="I70" i="4"/>
  <c r="L254" i="10"/>
  <c r="F117" i="4"/>
  <c r="N196" i="4"/>
  <c r="O126" i="10"/>
  <c r="S90" i="4"/>
  <c r="K53" i="4"/>
  <c r="L200" i="4"/>
  <c r="F719" i="4"/>
  <c r="L457" i="4"/>
  <c r="P157" i="10"/>
  <c r="N216" i="4"/>
  <c r="H53" i="10"/>
  <c r="N327" i="4"/>
  <c r="O342" i="4"/>
  <c r="J164" i="10"/>
  <c r="P255" i="4"/>
  <c r="M389" i="4"/>
  <c r="H492" i="4"/>
  <c r="O441" i="4"/>
  <c r="O491" i="4"/>
  <c r="P30" i="4"/>
  <c r="B852" i="4"/>
  <c r="F322" i="4"/>
  <c r="H193" i="4"/>
  <c r="C140" i="4"/>
  <c r="G660" i="4"/>
  <c r="J256" i="4"/>
  <c r="F350" i="4"/>
  <c r="I163" i="4"/>
  <c r="I132" i="10"/>
  <c r="F249" i="4"/>
  <c r="D190" i="4"/>
  <c r="F319" i="4"/>
  <c r="S98" i="10"/>
  <c r="I56" i="10"/>
  <c r="G21" i="10"/>
  <c r="O232" i="4"/>
  <c r="I141" i="10"/>
  <c r="H66" i="4"/>
  <c r="G90" i="4"/>
  <c r="H325" i="4"/>
  <c r="F51" i="4"/>
  <c r="E753" i="4"/>
  <c r="C246" i="4"/>
  <c r="L147" i="4"/>
  <c r="J338" i="4"/>
  <c r="J288" i="4"/>
  <c r="M261" i="4"/>
  <c r="R6" i="4"/>
  <c r="J18" i="4"/>
  <c r="M137" i="10"/>
  <c r="E51" i="10"/>
  <c r="I173" i="4"/>
  <c r="D165" i="4"/>
  <c r="H23" i="4"/>
  <c r="F403" i="4"/>
  <c r="B17" i="4"/>
  <c r="M321" i="4"/>
  <c r="O124" i="4"/>
  <c r="H313" i="4"/>
  <c r="L192" i="10"/>
  <c r="K691" i="4"/>
  <c r="D33" i="4"/>
  <c r="K533" i="4"/>
  <c r="M804" i="4"/>
  <c r="H109" i="10"/>
  <c r="B1126" i="4"/>
  <c r="S77" i="4"/>
  <c r="M501" i="4"/>
  <c r="K230" i="10"/>
  <c r="K355" i="4"/>
  <c r="O171" i="4"/>
  <c r="K373" i="4"/>
  <c r="O109" i="10"/>
  <c r="C321" i="4"/>
  <c r="D466" i="4"/>
  <c r="K129" i="10"/>
  <c r="I244" i="4"/>
  <c r="E834" i="4"/>
  <c r="E198" i="10"/>
  <c r="L19" i="10"/>
  <c r="S21" i="10"/>
  <c r="Q528" i="4"/>
  <c r="O22" i="4"/>
  <c r="J63" i="4"/>
  <c r="F255" i="4"/>
  <c r="M63" i="4"/>
  <c r="E322" i="4"/>
  <c r="E57" i="4"/>
  <c r="I394" i="4"/>
  <c r="P374" i="4"/>
  <c r="K418" i="4"/>
  <c r="K177" i="10"/>
  <c r="O73" i="4"/>
  <c r="K452" i="4"/>
  <c r="N129" i="4"/>
  <c r="S454" i="4"/>
  <c r="E999" i="4"/>
  <c r="P282" i="4"/>
  <c r="Q365" i="4"/>
  <c r="R102" i="4"/>
  <c r="G17" i="10"/>
  <c r="F185" i="4"/>
  <c r="M868" i="4"/>
  <c r="H551" i="4"/>
  <c r="K109" i="4"/>
  <c r="S881" i="4"/>
  <c r="H123" i="4"/>
  <c r="L157" i="4"/>
  <c r="D96" i="4"/>
  <c r="B289" i="4"/>
  <c r="L125" i="4"/>
  <c r="D421" i="4"/>
  <c r="J178" i="4"/>
  <c r="M415" i="4"/>
  <c r="D884" i="4"/>
  <c r="K353" i="4"/>
  <c r="G149" i="4"/>
  <c r="E340" i="4"/>
  <c r="P319" i="4"/>
  <c r="C491" i="4"/>
  <c r="N301" i="4"/>
  <c r="Q418" i="4"/>
  <c r="G1025" i="4"/>
  <c r="H100" i="10"/>
  <c r="G33" i="4"/>
  <c r="N134" i="10"/>
  <c r="H247" i="10"/>
  <c r="S352" i="4"/>
  <c r="B340" i="4"/>
  <c r="N22" i="4"/>
  <c r="O63" i="4"/>
  <c r="N11" i="4"/>
  <c r="Q457" i="4"/>
  <c r="I116" i="10"/>
  <c r="F143" i="10"/>
  <c r="M281" i="4"/>
  <c r="S56" i="4"/>
  <c r="F163" i="4"/>
  <c r="G87" i="10"/>
  <c r="B234" i="4"/>
  <c r="S119" i="10"/>
  <c r="S148" i="4"/>
  <c r="L1145" i="4"/>
  <c r="C576" i="4"/>
  <c r="R287" i="4"/>
  <c r="S659" i="4"/>
  <c r="N176" i="10"/>
  <c r="F237" i="10"/>
  <c r="E34" i="4"/>
  <c r="B727" i="4"/>
  <c r="J88" i="4"/>
  <c r="I18" i="10"/>
  <c r="K534" i="4"/>
  <c r="D107" i="4"/>
  <c r="E49" i="10"/>
  <c r="B540" i="4"/>
  <c r="K149" i="4"/>
  <c r="O209" i="10"/>
  <c r="I177" i="4"/>
  <c r="G228" i="10"/>
  <c r="O330" i="4"/>
  <c r="R211" i="4"/>
  <c r="I112" i="10"/>
  <c r="M217" i="10"/>
  <c r="L1067" i="4"/>
  <c r="Q78" i="4"/>
  <c r="J223" i="10"/>
  <c r="E127" i="10"/>
  <c r="J132" i="4"/>
  <c r="B394" i="4"/>
  <c r="K643" i="4"/>
  <c r="H172" i="4"/>
  <c r="F100" i="4"/>
  <c r="O286" i="4"/>
  <c r="B688" i="4"/>
  <c r="F111" i="10"/>
  <c r="G126" i="10"/>
  <c r="J854" i="4"/>
  <c r="I187" i="10"/>
  <c r="M71" i="4"/>
  <c r="O259" i="10"/>
  <c r="B1010" i="4"/>
  <c r="Q168" i="4"/>
  <c r="Q46" i="10"/>
  <c r="E362" i="4"/>
  <c r="O181" i="4"/>
  <c r="B1090" i="4"/>
  <c r="P243" i="10"/>
  <c r="E66" i="10"/>
  <c r="K145" i="10"/>
  <c r="E495" i="4"/>
  <c r="Q268" i="4"/>
  <c r="Q48" i="10"/>
  <c r="L3" i="10"/>
  <c r="Q17" i="4"/>
  <c r="L287" i="4"/>
  <c r="Q344" i="4"/>
  <c r="D995" i="4"/>
  <c r="S309" i="4"/>
  <c r="J101" i="10"/>
  <c r="C219" i="4"/>
  <c r="S119" i="4"/>
  <c r="K59" i="10"/>
  <c r="L606" i="4"/>
  <c r="J98" i="4"/>
  <c r="M245" i="10"/>
  <c r="K667" i="4"/>
  <c r="K214" i="10"/>
  <c r="D671" i="4"/>
  <c r="I676" i="4"/>
  <c r="M398" i="4"/>
  <c r="I285" i="4"/>
  <c r="G52" i="10"/>
  <c r="P89" i="4"/>
  <c r="B26" i="4"/>
  <c r="G15" i="4"/>
  <c r="S19" i="10"/>
  <c r="E692" i="4"/>
  <c r="N289" i="4"/>
  <c r="N304" i="4"/>
  <c r="P136" i="10"/>
  <c r="Q117" i="4"/>
  <c r="M218" i="10"/>
  <c r="B21" i="4"/>
  <c r="Q151" i="10"/>
  <c r="O103" i="10"/>
  <c r="Q62" i="10"/>
  <c r="L246" i="10"/>
  <c r="P244" i="10"/>
  <c r="H253" i="4"/>
  <c r="H487" i="4"/>
  <c r="K72" i="4"/>
  <c r="H149" i="4"/>
  <c r="P691" i="4"/>
  <c r="K43" i="4"/>
  <c r="P155" i="10"/>
  <c r="E358" i="4"/>
  <c r="F448" i="4"/>
  <c r="J507" i="4"/>
  <c r="B360" i="4"/>
  <c r="D858" i="4"/>
  <c r="S177" i="10"/>
  <c r="C177" i="4"/>
  <c r="K29" i="10"/>
  <c r="O351" i="4"/>
  <c r="C761" i="4"/>
  <c r="B746" i="4"/>
  <c r="M216" i="10"/>
  <c r="S230" i="10"/>
  <c r="I221" i="10"/>
  <c r="E74" i="10"/>
  <c r="I315" i="4"/>
  <c r="H127" i="4"/>
  <c r="R13" i="4"/>
  <c r="H103" i="10"/>
  <c r="M14" i="10"/>
  <c r="K100" i="10"/>
  <c r="L164" i="4"/>
  <c r="E109" i="10"/>
  <c r="Q259" i="10"/>
  <c r="B676" i="4"/>
  <c r="I698" i="4"/>
  <c r="F247" i="10"/>
  <c r="J474" i="4"/>
  <c r="E453" i="4"/>
  <c r="D252" i="4"/>
  <c r="J913" i="4"/>
  <c r="L246" i="4"/>
  <c r="F629" i="4"/>
  <c r="N224" i="10"/>
  <c r="S134" i="10"/>
  <c r="G246" i="10"/>
  <c r="M331" i="4"/>
  <c r="J756" i="4"/>
  <c r="C333" i="4"/>
  <c r="P112" i="4"/>
  <c r="L129" i="10"/>
  <c r="B320" i="4"/>
  <c r="Q665" i="4"/>
  <c r="I201" i="4"/>
  <c r="O546" i="4"/>
  <c r="S319" i="4"/>
  <c r="J56" i="10"/>
  <c r="F293" i="4"/>
  <c r="J251" i="10"/>
  <c r="D151" i="4"/>
  <c r="E26" i="4"/>
  <c r="B244" i="4"/>
  <c r="N151" i="4"/>
  <c r="Q73" i="4"/>
  <c r="B1001" i="4"/>
  <c r="D329" i="4"/>
  <c r="L1083" i="4"/>
  <c r="I20" i="4"/>
  <c r="O146" i="10"/>
  <c r="H99" i="10"/>
  <c r="K317" i="4"/>
  <c r="E78" i="4"/>
  <c r="F191" i="4"/>
  <c r="S57" i="4"/>
  <c r="K9" i="10"/>
  <c r="H1033" i="4"/>
  <c r="F109" i="10"/>
  <c r="E124" i="10"/>
  <c r="O335" i="4"/>
  <c r="E15" i="10"/>
  <c r="F894" i="4"/>
  <c r="P231" i="10"/>
  <c r="J44" i="10"/>
  <c r="K267" i="4"/>
  <c r="I202" i="10"/>
  <c r="H645" i="4"/>
  <c r="R26" i="4"/>
  <c r="K578" i="4"/>
  <c r="F26" i="4"/>
  <c r="K220" i="4"/>
  <c r="G59" i="4"/>
  <c r="N409" i="4"/>
  <c r="O251" i="4"/>
  <c r="N485" i="4"/>
  <c r="B90" i="4"/>
  <c r="I99" i="10"/>
  <c r="L11" i="4"/>
  <c r="E64" i="10"/>
  <c r="L518" i="4"/>
  <c r="B157" i="4"/>
  <c r="R75" i="4"/>
  <c r="O211" i="10"/>
  <c r="B655" i="4"/>
  <c r="K445" i="4"/>
  <c r="P396" i="4"/>
  <c r="C582" i="4"/>
  <c r="F136" i="4"/>
  <c r="Q3" i="10"/>
  <c r="K199" i="10"/>
  <c r="K83" i="4"/>
  <c r="L512" i="4"/>
  <c r="H587" i="4"/>
  <c r="M464" i="4"/>
  <c r="K84" i="10"/>
  <c r="G72" i="10"/>
  <c r="P147" i="4"/>
  <c r="B1077" i="4"/>
  <c r="Q685" i="4"/>
  <c r="M109" i="4"/>
  <c r="B176" i="4"/>
  <c r="N99" i="4"/>
  <c r="J319" i="4"/>
  <c r="H19" i="10"/>
  <c r="F61" i="4"/>
  <c r="L289" i="4"/>
  <c r="I622" i="4"/>
  <c r="L201" i="10"/>
  <c r="L137" i="10"/>
  <c r="E83" i="10"/>
  <c r="S1124" i="4"/>
  <c r="K106" i="10"/>
  <c r="J577" i="4"/>
  <c r="E961" i="4"/>
  <c r="O591" i="4"/>
  <c r="Q54" i="4"/>
  <c r="M884" i="4"/>
  <c r="L21" i="10"/>
  <c r="P59" i="4"/>
  <c r="B147" i="4"/>
  <c r="L586" i="4"/>
  <c r="S204" i="10"/>
  <c r="L505" i="4"/>
  <c r="S51" i="4"/>
  <c r="G493" i="4"/>
  <c r="S137" i="4"/>
  <c r="F515" i="4"/>
  <c r="J468" i="4"/>
  <c r="C118" i="4"/>
  <c r="I90" i="10"/>
  <c r="R630" i="4"/>
  <c r="Q439" i="4"/>
  <c r="J259" i="4"/>
  <c r="K12" i="10"/>
  <c r="C18" i="4"/>
  <c r="H103" i="4"/>
  <c r="I263" i="10"/>
  <c r="B512" i="4"/>
  <c r="I458" i="4"/>
  <c r="E154" i="10"/>
  <c r="C795" i="4"/>
  <c r="C592" i="4"/>
  <c r="H757" i="4"/>
  <c r="G345" i="4"/>
  <c r="P210" i="4"/>
  <c r="F75" i="10"/>
  <c r="J69" i="4"/>
  <c r="O31" i="4"/>
  <c r="O414" i="4"/>
  <c r="B619" i="4"/>
  <c r="J78" i="4"/>
  <c r="H43" i="4"/>
  <c r="I21" i="10"/>
  <c r="H488" i="4"/>
  <c r="F436" i="4"/>
  <c r="I630" i="4"/>
  <c r="H493" i="4"/>
  <c r="M41" i="4"/>
  <c r="B1063" i="4"/>
  <c r="K93" i="4"/>
  <c r="N28" i="10"/>
  <c r="R222" i="4"/>
  <c r="O92" i="10"/>
  <c r="I67" i="4"/>
  <c r="N220" i="4"/>
  <c r="M124" i="10"/>
  <c r="G110" i="4"/>
  <c r="S27" i="10"/>
  <c r="R639" i="4"/>
  <c r="L498" i="4"/>
  <c r="K86" i="4"/>
  <c r="F113" i="4"/>
  <c r="B1074" i="4"/>
  <c r="N241" i="10"/>
  <c r="H169" i="4"/>
  <c r="R146" i="4"/>
  <c r="R256" i="4"/>
  <c r="S561" i="4"/>
  <c r="L392" i="4"/>
  <c r="O167" i="4"/>
  <c r="I16" i="10"/>
  <c r="B39" i="4"/>
  <c r="Q111" i="10"/>
  <c r="L220" i="4"/>
  <c r="B359" i="4"/>
  <c r="F14" i="4"/>
  <c r="F82" i="10"/>
  <c r="G420" i="4"/>
  <c r="E212" i="10"/>
  <c r="C15" i="4"/>
  <c r="F242" i="10"/>
  <c r="L526" i="4"/>
  <c r="B406" i="4"/>
  <c r="P213" i="4"/>
  <c r="M588" i="4"/>
  <c r="O75" i="4"/>
  <c r="O91" i="4"/>
  <c r="R554" i="4"/>
  <c r="H87" i="10"/>
  <c r="E100" i="4"/>
  <c r="E489" i="4"/>
  <c r="N187" i="10"/>
  <c r="D63" i="4"/>
  <c r="S224" i="10"/>
  <c r="Q142" i="4"/>
  <c r="S419" i="4"/>
  <c r="C52" i="4"/>
  <c r="S96" i="4"/>
  <c r="J135" i="10"/>
  <c r="N245" i="10"/>
  <c r="L60" i="10"/>
  <c r="O107" i="10"/>
  <c r="Q274" i="4"/>
  <c r="D300" i="4"/>
  <c r="S209" i="4"/>
  <c r="N204" i="10"/>
  <c r="K331" i="4"/>
  <c r="E411" i="4"/>
  <c r="G80" i="10"/>
  <c r="D734" i="4"/>
  <c r="S48" i="10"/>
  <c r="D835" i="4"/>
  <c r="O332" i="4"/>
  <c r="F79" i="10"/>
  <c r="S461" i="4"/>
  <c r="C226" i="4"/>
  <c r="N954" i="4"/>
  <c r="H141" i="10"/>
  <c r="K187" i="4"/>
  <c r="O435" i="4"/>
  <c r="Q87" i="4"/>
  <c r="E638" i="4"/>
  <c r="S850" i="4"/>
  <c r="S43" i="4"/>
  <c r="Q424" i="4"/>
  <c r="H359" i="4"/>
  <c r="M171" i="10"/>
  <c r="Q534" i="4"/>
  <c r="H594" i="4"/>
  <c r="B1058" i="4"/>
  <c r="K164" i="4"/>
  <c r="R244" i="4"/>
  <c r="B978" i="4"/>
  <c r="J198" i="10"/>
  <c r="F440" i="4"/>
  <c r="H195" i="4"/>
  <c r="O39" i="10"/>
  <c r="N144" i="10"/>
  <c r="S184" i="10"/>
  <c r="J23" i="4"/>
  <c r="I253" i="10"/>
  <c r="G86" i="10"/>
  <c r="D918" i="4"/>
  <c r="D76" i="4"/>
  <c r="S20" i="10"/>
  <c r="F397" i="4"/>
  <c r="K142" i="4"/>
  <c r="Q29" i="4"/>
  <c r="P283" i="4"/>
  <c r="Q83" i="10"/>
  <c r="I441" i="4"/>
  <c r="M35" i="10"/>
  <c r="L319" i="4"/>
  <c r="F443" i="4"/>
  <c r="F87" i="10"/>
  <c r="O49" i="4"/>
  <c r="I329" i="4"/>
  <c r="L1047" i="4"/>
  <c r="G297" i="4"/>
  <c r="Q79" i="4"/>
  <c r="M116" i="4"/>
  <c r="J116" i="4"/>
  <c r="B913" i="4"/>
  <c r="I240" i="10"/>
  <c r="J387" i="4"/>
  <c r="D54" i="4"/>
  <c r="F292" i="4"/>
  <c r="P300" i="4"/>
  <c r="G24" i="4"/>
  <c r="H507" i="4"/>
  <c r="E208" i="10"/>
  <c r="O15" i="4"/>
  <c r="B333" i="4"/>
  <c r="N560" i="4"/>
  <c r="L400" i="4"/>
  <c r="P869" i="4"/>
  <c r="B88" i="4"/>
  <c r="H405" i="4"/>
  <c r="L32" i="4"/>
  <c r="K657" i="4"/>
  <c r="F816" i="4"/>
  <c r="J366" i="4"/>
  <c r="P32" i="4"/>
  <c r="B605" i="4"/>
  <c r="O94" i="10"/>
  <c r="G123" i="4"/>
  <c r="F3" i="4"/>
  <c r="I107" i="4"/>
  <c r="E226" i="10"/>
  <c r="B1103" i="4"/>
  <c r="B776" i="4"/>
  <c r="E131" i="10"/>
  <c r="L1142" i="4"/>
  <c r="R310" i="4"/>
  <c r="L156" i="4"/>
  <c r="N527" i="4"/>
  <c r="O114" i="10"/>
  <c r="N320" i="4"/>
  <c r="D507" i="4"/>
  <c r="M66" i="4"/>
  <c r="C189" i="4"/>
  <c r="H45" i="10"/>
  <c r="H428" i="4"/>
  <c r="S106" i="4"/>
  <c r="S73" i="4"/>
  <c r="S33" i="10"/>
  <c r="B222" i="4"/>
  <c r="P123" i="4"/>
  <c r="G83" i="10"/>
  <c r="I82" i="4"/>
  <c r="B1041" i="4"/>
  <c r="C111" i="4"/>
  <c r="E144" i="4"/>
  <c r="S7" i="4"/>
  <c r="P132" i="4"/>
  <c r="O350" i="4"/>
  <c r="S571" i="4"/>
  <c r="E1075" i="4"/>
  <c r="F241" i="4"/>
  <c r="D823" i="4"/>
  <c r="F253" i="10"/>
  <c r="N285" i="4"/>
  <c r="K495" i="4"/>
  <c r="G190" i="4"/>
  <c r="J193" i="4"/>
  <c r="L969" i="4"/>
  <c r="B726" i="4"/>
  <c r="F441" i="4"/>
  <c r="L1055" i="4"/>
  <c r="C156" i="4"/>
  <c r="O760" i="4"/>
  <c r="J86" i="4"/>
  <c r="C356" i="4"/>
  <c r="K230" i="4"/>
  <c r="E114" i="4"/>
  <c r="S278" i="4"/>
  <c r="O292" i="4"/>
  <c r="I50" i="4"/>
  <c r="P442" i="4"/>
  <c r="I47" i="10"/>
  <c r="C227" i="4"/>
  <c r="I733" i="4"/>
  <c r="P168" i="10"/>
  <c r="R58" i="4"/>
  <c r="B142" i="4"/>
  <c r="L375" i="4"/>
  <c r="H38" i="10"/>
  <c r="O11" i="10"/>
  <c r="I236" i="4"/>
  <c r="H443" i="4"/>
  <c r="N153" i="10"/>
  <c r="G218" i="10"/>
  <c r="H285" i="4"/>
  <c r="O166" i="10"/>
  <c r="F214" i="4"/>
  <c r="J140" i="4"/>
  <c r="D80" i="4"/>
  <c r="S149" i="10"/>
  <c r="N24" i="10"/>
  <c r="O597" i="4"/>
  <c r="P993" i="4"/>
  <c r="N117" i="10"/>
  <c r="G67" i="10"/>
  <c r="D576" i="4"/>
  <c r="Q109" i="4"/>
  <c r="G498" i="4"/>
  <c r="M289" i="4"/>
  <c r="S150" i="10"/>
  <c r="I154" i="4"/>
  <c r="G111" i="4"/>
  <c r="I509" i="4"/>
  <c r="M629" i="4"/>
  <c r="R270" i="4"/>
  <c r="B842" i="4"/>
  <c r="B961" i="4"/>
  <c r="R921" i="4"/>
  <c r="D763" i="4"/>
  <c r="I558" i="4"/>
  <c r="N96" i="4"/>
  <c r="I74" i="4"/>
  <c r="J249" i="10"/>
  <c r="I41" i="4"/>
  <c r="C451" i="4"/>
  <c r="E82" i="4"/>
  <c r="S122" i="10"/>
  <c r="B1079" i="4"/>
  <c r="B1111" i="4"/>
  <c r="K458" i="4"/>
  <c r="L261" i="4"/>
  <c r="Q48" i="4"/>
  <c r="B439" i="4"/>
  <c r="H190" i="10"/>
  <c r="L52" i="10"/>
  <c r="K185" i="4"/>
  <c r="N102" i="4"/>
  <c r="J952" i="4"/>
  <c r="B395" i="4"/>
  <c r="F224" i="10"/>
  <c r="J742" i="4"/>
  <c r="N312" i="4"/>
  <c r="B242" i="4"/>
  <c r="L178" i="10"/>
  <c r="L5" i="4"/>
  <c r="P603" i="4"/>
  <c r="M153" i="10"/>
  <c r="G64" i="10"/>
  <c r="G182" i="10"/>
  <c r="L1127" i="4"/>
  <c r="I1019" i="4"/>
  <c r="L191" i="10"/>
  <c r="H185" i="4"/>
  <c r="P101" i="4"/>
  <c r="M442" i="4"/>
  <c r="L202" i="4"/>
  <c r="I5" i="10"/>
  <c r="G146" i="4"/>
  <c r="R322" i="4"/>
  <c r="F19" i="4"/>
  <c r="I408" i="4"/>
  <c r="M332" i="4"/>
  <c r="K5" i="4"/>
  <c r="N107" i="10"/>
  <c r="S742" i="4"/>
  <c r="H499" i="4"/>
  <c r="I214" i="4"/>
  <c r="D173" i="4"/>
  <c r="R486" i="4"/>
  <c r="S237" i="10"/>
  <c r="M1145" i="4"/>
  <c r="S218" i="10"/>
  <c r="M78" i="10"/>
  <c r="K105" i="10"/>
  <c r="B158" i="4"/>
  <c r="N509" i="4"/>
  <c r="M50" i="10"/>
  <c r="N16" i="4"/>
  <c r="F110" i="10"/>
  <c r="B118" i="4"/>
  <c r="G121" i="10"/>
  <c r="K30" i="4"/>
  <c r="L158" i="10"/>
  <c r="Q154" i="10"/>
  <c r="K255" i="4"/>
  <c r="N418" i="4"/>
  <c r="Q190" i="4"/>
  <c r="J24" i="4"/>
  <c r="C162" i="4"/>
  <c r="E59" i="4"/>
  <c r="H184" i="10"/>
  <c r="F22" i="4"/>
  <c r="L1079" i="4"/>
  <c r="K290" i="4"/>
  <c r="P636" i="4"/>
  <c r="K40" i="10"/>
  <c r="G723" i="4"/>
  <c r="S140" i="4"/>
  <c r="H41" i="10"/>
  <c r="B703" i="4"/>
  <c r="I362" i="4"/>
  <c r="R542" i="4"/>
  <c r="F39" i="4"/>
  <c r="L234" i="4"/>
  <c r="F387" i="4"/>
  <c r="B108" i="4"/>
  <c r="S253" i="4"/>
  <c r="L117" i="4"/>
  <c r="L429" i="4"/>
  <c r="G10" i="4"/>
  <c r="Q125" i="10"/>
  <c r="H450" i="4"/>
  <c r="K128" i="10"/>
  <c r="O197" i="10"/>
  <c r="S181" i="4"/>
  <c r="L87" i="4"/>
  <c r="B917" i="4"/>
  <c r="J52" i="10"/>
  <c r="N127" i="4"/>
  <c r="J184" i="10"/>
  <c r="M605" i="4"/>
  <c r="C709" i="4"/>
  <c r="M95" i="4"/>
  <c r="O66" i="4"/>
  <c r="N50" i="10"/>
  <c r="O5" i="4"/>
  <c r="F28" i="10"/>
  <c r="I372" i="4"/>
  <c r="J247" i="10"/>
  <c r="J1016" i="4"/>
  <c r="C574" i="4"/>
  <c r="Q79" i="10"/>
  <c r="J202" i="10"/>
  <c r="R140" i="4"/>
  <c r="L541" i="4"/>
  <c r="B677" i="4"/>
  <c r="I237" i="10"/>
  <c r="E302" i="4"/>
  <c r="C711" i="4"/>
  <c r="J496" i="4"/>
  <c r="C691" i="4"/>
  <c r="O651" i="4"/>
  <c r="M132" i="10"/>
  <c r="J206" i="4"/>
  <c r="S176" i="4"/>
  <c r="B1048" i="4"/>
  <c r="S192" i="4"/>
  <c r="B10" i="4"/>
  <c r="H85" i="4"/>
  <c r="E572" i="4"/>
  <c r="E275" i="4"/>
  <c r="J1090" i="4"/>
  <c r="B213" i="4"/>
  <c r="R277" i="4"/>
  <c r="L447" i="4"/>
  <c r="J914" i="4"/>
  <c r="R94" i="4"/>
  <c r="P25" i="4"/>
  <c r="P226" i="4"/>
  <c r="E251" i="10"/>
  <c r="G24" i="10"/>
  <c r="M262" i="4"/>
  <c r="I105" i="4"/>
  <c r="N160" i="10"/>
  <c r="H221" i="10"/>
  <c r="K40" i="4"/>
  <c r="P4" i="4"/>
  <c r="D65" i="4"/>
  <c r="L348" i="4"/>
  <c r="L51" i="10"/>
  <c r="M111" i="4"/>
  <c r="D111" i="4"/>
  <c r="J228" i="10"/>
  <c r="M224" i="10"/>
  <c r="H227" i="10"/>
  <c r="P10" i="4"/>
  <c r="S663" i="4"/>
  <c r="H14" i="4"/>
  <c r="Q106" i="4"/>
  <c r="B744" i="4"/>
  <c r="O431" i="4"/>
  <c r="B32" i="4"/>
  <c r="R937" i="4"/>
  <c r="C361" i="4"/>
  <c r="F795" i="4"/>
  <c r="S139" i="4"/>
  <c r="J38" i="4"/>
  <c r="H114" i="10"/>
  <c r="O165" i="10"/>
  <c r="Q88" i="10"/>
  <c r="C149" i="4"/>
  <c r="L351" i="4"/>
  <c r="K46" i="10"/>
  <c r="K243" i="4"/>
  <c r="K420" i="4"/>
  <c r="H20" i="4"/>
  <c r="E160" i="10"/>
  <c r="N421" i="4"/>
  <c r="J39" i="4"/>
  <c r="S252" i="10"/>
  <c r="B858" i="4"/>
  <c r="J85" i="10"/>
  <c r="B55" i="4"/>
  <c r="O133" i="10"/>
  <c r="I69" i="4"/>
  <c r="P247" i="4"/>
  <c r="F400" i="4"/>
  <c r="R433" i="4"/>
  <c r="B334" i="4"/>
  <c r="N165" i="4"/>
  <c r="G210" i="10"/>
  <c r="M836" i="4"/>
  <c r="O120" i="10"/>
  <c r="J324" i="4"/>
  <c r="S427" i="4"/>
  <c r="C269" i="4"/>
  <c r="H447" i="4"/>
  <c r="K921" i="4"/>
  <c r="L369" i="4"/>
  <c r="J376" i="4"/>
  <c r="M173" i="10"/>
  <c r="P619" i="4"/>
  <c r="O45" i="4"/>
  <c r="B1132" i="4"/>
  <c r="L77" i="10"/>
  <c r="J408" i="4"/>
  <c r="P137" i="10"/>
  <c r="D522" i="4"/>
  <c r="M73" i="10"/>
  <c r="O174" i="10"/>
  <c r="B539" i="4"/>
  <c r="K86" i="10"/>
  <c r="E68" i="10"/>
  <c r="F617" i="4"/>
  <c r="G112" i="4"/>
  <c r="G159" i="4"/>
  <c r="G101" i="10"/>
  <c r="K289" i="4"/>
  <c r="O175" i="10"/>
  <c r="H73" i="4"/>
  <c r="N569" i="4"/>
  <c r="N16" i="10"/>
  <c r="P14" i="4"/>
  <c r="Q247" i="4"/>
  <c r="E480" i="4"/>
  <c r="I831" i="4"/>
  <c r="C300" i="4"/>
  <c r="Q868" i="4"/>
  <c r="G212" i="10"/>
  <c r="K598" i="4"/>
  <c r="E123" i="10"/>
  <c r="P24" i="4"/>
  <c r="O73" i="10"/>
  <c r="O138" i="4"/>
  <c r="S111" i="10"/>
  <c r="G501" i="4"/>
  <c r="J180" i="10"/>
  <c r="J230" i="4"/>
  <c r="N512" i="4"/>
  <c r="F361" i="4"/>
  <c r="J105" i="10"/>
  <c r="F1095" i="4"/>
  <c r="B453" i="4"/>
  <c r="I70" i="10"/>
  <c r="M164" i="10"/>
  <c r="J95" i="4"/>
  <c r="H970" i="4"/>
  <c r="K180" i="4"/>
  <c r="G319" i="4"/>
  <c r="P321" i="4"/>
  <c r="G363" i="4"/>
  <c r="E528" i="4"/>
  <c r="L85" i="10"/>
  <c r="M214" i="4"/>
  <c r="Q62" i="4"/>
  <c r="O275" i="4"/>
  <c r="L172" i="10"/>
  <c r="Q288" i="4"/>
  <c r="I17" i="10"/>
  <c r="P554" i="4"/>
  <c r="F17" i="10"/>
  <c r="F510" i="4"/>
  <c r="G117" i="4"/>
  <c r="G199" i="10"/>
  <c r="M69" i="4"/>
  <c r="F186" i="4"/>
  <c r="S682" i="4"/>
  <c r="L1069" i="4"/>
  <c r="F204" i="10"/>
  <c r="J74" i="4"/>
  <c r="Q168" i="10"/>
  <c r="J350" i="4"/>
  <c r="B418" i="4"/>
  <c r="E244" i="4"/>
  <c r="H141" i="4"/>
  <c r="R44" i="4"/>
  <c r="N56" i="10"/>
  <c r="N260" i="10"/>
  <c r="F38" i="10"/>
  <c r="G65" i="10"/>
  <c r="G23" i="4"/>
  <c r="K307" i="4"/>
  <c r="H139" i="10"/>
  <c r="Q957" i="4"/>
  <c r="B673" i="4"/>
  <c r="L86" i="4"/>
  <c r="L97" i="4"/>
  <c r="L416" i="4"/>
  <c r="O85" i="10"/>
  <c r="S857" i="4"/>
  <c r="H162" i="10"/>
  <c r="H257" i="4"/>
  <c r="P36" i="4"/>
  <c r="M509" i="4"/>
  <c r="B404" i="4"/>
  <c r="B445" i="4"/>
  <c r="E245" i="4"/>
  <c r="K185" i="10"/>
  <c r="N243" i="4"/>
  <c r="M17" i="4"/>
  <c r="S469" i="4"/>
  <c r="Q99" i="4"/>
  <c r="I180" i="10"/>
  <c r="E180" i="4"/>
  <c r="M57" i="10"/>
  <c r="I225" i="10"/>
  <c r="S262" i="10"/>
  <c r="J234" i="10"/>
  <c r="H100" i="4"/>
  <c r="H238" i="10"/>
  <c r="B74" i="4"/>
  <c r="S518" i="4"/>
  <c r="E325" i="4"/>
  <c r="M1029" i="4"/>
  <c r="H754" i="4"/>
  <c r="H911" i="4"/>
  <c r="M135" i="10"/>
  <c r="C678" i="4"/>
  <c r="K169" i="10"/>
  <c r="B786" i="4"/>
  <c r="C175" i="4"/>
  <c r="H246" i="10"/>
  <c r="B302" i="4"/>
  <c r="H430" i="4"/>
  <c r="M38" i="10"/>
  <c r="L1074" i="4"/>
  <c r="P239" i="10"/>
  <c r="B154" i="4"/>
  <c r="Q298" i="4"/>
  <c r="K54" i="10"/>
  <c r="H228" i="4"/>
  <c r="O288" i="4"/>
  <c r="S252" i="4"/>
  <c r="C373" i="4"/>
  <c r="E48" i="10"/>
  <c r="S299" i="4"/>
  <c r="G3" i="10"/>
  <c r="F34" i="10"/>
  <c r="I244" i="10"/>
  <c r="J242" i="10"/>
  <c r="Q569" i="4"/>
  <c r="I257" i="10"/>
  <c r="H165" i="4"/>
  <c r="J501" i="4"/>
  <c r="E765" i="4"/>
  <c r="P738" i="4"/>
  <c r="J100" i="10"/>
  <c r="J226" i="4"/>
  <c r="J77" i="10"/>
  <c r="M189" i="4"/>
  <c r="H37" i="10"/>
  <c r="L38" i="10"/>
  <c r="L273" i="4"/>
  <c r="E111" i="4"/>
  <c r="S50" i="4"/>
  <c r="C492" i="4"/>
  <c r="S492" i="4"/>
  <c r="J60" i="10"/>
  <c r="L58" i="10"/>
  <c r="S255" i="10"/>
  <c r="B413" i="4"/>
  <c r="L170" i="4"/>
  <c r="E86" i="4"/>
  <c r="J98" i="10"/>
  <c r="E413" i="4"/>
  <c r="N113" i="10"/>
  <c r="R230" i="4"/>
  <c r="M65" i="4"/>
  <c r="E260" i="10"/>
  <c r="G95" i="4"/>
  <c r="B127" i="4"/>
  <c r="B1060" i="4"/>
  <c r="E878" i="4"/>
  <c r="N202" i="10"/>
  <c r="K393" i="4"/>
  <c r="M471" i="4"/>
  <c r="C443" i="4"/>
  <c r="P281" i="4"/>
  <c r="I86" i="10"/>
  <c r="B275" i="4"/>
  <c r="Q69" i="4"/>
  <c r="M82" i="10"/>
  <c r="J130" i="10"/>
  <c r="H30" i="10"/>
  <c r="B911" i="4"/>
  <c r="K899" i="4"/>
  <c r="I941" i="4"/>
  <c r="L359" i="4"/>
  <c r="N80" i="4"/>
  <c r="N34" i="4"/>
  <c r="M66" i="10"/>
  <c r="S479" i="4"/>
  <c r="M707" i="4"/>
  <c r="E393" i="4"/>
  <c r="J630" i="4"/>
  <c r="N140" i="4"/>
  <c r="K571" i="4"/>
  <c r="L1128" i="4"/>
  <c r="P163" i="4"/>
  <c r="L91" i="10"/>
  <c r="H62" i="10"/>
  <c r="M95" i="10"/>
  <c r="R515" i="4"/>
  <c r="N275" i="4"/>
  <c r="I228" i="10"/>
  <c r="S347" i="4"/>
  <c r="M261" i="10"/>
  <c r="E616" i="4"/>
  <c r="O825" i="4"/>
  <c r="K609" i="4"/>
  <c r="G49" i="10"/>
  <c r="P196" i="4"/>
  <c r="K242" i="10"/>
  <c r="D25" i="4"/>
  <c r="M488" i="4"/>
  <c r="I160" i="4"/>
  <c r="L1087" i="4"/>
  <c r="N474" i="4"/>
  <c r="G618" i="4"/>
  <c r="R379" i="4"/>
  <c r="H357" i="4"/>
  <c r="O17" i="4"/>
  <c r="G454" i="4"/>
  <c r="B456" i="4"/>
  <c r="C120" i="4"/>
  <c r="O504" i="4"/>
  <c r="K42" i="10"/>
  <c r="J308" i="4"/>
  <c r="G281" i="4"/>
  <c r="P760" i="4"/>
  <c r="O329" i="4"/>
  <c r="N581" i="4"/>
  <c r="K347" i="4"/>
  <c r="D258" i="4"/>
  <c r="Q67" i="4"/>
  <c r="G483" i="4"/>
  <c r="G33" i="10"/>
  <c r="C7" i="4"/>
  <c r="N445" i="4"/>
  <c r="N70" i="4"/>
  <c r="O137" i="10"/>
  <c r="I77" i="4"/>
  <c r="B804" i="4"/>
  <c r="Q968" i="4"/>
  <c r="E155" i="10"/>
  <c r="G303" i="4"/>
  <c r="M263" i="10"/>
  <c r="K130" i="4"/>
  <c r="F111" i="4"/>
  <c r="J880" i="4"/>
  <c r="F411" i="4"/>
  <c r="L95" i="4"/>
  <c r="K261" i="10"/>
  <c r="E107" i="10"/>
  <c r="I207" i="10"/>
  <c r="C335" i="4"/>
  <c r="L1092" i="4"/>
  <c r="F112" i="10"/>
  <c r="N167" i="10"/>
  <c r="G63" i="4"/>
  <c r="S214" i="4"/>
  <c r="B400" i="4"/>
  <c r="L3" i="4"/>
  <c r="E271" i="4"/>
  <c r="N133" i="10"/>
  <c r="G114" i="4"/>
  <c r="B384" i="4"/>
  <c r="L149" i="10"/>
  <c r="Q565" i="4"/>
  <c r="B168" i="4"/>
  <c r="G16" i="4"/>
  <c r="S276" i="4"/>
  <c r="F253" i="4"/>
  <c r="E32" i="10"/>
  <c r="G137" i="10"/>
  <c r="D686" i="4"/>
  <c r="G954" i="4"/>
  <c r="Q156" i="10"/>
  <c r="K428" i="4"/>
  <c r="B953" i="4"/>
  <c r="L519" i="4"/>
  <c r="I64" i="10"/>
  <c r="I163" i="10"/>
  <c r="N12" i="4"/>
  <c r="K103" i="4"/>
  <c r="L201" i="4"/>
  <c r="H6" i="10"/>
  <c r="O132" i="10"/>
  <c r="I1013" i="4"/>
  <c r="B97" i="4"/>
  <c r="P137" i="4"/>
  <c r="P298" i="4"/>
  <c r="G248" i="4"/>
  <c r="P487" i="4"/>
  <c r="I174" i="4"/>
  <c r="P639" i="4"/>
  <c r="L1131" i="4"/>
  <c r="G1008" i="4"/>
  <c r="Q172" i="10"/>
  <c r="B898" i="4"/>
  <c r="B1018" i="4"/>
  <c r="S258" i="4"/>
  <c r="S37" i="4"/>
  <c r="B695" i="4"/>
  <c r="M341" i="4"/>
  <c r="K605" i="4"/>
  <c r="P245" i="4"/>
  <c r="C833" i="4"/>
  <c r="G163" i="10"/>
  <c r="D497" i="4"/>
  <c r="S97" i="10"/>
  <c r="E441" i="4"/>
  <c r="Q841" i="4"/>
  <c r="G219" i="4"/>
  <c r="E124" i="4"/>
  <c r="N168" i="10"/>
  <c r="G238" i="4"/>
  <c r="P354" i="4"/>
  <c r="C868" i="4"/>
  <c r="L953" i="4"/>
  <c r="H491" i="4"/>
  <c r="G469" i="4"/>
  <c r="L137" i="4"/>
  <c r="C10" i="4"/>
  <c r="M15" i="4"/>
  <c r="N181" i="4"/>
  <c r="P91" i="4"/>
  <c r="R338" i="4"/>
  <c r="N77" i="10"/>
  <c r="S112" i="4"/>
  <c r="D47" i="4"/>
  <c r="F164" i="10"/>
  <c r="B335" i="4"/>
  <c r="H167" i="10"/>
  <c r="D204" i="4"/>
  <c r="L1106" i="4"/>
  <c r="I350" i="4"/>
  <c r="H5" i="10"/>
  <c r="H95" i="10"/>
  <c r="M98" i="10"/>
  <c r="O90" i="10"/>
  <c r="L453" i="4"/>
  <c r="F195" i="10"/>
  <c r="D296" i="4"/>
  <c r="P66" i="4"/>
  <c r="F132" i="10"/>
  <c r="J477" i="4"/>
  <c r="O252" i="10"/>
  <c r="M172" i="10"/>
  <c r="J102" i="4"/>
  <c r="G341" i="4"/>
  <c r="R285" i="4"/>
  <c r="N388" i="4"/>
  <c r="L510" i="4"/>
  <c r="Q38" i="10"/>
  <c r="F110" i="4"/>
  <c r="L195" i="10"/>
  <c r="E846" i="4"/>
  <c r="E109" i="4"/>
  <c r="R192" i="4"/>
  <c r="S1007" i="4"/>
  <c r="L320" i="4"/>
  <c r="H137" i="10"/>
  <c r="H234" i="10"/>
  <c r="K247" i="10"/>
  <c r="P105" i="4"/>
  <c r="M160" i="10"/>
  <c r="G360" i="4"/>
  <c r="P149" i="10"/>
  <c r="J176" i="10"/>
  <c r="M195" i="4"/>
  <c r="F83" i="4"/>
  <c r="H47" i="10"/>
  <c r="S206" i="4"/>
  <c r="O158" i="10"/>
  <c r="G109" i="10"/>
  <c r="E492" i="4"/>
  <c r="M186" i="10"/>
  <c r="N768" i="4"/>
  <c r="F207" i="4"/>
  <c r="B573" i="4"/>
  <c r="O83" i="10"/>
  <c r="H409" i="4"/>
  <c r="J90" i="4"/>
  <c r="J901" i="4"/>
  <c r="E205" i="4"/>
  <c r="I170" i="10"/>
  <c r="N172" i="4"/>
  <c r="J117" i="4"/>
  <c r="N297" i="4"/>
  <c r="S57" i="10"/>
  <c r="O711" i="4"/>
  <c r="G449" i="4"/>
  <c r="E103" i="10"/>
  <c r="H211" i="10"/>
  <c r="D454" i="4"/>
  <c r="B963" i="4"/>
  <c r="J342" i="4"/>
  <c r="L129" i="4"/>
  <c r="B854" i="4"/>
  <c r="P457" i="4"/>
  <c r="G180" i="10"/>
  <c r="J86" i="10"/>
  <c r="J123" i="10"/>
  <c r="B713" i="4"/>
  <c r="B974" i="4"/>
  <c r="L613" i="4"/>
  <c r="S499" i="4"/>
  <c r="G232" i="4"/>
  <c r="K402" i="4"/>
  <c r="J361" i="4"/>
  <c r="S258" i="10"/>
  <c r="L133" i="10"/>
  <c r="P432" i="4"/>
  <c r="C236" i="4"/>
  <c r="Q738" i="4"/>
  <c r="H230" i="10"/>
  <c r="K67" i="10"/>
  <c r="I448" i="4"/>
  <c r="P318" i="4"/>
  <c r="R480" i="4"/>
  <c r="H191" i="4"/>
  <c r="R141" i="4"/>
  <c r="P518" i="4"/>
  <c r="G231" i="4"/>
  <c r="P415" i="4"/>
  <c r="O53" i="4"/>
  <c r="P203" i="10"/>
  <c r="R171" i="4"/>
  <c r="Q122" i="4"/>
  <c r="S459" i="4"/>
  <c r="I142" i="4"/>
  <c r="I154" i="10"/>
  <c r="G491" i="4"/>
  <c r="E18" i="10"/>
  <c r="B681" i="4"/>
  <c r="J343" i="4"/>
  <c r="C144" i="4"/>
  <c r="E192" i="4"/>
  <c r="E185" i="4"/>
  <c r="F144" i="10"/>
  <c r="P116" i="4"/>
  <c r="O457" i="4"/>
  <c r="O159" i="10"/>
  <c r="N190" i="4"/>
  <c r="N972" i="4"/>
  <c r="N253" i="10"/>
  <c r="I134" i="4"/>
  <c r="O710" i="4"/>
  <c r="D74" i="4"/>
  <c r="S221" i="4"/>
  <c r="J31" i="10"/>
  <c r="Q363" i="4"/>
  <c r="E310" i="4"/>
  <c r="F769" i="4"/>
  <c r="N736" i="4"/>
  <c r="I8" i="4"/>
  <c r="C87" i="4"/>
  <c r="N456" i="4"/>
  <c r="N263" i="10"/>
  <c r="J305" i="4"/>
  <c r="P176" i="4"/>
  <c r="E430" i="4"/>
  <c r="B309" i="4"/>
  <c r="M422" i="4"/>
  <c r="Q26" i="4"/>
  <c r="B805" i="4"/>
  <c r="Q127" i="4"/>
  <c r="F263" i="10"/>
  <c r="F189" i="10"/>
  <c r="G224" i="10"/>
  <c r="M176" i="10"/>
  <c r="H135" i="10"/>
  <c r="J300" i="4"/>
  <c r="D781" i="4"/>
  <c r="L441" i="4"/>
  <c r="G277" i="4"/>
  <c r="E831" i="4"/>
  <c r="N65" i="10"/>
  <c r="P416" i="4"/>
  <c r="S22" i="10"/>
  <c r="R263" i="4"/>
  <c r="K408" i="4"/>
  <c r="O344" i="4"/>
  <c r="L165" i="4"/>
  <c r="C487" i="4"/>
  <c r="K469" i="4"/>
  <c r="E274" i="4"/>
  <c r="G1005" i="4"/>
  <c r="E122" i="4"/>
  <c r="Q219" i="10"/>
  <c r="S327" i="4"/>
  <c r="E225" i="4"/>
  <c r="M184" i="10"/>
  <c r="F208" i="10"/>
  <c r="F338" i="4"/>
  <c r="P126" i="4"/>
  <c r="E551" i="4"/>
  <c r="E912" i="4"/>
  <c r="G380" i="4"/>
  <c r="F370" i="4"/>
  <c r="D308" i="4"/>
  <c r="E445" i="4"/>
  <c r="R257" i="4"/>
  <c r="S214" i="10"/>
  <c r="O968" i="4"/>
  <c r="C6" i="4"/>
  <c r="C500" i="4"/>
  <c r="D394" i="4"/>
  <c r="B944" i="4"/>
  <c r="N170" i="4"/>
  <c r="D625" i="4"/>
  <c r="N318" i="4"/>
  <c r="R61" i="4"/>
  <c r="O953" i="4"/>
  <c r="H478" i="4"/>
  <c r="F159" i="4"/>
  <c r="R389" i="4"/>
  <c r="B434" i="4"/>
  <c r="I450" i="4"/>
  <c r="K180" i="10"/>
  <c r="B566" i="4"/>
  <c r="E93" i="10"/>
  <c r="C276" i="4"/>
  <c r="B685" i="4"/>
  <c r="Q78" i="10"/>
  <c r="O575" i="4"/>
  <c r="D416" i="4"/>
  <c r="H130" i="4"/>
  <c r="C36" i="4"/>
  <c r="L228" i="4"/>
  <c r="R853" i="4"/>
  <c r="R329" i="4"/>
  <c r="F60" i="10"/>
  <c r="F344" i="4"/>
  <c r="O192" i="4"/>
  <c r="J115" i="10"/>
  <c r="D301" i="4"/>
  <c r="P138" i="10"/>
  <c r="H219" i="4"/>
  <c r="Q20" i="4"/>
  <c r="B68" i="4"/>
  <c r="Q342" i="4"/>
  <c r="C486" i="4"/>
  <c r="R685" i="4"/>
  <c r="C218" i="4"/>
  <c r="S101" i="10"/>
  <c r="J183" i="10"/>
  <c r="I122" i="10"/>
  <c r="E405" i="4"/>
  <c r="Q673" i="4"/>
  <c r="F428" i="4"/>
  <c r="D598" i="4"/>
  <c r="C713" i="4"/>
  <c r="S338" i="4"/>
  <c r="M404" i="4"/>
  <c r="I46" i="10"/>
  <c r="D28" i="4"/>
  <c r="N783" i="4"/>
  <c r="F420" i="4"/>
  <c r="M489" i="4"/>
  <c r="K796" i="4"/>
  <c r="N450" i="4"/>
  <c r="D408" i="4"/>
  <c r="S605" i="4"/>
  <c r="N991" i="4"/>
  <c r="O416" i="4"/>
  <c r="N814" i="4"/>
  <c r="Q432" i="4"/>
  <c r="P255" i="10"/>
  <c r="B1028" i="4"/>
  <c r="N14" i="4"/>
  <c r="E60" i="4"/>
  <c r="K251" i="10"/>
  <c r="F341" i="4"/>
  <c r="I60" i="4"/>
  <c r="N579" i="4"/>
  <c r="G557" i="4"/>
  <c r="O324" i="4"/>
  <c r="G96" i="10"/>
  <c r="G217" i="4"/>
  <c r="N647" i="4"/>
  <c r="P909" i="4"/>
  <c r="G80" i="4"/>
  <c r="N366" i="4"/>
  <c r="R443" i="4"/>
  <c r="H91" i="4"/>
  <c r="Q98" i="10"/>
  <c r="I529" i="4"/>
  <c r="I298" i="4"/>
  <c r="M1021" i="4"/>
  <c r="O623" i="4"/>
  <c r="K6" i="4"/>
  <c r="I436" i="4"/>
  <c r="Q13" i="4"/>
  <c r="S142" i="10"/>
  <c r="D366" i="4"/>
  <c r="H429" i="4"/>
  <c r="M106" i="10"/>
  <c r="O129" i="4"/>
  <c r="C721" i="4"/>
  <c r="P430" i="4"/>
  <c r="S10" i="10"/>
  <c r="R589" i="4"/>
  <c r="I40" i="10"/>
  <c r="L44" i="4"/>
  <c r="S544" i="4"/>
  <c r="J256" i="10"/>
  <c r="S43" i="10"/>
  <c r="F845" i="4"/>
  <c r="G51" i="4"/>
  <c r="D319" i="4"/>
  <c r="P84" i="4"/>
  <c r="P173" i="10"/>
  <c r="S226" i="10"/>
  <c r="N89" i="4"/>
  <c r="F214" i="10"/>
  <c r="R306" i="4"/>
  <c r="G49" i="4"/>
  <c r="C172" i="4"/>
  <c r="G183" i="4"/>
  <c r="I563" i="4"/>
  <c r="S144" i="10"/>
  <c r="N32" i="10"/>
  <c r="F534" i="4"/>
  <c r="S126" i="4"/>
  <c r="M98" i="4"/>
  <c r="P235" i="4"/>
  <c r="K167" i="10"/>
  <c r="M186" i="4"/>
  <c r="M55" i="4"/>
  <c r="P28" i="4"/>
  <c r="L62" i="10"/>
  <c r="K176" i="10"/>
  <c r="D30" i="4"/>
  <c r="P390" i="4"/>
  <c r="H64" i="10"/>
  <c r="L781" i="4"/>
  <c r="P269" i="4"/>
  <c r="G627" i="4"/>
  <c r="H48" i="10"/>
  <c r="M113" i="10"/>
  <c r="Q86" i="4"/>
  <c r="B678" i="4"/>
  <c r="N612" i="4"/>
  <c r="K341" i="4"/>
  <c r="S6" i="4"/>
  <c r="S494" i="4"/>
  <c r="I570" i="4"/>
  <c r="N580" i="4"/>
  <c r="F273" i="4"/>
  <c r="B519" i="4"/>
  <c r="I283" i="4"/>
  <c r="F149" i="4"/>
  <c r="N197" i="10"/>
  <c r="I24" i="4"/>
  <c r="F360" i="4"/>
  <c r="G138" i="10"/>
  <c r="K118" i="10"/>
  <c r="K99" i="4"/>
  <c r="N296" i="4"/>
  <c r="Q306" i="4"/>
  <c r="E99" i="4"/>
  <c r="H282" i="4"/>
  <c r="R434" i="4"/>
  <c r="C339" i="4"/>
  <c r="I996" i="4"/>
  <c r="M277" i="4"/>
  <c r="N69" i="4"/>
  <c r="J206" i="10"/>
  <c r="H180" i="10"/>
  <c r="P386" i="4"/>
  <c r="E90" i="10"/>
  <c r="R324" i="4"/>
  <c r="G119" i="4"/>
  <c r="J3" i="10"/>
  <c r="C267" i="4"/>
  <c r="Q433" i="4"/>
  <c r="S291" i="4"/>
  <c r="O223" i="4"/>
  <c r="B474" i="4"/>
  <c r="N98" i="4"/>
  <c r="H508" i="4"/>
  <c r="B900" i="4"/>
  <c r="M447" i="4"/>
  <c r="K766" i="4"/>
  <c r="F600" i="4"/>
  <c r="P548" i="4"/>
  <c r="I827" i="4"/>
  <c r="B375" i="4"/>
  <c r="Q70" i="10"/>
  <c r="N53" i="10"/>
  <c r="G76" i="10"/>
  <c r="H203" i="4"/>
  <c r="N72" i="4"/>
  <c r="F560" i="4"/>
  <c r="E184" i="10"/>
  <c r="H221" i="4"/>
  <c r="K194" i="4"/>
  <c r="L222" i="4"/>
  <c r="N257" i="10"/>
  <c r="F967" i="4"/>
  <c r="N514" i="4"/>
  <c r="N60" i="4"/>
  <c r="F38" i="4"/>
  <c r="F200" i="10"/>
  <c r="N220" i="10"/>
  <c r="C618" i="4"/>
  <c r="G533" i="4"/>
  <c r="B779" i="4"/>
  <c r="H397" i="4"/>
  <c r="P929" i="4"/>
  <c r="B357" i="4"/>
  <c r="L177" i="10"/>
  <c r="Q171" i="4"/>
  <c r="J279" i="4"/>
  <c r="F48" i="4"/>
  <c r="K253" i="10"/>
  <c r="P194" i="4"/>
  <c r="O40" i="4"/>
  <c r="S807" i="4"/>
  <c r="H152" i="10"/>
  <c r="E231" i="4"/>
  <c r="S185" i="10"/>
  <c r="G19" i="4"/>
  <c r="D250" i="4"/>
  <c r="Q411" i="4"/>
  <c r="Q1087" i="4"/>
  <c r="C625" i="4"/>
  <c r="M86" i="4"/>
  <c r="R492" i="4"/>
  <c r="Q615" i="4"/>
  <c r="I203" i="10"/>
  <c r="E1024" i="4"/>
  <c r="F551" i="4"/>
  <c r="H1000" i="4"/>
  <c r="P384" i="4"/>
  <c r="P355" i="4"/>
  <c r="N84" i="4"/>
  <c r="N288" i="4"/>
  <c r="S114" i="4"/>
  <c r="I3" i="4"/>
  <c r="P230" i="4"/>
  <c r="J369" i="4"/>
  <c r="E191" i="4"/>
  <c r="I68" i="4"/>
  <c r="Q230" i="10"/>
  <c r="I141" i="4"/>
  <c r="F209" i="4"/>
  <c r="O379" i="4"/>
  <c r="I992" i="4"/>
  <c r="N993" i="4"/>
  <c r="S626" i="4"/>
  <c r="S83" i="10"/>
  <c r="Q123" i="4"/>
  <c r="K391" i="4"/>
  <c r="S42" i="10"/>
  <c r="C256" i="4"/>
  <c r="Q403" i="4"/>
  <c r="B442" i="4"/>
  <c r="G204" i="4"/>
  <c r="J652" i="4"/>
  <c r="D441" i="4"/>
  <c r="F252" i="10"/>
  <c r="J384" i="4"/>
  <c r="E470" i="4"/>
  <c r="H943" i="4"/>
  <c r="F47" i="10"/>
  <c r="F7" i="4"/>
  <c r="J553" i="4"/>
  <c r="N776" i="4"/>
  <c r="R105" i="4"/>
  <c r="G813" i="4"/>
  <c r="Q605" i="4"/>
  <c r="N551" i="4"/>
  <c r="Q594" i="4"/>
  <c r="R963" i="4"/>
  <c r="N242" i="4"/>
  <c r="E582" i="4"/>
  <c r="C94" i="4"/>
  <c r="S381" i="4"/>
  <c r="E7" i="10"/>
  <c r="N458" i="4"/>
  <c r="G949" i="4"/>
  <c r="P98" i="4"/>
  <c r="J107" i="10"/>
  <c r="M609" i="4"/>
  <c r="K188" i="10"/>
  <c r="S229" i="4"/>
  <c r="M307" i="4"/>
  <c r="G184" i="10"/>
  <c r="G682" i="4"/>
  <c r="S45" i="10"/>
  <c r="H61" i="10"/>
  <c r="Q56" i="10"/>
  <c r="B355" i="4"/>
  <c r="S84" i="4"/>
  <c r="C216" i="4"/>
  <c r="B218" i="4"/>
  <c r="E205" i="10"/>
  <c r="S188" i="10"/>
  <c r="L143" i="10"/>
  <c r="E234" i="10"/>
  <c r="F597" i="4"/>
  <c r="O604" i="4"/>
  <c r="Q76" i="10"/>
  <c r="J226" i="10"/>
  <c r="K197" i="10"/>
  <c r="J294" i="4"/>
  <c r="Q474" i="4"/>
  <c r="Q546" i="4"/>
  <c r="J224" i="10"/>
  <c r="I278" i="4"/>
  <c r="J267" i="4"/>
  <c r="J180" i="4"/>
  <c r="Q105" i="10"/>
  <c r="J195" i="4"/>
  <c r="B122" i="4"/>
  <c r="M81" i="4"/>
  <c r="Q428" i="4"/>
  <c r="M220" i="10"/>
  <c r="R182" i="4"/>
  <c r="J299" i="4"/>
  <c r="R929" i="4"/>
  <c r="G623" i="4"/>
  <c r="L193" i="10"/>
  <c r="M75" i="4"/>
  <c r="B620" i="4"/>
  <c r="F161" i="4"/>
  <c r="K160" i="10"/>
  <c r="J590" i="4"/>
  <c r="E548" i="4"/>
  <c r="I143" i="4"/>
  <c r="B1051" i="4"/>
  <c r="B67" i="4"/>
  <c r="J82" i="4"/>
  <c r="M22" i="10"/>
  <c r="B699" i="4"/>
  <c r="J57" i="10"/>
  <c r="H663" i="4"/>
  <c r="L903" i="4"/>
  <c r="P752" i="4"/>
  <c r="O126" i="4"/>
  <c r="B429" i="4"/>
  <c r="N254" i="4"/>
  <c r="I515" i="4"/>
  <c r="M251" i="4"/>
  <c r="Q606" i="4"/>
  <c r="B42" i="4"/>
  <c r="O173" i="4"/>
  <c r="L1066" i="4"/>
  <c r="Q426" i="4"/>
  <c r="P843" i="4"/>
  <c r="M94" i="10"/>
  <c r="G283" i="4"/>
  <c r="S446" i="4"/>
  <c r="J335" i="4"/>
  <c r="F66" i="4"/>
  <c r="J22" i="10"/>
  <c r="I208" i="10"/>
  <c r="S60" i="4"/>
  <c r="K108" i="4"/>
  <c r="K172" i="10"/>
  <c r="N12" i="10"/>
  <c r="N88" i="10"/>
  <c r="Q436" i="4"/>
  <c r="J35" i="4"/>
  <c r="R20" i="4"/>
  <c r="S437" i="4"/>
  <c r="P516" i="4"/>
  <c r="E242" i="10"/>
  <c r="C550" i="4"/>
  <c r="E298" i="4"/>
  <c r="N784" i="4"/>
  <c r="L124" i="10"/>
  <c r="I134" i="10"/>
  <c r="M203" i="4"/>
  <c r="Q589" i="4"/>
  <c r="J94" i="10"/>
  <c r="Q858" i="4"/>
  <c r="P470" i="4"/>
  <c r="F571" i="4"/>
  <c r="F451" i="4"/>
  <c r="M191" i="10"/>
  <c r="E700" i="4"/>
  <c r="D241" i="4"/>
  <c r="D950" i="4"/>
  <c r="D410" i="4"/>
  <c r="E24" i="10"/>
  <c r="H39" i="4"/>
  <c r="F539" i="4"/>
  <c r="G318" i="4"/>
  <c r="I74" i="10"/>
  <c r="I412" i="4"/>
  <c r="S384" i="4"/>
  <c r="E508" i="4"/>
  <c r="B34" i="4"/>
  <c r="N575" i="4"/>
  <c r="J222" i="4"/>
  <c r="S268" i="4"/>
  <c r="O221" i="10"/>
  <c r="N4" i="4"/>
  <c r="S257" i="4"/>
  <c r="L102" i="4"/>
  <c r="G68" i="4"/>
  <c r="R53" i="4"/>
  <c r="I375" i="4"/>
  <c r="J114" i="4"/>
  <c r="S936" i="4"/>
  <c r="F41" i="10"/>
  <c r="S219" i="10"/>
  <c r="S234" i="10"/>
  <c r="I324" i="4"/>
  <c r="L946" i="4"/>
  <c r="R335" i="4"/>
  <c r="Q241" i="4"/>
  <c r="J864" i="4"/>
  <c r="L109" i="4"/>
  <c r="P411" i="4"/>
  <c r="M228" i="10"/>
  <c r="E394" i="4"/>
  <c r="C293" i="4"/>
  <c r="C403" i="4"/>
  <c r="K90" i="10"/>
  <c r="H298" i="4"/>
  <c r="B1054" i="4"/>
  <c r="F310" i="4"/>
  <c r="O747" i="4"/>
  <c r="G147" i="10"/>
  <c r="L276" i="4"/>
  <c r="M212" i="4"/>
  <c r="F304" i="4"/>
  <c r="S833" i="4"/>
  <c r="I295" i="4"/>
  <c r="O240" i="4"/>
  <c r="J126" i="4"/>
  <c r="K557" i="4"/>
  <c r="P142" i="10"/>
  <c r="H353" i="4"/>
  <c r="D744" i="4"/>
  <c r="Q455" i="4"/>
  <c r="S692" i="4"/>
  <c r="J316" i="4"/>
  <c r="O363" i="4"/>
  <c r="M175" i="4"/>
  <c r="R217" i="4"/>
  <c r="D257" i="4"/>
  <c r="K651" i="4"/>
  <c r="Q114" i="4"/>
  <c r="N507" i="4"/>
  <c r="E395" i="4"/>
  <c r="O305" i="4"/>
  <c r="P364" i="4"/>
  <c r="P444" i="4"/>
  <c r="R511" i="4"/>
  <c r="F419" i="4"/>
  <c r="K480" i="4"/>
  <c r="R144" i="4"/>
  <c r="H524" i="4"/>
  <c r="P341" i="4"/>
  <c r="M202" i="4"/>
  <c r="E569" i="4"/>
  <c r="N305" i="4"/>
  <c r="Q126" i="4"/>
  <c r="D237" i="4"/>
  <c r="G110" i="10"/>
  <c r="S74" i="4"/>
  <c r="K491" i="4"/>
  <c r="J148" i="10"/>
  <c r="B471" i="4"/>
  <c r="E474" i="4"/>
  <c r="Q35" i="4"/>
  <c r="J243" i="10"/>
  <c r="L55" i="10"/>
  <c r="F13" i="4"/>
  <c r="H603" i="4"/>
  <c r="K832" i="4"/>
  <c r="N233" i="4"/>
  <c r="R219" i="4"/>
  <c r="R46" i="4"/>
  <c r="C865" i="4"/>
  <c r="L1014" i="4"/>
  <c r="K597" i="4"/>
  <c r="P164" i="4"/>
  <c r="L247" i="4"/>
  <c r="M198" i="4"/>
  <c r="B606" i="4"/>
  <c r="R425" i="4"/>
  <c r="K613" i="4"/>
  <c r="H386" i="4"/>
  <c r="H125" i="4"/>
  <c r="D707" i="4"/>
  <c r="G373" i="4"/>
  <c r="H153" i="4"/>
  <c r="F92" i="10"/>
  <c r="F512" i="4"/>
  <c r="P555" i="4"/>
  <c r="I116" i="4"/>
  <c r="P297" i="4"/>
  <c r="B562" i="4"/>
  <c r="E222" i="4"/>
  <c r="M43" i="10"/>
  <c r="S545" i="4"/>
  <c r="O24" i="10"/>
  <c r="Q14" i="10"/>
  <c r="I211" i="10"/>
  <c r="J963" i="4"/>
  <c r="M33" i="10"/>
  <c r="G88" i="4"/>
  <c r="D969" i="4"/>
  <c r="N32" i="4"/>
  <c r="H8" i="4"/>
  <c r="K184" i="4"/>
  <c r="Q257" i="4"/>
  <c r="E257" i="10"/>
  <c r="M284" i="4"/>
  <c r="M479" i="4"/>
  <c r="L54" i="4"/>
  <c r="S213" i="4"/>
  <c r="O90" i="4"/>
  <c r="J124" i="4"/>
  <c r="I102" i="4"/>
  <c r="G57" i="10"/>
  <c r="F489" i="4"/>
  <c r="H29" i="10"/>
  <c r="Q199" i="10"/>
  <c r="M258" i="4"/>
  <c r="M65" i="10"/>
  <c r="R21" i="4"/>
  <c r="J80" i="4"/>
  <c r="O97" i="10"/>
  <c r="M144" i="10"/>
  <c r="M122" i="4"/>
  <c r="N501" i="4"/>
  <c r="N143" i="10"/>
  <c r="B634" i="4"/>
  <c r="L128" i="4"/>
  <c r="L154" i="10"/>
  <c r="B738" i="4"/>
  <c r="N481" i="4"/>
  <c r="J159" i="10"/>
  <c r="O155" i="10"/>
  <c r="L347" i="4"/>
  <c r="J730" i="4"/>
  <c r="G295" i="4"/>
  <c r="B420" i="4"/>
  <c r="O971" i="4"/>
  <c r="Q595" i="4"/>
  <c r="K126" i="4"/>
  <c r="G540" i="4"/>
  <c r="K870" i="4"/>
  <c r="O406" i="4"/>
  <c r="K165" i="10"/>
  <c r="B818" i="4"/>
  <c r="D456" i="4"/>
  <c r="K424" i="4"/>
  <c r="P276" i="4"/>
  <c r="B185" i="4"/>
  <c r="J76" i="10"/>
  <c r="M764" i="4"/>
  <c r="H107" i="10"/>
  <c r="N337" i="4"/>
  <c r="H528" i="4"/>
  <c r="D535" i="4"/>
  <c r="E359" i="4"/>
  <c r="O260" i="4"/>
  <c r="J373" i="4"/>
  <c r="S144" i="4"/>
  <c r="D131" i="4"/>
  <c r="E838" i="4"/>
  <c r="N108" i="4"/>
  <c r="O449" i="4"/>
  <c r="C708" i="4"/>
  <c r="M572" i="4"/>
  <c r="I564" i="4"/>
  <c r="Q446" i="4"/>
  <c r="S199" i="4"/>
  <c r="K182" i="4"/>
  <c r="I478" i="4"/>
  <c r="E309" i="4"/>
  <c r="G189" i="10"/>
  <c r="B628" i="4"/>
  <c r="B438" i="4"/>
  <c r="C96" i="4"/>
  <c r="S128" i="10"/>
  <c r="E144" i="10"/>
  <c r="Q774" i="4"/>
  <c r="N202" i="4"/>
  <c r="O76" i="4"/>
  <c r="I813" i="4"/>
  <c r="L90" i="10"/>
  <c r="N378" i="4"/>
  <c r="R586" i="4"/>
  <c r="K292" i="4"/>
  <c r="P113" i="4"/>
  <c r="G226" i="4"/>
  <c r="O518" i="4"/>
  <c r="K186" i="10"/>
  <c r="D68" i="4"/>
  <c r="M55" i="10"/>
  <c r="R517" i="4"/>
  <c r="J142" i="4"/>
  <c r="L634" i="4"/>
  <c r="K441" i="4"/>
  <c r="Q224" i="10"/>
  <c r="C629" i="4"/>
  <c r="I54" i="4"/>
  <c r="S435" i="4"/>
  <c r="I334" i="4"/>
  <c r="Q5" i="10"/>
  <c r="K570" i="4"/>
  <c r="J199" i="4"/>
  <c r="S69" i="10"/>
  <c r="J388" i="4"/>
  <c r="S307" i="4"/>
  <c r="I241" i="10"/>
  <c r="R296" i="4"/>
  <c r="F553" i="4"/>
  <c r="L569" i="4"/>
  <c r="F266" i="4"/>
  <c r="R62" i="4"/>
  <c r="F349" i="4"/>
  <c r="H91" i="10"/>
  <c r="B847" i="4"/>
  <c r="M9" i="10"/>
  <c r="O382" i="4"/>
  <c r="R72" i="4"/>
  <c r="L199" i="10"/>
  <c r="S1023" i="4"/>
  <c r="L189" i="4"/>
  <c r="M150" i="10"/>
  <c r="I299" i="4"/>
  <c r="B1122" i="4"/>
  <c r="Q295" i="4"/>
  <c r="G646" i="4"/>
  <c r="L381" i="4"/>
  <c r="C159" i="4"/>
  <c r="P65" i="4"/>
  <c r="D305" i="4"/>
  <c r="S173" i="4"/>
  <c r="I123" i="4"/>
  <c r="I499" i="4"/>
  <c r="M443" i="4"/>
  <c r="S490" i="4"/>
  <c r="D946" i="4"/>
  <c r="E240" i="4"/>
  <c r="P379" i="4"/>
  <c r="P197" i="10"/>
  <c r="P463" i="4"/>
  <c r="C238" i="4"/>
  <c r="J770" i="4"/>
  <c r="I38" i="4"/>
  <c r="N249" i="4"/>
  <c r="G791" i="4"/>
  <c r="H374" i="4"/>
  <c r="I234" i="4"/>
  <c r="B708" i="4"/>
  <c r="S123" i="4"/>
  <c r="L468" i="4"/>
  <c r="I101" i="10"/>
  <c r="M783" i="4"/>
  <c r="O135" i="10"/>
  <c r="M662" i="4"/>
  <c r="I226" i="10"/>
  <c r="H442" i="4"/>
  <c r="M734" i="4"/>
  <c r="K215" i="4"/>
  <c r="O168" i="10"/>
  <c r="B523" i="4"/>
  <c r="P161" i="4"/>
  <c r="P473" i="4"/>
  <c r="R454" i="4"/>
  <c r="B29" i="4"/>
  <c r="F431" i="4"/>
  <c r="F762" i="4"/>
  <c r="E41" i="4"/>
  <c r="H173" i="10"/>
  <c r="E564" i="4"/>
  <c r="F742" i="4"/>
  <c r="R241" i="4"/>
  <c r="R334" i="4"/>
  <c r="N30" i="4"/>
  <c r="S48" i="4"/>
  <c r="F177" i="10"/>
  <c r="Q172" i="4"/>
  <c r="L4" i="10"/>
  <c r="B752" i="4"/>
  <c r="M145" i="10"/>
  <c r="O201" i="4"/>
  <c r="D447" i="4"/>
  <c r="F79" i="4"/>
  <c r="D357" i="4"/>
  <c r="J168" i="10"/>
  <c r="L140" i="10"/>
  <c r="N188" i="10"/>
  <c r="S50" i="10"/>
  <c r="N211" i="4"/>
  <c r="K101" i="10"/>
  <c r="N856" i="4"/>
  <c r="E404" i="4"/>
  <c r="D278" i="4"/>
  <c r="I103" i="10"/>
  <c r="L645" i="4"/>
  <c r="E537" i="4"/>
  <c r="M121" i="10"/>
  <c r="D490" i="4"/>
  <c r="Q501" i="4"/>
  <c r="G134" i="4"/>
  <c r="R442" i="4"/>
  <c r="H680" i="4"/>
  <c r="K932" i="4"/>
  <c r="N578" i="4"/>
  <c r="B922" i="4"/>
  <c r="P183" i="4"/>
  <c r="K467" i="4"/>
  <c r="J204" i="10"/>
  <c r="G120" i="4"/>
  <c r="I222" i="10"/>
  <c r="M478" i="4"/>
  <c r="L961" i="4"/>
  <c r="P607" i="4"/>
  <c r="P452" i="4"/>
  <c r="L556" i="4"/>
  <c r="B865" i="4"/>
  <c r="I905" i="4"/>
  <c r="Q239" i="4"/>
  <c r="B1055" i="4"/>
  <c r="N2" i="4"/>
  <c r="J432" i="4"/>
  <c r="O359" i="4"/>
  <c r="O893" i="4"/>
  <c r="I534" i="4"/>
  <c r="N299" i="4"/>
  <c r="M132" i="4"/>
  <c r="I148" i="10"/>
  <c r="G217" i="10"/>
  <c r="B385" i="4"/>
  <c r="J144" i="10"/>
  <c r="B180" i="4"/>
  <c r="E421" i="4"/>
  <c r="H128" i="4"/>
  <c r="I335" i="4"/>
  <c r="I445" i="4"/>
  <c r="N4" i="10"/>
  <c r="B1013" i="4"/>
  <c r="K85" i="10"/>
  <c r="R249" i="4"/>
  <c r="B190" i="4"/>
  <c r="O323" i="4"/>
  <c r="D391" i="4"/>
  <c r="M113" i="4"/>
  <c r="O82" i="4"/>
  <c r="K133" i="4"/>
  <c r="G309" i="4"/>
  <c r="M3" i="10"/>
  <c r="C53" i="4"/>
  <c r="J23" i="10"/>
  <c r="O234" i="10"/>
  <c r="Q291" i="4"/>
  <c r="E54" i="4"/>
  <c r="R993" i="4"/>
  <c r="M291" i="4"/>
  <c r="N237" i="4"/>
  <c r="Q222" i="10"/>
  <c r="E261" i="10"/>
  <c r="P324" i="4"/>
  <c r="N41" i="4"/>
  <c r="O456" i="4"/>
  <c r="B235" i="4"/>
  <c r="K268" i="4"/>
  <c r="B153" i="4"/>
  <c r="H55" i="4"/>
  <c r="H35" i="10"/>
  <c r="B1021" i="4"/>
  <c r="O756" i="4"/>
  <c r="L219" i="4"/>
  <c r="O180" i="4"/>
  <c r="O1036" i="4"/>
  <c r="H381" i="4"/>
  <c r="E530" i="4"/>
  <c r="P118" i="4"/>
  <c r="C231" i="4"/>
  <c r="F435" i="4"/>
  <c r="F167" i="10"/>
  <c r="L70" i="10"/>
  <c r="K106" i="4"/>
  <c r="B390" i="4"/>
  <c r="L412" i="4"/>
  <c r="N22" i="10"/>
  <c r="E243" i="4"/>
  <c r="B531" i="4"/>
  <c r="M227" i="10"/>
  <c r="Q999" i="4"/>
  <c r="M288" i="4"/>
  <c r="E416" i="4"/>
  <c r="M248" i="4"/>
  <c r="B826" i="4"/>
  <c r="N35" i="4"/>
  <c r="H160" i="4"/>
  <c r="Q191" i="10"/>
  <c r="B500" i="4"/>
  <c r="N101" i="10"/>
  <c r="B781" i="4"/>
  <c r="N404" i="4"/>
  <c r="M650" i="4"/>
  <c r="E211" i="4"/>
  <c r="F216" i="4"/>
  <c r="G705" i="4"/>
  <c r="M131" i="4"/>
  <c r="O62" i="10"/>
  <c r="P977" i="4"/>
  <c r="K139" i="4"/>
  <c r="S277" i="4"/>
  <c r="N85" i="10"/>
  <c r="G270" i="4"/>
  <c r="S158" i="4"/>
  <c r="F446" i="4"/>
  <c r="I194" i="10"/>
  <c r="G997" i="4"/>
  <c r="F464" i="4"/>
  <c r="K432" i="4"/>
  <c r="M124" i="4"/>
  <c r="D271" i="4"/>
  <c r="S94" i="4"/>
  <c r="O218" i="10"/>
  <c r="G522" i="4"/>
  <c r="R602" i="4"/>
  <c r="L152" i="10"/>
  <c r="N46" i="4"/>
  <c r="I245" i="10"/>
  <c r="G877" i="4"/>
  <c r="M400" i="4"/>
  <c r="P950" i="4"/>
  <c r="J157" i="10"/>
  <c r="Q44" i="10"/>
  <c r="J160" i="4"/>
  <c r="N163" i="4"/>
  <c r="G85" i="10"/>
  <c r="H586" i="4"/>
  <c r="J531" i="4"/>
  <c r="K406" i="4"/>
  <c r="G186" i="4"/>
  <c r="L523" i="4"/>
  <c r="Q23" i="10"/>
  <c r="M219" i="4"/>
  <c r="Q182" i="10"/>
  <c r="O374" i="4"/>
  <c r="K746" i="4"/>
  <c r="E92" i="10"/>
  <c r="M96" i="10"/>
  <c r="K146" i="10"/>
  <c r="L110" i="10"/>
  <c r="F98" i="4"/>
  <c r="Q34" i="4"/>
  <c r="Q231" i="10"/>
  <c r="G202" i="10"/>
  <c r="B616" i="4"/>
  <c r="J173" i="10"/>
  <c r="M268" i="4"/>
  <c r="L20" i="10"/>
  <c r="M20" i="4"/>
  <c r="C385" i="4"/>
  <c r="P224" i="4"/>
  <c r="P534" i="4"/>
  <c r="R351" i="4"/>
  <c r="Q391" i="4"/>
  <c r="R254" i="4"/>
  <c r="J481" i="4"/>
  <c r="N901" i="4"/>
  <c r="P333" i="4"/>
  <c r="M556" i="4"/>
  <c r="F212" i="4"/>
  <c r="H142" i="10"/>
  <c r="N228" i="4"/>
  <c r="B819" i="4"/>
  <c r="M387" i="4"/>
  <c r="R702" i="4"/>
  <c r="F505" i="4"/>
  <c r="I701" i="4"/>
  <c r="F58" i="10"/>
  <c r="J448" i="4"/>
  <c r="O217" i="10"/>
  <c r="G193" i="10"/>
  <c r="I2" i="10"/>
  <c r="M401" i="4"/>
  <c r="S488" i="4"/>
  <c r="H59" i="10"/>
  <c r="M335" i="4"/>
  <c r="M33" i="4"/>
  <c r="P492" i="4"/>
  <c r="I89" i="4"/>
  <c r="F449" i="4"/>
  <c r="M256" i="10"/>
  <c r="R167" i="4"/>
  <c r="D654" i="4"/>
  <c r="I220" i="10"/>
  <c r="Q52" i="10"/>
  <c r="H113" i="10"/>
  <c r="N142" i="4"/>
  <c r="B402" i="4"/>
  <c r="C489" i="4"/>
  <c r="F254" i="4"/>
  <c r="B164" i="4"/>
  <c r="Q522" i="4"/>
  <c r="O340" i="4"/>
  <c r="P238" i="4"/>
  <c r="M701" i="4"/>
  <c r="R408" i="4"/>
  <c r="K8" i="4"/>
  <c r="L888" i="4"/>
  <c r="B653" i="4"/>
  <c r="S259" i="10"/>
  <c r="B979" i="4"/>
  <c r="M185" i="10"/>
  <c r="N19" i="4"/>
  <c r="J92" i="4"/>
  <c r="H126" i="10"/>
  <c r="M607" i="4"/>
  <c r="G194" i="4"/>
  <c r="F54" i="4"/>
  <c r="N79" i="4"/>
  <c r="H31" i="10"/>
  <c r="E550" i="4"/>
  <c r="E332" i="4"/>
  <c r="R336" i="4"/>
  <c r="D115" i="4"/>
  <c r="C262" i="4"/>
  <c r="F506" i="4"/>
  <c r="N234" i="4"/>
  <c r="C325" i="4"/>
  <c r="E207" i="4"/>
  <c r="Q157" i="4"/>
  <c r="O134" i="4"/>
  <c r="F429" i="4"/>
  <c r="K806" i="4"/>
  <c r="B113" i="4"/>
  <c r="E817" i="4"/>
  <c r="N92" i="4"/>
  <c r="C436" i="4"/>
  <c r="C557" i="4"/>
  <c r="H543" i="4"/>
  <c r="E502" i="4"/>
  <c r="O592" i="4"/>
  <c r="S180" i="4"/>
  <c r="N633" i="4"/>
  <c r="O222" i="4"/>
  <c r="D389" i="4"/>
  <c r="L217" i="10"/>
  <c r="K400" i="4"/>
  <c r="G27" i="10"/>
  <c r="Q258" i="4"/>
  <c r="H196" i="10"/>
  <c r="H20" i="10"/>
  <c r="I127" i="4"/>
  <c r="Q150" i="10"/>
  <c r="L117" i="10"/>
  <c r="J385" i="4"/>
  <c r="G155" i="10"/>
  <c r="D564" i="4"/>
  <c r="B490" i="4"/>
  <c r="I179" i="10"/>
  <c r="L419" i="4"/>
  <c r="P566" i="4"/>
  <c r="K68" i="4"/>
  <c r="K660" i="4"/>
  <c r="B997" i="4"/>
  <c r="Q186" i="10"/>
  <c r="N213" i="4"/>
  <c r="C437" i="4"/>
  <c r="P413" i="4"/>
  <c r="K531" i="4"/>
  <c r="L250" i="10"/>
  <c r="K629" i="4"/>
  <c r="F477" i="4"/>
  <c r="G180" i="4"/>
  <c r="D797" i="4"/>
  <c r="L183" i="10"/>
  <c r="N204" i="4"/>
  <c r="I337" i="4"/>
  <c r="L473" i="4"/>
  <c r="E876" i="4"/>
  <c r="F207" i="10"/>
  <c r="Q340" i="4"/>
  <c r="L987" i="4"/>
  <c r="I142" i="10"/>
  <c r="H379" i="4"/>
  <c r="C182" i="4"/>
  <c r="E234" i="4"/>
  <c r="R914" i="4"/>
  <c r="N131" i="10"/>
  <c r="C360" i="4"/>
  <c r="P726" i="4"/>
  <c r="Q514" i="4"/>
  <c r="O131" i="4"/>
  <c r="N238" i="10"/>
  <c r="K711" i="4"/>
  <c r="S172" i="10"/>
  <c r="S18" i="10"/>
  <c r="G372" i="4"/>
  <c r="B376" i="4"/>
  <c r="Q259" i="4"/>
  <c r="B266" i="4"/>
  <c r="Q500" i="4"/>
  <c r="O230" i="4"/>
  <c r="F215" i="4"/>
  <c r="L53" i="10"/>
  <c r="J306" i="4"/>
  <c r="Q664" i="4"/>
  <c r="Q216" i="4"/>
  <c r="P200" i="10"/>
  <c r="B612" i="4"/>
  <c r="L126" i="4"/>
  <c r="L235" i="4"/>
  <c r="N161" i="10"/>
  <c r="I236" i="10"/>
  <c r="Q128" i="4"/>
  <c r="M238" i="10"/>
  <c r="L64" i="10"/>
  <c r="C572" i="4"/>
  <c r="P154" i="4"/>
  <c r="P427" i="4"/>
  <c r="F251" i="10"/>
  <c r="G45" i="10"/>
  <c r="D434" i="4"/>
  <c r="H104" i="4"/>
  <c r="E343" i="4"/>
  <c r="Q359" i="4"/>
  <c r="M513" i="4"/>
  <c r="Q51" i="4"/>
  <c r="Q91" i="4"/>
  <c r="F104" i="4"/>
  <c r="L487" i="4"/>
  <c r="R333" i="4"/>
  <c r="P251" i="10"/>
  <c r="M146" i="10"/>
  <c r="P290" i="4"/>
  <c r="E560" i="4"/>
  <c r="B231" i="4"/>
  <c r="N71" i="10"/>
  <c r="S62" i="10"/>
  <c r="R41" i="4"/>
  <c r="I370" i="4"/>
  <c r="P764" i="4"/>
  <c r="L104" i="4"/>
  <c r="F301" i="4"/>
  <c r="M17" i="10"/>
  <c r="C677" i="4"/>
  <c r="F753" i="4"/>
  <c r="O197" i="4"/>
  <c r="L208" i="10"/>
  <c r="K156" i="10"/>
  <c r="F202" i="4"/>
  <c r="L282" i="4"/>
  <c r="C410" i="4"/>
  <c r="D819" i="4"/>
  <c r="G846" i="4"/>
  <c r="F99" i="10"/>
  <c r="N214" i="10"/>
  <c r="S386" i="4"/>
  <c r="J348" i="4"/>
  <c r="E52" i="10"/>
  <c r="P45" i="4"/>
  <c r="P203" i="4"/>
  <c r="D88" i="4"/>
  <c r="H7" i="4"/>
  <c r="B140" i="4"/>
  <c r="K306" i="4"/>
  <c r="Q1009" i="4"/>
  <c r="M594" i="4"/>
  <c r="F151" i="10"/>
  <c r="G832" i="4"/>
  <c r="D83" i="4"/>
  <c r="G47" i="4"/>
  <c r="Q18" i="10"/>
  <c r="I108" i="4"/>
  <c r="J820" i="4"/>
  <c r="G256" i="4"/>
  <c r="O224" i="10"/>
  <c r="Q185" i="10"/>
  <c r="M43" i="4"/>
  <c r="Q63" i="10"/>
  <c r="K177" i="4"/>
  <c r="Q554" i="4"/>
  <c r="Q59" i="4"/>
  <c r="I853" i="4"/>
  <c r="M63" i="10"/>
  <c r="I607" i="4"/>
  <c r="F516" i="4"/>
  <c r="D72" i="4"/>
  <c r="D297" i="4"/>
  <c r="M394" i="4"/>
  <c r="Q197" i="4"/>
  <c r="B131" i="4"/>
  <c r="L417" i="4"/>
  <c r="J71" i="10"/>
  <c r="R870" i="4"/>
  <c r="S473" i="4"/>
  <c r="R499" i="4"/>
  <c r="G698" i="4"/>
  <c r="P27" i="4"/>
  <c r="N176" i="4"/>
  <c r="G57" i="4"/>
  <c r="K369" i="4"/>
  <c r="E214" i="10"/>
  <c r="O811" i="4"/>
  <c r="C896" i="4"/>
  <c r="I126" i="10"/>
  <c r="B264" i="4"/>
  <c r="L1090" i="4"/>
  <c r="S77" i="10"/>
  <c r="J377" i="4"/>
  <c r="S550" i="4"/>
  <c r="L240" i="10"/>
  <c r="M97" i="10"/>
  <c r="D367" i="4"/>
  <c r="S91" i="10"/>
  <c r="I566" i="4"/>
  <c r="R235" i="4"/>
  <c r="R396" i="4"/>
  <c r="S228" i="4"/>
  <c r="O110" i="10"/>
  <c r="K17" i="4"/>
  <c r="K398" i="4"/>
  <c r="F527" i="4"/>
  <c r="M154" i="10"/>
  <c r="H75" i="10"/>
  <c r="B1083" i="4"/>
  <c r="E442" i="4"/>
  <c r="M158" i="4"/>
  <c r="B878" i="4"/>
  <c r="M802" i="4"/>
  <c r="I517" i="4"/>
  <c r="G500" i="4"/>
  <c r="O168" i="4"/>
  <c r="B321" i="4"/>
  <c r="K161" i="10"/>
  <c r="G159" i="10"/>
  <c r="P547" i="4"/>
  <c r="G451" i="4"/>
  <c r="R562" i="4"/>
  <c r="Q162" i="10"/>
  <c r="B583" i="4"/>
  <c r="S246" i="10"/>
  <c r="I183" i="10"/>
  <c r="J46" i="10"/>
  <c r="R671" i="4"/>
  <c r="L975" i="4"/>
  <c r="S882" i="4"/>
  <c r="L251" i="10"/>
  <c r="O174" i="4"/>
  <c r="J536" i="4"/>
  <c r="N473" i="4"/>
  <c r="L947" i="4"/>
  <c r="Q409" i="4"/>
  <c r="N36" i="10"/>
  <c r="G28" i="4"/>
  <c r="I624" i="4"/>
  <c r="S585" i="4"/>
  <c r="I578" i="4"/>
  <c r="C369" i="4"/>
  <c r="R718" i="4"/>
  <c r="J573" i="4"/>
  <c r="D437" i="4"/>
  <c r="O289" i="4"/>
  <c r="C586" i="4"/>
  <c r="D228" i="4"/>
  <c r="S806" i="4"/>
  <c r="I356" i="4"/>
  <c r="N223" i="4"/>
  <c r="G342" i="4"/>
  <c r="K231" i="4"/>
  <c r="D390" i="4"/>
  <c r="R36" i="4"/>
  <c r="P587" i="4"/>
  <c r="N417" i="4"/>
  <c r="J127" i="4"/>
  <c r="E227" i="4"/>
  <c r="K348" i="4"/>
  <c r="K119" i="10"/>
  <c r="J114" i="10"/>
  <c r="Q562" i="4"/>
  <c r="D92" i="4"/>
  <c r="S94" i="10"/>
  <c r="R598" i="4"/>
  <c r="Q215" i="10"/>
  <c r="S560" i="4"/>
  <c r="F680" i="4"/>
  <c r="I336" i="4"/>
  <c r="M54" i="4"/>
  <c r="R463" i="4"/>
  <c r="L270" i="4"/>
  <c r="P900" i="4"/>
  <c r="B484" i="4"/>
  <c r="Q166" i="10"/>
  <c r="O646" i="4"/>
  <c r="J18" i="10"/>
  <c r="F624" i="4"/>
  <c r="G211" i="4"/>
  <c r="O440" i="4"/>
  <c r="F503" i="4"/>
  <c r="P192" i="4"/>
  <c r="M278" i="4"/>
  <c r="G510" i="4"/>
  <c r="H92" i="10"/>
  <c r="E930" i="4"/>
  <c r="F480" i="4"/>
  <c r="O862" i="4"/>
  <c r="D502" i="4"/>
  <c r="B278" i="4"/>
  <c r="S52" i="10"/>
  <c r="O157" i="10"/>
  <c r="E249" i="4"/>
  <c r="L1133" i="4"/>
  <c r="B323" i="4"/>
  <c r="Q354" i="4"/>
  <c r="Q83" i="4"/>
  <c r="I360" i="4"/>
  <c r="Q515" i="4"/>
  <c r="J213" i="10"/>
  <c r="Q250" i="4"/>
  <c r="J27" i="10"/>
  <c r="S816" i="4"/>
  <c r="S63" i="10"/>
  <c r="S703" i="4"/>
  <c r="I121" i="10"/>
  <c r="M499" i="4"/>
  <c r="M216" i="4"/>
  <c r="F56" i="4"/>
  <c r="C78" i="4"/>
  <c r="G633" i="4"/>
  <c r="H198" i="10"/>
  <c r="K155" i="4"/>
  <c r="D557" i="4"/>
  <c r="H479" i="4"/>
  <c r="K901" i="4"/>
  <c r="Q998" i="4"/>
  <c r="H595" i="4"/>
  <c r="R564" i="4"/>
  <c r="N269" i="4"/>
  <c r="J424" i="4"/>
  <c r="M485" i="4"/>
  <c r="N603" i="4"/>
  <c r="H255" i="10"/>
  <c r="F371" i="4"/>
  <c r="E485" i="4"/>
  <c r="F28" i="4"/>
  <c r="L207" i="4"/>
  <c r="O519" i="4"/>
  <c r="C422" i="4"/>
  <c r="H260" i="10"/>
  <c r="H217" i="4"/>
  <c r="I343" i="4"/>
  <c r="S525" i="4"/>
  <c r="M317" i="4"/>
  <c r="H396" i="4"/>
  <c r="H233" i="10"/>
  <c r="S602" i="4"/>
  <c r="G337" i="4"/>
  <c r="O148" i="10"/>
  <c r="B706" i="4"/>
  <c r="J275" i="4"/>
  <c r="H224" i="10"/>
  <c r="J14" i="4"/>
  <c r="C520" i="4"/>
  <c r="C603" i="4"/>
  <c r="B458" i="4"/>
  <c r="K734" i="4"/>
  <c r="P295" i="4"/>
  <c r="R143" i="4"/>
  <c r="K527" i="4"/>
  <c r="B1023" i="4"/>
  <c r="N950" i="4"/>
  <c r="Q177" i="4"/>
  <c r="F905" i="4"/>
  <c r="J73" i="10"/>
  <c r="P259" i="10"/>
  <c r="K249" i="4"/>
  <c r="P209" i="10"/>
  <c r="E324" i="4"/>
  <c r="P542" i="4"/>
  <c r="Q210" i="4"/>
  <c r="J550" i="4"/>
  <c r="P181" i="10"/>
  <c r="R474" i="4"/>
  <c r="Q162" i="4"/>
  <c r="C462" i="4"/>
  <c r="C400" i="4"/>
  <c r="D881" i="4"/>
  <c r="J162" i="10"/>
  <c r="J167" i="4"/>
  <c r="C1013" i="4"/>
  <c r="C336" i="4"/>
  <c r="K196" i="10"/>
  <c r="Q75" i="4"/>
  <c r="O443" i="4"/>
  <c r="Q720" i="4"/>
  <c r="N100" i="4"/>
  <c r="C469" i="4"/>
  <c r="B603" i="4"/>
  <c r="M174" i="4"/>
  <c r="I266" i="4"/>
  <c r="J33" i="4"/>
  <c r="C640" i="4"/>
  <c r="R201" i="4"/>
  <c r="Q170" i="4"/>
  <c r="L274" i="4"/>
  <c r="B1115" i="4"/>
  <c r="J381" i="4"/>
  <c r="N293" i="4"/>
  <c r="B883" i="4"/>
  <c r="R282" i="4"/>
  <c r="P567" i="4"/>
  <c r="L1143" i="4"/>
  <c r="F193" i="10"/>
  <c r="M6" i="4"/>
  <c r="C434" i="4"/>
  <c r="L309" i="4"/>
  <c r="S537" i="4"/>
  <c r="L1109" i="4"/>
  <c r="N200" i="4"/>
  <c r="N114" i="4"/>
  <c r="C230" i="4"/>
  <c r="Q519" i="4"/>
  <c r="L251" i="4"/>
  <c r="C255" i="4"/>
  <c r="M178" i="10"/>
  <c r="L240" i="4"/>
  <c r="S322" i="4"/>
  <c r="C396" i="4"/>
  <c r="O307" i="4"/>
  <c r="F66" i="10"/>
  <c r="B372" i="4"/>
  <c r="H306" i="4"/>
  <c r="B337" i="4"/>
  <c r="S989" i="4"/>
  <c r="R1001" i="4"/>
  <c r="J162" i="4"/>
  <c r="N141" i="4"/>
  <c r="Q236" i="4"/>
  <c r="K543" i="4"/>
  <c r="M610" i="4"/>
  <c r="M126" i="4"/>
  <c r="J505" i="4"/>
  <c r="J378" i="4"/>
  <c r="D161" i="4"/>
  <c r="G26" i="10"/>
  <c r="S191" i="4"/>
  <c r="M6" i="10"/>
  <c r="S14" i="10"/>
  <c r="L119" i="10"/>
  <c r="O802" i="4"/>
  <c r="P316" i="4"/>
  <c r="J158" i="10"/>
  <c r="E65" i="4"/>
  <c r="B437" i="4"/>
  <c r="C806" i="4"/>
  <c r="I172" i="10"/>
  <c r="H194" i="4"/>
  <c r="G311" i="4"/>
  <c r="C337" i="4"/>
  <c r="R917" i="4"/>
  <c r="N240" i="4"/>
  <c r="O343" i="4"/>
  <c r="C546" i="4"/>
  <c r="O34" i="4"/>
  <c r="P335" i="4"/>
  <c r="O1003" i="4"/>
  <c r="J100" i="4"/>
  <c r="F513" i="4"/>
  <c r="N109" i="10"/>
  <c r="G203" i="10"/>
  <c r="Q203" i="4"/>
  <c r="E106" i="4"/>
  <c r="I57" i="4"/>
  <c r="H307" i="4"/>
  <c r="S783" i="4"/>
  <c r="H355" i="4"/>
  <c r="M1010" i="4"/>
  <c r="E951" i="4"/>
  <c r="O845" i="4"/>
  <c r="Q12" i="10"/>
  <c r="I748" i="4"/>
  <c r="J197" i="4"/>
  <c r="I110" i="4"/>
  <c r="L496" i="4"/>
  <c r="I221" i="4"/>
  <c r="D540" i="4"/>
  <c r="K474" i="4"/>
  <c r="E52" i="4"/>
  <c r="L522" i="4"/>
  <c r="M407" i="4"/>
  <c r="B839" i="4"/>
  <c r="I496" i="4"/>
  <c r="O87" i="10"/>
  <c r="O84" i="4"/>
  <c r="O475" i="4"/>
  <c r="O152" i="10"/>
  <c r="S449" i="4"/>
  <c r="C609" i="4"/>
  <c r="K434" i="4"/>
  <c r="L156" i="10"/>
  <c r="M13" i="10"/>
  <c r="B691" i="4"/>
  <c r="J121" i="4"/>
  <c r="B728" i="4"/>
  <c r="D52" i="4"/>
  <c r="J165" i="10"/>
  <c r="Q144" i="4"/>
  <c r="H192" i="10"/>
  <c r="L65" i="4"/>
  <c r="F540" i="4"/>
  <c r="H566" i="4"/>
  <c r="G566" i="4"/>
  <c r="M227" i="4"/>
  <c r="K212" i="4"/>
  <c r="I6" i="10"/>
  <c r="M119" i="4"/>
  <c r="K568" i="4"/>
  <c r="P206" i="10"/>
  <c r="B784" i="4"/>
  <c r="L642" i="4"/>
  <c r="F525" i="4"/>
  <c r="C834" i="4"/>
  <c r="C381" i="4"/>
  <c r="H382" i="4"/>
  <c r="C860" i="4"/>
  <c r="P156" i="10"/>
  <c r="I262" i="4"/>
  <c r="H155" i="10"/>
  <c r="C86" i="4"/>
  <c r="R421" i="4"/>
  <c r="S378" i="4"/>
  <c r="I208" i="4"/>
  <c r="D503" i="4"/>
  <c r="N154" i="10"/>
  <c r="R355" i="4"/>
  <c r="I7" i="4"/>
  <c r="I242" i="10"/>
  <c r="O293" i="4"/>
  <c r="J179" i="4"/>
  <c r="R178" i="4"/>
  <c r="H370" i="4"/>
  <c r="M657" i="4"/>
  <c r="F146" i="4"/>
  <c r="J419" i="4"/>
  <c r="S317" i="4"/>
  <c r="J16" i="10"/>
  <c r="F221" i="4"/>
  <c r="J51" i="10"/>
  <c r="M108" i="4"/>
  <c r="H413" i="4"/>
  <c r="P844" i="4"/>
  <c r="B432" i="4"/>
  <c r="F37" i="10"/>
  <c r="N323" i="4"/>
  <c r="E35" i="4"/>
  <c r="S470" i="4"/>
  <c r="E237" i="4"/>
  <c r="B1138" i="4"/>
  <c r="S581" i="4"/>
  <c r="P142" i="4"/>
  <c r="G215" i="10"/>
  <c r="E38" i="4"/>
  <c r="J42" i="10"/>
  <c r="I133" i="10"/>
  <c r="O371" i="4"/>
  <c r="N148" i="4"/>
  <c r="M165" i="10"/>
  <c r="F187" i="4"/>
  <c r="D741" i="4"/>
  <c r="E90" i="4"/>
  <c r="N281" i="4"/>
  <c r="B753" i="4"/>
  <c r="N604" i="4"/>
  <c r="H98" i="10"/>
  <c r="O32" i="10"/>
  <c r="D91" i="4"/>
  <c r="M134" i="10"/>
  <c r="E361" i="4"/>
  <c r="N53" i="4"/>
  <c r="D548" i="4"/>
  <c r="Q454" i="4"/>
  <c r="Q701" i="4"/>
  <c r="C31" i="4"/>
  <c r="Q662" i="4"/>
  <c r="E166" i="10"/>
  <c r="L342" i="4"/>
  <c r="H301" i="4"/>
  <c r="C473" i="4"/>
  <c r="J322" i="4"/>
  <c r="G195" i="10"/>
  <c r="J283" i="4"/>
  <c r="P46" i="4"/>
  <c r="D249" i="4"/>
  <c r="C292" i="4"/>
  <c r="P451" i="4"/>
  <c r="L373" i="4"/>
  <c r="G551" i="4"/>
  <c r="O829" i="4"/>
  <c r="P462" i="4"/>
  <c r="H350" i="4"/>
  <c r="R771" i="4"/>
  <c r="K23" i="10"/>
  <c r="I553" i="4"/>
  <c r="L388" i="4"/>
  <c r="L5" i="10"/>
  <c r="F444" i="4"/>
  <c r="H86" i="4"/>
  <c r="J359" i="4"/>
  <c r="K811" i="4"/>
  <c r="C635" i="4"/>
  <c r="H212" i="4"/>
  <c r="E228" i="10"/>
  <c r="K192" i="4"/>
  <c r="N412" i="4"/>
  <c r="R111" i="4"/>
  <c r="K241" i="10"/>
  <c r="Q866" i="4"/>
  <c r="E851" i="4"/>
  <c r="S104" i="4"/>
  <c r="G845" i="4"/>
  <c r="E69" i="4"/>
  <c r="C392" i="4"/>
  <c r="R972" i="4"/>
  <c r="R8" i="4"/>
  <c r="P165" i="10"/>
  <c r="I149" i="10"/>
  <c r="E975" i="4"/>
  <c r="J403" i="4"/>
  <c r="J371" i="4"/>
  <c r="S198" i="4"/>
  <c r="N115" i="10"/>
  <c r="P344" i="4"/>
  <c r="G113" i="4"/>
  <c r="R7" i="4"/>
  <c r="H134" i="4"/>
  <c r="Q824" i="4"/>
  <c r="N62" i="4"/>
  <c r="I108" i="10"/>
  <c r="H90" i="10"/>
  <c r="S92" i="10"/>
  <c r="F245" i="4"/>
  <c r="N674" i="4"/>
  <c r="E431" i="4"/>
  <c r="G97" i="10"/>
  <c r="G188" i="4"/>
  <c r="J502" i="4"/>
  <c r="N175" i="10"/>
  <c r="M36" i="10"/>
  <c r="L591" i="4"/>
  <c r="F182" i="4"/>
  <c r="S160" i="4"/>
  <c r="S482" i="4"/>
  <c r="E147" i="4"/>
  <c r="N124" i="4"/>
  <c r="G661" i="4"/>
  <c r="E963" i="4"/>
  <c r="F60" i="4"/>
  <c r="Q37" i="10"/>
  <c r="Q97" i="4"/>
  <c r="F201" i="10"/>
  <c r="L145" i="10"/>
  <c r="S103" i="4"/>
  <c r="S628" i="4"/>
  <c r="N61" i="4"/>
  <c r="N122" i="10"/>
  <c r="S78" i="10"/>
  <c r="L61" i="4"/>
  <c r="C35" i="4"/>
  <c r="O520" i="4"/>
  <c r="I195" i="4"/>
  <c r="N159" i="4"/>
  <c r="G141" i="4"/>
  <c r="K116" i="4"/>
  <c r="S217" i="4"/>
  <c r="G619" i="4"/>
  <c r="C75" i="4"/>
  <c r="B966" i="4"/>
  <c r="C129" i="4"/>
  <c r="P38" i="4"/>
  <c r="I371" i="4"/>
  <c r="B789" i="4"/>
  <c r="R748" i="4"/>
  <c r="H892" i="4"/>
  <c r="S250" i="10"/>
  <c r="N170" i="10"/>
  <c r="M131" i="10"/>
  <c r="H151" i="10"/>
  <c r="H15" i="4"/>
  <c r="N177" i="4"/>
  <c r="P570" i="4"/>
  <c r="G8" i="4"/>
  <c r="I251" i="10"/>
  <c r="S400" i="4"/>
  <c r="S315" i="4"/>
  <c r="S340" i="4"/>
  <c r="I118" i="4"/>
  <c r="K241" i="4"/>
  <c r="M472" i="4"/>
  <c r="G386" i="4"/>
  <c r="B808" i="4"/>
  <c r="P632" i="4"/>
  <c r="N121" i="4"/>
  <c r="O656" i="4"/>
  <c r="I937" i="4"/>
  <c r="M175" i="10"/>
  <c r="C606" i="4"/>
  <c r="K203" i="4"/>
  <c r="G630" i="4"/>
  <c r="P455" i="4"/>
  <c r="N80" i="10"/>
  <c r="B828" i="4"/>
  <c r="H982" i="4"/>
  <c r="S285" i="4"/>
  <c r="H188" i="10"/>
  <c r="E544" i="4"/>
  <c r="M349" i="4"/>
  <c r="I94" i="10"/>
  <c r="F174" i="10"/>
  <c r="D276" i="4"/>
  <c r="M728" i="4"/>
  <c r="B1069" i="4"/>
  <c r="G571" i="4"/>
  <c r="F99" i="4"/>
  <c r="L316" i="4"/>
  <c r="J119" i="10"/>
  <c r="I25" i="10"/>
  <c r="Q69" i="10"/>
  <c r="P398" i="4"/>
  <c r="L122" i="4"/>
  <c r="O430" i="4"/>
  <c r="M58" i="4"/>
  <c r="B1135" i="4"/>
  <c r="E521" i="4"/>
  <c r="O870" i="4"/>
  <c r="R608" i="4"/>
  <c r="D22" i="4"/>
  <c r="B177" i="4"/>
  <c r="Q84" i="10"/>
  <c r="N219" i="4"/>
  <c r="H699" i="4"/>
  <c r="H2" i="4"/>
  <c r="C207" i="4"/>
  <c r="Q796" i="4"/>
  <c r="Q787" i="4"/>
  <c r="C194" i="4"/>
  <c r="G505" i="4"/>
  <c r="Q139" i="4"/>
  <c r="P412" i="4"/>
  <c r="Q196" i="4"/>
  <c r="F886" i="4"/>
  <c r="Q100" i="10"/>
  <c r="I571" i="4"/>
  <c r="O460" i="4"/>
  <c r="D622" i="4"/>
  <c r="F161" i="10"/>
  <c r="J965" i="4"/>
  <c r="I543" i="4"/>
  <c r="B945" i="4"/>
  <c r="F256" i="10"/>
  <c r="J211" i="10"/>
  <c r="K18" i="10"/>
  <c r="F213" i="10"/>
  <c r="N51" i="10"/>
  <c r="G484" i="4"/>
  <c r="R392" i="4"/>
  <c r="I182" i="10"/>
  <c r="P377" i="4"/>
  <c r="O538" i="4"/>
  <c r="C380" i="4"/>
  <c r="M329" i="4"/>
  <c r="D313" i="4"/>
  <c r="P986" i="4"/>
  <c r="Q637" i="4"/>
  <c r="F591" i="4"/>
  <c r="G305" i="4"/>
  <c r="E279" i="4"/>
  <c r="H358" i="4"/>
  <c r="I183" i="4"/>
  <c r="J398" i="4"/>
  <c r="I954" i="4"/>
  <c r="L332" i="4"/>
  <c r="K649" i="4"/>
  <c r="O235" i="4"/>
  <c r="B233" i="4"/>
  <c r="S8" i="4"/>
  <c r="Q22" i="4"/>
  <c r="D492" i="4"/>
  <c r="I510" i="4"/>
  <c r="G338" i="4"/>
  <c r="Q103" i="10"/>
  <c r="F396" i="4"/>
  <c r="L704" i="4"/>
  <c r="J125" i="4"/>
  <c r="H497" i="4"/>
  <c r="L454" i="4"/>
  <c r="D658" i="4"/>
  <c r="G278" i="4"/>
  <c r="K907" i="4"/>
  <c r="O776" i="4"/>
  <c r="L949" i="4"/>
  <c r="E2" i="4"/>
  <c r="J175" i="10"/>
  <c r="D262" i="4"/>
  <c r="P428" i="4"/>
  <c r="P368" i="4"/>
  <c r="E507" i="4"/>
  <c r="G678" i="4"/>
  <c r="F877" i="4"/>
  <c r="D99" i="4"/>
  <c r="P179" i="4"/>
  <c r="L399" i="4"/>
  <c r="K781" i="4"/>
  <c r="G220" i="10"/>
  <c r="K297" i="4"/>
  <c r="L427" i="4"/>
  <c r="Q134" i="10"/>
  <c r="H1012" i="4"/>
  <c r="K552" i="4"/>
  <c r="R781" i="4"/>
  <c r="I115" i="4"/>
  <c r="I715" i="4"/>
  <c r="J235" i="4"/>
  <c r="G192" i="10"/>
  <c r="O188" i="4"/>
  <c r="M427" i="4"/>
  <c r="M564" i="4"/>
  <c r="M333" i="4"/>
  <c r="L203" i="10"/>
  <c r="G717" i="4"/>
  <c r="Q165" i="10"/>
  <c r="E588" i="4"/>
  <c r="P536" i="4"/>
  <c r="O98" i="10"/>
  <c r="F128" i="10"/>
  <c r="G257" i="10"/>
  <c r="L1129" i="4"/>
  <c r="S403" i="4"/>
  <c r="Q366" i="4"/>
  <c r="D594" i="4"/>
  <c r="B1019" i="4"/>
  <c r="R24" i="4"/>
  <c r="B806" i="4"/>
  <c r="N336" i="4"/>
  <c r="C375" i="4"/>
  <c r="K544" i="4"/>
  <c r="F220" i="10"/>
  <c r="J2" i="10"/>
  <c r="E1036" i="4"/>
  <c r="S679" i="4"/>
  <c r="S162" i="4"/>
  <c r="S418" i="4"/>
  <c r="P264" i="4"/>
  <c r="N457" i="4"/>
  <c r="Q133" i="4"/>
  <c r="I121" i="4"/>
  <c r="N207" i="4"/>
  <c r="D429" i="4"/>
  <c r="G645" i="4"/>
  <c r="N584" i="4"/>
  <c r="C278" i="4"/>
  <c r="S442" i="4"/>
  <c r="B285" i="4"/>
  <c r="M94" i="4"/>
  <c r="H451" i="4"/>
  <c r="F914" i="4"/>
  <c r="C497" i="4"/>
  <c r="K53" i="10"/>
  <c r="K326" i="4"/>
  <c r="S718" i="4"/>
  <c r="E937" i="4"/>
  <c r="P163" i="10"/>
  <c r="F799" i="4"/>
  <c r="K456" i="4"/>
  <c r="S34" i="10"/>
  <c r="Q237" i="4"/>
  <c r="S590" i="4"/>
  <c r="Q169" i="4"/>
  <c r="B40" i="4"/>
  <c r="S458" i="4"/>
  <c r="M91" i="4"/>
  <c r="R471" i="4"/>
  <c r="L98" i="4"/>
  <c r="M167" i="10"/>
  <c r="F17" i="4"/>
  <c r="H137" i="4"/>
  <c r="O471" i="4"/>
  <c r="N206" i="10"/>
  <c r="B446" i="4"/>
  <c r="H46" i="10"/>
  <c r="N295" i="4"/>
  <c r="J817" i="4"/>
  <c r="C394" i="4"/>
  <c r="L258" i="4"/>
  <c r="R215" i="4"/>
  <c r="I243" i="4"/>
  <c r="K365" i="4"/>
  <c r="N907" i="4"/>
  <c r="N86" i="4"/>
  <c r="K120" i="4"/>
  <c r="J508" i="4"/>
  <c r="K435" i="4"/>
  <c r="E232" i="10"/>
  <c r="D132" i="4"/>
  <c r="K791" i="4"/>
  <c r="J362" i="4"/>
  <c r="M491" i="4"/>
  <c r="L74" i="10"/>
  <c r="M957" i="4"/>
  <c r="B156" i="4"/>
  <c r="K138" i="10"/>
  <c r="Q285" i="4"/>
  <c r="P183" i="10"/>
  <c r="D526" i="4"/>
  <c r="S669" i="4"/>
  <c r="H240" i="4"/>
  <c r="F656" i="4"/>
  <c r="R308" i="4"/>
  <c r="S290" i="4"/>
  <c r="B589" i="4"/>
  <c r="M493" i="4"/>
  <c r="Q27" i="10"/>
  <c r="P197" i="4"/>
  <c r="Q21" i="10"/>
  <c r="O106" i="4"/>
  <c r="L23" i="10"/>
  <c r="N383" i="4"/>
  <c r="R506" i="4"/>
  <c r="C966" i="4"/>
  <c r="I469" i="4"/>
  <c r="G99" i="10"/>
  <c r="F294" i="4"/>
  <c r="B452" i="4"/>
  <c r="J235" i="10"/>
  <c r="N63" i="4"/>
  <c r="D501" i="4"/>
  <c r="L239" i="4"/>
  <c r="G160" i="4"/>
  <c r="M544" i="4"/>
  <c r="I847" i="4"/>
  <c r="G673" i="4"/>
  <c r="M310" i="4"/>
  <c r="C995" i="4"/>
  <c r="H108" i="10"/>
  <c r="D453" i="4"/>
  <c r="K401" i="4"/>
  <c r="D457" i="4"/>
  <c r="H33" i="10"/>
  <c r="I444" i="4"/>
  <c r="F369" i="4"/>
  <c r="Q75" i="10"/>
  <c r="C100" i="4"/>
  <c r="Q610" i="4"/>
  <c r="P649" i="4"/>
  <c r="K261" i="4"/>
  <c r="G361" i="4"/>
  <c r="F785" i="4"/>
  <c r="O554" i="4"/>
  <c r="E284" i="4"/>
  <c r="G973" i="4"/>
  <c r="B1109" i="4"/>
  <c r="M103" i="4"/>
  <c r="I528" i="4"/>
  <c r="P539" i="4"/>
  <c r="M893" i="4"/>
  <c r="Q257" i="10"/>
  <c r="S274" i="4"/>
  <c r="J472" i="4"/>
  <c r="G307" i="4"/>
  <c r="N249" i="10"/>
  <c r="F36" i="10"/>
  <c r="D360" i="4"/>
  <c r="L1126" i="4"/>
  <c r="I422" i="4"/>
  <c r="M411" i="4"/>
  <c r="E321" i="4"/>
  <c r="L323" i="4"/>
  <c r="D286" i="4"/>
  <c r="O649" i="4"/>
  <c r="F434" i="4"/>
  <c r="E308" i="4"/>
  <c r="C402" i="4"/>
  <c r="F260" i="10"/>
  <c r="P523" i="4"/>
  <c r="G456" i="4"/>
  <c r="K412" i="4"/>
  <c r="Q535" i="4"/>
  <c r="E231" i="10"/>
  <c r="F281" i="4"/>
  <c r="D330" i="4"/>
  <c r="L977" i="4"/>
  <c r="L272" i="4"/>
  <c r="I10" i="10"/>
  <c r="F288" i="4"/>
  <c r="J486" i="4"/>
  <c r="J421" i="4"/>
  <c r="J393" i="4"/>
  <c r="G442" i="4"/>
  <c r="P755" i="4"/>
  <c r="S202" i="10"/>
  <c r="B1003" i="4"/>
  <c r="K681" i="4"/>
  <c r="N423" i="4"/>
  <c r="G432" i="4"/>
  <c r="K76" i="10"/>
  <c r="Q635" i="4"/>
  <c r="N162" i="10"/>
  <c r="N464" i="4"/>
  <c r="E11" i="10"/>
  <c r="P254" i="4"/>
  <c r="C429" i="4"/>
  <c r="K130" i="10"/>
  <c r="L111" i="4"/>
  <c r="L244" i="4"/>
  <c r="L651" i="4"/>
  <c r="E795" i="4"/>
  <c r="O198" i="10"/>
  <c r="P530" i="4"/>
  <c r="B954" i="4"/>
  <c r="E519" i="4"/>
  <c r="K229" i="4"/>
  <c r="G426" i="4"/>
  <c r="B492" i="4"/>
  <c r="O445" i="4"/>
  <c r="Q50" i="10"/>
  <c r="N367" i="4"/>
  <c r="J439" i="4"/>
  <c r="S501" i="4"/>
  <c r="F382" i="4"/>
  <c r="M247" i="4"/>
  <c r="P870" i="4"/>
  <c r="J862" i="4"/>
  <c r="M110" i="4"/>
  <c r="H329" i="4"/>
  <c r="R231" i="4"/>
  <c r="K196" i="4"/>
  <c r="H748" i="4"/>
  <c r="R382" i="4"/>
  <c r="H535" i="4"/>
  <c r="O263" i="10"/>
  <c r="J211" i="4"/>
  <c r="Q160" i="4"/>
  <c r="I397" i="4"/>
  <c r="L315" i="4"/>
  <c r="H124" i="4"/>
  <c r="S27" i="4"/>
  <c r="S557" i="4"/>
  <c r="N294" i="4"/>
  <c r="I135" i="4"/>
  <c r="F393" i="4"/>
  <c r="D520" i="4"/>
  <c r="Q198" i="10"/>
  <c r="H489" i="4"/>
  <c r="R739" i="4"/>
  <c r="C368" i="4"/>
  <c r="P50" i="4"/>
  <c r="I61" i="4"/>
  <c r="Q627" i="4"/>
  <c r="O482" i="4"/>
  <c r="F472" i="4"/>
  <c r="S141" i="10"/>
  <c r="E239" i="4"/>
  <c r="Q416" i="4"/>
  <c r="P830" i="4"/>
  <c r="O241" i="4"/>
  <c r="L769" i="4"/>
  <c r="G608" i="4"/>
  <c r="M841" i="4"/>
  <c r="C800" i="4"/>
  <c r="E473" i="4"/>
  <c r="G91" i="10"/>
  <c r="J187" i="10"/>
  <c r="N876" i="4"/>
  <c r="O133" i="4"/>
  <c r="B904" i="4"/>
  <c r="P907" i="4"/>
  <c r="S178" i="10"/>
  <c r="Q96" i="10"/>
  <c r="L1107" i="4"/>
  <c r="P461" i="4"/>
  <c r="J365" i="4"/>
  <c r="L8" i="10"/>
  <c r="K676" i="4"/>
  <c r="Q770" i="4"/>
  <c r="D443" i="4"/>
  <c r="M339" i="4"/>
  <c r="R977" i="4"/>
  <c r="G607" i="4"/>
  <c r="F584" i="4"/>
  <c r="N346" i="4"/>
  <c r="B679" i="4"/>
  <c r="E134" i="4"/>
  <c r="H177" i="10"/>
  <c r="G226" i="10"/>
  <c r="J912" i="4"/>
  <c r="C399" i="4"/>
  <c r="D192" i="4"/>
  <c r="O721" i="4"/>
  <c r="S4" i="10"/>
  <c r="L39" i="4"/>
  <c r="E100" i="10"/>
  <c r="N683" i="4"/>
  <c r="G837" i="4"/>
  <c r="P279" i="4"/>
  <c r="N531" i="4"/>
  <c r="K751" i="4"/>
  <c r="M768" i="4"/>
  <c r="O364" i="4"/>
  <c r="J445" i="4"/>
  <c r="G895" i="4"/>
  <c r="N267" i="4"/>
  <c r="R402" i="4"/>
  <c r="Q272" i="4"/>
  <c r="M36" i="4"/>
  <c r="J232" i="10"/>
  <c r="E886" i="4"/>
  <c r="H155" i="4"/>
  <c r="N385" i="4"/>
  <c r="M580" i="4"/>
  <c r="C695" i="4"/>
  <c r="K945" i="4"/>
  <c r="E317" i="4"/>
  <c r="R759" i="4"/>
  <c r="H287" i="4"/>
  <c r="D792" i="4"/>
  <c r="L172" i="4"/>
  <c r="L187" i="4"/>
  <c r="S86" i="4"/>
  <c r="L29" i="4"/>
  <c r="Q667" i="4"/>
  <c r="I792" i="4"/>
  <c r="R18" i="4"/>
  <c r="N58" i="4"/>
  <c r="R3" i="4"/>
  <c r="S133" i="10"/>
  <c r="C565" i="4"/>
  <c r="F59" i="4"/>
  <c r="K183" i="10"/>
  <c r="K141" i="10"/>
  <c r="K700" i="4"/>
  <c r="D600" i="4"/>
  <c r="G215" i="4"/>
  <c r="E216" i="4"/>
  <c r="G487" i="4"/>
  <c r="M165" i="4"/>
  <c r="R234" i="4"/>
  <c r="D656" i="4"/>
  <c r="N74" i="4"/>
  <c r="I1082" i="4"/>
  <c r="S984" i="4"/>
  <c r="C168" i="4"/>
  <c r="P301" i="4"/>
  <c r="F33" i="4"/>
  <c r="D238" i="4"/>
  <c r="L300" i="4"/>
  <c r="S99" i="4"/>
  <c r="S113" i="10"/>
  <c r="N44" i="10"/>
  <c r="N1010" i="4"/>
  <c r="B672" i="4"/>
  <c r="G563" i="4"/>
  <c r="L157" i="10"/>
  <c r="S334" i="4"/>
  <c r="K295" i="4"/>
  <c r="E96" i="10"/>
  <c r="F633" i="4"/>
  <c r="G55" i="4"/>
  <c r="M193" i="10"/>
  <c r="L582" i="4"/>
  <c r="J207" i="4"/>
  <c r="B556" i="4"/>
  <c r="N108" i="10"/>
  <c r="H258" i="4"/>
  <c r="F155" i="4"/>
  <c r="H736" i="4"/>
  <c r="I323" i="4"/>
  <c r="E338" i="4"/>
  <c r="E277" i="4"/>
  <c r="J682" i="4"/>
  <c r="E183" i="4"/>
  <c r="F97" i="4"/>
  <c r="N508" i="4"/>
  <c r="Q1000" i="4"/>
  <c r="O312" i="4"/>
  <c r="I191" i="4"/>
  <c r="E613" i="4"/>
  <c r="Q129" i="4"/>
  <c r="D769" i="4"/>
  <c r="J210" i="10"/>
  <c r="C384" i="4"/>
  <c r="J881" i="4"/>
  <c r="O448" i="4"/>
  <c r="M495" i="4"/>
  <c r="F491" i="4"/>
  <c r="O339" i="4"/>
  <c r="I220" i="4"/>
  <c r="M246" i="4"/>
  <c r="O43" i="4"/>
  <c r="P315" i="4"/>
  <c r="M601" i="4"/>
  <c r="G292" i="4"/>
  <c r="H567" i="4"/>
  <c r="D448" i="4"/>
  <c r="Q688" i="4"/>
  <c r="R403" i="4"/>
  <c r="N135" i="10"/>
  <c r="J320" i="4"/>
  <c r="R251" i="4"/>
  <c r="R165" i="4"/>
  <c r="C196" i="4"/>
  <c r="K124" i="10"/>
  <c r="L910" i="4"/>
  <c r="P491" i="4"/>
  <c r="S543" i="4"/>
  <c r="E626" i="4"/>
  <c r="N351" i="4"/>
  <c r="J602" i="4"/>
  <c r="P494" i="4"/>
  <c r="D739" i="4"/>
  <c r="B643" i="4"/>
  <c r="H506" i="4"/>
  <c r="P330" i="4"/>
  <c r="H290" i="4"/>
  <c r="E654" i="4"/>
  <c r="R236" i="4"/>
  <c r="I597" i="4"/>
  <c r="C493" i="4"/>
  <c r="L430" i="4"/>
  <c r="Q747" i="4"/>
  <c r="B393" i="4"/>
  <c r="Q437" i="4"/>
  <c r="D772" i="4"/>
  <c r="G328" i="4"/>
  <c r="F463" i="4"/>
  <c r="L976" i="4"/>
  <c r="Q956" i="4"/>
  <c r="O502" i="4"/>
  <c r="O732" i="4"/>
  <c r="B550" i="4"/>
  <c r="F167" i="4"/>
  <c r="K26" i="10"/>
  <c r="M351" i="4"/>
  <c r="O141" i="4"/>
  <c r="O116" i="4"/>
  <c r="H607" i="4"/>
  <c r="F268" i="4"/>
  <c r="H316" i="4"/>
  <c r="Q163" i="4"/>
  <c r="F235" i="4"/>
  <c r="C964" i="4"/>
  <c r="R375" i="4"/>
  <c r="O325" i="4"/>
  <c r="N227" i="4"/>
  <c r="I671" i="4"/>
  <c r="D335" i="4"/>
  <c r="Q349" i="4"/>
  <c r="J833" i="4"/>
  <c r="Q587" i="4"/>
  <c r="N775" i="4"/>
  <c r="J156" i="4"/>
  <c r="N373" i="4"/>
  <c r="D317" i="4"/>
  <c r="D496" i="4"/>
  <c r="I106" i="10"/>
  <c r="N496" i="4"/>
  <c r="H83" i="10"/>
  <c r="E487" i="4"/>
  <c r="S637" i="4"/>
  <c r="Q319" i="4"/>
  <c r="G344" i="4"/>
  <c r="S5" i="4"/>
  <c r="O1016" i="4"/>
  <c r="R300" i="4"/>
  <c r="I674" i="4"/>
  <c r="D78" i="4"/>
  <c r="G100" i="10"/>
  <c r="S617" i="4"/>
  <c r="H204" i="4"/>
  <c r="I347" i="4"/>
  <c r="O337" i="4"/>
  <c r="P393" i="4"/>
  <c r="G144" i="10"/>
  <c r="B129" i="4"/>
  <c r="I291" i="4"/>
  <c r="Q143" i="10"/>
  <c r="Q521" i="4"/>
  <c r="I492" i="4"/>
  <c r="C409" i="4"/>
  <c r="C734" i="4"/>
  <c r="G92" i="10"/>
  <c r="M632" i="4"/>
  <c r="S504" i="4"/>
  <c r="K246" i="4"/>
  <c r="O224" i="4"/>
  <c r="F263" i="4"/>
  <c r="B861" i="4"/>
  <c r="I158" i="4"/>
  <c r="N958" i="4"/>
  <c r="I58" i="4"/>
  <c r="K618" i="4"/>
  <c r="M141" i="4"/>
  <c r="O1115" i="4"/>
  <c r="J141" i="10"/>
  <c r="O1002" i="4"/>
  <c r="I367" i="4"/>
  <c r="F502" i="4"/>
  <c r="J62" i="10"/>
  <c r="E101" i="4"/>
  <c r="D231" i="4"/>
  <c r="M206" i="10"/>
  <c r="N486" i="4"/>
  <c r="J72" i="10"/>
  <c r="F70" i="4"/>
  <c r="P180" i="10"/>
  <c r="N376" i="4"/>
  <c r="R473" i="4"/>
  <c r="N407" i="4"/>
  <c r="F256" i="4"/>
  <c r="Q323" i="4"/>
  <c r="C299" i="4"/>
  <c r="H402" i="4"/>
  <c r="Q504" i="4"/>
  <c r="F923" i="4"/>
  <c r="P465" i="4"/>
  <c r="B740" i="4"/>
  <c r="H705" i="4"/>
  <c r="R313" i="4"/>
  <c r="G512" i="4"/>
  <c r="H651" i="4"/>
  <c r="E84" i="4"/>
  <c r="I497" i="4"/>
  <c r="R309" i="4"/>
  <c r="P400" i="4"/>
  <c r="I673" i="4"/>
  <c r="E841" i="4"/>
  <c r="K453" i="4"/>
  <c r="C367" i="4"/>
  <c r="Q84" i="4"/>
  <c r="I751" i="4"/>
  <c r="G196" i="4"/>
  <c r="I643" i="4"/>
  <c r="N282" i="4"/>
  <c r="H446" i="4"/>
  <c r="S875" i="4"/>
  <c r="P286" i="4"/>
  <c r="O667" i="4"/>
  <c r="K630" i="4"/>
  <c r="H188" i="4"/>
  <c r="N42" i="4"/>
  <c r="G127" i="10"/>
  <c r="J116" i="10"/>
  <c r="K511" i="4"/>
  <c r="H113" i="4"/>
  <c r="N68" i="10"/>
  <c r="F373" i="4"/>
  <c r="K207" i="10"/>
  <c r="D691" i="4"/>
  <c r="K173" i="4"/>
  <c r="Q145" i="10"/>
  <c r="D326" i="4"/>
  <c r="C142" i="4"/>
  <c r="P250" i="10"/>
  <c r="S715" i="4"/>
  <c r="G729" i="4"/>
  <c r="F374" i="4"/>
  <c r="N182" i="10"/>
  <c r="C260" i="4"/>
  <c r="O345" i="4"/>
  <c r="R418" i="4"/>
  <c r="D158" i="4"/>
  <c r="F334" i="4"/>
  <c r="F326" i="4"/>
  <c r="B112" i="4"/>
  <c r="S657" i="4"/>
  <c r="N210" i="4"/>
  <c r="K61" i="10"/>
  <c r="B552" i="4"/>
  <c r="L360" i="4"/>
  <c r="N483" i="4"/>
  <c r="I33" i="10"/>
  <c r="J311" i="4"/>
  <c r="S462" i="4"/>
  <c r="J463" i="4"/>
  <c r="O114" i="4"/>
  <c r="Q155" i="4"/>
  <c r="K264" i="4"/>
  <c r="J172" i="4"/>
  <c r="I94" i="4"/>
  <c r="N179" i="10"/>
  <c r="F57" i="4"/>
  <c r="H125" i="10"/>
  <c r="J538" i="4"/>
  <c r="D66" i="4"/>
  <c r="B362" i="4"/>
  <c r="M487" i="4"/>
  <c r="J837" i="4"/>
  <c r="E151" i="4"/>
  <c r="B248" i="4"/>
  <c r="B382" i="4"/>
  <c r="M593" i="4"/>
  <c r="G20" i="4"/>
  <c r="R188" i="4"/>
  <c r="S209" i="10"/>
  <c r="R387" i="4"/>
  <c r="J1035" i="4"/>
  <c r="K125" i="4"/>
  <c r="I396" i="4"/>
  <c r="N532" i="4"/>
  <c r="L721" i="4"/>
  <c r="R487" i="4"/>
  <c r="O596" i="4"/>
  <c r="S899" i="4"/>
  <c r="O395" i="4"/>
  <c r="L476" i="4"/>
  <c r="I402" i="4"/>
  <c r="O391" i="4"/>
  <c r="K485" i="4"/>
  <c r="L186" i="10"/>
  <c r="B210" i="4"/>
  <c r="F727" i="4"/>
  <c r="N93" i="4"/>
  <c r="K868" i="4"/>
  <c r="R320" i="4"/>
  <c r="D143" i="4"/>
  <c r="N177" i="10"/>
  <c r="Q188" i="10"/>
  <c r="L983" i="4"/>
  <c r="C233" i="4"/>
  <c r="J42" i="4"/>
  <c r="L257" i="4"/>
  <c r="H512" i="4"/>
  <c r="O142" i="10"/>
  <c r="K96" i="10"/>
  <c r="J260" i="4"/>
  <c r="D197" i="4"/>
  <c r="E370" i="4"/>
  <c r="S389" i="4"/>
  <c r="B871" i="4"/>
  <c r="R237" i="4"/>
  <c r="L204" i="4"/>
  <c r="P574" i="4"/>
  <c r="R814" i="4"/>
  <c r="G155" i="4"/>
  <c r="I159" i="10"/>
  <c r="S781" i="4"/>
  <c r="F225" i="4"/>
  <c r="K986" i="4"/>
  <c r="C1019" i="4"/>
  <c r="I780" i="4"/>
  <c r="B956" i="4"/>
  <c r="D186" i="4"/>
  <c r="P221" i="10"/>
  <c r="G827" i="4"/>
  <c r="S480" i="4"/>
  <c r="E297" i="4"/>
  <c r="D105" i="4"/>
  <c r="H642" i="4"/>
  <c r="S524" i="4"/>
  <c r="F678" i="4"/>
  <c r="I364" i="4"/>
  <c r="K116" i="10"/>
  <c r="D919" i="4"/>
  <c r="M980" i="4"/>
  <c r="L116" i="10"/>
  <c r="F462" i="4"/>
  <c r="P653" i="4"/>
  <c r="O612" i="4"/>
  <c r="L241" i="4"/>
  <c r="E623" i="4"/>
  <c r="J232" i="4"/>
  <c r="R164" i="4"/>
  <c r="S186" i="4"/>
  <c r="N232" i="10"/>
  <c r="D385" i="4"/>
  <c r="F40" i="10"/>
  <c r="P367" i="4"/>
  <c r="H631" i="4"/>
  <c r="P201" i="10"/>
  <c r="R123" i="4"/>
  <c r="B975" i="4"/>
  <c r="B1087" i="4"/>
  <c r="K28" i="10"/>
  <c r="J196" i="4"/>
  <c r="M146" i="4"/>
  <c r="M231" i="4"/>
  <c r="S468" i="4"/>
  <c r="I532" i="4"/>
  <c r="O249" i="10"/>
  <c r="S72" i="10"/>
  <c r="K74" i="10"/>
  <c r="M83" i="10"/>
  <c r="Q86" i="10"/>
  <c r="B1002" i="4"/>
  <c r="H248" i="10"/>
  <c r="N424" i="4"/>
  <c r="H781" i="4"/>
  <c r="B571" i="4"/>
  <c r="R301" i="4"/>
  <c r="M182" i="10"/>
  <c r="J382" i="4"/>
  <c r="M700" i="4"/>
  <c r="S743" i="4"/>
  <c r="J252" i="10"/>
  <c r="I275" i="4"/>
  <c r="L879" i="4"/>
  <c r="F46" i="4"/>
  <c r="I446" i="4"/>
  <c r="H745" i="4"/>
  <c r="O522" i="4"/>
  <c r="K464" i="4"/>
  <c r="N276" i="4"/>
  <c r="L185" i="10"/>
  <c r="G945" i="4"/>
  <c r="S570" i="4"/>
  <c r="K311" i="4"/>
  <c r="M222" i="10"/>
  <c r="K153" i="10"/>
  <c r="N492" i="4"/>
  <c r="B783" i="4"/>
  <c r="O66" i="10"/>
  <c r="S24" i="10"/>
  <c r="Q326" i="4"/>
  <c r="N57" i="10"/>
  <c r="D605" i="4"/>
  <c r="K357" i="4"/>
  <c r="Q971" i="4"/>
  <c r="H436" i="4"/>
  <c r="G130" i="4"/>
  <c r="P732" i="4"/>
  <c r="L239" i="10"/>
  <c r="B833" i="4"/>
  <c r="Q633" i="4"/>
  <c r="I507" i="4"/>
  <c r="D498" i="4"/>
  <c r="H426" i="4"/>
  <c r="N255" i="4"/>
  <c r="F355" i="4"/>
  <c r="P326" i="4"/>
  <c r="P125" i="4"/>
  <c r="O708" i="4"/>
  <c r="L826" i="4"/>
  <c r="K689" i="4"/>
  <c r="M265" i="4"/>
  <c r="F417" i="4"/>
  <c r="G506" i="4"/>
  <c r="H260" i="4"/>
  <c r="H24" i="10"/>
  <c r="O492" i="4"/>
  <c r="P662" i="4"/>
  <c r="P646" i="4"/>
  <c r="M76" i="10"/>
  <c r="R866" i="4"/>
  <c r="G870" i="4"/>
  <c r="M245" i="4"/>
  <c r="L243" i="10"/>
  <c r="M528" i="4"/>
  <c r="N766" i="4"/>
  <c r="Q712" i="4"/>
  <c r="G103" i="4"/>
  <c r="I596" i="4"/>
  <c r="H182" i="4"/>
  <c r="E483" i="4"/>
  <c r="S968" i="4"/>
  <c r="O300" i="4"/>
  <c r="G154" i="4"/>
  <c r="E221" i="4"/>
  <c r="J234" i="4"/>
  <c r="G37" i="4"/>
  <c r="S184" i="4"/>
  <c r="K301" i="4"/>
  <c r="O841" i="4"/>
  <c r="J455" i="4"/>
  <c r="J623" i="4"/>
  <c r="S59" i="4"/>
  <c r="C389" i="4"/>
  <c r="R502" i="4"/>
  <c r="F386" i="4"/>
  <c r="O107" i="4"/>
  <c r="L213" i="4"/>
  <c r="M139" i="4"/>
  <c r="K170" i="10"/>
  <c r="L78" i="4"/>
  <c r="N222" i="4"/>
  <c r="R841" i="4"/>
  <c r="K703" i="4"/>
  <c r="K78" i="4"/>
  <c r="S169" i="10"/>
  <c r="B311" i="4"/>
  <c r="B601" i="4"/>
  <c r="C819" i="4"/>
  <c r="P3" i="4"/>
  <c r="G616" i="4"/>
  <c r="N400" i="4"/>
  <c r="I845" i="4"/>
  <c r="D582" i="4"/>
  <c r="O501" i="4"/>
  <c r="F55" i="4"/>
  <c r="K225" i="4"/>
  <c r="D555" i="4"/>
  <c r="B276" i="4"/>
  <c r="G194" i="10"/>
  <c r="I512" i="4"/>
  <c r="G495" i="4"/>
  <c r="M873" i="4"/>
  <c r="R119" i="4"/>
  <c r="M446" i="4"/>
  <c r="K14" i="10"/>
  <c r="P159" i="4"/>
  <c r="S40" i="4"/>
  <c r="F963" i="4"/>
  <c r="P696" i="4"/>
  <c r="N402" i="4"/>
  <c r="S259" i="4"/>
  <c r="J204" i="4"/>
  <c r="N302" i="4"/>
  <c r="S107" i="10"/>
  <c r="L495" i="4"/>
  <c r="I521" i="4"/>
  <c r="G700" i="4"/>
  <c r="K431" i="4"/>
  <c r="G461" i="4"/>
  <c r="J492" i="4"/>
  <c r="F603" i="4"/>
  <c r="S311" i="4"/>
  <c r="C608" i="4"/>
  <c r="E351" i="4"/>
  <c r="C710" i="4"/>
  <c r="J194" i="10"/>
  <c r="J187" i="4"/>
  <c r="I611" i="4"/>
  <c r="F330" i="4"/>
  <c r="R350" i="4"/>
  <c r="G395" i="4"/>
  <c r="C1093" i="4"/>
  <c r="C295" i="4"/>
  <c r="K462" i="4"/>
  <c r="E769" i="4"/>
  <c r="D575" i="4"/>
  <c r="M293" i="4"/>
  <c r="B184" i="4"/>
  <c r="H182" i="10"/>
  <c r="G38" i="4"/>
  <c r="F861" i="4"/>
  <c r="B454" i="4"/>
  <c r="P216" i="10"/>
  <c r="H115" i="4"/>
  <c r="K237" i="4"/>
  <c r="M108" i="10"/>
  <c r="Q205" i="4"/>
  <c r="H27" i="4"/>
  <c r="H145" i="10"/>
  <c r="B965" i="4"/>
  <c r="L552" i="4"/>
  <c r="R376" i="4"/>
  <c r="H482" i="4"/>
  <c r="Q398" i="4"/>
  <c r="M143" i="10"/>
  <c r="E534" i="4"/>
  <c r="H960" i="4"/>
  <c r="F779" i="4"/>
  <c r="B1012" i="4"/>
  <c r="N403" i="4"/>
  <c r="L15" i="10"/>
  <c r="Q189" i="4"/>
  <c r="R752" i="4"/>
  <c r="Q217" i="10"/>
  <c r="E115" i="4"/>
  <c r="L99" i="10"/>
  <c r="I181" i="10"/>
  <c r="F398" i="4"/>
  <c r="K284" i="4"/>
  <c r="E241" i="4"/>
  <c r="O102" i="10"/>
  <c r="P182" i="10"/>
  <c r="M40" i="10"/>
  <c r="N10" i="4"/>
  <c r="D141" i="4"/>
  <c r="J9" i="10"/>
  <c r="E49" i="4"/>
  <c r="Q965" i="4"/>
  <c r="M204" i="10"/>
  <c r="O207" i="4"/>
  <c r="F255" i="10"/>
  <c r="B397" i="4"/>
  <c r="K205" i="4"/>
  <c r="M537" i="4"/>
  <c r="S527" i="4"/>
  <c r="G39" i="4"/>
  <c r="H907" i="4"/>
  <c r="R317" i="4"/>
  <c r="B401" i="4"/>
  <c r="Q256" i="10"/>
  <c r="H232" i="4"/>
  <c r="C112" i="4"/>
  <c r="N226" i="10"/>
  <c r="F208" i="4"/>
  <c r="Q248" i="4"/>
  <c r="K333" i="4"/>
  <c r="I184" i="4"/>
  <c r="J199" i="10"/>
  <c r="D510" i="4"/>
  <c r="I290" i="4"/>
  <c r="J301" i="4"/>
  <c r="M262" i="10"/>
  <c r="K20" i="4"/>
  <c r="G464" i="4"/>
  <c r="M559" i="4"/>
  <c r="L175" i="10"/>
  <c r="P160" i="10"/>
  <c r="B279" i="4"/>
  <c r="L55" i="4"/>
  <c r="N149" i="4"/>
  <c r="P274" i="4"/>
  <c r="D731" i="4"/>
  <c r="K586" i="4"/>
  <c r="H564" i="4"/>
  <c r="L745" i="4"/>
  <c r="I15" i="4"/>
  <c r="B105" i="4"/>
  <c r="N624" i="4"/>
  <c r="N291" i="4"/>
  <c r="F160" i="4"/>
  <c r="D291" i="4"/>
  <c r="P228" i="10"/>
  <c r="C446" i="4"/>
  <c r="C123" i="4"/>
  <c r="E399" i="4"/>
  <c r="I19" i="10"/>
  <c r="P505" i="4"/>
  <c r="N303" i="4"/>
  <c r="S210" i="10"/>
  <c r="S787" i="4"/>
  <c r="H238" i="4"/>
  <c r="D156" i="4"/>
  <c r="G447" i="4"/>
  <c r="N268" i="4"/>
  <c r="K940" i="4"/>
  <c r="C516" i="4"/>
  <c r="R693" i="4"/>
  <c r="R401" i="4"/>
  <c r="M290" i="4"/>
  <c r="O12" i="10"/>
  <c r="N77" i="4"/>
  <c r="L308" i="4"/>
  <c r="I835" i="4"/>
  <c r="N891" i="4"/>
  <c r="B379" i="4"/>
  <c r="B599" i="4"/>
  <c r="D440" i="4"/>
  <c r="J12" i="10"/>
  <c r="K494" i="4"/>
  <c r="F1013" i="4"/>
  <c r="D472" i="4"/>
  <c r="C490" i="4"/>
  <c r="F43" i="4"/>
  <c r="E423" i="4"/>
  <c r="K171" i="4"/>
  <c r="O346" i="4"/>
  <c r="K415" i="4"/>
  <c r="O453" i="4"/>
  <c r="Q903" i="4"/>
  <c r="J808" i="4"/>
  <c r="P540" i="4"/>
  <c r="R337" i="4"/>
  <c r="L727" i="4"/>
  <c r="O271" i="4"/>
  <c r="E56" i="10"/>
  <c r="R349" i="4"/>
  <c r="J462" i="4"/>
  <c r="E612" i="4"/>
  <c r="C263" i="4"/>
  <c r="D974" i="4"/>
  <c r="G628" i="4"/>
  <c r="P422" i="4"/>
  <c r="N102" i="10"/>
  <c r="J209" i="10"/>
  <c r="Q471" i="4"/>
  <c r="P458" i="4"/>
  <c r="B737" i="4"/>
  <c r="G290" i="4"/>
  <c r="R353" i="4"/>
  <c r="N946" i="4"/>
  <c r="G325" i="4"/>
  <c r="K388" i="4"/>
  <c r="C495" i="4"/>
  <c r="L706" i="4"/>
  <c r="S440" i="4"/>
  <c r="I393" i="4"/>
  <c r="Q180" i="10"/>
  <c r="S417" i="4"/>
  <c r="K361" i="4"/>
  <c r="N906" i="4"/>
  <c r="N462" i="4"/>
  <c r="B423" i="4"/>
  <c r="R305" i="4"/>
  <c r="S578" i="4"/>
  <c r="H928" i="4"/>
  <c r="S155" i="4"/>
  <c r="C315" i="4"/>
  <c r="Q232" i="4"/>
  <c r="Q270" i="4"/>
  <c r="L61" i="10"/>
  <c r="I97" i="4"/>
  <c r="S382" i="4"/>
  <c r="R213" i="4"/>
  <c r="F143" i="4"/>
  <c r="R426" i="4"/>
  <c r="R168" i="4"/>
  <c r="L481" i="4"/>
  <c r="M168" i="4"/>
  <c r="F421" i="4"/>
  <c r="M826" i="4"/>
  <c r="R504" i="4"/>
  <c r="F672" i="4"/>
  <c r="J417" i="4"/>
  <c r="L960" i="4"/>
  <c r="G69" i="4"/>
  <c r="I479" i="4"/>
  <c r="I644" i="4"/>
  <c r="C344" i="4"/>
  <c r="O773" i="4"/>
  <c r="P863" i="4"/>
  <c r="G466" i="4"/>
  <c r="N553" i="4"/>
  <c r="E720" i="4"/>
  <c r="F65" i="4"/>
  <c r="L937" i="4"/>
  <c r="Q236" i="10"/>
  <c r="O308" i="4"/>
  <c r="O60" i="4"/>
  <c r="P240" i="4"/>
  <c r="O426" i="4"/>
  <c r="E278" i="4"/>
  <c r="C351" i="4"/>
  <c r="P583" i="4"/>
  <c r="F98" i="10"/>
  <c r="O815" i="4"/>
  <c r="I950" i="4"/>
  <c r="L103" i="10"/>
  <c r="N488" i="4"/>
  <c r="Q818" i="4"/>
  <c r="L533" i="4"/>
  <c r="L179" i="10"/>
  <c r="O837" i="4"/>
  <c r="E250" i="4"/>
  <c r="K234" i="4"/>
  <c r="H755" i="4"/>
  <c r="C377" i="4"/>
  <c r="E908" i="4"/>
  <c r="R995" i="4"/>
  <c r="O173" i="10"/>
  <c r="D419" i="4"/>
  <c r="P517" i="4"/>
  <c r="G424" i="4"/>
  <c r="L311" i="4"/>
  <c r="H388" i="4"/>
  <c r="L790" i="4"/>
  <c r="E24" i="4"/>
  <c r="L49" i="10"/>
  <c r="H79" i="4"/>
  <c r="F493" i="4"/>
  <c r="Q530" i="4"/>
  <c r="R99" i="4"/>
  <c r="D198" i="4"/>
  <c r="B1006" i="4"/>
  <c r="I821" i="4"/>
  <c r="M459" i="4"/>
  <c r="B750" i="4"/>
  <c r="E311" i="4"/>
  <c r="S506" i="4"/>
  <c r="K248" i="4"/>
  <c r="K593" i="4"/>
  <c r="R741" i="4"/>
  <c r="I346" i="4"/>
  <c r="B711" i="4"/>
  <c r="P660" i="4"/>
  <c r="I860" i="4"/>
  <c r="I198" i="4"/>
  <c r="R298" i="4"/>
  <c r="L723" i="4"/>
  <c r="N73" i="4"/>
  <c r="O1061" i="4"/>
  <c r="K216" i="4"/>
  <c r="P216" i="4"/>
  <c r="B862" i="4"/>
  <c r="P387" i="4"/>
  <c r="S161" i="10"/>
  <c r="F95" i="4"/>
  <c r="N66" i="10"/>
  <c r="H168" i="10"/>
  <c r="C334" i="4"/>
  <c r="G210" i="4"/>
  <c r="L435" i="4"/>
  <c r="K384" i="4"/>
  <c r="B15" i="4"/>
  <c r="J525" i="4"/>
  <c r="B419" i="4"/>
  <c r="Q94" i="4"/>
  <c r="B80" i="4"/>
  <c r="S323" i="4"/>
  <c r="S201" i="4"/>
  <c r="R295" i="4"/>
  <c r="J218" i="10"/>
  <c r="I157" i="4"/>
  <c r="F450" i="4"/>
  <c r="K144" i="4"/>
  <c r="N566" i="4"/>
  <c r="D338" i="4"/>
  <c r="G162" i="10"/>
  <c r="C507" i="4"/>
  <c r="C288" i="4"/>
  <c r="G77" i="10"/>
  <c r="B587" i="4"/>
  <c r="P250" i="4"/>
  <c r="L24" i="10"/>
  <c r="J515" i="4"/>
  <c r="Q487" i="4"/>
  <c r="K830" i="4"/>
  <c r="O360" i="4"/>
  <c r="G543" i="4"/>
  <c r="R11" i="4"/>
  <c r="B1131" i="4"/>
  <c r="M399" i="4"/>
  <c r="R416" i="4"/>
  <c r="J967" i="4"/>
  <c r="S436" i="4"/>
  <c r="H283" i="4"/>
  <c r="L212" i="4"/>
  <c r="L329" i="4"/>
  <c r="N70" i="10"/>
  <c r="C312" i="4"/>
  <c r="N463" i="4"/>
  <c r="G213" i="4"/>
  <c r="R388" i="4"/>
  <c r="Q180" i="4"/>
  <c r="J248" i="10"/>
  <c r="N78" i="4"/>
  <c r="H64" i="4"/>
  <c r="B47" i="4"/>
  <c r="B455" i="4"/>
  <c r="K641" i="4"/>
  <c r="O608" i="4"/>
  <c r="B648" i="4"/>
  <c r="J558" i="4"/>
  <c r="S110" i="10"/>
  <c r="K475" i="4"/>
  <c r="O356" i="4"/>
  <c r="D809" i="4"/>
  <c r="H522" i="4"/>
  <c r="P404" i="4"/>
  <c r="N547" i="4"/>
  <c r="I313" i="4"/>
  <c r="L281" i="4"/>
  <c r="O20" i="10"/>
  <c r="I962" i="4"/>
  <c r="K573" i="4"/>
  <c r="I388" i="4"/>
  <c r="K259" i="4"/>
  <c r="H530" i="4"/>
  <c r="D117" i="4"/>
  <c r="O204" i="10"/>
  <c r="P262" i="4"/>
  <c r="Q218" i="4"/>
  <c r="I110" i="10"/>
  <c r="H250" i="4"/>
  <c r="B1101" i="4"/>
  <c r="B594" i="4"/>
  <c r="H84" i="10"/>
  <c r="D735" i="4"/>
  <c r="S164" i="4"/>
  <c r="I682" i="4"/>
  <c r="K840" i="4"/>
  <c r="C448" i="4"/>
  <c r="Q430" i="4"/>
  <c r="P946" i="4"/>
  <c r="J79" i="4"/>
  <c r="B316" i="4"/>
  <c r="C637" i="4"/>
  <c r="G889" i="4"/>
  <c r="P389" i="4"/>
  <c r="F391" i="4"/>
  <c r="C444" i="4"/>
  <c r="S567" i="4"/>
  <c r="F1003" i="4"/>
  <c r="N691" i="4"/>
  <c r="E176" i="4"/>
  <c r="C382" i="4"/>
  <c r="K650" i="4"/>
  <c r="P361" i="4"/>
  <c r="Q178" i="10"/>
  <c r="F893" i="4"/>
  <c r="P927" i="4"/>
  <c r="N235" i="4"/>
  <c r="C198" i="4"/>
  <c r="S447" i="4"/>
  <c r="O838" i="4"/>
  <c r="S236" i="10"/>
  <c r="K444" i="4"/>
  <c r="N567" i="4"/>
  <c r="C379" i="4"/>
  <c r="R360" i="4"/>
  <c r="G596" i="4"/>
  <c r="J582" i="4"/>
  <c r="S232" i="4"/>
  <c r="Q333" i="4"/>
  <c r="N461" i="4"/>
  <c r="F424" i="4"/>
  <c r="R1048" i="4"/>
  <c r="E620" i="4"/>
  <c r="M974" i="4"/>
  <c r="R910" i="4"/>
  <c r="Q1039" i="4"/>
  <c r="G689" i="4"/>
  <c r="N435" i="4"/>
  <c r="D529" i="4"/>
  <c r="G431" i="4"/>
  <c r="O248" i="4"/>
  <c r="G692" i="4"/>
  <c r="S166" i="10"/>
  <c r="K447" i="4"/>
  <c r="N487" i="4"/>
  <c r="S152" i="4"/>
  <c r="G508" i="4"/>
  <c r="M123" i="10"/>
  <c r="N240" i="10"/>
  <c r="C438" i="4"/>
  <c r="M164" i="4"/>
  <c r="E250" i="10"/>
  <c r="B172" i="4"/>
  <c r="P211" i="10"/>
  <c r="M51" i="10"/>
  <c r="E462" i="4"/>
  <c r="G441" i="4"/>
  <c r="K100" i="4"/>
  <c r="B138" i="4"/>
  <c r="B718" i="4"/>
  <c r="L72" i="10"/>
  <c r="D260" i="4"/>
  <c r="H119" i="10"/>
  <c r="S846" i="4"/>
  <c r="J310" i="4"/>
  <c r="F80" i="10"/>
  <c r="E450" i="4"/>
  <c r="G467" i="4"/>
  <c r="F871" i="4"/>
  <c r="M325" i="4"/>
  <c r="E631" i="4"/>
  <c r="I286" i="4"/>
  <c r="S595" i="4"/>
  <c r="L121" i="4"/>
  <c r="I9" i="10"/>
  <c r="N596" i="4"/>
  <c r="H538" i="4"/>
  <c r="M83" i="4"/>
  <c r="L63" i="4"/>
  <c r="O424" i="4"/>
  <c r="S242" i="10"/>
  <c r="L1100" i="4"/>
  <c r="S233" i="10"/>
  <c r="P218" i="4"/>
  <c r="M218" i="4"/>
  <c r="K861" i="4"/>
  <c r="F433" i="4"/>
  <c r="L340" i="4"/>
  <c r="F460" i="4"/>
  <c r="G306" i="4"/>
  <c r="F570" i="4"/>
  <c r="M109" i="10"/>
  <c r="M91" i="10"/>
  <c r="L295" i="4"/>
  <c r="H873" i="4"/>
  <c r="O393" i="4"/>
  <c r="D51" i="4"/>
  <c r="F169" i="10"/>
  <c r="K3" i="4"/>
  <c r="F72" i="10"/>
  <c r="J873" i="4"/>
  <c r="S228" i="10"/>
  <c r="B449" i="4"/>
  <c r="L104" i="10"/>
  <c r="I317" i="4"/>
  <c r="G106" i="10"/>
  <c r="K179" i="10"/>
  <c r="M41" i="10"/>
  <c r="S234" i="4"/>
  <c r="P272" i="4"/>
  <c r="D351" i="4"/>
  <c r="G39" i="10"/>
  <c r="N119" i="10"/>
  <c r="R794" i="4"/>
  <c r="O118" i="4"/>
  <c r="R913" i="4"/>
  <c r="J554" i="4"/>
  <c r="M791" i="4"/>
  <c r="Q394" i="4"/>
  <c r="M448" i="4"/>
  <c r="J223" i="4"/>
  <c r="L190" i="4"/>
  <c r="I138" i="4"/>
  <c r="J728" i="4"/>
  <c r="L747" i="4"/>
  <c r="F809" i="4"/>
  <c r="K134" i="10"/>
  <c r="H996" i="4"/>
  <c r="H181" i="4"/>
  <c r="K368" i="4"/>
  <c r="Q93" i="4"/>
  <c r="M798" i="4"/>
  <c r="H619" i="4"/>
  <c r="E3" i="10"/>
  <c r="P602" i="4"/>
  <c r="N562" i="4"/>
  <c r="P490" i="4"/>
  <c r="H120" i="10"/>
  <c r="K549" i="4"/>
  <c r="B831" i="4"/>
  <c r="N347" i="4"/>
  <c r="O464" i="4"/>
  <c r="C223" i="4"/>
  <c r="K233" i="4"/>
  <c r="M161" i="4"/>
  <c r="F500" i="4"/>
  <c r="G175" i="10"/>
  <c r="G322" i="4"/>
  <c r="O637" i="4"/>
  <c r="O389" i="4"/>
  <c r="G615" i="4"/>
  <c r="H229" i="4"/>
  <c r="P460" i="4"/>
  <c r="S395" i="4"/>
  <c r="K871" i="4"/>
  <c r="G377" i="4"/>
  <c r="F529" i="4"/>
  <c r="M135" i="4"/>
  <c r="O321" i="4"/>
  <c r="N205" i="10"/>
  <c r="B506" i="4"/>
  <c r="P362" i="4"/>
  <c r="I267" i="4"/>
  <c r="O888" i="4"/>
  <c r="Q444" i="4"/>
  <c r="D464" i="4"/>
  <c r="K166" i="4"/>
  <c r="J441" i="4"/>
  <c r="O92" i="4"/>
  <c r="J68" i="4"/>
  <c r="C549" i="4"/>
  <c r="L7" i="10"/>
  <c r="K535" i="4"/>
  <c r="J355" i="4"/>
  <c r="S180" i="10"/>
  <c r="R51" i="4"/>
  <c r="B200" i="4"/>
  <c r="J250" i="4"/>
  <c r="N180" i="10"/>
  <c r="D947" i="4"/>
  <c r="B254" i="4"/>
  <c r="N525" i="4"/>
  <c r="O77" i="10"/>
  <c r="N397" i="4"/>
  <c r="N103" i="4"/>
  <c r="O212" i="10"/>
  <c r="S346" i="4"/>
  <c r="H82" i="10"/>
  <c r="D449" i="4"/>
  <c r="E803" i="4"/>
  <c r="L597" i="4"/>
  <c r="R197" i="4"/>
  <c r="S838" i="4"/>
  <c r="H558" i="4"/>
  <c r="P791" i="4"/>
  <c r="J466" i="4"/>
  <c r="S116" i="10"/>
  <c r="B1145" i="4"/>
  <c r="K449" i="4"/>
  <c r="O208" i="4"/>
  <c r="S181" i="10"/>
  <c r="M635" i="4"/>
  <c r="K438" i="4"/>
  <c r="M236" i="10"/>
  <c r="S47" i="10"/>
  <c r="F156" i="4"/>
  <c r="M119" i="10"/>
  <c r="F149" i="10"/>
  <c r="N428" i="4"/>
  <c r="K25" i="4"/>
  <c r="H44" i="10"/>
  <c r="O444" i="4"/>
  <c r="P256" i="4"/>
  <c r="B349" i="4"/>
  <c r="I145" i="10"/>
  <c r="M519" i="4"/>
  <c r="Q495" i="4"/>
  <c r="G136" i="4"/>
  <c r="Q329" i="4"/>
  <c r="K594" i="4"/>
  <c r="K386" i="4"/>
  <c r="O370" i="4"/>
  <c r="F283" i="4"/>
  <c r="D380" i="4"/>
  <c r="P866" i="4"/>
  <c r="P431" i="4"/>
  <c r="C904" i="4"/>
  <c r="C456" i="4"/>
  <c r="F902" i="4"/>
  <c r="P722" i="4"/>
  <c r="D273" i="4"/>
  <c r="B501" i="4"/>
  <c r="N455" i="4"/>
  <c r="D613" i="4"/>
  <c r="I623" i="4"/>
  <c r="L178" i="4"/>
  <c r="N517" i="4"/>
  <c r="N861" i="4"/>
  <c r="S331" i="4"/>
  <c r="B491" i="4"/>
  <c r="I601" i="4"/>
  <c r="R385" i="4"/>
  <c r="E739" i="4"/>
  <c r="D959" i="4"/>
  <c r="Q669" i="4"/>
  <c r="N523" i="4"/>
  <c r="P180" i="4"/>
  <c r="N56" i="4"/>
  <c r="M368" i="4"/>
  <c r="K286" i="4"/>
  <c r="K556" i="4"/>
  <c r="H227" i="4"/>
  <c r="M919" i="4"/>
  <c r="P102" i="4"/>
  <c r="G460" i="4"/>
  <c r="D1012" i="4"/>
  <c r="F784" i="4"/>
  <c r="I933" i="4"/>
  <c r="E254" i="4"/>
  <c r="J564" i="4"/>
  <c r="C329" i="4"/>
  <c r="H601" i="4"/>
  <c r="P383" i="4"/>
  <c r="H276" i="4"/>
  <c r="H670" i="4"/>
  <c r="Q994" i="4"/>
  <c r="H955" i="4"/>
  <c r="K450" i="4"/>
  <c r="G62" i="10"/>
  <c r="B466" i="4"/>
  <c r="I737" i="4"/>
  <c r="P456" i="4"/>
  <c r="B770" i="4"/>
  <c r="N715" i="4"/>
  <c r="G200" i="4"/>
  <c r="N221" i="4"/>
  <c r="S929" i="4"/>
  <c r="H171" i="10"/>
  <c r="G419" i="4"/>
  <c r="M31" i="10"/>
  <c r="D420" i="4"/>
  <c r="L265" i="10"/>
  <c r="E296" i="4"/>
  <c r="C939" i="4"/>
  <c r="J813" i="4"/>
  <c r="P641" i="4"/>
  <c r="O3" i="4"/>
  <c r="O65" i="4"/>
  <c r="J598" i="4"/>
  <c r="H472" i="4"/>
  <c r="S255" i="4"/>
  <c r="N104" i="4"/>
  <c r="D511" i="4"/>
  <c r="P859" i="4"/>
  <c r="G448" i="4"/>
  <c r="F232" i="4"/>
  <c r="N1033" i="4"/>
  <c r="S59" i="10"/>
  <c r="Q700" i="4"/>
  <c r="B860" i="4"/>
  <c r="I53" i="4"/>
  <c r="M481" i="4"/>
  <c r="R629" i="4"/>
  <c r="C905" i="4"/>
  <c r="Q24" i="4"/>
  <c r="K321" i="4"/>
  <c r="K199" i="4"/>
  <c r="G236" i="10"/>
  <c r="D230" i="4"/>
  <c r="K964" i="4"/>
  <c r="O400" i="4"/>
  <c r="B198" i="4"/>
  <c r="N370" i="4"/>
  <c r="G115" i="10"/>
  <c r="J506" i="4"/>
  <c r="B342" i="4"/>
  <c r="R307" i="4"/>
  <c r="D477" i="4"/>
  <c r="Q328" i="4"/>
  <c r="B533" i="4"/>
  <c r="J473" i="4"/>
  <c r="C952" i="4"/>
  <c r="J109" i="4"/>
  <c r="G397" i="4"/>
  <c r="R488" i="4"/>
  <c r="G114" i="10"/>
  <c r="D451" i="4"/>
  <c r="E305" i="4"/>
  <c r="K98" i="4"/>
  <c r="E264" i="4"/>
  <c r="H321" i="4"/>
  <c r="D514" i="4"/>
  <c r="S132" i="4"/>
  <c r="I249" i="4"/>
  <c r="P58" i="4"/>
  <c r="C630" i="4"/>
  <c r="O39" i="4"/>
  <c r="D266" i="4"/>
  <c r="L236" i="4"/>
  <c r="P71" i="4"/>
  <c r="E50" i="4"/>
  <c r="R78" i="4"/>
  <c r="D90" i="4"/>
  <c r="E890" i="4"/>
  <c r="E882" i="4"/>
  <c r="L1063" i="4"/>
  <c r="M252" i="4"/>
  <c r="M457" i="4"/>
  <c r="S237" i="4"/>
  <c r="L701" i="4"/>
  <c r="E425" i="4"/>
  <c r="N314" i="4"/>
  <c r="M998" i="4"/>
  <c r="L637" i="4"/>
  <c r="I595" i="4"/>
  <c r="L535" i="4"/>
  <c r="I993" i="4"/>
  <c r="I274" i="4"/>
  <c r="C23" i="4"/>
  <c r="I63" i="4"/>
  <c r="M463" i="4"/>
  <c r="L47" i="4"/>
  <c r="J216" i="4"/>
  <c r="P299" i="4"/>
  <c r="I319" i="4"/>
  <c r="M118" i="10"/>
  <c r="K221" i="4"/>
  <c r="F735" i="4"/>
  <c r="J219" i="4"/>
  <c r="L105" i="10"/>
  <c r="P177" i="10"/>
  <c r="S246" i="4"/>
  <c r="B631" i="4"/>
  <c r="B1045" i="4"/>
  <c r="I876" i="4"/>
  <c r="F895" i="4"/>
  <c r="O631" i="4"/>
  <c r="S1004" i="4"/>
  <c r="P768" i="4"/>
  <c r="S631" i="4"/>
  <c r="F930" i="4"/>
  <c r="M234" i="4"/>
  <c r="C990" i="4"/>
  <c r="G227" i="4"/>
  <c r="I465" i="4"/>
  <c r="E843" i="4"/>
  <c r="J741" i="4"/>
  <c r="S791" i="4"/>
  <c r="P47" i="4"/>
  <c r="P294" i="4"/>
  <c r="I62" i="4"/>
  <c r="I137" i="10"/>
  <c r="I489" i="4"/>
  <c r="F124" i="4"/>
  <c r="K978" i="4"/>
  <c r="L344" i="4"/>
  <c r="I49" i="4"/>
  <c r="N6" i="4"/>
  <c r="O480" i="4"/>
  <c r="G308" i="4"/>
  <c r="O239" i="4"/>
  <c r="O152" i="4"/>
  <c r="K419" i="4"/>
  <c r="Q11" i="10"/>
  <c r="M174" i="10"/>
  <c r="B532" i="4"/>
  <c r="B1034" i="4"/>
  <c r="L1059" i="4"/>
  <c r="K128" i="4"/>
  <c r="G250" i="4"/>
  <c r="P373" i="4"/>
  <c r="M548" i="4"/>
  <c r="I666" i="4"/>
  <c r="I904" i="4"/>
  <c r="C432" i="4"/>
  <c r="E142" i="10"/>
  <c r="S979" i="4"/>
  <c r="F291" i="4"/>
  <c r="Q225" i="10"/>
  <c r="D439" i="4"/>
  <c r="L291" i="4"/>
  <c r="R4" i="4"/>
  <c r="Q375" i="4"/>
  <c r="P53" i="4"/>
  <c r="Q42" i="10"/>
  <c r="H154" i="10"/>
  <c r="J897" i="4"/>
  <c r="L623" i="4"/>
  <c r="G332" i="4"/>
  <c r="L702" i="4"/>
  <c r="B51" i="4"/>
  <c r="N132" i="4"/>
  <c r="F3" i="10"/>
  <c r="B145" i="4"/>
  <c r="N431" i="4"/>
  <c r="O555" i="4"/>
  <c r="S63" i="4"/>
  <c r="S643" i="4"/>
  <c r="O427" i="4"/>
  <c r="P468" i="4"/>
  <c r="O94" i="4"/>
  <c r="E162" i="4"/>
  <c r="H43" i="10"/>
  <c r="P8" i="4"/>
  <c r="G959" i="4"/>
  <c r="H131" i="4"/>
  <c r="R458" i="4"/>
  <c r="G668" i="4"/>
  <c r="P165" i="4"/>
  <c r="O385" i="4"/>
  <c r="R170" i="4"/>
  <c r="S336" i="4"/>
  <c r="D791" i="4"/>
  <c r="K314" i="4"/>
  <c r="K233" i="10"/>
  <c r="P419" i="4"/>
  <c r="L145" i="4"/>
  <c r="O310" i="4"/>
  <c r="L404" i="4"/>
  <c r="S426" i="4"/>
  <c r="J483" i="4"/>
  <c r="K77" i="10"/>
  <c r="O144" i="10"/>
  <c r="R383" i="4"/>
  <c r="J60" i="4"/>
  <c r="G312" i="4"/>
  <c r="L11" i="10"/>
  <c r="E353" i="4"/>
  <c r="N298" i="4"/>
  <c r="E490" i="4"/>
  <c r="O579" i="4"/>
  <c r="I155" i="4"/>
  <c r="Q703" i="4"/>
  <c r="Q195" i="4"/>
  <c r="Q68" i="4"/>
  <c r="S991" i="4"/>
  <c r="L758" i="4"/>
  <c r="O800" i="4"/>
  <c r="I922" i="4"/>
  <c r="N799" i="4"/>
  <c r="R738" i="4"/>
  <c r="L130" i="4"/>
  <c r="P739" i="4"/>
  <c r="F316" i="4"/>
  <c r="L573" i="4"/>
  <c r="R495" i="4"/>
  <c r="Q245" i="4"/>
  <c r="I175" i="4"/>
  <c r="R361" i="4"/>
  <c r="F711" i="4"/>
  <c r="C358" i="4"/>
  <c r="E344" i="4"/>
  <c r="L293" i="4"/>
  <c r="J406" i="4"/>
  <c r="P182" i="4"/>
  <c r="O268" i="4"/>
  <c r="O961" i="4"/>
  <c r="H473" i="4"/>
  <c r="J249" i="4"/>
  <c r="J351" i="4"/>
  <c r="I355" i="4"/>
  <c r="O99" i="4"/>
  <c r="E449" i="4"/>
  <c r="N244" i="10"/>
  <c r="O692" i="4"/>
  <c r="C735" i="4"/>
  <c r="H471" i="4"/>
  <c r="R587" i="4"/>
  <c r="M239" i="4"/>
  <c r="F976" i="4"/>
  <c r="F721" i="4"/>
  <c r="P529" i="4"/>
  <c r="J155" i="4"/>
  <c r="N794" i="4"/>
  <c r="M319" i="4"/>
  <c r="R97" i="4"/>
  <c r="J1049" i="4"/>
  <c r="E206" i="4"/>
  <c r="L114" i="4"/>
  <c r="C577" i="4"/>
  <c r="J395" i="4"/>
  <c r="I464" i="4"/>
  <c r="H625" i="4"/>
  <c r="O644" i="4"/>
  <c r="P447" i="4"/>
  <c r="O428" i="4"/>
  <c r="I359" i="4"/>
  <c r="K950" i="4"/>
  <c r="S959" i="4"/>
  <c r="L290" i="4"/>
  <c r="P969" i="4"/>
  <c r="S802" i="4"/>
  <c r="I994" i="4"/>
  <c r="P610" i="4"/>
  <c r="N180" i="4"/>
  <c r="S1047" i="4"/>
  <c r="R444" i="4"/>
  <c r="I417" i="4"/>
  <c r="G152" i="4"/>
  <c r="H1018" i="4"/>
  <c r="F565" i="4"/>
  <c r="J280" i="4"/>
  <c r="P1009" i="4"/>
  <c r="J354" i="4"/>
  <c r="L979" i="4"/>
  <c r="I626" i="4"/>
  <c r="L366" i="4"/>
  <c r="G527" i="4"/>
  <c r="R625" i="4"/>
  <c r="L659" i="4"/>
  <c r="E687" i="4"/>
  <c r="H554" i="4"/>
  <c r="R279" i="4"/>
  <c r="J871" i="4"/>
  <c r="P778" i="4"/>
  <c r="M712" i="4"/>
  <c r="R740" i="4"/>
  <c r="H317" i="4"/>
  <c r="S194" i="4"/>
  <c r="G496" i="4"/>
  <c r="N510" i="4"/>
  <c r="I1026" i="4"/>
  <c r="C916" i="4"/>
  <c r="H962" i="4"/>
  <c r="I124" i="4"/>
  <c r="M377" i="4"/>
  <c r="F604" i="4"/>
  <c r="O793" i="4"/>
  <c r="G809" i="4"/>
  <c r="M64" i="10"/>
  <c r="S292" i="4"/>
  <c r="F426" i="4"/>
  <c r="Q924" i="4"/>
  <c r="N155" i="10"/>
  <c r="D473" i="4"/>
  <c r="N452" i="4"/>
  <c r="I338" i="4"/>
  <c r="J639" i="4"/>
  <c r="Q503" i="4"/>
  <c r="P352" i="4"/>
  <c r="D738" i="4"/>
  <c r="E935" i="4"/>
  <c r="D378" i="4"/>
  <c r="I723" i="4"/>
  <c r="P643" i="4"/>
  <c r="S928" i="4"/>
  <c r="O607" i="4"/>
  <c r="I380" i="4"/>
  <c r="K465" i="4"/>
  <c r="O279" i="4"/>
  <c r="P57" i="4"/>
  <c r="P149" i="4"/>
  <c r="L1088" i="4"/>
  <c r="H83" i="4"/>
  <c r="H591" i="4"/>
  <c r="F153" i="4"/>
  <c r="F82" i="4"/>
  <c r="O127" i="4"/>
  <c r="M403" i="4"/>
  <c r="D682" i="4"/>
  <c r="F388" i="4"/>
  <c r="Q147" i="4"/>
  <c r="S390" i="4"/>
  <c r="C850" i="4"/>
  <c r="F459" i="4"/>
  <c r="J856" i="4"/>
  <c r="R189" i="4"/>
  <c r="K223" i="4"/>
  <c r="D332" i="4"/>
  <c r="I871" i="4"/>
  <c r="N911" i="4"/>
  <c r="O486" i="4"/>
  <c r="P546" i="4"/>
  <c r="S829" i="4"/>
  <c r="C20" i="4"/>
  <c r="H56" i="10"/>
  <c r="H961" i="4"/>
  <c r="R531" i="4"/>
  <c r="Q691" i="4"/>
  <c r="N286" i="4"/>
  <c r="P615" i="4"/>
  <c r="P985" i="4"/>
  <c r="J892" i="4"/>
  <c r="I378" i="4"/>
  <c r="P90" i="4"/>
  <c r="S859" i="4"/>
  <c r="E182" i="4"/>
  <c r="N380" i="4"/>
  <c r="R574" i="4"/>
  <c r="N111" i="4"/>
  <c r="S853" i="4"/>
  <c r="R1092" i="4"/>
  <c r="E1035" i="4"/>
  <c r="P484" i="4"/>
  <c r="B520" i="4"/>
  <c r="D295" i="4"/>
  <c r="R358" i="4"/>
  <c r="K257" i="4"/>
  <c r="Q260" i="10"/>
  <c r="P509" i="4"/>
  <c r="M89" i="4"/>
  <c r="O584" i="4"/>
  <c r="G35" i="10"/>
  <c r="G31" i="4"/>
  <c r="G480" i="4"/>
  <c r="I826" i="4"/>
  <c r="S650" i="4"/>
  <c r="I207" i="4"/>
  <c r="M527" i="4"/>
  <c r="S741" i="4"/>
  <c r="G964" i="4"/>
  <c r="M815" i="4"/>
  <c r="D436" i="4"/>
  <c r="K409" i="4"/>
  <c r="P656" i="4"/>
  <c r="D829" i="4"/>
  <c r="J396" i="4"/>
  <c r="Q706" i="4"/>
  <c r="H394" i="4"/>
  <c r="C457" i="4"/>
  <c r="N931" i="4"/>
  <c r="O481" i="4"/>
  <c r="O643" i="4"/>
  <c r="G55" i="10"/>
  <c r="H393" i="4"/>
  <c r="S229" i="10"/>
  <c r="R135" i="4"/>
  <c r="R365" i="4"/>
  <c r="C512" i="4"/>
  <c r="C598" i="4"/>
  <c r="H542" i="4"/>
  <c r="Q909" i="4"/>
  <c r="M140" i="4"/>
  <c r="P799" i="4"/>
  <c r="B930" i="4"/>
  <c r="K212" i="10"/>
  <c r="M568" i="4"/>
  <c r="E229" i="4"/>
  <c r="E105" i="10"/>
  <c r="K749" i="4"/>
  <c r="M379" i="4"/>
  <c r="M571" i="4"/>
  <c r="I411" i="4"/>
  <c r="B489" i="4"/>
  <c r="S226" i="4"/>
  <c r="B508" i="4"/>
  <c r="I461" i="4"/>
  <c r="C1057" i="4"/>
  <c r="M386" i="4"/>
  <c r="N355" i="4"/>
  <c r="J449" i="4"/>
  <c r="E251" i="4"/>
  <c r="L508" i="4"/>
  <c r="S305" i="4"/>
  <c r="F532" i="4"/>
  <c r="E568" i="4"/>
  <c r="G538" i="4"/>
  <c r="H501" i="4"/>
  <c r="G863" i="4"/>
  <c r="S414" i="4"/>
  <c r="D760" i="4"/>
  <c r="F632" i="4"/>
  <c r="S483" i="4"/>
  <c r="N808" i="4"/>
  <c r="E463" i="4"/>
  <c r="F65" i="10"/>
  <c r="E788" i="4"/>
  <c r="L278" i="4"/>
  <c r="I112" i="4"/>
  <c r="N248" i="10"/>
  <c r="M170" i="10"/>
  <c r="B61" i="4"/>
  <c r="G216" i="4"/>
  <c r="H63" i="4"/>
  <c r="J480" i="4"/>
  <c r="G254" i="4"/>
  <c r="D1025" i="4"/>
  <c r="M34" i="4"/>
  <c r="K867" i="4"/>
  <c r="Q800" i="4"/>
  <c r="I480" i="4"/>
  <c r="D617" i="4"/>
  <c r="P745" i="4"/>
  <c r="S658" i="4"/>
  <c r="G404" i="4"/>
  <c r="D312" i="4"/>
  <c r="B710" i="4"/>
  <c r="C253" i="4"/>
  <c r="P842" i="4"/>
  <c r="J710" i="4"/>
  <c r="E868" i="4"/>
  <c r="P1084" i="4"/>
  <c r="Q666" i="4"/>
  <c r="R456" i="4"/>
  <c r="O877" i="4"/>
  <c r="F116" i="4"/>
  <c r="R928" i="4"/>
  <c r="P798" i="4"/>
  <c r="L296" i="4"/>
  <c r="N1002" i="4"/>
  <c r="O647" i="4"/>
  <c r="S377" i="4"/>
  <c r="O686" i="4"/>
  <c r="H335" i="4"/>
  <c r="B906" i="4"/>
  <c r="F141" i="4"/>
  <c r="K174" i="4"/>
  <c r="C626" i="4"/>
  <c r="N218" i="4"/>
  <c r="K603" i="4"/>
  <c r="S1014" i="4"/>
  <c r="M600" i="4"/>
  <c r="D361" i="4"/>
  <c r="I192" i="10"/>
  <c r="J499" i="4"/>
  <c r="K574" i="4"/>
  <c r="L915" i="4"/>
  <c r="G418" i="4"/>
  <c r="Q707" i="4"/>
  <c r="K134" i="4"/>
  <c r="E637" i="4"/>
  <c r="R796" i="4"/>
  <c r="F843" i="4"/>
  <c r="P701" i="4"/>
  <c r="G434" i="4"/>
  <c r="H826" i="4"/>
  <c r="L255" i="4"/>
  <c r="K430" i="4"/>
  <c r="Q463" i="4"/>
  <c r="J825" i="4"/>
  <c r="S202" i="4"/>
  <c r="E65" i="10"/>
  <c r="L587" i="4"/>
  <c r="O392" i="4"/>
  <c r="J245" i="4"/>
  <c r="D1001" i="4"/>
  <c r="C141" i="4"/>
  <c r="R864" i="4"/>
  <c r="F713" i="4"/>
  <c r="E726" i="4"/>
  <c r="I165" i="4"/>
  <c r="M260" i="4"/>
  <c r="H267" i="4"/>
  <c r="G675" i="4"/>
  <c r="H356" i="4"/>
  <c r="D283" i="4"/>
  <c r="Q618" i="4"/>
  <c r="G415" i="4"/>
  <c r="I903" i="4"/>
  <c r="N707" i="4"/>
  <c r="Q872" i="4"/>
  <c r="N166" i="10"/>
  <c r="H164" i="10"/>
  <c r="N818" i="4"/>
  <c r="I823" i="4"/>
  <c r="B733" i="4"/>
  <c r="O452" i="4"/>
  <c r="F77" i="4"/>
  <c r="E73" i="10"/>
  <c r="H438" i="4"/>
  <c r="R255" i="4"/>
  <c r="C415" i="4"/>
  <c r="R427" i="4"/>
  <c r="K392" i="4"/>
  <c r="D944" i="4"/>
  <c r="L577" i="4"/>
  <c r="E810" i="4"/>
  <c r="S379" i="4"/>
  <c r="G592" i="4"/>
  <c r="Q278" i="4"/>
  <c r="J802" i="4"/>
  <c r="O726" i="4"/>
  <c r="Q954" i="4"/>
  <c r="R507" i="4"/>
  <c r="O795" i="4"/>
  <c r="J278" i="4"/>
  <c r="L626" i="4"/>
  <c r="F776" i="4"/>
  <c r="H674" i="4"/>
  <c r="L285" i="4"/>
  <c r="S248" i="4"/>
  <c r="I128" i="10"/>
  <c r="D409" i="4"/>
  <c r="R965" i="4"/>
  <c r="Q317" i="4"/>
  <c r="K188" i="4"/>
  <c r="F246" i="4"/>
  <c r="L928" i="4"/>
  <c r="P775" i="4"/>
  <c r="J1060" i="4"/>
  <c r="H110" i="4"/>
  <c r="G396" i="4"/>
  <c r="C467" i="4"/>
  <c r="M24" i="4"/>
  <c r="F287" i="4"/>
  <c r="H319" i="4"/>
  <c r="O78" i="10"/>
  <c r="L1108" i="4"/>
  <c r="J565" i="4"/>
  <c r="K647" i="4"/>
  <c r="C901" i="4"/>
  <c r="O489" i="4"/>
  <c r="M842" i="4"/>
  <c r="H874" i="4"/>
  <c r="F176" i="4"/>
  <c r="Q1027" i="4"/>
  <c r="P974" i="4"/>
  <c r="J469" i="4"/>
  <c r="H623" i="4"/>
  <c r="K590" i="4"/>
  <c r="M492" i="4"/>
  <c r="L88" i="4"/>
  <c r="N599" i="4"/>
  <c r="M847" i="4"/>
  <c r="I539" i="4"/>
  <c r="M758" i="4"/>
  <c r="N324" i="4"/>
  <c r="N538" i="4"/>
  <c r="R204" i="4"/>
  <c r="F904" i="4"/>
  <c r="R339" i="4"/>
  <c r="J337" i="4"/>
  <c r="E695" i="4"/>
  <c r="L619" i="4"/>
  <c r="I390" i="4"/>
  <c r="P502" i="4"/>
  <c r="P657" i="4"/>
  <c r="P296" i="4"/>
  <c r="J739" i="4"/>
  <c r="P399" i="4"/>
  <c r="R259" i="4"/>
  <c r="F324" i="4"/>
  <c r="C296" i="4"/>
  <c r="H599" i="4"/>
  <c r="L564" i="4"/>
  <c r="D853" i="4"/>
  <c r="P508" i="4"/>
  <c r="D591" i="4"/>
  <c r="L875" i="4"/>
  <c r="J158" i="4"/>
  <c r="Q138" i="10"/>
  <c r="I878" i="4"/>
  <c r="I1024" i="4"/>
  <c r="L860" i="4"/>
  <c r="O670" i="4"/>
  <c r="S32" i="10"/>
  <c r="M687" i="4"/>
  <c r="L215" i="4"/>
  <c r="F418" i="4"/>
  <c r="L536" i="4"/>
  <c r="D128" i="4"/>
  <c r="J317" i="4"/>
  <c r="K3" i="10"/>
  <c r="E506" i="4"/>
  <c r="L525" i="4"/>
  <c r="G106" i="4"/>
  <c r="D484" i="4"/>
  <c r="G995" i="4"/>
  <c r="O415" i="4"/>
  <c r="C610" i="4"/>
  <c r="L259" i="10"/>
  <c r="D590" i="4"/>
  <c r="S288" i="4"/>
  <c r="F479" i="4"/>
  <c r="D635" i="4"/>
  <c r="R968" i="4"/>
  <c r="K678" i="4"/>
  <c r="L163" i="4"/>
  <c r="R1108" i="4"/>
  <c r="F183" i="4"/>
  <c r="S493" i="4"/>
  <c r="F928" i="4"/>
  <c r="O284" i="4"/>
  <c r="H140" i="10"/>
  <c r="R923" i="4"/>
  <c r="L199" i="4"/>
  <c r="O93" i="4"/>
  <c r="G494" i="4"/>
  <c r="H937" i="4"/>
  <c r="J164" i="4"/>
  <c r="E256" i="10"/>
  <c r="R239" i="4"/>
  <c r="L999" i="4"/>
  <c r="Q851" i="4"/>
  <c r="M205" i="4"/>
  <c r="L671" i="4"/>
  <c r="I357" i="4"/>
  <c r="K517" i="4"/>
  <c r="F917" i="4"/>
  <c r="K540" i="4"/>
  <c r="O757" i="4"/>
  <c r="K414" i="4"/>
  <c r="O105" i="10"/>
  <c r="L1057" i="4"/>
  <c r="K62" i="10"/>
  <c r="G156" i="10"/>
  <c r="H198" i="4"/>
  <c r="R136" i="4"/>
  <c r="H459" i="4"/>
  <c r="E258" i="10"/>
  <c r="R465" i="4"/>
  <c r="R496" i="4"/>
  <c r="P385" i="4"/>
  <c r="K336" i="4"/>
  <c r="M716" i="4"/>
  <c r="O2" i="10"/>
  <c r="M738" i="4"/>
  <c r="O765" i="4"/>
  <c r="H822" i="4"/>
  <c r="N26" i="10"/>
  <c r="H444" i="4"/>
  <c r="P1012" i="4"/>
  <c r="D928" i="4"/>
  <c r="K281" i="4"/>
  <c r="Q726" i="4"/>
  <c r="E266" i="4"/>
  <c r="S653" i="4"/>
  <c r="N31" i="10"/>
  <c r="E674" i="4"/>
  <c r="E469" i="4"/>
  <c r="K208" i="4"/>
  <c r="L924" i="4"/>
  <c r="P594" i="4"/>
  <c r="M148" i="4"/>
  <c r="E991" i="4"/>
  <c r="O791" i="4"/>
  <c r="Q233" i="4"/>
  <c r="P205" i="4"/>
  <c r="J326" i="4"/>
  <c r="L912" i="4"/>
  <c r="M954" i="4"/>
  <c r="G185" i="4"/>
  <c r="M259" i="4"/>
  <c r="L182" i="4"/>
  <c r="H62" i="4"/>
  <c r="P597" i="4"/>
  <c r="D282" i="4"/>
  <c r="K156" i="4"/>
  <c r="J32" i="10"/>
  <c r="P179" i="10"/>
  <c r="E141" i="10"/>
  <c r="O916" i="4"/>
  <c r="J534" i="4"/>
  <c r="R332" i="4"/>
  <c r="K315" i="4"/>
  <c r="M169" i="4"/>
  <c r="K285" i="4"/>
  <c r="E693" i="4"/>
  <c r="S512" i="4"/>
  <c r="Q848" i="4"/>
  <c r="H622" i="4"/>
  <c r="H496" i="4"/>
  <c r="F720" i="4"/>
  <c r="P329" i="4"/>
  <c r="J375" i="4"/>
  <c r="N709" i="4"/>
  <c r="B128" i="4"/>
  <c r="L1099" i="4"/>
  <c r="F764" i="4"/>
  <c r="B352" i="4"/>
  <c r="G849" i="4"/>
  <c r="E386" i="4"/>
  <c r="K31" i="4"/>
  <c r="F531" i="4"/>
  <c r="Q686" i="4"/>
  <c r="Q152" i="10"/>
  <c r="S945" i="4"/>
  <c r="S826" i="4"/>
  <c r="O451" i="4"/>
  <c r="F416" i="4"/>
  <c r="S497" i="4"/>
  <c r="M197" i="4"/>
  <c r="L896" i="4"/>
  <c r="L692" i="4"/>
  <c r="L1032" i="4"/>
  <c r="I646" i="4"/>
  <c r="C365" i="4"/>
  <c r="F231" i="4"/>
  <c r="L893" i="4"/>
  <c r="P800" i="4"/>
  <c r="R288" i="4"/>
  <c r="S141" i="4"/>
  <c r="M357" i="4"/>
  <c r="M640" i="4"/>
  <c r="L627" i="4"/>
  <c r="D465" i="4"/>
  <c r="M644" i="4"/>
  <c r="G398" i="4"/>
  <c r="P965" i="4"/>
  <c r="P418" i="4"/>
  <c r="P446" i="4"/>
  <c r="S939" i="4"/>
  <c r="L939" i="4"/>
  <c r="L456" i="4"/>
  <c r="K359" i="4"/>
  <c r="S113" i="4"/>
  <c r="B976" i="4"/>
  <c r="I279" i="4"/>
  <c r="M460" i="4"/>
  <c r="O139" i="10"/>
  <c r="I916" i="4"/>
  <c r="N425" i="4"/>
  <c r="R155" i="4"/>
  <c r="P439" i="4"/>
  <c r="G685" i="4"/>
  <c r="F195" i="4"/>
  <c r="B730" i="4"/>
  <c r="H377" i="4"/>
  <c r="G279" i="4"/>
  <c r="J805" i="4"/>
  <c r="L482" i="4"/>
  <c r="P225" i="4"/>
  <c r="E202" i="10"/>
  <c r="N214" i="4"/>
  <c r="I738" i="4"/>
  <c r="M554" i="4"/>
  <c r="G479" i="4"/>
  <c r="P930" i="4"/>
  <c r="O789" i="4"/>
  <c r="I710" i="4"/>
  <c r="K553" i="4"/>
  <c r="P575" i="4"/>
  <c r="S677" i="4"/>
  <c r="E632" i="4"/>
  <c r="E446" i="4"/>
  <c r="G343" i="4"/>
  <c r="I253" i="4"/>
  <c r="F1053" i="4"/>
  <c r="P265" i="10"/>
  <c r="R124" i="4"/>
  <c r="P175" i="4"/>
  <c r="R341" i="4"/>
  <c r="J145" i="10"/>
  <c r="J442" i="4"/>
  <c r="M924" i="4"/>
  <c r="M839" i="4"/>
  <c r="I804" i="4"/>
  <c r="F521" i="4"/>
  <c r="L768" i="4"/>
  <c r="M292" i="4"/>
  <c r="O931" i="4"/>
  <c r="N893" i="4"/>
  <c r="M327" i="4"/>
  <c r="H1024" i="4"/>
  <c r="J272" i="4"/>
  <c r="M226" i="10"/>
  <c r="J217" i="4"/>
  <c r="C541" i="4"/>
  <c r="C390" i="4"/>
  <c r="N706" i="4"/>
  <c r="K380" i="4"/>
  <c r="I178" i="4"/>
  <c r="F346" i="4"/>
  <c r="E17" i="10"/>
  <c r="K496" i="4"/>
  <c r="M434" i="4"/>
  <c r="I245" i="4"/>
  <c r="Q1004" i="4"/>
  <c r="O218" i="4"/>
  <c r="H772" i="4"/>
  <c r="C459" i="4"/>
  <c r="R185" i="4"/>
  <c r="R661" i="4"/>
  <c r="L389" i="4"/>
  <c r="P359" i="4"/>
  <c r="H638" i="4"/>
  <c r="H547" i="4"/>
  <c r="J578" i="4"/>
  <c r="L176" i="10"/>
  <c r="Q991" i="4"/>
  <c r="R169" i="4"/>
  <c r="F430" i="4"/>
  <c r="M718" i="4"/>
  <c r="O295" i="4"/>
  <c r="E217" i="10"/>
  <c r="B252" i="4"/>
  <c r="D348" i="4"/>
  <c r="I419" i="4"/>
  <c r="M334" i="4"/>
  <c r="J672" i="4"/>
  <c r="O850" i="4"/>
  <c r="N187" i="4"/>
  <c r="O404" i="4"/>
  <c r="L284" i="4"/>
  <c r="R491" i="4"/>
  <c r="Q460" i="4"/>
  <c r="R476" i="4"/>
  <c r="I213" i="4"/>
  <c r="H234" i="4"/>
  <c r="Q827" i="4"/>
  <c r="J208" i="10"/>
  <c r="F978" i="4"/>
  <c r="F114" i="4"/>
  <c r="S303" i="4"/>
  <c r="R450" i="4"/>
  <c r="I433" i="4"/>
  <c r="C1028" i="4"/>
  <c r="I462" i="4"/>
  <c r="O322" i="4"/>
  <c r="N29" i="4"/>
  <c r="S576" i="4"/>
  <c r="K437" i="4"/>
  <c r="H615" i="4"/>
  <c r="E198" i="4"/>
  <c r="H205" i="4"/>
  <c r="K184" i="10"/>
  <c r="C431" i="4"/>
  <c r="D309" i="4"/>
  <c r="O495" i="4"/>
  <c r="K569" i="4"/>
  <c r="H936" i="4"/>
  <c r="Q713" i="4"/>
  <c r="E272" i="4"/>
  <c r="P313" i="4"/>
  <c r="H712" i="4"/>
  <c r="O523" i="4"/>
  <c r="J828" i="4"/>
  <c r="E79" i="4"/>
  <c r="G874" i="4"/>
  <c r="Q5" i="4"/>
  <c r="K575" i="4"/>
  <c r="E660" i="4"/>
  <c r="G476" i="4"/>
  <c r="N468" i="4"/>
  <c r="G394" i="4"/>
  <c r="G567" i="4"/>
  <c r="F993" i="4"/>
  <c r="D610" i="4"/>
  <c r="J937" i="4"/>
  <c r="H181" i="10"/>
  <c r="J265" i="4"/>
  <c r="M207" i="4"/>
  <c r="R245" i="4"/>
  <c r="D580" i="4"/>
  <c r="E806" i="4"/>
  <c r="L415" i="4"/>
  <c r="K996" i="4"/>
  <c r="Q419" i="4"/>
  <c r="Q176" i="10"/>
  <c r="F280" i="4"/>
  <c r="M199" i="10"/>
  <c r="G584" i="4"/>
  <c r="G74" i="4"/>
  <c r="L883" i="4"/>
  <c r="G93" i="4"/>
  <c r="E236" i="10"/>
  <c r="M322" i="4"/>
  <c r="C310" i="4"/>
  <c r="O473" i="4"/>
  <c r="M193" i="4"/>
  <c r="E1019" i="4"/>
  <c r="E755" i="4"/>
  <c r="E1008" i="4"/>
  <c r="B687" i="4"/>
  <c r="D280" i="4"/>
  <c r="J233" i="4"/>
  <c r="M384" i="4"/>
  <c r="F574" i="4"/>
  <c r="K322" i="4"/>
  <c r="D195" i="4"/>
  <c r="C765" i="4"/>
  <c r="Q529" i="4"/>
  <c r="S903" i="4"/>
  <c r="H652" i="4"/>
  <c r="Q445" i="4"/>
  <c r="E33" i="10"/>
  <c r="E61" i="10"/>
  <c r="R827" i="4"/>
  <c r="S171" i="4"/>
  <c r="E260" i="4"/>
  <c r="I429" i="4"/>
  <c r="B258" i="4"/>
  <c r="Q725" i="4"/>
  <c r="H341" i="4"/>
  <c r="J209" i="4"/>
  <c r="N5" i="10"/>
  <c r="Q300" i="4"/>
  <c r="Q478" i="4"/>
  <c r="B251" i="4"/>
  <c r="K226" i="10"/>
  <c r="J729" i="4"/>
  <c r="D458" i="4"/>
  <c r="D125" i="4"/>
  <c r="J627" i="4"/>
  <c r="Q207" i="4"/>
  <c r="I498" i="4"/>
  <c r="Q847" i="4"/>
  <c r="S312" i="4"/>
  <c r="O794" i="4"/>
  <c r="M526" i="4"/>
  <c r="J614" i="4"/>
  <c r="M182" i="4"/>
  <c r="R303" i="4"/>
  <c r="P263" i="10"/>
  <c r="R609" i="4"/>
  <c r="E752" i="4"/>
  <c r="G280" i="4"/>
  <c r="E554" i="4"/>
  <c r="J878" i="4"/>
  <c r="M805" i="4"/>
  <c r="K436" i="4"/>
  <c r="O753" i="4"/>
  <c r="F455" i="4"/>
  <c r="S987" i="4"/>
  <c r="F432" i="4"/>
  <c r="E776" i="4"/>
  <c r="K423" i="4"/>
  <c r="G207" i="4"/>
  <c r="F180" i="4"/>
  <c r="E563" i="4"/>
  <c r="H354" i="4"/>
  <c r="I181" i="4"/>
  <c r="S609" i="4"/>
  <c r="M604" i="4"/>
  <c r="L405" i="4"/>
  <c r="M181" i="4"/>
  <c r="N258" i="4"/>
  <c r="O922" i="4"/>
  <c r="K302" i="4"/>
  <c r="Q732" i="4"/>
  <c r="P222" i="4"/>
  <c r="K363" i="4"/>
  <c r="C614" i="4"/>
  <c r="Q583" i="4"/>
  <c r="G507" i="4"/>
  <c r="I650" i="4"/>
  <c r="P357" i="4"/>
  <c r="J176" i="4"/>
  <c r="M37" i="10"/>
  <c r="O484" i="4"/>
  <c r="P648" i="4"/>
  <c r="E432" i="4"/>
  <c r="Q214" i="4"/>
  <c r="L750" i="4"/>
  <c r="O446" i="4"/>
  <c r="F563" i="4"/>
  <c r="R628" i="4"/>
  <c r="Q557" i="4"/>
  <c r="E195" i="10"/>
  <c r="L625" i="4"/>
  <c r="Q101" i="10"/>
  <c r="L346" i="4"/>
  <c r="H305" i="4"/>
  <c r="Q744" i="4"/>
  <c r="R897" i="4"/>
  <c r="D1084" i="4"/>
  <c r="M597" i="4"/>
  <c r="P189" i="4"/>
  <c r="P576" i="4"/>
  <c r="C249" i="4"/>
  <c r="I406" i="4"/>
  <c r="K274" i="4"/>
  <c r="N443" i="4"/>
  <c r="Q255" i="4"/>
  <c r="C342" i="4"/>
  <c r="N203" i="4"/>
  <c r="M159" i="4"/>
  <c r="R982" i="4"/>
  <c r="E547" i="4"/>
  <c r="N678" i="4"/>
  <c r="L401" i="4"/>
  <c r="K610" i="4"/>
  <c r="H22" i="10"/>
  <c r="I745" i="4"/>
  <c r="Q346" i="4"/>
  <c r="N9" i="10"/>
  <c r="G622" i="4"/>
  <c r="G413" i="4"/>
  <c r="R611" i="4"/>
  <c r="G987" i="4"/>
  <c r="S779" i="4"/>
  <c r="N460" i="4"/>
  <c r="K866" i="4"/>
  <c r="E276" i="4"/>
  <c r="K670" i="4"/>
  <c r="L567" i="4"/>
  <c r="L169" i="4"/>
  <c r="G453" i="4"/>
  <c r="R731" i="4"/>
  <c r="K858" i="4"/>
  <c r="G802" i="4"/>
  <c r="I567" i="4"/>
  <c r="H756" i="4"/>
  <c r="K174" i="10"/>
  <c r="N741" i="4"/>
  <c r="O383" i="4"/>
  <c r="O123" i="10"/>
  <c r="D452" i="4"/>
  <c r="C250" i="4"/>
  <c r="M819" i="4"/>
  <c r="C464" i="4"/>
  <c r="K686" i="4"/>
  <c r="G559" i="4"/>
  <c r="I400" i="4"/>
  <c r="P469" i="4"/>
  <c r="M1026" i="4"/>
  <c r="G560" i="4"/>
  <c r="M133" i="10"/>
  <c r="C838" i="4"/>
  <c r="J189" i="4"/>
  <c r="D307" i="4"/>
  <c r="O727" i="4"/>
  <c r="C607" i="4"/>
  <c r="Q995" i="4"/>
  <c r="E195" i="4"/>
  <c r="N251" i="4"/>
  <c r="H78" i="10"/>
  <c r="O238" i="4"/>
  <c r="K133" i="10"/>
  <c r="R183" i="4"/>
  <c r="E232" i="4"/>
  <c r="N174" i="4"/>
  <c r="K218" i="4"/>
  <c r="D235" i="4"/>
  <c r="Q159" i="4"/>
  <c r="E552" i="4"/>
  <c r="E862" i="4"/>
  <c r="P434" i="4"/>
  <c r="R399" i="4"/>
  <c r="S481" i="4"/>
  <c r="P309" i="4"/>
  <c r="I857" i="4"/>
  <c r="D242" i="4"/>
  <c r="J155" i="10"/>
  <c r="C445" i="4"/>
  <c r="E378" i="4"/>
  <c r="H209" i="10"/>
  <c r="N338" i="4"/>
  <c r="P507" i="4"/>
  <c r="Q905" i="4"/>
  <c r="F271" i="4"/>
  <c r="P847" i="4"/>
  <c r="J188" i="4"/>
  <c r="R683" i="4"/>
  <c r="I60" i="10"/>
  <c r="I199" i="4"/>
  <c r="I348" i="4"/>
  <c r="Q476" i="4"/>
  <c r="O503" i="4"/>
  <c r="Q608" i="4"/>
  <c r="E428" i="4"/>
  <c r="B899" i="4"/>
  <c r="O398" i="4"/>
  <c r="F219" i="4"/>
  <c r="S451" i="4"/>
  <c r="H136" i="4"/>
  <c r="K1138" i="4"/>
  <c r="M673" i="4"/>
  <c r="M163" i="4"/>
  <c r="R276" i="4"/>
  <c r="O278" i="4"/>
  <c r="P449" i="4"/>
  <c r="K500" i="4"/>
  <c r="S530" i="4"/>
  <c r="C510" i="4"/>
  <c r="N635" i="4"/>
  <c r="C465" i="4"/>
  <c r="Q453" i="4"/>
  <c r="G905" i="4"/>
  <c r="P187" i="10"/>
  <c r="R711" i="4"/>
  <c r="M861" i="4"/>
  <c r="P501" i="4"/>
  <c r="B630" i="4"/>
  <c r="H179" i="4"/>
  <c r="N763" i="4"/>
  <c r="I527" i="4"/>
  <c r="E248" i="4"/>
  <c r="F598" i="4"/>
  <c r="H295" i="4"/>
  <c r="F303" i="4"/>
  <c r="S1019" i="4"/>
  <c r="H323" i="4"/>
  <c r="K429" i="4"/>
  <c r="K548" i="4"/>
  <c r="F272" i="4"/>
  <c r="L471" i="4"/>
  <c r="M638" i="4"/>
  <c r="B387" i="4"/>
  <c r="G800" i="4"/>
  <c r="O164" i="4"/>
  <c r="I653" i="4"/>
  <c r="L493" i="4"/>
  <c r="M265" i="10"/>
  <c r="I731" i="4"/>
  <c r="I651" i="4"/>
  <c r="C277" i="4"/>
  <c r="L952" i="4"/>
  <c r="J6" i="10"/>
  <c r="G117" i="10"/>
  <c r="O196" i="4"/>
  <c r="Q235" i="10"/>
  <c r="G691" i="4"/>
  <c r="D971" i="4"/>
  <c r="I414" i="4"/>
  <c r="Q188" i="4"/>
  <c r="J425" i="4"/>
  <c r="I973" i="4"/>
  <c r="J861" i="4"/>
  <c r="P226" i="10"/>
  <c r="L269" i="4"/>
  <c r="L882" i="4"/>
  <c r="K488" i="4"/>
  <c r="D254" i="4"/>
  <c r="B584" i="4"/>
  <c r="L142" i="4"/>
  <c r="E263" i="4"/>
  <c r="C291" i="4"/>
  <c r="F203" i="4"/>
  <c r="P568" i="4"/>
  <c r="L136" i="4"/>
  <c r="I156" i="10"/>
  <c r="M467" i="4"/>
  <c r="J360" i="4"/>
  <c r="I268" i="4"/>
  <c r="J345" i="4"/>
  <c r="L120" i="4"/>
  <c r="B1113" i="4"/>
  <c r="D371" i="4"/>
  <c r="B479" i="4"/>
  <c r="K118" i="4"/>
  <c r="O179" i="4"/>
  <c r="G313" i="4"/>
  <c r="C374" i="4"/>
  <c r="O978" i="4"/>
  <c r="I716" i="4"/>
  <c r="O988" i="4"/>
  <c r="F146" i="10"/>
  <c r="B347" i="4"/>
  <c r="I883" i="4"/>
  <c r="H24" i="4"/>
  <c r="D849" i="4"/>
  <c r="J1056" i="4"/>
  <c r="D108" i="4"/>
  <c r="J8" i="10"/>
  <c r="E716" i="4"/>
  <c r="E500" i="4"/>
  <c r="D638" i="4"/>
  <c r="N199" i="10"/>
  <c r="D321" i="4"/>
  <c r="B378" i="4"/>
  <c r="I466" i="4"/>
  <c r="B125" i="4"/>
  <c r="B602" i="4"/>
  <c r="H205" i="10"/>
  <c r="P239" i="4"/>
  <c r="G387" i="4"/>
  <c r="G222" i="10"/>
  <c r="J606" i="4"/>
  <c r="C725" i="4"/>
  <c r="Q782" i="4"/>
  <c r="J49" i="10"/>
  <c r="S284" i="4"/>
  <c r="R1115" i="4"/>
  <c r="J170" i="4"/>
  <c r="C716" i="4"/>
  <c r="H275" i="4"/>
  <c r="G798" i="4"/>
  <c r="I302" i="4"/>
  <c r="N537" i="4"/>
  <c r="S1140" i="4"/>
  <c r="I168" i="10"/>
  <c r="F313" i="4"/>
  <c r="H1026" i="4"/>
  <c r="D793" i="4"/>
  <c r="C210" i="4"/>
  <c r="K328" i="4"/>
  <c r="M311" i="4"/>
  <c r="J757" i="4"/>
  <c r="R641" i="4"/>
  <c r="G672" i="4"/>
  <c r="K376" i="4"/>
  <c r="P380" i="4"/>
  <c r="Q702" i="4"/>
  <c r="H967" i="4"/>
  <c r="H784" i="4"/>
  <c r="F76" i="10"/>
  <c r="C662" i="4"/>
  <c r="N477" i="4"/>
  <c r="G123" i="10"/>
  <c r="D370" i="4"/>
  <c r="P522" i="4"/>
  <c r="R304" i="4"/>
  <c r="I418" i="4"/>
  <c r="J210" i="4"/>
  <c r="K310" i="4"/>
  <c r="K269" i="4"/>
  <c r="L227" i="10"/>
  <c r="E373" i="4"/>
  <c r="O542" i="4"/>
  <c r="H363" i="4"/>
  <c r="D347" i="4"/>
  <c r="Q745" i="4"/>
  <c r="E903" i="4"/>
  <c r="H161" i="4"/>
  <c r="I811" i="4"/>
  <c r="K459" i="4"/>
  <c r="M881" i="4"/>
  <c r="N426" i="4"/>
  <c r="S965" i="4"/>
  <c r="J695" i="4"/>
  <c r="M77" i="10"/>
  <c r="F984" i="4"/>
  <c r="L603" i="4"/>
  <c r="M634" i="4"/>
  <c r="G59" i="10"/>
  <c r="L237" i="4"/>
  <c r="H495" i="4"/>
  <c r="H420" i="4"/>
  <c r="R76" i="4"/>
  <c r="K1007" i="4"/>
  <c r="G440" i="4"/>
  <c r="H571" i="4"/>
  <c r="H311" i="4"/>
  <c r="H416" i="4"/>
  <c r="F820" i="4"/>
  <c r="S165" i="10"/>
  <c r="K389" i="4"/>
  <c r="S367" i="4"/>
  <c r="J1103" i="4"/>
  <c r="C261" i="4"/>
  <c r="L854" i="4"/>
  <c r="I850" i="4"/>
  <c r="G362" i="4"/>
  <c r="S768" i="4"/>
  <c r="C750" i="4"/>
  <c r="F822" i="4"/>
  <c r="M755" i="4"/>
  <c r="S438" i="4"/>
  <c r="S886" i="4"/>
  <c r="M88" i="10"/>
  <c r="Q332" i="4"/>
  <c r="R366" i="4"/>
  <c r="K163" i="4"/>
  <c r="S332" i="4"/>
  <c r="P124" i="4"/>
  <c r="S170" i="4"/>
  <c r="M326" i="4"/>
  <c r="D485" i="4"/>
  <c r="J124" i="10"/>
  <c r="S450" i="4"/>
  <c r="P181" i="4"/>
  <c r="O439" i="4"/>
  <c r="Q734" i="4"/>
  <c r="Q671" i="4"/>
  <c r="O303" i="4"/>
  <c r="J593" i="4"/>
  <c r="C317" i="4"/>
  <c r="R534" i="4"/>
  <c r="S35" i="4"/>
  <c r="G220" i="4"/>
  <c r="Q607" i="4"/>
  <c r="R423" i="4"/>
  <c r="F414" i="4"/>
  <c r="J514" i="4"/>
  <c r="L313" i="4"/>
  <c r="C371" i="4"/>
  <c r="D486" i="4"/>
  <c r="Q479" i="4"/>
  <c r="R357" i="4"/>
  <c r="I280" i="4"/>
  <c r="L492" i="4"/>
  <c r="N250" i="4"/>
  <c r="E860" i="4"/>
  <c r="Q301" i="4"/>
  <c r="H174" i="4"/>
  <c r="D270" i="4"/>
  <c r="S921" i="4"/>
  <c r="P890" i="4"/>
  <c r="K835" i="4"/>
  <c r="M112" i="4"/>
  <c r="R694" i="4"/>
  <c r="I167" i="4"/>
  <c r="S938" i="4"/>
  <c r="M166" i="4"/>
  <c r="H988" i="4"/>
  <c r="L440" i="4"/>
  <c r="N758" i="4"/>
  <c r="D159" i="4"/>
  <c r="Q173" i="4"/>
  <c r="G327" i="4"/>
  <c r="N631" i="4"/>
  <c r="E209" i="4"/>
  <c r="M879" i="4"/>
  <c r="I185" i="4"/>
  <c r="E235" i="4"/>
  <c r="K330" i="4"/>
  <c r="O186" i="10"/>
  <c r="D694" i="4"/>
  <c r="K154" i="10"/>
  <c r="S256" i="10"/>
  <c r="G937" i="4"/>
  <c r="G815" i="4"/>
  <c r="C980" i="4"/>
  <c r="S666" i="4"/>
  <c r="J219" i="10"/>
  <c r="K690" i="4"/>
  <c r="I505" i="4"/>
  <c r="R856" i="4"/>
  <c r="N1071" i="4"/>
  <c r="G186" i="10"/>
  <c r="F415" i="4"/>
  <c r="J431" i="4"/>
  <c r="K473" i="4"/>
  <c r="C79" i="4"/>
  <c r="L954" i="4"/>
  <c r="L193" i="4"/>
  <c r="J776" i="4"/>
  <c r="D349" i="4"/>
  <c r="Q402" i="4"/>
  <c r="Q314" i="4"/>
  <c r="P559" i="4"/>
  <c r="P819" i="4"/>
  <c r="E348" i="4"/>
  <c r="L601" i="4"/>
  <c r="F258" i="4"/>
  <c r="P128" i="4"/>
  <c r="S106" i="10"/>
  <c r="J307" i="4"/>
  <c r="Q472" i="4"/>
  <c r="Q523" i="4"/>
  <c r="F385" i="4"/>
  <c r="M476" i="4"/>
  <c r="H968" i="4"/>
  <c r="O565" i="4"/>
  <c r="D712" i="4"/>
  <c r="N594" i="4"/>
  <c r="H58" i="10"/>
  <c r="E924" i="4"/>
  <c r="G414" i="4"/>
  <c r="I238" i="4"/>
  <c r="R983" i="4"/>
  <c r="S125" i="4"/>
  <c r="I877" i="4"/>
  <c r="N236" i="4"/>
  <c r="H348" i="4"/>
  <c r="E355" i="4"/>
  <c r="M545" i="4"/>
  <c r="K204" i="4"/>
  <c r="O189" i="4"/>
  <c r="H16" i="10"/>
  <c r="E153" i="4"/>
  <c r="S387" i="4"/>
  <c r="S265" i="4"/>
  <c r="R34" i="4"/>
  <c r="R271" i="4"/>
  <c r="P167" i="4"/>
  <c r="H304" i="4"/>
  <c r="H209" i="4"/>
  <c r="S754" i="4"/>
  <c r="G247" i="10"/>
  <c r="L891" i="4"/>
  <c r="J141" i="4"/>
  <c r="B1025" i="4"/>
  <c r="J410" i="4"/>
  <c r="F102" i="4"/>
  <c r="I456" i="4"/>
  <c r="H998" i="4"/>
  <c r="E515" i="4"/>
  <c r="F947" i="4"/>
  <c r="F227" i="4"/>
  <c r="N192" i="10"/>
  <c r="F439" i="4"/>
  <c r="M534" i="4"/>
  <c r="B249" i="4"/>
  <c r="F109" i="4"/>
  <c r="D428" i="4"/>
  <c r="E454" i="4"/>
  <c r="L32" i="10"/>
  <c r="Q116" i="10"/>
  <c r="C397" i="4"/>
  <c r="G980" i="4"/>
  <c r="F511" i="4"/>
  <c r="B247" i="4"/>
  <c r="C494" i="4"/>
  <c r="M515" i="4"/>
  <c r="N201" i="10"/>
  <c r="P796" i="4"/>
  <c r="J318" i="4"/>
  <c r="N746" i="4"/>
  <c r="E707" i="4"/>
  <c r="H703" i="4"/>
  <c r="E390" i="4"/>
  <c r="Q281" i="4"/>
  <c r="L738" i="4"/>
  <c r="Q202" i="10"/>
  <c r="G282" i="4"/>
  <c r="Q255" i="10"/>
  <c r="C547" i="4"/>
  <c r="D244" i="4"/>
  <c r="B488" i="4"/>
  <c r="O527" i="4"/>
  <c r="Q406" i="4"/>
  <c r="O31" i="10"/>
  <c r="P478" i="4"/>
  <c r="O863" i="4"/>
  <c r="S318" i="4"/>
  <c r="R732" i="4"/>
  <c r="F671" i="4"/>
  <c r="J411" i="4"/>
  <c r="S690" i="4"/>
  <c r="M347" i="4"/>
  <c r="F91" i="4"/>
  <c r="O574" i="4"/>
  <c r="J783" i="4"/>
  <c r="F197" i="4"/>
  <c r="I550" i="4"/>
  <c r="H90" i="4"/>
  <c r="N382" i="4"/>
  <c r="Q840" i="4"/>
  <c r="E356" i="4"/>
  <c r="H711" i="4"/>
  <c r="S110" i="4"/>
  <c r="O699" i="4"/>
  <c r="O478" i="4"/>
  <c r="H675" i="4"/>
  <c r="N405" i="4"/>
  <c r="L337" i="4"/>
  <c r="Q820" i="4"/>
  <c r="J716" i="4"/>
  <c r="P878" i="4"/>
  <c r="J836" i="4"/>
  <c r="I899" i="4"/>
  <c r="R318" i="4"/>
  <c r="O991" i="4"/>
  <c r="C769" i="4"/>
  <c r="Q347" i="4"/>
  <c r="C855" i="4"/>
  <c r="N738" i="4"/>
  <c r="S526" i="4"/>
  <c r="C471" i="4"/>
  <c r="S582" i="4"/>
  <c r="H268" i="4"/>
  <c r="M177" i="10"/>
  <c r="I739" i="4"/>
  <c r="P266" i="4"/>
  <c r="J110" i="10"/>
  <c r="S178" i="4"/>
  <c r="C133" i="4"/>
  <c r="C416" i="4"/>
  <c r="G478" i="4"/>
  <c r="P655" i="4"/>
  <c r="O620" i="4"/>
  <c r="F691" i="4"/>
  <c r="M511" i="4"/>
  <c r="G375" i="4"/>
  <c r="N427" i="4"/>
  <c r="D219" i="4"/>
  <c r="O106" i="10"/>
  <c r="G259" i="4"/>
  <c r="M382" i="4"/>
  <c r="S122" i="4"/>
  <c r="C580" i="4"/>
  <c r="C894" i="4"/>
  <c r="E995" i="4"/>
  <c r="F217" i="4"/>
  <c r="K753" i="4"/>
  <c r="C366" i="4"/>
  <c r="F538" i="4"/>
  <c r="R186" i="4"/>
  <c r="E111" i="10"/>
  <c r="L378" i="4"/>
  <c r="O7" i="10"/>
  <c r="N238" i="4"/>
  <c r="G462" i="4"/>
  <c r="C251" i="4"/>
  <c r="F88" i="10"/>
  <c r="B1067" i="4"/>
  <c r="L578" i="4"/>
  <c r="M649" i="4"/>
  <c r="Q640" i="4"/>
  <c r="N60" i="10"/>
  <c r="G677" i="4"/>
  <c r="R280" i="4"/>
  <c r="O326" i="4"/>
  <c r="S548" i="4"/>
  <c r="C961" i="4"/>
  <c r="M736" i="4"/>
  <c r="P954" i="4"/>
  <c r="J552" i="4"/>
  <c r="R294" i="4"/>
  <c r="R369" i="4"/>
  <c r="O102" i="4"/>
  <c r="C301" i="4"/>
  <c r="P288" i="4"/>
  <c r="P424" i="4"/>
  <c r="H66" i="10"/>
  <c r="N83" i="4"/>
  <c r="L565" i="4"/>
  <c r="C273" i="4"/>
  <c r="B515" i="4"/>
  <c r="G891" i="4"/>
  <c r="G896" i="4"/>
  <c r="S174" i="10"/>
  <c r="H486" i="4"/>
  <c r="R475" i="4"/>
  <c r="P725" i="4"/>
  <c r="E464" i="4"/>
  <c r="L43" i="4"/>
  <c r="G958" i="4"/>
  <c r="P429" i="4"/>
  <c r="G97" i="4"/>
  <c r="G229" i="4"/>
  <c r="R719" i="4"/>
  <c r="F536" i="4"/>
  <c r="L462" i="4"/>
  <c r="I606" i="4"/>
  <c r="J332" i="4"/>
  <c r="R238" i="4"/>
  <c r="P744" i="4"/>
  <c r="R933" i="4"/>
  <c r="M723" i="4"/>
  <c r="K440" i="4"/>
  <c r="E719" i="4"/>
  <c r="S448" i="4"/>
  <c r="E226" i="4"/>
  <c r="O930" i="4"/>
  <c r="H633" i="4"/>
  <c r="E222" i="10"/>
  <c r="I292" i="4"/>
  <c r="N440" i="4"/>
  <c r="H247" i="4"/>
  <c r="Q161" i="4"/>
  <c r="K471" i="4"/>
  <c r="Q942" i="4"/>
  <c r="H292" i="4"/>
  <c r="R849" i="4"/>
  <c r="I991" i="4"/>
  <c r="H992" i="4"/>
  <c r="M470" i="4"/>
  <c r="L970" i="4"/>
  <c r="O250" i="4"/>
  <c r="C327" i="4"/>
  <c r="Q324" i="4"/>
  <c r="O246" i="4"/>
  <c r="J1007" i="4"/>
  <c r="K253" i="4"/>
  <c r="D664" i="4"/>
  <c r="S308" i="4"/>
  <c r="G193" i="4"/>
  <c r="M776" i="4"/>
  <c r="I987" i="4"/>
  <c r="F188" i="10"/>
  <c r="S760" i="4"/>
  <c r="L464" i="4"/>
  <c r="Q895" i="4"/>
  <c r="O535" i="4"/>
  <c r="L210" i="10"/>
  <c r="I895" i="4"/>
  <c r="I800" i="4"/>
  <c r="C190" i="4"/>
  <c r="J333" i="4"/>
  <c r="P327" i="4"/>
  <c r="M433" i="4"/>
  <c r="M726" i="4"/>
  <c r="Q25" i="4"/>
  <c r="I287" i="4"/>
  <c r="N37" i="10"/>
  <c r="P114" i="4"/>
  <c r="R826" i="4"/>
  <c r="O36" i="10"/>
  <c r="H231" i="10"/>
  <c r="S606" i="4"/>
  <c r="S498" i="4"/>
  <c r="R194" i="4"/>
  <c r="O412" i="4"/>
  <c r="Q694" i="4"/>
  <c r="I1139" i="4"/>
  <c r="I341" i="4"/>
  <c r="J992" i="4"/>
  <c r="E184" i="4"/>
  <c r="M256" i="4"/>
  <c r="Q575" i="4"/>
  <c r="Q178" i="4"/>
  <c r="E215" i="4"/>
  <c r="E71" i="10"/>
  <c r="L370" i="4"/>
  <c r="M306" i="4"/>
  <c r="Q235" i="4"/>
  <c r="J37" i="10"/>
  <c r="H948" i="4"/>
  <c r="J349" i="4"/>
  <c r="G221" i="10"/>
  <c r="Q193" i="10"/>
  <c r="R264" i="4"/>
  <c r="K837" i="4"/>
  <c r="K360" i="4"/>
  <c r="N93" i="10"/>
  <c r="C651" i="4"/>
  <c r="O965" i="4"/>
  <c r="S720" i="4"/>
  <c r="Q926" i="4"/>
  <c r="D352" i="4"/>
  <c r="G224" i="4"/>
  <c r="E15" i="4"/>
  <c r="S513" i="4"/>
  <c r="L280" i="4"/>
  <c r="I22" i="4"/>
  <c r="L548" i="4"/>
  <c r="G585" i="4"/>
  <c r="D343" i="4"/>
  <c r="G562" i="4"/>
  <c r="D415" i="4"/>
  <c r="L125" i="10"/>
  <c r="G139" i="10"/>
  <c r="P173" i="4"/>
  <c r="K581" i="4"/>
  <c r="B195" i="4"/>
  <c r="J166" i="10"/>
  <c r="F467" i="4"/>
  <c r="N465" i="4"/>
  <c r="I493" i="4"/>
  <c r="H147" i="4"/>
  <c r="R763" i="4"/>
  <c r="B203" i="4"/>
  <c r="E389" i="4"/>
  <c r="L1091" i="4"/>
  <c r="Q348" i="4"/>
  <c r="G780" i="4"/>
  <c r="B1086" i="4"/>
  <c r="B1106" i="4"/>
  <c r="S207" i="4"/>
  <c r="S569" i="4"/>
  <c r="N391" i="4"/>
  <c r="O336" i="4"/>
  <c r="G161" i="4"/>
  <c r="D402" i="4"/>
  <c r="F517" i="4"/>
  <c r="B768" i="4"/>
  <c r="R422" i="4"/>
  <c r="I986" i="4"/>
  <c r="S275" i="4"/>
  <c r="J859" i="4"/>
  <c r="E128" i="4"/>
  <c r="Q330" i="4"/>
  <c r="L221" i="10"/>
  <c r="D364" i="4"/>
  <c r="N11" i="10"/>
  <c r="G882" i="4"/>
  <c r="R1024" i="4"/>
  <c r="F264" i="4"/>
  <c r="I561" i="4"/>
  <c r="Q819" i="4"/>
  <c r="Q312" i="4"/>
  <c r="E380" i="4"/>
  <c r="I237" i="4"/>
  <c r="G781" i="4"/>
  <c r="H529" i="4"/>
  <c r="Q679" i="4"/>
  <c r="O1091" i="4"/>
  <c r="C511" i="4"/>
  <c r="D207" i="4"/>
  <c r="S225" i="4"/>
  <c r="C808" i="4"/>
  <c r="L673" i="4"/>
  <c r="E517" i="4"/>
  <c r="L708" i="4"/>
  <c r="G330" i="4"/>
  <c r="L988" i="4"/>
  <c r="C555" i="4"/>
  <c r="J364" i="4"/>
  <c r="G985" i="4"/>
  <c r="D483" i="4"/>
  <c r="B882" i="4"/>
  <c r="K853" i="4"/>
  <c r="I619" i="4"/>
  <c r="F761" i="4"/>
  <c r="I500" i="4"/>
  <c r="I321" i="4"/>
  <c r="G653" i="4"/>
  <c r="S627" i="4"/>
  <c r="Q246" i="4"/>
  <c r="E132" i="4"/>
  <c r="Q59" i="10"/>
  <c r="Q876" i="4"/>
  <c r="D818" i="4"/>
  <c r="I610" i="4"/>
  <c r="M354" i="4"/>
  <c r="H327" i="4"/>
  <c r="Q1006" i="4"/>
  <c r="R267" i="4"/>
  <c r="O748" i="4"/>
  <c r="D123" i="4"/>
  <c r="F508" i="4"/>
  <c r="S577" i="4"/>
  <c r="Q484" i="4"/>
  <c r="N360" i="4"/>
  <c r="M45" i="10"/>
  <c r="H246" i="4"/>
  <c r="R614" i="4"/>
  <c r="C753" i="4"/>
  <c r="I455" i="4"/>
  <c r="K371" i="4"/>
  <c r="S752" i="4"/>
  <c r="G867" i="4"/>
  <c r="J721" i="4"/>
  <c r="Q187" i="4"/>
  <c r="J879" i="4"/>
  <c r="C874" i="4"/>
  <c r="J346" i="4"/>
  <c r="P353" i="4"/>
  <c r="O1021" i="4"/>
  <c r="P984" i="4"/>
  <c r="H244" i="10"/>
  <c r="O586" i="4"/>
  <c r="E610" i="4"/>
  <c r="M152" i="4"/>
  <c r="C587" i="4"/>
  <c r="O212" i="4"/>
  <c r="Q711" i="4"/>
  <c r="I194" i="4"/>
  <c r="I708" i="4"/>
  <c r="I604" i="4"/>
  <c r="P883" i="4"/>
  <c r="Q334" i="4"/>
  <c r="N796" i="4"/>
  <c r="D474" i="4"/>
  <c r="B801" i="4"/>
  <c r="M970" i="4"/>
  <c r="G575" i="4"/>
  <c r="D512" i="4"/>
  <c r="P224" i="10"/>
  <c r="R887" i="4"/>
  <c r="M295" i="4"/>
  <c r="M383" i="4"/>
  <c r="F616" i="4"/>
  <c r="M830" i="4"/>
  <c r="H641" i="4"/>
  <c r="O407" i="4"/>
  <c r="J643" i="4"/>
  <c r="H340" i="4"/>
  <c r="M85" i="10"/>
  <c r="Q489" i="4"/>
  <c r="Q854" i="4"/>
  <c r="E658" i="4"/>
  <c r="N701" i="4"/>
  <c r="N880" i="4"/>
  <c r="Q588" i="4"/>
  <c r="M503" i="4"/>
  <c r="E316" i="4"/>
  <c r="B849" i="4"/>
  <c r="I32" i="10"/>
  <c r="H249" i="4"/>
  <c r="I815" i="4"/>
  <c r="L655" i="4"/>
  <c r="L297" i="4"/>
  <c r="G174" i="4"/>
  <c r="N223" i="10"/>
  <c r="Q80" i="10"/>
  <c r="I572" i="4"/>
  <c r="I225" i="4"/>
  <c r="J939" i="4"/>
  <c r="B226" i="4"/>
  <c r="R394" i="4"/>
  <c r="P448" i="4"/>
  <c r="M215" i="4"/>
  <c r="O320" i="4"/>
  <c r="P77" i="4"/>
  <c r="J123" i="4"/>
  <c r="H806" i="4"/>
  <c r="L383" i="4"/>
  <c r="H177" i="4"/>
  <c r="I420" i="4"/>
  <c r="G544" i="4"/>
  <c r="K542" i="4"/>
  <c r="P670" i="4"/>
  <c r="P514" i="4"/>
  <c r="C923" i="4"/>
  <c r="Q880" i="4"/>
  <c r="S780" i="4"/>
  <c r="E67" i="10"/>
  <c r="H230" i="4"/>
  <c r="K247" i="4"/>
  <c r="Q254" i="10"/>
  <c r="O1019" i="4"/>
  <c r="I795" i="4"/>
  <c r="Q74" i="4"/>
  <c r="K490" i="4"/>
  <c r="M26" i="4"/>
  <c r="E866" i="4"/>
  <c r="L97" i="10"/>
  <c r="J112" i="10"/>
  <c r="M285" i="4"/>
  <c r="I898" i="4"/>
  <c r="Q156" i="4"/>
  <c r="O148" i="4"/>
  <c r="G376" i="4"/>
  <c r="G518" i="4"/>
  <c r="J277" i="4"/>
  <c r="P445" i="4"/>
  <c r="G519" i="4"/>
  <c r="H455" i="4"/>
  <c r="M751" i="4"/>
  <c r="D340" i="4"/>
  <c r="J1001" i="4"/>
  <c r="H236" i="4"/>
  <c r="L162" i="4"/>
  <c r="J489" i="4"/>
  <c r="I300" i="4"/>
  <c r="H474" i="4"/>
  <c r="H456" i="4"/>
  <c r="K387" i="4"/>
  <c r="L171" i="4"/>
  <c r="F311" i="4"/>
  <c r="G465" i="4"/>
  <c r="F395" i="4"/>
  <c r="H676" i="4"/>
  <c r="C350" i="4"/>
  <c r="F299" i="4"/>
  <c r="H368" i="4"/>
  <c r="O14" i="10"/>
  <c r="R330" i="4"/>
  <c r="L231" i="4"/>
  <c r="S248" i="10"/>
  <c r="O860" i="4"/>
  <c r="D97" i="4"/>
  <c r="O436" i="4"/>
  <c r="F399" i="4"/>
  <c r="E132" i="10"/>
  <c r="R112" i="4"/>
  <c r="Q542" i="4"/>
  <c r="P867" i="4"/>
  <c r="F243" i="4"/>
  <c r="F1045" i="4"/>
  <c r="M490" i="4"/>
  <c r="P810" i="4"/>
  <c r="K316" i="4"/>
  <c r="P640" i="4"/>
  <c r="F547" i="4"/>
  <c r="N616" i="4"/>
  <c r="K416" i="4"/>
  <c r="S594" i="4"/>
  <c r="H315" i="4"/>
  <c r="D807" i="4"/>
  <c r="C858" i="4"/>
  <c r="P635" i="4"/>
  <c r="G471" i="4"/>
  <c r="E408" i="4"/>
  <c r="G184" i="4"/>
  <c r="L2" i="10"/>
  <c r="H148" i="10"/>
  <c r="Q421" i="4"/>
  <c r="Q624" i="4"/>
  <c r="F488" i="4"/>
  <c r="L250" i="4"/>
  <c r="E556" i="4"/>
  <c r="B614" i="4"/>
  <c r="S621" i="4"/>
  <c r="O493" i="4"/>
  <c r="D629" i="4"/>
  <c r="E190" i="10"/>
  <c r="R494" i="4"/>
  <c r="F302" i="4"/>
  <c r="K210" i="10"/>
  <c r="P945" i="4"/>
  <c r="E779" i="4"/>
  <c r="R436" i="4"/>
  <c r="O669" i="4"/>
  <c r="Q350" i="4"/>
  <c r="P232" i="4"/>
  <c r="G1019" i="4"/>
  <c r="K738" i="4"/>
  <c r="K632" i="4"/>
  <c r="Q183" i="4"/>
  <c r="K283" i="4"/>
  <c r="S109" i="4"/>
  <c r="Q441" i="4"/>
  <c r="P188" i="4"/>
  <c r="K370" i="4"/>
  <c r="K207" i="4"/>
  <c r="C318" i="4"/>
  <c r="K407" i="4"/>
  <c r="R430" i="4"/>
  <c r="O723" i="4"/>
  <c r="P541" i="4"/>
  <c r="B1119" i="4"/>
  <c r="G1029" i="4"/>
  <c r="I416" i="4"/>
  <c r="E730" i="4"/>
  <c r="Q238" i="4"/>
  <c r="I679" i="4"/>
  <c r="I1069" i="4"/>
  <c r="L950" i="4"/>
  <c r="C915" i="4"/>
  <c r="H498" i="4"/>
  <c r="K245" i="4"/>
  <c r="H395" i="4"/>
  <c r="C237" i="4"/>
  <c r="O162" i="4"/>
  <c r="P204" i="4"/>
  <c r="F205" i="4"/>
  <c r="O653" i="4"/>
  <c r="G880" i="4"/>
  <c r="K50" i="10"/>
  <c r="M696" i="4"/>
  <c r="O234" i="4"/>
  <c r="M233" i="10"/>
  <c r="H157" i="4"/>
  <c r="P758" i="4"/>
  <c r="S269" i="4"/>
  <c r="M704" i="4"/>
  <c r="L218" i="4"/>
  <c r="N862" i="4"/>
  <c r="O353" i="4"/>
  <c r="L516" i="4"/>
  <c r="L197" i="4"/>
  <c r="F707" i="4"/>
  <c r="R1009" i="4"/>
  <c r="O544" i="4"/>
  <c r="I211" i="4"/>
  <c r="N392" i="4"/>
  <c r="J701" i="4"/>
  <c r="F168" i="4"/>
  <c r="C528" i="4"/>
  <c r="N608" i="4"/>
  <c r="C553" i="4"/>
  <c r="R822" i="4"/>
  <c r="R971" i="4"/>
  <c r="P740" i="4"/>
  <c r="P621" i="4"/>
  <c r="E870" i="4"/>
  <c r="K131" i="10"/>
  <c r="B1108" i="4"/>
  <c r="D425" i="4"/>
  <c r="C472" i="4"/>
  <c r="E436" i="4"/>
  <c r="R384" i="4"/>
  <c r="N333" i="4"/>
  <c r="L74" i="4"/>
  <c r="E814" i="4"/>
  <c r="F823" i="4"/>
  <c r="M827" i="4"/>
  <c r="K805" i="4"/>
  <c r="F936" i="4"/>
  <c r="E1007" i="4"/>
  <c r="E346" i="4"/>
  <c r="O712" i="4"/>
  <c r="H235" i="4"/>
  <c r="J1048" i="4"/>
  <c r="N757" i="4"/>
  <c r="S464" i="4"/>
  <c r="O600" i="4"/>
  <c r="G452" i="4"/>
  <c r="I425" i="4"/>
  <c r="L514" i="4"/>
  <c r="E70" i="10"/>
  <c r="F296" i="4"/>
  <c r="H1113" i="4"/>
  <c r="R240" i="4"/>
  <c r="K507" i="4"/>
  <c r="S355" i="4"/>
  <c r="B780" i="4"/>
  <c r="M370" i="4"/>
  <c r="D896" i="4"/>
  <c r="B637" i="4"/>
  <c r="S172" i="4"/>
  <c r="E921" i="4"/>
  <c r="D489" i="4"/>
  <c r="R616" i="4"/>
  <c r="S957" i="4"/>
  <c r="C824" i="4"/>
  <c r="H910" i="4"/>
  <c r="L562" i="4"/>
  <c r="F1016" i="4"/>
  <c r="J746" i="4"/>
  <c r="G821" i="4"/>
  <c r="N502" i="4"/>
  <c r="K838" i="4"/>
  <c r="R825" i="4"/>
  <c r="L305" i="4"/>
  <c r="I530" i="4"/>
  <c r="M936" i="4"/>
  <c r="L210" i="4"/>
  <c r="I255" i="4"/>
  <c r="E511" i="4"/>
  <c r="K299" i="4"/>
  <c r="P259" i="4"/>
  <c r="L350" i="4"/>
  <c r="N280" i="4"/>
  <c r="C545" i="4"/>
  <c r="L376" i="4"/>
  <c r="D393" i="4"/>
  <c r="N384" i="4"/>
  <c r="M199" i="4"/>
  <c r="S552" i="4"/>
  <c r="O172" i="4"/>
  <c r="L317" i="4"/>
  <c r="L517" i="4"/>
  <c r="D524" i="4"/>
  <c r="P702" i="4"/>
  <c r="Q643" i="4"/>
  <c r="D561" i="4"/>
  <c r="D482" i="4"/>
  <c r="M966" i="4"/>
  <c r="L265" i="4"/>
  <c r="Q591" i="4"/>
  <c r="D298" i="4"/>
  <c r="E178" i="10"/>
  <c r="P171" i="4"/>
  <c r="N992" i="4"/>
  <c r="P865" i="4"/>
  <c r="E853" i="4"/>
  <c r="L220" i="10"/>
  <c r="Q1049" i="4"/>
  <c r="G296" i="4"/>
  <c r="K526" i="4"/>
  <c r="M251" i="10"/>
  <c r="G617" i="4"/>
  <c r="L460" i="4"/>
  <c r="P450" i="4"/>
  <c r="H233" i="4"/>
  <c r="S272" i="4"/>
  <c r="M935" i="4"/>
  <c r="L1097" i="4"/>
  <c r="O645" i="4"/>
  <c r="F749" i="4"/>
  <c r="F213" i="4"/>
  <c r="Q221" i="4"/>
  <c r="R505" i="4"/>
  <c r="O266" i="4"/>
  <c r="H758" i="4"/>
  <c r="M831" i="4"/>
  <c r="F437" i="4"/>
  <c r="P861" i="4"/>
  <c r="S476" i="4"/>
  <c r="J680" i="4"/>
  <c r="O182" i="10"/>
  <c r="Q462" i="4"/>
  <c r="N340" i="4"/>
  <c r="J293" i="4"/>
  <c r="H223" i="4"/>
  <c r="M838" i="4"/>
  <c r="S1084" i="4"/>
  <c r="K149" i="10"/>
  <c r="S1083" i="4"/>
  <c r="F233" i="4"/>
  <c r="H838" i="4"/>
  <c r="M397" i="4"/>
  <c r="L263" i="4"/>
  <c r="H271" i="4"/>
  <c r="L267" i="4"/>
  <c r="Q813" i="4"/>
  <c r="Q294" i="4"/>
  <c r="Q885" i="4"/>
  <c r="H423" i="4"/>
  <c r="I832" i="4"/>
  <c r="G206" i="4"/>
  <c r="E835" i="4"/>
  <c r="E549" i="4"/>
  <c r="P771" i="4"/>
  <c r="O170" i="4"/>
  <c r="J865" i="4"/>
  <c r="M72" i="10"/>
  <c r="E691" i="4"/>
  <c r="K390" i="4"/>
  <c r="R227" i="4"/>
  <c r="J174" i="4"/>
  <c r="G212" i="4"/>
  <c r="B815" i="4"/>
  <c r="R768" i="4"/>
  <c r="K582" i="4"/>
  <c r="B82" i="4"/>
  <c r="I481" i="4"/>
  <c r="S100" i="10"/>
  <c r="S786" i="4"/>
  <c r="H291" i="4"/>
  <c r="G753" i="4"/>
  <c r="E670" i="4"/>
  <c r="G392" i="4"/>
  <c r="O299" i="4"/>
  <c r="O408" i="4"/>
  <c r="J688" i="4"/>
  <c r="I913" i="4"/>
  <c r="I662" i="4"/>
  <c r="Q469" i="4"/>
  <c r="N902" i="4"/>
  <c r="E410" i="4"/>
  <c r="S300" i="4"/>
  <c r="G263" i="4"/>
  <c r="L585" i="4"/>
  <c r="R538" i="4"/>
  <c r="I519" i="4"/>
  <c r="E947" i="4"/>
  <c r="L973" i="4"/>
  <c r="K824" i="4"/>
  <c r="S406" i="4"/>
  <c r="D810" i="4"/>
  <c r="Q488" i="4"/>
  <c r="S270" i="4"/>
  <c r="F668" i="4"/>
  <c r="C340" i="4"/>
  <c r="Q899" i="4"/>
  <c r="I193" i="4"/>
  <c r="Q87" i="10"/>
  <c r="J657" i="4"/>
  <c r="G164" i="4"/>
  <c r="C103" i="4"/>
  <c r="I934" i="4"/>
  <c r="P678" i="4"/>
  <c r="H935" i="4"/>
  <c r="H613" i="4"/>
  <c r="R221" i="4"/>
  <c r="Q262" i="10"/>
  <c r="G136" i="10"/>
  <c r="I399" i="4"/>
  <c r="K509" i="4"/>
  <c r="H908" i="4"/>
  <c r="S155" i="10"/>
  <c r="I261" i="4"/>
  <c r="M908" i="4"/>
  <c r="M76" i="4"/>
  <c r="I240" i="4"/>
  <c r="J284" i="4"/>
  <c r="N245" i="4"/>
  <c r="D157" i="4"/>
  <c r="E488" i="4"/>
  <c r="M822" i="4"/>
  <c r="O582" i="4"/>
  <c r="N955" i="4"/>
  <c r="O854" i="4"/>
  <c r="I1016" i="4"/>
  <c r="Q612" i="4"/>
  <c r="I460" i="4"/>
  <c r="H210" i="4"/>
  <c r="L611" i="4"/>
  <c r="M761" i="4"/>
  <c r="S611" i="4"/>
  <c r="M279" i="4"/>
  <c r="E129" i="4"/>
  <c r="R843" i="4"/>
  <c r="E892" i="4"/>
  <c r="R635" i="4"/>
  <c r="L407" i="4"/>
  <c r="L978" i="4"/>
  <c r="L354" i="4"/>
  <c r="E219" i="4"/>
  <c r="E47" i="10"/>
  <c r="R549" i="4"/>
  <c r="L675" i="4"/>
  <c r="B941" i="4"/>
  <c r="N983" i="4"/>
  <c r="H880" i="4"/>
  <c r="O447" i="4"/>
  <c r="N681" i="4"/>
  <c r="N153" i="4"/>
  <c r="P906" i="4"/>
  <c r="M727" i="4"/>
  <c r="Q927" i="4"/>
  <c r="F599" i="4"/>
  <c r="N966" i="4"/>
  <c r="Q538" i="4"/>
  <c r="O945" i="4"/>
  <c r="S641" i="4"/>
  <c r="G243" i="4"/>
  <c r="F705" i="4"/>
  <c r="O833" i="4"/>
  <c r="N830" i="4"/>
  <c r="I576" i="4"/>
  <c r="H448" i="4"/>
  <c r="L303" i="4"/>
  <c r="J407" i="4"/>
  <c r="O413" i="4"/>
  <c r="J493" i="4"/>
  <c r="O403" i="4"/>
  <c r="G147" i="4"/>
  <c r="D547" i="4"/>
  <c r="R749" i="4"/>
  <c r="E131" i="4"/>
  <c r="G855" i="4"/>
  <c r="O458" i="4"/>
  <c r="Q832" i="4"/>
  <c r="J139" i="10"/>
  <c r="M853" i="4"/>
  <c r="Q204" i="4"/>
  <c r="E374" i="4"/>
  <c r="N173" i="4"/>
  <c r="H328" i="4"/>
  <c r="F966" i="4"/>
  <c r="D227" i="4"/>
  <c r="M502" i="4"/>
  <c r="S516" i="4"/>
  <c r="S654" i="4"/>
  <c r="E561" i="4"/>
  <c r="K634" i="4"/>
  <c r="B174" i="4"/>
  <c r="Q960" i="4"/>
  <c r="P854" i="4"/>
  <c r="E252" i="4"/>
  <c r="F855" i="4"/>
  <c r="E168" i="4"/>
  <c r="C102" i="4"/>
  <c r="R446" i="4"/>
  <c r="K332" i="4"/>
  <c r="S328" i="4"/>
  <c r="P987" i="4"/>
  <c r="G399" i="4"/>
  <c r="Q167" i="4"/>
  <c r="N858" i="4"/>
  <c r="C391" i="4"/>
  <c r="I537" i="4"/>
  <c r="K152" i="10"/>
  <c r="E339" i="4"/>
  <c r="I256" i="10"/>
  <c r="P705" i="4"/>
  <c r="P581" i="4"/>
  <c r="R690" i="4"/>
  <c r="H894" i="4"/>
  <c r="H850" i="4"/>
  <c r="M228" i="4"/>
  <c r="C532" i="4"/>
  <c r="L1023" i="4"/>
  <c r="E723" i="4"/>
  <c r="J791" i="4"/>
  <c r="D685" i="4"/>
  <c r="E852" i="4"/>
  <c r="J498" i="4"/>
  <c r="F860" i="4"/>
  <c r="I1021" i="4"/>
  <c r="L740" i="4"/>
  <c r="C731" i="4"/>
  <c r="H303" i="4"/>
  <c r="H879" i="4"/>
  <c r="E493" i="4"/>
  <c r="F780" i="4"/>
  <c r="G497" i="4"/>
  <c r="K1057" i="4"/>
  <c r="M101" i="4"/>
  <c r="E468" i="4"/>
  <c r="S156" i="4"/>
  <c r="M926" i="4"/>
  <c r="R509" i="4"/>
  <c r="Q360" i="4"/>
  <c r="C245" i="4"/>
  <c r="N197" i="4"/>
  <c r="D259" i="4"/>
  <c r="C202" i="4"/>
  <c r="F737" i="4"/>
  <c r="C959" i="4"/>
  <c r="G862" i="4"/>
  <c r="I342" i="4"/>
  <c r="E984" i="4"/>
  <c r="H525" i="4"/>
  <c r="P617" i="4"/>
  <c r="G581" i="4"/>
  <c r="N549" i="4"/>
  <c r="F347" i="4"/>
  <c r="R984" i="4"/>
  <c r="H415" i="4"/>
  <c r="J416" i="4"/>
  <c r="K769" i="4"/>
  <c r="O72" i="4"/>
  <c r="R432" i="4"/>
  <c r="Q714" i="4"/>
  <c r="L574" i="4"/>
  <c r="Q339" i="4"/>
  <c r="O550" i="4"/>
  <c r="P241" i="4"/>
  <c r="D861" i="4"/>
  <c r="R354" i="4"/>
  <c r="K172" i="4"/>
  <c r="N413" i="4"/>
  <c r="E285" i="4"/>
  <c r="S505" i="4"/>
  <c r="Q571" i="4"/>
  <c r="S293" i="4"/>
  <c r="O267" i="4"/>
  <c r="P937" i="4"/>
  <c r="G52" i="4"/>
  <c r="O51" i="10"/>
  <c r="R737" i="4"/>
  <c r="H419" i="4"/>
  <c r="D480" i="4"/>
  <c r="O896" i="4"/>
  <c r="M630" i="4"/>
  <c r="F867" i="4"/>
  <c r="J827" i="4"/>
  <c r="R906" i="4"/>
  <c r="J891" i="4"/>
  <c r="M520" i="4"/>
  <c r="L715" i="4"/>
  <c r="C282" i="4"/>
  <c r="L811" i="4"/>
  <c r="E955" i="4"/>
  <c r="G271" i="4"/>
  <c r="L211" i="4"/>
  <c r="K482" i="4"/>
  <c r="E644" i="4"/>
  <c r="G742" i="4"/>
  <c r="G485" i="4"/>
  <c r="Q555" i="4"/>
  <c r="J290" i="4"/>
  <c r="S240" i="4"/>
  <c r="N259" i="10"/>
  <c r="M506" i="4"/>
  <c r="N854" i="4"/>
  <c r="Q242" i="4"/>
  <c r="C1009" i="4"/>
  <c r="O143" i="4"/>
  <c r="J1121" i="4"/>
  <c r="S579" i="4"/>
  <c r="M280" i="4"/>
  <c r="S792" i="4"/>
  <c r="D845" i="4"/>
  <c r="R698" i="4"/>
  <c r="E363" i="4"/>
  <c r="P433" i="4"/>
  <c r="K809" i="4"/>
  <c r="P991" i="4"/>
  <c r="O956" i="4"/>
  <c r="M1017" i="4"/>
  <c r="N334" i="4"/>
  <c r="F523" i="4"/>
  <c r="M120" i="4"/>
  <c r="I900" i="4"/>
  <c r="D236" i="4"/>
  <c r="F650" i="4"/>
  <c r="O932" i="4"/>
  <c r="F206" i="4"/>
  <c r="L919" i="4"/>
  <c r="M243" i="4"/>
  <c r="C346" i="4"/>
  <c r="C675" i="4"/>
  <c r="G385" i="4"/>
  <c r="I580" i="4"/>
  <c r="H449" i="4"/>
  <c r="S344" i="4"/>
  <c r="B200" i="10"/>
  <c r="L687" i="4"/>
  <c r="J513" i="4"/>
  <c r="S465" i="4"/>
  <c r="O741" i="4"/>
  <c r="L327" i="4"/>
  <c r="E525" i="4"/>
  <c r="I975" i="4"/>
  <c r="H1118" i="4"/>
  <c r="R510" i="4"/>
  <c r="L923" i="4"/>
  <c r="E269" i="4"/>
  <c r="E899" i="4"/>
  <c r="S236" i="4"/>
  <c r="F920" i="4"/>
  <c r="O630" i="4"/>
  <c r="N853" i="4"/>
  <c r="P155" i="4"/>
  <c r="N586" i="4"/>
  <c r="R651" i="4"/>
  <c r="L590" i="4"/>
  <c r="K962" i="4"/>
  <c r="R978" i="4"/>
  <c r="H1129" i="4"/>
  <c r="M201" i="4"/>
  <c r="M562" i="4"/>
  <c r="N554" i="4"/>
  <c r="L484" i="4"/>
  <c r="L475" i="4"/>
  <c r="P79" i="4"/>
  <c r="C463" i="4"/>
  <c r="K110" i="4"/>
  <c r="B832" i="4"/>
  <c r="E611" i="4"/>
  <c r="I825" i="4"/>
  <c r="C347" i="4"/>
  <c r="Q485" i="4"/>
  <c r="Q10" i="10"/>
  <c r="S337" i="4"/>
  <c r="I583" i="4"/>
  <c r="D581" i="4"/>
  <c r="S601" i="4"/>
  <c r="H933" i="4"/>
  <c r="S801" i="4"/>
  <c r="J399" i="4"/>
  <c r="S901" i="4"/>
  <c r="P961" i="4"/>
  <c r="R708" i="4"/>
  <c r="C946" i="4"/>
  <c r="S296" i="4"/>
  <c r="I890" i="4"/>
  <c r="H973" i="4"/>
  <c r="N817" i="4"/>
  <c r="H293" i="4"/>
  <c r="H570" i="4"/>
  <c r="I830" i="4"/>
  <c r="N543" i="4"/>
  <c r="F608" i="4"/>
  <c r="M475" i="4"/>
  <c r="D1026" i="4"/>
  <c r="D387" i="4"/>
  <c r="P634" i="4"/>
  <c r="L803" i="4"/>
  <c r="L993" i="4"/>
  <c r="J932" i="4"/>
  <c r="F314" i="4"/>
  <c r="F573" i="4"/>
  <c r="M779" i="4"/>
  <c r="L368" i="4"/>
  <c r="K683" i="4"/>
  <c r="C284" i="4"/>
  <c r="S603" i="4"/>
  <c r="H349" i="4"/>
  <c r="G564" i="4"/>
  <c r="N332" i="4"/>
  <c r="C518" i="4"/>
  <c r="O69" i="10"/>
  <c r="I468" i="4"/>
  <c r="N541" i="4"/>
  <c r="N739" i="4"/>
  <c r="R624" i="4"/>
  <c r="C943" i="4"/>
  <c r="M426" i="4"/>
  <c r="C774" i="4"/>
  <c r="E282" i="4"/>
  <c r="R419" i="4"/>
  <c r="G992" i="4"/>
  <c r="O798" i="4"/>
  <c r="G436" i="4"/>
  <c r="K404" i="4"/>
  <c r="P258" i="4"/>
  <c r="N791" i="4"/>
  <c r="E438" i="4"/>
  <c r="C684" i="4"/>
  <c r="L425" i="4"/>
  <c r="F269" i="4"/>
  <c r="J120" i="10"/>
  <c r="S830" i="4"/>
  <c r="I339" i="4"/>
  <c r="G439" i="4"/>
  <c r="E235" i="10"/>
  <c r="D384" i="4"/>
  <c r="D690" i="4"/>
  <c r="O354" i="4"/>
  <c r="G859" i="4"/>
  <c r="R345" i="4"/>
  <c r="O1110" i="4"/>
  <c r="C673" i="4"/>
  <c r="F178" i="4"/>
  <c r="M666" i="4"/>
  <c r="K487" i="4"/>
  <c r="E777" i="4"/>
  <c r="K639" i="4"/>
  <c r="L615" i="4"/>
  <c r="O524" i="4"/>
  <c r="J465" i="4"/>
  <c r="L266" i="4"/>
  <c r="I358" i="4"/>
  <c r="N693" i="4"/>
  <c r="N252" i="4"/>
  <c r="R314" i="4"/>
  <c r="G574" i="4"/>
  <c r="O259" i="4"/>
  <c r="C645" i="4"/>
  <c r="G823" i="4"/>
  <c r="O369" i="4"/>
  <c r="L830" i="4"/>
  <c r="F644" i="4"/>
  <c r="P1039" i="4"/>
  <c r="K291" i="4"/>
  <c r="P968" i="4"/>
  <c r="N279" i="4"/>
  <c r="C985" i="4"/>
  <c r="P498" i="4"/>
  <c r="E518" i="4"/>
  <c r="C925" i="4"/>
  <c r="L1005" i="4"/>
  <c r="K623" i="4"/>
  <c r="M338" i="4"/>
  <c r="E350" i="4"/>
  <c r="F832" i="4"/>
  <c r="H152" i="4"/>
  <c r="S1098" i="4"/>
  <c r="N356" i="4"/>
  <c r="I284" i="4"/>
  <c r="E331" i="4"/>
  <c r="F701" i="4"/>
  <c r="H173" i="4"/>
  <c r="M852" i="4"/>
  <c r="I990" i="4"/>
  <c r="S568" i="4"/>
  <c r="J8" i="4"/>
  <c r="J632" i="4"/>
  <c r="R904" i="4"/>
  <c r="G890" i="4"/>
  <c r="O362" i="4"/>
  <c r="R859" i="4"/>
  <c r="D537" i="4"/>
  <c r="M438" i="4"/>
  <c r="E858" i="4"/>
  <c r="H819" i="4"/>
  <c r="E619" i="4"/>
  <c r="D977" i="4"/>
  <c r="N764" i="4"/>
  <c r="L494" i="4"/>
  <c r="O380" i="4"/>
  <c r="J579" i="4"/>
  <c r="M336" i="4"/>
  <c r="Q849" i="4"/>
  <c r="G782" i="4"/>
  <c r="D368" i="4"/>
  <c r="Q716" i="4"/>
  <c r="K786" i="4"/>
  <c r="S896" i="4"/>
  <c r="Q623" i="4"/>
  <c r="E671" i="4"/>
  <c r="R687" i="4"/>
  <c r="C953" i="4"/>
  <c r="P876" i="4"/>
  <c r="F619" i="4"/>
  <c r="F471" i="4"/>
  <c r="M504" i="4"/>
  <c r="P942" i="4"/>
  <c r="I1062" i="4"/>
  <c r="N206" i="4"/>
  <c r="F377" i="4"/>
  <c r="H467" i="4"/>
  <c r="G621" i="4"/>
  <c r="R88" i="4"/>
  <c r="R806" i="4"/>
  <c r="D533" i="4"/>
  <c r="R86" i="4"/>
  <c r="N138" i="4"/>
  <c r="L964" i="4"/>
  <c r="K110" i="10"/>
  <c r="C322" i="4"/>
  <c r="Q431" i="4"/>
  <c r="F613" i="4"/>
  <c r="H121" i="4"/>
  <c r="P994" i="4"/>
  <c r="D667" i="4"/>
  <c r="O178" i="4"/>
  <c r="I224" i="4"/>
  <c r="I955" i="4"/>
  <c r="Q545" i="4"/>
  <c r="O231" i="4"/>
  <c r="P703" i="4"/>
  <c r="J618" i="4"/>
  <c r="G626" i="4"/>
  <c r="C482" i="4"/>
  <c r="J903" i="4"/>
  <c r="H877" i="4"/>
  <c r="J648" i="4"/>
  <c r="S37" i="10"/>
  <c r="R247" i="4"/>
  <c r="K637" i="4"/>
  <c r="H218" i="4"/>
  <c r="B624" i="4"/>
  <c r="S302" i="4"/>
  <c r="D372" i="4"/>
  <c r="D263" i="4"/>
  <c r="J451" i="4"/>
  <c r="M449" i="4"/>
  <c r="C1018" i="4"/>
  <c r="K385" i="4"/>
  <c r="H239" i="4"/>
  <c r="Q776" i="4"/>
  <c r="O273" i="4"/>
  <c r="M523" i="4"/>
  <c r="F121" i="4"/>
  <c r="R541" i="4"/>
  <c r="O365" i="4"/>
  <c r="H201" i="4"/>
  <c r="M462" i="4"/>
  <c r="P920" i="4"/>
  <c r="S401" i="4"/>
  <c r="B884" i="4"/>
  <c r="N962" i="4"/>
  <c r="L942" i="4"/>
  <c r="M209" i="4"/>
  <c r="N832" i="4"/>
  <c r="F829" i="4"/>
  <c r="C984" i="4"/>
  <c r="L935" i="4"/>
  <c r="I788" i="4"/>
  <c r="R601" i="4"/>
  <c r="N230" i="4"/>
  <c r="D462" i="4"/>
  <c r="F990" i="4"/>
  <c r="Q592" i="4"/>
  <c r="J540" i="4"/>
  <c r="K762" i="4"/>
  <c r="I405" i="4"/>
  <c r="C784" i="4"/>
  <c r="S298" i="4"/>
  <c r="D660" i="4"/>
  <c r="E694" i="4"/>
  <c r="I1129" i="4"/>
  <c r="M348" i="4"/>
  <c r="L483" i="4"/>
  <c r="S260" i="4"/>
  <c r="J1006" i="4"/>
  <c r="K991" i="4"/>
  <c r="P879" i="4"/>
  <c r="S402" i="4"/>
  <c r="H265" i="4"/>
  <c r="D386" i="4"/>
  <c r="M991" i="4"/>
  <c r="N837" i="4"/>
  <c r="G1010" i="4"/>
  <c r="R166" i="4"/>
  <c r="G686" i="4"/>
  <c r="G425" i="4"/>
  <c r="H672" i="4"/>
  <c r="N890" i="4"/>
  <c r="F621" i="4"/>
  <c r="K217" i="4"/>
  <c r="K976" i="4"/>
  <c r="M969" i="4"/>
  <c r="E365" i="4"/>
  <c r="F729" i="4"/>
  <c r="O333" i="4"/>
  <c r="G651" i="4"/>
  <c r="N513" i="4"/>
  <c r="H741" i="4"/>
  <c r="K1010" i="4"/>
  <c r="D684" i="4"/>
  <c r="I980" i="4"/>
  <c r="M858" i="4"/>
  <c r="O422" i="4"/>
  <c r="S905" i="4"/>
  <c r="K225" i="10"/>
  <c r="K186" i="4"/>
  <c r="M577" i="4"/>
  <c r="M664" i="4"/>
  <c r="I538" i="4"/>
  <c r="N849" i="4"/>
  <c r="M917" i="4"/>
  <c r="I443" i="4"/>
  <c r="C770" i="4"/>
  <c r="E748" i="4"/>
  <c r="H202" i="4"/>
  <c r="N505" i="4"/>
  <c r="E197" i="4"/>
  <c r="E861" i="4"/>
  <c r="Q393" i="4"/>
  <c r="I410" i="4"/>
  <c r="E615" i="4"/>
  <c r="J523" i="4"/>
  <c r="D233" i="4"/>
  <c r="K538" i="4"/>
  <c r="E140" i="10"/>
  <c r="G445" i="4"/>
  <c r="Q392" i="4"/>
  <c r="N198" i="4"/>
  <c r="C503" i="4"/>
  <c r="K644" i="4"/>
  <c r="Q835" i="4"/>
  <c r="H21" i="10"/>
  <c r="J691" i="4"/>
  <c r="P228" i="4"/>
  <c r="I100" i="10"/>
  <c r="C26" i="4"/>
  <c r="S398" i="4"/>
  <c r="C611" i="4"/>
  <c r="H408" i="4"/>
  <c r="Q483" i="4"/>
  <c r="P174" i="4"/>
  <c r="D1134" i="4"/>
  <c r="R879" i="4"/>
  <c r="N751" i="4"/>
  <c r="I926" i="4"/>
  <c r="H746" i="4"/>
  <c r="S345" i="4"/>
  <c r="R581" i="4"/>
  <c r="R668" i="4"/>
  <c r="O156" i="4"/>
  <c r="P780" i="4"/>
  <c r="D432" i="4"/>
  <c r="I316" i="4"/>
  <c r="I967" i="4"/>
  <c r="R760" i="4"/>
  <c r="I976" i="4"/>
  <c r="M596" i="4"/>
  <c r="G591" i="4"/>
  <c r="E228" i="4"/>
  <c r="R754" i="4"/>
  <c r="H657" i="4"/>
  <c r="K175" i="10"/>
  <c r="O210" i="4"/>
  <c r="D460" i="4"/>
  <c r="E824" i="4"/>
  <c r="K178" i="4"/>
  <c r="E973" i="4"/>
  <c r="E477" i="4"/>
  <c r="Q253" i="4"/>
  <c r="J1053" i="4"/>
  <c r="F297" i="4"/>
  <c r="K969" i="4"/>
  <c r="O661" i="4"/>
  <c r="G931" i="4"/>
  <c r="E968" i="4"/>
  <c r="G789" i="4"/>
  <c r="H297" i="4"/>
  <c r="G100" i="4"/>
  <c r="M309" i="4"/>
  <c r="D528" i="4"/>
  <c r="D762" i="4"/>
  <c r="S1048" i="4"/>
  <c r="Q996" i="4"/>
  <c r="C805" i="4"/>
  <c r="S363" i="4"/>
  <c r="H342" i="4"/>
  <c r="P588" i="4"/>
  <c r="C564" i="4"/>
  <c r="Q675" i="4"/>
  <c r="P107" i="4"/>
  <c r="D211" i="4"/>
  <c r="L423" i="4"/>
  <c r="E965" i="4"/>
  <c r="S1142" i="4"/>
  <c r="P229" i="4"/>
  <c r="S456" i="4"/>
  <c r="C505" i="4"/>
  <c r="E294" i="4"/>
  <c r="F699" i="4"/>
  <c r="J835" i="4"/>
  <c r="S360" i="4"/>
  <c r="R772" i="4"/>
  <c r="R894" i="4"/>
  <c r="E802" i="4"/>
  <c r="D563" i="4"/>
  <c r="C1006" i="4"/>
  <c r="H634" i="4"/>
  <c r="M486" i="4"/>
  <c r="O154" i="4"/>
  <c r="H985" i="4"/>
  <c r="Q574" i="4"/>
  <c r="O814" i="4"/>
  <c r="G101" i="4"/>
  <c r="H707" i="4"/>
  <c r="I935" i="4"/>
  <c r="C843" i="4"/>
  <c r="H256" i="4"/>
  <c r="R684" i="4"/>
  <c r="L853" i="4"/>
  <c r="S675" i="4"/>
  <c r="E789" i="4"/>
  <c r="K522" i="4"/>
  <c r="M183" i="4"/>
  <c r="L718" i="4"/>
  <c r="E481" i="4"/>
  <c r="I758" i="4"/>
  <c r="H701" i="4"/>
  <c r="P73" i="4"/>
  <c r="Q826" i="4"/>
  <c r="P750" i="4"/>
  <c r="E928" i="4"/>
  <c r="N438" i="4"/>
  <c r="M340" i="4"/>
  <c r="E1030" i="4"/>
  <c r="K493" i="4"/>
  <c r="R325" i="4"/>
  <c r="R769" i="4"/>
  <c r="F1002" i="4"/>
  <c r="J1134" i="4"/>
  <c r="M944" i="4"/>
  <c r="J890" i="4"/>
  <c r="S794" i="4"/>
  <c r="I471" i="4"/>
  <c r="R292" i="4"/>
  <c r="R848" i="4"/>
  <c r="P609" i="4"/>
  <c r="E451" i="4"/>
  <c r="L1016" i="4"/>
  <c r="R412" i="4"/>
  <c r="E732" i="4"/>
  <c r="M987" i="4"/>
  <c r="J1003" i="4"/>
  <c r="I879" i="4"/>
  <c r="C455" i="4"/>
  <c r="P605" i="4"/>
  <c r="N1064" i="4"/>
  <c r="M269" i="4"/>
  <c r="J214" i="4"/>
  <c r="R860" i="4"/>
  <c r="E646" i="4"/>
  <c r="L583" i="4"/>
  <c r="O423" i="4"/>
  <c r="L843" i="4"/>
  <c r="R479" i="4"/>
  <c r="N654" i="4"/>
  <c r="L547" i="4"/>
  <c r="Q527" i="4"/>
  <c r="I627" i="4"/>
  <c r="P626" i="4"/>
  <c r="P766" i="4"/>
  <c r="P249" i="4"/>
  <c r="H1031" i="4"/>
  <c r="D287" i="4"/>
  <c r="P248" i="4"/>
  <c r="O215" i="4"/>
  <c r="L575" i="4"/>
  <c r="Q315" i="4"/>
  <c r="K912" i="4"/>
  <c r="F354" i="4"/>
  <c r="L110" i="4"/>
  <c r="Q861" i="4"/>
  <c r="M943" i="4"/>
  <c r="S642" i="4"/>
  <c r="K374" i="4"/>
  <c r="M147" i="4"/>
  <c r="P437" i="4"/>
  <c r="Q830" i="4"/>
  <c r="N688" i="4"/>
  <c r="C414" i="4"/>
  <c r="I29" i="10"/>
  <c r="Q451" i="4"/>
  <c r="O255" i="10"/>
  <c r="K966" i="4"/>
  <c r="K41" i="10"/>
  <c r="I688" i="4"/>
  <c r="N277" i="4"/>
  <c r="S212" i="4"/>
  <c r="C845" i="4"/>
  <c r="P1063" i="4"/>
  <c r="C766" i="4"/>
  <c r="K764" i="4"/>
  <c r="P765" i="4"/>
  <c r="N978" i="4"/>
  <c r="G326" i="4"/>
  <c r="B443" i="4"/>
  <c r="D624" i="4"/>
  <c r="F716" i="4"/>
  <c r="J171" i="10"/>
  <c r="H710" i="4"/>
  <c r="M468" i="4"/>
  <c r="O1031" i="4"/>
  <c r="S534" i="4"/>
  <c r="J35" i="10"/>
  <c r="N118" i="10"/>
  <c r="K902" i="4"/>
  <c r="Q719" i="4"/>
  <c r="L901" i="4"/>
  <c r="P520" i="4"/>
  <c r="P474" i="4"/>
  <c r="I1009" i="4"/>
  <c r="J200" i="4"/>
  <c r="O561" i="4"/>
  <c r="K911" i="4"/>
  <c r="I361" i="4"/>
  <c r="E832" i="4"/>
  <c r="J24" i="10"/>
  <c r="E306" i="4"/>
  <c r="Q420" i="4"/>
  <c r="I387" i="4"/>
  <c r="F1006" i="4"/>
  <c r="F896" i="4"/>
  <c r="P243" i="4"/>
  <c r="P370" i="4"/>
  <c r="L398" i="4"/>
  <c r="Q399" i="4"/>
  <c r="P337" i="4"/>
  <c r="H678" i="4"/>
  <c r="Q450" i="4"/>
  <c r="C908" i="4"/>
  <c r="D811" i="4"/>
  <c r="F999" i="4"/>
  <c r="C869" i="4"/>
  <c r="J258" i="4"/>
  <c r="M784" i="4"/>
  <c r="F1078" i="4"/>
  <c r="O613" i="4"/>
  <c r="S507" i="4"/>
  <c r="F277" i="4"/>
  <c r="M1014" i="4"/>
  <c r="F718" i="4"/>
  <c r="Q35" i="10"/>
  <c r="J262" i="10"/>
  <c r="Q161" i="10"/>
  <c r="L133" i="4"/>
  <c r="M410" i="4"/>
  <c r="N515" i="4"/>
  <c r="I271" i="4"/>
  <c r="E713" i="4"/>
  <c r="P644" i="4"/>
  <c r="S375" i="4"/>
  <c r="E545" i="4"/>
  <c r="J484" i="4"/>
  <c r="O204" i="4"/>
  <c r="K343" i="4"/>
  <c r="E179" i="10"/>
  <c r="J841" i="4"/>
  <c r="J966" i="4"/>
  <c r="H855" i="4"/>
  <c r="L226" i="4"/>
  <c r="G658" i="4"/>
  <c r="P397" i="4"/>
  <c r="Q621" i="4"/>
  <c r="H666" i="4"/>
  <c r="F786" i="4"/>
  <c r="N565" i="4"/>
  <c r="G573" i="4"/>
  <c r="H352" i="4"/>
  <c r="I190" i="10"/>
  <c r="Q979" i="4"/>
  <c r="N539" i="4"/>
  <c r="I503" i="4"/>
  <c r="F332" i="4"/>
  <c r="Q181" i="4"/>
  <c r="D369" i="4"/>
  <c r="I740" i="4"/>
  <c r="D756" i="4"/>
  <c r="L636" i="4"/>
  <c r="N685" i="4"/>
  <c r="S604" i="4"/>
  <c r="N595" i="4"/>
  <c r="L784" i="4"/>
  <c r="N572" i="4"/>
  <c r="R733" i="4"/>
  <c r="H655" i="4"/>
  <c r="P511" i="4"/>
  <c r="O244" i="10"/>
  <c r="M1060" i="4"/>
  <c r="F828" i="4"/>
  <c r="I353" i="4"/>
  <c r="S262" i="4"/>
  <c r="L479" i="4"/>
  <c r="K260" i="4"/>
  <c r="F342" i="4"/>
  <c r="I579" i="4"/>
  <c r="J753" i="4"/>
  <c r="N104" i="10"/>
  <c r="C542" i="4"/>
  <c r="P571" i="4"/>
  <c r="G261" i="4"/>
  <c r="E762" i="4"/>
  <c r="O516" i="4"/>
  <c r="D721" i="4"/>
  <c r="P944" i="4"/>
  <c r="J207" i="10"/>
  <c r="E1114" i="4"/>
  <c r="I365" i="4"/>
  <c r="S547" i="4"/>
  <c r="O101" i="4"/>
  <c r="H86" i="10"/>
  <c r="I888" i="4"/>
  <c r="H273" i="4"/>
  <c r="G652" i="4"/>
  <c r="P616" i="4"/>
  <c r="C314" i="4"/>
  <c r="M378" i="4"/>
  <c r="P839" i="4"/>
  <c r="D851" i="4"/>
  <c r="J282" i="4"/>
  <c r="R981" i="4"/>
  <c r="E863" i="4"/>
  <c r="Q512" i="4"/>
  <c r="C588" i="4"/>
  <c r="K836" i="4"/>
  <c r="H747" i="4"/>
  <c r="E479" i="4"/>
  <c r="P234" i="4"/>
  <c r="C478" i="4"/>
  <c r="G477" i="4"/>
  <c r="O905" i="4"/>
  <c r="D224" i="4"/>
  <c r="H466" i="4"/>
  <c r="O515" i="4"/>
  <c r="N410" i="4"/>
  <c r="O186" i="4"/>
  <c r="D376" i="4"/>
  <c r="L25" i="10"/>
  <c r="C533" i="4"/>
  <c r="S673" i="4"/>
  <c r="O938" i="4"/>
  <c r="M606" i="4"/>
  <c r="D626" i="4"/>
  <c r="P280" i="4"/>
  <c r="Q596" i="4"/>
  <c r="Q115" i="10"/>
  <c r="J962" i="4"/>
  <c r="G1036" i="4"/>
  <c r="S372" i="4"/>
  <c r="N860" i="4"/>
  <c r="H951" i="4"/>
  <c r="D722" i="4"/>
  <c r="G784" i="4"/>
  <c r="J413" i="4"/>
  <c r="E381" i="4"/>
  <c r="K1023" i="4"/>
  <c r="C690" i="4"/>
  <c r="N1137" i="4"/>
  <c r="C328" i="4"/>
  <c r="Q1007" i="4"/>
  <c r="S828" i="4"/>
  <c r="S860" i="4"/>
  <c r="H334" i="4"/>
  <c r="G1012" i="4"/>
  <c r="O402" i="4"/>
  <c r="E335" i="4"/>
  <c r="J268" i="4"/>
  <c r="K601" i="4"/>
  <c r="O595" i="4"/>
  <c r="J561" i="4"/>
  <c r="K725" i="4"/>
  <c r="M385" i="4"/>
  <c r="G381" i="4"/>
  <c r="Q81" i="10"/>
  <c r="J888" i="4"/>
  <c r="D279" i="4"/>
  <c r="F520" i="4"/>
  <c r="Q280" i="4"/>
  <c r="S65" i="10"/>
  <c r="K919" i="4"/>
  <c r="E288" i="4"/>
  <c r="J950" i="4"/>
  <c r="L438" i="4"/>
  <c r="N447" i="4"/>
  <c r="G806" i="4"/>
  <c r="K102" i="4"/>
  <c r="N829" i="4"/>
  <c r="C540" i="4"/>
  <c r="F983" i="4"/>
  <c r="O990" i="4"/>
  <c r="O876" i="4"/>
  <c r="R726" i="4"/>
  <c r="S574" i="4"/>
  <c r="M735" i="4"/>
  <c r="M84" i="10"/>
  <c r="Q645" i="4"/>
  <c r="M641" i="4"/>
  <c r="G258" i="4"/>
  <c r="O280" i="4"/>
  <c r="H318" i="4"/>
  <c r="R243" i="4"/>
  <c r="I34" i="10"/>
  <c r="B654" i="4"/>
  <c r="S428" i="4"/>
  <c r="L477" i="4"/>
  <c r="L318" i="4"/>
  <c r="M616" i="4"/>
  <c r="L299" i="4"/>
  <c r="L847" i="4"/>
  <c r="G762" i="4"/>
  <c r="I772" i="4"/>
  <c r="L963" i="4"/>
  <c r="S187" i="4"/>
  <c r="F230" i="4"/>
  <c r="L528" i="4"/>
  <c r="M645" i="4"/>
  <c r="K470" i="4"/>
  <c r="N790" i="4"/>
  <c r="C135" i="4"/>
  <c r="D310" i="4"/>
  <c r="J656" i="4"/>
  <c r="I589" i="4"/>
  <c r="P625" i="4"/>
  <c r="C387" i="4"/>
  <c r="E884" i="4"/>
  <c r="I409" i="4"/>
  <c r="N466" i="4"/>
  <c r="C741" i="4"/>
  <c r="S353" i="4"/>
  <c r="F866" i="4"/>
  <c r="E366" i="4"/>
  <c r="S396" i="4"/>
  <c r="S629" i="4"/>
  <c r="Q192" i="4"/>
  <c r="P133" i="4"/>
  <c r="E392" i="4"/>
  <c r="R364" i="4"/>
  <c r="Q39" i="10"/>
  <c r="O655" i="4"/>
  <c r="O510" i="4"/>
  <c r="L544" i="4"/>
  <c r="J341" i="4"/>
  <c r="C890" i="4"/>
  <c r="N396" i="4"/>
  <c r="O731" i="4"/>
  <c r="D388" i="4"/>
  <c r="C176" i="4"/>
  <c r="H280" i="4"/>
  <c r="M835" i="4"/>
  <c r="C768" i="4"/>
  <c r="L690" i="4"/>
  <c r="N712" i="4"/>
  <c r="M837" i="4"/>
  <c r="M949" i="4"/>
  <c r="R701" i="4"/>
  <c r="P816" i="4"/>
  <c r="G716" i="4"/>
  <c r="S502" i="4"/>
  <c r="H832" i="4"/>
  <c r="F242" i="4"/>
  <c r="E830" i="4"/>
  <c r="K763" i="4"/>
  <c r="M366" i="4"/>
  <c r="S495" i="4"/>
  <c r="I540" i="4"/>
  <c r="I952" i="4"/>
  <c r="G643" i="4"/>
  <c r="C73" i="4"/>
  <c r="S726" i="4"/>
  <c r="L681" i="4"/>
  <c r="C433" i="4"/>
  <c r="F173" i="4"/>
  <c r="H650" i="4"/>
  <c r="M692" i="4"/>
  <c r="F548" i="4"/>
  <c r="S839" i="4"/>
  <c r="Q741" i="4"/>
  <c r="E99" i="10"/>
  <c r="M979" i="4"/>
  <c r="D675" i="4"/>
  <c r="C950" i="4"/>
  <c r="Q823" i="4"/>
  <c r="I712" i="4"/>
  <c r="I743" i="4"/>
  <c r="N813" i="4"/>
  <c r="C468" i="4"/>
  <c r="Q897" i="4"/>
  <c r="O925" i="4"/>
  <c r="F929" i="4"/>
  <c r="K975" i="4"/>
  <c r="G583" i="4"/>
  <c r="R792" i="4"/>
  <c r="P803" i="4"/>
  <c r="P606" i="4"/>
  <c r="F1099" i="4"/>
  <c r="K364" i="4"/>
  <c r="E562" i="4"/>
  <c r="C828" i="4"/>
  <c r="J954" i="4"/>
  <c r="J92" i="10"/>
  <c r="I293" i="4"/>
  <c r="D406" i="4"/>
  <c r="G817" i="4"/>
  <c r="J437" i="4"/>
  <c r="P497" i="4"/>
  <c r="J968" i="4"/>
  <c r="P1071" i="4"/>
  <c r="E194" i="4"/>
  <c r="I984" i="4"/>
  <c r="F579" i="4"/>
  <c r="N331" i="4"/>
  <c r="M100" i="4"/>
  <c r="F759" i="4"/>
  <c r="H738" i="4"/>
  <c r="R903" i="4"/>
  <c r="Q761" i="4"/>
  <c r="S640" i="4"/>
  <c r="D951" i="4"/>
  <c r="I998" i="4"/>
  <c r="K1089" i="4"/>
  <c r="B836" i="4"/>
  <c r="C460" i="4"/>
  <c r="P743" i="4"/>
  <c r="B1137" i="4"/>
  <c r="J321" i="4"/>
  <c r="F849" i="4"/>
  <c r="S897" i="4"/>
  <c r="R876" i="4"/>
  <c r="O713" i="4"/>
  <c r="Q658" i="4"/>
  <c r="I216" i="4"/>
  <c r="C508" i="4"/>
  <c r="L551" i="4"/>
  <c r="D768" i="4"/>
  <c r="I483" i="4"/>
  <c r="G73" i="10"/>
  <c r="F320" i="4"/>
  <c r="S147" i="10"/>
  <c r="S103" i="10"/>
  <c r="R620" i="4"/>
  <c r="I1067" i="4"/>
  <c r="S392" i="4"/>
  <c r="O167" i="10"/>
  <c r="L657" i="4"/>
  <c r="J535" i="4"/>
  <c r="M810" i="4"/>
  <c r="G356" i="4"/>
  <c r="F473" i="4"/>
  <c r="P218" i="10"/>
  <c r="P231" i="4"/>
  <c r="F166" i="4"/>
  <c r="P261" i="4"/>
  <c r="C552" i="4"/>
  <c r="N546" i="4"/>
  <c r="O466" i="4"/>
  <c r="H105" i="10"/>
  <c r="E328" i="4"/>
  <c r="K591" i="4"/>
  <c r="J1108" i="4"/>
  <c r="Q452" i="4"/>
  <c r="L179" i="4"/>
  <c r="L294" i="4"/>
  <c r="P699" i="4"/>
  <c r="K664" i="4"/>
  <c r="O313" i="4"/>
  <c r="N535" i="4"/>
  <c r="N947" i="4"/>
  <c r="I269" i="4"/>
  <c r="L353" i="4"/>
  <c r="J683" i="4"/>
  <c r="R831" i="4"/>
  <c r="E539" i="4"/>
  <c r="D973" i="4"/>
  <c r="C936" i="4"/>
  <c r="Q308" i="4"/>
  <c r="J397" i="4"/>
  <c r="E482" i="4"/>
  <c r="K346" i="4"/>
  <c r="G687" i="4"/>
  <c r="H533" i="4"/>
  <c r="R224" i="4"/>
  <c r="E81" i="10"/>
  <c r="M986" i="4"/>
  <c r="O587" i="4"/>
  <c r="F486" i="4"/>
  <c r="S316" i="4"/>
  <c r="Q743" i="4"/>
  <c r="I377" i="4"/>
  <c r="L918" i="4"/>
  <c r="H469" i="4"/>
  <c r="L374" i="4"/>
  <c r="O22" i="10"/>
  <c r="M976" i="4"/>
  <c r="J33" i="10"/>
  <c r="F150" i="10"/>
  <c r="D780" i="4"/>
  <c r="L621" i="4"/>
  <c r="F90" i="10"/>
  <c r="R557" i="4"/>
  <c r="H792" i="4"/>
  <c r="P747" i="4"/>
  <c r="G347" i="4"/>
  <c r="I1123" i="4"/>
  <c r="M982" i="4"/>
  <c r="S491" i="4"/>
  <c r="P1024" i="4"/>
  <c r="K617" i="4"/>
  <c r="C853" i="4"/>
  <c r="F794" i="4"/>
  <c r="S1003" i="4"/>
  <c r="M960" i="4"/>
  <c r="H410" i="4"/>
  <c r="O1096" i="4"/>
  <c r="K792" i="4"/>
  <c r="K165" i="4"/>
  <c r="C515" i="4"/>
  <c r="Q729" i="4"/>
  <c r="L397" i="4"/>
  <c r="K539" i="4"/>
  <c r="M788" i="4"/>
  <c r="M896" i="4"/>
  <c r="N283" i="4"/>
  <c r="L595" i="4"/>
  <c r="M393" i="4"/>
  <c r="N745" i="4"/>
  <c r="L310" i="4"/>
  <c r="E181" i="4"/>
  <c r="M699" i="4"/>
  <c r="P918" i="4"/>
  <c r="I482" i="4"/>
  <c r="E520" i="4"/>
  <c r="J461" i="4"/>
  <c r="K197" i="4"/>
  <c r="P674" i="4"/>
  <c r="K653" i="4"/>
  <c r="R441" i="4"/>
  <c r="O901" i="4"/>
  <c r="F813" i="4"/>
  <c r="M343" i="4"/>
  <c r="Q377" i="4"/>
  <c r="I233" i="4"/>
  <c r="M369" i="4"/>
  <c r="J936" i="4"/>
  <c r="D534" i="4"/>
  <c r="H716" i="4"/>
  <c r="O487" i="4"/>
  <c r="L252" i="4"/>
  <c r="E236" i="4"/>
  <c r="H917" i="4"/>
  <c r="H1001" i="4"/>
  <c r="S128" i="4"/>
  <c r="M445" i="4"/>
  <c r="B960" i="4"/>
  <c r="D245" i="4"/>
  <c r="N278" i="4"/>
  <c r="D633" i="4"/>
  <c r="O314" i="4"/>
  <c r="D188" i="4"/>
  <c r="D284" i="4"/>
  <c r="Q498" i="4"/>
  <c r="N444" i="4"/>
  <c r="L506" i="4"/>
  <c r="H190" i="4"/>
  <c r="N154" i="4"/>
  <c r="N506" i="4"/>
  <c r="R935" i="4"/>
  <c r="C762" i="4"/>
  <c r="L386" i="4"/>
  <c r="P535" i="4"/>
  <c r="C601" i="4"/>
  <c r="L835" i="4"/>
  <c r="P538" i="4"/>
  <c r="H517" i="4"/>
  <c r="Q780" i="4"/>
  <c r="G932" i="4"/>
  <c r="D903" i="4"/>
  <c r="I822" i="4"/>
  <c r="C885" i="4"/>
  <c r="H546" i="4"/>
  <c r="I789" i="4"/>
  <c r="J379" i="4"/>
  <c r="H853" i="4"/>
  <c r="G390" i="4"/>
  <c r="Q1019" i="4"/>
  <c r="F247" i="4"/>
  <c r="Q410" i="4"/>
  <c r="K1006" i="4"/>
  <c r="B50" i="4"/>
  <c r="I1079" i="4"/>
  <c r="M167" i="4"/>
  <c r="G670" i="4"/>
  <c r="S766" i="4"/>
  <c r="K451" i="4"/>
  <c r="S477" i="4"/>
  <c r="E414" i="4"/>
  <c r="E531" i="4"/>
  <c r="J767" i="4"/>
  <c r="N194" i="4"/>
  <c r="S166" i="4"/>
  <c r="E1027" i="4"/>
  <c r="G1009" i="4"/>
  <c r="L27" i="10"/>
  <c r="N625" i="4"/>
  <c r="D588" i="4"/>
  <c r="M589" i="4"/>
  <c r="L749" i="4"/>
  <c r="O735" i="4"/>
  <c r="O505" i="4"/>
  <c r="S660" i="4"/>
  <c r="C178" i="10"/>
  <c r="J479" i="4"/>
  <c r="O562" i="4"/>
  <c r="O206" i="4"/>
  <c r="O675" i="4"/>
  <c r="M721" i="4"/>
  <c r="L463" i="4"/>
  <c r="N284" i="4"/>
  <c r="F874" i="4"/>
  <c r="H804" i="4"/>
  <c r="R720" i="4"/>
  <c r="D1066" i="4"/>
  <c r="Q1023" i="4"/>
  <c r="S974" i="4"/>
  <c r="G371" i="4"/>
  <c r="G321" i="4"/>
  <c r="M494" i="4"/>
  <c r="P976" i="4"/>
  <c r="G365" i="4"/>
  <c r="G744" i="4"/>
  <c r="N968" i="4"/>
  <c r="D150" i="4"/>
  <c r="Q102" i="10"/>
  <c r="I728" i="4"/>
  <c r="N883" i="4"/>
  <c r="F1008" i="4"/>
  <c r="Q935" i="4"/>
  <c r="K717" i="4"/>
  <c r="C807" i="4"/>
  <c r="O703" i="4"/>
  <c r="D795" i="4"/>
  <c r="R889" i="4"/>
  <c r="R736" i="4"/>
  <c r="F392" i="4"/>
  <c r="J1079" i="4"/>
  <c r="S313" i="4"/>
  <c r="J975" i="4"/>
  <c r="N670" i="4"/>
  <c r="P680" i="4"/>
  <c r="L670" i="4"/>
  <c r="P246" i="4"/>
  <c r="D495" i="4"/>
  <c r="Q335" i="4"/>
  <c r="N882" i="4"/>
  <c r="J192" i="4"/>
  <c r="P466" i="4"/>
  <c r="J347" i="4"/>
  <c r="C663" i="4"/>
  <c r="I4" i="10"/>
  <c r="F290" i="4"/>
  <c r="E165" i="10"/>
  <c r="K484" i="4"/>
  <c r="K181" i="10"/>
  <c r="O1024" i="4"/>
  <c r="E382" i="4"/>
  <c r="E856" i="4"/>
  <c r="D508" i="4"/>
  <c r="N872" i="4"/>
  <c r="L755" i="4"/>
  <c r="D650" i="4"/>
  <c r="E426" i="4"/>
  <c r="P807" i="4"/>
  <c r="I305" i="4"/>
  <c r="L183" i="4"/>
  <c r="E1022" i="4"/>
  <c r="G189" i="4"/>
  <c r="G590" i="4"/>
  <c r="K372" i="4"/>
  <c r="L127" i="4"/>
  <c r="S385" i="4"/>
  <c r="F252" i="4"/>
  <c r="S707" i="4"/>
  <c r="F557" i="4"/>
  <c r="D585" i="4"/>
  <c r="R700" i="4"/>
  <c r="D315" i="4"/>
  <c r="Q230" i="4"/>
  <c r="D985" i="4"/>
  <c r="O638" i="4"/>
  <c r="J599" i="4"/>
  <c r="S575" i="4"/>
  <c r="K497" i="4"/>
  <c r="P531" i="4"/>
  <c r="P513" i="4"/>
  <c r="G778" i="4"/>
  <c r="F58" i="4"/>
  <c r="R833" i="4"/>
  <c r="E729" i="4"/>
  <c r="C470" i="4"/>
  <c r="E467" i="4"/>
  <c r="G595" i="4"/>
  <c r="P426" i="4"/>
  <c r="E604" i="4"/>
  <c r="J144" i="4"/>
  <c r="M303" i="4"/>
  <c r="P117" i="4"/>
  <c r="J494" i="4"/>
  <c r="E14" i="10"/>
  <c r="P185" i="4"/>
  <c r="P208" i="10"/>
  <c r="H314" i="4"/>
  <c r="Q237" i="10"/>
  <c r="M465" i="4"/>
  <c r="H116" i="4"/>
  <c r="C573" i="4"/>
  <c r="M171" i="4"/>
  <c r="R410" i="4"/>
  <c r="K920" i="4"/>
  <c r="L930" i="4"/>
  <c r="O283" i="4"/>
  <c r="O696" i="4"/>
  <c r="M615" i="4"/>
  <c r="J580" i="4"/>
  <c r="S471" i="4"/>
  <c r="E247" i="4"/>
  <c r="F932" i="4"/>
  <c r="F331" i="4"/>
  <c r="O728" i="4"/>
  <c r="G703" i="4"/>
  <c r="R414" i="4"/>
  <c r="I573" i="4"/>
  <c r="I1094" i="4"/>
  <c r="Q568" i="4"/>
  <c r="F526" i="4"/>
  <c r="N921" i="4"/>
  <c r="D990" i="4"/>
  <c r="C195" i="4"/>
  <c r="K931" i="4"/>
  <c r="N867" i="4"/>
  <c r="S244" i="4"/>
  <c r="H510" i="4"/>
  <c r="G741" i="4"/>
  <c r="M424" i="4"/>
  <c r="K545" i="4"/>
  <c r="O474" i="4"/>
  <c r="M208" i="10"/>
  <c r="I855" i="4"/>
  <c r="H696" i="4"/>
  <c r="E600" i="4"/>
  <c r="D302" i="4"/>
  <c r="M294" i="4"/>
  <c r="N632" i="4"/>
  <c r="N330" i="4"/>
  <c r="G288" i="4"/>
  <c r="C466" i="4"/>
  <c r="D909" i="4"/>
  <c r="O198" i="4"/>
  <c r="S805" i="4"/>
  <c r="Q1053" i="4"/>
  <c r="O1004" i="4"/>
  <c r="M521" i="4"/>
  <c r="H477" i="4"/>
  <c r="N840" i="4"/>
  <c r="E580" i="4"/>
  <c r="N592" i="4"/>
  <c r="L529" i="4"/>
  <c r="F793" i="4"/>
  <c r="M157" i="4"/>
  <c r="K537" i="4"/>
  <c r="H216" i="4"/>
  <c r="H1008" i="4"/>
  <c r="K890" i="4"/>
  <c r="E566" i="4"/>
  <c r="Q757" i="4"/>
  <c r="Q466" i="4"/>
  <c r="L766" i="4"/>
  <c r="D996" i="4"/>
  <c r="L839" i="4"/>
  <c r="L900" i="4"/>
  <c r="O663" i="4"/>
  <c r="M430" i="4"/>
  <c r="R508" i="4"/>
  <c r="H610" i="4"/>
  <c r="P289" i="4"/>
  <c r="L772" i="4"/>
  <c r="F222" i="4"/>
  <c r="O557" i="4"/>
  <c r="Q959" i="4"/>
  <c r="I958" i="4"/>
  <c r="N353" i="4"/>
  <c r="N448" i="4"/>
  <c r="N917" i="4"/>
  <c r="E653" i="4"/>
  <c r="F980" i="4"/>
  <c r="F852" i="4"/>
  <c r="B908" i="4"/>
  <c r="P206" i="4"/>
  <c r="C395" i="4"/>
  <c r="M539" i="4"/>
  <c r="M809" i="4"/>
  <c r="R666" i="4"/>
  <c r="Q628" i="4"/>
  <c r="S1020" i="4"/>
  <c r="Q229" i="4"/>
  <c r="Q244" i="10"/>
  <c r="G787" i="4"/>
  <c r="G84" i="10"/>
  <c r="O291" i="4"/>
  <c r="D908" i="4"/>
  <c r="H378" i="4"/>
  <c r="J383" i="4"/>
  <c r="D550" i="4"/>
  <c r="N522" i="4"/>
  <c r="Q362" i="4"/>
  <c r="R838" i="4"/>
  <c r="S709" i="4"/>
  <c r="R697" i="4"/>
  <c r="D509" i="4"/>
  <c r="P127" i="4"/>
  <c r="R644" i="4"/>
  <c r="M477" i="4"/>
  <c r="G1064" i="4"/>
  <c r="K305" i="4"/>
  <c r="R424" i="4"/>
  <c r="M191" i="4"/>
  <c r="R404" i="4"/>
  <c r="H330" i="4"/>
  <c r="L461" i="4"/>
  <c r="G315" i="4"/>
  <c r="E522" i="4"/>
  <c r="R595" i="4"/>
  <c r="H211" i="4"/>
  <c r="E980" i="4"/>
  <c r="N825" i="4"/>
  <c r="D544" i="4"/>
  <c r="N348" i="4"/>
  <c r="E708" i="4"/>
  <c r="C809" i="4"/>
  <c r="L504" i="4"/>
  <c r="D488" i="4"/>
  <c r="K802" i="4"/>
  <c r="B853" i="4"/>
  <c r="D783" i="4"/>
  <c r="M617" i="4"/>
  <c r="P310" i="4"/>
  <c r="P772" i="4"/>
  <c r="L593" i="4"/>
  <c r="N967" i="4"/>
  <c r="O558" i="4"/>
  <c r="M785" i="4"/>
  <c r="I264" i="4"/>
  <c r="J262" i="4"/>
  <c r="M1031" i="4"/>
  <c r="K783" i="4"/>
  <c r="L796" i="4"/>
  <c r="C298" i="4"/>
  <c r="H734" i="4"/>
  <c r="S420" i="4"/>
  <c r="F234" i="4"/>
  <c r="H372" i="4"/>
  <c r="O820" i="4"/>
  <c r="D400" i="4"/>
  <c r="H769" i="4"/>
  <c r="J500" i="4"/>
  <c r="E744" i="4"/>
  <c r="E629" i="4"/>
  <c r="J497" i="4"/>
  <c r="S865" i="4"/>
  <c r="O96" i="4"/>
  <c r="K411" i="4"/>
  <c r="M988" i="4"/>
  <c r="J261" i="4"/>
  <c r="Q790" i="4"/>
  <c r="L433" i="4"/>
  <c r="P864" i="4"/>
  <c r="E684" i="4"/>
  <c r="N834" i="4"/>
  <c r="P158" i="10"/>
  <c r="S100" i="4"/>
  <c r="L598" i="4"/>
  <c r="C967" i="4"/>
  <c r="D536" i="4"/>
  <c r="Q1011" i="4"/>
  <c r="N1008" i="4"/>
  <c r="C1021" i="4"/>
  <c r="G986" i="4"/>
  <c r="F869" i="4"/>
  <c r="D586" i="4"/>
  <c r="J660" i="4"/>
  <c r="F368" i="4"/>
  <c r="Q989" i="4"/>
  <c r="K21" i="10"/>
  <c r="Q629" i="4"/>
  <c r="Q976" i="4"/>
  <c r="N833" i="4"/>
  <c r="L665" i="4"/>
  <c r="I763" i="4"/>
  <c r="K224" i="4"/>
  <c r="I544" i="4"/>
  <c r="O1050" i="4"/>
  <c r="Q213" i="4"/>
  <c r="L650" i="4"/>
  <c r="E659" i="4"/>
  <c r="F821" i="4"/>
  <c r="G739" i="4"/>
  <c r="C613" i="4"/>
  <c r="D934" i="4"/>
  <c r="C1117" i="4"/>
  <c r="I260" i="10"/>
  <c r="K119" i="4"/>
  <c r="L411" i="4"/>
  <c r="C783" i="4"/>
  <c r="O16" i="10"/>
  <c r="G287" i="4"/>
  <c r="I490" i="4"/>
  <c r="E799" i="4"/>
  <c r="S764" i="4"/>
  <c r="R439" i="4"/>
  <c r="N679" i="4"/>
  <c r="E140" i="4"/>
  <c r="Q413" i="4"/>
  <c r="H590" i="4"/>
  <c r="C602" i="4"/>
  <c r="N272" i="4"/>
  <c r="N432" i="4"/>
  <c r="E728" i="4"/>
  <c r="S600" i="4"/>
  <c r="K607" i="4"/>
  <c r="M800" i="4"/>
  <c r="G587" i="4"/>
  <c r="Q541" i="4"/>
  <c r="Q1018" i="4"/>
  <c r="P177" i="4"/>
  <c r="S261" i="10"/>
  <c r="S969" i="4"/>
  <c r="H614" i="4"/>
  <c r="F537" i="4"/>
  <c r="M508" i="4"/>
  <c r="P848" i="4"/>
  <c r="B1027" i="4"/>
  <c r="J772" i="4"/>
  <c r="D213" i="4"/>
  <c r="M625" i="4"/>
  <c r="C372" i="4"/>
  <c r="H220" i="4"/>
  <c r="E472" i="4"/>
  <c r="F825" i="4"/>
  <c r="G561" i="4"/>
  <c r="H997" i="4"/>
  <c r="C948" i="4"/>
  <c r="Q385" i="4"/>
  <c r="R579" i="4"/>
  <c r="S736" i="4"/>
  <c r="J615" i="4"/>
  <c r="R637" i="4"/>
  <c r="S261" i="4"/>
  <c r="C688" i="4"/>
  <c r="H454" i="4"/>
  <c r="K443" i="4"/>
  <c r="I511" i="4"/>
  <c r="D782" i="4"/>
  <c r="S356" i="4"/>
  <c r="J303" i="4"/>
  <c r="D251" i="4"/>
  <c r="Q874" i="4"/>
  <c r="S645" i="4"/>
  <c r="H106" i="4"/>
  <c r="C323" i="4"/>
  <c r="Q816" i="4"/>
  <c r="S556" i="4"/>
  <c r="Q1024" i="4"/>
  <c r="H345" i="4"/>
  <c r="J298" i="4"/>
  <c r="K44" i="10"/>
  <c r="I680" i="4"/>
  <c r="P202" i="4"/>
  <c r="I839" i="4"/>
  <c r="B3" i="4"/>
  <c r="E336" i="4"/>
  <c r="N226" i="4"/>
  <c r="R1031" i="4"/>
  <c r="L559" i="4"/>
  <c r="B328" i="4"/>
  <c r="S918" i="4"/>
  <c r="H1009" i="4"/>
  <c r="E807" i="4"/>
  <c r="I859" i="4"/>
  <c r="H251" i="4"/>
  <c r="N503" i="4"/>
  <c r="H953" i="4"/>
  <c r="J456" i="4"/>
  <c r="C423" i="4"/>
  <c r="N557" i="4"/>
  <c r="F1019" i="4"/>
  <c r="N411" i="4"/>
  <c r="P533" i="4"/>
  <c r="D642" i="4"/>
  <c r="J490" i="4"/>
  <c r="S439" i="4"/>
  <c r="Q507" i="4"/>
  <c r="K585" i="4"/>
  <c r="C514" i="4"/>
  <c r="D545" i="4"/>
  <c r="F427" i="4"/>
  <c r="J66" i="10"/>
  <c r="D683" i="4"/>
  <c r="E714" i="4"/>
  <c r="N568" i="4"/>
  <c r="D475" i="4"/>
  <c r="H392" i="4"/>
  <c r="N1011" i="4"/>
  <c r="G268" i="4"/>
  <c r="E452" i="4"/>
  <c r="C648" i="4"/>
  <c r="O539" i="4"/>
  <c r="C650" i="4"/>
  <c r="N310" i="4"/>
  <c r="J562" i="4"/>
  <c r="R328" i="4"/>
  <c r="M473" i="4"/>
  <c r="N827" i="4"/>
  <c r="F714" i="4"/>
  <c r="N935" i="4"/>
  <c r="H849" i="4"/>
  <c r="L639" i="4"/>
  <c r="M497" i="4"/>
  <c r="J620" i="4"/>
  <c r="R1081" i="4"/>
  <c r="L558" i="4"/>
  <c r="M318" i="4"/>
  <c r="M760" i="4"/>
  <c r="K366" i="4"/>
  <c r="R437" i="4"/>
  <c r="C544" i="4"/>
  <c r="B617" i="4"/>
  <c r="D487" i="4"/>
  <c r="P409" i="4"/>
  <c r="C184" i="4"/>
  <c r="L1123" i="4"/>
  <c r="O682" i="4"/>
  <c r="I930" i="4"/>
  <c r="D599" i="4"/>
  <c r="P322" i="4"/>
  <c r="S280" i="4"/>
  <c r="C730" i="4"/>
  <c r="C789" i="4"/>
  <c r="C859" i="4"/>
  <c r="J690" i="4"/>
  <c r="C649" i="4"/>
  <c r="O910" i="4"/>
  <c r="Q753" i="4"/>
  <c r="E401" i="4"/>
  <c r="H514" i="4"/>
  <c r="I531" i="4"/>
  <c r="Q763" i="4"/>
  <c r="O674" i="4"/>
  <c r="K599" i="4"/>
  <c r="O432" i="4"/>
  <c r="K489" i="4"/>
  <c r="F261" i="4"/>
  <c r="C304" i="4"/>
  <c r="G534" i="4"/>
  <c r="I667" i="4"/>
  <c r="Q296" i="4"/>
  <c r="R886" i="4"/>
  <c r="M540" i="4"/>
  <c r="C558" i="4"/>
  <c r="D830" i="4"/>
  <c r="G684" i="4"/>
  <c r="F236" i="4"/>
  <c r="F728" i="4"/>
  <c r="F337" i="4"/>
  <c r="E979" i="4"/>
  <c r="J997" i="4"/>
  <c r="I614" i="4"/>
  <c r="I803" i="4"/>
  <c r="N611" i="4"/>
  <c r="D910" i="4"/>
  <c r="L724" i="4"/>
  <c r="F496" i="4"/>
  <c r="P1118" i="4"/>
  <c r="F445" i="4"/>
  <c r="R883" i="4"/>
  <c r="E703" i="4"/>
  <c r="N548" i="4"/>
  <c r="F339" i="4"/>
  <c r="N241" i="4"/>
  <c r="E917" i="4"/>
  <c r="M938" i="4"/>
  <c r="R367" i="4"/>
  <c r="K584" i="4"/>
  <c r="C1003" i="4"/>
  <c r="Q287" i="4"/>
  <c r="B435" i="4"/>
  <c r="N1123" i="4"/>
  <c r="J785" i="4"/>
  <c r="D539" i="4"/>
  <c r="R413" i="4"/>
  <c r="N441" i="4"/>
  <c r="E784" i="4"/>
  <c r="J434" i="4"/>
  <c r="E371" i="4"/>
  <c r="M688" i="4"/>
  <c r="C354" i="4"/>
  <c r="S320" i="4"/>
  <c r="O566" i="4"/>
  <c r="I562" i="4"/>
  <c r="S633" i="4"/>
  <c r="N864" i="4"/>
  <c r="S444" i="4"/>
  <c r="G499" i="4"/>
  <c r="S644" i="4"/>
  <c r="R482" i="4"/>
  <c r="I805" i="4"/>
  <c r="C225" i="4"/>
  <c r="N605" i="4"/>
  <c r="I250" i="4"/>
  <c r="G731" i="4"/>
  <c r="N516" i="4"/>
  <c r="F641" i="4"/>
  <c r="O719" i="4"/>
  <c r="G525" i="4"/>
  <c r="J1052" i="4"/>
  <c r="Q890" i="4"/>
  <c r="K288" i="4"/>
  <c r="J603" i="4"/>
  <c r="F851" i="4"/>
  <c r="E10" i="10"/>
  <c r="J270" i="4"/>
  <c r="J251" i="4"/>
  <c r="F925" i="4"/>
  <c r="J925" i="4"/>
  <c r="G738" i="4"/>
  <c r="S1139" i="4"/>
  <c r="K808" i="4"/>
  <c r="I473" i="4"/>
  <c r="R448" i="4"/>
  <c r="J205" i="4"/>
  <c r="L253" i="4"/>
  <c r="L413" i="4"/>
  <c r="Q261" i="4"/>
  <c r="J731" i="4"/>
  <c r="N937" i="4"/>
  <c r="R722" i="4"/>
  <c r="D733" i="4"/>
  <c r="R945" i="4"/>
  <c r="K770" i="4"/>
  <c r="C700" i="4"/>
  <c r="H581" i="4"/>
  <c r="R483" i="4"/>
  <c r="G878" i="4"/>
  <c r="F876" i="4"/>
  <c r="Q877" i="4"/>
  <c r="S466" i="4"/>
  <c r="H457" i="4"/>
  <c r="M920" i="4"/>
  <c r="K492" i="4"/>
  <c r="N247" i="4"/>
  <c r="D311" i="4"/>
  <c r="K463" i="4"/>
  <c r="F113" i="10"/>
  <c r="Q320" i="4"/>
  <c r="R1144" i="4"/>
  <c r="R39" i="4"/>
  <c r="R649" i="4"/>
  <c r="Q240" i="4"/>
  <c r="S916" i="4"/>
  <c r="B363" i="4"/>
  <c r="G542" i="4"/>
  <c r="G737" i="4"/>
  <c r="L465" i="4"/>
  <c r="G906" i="4"/>
  <c r="E624" i="4"/>
  <c r="Q364" i="4"/>
  <c r="K173" i="10"/>
  <c r="I162" i="10"/>
  <c r="S286" i="4"/>
  <c r="L822" i="4"/>
  <c r="E459" i="4"/>
  <c r="S913" i="4"/>
  <c r="E400" i="4"/>
  <c r="C412" i="4"/>
  <c r="Q802" i="4"/>
  <c r="F409" i="4"/>
  <c r="Q2" i="4"/>
  <c r="N217" i="10"/>
  <c r="M187" i="4"/>
  <c r="R999" i="4"/>
  <c r="K168" i="4"/>
  <c r="D644" i="4"/>
  <c r="C641" i="4"/>
  <c r="S757" i="4"/>
  <c r="H387" i="4"/>
  <c r="K755" i="4"/>
  <c r="G198" i="4"/>
  <c r="M693" i="4"/>
  <c r="M1005" i="4"/>
  <c r="J185" i="4"/>
  <c r="M934" i="4"/>
  <c r="M298" i="4"/>
  <c r="J634" i="4"/>
  <c r="K600" i="4"/>
  <c r="P496" i="4"/>
  <c r="O585" i="4"/>
  <c r="D765" i="4"/>
  <c r="E429" i="4"/>
  <c r="H793" i="4"/>
  <c r="L936" i="4"/>
  <c r="I204" i="4"/>
  <c r="K514" i="4"/>
  <c r="C160" i="4"/>
  <c r="E576" i="4"/>
  <c r="K636" i="4"/>
  <c r="C343" i="4"/>
  <c r="S224" i="4"/>
  <c r="Q103" i="4"/>
  <c r="B56" i="4"/>
  <c r="G962" i="4"/>
  <c r="C616" i="4"/>
  <c r="B1121" i="4"/>
  <c r="C110" i="4"/>
  <c r="L391" i="4"/>
  <c r="G902" i="4"/>
  <c r="E734" i="4"/>
  <c r="I884" i="4"/>
  <c r="E737" i="4"/>
  <c r="E417" i="4"/>
  <c r="K483" i="4"/>
  <c r="O410" i="4"/>
  <c r="E270" i="4"/>
  <c r="I328" i="4"/>
  <c r="M531" i="4"/>
  <c r="Q387" i="4"/>
  <c r="C605" i="4"/>
  <c r="H624" i="4"/>
  <c r="L945" i="4"/>
  <c r="N934" i="4"/>
  <c r="K687" i="4"/>
  <c r="Q677" i="4"/>
  <c r="L545" i="4"/>
  <c r="S306" i="4"/>
  <c r="R100" i="4"/>
  <c r="R248" i="4"/>
  <c r="S263" i="10"/>
  <c r="E718" i="4"/>
  <c r="E439" i="4"/>
  <c r="I379" i="4"/>
  <c r="F766" i="4"/>
  <c r="B824" i="4"/>
  <c r="K276" i="4"/>
  <c r="E575" i="4"/>
  <c r="Q821" i="4"/>
  <c r="I919" i="4"/>
  <c r="E647" i="4"/>
  <c r="P690" i="4"/>
  <c r="D714" i="4"/>
  <c r="D538" i="4"/>
  <c r="F404" i="4"/>
  <c r="O812" i="4"/>
  <c r="R132" i="4"/>
  <c r="S143" i="4"/>
  <c r="G820" i="4"/>
  <c r="R1015" i="4"/>
  <c r="C653" i="4"/>
  <c r="D907" i="4"/>
  <c r="D336" i="4"/>
  <c r="R570" i="4"/>
  <c r="E896" i="4"/>
  <c r="J400" i="4"/>
  <c r="D412" i="4"/>
  <c r="G599" i="4"/>
  <c r="I430" i="4"/>
  <c r="P1002" i="4"/>
  <c r="J664" i="4"/>
  <c r="H709" i="4"/>
  <c r="O823" i="4"/>
  <c r="C681" i="4"/>
  <c r="B353" i="4"/>
  <c r="G771" i="4"/>
  <c r="K460" i="4"/>
  <c r="C407" i="4"/>
  <c r="O490" i="4"/>
  <c r="J148" i="4"/>
  <c r="O639" i="4"/>
  <c r="Q404" i="4"/>
  <c r="I858" i="4"/>
  <c r="M891" i="4"/>
  <c r="Q395" i="4"/>
  <c r="J446" i="4"/>
  <c r="K953" i="4"/>
  <c r="K28" i="4"/>
  <c r="J588" i="4"/>
  <c r="M905" i="4"/>
  <c r="D814" i="4"/>
  <c r="G776" i="4"/>
  <c r="C956" i="4"/>
  <c r="Q737" i="4"/>
  <c r="O421" i="4"/>
  <c r="C1061" i="4"/>
  <c r="I625" i="4"/>
  <c r="G674" i="4"/>
  <c r="P862" i="4"/>
  <c r="M946" i="4"/>
  <c r="R721" i="4"/>
  <c r="R205" i="4"/>
  <c r="O193" i="4"/>
  <c r="K872" i="4"/>
  <c r="D323" i="4"/>
  <c r="R312" i="4"/>
  <c r="D759" i="4"/>
  <c r="R653" i="4"/>
  <c r="F158" i="4"/>
  <c r="B989" i="4"/>
  <c r="H605" i="4"/>
  <c r="J519" i="4"/>
  <c r="S325" i="4"/>
  <c r="E93" i="4"/>
  <c r="P880" i="4"/>
  <c r="G222" i="4"/>
  <c r="D572" i="4"/>
  <c r="P292" i="4"/>
  <c r="E33" i="4"/>
  <c r="C814" i="4"/>
  <c r="R478" i="4"/>
  <c r="F164" i="4"/>
  <c r="C474" i="4"/>
  <c r="H828" i="4"/>
  <c r="F1020" i="4"/>
  <c r="J684" i="4"/>
  <c r="G368" i="4"/>
  <c r="N354" i="4"/>
  <c r="C685" i="4"/>
  <c r="Q573" i="4"/>
  <c r="S983" i="4"/>
  <c r="E291" i="4"/>
  <c r="M771" i="4"/>
  <c r="S301" i="4"/>
  <c r="M906" i="4"/>
  <c r="I363" i="4"/>
  <c r="G369" i="4"/>
  <c r="F550" i="4"/>
  <c r="M840" i="4"/>
  <c r="H299" i="4"/>
  <c r="C212" i="4"/>
  <c r="E43" i="4"/>
  <c r="M396" i="4"/>
  <c r="E633" i="4"/>
  <c r="I692" i="4"/>
  <c r="M619" i="4"/>
  <c r="D166" i="4"/>
  <c r="F474" i="4"/>
  <c r="K863" i="4"/>
  <c r="M720" i="4"/>
  <c r="M989" i="4"/>
  <c r="D700" i="4"/>
  <c r="M179" i="4"/>
  <c r="S893" i="4"/>
  <c r="Q16" i="10"/>
  <c r="J242" i="4"/>
  <c r="P676" i="4"/>
  <c r="M250" i="4"/>
  <c r="P302" i="4"/>
  <c r="J255" i="4"/>
  <c r="S836" i="4"/>
  <c r="I103" i="4"/>
  <c r="S203" i="4"/>
  <c r="P207" i="4"/>
  <c r="R497" i="4"/>
  <c r="E161" i="4"/>
  <c r="R319" i="4"/>
  <c r="G107" i="10"/>
  <c r="I447" i="4"/>
  <c r="O276" i="4"/>
  <c r="C509" i="4"/>
  <c r="R660" i="4"/>
  <c r="O599" i="4"/>
  <c r="P759" i="4"/>
  <c r="P921" i="4"/>
  <c r="K501" i="4"/>
  <c r="J412" i="4"/>
  <c r="R90" i="4"/>
  <c r="K721" i="4"/>
  <c r="C1107" i="4"/>
  <c r="K379" i="4"/>
  <c r="J955" i="4"/>
  <c r="S536" i="4"/>
  <c r="N786" i="4"/>
  <c r="L833" i="4"/>
  <c r="I349" i="4"/>
  <c r="K150" i="4"/>
  <c r="D976" i="4"/>
  <c r="K596" i="4"/>
  <c r="N419" i="4"/>
  <c r="E722" i="4"/>
  <c r="J485" i="4"/>
  <c r="J435" i="4"/>
  <c r="N499" i="4"/>
  <c r="K272" i="4"/>
  <c r="I159" i="4"/>
  <c r="C989" i="4"/>
  <c r="M973" i="4"/>
  <c r="L959" i="4"/>
  <c r="H434" i="4"/>
  <c r="O602" i="4"/>
  <c r="C866" i="4"/>
  <c r="S321" i="4"/>
  <c r="J241" i="4"/>
  <c r="N491" i="4"/>
  <c r="I1042" i="4"/>
  <c r="H602" i="4"/>
  <c r="G435" i="4"/>
  <c r="O472" i="4"/>
  <c r="K580" i="4"/>
  <c r="J795" i="4"/>
  <c r="K158" i="4"/>
  <c r="F692" i="4"/>
  <c r="I670" i="4"/>
  <c r="J243" i="4"/>
  <c r="C831" i="4"/>
  <c r="C594" i="4"/>
  <c r="O34" i="10"/>
  <c r="F569" i="4"/>
  <c r="N561" i="4"/>
  <c r="D921" i="4"/>
  <c r="C289" i="4"/>
  <c r="S680" i="4"/>
  <c r="Q384" i="4"/>
  <c r="H526" i="4"/>
  <c r="S796" i="4"/>
  <c r="J309" i="4"/>
  <c r="D1058" i="4"/>
  <c r="C442" i="4"/>
  <c r="P169" i="4"/>
  <c r="D680" i="4"/>
  <c r="J809" i="4"/>
  <c r="F638" i="4"/>
  <c r="J285" i="4"/>
  <c r="M538" i="4"/>
  <c r="H842" i="4"/>
  <c r="F509" i="4"/>
  <c r="G503" i="4"/>
  <c r="J717" i="4"/>
  <c r="H668" i="4"/>
  <c r="H883" i="4"/>
  <c r="O622" i="4"/>
  <c r="F112" i="4"/>
  <c r="Q670" i="4"/>
  <c r="K696" i="4"/>
  <c r="E709" i="4"/>
  <c r="E256" i="4"/>
  <c r="Q358" i="4"/>
  <c r="H593" i="4"/>
  <c r="S433" i="4"/>
  <c r="L986" i="4"/>
  <c r="N673" i="4"/>
  <c r="J420" i="4"/>
  <c r="Q374" i="4"/>
  <c r="K847" i="4"/>
  <c r="H536" i="4"/>
  <c r="N919" i="4"/>
  <c r="S1012" i="4"/>
  <c r="Q434" i="4"/>
  <c r="D574" i="4"/>
  <c r="C364" i="4"/>
  <c r="G694" i="4"/>
  <c r="E286" i="4"/>
  <c r="R636" i="4"/>
  <c r="G490" i="4"/>
  <c r="H231" i="4"/>
  <c r="H504" i="4"/>
  <c r="N524" i="4"/>
  <c r="M898" i="4"/>
  <c r="S613" i="4"/>
  <c r="I798" i="4"/>
  <c r="P935" i="4"/>
  <c r="O636" i="4"/>
  <c r="Q919" i="4"/>
  <c r="P1035" i="4"/>
  <c r="O769" i="4"/>
  <c r="I609" i="4"/>
  <c r="K941" i="4"/>
  <c r="L513" i="4"/>
  <c r="Q678" i="4"/>
  <c r="G912" i="4"/>
  <c r="I593" i="4"/>
  <c r="J736" i="4"/>
  <c r="R445" i="4"/>
  <c r="P312" i="4"/>
  <c r="N615" i="4"/>
  <c r="P325" i="4"/>
  <c r="N602" i="4"/>
  <c r="G788" i="4"/>
  <c r="H930" i="4"/>
  <c r="C1017" i="4"/>
  <c r="E745" i="4"/>
  <c r="F494" i="4"/>
  <c r="J763" i="4"/>
  <c r="P707" i="4"/>
  <c r="I56" i="4"/>
  <c r="P339" i="4"/>
  <c r="E455" i="4"/>
  <c r="E337" i="4"/>
  <c r="I467" i="4"/>
  <c r="H460" i="4"/>
  <c r="O635" i="4"/>
  <c r="G612" i="4"/>
  <c r="G409" i="4"/>
  <c r="N454" i="4"/>
  <c r="I203" i="4"/>
  <c r="M172" i="4"/>
  <c r="I902" i="4"/>
  <c r="Q963" i="4"/>
  <c r="H288" i="4"/>
  <c r="J287" i="4"/>
  <c r="I725" i="4"/>
  <c r="L807" i="4"/>
  <c r="L312" i="4"/>
  <c r="I603" i="4"/>
  <c r="O1010" i="4"/>
  <c r="O909" i="4"/>
  <c r="F865" i="4"/>
  <c r="D643" i="4"/>
  <c r="P851" i="4"/>
  <c r="O634" i="4"/>
  <c r="M1008" i="4"/>
  <c r="B707" i="4"/>
  <c r="I703" i="4"/>
  <c r="E448" i="4"/>
  <c r="C488" i="4"/>
  <c r="N357" i="4"/>
  <c r="D382" i="4"/>
  <c r="G316" i="4"/>
  <c r="S615" i="4"/>
  <c r="R533" i="4"/>
  <c r="S532" i="4"/>
  <c r="D450" i="4"/>
  <c r="F1128" i="4"/>
  <c r="P590" i="4"/>
  <c r="G772" i="4"/>
  <c r="C204" i="4"/>
  <c r="N434" i="4"/>
  <c r="M814" i="4"/>
  <c r="E787" i="4"/>
  <c r="I330" i="4"/>
  <c r="R528" i="4"/>
  <c r="M729" i="4"/>
  <c r="M423" i="4"/>
  <c r="I997" i="4"/>
  <c r="P717" i="4"/>
  <c r="K967" i="4"/>
  <c r="S359" i="4"/>
  <c r="F492" i="4"/>
  <c r="M950" i="4"/>
  <c r="E845" i="4"/>
  <c r="L524" i="4"/>
  <c r="N938" i="4"/>
  <c r="M220" i="4"/>
  <c r="C642" i="4"/>
  <c r="L579" i="4"/>
  <c r="O125" i="10"/>
  <c r="R93" i="4"/>
  <c r="J866" i="4"/>
  <c r="S533" i="4"/>
  <c r="I747" i="4"/>
  <c r="O352" i="4"/>
  <c r="Q141" i="4"/>
  <c r="O568" i="4"/>
  <c r="M757" i="4"/>
  <c r="C994" i="4"/>
  <c r="N718" i="4"/>
  <c r="M613" i="4"/>
  <c r="E826" i="4"/>
  <c r="R212" i="4"/>
  <c r="H848" i="4"/>
  <c r="E875" i="4"/>
  <c r="R460" i="4"/>
  <c r="M722" i="4"/>
  <c r="C131" i="10"/>
  <c r="H427" i="4"/>
  <c r="M575" i="4"/>
  <c r="S713" i="4"/>
  <c r="K917" i="4"/>
  <c r="E639" i="4"/>
  <c r="G291" i="4"/>
  <c r="F554" i="4"/>
  <c r="R837" i="4"/>
  <c r="Q449" i="4"/>
  <c r="D558" i="4"/>
  <c r="I75" i="10"/>
  <c r="L940" i="4"/>
  <c r="Q543" i="4"/>
  <c r="S553" i="4"/>
  <c r="N761" i="4"/>
  <c r="R745" i="4"/>
  <c r="R530" i="4"/>
  <c r="S397" i="4"/>
  <c r="F120" i="4"/>
  <c r="O521" i="4"/>
  <c r="E938" i="4"/>
  <c r="H995" i="4"/>
  <c r="R734" i="4"/>
  <c r="C754" i="4"/>
  <c r="R1106" i="4"/>
  <c r="C938" i="4"/>
  <c r="M928" i="4"/>
  <c r="N805" i="4"/>
  <c r="P305" i="4"/>
  <c r="R556" i="4"/>
  <c r="C882" i="4"/>
  <c r="F1061" i="4"/>
  <c r="I196" i="4"/>
  <c r="D1003" i="4"/>
  <c r="H644" i="4"/>
  <c r="E686" i="4"/>
  <c r="E656" i="4"/>
  <c r="E1106" i="4"/>
  <c r="C682" i="4"/>
  <c r="L680" i="4"/>
  <c r="J581" i="4"/>
  <c r="S539" i="4"/>
  <c r="K320" i="4"/>
  <c r="Q352" i="4"/>
  <c r="C638" i="4"/>
  <c r="Q563" i="4"/>
  <c r="C922" i="4"/>
  <c r="R1023" i="4"/>
  <c r="M570" i="4"/>
  <c r="H682" i="4"/>
  <c r="P962" i="4"/>
  <c r="J751" i="4"/>
  <c r="N364" i="4"/>
  <c r="Q933" i="4"/>
  <c r="E741" i="4"/>
  <c r="R705" i="4"/>
  <c r="P489" i="4"/>
  <c r="Q901" i="4"/>
  <c r="R1053" i="4"/>
  <c r="I546" i="4"/>
  <c r="Q1042" i="4"/>
  <c r="O525" i="4"/>
  <c r="J814" i="4"/>
  <c r="H608" i="4"/>
  <c r="Q916" i="4"/>
  <c r="I785" i="4"/>
  <c r="L225" i="4"/>
  <c r="R817" i="4"/>
  <c r="H761" i="4"/>
  <c r="D724" i="4"/>
  <c r="K1120" i="4"/>
  <c r="E1004" i="4"/>
  <c r="H851" i="4"/>
  <c r="J418" i="4"/>
  <c r="N552" i="4"/>
  <c r="Q611" i="4"/>
  <c r="D850" i="4"/>
  <c r="I817" i="4"/>
  <c r="Q525" i="4"/>
  <c r="E1003" i="4"/>
  <c r="O547" i="4"/>
  <c r="K620" i="4"/>
  <c r="I1018" i="4"/>
  <c r="G351" i="4"/>
  <c r="S366" i="4"/>
  <c r="J556" i="4"/>
  <c r="C883" i="4"/>
  <c r="D831" i="4"/>
  <c r="N564" i="4"/>
  <c r="M922" i="4"/>
  <c r="D897" i="4"/>
  <c r="M592" i="4"/>
  <c r="I568" i="4"/>
  <c r="C1033" i="4"/>
  <c r="G482" i="4"/>
  <c r="G634" i="4"/>
  <c r="D542" i="4"/>
  <c r="C244" i="4"/>
  <c r="O949" i="4"/>
  <c r="I873" i="4"/>
  <c r="K972" i="4"/>
  <c r="J467" i="4"/>
  <c r="P1001" i="4"/>
  <c r="H548" i="4"/>
  <c r="G963" i="4"/>
  <c r="J694" i="4"/>
  <c r="R675" i="4"/>
  <c r="J405" i="4"/>
  <c r="O357" i="4"/>
  <c r="O150" i="10"/>
  <c r="S369" i="4"/>
  <c r="N711" i="4"/>
  <c r="P564" i="4"/>
  <c r="S535" i="4"/>
  <c r="E155" i="4"/>
  <c r="O618" i="4"/>
  <c r="E781" i="4"/>
  <c r="H621" i="4"/>
  <c r="O318" i="4"/>
  <c r="N33" i="4"/>
  <c r="K265" i="4"/>
  <c r="E645" i="4"/>
  <c r="G769" i="4"/>
  <c r="E443" i="4"/>
  <c r="B1096" i="4"/>
  <c r="J231" i="4"/>
  <c r="E210" i="4"/>
  <c r="M1018" i="4"/>
  <c r="S738" i="4"/>
  <c r="S358" i="4"/>
  <c r="D124" i="4"/>
  <c r="C755" i="4"/>
  <c r="S551" i="4"/>
  <c r="D560" i="4"/>
  <c r="C715" i="4"/>
  <c r="P1116" i="4"/>
  <c r="L451" i="4"/>
  <c r="J315" i="4"/>
  <c r="L531" i="4"/>
  <c r="S639" i="4"/>
  <c r="H689" i="4"/>
  <c r="R569" i="4"/>
  <c r="G609" i="4"/>
  <c r="M961" i="4"/>
  <c r="P940" i="4"/>
  <c r="J136" i="4"/>
  <c r="N1020" i="4"/>
  <c r="J910" i="4"/>
  <c r="C479" i="4"/>
  <c r="I718" i="4"/>
  <c r="G438" i="4"/>
  <c r="O301" i="4"/>
  <c r="O950" i="4"/>
  <c r="D895" i="4"/>
  <c r="Q773" i="4"/>
  <c r="J184" i="4"/>
  <c r="N888" i="4"/>
  <c r="L662" i="4"/>
  <c r="K716" i="4"/>
  <c r="E901" i="4"/>
  <c r="G696" i="4"/>
  <c r="L823" i="4"/>
  <c r="H418" i="4"/>
  <c r="N321" i="4"/>
  <c r="O263" i="4"/>
  <c r="C654" i="4"/>
  <c r="I434" i="4"/>
  <c r="O751" i="4"/>
  <c r="O302" i="4"/>
  <c r="S944" i="4"/>
  <c r="J475" i="4"/>
  <c r="N393" i="4"/>
  <c r="G710" i="4"/>
  <c r="F756" i="4"/>
  <c r="H695" i="4"/>
  <c r="E364" i="4"/>
  <c r="R823" i="4"/>
  <c r="C359" i="4"/>
  <c r="G662" i="4"/>
  <c r="S1050" i="4"/>
  <c r="K855" i="4"/>
  <c r="J715" i="4"/>
  <c r="E603" i="4"/>
  <c r="C591" i="4"/>
  <c r="I401" i="4"/>
  <c r="N570" i="4"/>
  <c r="Q834" i="4"/>
  <c r="M510" i="4"/>
  <c r="R851" i="4"/>
  <c r="M558" i="4"/>
  <c r="I881" i="4"/>
  <c r="F295" i="4"/>
  <c r="F627" i="4"/>
  <c r="I1020" i="4"/>
  <c r="F345" i="4"/>
  <c r="I1143" i="4"/>
  <c r="O659" i="4"/>
  <c r="G41" i="10"/>
  <c r="L387" i="4"/>
  <c r="F654" i="4"/>
  <c r="O367" i="4"/>
  <c r="P604" i="4"/>
  <c r="K232" i="4"/>
  <c r="C917" i="4"/>
  <c r="S1009" i="4"/>
  <c r="I684" i="4"/>
  <c r="P423" i="4"/>
  <c r="K850" i="4"/>
  <c r="K973" i="4"/>
  <c r="S540" i="4"/>
  <c r="D948" i="4"/>
  <c r="H662" i="4"/>
  <c r="S884" i="4"/>
  <c r="G127" i="4"/>
  <c r="N160" i="4"/>
  <c r="R775" i="4"/>
  <c r="R888" i="4"/>
  <c r="M454" i="4"/>
  <c r="C624" i="4"/>
  <c r="G511" i="4"/>
  <c r="D702" i="4"/>
  <c r="D517" i="4"/>
  <c r="R359" i="4"/>
  <c r="R672" i="4"/>
  <c r="O958" i="4"/>
  <c r="N680" i="4"/>
  <c r="Q325" i="4"/>
  <c r="D414" i="4"/>
  <c r="F358" i="4"/>
  <c r="O886" i="4"/>
  <c r="I600" i="4"/>
  <c r="C737" i="4"/>
  <c r="N900" i="4"/>
  <c r="D873" i="4"/>
  <c r="F853" i="4"/>
  <c r="S588" i="4"/>
  <c r="B62" i="10"/>
  <c r="S824" i="4"/>
  <c r="C792" i="4"/>
  <c r="M553" i="4"/>
  <c r="K375" i="4"/>
  <c r="R840" i="4"/>
  <c r="L838" i="4"/>
  <c r="E905" i="4"/>
  <c r="C965" i="4"/>
  <c r="K1040" i="4"/>
  <c r="N1034" i="4"/>
  <c r="J389" i="4"/>
  <c r="S877" i="4"/>
  <c r="K828" i="4"/>
  <c r="P834" i="4"/>
  <c r="E136" i="10"/>
  <c r="K604" i="4"/>
  <c r="M1006" i="4"/>
  <c r="M316" i="4"/>
  <c r="J972" i="4"/>
  <c r="D801" i="4"/>
  <c r="M376" i="4"/>
  <c r="R472" i="4"/>
  <c r="Q90" i="4"/>
  <c r="R331" i="4"/>
  <c r="R966" i="4"/>
  <c r="J707" i="4"/>
  <c r="R1078" i="4"/>
  <c r="F315" i="4"/>
  <c r="H766" i="4"/>
  <c r="F610" i="4"/>
  <c r="H856" i="4"/>
  <c r="H692" i="4"/>
  <c r="P1141" i="4"/>
  <c r="L716" i="4"/>
  <c r="K889" i="4"/>
  <c r="R398" i="4"/>
  <c r="C671" i="4"/>
  <c r="N846" i="4"/>
  <c r="R380" i="4"/>
  <c r="O959" i="4"/>
  <c r="L557" i="4"/>
  <c r="C720" i="4"/>
  <c r="H742" i="4"/>
  <c r="C772" i="4"/>
  <c r="F991" i="4"/>
  <c r="D646" i="4"/>
  <c r="R462" i="4"/>
  <c r="F307" i="4"/>
  <c r="M451" i="4"/>
  <c r="C767" i="4"/>
  <c r="Q438" i="4"/>
  <c r="R98" i="4"/>
  <c r="J340" i="4"/>
  <c r="O119" i="4"/>
  <c r="E385" i="4"/>
  <c r="F389" i="4"/>
  <c r="Q277" i="4"/>
  <c r="G994" i="4"/>
  <c r="H823" i="4"/>
  <c r="M886" i="4"/>
  <c r="S1011" i="4"/>
  <c r="M436" i="4"/>
  <c r="D470" i="4"/>
  <c r="N798" i="4"/>
  <c r="C600" i="4"/>
  <c r="I655" i="4"/>
  <c r="H730" i="4"/>
  <c r="S339" i="4"/>
  <c r="D438" i="4"/>
  <c r="J985" i="4"/>
  <c r="S1013" i="4"/>
  <c r="R654" i="4"/>
  <c r="K735" i="4"/>
  <c r="M375" i="4"/>
  <c r="H404" i="4"/>
  <c r="O559" i="4"/>
  <c r="R802" i="4"/>
  <c r="F740" i="4"/>
  <c r="F666" i="4"/>
  <c r="I1012" i="4"/>
  <c r="N716" i="4"/>
  <c r="R209" i="4"/>
  <c r="R756" i="4"/>
  <c r="I711" i="4"/>
  <c r="R291" i="4"/>
  <c r="Q817" i="4"/>
  <c r="M888" i="4"/>
  <c r="P190" i="4"/>
  <c r="N717" i="4"/>
  <c r="O666" i="4"/>
  <c r="S862" i="4"/>
  <c r="I314" i="4"/>
  <c r="H667" i="4"/>
  <c r="I557" i="4"/>
  <c r="M412" i="4"/>
  <c r="D980" i="4"/>
  <c r="L965" i="4"/>
  <c r="I577" i="4"/>
  <c r="G314" i="4"/>
  <c r="H637" i="4"/>
  <c r="C1042" i="4"/>
  <c r="P372" i="4"/>
  <c r="L29" i="10"/>
  <c r="H643" i="4"/>
  <c r="H248" i="4"/>
  <c r="K608" i="4"/>
  <c r="I918" i="4"/>
  <c r="I374" i="4"/>
  <c r="C560" i="4"/>
  <c r="Q581" i="4"/>
  <c r="Q1010" i="4"/>
  <c r="R229" i="4"/>
  <c r="N550" i="4"/>
  <c r="O743" i="4"/>
  <c r="O725" i="4"/>
  <c r="Q792" i="4"/>
  <c r="C837" i="4"/>
  <c r="G989" i="4"/>
  <c r="N732" i="4"/>
  <c r="C265" i="4"/>
  <c r="Q884" i="4"/>
  <c r="D354" i="4"/>
  <c r="M536" i="4"/>
  <c r="S915" i="4"/>
  <c r="S614" i="4"/>
  <c r="C561" i="4"/>
  <c r="G604" i="4"/>
  <c r="H332" i="4"/>
  <c r="B1008" i="4"/>
  <c r="I340" i="4"/>
  <c r="P363" i="4"/>
  <c r="L794" i="4"/>
  <c r="K512" i="4"/>
  <c r="H302" i="4"/>
  <c r="N169" i="4"/>
  <c r="N655" i="4"/>
  <c r="E698" i="4"/>
  <c r="G984" i="4"/>
  <c r="R489" i="4"/>
  <c r="E267" i="4"/>
  <c r="H539" i="4"/>
  <c r="L962" i="4"/>
  <c r="F482" i="4"/>
  <c r="Q566" i="4"/>
  <c r="H684" i="4"/>
  <c r="R346" i="4"/>
  <c r="H944" i="4"/>
  <c r="J215" i="4"/>
  <c r="G115" i="4"/>
  <c r="M344" i="4"/>
  <c r="D285" i="4"/>
  <c r="K176" i="4"/>
  <c r="K477" i="4"/>
  <c r="L944" i="4"/>
  <c r="R998" i="4"/>
  <c r="B124" i="4"/>
  <c r="O258" i="4"/>
  <c r="S649" i="4"/>
  <c r="O533" i="4"/>
  <c r="K554" i="4"/>
  <c r="R1005" i="4"/>
  <c r="J687" i="4"/>
  <c r="G978" i="4"/>
  <c r="P970" i="4"/>
  <c r="M959" i="4"/>
  <c r="O227" i="4"/>
  <c r="J902" i="4"/>
  <c r="H981" i="4"/>
  <c r="P735" i="4"/>
  <c r="P773" i="4"/>
  <c r="E932" i="4"/>
  <c r="I472" i="4"/>
  <c r="G671" i="4"/>
  <c r="S661" i="4"/>
  <c r="P1096" i="4"/>
  <c r="H771" i="4"/>
  <c r="R920" i="4"/>
  <c r="L208" i="4"/>
  <c r="J560" i="4"/>
  <c r="G970" i="4"/>
  <c r="Q663" i="4"/>
  <c r="F758" i="4"/>
  <c r="M899" i="4"/>
  <c r="I970" i="4"/>
  <c r="O894" i="4"/>
  <c r="L379" i="4"/>
  <c r="P512" i="4"/>
  <c r="H846" i="4"/>
  <c r="O264" i="10"/>
  <c r="L905" i="4"/>
  <c r="D549" i="4"/>
  <c r="H252" i="4"/>
  <c r="H582" i="4"/>
  <c r="P233" i="4"/>
  <c r="D856" i="4"/>
  <c r="M933" i="4"/>
  <c r="L816" i="4"/>
  <c r="E950" i="4"/>
  <c r="K888" i="4"/>
  <c r="N982" i="4"/>
  <c r="C525" i="4"/>
  <c r="I861" i="4"/>
  <c r="L933" i="4"/>
  <c r="Q892" i="4"/>
  <c r="C1020" i="4"/>
  <c r="M904" i="4"/>
  <c r="C719" i="4"/>
  <c r="Q560" i="4"/>
  <c r="S541" i="4"/>
  <c r="M512" i="4"/>
  <c r="N975" i="4"/>
  <c r="Q755" i="4"/>
  <c r="R714" i="4"/>
  <c r="F631" i="4"/>
  <c r="F1104" i="4"/>
  <c r="H629" i="4"/>
  <c r="P417" i="4"/>
  <c r="M359" i="4"/>
  <c r="Q641" i="4"/>
  <c r="S235" i="4"/>
  <c r="D1038" i="4"/>
  <c r="K677" i="4"/>
  <c r="E944" i="4"/>
  <c r="I1039" i="4"/>
  <c r="E509" i="4"/>
  <c r="E913" i="4"/>
  <c r="R973" i="4"/>
  <c r="F1036" i="4"/>
  <c r="I242" i="4"/>
  <c r="M765" i="4"/>
  <c r="J924" i="4"/>
  <c r="P685" i="4"/>
  <c r="H715" i="4"/>
  <c r="P700" i="4"/>
  <c r="G879" i="4"/>
  <c r="E869" i="4"/>
  <c r="I526" i="4"/>
  <c r="J784" i="4"/>
  <c r="S873" i="4"/>
  <c r="O977" i="4"/>
  <c r="J150" i="4"/>
  <c r="S227" i="4"/>
  <c r="L330" i="4"/>
  <c r="E498" i="4"/>
  <c r="E249" i="10"/>
  <c r="L845" i="4"/>
  <c r="Q616" i="4"/>
  <c r="F935" i="4"/>
  <c r="J928" i="4"/>
  <c r="H553" i="4"/>
  <c r="H884" i="4"/>
  <c r="G172" i="4"/>
  <c r="J847" i="4"/>
  <c r="O771" i="4"/>
  <c r="H509" i="4"/>
  <c r="Q286" i="4"/>
  <c r="C1031" i="4"/>
  <c r="E323" i="4"/>
  <c r="K942" i="4"/>
  <c r="F544" i="4"/>
  <c r="L599" i="4"/>
  <c r="F647" i="4"/>
  <c r="Q1084" i="4"/>
  <c r="J745" i="4"/>
  <c r="C659" i="4"/>
  <c r="Q977" i="4"/>
  <c r="F663" i="4"/>
  <c r="E900" i="4"/>
  <c r="D742" i="4"/>
  <c r="L520" i="4"/>
  <c r="M210" i="4"/>
  <c r="C569" i="4"/>
  <c r="F210" i="4"/>
  <c r="H351" i="4"/>
  <c r="Q343" i="4"/>
  <c r="P600" i="4"/>
  <c r="L227" i="4"/>
  <c r="K350" i="4"/>
  <c r="F244" i="10"/>
  <c r="F951" i="4"/>
  <c r="F636" i="4"/>
  <c r="C222" i="4"/>
  <c r="I796" i="4"/>
  <c r="Q696" i="4"/>
  <c r="E811" i="4"/>
  <c r="J995" i="4"/>
  <c r="J976" i="4"/>
  <c r="O373" i="4"/>
  <c r="L1004" i="4"/>
  <c r="L515" i="4"/>
  <c r="F642" i="4"/>
  <c r="D871" i="4"/>
  <c r="P998" i="4"/>
  <c r="Q597" i="4"/>
  <c r="I1022" i="4"/>
  <c r="S746" i="4"/>
  <c r="R274" i="4"/>
  <c r="L920" i="4"/>
  <c r="C955" i="4"/>
  <c r="H500" i="4"/>
  <c r="I452" i="4"/>
  <c r="P964" i="4"/>
  <c r="S1111" i="4"/>
  <c r="H630" i="4"/>
  <c r="R158" i="4"/>
  <c r="D256" i="4"/>
  <c r="I200" i="4"/>
  <c r="I453" i="4"/>
  <c r="H1019" i="4"/>
  <c r="O499" i="4"/>
  <c r="N266" i="4"/>
  <c r="L759" i="4"/>
  <c r="H698" i="4"/>
  <c r="J887" i="4"/>
  <c r="P618" i="4"/>
  <c r="C271" i="4"/>
  <c r="I437" i="4"/>
  <c r="J596" i="4"/>
  <c r="S168" i="4"/>
  <c r="N471" i="4"/>
  <c r="J608" i="4"/>
  <c r="O737" i="4"/>
  <c r="F279" i="4"/>
  <c r="Q918" i="4"/>
  <c r="F1049" i="4"/>
  <c r="N247" i="10"/>
  <c r="H475" i="4"/>
  <c r="I516" i="4"/>
  <c r="R627" i="4"/>
  <c r="J843" i="4"/>
  <c r="J832" i="4"/>
  <c r="J872" i="4"/>
  <c r="I351" i="4"/>
  <c r="O536" i="4"/>
  <c r="C854" i="4"/>
  <c r="F864" i="4"/>
  <c r="N737" i="4"/>
  <c r="Q931" i="4"/>
  <c r="M388" i="4"/>
  <c r="D854" i="4"/>
  <c r="H264" i="4"/>
  <c r="Q809" i="4"/>
  <c r="K910" i="4"/>
  <c r="S773" i="4"/>
  <c r="C313" i="4"/>
  <c r="J584" i="4"/>
  <c r="Q715" i="4"/>
  <c r="S888" i="4"/>
  <c r="E731" i="4"/>
  <c r="S245" i="4"/>
  <c r="L410" i="4"/>
  <c r="F669" i="4"/>
  <c r="Q304" i="4"/>
  <c r="P672" i="4"/>
  <c r="L224" i="4"/>
  <c r="J762" i="4"/>
  <c r="N556" i="4"/>
  <c r="J482" i="4"/>
  <c r="P820" i="4"/>
  <c r="H1028" i="4"/>
  <c r="G764" i="4"/>
  <c r="F359" i="4"/>
  <c r="M466" i="4"/>
  <c r="G1136" i="4"/>
  <c r="H362" i="4"/>
  <c r="R265" i="4"/>
  <c r="R947" i="4"/>
  <c r="Q925" i="4"/>
  <c r="N408" i="4"/>
  <c r="I776" i="4"/>
  <c r="Q772" i="4"/>
  <c r="I966" i="4"/>
  <c r="J907" i="4"/>
  <c r="H1053" i="4"/>
  <c r="K834" i="4"/>
  <c r="F422" i="4"/>
  <c r="H197" i="4"/>
  <c r="L649" i="4"/>
  <c r="M416" i="4"/>
  <c r="O749" i="4"/>
  <c r="F662" i="4"/>
  <c r="J868" i="4"/>
  <c r="Q886" i="4"/>
  <c r="F844" i="4"/>
  <c r="O684" i="4"/>
  <c r="H406" i="4"/>
  <c r="S924" i="4"/>
  <c r="K1030" i="4"/>
  <c r="G437" i="4"/>
  <c r="F934" i="4"/>
  <c r="N459" i="4"/>
  <c r="Q915" i="4"/>
  <c r="O744" i="4"/>
  <c r="D753" i="4"/>
  <c r="O540" i="4"/>
  <c r="O438" i="4"/>
  <c r="G158" i="4"/>
  <c r="Q962" i="4"/>
  <c r="C330" i="4"/>
  <c r="C804" i="4"/>
  <c r="H400" i="4"/>
  <c r="E186" i="4"/>
  <c r="G298" i="4"/>
  <c r="K352" i="4"/>
  <c r="H284" i="4"/>
  <c r="H540" i="4"/>
  <c r="Q284" i="4"/>
  <c r="H931" i="4"/>
  <c r="H579" i="4"/>
  <c r="S634" i="4"/>
  <c r="P934" i="4"/>
  <c r="H858" i="4"/>
  <c r="D645" i="4"/>
  <c r="F1112" i="4"/>
  <c r="S963" i="4"/>
  <c r="H424" i="4"/>
  <c r="H759" i="4"/>
  <c r="R260" i="4"/>
  <c r="H545" i="4"/>
  <c r="H312" i="4"/>
  <c r="Q653" i="4"/>
  <c r="P757" i="4"/>
  <c r="G1026" i="4"/>
  <c r="Q964" i="4"/>
  <c r="M275" i="4"/>
  <c r="L472" i="4"/>
  <c r="S529" i="4"/>
  <c r="G818" i="4"/>
  <c r="G516" i="4"/>
  <c r="P257" i="4"/>
  <c r="H214" i="4"/>
  <c r="Q742" i="4"/>
  <c r="M355" i="4"/>
  <c r="P608" i="4"/>
  <c r="P104" i="4"/>
  <c r="D1019" i="4"/>
  <c r="K926" i="4"/>
  <c r="J390" i="4"/>
  <c r="E676" i="4"/>
  <c r="O409" i="4"/>
  <c r="E667" i="4"/>
  <c r="N923" i="4"/>
  <c r="J780" i="4"/>
  <c r="G333" i="4"/>
  <c r="N809" i="4"/>
  <c r="G1057" i="4"/>
  <c r="L837" i="4"/>
  <c r="D955" i="4"/>
  <c r="M775" i="4"/>
  <c r="L884" i="4"/>
  <c r="N453" i="4"/>
  <c r="Q223" i="4"/>
  <c r="E415" i="4"/>
  <c r="J980" i="4"/>
  <c r="P975" i="4"/>
  <c r="O911" i="4"/>
  <c r="S856" i="4"/>
  <c r="C229" i="4"/>
  <c r="G79" i="4"/>
  <c r="J824" i="4"/>
  <c r="K774" i="4"/>
  <c r="K244" i="4"/>
  <c r="D223" i="4"/>
  <c r="H116" i="10"/>
  <c r="S711" i="4"/>
  <c r="E750" i="4"/>
  <c r="K506" i="4"/>
  <c r="P689" i="4"/>
  <c r="S955" i="4"/>
  <c r="H270" i="4"/>
  <c r="C839" i="4"/>
  <c r="R761" i="4"/>
  <c r="G777" i="4"/>
  <c r="D674" i="4"/>
  <c r="S722" i="4"/>
  <c r="E565" i="4"/>
  <c r="P831" i="4"/>
  <c r="O625" i="4"/>
  <c r="D504" i="4"/>
  <c r="D997" i="4"/>
  <c r="P782" i="4"/>
  <c r="G1098" i="4"/>
  <c r="E697" i="4"/>
  <c r="D553" i="4"/>
  <c r="H237" i="4"/>
  <c r="J703" i="4"/>
  <c r="J297" i="4"/>
  <c r="G594" i="4"/>
  <c r="G842" i="4"/>
  <c r="O64" i="4"/>
  <c r="G550" i="4"/>
  <c r="H820" i="4"/>
  <c r="J631" i="4"/>
  <c r="P143" i="10"/>
  <c r="N47" i="10"/>
  <c r="O972" i="4"/>
  <c r="R1004" i="4"/>
  <c r="O294" i="4"/>
  <c r="R545" i="4"/>
  <c r="M547" i="4"/>
  <c r="F955" i="4"/>
  <c r="R712" i="4"/>
  <c r="D356" i="4"/>
  <c r="F730" i="4"/>
  <c r="C842" i="4"/>
  <c r="O658" i="4"/>
  <c r="H852" i="4"/>
  <c r="J839" i="4"/>
  <c r="H750" i="4"/>
  <c r="Q639" i="4"/>
  <c r="O928" i="4"/>
  <c r="I217" i="4"/>
  <c r="P220" i="4"/>
  <c r="L668" i="4"/>
  <c r="N322" i="4"/>
  <c r="G276" i="4"/>
  <c r="O714" i="4"/>
  <c r="G412" i="4"/>
  <c r="G831" i="4"/>
  <c r="E636" i="4"/>
  <c r="O921" i="4"/>
  <c r="G433" i="4"/>
  <c r="D874" i="4"/>
  <c r="P999" i="4"/>
  <c r="D516" i="4"/>
  <c r="L624" i="4"/>
  <c r="S161" i="4"/>
  <c r="E766" i="4"/>
  <c r="Q1036" i="4"/>
  <c r="E165" i="4"/>
  <c r="N686" i="4"/>
  <c r="N520" i="4"/>
  <c r="M381" i="4"/>
  <c r="S264" i="4"/>
  <c r="G900" i="4"/>
  <c r="F612" i="4"/>
  <c r="L777" i="4"/>
  <c r="O994" i="4"/>
  <c r="G956" i="4"/>
  <c r="E402" i="4"/>
  <c r="H648" i="4"/>
  <c r="O834" i="4"/>
  <c r="M794" i="4"/>
  <c r="P769" i="4"/>
  <c r="F27" i="4"/>
  <c r="F363" i="4"/>
  <c r="L365" i="4"/>
  <c r="H1013" i="4"/>
  <c r="P947" i="4"/>
  <c r="G990" i="4"/>
  <c r="N828" i="4"/>
  <c r="K771" i="4"/>
  <c r="L509" i="4"/>
  <c r="S453" i="4"/>
  <c r="Q917" i="4"/>
  <c r="L356" i="4"/>
  <c r="C694" i="4"/>
  <c r="L654" i="4"/>
  <c r="E169" i="4"/>
  <c r="K602" i="4"/>
  <c r="R409" i="4"/>
  <c r="H322" i="4"/>
  <c r="J1009" i="4"/>
  <c r="O872" i="4"/>
  <c r="G301" i="4"/>
  <c r="F948" i="4"/>
  <c r="N887" i="4"/>
  <c r="S834" i="4"/>
  <c r="D676" i="4"/>
  <c r="C665" i="4"/>
  <c r="S973" i="4"/>
  <c r="L913" i="4"/>
  <c r="N345" i="4"/>
  <c r="I484" i="4"/>
  <c r="H640" i="4"/>
  <c r="L686" i="4"/>
  <c r="H881" i="4"/>
  <c r="D1014" i="4"/>
  <c r="O590" i="4"/>
  <c r="C703" i="4"/>
  <c r="I459" i="4"/>
  <c r="D842" i="4"/>
  <c r="M698" i="4"/>
  <c r="J996" i="4"/>
  <c r="O514" i="4"/>
  <c r="S416" i="4"/>
  <c r="M417" i="4"/>
  <c r="O420" i="4"/>
  <c r="O987" i="4"/>
  <c r="M313" i="4"/>
  <c r="K1003" i="4"/>
  <c r="Q718" i="4"/>
  <c r="J549" i="4"/>
  <c r="O534" i="4"/>
  <c r="M962" i="4"/>
  <c r="F907" i="4"/>
  <c r="H259" i="4"/>
  <c r="C107" i="4"/>
  <c r="M235" i="4"/>
  <c r="L707" i="4"/>
  <c r="F734" i="4"/>
  <c r="G146" i="10"/>
  <c r="R315" i="4"/>
  <c r="N912" i="4"/>
  <c r="D967" i="4"/>
  <c r="L594" i="4"/>
  <c r="P811" i="4"/>
  <c r="I659" i="4"/>
  <c r="N787" i="4"/>
  <c r="H903" i="4"/>
  <c r="L743" i="4"/>
  <c r="I187" i="4"/>
  <c r="J175" i="4"/>
  <c r="L194" i="4"/>
  <c r="O1018" i="4"/>
  <c r="G881" i="4"/>
  <c r="Q1145" i="4"/>
  <c r="H723" i="4"/>
  <c r="M516" i="4"/>
  <c r="Q1054" i="4"/>
  <c r="L1019" i="4"/>
  <c r="J942" i="4"/>
  <c r="F412" i="4"/>
  <c r="E740" i="4"/>
  <c r="E770" i="4"/>
  <c r="K777" i="4"/>
  <c r="P544" i="4"/>
  <c r="J471" i="4"/>
  <c r="E743" i="4"/>
  <c r="N650" i="4"/>
  <c r="N375" i="4"/>
  <c r="L982" i="4"/>
  <c r="L361" i="4"/>
  <c r="I535" i="4"/>
  <c r="K726" i="4"/>
  <c r="Q850" i="4"/>
  <c r="K625" i="4"/>
  <c r="J201" i="4"/>
  <c r="D216" i="4"/>
  <c r="E375" i="4"/>
  <c r="M287" i="4"/>
  <c r="H279" i="4"/>
  <c r="M902" i="4"/>
  <c r="M224" i="4"/>
  <c r="O778" i="4"/>
  <c r="F686" i="4"/>
  <c r="R561" i="4"/>
  <c r="E668" i="4"/>
  <c r="O788" i="4"/>
  <c r="S441" i="4"/>
  <c r="P214" i="4"/>
  <c r="K454" i="4"/>
  <c r="D597" i="4"/>
  <c r="P919" i="4"/>
  <c r="H226" i="4"/>
  <c r="K927" i="4"/>
  <c r="S211" i="4"/>
  <c r="D274" i="4"/>
  <c r="K957" i="4"/>
  <c r="N720" i="4"/>
  <c r="Q911" i="4"/>
  <c r="D822" i="4"/>
  <c r="P754" i="4"/>
  <c r="H618" i="4"/>
  <c r="Q265" i="4"/>
  <c r="S985" i="4"/>
  <c r="R832" i="4"/>
  <c r="C733" i="4"/>
  <c r="P802" i="4"/>
  <c r="D1024" i="4"/>
  <c r="F1014" i="4"/>
  <c r="S904" i="4"/>
  <c r="D608" i="4"/>
  <c r="R484" i="4"/>
  <c r="N822" i="4"/>
  <c r="H870" i="4"/>
  <c r="D681" i="4"/>
  <c r="O809" i="4"/>
  <c r="G569" i="4"/>
  <c r="L1002" i="4"/>
  <c r="C944" i="4"/>
  <c r="N703" i="4"/>
  <c r="E925" i="4"/>
  <c r="K980" i="4"/>
  <c r="P441" i="4"/>
  <c r="D730" i="4"/>
  <c r="K1082" i="4"/>
  <c r="D776" i="4"/>
  <c r="H531" i="4"/>
  <c r="H693" i="4"/>
  <c r="H344" i="4"/>
  <c r="E970" i="4"/>
  <c r="N804" i="4"/>
  <c r="H722" i="4"/>
  <c r="M177" i="4"/>
  <c r="E201" i="10"/>
  <c r="M793" i="4"/>
  <c r="S874" i="4"/>
  <c r="R930" i="4"/>
  <c r="L667" i="4"/>
  <c r="J889" i="4"/>
  <c r="G339" i="4"/>
  <c r="E1101" i="4"/>
  <c r="R253" i="4"/>
  <c r="D637" i="4"/>
  <c r="R633" i="4"/>
  <c r="P287" i="4"/>
  <c r="F260" i="4"/>
  <c r="D746" i="4"/>
  <c r="S455" i="4"/>
  <c r="M1041" i="4"/>
  <c r="F376" i="4"/>
  <c r="R1079" i="4"/>
  <c r="H964" i="4"/>
  <c r="S9" i="4"/>
  <c r="N857" i="4"/>
  <c r="E535" i="4"/>
  <c r="S1086" i="4"/>
  <c r="M1132" i="4"/>
  <c r="C386" i="4"/>
  <c r="G856" i="4"/>
  <c r="H549" i="4"/>
  <c r="F285" i="4"/>
  <c r="P376" i="4"/>
  <c r="O960" i="4"/>
  <c r="M352" i="4"/>
  <c r="M455" i="4"/>
  <c r="K922" i="4"/>
  <c r="F1031" i="4"/>
  <c r="L608" i="4"/>
  <c r="S815" i="4"/>
  <c r="E747" i="4"/>
  <c r="G1082" i="4"/>
  <c r="H414" i="4"/>
  <c r="G935" i="4"/>
  <c r="M683" i="4"/>
  <c r="N573" i="4"/>
  <c r="G758" i="4"/>
  <c r="L786" i="4"/>
  <c r="J29" i="10"/>
  <c r="N350" i="4"/>
  <c r="C481" i="4"/>
  <c r="J812" i="4"/>
  <c r="K841" i="4"/>
  <c r="G1004" i="4"/>
  <c r="M762" i="4"/>
  <c r="Q1026" i="4"/>
  <c r="K505" i="4"/>
  <c r="G865" i="4"/>
  <c r="J281" i="4"/>
  <c r="J415" i="4"/>
  <c r="L984" i="4"/>
  <c r="R149" i="4"/>
  <c r="S154" i="4"/>
  <c r="O282" i="4"/>
  <c r="N270" i="4"/>
  <c r="O772" i="4"/>
  <c r="F774" i="4"/>
  <c r="C773" i="4"/>
  <c r="E898" i="4"/>
  <c r="M173" i="4"/>
  <c r="C781" i="4"/>
  <c r="S486" i="4"/>
  <c r="N358" i="4"/>
  <c r="M299" i="4"/>
  <c r="G853" i="4"/>
  <c r="O642" i="4"/>
  <c r="R704" i="4"/>
  <c r="K963" i="4"/>
  <c r="M803" i="4"/>
  <c r="P645" i="4"/>
  <c r="R770" i="4"/>
  <c r="D176" i="4"/>
  <c r="H993" i="4"/>
  <c r="R429" i="4"/>
  <c r="G191" i="4"/>
  <c r="N841" i="4"/>
  <c r="P728" i="4"/>
  <c r="S294" i="4"/>
  <c r="C1016" i="4"/>
  <c r="E792" i="4"/>
  <c r="D880" i="4"/>
  <c r="R342" i="4"/>
  <c r="D836" i="4"/>
  <c r="N976" i="4"/>
  <c r="E591" i="4"/>
  <c r="Q561" i="4"/>
  <c r="N936" i="4"/>
  <c r="K768" i="4"/>
  <c r="P612" i="4"/>
  <c r="L684" i="4"/>
  <c r="F1029" i="4"/>
  <c r="O470" i="4"/>
  <c r="K587" i="4"/>
  <c r="G284" i="4"/>
  <c r="C793" i="4"/>
  <c r="R743" i="4"/>
  <c r="K446" i="4"/>
  <c r="S167" i="10"/>
  <c r="S81" i="4"/>
  <c r="K701" i="4"/>
  <c r="G828" i="4"/>
  <c r="J537" i="4"/>
  <c r="M395" i="4"/>
  <c r="F1018" i="4"/>
  <c r="K842" i="4"/>
  <c r="E1095" i="4"/>
  <c r="L932" i="4"/>
  <c r="E983" i="4"/>
  <c r="S295" i="4"/>
  <c r="C1051" i="4"/>
  <c r="N636" i="4"/>
  <c r="F996" i="4"/>
  <c r="H435" i="4"/>
  <c r="E123" i="4"/>
  <c r="E914" i="4"/>
  <c r="P267" i="4"/>
  <c r="K666" i="4"/>
  <c r="H465" i="4"/>
  <c r="J438" i="4"/>
  <c r="E427" i="4"/>
  <c r="L609" i="4"/>
  <c r="O702" i="4"/>
  <c r="J790" i="4"/>
  <c r="L302" i="4"/>
  <c r="G597" i="4"/>
  <c r="N836" i="4"/>
  <c r="I868" i="4"/>
  <c r="I702" i="4"/>
  <c r="O479" i="4"/>
  <c r="M598" i="4"/>
  <c r="S821" i="4"/>
  <c r="P829" i="4"/>
  <c r="I961" i="4"/>
  <c r="K190" i="4"/>
  <c r="J336" i="4"/>
  <c r="R810" i="4"/>
  <c r="F992" i="4"/>
  <c r="G841" i="4"/>
  <c r="D139" i="4"/>
  <c r="F394" i="4"/>
  <c r="N540" i="4"/>
  <c r="D240" i="4"/>
  <c r="P586" i="4"/>
  <c r="J948" i="4"/>
  <c r="R813" i="4"/>
  <c r="C655" i="4"/>
  <c r="P582" i="4"/>
  <c r="J613" i="4"/>
  <c r="F687" i="4"/>
  <c r="C461" i="4"/>
  <c r="K1047" i="4"/>
  <c r="K547" i="4"/>
  <c r="O935" i="4"/>
  <c r="F1000" i="4"/>
  <c r="O813" i="4"/>
  <c r="E265" i="4"/>
  <c r="F595" i="4"/>
  <c r="E214" i="4"/>
  <c r="O984" i="4"/>
  <c r="K984" i="4"/>
  <c r="N307" i="4"/>
  <c r="N662" i="4"/>
  <c r="K448" i="4"/>
  <c r="R922" i="4"/>
  <c r="O1015" i="4"/>
  <c r="L455" i="4"/>
  <c r="G611" i="4"/>
  <c r="F708" i="4"/>
  <c r="R220" i="4"/>
  <c r="R176" i="4"/>
  <c r="O996" i="4"/>
  <c r="C970" i="4"/>
  <c r="K325" i="4"/>
  <c r="J974" i="4"/>
  <c r="Q382" i="4"/>
  <c r="G489" i="4"/>
  <c r="M576" i="4"/>
  <c r="C785" i="4"/>
  <c r="K622" i="4"/>
  <c r="N490" i="4"/>
  <c r="P408" i="4"/>
  <c r="P543" i="4"/>
  <c r="F648" i="4"/>
  <c r="J374" i="4"/>
  <c r="Q234" i="4"/>
  <c r="C701" i="4"/>
  <c r="K561" i="4"/>
  <c r="O717" i="4"/>
  <c r="I457" i="4"/>
  <c r="F972" i="4"/>
  <c r="I704" i="4"/>
  <c r="I533" i="4"/>
  <c r="G504" i="4"/>
  <c r="J586" i="4"/>
  <c r="M892" i="4"/>
  <c r="F522" i="4"/>
  <c r="D379" i="4"/>
  <c r="O123" i="4"/>
  <c r="Q1098" i="4"/>
  <c r="N436" i="4"/>
  <c r="B91" i="4"/>
  <c r="N315" i="4"/>
  <c r="I633" i="4"/>
  <c r="S1010" i="4"/>
  <c r="Q603" i="4"/>
  <c r="B525" i="4"/>
  <c r="O417" i="4"/>
  <c r="S646" i="4"/>
  <c r="I96" i="4"/>
  <c r="R377" i="4"/>
  <c r="N191" i="4"/>
  <c r="O311" i="4"/>
  <c r="L827" i="4"/>
  <c r="D787" i="4"/>
  <c r="E589" i="4"/>
  <c r="K1052" i="4"/>
  <c r="O847" i="4"/>
  <c r="I928" i="4"/>
  <c r="D924" i="4"/>
  <c r="K693" i="4"/>
  <c r="P763" i="4"/>
  <c r="H952" i="4"/>
  <c r="L321" i="4"/>
  <c r="S429" i="4"/>
  <c r="F524" i="4"/>
  <c r="H480" i="4"/>
  <c r="B748" i="4"/>
  <c r="J264" i="4"/>
  <c r="H1015" i="4"/>
  <c r="P719" i="4"/>
  <c r="N497" i="4"/>
  <c r="C1004" i="4"/>
  <c r="D431" i="4"/>
  <c r="M715" i="4"/>
  <c r="J334" i="4"/>
  <c r="E379" i="4"/>
  <c r="E529" i="4"/>
  <c r="C526" i="4"/>
  <c r="H726" i="4"/>
  <c r="F64" i="4"/>
  <c r="D135" i="4"/>
  <c r="H4" i="10"/>
  <c r="Q969" i="4"/>
  <c r="J797" i="4"/>
  <c r="M1052" i="4"/>
  <c r="R964" i="4"/>
  <c r="H520" i="4"/>
  <c r="C559" i="4"/>
  <c r="N1094" i="4"/>
  <c r="J766" i="4"/>
  <c r="D247" i="4"/>
  <c r="H222" i="4"/>
  <c r="J677" i="4"/>
  <c r="M955" i="4"/>
  <c r="I727" i="4"/>
  <c r="P671" i="4"/>
  <c r="R847" i="4"/>
  <c r="S520" i="4"/>
  <c r="P563" i="4"/>
  <c r="L931" i="4"/>
  <c r="P593" i="4"/>
  <c r="E715" i="4"/>
  <c r="R699" i="4"/>
  <c r="R378" i="4"/>
  <c r="N1012" i="4"/>
  <c r="E283" i="4"/>
  <c r="C857" i="4"/>
  <c r="C791" i="4"/>
  <c r="I681" i="4"/>
  <c r="Q906" i="4"/>
  <c r="H224" i="4"/>
  <c r="D887" i="4"/>
  <c r="F712" i="4"/>
  <c r="E204" i="4"/>
  <c r="Q1025" i="4"/>
  <c r="N591" i="4"/>
  <c r="J168" i="4"/>
  <c r="J819" i="4"/>
  <c r="E959" i="4"/>
  <c r="M614" i="4"/>
  <c r="L938" i="4"/>
  <c r="P658" i="4"/>
  <c r="H1119" i="4"/>
  <c r="J636" i="4"/>
  <c r="H338" i="4"/>
  <c r="M659" i="4"/>
  <c r="C836" i="4"/>
  <c r="E821" i="4"/>
  <c r="N721" i="4"/>
  <c r="R724" i="4"/>
  <c r="I755" i="4"/>
  <c r="K529" i="4"/>
  <c r="O819" i="4"/>
  <c r="E699" i="4"/>
  <c r="Q620" i="4"/>
  <c r="R391" i="4"/>
  <c r="E847" i="4"/>
  <c r="R302" i="4"/>
  <c r="L698" i="4"/>
  <c r="O306" i="4"/>
  <c r="R1131" i="4"/>
  <c r="O859" i="4"/>
  <c r="M880" i="4"/>
  <c r="L262" i="4"/>
  <c r="C122" i="4"/>
  <c r="L730" i="4"/>
  <c r="N868" i="4"/>
  <c r="O881" i="4"/>
  <c r="G1007" i="4"/>
  <c r="S728" i="4"/>
  <c r="I404" i="4"/>
  <c r="Q721" i="4"/>
  <c r="H980" i="4"/>
  <c r="C687" i="4"/>
  <c r="R1075" i="4"/>
  <c r="H1070" i="4"/>
  <c r="J946" i="4"/>
  <c r="C378" i="4"/>
  <c r="J923" i="4"/>
  <c r="F298" i="4"/>
  <c r="G580" i="4"/>
  <c r="M947" i="4"/>
  <c r="I677" i="4"/>
  <c r="P425" i="4"/>
  <c r="M689" i="4"/>
  <c r="K776" i="4"/>
  <c r="G838" i="4"/>
  <c r="N231" i="4"/>
  <c r="M196" i="4"/>
  <c r="G558" i="4"/>
  <c r="M895" i="4"/>
  <c r="O1017" i="4"/>
  <c r="M772" i="4"/>
  <c r="Q695" i="4"/>
  <c r="N731" i="4"/>
  <c r="E555" i="4"/>
  <c r="E595" i="4"/>
  <c r="F284" i="4"/>
  <c r="M753" i="4"/>
  <c r="I44" i="4"/>
  <c r="S683" i="4"/>
  <c r="R751" i="4"/>
  <c r="F750" i="4"/>
  <c r="K279" i="4"/>
  <c r="M985" i="4"/>
  <c r="G353" i="4"/>
  <c r="O662" i="4"/>
  <c r="J1022" i="4"/>
  <c r="P526" i="4"/>
  <c r="K958" i="4"/>
  <c r="F741" i="4"/>
  <c r="K728" i="4"/>
  <c r="O537" i="4"/>
  <c r="F988" i="4"/>
  <c r="J216" i="10"/>
  <c r="C740" i="4"/>
  <c r="N292" i="4"/>
  <c r="C48" i="10"/>
  <c r="O541" i="4"/>
  <c r="I936" i="4"/>
  <c r="Q651" i="4"/>
  <c r="L1001" i="4"/>
  <c r="M431" i="4"/>
  <c r="O508" i="4"/>
  <c r="J961" i="4"/>
  <c r="D444" i="4"/>
  <c r="I463" i="4"/>
  <c r="G805" i="4"/>
  <c r="Q159" i="10"/>
  <c r="C957" i="4"/>
  <c r="Q179" i="4"/>
  <c r="R655" i="4"/>
  <c r="R958" i="4"/>
  <c r="I750" i="4"/>
  <c r="K1125" i="4"/>
  <c r="K876" i="4"/>
  <c r="K160" i="4"/>
  <c r="C1136" i="4"/>
  <c r="N215" i="4"/>
  <c r="E329" i="4"/>
  <c r="C84" i="10"/>
  <c r="F583" i="4"/>
  <c r="O467" i="4"/>
  <c r="C551" i="4"/>
  <c r="D570" i="4"/>
  <c r="F497" i="4"/>
  <c r="P1111" i="4"/>
  <c r="H180" i="4"/>
  <c r="O866" i="4"/>
  <c r="G109" i="4"/>
  <c r="D344" i="4"/>
  <c r="K564" i="4"/>
  <c r="G699" i="4"/>
  <c r="J460" i="4"/>
  <c r="H687" i="4"/>
  <c r="L829" i="4"/>
  <c r="L818" i="4"/>
  <c r="K36" i="10"/>
  <c r="E422" i="4"/>
  <c r="L581" i="4"/>
  <c r="F887" i="4"/>
  <c r="L800" i="4"/>
  <c r="P515" i="4"/>
  <c r="F615" i="4"/>
  <c r="L503" i="4"/>
  <c r="K745" i="4"/>
  <c r="C1122" i="4"/>
  <c r="I189" i="4"/>
  <c r="K1018" i="4"/>
  <c r="F745" i="4"/>
  <c r="K873" i="4"/>
  <c r="R777" i="4"/>
  <c r="J557" i="4"/>
  <c r="C1005" i="4"/>
  <c r="L283" i="4"/>
  <c r="C480" i="4"/>
  <c r="Q1021" i="4"/>
  <c r="F979" i="4"/>
  <c r="G151" i="10"/>
  <c r="E433" i="4"/>
  <c r="R954" i="4"/>
  <c r="E304" i="4"/>
  <c r="Q564" i="4"/>
  <c r="L243" i="4"/>
  <c r="R181" i="4"/>
  <c r="M789" i="4"/>
  <c r="O691" i="4"/>
  <c r="N433" i="4"/>
  <c r="M780" i="4"/>
  <c r="C714" i="4"/>
  <c r="S871" i="4"/>
  <c r="G304" i="4"/>
  <c r="I1102" i="4"/>
  <c r="J443" i="4"/>
  <c r="S917" i="4"/>
  <c r="Q417" i="4"/>
  <c r="N526" i="4"/>
  <c r="E597" i="4"/>
  <c r="G589" i="4"/>
  <c r="D609" i="4"/>
  <c r="M211" i="4"/>
  <c r="P589" i="4"/>
  <c r="Q227" i="4"/>
  <c r="K833" i="4"/>
  <c r="F931" i="4"/>
  <c r="S249" i="4"/>
  <c r="N555" i="4"/>
  <c r="S370" i="4"/>
  <c r="J146" i="4"/>
  <c r="C788" i="4"/>
  <c r="L160" i="4"/>
  <c r="K626" i="4"/>
  <c r="H660" i="4"/>
  <c r="F559" i="4"/>
  <c r="K810" i="4"/>
  <c r="K606" i="4"/>
  <c r="I548" i="4"/>
  <c r="R604" i="4"/>
  <c r="G1111" i="4"/>
  <c r="C597" i="4"/>
  <c r="F751" i="4"/>
  <c r="E996" i="4"/>
  <c r="F847" i="4"/>
  <c r="R729" i="4"/>
  <c r="S362" i="4"/>
  <c r="E661" i="4"/>
  <c r="Q622" i="4"/>
  <c r="L658" i="4"/>
  <c r="I777" i="4"/>
  <c r="K1141" i="4"/>
  <c r="R696" i="4"/>
  <c r="C689" i="4"/>
  <c r="H636" i="4"/>
  <c r="F372" i="4"/>
  <c r="M367" i="4"/>
  <c r="L223" i="4"/>
  <c r="D220" i="4"/>
  <c r="Q938" i="4"/>
  <c r="R560" i="4"/>
  <c r="F897" i="4"/>
  <c r="P308" i="4"/>
  <c r="D554" i="4"/>
  <c r="R800" i="4"/>
  <c r="G957" i="4"/>
  <c r="I549" i="4"/>
  <c r="N669" i="4"/>
  <c r="C208" i="4"/>
  <c r="E64" i="4"/>
  <c r="J935" i="4"/>
  <c r="S244" i="10"/>
  <c r="I654" i="4"/>
  <c r="M337" i="4"/>
  <c r="Q396" i="4"/>
  <c r="G335" i="4"/>
  <c r="C895" i="4"/>
  <c r="R607" i="4"/>
  <c r="M951" i="4"/>
  <c r="N881" i="4"/>
  <c r="P936" i="4"/>
  <c r="K702" i="4"/>
  <c r="G697" i="4"/>
  <c r="G635" i="4"/>
  <c r="J700" i="4"/>
  <c r="E881" i="4"/>
  <c r="J433" i="4"/>
  <c r="K616" i="4"/>
  <c r="E1010" i="4"/>
  <c r="D1105" i="4"/>
  <c r="G750" i="4"/>
  <c r="J769" i="4"/>
  <c r="G745" i="4"/>
  <c r="J546" i="4"/>
  <c r="R590" i="4"/>
  <c r="E145" i="4"/>
  <c r="I1029" i="4"/>
  <c r="L911" i="4"/>
  <c r="O372" i="4"/>
  <c r="N755" i="4"/>
  <c r="L203" i="4"/>
  <c r="H831" i="4"/>
  <c r="K381" i="4"/>
  <c r="M418" i="4"/>
  <c r="R816" i="4"/>
  <c r="L333" i="4"/>
  <c r="K425" i="4"/>
  <c r="R715" i="4"/>
  <c r="H422" i="4"/>
  <c r="O974" i="4"/>
  <c r="H818" i="4"/>
  <c r="O671" i="4"/>
  <c r="G930" i="4"/>
  <c r="I894" i="4"/>
  <c r="K892" i="4"/>
  <c r="O434" i="4"/>
  <c r="M717" i="4"/>
  <c r="O580" i="4"/>
  <c r="D805" i="4"/>
  <c r="N1106" i="4"/>
  <c r="L809" i="4"/>
  <c r="E516" i="4"/>
  <c r="C201" i="4"/>
  <c r="O334" i="4"/>
  <c r="M855" i="4"/>
  <c r="Q118" i="4"/>
  <c r="R1146" i="4"/>
  <c r="J544" i="4"/>
  <c r="D411" i="4"/>
  <c r="J612" i="4"/>
  <c r="F380" i="4"/>
  <c r="D751" i="4"/>
  <c r="K631" i="4"/>
  <c r="E919" i="4"/>
  <c r="H929" i="4"/>
  <c r="Q313" i="4"/>
  <c r="O816" i="4"/>
  <c r="G988" i="4"/>
  <c r="G536" i="4"/>
  <c r="J909" i="4"/>
  <c r="O980" i="4"/>
  <c r="L352" i="4"/>
  <c r="K946" i="4"/>
  <c r="C849" i="4"/>
  <c r="O1099" i="4"/>
  <c r="L663" i="4"/>
  <c r="Q855" i="4"/>
  <c r="P485" i="4"/>
  <c r="N951" i="4"/>
  <c r="H1002" i="4"/>
  <c r="Q267" i="4"/>
  <c r="H361" i="4"/>
  <c r="D255" i="4"/>
  <c r="E1038" i="4"/>
  <c r="F552" i="4"/>
  <c r="M824" i="4"/>
  <c r="N926" i="4"/>
  <c r="D669" i="4"/>
  <c r="Q937" i="4"/>
  <c r="R415" i="4"/>
  <c r="K988" i="4"/>
  <c r="R428" i="4"/>
  <c r="S870" i="4"/>
  <c r="M813" i="4"/>
  <c r="H336" i="4"/>
  <c r="L691" i="4"/>
  <c r="I331" i="4"/>
  <c r="G603" i="4"/>
  <c r="K560" i="4"/>
  <c r="M627" i="4"/>
  <c r="C309" i="4"/>
  <c r="L737" i="4"/>
  <c r="N606" i="4"/>
  <c r="G131" i="4"/>
  <c r="I272" i="4"/>
  <c r="N545" i="4"/>
  <c r="Q491" i="4"/>
  <c r="F1005" i="4"/>
  <c r="H956" i="4"/>
  <c r="O254" i="4"/>
  <c r="E312" i="4"/>
  <c r="K852" i="4"/>
  <c r="R352" i="4"/>
  <c r="K1032" i="4"/>
  <c r="L641" i="4"/>
  <c r="N607" i="4"/>
  <c r="G486" i="4"/>
  <c r="H616" i="4"/>
  <c r="N710" i="4"/>
  <c r="S894" i="4"/>
  <c r="E997" i="4"/>
  <c r="R485" i="4"/>
  <c r="C968" i="4"/>
  <c r="P827" i="4"/>
  <c r="G711" i="4"/>
  <c r="S39" i="4"/>
  <c r="J447" i="4"/>
  <c r="J227" i="4"/>
  <c r="G754" i="4"/>
  <c r="F665" i="4"/>
  <c r="S597" i="4"/>
  <c r="F226" i="4"/>
  <c r="F1114" i="4"/>
  <c r="M742" i="4"/>
  <c r="P845" i="4"/>
  <c r="S755" i="4"/>
  <c r="L288" i="4"/>
  <c r="N259" i="4"/>
  <c r="Q983" i="4"/>
  <c r="K898" i="4"/>
  <c r="N156" i="4"/>
  <c r="P694" i="4"/>
  <c r="N401" i="4"/>
  <c r="I423" i="4"/>
  <c r="J761" i="4"/>
  <c r="G966" i="4"/>
  <c r="K638" i="4"/>
  <c r="I520" i="4"/>
  <c r="O963" i="4"/>
  <c r="I352" i="4"/>
  <c r="N379" i="4"/>
  <c r="M828" i="4"/>
  <c r="E583" i="4"/>
  <c r="E80" i="4"/>
  <c r="O629" i="4"/>
  <c r="Q290" i="4"/>
  <c r="L810" i="4"/>
  <c r="I398" i="4"/>
  <c r="F602" i="4"/>
  <c r="N802" i="4"/>
  <c r="R297" i="4"/>
  <c r="D963" i="4"/>
  <c r="J1000" i="4"/>
  <c r="F817" i="4"/>
  <c r="G898" i="4"/>
  <c r="D396" i="4"/>
  <c r="H923" i="4"/>
  <c r="C496" i="4"/>
  <c r="S324" i="4"/>
  <c r="D827" i="4"/>
  <c r="M953" i="4"/>
  <c r="L301" i="4"/>
  <c r="M668" i="4"/>
  <c r="D715" i="4"/>
  <c r="M156" i="4"/>
  <c r="H860" i="4"/>
  <c r="R809" i="4"/>
  <c r="F499" i="4"/>
  <c r="R988" i="4"/>
  <c r="N558" i="4"/>
  <c r="F594" i="4"/>
  <c r="E567" i="4"/>
  <c r="K309" i="4"/>
  <c r="L776" i="4"/>
  <c r="G824" i="4"/>
  <c r="D991" i="4"/>
  <c r="M637" i="4"/>
  <c r="D778" i="4"/>
  <c r="H659" i="4"/>
  <c r="K427" i="4"/>
  <c r="G1011" i="4"/>
  <c r="Q812" i="4"/>
  <c r="J704" i="4"/>
  <c r="S920" i="4"/>
  <c r="S843" i="4"/>
  <c r="S770" i="4"/>
  <c r="N965" i="4"/>
  <c r="L459" i="4"/>
  <c r="D860" i="4"/>
  <c r="K399" i="4"/>
  <c r="N399" i="4"/>
  <c r="M747" i="4"/>
  <c r="L948" i="4"/>
  <c r="O609" i="4"/>
  <c r="S1031" i="4"/>
  <c r="S647" i="4"/>
  <c r="L1020" i="4"/>
  <c r="L754" i="4"/>
  <c r="N988" i="4"/>
  <c r="M550" i="4"/>
  <c r="C929" i="4"/>
  <c r="S463" i="4"/>
  <c r="K394" i="4"/>
  <c r="E785" i="4"/>
  <c r="Q811" i="4"/>
  <c r="P252" i="4"/>
  <c r="I344" i="4"/>
  <c r="B167" i="4"/>
  <c r="N984" i="4"/>
  <c r="M197" i="10"/>
  <c r="G406" i="4"/>
  <c r="P838" i="4"/>
  <c r="P401" i="4"/>
  <c r="O842" i="4"/>
  <c r="E1093" i="4"/>
  <c r="O1030" i="4"/>
  <c r="F193" i="4"/>
  <c r="H639" i="4"/>
  <c r="G405" i="4"/>
  <c r="F868" i="4"/>
  <c r="R311" i="4"/>
  <c r="Q193" i="4"/>
  <c r="H767" i="4"/>
  <c r="R612" i="4"/>
  <c r="P622" i="4"/>
  <c r="I995" i="4"/>
  <c r="F973" i="4"/>
  <c r="C408" i="4"/>
  <c r="C248" i="4"/>
  <c r="Q1035" i="4"/>
  <c r="C732" i="4"/>
  <c r="L511" i="4"/>
  <c r="E398" i="4"/>
  <c r="C583" i="4"/>
  <c r="G826" i="4"/>
  <c r="F567" i="4"/>
  <c r="Q572" i="4"/>
  <c r="H97" i="4"/>
  <c r="F940" i="4"/>
  <c r="J732" i="4"/>
  <c r="K884" i="4"/>
  <c r="F673" i="4"/>
  <c r="K236" i="4"/>
  <c r="F545" i="4"/>
  <c r="E558" i="4"/>
  <c r="O739" i="4"/>
  <c r="L537" i="4"/>
  <c r="H380" i="4"/>
  <c r="D445" i="4"/>
  <c r="C411" i="4"/>
  <c r="R74" i="4"/>
  <c r="K413" i="4"/>
  <c r="M744" i="4"/>
  <c r="G795" i="4"/>
  <c r="Q749" i="4"/>
  <c r="J773" i="4"/>
  <c r="E55" i="10"/>
  <c r="J476" i="4"/>
  <c r="N723" i="4"/>
  <c r="I910" i="4"/>
  <c r="O506" i="4"/>
  <c r="C822" i="4"/>
  <c r="C585" i="4"/>
  <c r="K324" i="4"/>
  <c r="M996" i="4"/>
  <c r="S656" i="4"/>
  <c r="F1057" i="4"/>
  <c r="G370" i="4"/>
  <c r="S632" i="4"/>
  <c r="L917" i="4"/>
  <c r="H1017" i="4"/>
  <c r="Q273" i="4"/>
  <c r="I384" i="4"/>
  <c r="G730" i="4"/>
  <c r="K344" i="4"/>
  <c r="Q508" i="4"/>
  <c r="R440" i="4"/>
  <c r="O768" i="4"/>
  <c r="P882" i="4"/>
  <c r="N256" i="4"/>
  <c r="K778" i="4"/>
  <c r="C554" i="4"/>
  <c r="L955" i="4"/>
  <c r="H920" i="4"/>
  <c r="S942" i="4"/>
  <c r="H632" i="4"/>
  <c r="D749" i="4"/>
  <c r="J1085" i="4"/>
  <c r="K710" i="4"/>
  <c r="J940" i="4"/>
  <c r="N429" i="4"/>
  <c r="L711" i="4"/>
  <c r="C146" i="4"/>
  <c r="M940" i="4"/>
  <c r="S811" i="4"/>
  <c r="O787" i="4"/>
  <c r="L561" i="4"/>
  <c r="R898" i="4"/>
  <c r="I925" i="4"/>
  <c r="I1053" i="4"/>
  <c r="N472" i="4"/>
  <c r="H598" i="4"/>
  <c r="K915" i="4"/>
  <c r="D701" i="4"/>
  <c r="E397" i="4"/>
  <c r="G401" i="4"/>
  <c r="F461" i="4"/>
  <c r="S1017" i="4"/>
  <c r="G572" i="4"/>
  <c r="D232" i="4"/>
  <c r="S412" i="4"/>
  <c r="N587" i="4"/>
  <c r="D888" i="4"/>
  <c r="J212" i="4"/>
  <c r="F805" i="4"/>
  <c r="N576" i="4"/>
  <c r="D134" i="4"/>
  <c r="P693" i="4"/>
  <c r="M890" i="4"/>
  <c r="C738" i="4"/>
  <c r="P885" i="4"/>
  <c r="J844" i="4"/>
  <c r="C383" i="4"/>
  <c r="N725" i="4"/>
  <c r="L372" i="4"/>
  <c r="K869" i="4"/>
  <c r="C934" i="4"/>
  <c r="K510" i="4"/>
  <c r="H753" i="4"/>
  <c r="G555" i="4"/>
  <c r="E496" i="4"/>
  <c r="Q705" i="4"/>
  <c r="N374" i="4"/>
  <c r="D442" i="4"/>
  <c r="E689" i="4"/>
  <c r="E203" i="4"/>
  <c r="O1033" i="4"/>
  <c r="P351" i="4"/>
  <c r="D346" i="4"/>
  <c r="M591" i="4"/>
  <c r="P157" i="4"/>
  <c r="R938" i="4"/>
  <c r="K761" i="4"/>
  <c r="I265" i="4"/>
  <c r="H331" i="4"/>
  <c r="O569" i="4"/>
  <c r="J895" i="4"/>
  <c r="P375" i="4"/>
  <c r="F262" i="4"/>
  <c r="C435" i="4"/>
  <c r="S1021" i="4"/>
  <c r="K813" i="4"/>
  <c r="N125" i="4"/>
  <c r="N821" i="4"/>
  <c r="I971" i="4"/>
  <c r="F765" i="4"/>
  <c r="R400" i="4"/>
  <c r="C1007" i="4"/>
  <c r="K1036" i="4"/>
  <c r="E598" i="4"/>
  <c r="R289" i="4"/>
  <c r="G624" i="4"/>
  <c r="G876" i="4"/>
  <c r="M360" i="4"/>
  <c r="P792" i="4"/>
  <c r="E710" i="4"/>
  <c r="I594" i="4"/>
  <c r="C363" i="4"/>
  <c r="I744" i="4"/>
  <c r="N493" i="4"/>
  <c r="F640" i="4"/>
  <c r="J951" i="4"/>
  <c r="S566" i="4"/>
  <c r="Q683" i="4"/>
  <c r="O553" i="4"/>
  <c r="S848" i="4"/>
  <c r="N78" i="10"/>
  <c r="K741" i="4"/>
  <c r="C852" i="4"/>
  <c r="R370" i="4"/>
  <c r="F926" i="4"/>
  <c r="O274" i="4"/>
  <c r="P1086" i="4"/>
  <c r="O827" i="4"/>
  <c r="L242" i="4"/>
  <c r="M708" i="4"/>
  <c r="O570" i="4"/>
  <c r="C817" i="4"/>
  <c r="E717" i="4"/>
  <c r="P481" i="4"/>
  <c r="N719" i="4"/>
  <c r="P762" i="4"/>
  <c r="F915" i="4"/>
  <c r="G354" i="4"/>
  <c r="M851" i="4"/>
  <c r="D339" i="4"/>
  <c r="S546" i="4"/>
  <c r="K589" i="4"/>
  <c r="O331" i="4"/>
  <c r="Q912" i="4"/>
  <c r="I322" i="4"/>
  <c r="P664" i="4"/>
  <c r="C759" i="4"/>
  <c r="K422" i="4"/>
  <c r="R821" i="4"/>
  <c r="Q922" i="4"/>
  <c r="C706" i="4"/>
  <c r="Q723" i="4"/>
  <c r="L1003" i="4"/>
  <c r="M792" i="4"/>
  <c r="N290" i="4"/>
  <c r="J616" i="4"/>
  <c r="G923" i="4"/>
  <c r="E418" i="4"/>
  <c r="N341" i="4"/>
  <c r="R824" i="4"/>
  <c r="G920" i="4"/>
  <c r="K153" i="4"/>
  <c r="E842" i="4"/>
  <c r="L683" i="4"/>
  <c r="F660" i="4"/>
  <c r="N989" i="4"/>
  <c r="Q804" i="4"/>
  <c r="G950" i="4"/>
  <c r="G768" i="4"/>
  <c r="F801" i="4"/>
  <c r="H1004" i="4"/>
  <c r="S772" i="4"/>
  <c r="G755" i="4"/>
  <c r="M691" i="4"/>
  <c r="Q499" i="4"/>
  <c r="S952" i="4"/>
  <c r="F898" i="4"/>
  <c r="I635" i="4"/>
  <c r="C941" i="4"/>
  <c r="R891" i="4"/>
  <c r="J720" i="4"/>
  <c r="D467" i="4"/>
  <c r="J893" i="4"/>
  <c r="J572" i="4"/>
  <c r="D422" i="4"/>
  <c r="I1118" i="4"/>
  <c r="E384" i="4"/>
  <c r="H775" i="4"/>
  <c r="N730" i="4"/>
  <c r="D494" i="4"/>
  <c r="H925" i="4"/>
  <c r="S704" i="4"/>
  <c r="O995" i="4"/>
  <c r="O298" i="4"/>
  <c r="K1022" i="4"/>
  <c r="G578" i="4"/>
  <c r="K723" i="4"/>
  <c r="I964" i="4"/>
  <c r="K85" i="4"/>
  <c r="E347" i="4"/>
  <c r="O780" i="4"/>
  <c r="R550" i="4"/>
  <c r="E813" i="4"/>
  <c r="M587" i="4"/>
  <c r="R787" i="4"/>
  <c r="S887" i="4"/>
  <c r="D979" i="4"/>
  <c r="N815" i="4"/>
  <c r="E940" i="4"/>
  <c r="Q367" i="4"/>
  <c r="G1015" i="4"/>
  <c r="N910" i="4"/>
  <c r="G537" i="4"/>
  <c r="O927" i="4"/>
  <c r="K713" i="4"/>
  <c r="M777" i="4"/>
  <c r="G695" i="4"/>
  <c r="L530" i="4"/>
  <c r="K633" i="4"/>
  <c r="I541" i="4"/>
  <c r="M429" i="4"/>
  <c r="O1072" i="4"/>
  <c r="F676" i="4"/>
  <c r="N583" i="4"/>
  <c r="R153" i="4"/>
  <c r="I345" i="4"/>
  <c r="M856" i="4"/>
  <c r="J464" i="4"/>
  <c r="K183" i="4"/>
  <c r="E1005" i="4"/>
  <c r="P1030" i="4"/>
  <c r="F657" i="4"/>
  <c r="F969" i="4"/>
  <c r="H360" i="4"/>
  <c r="R490" i="4"/>
  <c r="E538" i="4"/>
  <c r="J522" i="4"/>
  <c r="D493" i="4"/>
  <c r="N648" i="4"/>
  <c r="M642" i="4"/>
  <c r="C426" i="4"/>
  <c r="P265" i="4"/>
  <c r="F906" i="4"/>
  <c r="R688" i="4"/>
  <c r="K551" i="4"/>
  <c r="L842" i="4"/>
  <c r="E865" i="4"/>
  <c r="G265" i="4"/>
  <c r="Q220" i="4"/>
  <c r="S676" i="4"/>
  <c r="Q642" i="4"/>
  <c r="J71" i="4"/>
  <c r="S351" i="4"/>
  <c r="I569" i="4"/>
  <c r="J269" i="4"/>
  <c r="M149" i="4"/>
  <c r="M1001" i="4"/>
  <c r="M549" i="4"/>
  <c r="I1116" i="4"/>
  <c r="G936" i="4"/>
  <c r="M913" i="4"/>
  <c r="F535" i="4"/>
  <c r="G719" i="4"/>
  <c r="M702" i="4"/>
  <c r="K252" i="4"/>
  <c r="D559" i="4"/>
  <c r="L271" i="4"/>
  <c r="C886" i="4"/>
  <c r="H527" i="4"/>
  <c r="C875" i="4"/>
  <c r="L474" i="4"/>
  <c r="I190" i="4"/>
  <c r="J1068" i="4"/>
  <c r="N998" i="4"/>
  <c r="K354" i="4"/>
  <c r="F736" i="4"/>
  <c r="M911" i="4"/>
  <c r="C1052" i="4"/>
  <c r="K800" i="4"/>
  <c r="C937" i="4"/>
  <c r="J851" i="4"/>
  <c r="E883" i="4"/>
  <c r="P786" i="4"/>
  <c r="R1002" i="4"/>
  <c r="M1056" i="4"/>
  <c r="O433" i="4"/>
  <c r="I1017" i="4"/>
  <c r="F921" i="4"/>
  <c r="E614" i="4"/>
  <c r="L446" i="4"/>
  <c r="R214" i="4"/>
  <c r="E809" i="4"/>
  <c r="N869" i="4"/>
  <c r="R725" i="4"/>
  <c r="L714" i="4"/>
  <c r="D1098" i="4"/>
  <c r="F518" i="4"/>
  <c r="C188" i="4"/>
  <c r="G202" i="4"/>
  <c r="N420" i="4"/>
  <c r="D855" i="4"/>
  <c r="H1027" i="4"/>
  <c r="L831" i="4"/>
  <c r="C450" i="4"/>
  <c r="Q1059" i="4"/>
  <c r="C752" i="4"/>
  <c r="L418" i="4"/>
  <c r="R1132" i="4"/>
  <c r="O567" i="4"/>
  <c r="J108" i="4"/>
  <c r="Q269" i="4"/>
  <c r="Q427" i="4"/>
  <c r="D737" i="4"/>
  <c r="J696" i="4"/>
  <c r="M669" i="4"/>
  <c r="K1002" i="4"/>
  <c r="F323" i="4"/>
  <c r="E532" i="4"/>
  <c r="J622" i="4"/>
  <c r="I1010" i="4"/>
  <c r="H189" i="4"/>
  <c r="D865" i="4"/>
  <c r="C888" i="4"/>
  <c r="H606" i="4"/>
  <c r="P698" i="4"/>
  <c r="E793" i="4"/>
  <c r="P1145" i="4"/>
  <c r="O742" i="4"/>
  <c r="F501" i="4"/>
  <c r="L540" i="4"/>
  <c r="C646" i="4"/>
  <c r="D191" i="4"/>
  <c r="S1002" i="4"/>
  <c r="E771" i="4"/>
  <c r="M522" i="4"/>
  <c r="I1000" i="4"/>
  <c r="K615" i="4"/>
  <c r="I959" i="4"/>
  <c r="G944" i="4"/>
  <c r="O954" i="4"/>
  <c r="R1130" i="4"/>
  <c r="L907" i="4"/>
  <c r="P528" i="4"/>
  <c r="E825" i="4"/>
  <c r="L685" i="4"/>
  <c r="H813" i="4"/>
  <c r="R706" i="4"/>
  <c r="C669" i="4"/>
  <c r="E939" i="4"/>
  <c r="S584" i="4"/>
  <c r="M1078" i="4"/>
  <c r="S804" i="4"/>
  <c r="G751" i="4"/>
  <c r="I502" i="4"/>
  <c r="N577" i="4"/>
  <c r="M889" i="4"/>
  <c r="J990" i="4"/>
  <c r="K525" i="4"/>
  <c r="N795" i="4"/>
  <c r="H785" i="4"/>
  <c r="H589" i="4"/>
  <c r="H485" i="4"/>
  <c r="M579" i="4"/>
  <c r="O693" i="4"/>
  <c r="P710" i="4"/>
  <c r="O885" i="4"/>
  <c r="C813" i="4"/>
  <c r="N536" i="4"/>
  <c r="O846" i="4"/>
  <c r="N371" i="4"/>
  <c r="E974" i="4"/>
  <c r="F484" i="4"/>
  <c r="P815" i="4"/>
  <c r="O1007" i="4"/>
  <c r="S239" i="4"/>
  <c r="I687" i="4"/>
  <c r="F1025" i="4"/>
  <c r="I978" i="4"/>
  <c r="N816" i="4"/>
  <c r="G993" i="4"/>
  <c r="G515" i="4"/>
  <c r="Q199" i="4"/>
  <c r="Q429" i="4"/>
  <c r="H724" i="4"/>
  <c r="L656" i="4"/>
  <c r="M685" i="4"/>
  <c r="Q115" i="4"/>
  <c r="D222" i="4"/>
  <c r="E478" i="4"/>
  <c r="L729" i="4"/>
  <c r="E391" i="4"/>
  <c r="C563" i="4"/>
  <c r="P916" i="4"/>
  <c r="R596" i="4"/>
  <c r="L746" i="4"/>
  <c r="D1146" i="4"/>
  <c r="P1034" i="4"/>
  <c r="K468" i="4"/>
  <c r="H717" i="4"/>
  <c r="N137" i="4"/>
  <c r="N389" i="4"/>
  <c r="F465" i="4"/>
  <c r="H596" i="4"/>
  <c r="L669" i="4"/>
  <c r="I373" i="4"/>
  <c r="S960" i="4"/>
  <c r="F885" i="4"/>
  <c r="K1020" i="4"/>
  <c r="L871" i="4"/>
  <c r="I705" i="4"/>
  <c r="O861" i="4"/>
  <c r="G251" i="4"/>
  <c r="S863" i="4"/>
  <c r="K1019" i="4"/>
  <c r="K948" i="4"/>
  <c r="O895" i="4"/>
  <c r="D183" i="4"/>
  <c r="C954" i="4"/>
  <c r="P659" i="4"/>
  <c r="G488" i="4"/>
  <c r="E763" i="4"/>
  <c r="I587" i="4"/>
  <c r="C628" i="4"/>
  <c r="M843" i="4"/>
  <c r="S411" i="4"/>
  <c r="C919" i="4"/>
  <c r="C1066" i="4"/>
  <c r="E458" i="4"/>
  <c r="F840" i="4"/>
  <c r="Q303" i="4"/>
  <c r="Q736" i="4"/>
  <c r="G427" i="4"/>
  <c r="H959" i="4"/>
  <c r="F74" i="10"/>
  <c r="M507" i="4"/>
  <c r="I1125" i="4"/>
  <c r="R1070" i="4"/>
  <c r="P938" i="4"/>
  <c r="I793" i="4"/>
  <c r="M995" i="4"/>
  <c r="F1030" i="4"/>
  <c r="H401" i="4"/>
  <c r="M660" i="4"/>
  <c r="S190" i="4"/>
  <c r="L713" i="4"/>
  <c r="H912" i="4"/>
  <c r="S700" i="4"/>
  <c r="K619" i="4"/>
  <c r="I392" i="4"/>
  <c r="S607" i="4"/>
  <c r="F150" i="4"/>
  <c r="F366" i="4"/>
  <c r="C887" i="4"/>
  <c r="Q993" i="4"/>
  <c r="E345" i="4"/>
  <c r="L596" i="4"/>
  <c r="O1022" i="4"/>
  <c r="L384" i="4"/>
  <c r="L617" i="4"/>
  <c r="D745" i="4"/>
  <c r="E1025" i="4"/>
  <c r="M160" i="4"/>
  <c r="K845" i="4"/>
  <c r="G430" i="4"/>
  <c r="E662" i="4"/>
  <c r="F1089" i="4"/>
  <c r="K472" i="4"/>
  <c r="S651" i="4"/>
  <c r="R773" i="4"/>
  <c r="E330" i="4"/>
  <c r="E942" i="4"/>
  <c r="C1056" i="4"/>
  <c r="C1015" i="4"/>
  <c r="M942" i="4"/>
  <c r="E540" i="4"/>
  <c r="J758" i="4"/>
  <c r="N994" i="4"/>
  <c r="H688" i="4"/>
  <c r="F819" i="4"/>
  <c r="J848" i="4"/>
  <c r="D665" i="4"/>
  <c r="Q894" i="4"/>
  <c r="C892" i="4"/>
  <c r="N874" i="4"/>
  <c r="J238" i="4"/>
  <c r="C1129" i="4"/>
  <c r="G509" i="4"/>
  <c r="P956" i="4"/>
  <c r="N924" i="4"/>
  <c r="M931" i="4"/>
  <c r="D930" i="4"/>
  <c r="C699" i="4"/>
  <c r="M748" i="4"/>
  <c r="P388" i="4"/>
  <c r="L885" i="4"/>
  <c r="L990" i="4"/>
  <c r="E387" i="4"/>
  <c r="O390" i="4"/>
  <c r="S478" i="4"/>
  <c r="J933" i="4"/>
  <c r="R919" i="4"/>
  <c r="G814" i="4"/>
  <c r="F677" i="4"/>
  <c r="O601" i="4"/>
  <c r="H257" i="10"/>
  <c r="L527" i="4"/>
  <c r="M406" i="4"/>
  <c r="M643" i="4"/>
  <c r="N328" i="4"/>
  <c r="H168" i="4"/>
  <c r="M392" i="4"/>
  <c r="M391" i="4"/>
  <c r="E1060" i="4"/>
  <c r="D578" i="4"/>
  <c r="G649" i="4"/>
  <c r="P1041" i="4"/>
  <c r="S976" i="4"/>
  <c r="J714" i="4"/>
  <c r="Q440" i="4"/>
  <c r="M739" i="4"/>
  <c r="S620" i="4"/>
  <c r="H694" i="4"/>
  <c r="S610" i="4"/>
  <c r="C612" i="4"/>
  <c r="J604" i="4"/>
  <c r="L268" i="4"/>
  <c r="E953" i="4"/>
  <c r="O573" i="4"/>
  <c r="C764" i="4"/>
  <c r="M670" i="4"/>
  <c r="P826" i="4"/>
  <c r="C475" i="4"/>
  <c r="S500" i="4"/>
  <c r="J737" i="4"/>
  <c r="N600" i="4"/>
  <c r="C933" i="4"/>
  <c r="J512" i="4"/>
  <c r="E768" i="4"/>
  <c r="F1126" i="4"/>
  <c r="O509" i="4"/>
  <c r="L304" i="4"/>
  <c r="I382" i="4"/>
  <c r="H807" i="4"/>
  <c r="K1027" i="4"/>
  <c r="N781" i="4"/>
  <c r="M878" i="4"/>
  <c r="R584" i="4"/>
  <c r="R829" i="4"/>
  <c r="Q765" i="4"/>
  <c r="C376" i="4"/>
  <c r="C962" i="4"/>
  <c r="O729" i="4"/>
  <c r="M740" i="4"/>
  <c r="H620" i="4"/>
  <c r="J931" i="4"/>
  <c r="H776" i="4"/>
  <c r="L994" i="4"/>
  <c r="N542" i="4"/>
  <c r="J774" i="4"/>
  <c r="F614" i="4"/>
  <c r="I574" i="4"/>
  <c r="R632" i="4"/>
  <c r="J883" i="4"/>
  <c r="C286" i="4"/>
  <c r="G593" i="4"/>
  <c r="C909" i="4"/>
  <c r="N158" i="4"/>
  <c r="E678" i="4"/>
  <c r="R1058" i="4"/>
  <c r="J1081" i="4"/>
  <c r="P817" i="4"/>
  <c r="O56" i="10"/>
  <c r="D592" i="4"/>
  <c r="R783" i="4"/>
  <c r="N889" i="4"/>
  <c r="O461" i="4"/>
  <c r="F1011" i="4"/>
  <c r="O912" i="4"/>
  <c r="J852" i="4"/>
  <c r="H646" i="4"/>
  <c r="E871" i="4"/>
  <c r="P1000" i="4"/>
  <c r="R646" i="4"/>
  <c r="F796" i="4"/>
  <c r="R1128" i="4"/>
  <c r="E160" i="4"/>
  <c r="O969" i="4"/>
  <c r="I806" i="4"/>
  <c r="D345" i="4"/>
  <c r="J676" i="4"/>
  <c r="J659" i="4"/>
  <c r="K974" i="4"/>
  <c r="S508" i="4"/>
  <c r="P613" i="4"/>
  <c r="O621" i="4"/>
  <c r="Q134" i="4"/>
  <c r="M1118" i="4"/>
  <c r="I122" i="4"/>
  <c r="Q263" i="4"/>
  <c r="F854" i="4"/>
  <c r="E183" i="10"/>
  <c r="D199" i="4"/>
  <c r="G921" i="4"/>
  <c r="D915" i="4"/>
  <c r="K280" i="4"/>
  <c r="H391" i="4"/>
  <c r="D566" i="4"/>
  <c r="M937" i="4"/>
  <c r="J792" i="4"/>
  <c r="P730" i="4"/>
  <c r="J583" i="4"/>
  <c r="G712" i="4"/>
  <c r="P578" i="4"/>
  <c r="F982" i="4"/>
  <c r="N666" i="4"/>
  <c r="J295" i="4"/>
  <c r="M823" i="4"/>
  <c r="G349" i="4"/>
  <c r="D397" i="4"/>
  <c r="I383" i="4"/>
  <c r="S832" i="4"/>
  <c r="F244" i="4"/>
  <c r="K300" i="4"/>
  <c r="M799" i="4"/>
  <c r="L699" i="4"/>
  <c r="K395" i="4"/>
  <c r="E801" i="4"/>
  <c r="I226" i="4"/>
  <c r="S522" i="4"/>
  <c r="K849" i="4"/>
  <c r="O689" i="4"/>
  <c r="F1091" i="4"/>
  <c r="H906" i="4"/>
  <c r="N482" i="4"/>
  <c r="P270" i="4"/>
  <c r="H966" i="4"/>
  <c r="N574" i="4"/>
  <c r="D527" i="4"/>
  <c r="G450" i="4"/>
  <c r="R1008" i="4"/>
  <c r="G1109" i="4"/>
  <c r="S814" i="4"/>
  <c r="N765" i="4"/>
  <c r="I764" i="4"/>
  <c r="I799" i="4"/>
  <c r="R950" i="4"/>
  <c r="R951" i="4"/>
  <c r="O93" i="10"/>
  <c r="R791" i="4"/>
  <c r="D571" i="4"/>
  <c r="M900" i="4"/>
  <c r="F916" i="4"/>
  <c r="M981" i="4"/>
  <c r="P933" i="4"/>
  <c r="H752" i="4"/>
  <c r="Q293" i="4"/>
  <c r="P665" i="4"/>
  <c r="I282" i="4"/>
  <c r="M797" i="4"/>
  <c r="E994" i="4"/>
  <c r="Q201" i="4"/>
  <c r="E721" i="4"/>
  <c r="N1009" i="4"/>
  <c r="F626" i="4"/>
  <c r="H403" i="4"/>
  <c r="Q526" i="4"/>
  <c r="I724" i="4"/>
  <c r="E764" i="4"/>
  <c r="E1013" i="4"/>
  <c r="P560" i="4"/>
  <c r="M1016" i="4"/>
  <c r="C548" i="4"/>
  <c r="R203" i="4"/>
  <c r="D920" i="4"/>
  <c r="N178" i="4"/>
  <c r="M646" i="4"/>
  <c r="H871" i="4"/>
  <c r="O706" i="4"/>
  <c r="F797" i="4"/>
  <c r="K814" i="4"/>
  <c r="F670" i="4"/>
  <c r="M781" i="4"/>
  <c r="Q898" i="4"/>
  <c r="O243" i="4"/>
  <c r="S778" i="4"/>
  <c r="K532" i="4"/>
  <c r="C777" i="4"/>
  <c r="L726" i="4"/>
  <c r="D239" i="4"/>
  <c r="P715" i="4"/>
  <c r="O865" i="4"/>
  <c r="E990" i="4"/>
  <c r="P479" i="4"/>
  <c r="I872" i="4"/>
  <c r="B95" i="10"/>
  <c r="G1024" i="4"/>
  <c r="P464" i="4"/>
  <c r="R68" i="4"/>
  <c r="F961" i="4"/>
  <c r="I617" i="4"/>
  <c r="D1111" i="4"/>
  <c r="Q390" i="4"/>
  <c r="O957" i="4"/>
  <c r="N677" i="4"/>
  <c r="O688" i="4"/>
  <c r="E189" i="4"/>
  <c r="J755" i="4"/>
  <c r="Q386" i="4"/>
  <c r="P924" i="4"/>
  <c r="Q510" i="4"/>
  <c r="O982" i="4"/>
  <c r="J611" i="4"/>
  <c r="E191" i="10"/>
  <c r="N671" i="4"/>
  <c r="O1041" i="4"/>
  <c r="I985" i="4"/>
  <c r="J595" i="4"/>
  <c r="F878" i="4"/>
  <c r="L328" i="4"/>
  <c r="D695" i="4"/>
  <c r="H795" i="4"/>
  <c r="D567" i="4"/>
  <c r="R512" i="4"/>
  <c r="L576" i="4"/>
  <c r="K864" i="4"/>
  <c r="J548" i="4"/>
  <c r="C413" i="4"/>
  <c r="L991" i="4"/>
  <c r="R790" i="4"/>
  <c r="N500" i="4"/>
  <c r="R362" i="4"/>
  <c r="Q480" i="4"/>
  <c r="C818" i="4"/>
  <c r="P596" i="4"/>
  <c r="C810" i="4"/>
  <c r="S341" i="4"/>
  <c r="I1003" i="4"/>
  <c r="R842" i="4"/>
  <c r="J628" i="4"/>
  <c r="I565" i="4"/>
  <c r="J949" i="4"/>
  <c r="M990" i="4"/>
  <c r="G721" i="4"/>
  <c r="N963" i="4"/>
  <c r="N702" i="4"/>
  <c r="N980" i="4"/>
  <c r="M252" i="10"/>
  <c r="L589" i="4"/>
  <c r="C454" i="4"/>
  <c r="G422" i="4"/>
  <c r="P260" i="4"/>
  <c r="O764" i="4"/>
  <c r="L501" i="4"/>
  <c r="E682" i="4"/>
  <c r="M912" i="4"/>
  <c r="F987" i="4"/>
  <c r="G514" i="4"/>
  <c r="E1012" i="4"/>
  <c r="Q846" i="4"/>
  <c r="N855" i="4"/>
  <c r="G546" i="4"/>
  <c r="L326" i="4"/>
  <c r="I947" i="4"/>
  <c r="N944" i="4"/>
  <c r="F950" i="4"/>
  <c r="F768" i="4"/>
  <c r="F576" i="4"/>
  <c r="D754" i="4"/>
  <c r="N1065" i="4"/>
  <c r="O848" i="4"/>
  <c r="R901" i="4"/>
  <c r="L785" i="4"/>
  <c r="H175" i="4"/>
  <c r="P967" i="4"/>
  <c r="C1139" i="4"/>
  <c r="F767" i="4"/>
  <c r="G833" i="4"/>
  <c r="N232" i="4"/>
  <c r="E652" i="4"/>
  <c r="H375" i="4"/>
  <c r="P889" i="4"/>
  <c r="K789" i="4"/>
  <c r="E679" i="4"/>
  <c r="N273" i="4"/>
  <c r="H990" i="4"/>
  <c r="H690" i="4"/>
  <c r="H262" i="4"/>
  <c r="J458" i="4"/>
  <c r="D331" i="4"/>
  <c r="L834" i="4"/>
  <c r="F362" i="4"/>
  <c r="O396" i="4"/>
  <c r="F985" i="4"/>
  <c r="R457" i="4"/>
  <c r="P244" i="4"/>
  <c r="N823" i="4"/>
  <c r="O261" i="4"/>
  <c r="C746" i="4"/>
  <c r="J938" i="4"/>
  <c r="I407" i="4"/>
  <c r="G752" i="4"/>
  <c r="D1090" i="4"/>
  <c r="K773" i="4"/>
  <c r="P805" i="4"/>
  <c r="R553" i="4"/>
  <c r="K807" i="4"/>
  <c r="L635" i="4"/>
  <c r="N896" i="4"/>
  <c r="N866" i="4"/>
  <c r="O589" i="4"/>
  <c r="J661" i="4"/>
  <c r="F1082" i="4"/>
  <c r="C527" i="4"/>
  <c r="J1030" i="4"/>
  <c r="J815" i="4"/>
  <c r="F407" i="4"/>
  <c r="L666" i="4"/>
  <c r="R940" i="4"/>
  <c r="E1102" i="4"/>
  <c r="R286" i="4"/>
  <c r="L1029" i="4"/>
  <c r="J21" i="10"/>
  <c r="H575" i="4"/>
  <c r="C326" i="4"/>
  <c r="Q656" i="4"/>
  <c r="F775" i="4"/>
  <c r="D1008" i="4"/>
  <c r="M1020" i="4"/>
  <c r="F664" i="4"/>
  <c r="H814" i="4"/>
  <c r="S953" i="4"/>
  <c r="S849" i="4"/>
  <c r="D543" i="4"/>
  <c r="M812" i="4"/>
  <c r="D630" i="4"/>
  <c r="Q104" i="10"/>
  <c r="M405" i="4"/>
  <c r="D1018" i="4"/>
  <c r="M719" i="4"/>
  <c r="H941" i="4"/>
  <c r="E850" i="4"/>
  <c r="N1140" i="4"/>
  <c r="Q929" i="4"/>
  <c r="H389" i="4"/>
  <c r="H735" i="4"/>
  <c r="M945" i="4"/>
  <c r="K797" i="4"/>
  <c r="F667" i="4"/>
  <c r="O1069" i="4"/>
  <c r="L694" i="4"/>
  <c r="C797" i="4"/>
  <c r="J569" i="4"/>
  <c r="N1016" i="4"/>
  <c r="I426" i="4"/>
  <c r="L757" i="4"/>
  <c r="I1099" i="4"/>
  <c r="K646" i="4"/>
  <c r="O983" i="4"/>
  <c r="O1005" i="4"/>
  <c r="J541" i="4"/>
  <c r="H801" i="4"/>
  <c r="M984" i="4"/>
  <c r="C209" i="10"/>
  <c r="S740" i="4"/>
  <c r="F690" i="4"/>
  <c r="K730" i="4"/>
  <c r="Q1012" i="4"/>
  <c r="J882" i="4"/>
  <c r="C483" i="4"/>
  <c r="C513" i="4"/>
  <c r="F792" i="4"/>
  <c r="J516" i="4"/>
  <c r="M930" i="4"/>
  <c r="K788" i="4"/>
  <c r="C636" i="4"/>
  <c r="Q644" i="4"/>
  <c r="G576" i="4"/>
  <c r="G1034" i="4"/>
  <c r="M452" i="4"/>
  <c r="J539" i="4"/>
  <c r="G556" i="4"/>
  <c r="K862" i="4"/>
  <c r="Q760" i="4"/>
  <c r="I657" i="4"/>
  <c r="C352" i="4"/>
  <c r="H604" i="4"/>
  <c r="O355" i="4"/>
  <c r="G655" i="4"/>
  <c r="H971" i="4"/>
  <c r="R957" i="4"/>
  <c r="N865" i="4"/>
  <c r="H626" i="4"/>
  <c r="N1024" i="4"/>
  <c r="G922" i="4"/>
  <c r="J788" i="4"/>
  <c r="M867" i="4"/>
  <c r="M999" i="4"/>
  <c r="M754" i="4"/>
  <c r="S949" i="4"/>
  <c r="D120" i="4"/>
  <c r="N932" i="4"/>
  <c r="S932" i="4"/>
  <c r="G631" i="4"/>
  <c r="Q751" i="4"/>
  <c r="K747" i="4"/>
  <c r="G759" i="4"/>
  <c r="R535" i="4"/>
  <c r="J106" i="4"/>
  <c r="S115" i="4"/>
  <c r="Q493" i="4"/>
  <c r="D956" i="4"/>
  <c r="E778" i="4"/>
  <c r="O549" i="4"/>
  <c r="K894" i="4"/>
  <c r="G352" i="4"/>
  <c r="O328" i="4"/>
  <c r="I69" i="10"/>
  <c r="Q580" i="4"/>
  <c r="O628" i="4"/>
  <c r="D677" i="4"/>
  <c r="I656" i="4"/>
  <c r="K829" i="4"/>
  <c r="K765" i="4"/>
  <c r="Q684" i="4"/>
  <c r="J592" i="4"/>
  <c r="C1098" i="4"/>
  <c r="H310" i="4"/>
  <c r="O572" i="4"/>
  <c r="D718" i="4"/>
  <c r="G523" i="4"/>
  <c r="F883" i="4"/>
  <c r="O660" i="4"/>
  <c r="C780" i="4"/>
  <c r="R80" i="4"/>
  <c r="E946" i="4"/>
  <c r="S619" i="4"/>
  <c r="G869" i="4"/>
  <c r="O654" i="4"/>
  <c r="E494" i="4"/>
  <c r="S730" i="4"/>
  <c r="H727" i="4"/>
  <c r="F519" i="4"/>
  <c r="P629" i="4"/>
  <c r="K737" i="4"/>
  <c r="L560" i="4"/>
  <c r="N812" i="4"/>
  <c r="J669" i="4"/>
  <c r="P928" i="4"/>
  <c r="D248" i="4"/>
  <c r="L1025" i="4"/>
  <c r="D1009" i="4"/>
  <c r="S958" i="4"/>
  <c r="D500" i="4"/>
  <c r="P684" i="4"/>
  <c r="K642" i="4"/>
  <c r="L744" i="4"/>
  <c r="P191" i="10"/>
  <c r="R180" i="4"/>
  <c r="O83" i="4"/>
  <c r="C1038" i="4"/>
  <c r="H112" i="4"/>
  <c r="M706" i="4"/>
  <c r="O517" i="4"/>
  <c r="N801" i="4"/>
  <c r="I756" i="4"/>
  <c r="L951" i="4"/>
  <c r="E816" i="4"/>
  <c r="H339" i="4"/>
  <c r="C692" i="4"/>
  <c r="N1019" i="4"/>
  <c r="D506" i="4"/>
  <c r="G659" i="4"/>
  <c r="R834" i="4"/>
  <c r="N1061" i="4"/>
  <c r="M759" i="4"/>
  <c r="P806" i="4"/>
  <c r="P642" i="4"/>
  <c r="P561" i="4"/>
  <c r="I874" i="4"/>
  <c r="M569" i="4"/>
  <c r="D841" i="4"/>
  <c r="L367" i="4"/>
  <c r="K524" i="4"/>
  <c r="F1130" i="4"/>
  <c r="P675" i="4"/>
  <c r="J991" i="4"/>
  <c r="E233" i="10"/>
  <c r="O397" i="4"/>
  <c r="H733" i="4"/>
  <c r="Q888" i="4"/>
  <c r="C1054" i="4"/>
  <c r="M272" i="4"/>
  <c r="Q853" i="4"/>
  <c r="Q378" i="4"/>
  <c r="L677" i="4"/>
  <c r="F800" i="4"/>
  <c r="J886" i="4"/>
  <c r="E457" i="4"/>
  <c r="K521" i="4"/>
  <c r="S361" i="4"/>
  <c r="E1044" i="4"/>
  <c r="D532" i="4"/>
  <c r="N1138" i="4"/>
  <c r="K989" i="4"/>
  <c r="R526" i="4"/>
  <c r="M658" i="4"/>
  <c r="N313" i="4"/>
  <c r="D728" i="4"/>
  <c r="I765" i="4"/>
  <c r="S655" i="4"/>
  <c r="L151" i="4"/>
  <c r="P823" i="4"/>
  <c r="J520" i="4"/>
  <c r="M653" i="4"/>
  <c r="S583" i="4"/>
  <c r="J246" i="4"/>
  <c r="Q990" i="4"/>
  <c r="R1016" i="4"/>
  <c r="F900" i="4"/>
  <c r="S1119" i="4"/>
  <c r="F703" i="4"/>
  <c r="R946" i="4"/>
  <c r="G639" i="4"/>
  <c r="Q517" i="4"/>
  <c r="R1022" i="4"/>
  <c r="K977" i="4"/>
  <c r="C401" i="4"/>
  <c r="O1047" i="4"/>
  <c r="R795" i="4"/>
  <c r="I797" i="4"/>
  <c r="D862" i="4"/>
  <c r="N609" i="4"/>
  <c r="D327" i="4"/>
  <c r="S271" i="4"/>
  <c r="R390" i="4"/>
  <c r="D998" i="4"/>
  <c r="O826" i="4"/>
  <c r="E751" i="4"/>
  <c r="P995" i="4"/>
  <c r="N789" i="4"/>
  <c r="G829" i="4"/>
  <c r="N629" i="4"/>
  <c r="C951" i="4"/>
  <c r="L788" i="4"/>
  <c r="O277" i="4"/>
  <c r="H154" i="4"/>
  <c r="N774" i="4"/>
  <c r="I810" i="4"/>
  <c r="M769" i="4"/>
  <c r="L605" i="4"/>
  <c r="J171" i="4"/>
  <c r="R735" i="4"/>
  <c r="G601" i="4"/>
  <c r="D870" i="4"/>
  <c r="P343" i="4"/>
  <c r="E643" i="4"/>
  <c r="C12" i="10"/>
  <c r="O1028" i="4"/>
  <c r="O824" i="4"/>
  <c r="K997" i="4"/>
  <c r="F872" i="4"/>
  <c r="D268" i="4"/>
  <c r="R273" i="4"/>
  <c r="R575" i="4"/>
  <c r="P407" i="4"/>
  <c r="L424" i="4"/>
  <c r="F204" i="4"/>
  <c r="S706" i="4"/>
  <c r="C644" i="4"/>
  <c r="G565" i="4"/>
  <c r="R1006" i="4"/>
  <c r="R1020" i="4"/>
  <c r="O853" i="4"/>
  <c r="H1117" i="4"/>
  <c r="R980" i="4"/>
  <c r="L1013" i="4"/>
  <c r="Q973" i="4"/>
  <c r="E334" i="4"/>
  <c r="H494" i="4"/>
  <c r="H677" i="4"/>
  <c r="R744" i="4"/>
  <c r="D618" i="4"/>
  <c r="G334" i="4"/>
  <c r="H789" i="4"/>
  <c r="J633" i="4"/>
  <c r="I940" i="4"/>
  <c r="E936" i="4"/>
  <c r="Q414" i="4"/>
  <c r="K801" i="4"/>
  <c r="G178" i="4"/>
  <c r="K519" i="4"/>
  <c r="S735" i="4"/>
  <c r="E749" i="4"/>
  <c r="E630" i="4"/>
  <c r="C988" i="4"/>
  <c r="S795" i="4"/>
  <c r="R943" i="4"/>
  <c r="R857" i="4"/>
  <c r="J1034" i="4"/>
  <c r="R805" i="4"/>
  <c r="Q822" i="4"/>
  <c r="H773" i="4"/>
  <c r="K798" i="4"/>
  <c r="H518" i="4"/>
  <c r="C523" i="4"/>
  <c r="F634" i="4"/>
  <c r="R713" i="4"/>
  <c r="M677" i="4"/>
  <c r="Q795" i="4"/>
  <c r="G264" i="4"/>
  <c r="M997" i="4"/>
  <c r="M903" i="4"/>
  <c r="E758" i="4"/>
  <c r="M1000" i="4"/>
  <c r="C303" i="4"/>
  <c r="K198" i="4"/>
  <c r="D839" i="4"/>
  <c r="N762" i="4"/>
  <c r="G289" i="4"/>
  <c r="G924" i="4"/>
  <c r="C697" i="4"/>
  <c r="Q1029" i="4"/>
  <c r="I759" i="4"/>
  <c r="K839" i="4"/>
  <c r="E989" i="4"/>
  <c r="H462" i="4"/>
  <c r="P666" i="4"/>
  <c r="F174" i="4"/>
  <c r="Q777" i="4"/>
  <c r="O874" i="4"/>
  <c r="N969" i="4"/>
  <c r="I887" i="4"/>
  <c r="K860" i="4"/>
  <c r="D481" i="4"/>
  <c r="S388" i="4"/>
  <c r="M808" i="4"/>
  <c r="G642" i="4"/>
  <c r="M743" i="4"/>
  <c r="K1011" i="4"/>
  <c r="C660" i="4"/>
  <c r="P813" i="4"/>
  <c r="G245" i="4"/>
  <c r="C44" i="10"/>
  <c r="R717" i="4"/>
  <c r="J571" i="4"/>
  <c r="Q1001" i="4"/>
  <c r="R1049" i="4"/>
  <c r="B119" i="10"/>
  <c r="D551" i="4"/>
  <c r="R774" i="4"/>
  <c r="H516" i="4"/>
  <c r="D893" i="4"/>
  <c r="I326" i="4"/>
  <c r="K779" i="4"/>
  <c r="Q1008" i="4"/>
  <c r="D275" i="4"/>
  <c r="P253" i="4"/>
  <c r="I575" i="4"/>
  <c r="S980" i="4"/>
  <c r="R969" i="4"/>
  <c r="I782" i="4"/>
  <c r="S1015" i="4"/>
  <c r="R588" i="4"/>
  <c r="Q803" i="4"/>
  <c r="N618" i="4"/>
  <c r="H376" i="4"/>
  <c r="J619" i="4"/>
  <c r="S608" i="4"/>
  <c r="P748" i="4"/>
  <c r="S182" i="4"/>
  <c r="G733" i="4"/>
  <c r="I908" i="4"/>
  <c r="J686" i="4"/>
  <c r="G709" i="4"/>
  <c r="R1030" i="4"/>
  <c r="K655" i="4"/>
  <c r="J726" i="4"/>
  <c r="D705" i="4"/>
  <c r="E1085" i="4"/>
  <c r="C449" i="4"/>
  <c r="E988" i="4"/>
  <c r="L753" i="4"/>
  <c r="O761" i="4"/>
  <c r="H780" i="4"/>
  <c r="C1062" i="4"/>
  <c r="M1022" i="4"/>
  <c r="H978" i="4"/>
  <c r="G400" i="4"/>
  <c r="L643" i="4"/>
  <c r="D905" i="4"/>
  <c r="H373" i="4"/>
  <c r="I790" i="4"/>
  <c r="M909" i="4"/>
  <c r="N439" i="4"/>
  <c r="R613" i="4"/>
  <c r="G481" i="4"/>
  <c r="H346" i="4"/>
  <c r="L632" i="4"/>
  <c r="L856" i="4"/>
  <c r="R524" i="4"/>
  <c r="O1056" i="4"/>
  <c r="L717" i="4"/>
  <c r="E105" i="4"/>
  <c r="P903" i="4"/>
  <c r="S1116" i="4"/>
  <c r="D732" i="4"/>
  <c r="K1060" i="4"/>
  <c r="I1011" i="4"/>
  <c r="N451" i="4"/>
  <c r="P1077" i="4"/>
  <c r="S737" i="4"/>
  <c r="P939" i="4"/>
  <c r="S900" i="4"/>
  <c r="K844" i="4"/>
  <c r="M1084" i="4"/>
  <c r="Q1133" i="4"/>
  <c r="L1009" i="4"/>
  <c r="K466" i="4"/>
  <c r="P661" i="4"/>
  <c r="K1063" i="4"/>
  <c r="E587" i="4"/>
  <c r="F863" i="4"/>
  <c r="K342" i="4"/>
  <c r="D1032" i="4"/>
  <c r="E202" i="4"/>
  <c r="L664" i="4"/>
  <c r="O817" i="4"/>
  <c r="C89" i="4"/>
  <c r="C1000" i="4"/>
  <c r="F47" i="4"/>
  <c r="D869" i="4"/>
  <c r="O808" i="4"/>
  <c r="C186" i="10"/>
  <c r="E859" i="4"/>
  <c r="Q939" i="4"/>
  <c r="P731" i="4"/>
  <c r="O512" i="4"/>
  <c r="C424" i="4"/>
  <c r="M665" i="4"/>
  <c r="K673" i="4"/>
  <c r="E957" i="4"/>
  <c r="N1069" i="4"/>
  <c r="J711" i="4"/>
  <c r="D392" i="4"/>
  <c r="H300" i="4"/>
  <c r="D800" i="4"/>
  <c r="F918" i="4"/>
  <c r="O903" i="4"/>
  <c r="D757" i="4"/>
  <c r="L380" i="4"/>
  <c r="G1094" i="4"/>
  <c r="L661" i="4"/>
  <c r="C705" i="4"/>
  <c r="N1118" i="4"/>
  <c r="K145" i="4"/>
  <c r="J559" i="4"/>
  <c r="Q341" i="4"/>
  <c r="Q1127" i="4"/>
  <c r="N995" i="4"/>
  <c r="P1044" i="4"/>
  <c r="F1007" i="4"/>
  <c r="L820" i="4"/>
  <c r="J1057" i="4"/>
  <c r="S827" i="4"/>
  <c r="C820" i="4"/>
  <c r="K865" i="4"/>
  <c r="Q634" i="4"/>
  <c r="K240" i="4"/>
  <c r="K709" i="4"/>
  <c r="N530" i="4"/>
  <c r="L793" i="4"/>
  <c r="O784" i="4"/>
  <c r="C899" i="4"/>
  <c r="R459" i="4"/>
  <c r="H788" i="4"/>
  <c r="J984" i="4"/>
  <c r="E797" i="4"/>
  <c r="N793" i="4"/>
  <c r="S1090" i="4"/>
  <c r="C876" i="4"/>
  <c r="O933" i="4"/>
  <c r="R1068" i="4"/>
  <c r="L584" i="4"/>
  <c r="I522" i="4"/>
  <c r="K785" i="4"/>
  <c r="N610" i="4"/>
  <c r="P695" i="4"/>
  <c r="S869" i="4"/>
  <c r="H1007" i="4"/>
  <c r="R638" i="4"/>
  <c r="G1038" i="4"/>
  <c r="F782" i="4"/>
  <c r="C927" i="4"/>
  <c r="D653" i="4"/>
  <c r="D593" i="4"/>
  <c r="L722" i="4"/>
  <c r="H1054" i="4"/>
  <c r="H927" i="4"/>
  <c r="S935" i="4"/>
  <c r="E1055" i="4"/>
  <c r="B194" i="10"/>
  <c r="O530" i="4"/>
  <c r="C910" i="4"/>
  <c r="F470" i="4"/>
  <c r="O777" i="4"/>
  <c r="E823" i="4"/>
  <c r="K692" i="4"/>
  <c r="H774" i="4"/>
  <c r="L761" i="4"/>
  <c r="R327" i="4"/>
  <c r="C150" i="4"/>
  <c r="P931" i="4"/>
  <c r="J969" i="4"/>
  <c r="I840" i="4"/>
  <c r="K662" i="4"/>
  <c r="F1009" i="4"/>
  <c r="R835" i="4"/>
  <c r="J591" i="4"/>
  <c r="H1037" i="4"/>
  <c r="H1014" i="4"/>
  <c r="I1014" i="4"/>
  <c r="F1004" i="4"/>
  <c r="D777" i="4"/>
  <c r="G724" i="4"/>
  <c r="J1076" i="4"/>
  <c r="K1038" i="4"/>
  <c r="J804" i="4"/>
  <c r="E840" i="4"/>
  <c r="E622" i="4"/>
  <c r="R417" i="4"/>
  <c r="P556" i="4"/>
  <c r="N361" i="4"/>
  <c r="R691" i="4"/>
  <c r="L592" i="4"/>
  <c r="K1122" i="4"/>
  <c r="S1026" i="4"/>
  <c r="N687" i="4"/>
  <c r="P488" i="4"/>
  <c r="L956" i="4"/>
  <c r="L909" i="4"/>
  <c r="N257" i="4"/>
  <c r="Q997" i="4"/>
  <c r="M1044" i="4"/>
  <c r="J568" i="4"/>
  <c r="K891" i="4"/>
  <c r="P960" i="4"/>
  <c r="E187" i="4"/>
  <c r="F561" i="4"/>
  <c r="J649" i="4"/>
  <c r="R374" i="4"/>
  <c r="M929" i="4"/>
  <c r="D790" i="4"/>
  <c r="F862" i="4"/>
  <c r="I518" i="4"/>
  <c r="I689" i="4"/>
  <c r="S474" i="4"/>
  <c r="O190" i="4"/>
  <c r="M541" i="4"/>
  <c r="N747" i="4"/>
  <c r="G310" i="4"/>
  <c r="O976" i="4"/>
  <c r="G606" i="4"/>
  <c r="G614" i="4"/>
  <c r="H782" i="4"/>
  <c r="S699" i="4"/>
  <c r="O556" i="4"/>
  <c r="D752" i="4"/>
  <c r="H685" i="4"/>
  <c r="Q793" i="4"/>
  <c r="C911" i="4"/>
  <c r="D1064" i="4"/>
  <c r="S731" i="4"/>
  <c r="M1019" i="4"/>
  <c r="Q655" i="4"/>
  <c r="O730" i="4"/>
  <c r="S937" i="4"/>
  <c r="I754" i="4"/>
  <c r="N329" i="4"/>
  <c r="C362" i="4"/>
  <c r="K804" i="4"/>
  <c r="H1114" i="4"/>
  <c r="E514" i="4"/>
  <c r="L806" i="4"/>
  <c r="K611" i="4"/>
  <c r="M190" i="4"/>
  <c r="P1017" i="4"/>
  <c r="N75" i="10"/>
  <c r="M636" i="4"/>
  <c r="F763" i="4"/>
  <c r="K886" i="4"/>
  <c r="O97" i="4"/>
  <c r="Q494" i="4"/>
  <c r="O158" i="4"/>
  <c r="I719" i="4"/>
  <c r="P585" i="4"/>
  <c r="F549" i="4"/>
  <c r="M1115" i="4"/>
  <c r="O997" i="4"/>
  <c r="F913" i="4"/>
  <c r="R576" i="4"/>
  <c r="D1092" i="4"/>
  <c r="J646" i="4"/>
  <c r="E590" i="4"/>
  <c r="S732" i="4"/>
  <c r="Q984" i="4"/>
  <c r="C867" i="4"/>
  <c r="D122" i="4"/>
  <c r="N649" i="4"/>
  <c r="N875" i="4"/>
  <c r="E735" i="4"/>
  <c r="K1136" i="4"/>
  <c r="F1125" i="4"/>
  <c r="R658" i="4"/>
  <c r="J1064" i="4"/>
  <c r="M1079" i="4"/>
  <c r="H245" i="10"/>
  <c r="S962" i="4"/>
  <c r="P549" i="4"/>
  <c r="L486" i="4"/>
  <c r="K1081" i="4"/>
  <c r="S1033" i="4"/>
  <c r="P821" i="4"/>
  <c r="D970" i="4"/>
  <c r="P277" i="4"/>
  <c r="S1037" i="4"/>
  <c r="K795" i="4"/>
  <c r="R839" i="4"/>
  <c r="I901" i="4"/>
  <c r="P521" i="4"/>
  <c r="M1136" i="4"/>
  <c r="S200" i="4"/>
  <c r="H490" i="4"/>
  <c r="R520" i="4"/>
  <c r="G197" i="4"/>
  <c r="Q825" i="4"/>
  <c r="N365" i="4"/>
  <c r="O897" i="4"/>
  <c r="M661" i="4"/>
  <c r="S837" i="4"/>
  <c r="I816" i="4"/>
  <c r="Q372" i="4"/>
  <c r="G948" i="4"/>
  <c r="L195" i="4"/>
  <c r="F824" i="4"/>
  <c r="F681" i="4"/>
  <c r="I843" i="4"/>
  <c r="C180" i="4"/>
  <c r="E915" i="4"/>
  <c r="I1033" i="4"/>
  <c r="F831" i="4"/>
  <c r="S895" i="4"/>
  <c r="Q617" i="4"/>
  <c r="N668" i="4"/>
  <c r="H835" i="4"/>
  <c r="G864" i="4"/>
  <c r="H737" i="4"/>
  <c r="J1019" i="4"/>
  <c r="O697" i="4"/>
  <c r="C259" i="10"/>
  <c r="E993" i="4"/>
  <c r="J662" i="4"/>
  <c r="D799" i="4"/>
  <c r="S798" i="4"/>
  <c r="E966" i="4"/>
  <c r="F1070" i="4"/>
  <c r="K736" i="4"/>
  <c r="P948" i="4"/>
  <c r="I608" i="4"/>
  <c r="F580" i="4"/>
  <c r="H779" i="4"/>
  <c r="O955" i="4"/>
  <c r="C584" i="4"/>
  <c r="M264" i="4"/>
  <c r="R1099" i="4"/>
  <c r="J247" i="4"/>
  <c r="O616" i="4"/>
  <c r="K818" i="4"/>
  <c r="C811" i="4"/>
  <c r="M778" i="4"/>
  <c r="I1106" i="4"/>
  <c r="I938" i="4"/>
  <c r="G725" i="4"/>
  <c r="N848" i="4"/>
  <c r="D885" i="4"/>
  <c r="I637" i="4"/>
  <c r="M574" i="4"/>
  <c r="J735" i="4"/>
  <c r="H882" i="4"/>
  <c r="F328" i="4"/>
  <c r="M530" i="4"/>
  <c r="D1138" i="4"/>
  <c r="K952" i="4"/>
  <c r="C674" i="4"/>
  <c r="D1006" i="4"/>
  <c r="M1143" i="4"/>
  <c r="K803" i="4"/>
  <c r="E557" i="4"/>
  <c r="P980" i="4"/>
  <c r="S749" i="4"/>
  <c r="Q852" i="4"/>
  <c r="Q759" i="4"/>
  <c r="P453" i="4"/>
  <c r="K968" i="4"/>
  <c r="J1017" i="4"/>
  <c r="J668" i="4"/>
  <c r="R555" i="4"/>
  <c r="N8" i="4"/>
  <c r="M498" i="4"/>
  <c r="R540" i="4"/>
  <c r="M585" i="4"/>
  <c r="N873" i="4"/>
  <c r="C1053" i="4"/>
  <c r="O650" i="4"/>
  <c r="C305" i="4"/>
  <c r="S948" i="4"/>
  <c r="O593" i="4"/>
  <c r="S858" i="4"/>
  <c r="I598" i="4"/>
  <c r="P557" i="4"/>
  <c r="L812" i="4"/>
  <c r="F679" i="4"/>
  <c r="F889" i="4"/>
  <c r="F623" i="4"/>
  <c r="P160" i="4"/>
  <c r="O418" i="4"/>
  <c r="F127" i="4"/>
  <c r="Q900" i="4"/>
  <c r="I1031" i="4"/>
  <c r="N985" i="4"/>
  <c r="O260" i="10"/>
  <c r="H628" i="4"/>
  <c r="P1081" i="4"/>
  <c r="H665" i="4"/>
  <c r="K275" i="4"/>
  <c r="R592" i="4"/>
  <c r="D636" i="4"/>
  <c r="M948" i="4"/>
  <c r="R567" i="4"/>
  <c r="C861" i="4"/>
  <c r="P1079" i="4"/>
  <c r="Q767" i="4"/>
  <c r="H1082" i="4"/>
  <c r="P1003" i="4"/>
  <c r="R1012" i="4"/>
  <c r="S702" i="4"/>
  <c r="M647" i="4"/>
  <c r="N498" i="4"/>
  <c r="C223" i="10"/>
  <c r="H1133" i="4"/>
  <c r="M964" i="4"/>
  <c r="N961" i="4"/>
  <c r="O1026" i="4"/>
  <c r="F953" i="4"/>
  <c r="F803" i="4"/>
  <c r="G517" i="4"/>
  <c r="H732" i="4"/>
  <c r="H534" i="4"/>
  <c r="R953" i="4"/>
  <c r="N246" i="4"/>
  <c r="K985" i="4"/>
  <c r="H821" i="4"/>
  <c r="J698" i="4"/>
  <c r="R431" i="4"/>
  <c r="R563" i="4"/>
  <c r="D623" i="4"/>
  <c r="S515" i="4"/>
  <c r="P1020" i="4"/>
  <c r="P1022" i="4"/>
  <c r="I695" i="4"/>
  <c r="C666" i="4"/>
  <c r="D619" i="4"/>
  <c r="E1067" i="4"/>
  <c r="D890" i="4"/>
  <c r="C912" i="4"/>
  <c r="B517" i="4"/>
  <c r="P901" i="4"/>
  <c r="D879" i="4"/>
  <c r="J644" i="4"/>
  <c r="I939" i="4"/>
  <c r="F582" i="4"/>
  <c r="Q600" i="4"/>
  <c r="K659" i="4"/>
  <c r="L1011" i="4"/>
  <c r="D1130" i="4"/>
  <c r="R1064" i="4"/>
  <c r="L1022" i="4"/>
  <c r="R757" i="4"/>
  <c r="M60" i="4"/>
  <c r="G797" i="4"/>
  <c r="H829" i="4"/>
  <c r="H934" i="4"/>
  <c r="G746" i="4"/>
  <c r="S813" i="4"/>
  <c r="S648" i="4"/>
  <c r="H895" i="4"/>
  <c r="I779" i="4"/>
  <c r="I834" i="4"/>
  <c r="E746" i="4"/>
  <c r="H1074" i="4"/>
  <c r="G938" i="4"/>
  <c r="F1067" i="4"/>
  <c r="C712" i="4"/>
  <c r="E314" i="4"/>
  <c r="G914" i="4"/>
  <c r="R742" i="4"/>
  <c r="O878" i="4"/>
  <c r="S990" i="4"/>
  <c r="S688" i="4"/>
  <c r="J488" i="4"/>
  <c r="R435" i="4"/>
  <c r="J787" i="4"/>
  <c r="P365" i="4"/>
  <c r="P724" i="4"/>
  <c r="D577" i="4"/>
  <c r="S374" i="4"/>
  <c r="R617" i="4"/>
  <c r="S1030" i="4"/>
  <c r="C1064" i="4"/>
  <c r="C534" i="4"/>
  <c r="P687" i="4"/>
  <c r="I1006" i="4"/>
  <c r="Q930" i="4"/>
  <c r="F815" i="4"/>
  <c r="O831" i="4"/>
  <c r="J831" i="4"/>
  <c r="N414" i="4"/>
  <c r="B2" i="10"/>
  <c r="F880" i="4"/>
  <c r="S767" i="4"/>
  <c r="C974" i="4"/>
  <c r="E1146" i="4"/>
  <c r="Q836" i="4"/>
  <c r="I640" i="4"/>
  <c r="L647" i="4"/>
  <c r="N1125" i="4"/>
  <c r="L539" i="4"/>
  <c r="H592" i="4"/>
  <c r="C786" i="4"/>
  <c r="N892" i="4"/>
  <c r="D720" i="4"/>
  <c r="Q657" i="4"/>
  <c r="O598" i="4"/>
  <c r="D916" i="4"/>
  <c r="K823" i="4"/>
  <c r="Q735" i="4"/>
  <c r="N831" i="4"/>
  <c r="C1026" i="4"/>
  <c r="K669" i="4"/>
  <c r="G848" i="4"/>
  <c r="P654" i="4"/>
  <c r="D673" i="4"/>
  <c r="N1045" i="4"/>
  <c r="I1046" i="4"/>
  <c r="Q831" i="4"/>
  <c r="H597" i="4"/>
  <c r="N845" i="4"/>
  <c r="F577" i="4"/>
  <c r="E420" i="4"/>
  <c r="M312" i="4"/>
  <c r="O494" i="4"/>
  <c r="H718" i="4"/>
  <c r="R811" i="4"/>
  <c r="J970" i="4"/>
  <c r="F587" i="4"/>
  <c r="P795" i="4"/>
  <c r="L880" i="4"/>
  <c r="E948" i="4"/>
  <c r="C193" i="4"/>
  <c r="E1017" i="4"/>
  <c r="O681" i="4"/>
  <c r="L672" i="4"/>
  <c r="S758" i="4"/>
  <c r="C160" i="10"/>
  <c r="H1050" i="4"/>
  <c r="N948" i="4"/>
  <c r="Q724" i="4"/>
  <c r="J723" i="4"/>
  <c r="K943" i="4"/>
  <c r="H714" i="4"/>
  <c r="N792" i="4"/>
  <c r="I953" i="4"/>
  <c r="I641" i="4"/>
  <c r="P1115" i="4"/>
  <c r="F755" i="4"/>
  <c r="E1115" i="4"/>
  <c r="H1034" i="4"/>
  <c r="J983" i="4"/>
  <c r="F788" i="4"/>
  <c r="P495" i="4"/>
  <c r="C945" i="4"/>
  <c r="M651" i="4"/>
  <c r="I824" i="4"/>
  <c r="N986" i="4"/>
  <c r="I722" i="4"/>
  <c r="R877" i="4"/>
  <c r="Q650" i="4"/>
  <c r="D640" i="4"/>
  <c r="H1085" i="4"/>
  <c r="E171" i="4"/>
  <c r="R974" i="4"/>
  <c r="E889" i="4"/>
  <c r="P311" i="4"/>
  <c r="N788" i="4"/>
  <c r="I960" i="4"/>
  <c r="S777" i="4"/>
  <c r="L449" i="4"/>
  <c r="C841" i="4"/>
  <c r="D203" i="4"/>
  <c r="L1028" i="4"/>
  <c r="I909" i="4"/>
  <c r="K92" i="10"/>
  <c r="S823" i="4"/>
  <c r="G998" i="4"/>
  <c r="K949" i="4"/>
  <c r="C884" i="4"/>
  <c r="H308" i="4"/>
  <c r="C996" i="4"/>
  <c r="E680" i="4"/>
  <c r="D852" i="4"/>
  <c r="J181" i="4"/>
  <c r="D898" i="4"/>
  <c r="K757" i="4"/>
  <c r="N1006" i="4"/>
  <c r="K232" i="10"/>
  <c r="Q625" i="4"/>
  <c r="L679" i="4"/>
  <c r="F725" i="4"/>
  <c r="G860" i="4"/>
  <c r="J803" i="4"/>
  <c r="G887" i="4"/>
  <c r="P721" i="4"/>
  <c r="K733" i="4"/>
  <c r="D418" i="4"/>
  <c r="G918" i="4"/>
  <c r="S1052" i="4"/>
  <c r="H664" i="4"/>
  <c r="H751" i="4"/>
  <c r="R537" i="4"/>
  <c r="P860" i="4"/>
  <c r="J1101" i="4"/>
  <c r="Q914" i="4"/>
  <c r="S820" i="4"/>
  <c r="F1063" i="4"/>
  <c r="G629" i="4"/>
  <c r="M270" i="4"/>
  <c r="F194" i="4"/>
  <c r="H728" i="4"/>
  <c r="P630" i="4"/>
  <c r="C679" i="4"/>
  <c r="D688" i="4"/>
  <c r="P572" i="4"/>
  <c r="L873" i="4"/>
  <c r="D468" i="4"/>
  <c r="P679" i="4"/>
  <c r="F989" i="4"/>
  <c r="D1140" i="4"/>
  <c r="G1135" i="4"/>
  <c r="R996" i="4"/>
  <c r="D748" i="4"/>
  <c r="K640" i="4"/>
  <c r="C257" i="4"/>
  <c r="O673" i="4"/>
  <c r="D606" i="4"/>
  <c r="C877" i="4"/>
  <c r="H513" i="4"/>
  <c r="N851" i="4"/>
  <c r="O867" i="4"/>
  <c r="H1011" i="4"/>
  <c r="P902" i="4"/>
  <c r="I915" i="4"/>
  <c r="Q704" i="4"/>
  <c r="F593" i="4"/>
  <c r="K277" i="4"/>
  <c r="C930" i="4"/>
  <c r="H783" i="4"/>
  <c r="M626" i="4"/>
  <c r="O1117" i="4"/>
  <c r="S845" i="4"/>
  <c r="O832" i="4"/>
  <c r="L862" i="4"/>
  <c r="F452" i="4"/>
  <c r="K433" i="4"/>
  <c r="S517" i="4"/>
  <c r="C128" i="10"/>
  <c r="S923" i="4"/>
  <c r="I605" i="4"/>
  <c r="N342" i="4"/>
  <c r="E594" i="4"/>
  <c r="N640" i="4"/>
  <c r="H803" i="4"/>
  <c r="L264" i="4"/>
  <c r="O783" i="4"/>
  <c r="P749" i="4"/>
  <c r="C862" i="4"/>
  <c r="R523" i="4"/>
  <c r="N726" i="4"/>
  <c r="N773" i="4"/>
  <c r="H577" i="4"/>
  <c r="C771" i="4"/>
  <c r="I819" i="4"/>
  <c r="E952" i="4"/>
  <c r="I875" i="4"/>
  <c r="Q992" i="4"/>
  <c r="K930" i="4"/>
  <c r="F964" i="4"/>
  <c r="N819" i="4"/>
  <c r="I781" i="4"/>
  <c r="M345" i="4"/>
  <c r="I1005" i="4"/>
  <c r="J934" i="4"/>
  <c r="R82" i="4"/>
  <c r="G1092" i="4"/>
  <c r="J823" i="4"/>
  <c r="Q727" i="4"/>
  <c r="R918" i="4"/>
  <c r="I1030" i="4"/>
  <c r="O1059" i="4"/>
  <c r="H987" i="4"/>
  <c r="F1071" i="4"/>
  <c r="P910" i="4"/>
  <c r="B125" i="10"/>
  <c r="I892" i="4"/>
  <c r="I749" i="4"/>
  <c r="H896" i="4"/>
  <c r="J503" i="4"/>
  <c r="L846" i="4"/>
  <c r="F723" i="4"/>
  <c r="M674" i="4"/>
  <c r="C902" i="4"/>
  <c r="Q985" i="4"/>
  <c r="M1126" i="4"/>
  <c r="I599" i="4"/>
  <c r="J986" i="4"/>
  <c r="G925" i="4"/>
  <c r="F270" i="4"/>
  <c r="C117" i="4"/>
  <c r="O1126" i="4"/>
  <c r="Q582" i="4"/>
  <c r="E829" i="4"/>
  <c r="O858" i="4"/>
  <c r="M862" i="4"/>
  <c r="L765" i="4"/>
  <c r="N534" i="4"/>
  <c r="R747" i="4"/>
  <c r="H893" i="4"/>
  <c r="G554" i="4"/>
  <c r="L622" i="4"/>
  <c r="O746" i="4"/>
  <c r="E635" i="4"/>
  <c r="N844" i="4"/>
  <c r="N700" i="4"/>
  <c r="K1059" i="4"/>
  <c r="Q794" i="4"/>
  <c r="E724" i="4"/>
  <c r="M373" i="4"/>
  <c r="H277" i="4"/>
  <c r="I769" i="4"/>
  <c r="F704" i="4"/>
  <c r="L815" i="4"/>
  <c r="R397" i="4"/>
  <c r="J1087" i="4"/>
  <c r="R566" i="4"/>
  <c r="R623" i="4"/>
  <c r="H797" i="4"/>
  <c r="D796" i="4"/>
  <c r="G1105" i="4"/>
  <c r="S273" i="4"/>
  <c r="S747" i="4"/>
  <c r="M713" i="4"/>
  <c r="G773" i="4"/>
  <c r="I979" i="4"/>
  <c r="O108" i="4"/>
  <c r="S714" i="4"/>
  <c r="Q559" i="4"/>
  <c r="P552" i="4"/>
  <c r="M1003" i="4"/>
  <c r="L886" i="4"/>
  <c r="H600" i="4"/>
  <c r="C840" i="4"/>
  <c r="P959" i="4"/>
  <c r="L1036" i="4"/>
  <c r="D621" i="4"/>
  <c r="M623" i="4"/>
  <c r="C928" i="4"/>
  <c r="Q200" i="4"/>
  <c r="J510" i="4"/>
  <c r="C722" i="4"/>
  <c r="P846" i="4"/>
  <c r="H654" i="4"/>
  <c r="R899" i="4"/>
  <c r="D692" i="4"/>
  <c r="P1109" i="4"/>
  <c r="D803" i="4"/>
  <c r="E578" i="4"/>
  <c r="N248" i="4"/>
  <c r="G913" i="4"/>
  <c r="J524" i="4"/>
  <c r="K682" i="4"/>
  <c r="P663" i="4"/>
  <c r="D750" i="4"/>
  <c r="L499" i="4"/>
  <c r="S883" i="4"/>
  <c r="Q783" i="4"/>
  <c r="I257" i="4"/>
  <c r="O255" i="4"/>
  <c r="D587" i="4"/>
  <c r="F922" i="4"/>
  <c r="N672" i="4"/>
  <c r="G916" i="4"/>
  <c r="F747" i="4"/>
  <c r="P824" i="4"/>
  <c r="G808" i="4"/>
  <c r="J869" i="4"/>
  <c r="I917" i="4"/>
  <c r="H749" i="4"/>
  <c r="M1036" i="4"/>
  <c r="M750" i="4"/>
  <c r="J915" i="4"/>
  <c r="J678" i="4"/>
  <c r="I852" i="4"/>
  <c r="L872" i="4"/>
  <c r="R852" i="4"/>
  <c r="G996" i="4"/>
  <c r="R786" i="4"/>
  <c r="C107" i="10"/>
  <c r="C620" i="4"/>
  <c r="R970" i="4"/>
  <c r="R603" i="4"/>
  <c r="E1105" i="4"/>
  <c r="N820" i="4"/>
  <c r="I693" i="4"/>
  <c r="S208" i="4"/>
  <c r="N1097" i="4"/>
  <c r="L566" i="4"/>
  <c r="E657" i="4"/>
  <c r="J981" i="4"/>
  <c r="N943" i="4"/>
  <c r="P291" i="4"/>
  <c r="G947" i="4"/>
  <c r="E696" i="4"/>
  <c r="Q264" i="10"/>
  <c r="C101" i="10"/>
  <c r="P1120" i="4"/>
  <c r="N927" i="4"/>
  <c r="P1028" i="4"/>
  <c r="H926" i="4"/>
  <c r="O923" i="4"/>
  <c r="D770" i="4"/>
  <c r="P652" i="4"/>
  <c r="D1094" i="4"/>
  <c r="L770" i="4"/>
  <c r="S762" i="4"/>
  <c r="E736" i="4"/>
  <c r="P958" i="4"/>
  <c r="H864" i="4"/>
  <c r="H817" i="4"/>
  <c r="Q948" i="4"/>
  <c r="M667" i="4"/>
  <c r="N1078" i="4"/>
  <c r="E215" i="10"/>
  <c r="C696" i="4"/>
  <c r="D525" i="4"/>
  <c r="Q217" i="4"/>
  <c r="Q518" i="4"/>
  <c r="K752" i="4"/>
  <c r="B399" i="4"/>
  <c r="M631" i="4"/>
  <c r="N1001" i="4"/>
  <c r="E383" i="4"/>
  <c r="G625" i="4"/>
  <c r="D381" i="4"/>
  <c r="G355" i="4"/>
  <c r="L985" i="4"/>
  <c r="F939" i="4"/>
  <c r="G975" i="4"/>
  <c r="C672" i="4"/>
  <c r="P818" i="4"/>
  <c r="L712" i="4"/>
  <c r="K719" i="4"/>
  <c r="S867" i="4"/>
  <c r="L703" i="4"/>
  <c r="K875" i="4"/>
  <c r="P914" i="4"/>
  <c r="P93" i="4"/>
  <c r="F943" i="4"/>
  <c r="I381" i="4"/>
  <c r="L899" i="4"/>
  <c r="I893" i="4"/>
  <c r="H565" i="4"/>
  <c r="O915" i="4"/>
  <c r="I584" i="4"/>
  <c r="M1067" i="4"/>
  <c r="O907" i="4"/>
  <c r="I487" i="4"/>
  <c r="R225" i="4"/>
  <c r="G799" i="4"/>
  <c r="D652" i="4"/>
  <c r="P708" i="4"/>
  <c r="Q649" i="4"/>
  <c r="E712" i="4"/>
  <c r="G1000" i="4"/>
  <c r="R1029" i="4"/>
  <c r="Q748" i="4"/>
  <c r="E981" i="4"/>
  <c r="H916" i="4"/>
  <c r="E372" i="4"/>
  <c r="Q357" i="4"/>
  <c r="O701" i="4"/>
  <c r="M263" i="4"/>
  <c r="B793" i="4"/>
  <c r="K635" i="4"/>
  <c r="Q967" i="4"/>
  <c r="K879" i="4"/>
  <c r="K882" i="4"/>
  <c r="C832" i="4"/>
  <c r="H560" i="4"/>
  <c r="G981" i="4"/>
  <c r="K592" i="4"/>
  <c r="J705" i="4"/>
  <c r="R1033" i="4"/>
  <c r="I289" i="4"/>
  <c r="S625" i="4"/>
  <c r="D802" i="4"/>
  <c r="I863" i="4"/>
  <c r="I431" i="4"/>
  <c r="R1021" i="4"/>
  <c r="L848" i="4"/>
  <c r="L863" i="4"/>
  <c r="E839" i="4"/>
  <c r="I288" i="4"/>
  <c r="F802" i="4"/>
  <c r="K684" i="4"/>
  <c r="O1107" i="4"/>
  <c r="P1018" i="4"/>
  <c r="H697" i="4"/>
  <c r="K772" i="4"/>
  <c r="G613" i="4"/>
  <c r="S1018" i="4"/>
  <c r="D758" i="4"/>
  <c r="M807" i="4"/>
  <c r="R815" i="4"/>
  <c r="N1028" i="4"/>
  <c r="E642" i="4"/>
  <c r="I846" i="4"/>
  <c r="D709" i="4"/>
  <c r="F89" i="10"/>
  <c r="H798" i="4"/>
  <c r="K530" i="4"/>
  <c r="D272" i="4"/>
  <c r="M773" i="4"/>
  <c r="B8" i="10"/>
  <c r="Q1046" i="4"/>
  <c r="C670" i="4"/>
  <c r="Q601" i="4"/>
  <c r="P833" i="4"/>
  <c r="R159" i="4"/>
  <c r="G336" i="4"/>
  <c r="O836" i="4"/>
  <c r="M871" i="4"/>
  <c r="R911" i="4"/>
  <c r="E877" i="4"/>
  <c r="M153" i="4"/>
  <c r="P633" i="4"/>
  <c r="J1011" i="4"/>
  <c r="S753" i="4"/>
  <c r="S1045" i="4"/>
  <c r="P720" i="4"/>
  <c r="E742" i="4"/>
  <c r="Q567" i="4"/>
  <c r="I784" i="4"/>
  <c r="J875" i="4"/>
  <c r="D342" i="4"/>
  <c r="C907" i="4"/>
  <c r="L614" i="4"/>
  <c r="J532" i="4"/>
  <c r="D1126" i="4"/>
  <c r="F706" i="4"/>
  <c r="Q540" i="4"/>
  <c r="E586" i="4"/>
  <c r="O160" i="4"/>
  <c r="H889" i="4"/>
  <c r="P709" i="4"/>
  <c r="G528" i="4"/>
  <c r="I634" i="4"/>
  <c r="R656" i="4"/>
  <c r="K567" i="4"/>
  <c r="N859" i="4"/>
  <c r="R464" i="4"/>
  <c r="M733" i="4"/>
  <c r="P477" i="4"/>
  <c r="N244" i="4"/>
  <c r="O754" i="4"/>
  <c r="S854" i="4"/>
  <c r="Q464" i="4"/>
  <c r="P682" i="4"/>
  <c r="S195" i="4"/>
  <c r="S907" i="4"/>
  <c r="K759" i="4"/>
  <c r="S139" i="10"/>
  <c r="I709" i="4"/>
  <c r="Q692" i="4"/>
  <c r="J426" i="4"/>
  <c r="L490" i="4"/>
  <c r="O617" i="4"/>
  <c r="N705" i="4"/>
  <c r="H222" i="10"/>
  <c r="S769" i="4"/>
  <c r="O940" i="4"/>
  <c r="S503" i="4"/>
  <c r="S919" i="4"/>
  <c r="D922" i="4"/>
  <c r="D1028" i="4"/>
  <c r="D1097" i="4"/>
  <c r="K1045" i="4"/>
  <c r="M711" i="4"/>
  <c r="M1028" i="4"/>
  <c r="F739" i="4"/>
  <c r="C1111" i="4"/>
  <c r="L943" i="4"/>
  <c r="M1058" i="4"/>
  <c r="E971" i="4"/>
  <c r="S475" i="4"/>
  <c r="H830" i="4"/>
  <c r="P776" i="4"/>
  <c r="J663" i="4"/>
  <c r="J699" i="4"/>
  <c r="R573" i="4"/>
  <c r="O844" i="4"/>
  <c r="H163" i="4"/>
  <c r="F945" i="4"/>
  <c r="S800" i="4"/>
  <c r="M770" i="4"/>
  <c r="L1015" i="4"/>
  <c r="F312" i="4"/>
  <c r="E954" i="4"/>
  <c r="P486" i="4"/>
  <c r="I923" i="4"/>
  <c r="Q654" i="4"/>
  <c r="R447" i="4"/>
  <c r="S761" i="4"/>
  <c r="O664" i="4"/>
  <c r="N442" i="4"/>
  <c r="K1029" i="4"/>
  <c r="O715" i="4"/>
  <c r="M918" i="4"/>
  <c r="F568" i="4"/>
  <c r="Q626" i="4"/>
  <c r="I690" i="4"/>
  <c r="E773" i="4"/>
  <c r="P777" i="4"/>
  <c r="D299" i="4"/>
  <c r="Q299" i="4"/>
  <c r="R670" i="4"/>
  <c r="K699" i="4"/>
  <c r="N1031" i="4"/>
  <c r="F757" i="4"/>
  <c r="D788" i="4"/>
  <c r="L618" i="4"/>
  <c r="R858" i="4"/>
  <c r="K965" i="4"/>
  <c r="O750" i="4"/>
  <c r="J778" i="4"/>
  <c r="K944" i="4"/>
  <c r="L450" i="4"/>
  <c r="M1110" i="4"/>
  <c r="L914" i="4"/>
  <c r="R406" i="4"/>
  <c r="G598" i="4"/>
  <c r="P781" i="4"/>
  <c r="P1129" i="4"/>
  <c r="C775" i="4"/>
  <c r="M330" i="4"/>
  <c r="H390" i="4"/>
  <c r="N939" i="4"/>
  <c r="C647" i="4"/>
  <c r="E677" i="4"/>
  <c r="L922" i="4"/>
  <c r="L802" i="4"/>
  <c r="G1002" i="4"/>
  <c r="F748" i="4"/>
  <c r="H150" i="4"/>
  <c r="P1008" i="4"/>
  <c r="F910" i="4"/>
  <c r="F541" i="4"/>
  <c r="F971" i="4"/>
  <c r="D398" i="4"/>
  <c r="O577" i="4"/>
  <c r="J1116" i="4"/>
  <c r="F938" i="4"/>
  <c r="M703" i="4"/>
  <c r="I270" i="4"/>
  <c r="R1089" i="4"/>
  <c r="L543" i="4"/>
  <c r="J973" i="4"/>
  <c r="P677" i="4"/>
  <c r="K663" i="4"/>
  <c r="P835" i="4"/>
  <c r="P787" i="4"/>
  <c r="H574" i="4"/>
  <c r="D859" i="4"/>
  <c r="S554" i="4"/>
  <c r="E599" i="4"/>
  <c r="F1066" i="4"/>
  <c r="F881" i="4"/>
  <c r="J692" i="4"/>
  <c r="I956" i="4"/>
  <c r="F1060" i="4"/>
  <c r="G676" i="4"/>
  <c r="P925" i="4"/>
  <c r="I706" i="4"/>
  <c r="N652" i="4"/>
  <c r="G663" i="4"/>
  <c r="F781" i="4"/>
  <c r="C206" i="4"/>
  <c r="P923" i="4"/>
  <c r="P1060" i="4"/>
  <c r="J846" i="4"/>
  <c r="G1073" i="4"/>
  <c r="C1126" i="4"/>
  <c r="O578" i="4"/>
  <c r="F726" i="4"/>
  <c r="S988" i="4"/>
  <c r="D1125" i="4"/>
  <c r="G1013" i="4"/>
  <c r="H691" i="4"/>
  <c r="F223" i="4"/>
  <c r="L792" i="4"/>
  <c r="E828" i="4"/>
  <c r="G1084" i="4"/>
  <c r="G850" i="4"/>
  <c r="Q609" i="4"/>
  <c r="P742" i="4"/>
  <c r="M1096" i="4"/>
  <c r="G1023" i="4"/>
  <c r="G790" i="4"/>
  <c r="R803" i="4"/>
  <c r="G1052" i="4"/>
  <c r="P713" i="4"/>
  <c r="C787" i="4"/>
  <c r="J697" i="4"/>
  <c r="S671" i="4"/>
  <c r="P553" i="4"/>
  <c r="B101" i="10"/>
  <c r="J597" i="4"/>
  <c r="R1098" i="4"/>
  <c r="K665" i="4"/>
  <c r="S785" i="4"/>
  <c r="F1090" i="4"/>
  <c r="L580" i="4"/>
  <c r="L638" i="4"/>
  <c r="J748" i="4"/>
  <c r="F995" i="4"/>
  <c r="I1004" i="4"/>
  <c r="H673" i="4"/>
  <c r="F965" i="4"/>
  <c r="S922" i="4"/>
  <c r="L998" i="4"/>
  <c r="F777" i="4"/>
  <c r="E888" i="4"/>
  <c r="J917" i="4"/>
  <c r="K712" i="4"/>
  <c r="L571" i="4"/>
  <c r="S572" i="4"/>
  <c r="E683" i="4"/>
  <c r="Q282" i="4"/>
  <c r="E904" i="4"/>
  <c r="E1107" i="4"/>
  <c r="N1074" i="4"/>
  <c r="G942" i="4"/>
  <c r="J642" i="4"/>
  <c r="L1043" i="4"/>
  <c r="L563" i="4"/>
  <c r="N1089" i="4"/>
  <c r="G919" i="4"/>
  <c r="G734" i="4"/>
  <c r="E1011" i="4"/>
  <c r="D362" i="4"/>
  <c r="L865" i="4"/>
  <c r="Q536" i="4"/>
  <c r="O1023" i="4"/>
  <c r="J860" i="4"/>
  <c r="Q1123" i="4"/>
  <c r="Q531" i="4"/>
  <c r="K1009" i="4"/>
  <c r="J1139" i="4"/>
  <c r="C219" i="10"/>
  <c r="Q758" i="4"/>
  <c r="F661" i="4"/>
  <c r="O734" i="4"/>
  <c r="P822" i="4"/>
  <c r="C949" i="4"/>
  <c r="Q1071" i="4"/>
  <c r="G748" i="4"/>
  <c r="C851" i="4"/>
  <c r="F1135" i="4"/>
  <c r="R1007" i="4"/>
  <c r="H721" i="4"/>
  <c r="K104" i="4"/>
  <c r="H897" i="4"/>
  <c r="P957" i="4"/>
  <c r="O779" i="4"/>
  <c r="Q910" i="4"/>
  <c r="K694" i="4"/>
  <c r="R1061" i="4"/>
  <c r="S908" i="4"/>
  <c r="S1145" i="4"/>
  <c r="E593" i="4"/>
  <c r="M535" i="4"/>
  <c r="H899" i="4"/>
  <c r="F622" i="4"/>
  <c r="G605" i="4"/>
  <c r="D889" i="4"/>
  <c r="C856" i="4"/>
  <c r="R807" i="4"/>
  <c r="C136" i="10"/>
  <c r="M1144" i="4"/>
  <c r="S812" i="4"/>
  <c r="Q889" i="4"/>
  <c r="N871" i="4"/>
  <c r="I778" i="4"/>
  <c r="I1088" i="4"/>
  <c r="J1037" i="4"/>
  <c r="K831" i="4"/>
  <c r="C1076" i="4"/>
  <c r="E190" i="4"/>
  <c r="N1084" i="4"/>
  <c r="S947" i="4"/>
  <c r="D729" i="4"/>
  <c r="R648" i="4"/>
  <c r="B149" i="10"/>
  <c r="F606" i="4"/>
  <c r="K1134" i="4"/>
  <c r="I862" i="4"/>
  <c r="P825" i="4"/>
  <c r="O545" i="4"/>
  <c r="K961" i="4"/>
  <c r="G901" i="4"/>
  <c r="S1056" i="4"/>
  <c r="C195" i="10"/>
  <c r="J927" i="4"/>
  <c r="K715" i="4"/>
  <c r="I982" i="4"/>
  <c r="D914" i="4"/>
  <c r="Q870" i="4"/>
  <c r="G549" i="4"/>
  <c r="C1034" i="4"/>
  <c r="Q1130" i="4"/>
  <c r="L298" i="4"/>
  <c r="R1091" i="4"/>
  <c r="O736" i="4"/>
  <c r="E880" i="4"/>
  <c r="I944" i="4"/>
  <c r="Q784" i="4"/>
  <c r="D670" i="4"/>
  <c r="E419" i="4"/>
  <c r="K883" i="4"/>
  <c r="C175" i="10"/>
  <c r="F630" i="4"/>
  <c r="O261" i="10"/>
  <c r="E706" i="4"/>
  <c r="K998" i="4"/>
  <c r="F652" i="4"/>
  <c r="Q516" i="4"/>
  <c r="P884" i="4"/>
  <c r="I668" i="4"/>
  <c r="J781" i="4"/>
  <c r="D579" i="4"/>
  <c r="E702" i="4"/>
  <c r="C993" i="4"/>
  <c r="R873" i="4"/>
  <c r="Q845" i="4"/>
  <c r="E491" i="4"/>
  <c r="C502" i="4"/>
  <c r="F998" i="4"/>
  <c r="K906" i="4"/>
  <c r="S911" i="4"/>
  <c r="O1125" i="4"/>
  <c r="P850" i="4"/>
  <c r="H1100" i="4"/>
  <c r="D628" i="4"/>
  <c r="G1127" i="4"/>
  <c r="N979" i="4"/>
  <c r="I837" i="4"/>
  <c r="O920" i="4"/>
  <c r="D703" i="4"/>
  <c r="P1119" i="4"/>
  <c r="C799" i="4"/>
  <c r="M361" i="4"/>
  <c r="E648" i="4"/>
  <c r="E738" i="4"/>
  <c r="S977" i="4"/>
  <c r="O532" i="4"/>
  <c r="S350" i="4"/>
  <c r="Q879" i="4"/>
  <c r="E546" i="4"/>
  <c r="F846" i="4"/>
  <c r="M817" i="4"/>
  <c r="N638" i="4"/>
  <c r="P598" i="4"/>
  <c r="M663" i="4"/>
  <c r="P922" i="4"/>
  <c r="R710" i="4"/>
  <c r="M850" i="4"/>
  <c r="C543" i="4"/>
  <c r="S835" i="4"/>
  <c r="J1119" i="4"/>
  <c r="R1028" i="4"/>
  <c r="H585" i="4"/>
  <c r="N659" i="4"/>
  <c r="M686" i="4"/>
  <c r="K1008" i="4"/>
  <c r="G1072" i="4"/>
  <c r="E927" i="4"/>
  <c r="N920" i="4"/>
  <c r="F975" i="4"/>
  <c r="E701" i="4"/>
  <c r="I734" i="4"/>
  <c r="E891" i="4"/>
  <c r="F1131" i="4"/>
  <c r="F530" i="4"/>
  <c r="C1012" i="4"/>
  <c r="Q940" i="4"/>
  <c r="J274" i="4"/>
  <c r="Q593" i="4"/>
  <c r="R778" i="4"/>
  <c r="R909" i="4"/>
  <c r="O698" i="4"/>
  <c r="R84" i="4"/>
  <c r="E895" i="4"/>
  <c r="L870" i="4"/>
  <c r="J1044" i="4"/>
  <c r="P623" i="4"/>
  <c r="H612" i="4"/>
  <c r="L155" i="4"/>
  <c r="H1040" i="4"/>
  <c r="M1009" i="4"/>
  <c r="H845" i="4"/>
  <c r="J863" i="4"/>
  <c r="C41" i="10"/>
  <c r="K760" i="4"/>
  <c r="P577" i="4"/>
  <c r="I757" i="4"/>
  <c r="D1033" i="4"/>
  <c r="K714" i="4"/>
  <c r="Q864" i="4"/>
  <c r="Q331" i="4"/>
  <c r="D1070" i="4"/>
  <c r="E153" i="10"/>
  <c r="O985" i="4"/>
  <c r="S519" i="4"/>
  <c r="N945" i="4"/>
  <c r="O766" i="4"/>
  <c r="I645" i="4"/>
  <c r="E1045" i="4"/>
  <c r="M859" i="4"/>
  <c r="M714" i="4"/>
  <c r="K1078" i="4"/>
  <c r="M611" i="4"/>
  <c r="C268" i="4"/>
  <c r="R820" i="4"/>
  <c r="M1065" i="4"/>
  <c r="G650" i="4"/>
  <c r="H836" i="4"/>
  <c r="N1104" i="4"/>
  <c r="N1052" i="4"/>
  <c r="M845" i="4"/>
  <c r="O1092" i="4"/>
  <c r="E1109" i="4"/>
  <c r="P886" i="4"/>
  <c r="R615" i="4"/>
  <c r="J894" i="4"/>
  <c r="P981" i="4"/>
  <c r="I632" i="4"/>
  <c r="C664" i="4"/>
  <c r="C10" i="10"/>
  <c r="D1136" i="4"/>
  <c r="N621" i="4"/>
  <c r="S694" i="4"/>
  <c r="E783" i="4"/>
  <c r="Q961" i="4"/>
  <c r="C204" i="10"/>
  <c r="F514" i="4"/>
  <c r="F364" i="4"/>
  <c r="Q789" i="4"/>
  <c r="J921" i="4"/>
  <c r="S946" i="4"/>
  <c r="P858" i="4"/>
  <c r="F658" i="4"/>
  <c r="S878" i="4"/>
  <c r="P953" i="4"/>
  <c r="K697" i="4"/>
  <c r="D813" i="4"/>
  <c r="S555" i="4"/>
  <c r="N909" i="4"/>
  <c r="M834" i="4"/>
  <c r="Q981" i="4"/>
  <c r="J709" i="4"/>
  <c r="M1087" i="4"/>
  <c r="C217" i="4"/>
  <c r="E1068" i="4"/>
  <c r="S1135" i="4"/>
  <c r="M767" i="4"/>
  <c r="P736" i="4"/>
  <c r="P1016" i="4"/>
  <c r="P767" i="4"/>
  <c r="S751" i="4"/>
  <c r="P1133" i="4"/>
  <c r="M1124" i="4"/>
  <c r="P856" i="4"/>
  <c r="R707" i="4"/>
  <c r="C921" i="4"/>
  <c r="N1026" i="4"/>
  <c r="R600" i="4"/>
  <c r="N863" i="4"/>
  <c r="N416" i="4"/>
  <c r="S788" i="4"/>
  <c r="K583" i="4"/>
  <c r="O348" i="4"/>
  <c r="D779" i="4"/>
  <c r="J768" i="4"/>
  <c r="M1023" i="4"/>
  <c r="I1090" i="4"/>
  <c r="Q941" i="4"/>
  <c r="O1025" i="4"/>
  <c r="S289" i="4"/>
  <c r="C331" i="4"/>
  <c r="Q1005" i="4"/>
  <c r="P222" i="10"/>
  <c r="N675" i="4"/>
  <c r="H862" i="4"/>
  <c r="E1002" i="4"/>
  <c r="L731" i="4"/>
  <c r="O641" i="4"/>
  <c r="P1080" i="4"/>
  <c r="G885" i="4"/>
  <c r="I914" i="4"/>
  <c r="F546" i="4"/>
  <c r="C986" i="4"/>
  <c r="H1134" i="4"/>
  <c r="K750" i="4"/>
  <c r="D589" i="4"/>
  <c r="J922" i="4"/>
  <c r="Q576" i="4"/>
  <c r="R1097" i="4"/>
  <c r="I205" i="4"/>
  <c r="Q762" i="4"/>
  <c r="F974" i="4"/>
  <c r="O767" i="4"/>
  <c r="P828" i="4"/>
  <c r="I963" i="4"/>
  <c r="M542" i="4"/>
  <c r="R283" i="4"/>
  <c r="P668" i="4"/>
  <c r="D649" i="4"/>
  <c r="D923" i="4"/>
  <c r="C1130" i="4"/>
  <c r="J799" i="4"/>
  <c r="I1048" i="4"/>
  <c r="G897" i="4"/>
  <c r="P347" i="4"/>
  <c r="M557" i="4"/>
  <c r="S580" i="4"/>
  <c r="N1067" i="4"/>
  <c r="G917" i="4"/>
  <c r="E1061" i="4"/>
  <c r="J1117" i="4"/>
  <c r="K1044" i="4"/>
  <c r="I1115" i="4"/>
  <c r="G907" i="4"/>
  <c r="M972" i="4"/>
  <c r="C676" i="4"/>
  <c r="R1055" i="4"/>
  <c r="M825" i="4"/>
  <c r="F977" i="4"/>
  <c r="H876" i="4"/>
  <c r="S876" i="4"/>
  <c r="Q693" i="4"/>
  <c r="C1039" i="4"/>
  <c r="I613" i="4"/>
  <c r="O1098" i="4"/>
  <c r="P1093" i="4"/>
  <c r="D941" i="4"/>
  <c r="N352" i="4"/>
  <c r="D641" i="4"/>
  <c r="G939" i="4"/>
  <c r="N598" i="4"/>
  <c r="I746" i="4"/>
  <c r="Q687" i="4"/>
  <c r="J1008" i="4"/>
  <c r="Q1088" i="4"/>
  <c r="C667" i="4"/>
  <c r="J637" i="4"/>
  <c r="H706" i="4"/>
  <c r="E673" i="4"/>
  <c r="E822" i="4"/>
  <c r="N1005" i="4"/>
  <c r="I683" i="4"/>
  <c r="S925" i="4"/>
  <c r="L709" i="4"/>
  <c r="E958" i="4"/>
  <c r="Q966" i="4"/>
  <c r="G803" i="4"/>
  <c r="H770" i="4"/>
  <c r="E341" i="4"/>
  <c r="K528" i="4"/>
  <c r="R765" i="4"/>
  <c r="L214" i="4"/>
  <c r="M1033" i="4"/>
  <c r="N899" i="4"/>
  <c r="J1089" i="4"/>
  <c r="K1139" i="4"/>
  <c r="P943" i="4"/>
  <c r="J747" i="4"/>
  <c r="I809" i="4"/>
  <c r="O1121" i="4"/>
  <c r="O849" i="4"/>
  <c r="K211" i="4"/>
  <c r="J722" i="4"/>
  <c r="H743" i="4"/>
  <c r="R669" i="4"/>
  <c r="K503" i="4"/>
  <c r="J1073" i="4"/>
  <c r="E579" i="4"/>
  <c r="S909" i="4"/>
  <c r="P877" i="4"/>
  <c r="Q951" i="4"/>
  <c r="O934" i="4"/>
  <c r="R799" i="4"/>
  <c r="O904" i="4"/>
  <c r="M787" i="4"/>
  <c r="O1145" i="4"/>
  <c r="K1084" i="4"/>
  <c r="O1112" i="4"/>
  <c r="O889" i="4"/>
  <c r="R591" i="4"/>
  <c r="L967" i="4"/>
  <c r="P1052" i="4"/>
  <c r="K897" i="4"/>
  <c r="J744" i="4"/>
  <c r="D1010" i="4"/>
  <c r="D708" i="4"/>
  <c r="D215" i="4"/>
  <c r="F838" i="4"/>
  <c r="H1076" i="4"/>
  <c r="C825" i="4"/>
  <c r="I1066" i="4"/>
  <c r="R780" i="4"/>
  <c r="H532" i="4"/>
  <c r="N714" i="4"/>
  <c r="E553" i="4"/>
  <c r="E628" i="4"/>
  <c r="N166" i="4"/>
  <c r="D846" i="4"/>
  <c r="R878" i="4"/>
  <c r="Q974" i="4"/>
  <c r="Q932" i="4"/>
  <c r="L128" i="10"/>
  <c r="E681" i="4"/>
  <c r="G933" i="4"/>
  <c r="E1000" i="4"/>
  <c r="R755" i="4"/>
  <c r="C37" i="10"/>
  <c r="K748" i="4"/>
  <c r="C751" i="4"/>
  <c r="H739" i="4"/>
  <c r="Q856" i="4"/>
  <c r="M1054" i="4"/>
  <c r="O1088" i="4"/>
  <c r="P667" i="4"/>
  <c r="I812" i="4"/>
  <c r="C790" i="4"/>
  <c r="P584" i="4"/>
  <c r="H802" i="4"/>
  <c r="G974" i="4"/>
  <c r="S797" i="4"/>
  <c r="G1119" i="4"/>
  <c r="H834" i="4"/>
  <c r="G1067" i="4"/>
  <c r="G1138" i="4"/>
  <c r="B107" i="10"/>
  <c r="B109" i="10" s="1"/>
  <c r="N800" i="4"/>
  <c r="K1123" i="4"/>
  <c r="S65" i="4"/>
  <c r="E1056" i="4"/>
  <c r="M724" i="4"/>
  <c r="P905" i="4"/>
  <c r="S667" i="4"/>
  <c r="Q733" i="4"/>
  <c r="P723" i="4"/>
  <c r="K925" i="4"/>
  <c r="K815" i="4"/>
  <c r="J956" i="4"/>
  <c r="D1119" i="4"/>
  <c r="I957" i="4"/>
  <c r="I663" i="4"/>
  <c r="F251" i="4"/>
  <c r="R960" i="4"/>
  <c r="P894" i="4"/>
  <c r="Q668" i="4"/>
  <c r="K913" i="4"/>
  <c r="E790" i="4"/>
  <c r="M894" i="4"/>
  <c r="N1121" i="4"/>
  <c r="J653" i="4"/>
  <c r="F808" i="4"/>
  <c r="I924" i="4"/>
  <c r="H837" i="4"/>
  <c r="M1062" i="4"/>
  <c r="C1109" i="4"/>
  <c r="R631" i="4"/>
  <c r="Q638" i="4"/>
  <c r="E992" i="4"/>
  <c r="H1072" i="4"/>
  <c r="C803" i="4"/>
  <c r="C210" i="10"/>
  <c r="R536" i="4"/>
  <c r="F57" i="10"/>
  <c r="M533" i="4"/>
  <c r="B158" i="10"/>
  <c r="F121" i="10"/>
  <c r="S744" i="4"/>
  <c r="L648" i="4"/>
  <c r="I762" i="4"/>
  <c r="E609" i="4"/>
  <c r="M796" i="4"/>
  <c r="L1041" i="4"/>
  <c r="E104" i="10"/>
  <c r="R863" i="4"/>
  <c r="I896" i="4"/>
  <c r="S926" i="4"/>
  <c r="K880" i="4"/>
  <c r="N1013" i="4"/>
  <c r="K559" i="4"/>
  <c r="S1070" i="4"/>
  <c r="D775" i="4"/>
  <c r="E685" i="4"/>
  <c r="N713" i="4"/>
  <c r="S819" i="4"/>
  <c r="K859" i="4"/>
  <c r="P614" i="4"/>
  <c r="G749" i="4"/>
  <c r="P785" i="4"/>
  <c r="S934" i="4"/>
  <c r="D736" i="4"/>
  <c r="N878" i="4"/>
  <c r="P221" i="4"/>
  <c r="N929" i="4"/>
  <c r="L926" i="4"/>
  <c r="S1025" i="4"/>
  <c r="P162" i="10"/>
  <c r="N1082" i="4"/>
  <c r="F911" i="4"/>
  <c r="R1013" i="4"/>
  <c r="G735" i="4"/>
  <c r="C1121" i="4"/>
  <c r="N1124" i="4"/>
  <c r="K960" i="4"/>
  <c r="I851" i="4"/>
  <c r="D1077" i="4"/>
  <c r="O946" i="4"/>
  <c r="G732" i="4"/>
  <c r="M820" i="4"/>
  <c r="D761" i="4"/>
  <c r="R1107" i="4"/>
  <c r="L138" i="4"/>
  <c r="N665" i="4"/>
  <c r="E1066" i="4"/>
  <c r="Q978" i="4"/>
  <c r="H887" i="4"/>
  <c r="S407" i="4"/>
  <c r="J764" i="4"/>
  <c r="J526" i="4"/>
  <c r="D530" i="4"/>
  <c r="L916" i="4"/>
  <c r="C517" i="4"/>
  <c r="I1034" i="4"/>
  <c r="F875" i="4"/>
  <c r="M440" i="4"/>
  <c r="L92" i="4"/>
  <c r="D984" i="4"/>
  <c r="J1012" i="4"/>
  <c r="C823" i="4"/>
  <c r="S784" i="4"/>
  <c r="N619" i="4"/>
  <c r="P1021" i="4"/>
  <c r="E725" i="4"/>
  <c r="Q921" i="4"/>
  <c r="J877" i="4"/>
  <c r="F682" i="4"/>
  <c r="D1116" i="4"/>
  <c r="C827" i="4"/>
  <c r="G638" i="4"/>
  <c r="H843" i="4"/>
  <c r="H713" i="4"/>
  <c r="Q839" i="4"/>
  <c r="O993" i="4"/>
  <c r="K1017" i="4"/>
  <c r="C983" i="4"/>
  <c r="F625" i="4"/>
  <c r="H919" i="4"/>
  <c r="M766" i="4"/>
  <c r="S999" i="4"/>
  <c r="G492" i="4"/>
  <c r="I842" i="4"/>
  <c r="I732" i="4"/>
  <c r="G1001" i="4"/>
  <c r="R785" i="4"/>
  <c r="S662" i="4"/>
  <c r="C798" i="4"/>
  <c r="I686" i="4"/>
  <c r="M705" i="4"/>
  <c r="R70" i="4"/>
  <c r="G1141" i="4"/>
  <c r="C234" i="10"/>
  <c r="O835" i="4"/>
  <c r="N221" i="10"/>
  <c r="L844" i="4"/>
  <c r="K929" i="4"/>
  <c r="H902" i="4"/>
  <c r="E1118" i="4"/>
  <c r="R979" i="4"/>
  <c r="M756" i="4"/>
  <c r="I442" i="4"/>
  <c r="F783" i="4"/>
  <c r="E523" i="4"/>
  <c r="N971" i="4"/>
  <c r="D358" i="4"/>
  <c r="G1080" i="4"/>
  <c r="O926" i="4"/>
  <c r="N839" i="4"/>
  <c r="I844" i="4"/>
  <c r="F952" i="4"/>
  <c r="N1135" i="4"/>
  <c r="S733" i="4"/>
  <c r="E754" i="4"/>
  <c r="C801" i="4"/>
  <c r="E893" i="4"/>
  <c r="C156" i="10"/>
  <c r="K235" i="4"/>
  <c r="P1019" i="4"/>
  <c r="M1116" i="4"/>
  <c r="D659" i="4"/>
  <c r="O887" i="4"/>
  <c r="I849" i="4"/>
  <c r="O1066" i="4"/>
  <c r="N1141" i="4"/>
  <c r="I1141" i="4"/>
  <c r="D584" i="4"/>
  <c r="F590" i="4"/>
  <c r="M409" i="4"/>
  <c r="D1107" i="4"/>
  <c r="Q697" i="4"/>
  <c r="O724" i="4"/>
  <c r="K937" i="4"/>
  <c r="H878" i="4"/>
  <c r="F327" i="4"/>
  <c r="Q881" i="4"/>
  <c r="E1001" i="4"/>
  <c r="N167" i="4"/>
  <c r="K1093" i="4"/>
  <c r="K695" i="4"/>
  <c r="I836" i="4"/>
  <c r="C484" i="4"/>
  <c r="D821" i="4"/>
  <c r="I699" i="4"/>
  <c r="E666" i="4"/>
  <c r="Q674" i="4"/>
  <c r="B236" i="10"/>
  <c r="S808" i="4"/>
  <c r="N533" i="4"/>
  <c r="K654" i="4"/>
  <c r="G541" i="4"/>
  <c r="F891" i="4"/>
  <c r="N835" i="4"/>
  <c r="N168" i="4"/>
  <c r="N1126" i="4"/>
  <c r="O883" i="4"/>
  <c r="E848" i="4"/>
  <c r="O964" i="4"/>
  <c r="S724" i="4"/>
  <c r="E711" i="4"/>
  <c r="S978" i="4"/>
  <c r="L797" i="4"/>
  <c r="K1076" i="4"/>
  <c r="C63" i="10"/>
  <c r="C918" i="4"/>
  <c r="F1098" i="4"/>
  <c r="I678" i="4"/>
  <c r="M897" i="4"/>
  <c r="N692" i="4"/>
  <c r="H453" i="4"/>
  <c r="P837" i="4"/>
  <c r="M786" i="4"/>
  <c r="K675" i="4"/>
  <c r="K881" i="4"/>
  <c r="L646" i="4"/>
  <c r="L895" i="4"/>
  <c r="G568" i="4"/>
  <c r="D917" i="4"/>
  <c r="S855" i="4"/>
  <c r="D631" i="4"/>
  <c r="M1034" i="4"/>
  <c r="C1091" i="4"/>
  <c r="F962" i="4"/>
  <c r="P1004" i="4"/>
  <c r="M749" i="4"/>
  <c r="M1073" i="4"/>
  <c r="I556" i="4"/>
  <c r="F1010" i="4"/>
  <c r="K624" i="4"/>
  <c r="K990" i="4"/>
  <c r="D727" i="4"/>
  <c r="F1080" i="4"/>
  <c r="K706" i="4"/>
  <c r="G903" i="4"/>
  <c r="G1122" i="4"/>
  <c r="L966" i="4"/>
  <c r="R976" i="4"/>
  <c r="N922" i="4"/>
  <c r="R767" i="4"/>
  <c r="O966" i="4"/>
  <c r="N733" i="4"/>
  <c r="Q843" i="4"/>
  <c r="S745" i="4"/>
  <c r="L1000" i="4"/>
  <c r="C536" i="4"/>
  <c r="R986" i="4"/>
  <c r="D868" i="4"/>
  <c r="H573" i="4"/>
  <c r="P706" i="4"/>
  <c r="C778" i="4"/>
  <c r="I665" i="4"/>
  <c r="H1132" i="4"/>
  <c r="K1005" i="4"/>
  <c r="Q681" i="4"/>
  <c r="B77" i="10"/>
  <c r="B76" i="10" s="1"/>
  <c r="E533" i="4"/>
  <c r="M795" i="4"/>
  <c r="S789" i="4"/>
  <c r="H212" i="10"/>
  <c r="I943" i="4"/>
  <c r="Q862" i="4"/>
  <c r="L394" i="4"/>
  <c r="R1003" i="4"/>
  <c r="N1112" i="4"/>
  <c r="D899" i="4"/>
  <c r="Q502" i="4"/>
  <c r="S986" i="4"/>
  <c r="S776" i="4"/>
  <c r="N1043" i="4"/>
  <c r="N928" i="4"/>
  <c r="E782" i="4"/>
  <c r="P1078" i="4"/>
  <c r="S950" i="4"/>
  <c r="D833" i="4"/>
  <c r="N1076" i="4"/>
  <c r="C220" i="10"/>
  <c r="K555" i="4"/>
  <c r="R908" i="4"/>
  <c r="K822" i="4"/>
  <c r="R1119" i="4"/>
  <c r="M1129" i="4"/>
  <c r="S782" i="4"/>
  <c r="K563" i="4"/>
  <c r="C652" i="4"/>
  <c r="L542" i="4"/>
  <c r="C139" i="4"/>
  <c r="E985" i="4"/>
  <c r="S721" i="4"/>
  <c r="C830" i="4"/>
  <c r="D863" i="4"/>
  <c r="B47" i="10"/>
  <c r="J1083" i="4"/>
  <c r="M678" i="4"/>
  <c r="P683" i="4"/>
  <c r="N752" i="4"/>
  <c r="C846" i="4"/>
  <c r="G774" i="4"/>
  <c r="L958" i="4"/>
  <c r="M586" i="4"/>
  <c r="J1039" i="4"/>
  <c r="I1120" i="4"/>
  <c r="J1015" i="4"/>
  <c r="F1065" i="4"/>
  <c r="D541" i="4"/>
  <c r="H206" i="4"/>
  <c r="E902" i="4"/>
  <c r="K588" i="4"/>
  <c r="M956" i="4"/>
  <c r="P503" i="4"/>
  <c r="F572" i="4"/>
  <c r="Q730" i="4"/>
  <c r="O902" i="4"/>
  <c r="O937" i="4"/>
  <c r="R395" i="4"/>
  <c r="P1110" i="4"/>
  <c r="R797" i="4"/>
  <c r="C1078" i="4"/>
  <c r="L779" i="4"/>
  <c r="C38" i="10"/>
  <c r="O1103" i="4"/>
  <c r="I1038" i="4"/>
  <c r="M863" i="4"/>
  <c r="I525" i="4"/>
  <c r="P996" i="4"/>
  <c r="J1031" i="4"/>
  <c r="J213" i="4"/>
  <c r="B263" i="10"/>
  <c r="B264" i="10" s="1"/>
  <c r="J670" i="4"/>
  <c r="J708" i="4"/>
  <c r="H1016" i="4"/>
  <c r="Q950" i="4"/>
  <c r="I965" i="4"/>
  <c r="N807" i="4"/>
  <c r="F908" i="4"/>
  <c r="I552" i="4"/>
  <c r="I438" i="4"/>
  <c r="M875" i="4"/>
  <c r="G961" i="4"/>
  <c r="B209" i="10"/>
  <c r="N724" i="4"/>
  <c r="E967" i="4"/>
  <c r="K729" i="4"/>
  <c r="Q1080" i="4"/>
  <c r="Q799" i="4"/>
  <c r="R758" i="4"/>
  <c r="Q788" i="4"/>
  <c r="O704" i="4"/>
  <c r="J930" i="4"/>
  <c r="N756" i="4"/>
  <c r="N1058" i="4"/>
  <c r="D824" i="4"/>
  <c r="Q1124" i="4"/>
  <c r="G836" i="4"/>
  <c r="F892" i="4"/>
  <c r="L889" i="4"/>
  <c r="H975" i="4"/>
  <c r="H900" i="4"/>
  <c r="N1062" i="4"/>
  <c r="I652" i="4"/>
  <c r="D1013" i="4"/>
  <c r="H561" i="4"/>
  <c r="M1064" i="4"/>
  <c r="G740" i="4"/>
  <c r="S750" i="4"/>
  <c r="R695" i="4"/>
  <c r="C1083" i="4"/>
  <c r="O989" i="4"/>
  <c r="I927" i="4"/>
  <c r="R912" i="4"/>
  <c r="D786" i="4"/>
  <c r="P814" i="4"/>
  <c r="S954" i="4"/>
  <c r="S434" i="4"/>
  <c r="S1029" i="4"/>
  <c r="P915" i="4"/>
  <c r="D569" i="4"/>
  <c r="M915" i="4"/>
  <c r="N843" i="4"/>
  <c r="N708" i="4"/>
  <c r="R1010" i="4"/>
  <c r="D1135" i="4"/>
  <c r="O869" i="4"/>
  <c r="D334" i="4"/>
  <c r="C200" i="10"/>
  <c r="C973" i="4"/>
  <c r="H763" i="4"/>
  <c r="F248" i="10"/>
  <c r="Q708" i="4"/>
  <c r="O384" i="4"/>
  <c r="S354" i="4"/>
  <c r="Q1043" i="4"/>
  <c r="F970" i="4"/>
  <c r="G1040" i="4"/>
  <c r="I506" i="4"/>
  <c r="L767" i="4"/>
  <c r="J1120" i="4"/>
  <c r="G1077" i="4"/>
  <c r="G872" i="4"/>
  <c r="Q808" i="4"/>
  <c r="G794" i="4"/>
  <c r="M801" i="4"/>
  <c r="C744" i="4"/>
  <c r="R1116" i="4"/>
  <c r="I1065" i="4"/>
  <c r="C417" i="4"/>
  <c r="D615" i="4"/>
  <c r="C723" i="4"/>
  <c r="G943" i="4"/>
  <c r="J202" i="4"/>
  <c r="D925" i="4"/>
  <c r="R665" i="4"/>
  <c r="B257" i="10"/>
  <c r="G736" i="4"/>
  <c r="C891" i="4"/>
  <c r="I1075" i="4"/>
  <c r="L335" i="4"/>
  <c r="Q838" i="4"/>
  <c r="C1096" i="4"/>
  <c r="D978" i="4"/>
  <c r="M1106" i="4"/>
  <c r="R1051" i="4"/>
  <c r="M992" i="4"/>
  <c r="K550" i="4"/>
  <c r="J979" i="4"/>
  <c r="I1040" i="4"/>
  <c r="P624" i="4"/>
  <c r="J1032" i="4"/>
  <c r="H1061" i="4"/>
  <c r="I721" i="4"/>
  <c r="R1062" i="4"/>
  <c r="J749" i="4"/>
  <c r="I856" i="4"/>
  <c r="F1101" i="4"/>
  <c r="I1043" i="4"/>
  <c r="G760" i="4"/>
  <c r="G446" i="4"/>
  <c r="C562" i="4"/>
  <c r="G847" i="4"/>
  <c r="R836" i="4"/>
  <c r="F746" i="4"/>
  <c r="I820" i="4"/>
  <c r="C81" i="10"/>
  <c r="D1099" i="4"/>
  <c r="I1083" i="4"/>
  <c r="N1070" i="4"/>
  <c r="I897" i="4"/>
  <c r="B137" i="10"/>
  <c r="B138" i="10" s="1"/>
  <c r="L550" i="4"/>
  <c r="F744" i="4"/>
  <c r="G727" i="4"/>
  <c r="M806" i="4"/>
  <c r="S818" i="4"/>
  <c r="E641" i="4"/>
  <c r="O1129" i="4"/>
  <c r="Q740" i="4"/>
  <c r="G718" i="4"/>
  <c r="L705" i="4"/>
  <c r="P638" i="4"/>
  <c r="N695" i="4"/>
  <c r="P391" i="4"/>
  <c r="M308" i="4"/>
  <c r="F1097" i="4"/>
  <c r="D655" i="4"/>
  <c r="G680" i="4"/>
  <c r="I775" i="4"/>
  <c r="Q524" i="4"/>
  <c r="J733" i="4"/>
  <c r="F760" i="4"/>
  <c r="E918" i="4"/>
  <c r="G866" i="4"/>
  <c r="P873" i="4"/>
  <c r="C1146" i="4"/>
  <c r="N999" i="4"/>
  <c r="G666" i="4"/>
  <c r="G690" i="4"/>
  <c r="I713" i="4"/>
  <c r="J1098" i="4"/>
  <c r="L676" i="4"/>
  <c r="I620" i="4"/>
  <c r="J702" i="4"/>
  <c r="I1025" i="4"/>
  <c r="N641" i="4"/>
  <c r="M874" i="4"/>
  <c r="O979" i="4"/>
  <c r="N1003" i="4"/>
  <c r="S1079" i="4"/>
  <c r="R676" i="4"/>
  <c r="J638" i="4"/>
  <c r="G953" i="4"/>
  <c r="R580" i="4"/>
  <c r="E796" i="4"/>
  <c r="F643" i="4"/>
  <c r="F1087" i="4"/>
  <c r="Q952" i="4"/>
  <c r="E855" i="4"/>
  <c r="L795" i="4"/>
  <c r="O564" i="4"/>
  <c r="M741" i="4"/>
  <c r="N1063" i="4"/>
  <c r="C104" i="10"/>
  <c r="Q604" i="4"/>
  <c r="I886" i="4"/>
  <c r="P438" i="4"/>
  <c r="D515" i="4"/>
  <c r="P601" i="4"/>
  <c r="L588" i="4"/>
  <c r="L824" i="4"/>
  <c r="C739" i="4"/>
  <c r="E1058" i="4"/>
  <c r="F348" i="4"/>
  <c r="D935" i="4"/>
  <c r="N699" i="4"/>
  <c r="F804" i="4"/>
  <c r="K851" i="4"/>
  <c r="I949" i="4"/>
  <c r="C727" i="4"/>
  <c r="C997" i="4"/>
  <c r="E1088" i="4"/>
  <c r="I752" i="4"/>
  <c r="S1042" i="4"/>
  <c r="J1042" i="4"/>
  <c r="Q833" i="4"/>
  <c r="L791" i="4"/>
  <c r="C207" i="10"/>
  <c r="L739" i="4"/>
  <c r="N728" i="4"/>
  <c r="I1092" i="4"/>
  <c r="C978" i="4"/>
  <c r="D886" i="4"/>
  <c r="C227" i="10"/>
  <c r="O758" i="4"/>
  <c r="G830" i="4"/>
  <c r="L652" i="4"/>
  <c r="H1136" i="4"/>
  <c r="O929" i="4"/>
  <c r="S1110" i="4"/>
  <c r="J685" i="4"/>
  <c r="K934" i="4"/>
  <c r="L934" i="4"/>
  <c r="K558" i="4"/>
  <c r="R868" i="4"/>
  <c r="C1103" i="4"/>
  <c r="I885" i="4"/>
  <c r="B251" i="10"/>
  <c r="F1092" i="4"/>
  <c r="M1091" i="4"/>
  <c r="K981" i="4"/>
  <c r="F649" i="4"/>
  <c r="N879" i="4"/>
  <c r="M469" i="4"/>
  <c r="D878" i="4"/>
  <c r="R850" i="4"/>
  <c r="S765" i="4"/>
  <c r="C95" i="10"/>
  <c r="H1092" i="4"/>
  <c r="P1064" i="4"/>
  <c r="L825" i="4"/>
  <c r="C106" i="10"/>
  <c r="S684" i="4"/>
  <c r="E1111" i="4"/>
  <c r="F20" i="10"/>
  <c r="L894" i="4"/>
  <c r="O785" i="4"/>
  <c r="D723" i="4"/>
  <c r="R548" i="4"/>
  <c r="Q863" i="4"/>
  <c r="N1115" i="4"/>
  <c r="Q746" i="4"/>
  <c r="P756" i="4"/>
  <c r="C757" i="4"/>
  <c r="H947" i="4"/>
  <c r="R619" i="4"/>
  <c r="O855" i="4"/>
  <c r="J574" i="4"/>
  <c r="Q1105" i="4"/>
  <c r="L859" i="4"/>
  <c r="G1022" i="4"/>
  <c r="G852" i="4"/>
  <c r="S964" i="4"/>
  <c r="K843" i="4"/>
  <c r="R583" i="4"/>
  <c r="S1005" i="4"/>
  <c r="G835" i="4"/>
  <c r="D815" i="4"/>
  <c r="L735" i="4"/>
  <c r="D952" i="4"/>
  <c r="L1024" i="4"/>
  <c r="P875" i="4"/>
  <c r="S1040" i="4"/>
  <c r="E960" i="4"/>
  <c r="E1057" i="4"/>
  <c r="K827" i="4"/>
  <c r="I559" i="4"/>
  <c r="C633" i="4"/>
  <c r="Q988" i="4"/>
  <c r="D743" i="4"/>
  <c r="Q1132" i="4"/>
  <c r="C940" i="4"/>
  <c r="P714" i="4"/>
  <c r="P871" i="4"/>
  <c r="G71" i="4"/>
  <c r="P952" i="4"/>
  <c r="O1065" i="4"/>
  <c r="J874" i="4"/>
  <c r="I182" i="4"/>
  <c r="C749" i="4"/>
  <c r="H857" i="4"/>
  <c r="Q810" i="4"/>
  <c r="D945" i="4"/>
  <c r="P997" i="4"/>
  <c r="Q1065" i="4"/>
  <c r="I1127" i="4"/>
  <c r="J899" i="4"/>
  <c r="I720" i="4"/>
  <c r="F695" i="4"/>
  <c r="M854" i="4"/>
  <c r="Q659" i="4"/>
  <c r="M1002" i="4"/>
  <c r="O1141" i="4"/>
  <c r="D716" i="4"/>
  <c r="Q1052" i="4"/>
  <c r="O733" i="4"/>
  <c r="L902" i="4"/>
  <c r="P1015" i="4"/>
  <c r="H683" i="4"/>
  <c r="J1061" i="4"/>
  <c r="Q972" i="4"/>
  <c r="E849" i="4"/>
  <c r="K1110" i="4"/>
  <c r="D926" i="4"/>
  <c r="P519" i="4"/>
  <c r="J855" i="4"/>
  <c r="R975" i="4"/>
  <c r="C73" i="10"/>
  <c r="D773" i="4"/>
  <c r="M860" i="4"/>
  <c r="Q739" i="4"/>
  <c r="F1086" i="4"/>
  <c r="C126" i="10"/>
  <c r="B17" i="10"/>
  <c r="M1131" i="4"/>
  <c r="K893" i="4"/>
  <c r="O740" i="4"/>
  <c r="C704" i="4"/>
  <c r="E820" i="4"/>
  <c r="F118" i="4"/>
  <c r="O891" i="4"/>
  <c r="C214" i="4"/>
  <c r="F879" i="4"/>
  <c r="C522" i="4"/>
  <c r="P712" i="4"/>
  <c r="G757" i="4"/>
  <c r="S1036" i="4"/>
  <c r="B221" i="10"/>
  <c r="D992" i="4"/>
  <c r="C935" i="4"/>
  <c r="S636" i="4"/>
  <c r="P1113" i="4"/>
  <c r="B191" i="10"/>
  <c r="F184" i="10"/>
  <c r="P978" i="4"/>
  <c r="C205" i="4"/>
  <c r="I794" i="4"/>
  <c r="E941" i="4"/>
  <c r="N811" i="4"/>
  <c r="K1028" i="4"/>
  <c r="K1039" i="4"/>
  <c r="Q1017" i="4"/>
  <c r="H1035" i="4"/>
  <c r="C1120" i="4"/>
  <c r="O944" i="4"/>
  <c r="K1103" i="4"/>
  <c r="S725" i="4"/>
  <c r="C1138" i="4"/>
  <c r="E1103" i="4"/>
  <c r="J794" i="4"/>
  <c r="J941" i="4"/>
  <c r="N1015" i="4"/>
  <c r="M1007" i="4"/>
  <c r="K775" i="4"/>
  <c r="G640" i="4"/>
  <c r="L480" i="4"/>
  <c r="S759" i="4"/>
  <c r="P525" i="4"/>
  <c r="C889" i="4"/>
  <c r="Q547" i="4"/>
  <c r="C1058" i="4"/>
  <c r="P899" i="4"/>
  <c r="F968" i="4"/>
  <c r="R493" i="4"/>
  <c r="I612" i="4"/>
  <c r="J647" i="4"/>
  <c r="L135" i="4"/>
  <c r="D1000" i="4"/>
  <c r="H825" i="4"/>
  <c r="S748" i="4"/>
  <c r="K905" i="4"/>
  <c r="R955" i="4"/>
  <c r="G664" i="4"/>
  <c r="J920" i="4"/>
  <c r="Q1118" i="4"/>
  <c r="Q1003" i="4"/>
  <c r="G726" i="4"/>
  <c r="O610" i="4"/>
  <c r="Q815" i="4"/>
  <c r="J1004" i="4"/>
  <c r="F646" i="4"/>
  <c r="N973" i="4"/>
  <c r="H1020" i="4"/>
  <c r="J918" i="4"/>
  <c r="I968" i="4"/>
  <c r="O900" i="4"/>
  <c r="C78" i="10"/>
  <c r="R1018" i="4"/>
  <c r="E664" i="4"/>
  <c r="C1072" i="4"/>
  <c r="G1101" i="4"/>
  <c r="H841" i="4"/>
  <c r="S971" i="4"/>
  <c r="R1125" i="4"/>
  <c r="G610" i="4"/>
  <c r="K923" i="4"/>
  <c r="H888" i="4"/>
  <c r="I585" i="4"/>
  <c r="L630" i="4"/>
  <c r="O947" i="4"/>
  <c r="H1038" i="4"/>
  <c r="S734" i="4"/>
  <c r="Q532" i="4"/>
  <c r="S890" i="4"/>
  <c r="C615" i="4"/>
  <c r="M1061" i="4"/>
  <c r="C262" i="10"/>
  <c r="H1120" i="4"/>
  <c r="R1043" i="4"/>
  <c r="O1020" i="4"/>
  <c r="M1048" i="4"/>
  <c r="K1014" i="4"/>
  <c r="C619" i="4"/>
  <c r="I1130" i="4"/>
  <c r="I1061" i="4"/>
  <c r="H1049" i="4"/>
  <c r="J621" i="4"/>
  <c r="D1045" i="4"/>
  <c r="H588" i="4"/>
  <c r="K1042" i="4"/>
  <c r="P1032" i="4"/>
  <c r="L131" i="4"/>
  <c r="M573" i="4"/>
  <c r="E1117" i="4"/>
  <c r="O1089" i="4"/>
  <c r="C118" i="10"/>
  <c r="I1104" i="4"/>
  <c r="O1085" i="4"/>
  <c r="F927" i="4"/>
  <c r="P1121" i="4"/>
  <c r="E675" i="4"/>
  <c r="S1103" i="4"/>
  <c r="K546" i="4"/>
  <c r="R1123" i="4"/>
  <c r="G1124" i="4"/>
  <c r="Q873" i="4"/>
  <c r="C519" i="4"/>
  <c r="L470" i="4"/>
  <c r="G239" i="4"/>
  <c r="L874" i="4"/>
  <c r="G688" i="4"/>
  <c r="N742" i="4"/>
  <c r="C172" i="10"/>
  <c r="F185" i="10"/>
  <c r="L762" i="4"/>
  <c r="L927" i="4"/>
  <c r="E1100" i="4"/>
  <c r="B59" i="10"/>
  <c r="D1034" i="4"/>
  <c r="F1032" i="4"/>
  <c r="G1137" i="4"/>
  <c r="F103" i="10"/>
  <c r="Q829" i="4"/>
  <c r="M1142" i="4"/>
  <c r="I440" i="4"/>
  <c r="P1070" i="4"/>
  <c r="M782" i="4"/>
  <c r="F954" i="4"/>
  <c r="L1038" i="4"/>
  <c r="R927" i="4"/>
  <c r="J1136" i="4"/>
  <c r="R905" i="4"/>
  <c r="O1082" i="4"/>
  <c r="C1104" i="4"/>
  <c r="C144" i="10"/>
  <c r="J1082" i="4"/>
  <c r="N1057" i="4"/>
  <c r="P904" i="4"/>
  <c r="E872" i="4"/>
  <c r="B260" i="10"/>
  <c r="L628" i="4"/>
  <c r="F71" i="10"/>
  <c r="E238" i="10"/>
  <c r="S1057" i="4"/>
  <c r="L771" i="4"/>
  <c r="M639" i="4"/>
  <c r="N760" i="4"/>
  <c r="F956" i="4"/>
  <c r="G656" i="4"/>
  <c r="S889" i="4"/>
  <c r="H617" i="4"/>
  <c r="S591" i="4"/>
  <c r="O1143" i="4"/>
  <c r="H1063" i="4"/>
  <c r="O720" i="4"/>
  <c r="Q1119" i="4"/>
  <c r="M138" i="4"/>
  <c r="O1111" i="4"/>
  <c r="J738" i="4"/>
  <c r="N630" i="4"/>
  <c r="R948" i="4"/>
  <c r="M1102" i="4"/>
  <c r="C763" i="4"/>
  <c r="R1041" i="4"/>
  <c r="P951" i="4"/>
  <c r="R880" i="4"/>
  <c r="G792" i="4"/>
  <c r="C1123" i="4"/>
  <c r="C23" i="10"/>
  <c r="H1088" i="4"/>
  <c r="K595" i="4"/>
  <c r="O1037" i="4"/>
  <c r="S693" i="4"/>
  <c r="K1048" i="4"/>
  <c r="M1027" i="4"/>
  <c r="C77" i="10"/>
  <c r="M925" i="4"/>
  <c r="M514" i="4"/>
  <c r="H563" i="4"/>
  <c r="N1041" i="4"/>
  <c r="J782" i="4"/>
  <c r="J752" i="4"/>
  <c r="F611" i="4"/>
  <c r="D1036" i="4"/>
  <c r="G1139" i="4"/>
  <c r="N1037" i="4"/>
  <c r="I726" i="4"/>
  <c r="E827" i="4"/>
  <c r="C110" i="10"/>
  <c r="D620" i="4"/>
  <c r="N898" i="4"/>
  <c r="P971" i="4"/>
  <c r="L780" i="4"/>
  <c r="K896" i="4"/>
  <c r="I768" i="4"/>
  <c r="G715" i="4"/>
  <c r="F1119" i="4"/>
  <c r="C1043" i="4"/>
  <c r="P254" i="10"/>
  <c r="M1045" i="4"/>
  <c r="E89" i="10"/>
  <c r="G819" i="4"/>
  <c r="H762" i="4"/>
  <c r="M829" i="4"/>
  <c r="R764" i="4"/>
  <c r="D1046" i="4"/>
  <c r="I829" i="4"/>
  <c r="R539" i="4"/>
  <c r="M1037" i="4"/>
  <c r="M1141" i="4"/>
  <c r="C137" i="4"/>
  <c r="H1044" i="4"/>
  <c r="O1122" i="4"/>
  <c r="Q896" i="4"/>
  <c r="J563" i="4"/>
  <c r="H977" i="4"/>
  <c r="G977" i="4"/>
  <c r="I735" i="4"/>
  <c r="S972" i="4"/>
  <c r="S1089" i="4"/>
  <c r="R828" i="4"/>
  <c r="R871" i="4"/>
  <c r="J743" i="4"/>
  <c r="O1035" i="4"/>
  <c r="L957" i="4"/>
  <c r="K756" i="4"/>
  <c r="P955" i="4"/>
  <c r="O1034" i="4"/>
  <c r="N697" i="4"/>
  <c r="L850" i="4"/>
  <c r="D565" i="4"/>
  <c r="F836" i="4"/>
  <c r="J1128" i="4"/>
  <c r="F942" i="4"/>
  <c r="S1022" i="4"/>
  <c r="R547" i="4"/>
  <c r="M763" i="4"/>
  <c r="I1093" i="4"/>
  <c r="C991" i="4"/>
  <c r="L974" i="4"/>
  <c r="C847" i="4"/>
  <c r="L989" i="4"/>
  <c r="F812" i="4"/>
  <c r="N643" i="4"/>
  <c r="R869" i="4"/>
  <c r="H866" i="4"/>
  <c r="Q119" i="4"/>
  <c r="C181" i="10"/>
  <c r="O716" i="4"/>
  <c r="L719" i="4"/>
  <c r="R1025" i="4"/>
  <c r="L898" i="4"/>
  <c r="R934" i="4"/>
  <c r="I524" i="4"/>
  <c r="F1012" i="4"/>
  <c r="D837" i="4"/>
  <c r="C821" i="4"/>
  <c r="I691" i="4"/>
  <c r="M1083" i="4"/>
  <c r="F738" i="4"/>
  <c r="J838" i="4"/>
  <c r="C1127" i="4"/>
  <c r="G1043" i="4"/>
  <c r="G702" i="4"/>
  <c r="E1108" i="4"/>
  <c r="Q1014" i="4"/>
  <c r="G999" i="4"/>
  <c r="C812" i="4"/>
  <c r="S891" i="4"/>
  <c r="O606" i="4"/>
  <c r="I729" i="4"/>
  <c r="R944" i="4"/>
  <c r="H957" i="4"/>
  <c r="L640" i="4"/>
  <c r="S630" i="4"/>
  <c r="G1046" i="4"/>
  <c r="M618" i="4"/>
  <c r="H885" i="4"/>
  <c r="H787" i="4"/>
  <c r="J566" i="4"/>
  <c r="C1025" i="4"/>
  <c r="N198" i="10"/>
  <c r="F830" i="4"/>
  <c r="S1039" i="4"/>
  <c r="G706" i="4"/>
  <c r="K648" i="4"/>
  <c r="C873" i="4"/>
  <c r="E1134" i="4"/>
  <c r="K970" i="4"/>
  <c r="J777" i="4"/>
  <c r="D962" i="4"/>
  <c r="D1139" i="4"/>
  <c r="Q1067" i="4"/>
  <c r="C50" i="10"/>
  <c r="P729" i="4"/>
  <c r="M1076" i="4"/>
  <c r="S1064" i="4"/>
  <c r="H777" i="4"/>
  <c r="L996" i="4"/>
  <c r="S864" i="4"/>
  <c r="L610" i="4"/>
  <c r="S612" i="4"/>
  <c r="Q492" i="4"/>
  <c r="N803" i="4"/>
  <c r="I891" i="4"/>
  <c r="S852" i="4"/>
  <c r="C782" i="4"/>
  <c r="Q1044" i="4"/>
  <c r="S717" i="4"/>
  <c r="M1122" i="4"/>
  <c r="G1058" i="4"/>
  <c r="D1137" i="4"/>
  <c r="F1083" i="4"/>
  <c r="N1108" i="4"/>
  <c r="E791" i="4"/>
  <c r="F618" i="4"/>
  <c r="G720" i="4"/>
  <c r="C202" i="10"/>
  <c r="C79" i="10"/>
  <c r="N1080" i="4"/>
  <c r="L864" i="4"/>
  <c r="D1109" i="4"/>
  <c r="E1135" i="4"/>
  <c r="L774" i="4"/>
  <c r="D866" i="4"/>
  <c r="C180" i="10"/>
  <c r="K652" i="4"/>
  <c r="O680" i="4"/>
  <c r="S698" i="4"/>
  <c r="L612" i="4"/>
  <c r="Q908" i="4"/>
  <c r="E798" i="4"/>
  <c r="F533" i="4"/>
  <c r="O803" i="4"/>
  <c r="K1025" i="4"/>
  <c r="J667" i="4"/>
  <c r="J816" i="4"/>
  <c r="G766" i="4"/>
  <c r="M1100" i="4"/>
  <c r="H974" i="4"/>
  <c r="H861" i="4"/>
  <c r="J1045" i="4"/>
  <c r="M240" i="10"/>
  <c r="C237" i="10"/>
  <c r="N1099" i="4"/>
  <c r="P1048" i="4"/>
  <c r="D966" i="4"/>
  <c r="Q552" i="4"/>
  <c r="M505" i="4"/>
  <c r="G971" i="4"/>
  <c r="J547" i="4"/>
  <c r="S701" i="4"/>
  <c r="S1024" i="4"/>
  <c r="H824" i="4"/>
  <c r="N634" i="4"/>
  <c r="J1104" i="4"/>
  <c r="M958" i="4"/>
  <c r="D647" i="4"/>
  <c r="C926" i="4"/>
  <c r="G1076" i="4"/>
  <c r="C726" i="4"/>
  <c r="P651" i="4"/>
  <c r="F882" i="4"/>
  <c r="H945" i="4"/>
  <c r="F1072" i="4"/>
  <c r="S998" i="4"/>
  <c r="I508" i="4"/>
  <c r="P1138" i="4"/>
  <c r="H786" i="4"/>
  <c r="D1075" i="4"/>
  <c r="C900" i="4"/>
  <c r="R1120" i="4"/>
  <c r="P1033" i="4"/>
  <c r="S931" i="4"/>
  <c r="H1078" i="4"/>
  <c r="F1111" i="4"/>
  <c r="S241" i="4"/>
  <c r="H1051" i="4"/>
  <c r="L904" i="4"/>
  <c r="D662" i="4"/>
  <c r="C743" i="4"/>
  <c r="I880" i="4"/>
  <c r="J807" i="4"/>
  <c r="L732" i="4"/>
  <c r="O1100" i="4"/>
  <c r="J988" i="4"/>
  <c r="N952" i="4"/>
  <c r="C228" i="10"/>
  <c r="J725" i="4"/>
  <c r="H569" i="4"/>
  <c r="D711" i="4"/>
  <c r="E640" i="4"/>
  <c r="J759" i="4"/>
  <c r="G1053" i="4"/>
  <c r="S1134" i="4"/>
  <c r="C164" i="10"/>
  <c r="C718" i="4"/>
  <c r="B98" i="10"/>
  <c r="C683" i="4"/>
  <c r="H898" i="4"/>
  <c r="N1051" i="4"/>
  <c r="F873" i="4"/>
  <c r="H704" i="4"/>
  <c r="E72" i="10"/>
  <c r="L775" i="4"/>
  <c r="C53" i="10"/>
  <c r="L324" i="4"/>
  <c r="D1065" i="4"/>
  <c r="R941" i="4"/>
  <c r="K782" i="4"/>
  <c r="L821" i="4"/>
  <c r="S528" i="4"/>
  <c r="L799" i="4"/>
  <c r="L678" i="4"/>
  <c r="L841" i="4"/>
  <c r="R692" i="4"/>
  <c r="K856" i="4"/>
  <c r="F1038" i="4"/>
  <c r="K421" i="4"/>
  <c r="E819" i="4"/>
  <c r="H720" i="4"/>
  <c r="C566" i="4"/>
  <c r="C249" i="10"/>
  <c r="N1110" i="4"/>
  <c r="I1137" i="4"/>
  <c r="D911" i="4"/>
  <c r="F1085" i="4"/>
  <c r="L851" i="4"/>
  <c r="N1036" i="4"/>
  <c r="C568" i="4"/>
  <c r="R1014" i="4"/>
  <c r="S686" i="4"/>
  <c r="M1025" i="4"/>
  <c r="G602" i="4"/>
  <c r="R907" i="4"/>
  <c r="S665" i="4"/>
  <c r="J640" i="4"/>
  <c r="H816" i="4"/>
  <c r="E1123" i="4"/>
  <c r="P1027" i="4"/>
  <c r="D1049" i="4"/>
  <c r="C1134" i="4"/>
  <c r="P753" i="4"/>
  <c r="L1037" i="4"/>
  <c r="C75" i="10"/>
  <c r="B173" i="10"/>
  <c r="C1115" i="4"/>
  <c r="G1003" i="4"/>
  <c r="H1062" i="4"/>
  <c r="P150" i="10"/>
  <c r="Q986" i="4"/>
  <c r="N585" i="4"/>
  <c r="P988" i="4"/>
  <c r="D975" i="4"/>
  <c r="E786" i="4"/>
  <c r="C707" i="4"/>
  <c r="R1037" i="4"/>
  <c r="S844" i="4"/>
  <c r="M1135" i="4"/>
  <c r="K877" i="4"/>
  <c r="O851" i="4"/>
  <c r="J789" i="4"/>
  <c r="M1130" i="4"/>
  <c r="C693" i="4"/>
  <c r="B44" i="10"/>
  <c r="P1092" i="4"/>
  <c r="M566" i="4"/>
  <c r="G968" i="4"/>
  <c r="J1075" i="4"/>
  <c r="P1006" i="4"/>
  <c r="J1142" i="4"/>
  <c r="I1136" i="4"/>
  <c r="D603" i="4"/>
  <c r="C170" i="10"/>
  <c r="R551" i="4"/>
  <c r="I629" i="4"/>
  <c r="O1029" i="4"/>
  <c r="K999" i="4"/>
  <c r="C224" i="10"/>
  <c r="L734" i="4"/>
  <c r="G1090" i="4"/>
  <c r="K1086" i="4"/>
  <c r="N847" i="4"/>
  <c r="E857" i="4"/>
  <c r="J760" i="4"/>
  <c r="M709" i="4"/>
  <c r="G532" i="4"/>
  <c r="C599" i="4"/>
  <c r="G1041" i="4"/>
  <c r="F605" i="4"/>
  <c r="D1063" i="4"/>
  <c r="P774" i="4"/>
  <c r="J1137" i="4"/>
  <c r="I786" i="4"/>
  <c r="E663" i="4"/>
  <c r="Q871" i="4"/>
  <c r="D798" i="4"/>
  <c r="K1142" i="4"/>
  <c r="E688" i="4"/>
  <c r="E524" i="4"/>
  <c r="M652" i="4"/>
  <c r="S558" i="4"/>
  <c r="H805" i="4"/>
  <c r="M1046" i="4"/>
  <c r="L997" i="4"/>
  <c r="H938" i="4"/>
  <c r="N997" i="4"/>
  <c r="I694" i="4"/>
  <c r="C247" i="4"/>
  <c r="F789" i="4"/>
  <c r="I648" i="4"/>
  <c r="N690" i="4"/>
  <c r="I1101" i="4"/>
  <c r="O967" i="4"/>
  <c r="C1095" i="4"/>
  <c r="O1106" i="4"/>
  <c r="F870" i="4"/>
  <c r="O183" i="4"/>
  <c r="R892" i="4"/>
  <c r="K854" i="4"/>
  <c r="D1081" i="4"/>
  <c r="J600" i="4"/>
  <c r="C256" i="10"/>
  <c r="S223" i="4"/>
  <c r="C717" i="4"/>
  <c r="N970" i="4"/>
  <c r="J609" i="4"/>
  <c r="E368" i="4"/>
  <c r="O1039" i="4"/>
  <c r="D1031" i="4"/>
  <c r="I945" i="4"/>
  <c r="K794" i="4"/>
  <c r="O1013" i="4"/>
  <c r="D938" i="4"/>
  <c r="J1058" i="4"/>
  <c r="Q1060" i="4"/>
  <c r="K1024" i="4"/>
  <c r="M1012" i="4"/>
  <c r="S981" i="4"/>
  <c r="N987" i="4"/>
  <c r="H740" i="4"/>
  <c r="L674" i="4"/>
  <c r="N852" i="4"/>
  <c r="H1093" i="4"/>
  <c r="R1145" i="4"/>
  <c r="L444" i="4"/>
  <c r="N1146" i="4"/>
  <c r="C1112" i="4"/>
  <c r="N782" i="4"/>
  <c r="F228" i="10"/>
  <c r="L817" i="4"/>
  <c r="C972" i="4"/>
  <c r="Q987" i="4"/>
  <c r="C102" i="10"/>
  <c r="K645" i="4"/>
  <c r="K1065" i="4"/>
  <c r="C1046" i="4"/>
  <c r="Q869" i="4"/>
  <c r="R801" i="4"/>
  <c r="P1082" i="4"/>
  <c r="J959" i="4"/>
  <c r="G812" i="4"/>
  <c r="R1088" i="4"/>
  <c r="P794" i="4"/>
  <c r="L968" i="4"/>
  <c r="C40" i="10"/>
  <c r="H1083" i="4"/>
  <c r="I1086" i="4"/>
  <c r="S885" i="4"/>
  <c r="I685" i="4"/>
  <c r="H1045" i="4"/>
  <c r="E1023" i="4"/>
  <c r="R931" i="4"/>
  <c r="E815" i="4"/>
  <c r="P223" i="10"/>
  <c r="G1128" i="4"/>
  <c r="D693" i="4"/>
  <c r="J719" i="4"/>
  <c r="C159" i="10"/>
  <c r="R572" i="4"/>
  <c r="G1070" i="4"/>
  <c r="I660" i="4"/>
  <c r="J800" i="4"/>
  <c r="S902" i="4"/>
  <c r="S992" i="4"/>
  <c r="J1096" i="4"/>
  <c r="E1029" i="4"/>
  <c r="E377" i="4"/>
  <c r="Q891" i="4"/>
  <c r="C1022" i="4"/>
  <c r="I882" i="4"/>
  <c r="E655" i="4"/>
  <c r="C932" i="4"/>
  <c r="D596" i="4"/>
  <c r="G972" i="4"/>
  <c r="Q1125" i="4"/>
  <c r="R1074" i="4"/>
  <c r="J1062" i="4"/>
  <c r="E606" i="4"/>
  <c r="J960" i="4"/>
  <c r="P895" i="4"/>
  <c r="E1139" i="4"/>
  <c r="I906" i="4"/>
  <c r="L773" i="4"/>
  <c r="H1039" i="4"/>
  <c r="K688" i="4"/>
  <c r="M952" i="4"/>
  <c r="N1021" i="4"/>
  <c r="I1023" i="4"/>
  <c r="N386" i="4"/>
  <c r="H708" i="4"/>
  <c r="F835" i="4"/>
  <c r="P261" i="10"/>
  <c r="I730" i="4"/>
  <c r="K1112" i="4"/>
  <c r="D1068" i="4"/>
  <c r="I303" i="4"/>
  <c r="D1017" i="4"/>
  <c r="P761" i="4"/>
  <c r="Q1058" i="4"/>
  <c r="F1073" i="4"/>
  <c r="J958" i="4"/>
  <c r="C36" i="10"/>
  <c r="F639" i="4"/>
  <c r="F1027" i="4"/>
  <c r="P989" i="4"/>
  <c r="J1122" i="4"/>
  <c r="J1014" i="4"/>
  <c r="K1033" i="4"/>
  <c r="D666" i="4"/>
  <c r="P788" i="4"/>
  <c r="C658" i="4"/>
  <c r="G783" i="4"/>
  <c r="J533" i="4"/>
  <c r="H1107" i="4"/>
  <c r="R808" i="4"/>
  <c r="D806" i="4"/>
  <c r="J994" i="4"/>
  <c r="H731" i="4"/>
  <c r="G811" i="4"/>
  <c r="M1107" i="4"/>
  <c r="D648" i="4"/>
  <c r="L742" i="4"/>
  <c r="F653" i="4"/>
  <c r="O981" i="4"/>
  <c r="M1097" i="4"/>
  <c r="Q1040" i="4"/>
  <c r="O1043" i="4"/>
  <c r="Q934" i="4"/>
  <c r="E934" i="4"/>
  <c r="R942" i="4"/>
  <c r="F981" i="4"/>
  <c r="O986" i="4"/>
  <c r="K916" i="4"/>
  <c r="D993" i="4"/>
  <c r="L819" i="4"/>
  <c r="G1033" i="4"/>
  <c r="S716" i="4"/>
  <c r="H1066" i="4"/>
  <c r="C924" i="4"/>
  <c r="C779" i="4"/>
  <c r="J810" i="4"/>
  <c r="G641" i="4"/>
  <c r="S995" i="4"/>
  <c r="Q860" i="4"/>
  <c r="H954" i="4"/>
  <c r="K329" i="4"/>
  <c r="M914" i="4"/>
  <c r="I1064" i="4"/>
  <c r="I838" i="4"/>
  <c r="E669" i="4"/>
  <c r="J674" i="4"/>
  <c r="F834" i="4"/>
  <c r="N480" i="4"/>
  <c r="O868" i="4"/>
  <c r="N676" i="4"/>
  <c r="D820" i="4"/>
  <c r="J231" i="10"/>
  <c r="S967" i="4"/>
  <c r="S708" i="4"/>
  <c r="C745" i="4"/>
  <c r="K936" i="4"/>
  <c r="S898" i="4"/>
  <c r="B240" i="10"/>
  <c r="L995" i="4"/>
  <c r="K1000" i="4"/>
  <c r="C1071" i="4"/>
  <c r="G423" i="4"/>
  <c r="K1021" i="4"/>
  <c r="J801" i="4"/>
  <c r="C83" i="10"/>
  <c r="C179" i="10"/>
  <c r="S719" i="4"/>
  <c r="O1140" i="4"/>
  <c r="C174" i="10"/>
  <c r="R961" i="4"/>
  <c r="R664" i="4"/>
  <c r="G844" i="4"/>
  <c r="S687" i="4"/>
  <c r="O594" i="4"/>
  <c r="Q652" i="4"/>
  <c r="E964" i="4"/>
  <c r="K1140" i="4"/>
  <c r="C132" i="10"/>
  <c r="J1021" i="4"/>
  <c r="N1040" i="4"/>
  <c r="R884" i="4"/>
  <c r="M1086" i="4"/>
  <c r="N748" i="4"/>
  <c r="D900" i="4"/>
  <c r="K1097" i="4"/>
  <c r="P1112" i="4"/>
  <c r="R844" i="4"/>
  <c r="R1100" i="4"/>
  <c r="L554" i="4"/>
  <c r="F1047" i="4"/>
  <c r="N981" i="4"/>
  <c r="G683" i="4"/>
  <c r="I865" i="4"/>
  <c r="E665" i="4"/>
  <c r="M864" i="4"/>
  <c r="C914" i="4"/>
  <c r="K903" i="4"/>
  <c r="N996" i="4"/>
  <c r="H1111" i="4"/>
  <c r="C116" i="10"/>
  <c r="R1073" i="4"/>
  <c r="L602" i="4"/>
  <c r="F702" i="4"/>
  <c r="J587" i="4"/>
  <c r="G1104" i="4"/>
  <c r="E23" i="10"/>
  <c r="R1139" i="4"/>
  <c r="G911" i="4"/>
  <c r="N644" i="4"/>
  <c r="P972" i="4"/>
  <c r="E585" i="4"/>
  <c r="C67" i="10"/>
  <c r="J1138" i="4"/>
  <c r="D1055" i="4"/>
  <c r="K895" i="4"/>
  <c r="S1118" i="4"/>
  <c r="G1021" i="4"/>
  <c r="I536" i="4"/>
  <c r="L832" i="4"/>
  <c r="E906" i="4"/>
  <c r="J944" i="4"/>
  <c r="P1010" i="4"/>
  <c r="C238" i="10"/>
  <c r="G513" i="4"/>
  <c r="E1020" i="4"/>
  <c r="E1006" i="4"/>
  <c r="L921" i="4"/>
  <c r="M725" i="4"/>
  <c r="D816" i="4"/>
  <c r="P214" i="10"/>
  <c r="S1128" i="4"/>
  <c r="N1055" i="4"/>
  <c r="C578" i="4"/>
  <c r="I870" i="4"/>
  <c r="C802" i="4"/>
  <c r="H681" i="4"/>
  <c r="R854" i="4"/>
  <c r="G1006" i="4"/>
  <c r="C65" i="10"/>
  <c r="O633" i="4"/>
  <c r="R571" i="4"/>
  <c r="E969" i="4"/>
  <c r="N642" i="4"/>
  <c r="H1059" i="4"/>
  <c r="F1143" i="4"/>
  <c r="G840" i="4"/>
  <c r="S1125" i="4"/>
  <c r="O1008" i="4"/>
  <c r="R522" i="4"/>
  <c r="I649" i="4"/>
  <c r="N682" i="4"/>
  <c r="H901" i="4"/>
  <c r="F696" i="4"/>
  <c r="D902" i="4"/>
  <c r="J786" i="4"/>
  <c r="S596" i="4"/>
  <c r="J1047" i="4"/>
  <c r="B241" i="10"/>
  <c r="M1090" i="4"/>
  <c r="Q945" i="4"/>
  <c r="Q1129" i="4"/>
  <c r="M1068" i="4"/>
  <c r="S933" i="4"/>
  <c r="R1124" i="4"/>
  <c r="J665" i="4"/>
  <c r="M872" i="4"/>
  <c r="O914" i="4"/>
  <c r="M1011" i="4"/>
  <c r="E618" i="4"/>
  <c r="M1032" i="4"/>
  <c r="O1038" i="4"/>
  <c r="J857" i="4"/>
  <c r="E1140" i="4"/>
  <c r="H833" i="4"/>
  <c r="D1023" i="4"/>
  <c r="H946" i="4"/>
  <c r="L866" i="4"/>
  <c r="K1069" i="4"/>
  <c r="D939" i="4"/>
  <c r="S599" i="4"/>
  <c r="E1040" i="4"/>
  <c r="G839" i="4"/>
  <c r="C963" i="4"/>
  <c r="I1105" i="4"/>
  <c r="D1059" i="4"/>
  <c r="R1103" i="4"/>
  <c r="H812" i="4"/>
  <c r="N264" i="4"/>
  <c r="C82" i="10"/>
  <c r="C215" i="10"/>
  <c r="K1083" i="4"/>
  <c r="D1062" i="4"/>
  <c r="B128" i="10"/>
  <c r="C253" i="10"/>
  <c r="I1100" i="4"/>
  <c r="C60" i="10"/>
  <c r="E1042" i="4"/>
  <c r="P790" i="4"/>
  <c r="S696" i="4"/>
  <c r="C112" i="10"/>
  <c r="N785" i="4"/>
  <c r="K1133" i="4"/>
  <c r="N960" i="4"/>
  <c r="Q717" i="4"/>
  <c r="G704" i="4"/>
  <c r="L1007" i="4"/>
  <c r="K1104" i="4"/>
  <c r="N656" i="4"/>
  <c r="G1079" i="4"/>
  <c r="E837" i="4"/>
  <c r="O576" i="4"/>
  <c r="S866" i="4"/>
  <c r="R862" i="4"/>
  <c r="E607" i="4"/>
  <c r="P770" i="4"/>
  <c r="M684" i="4"/>
  <c r="K740" i="4"/>
  <c r="G654" i="4"/>
  <c r="P801" i="4"/>
  <c r="F1123" i="4"/>
  <c r="Q1122" i="4"/>
  <c r="I1145" i="4"/>
  <c r="K939" i="4"/>
  <c r="F586" i="4"/>
  <c r="F770" i="4"/>
  <c r="E1073" i="4"/>
  <c r="O1070" i="4"/>
  <c r="P1011" i="4"/>
  <c r="C848" i="4"/>
  <c r="F888" i="4"/>
  <c r="F1132" i="4"/>
  <c r="R1086" i="4"/>
  <c r="C756" i="4"/>
  <c r="F732" i="4"/>
  <c r="L1012" i="4"/>
  <c r="R1032" i="4"/>
  <c r="C898" i="4"/>
  <c r="C1036" i="4"/>
  <c r="J818" i="4"/>
  <c r="S1085" i="4"/>
  <c r="R872" i="4"/>
  <c r="D932" i="4"/>
  <c r="E864" i="4"/>
  <c r="G834" i="4"/>
  <c r="O679" i="4"/>
  <c r="L992" i="4"/>
  <c r="J904" i="4"/>
  <c r="N1102" i="4"/>
  <c r="L725" i="4"/>
  <c r="E1083" i="4"/>
  <c r="O822" i="4"/>
  <c r="H972" i="4"/>
  <c r="P592" i="4"/>
  <c r="P697" i="4"/>
  <c r="M1146" i="4"/>
  <c r="K1113" i="4"/>
  <c r="M1111" i="4"/>
  <c r="I1080" i="4"/>
  <c r="B182" i="10"/>
  <c r="R1035" i="4"/>
  <c r="S1054" i="4"/>
  <c r="F937" i="4"/>
  <c r="K918" i="4"/>
  <c r="R642" i="4"/>
  <c r="H1128" i="4"/>
  <c r="P1083" i="4"/>
  <c r="C57" i="10"/>
  <c r="N1117" i="4"/>
  <c r="C796" i="4"/>
  <c r="J706" i="4"/>
  <c r="I551" i="4"/>
  <c r="E135" i="4"/>
  <c r="D1142" i="4"/>
  <c r="I1071" i="4"/>
  <c r="H915" i="4"/>
  <c r="G1133" i="4"/>
  <c r="P727" i="4"/>
  <c r="R1102" i="4"/>
  <c r="C35" i="10"/>
  <c r="O1075" i="4"/>
  <c r="E1112" i="4"/>
  <c r="N797" i="4"/>
  <c r="I658" i="4"/>
  <c r="Q1115" i="4"/>
  <c r="M212" i="10"/>
  <c r="M849" i="4"/>
  <c r="M910" i="4"/>
  <c r="E926" i="4"/>
  <c r="H1042" i="4"/>
  <c r="J754" i="4"/>
  <c r="H1123" i="4"/>
  <c r="J908" i="4"/>
  <c r="C1082" i="4"/>
  <c r="S592" i="4"/>
  <c r="H1030" i="4"/>
  <c r="Q798" i="4"/>
  <c r="G1048" i="4"/>
  <c r="E929" i="4"/>
  <c r="G1095" i="4"/>
  <c r="H942" i="4"/>
  <c r="E672" i="4"/>
  <c r="F224" i="4"/>
  <c r="H1060" i="4"/>
  <c r="J655" i="4"/>
  <c r="F909" i="4"/>
  <c r="M1053" i="4"/>
  <c r="P1046" i="4"/>
  <c r="G1035" i="4"/>
  <c r="J1114" i="4"/>
  <c r="D767" i="4"/>
  <c r="H1010" i="4"/>
  <c r="M885" i="4"/>
  <c r="D1108" i="4"/>
  <c r="E1021" i="4"/>
  <c r="O1042" i="4"/>
  <c r="S961" i="4"/>
  <c r="R762" i="4"/>
  <c r="O1076" i="4"/>
  <c r="N1023" i="4"/>
  <c r="I1096" i="4"/>
  <c r="S197" i="10"/>
  <c r="F890" i="4"/>
  <c r="C76" i="10"/>
  <c r="E1065" i="4"/>
  <c r="H983" i="4"/>
  <c r="K1004" i="4"/>
  <c r="M923" i="4"/>
  <c r="N1029" i="4"/>
  <c r="L1021" i="4"/>
  <c r="L813" i="4"/>
  <c r="D1069" i="4"/>
  <c r="E945" i="4"/>
  <c r="H1102" i="4"/>
  <c r="H1048" i="4"/>
  <c r="P896" i="4"/>
  <c r="G87" i="4"/>
  <c r="C252" i="10"/>
  <c r="B5" i="10"/>
  <c r="H1125" i="4"/>
  <c r="K799" i="4"/>
  <c r="N162" i="4"/>
  <c r="O232" i="10"/>
  <c r="R686" i="4"/>
  <c r="J567" i="4"/>
  <c r="C1080" i="4"/>
  <c r="P1072" i="4"/>
  <c r="Q1111" i="4"/>
  <c r="O1064" i="4"/>
  <c r="F1037" i="4"/>
  <c r="L892" i="4"/>
  <c r="J1029" i="4"/>
  <c r="P1125" i="4"/>
  <c r="K1053" i="4"/>
  <c r="Q928" i="4"/>
  <c r="O1000" i="4"/>
  <c r="D774" i="4"/>
  <c r="M745" i="4"/>
  <c r="I951" i="4"/>
  <c r="H844" i="4"/>
  <c r="G1037" i="4"/>
  <c r="S1076" i="4"/>
  <c r="Q920" i="4"/>
  <c r="F645" i="4"/>
  <c r="C623" i="4"/>
  <c r="D1060" i="4"/>
  <c r="C100" i="10"/>
  <c r="I1097" i="4"/>
  <c r="F1054" i="4"/>
  <c r="J1018" i="4"/>
  <c r="M1055" i="4"/>
  <c r="P565" i="4"/>
  <c r="D546" i="4"/>
  <c r="O1053" i="4"/>
  <c r="Q1061" i="4"/>
  <c r="O1063" i="4"/>
  <c r="R680" i="4"/>
  <c r="S1144" i="4"/>
  <c r="N914" i="4"/>
  <c r="G1031" i="4"/>
  <c r="F694" i="4"/>
  <c r="B206" i="10"/>
  <c r="D960" i="4"/>
  <c r="G1114" i="4"/>
  <c r="H216" i="10"/>
  <c r="I841" i="4"/>
  <c r="K1037" i="4"/>
  <c r="C213" i="10"/>
  <c r="C596" i="4"/>
  <c r="I95" i="4"/>
  <c r="N877" i="4"/>
  <c r="H686" i="4"/>
  <c r="J601" i="4"/>
  <c r="E759" i="4"/>
  <c r="C992" i="4"/>
  <c r="S616" i="4"/>
  <c r="O1124" i="4"/>
  <c r="P178" i="10"/>
  <c r="O626" i="4"/>
  <c r="O918" i="4"/>
  <c r="I988" i="4"/>
  <c r="Q946" i="4"/>
  <c r="G884" i="4"/>
  <c r="S664" i="4"/>
  <c r="I78" i="4"/>
  <c r="Q1041" i="4"/>
  <c r="L778" i="4"/>
  <c r="Q585" i="4"/>
  <c r="D892" i="4"/>
  <c r="S1129" i="4"/>
  <c r="G233" i="4"/>
  <c r="Q1094" i="4"/>
  <c r="C815" i="4"/>
  <c r="K227" i="10"/>
  <c r="L752" i="4"/>
  <c r="D1106" i="4"/>
  <c r="Q1056" i="4"/>
  <c r="K914" i="4"/>
  <c r="E254" i="10"/>
  <c r="H863" i="4"/>
  <c r="M682" i="4"/>
  <c r="F116" i="10"/>
  <c r="C742" i="4"/>
  <c r="E1026" i="4"/>
  <c r="J607" i="4"/>
  <c r="H1055" i="4"/>
  <c r="J1072" i="4"/>
  <c r="F1040" i="4"/>
  <c r="Q1045" i="4"/>
  <c r="J555" i="4"/>
  <c r="O1074" i="4"/>
  <c r="N925" i="4"/>
  <c r="G108" i="4"/>
  <c r="F958" i="4"/>
  <c r="L620" i="4"/>
  <c r="O528" i="4"/>
  <c r="Q1082" i="4"/>
  <c r="J585" i="4"/>
  <c r="S521" i="4"/>
  <c r="D607" i="4"/>
  <c r="F1127" i="4"/>
  <c r="F265" i="10"/>
  <c r="G1099" i="4"/>
  <c r="N653" i="4"/>
  <c r="M622" i="4"/>
  <c r="I639" i="4"/>
  <c r="P569" i="4"/>
  <c r="F842" i="4"/>
  <c r="D931" i="4"/>
  <c r="G1107" i="4"/>
  <c r="P637" i="4"/>
  <c r="C931" i="4"/>
  <c r="P874" i="4"/>
  <c r="P797" i="4"/>
  <c r="C1133" i="4"/>
  <c r="C86" i="10"/>
  <c r="S1107" i="4"/>
  <c r="J576" i="4"/>
  <c r="R1054" i="4"/>
  <c r="D639" i="4"/>
  <c r="D953" i="4"/>
  <c r="J671" i="4"/>
  <c r="Q949" i="4"/>
  <c r="E174" i="10"/>
  <c r="K1071" i="4"/>
  <c r="K1131" i="4"/>
  <c r="L1031" i="4"/>
  <c r="N1130" i="4"/>
  <c r="E1051" i="4"/>
  <c r="R1090" i="4"/>
  <c r="I742" i="4"/>
  <c r="F949" i="4"/>
  <c r="J982" i="4"/>
  <c r="C826" i="4"/>
  <c r="F651" i="4"/>
  <c r="K848" i="4"/>
  <c r="I741" i="4"/>
  <c r="J898" i="4"/>
  <c r="M672" i="4"/>
  <c r="Q778" i="4"/>
  <c r="K1128" i="4"/>
  <c r="P1075" i="4"/>
  <c r="E246" i="10"/>
  <c r="C151" i="10"/>
  <c r="C199" i="10"/>
  <c r="H1103" i="4"/>
  <c r="P1007" i="4"/>
  <c r="S1062" i="4"/>
  <c r="K515" i="4"/>
  <c r="C24" i="10"/>
  <c r="O685" i="4"/>
  <c r="E1080" i="4"/>
  <c r="F1017" i="4"/>
  <c r="D933" i="4"/>
  <c r="G904" i="4"/>
  <c r="B104" i="10"/>
  <c r="Q768" i="4"/>
  <c r="Q1077" i="4"/>
  <c r="N1145" i="4"/>
  <c r="K248" i="10"/>
  <c r="P1068" i="4"/>
  <c r="J1080" i="4"/>
  <c r="M983" i="4"/>
  <c r="G1065" i="4"/>
  <c r="J1141" i="4"/>
  <c r="G743" i="4"/>
  <c r="H1143" i="4"/>
  <c r="G1089" i="4"/>
  <c r="D747" i="4"/>
  <c r="C1040" i="4"/>
  <c r="C15" i="10"/>
  <c r="B35" i="10"/>
  <c r="I1058" i="4"/>
  <c r="J142" i="10"/>
  <c r="L1034" i="4"/>
  <c r="B20" i="10"/>
  <c r="R793" i="4"/>
  <c r="E733" i="4"/>
  <c r="O810" i="4"/>
  <c r="H1068" i="4"/>
  <c r="N661" i="4"/>
  <c r="H921" i="4"/>
  <c r="K698" i="4"/>
  <c r="C124" i="10"/>
  <c r="I770" i="4"/>
  <c r="R1066" i="4"/>
  <c r="F135" i="10"/>
  <c r="P161" i="10"/>
  <c r="H557" i="4"/>
  <c r="H989" i="4"/>
  <c r="M582" i="4"/>
  <c r="H1073" i="4"/>
  <c r="J1125" i="4"/>
  <c r="B215" i="10"/>
  <c r="L660" i="4"/>
  <c r="E987" i="4"/>
  <c r="R682" i="4"/>
  <c r="D771" i="4"/>
  <c r="R1067" i="4"/>
  <c r="N1038" i="4"/>
  <c r="B254" i="10"/>
  <c r="K1094" i="4"/>
  <c r="S1065" i="4"/>
  <c r="O899" i="4"/>
  <c r="B86" i="10"/>
  <c r="J1074" i="4"/>
  <c r="H523" i="4"/>
  <c r="C26" i="10"/>
  <c r="G714" i="4"/>
  <c r="C39" i="10"/>
  <c r="O1048" i="4"/>
  <c r="J806" i="4"/>
  <c r="C947" i="4"/>
  <c r="K1015" i="4"/>
  <c r="O908" i="4"/>
  <c r="L852" i="4"/>
  <c r="F1035" i="4"/>
  <c r="N590" i="4"/>
  <c r="L1033" i="4"/>
  <c r="E570" i="4"/>
  <c r="F754" i="4"/>
  <c r="N1017" i="4"/>
  <c r="H886" i="4"/>
  <c r="S1060" i="4"/>
  <c r="J693" i="4"/>
  <c r="S1109" i="4"/>
  <c r="D696" i="4"/>
  <c r="K817" i="4"/>
  <c r="F959" i="4"/>
  <c r="M941" i="4"/>
  <c r="H580" i="4"/>
  <c r="S739" i="4"/>
  <c r="J1086" i="4"/>
  <c r="C794" i="4"/>
  <c r="K743" i="4"/>
  <c r="O1027" i="4"/>
  <c r="M833" i="4"/>
  <c r="G804" i="4"/>
  <c r="K1012" i="4"/>
  <c r="H1127" i="4"/>
  <c r="P1025" i="4"/>
  <c r="R1044" i="4"/>
  <c r="R932" i="4"/>
  <c r="H922" i="4"/>
  <c r="I1138" i="4"/>
  <c r="I932" i="4"/>
  <c r="S697" i="4"/>
  <c r="E1043" i="4"/>
  <c r="N894" i="4"/>
  <c r="G553" i="4"/>
  <c r="C152" i="10"/>
  <c r="K904" i="4"/>
  <c r="C109" i="4"/>
  <c r="N918" i="4"/>
  <c r="N1131" i="4"/>
  <c r="O1006" i="4"/>
  <c r="E854" i="4"/>
  <c r="D1051" i="4"/>
  <c r="E1052" i="4"/>
  <c r="F1116" i="4"/>
  <c r="D1057" i="4"/>
  <c r="P751" i="4"/>
  <c r="O992" i="4"/>
  <c r="B212" i="10"/>
  <c r="D1056" i="4"/>
  <c r="J775" i="4"/>
  <c r="N769" i="4"/>
  <c r="S1034" i="4"/>
  <c r="P229" i="10"/>
  <c r="M1057" i="4"/>
  <c r="O943" i="4"/>
  <c r="F1055" i="4"/>
  <c r="C1143" i="4"/>
  <c r="I889" i="4"/>
  <c r="S1046" i="4"/>
  <c r="L801" i="4"/>
  <c r="D661" i="4"/>
  <c r="Q1106" i="4"/>
  <c r="H796" i="4"/>
  <c r="M1070" i="4"/>
  <c r="C155" i="10"/>
  <c r="J845" i="4"/>
  <c r="F1137" i="4"/>
  <c r="S975" i="4"/>
  <c r="H994" i="4"/>
  <c r="C241" i="10"/>
  <c r="I1063" i="4"/>
  <c r="R1039" i="4"/>
  <c r="I1140" i="4"/>
  <c r="G851" i="4"/>
  <c r="D583" i="4"/>
  <c r="K947" i="4"/>
  <c r="I1135" i="4"/>
  <c r="O1040" i="4"/>
  <c r="D867" i="4"/>
  <c r="O790" i="4"/>
  <c r="O799" i="4"/>
  <c r="J1097" i="4"/>
  <c r="H702" i="4"/>
  <c r="S239" i="10"/>
  <c r="N698" i="4"/>
  <c r="I258" i="10"/>
  <c r="R902" i="4"/>
  <c r="C589" i="4"/>
  <c r="O856" i="4"/>
  <c r="N1046" i="4"/>
  <c r="C702" i="4"/>
  <c r="D825" i="4"/>
  <c r="J1002" i="4"/>
  <c r="I1050" i="4"/>
  <c r="M811" i="4"/>
  <c r="B113" i="10"/>
  <c r="C236" i="10"/>
  <c r="N1116" i="4"/>
  <c r="K208" i="10"/>
  <c r="P545" i="4"/>
  <c r="S940" i="4"/>
  <c r="B56" i="10"/>
  <c r="E627" i="4"/>
  <c r="N964" i="4"/>
  <c r="F202" i="10"/>
  <c r="R1057" i="4"/>
  <c r="R962" i="4"/>
  <c r="G982" i="4"/>
  <c r="O709" i="4"/>
  <c r="C64" i="10"/>
  <c r="K685" i="4"/>
  <c r="L532" i="4"/>
  <c r="O755" i="4"/>
  <c r="F933" i="4"/>
  <c r="R709" i="4"/>
  <c r="D1076" i="4"/>
  <c r="E956" i="4"/>
  <c r="O774" i="4"/>
  <c r="C1140" i="4"/>
  <c r="G526" i="4"/>
  <c r="J645" i="4"/>
  <c r="P190" i="10"/>
  <c r="I773" i="4"/>
  <c r="F318" i="4"/>
  <c r="I1117" i="4"/>
  <c r="D817" i="4"/>
  <c r="I697" i="4"/>
  <c r="O513" i="4"/>
  <c r="E976" i="4"/>
  <c r="N1060" i="4"/>
  <c r="K826" i="4"/>
  <c r="Q1062" i="4"/>
  <c r="F1117" i="4"/>
  <c r="S1088" i="4"/>
  <c r="P328" i="4"/>
  <c r="N1048" i="4"/>
  <c r="M865" i="4"/>
  <c r="H1115" i="4"/>
  <c r="C90" i="10"/>
  <c r="F941" i="4"/>
  <c r="H1137" i="4"/>
  <c r="O683" i="4"/>
  <c r="C141" i="10"/>
  <c r="D1093" i="4"/>
  <c r="C19" i="10"/>
  <c r="F1108" i="4"/>
  <c r="Q875" i="4"/>
  <c r="F688" i="4"/>
  <c r="H1145" i="4"/>
  <c r="I1007" i="4"/>
  <c r="O871" i="4"/>
  <c r="F39" i="10"/>
  <c r="R1046" i="4"/>
  <c r="C243" i="10"/>
  <c r="R925" i="4"/>
  <c r="D965" i="4"/>
  <c r="G250" i="10"/>
  <c r="K562" i="4"/>
  <c r="I912" i="4"/>
  <c r="H976" i="4"/>
  <c r="G1056" i="4"/>
  <c r="E287" i="4"/>
  <c r="S822" i="4"/>
  <c r="E602" i="4"/>
  <c r="H904" i="4"/>
  <c r="S861" i="4"/>
  <c r="K1001" i="4"/>
  <c r="I736" i="4"/>
  <c r="C157" i="10"/>
  <c r="O676" i="4"/>
  <c r="O1044" i="4"/>
  <c r="G1060" i="4"/>
  <c r="K924" i="4"/>
  <c r="I1133" i="4"/>
  <c r="R514" i="4"/>
  <c r="M846" i="4"/>
  <c r="K720" i="4"/>
  <c r="F743" i="4"/>
  <c r="E1069" i="4"/>
  <c r="E909" i="4"/>
  <c r="H940" i="4"/>
  <c r="C530" i="4"/>
  <c r="R865" i="4"/>
  <c r="C1101" i="4"/>
  <c r="E874" i="4"/>
  <c r="F752" i="4"/>
  <c r="I1142" i="4"/>
  <c r="C863" i="4"/>
  <c r="K579" i="4"/>
  <c r="D964" i="4"/>
  <c r="D1095" i="4"/>
  <c r="G1071" i="4"/>
  <c r="F850" i="4"/>
  <c r="C117" i="10"/>
  <c r="J551" i="4"/>
  <c r="K1088" i="4"/>
  <c r="I1126" i="4"/>
  <c r="O1109" i="4"/>
  <c r="C119" i="10"/>
  <c r="F986" i="4"/>
  <c r="N1128" i="4"/>
  <c r="R723" i="4"/>
  <c r="C211" i="10"/>
  <c r="Q1137" i="4"/>
  <c r="I1091" i="4"/>
  <c r="P912" i="4"/>
  <c r="O828" i="4"/>
  <c r="P779" i="4"/>
  <c r="C1110" i="4"/>
  <c r="E86" i="10"/>
  <c r="E229" i="10"/>
  <c r="C880" i="4"/>
  <c r="D519" i="4"/>
  <c r="L808" i="4"/>
  <c r="G915" i="4"/>
  <c r="F715" i="4"/>
  <c r="K1117" i="4"/>
  <c r="O942" i="4"/>
  <c r="Q709" i="4"/>
  <c r="C177" i="10"/>
  <c r="P1013" i="4"/>
  <c r="K1049" i="4"/>
  <c r="G1143" i="4"/>
  <c r="K1085" i="4"/>
  <c r="O962" i="4"/>
  <c r="S723" i="4"/>
  <c r="L887" i="4"/>
  <c r="Q883" i="4"/>
  <c r="E1062" i="4"/>
  <c r="E121" i="10"/>
  <c r="I1045" i="4"/>
  <c r="Q953" i="4"/>
  <c r="L805" i="4"/>
  <c r="B179" i="10"/>
  <c r="D986" i="4"/>
  <c r="D1085" i="4"/>
  <c r="M1104" i="4"/>
  <c r="S1016" i="4"/>
  <c r="D595" i="4"/>
  <c r="N689" i="4"/>
  <c r="S1071" i="4"/>
  <c r="G770" i="4"/>
  <c r="H1142" i="4"/>
  <c r="P573" i="4"/>
  <c r="C729" i="4"/>
  <c r="Q1066" i="4"/>
  <c r="K1121" i="4"/>
  <c r="I1032" i="4"/>
  <c r="M1105" i="4"/>
  <c r="Q975" i="4"/>
  <c r="D794" i="4"/>
  <c r="G960" i="4"/>
  <c r="L538" i="4"/>
  <c r="G1039" i="4"/>
  <c r="H1056" i="4"/>
  <c r="J947" i="4"/>
  <c r="H867" i="4"/>
  <c r="N749" i="4"/>
  <c r="F810" i="4"/>
  <c r="B38" i="10"/>
  <c r="J518" i="4"/>
  <c r="G1028" i="4"/>
  <c r="B233" i="10"/>
  <c r="N722" i="4"/>
  <c r="R895" i="4"/>
  <c r="K627" i="4"/>
  <c r="F1024" i="4"/>
  <c r="J1028" i="4"/>
  <c r="F912" i="4"/>
  <c r="Q1022" i="4"/>
  <c r="C71" i="10"/>
  <c r="O998" i="4"/>
  <c r="D957" i="4"/>
  <c r="M1042" i="4"/>
  <c r="M1137" i="4"/>
  <c r="Q699" i="4"/>
  <c r="R1140" i="4"/>
  <c r="Q1075" i="4"/>
  <c r="I801" i="4"/>
  <c r="M901" i="4"/>
  <c r="J689" i="4"/>
  <c r="O1080" i="4"/>
  <c r="F818" i="4"/>
  <c r="D1128" i="4"/>
  <c r="K1105" i="4"/>
  <c r="D828" i="4"/>
  <c r="E1079" i="4"/>
  <c r="J570" i="4"/>
  <c r="M599" i="4"/>
  <c r="C643" i="4"/>
  <c r="H537" i="4"/>
  <c r="J811" i="4"/>
  <c r="R1135" i="4"/>
  <c r="E1097" i="4"/>
  <c r="P888" i="4"/>
  <c r="K727" i="4"/>
  <c r="Q556" i="4"/>
  <c r="L546" i="4"/>
  <c r="P841" i="4"/>
  <c r="S1091" i="4"/>
  <c r="C1044" i="4"/>
  <c r="Q913" i="4"/>
  <c r="I921" i="4"/>
  <c r="P941" i="4"/>
  <c r="L881" i="4"/>
  <c r="C43" i="10"/>
  <c r="C724" i="4"/>
  <c r="P1098" i="4"/>
  <c r="N778" i="4"/>
  <c r="S847" i="4"/>
  <c r="J905" i="4"/>
  <c r="H1096" i="4"/>
  <c r="R1063" i="4"/>
  <c r="R543" i="4"/>
  <c r="D679" i="4"/>
  <c r="P872" i="4"/>
  <c r="D961" i="4"/>
  <c r="D627" i="4"/>
  <c r="Q1091" i="4"/>
  <c r="N1144" i="4"/>
  <c r="G946" i="4"/>
  <c r="C146" i="10"/>
  <c r="P1056" i="4"/>
  <c r="C1142" i="4"/>
  <c r="F693" i="4"/>
  <c r="N1122" i="4"/>
  <c r="S1061" i="4"/>
  <c r="C1075" i="4"/>
  <c r="Q769" i="4"/>
  <c r="Q775" i="4"/>
  <c r="B248" i="10"/>
  <c r="B250" i="10" s="1"/>
  <c r="Q1083" i="4"/>
  <c r="D1118" i="4"/>
  <c r="L814" i="4"/>
  <c r="O1128" i="4"/>
  <c r="O1051" i="4"/>
  <c r="F1141" i="4"/>
  <c r="P1104" i="4"/>
  <c r="G681" i="4"/>
  <c r="B50" i="10"/>
  <c r="G822" i="4"/>
  <c r="N1096" i="4"/>
  <c r="B227" i="10"/>
  <c r="C196" i="10"/>
  <c r="C1132" i="4"/>
  <c r="S509" i="4"/>
  <c r="G1063" i="4"/>
  <c r="D1035" i="4"/>
  <c r="J919" i="4"/>
  <c r="L789" i="4"/>
  <c r="D1096" i="4"/>
  <c r="H809" i="4"/>
  <c r="F1068" i="4"/>
  <c r="N930" i="4"/>
  <c r="G1129" i="4"/>
  <c r="H847" i="4"/>
  <c r="N1077" i="4"/>
  <c r="D1127" i="4"/>
  <c r="J840" i="4"/>
  <c r="B122" i="10"/>
  <c r="B124" i="10" s="1"/>
  <c r="N1054" i="4"/>
  <c r="C125" i="10"/>
  <c r="Q1072" i="4"/>
  <c r="C255" i="10"/>
  <c r="Q135" i="10"/>
  <c r="F773" i="4"/>
  <c r="S970" i="4"/>
  <c r="E760" i="4"/>
  <c r="E1092" i="4"/>
  <c r="R518" i="4"/>
  <c r="C1137" i="4"/>
  <c r="R882" i="4"/>
  <c r="G1088" i="4"/>
  <c r="S681" i="4"/>
  <c r="B26" i="10"/>
  <c r="D1117" i="4"/>
  <c r="K1080" i="4"/>
  <c r="S1100" i="4"/>
  <c r="P650" i="4"/>
  <c r="C835" i="4"/>
  <c r="S1123" i="4"/>
  <c r="K784" i="4"/>
  <c r="L878" i="4"/>
  <c r="M731" i="4"/>
  <c r="P897" i="4"/>
  <c r="I1112" i="4"/>
  <c r="R855" i="4"/>
  <c r="C357" i="4"/>
  <c r="J842" i="4"/>
  <c r="C130" i="10"/>
  <c r="N1093" i="4"/>
  <c r="S563" i="4"/>
  <c r="F246" i="10"/>
  <c r="Q859" i="4"/>
  <c r="D982" i="4"/>
  <c r="C135" i="10"/>
  <c r="N663" i="4"/>
  <c r="K742" i="4"/>
  <c r="C1037" i="4"/>
  <c r="D832" i="4"/>
  <c r="C1059" i="4"/>
  <c r="H1067" i="4"/>
  <c r="O672" i="4"/>
  <c r="Q533" i="4"/>
  <c r="O1067" i="4"/>
  <c r="L728" i="4"/>
  <c r="C829" i="4"/>
  <c r="Q632" i="4"/>
  <c r="S1108" i="4"/>
  <c r="D940" i="4"/>
  <c r="Q1092" i="4"/>
  <c r="O884" i="4"/>
  <c r="M870" i="4"/>
  <c r="P979" i="4"/>
  <c r="G1069" i="4"/>
  <c r="R640" i="4"/>
  <c r="O511" i="4"/>
  <c r="S956" i="4"/>
  <c r="I753" i="4"/>
  <c r="C987" i="4"/>
  <c r="Q1074" i="4"/>
  <c r="H869" i="4"/>
  <c r="I621" i="4"/>
  <c r="E1096" i="4"/>
  <c r="D872" i="4"/>
  <c r="F814" i="4"/>
  <c r="N1007" i="4"/>
  <c r="H669" i="4"/>
  <c r="F1113" i="4"/>
  <c r="N657" i="4"/>
  <c r="I547" i="4"/>
  <c r="P1023" i="4"/>
  <c r="O1071" i="4"/>
  <c r="N777" i="4"/>
  <c r="C257" i="10"/>
  <c r="C579" i="4"/>
  <c r="R1050" i="4"/>
  <c r="D710" i="4"/>
  <c r="J1071" i="4"/>
  <c r="Q944" i="4"/>
  <c r="S1027" i="4"/>
  <c r="C109" i="10"/>
  <c r="F697" i="4"/>
  <c r="F722" i="4"/>
  <c r="B176" i="10"/>
  <c r="S793" i="4"/>
  <c r="P1031" i="4"/>
  <c r="G807" i="4"/>
  <c r="S1130" i="4"/>
  <c r="R1141" i="4"/>
  <c r="P784" i="4"/>
  <c r="S1059" i="4"/>
  <c r="K1144" i="4"/>
  <c r="R674" i="4"/>
  <c r="C133" i="10"/>
  <c r="J858" i="4"/>
  <c r="F1062" i="4"/>
  <c r="F1145" i="4"/>
  <c r="S841" i="4"/>
  <c r="Q1048" i="4"/>
  <c r="Q771" i="4"/>
  <c r="R1122" i="4"/>
  <c r="Q1033" i="4"/>
  <c r="S892" i="4"/>
  <c r="K816" i="4"/>
  <c r="D812" i="4"/>
  <c r="F1076" i="4"/>
  <c r="I867" i="4"/>
  <c r="C1065" i="4"/>
  <c r="C903" i="4"/>
  <c r="G765" i="4"/>
  <c r="M1039" i="4"/>
  <c r="C1128" i="4"/>
  <c r="C28" i="10"/>
  <c r="R1072" i="4"/>
  <c r="C198" i="10"/>
  <c r="K724" i="4"/>
  <c r="H1138" i="4"/>
  <c r="O1054" i="4"/>
  <c r="R662" i="4"/>
  <c r="M189" i="10"/>
  <c r="F1100" i="4"/>
  <c r="I647" i="4"/>
  <c r="E22" i="10"/>
  <c r="D1145" i="4"/>
  <c r="O879" i="4"/>
  <c r="I1035" i="4"/>
  <c r="B185" i="10"/>
  <c r="H1023" i="4"/>
  <c r="J1143" i="4"/>
  <c r="M978" i="4"/>
  <c r="Q1015" i="4"/>
  <c r="P166" i="10"/>
  <c r="P1099" i="4"/>
  <c r="Q1135" i="4"/>
  <c r="G1068" i="4"/>
  <c r="B188" i="10"/>
  <c r="C570" i="4"/>
  <c r="O796" i="4"/>
  <c r="E756" i="4"/>
  <c r="S943" i="4"/>
  <c r="I1073" i="4"/>
  <c r="K679" i="4"/>
  <c r="G1144" i="4"/>
  <c r="J528" i="4"/>
  <c r="M876" i="4"/>
  <c r="H950" i="4"/>
  <c r="C1077" i="4"/>
  <c r="G1044" i="4"/>
  <c r="N614" i="4"/>
  <c r="G1106" i="4"/>
  <c r="C998" i="4"/>
  <c r="N740" i="4"/>
  <c r="R885" i="4"/>
  <c r="D875" i="4"/>
  <c r="E1142" i="4"/>
  <c r="J1133" i="4"/>
  <c r="L760" i="4"/>
  <c r="O738" i="4"/>
  <c r="S175" i="4"/>
  <c r="H963" i="4"/>
  <c r="R703" i="4"/>
  <c r="C969" i="4"/>
  <c r="H1036" i="4"/>
  <c r="H986" i="4"/>
  <c r="P198" i="10"/>
  <c r="G1103" i="4"/>
  <c r="H794" i="4"/>
  <c r="F901" i="4"/>
  <c r="G976" i="4"/>
  <c r="I969" i="4"/>
  <c r="C148" i="10"/>
  <c r="G969" i="4"/>
  <c r="H1104" i="4"/>
  <c r="I1098" i="4"/>
  <c r="I1054" i="4"/>
  <c r="G234" i="10"/>
  <c r="E931" i="4"/>
  <c r="S1093" i="4"/>
  <c r="S1112" i="4"/>
  <c r="R1059" i="4"/>
  <c r="G892" i="4"/>
  <c r="B131" i="10"/>
  <c r="N597" i="4"/>
  <c r="S879" i="4"/>
  <c r="K1066" i="4"/>
  <c r="K1127" i="4"/>
  <c r="I1111" i="4"/>
  <c r="I1122" i="4"/>
  <c r="Q750" i="4"/>
  <c r="C242" i="10"/>
  <c r="Q955" i="4"/>
  <c r="M1094" i="4"/>
  <c r="F635" i="4"/>
  <c r="C122" i="10"/>
  <c r="I989" i="4"/>
  <c r="D1048" i="4"/>
  <c r="D663" i="4"/>
  <c r="C1090" i="4"/>
  <c r="R1071" i="4"/>
  <c r="R989" i="4"/>
  <c r="P1108" i="4"/>
  <c r="L861" i="4"/>
  <c r="O1146" i="4"/>
  <c r="O1094" i="4"/>
  <c r="I1008" i="4"/>
  <c r="C217" i="10"/>
  <c r="D704" i="4"/>
  <c r="Q786" i="4"/>
  <c r="C1114" i="4"/>
  <c r="K1126" i="4"/>
  <c r="C960" i="4"/>
  <c r="N1025" i="4"/>
  <c r="M1099" i="4"/>
  <c r="F659" i="4"/>
  <c r="K1114" i="4"/>
  <c r="R875" i="4"/>
  <c r="O919" i="4"/>
  <c r="S763" i="4"/>
  <c r="M818" i="4"/>
  <c r="S868" i="4"/>
  <c r="E1070" i="4"/>
  <c r="H296" i="4"/>
  <c r="Q1104" i="4"/>
  <c r="G1075" i="4"/>
  <c r="C127" i="10"/>
  <c r="F1052" i="4"/>
  <c r="R939" i="4"/>
  <c r="C153" i="10"/>
  <c r="I1144" i="4"/>
  <c r="N1088" i="4"/>
  <c r="M1117" i="4"/>
  <c r="D1087" i="4"/>
  <c r="N1129" i="4"/>
  <c r="G1016" i="4"/>
  <c r="C632" i="4"/>
  <c r="H1090" i="4"/>
  <c r="C80" i="10"/>
  <c r="O762" i="4"/>
  <c r="M968" i="4"/>
  <c r="P673" i="4"/>
  <c r="D857" i="4"/>
  <c r="C1084" i="4"/>
  <c r="S872" i="4"/>
  <c r="S1104" i="4"/>
  <c r="O668" i="4"/>
  <c r="I638" i="4"/>
  <c r="M1013" i="4"/>
  <c r="P853" i="4"/>
  <c r="P737" i="4"/>
  <c r="L1044" i="4"/>
  <c r="I1113" i="4"/>
  <c r="G894" i="4"/>
  <c r="P174" i="10"/>
  <c r="M921" i="4"/>
  <c r="P1074" i="4"/>
  <c r="H1106" i="4"/>
  <c r="F778" i="4"/>
  <c r="C97" i="10"/>
  <c r="H719" i="4"/>
  <c r="G1096" i="4"/>
  <c r="N639" i="4"/>
  <c r="I1109" i="4"/>
  <c r="Q676" i="4"/>
  <c r="S523" i="4"/>
  <c r="J1124" i="4"/>
  <c r="D913" i="4"/>
  <c r="R599" i="4"/>
  <c r="S1043" i="4"/>
  <c r="D1067" i="4"/>
  <c r="J993" i="4"/>
  <c r="C627" i="4"/>
  <c r="R1077" i="4"/>
  <c r="H965" i="4"/>
  <c r="C139" i="10"/>
  <c r="C98" i="10"/>
  <c r="D1101" i="4"/>
  <c r="J1069" i="4"/>
  <c r="C571" i="4"/>
  <c r="C105" i="10"/>
  <c r="Q785" i="4"/>
  <c r="O722" i="4"/>
  <c r="F717" i="4"/>
  <c r="K979" i="4"/>
  <c r="K1091" i="4"/>
  <c r="E833" i="4"/>
  <c r="S771" i="4"/>
  <c r="C235" i="10"/>
  <c r="J1118" i="4"/>
  <c r="C1092" i="4"/>
  <c r="F1043" i="4"/>
  <c r="R1027" i="4"/>
  <c r="H656" i="4"/>
  <c r="L1040" i="4"/>
  <c r="Q1086" i="4"/>
  <c r="E1099" i="4"/>
  <c r="D1015" i="4"/>
  <c r="Q1134" i="4"/>
  <c r="D1044" i="4"/>
  <c r="J1100" i="4"/>
  <c r="F1034" i="4"/>
  <c r="M695" i="4"/>
  <c r="P911" i="4"/>
  <c r="K513" i="4"/>
  <c r="O1087" i="4"/>
  <c r="S1082" i="4"/>
  <c r="B230" i="10"/>
  <c r="N779" i="4"/>
  <c r="R1126" i="4"/>
  <c r="F1146" i="4"/>
  <c r="P1146" i="4"/>
  <c r="M1081" i="4"/>
  <c r="I1146" i="4"/>
  <c r="Q1139" i="4"/>
  <c r="S1120" i="4"/>
  <c r="Q1102" i="4"/>
  <c r="E1048" i="4"/>
  <c r="N696" i="4"/>
  <c r="J1063" i="4"/>
  <c r="K1068" i="4"/>
  <c r="E1091" i="4"/>
  <c r="E1063" i="4"/>
  <c r="C1024" i="4"/>
  <c r="O781" i="4"/>
  <c r="C69" i="10"/>
  <c r="M1098" i="4"/>
  <c r="P1014" i="4"/>
  <c r="N953" i="4"/>
  <c r="F1033" i="4"/>
  <c r="K1119" i="4"/>
  <c r="E794" i="4"/>
  <c r="E844" i="4"/>
  <c r="C1118" i="4"/>
  <c r="P840" i="4"/>
  <c r="N1056" i="4"/>
  <c r="C1087" i="4"/>
  <c r="G582" i="4"/>
  <c r="S1141" i="4"/>
  <c r="D804" i="4"/>
  <c r="L849" i="4"/>
  <c r="I1056" i="4"/>
  <c r="C1010" i="4"/>
  <c r="C1086" i="4"/>
  <c r="Q902" i="4"/>
  <c r="D1040" i="4"/>
  <c r="E1081" i="4"/>
  <c r="L751" i="4"/>
  <c r="E804" i="4"/>
  <c r="K1031" i="4"/>
  <c r="P1132" i="4"/>
  <c r="R890" i="4"/>
  <c r="S729" i="4"/>
  <c r="N1073" i="4"/>
  <c r="D672" i="4"/>
  <c r="Q893" i="4"/>
  <c r="N1134" i="4"/>
  <c r="K1130" i="4"/>
  <c r="G1087" i="4"/>
  <c r="M654" i="4"/>
  <c r="E180" i="10"/>
  <c r="S727" i="4"/>
  <c r="J978" i="4"/>
  <c r="J822" i="4"/>
  <c r="P1126" i="4"/>
  <c r="C1045" i="4"/>
  <c r="S1087" i="4"/>
  <c r="E887" i="4"/>
  <c r="D840" i="4"/>
  <c r="M1004" i="4"/>
  <c r="H264" i="10"/>
  <c r="H265" i="10" s="1"/>
  <c r="R516" i="4"/>
  <c r="F170" i="10"/>
  <c r="E1130" i="4"/>
  <c r="K900" i="4"/>
  <c r="D1042" i="4"/>
  <c r="N753" i="4"/>
  <c r="O1058" i="4"/>
  <c r="G116" i="4"/>
  <c r="E1031" i="4"/>
  <c r="J605" i="4"/>
  <c r="P148" i="10"/>
  <c r="G979" i="4"/>
  <c r="N767" i="4"/>
  <c r="J1066" i="4"/>
  <c r="N1139" i="4"/>
  <c r="C113" i="10"/>
  <c r="R1034" i="4"/>
  <c r="K821" i="4"/>
  <c r="Q947" i="4"/>
  <c r="C975" i="4"/>
  <c r="C728" i="4"/>
  <c r="K1043" i="4"/>
  <c r="E879" i="4"/>
  <c r="Q837" i="4"/>
  <c r="O852" i="4"/>
  <c r="Q1096" i="4"/>
  <c r="F1121" i="4"/>
  <c r="E1028" i="4"/>
  <c r="S927" i="4"/>
  <c r="D1027" i="4"/>
  <c r="Q867" i="4"/>
  <c r="P812" i="4"/>
  <c r="E1074" i="4"/>
  <c r="C881" i="4"/>
  <c r="G801" i="4"/>
  <c r="R652" i="4"/>
  <c r="P1103" i="4"/>
  <c r="N1049" i="4"/>
  <c r="Q806" i="4"/>
  <c r="K1072" i="4"/>
  <c r="M821" i="4"/>
  <c r="D521" i="4"/>
  <c r="E1039" i="4"/>
  <c r="J530" i="4"/>
  <c r="G940" i="4"/>
  <c r="F138" i="10"/>
  <c r="Q752" i="4"/>
  <c r="D1112" i="4"/>
  <c r="Q1099" i="4"/>
  <c r="J1023" i="4"/>
  <c r="R949" i="4"/>
  <c r="C188" i="10"/>
  <c r="K731" i="4"/>
  <c r="F1102" i="4"/>
  <c r="N645" i="4"/>
  <c r="H1043" i="4"/>
  <c r="M694" i="4"/>
  <c r="K908" i="4"/>
  <c r="P1043" i="4"/>
  <c r="C1067" i="4"/>
  <c r="F1139" i="4"/>
  <c r="O970" i="4"/>
  <c r="H725" i="4"/>
  <c r="R1095" i="4"/>
  <c r="C20" i="10"/>
  <c r="J1109" i="4"/>
  <c r="G1062" i="4"/>
  <c r="N908" i="4"/>
  <c r="O1090" i="4"/>
  <c r="J1112" i="4"/>
  <c r="M737" i="4"/>
  <c r="L1008" i="4"/>
  <c r="R1110" i="4"/>
  <c r="G1120" i="4"/>
  <c r="C871" i="4"/>
  <c r="H1121" i="4"/>
  <c r="O1057" i="4"/>
  <c r="N658" i="4"/>
  <c r="C1081" i="4"/>
  <c r="G886" i="4"/>
  <c r="K1135" i="4"/>
  <c r="J1105" i="4"/>
  <c r="R678" i="4"/>
  <c r="D949" i="4"/>
  <c r="L235" i="10"/>
  <c r="M1069" i="4"/>
  <c r="R893" i="4"/>
  <c r="D937" i="4"/>
  <c r="M877" i="4"/>
  <c r="Q1050" i="4"/>
  <c r="N1095" i="4"/>
  <c r="B239" i="10"/>
  <c r="B238" i="10" s="1"/>
  <c r="M1075" i="4"/>
  <c r="L763" i="4"/>
  <c r="M1128" i="4"/>
  <c r="J1140" i="4"/>
  <c r="I1059" i="4"/>
  <c r="I1128" i="4"/>
  <c r="S1132" i="4"/>
  <c r="L688" i="4"/>
  <c r="O1081" i="4"/>
  <c r="C1049" i="4"/>
  <c r="M816" i="4"/>
  <c r="C27" i="10"/>
  <c r="C261" i="10"/>
  <c r="C222" i="10"/>
  <c r="H790" i="4"/>
  <c r="M679" i="4"/>
  <c r="G1055" i="4"/>
  <c r="G825" i="4"/>
  <c r="C1089" i="4"/>
  <c r="M844" i="4"/>
  <c r="S1044" i="4"/>
  <c r="R1026" i="4"/>
  <c r="J911" i="4"/>
  <c r="S1095" i="4"/>
  <c r="G1086" i="4"/>
  <c r="P1122" i="4"/>
  <c r="I259" i="10"/>
  <c r="M1101" i="4"/>
  <c r="E1143" i="4"/>
  <c r="E1087" i="4"/>
  <c r="M590" i="4"/>
  <c r="P669" i="4"/>
  <c r="K819" i="4"/>
  <c r="K971" i="4"/>
  <c r="P973" i="4"/>
  <c r="E1050" i="4"/>
  <c r="N646" i="4"/>
  <c r="J589" i="4"/>
  <c r="K1116" i="4"/>
  <c r="J727" i="4"/>
  <c r="N727" i="4"/>
  <c r="M142" i="4"/>
  <c r="Q1143" i="4"/>
  <c r="Q980" i="4"/>
  <c r="O797" i="4"/>
  <c r="M1074" i="4"/>
  <c r="R1137" i="4"/>
  <c r="D1022" i="4"/>
  <c r="P232" i="10"/>
  <c r="C114" i="10"/>
  <c r="E651" i="4"/>
  <c r="H969" i="4"/>
  <c r="S623" i="4"/>
  <c r="P963" i="4"/>
  <c r="Q857" i="4"/>
  <c r="O951" i="4"/>
  <c r="S831" i="4"/>
  <c r="J1067" i="4"/>
  <c r="E216" i="10"/>
  <c r="M1123" i="4"/>
  <c r="F153" i="10"/>
  <c r="K982" i="4"/>
  <c r="O1045" i="4"/>
  <c r="E435" i="4"/>
  <c r="R804" i="4"/>
  <c r="C1088" i="4"/>
  <c r="P1127" i="4"/>
  <c r="P1054" i="4"/>
  <c r="S200" i="10"/>
  <c r="O1116" i="4"/>
  <c r="C89" i="10"/>
  <c r="F1079" i="4"/>
  <c r="G1017" i="4"/>
  <c r="K928" i="4"/>
  <c r="I920" i="4"/>
  <c r="M887" i="4"/>
  <c r="P580" i="4"/>
  <c r="D612" i="4"/>
  <c r="K874" i="4"/>
  <c r="O873" i="4"/>
  <c r="O1136" i="4"/>
  <c r="P1050" i="4"/>
  <c r="R1042" i="4"/>
  <c r="O1134" i="4"/>
  <c r="G1050" i="4"/>
  <c r="E542" i="4"/>
  <c r="F1115" i="4"/>
  <c r="R1121" i="4"/>
  <c r="M832" i="4"/>
  <c r="P893" i="4"/>
  <c r="G888" i="4"/>
  <c r="S668" i="4"/>
  <c r="I209" i="10"/>
  <c r="F1028" i="4"/>
  <c r="S1035" i="4"/>
  <c r="M1114" i="4"/>
  <c r="E774" i="4"/>
  <c r="E836" i="4"/>
  <c r="R867" i="4"/>
  <c r="C85" i="10"/>
  <c r="E1047" i="4"/>
  <c r="D1089" i="4"/>
  <c r="D706" i="4"/>
  <c r="M1109" i="4"/>
  <c r="I616" i="4"/>
  <c r="C171" i="10"/>
  <c r="D1124" i="4"/>
  <c r="G927" i="4"/>
  <c r="P236" i="10"/>
  <c r="O1086" i="4"/>
  <c r="E1133" i="4"/>
  <c r="F1134" i="4"/>
  <c r="R987" i="4"/>
  <c r="G983" i="4"/>
  <c r="D847" i="4"/>
  <c r="S1121" i="4"/>
  <c r="N1081" i="4"/>
  <c r="Q766" i="4"/>
  <c r="C1094" i="4"/>
  <c r="P1047" i="4"/>
  <c r="M1139" i="4"/>
  <c r="P1097" i="4"/>
  <c r="S817" i="4"/>
  <c r="C92" i="10"/>
  <c r="E262" i="10"/>
  <c r="S1136" i="4"/>
  <c r="M1059" i="4"/>
  <c r="I1114" i="4"/>
  <c r="N1032" i="4"/>
  <c r="J1146" i="4"/>
  <c r="R991" i="4"/>
  <c r="H1140" i="4"/>
  <c r="O948" i="4"/>
  <c r="Q1131" i="4"/>
  <c r="O1133" i="4"/>
  <c r="C1106" i="4"/>
  <c r="E897" i="4"/>
  <c r="F698" i="4"/>
  <c r="P1055" i="4"/>
  <c r="D808" i="4"/>
  <c r="J1131" i="4"/>
  <c r="H1022" i="4"/>
  <c r="I1084" i="4"/>
  <c r="F1106" i="4"/>
  <c r="F710" i="4"/>
  <c r="R66" i="4"/>
  <c r="P510" i="4"/>
  <c r="H1047" i="4"/>
  <c r="E1124" i="4"/>
  <c r="Q613" i="4"/>
  <c r="G1142" i="4"/>
  <c r="J1106" i="4"/>
  <c r="R650" i="4"/>
  <c r="J867" i="4"/>
  <c r="Q1114" i="4"/>
  <c r="M1050" i="4"/>
  <c r="C1027" i="4"/>
  <c r="K1075" i="4"/>
  <c r="R1127" i="4"/>
  <c r="B203" i="10"/>
  <c r="B201" i="10" s="1"/>
  <c r="K955" i="4"/>
  <c r="L1030" i="4"/>
  <c r="N1050" i="4"/>
  <c r="G941" i="4"/>
  <c r="R1085" i="4"/>
  <c r="J1094" i="4"/>
  <c r="R1118" i="4"/>
  <c r="D891" i="4"/>
  <c r="N744" i="4"/>
  <c r="H658" i="4"/>
  <c r="L748" i="4"/>
  <c r="R605" i="4"/>
  <c r="D882" i="4"/>
  <c r="Q1110" i="4"/>
  <c r="C21" i="10"/>
  <c r="C698" i="4"/>
  <c r="Q728" i="4"/>
  <c r="N1066" i="4"/>
  <c r="O1131" i="4"/>
  <c r="Q1016" i="4"/>
  <c r="E527" i="4"/>
  <c r="F581" i="4"/>
  <c r="P253" i="10"/>
  <c r="G1115" i="4"/>
  <c r="I168" i="4"/>
  <c r="H778" i="4"/>
  <c r="O890" i="4"/>
  <c r="I1055" i="4"/>
  <c r="K69" i="4"/>
  <c r="R788" i="4"/>
  <c r="O1052" i="4"/>
  <c r="N660" i="4"/>
  <c r="K767" i="4"/>
  <c r="P746" i="4"/>
  <c r="C31" i="10"/>
  <c r="C214" i="10"/>
  <c r="M857" i="4"/>
  <c r="F807" i="4"/>
  <c r="I1036" i="4"/>
  <c r="R1138" i="4"/>
  <c r="Q923" i="4"/>
  <c r="F655" i="4"/>
  <c r="R559" i="4"/>
  <c r="N956" i="4"/>
  <c r="C539" i="4"/>
  <c r="D864" i="4"/>
  <c r="L1010" i="4"/>
  <c r="H744" i="4"/>
  <c r="F944" i="4"/>
  <c r="J625" i="4"/>
  <c r="N1109" i="4"/>
  <c r="C958" i="4"/>
  <c r="P1131" i="4"/>
  <c r="R1136" i="4"/>
  <c r="C657" i="4"/>
  <c r="K1111" i="4"/>
  <c r="N734" i="4"/>
  <c r="S1055" i="4"/>
  <c r="O526" i="4"/>
  <c r="F1120" i="4"/>
  <c r="S799" i="4"/>
  <c r="D785" i="4"/>
  <c r="P1088" i="4"/>
  <c r="N1132" i="4"/>
  <c r="K1099" i="4"/>
  <c r="H865" i="4"/>
  <c r="G1027" i="4"/>
  <c r="N1092" i="4"/>
  <c r="N870" i="4"/>
  <c r="C1063" i="4"/>
  <c r="J884" i="4"/>
  <c r="N589" i="4"/>
  <c r="O830" i="4"/>
  <c r="S1114" i="4"/>
  <c r="C248" i="10"/>
  <c r="N626" i="4"/>
  <c r="I661" i="4"/>
  <c r="C1068" i="4"/>
  <c r="C55" i="10"/>
  <c r="I1002" i="4"/>
  <c r="H1064" i="4"/>
  <c r="H859" i="4"/>
  <c r="E1053" i="4"/>
  <c r="J713" i="4"/>
  <c r="Q1090" i="4"/>
  <c r="M1043" i="4"/>
  <c r="S1099" i="4"/>
  <c r="R997" i="4"/>
  <c r="I206" i="10"/>
  <c r="E1127" i="4"/>
  <c r="B71" i="10"/>
  <c r="H1079" i="4"/>
  <c r="G1126" i="4"/>
  <c r="H1046" i="4"/>
  <c r="I1110" i="4"/>
  <c r="G1130" i="4"/>
  <c r="P170" i="10"/>
  <c r="N905" i="4"/>
  <c r="M916" i="4"/>
  <c r="D1114" i="4"/>
  <c r="R1112" i="4"/>
  <c r="R1038" i="4"/>
  <c r="N1027" i="4"/>
  <c r="G967" i="4"/>
  <c r="C203" i="10"/>
  <c r="P1062" i="4"/>
  <c r="D989" i="4"/>
  <c r="H905" i="4"/>
  <c r="L836" i="4"/>
  <c r="P913" i="4"/>
  <c r="S1067" i="4"/>
  <c r="G785" i="4"/>
  <c r="J798" i="4"/>
  <c r="F1107" i="4"/>
  <c r="O690" i="4"/>
  <c r="Q1121" i="4"/>
  <c r="K983" i="4"/>
  <c r="C52" i="10"/>
  <c r="F528" i="4"/>
  <c r="H1101" i="4"/>
  <c r="Q791" i="4"/>
  <c r="M1071" i="4"/>
  <c r="E1137" i="4"/>
  <c r="O936" i="4"/>
  <c r="C758" i="4"/>
  <c r="E1046" i="4"/>
  <c r="C34" i="10"/>
  <c r="C893" i="4"/>
  <c r="L857" i="4"/>
  <c r="F1129" i="4"/>
  <c r="C56" i="10"/>
  <c r="K744" i="4"/>
  <c r="C68" i="10"/>
  <c r="B83" i="10"/>
  <c r="C218" i="10"/>
  <c r="K1064" i="4"/>
  <c r="F1001" i="4"/>
  <c r="N704" i="4"/>
  <c r="E1121" i="4"/>
  <c r="G530" i="4"/>
  <c r="S394" i="4"/>
  <c r="D1039" i="4"/>
  <c r="M1134" i="4"/>
  <c r="J1050" i="4"/>
  <c r="E1110" i="4"/>
  <c r="C1029" i="4"/>
  <c r="G955" i="4"/>
  <c r="N1083" i="4"/>
  <c r="J1111" i="4"/>
  <c r="K708" i="4"/>
  <c r="N637" i="4"/>
  <c r="H932" i="4"/>
  <c r="H1077" i="4"/>
  <c r="E574" i="4"/>
  <c r="R1111" i="4"/>
  <c r="P1051" i="4"/>
  <c r="B140" i="10"/>
  <c r="F1021" i="4"/>
  <c r="N1142" i="4"/>
  <c r="J1020" i="4"/>
  <c r="D678" i="4"/>
  <c r="J1010" i="4"/>
  <c r="N1042" i="4"/>
  <c r="K1079" i="4"/>
  <c r="N1087" i="4"/>
  <c r="G211" i="10"/>
  <c r="D764" i="4"/>
  <c r="C147" i="10"/>
  <c r="N903" i="4"/>
  <c r="R782" i="4"/>
  <c r="H1006" i="4"/>
  <c r="M746" i="4"/>
  <c r="J1129" i="4"/>
  <c r="P1143" i="4"/>
  <c r="L764" i="4"/>
  <c r="C1048" i="4"/>
  <c r="G728" i="4"/>
  <c r="M1077" i="4"/>
  <c r="L720" i="4"/>
  <c r="F709" i="4"/>
  <c r="D1083" i="4"/>
  <c r="N1136" i="4"/>
  <c r="H949" i="4"/>
  <c r="L644" i="4"/>
  <c r="R1083" i="4"/>
  <c r="P892" i="4"/>
  <c r="E1120" i="4"/>
  <c r="F25" i="10"/>
  <c r="C1069" i="4"/>
  <c r="J1107" i="4"/>
  <c r="H1108" i="4"/>
  <c r="Q1107" i="4"/>
  <c r="S1122" i="4"/>
  <c r="N1120" i="4"/>
  <c r="F994" i="4"/>
  <c r="O1032" i="4"/>
  <c r="K1124" i="4"/>
  <c r="C229" i="10"/>
  <c r="S157" i="4"/>
  <c r="E767" i="4"/>
  <c r="S1077" i="4"/>
  <c r="C176" i="10"/>
  <c r="M1108" i="4"/>
  <c r="J679" i="4"/>
  <c r="M1082" i="4"/>
  <c r="J849" i="4"/>
  <c r="J1024" i="4"/>
  <c r="J190" i="10"/>
  <c r="F148" i="10"/>
  <c r="S1137" i="4"/>
  <c r="D1088" i="4"/>
  <c r="P1049" i="4"/>
  <c r="H1075" i="4"/>
  <c r="Q1146" i="4"/>
  <c r="E248" i="10"/>
  <c r="C979" i="4"/>
  <c r="S254" i="10"/>
  <c r="C686" i="4"/>
  <c r="C251" i="10"/>
  <c r="C1055" i="4"/>
  <c r="N1053" i="4"/>
  <c r="H1144" i="4"/>
  <c r="N1039" i="4"/>
  <c r="E1131" i="4"/>
  <c r="C1099" i="4"/>
  <c r="P692" i="4"/>
  <c r="I672" i="4"/>
  <c r="G1145" i="4"/>
  <c r="P1144" i="4"/>
  <c r="S1053" i="4"/>
  <c r="C1002" i="4"/>
  <c r="K1092" i="4"/>
  <c r="M1121" i="4"/>
  <c r="O864" i="4"/>
  <c r="F1048" i="4"/>
  <c r="K959" i="4"/>
  <c r="J1135" i="4"/>
  <c r="C245" i="10"/>
  <c r="Q842" i="4"/>
  <c r="M848" i="4"/>
  <c r="E923" i="4"/>
  <c r="S1097" i="4"/>
  <c r="F772" i="4"/>
  <c r="E1016" i="4"/>
  <c r="O880" i="4"/>
  <c r="H237" i="10"/>
  <c r="I1060" i="4"/>
  <c r="I818" i="4"/>
  <c r="G875" i="4"/>
  <c r="F1124" i="4"/>
  <c r="R1093" i="4"/>
  <c r="N1133" i="4"/>
  <c r="G779" i="4"/>
  <c r="R1060" i="4"/>
  <c r="H1097" i="4"/>
  <c r="C163" i="10"/>
  <c r="H1126" i="4"/>
  <c r="C108" i="10"/>
  <c r="P1107" i="4"/>
  <c r="P1134" i="4"/>
  <c r="G1051" i="4"/>
  <c r="P471" i="4"/>
  <c r="Q1141" i="4"/>
  <c r="B68" i="10"/>
  <c r="B69" i="10" s="1"/>
  <c r="O752" i="4"/>
  <c r="C137" i="10"/>
  <c r="E1136" i="4"/>
  <c r="Q1116" i="4"/>
  <c r="I999" i="4"/>
  <c r="J1145" i="4"/>
  <c r="S1133" i="4"/>
  <c r="C45" i="10"/>
  <c r="M595" i="4"/>
  <c r="P1094" i="4"/>
  <c r="K1035" i="4"/>
  <c r="Q828" i="4"/>
  <c r="R1076" i="4"/>
  <c r="L869" i="4"/>
  <c r="S712" i="4"/>
  <c r="K754" i="4"/>
  <c r="S810" i="4"/>
  <c r="O705" i="4"/>
  <c r="C239" i="10"/>
  <c r="J1013" i="4"/>
  <c r="C976" i="4"/>
  <c r="I1107" i="4"/>
  <c r="E142" i="4"/>
  <c r="K1077" i="4"/>
  <c r="C1041" i="4"/>
  <c r="Q1109" i="4"/>
  <c r="E218" i="10"/>
  <c r="K956" i="4"/>
  <c r="F724" i="4"/>
  <c r="J957" i="4"/>
  <c r="P992" i="4"/>
  <c r="O763" i="4"/>
  <c r="G1131" i="4"/>
  <c r="D611" i="4"/>
  <c r="C999" i="4"/>
  <c r="G1020" i="4"/>
  <c r="G861" i="4"/>
  <c r="N913" i="4"/>
  <c r="K938" i="4"/>
  <c r="D1132" i="4"/>
  <c r="H1146" i="4"/>
  <c r="E1141" i="4"/>
  <c r="N743" i="4"/>
  <c r="S1072" i="4"/>
  <c r="J1005" i="4"/>
  <c r="Q731" i="4"/>
  <c r="I1044" i="4"/>
  <c r="N1100" i="4"/>
  <c r="M963" i="4"/>
  <c r="O1114" i="4"/>
  <c r="M1063" i="4"/>
  <c r="R1094" i="4"/>
  <c r="P193" i="10"/>
  <c r="H1124" i="4"/>
  <c r="F1084" i="4"/>
  <c r="E650" i="4"/>
  <c r="J1110" i="4"/>
  <c r="F131" i="4"/>
  <c r="I1085" i="4"/>
  <c r="I1049" i="4"/>
  <c r="L925" i="4"/>
  <c r="F1069" i="4"/>
  <c r="E1144" i="4"/>
  <c r="R179" i="4"/>
  <c r="C66" i="10"/>
  <c r="C1144" i="4"/>
  <c r="S1051" i="4"/>
  <c r="Q1047" i="4"/>
  <c r="E146" i="4"/>
  <c r="G548" i="4"/>
  <c r="R1117" i="4"/>
  <c r="R846" i="4"/>
  <c r="J771" i="4"/>
  <c r="Q1117" i="4"/>
  <c r="H1135" i="4"/>
  <c r="N582" i="4"/>
  <c r="D1043" i="4"/>
  <c r="B242" i="10"/>
  <c r="B152" i="10"/>
  <c r="J681" i="4"/>
  <c r="M883" i="4"/>
  <c r="G1032" i="4"/>
  <c r="S1074" i="4"/>
  <c r="S851" i="4"/>
  <c r="I864" i="4"/>
  <c r="C212" i="10"/>
  <c r="F826" i="4"/>
  <c r="E885" i="4"/>
  <c r="Q1101" i="4"/>
  <c r="B11" i="10"/>
  <c r="O1078" i="4"/>
  <c r="O1137" i="4"/>
  <c r="C25" i="10"/>
  <c r="D906" i="4"/>
  <c r="M927" i="4"/>
  <c r="P1137" i="4"/>
  <c r="S951" i="4"/>
  <c r="C567" i="4"/>
  <c r="G868" i="4"/>
  <c r="O1060" i="4"/>
  <c r="P832" i="4"/>
  <c r="N770" i="4"/>
  <c r="F1023" i="4"/>
  <c r="H808" i="4"/>
  <c r="Q1069" i="4"/>
  <c r="K1106" i="4"/>
  <c r="M697" i="4"/>
  <c r="C29" i="10"/>
  <c r="C231" i="10"/>
  <c r="N1127" i="4"/>
  <c r="G1091" i="4"/>
  <c r="P1037" i="4"/>
  <c r="G636" i="4"/>
  <c r="J1077" i="4"/>
  <c r="Q844" i="4"/>
  <c r="S1028" i="4"/>
  <c r="L828" i="4"/>
  <c r="M1047" i="4"/>
  <c r="L616" i="4"/>
  <c r="E805" i="4"/>
  <c r="E1015" i="4"/>
  <c r="L1017" i="4"/>
  <c r="R1036" i="4"/>
  <c r="S774" i="4"/>
  <c r="S997" i="4"/>
  <c r="F858" i="4"/>
  <c r="C226" i="10"/>
  <c r="S842" i="4"/>
  <c r="C18" i="10"/>
  <c r="R766" i="4"/>
  <c r="K707" i="4"/>
  <c r="E920" i="4"/>
  <c r="Q579" i="4"/>
  <c r="O1123" i="4"/>
  <c r="I1074" i="4"/>
  <c r="E1090" i="4"/>
  <c r="J826" i="4"/>
  <c r="M752" i="4"/>
  <c r="E1129" i="4"/>
  <c r="L756" i="4"/>
  <c r="D912" i="4"/>
  <c r="I1087" i="4"/>
  <c r="I866" i="4"/>
  <c r="D1131" i="4"/>
  <c r="C185" i="10"/>
  <c r="F1138" i="4"/>
  <c r="F1039" i="4"/>
  <c r="J989" i="4"/>
  <c r="G893" i="4"/>
  <c r="C264" i="10"/>
  <c r="C265" i="10" s="1"/>
  <c r="J1092" i="4"/>
  <c r="Q1070" i="4"/>
  <c r="E933" i="4"/>
  <c r="K885" i="4"/>
  <c r="J1078" i="4"/>
  <c r="F1109" i="4"/>
  <c r="C1141" i="4"/>
  <c r="R552" i="4"/>
  <c r="M1049" i="4"/>
  <c r="C143" i="10"/>
  <c r="O605" i="4"/>
  <c r="Q865" i="4"/>
  <c r="C254" i="10"/>
  <c r="J1115" i="4"/>
  <c r="E54" i="10"/>
  <c r="C760" i="4"/>
  <c r="K1108" i="4"/>
  <c r="E158" i="10"/>
  <c r="S1126" i="4"/>
  <c r="I974" i="4"/>
  <c r="S1092" i="4"/>
  <c r="N1107" i="4"/>
  <c r="I907" i="4"/>
  <c r="K1098" i="4"/>
  <c r="R956" i="4"/>
  <c r="H872" i="4"/>
  <c r="L534" i="4"/>
  <c r="J870" i="4"/>
  <c r="P1135" i="4"/>
  <c r="R992" i="4"/>
  <c r="O770" i="4"/>
  <c r="G252" i="4"/>
  <c r="I983" i="4"/>
  <c r="E727" i="4"/>
  <c r="M790" i="4"/>
  <c r="K672" i="4"/>
  <c r="P804" i="4"/>
  <c r="E57" i="10"/>
  <c r="P1036" i="4"/>
  <c r="R915" i="4"/>
  <c r="P184" i="10"/>
  <c r="J1093" i="4"/>
  <c r="F1133" i="4"/>
  <c r="E1138" i="4"/>
  <c r="S993" i="4"/>
  <c r="Q190" i="10"/>
  <c r="F1050" i="4"/>
  <c r="L804" i="4"/>
  <c r="D1054" i="4"/>
  <c r="O1093" i="4"/>
  <c r="P949" i="4"/>
  <c r="H1057" i="4"/>
  <c r="C17" i="10"/>
  <c r="N651" i="4"/>
  <c r="C54" i="10"/>
  <c r="G577" i="4"/>
  <c r="J1027" i="4"/>
  <c r="O1113" i="4"/>
  <c r="P1106" i="4"/>
  <c r="C120" i="10"/>
  <c r="S691" i="4"/>
  <c r="E867" i="4"/>
  <c r="I1076" i="4"/>
  <c r="C1085" i="4"/>
  <c r="R1019" i="4"/>
  <c r="B89" i="10"/>
  <c r="B88" i="10" s="1"/>
  <c r="J1036" i="4"/>
  <c r="C1124" i="4"/>
  <c r="J641" i="4"/>
  <c r="J575" i="4"/>
  <c r="B41" i="10"/>
  <c r="B43" i="10" s="1"/>
  <c r="C1079" i="4"/>
  <c r="I1057" i="4"/>
  <c r="O1108" i="4"/>
  <c r="P527" i="4"/>
  <c r="P891" i="4"/>
  <c r="E1064" i="4"/>
  <c r="L1042" i="4"/>
  <c r="J543" i="4"/>
  <c r="O1084" i="4"/>
  <c r="Q226" i="10"/>
  <c r="C595" i="4"/>
  <c r="Q250" i="10"/>
  <c r="G1108" i="4"/>
  <c r="G1066" i="4"/>
  <c r="P628" i="4"/>
  <c r="I1028" i="4"/>
  <c r="G775" i="4"/>
  <c r="J1132" i="4"/>
  <c r="M1125" i="4"/>
  <c r="P1053" i="4"/>
  <c r="I1047" i="4"/>
  <c r="I1131" i="4"/>
  <c r="F1051" i="4"/>
  <c r="S809" i="4"/>
  <c r="L782" i="4"/>
  <c r="G1121" i="4"/>
  <c r="H521" i="4"/>
  <c r="K1013" i="4"/>
  <c r="D1007" i="4"/>
  <c r="O840" i="4"/>
  <c r="C864" i="4"/>
  <c r="G756" i="4"/>
  <c r="E916" i="4"/>
  <c r="C154" i="10"/>
  <c r="J750" i="4"/>
  <c r="Q814" i="4"/>
  <c r="D1005" i="4"/>
  <c r="K1107" i="4"/>
  <c r="Q805" i="4"/>
  <c r="O1138" i="4"/>
  <c r="E978" i="4"/>
  <c r="N664" i="4"/>
  <c r="N593" i="4"/>
  <c r="R544" i="4"/>
  <c r="C149" i="10"/>
  <c r="C1131" i="4"/>
  <c r="I1068" i="4"/>
  <c r="C913" i="4"/>
  <c r="F1088" i="4"/>
  <c r="S1041" i="4"/>
  <c r="O775" i="4"/>
  <c r="M603" i="4"/>
  <c r="I198" i="10"/>
  <c r="C1060" i="4"/>
  <c r="C58" i="10"/>
  <c r="K1016" i="4"/>
  <c r="S1138" i="4"/>
  <c r="M561" i="4"/>
  <c r="B29" i="10"/>
  <c r="J1091" i="4"/>
  <c r="C206" i="10"/>
  <c r="P1087" i="4"/>
  <c r="D1115" i="4"/>
  <c r="G707" i="4"/>
  <c r="N759" i="4"/>
  <c r="C1035" i="4"/>
  <c r="F1026" i="4"/>
  <c r="O548" i="4"/>
  <c r="C1102" i="4"/>
  <c r="P1026" i="4"/>
  <c r="R677" i="4"/>
  <c r="H764" i="4"/>
  <c r="P172" i="4"/>
  <c r="Q1089" i="4"/>
  <c r="F211" i="10"/>
  <c r="G1146" i="4"/>
  <c r="H1089" i="4"/>
  <c r="R1101" i="4"/>
  <c r="E1086" i="4"/>
  <c r="P154" i="10"/>
  <c r="Q1063" i="4"/>
  <c r="R1143" i="4"/>
  <c r="H924" i="4"/>
  <c r="G1134" i="4"/>
  <c r="J654" i="4"/>
  <c r="C32" i="10"/>
  <c r="R1113" i="4"/>
  <c r="O233" i="10"/>
  <c r="K1067" i="4"/>
  <c r="C93" i="10"/>
  <c r="Q213" i="10"/>
  <c r="S624" i="4"/>
  <c r="I1132" i="4"/>
  <c r="M939" i="4"/>
  <c r="C1135" i="4"/>
  <c r="C1047" i="4"/>
  <c r="O913" i="4"/>
  <c r="G857" i="4"/>
  <c r="K1090" i="4"/>
  <c r="R1056" i="4"/>
  <c r="M977" i="4"/>
  <c r="C263" i="10"/>
  <c r="E1034" i="4"/>
  <c r="E8" i="10"/>
  <c r="K1118" i="4"/>
  <c r="I1072" i="4"/>
  <c r="M932" i="4"/>
  <c r="S966" i="4"/>
  <c r="L600" i="4"/>
  <c r="K628" i="4"/>
  <c r="C1023" i="4"/>
  <c r="C233" i="10"/>
  <c r="P733" i="4"/>
  <c r="E1116" i="4"/>
  <c r="D717" i="4"/>
  <c r="I714" i="4"/>
  <c r="R881" i="4"/>
  <c r="J987" i="4"/>
  <c r="D1104" i="4"/>
  <c r="F1077" i="4"/>
  <c r="L980" i="4"/>
  <c r="J673" i="4"/>
  <c r="J971" i="4"/>
  <c r="P1142" i="4"/>
  <c r="G763" i="4"/>
  <c r="O975" i="4"/>
  <c r="C182" i="10"/>
  <c r="K1087" i="4"/>
  <c r="J779" i="4"/>
  <c r="G1018" i="4"/>
  <c r="S930" i="4"/>
  <c r="S1143" i="4"/>
  <c r="J1088" i="4"/>
  <c r="C115" i="10"/>
  <c r="Q797" i="4"/>
  <c r="K1115" i="4"/>
  <c r="H1131" i="4"/>
  <c r="J834" i="4"/>
  <c r="S1117" i="4"/>
  <c r="B14" i="10"/>
  <c r="D573" i="4"/>
  <c r="M1112" i="4"/>
  <c r="C631" i="4"/>
  <c r="J1084" i="4"/>
  <c r="O804" i="4"/>
  <c r="N1105" i="4"/>
  <c r="C46" i="10"/>
  <c r="D1120" i="4"/>
  <c r="E87" i="10"/>
  <c r="B110" i="10"/>
  <c r="K566" i="4"/>
  <c r="S1006" i="4"/>
  <c r="S587" i="4"/>
  <c r="I929" i="4"/>
  <c r="J617" i="4"/>
  <c r="R861" i="4"/>
  <c r="J1099" i="4"/>
  <c r="K1050" i="4"/>
  <c r="F731" i="4"/>
  <c r="P681" i="4"/>
  <c r="L867" i="4"/>
  <c r="C183" i="10"/>
  <c r="C656" i="4"/>
  <c r="F839" i="4"/>
  <c r="C208" i="10"/>
  <c r="Q1081" i="4"/>
  <c r="R1105" i="4"/>
  <c r="K1056" i="4"/>
  <c r="P809" i="4"/>
  <c r="C1116" i="4"/>
  <c r="G909" i="4"/>
  <c r="G952" i="4"/>
  <c r="N1035" i="4"/>
  <c r="C878" i="4"/>
  <c r="L1006" i="4"/>
  <c r="F637" i="4"/>
  <c r="J964" i="4"/>
  <c r="J943" i="4"/>
  <c r="P898" i="4"/>
  <c r="F106" i="10"/>
  <c r="S562" i="4"/>
  <c r="E185" i="10"/>
  <c r="O806" i="4"/>
  <c r="C1008" i="4"/>
  <c r="R64" i="4"/>
  <c r="C145" i="10"/>
  <c r="M869" i="4"/>
  <c r="Q1030" i="4"/>
  <c r="G545" i="4"/>
  <c r="I783" i="4"/>
  <c r="B23" i="10"/>
  <c r="B22" i="10" s="1"/>
  <c r="P159" i="10"/>
  <c r="M1066" i="4"/>
  <c r="C1073" i="4"/>
  <c r="D1122" i="4"/>
  <c r="N1030" i="4"/>
  <c r="F2" i="10"/>
  <c r="B134" i="10"/>
  <c r="E1018" i="4"/>
  <c r="S1058" i="4"/>
  <c r="D657" i="4"/>
  <c r="P990" i="4"/>
  <c r="O1097" i="4"/>
  <c r="R1104" i="4"/>
  <c r="G767" i="4"/>
  <c r="O1014" i="4"/>
  <c r="C668" i="4"/>
  <c r="J254" i="10"/>
  <c r="H1086" i="4"/>
  <c r="E998" i="4"/>
  <c r="H979" i="4"/>
  <c r="O1139" i="4"/>
  <c r="H1065" i="4"/>
  <c r="S1049" i="4"/>
  <c r="P1090" i="4"/>
  <c r="O1105" i="4"/>
  <c r="P1067" i="4"/>
  <c r="F1042" i="4"/>
  <c r="K1034" i="4"/>
  <c r="P808" i="4"/>
  <c r="H958" i="4"/>
  <c r="O857" i="4"/>
  <c r="P716" i="4"/>
  <c r="R1045" i="4"/>
  <c r="O1079" i="4"/>
  <c r="D1037" i="4"/>
  <c r="E873" i="4"/>
  <c r="N941" i="4"/>
  <c r="Q544" i="4"/>
  <c r="I767" i="4"/>
  <c r="F683" i="4"/>
  <c r="K1095" i="4"/>
  <c r="N1101" i="4"/>
  <c r="J853" i="4"/>
  <c r="Q1113" i="4"/>
  <c r="O1012" i="4"/>
  <c r="K993" i="4"/>
  <c r="G1093" i="4"/>
  <c r="G1081" i="4"/>
  <c r="R730" i="4"/>
  <c r="C94" i="10"/>
  <c r="M690" i="4"/>
  <c r="E243" i="10"/>
  <c r="Q907" i="4"/>
  <c r="Q548" i="4"/>
  <c r="I1052" i="4"/>
  <c r="R789" i="4"/>
  <c r="E1009" i="4"/>
  <c r="P241" i="10"/>
  <c r="G873" i="4"/>
  <c r="I1027" i="4"/>
  <c r="J1130" i="4"/>
  <c r="S1094" i="4"/>
  <c r="M1080" i="4"/>
  <c r="M581" i="4"/>
  <c r="C123" i="10"/>
  <c r="R900" i="4"/>
  <c r="D1020" i="4"/>
  <c r="I791" i="4"/>
  <c r="P982" i="4"/>
  <c r="P1124" i="4"/>
  <c r="F1136" i="4"/>
  <c r="M675" i="4"/>
  <c r="C1050" i="4"/>
  <c r="G1132" i="4"/>
  <c r="D1061" i="4"/>
  <c r="P1101" i="4"/>
  <c r="Q1051" i="4"/>
  <c r="D1080" i="4"/>
  <c r="B197" i="10"/>
  <c r="K668" i="4"/>
  <c r="S1102" i="4"/>
  <c r="C240" i="10"/>
  <c r="G216" i="10"/>
  <c r="Q520" i="4"/>
  <c r="P711" i="4"/>
  <c r="G1123" i="4"/>
  <c r="J1025" i="4"/>
  <c r="P1029" i="4"/>
  <c r="G796" i="4"/>
  <c r="F1110" i="4"/>
  <c r="C61" i="10"/>
  <c r="J1070" i="4"/>
  <c r="R874" i="4"/>
  <c r="P1066" i="4"/>
  <c r="R673" i="4"/>
  <c r="Q781" i="4"/>
  <c r="F1094" i="4"/>
  <c r="S840" i="4"/>
  <c r="J740" i="4"/>
  <c r="I814" i="4"/>
  <c r="C971" i="4"/>
  <c r="K1145" i="4"/>
  <c r="F129" i="4"/>
  <c r="Q1138" i="4"/>
  <c r="P1102" i="4"/>
  <c r="M1072" i="4"/>
  <c r="D1102" i="4"/>
  <c r="K887" i="4"/>
  <c r="J1043" i="4"/>
  <c r="F578" i="4"/>
  <c r="E118" i="10"/>
  <c r="N977" i="4"/>
  <c r="K1101" i="4"/>
  <c r="J1040" i="4"/>
  <c r="N959" i="4"/>
  <c r="D848" i="4"/>
  <c r="P686" i="4"/>
  <c r="S1080" i="4"/>
  <c r="D1133" i="4"/>
  <c r="O801" i="4"/>
  <c r="F684" i="4"/>
  <c r="O807" i="4"/>
  <c r="P264" i="10"/>
  <c r="F899" i="4"/>
  <c r="D604" i="4"/>
  <c r="I1121" i="4"/>
  <c r="N915" i="4"/>
  <c r="C121" i="10"/>
  <c r="N601" i="4"/>
  <c r="Q878" i="4"/>
  <c r="H515" i="4"/>
  <c r="R1080" i="4"/>
  <c r="P1073" i="4"/>
  <c r="G713" i="4"/>
  <c r="N1098" i="4"/>
  <c r="O231" i="10"/>
  <c r="N1044" i="4"/>
  <c r="N850" i="4"/>
  <c r="O924" i="4"/>
  <c r="O1068" i="4"/>
  <c r="F1056" i="4"/>
  <c r="B116" i="10"/>
  <c r="P230" i="10"/>
  <c r="Q1095" i="4"/>
  <c r="Q982" i="4"/>
  <c r="Q764" i="4"/>
  <c r="O1083" i="4"/>
  <c r="J885" i="4"/>
  <c r="Q970" i="4"/>
  <c r="E40" i="10"/>
  <c r="C1032" i="4"/>
  <c r="I946" i="4"/>
  <c r="J1095" i="4"/>
  <c r="H909" i="4"/>
  <c r="C1097" i="4"/>
  <c r="G951" i="4"/>
  <c r="N1119" i="4"/>
  <c r="C165" i="10"/>
  <c r="S1063" i="4"/>
  <c r="E119" i="10"/>
  <c r="L1039" i="4"/>
  <c r="R1052" i="4"/>
  <c r="Q722" i="4"/>
  <c r="Q943" i="4"/>
  <c r="I760" i="4"/>
  <c r="Q1013" i="4"/>
  <c r="N780" i="4"/>
  <c r="E1128" i="4"/>
  <c r="J629" i="4"/>
  <c r="L840" i="4"/>
  <c r="H1003" i="4"/>
  <c r="N1075" i="4"/>
  <c r="C232" i="10"/>
  <c r="I828" i="4"/>
  <c r="L1027" i="4"/>
  <c r="M602" i="4"/>
  <c r="M1140" i="4"/>
  <c r="C225" i="10"/>
  <c r="Q1120" i="4"/>
  <c r="J1046" i="4"/>
  <c r="I581" i="4"/>
  <c r="H891" i="4"/>
  <c r="I1051" i="4"/>
  <c r="H1109" i="4"/>
  <c r="Q1100" i="4"/>
  <c r="J1126" i="4"/>
  <c r="Q1108" i="4"/>
  <c r="H1041" i="4"/>
  <c r="C30" i="10"/>
  <c r="L570" i="4"/>
  <c r="Q1068" i="4"/>
  <c r="C16" i="10"/>
  <c r="H1025" i="4"/>
  <c r="E1049" i="4"/>
  <c r="F607" i="4"/>
  <c r="K1073" i="4"/>
  <c r="E1122" i="4"/>
  <c r="F42" i="10"/>
  <c r="J900" i="4"/>
  <c r="J658" i="4"/>
  <c r="P688" i="4"/>
  <c r="H263" i="10"/>
  <c r="M1103" i="4"/>
  <c r="R1082" i="4"/>
  <c r="N1047" i="4"/>
  <c r="C134" i="10"/>
  <c r="D1100" i="4"/>
  <c r="L855" i="4"/>
  <c r="S1001" i="4"/>
  <c r="K1051" i="4"/>
  <c r="G647" i="4"/>
  <c r="R936" i="4"/>
  <c r="E151" i="10"/>
  <c r="H868" i="4"/>
  <c r="I218" i="10"/>
  <c r="H1032" i="4"/>
  <c r="M518" i="4"/>
  <c r="J916" i="4"/>
  <c r="J331" i="4"/>
  <c r="C221" i="10"/>
  <c r="I588" i="4"/>
  <c r="O1130" i="4"/>
  <c r="S1127" i="4"/>
  <c r="P1130" i="4"/>
  <c r="B32" i="10"/>
  <c r="H1091" i="4"/>
  <c r="H1021" i="4"/>
  <c r="R1133" i="4"/>
  <c r="Q1085" i="4"/>
  <c r="N613" i="4"/>
  <c r="D1110" i="4"/>
  <c r="C258" i="10"/>
  <c r="D1103" i="4"/>
  <c r="I972" i="4"/>
  <c r="M1127" i="4"/>
  <c r="N1143" i="4"/>
  <c r="C99" i="10"/>
  <c r="P1091" i="4"/>
  <c r="F806" i="4"/>
  <c r="J1038" i="4"/>
  <c r="H232" i="10"/>
  <c r="C1145" i="4"/>
  <c r="K1058" i="4"/>
  <c r="Q1136" i="4"/>
  <c r="R1065" i="4"/>
  <c r="L906" i="4"/>
  <c r="G1054" i="4"/>
  <c r="K992" i="4"/>
  <c r="K1109" i="4"/>
  <c r="D1144" i="4"/>
  <c r="K1061" i="4"/>
  <c r="H1141" i="4"/>
  <c r="J651" i="4"/>
  <c r="C33" i="10"/>
  <c r="C981" i="4"/>
  <c r="J1033" i="4"/>
  <c r="R1129" i="4"/>
  <c r="H768" i="4"/>
  <c r="D1079" i="4"/>
  <c r="E2" i="10"/>
  <c r="K790" i="4"/>
  <c r="S1075" i="4"/>
  <c r="S1078" i="4"/>
  <c r="C197" i="10"/>
  <c r="M565" i="4"/>
  <c r="S1115" i="4"/>
  <c r="P1069" i="4"/>
  <c r="N1059" i="4"/>
  <c r="O1101" i="4"/>
  <c r="H840" i="4"/>
  <c r="K780" i="4"/>
  <c r="E1032" i="4"/>
  <c r="C1001" i="4"/>
  <c r="C1100" i="4"/>
  <c r="C51" i="10"/>
  <c r="C166" i="10"/>
  <c r="C193" i="10"/>
  <c r="H1110" i="4"/>
  <c r="I1103" i="4"/>
  <c r="P908" i="4"/>
  <c r="F179" i="10"/>
  <c r="C184" i="10"/>
  <c r="R1142" i="4"/>
  <c r="I1078" i="4"/>
  <c r="Q710" i="4"/>
  <c r="N735" i="4"/>
  <c r="D1078" i="4"/>
  <c r="F1140" i="4"/>
  <c r="F997" i="4"/>
  <c r="D1047" i="4"/>
  <c r="C1113" i="4"/>
  <c r="C88" i="10"/>
  <c r="F1015" i="4"/>
  <c r="M907" i="4"/>
  <c r="R784" i="4"/>
  <c r="S1105" i="4"/>
  <c r="N895" i="4"/>
  <c r="G665" i="4"/>
  <c r="H1094" i="4"/>
  <c r="G1061" i="4"/>
  <c r="E910" i="4"/>
  <c r="Q1038" i="4"/>
  <c r="P1128" i="4"/>
  <c r="D1082" i="4"/>
  <c r="I1001" i="4"/>
  <c r="F1041" i="4"/>
  <c r="P1076" i="4"/>
  <c r="R1134" i="4"/>
  <c r="G648" i="4"/>
  <c r="C162" i="10"/>
  <c r="K1055" i="4"/>
  <c r="J850" i="4"/>
  <c r="Q241" i="10"/>
  <c r="G1140" i="4"/>
  <c r="F240" i="10"/>
  <c r="D1072" i="4"/>
  <c r="G1112" i="4"/>
  <c r="B170" i="10"/>
  <c r="B171" i="10" s="1"/>
  <c r="P1105" i="4"/>
  <c r="F1105" i="4"/>
  <c r="E705" i="4"/>
  <c r="D894" i="4"/>
  <c r="O1142" i="4"/>
  <c r="N1068" i="4"/>
  <c r="N1022" i="4"/>
  <c r="G843" i="4"/>
  <c r="M1035" i="4"/>
  <c r="I833" i="4"/>
  <c r="F1103" i="4"/>
  <c r="O892" i="4"/>
  <c r="C1070" i="4"/>
  <c r="O759" i="4"/>
  <c r="E1041" i="4"/>
  <c r="O1049" i="4"/>
  <c r="H1105" i="4"/>
  <c r="F811" i="4"/>
  <c r="R1011" i="4"/>
  <c r="J953" i="4"/>
  <c r="L1026" i="4"/>
  <c r="O1062" i="4"/>
  <c r="C982" i="4"/>
  <c r="R1069" i="4"/>
  <c r="G1049" i="4"/>
  <c r="D1052" i="4"/>
  <c r="R985" i="4"/>
  <c r="P1085" i="4"/>
  <c r="E977" i="4"/>
  <c r="H1112" i="4"/>
  <c r="Q292" i="4"/>
  <c r="R994" i="4"/>
  <c r="I977" i="4"/>
  <c r="C49" i="10"/>
  <c r="M1030" i="4"/>
  <c r="E1071" i="4"/>
  <c r="C168" i="10"/>
  <c r="C91" i="10"/>
  <c r="K1129" i="4"/>
  <c r="K787" i="4"/>
  <c r="C1125" i="4"/>
  <c r="Q756" i="4"/>
  <c r="E1014" i="4"/>
  <c r="C1119" i="4"/>
  <c r="F1081" i="4"/>
  <c r="S914" i="4"/>
  <c r="K704" i="4"/>
  <c r="C1074" i="4"/>
  <c r="B265" i="10"/>
  <c r="Q1128" i="4"/>
  <c r="O700" i="4"/>
  <c r="C246" i="10"/>
  <c r="I848" i="4"/>
  <c r="S1101" i="4"/>
  <c r="O1132" i="4"/>
  <c r="D1091" i="4"/>
  <c r="Q887" i="4"/>
  <c r="G1117" i="4"/>
  <c r="G1014" i="4"/>
  <c r="O1135" i="4"/>
  <c r="J926" i="4"/>
  <c r="D1011" i="4"/>
  <c r="F1144" i="4"/>
  <c r="P793" i="4"/>
  <c r="S1000" i="4"/>
  <c r="I931" i="4"/>
  <c r="O1120" i="4"/>
  <c r="E1072" i="4"/>
  <c r="N1090" i="4"/>
  <c r="G883" i="4"/>
  <c r="E986" i="4"/>
  <c r="E1037" i="4"/>
  <c r="F859" i="4"/>
  <c r="I1070" i="4"/>
  <c r="K857" i="4"/>
  <c r="Q584" i="4"/>
  <c r="D523" i="4"/>
  <c r="M676" i="4"/>
  <c r="R990" i="4"/>
  <c r="P1061" i="4"/>
  <c r="S910" i="4"/>
  <c r="K705" i="4"/>
  <c r="R1109" i="4"/>
  <c r="F1122" i="4"/>
  <c r="N623" i="4"/>
  <c r="P887" i="4"/>
  <c r="C138" i="10"/>
  <c r="C190" i="10"/>
  <c r="B146" i="10"/>
  <c r="B148" i="10" s="1"/>
  <c r="C14" i="10"/>
  <c r="I1124" i="4"/>
  <c r="N1079" i="4"/>
  <c r="Q1031" i="4"/>
  <c r="D1029" i="4"/>
  <c r="S511" i="4"/>
  <c r="N1086" i="4"/>
  <c r="G934" i="4"/>
  <c r="F675" i="4"/>
  <c r="I707" i="4"/>
  <c r="P1040" i="4"/>
  <c r="I1108" i="4"/>
  <c r="P1095" i="4"/>
  <c r="S941" i="4"/>
  <c r="C205" i="10"/>
  <c r="D1129" i="4"/>
  <c r="B164" i="10"/>
  <c r="B166" i="10" s="1"/>
  <c r="P836" i="4"/>
  <c r="C897" i="4"/>
  <c r="Q807" i="4"/>
  <c r="I1037" i="4"/>
  <c r="M1113" i="4"/>
  <c r="Q1073" i="4"/>
  <c r="O1055" i="4"/>
  <c r="E907" i="4"/>
  <c r="O1095" i="4"/>
  <c r="H1081" i="4"/>
  <c r="F52" i="10"/>
  <c r="L971" i="4"/>
  <c r="Q1032" i="4"/>
  <c r="H1069" i="4"/>
  <c r="I700" i="4"/>
  <c r="Q551" i="4"/>
  <c r="J1113" i="4"/>
  <c r="G1097" i="4"/>
  <c r="E573" i="4"/>
  <c r="M730" i="4"/>
  <c r="N1114" i="4"/>
  <c r="H1071" i="4"/>
  <c r="S756" i="4"/>
  <c r="M1038" i="4"/>
  <c r="J253" i="10"/>
  <c r="I1134" i="4"/>
  <c r="O1046" i="4"/>
  <c r="K1070" i="4"/>
  <c r="M1120" i="4"/>
  <c r="G1085" i="4"/>
  <c r="N1000" i="4"/>
  <c r="L696" i="4"/>
  <c r="H1122" i="4"/>
  <c r="B167" i="10"/>
  <c r="K1054" i="4"/>
  <c r="F1075" i="4"/>
  <c r="O839" i="4"/>
  <c r="I1119" i="4"/>
  <c r="O1119" i="4"/>
  <c r="H541" i="4"/>
  <c r="G1116" i="4"/>
  <c r="O882" i="4"/>
  <c r="C1030" i="4"/>
  <c r="F1118" i="4"/>
  <c r="O786" i="4"/>
  <c r="N1085" i="4"/>
  <c r="D1073" i="4"/>
  <c r="P1114" i="4"/>
  <c r="K878" i="4"/>
  <c r="S559" i="4"/>
  <c r="N940" i="4"/>
  <c r="C244" i="10"/>
  <c r="D689" i="4"/>
  <c r="N265" i="10"/>
  <c r="S1069" i="4"/>
  <c r="C129" i="10"/>
  <c r="S1113" i="4"/>
  <c r="E780" i="4"/>
  <c r="C87" i="10"/>
  <c r="D697" i="4"/>
  <c r="B65" i="10"/>
  <c r="K240" i="10"/>
  <c r="J1054" i="4"/>
  <c r="E1076" i="4"/>
  <c r="D1121" i="4"/>
  <c r="D972" i="4"/>
  <c r="N1072" i="4"/>
  <c r="I555" i="4"/>
  <c r="Q1034" i="4"/>
  <c r="F771" i="4"/>
  <c r="S1106" i="4"/>
  <c r="O818" i="4"/>
  <c r="N990" i="4"/>
  <c r="R727" i="4"/>
  <c r="K954" i="4"/>
  <c r="L876" i="4"/>
  <c r="C158" i="10"/>
  <c r="Q1057" i="4"/>
  <c r="P1059" i="4"/>
  <c r="G1100" i="4"/>
  <c r="Q1093" i="4"/>
  <c r="J896" i="4"/>
  <c r="E1119" i="4"/>
  <c r="H1139" i="4"/>
  <c r="D1016" i="4"/>
  <c r="E1077" i="4"/>
  <c r="P926" i="4"/>
  <c r="D789" i="4"/>
  <c r="I1077" i="4"/>
  <c r="R819" i="4"/>
  <c r="R1087" i="4"/>
  <c r="B161" i="10"/>
  <c r="B159" i="10" s="1"/>
  <c r="F10" i="10"/>
  <c r="E982" i="4"/>
  <c r="I771" i="4"/>
  <c r="D265" i="4"/>
  <c r="O1102" i="4"/>
  <c r="K825" i="4"/>
  <c r="N916" i="4"/>
  <c r="H914" i="4"/>
  <c r="H519" i="4"/>
  <c r="Q882" i="4"/>
  <c r="D651" i="4"/>
  <c r="F689" i="4"/>
  <c r="S1131" i="4"/>
  <c r="J1144" i="4"/>
  <c r="N957" i="4"/>
  <c r="E761" i="4"/>
  <c r="H1029" i="4"/>
  <c r="B218" i="10"/>
  <c r="M993" i="4"/>
  <c r="E1094" i="4"/>
  <c r="G552" i="4"/>
  <c r="C142" i="10"/>
  <c r="N750" i="4"/>
  <c r="O821" i="4"/>
  <c r="L1035" i="4"/>
  <c r="G793" i="4"/>
  <c r="C192" i="10"/>
  <c r="S98" i="4"/>
  <c r="F1074" i="4"/>
  <c r="M1088" i="4"/>
  <c r="R959" i="4"/>
  <c r="B74" i="10"/>
  <c r="B73" i="10" s="1"/>
  <c r="C96" i="10"/>
  <c r="M656" i="4"/>
  <c r="N1113" i="4"/>
  <c r="S1096" i="4"/>
  <c r="F1046" i="4"/>
  <c r="K1102" i="4"/>
  <c r="E510" i="4"/>
  <c r="R924" i="4"/>
  <c r="S1068" i="4"/>
  <c r="S1038" i="4"/>
  <c r="C189" i="10"/>
  <c r="K1132" i="4"/>
  <c r="M1119" i="4"/>
  <c r="C187" i="10"/>
  <c r="O652" i="4"/>
  <c r="S1066" i="4"/>
  <c r="N1103" i="4"/>
  <c r="I560" i="4"/>
  <c r="S912" i="4"/>
  <c r="G1083" i="4"/>
  <c r="C47" i="10"/>
  <c r="C194" i="10"/>
  <c r="J1065" i="4"/>
  <c r="K671" i="4"/>
  <c r="J977" i="4"/>
  <c r="K1137" i="4"/>
  <c r="N694" i="4"/>
  <c r="S1073" i="4"/>
  <c r="N617" i="4"/>
  <c r="M1092" i="4"/>
  <c r="P881" i="4"/>
  <c r="E1126" i="4"/>
  <c r="B53" i="10"/>
  <c r="M1093" i="4"/>
  <c r="K146" i="4"/>
  <c r="C191" i="10"/>
  <c r="Q1064" i="4"/>
  <c r="K262" i="10"/>
  <c r="I1095" i="4"/>
  <c r="Q1103" i="4"/>
  <c r="P620" i="4"/>
  <c r="H1130" i="4"/>
  <c r="G928" i="4"/>
  <c r="S710" i="4"/>
  <c r="D1141" i="4"/>
  <c r="C111" i="10"/>
  <c r="P238" i="10"/>
  <c r="C103" i="10"/>
  <c r="C165" i="4"/>
  <c r="J244" i="10"/>
  <c r="E1104" i="4"/>
  <c r="R1047" i="4"/>
  <c r="E972" i="4"/>
  <c r="R1114" i="4"/>
  <c r="L1018" i="4"/>
  <c r="M1051" i="4"/>
  <c r="G1030" i="4"/>
  <c r="J1051" i="4"/>
  <c r="C11" i="10"/>
  <c r="E1125" i="4"/>
  <c r="F1064" i="4"/>
  <c r="C920" i="4"/>
  <c r="F1044" i="4"/>
  <c r="D1123" i="4"/>
  <c r="G1045" i="4"/>
  <c r="M1085" i="4"/>
  <c r="M1089" i="4"/>
  <c r="K987" i="4"/>
  <c r="C173" i="10"/>
  <c r="H1084" i="4"/>
  <c r="F1142" i="4"/>
  <c r="H1058" i="4"/>
  <c r="N134" i="4"/>
  <c r="J998" i="4"/>
  <c r="O1073" i="4"/>
  <c r="L604" i="4"/>
  <c r="G175" i="4"/>
  <c r="M994" i="4"/>
  <c r="O1118" i="4"/>
  <c r="S1008" i="4"/>
  <c r="K951" i="4"/>
  <c r="N1091" i="4"/>
  <c r="P1089" i="4"/>
  <c r="F903" i="4"/>
  <c r="C140" i="10"/>
  <c r="D784" i="4"/>
  <c r="P1038" i="4"/>
  <c r="L236" i="10"/>
  <c r="Q1028" i="4"/>
  <c r="I948" i="4"/>
  <c r="J1055" i="4"/>
  <c r="N885" i="4"/>
  <c r="G1042" i="4"/>
  <c r="E25" i="10"/>
  <c r="O215" i="10"/>
  <c r="N897" i="4"/>
  <c r="C201" i="10"/>
  <c r="Q1142" i="4"/>
  <c r="H1080" i="4"/>
  <c r="D1004" i="4"/>
  <c r="P1057" i="4"/>
  <c r="F1059" i="4"/>
  <c r="K1026" i="4"/>
  <c r="F1096" i="4"/>
  <c r="J734" i="4"/>
  <c r="F957" i="4"/>
  <c r="F798" i="4"/>
  <c r="H1095" i="4"/>
  <c r="P1140" i="4"/>
  <c r="E1082" i="4"/>
  <c r="C161" i="10"/>
  <c r="L981" i="4"/>
  <c r="M866" i="4"/>
  <c r="E1054" i="4"/>
  <c r="Q1126" i="4"/>
  <c r="G1074" i="4"/>
  <c r="H800" i="4"/>
  <c r="D844" i="4"/>
  <c r="B155" i="10"/>
  <c r="Q1140" i="4"/>
  <c r="K1096" i="4"/>
  <c r="K1046" i="4"/>
  <c r="R1096" i="4"/>
  <c r="K1041" i="4"/>
  <c r="H1087" i="4"/>
  <c r="Q1055" i="4"/>
  <c r="D1113" i="4"/>
  <c r="R1084" i="4"/>
  <c r="O1144" i="4"/>
  <c r="E1089" i="4"/>
  <c r="B143" i="10"/>
  <c r="B144" i="10" s="1"/>
  <c r="E577" i="4"/>
  <c r="J796" i="4"/>
  <c r="R1040" i="4"/>
  <c r="J830" i="4"/>
  <c r="N949" i="4"/>
  <c r="E1059" i="4"/>
  <c r="C230" i="10"/>
  <c r="H320" i="4"/>
  <c r="K1062" i="4"/>
  <c r="C22" i="10"/>
  <c r="J666" i="4"/>
  <c r="O917" i="4"/>
  <c r="K793" i="4"/>
  <c r="O1127" i="4"/>
  <c r="Q1078" i="4"/>
  <c r="E894" i="4"/>
  <c r="E133" i="4"/>
  <c r="F1058" i="4"/>
  <c r="K249" i="10"/>
  <c r="C260" i="10"/>
  <c r="M774" i="4"/>
  <c r="J1127" i="4"/>
  <c r="R926" i="4"/>
  <c r="C816" i="4"/>
  <c r="D1053" i="4"/>
  <c r="E1033" i="4"/>
  <c r="J1026" i="4"/>
  <c r="E1078" i="4"/>
  <c r="K812" i="4"/>
  <c r="E1113" i="4"/>
  <c r="P1045" i="4"/>
  <c r="C13" i="10"/>
  <c r="H1052" i="4"/>
  <c r="Q1097" i="4"/>
  <c r="E962" i="4"/>
  <c r="D1074" i="4"/>
  <c r="E1084" i="4"/>
  <c r="O678" i="4"/>
  <c r="E1132" i="4"/>
  <c r="D1086" i="4"/>
  <c r="B92" i="10"/>
  <c r="B94" i="10" s="1"/>
  <c r="I911" i="4"/>
  <c r="Q690" i="4"/>
  <c r="S689" i="4"/>
  <c r="F946" i="4"/>
  <c r="C250" i="10"/>
  <c r="D968" i="4"/>
  <c r="E1098" i="4"/>
  <c r="D936" i="4"/>
  <c r="K722" i="4"/>
  <c r="J929" i="4"/>
  <c r="C42" i="10"/>
  <c r="F1093" i="4"/>
  <c r="F221" i="10"/>
  <c r="I1081" i="4"/>
  <c r="C1105" i="4"/>
  <c r="M1040" i="4"/>
  <c r="N754" i="4"/>
  <c r="C150" i="10"/>
  <c r="P1136" i="4"/>
  <c r="F919" i="4"/>
  <c r="C59" i="10"/>
  <c r="P849" i="4"/>
  <c r="K1100" i="4"/>
  <c r="D1030" i="4"/>
  <c r="P1139" i="4"/>
  <c r="F234" i="10"/>
  <c r="C70" i="10"/>
  <c r="H1116" i="4"/>
  <c r="P537" i="4"/>
  <c r="J675" i="4"/>
  <c r="J1059" i="4"/>
  <c r="P1065" i="4"/>
  <c r="C1108" i="4"/>
  <c r="C167" i="10"/>
  <c r="B80" i="10"/>
  <c r="P1058" i="4"/>
  <c r="S1032" i="4"/>
  <c r="O1009" i="4"/>
  <c r="N1018" i="4"/>
  <c r="I1041" i="4"/>
  <c r="J1123" i="4"/>
  <c r="H700" i="4"/>
  <c r="F7" i="10"/>
  <c r="P1042" i="4"/>
  <c r="P1117" i="4"/>
  <c r="P1123" i="4"/>
  <c r="Q1112" i="4"/>
  <c r="G1102" i="4"/>
  <c r="C169" i="10"/>
  <c r="D1143" i="4"/>
  <c r="O104" i="4"/>
  <c r="D1041" i="4"/>
  <c r="H1099" i="4"/>
  <c r="M975" i="4"/>
  <c r="M1138" i="4"/>
  <c r="C247" i="10"/>
  <c r="C345" i="4"/>
  <c r="D1071" i="4"/>
  <c r="N622" i="4"/>
  <c r="C216" i="10"/>
  <c r="E943" i="4"/>
  <c r="H1098" i="4"/>
  <c r="B245" i="10"/>
  <c r="B224" i="10"/>
  <c r="B225" i="10" s="1"/>
  <c r="F84" i="10"/>
  <c r="I1089" i="4"/>
  <c r="L226" i="10"/>
  <c r="Q1144" i="4"/>
  <c r="M1095" i="4"/>
  <c r="D1021" i="4"/>
  <c r="G1125" i="4"/>
  <c r="K1143" i="4"/>
  <c r="M1133" i="4"/>
  <c r="O1077" i="4"/>
  <c r="K1074" i="4"/>
  <c r="D513" i="4"/>
  <c r="J1102" i="4"/>
  <c r="L257" i="10"/>
  <c r="P917" i="4"/>
  <c r="C62" i="10"/>
  <c r="C72" i="10"/>
  <c r="J793" i="4"/>
  <c r="G1059" i="4"/>
  <c r="Q1079" i="4"/>
  <c r="D713" i="4"/>
  <c r="G1118" i="4"/>
  <c r="C74" i="10"/>
  <c r="Q251" i="10"/>
  <c r="B12" i="10"/>
  <c r="B145" i="10"/>
  <c r="B123" i="10"/>
  <c r="B147" i="10"/>
  <c r="B16" i="10"/>
  <c r="B63" i="10"/>
  <c r="B15" i="10"/>
  <c r="B120" i="10"/>
  <c r="B228" i="10"/>
  <c r="B252" i="10"/>
  <c r="B195" i="10"/>
  <c r="B19" i="10"/>
  <c r="C2" i="10"/>
  <c r="C3" i="10"/>
  <c r="C4" i="10"/>
  <c r="B253" i="10"/>
  <c r="C7" i="10"/>
  <c r="B39" i="10"/>
  <c r="C8" i="10"/>
  <c r="B42" i="10"/>
  <c r="B196" i="10"/>
  <c r="B40" i="10"/>
  <c r="B249" i="10"/>
  <c r="C6" i="10"/>
  <c r="B192" i="10"/>
  <c r="B121" i="10"/>
  <c r="B193" i="10"/>
  <c r="B229" i="10"/>
  <c r="B52" i="10"/>
  <c r="B51" i="10"/>
  <c r="B48" i="10"/>
  <c r="B49" i="10"/>
  <c r="B34" i="10"/>
  <c r="B33" i="10"/>
  <c r="B184" i="10"/>
  <c r="B183" i="10"/>
  <c r="B247" i="10"/>
  <c r="B246" i="10"/>
  <c r="B244" i="10"/>
  <c r="B243" i="10"/>
  <c r="B57" i="10"/>
  <c r="B58" i="10"/>
  <c r="B114" i="10"/>
  <c r="B115" i="10"/>
  <c r="B150" i="10"/>
  <c r="B151" i="10"/>
  <c r="B157" i="10"/>
  <c r="B156" i="10"/>
  <c r="B84" i="10"/>
  <c r="B85" i="10"/>
  <c r="B232" i="10"/>
  <c r="B231" i="10"/>
  <c r="B87" i="10"/>
  <c r="B258" i="10"/>
  <c r="B154" i="10"/>
  <c r="B153" i="10"/>
  <c r="B129" i="10"/>
  <c r="B130" i="10"/>
  <c r="B210" i="10"/>
  <c r="B45" i="10"/>
  <c r="B46" i="10"/>
  <c r="B237" i="10"/>
  <c r="B126" i="10"/>
  <c r="B198" i="10"/>
  <c r="B199" i="10"/>
  <c r="B111" i="10"/>
  <c r="B112" i="10"/>
  <c r="B202" i="10"/>
  <c r="P19" i="10"/>
  <c r="P43" i="10"/>
  <c r="P100" i="10"/>
  <c r="P96" i="10"/>
  <c r="P31" i="10"/>
  <c r="P2" i="10"/>
  <c r="P57" i="10"/>
  <c r="P88" i="10"/>
  <c r="P60" i="10"/>
  <c r="P106" i="10"/>
  <c r="P94" i="10"/>
  <c r="P58" i="10"/>
  <c r="P93" i="10"/>
  <c r="P26" i="10"/>
  <c r="P62" i="10"/>
  <c r="P17" i="10"/>
  <c r="P63" i="10"/>
  <c r="P45" i="10"/>
  <c r="P53" i="10"/>
  <c r="P74" i="10"/>
  <c r="P10" i="10"/>
  <c r="P86" i="10"/>
  <c r="P77" i="10"/>
  <c r="P52" i="10"/>
  <c r="P105" i="10"/>
  <c r="P73" i="10"/>
  <c r="P47" i="10"/>
  <c r="P8" i="10"/>
  <c r="P107" i="10"/>
  <c r="P87" i="10"/>
  <c r="P20" i="10"/>
  <c r="P128" i="10"/>
  <c r="P119" i="10"/>
  <c r="P115" i="10"/>
  <c r="P37" i="10"/>
  <c r="P133" i="10"/>
  <c r="P121" i="10"/>
  <c r="P99" i="10"/>
  <c r="P50" i="10"/>
  <c r="P3" i="10"/>
  <c r="P69" i="10"/>
  <c r="P16" i="10"/>
  <c r="P114" i="10"/>
  <c r="P130" i="10"/>
  <c r="P110" i="10"/>
  <c r="P126" i="10"/>
  <c r="P68" i="10"/>
  <c r="P4" i="10"/>
  <c r="P46" i="10"/>
  <c r="P104" i="10"/>
  <c r="P132" i="10"/>
  <c r="P49" i="10"/>
  <c r="P66" i="10"/>
  <c r="P7" i="10"/>
  <c r="P36" i="10"/>
  <c r="P75" i="10"/>
  <c r="P22" i="10"/>
  <c r="P67" i="10"/>
  <c r="P12" i="10"/>
  <c r="P39" i="10"/>
  <c r="P90" i="10"/>
  <c r="P44" i="10"/>
  <c r="P5" i="10"/>
  <c r="P131" i="10"/>
  <c r="P56" i="10"/>
  <c r="P109" i="10"/>
  <c r="P122" i="10"/>
  <c r="P113" i="10"/>
  <c r="P102" i="10"/>
  <c r="P40" i="10"/>
  <c r="P32" i="10"/>
  <c r="P38" i="10"/>
  <c r="P98" i="10"/>
  <c r="P33" i="10"/>
  <c r="P18" i="10"/>
  <c r="P125" i="10"/>
  <c r="P82" i="10"/>
  <c r="P35" i="10"/>
  <c r="P76" i="10"/>
  <c r="P103" i="10"/>
  <c r="P123" i="10"/>
  <c r="P25" i="10"/>
  <c r="P55" i="10"/>
  <c r="P61" i="10"/>
  <c r="P28" i="10"/>
  <c r="P80" i="10"/>
  <c r="P27" i="10"/>
  <c r="P78" i="10"/>
  <c r="P112" i="10"/>
  <c r="P34" i="10"/>
  <c r="P108" i="10"/>
  <c r="P120" i="10"/>
  <c r="P70" i="10"/>
  <c r="P92" i="10"/>
  <c r="P72" i="10"/>
  <c r="P124" i="10"/>
  <c r="P9" i="10"/>
  <c r="P23" i="10"/>
  <c r="P54" i="10"/>
  <c r="P15" i="10"/>
  <c r="P79" i="10"/>
  <c r="P48" i="10"/>
  <c r="P111" i="10"/>
  <c r="P42" i="10"/>
  <c r="P24" i="10"/>
  <c r="P85" i="10"/>
  <c r="P13" i="10"/>
  <c r="P134" i="10"/>
  <c r="P101" i="10"/>
  <c r="P64" i="10"/>
  <c r="P11" i="10"/>
  <c r="P6" i="10"/>
  <c r="P30" i="10"/>
  <c r="P118" i="10"/>
  <c r="P29" i="10"/>
  <c r="P127" i="10"/>
  <c r="P91" i="10"/>
  <c r="P65" i="10"/>
  <c r="P84" i="10"/>
  <c r="P95" i="10"/>
  <c r="P21" i="10"/>
  <c r="P71" i="10"/>
  <c r="P83" i="10"/>
  <c r="P14" i="10"/>
  <c r="P97" i="10"/>
  <c r="P129" i="10"/>
  <c r="P89" i="10"/>
  <c r="P59" i="10"/>
  <c r="P41" i="10"/>
  <c r="P116" i="10"/>
  <c r="CI22" i="11"/>
  <c r="DB21" i="11"/>
  <c r="CS21" i="11"/>
  <c r="BZ22" i="11"/>
  <c r="CJ22" i="11"/>
  <c r="DC21" i="11"/>
  <c r="CE22" i="11"/>
  <c r="CX21" i="11"/>
  <c r="CF22" i="11"/>
  <c r="CY21" i="11"/>
  <c r="CK22" i="11"/>
  <c r="DD21" i="11"/>
  <c r="CH22" i="11"/>
  <c r="DA21" i="11"/>
  <c r="CC22" i="11"/>
  <c r="CV21" i="11"/>
  <c r="CG22" i="11"/>
  <c r="CZ21" i="11"/>
  <c r="CO22" i="11"/>
  <c r="DH21" i="11"/>
  <c r="DJ20" i="11"/>
  <c r="B18" i="12" s="1"/>
  <c r="CB22" i="11"/>
  <c r="CU21" i="11"/>
  <c r="CP22" i="11"/>
  <c r="DI21" i="11"/>
  <c r="CL22" i="11"/>
  <c r="DE21" i="11"/>
  <c r="CN22" i="11"/>
  <c r="DG21" i="11"/>
  <c r="BY22" i="11"/>
  <c r="CR21" i="11"/>
  <c r="CD22" i="11"/>
  <c r="CW21" i="11"/>
  <c r="CA22" i="11"/>
  <c r="CT21" i="11"/>
  <c r="CM22" i="11"/>
  <c r="DF21" i="11"/>
  <c r="A31" i="4"/>
  <c r="D42" i="4" a="1"/>
  <c r="D281" i="4" a="1"/>
  <c r="D668" i="4" a="1"/>
  <c r="D981" i="4" a="1"/>
  <c r="D687" i="4" a="1"/>
  <c r="D320" i="4" a="1"/>
  <c r="D1050" i="4" a="1"/>
  <c r="D58" i="4" a="1"/>
  <c r="D476" i="4" a="1"/>
  <c r="D355" i="4" a="1"/>
  <c r="D877" i="4" a="1"/>
  <c r="D459" i="4" a="1"/>
  <c r="D999" i="4" a="1"/>
  <c r="D20" i="4" a="1"/>
  <c r="D407" i="4" a="1"/>
  <c r="D531" i="4" a="1"/>
  <c r="D632" i="4" a="1"/>
  <c r="D164" i="4" a="1"/>
  <c r="D94" i="4" a="1"/>
  <c r="D7" i="4" a="1"/>
  <c r="D146" i="4" a="1"/>
  <c r="D177" i="4" a="1"/>
  <c r="D269" i="4" a="1"/>
  <c r="D375" i="4" a="1"/>
  <c r="D333" i="4" a="1"/>
  <c r="D929" i="4" a="1"/>
  <c r="D843" i="4" a="1"/>
  <c r="D616" i="4" a="1"/>
  <c r="D113" i="4" a="1"/>
  <c r="D229" i="4" a="1"/>
  <c r="D303" i="4" a="1"/>
  <c r="D214" i="4" a="1"/>
  <c r="B169" i="10" l="1"/>
  <c r="B30" i="10"/>
  <c r="B168" i="10"/>
  <c r="B172" i="10"/>
  <c r="B31" i="10"/>
  <c r="B78" i="10"/>
  <c r="B24" i="10"/>
  <c r="B93" i="10"/>
  <c r="B67" i="10"/>
  <c r="B70" i="10"/>
  <c r="B72" i="10"/>
  <c r="B91" i="10"/>
  <c r="B25" i="10"/>
  <c r="B27" i="10"/>
  <c r="B222" i="10"/>
  <c r="B108" i="10"/>
  <c r="B139" i="10"/>
  <c r="B28" i="10"/>
  <c r="B226" i="10"/>
  <c r="B75" i="10"/>
  <c r="B261" i="10"/>
  <c r="B90" i="10"/>
  <c r="B223" i="10"/>
  <c r="B163" i="10"/>
  <c r="B160" i="10"/>
  <c r="B262" i="10"/>
  <c r="D214" i="4"/>
  <c r="D303" i="4"/>
  <c r="D229" i="4"/>
  <c r="D113" i="4"/>
  <c r="D616" i="4"/>
  <c r="D843" i="4"/>
  <c r="D929" i="4"/>
  <c r="D333" i="4"/>
  <c r="D375" i="4"/>
  <c r="D269" i="4"/>
  <c r="D177" i="4"/>
  <c r="D146" i="4"/>
  <c r="D7" i="4"/>
  <c r="D94" i="4"/>
  <c r="D164" i="4"/>
  <c r="D632" i="4"/>
  <c r="D531" i="4"/>
  <c r="D407" i="4"/>
  <c r="D20" i="4"/>
  <c r="D999" i="4"/>
  <c r="D459" i="4"/>
  <c r="D877" i="4"/>
  <c r="D355" i="4"/>
  <c r="D476" i="4"/>
  <c r="D58" i="4"/>
  <c r="D1050" i="4"/>
  <c r="D320" i="4"/>
  <c r="D687" i="4"/>
  <c r="D981" i="4"/>
  <c r="D668" i="4"/>
  <c r="D281" i="4"/>
  <c r="D42" i="4"/>
  <c r="B162" i="10"/>
  <c r="B165" i="10"/>
  <c r="B180" i="10"/>
  <c r="B181" i="10"/>
  <c r="B217" i="10"/>
  <c r="B216" i="10"/>
  <c r="B208" i="10"/>
  <c r="B207" i="10"/>
  <c r="B79" i="10"/>
  <c r="B135" i="10"/>
  <c r="B136" i="10"/>
  <c r="B190" i="10"/>
  <c r="B189" i="10"/>
  <c r="B256" i="10"/>
  <c r="B255" i="10"/>
  <c r="B175" i="10"/>
  <c r="B174" i="10"/>
  <c r="B100" i="10"/>
  <c r="B99" i="10"/>
  <c r="B61" i="10"/>
  <c r="B60" i="10"/>
  <c r="B96" i="10"/>
  <c r="B97" i="10"/>
  <c r="P81" i="10"/>
  <c r="P117" i="10"/>
  <c r="P51" i="10"/>
  <c r="B219" i="10"/>
  <c r="B220" i="10"/>
  <c r="B118" i="10"/>
  <c r="B117" i="10"/>
  <c r="B13" i="10"/>
  <c r="B187" i="10"/>
  <c r="B186" i="10"/>
  <c r="B213" i="10"/>
  <c r="B214" i="10"/>
  <c r="B21" i="10"/>
  <c r="B55" i="10"/>
  <c r="B54" i="10"/>
  <c r="B64" i="10"/>
  <c r="B66" i="10"/>
  <c r="B132" i="10"/>
  <c r="B133" i="10"/>
  <c r="B235" i="10"/>
  <c r="B234" i="10"/>
  <c r="B6" i="10"/>
  <c r="B7" i="10"/>
  <c r="B259" i="10"/>
  <c r="B127" i="10"/>
  <c r="B205" i="10"/>
  <c r="B204" i="10"/>
  <c r="B211" i="10"/>
  <c r="B82" i="10"/>
  <c r="B81" i="10"/>
  <c r="B177" i="10"/>
  <c r="B178" i="10"/>
  <c r="C5" i="10"/>
  <c r="C9" i="10"/>
  <c r="B102" i="10"/>
  <c r="B103" i="10"/>
  <c r="B9" i="10"/>
  <c r="B10" i="10"/>
  <c r="B3" i="10"/>
  <c r="B4" i="10"/>
  <c r="B37" i="10"/>
  <c r="B36" i="10"/>
  <c r="B105" i="10"/>
  <c r="B106" i="10"/>
  <c r="B142" i="10"/>
  <c r="B141" i="10"/>
  <c r="B18" i="10"/>
  <c r="DJ21" i="11"/>
  <c r="B19" i="12" s="1"/>
  <c r="CD23" i="11"/>
  <c r="CW22" i="11"/>
  <c r="DI22" i="11"/>
  <c r="CP23" i="11"/>
  <c r="CC23" i="11"/>
  <c r="CV22" i="11"/>
  <c r="CE23" i="11"/>
  <c r="CX22" i="11"/>
  <c r="CR22" i="11"/>
  <c r="BY23" i="11"/>
  <c r="CB23" i="11"/>
  <c r="CU22" i="11"/>
  <c r="CH23" i="11"/>
  <c r="DA22" i="11"/>
  <c r="CJ23" i="11"/>
  <c r="DC22" i="11"/>
  <c r="DF22" i="11"/>
  <c r="CM23" i="11"/>
  <c r="CN23" i="11"/>
  <c r="DG22" i="11"/>
  <c r="BZ23" i="11"/>
  <c r="CS22" i="11"/>
  <c r="CO23" i="11"/>
  <c r="DH22" i="11"/>
  <c r="CK23" i="11"/>
  <c r="DD22" i="11"/>
  <c r="CA23" i="11"/>
  <c r="CT22" i="11"/>
  <c r="DE22" i="11"/>
  <c r="CL23" i="11"/>
  <c r="CG23" i="11"/>
  <c r="CZ22" i="11"/>
  <c r="CF23" i="11"/>
  <c r="CY22" i="11"/>
  <c r="CI23" i="11"/>
  <c r="DB22" i="11"/>
  <c r="A32" i="4"/>
  <c r="D59" i="4" a="1"/>
  <c r="D114" i="4" a="1"/>
  <c r="D8" i="4" a="1"/>
  <c r="D8" i="4" l="1"/>
  <c r="D114" i="4"/>
  <c r="D59" i="4"/>
  <c r="CZ23" i="11"/>
  <c r="CG24" i="11"/>
  <c r="CO24" i="11"/>
  <c r="DH23" i="11"/>
  <c r="CJ24" i="11"/>
  <c r="DC23" i="11"/>
  <c r="CX23" i="11"/>
  <c r="CE24" i="11"/>
  <c r="CL24" i="11"/>
  <c r="DE23" i="11"/>
  <c r="BZ24" i="11"/>
  <c r="CS23" i="11"/>
  <c r="DA23" i="11"/>
  <c r="CH24" i="11"/>
  <c r="CV23" i="11"/>
  <c r="CC24" i="11"/>
  <c r="DI23" i="11"/>
  <c r="CP24" i="11"/>
  <c r="CI24" i="11"/>
  <c r="DB23" i="11"/>
  <c r="CT23" i="11"/>
  <c r="CA24" i="11"/>
  <c r="CN24" i="11"/>
  <c r="DG23" i="11"/>
  <c r="CU23" i="11"/>
  <c r="CB24" i="11"/>
  <c r="CM24" i="11"/>
  <c r="DF23" i="11"/>
  <c r="BY24" i="11"/>
  <c r="CR23" i="11"/>
  <c r="CF24" i="11"/>
  <c r="CY23" i="11"/>
  <c r="DD23" i="11"/>
  <c r="CK24" i="11"/>
  <c r="DJ22" i="11"/>
  <c r="B20" i="12" s="1"/>
  <c r="CD24" i="11"/>
  <c r="CW23" i="11"/>
  <c r="A33" i="4"/>
  <c r="CC25" i="11" l="1"/>
  <c r="CV24" i="11"/>
  <c r="CE25" i="11"/>
  <c r="CX24" i="11"/>
  <c r="CF25" i="11"/>
  <c r="CY24" i="11"/>
  <c r="CN25" i="11"/>
  <c r="DG24" i="11"/>
  <c r="DJ23" i="11"/>
  <c r="B21" i="12" s="1"/>
  <c r="CA25" i="11"/>
  <c r="CT24" i="11"/>
  <c r="CH25" i="11"/>
  <c r="DA24" i="11"/>
  <c r="BY25" i="11"/>
  <c r="CR24" i="11"/>
  <c r="CJ25" i="11"/>
  <c r="DC24" i="11"/>
  <c r="CD25" i="11"/>
  <c r="CW24" i="11"/>
  <c r="CM25" i="11"/>
  <c r="DF24" i="11"/>
  <c r="CI25" i="11"/>
  <c r="DB24" i="11"/>
  <c r="BZ25" i="11"/>
  <c r="CS24" i="11"/>
  <c r="CO25" i="11"/>
  <c r="DH24" i="11"/>
  <c r="CK25" i="11"/>
  <c r="DD24" i="11"/>
  <c r="CB25" i="11"/>
  <c r="CU24" i="11"/>
  <c r="CP25" i="11"/>
  <c r="DI24" i="11"/>
  <c r="CG25" i="11"/>
  <c r="CZ24" i="11"/>
  <c r="CL25" i="11"/>
  <c r="DE24" i="11"/>
  <c r="A34" i="4"/>
  <c r="CP26" i="11" l="1"/>
  <c r="DI25" i="11"/>
  <c r="BZ26" i="11"/>
  <c r="CS25" i="11"/>
  <c r="CJ26" i="11"/>
  <c r="DC25" i="11"/>
  <c r="DJ24" i="11"/>
  <c r="B22" i="12" s="1"/>
  <c r="CN26" i="11"/>
  <c r="DG25" i="11"/>
  <c r="CB26" i="11"/>
  <c r="CU25" i="11"/>
  <c r="CI26" i="11"/>
  <c r="DB25" i="11"/>
  <c r="CR25" i="11"/>
  <c r="BY26" i="11"/>
  <c r="CF26" i="11"/>
  <c r="CY25" i="11"/>
  <c r="CL26" i="11"/>
  <c r="DE25" i="11"/>
  <c r="CK26" i="11"/>
  <c r="DD25" i="11"/>
  <c r="CM26" i="11"/>
  <c r="DF25" i="11"/>
  <c r="CH26" i="11"/>
  <c r="DA25" i="11"/>
  <c r="CE26" i="11"/>
  <c r="CX25" i="11"/>
  <c r="CG26" i="11"/>
  <c r="CZ25" i="11"/>
  <c r="CO26" i="11"/>
  <c r="DH25" i="11"/>
  <c r="CD26" i="11"/>
  <c r="CW25" i="11"/>
  <c r="CA26" i="11"/>
  <c r="CT25" i="11"/>
  <c r="CC26" i="11"/>
  <c r="CV25" i="11"/>
  <c r="A35" i="4"/>
  <c r="CD27" i="11" l="1"/>
  <c r="CW26" i="11"/>
  <c r="DA26" i="11"/>
  <c r="CH27" i="11"/>
  <c r="CY26" i="11"/>
  <c r="CF27" i="11"/>
  <c r="CN27" i="11"/>
  <c r="DG26" i="11"/>
  <c r="BY27" i="11"/>
  <c r="CR26" i="11"/>
  <c r="CO27" i="11"/>
  <c r="DH26" i="11"/>
  <c r="DF26" i="11"/>
  <c r="CM27" i="11"/>
  <c r="DJ25" i="11"/>
  <c r="B23" i="12" s="1"/>
  <c r="DC26" i="11"/>
  <c r="CJ27" i="11"/>
  <c r="CV26" i="11"/>
  <c r="CC27" i="11"/>
  <c r="CG27" i="11"/>
  <c r="CZ26" i="11"/>
  <c r="DD26" i="11"/>
  <c r="CK27" i="11"/>
  <c r="CI27" i="11"/>
  <c r="DB26" i="11"/>
  <c r="CS26" i="11"/>
  <c r="BZ27" i="11"/>
  <c r="CT26" i="11"/>
  <c r="CA27" i="11"/>
  <c r="CX26" i="11"/>
  <c r="CE27" i="11"/>
  <c r="DE26" i="11"/>
  <c r="CL27" i="11"/>
  <c r="CB27" i="11"/>
  <c r="CU26" i="11"/>
  <c r="DI26" i="11"/>
  <c r="CP27" i="11"/>
  <c r="A36" i="4"/>
  <c r="CI28" i="11" l="1"/>
  <c r="DB28" i="11" s="1"/>
  <c r="DB27" i="11"/>
  <c r="CE28" i="11"/>
  <c r="CX28" i="11" s="1"/>
  <c r="CX27" i="11"/>
  <c r="CK28" i="11"/>
  <c r="DD28" i="11" s="1"/>
  <c r="DD27" i="11"/>
  <c r="CN28" i="11"/>
  <c r="DG28" i="11" s="1"/>
  <c r="DG27" i="11"/>
  <c r="CM28" i="11"/>
  <c r="DF28" i="11" s="1"/>
  <c r="DF27" i="11"/>
  <c r="CF28" i="11"/>
  <c r="CY28" i="11" s="1"/>
  <c r="CY27" i="11"/>
  <c r="CP28" i="11"/>
  <c r="DI28" i="11" s="1"/>
  <c r="DI27" i="11"/>
  <c r="CT27" i="11"/>
  <c r="CA28" i="11"/>
  <c r="CT28" i="11" s="1"/>
  <c r="CG28" i="11"/>
  <c r="CZ28" i="11" s="1"/>
  <c r="CZ27" i="11"/>
  <c r="CH28" i="11"/>
  <c r="DA28" i="11" s="1"/>
  <c r="DA27" i="11"/>
  <c r="BZ28" i="11"/>
  <c r="CS28" i="11" s="1"/>
  <c r="CS27" i="11"/>
  <c r="CC28" i="11"/>
  <c r="CV28" i="11" s="1"/>
  <c r="CV27" i="11"/>
  <c r="CO28" i="11"/>
  <c r="DH28" i="11" s="1"/>
  <c r="DH27" i="11"/>
  <c r="CB28" i="11"/>
  <c r="CU28" i="11" s="1"/>
  <c r="CU27" i="11"/>
  <c r="DJ26" i="11"/>
  <c r="B24" i="12" s="1"/>
  <c r="CL28" i="11"/>
  <c r="DE28" i="11" s="1"/>
  <c r="DE27" i="11"/>
  <c r="CJ28" i="11"/>
  <c r="DC28" i="11" s="1"/>
  <c r="DC27" i="11"/>
  <c r="BY28" i="11"/>
  <c r="CR28" i="11" s="1"/>
  <c r="CR27" i="11"/>
  <c r="CD28" i="11"/>
  <c r="CW28" i="11" s="1"/>
  <c r="CW27" i="11"/>
  <c r="A37" i="4"/>
  <c r="DJ27" i="11" l="1"/>
  <c r="B25" i="12" s="1"/>
  <c r="DJ28" i="11"/>
  <c r="A38" i="4"/>
  <c r="AR28" i="11" l="1" a="1"/>
  <c r="AR28" i="11" s="1"/>
  <c r="BK28" i="11" s="1"/>
  <c r="CD29" i="11" s="1"/>
  <c r="AS28" i="11" a="1"/>
  <c r="AS28" i="11" s="1"/>
  <c r="BL28" i="11" s="1"/>
  <c r="CE29" i="11" s="1"/>
  <c r="AN28" i="11" a="1"/>
  <c r="AN28" i="11" s="1"/>
  <c r="BG28" i="11" s="1"/>
  <c r="BZ29" i="11" s="1"/>
  <c r="BC28" i="11" a="1"/>
  <c r="BC28" i="11" s="1"/>
  <c r="BV28" i="11" s="1"/>
  <c r="CO29" i="11" s="1"/>
  <c r="AX28" i="11" a="1"/>
  <c r="AX28" i="11" s="1"/>
  <c r="BQ28" i="11" s="1"/>
  <c r="CJ29" i="11" s="1"/>
  <c r="AY28" i="11" a="1"/>
  <c r="AY28" i="11" s="1"/>
  <c r="BR28" i="11" s="1"/>
  <c r="CK29" i="11" s="1"/>
  <c r="AT28" i="11" a="1"/>
  <c r="AT28" i="11" s="1"/>
  <c r="BM28" i="11" s="1"/>
  <c r="CF29" i="11" s="1"/>
  <c r="AP28" i="11" a="1"/>
  <c r="AP28" i="11" s="1"/>
  <c r="BI28" i="11" s="1"/>
  <c r="CB29" i="11" s="1"/>
  <c r="AW28" i="11" a="1"/>
  <c r="AW28" i="11" s="1"/>
  <c r="BP28" i="11" s="1"/>
  <c r="CI29" i="11" s="1"/>
  <c r="B26" i="12"/>
  <c r="AU28" i="11" a="1"/>
  <c r="AU28" i="11" s="1"/>
  <c r="BN28" i="11" s="1"/>
  <c r="CG29" i="11" s="1"/>
  <c r="BD28" i="11" a="1"/>
  <c r="BD28" i="11" s="1"/>
  <c r="BW28" i="11" s="1"/>
  <c r="CP29" i="11" s="1"/>
  <c r="AQ28" i="11" a="1"/>
  <c r="AQ28" i="11" s="1"/>
  <c r="BJ28" i="11" s="1"/>
  <c r="CC29" i="11" s="1"/>
  <c r="AZ28" i="11" a="1"/>
  <c r="AZ28" i="11" s="1"/>
  <c r="BS28" i="11" s="1"/>
  <c r="CL29" i="11" s="1"/>
  <c r="AM28" i="11" a="1"/>
  <c r="AM28" i="11" s="1"/>
  <c r="BF28" i="11" s="1"/>
  <c r="BY29" i="11" s="1"/>
  <c r="BA28" i="11" a="1"/>
  <c r="BA28" i="11" s="1"/>
  <c r="BT28" i="11" s="1"/>
  <c r="CM29" i="11" s="1"/>
  <c r="BB28" i="11" a="1"/>
  <c r="BB28" i="11" s="1"/>
  <c r="BU28" i="11" s="1"/>
  <c r="CN29" i="11" s="1"/>
  <c r="AV28" i="11" a="1"/>
  <c r="AV28" i="11" s="1"/>
  <c r="BO28" i="11" s="1"/>
  <c r="CH29" i="11" s="1"/>
  <c r="AO28" i="11" a="1"/>
  <c r="AO28" i="11" s="1"/>
  <c r="BH28" i="11" s="1"/>
  <c r="CA29" i="11" s="1"/>
  <c r="A39" i="4"/>
  <c r="DF29" i="11" l="1"/>
  <c r="CM30" i="11"/>
  <c r="CU29" i="11"/>
  <c r="CB30" i="11"/>
  <c r="CR29" i="11"/>
  <c r="BY30" i="11"/>
  <c r="CF30" i="11"/>
  <c r="CY29" i="11"/>
  <c r="CL30" i="11"/>
  <c r="DE29" i="11"/>
  <c r="CK30" i="11"/>
  <c r="DD29" i="11"/>
  <c r="CV29" i="11"/>
  <c r="CC30" i="11"/>
  <c r="DC29" i="11"/>
  <c r="CJ30" i="11"/>
  <c r="CP30" i="11"/>
  <c r="DI29" i="11"/>
  <c r="CO30" i="11"/>
  <c r="DH29" i="11"/>
  <c r="CA30" i="11"/>
  <c r="CT29" i="11"/>
  <c r="CZ29" i="11"/>
  <c r="CG30" i="11"/>
  <c r="CS29" i="11"/>
  <c r="BZ30" i="11"/>
  <c r="CH30" i="11"/>
  <c r="DA29" i="11"/>
  <c r="CX29" i="11"/>
  <c r="CE30" i="11"/>
  <c r="CN30" i="11"/>
  <c r="DG29" i="11"/>
  <c r="CI30" i="11"/>
  <c r="DB29" i="11"/>
  <c r="CW29" i="11"/>
  <c r="CD30" i="11"/>
  <c r="A40" i="4"/>
  <c r="CZ30" i="11" l="1"/>
  <c r="CG31" i="11"/>
  <c r="CJ31" i="11"/>
  <c r="DC30" i="11"/>
  <c r="CF31" i="11"/>
  <c r="CY30" i="11"/>
  <c r="CC31" i="11"/>
  <c r="CV30" i="11"/>
  <c r="BY31" i="11"/>
  <c r="CR30" i="11"/>
  <c r="CN31" i="11"/>
  <c r="DG30" i="11"/>
  <c r="CA31" i="11"/>
  <c r="CT30" i="11"/>
  <c r="DJ29" i="11"/>
  <c r="B27" i="12" s="1"/>
  <c r="CB31" i="11"/>
  <c r="CU30" i="11"/>
  <c r="CE31" i="11"/>
  <c r="CX30" i="11"/>
  <c r="CH31" i="11"/>
  <c r="DA30" i="11"/>
  <c r="CO31" i="11"/>
  <c r="DH30" i="11"/>
  <c r="DD30" i="11"/>
  <c r="CK31" i="11"/>
  <c r="CD31" i="11"/>
  <c r="CW30" i="11"/>
  <c r="CS30" i="11"/>
  <c r="BZ31" i="11"/>
  <c r="DF30" i="11"/>
  <c r="CM31" i="11"/>
  <c r="DB30" i="11"/>
  <c r="CI31" i="11"/>
  <c r="DI30" i="11"/>
  <c r="CP31" i="11"/>
  <c r="CL31" i="11"/>
  <c r="DE30" i="11"/>
  <c r="A41" i="4"/>
  <c r="CB32" i="11" l="1"/>
  <c r="CU31" i="11"/>
  <c r="CV31" i="11"/>
  <c r="CC32" i="11"/>
  <c r="CO32" i="11"/>
  <c r="DH31" i="11"/>
  <c r="CS31" i="11"/>
  <c r="BZ32" i="11"/>
  <c r="CA32" i="11"/>
  <c r="CT31" i="11"/>
  <c r="CF32" i="11"/>
  <c r="CY31" i="11"/>
  <c r="CL32" i="11"/>
  <c r="DE31" i="11"/>
  <c r="CH32" i="11"/>
  <c r="DA31" i="11"/>
  <c r="DI31" i="11"/>
  <c r="CP32" i="11"/>
  <c r="DG31" i="11"/>
  <c r="CN32" i="11"/>
  <c r="DC31" i="11"/>
  <c r="CJ32" i="11"/>
  <c r="CM32" i="11"/>
  <c r="DF31" i="11"/>
  <c r="CD32" i="11"/>
  <c r="CW31" i="11"/>
  <c r="CX31" i="11"/>
  <c r="CE32" i="11"/>
  <c r="DJ30" i="11"/>
  <c r="B28" i="12" s="1"/>
  <c r="CZ31" i="11"/>
  <c r="CG32" i="11"/>
  <c r="CI32" i="11"/>
  <c r="DB31" i="11"/>
  <c r="DD31" i="11"/>
  <c r="CK32" i="11"/>
  <c r="CR31" i="11"/>
  <c r="BY32" i="11"/>
  <c r="A42" i="4"/>
  <c r="DJ31" i="11" l="1"/>
  <c r="B29" i="12" s="1"/>
  <c r="CI33" i="11"/>
  <c r="DB32" i="11"/>
  <c r="BZ33" i="11"/>
  <c r="CS32" i="11"/>
  <c r="CZ32" i="11"/>
  <c r="CG33" i="11"/>
  <c r="CM33" i="11"/>
  <c r="DF32" i="11"/>
  <c r="CH33" i="11"/>
  <c r="DA32" i="11"/>
  <c r="DC32" i="11"/>
  <c r="CJ33" i="11"/>
  <c r="BY33" i="11"/>
  <c r="CR32" i="11"/>
  <c r="CL33" i="11"/>
  <c r="DE32" i="11"/>
  <c r="CO33" i="11"/>
  <c r="DH32" i="11"/>
  <c r="CX32" i="11"/>
  <c r="CE33" i="11"/>
  <c r="CN33" i="11"/>
  <c r="DG32" i="11"/>
  <c r="CV32" i="11"/>
  <c r="CC33" i="11"/>
  <c r="CK33" i="11"/>
  <c r="DD32" i="11"/>
  <c r="CF33" i="11"/>
  <c r="CY32" i="11"/>
  <c r="DI32" i="11"/>
  <c r="CP33" i="11"/>
  <c r="CD33" i="11"/>
  <c r="CW32" i="11"/>
  <c r="CA33" i="11"/>
  <c r="CT32" i="11"/>
  <c r="CB33" i="11"/>
  <c r="CU32" i="11"/>
  <c r="A43" i="4"/>
  <c r="CC34" i="11" l="1"/>
  <c r="CV33" i="11"/>
  <c r="CD34" i="11"/>
  <c r="CW33" i="11"/>
  <c r="DE33" i="11"/>
  <c r="CL34" i="11"/>
  <c r="DF33" i="11"/>
  <c r="CM34" i="11"/>
  <c r="CP34" i="11"/>
  <c r="DI33" i="11"/>
  <c r="CZ33" i="11"/>
  <c r="CG34" i="11"/>
  <c r="DG33" i="11"/>
  <c r="CN34" i="11"/>
  <c r="BY34" i="11"/>
  <c r="CR33" i="11"/>
  <c r="CE34" i="11"/>
  <c r="CX33" i="11"/>
  <c r="CJ34" i="11"/>
  <c r="DC33" i="11"/>
  <c r="DJ32" i="11"/>
  <c r="B30" i="12" s="1"/>
  <c r="CB34" i="11"/>
  <c r="CU33" i="11"/>
  <c r="CY33" i="11"/>
  <c r="CF34" i="11"/>
  <c r="BZ34" i="11"/>
  <c r="CS33" i="11"/>
  <c r="CA34" i="11"/>
  <c r="CT33" i="11"/>
  <c r="CK34" i="11"/>
  <c r="DD33" i="11"/>
  <c r="CO34" i="11"/>
  <c r="DH33" i="11"/>
  <c r="CH34" i="11"/>
  <c r="DA33" i="11"/>
  <c r="DB33" i="11"/>
  <c r="CI34" i="11"/>
  <c r="A44" i="4"/>
  <c r="CO35" i="11" l="1"/>
  <c r="DH34" i="11"/>
  <c r="DJ33" i="11"/>
  <c r="B31" i="12" s="1"/>
  <c r="CM35" i="11"/>
  <c r="DF34" i="11"/>
  <c r="CR34" i="11"/>
  <c r="BY35" i="11"/>
  <c r="DD34" i="11"/>
  <c r="CK35" i="11"/>
  <c r="CB35" i="11"/>
  <c r="CU34" i="11"/>
  <c r="CN35" i="11"/>
  <c r="DG34" i="11"/>
  <c r="CL35" i="11"/>
  <c r="DE34" i="11"/>
  <c r="CI35" i="11"/>
  <c r="DB34" i="11"/>
  <c r="CA35" i="11"/>
  <c r="CT34" i="11"/>
  <c r="CZ34" i="11"/>
  <c r="CG35" i="11"/>
  <c r="DC34" i="11"/>
  <c r="CJ35" i="11"/>
  <c r="CW34" i="11"/>
  <c r="CD35" i="11"/>
  <c r="DA34" i="11"/>
  <c r="CH35" i="11"/>
  <c r="BZ35" i="11"/>
  <c r="CS34" i="11"/>
  <c r="CF35" i="11"/>
  <c r="CY34" i="11"/>
  <c r="CE35" i="11"/>
  <c r="CX34" i="11"/>
  <c r="DI34" i="11"/>
  <c r="CP35" i="11"/>
  <c r="CC35" i="11"/>
  <c r="CV34" i="11"/>
  <c r="A45" i="4"/>
  <c r="CX35" i="11" l="1"/>
  <c r="CE36" i="11"/>
  <c r="CI36" i="11"/>
  <c r="DB35" i="11"/>
  <c r="CJ36" i="11"/>
  <c r="DC35" i="11"/>
  <c r="BY36" i="11"/>
  <c r="CR35" i="11"/>
  <c r="CF36" i="11"/>
  <c r="CY35" i="11"/>
  <c r="CL36" i="11"/>
  <c r="DE35" i="11"/>
  <c r="DJ34" i="11"/>
  <c r="B32" i="12" s="1"/>
  <c r="CG36" i="11"/>
  <c r="CZ35" i="11"/>
  <c r="CC36" i="11"/>
  <c r="CV35" i="11"/>
  <c r="BZ36" i="11"/>
  <c r="CS35" i="11"/>
  <c r="CN36" i="11"/>
  <c r="DG35" i="11"/>
  <c r="DF35" i="11"/>
  <c r="CM36" i="11"/>
  <c r="CP36" i="11"/>
  <c r="DI35" i="11"/>
  <c r="CH36" i="11"/>
  <c r="DA35" i="11"/>
  <c r="CA36" i="11"/>
  <c r="CT35" i="11"/>
  <c r="CU35" i="11"/>
  <c r="CB36" i="11"/>
  <c r="CD36" i="11"/>
  <c r="CW35" i="11"/>
  <c r="DD35" i="11"/>
  <c r="CK36" i="11"/>
  <c r="CO36" i="11"/>
  <c r="DH35" i="11"/>
  <c r="A46" i="4"/>
  <c r="CD37" i="11" l="1"/>
  <c r="CW36" i="11"/>
  <c r="CP37" i="11"/>
  <c r="DI36" i="11"/>
  <c r="CC37" i="11"/>
  <c r="CV36" i="11"/>
  <c r="CB37" i="11"/>
  <c r="CU36" i="11"/>
  <c r="DF36" i="11"/>
  <c r="CM37" i="11"/>
  <c r="DJ35" i="11"/>
  <c r="B33" i="12" s="1"/>
  <c r="BY37" i="11"/>
  <c r="CR36" i="11"/>
  <c r="CZ36" i="11"/>
  <c r="CG37" i="11"/>
  <c r="CJ37" i="11"/>
  <c r="DC36" i="11"/>
  <c r="DH36" i="11"/>
  <c r="CO37" i="11"/>
  <c r="CA37" i="11"/>
  <c r="CT36" i="11"/>
  <c r="DG36" i="11"/>
  <c r="CN37" i="11"/>
  <c r="CK37" i="11"/>
  <c r="DD36" i="11"/>
  <c r="CL37" i="11"/>
  <c r="DE36" i="11"/>
  <c r="DB36" i="11"/>
  <c r="CI37" i="11"/>
  <c r="CH37" i="11"/>
  <c r="DA36" i="11"/>
  <c r="BZ37" i="11"/>
  <c r="CS36" i="11"/>
  <c r="CX36" i="11"/>
  <c r="CE37" i="11"/>
  <c r="CF37" i="11"/>
  <c r="CY36" i="11"/>
  <c r="A47" i="4"/>
  <c r="BZ38" i="11" l="1"/>
  <c r="CS37" i="11"/>
  <c r="DD37" i="11"/>
  <c r="CK38" i="11"/>
  <c r="CJ38" i="11"/>
  <c r="DC37" i="11"/>
  <c r="CN38" i="11"/>
  <c r="DG37" i="11"/>
  <c r="CG38" i="11"/>
  <c r="CZ37" i="11"/>
  <c r="CB38" i="11"/>
  <c r="CU37" i="11"/>
  <c r="CH38" i="11"/>
  <c r="DA37" i="11"/>
  <c r="DB37" i="11"/>
  <c r="CI38" i="11"/>
  <c r="DJ36" i="11"/>
  <c r="B34" i="12" s="1"/>
  <c r="CC38" i="11"/>
  <c r="CV37" i="11"/>
  <c r="CF38" i="11"/>
  <c r="CY37" i="11"/>
  <c r="CA38" i="11"/>
  <c r="CT37" i="11"/>
  <c r="BY38" i="11"/>
  <c r="CR37" i="11"/>
  <c r="CX37" i="11"/>
  <c r="CE38" i="11"/>
  <c r="DH37" i="11"/>
  <c r="CO38" i="11"/>
  <c r="CP38" i="11"/>
  <c r="DI37" i="11"/>
  <c r="CL38" i="11"/>
  <c r="DE37" i="11"/>
  <c r="DF37" i="11"/>
  <c r="CM38" i="11"/>
  <c r="CW37" i="11"/>
  <c r="CD38" i="11"/>
  <c r="A48" i="4"/>
  <c r="CL39" i="11" l="1"/>
  <c r="DE38" i="11"/>
  <c r="BY39" i="11"/>
  <c r="CR38" i="11"/>
  <c r="DB38" i="11"/>
  <c r="CI39" i="11"/>
  <c r="CN39" i="11"/>
  <c r="DG38" i="11"/>
  <c r="DI38" i="11"/>
  <c r="CP39" i="11"/>
  <c r="CA39" i="11"/>
  <c r="CT38" i="11"/>
  <c r="CD39" i="11"/>
  <c r="CW38" i="11"/>
  <c r="DH38" i="11"/>
  <c r="CO39" i="11"/>
  <c r="CH39" i="11"/>
  <c r="DA38" i="11"/>
  <c r="DC38" i="11"/>
  <c r="CJ39" i="11"/>
  <c r="CF39" i="11"/>
  <c r="CY38" i="11"/>
  <c r="DD38" i="11"/>
  <c r="CK39" i="11"/>
  <c r="CM39" i="11"/>
  <c r="DF38" i="11"/>
  <c r="CX38" i="11"/>
  <c r="CE39" i="11"/>
  <c r="CB39" i="11"/>
  <c r="CU38" i="11"/>
  <c r="CV38" i="11"/>
  <c r="CC39" i="11"/>
  <c r="DJ37" i="11"/>
  <c r="B35" i="12" s="1"/>
  <c r="CZ38" i="11"/>
  <c r="CG39" i="11"/>
  <c r="BZ39" i="11"/>
  <c r="CS38" i="11"/>
  <c r="A49" i="4"/>
  <c r="CC40" i="11" l="1"/>
  <c r="CV40" i="11" s="1"/>
  <c r="CV39" i="11"/>
  <c r="CK40" i="11"/>
  <c r="DD40" i="11" s="1"/>
  <c r="DD39" i="11"/>
  <c r="CO40" i="11"/>
  <c r="DH40" i="11" s="1"/>
  <c r="DH39" i="11"/>
  <c r="CN40" i="11"/>
  <c r="DG40" i="11" s="1"/>
  <c r="DG39" i="11"/>
  <c r="CI40" i="11"/>
  <c r="DB40" i="11" s="1"/>
  <c r="DB39" i="11"/>
  <c r="CB40" i="11"/>
  <c r="CU40" i="11" s="1"/>
  <c r="CU39" i="11"/>
  <c r="CF40" i="11"/>
  <c r="CY40" i="11" s="1"/>
  <c r="CY39" i="11"/>
  <c r="CD40" i="11"/>
  <c r="CW40" i="11" s="1"/>
  <c r="CW39" i="11"/>
  <c r="CS39" i="11"/>
  <c r="BZ40" i="11"/>
  <c r="CS40" i="11" s="1"/>
  <c r="CE40" i="11"/>
  <c r="CX40" i="11" s="1"/>
  <c r="CX39" i="11"/>
  <c r="DC39" i="11"/>
  <c r="CJ40" i="11"/>
  <c r="DC40" i="11" s="1"/>
  <c r="DJ38" i="11"/>
  <c r="B36" i="12" s="1"/>
  <c r="CZ39" i="11"/>
  <c r="CG40" i="11"/>
  <c r="CZ40" i="11" s="1"/>
  <c r="CA40" i="11"/>
  <c r="CT40" i="11" s="1"/>
  <c r="CT39" i="11"/>
  <c r="BY40" i="11"/>
  <c r="CR40" i="11" s="1"/>
  <c r="CR39" i="11"/>
  <c r="DI39" i="11"/>
  <c r="CP40" i="11"/>
  <c r="DI40" i="11" s="1"/>
  <c r="CM40" i="11"/>
  <c r="DF40" i="11" s="1"/>
  <c r="DF39" i="11"/>
  <c r="DA39" i="11"/>
  <c r="CH40" i="11"/>
  <c r="DA40" i="11" s="1"/>
  <c r="CL40" i="11"/>
  <c r="DE40" i="11" s="1"/>
  <c r="DE39" i="11"/>
  <c r="A50" i="4"/>
  <c r="DJ39" i="11" l="1"/>
  <c r="B37" i="12" s="1"/>
  <c r="DJ40" i="11"/>
  <c r="A51" i="4"/>
  <c r="AZ40" i="11" l="1" a="1"/>
  <c r="AZ40" i="11" s="1"/>
  <c r="BS40" i="11" s="1"/>
  <c r="CL41" i="11" s="1"/>
  <c r="AS40" i="11" a="1"/>
  <c r="AS40" i="11" s="1"/>
  <c r="BL40" i="11" s="1"/>
  <c r="CE41" i="11" s="1"/>
  <c r="AO40" i="11" a="1"/>
  <c r="AO40" i="11" s="1"/>
  <c r="BH40" i="11" s="1"/>
  <c r="CA41" i="11" s="1"/>
  <c r="BC40" i="11" a="1"/>
  <c r="BC40" i="11" s="1"/>
  <c r="BV40" i="11" s="1"/>
  <c r="CO41" i="11" s="1"/>
  <c r="B38" i="12"/>
  <c r="BA40" i="11" a="1"/>
  <c r="BA40" i="11" s="1"/>
  <c r="BT40" i="11" s="1"/>
  <c r="CM41" i="11" s="1"/>
  <c r="AV40" i="11" a="1"/>
  <c r="AV40" i="11" s="1"/>
  <c r="BO40" i="11" s="1"/>
  <c r="CH41" i="11" s="1"/>
  <c r="AY40" i="11" a="1"/>
  <c r="AY40" i="11" s="1"/>
  <c r="BR40" i="11" s="1"/>
  <c r="CK41" i="11" s="1"/>
  <c r="AN40" i="11" a="1"/>
  <c r="AN40" i="11" s="1"/>
  <c r="BG40" i="11" s="1"/>
  <c r="BZ41" i="11" s="1"/>
  <c r="AW40" i="11" a="1"/>
  <c r="AW40" i="11" s="1"/>
  <c r="BP40" i="11" s="1"/>
  <c r="CI41" i="11" s="1"/>
  <c r="AR40" i="11" a="1"/>
  <c r="AR40" i="11" s="1"/>
  <c r="BK40" i="11" s="1"/>
  <c r="CD41" i="11" s="1"/>
  <c r="AX40" i="11" a="1"/>
  <c r="AX40" i="11" s="1"/>
  <c r="BQ40" i="11" s="1"/>
  <c r="CJ41" i="11" s="1"/>
  <c r="AT40" i="11" a="1"/>
  <c r="AT40" i="11" s="1"/>
  <c r="BM40" i="11" s="1"/>
  <c r="CF41" i="11" s="1"/>
  <c r="BB40" i="11" a="1"/>
  <c r="BB40" i="11" s="1"/>
  <c r="BU40" i="11" s="1"/>
  <c r="CN41" i="11" s="1"/>
  <c r="AP40" i="11" a="1"/>
  <c r="AP40" i="11" s="1"/>
  <c r="BI40" i="11" s="1"/>
  <c r="CB41" i="11" s="1"/>
  <c r="AU40" i="11" a="1"/>
  <c r="AU40" i="11" s="1"/>
  <c r="BN40" i="11" s="1"/>
  <c r="CG41" i="11" s="1"/>
  <c r="AM40" i="11" a="1"/>
  <c r="AM40" i="11" s="1"/>
  <c r="BF40" i="11" s="1"/>
  <c r="BY41" i="11" s="1"/>
  <c r="AQ40" i="11" a="1"/>
  <c r="AQ40" i="11" s="1"/>
  <c r="BJ40" i="11" s="1"/>
  <c r="CC41" i="11" s="1"/>
  <c r="BD40" i="11" a="1"/>
  <c r="BD40" i="11" s="1"/>
  <c r="BW40" i="11" s="1"/>
  <c r="CP41" i="11" s="1"/>
  <c r="A52" i="4"/>
  <c r="CZ41" i="11" l="1"/>
  <c r="CG42" i="11"/>
  <c r="CK42" i="11"/>
  <c r="DD41" i="11"/>
  <c r="CB42" i="11"/>
  <c r="CU41" i="11"/>
  <c r="CH42" i="11"/>
  <c r="DA41" i="11"/>
  <c r="DG41" i="11"/>
  <c r="CN42" i="11"/>
  <c r="CM42" i="11"/>
  <c r="DF41" i="11"/>
  <c r="CY41" i="11"/>
  <c r="CF42" i="11"/>
  <c r="CJ42" i="11"/>
  <c r="DC41" i="11"/>
  <c r="DH41" i="11"/>
  <c r="CO42" i="11"/>
  <c r="DI41" i="11"/>
  <c r="CP42" i="11"/>
  <c r="CD42" i="11"/>
  <c r="CW41" i="11"/>
  <c r="CT41" i="11"/>
  <c r="CA42" i="11"/>
  <c r="CC42" i="11"/>
  <c r="CV41" i="11"/>
  <c r="CI42" i="11"/>
  <c r="DB41" i="11"/>
  <c r="CE42" i="11"/>
  <c r="CX41" i="11"/>
  <c r="CR41" i="11"/>
  <c r="BY42" i="11"/>
  <c r="BZ42" i="11"/>
  <c r="CS41" i="11"/>
  <c r="DE41" i="11"/>
  <c r="CL42" i="11"/>
  <c r="A53" i="4"/>
  <c r="DJ41" i="11" l="1"/>
  <c r="B39" i="12" s="1"/>
  <c r="BY43" i="11"/>
  <c r="CR42" i="11"/>
  <c r="CT42" i="11"/>
  <c r="CA43" i="11"/>
  <c r="CJ43" i="11"/>
  <c r="DC42" i="11"/>
  <c r="CH43" i="11"/>
  <c r="DA42" i="11"/>
  <c r="CF43" i="11"/>
  <c r="CY42" i="11"/>
  <c r="CE43" i="11"/>
  <c r="CX42" i="11"/>
  <c r="CD43" i="11"/>
  <c r="CW42" i="11"/>
  <c r="CB43" i="11"/>
  <c r="CU42" i="11"/>
  <c r="DE42" i="11"/>
  <c r="CL43" i="11"/>
  <c r="DI42" i="11"/>
  <c r="CP43" i="11"/>
  <c r="DB42" i="11"/>
  <c r="CI43" i="11"/>
  <c r="CM43" i="11"/>
  <c r="DF42" i="11"/>
  <c r="CK43" i="11"/>
  <c r="DD42" i="11"/>
  <c r="DH42" i="11"/>
  <c r="CO43" i="11"/>
  <c r="CN43" i="11"/>
  <c r="DG42" i="11"/>
  <c r="CG43" i="11"/>
  <c r="CZ42" i="11"/>
  <c r="BZ43" i="11"/>
  <c r="CS42" i="11"/>
  <c r="CV42" i="11"/>
  <c r="CC43" i="11"/>
  <c r="A54" i="4"/>
  <c r="CZ43" i="11" l="1"/>
  <c r="CG44" i="11"/>
  <c r="DF43" i="11"/>
  <c r="CM44" i="11"/>
  <c r="CB44" i="11"/>
  <c r="CU43" i="11"/>
  <c r="CH44" i="11"/>
  <c r="DA43" i="11"/>
  <c r="CI44" i="11"/>
  <c r="DB43" i="11"/>
  <c r="CN44" i="11"/>
  <c r="DG43" i="11"/>
  <c r="CW43" i="11"/>
  <c r="CD44" i="11"/>
  <c r="CJ44" i="11"/>
  <c r="DC43" i="11"/>
  <c r="CC44" i="11"/>
  <c r="CV43" i="11"/>
  <c r="DH43" i="11"/>
  <c r="CO44" i="11"/>
  <c r="DI43" i="11"/>
  <c r="CP44" i="11"/>
  <c r="CA44" i="11"/>
  <c r="CT43" i="11"/>
  <c r="CE44" i="11"/>
  <c r="CX43" i="11"/>
  <c r="DE43" i="11"/>
  <c r="CL44" i="11"/>
  <c r="DJ42" i="11"/>
  <c r="B40" i="12" s="1"/>
  <c r="CS43" i="11"/>
  <c r="BZ44" i="11"/>
  <c r="CK44" i="11"/>
  <c r="DD43" i="11"/>
  <c r="CY43" i="11"/>
  <c r="CF44" i="11"/>
  <c r="CR43" i="11"/>
  <c r="BY44" i="11"/>
  <c r="A55" i="4"/>
  <c r="DJ43" i="11" l="1"/>
  <c r="B41" i="12" s="1"/>
  <c r="CK45" i="11"/>
  <c r="DD44" i="11"/>
  <c r="BZ45" i="11"/>
  <c r="CS44" i="11"/>
  <c r="CA45" i="11"/>
  <c r="CT44" i="11"/>
  <c r="DC44" i="11"/>
  <c r="CJ45" i="11"/>
  <c r="DA44" i="11"/>
  <c r="CH45" i="11"/>
  <c r="CP45" i="11"/>
  <c r="DI44" i="11"/>
  <c r="CD45" i="11"/>
  <c r="CW44" i="11"/>
  <c r="BY45" i="11"/>
  <c r="CR44" i="11"/>
  <c r="CU44" i="11"/>
  <c r="CB45" i="11"/>
  <c r="CL45" i="11"/>
  <c r="DE44" i="11"/>
  <c r="CO45" i="11"/>
  <c r="DH44" i="11"/>
  <c r="DF44" i="11"/>
  <c r="CM45" i="11"/>
  <c r="CF45" i="11"/>
  <c r="CY44" i="11"/>
  <c r="DG44" i="11"/>
  <c r="CN45" i="11"/>
  <c r="CG45" i="11"/>
  <c r="CZ44" i="11"/>
  <c r="CE45" i="11"/>
  <c r="CX44" i="11"/>
  <c r="CC45" i="11"/>
  <c r="CV44" i="11"/>
  <c r="DB44" i="11"/>
  <c r="CI45" i="11"/>
  <c r="A56" i="4"/>
  <c r="CM46" i="11" l="1"/>
  <c r="DF45" i="11"/>
  <c r="DJ44" i="11"/>
  <c r="B42" i="12" s="1"/>
  <c r="DC45" i="11"/>
  <c r="CJ46" i="11"/>
  <c r="CE46" i="11"/>
  <c r="CX45" i="11"/>
  <c r="CR45" i="11"/>
  <c r="BY46" i="11"/>
  <c r="CG46" i="11"/>
  <c r="CZ45" i="11"/>
  <c r="CO46" i="11"/>
  <c r="DH45" i="11"/>
  <c r="CD46" i="11"/>
  <c r="CW45" i="11"/>
  <c r="CA46" i="11"/>
  <c r="CT45" i="11"/>
  <c r="DB45" i="11"/>
  <c r="CI46" i="11"/>
  <c r="CN46" i="11"/>
  <c r="DG45" i="11"/>
  <c r="DE45" i="11"/>
  <c r="CL46" i="11"/>
  <c r="CP46" i="11"/>
  <c r="DI45" i="11"/>
  <c r="BZ46" i="11"/>
  <c r="CS45" i="11"/>
  <c r="CU45" i="11"/>
  <c r="CB46" i="11"/>
  <c r="DA45" i="11"/>
  <c r="CH46" i="11"/>
  <c r="CC46" i="11"/>
  <c r="CV45" i="11"/>
  <c r="CY45" i="11"/>
  <c r="CF46" i="11"/>
  <c r="CK46" i="11"/>
  <c r="DD45" i="11"/>
  <c r="A57" i="4"/>
  <c r="CV46" i="11" l="1"/>
  <c r="CC47" i="11"/>
  <c r="DI46" i="11"/>
  <c r="CP47" i="11"/>
  <c r="CT46" i="11"/>
  <c r="CA47" i="11"/>
  <c r="DJ45" i="11"/>
  <c r="B43" i="12" s="1"/>
  <c r="CH47" i="11"/>
  <c r="DA46" i="11"/>
  <c r="CL47" i="11"/>
  <c r="DE46" i="11"/>
  <c r="CW46" i="11"/>
  <c r="CD47" i="11"/>
  <c r="CE47" i="11"/>
  <c r="CX46" i="11"/>
  <c r="CB47" i="11"/>
  <c r="CU46" i="11"/>
  <c r="CJ47" i="11"/>
  <c r="DC46" i="11"/>
  <c r="DD46" i="11"/>
  <c r="CK47" i="11"/>
  <c r="DG46" i="11"/>
  <c r="CN47" i="11"/>
  <c r="DH46" i="11"/>
  <c r="CO47" i="11"/>
  <c r="CF47" i="11"/>
  <c r="CY46" i="11"/>
  <c r="CI47" i="11"/>
  <c r="DB46" i="11"/>
  <c r="BZ47" i="11"/>
  <c r="CS46" i="11"/>
  <c r="CG47" i="11"/>
  <c r="CZ46" i="11"/>
  <c r="CR46" i="11"/>
  <c r="BY47" i="11"/>
  <c r="DF46" i="11"/>
  <c r="CM47" i="11"/>
  <c r="O58" i="4"/>
  <c r="A58" i="4"/>
  <c r="CG48" i="11" l="1"/>
  <c r="CZ47" i="11"/>
  <c r="CB48" i="11"/>
  <c r="CU47" i="11"/>
  <c r="DA47" i="11"/>
  <c r="CH48" i="11"/>
  <c r="DG47" i="11"/>
  <c r="CN48" i="11"/>
  <c r="BZ48" i="11"/>
  <c r="CS47" i="11"/>
  <c r="CE48" i="11"/>
  <c r="CX47" i="11"/>
  <c r="CA48" i="11"/>
  <c r="CT47" i="11"/>
  <c r="CM48" i="11"/>
  <c r="DF47" i="11"/>
  <c r="DD47" i="11"/>
  <c r="CK48" i="11"/>
  <c r="CD48" i="11"/>
  <c r="CW47" i="11"/>
  <c r="DB47" i="11"/>
  <c r="CI48" i="11"/>
  <c r="CP48" i="11"/>
  <c r="DI47" i="11"/>
  <c r="BY48" i="11"/>
  <c r="CR47" i="11"/>
  <c r="DJ46" i="11"/>
  <c r="B44" i="12" s="1"/>
  <c r="CF48" i="11"/>
  <c r="CY47" i="11"/>
  <c r="CJ48" i="11"/>
  <c r="DC47" i="11"/>
  <c r="CL48" i="11"/>
  <c r="DE47" i="11"/>
  <c r="CC48" i="11"/>
  <c r="CV47" i="11"/>
  <c r="DH47" i="11"/>
  <c r="CO48" i="11"/>
  <c r="A59" i="4"/>
  <c r="CL49" i="11" l="1"/>
  <c r="DE48" i="11"/>
  <c r="CN49" i="11"/>
  <c r="DG48" i="11"/>
  <c r="DI48" i="11"/>
  <c r="CP49" i="11"/>
  <c r="CM49" i="11"/>
  <c r="DF48" i="11"/>
  <c r="CJ49" i="11"/>
  <c r="DC48" i="11"/>
  <c r="CI49" i="11"/>
  <c r="DB48" i="11"/>
  <c r="CH49" i="11"/>
  <c r="DA48" i="11"/>
  <c r="DH48" i="11"/>
  <c r="CO49" i="11"/>
  <c r="CA49" i="11"/>
  <c r="CT48" i="11"/>
  <c r="CF49" i="11"/>
  <c r="CY48" i="11"/>
  <c r="CD49" i="11"/>
  <c r="CW48" i="11"/>
  <c r="CE49" i="11"/>
  <c r="CX48" i="11"/>
  <c r="CU48" i="11"/>
  <c r="CB49" i="11"/>
  <c r="CC49" i="11"/>
  <c r="CV48" i="11"/>
  <c r="DJ47" i="11"/>
  <c r="B45" i="12" s="1"/>
  <c r="CK49" i="11"/>
  <c r="DD48" i="11"/>
  <c r="CR48" i="11"/>
  <c r="BY49" i="11"/>
  <c r="BZ49" i="11"/>
  <c r="CS48" i="11"/>
  <c r="CZ48" i="11"/>
  <c r="CG49" i="11"/>
  <c r="A60" i="4"/>
  <c r="DJ48" i="11" l="1"/>
  <c r="B46" i="12" s="1"/>
  <c r="CO50" i="11"/>
  <c r="DH49" i="11"/>
  <c r="CE50" i="11"/>
  <c r="CX49" i="11"/>
  <c r="CM50" i="11"/>
  <c r="DF49" i="11"/>
  <c r="CK50" i="11"/>
  <c r="DD49" i="11"/>
  <c r="CP50" i="11"/>
  <c r="DI49" i="11"/>
  <c r="CG50" i="11"/>
  <c r="CZ49" i="11"/>
  <c r="CD50" i="11"/>
  <c r="CW49" i="11"/>
  <c r="CH50" i="11"/>
  <c r="DA49" i="11"/>
  <c r="CC50" i="11"/>
  <c r="CV49" i="11"/>
  <c r="CF50" i="11"/>
  <c r="CY49" i="11"/>
  <c r="CI50" i="11"/>
  <c r="DB49" i="11"/>
  <c r="CN50" i="11"/>
  <c r="DG49" i="11"/>
  <c r="CS49" i="11"/>
  <c r="BZ50" i="11"/>
  <c r="CB50" i="11"/>
  <c r="CU49" i="11"/>
  <c r="BY50" i="11"/>
  <c r="CR49" i="11"/>
  <c r="CA50" i="11"/>
  <c r="CT49" i="11"/>
  <c r="CJ50" i="11"/>
  <c r="DC49" i="11"/>
  <c r="DE49" i="11"/>
  <c r="CL50" i="11"/>
  <c r="A61" i="4"/>
  <c r="CA51" i="11" l="1"/>
  <c r="CT50" i="11"/>
  <c r="CN51" i="11"/>
  <c r="DG50" i="11"/>
  <c r="CH51" i="11"/>
  <c r="DA50" i="11"/>
  <c r="CK51" i="11"/>
  <c r="DD50" i="11"/>
  <c r="DJ49" i="11"/>
  <c r="B47" i="12" s="1"/>
  <c r="BY51" i="11"/>
  <c r="CR50" i="11"/>
  <c r="DB50" i="11"/>
  <c r="CI51" i="11"/>
  <c r="CW50" i="11"/>
  <c r="CD51" i="11"/>
  <c r="CM51" i="11"/>
  <c r="DF50" i="11"/>
  <c r="CL51" i="11"/>
  <c r="DE50" i="11"/>
  <c r="CB51" i="11"/>
  <c r="CU50" i="11"/>
  <c r="CF51" i="11"/>
  <c r="CY50" i="11"/>
  <c r="CG51" i="11"/>
  <c r="CZ50" i="11"/>
  <c r="CX50" i="11"/>
  <c r="CE51" i="11"/>
  <c r="CS50" i="11"/>
  <c r="BZ51" i="11"/>
  <c r="CJ51" i="11"/>
  <c r="DC50" i="11"/>
  <c r="CC51" i="11"/>
  <c r="CV50" i="11"/>
  <c r="DI50" i="11"/>
  <c r="CP51" i="11"/>
  <c r="DH50" i="11"/>
  <c r="CO51" i="11"/>
  <c r="A62" i="4"/>
  <c r="CV51" i="11" l="1"/>
  <c r="CC52" i="11"/>
  <c r="CV52" i="11" s="1"/>
  <c r="CG52" i="11"/>
  <c r="CZ52" i="11" s="1"/>
  <c r="CZ51" i="11"/>
  <c r="CM52" i="11"/>
  <c r="DF52" i="11" s="1"/>
  <c r="DF51" i="11"/>
  <c r="CD52" i="11"/>
  <c r="CW52" i="11" s="1"/>
  <c r="CW51" i="11"/>
  <c r="CK52" i="11"/>
  <c r="DD52" i="11" s="1"/>
  <c r="DD51" i="11"/>
  <c r="CJ52" i="11"/>
  <c r="DC52" i="11" s="1"/>
  <c r="DC51" i="11"/>
  <c r="CF52" i="11"/>
  <c r="CY52" i="11" s="1"/>
  <c r="CY51" i="11"/>
  <c r="CO52" i="11"/>
  <c r="DH52" i="11" s="1"/>
  <c r="DH51" i="11"/>
  <c r="BZ52" i="11"/>
  <c r="CS52" i="11" s="1"/>
  <c r="CS51" i="11"/>
  <c r="CI52" i="11"/>
  <c r="DB52" i="11" s="1"/>
  <c r="DB51" i="11"/>
  <c r="CH52" i="11"/>
  <c r="DA52" i="11" s="1"/>
  <c r="DA51" i="11"/>
  <c r="CU51" i="11"/>
  <c r="CB52" i="11"/>
  <c r="CU52" i="11" s="1"/>
  <c r="CP52" i="11"/>
  <c r="DI52" i="11" s="1"/>
  <c r="DI51" i="11"/>
  <c r="CE52" i="11"/>
  <c r="CX52" i="11" s="1"/>
  <c r="CX51" i="11"/>
  <c r="DJ50" i="11"/>
  <c r="B48" i="12" s="1"/>
  <c r="CN52" i="11"/>
  <c r="DG52" i="11" s="1"/>
  <c r="DG51" i="11"/>
  <c r="CL52" i="11"/>
  <c r="DE52" i="11" s="1"/>
  <c r="DE51" i="11"/>
  <c r="CR51" i="11"/>
  <c r="BY52" i="11"/>
  <c r="CR52" i="11" s="1"/>
  <c r="CA52" i="11"/>
  <c r="CT52" i="11" s="1"/>
  <c r="CT51" i="11"/>
  <c r="A63" i="4"/>
  <c r="DJ52" i="11" l="1"/>
  <c r="AO52" i="11" s="1" a="1"/>
  <c r="AO52" i="11" s="1"/>
  <c r="BH52" i="11" s="1"/>
  <c r="CA53" i="11" s="1"/>
  <c r="DJ51" i="11"/>
  <c r="B49" i="12" s="1"/>
  <c r="A64" i="4"/>
  <c r="AP52" i="11" l="1" a="1"/>
  <c r="AP52" i="11" s="1"/>
  <c r="BI52" i="11" s="1"/>
  <c r="CB53" i="11" s="1"/>
  <c r="CU53" i="11" s="1"/>
  <c r="AN52" i="11" a="1"/>
  <c r="AN52" i="11" s="1"/>
  <c r="BG52" i="11" s="1"/>
  <c r="BZ53" i="11" s="1"/>
  <c r="BZ54" i="11" s="1"/>
  <c r="AV52" i="11" a="1"/>
  <c r="AV52" i="11" s="1"/>
  <c r="BO52" i="11" s="1"/>
  <c r="CH53" i="11" s="1"/>
  <c r="CH54" i="11" s="1"/>
  <c r="AU52" i="11" a="1"/>
  <c r="AU52" i="11" s="1"/>
  <c r="BN52" i="11" s="1"/>
  <c r="CG53" i="11" s="1"/>
  <c r="CZ53" i="11" s="1"/>
  <c r="BC52" i="11" a="1"/>
  <c r="BC52" i="11" s="1"/>
  <c r="BV52" i="11" s="1"/>
  <c r="CO53" i="11" s="1"/>
  <c r="CO54" i="11" s="1"/>
  <c r="BA52" i="11" a="1"/>
  <c r="BA52" i="11" s="1"/>
  <c r="BT52" i="11" s="1"/>
  <c r="CM53" i="11" s="1"/>
  <c r="DF53" i="11" s="1"/>
  <c r="AW52" i="11" a="1"/>
  <c r="AW52" i="11" s="1"/>
  <c r="BP52" i="11" s="1"/>
  <c r="CI53" i="11" s="1"/>
  <c r="DB53" i="11" s="1"/>
  <c r="AY52" i="11" a="1"/>
  <c r="AY52" i="11" s="1"/>
  <c r="BR52" i="11" s="1"/>
  <c r="CK53" i="11" s="1"/>
  <c r="DD53" i="11" s="1"/>
  <c r="AR52" i="11" a="1"/>
  <c r="AR52" i="11" s="1"/>
  <c r="BK52" i="11" s="1"/>
  <c r="CD53" i="11" s="1"/>
  <c r="CD54" i="11" s="1"/>
  <c r="AM52" i="11" a="1"/>
  <c r="AM52" i="11" s="1"/>
  <c r="BF52" i="11" s="1"/>
  <c r="BY53" i="11" s="1"/>
  <c r="CR53" i="11" s="1"/>
  <c r="B50" i="12"/>
  <c r="AX52" i="11" a="1"/>
  <c r="AX52" i="11" s="1"/>
  <c r="BQ52" i="11" s="1"/>
  <c r="CJ53" i="11" s="1"/>
  <c r="CJ54" i="11" s="1"/>
  <c r="AZ52" i="11" a="1"/>
  <c r="AZ52" i="11" s="1"/>
  <c r="BS52" i="11" s="1"/>
  <c r="CL53" i="11" s="1"/>
  <c r="DE53" i="11" s="1"/>
  <c r="AQ52" i="11" a="1"/>
  <c r="AQ52" i="11" s="1"/>
  <c r="BJ52" i="11" s="1"/>
  <c r="CC53" i="11" s="1"/>
  <c r="CV53" i="11" s="1"/>
  <c r="AS52" i="11" a="1"/>
  <c r="AS52" i="11" s="1"/>
  <c r="BL52" i="11" s="1"/>
  <c r="CE53" i="11" s="1"/>
  <c r="CE54" i="11" s="1"/>
  <c r="BB52" i="11" a="1"/>
  <c r="BB52" i="11" s="1"/>
  <c r="BU52" i="11" s="1"/>
  <c r="CN53" i="11" s="1"/>
  <c r="DG53" i="11" s="1"/>
  <c r="BD52" i="11" a="1"/>
  <c r="BD52" i="11" s="1"/>
  <c r="BW52" i="11" s="1"/>
  <c r="CP53" i="11" s="1"/>
  <c r="CP54" i="11" s="1"/>
  <c r="AT52" i="11" a="1"/>
  <c r="AT52" i="11" s="1"/>
  <c r="BM52" i="11" s="1"/>
  <c r="CF53" i="11" s="1"/>
  <c r="CY53" i="11" s="1"/>
  <c r="CT53" i="11"/>
  <c r="CA54" i="11"/>
  <c r="A65" i="4"/>
  <c r="DA53" i="11" l="1"/>
  <c r="CS53" i="11"/>
  <c r="BY54" i="11"/>
  <c r="BY55" i="11" s="1"/>
  <c r="DC53" i="11"/>
  <c r="DH53" i="11"/>
  <c r="CG54" i="11"/>
  <c r="CZ54" i="11" s="1"/>
  <c r="CF54" i="11"/>
  <c r="CF55" i="11" s="1"/>
  <c r="CI54" i="11"/>
  <c r="DB54" i="11" s="1"/>
  <c r="CX53" i="11"/>
  <c r="CB54" i="11"/>
  <c r="CB55" i="11" s="1"/>
  <c r="CC54" i="11"/>
  <c r="CV54" i="11" s="1"/>
  <c r="CL54" i="11"/>
  <c r="CL55" i="11" s="1"/>
  <c r="CM54" i="11"/>
  <c r="DF54" i="11" s="1"/>
  <c r="DI53" i="11"/>
  <c r="CN54" i="11"/>
  <c r="CN55" i="11" s="1"/>
  <c r="CK54" i="11"/>
  <c r="CK55" i="11" s="1"/>
  <c r="CW53" i="11"/>
  <c r="CJ55" i="11"/>
  <c r="DC54" i="11"/>
  <c r="DH54" i="11"/>
  <c r="CO55" i="11"/>
  <c r="CX54" i="11"/>
  <c r="CE55" i="11"/>
  <c r="CA55" i="11"/>
  <c r="CT54" i="11"/>
  <c r="CD55" i="11"/>
  <c r="CW54" i="11"/>
  <c r="CH55" i="11"/>
  <c r="DA54" i="11"/>
  <c r="CP55" i="11"/>
  <c r="DI54" i="11"/>
  <c r="CS54" i="11"/>
  <c r="BZ55" i="11"/>
  <c r="A66" i="4"/>
  <c r="DJ53" i="11" l="1"/>
  <c r="B51" i="12" s="1"/>
  <c r="CM55" i="11"/>
  <c r="DF55" i="11" s="1"/>
  <c r="CG55" i="11"/>
  <c r="CG56" i="11" s="1"/>
  <c r="CY54" i="11"/>
  <c r="CC55" i="11"/>
  <c r="CV55" i="11" s="1"/>
  <c r="CR54" i="11"/>
  <c r="DG54" i="11"/>
  <c r="DD54" i="11"/>
  <c r="CU54" i="11"/>
  <c r="CI55" i="11"/>
  <c r="CI56" i="11" s="1"/>
  <c r="DE54" i="11"/>
  <c r="CA56" i="11"/>
  <c r="CT55" i="11"/>
  <c r="DA55" i="11"/>
  <c r="CH56" i="11"/>
  <c r="CE56" i="11"/>
  <c r="CX55" i="11"/>
  <c r="CK56" i="11"/>
  <c r="DD55" i="11"/>
  <c r="CP56" i="11"/>
  <c r="DI55" i="11"/>
  <c r="CO56" i="11"/>
  <c r="DH55" i="11"/>
  <c r="DG55" i="11"/>
  <c r="CN56" i="11"/>
  <c r="BY56" i="11"/>
  <c r="CR55" i="11"/>
  <c r="CB56" i="11"/>
  <c r="CU55" i="11"/>
  <c r="CW55" i="11"/>
  <c r="CD56" i="11"/>
  <c r="CS55" i="11"/>
  <c r="BZ56" i="11"/>
  <c r="DE55" i="11"/>
  <c r="CL56" i="11"/>
  <c r="CY55" i="11"/>
  <c r="CF56" i="11"/>
  <c r="DC55" i="11"/>
  <c r="CJ56" i="11"/>
  <c r="A67" i="4"/>
  <c r="CC56" i="11" l="1"/>
  <c r="CC57" i="11" s="1"/>
  <c r="CM56" i="11"/>
  <c r="CM57" i="11" s="1"/>
  <c r="CZ55" i="11"/>
  <c r="DJ54" i="11"/>
  <c r="B52" i="12" s="1"/>
  <c r="DB55" i="11"/>
  <c r="DH56" i="11"/>
  <c r="CO57" i="11"/>
  <c r="CS56" i="11"/>
  <c r="BZ57" i="11"/>
  <c r="CX56" i="11"/>
  <c r="CE57" i="11"/>
  <c r="CB57" i="11"/>
  <c r="CU56" i="11"/>
  <c r="CZ56" i="11"/>
  <c r="CG57" i="11"/>
  <c r="DC56" i="11"/>
  <c r="CJ57" i="11"/>
  <c r="CP57" i="11"/>
  <c r="DI56" i="11"/>
  <c r="BY57" i="11"/>
  <c r="CR56" i="11"/>
  <c r="DA56" i="11"/>
  <c r="CH57" i="11"/>
  <c r="CF57" i="11"/>
  <c r="CY56" i="11"/>
  <c r="CN57" i="11"/>
  <c r="DG56" i="11"/>
  <c r="DB56" i="11"/>
  <c r="CI57" i="11"/>
  <c r="DE56" i="11"/>
  <c r="CL57" i="11"/>
  <c r="CW56" i="11"/>
  <c r="CD57" i="11"/>
  <c r="CK57" i="11"/>
  <c r="DD56" i="11"/>
  <c r="CT56" i="11"/>
  <c r="CA57" i="11"/>
  <c r="A68" i="4"/>
  <c r="CV56" i="11" l="1"/>
  <c r="DF56" i="11"/>
  <c r="DJ55" i="11"/>
  <c r="B53" i="12" s="1"/>
  <c r="DG57" i="11"/>
  <c r="CN58" i="11"/>
  <c r="CP58" i="11"/>
  <c r="DI57" i="11"/>
  <c r="CL58" i="11"/>
  <c r="DE57" i="11"/>
  <c r="CB58" i="11"/>
  <c r="CU57" i="11"/>
  <c r="CF58" i="11"/>
  <c r="CY57" i="11"/>
  <c r="DF57" i="11"/>
  <c r="CM58" i="11"/>
  <c r="CX57" i="11"/>
  <c r="CE58" i="11"/>
  <c r="CT57" i="11"/>
  <c r="CA58" i="11"/>
  <c r="DA57" i="11"/>
  <c r="CH58" i="11"/>
  <c r="CC58" i="11"/>
  <c r="CV57" i="11"/>
  <c r="CJ58" i="11"/>
  <c r="DC57" i="11"/>
  <c r="BZ58" i="11"/>
  <c r="CS57" i="11"/>
  <c r="DB57" i="11"/>
  <c r="CI58" i="11"/>
  <c r="CK58" i="11"/>
  <c r="DD57" i="11"/>
  <c r="CR57" i="11"/>
  <c r="BY58" i="11"/>
  <c r="CZ57" i="11"/>
  <c r="CG58" i="11"/>
  <c r="CO58" i="11"/>
  <c r="DH57" i="11"/>
  <c r="CD58" i="11"/>
  <c r="CW57" i="11"/>
  <c r="A69" i="4"/>
  <c r="DJ56" i="11" l="1"/>
  <c r="B54" i="12" s="1"/>
  <c r="DJ57" i="11"/>
  <c r="B55" i="12" s="1"/>
  <c r="BZ59" i="11"/>
  <c r="CS58" i="11"/>
  <c r="CB59" i="11"/>
  <c r="CU58" i="11"/>
  <c r="BY59" i="11"/>
  <c r="CR58" i="11"/>
  <c r="CE59" i="11"/>
  <c r="CX58" i="11"/>
  <c r="CJ59" i="11"/>
  <c r="DC58" i="11"/>
  <c r="CM59" i="11"/>
  <c r="DF58" i="11"/>
  <c r="CL59" i="11"/>
  <c r="DE58" i="11"/>
  <c r="CW58" i="11"/>
  <c r="CD59" i="11"/>
  <c r="CK59" i="11"/>
  <c r="DD58" i="11"/>
  <c r="CC59" i="11"/>
  <c r="CV58" i="11"/>
  <c r="CI59" i="11"/>
  <c r="DB58" i="11"/>
  <c r="CH59" i="11"/>
  <c r="DA58" i="11"/>
  <c r="DI58" i="11"/>
  <c r="CP59" i="11"/>
  <c r="CO59" i="11"/>
  <c r="DH58" i="11"/>
  <c r="CY58" i="11"/>
  <c r="CF59" i="11"/>
  <c r="CN59" i="11"/>
  <c r="DG58" i="11"/>
  <c r="CG59" i="11"/>
  <c r="CZ58" i="11"/>
  <c r="CT58" i="11"/>
  <c r="CA59" i="11"/>
  <c r="A70" i="4"/>
  <c r="CD60" i="11" l="1"/>
  <c r="CW59" i="11"/>
  <c r="CN60" i="11"/>
  <c r="DG59" i="11"/>
  <c r="CH60" i="11"/>
  <c r="DA59" i="11"/>
  <c r="CE60" i="11"/>
  <c r="CX59" i="11"/>
  <c r="CF60" i="11"/>
  <c r="CY59" i="11"/>
  <c r="DJ58" i="11"/>
  <c r="B56" i="12" s="1"/>
  <c r="CI60" i="11"/>
  <c r="DB59" i="11"/>
  <c r="CL60" i="11"/>
  <c r="DE59" i="11"/>
  <c r="CR59" i="11"/>
  <c r="BY60" i="11"/>
  <c r="CT59" i="11"/>
  <c r="CA60" i="11"/>
  <c r="DH59" i="11"/>
  <c r="CO60" i="11"/>
  <c r="CC60" i="11"/>
  <c r="CV59" i="11"/>
  <c r="CM60" i="11"/>
  <c r="DF59" i="11"/>
  <c r="CU59" i="11"/>
  <c r="CB60" i="11"/>
  <c r="CP60" i="11"/>
  <c r="DI59" i="11"/>
  <c r="CG60" i="11"/>
  <c r="CZ59" i="11"/>
  <c r="CK60" i="11"/>
  <c r="DD59" i="11"/>
  <c r="DC59" i="11"/>
  <c r="CJ60" i="11"/>
  <c r="BZ60" i="11"/>
  <c r="CS59" i="11"/>
  <c r="A71" i="4"/>
  <c r="CK61" i="11" l="1"/>
  <c r="DD60" i="11"/>
  <c r="CM61" i="11"/>
  <c r="DF60" i="11"/>
  <c r="DJ59" i="11"/>
  <c r="B57" i="12" s="1"/>
  <c r="CX60" i="11"/>
  <c r="CE61" i="11"/>
  <c r="CZ60" i="11"/>
  <c r="CG61" i="11"/>
  <c r="CC61" i="11"/>
  <c r="CV60" i="11"/>
  <c r="DE60" i="11"/>
  <c r="CL61" i="11"/>
  <c r="DH60" i="11"/>
  <c r="CO61" i="11"/>
  <c r="CH61" i="11"/>
  <c r="DA60" i="11"/>
  <c r="CS60" i="11"/>
  <c r="BZ61" i="11"/>
  <c r="CP61" i="11"/>
  <c r="DI60" i="11"/>
  <c r="CI61" i="11"/>
  <c r="DB60" i="11"/>
  <c r="DC60" i="11"/>
  <c r="CJ61" i="11"/>
  <c r="CU60" i="11"/>
  <c r="CB61" i="11"/>
  <c r="CA61" i="11"/>
  <c r="CT60" i="11"/>
  <c r="CN61" i="11"/>
  <c r="DG60" i="11"/>
  <c r="BY61" i="11"/>
  <c r="CR60" i="11"/>
  <c r="CF61" i="11"/>
  <c r="CY60" i="11"/>
  <c r="CD61" i="11"/>
  <c r="CW60" i="11"/>
  <c r="A72" i="4"/>
  <c r="CR61" i="11" l="1"/>
  <c r="BY62" i="11"/>
  <c r="CH62" i="11"/>
  <c r="DA61" i="11"/>
  <c r="CO62" i="11"/>
  <c r="DH61" i="11"/>
  <c r="CX61" i="11"/>
  <c r="CE62" i="11"/>
  <c r="DG61" i="11"/>
  <c r="CN62" i="11"/>
  <c r="CI62" i="11"/>
  <c r="DB61" i="11"/>
  <c r="DE61" i="11"/>
  <c r="CL62" i="11"/>
  <c r="CD62" i="11"/>
  <c r="CW61" i="11"/>
  <c r="CA62" i="11"/>
  <c r="CT61" i="11"/>
  <c r="CP62" i="11"/>
  <c r="DI61" i="11"/>
  <c r="CB62" i="11"/>
  <c r="CU61" i="11"/>
  <c r="CS61" i="11"/>
  <c r="BZ62" i="11"/>
  <c r="CM62" i="11"/>
  <c r="DF61" i="11"/>
  <c r="CF62" i="11"/>
  <c r="CY61" i="11"/>
  <c r="CC62" i="11"/>
  <c r="CV61" i="11"/>
  <c r="DJ60" i="11"/>
  <c r="B58" i="12" s="1"/>
  <c r="DC61" i="11"/>
  <c r="CJ62" i="11"/>
  <c r="CG62" i="11"/>
  <c r="CZ61" i="11"/>
  <c r="DD61" i="11"/>
  <c r="CK62" i="11"/>
  <c r="A73" i="4"/>
  <c r="BZ63" i="11" l="1"/>
  <c r="CS62" i="11"/>
  <c r="CE63" i="11"/>
  <c r="CX62" i="11"/>
  <c r="CD63" i="11"/>
  <c r="CW62" i="11"/>
  <c r="DE62" i="11"/>
  <c r="CL63" i="11"/>
  <c r="DD62" i="11"/>
  <c r="CK63" i="11"/>
  <c r="CC63" i="11"/>
  <c r="CV62" i="11"/>
  <c r="CB63" i="11"/>
  <c r="CU62" i="11"/>
  <c r="CO63" i="11"/>
  <c r="DH62" i="11"/>
  <c r="CF63" i="11"/>
  <c r="CY62" i="11"/>
  <c r="CP63" i="11"/>
  <c r="DI62" i="11"/>
  <c r="DB62" i="11"/>
  <c r="CI63" i="11"/>
  <c r="CH63" i="11"/>
  <c r="DA62" i="11"/>
  <c r="CG63" i="11"/>
  <c r="CZ62" i="11"/>
  <c r="CN63" i="11"/>
  <c r="DG62" i="11"/>
  <c r="CR62" i="11"/>
  <c r="BY63" i="11"/>
  <c r="CJ63" i="11"/>
  <c r="DC62" i="11"/>
  <c r="CM63" i="11"/>
  <c r="DF62" i="11"/>
  <c r="CA63" i="11"/>
  <c r="CT62" i="11"/>
  <c r="DJ61" i="11"/>
  <c r="B59" i="12" s="1"/>
  <c r="A74" i="4"/>
  <c r="CL64" i="11" l="1"/>
  <c r="DE64" i="11" s="1"/>
  <c r="DE63" i="11"/>
  <c r="CJ64" i="11"/>
  <c r="DC64" i="11" s="1"/>
  <c r="DC63" i="11"/>
  <c r="CH64" i="11"/>
  <c r="DA64" i="11" s="1"/>
  <c r="DA63" i="11"/>
  <c r="CO64" i="11"/>
  <c r="DH64" i="11" s="1"/>
  <c r="DH63" i="11"/>
  <c r="BY64" i="11"/>
  <c r="CR64" i="11" s="1"/>
  <c r="CR63" i="11"/>
  <c r="DB63" i="11"/>
  <c r="CI64" i="11"/>
  <c r="DB64" i="11" s="1"/>
  <c r="DJ62" i="11"/>
  <c r="B60" i="12" s="1"/>
  <c r="CB64" i="11"/>
  <c r="CU64" i="11" s="1"/>
  <c r="CU63" i="11"/>
  <c r="CD64" i="11"/>
  <c r="CW64" i="11" s="1"/>
  <c r="CW63" i="11"/>
  <c r="CT63" i="11"/>
  <c r="CA64" i="11"/>
  <c r="CT64" i="11" s="1"/>
  <c r="CN64" i="11"/>
  <c r="DG64" i="11" s="1"/>
  <c r="DG63" i="11"/>
  <c r="CP64" i="11"/>
  <c r="DI64" i="11" s="1"/>
  <c r="DI63" i="11"/>
  <c r="CV63" i="11"/>
  <c r="CC64" i="11"/>
  <c r="CV64" i="11" s="1"/>
  <c r="CE64" i="11"/>
  <c r="CX64" i="11" s="1"/>
  <c r="CX63" i="11"/>
  <c r="CK64" i="11"/>
  <c r="DD64" i="11" s="1"/>
  <c r="DD63" i="11"/>
  <c r="CM64" i="11"/>
  <c r="DF64" i="11" s="1"/>
  <c r="DF63" i="11"/>
  <c r="CG64" i="11"/>
  <c r="CZ64" i="11" s="1"/>
  <c r="CZ63" i="11"/>
  <c r="CF64" i="11"/>
  <c r="CY64" i="11" s="1"/>
  <c r="CY63" i="11"/>
  <c r="BZ64" i="11"/>
  <c r="CS64" i="11" s="1"/>
  <c r="CS63" i="11"/>
  <c r="A75" i="4"/>
  <c r="DJ63" i="11" l="1"/>
  <c r="B61" i="12" s="1"/>
  <c r="DJ64" i="11"/>
  <c r="A76" i="4"/>
  <c r="AZ64" i="11" l="1" a="1"/>
  <c r="AZ64" i="11" s="1"/>
  <c r="BS64" i="11" s="1"/>
  <c r="CL65" i="11" s="1"/>
  <c r="AQ64" i="11" a="1"/>
  <c r="AQ64" i="11" s="1"/>
  <c r="BJ64" i="11" s="1"/>
  <c r="CC65" i="11" s="1"/>
  <c r="AX64" i="11" a="1"/>
  <c r="AX64" i="11" s="1"/>
  <c r="BQ64" i="11" s="1"/>
  <c r="CJ65" i="11" s="1"/>
  <c r="BB64" i="11" a="1"/>
  <c r="BB64" i="11" s="1"/>
  <c r="BU64" i="11" s="1"/>
  <c r="CN65" i="11" s="1"/>
  <c r="AN64" i="11" a="1"/>
  <c r="AN64" i="11" s="1"/>
  <c r="BG64" i="11" s="1"/>
  <c r="BZ65" i="11" s="1"/>
  <c r="BA64" i="11" a="1"/>
  <c r="BA64" i="11" s="1"/>
  <c r="BT64" i="11" s="1"/>
  <c r="CM65" i="11" s="1"/>
  <c r="AV64" i="11" a="1"/>
  <c r="AV64" i="11" s="1"/>
  <c r="BO64" i="11" s="1"/>
  <c r="CH65" i="11" s="1"/>
  <c r="AM64" i="11" a="1"/>
  <c r="AM64" i="11" s="1"/>
  <c r="BF64" i="11" s="1"/>
  <c r="BY65" i="11" s="1"/>
  <c r="AO64" i="11" a="1"/>
  <c r="AO64" i="11" s="1"/>
  <c r="BH64" i="11" s="1"/>
  <c r="CA65" i="11" s="1"/>
  <c r="AR64" i="11" a="1"/>
  <c r="AR64" i="11" s="1"/>
  <c r="BK64" i="11" s="1"/>
  <c r="CD65" i="11" s="1"/>
  <c r="AP64" i="11" a="1"/>
  <c r="AP64" i="11" s="1"/>
  <c r="BI64" i="11" s="1"/>
  <c r="CB65" i="11" s="1"/>
  <c r="AW64" i="11" a="1"/>
  <c r="AW64" i="11" s="1"/>
  <c r="BP64" i="11" s="1"/>
  <c r="CI65" i="11" s="1"/>
  <c r="AS64" i="11" a="1"/>
  <c r="AS64" i="11" s="1"/>
  <c r="BL64" i="11" s="1"/>
  <c r="CE65" i="11" s="1"/>
  <c r="BC64" i="11" a="1"/>
  <c r="BC64" i="11" s="1"/>
  <c r="BV64" i="11" s="1"/>
  <c r="CO65" i="11" s="1"/>
  <c r="AT64" i="11" a="1"/>
  <c r="AT64" i="11" s="1"/>
  <c r="BM64" i="11" s="1"/>
  <c r="CF65" i="11" s="1"/>
  <c r="B62" i="12"/>
  <c r="AU64" i="11" a="1"/>
  <c r="AU64" i="11" s="1"/>
  <c r="BN64" i="11" s="1"/>
  <c r="CG65" i="11" s="1"/>
  <c r="AY64" i="11" a="1"/>
  <c r="AY64" i="11" s="1"/>
  <c r="BR64" i="11" s="1"/>
  <c r="CK65" i="11" s="1"/>
  <c r="BD64" i="11" a="1"/>
  <c r="BD64" i="11" s="1"/>
  <c r="BW64" i="11" s="1"/>
  <c r="CP65" i="11" s="1"/>
  <c r="A77" i="4"/>
  <c r="CZ65" i="11" l="1"/>
  <c r="CG66" i="11"/>
  <c r="CR65" i="11"/>
  <c r="BY66" i="11"/>
  <c r="CY65" i="11"/>
  <c r="CF66" i="11"/>
  <c r="CH66" i="11"/>
  <c r="DA65" i="11"/>
  <c r="DH65" i="11"/>
  <c r="CO66" i="11"/>
  <c r="DF65" i="11"/>
  <c r="CM66" i="11"/>
  <c r="CE66" i="11"/>
  <c r="CX65" i="11"/>
  <c r="BZ66" i="11"/>
  <c r="CS65" i="11"/>
  <c r="CI66" i="11"/>
  <c r="DB65" i="11"/>
  <c r="DG65" i="11"/>
  <c r="CN66" i="11"/>
  <c r="CP66" i="11"/>
  <c r="DI65" i="11"/>
  <c r="CB66" i="11"/>
  <c r="CU65" i="11"/>
  <c r="DC65" i="11"/>
  <c r="CJ66" i="11"/>
  <c r="CK66" i="11"/>
  <c r="DD65" i="11"/>
  <c r="CW65" i="11"/>
  <c r="CD66" i="11"/>
  <c r="CV65" i="11"/>
  <c r="CC66" i="11"/>
  <c r="CA66" i="11"/>
  <c r="CT65" i="11"/>
  <c r="CL66" i="11"/>
  <c r="DE65" i="11"/>
  <c r="A78" i="4"/>
  <c r="CB67" i="11" l="1"/>
  <c r="CU66" i="11"/>
  <c r="BZ67" i="11"/>
  <c r="CS66" i="11"/>
  <c r="DA66" i="11"/>
  <c r="CH67" i="11"/>
  <c r="CY66" i="11"/>
  <c r="CF67" i="11"/>
  <c r="CV66" i="11"/>
  <c r="CC67" i="11"/>
  <c r="CP67" i="11"/>
  <c r="DI66" i="11"/>
  <c r="CE67" i="11"/>
  <c r="CX66" i="11"/>
  <c r="CN67" i="11"/>
  <c r="DG66" i="11"/>
  <c r="DF66" i="11"/>
  <c r="CM67" i="11"/>
  <c r="CR66" i="11"/>
  <c r="BY67" i="11"/>
  <c r="DD66" i="11"/>
  <c r="CK67" i="11"/>
  <c r="DJ65" i="11"/>
  <c r="B63" i="12" s="1"/>
  <c r="CJ67" i="11"/>
  <c r="DC66" i="11"/>
  <c r="DH66" i="11"/>
  <c r="CO67" i="11"/>
  <c r="CG67" i="11"/>
  <c r="CZ66" i="11"/>
  <c r="CD67" i="11"/>
  <c r="CW66" i="11"/>
  <c r="DE66" i="11"/>
  <c r="CL67" i="11"/>
  <c r="CA67" i="11"/>
  <c r="CT66" i="11"/>
  <c r="DB66" i="11"/>
  <c r="CI67" i="11"/>
  <c r="A79" i="4"/>
  <c r="CJ68" i="11" l="1"/>
  <c r="DC67" i="11"/>
  <c r="CY67" i="11"/>
  <c r="CF68" i="11"/>
  <c r="CN68" i="11"/>
  <c r="DG67" i="11"/>
  <c r="CD68" i="11"/>
  <c r="CW67" i="11"/>
  <c r="DD67" i="11"/>
  <c r="CK68" i="11"/>
  <c r="CH68" i="11"/>
  <c r="DA67" i="11"/>
  <c r="DB67" i="11"/>
  <c r="CI68" i="11"/>
  <c r="CE68" i="11"/>
  <c r="CX67" i="11"/>
  <c r="CZ67" i="11"/>
  <c r="CG68" i="11"/>
  <c r="CR67" i="11"/>
  <c r="BY68" i="11"/>
  <c r="CO68" i="11"/>
  <c r="DH67" i="11"/>
  <c r="DJ66" i="11"/>
  <c r="B64" i="12" s="1"/>
  <c r="CP68" i="11"/>
  <c r="DI67" i="11"/>
  <c r="CS67" i="11"/>
  <c r="BZ68" i="11"/>
  <c r="CT67" i="11"/>
  <c r="CA68" i="11"/>
  <c r="CM68" i="11"/>
  <c r="DF67" i="11"/>
  <c r="CC68" i="11"/>
  <c r="CV67" i="11"/>
  <c r="CL68" i="11"/>
  <c r="DE67" i="11"/>
  <c r="CU67" i="11"/>
  <c r="CB68" i="11"/>
  <c r="A80" i="4"/>
  <c r="CC69" i="11" l="1"/>
  <c r="CV68" i="11"/>
  <c r="CP69" i="11"/>
  <c r="DI68" i="11"/>
  <c r="CE69" i="11"/>
  <c r="CX68" i="11"/>
  <c r="CD69" i="11"/>
  <c r="CW68" i="11"/>
  <c r="CM69" i="11"/>
  <c r="DF68" i="11"/>
  <c r="DB68" i="11"/>
  <c r="CI69" i="11"/>
  <c r="CB69" i="11"/>
  <c r="CU68" i="11"/>
  <c r="CA69" i="11"/>
  <c r="CT68" i="11"/>
  <c r="CO69" i="11"/>
  <c r="DH68" i="11"/>
  <c r="DG68" i="11"/>
  <c r="CN69" i="11"/>
  <c r="CR68" i="11"/>
  <c r="BY69" i="11"/>
  <c r="CF69" i="11"/>
  <c r="CY68" i="11"/>
  <c r="BZ69" i="11"/>
  <c r="CS68" i="11"/>
  <c r="DJ67" i="11"/>
  <c r="B65" i="12" s="1"/>
  <c r="DA68" i="11"/>
  <c r="CH69" i="11"/>
  <c r="CL69" i="11"/>
  <c r="DE68" i="11"/>
  <c r="CZ68" i="11"/>
  <c r="CG69" i="11"/>
  <c r="CK69" i="11"/>
  <c r="DD68" i="11"/>
  <c r="CJ69" i="11"/>
  <c r="DC68" i="11"/>
  <c r="A81" i="4"/>
  <c r="CF70" i="11" l="1"/>
  <c r="CY69" i="11"/>
  <c r="CA70" i="11"/>
  <c r="CT69" i="11"/>
  <c r="CW69" i="11"/>
  <c r="CD70" i="11"/>
  <c r="CL70" i="11"/>
  <c r="DE69" i="11"/>
  <c r="CR69" i="11"/>
  <c r="BY70" i="11"/>
  <c r="DA69" i="11"/>
  <c r="CH70" i="11"/>
  <c r="DJ68" i="11"/>
  <c r="B66" i="12" s="1"/>
  <c r="CU69" i="11"/>
  <c r="CB70" i="11"/>
  <c r="CE70" i="11"/>
  <c r="CX69" i="11"/>
  <c r="CJ70" i="11"/>
  <c r="DC69" i="11"/>
  <c r="DG69" i="11"/>
  <c r="CN70" i="11"/>
  <c r="CI70" i="11"/>
  <c r="DB69" i="11"/>
  <c r="DI69" i="11"/>
  <c r="CP70" i="11"/>
  <c r="DD69" i="11"/>
  <c r="CK70" i="11"/>
  <c r="CZ69" i="11"/>
  <c r="CG70" i="11"/>
  <c r="BZ70" i="11"/>
  <c r="CS69" i="11"/>
  <c r="CO70" i="11"/>
  <c r="DH69" i="11"/>
  <c r="DF69" i="11"/>
  <c r="CM70" i="11"/>
  <c r="CV69" i="11"/>
  <c r="CC70" i="11"/>
  <c r="A82" i="4"/>
  <c r="CO71" i="11" l="1"/>
  <c r="DH70" i="11"/>
  <c r="CE71" i="11"/>
  <c r="CX70" i="11"/>
  <c r="CB71" i="11"/>
  <c r="CU70" i="11"/>
  <c r="CL71" i="11"/>
  <c r="DE70" i="11"/>
  <c r="BZ71" i="11"/>
  <c r="CS70" i="11"/>
  <c r="DB70" i="11"/>
  <c r="CI71" i="11"/>
  <c r="CD71" i="11"/>
  <c r="CW70" i="11"/>
  <c r="CV70" i="11"/>
  <c r="CC71" i="11"/>
  <c r="CG71" i="11"/>
  <c r="CZ70" i="11"/>
  <c r="CN71" i="11"/>
  <c r="DG70" i="11"/>
  <c r="DA70" i="11"/>
  <c r="CH71" i="11"/>
  <c r="CM71" i="11"/>
  <c r="DF70" i="11"/>
  <c r="DD70" i="11"/>
  <c r="CK71" i="11"/>
  <c r="CT70" i="11"/>
  <c r="CA71" i="11"/>
  <c r="CJ71" i="11"/>
  <c r="DC70" i="11"/>
  <c r="BY71" i="11"/>
  <c r="CR70" i="11"/>
  <c r="DI70" i="11"/>
  <c r="CP71" i="11"/>
  <c r="DJ69" i="11"/>
  <c r="B67" i="12" s="1"/>
  <c r="CY70" i="11"/>
  <c r="CF71" i="11"/>
  <c r="A83" i="4"/>
  <c r="DJ70" i="11" l="1"/>
  <c r="B68" i="12" s="1"/>
  <c r="CC72" i="11"/>
  <c r="CV71" i="11"/>
  <c r="CR71" i="11"/>
  <c r="BY72" i="11"/>
  <c r="DF71" i="11"/>
  <c r="CM72" i="11"/>
  <c r="CL72" i="11"/>
  <c r="DE71" i="11"/>
  <c r="DA71" i="11"/>
  <c r="CH72" i="11"/>
  <c r="CF72" i="11"/>
  <c r="CY71" i="11"/>
  <c r="CJ72" i="11"/>
  <c r="DC71" i="11"/>
  <c r="CD72" i="11"/>
  <c r="CW71" i="11"/>
  <c r="CB72" i="11"/>
  <c r="CU71" i="11"/>
  <c r="CT71" i="11"/>
  <c r="CA72" i="11"/>
  <c r="DB71" i="11"/>
  <c r="CI72" i="11"/>
  <c r="CN72" i="11"/>
  <c r="DG71" i="11"/>
  <c r="CE72" i="11"/>
  <c r="CX71" i="11"/>
  <c r="DI71" i="11"/>
  <c r="CP72" i="11"/>
  <c r="DD71" i="11"/>
  <c r="CK72" i="11"/>
  <c r="CG72" i="11"/>
  <c r="CZ71" i="11"/>
  <c r="CS71" i="11"/>
  <c r="BZ72" i="11"/>
  <c r="DH71" i="11"/>
  <c r="CO72" i="11"/>
  <c r="A84" i="4"/>
  <c r="CG73" i="11" l="1"/>
  <c r="CZ72" i="11"/>
  <c r="CN73" i="11"/>
  <c r="DG72" i="11"/>
  <c r="CD73" i="11"/>
  <c r="CW72" i="11"/>
  <c r="CL73" i="11"/>
  <c r="DE72" i="11"/>
  <c r="CK73" i="11"/>
  <c r="DD72" i="11"/>
  <c r="DB72" i="11"/>
  <c r="CI73" i="11"/>
  <c r="CM73" i="11"/>
  <c r="DF72" i="11"/>
  <c r="CJ73" i="11"/>
  <c r="DC72" i="11"/>
  <c r="CO73" i="11"/>
  <c r="DH72" i="11"/>
  <c r="DI72" i="11"/>
  <c r="CP73" i="11"/>
  <c r="CA73" i="11"/>
  <c r="CT72" i="11"/>
  <c r="BY73" i="11"/>
  <c r="CR72" i="11"/>
  <c r="CF73" i="11"/>
  <c r="CY72" i="11"/>
  <c r="DJ71" i="11"/>
  <c r="B69" i="12" s="1"/>
  <c r="BZ73" i="11"/>
  <c r="CS72" i="11"/>
  <c r="CH73" i="11"/>
  <c r="DA72" i="11"/>
  <c r="CE73" i="11"/>
  <c r="CX72" i="11"/>
  <c r="CB73" i="11"/>
  <c r="CU72" i="11"/>
  <c r="CC73" i="11"/>
  <c r="CV72" i="11"/>
  <c r="A85" i="4"/>
  <c r="CX73" i="11" l="1"/>
  <c r="CE74" i="11"/>
  <c r="DJ72" i="11"/>
  <c r="B70" i="12" s="1"/>
  <c r="CR73" i="11"/>
  <c r="BY74" i="11"/>
  <c r="CJ74" i="11"/>
  <c r="DC73" i="11"/>
  <c r="CL74" i="11"/>
  <c r="DE73" i="11"/>
  <c r="CH74" i="11"/>
  <c r="DA73" i="11"/>
  <c r="CA74" i="11"/>
  <c r="CT73" i="11"/>
  <c r="CM74" i="11"/>
  <c r="DF73" i="11"/>
  <c r="CW73" i="11"/>
  <c r="CD74" i="11"/>
  <c r="CV73" i="11"/>
  <c r="CC74" i="11"/>
  <c r="BZ74" i="11"/>
  <c r="CS73" i="11"/>
  <c r="CP74" i="11"/>
  <c r="DI73" i="11"/>
  <c r="DB73" i="11"/>
  <c r="CI74" i="11"/>
  <c r="CN74" i="11"/>
  <c r="DG73" i="11"/>
  <c r="CU73" i="11"/>
  <c r="CB74" i="11"/>
  <c r="CF74" i="11"/>
  <c r="CY73" i="11"/>
  <c r="CO74" i="11"/>
  <c r="DH73" i="11"/>
  <c r="DD73" i="11"/>
  <c r="CK74" i="11"/>
  <c r="CG74" i="11"/>
  <c r="CZ73" i="11"/>
  <c r="A86" i="4"/>
  <c r="CO75" i="11" l="1"/>
  <c r="DH74" i="11"/>
  <c r="DE74" i="11"/>
  <c r="CL75" i="11"/>
  <c r="CY74" i="11"/>
  <c r="CF75" i="11"/>
  <c r="CP75" i="11"/>
  <c r="DI74" i="11"/>
  <c r="CM75" i="11"/>
  <c r="DF74" i="11"/>
  <c r="DC74" i="11"/>
  <c r="CJ75" i="11"/>
  <c r="CB75" i="11"/>
  <c r="CU74" i="11"/>
  <c r="BY75" i="11"/>
  <c r="CR74" i="11"/>
  <c r="CG75" i="11"/>
  <c r="CZ74" i="11"/>
  <c r="CS74" i="11"/>
  <c r="BZ75" i="11"/>
  <c r="CT74" i="11"/>
  <c r="CA75" i="11"/>
  <c r="DJ73" i="11"/>
  <c r="B71" i="12" s="1"/>
  <c r="DD74" i="11"/>
  <c r="CK75" i="11"/>
  <c r="CV74" i="11"/>
  <c r="CC75" i="11"/>
  <c r="DG74" i="11"/>
  <c r="CN75" i="11"/>
  <c r="CH75" i="11"/>
  <c r="DA74" i="11"/>
  <c r="CE75" i="11"/>
  <c r="CX74" i="11"/>
  <c r="DB74" i="11"/>
  <c r="CI75" i="11"/>
  <c r="CD75" i="11"/>
  <c r="CW74" i="11"/>
  <c r="A87" i="4"/>
  <c r="CX75" i="11" l="1"/>
  <c r="CE76" i="11"/>
  <c r="CX76" i="11" s="1"/>
  <c r="DJ74" i="11"/>
  <c r="B72" i="12" s="1"/>
  <c r="CR75" i="11"/>
  <c r="BY76" i="11"/>
  <c r="CR76" i="11" s="1"/>
  <c r="DI75" i="11"/>
  <c r="CP76" i="11"/>
  <c r="DI76" i="11" s="1"/>
  <c r="CH76" i="11"/>
  <c r="DA76" i="11" s="1"/>
  <c r="DA75" i="11"/>
  <c r="CA76" i="11"/>
  <c r="CT76" i="11" s="1"/>
  <c r="CT75" i="11"/>
  <c r="CF76" i="11"/>
  <c r="CY76" i="11" s="1"/>
  <c r="CY75" i="11"/>
  <c r="DG75" i="11"/>
  <c r="CN76" i="11"/>
  <c r="DG76" i="11" s="1"/>
  <c r="CU75" i="11"/>
  <c r="CB76" i="11"/>
  <c r="CU76" i="11" s="1"/>
  <c r="CW75" i="11"/>
  <c r="CD76" i="11"/>
  <c r="CW76" i="11" s="1"/>
  <c r="CS75" i="11"/>
  <c r="BZ76" i="11"/>
  <c r="CS76" i="11" s="1"/>
  <c r="CJ76" i="11"/>
  <c r="DC76" i="11" s="1"/>
  <c r="DC75" i="11"/>
  <c r="CL76" i="11"/>
  <c r="DE76" i="11" s="1"/>
  <c r="DE75" i="11"/>
  <c r="DB75" i="11"/>
  <c r="CI76" i="11"/>
  <c r="DB76" i="11" s="1"/>
  <c r="CC76" i="11"/>
  <c r="CV76" i="11" s="1"/>
  <c r="CV75" i="11"/>
  <c r="CK76" i="11"/>
  <c r="DD76" i="11" s="1"/>
  <c r="DD75" i="11"/>
  <c r="CZ75" i="11"/>
  <c r="CG76" i="11"/>
  <c r="CZ76" i="11" s="1"/>
  <c r="CM76" i="11"/>
  <c r="DF76" i="11" s="1"/>
  <c r="DF75" i="11"/>
  <c r="CO76" i="11"/>
  <c r="DH76" i="11" s="1"/>
  <c r="DH75" i="11"/>
  <c r="A88" i="4"/>
  <c r="DJ76" i="11" l="1"/>
  <c r="DJ75" i="11"/>
  <c r="B73" i="12" s="1"/>
  <c r="A89" i="4"/>
  <c r="AZ76" i="11" l="1" a="1"/>
  <c r="AZ76" i="11" s="1"/>
  <c r="BS76" i="11" s="1"/>
  <c r="CL77" i="11" s="1"/>
  <c r="AM76" i="11" a="1"/>
  <c r="AM76" i="11" s="1"/>
  <c r="BF76" i="11" s="1"/>
  <c r="BY77" i="11" s="1"/>
  <c r="BA76" i="11" a="1"/>
  <c r="BA76" i="11" s="1"/>
  <c r="BT76" i="11" s="1"/>
  <c r="CM77" i="11" s="1"/>
  <c r="AN76" i="11" a="1"/>
  <c r="AN76" i="11" s="1"/>
  <c r="BG76" i="11" s="1"/>
  <c r="BZ77" i="11" s="1"/>
  <c r="AY76" i="11" a="1"/>
  <c r="AY76" i="11" s="1"/>
  <c r="BR76" i="11" s="1"/>
  <c r="CK77" i="11" s="1"/>
  <c r="AV76" i="11" a="1"/>
  <c r="AV76" i="11" s="1"/>
  <c r="BO76" i="11" s="1"/>
  <c r="CH77" i="11" s="1"/>
  <c r="AO76" i="11" a="1"/>
  <c r="AO76" i="11" s="1"/>
  <c r="BH76" i="11" s="1"/>
  <c r="CA77" i="11" s="1"/>
  <c r="AS76" i="11" a="1"/>
  <c r="AS76" i="11" s="1"/>
  <c r="BL76" i="11" s="1"/>
  <c r="CE77" i="11" s="1"/>
  <c r="B74" i="12"/>
  <c r="AR76" i="11" a="1"/>
  <c r="AR76" i="11" s="1"/>
  <c r="BK76" i="11" s="1"/>
  <c r="CD77" i="11" s="1"/>
  <c r="AU76" i="11" a="1"/>
  <c r="AU76" i="11" s="1"/>
  <c r="BN76" i="11" s="1"/>
  <c r="CG77" i="11" s="1"/>
  <c r="BB76" i="11" a="1"/>
  <c r="BB76" i="11" s="1"/>
  <c r="BU76" i="11" s="1"/>
  <c r="CN77" i="11" s="1"/>
  <c r="BC76" i="11" a="1"/>
  <c r="BC76" i="11" s="1"/>
  <c r="BV76" i="11" s="1"/>
  <c r="CO77" i="11" s="1"/>
  <c r="AX76" i="11" a="1"/>
  <c r="AX76" i="11" s="1"/>
  <c r="BQ76" i="11" s="1"/>
  <c r="CJ77" i="11" s="1"/>
  <c r="AT76" i="11" a="1"/>
  <c r="AT76" i="11" s="1"/>
  <c r="BM76" i="11" s="1"/>
  <c r="CF77" i="11" s="1"/>
  <c r="AP76" i="11" a="1"/>
  <c r="AP76" i="11" s="1"/>
  <c r="BI76" i="11" s="1"/>
  <c r="CB77" i="11" s="1"/>
  <c r="BD76" i="11" a="1"/>
  <c r="BD76" i="11" s="1"/>
  <c r="BW76" i="11" s="1"/>
  <c r="CP77" i="11" s="1"/>
  <c r="AQ76" i="11" a="1"/>
  <c r="AQ76" i="11" s="1"/>
  <c r="BJ76" i="11" s="1"/>
  <c r="CC77" i="11" s="1"/>
  <c r="AW76" i="11" a="1"/>
  <c r="AW76" i="11" s="1"/>
  <c r="BP76" i="11" s="1"/>
  <c r="CI77" i="11" s="1"/>
  <c r="A90" i="4"/>
  <c r="CB78" i="11" l="1"/>
  <c r="CU77" i="11"/>
  <c r="CE78" i="11"/>
  <c r="CX77" i="11"/>
  <c r="CF78" i="11"/>
  <c r="CY77" i="11"/>
  <c r="CT77" i="11"/>
  <c r="CA78" i="11"/>
  <c r="CJ78" i="11"/>
  <c r="DC77" i="11"/>
  <c r="CH78" i="11"/>
  <c r="DA77" i="11"/>
  <c r="CO78" i="11"/>
  <c r="DH77" i="11"/>
  <c r="CK78" i="11"/>
  <c r="DD77" i="11"/>
  <c r="DG77" i="11"/>
  <c r="CN78" i="11"/>
  <c r="CS77" i="11"/>
  <c r="BZ78" i="11"/>
  <c r="CI78" i="11"/>
  <c r="DB77" i="11"/>
  <c r="CG78" i="11"/>
  <c r="CZ77" i="11"/>
  <c r="CM78" i="11"/>
  <c r="DF77" i="11"/>
  <c r="CC78" i="11"/>
  <c r="CV77" i="11"/>
  <c r="CW77" i="11"/>
  <c r="CD78" i="11"/>
  <c r="CR77" i="11"/>
  <c r="BY78" i="11"/>
  <c r="CP78" i="11"/>
  <c r="DI77" i="11"/>
  <c r="CL78" i="11"/>
  <c r="DE77" i="11"/>
  <c r="A91" i="4"/>
  <c r="DJ77" i="11" l="1"/>
  <c r="B75" i="12" s="1"/>
  <c r="CA79" i="11"/>
  <c r="CT78" i="11"/>
  <c r="CG79" i="11"/>
  <c r="CZ78" i="11"/>
  <c r="CK79" i="11"/>
  <c r="DD78" i="11"/>
  <c r="DB78" i="11"/>
  <c r="CI79" i="11"/>
  <c r="CO79" i="11"/>
  <c r="DH78" i="11"/>
  <c r="CF79" i="11"/>
  <c r="CY78" i="11"/>
  <c r="BZ79" i="11"/>
  <c r="CS78" i="11"/>
  <c r="CV78" i="11"/>
  <c r="CC79" i="11"/>
  <c r="CH79" i="11"/>
  <c r="DA78" i="11"/>
  <c r="CE79" i="11"/>
  <c r="CX78" i="11"/>
  <c r="CW78" i="11"/>
  <c r="CD79" i="11"/>
  <c r="DE78" i="11"/>
  <c r="CL79" i="11"/>
  <c r="CN79" i="11"/>
  <c r="DG78" i="11"/>
  <c r="BY79" i="11"/>
  <c r="CR78" i="11"/>
  <c r="CP79" i="11"/>
  <c r="DI78" i="11"/>
  <c r="CM79" i="11"/>
  <c r="DF78" i="11"/>
  <c r="DC78" i="11"/>
  <c r="CJ79" i="11"/>
  <c r="CB79" i="11"/>
  <c r="CU78" i="11"/>
  <c r="A92" i="4"/>
  <c r="DE79" i="11" l="1"/>
  <c r="CL80" i="11"/>
  <c r="CV79" i="11"/>
  <c r="CC80" i="11"/>
  <c r="DB79" i="11"/>
  <c r="CI80" i="11"/>
  <c r="CD80" i="11"/>
  <c r="CW79" i="11"/>
  <c r="DI79" i="11"/>
  <c r="CP80" i="11"/>
  <c r="CS79" i="11"/>
  <c r="BZ80" i="11"/>
  <c r="CK80" i="11"/>
  <c r="DD79" i="11"/>
  <c r="DJ78" i="11"/>
  <c r="B76" i="12" s="1"/>
  <c r="CM80" i="11"/>
  <c r="DF79" i="11"/>
  <c r="CB80" i="11"/>
  <c r="CU79" i="11"/>
  <c r="BY80" i="11"/>
  <c r="CR79" i="11"/>
  <c r="CX79" i="11"/>
  <c r="CE80" i="11"/>
  <c r="CF80" i="11"/>
  <c r="CY79" i="11"/>
  <c r="CZ79" i="11"/>
  <c r="CG80" i="11"/>
  <c r="DC79" i="11"/>
  <c r="CJ80" i="11"/>
  <c r="CN80" i="11"/>
  <c r="DG79" i="11"/>
  <c r="DA79" i="11"/>
  <c r="CH80" i="11"/>
  <c r="CO80" i="11"/>
  <c r="DH79" i="11"/>
  <c r="CA80" i="11"/>
  <c r="CT79" i="11"/>
  <c r="A93" i="4"/>
  <c r="CF81" i="11" l="1"/>
  <c r="CY80" i="11"/>
  <c r="DF80" i="11"/>
  <c r="CM81" i="11"/>
  <c r="CE81" i="11"/>
  <c r="CX80" i="11"/>
  <c r="CD81" i="11"/>
  <c r="CW80" i="11"/>
  <c r="DG80" i="11"/>
  <c r="CN81" i="11"/>
  <c r="DB80" i="11"/>
  <c r="CI81" i="11"/>
  <c r="DC80" i="11"/>
  <c r="CJ81" i="11"/>
  <c r="DJ79" i="11"/>
  <c r="B77" i="12" s="1"/>
  <c r="DD80" i="11"/>
  <c r="CK81" i="11"/>
  <c r="CT80" i="11"/>
  <c r="CA81" i="11"/>
  <c r="BY81" i="11"/>
  <c r="CR80" i="11"/>
  <c r="BZ81" i="11"/>
  <c r="CS80" i="11"/>
  <c r="CC81" i="11"/>
  <c r="CV80" i="11"/>
  <c r="CG81" i="11"/>
  <c r="CZ80" i="11"/>
  <c r="DH80" i="11"/>
  <c r="CO81" i="11"/>
  <c r="CB81" i="11"/>
  <c r="CU80" i="11"/>
  <c r="CP81" i="11"/>
  <c r="DI80" i="11"/>
  <c r="CL81" i="11"/>
  <c r="DE80" i="11"/>
  <c r="CH81" i="11"/>
  <c r="DA80" i="11"/>
  <c r="A94" i="4"/>
  <c r="CP82" i="11" l="1"/>
  <c r="DI81" i="11"/>
  <c r="CC82" i="11"/>
  <c r="CV81" i="11"/>
  <c r="CD82" i="11"/>
  <c r="CW81" i="11"/>
  <c r="CU81" i="11"/>
  <c r="CB82" i="11"/>
  <c r="CS81" i="11"/>
  <c r="BZ82" i="11"/>
  <c r="DC81" i="11"/>
  <c r="CJ82" i="11"/>
  <c r="DH81" i="11"/>
  <c r="CO82" i="11"/>
  <c r="DJ80" i="11"/>
  <c r="B78" i="12" s="1"/>
  <c r="CE82" i="11"/>
  <c r="CX81" i="11"/>
  <c r="CH82" i="11"/>
  <c r="DA81" i="11"/>
  <c r="CR81" i="11"/>
  <c r="BY82" i="11"/>
  <c r="CI82" i="11"/>
  <c r="DB81" i="11"/>
  <c r="CM82" i="11"/>
  <c r="DF81" i="11"/>
  <c r="CT81" i="11"/>
  <c r="CA82" i="11"/>
  <c r="CL82" i="11"/>
  <c r="DE81" i="11"/>
  <c r="CZ81" i="11"/>
  <c r="CG82" i="11"/>
  <c r="CN82" i="11"/>
  <c r="DG81" i="11"/>
  <c r="CK82" i="11"/>
  <c r="DD81" i="11"/>
  <c r="CF82" i="11"/>
  <c r="CY81" i="11"/>
  <c r="A95" i="4"/>
  <c r="CN83" i="11" l="1"/>
  <c r="DG82" i="11"/>
  <c r="DF82" i="11"/>
  <c r="CM83" i="11"/>
  <c r="CX82" i="11"/>
  <c r="CE83" i="11"/>
  <c r="CU82" i="11"/>
  <c r="CB83" i="11"/>
  <c r="CG83" i="11"/>
  <c r="CZ82" i="11"/>
  <c r="DB82" i="11"/>
  <c r="CI83" i="11"/>
  <c r="CO83" i="11"/>
  <c r="DH82" i="11"/>
  <c r="BY83" i="11"/>
  <c r="CR82" i="11"/>
  <c r="CD83" i="11"/>
  <c r="CW82" i="11"/>
  <c r="CY82" i="11"/>
  <c r="CF83" i="11"/>
  <c r="CL83" i="11"/>
  <c r="DE82" i="11"/>
  <c r="DJ81" i="11"/>
  <c r="B79" i="12" s="1"/>
  <c r="CJ83" i="11"/>
  <c r="DC82" i="11"/>
  <c r="CA83" i="11"/>
  <c r="CT82" i="11"/>
  <c r="CC83" i="11"/>
  <c r="CV82" i="11"/>
  <c r="DD82" i="11"/>
  <c r="CK83" i="11"/>
  <c r="CH83" i="11"/>
  <c r="DA82" i="11"/>
  <c r="BZ83" i="11"/>
  <c r="CS82" i="11"/>
  <c r="CP83" i="11"/>
  <c r="DI82" i="11"/>
  <c r="A96" i="4"/>
  <c r="CH84" i="11" l="1"/>
  <c r="DA83" i="11"/>
  <c r="DC83" i="11"/>
  <c r="CJ84" i="11"/>
  <c r="DJ82" i="11"/>
  <c r="B80" i="12" s="1"/>
  <c r="CB84" i="11"/>
  <c r="CU83" i="11"/>
  <c r="CK84" i="11"/>
  <c r="DD83" i="11"/>
  <c r="CR83" i="11"/>
  <c r="BY84" i="11"/>
  <c r="CE84" i="11"/>
  <c r="CX83" i="11"/>
  <c r="CL84" i="11"/>
  <c r="DE83" i="11"/>
  <c r="DH83" i="11"/>
  <c r="CO84" i="11"/>
  <c r="CP84" i="11"/>
  <c r="DI83" i="11"/>
  <c r="CV83" i="11"/>
  <c r="CC84" i="11"/>
  <c r="CY83" i="11"/>
  <c r="CF84" i="11"/>
  <c r="CI84" i="11"/>
  <c r="DB83" i="11"/>
  <c r="CM84" i="11"/>
  <c r="DF83" i="11"/>
  <c r="BZ84" i="11"/>
  <c r="CS83" i="11"/>
  <c r="CT83" i="11"/>
  <c r="CA84" i="11"/>
  <c r="CD84" i="11"/>
  <c r="CW83" i="11"/>
  <c r="CG84" i="11"/>
  <c r="CZ83" i="11"/>
  <c r="CN84" i="11"/>
  <c r="DG83" i="11"/>
  <c r="A97" i="4"/>
  <c r="CD85" i="11" l="1"/>
  <c r="CW84" i="11"/>
  <c r="CI85" i="11"/>
  <c r="DB84" i="11"/>
  <c r="CK85" i="11"/>
  <c r="DD84" i="11"/>
  <c r="CA85" i="11"/>
  <c r="CT84" i="11"/>
  <c r="CF85" i="11"/>
  <c r="CY84" i="11"/>
  <c r="DE84" i="11"/>
  <c r="CL85" i="11"/>
  <c r="CU84" i="11"/>
  <c r="CB85" i="11"/>
  <c r="CC85" i="11"/>
  <c r="CV84" i="11"/>
  <c r="CN85" i="11"/>
  <c r="DG84" i="11"/>
  <c r="CS84" i="11"/>
  <c r="BZ85" i="11"/>
  <c r="CE85" i="11"/>
  <c r="CX84" i="11"/>
  <c r="CJ85" i="11"/>
  <c r="DC84" i="11"/>
  <c r="BY85" i="11"/>
  <c r="CR84" i="11"/>
  <c r="CZ84" i="11"/>
  <c r="CG85" i="11"/>
  <c r="CM85" i="11"/>
  <c r="DF84" i="11"/>
  <c r="DI84" i="11"/>
  <c r="CP85" i="11"/>
  <c r="DJ83" i="11"/>
  <c r="B81" i="12" s="1"/>
  <c r="CO85" i="11"/>
  <c r="DH84" i="11"/>
  <c r="DA84" i="11"/>
  <c r="CH85" i="11"/>
  <c r="A98" i="4"/>
  <c r="CP86" i="11" l="1"/>
  <c r="DI85" i="11"/>
  <c r="CJ86" i="11"/>
  <c r="DC85" i="11"/>
  <c r="CC86" i="11"/>
  <c r="CV85" i="11"/>
  <c r="CA86" i="11"/>
  <c r="CT85" i="11"/>
  <c r="CB86" i="11"/>
  <c r="CU85" i="11"/>
  <c r="CH86" i="11"/>
  <c r="DA85" i="11"/>
  <c r="CM86" i="11"/>
  <c r="DF85" i="11"/>
  <c r="CE86" i="11"/>
  <c r="CX85" i="11"/>
  <c r="CK86" i="11"/>
  <c r="DD85" i="11"/>
  <c r="CZ85" i="11"/>
  <c r="CG86" i="11"/>
  <c r="BZ86" i="11"/>
  <c r="CS85" i="11"/>
  <c r="CL86" i="11"/>
  <c r="DE85" i="11"/>
  <c r="DB85" i="11"/>
  <c r="CI86" i="11"/>
  <c r="CO86" i="11"/>
  <c r="DH85" i="11"/>
  <c r="DJ84" i="11"/>
  <c r="B82" i="12" s="1"/>
  <c r="CR85" i="11"/>
  <c r="BY86" i="11"/>
  <c r="CN86" i="11"/>
  <c r="DG85" i="11"/>
  <c r="CF86" i="11"/>
  <c r="CY85" i="11"/>
  <c r="CW85" i="11"/>
  <c r="CD86" i="11"/>
  <c r="A99" i="4"/>
  <c r="DJ85" i="11" l="1"/>
  <c r="B83" i="12" s="1"/>
  <c r="CN87" i="11"/>
  <c r="DG86" i="11"/>
  <c r="BY87" i="11"/>
  <c r="CR86" i="11"/>
  <c r="CL87" i="11"/>
  <c r="DE86" i="11"/>
  <c r="CE87" i="11"/>
  <c r="CX86" i="11"/>
  <c r="CT86" i="11"/>
  <c r="CA87" i="11"/>
  <c r="CD87" i="11"/>
  <c r="CW86" i="11"/>
  <c r="BZ87" i="11"/>
  <c r="CS86" i="11"/>
  <c r="CM87" i="11"/>
  <c r="DF86" i="11"/>
  <c r="CC87" i="11"/>
  <c r="CV86" i="11"/>
  <c r="CZ86" i="11"/>
  <c r="CG87" i="11"/>
  <c r="CO87" i="11"/>
  <c r="DH86" i="11"/>
  <c r="CH87" i="11"/>
  <c r="DA86" i="11"/>
  <c r="DC86" i="11"/>
  <c r="CJ87" i="11"/>
  <c r="CF87" i="11"/>
  <c r="CY86" i="11"/>
  <c r="CI87" i="11"/>
  <c r="DB86" i="11"/>
  <c r="CK87" i="11"/>
  <c r="DD86" i="11"/>
  <c r="CB87" i="11"/>
  <c r="CU86" i="11"/>
  <c r="CP87" i="11"/>
  <c r="DI86" i="11"/>
  <c r="A100" i="4"/>
  <c r="CK88" i="11" l="1"/>
  <c r="DD88" i="11" s="1"/>
  <c r="DD87" i="11"/>
  <c r="CH88" i="11"/>
  <c r="DA88" i="11" s="1"/>
  <c r="DA87" i="11"/>
  <c r="CM88" i="11"/>
  <c r="DF88" i="11" s="1"/>
  <c r="DF87" i="11"/>
  <c r="CX87" i="11"/>
  <c r="CE88" i="11"/>
  <c r="CX88" i="11" s="1"/>
  <c r="CI88" i="11"/>
  <c r="DB88" i="11" s="1"/>
  <c r="DB87" i="11"/>
  <c r="DH87" i="11"/>
  <c r="CO88" i="11"/>
  <c r="DH88" i="11" s="1"/>
  <c r="BZ88" i="11"/>
  <c r="CS88" i="11" s="1"/>
  <c r="CS87" i="11"/>
  <c r="CL88" i="11"/>
  <c r="DE88" i="11" s="1"/>
  <c r="DE87" i="11"/>
  <c r="CZ87" i="11"/>
  <c r="CG88" i="11"/>
  <c r="CZ88" i="11" s="1"/>
  <c r="DJ86" i="11"/>
  <c r="B84" i="12" s="1"/>
  <c r="CP88" i="11"/>
  <c r="DI88" i="11" s="1"/>
  <c r="DI87" i="11"/>
  <c r="CF88" i="11"/>
  <c r="CY88" i="11" s="1"/>
  <c r="CY87" i="11"/>
  <c r="CW87" i="11"/>
  <c r="CD88" i="11"/>
  <c r="CW88" i="11" s="1"/>
  <c r="BY88" i="11"/>
  <c r="CR88" i="11" s="1"/>
  <c r="CR87" i="11"/>
  <c r="CJ88" i="11"/>
  <c r="DC88" i="11" s="1"/>
  <c r="DC87" i="11"/>
  <c r="CA88" i="11"/>
  <c r="CT88" i="11" s="1"/>
  <c r="CT87" i="11"/>
  <c r="CB88" i="11"/>
  <c r="CU88" i="11" s="1"/>
  <c r="CU87" i="11"/>
  <c r="CC88" i="11"/>
  <c r="CV88" i="11" s="1"/>
  <c r="CV87" i="11"/>
  <c r="CN88" i="11"/>
  <c r="DG88" i="11" s="1"/>
  <c r="DG87" i="11"/>
  <c r="A101" i="4"/>
  <c r="DJ87" i="11" l="1"/>
  <c r="B85" i="12" s="1"/>
  <c r="DJ88" i="11"/>
  <c r="A102" i="4"/>
  <c r="AV88" i="11" l="1" a="1"/>
  <c r="AV88" i="11" s="1"/>
  <c r="BO88" i="11" s="1"/>
  <c r="CH89" i="11" s="1"/>
  <c r="AQ88" i="11" a="1"/>
  <c r="AQ88" i="11" s="1"/>
  <c r="BJ88" i="11" s="1"/>
  <c r="CC89" i="11" s="1"/>
  <c r="AM88" i="11" a="1"/>
  <c r="AM88" i="11" s="1"/>
  <c r="BF88" i="11" s="1"/>
  <c r="BY89" i="11" s="1"/>
  <c r="AY88" i="11" a="1"/>
  <c r="AY88" i="11" s="1"/>
  <c r="BR88" i="11" s="1"/>
  <c r="CK89" i="11" s="1"/>
  <c r="AO88" i="11" a="1"/>
  <c r="AO88" i="11" s="1"/>
  <c r="BH88" i="11" s="1"/>
  <c r="CA89" i="11" s="1"/>
  <c r="AR88" i="11" a="1"/>
  <c r="AR88" i="11" s="1"/>
  <c r="BK88" i="11" s="1"/>
  <c r="CD89" i="11" s="1"/>
  <c r="AT88" i="11" a="1"/>
  <c r="AT88" i="11" s="1"/>
  <c r="BM88" i="11" s="1"/>
  <c r="CF89" i="11" s="1"/>
  <c r="AP88" i="11" a="1"/>
  <c r="AP88" i="11" s="1"/>
  <c r="BI88" i="11" s="1"/>
  <c r="CB89" i="11" s="1"/>
  <c r="BC88" i="11" a="1"/>
  <c r="BC88" i="11" s="1"/>
  <c r="BV88" i="11" s="1"/>
  <c r="CO89" i="11" s="1"/>
  <c r="AZ88" i="11" a="1"/>
  <c r="AZ88" i="11" s="1"/>
  <c r="BS88" i="11" s="1"/>
  <c r="CL89" i="11" s="1"/>
  <c r="AN88" i="11" a="1"/>
  <c r="AN88" i="11" s="1"/>
  <c r="BG88" i="11" s="1"/>
  <c r="BZ89" i="11" s="1"/>
  <c r="AX88" i="11" a="1"/>
  <c r="AX88" i="11" s="1"/>
  <c r="BQ88" i="11" s="1"/>
  <c r="CJ89" i="11" s="1"/>
  <c r="BB88" i="11" a="1"/>
  <c r="BB88" i="11" s="1"/>
  <c r="BU88" i="11" s="1"/>
  <c r="CN89" i="11" s="1"/>
  <c r="BA88" i="11" a="1"/>
  <c r="BA88" i="11" s="1"/>
  <c r="BT88" i="11" s="1"/>
  <c r="CM89" i="11" s="1"/>
  <c r="AW88" i="11" a="1"/>
  <c r="AW88" i="11" s="1"/>
  <c r="BP88" i="11" s="1"/>
  <c r="CI89" i="11" s="1"/>
  <c r="AS88" i="11" a="1"/>
  <c r="AS88" i="11" s="1"/>
  <c r="BL88" i="11" s="1"/>
  <c r="CE89" i="11" s="1"/>
  <c r="B86" i="12"/>
  <c r="BD88" i="11" a="1"/>
  <c r="BD88" i="11" s="1"/>
  <c r="BW88" i="11" s="1"/>
  <c r="CP89" i="11" s="1"/>
  <c r="AU88" i="11" a="1"/>
  <c r="AU88" i="11" s="1"/>
  <c r="BN88" i="11" s="1"/>
  <c r="CG89" i="11" s="1"/>
  <c r="A103" i="4"/>
  <c r="CE90" i="11" l="1"/>
  <c r="CX89" i="11"/>
  <c r="CU89" i="11"/>
  <c r="CB90" i="11"/>
  <c r="CI90" i="11"/>
  <c r="DB89" i="11"/>
  <c r="CY89" i="11"/>
  <c r="CF90" i="11"/>
  <c r="DF89" i="11"/>
  <c r="CM90" i="11"/>
  <c r="CD90" i="11"/>
  <c r="CW89" i="11"/>
  <c r="DG89" i="11"/>
  <c r="CN90" i="11"/>
  <c r="CT89" i="11"/>
  <c r="CA90" i="11"/>
  <c r="CJ90" i="11"/>
  <c r="DC89" i="11"/>
  <c r="CK90" i="11"/>
  <c r="DD89" i="11"/>
  <c r="CG90" i="11"/>
  <c r="CZ89" i="11"/>
  <c r="CS89" i="11"/>
  <c r="BZ90" i="11"/>
  <c r="CR89" i="11"/>
  <c r="BY90" i="11"/>
  <c r="DI89" i="11"/>
  <c r="CP90" i="11"/>
  <c r="CL90" i="11"/>
  <c r="DE89" i="11"/>
  <c r="CV89" i="11"/>
  <c r="CC90" i="11"/>
  <c r="CO90" i="11"/>
  <c r="DH89" i="11"/>
  <c r="CH90" i="11"/>
  <c r="DA89" i="11"/>
  <c r="A104" i="4"/>
  <c r="CV90" i="11" l="1"/>
  <c r="CC91" i="11"/>
  <c r="BZ91" i="11"/>
  <c r="CS90" i="11"/>
  <c r="CA91" i="11"/>
  <c r="CT90" i="11"/>
  <c r="CY90" i="11"/>
  <c r="CF91" i="11"/>
  <c r="CN91" i="11"/>
  <c r="DG90" i="11"/>
  <c r="DE90" i="11"/>
  <c r="CL91" i="11"/>
  <c r="CZ90" i="11"/>
  <c r="CG91" i="11"/>
  <c r="CI91" i="11"/>
  <c r="DB90" i="11"/>
  <c r="CP91" i="11"/>
  <c r="DI90" i="11"/>
  <c r="CB91" i="11"/>
  <c r="CU90" i="11"/>
  <c r="DD90" i="11"/>
  <c r="CK91" i="11"/>
  <c r="CD91" i="11"/>
  <c r="CW90" i="11"/>
  <c r="CH91" i="11"/>
  <c r="DA90" i="11"/>
  <c r="CR90" i="11"/>
  <c r="BY91" i="11"/>
  <c r="CM91" i="11"/>
  <c r="DF90" i="11"/>
  <c r="CO91" i="11"/>
  <c r="DH90" i="11"/>
  <c r="DJ89" i="11"/>
  <c r="B87" i="12" s="1"/>
  <c r="CJ91" i="11"/>
  <c r="DC90" i="11"/>
  <c r="CX90" i="11"/>
  <c r="CE91" i="11"/>
  <c r="A105" i="4"/>
  <c r="CF92" i="11" l="1"/>
  <c r="CY91" i="11"/>
  <c r="DH91" i="11"/>
  <c r="CO92" i="11"/>
  <c r="CD92" i="11"/>
  <c r="CW91" i="11"/>
  <c r="DB91" i="11"/>
  <c r="CI92" i="11"/>
  <c r="CK92" i="11"/>
  <c r="DD91" i="11"/>
  <c r="CG92" i="11"/>
  <c r="CZ91" i="11"/>
  <c r="CE92" i="11"/>
  <c r="CX91" i="11"/>
  <c r="CM92" i="11"/>
  <c r="DF91" i="11"/>
  <c r="CT91" i="11"/>
  <c r="CA92" i="11"/>
  <c r="BY92" i="11"/>
  <c r="CR91" i="11"/>
  <c r="CL92" i="11"/>
  <c r="DE91" i="11"/>
  <c r="DJ90" i="11"/>
  <c r="B88" i="12" s="1"/>
  <c r="CU91" i="11"/>
  <c r="CB92" i="11"/>
  <c r="BZ92" i="11"/>
  <c r="CS91" i="11"/>
  <c r="CJ92" i="11"/>
  <c r="DC91" i="11"/>
  <c r="CC92" i="11"/>
  <c r="CV91" i="11"/>
  <c r="DA91" i="11"/>
  <c r="CH92" i="11"/>
  <c r="CP92" i="11"/>
  <c r="DI91" i="11"/>
  <c r="DG91" i="11"/>
  <c r="CN92" i="11"/>
  <c r="A106" i="4"/>
  <c r="DB92" i="11" l="1"/>
  <c r="CI93" i="11"/>
  <c r="DF92" i="11"/>
  <c r="CM93" i="11"/>
  <c r="CC93" i="11"/>
  <c r="CV92" i="11"/>
  <c r="DG92" i="11"/>
  <c r="CN93" i="11"/>
  <c r="CL93" i="11"/>
  <c r="DE92" i="11"/>
  <c r="CX92" i="11"/>
  <c r="CE93" i="11"/>
  <c r="CW92" i="11"/>
  <c r="CD93" i="11"/>
  <c r="CJ93" i="11"/>
  <c r="DC92" i="11"/>
  <c r="DJ91" i="11"/>
  <c r="B89" i="12" s="1"/>
  <c r="CO93" i="11"/>
  <c r="DH92" i="11"/>
  <c r="BY93" i="11"/>
  <c r="CR92" i="11"/>
  <c r="CG93" i="11"/>
  <c r="CZ92" i="11"/>
  <c r="DI92" i="11"/>
  <c r="CP93" i="11"/>
  <c r="BZ93" i="11"/>
  <c r="CS92" i="11"/>
  <c r="CT92" i="11"/>
  <c r="CA93" i="11"/>
  <c r="DA92" i="11"/>
  <c r="CH93" i="11"/>
  <c r="CB93" i="11"/>
  <c r="CU92" i="11"/>
  <c r="CK93" i="11"/>
  <c r="DD92" i="11"/>
  <c r="CF93" i="11"/>
  <c r="CY92" i="11"/>
  <c r="A107" i="4"/>
  <c r="CB94" i="11" l="1"/>
  <c r="CU93" i="11"/>
  <c r="DG93" i="11"/>
  <c r="CN94" i="11"/>
  <c r="CH94" i="11"/>
  <c r="DA93" i="11"/>
  <c r="CJ94" i="11"/>
  <c r="DC93" i="11"/>
  <c r="CG94" i="11"/>
  <c r="CZ93" i="11"/>
  <c r="CD94" i="11"/>
  <c r="CW93" i="11"/>
  <c r="CA94" i="11"/>
  <c r="CT93" i="11"/>
  <c r="DJ92" i="11"/>
  <c r="B90" i="12" s="1"/>
  <c r="CC94" i="11"/>
  <c r="CV93" i="11"/>
  <c r="CY93" i="11"/>
  <c r="CF94" i="11"/>
  <c r="BY94" i="11"/>
  <c r="CR93" i="11"/>
  <c r="CX93" i="11"/>
  <c r="CE94" i="11"/>
  <c r="DF93" i="11"/>
  <c r="CM94" i="11"/>
  <c r="CK94" i="11"/>
  <c r="DD93" i="11"/>
  <c r="BZ94" i="11"/>
  <c r="CS93" i="11"/>
  <c r="CO94" i="11"/>
  <c r="DH93" i="11"/>
  <c r="CI94" i="11"/>
  <c r="DB93" i="11"/>
  <c r="DI93" i="11"/>
  <c r="CP94" i="11"/>
  <c r="CL94" i="11"/>
  <c r="DE93" i="11"/>
  <c r="A108" i="4"/>
  <c r="CI95" i="11" l="1"/>
  <c r="DB94" i="11"/>
  <c r="CC95" i="11"/>
  <c r="CV94" i="11"/>
  <c r="CE95" i="11"/>
  <c r="CX94" i="11"/>
  <c r="CJ95" i="11"/>
  <c r="DC94" i="11"/>
  <c r="CO95" i="11"/>
  <c r="DH94" i="11"/>
  <c r="DJ93" i="11"/>
  <c r="B91" i="12" s="1"/>
  <c r="CA95" i="11"/>
  <c r="CT94" i="11"/>
  <c r="CH95" i="11"/>
  <c r="DA94" i="11"/>
  <c r="DE94" i="11"/>
  <c r="CL95" i="11"/>
  <c r="BZ95" i="11"/>
  <c r="CS94" i="11"/>
  <c r="BY95" i="11"/>
  <c r="CR94" i="11"/>
  <c r="CN95" i="11"/>
  <c r="DG94" i="11"/>
  <c r="CP95" i="11"/>
  <c r="DI94" i="11"/>
  <c r="CF95" i="11"/>
  <c r="CY94" i="11"/>
  <c r="CD95" i="11"/>
  <c r="CW94" i="11"/>
  <c r="DD94" i="11"/>
  <c r="CK95" i="11"/>
  <c r="DF94" i="11"/>
  <c r="CM95" i="11"/>
  <c r="CG95" i="11"/>
  <c r="CZ94" i="11"/>
  <c r="CB95" i="11"/>
  <c r="CU94" i="11"/>
  <c r="A109" i="4"/>
  <c r="DI95" i="11" l="1"/>
  <c r="CP96" i="11"/>
  <c r="CK96" i="11"/>
  <c r="DD95" i="11"/>
  <c r="DC95" i="11"/>
  <c r="CJ96" i="11"/>
  <c r="CN96" i="11"/>
  <c r="DG95" i="11"/>
  <c r="CH96" i="11"/>
  <c r="DA95" i="11"/>
  <c r="DJ94" i="11"/>
  <c r="B92" i="12" s="1"/>
  <c r="CX95" i="11"/>
  <c r="CE96" i="11"/>
  <c r="CU95" i="11"/>
  <c r="CB96" i="11"/>
  <c r="CW95" i="11"/>
  <c r="CD96" i="11"/>
  <c r="CR95" i="11"/>
  <c r="BY96" i="11"/>
  <c r="CT95" i="11"/>
  <c r="CA96" i="11"/>
  <c r="CC96" i="11"/>
  <c r="CV95" i="11"/>
  <c r="CG96" i="11"/>
  <c r="CZ95" i="11"/>
  <c r="CF96" i="11"/>
  <c r="CY95" i="11"/>
  <c r="BZ96" i="11"/>
  <c r="CS95" i="11"/>
  <c r="DF95" i="11"/>
  <c r="CM96" i="11"/>
  <c r="DE95" i="11"/>
  <c r="CL96" i="11"/>
  <c r="DH95" i="11"/>
  <c r="CO96" i="11"/>
  <c r="DB95" i="11"/>
  <c r="CI96" i="11"/>
  <c r="A110" i="4"/>
  <c r="CG97" i="11" l="1"/>
  <c r="CZ96" i="11"/>
  <c r="DF96" i="11"/>
  <c r="CM97" i="11"/>
  <c r="CU96" i="11"/>
  <c r="CB97" i="11"/>
  <c r="CN97" i="11"/>
  <c r="DG96" i="11"/>
  <c r="CC97" i="11"/>
  <c r="CV96" i="11"/>
  <c r="CJ97" i="11"/>
  <c r="DC96" i="11"/>
  <c r="CI97" i="11"/>
  <c r="DB96" i="11"/>
  <c r="CT96" i="11"/>
  <c r="CA97" i="11"/>
  <c r="CE97" i="11"/>
  <c r="CX96" i="11"/>
  <c r="CS96" i="11"/>
  <c r="BZ97" i="11"/>
  <c r="DH96" i="11"/>
  <c r="CO97" i="11"/>
  <c r="CR96" i="11"/>
  <c r="BY97" i="11"/>
  <c r="CK97" i="11"/>
  <c r="DD96" i="11"/>
  <c r="CF97" i="11"/>
  <c r="CY96" i="11"/>
  <c r="DJ95" i="11"/>
  <c r="B93" i="12" s="1"/>
  <c r="DI96" i="11"/>
  <c r="CP97" i="11"/>
  <c r="CL97" i="11"/>
  <c r="DE96" i="11"/>
  <c r="CD97" i="11"/>
  <c r="CW96" i="11"/>
  <c r="DA96" i="11"/>
  <c r="CH97" i="11"/>
  <c r="A111" i="4"/>
  <c r="DJ96" i="11" l="1"/>
  <c r="B94" i="12" s="1"/>
  <c r="CL98" i="11"/>
  <c r="DE97" i="11"/>
  <c r="BY98" i="11"/>
  <c r="CR97" i="11"/>
  <c r="CA98" i="11"/>
  <c r="CT97" i="11"/>
  <c r="CP98" i="11"/>
  <c r="DI97" i="11"/>
  <c r="DG97" i="11"/>
  <c r="CN98" i="11"/>
  <c r="DH97" i="11"/>
  <c r="CO98" i="11"/>
  <c r="CB98" i="11"/>
  <c r="CU97" i="11"/>
  <c r="CH98" i="11"/>
  <c r="DA97" i="11"/>
  <c r="CI98" i="11"/>
  <c r="DB97" i="11"/>
  <c r="BZ98" i="11"/>
  <c r="CS97" i="11"/>
  <c r="DF97" i="11"/>
  <c r="CM98" i="11"/>
  <c r="CY97" i="11"/>
  <c r="CF98" i="11"/>
  <c r="DC97" i="11"/>
  <c r="CJ98" i="11"/>
  <c r="CD98" i="11"/>
  <c r="CW97" i="11"/>
  <c r="DD97" i="11"/>
  <c r="CK98" i="11"/>
  <c r="CX97" i="11"/>
  <c r="CE98" i="11"/>
  <c r="CC98" i="11"/>
  <c r="CV97" i="11"/>
  <c r="CG98" i="11"/>
  <c r="CZ97" i="11"/>
  <c r="A112" i="4"/>
  <c r="CE99" i="11" l="1"/>
  <c r="CX98" i="11"/>
  <c r="CY98" i="11"/>
  <c r="CF99" i="11"/>
  <c r="DA98" i="11"/>
  <c r="CH99" i="11"/>
  <c r="DI98" i="11"/>
  <c r="CP99" i="11"/>
  <c r="CK99" i="11"/>
  <c r="DD98" i="11"/>
  <c r="CM99" i="11"/>
  <c r="DF98" i="11"/>
  <c r="CB99" i="11"/>
  <c r="CU98" i="11"/>
  <c r="CA99" i="11"/>
  <c r="CT98" i="11"/>
  <c r="CO99" i="11"/>
  <c r="DH98" i="11"/>
  <c r="DJ97" i="11"/>
  <c r="B95" i="12" s="1"/>
  <c r="CG99" i="11"/>
  <c r="CZ98" i="11"/>
  <c r="CW98" i="11"/>
  <c r="CD99" i="11"/>
  <c r="BZ99" i="11"/>
  <c r="CS98" i="11"/>
  <c r="CR98" i="11"/>
  <c r="BY99" i="11"/>
  <c r="DC98" i="11"/>
  <c r="CJ99" i="11"/>
  <c r="DG98" i="11"/>
  <c r="CN99" i="11"/>
  <c r="CC99" i="11"/>
  <c r="CV98" i="11"/>
  <c r="CI99" i="11"/>
  <c r="DB98" i="11"/>
  <c r="CL99" i="11"/>
  <c r="DE98" i="11"/>
  <c r="O113" i="4"/>
  <c r="A113" i="4"/>
  <c r="CC100" i="11" l="1"/>
  <c r="CV100" i="11" s="1"/>
  <c r="CV99" i="11"/>
  <c r="BZ100" i="11"/>
  <c r="CS100" i="11" s="1"/>
  <c r="CS99" i="11"/>
  <c r="CP100" i="11"/>
  <c r="DI100" i="11" s="1"/>
  <c r="DI99" i="11"/>
  <c r="CN100" i="11"/>
  <c r="DG100" i="11" s="1"/>
  <c r="DG99" i="11"/>
  <c r="CD100" i="11"/>
  <c r="CW100" i="11" s="1"/>
  <c r="CW99" i="11"/>
  <c r="CA100" i="11"/>
  <c r="CT100" i="11" s="1"/>
  <c r="CT99" i="11"/>
  <c r="CH100" i="11"/>
  <c r="DA100" i="11" s="1"/>
  <c r="DA99" i="11"/>
  <c r="DC99" i="11"/>
  <c r="CJ100" i="11"/>
  <c r="DC100" i="11" s="1"/>
  <c r="CU99" i="11"/>
  <c r="CB100" i="11"/>
  <c r="CU100" i="11" s="1"/>
  <c r="CL100" i="11"/>
  <c r="DE100" i="11" s="1"/>
  <c r="DE99" i="11"/>
  <c r="CG100" i="11"/>
  <c r="CZ100" i="11" s="1"/>
  <c r="CZ99" i="11"/>
  <c r="CY99" i="11"/>
  <c r="CF100" i="11"/>
  <c r="CY100" i="11" s="1"/>
  <c r="BY100" i="11"/>
  <c r="CR100" i="11" s="1"/>
  <c r="CR99" i="11"/>
  <c r="CM100" i="11"/>
  <c r="DF100" i="11" s="1"/>
  <c r="DF99" i="11"/>
  <c r="DB99" i="11"/>
  <c r="CI100" i="11"/>
  <c r="DB100" i="11" s="1"/>
  <c r="DJ98" i="11"/>
  <c r="B96" i="12" s="1"/>
  <c r="CO100" i="11"/>
  <c r="DH100" i="11" s="1"/>
  <c r="DH99" i="11"/>
  <c r="CK100" i="11"/>
  <c r="DD100" i="11" s="1"/>
  <c r="DD99" i="11"/>
  <c r="CX99" i="11"/>
  <c r="CE100" i="11"/>
  <c r="CX100" i="11" s="1"/>
  <c r="A114" i="4"/>
  <c r="DJ99" i="11" l="1"/>
  <c r="B97" i="12" s="1"/>
  <c r="DJ100" i="11"/>
  <c r="A115" i="4"/>
  <c r="BD100" i="11" l="1" a="1"/>
  <c r="BD100" i="11" s="1"/>
  <c r="BW100" i="11" s="1"/>
  <c r="CP101" i="11" s="1"/>
  <c r="AY100" i="11" a="1"/>
  <c r="AY100" i="11" s="1"/>
  <c r="BR100" i="11" s="1"/>
  <c r="CK101" i="11" s="1"/>
  <c r="AO100" i="11" a="1"/>
  <c r="AO100" i="11" s="1"/>
  <c r="BH100" i="11" s="1"/>
  <c r="CA101" i="11" s="1"/>
  <c r="AV100" i="11" a="1"/>
  <c r="AV100" i="11" s="1"/>
  <c r="BO100" i="11" s="1"/>
  <c r="CH101" i="11" s="1"/>
  <c r="AM100" i="11" a="1"/>
  <c r="AM100" i="11" s="1"/>
  <c r="BF100" i="11" s="1"/>
  <c r="BY101" i="11" s="1"/>
  <c r="AT100" i="11" a="1"/>
  <c r="AT100" i="11" s="1"/>
  <c r="BM100" i="11" s="1"/>
  <c r="CF101" i="11" s="1"/>
  <c r="AX100" i="11" a="1"/>
  <c r="AX100" i="11" s="1"/>
  <c r="BQ100" i="11" s="1"/>
  <c r="CJ101" i="11" s="1"/>
  <c r="AZ100" i="11" a="1"/>
  <c r="AZ100" i="11" s="1"/>
  <c r="BS100" i="11" s="1"/>
  <c r="CL101" i="11" s="1"/>
  <c r="AU100" i="11" a="1"/>
  <c r="AU100" i="11" s="1"/>
  <c r="BN100" i="11" s="1"/>
  <c r="CG101" i="11" s="1"/>
  <c r="AN100" i="11" a="1"/>
  <c r="AN100" i="11" s="1"/>
  <c r="BG100" i="11" s="1"/>
  <c r="BZ101" i="11" s="1"/>
  <c r="AS100" i="11" a="1"/>
  <c r="AS100" i="11" s="1"/>
  <c r="BL100" i="11" s="1"/>
  <c r="CE101" i="11" s="1"/>
  <c r="AQ100" i="11" a="1"/>
  <c r="AQ100" i="11" s="1"/>
  <c r="BJ100" i="11" s="1"/>
  <c r="CC101" i="11" s="1"/>
  <c r="AW100" i="11" a="1"/>
  <c r="AW100" i="11" s="1"/>
  <c r="BP100" i="11" s="1"/>
  <c r="CI101" i="11" s="1"/>
  <c r="AR100" i="11" a="1"/>
  <c r="AR100" i="11" s="1"/>
  <c r="BK100" i="11" s="1"/>
  <c r="CD101" i="11" s="1"/>
  <c r="BA100" i="11" a="1"/>
  <c r="BA100" i="11" s="1"/>
  <c r="BT100" i="11" s="1"/>
  <c r="CM101" i="11" s="1"/>
  <c r="BB100" i="11" a="1"/>
  <c r="BB100" i="11" s="1"/>
  <c r="BU100" i="11" s="1"/>
  <c r="CN101" i="11" s="1"/>
  <c r="B98" i="12"/>
  <c r="AP100" i="11" a="1"/>
  <c r="AP100" i="11" s="1"/>
  <c r="BI100" i="11" s="1"/>
  <c r="CB101" i="11" s="1"/>
  <c r="BC100" i="11" a="1"/>
  <c r="BC100" i="11" s="1"/>
  <c r="BV100" i="11" s="1"/>
  <c r="CO101" i="11" s="1"/>
  <c r="A116" i="4"/>
  <c r="DG101" i="11" l="1"/>
  <c r="CN102" i="11"/>
  <c r="DE101" i="11"/>
  <c r="CL102" i="11"/>
  <c r="CM102" i="11"/>
  <c r="DF101" i="11"/>
  <c r="CJ102" i="11"/>
  <c r="DC101" i="11"/>
  <c r="CD102" i="11"/>
  <c r="CW101" i="11"/>
  <c r="CY101" i="11"/>
  <c r="CF102" i="11"/>
  <c r="DB101" i="11"/>
  <c r="CI102" i="11"/>
  <c r="CR101" i="11"/>
  <c r="BY102" i="11"/>
  <c r="CC102" i="11"/>
  <c r="CV101" i="11"/>
  <c r="CH102" i="11"/>
  <c r="DA101" i="11"/>
  <c r="DH101" i="11"/>
  <c r="CO102" i="11"/>
  <c r="CX101" i="11"/>
  <c r="CE102" i="11"/>
  <c r="CA102" i="11"/>
  <c r="CT101" i="11"/>
  <c r="CB102" i="11"/>
  <c r="CU101" i="11"/>
  <c r="CS101" i="11"/>
  <c r="BZ102" i="11"/>
  <c r="CK102" i="11"/>
  <c r="DD101" i="11"/>
  <c r="CZ101" i="11"/>
  <c r="CG102" i="11"/>
  <c r="DI101" i="11"/>
  <c r="CP102" i="11"/>
  <c r="A117" i="4"/>
  <c r="CX102" i="11" l="1"/>
  <c r="CE103" i="11"/>
  <c r="CR102" i="11"/>
  <c r="BY103" i="11"/>
  <c r="DJ101" i="11"/>
  <c r="B99" i="12" s="1"/>
  <c r="CJ103" i="11"/>
  <c r="DC102" i="11"/>
  <c r="DD102" i="11"/>
  <c r="CK103" i="11"/>
  <c r="CO103" i="11"/>
  <c r="DH102" i="11"/>
  <c r="CI103" i="11"/>
  <c r="DB102" i="11"/>
  <c r="CM103" i="11"/>
  <c r="DF102" i="11"/>
  <c r="DI102" i="11"/>
  <c r="CP103" i="11"/>
  <c r="CY102" i="11"/>
  <c r="CF103" i="11"/>
  <c r="CL103" i="11"/>
  <c r="DE102" i="11"/>
  <c r="CB103" i="11"/>
  <c r="CU102" i="11"/>
  <c r="DA102" i="11"/>
  <c r="CH103" i="11"/>
  <c r="CG103" i="11"/>
  <c r="CZ102" i="11"/>
  <c r="CN103" i="11"/>
  <c r="DG102" i="11"/>
  <c r="BZ103" i="11"/>
  <c r="CS102" i="11"/>
  <c r="CT102" i="11"/>
  <c r="CA103" i="11"/>
  <c r="CV102" i="11"/>
  <c r="CC103" i="11"/>
  <c r="CD103" i="11"/>
  <c r="CW102" i="11"/>
  <c r="A118" i="4"/>
  <c r="CB104" i="11" l="1"/>
  <c r="CU103" i="11"/>
  <c r="CM104" i="11"/>
  <c r="DF103" i="11"/>
  <c r="DC103" i="11"/>
  <c r="CJ104" i="11"/>
  <c r="CD104" i="11"/>
  <c r="CW103" i="11"/>
  <c r="CN104" i="11"/>
  <c r="DG103" i="11"/>
  <c r="CL104" i="11"/>
  <c r="DE103" i="11"/>
  <c r="DB103" i="11"/>
  <c r="CI104" i="11"/>
  <c r="CR103" i="11"/>
  <c r="BY104" i="11"/>
  <c r="CC104" i="11"/>
  <c r="CV103" i="11"/>
  <c r="CF104" i="11"/>
  <c r="CY103" i="11"/>
  <c r="DJ102" i="11"/>
  <c r="B100" i="12" s="1"/>
  <c r="CS103" i="11"/>
  <c r="BZ104" i="11"/>
  <c r="CG104" i="11"/>
  <c r="CZ103" i="11"/>
  <c r="CO104" i="11"/>
  <c r="DH103" i="11"/>
  <c r="CE104" i="11"/>
  <c r="CX103" i="11"/>
  <c r="CT103" i="11"/>
  <c r="CA104" i="11"/>
  <c r="CH104" i="11"/>
  <c r="DA103" i="11"/>
  <c r="DI103" i="11"/>
  <c r="CP104" i="11"/>
  <c r="DD103" i="11"/>
  <c r="CK104" i="11"/>
  <c r="A119" i="4"/>
  <c r="DA104" i="11" l="1"/>
  <c r="CH105" i="11"/>
  <c r="CZ104" i="11"/>
  <c r="CG105" i="11"/>
  <c r="CR104" i="11"/>
  <c r="BY105" i="11"/>
  <c r="CA105" i="11"/>
  <c r="CT104" i="11"/>
  <c r="BZ105" i="11"/>
  <c r="CS104" i="11"/>
  <c r="DJ103" i="11"/>
  <c r="B101" i="12" s="1"/>
  <c r="CD105" i="11"/>
  <c r="CW104" i="11"/>
  <c r="CI105" i="11"/>
  <c r="DB104" i="11"/>
  <c r="DC104" i="11"/>
  <c r="CJ105" i="11"/>
  <c r="CK105" i="11"/>
  <c r="DD104" i="11"/>
  <c r="CE105" i="11"/>
  <c r="CX104" i="11"/>
  <c r="DI104" i="11"/>
  <c r="CP105" i="11"/>
  <c r="CF105" i="11"/>
  <c r="CY104" i="11"/>
  <c r="CL105" i="11"/>
  <c r="DE104" i="11"/>
  <c r="CM105" i="11"/>
  <c r="DF104" i="11"/>
  <c r="DH104" i="11"/>
  <c r="CO105" i="11"/>
  <c r="CV104" i="11"/>
  <c r="CC105" i="11"/>
  <c r="CN105" i="11"/>
  <c r="DG104" i="11"/>
  <c r="CB105" i="11"/>
  <c r="CU104" i="11"/>
  <c r="A120" i="4"/>
  <c r="CY105" i="11" l="1"/>
  <c r="CF106" i="11"/>
  <c r="DI105" i="11"/>
  <c r="CP106" i="11"/>
  <c r="CA106" i="11"/>
  <c r="CT105" i="11"/>
  <c r="CI106" i="11"/>
  <c r="DB105" i="11"/>
  <c r="BY106" i="11"/>
  <c r="CR105" i="11"/>
  <c r="DJ104" i="11"/>
  <c r="B102" i="12" s="1"/>
  <c r="CO106" i="11"/>
  <c r="DH105" i="11"/>
  <c r="CU105" i="11"/>
  <c r="CB106" i="11"/>
  <c r="DF105" i="11"/>
  <c r="CM106" i="11"/>
  <c r="CE106" i="11"/>
  <c r="CX105" i="11"/>
  <c r="CD106" i="11"/>
  <c r="CW105" i="11"/>
  <c r="CG106" i="11"/>
  <c r="CZ105" i="11"/>
  <c r="DG105" i="11"/>
  <c r="CN106" i="11"/>
  <c r="CL106" i="11"/>
  <c r="DE105" i="11"/>
  <c r="CK106" i="11"/>
  <c r="DD105" i="11"/>
  <c r="CH106" i="11"/>
  <c r="DA105" i="11"/>
  <c r="CC106" i="11"/>
  <c r="CV105" i="11"/>
  <c r="DC105" i="11"/>
  <c r="CJ106" i="11"/>
  <c r="CS105" i="11"/>
  <c r="BZ106" i="11"/>
  <c r="A121" i="4"/>
  <c r="CV106" i="11" l="1"/>
  <c r="CC107" i="11"/>
  <c r="CB107" i="11"/>
  <c r="CU106" i="11"/>
  <c r="CI107" i="11"/>
  <c r="DB106" i="11"/>
  <c r="DA106" i="11"/>
  <c r="CH107" i="11"/>
  <c r="CZ106" i="11"/>
  <c r="CG107" i="11"/>
  <c r="BZ107" i="11"/>
  <c r="CS106" i="11"/>
  <c r="CA107" i="11"/>
  <c r="CT106" i="11"/>
  <c r="DD106" i="11"/>
  <c r="CK107" i="11"/>
  <c r="CW106" i="11"/>
  <c r="CD107" i="11"/>
  <c r="CO107" i="11"/>
  <c r="DH106" i="11"/>
  <c r="CP107" i="11"/>
  <c r="DI106" i="11"/>
  <c r="CJ107" i="11"/>
  <c r="DC106" i="11"/>
  <c r="DE106" i="11"/>
  <c r="CL107" i="11"/>
  <c r="CE107" i="11"/>
  <c r="CX106" i="11"/>
  <c r="DJ105" i="11"/>
  <c r="B103" i="12" s="1"/>
  <c r="CF107" i="11"/>
  <c r="CY106" i="11"/>
  <c r="CN107" i="11"/>
  <c r="DG106" i="11"/>
  <c r="CM107" i="11"/>
  <c r="DF106" i="11"/>
  <c r="CR106" i="11"/>
  <c r="BY107" i="11"/>
  <c r="A122" i="4"/>
  <c r="CN108" i="11" l="1"/>
  <c r="DG107" i="11"/>
  <c r="DD107" i="11"/>
  <c r="CK108" i="11"/>
  <c r="CH108" i="11"/>
  <c r="DA107" i="11"/>
  <c r="DC107" i="11"/>
  <c r="CJ108" i="11"/>
  <c r="CF108" i="11"/>
  <c r="CY107" i="11"/>
  <c r="BY108" i="11"/>
  <c r="CR107" i="11"/>
  <c r="DI107" i="11"/>
  <c r="CP108" i="11"/>
  <c r="CT107" i="11"/>
  <c r="CA108" i="11"/>
  <c r="DB107" i="11"/>
  <c r="CI108" i="11"/>
  <c r="DJ106" i="11"/>
  <c r="B104" i="12" s="1"/>
  <c r="CE108" i="11"/>
  <c r="CX107" i="11"/>
  <c r="CO108" i="11"/>
  <c r="DH107" i="11"/>
  <c r="BZ108" i="11"/>
  <c r="CS107" i="11"/>
  <c r="CU107" i="11"/>
  <c r="CB108" i="11"/>
  <c r="CM108" i="11"/>
  <c r="DF107" i="11"/>
  <c r="CL108" i="11"/>
  <c r="DE107" i="11"/>
  <c r="CD108" i="11"/>
  <c r="CW107" i="11"/>
  <c r="CZ107" i="11"/>
  <c r="CG108" i="11"/>
  <c r="CV107" i="11"/>
  <c r="CC108" i="11"/>
  <c r="A123" i="4"/>
  <c r="CD109" i="11" l="1"/>
  <c r="CW108" i="11"/>
  <c r="CS108" i="11"/>
  <c r="BZ109" i="11"/>
  <c r="CA109" i="11"/>
  <c r="CT108" i="11"/>
  <c r="DC108" i="11"/>
  <c r="CJ109" i="11"/>
  <c r="DE108" i="11"/>
  <c r="CL109" i="11"/>
  <c r="CO109" i="11"/>
  <c r="DH108" i="11"/>
  <c r="DI108" i="11"/>
  <c r="CP109" i="11"/>
  <c r="CV108" i="11"/>
  <c r="CC109" i="11"/>
  <c r="DA108" i="11"/>
  <c r="CH109" i="11"/>
  <c r="CM109" i="11"/>
  <c r="DF108" i="11"/>
  <c r="CE109" i="11"/>
  <c r="CX108" i="11"/>
  <c r="DJ107" i="11"/>
  <c r="B105" i="12" s="1"/>
  <c r="CK109" i="11"/>
  <c r="DD108" i="11"/>
  <c r="CZ108" i="11"/>
  <c r="CG109" i="11"/>
  <c r="CB109" i="11"/>
  <c r="CU108" i="11"/>
  <c r="CR108" i="11"/>
  <c r="BY109" i="11"/>
  <c r="CI109" i="11"/>
  <c r="DB108" i="11"/>
  <c r="CY108" i="11"/>
  <c r="CF109" i="11"/>
  <c r="DG108" i="11"/>
  <c r="CN109" i="11"/>
  <c r="A124" i="4"/>
  <c r="DJ108" i="11" l="1"/>
  <c r="B106" i="12" s="1"/>
  <c r="CI110" i="11"/>
  <c r="DB109" i="11"/>
  <c r="CK110" i="11"/>
  <c r="DD109" i="11"/>
  <c r="CV109" i="11"/>
  <c r="CC110" i="11"/>
  <c r="CJ110" i="11"/>
  <c r="DC109" i="11"/>
  <c r="CR109" i="11"/>
  <c r="BY110" i="11"/>
  <c r="CP110" i="11"/>
  <c r="DI109" i="11"/>
  <c r="DG109" i="11"/>
  <c r="CN110" i="11"/>
  <c r="CX109" i="11"/>
  <c r="CE110" i="11"/>
  <c r="CA110" i="11"/>
  <c r="CT109" i="11"/>
  <c r="CB110" i="11"/>
  <c r="CU109" i="11"/>
  <c r="CS109" i="11"/>
  <c r="BZ110" i="11"/>
  <c r="CF110" i="11"/>
  <c r="CY109" i="11"/>
  <c r="CG110" i="11"/>
  <c r="CZ109" i="11"/>
  <c r="DF109" i="11"/>
  <c r="CM110" i="11"/>
  <c r="CO110" i="11"/>
  <c r="DH109" i="11"/>
  <c r="CH110" i="11"/>
  <c r="DA109" i="11"/>
  <c r="CL110" i="11"/>
  <c r="DE109" i="11"/>
  <c r="CD110" i="11"/>
  <c r="CW109" i="11"/>
  <c r="A125" i="4"/>
  <c r="CE111" i="11" l="1"/>
  <c r="CX110" i="11"/>
  <c r="DA110" i="11"/>
  <c r="CH111" i="11"/>
  <c r="CY110" i="11"/>
  <c r="CF111" i="11"/>
  <c r="DC110" i="11"/>
  <c r="CJ111" i="11"/>
  <c r="BZ111" i="11"/>
  <c r="CS110" i="11"/>
  <c r="CN111" i="11"/>
  <c r="DG110" i="11"/>
  <c r="CV110" i="11"/>
  <c r="CC111" i="11"/>
  <c r="CO111" i="11"/>
  <c r="DH110" i="11"/>
  <c r="CM111" i="11"/>
  <c r="DF110" i="11"/>
  <c r="CW110" i="11"/>
  <c r="CD111" i="11"/>
  <c r="CB111" i="11"/>
  <c r="CU110" i="11"/>
  <c r="CP111" i="11"/>
  <c r="DI110" i="11"/>
  <c r="DD110" i="11"/>
  <c r="CK111" i="11"/>
  <c r="BY111" i="11"/>
  <c r="CR110" i="11"/>
  <c r="DE110" i="11"/>
  <c r="CL111" i="11"/>
  <c r="CG111" i="11"/>
  <c r="CZ110" i="11"/>
  <c r="CA111" i="11"/>
  <c r="CT110" i="11"/>
  <c r="DJ109" i="11"/>
  <c r="B107" i="12" s="1"/>
  <c r="DB110" i="11"/>
  <c r="CI111" i="11"/>
  <c r="A126" i="4"/>
  <c r="CJ112" i="11" l="1"/>
  <c r="DC112" i="11" s="1"/>
  <c r="DC111" i="11"/>
  <c r="CZ111" i="11"/>
  <c r="CG112" i="11"/>
  <c r="CZ112" i="11" s="1"/>
  <c r="DI111" i="11"/>
  <c r="CP112" i="11"/>
  <c r="DI112" i="11" s="1"/>
  <c r="CO112" i="11"/>
  <c r="DH112" i="11" s="1"/>
  <c r="DH111" i="11"/>
  <c r="CL112" i="11"/>
  <c r="DE112" i="11" s="1"/>
  <c r="DE111" i="11"/>
  <c r="CC112" i="11"/>
  <c r="CV112" i="11" s="1"/>
  <c r="CV111" i="11"/>
  <c r="CY111" i="11"/>
  <c r="CF112" i="11"/>
  <c r="CY112" i="11" s="1"/>
  <c r="DB111" i="11"/>
  <c r="CI112" i="11"/>
  <c r="DB112" i="11" s="1"/>
  <c r="CB112" i="11"/>
  <c r="CU112" i="11" s="1"/>
  <c r="CU111" i="11"/>
  <c r="DJ110" i="11"/>
  <c r="B108" i="12" s="1"/>
  <c r="CD112" i="11"/>
  <c r="CW112" i="11" s="1"/>
  <c r="CW111" i="11"/>
  <c r="DA111" i="11"/>
  <c r="CH112" i="11"/>
  <c r="DA112" i="11" s="1"/>
  <c r="CR111" i="11"/>
  <c r="BY112" i="11"/>
  <c r="CR112" i="11" s="1"/>
  <c r="CN112" i="11"/>
  <c r="DG112" i="11" s="1"/>
  <c r="DG111" i="11"/>
  <c r="CK112" i="11"/>
  <c r="DD112" i="11" s="1"/>
  <c r="DD111" i="11"/>
  <c r="CT111" i="11"/>
  <c r="CA112" i="11"/>
  <c r="CT112" i="11" s="1"/>
  <c r="DF111" i="11"/>
  <c r="CM112" i="11"/>
  <c r="DF112" i="11" s="1"/>
  <c r="BZ112" i="11"/>
  <c r="CS112" i="11" s="1"/>
  <c r="CS111" i="11"/>
  <c r="CE112" i="11"/>
  <c r="CX112" i="11" s="1"/>
  <c r="CX111" i="11"/>
  <c r="A127" i="4"/>
  <c r="DJ111" i="11" l="1"/>
  <c r="B109" i="12" s="1"/>
  <c r="DJ112" i="11"/>
  <c r="A128" i="4"/>
  <c r="AZ112" i="11" l="1" a="1"/>
  <c r="AZ112" i="11" s="1"/>
  <c r="BS112" i="11" s="1"/>
  <c r="CL113" i="11" s="1"/>
  <c r="AM112" i="11" a="1"/>
  <c r="AM112" i="11" s="1"/>
  <c r="BF112" i="11" s="1"/>
  <c r="BY113" i="11" s="1"/>
  <c r="BA112" i="11" a="1"/>
  <c r="BA112" i="11" s="1"/>
  <c r="BT112" i="11" s="1"/>
  <c r="CM113" i="11" s="1"/>
  <c r="AR112" i="11" a="1"/>
  <c r="AR112" i="11" s="1"/>
  <c r="BK112" i="11" s="1"/>
  <c r="CD113" i="11" s="1"/>
  <c r="AV112" i="11" a="1"/>
  <c r="AV112" i="11" s="1"/>
  <c r="BO112" i="11" s="1"/>
  <c r="CH113" i="11" s="1"/>
  <c r="AS112" i="11" a="1"/>
  <c r="AS112" i="11" s="1"/>
  <c r="BL112" i="11" s="1"/>
  <c r="CE113" i="11" s="1"/>
  <c r="BB112" i="11" a="1"/>
  <c r="BB112" i="11" s="1"/>
  <c r="BU112" i="11" s="1"/>
  <c r="CN113" i="11" s="1"/>
  <c r="AX112" i="11" a="1"/>
  <c r="AX112" i="11" s="1"/>
  <c r="BQ112" i="11" s="1"/>
  <c r="CJ113" i="11" s="1"/>
  <c r="AY112" i="11" a="1"/>
  <c r="AY112" i="11" s="1"/>
  <c r="BR112" i="11" s="1"/>
  <c r="CK113" i="11" s="1"/>
  <c r="AO112" i="11" a="1"/>
  <c r="AO112" i="11" s="1"/>
  <c r="BH112" i="11" s="1"/>
  <c r="CA113" i="11" s="1"/>
  <c r="AU112" i="11" a="1"/>
  <c r="AU112" i="11" s="1"/>
  <c r="BN112" i="11" s="1"/>
  <c r="CG113" i="11" s="1"/>
  <c r="AN112" i="11" a="1"/>
  <c r="AN112" i="11" s="1"/>
  <c r="BG112" i="11" s="1"/>
  <c r="BZ113" i="11" s="1"/>
  <c r="AT112" i="11" a="1"/>
  <c r="AT112" i="11" s="1"/>
  <c r="BM112" i="11" s="1"/>
  <c r="CF113" i="11" s="1"/>
  <c r="B110" i="12"/>
  <c r="AW112" i="11" a="1"/>
  <c r="AW112" i="11" s="1"/>
  <c r="BP112" i="11" s="1"/>
  <c r="CI113" i="11" s="1"/>
  <c r="AP112" i="11" a="1"/>
  <c r="AP112" i="11" s="1"/>
  <c r="BI112" i="11" s="1"/>
  <c r="CB113" i="11" s="1"/>
  <c r="BC112" i="11" a="1"/>
  <c r="BC112" i="11" s="1"/>
  <c r="BV112" i="11" s="1"/>
  <c r="CO113" i="11" s="1"/>
  <c r="BD112" i="11" a="1"/>
  <c r="BD112" i="11" s="1"/>
  <c r="BW112" i="11" s="1"/>
  <c r="CP113" i="11" s="1"/>
  <c r="AQ112" i="11" a="1"/>
  <c r="AQ112" i="11" s="1"/>
  <c r="BJ112" i="11" s="1"/>
  <c r="CC113" i="11" s="1"/>
  <c r="A129" i="4"/>
  <c r="CU113" i="11" l="1"/>
  <c r="CB114" i="11"/>
  <c r="DC113" i="11"/>
  <c r="CJ114" i="11"/>
  <c r="DB113" i="11"/>
  <c r="CI114" i="11"/>
  <c r="CN114" i="11"/>
  <c r="DG113" i="11"/>
  <c r="CX113" i="11"/>
  <c r="CE114" i="11"/>
  <c r="CY113" i="11"/>
  <c r="CF114" i="11"/>
  <c r="DA113" i="11"/>
  <c r="CH114" i="11"/>
  <c r="BZ114" i="11"/>
  <c r="CS113" i="11"/>
  <c r="CW113" i="11"/>
  <c r="CD114" i="11"/>
  <c r="CV113" i="11"/>
  <c r="CC114" i="11"/>
  <c r="CG114" i="11"/>
  <c r="CZ113" i="11"/>
  <c r="CM114" i="11"/>
  <c r="DF113" i="11"/>
  <c r="CP114" i="11"/>
  <c r="DI113" i="11"/>
  <c r="CA114" i="11"/>
  <c r="CT113" i="11"/>
  <c r="BY114" i="11"/>
  <c r="CR113" i="11"/>
  <c r="DH113" i="11"/>
  <c r="CO114" i="11"/>
  <c r="DD113" i="11"/>
  <c r="CK114" i="11"/>
  <c r="DE113" i="11"/>
  <c r="CL114" i="11"/>
  <c r="A130" i="4"/>
  <c r="CM115" i="11" l="1"/>
  <c r="DF114" i="11"/>
  <c r="BZ115" i="11"/>
  <c r="CS114" i="11"/>
  <c r="CN115" i="11"/>
  <c r="DG114" i="11"/>
  <c r="CH115" i="11"/>
  <c r="DA114" i="11"/>
  <c r="CI115" i="11"/>
  <c r="DB114" i="11"/>
  <c r="CO115" i="11"/>
  <c r="DH114" i="11"/>
  <c r="BY115" i="11"/>
  <c r="CR114" i="11"/>
  <c r="CG115" i="11"/>
  <c r="CZ114" i="11"/>
  <c r="DJ113" i="11"/>
  <c r="B111" i="12" s="1"/>
  <c r="CV114" i="11"/>
  <c r="CC115" i="11"/>
  <c r="CF115" i="11"/>
  <c r="CY114" i="11"/>
  <c r="CJ115" i="11"/>
  <c r="DC114" i="11"/>
  <c r="CL115" i="11"/>
  <c r="DE114" i="11"/>
  <c r="CA115" i="11"/>
  <c r="CT114" i="11"/>
  <c r="DD114" i="11"/>
  <c r="CK115" i="11"/>
  <c r="CW114" i="11"/>
  <c r="CD115" i="11"/>
  <c r="CX114" i="11"/>
  <c r="CE115" i="11"/>
  <c r="CU114" i="11"/>
  <c r="CB115" i="11"/>
  <c r="CP115" i="11"/>
  <c r="DI114" i="11"/>
  <c r="A131" i="4"/>
  <c r="DE115" i="11" l="1"/>
  <c r="CL116" i="11"/>
  <c r="CD116" i="11"/>
  <c r="CW115" i="11"/>
  <c r="CZ115" i="11"/>
  <c r="CG116" i="11"/>
  <c r="CH116" i="11"/>
  <c r="DA115" i="11"/>
  <c r="DC115" i="11"/>
  <c r="CJ116" i="11"/>
  <c r="DJ114" i="11"/>
  <c r="B112" i="12" s="1"/>
  <c r="CK116" i="11"/>
  <c r="DD115" i="11"/>
  <c r="BY116" i="11"/>
  <c r="CR115" i="11"/>
  <c r="CN116" i="11"/>
  <c r="DG115" i="11"/>
  <c r="CP116" i="11"/>
  <c r="DI115" i="11"/>
  <c r="CF116" i="11"/>
  <c r="CY115" i="11"/>
  <c r="CU115" i="11"/>
  <c r="CB116" i="11"/>
  <c r="CC116" i="11"/>
  <c r="CV115" i="11"/>
  <c r="CO116" i="11"/>
  <c r="DH115" i="11"/>
  <c r="BZ116" i="11"/>
  <c r="CS115" i="11"/>
  <c r="CT115" i="11"/>
  <c r="CA116" i="11"/>
  <c r="CE116" i="11"/>
  <c r="CX115" i="11"/>
  <c r="DB115" i="11"/>
  <c r="CI116" i="11"/>
  <c r="CM116" i="11"/>
  <c r="DF115" i="11"/>
  <c r="A132" i="4"/>
  <c r="CX116" i="11" l="1"/>
  <c r="CE117" i="11"/>
  <c r="CC117" i="11"/>
  <c r="CV116" i="11"/>
  <c r="CN117" i="11"/>
  <c r="DG116" i="11"/>
  <c r="CA117" i="11"/>
  <c r="CT116" i="11"/>
  <c r="CB117" i="11"/>
  <c r="CU116" i="11"/>
  <c r="DJ115" i="11"/>
  <c r="B113" i="12" s="1"/>
  <c r="DA116" i="11"/>
  <c r="CH117" i="11"/>
  <c r="CR116" i="11"/>
  <c r="BY117" i="11"/>
  <c r="CG117" i="11"/>
  <c r="CZ116" i="11"/>
  <c r="CM117" i="11"/>
  <c r="DF116" i="11"/>
  <c r="CS116" i="11"/>
  <c r="BZ117" i="11"/>
  <c r="CF117" i="11"/>
  <c r="CY116" i="11"/>
  <c r="CK117" i="11"/>
  <c r="DD116" i="11"/>
  <c r="DB116" i="11"/>
  <c r="CI117" i="11"/>
  <c r="CW116" i="11"/>
  <c r="CD117" i="11"/>
  <c r="DH116" i="11"/>
  <c r="CO117" i="11"/>
  <c r="CP117" i="11"/>
  <c r="DI116" i="11"/>
  <c r="DC116" i="11"/>
  <c r="CJ117" i="11"/>
  <c r="CL117" i="11"/>
  <c r="DE116" i="11"/>
  <c r="A133" i="4"/>
  <c r="DI117" i="11" l="1"/>
  <c r="CP118" i="11"/>
  <c r="DD117" i="11"/>
  <c r="CK118" i="11"/>
  <c r="CZ117" i="11"/>
  <c r="CG118" i="11"/>
  <c r="DH117" i="11"/>
  <c r="CO118" i="11"/>
  <c r="BY118" i="11"/>
  <c r="CR117" i="11"/>
  <c r="CA118" i="11"/>
  <c r="CT117" i="11"/>
  <c r="CF118" i="11"/>
  <c r="CY117" i="11"/>
  <c r="DJ116" i="11"/>
  <c r="B114" i="12" s="1"/>
  <c r="CW117" i="11"/>
  <c r="CD118" i="11"/>
  <c r="BZ118" i="11"/>
  <c r="CS117" i="11"/>
  <c r="CH118" i="11"/>
  <c r="DA117" i="11"/>
  <c r="DG117" i="11"/>
  <c r="CN118" i="11"/>
  <c r="DE117" i="11"/>
  <c r="CL118" i="11"/>
  <c r="CJ118" i="11"/>
  <c r="DC117" i="11"/>
  <c r="DB117" i="11"/>
  <c r="CI118" i="11"/>
  <c r="CC118" i="11"/>
  <c r="CV117" i="11"/>
  <c r="DF117" i="11"/>
  <c r="CM118" i="11"/>
  <c r="CX117" i="11"/>
  <c r="CE118" i="11"/>
  <c r="CU117" i="11"/>
  <c r="CB118" i="11"/>
  <c r="A134" i="4"/>
  <c r="CO119" i="11" l="1"/>
  <c r="DH118" i="11"/>
  <c r="CN119" i="11"/>
  <c r="DG118" i="11"/>
  <c r="CV118" i="11"/>
  <c r="CC119" i="11"/>
  <c r="CG119" i="11"/>
  <c r="CZ118" i="11"/>
  <c r="CU118" i="11"/>
  <c r="CB119" i="11"/>
  <c r="DB118" i="11"/>
  <c r="CI119" i="11"/>
  <c r="CF119" i="11"/>
  <c r="CY118" i="11"/>
  <c r="DA118" i="11"/>
  <c r="CH119" i="11"/>
  <c r="DD118" i="11"/>
  <c r="CK119" i="11"/>
  <c r="CE119" i="11"/>
  <c r="CX118" i="11"/>
  <c r="CA119" i="11"/>
  <c r="CT118" i="11"/>
  <c r="DC118" i="11"/>
  <c r="CJ119" i="11"/>
  <c r="BZ119" i="11"/>
  <c r="CS118" i="11"/>
  <c r="DJ117" i="11"/>
  <c r="B115" i="12" s="1"/>
  <c r="CP119" i="11"/>
  <c r="DI118" i="11"/>
  <c r="DF118" i="11"/>
  <c r="CM119" i="11"/>
  <c r="CL119" i="11"/>
  <c r="DE118" i="11"/>
  <c r="CD119" i="11"/>
  <c r="CW118" i="11"/>
  <c r="CR118" i="11"/>
  <c r="BY119" i="11"/>
  <c r="A135" i="4"/>
  <c r="DJ118" i="11" l="1"/>
  <c r="B116" i="12" s="1"/>
  <c r="DE119" i="11"/>
  <c r="CL120" i="11"/>
  <c r="CJ120" i="11"/>
  <c r="DC119" i="11"/>
  <c r="DA119" i="11"/>
  <c r="CH120" i="11"/>
  <c r="DF119" i="11"/>
  <c r="CM120" i="11"/>
  <c r="CZ119" i="11"/>
  <c r="CG120" i="11"/>
  <c r="CC120" i="11"/>
  <c r="CV119" i="11"/>
  <c r="BY120" i="11"/>
  <c r="CR119" i="11"/>
  <c r="CA120" i="11"/>
  <c r="CT119" i="11"/>
  <c r="CF120" i="11"/>
  <c r="CY119" i="11"/>
  <c r="CP120" i="11"/>
  <c r="DI119" i="11"/>
  <c r="CI120" i="11"/>
  <c r="DB119" i="11"/>
  <c r="CX119" i="11"/>
  <c r="CE120" i="11"/>
  <c r="CN120" i="11"/>
  <c r="DG119" i="11"/>
  <c r="CD120" i="11"/>
  <c r="CW119" i="11"/>
  <c r="DD119" i="11"/>
  <c r="CK120" i="11"/>
  <c r="CU119" i="11"/>
  <c r="CB120" i="11"/>
  <c r="BZ120" i="11"/>
  <c r="CS119" i="11"/>
  <c r="CO120" i="11"/>
  <c r="DH119" i="11"/>
  <c r="A136" i="4"/>
  <c r="CB121" i="11" l="1"/>
  <c r="CU120" i="11"/>
  <c r="CX120" i="11"/>
  <c r="CE121" i="11"/>
  <c r="CM121" i="11"/>
  <c r="DF120" i="11"/>
  <c r="CA121" i="11"/>
  <c r="CT120" i="11"/>
  <c r="DD120" i="11"/>
  <c r="CK121" i="11"/>
  <c r="DJ119" i="11"/>
  <c r="B117" i="12" s="1"/>
  <c r="CH121" i="11"/>
  <c r="DA120" i="11"/>
  <c r="DB120" i="11"/>
  <c r="CI121" i="11"/>
  <c r="BY121" i="11"/>
  <c r="CR120" i="11"/>
  <c r="CO121" i="11"/>
  <c r="DH120" i="11"/>
  <c r="CD121" i="11"/>
  <c r="CW120" i="11"/>
  <c r="CP121" i="11"/>
  <c r="DI120" i="11"/>
  <c r="CV120" i="11"/>
  <c r="CC121" i="11"/>
  <c r="CJ121" i="11"/>
  <c r="DC120" i="11"/>
  <c r="CG121" i="11"/>
  <c r="CZ120" i="11"/>
  <c r="DE120" i="11"/>
  <c r="CL121" i="11"/>
  <c r="BZ121" i="11"/>
  <c r="CS120" i="11"/>
  <c r="CN121" i="11"/>
  <c r="DG120" i="11"/>
  <c r="CF121" i="11"/>
  <c r="CY120" i="11"/>
  <c r="A137" i="4"/>
  <c r="CS121" i="11" l="1"/>
  <c r="BZ122" i="11"/>
  <c r="BY122" i="11"/>
  <c r="CR121" i="11"/>
  <c r="DE121" i="11"/>
  <c r="CL122" i="11"/>
  <c r="DB121" i="11"/>
  <c r="CI122" i="11"/>
  <c r="CT121" i="11"/>
  <c r="CA122" i="11"/>
  <c r="CP122" i="11"/>
  <c r="DI121" i="11"/>
  <c r="DF121" i="11"/>
  <c r="CM122" i="11"/>
  <c r="CF122" i="11"/>
  <c r="CY121" i="11"/>
  <c r="CZ121" i="11"/>
  <c r="CG122" i="11"/>
  <c r="CD122" i="11"/>
  <c r="CW121" i="11"/>
  <c r="CH122" i="11"/>
  <c r="DA121" i="11"/>
  <c r="CE122" i="11"/>
  <c r="CX121" i="11"/>
  <c r="CN122" i="11"/>
  <c r="DG121" i="11"/>
  <c r="CJ122" i="11"/>
  <c r="DC121" i="11"/>
  <c r="CO122" i="11"/>
  <c r="DH121" i="11"/>
  <c r="CK122" i="11"/>
  <c r="DD121" i="11"/>
  <c r="CC122" i="11"/>
  <c r="CV121" i="11"/>
  <c r="DJ120" i="11"/>
  <c r="B118" i="12" s="1"/>
  <c r="CB122" i="11"/>
  <c r="CU121" i="11"/>
  <c r="A138" i="4"/>
  <c r="CI123" i="11" l="1"/>
  <c r="DB122" i="11"/>
  <c r="CK123" i="11"/>
  <c r="DD122" i="11"/>
  <c r="CE123" i="11"/>
  <c r="CX122" i="11"/>
  <c r="CF123" i="11"/>
  <c r="CY122" i="11"/>
  <c r="CM123" i="11"/>
  <c r="DF122" i="11"/>
  <c r="DE122" i="11"/>
  <c r="CL123" i="11"/>
  <c r="CO123" i="11"/>
  <c r="DH122" i="11"/>
  <c r="CH123" i="11"/>
  <c r="DA122" i="11"/>
  <c r="CB123" i="11"/>
  <c r="CU122" i="11"/>
  <c r="DJ121" i="11"/>
  <c r="B119" i="12" s="1"/>
  <c r="CJ123" i="11"/>
  <c r="DC122" i="11"/>
  <c r="CW122" i="11"/>
  <c r="CD123" i="11"/>
  <c r="CP123" i="11"/>
  <c r="DI122" i="11"/>
  <c r="CR122" i="11"/>
  <c r="BY123" i="11"/>
  <c r="CG123" i="11"/>
  <c r="CZ122" i="11"/>
  <c r="CT122" i="11"/>
  <c r="CA123" i="11"/>
  <c r="BZ123" i="11"/>
  <c r="CS122" i="11"/>
  <c r="CC123" i="11"/>
  <c r="CV122" i="11"/>
  <c r="CN123" i="11"/>
  <c r="DG122" i="11"/>
  <c r="A139" i="4"/>
  <c r="BZ124" i="11" l="1"/>
  <c r="CS124" i="11" s="1"/>
  <c r="CS123" i="11"/>
  <c r="DI123" i="11"/>
  <c r="CP124" i="11"/>
  <c r="DI124" i="11" s="1"/>
  <c r="CA124" i="11"/>
  <c r="CT124" i="11" s="1"/>
  <c r="CT123" i="11"/>
  <c r="CD124" i="11"/>
  <c r="CW124" i="11" s="1"/>
  <c r="CW123" i="11"/>
  <c r="DA123" i="11"/>
  <c r="CH124" i="11"/>
  <c r="DA124" i="11" s="1"/>
  <c r="CY123" i="11"/>
  <c r="CF124" i="11"/>
  <c r="CY124" i="11" s="1"/>
  <c r="CO124" i="11"/>
  <c r="DH124" i="11" s="1"/>
  <c r="DH123" i="11"/>
  <c r="CE124" i="11"/>
  <c r="CX124" i="11" s="1"/>
  <c r="CX123" i="11"/>
  <c r="DG123" i="11"/>
  <c r="CN124" i="11"/>
  <c r="DG124" i="11" s="1"/>
  <c r="CG124" i="11"/>
  <c r="CZ124" i="11" s="1"/>
  <c r="CZ123" i="11"/>
  <c r="CJ124" i="11"/>
  <c r="DC124" i="11" s="1"/>
  <c r="DC123" i="11"/>
  <c r="CL124" i="11"/>
  <c r="DE124" i="11" s="1"/>
  <c r="DE123" i="11"/>
  <c r="BY124" i="11"/>
  <c r="CR124" i="11" s="1"/>
  <c r="CR123" i="11"/>
  <c r="CK124" i="11"/>
  <c r="DD124" i="11" s="1"/>
  <c r="DD123" i="11"/>
  <c r="CC124" i="11"/>
  <c r="CV124" i="11" s="1"/>
  <c r="CV123" i="11"/>
  <c r="DJ122" i="11"/>
  <c r="B120" i="12" s="1"/>
  <c r="CB124" i="11"/>
  <c r="CU124" i="11" s="1"/>
  <c r="CU123" i="11"/>
  <c r="CM124" i="11"/>
  <c r="DF124" i="11" s="1"/>
  <c r="DF123" i="11"/>
  <c r="CI124" i="11"/>
  <c r="DB124" i="11" s="1"/>
  <c r="DB123" i="11"/>
  <c r="A140" i="4"/>
  <c r="DJ123" i="11" l="1"/>
  <c r="B121" i="12" s="1"/>
  <c r="DJ124" i="11"/>
  <c r="A141" i="4"/>
  <c r="AZ124" i="11" l="1" a="1"/>
  <c r="AZ124" i="11" s="1"/>
  <c r="BS124" i="11" s="1"/>
  <c r="CL125" i="11" s="1"/>
  <c r="AM124" i="11" a="1"/>
  <c r="AM124" i="11" s="1"/>
  <c r="BF124" i="11" s="1"/>
  <c r="BY125" i="11" s="1"/>
  <c r="BA124" i="11" a="1"/>
  <c r="BA124" i="11" s="1"/>
  <c r="BT124" i="11" s="1"/>
  <c r="CM125" i="11" s="1"/>
  <c r="B122" i="12"/>
  <c r="AV124" i="11" a="1"/>
  <c r="AV124" i="11" s="1"/>
  <c r="BO124" i="11" s="1"/>
  <c r="CH125" i="11" s="1"/>
  <c r="AO124" i="11" a="1"/>
  <c r="AO124" i="11" s="1"/>
  <c r="BH124" i="11" s="1"/>
  <c r="CA125" i="11" s="1"/>
  <c r="BB124" i="11" a="1"/>
  <c r="BB124" i="11" s="1"/>
  <c r="BU124" i="11" s="1"/>
  <c r="CN125" i="11" s="1"/>
  <c r="AP124" i="11" a="1"/>
  <c r="AP124" i="11" s="1"/>
  <c r="BI124" i="11" s="1"/>
  <c r="CB125" i="11" s="1"/>
  <c r="AR124" i="11" a="1"/>
  <c r="AR124" i="11" s="1"/>
  <c r="BK124" i="11" s="1"/>
  <c r="CD125" i="11" s="1"/>
  <c r="AS124" i="11" a="1"/>
  <c r="AS124" i="11" s="1"/>
  <c r="BL124" i="11" s="1"/>
  <c r="CE125" i="11" s="1"/>
  <c r="AY124" i="11" a="1"/>
  <c r="AY124" i="11" s="1"/>
  <c r="BR124" i="11" s="1"/>
  <c r="CK125" i="11" s="1"/>
  <c r="AN124" i="11" a="1"/>
  <c r="AN124" i="11" s="1"/>
  <c r="BG124" i="11" s="1"/>
  <c r="BZ125" i="11" s="1"/>
  <c r="AW124" i="11" a="1"/>
  <c r="AW124" i="11" s="1"/>
  <c r="BP124" i="11" s="1"/>
  <c r="CI125" i="11" s="1"/>
  <c r="BC124" i="11" a="1"/>
  <c r="BC124" i="11" s="1"/>
  <c r="BV124" i="11" s="1"/>
  <c r="CO125" i="11" s="1"/>
  <c r="AX124" i="11" a="1"/>
  <c r="AX124" i="11" s="1"/>
  <c r="BQ124" i="11" s="1"/>
  <c r="CJ125" i="11" s="1"/>
  <c r="AU124" i="11" a="1"/>
  <c r="AU124" i="11" s="1"/>
  <c r="BN124" i="11" s="1"/>
  <c r="CG125" i="11" s="1"/>
  <c r="AT124" i="11" a="1"/>
  <c r="AT124" i="11" s="1"/>
  <c r="BM124" i="11" s="1"/>
  <c r="CF125" i="11" s="1"/>
  <c r="BD124" i="11" a="1"/>
  <c r="BD124" i="11" s="1"/>
  <c r="BW124" i="11" s="1"/>
  <c r="CP125" i="11" s="1"/>
  <c r="AQ124" i="11" a="1"/>
  <c r="AQ124" i="11" s="1"/>
  <c r="BJ124" i="11" s="1"/>
  <c r="CC125" i="11" s="1"/>
  <c r="A142" i="4"/>
  <c r="CG126" i="11" l="1"/>
  <c r="CZ125" i="11"/>
  <c r="CU125" i="11"/>
  <c r="CB126" i="11"/>
  <c r="DC125" i="11"/>
  <c r="CJ126" i="11"/>
  <c r="DG125" i="11"/>
  <c r="CN126" i="11"/>
  <c r="DH125" i="11"/>
  <c r="CO126" i="11"/>
  <c r="CT125" i="11"/>
  <c r="CA126" i="11"/>
  <c r="CI126" i="11"/>
  <c r="DB125" i="11"/>
  <c r="DA125" i="11"/>
  <c r="CH126" i="11"/>
  <c r="CS125" i="11"/>
  <c r="BZ126" i="11"/>
  <c r="CC126" i="11"/>
  <c r="CV125" i="11"/>
  <c r="DD125" i="11"/>
  <c r="CK126" i="11"/>
  <c r="CM126" i="11"/>
  <c r="DF125" i="11"/>
  <c r="DI125" i="11"/>
  <c r="CP126" i="11"/>
  <c r="CE126" i="11"/>
  <c r="CX125" i="11"/>
  <c r="CR125" i="11"/>
  <c r="BY126" i="11"/>
  <c r="CY125" i="11"/>
  <c r="CF126" i="11"/>
  <c r="CD126" i="11"/>
  <c r="CW125" i="11"/>
  <c r="DE125" i="11"/>
  <c r="CL126" i="11"/>
  <c r="A143" i="4"/>
  <c r="CY126" i="11" l="1"/>
  <c r="CF127" i="11"/>
  <c r="CH127" i="11"/>
  <c r="DA126" i="11"/>
  <c r="CN127" i="11"/>
  <c r="DG126" i="11"/>
  <c r="DD126" i="11"/>
  <c r="CK127" i="11"/>
  <c r="DC126" i="11"/>
  <c r="CJ127" i="11"/>
  <c r="DJ125" i="11"/>
  <c r="B123" i="12" s="1"/>
  <c r="CI127" i="11"/>
  <c r="DB126" i="11"/>
  <c r="CT126" i="11"/>
  <c r="CA127" i="11"/>
  <c r="CB127" i="11"/>
  <c r="CU126" i="11"/>
  <c r="CX126" i="11"/>
  <c r="CE127" i="11"/>
  <c r="CV126" i="11"/>
  <c r="CC127" i="11"/>
  <c r="DF126" i="11"/>
  <c r="CM127" i="11"/>
  <c r="DE126" i="11"/>
  <c r="CL127" i="11"/>
  <c r="DI126" i="11"/>
  <c r="CP127" i="11"/>
  <c r="BZ127" i="11"/>
  <c r="CS126" i="11"/>
  <c r="CO127" i="11"/>
  <c r="DH126" i="11"/>
  <c r="CR126" i="11"/>
  <c r="BY127" i="11"/>
  <c r="CW126" i="11"/>
  <c r="CD127" i="11"/>
  <c r="CZ126" i="11"/>
  <c r="CG127" i="11"/>
  <c r="A144" i="4"/>
  <c r="DJ126" i="11" l="1"/>
  <c r="B124" i="12" s="1"/>
  <c r="CB128" i="11"/>
  <c r="CU127" i="11"/>
  <c r="CK128" i="11"/>
  <c r="DD127" i="11"/>
  <c r="CM128" i="11"/>
  <c r="DF127" i="11"/>
  <c r="CT127" i="11"/>
  <c r="CA128" i="11"/>
  <c r="CO128" i="11"/>
  <c r="DH127" i="11"/>
  <c r="CZ127" i="11"/>
  <c r="CG128" i="11"/>
  <c r="CC128" i="11"/>
  <c r="CV127" i="11"/>
  <c r="CN128" i="11"/>
  <c r="DG127" i="11"/>
  <c r="BZ128" i="11"/>
  <c r="CS127" i="11"/>
  <c r="DB127" i="11"/>
  <c r="CI128" i="11"/>
  <c r="CD128" i="11"/>
  <c r="CW127" i="11"/>
  <c r="DI127" i="11"/>
  <c r="CP128" i="11"/>
  <c r="CX127" i="11"/>
  <c r="CE128" i="11"/>
  <c r="DA127" i="11"/>
  <c r="CH128" i="11"/>
  <c r="CJ128" i="11"/>
  <c r="DC127" i="11"/>
  <c r="CF128" i="11"/>
  <c r="CY127" i="11"/>
  <c r="BY128" i="11"/>
  <c r="CR127" i="11"/>
  <c r="CL128" i="11"/>
  <c r="DE127" i="11"/>
  <c r="A145" i="4"/>
  <c r="CP129" i="11" l="1"/>
  <c r="DI128" i="11"/>
  <c r="CT128" i="11"/>
  <c r="CA129" i="11"/>
  <c r="CF129" i="11"/>
  <c r="CY128" i="11"/>
  <c r="CN129" i="11"/>
  <c r="DG128" i="11"/>
  <c r="DC128" i="11"/>
  <c r="CJ129" i="11"/>
  <c r="CW128" i="11"/>
  <c r="CD129" i="11"/>
  <c r="CC129" i="11"/>
  <c r="CV128" i="11"/>
  <c r="CM129" i="11"/>
  <c r="DF128" i="11"/>
  <c r="DA128" i="11"/>
  <c r="CH129" i="11"/>
  <c r="DB128" i="11"/>
  <c r="CI129" i="11"/>
  <c r="CG129" i="11"/>
  <c r="CZ128" i="11"/>
  <c r="DE128" i="11"/>
  <c r="CL129" i="11"/>
  <c r="DD128" i="11"/>
  <c r="CK129" i="11"/>
  <c r="DJ127" i="11"/>
  <c r="B125" i="12" s="1"/>
  <c r="CX128" i="11"/>
  <c r="CE129" i="11"/>
  <c r="CR128" i="11"/>
  <c r="BY129" i="11"/>
  <c r="BZ129" i="11"/>
  <c r="CS128" i="11"/>
  <c r="DH128" i="11"/>
  <c r="CO129" i="11"/>
  <c r="CU128" i="11"/>
  <c r="CB129" i="11"/>
  <c r="A146" i="4"/>
  <c r="DJ128" i="11" l="1"/>
  <c r="B126" i="12" s="1"/>
  <c r="CS129" i="11"/>
  <c r="BZ130" i="11"/>
  <c r="CL130" i="11"/>
  <c r="DE129" i="11"/>
  <c r="CR129" i="11"/>
  <c r="BY130" i="11"/>
  <c r="DF129" i="11"/>
  <c r="CM130" i="11"/>
  <c r="DG129" i="11"/>
  <c r="CN130" i="11"/>
  <c r="CU129" i="11"/>
  <c r="CB130" i="11"/>
  <c r="CX129" i="11"/>
  <c r="CE130" i="11"/>
  <c r="CG130" i="11"/>
  <c r="CZ129" i="11"/>
  <c r="CC130" i="11"/>
  <c r="CV129" i="11"/>
  <c r="CY129" i="11"/>
  <c r="CF130" i="11"/>
  <c r="CI130" i="11"/>
  <c r="DB129" i="11"/>
  <c r="CW129" i="11"/>
  <c r="CD130" i="11"/>
  <c r="CA130" i="11"/>
  <c r="CT129" i="11"/>
  <c r="DH129" i="11"/>
  <c r="CO130" i="11"/>
  <c r="CK130" i="11"/>
  <c r="DD129" i="11"/>
  <c r="CH130" i="11"/>
  <c r="DA129" i="11"/>
  <c r="CJ130" i="11"/>
  <c r="DC129" i="11"/>
  <c r="CP130" i="11"/>
  <c r="DI129" i="11"/>
  <c r="A147" i="4"/>
  <c r="CD131" i="11" l="1"/>
  <c r="CW130" i="11"/>
  <c r="CM131" i="11"/>
  <c r="DF130" i="11"/>
  <c r="CH131" i="11"/>
  <c r="DA130" i="11"/>
  <c r="CG131" i="11"/>
  <c r="CZ130" i="11"/>
  <c r="CE131" i="11"/>
  <c r="CX130" i="11"/>
  <c r="BY131" i="11"/>
  <c r="CR130" i="11"/>
  <c r="DD130" i="11"/>
  <c r="CK131" i="11"/>
  <c r="CI131" i="11"/>
  <c r="DB130" i="11"/>
  <c r="DJ129" i="11"/>
  <c r="B127" i="12" s="1"/>
  <c r="CO131" i="11"/>
  <c r="DH130" i="11"/>
  <c r="CF131" i="11"/>
  <c r="CY130" i="11"/>
  <c r="CB131" i="11"/>
  <c r="CU130" i="11"/>
  <c r="CP131" i="11"/>
  <c r="DI130" i="11"/>
  <c r="DE130" i="11"/>
  <c r="CL131" i="11"/>
  <c r="CN131" i="11"/>
  <c r="DG130" i="11"/>
  <c r="BZ131" i="11"/>
  <c r="CS130" i="11"/>
  <c r="CJ131" i="11"/>
  <c r="DC130" i="11"/>
  <c r="CA131" i="11"/>
  <c r="CT130" i="11"/>
  <c r="CC131" i="11"/>
  <c r="CV130" i="11"/>
  <c r="A148" i="4"/>
  <c r="CJ132" i="11" l="1"/>
  <c r="DC131" i="11"/>
  <c r="CP132" i="11"/>
  <c r="DI131" i="11"/>
  <c r="CI132" i="11"/>
  <c r="DB131" i="11"/>
  <c r="CG132" i="11"/>
  <c r="CZ131" i="11"/>
  <c r="CS131" i="11"/>
  <c r="BZ132" i="11"/>
  <c r="CU131" i="11"/>
  <c r="CB132" i="11"/>
  <c r="CK132" i="11"/>
  <c r="DD131" i="11"/>
  <c r="CH132" i="11"/>
  <c r="DA131" i="11"/>
  <c r="CV131" i="11"/>
  <c r="CC132" i="11"/>
  <c r="CN132" i="11"/>
  <c r="DG131" i="11"/>
  <c r="CF132" i="11"/>
  <c r="CY131" i="11"/>
  <c r="DJ130" i="11"/>
  <c r="B128" i="12" s="1"/>
  <c r="CL132" i="11"/>
  <c r="DE131" i="11"/>
  <c r="BY132" i="11"/>
  <c r="CR131" i="11"/>
  <c r="DF131" i="11"/>
  <c r="CM132" i="11"/>
  <c r="CT131" i="11"/>
  <c r="CA132" i="11"/>
  <c r="CO132" i="11"/>
  <c r="DH131" i="11"/>
  <c r="CE132" i="11"/>
  <c r="CX131" i="11"/>
  <c r="CD132" i="11"/>
  <c r="CW131" i="11"/>
  <c r="A149" i="4"/>
  <c r="DH132" i="11" l="1"/>
  <c r="CO133" i="11"/>
  <c r="CL133" i="11"/>
  <c r="DE132" i="11"/>
  <c r="CT132" i="11"/>
  <c r="CA133" i="11"/>
  <c r="CH133" i="11"/>
  <c r="DA132" i="11"/>
  <c r="CZ132" i="11"/>
  <c r="CG133" i="11"/>
  <c r="CM133" i="11"/>
  <c r="DF132" i="11"/>
  <c r="CF133" i="11"/>
  <c r="CY132" i="11"/>
  <c r="CK133" i="11"/>
  <c r="DD132" i="11"/>
  <c r="CI133" i="11"/>
  <c r="DB132" i="11"/>
  <c r="CD133" i="11"/>
  <c r="CW132" i="11"/>
  <c r="CB133" i="11"/>
  <c r="CU132" i="11"/>
  <c r="DJ131" i="11"/>
  <c r="B129" i="12" s="1"/>
  <c r="CN133" i="11"/>
  <c r="DG132" i="11"/>
  <c r="DI132" i="11"/>
  <c r="CP133" i="11"/>
  <c r="CE133" i="11"/>
  <c r="CX132" i="11"/>
  <c r="CR132" i="11"/>
  <c r="BY133" i="11"/>
  <c r="CC133" i="11"/>
  <c r="CV132" i="11"/>
  <c r="BZ133" i="11"/>
  <c r="CS132" i="11"/>
  <c r="DC132" i="11"/>
  <c r="CJ133" i="11"/>
  <c r="A150" i="4"/>
  <c r="DJ132" i="11" l="1"/>
  <c r="B130" i="12" s="1"/>
  <c r="CV133" i="11"/>
  <c r="CC134" i="11"/>
  <c r="CN134" i="11"/>
  <c r="DG133" i="11"/>
  <c r="BY134" i="11"/>
  <c r="CR133" i="11"/>
  <c r="CK134" i="11"/>
  <c r="DD133" i="11"/>
  <c r="DA133" i="11"/>
  <c r="CH134" i="11"/>
  <c r="CA134" i="11"/>
  <c r="CT133" i="11"/>
  <c r="CJ134" i="11"/>
  <c r="DC133" i="11"/>
  <c r="CB134" i="11"/>
  <c r="CU133" i="11"/>
  <c r="CF134" i="11"/>
  <c r="CY133" i="11"/>
  <c r="CE134" i="11"/>
  <c r="CX133" i="11"/>
  <c r="CP134" i="11"/>
  <c r="DI133" i="11"/>
  <c r="CD134" i="11"/>
  <c r="CW133" i="11"/>
  <c r="DF133" i="11"/>
  <c r="CM134" i="11"/>
  <c r="CL134" i="11"/>
  <c r="DE133" i="11"/>
  <c r="BZ134" i="11"/>
  <c r="CS133" i="11"/>
  <c r="CZ133" i="11"/>
  <c r="CG134" i="11"/>
  <c r="DH133" i="11"/>
  <c r="CO134" i="11"/>
  <c r="CI134" i="11"/>
  <c r="DB133" i="11"/>
  <c r="A151" i="4"/>
  <c r="CG135" i="11" l="1"/>
  <c r="CZ134" i="11"/>
  <c r="CD135" i="11"/>
  <c r="CW134" i="11"/>
  <c r="CB135" i="11"/>
  <c r="CU134" i="11"/>
  <c r="DD134" i="11"/>
  <c r="CK135" i="11"/>
  <c r="DJ133" i="11"/>
  <c r="B131" i="12" s="1"/>
  <c r="BZ135" i="11"/>
  <c r="CS134" i="11"/>
  <c r="DI134" i="11"/>
  <c r="CP135" i="11"/>
  <c r="CJ135" i="11"/>
  <c r="DC134" i="11"/>
  <c r="BY135" i="11"/>
  <c r="CR134" i="11"/>
  <c r="DB134" i="11"/>
  <c r="CI135" i="11"/>
  <c r="CL135" i="11"/>
  <c r="DE134" i="11"/>
  <c r="CE135" i="11"/>
  <c r="CX134" i="11"/>
  <c r="CT134" i="11"/>
  <c r="CA135" i="11"/>
  <c r="CN135" i="11"/>
  <c r="DG134" i="11"/>
  <c r="CO135" i="11"/>
  <c r="DH134" i="11"/>
  <c r="CM135" i="11"/>
  <c r="DF134" i="11"/>
  <c r="CH135" i="11"/>
  <c r="DA134" i="11"/>
  <c r="CC135" i="11"/>
  <c r="CV134" i="11"/>
  <c r="CF135" i="11"/>
  <c r="CY134" i="11"/>
  <c r="A152" i="4"/>
  <c r="CH136" i="11" l="1"/>
  <c r="DA136" i="11" s="1"/>
  <c r="DA135" i="11"/>
  <c r="BY136" i="11"/>
  <c r="CR136" i="11" s="1"/>
  <c r="CR135" i="11"/>
  <c r="DD135" i="11"/>
  <c r="CK136" i="11"/>
  <c r="DD136" i="11" s="1"/>
  <c r="CM136" i="11"/>
  <c r="DF136" i="11" s="1"/>
  <c r="DF135" i="11"/>
  <c r="CE136" i="11"/>
  <c r="CX136" i="11" s="1"/>
  <c r="CX135" i="11"/>
  <c r="CJ136" i="11"/>
  <c r="DC136" i="11" s="1"/>
  <c r="DC135" i="11"/>
  <c r="CP136" i="11"/>
  <c r="DI136" i="11" s="1"/>
  <c r="DI135" i="11"/>
  <c r="CU135" i="11"/>
  <c r="CB136" i="11"/>
  <c r="CU136" i="11" s="1"/>
  <c r="CY135" i="11"/>
  <c r="CF136" i="11"/>
  <c r="CY136" i="11" s="1"/>
  <c r="CO136" i="11"/>
  <c r="DH136" i="11" s="1"/>
  <c r="DH135" i="11"/>
  <c r="DE135" i="11"/>
  <c r="CL136" i="11"/>
  <c r="DE136" i="11" s="1"/>
  <c r="CI136" i="11"/>
  <c r="DB136" i="11" s="1"/>
  <c r="DB135" i="11"/>
  <c r="CW135" i="11"/>
  <c r="CD136" i="11"/>
  <c r="CW136" i="11" s="1"/>
  <c r="CC136" i="11"/>
  <c r="CV136" i="11" s="1"/>
  <c r="CV135" i="11"/>
  <c r="DG135" i="11"/>
  <c r="CN136" i="11"/>
  <c r="DG136" i="11" s="1"/>
  <c r="BZ136" i="11"/>
  <c r="CS136" i="11" s="1"/>
  <c r="CS135" i="11"/>
  <c r="CT135" i="11"/>
  <c r="CA136" i="11"/>
  <c r="CT136" i="11" s="1"/>
  <c r="DJ134" i="11"/>
  <c r="B132" i="12" s="1"/>
  <c r="CG136" i="11"/>
  <c r="CZ136" i="11" s="1"/>
  <c r="CZ135" i="11"/>
  <c r="A153" i="4"/>
  <c r="DJ135" i="11" l="1"/>
  <c r="B133" i="12" s="1"/>
  <c r="DJ136" i="11"/>
  <c r="A154" i="4"/>
  <c r="AW136" i="11" l="1" a="1"/>
  <c r="AW136" i="11" s="1"/>
  <c r="BP136" i="11" s="1"/>
  <c r="CI137" i="11" s="1"/>
  <c r="AY136" i="11" a="1"/>
  <c r="AY136" i="11" s="1"/>
  <c r="BR136" i="11" s="1"/>
  <c r="CK137" i="11" s="1"/>
  <c r="AO136" i="11" a="1"/>
  <c r="AO136" i="11" s="1"/>
  <c r="BH136" i="11" s="1"/>
  <c r="CA137" i="11" s="1"/>
  <c r="AN136" i="11" a="1"/>
  <c r="AN136" i="11" s="1"/>
  <c r="BG136" i="11" s="1"/>
  <c r="BZ137" i="11" s="1"/>
  <c r="BC136" i="11" a="1"/>
  <c r="BC136" i="11" s="1"/>
  <c r="BV136" i="11" s="1"/>
  <c r="CO137" i="11" s="1"/>
  <c r="BD136" i="11" a="1"/>
  <c r="BD136" i="11" s="1"/>
  <c r="BW136" i="11" s="1"/>
  <c r="CP137" i="11" s="1"/>
  <c r="AU136" i="11" a="1"/>
  <c r="AU136" i="11" s="1"/>
  <c r="BN136" i="11" s="1"/>
  <c r="CG137" i="11" s="1"/>
  <c r="AP136" i="11" a="1"/>
  <c r="AP136" i="11" s="1"/>
  <c r="BI136" i="11" s="1"/>
  <c r="CB137" i="11" s="1"/>
  <c r="BA136" i="11" a="1"/>
  <c r="BA136" i="11" s="1"/>
  <c r="BT136" i="11" s="1"/>
  <c r="CM137" i="11" s="1"/>
  <c r="AZ136" i="11" a="1"/>
  <c r="AZ136" i="11" s="1"/>
  <c r="BS136" i="11" s="1"/>
  <c r="CL137" i="11" s="1"/>
  <c r="AQ136" i="11" a="1"/>
  <c r="AQ136" i="11" s="1"/>
  <c r="BJ136" i="11" s="1"/>
  <c r="CC137" i="11" s="1"/>
  <c r="B134" i="12"/>
  <c r="AV136" i="11" a="1"/>
  <c r="AV136" i="11" s="1"/>
  <c r="BO136" i="11" s="1"/>
  <c r="CH137" i="11" s="1"/>
  <c r="AM136" i="11" a="1"/>
  <c r="AM136" i="11" s="1"/>
  <c r="BF136" i="11" s="1"/>
  <c r="BY137" i="11" s="1"/>
  <c r="AT136" i="11" a="1"/>
  <c r="AT136" i="11" s="1"/>
  <c r="BM136" i="11" s="1"/>
  <c r="CF137" i="11" s="1"/>
  <c r="AR136" i="11" a="1"/>
  <c r="AR136" i="11" s="1"/>
  <c r="BK136" i="11" s="1"/>
  <c r="CD137" i="11" s="1"/>
  <c r="AX136" i="11" a="1"/>
  <c r="AX136" i="11" s="1"/>
  <c r="BQ136" i="11" s="1"/>
  <c r="CJ137" i="11" s="1"/>
  <c r="BB136" i="11" a="1"/>
  <c r="BB136" i="11" s="1"/>
  <c r="BU136" i="11" s="1"/>
  <c r="CN137" i="11" s="1"/>
  <c r="AS136" i="11" a="1"/>
  <c r="AS136" i="11" s="1"/>
  <c r="BL136" i="11" s="1"/>
  <c r="CE137" i="11" s="1"/>
  <c r="A155" i="4"/>
  <c r="CD138" i="11" l="1"/>
  <c r="CW137" i="11"/>
  <c r="CU137" i="11"/>
  <c r="CB138" i="11"/>
  <c r="CF138" i="11"/>
  <c r="CY137" i="11"/>
  <c r="CZ137" i="11"/>
  <c r="CG138" i="11"/>
  <c r="CR137" i="11"/>
  <c r="BY138" i="11"/>
  <c r="CP138" i="11"/>
  <c r="DI137" i="11"/>
  <c r="CH138" i="11"/>
  <c r="DA137" i="11"/>
  <c r="DH137" i="11"/>
  <c r="CO138" i="11"/>
  <c r="BZ138" i="11"/>
  <c r="CS137" i="11"/>
  <c r="CX137" i="11"/>
  <c r="CE138" i="11"/>
  <c r="CC138" i="11"/>
  <c r="CV137" i="11"/>
  <c r="CA138" i="11"/>
  <c r="CT137" i="11"/>
  <c r="CN138" i="11"/>
  <c r="DG137" i="11"/>
  <c r="CL138" i="11"/>
  <c r="DE137" i="11"/>
  <c r="CK138" i="11"/>
  <c r="DD137" i="11"/>
  <c r="CJ138" i="11"/>
  <c r="DC137" i="11"/>
  <c r="DF137" i="11"/>
  <c r="CM138" i="11"/>
  <c r="CI138" i="11"/>
  <c r="DB137" i="11"/>
  <c r="A156" i="4"/>
  <c r="CO139" i="11" l="1"/>
  <c r="DH138" i="11"/>
  <c r="CZ138" i="11"/>
  <c r="CG139" i="11"/>
  <c r="CA139" i="11"/>
  <c r="CT138" i="11"/>
  <c r="CJ139" i="11"/>
  <c r="DC138" i="11"/>
  <c r="DD138" i="11"/>
  <c r="CK139" i="11"/>
  <c r="CC139" i="11"/>
  <c r="CV138" i="11"/>
  <c r="DA138" i="11"/>
  <c r="CH139" i="11"/>
  <c r="CF139" i="11"/>
  <c r="CY138" i="11"/>
  <c r="CX138" i="11"/>
  <c r="CE139" i="11"/>
  <c r="CU138" i="11"/>
  <c r="CB139" i="11"/>
  <c r="CI139" i="11"/>
  <c r="DB138" i="11"/>
  <c r="DE138" i="11"/>
  <c r="CL139" i="11"/>
  <c r="CP139" i="11"/>
  <c r="DI138" i="11"/>
  <c r="DF138" i="11"/>
  <c r="CM139" i="11"/>
  <c r="BY139" i="11"/>
  <c r="CR138" i="11"/>
  <c r="CN139" i="11"/>
  <c r="DG138" i="11"/>
  <c r="BZ139" i="11"/>
  <c r="CS138" i="11"/>
  <c r="DJ137" i="11"/>
  <c r="B135" i="12" s="1"/>
  <c r="CD139" i="11"/>
  <c r="CW138" i="11"/>
  <c r="A157" i="4"/>
  <c r="CL140" i="11" l="1"/>
  <c r="DE139" i="11"/>
  <c r="CN140" i="11"/>
  <c r="DG139" i="11"/>
  <c r="CY139" i="11"/>
  <c r="CF140" i="11"/>
  <c r="DC139" i="11"/>
  <c r="CJ140" i="11"/>
  <c r="DJ138" i="11"/>
  <c r="B136" i="12" s="1"/>
  <c r="CH140" i="11"/>
  <c r="DA139" i="11"/>
  <c r="BY140" i="11"/>
  <c r="CR139" i="11"/>
  <c r="DB139" i="11"/>
  <c r="CI140" i="11"/>
  <c r="CT139" i="11"/>
  <c r="CA140" i="11"/>
  <c r="CW139" i="11"/>
  <c r="CD140" i="11"/>
  <c r="CM140" i="11"/>
  <c r="DF139" i="11"/>
  <c r="CU139" i="11"/>
  <c r="CB140" i="11"/>
  <c r="CG140" i="11"/>
  <c r="CZ139" i="11"/>
  <c r="CV139" i="11"/>
  <c r="CC140" i="11"/>
  <c r="CX139" i="11"/>
  <c r="CE140" i="11"/>
  <c r="CK140" i="11"/>
  <c r="DD139" i="11"/>
  <c r="CS139" i="11"/>
  <c r="BZ140" i="11"/>
  <c r="DI139" i="11"/>
  <c r="CP140" i="11"/>
  <c r="CO140" i="11"/>
  <c r="DH139" i="11"/>
  <c r="A158" i="4"/>
  <c r="CG141" i="11" l="1"/>
  <c r="CZ140" i="11"/>
  <c r="DC140" i="11"/>
  <c r="CJ141" i="11"/>
  <c r="CB141" i="11"/>
  <c r="CU140" i="11"/>
  <c r="DB140" i="11"/>
  <c r="CI141" i="11"/>
  <c r="CK141" i="11"/>
  <c r="DD140" i="11"/>
  <c r="CF141" i="11"/>
  <c r="CY140" i="11"/>
  <c r="CE141" i="11"/>
  <c r="CX140" i="11"/>
  <c r="DJ139" i="11"/>
  <c r="B137" i="12" s="1"/>
  <c r="DH140" i="11"/>
  <c r="CO141" i="11"/>
  <c r="CM141" i="11"/>
  <c r="DF140" i="11"/>
  <c r="BY141" i="11"/>
  <c r="CR140" i="11"/>
  <c r="CP141" i="11"/>
  <c r="DI140" i="11"/>
  <c r="CV140" i="11"/>
  <c r="CC141" i="11"/>
  <c r="CD141" i="11"/>
  <c r="CW140" i="11"/>
  <c r="DG140" i="11"/>
  <c r="CN141" i="11"/>
  <c r="DA140" i="11"/>
  <c r="CH141" i="11"/>
  <c r="CS140" i="11"/>
  <c r="BZ141" i="11"/>
  <c r="CA141" i="11"/>
  <c r="CT140" i="11"/>
  <c r="CL141" i="11"/>
  <c r="DE140" i="11"/>
  <c r="A159" i="4"/>
  <c r="CI142" i="11" l="1"/>
  <c r="DB141" i="11"/>
  <c r="CH142" i="11"/>
  <c r="DA141" i="11"/>
  <c r="CP142" i="11"/>
  <c r="DI141" i="11"/>
  <c r="CN142" i="11"/>
  <c r="DG141" i="11"/>
  <c r="DJ140" i="11"/>
  <c r="B138" i="12" s="1"/>
  <c r="CX141" i="11"/>
  <c r="CE142" i="11"/>
  <c r="CB142" i="11"/>
  <c r="CU141" i="11"/>
  <c r="DE141" i="11"/>
  <c r="CL142" i="11"/>
  <c r="CR141" i="11"/>
  <c r="BY142" i="11"/>
  <c r="CJ142" i="11"/>
  <c r="DC141" i="11"/>
  <c r="CY141" i="11"/>
  <c r="CF142" i="11"/>
  <c r="CA142" i="11"/>
  <c r="CT141" i="11"/>
  <c r="CW141" i="11"/>
  <c r="CD142" i="11"/>
  <c r="DF141" i="11"/>
  <c r="CM142" i="11"/>
  <c r="BZ142" i="11"/>
  <c r="CS141" i="11"/>
  <c r="CC142" i="11"/>
  <c r="CV141" i="11"/>
  <c r="DH141" i="11"/>
  <c r="CO142" i="11"/>
  <c r="CK142" i="11"/>
  <c r="DD141" i="11"/>
  <c r="CZ141" i="11"/>
  <c r="CG142" i="11"/>
  <c r="A160" i="4"/>
  <c r="DJ141" i="11" l="1"/>
  <c r="B139" i="12" s="1"/>
  <c r="CL143" i="11"/>
  <c r="DE142" i="11"/>
  <c r="CN143" i="11"/>
  <c r="DG142" i="11"/>
  <c r="CV142" i="11"/>
  <c r="CC143" i="11"/>
  <c r="CT142" i="11"/>
  <c r="CA143" i="11"/>
  <c r="CG143" i="11"/>
  <c r="CZ142" i="11"/>
  <c r="CY142" i="11"/>
  <c r="CF143" i="11"/>
  <c r="DI142" i="11"/>
  <c r="CP143" i="11"/>
  <c r="BZ143" i="11"/>
  <c r="CS142" i="11"/>
  <c r="CU142" i="11"/>
  <c r="CB143" i="11"/>
  <c r="CM143" i="11"/>
  <c r="DF142" i="11"/>
  <c r="CX142" i="11"/>
  <c r="CE143" i="11"/>
  <c r="CH143" i="11"/>
  <c r="DA142" i="11"/>
  <c r="DD142" i="11"/>
  <c r="CK143" i="11"/>
  <c r="DC142" i="11"/>
  <c r="CJ143" i="11"/>
  <c r="CO143" i="11"/>
  <c r="DH142" i="11"/>
  <c r="CD143" i="11"/>
  <c r="CW142" i="11"/>
  <c r="CR142" i="11"/>
  <c r="BY143" i="11"/>
  <c r="CI143" i="11"/>
  <c r="DB142" i="11"/>
  <c r="A161" i="4"/>
  <c r="CD144" i="11" l="1"/>
  <c r="CW143" i="11"/>
  <c r="CH144" i="11"/>
  <c r="DA143" i="11"/>
  <c r="BZ144" i="11"/>
  <c r="CS143" i="11"/>
  <c r="CX143" i="11"/>
  <c r="CE144" i="11"/>
  <c r="CP144" i="11"/>
  <c r="DI143" i="11"/>
  <c r="CC144" i="11"/>
  <c r="CV143" i="11"/>
  <c r="DH143" i="11"/>
  <c r="CO144" i="11"/>
  <c r="DC143" i="11"/>
  <c r="CJ144" i="11"/>
  <c r="CY143" i="11"/>
  <c r="CF144" i="11"/>
  <c r="CI144" i="11"/>
  <c r="DB143" i="11"/>
  <c r="CM144" i="11"/>
  <c r="DF143" i="11"/>
  <c r="DG143" i="11"/>
  <c r="CN144" i="11"/>
  <c r="BY144" i="11"/>
  <c r="CR143" i="11"/>
  <c r="CK144" i="11"/>
  <c r="DD143" i="11"/>
  <c r="CB144" i="11"/>
  <c r="CU143" i="11"/>
  <c r="DJ142" i="11"/>
  <c r="B140" i="12" s="1"/>
  <c r="CG144" i="11"/>
  <c r="CZ143" i="11"/>
  <c r="CL144" i="11"/>
  <c r="DE143" i="11"/>
  <c r="CT143" i="11"/>
  <c r="CA144" i="11"/>
  <c r="A162" i="4"/>
  <c r="CG145" i="11" l="1"/>
  <c r="CZ144" i="11"/>
  <c r="CN145" i="11"/>
  <c r="DG144" i="11"/>
  <c r="CJ145" i="11"/>
  <c r="DC144" i="11"/>
  <c r="CE145" i="11"/>
  <c r="CX144" i="11"/>
  <c r="CO145" i="11"/>
  <c r="DH144" i="11"/>
  <c r="CT144" i="11"/>
  <c r="CA145" i="11"/>
  <c r="CU144" i="11"/>
  <c r="CB145" i="11"/>
  <c r="CM145" i="11"/>
  <c r="DF144" i="11"/>
  <c r="BZ145" i="11"/>
  <c r="CS144" i="11"/>
  <c r="CK145" i="11"/>
  <c r="DD144" i="11"/>
  <c r="CI145" i="11"/>
  <c r="DB144" i="11"/>
  <c r="CC145" i="11"/>
  <c r="CV144" i="11"/>
  <c r="DA144" i="11"/>
  <c r="CH145" i="11"/>
  <c r="CL145" i="11"/>
  <c r="DE144" i="11"/>
  <c r="DJ143" i="11"/>
  <c r="B141" i="12" s="1"/>
  <c r="CY144" i="11"/>
  <c r="CF145" i="11"/>
  <c r="BY145" i="11"/>
  <c r="CR144" i="11"/>
  <c r="CP145" i="11"/>
  <c r="DI144" i="11"/>
  <c r="CD145" i="11"/>
  <c r="CW144" i="11"/>
  <c r="A163" i="4"/>
  <c r="BY146" i="11" l="1"/>
  <c r="CR145" i="11"/>
  <c r="CF146" i="11"/>
  <c r="CY145" i="11"/>
  <c r="CC146" i="11"/>
  <c r="CV145" i="11"/>
  <c r="DF145" i="11"/>
  <c r="CM146" i="11"/>
  <c r="CE146" i="11"/>
  <c r="CX145" i="11"/>
  <c r="CU145" i="11"/>
  <c r="CB146" i="11"/>
  <c r="CI146" i="11"/>
  <c r="DB145" i="11"/>
  <c r="CJ146" i="11"/>
  <c r="DC145" i="11"/>
  <c r="CD146" i="11"/>
  <c r="CW145" i="11"/>
  <c r="CA146" i="11"/>
  <c r="CT145" i="11"/>
  <c r="CL146" i="11"/>
  <c r="DE145" i="11"/>
  <c r="DD145" i="11"/>
  <c r="CK146" i="11"/>
  <c r="CN146" i="11"/>
  <c r="DG145" i="11"/>
  <c r="CP146" i="11"/>
  <c r="DI145" i="11"/>
  <c r="CH146" i="11"/>
  <c r="DA145" i="11"/>
  <c r="DJ144" i="11"/>
  <c r="B142" i="12" s="1"/>
  <c r="BZ146" i="11"/>
  <c r="CS145" i="11"/>
  <c r="DH145" i="11"/>
  <c r="CO146" i="11"/>
  <c r="CG146" i="11"/>
  <c r="CZ145" i="11"/>
  <c r="A164" i="4"/>
  <c r="BZ147" i="11" l="1"/>
  <c r="CS146" i="11"/>
  <c r="CK147" i="11"/>
  <c r="DD146" i="11"/>
  <c r="CM147" i="11"/>
  <c r="DF146" i="11"/>
  <c r="CJ147" i="11"/>
  <c r="DC146" i="11"/>
  <c r="DA146" i="11"/>
  <c r="CH147" i="11"/>
  <c r="CL147" i="11"/>
  <c r="DE146" i="11"/>
  <c r="CI147" i="11"/>
  <c r="DB146" i="11"/>
  <c r="CC147" i="11"/>
  <c r="CV146" i="11"/>
  <c r="CG147" i="11"/>
  <c r="CZ146" i="11"/>
  <c r="CU146" i="11"/>
  <c r="CB147" i="11"/>
  <c r="CO147" i="11"/>
  <c r="DH146" i="11"/>
  <c r="CP147" i="11"/>
  <c r="DI146" i="11"/>
  <c r="CA147" i="11"/>
  <c r="CT146" i="11"/>
  <c r="CF147" i="11"/>
  <c r="CY146" i="11"/>
  <c r="DJ145" i="11"/>
  <c r="B143" i="12" s="1"/>
  <c r="CN147" i="11"/>
  <c r="DG146" i="11"/>
  <c r="CW146" i="11"/>
  <c r="CD147" i="11"/>
  <c r="CX146" i="11"/>
  <c r="CE147" i="11"/>
  <c r="CR146" i="11"/>
  <c r="BY147" i="11"/>
  <c r="A165" i="4"/>
  <c r="DI147" i="11" l="1"/>
  <c r="CP148" i="11"/>
  <c r="DI148" i="11" s="1"/>
  <c r="CC148" i="11"/>
  <c r="CV148" i="11" s="1"/>
  <c r="CV147" i="11"/>
  <c r="CJ148" i="11"/>
  <c r="DC148" i="11" s="1"/>
  <c r="DC147" i="11"/>
  <c r="CN148" i="11"/>
  <c r="DG148" i="11" s="1"/>
  <c r="DG147" i="11"/>
  <c r="CR147" i="11"/>
  <c r="BY148" i="11"/>
  <c r="CR148" i="11" s="1"/>
  <c r="CO148" i="11"/>
  <c r="DH148" i="11" s="1"/>
  <c r="DH147" i="11"/>
  <c r="CI148" i="11"/>
  <c r="DB148" i="11" s="1"/>
  <c r="DB147" i="11"/>
  <c r="CM148" i="11"/>
  <c r="DF148" i="11" s="1"/>
  <c r="DF147" i="11"/>
  <c r="DJ146" i="11"/>
  <c r="B144" i="12" s="1"/>
  <c r="CB148" i="11"/>
  <c r="CU148" i="11" s="1"/>
  <c r="CU147" i="11"/>
  <c r="CE148" i="11"/>
  <c r="CX148" i="11" s="1"/>
  <c r="CX147" i="11"/>
  <c r="CY147" i="11"/>
  <c r="CF148" i="11"/>
  <c r="CY148" i="11" s="1"/>
  <c r="CL148" i="11"/>
  <c r="DE148" i="11" s="1"/>
  <c r="DE147" i="11"/>
  <c r="DD147" i="11"/>
  <c r="CK148" i="11"/>
  <c r="DD148" i="11" s="1"/>
  <c r="CH148" i="11"/>
  <c r="DA148" i="11" s="1"/>
  <c r="DA147" i="11"/>
  <c r="CW147" i="11"/>
  <c r="CD148" i="11"/>
  <c r="CW148" i="11" s="1"/>
  <c r="CA148" i="11"/>
  <c r="CT148" i="11" s="1"/>
  <c r="CT147" i="11"/>
  <c r="CZ147" i="11"/>
  <c r="CG148" i="11"/>
  <c r="CZ148" i="11" s="1"/>
  <c r="BZ148" i="11"/>
  <c r="CS148" i="11" s="1"/>
  <c r="CS147" i="11"/>
  <c r="A166" i="4"/>
  <c r="DJ148" i="11" l="1"/>
  <c r="DJ147" i="11"/>
  <c r="B145" i="12" s="1"/>
  <c r="A167" i="4"/>
  <c r="BD148" i="11" l="1" a="1"/>
  <c r="BD148" i="11" s="1"/>
  <c r="BW148" i="11" s="1"/>
  <c r="CP149" i="11" s="1"/>
  <c r="AU148" i="11" a="1"/>
  <c r="AU148" i="11" s="1"/>
  <c r="BN148" i="11" s="1"/>
  <c r="CG149" i="11" s="1"/>
  <c r="AO148" i="11" a="1"/>
  <c r="AO148" i="11" s="1"/>
  <c r="BH148" i="11" s="1"/>
  <c r="CA149" i="11" s="1"/>
  <c r="AV148" i="11" a="1"/>
  <c r="AV148" i="11" s="1"/>
  <c r="BO148" i="11" s="1"/>
  <c r="CH149" i="11" s="1"/>
  <c r="AR148" i="11" a="1"/>
  <c r="AR148" i="11" s="1"/>
  <c r="BK148" i="11" s="1"/>
  <c r="CD149" i="11" s="1"/>
  <c r="AN148" i="11" a="1"/>
  <c r="AN148" i="11" s="1"/>
  <c r="BG148" i="11" s="1"/>
  <c r="BZ149" i="11" s="1"/>
  <c r="AT148" i="11" a="1"/>
  <c r="AT148" i="11" s="1"/>
  <c r="BM148" i="11" s="1"/>
  <c r="CF149" i="11" s="1"/>
  <c r="AW148" i="11" a="1"/>
  <c r="AW148" i="11" s="1"/>
  <c r="BP148" i="11" s="1"/>
  <c r="CI149" i="11" s="1"/>
  <c r="AZ148" i="11" a="1"/>
  <c r="AZ148" i="11" s="1"/>
  <c r="BS148" i="11" s="1"/>
  <c r="CL149" i="11" s="1"/>
  <c r="AQ148" i="11" a="1"/>
  <c r="AQ148" i="11" s="1"/>
  <c r="BJ148" i="11" s="1"/>
  <c r="CC149" i="11" s="1"/>
  <c r="BB148" i="11" a="1"/>
  <c r="BB148" i="11" s="1"/>
  <c r="BU148" i="11" s="1"/>
  <c r="CN149" i="11" s="1"/>
  <c r="BA148" i="11" a="1"/>
  <c r="BA148" i="11" s="1"/>
  <c r="BT148" i="11" s="1"/>
  <c r="CM149" i="11" s="1"/>
  <c r="AY148" i="11" a="1"/>
  <c r="AY148" i="11" s="1"/>
  <c r="BR148" i="11" s="1"/>
  <c r="CK149" i="11" s="1"/>
  <c r="AM148" i="11" a="1"/>
  <c r="AM148" i="11" s="1"/>
  <c r="BF148" i="11" s="1"/>
  <c r="BY149" i="11" s="1"/>
  <c r="AX148" i="11" a="1"/>
  <c r="AX148" i="11" s="1"/>
  <c r="BQ148" i="11" s="1"/>
  <c r="CJ149" i="11" s="1"/>
  <c r="BC148" i="11" a="1"/>
  <c r="BC148" i="11" s="1"/>
  <c r="BV148" i="11" s="1"/>
  <c r="CO149" i="11" s="1"/>
  <c r="B146" i="12"/>
  <c r="AS148" i="11" a="1"/>
  <c r="AS148" i="11" s="1"/>
  <c r="BL148" i="11" s="1"/>
  <c r="CE149" i="11" s="1"/>
  <c r="AP148" i="11" a="1"/>
  <c r="AP148" i="11" s="1"/>
  <c r="BI148" i="11" s="1"/>
  <c r="CB149" i="11" s="1"/>
  <c r="A168" i="4"/>
  <c r="CO150" i="11" l="1"/>
  <c r="DH149" i="11"/>
  <c r="CI150" i="11"/>
  <c r="DB149" i="11"/>
  <c r="DC149" i="11"/>
  <c r="CJ150" i="11"/>
  <c r="CY149" i="11"/>
  <c r="CF150" i="11"/>
  <c r="BY150" i="11"/>
  <c r="CR149" i="11"/>
  <c r="CS149" i="11"/>
  <c r="BZ150" i="11"/>
  <c r="CK150" i="11"/>
  <c r="DD149" i="11"/>
  <c r="CD150" i="11"/>
  <c r="CW149" i="11"/>
  <c r="CM150" i="11"/>
  <c r="DF149" i="11"/>
  <c r="CH150" i="11"/>
  <c r="DA149" i="11"/>
  <c r="CU149" i="11"/>
  <c r="CB150" i="11"/>
  <c r="CN150" i="11"/>
  <c r="DG149" i="11"/>
  <c r="CT149" i="11"/>
  <c r="CA150" i="11"/>
  <c r="CX149" i="11"/>
  <c r="CE150" i="11"/>
  <c r="CV149" i="11"/>
  <c r="CC150" i="11"/>
  <c r="CG150" i="11"/>
  <c r="CZ149" i="11"/>
  <c r="DE149" i="11"/>
  <c r="CL150" i="11"/>
  <c r="DI149" i="11"/>
  <c r="CP150" i="11"/>
  <c r="A169" i="4"/>
  <c r="CF151" i="11" l="1"/>
  <c r="CY150" i="11"/>
  <c r="DG150" i="11"/>
  <c r="CN151" i="11"/>
  <c r="CW150" i="11"/>
  <c r="CD151" i="11"/>
  <c r="CC151" i="11"/>
  <c r="CV150" i="11"/>
  <c r="CU150" i="11"/>
  <c r="CB151" i="11"/>
  <c r="CJ151" i="11"/>
  <c r="DC150" i="11"/>
  <c r="DD150" i="11"/>
  <c r="CK151" i="11"/>
  <c r="CE151" i="11"/>
  <c r="CX150" i="11"/>
  <c r="BZ151" i="11"/>
  <c r="CS150" i="11"/>
  <c r="CG151" i="11"/>
  <c r="CZ150" i="11"/>
  <c r="DA150" i="11"/>
  <c r="CH151" i="11"/>
  <c r="CI151" i="11"/>
  <c r="DB150" i="11"/>
  <c r="DI150" i="11"/>
  <c r="CP151" i="11"/>
  <c r="CA151" i="11"/>
  <c r="CT150" i="11"/>
  <c r="DJ149" i="11"/>
  <c r="B147" i="12" s="1"/>
  <c r="CL151" i="11"/>
  <c r="DE150" i="11"/>
  <c r="CM151" i="11"/>
  <c r="DF150" i="11"/>
  <c r="CR150" i="11"/>
  <c r="BY151" i="11"/>
  <c r="CO151" i="11"/>
  <c r="DH150" i="11"/>
  <c r="A170" i="4"/>
  <c r="CM152" i="11" l="1"/>
  <c r="DF151" i="11"/>
  <c r="CI152" i="11"/>
  <c r="DB151" i="11"/>
  <c r="CX151" i="11"/>
  <c r="CE152" i="11"/>
  <c r="CV151" i="11"/>
  <c r="CC152" i="11"/>
  <c r="CL152" i="11"/>
  <c r="DE151" i="11"/>
  <c r="CH152" i="11"/>
  <c r="DA151" i="11"/>
  <c r="DD151" i="11"/>
  <c r="CK152" i="11"/>
  <c r="CD152" i="11"/>
  <c r="CW151" i="11"/>
  <c r="CO152" i="11"/>
  <c r="DH151" i="11"/>
  <c r="DG151" i="11"/>
  <c r="CN152" i="11"/>
  <c r="BY152" i="11"/>
  <c r="CR151" i="11"/>
  <c r="CA152" i="11"/>
  <c r="CT151" i="11"/>
  <c r="CG152" i="11"/>
  <c r="CZ151" i="11"/>
  <c r="CJ152" i="11"/>
  <c r="DC151" i="11"/>
  <c r="DJ150" i="11"/>
  <c r="B148" i="12" s="1"/>
  <c r="DI151" i="11"/>
  <c r="CP152" i="11"/>
  <c r="CU151" i="11"/>
  <c r="CB152" i="11"/>
  <c r="BZ152" i="11"/>
  <c r="CS151" i="11"/>
  <c r="CY151" i="11"/>
  <c r="CF152" i="11"/>
  <c r="A171" i="4"/>
  <c r="CC153" i="11" l="1"/>
  <c r="CV152" i="11"/>
  <c r="CP153" i="11"/>
  <c r="DI152" i="11"/>
  <c r="CA153" i="11"/>
  <c r="CT152" i="11"/>
  <c r="CD153" i="11"/>
  <c r="CW152" i="11"/>
  <c r="DJ151" i="11"/>
  <c r="B149" i="12" s="1"/>
  <c r="DD152" i="11"/>
  <c r="CK153" i="11"/>
  <c r="CX152" i="11"/>
  <c r="CE153" i="11"/>
  <c r="CF153" i="11"/>
  <c r="CY152" i="11"/>
  <c r="BY153" i="11"/>
  <c r="CR152" i="11"/>
  <c r="CN153" i="11"/>
  <c r="DG152" i="11"/>
  <c r="CJ153" i="11"/>
  <c r="DC152" i="11"/>
  <c r="CH153" i="11"/>
  <c r="DA152" i="11"/>
  <c r="CI153" i="11"/>
  <c r="DB152" i="11"/>
  <c r="BZ153" i="11"/>
  <c r="CS152" i="11"/>
  <c r="CB153" i="11"/>
  <c r="CU152" i="11"/>
  <c r="CG153" i="11"/>
  <c r="CZ152" i="11"/>
  <c r="DH152" i="11"/>
  <c r="CO153" i="11"/>
  <c r="CL153" i="11"/>
  <c r="DE152" i="11"/>
  <c r="CM153" i="11"/>
  <c r="DF152" i="11"/>
  <c r="A172" i="4"/>
  <c r="CI154" i="11" l="1"/>
  <c r="DB153" i="11"/>
  <c r="CR153" i="11"/>
  <c r="BY154" i="11"/>
  <c r="CW153" i="11"/>
  <c r="CD154" i="11"/>
  <c r="CZ153" i="11"/>
  <c r="CG154" i="11"/>
  <c r="CH154" i="11"/>
  <c r="DA153" i="11"/>
  <c r="CF154" i="11"/>
  <c r="CY153" i="11"/>
  <c r="CE154" i="11"/>
  <c r="CX153" i="11"/>
  <c r="CA154" i="11"/>
  <c r="CT153" i="11"/>
  <c r="CM154" i="11"/>
  <c r="DF153" i="11"/>
  <c r="CB154" i="11"/>
  <c r="CU153" i="11"/>
  <c r="CJ154" i="11"/>
  <c r="DC153" i="11"/>
  <c r="CK154" i="11"/>
  <c r="DD153" i="11"/>
  <c r="CP154" i="11"/>
  <c r="DI153" i="11"/>
  <c r="CL154" i="11"/>
  <c r="DE153" i="11"/>
  <c r="BZ154" i="11"/>
  <c r="CS153" i="11"/>
  <c r="DG153" i="11"/>
  <c r="CN154" i="11"/>
  <c r="CO154" i="11"/>
  <c r="DH153" i="11"/>
  <c r="DJ152" i="11"/>
  <c r="B150" i="12" s="1"/>
  <c r="CC154" i="11"/>
  <c r="CV153" i="11"/>
  <c r="A173" i="4"/>
  <c r="CN155" i="11" l="1"/>
  <c r="DG154" i="11"/>
  <c r="CG155" i="11"/>
  <c r="CZ154" i="11"/>
  <c r="CK155" i="11"/>
  <c r="DD154" i="11"/>
  <c r="CT154" i="11"/>
  <c r="CA155" i="11"/>
  <c r="CD155" i="11"/>
  <c r="CW154" i="11"/>
  <c r="CS154" i="11"/>
  <c r="BZ155" i="11"/>
  <c r="DC154" i="11"/>
  <c r="CJ155" i="11"/>
  <c r="CE155" i="11"/>
  <c r="CX154" i="11"/>
  <c r="CC155" i="11"/>
  <c r="CV154" i="11"/>
  <c r="BY155" i="11"/>
  <c r="CR154" i="11"/>
  <c r="CL155" i="11"/>
  <c r="DE154" i="11"/>
  <c r="CB155" i="11"/>
  <c r="CU154" i="11"/>
  <c r="CY154" i="11"/>
  <c r="CF155" i="11"/>
  <c r="DJ153" i="11"/>
  <c r="B151" i="12" s="1"/>
  <c r="DH154" i="11"/>
  <c r="CO155" i="11"/>
  <c r="CP155" i="11"/>
  <c r="DI154" i="11"/>
  <c r="CM155" i="11"/>
  <c r="DF154" i="11"/>
  <c r="DA154" i="11"/>
  <c r="CH155" i="11"/>
  <c r="DB154" i="11"/>
  <c r="CI155" i="11"/>
  <c r="A174" i="4"/>
  <c r="DF155" i="11" l="1"/>
  <c r="CM156" i="11"/>
  <c r="CA156" i="11"/>
  <c r="CT155" i="11"/>
  <c r="CB156" i="11"/>
  <c r="CU155" i="11"/>
  <c r="CX155" i="11"/>
  <c r="CE156" i="11"/>
  <c r="DI155" i="11"/>
  <c r="CP156" i="11"/>
  <c r="CJ156" i="11"/>
  <c r="DC155" i="11"/>
  <c r="CI156" i="11"/>
  <c r="DB155" i="11"/>
  <c r="CO156" i="11"/>
  <c r="DH155" i="11"/>
  <c r="CL156" i="11"/>
  <c r="DE155" i="11"/>
  <c r="CK156" i="11"/>
  <c r="DD155" i="11"/>
  <c r="DJ154" i="11"/>
  <c r="B152" i="12" s="1"/>
  <c r="BZ156" i="11"/>
  <c r="CS155" i="11"/>
  <c r="CH156" i="11"/>
  <c r="DA155" i="11"/>
  <c r="BY156" i="11"/>
  <c r="CR155" i="11"/>
  <c r="CG156" i="11"/>
  <c r="CZ155" i="11"/>
  <c r="CY155" i="11"/>
  <c r="CF156" i="11"/>
  <c r="CC156" i="11"/>
  <c r="CV155" i="11"/>
  <c r="CD156" i="11"/>
  <c r="CW155" i="11"/>
  <c r="DG155" i="11"/>
  <c r="CN156" i="11"/>
  <c r="A175" i="4"/>
  <c r="CV156" i="11" l="1"/>
  <c r="CC157" i="11"/>
  <c r="DA156" i="11"/>
  <c r="CH157" i="11"/>
  <c r="CE157" i="11"/>
  <c r="CX156" i="11"/>
  <c r="CY156" i="11"/>
  <c r="CF157" i="11"/>
  <c r="CO157" i="11"/>
  <c r="DH156" i="11"/>
  <c r="CS156" i="11"/>
  <c r="BZ157" i="11"/>
  <c r="DG156" i="11"/>
  <c r="CN157" i="11"/>
  <c r="CI157" i="11"/>
  <c r="DB156" i="11"/>
  <c r="CB157" i="11"/>
  <c r="CU156" i="11"/>
  <c r="CG157" i="11"/>
  <c r="CZ156" i="11"/>
  <c r="DJ155" i="11"/>
  <c r="B153" i="12" s="1"/>
  <c r="CK157" i="11"/>
  <c r="DD156" i="11"/>
  <c r="CJ157" i="11"/>
  <c r="DC156" i="11"/>
  <c r="CT156" i="11"/>
  <c r="CA157" i="11"/>
  <c r="CW156" i="11"/>
  <c r="CD157" i="11"/>
  <c r="BY157" i="11"/>
  <c r="CR156" i="11"/>
  <c r="CP157" i="11"/>
  <c r="DI156" i="11"/>
  <c r="DF156" i="11"/>
  <c r="CM157" i="11"/>
  <c r="CL157" i="11"/>
  <c r="DE156" i="11"/>
  <c r="A176" i="4"/>
  <c r="DJ156" i="11" l="1"/>
  <c r="B154" i="12" s="1"/>
  <c r="DI157" i="11"/>
  <c r="CP158" i="11"/>
  <c r="CJ158" i="11"/>
  <c r="DC157" i="11"/>
  <c r="CF158" i="11"/>
  <c r="CY157" i="11"/>
  <c r="DB157" i="11"/>
  <c r="CI158" i="11"/>
  <c r="CR157" i="11"/>
  <c r="BY158" i="11"/>
  <c r="DD157" i="11"/>
  <c r="CK158" i="11"/>
  <c r="CN158" i="11"/>
  <c r="DG157" i="11"/>
  <c r="CD158" i="11"/>
  <c r="CW157" i="11"/>
  <c r="CE158" i="11"/>
  <c r="CX157" i="11"/>
  <c r="CL158" i="11"/>
  <c r="DE157" i="11"/>
  <c r="CS157" i="11"/>
  <c r="BZ158" i="11"/>
  <c r="CH158" i="11"/>
  <c r="DA157" i="11"/>
  <c r="CM158" i="11"/>
  <c r="DF157" i="11"/>
  <c r="CA158" i="11"/>
  <c r="CT157" i="11"/>
  <c r="CG158" i="11"/>
  <c r="CZ157" i="11"/>
  <c r="CC158" i="11"/>
  <c r="CV157" i="11"/>
  <c r="CB158" i="11"/>
  <c r="CU157" i="11"/>
  <c r="CO158" i="11"/>
  <c r="DH157" i="11"/>
  <c r="A177" i="4"/>
  <c r="DB158" i="11" l="1"/>
  <c r="CI159" i="11"/>
  <c r="CC159" i="11"/>
  <c r="CV158" i="11"/>
  <c r="DA158" i="11"/>
  <c r="CH159" i="11"/>
  <c r="CW158" i="11"/>
  <c r="CD159" i="11"/>
  <c r="CS158" i="11"/>
  <c r="BZ159" i="11"/>
  <c r="CG159" i="11"/>
  <c r="CZ158" i="11"/>
  <c r="CN159" i="11"/>
  <c r="DG158" i="11"/>
  <c r="CF159" i="11"/>
  <c r="CY158" i="11"/>
  <c r="CK159" i="11"/>
  <c r="DD158" i="11"/>
  <c r="CO159" i="11"/>
  <c r="DH158" i="11"/>
  <c r="CA159" i="11"/>
  <c r="CT158" i="11"/>
  <c r="CL159" i="11"/>
  <c r="DE158" i="11"/>
  <c r="CJ159" i="11"/>
  <c r="DC158" i="11"/>
  <c r="BY159" i="11"/>
  <c r="CR158" i="11"/>
  <c r="DI158" i="11"/>
  <c r="CP159" i="11"/>
  <c r="CU158" i="11"/>
  <c r="CB159" i="11"/>
  <c r="DF158" i="11"/>
  <c r="CM159" i="11"/>
  <c r="CE159" i="11"/>
  <c r="CX158" i="11"/>
  <c r="DJ157" i="11"/>
  <c r="B155" i="12" s="1"/>
  <c r="A178" i="4"/>
  <c r="CB160" i="11" l="1"/>
  <c r="CU160" i="11" s="1"/>
  <c r="CU159" i="11"/>
  <c r="CD160" i="11"/>
  <c r="CW160" i="11" s="1"/>
  <c r="CW159" i="11"/>
  <c r="CL160" i="11"/>
  <c r="DE160" i="11" s="1"/>
  <c r="DE159" i="11"/>
  <c r="CY159" i="11"/>
  <c r="CF160" i="11"/>
  <c r="CY160" i="11" s="1"/>
  <c r="CP160" i="11"/>
  <c r="DI160" i="11" s="1"/>
  <c r="DI159" i="11"/>
  <c r="DA159" i="11"/>
  <c r="CH160" i="11"/>
  <c r="DA160" i="11" s="1"/>
  <c r="CT159" i="11"/>
  <c r="CA160" i="11"/>
  <c r="CT160" i="11" s="1"/>
  <c r="CN160" i="11"/>
  <c r="DG160" i="11" s="1"/>
  <c r="DG159" i="11"/>
  <c r="DJ158" i="11"/>
  <c r="B156" i="12" s="1"/>
  <c r="CE160" i="11"/>
  <c r="CX160" i="11" s="1"/>
  <c r="CX159" i="11"/>
  <c r="BY160" i="11"/>
  <c r="CR160" i="11" s="1"/>
  <c r="CR159" i="11"/>
  <c r="DH159" i="11"/>
  <c r="CO160" i="11"/>
  <c r="DH160" i="11" s="1"/>
  <c r="CG160" i="11"/>
  <c r="CZ160" i="11" s="1"/>
  <c r="CZ159" i="11"/>
  <c r="CC160" i="11"/>
  <c r="CV160" i="11" s="1"/>
  <c r="CV159" i="11"/>
  <c r="CM160" i="11"/>
  <c r="DF160" i="11" s="1"/>
  <c r="DF159" i="11"/>
  <c r="BZ160" i="11"/>
  <c r="CS160" i="11" s="1"/>
  <c r="CS159" i="11"/>
  <c r="CI160" i="11"/>
  <c r="DB160" i="11" s="1"/>
  <c r="DB159" i="11"/>
  <c r="DC159" i="11"/>
  <c r="CJ160" i="11"/>
  <c r="DC160" i="11" s="1"/>
  <c r="CK160" i="11"/>
  <c r="DD160" i="11" s="1"/>
  <c r="DD159" i="11"/>
  <c r="A179" i="4"/>
  <c r="DJ159" i="11" l="1"/>
  <c r="B157" i="12" s="1"/>
  <c r="DJ160" i="11"/>
  <c r="A180" i="4"/>
  <c r="AZ160" i="11" l="1" a="1"/>
  <c r="AZ160" i="11" s="1"/>
  <c r="BS160" i="11" s="1"/>
  <c r="CL161" i="11" s="1"/>
  <c r="AU160" i="11" a="1"/>
  <c r="AU160" i="11" s="1"/>
  <c r="BN160" i="11" s="1"/>
  <c r="CG161" i="11" s="1"/>
  <c r="AO160" i="11" a="1"/>
  <c r="AO160" i="11" s="1"/>
  <c r="BH160" i="11" s="1"/>
  <c r="CA161" i="11" s="1"/>
  <c r="AT160" i="11" a="1"/>
  <c r="AT160" i="11" s="1"/>
  <c r="BM160" i="11" s="1"/>
  <c r="CF161" i="11" s="1"/>
  <c r="AV160" i="11" a="1"/>
  <c r="AV160" i="11" s="1"/>
  <c r="BO160" i="11" s="1"/>
  <c r="CH161" i="11" s="1"/>
  <c r="AQ160" i="11" a="1"/>
  <c r="AQ160" i="11" s="1"/>
  <c r="BJ160" i="11" s="1"/>
  <c r="CC161" i="11" s="1"/>
  <c r="AX160" i="11" a="1"/>
  <c r="AX160" i="11" s="1"/>
  <c r="BQ160" i="11" s="1"/>
  <c r="CJ161" i="11" s="1"/>
  <c r="BB160" i="11" a="1"/>
  <c r="BB160" i="11" s="1"/>
  <c r="BU160" i="11" s="1"/>
  <c r="CN161" i="11" s="1"/>
  <c r="AR160" i="11" a="1"/>
  <c r="AR160" i="11" s="1"/>
  <c r="BK160" i="11" s="1"/>
  <c r="CD161" i="11" s="1"/>
  <c r="AM160" i="11" a="1"/>
  <c r="AM160" i="11" s="1"/>
  <c r="BF160" i="11" s="1"/>
  <c r="BY161" i="11" s="1"/>
  <c r="AN160" i="11" a="1"/>
  <c r="AN160" i="11" s="1"/>
  <c r="BG160" i="11" s="1"/>
  <c r="BZ161" i="11" s="1"/>
  <c r="AY160" i="11" a="1"/>
  <c r="AY160" i="11" s="1"/>
  <c r="BR160" i="11" s="1"/>
  <c r="CK161" i="11" s="1"/>
  <c r="AW160" i="11" a="1"/>
  <c r="AW160" i="11" s="1"/>
  <c r="BP160" i="11" s="1"/>
  <c r="CI161" i="11" s="1"/>
  <c r="AS160" i="11" a="1"/>
  <c r="AS160" i="11" s="1"/>
  <c r="BL160" i="11" s="1"/>
  <c r="CE161" i="11" s="1"/>
  <c r="B158" i="12"/>
  <c r="AP160" i="11" a="1"/>
  <c r="AP160" i="11" s="1"/>
  <c r="BI160" i="11" s="1"/>
  <c r="CB161" i="11" s="1"/>
  <c r="BA160" i="11" a="1"/>
  <c r="BA160" i="11" s="1"/>
  <c r="BT160" i="11" s="1"/>
  <c r="CM161" i="11" s="1"/>
  <c r="BC160" i="11" a="1"/>
  <c r="BC160" i="11" s="1"/>
  <c r="BV160" i="11" s="1"/>
  <c r="CO161" i="11" s="1"/>
  <c r="BD160" i="11" a="1"/>
  <c r="BD160" i="11" s="1"/>
  <c r="BW160" i="11" s="1"/>
  <c r="CP161" i="11" s="1"/>
  <c r="A181" i="4"/>
  <c r="CU161" i="11" l="1"/>
  <c r="CB162" i="11"/>
  <c r="DG161" i="11"/>
  <c r="CN162" i="11"/>
  <c r="CJ162" i="11"/>
  <c r="DC161" i="11"/>
  <c r="CX161" i="11"/>
  <c r="CE162" i="11"/>
  <c r="CC162" i="11"/>
  <c r="CV161" i="11"/>
  <c r="CI162" i="11"/>
  <c r="DB161" i="11"/>
  <c r="CH162" i="11"/>
  <c r="DA161" i="11"/>
  <c r="CK162" i="11"/>
  <c r="DD161" i="11"/>
  <c r="CY161" i="11"/>
  <c r="CF162" i="11"/>
  <c r="DI161" i="11"/>
  <c r="CP162" i="11"/>
  <c r="CS161" i="11"/>
  <c r="BZ162" i="11"/>
  <c r="CA162" i="11"/>
  <c r="CT161" i="11"/>
  <c r="CO162" i="11"/>
  <c r="DH161" i="11"/>
  <c r="BY162" i="11"/>
  <c r="CR161" i="11"/>
  <c r="CZ161" i="11"/>
  <c r="CG162" i="11"/>
  <c r="CM162" i="11"/>
  <c r="DF161" i="11"/>
  <c r="CW161" i="11"/>
  <c r="CD162" i="11"/>
  <c r="DE161" i="11"/>
  <c r="CL162" i="11"/>
  <c r="A182" i="4"/>
  <c r="CE163" i="11" l="1"/>
  <c r="CX162" i="11"/>
  <c r="CT162" i="11"/>
  <c r="CA163" i="11"/>
  <c r="CK163" i="11"/>
  <c r="DD162" i="11"/>
  <c r="CS162" i="11"/>
  <c r="BZ163" i="11"/>
  <c r="CH163" i="11"/>
  <c r="DA162" i="11"/>
  <c r="DC162" i="11"/>
  <c r="CJ163" i="11"/>
  <c r="DJ161" i="11"/>
  <c r="B159" i="12" s="1"/>
  <c r="CP163" i="11"/>
  <c r="DI162" i="11"/>
  <c r="CN163" i="11"/>
  <c r="DG162" i="11"/>
  <c r="DF162" i="11"/>
  <c r="CM163" i="11"/>
  <c r="CL163" i="11"/>
  <c r="DE162" i="11"/>
  <c r="BY163" i="11"/>
  <c r="CR162" i="11"/>
  <c r="CI163" i="11"/>
  <c r="DB162" i="11"/>
  <c r="CD163" i="11"/>
  <c r="CW162" i="11"/>
  <c r="CY162" i="11"/>
  <c r="CF163" i="11"/>
  <c r="CU162" i="11"/>
  <c r="CB163" i="11"/>
  <c r="CG163" i="11"/>
  <c r="CZ162" i="11"/>
  <c r="CO163" i="11"/>
  <c r="DH162" i="11"/>
  <c r="CV162" i="11"/>
  <c r="CC163" i="11"/>
  <c r="A183" i="4"/>
  <c r="DJ162" i="11" l="1"/>
  <c r="B160" i="12" s="1"/>
  <c r="CG164" i="11"/>
  <c r="CZ163" i="11"/>
  <c r="CI164" i="11"/>
  <c r="DB163" i="11"/>
  <c r="CN164" i="11"/>
  <c r="DG163" i="11"/>
  <c r="CS163" i="11"/>
  <c r="BZ164" i="11"/>
  <c r="BY164" i="11"/>
  <c r="CR163" i="11"/>
  <c r="DI163" i="11"/>
  <c r="CP164" i="11"/>
  <c r="CC164" i="11"/>
  <c r="CV163" i="11"/>
  <c r="CY163" i="11"/>
  <c r="CF164" i="11"/>
  <c r="CK164" i="11"/>
  <c r="DD163" i="11"/>
  <c r="DE163" i="11"/>
  <c r="CL164" i="11"/>
  <c r="CJ164" i="11"/>
  <c r="DC163" i="11"/>
  <c r="CA164" i="11"/>
  <c r="CT163" i="11"/>
  <c r="DF163" i="11"/>
  <c r="CM164" i="11"/>
  <c r="DH163" i="11"/>
  <c r="CO164" i="11"/>
  <c r="CD164" i="11"/>
  <c r="CW163" i="11"/>
  <c r="CB164" i="11"/>
  <c r="CU163" i="11"/>
  <c r="CH164" i="11"/>
  <c r="DA163" i="11"/>
  <c r="CE164" i="11"/>
  <c r="CX163" i="11"/>
  <c r="A184" i="4"/>
  <c r="CY164" i="11" l="1"/>
  <c r="CF165" i="11"/>
  <c r="BZ165" i="11"/>
  <c r="CS164" i="11"/>
  <c r="CB165" i="11"/>
  <c r="CU164" i="11"/>
  <c r="CA165" i="11"/>
  <c r="CT164" i="11"/>
  <c r="CW164" i="11"/>
  <c r="CD165" i="11"/>
  <c r="CJ165" i="11"/>
  <c r="DC164" i="11"/>
  <c r="CC165" i="11"/>
  <c r="CV164" i="11"/>
  <c r="CN165" i="11"/>
  <c r="DG164" i="11"/>
  <c r="CO165" i="11"/>
  <c r="DH164" i="11"/>
  <c r="DE164" i="11"/>
  <c r="CL165" i="11"/>
  <c r="CP165" i="11"/>
  <c r="DI164" i="11"/>
  <c r="CX164" i="11"/>
  <c r="CE165" i="11"/>
  <c r="CI165" i="11"/>
  <c r="DB164" i="11"/>
  <c r="CM165" i="11"/>
  <c r="DF164" i="11"/>
  <c r="DJ163" i="11"/>
  <c r="B161" i="12" s="1"/>
  <c r="CH165" i="11"/>
  <c r="DA164" i="11"/>
  <c r="CK165" i="11"/>
  <c r="DD164" i="11"/>
  <c r="BY165" i="11"/>
  <c r="CR164" i="11"/>
  <c r="CG165" i="11"/>
  <c r="CZ164" i="11"/>
  <c r="A185" i="4"/>
  <c r="CK166" i="11" l="1"/>
  <c r="DD165" i="11"/>
  <c r="CX165" i="11"/>
  <c r="CE166" i="11"/>
  <c r="CN166" i="11"/>
  <c r="DG165" i="11"/>
  <c r="CA166" i="11"/>
  <c r="CT165" i="11"/>
  <c r="CH166" i="11"/>
  <c r="DA165" i="11"/>
  <c r="CP166" i="11"/>
  <c r="DI165" i="11"/>
  <c r="CC166" i="11"/>
  <c r="CV165" i="11"/>
  <c r="CU165" i="11"/>
  <c r="CB166" i="11"/>
  <c r="CG166" i="11"/>
  <c r="CZ165" i="11"/>
  <c r="DE165" i="11"/>
  <c r="CL166" i="11"/>
  <c r="DJ164" i="11"/>
  <c r="B162" i="12" s="1"/>
  <c r="CM166" i="11"/>
  <c r="DF165" i="11"/>
  <c r="DC165" i="11"/>
  <c r="CJ166" i="11"/>
  <c r="BZ166" i="11"/>
  <c r="CS165" i="11"/>
  <c r="CR165" i="11"/>
  <c r="BY166" i="11"/>
  <c r="CD166" i="11"/>
  <c r="CW165" i="11"/>
  <c r="CF166" i="11"/>
  <c r="CY165" i="11"/>
  <c r="CI166" i="11"/>
  <c r="DB165" i="11"/>
  <c r="CO166" i="11"/>
  <c r="DH165" i="11"/>
  <c r="A186" i="4"/>
  <c r="CF167" i="11" l="1"/>
  <c r="CY166" i="11"/>
  <c r="CU166" i="11"/>
  <c r="CB167" i="11"/>
  <c r="CA167" i="11"/>
  <c r="CT166" i="11"/>
  <c r="CW166" i="11"/>
  <c r="CD167" i="11"/>
  <c r="CM167" i="11"/>
  <c r="DF166" i="11"/>
  <c r="BY167" i="11"/>
  <c r="CR166" i="11"/>
  <c r="CC167" i="11"/>
  <c r="CV166" i="11"/>
  <c r="CN167" i="11"/>
  <c r="DG166" i="11"/>
  <c r="CO167" i="11"/>
  <c r="DH166" i="11"/>
  <c r="DJ165" i="11"/>
  <c r="B163" i="12" s="1"/>
  <c r="CL167" i="11"/>
  <c r="DE166" i="11"/>
  <c r="CE167" i="11"/>
  <c r="CX166" i="11"/>
  <c r="CP167" i="11"/>
  <c r="DI166" i="11"/>
  <c r="CI167" i="11"/>
  <c r="DB166" i="11"/>
  <c r="BZ167" i="11"/>
  <c r="CS166" i="11"/>
  <c r="DC166" i="11"/>
  <c r="CJ167" i="11"/>
  <c r="CG167" i="11"/>
  <c r="CZ166" i="11"/>
  <c r="CH167" i="11"/>
  <c r="DA166" i="11"/>
  <c r="CK167" i="11"/>
  <c r="DD166" i="11"/>
  <c r="A187" i="4"/>
  <c r="CZ167" i="11" l="1"/>
  <c r="CG168" i="11"/>
  <c r="DI167" i="11"/>
  <c r="CP168" i="11"/>
  <c r="CD168" i="11"/>
  <c r="CW167" i="11"/>
  <c r="DC167" i="11"/>
  <c r="CJ168" i="11"/>
  <c r="DG167" i="11"/>
  <c r="CN168" i="11"/>
  <c r="CE168" i="11"/>
  <c r="CX167" i="11"/>
  <c r="CC168" i="11"/>
  <c r="CV167" i="11"/>
  <c r="CT167" i="11"/>
  <c r="CA168" i="11"/>
  <c r="CK168" i="11"/>
  <c r="DD167" i="11"/>
  <c r="CS167" i="11"/>
  <c r="BZ168" i="11"/>
  <c r="CL168" i="11"/>
  <c r="DE167" i="11"/>
  <c r="DJ166" i="11"/>
  <c r="B164" i="12" s="1"/>
  <c r="CB168" i="11"/>
  <c r="CU167" i="11"/>
  <c r="BY168" i="11"/>
  <c r="CR167" i="11"/>
  <c r="DA167" i="11"/>
  <c r="CH168" i="11"/>
  <c r="DB167" i="11"/>
  <c r="CI168" i="11"/>
  <c r="CO168" i="11"/>
  <c r="DH167" i="11"/>
  <c r="DF167" i="11"/>
  <c r="CM168" i="11"/>
  <c r="CF168" i="11"/>
  <c r="CY167" i="11"/>
  <c r="A188" i="4"/>
  <c r="DH168" i="11" l="1"/>
  <c r="CO169" i="11"/>
  <c r="CB169" i="11"/>
  <c r="CU168" i="11"/>
  <c r="CA169" i="11"/>
  <c r="CT168" i="11"/>
  <c r="DC168" i="11"/>
  <c r="CJ169" i="11"/>
  <c r="DB168" i="11"/>
  <c r="CI169" i="11"/>
  <c r="CH169" i="11"/>
  <c r="DA168" i="11"/>
  <c r="DE168" i="11"/>
  <c r="CL169" i="11"/>
  <c r="CC169" i="11"/>
  <c r="CV168" i="11"/>
  <c r="CW168" i="11"/>
  <c r="CD169" i="11"/>
  <c r="CF169" i="11"/>
  <c r="CY168" i="11"/>
  <c r="CS168" i="11"/>
  <c r="BZ169" i="11"/>
  <c r="DI168" i="11"/>
  <c r="CP169" i="11"/>
  <c r="CM169" i="11"/>
  <c r="DF168" i="11"/>
  <c r="DJ167" i="11"/>
  <c r="B165" i="12" s="1"/>
  <c r="CE169" i="11"/>
  <c r="CX168" i="11"/>
  <c r="BY169" i="11"/>
  <c r="CR168" i="11"/>
  <c r="DG168" i="11"/>
  <c r="CN169" i="11"/>
  <c r="CZ168" i="11"/>
  <c r="CG169" i="11"/>
  <c r="DD168" i="11"/>
  <c r="CK169" i="11"/>
  <c r="A189" i="4"/>
  <c r="DJ168" i="11" l="1"/>
  <c r="B166" i="12" s="1"/>
  <c r="CP170" i="11"/>
  <c r="DI169" i="11"/>
  <c r="CJ170" i="11"/>
  <c r="DC169" i="11"/>
  <c r="CC170" i="11"/>
  <c r="CV169" i="11"/>
  <c r="BY170" i="11"/>
  <c r="CR169" i="11"/>
  <c r="CS169" i="11"/>
  <c r="BZ170" i="11"/>
  <c r="DE169" i="11"/>
  <c r="CL170" i="11"/>
  <c r="CK170" i="11"/>
  <c r="DD169" i="11"/>
  <c r="CA170" i="11"/>
  <c r="CT169" i="11"/>
  <c r="CX169" i="11"/>
  <c r="CE170" i="11"/>
  <c r="CG170" i="11"/>
  <c r="CZ169" i="11"/>
  <c r="CY169" i="11"/>
  <c r="CF170" i="11"/>
  <c r="CH170" i="11"/>
  <c r="DA169" i="11"/>
  <c r="CU169" i="11"/>
  <c r="CB170" i="11"/>
  <c r="CW169" i="11"/>
  <c r="CD170" i="11"/>
  <c r="CI170" i="11"/>
  <c r="DB169" i="11"/>
  <c r="CO170" i="11"/>
  <c r="DH169" i="11"/>
  <c r="DG169" i="11"/>
  <c r="CN170" i="11"/>
  <c r="CM170" i="11"/>
  <c r="DF169" i="11"/>
  <c r="A190" i="4"/>
  <c r="DJ169" i="11" l="1"/>
  <c r="B167" i="12" s="1"/>
  <c r="CO171" i="11"/>
  <c r="DH170" i="11"/>
  <c r="DA170" i="11"/>
  <c r="CH171" i="11"/>
  <c r="CA171" i="11"/>
  <c r="CT170" i="11"/>
  <c r="BY171" i="11"/>
  <c r="CR170" i="11"/>
  <c r="CF171" i="11"/>
  <c r="CY170" i="11"/>
  <c r="CI171" i="11"/>
  <c r="DB170" i="11"/>
  <c r="DD170" i="11"/>
  <c r="CK171" i="11"/>
  <c r="CC171" i="11"/>
  <c r="CV170" i="11"/>
  <c r="CW170" i="11"/>
  <c r="CD171" i="11"/>
  <c r="CL171" i="11"/>
  <c r="DE170" i="11"/>
  <c r="CM171" i="11"/>
  <c r="DF170" i="11"/>
  <c r="CG171" i="11"/>
  <c r="CZ170" i="11"/>
  <c r="CJ171" i="11"/>
  <c r="DC170" i="11"/>
  <c r="CN171" i="11"/>
  <c r="DG170" i="11"/>
  <c r="CU170" i="11"/>
  <c r="CB171" i="11"/>
  <c r="CX170" i="11"/>
  <c r="CE171" i="11"/>
  <c r="BZ171" i="11"/>
  <c r="CS170" i="11"/>
  <c r="CP171" i="11"/>
  <c r="DI170" i="11"/>
  <c r="A191" i="4"/>
  <c r="CZ171" i="11" l="1"/>
  <c r="CG172" i="11"/>
  <c r="CZ172" i="11" s="1"/>
  <c r="CC172" i="11"/>
  <c r="CV172" i="11" s="1"/>
  <c r="CV171" i="11"/>
  <c r="BY172" i="11"/>
  <c r="CR172" i="11" s="1"/>
  <c r="CR171" i="11"/>
  <c r="CB172" i="11"/>
  <c r="CU172" i="11" s="1"/>
  <c r="CU171" i="11"/>
  <c r="CK172" i="11"/>
  <c r="DD172" i="11" s="1"/>
  <c r="DD171" i="11"/>
  <c r="CM172" i="11"/>
  <c r="DF172" i="11" s="1"/>
  <c r="DF171" i="11"/>
  <c r="CA172" i="11"/>
  <c r="CT172" i="11" s="1"/>
  <c r="CT171" i="11"/>
  <c r="DA171" i="11"/>
  <c r="CH172" i="11"/>
  <c r="DA172" i="11" s="1"/>
  <c r="CP172" i="11"/>
  <c r="DI172" i="11" s="1"/>
  <c r="DI171" i="11"/>
  <c r="DG171" i="11"/>
  <c r="CN172" i="11"/>
  <c r="DG172" i="11" s="1"/>
  <c r="DE171" i="11"/>
  <c r="CL172" i="11"/>
  <c r="DE172" i="11" s="1"/>
  <c r="DB171" i="11"/>
  <c r="CI172" i="11"/>
  <c r="DB172" i="11" s="1"/>
  <c r="CW171" i="11"/>
  <c r="CD172" i="11"/>
  <c r="CW172" i="11" s="1"/>
  <c r="BZ172" i="11"/>
  <c r="CS172" i="11" s="1"/>
  <c r="CS171" i="11"/>
  <c r="DC171" i="11"/>
  <c r="CJ172" i="11"/>
  <c r="DC172" i="11" s="1"/>
  <c r="CY171" i="11"/>
  <c r="CF172" i="11"/>
  <c r="CY172" i="11" s="1"/>
  <c r="CO172" i="11"/>
  <c r="DH172" i="11" s="1"/>
  <c r="DH171" i="11"/>
  <c r="CE172" i="11"/>
  <c r="CX172" i="11" s="1"/>
  <c r="CX171" i="11"/>
  <c r="DJ170" i="11"/>
  <c r="B168" i="12" s="1"/>
  <c r="A192" i="4"/>
  <c r="DJ171" i="11" l="1"/>
  <c r="B169" i="12" s="1"/>
  <c r="DJ172" i="11"/>
  <c r="A193" i="4"/>
  <c r="AZ172" i="11" l="1" a="1"/>
  <c r="AZ172" i="11" s="1"/>
  <c r="BS172" i="11" s="1"/>
  <c r="CL173" i="11" s="1"/>
  <c r="AM172" i="11" a="1"/>
  <c r="AM172" i="11" s="1"/>
  <c r="BF172" i="11" s="1"/>
  <c r="BY173" i="11" s="1"/>
  <c r="BA172" i="11" a="1"/>
  <c r="BA172" i="11" s="1"/>
  <c r="BT172" i="11" s="1"/>
  <c r="CM173" i="11" s="1"/>
  <c r="BC172" i="11" a="1"/>
  <c r="BC172" i="11" s="1"/>
  <c r="BV172" i="11" s="1"/>
  <c r="CO173" i="11" s="1"/>
  <c r="AV172" i="11" a="1"/>
  <c r="AV172" i="11" s="1"/>
  <c r="BO172" i="11" s="1"/>
  <c r="CH173" i="11" s="1"/>
  <c r="AO172" i="11" a="1"/>
  <c r="AO172" i="11" s="1"/>
  <c r="BH172" i="11" s="1"/>
  <c r="CA173" i="11" s="1"/>
  <c r="AT172" i="11" a="1"/>
  <c r="AT172" i="11" s="1"/>
  <c r="BM172" i="11" s="1"/>
  <c r="CF173" i="11" s="1"/>
  <c r="AR172" i="11" a="1"/>
  <c r="AR172" i="11" s="1"/>
  <c r="BK172" i="11" s="1"/>
  <c r="CD173" i="11" s="1"/>
  <c r="AS172" i="11" a="1"/>
  <c r="AS172" i="11" s="1"/>
  <c r="BL172" i="11" s="1"/>
  <c r="CE173" i="11" s="1"/>
  <c r="BB172" i="11" a="1"/>
  <c r="BB172" i="11" s="1"/>
  <c r="BU172" i="11" s="1"/>
  <c r="CN173" i="11" s="1"/>
  <c r="AN172" i="11" a="1"/>
  <c r="AN172" i="11" s="1"/>
  <c r="BG172" i="11" s="1"/>
  <c r="BZ173" i="11" s="1"/>
  <c r="AY172" i="11" a="1"/>
  <c r="AY172" i="11" s="1"/>
  <c r="BR172" i="11" s="1"/>
  <c r="CK173" i="11" s="1"/>
  <c r="AP172" i="11" a="1"/>
  <c r="AP172" i="11" s="1"/>
  <c r="BI172" i="11" s="1"/>
  <c r="CB173" i="11" s="1"/>
  <c r="AX172" i="11" a="1"/>
  <c r="AX172" i="11" s="1"/>
  <c r="BQ172" i="11" s="1"/>
  <c r="CJ173" i="11" s="1"/>
  <c r="B170" i="12"/>
  <c r="AU172" i="11" a="1"/>
  <c r="AU172" i="11" s="1"/>
  <c r="BN172" i="11" s="1"/>
  <c r="CG173" i="11" s="1"/>
  <c r="BD172" i="11" a="1"/>
  <c r="BD172" i="11" s="1"/>
  <c r="BW172" i="11" s="1"/>
  <c r="CP173" i="11" s="1"/>
  <c r="AQ172" i="11" a="1"/>
  <c r="AQ172" i="11" s="1"/>
  <c r="BJ172" i="11" s="1"/>
  <c r="CC173" i="11" s="1"/>
  <c r="AW172" i="11" a="1"/>
  <c r="AW172" i="11" s="1"/>
  <c r="BP172" i="11" s="1"/>
  <c r="CI173" i="11" s="1"/>
  <c r="A194" i="4"/>
  <c r="CG174" i="11" l="1"/>
  <c r="CZ173" i="11"/>
  <c r="CD174" i="11"/>
  <c r="CW173" i="11"/>
  <c r="CF174" i="11"/>
  <c r="CY173" i="11"/>
  <c r="CJ174" i="11"/>
  <c r="DC173" i="11"/>
  <c r="CA174" i="11"/>
  <c r="CT173" i="11"/>
  <c r="CU173" i="11"/>
  <c r="CB174" i="11"/>
  <c r="CH174" i="11"/>
  <c r="DA173" i="11"/>
  <c r="CK174" i="11"/>
  <c r="DD173" i="11"/>
  <c r="CO174" i="11"/>
  <c r="DH173" i="11"/>
  <c r="CI174" i="11"/>
  <c r="DB173" i="11"/>
  <c r="BZ174" i="11"/>
  <c r="CS173" i="11"/>
  <c r="CM174" i="11"/>
  <c r="DF173" i="11"/>
  <c r="CC174" i="11"/>
  <c r="CV173" i="11"/>
  <c r="DG173" i="11"/>
  <c r="CN174" i="11"/>
  <c r="BY174" i="11"/>
  <c r="CR173" i="11"/>
  <c r="CP174" i="11"/>
  <c r="DI173" i="11"/>
  <c r="CX173" i="11"/>
  <c r="CE174" i="11"/>
  <c r="DE173" i="11"/>
  <c r="CL174" i="11"/>
  <c r="A195" i="4"/>
  <c r="DJ173" i="11" l="1"/>
  <c r="B171" i="12" s="1"/>
  <c r="DF174" i="11"/>
  <c r="CM175" i="11"/>
  <c r="DD174" i="11"/>
  <c r="CK175" i="11"/>
  <c r="DC174" i="11"/>
  <c r="CJ175" i="11"/>
  <c r="BY175" i="11"/>
  <c r="CR174" i="11"/>
  <c r="CS174" i="11"/>
  <c r="BZ175" i="11"/>
  <c r="CH175" i="11"/>
  <c r="DA174" i="11"/>
  <c r="CY174" i="11"/>
  <c r="CF175" i="11"/>
  <c r="DI174" i="11"/>
  <c r="CP175" i="11"/>
  <c r="CN175" i="11"/>
  <c r="DG174" i="11"/>
  <c r="CU174" i="11"/>
  <c r="CB175" i="11"/>
  <c r="CL175" i="11"/>
  <c r="DE174" i="11"/>
  <c r="CI175" i="11"/>
  <c r="DB174" i="11"/>
  <c r="CD175" i="11"/>
  <c r="CW174" i="11"/>
  <c r="CE175" i="11"/>
  <c r="CX174" i="11"/>
  <c r="CV174" i="11"/>
  <c r="CC175" i="11"/>
  <c r="CO175" i="11"/>
  <c r="DH174" i="11"/>
  <c r="CA175" i="11"/>
  <c r="CT174" i="11"/>
  <c r="CG175" i="11"/>
  <c r="CZ174" i="11"/>
  <c r="A196" i="4"/>
  <c r="DI175" i="11" l="1"/>
  <c r="CP176" i="11"/>
  <c r="DJ174" i="11"/>
  <c r="B172" i="12" s="1"/>
  <c r="CO176" i="11"/>
  <c r="DH175" i="11"/>
  <c r="CI176" i="11"/>
  <c r="DB175" i="11"/>
  <c r="BY176" i="11"/>
  <c r="CR175" i="11"/>
  <c r="CC176" i="11"/>
  <c r="CV175" i="11"/>
  <c r="CF176" i="11"/>
  <c r="CY175" i="11"/>
  <c r="CJ176" i="11"/>
  <c r="DC175" i="11"/>
  <c r="CL176" i="11"/>
  <c r="DE175" i="11"/>
  <c r="CB176" i="11"/>
  <c r="CU175" i="11"/>
  <c r="CK176" i="11"/>
  <c r="DD175" i="11"/>
  <c r="CZ175" i="11"/>
  <c r="CG176" i="11"/>
  <c r="CX175" i="11"/>
  <c r="CE176" i="11"/>
  <c r="DA175" i="11"/>
  <c r="CH176" i="11"/>
  <c r="CS175" i="11"/>
  <c r="BZ176" i="11"/>
  <c r="DF175" i="11"/>
  <c r="CM176" i="11"/>
  <c r="CT175" i="11"/>
  <c r="CA176" i="11"/>
  <c r="CD176" i="11"/>
  <c r="CW175" i="11"/>
  <c r="CN176" i="11"/>
  <c r="DG175" i="11"/>
  <c r="A197" i="4"/>
  <c r="CL177" i="11" l="1"/>
  <c r="DE176" i="11"/>
  <c r="BY177" i="11"/>
  <c r="CR176" i="11"/>
  <c r="CM177" i="11"/>
  <c r="DF176" i="11"/>
  <c r="CG177" i="11"/>
  <c r="CZ176" i="11"/>
  <c r="CJ177" i="11"/>
  <c r="DC176" i="11"/>
  <c r="CI177" i="11"/>
  <c r="DB176" i="11"/>
  <c r="BZ177" i="11"/>
  <c r="CS176" i="11"/>
  <c r="CN177" i="11"/>
  <c r="DG176" i="11"/>
  <c r="DD176" i="11"/>
  <c r="CK177" i="11"/>
  <c r="CF177" i="11"/>
  <c r="CY176" i="11"/>
  <c r="CO177" i="11"/>
  <c r="DH176" i="11"/>
  <c r="DA176" i="11"/>
  <c r="CH177" i="11"/>
  <c r="CW176" i="11"/>
  <c r="CD177" i="11"/>
  <c r="CB177" i="11"/>
  <c r="CU176" i="11"/>
  <c r="CC177" i="11"/>
  <c r="CV176" i="11"/>
  <c r="DI176" i="11"/>
  <c r="CP177" i="11"/>
  <c r="CT176" i="11"/>
  <c r="CA177" i="11"/>
  <c r="CE177" i="11"/>
  <c r="CX176" i="11"/>
  <c r="DJ175" i="11"/>
  <c r="B173" i="12" s="1"/>
  <c r="A198" i="4"/>
  <c r="DI177" i="11" l="1"/>
  <c r="CP178" i="11"/>
  <c r="CH178" i="11"/>
  <c r="DA177" i="11"/>
  <c r="CN178" i="11"/>
  <c r="DG177" i="11"/>
  <c r="CZ177" i="11"/>
  <c r="CG178" i="11"/>
  <c r="CV177" i="11"/>
  <c r="CC178" i="11"/>
  <c r="DH177" i="11"/>
  <c r="CO178" i="11"/>
  <c r="BZ178" i="11"/>
  <c r="CS177" i="11"/>
  <c r="CM178" i="11"/>
  <c r="DF177" i="11"/>
  <c r="DJ176" i="11"/>
  <c r="B174" i="12" s="1"/>
  <c r="CX177" i="11"/>
  <c r="CE178" i="11"/>
  <c r="CB178" i="11"/>
  <c r="CU177" i="11"/>
  <c r="CF178" i="11"/>
  <c r="CY177" i="11"/>
  <c r="CI178" i="11"/>
  <c r="DB177" i="11"/>
  <c r="CR177" i="11"/>
  <c r="BY178" i="11"/>
  <c r="CA178" i="11"/>
  <c r="CT177" i="11"/>
  <c r="CD178" i="11"/>
  <c r="CW177" i="11"/>
  <c r="CK178" i="11"/>
  <c r="DD177" i="11"/>
  <c r="CJ178" i="11"/>
  <c r="DC177" i="11"/>
  <c r="CL178" i="11"/>
  <c r="DE177" i="11"/>
  <c r="A199" i="4"/>
  <c r="CK179" i="11" l="1"/>
  <c r="DD178" i="11"/>
  <c r="CI179" i="11"/>
  <c r="DB178" i="11"/>
  <c r="CZ178" i="11"/>
  <c r="CG179" i="11"/>
  <c r="CM179" i="11"/>
  <c r="DF178" i="11"/>
  <c r="CD179" i="11"/>
  <c r="CW178" i="11"/>
  <c r="CF179" i="11"/>
  <c r="CY178" i="11"/>
  <c r="CS178" i="11"/>
  <c r="BZ179" i="11"/>
  <c r="CN179" i="11"/>
  <c r="DG178" i="11"/>
  <c r="DE178" i="11"/>
  <c r="CL179" i="11"/>
  <c r="CA179" i="11"/>
  <c r="CT178" i="11"/>
  <c r="CU178" i="11"/>
  <c r="CB179" i="11"/>
  <c r="CO179" i="11"/>
  <c r="DH178" i="11"/>
  <c r="BY179" i="11"/>
  <c r="CR178" i="11"/>
  <c r="CX178" i="11"/>
  <c r="CE179" i="11"/>
  <c r="CH179" i="11"/>
  <c r="DA178" i="11"/>
  <c r="DC178" i="11"/>
  <c r="CJ179" i="11"/>
  <c r="DJ177" i="11"/>
  <c r="B175" i="12" s="1"/>
  <c r="CC179" i="11"/>
  <c r="CV178" i="11"/>
  <c r="DI178" i="11"/>
  <c r="CP179" i="11"/>
  <c r="A200" i="4"/>
  <c r="CJ180" i="11" l="1"/>
  <c r="DC179" i="11"/>
  <c r="DH179" i="11"/>
  <c r="CO180" i="11"/>
  <c r="CN180" i="11"/>
  <c r="DG179" i="11"/>
  <c r="CM180" i="11"/>
  <c r="DF179" i="11"/>
  <c r="CB180" i="11"/>
  <c r="CU179" i="11"/>
  <c r="BZ180" i="11"/>
  <c r="CS179" i="11"/>
  <c r="CZ179" i="11"/>
  <c r="CG180" i="11"/>
  <c r="CP180" i="11"/>
  <c r="DI179" i="11"/>
  <c r="CH180" i="11"/>
  <c r="DA179" i="11"/>
  <c r="CE180" i="11"/>
  <c r="CX179" i="11"/>
  <c r="CA180" i="11"/>
  <c r="CT179" i="11"/>
  <c r="CY179" i="11"/>
  <c r="CF180" i="11"/>
  <c r="CI180" i="11"/>
  <c r="DB179" i="11"/>
  <c r="CC180" i="11"/>
  <c r="CV179" i="11"/>
  <c r="DJ178" i="11"/>
  <c r="B176" i="12" s="1"/>
  <c r="CL180" i="11"/>
  <c r="DE179" i="11"/>
  <c r="BY180" i="11"/>
  <c r="CR179" i="11"/>
  <c r="CW179" i="11"/>
  <c r="CD180" i="11"/>
  <c r="DD179" i="11"/>
  <c r="CK180" i="11"/>
  <c r="A201" i="4"/>
  <c r="BY181" i="11" l="1"/>
  <c r="CR180" i="11"/>
  <c r="CF181" i="11"/>
  <c r="CY180" i="11"/>
  <c r="CP181" i="11"/>
  <c r="DI180" i="11"/>
  <c r="DF180" i="11"/>
  <c r="CM181" i="11"/>
  <c r="CL181" i="11"/>
  <c r="DE180" i="11"/>
  <c r="CZ180" i="11"/>
  <c r="CG181" i="11"/>
  <c r="DD180" i="11"/>
  <c r="CK181" i="11"/>
  <c r="CT180" i="11"/>
  <c r="CA181" i="11"/>
  <c r="DG180" i="11"/>
  <c r="CN181" i="11"/>
  <c r="DH180" i="11"/>
  <c r="CO181" i="11"/>
  <c r="CD181" i="11"/>
  <c r="CW180" i="11"/>
  <c r="CC181" i="11"/>
  <c r="CV180" i="11"/>
  <c r="CE181" i="11"/>
  <c r="CX180" i="11"/>
  <c r="CS180" i="11"/>
  <c r="BZ181" i="11"/>
  <c r="DJ179" i="11"/>
  <c r="B177" i="12" s="1"/>
  <c r="DB180" i="11"/>
  <c r="CI181" i="11"/>
  <c r="CH181" i="11"/>
  <c r="DA180" i="11"/>
  <c r="CB181" i="11"/>
  <c r="CU180" i="11"/>
  <c r="DC180" i="11"/>
  <c r="CJ181" i="11"/>
  <c r="A202" i="4"/>
  <c r="CH182" i="11" l="1"/>
  <c r="DA181" i="11"/>
  <c r="CT181" i="11"/>
  <c r="CA182" i="11"/>
  <c r="CM182" i="11"/>
  <c r="DF181" i="11"/>
  <c r="CI182" i="11"/>
  <c r="DB181" i="11"/>
  <c r="CC182" i="11"/>
  <c r="CV181" i="11"/>
  <c r="CK182" i="11"/>
  <c r="DD181" i="11"/>
  <c r="CJ182" i="11"/>
  <c r="DC181" i="11"/>
  <c r="CD182" i="11"/>
  <c r="CW181" i="11"/>
  <c r="DI181" i="11"/>
  <c r="CP182" i="11"/>
  <c r="BZ182" i="11"/>
  <c r="CS181" i="11"/>
  <c r="CO182" i="11"/>
  <c r="DH181" i="11"/>
  <c r="CG182" i="11"/>
  <c r="CZ181" i="11"/>
  <c r="CF182" i="11"/>
  <c r="CY181" i="11"/>
  <c r="CU181" i="11"/>
  <c r="CB182" i="11"/>
  <c r="CN182" i="11"/>
  <c r="DG181" i="11"/>
  <c r="DJ180" i="11"/>
  <c r="B178" i="12" s="1"/>
  <c r="CE182" i="11"/>
  <c r="CX181" i="11"/>
  <c r="DE181" i="11"/>
  <c r="CL182" i="11"/>
  <c r="BY182" i="11"/>
  <c r="CR181" i="11"/>
  <c r="A203" i="4"/>
  <c r="DJ181" i="11" l="1"/>
  <c r="B179" i="12" s="1"/>
  <c r="CX182" i="11"/>
  <c r="CE183" i="11"/>
  <c r="CG183" i="11"/>
  <c r="CZ182" i="11"/>
  <c r="CD183" i="11"/>
  <c r="CW182" i="11"/>
  <c r="CI183" i="11"/>
  <c r="DB182" i="11"/>
  <c r="CN183" i="11"/>
  <c r="DG182" i="11"/>
  <c r="CO183" i="11"/>
  <c r="DH182" i="11"/>
  <c r="CJ183" i="11"/>
  <c r="DC182" i="11"/>
  <c r="CM183" i="11"/>
  <c r="DF182" i="11"/>
  <c r="BY183" i="11"/>
  <c r="CR182" i="11"/>
  <c r="CU182" i="11"/>
  <c r="CB183" i="11"/>
  <c r="CA183" i="11"/>
  <c r="CT182" i="11"/>
  <c r="CL183" i="11"/>
  <c r="DE182" i="11"/>
  <c r="BZ183" i="11"/>
  <c r="CS182" i="11"/>
  <c r="CK183" i="11"/>
  <c r="DD182" i="11"/>
  <c r="DI182" i="11"/>
  <c r="CP183" i="11"/>
  <c r="CF183" i="11"/>
  <c r="CY182" i="11"/>
  <c r="CC183" i="11"/>
  <c r="CV182" i="11"/>
  <c r="DA182" i="11"/>
  <c r="CH183" i="11"/>
  <c r="A204" i="4"/>
  <c r="CF184" i="11" l="1"/>
  <c r="CY184" i="11" s="1"/>
  <c r="CY183" i="11"/>
  <c r="DE183" i="11"/>
  <c r="CL184" i="11"/>
  <c r="DE184" i="11" s="1"/>
  <c r="CM184" i="11"/>
  <c r="DF184" i="11" s="1"/>
  <c r="DF183" i="11"/>
  <c r="CI184" i="11"/>
  <c r="DB184" i="11" s="1"/>
  <c r="DB183" i="11"/>
  <c r="CP184" i="11"/>
  <c r="DI184" i="11" s="1"/>
  <c r="DI183" i="11"/>
  <c r="CA184" i="11"/>
  <c r="CT184" i="11" s="1"/>
  <c r="CT183" i="11"/>
  <c r="CJ184" i="11"/>
  <c r="DC184" i="11" s="1"/>
  <c r="DC183" i="11"/>
  <c r="CD184" i="11"/>
  <c r="CW184" i="11" s="1"/>
  <c r="CW183" i="11"/>
  <c r="DA183" i="11"/>
  <c r="CH184" i="11"/>
  <c r="DA184" i="11" s="1"/>
  <c r="CB184" i="11"/>
  <c r="CU184" i="11" s="1"/>
  <c r="CU183" i="11"/>
  <c r="CK184" i="11"/>
  <c r="DD184" i="11" s="1"/>
  <c r="DD183" i="11"/>
  <c r="CO184" i="11"/>
  <c r="DH184" i="11" s="1"/>
  <c r="DH183" i="11"/>
  <c r="CG184" i="11"/>
  <c r="CZ184" i="11" s="1"/>
  <c r="CZ183" i="11"/>
  <c r="DJ182" i="11"/>
  <c r="B180" i="12" s="1"/>
  <c r="CE184" i="11"/>
  <c r="CX184" i="11" s="1"/>
  <c r="CX183" i="11"/>
  <c r="CC184" i="11"/>
  <c r="CV184" i="11" s="1"/>
  <c r="CV183" i="11"/>
  <c r="BZ184" i="11"/>
  <c r="CS184" i="11" s="1"/>
  <c r="CS183" i="11"/>
  <c r="CR183" i="11"/>
  <c r="BY184" i="11"/>
  <c r="CR184" i="11" s="1"/>
  <c r="CN184" i="11"/>
  <c r="DG184" i="11" s="1"/>
  <c r="DG183" i="11"/>
  <c r="A205" i="4"/>
  <c r="DJ184" i="11" l="1"/>
  <c r="AV184" i="11" s="1" a="1"/>
  <c r="AV184" i="11" s="1"/>
  <c r="BO184" i="11" s="1"/>
  <c r="CH185" i="11" s="1"/>
  <c r="DJ183" i="11"/>
  <c r="B181" i="12" s="1"/>
  <c r="A206" i="4"/>
  <c r="BC184" i="11" l="1" a="1"/>
  <c r="BC184" i="11" s="1"/>
  <c r="BV184" i="11" s="1"/>
  <c r="CO185" i="11" s="1"/>
  <c r="CO186" i="11" s="1"/>
  <c r="AS184" i="11" a="1"/>
  <c r="AS184" i="11" s="1"/>
  <c r="BL184" i="11" s="1"/>
  <c r="CE185" i="11" s="1"/>
  <c r="BA184" i="11" a="1"/>
  <c r="BA184" i="11" s="1"/>
  <c r="BT184" i="11" s="1"/>
  <c r="CM185" i="11" s="1"/>
  <c r="CM186" i="11" s="1"/>
  <c r="AN184" i="11" a="1"/>
  <c r="AN184" i="11" s="1"/>
  <c r="BG184" i="11" s="1"/>
  <c r="BZ185" i="11" s="1"/>
  <c r="BZ186" i="11" s="1"/>
  <c r="AU184" i="11" a="1"/>
  <c r="AU184" i="11" s="1"/>
  <c r="BN184" i="11" s="1"/>
  <c r="CG185" i="11" s="1"/>
  <c r="CZ185" i="11" s="1"/>
  <c r="B182" i="12"/>
  <c r="AZ184" i="11" a="1"/>
  <c r="AZ184" i="11" s="1"/>
  <c r="BS184" i="11" s="1"/>
  <c r="CL185" i="11" s="1"/>
  <c r="CL186" i="11" s="1"/>
  <c r="AR184" i="11" a="1"/>
  <c r="AR184" i="11" s="1"/>
  <c r="BK184" i="11" s="1"/>
  <c r="CD185" i="11" s="1"/>
  <c r="CW185" i="11" s="1"/>
  <c r="AY184" i="11" a="1"/>
  <c r="AY184" i="11" s="1"/>
  <c r="BR184" i="11" s="1"/>
  <c r="CK185" i="11" s="1"/>
  <c r="CK186" i="11" s="1"/>
  <c r="AQ184" i="11" a="1"/>
  <c r="AQ184" i="11" s="1"/>
  <c r="BJ184" i="11" s="1"/>
  <c r="CC185" i="11" s="1"/>
  <c r="CC186" i="11" s="1"/>
  <c r="AT184" i="11" a="1"/>
  <c r="AT184" i="11" s="1"/>
  <c r="BM184" i="11" s="1"/>
  <c r="CF185" i="11" s="1"/>
  <c r="CF186" i="11" s="1"/>
  <c r="AP184" i="11" a="1"/>
  <c r="AP184" i="11" s="1"/>
  <c r="BI184" i="11" s="1"/>
  <c r="CB185" i="11" s="1"/>
  <c r="CU185" i="11" s="1"/>
  <c r="AX184" i="11" a="1"/>
  <c r="AX184" i="11" s="1"/>
  <c r="BQ184" i="11" s="1"/>
  <c r="CJ185" i="11" s="1"/>
  <c r="CJ186" i="11" s="1"/>
  <c r="AO184" i="11" a="1"/>
  <c r="AO184" i="11" s="1"/>
  <c r="BH184" i="11" s="1"/>
  <c r="CA185" i="11" s="1"/>
  <c r="CT185" i="11" s="1"/>
  <c r="BB184" i="11" a="1"/>
  <c r="BB184" i="11" s="1"/>
  <c r="BU184" i="11" s="1"/>
  <c r="CN185" i="11" s="1"/>
  <c r="CN186" i="11" s="1"/>
  <c r="BD184" i="11" a="1"/>
  <c r="BD184" i="11" s="1"/>
  <c r="BW184" i="11" s="1"/>
  <c r="CP185" i="11" s="1"/>
  <c r="CP186" i="11" s="1"/>
  <c r="AW184" i="11" a="1"/>
  <c r="AW184" i="11" s="1"/>
  <c r="BP184" i="11" s="1"/>
  <c r="CI185" i="11" s="1"/>
  <c r="DB185" i="11" s="1"/>
  <c r="AM184" i="11" a="1"/>
  <c r="AM184" i="11" s="1"/>
  <c r="BF184" i="11" s="1"/>
  <c r="BY185" i="11" s="1"/>
  <c r="CR185" i="11" s="1"/>
  <c r="CX185" i="11"/>
  <c r="CE186" i="11"/>
  <c r="CS185" i="11"/>
  <c r="CH186" i="11"/>
  <c r="DA185" i="11"/>
  <c r="A207" i="4"/>
  <c r="CG186" i="11" l="1"/>
  <c r="DH185" i="11"/>
  <c r="DE185" i="11"/>
  <c r="CB186" i="11"/>
  <c r="DF185" i="11"/>
  <c r="CA186" i="11"/>
  <c r="CT186" i="11" s="1"/>
  <c r="CV185" i="11"/>
  <c r="CY185" i="11"/>
  <c r="DG185" i="11"/>
  <c r="BY186" i="11"/>
  <c r="CR186" i="11" s="1"/>
  <c r="CI186" i="11"/>
  <c r="DB186" i="11" s="1"/>
  <c r="DD185" i="11"/>
  <c r="DI185" i="11"/>
  <c r="CD186" i="11"/>
  <c r="CD187" i="11" s="1"/>
  <c r="DC185" i="11"/>
  <c r="CO187" i="11"/>
  <c r="DH186" i="11"/>
  <c r="BZ187" i="11"/>
  <c r="CS186" i="11"/>
  <c r="CF187" i="11"/>
  <c r="CY186" i="11"/>
  <c r="DF186" i="11"/>
  <c r="CM187" i="11"/>
  <c r="CE187" i="11"/>
  <c r="CX186" i="11"/>
  <c r="CC187" i="11"/>
  <c r="CV186" i="11"/>
  <c r="DG186" i="11"/>
  <c r="CN187" i="11"/>
  <c r="CL187" i="11"/>
  <c r="DE186" i="11"/>
  <c r="CH187" i="11"/>
  <c r="DA186" i="11"/>
  <c r="DD186" i="11"/>
  <c r="CK187" i="11"/>
  <c r="CB187" i="11"/>
  <c r="CU186" i="11"/>
  <c r="DI186" i="11"/>
  <c r="CP187" i="11"/>
  <c r="CZ186" i="11"/>
  <c r="CG187" i="11"/>
  <c r="CJ187" i="11"/>
  <c r="DC186" i="11"/>
  <c r="A208" i="4"/>
  <c r="CA187" i="11" l="1"/>
  <c r="CT187" i="11" s="1"/>
  <c r="BY187" i="11"/>
  <c r="CR187" i="11" s="1"/>
  <c r="CI187" i="11"/>
  <c r="DB187" i="11" s="1"/>
  <c r="DJ185" i="11"/>
  <c r="B183" i="12" s="1"/>
  <c r="CW186" i="11"/>
  <c r="DJ186" i="11" s="1"/>
  <c r="B184" i="12" s="1"/>
  <c r="CH188" i="11"/>
  <c r="DA187" i="11"/>
  <c r="CC188" i="11"/>
  <c r="CV187" i="11"/>
  <c r="CF188" i="11"/>
  <c r="CY187" i="11"/>
  <c r="CB188" i="11"/>
  <c r="CU187" i="11"/>
  <c r="CL188" i="11"/>
  <c r="DE187" i="11"/>
  <c r="BY188" i="11"/>
  <c r="CA188" i="11"/>
  <c r="DG187" i="11"/>
  <c r="CN188" i="11"/>
  <c r="CW187" i="11"/>
  <c r="CD188" i="11"/>
  <c r="CE188" i="11"/>
  <c r="CX187" i="11"/>
  <c r="CG188" i="11"/>
  <c r="CZ187" i="11"/>
  <c r="DD187" i="11"/>
  <c r="CK188" i="11"/>
  <c r="DF187" i="11"/>
  <c r="CM188" i="11"/>
  <c r="BZ188" i="11"/>
  <c r="CS187" i="11"/>
  <c r="CJ188" i="11"/>
  <c r="DC187" i="11"/>
  <c r="CP188" i="11"/>
  <c r="DI187" i="11"/>
  <c r="CO188" i="11"/>
  <c r="DH187" i="11"/>
  <c r="A209" i="4"/>
  <c r="CI188" i="11" l="1"/>
  <c r="DC188" i="11"/>
  <c r="CJ189" i="11"/>
  <c r="CB189" i="11"/>
  <c r="CU188" i="11"/>
  <c r="CI189" i="11"/>
  <c r="DB188" i="11"/>
  <c r="CZ188" i="11"/>
  <c r="CG189" i="11"/>
  <c r="CA189" i="11"/>
  <c r="CT188" i="11"/>
  <c r="CF189" i="11"/>
  <c r="CY188" i="11"/>
  <c r="DJ187" i="11"/>
  <c r="B185" i="12" s="1"/>
  <c r="DH188" i="11"/>
  <c r="CO189" i="11"/>
  <c r="CS188" i="11"/>
  <c r="BZ189" i="11"/>
  <c r="CE189" i="11"/>
  <c r="CX188" i="11"/>
  <c r="BY189" i="11"/>
  <c r="CR188" i="11"/>
  <c r="CM189" i="11"/>
  <c r="DF188" i="11"/>
  <c r="CD189" i="11"/>
  <c r="CW188" i="11"/>
  <c r="CC189" i="11"/>
  <c r="CV188" i="11"/>
  <c r="DI188" i="11"/>
  <c r="CP189" i="11"/>
  <c r="CL189" i="11"/>
  <c r="DE188" i="11"/>
  <c r="DD188" i="11"/>
  <c r="CK189" i="11"/>
  <c r="CN189" i="11"/>
  <c r="DG188" i="11"/>
  <c r="DA188" i="11"/>
  <c r="CH189" i="11"/>
  <c r="A210" i="4"/>
  <c r="CD190" i="11" l="1"/>
  <c r="CW189" i="11"/>
  <c r="CG190" i="11"/>
  <c r="CZ189" i="11"/>
  <c r="CO190" i="11"/>
  <c r="DH189" i="11"/>
  <c r="DE189" i="11"/>
  <c r="CL190" i="11"/>
  <c r="DF189" i="11"/>
  <c r="CM190" i="11"/>
  <c r="DA189" i="11"/>
  <c r="CH190" i="11"/>
  <c r="DI189" i="11"/>
  <c r="CP190" i="11"/>
  <c r="DJ188" i="11"/>
  <c r="B186" i="12" s="1"/>
  <c r="CI190" i="11"/>
  <c r="DB189" i="11"/>
  <c r="CR189" i="11"/>
  <c r="BY190" i="11"/>
  <c r="CY189" i="11"/>
  <c r="CF190" i="11"/>
  <c r="CU189" i="11"/>
  <c r="CB190" i="11"/>
  <c r="CN190" i="11"/>
  <c r="DG189" i="11"/>
  <c r="CV189" i="11"/>
  <c r="CC190" i="11"/>
  <c r="CX189" i="11"/>
  <c r="CE190" i="11"/>
  <c r="DC189" i="11"/>
  <c r="CJ190" i="11"/>
  <c r="CK190" i="11"/>
  <c r="DD189" i="11"/>
  <c r="CS189" i="11"/>
  <c r="BZ190" i="11"/>
  <c r="CA190" i="11"/>
  <c r="CT189" i="11"/>
  <c r="A211" i="4"/>
  <c r="CK191" i="11" l="1"/>
  <c r="DD190" i="11"/>
  <c r="CN191" i="11"/>
  <c r="DG190" i="11"/>
  <c r="CI191" i="11"/>
  <c r="DB190" i="11"/>
  <c r="CL191" i="11"/>
  <c r="DE190" i="11"/>
  <c r="CJ191" i="11"/>
  <c r="DC190" i="11"/>
  <c r="CU190" i="11"/>
  <c r="CB191" i="11"/>
  <c r="CP191" i="11"/>
  <c r="DI190" i="11"/>
  <c r="CE191" i="11"/>
  <c r="CX190" i="11"/>
  <c r="CY190" i="11"/>
  <c r="CF191" i="11"/>
  <c r="CO191" i="11"/>
  <c r="DH190" i="11"/>
  <c r="CA191" i="11"/>
  <c r="CT190" i="11"/>
  <c r="CH191" i="11"/>
  <c r="DA190" i="11"/>
  <c r="CS190" i="11"/>
  <c r="BZ191" i="11"/>
  <c r="CV190" i="11"/>
  <c r="CC191" i="11"/>
  <c r="BY191" i="11"/>
  <c r="CR190" i="11"/>
  <c r="CZ190" i="11"/>
  <c r="CG191" i="11"/>
  <c r="DJ189" i="11"/>
  <c r="B187" i="12" s="1"/>
  <c r="CM191" i="11"/>
  <c r="DF190" i="11"/>
  <c r="CW190" i="11"/>
  <c r="CD191" i="11"/>
  <c r="A212" i="4"/>
  <c r="CZ191" i="11" l="1"/>
  <c r="CG192" i="11"/>
  <c r="CH192" i="11"/>
  <c r="DA191" i="11"/>
  <c r="CE192" i="11"/>
  <c r="CX191" i="11"/>
  <c r="CL192" i="11"/>
  <c r="DE191" i="11"/>
  <c r="DJ190" i="11"/>
  <c r="B188" i="12" s="1"/>
  <c r="CD192" i="11"/>
  <c r="CW191" i="11"/>
  <c r="BY192" i="11"/>
  <c r="CR191" i="11"/>
  <c r="CA192" i="11"/>
  <c r="CT191" i="11"/>
  <c r="CP192" i="11"/>
  <c r="DI191" i="11"/>
  <c r="CI192" i="11"/>
  <c r="DB191" i="11"/>
  <c r="CC192" i="11"/>
  <c r="CV191" i="11"/>
  <c r="CU191" i="11"/>
  <c r="CB192" i="11"/>
  <c r="CO192" i="11"/>
  <c r="DH191" i="11"/>
  <c r="CN192" i="11"/>
  <c r="DG191" i="11"/>
  <c r="CM192" i="11"/>
  <c r="DF191" i="11"/>
  <c r="BZ192" i="11"/>
  <c r="CS191" i="11"/>
  <c r="CF192" i="11"/>
  <c r="CY191" i="11"/>
  <c r="DC191" i="11"/>
  <c r="CJ192" i="11"/>
  <c r="CK192" i="11"/>
  <c r="DD191" i="11"/>
  <c r="A213" i="4"/>
  <c r="CF193" i="11" l="1"/>
  <c r="CY192" i="11"/>
  <c r="CO193" i="11"/>
  <c r="DH192" i="11"/>
  <c r="DI192" i="11"/>
  <c r="CP193" i="11"/>
  <c r="CB193" i="11"/>
  <c r="CU192" i="11"/>
  <c r="CL193" i="11"/>
  <c r="DE192" i="11"/>
  <c r="CS192" i="11"/>
  <c r="BZ193" i="11"/>
  <c r="CA193" i="11"/>
  <c r="CT192" i="11"/>
  <c r="DJ191" i="11"/>
  <c r="B189" i="12" s="1"/>
  <c r="CE193" i="11"/>
  <c r="CX192" i="11"/>
  <c r="DD192" i="11"/>
  <c r="CK193" i="11"/>
  <c r="CM193" i="11"/>
  <c r="DF192" i="11"/>
  <c r="CC193" i="11"/>
  <c r="CV192" i="11"/>
  <c r="BY193" i="11"/>
  <c r="CR192" i="11"/>
  <c r="CJ193" i="11"/>
  <c r="DC192" i="11"/>
  <c r="DA192" i="11"/>
  <c r="CH193" i="11"/>
  <c r="DG192" i="11"/>
  <c r="CN193" i="11"/>
  <c r="CI193" i="11"/>
  <c r="DB192" i="11"/>
  <c r="CD193" i="11"/>
  <c r="CW192" i="11"/>
  <c r="CG193" i="11"/>
  <c r="CZ192" i="11"/>
  <c r="O214" i="4"/>
  <c r="A214" i="4"/>
  <c r="DB193" i="11" l="1"/>
  <c r="CI194" i="11"/>
  <c r="CR193" i="11"/>
  <c r="BY194" i="11"/>
  <c r="CX193" i="11"/>
  <c r="CE194" i="11"/>
  <c r="CN194" i="11"/>
  <c r="DG193" i="11"/>
  <c r="CB194" i="11"/>
  <c r="CU193" i="11"/>
  <c r="CC194" i="11"/>
  <c r="CV193" i="11"/>
  <c r="CP194" i="11"/>
  <c r="DI193" i="11"/>
  <c r="CH194" i="11"/>
  <c r="DA193" i="11"/>
  <c r="CA194" i="11"/>
  <c r="CT193" i="11"/>
  <c r="CG194" i="11"/>
  <c r="CZ193" i="11"/>
  <c r="CM194" i="11"/>
  <c r="DF193" i="11"/>
  <c r="CS193" i="11"/>
  <c r="BZ194" i="11"/>
  <c r="DD193" i="11"/>
  <c r="CK194" i="11"/>
  <c r="DH193" i="11"/>
  <c r="CO194" i="11"/>
  <c r="CD194" i="11"/>
  <c r="CW193" i="11"/>
  <c r="CJ194" i="11"/>
  <c r="DC193" i="11"/>
  <c r="DJ192" i="11"/>
  <c r="B190" i="12" s="1"/>
  <c r="CL194" i="11"/>
  <c r="DE193" i="11"/>
  <c r="CF194" i="11"/>
  <c r="CY193" i="11"/>
  <c r="A215" i="4"/>
  <c r="BZ195" i="11" l="1"/>
  <c r="CS194" i="11"/>
  <c r="DC194" i="11"/>
  <c r="CJ195" i="11"/>
  <c r="CH195" i="11"/>
  <c r="DA194" i="11"/>
  <c r="CN195" i="11"/>
  <c r="DG194" i="11"/>
  <c r="CE195" i="11"/>
  <c r="CX194" i="11"/>
  <c r="CD195" i="11"/>
  <c r="CW194" i="11"/>
  <c r="CM195" i="11"/>
  <c r="DF194" i="11"/>
  <c r="CP195" i="11"/>
  <c r="DI194" i="11"/>
  <c r="CF195" i="11"/>
  <c r="CY194" i="11"/>
  <c r="CO195" i="11"/>
  <c r="DH194" i="11"/>
  <c r="BY195" i="11"/>
  <c r="CR194" i="11"/>
  <c r="CG195" i="11"/>
  <c r="CZ194" i="11"/>
  <c r="CC195" i="11"/>
  <c r="CV194" i="11"/>
  <c r="DJ193" i="11"/>
  <c r="B191" i="12" s="1"/>
  <c r="CL195" i="11"/>
  <c r="DE194" i="11"/>
  <c r="CK195" i="11"/>
  <c r="DD194" i="11"/>
  <c r="CI195" i="11"/>
  <c r="DB194" i="11"/>
  <c r="CA195" i="11"/>
  <c r="CT194" i="11"/>
  <c r="CB195" i="11"/>
  <c r="CU194" i="11"/>
  <c r="A216" i="4"/>
  <c r="CI196" i="11" l="1"/>
  <c r="DB196" i="11" s="1"/>
  <c r="DB195" i="11"/>
  <c r="CZ195" i="11"/>
  <c r="CG196" i="11"/>
  <c r="CZ196" i="11" s="1"/>
  <c r="CP196" i="11"/>
  <c r="DI196" i="11" s="1"/>
  <c r="DI195" i="11"/>
  <c r="DG195" i="11"/>
  <c r="CN196" i="11"/>
  <c r="DG196" i="11" s="1"/>
  <c r="CK196" i="11"/>
  <c r="DD196" i="11" s="1"/>
  <c r="DD195" i="11"/>
  <c r="DJ194" i="11"/>
  <c r="B192" i="12" s="1"/>
  <c r="CR195" i="11"/>
  <c r="BY196" i="11"/>
  <c r="CR196" i="11" s="1"/>
  <c r="CM196" i="11"/>
  <c r="DF196" i="11" s="1"/>
  <c r="DF195" i="11"/>
  <c r="DA195" i="11"/>
  <c r="CH196" i="11"/>
  <c r="DA196" i="11" s="1"/>
  <c r="CB196" i="11"/>
  <c r="CU196" i="11" s="1"/>
  <c r="CU195" i="11"/>
  <c r="CL196" i="11"/>
  <c r="DE196" i="11" s="1"/>
  <c r="DE195" i="11"/>
  <c r="CJ196" i="11"/>
  <c r="DC196" i="11" s="1"/>
  <c r="DC195" i="11"/>
  <c r="CO196" i="11"/>
  <c r="DH196" i="11" s="1"/>
  <c r="DH195" i="11"/>
  <c r="CW195" i="11"/>
  <c r="CD196" i="11"/>
  <c r="CW196" i="11" s="1"/>
  <c r="CA196" i="11"/>
  <c r="CT196" i="11" s="1"/>
  <c r="CT195" i="11"/>
  <c r="CC196" i="11"/>
  <c r="CV196" i="11" s="1"/>
  <c r="CV195" i="11"/>
  <c r="CY195" i="11"/>
  <c r="CF196" i="11"/>
  <c r="CY196" i="11" s="1"/>
  <c r="CE196" i="11"/>
  <c r="CX196" i="11" s="1"/>
  <c r="CX195" i="11"/>
  <c r="BZ196" i="11"/>
  <c r="CS196" i="11" s="1"/>
  <c r="CS195" i="11"/>
  <c r="A217" i="4"/>
  <c r="DJ196" i="11" l="1"/>
  <c r="DJ195" i="11"/>
  <c r="B193" i="12" s="1"/>
  <c r="A218" i="4"/>
  <c r="AZ196" i="11" l="1" a="1"/>
  <c r="AZ196" i="11" s="1"/>
  <c r="BS196" i="11" s="1"/>
  <c r="CL197" i="11" s="1"/>
  <c r="AM196" i="11" a="1"/>
  <c r="AM196" i="11" s="1"/>
  <c r="BF196" i="11" s="1"/>
  <c r="BY197" i="11" s="1"/>
  <c r="BA196" i="11" a="1"/>
  <c r="BA196" i="11" s="1"/>
  <c r="BT196" i="11" s="1"/>
  <c r="CM197" i="11" s="1"/>
  <c r="AN196" i="11" a="1"/>
  <c r="AN196" i="11" s="1"/>
  <c r="BG196" i="11" s="1"/>
  <c r="BZ197" i="11" s="1"/>
  <c r="AX196" i="11" a="1"/>
  <c r="AX196" i="11" s="1"/>
  <c r="BQ196" i="11" s="1"/>
  <c r="CJ197" i="11" s="1"/>
  <c r="AT196" i="11" a="1"/>
  <c r="AT196" i="11" s="1"/>
  <c r="BM196" i="11" s="1"/>
  <c r="CF197" i="11" s="1"/>
  <c r="AP196" i="11" a="1"/>
  <c r="AP196" i="11" s="1"/>
  <c r="BI196" i="11" s="1"/>
  <c r="CB197" i="11" s="1"/>
  <c r="AV196" i="11" a="1"/>
  <c r="AV196" i="11" s="1"/>
  <c r="BO196" i="11" s="1"/>
  <c r="CH197" i="11" s="1"/>
  <c r="AS196" i="11" a="1"/>
  <c r="AS196" i="11" s="1"/>
  <c r="BL196" i="11" s="1"/>
  <c r="CE197" i="11" s="1"/>
  <c r="AR196" i="11" a="1"/>
  <c r="AR196" i="11" s="1"/>
  <c r="BK196" i="11" s="1"/>
  <c r="CD197" i="11" s="1"/>
  <c r="AO196" i="11" a="1"/>
  <c r="AO196" i="11" s="1"/>
  <c r="BH196" i="11" s="1"/>
  <c r="CA197" i="11" s="1"/>
  <c r="BB196" i="11" a="1"/>
  <c r="BB196" i="11" s="1"/>
  <c r="BU196" i="11" s="1"/>
  <c r="CN197" i="11" s="1"/>
  <c r="BC196" i="11" a="1"/>
  <c r="BC196" i="11" s="1"/>
  <c r="BV196" i="11" s="1"/>
  <c r="CO197" i="11" s="1"/>
  <c r="B194" i="12"/>
  <c r="AY196" i="11" a="1"/>
  <c r="AY196" i="11" s="1"/>
  <c r="BR196" i="11" s="1"/>
  <c r="CK197" i="11" s="1"/>
  <c r="AU196" i="11" a="1"/>
  <c r="AU196" i="11" s="1"/>
  <c r="BN196" i="11" s="1"/>
  <c r="CG197" i="11" s="1"/>
  <c r="AW196" i="11" a="1"/>
  <c r="AW196" i="11" s="1"/>
  <c r="BP196" i="11" s="1"/>
  <c r="CI197" i="11" s="1"/>
  <c r="BD196" i="11" a="1"/>
  <c r="BD196" i="11" s="1"/>
  <c r="BW196" i="11" s="1"/>
  <c r="CP197" i="11" s="1"/>
  <c r="AQ196" i="11" a="1"/>
  <c r="AQ196" i="11" s="1"/>
  <c r="BJ196" i="11" s="1"/>
  <c r="CC197" i="11" s="1"/>
  <c r="A219" i="4"/>
  <c r="CG198" i="11" l="1"/>
  <c r="CZ197" i="11"/>
  <c r="DA197" i="11"/>
  <c r="CH198" i="11"/>
  <c r="DD197" i="11"/>
  <c r="CK198" i="11"/>
  <c r="CB198" i="11"/>
  <c r="CU197" i="11"/>
  <c r="CF198" i="11"/>
  <c r="CY197" i="11"/>
  <c r="CO198" i="11"/>
  <c r="DH197" i="11"/>
  <c r="CJ198" i="11"/>
  <c r="DC197" i="11"/>
  <c r="DG197" i="11"/>
  <c r="CN198" i="11"/>
  <c r="BZ198" i="11"/>
  <c r="CS197" i="11"/>
  <c r="CC198" i="11"/>
  <c r="CV197" i="11"/>
  <c r="CA198" i="11"/>
  <c r="CT197" i="11"/>
  <c r="CM198" i="11"/>
  <c r="DF197" i="11"/>
  <c r="DI197" i="11"/>
  <c r="CP198" i="11"/>
  <c r="CW197" i="11"/>
  <c r="CD198" i="11"/>
  <c r="BY198" i="11"/>
  <c r="CR197" i="11"/>
  <c r="CI198" i="11"/>
  <c r="DB197" i="11"/>
  <c r="CX197" i="11"/>
  <c r="CE198" i="11"/>
  <c r="DE197" i="11"/>
  <c r="CL198" i="11"/>
  <c r="A220" i="4"/>
  <c r="CN199" i="11" l="1"/>
  <c r="DG198" i="11"/>
  <c r="CM199" i="11"/>
  <c r="DF198" i="11"/>
  <c r="CB199" i="11"/>
  <c r="CU198" i="11"/>
  <c r="DD198" i="11"/>
  <c r="CK199" i="11"/>
  <c r="BY199" i="11"/>
  <c r="CR198" i="11"/>
  <c r="CT198" i="11"/>
  <c r="CA199" i="11"/>
  <c r="CJ199" i="11"/>
  <c r="DC198" i="11"/>
  <c r="DJ197" i="11"/>
  <c r="B195" i="12" s="1"/>
  <c r="CH199" i="11"/>
  <c r="DA198" i="11"/>
  <c r="CI199" i="11"/>
  <c r="DB198" i="11"/>
  <c r="DE198" i="11"/>
  <c r="CL199" i="11"/>
  <c r="CC199" i="11"/>
  <c r="CV198" i="11"/>
  <c r="CO199" i="11"/>
  <c r="DH198" i="11"/>
  <c r="CD199" i="11"/>
  <c r="CW198" i="11"/>
  <c r="CX198" i="11"/>
  <c r="CE199" i="11"/>
  <c r="DI198" i="11"/>
  <c r="CP199" i="11"/>
  <c r="BZ199" i="11"/>
  <c r="CS198" i="11"/>
  <c r="CY198" i="11"/>
  <c r="CF199" i="11"/>
  <c r="CG199" i="11"/>
  <c r="CZ198" i="11"/>
  <c r="A221" i="4"/>
  <c r="BZ200" i="11" l="1"/>
  <c r="CS199" i="11"/>
  <c r="DH199" i="11"/>
  <c r="CO200" i="11"/>
  <c r="CH200" i="11"/>
  <c r="DA199" i="11"/>
  <c r="CK200" i="11"/>
  <c r="DD199" i="11"/>
  <c r="CP200" i="11"/>
  <c r="DI199" i="11"/>
  <c r="CC200" i="11"/>
  <c r="CV199" i="11"/>
  <c r="CX199" i="11"/>
  <c r="CE200" i="11"/>
  <c r="CL200" i="11"/>
  <c r="DE199" i="11"/>
  <c r="DC199" i="11"/>
  <c r="CJ200" i="11"/>
  <c r="CB200" i="11"/>
  <c r="CU199" i="11"/>
  <c r="CZ199" i="11"/>
  <c r="CG200" i="11"/>
  <c r="CA200" i="11"/>
  <c r="CT199" i="11"/>
  <c r="CY199" i="11"/>
  <c r="CF200" i="11"/>
  <c r="CM200" i="11"/>
  <c r="DF199" i="11"/>
  <c r="CW199" i="11"/>
  <c r="CD200" i="11"/>
  <c r="CI200" i="11"/>
  <c r="DB199" i="11"/>
  <c r="DJ198" i="11"/>
  <c r="B196" i="12" s="1"/>
  <c r="BY200" i="11"/>
  <c r="CR199" i="11"/>
  <c r="DG199" i="11"/>
  <c r="CN200" i="11"/>
  <c r="A222" i="4"/>
  <c r="CI201" i="11" l="1"/>
  <c r="DB200" i="11"/>
  <c r="CA201" i="11"/>
  <c r="CT200" i="11"/>
  <c r="DE200" i="11"/>
  <c r="CL201" i="11"/>
  <c r="CK201" i="11"/>
  <c r="DD200" i="11"/>
  <c r="CD201" i="11"/>
  <c r="CW200" i="11"/>
  <c r="CZ200" i="11"/>
  <c r="CG201" i="11"/>
  <c r="CE201" i="11"/>
  <c r="CX200" i="11"/>
  <c r="DG200" i="11"/>
  <c r="CN201" i="11"/>
  <c r="DA200" i="11"/>
  <c r="CH201" i="11"/>
  <c r="DH200" i="11"/>
  <c r="CO201" i="11"/>
  <c r="DJ199" i="11"/>
  <c r="B197" i="12" s="1"/>
  <c r="CM201" i="11"/>
  <c r="DF200" i="11"/>
  <c r="CB201" i="11"/>
  <c r="CU200" i="11"/>
  <c r="CC201" i="11"/>
  <c r="CV200" i="11"/>
  <c r="BY201" i="11"/>
  <c r="CR200" i="11"/>
  <c r="CY200" i="11"/>
  <c r="CF201" i="11"/>
  <c r="CJ201" i="11"/>
  <c r="DC200" i="11"/>
  <c r="DI200" i="11"/>
  <c r="CP201" i="11"/>
  <c r="BZ201" i="11"/>
  <c r="CS200" i="11"/>
  <c r="A223" i="4"/>
  <c r="CJ202" i="11" l="1"/>
  <c r="DC201" i="11"/>
  <c r="CB202" i="11"/>
  <c r="CU201" i="11"/>
  <c r="CN202" i="11"/>
  <c r="DG201" i="11"/>
  <c r="CF202" i="11"/>
  <c r="CY201" i="11"/>
  <c r="CK202" i="11"/>
  <c r="DD201" i="11"/>
  <c r="CM202" i="11"/>
  <c r="DF201" i="11"/>
  <c r="DJ200" i="11"/>
  <c r="B198" i="12" s="1"/>
  <c r="CL202" i="11"/>
  <c r="DE201" i="11"/>
  <c r="CX201" i="11"/>
  <c r="CE202" i="11"/>
  <c r="BZ202" i="11"/>
  <c r="CS201" i="11"/>
  <c r="BY202" i="11"/>
  <c r="CR201" i="11"/>
  <c r="DH201" i="11"/>
  <c r="CO202" i="11"/>
  <c r="CG202" i="11"/>
  <c r="CZ201" i="11"/>
  <c r="CP202" i="11"/>
  <c r="DI201" i="11"/>
  <c r="CA202" i="11"/>
  <c r="CT201" i="11"/>
  <c r="CV201" i="11"/>
  <c r="CC202" i="11"/>
  <c r="CH202" i="11"/>
  <c r="DA201" i="11"/>
  <c r="CD202" i="11"/>
  <c r="CW201" i="11"/>
  <c r="CI202" i="11"/>
  <c r="DB201" i="11"/>
  <c r="A224" i="4"/>
  <c r="DA202" i="11" l="1"/>
  <c r="CH203" i="11"/>
  <c r="CG203" i="11"/>
  <c r="CZ202" i="11"/>
  <c r="CV202" i="11"/>
  <c r="CC203" i="11"/>
  <c r="DH202" i="11"/>
  <c r="CO203" i="11"/>
  <c r="CF203" i="11"/>
  <c r="CY202" i="11"/>
  <c r="DE202" i="11"/>
  <c r="CL203" i="11"/>
  <c r="DJ201" i="11"/>
  <c r="B199" i="12" s="1"/>
  <c r="CN203" i="11"/>
  <c r="DG202" i="11"/>
  <c r="DB202" i="11"/>
  <c r="CI203" i="11"/>
  <c r="CA203" i="11"/>
  <c r="CT202" i="11"/>
  <c r="BY203" i="11"/>
  <c r="CR202" i="11"/>
  <c r="CM203" i="11"/>
  <c r="DF202" i="11"/>
  <c r="CB203" i="11"/>
  <c r="CU202" i="11"/>
  <c r="CD203" i="11"/>
  <c r="CW202" i="11"/>
  <c r="CP203" i="11"/>
  <c r="DI202" i="11"/>
  <c r="BZ203" i="11"/>
  <c r="CS202" i="11"/>
  <c r="CX202" i="11"/>
  <c r="CE203" i="11"/>
  <c r="DD202" i="11"/>
  <c r="CK203" i="11"/>
  <c r="CJ203" i="11"/>
  <c r="DC202" i="11"/>
  <c r="A225" i="4"/>
  <c r="CU203" i="11" l="1"/>
  <c r="CB204" i="11"/>
  <c r="CO204" i="11"/>
  <c r="DH203" i="11"/>
  <c r="CS203" i="11"/>
  <c r="BZ204" i="11"/>
  <c r="CM204" i="11"/>
  <c r="DF203" i="11"/>
  <c r="CN204" i="11"/>
  <c r="DG203" i="11"/>
  <c r="CC204" i="11"/>
  <c r="CV203" i="11"/>
  <c r="DJ202" i="11"/>
  <c r="B200" i="12" s="1"/>
  <c r="CJ204" i="11"/>
  <c r="DC203" i="11"/>
  <c r="DI203" i="11"/>
  <c r="CP204" i="11"/>
  <c r="BY204" i="11"/>
  <c r="CR203" i="11"/>
  <c r="CL204" i="11"/>
  <c r="DE203" i="11"/>
  <c r="DD203" i="11"/>
  <c r="CK204" i="11"/>
  <c r="CZ203" i="11"/>
  <c r="CG204" i="11"/>
  <c r="CW203" i="11"/>
  <c r="CD204" i="11"/>
  <c r="CA204" i="11"/>
  <c r="CT203" i="11"/>
  <c r="CH204" i="11"/>
  <c r="DA203" i="11"/>
  <c r="CX203" i="11"/>
  <c r="CE204" i="11"/>
  <c r="CI204" i="11"/>
  <c r="DB203" i="11"/>
  <c r="CY203" i="11"/>
  <c r="CF204" i="11"/>
  <c r="A226" i="4"/>
  <c r="DD204" i="11" l="1"/>
  <c r="CK205" i="11"/>
  <c r="DF204" i="11"/>
  <c r="CM205" i="11"/>
  <c r="DA204" i="11"/>
  <c r="CH205" i="11"/>
  <c r="CJ205" i="11"/>
  <c r="DC204" i="11"/>
  <c r="BZ205" i="11"/>
  <c r="CS204" i="11"/>
  <c r="CF205" i="11"/>
  <c r="CY204" i="11"/>
  <c r="CA205" i="11"/>
  <c r="CT204" i="11"/>
  <c r="CL205" i="11"/>
  <c r="DE204" i="11"/>
  <c r="CW204" i="11"/>
  <c r="CD205" i="11"/>
  <c r="DJ203" i="11"/>
  <c r="B201" i="12" s="1"/>
  <c r="CC205" i="11"/>
  <c r="CV204" i="11"/>
  <c r="DH204" i="11"/>
  <c r="CO205" i="11"/>
  <c r="DB204" i="11"/>
  <c r="CI205" i="11"/>
  <c r="BY205" i="11"/>
  <c r="CR204" i="11"/>
  <c r="CB205" i="11"/>
  <c r="CU204" i="11"/>
  <c r="CX204" i="11"/>
  <c r="CE205" i="11"/>
  <c r="CZ204" i="11"/>
  <c r="CG205" i="11"/>
  <c r="CP205" i="11"/>
  <c r="DI204" i="11"/>
  <c r="DG204" i="11"/>
  <c r="CN205" i="11"/>
  <c r="A227" i="4"/>
  <c r="CE206" i="11" l="1"/>
  <c r="CX205" i="11"/>
  <c r="CO206" i="11"/>
  <c r="DH205" i="11"/>
  <c r="CL206" i="11"/>
  <c r="DE205" i="11"/>
  <c r="CJ206" i="11"/>
  <c r="DC205" i="11"/>
  <c r="CH206" i="11"/>
  <c r="DA205" i="11"/>
  <c r="CN206" i="11"/>
  <c r="DG205" i="11"/>
  <c r="CA206" i="11"/>
  <c r="CT205" i="11"/>
  <c r="CU205" i="11"/>
  <c r="CB206" i="11"/>
  <c r="CC206" i="11"/>
  <c r="CV205" i="11"/>
  <c r="CM206" i="11"/>
  <c r="DF205" i="11"/>
  <c r="DJ204" i="11"/>
  <c r="CF206" i="11"/>
  <c r="CY205" i="11"/>
  <c r="CP206" i="11"/>
  <c r="DI205" i="11"/>
  <c r="CR205" i="11"/>
  <c r="BY206" i="11"/>
  <c r="CD206" i="11"/>
  <c r="CW205" i="11"/>
  <c r="CK206" i="11"/>
  <c r="DD205" i="11"/>
  <c r="CG206" i="11"/>
  <c r="CZ205" i="11"/>
  <c r="DB205" i="11"/>
  <c r="CI206" i="11"/>
  <c r="BZ206" i="11"/>
  <c r="CS205" i="11"/>
  <c r="A228" i="4"/>
  <c r="CG207" i="11" l="1"/>
  <c r="CZ206" i="11"/>
  <c r="CP207" i="11"/>
  <c r="DI206" i="11"/>
  <c r="CU206" i="11"/>
  <c r="CB207" i="11"/>
  <c r="DC206" i="11"/>
  <c r="CJ207" i="11"/>
  <c r="CK207" i="11"/>
  <c r="DD206" i="11"/>
  <c r="CF207" i="11"/>
  <c r="CY206" i="11"/>
  <c r="AF273" i="11" a="1"/>
  <c r="AF273" i="11" s="1"/>
  <c r="AF274" i="11" s="1"/>
  <c r="B202" i="12"/>
  <c r="CA207" i="11"/>
  <c r="CT206" i="11"/>
  <c r="CL207" i="11"/>
  <c r="DE206" i="11"/>
  <c r="BZ207" i="11"/>
  <c r="CS206" i="11"/>
  <c r="CD207" i="11"/>
  <c r="CW206" i="11"/>
  <c r="CI207" i="11"/>
  <c r="DB206" i="11"/>
  <c r="BY207" i="11"/>
  <c r="CR206" i="11"/>
  <c r="DF206" i="11"/>
  <c r="CM207" i="11"/>
  <c r="CN207" i="11"/>
  <c r="DG206" i="11"/>
  <c r="CO207" i="11"/>
  <c r="DH206" i="11"/>
  <c r="DJ205" i="11"/>
  <c r="CC207" i="11"/>
  <c r="CV206" i="11"/>
  <c r="CH207" i="11"/>
  <c r="DA206" i="11"/>
  <c r="CE207" i="11"/>
  <c r="CX206" i="11"/>
  <c r="A229" i="4"/>
  <c r="CJ208" i="11" l="1"/>
  <c r="DC208" i="11" s="1"/>
  <c r="DC207" i="11"/>
  <c r="CO208" i="11"/>
  <c r="DH208" i="11" s="1"/>
  <c r="DH207" i="11"/>
  <c r="DB207" i="11"/>
  <c r="CI208" i="11"/>
  <c r="DB208" i="11" s="1"/>
  <c r="CT207" i="11"/>
  <c r="CA208" i="11"/>
  <c r="CT208" i="11" s="1"/>
  <c r="CE208" i="11"/>
  <c r="CX208" i="11" s="1"/>
  <c r="CX207" i="11"/>
  <c r="CU207" i="11"/>
  <c r="CB208" i="11"/>
  <c r="CU208" i="11" s="1"/>
  <c r="CH208" i="11"/>
  <c r="DA208" i="11" s="1"/>
  <c r="DA207" i="11"/>
  <c r="CM208" i="11"/>
  <c r="DF208" i="11" s="1"/>
  <c r="DF207" i="11"/>
  <c r="BZ208" i="11"/>
  <c r="CS208" i="11" s="1"/>
  <c r="CS207" i="11"/>
  <c r="CF208" i="11"/>
  <c r="CY208" i="11" s="1"/>
  <c r="CY207" i="11"/>
  <c r="CP208" i="11"/>
  <c r="DI208" i="11" s="1"/>
  <c r="DI207" i="11"/>
  <c r="CN208" i="11"/>
  <c r="DG208" i="11" s="1"/>
  <c r="DG207" i="11"/>
  <c r="CC208" i="11"/>
  <c r="CV208" i="11" s="1"/>
  <c r="CV207" i="11"/>
  <c r="DJ206" i="11"/>
  <c r="CD208" i="11"/>
  <c r="CW208" i="11" s="1"/>
  <c r="CW207" i="11"/>
  <c r="D273" i="11" a="1"/>
  <c r="D273" i="11" s="1"/>
  <c r="D274" i="11" s="1"/>
  <c r="B203" i="12"/>
  <c r="BY208" i="11"/>
  <c r="CR208" i="11" s="1"/>
  <c r="CR207" i="11"/>
  <c r="CL208" i="11"/>
  <c r="DE208" i="11" s="1"/>
  <c r="DE207" i="11"/>
  <c r="DD207" i="11"/>
  <c r="CK208" i="11"/>
  <c r="DD208" i="11" s="1"/>
  <c r="CG208" i="11"/>
  <c r="CZ208" i="11" s="1"/>
  <c r="CZ207" i="11"/>
  <c r="A230" i="4"/>
  <c r="DJ208" i="11" l="1"/>
  <c r="T273" i="11" a="1"/>
  <c r="T273" i="11" s="1"/>
  <c r="T274" i="11" s="1"/>
  <c r="B204" i="12"/>
  <c r="DJ207" i="11"/>
  <c r="A231" i="4"/>
  <c r="B205" i="12" l="1"/>
  <c r="AB273" i="11" a="1"/>
  <c r="AB273" i="11" s="1"/>
  <c r="AB274" i="11" s="1"/>
  <c r="J273" i="11" a="1"/>
  <c r="J273" i="11" s="1"/>
  <c r="J274" i="11" s="1"/>
  <c r="L273" i="11" a="1"/>
  <c r="L273" i="11" s="1"/>
  <c r="L274" i="11" s="1"/>
  <c r="B206" i="12"/>
  <c r="AY208" i="11" a="1"/>
  <c r="AY208" i="11" s="1"/>
  <c r="BR208" i="11" s="1"/>
  <c r="CK209" i="11" s="1"/>
  <c r="AW208" i="11" a="1"/>
  <c r="AW208" i="11" s="1"/>
  <c r="BP208" i="11" s="1"/>
  <c r="CI209" i="11" s="1"/>
  <c r="AS208" i="11" a="1"/>
  <c r="AS208" i="11" s="1"/>
  <c r="BL208" i="11" s="1"/>
  <c r="CE209" i="11" s="1"/>
  <c r="AU208" i="11" a="1"/>
  <c r="AU208" i="11" s="1"/>
  <c r="BN208" i="11" s="1"/>
  <c r="CG209" i="11" s="1"/>
  <c r="AX208" i="11" a="1"/>
  <c r="AX208" i="11" s="1"/>
  <c r="BQ208" i="11" s="1"/>
  <c r="CJ209" i="11" s="1"/>
  <c r="AP208" i="11" a="1"/>
  <c r="AP208" i="11" s="1"/>
  <c r="BI208" i="11" s="1"/>
  <c r="CB209" i="11" s="1"/>
  <c r="BD208" i="11" a="1"/>
  <c r="BD208" i="11" s="1"/>
  <c r="BW208" i="11" s="1"/>
  <c r="CP209" i="11" s="1"/>
  <c r="AQ208" i="11" a="1"/>
  <c r="AQ208" i="11" s="1"/>
  <c r="BJ208" i="11" s="1"/>
  <c r="CC209" i="11" s="1"/>
  <c r="AO208" i="11" a="1"/>
  <c r="AO208" i="11" s="1"/>
  <c r="BH208" i="11" s="1"/>
  <c r="CA209" i="11" s="1"/>
  <c r="BA208" i="11" a="1"/>
  <c r="BA208" i="11" s="1"/>
  <c r="BT208" i="11" s="1"/>
  <c r="CM209" i="11" s="1"/>
  <c r="BB208" i="11" a="1"/>
  <c r="BB208" i="11" s="1"/>
  <c r="BU208" i="11" s="1"/>
  <c r="CN209" i="11" s="1"/>
  <c r="AT208" i="11" a="1"/>
  <c r="AT208" i="11" s="1"/>
  <c r="BM208" i="11" s="1"/>
  <c r="CF209" i="11" s="1"/>
  <c r="AZ208" i="11" a="1"/>
  <c r="AZ208" i="11" s="1"/>
  <c r="BS208" i="11" s="1"/>
  <c r="CL209" i="11" s="1"/>
  <c r="AM208" i="11" a="1"/>
  <c r="AM208" i="11" s="1"/>
  <c r="BF208" i="11" s="1"/>
  <c r="BY209" i="11" s="1"/>
  <c r="AR208" i="11" a="1"/>
  <c r="AR208" i="11" s="1"/>
  <c r="BK208" i="11" s="1"/>
  <c r="CD209" i="11" s="1"/>
  <c r="AV208" i="11" a="1"/>
  <c r="AV208" i="11" s="1"/>
  <c r="BO208" i="11" s="1"/>
  <c r="CH209" i="11" s="1"/>
  <c r="AN208" i="11" a="1"/>
  <c r="AN208" i="11" s="1"/>
  <c r="BG208" i="11" s="1"/>
  <c r="BZ209" i="11" s="1"/>
  <c r="BC208" i="11" a="1"/>
  <c r="BC208" i="11" s="1"/>
  <c r="BV208" i="11" s="1"/>
  <c r="CO209" i="11" s="1"/>
  <c r="A232" i="4"/>
  <c r="CW209" i="11" l="1"/>
  <c r="CD210" i="11"/>
  <c r="DI209" i="11"/>
  <c r="CP210" i="11"/>
  <c r="BY210" i="11"/>
  <c r="CR209" i="11"/>
  <c r="CB210" i="11"/>
  <c r="CU209" i="11"/>
  <c r="CL210" i="11"/>
  <c r="DE209" i="11"/>
  <c r="DC209" i="11"/>
  <c r="CJ210" i="11"/>
  <c r="CF210" i="11"/>
  <c r="CY209" i="11"/>
  <c r="CG210" i="11"/>
  <c r="CZ209" i="11"/>
  <c r="DG209" i="11"/>
  <c r="CN210" i="11"/>
  <c r="CE210" i="11"/>
  <c r="CX209" i="11"/>
  <c r="CO210" i="11"/>
  <c r="DH209" i="11"/>
  <c r="DF209" i="11"/>
  <c r="CM210" i="11"/>
  <c r="CI210" i="11"/>
  <c r="DB209" i="11"/>
  <c r="BZ210" i="11"/>
  <c r="CS209" i="11"/>
  <c r="CA210" i="11"/>
  <c r="CT209" i="11"/>
  <c r="CK210" i="11"/>
  <c r="DD209" i="11"/>
  <c r="DA209" i="11"/>
  <c r="CH210" i="11"/>
  <c r="CV209" i="11"/>
  <c r="CC210" i="11"/>
  <c r="A233" i="4"/>
  <c r="CM211" i="11" l="1"/>
  <c r="DF210" i="11"/>
  <c r="CG211" i="11"/>
  <c r="CZ210" i="11"/>
  <c r="CB211" i="11"/>
  <c r="CU210" i="11"/>
  <c r="DJ209" i="11"/>
  <c r="B207" i="12" s="1"/>
  <c r="CA211" i="11"/>
  <c r="CT210" i="11"/>
  <c r="DH210" i="11"/>
  <c r="CO211" i="11"/>
  <c r="CF211" i="11"/>
  <c r="CY210" i="11"/>
  <c r="BY211" i="11"/>
  <c r="CR210" i="11"/>
  <c r="CJ211" i="11"/>
  <c r="DC210" i="11"/>
  <c r="CP211" i="11"/>
  <c r="DI210" i="11"/>
  <c r="DD210" i="11"/>
  <c r="CK211" i="11"/>
  <c r="BZ211" i="11"/>
  <c r="CS210" i="11"/>
  <c r="CE211" i="11"/>
  <c r="CX210" i="11"/>
  <c r="CC211" i="11"/>
  <c r="CV210" i="11"/>
  <c r="CH211" i="11"/>
  <c r="DA210" i="11"/>
  <c r="DG210" i="11"/>
  <c r="CN211" i="11"/>
  <c r="CD211" i="11"/>
  <c r="CW210" i="11"/>
  <c r="CI211" i="11"/>
  <c r="DB210" i="11"/>
  <c r="CL211" i="11"/>
  <c r="DE210" i="11"/>
  <c r="A234" i="4"/>
  <c r="CW211" i="11" l="1"/>
  <c r="CD212" i="11"/>
  <c r="CE212" i="11"/>
  <c r="CX211" i="11"/>
  <c r="DC211" i="11"/>
  <c r="CJ212" i="11"/>
  <c r="CA212" i="11"/>
  <c r="CT211" i="11"/>
  <c r="DJ210" i="11"/>
  <c r="B208" i="12" s="1"/>
  <c r="BZ212" i="11"/>
  <c r="CS211" i="11"/>
  <c r="BY212" i="11"/>
  <c r="CR211" i="11"/>
  <c r="CK212" i="11"/>
  <c r="DD211" i="11"/>
  <c r="CU211" i="11"/>
  <c r="CB212" i="11"/>
  <c r="DE211" i="11"/>
  <c r="CL212" i="11"/>
  <c r="DA211" i="11"/>
  <c r="CH212" i="11"/>
  <c r="CY211" i="11"/>
  <c r="CF212" i="11"/>
  <c r="CN212" i="11"/>
  <c r="DG211" i="11"/>
  <c r="DH211" i="11"/>
  <c r="CO212" i="11"/>
  <c r="CG212" i="11"/>
  <c r="CZ211" i="11"/>
  <c r="DB211" i="11"/>
  <c r="CI212" i="11"/>
  <c r="CV211" i="11"/>
  <c r="CC212" i="11"/>
  <c r="DI211" i="11"/>
  <c r="CP212" i="11"/>
  <c r="CM212" i="11"/>
  <c r="DF211" i="11"/>
  <c r="A235" i="4"/>
  <c r="DG212" i="11" l="1"/>
  <c r="CN213" i="11"/>
  <c r="CI213" i="11"/>
  <c r="DB212" i="11"/>
  <c r="CF213" i="11"/>
  <c r="CY212" i="11"/>
  <c r="CA213" i="11"/>
  <c r="CT212" i="11"/>
  <c r="DD212" i="11"/>
  <c r="CK213" i="11"/>
  <c r="CJ213" i="11"/>
  <c r="DC212" i="11"/>
  <c r="CH213" i="11"/>
  <c r="DA212" i="11"/>
  <c r="DJ211" i="11"/>
  <c r="B209" i="12" s="1"/>
  <c r="DF212" i="11"/>
  <c r="CM213" i="11"/>
  <c r="CG213" i="11"/>
  <c r="CZ212" i="11"/>
  <c r="BY213" i="11"/>
  <c r="CR212" i="11"/>
  <c r="DI212" i="11"/>
  <c r="CP213" i="11"/>
  <c r="CO213" i="11"/>
  <c r="DH212" i="11"/>
  <c r="DE212" i="11"/>
  <c r="CL213" i="11"/>
  <c r="CE213" i="11"/>
  <c r="CX212" i="11"/>
  <c r="BZ213" i="11"/>
  <c r="CS212" i="11"/>
  <c r="CW212" i="11"/>
  <c r="CD213" i="11"/>
  <c r="CC213" i="11"/>
  <c r="CV212" i="11"/>
  <c r="CB213" i="11"/>
  <c r="CU212" i="11"/>
  <c r="A236" i="4"/>
  <c r="DH213" i="11" l="1"/>
  <c r="CO214" i="11"/>
  <c r="CP214" i="11"/>
  <c r="DI213" i="11"/>
  <c r="CT213" i="11"/>
  <c r="CA214" i="11"/>
  <c r="CS213" i="11"/>
  <c r="BZ214" i="11"/>
  <c r="DJ212" i="11"/>
  <c r="B210" i="12" s="1"/>
  <c r="CH214" i="11"/>
  <c r="DA213" i="11"/>
  <c r="CF214" i="11"/>
  <c r="CY213" i="11"/>
  <c r="CB214" i="11"/>
  <c r="CU213" i="11"/>
  <c r="CE214" i="11"/>
  <c r="CX213" i="11"/>
  <c r="BY214" i="11"/>
  <c r="CR213" i="11"/>
  <c r="CL214" i="11"/>
  <c r="DE213" i="11"/>
  <c r="DC213" i="11"/>
  <c r="CJ214" i="11"/>
  <c r="CI214" i="11"/>
  <c r="DB213" i="11"/>
  <c r="CV213" i="11"/>
  <c r="CC214" i="11"/>
  <c r="CG214" i="11"/>
  <c r="CZ213" i="11"/>
  <c r="CK214" i="11"/>
  <c r="DD213" i="11"/>
  <c r="CN214" i="11"/>
  <c r="DG213" i="11"/>
  <c r="CW213" i="11"/>
  <c r="CD214" i="11"/>
  <c r="CM214" i="11"/>
  <c r="DF213" i="11"/>
  <c r="A237" i="4"/>
  <c r="DG214" i="11" l="1"/>
  <c r="CN215" i="11"/>
  <c r="CI215" i="11"/>
  <c r="DB214" i="11"/>
  <c r="CE215" i="11"/>
  <c r="CX214" i="11"/>
  <c r="BZ215" i="11"/>
  <c r="CS214" i="11"/>
  <c r="CJ215" i="11"/>
  <c r="DC214" i="11"/>
  <c r="DD214" i="11"/>
  <c r="CK215" i="11"/>
  <c r="CU214" i="11"/>
  <c r="CB215" i="11"/>
  <c r="CA215" i="11"/>
  <c r="CT214" i="11"/>
  <c r="DF214" i="11"/>
  <c r="CM215" i="11"/>
  <c r="CG215" i="11"/>
  <c r="CZ214" i="11"/>
  <c r="CL215" i="11"/>
  <c r="DE214" i="11"/>
  <c r="CF215" i="11"/>
  <c r="CY214" i="11"/>
  <c r="CW214" i="11"/>
  <c r="CD215" i="11"/>
  <c r="CV214" i="11"/>
  <c r="CC215" i="11"/>
  <c r="DJ213" i="11"/>
  <c r="B211" i="12" s="1"/>
  <c r="DI214" i="11"/>
  <c r="CP215" i="11"/>
  <c r="CR214" i="11"/>
  <c r="BY215" i="11"/>
  <c r="CH215" i="11"/>
  <c r="DA214" i="11"/>
  <c r="DH214" i="11"/>
  <c r="CO215" i="11"/>
  <c r="A238" i="4"/>
  <c r="DJ214" i="11" l="1"/>
  <c r="B212" i="12" s="1"/>
  <c r="CP216" i="11"/>
  <c r="DI215" i="11"/>
  <c r="CF216" i="11"/>
  <c r="CY215" i="11"/>
  <c r="CT215" i="11"/>
  <c r="CA216" i="11"/>
  <c r="BZ216" i="11"/>
  <c r="CS215" i="11"/>
  <c r="CB216" i="11"/>
  <c r="CU215" i="11"/>
  <c r="CO216" i="11"/>
  <c r="DH215" i="11"/>
  <c r="CL216" i="11"/>
  <c r="DE215" i="11"/>
  <c r="CE216" i="11"/>
  <c r="CX215" i="11"/>
  <c r="CV215" i="11"/>
  <c r="CC216" i="11"/>
  <c r="CK216" i="11"/>
  <c r="DD215" i="11"/>
  <c r="CG216" i="11"/>
  <c r="CZ215" i="11"/>
  <c r="DB215" i="11"/>
  <c r="CI216" i="11"/>
  <c r="CH216" i="11"/>
  <c r="DA215" i="11"/>
  <c r="CW215" i="11"/>
  <c r="CD216" i="11"/>
  <c r="CM216" i="11"/>
  <c r="DF215" i="11"/>
  <c r="CN216" i="11"/>
  <c r="DG215" i="11"/>
  <c r="CR215" i="11"/>
  <c r="BY216" i="11"/>
  <c r="CJ216" i="11"/>
  <c r="DC215" i="11"/>
  <c r="A239" i="4"/>
  <c r="CI217" i="11" l="1"/>
  <c r="DB216" i="11"/>
  <c r="CN217" i="11"/>
  <c r="DG216" i="11"/>
  <c r="CE217" i="11"/>
  <c r="CX216" i="11"/>
  <c r="BZ217" i="11"/>
  <c r="CS216" i="11"/>
  <c r="CT216" i="11"/>
  <c r="CA217" i="11"/>
  <c r="CM217" i="11"/>
  <c r="DF216" i="11"/>
  <c r="CZ216" i="11"/>
  <c r="CG217" i="11"/>
  <c r="CL217" i="11"/>
  <c r="DE216" i="11"/>
  <c r="CD217" i="11"/>
  <c r="CW216" i="11"/>
  <c r="CJ217" i="11"/>
  <c r="DC216" i="11"/>
  <c r="CK217" i="11"/>
  <c r="DD216" i="11"/>
  <c r="CO217" i="11"/>
  <c r="DH216" i="11"/>
  <c r="CF217" i="11"/>
  <c r="CY216" i="11"/>
  <c r="BY217" i="11"/>
  <c r="CR216" i="11"/>
  <c r="CC217" i="11"/>
  <c r="CV216" i="11"/>
  <c r="DJ215" i="11"/>
  <c r="B213" i="12" s="1"/>
  <c r="DA216" i="11"/>
  <c r="CH217" i="11"/>
  <c r="CB217" i="11"/>
  <c r="CU216" i="11"/>
  <c r="DI216" i="11"/>
  <c r="CP217" i="11"/>
  <c r="A240" i="4"/>
  <c r="CO218" i="11" l="1"/>
  <c r="DH217" i="11"/>
  <c r="CL218" i="11"/>
  <c r="DE217" i="11"/>
  <c r="BZ218" i="11"/>
  <c r="CS217" i="11"/>
  <c r="CZ217" i="11"/>
  <c r="CG218" i="11"/>
  <c r="DI217" i="11"/>
  <c r="CP218" i="11"/>
  <c r="CC218" i="11"/>
  <c r="CV217" i="11"/>
  <c r="CK218" i="11"/>
  <c r="DD217" i="11"/>
  <c r="CE218" i="11"/>
  <c r="CX217" i="11"/>
  <c r="DJ216" i="11"/>
  <c r="BY218" i="11"/>
  <c r="CR217" i="11"/>
  <c r="CJ218" i="11"/>
  <c r="DC217" i="11"/>
  <c r="DF217" i="11"/>
  <c r="CM218" i="11"/>
  <c r="DG217" i="11"/>
  <c r="CN218" i="11"/>
  <c r="CU217" i="11"/>
  <c r="CB218" i="11"/>
  <c r="CA218" i="11"/>
  <c r="CT217" i="11"/>
  <c r="CH218" i="11"/>
  <c r="DA217" i="11"/>
  <c r="CF218" i="11"/>
  <c r="CY217" i="11"/>
  <c r="CD218" i="11"/>
  <c r="CW217" i="11"/>
  <c r="DB217" i="11"/>
  <c r="CI218" i="11"/>
  <c r="A241" i="4"/>
  <c r="CF219" i="11" l="1"/>
  <c r="CY218" i="11"/>
  <c r="CG219" i="11"/>
  <c r="CZ218" i="11"/>
  <c r="CM219" i="11"/>
  <c r="DF218" i="11"/>
  <c r="CE219" i="11"/>
  <c r="CX218" i="11"/>
  <c r="CH219" i="11"/>
  <c r="DA218" i="11"/>
  <c r="DB218" i="11"/>
  <c r="CI219" i="11"/>
  <c r="CK219" i="11"/>
  <c r="DD218" i="11"/>
  <c r="BZ219" i="11"/>
  <c r="CS218" i="11"/>
  <c r="CA219" i="11"/>
  <c r="CT218" i="11"/>
  <c r="CJ219" i="11"/>
  <c r="DC218" i="11"/>
  <c r="CB219" i="11"/>
  <c r="CU218" i="11"/>
  <c r="DJ217" i="11"/>
  <c r="B215" i="12" s="1"/>
  <c r="CV218" i="11"/>
  <c r="CC219" i="11"/>
  <c r="CL219" i="11"/>
  <c r="DE218" i="11"/>
  <c r="CD219" i="11"/>
  <c r="CW218" i="11"/>
  <c r="CR218" i="11"/>
  <c r="BY219" i="11"/>
  <c r="CP219" i="11"/>
  <c r="DI218" i="11"/>
  <c r="CN219" i="11"/>
  <c r="DG218" i="11"/>
  <c r="AH280" i="11" a="1"/>
  <c r="AH280" i="11" s="1"/>
  <c r="AH281" i="11" s="1"/>
  <c r="B214" i="12"/>
  <c r="CO219" i="11"/>
  <c r="DH218" i="11"/>
  <c r="A242" i="4"/>
  <c r="CP220" i="11" l="1"/>
  <c r="DI220" i="11" s="1"/>
  <c r="DI219" i="11"/>
  <c r="BY220" i="11"/>
  <c r="CR220" i="11" s="1"/>
  <c r="CR219" i="11"/>
  <c r="BZ220" i="11"/>
  <c r="CS220" i="11" s="1"/>
  <c r="CS219" i="11"/>
  <c r="CE220" i="11"/>
  <c r="CX220" i="11" s="1"/>
  <c r="CX219" i="11"/>
  <c r="CO220" i="11"/>
  <c r="DH220" i="11" s="1"/>
  <c r="DH219" i="11"/>
  <c r="DJ218" i="11"/>
  <c r="B216" i="12" s="1"/>
  <c r="CB220" i="11"/>
  <c r="CU220" i="11" s="1"/>
  <c r="CU219" i="11"/>
  <c r="CK220" i="11"/>
  <c r="DD220" i="11" s="1"/>
  <c r="DD219" i="11"/>
  <c r="CM220" i="11"/>
  <c r="DF220" i="11" s="1"/>
  <c r="DF219" i="11"/>
  <c r="CD220" i="11"/>
  <c r="CW220" i="11" s="1"/>
  <c r="CW219" i="11"/>
  <c r="CI220" i="11"/>
  <c r="DB220" i="11" s="1"/>
  <c r="DB219" i="11"/>
  <c r="DC219" i="11"/>
  <c r="CJ220" i="11"/>
  <c r="DC220" i="11" s="1"/>
  <c r="CG220" i="11"/>
  <c r="CZ220" i="11" s="1"/>
  <c r="CZ219" i="11"/>
  <c r="DG219" i="11"/>
  <c r="CN220" i="11"/>
  <c r="DG220" i="11" s="1"/>
  <c r="CL220" i="11"/>
  <c r="DE220" i="11" s="1"/>
  <c r="DE219" i="11"/>
  <c r="CC220" i="11"/>
  <c r="CV220" i="11" s="1"/>
  <c r="CV219" i="11"/>
  <c r="CT219" i="11"/>
  <c r="CA220" i="11"/>
  <c r="CT220" i="11" s="1"/>
  <c r="CH220" i="11"/>
  <c r="DA220" i="11" s="1"/>
  <c r="DA219" i="11"/>
  <c r="CF220" i="11"/>
  <c r="CY220" i="11" s="1"/>
  <c r="CY219" i="11"/>
  <c r="A243" i="4"/>
  <c r="DJ219" i="11" l="1"/>
  <c r="B217" i="12" s="1"/>
  <c r="DJ220" i="11"/>
  <c r="A244" i="4"/>
  <c r="AZ220" i="11" l="1" a="1"/>
  <c r="AZ220" i="11" s="1"/>
  <c r="BS220" i="11" s="1"/>
  <c r="CL221" i="11" s="1"/>
  <c r="AM220" i="11" a="1"/>
  <c r="AM220" i="11" s="1"/>
  <c r="BF220" i="11" s="1"/>
  <c r="BY221" i="11" s="1"/>
  <c r="BA220" i="11" a="1"/>
  <c r="BA220" i="11" s="1"/>
  <c r="BT220" i="11" s="1"/>
  <c r="CM221" i="11" s="1"/>
  <c r="AN220" i="11" a="1"/>
  <c r="AN220" i="11" s="1"/>
  <c r="BG220" i="11" s="1"/>
  <c r="BZ221" i="11" s="1"/>
  <c r="AP220" i="11" a="1"/>
  <c r="AP220" i="11" s="1"/>
  <c r="BI220" i="11" s="1"/>
  <c r="CB221" i="11" s="1"/>
  <c r="AV220" i="11" a="1"/>
  <c r="AV220" i="11" s="1"/>
  <c r="BO220" i="11" s="1"/>
  <c r="CH221" i="11" s="1"/>
  <c r="AS220" i="11" a="1"/>
  <c r="AS220" i="11" s="1"/>
  <c r="BL220" i="11" s="1"/>
  <c r="CE221" i="11" s="1"/>
  <c r="AY220" i="11" a="1"/>
  <c r="AY220" i="11" s="1"/>
  <c r="BR220" i="11" s="1"/>
  <c r="CK221" i="11" s="1"/>
  <c r="AW220" i="11" a="1"/>
  <c r="AW220" i="11" s="1"/>
  <c r="BP220" i="11" s="1"/>
  <c r="CI221" i="11" s="1"/>
  <c r="AR220" i="11" a="1"/>
  <c r="AR220" i="11" s="1"/>
  <c r="BK220" i="11" s="1"/>
  <c r="CD221" i="11" s="1"/>
  <c r="BB220" i="11" a="1"/>
  <c r="BB220" i="11" s="1"/>
  <c r="BU220" i="11" s="1"/>
  <c r="CN221" i="11" s="1"/>
  <c r="AT220" i="11" a="1"/>
  <c r="AT220" i="11" s="1"/>
  <c r="BM220" i="11" s="1"/>
  <c r="CF221" i="11" s="1"/>
  <c r="AX220" i="11" a="1"/>
  <c r="AX220" i="11" s="1"/>
  <c r="BQ220" i="11" s="1"/>
  <c r="CJ221" i="11" s="1"/>
  <c r="B218" i="12"/>
  <c r="BC220" i="11" a="1"/>
  <c r="BC220" i="11" s="1"/>
  <c r="BV220" i="11" s="1"/>
  <c r="CO221" i="11" s="1"/>
  <c r="AU220" i="11" a="1"/>
  <c r="AU220" i="11" s="1"/>
  <c r="BN220" i="11" s="1"/>
  <c r="CG221" i="11" s="1"/>
  <c r="BD220" i="11" a="1"/>
  <c r="BD220" i="11" s="1"/>
  <c r="BW220" i="11" s="1"/>
  <c r="CP221" i="11" s="1"/>
  <c r="AQ220" i="11" a="1"/>
  <c r="AQ220" i="11" s="1"/>
  <c r="BJ220" i="11" s="1"/>
  <c r="CC221" i="11" s="1"/>
  <c r="AO220" i="11" a="1"/>
  <c r="AO220" i="11" s="1"/>
  <c r="BH220" i="11" s="1"/>
  <c r="CA221" i="11" s="1"/>
  <c r="A245" i="4"/>
  <c r="CG222" i="11" l="1"/>
  <c r="CZ221" i="11"/>
  <c r="DD221" i="11"/>
  <c r="CK222" i="11"/>
  <c r="CO222" i="11"/>
  <c r="DH221" i="11"/>
  <c r="CE222" i="11"/>
  <c r="CX221" i="11"/>
  <c r="CP222" i="11"/>
  <c r="DI221" i="11"/>
  <c r="CH222" i="11"/>
  <c r="DA221" i="11"/>
  <c r="CJ222" i="11"/>
  <c r="DC221" i="11"/>
  <c r="CB222" i="11"/>
  <c r="CU221" i="11"/>
  <c r="CF222" i="11"/>
  <c r="CY221" i="11"/>
  <c r="CS221" i="11"/>
  <c r="BZ222" i="11"/>
  <c r="DG221" i="11"/>
  <c r="CN222" i="11"/>
  <c r="DF221" i="11"/>
  <c r="CM222" i="11"/>
  <c r="CV221" i="11"/>
  <c r="CC222" i="11"/>
  <c r="CD222" i="11"/>
  <c r="CW221" i="11"/>
  <c r="CR221" i="11"/>
  <c r="BY222" i="11"/>
  <c r="CA222" i="11"/>
  <c r="CT221" i="11"/>
  <c r="CI222" i="11"/>
  <c r="DB221" i="11"/>
  <c r="CL222" i="11"/>
  <c r="DE221" i="11"/>
  <c r="A246" i="4"/>
  <c r="CM223" i="11" l="1"/>
  <c r="DF222" i="11"/>
  <c r="CA223" i="11"/>
  <c r="CT222" i="11"/>
  <c r="CB223" i="11"/>
  <c r="CU222" i="11"/>
  <c r="CE223" i="11"/>
  <c r="CX222" i="11"/>
  <c r="CR222" i="11"/>
  <c r="BY223" i="11"/>
  <c r="CN223" i="11"/>
  <c r="DG222" i="11"/>
  <c r="DJ221" i="11"/>
  <c r="B219" i="12" s="1"/>
  <c r="CJ223" i="11"/>
  <c r="DC222" i="11"/>
  <c r="CO223" i="11"/>
  <c r="DH222" i="11"/>
  <c r="BZ223" i="11"/>
  <c r="CS222" i="11"/>
  <c r="CK223" i="11"/>
  <c r="DD222" i="11"/>
  <c r="CL223" i="11"/>
  <c r="DE222" i="11"/>
  <c r="CD223" i="11"/>
  <c r="CW222" i="11"/>
  <c r="CH223" i="11"/>
  <c r="DA222" i="11"/>
  <c r="CV222" i="11"/>
  <c r="CC223" i="11"/>
  <c r="CI223" i="11"/>
  <c r="DB222" i="11"/>
  <c r="CY222" i="11"/>
  <c r="CF223" i="11"/>
  <c r="CP223" i="11"/>
  <c r="DI222" i="11"/>
  <c r="CG223" i="11"/>
  <c r="CZ222" i="11"/>
  <c r="A247" i="4"/>
  <c r="CD224" i="11" l="1"/>
  <c r="CW223" i="11"/>
  <c r="CO224" i="11"/>
  <c r="DH223" i="11"/>
  <c r="CE224" i="11"/>
  <c r="CX223" i="11"/>
  <c r="CI224" i="11"/>
  <c r="DB223" i="11"/>
  <c r="CL224" i="11"/>
  <c r="DE223" i="11"/>
  <c r="CJ224" i="11"/>
  <c r="DC223" i="11"/>
  <c r="CC224" i="11"/>
  <c r="CV223" i="11"/>
  <c r="CB224" i="11"/>
  <c r="CU223" i="11"/>
  <c r="CG224" i="11"/>
  <c r="CZ223" i="11"/>
  <c r="CK224" i="11"/>
  <c r="DD223" i="11"/>
  <c r="CN224" i="11"/>
  <c r="DG223" i="11"/>
  <c r="CA224" i="11"/>
  <c r="CT223" i="11"/>
  <c r="CP224" i="11"/>
  <c r="DI223" i="11"/>
  <c r="CH224" i="11"/>
  <c r="DA223" i="11"/>
  <c r="CS223" i="11"/>
  <c r="BZ224" i="11"/>
  <c r="BY224" i="11"/>
  <c r="CR223" i="11"/>
  <c r="CY223" i="11"/>
  <c r="CF224" i="11"/>
  <c r="DJ222" i="11"/>
  <c r="B220" i="12" s="1"/>
  <c r="DF223" i="11"/>
  <c r="CM224" i="11"/>
  <c r="A248" i="4"/>
  <c r="DJ223" i="11" l="1"/>
  <c r="B221" i="12" s="1"/>
  <c r="CR224" i="11"/>
  <c r="BY225" i="11"/>
  <c r="CA225" i="11"/>
  <c r="CT224" i="11"/>
  <c r="CU224" i="11"/>
  <c r="CB225" i="11"/>
  <c r="CI225" i="11"/>
  <c r="DB224" i="11"/>
  <c r="BZ225" i="11"/>
  <c r="CS224" i="11"/>
  <c r="CM225" i="11"/>
  <c r="DF224" i="11"/>
  <c r="DG224" i="11"/>
  <c r="CN225" i="11"/>
  <c r="CV224" i="11"/>
  <c r="CC225" i="11"/>
  <c r="CX224" i="11"/>
  <c r="CE225" i="11"/>
  <c r="DA224" i="11"/>
  <c r="CH225" i="11"/>
  <c r="CK225" i="11"/>
  <c r="DD224" i="11"/>
  <c r="DC224" i="11"/>
  <c r="CJ225" i="11"/>
  <c r="DH224" i="11"/>
  <c r="CO225" i="11"/>
  <c r="CF225" i="11"/>
  <c r="CY224" i="11"/>
  <c r="CP225" i="11"/>
  <c r="DI224" i="11"/>
  <c r="CG225" i="11"/>
  <c r="CZ224" i="11"/>
  <c r="CL225" i="11"/>
  <c r="DE224" i="11"/>
  <c r="CD225" i="11"/>
  <c r="CW224" i="11"/>
  <c r="A249" i="4"/>
  <c r="CJ226" i="11" l="1"/>
  <c r="DC225" i="11"/>
  <c r="CC226" i="11"/>
  <c r="CV225" i="11"/>
  <c r="CZ225" i="11"/>
  <c r="CG226" i="11"/>
  <c r="CI226" i="11"/>
  <c r="DB225" i="11"/>
  <c r="DG225" i="11"/>
  <c r="CN226" i="11"/>
  <c r="CB226" i="11"/>
  <c r="CU225" i="11"/>
  <c r="CP226" i="11"/>
  <c r="DI225" i="11"/>
  <c r="DD225" i="11"/>
  <c r="CK226" i="11"/>
  <c r="CH226" i="11"/>
  <c r="DA225" i="11"/>
  <c r="CD226" i="11"/>
  <c r="CW225" i="11"/>
  <c r="CY225" i="11"/>
  <c r="CF226" i="11"/>
  <c r="CM226" i="11"/>
  <c r="DF225" i="11"/>
  <c r="CA226" i="11"/>
  <c r="CT225" i="11"/>
  <c r="DH225" i="11"/>
  <c r="CO226" i="11"/>
  <c r="CX225" i="11"/>
  <c r="CE226" i="11"/>
  <c r="BY226" i="11"/>
  <c r="CR225" i="11"/>
  <c r="DE225" i="11"/>
  <c r="CL226" i="11"/>
  <c r="CS225" i="11"/>
  <c r="BZ226" i="11"/>
  <c r="DJ224" i="11"/>
  <c r="B222" i="12" s="1"/>
  <c r="A250" i="4"/>
  <c r="DJ225" i="11" l="1"/>
  <c r="B223" i="12" s="1"/>
  <c r="DD226" i="11"/>
  <c r="CK227" i="11"/>
  <c r="BY227" i="11"/>
  <c r="CR226" i="11"/>
  <c r="CM227" i="11"/>
  <c r="DF226" i="11"/>
  <c r="CI227" i="11"/>
  <c r="DB226" i="11"/>
  <c r="CE227" i="11"/>
  <c r="CX226" i="11"/>
  <c r="CF227" i="11"/>
  <c r="CY226" i="11"/>
  <c r="CZ226" i="11"/>
  <c r="CG227" i="11"/>
  <c r="CP227" i="11"/>
  <c r="DI226" i="11"/>
  <c r="BZ227" i="11"/>
  <c r="CS226" i="11"/>
  <c r="CO227" i="11"/>
  <c r="DH226" i="11"/>
  <c r="CD227" i="11"/>
  <c r="CW226" i="11"/>
  <c r="CB227" i="11"/>
  <c r="CU226" i="11"/>
  <c r="CV226" i="11"/>
  <c r="CC227" i="11"/>
  <c r="CL227" i="11"/>
  <c r="DE226" i="11"/>
  <c r="CN227" i="11"/>
  <c r="DG226" i="11"/>
  <c r="CA227" i="11"/>
  <c r="CT226" i="11"/>
  <c r="CH227" i="11"/>
  <c r="DA226" i="11"/>
  <c r="CJ227" i="11"/>
  <c r="DC226" i="11"/>
  <c r="A251" i="4"/>
  <c r="CA228" i="11" l="1"/>
  <c r="CT227" i="11"/>
  <c r="CB228" i="11"/>
  <c r="CU227" i="11"/>
  <c r="DI227" i="11"/>
  <c r="CP228" i="11"/>
  <c r="CI228" i="11"/>
  <c r="DB227" i="11"/>
  <c r="CZ227" i="11"/>
  <c r="CG228" i="11"/>
  <c r="DG227" i="11"/>
  <c r="CN228" i="11"/>
  <c r="CD228" i="11"/>
  <c r="CW227" i="11"/>
  <c r="CM228" i="11"/>
  <c r="DF227" i="11"/>
  <c r="DJ226" i="11"/>
  <c r="B224" i="12" s="1"/>
  <c r="DC227" i="11"/>
  <c r="CJ228" i="11"/>
  <c r="CL228" i="11"/>
  <c r="DE227" i="11"/>
  <c r="CO228" i="11"/>
  <c r="DH227" i="11"/>
  <c r="CF228" i="11"/>
  <c r="CY227" i="11"/>
  <c r="BY228" i="11"/>
  <c r="CR227" i="11"/>
  <c r="CC228" i="11"/>
  <c r="CV227" i="11"/>
  <c r="DD227" i="11"/>
  <c r="CK228" i="11"/>
  <c r="CH228" i="11"/>
  <c r="DA227" i="11"/>
  <c r="BZ228" i="11"/>
  <c r="CS227" i="11"/>
  <c r="CE228" i="11"/>
  <c r="CX227" i="11"/>
  <c r="A252" i="4"/>
  <c r="CH229" i="11" l="1"/>
  <c r="DA228" i="11"/>
  <c r="CF229" i="11"/>
  <c r="CY228" i="11"/>
  <c r="CK229" i="11"/>
  <c r="DD228" i="11"/>
  <c r="CM229" i="11"/>
  <c r="DF228" i="11"/>
  <c r="DB228" i="11"/>
  <c r="CI229" i="11"/>
  <c r="CO229" i="11"/>
  <c r="DH228" i="11"/>
  <c r="CP229" i="11"/>
  <c r="DI228" i="11"/>
  <c r="CW228" i="11"/>
  <c r="CD229" i="11"/>
  <c r="CE229" i="11"/>
  <c r="CX228" i="11"/>
  <c r="CC229" i="11"/>
  <c r="CV228" i="11"/>
  <c r="CL229" i="11"/>
  <c r="DE228" i="11"/>
  <c r="CN229" i="11"/>
  <c r="DG228" i="11"/>
  <c r="DJ227" i="11"/>
  <c r="B225" i="12" s="1"/>
  <c r="CJ229" i="11"/>
  <c r="DC228" i="11"/>
  <c r="CB229" i="11"/>
  <c r="CU228" i="11"/>
  <c r="BZ229" i="11"/>
  <c r="CS228" i="11"/>
  <c r="CR228" i="11"/>
  <c r="BY229" i="11"/>
  <c r="CG229" i="11"/>
  <c r="CZ228" i="11"/>
  <c r="CA229" i="11"/>
  <c r="CT228" i="11"/>
  <c r="A253" i="4"/>
  <c r="DJ228" i="11" l="1"/>
  <c r="B226" i="12" s="1"/>
  <c r="CW229" i="11"/>
  <c r="CD230" i="11"/>
  <c r="CN230" i="11"/>
  <c r="DG229" i="11"/>
  <c r="CM230" i="11"/>
  <c r="DF229" i="11"/>
  <c r="BZ230" i="11"/>
  <c r="CS229" i="11"/>
  <c r="DE229" i="11"/>
  <c r="CL230" i="11"/>
  <c r="DI229" i="11"/>
  <c r="CP230" i="11"/>
  <c r="CK230" i="11"/>
  <c r="DD229" i="11"/>
  <c r="CA230" i="11"/>
  <c r="CT229" i="11"/>
  <c r="CU229" i="11"/>
  <c r="CB230" i="11"/>
  <c r="CC230" i="11"/>
  <c r="CV229" i="11"/>
  <c r="CO230" i="11"/>
  <c r="DH229" i="11"/>
  <c r="CF230" i="11"/>
  <c r="CY229" i="11"/>
  <c r="CZ229" i="11"/>
  <c r="CG230" i="11"/>
  <c r="CJ230" i="11"/>
  <c r="DC229" i="11"/>
  <c r="DB229" i="11"/>
  <c r="CI230" i="11"/>
  <c r="BY230" i="11"/>
  <c r="CR229" i="11"/>
  <c r="CX229" i="11"/>
  <c r="CE230" i="11"/>
  <c r="DA229" i="11"/>
  <c r="CH230" i="11"/>
  <c r="A254" i="4"/>
  <c r="BY231" i="11" l="1"/>
  <c r="CR230" i="11"/>
  <c r="CY230" i="11"/>
  <c r="CF231" i="11"/>
  <c r="CA231" i="11"/>
  <c r="CT230" i="11"/>
  <c r="CS230" i="11"/>
  <c r="BZ231" i="11"/>
  <c r="DB230" i="11"/>
  <c r="CI231" i="11"/>
  <c r="DH230" i="11"/>
  <c r="CO231" i="11"/>
  <c r="CK231" i="11"/>
  <c r="DD230" i="11"/>
  <c r="CM231" i="11"/>
  <c r="DF230" i="11"/>
  <c r="CH231" i="11"/>
  <c r="DA230" i="11"/>
  <c r="CP231" i="11"/>
  <c r="DI230" i="11"/>
  <c r="DC230" i="11"/>
  <c r="CJ231" i="11"/>
  <c r="CC231" i="11"/>
  <c r="CV230" i="11"/>
  <c r="CN231" i="11"/>
  <c r="DG230" i="11"/>
  <c r="CX230" i="11"/>
  <c r="CE231" i="11"/>
  <c r="CG231" i="11"/>
  <c r="CZ230" i="11"/>
  <c r="CU230" i="11"/>
  <c r="CB231" i="11"/>
  <c r="DE230" i="11"/>
  <c r="CL231" i="11"/>
  <c r="CD231" i="11"/>
  <c r="CW230" i="11"/>
  <c r="DJ229" i="11"/>
  <c r="B227" i="12" s="1"/>
  <c r="A255" i="4"/>
  <c r="CB232" i="11" l="1"/>
  <c r="CU232" i="11" s="1"/>
  <c r="CU231" i="11"/>
  <c r="CS231" i="11"/>
  <c r="BZ232" i="11"/>
  <c r="CS232" i="11" s="1"/>
  <c r="CC232" i="11"/>
  <c r="CV232" i="11" s="1"/>
  <c r="CV231" i="11"/>
  <c r="CM232" i="11"/>
  <c r="DF232" i="11" s="1"/>
  <c r="DF231" i="11"/>
  <c r="CJ232" i="11"/>
  <c r="DC232" i="11" s="1"/>
  <c r="DC231" i="11"/>
  <c r="CZ231" i="11"/>
  <c r="CG232" i="11"/>
  <c r="CZ232" i="11" s="1"/>
  <c r="CK232" i="11"/>
  <c r="DD232" i="11" s="1"/>
  <c r="DD231" i="11"/>
  <c r="CA232" i="11"/>
  <c r="CT232" i="11" s="1"/>
  <c r="CT231" i="11"/>
  <c r="CE232" i="11"/>
  <c r="CX232" i="11" s="1"/>
  <c r="CX231" i="11"/>
  <c r="CO232" i="11"/>
  <c r="DH232" i="11" s="1"/>
  <c r="DH231" i="11"/>
  <c r="CY231" i="11"/>
  <c r="CF232" i="11"/>
  <c r="CY232" i="11" s="1"/>
  <c r="CD232" i="11"/>
  <c r="CW232" i="11" s="1"/>
  <c r="CW231" i="11"/>
  <c r="CP232" i="11"/>
  <c r="DI232" i="11" s="1"/>
  <c r="DI231" i="11"/>
  <c r="DE231" i="11"/>
  <c r="CL232" i="11"/>
  <c r="DE232" i="11" s="1"/>
  <c r="CI232" i="11"/>
  <c r="DB232" i="11" s="1"/>
  <c r="DB231" i="11"/>
  <c r="DJ230" i="11"/>
  <c r="B228" i="12" s="1"/>
  <c r="CN232" i="11"/>
  <c r="DG232" i="11" s="1"/>
  <c r="DG231" i="11"/>
  <c r="DA231" i="11"/>
  <c r="CH232" i="11"/>
  <c r="DA232" i="11" s="1"/>
  <c r="BY232" i="11"/>
  <c r="CR232" i="11" s="1"/>
  <c r="CR231" i="11"/>
  <c r="A256" i="4"/>
  <c r="DJ231" i="11" l="1"/>
  <c r="B229" i="12" s="1"/>
  <c r="DJ232" i="11"/>
  <c r="AX232" i="11" s="1" a="1"/>
  <c r="AX232" i="11" s="1"/>
  <c r="BQ232" i="11" s="1"/>
  <c r="CJ233" i="11" s="1"/>
  <c r="A257" i="4"/>
  <c r="BA232" i="11" l="1" a="1"/>
  <c r="BA232" i="11" s="1"/>
  <c r="BT232" i="11" s="1"/>
  <c r="CM233" i="11" s="1"/>
  <c r="DF233" i="11" s="1"/>
  <c r="BC232" i="11" a="1"/>
  <c r="BC232" i="11" s="1"/>
  <c r="BV232" i="11" s="1"/>
  <c r="CO233" i="11" s="1"/>
  <c r="CO234" i="11" s="1"/>
  <c r="B230" i="12"/>
  <c r="AN232" i="11" a="1"/>
  <c r="AN232" i="11" s="1"/>
  <c r="BG232" i="11" s="1"/>
  <c r="BZ233" i="11" s="1"/>
  <c r="AU232" i="11" a="1"/>
  <c r="AU232" i="11" s="1"/>
  <c r="BN232" i="11" s="1"/>
  <c r="CG233" i="11" s="1"/>
  <c r="CG234" i="11" s="1"/>
  <c r="AV232" i="11" a="1"/>
  <c r="AV232" i="11" s="1"/>
  <c r="BO232" i="11" s="1"/>
  <c r="CH233" i="11" s="1"/>
  <c r="DA233" i="11" s="1"/>
  <c r="AZ232" i="11" a="1"/>
  <c r="AZ232" i="11" s="1"/>
  <c r="BS232" i="11" s="1"/>
  <c r="CL233" i="11" s="1"/>
  <c r="DE233" i="11" s="1"/>
  <c r="AO232" i="11" a="1"/>
  <c r="AO232" i="11" s="1"/>
  <c r="BH232" i="11" s="1"/>
  <c r="CA233" i="11" s="1"/>
  <c r="CA234" i="11" s="1"/>
  <c r="AM232" i="11" a="1"/>
  <c r="AM232" i="11" s="1"/>
  <c r="BF232" i="11" s="1"/>
  <c r="BY233" i="11" s="1"/>
  <c r="BY234" i="11" s="1"/>
  <c r="AW232" i="11" a="1"/>
  <c r="AW232" i="11" s="1"/>
  <c r="BP232" i="11" s="1"/>
  <c r="CI233" i="11" s="1"/>
  <c r="DB233" i="11" s="1"/>
  <c r="AP232" i="11" a="1"/>
  <c r="AP232" i="11" s="1"/>
  <c r="BI232" i="11" s="1"/>
  <c r="CB233" i="11" s="1"/>
  <c r="CU233" i="11" s="1"/>
  <c r="AT232" i="11" a="1"/>
  <c r="AT232" i="11" s="1"/>
  <c r="BM232" i="11" s="1"/>
  <c r="CF233" i="11" s="1"/>
  <c r="CY233" i="11" s="1"/>
  <c r="AY232" i="11" a="1"/>
  <c r="AY232" i="11" s="1"/>
  <c r="BR232" i="11" s="1"/>
  <c r="CK233" i="11" s="1"/>
  <c r="DD233" i="11" s="1"/>
  <c r="AR232" i="11" a="1"/>
  <c r="AR232" i="11" s="1"/>
  <c r="BK232" i="11" s="1"/>
  <c r="CD233" i="11" s="1"/>
  <c r="CD234" i="11" s="1"/>
  <c r="AQ232" i="11" a="1"/>
  <c r="AQ232" i="11" s="1"/>
  <c r="BJ232" i="11" s="1"/>
  <c r="CC233" i="11" s="1"/>
  <c r="CC234" i="11" s="1"/>
  <c r="BB232" i="11" a="1"/>
  <c r="BB232" i="11" s="1"/>
  <c r="BU232" i="11" s="1"/>
  <c r="CN233" i="11" s="1"/>
  <c r="CN234" i="11" s="1"/>
  <c r="BD232" i="11" a="1"/>
  <c r="BD232" i="11" s="1"/>
  <c r="BW232" i="11" s="1"/>
  <c r="CP233" i="11" s="1"/>
  <c r="DI233" i="11" s="1"/>
  <c r="AS232" i="11" a="1"/>
  <c r="AS232" i="11" s="1"/>
  <c r="BL232" i="11" s="1"/>
  <c r="CE233" i="11" s="1"/>
  <c r="CE234" i="11" s="1"/>
  <c r="CJ234" i="11"/>
  <c r="DC233" i="11"/>
  <c r="BZ234" i="11"/>
  <c r="CS233" i="11"/>
  <c r="DH233" i="11"/>
  <c r="A258" i="4"/>
  <c r="CL234" i="11" l="1"/>
  <c r="CB234" i="11"/>
  <c r="CM234" i="11"/>
  <c r="CH234" i="11"/>
  <c r="CR233" i="11"/>
  <c r="CF234" i="11"/>
  <c r="CF235" i="11" s="1"/>
  <c r="CW233" i="11"/>
  <c r="CZ233" i="11"/>
  <c r="CK234" i="11"/>
  <c r="CK235" i="11" s="1"/>
  <c r="CT233" i="11"/>
  <c r="CV233" i="11"/>
  <c r="CI234" i="11"/>
  <c r="DB234" i="11" s="1"/>
  <c r="DG233" i="11"/>
  <c r="CP234" i="11"/>
  <c r="DI234" i="11" s="1"/>
  <c r="CX233" i="11"/>
  <c r="BY235" i="11"/>
  <c r="CR234" i="11"/>
  <c r="CD235" i="11"/>
  <c r="CW234" i="11"/>
  <c r="DC234" i="11"/>
  <c r="CJ235" i="11"/>
  <c r="CV234" i="11"/>
  <c r="CC235" i="11"/>
  <c r="DE234" i="11"/>
  <c r="CL235" i="11"/>
  <c r="CU234" i="11"/>
  <c r="CB235" i="11"/>
  <c r="CO235" i="11"/>
  <c r="DH234" i="11"/>
  <c r="CN235" i="11"/>
  <c r="DG234" i="11"/>
  <c r="CG235" i="11"/>
  <c r="CZ234" i="11"/>
  <c r="CX234" i="11"/>
  <c r="CE235" i="11"/>
  <c r="CM235" i="11"/>
  <c r="DF234" i="11"/>
  <c r="DA234" i="11"/>
  <c r="CH235" i="11"/>
  <c r="CT234" i="11"/>
  <c r="CA235" i="11"/>
  <c r="CS234" i="11"/>
  <c r="BZ235" i="11"/>
  <c r="A259" i="4"/>
  <c r="DD234" i="11" l="1"/>
  <c r="CY234" i="11"/>
  <c r="CI235" i="11"/>
  <c r="CI236" i="11" s="1"/>
  <c r="DJ233" i="11"/>
  <c r="B231" i="12" s="1"/>
  <c r="CP235" i="11"/>
  <c r="CP236" i="11" s="1"/>
  <c r="CA236" i="11"/>
  <c r="CT235" i="11"/>
  <c r="CX235" i="11"/>
  <c r="CE236" i="11"/>
  <c r="CB236" i="11"/>
  <c r="CU235" i="11"/>
  <c r="DC235" i="11"/>
  <c r="CJ236" i="11"/>
  <c r="CH236" i="11"/>
  <c r="DA235" i="11"/>
  <c r="CL236" i="11"/>
  <c r="DE235" i="11"/>
  <c r="CZ235" i="11"/>
  <c r="CG236" i="11"/>
  <c r="CW235" i="11"/>
  <c r="CD236" i="11"/>
  <c r="CS235" i="11"/>
  <c r="BZ236" i="11"/>
  <c r="CY235" i="11"/>
  <c r="CF236" i="11"/>
  <c r="CM236" i="11"/>
  <c r="DF235" i="11"/>
  <c r="CN236" i="11"/>
  <c r="DG235" i="11"/>
  <c r="CK236" i="11"/>
  <c r="DD235" i="11"/>
  <c r="DB235" i="11"/>
  <c r="CC236" i="11"/>
  <c r="CV235" i="11"/>
  <c r="DJ234" i="11"/>
  <c r="B232" i="12" s="1"/>
  <c r="CO236" i="11"/>
  <c r="DH235" i="11"/>
  <c r="BY236" i="11"/>
  <c r="CR235" i="11"/>
  <c r="A260" i="4"/>
  <c r="DI235" i="11" l="1"/>
  <c r="CW236" i="11"/>
  <c r="CD237" i="11"/>
  <c r="CJ237" i="11"/>
  <c r="DC236" i="11"/>
  <c r="CN237" i="11"/>
  <c r="DG236" i="11"/>
  <c r="CZ236" i="11"/>
  <c r="CG237" i="11"/>
  <c r="DJ235" i="11"/>
  <c r="B233" i="12" s="1"/>
  <c r="CC237" i="11"/>
  <c r="CV236" i="11"/>
  <c r="CM237" i="11"/>
  <c r="DF236" i="11"/>
  <c r="CU236" i="11"/>
  <c r="CB237" i="11"/>
  <c r="BY237" i="11"/>
  <c r="CR236" i="11"/>
  <c r="DB236" i="11"/>
  <c r="CI237" i="11"/>
  <c r="CY236" i="11"/>
  <c r="CF237" i="11"/>
  <c r="CX236" i="11"/>
  <c r="CE237" i="11"/>
  <c r="DE236" i="11"/>
  <c r="CL237" i="11"/>
  <c r="CO237" i="11"/>
  <c r="DH236" i="11"/>
  <c r="CS236" i="11"/>
  <c r="BZ237" i="11"/>
  <c r="DI236" i="11"/>
  <c r="CP237" i="11"/>
  <c r="CK237" i="11"/>
  <c r="DD236" i="11"/>
  <c r="CH237" i="11"/>
  <c r="DA236" i="11"/>
  <c r="CT236" i="11"/>
  <c r="CA237" i="11"/>
  <c r="A261" i="4"/>
  <c r="DD237" i="11" l="1"/>
  <c r="CK238" i="11"/>
  <c r="CR237" i="11"/>
  <c r="BY238" i="11"/>
  <c r="CZ237" i="11"/>
  <c r="CG238" i="11"/>
  <c r="CP238" i="11"/>
  <c r="DI237" i="11"/>
  <c r="CE238" i="11"/>
  <c r="CX237" i="11"/>
  <c r="CB238" i="11"/>
  <c r="CU237" i="11"/>
  <c r="CA238" i="11"/>
  <c r="CT237" i="11"/>
  <c r="BZ238" i="11"/>
  <c r="CS237" i="11"/>
  <c r="CF238" i="11"/>
  <c r="CY237" i="11"/>
  <c r="CN238" i="11"/>
  <c r="DG237" i="11"/>
  <c r="DF237" i="11"/>
  <c r="CM238" i="11"/>
  <c r="CI238" i="11"/>
  <c r="DB237" i="11"/>
  <c r="DC237" i="11"/>
  <c r="CJ238" i="11"/>
  <c r="CH238" i="11"/>
  <c r="DA237" i="11"/>
  <c r="DH237" i="11"/>
  <c r="CO238" i="11"/>
  <c r="CV237" i="11"/>
  <c r="CC238" i="11"/>
  <c r="CW237" i="11"/>
  <c r="CD238" i="11"/>
  <c r="CL238" i="11"/>
  <c r="DE237" i="11"/>
  <c r="DJ236" i="11"/>
  <c r="B234" i="12" s="1"/>
  <c r="A262" i="4"/>
  <c r="CC239" i="11" l="1"/>
  <c r="CV238" i="11"/>
  <c r="DB238" i="11"/>
  <c r="CI239" i="11"/>
  <c r="BZ239" i="11"/>
  <c r="CS238" i="11"/>
  <c r="CP239" i="11"/>
  <c r="DI238" i="11"/>
  <c r="DH238" i="11"/>
  <c r="CO239" i="11"/>
  <c r="DF238" i="11"/>
  <c r="CM239" i="11"/>
  <c r="CG239" i="11"/>
  <c r="CZ238" i="11"/>
  <c r="CA239" i="11"/>
  <c r="CT238" i="11"/>
  <c r="BY239" i="11"/>
  <c r="CR238" i="11"/>
  <c r="DE238" i="11"/>
  <c r="CL239" i="11"/>
  <c r="CH239" i="11"/>
  <c r="DA238" i="11"/>
  <c r="CN239" i="11"/>
  <c r="DG238" i="11"/>
  <c r="CB239" i="11"/>
  <c r="CU238" i="11"/>
  <c r="DJ237" i="11"/>
  <c r="CD239" i="11"/>
  <c r="CW238" i="11"/>
  <c r="CJ239" i="11"/>
  <c r="DC238" i="11"/>
  <c r="CK239" i="11"/>
  <c r="DD238" i="11"/>
  <c r="CY238" i="11"/>
  <c r="CF239" i="11"/>
  <c r="CX238" i="11"/>
  <c r="CE239" i="11"/>
  <c r="A263" i="4"/>
  <c r="DD239" i="11" l="1"/>
  <c r="CK240" i="11"/>
  <c r="CN240" i="11"/>
  <c r="DG239" i="11"/>
  <c r="CA240" i="11"/>
  <c r="CT239" i="11"/>
  <c r="DI239" i="11"/>
  <c r="CP240" i="11"/>
  <c r="CJ240" i="11"/>
  <c r="DC239" i="11"/>
  <c r="CE240" i="11"/>
  <c r="CX239" i="11"/>
  <c r="CH240" i="11"/>
  <c r="DA239" i="11"/>
  <c r="CG240" i="11"/>
  <c r="CZ239" i="11"/>
  <c r="BZ240" i="11"/>
  <c r="CS239" i="11"/>
  <c r="CD240" i="11"/>
  <c r="CW239" i="11"/>
  <c r="CL240" i="11"/>
  <c r="DE239" i="11"/>
  <c r="CM240" i="11"/>
  <c r="DF239" i="11"/>
  <c r="CI240" i="11"/>
  <c r="DB239" i="11"/>
  <c r="CY239" i="11"/>
  <c r="CF240" i="11"/>
  <c r="X280" i="11" a="1"/>
  <c r="X280" i="11" s="1"/>
  <c r="X281" i="11" s="1"/>
  <c r="B235" i="12"/>
  <c r="DJ238" i="11"/>
  <c r="B236" i="12" s="1"/>
  <c r="DH239" i="11"/>
  <c r="CO240" i="11"/>
  <c r="CB240" i="11"/>
  <c r="CU239" i="11"/>
  <c r="BY240" i="11"/>
  <c r="CR239" i="11"/>
  <c r="CC240" i="11"/>
  <c r="CV239" i="11"/>
  <c r="V273" i="11" a="1"/>
  <c r="V273" i="11" s="1"/>
  <c r="V274" i="11" s="1"/>
  <c r="A264" i="4"/>
  <c r="DI240" i="11" l="1"/>
  <c r="CP241" i="11"/>
  <c r="DF240" i="11"/>
  <c r="CM241" i="11"/>
  <c r="CG241" i="11"/>
  <c r="CZ240" i="11"/>
  <c r="CV240" i="11"/>
  <c r="CC241" i="11"/>
  <c r="CL241" i="11"/>
  <c r="DE240" i="11"/>
  <c r="CH241" i="11"/>
  <c r="DA240" i="11"/>
  <c r="CT240" i="11"/>
  <c r="CA241" i="11"/>
  <c r="DJ239" i="11"/>
  <c r="B237" i="12" s="1"/>
  <c r="BY241" i="11"/>
  <c r="CR240" i="11"/>
  <c r="CF241" i="11"/>
  <c r="CY240" i="11"/>
  <c r="CW240" i="11"/>
  <c r="CD241" i="11"/>
  <c r="CX240" i="11"/>
  <c r="CE241" i="11"/>
  <c r="DG240" i="11"/>
  <c r="CN241" i="11"/>
  <c r="CU240" i="11"/>
  <c r="CB241" i="11"/>
  <c r="DD240" i="11"/>
  <c r="CK241" i="11"/>
  <c r="CO241" i="11"/>
  <c r="DH240" i="11"/>
  <c r="CI241" i="11"/>
  <c r="DB240" i="11"/>
  <c r="BZ241" i="11"/>
  <c r="CS240" i="11"/>
  <c r="CJ241" i="11"/>
  <c r="DC240" i="11"/>
  <c r="A265" i="4"/>
  <c r="CE242" i="11" l="1"/>
  <c r="CX241" i="11"/>
  <c r="DB241" i="11"/>
  <c r="CI242" i="11"/>
  <c r="DH241" i="11"/>
  <c r="CO242" i="11"/>
  <c r="CT241" i="11"/>
  <c r="CA242" i="11"/>
  <c r="CK242" i="11"/>
  <c r="DD241" i="11"/>
  <c r="CW241" i="11"/>
  <c r="CD242" i="11"/>
  <c r="CZ241" i="11"/>
  <c r="CG242" i="11"/>
  <c r="CR241" i="11"/>
  <c r="BY242" i="11"/>
  <c r="CM242" i="11"/>
  <c r="DF241" i="11"/>
  <c r="DC241" i="11"/>
  <c r="CJ242" i="11"/>
  <c r="CB242" i="11"/>
  <c r="CU241" i="11"/>
  <c r="DA241" i="11"/>
  <c r="CH242" i="11"/>
  <c r="CC242" i="11"/>
  <c r="CV241" i="11"/>
  <c r="CS241" i="11"/>
  <c r="BZ242" i="11"/>
  <c r="CY241" i="11"/>
  <c r="CF242" i="11"/>
  <c r="CP242" i="11"/>
  <c r="DI241" i="11"/>
  <c r="CN242" i="11"/>
  <c r="DG241" i="11"/>
  <c r="DJ240" i="11"/>
  <c r="B238" i="12" s="1"/>
  <c r="DE241" i="11"/>
  <c r="CL242" i="11"/>
  <c r="A266" i="4"/>
  <c r="CR242" i="11" l="1"/>
  <c r="BY243" i="11"/>
  <c r="CF243" i="11"/>
  <c r="CY242" i="11"/>
  <c r="CG243" i="11"/>
  <c r="CZ242" i="11"/>
  <c r="CO243" i="11"/>
  <c r="DH242" i="11"/>
  <c r="DE242" i="11"/>
  <c r="CL243" i="11"/>
  <c r="CU242" i="11"/>
  <c r="CB243" i="11"/>
  <c r="CT242" i="11"/>
  <c r="CA243" i="11"/>
  <c r="BZ243" i="11"/>
  <c r="CS242" i="11"/>
  <c r="CJ243" i="11"/>
  <c r="DC242" i="11"/>
  <c r="CW242" i="11"/>
  <c r="CD243" i="11"/>
  <c r="DB242" i="11"/>
  <c r="CI243" i="11"/>
  <c r="DJ241" i="11"/>
  <c r="B239" i="12" s="1"/>
  <c r="CH243" i="11"/>
  <c r="DA242" i="11"/>
  <c r="DI242" i="11"/>
  <c r="CP243" i="11"/>
  <c r="CN243" i="11"/>
  <c r="DG242" i="11"/>
  <c r="CC243" i="11"/>
  <c r="CV242" i="11"/>
  <c r="DF242" i="11"/>
  <c r="CM243" i="11"/>
  <c r="DD242" i="11"/>
  <c r="CK243" i="11"/>
  <c r="CE243" i="11"/>
  <c r="CX242" i="11"/>
  <c r="A267" i="4"/>
  <c r="BZ244" i="11" l="1"/>
  <c r="CS244" i="11" s="1"/>
  <c r="CS243" i="11"/>
  <c r="CO244" i="11"/>
  <c r="DH244" i="11" s="1"/>
  <c r="DH243" i="11"/>
  <c r="CH244" i="11"/>
  <c r="DA244" i="11" s="1"/>
  <c r="DA243" i="11"/>
  <c r="CC244" i="11"/>
  <c r="CV244" i="11" s="1"/>
  <c r="CV243" i="11"/>
  <c r="CI244" i="11"/>
  <c r="DB244" i="11" s="1"/>
  <c r="DB243" i="11"/>
  <c r="CT243" i="11"/>
  <c r="CA244" i="11"/>
  <c r="CT244" i="11" s="1"/>
  <c r="CZ243" i="11"/>
  <c r="CG244" i="11"/>
  <c r="CZ244" i="11" s="1"/>
  <c r="CX243" i="11"/>
  <c r="CE244" i="11"/>
  <c r="CX244" i="11" s="1"/>
  <c r="CN244" i="11"/>
  <c r="DG244" i="11" s="1"/>
  <c r="DG243" i="11"/>
  <c r="CD244" i="11"/>
  <c r="CW244" i="11" s="1"/>
  <c r="CW243" i="11"/>
  <c r="CB244" i="11"/>
  <c r="CU244" i="11" s="1"/>
  <c r="CU243" i="11"/>
  <c r="DD243" i="11"/>
  <c r="CK244" i="11"/>
  <c r="DD244" i="11" s="1"/>
  <c r="CF244" i="11"/>
  <c r="CY244" i="11" s="1"/>
  <c r="CY243" i="11"/>
  <c r="DI243" i="11"/>
  <c r="CP244" i="11"/>
  <c r="DI244" i="11" s="1"/>
  <c r="CL244" i="11"/>
  <c r="DE244" i="11" s="1"/>
  <c r="DE243" i="11"/>
  <c r="BY244" i="11"/>
  <c r="CR244" i="11" s="1"/>
  <c r="CR243" i="11"/>
  <c r="CM244" i="11"/>
  <c r="DF244" i="11" s="1"/>
  <c r="DF243" i="11"/>
  <c r="CJ244" i="11"/>
  <c r="DC244" i="11" s="1"/>
  <c r="DC243" i="11"/>
  <c r="DJ242" i="11"/>
  <c r="A268" i="4"/>
  <c r="DJ243" i="11" l="1"/>
  <c r="F273" i="11" a="1"/>
  <c r="F273" i="11" s="1"/>
  <c r="F274" i="11" s="1"/>
  <c r="B240" i="12"/>
  <c r="T280" i="11" a="1"/>
  <c r="T280" i="11" s="1"/>
  <c r="T281" i="11" s="1"/>
  <c r="B241" i="12"/>
  <c r="DJ244" i="11"/>
  <c r="O269" i="4"/>
  <c r="A269" i="4"/>
  <c r="P280" i="11" l="1" a="1"/>
  <c r="P280" i="11" s="1"/>
  <c r="P281" i="11" s="1"/>
  <c r="AJ280" i="11" a="1"/>
  <c r="AJ280" i="11" s="1"/>
  <c r="AJ281" i="11" s="1"/>
  <c r="BD244" i="11" a="1"/>
  <c r="BD244" i="11" s="1"/>
  <c r="BW244" i="11" s="1"/>
  <c r="CP245" i="11" s="1"/>
  <c r="AY244" i="11" a="1"/>
  <c r="AY244" i="11" s="1"/>
  <c r="BR244" i="11" s="1"/>
  <c r="CK245" i="11" s="1"/>
  <c r="AS244" i="11" a="1"/>
  <c r="AS244" i="11" s="1"/>
  <c r="BL244" i="11" s="1"/>
  <c r="CE245" i="11" s="1"/>
  <c r="AU244" i="11" a="1"/>
  <c r="AU244" i="11" s="1"/>
  <c r="BN244" i="11" s="1"/>
  <c r="CG245" i="11" s="1"/>
  <c r="AO244" i="11" a="1"/>
  <c r="AO244" i="11" s="1"/>
  <c r="BH244" i="11" s="1"/>
  <c r="CA245" i="11" s="1"/>
  <c r="AV244" i="11" a="1"/>
  <c r="AV244" i="11" s="1"/>
  <c r="BO244" i="11" s="1"/>
  <c r="CH245" i="11" s="1"/>
  <c r="AQ244" i="11" a="1"/>
  <c r="AQ244" i="11" s="1"/>
  <c r="BJ244" i="11" s="1"/>
  <c r="CC245" i="11" s="1"/>
  <c r="AN244" i="11" a="1"/>
  <c r="AN244" i="11" s="1"/>
  <c r="BG244" i="11" s="1"/>
  <c r="BZ245" i="11" s="1"/>
  <c r="BB244" i="11" a="1"/>
  <c r="BB244" i="11" s="1"/>
  <c r="BU244" i="11" s="1"/>
  <c r="CN245" i="11" s="1"/>
  <c r="BA244" i="11" a="1"/>
  <c r="BA244" i="11" s="1"/>
  <c r="BT244" i="11" s="1"/>
  <c r="CM245" i="11" s="1"/>
  <c r="AZ244" i="11" a="1"/>
  <c r="AZ244" i="11" s="1"/>
  <c r="BS244" i="11" s="1"/>
  <c r="CL245" i="11" s="1"/>
  <c r="AM244" i="11" a="1"/>
  <c r="AM244" i="11" s="1"/>
  <c r="BF244" i="11" s="1"/>
  <c r="BY245" i="11" s="1"/>
  <c r="AX244" i="11" a="1"/>
  <c r="AX244" i="11" s="1"/>
  <c r="BQ244" i="11" s="1"/>
  <c r="CJ245" i="11" s="1"/>
  <c r="AP244" i="11" a="1"/>
  <c r="AP244" i="11" s="1"/>
  <c r="BI244" i="11" s="1"/>
  <c r="CB245" i="11" s="1"/>
  <c r="AW244" i="11" a="1"/>
  <c r="AW244" i="11" s="1"/>
  <c r="BP244" i="11" s="1"/>
  <c r="CI245" i="11" s="1"/>
  <c r="AR244" i="11" a="1"/>
  <c r="AR244" i="11" s="1"/>
  <c r="BK244" i="11" s="1"/>
  <c r="CD245" i="11" s="1"/>
  <c r="AT244" i="11" a="1"/>
  <c r="AT244" i="11" s="1"/>
  <c r="BM244" i="11" s="1"/>
  <c r="CF245" i="11" s="1"/>
  <c r="B242" i="12"/>
  <c r="BC244" i="11" a="1"/>
  <c r="BC244" i="11" s="1"/>
  <c r="BV244" i="11" s="1"/>
  <c r="CO245" i="11" s="1"/>
  <c r="A270" i="4"/>
  <c r="CW245" i="11" l="1"/>
  <c r="CD246" i="11"/>
  <c r="BZ246" i="11"/>
  <c r="CS245" i="11"/>
  <c r="CI246" i="11"/>
  <c r="DB245" i="11"/>
  <c r="CC246" i="11"/>
  <c r="CV245" i="11"/>
  <c r="CU245" i="11"/>
  <c r="CB246" i="11"/>
  <c r="DA245" i="11"/>
  <c r="CH246" i="11"/>
  <c r="DC245" i="11"/>
  <c r="CJ246" i="11"/>
  <c r="CT245" i="11"/>
  <c r="CA246" i="11"/>
  <c r="CR245" i="11"/>
  <c r="BY246" i="11"/>
  <c r="CZ245" i="11"/>
  <c r="CG246" i="11"/>
  <c r="CO246" i="11"/>
  <c r="DH245" i="11"/>
  <c r="DE245" i="11"/>
  <c r="CL246" i="11"/>
  <c r="CE246" i="11"/>
  <c r="CX245" i="11"/>
  <c r="CM246" i="11"/>
  <c r="DF245" i="11"/>
  <c r="CK246" i="11"/>
  <c r="DD245" i="11"/>
  <c r="CY245" i="11"/>
  <c r="CF246" i="11"/>
  <c r="CN246" i="11"/>
  <c r="DG245" i="11"/>
  <c r="CP246" i="11"/>
  <c r="DI245" i="11"/>
  <c r="A271" i="4"/>
  <c r="CY246" i="11" l="1"/>
  <c r="CF247" i="11"/>
  <c r="CL247" i="11"/>
  <c r="DE246" i="11"/>
  <c r="CT246" i="11"/>
  <c r="CA247" i="11"/>
  <c r="CC247" i="11"/>
  <c r="CV246" i="11"/>
  <c r="CJ247" i="11"/>
  <c r="DC246" i="11"/>
  <c r="CK247" i="11"/>
  <c r="DD246" i="11"/>
  <c r="CO247" i="11"/>
  <c r="DH246" i="11"/>
  <c r="CI247" i="11"/>
  <c r="DB246" i="11"/>
  <c r="CG247" i="11"/>
  <c r="CZ246" i="11"/>
  <c r="CH247" i="11"/>
  <c r="DA246" i="11"/>
  <c r="CP247" i="11"/>
  <c r="DI246" i="11"/>
  <c r="DF246" i="11"/>
  <c r="CM247" i="11"/>
  <c r="CS246" i="11"/>
  <c r="BZ247" i="11"/>
  <c r="CR246" i="11"/>
  <c r="BY247" i="11"/>
  <c r="CB247" i="11"/>
  <c r="CU246" i="11"/>
  <c r="CD247" i="11"/>
  <c r="CW246" i="11"/>
  <c r="CN247" i="11"/>
  <c r="DG246" i="11"/>
  <c r="CX246" i="11"/>
  <c r="CE247" i="11"/>
  <c r="DJ245" i="11"/>
  <c r="B243" i="12" s="1"/>
  <c r="A272" i="4"/>
  <c r="CM248" i="11" l="1"/>
  <c r="DF247" i="11"/>
  <c r="CD248" i="11"/>
  <c r="CW247" i="11"/>
  <c r="DB247" i="11"/>
  <c r="CI248" i="11"/>
  <c r="CC248" i="11"/>
  <c r="CV247" i="11"/>
  <c r="CA248" i="11"/>
  <c r="CT247" i="11"/>
  <c r="CU247" i="11"/>
  <c r="CB248" i="11"/>
  <c r="DI247" i="11"/>
  <c r="CP248" i="11"/>
  <c r="DH247" i="11"/>
  <c r="CO248" i="11"/>
  <c r="CE248" i="11"/>
  <c r="CX247" i="11"/>
  <c r="CR247" i="11"/>
  <c r="BY248" i="11"/>
  <c r="DJ246" i="11"/>
  <c r="B244" i="12" s="1"/>
  <c r="DA247" i="11"/>
  <c r="CH248" i="11"/>
  <c r="CK248" i="11"/>
  <c r="DD247" i="11"/>
  <c r="CL248" i="11"/>
  <c r="DE247" i="11"/>
  <c r="BZ248" i="11"/>
  <c r="CS247" i="11"/>
  <c r="CF248" i="11"/>
  <c r="CY247" i="11"/>
  <c r="CN248" i="11"/>
  <c r="DG247" i="11"/>
  <c r="CG248" i="11"/>
  <c r="CZ247" i="11"/>
  <c r="CJ248" i="11"/>
  <c r="DC247" i="11"/>
  <c r="A273" i="4"/>
  <c r="CN249" i="11" l="1"/>
  <c r="DG248" i="11"/>
  <c r="CK249" i="11"/>
  <c r="DD248" i="11"/>
  <c r="DH248" i="11"/>
  <c r="CO249" i="11"/>
  <c r="CH249" i="11"/>
  <c r="DA248" i="11"/>
  <c r="CV248" i="11"/>
  <c r="CC249" i="11"/>
  <c r="CF249" i="11"/>
  <c r="CY248" i="11"/>
  <c r="DI248" i="11"/>
  <c r="CP249" i="11"/>
  <c r="CI249" i="11"/>
  <c r="DB248" i="11"/>
  <c r="CJ249" i="11"/>
  <c r="DC248" i="11"/>
  <c r="BZ249" i="11"/>
  <c r="CS248" i="11"/>
  <c r="BY249" i="11"/>
  <c r="CR248" i="11"/>
  <c r="CB249" i="11"/>
  <c r="CU248" i="11"/>
  <c r="DJ247" i="11"/>
  <c r="CD249" i="11"/>
  <c r="CW248" i="11"/>
  <c r="CG249" i="11"/>
  <c r="CZ248" i="11"/>
  <c r="DE248" i="11"/>
  <c r="CL249" i="11"/>
  <c r="CE249" i="11"/>
  <c r="CX248" i="11"/>
  <c r="CT248" i="11"/>
  <c r="CA249" i="11"/>
  <c r="DF248" i="11"/>
  <c r="CM249" i="11"/>
  <c r="A274" i="4"/>
  <c r="CE250" i="11" l="1"/>
  <c r="CX249" i="11"/>
  <c r="CL250" i="11"/>
  <c r="DE249" i="11"/>
  <c r="CB250" i="11"/>
  <c r="CU249" i="11"/>
  <c r="DB249" i="11"/>
  <c r="CI250" i="11"/>
  <c r="CH250" i="11"/>
  <c r="DA249" i="11"/>
  <c r="DJ248" i="11"/>
  <c r="DI249" i="11"/>
  <c r="CP250" i="11"/>
  <c r="DH249" i="11"/>
  <c r="CO250" i="11"/>
  <c r="CM250" i="11"/>
  <c r="DF249" i="11"/>
  <c r="CR249" i="11"/>
  <c r="BY250" i="11"/>
  <c r="CG250" i="11"/>
  <c r="CZ249" i="11"/>
  <c r="CA250" i="11"/>
  <c r="CT249" i="11"/>
  <c r="CS249" i="11"/>
  <c r="BZ250" i="11"/>
  <c r="CF250" i="11"/>
  <c r="CY249" i="11"/>
  <c r="CK250" i="11"/>
  <c r="DD249" i="11"/>
  <c r="CW249" i="11"/>
  <c r="CD250" i="11"/>
  <c r="CC250" i="11"/>
  <c r="CV249" i="11"/>
  <c r="R273" i="11" a="1"/>
  <c r="R273" i="11" s="1"/>
  <c r="R274" i="11" s="1"/>
  <c r="B273" i="11" a="1"/>
  <c r="B273" i="11" s="1"/>
  <c r="B274" i="11" s="1"/>
  <c r="B245" i="12"/>
  <c r="H273" i="11" a="1"/>
  <c r="H273" i="11" s="1"/>
  <c r="H274" i="11" s="1"/>
  <c r="N273" i="11" a="1"/>
  <c r="N273" i="11" s="1"/>
  <c r="N274" i="11" s="1"/>
  <c r="CJ250" i="11"/>
  <c r="DC249" i="11"/>
  <c r="CN250" i="11"/>
  <c r="DG249" i="11"/>
  <c r="A275" i="4"/>
  <c r="CC251" i="11" l="1"/>
  <c r="CV250" i="11"/>
  <c r="DF250" i="11"/>
  <c r="CM251" i="11"/>
  <c r="CI251" i="11"/>
  <c r="DB250" i="11"/>
  <c r="CJ251" i="11"/>
  <c r="DC250" i="11"/>
  <c r="CW250" i="11"/>
  <c r="CD251" i="11"/>
  <c r="CO251" i="11"/>
  <c r="DH250" i="11"/>
  <c r="CT250" i="11"/>
  <c r="CA251" i="11"/>
  <c r="CP251" i="11"/>
  <c r="DI250" i="11"/>
  <c r="CU250" i="11"/>
  <c r="CB251" i="11"/>
  <c r="CK251" i="11"/>
  <c r="DD250" i="11"/>
  <c r="CG251" i="11"/>
  <c r="CZ250" i="11"/>
  <c r="BY251" i="11"/>
  <c r="CR250" i="11"/>
  <c r="X273" i="11" a="1"/>
  <c r="X273" i="11" s="1"/>
  <c r="X274" i="11" s="1"/>
  <c r="B246" i="12"/>
  <c r="CL251" i="11"/>
  <c r="DE250" i="11"/>
  <c r="CF251" i="11"/>
  <c r="CY250" i="11"/>
  <c r="DJ249" i="11"/>
  <c r="B247" i="12" s="1"/>
  <c r="CN251" i="11"/>
  <c r="DG250" i="11"/>
  <c r="CS250" i="11"/>
  <c r="BZ251" i="11"/>
  <c r="CH251" i="11"/>
  <c r="DA250" i="11"/>
  <c r="CE251" i="11"/>
  <c r="CX250" i="11"/>
  <c r="A276" i="4"/>
  <c r="CN252" i="11" l="1"/>
  <c r="DG251" i="11"/>
  <c r="DJ250" i="11"/>
  <c r="B248" i="12" s="1"/>
  <c r="BY252" i="11"/>
  <c r="CR251" i="11"/>
  <c r="DI251" i="11"/>
  <c r="CP252" i="11"/>
  <c r="CJ252" i="11"/>
  <c r="DC251" i="11"/>
  <c r="CE252" i="11"/>
  <c r="CX251" i="11"/>
  <c r="CA252" i="11"/>
  <c r="CT251" i="11"/>
  <c r="CY251" i="11"/>
  <c r="CF252" i="11"/>
  <c r="CG252" i="11"/>
  <c r="CZ251" i="11"/>
  <c r="CI252" i="11"/>
  <c r="DB251" i="11"/>
  <c r="CH252" i="11"/>
  <c r="DA251" i="11"/>
  <c r="CM252" i="11"/>
  <c r="DF251" i="11"/>
  <c r="CS251" i="11"/>
  <c r="BZ252" i="11"/>
  <c r="CL252" i="11"/>
  <c r="DE251" i="11"/>
  <c r="DD251" i="11"/>
  <c r="CK252" i="11"/>
  <c r="DH251" i="11"/>
  <c r="CO252" i="11"/>
  <c r="CU251" i="11"/>
  <c r="CB252" i="11"/>
  <c r="CD252" i="11"/>
  <c r="CW251" i="11"/>
  <c r="CC252" i="11"/>
  <c r="CV251" i="11"/>
  <c r="A277" i="4"/>
  <c r="CG253" i="11" l="1"/>
  <c r="CZ252" i="11"/>
  <c r="DC252" i="11"/>
  <c r="CJ253" i="11"/>
  <c r="DH252" i="11"/>
  <c r="CO253" i="11"/>
  <c r="CF253" i="11"/>
  <c r="CY252" i="11"/>
  <c r="CP253" i="11"/>
  <c r="DI252" i="11"/>
  <c r="CM253" i="11"/>
  <c r="DF252" i="11"/>
  <c r="CK253" i="11"/>
  <c r="DD252" i="11"/>
  <c r="DJ251" i="11"/>
  <c r="B249" i="12" s="1"/>
  <c r="CC253" i="11"/>
  <c r="CV252" i="11"/>
  <c r="CH253" i="11"/>
  <c r="DA252" i="11"/>
  <c r="CA253" i="11"/>
  <c r="CT252" i="11"/>
  <c r="BY253" i="11"/>
  <c r="CR252" i="11"/>
  <c r="CD253" i="11"/>
  <c r="CW252" i="11"/>
  <c r="DE252" i="11"/>
  <c r="CL253" i="11"/>
  <c r="CI253" i="11"/>
  <c r="DB252" i="11"/>
  <c r="CE253" i="11"/>
  <c r="CX252" i="11"/>
  <c r="CB253" i="11"/>
  <c r="CU252" i="11"/>
  <c r="BZ253" i="11"/>
  <c r="CS252" i="11"/>
  <c r="CN253" i="11"/>
  <c r="DG252" i="11"/>
  <c r="A278" i="4"/>
  <c r="CU253" i="11" l="1"/>
  <c r="CB254" i="11"/>
  <c r="CD254" i="11"/>
  <c r="CW253" i="11"/>
  <c r="CC254" i="11"/>
  <c r="CV253" i="11"/>
  <c r="DJ252" i="11"/>
  <c r="B250" i="12" s="1"/>
  <c r="CY253" i="11"/>
  <c r="CF254" i="11"/>
  <c r="CE254" i="11"/>
  <c r="CX253" i="11"/>
  <c r="BY254" i="11"/>
  <c r="CR253" i="11"/>
  <c r="DH253" i="11"/>
  <c r="CO254" i="11"/>
  <c r="CK254" i="11"/>
  <c r="DD253" i="11"/>
  <c r="CN254" i="11"/>
  <c r="DG253" i="11"/>
  <c r="CI254" i="11"/>
  <c r="DB253" i="11"/>
  <c r="CA254" i="11"/>
  <c r="CT253" i="11"/>
  <c r="DC253" i="11"/>
  <c r="CJ254" i="11"/>
  <c r="DE253" i="11"/>
  <c r="CL254" i="11"/>
  <c r="CM254" i="11"/>
  <c r="DF253" i="11"/>
  <c r="CS253" i="11"/>
  <c r="BZ254" i="11"/>
  <c r="CH254" i="11"/>
  <c r="DA253" i="11"/>
  <c r="CP254" i="11"/>
  <c r="DI253" i="11"/>
  <c r="CG254" i="11"/>
  <c r="CZ253" i="11"/>
  <c r="A279" i="4"/>
  <c r="CH255" i="11" l="1"/>
  <c r="DA254" i="11"/>
  <c r="CK255" i="11"/>
  <c r="DD254" i="11"/>
  <c r="BZ255" i="11"/>
  <c r="CS254" i="11"/>
  <c r="CO255" i="11"/>
  <c r="DH254" i="11"/>
  <c r="CA255" i="11"/>
  <c r="CT254" i="11"/>
  <c r="DJ253" i="11"/>
  <c r="B251" i="12" s="1"/>
  <c r="CV254" i="11"/>
  <c r="CC255" i="11"/>
  <c r="CG255" i="11"/>
  <c r="CZ254" i="11"/>
  <c r="CM255" i="11"/>
  <c r="DF254" i="11"/>
  <c r="CI255" i="11"/>
  <c r="DB254" i="11"/>
  <c r="CR254" i="11"/>
  <c r="BY255" i="11"/>
  <c r="CL255" i="11"/>
  <c r="DE254" i="11"/>
  <c r="CD255" i="11"/>
  <c r="CW254" i="11"/>
  <c r="CP255" i="11"/>
  <c r="DI254" i="11"/>
  <c r="DG254" i="11"/>
  <c r="CN255" i="11"/>
  <c r="CE255" i="11"/>
  <c r="CX254" i="11"/>
  <c r="CB255" i="11"/>
  <c r="CU254" i="11"/>
  <c r="CJ255" i="11"/>
  <c r="DC254" i="11"/>
  <c r="CY254" i="11"/>
  <c r="CF255" i="11"/>
  <c r="A280" i="4"/>
  <c r="CB256" i="11" l="1"/>
  <c r="CU256" i="11" s="1"/>
  <c r="CU255" i="11"/>
  <c r="CD256" i="11"/>
  <c r="CW256" i="11" s="1"/>
  <c r="CW255" i="11"/>
  <c r="DF255" i="11"/>
  <c r="CM256" i="11"/>
  <c r="DF256" i="11" s="1"/>
  <c r="CO256" i="11"/>
  <c r="DH256" i="11" s="1"/>
  <c r="DH255" i="11"/>
  <c r="CE256" i="11"/>
  <c r="CX256" i="11" s="1"/>
  <c r="CX255" i="11"/>
  <c r="CL256" i="11"/>
  <c r="DE256" i="11" s="1"/>
  <c r="DE255" i="11"/>
  <c r="CZ255" i="11"/>
  <c r="CG256" i="11"/>
  <c r="CZ256" i="11" s="1"/>
  <c r="CF256" i="11"/>
  <c r="CY256" i="11" s="1"/>
  <c r="CY255" i="11"/>
  <c r="DG255" i="11"/>
  <c r="CN256" i="11"/>
  <c r="DG256" i="11" s="1"/>
  <c r="BY256" i="11"/>
  <c r="CR256" i="11" s="1"/>
  <c r="CR255" i="11"/>
  <c r="CC256" i="11"/>
  <c r="CV256" i="11" s="1"/>
  <c r="CV255" i="11"/>
  <c r="BZ256" i="11"/>
  <c r="CS256" i="11" s="1"/>
  <c r="CS255" i="11"/>
  <c r="DJ254" i="11"/>
  <c r="B252" i="12" s="1"/>
  <c r="CK256" i="11"/>
  <c r="DD256" i="11" s="1"/>
  <c r="DD255" i="11"/>
  <c r="DC255" i="11"/>
  <c r="CJ256" i="11"/>
  <c r="DC256" i="11" s="1"/>
  <c r="CP256" i="11"/>
  <c r="DI256" i="11" s="1"/>
  <c r="DI255" i="11"/>
  <c r="CI256" i="11"/>
  <c r="DB256" i="11" s="1"/>
  <c r="DB255" i="11"/>
  <c r="CA256" i="11"/>
  <c r="CT256" i="11" s="1"/>
  <c r="CT255" i="11"/>
  <c r="DA255" i="11"/>
  <c r="CH256" i="11"/>
  <c r="DA256" i="11" s="1"/>
  <c r="A281" i="4"/>
  <c r="DJ255" i="11" l="1"/>
  <c r="DJ256" i="11"/>
  <c r="D280" i="11" a="1"/>
  <c r="D280" i="11" s="1"/>
  <c r="D281" i="11" s="1"/>
  <c r="AJ273" i="11" a="1"/>
  <c r="AJ273" i="11" s="1"/>
  <c r="AJ274" i="11" s="1"/>
  <c r="B280" i="11" a="1"/>
  <c r="B280" i="11" s="1"/>
  <c r="B281" i="11" s="1"/>
  <c r="AD280" i="11" a="1"/>
  <c r="AD280" i="11" s="1"/>
  <c r="AD281" i="11" s="1"/>
  <c r="A282" i="4"/>
  <c r="AP256" i="11" l="1" a="1"/>
  <c r="AP256" i="11" s="1"/>
  <c r="BI256" i="11" s="1"/>
  <c r="CB257" i="11" s="1"/>
  <c r="AY256" i="11" a="1"/>
  <c r="AY256" i="11" s="1"/>
  <c r="BR256" i="11" s="1"/>
  <c r="CK257" i="11" s="1"/>
  <c r="AS256" i="11" a="1"/>
  <c r="AS256" i="11" s="1"/>
  <c r="BL256" i="11" s="1"/>
  <c r="CE257" i="11" s="1"/>
  <c r="AV256" i="11" a="1"/>
  <c r="AV256" i="11" s="1"/>
  <c r="BO256" i="11" s="1"/>
  <c r="CH257" i="11" s="1"/>
  <c r="AR256" i="11" a="1"/>
  <c r="AR256" i="11" s="1"/>
  <c r="BK256" i="11" s="1"/>
  <c r="CD257" i="11" s="1"/>
  <c r="BB256" i="11" a="1"/>
  <c r="BB256" i="11" s="1"/>
  <c r="BU256" i="11" s="1"/>
  <c r="CN257" i="11" s="1"/>
  <c r="BC256" i="11" a="1"/>
  <c r="BC256" i="11" s="1"/>
  <c r="BV256" i="11" s="1"/>
  <c r="CO257" i="11" s="1"/>
  <c r="BD256" i="11" a="1"/>
  <c r="BD256" i="11" s="1"/>
  <c r="BW256" i="11" s="1"/>
  <c r="CP257" i="11" s="1"/>
  <c r="AU256" i="11" a="1"/>
  <c r="AU256" i="11" s="1"/>
  <c r="BN256" i="11" s="1"/>
  <c r="CG257" i="11" s="1"/>
  <c r="AO256" i="11" a="1"/>
  <c r="AO256" i="11" s="1"/>
  <c r="BH256" i="11" s="1"/>
  <c r="CA257" i="11" s="1"/>
  <c r="AZ256" i="11" a="1"/>
  <c r="AZ256" i="11" s="1"/>
  <c r="BS256" i="11" s="1"/>
  <c r="CL257" i="11" s="1"/>
  <c r="AN256" i="11" a="1"/>
  <c r="AN256" i="11" s="1"/>
  <c r="BG256" i="11" s="1"/>
  <c r="BZ257" i="11" s="1"/>
  <c r="BA256" i="11" a="1"/>
  <c r="BA256" i="11" s="1"/>
  <c r="BT256" i="11" s="1"/>
  <c r="CM257" i="11" s="1"/>
  <c r="AQ256" i="11" a="1"/>
  <c r="AQ256" i="11" s="1"/>
  <c r="BJ256" i="11" s="1"/>
  <c r="CC257" i="11" s="1"/>
  <c r="AM256" i="11" a="1"/>
  <c r="AM256" i="11" s="1"/>
  <c r="BF256" i="11" s="1"/>
  <c r="BY257" i="11" s="1"/>
  <c r="AX256" i="11" a="1"/>
  <c r="AX256" i="11" s="1"/>
  <c r="BQ256" i="11" s="1"/>
  <c r="CJ257" i="11" s="1"/>
  <c r="AT256" i="11" a="1"/>
  <c r="AT256" i="11" s="1"/>
  <c r="BM256" i="11" s="1"/>
  <c r="CF257" i="11" s="1"/>
  <c r="B254" i="12"/>
  <c r="AW256" i="11" a="1"/>
  <c r="AW256" i="11" s="1"/>
  <c r="BP256" i="11" s="1"/>
  <c r="CI257" i="11" s="1"/>
  <c r="B253" i="12"/>
  <c r="N280" i="11" a="1"/>
  <c r="N280" i="11" s="1"/>
  <c r="N281" i="11" s="1"/>
  <c r="H280" i="11" a="1"/>
  <c r="H280" i="11" s="1"/>
  <c r="H281" i="11" s="1"/>
  <c r="AF280" i="11" a="1"/>
  <c r="AF280" i="11" s="1"/>
  <c r="AF281" i="11" s="1"/>
  <c r="A283" i="4"/>
  <c r="CJ258" i="11" l="1"/>
  <c r="DC257" i="11"/>
  <c r="DI257" i="11"/>
  <c r="CP258" i="11"/>
  <c r="BY258" i="11"/>
  <c r="CR257" i="11"/>
  <c r="CO258" i="11"/>
  <c r="DH257" i="11"/>
  <c r="CC258" i="11"/>
  <c r="CV257" i="11"/>
  <c r="CN258" i="11"/>
  <c r="DG257" i="11"/>
  <c r="DF257" i="11"/>
  <c r="CM258" i="11"/>
  <c r="CW257" i="11"/>
  <c r="CD258" i="11"/>
  <c r="CS257" i="11"/>
  <c r="BZ258" i="11"/>
  <c r="CH258" i="11"/>
  <c r="DA257" i="11"/>
  <c r="DB257" i="11"/>
  <c r="CI258" i="11"/>
  <c r="CL258" i="11"/>
  <c r="DE257" i="11"/>
  <c r="CE258" i="11"/>
  <c r="CX257" i="11"/>
  <c r="CA258" i="11"/>
  <c r="CT257" i="11"/>
  <c r="CK258" i="11"/>
  <c r="DD257" i="11"/>
  <c r="CY257" i="11"/>
  <c r="CF258" i="11"/>
  <c r="CG258" i="11"/>
  <c r="CZ257" i="11"/>
  <c r="CB258" i="11"/>
  <c r="CU257" i="11"/>
  <c r="Z273" i="11" a="1"/>
  <c r="Z273" i="11" s="1"/>
  <c r="Z274" i="11" s="1"/>
  <c r="AH273" i="11" a="1"/>
  <c r="AH273" i="11" s="1"/>
  <c r="AH274" i="11" s="1"/>
  <c r="P273" i="11" a="1"/>
  <c r="P273" i="11" s="1"/>
  <c r="P274" i="11" s="1"/>
  <c r="A284" i="4"/>
  <c r="CY258" i="11" l="1"/>
  <c r="CF259" i="11"/>
  <c r="CD259" i="11"/>
  <c r="CW258" i="11"/>
  <c r="CL259" i="11"/>
  <c r="DE258" i="11"/>
  <c r="CO259" i="11"/>
  <c r="DH258" i="11"/>
  <c r="DB258" i="11"/>
  <c r="CI259" i="11"/>
  <c r="DF258" i="11"/>
  <c r="CM259" i="11"/>
  <c r="DJ257" i="11"/>
  <c r="B255" i="12" s="1"/>
  <c r="CK259" i="11"/>
  <c r="DD258" i="11"/>
  <c r="CR258" i="11"/>
  <c r="BY259" i="11"/>
  <c r="DI258" i="11"/>
  <c r="CP259" i="11"/>
  <c r="CU258" i="11"/>
  <c r="CB259" i="11"/>
  <c r="CA259" i="11"/>
  <c r="CT258" i="11"/>
  <c r="CH259" i="11"/>
  <c r="DA258" i="11"/>
  <c r="CN259" i="11"/>
  <c r="DG258" i="11"/>
  <c r="BZ259" i="11"/>
  <c r="CS258" i="11"/>
  <c r="CZ258" i="11"/>
  <c r="CG259" i="11"/>
  <c r="CE259" i="11"/>
  <c r="CX258" i="11"/>
  <c r="CV258" i="11"/>
  <c r="CC259" i="11"/>
  <c r="CJ259" i="11"/>
  <c r="DC258" i="11"/>
  <c r="A285" i="4"/>
  <c r="DJ258" i="11" l="1"/>
  <c r="CO260" i="11"/>
  <c r="DH259" i="11"/>
  <c r="CA260" i="11"/>
  <c r="CT259" i="11"/>
  <c r="DD259" i="11"/>
  <c r="CK260" i="11"/>
  <c r="CB260" i="11"/>
  <c r="CU259" i="11"/>
  <c r="CL260" i="11"/>
  <c r="DE259" i="11"/>
  <c r="CG260" i="11"/>
  <c r="CZ259" i="11"/>
  <c r="BZ260" i="11"/>
  <c r="CS259" i="11"/>
  <c r="DF259" i="11"/>
  <c r="CM260" i="11"/>
  <c r="CC260" i="11"/>
  <c r="CV259" i="11"/>
  <c r="DI259" i="11"/>
  <c r="CP260" i="11"/>
  <c r="CD260" i="11"/>
  <c r="CW259" i="11"/>
  <c r="DA259" i="11"/>
  <c r="CH260" i="11"/>
  <c r="CJ260" i="11"/>
  <c r="DC259" i="11"/>
  <c r="DG259" i="11"/>
  <c r="CN260" i="11"/>
  <c r="CI260" i="11"/>
  <c r="DB259" i="11"/>
  <c r="CF260" i="11"/>
  <c r="CY259" i="11"/>
  <c r="CX259" i="11"/>
  <c r="CE260" i="11"/>
  <c r="BY260" i="11"/>
  <c r="CR259" i="11"/>
  <c r="A286" i="4"/>
  <c r="B256" i="12" l="1"/>
  <c r="CF261" i="11"/>
  <c r="CY260" i="11"/>
  <c r="CB261" i="11"/>
  <c r="CU260" i="11"/>
  <c r="CK261" i="11"/>
  <c r="DD260" i="11"/>
  <c r="CI261" i="11"/>
  <c r="DB260" i="11"/>
  <c r="CD261" i="11"/>
  <c r="CW260" i="11"/>
  <c r="BZ261" i="11"/>
  <c r="CS260" i="11"/>
  <c r="DJ259" i="11"/>
  <c r="CN261" i="11"/>
  <c r="DG260" i="11"/>
  <c r="CP261" i="11"/>
  <c r="DI260" i="11"/>
  <c r="CR260" i="11"/>
  <c r="BY261" i="11"/>
  <c r="CG261" i="11"/>
  <c r="CZ260" i="11"/>
  <c r="CA261" i="11"/>
  <c r="CT260" i="11"/>
  <c r="CE261" i="11"/>
  <c r="CX260" i="11"/>
  <c r="DC260" i="11"/>
  <c r="CJ261" i="11"/>
  <c r="CV260" i="11"/>
  <c r="CC261" i="11"/>
  <c r="DE260" i="11"/>
  <c r="CL261" i="11"/>
  <c r="CO261" i="11"/>
  <c r="DH260" i="11"/>
  <c r="CH261" i="11"/>
  <c r="DA260" i="11"/>
  <c r="CM261" i="11"/>
  <c r="DF260" i="11"/>
  <c r="A287" i="4"/>
  <c r="B257" i="12" l="1"/>
  <c r="V280" i="11" a="1"/>
  <c r="V280" i="11" s="1"/>
  <c r="V281" i="11" s="1"/>
  <c r="CL262" i="11"/>
  <c r="DE261" i="11"/>
  <c r="CI262" i="11"/>
  <c r="DB261" i="11"/>
  <c r="CN262" i="11"/>
  <c r="DG261" i="11"/>
  <c r="CX261" i="11"/>
  <c r="CE262" i="11"/>
  <c r="CC262" i="11"/>
  <c r="CV261" i="11"/>
  <c r="CK262" i="11"/>
  <c r="DD261" i="11"/>
  <c r="CT261" i="11"/>
  <c r="CA262" i="11"/>
  <c r="CG262" i="11"/>
  <c r="CZ261" i="11"/>
  <c r="DH261" i="11"/>
  <c r="CO262" i="11"/>
  <c r="DC261" i="11"/>
  <c r="CJ262" i="11"/>
  <c r="BY262" i="11"/>
  <c r="CR261" i="11"/>
  <c r="BZ262" i="11"/>
  <c r="CS261" i="11"/>
  <c r="CU261" i="11"/>
  <c r="CB262" i="11"/>
  <c r="DF261" i="11"/>
  <c r="CM262" i="11"/>
  <c r="DJ260" i="11"/>
  <c r="CP262" i="11"/>
  <c r="DI261" i="11"/>
  <c r="CH262" i="11"/>
  <c r="DA261" i="11"/>
  <c r="CD262" i="11"/>
  <c r="CW261" i="11"/>
  <c r="CF262" i="11"/>
  <c r="CY261" i="11"/>
  <c r="A288" i="4"/>
  <c r="CG263" i="11" l="1"/>
  <c r="CZ262" i="11"/>
  <c r="DJ261" i="11"/>
  <c r="B259" i="12" s="1"/>
  <c r="CT262" i="11"/>
  <c r="CA263" i="11"/>
  <c r="CP263" i="11"/>
  <c r="DI262" i="11"/>
  <c r="CR262" i="11"/>
  <c r="BY263" i="11"/>
  <c r="CN263" i="11"/>
  <c r="DG262" i="11"/>
  <c r="AD273" i="11" a="1"/>
  <c r="AD273" i="11" s="1"/>
  <c r="AD274" i="11" s="1"/>
  <c r="A275" i="11" s="1"/>
  <c r="B258" i="12"/>
  <c r="CM263" i="11"/>
  <c r="DF262" i="11"/>
  <c r="CJ263" i="11"/>
  <c r="DC262" i="11"/>
  <c r="BZ263" i="11"/>
  <c r="CS262" i="11"/>
  <c r="CY262" i="11"/>
  <c r="CF263" i="11"/>
  <c r="CK263" i="11"/>
  <c r="DD262" i="11"/>
  <c r="CI263" i="11"/>
  <c r="DB262" i="11"/>
  <c r="CX262" i="11"/>
  <c r="CE263" i="11"/>
  <c r="CB263" i="11"/>
  <c r="CU262" i="11"/>
  <c r="CO263" i="11"/>
  <c r="DH262" i="11"/>
  <c r="CH263" i="11"/>
  <c r="DA262" i="11"/>
  <c r="CD263" i="11"/>
  <c r="CW262" i="11"/>
  <c r="CC263" i="11"/>
  <c r="CV262" i="11"/>
  <c r="CL263" i="11"/>
  <c r="DE262" i="11"/>
  <c r="A289" i="4"/>
  <c r="DJ262" i="11" l="1"/>
  <c r="CI264" i="11"/>
  <c r="DB263" i="11"/>
  <c r="CJ264" i="11"/>
  <c r="DC263" i="11"/>
  <c r="CO264" i="11"/>
  <c r="DH263" i="11"/>
  <c r="CK264" i="11"/>
  <c r="DD263" i="11"/>
  <c r="CM264" i="11"/>
  <c r="DF263" i="11"/>
  <c r="CP264" i="11"/>
  <c r="DI263" i="11"/>
  <c r="CY263" i="11"/>
  <c r="CF264" i="11"/>
  <c r="CA264" i="11"/>
  <c r="CT263" i="11"/>
  <c r="CU263" i="11"/>
  <c r="CB264" i="11"/>
  <c r="CE264" i="11"/>
  <c r="CX263" i="11"/>
  <c r="CH264" i="11"/>
  <c r="DA263" i="11"/>
  <c r="DE263" i="11"/>
  <c r="CL264" i="11"/>
  <c r="CD264" i="11"/>
  <c r="CW263" i="11"/>
  <c r="CS263" i="11"/>
  <c r="BZ264" i="11"/>
  <c r="CN264" i="11"/>
  <c r="DG263" i="11"/>
  <c r="CV263" i="11"/>
  <c r="CC264" i="11"/>
  <c r="BY264" i="11"/>
  <c r="CR263" i="11"/>
  <c r="CG264" i="11"/>
  <c r="CZ263" i="11"/>
  <c r="A290" i="4"/>
  <c r="B260" i="12" l="1"/>
  <c r="CT264" i="11"/>
  <c r="CA265" i="11"/>
  <c r="DD264" i="11"/>
  <c r="CK265" i="11"/>
  <c r="CF265" i="11"/>
  <c r="CY264" i="11"/>
  <c r="CH265" i="11"/>
  <c r="DA264" i="11"/>
  <c r="CO265" i="11"/>
  <c r="DH264" i="11"/>
  <c r="CV264" i="11"/>
  <c r="CC265" i="11"/>
  <c r="BZ265" i="11"/>
  <c r="CS264" i="11"/>
  <c r="CL265" i="11"/>
  <c r="DE264" i="11"/>
  <c r="DG264" i="11"/>
  <c r="CN265" i="11"/>
  <c r="CG265" i="11"/>
  <c r="CZ264" i="11"/>
  <c r="CX264" i="11"/>
  <c r="CE265" i="11"/>
  <c r="CP265" i="11"/>
  <c r="DI264" i="11"/>
  <c r="DC264" i="11"/>
  <c r="CJ265" i="11"/>
  <c r="CB265" i="11"/>
  <c r="CU264" i="11"/>
  <c r="DJ263" i="11"/>
  <c r="B261" i="12" s="1"/>
  <c r="BY265" i="11"/>
  <c r="CR264" i="11"/>
  <c r="CD265" i="11"/>
  <c r="CW264" i="11"/>
  <c r="CM265" i="11"/>
  <c r="DF264" i="11"/>
  <c r="DB264" i="11"/>
  <c r="CI265" i="11"/>
  <c r="A291" i="4"/>
  <c r="CP266" i="11" l="1"/>
  <c r="DI265" i="11"/>
  <c r="CL266" i="11"/>
  <c r="DE265" i="11"/>
  <c r="CH266" i="11"/>
  <c r="DA265" i="11"/>
  <c r="CE266" i="11"/>
  <c r="CX265" i="11"/>
  <c r="CW265" i="11"/>
  <c r="CD266" i="11"/>
  <c r="BZ266" i="11"/>
  <c r="CS265" i="11"/>
  <c r="CY265" i="11"/>
  <c r="CF266" i="11"/>
  <c r="DJ264" i="11"/>
  <c r="CC266" i="11"/>
  <c r="CV265" i="11"/>
  <c r="CK266" i="11"/>
  <c r="DD265" i="11"/>
  <c r="CB266" i="11"/>
  <c r="CU265" i="11"/>
  <c r="CG266" i="11"/>
  <c r="CZ265" i="11"/>
  <c r="CI266" i="11"/>
  <c r="DB265" i="11"/>
  <c r="CM266" i="11"/>
  <c r="DF265" i="11"/>
  <c r="DC265" i="11"/>
  <c r="CJ266" i="11"/>
  <c r="CN266" i="11"/>
  <c r="DG265" i="11"/>
  <c r="CA266" i="11"/>
  <c r="CT265" i="11"/>
  <c r="BY266" i="11"/>
  <c r="CR265" i="11"/>
  <c r="CO266" i="11"/>
  <c r="DH265" i="11"/>
  <c r="A292" i="4"/>
  <c r="J280" i="11" l="1" a="1"/>
  <c r="J280" i="11" s="1"/>
  <c r="J281" i="11" s="1"/>
  <c r="B262" i="12"/>
  <c r="CE267" i="11"/>
  <c r="CX266" i="11"/>
  <c r="CN267" i="11"/>
  <c r="DG266" i="11"/>
  <c r="CF267" i="11"/>
  <c r="CY266" i="11"/>
  <c r="DB266" i="11"/>
  <c r="CI267" i="11"/>
  <c r="CJ267" i="11"/>
  <c r="DC266" i="11"/>
  <c r="DA266" i="11"/>
  <c r="CH267" i="11"/>
  <c r="CZ266" i="11"/>
  <c r="CG267" i="11"/>
  <c r="CB267" i="11"/>
  <c r="CU266" i="11"/>
  <c r="CA267" i="11"/>
  <c r="CT266" i="11"/>
  <c r="DJ265" i="11"/>
  <c r="B263" i="12" s="1"/>
  <c r="CS266" i="11"/>
  <c r="BZ267" i="11"/>
  <c r="DE266" i="11"/>
  <c r="CL267" i="11"/>
  <c r="DH266" i="11"/>
  <c r="CO267" i="11"/>
  <c r="CM267" i="11"/>
  <c r="DF266" i="11"/>
  <c r="CK267" i="11"/>
  <c r="DD266" i="11"/>
  <c r="CD267" i="11"/>
  <c r="CW266" i="11"/>
  <c r="CV266" i="11"/>
  <c r="CC267" i="11"/>
  <c r="CR266" i="11"/>
  <c r="BY267" i="11"/>
  <c r="CP267" i="11"/>
  <c r="DI266" i="11"/>
  <c r="A293" i="4"/>
  <c r="CS267" i="11" l="1"/>
  <c r="BZ268" i="11"/>
  <c r="CS268" i="11" s="1"/>
  <c r="CY267" i="11"/>
  <c r="CF268" i="11"/>
  <c r="CY268" i="11" s="1"/>
  <c r="CK268" i="11"/>
  <c r="DD268" i="11" s="1"/>
  <c r="DD267" i="11"/>
  <c r="CH268" i="11"/>
  <c r="DA268" i="11" s="1"/>
  <c r="DA267" i="11"/>
  <c r="CL268" i="11"/>
  <c r="DE268" i="11" s="1"/>
  <c r="DE267" i="11"/>
  <c r="CP268" i="11"/>
  <c r="DI268" i="11" s="1"/>
  <c r="DI267" i="11"/>
  <c r="CN268" i="11"/>
  <c r="DG268" i="11" s="1"/>
  <c r="DG267" i="11"/>
  <c r="CW267" i="11"/>
  <c r="CD268" i="11"/>
  <c r="CW268" i="11" s="1"/>
  <c r="BY268" i="11"/>
  <c r="CR268" i="11" s="1"/>
  <c r="CR267" i="11"/>
  <c r="DF267" i="11"/>
  <c r="CM268" i="11"/>
  <c r="DF268" i="11" s="1"/>
  <c r="CZ267" i="11"/>
  <c r="CG268" i="11"/>
  <c r="CZ268" i="11" s="1"/>
  <c r="CC268" i="11"/>
  <c r="CV268" i="11" s="1"/>
  <c r="CV267" i="11"/>
  <c r="CO268" i="11"/>
  <c r="DH268" i="11" s="1"/>
  <c r="DH267" i="11"/>
  <c r="CT267" i="11"/>
  <c r="CA268" i="11"/>
  <c r="CT268" i="11" s="1"/>
  <c r="DC267" i="11"/>
  <c r="CJ268" i="11"/>
  <c r="DC268" i="11" s="1"/>
  <c r="CX267" i="11"/>
  <c r="CE268" i="11"/>
  <c r="CX268" i="11" s="1"/>
  <c r="DJ266" i="11"/>
  <c r="R280" i="11" s="1" a="1"/>
  <c r="R280" i="11" s="1"/>
  <c r="R281" i="11" s="1"/>
  <c r="CI268" i="11"/>
  <c r="DB268" i="11" s="1"/>
  <c r="DB267" i="11"/>
  <c r="CB268" i="11"/>
  <c r="CU268" i="11" s="1"/>
  <c r="CU267" i="11"/>
  <c r="A294" i="4"/>
  <c r="DJ267" i="11" l="1"/>
  <c r="Z280" i="11" a="1"/>
  <c r="Z280" i="11" s="1"/>
  <c r="Z281" i="11" s="1"/>
  <c r="B264" i="12"/>
  <c r="DJ268" i="11"/>
  <c r="L280" i="11" s="1" a="1"/>
  <c r="L280" i="11" s="1"/>
  <c r="L281" i="11" s="1"/>
  <c r="A295" i="4"/>
  <c r="F280" i="11" l="1" a="1"/>
  <c r="F280" i="11" s="1"/>
  <c r="F281" i="11" s="1"/>
  <c r="B266" i="12"/>
  <c r="AB280" i="11" a="1"/>
  <c r="AB280" i="11" s="1"/>
  <c r="AB281" i="11" s="1"/>
  <c r="B265" i="12"/>
  <c r="A296" i="4"/>
  <c r="A282" i="11" l="1"/>
  <c r="A297" i="4"/>
  <c r="A298" i="4" l="1"/>
  <c r="A299" i="4" l="1"/>
  <c r="A300" i="4" l="1"/>
  <c r="A301" i="4" l="1"/>
  <c r="A302" i="4" l="1"/>
  <c r="A303" i="4" l="1"/>
  <c r="A304" i="4" l="1"/>
  <c r="A305" i="4" l="1"/>
  <c r="A306" i="4" l="1"/>
  <c r="A307" i="4" l="1"/>
  <c r="A308" i="4" l="1"/>
  <c r="A309" i="4" l="1"/>
  <c r="A310" i="4" l="1"/>
  <c r="A311" i="4" l="1"/>
  <c r="A312" i="4" l="1"/>
  <c r="A313" i="4" l="1"/>
  <c r="A314" i="4" l="1"/>
  <c r="A315" i="4" l="1"/>
  <c r="R316" i="4" l="1"/>
  <c r="A316" i="4"/>
  <c r="A317" i="4" l="1"/>
  <c r="A318" i="4" l="1"/>
  <c r="A319" i="4" l="1"/>
  <c r="A320" i="4" l="1"/>
  <c r="A321" i="4" l="1"/>
  <c r="A322" i="4" l="1"/>
  <c r="A323" i="4" l="1"/>
  <c r="A324" i="4" l="1"/>
  <c r="A325" i="4" l="1"/>
  <c r="A326" i="4" l="1"/>
  <c r="A327" i="4" l="1"/>
  <c r="A328" i="4" l="1"/>
  <c r="A329" i="4" l="1"/>
  <c r="A330" i="4" l="1"/>
  <c r="A331" i="4" l="1"/>
  <c r="A332" i="4" l="1"/>
  <c r="A333" i="4" l="1"/>
  <c r="A334" i="4" l="1"/>
  <c r="A335" i="4" l="1"/>
  <c r="A336" i="4" l="1"/>
  <c r="A337" i="4" l="1"/>
  <c r="A338" i="4" l="1"/>
  <c r="A339" i="4" l="1"/>
  <c r="A340" i="4" l="1"/>
  <c r="A341" i="4" l="1"/>
  <c r="A342" i="4" l="1"/>
  <c r="A343" i="4" l="1"/>
  <c r="A344" i="4" l="1"/>
  <c r="A345" i="4" l="1"/>
  <c r="A346" i="4" l="1"/>
  <c r="A347" i="4" l="1"/>
  <c r="A348" i="4" l="1"/>
  <c r="A349" i="4" l="1"/>
  <c r="A350" i="4" l="1"/>
  <c r="A351" i="4" l="1"/>
  <c r="A352" i="4" l="1"/>
  <c r="A353" i="4" l="1"/>
  <c r="A354" i="4" l="1"/>
  <c r="A355" i="4" l="1"/>
  <c r="A356" i="4" l="1"/>
  <c r="A357" i="4" l="1"/>
  <c r="A358" i="4" l="1"/>
  <c r="A359" i="4" l="1"/>
  <c r="A360" i="4" l="1"/>
  <c r="A361" i="4" l="1"/>
  <c r="A362" i="4" l="1"/>
  <c r="A363" i="4" l="1"/>
  <c r="A364" i="4" l="1"/>
  <c r="A365" i="4" l="1"/>
  <c r="A366" i="4" l="1"/>
  <c r="A367" i="4" l="1"/>
  <c r="R368" i="4" l="1"/>
  <c r="A368" i="4"/>
  <c r="A369" i="4" l="1"/>
  <c r="A370" i="4" l="1"/>
  <c r="A371" i="4" l="1"/>
  <c r="A372" i="4" l="1"/>
  <c r="A373" i="4" l="1"/>
  <c r="A374" i="4" l="1"/>
  <c r="O375" i="4" l="1"/>
  <c r="A375" i="4"/>
  <c r="A376" i="4" l="1"/>
  <c r="A377" i="4" l="1"/>
  <c r="A378" i="4" l="1"/>
  <c r="A379" i="4" l="1"/>
  <c r="A380" i="4" l="1"/>
  <c r="A381" i="4" l="1"/>
  <c r="A382" i="4" l="1"/>
  <c r="A383" i="4" l="1"/>
  <c r="A384" i="4" l="1"/>
  <c r="A385" i="4" l="1"/>
  <c r="A386" i="4" l="1"/>
  <c r="A387" i="4" l="1"/>
  <c r="A388" i="4" l="1"/>
  <c r="A389" i="4" l="1"/>
  <c r="A390" i="4" l="1"/>
  <c r="A391" i="4" l="1"/>
  <c r="A392" i="4" l="1"/>
  <c r="A393" i="4" l="1"/>
  <c r="A394" i="4" l="1"/>
  <c r="A395" i="4" l="1"/>
  <c r="A396" i="4" l="1"/>
  <c r="A397" i="4" l="1"/>
  <c r="A398" i="4" l="1"/>
  <c r="A399" i="4" l="1"/>
  <c r="A400" i="4" l="1"/>
  <c r="A401" i="4" l="1"/>
  <c r="A402" i="4" l="1"/>
  <c r="A403" i="4" l="1"/>
  <c r="A404" i="4" l="1"/>
  <c r="A405" i="4" l="1"/>
  <c r="A406" i="4" l="1"/>
  <c r="A407" i="4" l="1"/>
  <c r="A408" i="4" l="1"/>
  <c r="A409" i="4" l="1"/>
  <c r="A410" i="4" l="1"/>
  <c r="A411" i="4" l="1"/>
  <c r="A412" i="4" l="1"/>
  <c r="A413" i="4" l="1"/>
  <c r="A414" i="4" l="1"/>
  <c r="A415" i="4" l="1"/>
  <c r="A416" i="4" l="1"/>
  <c r="A417" i="4" l="1"/>
  <c r="A418" i="4" l="1"/>
  <c r="A419" i="4" l="1"/>
  <c r="R420" i="4" l="1"/>
  <c r="A420" i="4"/>
  <c r="A421" i="4" l="1"/>
  <c r="A422" i="4" l="1"/>
  <c r="A423" i="4" l="1"/>
  <c r="A424" i="4" l="1"/>
  <c r="O425" i="4" l="1"/>
  <c r="A425" i="4"/>
  <c r="A426" i="4" l="1"/>
  <c r="A427" i="4" l="1"/>
  <c r="A428" i="4" l="1"/>
  <c r="A429" i="4" l="1"/>
  <c r="A430" i="4" l="1"/>
  <c r="A431" i="4" l="1"/>
  <c r="A432" i="4" l="1"/>
  <c r="A433" i="4" l="1"/>
  <c r="A434" i="4" l="1"/>
  <c r="A435" i="4" l="1"/>
  <c r="A436" i="4" l="1"/>
  <c r="A437" i="4" l="1"/>
  <c r="A438" i="4" l="1"/>
  <c r="A439" i="4" l="1"/>
  <c r="A440" i="4" l="1"/>
  <c r="A441" i="4" l="1"/>
  <c r="A442" i="4" l="1"/>
  <c r="A443" i="4" l="1"/>
  <c r="A444" i="4" l="1"/>
  <c r="A445" i="4" l="1"/>
  <c r="A446" i="4" l="1"/>
  <c r="A447" i="4" l="1"/>
  <c r="A448" i="4" l="1"/>
  <c r="A449" i="4" l="1"/>
  <c r="A450" i="4" l="1"/>
  <c r="A451" i="4" l="1"/>
  <c r="A452" i="4" l="1"/>
  <c r="A453" i="4" l="1"/>
  <c r="A454" i="4" l="1"/>
  <c r="A455" i="4" l="1"/>
  <c r="A456" i="4" l="1"/>
  <c r="A457" i="4" l="1"/>
  <c r="A458" i="4" l="1"/>
  <c r="A459" i="4" l="1"/>
  <c r="A460" i="4" l="1"/>
  <c r="A461" i="4" l="1"/>
  <c r="A462" i="4" l="1"/>
  <c r="A463" i="4" l="1"/>
  <c r="A464" i="4" l="1"/>
  <c r="A465" i="4" l="1"/>
  <c r="A466" i="4" l="1"/>
  <c r="A467" i="4" l="1"/>
  <c r="A468" i="4" l="1"/>
  <c r="A469" i="4" l="1"/>
  <c r="A470" i="4" l="1"/>
  <c r="A471" i="4" l="1"/>
  <c r="A472" i="4" l="1"/>
  <c r="A473" i="4" l="1"/>
  <c r="A474" i="4" l="1"/>
  <c r="A475" i="4" l="1"/>
  <c r="O476" i="4" l="1"/>
  <c r="A476" i="4"/>
  <c r="A477" i="4" l="1"/>
  <c r="A478" i="4" l="1"/>
  <c r="A479" i="4" l="1"/>
  <c r="A480" i="4" l="1"/>
  <c r="A481" i="4" l="1"/>
  <c r="A482" i="4" l="1"/>
  <c r="A483" i="4" l="1"/>
  <c r="A484" i="4" l="1"/>
  <c r="A485" i="4" l="1"/>
  <c r="A486" i="4" l="1"/>
  <c r="A487" i="4" l="1"/>
  <c r="A488" i="4" l="1"/>
  <c r="A489" i="4" l="1"/>
  <c r="A490" i="4" l="1"/>
  <c r="A491" i="4" l="1"/>
  <c r="A492" i="4" l="1"/>
  <c r="A493" i="4" l="1"/>
  <c r="A494" i="4" l="1"/>
  <c r="A495" i="4" l="1"/>
  <c r="A496" i="4" l="1"/>
  <c r="A497" i="4" l="1"/>
  <c r="A498" i="4" l="1"/>
  <c r="A499" i="4" l="1"/>
  <c r="A500" i="4" l="1"/>
  <c r="A501" i="4" l="1"/>
  <c r="A502" i="4" l="1"/>
  <c r="A503" i="4" l="1"/>
  <c r="A504" i="4" l="1"/>
  <c r="A505" i="4" l="1"/>
  <c r="A506" i="4" l="1"/>
  <c r="A507" i="4" l="1"/>
  <c r="A508" i="4" l="1"/>
  <c r="A509" i="4" l="1"/>
  <c r="A510" i="4" l="1"/>
  <c r="A511" i="4" l="1"/>
  <c r="A512" i="4" l="1"/>
  <c r="A513" i="4" l="1"/>
  <c r="A514" i="4" l="1"/>
  <c r="A515" i="4" l="1"/>
  <c r="A516" i="4" l="1"/>
  <c r="A517" i="4" l="1"/>
  <c r="A518" i="4" l="1"/>
  <c r="A519" i="4" l="1"/>
  <c r="A520" i="4" l="1"/>
  <c r="A521" i="4" l="1"/>
  <c r="A522" i="4" l="1"/>
  <c r="A523" i="4" l="1"/>
  <c r="A524" i="4" l="1"/>
  <c r="R525" i="4" l="1"/>
  <c r="A525" i="4"/>
  <c r="A526" i="4" l="1"/>
  <c r="A527" i="4" l="1"/>
  <c r="A528" i="4" l="1"/>
  <c r="A529" i="4" l="1"/>
  <c r="A530" i="4" l="1"/>
  <c r="O531" i="4" l="1"/>
  <c r="A531" i="4"/>
  <c r="A532" i="4" l="1"/>
  <c r="A533" i="4" l="1"/>
  <c r="A534" i="4" l="1"/>
  <c r="A535" i="4" l="1"/>
  <c r="A536" i="4" l="1"/>
  <c r="A537" i="4" l="1"/>
  <c r="A538" i="4" l="1"/>
  <c r="A539" i="4" l="1"/>
  <c r="A540" i="4" l="1"/>
  <c r="A541" i="4" l="1"/>
  <c r="A542" i="4" l="1"/>
  <c r="A543" i="4" l="1"/>
  <c r="A544" i="4" l="1"/>
  <c r="A545" i="4" l="1"/>
  <c r="A546" i="4" l="1"/>
  <c r="A547" i="4" l="1"/>
  <c r="A548" i="4" l="1"/>
  <c r="A549" i="4" l="1"/>
  <c r="A550" i="4" l="1"/>
  <c r="A551" i="4" l="1"/>
  <c r="A552" i="4" l="1"/>
  <c r="A553" i="4" l="1"/>
  <c r="A554" i="4" l="1"/>
  <c r="A555" i="4" l="1"/>
  <c r="A556" i="4" l="1"/>
  <c r="A557" i="4" l="1"/>
  <c r="A558" i="4" l="1"/>
  <c r="A559" i="4" l="1"/>
  <c r="A560" i="4" l="1"/>
  <c r="A561" i="4" l="1"/>
  <c r="A562" i="4" l="1"/>
  <c r="A563" i="4" l="1"/>
  <c r="A564" i="4" l="1"/>
  <c r="A565" i="4" l="1"/>
  <c r="A566" i="4" l="1"/>
  <c r="A567" i="4" l="1"/>
  <c r="A568" i="4" l="1"/>
  <c r="A569" i="4" l="1"/>
  <c r="A570" i="4" l="1"/>
  <c r="A571" i="4" l="1"/>
  <c r="A572" i="4" l="1"/>
  <c r="A573" i="4" l="1"/>
  <c r="A574" i="4" l="1"/>
  <c r="A575" i="4" l="1"/>
  <c r="A576" i="4" l="1"/>
  <c r="R577" i="4" l="1"/>
  <c r="A577" i="4"/>
  <c r="A578" i="4" l="1"/>
  <c r="A579" i="4" l="1"/>
  <c r="A580" i="4" l="1"/>
  <c r="O581" i="4" l="1"/>
  <c r="A581" i="4"/>
  <c r="A582" i="4" l="1"/>
  <c r="A583" i="4" l="1"/>
  <c r="A584" i="4" l="1"/>
  <c r="A585" i="4" l="1"/>
  <c r="A586" i="4" l="1"/>
  <c r="A587" i="4" l="1"/>
  <c r="A588" i="4" l="1"/>
  <c r="A589" i="4" l="1"/>
  <c r="A590" i="4" l="1"/>
  <c r="A591" i="4" l="1"/>
  <c r="A592" i="4" l="1"/>
  <c r="A593" i="4" l="1"/>
  <c r="A594" i="4" l="1"/>
  <c r="A595" i="4" l="1"/>
  <c r="A596" i="4" l="1"/>
  <c r="A597" i="4" l="1"/>
  <c r="A598" i="4" l="1"/>
  <c r="A599" i="4" l="1"/>
  <c r="A600" i="4" l="1"/>
  <c r="A601" i="4" l="1"/>
  <c r="A602" i="4" l="1"/>
  <c r="A603" i="4" l="1"/>
  <c r="A604" i="4" l="1"/>
  <c r="A605" i="4" l="1"/>
  <c r="A606" i="4" l="1"/>
  <c r="A607" i="4" l="1"/>
  <c r="A608" i="4" l="1"/>
  <c r="A609" i="4" l="1"/>
  <c r="A610" i="4" l="1"/>
  <c r="A611" i="4" l="1"/>
  <c r="A612" i="4" l="1"/>
  <c r="A613" i="4" l="1"/>
  <c r="A614" i="4" l="1"/>
  <c r="A615" i="4" l="1"/>
  <c r="A616" i="4" l="1"/>
  <c r="A617" i="4" l="1"/>
  <c r="A618" i="4" l="1"/>
  <c r="A619" i="4" l="1"/>
  <c r="A620" i="4" l="1"/>
  <c r="A621" i="4" l="1"/>
  <c r="A622" i="4" l="1"/>
  <c r="A623" i="4" l="1"/>
  <c r="A624" i="4" l="1"/>
  <c r="A625" i="4" l="1"/>
  <c r="A626" i="4" l="1"/>
  <c r="A627" i="4" l="1"/>
  <c r="A628" i="4" l="1"/>
  <c r="A629" i="4" l="1"/>
  <c r="A630" i="4" l="1"/>
  <c r="A631" i="4" l="1"/>
  <c r="O632" i="4" l="1"/>
  <c r="A632" i="4"/>
  <c r="A633" i="4" l="1"/>
  <c r="A634" i="4" l="1"/>
  <c r="A635" i="4" l="1"/>
  <c r="A636" i="4" l="1"/>
  <c r="A637" i="4" l="1"/>
  <c r="A638" i="4" l="1"/>
  <c r="A639" i="4" l="1"/>
  <c r="A640" i="4" l="1"/>
  <c r="A641" i="4" l="1"/>
  <c r="A642" i="4" l="1"/>
  <c r="A643" i="4" l="1"/>
  <c r="A644" i="4" l="1"/>
  <c r="A645" i="4" l="1"/>
  <c r="A646" i="4" l="1"/>
  <c r="A647" i="4" l="1"/>
  <c r="A648" i="4" l="1"/>
  <c r="A649" i="4" l="1"/>
  <c r="A650" i="4" l="1"/>
  <c r="A651" i="4" l="1"/>
  <c r="A652" i="4" l="1"/>
  <c r="A653" i="4" l="1"/>
  <c r="A654" i="4" l="1"/>
  <c r="A655" i="4" l="1"/>
  <c r="A656" i="4" l="1"/>
  <c r="A657" i="4" l="1"/>
  <c r="A658" i="4" l="1"/>
  <c r="A659" i="4" l="1"/>
  <c r="A660" i="4" l="1"/>
  <c r="A661" i="4" l="1"/>
  <c r="A662" i="4" l="1"/>
  <c r="A663" i="4" l="1"/>
  <c r="A664" i="4" l="1"/>
  <c r="A665" i="4" l="1"/>
  <c r="A666" i="4" l="1"/>
  <c r="A667" i="4" l="1"/>
  <c r="A668" i="4" l="1"/>
  <c r="A669" i="4" l="1"/>
  <c r="A670" i="4" l="1"/>
  <c r="A671" i="4" l="1"/>
  <c r="A672" i="4" l="1"/>
  <c r="A673" i="4" l="1"/>
  <c r="A674" i="4" l="1"/>
  <c r="A675" i="4" l="1"/>
  <c r="A676" i="4" l="1"/>
  <c r="A677" i="4" l="1"/>
  <c r="A678" i="4" l="1"/>
  <c r="A679" i="4" l="1"/>
  <c r="A680" i="4" l="1"/>
  <c r="R681" i="4" l="1"/>
  <c r="A681" i="4"/>
  <c r="A682" i="4" l="1"/>
  <c r="A683" i="4" l="1"/>
  <c r="A684" i="4" l="1"/>
  <c r="A685" i="4" l="1"/>
  <c r="A686" i="4" l="1"/>
  <c r="O687" i="4" l="1"/>
  <c r="A687" i="4"/>
  <c r="A688" i="4" l="1"/>
  <c r="A689" i="4" l="1"/>
  <c r="A690" i="4" l="1"/>
  <c r="A691" i="4" l="1"/>
  <c r="A692" i="4" l="1"/>
  <c r="A693" i="4" l="1"/>
  <c r="A694" i="4" l="1"/>
  <c r="A695" i="4" l="1"/>
  <c r="A696" i="4" l="1"/>
  <c r="A697" i="4" l="1"/>
  <c r="A698" i="4" l="1"/>
  <c r="A699" i="4" l="1"/>
  <c r="A700" i="4" l="1"/>
  <c r="A701" i="4" l="1"/>
  <c r="A702" i="4" l="1"/>
  <c r="A703" i="4" l="1"/>
  <c r="A704" i="4" l="1"/>
  <c r="A705" i="4" l="1"/>
  <c r="A706" i="4" l="1"/>
  <c r="A707" i="4" l="1"/>
  <c r="A708" i="4" l="1"/>
  <c r="A709" i="4" l="1"/>
  <c r="A710" i="4" l="1"/>
  <c r="A711" i="4" l="1"/>
  <c r="A712" i="4" l="1"/>
  <c r="A713" i="4" l="1"/>
  <c r="A714" i="4" l="1"/>
  <c r="A715" i="4" l="1"/>
  <c r="A716" i="4" l="1"/>
  <c r="A717" i="4" l="1"/>
  <c r="A718" i="4" l="1"/>
  <c r="A719" i="4" l="1"/>
  <c r="A720" i="4" l="1"/>
  <c r="A721" i="4" l="1"/>
  <c r="A722" i="4" l="1"/>
  <c r="A723" i="4" l="1"/>
  <c r="A724" i="4" l="1"/>
  <c r="A725" i="4" l="1"/>
  <c r="A726" i="4" l="1"/>
  <c r="A727" i="4" l="1"/>
  <c r="A728" i="4" l="1"/>
  <c r="A729" i="4" l="1"/>
  <c r="A730" i="4" l="1"/>
  <c r="A731" i="4" l="1"/>
  <c r="A732" i="4" l="1"/>
  <c r="A733" i="4" l="1"/>
  <c r="A734" i="4" l="1"/>
  <c r="A735" i="4" l="1"/>
  <c r="A736" i="4" l="1"/>
  <c r="A737" i="4" l="1"/>
  <c r="A738" i="4" l="1"/>
  <c r="A739" i="4" l="1"/>
  <c r="A740" i="4" l="1"/>
  <c r="A741" i="4" l="1"/>
  <c r="A742" i="4" l="1"/>
  <c r="A743" i="4" l="1"/>
  <c r="A744" i="4" l="1"/>
  <c r="A745" i="4" l="1"/>
  <c r="A746" i="4" l="1"/>
  <c r="A747" i="4" l="1"/>
  <c r="A748" i="4" l="1"/>
  <c r="A749" i="4" l="1"/>
  <c r="A750" i="4" l="1"/>
  <c r="A751" i="4" l="1"/>
  <c r="A752" i="4" l="1"/>
  <c r="A753" i="4" l="1"/>
  <c r="A754" i="4" l="1"/>
  <c r="A755" i="4" l="1"/>
  <c r="A756" i="4" l="1"/>
  <c r="A757" i="4" l="1"/>
  <c r="A758" i="4" l="1"/>
  <c r="A759" i="4" l="1"/>
  <c r="A760" i="4" l="1"/>
  <c r="A761" i="4" l="1"/>
  <c r="A762" i="4" l="1"/>
  <c r="A763" i="4" l="1"/>
  <c r="A764" i="4" l="1"/>
  <c r="A765" i="4" l="1"/>
  <c r="A766" i="4" l="1"/>
  <c r="A767" i="4" l="1"/>
  <c r="A768" i="4" l="1"/>
  <c r="A769" i="4" l="1"/>
  <c r="A770" i="4" l="1"/>
  <c r="A771" i="4" l="1"/>
  <c r="A772" i="4" l="1"/>
  <c r="A773" i="4" l="1"/>
  <c r="A774" i="4" l="1"/>
  <c r="A775" i="4" l="1"/>
  <c r="A776" i="4" l="1"/>
  <c r="A777" i="4" l="1"/>
  <c r="A778" i="4" l="1"/>
  <c r="A779" i="4" l="1"/>
  <c r="A780" i="4" l="1"/>
  <c r="A781" i="4" l="1"/>
  <c r="A782" i="4" l="1"/>
  <c r="A783" i="4" l="1"/>
  <c r="A784" i="4" l="1"/>
  <c r="A785" i="4" l="1"/>
  <c r="A786" i="4" l="1"/>
  <c r="A787" i="4" l="1"/>
  <c r="A788" i="4" l="1"/>
  <c r="A789" i="4" l="1"/>
  <c r="A790" i="4" l="1"/>
  <c r="A791" i="4" l="1"/>
  <c r="O792" i="4" l="1"/>
  <c r="A792" i="4"/>
  <c r="A793" i="4" l="1"/>
  <c r="A794" i="4" l="1"/>
  <c r="A795" i="4" l="1"/>
  <c r="A796" i="4" l="1"/>
  <c r="A797" i="4" l="1"/>
  <c r="A798" i="4" l="1"/>
  <c r="A799" i="4" l="1"/>
  <c r="A800" i="4" l="1"/>
  <c r="A801" i="4" l="1"/>
  <c r="A802" i="4" l="1"/>
  <c r="A803" i="4" l="1"/>
  <c r="A804" i="4" l="1"/>
  <c r="A805" i="4" l="1"/>
  <c r="A806" i="4" l="1"/>
  <c r="A807" i="4" l="1"/>
  <c r="A808" i="4" l="1"/>
  <c r="A809" i="4" l="1"/>
  <c r="A810" i="4" l="1"/>
  <c r="A811" i="4" l="1"/>
  <c r="A812" i="4" l="1"/>
  <c r="A813" i="4" l="1"/>
  <c r="A814" i="4" l="1"/>
  <c r="A815" i="4" l="1"/>
  <c r="A816" i="4" l="1"/>
  <c r="A817" i="4" l="1"/>
  <c r="A818" i="4" l="1"/>
  <c r="A819" i="4" l="1"/>
  <c r="A820" i="4" l="1"/>
  <c r="A821" i="4" l="1"/>
  <c r="A822" i="4" l="1"/>
  <c r="A823" i="4" l="1"/>
  <c r="A824" i="4" l="1"/>
  <c r="A825" i="4" l="1"/>
  <c r="A826" i="4" l="1"/>
  <c r="A827" i="4" l="1"/>
  <c r="A828" i="4" l="1"/>
  <c r="A829" i="4" l="1"/>
  <c r="A830" i="4" l="1"/>
  <c r="A831" i="4" l="1"/>
  <c r="A832" i="4" l="1"/>
  <c r="A833" i="4" l="1"/>
  <c r="A834" i="4" l="1"/>
  <c r="A835" i="4" l="1"/>
  <c r="A836" i="4" l="1"/>
  <c r="A837" i="4" l="1"/>
  <c r="A838" i="4" l="1"/>
  <c r="A839" i="4" l="1"/>
  <c r="A840" i="4" l="1"/>
  <c r="A841" i="4" l="1"/>
  <c r="A842" i="4" l="1"/>
  <c r="O843" i="4" l="1"/>
  <c r="A843" i="4"/>
  <c r="A844" i="4" l="1"/>
  <c r="A845" i="4" l="1"/>
  <c r="A846" i="4" l="1"/>
  <c r="A847" i="4" l="1"/>
  <c r="A848" i="4" l="1"/>
  <c r="A849" i="4" l="1"/>
  <c r="A850" i="4" l="1"/>
  <c r="A851" i="4" l="1"/>
  <c r="A852" i="4" l="1"/>
  <c r="A853" i="4" l="1"/>
  <c r="A854" i="4" l="1"/>
  <c r="A855" i="4" l="1"/>
  <c r="A856" i="4" l="1"/>
  <c r="A857" i="4" l="1"/>
  <c r="A858" i="4" l="1"/>
  <c r="A859" i="4" l="1"/>
  <c r="A860" i="4" l="1"/>
  <c r="A861" i="4" l="1"/>
  <c r="A862" i="4" l="1"/>
  <c r="A863" i="4" l="1"/>
  <c r="A864" i="4" l="1"/>
  <c r="A865" i="4" l="1"/>
  <c r="A866" i="4" l="1"/>
  <c r="A867" i="4" l="1"/>
  <c r="A868" i="4" l="1"/>
  <c r="A869" i="4" l="1"/>
  <c r="A870" i="4" l="1"/>
  <c r="A871" i="4" l="1"/>
  <c r="A872" i="4" l="1"/>
  <c r="A873" i="4" l="1"/>
  <c r="A874" i="4" l="1"/>
  <c r="A875" i="4" l="1"/>
  <c r="A876" i="4" l="1"/>
  <c r="A877" i="4" l="1"/>
  <c r="A878" i="4" l="1"/>
  <c r="A879" i="4" l="1"/>
  <c r="A880" i="4" l="1"/>
  <c r="A881" i="4" l="1"/>
  <c r="A882" i="4" l="1"/>
  <c r="A883" i="4" l="1"/>
  <c r="A884" i="4" l="1"/>
  <c r="A885" i="4" l="1"/>
  <c r="A886" i="4" l="1"/>
  <c r="A887" i="4" l="1"/>
  <c r="A888" i="4" l="1"/>
  <c r="A889" i="4" l="1"/>
  <c r="A890" i="4" l="1"/>
  <c r="A891" i="4" l="1"/>
  <c r="A892" i="4" l="1"/>
  <c r="A893" i="4" l="1"/>
  <c r="A894" i="4" l="1"/>
  <c r="A895" i="4" l="1"/>
  <c r="A896" i="4" l="1"/>
  <c r="A897" i="4" l="1"/>
  <c r="A898" i="4" l="1"/>
  <c r="A899" i="4" l="1"/>
  <c r="A900" i="4" l="1"/>
  <c r="A901" i="4" l="1"/>
  <c r="A902" i="4" l="1"/>
  <c r="A903" i="4" l="1"/>
  <c r="A904" i="4" l="1"/>
  <c r="A905" i="4" l="1"/>
  <c r="A906" i="4" l="1"/>
  <c r="A907" i="4" l="1"/>
  <c r="A908" i="4" l="1"/>
  <c r="A909" i="4" l="1"/>
  <c r="A910" i="4" l="1"/>
  <c r="A911" i="4" l="1"/>
  <c r="A912" i="4" l="1"/>
  <c r="A913" i="4" l="1"/>
  <c r="A914" i="4" l="1"/>
  <c r="A915" i="4" l="1"/>
  <c r="A916" i="4" l="1"/>
  <c r="A917" i="4" l="1"/>
  <c r="A918" i="4" l="1"/>
  <c r="A919" i="4" l="1"/>
  <c r="A920" i="4" l="1"/>
  <c r="A921" i="4" l="1"/>
  <c r="A922" i="4" l="1"/>
  <c r="A923" i="4" l="1"/>
  <c r="A924" i="4" l="1"/>
  <c r="A925" i="4" l="1"/>
  <c r="A926" i="4" l="1"/>
  <c r="A927" i="4" l="1"/>
  <c r="A928" i="4" l="1"/>
  <c r="L929" i="4" l="1"/>
  <c r="A929" i="4"/>
  <c r="A930" i="4" l="1"/>
  <c r="A931" i="4" l="1"/>
  <c r="A932" i="4" l="1"/>
  <c r="A933" i="4" l="1"/>
  <c r="A934" i="4" l="1"/>
  <c r="A935" i="4" l="1"/>
  <c r="A936" i="4" l="1"/>
  <c r="A937" i="4" l="1"/>
  <c r="A938" i="4" l="1"/>
  <c r="A939" i="4" l="1"/>
  <c r="A940" i="4" l="1"/>
  <c r="A941" i="4" l="1"/>
  <c r="A942" i="4" l="1"/>
  <c r="A943" i="4" l="1"/>
  <c r="A944" i="4" l="1"/>
  <c r="A945" i="4" l="1"/>
  <c r="A946" i="4" l="1"/>
  <c r="A947" i="4" l="1"/>
  <c r="A948" i="4" l="1"/>
  <c r="A949" i="4" l="1"/>
  <c r="A950" i="4" l="1"/>
  <c r="A951" i="4" l="1"/>
  <c r="A952" i="4" l="1"/>
  <c r="A953" i="4" l="1"/>
  <c r="A954" i="4" l="1"/>
  <c r="A955" i="4" l="1"/>
  <c r="A956" i="4" l="1"/>
  <c r="A957" i="4" l="1"/>
  <c r="A958" i="4" l="1"/>
  <c r="A959" i="4" l="1"/>
  <c r="A960" i="4" l="1"/>
  <c r="A961" i="4" l="1"/>
  <c r="A962" i="4" l="1"/>
  <c r="A963" i="4" l="1"/>
  <c r="A964" i="4" l="1"/>
  <c r="A965" i="4" l="1"/>
  <c r="A966" i="4" l="1"/>
  <c r="A967" i="4" l="1"/>
  <c r="A968" i="4" l="1"/>
  <c r="A969" i="4" l="1"/>
  <c r="A970" i="4" l="1"/>
  <c r="A971" i="4" l="1"/>
  <c r="A972" i="4" l="1"/>
  <c r="A973" i="4" l="1"/>
  <c r="A974" i="4" l="1"/>
  <c r="A975" i="4" l="1"/>
  <c r="A976" i="4" l="1"/>
  <c r="A977" i="4" l="1"/>
  <c r="A978" i="4" l="1"/>
  <c r="A979" i="4" l="1"/>
  <c r="A980" i="4" l="1"/>
  <c r="A981" i="4" l="1"/>
  <c r="A982" i="4" l="1"/>
  <c r="A983" i="4" l="1"/>
  <c r="A984" i="4" l="1"/>
  <c r="A985" i="4" l="1"/>
  <c r="A986" i="4" l="1"/>
  <c r="A987" i="4" l="1"/>
  <c r="A988" i="4" l="1"/>
  <c r="A989" i="4" l="1"/>
  <c r="A990" i="4" l="1"/>
  <c r="A991" i="4" l="1"/>
  <c r="A992" i="4" l="1"/>
  <c r="A993" i="4" l="1"/>
  <c r="A994" i="4" l="1"/>
  <c r="A995" i="4" l="1"/>
  <c r="A996" i="4" l="1"/>
  <c r="A997" i="4" l="1"/>
  <c r="A998" i="4" l="1"/>
  <c r="O999" i="4" l="1"/>
  <c r="A999" i="4"/>
  <c r="A1000" i="4" l="1"/>
  <c r="A1001" i="4" l="1"/>
  <c r="A1002" i="4" l="1"/>
  <c r="A1003" i="4" l="1"/>
  <c r="A1004" i="4" l="1"/>
  <c r="A1005" i="4" l="1"/>
  <c r="A1006" i="4" l="1"/>
  <c r="A1007" i="4" l="1"/>
  <c r="A1008" i="4" l="1"/>
  <c r="A1009" i="4" l="1"/>
  <c r="A1010" i="4" l="1"/>
  <c r="C1011" i="4" l="1"/>
  <c r="A1011" i="4"/>
  <c r="A1012" i="4" l="1"/>
  <c r="A1013" i="4" l="1"/>
  <c r="A1014" i="4" l="1"/>
  <c r="A1015" i="4" l="1"/>
  <c r="A1016" i="4" l="1"/>
  <c r="A1017" i="4" l="1"/>
  <c r="A1018" i="4" l="1"/>
  <c r="A1019" i="4" l="1"/>
  <c r="A1020" i="4" l="1"/>
  <c r="A1021" i="4" l="1"/>
  <c r="A1022" i="4" l="1"/>
  <c r="A1023" i="4" l="1"/>
  <c r="A1024" i="4" l="1"/>
  <c r="A1025" i="4" l="1"/>
  <c r="A1026" i="4" l="1"/>
  <c r="A1027" i="4" l="1"/>
  <c r="A1028" i="4" l="1"/>
  <c r="A1029" i="4" l="1"/>
  <c r="A1030" i="4" l="1"/>
  <c r="A1031" i="4" l="1"/>
  <c r="A1032" i="4" l="1"/>
  <c r="A1033" i="4" l="1"/>
  <c r="A1034" i="4" l="1"/>
  <c r="A1035" i="4" l="1"/>
  <c r="A1036" i="4" l="1"/>
  <c r="A1037" i="4" l="1"/>
  <c r="A1038" i="4" l="1"/>
  <c r="A1039" i="4" l="1"/>
  <c r="A1040" i="4" l="1"/>
  <c r="A1041" i="4" l="1"/>
  <c r="A1042" i="4" l="1"/>
  <c r="A1043" i="4" l="1"/>
  <c r="A1044" i="4" l="1"/>
  <c r="A1045" i="4" l="1"/>
  <c r="A1046" i="4" l="1"/>
  <c r="A1047" i="4" l="1"/>
  <c r="A1048" i="4" l="1"/>
  <c r="A1049" i="4" l="1"/>
  <c r="A1050" i="4" l="1"/>
  <c r="A1051" i="4" l="1"/>
  <c r="A1052" i="4" l="1"/>
  <c r="A1053" i="4" l="1"/>
  <c r="A1054" i="4" l="1"/>
  <c r="A1055" i="4" l="1"/>
  <c r="A1056" i="4" l="1"/>
  <c r="A1057" i="4" l="1"/>
  <c r="A1058" i="4" l="1"/>
  <c r="A1059" i="4" l="1"/>
  <c r="A1060" i="4" l="1"/>
  <c r="A1061" i="4" l="1"/>
  <c r="A1062" i="4" l="1"/>
  <c r="A1063" i="4" l="1"/>
  <c r="A1064" i="4" l="1"/>
  <c r="A1065" i="4" l="1"/>
  <c r="A1066" i="4" l="1"/>
  <c r="A1067" i="4" l="1"/>
  <c r="A1068" i="4" l="1"/>
  <c r="A1069" i="4" l="1"/>
  <c r="A1070" i="4" l="1"/>
  <c r="A1071" i="4" l="1"/>
  <c r="A1072" i="4" l="1"/>
  <c r="A1073" i="4" l="1"/>
  <c r="A1074" i="4" l="1"/>
  <c r="A1075" i="4" l="1"/>
  <c r="A1076" i="4" l="1"/>
  <c r="A1077" i="4" l="1"/>
  <c r="A1078" i="4" l="1"/>
  <c r="A1079" i="4" l="1"/>
  <c r="A1080" i="4" l="1"/>
  <c r="A1081" i="4" l="1"/>
  <c r="A1082" i="4" l="1"/>
  <c r="A1083" i="4" l="1"/>
  <c r="A1084" i="4" l="1"/>
  <c r="A1085" i="4" l="1"/>
  <c r="A1086" i="4" l="1"/>
  <c r="A1087" i="4" l="1"/>
  <c r="A1088" i="4" l="1"/>
  <c r="A1089" i="4" l="1"/>
  <c r="A1090" i="4" l="1"/>
  <c r="A1091" i="4" l="1"/>
  <c r="A1092" i="4" l="1"/>
  <c r="A1093" i="4" l="1"/>
  <c r="A1094" i="4" l="1"/>
  <c r="A1095" i="4" l="1"/>
  <c r="A1096" i="4" l="1"/>
  <c r="A1097" i="4" l="1"/>
  <c r="A1098" i="4" l="1"/>
  <c r="A1099" i="4" l="1"/>
  <c r="A1100" i="4" l="1"/>
  <c r="A1101" i="4" l="1"/>
  <c r="A1102" i="4" l="1"/>
  <c r="A1103" i="4" l="1"/>
  <c r="O1104" i="4" l="1"/>
  <c r="A1104" i="4"/>
  <c r="A1105" i="4" l="1"/>
  <c r="A1106" i="4" l="1"/>
  <c r="A1107" i="4" l="1"/>
  <c r="A1108" i="4" l="1"/>
  <c r="A1109" i="4" l="1"/>
  <c r="A1110" i="4" l="1"/>
  <c r="A1111" i="4" l="1"/>
  <c r="A1112" i="4" l="1"/>
  <c r="A1113" i="4" l="1"/>
  <c r="A1114" i="4" l="1"/>
  <c r="A1115" i="4" l="1"/>
  <c r="A1116" i="4" l="1"/>
  <c r="A1117" i="4" l="1"/>
  <c r="A1118" i="4" l="1"/>
  <c r="A1119" i="4" l="1"/>
  <c r="A1120" i="4" l="1"/>
  <c r="A1121" i="4" l="1"/>
  <c r="A1122" i="4" l="1"/>
  <c r="A1123" i="4" l="1"/>
  <c r="A1124" i="4" l="1"/>
  <c r="A1125" i="4" l="1"/>
  <c r="A1126" i="4" l="1"/>
  <c r="A1127" i="4" l="1"/>
  <c r="A1128" i="4" l="1"/>
  <c r="A1129" i="4" l="1"/>
  <c r="A1130" i="4" l="1"/>
  <c r="A1131" i="4" l="1"/>
  <c r="A1132" i="4" l="1"/>
  <c r="A1133" i="4" l="1"/>
  <c r="A1134" i="4" l="1"/>
  <c r="A1135" i="4" l="1"/>
  <c r="A1136" i="4" l="1"/>
  <c r="A1137" i="4" l="1"/>
  <c r="A1138" i="4" l="1"/>
  <c r="A1139" i="4" l="1"/>
  <c r="A1140" i="4" l="1"/>
  <c r="A1141" i="4" l="1"/>
  <c r="A1142" i="4" l="1"/>
  <c r="A1143" i="4" l="1"/>
  <c r="A1144" i="4" l="1"/>
  <c r="A1145" i="4" l="1"/>
  <c r="A1146" i="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<sst xmlns="http://schemas.openxmlformats.org/spreadsheetml/2006/main" count="1184" uniqueCount="645">
  <si>
    <t>SPX Index</t>
  </si>
  <si>
    <t>NKY Index</t>
  </si>
  <si>
    <t>SHCOMP Index</t>
  </si>
  <si>
    <t>DAX Index</t>
  </si>
  <si>
    <t>CAC Index</t>
  </si>
  <si>
    <t>UKX Index</t>
  </si>
  <si>
    <t>HSI Index</t>
  </si>
  <si>
    <t>KOSPI Index</t>
  </si>
  <si>
    <t>AS51 Index</t>
  </si>
  <si>
    <t>IBOV Index</t>
  </si>
  <si>
    <t>NIFTY Index</t>
  </si>
  <si>
    <t>px_last(ca_adj=FULL,currency=AUD,dates=range(1999-12-25,2019-12-25,frq=W),fill=PREV,per=W)</t>
  </si>
  <si>
    <t>px_last(ca_adj=FULL,currency=JPY,dates=range(1999-12-25,2019-12-25,frq=W),fill=PREV,per=W)</t>
  </si>
  <si>
    <t>'=BQL(C1,"px_last(ca_adj=FULL, currency=JPY, dates=range(1999-12-25, 2019-12-25, frq=W), fill=PREV, per=W)","showdates=true","showids=false","showheaders=true","showallcols=false","cols=2;rows=1044")</t>
  </si>
  <si>
    <t>'=BQL(A1,"px_last(ca_adj=FULL, currency=AUD, dates=range(1999-12-25, 2019-12-25, frq=W), fill=PREV, per=W)","showdates=true","showids=false","showheaders=true","showallcols=false","cols=2;rows=1045")</t>
  </si>
  <si>
    <t>px_last(ca_adj=FULL,currency=CNY,dates=range(1999-12-25,2019-12-25,frq=W),fill=PREV,per=W)</t>
  </si>
  <si>
    <t>'=BQL(E1,"px_last(ca_adj=FULL, currency=CNY, dates=range(1999-12-25, 2019-12-25, frq=W), fill=PREV, per=W)","showdates=true","showids=false","showheaders=true","showallcols=false","cols=2;rows=1011")</t>
  </si>
  <si>
    <t>SPTSX Index</t>
  </si>
  <si>
    <t>px_last(ca_adj=FULL,currency=CAD,dates=range(1999-12-25,2019-12-25,frq=W),fill=PREV,per=W)</t>
  </si>
  <si>
    <t>'=BQL(G1,"px_last(ca_adj=FULL, currency=CAD, dates=range(1999-12-25, 2019-12-25, frq=W), fill=PREV, per=W)","showdates=true","showids=false","showheaders=true","showallcols=false","cols=2;rows=1045")</t>
  </si>
  <si>
    <t>SMI Index</t>
  </si>
  <si>
    <t>px_last(ca_adj=FULL,currency=CHF,dates=range(1999-12-25,2019-12-25,frq=W),fill=PREV,per=W)</t>
  </si>
  <si>
    <t>'=BQL(I1,"px_last(ca_adj=FULL, currency=CHF, dates=range(1999-12-25, 2019-12-25, frq=W), fill=PREV, per=W)","showdates=true","showids=false","showheaders=true","showallcols=false","cols=2;rows=1045")</t>
  </si>
  <si>
    <t>'=BQL(K1,"px_last(ca_adj=FULL, currency=USD, dates=range(1999-12-25, 2019-12-25, frq=W), fill=PREV, per=W)","showdates=true","showids=false","showheaders=true","showallcols=false","cols=2;rows=1045")</t>
  </si>
  <si>
    <t>px_last(ca_adj=FULL,currency=USD,dates=range(1999-12-25,2019-12-25,frq=W),fill=PREV,per=W)</t>
  </si>
  <si>
    <t>px_last(ca_adj=FULL,currency=GBP,dates=range(1999-12-25,2019-12-25,frq=W),fill=PREV,per=W)</t>
  </si>
  <si>
    <t>'=BQL(M1,"px_last(ca_adj=FULL, currency=GBP, dates=range(1999-12-25, 2019-12-25, frq=W), fill=PREV, per=W)","showdates=true","showids=false","showheaders=true","showallcols=false","cols=2;rows=1045")</t>
  </si>
  <si>
    <t>px_last(ca_adj=FULL,currency=HKD,dates=range(1999-12-25,2019-12-25,frq=W),fill=PREV,per=W)</t>
  </si>
  <si>
    <t>'=BQL(O1,"px_last(ca_adj=FULL, currency=HKD, dates=range(1999-12-25, 2019-12-25, frq=W), fill=PREV, per=W)","showdates=true","showids=false","showheaders=true","showallcols=false","cols=2;rows=1045")</t>
  </si>
  <si>
    <t>'=BQL(Q1,"px_last(ca_adj=FULL, currency=EUR, dates=range(1999-12-25, 2019-12-25, frq=W), fill=PREV, per=W)","showdates=true","showids=false","showheaders=true","showallcols=false","cols=2;rows=1045")</t>
  </si>
  <si>
    <t>'=BQL(S1,"px_last(ca_adj=FULL, currency=EUR, dates=range(1999-12-25, 2019-12-25, frq=W), fill=PREV, per=W)","showdates=true","showids=false","showheaders=true","showallcols=false","cols=2;rows=1045")</t>
  </si>
  <si>
    <t>'=BQL(U1,"px_last(ca_adj=FULL, currency=KRW, dates=range(1999-12-25, 2019-12-25, frq=W), fill=PREV, per=W)","showdates=true","showids=false","showheaders=true","showallcols=false","cols=2;rows=1045")</t>
  </si>
  <si>
    <t>'=BQL(W1,"px_last(ca_adj=FULL, currency=BRL, dates=range(1999-12-25, 2019-12-25, frq=W), fill=PREV, per=W)","showdates=true","showids=false","showheaders=true","showallcols=false","cols=2;rows=1045")</t>
  </si>
  <si>
    <t>ISEQ Index</t>
  </si>
  <si>
    <t>'=BQL(Y1,"px_last(ca_adj=FULL, currency=EUR, dates=range(1999-12-25, 2019-12-25, frq=W), fill=PREV, per=W)","showdates=true","showids=false","showheaders=true","showallcols=false","cols=2;rows=1045")</t>
  </si>
  <si>
    <t>TWSE Index</t>
  </si>
  <si>
    <t>AEX Index</t>
  </si>
  <si>
    <t>'=BQL(AE1,"px_last(ca_adj=FULL, currency=EUR, dates=range(1999-12-25, 2019-12-25, frq=W), fill=PREV, per=W)","showdates=true","showids=false","showheaders=true","showallcols=false","cols=2;rows=1045")</t>
  </si>
  <si>
    <t>IMOEX Index</t>
  </si>
  <si>
    <t>TOP40 Index</t>
  </si>
  <si>
    <t>'=BQL(AI1,"px_last(ca_adj=FULL, currency=ZAR, dates=range(1999-12-25, 2019-12-25, frq=W), fill=PREV, per=W)","showdates=true","showids=false","showheaders=true","showallcols=false","cols=2;rows=1045")</t>
  </si>
  <si>
    <t>px_last(ca_adj=FULL,currency=ZAR,dates=range(1999-12-25,2019-12-25,frq=W),fill=PREV,per=W)</t>
  </si>
  <si>
    <t>px_last(ca_adj=FULL,currency=RUB,dates=range(1999-12-25,2019-12-25,frq=W),fill=PREV,per=W)</t>
  </si>
  <si>
    <t>'=BQL(AG1,"px_last(ca_adj=FULL, currency=RUB, dates=range(1999-12-25, 2019-12-25, frq=W), fill=PREV, per=W)","showdates=true","showids=false","showheaders=true","showallcols=false","cols=2;rows=1040")</t>
  </si>
  <si>
    <t>px_last(ca_adj=FULL,currency=EUR,dates=range(1999-12-25,2019-12-25,frq=W),fill=PREV,per=W)</t>
  </si>
  <si>
    <t>px_last(ca_adj=FULL,currency=INR,dates=range(1999-12-25,2019-12-25,frq=W),fill=PREV,per=W)</t>
  </si>
  <si>
    <t>px_last(ca_adj=FULL,currency=TWD,dates=range(1999-12-25,2019-12-25,frq=W),fill=PREV,per=W)</t>
  </si>
  <si>
    <t>'=BQL(AA1,"px_last(ca_adj=FULL, currency=TWD, dates=range(1999-12-25, 2019-12-25, frq=W), fill=PREV, per=W)","showdates=true","showids=false","showheaders=true","showallcols=false","cols=2;rows=1032")</t>
  </si>
  <si>
    <t>'=BQL(AC1,"px_last(ca_adj=FULL, currency=INR, dates=range(1999-12-25, 2019-12-25, frq=W), fill=PREV, per=W)","showdates=true","showids=false","showheaders=true","showallcols=false","cols=2;rows=1046")</t>
  </si>
  <si>
    <t>px_last(ca_adj=FULL,currency=BRL,dates=range(1999-12-25,2019-12-25,frq=W),fill=PREV,per=W)</t>
  </si>
  <si>
    <t>px_last(ca_adj=FULL,currency=KRW,dates=range(1999-12-25,2019-12-25,frq=W),fill=PREV,per=W)</t>
  </si>
  <si>
    <t>px_last(ca_adj=FULL,currency=AUD,dates=range(2019-12-25,2021-12-03,frq=W),fill=PREV,per=W)</t>
  </si>
  <si>
    <t>px_last(ca_adj=FULL,currency=JPY,dates=range(2019-12-25,2021-12-03,frq=W),fill=PREV,per=W)</t>
  </si>
  <si>
    <t>px_last(ca_adj=FULL,currency=CNY,dates=range(2019-12-25,2021-12-03,frq=W),fill=PREV,per=W)</t>
  </si>
  <si>
    <t>px_last(ca_adj=FULL,currency=CAD,dates=range(2019-12-25,2021-12-03,frq=W),fill=PREV,per=W)</t>
  </si>
  <si>
    <t>px_last(ca_adj=FULL,currency=CHF,dates=range(2019-12-25,2021-12-03,frq=W),fill=PREV,per=W)</t>
  </si>
  <si>
    <t>px_last(ca_adj=FULL,currency=USD,dates=range(2019-12-25,2021-12-03,frq=W),fill=PREV,per=W)</t>
  </si>
  <si>
    <t>px_last(ca_adj=FULL,currency=GBP,dates=range(2019-12-25,2021-12-03,frq=W),fill=PREV,per=W)</t>
  </si>
  <si>
    <t>px_last(ca_adj=FULL,currency=HKD,dates=range(2019-12-25,2021-12-03,frq=W),fill=PREV,per=W)</t>
  </si>
  <si>
    <t>px_last(ca_adj=FULL,currency=EUR,dates=range(2019-12-25,2021-12-03,frq=W),fill=PREV,per=W)</t>
  </si>
  <si>
    <t>px_last(ca_adj=FULL,currency=KRW,dates=range(2019-12-25,2021-12-03,frq=W),fill=PREV,per=W)</t>
  </si>
  <si>
    <t>px_last(ca_adj=FULL,currency=BRL,dates=range(2019-12-25,2021-12-03,frq=W),fill=PREV,per=W)</t>
  </si>
  <si>
    <t>px_last(ca_adj=FULL,currency=TWD,dates=range(2019-12-25,2021-12-03,frq=W),fill=PREV,per=W)</t>
  </si>
  <si>
    <t>px_last(ca_adj=FULL,currency=INR,dates=range(2019-12-25,2021-12-03,frq=W),fill=PREV,per=W)</t>
  </si>
  <si>
    <t>px_last(ca_adj=FULL,currency=RUB,dates=range(2019-12-25,2021-12-03,frq=W),fill=PREV,per=W)</t>
  </si>
  <si>
    <t>px_last(ca_adj=FULL,currency=ZAR,dates=range(2019-12-25,2021-12-03,frq=W),fill=PREV,per=W)</t>
  </si>
  <si>
    <t>'=BQL(A1,"px_last(ca_adj=FULL, currency=AUD, dates=range(2019-12-25, 2021-12-03, frq=W), fill=PREV, per=W)","showdates=true","showids=false","showheaders=true","showallcols=false","cols=2;rows=103")</t>
  </si>
  <si>
    <t>'=BQL(C1,"px_last(ca_adj=FULL, currency=JPY, dates=range(2019-12-25, 2021-12-03, frq=W), fill=PREV, per=W)","showdates=true","showids=false","showheaders=true","showallcols=false","cols=2;rows=103")</t>
  </si>
  <si>
    <t>'=BQL(E1,"px_last(ca_adj=FULL, currency=CNY, dates=range(2019-12-25, 2021-12-03, frq=W), fill=PREV, per=W)","showdates=true","showids=false","showheaders=true","showallcols=false","cols=2;rows=102")</t>
  </si>
  <si>
    <t>'=BQL(G1,"px_last(ca_adj=FULL, currency=CAD, dates=range(2019-12-25, 2021-12-03, frq=W), fill=PREV, per=W)","showdates=true","showids=false","showheaders=true","showallcols=false","cols=2;rows=103")</t>
  </si>
  <si>
    <t>'=BQL(I1,"px_last(ca_adj=FULL, currency=CHF, dates=range(2019-12-25, 2021-12-03, frq=W), fill=PREV, per=W)","showdates=true","showids=false","showheaders=true","showallcols=false","cols=2;rows=103")</t>
  </si>
  <si>
    <t>'=BQL(K1,"px_last(ca_adj=FULL, currency=USD, dates=range(2019-12-25, 2021-12-03, frq=W), fill=PREV, per=W)","showdates=true","showids=false","showheaders=true","showallcols=false","cols=2;rows=103")</t>
  </si>
  <si>
    <t>'=BQL(M1,"px_last(ca_adj=FULL, currency=GBP, dates=range(2019-12-25, 2021-12-03, frq=W), fill=PREV, per=W)","showdates=true","showids=false","showheaders=true","showallcols=false","cols=2;rows=103")</t>
  </si>
  <si>
    <t>'=BQL(O1,"px_last(ca_adj=FULL, currency=HKD, dates=range(2019-12-25, 2021-12-03, frq=W), fill=PREV, per=W)","showdates=true","showids=false","showheaders=true","showallcols=false","cols=2;rows=103")</t>
  </si>
  <si>
    <t>'=BQL(Q1,"px_last(ca_adj=FULL, currency=EUR, dates=range(2019-12-25, 2021-12-03, frq=W), fill=PREV, per=W)","showdates=true","showids=false","showheaders=true","showallcols=false","cols=2;rows=103")</t>
  </si>
  <si>
    <t>'=BQL(S1,"px_last(ca_adj=FULL, currency=EUR, dates=range(2019-12-25, 2021-12-03, frq=W), fill=PREV, per=W)","showdates=true","showids=false","showheaders=true","showallcols=false","cols=2;rows=103")</t>
  </si>
  <si>
    <t>'=BQL(U1,"px_last(ca_adj=FULL, currency=KRW, dates=range(2019-12-25, 2021-12-03, frq=W), fill=PREV, per=W)","showdates=true","showids=false","showheaders=true","showallcols=false","cols=2;rows=103")</t>
  </si>
  <si>
    <t>'=BQL(W1,"px_last(ca_adj=FULL, currency=BRL, dates=range(2019-12-25, 2021-12-03, frq=W), fill=PREV, per=W)","showdates=true","showids=false","showheaders=true","showallcols=false","cols=2;rows=103")</t>
  </si>
  <si>
    <t>'=BQL(Y1,"px_last(ca_adj=FULL, currency=EUR, dates=range(2019-12-25, 2021-12-03, frq=W), fill=PREV, per=W)","showdates=true","showids=false","showheaders=true","showallcols=false","cols=2;rows=103")</t>
  </si>
  <si>
    <t>'=BQL(AA1,"px_last(ca_adj=FULL, currency=TWD, dates=range(2019-12-25, 2021-12-03, frq=W), fill=PREV, per=W)","showdates=true","showids=false","showheaders=true","showallcols=false","cols=2;rows=102")</t>
  </si>
  <si>
    <t>'=BQL(AC1,"px_last(ca_adj=FULL, currency=INR, dates=range(2019-12-25, 2021-12-03, frq=W), fill=PREV, per=W)","showdates=true","showids=false","showheaders=true","showallcols=false","cols=2;rows=103")</t>
  </si>
  <si>
    <t>'=BQL(AE1,"px_last(ca_adj=FULL, currency=EUR, dates=range(2019-12-25, 2021-12-03, frq=W), fill=PREV, per=W)","showdates=true","showids=false","showheaders=true","showallcols=false","cols=2;rows=103")</t>
  </si>
  <si>
    <t>'=BQL(AG1,"px_last(ca_adj=FULL, currency=RUB, dates=range(2019-12-25, 2021-12-03, frq=W), fill=PREV, per=W)","showdates=true","showids=false","showheaders=true","showallcols=false","cols=2;rows=103")</t>
  </si>
  <si>
    <t>'=BQL(AI1,"px_last(ca_adj=FULL, currency=ZAR, dates=range(2019-12-25, 2021-12-03, frq=W), fill=PREV, per=W)","showdates=true","showids=false","showheaders=true","showallcols=false","cols=2;rows=103")</t>
  </si>
  <si>
    <t>AUCPI Index</t>
  </si>
  <si>
    <t>JCPNJGBI Index</t>
  </si>
  <si>
    <t>CNCPIMOM Index</t>
  </si>
  <si>
    <t>CACPI Index</t>
  </si>
  <si>
    <t>SZCPII Index</t>
  </si>
  <si>
    <t>CPURNSA Index</t>
  </si>
  <si>
    <t>UKRPI Index</t>
  </si>
  <si>
    <t>HKCPI Index</t>
  </si>
  <si>
    <t>FRCPXTOB Index</t>
  </si>
  <si>
    <t>GRCPHCPI Index</t>
  </si>
  <si>
    <t>INTKKOCP Index</t>
  </si>
  <si>
    <t>BZPIIPCA Index</t>
  </si>
  <si>
    <t>IECPEUI Index</t>
  </si>
  <si>
    <t>TWCPI Index</t>
  </si>
  <si>
    <t>INFUTOT Index</t>
  </si>
  <si>
    <t>NECPIND Index</t>
  </si>
  <si>
    <t>RUCPIMOM Index</t>
  </si>
  <si>
    <t>SACPI Index</t>
  </si>
  <si>
    <t>AUD</t>
  </si>
  <si>
    <t>JPY</t>
  </si>
  <si>
    <t>CNY</t>
  </si>
  <si>
    <t>CAD</t>
  </si>
  <si>
    <t>CHF</t>
  </si>
  <si>
    <t>USD</t>
  </si>
  <si>
    <t>GBP</t>
  </si>
  <si>
    <t>HKD</t>
  </si>
  <si>
    <t>EUR</t>
  </si>
  <si>
    <t>KRW</t>
  </si>
  <si>
    <t>BRL</t>
  </si>
  <si>
    <t>TWD</t>
  </si>
  <si>
    <t>INR</t>
  </si>
  <si>
    <t>RUB</t>
  </si>
  <si>
    <t>ZAR</t>
  </si>
  <si>
    <t>'=BQL(A1,"px_last(ca_adj=FULL, currency="&amp;A2&amp;", dates=range(1999-12-01, 2019-11-01, frq=M), fill=PREV, per=M)","showdates=true","showids=false","showheaders=true","showallcols=false","cols=2;rows=83")</t>
  </si>
  <si>
    <t>px_last(ca_adj=FULL,currency=AUD,dates=range(1999-12-01,2019-11-01,frq=M),fill=PREV,per=M)</t>
  </si>
  <si>
    <t>'=BQL(C1,"px_last(ca_adj=FULL, currency="&amp;C2&amp;", dates=range(1999-12-01, 2019-11-01, frq=M), fill=PREV, per=M)","showdates=true","showids=false","showheaders=true","showallcols=false","cols=2;rows=232")</t>
  </si>
  <si>
    <t>px_last(ca_adj=FULL,currency=JPY,dates=range(1999-12-01,2019-11-01,frq=M),fill=PREV,per=M)</t>
  </si>
  <si>
    <t>'=BQL(E1,"px_last(ca_adj=FULL, currency="&amp;E2&amp;", dates=range(1999-12-01, 2019-11-01, frq=M), fill=PREV, per=M)","showdates=true","showids=false","showheaders=true","showallcols=false","cols=2;rows=227")</t>
  </si>
  <si>
    <t>px_last(ca_adj=FULL,currency=CNY,dates=range(1999-12-01,2019-11-01,frq=M),fill=PREV,per=M)</t>
  </si>
  <si>
    <t>'=BQL(G1,"px_last(ca_adj=FULL, currency="&amp;G2&amp;", dates=range(1999-12-01, 2019-11-01, frq=M), fill=PREV, per=M)","showdates=true","showids=false","showheaders=true","showallcols=false","cols=2;rows=240")</t>
  </si>
  <si>
    <t>px_last(ca_adj=FULL,currency=CAD,dates=range(1999-12-01,2019-11-01,frq=M),fill=PREV,per=M)</t>
  </si>
  <si>
    <t>'=BQL(I1,"px_last(ca_adj=FULL, currency="&amp;I2&amp;", dates=range(1999-12-01, 2019-11-01, frq=M), fill=PREV, per=M)","showdates=true","showids=false","showheaders=true","showallcols=false","cols=2;rows=240")</t>
  </si>
  <si>
    <t>px_last(ca_adj=FULL,currency=CHF,dates=range(1999-12-01,2019-11-01,frq=M),fill=PREV,per=M)</t>
  </si>
  <si>
    <t>'=BQL(K1,"px_last(ca_adj=FULL, currency="&amp;K2&amp;", dates=range(1999-12-01, 2019-11-01, frq=M), fill=PREV, per=M)","showdates=true","showids=false","showheaders=true","showallcols=false","cols=2;rows=240")</t>
  </si>
  <si>
    <t>px_last(ca_adj=FULL,currency=USD,dates=range(1999-12-01,2019-11-01,frq=M),fill=PREV,per=M)</t>
  </si>
  <si>
    <t>'=BQL(M1,"px_last(ca_adj=FULL, currency="&amp;M2&amp;", dates=range(1999-12-01, 2019-11-01, frq=M), fill=PREV, per=M)","showdates=true","showids=false","showheaders=true","showallcols=false","cols=2;rows=240")</t>
  </si>
  <si>
    <t>px_last(ca_adj=FULL,currency=GBP,dates=range(1999-12-01,2019-11-01,frq=M),fill=PREV,per=M)</t>
  </si>
  <si>
    <t>'=BQL(O1,"px_last(ca_adj=FULL, currency="&amp;O2&amp;", dates=range(1999-12-01, 2019-11-01, frq=M), fill=PREV, per=M)","showdates=true","showids=false","showheaders=true","showallcols=false","cols=2;rows=240")</t>
  </si>
  <si>
    <t>px_last(ca_adj=FULL,currency=HKD,dates=range(1999-12-01,2019-11-01,frq=M),fill=PREV,per=M)</t>
  </si>
  <si>
    <t>'=BQL(Q1,"px_last(ca_adj=FULL, currency="&amp;Q2&amp;", dates=range(1999-12-01, 2019-11-01, frq=M), fill=PREV, per=M)","showdates=true","showids=false","showheaders=true","showallcols=false","cols=2;rows=240")</t>
  </si>
  <si>
    <t>px_last(ca_adj=FULL,currency=EUR,dates=range(1999-12-01,2019-11-01,frq=M),fill=PREV,per=M)</t>
  </si>
  <si>
    <t>'=BQL(S1,"px_last(ca_adj=FULL, currency="&amp;S2&amp;", dates=range(1999-12-01, 2019-11-01, frq=M), fill=PREV, per=M)","showdates=true","showids=false","showheaders=true","showallcols=false","cols=2;rows=240")</t>
  </si>
  <si>
    <t>'=BQL(U1,"px_last(ca_adj=FULL, currency="&amp;U2&amp;", dates=range(1999-12-01, 2019-11-01, frq=M), fill=PREV, per=M)","showdates=true","showids=false","showheaders=true","showallcols=false","cols=2;rows=240")</t>
  </si>
  <si>
    <t>px_last(ca_adj=FULL,currency=KRW,dates=range(1999-12-01,2019-11-01,frq=M),fill=PREV,per=M)</t>
  </si>
  <si>
    <t>'=BQL(W1,"px_last(ca_adj=FULL, currency="&amp;W2&amp;", dates=range(1999-12-01, 2019-11-01, frq=M), fill=PREV, per=M)","showdates=true","showids=false","showheaders=true","showallcols=false","cols=2;rows=240")</t>
  </si>
  <si>
    <t>px_last(ca_adj=FULL,currency=BRL,dates=range(1999-12-01,2019-11-01,frq=M),fill=PREV,per=M)</t>
  </si>
  <si>
    <t>'=BQL(Y1,"px_last(ca_adj=FULL, currency="&amp;Y2&amp;", dates=range(1999-12-01, 2019-11-01, frq=M), fill=PREV, per=M)","showdates=true","showids=false","showheaders=true","showallcols=false","cols=2;rows=240")</t>
  </si>
  <si>
    <t>'=BQL(AA1,"px_last(ca_adj=FULL, currency="&amp;AA2&amp;", dates=range(1999-12-01, 2019-11-01, frq=M), fill=PREV, per=M)","showdates=true","showids=false","showheaders=true","showallcols=false","cols=2;rows=240")</t>
  </si>
  <si>
    <t>px_last(ca_adj=FULL,currency=TWD,dates=range(1999-12-01,2019-11-01,frq=M),fill=PREV,per=M)</t>
  </si>
  <si>
    <t>'=BQL(AC1,"px_last(ca_adj=FULL, currency="&amp;AC2&amp;", dates=range(1999-12-01, 2019-11-01, frq=M), fill=PREV, per=M)","showdates=true","showids=false","showheaders=true","showallcols=false","cols=2;rows=107")</t>
  </si>
  <si>
    <t>px_last(ca_adj=FULL,currency=INR,dates=range(1999-12-01,2019-11-01,frq=M),fill=PREV,per=M)</t>
  </si>
  <si>
    <t>'=BQL(AE1,"px_last(ca_adj=FULL, currency="&amp;AE2&amp;", dates=range(1999-12-01, 2019-11-01, frq=M), fill=PREV, per=M)","showdates=true","showids=false","showheaders=true","showallcols=false","cols=2;rows=240")</t>
  </si>
  <si>
    <t>'=BQL(AG1,"px_last(ca_adj=FULL, currency="&amp;AG2&amp;", dates=range(1999-12-01, 2019-11-01, frq=M), fill=PREV, per=M)","showdates=true","showids=false","showheaders=true","showallcols=false","cols=2;rows=240")</t>
  </si>
  <si>
    <t>px_last(ca_adj=FULL,currency=RUB,dates=range(1999-12-01,2019-11-01,frq=M),fill=PREV,per=M)</t>
  </si>
  <si>
    <t>'=BQL(AI1,"px_last(ca_adj=FULL, currency="&amp;AI2&amp;", dates=range(1999-12-01, 2019-11-01, frq=M), fill=PREV, per=M)","showdates=true","showids=false","showheaders=true","showallcols=false","cols=2;rows=240")</t>
  </si>
  <si>
    <t>px_last(ca_adj=FULL,currency=ZAR,dates=range(1999-12-01,2019-11-01,frq=M),fill=PREV,per=M)</t>
  </si>
  <si>
    <t>'=BQL(A1,"px_last(ca_adj=FULL, currency="&amp;A2&amp;", dates=range(2019-10-01, 2021-12-14, frq=M), fill=PREV, per=M)","showdates=true","showids=false","showheaders=true","showallcols=false","cols=2;rows=12")</t>
  </si>
  <si>
    <t>px_last(ca_adj=FULL,currency=AUD,dates=range(2019-10-01,2021-12-14,frq=M),fill=PREV,per=M)</t>
  </si>
  <si>
    <t>'=BQL(C1,"px_last(ca_adj=FULL, currency="&amp;C2&amp;", dates=range(2019-10-01, 2021-12-14, frq=M), fill=PREV, per=M)","showdates=true","showids=false","showheaders=true","showallcols=false","cols=2;rows=26")</t>
  </si>
  <si>
    <t>px_last(ca_adj=FULL,currency=JPY,dates=range(2019-10-01,2021-12-14,frq=M),fill=PREV,per=M)</t>
  </si>
  <si>
    <t>'=BQL(E1,"px_last(ca_adj=FULL, currency="&amp;E2&amp;", dates=range(2019-10-01, 2021-12-14, frq=M), fill=PREV, per=M)","showdates=true","showids=false","showheaders=true","showallcols=false","cols=2;rows=27")</t>
  </si>
  <si>
    <t>px_last(ca_adj=FULL,currency=CNY,dates=range(2019-10-01,2021-12-14,frq=M),fill=PREV,per=M)</t>
  </si>
  <si>
    <t>'=BQL(G1,"px_last(ca_adj=FULL, currency="&amp;G2&amp;", dates=range(2019-10-01, 2021-12-14, frq=M), fill=PREV, per=M)","showdates=true","showids=false","showheaders=true","showallcols=false","cols=2;rows=26")</t>
  </si>
  <si>
    <t>px_last(ca_adj=FULL,currency=CAD,dates=range(2019-10-01,2021-12-14,frq=M),fill=PREV,per=M)</t>
  </si>
  <si>
    <t>'=BQL(I1,"px_last(ca_adj=FULL, currency="&amp;I2&amp;", dates=range(2019-10-01, 2021-12-14, frq=M), fill=PREV, per=M)","showdates=true","showids=false","showheaders=true","showallcols=false","cols=2;rows=27")</t>
  </si>
  <si>
    <t>px_last(ca_adj=FULL,currency=CHF,dates=range(2019-10-01,2021-12-14,frq=M),fill=PREV,per=M)</t>
  </si>
  <si>
    <t>'=BQL(K1,"px_last(ca_adj=FULL, currency="&amp;K2&amp;", dates=range(2019-10-01, 2021-12-14, frq=M), fill=PREV, per=M)","showdates=true","showids=false","showheaders=true","showallcols=false","cols=2;rows=27")</t>
  </si>
  <si>
    <t>px_last(ca_adj=FULL,currency=USD,dates=range(2019-10-01,2021-12-14,frq=M),fill=PREV,per=M)</t>
  </si>
  <si>
    <t>'=BQL(M1,"px_last(ca_adj=FULL, currency="&amp;M2&amp;", dates=range(2019-10-01, 2021-12-14, frq=M), fill=PREV, per=M)","showdates=true","showids=false","showheaders=true","showallcols=false","cols=2;rows=26")</t>
  </si>
  <si>
    <t>px_last(ca_adj=FULL,currency=GBP,dates=range(2019-10-01,2021-12-14,frq=M),fill=PREV,per=M)</t>
  </si>
  <si>
    <t>'=BQL(O1,"px_last(ca_adj=FULL, currency="&amp;O2&amp;", dates=range(2019-10-01, 2021-12-14, frq=M), fill=PREV, per=M)","showdates=true","showids=false","showheaders=true","showallcols=false","cols=2;rows=26")</t>
  </si>
  <si>
    <t>px_last(ca_adj=FULL,currency=HKD,dates=range(2019-10-01,2021-12-14,frq=M),fill=PREV,per=M)</t>
  </si>
  <si>
    <t>'=BQL(Q1,"px_last(ca_adj=FULL, currency="&amp;Q2&amp;", dates=range(2019-10-01, 2021-12-14, frq=M), fill=PREV, per=M)","showdates=true","showids=false","showheaders=true","showallcols=false","cols=2;rows=26")</t>
  </si>
  <si>
    <t>px_last(ca_adj=FULL,currency=EUR,dates=range(2019-10-01,2021-12-14,frq=M),fill=PREV,per=M)</t>
  </si>
  <si>
    <t>'=BQL(S1,"px_last(ca_adj=FULL, currency="&amp;S2&amp;", dates=range(2019-10-01, 2021-12-14, frq=M), fill=PREV, per=M)","showdates=true","showids=false","showheaders=true","showallcols=false","cols=2;rows=27")</t>
  </si>
  <si>
    <t>'=BQL(U1,"px_last(ca_adj=FULL, currency="&amp;U2&amp;", dates=range(2019-10-01, 2021-12-14, frq=M), fill=PREV, per=M)","showdates=true","showids=false","showheaders=true","showallcols=false","cols=2;rows=27")</t>
  </si>
  <si>
    <t>px_last(ca_adj=FULL,currency=KRW,dates=range(2019-10-01,2021-12-14,frq=M),fill=PREV,per=M)</t>
  </si>
  <si>
    <t>'=BQL(W1,"px_last(ca_adj=FULL, currency="&amp;W2&amp;", dates=range(2019-10-01, 2021-12-14, frq=M), fill=PREV, per=M)","showdates=true","showids=false","showheaders=true","showallcols=false","cols=2;rows=27")</t>
  </si>
  <si>
    <t>px_last(ca_adj=FULL,currency=BRL,dates=range(2019-10-01,2021-12-14,frq=M),fill=PREV,per=M)</t>
  </si>
  <si>
    <t>'=BQL(Y1,"px_last(ca_adj=FULL, currency="&amp;Y2&amp;", dates=range(2019-10-01, 2021-12-14, frq=M), fill=PREV, per=M)","showdates=true","showids=false","showheaders=true","showallcols=false","cols=2;rows=27")</t>
  </si>
  <si>
    <t>'=BQL(AA1,"px_last(ca_adj=FULL, currency="&amp;AA2&amp;", dates=range(2019-10-01, 2021-12-14, frq=M), fill=PREV, per=M)","showdates=true","showids=false","showheaders=true","showallcols=false","cols=2;rows=27")</t>
  </si>
  <si>
    <t>px_last(ca_adj=FULL,currency=TWD,dates=range(2019-10-01,2021-12-14,frq=M),fill=PREV,per=M)</t>
  </si>
  <si>
    <t>'=BQL(AC1,"px_last(ca_adj=FULL, currency="&amp;AC2&amp;", dates=range(2019-10-01, 2021-12-14, frq=M), fill=PREV, per=M)","showdates=true","showids=false","showheaders=true","showallcols=false","cols=2;rows=27")</t>
  </si>
  <si>
    <t>px_last(ca_adj=FULL,currency=INR,dates=range(2019-10-01,2021-12-14,frq=M),fill=PREV,per=M)</t>
  </si>
  <si>
    <t>'=BQL(AE1,"px_last(ca_adj=FULL, currency="&amp;AE2&amp;", dates=range(2019-10-01, 2021-12-14, frq=M), fill=PREV, per=M)","showdates=true","showids=false","showheaders=true","showallcols=false","cols=2;rows=27")</t>
  </si>
  <si>
    <t>'=BQL(AG1,"px_last(ca_adj=FULL, currency="&amp;AG2&amp;", dates=range(2019-10-01, 2021-12-14, frq=M), fill=PREV, per=M)","showdates=true","showids=false","showheaders=true","showallcols=false","cols=2;rows=27")</t>
  </si>
  <si>
    <t>px_last(ca_adj=FULL,currency=RUB,dates=range(2019-10-01,2021-12-14,frq=M),fill=PREV,per=M)</t>
  </si>
  <si>
    <t>'=BQL(AI1,"px_last(ca_adj=FULL, currency="&amp;AI2&amp;", dates=range(2019-10-01, 2021-12-14, frq=M), fill=PREV, per=M)","showdates=true","showids=false","showheaders=true","showallcols=false","cols=2;rows=26")</t>
  </si>
  <si>
    <t>px_last(ca_adj=FULL,currency=ZAR,dates=range(2019-10-01,2021-12-14,frq=M),fill=PREV,per=M)</t>
  </si>
  <si>
    <t>USDAUD Index</t>
  </si>
  <si>
    <t>USDJPY Index</t>
  </si>
  <si>
    <t>USDCNY Index</t>
  </si>
  <si>
    <t>USDCAD Index</t>
  </si>
  <si>
    <t>USDCHF Index</t>
  </si>
  <si>
    <t>USDGBP Index</t>
  </si>
  <si>
    <t>USDHKD Index</t>
  </si>
  <si>
    <t>USDEUR Index</t>
  </si>
  <si>
    <t>USDKRW Index</t>
  </si>
  <si>
    <t>USDBRL Index</t>
  </si>
  <si>
    <t>USDTWD Index</t>
  </si>
  <si>
    <t>USDINR Index</t>
  </si>
  <si>
    <t>USDRUB Index</t>
  </si>
  <si>
    <t>USDZAR Index</t>
  </si>
  <si>
    <t>'=BQL(A1,"px_last(ca_adj=FULL, dates=range(1999-12-01, 2021-12-15, frq=M), fill=PREV, per=M)","showdates=true","showids=false","showheaders=true","showallcols=false","cols=2;rows=266")</t>
  </si>
  <si>
    <t>px_last(ca_adj=FULL,dates=range(1999-12-01,2021-12-15,frq=M),fill=PREV,per=M)</t>
  </si>
  <si>
    <t>'=BQL(C1,"px_last(ca_adj=FULL, dates=range(1999-12-01, 2021-12-15, frq=M), fill=PREV, per=M)","showdates=true","showids=false","showheaders=true","showallcols=false","cols=2;rows=266")</t>
  </si>
  <si>
    <t>'=BQL(E1,"px_last(ca_adj=FULL, dates=range(1999-12-01, 2021-12-15, frq=M), fill=PREV, per=M)","showdates=true","showids=false","showheaders=true","showallcols=false","cols=2;rows=266")</t>
  </si>
  <si>
    <t>'=BQL(G1,"px_last(ca_adj=FULL, dates=range(1999-12-01, 2021-12-15, frq=M), fill=PREV, per=M)","showdates=true","showids=false","showheaders=true","showallcols=false","cols=2;rows=266")</t>
  </si>
  <si>
    <t>'=BQL(I1,"px_last(ca_adj=FULL, dates=range(1999-12-01, 2021-12-15, frq=M), fill=PREV, per=M)","showdates=true","showids=false","showheaders=true","showallcols=false","cols=2;rows=266")</t>
  </si>
  <si>
    <t>'=BQL(M1,"px_last(ca_adj=FULL, dates=range(1999-12-01, 2021-12-15, frq=M), fill=PREV, per=M)","showdates=true","showids=false","showheaders=true","showallcols=false","cols=2;rows=266")</t>
  </si>
  <si>
    <t>'=BQL(O1,"px_last(ca_adj=FULL, dates=range(1999-12-01, 2021-12-15, frq=M), fill=PREV, per=M)","showdates=true","showids=false","showheaders=true","showallcols=false","cols=2;rows=266")</t>
  </si>
  <si>
    <t>'=BQL(Q1,"px_last(ca_adj=FULL, dates=range(1999-12-01, 2021-12-15, frq=M), fill=PREV, per=M)","showdates=true","showids=false","showheaders=true","showallcols=false","cols=2;rows=266")</t>
  </si>
  <si>
    <t>'=BQL(U1,"px_last(ca_adj=FULL, dates=range(1999-12-01, 2021-12-15, frq=M), fill=PREV, per=M)","showdates=true","showids=false","showheaders=true","showallcols=false","cols=2;rows=266")</t>
  </si>
  <si>
    <t>'=BQL(W1,"px_last(ca_adj=FULL, dates=range(1999-12-01, 2021-12-15, frq=M), fill=PREV, per=M)","showdates=true","showids=false","showheaders=true","showallcols=false","cols=2;rows=266")</t>
  </si>
  <si>
    <t>'=BQL(AA1,"px_last(ca_adj=FULL, dates=range(1999-12-01, 2021-12-15, frq=M), fill=PREV, per=M)","showdates=true","showids=false","showheaders=true","showallcols=false","cols=2;rows=266")</t>
  </si>
  <si>
    <t>'=BQL(AC1,"px_last(ca_adj=FULL, dates=range(1999-12-01, 2021-12-15, frq=M), fill=PREV, per=M)","showdates=true","showids=false","showheaders=true","showallcols=false","cols=2;rows=266")</t>
  </si>
  <si>
    <t>'=BQL(AG1,"px_last(ca_adj=FULL, dates=range(1999-12-01, 2021-12-15, frq=M), fill=PREV, per=M)","showdates=true","showids=false","showheaders=true","showallcols=false","cols=2;rows=266")</t>
  </si>
  <si>
    <t>'=BQL(AI1,"px_last(ca_adj=FULL, dates=range(1999-12-01, 2021-12-15, frq=M), fill=PREV, per=M)","showdates=true","showids=false","showheaders=true","showallcols=false","cols=2;rows=266")</t>
  </si>
  <si>
    <t>FRED Graph Observations</t>
  </si>
  <si>
    <t>Federal Reserve Economic Data</t>
  </si>
  <si>
    <t>Link: https://fred.stlouisfed.org</t>
  </si>
  <si>
    <t>Help: https://fredhelp.stlouisfed.org</t>
  </si>
  <si>
    <t>Economic Research Division</t>
  </si>
  <si>
    <t>Federal Reserve Bank of St. Louis</t>
  </si>
  <si>
    <t>INDCPIALLMINMEI</t>
  </si>
  <si>
    <t>Consumer Price Index: All Items for India, Index 2015=100, Monthly, Not Seasonally Adjusted</t>
  </si>
  <si>
    <t>Frequency: Monthly</t>
  </si>
  <si>
    <t>observation_date</t>
  </si>
  <si>
    <t>Australia</t>
  </si>
  <si>
    <t>Japan</t>
  </si>
  <si>
    <t>China</t>
  </si>
  <si>
    <t>Canada</t>
  </si>
  <si>
    <t>Switzerland</t>
  </si>
  <si>
    <t>US</t>
  </si>
  <si>
    <t>UK</t>
  </si>
  <si>
    <t>HK</t>
  </si>
  <si>
    <t>France</t>
  </si>
  <si>
    <t>Germany</t>
  </si>
  <si>
    <t>Korea</t>
  </si>
  <si>
    <t>Brazil</t>
  </si>
  <si>
    <t>Ireland</t>
  </si>
  <si>
    <t>Taiwan</t>
  </si>
  <si>
    <t>India</t>
  </si>
  <si>
    <t>Netherlands</t>
  </si>
  <si>
    <t>Russia</t>
  </si>
  <si>
    <t>South Africa</t>
  </si>
  <si>
    <t>CHNCPIALLMINMEI</t>
  </si>
  <si>
    <t>Consumer Price Index: All Items for China, Index 2015=100, Monthly, Not Seasonally Adjusted</t>
  </si>
  <si>
    <t>JPNCPIALLMINMEI</t>
  </si>
  <si>
    <t>Consumer Price Index of All Items in Japan, Index 2015=100, Monthly, Not Seasonally Adjusted</t>
  </si>
  <si>
    <t>'=BQL(A1,"px_last(ca_adj=FULL, currency="&amp;A2&amp;", dates=range(1999-12-01, 2021-12-15, frq=M), fill=PREV, per=M)","showdates=true","showids=false","showheaders=true","showallcols=false","cols=2;rows=266")</t>
  </si>
  <si>
    <t>px_last(ca_adj=FULL,currency=AUD,dates=range(1999-12-01,2021-12-15,frq=M),fill=PREV,per=M)</t>
  </si>
  <si>
    <t>'=BQL(C1,"px_last(ca_adj=FULL, currency="&amp;C2&amp;", dates=range(1999-12-01, 2021-12-15, frq=M), fill=PREV, per=M)","showdates=true","showids=false","showheaders=true","showallcols=false","cols=2;rows=266")</t>
  </si>
  <si>
    <t>px_last(ca_adj=FULL,currency=JPY,dates=range(1999-12-01,2021-12-15,frq=M),fill=PREV,per=M)</t>
  </si>
  <si>
    <t>'=BQL(E1,"px_last(ca_adj=FULL, currency="&amp;E2&amp;", dates=range(1999-12-01, 2021-12-15, frq=M), fill=PREV, per=M)","showdates=true","showids=false","showheaders=true","showallcols=false","cols=2;rows=266")</t>
  </si>
  <si>
    <t>px_last(ca_adj=FULL,currency=CNY,dates=range(1999-12-01,2021-12-15,frq=M),fill=PREV,per=M)</t>
  </si>
  <si>
    <t>'=BQL(G1,"px_last(ca_adj=FULL, currency="&amp;G2&amp;", dates=range(1999-12-01, 2021-12-15, frq=M), fill=PREV, per=M)","showdates=true","showids=false","showheaders=true","showallcols=false","cols=2;rows=266")</t>
  </si>
  <si>
    <t>px_last(ca_adj=FULL,currency=CAD,dates=range(1999-12-01,2021-12-15,frq=M),fill=PREV,per=M)</t>
  </si>
  <si>
    <t>'=BQL(I1,"px_last(ca_adj=FULL, currency="&amp;I2&amp;", dates=range(1999-12-01, 2021-12-15, frq=M), fill=PREV, per=M)","showdates=true","showids=false","showheaders=true","showallcols=false","cols=2;rows=266")</t>
  </si>
  <si>
    <t>px_last(ca_adj=FULL,currency=CHF,dates=range(1999-12-01,2021-12-15,frq=M),fill=PREV,per=M)</t>
  </si>
  <si>
    <t>'=BQL(K1,"px_last(ca_adj=FULL, currency="&amp;K2&amp;", dates=range(1999-12-01, 2021-12-15, frq=M), fill=PREV, per=M)","showdates=true","showids=false","showheaders=true","showallcols=false","cols=2;rows=266")</t>
  </si>
  <si>
    <t>px_last(ca_adj=FULL,currency=USD,dates=range(1999-12-01,2021-12-15,frq=M),fill=PREV,per=M)</t>
  </si>
  <si>
    <t>'=BQL(M1,"px_last(ca_adj=FULL, currency="&amp;M2&amp;", dates=range(1999-12-01, 2021-12-15, frq=M), fill=PREV, per=M)","showdates=true","showids=false","showheaders=true","showallcols=false","cols=2;rows=266")</t>
  </si>
  <si>
    <t>px_last(ca_adj=FULL,currency=GBP,dates=range(1999-12-01,2021-12-15,frq=M),fill=PREV,per=M)</t>
  </si>
  <si>
    <t>'=BQL(O1,"px_last(ca_adj=FULL, currency="&amp;O2&amp;", dates=range(1999-12-01, 2021-12-15, frq=M), fill=PREV, per=M)","showdates=true","showids=false","showheaders=true","showallcols=false","cols=2;rows=266")</t>
  </si>
  <si>
    <t>px_last(ca_adj=FULL,currency=HKD,dates=range(1999-12-01,2021-12-15,frq=M),fill=PREV,per=M)</t>
  </si>
  <si>
    <t>'=BQL(Q1,"px_last(ca_adj=FULL, currency="&amp;Q2&amp;", dates=range(1999-12-01, 2021-12-15, frq=M), fill=PREV, per=M)","showdates=true","showids=false","showheaders=true","showallcols=false","cols=2;rows=266")</t>
  </si>
  <si>
    <t>px_last(ca_adj=FULL,currency=EUR,dates=range(1999-12-01,2021-12-15,frq=M),fill=PREV,per=M)</t>
  </si>
  <si>
    <t>'=BQL(S1,"px_last(ca_adj=FULL, currency="&amp;S2&amp;", dates=range(1999-12-01, 2021-12-15, frq=M), fill=PREV, per=M)","showdates=true","showids=false","showheaders=true","showallcols=false","cols=2;rows=266")</t>
  </si>
  <si>
    <t>'=BQL(U1,"px_last(ca_adj=FULL, currency="&amp;U2&amp;", dates=range(1999-12-01, 2021-12-15, frq=M), fill=PREV, per=M)","showdates=true","showids=false","showheaders=true","showallcols=false","cols=2;rows=266")</t>
  </si>
  <si>
    <t>px_last(ca_adj=FULL,currency=KRW,dates=range(1999-12-01,2021-12-15,frq=M),fill=PREV,per=M)</t>
  </si>
  <si>
    <t>'=BQL(W1,"px_last(ca_adj=FULL, currency="&amp;W2&amp;", dates=range(1999-12-01, 2021-12-15, frq=M), fill=PREV, per=M)","showdates=true","showids=false","showheaders=true","showallcols=false","cols=2;rows=266")</t>
  </si>
  <si>
    <t>px_last(ca_adj=FULL,currency=BRL,dates=range(1999-12-01,2021-12-15,frq=M),fill=PREV,per=M)</t>
  </si>
  <si>
    <t>'=BQL(Y1,"px_last(ca_adj=FULL, currency="&amp;Y2&amp;", dates=range(1999-12-01, 2021-12-15, frq=M), fill=PREV, per=M)","showdates=true","showids=false","showheaders=true","showallcols=false","cols=2;rows=266")</t>
  </si>
  <si>
    <t>'=BQL(AA1,"px_last(ca_adj=FULL, currency="&amp;AA2&amp;", dates=range(1999-12-01, 2021-12-15, frq=M), fill=PREV, per=M)","showdates=true","showids=false","showheaders=true","showallcols=false","cols=2;rows=266")</t>
  </si>
  <si>
    <t>px_last(ca_adj=FULL,currency=TWD,dates=range(1999-12-01,2021-12-15,frq=M),fill=PREV,per=M)</t>
  </si>
  <si>
    <t>'=BQL(AC1,"px_last(ca_adj=FULL, currency="&amp;AC2&amp;", dates=range(1999-12-01, 2021-12-15, frq=M), fill=PREV, per=M)","showdates=true","showids=false","showheaders=true","showallcols=false","cols=2;rows=266")</t>
  </si>
  <si>
    <t>px_last(ca_adj=FULL,currency=INR,dates=range(1999-12-01,2021-12-15,frq=M),fill=PREV,per=M)</t>
  </si>
  <si>
    <t>'=BQL(AE1,"px_last(ca_adj=FULL, currency="&amp;AE2&amp;", dates=range(1999-12-01, 2021-12-15, frq=M), fill=PREV, per=M)","showdates=true","showids=false","showheaders=true","showallcols=false","cols=2;rows=266")</t>
  </si>
  <si>
    <t>'=BQL(AG1,"px_last(ca_adj=FULL, currency="&amp;AG2&amp;", dates=range(1999-12-01, 2021-12-15, frq=M), fill=PREV, per=M)","showdates=true","showids=false","showheaders=true","showallcols=false","cols=2;rows=266")</t>
  </si>
  <si>
    <t>px_last(ca_adj=FULL,currency=RUB,dates=range(1999-12-01,2021-12-15,frq=M),fill=PREV,per=M)</t>
  </si>
  <si>
    <t>'=BQL(AI1,"px_last(ca_adj=FULL, currency="&amp;AI2&amp;", dates=range(1999-12-01, 2021-12-15, frq=M), fill=PREV, per=M)","showdates=true","showids=false","showheaders=true","showallcols=false","cols=2;rows=266")</t>
  </si>
  <si>
    <t>px_last(ca_adj=FULL,currency=ZAR,dates=range(1999-12-01,2021-12-15,frq=M),fill=PREV,per=M)</t>
  </si>
  <si>
    <t>USDUSD</t>
  </si>
  <si>
    <t>Starting amt</t>
  </si>
  <si>
    <t>https://iiflw-my.sharepoint.com/personal/kunal_kunde_iiflw_com/Documents/WIP/International%20FOF/ISHARES%20MSCI%20ACWI%20ETF.xlsx?web=1</t>
  </si>
  <si>
    <t>SOURCE</t>
  </si>
  <si>
    <t>12/31/1999</t>
  </si>
  <si>
    <t>1/31/2000</t>
  </si>
  <si>
    <t>2/29/2000</t>
  </si>
  <si>
    <t>3/31/2000</t>
  </si>
  <si>
    <t>4/28/2000</t>
  </si>
  <si>
    <t>5/31/2000</t>
  </si>
  <si>
    <t>6/30/2000</t>
  </si>
  <si>
    <t>7/31/2000</t>
  </si>
  <si>
    <t>8/31/2000</t>
  </si>
  <si>
    <t>9/29/2000</t>
  </si>
  <si>
    <t>10/31/2000</t>
  </si>
  <si>
    <t>11/30/2000</t>
  </si>
  <si>
    <t>12/29/2000</t>
  </si>
  <si>
    <t>1/31/2001</t>
  </si>
  <si>
    <t>2/28/2001</t>
  </si>
  <si>
    <t>3/30/2001</t>
  </si>
  <si>
    <t>4/30/2001</t>
  </si>
  <si>
    <t>5/31/2001</t>
  </si>
  <si>
    <t>6/29/2001</t>
  </si>
  <si>
    <t>7/31/2001</t>
  </si>
  <si>
    <t>8/31/2001</t>
  </si>
  <si>
    <t>9/28/2001</t>
  </si>
  <si>
    <t>10/31/2001</t>
  </si>
  <si>
    <t>11/30/2001</t>
  </si>
  <si>
    <t>12/31/2001</t>
  </si>
  <si>
    <t>1/31/2002</t>
  </si>
  <si>
    <t>2/28/2002</t>
  </si>
  <si>
    <t>3/29/2002</t>
  </si>
  <si>
    <t>4/30/2002</t>
  </si>
  <si>
    <t>5/31/2002</t>
  </si>
  <si>
    <t>6/28/2002</t>
  </si>
  <si>
    <t>7/31/2002</t>
  </si>
  <si>
    <t>8/30/2002</t>
  </si>
  <si>
    <t>9/30/2002</t>
  </si>
  <si>
    <t>10/31/2002</t>
  </si>
  <si>
    <t>11/29/2002</t>
  </si>
  <si>
    <t>12/31/2002</t>
  </si>
  <si>
    <t>1/31/2003</t>
  </si>
  <si>
    <t>2/28/2003</t>
  </si>
  <si>
    <t>3/31/2003</t>
  </si>
  <si>
    <t>4/30/2003</t>
  </si>
  <si>
    <t>5/30/2003</t>
  </si>
  <si>
    <t>6/30/2003</t>
  </si>
  <si>
    <t>7/31/2003</t>
  </si>
  <si>
    <t>8/29/2003</t>
  </si>
  <si>
    <t>9/30/2003</t>
  </si>
  <si>
    <t>10/31/2003</t>
  </si>
  <si>
    <t>11/28/2003</t>
  </si>
  <si>
    <t>12/31/2003</t>
  </si>
  <si>
    <t>1/30/2004</t>
  </si>
  <si>
    <t>2/27/2004</t>
  </si>
  <si>
    <t>3/31/2004</t>
  </si>
  <si>
    <t>4/30/2004</t>
  </si>
  <si>
    <t>5/31/2004</t>
  </si>
  <si>
    <t>6/30/2004</t>
  </si>
  <si>
    <t>7/30/2004</t>
  </si>
  <si>
    <t>8/31/2004</t>
  </si>
  <si>
    <t>9/30/2004</t>
  </si>
  <si>
    <t>10/29/2004</t>
  </si>
  <si>
    <t>11/30/2004</t>
  </si>
  <si>
    <t>12/31/2004</t>
  </si>
  <si>
    <t>1/31/2005</t>
  </si>
  <si>
    <t>2/28/2005</t>
  </si>
  <si>
    <t>3/31/2005</t>
  </si>
  <si>
    <t>4/29/2005</t>
  </si>
  <si>
    <t>5/31/2005</t>
  </si>
  <si>
    <t>6/30/2005</t>
  </si>
  <si>
    <t>7/29/2005</t>
  </si>
  <si>
    <t>8/31/2005</t>
  </si>
  <si>
    <t>9/30/2005</t>
  </si>
  <si>
    <t>10/31/2005</t>
  </si>
  <si>
    <t>11/30/2005</t>
  </si>
  <si>
    <t>12/30/2005</t>
  </si>
  <si>
    <t>1/31/2006</t>
  </si>
  <si>
    <t>2/28/2006</t>
  </si>
  <si>
    <t>3/31/2006</t>
  </si>
  <si>
    <t>4/28/2006</t>
  </si>
  <si>
    <t>5/31/2006</t>
  </si>
  <si>
    <t>6/30/2006</t>
  </si>
  <si>
    <t>7/31/2006</t>
  </si>
  <si>
    <t>8/31/2006</t>
  </si>
  <si>
    <t>9/29/2006</t>
  </si>
  <si>
    <t>10/31/2006</t>
  </si>
  <si>
    <t>11/30/2006</t>
  </si>
  <si>
    <t>12/29/2006</t>
  </si>
  <si>
    <t>1/31/2007</t>
  </si>
  <si>
    <t>2/28/2007</t>
  </si>
  <si>
    <t>3/30/2007</t>
  </si>
  <si>
    <t>4/30/2007</t>
  </si>
  <si>
    <t>5/31/2007</t>
  </si>
  <si>
    <t>6/29/2007</t>
  </si>
  <si>
    <t>7/31/2007</t>
  </si>
  <si>
    <t>8/31/2007</t>
  </si>
  <si>
    <t>9/28/2007</t>
  </si>
  <si>
    <t>10/31/2007</t>
  </si>
  <si>
    <t>11/30/2007</t>
  </si>
  <si>
    <t>12/31/2007</t>
  </si>
  <si>
    <t>1/31/2008</t>
  </si>
  <si>
    <t>2/29/2008</t>
  </si>
  <si>
    <t>3/31/2008</t>
  </si>
  <si>
    <t>4/30/2008</t>
  </si>
  <si>
    <t>5/30/2008</t>
  </si>
  <si>
    <t>6/30/2008</t>
  </si>
  <si>
    <t>7/31/2008</t>
  </si>
  <si>
    <t>8/29/2008</t>
  </si>
  <si>
    <t>9/30/2008</t>
  </si>
  <si>
    <t>10/31/2008</t>
  </si>
  <si>
    <t>11/28/2008</t>
  </si>
  <si>
    <t>12/31/2008</t>
  </si>
  <si>
    <t>1/30/2009</t>
  </si>
  <si>
    <t>2/27/2009</t>
  </si>
  <si>
    <t>3/31/2009</t>
  </si>
  <si>
    <t>4/30/2009</t>
  </si>
  <si>
    <t>5/29/2009</t>
  </si>
  <si>
    <t>6/30/2009</t>
  </si>
  <si>
    <t>7/31/2009</t>
  </si>
  <si>
    <t>8/31/2009</t>
  </si>
  <si>
    <t>9/30/2009</t>
  </si>
  <si>
    <t>10/30/2009</t>
  </si>
  <si>
    <t>11/30/2009</t>
  </si>
  <si>
    <t>12/31/2009</t>
  </si>
  <si>
    <t>1/29/2010</t>
  </si>
  <si>
    <t>2/26/2010</t>
  </si>
  <si>
    <t>3/31/2010</t>
  </si>
  <si>
    <t>4/30/2010</t>
  </si>
  <si>
    <t>5/31/2010</t>
  </si>
  <si>
    <t>6/30/2010</t>
  </si>
  <si>
    <t>7/30/2010</t>
  </si>
  <si>
    <t>8/31/2010</t>
  </si>
  <si>
    <t>9/30/2010</t>
  </si>
  <si>
    <t>10/29/2010</t>
  </si>
  <si>
    <t>11/30/2010</t>
  </si>
  <si>
    <t>12/31/2010</t>
  </si>
  <si>
    <t>1/31/2011</t>
  </si>
  <si>
    <t>2/28/2011</t>
  </si>
  <si>
    <t>3/31/2011</t>
  </si>
  <si>
    <t>4/29/2011</t>
  </si>
  <si>
    <t>5/31/2011</t>
  </si>
  <si>
    <t>6/30/2011</t>
  </si>
  <si>
    <t>7/29/2011</t>
  </si>
  <si>
    <t>8/31/2011</t>
  </si>
  <si>
    <t>9/30/2011</t>
  </si>
  <si>
    <t>10/31/2011</t>
  </si>
  <si>
    <t>11/30/2011</t>
  </si>
  <si>
    <t>12/30/2011</t>
  </si>
  <si>
    <t>1/31/2012</t>
  </si>
  <si>
    <t>2/29/2012</t>
  </si>
  <si>
    <t>3/30/2012</t>
  </si>
  <si>
    <t>4/30/2012</t>
  </si>
  <si>
    <t>5/31/2012</t>
  </si>
  <si>
    <t>6/29/2012</t>
  </si>
  <si>
    <t>7/31/2012</t>
  </si>
  <si>
    <t>8/31/2012</t>
  </si>
  <si>
    <t>9/28/2012</t>
  </si>
  <si>
    <t>10/31/2012</t>
  </si>
  <si>
    <t>11/30/2012</t>
  </si>
  <si>
    <t>12/31/2012</t>
  </si>
  <si>
    <t>1/31/2013</t>
  </si>
  <si>
    <t>2/28/2013</t>
  </si>
  <si>
    <t>3/29/2013</t>
  </si>
  <si>
    <t>4/30/2013</t>
  </si>
  <si>
    <t>5/31/2013</t>
  </si>
  <si>
    <t>6/28/2013</t>
  </si>
  <si>
    <t>7/31/2013</t>
  </si>
  <si>
    <t>8/30/2013</t>
  </si>
  <si>
    <t>9/30/2013</t>
  </si>
  <si>
    <t>10/31/2013</t>
  </si>
  <si>
    <t>11/29/2013</t>
  </si>
  <si>
    <t>12/31/2013</t>
  </si>
  <si>
    <t>1/31/2014</t>
  </si>
  <si>
    <t>2/28/2014</t>
  </si>
  <si>
    <t>3/31/2014</t>
  </si>
  <si>
    <t>4/30/2014</t>
  </si>
  <si>
    <t>5/30/2014</t>
  </si>
  <si>
    <t>6/30/2014</t>
  </si>
  <si>
    <t>7/31/2014</t>
  </si>
  <si>
    <t>8/29/2014</t>
  </si>
  <si>
    <t>9/30/2014</t>
  </si>
  <si>
    <t>10/31/2014</t>
  </si>
  <si>
    <t>11/28/2014</t>
  </si>
  <si>
    <t>12/31/2014</t>
  </si>
  <si>
    <t>1/30/2015</t>
  </si>
  <si>
    <t>2/27/2015</t>
  </si>
  <si>
    <t>3/31/2015</t>
  </si>
  <si>
    <t>4/30/2015</t>
  </si>
  <si>
    <t>5/29/2015</t>
  </si>
  <si>
    <t>6/30/2015</t>
  </si>
  <si>
    <t>7/31/2015</t>
  </si>
  <si>
    <t>8/31/2015</t>
  </si>
  <si>
    <t>9/30/2015</t>
  </si>
  <si>
    <t>10/30/2015</t>
  </si>
  <si>
    <t>11/30/2015</t>
  </si>
  <si>
    <t>12/31/2015</t>
  </si>
  <si>
    <t>› › United States</t>
  </si>
  <si>
    <t>› › Japan</t>
  </si>
  <si>
    <t>› › China</t>
  </si>
  <si>
    <t>› › United Kingdom</t>
  </si>
  <si>
    <t>› › Canada</t>
  </si>
  <si>
    <t>› › France</t>
  </si>
  <si>
    <t>› › Switzerland</t>
  </si>
  <si>
    <t>› › Germany</t>
  </si>
  <si>
    <t>› › Australia</t>
  </si>
  <si>
    <t>› › Taiwan</t>
  </si>
  <si>
    <t>› › South Korea</t>
  </si>
  <si>
    <t>› › Netherlands</t>
  </si>
  <si>
    <t>› › India</t>
  </si>
  <si>
    <t>› › Hong Kong</t>
  </si>
  <si>
    <t>› › Ireland</t>
  </si>
  <si>
    <t>› › Sweden</t>
  </si>
  <si>
    <t>› › Denmark</t>
  </si>
  <si>
    <t>› › Spain</t>
  </si>
  <si>
    <t>› › Brazil</t>
  </si>
  <si>
    <t>› › Italy</t>
  </si>
  <si>
    <t>› › South Africa</t>
  </si>
  <si>
    <t>› › Russia</t>
  </si>
  <si>
    <t>› › Saudi Arabia</t>
  </si>
  <si>
    <t>› › Finland</t>
  </si>
  <si>
    <t>› › Singapore</t>
  </si>
  <si>
    <t>› › Belgium</t>
  </si>
  <si>
    <t>› › Mexico</t>
  </si>
  <si>
    <t>› › Thailand</t>
  </si>
  <si>
    <t>› › Malaysia</t>
  </si>
  <si>
    <t>› › Israel</t>
  </si>
  <si>
    <t>› › Norway</t>
  </si>
  <si>
    <t>› › Indonesia</t>
  </si>
  <si>
    <t>› › Argentina</t>
  </si>
  <si>
    <t>› › Luxembourg</t>
  </si>
  <si>
    <t>› › Poland</t>
  </si>
  <si>
    <t>› › Chile</t>
  </si>
  <si>
    <t>› › Kuwait</t>
  </si>
  <si>
    <t>› › Qatar</t>
  </si>
  <si>
    <t>› › New Zealand</t>
  </si>
  <si>
    <t>› › Philippines</t>
  </si>
  <si>
    <t>› › United Arab Emirates</t>
  </si>
  <si>
    <t>› › Bermuda</t>
  </si>
  <si>
    <t>› › Austria</t>
  </si>
  <si>
    <t>› › Portugal</t>
  </si>
  <si>
    <t>› › Turkey</t>
  </si>
  <si>
    <t>› › Hungary</t>
  </si>
  <si>
    <t>› › Peru</t>
  </si>
  <si>
    <t>› › Jersey</t>
  </si>
  <si>
    <t>› › Czech Republic</t>
  </si>
  <si>
    <t>› › Macau</t>
  </si>
  <si>
    <t>› › Isle of Man</t>
  </si>
  <si>
    <t>› › Colombia</t>
  </si>
  <si>
    <t>› › Uruguay</t>
  </si>
  <si>
    <t>› › Greece</t>
  </si>
  <si>
    <t>› › Cyprus</t>
  </si>
  <si>
    <t>› › Jordan</t>
  </si>
  <si>
    <t>› › Egypt</t>
  </si>
  <si>
    <t>› › Romania</t>
  </si>
  <si>
    <t>› › Pakistan</t>
  </si>
  <si>
    <t>› › Guernsey</t>
  </si>
  <si>
    <t>› › Malta</t>
  </si>
  <si>
    <t>01/29/16</t>
  </si>
  <si>
    <t>02/29/16</t>
  </si>
  <si>
    <t>03/31/16</t>
  </si>
  <si>
    <t>04/29/16</t>
  </si>
  <si>
    <t>05/31/16</t>
  </si>
  <si>
    <t>06/30/16</t>
  </si>
  <si>
    <t>07/29/16</t>
  </si>
  <si>
    <t>08/31/16</t>
  </si>
  <si>
    <t>09/30/16</t>
  </si>
  <si>
    <t>10/31/16</t>
  </si>
  <si>
    <t>11/30/16</t>
  </si>
  <si>
    <t>12/30/16</t>
  </si>
  <si>
    <t>01/31/17</t>
  </si>
  <si>
    <t>02/28/17</t>
  </si>
  <si>
    <t>03/31/17</t>
  </si>
  <si>
    <t>04/28/17</t>
  </si>
  <si>
    <t>05/31/17</t>
  </si>
  <si>
    <t>06/30/17</t>
  </si>
  <si>
    <t>07/31/17</t>
  </si>
  <si>
    <t>08/31/17</t>
  </si>
  <si>
    <t>09/29/17</t>
  </si>
  <si>
    <t>10/31/17</t>
  </si>
  <si>
    <t>11/30/17</t>
  </si>
  <si>
    <t>12/29/17</t>
  </si>
  <si>
    <t>01/31/18</t>
  </si>
  <si>
    <t>02/28/18</t>
  </si>
  <si>
    <t>03/30/18</t>
  </si>
  <si>
    <t>04/30/18</t>
  </si>
  <si>
    <t>05/31/18</t>
  </si>
  <si>
    <t>06/29/18</t>
  </si>
  <si>
    <t>07/31/18</t>
  </si>
  <si>
    <t>08/31/18</t>
  </si>
  <si>
    <t>09/28/18</t>
  </si>
  <si>
    <t>10/31/18</t>
  </si>
  <si>
    <t>11/30/18</t>
  </si>
  <si>
    <t>01/31/19</t>
  </si>
  <si>
    <t>02/28/19</t>
  </si>
  <si>
    <t>03/29/19</t>
  </si>
  <si>
    <t>04/30/19</t>
  </si>
  <si>
    <t>05/31/19</t>
  </si>
  <si>
    <t>06/28/19</t>
  </si>
  <si>
    <t>07/31/19</t>
  </si>
  <si>
    <t>08/30/19</t>
  </si>
  <si>
    <t>09/30/19</t>
  </si>
  <si>
    <t>10/31/19</t>
  </si>
  <si>
    <t>11/29/19</t>
  </si>
  <si>
    <t>12/31/19</t>
  </si>
  <si>
    <t>01/31/20</t>
  </si>
  <si>
    <t>02/28/20</t>
  </si>
  <si>
    <t>03/31/20</t>
  </si>
  <si>
    <t>04/30/20</t>
  </si>
  <si>
    <t>05/29/20</t>
  </si>
  <si>
    <t>06/30/20</t>
  </si>
  <si>
    <t>07/31/20</t>
  </si>
  <si>
    <t>08/31/20</t>
  </si>
  <si>
    <t>09/30/20</t>
  </si>
  <si>
    <t>10/30/20</t>
  </si>
  <si>
    <t>11/30/20</t>
  </si>
  <si>
    <t>12/31/20</t>
  </si>
  <si>
    <t>01/29/21</t>
  </si>
  <si>
    <t>02/26/21</t>
  </si>
  <si>
    <t>03/31/21</t>
  </si>
  <si>
    <t>04/30/21</t>
  </si>
  <si>
    <t>05/31/21</t>
  </si>
  <si>
    <t>06/30/21</t>
  </si>
  <si>
    <t>07/30/21</t>
  </si>
  <si>
    <t>United States</t>
  </si>
  <si>
    <t>United Kingdom</t>
  </si>
  <si>
    <t>South Korea</t>
  </si>
  <si>
    <t>Hong Kong</t>
  </si>
  <si>
    <t>12/31/18</t>
  </si>
  <si>
    <t>Ann. USD</t>
  </si>
  <si>
    <t>Rebal.</t>
  </si>
  <si>
    <t>Local</t>
  </si>
  <si>
    <t>Currency</t>
  </si>
  <si>
    <t>NORMALIZED--&gt;</t>
  </si>
  <si>
    <t>Drifted inv.</t>
  </si>
  <si>
    <t>in USD</t>
  </si>
  <si>
    <t>End date</t>
  </si>
  <si>
    <t>Corr. glbl.</t>
  </si>
  <si>
    <t>WORST N-month return</t>
  </si>
  <si>
    <t>BEST N-month return</t>
  </si>
  <si>
    <t>RUSCPIALLMINMEI</t>
  </si>
  <si>
    <t>Consumer Price Index: All Items for Russian Federation, Index 2015=100, Monthly, Not Seasonally Adjusted</t>
  </si>
  <si>
    <t>Date</t>
  </si>
  <si>
    <t>Global_portfolio_USD</t>
  </si>
  <si>
    <t>Glbl. o/p?</t>
  </si>
  <si>
    <t>Drft'd lcl ccy</t>
  </si>
  <si>
    <t>USA</t>
  </si>
  <si>
    <t>SIX Swiss Exchange (Zurich)</t>
  </si>
  <si>
    <t>Shanghai Stock Exchange</t>
  </si>
  <si>
    <t>Tokyo Stock Exchange</t>
  </si>
  <si>
    <t>Korea Exchange</t>
  </si>
  <si>
    <t>Euronext Dublin</t>
  </si>
  <si>
    <t>Moscow Exchange</t>
  </si>
  <si>
    <t>B3 S.A. (Sao Paolo)</t>
  </si>
  <si>
    <t>The Stock Exchange of Hong Kong</t>
  </si>
  <si>
    <t>Frankfurt Stock Exchange</t>
  </si>
  <si>
    <t>Euronext Paris</t>
  </si>
  <si>
    <t>Sydney Stock Exchange</t>
  </si>
  <si>
    <t>Euronext Amsterdam</t>
  </si>
  <si>
    <t>Exchange(s)</t>
  </si>
  <si>
    <t>Bloomberg ticker</t>
  </si>
  <si>
    <t>Country</t>
  </si>
  <si>
    <t>Toronto Stock Exchange</t>
  </si>
  <si>
    <t>Taiwan Stock Exchange (Taipei)</t>
  </si>
  <si>
    <t>London Stock Exchange</t>
  </si>
  <si>
    <t>Johannesburg Stock Exchange</t>
  </si>
  <si>
    <t>New York Stock Exchange &amp;
Nasdaq Stock Market (New York)</t>
  </si>
  <si>
    <t>National Stock Exchange (Mumbai) &amp;
Bombay Stock Exchange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</si>
</sst>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0.0000"/>
    <numFmt numFmtId="165" formatCode="yyyy\-mm\-dd"/>
    <numFmt numFmtId="166" formatCode="0.00000000000000"/>
    <numFmt numFmtId="167" formatCode="0.0%"/>
    <numFmt numFmtId="168" formatCode="[$AUD]\ #,##0.00"/>
    <numFmt numFmtId="169" formatCode="[$JPY]\ #,##0.00"/>
    <numFmt numFmtId="170" formatCode="[$CNY]\ #,##0.00"/>
    <numFmt numFmtId="171" formatCode="[$CAD]\ #,##0.00"/>
    <numFmt numFmtId="172" formatCode="[$CHF]\ #,##0.00"/>
    <numFmt numFmtId="173" formatCode="[$USD]\ #,##0.00"/>
    <numFmt numFmtId="174" formatCode="[$GBP]\ #,##0.00"/>
    <numFmt numFmtId="175" formatCode="[$HKD]\ #,##0.00"/>
    <numFmt numFmtId="176" formatCode="[$EUR]\ #,##0.00"/>
    <numFmt numFmtId="177" formatCode="[$INR]\ #,##0.00"/>
    <numFmt numFmtId="178" formatCode="[$TWD]\ #,##0.00"/>
    <numFmt numFmtId="179" formatCode="[$BRL]\ #,##0.00"/>
    <numFmt numFmtId="180" formatCode="[$KRW]\ #,##0.00"/>
    <numFmt numFmtId="181" formatCode="[$RUB]\ #,##0.00"/>
    <numFmt numFmtId="182" formatCode="[$ZAR]\ #,##0.00"/>
    <numFmt numFmtId="183" formatCode="0.0000%"/>
    <numFmt numFmtId="184" formatCode="#,##0.0000000"/>
  </numFmts>
  <fonts count="51" x14ac:knownFonts="1">
    <font>
      <sz val="11"/>
      <color theme="1"/>
      <name val="Calibri"/>
      <family val="2"/>
      <scheme val="minor"/>
    </font>
    <font>
      <sz val="10"/>
      <color rgb="FF000000"/>
      <name val="Segoe UI"/>
      <family val="2"/>
    </font>
    <font>
      <sz val="9"/>
      <color theme="1"/>
      <name val="Segoe UI"/>
      <family val="2"/>
    </font>
    <font>
      <sz val="9"/>
      <color theme="7" tint="-0.499984740745262"/>
      <name val="Segoe UI"/>
      <family val="2"/>
    </font>
    <font>
      <sz val="9"/>
      <color theme="1" tint="0.34998626667073579"/>
      <name val="Segoe UI"/>
      <family val="2"/>
    </font>
    <font>
      <sz val="9"/>
      <color theme="4" tint="-0.249977111117893"/>
      <name val="Segoe UI"/>
      <family val="2"/>
    </font>
    <font>
      <b/>
      <sz val="9"/>
      <color theme="1"/>
      <name val="Segoe UI"/>
      <family val="2"/>
    </font>
    <font>
      <i/>
      <sz val="9"/>
      <color theme="1" tint="0.34998626667073579"/>
      <name val="Segoe UI"/>
      <family val="2"/>
    </font>
    <font>
      <sz val="9"/>
      <color theme="5" tint="-0.499984740745262"/>
      <name val="Segoe UI"/>
      <family val="2"/>
    </font>
    <font>
      <i/>
      <sz val="9"/>
      <color theme="4" tint="-0.249977111117893"/>
      <name val="Segoe UI"/>
      <family val="2"/>
    </font>
    <font>
      <b/>
      <sz val="11"/>
      <color indexed="9"/>
      <name val="Calibri"/>
      <family val="2"/>
    </font>
    <font>
      <i/>
      <sz val="9"/>
      <color rgb="FFC00000"/>
      <name val="Segoe UI"/>
      <family val="2"/>
    </font>
    <font>
      <sz val="10"/>
      <name val="Arial"/>
      <family val="2"/>
    </font>
    <font>
      <sz val="8"/>
      <color rgb="FF00FF00"/>
      <name val="Segoe UI"/>
      <family val="2"/>
    </font>
    <font>
      <i/>
      <sz val="9"/>
      <color theme="7" tint="-0.499984740745262"/>
      <name val="Segoe UI"/>
      <family val="2"/>
    </font>
    <font>
      <b/>
      <i/>
      <sz val="9"/>
      <color theme="7" tint="-0.499984740745262"/>
      <name val="Segoe UI"/>
      <family val="2"/>
    </font>
    <font>
      <sz val="10"/>
      <color theme="1" tint="0.499984740745262"/>
      <name val="Segoe UI"/>
      <family val="2"/>
    </font>
    <font>
      <sz val="9"/>
      <color theme="0"/>
      <name val="Segoe UI"/>
      <family val="2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ourier New"/>
      <family val="3"/>
    </font>
    <font>
      <sz val="9"/>
      <color theme="0"/>
      <name val="Courier New"/>
      <family val="3"/>
    </font>
    <font>
      <sz val="9"/>
      <color theme="9" tint="-0.249977111117893"/>
      <name val="Courier New"/>
      <family val="3"/>
    </font>
    <font>
      <sz val="9"/>
      <color theme="2" tint="-0.499984740745262"/>
      <name val="Courier New"/>
      <family val="3"/>
    </font>
    <font>
      <sz val="9"/>
      <color rgb="FF7030A0"/>
      <name val="Courier New"/>
      <family val="3"/>
    </font>
    <font>
      <sz val="9"/>
      <color theme="6" tint="-0.499984740745262"/>
      <name val="Courier New"/>
      <family val="3"/>
    </font>
    <font>
      <sz val="9"/>
      <color rgb="FF663300"/>
      <name val="Courier New"/>
      <family val="3"/>
    </font>
    <font>
      <b/>
      <sz val="9"/>
      <color rgb="FFFA7D00"/>
      <name val="Courier New"/>
      <family val="3"/>
    </font>
    <font>
      <b/>
      <sz val="9"/>
      <color theme="1"/>
      <name val="Courier New"/>
      <family val="3"/>
    </font>
    <font>
      <u/>
      <sz val="11"/>
      <color theme="10"/>
      <name val="Courier New"/>
      <family val="3"/>
    </font>
    <font>
      <b/>
      <sz val="9"/>
      <color theme="9" tint="-0.249977111117893"/>
      <name val="Courier New"/>
      <family val="3"/>
    </font>
    <font>
      <sz val="8"/>
      <color theme="1"/>
      <name val="Segoe UI"/>
      <family val="2"/>
    </font>
    <font>
      <sz val="9"/>
      <color rgb="FF00B050"/>
      <name val="Segoe UI"/>
      <family val="2"/>
    </font>
    <font>
      <b/>
      <sz val="9"/>
      <color rgb="FF00B050"/>
      <name val="Segoe UI"/>
      <family val="2"/>
    </font>
    <font>
      <sz val="8"/>
      <color rgb="FFFF0000"/>
      <name val="Segoe UI"/>
      <family val="2"/>
    </font>
    <font>
      <sz val="9"/>
      <color rgb="FFFF0000"/>
      <name val="Segoe UI"/>
      <family val="2"/>
    </font>
    <font>
      <sz val="8"/>
      <color rgb="FF00B050"/>
      <name val="Segoe UI"/>
      <family val="2"/>
    </font>
    <font>
      <sz val="11"/>
      <color rgb="FF00B050"/>
      <name val="Calibri"/>
      <family val="2"/>
      <scheme val="minor"/>
    </font>
    <font>
      <b/>
      <sz val="9"/>
      <color rgb="FFFF0000"/>
      <name val="Segoe UI"/>
      <family val="2"/>
    </font>
    <font>
      <i/>
      <sz val="9"/>
      <color theme="9" tint="-0.499984740745262"/>
      <name val="Segoe UI"/>
      <family val="2"/>
    </font>
    <font>
      <sz val="10"/>
      <color theme="9" tint="-0.499984740745262"/>
      <name val="Segoe UI"/>
      <family val="2"/>
    </font>
    <font>
      <sz val="11"/>
      <color theme="9" tint="-0.499984740745262"/>
      <name val="Calibri"/>
      <family val="2"/>
      <scheme val="minor"/>
    </font>
    <font>
      <sz val="9"/>
      <color theme="9" tint="-0.499984740745262"/>
      <name val="Segoe UI"/>
      <family val="2"/>
    </font>
    <font>
      <b/>
      <i/>
      <sz val="9"/>
      <color theme="9" tint="-0.499984740745262"/>
      <name val="Segoe UI"/>
      <family val="2"/>
    </font>
    <font>
      <sz val="10"/>
      <color theme="1" tint="0.249977111117893"/>
      <name val="Segoe UI"/>
      <family val="2"/>
    </font>
    <font>
      <sz val="9"/>
      <color theme="1" tint="0.249977111117893"/>
      <name val="Segoe UI"/>
      <family val="2"/>
    </font>
    <font>
      <i/>
      <sz val="9"/>
      <color theme="1" tint="0.249977111117893"/>
      <name val="Segoe UI"/>
      <family val="2"/>
    </font>
    <font>
      <b/>
      <sz val="9"/>
      <color theme="1" tint="0.249977111117893"/>
      <name val="Segoe UI"/>
      <family val="2"/>
    </font>
    <font>
      <sz val="10"/>
      <color theme="1"/>
      <name val="Trebuchet MS"/>
      <family val="2"/>
    </font>
    <font>
      <b/>
      <sz val="10"/>
      <color theme="1"/>
      <name val="Trebuchet MS"/>
      <family val="2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2F2F2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rgb="FF00B050"/>
      </top>
      <bottom style="double">
        <color rgb="FF00B050"/>
      </bottom>
      <diagonal/>
    </border>
  </borders>
  <cellStyleXfs count="5">
    <xf numFmtId="0" fontId="0" fillId="0" borderId="0"/>
    <xf numFmtId="0" fontId="10" fillId="3" borderId="0"/>
    <xf numFmtId="0" fontId="12" fillId="0" borderId="0"/>
    <xf numFmtId="0" fontId="18" fillId="10" borderId="2" applyNumberFormat="0" applyAlignment="0" applyProtection="0"/>
    <xf numFmtId="0" fontId="20" fillId="0" borderId="0" applyNumberFormat="0" applyFill="0" applyBorder="0" applyAlignment="0" applyProtection="0"/>
  </cellStyleXfs>
  <cellXfs count="162">
    <xf numFmtId="0" fontId="0" fillId="0" borderId="0" xfId="0"/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left" vertical="center" indent="1"/>
    </xf>
    <xf numFmtId="15" fontId="2" fillId="0" borderId="0" xfId="0" applyNumberFormat="1" applyFont="1" applyAlignment="1">
      <alignment horizontal="right" vertical="center" indent="1"/>
    </xf>
    <xf numFmtId="0" fontId="2" fillId="0" borderId="0" xfId="0" quotePrefix="1" applyFont="1" applyAlignment="1">
      <alignment horizontal="left" vertical="center" indent="1"/>
    </xf>
    <xf numFmtId="0" fontId="0" fillId="0" borderId="0" xfId="0" applyAlignment="1">
      <alignment horizontal="right" vertical="center" indent="1"/>
    </xf>
    <xf numFmtId="4" fontId="2" fillId="0" borderId="0" xfId="0" applyNumberFormat="1" applyFont="1" applyAlignment="1">
      <alignment horizontal="right" vertical="center" indent="1"/>
    </xf>
    <xf numFmtId="0" fontId="1" fillId="0" borderId="0" xfId="0" applyFont="1" applyAlignment="1">
      <alignment horizontal="left" vertical="top"/>
    </xf>
    <xf numFmtId="2" fontId="2" fillId="0" borderId="0" xfId="0" applyNumberFormat="1" applyFont="1" applyAlignment="1">
      <alignment horizontal="right" vertical="center" indent="1"/>
    </xf>
    <xf numFmtId="15" fontId="3" fillId="0" borderId="0" xfId="0" applyNumberFormat="1" applyFont="1" applyAlignment="1">
      <alignment horizontal="right" vertical="center" indent="1"/>
    </xf>
    <xf numFmtId="2" fontId="3" fillId="0" borderId="0" xfId="0" applyNumberFormat="1" applyFont="1" applyAlignment="1">
      <alignment horizontal="right" vertical="center" indent="1"/>
    </xf>
    <xf numFmtId="2" fontId="4" fillId="0" borderId="0" xfId="0" applyNumberFormat="1" applyFont="1" applyAlignment="1">
      <alignment horizontal="right" vertical="center" indent="1"/>
    </xf>
    <xf numFmtId="2" fontId="5" fillId="0" borderId="0" xfId="0" applyNumberFormat="1" applyFont="1" applyAlignment="1">
      <alignment horizontal="right" vertical="center" indent="1"/>
    </xf>
    <xf numFmtId="0" fontId="6" fillId="0" borderId="0" xfId="0" applyNumberFormat="1" applyFont="1" applyAlignment="1">
      <alignment horizontal="right" vertical="center" indent="1"/>
    </xf>
    <xf numFmtId="2" fontId="7" fillId="0" borderId="0" xfId="0" applyNumberFormat="1" applyFont="1" applyAlignment="1">
      <alignment horizontal="right" vertical="center" indent="1"/>
    </xf>
    <xf numFmtId="2" fontId="4" fillId="2" borderId="0" xfId="0" applyNumberFormat="1" applyFont="1" applyFill="1" applyAlignment="1">
      <alignment horizontal="right" vertical="center" indent="1"/>
    </xf>
    <xf numFmtId="2" fontId="2" fillId="2" borderId="0" xfId="0" applyNumberFormat="1" applyFont="1" applyFill="1" applyAlignment="1">
      <alignment horizontal="right" vertical="center" indent="1"/>
    </xf>
    <xf numFmtId="2" fontId="8" fillId="0" borderId="0" xfId="0" applyNumberFormat="1" applyFont="1" applyAlignment="1">
      <alignment horizontal="right" vertical="center" indent="1"/>
    </xf>
    <xf numFmtId="2" fontId="5" fillId="2" borderId="0" xfId="0" applyNumberFormat="1" applyFont="1" applyFill="1" applyAlignment="1">
      <alignment horizontal="right" vertical="center" indent="1"/>
    </xf>
    <xf numFmtId="2" fontId="9" fillId="0" borderId="0" xfId="0" applyNumberFormat="1" applyFont="1" applyAlignment="1">
      <alignment horizontal="right" vertical="center" indent="1"/>
    </xf>
    <xf numFmtId="2" fontId="11" fillId="0" borderId="0" xfId="0" applyNumberFormat="1" applyFont="1" applyAlignment="1">
      <alignment horizontal="right" vertical="center" indent="1"/>
    </xf>
    <xf numFmtId="14" fontId="2" fillId="0" borderId="0" xfId="0" applyNumberFormat="1" applyFont="1" applyAlignment="1">
      <alignment horizontal="right" vertical="center" indent="1"/>
    </xf>
    <xf numFmtId="164" fontId="2" fillId="0" borderId="0" xfId="0" applyNumberFormat="1" applyFont="1" applyAlignment="1">
      <alignment horizontal="right" vertical="center" indent="1"/>
    </xf>
    <xf numFmtId="0" fontId="12" fillId="0" borderId="0" xfId="2"/>
    <xf numFmtId="165" fontId="12" fillId="0" borderId="0" xfId="2" applyNumberFormat="1"/>
    <xf numFmtId="166" fontId="12" fillId="0" borderId="0" xfId="2" applyNumberFormat="1"/>
    <xf numFmtId="0" fontId="13" fillId="4" borderId="0" xfId="0" applyFont="1" applyFill="1" applyAlignment="1">
      <alignment horizontal="center" vertical="center"/>
    </xf>
    <xf numFmtId="4" fontId="3" fillId="0" borderId="0" xfId="0" applyNumberFormat="1" applyFont="1" applyAlignment="1">
      <alignment horizontal="right" vertical="center" indent="1"/>
    </xf>
    <xf numFmtId="4" fontId="14" fillId="0" borderId="0" xfId="0" applyNumberFormat="1" applyFont="1" applyAlignment="1">
      <alignment horizontal="right" vertical="center" indent="1"/>
    </xf>
    <xf numFmtId="15" fontId="2" fillId="5" borderId="0" xfId="0" applyNumberFormat="1" applyFont="1" applyFill="1" applyAlignment="1">
      <alignment horizontal="right" vertical="center" indent="1"/>
    </xf>
    <xf numFmtId="2" fontId="2" fillId="5" borderId="0" xfId="0" applyNumberFormat="1" applyFont="1" applyFill="1" applyAlignment="1">
      <alignment horizontal="right" vertical="center" indent="1"/>
    </xf>
    <xf numFmtId="2" fontId="2" fillId="6" borderId="0" xfId="0" applyNumberFormat="1" applyFont="1" applyFill="1" applyAlignment="1">
      <alignment horizontal="right" vertical="center" indent="1"/>
    </xf>
    <xf numFmtId="2" fontId="2" fillId="7" borderId="0" xfId="0" applyNumberFormat="1" applyFont="1" applyFill="1" applyAlignment="1">
      <alignment horizontal="right" vertical="center" indent="1"/>
    </xf>
    <xf numFmtId="0" fontId="12" fillId="0" borderId="0" xfId="2" applyAlignment="1">
      <alignment horizontal="right" vertical="center"/>
    </xf>
    <xf numFmtId="0" fontId="15" fillId="0" borderId="0" xfId="0" applyNumberFormat="1" applyFont="1" applyAlignment="1">
      <alignment horizontal="right" vertical="center" indent="1"/>
    </xf>
    <xf numFmtId="0" fontId="1" fillId="0" borderId="0" xfId="0" applyFont="1" applyAlignment="1">
      <alignment horizontal="left" vertical="top" indent="1"/>
    </xf>
    <xf numFmtId="9" fontId="1" fillId="0" borderId="0" xfId="0" applyNumberFormat="1" applyFont="1" applyAlignment="1">
      <alignment horizontal="right" vertical="center" indent="1"/>
    </xf>
    <xf numFmtId="167" fontId="1" fillId="0" borderId="0" xfId="0" applyNumberFormat="1" applyFont="1" applyAlignment="1">
      <alignment horizontal="right" vertical="center" indent="1"/>
    </xf>
    <xf numFmtId="0" fontId="16" fillId="0" borderId="0" xfId="0" applyFont="1" applyAlignment="1">
      <alignment horizontal="center" vertical="center"/>
    </xf>
    <xf numFmtId="173" fontId="6" fillId="0" borderId="0" xfId="0" applyNumberFormat="1" applyFont="1" applyAlignment="1">
      <alignment horizontal="right" vertical="center" indent="1"/>
    </xf>
    <xf numFmtId="0" fontId="3" fillId="0" borderId="0" xfId="0" quotePrefix="1" applyFont="1" applyAlignment="1">
      <alignment horizontal="left" vertical="center" indent="1"/>
    </xf>
    <xf numFmtId="0" fontId="15" fillId="0" borderId="0" xfId="0" quotePrefix="1" applyFont="1" applyAlignment="1">
      <alignment horizontal="left" vertical="center" indent="1"/>
    </xf>
    <xf numFmtId="0" fontId="6" fillId="8" borderId="0" xfId="0" applyFont="1" applyFill="1" applyAlignment="1">
      <alignment horizontal="left" vertical="center" indent="1"/>
    </xf>
    <xf numFmtId="173" fontId="6" fillId="8" borderId="0" xfId="0" applyNumberFormat="1" applyFont="1" applyFill="1" applyAlignment="1">
      <alignment horizontal="right" vertical="center" indent="1"/>
    </xf>
    <xf numFmtId="173" fontId="17" fillId="9" borderId="1" xfId="0" applyNumberFormat="1" applyFont="1" applyFill="1" applyBorder="1" applyAlignment="1">
      <alignment horizontal="right" vertical="center" indent="1"/>
    </xf>
    <xf numFmtId="10" fontId="2" fillId="0" borderId="0" xfId="0" applyNumberFormat="1" applyFont="1" applyAlignment="1">
      <alignment horizontal="right" vertical="center" indent="1"/>
    </xf>
    <xf numFmtId="0" fontId="21" fillId="0" borderId="0" xfId="0" applyFont="1"/>
    <xf numFmtId="0" fontId="22" fillId="11" borderId="0" xfId="0" applyFont="1" applyFill="1"/>
    <xf numFmtId="2" fontId="23" fillId="0" borderId="0" xfId="0" applyNumberFormat="1" applyFont="1" applyAlignment="1">
      <alignment horizontal="right" vertical="center" indent="1"/>
    </xf>
    <xf numFmtId="2" fontId="24" fillId="0" borderId="0" xfId="0" applyNumberFormat="1" applyFont="1" applyAlignment="1">
      <alignment horizontal="right" vertical="center" indent="1"/>
    </xf>
    <xf numFmtId="2" fontId="25" fillId="0" borderId="0" xfId="0" applyNumberFormat="1" applyFont="1" applyAlignment="1">
      <alignment horizontal="right" vertical="center" indent="1"/>
    </xf>
    <xf numFmtId="2" fontId="26" fillId="0" borderId="0" xfId="0" applyNumberFormat="1" applyFont="1" applyAlignment="1">
      <alignment horizontal="right" vertical="center" indent="1"/>
    </xf>
    <xf numFmtId="2" fontId="27" fillId="0" borderId="0" xfId="0" applyNumberFormat="1" applyFont="1" applyAlignment="1">
      <alignment horizontal="right" vertical="center" indent="1"/>
    </xf>
    <xf numFmtId="2" fontId="21" fillId="0" borderId="0" xfId="0" applyNumberFormat="1" applyFont="1" applyAlignment="1">
      <alignment horizontal="right" vertical="center" indent="1"/>
    </xf>
    <xf numFmtId="2" fontId="28" fillId="10" borderId="2" xfId="3" applyNumberFormat="1" applyFont="1" applyAlignment="1">
      <alignment horizontal="right" vertical="center" indent="1"/>
    </xf>
    <xf numFmtId="0" fontId="29" fillId="0" borderId="0" xfId="0" applyFont="1" applyAlignment="1">
      <alignment horizontal="left" vertical="center" indent="1"/>
    </xf>
    <xf numFmtId="0" fontId="30" fillId="0" borderId="0" xfId="4" applyFont="1" applyAlignment="1">
      <alignment horizontal="left" vertical="center" indent="1"/>
    </xf>
    <xf numFmtId="0" fontId="21" fillId="0" borderId="0" xfId="0" applyFont="1" applyAlignment="1">
      <alignment horizontal="left" vertical="center" indent="1"/>
    </xf>
    <xf numFmtId="15" fontId="21" fillId="0" borderId="0" xfId="0" applyNumberFormat="1" applyFont="1" applyAlignment="1">
      <alignment horizontal="right" vertical="center" indent="1"/>
    </xf>
    <xf numFmtId="15" fontId="22" fillId="11" borderId="0" xfId="0" applyNumberFormat="1" applyFont="1" applyFill="1" applyAlignment="1">
      <alignment horizontal="right" vertical="center" indent="1"/>
    </xf>
    <xf numFmtId="0" fontId="22" fillId="11" borderId="0" xfId="0" applyFont="1" applyFill="1" applyAlignment="1">
      <alignment horizontal="right" vertical="center" indent="1"/>
    </xf>
    <xf numFmtId="4" fontId="6" fillId="0" borderId="3" xfId="0" applyNumberFormat="1" applyFont="1" applyBorder="1" applyAlignment="1">
      <alignment horizontal="right" vertical="center" indent="1"/>
    </xf>
    <xf numFmtId="2" fontId="0" fillId="0" borderId="0" xfId="0" applyNumberFormat="1"/>
    <xf numFmtId="2" fontId="31" fillId="0" borderId="3" xfId="0" applyNumberFormat="1" applyFont="1" applyBorder="1" applyAlignment="1">
      <alignment horizontal="right" vertical="center" indent="1"/>
    </xf>
    <xf numFmtId="183" fontId="2" fillId="0" borderId="0" xfId="0" applyNumberFormat="1" applyFont="1" applyAlignment="1">
      <alignment horizontal="right" vertical="center" indent="1"/>
    </xf>
    <xf numFmtId="173" fontId="17" fillId="9" borderId="1" xfId="0" applyNumberFormat="1" applyFont="1" applyFill="1" applyBorder="1" applyAlignment="1">
      <alignment horizontal="center" vertical="center"/>
    </xf>
    <xf numFmtId="0" fontId="17" fillId="11" borderId="0" xfId="0" applyFont="1" applyFill="1" applyAlignment="1">
      <alignment horizontal="left" vertical="center" indent="1"/>
    </xf>
    <xf numFmtId="168" fontId="17" fillId="11" borderId="0" xfId="0" applyNumberFormat="1" applyFont="1" applyFill="1" applyAlignment="1">
      <alignment horizontal="right" vertical="center" indent="1"/>
    </xf>
    <xf numFmtId="169" fontId="17" fillId="11" borderId="0" xfId="0" applyNumberFormat="1" applyFont="1" applyFill="1" applyAlignment="1">
      <alignment horizontal="right" vertical="center" indent="1"/>
    </xf>
    <xf numFmtId="170" fontId="17" fillId="11" borderId="0" xfId="0" applyNumberFormat="1" applyFont="1" applyFill="1" applyAlignment="1">
      <alignment horizontal="right" vertical="center" indent="1"/>
    </xf>
    <xf numFmtId="171" fontId="17" fillId="11" borderId="0" xfId="0" applyNumberFormat="1" applyFont="1" applyFill="1" applyAlignment="1">
      <alignment horizontal="right" vertical="center" indent="1"/>
    </xf>
    <xf numFmtId="172" fontId="17" fillId="11" borderId="0" xfId="0" applyNumberFormat="1" applyFont="1" applyFill="1" applyAlignment="1">
      <alignment horizontal="right" vertical="center" indent="1"/>
    </xf>
    <xf numFmtId="173" fontId="17" fillId="11" borderId="0" xfId="0" applyNumberFormat="1" applyFont="1" applyFill="1" applyAlignment="1">
      <alignment horizontal="right" vertical="center" indent="1"/>
    </xf>
    <xf numFmtId="174" fontId="17" fillId="11" borderId="0" xfId="0" applyNumberFormat="1" applyFont="1" applyFill="1" applyAlignment="1">
      <alignment horizontal="right" vertical="center" indent="1"/>
    </xf>
    <xf numFmtId="175" fontId="17" fillId="11" borderId="0" xfId="0" applyNumberFormat="1" applyFont="1" applyFill="1" applyAlignment="1">
      <alignment horizontal="right" vertical="center" indent="1"/>
    </xf>
    <xf numFmtId="176" fontId="17" fillId="11" borderId="0" xfId="0" applyNumberFormat="1" applyFont="1" applyFill="1" applyAlignment="1">
      <alignment horizontal="right" vertical="center" indent="1"/>
    </xf>
    <xf numFmtId="180" fontId="17" fillId="11" borderId="0" xfId="0" applyNumberFormat="1" applyFont="1" applyFill="1" applyAlignment="1">
      <alignment horizontal="right" vertical="center" indent="1"/>
    </xf>
    <xf numFmtId="179" fontId="17" fillId="11" borderId="0" xfId="0" applyNumberFormat="1" applyFont="1" applyFill="1" applyAlignment="1">
      <alignment horizontal="right" vertical="center" indent="1"/>
    </xf>
    <xf numFmtId="178" fontId="17" fillId="11" borderId="0" xfId="0" applyNumberFormat="1" applyFont="1" applyFill="1" applyAlignment="1">
      <alignment horizontal="right" vertical="center" indent="1"/>
    </xf>
    <xf numFmtId="177" fontId="17" fillId="11" borderId="0" xfId="0" applyNumberFormat="1" applyFont="1" applyFill="1" applyAlignment="1">
      <alignment horizontal="right" vertical="center" indent="1"/>
    </xf>
    <xf numFmtId="181" fontId="17" fillId="11" borderId="0" xfId="0" applyNumberFormat="1" applyFont="1" applyFill="1" applyAlignment="1">
      <alignment horizontal="right" vertical="center" indent="1"/>
    </xf>
    <xf numFmtId="182" fontId="17" fillId="11" borderId="0" xfId="0" applyNumberFormat="1" applyFont="1" applyFill="1" applyAlignment="1">
      <alignment horizontal="right" vertical="center" indent="1"/>
    </xf>
    <xf numFmtId="167" fontId="0" fillId="0" borderId="0" xfId="0" applyNumberFormat="1"/>
    <xf numFmtId="15" fontId="32" fillId="0" borderId="0" xfId="0" applyNumberFormat="1" applyFont="1" applyAlignment="1">
      <alignment horizontal="right" vertical="center" indent="1"/>
    </xf>
    <xf numFmtId="15" fontId="33" fillId="0" borderId="0" xfId="0" applyNumberFormat="1" applyFont="1" applyAlignment="1">
      <alignment horizontal="right" vertical="center" indent="1"/>
    </xf>
    <xf numFmtId="4" fontId="33" fillId="0" borderId="0" xfId="0" applyNumberFormat="1" applyFont="1" applyAlignment="1">
      <alignment horizontal="right" vertical="center" indent="1"/>
    </xf>
    <xf numFmtId="4" fontId="34" fillId="0" borderId="4" xfId="0" applyNumberFormat="1" applyFont="1" applyBorder="1" applyAlignment="1">
      <alignment horizontal="right" vertical="center" indent="1"/>
    </xf>
    <xf numFmtId="15" fontId="35" fillId="0" borderId="0" xfId="0" applyNumberFormat="1" applyFont="1" applyAlignment="1">
      <alignment horizontal="left" vertical="center" indent="1"/>
    </xf>
    <xf numFmtId="0" fontId="19" fillId="0" borderId="0" xfId="0" applyFont="1"/>
    <xf numFmtId="0" fontId="36" fillId="0" borderId="0" xfId="0" applyNumberFormat="1" applyFont="1" applyAlignment="1">
      <alignment horizontal="right" vertical="center" indent="1"/>
    </xf>
    <xf numFmtId="167" fontId="36" fillId="0" borderId="0" xfId="0" applyNumberFormat="1" applyFont="1" applyAlignment="1">
      <alignment horizontal="right" vertical="center" indent="1"/>
    </xf>
    <xf numFmtId="15" fontId="35" fillId="0" borderId="0" xfId="0" applyNumberFormat="1" applyFont="1" applyAlignment="1">
      <alignment horizontal="right" vertical="center" indent="1"/>
    </xf>
    <xf numFmtId="10" fontId="36" fillId="0" borderId="0" xfId="0" applyNumberFormat="1" applyFont="1" applyAlignment="1">
      <alignment horizontal="right" vertical="center" indent="1"/>
    </xf>
    <xf numFmtId="2" fontId="11" fillId="7" borderId="0" xfId="0" applyNumberFormat="1" applyFont="1" applyFill="1" applyAlignment="1">
      <alignment horizontal="right" vertical="center" indent="1"/>
    </xf>
    <xf numFmtId="15" fontId="2" fillId="0" borderId="0" xfId="0" applyNumberFormat="1" applyFont="1" applyAlignment="1">
      <alignment horizontal="left" vertical="center" indent="1"/>
    </xf>
    <xf numFmtId="0" fontId="2" fillId="0" borderId="0" xfId="0" applyNumberFormat="1" applyFont="1" applyAlignment="1">
      <alignment horizontal="right" vertical="center" indent="1"/>
    </xf>
    <xf numFmtId="0" fontId="2" fillId="0" borderId="0" xfId="0" applyNumberFormat="1" applyFont="1" applyAlignment="1">
      <alignment horizontal="center" vertical="center"/>
    </xf>
    <xf numFmtId="15" fontId="37" fillId="0" borderId="0" xfId="0" applyNumberFormat="1" applyFont="1" applyAlignment="1">
      <alignment horizontal="left" vertical="center" indent="1"/>
    </xf>
    <xf numFmtId="0" fontId="38" fillId="0" borderId="0" xfId="0" applyFont="1"/>
    <xf numFmtId="0" fontId="0" fillId="0" borderId="0" xfId="0" applyFont="1"/>
    <xf numFmtId="0" fontId="33" fillId="0" borderId="0" xfId="0" applyNumberFormat="1" applyFont="1" applyAlignment="1">
      <alignment horizontal="right" vertical="center" indent="1"/>
    </xf>
    <xf numFmtId="167" fontId="33" fillId="0" borderId="0" xfId="0" applyNumberFormat="1" applyFont="1" applyAlignment="1">
      <alignment horizontal="right" vertical="center" indent="1"/>
    </xf>
    <xf numFmtId="15" fontId="37" fillId="0" borderId="0" xfId="0" applyNumberFormat="1" applyFont="1" applyAlignment="1">
      <alignment horizontal="right" vertical="center" indent="1"/>
    </xf>
    <xf numFmtId="10" fontId="33" fillId="0" borderId="0" xfId="0" applyNumberFormat="1" applyFont="1" applyAlignment="1">
      <alignment horizontal="right" vertical="center" indent="1"/>
    </xf>
    <xf numFmtId="4" fontId="2" fillId="12" borderId="0" xfId="0" applyNumberFormat="1" applyFont="1" applyFill="1" applyAlignment="1">
      <alignment horizontal="right" vertical="center" indent="1"/>
    </xf>
    <xf numFmtId="10" fontId="0" fillId="0" borderId="0" xfId="0" applyNumberFormat="1"/>
    <xf numFmtId="10" fontId="0" fillId="0" borderId="0" xfId="0" applyNumberFormat="1" applyFont="1"/>
    <xf numFmtId="10" fontId="34" fillId="0" borderId="0" xfId="0" applyNumberFormat="1" applyFont="1" applyAlignment="1">
      <alignment horizontal="right" vertical="center" indent="1"/>
    </xf>
    <xf numFmtId="10" fontId="39" fillId="0" borderId="0" xfId="0" applyNumberFormat="1" applyFont="1" applyAlignment="1">
      <alignment horizontal="right" vertical="center" indent="1"/>
    </xf>
    <xf numFmtId="0" fontId="40" fillId="0" borderId="0" xfId="0" applyFont="1" applyAlignment="1">
      <alignment horizontal="left" vertical="center" indent="1"/>
    </xf>
    <xf numFmtId="0" fontId="41" fillId="0" borderId="0" xfId="0" applyFont="1" applyAlignment="1">
      <alignment horizontal="left" vertical="top" indent="1"/>
    </xf>
    <xf numFmtId="0" fontId="42" fillId="0" borderId="0" xfId="0" applyFont="1"/>
    <xf numFmtId="0" fontId="43" fillId="0" borderId="0" xfId="0" applyFont="1" applyAlignment="1">
      <alignment horizontal="left" vertical="center" indent="1"/>
    </xf>
    <xf numFmtId="173" fontId="43" fillId="0" borderId="0" xfId="0" applyNumberFormat="1" applyFont="1" applyAlignment="1">
      <alignment horizontal="right" vertical="center" indent="1"/>
    </xf>
    <xf numFmtId="173" fontId="44" fillId="8" borderId="0" xfId="0" applyNumberFormat="1" applyFont="1" applyFill="1" applyAlignment="1">
      <alignment horizontal="right" vertical="center" indent="1"/>
    </xf>
    <xf numFmtId="173" fontId="40" fillId="0" borderId="0" xfId="0" applyNumberFormat="1" applyFont="1" applyAlignment="1">
      <alignment horizontal="right" vertical="center" indent="1"/>
    </xf>
    <xf numFmtId="173" fontId="44" fillId="0" borderId="0" xfId="0" applyNumberFormat="1" applyFont="1" applyAlignment="1">
      <alignment horizontal="right" vertical="center" indent="1"/>
    </xf>
    <xf numFmtId="0" fontId="45" fillId="0" borderId="0" xfId="0" applyFont="1" applyAlignment="1">
      <alignment horizontal="left" vertical="top" indent="1"/>
    </xf>
    <xf numFmtId="0" fontId="46" fillId="0" borderId="0" xfId="0" applyFont="1" applyAlignment="1">
      <alignment horizontal="left" vertical="center" indent="1"/>
    </xf>
    <xf numFmtId="168" fontId="47" fillId="0" borderId="0" xfId="0" applyNumberFormat="1" applyFont="1" applyAlignment="1">
      <alignment horizontal="right" vertical="center" indent="1"/>
    </xf>
    <xf numFmtId="168" fontId="48" fillId="0" borderId="0" xfId="0" applyNumberFormat="1" applyFont="1" applyAlignment="1">
      <alignment horizontal="right" vertical="center" indent="1"/>
    </xf>
    <xf numFmtId="169" fontId="48" fillId="0" borderId="0" xfId="0" applyNumberFormat="1" applyFont="1" applyAlignment="1">
      <alignment horizontal="right" vertical="center" indent="1"/>
    </xf>
    <xf numFmtId="170" fontId="48" fillId="0" borderId="0" xfId="0" applyNumberFormat="1" applyFont="1" applyAlignment="1">
      <alignment horizontal="right" vertical="center" indent="1"/>
    </xf>
    <xf numFmtId="171" fontId="48" fillId="0" borderId="0" xfId="0" applyNumberFormat="1" applyFont="1" applyAlignment="1">
      <alignment horizontal="right" vertical="center" indent="1"/>
    </xf>
    <xf numFmtId="172" fontId="48" fillId="0" borderId="0" xfId="0" applyNumberFormat="1" applyFont="1" applyAlignment="1">
      <alignment horizontal="right" vertical="center" indent="1"/>
    </xf>
    <xf numFmtId="173" fontId="48" fillId="0" borderId="0" xfId="0" applyNumberFormat="1" applyFont="1" applyAlignment="1">
      <alignment horizontal="right" vertical="center" indent="1"/>
    </xf>
    <xf numFmtId="174" fontId="48" fillId="0" borderId="0" xfId="0" applyNumberFormat="1" applyFont="1" applyAlignment="1">
      <alignment horizontal="right" vertical="center" indent="1"/>
    </xf>
    <xf numFmtId="175" fontId="48" fillId="0" borderId="0" xfId="0" applyNumberFormat="1" applyFont="1" applyAlignment="1">
      <alignment horizontal="right" vertical="center" indent="1"/>
    </xf>
    <xf numFmtId="176" fontId="48" fillId="0" borderId="0" xfId="0" applyNumberFormat="1" applyFont="1" applyAlignment="1">
      <alignment horizontal="right" vertical="center" indent="1"/>
    </xf>
    <xf numFmtId="180" fontId="48" fillId="0" borderId="0" xfId="0" applyNumberFormat="1" applyFont="1" applyAlignment="1">
      <alignment horizontal="right" vertical="center" indent="1"/>
    </xf>
    <xf numFmtId="179" fontId="48" fillId="0" borderId="0" xfId="0" applyNumberFormat="1" applyFont="1" applyAlignment="1">
      <alignment horizontal="right" vertical="center" indent="1"/>
    </xf>
    <xf numFmtId="178" fontId="48" fillId="0" borderId="0" xfId="0" applyNumberFormat="1" applyFont="1" applyAlignment="1">
      <alignment horizontal="right" vertical="center" indent="1"/>
    </xf>
    <xf numFmtId="177" fontId="48" fillId="0" borderId="0" xfId="0" applyNumberFormat="1" applyFont="1" applyAlignment="1">
      <alignment horizontal="right" vertical="center" indent="1"/>
    </xf>
    <xf numFmtId="181" fontId="48" fillId="0" borderId="0" xfId="0" applyNumberFormat="1" applyFont="1" applyAlignment="1">
      <alignment horizontal="right" vertical="center" indent="1"/>
    </xf>
    <xf numFmtId="182" fontId="48" fillId="0" borderId="0" xfId="0" applyNumberFormat="1" applyFont="1" applyAlignment="1">
      <alignment horizontal="right" vertical="center" indent="1"/>
    </xf>
    <xf numFmtId="168" fontId="46" fillId="0" borderId="0" xfId="0" applyNumberFormat="1" applyFont="1" applyAlignment="1">
      <alignment horizontal="right" vertical="center" indent="1"/>
    </xf>
    <xf numFmtId="169" fontId="46" fillId="0" borderId="0" xfId="0" applyNumberFormat="1" applyFont="1" applyAlignment="1">
      <alignment horizontal="right" vertical="center" indent="1"/>
    </xf>
    <xf numFmtId="170" fontId="46" fillId="0" borderId="0" xfId="0" applyNumberFormat="1" applyFont="1" applyAlignment="1">
      <alignment horizontal="right" vertical="center" indent="1"/>
    </xf>
    <xf numFmtId="171" fontId="46" fillId="0" borderId="0" xfId="0" applyNumberFormat="1" applyFont="1" applyAlignment="1">
      <alignment horizontal="right" vertical="center" indent="1"/>
    </xf>
    <xf numFmtId="172" fontId="46" fillId="0" borderId="0" xfId="0" applyNumberFormat="1" applyFont="1" applyAlignment="1">
      <alignment horizontal="right" vertical="center" indent="1"/>
    </xf>
    <xf numFmtId="173" fontId="46" fillId="0" borderId="0" xfId="0" applyNumberFormat="1" applyFont="1" applyAlignment="1">
      <alignment horizontal="right" vertical="center" indent="1"/>
    </xf>
    <xf numFmtId="174" fontId="46" fillId="0" borderId="0" xfId="0" applyNumberFormat="1" applyFont="1" applyAlignment="1">
      <alignment horizontal="right" vertical="center" indent="1"/>
    </xf>
    <xf numFmtId="175" fontId="46" fillId="0" borderId="0" xfId="0" applyNumberFormat="1" applyFont="1" applyAlignment="1">
      <alignment horizontal="right" vertical="center" indent="1"/>
    </xf>
    <xf numFmtId="176" fontId="46" fillId="0" borderId="0" xfId="0" applyNumberFormat="1" applyFont="1" applyAlignment="1">
      <alignment horizontal="right" vertical="center" indent="1"/>
    </xf>
    <xf numFmtId="180" fontId="46" fillId="0" borderId="0" xfId="0" applyNumberFormat="1" applyFont="1" applyAlignment="1">
      <alignment horizontal="right" vertical="center" indent="1"/>
    </xf>
    <xf numFmtId="179" fontId="46" fillId="0" borderId="0" xfId="0" applyNumberFormat="1" applyFont="1" applyAlignment="1">
      <alignment horizontal="right" vertical="center" indent="1"/>
    </xf>
    <xf numFmtId="178" fontId="46" fillId="0" borderId="0" xfId="0" applyNumberFormat="1" applyFont="1" applyAlignment="1">
      <alignment horizontal="right" vertical="center" indent="1"/>
    </xf>
    <xf numFmtId="177" fontId="46" fillId="0" borderId="0" xfId="0" applyNumberFormat="1" applyFont="1" applyAlignment="1">
      <alignment horizontal="right" vertical="center" indent="1"/>
    </xf>
    <xf numFmtId="181" fontId="46" fillId="0" borderId="0" xfId="0" applyNumberFormat="1" applyFont="1" applyAlignment="1">
      <alignment horizontal="right" vertical="center" indent="1"/>
    </xf>
    <xf numFmtId="182" fontId="46" fillId="0" borderId="0" xfId="0" applyNumberFormat="1" applyFont="1" applyAlignment="1">
      <alignment horizontal="right" vertical="center" indent="1"/>
    </xf>
    <xf numFmtId="15" fontId="36" fillId="0" borderId="0" xfId="0" applyNumberFormat="1" applyFont="1" applyAlignment="1">
      <alignment horizontal="right" vertical="center" indent="1"/>
    </xf>
    <xf numFmtId="2" fontId="39" fillId="0" borderId="0" xfId="0" applyNumberFormat="1" applyFont="1" applyAlignment="1">
      <alignment horizontal="right" vertical="center" indent="1"/>
    </xf>
    <xf numFmtId="2" fontId="39" fillId="7" borderId="0" xfId="0" applyNumberFormat="1" applyFont="1" applyFill="1" applyAlignment="1">
      <alignment horizontal="right" vertical="center" indent="1"/>
    </xf>
    <xf numFmtId="0" fontId="12" fillId="0" borderId="0" xfId="2" applyNumberFormat="1"/>
    <xf numFmtId="0" fontId="49" fillId="0" borderId="0" xfId="0" applyFont="1"/>
    <xf numFmtId="0" fontId="49" fillId="0" borderId="0" xfId="0" applyFont="1" applyAlignment="1">
      <alignment horizontal="left" vertical="center" indent="1"/>
    </xf>
    <xf numFmtId="0" fontId="49" fillId="0" borderId="0" xfId="0" applyFont="1" applyAlignment="1">
      <alignment horizontal="left" vertical="top" indent="1"/>
    </xf>
    <xf numFmtId="0" fontId="49" fillId="0" borderId="0" xfId="0" applyFont="1" applyAlignment="1">
      <alignment horizontal="left" vertical="top" wrapText="1" indent="1"/>
    </xf>
    <xf numFmtId="0" fontId="50" fillId="0" borderId="0" xfId="0" applyFont="1" applyAlignment="1">
      <alignment horizontal="left" vertical="center" indent="1"/>
    </xf>
    <xf numFmtId="0" fontId="49" fillId="0" borderId="0" xfId="0" applyFont="1" applyAlignment="1">
      <alignment horizontal="left" vertical="center" wrapText="1" indent="1"/>
    </xf>
    <xf numFmtId="184" fontId="12" fillId="0" borderId="0" xfId="2" applyNumberFormat="1"/>
  </cellXfs>
  <cellStyles count="5">
    <cellStyle name="blp_column_header" xfId="1" xr:uid="{0E7BAED8-E361-4046-B96C-7F954DE23409}"/>
    <cellStyle name="Calculation" xfId="3" builtinId="22"/>
    <cellStyle name="Hyperlink" xfId="4" builtinId="8"/>
    <cellStyle name="Normal" xfId="0" builtinId="0"/>
    <cellStyle name="Normal 2" xfId="2" xr:uid="{1BE6CF1F-8F97-45F9-B70D-74D325865D9F}"/>
  </cellStyles>
  <dxfs count="24"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lor theme="0"/>
      </font>
      <fill>
        <patternFill>
          <bgColor rgb="FF00B0F0"/>
        </patternFill>
      </fill>
    </dxf>
    <dxf>
      <font>
        <b/>
        <i val="0"/>
        <strike val="0"/>
        <color theme="0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993300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iiflw-my.sharepoint.com/personal/kunal_kunde_360_one/Documents/WIP/International%20FOF/ISHARES%20MSCI%20ACWI%20ETF.xlsx?web=1" TargetMode="External"/><Relationship Id="rId1" Type="http://schemas.openxmlformats.org/officeDocument/2006/relationships/hyperlink" Target="https://iiflw-my.sharepoint.com/personal/kunal_kunde_360_one/Documents/WIP/International%20FOF/ISHARES%20MSCI%20ACWI%20ETF.xlsx?web=1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8ACE5-2DB1-45E3-BB40-A1471145DC7B}">
  <dimension ref="A1:D19"/>
  <sheetViews>
    <sheetView workbookViewId="0">
      <selection sqref="A1:D19"/>
    </sheetView>
  </sheetViews>
  <sheetFormatPr defaultRowHeight="15" x14ac:dyDescent="0.3"/>
  <cols>
    <col min="1" max="1" width="16.5703125" style="155" bestFit="1" customWidth="1"/>
    <col min="2" max="2" width="17.5703125" style="155" bestFit="1" customWidth="1"/>
    <col min="3" max="3" width="34.7109375" style="155" customWidth="1"/>
    <col min="4" max="4" width="10.42578125" style="155" bestFit="1" customWidth="1"/>
    <col min="5" max="16384" width="9.140625" style="155"/>
  </cols>
  <sheetData>
    <row r="1" spans="1:4" x14ac:dyDescent="0.3">
      <c r="A1" s="159" t="s">
        <v>638</v>
      </c>
      <c r="B1" s="159" t="s">
        <v>637</v>
      </c>
      <c r="C1" s="159" t="s">
        <v>636</v>
      </c>
      <c r="D1" s="159" t="s">
        <v>609</v>
      </c>
    </row>
    <row r="2" spans="1:4" x14ac:dyDescent="0.3">
      <c r="A2" s="156" t="s">
        <v>222</v>
      </c>
      <c r="B2" s="156" t="s">
        <v>8</v>
      </c>
      <c r="C2" s="156" t="s">
        <v>634</v>
      </c>
      <c r="D2" s="156" t="s">
        <v>102</v>
      </c>
    </row>
    <row r="3" spans="1:4" x14ac:dyDescent="0.3">
      <c r="A3" s="156" t="s">
        <v>233</v>
      </c>
      <c r="B3" s="156" t="s">
        <v>9</v>
      </c>
      <c r="C3" s="156" t="s">
        <v>630</v>
      </c>
      <c r="D3" s="156" t="s">
        <v>112</v>
      </c>
    </row>
    <row r="4" spans="1:4" x14ac:dyDescent="0.3">
      <c r="A4" s="156" t="s">
        <v>225</v>
      </c>
      <c r="B4" s="156" t="s">
        <v>17</v>
      </c>
      <c r="C4" s="156" t="s">
        <v>639</v>
      </c>
      <c r="D4" s="156" t="s">
        <v>105</v>
      </c>
    </row>
    <row r="5" spans="1:4" x14ac:dyDescent="0.3">
      <c r="A5" s="156" t="s">
        <v>224</v>
      </c>
      <c r="B5" s="156" t="s">
        <v>2</v>
      </c>
      <c r="C5" s="156" t="s">
        <v>625</v>
      </c>
      <c r="D5" s="156" t="s">
        <v>104</v>
      </c>
    </row>
    <row r="6" spans="1:4" x14ac:dyDescent="0.3">
      <c r="A6" s="156" t="s">
        <v>230</v>
      </c>
      <c r="B6" s="156" t="s">
        <v>4</v>
      </c>
      <c r="C6" s="156" t="s">
        <v>633</v>
      </c>
      <c r="D6" s="156" t="s">
        <v>110</v>
      </c>
    </row>
    <row r="7" spans="1:4" x14ac:dyDescent="0.3">
      <c r="A7" s="156" t="s">
        <v>231</v>
      </c>
      <c r="B7" s="156" t="s">
        <v>3</v>
      </c>
      <c r="C7" s="156" t="s">
        <v>632</v>
      </c>
      <c r="D7" s="156" t="s">
        <v>110</v>
      </c>
    </row>
    <row r="8" spans="1:4" x14ac:dyDescent="0.3">
      <c r="A8" s="156" t="s">
        <v>604</v>
      </c>
      <c r="B8" s="156" t="s">
        <v>6</v>
      </c>
      <c r="C8" s="156" t="s">
        <v>631</v>
      </c>
      <c r="D8" s="156" t="s">
        <v>109</v>
      </c>
    </row>
    <row r="9" spans="1:4" ht="30" x14ac:dyDescent="0.3">
      <c r="A9" s="157" t="s">
        <v>236</v>
      </c>
      <c r="B9" s="157" t="s">
        <v>10</v>
      </c>
      <c r="C9" s="158" t="s">
        <v>644</v>
      </c>
      <c r="D9" s="157" t="s">
        <v>114</v>
      </c>
    </row>
    <row r="10" spans="1:4" x14ac:dyDescent="0.3">
      <c r="A10" s="156" t="s">
        <v>234</v>
      </c>
      <c r="B10" s="156" t="s">
        <v>33</v>
      </c>
      <c r="C10" s="156" t="s">
        <v>628</v>
      </c>
      <c r="D10" s="156" t="s">
        <v>110</v>
      </c>
    </row>
    <row r="11" spans="1:4" ht="30" customHeight="1" x14ac:dyDescent="0.3">
      <c r="A11" s="156" t="s">
        <v>223</v>
      </c>
      <c r="B11" s="156" t="s">
        <v>1</v>
      </c>
      <c r="C11" s="156" t="s">
        <v>626</v>
      </c>
      <c r="D11" s="156" t="s">
        <v>103</v>
      </c>
    </row>
    <row r="12" spans="1:4" x14ac:dyDescent="0.3">
      <c r="A12" s="156" t="s">
        <v>237</v>
      </c>
      <c r="B12" s="156" t="s">
        <v>36</v>
      </c>
      <c r="C12" s="156" t="s">
        <v>635</v>
      </c>
      <c r="D12" s="156" t="s">
        <v>110</v>
      </c>
    </row>
    <row r="13" spans="1:4" x14ac:dyDescent="0.3">
      <c r="A13" s="156" t="s">
        <v>238</v>
      </c>
      <c r="B13" s="156" t="s">
        <v>38</v>
      </c>
      <c r="C13" s="156" t="s">
        <v>629</v>
      </c>
      <c r="D13" s="156" t="s">
        <v>115</v>
      </c>
    </row>
    <row r="14" spans="1:4" x14ac:dyDescent="0.3">
      <c r="A14" s="156" t="s">
        <v>239</v>
      </c>
      <c r="B14" s="156" t="s">
        <v>39</v>
      </c>
      <c r="C14" s="156" t="s">
        <v>642</v>
      </c>
      <c r="D14" s="156" t="s">
        <v>116</v>
      </c>
    </row>
    <row r="15" spans="1:4" x14ac:dyDescent="0.3">
      <c r="A15" s="156" t="s">
        <v>603</v>
      </c>
      <c r="B15" s="156" t="s">
        <v>7</v>
      </c>
      <c r="C15" s="156" t="s">
        <v>627</v>
      </c>
      <c r="D15" s="156" t="s">
        <v>111</v>
      </c>
    </row>
    <row r="16" spans="1:4" x14ac:dyDescent="0.3">
      <c r="A16" s="156" t="s">
        <v>226</v>
      </c>
      <c r="B16" s="156" t="s">
        <v>20</v>
      </c>
      <c r="C16" s="156" t="s">
        <v>624</v>
      </c>
      <c r="D16" s="156" t="s">
        <v>106</v>
      </c>
    </row>
    <row r="17" spans="1:4" x14ac:dyDescent="0.3">
      <c r="A17" s="156" t="s">
        <v>235</v>
      </c>
      <c r="B17" s="156" t="s">
        <v>35</v>
      </c>
      <c r="C17" s="156" t="s">
        <v>640</v>
      </c>
      <c r="D17" s="156" t="s">
        <v>113</v>
      </c>
    </row>
    <row r="18" spans="1:4" x14ac:dyDescent="0.3">
      <c r="A18" s="156" t="s">
        <v>228</v>
      </c>
      <c r="B18" s="156" t="s">
        <v>5</v>
      </c>
      <c r="C18" s="156" t="s">
        <v>641</v>
      </c>
      <c r="D18" s="156" t="s">
        <v>108</v>
      </c>
    </row>
    <row r="19" spans="1:4" ht="30" x14ac:dyDescent="0.3">
      <c r="A19" s="157" t="s">
        <v>623</v>
      </c>
      <c r="B19" s="157" t="s">
        <v>0</v>
      </c>
      <c r="C19" s="160" t="s">
        <v>643</v>
      </c>
      <c r="D19" s="157" t="s">
        <v>107</v>
      </c>
    </row>
  </sheetData>
  <sortState xmlns:xlrd2="http://schemas.microsoft.com/office/spreadsheetml/2017/richdata2" ref="A2:D19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V1047"/>
  <sheetViews>
    <sheetView topLeftCell="U1" workbookViewId="0">
      <pane ySplit="2" topLeftCell="A1031" activePane="bottomLeft" state="frozen"/>
      <selection activeCell="S1146" sqref="S1146"/>
      <selection pane="bottomLeft" activeCell="Y1046" sqref="Y1046"/>
    </sheetView>
  </sheetViews>
  <sheetFormatPr defaultRowHeight="15" x14ac:dyDescent="0.25"/>
  <cols>
    <col min="1" max="1" width="10.140625" bestFit="1" customWidth="1"/>
    <col min="3" max="3" width="10.42578125" bestFit="1" customWidth="1"/>
    <col min="5" max="5" width="10.42578125" bestFit="1" customWidth="1"/>
    <col min="7" max="7" width="10.42578125" bestFit="1" customWidth="1"/>
    <col min="9" max="9" width="10.42578125" bestFit="1" customWidth="1"/>
    <col min="11" max="11" width="10.42578125" bestFit="1" customWidth="1"/>
    <col min="13" max="13" width="10.7109375" bestFit="1" customWidth="1"/>
    <col min="15" max="15" width="10.42578125" bestFit="1" customWidth="1"/>
    <col min="16" max="16" width="9.5703125" bestFit="1" customWidth="1"/>
    <col min="17" max="17" width="10.42578125" bestFit="1" customWidth="1"/>
    <col min="18" max="18" width="7.85546875" bestFit="1" customWidth="1"/>
    <col min="19" max="19" width="10.42578125" bestFit="1" customWidth="1"/>
    <col min="20" max="20" width="8.7109375" bestFit="1" customWidth="1"/>
    <col min="21" max="21" width="10.42578125" bestFit="1" customWidth="1"/>
    <col min="22" max="22" width="7.85546875" bestFit="1" customWidth="1"/>
    <col min="23" max="23" width="10.42578125" bestFit="1" customWidth="1"/>
    <col min="24" max="24" width="9.5703125" bestFit="1" customWidth="1"/>
    <col min="25" max="25" width="10.42578125" bestFit="1" customWidth="1"/>
    <col min="26" max="26" width="7.85546875" bestFit="1" customWidth="1"/>
    <col min="27" max="27" width="10.42578125" bestFit="1" customWidth="1"/>
    <col min="28" max="28" width="8.7109375" bestFit="1" customWidth="1"/>
    <col min="29" max="29" width="10.42578125" bestFit="1" customWidth="1"/>
    <col min="30" max="30" width="8.7109375" bestFit="1" customWidth="1"/>
    <col min="31" max="31" width="10.42578125" bestFit="1" customWidth="1"/>
    <col min="32" max="32" width="7" bestFit="1" customWidth="1"/>
    <col min="33" max="33" width="10.42578125" bestFit="1" customWidth="1"/>
    <col min="34" max="34" width="7.85546875" bestFit="1" customWidth="1"/>
    <col min="35" max="35" width="10.42578125" bestFit="1" customWidth="1"/>
    <col min="36" max="36" width="8.7109375" bestFit="1" customWidth="1"/>
  </cols>
  <sheetData>
    <row r="1" spans="1:48" x14ac:dyDescent="0.25">
      <c r="A1" s="8" t="s">
        <v>8</v>
      </c>
      <c r="B1" s="6"/>
      <c r="C1" s="8" t="s">
        <v>1</v>
      </c>
      <c r="E1" s="8" t="s">
        <v>2</v>
      </c>
      <c r="G1" s="8" t="s">
        <v>17</v>
      </c>
      <c r="I1" s="8" t="s">
        <v>20</v>
      </c>
      <c r="K1" s="8" t="s">
        <v>0</v>
      </c>
      <c r="M1" s="8" t="s">
        <v>5</v>
      </c>
      <c r="O1" s="8" t="s">
        <v>6</v>
      </c>
      <c r="Q1" s="8" t="s">
        <v>4</v>
      </c>
      <c r="S1" s="8" t="s">
        <v>3</v>
      </c>
      <c r="U1" s="8" t="s">
        <v>7</v>
      </c>
      <c r="W1" s="8" t="s">
        <v>9</v>
      </c>
      <c r="Y1" s="8" t="s">
        <v>33</v>
      </c>
      <c r="AA1" s="8" t="s">
        <v>35</v>
      </c>
      <c r="AC1" s="8" t="s">
        <v>10</v>
      </c>
      <c r="AE1" s="8" t="s">
        <v>36</v>
      </c>
      <c r="AG1" s="8" t="s">
        <v>38</v>
      </c>
      <c r="AI1" s="8" t="s">
        <v>39</v>
      </c>
    </row>
    <row r="2" spans="1:48" x14ac:dyDescent="0.25">
      <c r="A2" s="5" t="s">
        <v>14</v>
      </c>
      <c r="B2" s="3" t="s">
        <v>11</v>
      </c>
      <c r="C2" s="5" t="s">
        <v>13</v>
      </c>
      <c r="D2" s="3" t="s">
        <v>12</v>
      </c>
      <c r="E2" s="5" t="s">
        <v>16</v>
      </c>
      <c r="F2" s="3" t="s">
        <v>15</v>
      </c>
      <c r="G2" s="5" t="s">
        <v>19</v>
      </c>
      <c r="H2" s="3" t="s">
        <v>18</v>
      </c>
      <c r="I2" s="5" t="s">
        <v>22</v>
      </c>
      <c r="J2" s="3" t="s">
        <v>21</v>
      </c>
      <c r="K2" s="5" t="s">
        <v>23</v>
      </c>
      <c r="L2" s="3" t="s">
        <v>24</v>
      </c>
      <c r="M2" s="5" t="s">
        <v>26</v>
      </c>
      <c r="N2" s="3" t="s">
        <v>25</v>
      </c>
      <c r="O2" s="5" t="s">
        <v>28</v>
      </c>
      <c r="P2" s="3" t="s">
        <v>27</v>
      </c>
      <c r="Q2" s="5" t="s">
        <v>29</v>
      </c>
      <c r="R2" s="3" t="s">
        <v>44</v>
      </c>
      <c r="S2" s="5" t="s">
        <v>30</v>
      </c>
      <c r="T2" s="3" t="s">
        <v>44</v>
      </c>
      <c r="U2" s="5" t="s">
        <v>31</v>
      </c>
      <c r="V2" s="3" t="s">
        <v>50</v>
      </c>
      <c r="W2" s="5" t="s">
        <v>32</v>
      </c>
      <c r="X2" s="3" t="s">
        <v>49</v>
      </c>
      <c r="Y2" s="5" t="s">
        <v>34</v>
      </c>
      <c r="Z2" s="3" t="s">
        <v>44</v>
      </c>
      <c r="AA2" s="5" t="s">
        <v>47</v>
      </c>
      <c r="AB2" s="3" t="s">
        <v>46</v>
      </c>
      <c r="AC2" s="5" t="s">
        <v>48</v>
      </c>
      <c r="AD2" s="3" t="s">
        <v>45</v>
      </c>
      <c r="AE2" s="5" t="s">
        <v>37</v>
      </c>
      <c r="AF2" s="3" t="s">
        <v>44</v>
      </c>
      <c r="AG2" s="5" t="s">
        <v>43</v>
      </c>
      <c r="AH2" s="3" t="s">
        <v>42</v>
      </c>
      <c r="AI2" s="5" t="s">
        <v>40</v>
      </c>
      <c r="AJ2" s="3" t="s">
        <v>41</v>
      </c>
      <c r="AK2" s="5"/>
      <c r="AL2" s="3"/>
      <c r="AM2" s="5"/>
      <c r="AN2" s="3"/>
      <c r="AO2" s="5"/>
      <c r="AP2" s="3"/>
      <c r="AQ2" s="5"/>
      <c r="AR2" s="3"/>
      <c r="AS2" s="5"/>
      <c r="AT2" s="3"/>
      <c r="AU2" s="5"/>
      <c r="AV2" s="3"/>
    </row>
    <row r="3" spans="1:48" x14ac:dyDescent="0.25">
      <c r="A3" s="4">
        <v>36525</v>
      </c>
      <c r="B3" s="9">
        <v>3117.7</v>
      </c>
      <c r="C3" s="4">
        <v>36525</v>
      </c>
      <c r="D3" s="9">
        <v>18934.34</v>
      </c>
      <c r="E3" s="4">
        <v>36525</v>
      </c>
      <c r="F3" s="9">
        <v>1366.58</v>
      </c>
      <c r="G3" s="4">
        <v>36525</v>
      </c>
      <c r="H3" s="9">
        <v>8413.75</v>
      </c>
      <c r="I3" s="4">
        <v>36525</v>
      </c>
      <c r="J3" s="9">
        <v>7570.1</v>
      </c>
      <c r="K3" s="4">
        <v>36525</v>
      </c>
      <c r="L3" s="9">
        <v>1469.25</v>
      </c>
      <c r="M3" s="4">
        <v>36525</v>
      </c>
      <c r="N3" s="9">
        <v>6930.2</v>
      </c>
      <c r="O3" s="4">
        <v>36525</v>
      </c>
      <c r="P3" s="9">
        <v>16962.099999999999</v>
      </c>
      <c r="Q3" s="4">
        <v>36525</v>
      </c>
      <c r="R3" s="9">
        <v>5958.32</v>
      </c>
      <c r="S3" s="4">
        <v>36525</v>
      </c>
      <c r="T3" s="9">
        <v>6958.14</v>
      </c>
      <c r="U3" s="4">
        <v>36520</v>
      </c>
      <c r="V3" s="9">
        <v>991.63</v>
      </c>
      <c r="W3" s="4">
        <v>36525</v>
      </c>
      <c r="X3" s="9">
        <v>17091.599999999999</v>
      </c>
      <c r="Y3" s="4">
        <v>36525</v>
      </c>
      <c r="Z3" s="9">
        <v>5017.54</v>
      </c>
      <c r="AA3" s="4">
        <v>36519</v>
      </c>
      <c r="AB3" s="9">
        <v>8219.4500000000007</v>
      </c>
      <c r="AC3" s="4">
        <v>36520</v>
      </c>
      <c r="AD3" s="9">
        <v>1459</v>
      </c>
      <c r="AE3" s="4">
        <v>36525</v>
      </c>
      <c r="AF3" s="9">
        <v>671.41</v>
      </c>
      <c r="AG3" s="4">
        <v>36520</v>
      </c>
      <c r="AH3" s="9">
        <v>148.51</v>
      </c>
      <c r="AI3" s="4">
        <v>36525</v>
      </c>
      <c r="AJ3" s="9">
        <v>7806.19</v>
      </c>
    </row>
    <row r="4" spans="1:48" x14ac:dyDescent="0.25">
      <c r="A4" s="4">
        <v>36532</v>
      </c>
      <c r="B4" s="9">
        <v>3023.4</v>
      </c>
      <c r="C4" s="4">
        <v>36532</v>
      </c>
      <c r="D4" s="9">
        <v>18193.41</v>
      </c>
      <c r="E4" s="4">
        <v>36532</v>
      </c>
      <c r="F4" s="9">
        <v>1516.604</v>
      </c>
      <c r="G4" s="4">
        <v>36532</v>
      </c>
      <c r="H4" s="9">
        <v>8429.42</v>
      </c>
      <c r="I4" s="4">
        <v>36532</v>
      </c>
      <c r="J4" s="9">
        <v>7448</v>
      </c>
      <c r="K4" s="4">
        <v>36532</v>
      </c>
      <c r="L4" s="9">
        <v>1441.47</v>
      </c>
      <c r="M4" s="4">
        <v>36532</v>
      </c>
      <c r="N4" s="9">
        <v>6504.8</v>
      </c>
      <c r="O4" s="4">
        <v>36532</v>
      </c>
      <c r="P4" s="9">
        <v>15405.63</v>
      </c>
      <c r="Q4" s="4">
        <v>36532</v>
      </c>
      <c r="R4" s="9">
        <v>5539.61</v>
      </c>
      <c r="S4" s="4">
        <v>36532</v>
      </c>
      <c r="T4" s="9">
        <v>6780.96</v>
      </c>
      <c r="U4" s="4">
        <v>36527</v>
      </c>
      <c r="V4" s="9">
        <v>1028.07</v>
      </c>
      <c r="W4" s="4">
        <v>36532</v>
      </c>
      <c r="X4" s="9">
        <v>16309.2</v>
      </c>
      <c r="Y4" s="4">
        <v>36532</v>
      </c>
      <c r="Z4" s="9">
        <v>4913.76</v>
      </c>
      <c r="AA4" s="4">
        <v>36526</v>
      </c>
      <c r="AB4" s="9">
        <v>8448.84</v>
      </c>
      <c r="AC4" s="4">
        <v>36527</v>
      </c>
      <c r="AD4" s="9">
        <v>1480.45</v>
      </c>
      <c r="AE4" s="4">
        <v>36532</v>
      </c>
      <c r="AF4" s="9">
        <v>644.86</v>
      </c>
      <c r="AG4" s="4">
        <v>36527</v>
      </c>
      <c r="AH4" s="9">
        <v>151.87</v>
      </c>
      <c r="AI4" s="4">
        <v>36532</v>
      </c>
      <c r="AJ4" s="9">
        <v>7930.84</v>
      </c>
    </row>
    <row r="5" spans="1:48" x14ac:dyDescent="0.25">
      <c r="A5" s="4">
        <v>36539</v>
      </c>
      <c r="B5" s="9">
        <v>3115.4</v>
      </c>
      <c r="C5" s="4">
        <v>36539</v>
      </c>
      <c r="D5" s="9">
        <v>18956.55</v>
      </c>
      <c r="E5" s="4">
        <v>36539</v>
      </c>
      <c r="F5" s="9">
        <v>1408.848</v>
      </c>
      <c r="G5" s="4">
        <v>36539</v>
      </c>
      <c r="H5" s="9">
        <v>8357.4599999999991</v>
      </c>
      <c r="I5" s="4">
        <v>36539</v>
      </c>
      <c r="J5" s="9">
        <v>7513.9</v>
      </c>
      <c r="K5" s="4">
        <v>36539</v>
      </c>
      <c r="L5" s="9">
        <v>1465.15</v>
      </c>
      <c r="M5" s="4">
        <v>36539</v>
      </c>
      <c r="N5" s="9">
        <v>6658.2</v>
      </c>
      <c r="O5" s="4">
        <v>36539</v>
      </c>
      <c r="P5" s="9">
        <v>15542.23</v>
      </c>
      <c r="Q5" s="4">
        <v>36539</v>
      </c>
      <c r="R5" s="9">
        <v>5787.44</v>
      </c>
      <c r="S5" s="4">
        <v>36539</v>
      </c>
      <c r="T5" s="9">
        <v>7173.22</v>
      </c>
      <c r="U5" s="4">
        <v>36534</v>
      </c>
      <c r="V5" s="9">
        <v>948.65</v>
      </c>
      <c r="W5" s="4">
        <v>36539</v>
      </c>
      <c r="X5" s="9">
        <v>17657.900000000001</v>
      </c>
      <c r="Y5" s="4">
        <v>36539</v>
      </c>
      <c r="Z5" s="9">
        <v>5063.82</v>
      </c>
      <c r="AA5" s="4">
        <v>36533</v>
      </c>
      <c r="AB5" s="9">
        <v>8845.4699999999993</v>
      </c>
      <c r="AC5" s="4">
        <v>36534</v>
      </c>
      <c r="AD5" s="9">
        <v>1613.3</v>
      </c>
      <c r="AE5" s="4">
        <v>36539</v>
      </c>
      <c r="AF5" s="9">
        <v>655.6</v>
      </c>
      <c r="AG5" s="4">
        <v>36534</v>
      </c>
      <c r="AH5" s="9">
        <v>186.26</v>
      </c>
      <c r="AI5" s="4">
        <v>36539</v>
      </c>
      <c r="AJ5" s="9">
        <v>8227.1</v>
      </c>
    </row>
    <row r="6" spans="1:48" x14ac:dyDescent="0.25">
      <c r="A6" s="4">
        <v>36546</v>
      </c>
      <c r="B6" s="9">
        <v>3073.4</v>
      </c>
      <c r="C6" s="4">
        <v>36546</v>
      </c>
      <c r="D6" s="9">
        <v>18878.09</v>
      </c>
      <c r="E6" s="4">
        <v>36546</v>
      </c>
      <c r="F6" s="9">
        <v>1465.085</v>
      </c>
      <c r="G6" s="4">
        <v>36546</v>
      </c>
      <c r="H6" s="9">
        <v>8634.5</v>
      </c>
      <c r="I6" s="4">
        <v>36546</v>
      </c>
      <c r="J6" s="9">
        <v>7236</v>
      </c>
      <c r="K6" s="4">
        <v>36546</v>
      </c>
      <c r="L6" s="9">
        <v>1441.36</v>
      </c>
      <c r="M6" s="4">
        <v>36546</v>
      </c>
      <c r="N6" s="9">
        <v>6346.3</v>
      </c>
      <c r="O6" s="4">
        <v>36546</v>
      </c>
      <c r="P6" s="9">
        <v>15108.41</v>
      </c>
      <c r="Q6" s="4">
        <v>36546</v>
      </c>
      <c r="R6" s="9">
        <v>5681.32</v>
      </c>
      <c r="S6" s="4">
        <v>36546</v>
      </c>
      <c r="T6" s="9">
        <v>6992.75</v>
      </c>
      <c r="U6" s="4">
        <v>36541</v>
      </c>
      <c r="V6" s="9">
        <v>948.03</v>
      </c>
      <c r="W6" s="4">
        <v>36546</v>
      </c>
      <c r="X6" s="9">
        <v>17034.2</v>
      </c>
      <c r="Y6" s="4">
        <v>36546</v>
      </c>
      <c r="Z6" s="9">
        <v>4902.97</v>
      </c>
      <c r="AA6" s="4">
        <v>36540</v>
      </c>
      <c r="AB6" s="9">
        <v>9191.3700000000008</v>
      </c>
      <c r="AC6" s="4">
        <v>36541</v>
      </c>
      <c r="AD6" s="9">
        <v>1622.75</v>
      </c>
      <c r="AE6" s="4">
        <v>36546</v>
      </c>
      <c r="AF6" s="9">
        <v>641.47</v>
      </c>
      <c r="AG6" s="4">
        <v>36541</v>
      </c>
      <c r="AH6" s="9">
        <v>217.28</v>
      </c>
      <c r="AI6" s="4">
        <v>36546</v>
      </c>
      <c r="AJ6" s="9">
        <v>8219.48</v>
      </c>
    </row>
    <row r="7" spans="1:48" x14ac:dyDescent="0.25">
      <c r="A7" s="4">
        <v>36553</v>
      </c>
      <c r="B7" s="9">
        <v>3064.6</v>
      </c>
      <c r="C7" s="4">
        <v>36553</v>
      </c>
      <c r="D7" s="9">
        <v>19434.78</v>
      </c>
      <c r="E7" s="4">
        <v>36553</v>
      </c>
      <c r="F7" s="9">
        <v>1534.9970000000001</v>
      </c>
      <c r="G7" s="4">
        <v>36553</v>
      </c>
      <c r="H7" s="9">
        <v>8390.4</v>
      </c>
      <c r="I7" s="4">
        <v>36553</v>
      </c>
      <c r="J7" s="9">
        <v>7029.6</v>
      </c>
      <c r="K7" s="4">
        <v>36553</v>
      </c>
      <c r="L7" s="9">
        <v>1360.16</v>
      </c>
      <c r="M7" s="4">
        <v>36553</v>
      </c>
      <c r="N7" s="9">
        <v>6375.6</v>
      </c>
      <c r="O7" s="4">
        <v>36553</v>
      </c>
      <c r="P7" s="9">
        <v>16185.94</v>
      </c>
      <c r="Q7" s="4">
        <v>36553</v>
      </c>
      <c r="R7" s="9">
        <v>5731.05</v>
      </c>
      <c r="S7" s="4">
        <v>36553</v>
      </c>
      <c r="T7" s="9">
        <v>7066.6</v>
      </c>
      <c r="U7" s="4">
        <v>36548</v>
      </c>
      <c r="V7" s="9">
        <v>925.16</v>
      </c>
      <c r="W7" s="4">
        <v>36553</v>
      </c>
      <c r="X7" s="9">
        <v>16734.400000000001</v>
      </c>
      <c r="Y7" s="4">
        <v>36553</v>
      </c>
      <c r="Z7" s="9">
        <v>4902.97</v>
      </c>
      <c r="AA7" s="4">
        <v>36547</v>
      </c>
      <c r="AB7" s="9">
        <v>9255.94</v>
      </c>
      <c r="AC7" s="4">
        <v>36548</v>
      </c>
      <c r="AD7" s="9">
        <v>1620.6</v>
      </c>
      <c r="AE7" s="4">
        <v>36553</v>
      </c>
      <c r="AF7" s="9">
        <v>632.46</v>
      </c>
      <c r="AG7" s="4">
        <v>36548</v>
      </c>
      <c r="AH7" s="9">
        <v>215.77</v>
      </c>
      <c r="AI7" s="4">
        <v>36553</v>
      </c>
      <c r="AJ7" s="9">
        <v>7658.63</v>
      </c>
    </row>
    <row r="8" spans="1:48" x14ac:dyDescent="0.25">
      <c r="A8" s="4">
        <v>36560</v>
      </c>
      <c r="B8" s="9">
        <v>3118.7</v>
      </c>
      <c r="C8" s="4">
        <v>36560</v>
      </c>
      <c r="D8" s="9">
        <v>19763.13</v>
      </c>
      <c r="E8" s="4">
        <v>36574</v>
      </c>
      <c r="F8" s="9">
        <v>1668.0909999999999</v>
      </c>
      <c r="G8" s="4">
        <v>36560</v>
      </c>
      <c r="H8" s="9">
        <v>9209.2000000000007</v>
      </c>
      <c r="I8" s="4">
        <v>36560</v>
      </c>
      <c r="J8" s="9">
        <v>7148.7</v>
      </c>
      <c r="K8" s="4">
        <v>36560</v>
      </c>
      <c r="L8" s="9">
        <v>1424.37</v>
      </c>
      <c r="M8" s="4">
        <v>36560</v>
      </c>
      <c r="N8" s="9">
        <v>6185</v>
      </c>
      <c r="O8" s="4">
        <v>36560</v>
      </c>
      <c r="P8" s="9">
        <v>15968.12</v>
      </c>
      <c r="Q8" s="4">
        <v>36560</v>
      </c>
      <c r="R8" s="9">
        <v>6275.72</v>
      </c>
      <c r="S8" s="4">
        <v>36560</v>
      </c>
      <c r="T8" s="9">
        <v>7444.61</v>
      </c>
      <c r="U8" s="4">
        <v>36555</v>
      </c>
      <c r="V8" s="9">
        <v>941.67</v>
      </c>
      <c r="W8" s="4">
        <v>36560</v>
      </c>
      <c r="X8" s="9">
        <v>17932.5</v>
      </c>
      <c r="Y8" s="4">
        <v>36560</v>
      </c>
      <c r="Z8" s="9">
        <v>4929.3</v>
      </c>
      <c r="AA8" s="4">
        <v>36554</v>
      </c>
      <c r="AB8" s="9">
        <v>9636.3799999999992</v>
      </c>
      <c r="AC8" s="4">
        <v>36555</v>
      </c>
      <c r="AD8" s="9">
        <v>1599.1</v>
      </c>
      <c r="AE8" s="4">
        <v>36560</v>
      </c>
      <c r="AF8" s="9">
        <v>660.95</v>
      </c>
      <c r="AG8" s="4">
        <v>36555</v>
      </c>
      <c r="AH8" s="9">
        <v>201.81</v>
      </c>
      <c r="AI8" s="4">
        <v>36560</v>
      </c>
      <c r="AJ8" s="9">
        <v>7824.35</v>
      </c>
    </row>
    <row r="9" spans="1:48" x14ac:dyDescent="0.25">
      <c r="A9" s="4">
        <v>36567</v>
      </c>
      <c r="B9" s="9">
        <v>3167.3</v>
      </c>
      <c r="C9" s="4">
        <v>36567</v>
      </c>
      <c r="D9" s="9">
        <v>19710.02</v>
      </c>
      <c r="E9" s="4">
        <v>36581</v>
      </c>
      <c r="F9" s="9">
        <v>1631.576</v>
      </c>
      <c r="G9" s="4">
        <v>36567</v>
      </c>
      <c r="H9" s="9">
        <v>9156.7000000000007</v>
      </c>
      <c r="I9" s="4">
        <v>36567</v>
      </c>
      <c r="J9" s="9">
        <v>6973.4</v>
      </c>
      <c r="K9" s="4">
        <v>36567</v>
      </c>
      <c r="L9" s="9">
        <v>1387.12</v>
      </c>
      <c r="M9" s="4">
        <v>36567</v>
      </c>
      <c r="N9" s="9">
        <v>6193.3</v>
      </c>
      <c r="O9" s="4">
        <v>36567</v>
      </c>
      <c r="P9" s="9">
        <v>17380.3</v>
      </c>
      <c r="Q9" s="4">
        <v>36567</v>
      </c>
      <c r="R9" s="9">
        <v>6287.01</v>
      </c>
      <c r="S9" s="4">
        <v>36567</v>
      </c>
      <c r="T9" s="9">
        <v>7611.55</v>
      </c>
      <c r="U9" s="4">
        <v>36562</v>
      </c>
      <c r="V9" s="9">
        <v>950.22</v>
      </c>
      <c r="W9" s="4">
        <v>36567</v>
      </c>
      <c r="X9" s="9">
        <v>18083.5</v>
      </c>
      <c r="Y9" s="4">
        <v>36567</v>
      </c>
      <c r="Z9" s="9">
        <v>5073.66</v>
      </c>
      <c r="AA9" s="4">
        <v>36561</v>
      </c>
      <c r="AB9" s="9">
        <v>9856.39</v>
      </c>
      <c r="AC9" s="4">
        <v>36562</v>
      </c>
      <c r="AD9" s="9">
        <v>1599.75</v>
      </c>
      <c r="AE9" s="4">
        <v>36567</v>
      </c>
      <c r="AF9" s="9">
        <v>662.68</v>
      </c>
      <c r="AG9" s="4">
        <v>36562</v>
      </c>
      <c r="AH9" s="9">
        <v>196.08</v>
      </c>
      <c r="AI9" s="4">
        <v>36567</v>
      </c>
      <c r="AJ9" s="9">
        <v>7844.1</v>
      </c>
    </row>
    <row r="10" spans="1:48" x14ac:dyDescent="0.25">
      <c r="A10" s="4">
        <v>36574</v>
      </c>
      <c r="B10" s="9">
        <v>3114.9</v>
      </c>
      <c r="C10" s="4">
        <v>36574</v>
      </c>
      <c r="D10" s="9">
        <v>19789.03</v>
      </c>
      <c r="E10" s="4">
        <v>36588</v>
      </c>
      <c r="F10" s="9">
        <v>1738.021</v>
      </c>
      <c r="G10" s="4">
        <v>36574</v>
      </c>
      <c r="H10" s="9">
        <v>9295.51</v>
      </c>
      <c r="I10" s="4">
        <v>36574</v>
      </c>
      <c r="J10" s="9">
        <v>7047</v>
      </c>
      <c r="K10" s="4">
        <v>36574</v>
      </c>
      <c r="L10" s="9">
        <v>1346.09</v>
      </c>
      <c r="M10" s="4">
        <v>36574</v>
      </c>
      <c r="N10" s="9">
        <v>6165</v>
      </c>
      <c r="O10" s="4">
        <v>36574</v>
      </c>
      <c r="P10" s="9">
        <v>16599.16</v>
      </c>
      <c r="Q10" s="4">
        <v>36574</v>
      </c>
      <c r="R10" s="9">
        <v>6062.72</v>
      </c>
      <c r="S10" s="4">
        <v>36574</v>
      </c>
      <c r="T10" s="9">
        <v>7573.78</v>
      </c>
      <c r="U10" s="4">
        <v>36569</v>
      </c>
      <c r="V10" s="9">
        <v>953.22</v>
      </c>
      <c r="W10" s="4">
        <v>36574</v>
      </c>
      <c r="X10" s="9">
        <v>17625</v>
      </c>
      <c r="Y10" s="4">
        <v>36574</v>
      </c>
      <c r="Z10" s="9">
        <v>5044.59</v>
      </c>
      <c r="AA10" s="4">
        <v>36568</v>
      </c>
      <c r="AB10" s="9">
        <v>10128.67</v>
      </c>
      <c r="AC10" s="4">
        <v>36569</v>
      </c>
      <c r="AD10" s="9">
        <v>1756</v>
      </c>
      <c r="AE10" s="4">
        <v>36574</v>
      </c>
      <c r="AF10" s="9">
        <v>655.16999999999996</v>
      </c>
      <c r="AG10" s="4">
        <v>36569</v>
      </c>
      <c r="AH10" s="9">
        <v>210.91</v>
      </c>
      <c r="AI10" s="4">
        <v>36574</v>
      </c>
      <c r="AJ10" s="9">
        <v>7713.25</v>
      </c>
    </row>
    <row r="11" spans="1:48" x14ac:dyDescent="0.25">
      <c r="A11" s="4">
        <v>36581</v>
      </c>
      <c r="B11" s="9">
        <v>3111.2</v>
      </c>
      <c r="C11" s="4">
        <v>36581</v>
      </c>
      <c r="D11" s="9">
        <v>19817.88</v>
      </c>
      <c r="E11" s="4">
        <v>36595</v>
      </c>
      <c r="F11" s="9">
        <v>1705.049</v>
      </c>
      <c r="G11" s="4">
        <v>36581</v>
      </c>
      <c r="H11" s="9">
        <v>9141.17</v>
      </c>
      <c r="I11" s="4">
        <v>36581</v>
      </c>
      <c r="J11" s="9">
        <v>6989.1</v>
      </c>
      <c r="K11" s="4">
        <v>36581</v>
      </c>
      <c r="L11" s="9">
        <v>1333.36</v>
      </c>
      <c r="M11" s="4">
        <v>36581</v>
      </c>
      <c r="N11" s="9">
        <v>6198</v>
      </c>
      <c r="O11" s="4">
        <v>36581</v>
      </c>
      <c r="P11" s="9">
        <v>17200.98</v>
      </c>
      <c r="Q11" s="4">
        <v>36581</v>
      </c>
      <c r="R11" s="9">
        <v>6188.64</v>
      </c>
      <c r="S11" s="4">
        <v>36581</v>
      </c>
      <c r="T11" s="9">
        <v>7738.68</v>
      </c>
      <c r="U11" s="4">
        <v>36576</v>
      </c>
      <c r="V11" s="9">
        <v>879.14</v>
      </c>
      <c r="W11" s="4">
        <v>36581</v>
      </c>
      <c r="X11" s="9">
        <v>17786.8</v>
      </c>
      <c r="Y11" s="4">
        <v>36581</v>
      </c>
      <c r="Z11" s="9">
        <v>5045.2700000000004</v>
      </c>
      <c r="AA11" s="4">
        <v>36575</v>
      </c>
      <c r="AB11" s="9">
        <v>10161.049999999999</v>
      </c>
      <c r="AC11" s="4">
        <v>36576</v>
      </c>
      <c r="AD11" s="9">
        <v>1718.8</v>
      </c>
      <c r="AE11" s="4">
        <v>36581</v>
      </c>
      <c r="AF11" s="9">
        <v>662.56</v>
      </c>
      <c r="AG11" s="4">
        <v>36576</v>
      </c>
      <c r="AH11" s="9">
        <v>200.6</v>
      </c>
      <c r="AI11" s="4">
        <v>36581</v>
      </c>
      <c r="AJ11" s="9">
        <v>7281.14</v>
      </c>
    </row>
    <row r="12" spans="1:48" x14ac:dyDescent="0.25">
      <c r="A12" s="4">
        <v>36588</v>
      </c>
      <c r="B12" s="9">
        <v>3232.6</v>
      </c>
      <c r="C12" s="4">
        <v>36588</v>
      </c>
      <c r="D12" s="9">
        <v>19927.54</v>
      </c>
      <c r="E12" s="4">
        <v>36602</v>
      </c>
      <c r="F12" s="9">
        <v>1658.6010000000001</v>
      </c>
      <c r="G12" s="4">
        <v>36588</v>
      </c>
      <c r="H12" s="9">
        <v>9462.9</v>
      </c>
      <c r="I12" s="4">
        <v>36588</v>
      </c>
      <c r="J12" s="9">
        <v>7025.3</v>
      </c>
      <c r="K12" s="4">
        <v>36588</v>
      </c>
      <c r="L12" s="9">
        <v>1409.17</v>
      </c>
      <c r="M12" s="4">
        <v>36588</v>
      </c>
      <c r="N12" s="9">
        <v>6487.5</v>
      </c>
      <c r="O12" s="4">
        <v>36588</v>
      </c>
      <c r="P12" s="9">
        <v>17285.240000000002</v>
      </c>
      <c r="Q12" s="4">
        <v>36588</v>
      </c>
      <c r="R12" s="9">
        <v>6514.11</v>
      </c>
      <c r="S12" s="4">
        <v>36588</v>
      </c>
      <c r="T12" s="9">
        <v>7960.03</v>
      </c>
      <c r="U12" s="4">
        <v>36583</v>
      </c>
      <c r="V12" s="9">
        <v>864.76</v>
      </c>
      <c r="W12" s="4">
        <v>36588</v>
      </c>
      <c r="X12" s="9">
        <v>18631.7</v>
      </c>
      <c r="Y12" s="4">
        <v>36588</v>
      </c>
      <c r="Z12" s="9">
        <v>5312.83</v>
      </c>
      <c r="AA12" s="4">
        <v>36582</v>
      </c>
      <c r="AB12" s="9">
        <v>9432.49</v>
      </c>
      <c r="AC12" s="4">
        <v>36583</v>
      </c>
      <c r="AD12" s="9">
        <v>1710.45</v>
      </c>
      <c r="AE12" s="4">
        <v>36588</v>
      </c>
      <c r="AF12" s="9">
        <v>680.51</v>
      </c>
      <c r="AG12" s="4">
        <v>36583</v>
      </c>
      <c r="AH12" s="9">
        <v>198.56</v>
      </c>
      <c r="AI12" s="4">
        <v>36588</v>
      </c>
      <c r="AJ12" s="9">
        <v>7175.51</v>
      </c>
    </row>
    <row r="13" spans="1:48" x14ac:dyDescent="0.25">
      <c r="A13" s="4">
        <v>36595</v>
      </c>
      <c r="B13" s="9">
        <v>3189.3</v>
      </c>
      <c r="C13" s="4">
        <v>36595</v>
      </c>
      <c r="D13" s="9">
        <v>19750.400000000001</v>
      </c>
      <c r="E13" s="4">
        <v>36609</v>
      </c>
      <c r="F13" s="9">
        <v>1730.499</v>
      </c>
      <c r="G13" s="4">
        <v>36595</v>
      </c>
      <c r="H13" s="9">
        <v>9487.1</v>
      </c>
      <c r="I13" s="4">
        <v>36595</v>
      </c>
      <c r="J13" s="9">
        <v>6907.9</v>
      </c>
      <c r="K13" s="4">
        <v>36595</v>
      </c>
      <c r="L13" s="9">
        <v>1395.07</v>
      </c>
      <c r="M13" s="4">
        <v>36595</v>
      </c>
      <c r="N13" s="9">
        <v>6568.7</v>
      </c>
      <c r="O13" s="4">
        <v>36595</v>
      </c>
      <c r="P13" s="9">
        <v>17831.86</v>
      </c>
      <c r="Q13" s="4">
        <v>36595</v>
      </c>
      <c r="R13" s="9">
        <v>6510.28</v>
      </c>
      <c r="S13" s="4">
        <v>36595</v>
      </c>
      <c r="T13" s="9">
        <v>7975.95</v>
      </c>
      <c r="U13" s="4">
        <v>36590</v>
      </c>
      <c r="V13" s="9">
        <v>894.83</v>
      </c>
      <c r="W13" s="4">
        <v>36595</v>
      </c>
      <c r="X13" s="9">
        <v>18280.3</v>
      </c>
      <c r="Y13" s="4">
        <v>36595</v>
      </c>
      <c r="Z13" s="9">
        <v>5292.67</v>
      </c>
      <c r="AA13" s="4">
        <v>36589</v>
      </c>
      <c r="AB13" s="9">
        <v>9517.9699999999993</v>
      </c>
      <c r="AC13" s="4">
        <v>36590</v>
      </c>
      <c r="AD13" s="9">
        <v>1656</v>
      </c>
      <c r="AE13" s="4">
        <v>36595</v>
      </c>
      <c r="AF13" s="9">
        <v>676.61</v>
      </c>
      <c r="AG13" s="4">
        <v>36590</v>
      </c>
      <c r="AH13" s="9">
        <v>205.49</v>
      </c>
      <c r="AI13" s="4">
        <v>36595</v>
      </c>
      <c r="AJ13" s="9">
        <v>7094.8</v>
      </c>
    </row>
    <row r="14" spans="1:48" x14ac:dyDescent="0.25">
      <c r="A14" s="4">
        <v>36602</v>
      </c>
      <c r="B14" s="9">
        <v>3200.4</v>
      </c>
      <c r="C14" s="4">
        <v>36602</v>
      </c>
      <c r="D14" s="9">
        <v>19566.32</v>
      </c>
      <c r="E14" s="4">
        <v>36616</v>
      </c>
      <c r="F14" s="9">
        <v>1800.2249999999999</v>
      </c>
      <c r="G14" s="4">
        <v>36602</v>
      </c>
      <c r="H14" s="9">
        <v>9528.81</v>
      </c>
      <c r="I14" s="4">
        <v>36602</v>
      </c>
      <c r="J14" s="9">
        <v>7100.6</v>
      </c>
      <c r="K14" s="4">
        <v>36602</v>
      </c>
      <c r="L14" s="9">
        <v>1464.47</v>
      </c>
      <c r="M14" s="4">
        <v>36602</v>
      </c>
      <c r="N14" s="9">
        <v>6558</v>
      </c>
      <c r="O14" s="4">
        <v>36602</v>
      </c>
      <c r="P14" s="9">
        <v>17082.990000000002</v>
      </c>
      <c r="Q14" s="4">
        <v>36602</v>
      </c>
      <c r="R14" s="9">
        <v>6304.28</v>
      </c>
      <c r="S14" s="4">
        <v>36602</v>
      </c>
      <c r="T14" s="9">
        <v>7710.92</v>
      </c>
      <c r="U14" s="4">
        <v>36597</v>
      </c>
      <c r="V14" s="9">
        <v>891.36</v>
      </c>
      <c r="W14" s="4">
        <v>36602</v>
      </c>
      <c r="X14" s="9">
        <v>17511.2</v>
      </c>
      <c r="Y14" s="4">
        <v>36602</v>
      </c>
      <c r="Z14" s="9">
        <v>5364.2</v>
      </c>
      <c r="AA14" s="4">
        <v>36596</v>
      </c>
      <c r="AB14" s="9">
        <v>9429.6</v>
      </c>
      <c r="AC14" s="4">
        <v>36597</v>
      </c>
      <c r="AD14" s="9">
        <v>1602.75</v>
      </c>
      <c r="AE14" s="4">
        <v>36602</v>
      </c>
      <c r="AF14" s="9">
        <v>672.18</v>
      </c>
      <c r="AG14" s="4">
        <v>36597</v>
      </c>
      <c r="AH14" s="9">
        <v>241.53</v>
      </c>
      <c r="AI14" s="4">
        <v>36602</v>
      </c>
      <c r="AJ14" s="9">
        <v>7218.51</v>
      </c>
    </row>
    <row r="15" spans="1:48" x14ac:dyDescent="0.25">
      <c r="A15" s="4">
        <v>36609</v>
      </c>
      <c r="B15" s="9">
        <v>3251.5</v>
      </c>
      <c r="C15" s="4">
        <v>36609</v>
      </c>
      <c r="D15" s="9">
        <v>19958.080000000002</v>
      </c>
      <c r="E15" s="4">
        <v>36623</v>
      </c>
      <c r="F15" s="9">
        <v>1819.896</v>
      </c>
      <c r="G15" s="4">
        <v>36609</v>
      </c>
      <c r="H15" s="9">
        <v>10052.68</v>
      </c>
      <c r="I15" s="4">
        <v>36609</v>
      </c>
      <c r="J15" s="9">
        <v>7440.4</v>
      </c>
      <c r="K15" s="4">
        <v>36609</v>
      </c>
      <c r="L15" s="9">
        <v>1527.46</v>
      </c>
      <c r="M15" s="4">
        <v>36609</v>
      </c>
      <c r="N15" s="9">
        <v>6738.5</v>
      </c>
      <c r="O15" s="4">
        <v>36609</v>
      </c>
      <c r="P15" s="9">
        <v>17784.57</v>
      </c>
      <c r="Q15" s="4">
        <v>36609</v>
      </c>
      <c r="R15" s="9">
        <v>6364.26</v>
      </c>
      <c r="S15" s="4">
        <v>36609</v>
      </c>
      <c r="T15" s="9">
        <v>7932.42</v>
      </c>
      <c r="U15" s="4">
        <v>36604</v>
      </c>
      <c r="V15" s="9">
        <v>855.57</v>
      </c>
      <c r="W15" s="4">
        <v>36609</v>
      </c>
      <c r="X15" s="9">
        <v>18674.5</v>
      </c>
      <c r="Y15" s="4">
        <v>36609</v>
      </c>
      <c r="Z15" s="9">
        <v>5512.5</v>
      </c>
      <c r="AA15" s="4">
        <v>36603</v>
      </c>
      <c r="AB15" s="9">
        <v>8763.27</v>
      </c>
      <c r="AC15" s="4">
        <v>36604</v>
      </c>
      <c r="AD15" s="9">
        <v>1562.2</v>
      </c>
      <c r="AE15" s="4">
        <v>36609</v>
      </c>
      <c r="AF15" s="9">
        <v>683.48</v>
      </c>
      <c r="AG15" s="4">
        <v>36604</v>
      </c>
      <c r="AH15" s="9">
        <v>249.94</v>
      </c>
      <c r="AI15" s="4">
        <v>36609</v>
      </c>
      <c r="AJ15" s="9">
        <v>7427.88</v>
      </c>
    </row>
    <row r="16" spans="1:48" x14ac:dyDescent="0.25">
      <c r="A16" s="4">
        <v>36616</v>
      </c>
      <c r="B16" s="9">
        <v>3133.2550000000001</v>
      </c>
      <c r="C16" s="4">
        <v>36616</v>
      </c>
      <c r="D16" s="9">
        <v>20337.32</v>
      </c>
      <c r="E16" s="4">
        <v>36630</v>
      </c>
      <c r="F16" s="9">
        <v>1833.665</v>
      </c>
      <c r="G16" s="4">
        <v>36616</v>
      </c>
      <c r="H16" s="9">
        <v>9462.39</v>
      </c>
      <c r="I16" s="4">
        <v>36616</v>
      </c>
      <c r="J16" s="9">
        <v>7428.1</v>
      </c>
      <c r="K16" s="4">
        <v>36616</v>
      </c>
      <c r="L16" s="9">
        <v>1498.58</v>
      </c>
      <c r="M16" s="4">
        <v>36616</v>
      </c>
      <c r="N16" s="9">
        <v>6540.2</v>
      </c>
      <c r="O16" s="4">
        <v>36616</v>
      </c>
      <c r="P16" s="9">
        <v>17406.54</v>
      </c>
      <c r="Q16" s="4">
        <v>36616</v>
      </c>
      <c r="R16" s="9">
        <v>6286.05</v>
      </c>
      <c r="S16" s="4">
        <v>36616</v>
      </c>
      <c r="T16" s="9">
        <v>7599.39</v>
      </c>
      <c r="U16" s="4">
        <v>36611</v>
      </c>
      <c r="V16" s="9">
        <v>889.24</v>
      </c>
      <c r="W16" s="4">
        <v>36616</v>
      </c>
      <c r="X16" s="9">
        <v>17820.400000000001</v>
      </c>
      <c r="Y16" s="4">
        <v>36616</v>
      </c>
      <c r="Z16" s="9">
        <v>5647.6</v>
      </c>
      <c r="AA16" s="4">
        <v>36610</v>
      </c>
      <c r="AB16" s="9">
        <v>9482.64</v>
      </c>
      <c r="AC16" s="4">
        <v>36611</v>
      </c>
      <c r="AD16" s="9">
        <v>1569.55</v>
      </c>
      <c r="AE16" s="4">
        <v>36616</v>
      </c>
      <c r="AF16" s="9">
        <v>662.29</v>
      </c>
      <c r="AG16" s="4">
        <v>36611</v>
      </c>
      <c r="AH16" s="9">
        <v>268.86</v>
      </c>
      <c r="AI16" s="4">
        <v>36616</v>
      </c>
      <c r="AJ16" s="9">
        <v>7226.15</v>
      </c>
    </row>
    <row r="17" spans="1:36" x14ac:dyDescent="0.25">
      <c r="A17" s="4">
        <v>36623</v>
      </c>
      <c r="B17" s="9">
        <v>3181.9839999999999</v>
      </c>
      <c r="C17" s="4">
        <v>36623</v>
      </c>
      <c r="D17" s="9">
        <v>20252.810000000001</v>
      </c>
      <c r="E17" s="4">
        <v>36637</v>
      </c>
      <c r="F17" s="9">
        <v>1841.0640000000001</v>
      </c>
      <c r="G17" s="4">
        <v>36623</v>
      </c>
      <c r="H17" s="9">
        <v>9465.19</v>
      </c>
      <c r="I17" s="4">
        <v>36623</v>
      </c>
      <c r="J17" s="9">
        <v>7450.8</v>
      </c>
      <c r="K17" s="4">
        <v>36623</v>
      </c>
      <c r="L17" s="9">
        <v>1516.35</v>
      </c>
      <c r="M17" s="4">
        <v>36623</v>
      </c>
      <c r="N17" s="9">
        <v>6569.9</v>
      </c>
      <c r="O17" s="4">
        <v>36623</v>
      </c>
      <c r="P17" s="9">
        <v>16941.68</v>
      </c>
      <c r="Q17" s="4">
        <v>36623</v>
      </c>
      <c r="R17" s="9">
        <v>6308.04</v>
      </c>
      <c r="S17" s="4">
        <v>36623</v>
      </c>
      <c r="T17" s="9">
        <v>7522.2</v>
      </c>
      <c r="U17" s="4">
        <v>36618</v>
      </c>
      <c r="V17" s="9">
        <v>860.94</v>
      </c>
      <c r="W17" s="4">
        <v>36623</v>
      </c>
      <c r="X17" s="9">
        <v>17513.7</v>
      </c>
      <c r="Y17" s="4">
        <v>36623</v>
      </c>
      <c r="Z17" s="9">
        <v>5505.9</v>
      </c>
      <c r="AA17" s="4">
        <v>36617</v>
      </c>
      <c r="AB17" s="9">
        <v>10050.43</v>
      </c>
      <c r="AC17" s="4">
        <v>36618</v>
      </c>
      <c r="AD17" s="9">
        <v>1528.45</v>
      </c>
      <c r="AE17" s="4">
        <v>36623</v>
      </c>
      <c r="AF17" s="9">
        <v>671.34</v>
      </c>
      <c r="AG17" s="4">
        <v>36618</v>
      </c>
      <c r="AH17" s="9">
        <v>254.68</v>
      </c>
      <c r="AI17" s="4">
        <v>36623</v>
      </c>
      <c r="AJ17" s="9">
        <v>7123.61</v>
      </c>
    </row>
    <row r="18" spans="1:36" x14ac:dyDescent="0.25">
      <c r="A18" s="4">
        <v>36630</v>
      </c>
      <c r="B18" s="9">
        <v>3111.8539999999998</v>
      </c>
      <c r="C18" s="4">
        <v>36630</v>
      </c>
      <c r="D18" s="9">
        <v>20434.68</v>
      </c>
      <c r="E18" s="4">
        <v>36644</v>
      </c>
      <c r="F18" s="9">
        <v>1836.3209999999999</v>
      </c>
      <c r="G18" s="4">
        <v>36630</v>
      </c>
      <c r="H18" s="9">
        <v>8473.51</v>
      </c>
      <c r="I18" s="4">
        <v>36630</v>
      </c>
      <c r="J18" s="9">
        <v>7494.4</v>
      </c>
      <c r="K18" s="4">
        <v>36630</v>
      </c>
      <c r="L18" s="9">
        <v>1356.56</v>
      </c>
      <c r="M18" s="4">
        <v>36630</v>
      </c>
      <c r="N18" s="9">
        <v>6178.1</v>
      </c>
      <c r="O18" s="4">
        <v>36630</v>
      </c>
      <c r="P18" s="9">
        <v>16142.76</v>
      </c>
      <c r="Q18" s="4">
        <v>36630</v>
      </c>
      <c r="R18" s="9">
        <v>6065.71</v>
      </c>
      <c r="S18" s="4">
        <v>36630</v>
      </c>
      <c r="T18" s="9">
        <v>7214.83</v>
      </c>
      <c r="U18" s="4">
        <v>36625</v>
      </c>
      <c r="V18" s="9">
        <v>837.38</v>
      </c>
      <c r="W18" s="4">
        <v>36630</v>
      </c>
      <c r="X18" s="9">
        <v>14794.3</v>
      </c>
      <c r="Y18" s="4">
        <v>36630</v>
      </c>
      <c r="Z18" s="9">
        <v>5494.39</v>
      </c>
      <c r="AA18" s="4">
        <v>36624</v>
      </c>
      <c r="AB18" s="9">
        <v>9934.57</v>
      </c>
      <c r="AC18" s="4">
        <v>36625</v>
      </c>
      <c r="AD18" s="9">
        <v>1557.15</v>
      </c>
      <c r="AE18" s="4">
        <v>36630</v>
      </c>
      <c r="AF18" s="9">
        <v>650.54</v>
      </c>
      <c r="AG18" s="4">
        <v>36625</v>
      </c>
      <c r="AH18" s="9">
        <v>247.96</v>
      </c>
      <c r="AI18" s="4">
        <v>36630</v>
      </c>
      <c r="AJ18" s="9">
        <v>6463.21</v>
      </c>
    </row>
    <row r="19" spans="1:36" x14ac:dyDescent="0.25">
      <c r="A19" s="4">
        <v>36637</v>
      </c>
      <c r="B19" s="9">
        <v>3069.6869999999999</v>
      </c>
      <c r="C19" s="4">
        <v>36637</v>
      </c>
      <c r="D19" s="9">
        <v>18252.68</v>
      </c>
      <c r="E19" s="4">
        <v>36658</v>
      </c>
      <c r="F19" s="9">
        <v>1720.6079999999999</v>
      </c>
      <c r="G19" s="4">
        <v>36637</v>
      </c>
      <c r="H19" s="9">
        <v>8959.69</v>
      </c>
      <c r="I19" s="4">
        <v>36637</v>
      </c>
      <c r="J19" s="9">
        <v>7371.1</v>
      </c>
      <c r="K19" s="4">
        <v>36637</v>
      </c>
      <c r="L19" s="9">
        <v>1434.54</v>
      </c>
      <c r="M19" s="4">
        <v>36637</v>
      </c>
      <c r="N19" s="9">
        <v>6241.2</v>
      </c>
      <c r="O19" s="4">
        <v>36637</v>
      </c>
      <c r="P19" s="9">
        <v>15367.14</v>
      </c>
      <c r="Q19" s="4">
        <v>36637</v>
      </c>
      <c r="R19" s="9">
        <v>6234.51</v>
      </c>
      <c r="S19" s="4">
        <v>36637</v>
      </c>
      <c r="T19" s="9">
        <v>7157.95</v>
      </c>
      <c r="U19" s="4">
        <v>36632</v>
      </c>
      <c r="V19" s="9">
        <v>800.89</v>
      </c>
      <c r="W19" s="4">
        <v>36637</v>
      </c>
      <c r="X19" s="9">
        <v>15203.2</v>
      </c>
      <c r="Y19" s="4">
        <v>36637</v>
      </c>
      <c r="Z19" s="9">
        <v>5373.17</v>
      </c>
      <c r="AA19" s="4">
        <v>36631</v>
      </c>
      <c r="AB19" s="9">
        <v>8866.7999999999993</v>
      </c>
      <c r="AC19" s="4">
        <v>36632</v>
      </c>
      <c r="AD19" s="9">
        <v>1518.65</v>
      </c>
      <c r="AE19" s="4">
        <v>36637</v>
      </c>
      <c r="AF19" s="9">
        <v>657.97</v>
      </c>
      <c r="AG19" s="4">
        <v>36632</v>
      </c>
      <c r="AH19" s="9">
        <v>245.87</v>
      </c>
      <c r="AI19" s="4">
        <v>36637</v>
      </c>
      <c r="AJ19" s="9">
        <v>6500.6</v>
      </c>
    </row>
    <row r="20" spans="1:36" x14ac:dyDescent="0.25">
      <c r="A20" s="4">
        <v>36644</v>
      </c>
      <c r="B20" s="9">
        <v>3115.8049999999998</v>
      </c>
      <c r="C20" s="4">
        <v>36644</v>
      </c>
      <c r="D20" s="9">
        <v>17973.7</v>
      </c>
      <c r="E20" s="4">
        <v>36665</v>
      </c>
      <c r="F20" s="9">
        <v>1777.828</v>
      </c>
      <c r="G20" s="4">
        <v>36644</v>
      </c>
      <c r="H20" s="9">
        <v>9347.61</v>
      </c>
      <c r="I20" s="4">
        <v>36644</v>
      </c>
      <c r="J20" s="9">
        <v>7406.2</v>
      </c>
      <c r="K20" s="4">
        <v>36644</v>
      </c>
      <c r="L20" s="9">
        <v>1452.43</v>
      </c>
      <c r="M20" s="4">
        <v>36644</v>
      </c>
      <c r="N20" s="9">
        <v>6327.4</v>
      </c>
      <c r="O20" s="4">
        <v>36644</v>
      </c>
      <c r="P20" s="9">
        <v>15519.3</v>
      </c>
      <c r="Q20" s="4">
        <v>36644</v>
      </c>
      <c r="R20" s="9">
        <v>6419.72</v>
      </c>
      <c r="S20" s="4">
        <v>36644</v>
      </c>
      <c r="T20" s="9">
        <v>7414.68</v>
      </c>
      <c r="U20" s="4">
        <v>36639</v>
      </c>
      <c r="V20" s="9">
        <v>767.16</v>
      </c>
      <c r="W20" s="4">
        <v>36644</v>
      </c>
      <c r="X20" s="9">
        <v>15537.6</v>
      </c>
      <c r="Y20" s="4">
        <v>36644</v>
      </c>
      <c r="Z20" s="9">
        <v>5384.12</v>
      </c>
      <c r="AA20" s="4">
        <v>36638</v>
      </c>
      <c r="AB20" s="9">
        <v>9120.48</v>
      </c>
      <c r="AC20" s="4">
        <v>36639</v>
      </c>
      <c r="AD20" s="9">
        <v>1415.65</v>
      </c>
      <c r="AE20" s="4">
        <v>36644</v>
      </c>
      <c r="AF20" s="9">
        <v>661.38</v>
      </c>
      <c r="AG20" s="4">
        <v>36639</v>
      </c>
      <c r="AH20" s="9">
        <v>230.45</v>
      </c>
      <c r="AI20" s="4">
        <v>36644</v>
      </c>
      <c r="AJ20" s="9">
        <v>6761.45</v>
      </c>
    </row>
    <row r="21" spans="1:36" x14ac:dyDescent="0.25">
      <c r="A21" s="4">
        <v>36651</v>
      </c>
      <c r="B21" s="9">
        <v>3107.2489999999998</v>
      </c>
      <c r="C21" s="4">
        <v>36651</v>
      </c>
      <c r="D21" s="9">
        <v>18439.36</v>
      </c>
      <c r="E21" s="4">
        <v>36672</v>
      </c>
      <c r="F21" s="9">
        <v>1879.617</v>
      </c>
      <c r="G21" s="4">
        <v>36651</v>
      </c>
      <c r="H21" s="9">
        <v>9597.32</v>
      </c>
      <c r="I21" s="4">
        <v>36651</v>
      </c>
      <c r="J21" s="9">
        <v>7499.4</v>
      </c>
      <c r="K21" s="4">
        <v>36651</v>
      </c>
      <c r="L21" s="9">
        <v>1432.63</v>
      </c>
      <c r="M21" s="4">
        <v>36651</v>
      </c>
      <c r="N21" s="9">
        <v>6238.8</v>
      </c>
      <c r="O21" s="4">
        <v>36651</v>
      </c>
      <c r="P21" s="9">
        <v>15268.64</v>
      </c>
      <c r="Q21" s="4">
        <v>36651</v>
      </c>
      <c r="R21" s="9">
        <v>6545.76</v>
      </c>
      <c r="S21" s="4">
        <v>36651</v>
      </c>
      <c r="T21" s="9">
        <v>7530.82</v>
      </c>
      <c r="U21" s="4">
        <v>36646</v>
      </c>
      <c r="V21" s="9">
        <v>725.39</v>
      </c>
      <c r="W21" s="4">
        <v>36651</v>
      </c>
      <c r="X21" s="9">
        <v>15217.9</v>
      </c>
      <c r="Y21" s="4">
        <v>36651</v>
      </c>
      <c r="Z21" s="9">
        <v>5497.09</v>
      </c>
      <c r="AA21" s="4">
        <v>36645</v>
      </c>
      <c r="AB21" s="9">
        <v>8777.35</v>
      </c>
      <c r="AC21" s="4">
        <v>36646</v>
      </c>
      <c r="AD21" s="9">
        <v>1406.55</v>
      </c>
      <c r="AE21" s="4">
        <v>36651</v>
      </c>
      <c r="AF21" s="9">
        <v>670.27</v>
      </c>
      <c r="AG21" s="4">
        <v>36646</v>
      </c>
      <c r="AH21" s="9">
        <v>242.85</v>
      </c>
      <c r="AI21" s="4">
        <v>36651</v>
      </c>
      <c r="AJ21" s="9">
        <v>6797.39</v>
      </c>
    </row>
    <row r="22" spans="1:36" x14ac:dyDescent="0.25">
      <c r="A22" s="4">
        <v>36658</v>
      </c>
      <c r="B22" s="9">
        <v>3034.808</v>
      </c>
      <c r="C22" s="4">
        <v>36658</v>
      </c>
      <c r="D22" s="9">
        <v>17357.86</v>
      </c>
      <c r="E22" s="4">
        <v>36679</v>
      </c>
      <c r="F22" s="9">
        <v>1916.25</v>
      </c>
      <c r="G22" s="4">
        <v>36658</v>
      </c>
      <c r="H22" s="9">
        <v>9211.7999999999993</v>
      </c>
      <c r="I22" s="4">
        <v>36658</v>
      </c>
      <c r="J22" s="9">
        <v>7736.7</v>
      </c>
      <c r="K22" s="4">
        <v>36658</v>
      </c>
      <c r="L22" s="9">
        <v>1420.96</v>
      </c>
      <c r="M22" s="4">
        <v>36658</v>
      </c>
      <c r="N22" s="9">
        <v>6283.5</v>
      </c>
      <c r="O22" s="4">
        <v>36658</v>
      </c>
      <c r="P22" s="9">
        <v>15111.94</v>
      </c>
      <c r="Q22" s="4">
        <v>36658</v>
      </c>
      <c r="R22" s="9">
        <v>6449.27</v>
      </c>
      <c r="S22" s="4">
        <v>36658</v>
      </c>
      <c r="T22" s="9">
        <v>7269.28</v>
      </c>
      <c r="U22" s="4">
        <v>36653</v>
      </c>
      <c r="V22" s="9">
        <v>751.29</v>
      </c>
      <c r="W22" s="4">
        <v>36658</v>
      </c>
      <c r="X22" s="9">
        <v>14458.9</v>
      </c>
      <c r="Y22" s="4">
        <v>36658</v>
      </c>
      <c r="Z22" s="9">
        <v>5312.15</v>
      </c>
      <c r="AA22" s="4">
        <v>36652</v>
      </c>
      <c r="AB22" s="9">
        <v>8657.1299999999992</v>
      </c>
      <c r="AC22" s="4">
        <v>36653</v>
      </c>
      <c r="AD22" s="9">
        <v>1422.4</v>
      </c>
      <c r="AE22" s="4">
        <v>36658</v>
      </c>
      <c r="AF22" s="9">
        <v>668.3</v>
      </c>
      <c r="AG22" s="4">
        <v>36653</v>
      </c>
      <c r="AH22" s="9">
        <v>254.45</v>
      </c>
      <c r="AI22" s="4">
        <v>36658</v>
      </c>
      <c r="AJ22" s="9">
        <v>6884.04</v>
      </c>
    </row>
    <row r="23" spans="1:36" x14ac:dyDescent="0.25">
      <c r="A23" s="4">
        <v>36665</v>
      </c>
      <c r="B23" s="9">
        <v>3039.134</v>
      </c>
      <c r="C23" s="4">
        <v>36665</v>
      </c>
      <c r="D23" s="9">
        <v>16858.169999999998</v>
      </c>
      <c r="E23" s="4">
        <v>36686</v>
      </c>
      <c r="F23" s="9">
        <v>1900.787</v>
      </c>
      <c r="G23" s="4">
        <v>36665</v>
      </c>
      <c r="H23" s="9">
        <v>9293.14</v>
      </c>
      <c r="I23" s="4">
        <v>36665</v>
      </c>
      <c r="J23" s="9">
        <v>7718.7</v>
      </c>
      <c r="K23" s="4">
        <v>36665</v>
      </c>
      <c r="L23" s="9">
        <v>1406.95</v>
      </c>
      <c r="M23" s="4">
        <v>36665</v>
      </c>
      <c r="N23" s="9">
        <v>6045.4</v>
      </c>
      <c r="O23" s="4">
        <v>36665</v>
      </c>
      <c r="P23" s="9">
        <v>14478.26</v>
      </c>
      <c r="Q23" s="4">
        <v>36665</v>
      </c>
      <c r="R23" s="9">
        <v>6196.05</v>
      </c>
      <c r="S23" s="4">
        <v>36665</v>
      </c>
      <c r="T23" s="9">
        <v>6989.03</v>
      </c>
      <c r="U23" s="4">
        <v>36660</v>
      </c>
      <c r="V23" s="9">
        <v>740.3</v>
      </c>
      <c r="W23" s="4">
        <v>36665</v>
      </c>
      <c r="X23" s="9">
        <v>14326.6</v>
      </c>
      <c r="Y23" s="4">
        <v>36665</v>
      </c>
      <c r="Z23" s="9">
        <v>5323.85</v>
      </c>
      <c r="AA23" s="4">
        <v>36659</v>
      </c>
      <c r="AB23" s="9">
        <v>8560.44</v>
      </c>
      <c r="AC23" s="4">
        <v>36660</v>
      </c>
      <c r="AD23" s="9">
        <v>1282.8</v>
      </c>
      <c r="AE23" s="4">
        <v>36665</v>
      </c>
      <c r="AF23" s="9">
        <v>652.45000000000005</v>
      </c>
      <c r="AG23" s="4">
        <v>36660</v>
      </c>
      <c r="AH23" s="9">
        <v>241.3</v>
      </c>
      <c r="AI23" s="4">
        <v>36665</v>
      </c>
      <c r="AJ23" s="9">
        <v>6694.26</v>
      </c>
    </row>
    <row r="24" spans="1:36" x14ac:dyDescent="0.25">
      <c r="A24" s="4">
        <v>36672</v>
      </c>
      <c r="B24" s="9">
        <v>3000.6959999999999</v>
      </c>
      <c r="C24" s="4">
        <v>36672</v>
      </c>
      <c r="D24" s="9">
        <v>16008.14</v>
      </c>
      <c r="E24" s="4">
        <v>36693</v>
      </c>
      <c r="F24" s="9">
        <v>1926.944</v>
      </c>
      <c r="G24" s="4">
        <v>36672</v>
      </c>
      <c r="H24" s="9">
        <v>9020.8799999999992</v>
      </c>
      <c r="I24" s="4">
        <v>36672</v>
      </c>
      <c r="J24" s="9">
        <v>7821.7</v>
      </c>
      <c r="K24" s="4">
        <v>36672</v>
      </c>
      <c r="L24" s="9">
        <v>1378.02</v>
      </c>
      <c r="M24" s="4">
        <v>36672</v>
      </c>
      <c r="N24" s="9">
        <v>6216.9</v>
      </c>
      <c r="O24" s="4">
        <v>36672</v>
      </c>
      <c r="P24" s="9">
        <v>13722.7</v>
      </c>
      <c r="Q24" s="4">
        <v>36672</v>
      </c>
      <c r="R24" s="9">
        <v>6129.15</v>
      </c>
      <c r="S24" s="4">
        <v>36672</v>
      </c>
      <c r="T24" s="9">
        <v>6938.33</v>
      </c>
      <c r="U24" s="4">
        <v>36667</v>
      </c>
      <c r="V24" s="9">
        <v>730.68</v>
      </c>
      <c r="W24" s="4">
        <v>36672</v>
      </c>
      <c r="X24" s="9">
        <v>14542.3</v>
      </c>
      <c r="Y24" s="4">
        <v>36672</v>
      </c>
      <c r="Z24" s="9">
        <v>4938.78</v>
      </c>
      <c r="AA24" s="4">
        <v>36666</v>
      </c>
      <c r="AB24" s="9">
        <v>8820.35</v>
      </c>
      <c r="AC24" s="4">
        <v>36667</v>
      </c>
      <c r="AD24" s="9">
        <v>1268</v>
      </c>
      <c r="AE24" s="4">
        <v>36672</v>
      </c>
      <c r="AF24" s="9">
        <v>645.91</v>
      </c>
      <c r="AG24" s="4">
        <v>36667</v>
      </c>
      <c r="AH24" s="9">
        <v>218.3</v>
      </c>
      <c r="AI24" s="4">
        <v>36672</v>
      </c>
      <c r="AJ24" s="9">
        <v>6681.2</v>
      </c>
    </row>
    <row r="25" spans="1:36" x14ac:dyDescent="0.25">
      <c r="A25" s="4">
        <v>36679</v>
      </c>
      <c r="B25" s="9">
        <v>3140.9639999999999</v>
      </c>
      <c r="C25" s="4">
        <v>36679</v>
      </c>
      <c r="D25" s="9">
        <v>16800.060000000001</v>
      </c>
      <c r="E25" s="4">
        <v>36700</v>
      </c>
      <c r="F25" s="9">
        <v>1939.627</v>
      </c>
      <c r="G25" s="4">
        <v>36679</v>
      </c>
      <c r="H25" s="9">
        <v>9747.67</v>
      </c>
      <c r="I25" s="4">
        <v>36679</v>
      </c>
      <c r="J25" s="9">
        <v>7841.6</v>
      </c>
      <c r="K25" s="4">
        <v>36679</v>
      </c>
      <c r="L25" s="9">
        <v>1477.26</v>
      </c>
      <c r="M25" s="4">
        <v>36679</v>
      </c>
      <c r="N25" s="9">
        <v>6626.4</v>
      </c>
      <c r="O25" s="4">
        <v>36679</v>
      </c>
      <c r="P25" s="9">
        <v>15284.1</v>
      </c>
      <c r="Q25" s="4">
        <v>36679</v>
      </c>
      <c r="R25" s="9">
        <v>6673.52</v>
      </c>
      <c r="S25" s="4">
        <v>36679</v>
      </c>
      <c r="T25" s="9">
        <v>7438.95</v>
      </c>
      <c r="U25" s="4">
        <v>36674</v>
      </c>
      <c r="V25" s="9">
        <v>656.66</v>
      </c>
      <c r="W25" s="4">
        <v>36679</v>
      </c>
      <c r="X25" s="9">
        <v>16222.5</v>
      </c>
      <c r="Y25" s="4">
        <v>36679</v>
      </c>
      <c r="Z25" s="9">
        <v>4969.95</v>
      </c>
      <c r="AA25" s="4">
        <v>36673</v>
      </c>
      <c r="AB25" s="9">
        <v>8559.4599999999991</v>
      </c>
      <c r="AC25" s="4">
        <v>36674</v>
      </c>
      <c r="AD25" s="9">
        <v>1275.3499999999999</v>
      </c>
      <c r="AE25" s="4">
        <v>36679</v>
      </c>
      <c r="AF25" s="9">
        <v>677.92</v>
      </c>
      <c r="AG25" s="4">
        <v>36674</v>
      </c>
      <c r="AH25" s="9">
        <v>209.3</v>
      </c>
      <c r="AI25" s="4">
        <v>36679</v>
      </c>
      <c r="AJ25" s="9">
        <v>6919.52</v>
      </c>
    </row>
    <row r="26" spans="1:36" x14ac:dyDescent="0.25">
      <c r="A26" s="4">
        <v>36686</v>
      </c>
      <c r="B26" s="9">
        <v>3146.5410000000002</v>
      </c>
      <c r="C26" s="4">
        <v>36686</v>
      </c>
      <c r="D26" s="9">
        <v>16861.91</v>
      </c>
      <c r="E26" s="4">
        <v>36707</v>
      </c>
      <c r="F26" s="9">
        <v>1928.106</v>
      </c>
      <c r="G26" s="4">
        <v>36686</v>
      </c>
      <c r="H26" s="9">
        <v>9728.84</v>
      </c>
      <c r="I26" s="4">
        <v>36686</v>
      </c>
      <c r="J26" s="9">
        <v>7796.8</v>
      </c>
      <c r="K26" s="4">
        <v>36686</v>
      </c>
      <c r="L26" s="9">
        <v>1456.95</v>
      </c>
      <c r="M26" s="4">
        <v>36686</v>
      </c>
      <c r="N26" s="9">
        <v>6443.8</v>
      </c>
      <c r="O26" s="4">
        <v>36686</v>
      </c>
      <c r="P26" s="9">
        <v>16120.26</v>
      </c>
      <c r="Q26" s="4">
        <v>36686</v>
      </c>
      <c r="R26" s="9">
        <v>6549.05</v>
      </c>
      <c r="S26" s="4">
        <v>36686</v>
      </c>
      <c r="T26" s="9">
        <v>7254.53</v>
      </c>
      <c r="U26" s="4">
        <v>36681</v>
      </c>
      <c r="V26" s="9">
        <v>760.69</v>
      </c>
      <c r="W26" s="4">
        <v>36686</v>
      </c>
      <c r="X26" s="9">
        <v>16342.3</v>
      </c>
      <c r="Y26" s="4">
        <v>36686</v>
      </c>
      <c r="Z26" s="9">
        <v>4981.34</v>
      </c>
      <c r="AA26" s="4">
        <v>36680</v>
      </c>
      <c r="AB26" s="9">
        <v>8935.64</v>
      </c>
      <c r="AC26" s="4">
        <v>36681</v>
      </c>
      <c r="AD26" s="9">
        <v>1389.25</v>
      </c>
      <c r="AE26" s="4">
        <v>36686</v>
      </c>
      <c r="AF26" s="9">
        <v>673.74</v>
      </c>
      <c r="AG26" s="4">
        <v>36681</v>
      </c>
      <c r="AH26" s="9">
        <v>224.94</v>
      </c>
      <c r="AI26" s="4">
        <v>36686</v>
      </c>
      <c r="AJ26" s="9">
        <v>7219.42</v>
      </c>
    </row>
    <row r="27" spans="1:36" x14ac:dyDescent="0.25">
      <c r="A27" s="4">
        <v>36693</v>
      </c>
      <c r="B27" s="9">
        <v>3140.7919999999999</v>
      </c>
      <c r="C27" s="4">
        <v>36693</v>
      </c>
      <c r="D27" s="9">
        <v>16318.31</v>
      </c>
      <c r="E27" s="4">
        <v>36714</v>
      </c>
      <c r="F27" s="9">
        <v>1932.7919999999999</v>
      </c>
      <c r="G27" s="4">
        <v>36693</v>
      </c>
      <c r="H27" s="9">
        <v>10035.66</v>
      </c>
      <c r="I27" s="4">
        <v>36693</v>
      </c>
      <c r="J27" s="9">
        <v>7845.6</v>
      </c>
      <c r="K27" s="4">
        <v>36693</v>
      </c>
      <c r="L27" s="9">
        <v>1464.46</v>
      </c>
      <c r="M27" s="4">
        <v>36693</v>
      </c>
      <c r="N27" s="9">
        <v>6526</v>
      </c>
      <c r="O27" s="4">
        <v>36693</v>
      </c>
      <c r="P27" s="9">
        <v>16434.38</v>
      </c>
      <c r="Q27" s="4">
        <v>36693</v>
      </c>
      <c r="R27" s="9">
        <v>6456.26</v>
      </c>
      <c r="S27" s="4">
        <v>36693</v>
      </c>
      <c r="T27" s="9">
        <v>7131.4</v>
      </c>
      <c r="U27" s="4">
        <v>36688</v>
      </c>
      <c r="V27" s="9">
        <v>836.4</v>
      </c>
      <c r="W27" s="4">
        <v>36693</v>
      </c>
      <c r="X27" s="9">
        <v>16424.900000000001</v>
      </c>
      <c r="Y27" s="4">
        <v>36693</v>
      </c>
      <c r="Z27" s="9">
        <v>5011.53</v>
      </c>
      <c r="AA27" s="4">
        <v>36687</v>
      </c>
      <c r="AB27" s="9">
        <v>9036.66</v>
      </c>
      <c r="AC27" s="4">
        <v>36688</v>
      </c>
      <c r="AD27" s="9">
        <v>1467.2</v>
      </c>
      <c r="AE27" s="4">
        <v>36693</v>
      </c>
      <c r="AF27" s="9">
        <v>682.45</v>
      </c>
      <c r="AG27" s="4">
        <v>36688</v>
      </c>
      <c r="AH27" s="9">
        <v>228.35</v>
      </c>
      <c r="AI27" s="4">
        <v>36693</v>
      </c>
      <c r="AJ27" s="9">
        <v>7137.63</v>
      </c>
    </row>
    <row r="28" spans="1:36" x14ac:dyDescent="0.25">
      <c r="A28" s="4">
        <v>36700</v>
      </c>
      <c r="B28" s="9">
        <v>3177.1120000000001</v>
      </c>
      <c r="C28" s="4">
        <v>36700</v>
      </c>
      <c r="D28" s="9">
        <v>16963.21</v>
      </c>
      <c r="E28" s="4">
        <v>36721</v>
      </c>
      <c r="F28" s="9">
        <v>1987.192</v>
      </c>
      <c r="G28" s="4">
        <v>36700</v>
      </c>
      <c r="H28" s="9">
        <v>10091.09</v>
      </c>
      <c r="I28" s="4">
        <v>36700</v>
      </c>
      <c r="J28" s="9">
        <v>7677</v>
      </c>
      <c r="K28" s="4">
        <v>36700</v>
      </c>
      <c r="L28" s="9">
        <v>1441.48</v>
      </c>
      <c r="M28" s="4">
        <v>36700</v>
      </c>
      <c r="N28" s="9">
        <v>6391.5</v>
      </c>
      <c r="O28" s="4">
        <v>36700</v>
      </c>
      <c r="P28" s="9">
        <v>15738.08</v>
      </c>
      <c r="Q28" s="4">
        <v>36700</v>
      </c>
      <c r="R28" s="9">
        <v>6545.35</v>
      </c>
      <c r="S28" s="4">
        <v>36700</v>
      </c>
      <c r="T28" s="9">
        <v>6980.41</v>
      </c>
      <c r="U28" s="4">
        <v>36695</v>
      </c>
      <c r="V28" s="9">
        <v>759.04</v>
      </c>
      <c r="W28" s="4">
        <v>36700</v>
      </c>
      <c r="X28" s="9">
        <v>16977.3</v>
      </c>
      <c r="Y28" s="4">
        <v>36700</v>
      </c>
      <c r="Z28" s="9">
        <v>4910.2</v>
      </c>
      <c r="AA28" s="4">
        <v>36694</v>
      </c>
      <c r="AB28" s="9">
        <v>8770.7999999999993</v>
      </c>
      <c r="AC28" s="4">
        <v>36695</v>
      </c>
      <c r="AD28" s="9">
        <v>1477.3</v>
      </c>
      <c r="AE28" s="4">
        <v>36700</v>
      </c>
      <c r="AF28" s="9">
        <v>682.72</v>
      </c>
      <c r="AG28" s="4">
        <v>36695</v>
      </c>
      <c r="AH28" s="9">
        <v>223.08</v>
      </c>
      <c r="AI28" s="4">
        <v>36700</v>
      </c>
      <c r="AJ28" s="9">
        <v>7007.36</v>
      </c>
    </row>
    <row r="29" spans="1:36" x14ac:dyDescent="0.25">
      <c r="A29" s="4">
        <v>36707</v>
      </c>
      <c r="B29" s="9">
        <v>3311.2069999999999</v>
      </c>
      <c r="C29" s="4">
        <v>36707</v>
      </c>
      <c r="D29" s="9">
        <v>17411.05</v>
      </c>
      <c r="E29" s="4">
        <v>36728</v>
      </c>
      <c r="F29" s="9">
        <v>1996.336</v>
      </c>
      <c r="G29" s="4">
        <v>36707</v>
      </c>
      <c r="H29" s="9">
        <v>10195.450000000001</v>
      </c>
      <c r="I29" s="4">
        <v>36707</v>
      </c>
      <c r="J29" s="9">
        <v>7761.6</v>
      </c>
      <c r="K29" s="4">
        <v>36707</v>
      </c>
      <c r="L29" s="9">
        <v>1454.6</v>
      </c>
      <c r="M29" s="4">
        <v>36707</v>
      </c>
      <c r="N29" s="9">
        <v>6312.7</v>
      </c>
      <c r="O29" s="4">
        <v>36707</v>
      </c>
      <c r="P29" s="9">
        <v>16155.78</v>
      </c>
      <c r="Q29" s="4">
        <v>36707</v>
      </c>
      <c r="R29" s="9">
        <v>6446.54</v>
      </c>
      <c r="S29" s="4">
        <v>36707</v>
      </c>
      <c r="T29" s="9">
        <v>6898.21</v>
      </c>
      <c r="U29" s="4">
        <v>36702</v>
      </c>
      <c r="V29" s="9">
        <v>778.94</v>
      </c>
      <c r="W29" s="4">
        <v>36707</v>
      </c>
      <c r="X29" s="9">
        <v>16727.900000000001</v>
      </c>
      <c r="Y29" s="4">
        <v>36707</v>
      </c>
      <c r="Z29" s="9">
        <v>4916.62</v>
      </c>
      <c r="AA29" s="4">
        <v>36701</v>
      </c>
      <c r="AB29" s="9">
        <v>8684.93</v>
      </c>
      <c r="AC29" s="4">
        <v>36702</v>
      </c>
      <c r="AD29" s="9">
        <v>1472.2</v>
      </c>
      <c r="AE29" s="4">
        <v>36707</v>
      </c>
      <c r="AF29" s="9">
        <v>672.14</v>
      </c>
      <c r="AG29" s="4">
        <v>36702</v>
      </c>
      <c r="AH29" s="9">
        <v>207.97</v>
      </c>
      <c r="AI29" s="4">
        <v>36707</v>
      </c>
      <c r="AJ29" s="9">
        <v>7144.04</v>
      </c>
    </row>
    <row r="30" spans="1:36" x14ac:dyDescent="0.25">
      <c r="A30" s="4">
        <v>36714</v>
      </c>
      <c r="B30" s="9">
        <v>3305.3629999999998</v>
      </c>
      <c r="C30" s="4">
        <v>36714</v>
      </c>
      <c r="D30" s="9">
        <v>17398.240000000002</v>
      </c>
      <c r="E30" s="4">
        <v>36735</v>
      </c>
      <c r="F30" s="9">
        <v>2012.7929999999999</v>
      </c>
      <c r="G30" s="4">
        <v>36714</v>
      </c>
      <c r="H30" s="9">
        <v>10380.280000000001</v>
      </c>
      <c r="I30" s="4">
        <v>36714</v>
      </c>
      <c r="J30" s="9">
        <v>7903.7</v>
      </c>
      <c r="K30" s="4">
        <v>36714</v>
      </c>
      <c r="L30" s="9">
        <v>1478.9</v>
      </c>
      <c r="M30" s="4">
        <v>36714</v>
      </c>
      <c r="N30" s="9">
        <v>6497.5</v>
      </c>
      <c r="O30" s="4">
        <v>36714</v>
      </c>
      <c r="P30" s="9">
        <v>16829.96</v>
      </c>
      <c r="Q30" s="4">
        <v>36714</v>
      </c>
      <c r="R30" s="9">
        <v>6565.97</v>
      </c>
      <c r="S30" s="4">
        <v>36714</v>
      </c>
      <c r="T30" s="9">
        <v>7052.22</v>
      </c>
      <c r="U30" s="4">
        <v>36709</v>
      </c>
      <c r="V30" s="9">
        <v>821.22</v>
      </c>
      <c r="W30" s="4">
        <v>36714</v>
      </c>
      <c r="X30" s="9">
        <v>17598.8</v>
      </c>
      <c r="Y30" s="4">
        <v>36714</v>
      </c>
      <c r="Z30" s="9">
        <v>4974.3900000000003</v>
      </c>
      <c r="AA30" s="4">
        <v>36708</v>
      </c>
      <c r="AB30" s="9">
        <v>8265.09</v>
      </c>
      <c r="AC30" s="4">
        <v>36709</v>
      </c>
      <c r="AD30" s="9">
        <v>1471.45</v>
      </c>
      <c r="AE30" s="4">
        <v>36714</v>
      </c>
      <c r="AF30" s="9">
        <v>674.98</v>
      </c>
      <c r="AG30" s="4">
        <v>36709</v>
      </c>
      <c r="AH30" s="9">
        <v>194.93</v>
      </c>
      <c r="AI30" s="4">
        <v>36714</v>
      </c>
      <c r="AJ30" s="9">
        <v>7167.6</v>
      </c>
    </row>
    <row r="31" spans="1:36" x14ac:dyDescent="0.25">
      <c r="A31" s="4">
        <v>36721</v>
      </c>
      <c r="B31" s="9">
        <v>3303.558</v>
      </c>
      <c r="C31" s="4">
        <v>36721</v>
      </c>
      <c r="D31" s="9">
        <v>17142.900000000001</v>
      </c>
      <c r="E31" s="4">
        <v>36742</v>
      </c>
      <c r="F31" s="9">
        <v>2026.3610000000001</v>
      </c>
      <c r="G31" s="4">
        <v>36721</v>
      </c>
      <c r="H31" s="9">
        <v>10778.8</v>
      </c>
      <c r="I31" s="4">
        <v>36721</v>
      </c>
      <c r="J31" s="9">
        <v>7938.9</v>
      </c>
      <c r="K31" s="4">
        <v>36721</v>
      </c>
      <c r="L31" s="9">
        <v>1509.98</v>
      </c>
      <c r="M31" s="4">
        <v>36721</v>
      </c>
      <c r="N31" s="9">
        <v>6475.4</v>
      </c>
      <c r="O31" s="4">
        <v>36721</v>
      </c>
      <c r="P31" s="9">
        <v>17586.16</v>
      </c>
      <c r="Q31" s="4">
        <v>36721</v>
      </c>
      <c r="R31" s="9">
        <v>6570.36</v>
      </c>
      <c r="S31" s="4">
        <v>36721</v>
      </c>
      <c r="T31" s="9">
        <v>7318.38</v>
      </c>
      <c r="U31" s="4">
        <v>36716</v>
      </c>
      <c r="V31" s="9">
        <v>841.74</v>
      </c>
      <c r="W31" s="4">
        <v>36721</v>
      </c>
      <c r="X31" s="9">
        <v>16880.900000000001</v>
      </c>
      <c r="Y31" s="4">
        <v>36721</v>
      </c>
      <c r="Z31" s="9">
        <v>5105.78</v>
      </c>
      <c r="AA31" s="4">
        <v>36715</v>
      </c>
      <c r="AB31" s="9">
        <v>8173.08</v>
      </c>
      <c r="AC31" s="4">
        <v>36716</v>
      </c>
      <c r="AD31" s="9">
        <v>1517.6</v>
      </c>
      <c r="AE31" s="4">
        <v>36721</v>
      </c>
      <c r="AF31" s="9">
        <v>687.36</v>
      </c>
      <c r="AG31" s="4">
        <v>36716</v>
      </c>
      <c r="AH31" s="9">
        <v>199.23</v>
      </c>
      <c r="AI31" s="4">
        <v>36721</v>
      </c>
      <c r="AJ31" s="9">
        <v>7481.25</v>
      </c>
    </row>
    <row r="32" spans="1:36" x14ac:dyDescent="0.25">
      <c r="A32" s="4">
        <v>36728</v>
      </c>
      <c r="B32" s="9">
        <v>3332.364</v>
      </c>
      <c r="C32" s="4">
        <v>36728</v>
      </c>
      <c r="D32" s="9">
        <v>16811.490000000002</v>
      </c>
      <c r="E32" s="4">
        <v>36749</v>
      </c>
      <c r="F32" s="9">
        <v>2062.6660000000002</v>
      </c>
      <c r="G32" s="4">
        <v>36728</v>
      </c>
      <c r="H32" s="9">
        <v>10842.08</v>
      </c>
      <c r="I32" s="4">
        <v>36728</v>
      </c>
      <c r="J32" s="9">
        <v>7900.4</v>
      </c>
      <c r="K32" s="4">
        <v>36728</v>
      </c>
      <c r="L32" s="9">
        <v>1480.19</v>
      </c>
      <c r="M32" s="4">
        <v>36728</v>
      </c>
      <c r="N32" s="9">
        <v>6378.4</v>
      </c>
      <c r="O32" s="4">
        <v>36728</v>
      </c>
      <c r="P32" s="9">
        <v>17920.86</v>
      </c>
      <c r="Q32" s="4">
        <v>36728</v>
      </c>
      <c r="R32" s="9">
        <v>6464.12</v>
      </c>
      <c r="S32" s="4">
        <v>36728</v>
      </c>
      <c r="T32" s="9">
        <v>7373.26</v>
      </c>
      <c r="U32" s="4">
        <v>36723</v>
      </c>
      <c r="V32" s="9">
        <v>827.95</v>
      </c>
      <c r="W32" s="4">
        <v>36728</v>
      </c>
      <c r="X32" s="9">
        <v>17318.2</v>
      </c>
      <c r="Y32" s="4">
        <v>36728</v>
      </c>
      <c r="Z32" s="9">
        <v>5099.55</v>
      </c>
      <c r="AA32" s="4">
        <v>36722</v>
      </c>
      <c r="AB32" s="9">
        <v>8518.1299999999992</v>
      </c>
      <c r="AC32" s="4">
        <v>36723</v>
      </c>
      <c r="AD32" s="9">
        <v>1509.75</v>
      </c>
      <c r="AE32" s="4">
        <v>36728</v>
      </c>
      <c r="AF32" s="9">
        <v>678.97</v>
      </c>
      <c r="AG32" s="4">
        <v>36723</v>
      </c>
      <c r="AH32" s="9">
        <v>194.18</v>
      </c>
      <c r="AI32" s="4">
        <v>36728</v>
      </c>
      <c r="AJ32" s="9">
        <v>7393.94</v>
      </c>
    </row>
    <row r="33" spans="1:36" x14ac:dyDescent="0.25">
      <c r="A33" s="4">
        <v>36735</v>
      </c>
      <c r="B33" s="9">
        <v>3255.0050000000001</v>
      </c>
      <c r="C33" s="4">
        <v>36735</v>
      </c>
      <c r="D33" s="9">
        <v>15838.57</v>
      </c>
      <c r="E33" s="4">
        <v>36756</v>
      </c>
      <c r="F33" s="9">
        <v>2090.183</v>
      </c>
      <c r="G33" s="4">
        <v>36735</v>
      </c>
      <c r="H33" s="9">
        <v>10342.98</v>
      </c>
      <c r="I33" s="4">
        <v>36735</v>
      </c>
      <c r="J33" s="9">
        <v>7997.8</v>
      </c>
      <c r="K33" s="4">
        <v>36735</v>
      </c>
      <c r="L33" s="9">
        <v>1419.89</v>
      </c>
      <c r="M33" s="4">
        <v>36735</v>
      </c>
      <c r="N33" s="9">
        <v>6335.7</v>
      </c>
      <c r="O33" s="4">
        <v>36735</v>
      </c>
      <c r="P33" s="9">
        <v>17183.93</v>
      </c>
      <c r="Q33" s="4">
        <v>36735</v>
      </c>
      <c r="R33" s="9">
        <v>6415.72</v>
      </c>
      <c r="S33" s="4">
        <v>36735</v>
      </c>
      <c r="T33" s="9">
        <v>7128.3</v>
      </c>
      <c r="U33" s="4">
        <v>36730</v>
      </c>
      <c r="V33" s="9">
        <v>783.06</v>
      </c>
      <c r="W33" s="4">
        <v>36735</v>
      </c>
      <c r="X33" s="9">
        <v>16485.7</v>
      </c>
      <c r="Y33" s="4">
        <v>36735</v>
      </c>
      <c r="Z33" s="9">
        <v>4994.47</v>
      </c>
      <c r="AA33" s="4">
        <v>36729</v>
      </c>
      <c r="AB33" s="9">
        <v>8167.37</v>
      </c>
      <c r="AC33" s="4">
        <v>36730</v>
      </c>
      <c r="AD33" s="9">
        <v>1397.25</v>
      </c>
      <c r="AE33" s="4">
        <v>36735</v>
      </c>
      <c r="AF33" s="9">
        <v>663.72</v>
      </c>
      <c r="AG33" s="4">
        <v>36730</v>
      </c>
      <c r="AH33" s="9">
        <v>197.04</v>
      </c>
      <c r="AI33" s="4">
        <v>36735</v>
      </c>
      <c r="AJ33" s="9">
        <v>7262.69</v>
      </c>
    </row>
    <row r="34" spans="1:36" x14ac:dyDescent="0.25">
      <c r="A34" s="4">
        <v>36742</v>
      </c>
      <c r="B34" s="9">
        <v>3277.232</v>
      </c>
      <c r="C34" s="4">
        <v>36742</v>
      </c>
      <c r="D34" s="9">
        <v>15667.36</v>
      </c>
      <c r="E34" s="4">
        <v>36763</v>
      </c>
      <c r="F34" s="9">
        <v>2086.703</v>
      </c>
      <c r="G34" s="4">
        <v>36742</v>
      </c>
      <c r="H34" s="9">
        <v>10567.53</v>
      </c>
      <c r="I34" s="4">
        <v>36742</v>
      </c>
      <c r="J34" s="9">
        <v>8119.6</v>
      </c>
      <c r="K34" s="4">
        <v>36742</v>
      </c>
      <c r="L34" s="9">
        <v>1462.93</v>
      </c>
      <c r="M34" s="4">
        <v>36742</v>
      </c>
      <c r="N34" s="9">
        <v>6363.5</v>
      </c>
      <c r="O34" s="4">
        <v>36742</v>
      </c>
      <c r="P34" s="9">
        <v>17425.7</v>
      </c>
      <c r="Q34" s="4">
        <v>36742</v>
      </c>
      <c r="R34" s="9">
        <v>6461.35</v>
      </c>
      <c r="S34" s="4">
        <v>36742</v>
      </c>
      <c r="T34" s="9">
        <v>7016.59</v>
      </c>
      <c r="U34" s="4">
        <v>36737</v>
      </c>
      <c r="V34" s="9">
        <v>692.65</v>
      </c>
      <c r="W34" s="4">
        <v>36742</v>
      </c>
      <c r="X34" s="9">
        <v>16761.3</v>
      </c>
      <c r="Y34" s="4">
        <v>36742</v>
      </c>
      <c r="Z34" s="9">
        <v>5264.13</v>
      </c>
      <c r="AA34" s="4">
        <v>36736</v>
      </c>
      <c r="AB34" s="9">
        <v>8143.93</v>
      </c>
      <c r="AC34" s="4">
        <v>36737</v>
      </c>
      <c r="AD34" s="9">
        <v>1333.8</v>
      </c>
      <c r="AE34" s="4">
        <v>36742</v>
      </c>
      <c r="AF34" s="9">
        <v>673.45</v>
      </c>
      <c r="AG34" s="4">
        <v>36737</v>
      </c>
      <c r="AH34" s="9">
        <v>197.62</v>
      </c>
      <c r="AI34" s="4">
        <v>36742</v>
      </c>
      <c r="AJ34" s="9">
        <v>7392.52</v>
      </c>
    </row>
    <row r="35" spans="1:36" x14ac:dyDescent="0.25">
      <c r="A35" s="4">
        <v>36749</v>
      </c>
      <c r="B35" s="9">
        <v>3309.165</v>
      </c>
      <c r="C35" s="4">
        <v>36749</v>
      </c>
      <c r="D35" s="9">
        <v>16117.5</v>
      </c>
      <c r="E35" s="4">
        <v>36770</v>
      </c>
      <c r="F35" s="9">
        <v>1999.8589999999999</v>
      </c>
      <c r="G35" s="4">
        <v>36749</v>
      </c>
      <c r="H35" s="9">
        <v>10788.79</v>
      </c>
      <c r="I35" s="4">
        <v>36749</v>
      </c>
      <c r="J35" s="9">
        <v>8236.2000000000007</v>
      </c>
      <c r="K35" s="4">
        <v>36749</v>
      </c>
      <c r="L35" s="9">
        <v>1471.84</v>
      </c>
      <c r="M35" s="4">
        <v>36749</v>
      </c>
      <c r="N35" s="9">
        <v>6384.5</v>
      </c>
      <c r="O35" s="4">
        <v>36749</v>
      </c>
      <c r="P35" s="9">
        <v>17214.419999999998</v>
      </c>
      <c r="Q35" s="4">
        <v>36749</v>
      </c>
      <c r="R35" s="9">
        <v>6553</v>
      </c>
      <c r="S35" s="4">
        <v>36749</v>
      </c>
      <c r="T35" s="9">
        <v>7322.98</v>
      </c>
      <c r="U35" s="4">
        <v>36744</v>
      </c>
      <c r="V35" s="9">
        <v>710</v>
      </c>
      <c r="W35" s="4">
        <v>36749</v>
      </c>
      <c r="X35" s="9">
        <v>17395</v>
      </c>
      <c r="Y35" s="4">
        <v>36749</v>
      </c>
      <c r="Z35" s="9">
        <v>5231.79</v>
      </c>
      <c r="AA35" s="4">
        <v>36743</v>
      </c>
      <c r="AB35" s="9">
        <v>7841.43</v>
      </c>
      <c r="AC35" s="4">
        <v>36744</v>
      </c>
      <c r="AD35" s="9">
        <v>1318.55</v>
      </c>
      <c r="AE35" s="4">
        <v>36749</v>
      </c>
      <c r="AF35" s="9">
        <v>684</v>
      </c>
      <c r="AG35" s="4">
        <v>36744</v>
      </c>
      <c r="AH35" s="9">
        <v>218.04</v>
      </c>
      <c r="AI35" s="4">
        <v>36749</v>
      </c>
      <c r="AJ35" s="9">
        <v>7597.23</v>
      </c>
    </row>
    <row r="36" spans="1:36" x14ac:dyDescent="0.25">
      <c r="A36" s="4">
        <v>36756</v>
      </c>
      <c r="B36" s="9">
        <v>3344.2</v>
      </c>
      <c r="C36" s="4">
        <v>36756</v>
      </c>
      <c r="D36" s="9">
        <v>16280.49</v>
      </c>
      <c r="E36" s="4">
        <v>36777</v>
      </c>
      <c r="F36" s="9">
        <v>1959.3119999999999</v>
      </c>
      <c r="G36" s="4">
        <v>36756</v>
      </c>
      <c r="H36" s="9">
        <v>11133.8</v>
      </c>
      <c r="I36" s="4">
        <v>36756</v>
      </c>
      <c r="J36" s="9">
        <v>8251.9</v>
      </c>
      <c r="K36" s="4">
        <v>36756</v>
      </c>
      <c r="L36" s="9">
        <v>1491.72</v>
      </c>
      <c r="M36" s="4">
        <v>36756</v>
      </c>
      <c r="N36" s="9">
        <v>6543.7</v>
      </c>
      <c r="O36" s="4">
        <v>36756</v>
      </c>
      <c r="P36" s="9">
        <v>17440</v>
      </c>
      <c r="Q36" s="4">
        <v>36756</v>
      </c>
      <c r="R36" s="9">
        <v>6594.35</v>
      </c>
      <c r="S36" s="4">
        <v>36756</v>
      </c>
      <c r="T36" s="9">
        <v>7232.42</v>
      </c>
      <c r="U36" s="4">
        <v>36751</v>
      </c>
      <c r="V36" s="9">
        <v>722.21</v>
      </c>
      <c r="W36" s="4">
        <v>36756</v>
      </c>
      <c r="X36" s="9">
        <v>17313.7</v>
      </c>
      <c r="Y36" s="4">
        <v>36756</v>
      </c>
      <c r="Z36" s="9">
        <v>5406.5</v>
      </c>
      <c r="AA36" s="4">
        <v>36750</v>
      </c>
      <c r="AB36" s="9">
        <v>7974.65</v>
      </c>
      <c r="AC36" s="4">
        <v>36751</v>
      </c>
      <c r="AD36" s="9">
        <v>1310.75</v>
      </c>
      <c r="AE36" s="4">
        <v>36756</v>
      </c>
      <c r="AF36" s="9">
        <v>693.75</v>
      </c>
      <c r="AG36" s="4">
        <v>36751</v>
      </c>
      <c r="AH36" s="9">
        <v>229.14</v>
      </c>
      <c r="AI36" s="4">
        <v>36756</v>
      </c>
      <c r="AJ36" s="9">
        <v>7741.54</v>
      </c>
    </row>
    <row r="37" spans="1:36" x14ac:dyDescent="0.25">
      <c r="A37" s="4">
        <v>36763</v>
      </c>
      <c r="B37" s="9">
        <v>3367.4180000000001</v>
      </c>
      <c r="C37" s="4">
        <v>36763</v>
      </c>
      <c r="D37" s="9">
        <v>16911.330000000002</v>
      </c>
      <c r="E37" s="4">
        <v>36784</v>
      </c>
      <c r="F37" s="9">
        <v>1978.434</v>
      </c>
      <c r="G37" s="4">
        <v>36763</v>
      </c>
      <c r="H37" s="9">
        <v>11246</v>
      </c>
      <c r="I37" s="4">
        <v>36763</v>
      </c>
      <c r="J37" s="9">
        <v>8311.7000000000007</v>
      </c>
      <c r="K37" s="4">
        <v>36763</v>
      </c>
      <c r="L37" s="9">
        <v>1506.45</v>
      </c>
      <c r="M37" s="4">
        <v>36763</v>
      </c>
      <c r="N37" s="9">
        <v>6563.7</v>
      </c>
      <c r="O37" s="4">
        <v>36763</v>
      </c>
      <c r="P37" s="9">
        <v>17236.740000000002</v>
      </c>
      <c r="Q37" s="4">
        <v>36763</v>
      </c>
      <c r="R37" s="9">
        <v>6595.11</v>
      </c>
      <c r="S37" s="4">
        <v>36763</v>
      </c>
      <c r="T37" s="9">
        <v>7307.17</v>
      </c>
      <c r="U37" s="4">
        <v>36758</v>
      </c>
      <c r="V37" s="9">
        <v>728.32</v>
      </c>
      <c r="W37" s="4">
        <v>36763</v>
      </c>
      <c r="X37" s="9">
        <v>17642.7</v>
      </c>
      <c r="Y37" s="4">
        <v>36763</v>
      </c>
      <c r="Z37" s="9">
        <v>5374.7</v>
      </c>
      <c r="AA37" s="4">
        <v>36757</v>
      </c>
      <c r="AB37" s="9">
        <v>8209.07</v>
      </c>
      <c r="AC37" s="4">
        <v>36758</v>
      </c>
      <c r="AD37" s="9">
        <v>1358.05</v>
      </c>
      <c r="AE37" s="4">
        <v>36763</v>
      </c>
      <c r="AF37" s="9">
        <v>691.35</v>
      </c>
      <c r="AG37" s="4">
        <v>36758</v>
      </c>
      <c r="AH37" s="9">
        <v>229.86</v>
      </c>
      <c r="AI37" s="4">
        <v>36763</v>
      </c>
      <c r="AJ37" s="9">
        <v>7851.37</v>
      </c>
    </row>
    <row r="38" spans="1:36" x14ac:dyDescent="0.25">
      <c r="A38" s="4">
        <v>36770</v>
      </c>
      <c r="B38" s="9">
        <v>3331.73</v>
      </c>
      <c r="C38" s="4">
        <v>36770</v>
      </c>
      <c r="D38" s="9">
        <v>16739.78</v>
      </c>
      <c r="E38" s="4">
        <v>36791</v>
      </c>
      <c r="F38" s="9">
        <v>1891.9839999999999</v>
      </c>
      <c r="G38" s="4">
        <v>36770</v>
      </c>
      <c r="H38" s="9">
        <v>11388.8</v>
      </c>
      <c r="I38" s="4">
        <v>36770</v>
      </c>
      <c r="J38" s="9">
        <v>8234.9</v>
      </c>
      <c r="K38" s="4">
        <v>36770</v>
      </c>
      <c r="L38" s="9">
        <v>1520.77</v>
      </c>
      <c r="M38" s="4">
        <v>36770</v>
      </c>
      <c r="N38" s="9">
        <v>6795</v>
      </c>
      <c r="O38" s="4">
        <v>36770</v>
      </c>
      <c r="P38" s="9">
        <v>17333.61</v>
      </c>
      <c r="Q38" s="4">
        <v>36770</v>
      </c>
      <c r="R38" s="9">
        <v>6813.66</v>
      </c>
      <c r="S38" s="4">
        <v>36770</v>
      </c>
      <c r="T38" s="9">
        <v>7344.67</v>
      </c>
      <c r="U38" s="4">
        <v>36765</v>
      </c>
      <c r="V38" s="9">
        <v>729.8</v>
      </c>
      <c r="W38" s="4">
        <v>36770</v>
      </c>
      <c r="X38" s="9">
        <v>17577.400000000001</v>
      </c>
      <c r="Y38" s="4">
        <v>36770</v>
      </c>
      <c r="Z38" s="9">
        <v>5473.72</v>
      </c>
      <c r="AA38" s="4">
        <v>36764</v>
      </c>
      <c r="AB38" s="9">
        <v>8026.32</v>
      </c>
      <c r="AC38" s="4">
        <v>36765</v>
      </c>
      <c r="AD38" s="9">
        <v>1381.25</v>
      </c>
      <c r="AE38" s="4">
        <v>36770</v>
      </c>
      <c r="AF38" s="9">
        <v>695.18</v>
      </c>
      <c r="AG38" s="4">
        <v>36765</v>
      </c>
      <c r="AH38" s="9">
        <v>242.84</v>
      </c>
      <c r="AI38" s="4">
        <v>36770</v>
      </c>
      <c r="AJ38" s="9">
        <v>8025.83</v>
      </c>
    </row>
    <row r="39" spans="1:36" x14ac:dyDescent="0.25">
      <c r="A39" s="4">
        <v>36777</v>
      </c>
      <c r="B39" s="9">
        <v>3320.3589999999999</v>
      </c>
      <c r="C39" s="4">
        <v>36777</v>
      </c>
      <c r="D39" s="9">
        <v>16501.55</v>
      </c>
      <c r="E39" s="4">
        <v>36798</v>
      </c>
      <c r="F39" s="9">
        <v>1910.1610000000001</v>
      </c>
      <c r="G39" s="4">
        <v>36777</v>
      </c>
      <c r="H39" s="9">
        <v>10819.8</v>
      </c>
      <c r="I39" s="4">
        <v>36777</v>
      </c>
      <c r="J39" s="9">
        <v>8088.1</v>
      </c>
      <c r="K39" s="4">
        <v>36777</v>
      </c>
      <c r="L39" s="9">
        <v>1494.5</v>
      </c>
      <c r="M39" s="4">
        <v>36777</v>
      </c>
      <c r="N39" s="9">
        <v>6600.7</v>
      </c>
      <c r="O39" s="4">
        <v>36777</v>
      </c>
      <c r="P39" s="9">
        <v>17275.45</v>
      </c>
      <c r="Q39" s="4">
        <v>36777</v>
      </c>
      <c r="R39" s="9">
        <v>6703.36</v>
      </c>
      <c r="S39" s="4">
        <v>36777</v>
      </c>
      <c r="T39" s="9">
        <v>7267.77</v>
      </c>
      <c r="U39" s="4">
        <v>36772</v>
      </c>
      <c r="V39" s="9">
        <v>692.19</v>
      </c>
      <c r="W39" s="4">
        <v>36777</v>
      </c>
      <c r="X39" s="9">
        <v>17433.2</v>
      </c>
      <c r="Y39" s="4">
        <v>36777</v>
      </c>
      <c r="Z39" s="9">
        <v>5450.79</v>
      </c>
      <c r="AA39" s="4">
        <v>36771</v>
      </c>
      <c r="AB39" s="9">
        <v>7707.59</v>
      </c>
      <c r="AC39" s="4">
        <v>36772</v>
      </c>
      <c r="AD39" s="9">
        <v>1394.1</v>
      </c>
      <c r="AE39" s="4">
        <v>36777</v>
      </c>
      <c r="AF39" s="9">
        <v>686.48</v>
      </c>
      <c r="AG39" s="4">
        <v>36772</v>
      </c>
      <c r="AH39" s="9">
        <v>237.54</v>
      </c>
      <c r="AI39" s="4">
        <v>36777</v>
      </c>
      <c r="AJ39" s="9">
        <v>8024.61</v>
      </c>
    </row>
    <row r="40" spans="1:36" x14ac:dyDescent="0.25">
      <c r="A40" s="4">
        <v>36784</v>
      </c>
      <c r="B40" s="9">
        <v>3329.8330000000001</v>
      </c>
      <c r="C40" s="4">
        <v>36784</v>
      </c>
      <c r="D40" s="9">
        <v>16213.28</v>
      </c>
      <c r="E40" s="4">
        <v>36812</v>
      </c>
      <c r="F40" s="9">
        <v>1918.1569999999999</v>
      </c>
      <c r="G40" s="4">
        <v>36784</v>
      </c>
      <c r="H40" s="9">
        <v>11063.6</v>
      </c>
      <c r="I40" s="4">
        <v>36784</v>
      </c>
      <c r="J40" s="9">
        <v>8014.4</v>
      </c>
      <c r="K40" s="4">
        <v>36784</v>
      </c>
      <c r="L40" s="9">
        <v>1465.81</v>
      </c>
      <c r="M40" s="4">
        <v>36784</v>
      </c>
      <c r="N40" s="9">
        <v>6417.3</v>
      </c>
      <c r="O40" s="4">
        <v>36784</v>
      </c>
      <c r="P40" s="9">
        <v>16249.53</v>
      </c>
      <c r="Q40" s="4">
        <v>36784</v>
      </c>
      <c r="R40" s="9">
        <v>6614.65</v>
      </c>
      <c r="S40" s="4">
        <v>36784</v>
      </c>
      <c r="T40" s="9">
        <v>6999.54</v>
      </c>
      <c r="U40" s="4">
        <v>36779</v>
      </c>
      <c r="V40" s="9">
        <v>653.67999999999995</v>
      </c>
      <c r="W40" s="4">
        <v>36784</v>
      </c>
      <c r="X40" s="9">
        <v>16563.2</v>
      </c>
      <c r="Y40" s="4">
        <v>36784</v>
      </c>
      <c r="Z40" s="9">
        <v>5476.93</v>
      </c>
      <c r="AA40" s="4">
        <v>36778</v>
      </c>
      <c r="AB40" s="9">
        <v>7367.99</v>
      </c>
      <c r="AC40" s="4">
        <v>36779</v>
      </c>
      <c r="AD40" s="9">
        <v>1450.05</v>
      </c>
      <c r="AE40" s="4">
        <v>36784</v>
      </c>
      <c r="AF40" s="9">
        <v>676.42</v>
      </c>
      <c r="AG40" s="4">
        <v>36779</v>
      </c>
      <c r="AH40" s="9">
        <v>231.59</v>
      </c>
      <c r="AI40" s="4">
        <v>36784</v>
      </c>
      <c r="AJ40" s="9">
        <v>7924.2</v>
      </c>
    </row>
    <row r="41" spans="1:36" x14ac:dyDescent="0.25">
      <c r="A41" s="4">
        <v>36791</v>
      </c>
      <c r="B41" s="9">
        <v>3188.683</v>
      </c>
      <c r="C41" s="4">
        <v>36791</v>
      </c>
      <c r="D41" s="9">
        <v>15818.25</v>
      </c>
      <c r="E41" s="4">
        <v>36819</v>
      </c>
      <c r="F41" s="9">
        <v>1947.4549999999999</v>
      </c>
      <c r="G41" s="4">
        <v>36791</v>
      </c>
      <c r="H41" s="9">
        <v>10566</v>
      </c>
      <c r="I41" s="4">
        <v>36791</v>
      </c>
      <c r="J41" s="9">
        <v>7976.6</v>
      </c>
      <c r="K41" s="4">
        <v>36791</v>
      </c>
      <c r="L41" s="9">
        <v>1448.72</v>
      </c>
      <c r="M41" s="4">
        <v>36791</v>
      </c>
      <c r="N41" s="9">
        <v>6205.9</v>
      </c>
      <c r="O41" s="4">
        <v>36791</v>
      </c>
      <c r="P41" s="9">
        <v>14612.88</v>
      </c>
      <c r="Q41" s="4">
        <v>36791</v>
      </c>
      <c r="R41" s="9">
        <v>6258.58</v>
      </c>
      <c r="S41" s="4">
        <v>36791</v>
      </c>
      <c r="T41" s="9">
        <v>6740.25</v>
      </c>
      <c r="U41" s="4">
        <v>36786</v>
      </c>
      <c r="V41" s="9">
        <v>628.20000000000005</v>
      </c>
      <c r="W41" s="4">
        <v>36791</v>
      </c>
      <c r="X41" s="9">
        <v>16353.1</v>
      </c>
      <c r="Y41" s="4">
        <v>36791</v>
      </c>
      <c r="Z41" s="9">
        <v>5439.58</v>
      </c>
      <c r="AA41" s="4">
        <v>36785</v>
      </c>
      <c r="AB41" s="9">
        <v>7053.29</v>
      </c>
      <c r="AC41" s="4">
        <v>36786</v>
      </c>
      <c r="AD41" s="9">
        <v>1417.2</v>
      </c>
      <c r="AE41" s="4">
        <v>36791</v>
      </c>
      <c r="AF41" s="9">
        <v>652.96</v>
      </c>
      <c r="AG41" s="4">
        <v>36786</v>
      </c>
      <c r="AH41" s="9">
        <v>215.47</v>
      </c>
      <c r="AI41" s="4">
        <v>36791</v>
      </c>
      <c r="AJ41" s="9">
        <v>7590.93</v>
      </c>
    </row>
    <row r="42" spans="1:36" x14ac:dyDescent="0.25">
      <c r="A42" s="4">
        <v>36798</v>
      </c>
      <c r="B42" s="9">
        <v>3298.875</v>
      </c>
      <c r="C42" s="4">
        <v>36798</v>
      </c>
      <c r="D42" s="9">
        <v>15747.26</v>
      </c>
      <c r="E42" s="4">
        <v>36826</v>
      </c>
      <c r="F42" s="9">
        <v>1967.41</v>
      </c>
      <c r="G42" s="4">
        <v>36798</v>
      </c>
      <c r="H42" s="9">
        <v>10377.9</v>
      </c>
      <c r="I42" s="4">
        <v>36798</v>
      </c>
      <c r="J42" s="9">
        <v>7713.3</v>
      </c>
      <c r="K42" s="4">
        <v>36798</v>
      </c>
      <c r="L42" s="9">
        <v>1436.51</v>
      </c>
      <c r="M42" s="4">
        <v>36798</v>
      </c>
      <c r="N42" s="9">
        <v>6294.2</v>
      </c>
      <c r="O42" s="4">
        <v>36798</v>
      </c>
      <c r="P42" s="9">
        <v>15648.98</v>
      </c>
      <c r="Q42" s="4">
        <v>36798</v>
      </c>
      <c r="R42" s="9">
        <v>6266.63</v>
      </c>
      <c r="S42" s="4">
        <v>36798</v>
      </c>
      <c r="T42" s="9">
        <v>6798.12</v>
      </c>
      <c r="U42" s="4">
        <v>36793</v>
      </c>
      <c r="V42" s="9">
        <v>553.25</v>
      </c>
      <c r="W42" s="4">
        <v>36798</v>
      </c>
      <c r="X42" s="9">
        <v>15928.4</v>
      </c>
      <c r="Y42" s="4">
        <v>36798</v>
      </c>
      <c r="Z42" s="9">
        <v>5737.16</v>
      </c>
      <c r="AA42" s="4">
        <v>36792</v>
      </c>
      <c r="AB42" s="9">
        <v>6612.09</v>
      </c>
      <c r="AC42" s="4">
        <v>36793</v>
      </c>
      <c r="AD42" s="9">
        <v>1266.45</v>
      </c>
      <c r="AE42" s="4">
        <v>36798</v>
      </c>
      <c r="AF42" s="9">
        <v>661.52</v>
      </c>
      <c r="AG42" s="4">
        <v>36793</v>
      </c>
      <c r="AH42" s="9">
        <v>189.84</v>
      </c>
      <c r="AI42" s="4">
        <v>36798</v>
      </c>
      <c r="AJ42" s="9">
        <v>7783.22</v>
      </c>
    </row>
    <row r="43" spans="1:36" x14ac:dyDescent="0.25">
      <c r="A43" s="4">
        <v>36805</v>
      </c>
      <c r="B43" s="9">
        <v>3293.5210000000002</v>
      </c>
      <c r="C43" s="4">
        <v>36805</v>
      </c>
      <c r="D43" s="9">
        <v>15994.24</v>
      </c>
      <c r="E43" s="4">
        <v>36833</v>
      </c>
      <c r="F43" s="9">
        <v>1981.6310000000001</v>
      </c>
      <c r="G43" s="4">
        <v>36805</v>
      </c>
      <c r="H43" s="9">
        <v>10432.5</v>
      </c>
      <c r="I43" s="4">
        <v>36805</v>
      </c>
      <c r="J43" s="9">
        <v>7920.2</v>
      </c>
      <c r="K43" s="4">
        <v>36805</v>
      </c>
      <c r="L43" s="9">
        <v>1408.99</v>
      </c>
      <c r="M43" s="4">
        <v>36805</v>
      </c>
      <c r="N43" s="9">
        <v>6391.2</v>
      </c>
      <c r="O43" s="4">
        <v>36805</v>
      </c>
      <c r="P43" s="9">
        <v>16184.68</v>
      </c>
      <c r="Q43" s="4">
        <v>36805</v>
      </c>
      <c r="R43" s="9">
        <v>6258.41</v>
      </c>
      <c r="S43" s="4">
        <v>36805</v>
      </c>
      <c r="T43" s="9">
        <v>6776.39</v>
      </c>
      <c r="U43" s="4">
        <v>36800</v>
      </c>
      <c r="V43" s="9">
        <v>613.22</v>
      </c>
      <c r="W43" s="4">
        <v>36805</v>
      </c>
      <c r="X43" s="9">
        <v>15945.9</v>
      </c>
      <c r="Y43" s="4">
        <v>36805</v>
      </c>
      <c r="Z43" s="9">
        <v>5718.8</v>
      </c>
      <c r="AA43" s="4">
        <v>36799</v>
      </c>
      <c r="AB43" s="9">
        <v>6185.14</v>
      </c>
      <c r="AC43" s="4">
        <v>36800</v>
      </c>
      <c r="AD43" s="9">
        <v>1271.6500000000001</v>
      </c>
      <c r="AE43" s="4">
        <v>36805</v>
      </c>
      <c r="AF43" s="9">
        <v>665.09</v>
      </c>
      <c r="AG43" s="4">
        <v>36800</v>
      </c>
      <c r="AH43" s="9">
        <v>204.61</v>
      </c>
      <c r="AI43" s="4">
        <v>36805</v>
      </c>
      <c r="AJ43" s="9">
        <v>7779.26</v>
      </c>
    </row>
    <row r="44" spans="1:36" x14ac:dyDescent="0.25">
      <c r="A44" s="4">
        <v>36812</v>
      </c>
      <c r="B44" s="9">
        <v>3201.973</v>
      </c>
      <c r="C44" s="4">
        <v>36812</v>
      </c>
      <c r="D44" s="9">
        <v>15330.31</v>
      </c>
      <c r="E44" s="4">
        <v>36840</v>
      </c>
      <c r="F44" s="9">
        <v>2047.4580000000001</v>
      </c>
      <c r="G44" s="4">
        <v>36812</v>
      </c>
      <c r="H44" s="9">
        <v>10320.799999999999</v>
      </c>
      <c r="I44" s="4">
        <v>36812</v>
      </c>
      <c r="J44" s="9">
        <v>7629.4</v>
      </c>
      <c r="K44" s="4">
        <v>36812</v>
      </c>
      <c r="L44" s="9">
        <v>1374.17</v>
      </c>
      <c r="M44" s="4">
        <v>36812</v>
      </c>
      <c r="N44" s="9">
        <v>6209.6</v>
      </c>
      <c r="O44" s="4">
        <v>36812</v>
      </c>
      <c r="P44" s="9">
        <v>14680.5</v>
      </c>
      <c r="Q44" s="4">
        <v>36812</v>
      </c>
      <c r="R44" s="9">
        <v>6064.21</v>
      </c>
      <c r="S44" s="4">
        <v>36812</v>
      </c>
      <c r="T44" s="9">
        <v>6661.3</v>
      </c>
      <c r="U44" s="4">
        <v>36807</v>
      </c>
      <c r="V44" s="9">
        <v>608.85</v>
      </c>
      <c r="W44" s="4">
        <v>36812</v>
      </c>
      <c r="X44" s="9">
        <v>15385.1</v>
      </c>
      <c r="Y44" s="4">
        <v>36812</v>
      </c>
      <c r="Z44" s="9">
        <v>5605.8</v>
      </c>
      <c r="AA44" s="4">
        <v>36806</v>
      </c>
      <c r="AB44" s="9">
        <v>6352.03</v>
      </c>
      <c r="AC44" s="4">
        <v>36807</v>
      </c>
      <c r="AD44" s="9">
        <v>1285</v>
      </c>
      <c r="AE44" s="4">
        <v>36812</v>
      </c>
      <c r="AF44" s="9">
        <v>642</v>
      </c>
      <c r="AG44" s="4">
        <v>36807</v>
      </c>
      <c r="AH44" s="9">
        <v>201.5</v>
      </c>
      <c r="AI44" s="4">
        <v>36812</v>
      </c>
      <c r="AJ44" s="9">
        <v>7524.04</v>
      </c>
    </row>
    <row r="45" spans="1:36" x14ac:dyDescent="0.25">
      <c r="A45" s="4">
        <v>36819</v>
      </c>
      <c r="B45" s="9">
        <v>3235.8409999999999</v>
      </c>
      <c r="C45" s="4">
        <v>36819</v>
      </c>
      <c r="D45" s="9">
        <v>15198.73</v>
      </c>
      <c r="E45" s="4">
        <v>36847</v>
      </c>
      <c r="F45" s="9">
        <v>2093.2350000000001</v>
      </c>
      <c r="G45" s="4">
        <v>36819</v>
      </c>
      <c r="H45" s="9">
        <v>10485.200000000001</v>
      </c>
      <c r="I45" s="4">
        <v>36819</v>
      </c>
      <c r="J45" s="9">
        <v>7722.7</v>
      </c>
      <c r="K45" s="4">
        <v>36819</v>
      </c>
      <c r="L45" s="9">
        <v>1396.93</v>
      </c>
      <c r="M45" s="4">
        <v>36819</v>
      </c>
      <c r="N45" s="9">
        <v>6276.3</v>
      </c>
      <c r="O45" s="4">
        <v>36819</v>
      </c>
      <c r="P45" s="9">
        <v>15044.53</v>
      </c>
      <c r="Q45" s="4">
        <v>36819</v>
      </c>
      <c r="R45" s="9">
        <v>6149.44</v>
      </c>
      <c r="S45" s="4">
        <v>36819</v>
      </c>
      <c r="T45" s="9">
        <v>6618.43</v>
      </c>
      <c r="U45" s="4">
        <v>36814</v>
      </c>
      <c r="V45" s="9">
        <v>524.6</v>
      </c>
      <c r="W45" s="4">
        <v>36819</v>
      </c>
      <c r="X45" s="9">
        <v>14529.4</v>
      </c>
      <c r="Y45" s="4">
        <v>36819</v>
      </c>
      <c r="Z45" s="9">
        <v>5659.27</v>
      </c>
      <c r="AA45" s="4">
        <v>36813</v>
      </c>
      <c r="AB45" s="9">
        <v>5876.11</v>
      </c>
      <c r="AC45" s="4">
        <v>36814</v>
      </c>
      <c r="AD45" s="9">
        <v>1176.75</v>
      </c>
      <c r="AE45" s="4">
        <v>36819</v>
      </c>
      <c r="AF45" s="9">
        <v>656.12</v>
      </c>
      <c r="AG45" s="4">
        <v>36814</v>
      </c>
      <c r="AH45" s="9">
        <v>190.37</v>
      </c>
      <c r="AI45" s="4">
        <v>36819</v>
      </c>
      <c r="AJ45" s="9">
        <v>7637.88</v>
      </c>
    </row>
    <row r="46" spans="1:36" x14ac:dyDescent="0.25">
      <c r="A46" s="4">
        <v>36826</v>
      </c>
      <c r="B46" s="9">
        <v>3244.7330000000002</v>
      </c>
      <c r="C46" s="4">
        <v>36826</v>
      </c>
      <c r="D46" s="9">
        <v>14582.2</v>
      </c>
      <c r="E46" s="4">
        <v>36854</v>
      </c>
      <c r="F46" s="9">
        <v>2053.37</v>
      </c>
      <c r="G46" s="4">
        <v>36826</v>
      </c>
      <c r="H46" s="9">
        <v>9321.9</v>
      </c>
      <c r="I46" s="4">
        <v>36826</v>
      </c>
      <c r="J46" s="9">
        <v>7884.5</v>
      </c>
      <c r="K46" s="4">
        <v>36826</v>
      </c>
      <c r="L46" s="9">
        <v>1379.58</v>
      </c>
      <c r="M46" s="4">
        <v>36826</v>
      </c>
      <c r="N46" s="9">
        <v>6366.5</v>
      </c>
      <c r="O46" s="4">
        <v>36826</v>
      </c>
      <c r="P46" s="9">
        <v>14902.46</v>
      </c>
      <c r="Q46" s="4">
        <v>36826</v>
      </c>
      <c r="R46" s="9">
        <v>6268.93</v>
      </c>
      <c r="S46" s="4">
        <v>36826</v>
      </c>
      <c r="T46" s="9">
        <v>6924.68</v>
      </c>
      <c r="U46" s="4">
        <v>36821</v>
      </c>
      <c r="V46" s="9">
        <v>545.97</v>
      </c>
      <c r="W46" s="4">
        <v>36826</v>
      </c>
      <c r="X46" s="9">
        <v>14691.7</v>
      </c>
      <c r="Y46" s="4">
        <v>36826</v>
      </c>
      <c r="Z46" s="9">
        <v>5924.94</v>
      </c>
      <c r="AA46" s="4">
        <v>36820</v>
      </c>
      <c r="AB46" s="9">
        <v>5599.74</v>
      </c>
      <c r="AC46" s="4">
        <v>36821</v>
      </c>
      <c r="AD46" s="9">
        <v>1172</v>
      </c>
      <c r="AE46" s="4">
        <v>36826</v>
      </c>
      <c r="AF46" s="9">
        <v>673.47</v>
      </c>
      <c r="AG46" s="4">
        <v>36821</v>
      </c>
      <c r="AH46" s="9">
        <v>204.73</v>
      </c>
      <c r="AI46" s="4">
        <v>36826</v>
      </c>
      <c r="AJ46" s="9">
        <v>7496.54</v>
      </c>
    </row>
    <row r="47" spans="1:36" x14ac:dyDescent="0.25">
      <c r="A47" s="4">
        <v>36833</v>
      </c>
      <c r="B47" s="9">
        <v>3322.0120000000002</v>
      </c>
      <c r="C47" s="4">
        <v>36833</v>
      </c>
      <c r="D47" s="9">
        <v>14837.78</v>
      </c>
      <c r="E47" s="4">
        <v>36861</v>
      </c>
      <c r="F47" s="9">
        <v>2081.8429999999998</v>
      </c>
      <c r="G47" s="4">
        <v>36833</v>
      </c>
      <c r="H47" s="9">
        <v>9720.4</v>
      </c>
      <c r="I47" s="4">
        <v>36833</v>
      </c>
      <c r="J47" s="9">
        <v>8062.1</v>
      </c>
      <c r="K47" s="4">
        <v>36833</v>
      </c>
      <c r="L47" s="9">
        <v>1426.69</v>
      </c>
      <c r="M47" s="4">
        <v>36833</v>
      </c>
      <c r="N47" s="9">
        <v>6385.4</v>
      </c>
      <c r="O47" s="4">
        <v>36833</v>
      </c>
      <c r="P47" s="9">
        <v>15594.12</v>
      </c>
      <c r="Q47" s="4">
        <v>36833</v>
      </c>
      <c r="R47" s="9">
        <v>6398.92</v>
      </c>
      <c r="S47" s="4">
        <v>36833</v>
      </c>
      <c r="T47" s="9">
        <v>7128.27</v>
      </c>
      <c r="U47" s="4">
        <v>36828</v>
      </c>
      <c r="V47" s="9">
        <v>515.34</v>
      </c>
      <c r="W47" s="4">
        <v>36833</v>
      </c>
      <c r="X47" s="9">
        <v>14534</v>
      </c>
      <c r="Y47" s="4">
        <v>36833</v>
      </c>
      <c r="Z47" s="9">
        <v>5879.31</v>
      </c>
      <c r="AA47" s="4">
        <v>36827</v>
      </c>
      <c r="AB47" s="9">
        <v>5805.17</v>
      </c>
      <c r="AC47" s="4">
        <v>36828</v>
      </c>
      <c r="AD47" s="9">
        <v>1178.7</v>
      </c>
      <c r="AE47" s="4">
        <v>36833</v>
      </c>
      <c r="AF47" s="9">
        <v>687.14</v>
      </c>
      <c r="AG47" s="4">
        <v>36828</v>
      </c>
      <c r="AH47" s="9">
        <v>195.11</v>
      </c>
      <c r="AI47" s="4">
        <v>36833</v>
      </c>
      <c r="AJ47" s="9">
        <v>8026.52</v>
      </c>
    </row>
    <row r="48" spans="1:36" x14ac:dyDescent="0.25">
      <c r="A48" s="4">
        <v>36840</v>
      </c>
      <c r="B48" s="9">
        <v>3301.0030000000002</v>
      </c>
      <c r="C48" s="4">
        <v>36840</v>
      </c>
      <c r="D48" s="9">
        <v>14988.54</v>
      </c>
      <c r="E48" s="4">
        <v>36868</v>
      </c>
      <c r="F48" s="9">
        <v>2073.163</v>
      </c>
      <c r="G48" s="4">
        <v>36840</v>
      </c>
      <c r="H48" s="9">
        <v>9199.1</v>
      </c>
      <c r="I48" s="4">
        <v>36840</v>
      </c>
      <c r="J48" s="9">
        <v>8050</v>
      </c>
      <c r="K48" s="4">
        <v>36840</v>
      </c>
      <c r="L48" s="9">
        <v>1365.98</v>
      </c>
      <c r="M48" s="4">
        <v>36840</v>
      </c>
      <c r="N48" s="9">
        <v>6400.2</v>
      </c>
      <c r="O48" s="4">
        <v>36840</v>
      </c>
      <c r="P48" s="9">
        <v>15389.39</v>
      </c>
      <c r="Q48" s="4">
        <v>36840</v>
      </c>
      <c r="R48" s="9">
        <v>6147.49</v>
      </c>
      <c r="S48" s="4">
        <v>36840</v>
      </c>
      <c r="T48" s="9">
        <v>6851.69</v>
      </c>
      <c r="U48" s="4">
        <v>36835</v>
      </c>
      <c r="V48" s="9">
        <v>560.41</v>
      </c>
      <c r="W48" s="4">
        <v>36840</v>
      </c>
      <c r="X48" s="9">
        <v>14626</v>
      </c>
      <c r="Y48" s="4">
        <v>36840</v>
      </c>
      <c r="Z48" s="9">
        <v>5898.75</v>
      </c>
      <c r="AA48" s="4">
        <v>36834</v>
      </c>
      <c r="AB48" s="9">
        <v>5677.3</v>
      </c>
      <c r="AC48" s="4">
        <v>36835</v>
      </c>
      <c r="AD48" s="9">
        <v>1242.05</v>
      </c>
      <c r="AE48" s="4">
        <v>36840</v>
      </c>
      <c r="AF48" s="9">
        <v>674.5</v>
      </c>
      <c r="AG48" s="4">
        <v>36835</v>
      </c>
      <c r="AH48" s="9">
        <v>191.07</v>
      </c>
      <c r="AI48" s="4">
        <v>36840</v>
      </c>
      <c r="AJ48" s="9">
        <v>7795.65</v>
      </c>
    </row>
    <row r="49" spans="1:36" x14ac:dyDescent="0.25">
      <c r="A49" s="4">
        <v>36847</v>
      </c>
      <c r="B49" s="9">
        <v>3329.2269999999999</v>
      </c>
      <c r="C49" s="4">
        <v>36847</v>
      </c>
      <c r="D49" s="9">
        <v>14544.3</v>
      </c>
      <c r="E49" s="4">
        <v>36875</v>
      </c>
      <c r="F49" s="9">
        <v>2039.364</v>
      </c>
      <c r="G49" s="4">
        <v>36847</v>
      </c>
      <c r="H49" s="9">
        <v>8953</v>
      </c>
      <c r="I49" s="4">
        <v>36847</v>
      </c>
      <c r="J49" s="9">
        <v>8131</v>
      </c>
      <c r="K49" s="4">
        <v>36847</v>
      </c>
      <c r="L49" s="9">
        <v>1367.72</v>
      </c>
      <c r="M49" s="4">
        <v>36847</v>
      </c>
      <c r="N49" s="9">
        <v>6440.1</v>
      </c>
      <c r="O49" s="4">
        <v>36847</v>
      </c>
      <c r="P49" s="9">
        <v>15180.85</v>
      </c>
      <c r="Q49" s="4">
        <v>36847</v>
      </c>
      <c r="R49" s="9">
        <v>6161.92</v>
      </c>
      <c r="S49" s="4">
        <v>36847</v>
      </c>
      <c r="T49" s="9">
        <v>6752.29</v>
      </c>
      <c r="U49" s="4">
        <v>36842</v>
      </c>
      <c r="V49" s="9">
        <v>565.17999999999995</v>
      </c>
      <c r="W49" s="4">
        <v>36847</v>
      </c>
      <c r="X49" s="9">
        <v>14323.2</v>
      </c>
      <c r="Y49" s="4">
        <v>36847</v>
      </c>
      <c r="Z49" s="9">
        <v>5931.52</v>
      </c>
      <c r="AA49" s="4">
        <v>36841</v>
      </c>
      <c r="AB49" s="9">
        <v>6088.74</v>
      </c>
      <c r="AC49" s="4">
        <v>36842</v>
      </c>
      <c r="AD49" s="9">
        <v>1239.55</v>
      </c>
      <c r="AE49" s="4">
        <v>36847</v>
      </c>
      <c r="AF49" s="9">
        <v>680.16</v>
      </c>
      <c r="AG49" s="4">
        <v>36842</v>
      </c>
      <c r="AH49" s="9">
        <v>178.67</v>
      </c>
      <c r="AI49" s="4">
        <v>36847</v>
      </c>
      <c r="AJ49" s="9">
        <v>7806.16</v>
      </c>
    </row>
    <row r="50" spans="1:36" x14ac:dyDescent="0.25">
      <c r="A50" s="4">
        <v>36854</v>
      </c>
      <c r="B50" s="9">
        <v>3280.663</v>
      </c>
      <c r="C50" s="4">
        <v>36854</v>
      </c>
      <c r="D50" s="9">
        <v>14315.35</v>
      </c>
      <c r="E50" s="4">
        <v>36882</v>
      </c>
      <c r="F50" s="9">
        <v>2069.768</v>
      </c>
      <c r="G50" s="4">
        <v>36854</v>
      </c>
      <c r="H50" s="9">
        <v>9024.4</v>
      </c>
      <c r="I50" s="4">
        <v>36854</v>
      </c>
      <c r="J50" s="9">
        <v>8081.5</v>
      </c>
      <c r="K50" s="4">
        <v>36854</v>
      </c>
      <c r="L50" s="9">
        <v>1341.77</v>
      </c>
      <c r="M50" s="4">
        <v>36854</v>
      </c>
      <c r="N50" s="9">
        <v>6327.6</v>
      </c>
      <c r="O50" s="4">
        <v>36854</v>
      </c>
      <c r="P50" s="9">
        <v>14376.9</v>
      </c>
      <c r="Q50" s="4">
        <v>36854</v>
      </c>
      <c r="R50" s="9">
        <v>6145.65</v>
      </c>
      <c r="S50" s="4">
        <v>36854</v>
      </c>
      <c r="T50" s="9">
        <v>6664.18</v>
      </c>
      <c r="U50" s="4">
        <v>36849</v>
      </c>
      <c r="V50" s="9">
        <v>551.26</v>
      </c>
      <c r="W50" s="4">
        <v>36854</v>
      </c>
      <c r="X50" s="9">
        <v>14335.5</v>
      </c>
      <c r="Y50" s="4">
        <v>36854</v>
      </c>
      <c r="Z50" s="9">
        <v>5783.64</v>
      </c>
      <c r="AA50" s="4">
        <v>36848</v>
      </c>
      <c r="AB50" s="9">
        <v>5167.3500000000004</v>
      </c>
      <c r="AC50" s="4">
        <v>36849</v>
      </c>
      <c r="AD50" s="9">
        <v>1236</v>
      </c>
      <c r="AE50" s="4">
        <v>36854</v>
      </c>
      <c r="AF50" s="9">
        <v>660.32</v>
      </c>
      <c r="AG50" s="4">
        <v>36849</v>
      </c>
      <c r="AH50" s="9">
        <v>178.67</v>
      </c>
      <c r="AI50" s="4">
        <v>36854</v>
      </c>
      <c r="AJ50" s="9">
        <v>7546.34</v>
      </c>
    </row>
    <row r="51" spans="1:36" x14ac:dyDescent="0.25">
      <c r="A51" s="4">
        <v>36861</v>
      </c>
      <c r="B51" s="9">
        <v>3284.2249999999999</v>
      </c>
      <c r="C51" s="4">
        <v>36861</v>
      </c>
      <c r="D51" s="9">
        <v>14835.33</v>
      </c>
      <c r="E51" s="4">
        <v>36889</v>
      </c>
      <c r="F51" s="9">
        <v>2073.4769999999999</v>
      </c>
      <c r="G51" s="4">
        <v>36861</v>
      </c>
      <c r="H51" s="9">
        <v>8941.2000000000007</v>
      </c>
      <c r="I51" s="4">
        <v>36861</v>
      </c>
      <c r="J51" s="9">
        <v>8050.5</v>
      </c>
      <c r="K51" s="4">
        <v>36861</v>
      </c>
      <c r="L51" s="9">
        <v>1315.23</v>
      </c>
      <c r="M51" s="4">
        <v>36861</v>
      </c>
      <c r="N51" s="9">
        <v>6170.4</v>
      </c>
      <c r="O51" s="4">
        <v>36861</v>
      </c>
      <c r="P51" s="9">
        <v>14441.43</v>
      </c>
      <c r="Q51" s="4">
        <v>36861</v>
      </c>
      <c r="R51" s="9">
        <v>5928.5</v>
      </c>
      <c r="S51" s="4">
        <v>36861</v>
      </c>
      <c r="T51" s="9">
        <v>6512.91</v>
      </c>
      <c r="U51" s="4">
        <v>36856</v>
      </c>
      <c r="V51" s="9">
        <v>530.84</v>
      </c>
      <c r="W51" s="4">
        <v>36861</v>
      </c>
      <c r="X51" s="9">
        <v>13437.5</v>
      </c>
      <c r="Y51" s="4">
        <v>36861</v>
      </c>
      <c r="Z51" s="9">
        <v>5786.28</v>
      </c>
      <c r="AA51" s="4">
        <v>36855</v>
      </c>
      <c r="AB51" s="9">
        <v>5419.99</v>
      </c>
      <c r="AC51" s="4">
        <v>36856</v>
      </c>
      <c r="AD51" s="9">
        <v>1225.2</v>
      </c>
      <c r="AE51" s="4">
        <v>36861</v>
      </c>
      <c r="AF51" s="9">
        <v>660.33</v>
      </c>
      <c r="AG51" s="4">
        <v>36856</v>
      </c>
      <c r="AH51" s="9">
        <v>167</v>
      </c>
      <c r="AI51" s="4">
        <v>36861</v>
      </c>
      <c r="AJ51" s="9">
        <v>7389.45</v>
      </c>
    </row>
    <row r="52" spans="1:36" x14ac:dyDescent="0.25">
      <c r="A52" s="4">
        <v>36868</v>
      </c>
      <c r="B52" s="9">
        <v>3287.732</v>
      </c>
      <c r="C52" s="4">
        <v>36868</v>
      </c>
      <c r="D52" s="9">
        <v>14696.51</v>
      </c>
      <c r="E52" s="4">
        <v>36896</v>
      </c>
      <c r="F52" s="9">
        <v>2125.3000000000002</v>
      </c>
      <c r="G52" s="4">
        <v>36868</v>
      </c>
      <c r="H52" s="9">
        <v>9548.7000000000007</v>
      </c>
      <c r="I52" s="4">
        <v>36868</v>
      </c>
      <c r="J52" s="9">
        <v>7995.8</v>
      </c>
      <c r="K52" s="4">
        <v>36868</v>
      </c>
      <c r="L52" s="9">
        <v>1369.89</v>
      </c>
      <c r="M52" s="4">
        <v>36868</v>
      </c>
      <c r="N52" s="9">
        <v>6288.3</v>
      </c>
      <c r="O52" s="4">
        <v>36868</v>
      </c>
      <c r="P52" s="9">
        <v>15189.33</v>
      </c>
      <c r="Q52" s="4">
        <v>36868</v>
      </c>
      <c r="R52" s="9">
        <v>5939.32</v>
      </c>
      <c r="S52" s="4">
        <v>36868</v>
      </c>
      <c r="T52" s="9">
        <v>6691.25</v>
      </c>
      <c r="U52" s="4">
        <v>36863</v>
      </c>
      <c r="V52" s="9">
        <v>514.46</v>
      </c>
      <c r="W52" s="4">
        <v>36868</v>
      </c>
      <c r="X52" s="9">
        <v>14983</v>
      </c>
      <c r="Y52" s="4">
        <v>36868</v>
      </c>
      <c r="Z52" s="9">
        <v>5811.95</v>
      </c>
      <c r="AA52" s="4">
        <v>36862</v>
      </c>
      <c r="AB52" s="9">
        <v>5277.35</v>
      </c>
      <c r="AC52" s="4">
        <v>36863</v>
      </c>
      <c r="AD52" s="9">
        <v>1276.2</v>
      </c>
      <c r="AE52" s="4">
        <v>36868</v>
      </c>
      <c r="AF52" s="9">
        <v>657.24</v>
      </c>
      <c r="AG52" s="4">
        <v>36863</v>
      </c>
      <c r="AH52" s="9">
        <v>142.47</v>
      </c>
      <c r="AI52" s="4">
        <v>36868</v>
      </c>
      <c r="AJ52" s="9">
        <v>7761.86</v>
      </c>
    </row>
    <row r="53" spans="1:36" x14ac:dyDescent="0.25">
      <c r="A53" s="4">
        <v>36875</v>
      </c>
      <c r="B53" s="9">
        <v>3229.248</v>
      </c>
      <c r="C53" s="4">
        <v>36875</v>
      </c>
      <c r="D53" s="9">
        <v>14552.29</v>
      </c>
      <c r="E53" s="4">
        <v>36903</v>
      </c>
      <c r="F53" s="9">
        <v>2104.7469999999998</v>
      </c>
      <c r="G53" s="4">
        <v>36875</v>
      </c>
      <c r="H53" s="9">
        <v>9020</v>
      </c>
      <c r="I53" s="4">
        <v>36875</v>
      </c>
      <c r="J53" s="9">
        <v>7867</v>
      </c>
      <c r="K53" s="4">
        <v>36875</v>
      </c>
      <c r="L53" s="9">
        <v>1312.15</v>
      </c>
      <c r="M53" s="4">
        <v>36875</v>
      </c>
      <c r="N53" s="9">
        <v>6175.8</v>
      </c>
      <c r="O53" s="4">
        <v>36875</v>
      </c>
      <c r="P53" s="9">
        <v>14975.53</v>
      </c>
      <c r="Q53" s="4">
        <v>36875</v>
      </c>
      <c r="R53" s="9">
        <v>5839.54</v>
      </c>
      <c r="S53" s="4">
        <v>36875</v>
      </c>
      <c r="T53" s="9">
        <v>6331.3</v>
      </c>
      <c r="U53" s="4">
        <v>36870</v>
      </c>
      <c r="V53" s="9">
        <v>534.80999999999995</v>
      </c>
      <c r="W53" s="4">
        <v>36875</v>
      </c>
      <c r="X53" s="9">
        <v>14988</v>
      </c>
      <c r="Y53" s="4">
        <v>36875</v>
      </c>
      <c r="Z53" s="9">
        <v>5769.85</v>
      </c>
      <c r="AA53" s="4">
        <v>36869</v>
      </c>
      <c r="AB53" s="9">
        <v>5252.83</v>
      </c>
      <c r="AC53" s="4">
        <v>36870</v>
      </c>
      <c r="AD53" s="9">
        <v>1313.7</v>
      </c>
      <c r="AE53" s="4">
        <v>36875</v>
      </c>
      <c r="AF53" s="9">
        <v>624.49</v>
      </c>
      <c r="AG53" s="4">
        <v>36870</v>
      </c>
      <c r="AH53" s="9">
        <v>157.76</v>
      </c>
      <c r="AI53" s="4">
        <v>36875</v>
      </c>
      <c r="AJ53" s="9">
        <v>7652.44</v>
      </c>
    </row>
    <row r="54" spans="1:36" x14ac:dyDescent="0.25">
      <c r="A54" s="4">
        <v>36882</v>
      </c>
      <c r="B54" s="9">
        <v>3196.116</v>
      </c>
      <c r="C54" s="4">
        <v>36882</v>
      </c>
      <c r="D54" s="9">
        <v>13427.08</v>
      </c>
      <c r="E54" s="4">
        <v>36910</v>
      </c>
      <c r="F54" s="9">
        <v>2065.6060000000002</v>
      </c>
      <c r="G54" s="4">
        <v>36882</v>
      </c>
      <c r="H54" s="9">
        <v>8769.9</v>
      </c>
      <c r="I54" s="4">
        <v>36882</v>
      </c>
      <c r="J54" s="9">
        <v>7978.3</v>
      </c>
      <c r="K54" s="4">
        <v>36882</v>
      </c>
      <c r="L54" s="9">
        <v>1305.97</v>
      </c>
      <c r="M54" s="4">
        <v>36882</v>
      </c>
      <c r="N54" s="9">
        <v>6097.5</v>
      </c>
      <c r="O54" s="4">
        <v>36882</v>
      </c>
      <c r="P54" s="9">
        <v>14738.21</v>
      </c>
      <c r="Q54" s="4">
        <v>36882</v>
      </c>
      <c r="R54" s="9">
        <v>5783.73</v>
      </c>
      <c r="S54" s="4">
        <v>36882</v>
      </c>
      <c r="T54" s="9">
        <v>6251.4</v>
      </c>
      <c r="U54" s="4">
        <v>36877</v>
      </c>
      <c r="V54" s="9">
        <v>534</v>
      </c>
      <c r="W54" s="4">
        <v>36882</v>
      </c>
      <c r="X54" s="9">
        <v>14652.1</v>
      </c>
      <c r="Y54" s="4">
        <v>36882</v>
      </c>
      <c r="Z54" s="9">
        <v>5603.07</v>
      </c>
      <c r="AA54" s="4">
        <v>36876</v>
      </c>
      <c r="AB54" s="9">
        <v>5134.1000000000004</v>
      </c>
      <c r="AC54" s="4">
        <v>36877</v>
      </c>
      <c r="AD54" s="9">
        <v>1312.6</v>
      </c>
      <c r="AE54" s="4">
        <v>36882</v>
      </c>
      <c r="AF54" s="9">
        <v>626.87</v>
      </c>
      <c r="AG54" s="4">
        <v>36877</v>
      </c>
      <c r="AH54" s="9">
        <v>138.65</v>
      </c>
      <c r="AI54" s="4">
        <v>36882</v>
      </c>
      <c r="AJ54" s="9">
        <v>7789.54</v>
      </c>
    </row>
    <row r="55" spans="1:36" x14ac:dyDescent="0.25">
      <c r="A55" s="4">
        <v>36889</v>
      </c>
      <c r="B55" s="9">
        <v>3206.261</v>
      </c>
      <c r="C55" s="4">
        <v>36889</v>
      </c>
      <c r="D55" s="9">
        <v>13785.69</v>
      </c>
      <c r="E55" s="4">
        <v>36931</v>
      </c>
      <c r="F55" s="9">
        <v>1956.97</v>
      </c>
      <c r="G55" s="4">
        <v>36889</v>
      </c>
      <c r="H55" s="9">
        <v>8933.7000000000007</v>
      </c>
      <c r="I55" s="4">
        <v>36889</v>
      </c>
      <c r="J55" s="9">
        <v>8135.4</v>
      </c>
      <c r="K55" s="4">
        <v>36889</v>
      </c>
      <c r="L55" s="9">
        <v>1320.28</v>
      </c>
      <c r="M55" s="4">
        <v>36889</v>
      </c>
      <c r="N55" s="9">
        <v>6222.5</v>
      </c>
      <c r="O55" s="4">
        <v>36889</v>
      </c>
      <c r="P55" s="9">
        <v>15095.53</v>
      </c>
      <c r="Q55" s="4">
        <v>36889</v>
      </c>
      <c r="R55" s="9">
        <v>5926.42</v>
      </c>
      <c r="S55" s="4">
        <v>36889</v>
      </c>
      <c r="T55" s="9">
        <v>6433.61</v>
      </c>
      <c r="U55" s="4">
        <v>36884</v>
      </c>
      <c r="V55" s="9">
        <v>500.6</v>
      </c>
      <c r="W55" s="4">
        <v>36889</v>
      </c>
      <c r="X55" s="9">
        <v>15259.3</v>
      </c>
      <c r="Y55" s="4">
        <v>36889</v>
      </c>
      <c r="Z55" s="9">
        <v>5722.53</v>
      </c>
      <c r="AA55" s="4">
        <v>36883</v>
      </c>
      <c r="AB55" s="9">
        <v>4811.22</v>
      </c>
      <c r="AC55" s="4">
        <v>36884</v>
      </c>
      <c r="AD55" s="9">
        <v>1242</v>
      </c>
      <c r="AE55" s="4">
        <v>36889</v>
      </c>
      <c r="AF55" s="9">
        <v>637.6</v>
      </c>
      <c r="AG55" s="4">
        <v>36884</v>
      </c>
      <c r="AH55" s="9">
        <v>136.13</v>
      </c>
      <c r="AI55" s="4">
        <v>36889</v>
      </c>
      <c r="AJ55" s="9">
        <v>7862.61</v>
      </c>
    </row>
    <row r="56" spans="1:36" x14ac:dyDescent="0.25">
      <c r="A56" s="4">
        <v>36896</v>
      </c>
      <c r="B56" s="9">
        <v>3300.4850000000001</v>
      </c>
      <c r="C56" s="4">
        <v>36896</v>
      </c>
      <c r="D56" s="9">
        <v>13867.61</v>
      </c>
      <c r="E56" s="4">
        <v>36938</v>
      </c>
      <c r="F56" s="9">
        <v>1941.9639999999999</v>
      </c>
      <c r="G56" s="4">
        <v>36896</v>
      </c>
      <c r="H56" s="9">
        <v>8690.2000000000007</v>
      </c>
      <c r="I56" s="4">
        <v>36896</v>
      </c>
      <c r="J56" s="9">
        <v>7985.6</v>
      </c>
      <c r="K56" s="4">
        <v>36896</v>
      </c>
      <c r="L56" s="9">
        <v>1298.3499999999999</v>
      </c>
      <c r="M56" s="4">
        <v>36896</v>
      </c>
      <c r="N56" s="9">
        <v>6198.1</v>
      </c>
      <c r="O56" s="4">
        <v>36896</v>
      </c>
      <c r="P56" s="9">
        <v>15447.61</v>
      </c>
      <c r="Q56" s="4">
        <v>36896</v>
      </c>
      <c r="R56" s="9">
        <v>5758.02</v>
      </c>
      <c r="S56" s="4">
        <v>36896</v>
      </c>
      <c r="T56" s="9">
        <v>6382.31</v>
      </c>
      <c r="U56" s="4">
        <v>36891</v>
      </c>
      <c r="V56" s="9">
        <v>504.62</v>
      </c>
      <c r="W56" s="4">
        <v>36896</v>
      </c>
      <c r="X56" s="9">
        <v>16409.8</v>
      </c>
      <c r="Y56" s="4">
        <v>36896</v>
      </c>
      <c r="Z56" s="9">
        <v>5639.23</v>
      </c>
      <c r="AA56" s="4">
        <v>36890</v>
      </c>
      <c r="AB56" s="9">
        <v>4739.09</v>
      </c>
      <c r="AC56" s="4">
        <v>36891</v>
      </c>
      <c r="AD56" s="9">
        <v>1263.55</v>
      </c>
      <c r="AE56" s="4">
        <v>36896</v>
      </c>
      <c r="AF56" s="9">
        <v>635.79999999999995</v>
      </c>
      <c r="AG56" s="4">
        <v>36891</v>
      </c>
      <c r="AH56" s="9">
        <v>144.38999999999999</v>
      </c>
      <c r="AI56" s="4">
        <v>36896</v>
      </c>
      <c r="AJ56" s="9">
        <v>7982.79</v>
      </c>
    </row>
    <row r="57" spans="1:36" x14ac:dyDescent="0.25">
      <c r="A57" s="4">
        <v>36903</v>
      </c>
      <c r="B57" s="9">
        <v>3243.3240000000001</v>
      </c>
      <c r="C57" s="4">
        <v>36903</v>
      </c>
      <c r="D57" s="9">
        <v>13347.74</v>
      </c>
      <c r="E57" s="4">
        <v>36945</v>
      </c>
      <c r="F57" s="9">
        <v>1936.346</v>
      </c>
      <c r="G57" s="4">
        <v>36903</v>
      </c>
      <c r="H57" s="9">
        <v>8716.4</v>
      </c>
      <c r="I57" s="4">
        <v>36903</v>
      </c>
      <c r="J57" s="9">
        <v>7848.2</v>
      </c>
      <c r="K57" s="4">
        <v>36903</v>
      </c>
      <c r="L57" s="9">
        <v>1318.32</v>
      </c>
      <c r="M57" s="4">
        <v>36903</v>
      </c>
      <c r="N57" s="9">
        <v>6165.5</v>
      </c>
      <c r="O57" s="4">
        <v>36903</v>
      </c>
      <c r="P57" s="9">
        <v>15295.42</v>
      </c>
      <c r="Q57" s="4">
        <v>36903</v>
      </c>
      <c r="R57" s="9">
        <v>5834.34</v>
      </c>
      <c r="S57" s="4">
        <v>36903</v>
      </c>
      <c r="T57" s="9">
        <v>6490.03</v>
      </c>
      <c r="U57" s="4">
        <v>36898</v>
      </c>
      <c r="V57" s="9">
        <v>580.85</v>
      </c>
      <c r="W57" s="4">
        <v>36903</v>
      </c>
      <c r="X57" s="9">
        <v>16850.099999999999</v>
      </c>
      <c r="Y57" s="4">
        <v>36903</v>
      </c>
      <c r="Z57" s="9">
        <v>5555.5</v>
      </c>
      <c r="AA57" s="4">
        <v>36897</v>
      </c>
      <c r="AB57" s="9">
        <v>5295.53</v>
      </c>
      <c r="AC57" s="4">
        <v>36898</v>
      </c>
      <c r="AD57" s="9">
        <v>1327.25</v>
      </c>
      <c r="AE57" s="4">
        <v>36903</v>
      </c>
      <c r="AF57" s="9">
        <v>639.86</v>
      </c>
      <c r="AG57" s="4">
        <v>36898</v>
      </c>
      <c r="AH57" s="9">
        <v>148.96</v>
      </c>
      <c r="AI57" s="4">
        <v>36903</v>
      </c>
      <c r="AJ57" s="9">
        <v>8191.52</v>
      </c>
    </row>
    <row r="58" spans="1:36" x14ac:dyDescent="0.25">
      <c r="A58" s="4">
        <v>36910</v>
      </c>
      <c r="B58" s="9">
        <v>3311.692</v>
      </c>
      <c r="C58" s="4">
        <v>36910</v>
      </c>
      <c r="D58" s="9">
        <v>13989.12</v>
      </c>
      <c r="E58" s="4">
        <v>36952</v>
      </c>
      <c r="F58" s="9">
        <v>1985.1110000000001</v>
      </c>
      <c r="G58" s="4">
        <v>36910</v>
      </c>
      <c r="H58" s="9">
        <v>9161.1</v>
      </c>
      <c r="I58" s="4">
        <v>36910</v>
      </c>
      <c r="J58" s="9">
        <v>7862.4</v>
      </c>
      <c r="K58" s="4">
        <v>36910</v>
      </c>
      <c r="L58" s="9">
        <v>1342.54</v>
      </c>
      <c r="M58" s="4">
        <v>36910</v>
      </c>
      <c r="N58" s="9">
        <v>6209.3</v>
      </c>
      <c r="O58" s="4">
        <v>36910</v>
      </c>
      <c r="P58" s="9">
        <v>15933.55</v>
      </c>
      <c r="Q58" s="4">
        <v>36910</v>
      </c>
      <c r="R58" s="9">
        <v>5845.73</v>
      </c>
      <c r="S58" s="4">
        <v>36910</v>
      </c>
      <c r="T58" s="9">
        <v>6651.53</v>
      </c>
      <c r="U58" s="4">
        <v>36905</v>
      </c>
      <c r="V58" s="9">
        <v>587.87</v>
      </c>
      <c r="W58" s="4">
        <v>36910</v>
      </c>
      <c r="X58" s="9">
        <v>17530.099999999999</v>
      </c>
      <c r="Y58" s="4">
        <v>36910</v>
      </c>
      <c r="Z58" s="9">
        <v>5633.86</v>
      </c>
      <c r="AA58" s="4">
        <v>36904</v>
      </c>
      <c r="AB58" s="9">
        <v>5339.4</v>
      </c>
      <c r="AC58" s="4">
        <v>36905</v>
      </c>
      <c r="AD58" s="9">
        <v>1286.75</v>
      </c>
      <c r="AE58" s="4">
        <v>36910</v>
      </c>
      <c r="AF58" s="9">
        <v>628.88</v>
      </c>
      <c r="AG58" s="4">
        <v>36905</v>
      </c>
      <c r="AH58" s="9">
        <v>163.12</v>
      </c>
      <c r="AI58" s="4">
        <v>36910</v>
      </c>
      <c r="AJ58" s="9">
        <v>8474.67</v>
      </c>
    </row>
    <row r="59" spans="1:36" x14ac:dyDescent="0.25">
      <c r="A59" s="4">
        <v>36917</v>
      </c>
      <c r="B59" s="9">
        <v>3321.52</v>
      </c>
      <c r="C59" s="4">
        <v>36917</v>
      </c>
      <c r="D59" s="9">
        <v>13696.06</v>
      </c>
      <c r="E59" s="4">
        <v>36959</v>
      </c>
      <c r="F59" s="9">
        <v>2011.66</v>
      </c>
      <c r="G59" s="4">
        <v>36917</v>
      </c>
      <c r="H59" s="9">
        <v>9158.2000000000007</v>
      </c>
      <c r="I59" s="4">
        <v>36917</v>
      </c>
      <c r="J59" s="9">
        <v>8041.4</v>
      </c>
      <c r="K59" s="4">
        <v>36917</v>
      </c>
      <c r="L59" s="9">
        <v>1354.95</v>
      </c>
      <c r="M59" s="4">
        <v>36917</v>
      </c>
      <c r="N59" s="9">
        <v>6294.3</v>
      </c>
      <c r="O59" s="4">
        <v>36917</v>
      </c>
      <c r="P59" s="9">
        <v>16044.21</v>
      </c>
      <c r="Q59" s="4">
        <v>36917</v>
      </c>
      <c r="R59" s="9">
        <v>5925.62</v>
      </c>
      <c r="S59" s="4">
        <v>36917</v>
      </c>
      <c r="T59" s="9">
        <v>6695.2</v>
      </c>
      <c r="U59" s="4">
        <v>36912</v>
      </c>
      <c r="V59" s="9">
        <v>619.78</v>
      </c>
      <c r="W59" s="4">
        <v>36917</v>
      </c>
      <c r="X59" s="9">
        <v>17889.099999999999</v>
      </c>
      <c r="Y59" s="4">
        <v>36917</v>
      </c>
      <c r="Z59" s="9">
        <v>5878.82</v>
      </c>
      <c r="AA59" s="4">
        <v>36911</v>
      </c>
      <c r="AB59" s="9">
        <v>5847.91</v>
      </c>
      <c r="AC59" s="4">
        <v>36912</v>
      </c>
      <c r="AD59" s="9">
        <v>1329.1</v>
      </c>
      <c r="AE59" s="4">
        <v>36917</v>
      </c>
      <c r="AF59" s="9">
        <v>632.57000000000005</v>
      </c>
      <c r="AG59" s="4">
        <v>36912</v>
      </c>
      <c r="AH59" s="9">
        <v>174.9</v>
      </c>
      <c r="AI59" s="4">
        <v>36917</v>
      </c>
      <c r="AJ59" s="9">
        <v>8476.65</v>
      </c>
    </row>
    <row r="60" spans="1:36" x14ac:dyDescent="0.25">
      <c r="A60" s="4">
        <v>36924</v>
      </c>
      <c r="B60" s="9">
        <v>3355.4070000000002</v>
      </c>
      <c r="C60" s="4">
        <v>36924</v>
      </c>
      <c r="D60" s="9">
        <v>13703.63</v>
      </c>
      <c r="E60" s="4">
        <v>36966</v>
      </c>
      <c r="F60" s="9">
        <v>2020.2360000000001</v>
      </c>
      <c r="G60" s="4">
        <v>36924</v>
      </c>
      <c r="H60" s="9">
        <v>9224.1</v>
      </c>
      <c r="I60" s="4">
        <v>36924</v>
      </c>
      <c r="J60" s="9">
        <v>8007.5</v>
      </c>
      <c r="K60" s="4">
        <v>36924</v>
      </c>
      <c r="L60" s="9">
        <v>1349.47</v>
      </c>
      <c r="M60" s="4">
        <v>36924</v>
      </c>
      <c r="N60" s="9">
        <v>6256.4</v>
      </c>
      <c r="O60" s="4">
        <v>36924</v>
      </c>
      <c r="P60" s="9">
        <v>16071.29</v>
      </c>
      <c r="Q60" s="4">
        <v>36924</v>
      </c>
      <c r="R60" s="9">
        <v>5826.37</v>
      </c>
      <c r="S60" s="4">
        <v>36924</v>
      </c>
      <c r="T60" s="9">
        <v>6638.2</v>
      </c>
      <c r="U60" s="4">
        <v>36919</v>
      </c>
      <c r="V60" s="9">
        <v>591.73</v>
      </c>
      <c r="W60" s="4">
        <v>36924</v>
      </c>
      <c r="X60" s="9">
        <v>16915</v>
      </c>
      <c r="Y60" s="4">
        <v>36924</v>
      </c>
      <c r="Z60" s="9">
        <v>5808.88</v>
      </c>
      <c r="AA60" s="4">
        <v>36925</v>
      </c>
      <c r="AB60" s="9">
        <v>6049.26</v>
      </c>
      <c r="AC60" s="4">
        <v>36919</v>
      </c>
      <c r="AD60" s="9">
        <v>1370.1</v>
      </c>
      <c r="AE60" s="4">
        <v>36924</v>
      </c>
      <c r="AF60" s="9">
        <v>630.98</v>
      </c>
      <c r="AG60" s="4">
        <v>36919</v>
      </c>
      <c r="AH60" s="9">
        <v>176.56</v>
      </c>
      <c r="AI60" s="4">
        <v>36924</v>
      </c>
      <c r="AJ60" s="9">
        <v>8843.6</v>
      </c>
    </row>
    <row r="61" spans="1:36" x14ac:dyDescent="0.25">
      <c r="A61" s="4">
        <v>36931</v>
      </c>
      <c r="B61" s="9">
        <v>3312.549</v>
      </c>
      <c r="C61" s="4">
        <v>36931</v>
      </c>
      <c r="D61" s="9">
        <v>13422.83</v>
      </c>
      <c r="E61" s="4">
        <v>36973</v>
      </c>
      <c r="F61" s="9">
        <v>2053.5390000000002</v>
      </c>
      <c r="G61" s="4">
        <v>36931</v>
      </c>
      <c r="H61" s="9">
        <v>8957.6</v>
      </c>
      <c r="I61" s="4">
        <v>36931</v>
      </c>
      <c r="J61" s="9">
        <v>7920.1</v>
      </c>
      <c r="K61" s="4">
        <v>36931</v>
      </c>
      <c r="L61" s="9">
        <v>1314.76</v>
      </c>
      <c r="M61" s="4">
        <v>36931</v>
      </c>
      <c r="N61" s="9">
        <v>6164.3</v>
      </c>
      <c r="O61" s="4">
        <v>36931</v>
      </c>
      <c r="P61" s="9">
        <v>15873.28</v>
      </c>
      <c r="Q61" s="4">
        <v>36931</v>
      </c>
      <c r="R61" s="9">
        <v>5712.36</v>
      </c>
      <c r="S61" s="4">
        <v>36931</v>
      </c>
      <c r="T61" s="9">
        <v>6497.07</v>
      </c>
      <c r="U61" s="4">
        <v>36926</v>
      </c>
      <c r="V61" s="9">
        <v>608.48</v>
      </c>
      <c r="W61" s="4">
        <v>36931</v>
      </c>
      <c r="X61" s="9">
        <v>17138.400000000001</v>
      </c>
      <c r="Y61" s="4">
        <v>36931</v>
      </c>
      <c r="Z61" s="9">
        <v>5880.77</v>
      </c>
      <c r="AA61" s="4">
        <v>36932</v>
      </c>
      <c r="AB61" s="9">
        <v>5809.84</v>
      </c>
      <c r="AC61" s="4">
        <v>36926</v>
      </c>
      <c r="AD61" s="9">
        <v>1378.85</v>
      </c>
      <c r="AE61" s="4">
        <v>36931</v>
      </c>
      <c r="AF61" s="9">
        <v>622.65</v>
      </c>
      <c r="AG61" s="4">
        <v>36926</v>
      </c>
      <c r="AH61" s="9">
        <v>165.35</v>
      </c>
      <c r="AI61" s="4">
        <v>36931</v>
      </c>
      <c r="AJ61" s="9">
        <v>8775.1299999999992</v>
      </c>
    </row>
    <row r="62" spans="1:36" x14ac:dyDescent="0.25">
      <c r="A62" s="4">
        <v>36938</v>
      </c>
      <c r="B62" s="9">
        <v>3320.1729999999998</v>
      </c>
      <c r="C62" s="4">
        <v>36938</v>
      </c>
      <c r="D62" s="9">
        <v>13175.49</v>
      </c>
      <c r="E62" s="4">
        <v>36980</v>
      </c>
      <c r="F62" s="9">
        <v>2112.7750000000001</v>
      </c>
      <c r="G62" s="4">
        <v>36938</v>
      </c>
      <c r="H62" s="9">
        <v>8393.2000000000007</v>
      </c>
      <c r="I62" s="4">
        <v>36938</v>
      </c>
      <c r="J62" s="9">
        <v>7757.4</v>
      </c>
      <c r="K62" s="4">
        <v>36938</v>
      </c>
      <c r="L62" s="9">
        <v>1301.53</v>
      </c>
      <c r="M62" s="4">
        <v>36938</v>
      </c>
      <c r="N62" s="9">
        <v>6088.3</v>
      </c>
      <c r="O62" s="4">
        <v>36938</v>
      </c>
      <c r="P62" s="9">
        <v>15630.31</v>
      </c>
      <c r="Q62" s="4">
        <v>36938</v>
      </c>
      <c r="R62" s="9">
        <v>5595.13</v>
      </c>
      <c r="S62" s="4">
        <v>36938</v>
      </c>
      <c r="T62" s="9">
        <v>6439.26</v>
      </c>
      <c r="U62" s="4">
        <v>36933</v>
      </c>
      <c r="V62" s="9">
        <v>595.47</v>
      </c>
      <c r="W62" s="4">
        <v>36938</v>
      </c>
      <c r="X62" s="9">
        <v>16259</v>
      </c>
      <c r="Y62" s="4">
        <v>36938</v>
      </c>
      <c r="Z62" s="9">
        <v>5949.71</v>
      </c>
      <c r="AA62" s="4">
        <v>36939</v>
      </c>
      <c r="AB62" s="9">
        <v>6045.67</v>
      </c>
      <c r="AC62" s="4">
        <v>36933</v>
      </c>
      <c r="AD62" s="9">
        <v>1405.7</v>
      </c>
      <c r="AE62" s="4">
        <v>36938</v>
      </c>
      <c r="AF62" s="9">
        <v>617.89</v>
      </c>
      <c r="AG62" s="4">
        <v>36933</v>
      </c>
      <c r="AH62" s="9">
        <v>166.37</v>
      </c>
      <c r="AI62" s="4">
        <v>36938</v>
      </c>
      <c r="AJ62" s="9">
        <v>8911.6200000000008</v>
      </c>
    </row>
    <row r="63" spans="1:36" x14ac:dyDescent="0.25">
      <c r="A63" s="4">
        <v>36945</v>
      </c>
      <c r="B63" s="9">
        <v>3292.1179999999999</v>
      </c>
      <c r="C63" s="4">
        <v>36945</v>
      </c>
      <c r="D63" s="9">
        <v>13246</v>
      </c>
      <c r="E63" s="4">
        <v>36987</v>
      </c>
      <c r="F63" s="9">
        <v>2108.6060000000002</v>
      </c>
      <c r="G63" s="4">
        <v>36945</v>
      </c>
      <c r="H63" s="9">
        <v>8028.8</v>
      </c>
      <c r="I63" s="4">
        <v>36945</v>
      </c>
      <c r="J63" s="9">
        <v>7607.2</v>
      </c>
      <c r="K63" s="4">
        <v>36945</v>
      </c>
      <c r="L63" s="9">
        <v>1245.8599999999999</v>
      </c>
      <c r="M63" s="4">
        <v>36945</v>
      </c>
      <c r="N63" s="9">
        <v>5943.7</v>
      </c>
      <c r="O63" s="4">
        <v>36945</v>
      </c>
      <c r="P63" s="9">
        <v>15280.56</v>
      </c>
      <c r="Q63" s="4">
        <v>36945</v>
      </c>
      <c r="R63" s="9">
        <v>5322.84</v>
      </c>
      <c r="S63" s="4">
        <v>36945</v>
      </c>
      <c r="T63" s="9">
        <v>6075.34</v>
      </c>
      <c r="U63" s="4">
        <v>36940</v>
      </c>
      <c r="V63" s="9">
        <v>604.91999999999996</v>
      </c>
      <c r="W63" s="4">
        <v>36945</v>
      </c>
      <c r="X63" s="9">
        <v>16157.8</v>
      </c>
      <c r="Y63" s="4">
        <v>36945</v>
      </c>
      <c r="Z63" s="9">
        <v>5978.17</v>
      </c>
      <c r="AA63" s="4">
        <v>36946</v>
      </c>
      <c r="AB63" s="9">
        <v>5726.93</v>
      </c>
      <c r="AC63" s="4">
        <v>36940</v>
      </c>
      <c r="AD63" s="9">
        <v>1381.35</v>
      </c>
      <c r="AE63" s="4">
        <v>36945</v>
      </c>
      <c r="AF63" s="9">
        <v>585.29</v>
      </c>
      <c r="AG63" s="4">
        <v>36940</v>
      </c>
      <c r="AH63" s="9">
        <v>183.51</v>
      </c>
      <c r="AI63" s="4">
        <v>36945</v>
      </c>
      <c r="AJ63" s="9">
        <v>8690.5</v>
      </c>
    </row>
    <row r="64" spans="1:36" x14ac:dyDescent="0.25">
      <c r="A64" s="4">
        <v>36952</v>
      </c>
      <c r="B64" s="9">
        <v>3333.558</v>
      </c>
      <c r="C64" s="4">
        <v>36952</v>
      </c>
      <c r="D64" s="9">
        <v>12261.8</v>
      </c>
      <c r="E64" s="4">
        <v>36994</v>
      </c>
      <c r="F64" s="9">
        <v>2145.4</v>
      </c>
      <c r="G64" s="4">
        <v>36952</v>
      </c>
      <c r="H64" s="9">
        <v>8006.9</v>
      </c>
      <c r="I64" s="4">
        <v>36952</v>
      </c>
      <c r="J64" s="9">
        <v>7533.5</v>
      </c>
      <c r="K64" s="4">
        <v>36952</v>
      </c>
      <c r="L64" s="9">
        <v>1234.18</v>
      </c>
      <c r="M64" s="4">
        <v>36952</v>
      </c>
      <c r="N64" s="9">
        <v>5858.6</v>
      </c>
      <c r="O64" s="4">
        <v>36952</v>
      </c>
      <c r="P64" s="9">
        <v>13966.43</v>
      </c>
      <c r="Q64" s="4">
        <v>36952</v>
      </c>
      <c r="R64" s="9">
        <v>5291.92</v>
      </c>
      <c r="S64" s="4">
        <v>36952</v>
      </c>
      <c r="T64" s="9">
        <v>6159.02</v>
      </c>
      <c r="U64" s="4">
        <v>36947</v>
      </c>
      <c r="V64" s="9">
        <v>583.52</v>
      </c>
      <c r="W64" s="4">
        <v>36952</v>
      </c>
      <c r="X64" s="9">
        <v>16581</v>
      </c>
      <c r="Y64" s="4">
        <v>36952</v>
      </c>
      <c r="Z64" s="9">
        <v>5787.24</v>
      </c>
      <c r="AA64" s="4">
        <v>36953</v>
      </c>
      <c r="AB64" s="9">
        <v>5499.54</v>
      </c>
      <c r="AC64" s="4">
        <v>36947</v>
      </c>
      <c r="AD64" s="9">
        <v>1320.45</v>
      </c>
      <c r="AE64" s="4">
        <v>36952</v>
      </c>
      <c r="AF64" s="9">
        <v>590.27</v>
      </c>
      <c r="AG64" s="4">
        <v>36947</v>
      </c>
      <c r="AH64" s="9">
        <v>160.46</v>
      </c>
      <c r="AI64" s="4">
        <v>36952</v>
      </c>
      <c r="AJ64" s="9">
        <v>8541.43</v>
      </c>
    </row>
    <row r="65" spans="1:36" x14ac:dyDescent="0.25">
      <c r="A65" s="4">
        <v>36959</v>
      </c>
      <c r="B65" s="9">
        <v>3331.4380000000001</v>
      </c>
      <c r="C65" s="4">
        <v>36959</v>
      </c>
      <c r="D65" s="9">
        <v>12627.9</v>
      </c>
      <c r="E65" s="4">
        <v>37001</v>
      </c>
      <c r="F65" s="9">
        <v>2152.335</v>
      </c>
      <c r="G65" s="4">
        <v>36959</v>
      </c>
      <c r="H65" s="9">
        <v>8135.5</v>
      </c>
      <c r="I65" s="4">
        <v>36959</v>
      </c>
      <c r="J65" s="9">
        <v>7535.4</v>
      </c>
      <c r="K65" s="4">
        <v>36959</v>
      </c>
      <c r="L65" s="9">
        <v>1233.42</v>
      </c>
      <c r="M65" s="4">
        <v>36959</v>
      </c>
      <c r="N65" s="9">
        <v>5917.3</v>
      </c>
      <c r="O65" s="4">
        <v>36959</v>
      </c>
      <c r="P65" s="9">
        <v>14194.35</v>
      </c>
      <c r="Q65" s="4">
        <v>36959</v>
      </c>
      <c r="R65" s="9">
        <v>5368.89</v>
      </c>
      <c r="S65" s="4">
        <v>36959</v>
      </c>
      <c r="T65" s="9">
        <v>6204.42</v>
      </c>
      <c r="U65" s="4">
        <v>36954</v>
      </c>
      <c r="V65" s="9">
        <v>559.44000000000005</v>
      </c>
      <c r="W65" s="4">
        <v>36959</v>
      </c>
      <c r="X65" s="9">
        <v>16123.4</v>
      </c>
      <c r="Y65" s="4">
        <v>36959</v>
      </c>
      <c r="Z65" s="9">
        <v>5683.08</v>
      </c>
      <c r="AA65" s="4">
        <v>36960</v>
      </c>
      <c r="AB65" s="9">
        <v>5680.43</v>
      </c>
      <c r="AC65" s="4">
        <v>36954</v>
      </c>
      <c r="AD65" s="9">
        <v>1306.3499999999999</v>
      </c>
      <c r="AE65" s="4">
        <v>36959</v>
      </c>
      <c r="AF65" s="9">
        <v>594.89</v>
      </c>
      <c r="AG65" s="4">
        <v>36954</v>
      </c>
      <c r="AH65" s="9">
        <v>157.21</v>
      </c>
      <c r="AI65" s="4">
        <v>36959</v>
      </c>
      <c r="AJ65" s="9">
        <v>8703.92</v>
      </c>
    </row>
    <row r="66" spans="1:36" x14ac:dyDescent="0.25">
      <c r="A66" s="4">
        <v>36966</v>
      </c>
      <c r="B66" s="9">
        <v>3252.5309999999999</v>
      </c>
      <c r="C66" s="4">
        <v>36966</v>
      </c>
      <c r="D66" s="9">
        <v>12232.98</v>
      </c>
      <c r="E66" s="4">
        <v>37008</v>
      </c>
      <c r="F66" s="9">
        <v>2115.1089999999999</v>
      </c>
      <c r="G66" s="4">
        <v>36966</v>
      </c>
      <c r="H66" s="9">
        <v>7752.2</v>
      </c>
      <c r="I66" s="4">
        <v>36966</v>
      </c>
      <c r="J66" s="9">
        <v>7112.6</v>
      </c>
      <c r="K66" s="4">
        <v>36966</v>
      </c>
      <c r="L66" s="9">
        <v>1150.53</v>
      </c>
      <c r="M66" s="4">
        <v>36966</v>
      </c>
      <c r="N66" s="9">
        <v>5562.8</v>
      </c>
      <c r="O66" s="4">
        <v>36966</v>
      </c>
      <c r="P66" s="9">
        <v>13522.04</v>
      </c>
      <c r="Q66" s="4">
        <v>36966</v>
      </c>
      <c r="R66" s="9">
        <v>5104.7700000000004</v>
      </c>
      <c r="S66" s="4">
        <v>36966</v>
      </c>
      <c r="T66" s="9">
        <v>5734.49</v>
      </c>
      <c r="U66" s="4">
        <v>36961</v>
      </c>
      <c r="V66" s="9">
        <v>565.76</v>
      </c>
      <c r="W66" s="4">
        <v>36966</v>
      </c>
      <c r="X66" s="9">
        <v>15237</v>
      </c>
      <c r="Y66" s="4">
        <v>36966</v>
      </c>
      <c r="Z66" s="9">
        <v>5440.06</v>
      </c>
      <c r="AA66" s="4">
        <v>36967</v>
      </c>
      <c r="AB66" s="9">
        <v>5783.93</v>
      </c>
      <c r="AC66" s="4">
        <v>36961</v>
      </c>
      <c r="AD66" s="9">
        <v>1254.75</v>
      </c>
      <c r="AE66" s="4">
        <v>36966</v>
      </c>
      <c r="AF66" s="9">
        <v>553.5</v>
      </c>
      <c r="AG66" s="4">
        <v>36961</v>
      </c>
      <c r="AH66" s="9">
        <v>171.16</v>
      </c>
      <c r="AI66" s="4">
        <v>36966</v>
      </c>
      <c r="AJ66" s="9">
        <v>7940.45</v>
      </c>
    </row>
    <row r="67" spans="1:36" x14ac:dyDescent="0.25">
      <c r="A67" s="4">
        <v>36973</v>
      </c>
      <c r="B67" s="9">
        <v>3145.4549999999999</v>
      </c>
      <c r="C67" s="4">
        <v>36973</v>
      </c>
      <c r="D67" s="9">
        <v>13214.54</v>
      </c>
      <c r="E67" s="4">
        <v>37015</v>
      </c>
      <c r="F67" s="9">
        <v>2119.1840000000002</v>
      </c>
      <c r="G67" s="4">
        <v>36973</v>
      </c>
      <c r="H67" s="9">
        <v>7639.8</v>
      </c>
      <c r="I67" s="4">
        <v>36973</v>
      </c>
      <c r="J67" s="9">
        <v>6736.1</v>
      </c>
      <c r="K67" s="4">
        <v>36973</v>
      </c>
      <c r="L67" s="9">
        <v>1139.83</v>
      </c>
      <c r="M67" s="4">
        <v>36973</v>
      </c>
      <c r="N67" s="9">
        <v>5402.3</v>
      </c>
      <c r="O67" s="4">
        <v>36973</v>
      </c>
      <c r="P67" s="9">
        <v>12583.36</v>
      </c>
      <c r="Q67" s="4">
        <v>36973</v>
      </c>
      <c r="R67" s="9">
        <v>4951.13</v>
      </c>
      <c r="S67" s="4">
        <v>36973</v>
      </c>
      <c r="T67" s="9">
        <v>5544.67</v>
      </c>
      <c r="U67" s="4">
        <v>36968</v>
      </c>
      <c r="V67" s="9">
        <v>538.66999999999996</v>
      </c>
      <c r="W67" s="4">
        <v>36973</v>
      </c>
      <c r="X67" s="9">
        <v>14435.1</v>
      </c>
      <c r="Y67" s="4">
        <v>36973</v>
      </c>
      <c r="Z67" s="9">
        <v>5185.75</v>
      </c>
      <c r="AA67" s="4">
        <v>36974</v>
      </c>
      <c r="AB67" s="9">
        <v>5800.55</v>
      </c>
      <c r="AC67" s="4">
        <v>36968</v>
      </c>
      <c r="AD67" s="9">
        <v>1193.55</v>
      </c>
      <c r="AE67" s="4">
        <v>36973</v>
      </c>
      <c r="AF67" s="9">
        <v>529.41999999999996</v>
      </c>
      <c r="AG67" s="4">
        <v>36968</v>
      </c>
      <c r="AH67" s="9">
        <v>166</v>
      </c>
      <c r="AI67" s="4">
        <v>36973</v>
      </c>
      <c r="AJ67" s="9">
        <v>7877.48</v>
      </c>
    </row>
    <row r="68" spans="1:36" x14ac:dyDescent="0.25">
      <c r="A68" s="4">
        <v>36980</v>
      </c>
      <c r="B68" s="9">
        <v>3147.3429999999998</v>
      </c>
      <c r="C68" s="4">
        <v>36980</v>
      </c>
      <c r="D68" s="9">
        <v>12999.7</v>
      </c>
      <c r="E68" s="4">
        <v>37022</v>
      </c>
      <c r="F68" s="9">
        <v>2155.4050000000002</v>
      </c>
      <c r="G68" s="4">
        <v>36980</v>
      </c>
      <c r="H68" s="9">
        <v>7608</v>
      </c>
      <c r="I68" s="4">
        <v>36980</v>
      </c>
      <c r="J68" s="9">
        <v>7167.8</v>
      </c>
      <c r="K68" s="4">
        <v>36980</v>
      </c>
      <c r="L68" s="9">
        <v>1160.33</v>
      </c>
      <c r="M68" s="4">
        <v>36980</v>
      </c>
      <c r="N68" s="9">
        <v>5633.7</v>
      </c>
      <c r="O68" s="4">
        <v>36980</v>
      </c>
      <c r="P68" s="9">
        <v>12760.64</v>
      </c>
      <c r="Q68" s="4">
        <v>36980</v>
      </c>
      <c r="R68" s="9">
        <v>5180.45</v>
      </c>
      <c r="S68" s="4">
        <v>36980</v>
      </c>
      <c r="T68" s="9">
        <v>5829.95</v>
      </c>
      <c r="U68" s="4">
        <v>36975</v>
      </c>
      <c r="V68" s="9">
        <v>537.97</v>
      </c>
      <c r="W68" s="4">
        <v>36980</v>
      </c>
      <c r="X68" s="9">
        <v>14438.5</v>
      </c>
      <c r="Y68" s="4">
        <v>36980</v>
      </c>
      <c r="Z68" s="9">
        <v>5541.36</v>
      </c>
      <c r="AA68" s="4">
        <v>36981</v>
      </c>
      <c r="AB68" s="9">
        <v>5797.92</v>
      </c>
      <c r="AC68" s="4">
        <v>36975</v>
      </c>
      <c r="AD68" s="9">
        <v>1161.3</v>
      </c>
      <c r="AE68" s="4">
        <v>36980</v>
      </c>
      <c r="AF68" s="9">
        <v>558.36</v>
      </c>
      <c r="AG68" s="4">
        <v>36975</v>
      </c>
      <c r="AH68" s="9">
        <v>168.48</v>
      </c>
      <c r="AI68" s="4">
        <v>36980</v>
      </c>
      <c r="AJ68" s="9">
        <v>7790.36</v>
      </c>
    </row>
    <row r="69" spans="1:36" x14ac:dyDescent="0.25">
      <c r="A69" s="4">
        <v>36987</v>
      </c>
      <c r="B69" s="9">
        <v>3233.3380000000002</v>
      </c>
      <c r="C69" s="4">
        <v>36987</v>
      </c>
      <c r="D69" s="9">
        <v>13383.76</v>
      </c>
      <c r="E69" s="4">
        <v>37029</v>
      </c>
      <c r="F69" s="9">
        <v>2203.3719999999998</v>
      </c>
      <c r="G69" s="4">
        <v>36987</v>
      </c>
      <c r="H69" s="9">
        <v>7474.75</v>
      </c>
      <c r="I69" s="4">
        <v>36987</v>
      </c>
      <c r="J69" s="9">
        <v>6954.9</v>
      </c>
      <c r="K69" s="4">
        <v>36987</v>
      </c>
      <c r="L69" s="9">
        <v>1128.43</v>
      </c>
      <c r="M69" s="4">
        <v>36987</v>
      </c>
      <c r="N69" s="9">
        <v>5601.5</v>
      </c>
      <c r="O69" s="4">
        <v>36987</v>
      </c>
      <c r="P69" s="9">
        <v>12386.61</v>
      </c>
      <c r="Q69" s="4">
        <v>36987</v>
      </c>
      <c r="R69" s="9">
        <v>5139.71</v>
      </c>
      <c r="S69" s="4">
        <v>36987</v>
      </c>
      <c r="T69" s="9">
        <v>5698.88</v>
      </c>
      <c r="U69" s="4">
        <v>36982</v>
      </c>
      <c r="V69" s="9">
        <v>523.22</v>
      </c>
      <c r="W69" s="4">
        <v>36987</v>
      </c>
      <c r="X69" s="9">
        <v>14484.5</v>
      </c>
      <c r="Y69" s="4">
        <v>36987</v>
      </c>
      <c r="Z69" s="9">
        <v>5495.97</v>
      </c>
      <c r="AA69" s="4">
        <v>36988</v>
      </c>
      <c r="AB69" s="9">
        <v>5515.13</v>
      </c>
      <c r="AC69" s="4">
        <v>36982</v>
      </c>
      <c r="AD69" s="9">
        <v>1148.2</v>
      </c>
      <c r="AE69" s="4">
        <v>36987</v>
      </c>
      <c r="AF69" s="9">
        <v>551.95000000000005</v>
      </c>
      <c r="AG69" s="4">
        <v>36982</v>
      </c>
      <c r="AH69" s="9">
        <v>166.67</v>
      </c>
      <c r="AI69" s="4">
        <v>36987</v>
      </c>
      <c r="AJ69" s="9">
        <v>7749.79</v>
      </c>
    </row>
    <row r="70" spans="1:36" x14ac:dyDescent="0.25">
      <c r="A70" s="4">
        <v>36994</v>
      </c>
      <c r="B70" s="9">
        <v>3276.973</v>
      </c>
      <c r="C70" s="4">
        <v>36994</v>
      </c>
      <c r="D70" s="9">
        <v>13385.72</v>
      </c>
      <c r="E70" s="4">
        <v>37036</v>
      </c>
      <c r="F70" s="9">
        <v>2193.576</v>
      </c>
      <c r="G70" s="4">
        <v>36994</v>
      </c>
      <c r="H70" s="9">
        <v>7835.22</v>
      </c>
      <c r="I70" s="4">
        <v>36994</v>
      </c>
      <c r="J70" s="9">
        <v>7247</v>
      </c>
      <c r="K70" s="4">
        <v>36994</v>
      </c>
      <c r="L70" s="9">
        <v>1183.5</v>
      </c>
      <c r="M70" s="4">
        <v>36994</v>
      </c>
      <c r="N70" s="9">
        <v>5766.6</v>
      </c>
      <c r="O70" s="4">
        <v>36994</v>
      </c>
      <c r="P70" s="9">
        <v>12989.47</v>
      </c>
      <c r="Q70" s="4">
        <v>36994</v>
      </c>
      <c r="R70" s="9">
        <v>5372.71</v>
      </c>
      <c r="S70" s="4">
        <v>36994</v>
      </c>
      <c r="T70" s="9">
        <v>6002.3</v>
      </c>
      <c r="U70" s="4">
        <v>36989</v>
      </c>
      <c r="V70" s="9">
        <v>506.22</v>
      </c>
      <c r="W70" s="4">
        <v>36994</v>
      </c>
      <c r="X70" s="9">
        <v>14969.4</v>
      </c>
      <c r="Y70" s="4">
        <v>36994</v>
      </c>
      <c r="Z70" s="9">
        <v>5664.84</v>
      </c>
      <c r="AA70" s="4">
        <v>36995</v>
      </c>
      <c r="AB70" s="9">
        <v>5495.47</v>
      </c>
      <c r="AC70" s="4">
        <v>36989</v>
      </c>
      <c r="AD70" s="9">
        <v>1139.5999999999999</v>
      </c>
      <c r="AE70" s="4">
        <v>36994</v>
      </c>
      <c r="AF70" s="9">
        <v>575.32000000000005</v>
      </c>
      <c r="AG70" s="4">
        <v>36989</v>
      </c>
      <c r="AH70" s="9">
        <v>164.9</v>
      </c>
      <c r="AI70" s="4">
        <v>36994</v>
      </c>
      <c r="AJ70" s="9">
        <v>8237.1200000000008</v>
      </c>
    </row>
    <row r="71" spans="1:36" x14ac:dyDescent="0.25">
      <c r="A71" s="4">
        <v>37001</v>
      </c>
      <c r="B71" s="9">
        <v>3303.665</v>
      </c>
      <c r="C71" s="4">
        <v>37001</v>
      </c>
      <c r="D71" s="9">
        <v>13765.67</v>
      </c>
      <c r="E71" s="4">
        <v>37043</v>
      </c>
      <c r="F71" s="9">
        <v>2219.5909999999999</v>
      </c>
      <c r="G71" s="4">
        <v>37001</v>
      </c>
      <c r="H71" s="9">
        <v>8099.44</v>
      </c>
      <c r="I71" s="4">
        <v>37001</v>
      </c>
      <c r="J71" s="9">
        <v>7239.3</v>
      </c>
      <c r="K71" s="4">
        <v>37001</v>
      </c>
      <c r="L71" s="9">
        <v>1242.98</v>
      </c>
      <c r="M71" s="4">
        <v>37001</v>
      </c>
      <c r="N71" s="9">
        <v>5879.8</v>
      </c>
      <c r="O71" s="4">
        <v>37001</v>
      </c>
      <c r="P71" s="9">
        <v>13448.13</v>
      </c>
      <c r="Q71" s="4">
        <v>37001</v>
      </c>
      <c r="R71" s="9">
        <v>5449.34</v>
      </c>
      <c r="S71" s="4">
        <v>37001</v>
      </c>
      <c r="T71" s="9">
        <v>6127.97</v>
      </c>
      <c r="U71" s="4">
        <v>36996</v>
      </c>
      <c r="V71" s="9">
        <v>516.1</v>
      </c>
      <c r="W71" s="4">
        <v>37001</v>
      </c>
      <c r="X71" s="9">
        <v>13696.4</v>
      </c>
      <c r="Y71" s="4">
        <v>37001</v>
      </c>
      <c r="Z71" s="9">
        <v>5629.36</v>
      </c>
      <c r="AA71" s="4">
        <v>37002</v>
      </c>
      <c r="AB71" s="9">
        <v>5596.63</v>
      </c>
      <c r="AC71" s="4">
        <v>36996</v>
      </c>
      <c r="AD71" s="9">
        <v>1024.9000000000001</v>
      </c>
      <c r="AE71" s="4">
        <v>37001</v>
      </c>
      <c r="AF71" s="9">
        <v>575.34</v>
      </c>
      <c r="AG71" s="4">
        <v>36996</v>
      </c>
      <c r="AH71" s="9">
        <v>171.15</v>
      </c>
      <c r="AI71" s="4">
        <v>37001</v>
      </c>
      <c r="AJ71" s="9">
        <v>8567.6299999999992</v>
      </c>
    </row>
    <row r="72" spans="1:36" x14ac:dyDescent="0.25">
      <c r="A72" s="4">
        <v>37008</v>
      </c>
      <c r="B72" s="9">
        <v>3294.05</v>
      </c>
      <c r="C72" s="4">
        <v>37008</v>
      </c>
      <c r="D72" s="9">
        <v>13934.32</v>
      </c>
      <c r="E72" s="4">
        <v>37050</v>
      </c>
      <c r="F72" s="9">
        <v>2223.0680000000002</v>
      </c>
      <c r="G72" s="4">
        <v>37008</v>
      </c>
      <c r="H72" s="9">
        <v>7967.34</v>
      </c>
      <c r="I72" s="4">
        <v>37008</v>
      </c>
      <c r="J72" s="9">
        <v>7248.7</v>
      </c>
      <c r="K72" s="4">
        <v>37008</v>
      </c>
      <c r="L72" s="9">
        <v>1253.05</v>
      </c>
      <c r="M72" s="4">
        <v>37008</v>
      </c>
      <c r="N72" s="9">
        <v>5951.4</v>
      </c>
      <c r="O72" s="4">
        <v>37008</v>
      </c>
      <c r="P72" s="9">
        <v>13386.04</v>
      </c>
      <c r="Q72" s="4">
        <v>37008</v>
      </c>
      <c r="R72" s="9">
        <v>5575.97</v>
      </c>
      <c r="S72" s="4">
        <v>37008</v>
      </c>
      <c r="T72" s="9">
        <v>6175.24</v>
      </c>
      <c r="U72" s="4">
        <v>37003</v>
      </c>
      <c r="V72" s="9">
        <v>556.29</v>
      </c>
      <c r="W72" s="4">
        <v>37008</v>
      </c>
      <c r="X72" s="9">
        <v>14928</v>
      </c>
      <c r="Y72" s="4">
        <v>37008</v>
      </c>
      <c r="Z72" s="9">
        <v>5722.43</v>
      </c>
      <c r="AA72" s="4">
        <v>37009</v>
      </c>
      <c r="AB72" s="9">
        <v>5416.67</v>
      </c>
      <c r="AC72" s="4">
        <v>37003</v>
      </c>
      <c r="AD72" s="9">
        <v>1144</v>
      </c>
      <c r="AE72" s="4">
        <v>37008</v>
      </c>
      <c r="AF72" s="9">
        <v>593.09</v>
      </c>
      <c r="AG72" s="4">
        <v>37003</v>
      </c>
      <c r="AH72" s="9">
        <v>171.89</v>
      </c>
      <c r="AI72" s="4">
        <v>37008</v>
      </c>
      <c r="AJ72" s="9">
        <v>8484.59</v>
      </c>
    </row>
    <row r="73" spans="1:36" x14ac:dyDescent="0.25">
      <c r="A73" s="4">
        <v>37015</v>
      </c>
      <c r="B73" s="9">
        <v>3340.6379999999999</v>
      </c>
      <c r="C73" s="4">
        <v>37015</v>
      </c>
      <c r="D73" s="9">
        <v>14421.64</v>
      </c>
      <c r="E73" s="4">
        <v>37057</v>
      </c>
      <c r="F73" s="9">
        <v>2210.9699999999998</v>
      </c>
      <c r="G73" s="4">
        <v>37015</v>
      </c>
      <c r="H73" s="9">
        <v>7981.68</v>
      </c>
      <c r="I73" s="4">
        <v>37015</v>
      </c>
      <c r="J73" s="9">
        <v>7365.6</v>
      </c>
      <c r="K73" s="4">
        <v>37015</v>
      </c>
      <c r="L73" s="9">
        <v>1266.6099999999999</v>
      </c>
      <c r="M73" s="4">
        <v>37015</v>
      </c>
      <c r="N73" s="9">
        <v>5870.3</v>
      </c>
      <c r="O73" s="4">
        <v>37015</v>
      </c>
      <c r="P73" s="9">
        <v>13390.99</v>
      </c>
      <c r="Q73" s="4">
        <v>37015</v>
      </c>
      <c r="R73" s="9">
        <v>5455.55</v>
      </c>
      <c r="S73" s="4">
        <v>37015</v>
      </c>
      <c r="T73" s="9">
        <v>6138.28</v>
      </c>
      <c r="U73" s="4">
        <v>37010</v>
      </c>
      <c r="V73" s="9">
        <v>556.63</v>
      </c>
      <c r="W73" s="4">
        <v>37015</v>
      </c>
      <c r="X73" s="9">
        <v>15092.8</v>
      </c>
      <c r="Y73" s="4">
        <v>37015</v>
      </c>
      <c r="Z73" s="9">
        <v>5869.69</v>
      </c>
      <c r="AA73" s="4">
        <v>37016</v>
      </c>
      <c r="AB73" s="9">
        <v>5244.05</v>
      </c>
      <c r="AC73" s="4">
        <v>37010</v>
      </c>
      <c r="AD73" s="9">
        <v>1101.3</v>
      </c>
      <c r="AE73" s="4">
        <v>37015</v>
      </c>
      <c r="AF73" s="9">
        <v>579.63</v>
      </c>
      <c r="AG73" s="4">
        <v>37010</v>
      </c>
      <c r="AH73" s="9">
        <v>178.29</v>
      </c>
      <c r="AI73" s="4">
        <v>37015</v>
      </c>
      <c r="AJ73" s="9">
        <v>8558.82</v>
      </c>
    </row>
    <row r="74" spans="1:36" x14ac:dyDescent="0.25">
      <c r="A74" s="4">
        <v>37022</v>
      </c>
      <c r="B74" s="9">
        <v>3389.1880000000001</v>
      </c>
      <c r="C74" s="4">
        <v>37022</v>
      </c>
      <c r="D74" s="9">
        <v>14043.92</v>
      </c>
      <c r="E74" s="4">
        <v>37064</v>
      </c>
      <c r="F74" s="9">
        <v>2206.067</v>
      </c>
      <c r="G74" s="4">
        <v>37022</v>
      </c>
      <c r="H74" s="9">
        <v>8023.67</v>
      </c>
      <c r="I74" s="4">
        <v>37022</v>
      </c>
      <c r="J74" s="9">
        <v>7518.8</v>
      </c>
      <c r="K74" s="4">
        <v>37022</v>
      </c>
      <c r="L74" s="9">
        <v>1245.67</v>
      </c>
      <c r="M74" s="4">
        <v>37022</v>
      </c>
      <c r="N74" s="9">
        <v>5896.8</v>
      </c>
      <c r="O74" s="4">
        <v>37022</v>
      </c>
      <c r="P74" s="9">
        <v>13636.61</v>
      </c>
      <c r="Q74" s="4">
        <v>37022</v>
      </c>
      <c r="R74" s="9">
        <v>5567.25</v>
      </c>
      <c r="S74" s="4">
        <v>37022</v>
      </c>
      <c r="T74" s="9">
        <v>6141.02</v>
      </c>
      <c r="U74" s="4">
        <v>37017</v>
      </c>
      <c r="V74" s="9">
        <v>585.6</v>
      </c>
      <c r="W74" s="4">
        <v>37022</v>
      </c>
      <c r="X74" s="9">
        <v>14493.2</v>
      </c>
      <c r="Y74" s="4">
        <v>37022</v>
      </c>
      <c r="Z74" s="9">
        <v>6071.61</v>
      </c>
      <c r="AA74" s="4">
        <v>37023</v>
      </c>
      <c r="AB74" s="9">
        <v>5232.72</v>
      </c>
      <c r="AC74" s="4">
        <v>37017</v>
      </c>
      <c r="AD74" s="9">
        <v>1130.05</v>
      </c>
      <c r="AE74" s="4">
        <v>37022</v>
      </c>
      <c r="AF74" s="9">
        <v>592.26</v>
      </c>
      <c r="AG74" s="4">
        <v>37017</v>
      </c>
      <c r="AH74" s="9">
        <v>181.1</v>
      </c>
      <c r="AI74" s="4">
        <v>37022</v>
      </c>
      <c r="AJ74" s="9">
        <v>8582.2000000000007</v>
      </c>
    </row>
    <row r="75" spans="1:36" x14ac:dyDescent="0.25">
      <c r="A75" s="4">
        <v>37029</v>
      </c>
      <c r="B75" s="9">
        <v>3404.21</v>
      </c>
      <c r="C75" s="4">
        <v>37029</v>
      </c>
      <c r="D75" s="9">
        <v>13877.77</v>
      </c>
      <c r="E75" s="4">
        <v>37071</v>
      </c>
      <c r="F75" s="9">
        <v>2218.029</v>
      </c>
      <c r="G75" s="4">
        <v>37029</v>
      </c>
      <c r="H75" s="9">
        <v>8270.5499999999993</v>
      </c>
      <c r="I75" s="4">
        <v>37029</v>
      </c>
      <c r="J75" s="9">
        <v>7658.2</v>
      </c>
      <c r="K75" s="4">
        <v>37029</v>
      </c>
      <c r="L75" s="9">
        <v>1291.96</v>
      </c>
      <c r="M75" s="4">
        <v>37029</v>
      </c>
      <c r="N75" s="9">
        <v>5915</v>
      </c>
      <c r="O75" s="4">
        <v>37029</v>
      </c>
      <c r="P75" s="9">
        <v>13459.18</v>
      </c>
      <c r="Q75" s="4">
        <v>37029</v>
      </c>
      <c r="R75" s="9">
        <v>5638.24</v>
      </c>
      <c r="S75" s="4">
        <v>37029</v>
      </c>
      <c r="T75" s="9">
        <v>6186.87</v>
      </c>
      <c r="U75" s="4">
        <v>37024</v>
      </c>
      <c r="V75" s="9">
        <v>583.05999999999995</v>
      </c>
      <c r="W75" s="4">
        <v>37029</v>
      </c>
      <c r="X75" s="9">
        <v>14884.1</v>
      </c>
      <c r="Y75" s="4">
        <v>37029</v>
      </c>
      <c r="Z75" s="9">
        <v>6148.99</v>
      </c>
      <c r="AA75" s="4">
        <v>37030</v>
      </c>
      <c r="AB75" s="9">
        <v>5111.67</v>
      </c>
      <c r="AC75" s="4">
        <v>37024</v>
      </c>
      <c r="AD75" s="9">
        <v>1140.5</v>
      </c>
      <c r="AE75" s="4">
        <v>37029</v>
      </c>
      <c r="AF75" s="9">
        <v>600.04999999999995</v>
      </c>
      <c r="AG75" s="4">
        <v>37024</v>
      </c>
      <c r="AH75" s="9">
        <v>189.74</v>
      </c>
      <c r="AI75" s="4">
        <v>37029</v>
      </c>
      <c r="AJ75" s="9">
        <v>9050.9500000000007</v>
      </c>
    </row>
    <row r="76" spans="1:36" x14ac:dyDescent="0.25">
      <c r="A76" s="4">
        <v>37036</v>
      </c>
      <c r="B76" s="9">
        <v>3426.212</v>
      </c>
      <c r="C76" s="4">
        <v>37036</v>
      </c>
      <c r="D76" s="9">
        <v>13765.92</v>
      </c>
      <c r="E76" s="4">
        <v>37078</v>
      </c>
      <c r="F76" s="9">
        <v>2170.5210000000002</v>
      </c>
      <c r="G76" s="4">
        <v>37036</v>
      </c>
      <c r="H76" s="9">
        <v>8292.84</v>
      </c>
      <c r="I76" s="4">
        <v>37036</v>
      </c>
      <c r="J76" s="9">
        <v>7671.9</v>
      </c>
      <c r="K76" s="4">
        <v>37036</v>
      </c>
      <c r="L76" s="9">
        <v>1277.8900000000001</v>
      </c>
      <c r="M76" s="4">
        <v>37036</v>
      </c>
      <c r="N76" s="9">
        <v>5889.8</v>
      </c>
      <c r="O76" s="4">
        <v>37036</v>
      </c>
      <c r="P76" s="9">
        <v>13753.99</v>
      </c>
      <c r="Q76" s="4">
        <v>37036</v>
      </c>
      <c r="R76" s="9">
        <v>5581.94</v>
      </c>
      <c r="S76" s="4">
        <v>37036</v>
      </c>
      <c r="T76" s="9">
        <v>6223.57</v>
      </c>
      <c r="U76" s="4">
        <v>37031</v>
      </c>
      <c r="V76" s="9">
        <v>600.54</v>
      </c>
      <c r="W76" s="4">
        <v>37036</v>
      </c>
      <c r="X76" s="9">
        <v>14310.1</v>
      </c>
      <c r="Y76" s="4">
        <v>37036</v>
      </c>
      <c r="Z76" s="9">
        <v>6241.4</v>
      </c>
      <c r="AA76" s="4">
        <v>37037</v>
      </c>
      <c r="AB76" s="9">
        <v>5170.08</v>
      </c>
      <c r="AC76" s="4">
        <v>37031</v>
      </c>
      <c r="AD76" s="9">
        <v>1172.8</v>
      </c>
      <c r="AE76" s="4">
        <v>37036</v>
      </c>
      <c r="AF76" s="9">
        <v>589.62</v>
      </c>
      <c r="AG76" s="4">
        <v>37031</v>
      </c>
      <c r="AH76" s="9">
        <v>198.25</v>
      </c>
      <c r="AI76" s="4">
        <v>37036</v>
      </c>
      <c r="AJ76" s="9">
        <v>8960.93</v>
      </c>
    </row>
    <row r="77" spans="1:36" x14ac:dyDescent="0.25">
      <c r="A77" s="4">
        <v>37043</v>
      </c>
      <c r="B77" s="9">
        <v>3391.6759999999999</v>
      </c>
      <c r="C77" s="4">
        <v>37043</v>
      </c>
      <c r="D77" s="9">
        <v>13261.84</v>
      </c>
      <c r="E77" s="4">
        <v>37085</v>
      </c>
      <c r="F77" s="9">
        <v>2161.34</v>
      </c>
      <c r="G77" s="4">
        <v>37043</v>
      </c>
      <c r="H77" s="9">
        <v>8250.94</v>
      </c>
      <c r="I77" s="4">
        <v>37043</v>
      </c>
      <c r="J77" s="9">
        <v>7526.5</v>
      </c>
      <c r="K77" s="4">
        <v>37043</v>
      </c>
      <c r="L77" s="9">
        <v>1260.67</v>
      </c>
      <c r="M77" s="4">
        <v>37043</v>
      </c>
      <c r="N77" s="9">
        <v>5809.6</v>
      </c>
      <c r="O77" s="4">
        <v>37043</v>
      </c>
      <c r="P77" s="9">
        <v>13141.38</v>
      </c>
      <c r="Q77" s="4">
        <v>37043</v>
      </c>
      <c r="R77" s="9">
        <v>5432.71</v>
      </c>
      <c r="S77" s="4">
        <v>37043</v>
      </c>
      <c r="T77" s="9">
        <v>6125.17</v>
      </c>
      <c r="U77" s="4">
        <v>37038</v>
      </c>
      <c r="V77" s="9">
        <v>624.11</v>
      </c>
      <c r="W77" s="4">
        <v>37043</v>
      </c>
      <c r="X77" s="9">
        <v>14792</v>
      </c>
      <c r="Y77" s="4">
        <v>37043</v>
      </c>
      <c r="Z77" s="9">
        <v>6330.85</v>
      </c>
      <c r="AA77" s="4">
        <v>37044</v>
      </c>
      <c r="AB77" s="9">
        <v>5013.96</v>
      </c>
      <c r="AC77" s="4">
        <v>37038</v>
      </c>
      <c r="AD77" s="9">
        <v>1174.9000000000001</v>
      </c>
      <c r="AE77" s="4">
        <v>37043</v>
      </c>
      <c r="AF77" s="9">
        <v>579.91</v>
      </c>
      <c r="AG77" s="4">
        <v>37038</v>
      </c>
      <c r="AH77" s="9">
        <v>201.89</v>
      </c>
      <c r="AI77" s="4">
        <v>37043</v>
      </c>
      <c r="AJ77" s="9">
        <v>8865.3700000000008</v>
      </c>
    </row>
    <row r="78" spans="1:36" x14ac:dyDescent="0.25">
      <c r="A78" s="4">
        <v>37050</v>
      </c>
      <c r="B78" s="9">
        <v>3434.5749999999998</v>
      </c>
      <c r="C78" s="4">
        <v>37050</v>
      </c>
      <c r="D78" s="9">
        <v>13430.22</v>
      </c>
      <c r="E78" s="4">
        <v>37092</v>
      </c>
      <c r="F78" s="9">
        <v>2179.6239999999998</v>
      </c>
      <c r="G78" s="4">
        <v>37050</v>
      </c>
      <c r="H78" s="9">
        <v>8128.37</v>
      </c>
      <c r="I78" s="4">
        <v>37050</v>
      </c>
      <c r="J78" s="9">
        <v>7547.6</v>
      </c>
      <c r="K78" s="4">
        <v>37050</v>
      </c>
      <c r="L78" s="9">
        <v>1264.96</v>
      </c>
      <c r="M78" s="4">
        <v>37050</v>
      </c>
      <c r="N78" s="9">
        <v>5950.6</v>
      </c>
      <c r="O78" s="4">
        <v>37050</v>
      </c>
      <c r="P78" s="9">
        <v>13808.89</v>
      </c>
      <c r="Q78" s="4">
        <v>37050</v>
      </c>
      <c r="R78" s="9">
        <v>5439.93</v>
      </c>
      <c r="S78" s="4">
        <v>37050</v>
      </c>
      <c r="T78" s="9">
        <v>6187.21</v>
      </c>
      <c r="U78" s="4">
        <v>37045</v>
      </c>
      <c r="V78" s="9">
        <v>607.07000000000005</v>
      </c>
      <c r="W78" s="4">
        <v>37050</v>
      </c>
      <c r="X78" s="9">
        <v>15366.3</v>
      </c>
      <c r="Y78" s="4">
        <v>37050</v>
      </c>
      <c r="Z78" s="9">
        <v>6357.53</v>
      </c>
      <c r="AA78" s="4">
        <v>37051</v>
      </c>
      <c r="AB78" s="9">
        <v>5226.28</v>
      </c>
      <c r="AC78" s="4">
        <v>37045</v>
      </c>
      <c r="AD78" s="9">
        <v>1148.05</v>
      </c>
      <c r="AE78" s="4">
        <v>37050</v>
      </c>
      <c r="AF78" s="9">
        <v>588.64</v>
      </c>
      <c r="AG78" s="4">
        <v>37045</v>
      </c>
      <c r="AH78" s="9">
        <v>210.96</v>
      </c>
      <c r="AI78" s="4">
        <v>37050</v>
      </c>
      <c r="AJ78" s="9">
        <v>8901.26</v>
      </c>
    </row>
    <row r="79" spans="1:36" x14ac:dyDescent="0.25">
      <c r="A79" s="4">
        <v>37057</v>
      </c>
      <c r="B79" s="9">
        <v>3415.8240000000001</v>
      </c>
      <c r="C79" s="4">
        <v>37057</v>
      </c>
      <c r="D79" s="9">
        <v>12790.38</v>
      </c>
      <c r="E79" s="4">
        <v>37099</v>
      </c>
      <c r="F79" s="9">
        <v>2065.7280000000001</v>
      </c>
      <c r="G79" s="4">
        <v>37057</v>
      </c>
      <c r="H79" s="9">
        <v>7816.08</v>
      </c>
      <c r="I79" s="4">
        <v>37057</v>
      </c>
      <c r="J79" s="9">
        <v>7328.2</v>
      </c>
      <c r="K79" s="4">
        <v>37057</v>
      </c>
      <c r="L79" s="9">
        <v>1214.3599999999999</v>
      </c>
      <c r="M79" s="4">
        <v>37057</v>
      </c>
      <c r="N79" s="9">
        <v>5723</v>
      </c>
      <c r="O79" s="4">
        <v>37057</v>
      </c>
      <c r="P79" s="9">
        <v>13102.5</v>
      </c>
      <c r="Q79" s="4">
        <v>37057</v>
      </c>
      <c r="R79" s="9">
        <v>5243.84</v>
      </c>
      <c r="S79" s="4">
        <v>37057</v>
      </c>
      <c r="T79" s="9">
        <v>5915.18</v>
      </c>
      <c r="U79" s="4">
        <v>37052</v>
      </c>
      <c r="V79" s="9">
        <v>621.78</v>
      </c>
      <c r="W79" s="4">
        <v>37057</v>
      </c>
      <c r="X79" s="9">
        <v>14985</v>
      </c>
      <c r="Y79" s="4">
        <v>37057</v>
      </c>
      <c r="Z79" s="9">
        <v>6339.95</v>
      </c>
      <c r="AA79" s="4">
        <v>37058</v>
      </c>
      <c r="AB79" s="9">
        <v>5158.63</v>
      </c>
      <c r="AC79" s="4">
        <v>37052</v>
      </c>
      <c r="AD79" s="9">
        <v>1126.5999999999999</v>
      </c>
      <c r="AE79" s="4">
        <v>37057</v>
      </c>
      <c r="AF79" s="9">
        <v>557.72</v>
      </c>
      <c r="AG79" s="4">
        <v>37052</v>
      </c>
      <c r="AH79" s="9">
        <v>216.25</v>
      </c>
      <c r="AI79" s="4">
        <v>37057</v>
      </c>
      <c r="AJ79" s="9">
        <v>8715.2999999999993</v>
      </c>
    </row>
    <row r="80" spans="1:36" x14ac:dyDescent="0.25">
      <c r="A80" s="4">
        <v>37064</v>
      </c>
      <c r="B80" s="9">
        <v>3428.4720000000002</v>
      </c>
      <c r="C80" s="4">
        <v>37064</v>
      </c>
      <c r="D80" s="9">
        <v>13044.61</v>
      </c>
      <c r="E80" s="4">
        <v>37106</v>
      </c>
      <c r="F80" s="9">
        <v>1958.692</v>
      </c>
      <c r="G80" s="4">
        <v>37064</v>
      </c>
      <c r="H80" s="9">
        <v>7739.66</v>
      </c>
      <c r="I80" s="4">
        <v>37064</v>
      </c>
      <c r="J80" s="9">
        <v>7161.2</v>
      </c>
      <c r="K80" s="4">
        <v>37064</v>
      </c>
      <c r="L80" s="9">
        <v>1225.3499999999999</v>
      </c>
      <c r="M80" s="4">
        <v>37064</v>
      </c>
      <c r="N80" s="9">
        <v>5665.7</v>
      </c>
      <c r="O80" s="4">
        <v>37064</v>
      </c>
      <c r="P80" s="9">
        <v>13174.02</v>
      </c>
      <c r="Q80" s="4">
        <v>37064</v>
      </c>
      <c r="R80" s="9">
        <v>5183.67</v>
      </c>
      <c r="S80" s="4">
        <v>37064</v>
      </c>
      <c r="T80" s="9">
        <v>5941.77</v>
      </c>
      <c r="U80" s="4">
        <v>37059</v>
      </c>
      <c r="V80" s="9">
        <v>618.96</v>
      </c>
      <c r="W80" s="4">
        <v>37064</v>
      </c>
      <c r="X80" s="9">
        <v>14682.1</v>
      </c>
      <c r="Y80" s="4">
        <v>37064</v>
      </c>
      <c r="Z80" s="9">
        <v>6457.69</v>
      </c>
      <c r="AA80" s="4">
        <v>37065</v>
      </c>
      <c r="AB80" s="9">
        <v>4904.34</v>
      </c>
      <c r="AC80" s="4">
        <v>37059</v>
      </c>
      <c r="AD80" s="9">
        <v>1087.75</v>
      </c>
      <c r="AE80" s="4">
        <v>37064</v>
      </c>
      <c r="AF80" s="9">
        <v>563.54</v>
      </c>
      <c r="AG80" s="4">
        <v>37059</v>
      </c>
      <c r="AH80" s="9">
        <v>215.16</v>
      </c>
      <c r="AI80" s="4">
        <v>37064</v>
      </c>
      <c r="AJ80" s="9">
        <v>8738.48</v>
      </c>
    </row>
    <row r="81" spans="1:36" x14ac:dyDescent="0.25">
      <c r="A81" s="4">
        <v>37071</v>
      </c>
      <c r="B81" s="9">
        <v>3490.4580000000001</v>
      </c>
      <c r="C81" s="4">
        <v>37071</v>
      </c>
      <c r="D81" s="9">
        <v>12969.05</v>
      </c>
      <c r="E81" s="4">
        <v>37113</v>
      </c>
      <c r="F81" s="9">
        <v>1955.0360000000001</v>
      </c>
      <c r="G81" s="4">
        <v>37071</v>
      </c>
      <c r="H81" s="9">
        <v>7736.35</v>
      </c>
      <c r="I81" s="4">
        <v>37071</v>
      </c>
      <c r="J81" s="9">
        <v>7240.2</v>
      </c>
      <c r="K81" s="4">
        <v>37071</v>
      </c>
      <c r="L81" s="9">
        <v>1224.42</v>
      </c>
      <c r="M81" s="4">
        <v>37071</v>
      </c>
      <c r="N81" s="9">
        <v>5642.5</v>
      </c>
      <c r="O81" s="4">
        <v>37071</v>
      </c>
      <c r="P81" s="9">
        <v>13042.53</v>
      </c>
      <c r="Q81" s="4">
        <v>37071</v>
      </c>
      <c r="R81" s="9">
        <v>5225.33</v>
      </c>
      <c r="S81" s="4">
        <v>37071</v>
      </c>
      <c r="T81" s="9">
        <v>6058.38</v>
      </c>
      <c r="U81" s="4">
        <v>37066</v>
      </c>
      <c r="V81" s="9">
        <v>599.08000000000004</v>
      </c>
      <c r="W81" s="4">
        <v>37071</v>
      </c>
      <c r="X81" s="9">
        <v>14559.8</v>
      </c>
      <c r="Y81" s="4">
        <v>37071</v>
      </c>
      <c r="Z81" s="9">
        <v>6435.15</v>
      </c>
      <c r="AA81" s="4">
        <v>37072</v>
      </c>
      <c r="AB81" s="9">
        <v>4883.43</v>
      </c>
      <c r="AC81" s="4">
        <v>37066</v>
      </c>
      <c r="AD81" s="9">
        <v>1087.6500000000001</v>
      </c>
      <c r="AE81" s="4">
        <v>37071</v>
      </c>
      <c r="AF81" s="9">
        <v>573.5</v>
      </c>
      <c r="AG81" s="4">
        <v>37066</v>
      </c>
      <c r="AH81" s="9">
        <v>231.04</v>
      </c>
      <c r="AI81" s="4">
        <v>37071</v>
      </c>
      <c r="AJ81" s="9">
        <v>8746.98</v>
      </c>
    </row>
    <row r="82" spans="1:36" x14ac:dyDescent="0.25">
      <c r="A82" s="4">
        <v>37078</v>
      </c>
      <c r="B82" s="9">
        <v>3354.078</v>
      </c>
      <c r="C82" s="4">
        <v>37078</v>
      </c>
      <c r="D82" s="9">
        <v>12306.08</v>
      </c>
      <c r="E82" s="4">
        <v>37120</v>
      </c>
      <c r="F82" s="9">
        <v>1924.0029999999999</v>
      </c>
      <c r="G82" s="4">
        <v>37078</v>
      </c>
      <c r="H82" s="9">
        <v>7594.12</v>
      </c>
      <c r="I82" s="4">
        <v>37078</v>
      </c>
      <c r="J82" s="9">
        <v>6971.9</v>
      </c>
      <c r="K82" s="4">
        <v>37078</v>
      </c>
      <c r="L82" s="9">
        <v>1190.5899999999999</v>
      </c>
      <c r="M82" s="4">
        <v>37078</v>
      </c>
      <c r="N82" s="9">
        <v>5479.2</v>
      </c>
      <c r="O82" s="4">
        <v>37078</v>
      </c>
      <c r="P82" s="9">
        <v>12999.48</v>
      </c>
      <c r="Q82" s="4">
        <v>37078</v>
      </c>
      <c r="R82" s="9">
        <v>4999.3599999999997</v>
      </c>
      <c r="S82" s="4">
        <v>37078</v>
      </c>
      <c r="T82" s="9">
        <v>5862.1</v>
      </c>
      <c r="U82" s="4">
        <v>37073</v>
      </c>
      <c r="V82" s="9">
        <v>595.13</v>
      </c>
      <c r="W82" s="4">
        <v>37078</v>
      </c>
      <c r="X82" s="9">
        <v>13906.8</v>
      </c>
      <c r="Y82" s="4">
        <v>37078</v>
      </c>
      <c r="Z82" s="9">
        <v>6276.35</v>
      </c>
      <c r="AA82" s="4">
        <v>37079</v>
      </c>
      <c r="AB82" s="9">
        <v>4707.01</v>
      </c>
      <c r="AC82" s="4">
        <v>37073</v>
      </c>
      <c r="AD82" s="9">
        <v>1107.9000000000001</v>
      </c>
      <c r="AE82" s="4">
        <v>37078</v>
      </c>
      <c r="AF82" s="9">
        <v>562.91999999999996</v>
      </c>
      <c r="AG82" s="4">
        <v>37073</v>
      </c>
      <c r="AH82" s="9">
        <v>219.4</v>
      </c>
      <c r="AI82" s="4">
        <v>37078</v>
      </c>
      <c r="AJ82" s="9">
        <v>8344.74</v>
      </c>
    </row>
    <row r="83" spans="1:36" x14ac:dyDescent="0.25">
      <c r="A83" s="4">
        <v>37085</v>
      </c>
      <c r="B83" s="9">
        <v>3396.6709999999998</v>
      </c>
      <c r="C83" s="4">
        <v>37085</v>
      </c>
      <c r="D83" s="9">
        <v>12355.15</v>
      </c>
      <c r="E83" s="4">
        <v>37127</v>
      </c>
      <c r="F83" s="9">
        <v>1886.8</v>
      </c>
      <c r="G83" s="4">
        <v>37085</v>
      </c>
      <c r="H83" s="9">
        <v>7765.63</v>
      </c>
      <c r="I83" s="4">
        <v>37085</v>
      </c>
      <c r="J83" s="9">
        <v>6941.3</v>
      </c>
      <c r="K83" s="4">
        <v>37085</v>
      </c>
      <c r="L83" s="9">
        <v>1215.68</v>
      </c>
      <c r="M83" s="4">
        <v>37085</v>
      </c>
      <c r="N83" s="9">
        <v>5537</v>
      </c>
      <c r="O83" s="4">
        <v>37085</v>
      </c>
      <c r="P83" s="9">
        <v>12612.79</v>
      </c>
      <c r="Q83" s="4">
        <v>37085</v>
      </c>
      <c r="R83" s="9">
        <v>5025.24</v>
      </c>
      <c r="S83" s="4">
        <v>37085</v>
      </c>
      <c r="T83" s="9">
        <v>5928.01</v>
      </c>
      <c r="U83" s="4">
        <v>37080</v>
      </c>
      <c r="V83" s="9">
        <v>578.54</v>
      </c>
      <c r="W83" s="4">
        <v>37085</v>
      </c>
      <c r="X83" s="9">
        <v>14078.5</v>
      </c>
      <c r="Y83" s="4">
        <v>37085</v>
      </c>
      <c r="Z83" s="9">
        <v>6388.21</v>
      </c>
      <c r="AA83" s="4">
        <v>37086</v>
      </c>
      <c r="AB83" s="9">
        <v>4485.68</v>
      </c>
      <c r="AC83" s="4">
        <v>37080</v>
      </c>
      <c r="AD83" s="9">
        <v>1065.0999999999999</v>
      </c>
      <c r="AE83" s="4">
        <v>37085</v>
      </c>
      <c r="AF83" s="9">
        <v>552.53</v>
      </c>
      <c r="AG83" s="4">
        <v>37080</v>
      </c>
      <c r="AH83" s="9">
        <v>218.2</v>
      </c>
      <c r="AI83" s="4">
        <v>37085</v>
      </c>
      <c r="AJ83" s="9">
        <v>8517.74</v>
      </c>
    </row>
    <row r="84" spans="1:36" x14ac:dyDescent="0.25">
      <c r="A84" s="4">
        <v>37092</v>
      </c>
      <c r="B84" s="9">
        <v>3380.9</v>
      </c>
      <c r="C84" s="4">
        <v>37092</v>
      </c>
      <c r="D84" s="9">
        <v>11908.39</v>
      </c>
      <c r="E84" s="4">
        <v>37134</v>
      </c>
      <c r="F84" s="9">
        <v>1834.1379999999999</v>
      </c>
      <c r="G84" s="4">
        <v>37092</v>
      </c>
      <c r="H84" s="9">
        <v>7647.95</v>
      </c>
      <c r="I84" s="4">
        <v>37092</v>
      </c>
      <c r="J84" s="9">
        <v>6930</v>
      </c>
      <c r="K84" s="4">
        <v>37092</v>
      </c>
      <c r="L84" s="9">
        <v>1210.8499999999999</v>
      </c>
      <c r="M84" s="4">
        <v>37092</v>
      </c>
      <c r="N84" s="9">
        <v>5387.1</v>
      </c>
      <c r="O84" s="4">
        <v>37092</v>
      </c>
      <c r="P84" s="9">
        <v>12301.68</v>
      </c>
      <c r="Q84" s="4">
        <v>37092</v>
      </c>
      <c r="R84" s="9">
        <v>4880.7</v>
      </c>
      <c r="S84" s="4">
        <v>37092</v>
      </c>
      <c r="T84" s="9">
        <v>5764.06</v>
      </c>
      <c r="U84" s="4">
        <v>37087</v>
      </c>
      <c r="V84" s="9">
        <v>548.49</v>
      </c>
      <c r="W84" s="4">
        <v>37092</v>
      </c>
      <c r="X84" s="9">
        <v>14092.3</v>
      </c>
      <c r="Y84" s="4">
        <v>37092</v>
      </c>
      <c r="Z84" s="9">
        <v>6338.03</v>
      </c>
      <c r="AA84" s="4">
        <v>37093</v>
      </c>
      <c r="AB84" s="9">
        <v>4220.33</v>
      </c>
      <c r="AC84" s="4">
        <v>37087</v>
      </c>
      <c r="AD84" s="9">
        <v>1110.45</v>
      </c>
      <c r="AE84" s="4">
        <v>37092</v>
      </c>
      <c r="AF84" s="9">
        <v>537.41999999999996</v>
      </c>
      <c r="AG84" s="4">
        <v>37087</v>
      </c>
      <c r="AH84" s="9">
        <v>202.73</v>
      </c>
      <c r="AI84" s="4">
        <v>37092</v>
      </c>
      <c r="AJ84" s="9">
        <v>8226.31</v>
      </c>
    </row>
    <row r="85" spans="1:36" x14ac:dyDescent="0.25">
      <c r="A85" s="4">
        <v>37099</v>
      </c>
      <c r="B85" s="9">
        <v>3292.154</v>
      </c>
      <c r="C85" s="4">
        <v>37099</v>
      </c>
      <c r="D85" s="9">
        <v>11798.08</v>
      </c>
      <c r="E85" s="4">
        <v>37141</v>
      </c>
      <c r="F85" s="9">
        <v>1808.8440000000001</v>
      </c>
      <c r="G85" s="4">
        <v>37099</v>
      </c>
      <c r="H85" s="9">
        <v>7682.16</v>
      </c>
      <c r="I85" s="4">
        <v>37099</v>
      </c>
      <c r="J85" s="9">
        <v>6760.8</v>
      </c>
      <c r="K85" s="4">
        <v>37099</v>
      </c>
      <c r="L85" s="9">
        <v>1205.82</v>
      </c>
      <c r="M85" s="4">
        <v>37099</v>
      </c>
      <c r="N85" s="9">
        <v>5403.1</v>
      </c>
      <c r="O85" s="4">
        <v>37099</v>
      </c>
      <c r="P85" s="9">
        <v>12182.17</v>
      </c>
      <c r="Q85" s="4">
        <v>37099</v>
      </c>
      <c r="R85" s="9">
        <v>4967.1499999999996</v>
      </c>
      <c r="S85" s="4">
        <v>37099</v>
      </c>
      <c r="T85" s="9">
        <v>5754.86</v>
      </c>
      <c r="U85" s="4">
        <v>37094</v>
      </c>
      <c r="V85" s="9">
        <v>537.71</v>
      </c>
      <c r="W85" s="4">
        <v>37099</v>
      </c>
      <c r="X85" s="9">
        <v>13910.3</v>
      </c>
      <c r="Y85" s="4">
        <v>37099</v>
      </c>
      <c r="Z85" s="9">
        <v>6135.22</v>
      </c>
      <c r="AA85" s="4">
        <v>37100</v>
      </c>
      <c r="AB85" s="9">
        <v>4320.59</v>
      </c>
      <c r="AC85" s="4">
        <v>37094</v>
      </c>
      <c r="AD85" s="9">
        <v>1077.7</v>
      </c>
      <c r="AE85" s="4">
        <v>37099</v>
      </c>
      <c r="AF85" s="9">
        <v>535.42999999999995</v>
      </c>
      <c r="AG85" s="4">
        <v>37094</v>
      </c>
      <c r="AH85" s="9">
        <v>202.26</v>
      </c>
      <c r="AI85" s="4">
        <v>37099</v>
      </c>
      <c r="AJ85" s="9">
        <v>7979.3</v>
      </c>
    </row>
    <row r="86" spans="1:36" x14ac:dyDescent="0.25">
      <c r="A86" s="4">
        <v>37106</v>
      </c>
      <c r="B86" s="9">
        <v>3405.3150000000001</v>
      </c>
      <c r="C86" s="4">
        <v>37106</v>
      </c>
      <c r="D86" s="9">
        <v>12241.97</v>
      </c>
      <c r="E86" s="4">
        <v>37148</v>
      </c>
      <c r="F86" s="9">
        <v>1818.3820000000001</v>
      </c>
      <c r="G86" s="4">
        <v>37106</v>
      </c>
      <c r="H86" s="9">
        <v>7744.21</v>
      </c>
      <c r="I86" s="4">
        <v>37106</v>
      </c>
      <c r="J86" s="9">
        <v>6877.8</v>
      </c>
      <c r="K86" s="4">
        <v>37106</v>
      </c>
      <c r="L86" s="9">
        <v>1214.3499999999999</v>
      </c>
      <c r="M86" s="4">
        <v>37106</v>
      </c>
      <c r="N86" s="9">
        <v>5547.6</v>
      </c>
      <c r="O86" s="4">
        <v>37106</v>
      </c>
      <c r="P86" s="9">
        <v>12269.08</v>
      </c>
      <c r="Q86" s="4">
        <v>37106</v>
      </c>
      <c r="R86" s="9">
        <v>5031.29</v>
      </c>
      <c r="S86" s="4">
        <v>37106</v>
      </c>
      <c r="T86" s="9">
        <v>5735.88</v>
      </c>
      <c r="U86" s="4">
        <v>37101</v>
      </c>
      <c r="V86" s="9">
        <v>541.13</v>
      </c>
      <c r="W86" s="4">
        <v>37106</v>
      </c>
      <c r="X86" s="9">
        <v>13838.4</v>
      </c>
      <c r="Y86" s="4">
        <v>37106</v>
      </c>
      <c r="Z86" s="9">
        <v>6075.3</v>
      </c>
      <c r="AA86" s="4">
        <v>37107</v>
      </c>
      <c r="AB86" s="9">
        <v>4530.68</v>
      </c>
      <c r="AC86" s="4">
        <v>37101</v>
      </c>
      <c r="AD86" s="9">
        <v>1051.7</v>
      </c>
      <c r="AE86" s="4">
        <v>37106</v>
      </c>
      <c r="AF86" s="9">
        <v>542.75</v>
      </c>
      <c r="AG86" s="4">
        <v>37101</v>
      </c>
      <c r="AH86" s="9">
        <v>206.99</v>
      </c>
      <c r="AI86" s="4">
        <v>37106</v>
      </c>
      <c r="AJ86" s="9">
        <v>8353.67</v>
      </c>
    </row>
    <row r="87" spans="1:36" x14ac:dyDescent="0.25">
      <c r="A87" s="4">
        <v>37113</v>
      </c>
      <c r="B87" s="9">
        <v>3401.5120000000002</v>
      </c>
      <c r="C87" s="4">
        <v>37113</v>
      </c>
      <c r="D87" s="9">
        <v>11735.06</v>
      </c>
      <c r="E87" s="4">
        <v>37155</v>
      </c>
      <c r="F87" s="9">
        <v>1807.019</v>
      </c>
      <c r="G87" s="4">
        <v>37113</v>
      </c>
      <c r="H87" s="9">
        <v>7644.72</v>
      </c>
      <c r="I87" s="4">
        <v>37113</v>
      </c>
      <c r="J87" s="9">
        <v>6623.4</v>
      </c>
      <c r="K87" s="4">
        <v>37113</v>
      </c>
      <c r="L87" s="9">
        <v>1190.1600000000001</v>
      </c>
      <c r="M87" s="4">
        <v>37113</v>
      </c>
      <c r="N87" s="9">
        <v>5427.2</v>
      </c>
      <c r="O87" s="4">
        <v>37113</v>
      </c>
      <c r="P87" s="9">
        <v>11765.81</v>
      </c>
      <c r="Q87" s="4">
        <v>37113</v>
      </c>
      <c r="R87" s="9">
        <v>4846.0200000000004</v>
      </c>
      <c r="S87" s="4">
        <v>37113</v>
      </c>
      <c r="T87" s="9">
        <v>5433.49</v>
      </c>
      <c r="U87" s="4">
        <v>37108</v>
      </c>
      <c r="V87" s="9">
        <v>568.69000000000005</v>
      </c>
      <c r="W87" s="4">
        <v>37113</v>
      </c>
      <c r="X87" s="9">
        <v>13915.1</v>
      </c>
      <c r="Y87" s="4">
        <v>37113</v>
      </c>
      <c r="Z87" s="9">
        <v>5828.31</v>
      </c>
      <c r="AA87" s="4">
        <v>37114</v>
      </c>
      <c r="AB87" s="9">
        <v>4476.91</v>
      </c>
      <c r="AC87" s="4">
        <v>37108</v>
      </c>
      <c r="AD87" s="9">
        <v>1074.5999999999999</v>
      </c>
      <c r="AE87" s="4">
        <v>37113</v>
      </c>
      <c r="AF87" s="9">
        <v>530.09</v>
      </c>
      <c r="AG87" s="4">
        <v>37108</v>
      </c>
      <c r="AH87" s="9">
        <v>200.87</v>
      </c>
      <c r="AI87" s="4">
        <v>37113</v>
      </c>
      <c r="AJ87" s="9">
        <v>8006.09</v>
      </c>
    </row>
    <row r="88" spans="1:36" x14ac:dyDescent="0.25">
      <c r="A88" s="4">
        <v>37120</v>
      </c>
      <c r="B88" s="9">
        <v>3330.5650000000001</v>
      </c>
      <c r="C88" s="4">
        <v>37120</v>
      </c>
      <c r="D88" s="9">
        <v>11445.54</v>
      </c>
      <c r="E88" s="4">
        <v>37162</v>
      </c>
      <c r="F88" s="9">
        <v>1764.867</v>
      </c>
      <c r="G88" s="4">
        <v>37120</v>
      </c>
      <c r="H88" s="9">
        <v>7502.75</v>
      </c>
      <c r="I88" s="4">
        <v>37120</v>
      </c>
      <c r="J88" s="9">
        <v>6660</v>
      </c>
      <c r="K88" s="4">
        <v>37120</v>
      </c>
      <c r="L88" s="9">
        <v>1161.97</v>
      </c>
      <c r="M88" s="4">
        <v>37120</v>
      </c>
      <c r="N88" s="9">
        <v>5342.1</v>
      </c>
      <c r="O88" s="4">
        <v>37120</v>
      </c>
      <c r="P88" s="9">
        <v>11754.81</v>
      </c>
      <c r="Q88" s="4">
        <v>37120</v>
      </c>
      <c r="R88" s="9">
        <v>4777.37</v>
      </c>
      <c r="S88" s="4">
        <v>37120</v>
      </c>
      <c r="T88" s="9">
        <v>5222.12</v>
      </c>
      <c r="U88" s="4">
        <v>37115</v>
      </c>
      <c r="V88" s="9">
        <v>555.34</v>
      </c>
      <c r="W88" s="4">
        <v>37120</v>
      </c>
      <c r="X88" s="9">
        <v>13044.2</v>
      </c>
      <c r="Y88" s="4">
        <v>37120</v>
      </c>
      <c r="Z88" s="9">
        <v>5851.64</v>
      </c>
      <c r="AA88" s="4">
        <v>37121</v>
      </c>
      <c r="AB88" s="9">
        <v>4638.3599999999997</v>
      </c>
      <c r="AC88" s="4">
        <v>37115</v>
      </c>
      <c r="AD88" s="9">
        <v>1071.1500000000001</v>
      </c>
      <c r="AE88" s="4">
        <v>37120</v>
      </c>
      <c r="AF88" s="9">
        <v>522.62</v>
      </c>
      <c r="AG88" s="4">
        <v>37115</v>
      </c>
      <c r="AH88" s="9">
        <v>191.62</v>
      </c>
      <c r="AI88" s="4">
        <v>37120</v>
      </c>
      <c r="AJ88" s="9">
        <v>8147.66</v>
      </c>
    </row>
    <row r="89" spans="1:36" x14ac:dyDescent="0.25">
      <c r="A89" s="4">
        <v>37127</v>
      </c>
      <c r="B89" s="9">
        <v>3348.174</v>
      </c>
      <c r="C89" s="4">
        <v>37127</v>
      </c>
      <c r="D89" s="9">
        <v>11166.31</v>
      </c>
      <c r="E89" s="4">
        <v>37176</v>
      </c>
      <c r="F89" s="9">
        <v>1691.326</v>
      </c>
      <c r="G89" s="4">
        <v>37127</v>
      </c>
      <c r="H89" s="9">
        <v>7629.96</v>
      </c>
      <c r="I89" s="4">
        <v>37127</v>
      </c>
      <c r="J89" s="9">
        <v>6718</v>
      </c>
      <c r="K89" s="4">
        <v>37127</v>
      </c>
      <c r="L89" s="9">
        <v>1184.93</v>
      </c>
      <c r="M89" s="4">
        <v>37127</v>
      </c>
      <c r="N89" s="9">
        <v>5471.9</v>
      </c>
      <c r="O89" s="4">
        <v>37127</v>
      </c>
      <c r="P89" s="9">
        <v>11110.3</v>
      </c>
      <c r="Q89" s="4">
        <v>37127</v>
      </c>
      <c r="R89" s="9">
        <v>4916.5600000000004</v>
      </c>
      <c r="S89" s="4">
        <v>37127</v>
      </c>
      <c r="T89" s="9">
        <v>5387.5</v>
      </c>
      <c r="U89" s="4">
        <v>37122</v>
      </c>
      <c r="V89" s="9">
        <v>580.99</v>
      </c>
      <c r="W89" s="4">
        <v>37127</v>
      </c>
      <c r="X89" s="9">
        <v>13001.1</v>
      </c>
      <c r="Y89" s="4">
        <v>37127</v>
      </c>
      <c r="Z89" s="9">
        <v>5913.59</v>
      </c>
      <c r="AA89" s="4">
        <v>37128</v>
      </c>
      <c r="AB89" s="9">
        <v>4310.32</v>
      </c>
      <c r="AC89" s="4">
        <v>37122</v>
      </c>
      <c r="AD89" s="9">
        <v>1069.2</v>
      </c>
      <c r="AE89" s="4">
        <v>37127</v>
      </c>
      <c r="AF89" s="9">
        <v>538.77</v>
      </c>
      <c r="AG89" s="4">
        <v>37122</v>
      </c>
      <c r="AH89" s="9">
        <v>187.13</v>
      </c>
      <c r="AI89" s="4">
        <v>37127</v>
      </c>
      <c r="AJ89" s="9">
        <v>8429.77</v>
      </c>
    </row>
    <row r="90" spans="1:36" x14ac:dyDescent="0.25">
      <c r="A90" s="4">
        <v>37134</v>
      </c>
      <c r="B90" s="9">
        <v>3275.7449999999999</v>
      </c>
      <c r="C90" s="4">
        <v>37134</v>
      </c>
      <c r="D90" s="9">
        <v>10713.51</v>
      </c>
      <c r="E90" s="4">
        <v>37183</v>
      </c>
      <c r="F90" s="9">
        <v>1572.453</v>
      </c>
      <c r="G90" s="4">
        <v>37134</v>
      </c>
      <c r="H90" s="9">
        <v>7399.22</v>
      </c>
      <c r="I90" s="4">
        <v>37134</v>
      </c>
      <c r="J90" s="9">
        <v>6582.4</v>
      </c>
      <c r="K90" s="4">
        <v>37134</v>
      </c>
      <c r="L90" s="9">
        <v>1133.58</v>
      </c>
      <c r="M90" s="4">
        <v>37134</v>
      </c>
      <c r="N90" s="9">
        <v>5345</v>
      </c>
      <c r="O90" s="4">
        <v>37134</v>
      </c>
      <c r="P90" s="9">
        <v>11090.48</v>
      </c>
      <c r="Q90" s="4">
        <v>37134</v>
      </c>
      <c r="R90" s="9">
        <v>4689.34</v>
      </c>
      <c r="S90" s="4">
        <v>37134</v>
      </c>
      <c r="T90" s="9">
        <v>5188.17</v>
      </c>
      <c r="U90" s="4">
        <v>37129</v>
      </c>
      <c r="V90" s="9">
        <v>569.30999999999995</v>
      </c>
      <c r="W90" s="4">
        <v>37134</v>
      </c>
      <c r="X90" s="9">
        <v>12840.6</v>
      </c>
      <c r="Y90" s="4">
        <v>37134</v>
      </c>
      <c r="Z90" s="9">
        <v>5757.76</v>
      </c>
      <c r="AA90" s="4">
        <v>37135</v>
      </c>
      <c r="AB90" s="9">
        <v>4509.4399999999996</v>
      </c>
      <c r="AC90" s="4">
        <v>37129</v>
      </c>
      <c r="AD90" s="9">
        <v>1069.1500000000001</v>
      </c>
      <c r="AE90" s="4">
        <v>37134</v>
      </c>
      <c r="AF90" s="9">
        <v>523.63</v>
      </c>
      <c r="AG90" s="4">
        <v>37129</v>
      </c>
      <c r="AH90" s="9">
        <v>190.35</v>
      </c>
      <c r="AI90" s="4">
        <v>37134</v>
      </c>
      <c r="AJ90" s="9">
        <v>8492.1299999999992</v>
      </c>
    </row>
    <row r="91" spans="1:36" x14ac:dyDescent="0.25">
      <c r="A91" s="4">
        <v>37141</v>
      </c>
      <c r="B91" s="9">
        <v>3234.5039999999999</v>
      </c>
      <c r="C91" s="4">
        <v>37141</v>
      </c>
      <c r="D91" s="9">
        <v>10516.79</v>
      </c>
      <c r="E91" s="4">
        <v>37190</v>
      </c>
      <c r="F91" s="9">
        <v>1677.8779999999999</v>
      </c>
      <c r="G91" s="4">
        <v>37141</v>
      </c>
      <c r="H91" s="9">
        <v>7368.77</v>
      </c>
      <c r="I91" s="4">
        <v>37141</v>
      </c>
      <c r="J91" s="9">
        <v>6255.5</v>
      </c>
      <c r="K91" s="4">
        <v>37141</v>
      </c>
      <c r="L91" s="9">
        <v>1085.78</v>
      </c>
      <c r="M91" s="4">
        <v>37141</v>
      </c>
      <c r="N91" s="9">
        <v>5070.3</v>
      </c>
      <c r="O91" s="4">
        <v>37141</v>
      </c>
      <c r="P91" s="9">
        <v>10384.200000000001</v>
      </c>
      <c r="Q91" s="4">
        <v>37141</v>
      </c>
      <c r="R91" s="9">
        <v>4413.51</v>
      </c>
      <c r="S91" s="4">
        <v>37141</v>
      </c>
      <c r="T91" s="9">
        <v>4730.67</v>
      </c>
      <c r="U91" s="4">
        <v>37136</v>
      </c>
      <c r="V91" s="9">
        <v>545.11</v>
      </c>
      <c r="W91" s="4">
        <v>37141</v>
      </c>
      <c r="X91" s="9">
        <v>12255.3</v>
      </c>
      <c r="Y91" s="4">
        <v>37141</v>
      </c>
      <c r="Z91" s="9">
        <v>5678.79</v>
      </c>
      <c r="AA91" s="4">
        <v>37142</v>
      </c>
      <c r="AB91" s="9">
        <v>4302.16</v>
      </c>
      <c r="AC91" s="4">
        <v>37136</v>
      </c>
      <c r="AD91" s="9">
        <v>1053.75</v>
      </c>
      <c r="AE91" s="4">
        <v>37141</v>
      </c>
      <c r="AF91" s="9">
        <v>486.04</v>
      </c>
      <c r="AG91" s="4">
        <v>37136</v>
      </c>
      <c r="AH91" s="9">
        <v>193.72</v>
      </c>
      <c r="AI91" s="4">
        <v>37141</v>
      </c>
      <c r="AJ91" s="9">
        <v>8200.4699999999993</v>
      </c>
    </row>
    <row r="92" spans="1:36" x14ac:dyDescent="0.25">
      <c r="A92" s="4">
        <v>37148</v>
      </c>
      <c r="B92" s="9">
        <v>3100.9960000000001</v>
      </c>
      <c r="C92" s="4">
        <v>37148</v>
      </c>
      <c r="D92" s="9">
        <v>10008.89</v>
      </c>
      <c r="E92" s="4">
        <v>37197</v>
      </c>
      <c r="F92" s="9">
        <v>1691.3510000000001</v>
      </c>
      <c r="G92" s="4">
        <v>37148</v>
      </c>
      <c r="H92" s="9">
        <v>6890.85</v>
      </c>
      <c r="I92" s="4">
        <v>37148</v>
      </c>
      <c r="J92" s="9">
        <v>5628.3</v>
      </c>
      <c r="K92" s="4">
        <v>37148</v>
      </c>
      <c r="L92" s="9">
        <v>1092.54</v>
      </c>
      <c r="M92" s="4">
        <v>37148</v>
      </c>
      <c r="N92" s="9">
        <v>4755.7</v>
      </c>
      <c r="O92" s="4">
        <v>37148</v>
      </c>
      <c r="P92" s="9">
        <v>9655.4500000000007</v>
      </c>
      <c r="Q92" s="4">
        <v>37148</v>
      </c>
      <c r="R92" s="9">
        <v>3909.49</v>
      </c>
      <c r="S92" s="4">
        <v>37148</v>
      </c>
      <c r="T92" s="9">
        <v>4115.9799999999996</v>
      </c>
      <c r="U92" s="4">
        <v>37143</v>
      </c>
      <c r="V92" s="9">
        <v>555.08000000000004</v>
      </c>
      <c r="W92" s="4">
        <v>37148</v>
      </c>
      <c r="X92" s="9">
        <v>10034.4</v>
      </c>
      <c r="Y92" s="4">
        <v>37148</v>
      </c>
      <c r="Z92" s="9">
        <v>5289.86</v>
      </c>
      <c r="AA92" s="4">
        <v>37149</v>
      </c>
      <c r="AB92" s="9">
        <v>3774.62</v>
      </c>
      <c r="AC92" s="4">
        <v>37143</v>
      </c>
      <c r="AD92" s="9">
        <v>1035.2</v>
      </c>
      <c r="AE92" s="4">
        <v>37148</v>
      </c>
      <c r="AF92" s="9">
        <v>426.5</v>
      </c>
      <c r="AG92" s="4">
        <v>37143</v>
      </c>
      <c r="AH92" s="9">
        <v>196.53</v>
      </c>
      <c r="AI92" s="4">
        <v>37148</v>
      </c>
      <c r="AJ92" s="9">
        <v>7546.26</v>
      </c>
    </row>
    <row r="93" spans="1:36" x14ac:dyDescent="0.25">
      <c r="A93" s="4">
        <v>37155</v>
      </c>
      <c r="B93" s="9">
        <v>2942.0830000000001</v>
      </c>
      <c r="C93" s="4">
        <v>37155</v>
      </c>
      <c r="D93" s="9">
        <v>9554.99</v>
      </c>
      <c r="E93" s="4">
        <v>37204</v>
      </c>
      <c r="F93" s="9">
        <v>1630.3589999999999</v>
      </c>
      <c r="G93" s="4">
        <v>37155</v>
      </c>
      <c r="H93" s="9">
        <v>6513.13</v>
      </c>
      <c r="I93" s="4">
        <v>37155</v>
      </c>
      <c r="J93" s="9">
        <v>5110.2</v>
      </c>
      <c r="K93" s="4">
        <v>37155</v>
      </c>
      <c r="L93" s="9">
        <v>965.8</v>
      </c>
      <c r="M93" s="4">
        <v>37155</v>
      </c>
      <c r="N93" s="9">
        <v>4433.7</v>
      </c>
      <c r="O93" s="4">
        <v>37155</v>
      </c>
      <c r="P93" s="9">
        <v>8934.2000000000007</v>
      </c>
      <c r="Q93" s="4">
        <v>37155</v>
      </c>
      <c r="R93" s="9">
        <v>3652.87</v>
      </c>
      <c r="S93" s="4">
        <v>37155</v>
      </c>
      <c r="T93" s="9">
        <v>3787.23</v>
      </c>
      <c r="U93" s="4">
        <v>37150</v>
      </c>
      <c r="V93" s="9">
        <v>482.29</v>
      </c>
      <c r="W93" s="4">
        <v>37155</v>
      </c>
      <c r="X93" s="9">
        <v>10418.799999999999</v>
      </c>
      <c r="Y93" s="4">
        <v>37155</v>
      </c>
      <c r="Z93" s="9">
        <v>4650.3500000000004</v>
      </c>
      <c r="AA93" s="4">
        <v>37156</v>
      </c>
      <c r="AB93" s="9">
        <v>3591.85</v>
      </c>
      <c r="AC93" s="4">
        <v>37150</v>
      </c>
      <c r="AD93" s="9">
        <v>919.7</v>
      </c>
      <c r="AE93" s="4">
        <v>37155</v>
      </c>
      <c r="AF93" s="9">
        <v>396.23</v>
      </c>
      <c r="AG93" s="4">
        <v>37150</v>
      </c>
      <c r="AH93" s="9">
        <v>182.54</v>
      </c>
      <c r="AI93" s="4">
        <v>37155</v>
      </c>
      <c r="AJ93" s="9">
        <v>6753.07</v>
      </c>
    </row>
    <row r="94" spans="1:36" x14ac:dyDescent="0.25">
      <c r="A94" s="4">
        <v>37162</v>
      </c>
      <c r="B94" s="9">
        <v>3049.6779999999999</v>
      </c>
      <c r="C94" s="4">
        <v>37162</v>
      </c>
      <c r="D94" s="9">
        <v>9774.68</v>
      </c>
      <c r="E94" s="4">
        <v>37211</v>
      </c>
      <c r="F94" s="9">
        <v>1646.7629999999999</v>
      </c>
      <c r="G94" s="4">
        <v>37162</v>
      </c>
      <c r="H94" s="9">
        <v>6838.56</v>
      </c>
      <c r="I94" s="4">
        <v>37162</v>
      </c>
      <c r="J94" s="9">
        <v>6014.2</v>
      </c>
      <c r="K94" s="4">
        <v>37162</v>
      </c>
      <c r="L94" s="9">
        <v>1040.94</v>
      </c>
      <c r="M94" s="4">
        <v>37162</v>
      </c>
      <c r="N94" s="9">
        <v>4903.3999999999996</v>
      </c>
      <c r="O94" s="4">
        <v>37162</v>
      </c>
      <c r="P94" s="9">
        <v>9950.7000000000007</v>
      </c>
      <c r="Q94" s="4">
        <v>37162</v>
      </c>
      <c r="R94" s="9">
        <v>4079.02</v>
      </c>
      <c r="S94" s="4">
        <v>37162</v>
      </c>
      <c r="T94" s="9">
        <v>4308.1499999999996</v>
      </c>
      <c r="U94" s="4">
        <v>37157</v>
      </c>
      <c r="V94" s="9">
        <v>472.31</v>
      </c>
      <c r="W94" s="4">
        <v>37162</v>
      </c>
      <c r="X94" s="9">
        <v>10635.7</v>
      </c>
      <c r="Y94" s="4">
        <v>37162</v>
      </c>
      <c r="Z94" s="9">
        <v>5002.7700000000004</v>
      </c>
      <c r="AA94" s="4">
        <v>37163</v>
      </c>
      <c r="AB94" s="9">
        <v>3636.94</v>
      </c>
      <c r="AC94" s="4">
        <v>37157</v>
      </c>
      <c r="AD94" s="9">
        <v>854.2</v>
      </c>
      <c r="AE94" s="4">
        <v>37162</v>
      </c>
      <c r="AF94" s="9">
        <v>453.87</v>
      </c>
      <c r="AG94" s="4">
        <v>37157</v>
      </c>
      <c r="AH94" s="9">
        <v>174.86</v>
      </c>
      <c r="AI94" s="4">
        <v>37162</v>
      </c>
      <c r="AJ94" s="9">
        <v>7571.97</v>
      </c>
    </row>
    <row r="95" spans="1:36" x14ac:dyDescent="0.25">
      <c r="A95" s="4">
        <v>37169</v>
      </c>
      <c r="B95" s="9">
        <v>3179.279</v>
      </c>
      <c r="C95" s="4">
        <v>37169</v>
      </c>
      <c r="D95" s="9">
        <v>10205.870000000001</v>
      </c>
      <c r="E95" s="4">
        <v>37218</v>
      </c>
      <c r="F95" s="9">
        <v>1712.56</v>
      </c>
      <c r="G95" s="4">
        <v>37169</v>
      </c>
      <c r="H95" s="9">
        <v>6894.24</v>
      </c>
      <c r="I95" s="4">
        <v>37169</v>
      </c>
      <c r="J95" s="9">
        <v>5954.9</v>
      </c>
      <c r="K95" s="4">
        <v>37169</v>
      </c>
      <c r="L95" s="9">
        <v>1071.3800000000001</v>
      </c>
      <c r="M95" s="4">
        <v>37169</v>
      </c>
      <c r="N95" s="9">
        <v>5036</v>
      </c>
      <c r="O95" s="4">
        <v>37169</v>
      </c>
      <c r="P95" s="9">
        <v>10277.379999999999</v>
      </c>
      <c r="Q95" s="4">
        <v>37169</v>
      </c>
      <c r="R95" s="9">
        <v>4164.76</v>
      </c>
      <c r="S95" s="4">
        <v>37169</v>
      </c>
      <c r="T95" s="9">
        <v>4487.6899999999996</v>
      </c>
      <c r="U95" s="4">
        <v>37164</v>
      </c>
      <c r="V95" s="9">
        <v>479.68</v>
      </c>
      <c r="W95" s="4">
        <v>37169</v>
      </c>
      <c r="X95" s="9">
        <v>10197.1</v>
      </c>
      <c r="Y95" s="4">
        <v>37169</v>
      </c>
      <c r="Z95" s="9">
        <v>5131.2299999999996</v>
      </c>
      <c r="AA95" s="4">
        <v>37170</v>
      </c>
      <c r="AB95" s="9">
        <v>3585.46</v>
      </c>
      <c r="AC95" s="4">
        <v>37164</v>
      </c>
      <c r="AD95" s="9">
        <v>913.85</v>
      </c>
      <c r="AE95" s="4">
        <v>37169</v>
      </c>
      <c r="AF95" s="9">
        <v>457.09</v>
      </c>
      <c r="AG95" s="4">
        <v>37164</v>
      </c>
      <c r="AH95" s="9">
        <v>167.33</v>
      </c>
      <c r="AI95" s="4">
        <v>37169</v>
      </c>
      <c r="AJ95" s="9">
        <v>7956.52</v>
      </c>
    </row>
    <row r="96" spans="1:36" x14ac:dyDescent="0.25">
      <c r="A96" s="4">
        <v>37176</v>
      </c>
      <c r="B96" s="9">
        <v>3225.2469999999998</v>
      </c>
      <c r="C96" s="4">
        <v>37176</v>
      </c>
      <c r="D96" s="9">
        <v>10632.35</v>
      </c>
      <c r="E96" s="4">
        <v>37225</v>
      </c>
      <c r="F96" s="9">
        <v>1747.9929999999999</v>
      </c>
      <c r="G96" s="4">
        <v>37176</v>
      </c>
      <c r="H96" s="9">
        <v>7031.03</v>
      </c>
      <c r="I96" s="4">
        <v>37176</v>
      </c>
      <c r="J96" s="9">
        <v>6039.4</v>
      </c>
      <c r="K96" s="4">
        <v>37176</v>
      </c>
      <c r="L96" s="9">
        <v>1091.6500000000001</v>
      </c>
      <c r="M96" s="4">
        <v>37176</v>
      </c>
      <c r="N96" s="9">
        <v>5145.5</v>
      </c>
      <c r="O96" s="4">
        <v>37176</v>
      </c>
      <c r="P96" s="9">
        <v>10274.129999999999</v>
      </c>
      <c r="Q96" s="4">
        <v>37176</v>
      </c>
      <c r="R96" s="9">
        <v>4336.88</v>
      </c>
      <c r="S96" s="4">
        <v>37176</v>
      </c>
      <c r="T96" s="9">
        <v>4625.13</v>
      </c>
      <c r="U96" s="4">
        <v>37171</v>
      </c>
      <c r="V96" s="9">
        <v>501.92</v>
      </c>
      <c r="W96" s="4">
        <v>37176</v>
      </c>
      <c r="X96" s="9">
        <v>10784.7</v>
      </c>
      <c r="Y96" s="4">
        <v>37176</v>
      </c>
      <c r="Z96" s="9">
        <v>5225.92</v>
      </c>
      <c r="AA96" s="4">
        <v>37177</v>
      </c>
      <c r="AB96" s="9">
        <v>3801.5</v>
      </c>
      <c r="AC96" s="4">
        <v>37171</v>
      </c>
      <c r="AD96" s="9">
        <v>914.6</v>
      </c>
      <c r="AE96" s="4">
        <v>37176</v>
      </c>
      <c r="AF96" s="9">
        <v>473.12</v>
      </c>
      <c r="AG96" s="4">
        <v>37171</v>
      </c>
      <c r="AH96" s="9">
        <v>160.04</v>
      </c>
      <c r="AI96" s="4">
        <v>37176</v>
      </c>
      <c r="AJ96" s="9">
        <v>8076.87</v>
      </c>
    </row>
    <row r="97" spans="1:36" x14ac:dyDescent="0.25">
      <c r="A97" s="4">
        <v>37183</v>
      </c>
      <c r="B97" s="9">
        <v>3175.6039999999998</v>
      </c>
      <c r="C97" s="4">
        <v>37183</v>
      </c>
      <c r="D97" s="9">
        <v>10538.79</v>
      </c>
      <c r="E97" s="4">
        <v>37232</v>
      </c>
      <c r="F97" s="9">
        <v>1745.41</v>
      </c>
      <c r="G97" s="4">
        <v>37183</v>
      </c>
      <c r="H97" s="9">
        <v>6910.96</v>
      </c>
      <c r="I97" s="4">
        <v>37183</v>
      </c>
      <c r="J97" s="9">
        <v>6070.3</v>
      </c>
      <c r="K97" s="4">
        <v>37183</v>
      </c>
      <c r="L97" s="9">
        <v>1073.48</v>
      </c>
      <c r="M97" s="4">
        <v>37183</v>
      </c>
      <c r="N97" s="9">
        <v>5017.7</v>
      </c>
      <c r="O97" s="4">
        <v>37183</v>
      </c>
      <c r="P97" s="9">
        <v>9825.84</v>
      </c>
      <c r="Q97" s="4">
        <v>37183</v>
      </c>
      <c r="R97" s="9">
        <v>4264.8900000000003</v>
      </c>
      <c r="S97" s="4">
        <v>37183</v>
      </c>
      <c r="T97" s="9">
        <v>4513.53</v>
      </c>
      <c r="U97" s="4">
        <v>37178</v>
      </c>
      <c r="V97" s="9">
        <v>516.4</v>
      </c>
      <c r="W97" s="4">
        <v>37183</v>
      </c>
      <c r="X97" s="9">
        <v>11331.6</v>
      </c>
      <c r="Y97" s="4">
        <v>37183</v>
      </c>
      <c r="Z97" s="9">
        <v>5236</v>
      </c>
      <c r="AA97" s="4">
        <v>37184</v>
      </c>
      <c r="AB97" s="9">
        <v>3845.62</v>
      </c>
      <c r="AC97" s="4">
        <v>37178</v>
      </c>
      <c r="AD97" s="9">
        <v>960.4</v>
      </c>
      <c r="AE97" s="4">
        <v>37183</v>
      </c>
      <c r="AF97" s="9">
        <v>445.56</v>
      </c>
      <c r="AG97" s="4">
        <v>37178</v>
      </c>
      <c r="AH97" s="9">
        <v>173.69</v>
      </c>
      <c r="AI97" s="4">
        <v>37183</v>
      </c>
      <c r="AJ97" s="9">
        <v>8020.4</v>
      </c>
    </row>
    <row r="98" spans="1:36" x14ac:dyDescent="0.25">
      <c r="A98" s="4">
        <v>37190</v>
      </c>
      <c r="B98" s="9">
        <v>3276.44</v>
      </c>
      <c r="C98" s="4">
        <v>37190</v>
      </c>
      <c r="D98" s="9">
        <v>10795.16</v>
      </c>
      <c r="E98" s="4">
        <v>37239</v>
      </c>
      <c r="F98" s="9">
        <v>1675.5139999999999</v>
      </c>
      <c r="G98" s="4">
        <v>37190</v>
      </c>
      <c r="H98" s="9">
        <v>7004.92</v>
      </c>
      <c r="I98" s="4">
        <v>37190</v>
      </c>
      <c r="J98" s="9">
        <v>6256.7</v>
      </c>
      <c r="K98" s="4">
        <v>37190</v>
      </c>
      <c r="L98" s="9">
        <v>1104.6099999999999</v>
      </c>
      <c r="M98" s="4">
        <v>37190</v>
      </c>
      <c r="N98" s="9">
        <v>5188.6000000000004</v>
      </c>
      <c r="O98" s="4">
        <v>37190</v>
      </c>
      <c r="P98" s="9">
        <v>10404.74</v>
      </c>
      <c r="Q98" s="4">
        <v>37190</v>
      </c>
      <c r="R98" s="9">
        <v>4478.63</v>
      </c>
      <c r="S98" s="4">
        <v>37190</v>
      </c>
      <c r="T98" s="9">
        <v>4820.26</v>
      </c>
      <c r="U98" s="4">
        <v>37185</v>
      </c>
      <c r="V98" s="9">
        <v>528.04</v>
      </c>
      <c r="W98" s="4">
        <v>37190</v>
      </c>
      <c r="X98" s="9">
        <v>11780.6</v>
      </c>
      <c r="Y98" s="4">
        <v>37190</v>
      </c>
      <c r="Z98" s="9">
        <v>5325.52</v>
      </c>
      <c r="AA98" s="4">
        <v>37191</v>
      </c>
      <c r="AB98" s="9">
        <v>4043.57</v>
      </c>
      <c r="AC98" s="4">
        <v>37185</v>
      </c>
      <c r="AD98" s="9">
        <v>976.65</v>
      </c>
      <c r="AE98" s="4">
        <v>37190</v>
      </c>
      <c r="AF98" s="9">
        <v>472.81</v>
      </c>
      <c r="AG98" s="4">
        <v>37185</v>
      </c>
      <c r="AH98" s="9">
        <v>172.71</v>
      </c>
      <c r="AI98" s="4">
        <v>37190</v>
      </c>
      <c r="AJ98" s="9">
        <v>8100.76</v>
      </c>
    </row>
    <row r="99" spans="1:36" x14ac:dyDescent="0.25">
      <c r="A99" s="4">
        <v>37197</v>
      </c>
      <c r="B99" s="9">
        <v>3239.8890000000001</v>
      </c>
      <c r="C99" s="4">
        <v>37197</v>
      </c>
      <c r="D99" s="9">
        <v>10383.780000000001</v>
      </c>
      <c r="E99" s="4">
        <v>37246</v>
      </c>
      <c r="F99" s="9">
        <v>1640.1420000000001</v>
      </c>
      <c r="G99" s="4">
        <v>37197</v>
      </c>
      <c r="H99" s="9">
        <v>7023.97</v>
      </c>
      <c r="I99" s="4">
        <v>37197</v>
      </c>
      <c r="J99" s="9">
        <v>6125.2</v>
      </c>
      <c r="K99" s="4">
        <v>37197</v>
      </c>
      <c r="L99" s="9">
        <v>1087.2</v>
      </c>
      <c r="M99" s="4">
        <v>37197</v>
      </c>
      <c r="N99" s="9">
        <v>5129.5</v>
      </c>
      <c r="O99" s="4">
        <v>37197</v>
      </c>
      <c r="P99" s="9">
        <v>10186.06</v>
      </c>
      <c r="Q99" s="4">
        <v>37197</v>
      </c>
      <c r="R99" s="9">
        <v>4369.3999999999996</v>
      </c>
      <c r="S99" s="4">
        <v>37197</v>
      </c>
      <c r="T99" s="9">
        <v>4583.3100000000004</v>
      </c>
      <c r="U99" s="4">
        <v>37192</v>
      </c>
      <c r="V99" s="9">
        <v>543.41</v>
      </c>
      <c r="W99" s="4">
        <v>37197</v>
      </c>
      <c r="X99" s="9">
        <v>11387.8</v>
      </c>
      <c r="Y99" s="4">
        <v>37197</v>
      </c>
      <c r="Z99" s="9">
        <v>5167</v>
      </c>
      <c r="AA99" s="4">
        <v>37198</v>
      </c>
      <c r="AB99" s="9">
        <v>3998.48</v>
      </c>
      <c r="AC99" s="4">
        <v>37192</v>
      </c>
      <c r="AD99" s="9">
        <v>983.2</v>
      </c>
      <c r="AE99" s="4">
        <v>37197</v>
      </c>
      <c r="AF99" s="9">
        <v>468.15</v>
      </c>
      <c r="AG99" s="4">
        <v>37192</v>
      </c>
      <c r="AH99" s="9">
        <v>180.96</v>
      </c>
      <c r="AI99" s="4">
        <v>37197</v>
      </c>
      <c r="AJ99" s="9">
        <v>8263.18</v>
      </c>
    </row>
    <row r="100" spans="1:36" x14ac:dyDescent="0.25">
      <c r="A100" s="4">
        <v>37204</v>
      </c>
      <c r="B100" s="9">
        <v>3286.0140000000001</v>
      </c>
      <c r="C100" s="4">
        <v>37204</v>
      </c>
      <c r="D100" s="9">
        <v>10215.709999999999</v>
      </c>
      <c r="E100" s="4">
        <v>37253</v>
      </c>
      <c r="F100" s="9">
        <v>1639.4839999999999</v>
      </c>
      <c r="G100" s="4">
        <v>37204</v>
      </c>
      <c r="H100" s="9">
        <v>7209.69</v>
      </c>
      <c r="I100" s="4">
        <v>37204</v>
      </c>
      <c r="J100" s="9">
        <v>6341</v>
      </c>
      <c r="K100" s="4">
        <v>37204</v>
      </c>
      <c r="L100" s="9">
        <v>1120.31</v>
      </c>
      <c r="M100" s="4">
        <v>37204</v>
      </c>
      <c r="N100" s="9">
        <v>5244.2</v>
      </c>
      <c r="O100" s="4">
        <v>37204</v>
      </c>
      <c r="P100" s="9">
        <v>10609.25</v>
      </c>
      <c r="Q100" s="4">
        <v>37204</v>
      </c>
      <c r="R100" s="9">
        <v>4514.28</v>
      </c>
      <c r="S100" s="4">
        <v>37204</v>
      </c>
      <c r="T100" s="9">
        <v>4910.07</v>
      </c>
      <c r="U100" s="4">
        <v>37199</v>
      </c>
      <c r="V100" s="9">
        <v>550.57000000000005</v>
      </c>
      <c r="W100" s="4">
        <v>37204</v>
      </c>
      <c r="X100" s="9">
        <v>12730.7</v>
      </c>
      <c r="Y100" s="4">
        <v>37204</v>
      </c>
      <c r="Z100" s="9">
        <v>5183.21</v>
      </c>
      <c r="AA100" s="4">
        <v>37205</v>
      </c>
      <c r="AB100" s="9">
        <v>4123.78</v>
      </c>
      <c r="AC100" s="4">
        <v>37199</v>
      </c>
      <c r="AD100" s="9">
        <v>997.6</v>
      </c>
      <c r="AE100" s="4">
        <v>37204</v>
      </c>
      <c r="AF100" s="9">
        <v>488.86</v>
      </c>
      <c r="AG100" s="4">
        <v>37199</v>
      </c>
      <c r="AH100" s="9">
        <v>190.04</v>
      </c>
      <c r="AI100" s="4">
        <v>37204</v>
      </c>
      <c r="AJ100" s="9">
        <v>8263.2000000000007</v>
      </c>
    </row>
    <row r="101" spans="1:36" x14ac:dyDescent="0.25">
      <c r="A101" s="4">
        <v>37211</v>
      </c>
      <c r="B101" s="9">
        <v>3322.4870000000001</v>
      </c>
      <c r="C101" s="4">
        <v>37211</v>
      </c>
      <c r="D101" s="9">
        <v>10649.09</v>
      </c>
      <c r="E101" s="4">
        <v>37260</v>
      </c>
      <c r="F101" s="9">
        <v>1611.393</v>
      </c>
      <c r="G101" s="4">
        <v>37211</v>
      </c>
      <c r="H101" s="9">
        <v>7315.3</v>
      </c>
      <c r="I101" s="4">
        <v>37211</v>
      </c>
      <c r="J101" s="9">
        <v>6565</v>
      </c>
      <c r="K101" s="4">
        <v>37211</v>
      </c>
      <c r="L101" s="9">
        <v>1138.6500000000001</v>
      </c>
      <c r="M101" s="4">
        <v>37211</v>
      </c>
      <c r="N101" s="9">
        <v>5291</v>
      </c>
      <c r="O101" s="4">
        <v>37211</v>
      </c>
      <c r="P101" s="9">
        <v>11287.37</v>
      </c>
      <c r="Q101" s="4">
        <v>37211</v>
      </c>
      <c r="R101" s="9">
        <v>4587.3</v>
      </c>
      <c r="S101" s="4">
        <v>37211</v>
      </c>
      <c r="T101" s="9">
        <v>5062.6400000000003</v>
      </c>
      <c r="U101" s="4">
        <v>37206</v>
      </c>
      <c r="V101" s="9">
        <v>576.75</v>
      </c>
      <c r="W101" s="4">
        <v>37211</v>
      </c>
      <c r="X101" s="9">
        <v>12882.8</v>
      </c>
      <c r="Y101" s="4">
        <v>37211</v>
      </c>
      <c r="Z101" s="9">
        <v>5261.55</v>
      </c>
      <c r="AA101" s="4">
        <v>37212</v>
      </c>
      <c r="AB101" s="9">
        <v>4446.62</v>
      </c>
      <c r="AC101" s="4">
        <v>37206</v>
      </c>
      <c r="AD101" s="9">
        <v>1004.05</v>
      </c>
      <c r="AE101" s="4">
        <v>37211</v>
      </c>
      <c r="AF101" s="9">
        <v>504.65</v>
      </c>
      <c r="AG101" s="4">
        <v>37206</v>
      </c>
      <c r="AH101" s="9">
        <v>205.13</v>
      </c>
      <c r="AI101" s="4">
        <v>37211</v>
      </c>
      <c r="AJ101" s="9">
        <v>8669.44</v>
      </c>
    </row>
    <row r="102" spans="1:36" x14ac:dyDescent="0.25">
      <c r="A102" s="4">
        <v>37218</v>
      </c>
      <c r="B102" s="9">
        <v>3332.9050000000002</v>
      </c>
      <c r="C102" s="4">
        <v>37218</v>
      </c>
      <c r="D102" s="9">
        <v>10696.82</v>
      </c>
      <c r="E102" s="4">
        <v>37267</v>
      </c>
      <c r="F102" s="9">
        <v>1535.5930000000001</v>
      </c>
      <c r="G102" s="4">
        <v>37218</v>
      </c>
      <c r="H102" s="9">
        <v>7432.43</v>
      </c>
      <c r="I102" s="4">
        <v>37218</v>
      </c>
      <c r="J102" s="9">
        <v>6458.8</v>
      </c>
      <c r="K102" s="4">
        <v>37218</v>
      </c>
      <c r="L102" s="9">
        <v>1150.3399999999999</v>
      </c>
      <c r="M102" s="4">
        <v>37218</v>
      </c>
      <c r="N102" s="9">
        <v>5293.2</v>
      </c>
      <c r="O102" s="4">
        <v>37218</v>
      </c>
      <c r="P102" s="9">
        <v>11322.36</v>
      </c>
      <c r="Q102" s="4">
        <v>37218</v>
      </c>
      <c r="R102" s="9">
        <v>4573.82</v>
      </c>
      <c r="S102" s="4">
        <v>37218</v>
      </c>
      <c r="T102" s="9">
        <v>5150.97</v>
      </c>
      <c r="U102" s="4">
        <v>37213</v>
      </c>
      <c r="V102" s="9">
        <v>610.88</v>
      </c>
      <c r="W102" s="4">
        <v>37218</v>
      </c>
      <c r="X102" s="9">
        <v>13423.9</v>
      </c>
      <c r="Y102" s="4">
        <v>37218</v>
      </c>
      <c r="Z102" s="9">
        <v>5458.05</v>
      </c>
      <c r="AA102" s="4">
        <v>37219</v>
      </c>
      <c r="AB102" s="9">
        <v>4519.08</v>
      </c>
      <c r="AC102" s="4">
        <v>37213</v>
      </c>
      <c r="AD102" s="9">
        <v>1035.7</v>
      </c>
      <c r="AE102" s="4">
        <v>37218</v>
      </c>
      <c r="AF102" s="9">
        <v>506.61</v>
      </c>
      <c r="AG102" s="4">
        <v>37213</v>
      </c>
      <c r="AH102" s="9">
        <v>201.58</v>
      </c>
      <c r="AI102" s="4">
        <v>37218</v>
      </c>
      <c r="AJ102" s="9">
        <v>8812.81</v>
      </c>
    </row>
    <row r="103" spans="1:36" x14ac:dyDescent="0.25">
      <c r="A103" s="4">
        <v>37225</v>
      </c>
      <c r="B103" s="9">
        <v>3337.4459999999999</v>
      </c>
      <c r="C103" s="4">
        <v>37225</v>
      </c>
      <c r="D103" s="9">
        <v>10697.44</v>
      </c>
      <c r="E103" s="4">
        <v>37274</v>
      </c>
      <c r="F103" s="9">
        <v>1415.4380000000001</v>
      </c>
      <c r="G103" s="4">
        <v>37225</v>
      </c>
      <c r="H103" s="9">
        <v>7425.65</v>
      </c>
      <c r="I103" s="4">
        <v>37225</v>
      </c>
      <c r="J103" s="9">
        <v>6237</v>
      </c>
      <c r="K103" s="4">
        <v>37225</v>
      </c>
      <c r="L103" s="9">
        <v>1139.45</v>
      </c>
      <c r="M103" s="4">
        <v>37225</v>
      </c>
      <c r="N103" s="9">
        <v>5203.6000000000004</v>
      </c>
      <c r="O103" s="4">
        <v>37225</v>
      </c>
      <c r="P103" s="9">
        <v>11279.25</v>
      </c>
      <c r="Q103" s="4">
        <v>37225</v>
      </c>
      <c r="R103" s="9">
        <v>4476.0600000000004</v>
      </c>
      <c r="S103" s="4">
        <v>37225</v>
      </c>
      <c r="T103" s="9">
        <v>4989.91</v>
      </c>
      <c r="U103" s="4">
        <v>37220</v>
      </c>
      <c r="V103" s="9">
        <v>645.17999999999995</v>
      </c>
      <c r="W103" s="4">
        <v>37225</v>
      </c>
      <c r="X103" s="9">
        <v>12931.7</v>
      </c>
      <c r="Y103" s="4">
        <v>37225</v>
      </c>
      <c r="Z103" s="9">
        <v>5463.77</v>
      </c>
      <c r="AA103" s="4">
        <v>37226</v>
      </c>
      <c r="AB103" s="9">
        <v>4441.12</v>
      </c>
      <c r="AC103" s="4">
        <v>37220</v>
      </c>
      <c r="AD103" s="9">
        <v>1059</v>
      </c>
      <c r="AE103" s="4">
        <v>37225</v>
      </c>
      <c r="AF103" s="9">
        <v>492.67</v>
      </c>
      <c r="AG103" s="4">
        <v>37220</v>
      </c>
      <c r="AH103" s="9">
        <v>213.82</v>
      </c>
      <c r="AI103" s="4">
        <v>37225</v>
      </c>
      <c r="AJ103" s="9">
        <v>9010.86</v>
      </c>
    </row>
    <row r="104" spans="1:36" x14ac:dyDescent="0.25">
      <c r="A104" s="4">
        <v>37232</v>
      </c>
      <c r="B104" s="9">
        <v>3371.8009999999999</v>
      </c>
      <c r="C104" s="4">
        <v>37232</v>
      </c>
      <c r="D104" s="9">
        <v>10796.89</v>
      </c>
      <c r="E104" s="4">
        <v>37281</v>
      </c>
      <c r="F104" s="9">
        <v>1451.4839999999999</v>
      </c>
      <c r="G104" s="4">
        <v>37232</v>
      </c>
      <c r="H104" s="9">
        <v>7616.8</v>
      </c>
      <c r="I104" s="4">
        <v>37232</v>
      </c>
      <c r="J104" s="9">
        <v>6443.7</v>
      </c>
      <c r="K104" s="4">
        <v>37232</v>
      </c>
      <c r="L104" s="9">
        <v>1158.31</v>
      </c>
      <c r="M104" s="4">
        <v>37232</v>
      </c>
      <c r="N104" s="9">
        <v>5264.7</v>
      </c>
      <c r="O104" s="4">
        <v>37232</v>
      </c>
      <c r="P104" s="9">
        <v>11832.18</v>
      </c>
      <c r="Q104" s="4">
        <v>37232</v>
      </c>
      <c r="R104" s="9">
        <v>4642.9399999999996</v>
      </c>
      <c r="S104" s="4">
        <v>37232</v>
      </c>
      <c r="T104" s="9">
        <v>5199.03</v>
      </c>
      <c r="U104" s="4">
        <v>37227</v>
      </c>
      <c r="V104" s="9">
        <v>643.89</v>
      </c>
      <c r="W104" s="4">
        <v>37232</v>
      </c>
      <c r="X104" s="9">
        <v>13298.7</v>
      </c>
      <c r="Y104" s="4">
        <v>37232</v>
      </c>
      <c r="Z104" s="9">
        <v>5624.33</v>
      </c>
      <c r="AA104" s="4">
        <v>37233</v>
      </c>
      <c r="AB104" s="9">
        <v>5333.93</v>
      </c>
      <c r="AC104" s="4">
        <v>37227</v>
      </c>
      <c r="AD104" s="9">
        <v>1067.1500000000001</v>
      </c>
      <c r="AE104" s="4">
        <v>37232</v>
      </c>
      <c r="AF104" s="9">
        <v>504.78</v>
      </c>
      <c r="AG104" s="4">
        <v>37227</v>
      </c>
      <c r="AH104" s="9">
        <v>213.32</v>
      </c>
      <c r="AI104" s="4">
        <v>37232</v>
      </c>
      <c r="AJ104" s="9">
        <v>9628.81</v>
      </c>
    </row>
    <row r="105" spans="1:36" x14ac:dyDescent="0.25">
      <c r="A105" s="4">
        <v>37239</v>
      </c>
      <c r="B105" s="9">
        <v>3290.8339999999998</v>
      </c>
      <c r="C105" s="4">
        <v>37239</v>
      </c>
      <c r="D105" s="9">
        <v>10511.65</v>
      </c>
      <c r="E105" s="4">
        <v>37288</v>
      </c>
      <c r="F105" s="9">
        <v>1485.77</v>
      </c>
      <c r="G105" s="4">
        <v>37239</v>
      </c>
      <c r="H105" s="9">
        <v>7425.68</v>
      </c>
      <c r="I105" s="4">
        <v>37239</v>
      </c>
      <c r="J105" s="9">
        <v>6184.3</v>
      </c>
      <c r="K105" s="4">
        <v>37239</v>
      </c>
      <c r="L105" s="9">
        <v>1123.0899999999999</v>
      </c>
      <c r="M105" s="4">
        <v>37239</v>
      </c>
      <c r="N105" s="9">
        <v>5061</v>
      </c>
      <c r="O105" s="4">
        <v>37239</v>
      </c>
      <c r="P105" s="9">
        <v>11466.11</v>
      </c>
      <c r="Q105" s="4">
        <v>37239</v>
      </c>
      <c r="R105" s="9">
        <v>4340.0200000000004</v>
      </c>
      <c r="S105" s="4">
        <v>37239</v>
      </c>
      <c r="T105" s="9">
        <v>4909.42</v>
      </c>
      <c r="U105" s="4">
        <v>37234</v>
      </c>
      <c r="V105" s="9">
        <v>704.5</v>
      </c>
      <c r="W105" s="4">
        <v>37239</v>
      </c>
      <c r="X105" s="9">
        <v>12959.2</v>
      </c>
      <c r="Y105" s="4">
        <v>37239</v>
      </c>
      <c r="Z105" s="9">
        <v>5323.11</v>
      </c>
      <c r="AA105" s="4">
        <v>37240</v>
      </c>
      <c r="AB105" s="9">
        <v>5486.73</v>
      </c>
      <c r="AC105" s="4">
        <v>37234</v>
      </c>
      <c r="AD105" s="9">
        <v>1112.3</v>
      </c>
      <c r="AE105" s="4">
        <v>37239</v>
      </c>
      <c r="AF105" s="9">
        <v>475.57</v>
      </c>
      <c r="AG105" s="4">
        <v>37234</v>
      </c>
      <c r="AH105" s="9">
        <v>222.41</v>
      </c>
      <c r="AI105" s="4">
        <v>37239</v>
      </c>
      <c r="AJ105" s="9">
        <v>10099.25</v>
      </c>
    </row>
    <row r="106" spans="1:36" x14ac:dyDescent="0.25">
      <c r="A106" s="4">
        <v>37246</v>
      </c>
      <c r="B106" s="9">
        <v>3374.4549999999999</v>
      </c>
      <c r="C106" s="4">
        <v>37246</v>
      </c>
      <c r="D106" s="9">
        <v>10335.450000000001</v>
      </c>
      <c r="E106" s="4">
        <v>37295</v>
      </c>
      <c r="F106" s="9">
        <v>1506.615</v>
      </c>
      <c r="G106" s="4">
        <v>37246</v>
      </c>
      <c r="H106" s="9">
        <v>7528.3</v>
      </c>
      <c r="I106" s="4">
        <v>37246</v>
      </c>
      <c r="J106" s="9">
        <v>6364.6</v>
      </c>
      <c r="K106" s="4">
        <v>37246</v>
      </c>
      <c r="L106" s="9">
        <v>1144.8900000000001</v>
      </c>
      <c r="M106" s="4">
        <v>37246</v>
      </c>
      <c r="N106" s="9">
        <v>5159.2</v>
      </c>
      <c r="O106" s="4">
        <v>37246</v>
      </c>
      <c r="P106" s="9">
        <v>11158.1</v>
      </c>
      <c r="Q106" s="4">
        <v>37246</v>
      </c>
      <c r="R106" s="9">
        <v>4499.34</v>
      </c>
      <c r="S106" s="4">
        <v>37246</v>
      </c>
      <c r="T106" s="9">
        <v>5019.01</v>
      </c>
      <c r="U106" s="4">
        <v>37241</v>
      </c>
      <c r="V106" s="9">
        <v>665.2</v>
      </c>
      <c r="W106" s="4">
        <v>37246</v>
      </c>
      <c r="X106" s="9">
        <v>13368.5</v>
      </c>
      <c r="Y106" s="4">
        <v>37246</v>
      </c>
      <c r="Z106" s="9">
        <v>5623.39</v>
      </c>
      <c r="AA106" s="4">
        <v>37247</v>
      </c>
      <c r="AB106" s="9">
        <v>5109.24</v>
      </c>
      <c r="AC106" s="4">
        <v>37241</v>
      </c>
      <c r="AD106" s="9">
        <v>1087.8499999999999</v>
      </c>
      <c r="AE106" s="4">
        <v>37246</v>
      </c>
      <c r="AF106" s="9">
        <v>495.84</v>
      </c>
      <c r="AG106" s="4">
        <v>37241</v>
      </c>
      <c r="AH106" s="9">
        <v>215.03</v>
      </c>
      <c r="AI106" s="4">
        <v>37246</v>
      </c>
      <c r="AJ106" s="9">
        <v>10082.35</v>
      </c>
    </row>
    <row r="107" spans="1:36" x14ac:dyDescent="0.25">
      <c r="A107" s="4">
        <v>37253</v>
      </c>
      <c r="B107" s="9">
        <v>3427.1010000000001</v>
      </c>
      <c r="C107" s="4">
        <v>37253</v>
      </c>
      <c r="D107" s="9">
        <v>10542.62</v>
      </c>
      <c r="E107" s="4">
        <v>37316</v>
      </c>
      <c r="F107" s="9">
        <v>1502.54</v>
      </c>
      <c r="G107" s="4">
        <v>37253</v>
      </c>
      <c r="H107" s="9">
        <v>7674.97</v>
      </c>
      <c r="I107" s="4">
        <v>37253</v>
      </c>
      <c r="J107" s="9">
        <v>6417.8</v>
      </c>
      <c r="K107" s="4">
        <v>37253</v>
      </c>
      <c r="L107" s="9">
        <v>1161.02</v>
      </c>
      <c r="M107" s="4">
        <v>37253</v>
      </c>
      <c r="N107" s="9">
        <v>5242.3999999999996</v>
      </c>
      <c r="O107" s="4">
        <v>37253</v>
      </c>
      <c r="P107" s="9">
        <v>11431.59</v>
      </c>
      <c r="Q107" s="4">
        <v>37253</v>
      </c>
      <c r="R107" s="9">
        <v>4624.58</v>
      </c>
      <c r="S107" s="4">
        <v>37253</v>
      </c>
      <c r="T107" s="9">
        <v>5160.1000000000004</v>
      </c>
      <c r="U107" s="4">
        <v>37248</v>
      </c>
      <c r="V107" s="9">
        <v>644.71</v>
      </c>
      <c r="W107" s="4">
        <v>37253</v>
      </c>
      <c r="X107" s="9">
        <v>13577.6</v>
      </c>
      <c r="Y107" s="4">
        <v>37253</v>
      </c>
      <c r="Z107" s="9">
        <v>5673.23</v>
      </c>
      <c r="AA107" s="4">
        <v>37254</v>
      </c>
      <c r="AB107" s="9">
        <v>5398.28</v>
      </c>
      <c r="AC107" s="4">
        <v>37248</v>
      </c>
      <c r="AD107" s="9">
        <v>1050.8499999999999</v>
      </c>
      <c r="AE107" s="4">
        <v>37253</v>
      </c>
      <c r="AF107" s="9">
        <v>506.78</v>
      </c>
      <c r="AG107" s="4">
        <v>37248</v>
      </c>
      <c r="AH107" s="9">
        <v>228.05</v>
      </c>
      <c r="AI107" s="4">
        <v>37253</v>
      </c>
      <c r="AJ107" s="9">
        <v>10027.540000000001</v>
      </c>
    </row>
    <row r="108" spans="1:36" x14ac:dyDescent="0.25">
      <c r="A108" s="4">
        <v>37260</v>
      </c>
      <c r="B108" s="9">
        <v>3435.6990000000001</v>
      </c>
      <c r="C108" s="4">
        <v>37260</v>
      </c>
      <c r="D108" s="9">
        <v>10871.49</v>
      </c>
      <c r="E108" s="4">
        <v>37323</v>
      </c>
      <c r="F108" s="9">
        <v>1640.2560000000001</v>
      </c>
      <c r="G108" s="4">
        <v>37260</v>
      </c>
      <c r="H108" s="9">
        <v>7833.24</v>
      </c>
      <c r="I108" s="4">
        <v>37260</v>
      </c>
      <c r="J108" s="9">
        <v>6392.9</v>
      </c>
      <c r="K108" s="4">
        <v>37260</v>
      </c>
      <c r="L108" s="9">
        <v>1172.51</v>
      </c>
      <c r="M108" s="4">
        <v>37260</v>
      </c>
      <c r="N108" s="9">
        <v>5323.8</v>
      </c>
      <c r="O108" s="4">
        <v>37260</v>
      </c>
      <c r="P108" s="9">
        <v>11702.15</v>
      </c>
      <c r="Q108" s="4">
        <v>37260</v>
      </c>
      <c r="R108" s="9">
        <v>4682.79</v>
      </c>
      <c r="S108" s="4">
        <v>37260</v>
      </c>
      <c r="T108" s="9">
        <v>5318.73</v>
      </c>
      <c r="U108" s="4">
        <v>37255</v>
      </c>
      <c r="V108" s="9">
        <v>693.7</v>
      </c>
      <c r="W108" s="4">
        <v>37260</v>
      </c>
      <c r="X108" s="9">
        <v>14331.9</v>
      </c>
      <c r="Y108" s="4">
        <v>37260</v>
      </c>
      <c r="Z108" s="9">
        <v>5638.23</v>
      </c>
      <c r="AA108" s="4">
        <v>37261</v>
      </c>
      <c r="AB108" s="9">
        <v>5638.53</v>
      </c>
      <c r="AC108" s="4">
        <v>37255</v>
      </c>
      <c r="AD108" s="9">
        <v>1033.8</v>
      </c>
      <c r="AE108" s="4">
        <v>37260</v>
      </c>
      <c r="AF108" s="9">
        <v>499.56</v>
      </c>
      <c r="AG108" s="4">
        <v>37255</v>
      </c>
      <c r="AH108" s="9">
        <v>236.24</v>
      </c>
      <c r="AI108" s="4">
        <v>37260</v>
      </c>
      <c r="AJ108" s="9">
        <v>10515.28</v>
      </c>
    </row>
    <row r="109" spans="1:36" x14ac:dyDescent="0.25">
      <c r="A109" s="4">
        <v>37267</v>
      </c>
      <c r="B109" s="9">
        <v>3417.636</v>
      </c>
      <c r="C109" s="4">
        <v>37267</v>
      </c>
      <c r="D109" s="9">
        <v>10441.59</v>
      </c>
      <c r="E109" s="4">
        <v>37330</v>
      </c>
      <c r="F109" s="9">
        <v>1620.9760000000001</v>
      </c>
      <c r="G109" s="4">
        <v>37267</v>
      </c>
      <c r="H109" s="9">
        <v>7701.93</v>
      </c>
      <c r="I109" s="4">
        <v>37267</v>
      </c>
      <c r="J109" s="9">
        <v>6416.4</v>
      </c>
      <c r="K109" s="4">
        <v>37267</v>
      </c>
      <c r="L109" s="9">
        <v>1145.5999999999999</v>
      </c>
      <c r="M109" s="4">
        <v>37267</v>
      </c>
      <c r="N109" s="9">
        <v>5198.6000000000004</v>
      </c>
      <c r="O109" s="4">
        <v>37267</v>
      </c>
      <c r="P109" s="9">
        <v>11166.46</v>
      </c>
      <c r="Q109" s="4">
        <v>37267</v>
      </c>
      <c r="R109" s="9">
        <v>4554.6899999999996</v>
      </c>
      <c r="S109" s="4">
        <v>37267</v>
      </c>
      <c r="T109" s="9">
        <v>5209.97</v>
      </c>
      <c r="U109" s="4">
        <v>37262</v>
      </c>
      <c r="V109" s="9">
        <v>747.72</v>
      </c>
      <c r="W109" s="4">
        <v>37267</v>
      </c>
      <c r="X109" s="9">
        <v>13587.5</v>
      </c>
      <c r="Y109" s="4">
        <v>37267</v>
      </c>
      <c r="Z109" s="9">
        <v>5566.22</v>
      </c>
      <c r="AA109" s="4">
        <v>37268</v>
      </c>
      <c r="AB109" s="9">
        <v>5687.59</v>
      </c>
      <c r="AC109" s="4">
        <v>37262</v>
      </c>
      <c r="AD109" s="9">
        <v>1096.2</v>
      </c>
      <c r="AE109" s="4">
        <v>37267</v>
      </c>
      <c r="AF109" s="9">
        <v>498.52</v>
      </c>
      <c r="AG109" s="4">
        <v>37262</v>
      </c>
      <c r="AH109" s="9">
        <v>256.98</v>
      </c>
      <c r="AI109" s="4">
        <v>37267</v>
      </c>
      <c r="AJ109" s="9">
        <v>10582.2</v>
      </c>
    </row>
    <row r="110" spans="1:36" x14ac:dyDescent="0.25">
      <c r="A110" s="4">
        <v>37274</v>
      </c>
      <c r="B110" s="9">
        <v>3387.0340000000001</v>
      </c>
      <c r="C110" s="4">
        <v>37274</v>
      </c>
      <c r="D110" s="9">
        <v>10293.32</v>
      </c>
      <c r="E110" s="4">
        <v>37337</v>
      </c>
      <c r="F110" s="9">
        <v>1669.694</v>
      </c>
      <c r="G110" s="4">
        <v>37274</v>
      </c>
      <c r="H110" s="9">
        <v>7604.79</v>
      </c>
      <c r="I110" s="4">
        <v>37274</v>
      </c>
      <c r="J110" s="9">
        <v>6294.2</v>
      </c>
      <c r="K110" s="4">
        <v>37274</v>
      </c>
      <c r="L110" s="9">
        <v>1127.58</v>
      </c>
      <c r="M110" s="4">
        <v>37274</v>
      </c>
      <c r="N110" s="9">
        <v>5126.8</v>
      </c>
      <c r="O110" s="4">
        <v>37274</v>
      </c>
      <c r="P110" s="9">
        <v>10972.96</v>
      </c>
      <c r="Q110" s="4">
        <v>37274</v>
      </c>
      <c r="R110" s="9">
        <v>4448.8500000000004</v>
      </c>
      <c r="S110" s="4">
        <v>37274</v>
      </c>
      <c r="T110" s="9">
        <v>5122.2299999999996</v>
      </c>
      <c r="U110" s="4">
        <v>37269</v>
      </c>
      <c r="V110" s="9">
        <v>727.36</v>
      </c>
      <c r="W110" s="4">
        <v>37274</v>
      </c>
      <c r="X110" s="9">
        <v>13372.7</v>
      </c>
      <c r="Y110" s="4">
        <v>37274</v>
      </c>
      <c r="Z110" s="9">
        <v>5532.35</v>
      </c>
      <c r="AA110" s="4">
        <v>37275</v>
      </c>
      <c r="AB110" s="9">
        <v>5522.8</v>
      </c>
      <c r="AC110" s="4">
        <v>37269</v>
      </c>
      <c r="AD110" s="9">
        <v>1088.55</v>
      </c>
      <c r="AE110" s="4">
        <v>37274</v>
      </c>
      <c r="AF110" s="9">
        <v>493.5</v>
      </c>
      <c r="AG110" s="4">
        <v>37269</v>
      </c>
      <c r="AH110" s="9">
        <v>265.33</v>
      </c>
      <c r="AI110" s="4">
        <v>37274</v>
      </c>
      <c r="AJ110" s="9">
        <v>10017.700000000001</v>
      </c>
    </row>
    <row r="111" spans="1:36" x14ac:dyDescent="0.25">
      <c r="A111" s="4">
        <v>37281</v>
      </c>
      <c r="B111" s="9">
        <v>3442.2919999999999</v>
      </c>
      <c r="C111" s="4">
        <v>37281</v>
      </c>
      <c r="D111" s="9">
        <v>10144.14</v>
      </c>
      <c r="E111" s="4">
        <v>37344</v>
      </c>
      <c r="F111" s="9">
        <v>1603.905</v>
      </c>
      <c r="G111" s="4">
        <v>37281</v>
      </c>
      <c r="H111" s="9">
        <v>7659.29</v>
      </c>
      <c r="I111" s="4">
        <v>37281</v>
      </c>
      <c r="J111" s="9">
        <v>6372.1</v>
      </c>
      <c r="K111" s="4">
        <v>37281</v>
      </c>
      <c r="L111" s="9">
        <v>1133.28</v>
      </c>
      <c r="M111" s="4">
        <v>37281</v>
      </c>
      <c r="N111" s="9">
        <v>5193</v>
      </c>
      <c r="O111" s="4">
        <v>37281</v>
      </c>
      <c r="P111" s="9">
        <v>10772.96</v>
      </c>
      <c r="Q111" s="4">
        <v>37281</v>
      </c>
      <c r="R111" s="9">
        <v>4484.3100000000004</v>
      </c>
      <c r="S111" s="4">
        <v>37281</v>
      </c>
      <c r="T111" s="9">
        <v>5156.63</v>
      </c>
      <c r="U111" s="4">
        <v>37276</v>
      </c>
      <c r="V111" s="9">
        <v>708.47</v>
      </c>
      <c r="W111" s="4">
        <v>37281</v>
      </c>
      <c r="X111" s="9">
        <v>13162.3</v>
      </c>
      <c r="Y111" s="4">
        <v>37281</v>
      </c>
      <c r="Z111" s="9">
        <v>5537.4</v>
      </c>
      <c r="AA111" s="4">
        <v>37282</v>
      </c>
      <c r="AB111" s="9">
        <v>5950.64</v>
      </c>
      <c r="AC111" s="4">
        <v>37276</v>
      </c>
      <c r="AD111" s="9">
        <v>1093.1500000000001</v>
      </c>
      <c r="AE111" s="4">
        <v>37281</v>
      </c>
      <c r="AF111" s="9">
        <v>503.36</v>
      </c>
      <c r="AG111" s="4">
        <v>37276</v>
      </c>
      <c r="AH111" s="9">
        <v>266</v>
      </c>
      <c r="AI111" s="4">
        <v>37281</v>
      </c>
      <c r="AJ111" s="9">
        <v>9948.8700000000008</v>
      </c>
    </row>
    <row r="112" spans="1:36" x14ac:dyDescent="0.25">
      <c r="A112" s="4">
        <v>37288</v>
      </c>
      <c r="B112" s="9">
        <v>3445.451</v>
      </c>
      <c r="C112" s="4">
        <v>37288</v>
      </c>
      <c r="D112" s="9">
        <v>9791.43</v>
      </c>
      <c r="E112" s="4">
        <v>37351</v>
      </c>
      <c r="F112" s="9">
        <v>1634.643</v>
      </c>
      <c r="G112" s="4">
        <v>37288</v>
      </c>
      <c r="H112" s="9">
        <v>7690.51</v>
      </c>
      <c r="I112" s="4">
        <v>37288</v>
      </c>
      <c r="J112" s="9">
        <v>6234.6</v>
      </c>
      <c r="K112" s="4">
        <v>37288</v>
      </c>
      <c r="L112" s="9">
        <v>1122.2</v>
      </c>
      <c r="M112" s="4">
        <v>37288</v>
      </c>
      <c r="N112" s="9">
        <v>5189.7</v>
      </c>
      <c r="O112" s="4">
        <v>37288</v>
      </c>
      <c r="P112" s="9">
        <v>10691.25</v>
      </c>
      <c r="Q112" s="4">
        <v>37288</v>
      </c>
      <c r="R112" s="9">
        <v>4455.5600000000004</v>
      </c>
      <c r="S112" s="4">
        <v>37288</v>
      </c>
      <c r="T112" s="9">
        <v>5097.0600000000004</v>
      </c>
      <c r="U112" s="4">
        <v>37283</v>
      </c>
      <c r="V112" s="9">
        <v>774.68</v>
      </c>
      <c r="W112" s="4">
        <v>37288</v>
      </c>
      <c r="X112" s="9">
        <v>12658.7</v>
      </c>
      <c r="Y112" s="4">
        <v>37288</v>
      </c>
      <c r="Z112" s="9">
        <v>5380.15</v>
      </c>
      <c r="AA112" s="4">
        <v>37289</v>
      </c>
      <c r="AB112" s="9">
        <v>5857.93</v>
      </c>
      <c r="AC112" s="4">
        <v>37283</v>
      </c>
      <c r="AD112" s="9">
        <v>1088.4000000000001</v>
      </c>
      <c r="AE112" s="4">
        <v>37288</v>
      </c>
      <c r="AF112" s="9">
        <v>501.37</v>
      </c>
      <c r="AG112" s="4">
        <v>37283</v>
      </c>
      <c r="AH112" s="9">
        <v>255.95</v>
      </c>
      <c r="AI112" s="4">
        <v>37288</v>
      </c>
      <c r="AJ112" s="9">
        <v>10293</v>
      </c>
    </row>
    <row r="113" spans="1:36" x14ac:dyDescent="0.25">
      <c r="A113" s="4">
        <v>37295</v>
      </c>
      <c r="B113" s="9">
        <v>3450.4119999999998</v>
      </c>
      <c r="C113" s="4">
        <v>37295</v>
      </c>
      <c r="D113" s="9">
        <v>9686.06</v>
      </c>
      <c r="E113" s="4">
        <v>37358</v>
      </c>
      <c r="F113" s="9">
        <v>1658.979</v>
      </c>
      <c r="G113" s="4">
        <v>37295</v>
      </c>
      <c r="H113" s="9">
        <v>7535.36</v>
      </c>
      <c r="I113" s="4">
        <v>37295</v>
      </c>
      <c r="J113" s="9">
        <v>6245.5</v>
      </c>
      <c r="K113" s="4">
        <v>37295</v>
      </c>
      <c r="L113" s="9">
        <v>1096.22</v>
      </c>
      <c r="M113" s="4">
        <v>37295</v>
      </c>
      <c r="N113" s="9">
        <v>5128.1000000000004</v>
      </c>
      <c r="O113" s="4">
        <v>37295</v>
      </c>
      <c r="P113" s="9">
        <v>10518.99</v>
      </c>
      <c r="Q113" s="4">
        <v>37295</v>
      </c>
      <c r="R113" s="9">
        <v>4299.04</v>
      </c>
      <c r="S113" s="4">
        <v>37295</v>
      </c>
      <c r="T113" s="9">
        <v>4835.95</v>
      </c>
      <c r="U113" s="4">
        <v>37290</v>
      </c>
      <c r="V113" s="9">
        <v>742.42</v>
      </c>
      <c r="W113" s="4">
        <v>37295</v>
      </c>
      <c r="X113" s="9">
        <v>12597.9</v>
      </c>
      <c r="Y113" s="4">
        <v>37295</v>
      </c>
      <c r="Z113" s="9">
        <v>4758.82</v>
      </c>
      <c r="AA113" s="4">
        <v>37296</v>
      </c>
      <c r="AB113" s="9">
        <v>5926.08</v>
      </c>
      <c r="AC113" s="4">
        <v>37290</v>
      </c>
      <c r="AD113" s="9">
        <v>1081.6500000000001</v>
      </c>
      <c r="AE113" s="4">
        <v>37295</v>
      </c>
      <c r="AF113" s="9">
        <v>481.95</v>
      </c>
      <c r="AG113" s="4">
        <v>37290</v>
      </c>
      <c r="AH113" s="9">
        <v>262.13</v>
      </c>
      <c r="AI113" s="4">
        <v>37295</v>
      </c>
      <c r="AJ113" s="9">
        <v>10401.030000000001</v>
      </c>
    </row>
    <row r="114" spans="1:36" x14ac:dyDescent="0.25">
      <c r="A114" s="4">
        <v>37302</v>
      </c>
      <c r="B114" s="9">
        <v>3480.3609999999999</v>
      </c>
      <c r="C114" s="4">
        <v>37302</v>
      </c>
      <c r="D114" s="9">
        <v>10048.1</v>
      </c>
      <c r="E114" s="4">
        <v>37365</v>
      </c>
      <c r="F114" s="9">
        <v>1635.172</v>
      </c>
      <c r="G114" s="4">
        <v>37302</v>
      </c>
      <c r="H114" s="9">
        <v>7515.3</v>
      </c>
      <c r="I114" s="4">
        <v>37302</v>
      </c>
      <c r="J114" s="9">
        <v>6414.4</v>
      </c>
      <c r="K114" s="4">
        <v>37302</v>
      </c>
      <c r="L114" s="9">
        <v>1104.18</v>
      </c>
      <c r="M114" s="4">
        <v>37302</v>
      </c>
      <c r="N114" s="9">
        <v>5182.5</v>
      </c>
      <c r="O114" s="4">
        <v>37302</v>
      </c>
      <c r="P114" s="9">
        <v>10961.88</v>
      </c>
      <c r="Q114" s="4">
        <v>37302</v>
      </c>
      <c r="R114" s="9">
        <v>4377</v>
      </c>
      <c r="S114" s="4">
        <v>37302</v>
      </c>
      <c r="T114" s="9">
        <v>4862.6000000000004</v>
      </c>
      <c r="U114" s="4">
        <v>37297</v>
      </c>
      <c r="V114" s="9">
        <v>739.66</v>
      </c>
      <c r="W114" s="4">
        <v>37302</v>
      </c>
      <c r="X114" s="9">
        <v>13229.5</v>
      </c>
      <c r="Y114" s="4">
        <v>37302</v>
      </c>
      <c r="Z114" s="9">
        <v>4873.58</v>
      </c>
      <c r="AA114" s="4">
        <v>37310</v>
      </c>
      <c r="AB114" s="9">
        <v>5609.83</v>
      </c>
      <c r="AC114" s="4">
        <v>37297</v>
      </c>
      <c r="AD114" s="9">
        <v>1123.75</v>
      </c>
      <c r="AE114" s="4">
        <v>37302</v>
      </c>
      <c r="AF114" s="9">
        <v>498.1</v>
      </c>
      <c r="AG114" s="4">
        <v>37297</v>
      </c>
      <c r="AH114" s="9">
        <v>267.27</v>
      </c>
      <c r="AI114" s="4">
        <v>37302</v>
      </c>
      <c r="AJ114" s="9">
        <v>10846.03</v>
      </c>
    </row>
    <row r="115" spans="1:36" x14ac:dyDescent="0.25">
      <c r="A115" s="4">
        <v>37309</v>
      </c>
      <c r="B115" s="9">
        <v>3422.0859999999998</v>
      </c>
      <c r="C115" s="4">
        <v>37309</v>
      </c>
      <c r="D115" s="9">
        <v>10356.780000000001</v>
      </c>
      <c r="E115" s="4">
        <v>37372</v>
      </c>
      <c r="F115" s="9">
        <v>1640.5889999999999</v>
      </c>
      <c r="G115" s="4">
        <v>37309</v>
      </c>
      <c r="H115" s="9">
        <v>7426.64</v>
      </c>
      <c r="I115" s="4">
        <v>37309</v>
      </c>
      <c r="J115" s="9">
        <v>6186.5</v>
      </c>
      <c r="K115" s="4">
        <v>37309</v>
      </c>
      <c r="L115" s="9">
        <v>1089.8399999999999</v>
      </c>
      <c r="M115" s="4">
        <v>37309</v>
      </c>
      <c r="N115" s="9">
        <v>5050.8</v>
      </c>
      <c r="O115" s="4">
        <v>37309</v>
      </c>
      <c r="P115" s="9">
        <v>10664.94</v>
      </c>
      <c r="Q115" s="4">
        <v>37309</v>
      </c>
      <c r="R115" s="9">
        <v>4245.2</v>
      </c>
      <c r="S115" s="4">
        <v>37309</v>
      </c>
      <c r="T115" s="9">
        <v>4745.58</v>
      </c>
      <c r="U115" s="4">
        <v>37304</v>
      </c>
      <c r="V115" s="9">
        <v>783.59</v>
      </c>
      <c r="W115" s="4">
        <v>37309</v>
      </c>
      <c r="X115" s="9">
        <v>13562</v>
      </c>
      <c r="Y115" s="4">
        <v>37309</v>
      </c>
      <c r="Z115" s="9">
        <v>4813.42</v>
      </c>
      <c r="AA115" s="4">
        <v>37317</v>
      </c>
      <c r="AB115" s="9">
        <v>5680.78</v>
      </c>
      <c r="AC115" s="4">
        <v>37304</v>
      </c>
      <c r="AD115" s="9">
        <v>1159.95</v>
      </c>
      <c r="AE115" s="4">
        <v>37309</v>
      </c>
      <c r="AF115" s="9">
        <v>478.34</v>
      </c>
      <c r="AG115" s="4">
        <v>37304</v>
      </c>
      <c r="AH115" s="9">
        <v>262.22000000000003</v>
      </c>
      <c r="AI115" s="4">
        <v>37309</v>
      </c>
      <c r="AJ115" s="9">
        <v>10394.49</v>
      </c>
    </row>
    <row r="116" spans="1:36" x14ac:dyDescent="0.25">
      <c r="A116" s="4">
        <v>37316</v>
      </c>
      <c r="B116" s="9">
        <v>3417.2649999999999</v>
      </c>
      <c r="C116" s="4">
        <v>37316</v>
      </c>
      <c r="D116" s="9">
        <v>10812</v>
      </c>
      <c r="E116" s="4">
        <v>37379</v>
      </c>
      <c r="F116" s="9">
        <v>1667.749</v>
      </c>
      <c r="G116" s="4">
        <v>37316</v>
      </c>
      <c r="H116" s="9">
        <v>7710.8</v>
      </c>
      <c r="I116" s="4">
        <v>37316</v>
      </c>
      <c r="J116" s="9">
        <v>6349</v>
      </c>
      <c r="K116" s="4">
        <v>37316</v>
      </c>
      <c r="L116" s="9">
        <v>1131.78</v>
      </c>
      <c r="M116" s="4">
        <v>37316</v>
      </c>
      <c r="N116" s="9">
        <v>5169</v>
      </c>
      <c r="O116" s="4">
        <v>37316</v>
      </c>
      <c r="P116" s="9">
        <v>10425.31</v>
      </c>
      <c r="Q116" s="4">
        <v>37316</v>
      </c>
      <c r="R116" s="9">
        <v>4486.42</v>
      </c>
      <c r="S116" s="4">
        <v>37316</v>
      </c>
      <c r="T116" s="9">
        <v>5097.41</v>
      </c>
      <c r="U116" s="4">
        <v>37311</v>
      </c>
      <c r="V116" s="9">
        <v>792</v>
      </c>
      <c r="W116" s="4">
        <v>37316</v>
      </c>
      <c r="X116" s="9">
        <v>14414</v>
      </c>
      <c r="Y116" s="4">
        <v>37316</v>
      </c>
      <c r="Z116" s="9">
        <v>4961.88</v>
      </c>
      <c r="AA116" s="4">
        <v>37324</v>
      </c>
      <c r="AB116" s="9">
        <v>6011.65</v>
      </c>
      <c r="AC116" s="4">
        <v>37311</v>
      </c>
      <c r="AD116" s="9">
        <v>1163.5</v>
      </c>
      <c r="AE116" s="4">
        <v>37316</v>
      </c>
      <c r="AF116" s="9">
        <v>499</v>
      </c>
      <c r="AG116" s="4">
        <v>37311</v>
      </c>
      <c r="AH116" s="9">
        <v>262.55</v>
      </c>
      <c r="AI116" s="4">
        <v>37316</v>
      </c>
      <c r="AJ116" s="9">
        <v>10556.17</v>
      </c>
    </row>
    <row r="117" spans="1:36" x14ac:dyDescent="0.25">
      <c r="A117" s="4">
        <v>37323</v>
      </c>
      <c r="B117" s="9">
        <v>3485.259</v>
      </c>
      <c r="C117" s="4">
        <v>37323</v>
      </c>
      <c r="D117" s="9">
        <v>11885.79</v>
      </c>
      <c r="E117" s="4">
        <v>37386</v>
      </c>
      <c r="F117" s="9">
        <v>1638.1980000000001</v>
      </c>
      <c r="G117" s="4">
        <v>37323</v>
      </c>
      <c r="H117" s="9">
        <v>7910.26</v>
      </c>
      <c r="I117" s="4">
        <v>37323</v>
      </c>
      <c r="J117" s="9">
        <v>6531.2</v>
      </c>
      <c r="K117" s="4">
        <v>37323</v>
      </c>
      <c r="L117" s="9">
        <v>1164.31</v>
      </c>
      <c r="M117" s="4">
        <v>37323</v>
      </c>
      <c r="N117" s="9">
        <v>5285.7</v>
      </c>
      <c r="O117" s="4">
        <v>37323</v>
      </c>
      <c r="P117" s="9">
        <v>11233.23</v>
      </c>
      <c r="Q117" s="4">
        <v>37323</v>
      </c>
      <c r="R117" s="9">
        <v>4629.1099999999997</v>
      </c>
      <c r="S117" s="4">
        <v>37323</v>
      </c>
      <c r="T117" s="9">
        <v>5359.55</v>
      </c>
      <c r="U117" s="4">
        <v>37318</v>
      </c>
      <c r="V117" s="9">
        <v>819.99</v>
      </c>
      <c r="W117" s="4">
        <v>37323</v>
      </c>
      <c r="X117" s="9">
        <v>13961.9</v>
      </c>
      <c r="Y117" s="4">
        <v>37323</v>
      </c>
      <c r="Z117" s="9">
        <v>4995.6400000000003</v>
      </c>
      <c r="AA117" s="4">
        <v>37331</v>
      </c>
      <c r="AB117" s="9">
        <v>5951.45</v>
      </c>
      <c r="AC117" s="4">
        <v>37318</v>
      </c>
      <c r="AD117" s="9">
        <v>1178</v>
      </c>
      <c r="AE117" s="4">
        <v>37323</v>
      </c>
      <c r="AF117" s="9">
        <v>519.07000000000005</v>
      </c>
      <c r="AG117" s="4">
        <v>37318</v>
      </c>
      <c r="AH117" s="9">
        <v>270.04000000000002</v>
      </c>
      <c r="AI117" s="4">
        <v>37323</v>
      </c>
      <c r="AJ117" s="9">
        <v>11009.42</v>
      </c>
    </row>
    <row r="118" spans="1:36" x14ac:dyDescent="0.25">
      <c r="A118" s="4">
        <v>37330</v>
      </c>
      <c r="B118" s="9">
        <v>3407.6759999999999</v>
      </c>
      <c r="C118" s="4">
        <v>37330</v>
      </c>
      <c r="D118" s="9">
        <v>11648.01</v>
      </c>
      <c r="E118" s="4">
        <v>37393</v>
      </c>
      <c r="F118" s="9">
        <v>1567.4970000000001</v>
      </c>
      <c r="G118" s="4">
        <v>37330</v>
      </c>
      <c r="H118" s="9">
        <v>7871.68</v>
      </c>
      <c r="I118" s="4">
        <v>37330</v>
      </c>
      <c r="J118" s="9">
        <v>6571.3</v>
      </c>
      <c r="K118" s="4">
        <v>37330</v>
      </c>
      <c r="L118" s="9">
        <v>1166.1600000000001</v>
      </c>
      <c r="M118" s="4">
        <v>37330</v>
      </c>
      <c r="N118" s="9">
        <v>5292.7</v>
      </c>
      <c r="O118" s="4">
        <v>37330</v>
      </c>
      <c r="P118" s="9">
        <v>11210.25</v>
      </c>
      <c r="Q118" s="4">
        <v>37330</v>
      </c>
      <c r="R118" s="9">
        <v>4588.33</v>
      </c>
      <c r="S118" s="4">
        <v>37330</v>
      </c>
      <c r="T118" s="9">
        <v>5401.11</v>
      </c>
      <c r="U118" s="4">
        <v>37325</v>
      </c>
      <c r="V118" s="9">
        <v>825.27</v>
      </c>
      <c r="W118" s="4">
        <v>37330</v>
      </c>
      <c r="X118" s="9">
        <v>14365.5</v>
      </c>
      <c r="Y118" s="4">
        <v>37330</v>
      </c>
      <c r="Z118" s="9">
        <v>5076.59</v>
      </c>
      <c r="AA118" s="4">
        <v>37338</v>
      </c>
      <c r="AB118" s="9">
        <v>6140.42</v>
      </c>
      <c r="AC118" s="4">
        <v>37325</v>
      </c>
      <c r="AD118" s="9">
        <v>1187.6500000000001</v>
      </c>
      <c r="AE118" s="4">
        <v>37330</v>
      </c>
      <c r="AF118" s="9">
        <v>517.57000000000005</v>
      </c>
      <c r="AG118" s="4">
        <v>37325</v>
      </c>
      <c r="AH118" s="9">
        <v>281.95999999999998</v>
      </c>
      <c r="AI118" s="4">
        <v>37330</v>
      </c>
      <c r="AJ118" s="9">
        <v>10933.28</v>
      </c>
    </row>
    <row r="119" spans="1:36" x14ac:dyDescent="0.25">
      <c r="A119" s="4">
        <v>37337</v>
      </c>
      <c r="B119" s="9">
        <v>3433.7979999999998</v>
      </c>
      <c r="C119" s="4">
        <v>37337</v>
      </c>
      <c r="D119" s="9">
        <v>11345.08</v>
      </c>
      <c r="E119" s="4">
        <v>37400</v>
      </c>
      <c r="F119" s="9">
        <v>1549.4659999999999</v>
      </c>
      <c r="G119" s="4">
        <v>37337</v>
      </c>
      <c r="H119" s="9">
        <v>7856.13</v>
      </c>
      <c r="I119" s="4">
        <v>37337</v>
      </c>
      <c r="J119" s="9">
        <v>6615.8</v>
      </c>
      <c r="K119" s="4">
        <v>37337</v>
      </c>
      <c r="L119" s="9">
        <v>1148.7</v>
      </c>
      <c r="M119" s="4">
        <v>37337</v>
      </c>
      <c r="N119" s="9">
        <v>5250.5</v>
      </c>
      <c r="O119" s="4">
        <v>37337</v>
      </c>
      <c r="P119" s="9">
        <v>10863.07</v>
      </c>
      <c r="Q119" s="4">
        <v>37337</v>
      </c>
      <c r="R119" s="9">
        <v>4601.57</v>
      </c>
      <c r="S119" s="4">
        <v>37337</v>
      </c>
      <c r="T119" s="9">
        <v>5366.13</v>
      </c>
      <c r="U119" s="4">
        <v>37332</v>
      </c>
      <c r="V119" s="9">
        <v>860.36</v>
      </c>
      <c r="W119" s="4">
        <v>37337</v>
      </c>
      <c r="X119" s="9">
        <v>13312.4</v>
      </c>
      <c r="Y119" s="4">
        <v>37337</v>
      </c>
      <c r="Z119" s="9">
        <v>5192.92</v>
      </c>
      <c r="AA119" s="4">
        <v>37345</v>
      </c>
      <c r="AB119" s="9">
        <v>6167.47</v>
      </c>
      <c r="AC119" s="4">
        <v>37332</v>
      </c>
      <c r="AD119" s="9">
        <v>1169.75</v>
      </c>
      <c r="AE119" s="4">
        <v>37337</v>
      </c>
      <c r="AF119" s="9">
        <v>523.35</v>
      </c>
      <c r="AG119" s="4">
        <v>37332</v>
      </c>
      <c r="AH119" s="9">
        <v>287.37</v>
      </c>
      <c r="AI119" s="4">
        <v>37337</v>
      </c>
      <c r="AJ119" s="9">
        <v>10887.39</v>
      </c>
    </row>
    <row r="120" spans="1:36" x14ac:dyDescent="0.25">
      <c r="A120" s="4">
        <v>37344</v>
      </c>
      <c r="B120" s="9">
        <v>3414.7739999999999</v>
      </c>
      <c r="C120" s="4">
        <v>37344</v>
      </c>
      <c r="D120" s="9">
        <v>11024.94</v>
      </c>
      <c r="E120" s="4">
        <v>37407</v>
      </c>
      <c r="F120" s="9">
        <v>1515.7329999999999</v>
      </c>
      <c r="G120" s="4">
        <v>37344</v>
      </c>
      <c r="H120" s="9">
        <v>7851.47</v>
      </c>
      <c r="I120" s="4">
        <v>37344</v>
      </c>
      <c r="J120" s="9">
        <v>6655.2</v>
      </c>
      <c r="K120" s="4">
        <v>37344</v>
      </c>
      <c r="L120" s="9">
        <v>1147.3900000000001</v>
      </c>
      <c r="M120" s="4">
        <v>37344</v>
      </c>
      <c r="N120" s="9">
        <v>5271.8</v>
      </c>
      <c r="O120" s="4">
        <v>37344</v>
      </c>
      <c r="P120" s="9">
        <v>11032.92</v>
      </c>
      <c r="Q120" s="4">
        <v>37344</v>
      </c>
      <c r="R120" s="9">
        <v>4688.0200000000004</v>
      </c>
      <c r="S120" s="4">
        <v>37344</v>
      </c>
      <c r="T120" s="9">
        <v>5397.29</v>
      </c>
      <c r="U120" s="4">
        <v>37339</v>
      </c>
      <c r="V120" s="9">
        <v>895.98</v>
      </c>
      <c r="W120" s="4">
        <v>37344</v>
      </c>
      <c r="X120" s="9">
        <v>13254.5</v>
      </c>
      <c r="Y120" s="4">
        <v>37344</v>
      </c>
      <c r="Z120" s="9">
        <v>5186.57</v>
      </c>
      <c r="AA120" s="4">
        <v>37352</v>
      </c>
      <c r="AB120" s="9">
        <v>6207.09</v>
      </c>
      <c r="AC120" s="4">
        <v>37339</v>
      </c>
      <c r="AD120" s="9">
        <v>1138.45</v>
      </c>
      <c r="AE120" s="4">
        <v>37344</v>
      </c>
      <c r="AF120" s="9">
        <v>531.21</v>
      </c>
      <c r="AG120" s="4">
        <v>37339</v>
      </c>
      <c r="AH120" s="9">
        <v>295.36</v>
      </c>
      <c r="AI120" s="4">
        <v>37344</v>
      </c>
      <c r="AJ120" s="9">
        <v>10766.34</v>
      </c>
    </row>
    <row r="121" spans="1:36" x14ac:dyDescent="0.25">
      <c r="A121" s="4">
        <v>37351</v>
      </c>
      <c r="B121" s="9">
        <v>3390.01</v>
      </c>
      <c r="C121" s="4">
        <v>37351</v>
      </c>
      <c r="D121" s="9">
        <v>11335.49</v>
      </c>
      <c r="E121" s="4">
        <v>37414</v>
      </c>
      <c r="F121" s="9">
        <v>1529.5070000000001</v>
      </c>
      <c r="G121" s="4">
        <v>37351</v>
      </c>
      <c r="H121" s="9">
        <v>7782.11</v>
      </c>
      <c r="I121" s="4">
        <v>37351</v>
      </c>
      <c r="J121" s="9">
        <v>6662.1</v>
      </c>
      <c r="K121" s="4">
        <v>37351</v>
      </c>
      <c r="L121" s="9">
        <v>1122.73</v>
      </c>
      <c r="M121" s="4">
        <v>37351</v>
      </c>
      <c r="N121" s="9">
        <v>5233.6000000000004</v>
      </c>
      <c r="O121" s="4">
        <v>37351</v>
      </c>
      <c r="P121" s="9">
        <v>10831.37</v>
      </c>
      <c r="Q121" s="4">
        <v>37351</v>
      </c>
      <c r="R121" s="9">
        <v>4515.7</v>
      </c>
      <c r="S121" s="4">
        <v>37351</v>
      </c>
      <c r="T121" s="9">
        <v>5260.53</v>
      </c>
      <c r="U121" s="4">
        <v>37346</v>
      </c>
      <c r="V121" s="9">
        <v>895.58</v>
      </c>
      <c r="W121" s="4">
        <v>37351</v>
      </c>
      <c r="X121" s="9">
        <v>13276.3</v>
      </c>
      <c r="Y121" s="4">
        <v>37351</v>
      </c>
      <c r="Z121" s="9">
        <v>5163.0200000000004</v>
      </c>
      <c r="AA121" s="4">
        <v>37359</v>
      </c>
      <c r="AB121" s="9">
        <v>6182.59</v>
      </c>
      <c r="AC121" s="4">
        <v>37346</v>
      </c>
      <c r="AD121" s="9">
        <v>1129.55</v>
      </c>
      <c r="AE121" s="4">
        <v>37351</v>
      </c>
      <c r="AF121" s="9">
        <v>517.15</v>
      </c>
      <c r="AG121" s="4">
        <v>37346</v>
      </c>
      <c r="AH121" s="9">
        <v>302.95999999999998</v>
      </c>
      <c r="AI121" s="4">
        <v>37351</v>
      </c>
      <c r="AJ121" s="9">
        <v>11109.43</v>
      </c>
    </row>
    <row r="122" spans="1:36" x14ac:dyDescent="0.25">
      <c r="A122" s="4">
        <v>37358</v>
      </c>
      <c r="B122" s="9">
        <v>3354.576</v>
      </c>
      <c r="C122" s="4">
        <v>37358</v>
      </c>
      <c r="D122" s="9">
        <v>10962.98</v>
      </c>
      <c r="E122" s="4">
        <v>37421</v>
      </c>
      <c r="F122" s="9">
        <v>1494.2460000000001</v>
      </c>
      <c r="G122" s="4">
        <v>37358</v>
      </c>
      <c r="H122" s="9">
        <v>7730.98</v>
      </c>
      <c r="I122" s="4">
        <v>37358</v>
      </c>
      <c r="J122" s="9">
        <v>6593</v>
      </c>
      <c r="K122" s="4">
        <v>37358</v>
      </c>
      <c r="L122" s="9">
        <v>1111.01</v>
      </c>
      <c r="M122" s="4">
        <v>37358</v>
      </c>
      <c r="N122" s="9">
        <v>5161</v>
      </c>
      <c r="O122" s="4">
        <v>37358</v>
      </c>
      <c r="P122" s="9">
        <v>10710.48</v>
      </c>
      <c r="Q122" s="4">
        <v>37358</v>
      </c>
      <c r="R122" s="9">
        <v>4468.29</v>
      </c>
      <c r="S122" s="4">
        <v>37358</v>
      </c>
      <c r="T122" s="9">
        <v>5189.6499999999996</v>
      </c>
      <c r="U122" s="4">
        <v>37353</v>
      </c>
      <c r="V122" s="9">
        <v>918.01</v>
      </c>
      <c r="W122" s="4">
        <v>37358</v>
      </c>
      <c r="X122" s="9">
        <v>13750.9</v>
      </c>
      <c r="Y122" s="4">
        <v>37358</v>
      </c>
      <c r="Z122" s="9">
        <v>5076.37</v>
      </c>
      <c r="AA122" s="4">
        <v>37366</v>
      </c>
      <c r="AB122" s="9">
        <v>6448.12</v>
      </c>
      <c r="AC122" s="4">
        <v>37353</v>
      </c>
      <c r="AD122" s="9">
        <v>1141.95</v>
      </c>
      <c r="AE122" s="4">
        <v>37358</v>
      </c>
      <c r="AF122" s="9">
        <v>511.65</v>
      </c>
      <c r="AG122" s="4">
        <v>37353</v>
      </c>
      <c r="AH122" s="9">
        <v>295.93</v>
      </c>
      <c r="AI122" s="4">
        <v>37358</v>
      </c>
      <c r="AJ122" s="9">
        <v>10913.22</v>
      </c>
    </row>
    <row r="123" spans="1:36" x14ac:dyDescent="0.25">
      <c r="A123" s="4">
        <v>37365</v>
      </c>
      <c r="B123" s="9">
        <v>3407.877</v>
      </c>
      <c r="C123" s="4">
        <v>37365</v>
      </c>
      <c r="D123" s="9">
        <v>11512.01</v>
      </c>
      <c r="E123" s="4">
        <v>37428</v>
      </c>
      <c r="F123" s="9">
        <v>1562.722</v>
      </c>
      <c r="G123" s="4">
        <v>37365</v>
      </c>
      <c r="H123" s="9">
        <v>7899.62</v>
      </c>
      <c r="I123" s="4">
        <v>37365</v>
      </c>
      <c r="J123" s="9">
        <v>6676.7</v>
      </c>
      <c r="K123" s="4">
        <v>37365</v>
      </c>
      <c r="L123" s="9">
        <v>1125.17</v>
      </c>
      <c r="M123" s="4">
        <v>37365</v>
      </c>
      <c r="N123" s="9">
        <v>5243.6</v>
      </c>
      <c r="O123" s="4">
        <v>37365</v>
      </c>
      <c r="P123" s="9">
        <v>11252.18</v>
      </c>
      <c r="Q123" s="4">
        <v>37365</v>
      </c>
      <c r="R123" s="9">
        <v>4606.42</v>
      </c>
      <c r="S123" s="4">
        <v>37365</v>
      </c>
      <c r="T123" s="9">
        <v>5284.55</v>
      </c>
      <c r="U123" s="4">
        <v>37360</v>
      </c>
      <c r="V123" s="9">
        <v>875.69</v>
      </c>
      <c r="W123" s="4">
        <v>37365</v>
      </c>
      <c r="X123" s="9">
        <v>13478.3</v>
      </c>
      <c r="Y123" s="4">
        <v>37365</v>
      </c>
      <c r="Z123" s="9">
        <v>5098.45</v>
      </c>
      <c r="AA123" s="4">
        <v>37373</v>
      </c>
      <c r="AB123" s="9">
        <v>6306.93</v>
      </c>
      <c r="AC123" s="4">
        <v>37360</v>
      </c>
      <c r="AD123" s="9">
        <v>1146.5</v>
      </c>
      <c r="AE123" s="4">
        <v>37365</v>
      </c>
      <c r="AF123" s="9">
        <v>528.23</v>
      </c>
      <c r="AG123" s="4">
        <v>37360</v>
      </c>
      <c r="AH123" s="9">
        <v>314.5</v>
      </c>
      <c r="AI123" s="4">
        <v>37365</v>
      </c>
      <c r="AJ123" s="9">
        <v>11192.92</v>
      </c>
    </row>
    <row r="124" spans="1:36" x14ac:dyDescent="0.25">
      <c r="A124" s="4">
        <v>37372</v>
      </c>
      <c r="B124" s="9">
        <v>3379.1219999999998</v>
      </c>
      <c r="C124" s="4">
        <v>37372</v>
      </c>
      <c r="D124" s="9">
        <v>11541.39</v>
      </c>
      <c r="E124" s="4">
        <v>37435</v>
      </c>
      <c r="F124" s="9">
        <v>1732.7550000000001</v>
      </c>
      <c r="G124" s="4">
        <v>37372</v>
      </c>
      <c r="H124" s="9">
        <v>7629.62</v>
      </c>
      <c r="I124" s="4">
        <v>37372</v>
      </c>
      <c r="J124" s="9">
        <v>6530.1</v>
      </c>
      <c r="K124" s="4">
        <v>37372</v>
      </c>
      <c r="L124" s="9">
        <v>1076.32</v>
      </c>
      <c r="M124" s="4">
        <v>37372</v>
      </c>
      <c r="N124" s="9">
        <v>5159</v>
      </c>
      <c r="O124" s="4">
        <v>37372</v>
      </c>
      <c r="P124" s="9">
        <v>11385.08</v>
      </c>
      <c r="Q124" s="4">
        <v>37372</v>
      </c>
      <c r="R124" s="9">
        <v>4453.08</v>
      </c>
      <c r="S124" s="4">
        <v>37372</v>
      </c>
      <c r="T124" s="9">
        <v>5000.38</v>
      </c>
      <c r="U124" s="4">
        <v>37367</v>
      </c>
      <c r="V124" s="9">
        <v>923.94</v>
      </c>
      <c r="W124" s="4">
        <v>37372</v>
      </c>
      <c r="X124" s="9">
        <v>13075.5</v>
      </c>
      <c r="Y124" s="4">
        <v>37372</v>
      </c>
      <c r="Z124" s="9">
        <v>5134</v>
      </c>
      <c r="AA124" s="4">
        <v>37380</v>
      </c>
      <c r="AB124" s="9">
        <v>5910.32</v>
      </c>
      <c r="AC124" s="4">
        <v>37367</v>
      </c>
      <c r="AD124" s="9">
        <v>1100.3</v>
      </c>
      <c r="AE124" s="4">
        <v>37372</v>
      </c>
      <c r="AF124" s="9">
        <v>509.26</v>
      </c>
      <c r="AG124" s="4">
        <v>37367</v>
      </c>
      <c r="AH124" s="9">
        <v>339.23</v>
      </c>
      <c r="AI124" s="4">
        <v>37372</v>
      </c>
      <c r="AJ124" s="9">
        <v>10807.07</v>
      </c>
    </row>
    <row r="125" spans="1:36" x14ac:dyDescent="0.25">
      <c r="A125" s="4">
        <v>37379</v>
      </c>
      <c r="B125" s="9">
        <v>3366.0430000000001</v>
      </c>
      <c r="C125" s="4">
        <v>37379</v>
      </c>
      <c r="D125" s="9">
        <v>11551.01</v>
      </c>
      <c r="E125" s="4">
        <v>37442</v>
      </c>
      <c r="F125" s="9">
        <v>1722.1880000000001</v>
      </c>
      <c r="G125" s="4">
        <v>37379</v>
      </c>
      <c r="H125" s="9">
        <v>7663.85</v>
      </c>
      <c r="I125" s="4">
        <v>37379</v>
      </c>
      <c r="J125" s="9">
        <v>6598.7</v>
      </c>
      <c r="K125" s="4">
        <v>37379</v>
      </c>
      <c r="L125" s="9">
        <v>1073.43</v>
      </c>
      <c r="M125" s="4">
        <v>37379</v>
      </c>
      <c r="N125" s="9">
        <v>5203.1000000000004</v>
      </c>
      <c r="O125" s="4">
        <v>37379</v>
      </c>
      <c r="P125" s="9">
        <v>11797.22</v>
      </c>
      <c r="Q125" s="4">
        <v>37379</v>
      </c>
      <c r="R125" s="9">
        <v>4354.92</v>
      </c>
      <c r="S125" s="4">
        <v>37379</v>
      </c>
      <c r="T125" s="9">
        <v>4882.7700000000004</v>
      </c>
      <c r="U125" s="4">
        <v>37374</v>
      </c>
      <c r="V125" s="9">
        <v>869.65</v>
      </c>
      <c r="W125" s="4">
        <v>37379</v>
      </c>
      <c r="X125" s="9">
        <v>12609.8</v>
      </c>
      <c r="Y125" s="4">
        <v>37379</v>
      </c>
      <c r="Z125" s="9">
        <v>5217.79</v>
      </c>
      <c r="AA125" s="4">
        <v>37387</v>
      </c>
      <c r="AB125" s="9">
        <v>5807.3</v>
      </c>
      <c r="AC125" s="4">
        <v>37374</v>
      </c>
      <c r="AD125" s="9">
        <v>1097.4000000000001</v>
      </c>
      <c r="AE125" s="4">
        <v>37379</v>
      </c>
      <c r="AF125" s="9">
        <v>495.74</v>
      </c>
      <c r="AG125" s="4">
        <v>37374</v>
      </c>
      <c r="AH125" s="9">
        <v>343.23</v>
      </c>
      <c r="AI125" s="4">
        <v>37379</v>
      </c>
      <c r="AJ125" s="9">
        <v>10784.42</v>
      </c>
    </row>
    <row r="126" spans="1:36" x14ac:dyDescent="0.25">
      <c r="A126" s="4">
        <v>37386</v>
      </c>
      <c r="B126" s="9">
        <v>3330.8789999999999</v>
      </c>
      <c r="C126" s="4">
        <v>37386</v>
      </c>
      <c r="D126" s="9">
        <v>11531.11</v>
      </c>
      <c r="E126" s="4">
        <v>37449</v>
      </c>
      <c r="F126" s="9">
        <v>1698.298</v>
      </c>
      <c r="G126" s="4">
        <v>37386</v>
      </c>
      <c r="H126" s="9">
        <v>7596.06</v>
      </c>
      <c r="I126" s="4">
        <v>37386</v>
      </c>
      <c r="J126" s="9">
        <v>6533.1</v>
      </c>
      <c r="K126" s="4">
        <v>37386</v>
      </c>
      <c r="L126" s="9">
        <v>1054.99</v>
      </c>
      <c r="M126" s="4">
        <v>37386</v>
      </c>
      <c r="N126" s="9">
        <v>5171.2</v>
      </c>
      <c r="O126" s="4">
        <v>37386</v>
      </c>
      <c r="P126" s="9">
        <v>11645.9</v>
      </c>
      <c r="Q126" s="4">
        <v>37386</v>
      </c>
      <c r="R126" s="9">
        <v>4329.84</v>
      </c>
      <c r="S126" s="4">
        <v>37386</v>
      </c>
      <c r="T126" s="9">
        <v>4871.7</v>
      </c>
      <c r="U126" s="4">
        <v>37381</v>
      </c>
      <c r="V126" s="9">
        <v>856.72</v>
      </c>
      <c r="W126" s="4">
        <v>37386</v>
      </c>
      <c r="X126" s="9">
        <v>12130.1</v>
      </c>
      <c r="Y126" s="4">
        <v>37386</v>
      </c>
      <c r="Z126" s="9">
        <v>5243.84</v>
      </c>
      <c r="AA126" s="4">
        <v>37394</v>
      </c>
      <c r="AB126" s="9">
        <v>5789.84</v>
      </c>
      <c r="AC126" s="4">
        <v>37381</v>
      </c>
      <c r="AD126" s="9">
        <v>1096.95</v>
      </c>
      <c r="AE126" s="4">
        <v>37386</v>
      </c>
      <c r="AF126" s="9">
        <v>490.52</v>
      </c>
      <c r="AG126" s="4">
        <v>37381</v>
      </c>
      <c r="AH126" s="9">
        <v>342.17</v>
      </c>
      <c r="AI126" s="4">
        <v>37386</v>
      </c>
      <c r="AJ126" s="9">
        <v>11147.96</v>
      </c>
    </row>
    <row r="127" spans="1:36" x14ac:dyDescent="0.25">
      <c r="A127" s="4">
        <v>37393</v>
      </c>
      <c r="B127" s="9">
        <v>3412.5749999999998</v>
      </c>
      <c r="C127" s="4">
        <v>37393</v>
      </c>
      <c r="D127" s="9">
        <v>11847.32</v>
      </c>
      <c r="E127" s="4">
        <v>37456</v>
      </c>
      <c r="F127" s="9">
        <v>1713.8610000000001</v>
      </c>
      <c r="G127" s="4">
        <v>37393</v>
      </c>
      <c r="H127" s="9">
        <v>7727.03</v>
      </c>
      <c r="I127" s="4">
        <v>37393</v>
      </c>
      <c r="J127" s="9">
        <v>6642.6</v>
      </c>
      <c r="K127" s="4">
        <v>37393</v>
      </c>
      <c r="L127" s="9">
        <v>1106.5899999999999</v>
      </c>
      <c r="M127" s="4">
        <v>37393</v>
      </c>
      <c r="N127" s="9">
        <v>5218</v>
      </c>
      <c r="O127" s="4">
        <v>37393</v>
      </c>
      <c r="P127" s="9">
        <v>11974.61</v>
      </c>
      <c r="Q127" s="4">
        <v>37393</v>
      </c>
      <c r="R127" s="9">
        <v>4442.9399999999996</v>
      </c>
      <c r="S127" s="4">
        <v>37393</v>
      </c>
      <c r="T127" s="9">
        <v>5036.41</v>
      </c>
      <c r="U127" s="4">
        <v>37388</v>
      </c>
      <c r="V127" s="9">
        <v>817.93</v>
      </c>
      <c r="W127" s="4">
        <v>37393</v>
      </c>
      <c r="X127" s="9">
        <v>12699.2</v>
      </c>
      <c r="Y127" s="4">
        <v>37393</v>
      </c>
      <c r="Z127" s="9">
        <v>5260.55</v>
      </c>
      <c r="AA127" s="4">
        <v>37401</v>
      </c>
      <c r="AB127" s="9">
        <v>5706.4</v>
      </c>
      <c r="AC127" s="4">
        <v>37388</v>
      </c>
      <c r="AD127" s="9">
        <v>1116.4000000000001</v>
      </c>
      <c r="AE127" s="4">
        <v>37393</v>
      </c>
      <c r="AF127" s="9">
        <v>498.16</v>
      </c>
      <c r="AG127" s="4">
        <v>37388</v>
      </c>
      <c r="AH127" s="9">
        <v>331.39</v>
      </c>
      <c r="AI127" s="4">
        <v>37393</v>
      </c>
      <c r="AJ127" s="9">
        <v>11046.53</v>
      </c>
    </row>
    <row r="128" spans="1:36" x14ac:dyDescent="0.25">
      <c r="A128" s="4">
        <v>37400</v>
      </c>
      <c r="B128" s="9">
        <v>3387.12</v>
      </c>
      <c r="C128" s="4">
        <v>37400</v>
      </c>
      <c r="D128" s="9">
        <v>11976.28</v>
      </c>
      <c r="E128" s="4">
        <v>37463</v>
      </c>
      <c r="F128" s="9">
        <v>1657.499</v>
      </c>
      <c r="G128" s="4">
        <v>37400</v>
      </c>
      <c r="H128" s="9">
        <v>7667.75</v>
      </c>
      <c r="I128" s="4">
        <v>37400</v>
      </c>
      <c r="J128" s="9">
        <v>6576</v>
      </c>
      <c r="K128" s="4">
        <v>37400</v>
      </c>
      <c r="L128" s="9">
        <v>1083.82</v>
      </c>
      <c r="M128" s="4">
        <v>37400</v>
      </c>
      <c r="N128" s="9">
        <v>5169.1000000000004</v>
      </c>
      <c r="O128" s="4">
        <v>37400</v>
      </c>
      <c r="P128" s="9">
        <v>11626.78</v>
      </c>
      <c r="Q128" s="4">
        <v>37400</v>
      </c>
      <c r="R128" s="9">
        <v>4337.43</v>
      </c>
      <c r="S128" s="4">
        <v>37400</v>
      </c>
      <c r="T128" s="9">
        <v>4899.13</v>
      </c>
      <c r="U128" s="4">
        <v>37395</v>
      </c>
      <c r="V128" s="9">
        <v>875.03</v>
      </c>
      <c r="W128" s="4">
        <v>37400</v>
      </c>
      <c r="X128" s="9">
        <v>12574</v>
      </c>
      <c r="Y128" s="4">
        <v>37400</v>
      </c>
      <c r="Z128" s="9">
        <v>5210.6400000000003</v>
      </c>
      <c r="AA128" s="4">
        <v>37408</v>
      </c>
      <c r="AB128" s="9">
        <v>5675.65</v>
      </c>
      <c r="AC128" s="4">
        <v>37395</v>
      </c>
      <c r="AD128" s="9">
        <v>1090.6500000000001</v>
      </c>
      <c r="AE128" s="4">
        <v>37400</v>
      </c>
      <c r="AF128" s="9">
        <v>492.16</v>
      </c>
      <c r="AG128" s="4">
        <v>37395</v>
      </c>
      <c r="AH128" s="9">
        <v>349.94</v>
      </c>
      <c r="AI128" s="4">
        <v>37400</v>
      </c>
      <c r="AJ128" s="9">
        <v>11230.92</v>
      </c>
    </row>
    <row r="129" spans="1:36" x14ac:dyDescent="0.25">
      <c r="A129" s="4">
        <v>37407</v>
      </c>
      <c r="B129" s="9">
        <v>3373.5970000000002</v>
      </c>
      <c r="C129" s="4">
        <v>37407</v>
      </c>
      <c r="D129" s="9">
        <v>11763.7</v>
      </c>
      <c r="E129" s="4">
        <v>37470</v>
      </c>
      <c r="F129" s="9">
        <v>1661.8710000000001</v>
      </c>
      <c r="G129" s="4">
        <v>37407</v>
      </c>
      <c r="H129" s="9">
        <v>7656.13</v>
      </c>
      <c r="I129" s="4">
        <v>37407</v>
      </c>
      <c r="J129" s="9">
        <v>6574.8</v>
      </c>
      <c r="K129" s="4">
        <v>37407</v>
      </c>
      <c r="L129" s="9">
        <v>1067.1400000000001</v>
      </c>
      <c r="M129" s="4">
        <v>37407</v>
      </c>
      <c r="N129" s="9">
        <v>5085.1000000000004</v>
      </c>
      <c r="O129" s="4">
        <v>37407</v>
      </c>
      <c r="P129" s="9">
        <v>11301.94</v>
      </c>
      <c r="Q129" s="4">
        <v>37407</v>
      </c>
      <c r="R129" s="9">
        <v>4274.6400000000003</v>
      </c>
      <c r="S129" s="4">
        <v>37407</v>
      </c>
      <c r="T129" s="9">
        <v>4818.3</v>
      </c>
      <c r="U129" s="4">
        <v>37402</v>
      </c>
      <c r="V129" s="9">
        <v>854.57</v>
      </c>
      <c r="W129" s="4">
        <v>37407</v>
      </c>
      <c r="X129" s="9">
        <v>12861.4</v>
      </c>
      <c r="Y129" s="4">
        <v>37407</v>
      </c>
      <c r="Z129" s="9">
        <v>5237.9399999999996</v>
      </c>
      <c r="AA129" s="4">
        <v>37415</v>
      </c>
      <c r="AB129" s="9">
        <v>5433.02</v>
      </c>
      <c r="AC129" s="4">
        <v>37402</v>
      </c>
      <c r="AD129" s="9">
        <v>1067</v>
      </c>
      <c r="AE129" s="4">
        <v>37407</v>
      </c>
      <c r="AF129" s="9">
        <v>484.55</v>
      </c>
      <c r="AG129" s="4">
        <v>37402</v>
      </c>
      <c r="AH129" s="9">
        <v>341.37</v>
      </c>
      <c r="AI129" s="4">
        <v>37407</v>
      </c>
      <c r="AJ129" s="9">
        <v>10798.01</v>
      </c>
    </row>
    <row r="130" spans="1:36" x14ac:dyDescent="0.25">
      <c r="A130" s="4">
        <v>37414</v>
      </c>
      <c r="B130" s="9">
        <v>3342.8429999999998</v>
      </c>
      <c r="C130" s="4">
        <v>37414</v>
      </c>
      <c r="D130" s="9">
        <v>11438.53</v>
      </c>
      <c r="E130" s="4">
        <v>37477</v>
      </c>
      <c r="F130" s="9">
        <v>1647.046</v>
      </c>
      <c r="G130" s="4">
        <v>37414</v>
      </c>
      <c r="H130" s="9">
        <v>7478.57</v>
      </c>
      <c r="I130" s="4">
        <v>37414</v>
      </c>
      <c r="J130" s="9">
        <v>6250.9</v>
      </c>
      <c r="K130" s="4">
        <v>37414</v>
      </c>
      <c r="L130" s="9">
        <v>1027.53</v>
      </c>
      <c r="M130" s="4">
        <v>37414</v>
      </c>
      <c r="N130" s="9">
        <v>4920.3999999999996</v>
      </c>
      <c r="O130" s="4">
        <v>37414</v>
      </c>
      <c r="P130" s="9">
        <v>11284.71</v>
      </c>
      <c r="Q130" s="4">
        <v>37414</v>
      </c>
      <c r="R130" s="9">
        <v>4020.27</v>
      </c>
      <c r="S130" s="4">
        <v>37414</v>
      </c>
      <c r="T130" s="9">
        <v>4610.18</v>
      </c>
      <c r="U130" s="4">
        <v>37409</v>
      </c>
      <c r="V130" s="9">
        <v>796.4</v>
      </c>
      <c r="W130" s="4">
        <v>37414</v>
      </c>
      <c r="X130" s="9">
        <v>12282.5</v>
      </c>
      <c r="Y130" s="4">
        <v>37414</v>
      </c>
      <c r="Z130" s="9">
        <v>5146.2299999999996</v>
      </c>
      <c r="AA130" s="4">
        <v>37422</v>
      </c>
      <c r="AB130" s="9">
        <v>5562.12</v>
      </c>
      <c r="AC130" s="4">
        <v>37409</v>
      </c>
      <c r="AD130" s="9">
        <v>1028.8</v>
      </c>
      <c r="AE130" s="4">
        <v>37414</v>
      </c>
      <c r="AF130" s="9">
        <v>454.14</v>
      </c>
      <c r="AG130" s="4">
        <v>37409</v>
      </c>
      <c r="AH130" s="9">
        <v>333.61</v>
      </c>
      <c r="AI130" s="4">
        <v>37414</v>
      </c>
      <c r="AJ130" s="9">
        <v>10654.12</v>
      </c>
    </row>
    <row r="131" spans="1:36" x14ac:dyDescent="0.25">
      <c r="A131" s="4">
        <v>37421</v>
      </c>
      <c r="B131" s="9">
        <v>3294.1370000000002</v>
      </c>
      <c r="C131" s="4">
        <v>37421</v>
      </c>
      <c r="D131" s="9">
        <v>10920.63</v>
      </c>
      <c r="E131" s="4">
        <v>37484</v>
      </c>
      <c r="F131" s="9">
        <v>1646.7919999999999</v>
      </c>
      <c r="G131" s="4">
        <v>37421</v>
      </c>
      <c r="H131" s="9">
        <v>7249.02</v>
      </c>
      <c r="I131" s="4">
        <v>37421</v>
      </c>
      <c r="J131" s="9">
        <v>5980.7</v>
      </c>
      <c r="K131" s="4">
        <v>37421</v>
      </c>
      <c r="L131" s="9">
        <v>1007.28</v>
      </c>
      <c r="M131" s="4">
        <v>37421</v>
      </c>
      <c r="N131" s="9">
        <v>4630.8</v>
      </c>
      <c r="O131" s="4">
        <v>37421</v>
      </c>
      <c r="P131" s="9">
        <v>10955.52</v>
      </c>
      <c r="Q131" s="4">
        <v>37421</v>
      </c>
      <c r="R131" s="9">
        <v>3843.07</v>
      </c>
      <c r="S131" s="4">
        <v>37421</v>
      </c>
      <c r="T131" s="9">
        <v>4303.8500000000004</v>
      </c>
      <c r="U131" s="4">
        <v>37416</v>
      </c>
      <c r="V131" s="9">
        <v>795.16</v>
      </c>
      <c r="W131" s="4">
        <v>37421</v>
      </c>
      <c r="X131" s="9">
        <v>11699</v>
      </c>
      <c r="Y131" s="4">
        <v>37421</v>
      </c>
      <c r="Z131" s="9">
        <v>4960.63</v>
      </c>
      <c r="AA131" s="4">
        <v>37429</v>
      </c>
      <c r="AB131" s="9">
        <v>5460.53</v>
      </c>
      <c r="AC131" s="4">
        <v>37416</v>
      </c>
      <c r="AD131" s="9">
        <v>1048.8</v>
      </c>
      <c r="AE131" s="4">
        <v>37421</v>
      </c>
      <c r="AF131" s="9">
        <v>429.95</v>
      </c>
      <c r="AG131" s="4">
        <v>37416</v>
      </c>
      <c r="AH131" s="9">
        <v>330.15</v>
      </c>
      <c r="AI131" s="4">
        <v>37421</v>
      </c>
      <c r="AJ131" s="9">
        <v>10506.8</v>
      </c>
    </row>
    <row r="132" spans="1:36" x14ac:dyDescent="0.25">
      <c r="A132" s="4">
        <v>37428</v>
      </c>
      <c r="B132" s="9">
        <v>3252.1930000000002</v>
      </c>
      <c r="C132" s="4">
        <v>37428</v>
      </c>
      <c r="D132" s="9">
        <v>10354.35</v>
      </c>
      <c r="E132" s="4">
        <v>37491</v>
      </c>
      <c r="F132" s="9">
        <v>1683.2070000000001</v>
      </c>
      <c r="G132" s="4">
        <v>37428</v>
      </c>
      <c r="H132" s="9">
        <v>7139.43</v>
      </c>
      <c r="I132" s="4">
        <v>37428</v>
      </c>
      <c r="J132" s="9">
        <v>5791.6</v>
      </c>
      <c r="K132" s="4">
        <v>37428</v>
      </c>
      <c r="L132" s="9">
        <v>989.14</v>
      </c>
      <c r="M132" s="4">
        <v>37428</v>
      </c>
      <c r="N132" s="9">
        <v>4605.3</v>
      </c>
      <c r="O132" s="4">
        <v>37428</v>
      </c>
      <c r="P132" s="9">
        <v>10591.86</v>
      </c>
      <c r="Q132" s="4">
        <v>37428</v>
      </c>
      <c r="R132" s="9">
        <v>3799.53</v>
      </c>
      <c r="S132" s="4">
        <v>37428</v>
      </c>
      <c r="T132" s="9">
        <v>4232.3999999999996</v>
      </c>
      <c r="U132" s="4">
        <v>37423</v>
      </c>
      <c r="V132" s="9">
        <v>822.01</v>
      </c>
      <c r="W132" s="4">
        <v>37428</v>
      </c>
      <c r="X132" s="9">
        <v>10397.5</v>
      </c>
      <c r="Y132" s="4">
        <v>37428</v>
      </c>
      <c r="Z132" s="9">
        <v>4847.93</v>
      </c>
      <c r="AA132" s="4">
        <v>37436</v>
      </c>
      <c r="AB132" s="9">
        <v>5153.71</v>
      </c>
      <c r="AC132" s="4">
        <v>37423</v>
      </c>
      <c r="AD132" s="9">
        <v>1085.7</v>
      </c>
      <c r="AE132" s="4">
        <v>37428</v>
      </c>
      <c r="AF132" s="9">
        <v>423.16</v>
      </c>
      <c r="AG132" s="4">
        <v>37423</v>
      </c>
      <c r="AH132" s="9">
        <v>330.68</v>
      </c>
      <c r="AI132" s="4">
        <v>37428</v>
      </c>
      <c r="AJ132" s="9">
        <v>10399.530000000001</v>
      </c>
    </row>
    <row r="133" spans="1:36" x14ac:dyDescent="0.25">
      <c r="A133" s="4">
        <v>37435</v>
      </c>
      <c r="B133" s="9">
        <v>3215.9549999999999</v>
      </c>
      <c r="C133" s="4">
        <v>37435</v>
      </c>
      <c r="D133" s="9">
        <v>10621.84</v>
      </c>
      <c r="E133" s="4">
        <v>37498</v>
      </c>
      <c r="F133" s="9">
        <v>1666.6179999999999</v>
      </c>
      <c r="G133" s="4">
        <v>37435</v>
      </c>
      <c r="H133" s="9">
        <v>7145.61</v>
      </c>
      <c r="I133" s="4">
        <v>37435</v>
      </c>
      <c r="J133" s="9">
        <v>5979.7</v>
      </c>
      <c r="K133" s="4">
        <v>37435</v>
      </c>
      <c r="L133" s="9">
        <v>989.81</v>
      </c>
      <c r="M133" s="4">
        <v>37435</v>
      </c>
      <c r="N133" s="9">
        <v>4656.3999999999996</v>
      </c>
      <c r="O133" s="4">
        <v>37435</v>
      </c>
      <c r="P133" s="9">
        <v>10598.55</v>
      </c>
      <c r="Q133" s="4">
        <v>37435</v>
      </c>
      <c r="R133" s="9">
        <v>3897.99</v>
      </c>
      <c r="S133" s="4">
        <v>37435</v>
      </c>
      <c r="T133" s="9">
        <v>4382.5600000000004</v>
      </c>
      <c r="U133" s="4">
        <v>37430</v>
      </c>
      <c r="V133" s="9">
        <v>778.53</v>
      </c>
      <c r="W133" s="4">
        <v>37435</v>
      </c>
      <c r="X133" s="9">
        <v>11139.2</v>
      </c>
      <c r="Y133" s="4">
        <v>37435</v>
      </c>
      <c r="Z133" s="9">
        <v>4743.45</v>
      </c>
      <c r="AA133" s="4">
        <v>37443</v>
      </c>
      <c r="AB133" s="9">
        <v>5255.23</v>
      </c>
      <c r="AC133" s="4">
        <v>37430</v>
      </c>
      <c r="AD133" s="9">
        <v>1062.55</v>
      </c>
      <c r="AE133" s="4">
        <v>37435</v>
      </c>
      <c r="AF133" s="9">
        <v>439.66</v>
      </c>
      <c r="AG133" s="4">
        <v>37430</v>
      </c>
      <c r="AH133" s="9">
        <v>297.88</v>
      </c>
      <c r="AI133" s="4">
        <v>37435</v>
      </c>
      <c r="AJ133" s="9">
        <v>10233.44</v>
      </c>
    </row>
    <row r="134" spans="1:36" x14ac:dyDescent="0.25">
      <c r="A134" s="4">
        <v>37442</v>
      </c>
      <c r="B134" s="9">
        <v>3214.837</v>
      </c>
      <c r="C134" s="4">
        <v>37442</v>
      </c>
      <c r="D134" s="9">
        <v>10826.09</v>
      </c>
      <c r="E134" s="4">
        <v>37505</v>
      </c>
      <c r="F134" s="9">
        <v>1631.384</v>
      </c>
      <c r="G134" s="4">
        <v>37442</v>
      </c>
      <c r="H134" s="9">
        <v>7112.46</v>
      </c>
      <c r="I134" s="4">
        <v>37442</v>
      </c>
      <c r="J134" s="9">
        <v>6024.2</v>
      </c>
      <c r="K134" s="4">
        <v>37442</v>
      </c>
      <c r="L134" s="9">
        <v>989.03</v>
      </c>
      <c r="M134" s="4">
        <v>37442</v>
      </c>
      <c r="N134" s="9">
        <v>4615.6000000000004</v>
      </c>
      <c r="O134" s="4">
        <v>37442</v>
      </c>
      <c r="P134" s="9">
        <v>10806.16</v>
      </c>
      <c r="Q134" s="4">
        <v>37442</v>
      </c>
      <c r="R134" s="9">
        <v>3863.28</v>
      </c>
      <c r="S134" s="4">
        <v>37442</v>
      </c>
      <c r="T134" s="9">
        <v>4483.03</v>
      </c>
      <c r="U134" s="4">
        <v>37437</v>
      </c>
      <c r="V134" s="9">
        <v>742.72</v>
      </c>
      <c r="W134" s="4">
        <v>37442</v>
      </c>
      <c r="X134" s="9">
        <v>10523.7</v>
      </c>
      <c r="Y134" s="4">
        <v>37442</v>
      </c>
      <c r="Z134" s="9">
        <v>4515.0600000000004</v>
      </c>
      <c r="AA134" s="4">
        <v>37450</v>
      </c>
      <c r="AB134" s="9">
        <v>5416.5</v>
      </c>
      <c r="AC134" s="4">
        <v>37437</v>
      </c>
      <c r="AD134" s="9">
        <v>1057.8</v>
      </c>
      <c r="AE134" s="4">
        <v>37442</v>
      </c>
      <c r="AF134" s="9">
        <v>437.36</v>
      </c>
      <c r="AG134" s="4">
        <v>37437</v>
      </c>
      <c r="AH134" s="9">
        <v>304.18</v>
      </c>
      <c r="AI134" s="4">
        <v>37442</v>
      </c>
      <c r="AJ134" s="9">
        <v>10109.5</v>
      </c>
    </row>
    <row r="135" spans="1:36" x14ac:dyDescent="0.25">
      <c r="A135" s="4">
        <v>37449</v>
      </c>
      <c r="B135" s="9">
        <v>3196.9229999999998</v>
      </c>
      <c r="C135" s="4">
        <v>37449</v>
      </c>
      <c r="D135" s="9">
        <v>10601.45</v>
      </c>
      <c r="E135" s="4">
        <v>37512</v>
      </c>
      <c r="F135" s="9">
        <v>1625.759</v>
      </c>
      <c r="G135" s="4">
        <v>37449</v>
      </c>
      <c r="H135" s="9">
        <v>6819.76</v>
      </c>
      <c r="I135" s="4">
        <v>37449</v>
      </c>
      <c r="J135" s="9">
        <v>5604.7</v>
      </c>
      <c r="K135" s="4">
        <v>37449</v>
      </c>
      <c r="L135" s="9">
        <v>921.39</v>
      </c>
      <c r="M135" s="4">
        <v>37449</v>
      </c>
      <c r="N135" s="9">
        <v>4224.1000000000004</v>
      </c>
      <c r="O135" s="4">
        <v>37449</v>
      </c>
      <c r="P135" s="9">
        <v>10648.3</v>
      </c>
      <c r="Q135" s="4">
        <v>37449</v>
      </c>
      <c r="R135" s="9">
        <v>3513.34</v>
      </c>
      <c r="S135" s="4">
        <v>37449</v>
      </c>
      <c r="T135" s="9">
        <v>4130.8</v>
      </c>
      <c r="U135" s="4">
        <v>37444</v>
      </c>
      <c r="V135" s="9">
        <v>787.83</v>
      </c>
      <c r="W135" s="4">
        <v>37449</v>
      </c>
      <c r="X135" s="9">
        <v>10967</v>
      </c>
      <c r="Y135" s="4">
        <v>37449</v>
      </c>
      <c r="Z135" s="9">
        <v>4427.8599999999997</v>
      </c>
      <c r="AA135" s="4">
        <v>37457</v>
      </c>
      <c r="AB135" s="9">
        <v>5161.92</v>
      </c>
      <c r="AC135" s="4">
        <v>37444</v>
      </c>
      <c r="AD135" s="9">
        <v>1073.8</v>
      </c>
      <c r="AE135" s="4">
        <v>37449</v>
      </c>
      <c r="AF135" s="9">
        <v>391.01</v>
      </c>
      <c r="AG135" s="4">
        <v>37444</v>
      </c>
      <c r="AH135" s="9">
        <v>316.25</v>
      </c>
      <c r="AI135" s="4">
        <v>37449</v>
      </c>
      <c r="AJ135" s="9">
        <v>9716.7099999999991</v>
      </c>
    </row>
    <row r="136" spans="1:36" x14ac:dyDescent="0.25">
      <c r="A136" s="4">
        <v>37456</v>
      </c>
      <c r="B136" s="9">
        <v>3109.2339999999999</v>
      </c>
      <c r="C136" s="4">
        <v>37456</v>
      </c>
      <c r="D136" s="9">
        <v>10202.36</v>
      </c>
      <c r="E136" s="4">
        <v>37519</v>
      </c>
      <c r="F136" s="9">
        <v>1604.913</v>
      </c>
      <c r="G136" s="4">
        <v>37456</v>
      </c>
      <c r="H136" s="9">
        <v>6535.44</v>
      </c>
      <c r="I136" s="4">
        <v>37456</v>
      </c>
      <c r="J136" s="9">
        <v>4976.3</v>
      </c>
      <c r="K136" s="4">
        <v>37456</v>
      </c>
      <c r="L136" s="9">
        <v>847.76</v>
      </c>
      <c r="M136" s="4">
        <v>37456</v>
      </c>
      <c r="N136" s="9">
        <v>4098.3</v>
      </c>
      <c r="O136" s="4">
        <v>37456</v>
      </c>
      <c r="P136" s="9">
        <v>10325.459999999999</v>
      </c>
      <c r="Q136" s="4">
        <v>37456</v>
      </c>
      <c r="R136" s="9">
        <v>3324.04</v>
      </c>
      <c r="S136" s="4">
        <v>37456</v>
      </c>
      <c r="T136" s="9">
        <v>3891.88</v>
      </c>
      <c r="U136" s="4">
        <v>37451</v>
      </c>
      <c r="V136" s="9">
        <v>792.93</v>
      </c>
      <c r="W136" s="4">
        <v>37456</v>
      </c>
      <c r="X136" s="9">
        <v>10583.2</v>
      </c>
      <c r="Y136" s="4">
        <v>37456</v>
      </c>
      <c r="Z136" s="9">
        <v>4348.6000000000004</v>
      </c>
      <c r="AA136" s="4">
        <v>37464</v>
      </c>
      <c r="AB136" s="9">
        <v>4855.34</v>
      </c>
      <c r="AC136" s="4">
        <v>37451</v>
      </c>
      <c r="AD136" s="9">
        <v>1058.25</v>
      </c>
      <c r="AE136" s="4">
        <v>37456</v>
      </c>
      <c r="AF136" s="9">
        <v>368.31</v>
      </c>
      <c r="AG136" s="4">
        <v>37451</v>
      </c>
      <c r="AH136" s="9">
        <v>318.18</v>
      </c>
      <c r="AI136" s="4">
        <v>37456</v>
      </c>
      <c r="AJ136" s="9">
        <v>9776.6200000000008</v>
      </c>
    </row>
    <row r="137" spans="1:36" x14ac:dyDescent="0.25">
      <c r="A137" s="4">
        <v>37463</v>
      </c>
      <c r="B137" s="9">
        <v>2989.4650000000001</v>
      </c>
      <c r="C137" s="4">
        <v>37463</v>
      </c>
      <c r="D137" s="9">
        <v>9591.0300000000007</v>
      </c>
      <c r="E137" s="4">
        <v>37526</v>
      </c>
      <c r="F137" s="9">
        <v>1581.6179999999999</v>
      </c>
      <c r="G137" s="4">
        <v>37463</v>
      </c>
      <c r="H137" s="9">
        <v>6309.94</v>
      </c>
      <c r="I137" s="4">
        <v>37463</v>
      </c>
      <c r="J137" s="9">
        <v>5023.6000000000004</v>
      </c>
      <c r="K137" s="4">
        <v>37463</v>
      </c>
      <c r="L137" s="9">
        <v>852.84</v>
      </c>
      <c r="M137" s="4">
        <v>37463</v>
      </c>
      <c r="N137" s="9">
        <v>4016.6</v>
      </c>
      <c r="O137" s="4">
        <v>37463</v>
      </c>
      <c r="P137" s="9">
        <v>9773.1200000000008</v>
      </c>
      <c r="Q137" s="4">
        <v>37463</v>
      </c>
      <c r="R137" s="9">
        <v>3172.56</v>
      </c>
      <c r="S137" s="4">
        <v>37463</v>
      </c>
      <c r="T137" s="9">
        <v>3579</v>
      </c>
      <c r="U137" s="4">
        <v>37458</v>
      </c>
      <c r="V137" s="9">
        <v>754.62</v>
      </c>
      <c r="W137" s="4">
        <v>37463</v>
      </c>
      <c r="X137" s="9">
        <v>9217.2000000000007</v>
      </c>
      <c r="Y137" s="4">
        <v>37463</v>
      </c>
      <c r="Z137" s="9">
        <v>4081.1</v>
      </c>
      <c r="AA137" s="4">
        <v>37471</v>
      </c>
      <c r="AB137" s="9">
        <v>4920.8900000000003</v>
      </c>
      <c r="AC137" s="4">
        <v>37458</v>
      </c>
      <c r="AD137" s="9">
        <v>1035.9000000000001</v>
      </c>
      <c r="AE137" s="4">
        <v>37463</v>
      </c>
      <c r="AF137" s="9">
        <v>336.07</v>
      </c>
      <c r="AG137" s="4">
        <v>37458</v>
      </c>
      <c r="AH137" s="9">
        <v>314.57</v>
      </c>
      <c r="AI137" s="4">
        <v>37463</v>
      </c>
      <c r="AJ137" s="9">
        <v>9021.51</v>
      </c>
    </row>
    <row r="138" spans="1:36" x14ac:dyDescent="0.25">
      <c r="A138" s="4">
        <v>37470</v>
      </c>
      <c r="B138" s="9">
        <v>3053.904</v>
      </c>
      <c r="C138" s="4">
        <v>37470</v>
      </c>
      <c r="D138" s="9">
        <v>9709.66</v>
      </c>
      <c r="E138" s="4">
        <v>37540</v>
      </c>
      <c r="F138" s="9">
        <v>1524.0509999999999</v>
      </c>
      <c r="G138" s="4">
        <v>37470</v>
      </c>
      <c r="H138" s="9">
        <v>6536.47</v>
      </c>
      <c r="I138" s="4">
        <v>37470</v>
      </c>
      <c r="J138" s="9">
        <v>5036.8</v>
      </c>
      <c r="K138" s="4">
        <v>37470</v>
      </c>
      <c r="L138" s="9">
        <v>864.24</v>
      </c>
      <c r="M138" s="4">
        <v>37470</v>
      </c>
      <c r="N138" s="9">
        <v>4075.5</v>
      </c>
      <c r="O138" s="4">
        <v>37470</v>
      </c>
      <c r="P138" s="9">
        <v>9991.7199999999993</v>
      </c>
      <c r="Q138" s="4">
        <v>37470</v>
      </c>
      <c r="R138" s="9">
        <v>3245.37</v>
      </c>
      <c r="S138" s="4">
        <v>37470</v>
      </c>
      <c r="T138" s="9">
        <v>3532.49</v>
      </c>
      <c r="U138" s="4">
        <v>37465</v>
      </c>
      <c r="V138" s="9">
        <v>697.84</v>
      </c>
      <c r="W138" s="4">
        <v>37470</v>
      </c>
      <c r="X138" s="9">
        <v>9852</v>
      </c>
      <c r="Y138" s="4">
        <v>37470</v>
      </c>
      <c r="Z138" s="9">
        <v>4231.78</v>
      </c>
      <c r="AA138" s="4">
        <v>37478</v>
      </c>
      <c r="AB138" s="9">
        <v>4851.4399999999996</v>
      </c>
      <c r="AC138" s="4">
        <v>37465</v>
      </c>
      <c r="AD138" s="9">
        <v>973.5</v>
      </c>
      <c r="AE138" s="4">
        <v>37470</v>
      </c>
      <c r="AF138" s="9">
        <v>336.21</v>
      </c>
      <c r="AG138" s="4">
        <v>37465</v>
      </c>
      <c r="AH138" s="9">
        <v>275.42</v>
      </c>
      <c r="AI138" s="4">
        <v>37470</v>
      </c>
      <c r="AJ138" s="9">
        <v>8539.75</v>
      </c>
    </row>
    <row r="139" spans="1:36" x14ac:dyDescent="0.25">
      <c r="A139" s="4">
        <v>37477</v>
      </c>
      <c r="B139" s="9">
        <v>3106.8180000000002</v>
      </c>
      <c r="C139" s="4">
        <v>37477</v>
      </c>
      <c r="D139" s="9">
        <v>9999.7900000000009</v>
      </c>
      <c r="E139" s="4">
        <v>37547</v>
      </c>
      <c r="F139" s="9">
        <v>1519.539</v>
      </c>
      <c r="G139" s="4">
        <v>37477</v>
      </c>
      <c r="H139" s="9">
        <v>6645.92</v>
      </c>
      <c r="I139" s="4">
        <v>37477</v>
      </c>
      <c r="J139" s="9">
        <v>5324</v>
      </c>
      <c r="K139" s="4">
        <v>37477</v>
      </c>
      <c r="L139" s="9">
        <v>908.64</v>
      </c>
      <c r="M139" s="4">
        <v>37477</v>
      </c>
      <c r="N139" s="9">
        <v>4322.3999999999996</v>
      </c>
      <c r="O139" s="4">
        <v>37477</v>
      </c>
      <c r="P139" s="9">
        <v>10014.06</v>
      </c>
      <c r="Q139" s="4">
        <v>37477</v>
      </c>
      <c r="R139" s="9">
        <v>3447.94</v>
      </c>
      <c r="S139" s="4">
        <v>37477</v>
      </c>
      <c r="T139" s="9">
        <v>3760.86</v>
      </c>
      <c r="U139" s="4">
        <v>37472</v>
      </c>
      <c r="V139" s="9">
        <v>700.68</v>
      </c>
      <c r="W139" s="4">
        <v>37477</v>
      </c>
      <c r="X139" s="9">
        <v>9985.7999999999993</v>
      </c>
      <c r="Y139" s="4">
        <v>37477</v>
      </c>
      <c r="Z139" s="9">
        <v>4293.8100000000004</v>
      </c>
      <c r="AA139" s="4">
        <v>37485</v>
      </c>
      <c r="AB139" s="9">
        <v>4919.0200000000004</v>
      </c>
      <c r="AC139" s="4">
        <v>37472</v>
      </c>
      <c r="AD139" s="9">
        <v>954.75</v>
      </c>
      <c r="AE139" s="4">
        <v>37477</v>
      </c>
      <c r="AF139" s="9">
        <v>361.63</v>
      </c>
      <c r="AG139" s="4">
        <v>37472</v>
      </c>
      <c r="AH139" s="9">
        <v>280.75</v>
      </c>
      <c r="AI139" s="4">
        <v>37477</v>
      </c>
      <c r="AJ139" s="9">
        <v>8819.8799999999992</v>
      </c>
    </row>
    <row r="140" spans="1:36" x14ac:dyDescent="0.25">
      <c r="A140" s="4">
        <v>37484</v>
      </c>
      <c r="B140" s="9">
        <v>3133.2840000000001</v>
      </c>
      <c r="C140" s="4">
        <v>37484</v>
      </c>
      <c r="D140" s="9">
        <v>9788.1299999999992</v>
      </c>
      <c r="E140" s="4">
        <v>37554</v>
      </c>
      <c r="F140" s="9">
        <v>1520.3130000000001</v>
      </c>
      <c r="G140" s="4">
        <v>37484</v>
      </c>
      <c r="H140" s="9">
        <v>6571.72</v>
      </c>
      <c r="I140" s="4">
        <v>37484</v>
      </c>
      <c r="J140" s="9">
        <v>5401.6</v>
      </c>
      <c r="K140" s="4">
        <v>37484</v>
      </c>
      <c r="L140" s="9">
        <v>928.77</v>
      </c>
      <c r="M140" s="4">
        <v>37484</v>
      </c>
      <c r="N140" s="9">
        <v>4330</v>
      </c>
      <c r="O140" s="4">
        <v>37484</v>
      </c>
      <c r="P140" s="9">
        <v>10265.040000000001</v>
      </c>
      <c r="Q140" s="4">
        <v>37484</v>
      </c>
      <c r="R140" s="9">
        <v>3374.09</v>
      </c>
      <c r="S140" s="4">
        <v>37484</v>
      </c>
      <c r="T140" s="9">
        <v>3684.69</v>
      </c>
      <c r="U140" s="4">
        <v>37479</v>
      </c>
      <c r="V140" s="9">
        <v>692.45</v>
      </c>
      <c r="W140" s="4">
        <v>37484</v>
      </c>
      <c r="X140" s="9">
        <v>9526.2999999999993</v>
      </c>
      <c r="Y140" s="4">
        <v>37484</v>
      </c>
      <c r="Z140" s="9">
        <v>4501.38</v>
      </c>
      <c r="AA140" s="4">
        <v>37492</v>
      </c>
      <c r="AB140" s="9">
        <v>4968.8500000000004</v>
      </c>
      <c r="AC140" s="4">
        <v>37479</v>
      </c>
      <c r="AD140" s="9">
        <v>961.95</v>
      </c>
      <c r="AE140" s="4">
        <v>37484</v>
      </c>
      <c r="AF140" s="9">
        <v>369.11</v>
      </c>
      <c r="AG140" s="4">
        <v>37479</v>
      </c>
      <c r="AH140" s="9">
        <v>284.57</v>
      </c>
      <c r="AI140" s="4">
        <v>37484</v>
      </c>
      <c r="AJ140" s="9">
        <v>8992.17</v>
      </c>
    </row>
    <row r="141" spans="1:36" x14ac:dyDescent="0.25">
      <c r="A141" s="4">
        <v>37491</v>
      </c>
      <c r="B141" s="9">
        <v>3184.5430000000001</v>
      </c>
      <c r="C141" s="4">
        <v>37491</v>
      </c>
      <c r="D141" s="9">
        <v>9867.4500000000007</v>
      </c>
      <c r="E141" s="4">
        <v>37561</v>
      </c>
      <c r="F141" s="9">
        <v>1510.76</v>
      </c>
      <c r="G141" s="4">
        <v>37491</v>
      </c>
      <c r="H141" s="9">
        <v>6614.34</v>
      </c>
      <c r="I141" s="4">
        <v>37491</v>
      </c>
      <c r="J141" s="9">
        <v>5493.3</v>
      </c>
      <c r="K141" s="4">
        <v>37491</v>
      </c>
      <c r="L141" s="9">
        <v>940.86</v>
      </c>
      <c r="M141" s="4">
        <v>37491</v>
      </c>
      <c r="N141" s="9">
        <v>4389.8</v>
      </c>
      <c r="O141" s="4">
        <v>37491</v>
      </c>
      <c r="P141" s="9">
        <v>10245.69</v>
      </c>
      <c r="Q141" s="4">
        <v>37491</v>
      </c>
      <c r="R141" s="9">
        <v>3526.09</v>
      </c>
      <c r="S141" s="4">
        <v>37491</v>
      </c>
      <c r="T141" s="9">
        <v>3828.26</v>
      </c>
      <c r="U141" s="4">
        <v>37486</v>
      </c>
      <c r="V141" s="9">
        <v>718.29</v>
      </c>
      <c r="W141" s="4">
        <v>37491</v>
      </c>
      <c r="X141" s="9">
        <v>9676.4</v>
      </c>
      <c r="Y141" s="4">
        <v>37491</v>
      </c>
      <c r="Z141" s="9">
        <v>4469.88</v>
      </c>
      <c r="AA141" s="4">
        <v>37499</v>
      </c>
      <c r="AB141" s="9">
        <v>4764.9399999999996</v>
      </c>
      <c r="AC141" s="4">
        <v>37486</v>
      </c>
      <c r="AD141" s="9">
        <v>979.25</v>
      </c>
      <c r="AE141" s="4">
        <v>37491</v>
      </c>
      <c r="AF141" s="9">
        <v>390.32</v>
      </c>
      <c r="AG141" s="4">
        <v>37486</v>
      </c>
      <c r="AH141" s="9">
        <v>294.68</v>
      </c>
      <c r="AI141" s="4">
        <v>37491</v>
      </c>
      <c r="AJ141" s="9">
        <v>9369.3799999999992</v>
      </c>
    </row>
    <row r="142" spans="1:36" x14ac:dyDescent="0.25">
      <c r="A142" s="4">
        <v>37498</v>
      </c>
      <c r="B142" s="9">
        <v>3120.134</v>
      </c>
      <c r="C142" s="4">
        <v>37498</v>
      </c>
      <c r="D142" s="9">
        <v>9619.2999999999993</v>
      </c>
      <c r="E142" s="4">
        <v>37568</v>
      </c>
      <c r="F142" s="9">
        <v>1522.1869999999999</v>
      </c>
      <c r="G142" s="4">
        <v>37498</v>
      </c>
      <c r="H142" s="9">
        <v>6611.95</v>
      </c>
      <c r="I142" s="4">
        <v>37498</v>
      </c>
      <c r="J142" s="9">
        <v>5230.5</v>
      </c>
      <c r="K142" s="4">
        <v>37498</v>
      </c>
      <c r="L142" s="9">
        <v>916.07</v>
      </c>
      <c r="M142" s="4">
        <v>37498</v>
      </c>
      <c r="N142" s="9">
        <v>4227.3</v>
      </c>
      <c r="O142" s="4">
        <v>37498</v>
      </c>
      <c r="P142" s="9">
        <v>10043.870000000001</v>
      </c>
      <c r="Q142" s="4">
        <v>37498</v>
      </c>
      <c r="R142" s="9">
        <v>3366.21</v>
      </c>
      <c r="S142" s="4">
        <v>37498</v>
      </c>
      <c r="T142" s="9">
        <v>3712.94</v>
      </c>
      <c r="U142" s="4">
        <v>37493</v>
      </c>
      <c r="V142" s="9">
        <v>740.51</v>
      </c>
      <c r="W142" s="4">
        <v>37498</v>
      </c>
      <c r="X142" s="9">
        <v>10382.200000000001</v>
      </c>
      <c r="Y142" s="4">
        <v>37498</v>
      </c>
      <c r="Z142" s="9">
        <v>4400.9799999999996</v>
      </c>
      <c r="AA142" s="4">
        <v>37506</v>
      </c>
      <c r="AB142" s="9">
        <v>4459.37</v>
      </c>
      <c r="AC142" s="4">
        <v>37493</v>
      </c>
      <c r="AD142" s="9">
        <v>995.2</v>
      </c>
      <c r="AE142" s="4">
        <v>37498</v>
      </c>
      <c r="AF142" s="9">
        <v>371.59</v>
      </c>
      <c r="AG142" s="4">
        <v>37493</v>
      </c>
      <c r="AH142" s="9">
        <v>303.42</v>
      </c>
      <c r="AI142" s="4">
        <v>37498</v>
      </c>
      <c r="AJ142" s="9">
        <v>9225.9599999999991</v>
      </c>
    </row>
    <row r="143" spans="1:36" x14ac:dyDescent="0.25">
      <c r="A143" s="4">
        <v>37505</v>
      </c>
      <c r="B143" s="9">
        <v>3089.5</v>
      </c>
      <c r="C143" s="4">
        <v>37505</v>
      </c>
      <c r="D143" s="9">
        <v>9129.07</v>
      </c>
      <c r="E143" s="4">
        <v>37575</v>
      </c>
      <c r="F143" s="9">
        <v>1463.691</v>
      </c>
      <c r="G143" s="4">
        <v>37505</v>
      </c>
      <c r="H143" s="9">
        <v>6479.75</v>
      </c>
      <c r="I143" s="4">
        <v>37505</v>
      </c>
      <c r="J143" s="9">
        <v>5104.5</v>
      </c>
      <c r="K143" s="4">
        <v>37505</v>
      </c>
      <c r="L143" s="9">
        <v>893.92</v>
      </c>
      <c r="M143" s="4">
        <v>37505</v>
      </c>
      <c r="N143" s="9">
        <v>4107.2</v>
      </c>
      <c r="O143" s="4">
        <v>37505</v>
      </c>
      <c r="P143" s="9">
        <v>9720.86</v>
      </c>
      <c r="Q143" s="4">
        <v>37505</v>
      </c>
      <c r="R143" s="9">
        <v>3246.67</v>
      </c>
      <c r="S143" s="4">
        <v>37505</v>
      </c>
      <c r="T143" s="9">
        <v>3485.68</v>
      </c>
      <c r="U143" s="4">
        <v>37500</v>
      </c>
      <c r="V143" s="9">
        <v>736.4</v>
      </c>
      <c r="W143" s="4">
        <v>37505</v>
      </c>
      <c r="X143" s="9">
        <v>9717</v>
      </c>
      <c r="Y143" s="4">
        <v>37505</v>
      </c>
      <c r="Z143" s="9">
        <v>4189.75</v>
      </c>
      <c r="AA143" s="4">
        <v>37513</v>
      </c>
      <c r="AB143" s="9">
        <v>4580.17</v>
      </c>
      <c r="AC143" s="4">
        <v>37500</v>
      </c>
      <c r="AD143" s="9">
        <v>1010.6</v>
      </c>
      <c r="AE143" s="4">
        <v>37505</v>
      </c>
      <c r="AF143" s="9">
        <v>356.11</v>
      </c>
      <c r="AG143" s="4">
        <v>37500</v>
      </c>
      <c r="AH143" s="9">
        <v>292.23</v>
      </c>
      <c r="AI143" s="4">
        <v>37505</v>
      </c>
      <c r="AJ143" s="9">
        <v>9077.77</v>
      </c>
    </row>
    <row r="144" spans="1:36" x14ac:dyDescent="0.25">
      <c r="A144" s="4">
        <v>37512</v>
      </c>
      <c r="B144" s="9">
        <v>3130.596</v>
      </c>
      <c r="C144" s="4">
        <v>37512</v>
      </c>
      <c r="D144" s="9">
        <v>9241.93</v>
      </c>
      <c r="E144" s="4">
        <v>37582</v>
      </c>
      <c r="F144" s="9">
        <v>1395.4970000000001</v>
      </c>
      <c r="G144" s="4">
        <v>37512</v>
      </c>
      <c r="H144" s="9">
        <v>6495.26</v>
      </c>
      <c r="I144" s="4">
        <v>37512</v>
      </c>
      <c r="J144" s="9">
        <v>4959.3</v>
      </c>
      <c r="K144" s="4">
        <v>37512</v>
      </c>
      <c r="L144" s="9">
        <v>889.81</v>
      </c>
      <c r="M144" s="4">
        <v>37512</v>
      </c>
      <c r="N144" s="9">
        <v>4008</v>
      </c>
      <c r="O144" s="4">
        <v>37512</v>
      </c>
      <c r="P144" s="9">
        <v>9650.9699999999993</v>
      </c>
      <c r="Q144" s="4">
        <v>37512</v>
      </c>
      <c r="R144" s="9">
        <v>3156.17</v>
      </c>
      <c r="S144" s="4">
        <v>37512</v>
      </c>
      <c r="T144" s="9">
        <v>3361.28</v>
      </c>
      <c r="U144" s="4">
        <v>37507</v>
      </c>
      <c r="V144" s="9">
        <v>708.73</v>
      </c>
      <c r="W144" s="4">
        <v>37512</v>
      </c>
      <c r="X144" s="9">
        <v>10180.9</v>
      </c>
      <c r="Y144" s="4">
        <v>37512</v>
      </c>
      <c r="Z144" s="9">
        <v>4205.08</v>
      </c>
      <c r="AA144" s="4">
        <v>37520</v>
      </c>
      <c r="AB144" s="9">
        <v>4429.25</v>
      </c>
      <c r="AC144" s="4">
        <v>37507</v>
      </c>
      <c r="AD144" s="9">
        <v>995.2</v>
      </c>
      <c r="AE144" s="4">
        <v>37512</v>
      </c>
      <c r="AF144" s="9">
        <v>339.45</v>
      </c>
      <c r="AG144" s="4">
        <v>37507</v>
      </c>
      <c r="AH144" s="9">
        <v>288.51</v>
      </c>
      <c r="AI144" s="4">
        <v>37512</v>
      </c>
      <c r="AJ144" s="9">
        <v>9218.7099999999991</v>
      </c>
    </row>
    <row r="145" spans="1:36" x14ac:dyDescent="0.25">
      <c r="A145" s="4">
        <v>37519</v>
      </c>
      <c r="B145" s="9">
        <v>3073.585</v>
      </c>
      <c r="C145" s="4">
        <v>37519</v>
      </c>
      <c r="D145" s="9">
        <v>9481.08</v>
      </c>
      <c r="E145" s="4">
        <v>37589</v>
      </c>
      <c r="F145" s="9">
        <v>1434.182</v>
      </c>
      <c r="G145" s="4">
        <v>37519</v>
      </c>
      <c r="H145" s="9">
        <v>6202.03</v>
      </c>
      <c r="I145" s="4">
        <v>37519</v>
      </c>
      <c r="J145" s="9">
        <v>4737.5</v>
      </c>
      <c r="K145" s="4">
        <v>37519</v>
      </c>
      <c r="L145" s="9">
        <v>845.39</v>
      </c>
      <c r="M145" s="4">
        <v>37519</v>
      </c>
      <c r="N145" s="9">
        <v>3860.1</v>
      </c>
      <c r="O145" s="4">
        <v>37519</v>
      </c>
      <c r="P145" s="9">
        <v>9328.2199999999993</v>
      </c>
      <c r="Q145" s="4">
        <v>37519</v>
      </c>
      <c r="R145" s="9">
        <v>2890.82</v>
      </c>
      <c r="S145" s="4">
        <v>37519</v>
      </c>
      <c r="T145" s="9">
        <v>3065.73</v>
      </c>
      <c r="U145" s="4">
        <v>37514</v>
      </c>
      <c r="V145" s="9">
        <v>718.17</v>
      </c>
      <c r="W145" s="4">
        <v>37519</v>
      </c>
      <c r="X145" s="9">
        <v>9585.5</v>
      </c>
      <c r="Y145" s="4">
        <v>37519</v>
      </c>
      <c r="Z145" s="9">
        <v>4105.42</v>
      </c>
      <c r="AA145" s="4">
        <v>37527</v>
      </c>
      <c r="AB145" s="9">
        <v>4208.8</v>
      </c>
      <c r="AC145" s="4">
        <v>37514</v>
      </c>
      <c r="AD145" s="9">
        <v>992</v>
      </c>
      <c r="AE145" s="4">
        <v>37519</v>
      </c>
      <c r="AF145" s="9">
        <v>308.02</v>
      </c>
      <c r="AG145" s="4">
        <v>37514</v>
      </c>
      <c r="AH145" s="9">
        <v>290.52</v>
      </c>
      <c r="AI145" s="4">
        <v>37519</v>
      </c>
      <c r="AJ145" s="9">
        <v>9072.64</v>
      </c>
    </row>
    <row r="146" spans="1:36" x14ac:dyDescent="0.25">
      <c r="A146" s="4">
        <v>37526</v>
      </c>
      <c r="B146" s="9">
        <v>3008.8919999999998</v>
      </c>
      <c r="C146" s="4">
        <v>37526</v>
      </c>
      <c r="D146" s="9">
        <v>9530.44</v>
      </c>
      <c r="E146" s="4">
        <v>37596</v>
      </c>
      <c r="F146" s="9">
        <v>1405.5250000000001</v>
      </c>
      <c r="G146" s="4">
        <v>37526</v>
      </c>
      <c r="H146" s="9">
        <v>6111.11</v>
      </c>
      <c r="I146" s="4">
        <v>37526</v>
      </c>
      <c r="J146" s="9">
        <v>4909.3</v>
      </c>
      <c r="K146" s="4">
        <v>37526</v>
      </c>
      <c r="L146" s="9">
        <v>827.37</v>
      </c>
      <c r="M146" s="4">
        <v>37526</v>
      </c>
      <c r="N146" s="9">
        <v>3907.2</v>
      </c>
      <c r="O146" s="4">
        <v>37526</v>
      </c>
      <c r="P146" s="9">
        <v>9294.4599999999991</v>
      </c>
      <c r="Q146" s="4">
        <v>37526</v>
      </c>
      <c r="R146" s="9">
        <v>2950.52</v>
      </c>
      <c r="S146" s="4">
        <v>37526</v>
      </c>
      <c r="T146" s="9">
        <v>2918.9</v>
      </c>
      <c r="U146" s="4">
        <v>37521</v>
      </c>
      <c r="V146" s="9">
        <v>704.12</v>
      </c>
      <c r="W146" s="4">
        <v>37526</v>
      </c>
      <c r="X146" s="9">
        <v>8715.9</v>
      </c>
      <c r="Y146" s="4">
        <v>37526</v>
      </c>
      <c r="Z146" s="9">
        <v>3995.25</v>
      </c>
      <c r="AA146" s="4">
        <v>37534</v>
      </c>
      <c r="AB146" s="9">
        <v>4067.79</v>
      </c>
      <c r="AC146" s="4">
        <v>37521</v>
      </c>
      <c r="AD146" s="9">
        <v>969.6</v>
      </c>
      <c r="AE146" s="4">
        <v>37526</v>
      </c>
      <c r="AF146" s="9">
        <v>315.74</v>
      </c>
      <c r="AG146" s="4">
        <v>37521</v>
      </c>
      <c r="AH146" s="9">
        <v>285.39999999999998</v>
      </c>
      <c r="AI146" s="4">
        <v>37526</v>
      </c>
      <c r="AJ146" s="9">
        <v>9169.11</v>
      </c>
    </row>
    <row r="147" spans="1:36" x14ac:dyDescent="0.25">
      <c r="A147" s="4">
        <v>37533</v>
      </c>
      <c r="B147" s="9">
        <v>2991.6170000000002</v>
      </c>
      <c r="C147" s="4">
        <v>37533</v>
      </c>
      <c r="D147" s="9">
        <v>9027.5499999999993</v>
      </c>
      <c r="E147" s="4">
        <v>37603</v>
      </c>
      <c r="F147" s="9">
        <v>1396.8979999999999</v>
      </c>
      <c r="G147" s="4">
        <v>37533</v>
      </c>
      <c r="H147" s="9">
        <v>5935.33</v>
      </c>
      <c r="I147" s="4">
        <v>37533</v>
      </c>
      <c r="J147" s="9">
        <v>4677</v>
      </c>
      <c r="K147" s="4">
        <v>37533</v>
      </c>
      <c r="L147" s="9">
        <v>800.58</v>
      </c>
      <c r="M147" s="4">
        <v>37533</v>
      </c>
      <c r="N147" s="9">
        <v>3813.8</v>
      </c>
      <c r="O147" s="4">
        <v>37533</v>
      </c>
      <c r="P147" s="9">
        <v>9051.3700000000008</v>
      </c>
      <c r="Q147" s="4">
        <v>37533</v>
      </c>
      <c r="R147" s="9">
        <v>2765.9</v>
      </c>
      <c r="S147" s="4">
        <v>37533</v>
      </c>
      <c r="T147" s="9">
        <v>2714.62</v>
      </c>
      <c r="U147" s="4">
        <v>37528</v>
      </c>
      <c r="V147" s="9">
        <v>663.72</v>
      </c>
      <c r="W147" s="4">
        <v>37533</v>
      </c>
      <c r="X147" s="9">
        <v>9259.7999999999993</v>
      </c>
      <c r="Y147" s="4">
        <v>37533</v>
      </c>
      <c r="Z147" s="9">
        <v>3842.9</v>
      </c>
      <c r="AA147" s="4">
        <v>37541</v>
      </c>
      <c r="AB147" s="9">
        <v>3850.04</v>
      </c>
      <c r="AC147" s="4">
        <v>37528</v>
      </c>
      <c r="AD147" s="9">
        <v>976.45</v>
      </c>
      <c r="AE147" s="4">
        <v>37533</v>
      </c>
      <c r="AF147" s="9">
        <v>305.88</v>
      </c>
      <c r="AG147" s="4">
        <v>37528</v>
      </c>
      <c r="AH147" s="9">
        <v>295.3</v>
      </c>
      <c r="AI147" s="4">
        <v>37533</v>
      </c>
      <c r="AJ147" s="9">
        <v>9057.81</v>
      </c>
    </row>
    <row r="148" spans="1:36" x14ac:dyDescent="0.25">
      <c r="A148" s="4">
        <v>37540</v>
      </c>
      <c r="B148" s="9">
        <v>2924.5590000000002</v>
      </c>
      <c r="C148" s="4">
        <v>37540</v>
      </c>
      <c r="D148" s="9">
        <v>8529.61</v>
      </c>
      <c r="E148" s="4">
        <v>37610</v>
      </c>
      <c r="F148" s="9">
        <v>1427.9359999999999</v>
      </c>
      <c r="G148" s="4">
        <v>37540</v>
      </c>
      <c r="H148" s="9">
        <v>5978.66</v>
      </c>
      <c r="I148" s="4">
        <v>37540</v>
      </c>
      <c r="J148" s="9">
        <v>4769.5</v>
      </c>
      <c r="K148" s="4">
        <v>37540</v>
      </c>
      <c r="L148" s="9">
        <v>835.32</v>
      </c>
      <c r="M148" s="4">
        <v>37540</v>
      </c>
      <c r="N148" s="9">
        <v>3953.4</v>
      </c>
      <c r="O148" s="4">
        <v>37540</v>
      </c>
      <c r="P148" s="9">
        <v>8965.73</v>
      </c>
      <c r="Q148" s="4">
        <v>37540</v>
      </c>
      <c r="R148" s="9">
        <v>2902.27</v>
      </c>
      <c r="S148" s="4">
        <v>37540</v>
      </c>
      <c r="T148" s="9">
        <v>2930.74</v>
      </c>
      <c r="U148" s="4">
        <v>37535</v>
      </c>
      <c r="V148" s="9">
        <v>650.91999999999996</v>
      </c>
      <c r="W148" s="4">
        <v>37540</v>
      </c>
      <c r="X148" s="9">
        <v>8854.7999999999993</v>
      </c>
      <c r="Y148" s="4">
        <v>37540</v>
      </c>
      <c r="Z148" s="9">
        <v>3822.26</v>
      </c>
      <c r="AA148" s="4">
        <v>37548</v>
      </c>
      <c r="AB148" s="9">
        <v>4458.17</v>
      </c>
      <c r="AC148" s="4">
        <v>37535</v>
      </c>
      <c r="AD148" s="9">
        <v>948.2</v>
      </c>
      <c r="AE148" s="4">
        <v>37540</v>
      </c>
      <c r="AF148" s="9">
        <v>317.75</v>
      </c>
      <c r="AG148" s="4">
        <v>37535</v>
      </c>
      <c r="AH148" s="9">
        <v>303.18</v>
      </c>
      <c r="AI148" s="4">
        <v>37540</v>
      </c>
      <c r="AJ148" s="9">
        <v>8910.7900000000009</v>
      </c>
    </row>
    <row r="149" spans="1:36" x14ac:dyDescent="0.25">
      <c r="A149" s="4">
        <v>37547</v>
      </c>
      <c r="B149" s="9">
        <v>3010.63</v>
      </c>
      <c r="C149" s="4">
        <v>37547</v>
      </c>
      <c r="D149" s="9">
        <v>9086.1299999999992</v>
      </c>
      <c r="E149" s="4">
        <v>37617</v>
      </c>
      <c r="F149" s="9">
        <v>1382.971</v>
      </c>
      <c r="G149" s="4">
        <v>37547</v>
      </c>
      <c r="H149" s="9">
        <v>6326.61</v>
      </c>
      <c r="I149" s="4">
        <v>37547</v>
      </c>
      <c r="J149" s="9">
        <v>4967.2</v>
      </c>
      <c r="K149" s="4">
        <v>37547</v>
      </c>
      <c r="L149" s="9">
        <v>884.39</v>
      </c>
      <c r="M149" s="4">
        <v>37547</v>
      </c>
      <c r="N149" s="9">
        <v>4130.5</v>
      </c>
      <c r="O149" s="4">
        <v>37547</v>
      </c>
      <c r="P149" s="9">
        <v>9613.07</v>
      </c>
      <c r="Q149" s="4">
        <v>37547</v>
      </c>
      <c r="R149" s="9">
        <v>3156.99</v>
      </c>
      <c r="S149" s="4">
        <v>37547</v>
      </c>
      <c r="T149" s="9">
        <v>3163.67</v>
      </c>
      <c r="U149" s="4">
        <v>37542</v>
      </c>
      <c r="V149" s="9">
        <v>587.51</v>
      </c>
      <c r="W149" s="4">
        <v>37547</v>
      </c>
      <c r="X149" s="9">
        <v>9022.5</v>
      </c>
      <c r="Y149" s="4">
        <v>37547</v>
      </c>
      <c r="Z149" s="9">
        <v>4041.42</v>
      </c>
      <c r="AA149" s="4">
        <v>37555</v>
      </c>
      <c r="AB149" s="9">
        <v>4564.0600000000004</v>
      </c>
      <c r="AC149" s="4">
        <v>37542</v>
      </c>
      <c r="AD149" s="9">
        <v>971.05</v>
      </c>
      <c r="AE149" s="4">
        <v>37547</v>
      </c>
      <c r="AF149" s="9">
        <v>345.34</v>
      </c>
      <c r="AG149" s="4">
        <v>37542</v>
      </c>
      <c r="AH149" s="9">
        <v>299.24</v>
      </c>
      <c r="AI149" s="4">
        <v>37547</v>
      </c>
      <c r="AJ149" s="9">
        <v>9114.3700000000008</v>
      </c>
    </row>
    <row r="150" spans="1:36" x14ac:dyDescent="0.25">
      <c r="A150" s="4">
        <v>37554</v>
      </c>
      <c r="B150" s="9">
        <v>3009.1570000000002</v>
      </c>
      <c r="C150" s="4">
        <v>37554</v>
      </c>
      <c r="D150" s="9">
        <v>8726.2900000000009</v>
      </c>
      <c r="E150" s="4">
        <v>37624</v>
      </c>
      <c r="F150" s="9">
        <v>1319.8679999999999</v>
      </c>
      <c r="G150" s="4">
        <v>37554</v>
      </c>
      <c r="H150" s="9">
        <v>6405.87</v>
      </c>
      <c r="I150" s="4">
        <v>37554</v>
      </c>
      <c r="J150" s="9">
        <v>4939.2</v>
      </c>
      <c r="K150" s="4">
        <v>37554</v>
      </c>
      <c r="L150" s="9">
        <v>897.65</v>
      </c>
      <c r="M150" s="4">
        <v>37554</v>
      </c>
      <c r="N150" s="9">
        <v>4051.1</v>
      </c>
      <c r="O150" s="4">
        <v>37554</v>
      </c>
      <c r="P150" s="9">
        <v>9722.5400000000009</v>
      </c>
      <c r="Q150" s="4">
        <v>37554</v>
      </c>
      <c r="R150" s="9">
        <v>3056.88</v>
      </c>
      <c r="S150" s="4">
        <v>37554</v>
      </c>
      <c r="T150" s="9">
        <v>3102.01</v>
      </c>
      <c r="U150" s="4">
        <v>37549</v>
      </c>
      <c r="V150" s="9">
        <v>670.79</v>
      </c>
      <c r="W150" s="4">
        <v>37554</v>
      </c>
      <c r="X150" s="9">
        <v>10014.799999999999</v>
      </c>
      <c r="Y150" s="4">
        <v>37554</v>
      </c>
      <c r="Z150" s="9">
        <v>4095.49</v>
      </c>
      <c r="AA150" s="4">
        <v>37562</v>
      </c>
      <c r="AB150" s="9">
        <v>4500.55</v>
      </c>
      <c r="AC150" s="4">
        <v>37549</v>
      </c>
      <c r="AD150" s="9">
        <v>971.65</v>
      </c>
      <c r="AE150" s="4">
        <v>37554</v>
      </c>
      <c r="AF150" s="9">
        <v>330.53</v>
      </c>
      <c r="AG150" s="4">
        <v>37549</v>
      </c>
      <c r="AH150" s="9">
        <v>310.01</v>
      </c>
      <c r="AI150" s="4">
        <v>37554</v>
      </c>
      <c r="AJ150" s="9">
        <v>9117.42</v>
      </c>
    </row>
    <row r="151" spans="1:36" x14ac:dyDescent="0.25">
      <c r="A151" s="4">
        <v>37561</v>
      </c>
      <c r="B151" s="9">
        <v>3010.3110000000001</v>
      </c>
      <c r="C151" s="4">
        <v>37561</v>
      </c>
      <c r="D151" s="9">
        <v>8685.7199999999993</v>
      </c>
      <c r="E151" s="4">
        <v>37631</v>
      </c>
      <c r="F151" s="9">
        <v>1384.8589999999999</v>
      </c>
      <c r="G151" s="4">
        <v>37561</v>
      </c>
      <c r="H151" s="9">
        <v>6321.4</v>
      </c>
      <c r="I151" s="4">
        <v>37561</v>
      </c>
      <c r="J151" s="9">
        <v>4894</v>
      </c>
      <c r="K151" s="4">
        <v>37561</v>
      </c>
      <c r="L151" s="9">
        <v>900.96</v>
      </c>
      <c r="M151" s="4">
        <v>37561</v>
      </c>
      <c r="N151" s="9">
        <v>3997</v>
      </c>
      <c r="O151" s="4">
        <v>37561</v>
      </c>
      <c r="P151" s="9">
        <v>9407.68</v>
      </c>
      <c r="Q151" s="4">
        <v>37561</v>
      </c>
      <c r="R151" s="9">
        <v>3109.51</v>
      </c>
      <c r="S151" s="4">
        <v>37561</v>
      </c>
      <c r="T151" s="9">
        <v>3165.16</v>
      </c>
      <c r="U151" s="4">
        <v>37556</v>
      </c>
      <c r="V151" s="9">
        <v>655.88</v>
      </c>
      <c r="W151" s="4">
        <v>37561</v>
      </c>
      <c r="X151" s="9">
        <v>10140</v>
      </c>
      <c r="Y151" s="4">
        <v>37561</v>
      </c>
      <c r="Z151" s="9">
        <v>4246.7700000000004</v>
      </c>
      <c r="AA151" s="4">
        <v>37569</v>
      </c>
      <c r="AB151" s="9">
        <v>4811.01</v>
      </c>
      <c r="AC151" s="4">
        <v>37556</v>
      </c>
      <c r="AD151" s="9">
        <v>932.2</v>
      </c>
      <c r="AE151" s="4">
        <v>37561</v>
      </c>
      <c r="AF151" s="9">
        <v>339.11</v>
      </c>
      <c r="AG151" s="4">
        <v>37556</v>
      </c>
      <c r="AH151" s="9">
        <v>300.06</v>
      </c>
      <c r="AI151" s="4">
        <v>37561</v>
      </c>
      <c r="AJ151" s="9">
        <v>9115.24</v>
      </c>
    </row>
    <row r="152" spans="1:36" x14ac:dyDescent="0.25">
      <c r="A152" s="4">
        <v>37568</v>
      </c>
      <c r="B152" s="9">
        <v>3008.7919999999999</v>
      </c>
      <c r="C152" s="4">
        <v>37568</v>
      </c>
      <c r="D152" s="9">
        <v>8690.77</v>
      </c>
      <c r="E152" s="4">
        <v>37638</v>
      </c>
      <c r="F152" s="9">
        <v>1478.675</v>
      </c>
      <c r="G152" s="4">
        <v>37568</v>
      </c>
      <c r="H152" s="9">
        <v>6390.01</v>
      </c>
      <c r="I152" s="4">
        <v>37568</v>
      </c>
      <c r="J152" s="9">
        <v>4845.3999999999996</v>
      </c>
      <c r="K152" s="4">
        <v>37568</v>
      </c>
      <c r="L152" s="9">
        <v>894.74</v>
      </c>
      <c r="M152" s="4">
        <v>37568</v>
      </c>
      <c r="N152" s="9">
        <v>4034.6</v>
      </c>
      <c r="O152" s="4">
        <v>37568</v>
      </c>
      <c r="P152" s="9">
        <v>9770.68</v>
      </c>
      <c r="Q152" s="4">
        <v>37568</v>
      </c>
      <c r="R152" s="9">
        <v>3058.18</v>
      </c>
      <c r="S152" s="4">
        <v>37568</v>
      </c>
      <c r="T152" s="9">
        <v>3079.1</v>
      </c>
      <c r="U152" s="4">
        <v>37563</v>
      </c>
      <c r="V152" s="9">
        <v>647.65</v>
      </c>
      <c r="W152" s="4">
        <v>37568</v>
      </c>
      <c r="X152" s="9">
        <v>9860.2999999999993</v>
      </c>
      <c r="Y152" s="4">
        <v>37568</v>
      </c>
      <c r="Z152" s="9">
        <v>4243.5200000000004</v>
      </c>
      <c r="AA152" s="4">
        <v>37576</v>
      </c>
      <c r="AB152" s="9">
        <v>4813.53</v>
      </c>
      <c r="AC152" s="4">
        <v>37563</v>
      </c>
      <c r="AD152" s="9">
        <v>951.45</v>
      </c>
      <c r="AE152" s="4">
        <v>37568</v>
      </c>
      <c r="AF152" s="9">
        <v>330.23</v>
      </c>
      <c r="AG152" s="4">
        <v>37563</v>
      </c>
      <c r="AH152" s="9">
        <v>310.74</v>
      </c>
      <c r="AI152" s="4">
        <v>37568</v>
      </c>
      <c r="AJ152" s="9">
        <v>9116.59</v>
      </c>
    </row>
    <row r="153" spans="1:36" x14ac:dyDescent="0.25">
      <c r="A153" s="4">
        <v>37575</v>
      </c>
      <c r="B153" s="9">
        <v>3004.942</v>
      </c>
      <c r="C153" s="4">
        <v>37575</v>
      </c>
      <c r="D153" s="9">
        <v>8503.59</v>
      </c>
      <c r="E153" s="4">
        <v>37645</v>
      </c>
      <c r="F153" s="9">
        <v>1479.07</v>
      </c>
      <c r="G153" s="4">
        <v>37575</v>
      </c>
      <c r="H153" s="9">
        <v>6457.42</v>
      </c>
      <c r="I153" s="4">
        <v>37575</v>
      </c>
      <c r="J153" s="9">
        <v>5027.6000000000004</v>
      </c>
      <c r="K153" s="4">
        <v>37575</v>
      </c>
      <c r="L153" s="9">
        <v>909.83</v>
      </c>
      <c r="M153" s="4">
        <v>37575</v>
      </c>
      <c r="N153" s="9">
        <v>4091.6</v>
      </c>
      <c r="O153" s="4">
        <v>37575</v>
      </c>
      <c r="P153" s="9">
        <v>9865.65</v>
      </c>
      <c r="Q153" s="4">
        <v>37575</v>
      </c>
      <c r="R153" s="9">
        <v>3162.39</v>
      </c>
      <c r="S153" s="4">
        <v>37575</v>
      </c>
      <c r="T153" s="9">
        <v>3191.76</v>
      </c>
      <c r="U153" s="4">
        <v>37570</v>
      </c>
      <c r="V153" s="9">
        <v>674.85</v>
      </c>
      <c r="W153" s="4">
        <v>37575</v>
      </c>
      <c r="X153" s="9">
        <v>9884.2999999999993</v>
      </c>
      <c r="Y153" s="4">
        <v>37575</v>
      </c>
      <c r="Z153" s="9">
        <v>4302.43</v>
      </c>
      <c r="AA153" s="4">
        <v>37583</v>
      </c>
      <c r="AB153" s="9">
        <v>4707.6099999999997</v>
      </c>
      <c r="AC153" s="4">
        <v>37570</v>
      </c>
      <c r="AD153" s="9">
        <v>956.95</v>
      </c>
      <c r="AE153" s="4">
        <v>37575</v>
      </c>
      <c r="AF153" s="9">
        <v>338.17</v>
      </c>
      <c r="AG153" s="4">
        <v>37570</v>
      </c>
      <c r="AH153" s="9">
        <v>300.07</v>
      </c>
      <c r="AI153" s="4">
        <v>37575</v>
      </c>
      <c r="AJ153" s="9">
        <v>9145.5300000000007</v>
      </c>
    </row>
    <row r="154" spans="1:36" x14ac:dyDescent="0.25">
      <c r="A154" s="4">
        <v>37582</v>
      </c>
      <c r="B154" s="9">
        <v>3035.7559999999999</v>
      </c>
      <c r="C154" s="4">
        <v>37582</v>
      </c>
      <c r="D154" s="9">
        <v>8772.56</v>
      </c>
      <c r="E154" s="4">
        <v>37652</v>
      </c>
      <c r="F154" s="9">
        <v>1499.8150000000001</v>
      </c>
      <c r="G154" s="4">
        <v>37582</v>
      </c>
      <c r="H154" s="9">
        <v>6553.89</v>
      </c>
      <c r="I154" s="4">
        <v>37582</v>
      </c>
      <c r="J154" s="9">
        <v>5160.8</v>
      </c>
      <c r="K154" s="4">
        <v>37582</v>
      </c>
      <c r="L154" s="9">
        <v>930.55</v>
      </c>
      <c r="M154" s="4">
        <v>37582</v>
      </c>
      <c r="N154" s="9">
        <v>4175.2</v>
      </c>
      <c r="O154" s="4">
        <v>37582</v>
      </c>
      <c r="P154" s="9">
        <v>10065.32</v>
      </c>
      <c r="Q154" s="4">
        <v>37582</v>
      </c>
      <c r="R154" s="9">
        <v>3305.78</v>
      </c>
      <c r="S154" s="4">
        <v>37582</v>
      </c>
      <c r="T154" s="9">
        <v>3320.88</v>
      </c>
      <c r="U154" s="4">
        <v>37577</v>
      </c>
      <c r="V154" s="9">
        <v>672.95</v>
      </c>
      <c r="W154" s="4">
        <v>37582</v>
      </c>
      <c r="X154" s="9">
        <v>10404.1</v>
      </c>
      <c r="Y154" s="4">
        <v>37582</v>
      </c>
      <c r="Z154" s="9">
        <v>4307.67</v>
      </c>
      <c r="AA154" s="4">
        <v>37590</v>
      </c>
      <c r="AB154" s="9">
        <v>4646.6899999999996</v>
      </c>
      <c r="AC154" s="4">
        <v>37577</v>
      </c>
      <c r="AD154" s="9">
        <v>990.35</v>
      </c>
      <c r="AE154" s="4">
        <v>37582</v>
      </c>
      <c r="AF154" s="9">
        <v>357.56</v>
      </c>
      <c r="AG154" s="4">
        <v>37577</v>
      </c>
      <c r="AH154" s="9">
        <v>309.48</v>
      </c>
      <c r="AI154" s="4">
        <v>37582</v>
      </c>
      <c r="AJ154" s="9">
        <v>9158.2000000000007</v>
      </c>
    </row>
    <row r="155" spans="1:36" x14ac:dyDescent="0.25">
      <c r="A155" s="4">
        <v>37589</v>
      </c>
      <c r="B155" s="9">
        <v>3061.4070000000002</v>
      </c>
      <c r="C155" s="4">
        <v>37589</v>
      </c>
      <c r="D155" s="9">
        <v>9215.56</v>
      </c>
      <c r="E155" s="4">
        <v>37666</v>
      </c>
      <c r="F155" s="9">
        <v>1510.95</v>
      </c>
      <c r="G155" s="4">
        <v>37589</v>
      </c>
      <c r="H155" s="9">
        <v>6570.42</v>
      </c>
      <c r="I155" s="4">
        <v>37589</v>
      </c>
      <c r="J155" s="9">
        <v>5117.5</v>
      </c>
      <c r="K155" s="4">
        <v>37589</v>
      </c>
      <c r="L155" s="9">
        <v>936.31</v>
      </c>
      <c r="M155" s="4">
        <v>37589</v>
      </c>
      <c r="N155" s="9">
        <v>4169.3999999999996</v>
      </c>
      <c r="O155" s="4">
        <v>37589</v>
      </c>
      <c r="P155" s="9">
        <v>10069.870000000001</v>
      </c>
      <c r="Q155" s="4">
        <v>37589</v>
      </c>
      <c r="R155" s="9">
        <v>3326.65</v>
      </c>
      <c r="S155" s="4">
        <v>37589</v>
      </c>
      <c r="T155" s="9">
        <v>3320.32</v>
      </c>
      <c r="U155" s="4">
        <v>37584</v>
      </c>
      <c r="V155" s="9">
        <v>692.87</v>
      </c>
      <c r="W155" s="4">
        <v>37589</v>
      </c>
      <c r="X155" s="9">
        <v>10508.8</v>
      </c>
      <c r="Y155" s="4">
        <v>37589</v>
      </c>
      <c r="Z155" s="9">
        <v>4419.5600000000004</v>
      </c>
      <c r="AA155" s="4">
        <v>37597</v>
      </c>
      <c r="AB155" s="9">
        <v>4738.9799999999996</v>
      </c>
      <c r="AC155" s="4">
        <v>37584</v>
      </c>
      <c r="AD155" s="9">
        <v>1020.15</v>
      </c>
      <c r="AE155" s="4">
        <v>37589</v>
      </c>
      <c r="AF155" s="9">
        <v>361.99</v>
      </c>
      <c r="AG155" s="4">
        <v>37584</v>
      </c>
      <c r="AH155" s="9">
        <v>316.20999999999998</v>
      </c>
      <c r="AI155" s="4">
        <v>37589</v>
      </c>
      <c r="AJ155" s="9">
        <v>8991.8799999999992</v>
      </c>
    </row>
    <row r="156" spans="1:36" x14ac:dyDescent="0.25">
      <c r="A156" s="4">
        <v>37596</v>
      </c>
      <c r="B156" s="9">
        <v>3027.31</v>
      </c>
      <c r="C156" s="4">
        <v>37596</v>
      </c>
      <c r="D156" s="9">
        <v>8863.26</v>
      </c>
      <c r="E156" s="4">
        <v>37673</v>
      </c>
      <c r="F156" s="9">
        <v>1478.8710000000001</v>
      </c>
      <c r="G156" s="4">
        <v>37596</v>
      </c>
      <c r="H156" s="9">
        <v>6577.2</v>
      </c>
      <c r="I156" s="4">
        <v>37596</v>
      </c>
      <c r="J156" s="9">
        <v>4934.8</v>
      </c>
      <c r="K156" s="4">
        <v>37596</v>
      </c>
      <c r="L156" s="9">
        <v>912.23</v>
      </c>
      <c r="M156" s="4">
        <v>37596</v>
      </c>
      <c r="N156" s="9">
        <v>4013.5</v>
      </c>
      <c r="O156" s="4">
        <v>37596</v>
      </c>
      <c r="P156" s="9">
        <v>9973.75</v>
      </c>
      <c r="Q156" s="4">
        <v>37596</v>
      </c>
      <c r="R156" s="9">
        <v>3185.77</v>
      </c>
      <c r="S156" s="4">
        <v>37596</v>
      </c>
      <c r="T156" s="9">
        <v>3207.53</v>
      </c>
      <c r="U156" s="4">
        <v>37591</v>
      </c>
      <c r="V156" s="9">
        <v>724.8</v>
      </c>
      <c r="W156" s="4">
        <v>37596</v>
      </c>
      <c r="X156" s="9">
        <v>10569</v>
      </c>
      <c r="Y156" s="4">
        <v>37596</v>
      </c>
      <c r="Z156" s="9">
        <v>4226.29</v>
      </c>
      <c r="AA156" s="4">
        <v>37604</v>
      </c>
      <c r="AB156" s="9">
        <v>4588.1400000000003</v>
      </c>
      <c r="AC156" s="4">
        <v>37591</v>
      </c>
      <c r="AD156" s="9">
        <v>1050.1500000000001</v>
      </c>
      <c r="AE156" s="4">
        <v>37596</v>
      </c>
      <c r="AF156" s="9">
        <v>338.47</v>
      </c>
      <c r="AG156" s="4">
        <v>37591</v>
      </c>
      <c r="AH156" s="9">
        <v>321.41000000000003</v>
      </c>
      <c r="AI156" s="4">
        <v>37596</v>
      </c>
      <c r="AJ156" s="9">
        <v>8743.6</v>
      </c>
    </row>
    <row r="157" spans="1:36" x14ac:dyDescent="0.25">
      <c r="A157" s="4">
        <v>37603</v>
      </c>
      <c r="B157" s="9">
        <v>2971.2820000000002</v>
      </c>
      <c r="C157" s="4">
        <v>37603</v>
      </c>
      <c r="D157" s="9">
        <v>8516.07</v>
      </c>
      <c r="E157" s="4">
        <v>37680</v>
      </c>
      <c r="F157" s="9">
        <v>1511.932</v>
      </c>
      <c r="G157" s="4">
        <v>37603</v>
      </c>
      <c r="H157" s="9">
        <v>6664.26</v>
      </c>
      <c r="I157" s="4">
        <v>37603</v>
      </c>
      <c r="J157" s="9">
        <v>4847.7</v>
      </c>
      <c r="K157" s="4">
        <v>37603</v>
      </c>
      <c r="L157" s="9">
        <v>889.48</v>
      </c>
      <c r="M157" s="4">
        <v>37603</v>
      </c>
      <c r="N157" s="9">
        <v>3878.1</v>
      </c>
      <c r="O157" s="4">
        <v>37603</v>
      </c>
      <c r="P157" s="9">
        <v>9728.43</v>
      </c>
      <c r="Q157" s="4">
        <v>37603</v>
      </c>
      <c r="R157" s="9">
        <v>3076.85</v>
      </c>
      <c r="S157" s="4">
        <v>37603</v>
      </c>
      <c r="T157" s="9">
        <v>3077.06</v>
      </c>
      <c r="U157" s="4">
        <v>37598</v>
      </c>
      <c r="V157" s="9">
        <v>718.09</v>
      </c>
      <c r="W157" s="4">
        <v>37603</v>
      </c>
      <c r="X157" s="9">
        <v>10564.3</v>
      </c>
      <c r="Y157" s="4">
        <v>37603</v>
      </c>
      <c r="Z157" s="9">
        <v>4037.34</v>
      </c>
      <c r="AA157" s="4">
        <v>37611</v>
      </c>
      <c r="AB157" s="9">
        <v>4595.67</v>
      </c>
      <c r="AC157" s="4">
        <v>37598</v>
      </c>
      <c r="AD157" s="9">
        <v>1069.8</v>
      </c>
      <c r="AE157" s="4">
        <v>37603</v>
      </c>
      <c r="AF157" s="9">
        <v>322.75</v>
      </c>
      <c r="AG157" s="4">
        <v>37598</v>
      </c>
      <c r="AH157" s="9">
        <v>313.39999999999998</v>
      </c>
      <c r="AI157" s="4">
        <v>37603</v>
      </c>
      <c r="AJ157" s="9">
        <v>8491.89</v>
      </c>
    </row>
    <row r="158" spans="1:36" x14ac:dyDescent="0.25">
      <c r="A158" s="4">
        <v>37610</v>
      </c>
      <c r="B158" s="9">
        <v>3011.4009999999998</v>
      </c>
      <c r="C158" s="4">
        <v>37610</v>
      </c>
      <c r="D158" s="9">
        <v>8406.8799999999992</v>
      </c>
      <c r="E158" s="4">
        <v>37687</v>
      </c>
      <c r="F158" s="9">
        <v>1493.0930000000001</v>
      </c>
      <c r="G158" s="4">
        <v>37610</v>
      </c>
      <c r="H158" s="9">
        <v>6560.62</v>
      </c>
      <c r="I158" s="4">
        <v>37610</v>
      </c>
      <c r="J158" s="9">
        <v>4774.6000000000004</v>
      </c>
      <c r="K158" s="4">
        <v>37610</v>
      </c>
      <c r="L158" s="9">
        <v>895.75</v>
      </c>
      <c r="M158" s="4">
        <v>37610</v>
      </c>
      <c r="N158" s="9">
        <v>3889.9</v>
      </c>
      <c r="O158" s="4">
        <v>37610</v>
      </c>
      <c r="P158" s="9">
        <v>9628.69</v>
      </c>
      <c r="Q158" s="4">
        <v>37610</v>
      </c>
      <c r="R158" s="9">
        <v>3082.85</v>
      </c>
      <c r="S158" s="4">
        <v>37610</v>
      </c>
      <c r="T158" s="9">
        <v>3024.22</v>
      </c>
      <c r="U158" s="4">
        <v>37605</v>
      </c>
      <c r="V158" s="9">
        <v>708.13</v>
      </c>
      <c r="W158" s="4">
        <v>37610</v>
      </c>
      <c r="X158" s="9">
        <v>11490</v>
      </c>
      <c r="Y158" s="4">
        <v>37610</v>
      </c>
      <c r="Z158" s="9">
        <v>4029.31</v>
      </c>
      <c r="AA158" s="4">
        <v>37618</v>
      </c>
      <c r="AB158" s="9">
        <v>4547.32</v>
      </c>
      <c r="AC158" s="4">
        <v>37605</v>
      </c>
      <c r="AD158" s="9">
        <v>1086.2</v>
      </c>
      <c r="AE158" s="4">
        <v>37610</v>
      </c>
      <c r="AF158" s="9">
        <v>325.24</v>
      </c>
      <c r="AG158" s="4">
        <v>37605</v>
      </c>
      <c r="AH158" s="9">
        <v>306.44</v>
      </c>
      <c r="AI158" s="4">
        <v>37610</v>
      </c>
      <c r="AJ158" s="9">
        <v>8758.41</v>
      </c>
    </row>
    <row r="159" spans="1:36" x14ac:dyDescent="0.25">
      <c r="A159" s="4">
        <v>37617</v>
      </c>
      <c r="B159" s="9">
        <v>3027.1840000000002</v>
      </c>
      <c r="C159" s="4">
        <v>37617</v>
      </c>
      <c r="D159" s="9">
        <v>8714.0499999999993</v>
      </c>
      <c r="E159" s="4">
        <v>37694</v>
      </c>
      <c r="F159" s="9">
        <v>1466.0440000000001</v>
      </c>
      <c r="G159" s="4">
        <v>37617</v>
      </c>
      <c r="H159" s="9">
        <v>6595.83</v>
      </c>
      <c r="I159" s="4">
        <v>37617</v>
      </c>
      <c r="J159" s="9">
        <v>4573.8999999999996</v>
      </c>
      <c r="K159" s="4">
        <v>37617</v>
      </c>
      <c r="L159" s="9">
        <v>875.4</v>
      </c>
      <c r="M159" s="4">
        <v>37617</v>
      </c>
      <c r="N159" s="9">
        <v>3829.4</v>
      </c>
      <c r="O159" s="4">
        <v>37617</v>
      </c>
      <c r="P159" s="9">
        <v>9445.26</v>
      </c>
      <c r="Q159" s="4">
        <v>37617</v>
      </c>
      <c r="R159" s="9">
        <v>3011.83</v>
      </c>
      <c r="S159" s="4">
        <v>37617</v>
      </c>
      <c r="T159" s="9">
        <v>2840</v>
      </c>
      <c r="U159" s="4">
        <v>37612</v>
      </c>
      <c r="V159" s="9">
        <v>709.44</v>
      </c>
      <c r="W159" s="4">
        <v>37617</v>
      </c>
      <c r="X159" s="9">
        <v>11234.5</v>
      </c>
      <c r="Y159" s="4">
        <v>37617</v>
      </c>
      <c r="Z159" s="9">
        <v>4006.12</v>
      </c>
      <c r="AA159" s="4">
        <v>37625</v>
      </c>
      <c r="AB159" s="9">
        <v>4626.32</v>
      </c>
      <c r="AC159" s="4">
        <v>37612</v>
      </c>
      <c r="AD159" s="9">
        <v>1079.3</v>
      </c>
      <c r="AE159" s="4">
        <v>37617</v>
      </c>
      <c r="AF159" s="9">
        <v>317.86</v>
      </c>
      <c r="AG159" s="4">
        <v>37612</v>
      </c>
      <c r="AH159" s="9">
        <v>314.38</v>
      </c>
      <c r="AI159" s="4">
        <v>37617</v>
      </c>
      <c r="AJ159" s="9">
        <v>8812.2800000000007</v>
      </c>
    </row>
    <row r="160" spans="1:36" x14ac:dyDescent="0.25">
      <c r="A160" s="4">
        <v>37624</v>
      </c>
      <c r="B160" s="9">
        <v>3055.51</v>
      </c>
      <c r="C160" s="4">
        <v>37624</v>
      </c>
      <c r="D160" s="9">
        <v>8578.9500000000007</v>
      </c>
      <c r="E160" s="4">
        <v>37701</v>
      </c>
      <c r="F160" s="9">
        <v>1474.6569999999999</v>
      </c>
      <c r="G160" s="4">
        <v>37624</v>
      </c>
      <c r="H160" s="9">
        <v>6772.66</v>
      </c>
      <c r="I160" s="4">
        <v>37624</v>
      </c>
      <c r="J160" s="9">
        <v>4899.5</v>
      </c>
      <c r="K160" s="4">
        <v>37624</v>
      </c>
      <c r="L160" s="9">
        <v>908.59</v>
      </c>
      <c r="M160" s="4">
        <v>37624</v>
      </c>
      <c r="N160" s="9">
        <v>4004.9</v>
      </c>
      <c r="O160" s="4">
        <v>37624</v>
      </c>
      <c r="P160" s="9">
        <v>9583.85</v>
      </c>
      <c r="Q160" s="4">
        <v>37624</v>
      </c>
      <c r="R160" s="9">
        <v>3187.88</v>
      </c>
      <c r="S160" s="4">
        <v>37624</v>
      </c>
      <c r="T160" s="9">
        <v>3092.94</v>
      </c>
      <c r="U160" s="4">
        <v>37619</v>
      </c>
      <c r="V160" s="9">
        <v>656.92</v>
      </c>
      <c r="W160" s="4">
        <v>37624</v>
      </c>
      <c r="X160" s="9">
        <v>11600.2</v>
      </c>
      <c r="Y160" s="4">
        <v>37624</v>
      </c>
      <c r="Z160" s="9">
        <v>4165.96</v>
      </c>
      <c r="AA160" s="4">
        <v>37632</v>
      </c>
      <c r="AB160" s="9">
        <v>4850.8</v>
      </c>
      <c r="AC160" s="4">
        <v>37619</v>
      </c>
      <c r="AD160" s="9">
        <v>1098.4000000000001</v>
      </c>
      <c r="AE160" s="4">
        <v>37624</v>
      </c>
      <c r="AF160" s="9">
        <v>335.34</v>
      </c>
      <c r="AG160" s="4">
        <v>37619</v>
      </c>
      <c r="AH160" s="9">
        <v>318.8</v>
      </c>
      <c r="AI160" s="4">
        <v>37624</v>
      </c>
      <c r="AJ160" s="9">
        <v>8749.64</v>
      </c>
    </row>
    <row r="161" spans="1:36" x14ac:dyDescent="0.25">
      <c r="A161" s="4">
        <v>37631</v>
      </c>
      <c r="B161" s="9">
        <v>3063.6320000000001</v>
      </c>
      <c r="C161" s="4">
        <v>37631</v>
      </c>
      <c r="D161" s="9">
        <v>8470.4500000000007</v>
      </c>
      <c r="E161" s="4">
        <v>37708</v>
      </c>
      <c r="F161" s="9">
        <v>1491.941</v>
      </c>
      <c r="G161" s="4">
        <v>37631</v>
      </c>
      <c r="H161" s="9">
        <v>6801.77</v>
      </c>
      <c r="I161" s="4">
        <v>37631</v>
      </c>
      <c r="J161" s="9">
        <v>4854.2</v>
      </c>
      <c r="K161" s="4">
        <v>37631</v>
      </c>
      <c r="L161" s="9">
        <v>927.57</v>
      </c>
      <c r="M161" s="4">
        <v>37631</v>
      </c>
      <c r="N161" s="9">
        <v>3974.1</v>
      </c>
      <c r="O161" s="4">
        <v>37631</v>
      </c>
      <c r="P161" s="9">
        <v>9721.5</v>
      </c>
      <c r="Q161" s="4">
        <v>37631</v>
      </c>
      <c r="R161" s="9">
        <v>3160.13</v>
      </c>
      <c r="S161" s="4">
        <v>37631</v>
      </c>
      <c r="T161" s="9">
        <v>3037.33</v>
      </c>
      <c r="U161" s="4">
        <v>37626</v>
      </c>
      <c r="V161" s="9">
        <v>661.1</v>
      </c>
      <c r="W161" s="4">
        <v>37631</v>
      </c>
      <c r="X161" s="9">
        <v>12242.9</v>
      </c>
      <c r="Y161" s="4">
        <v>37631</v>
      </c>
      <c r="Z161" s="9">
        <v>4195.42</v>
      </c>
      <c r="AA161" s="4">
        <v>37639</v>
      </c>
      <c r="AB161" s="9">
        <v>4907.78</v>
      </c>
      <c r="AC161" s="4">
        <v>37626</v>
      </c>
      <c r="AD161" s="9">
        <v>1089.5999999999999</v>
      </c>
      <c r="AE161" s="4">
        <v>37631</v>
      </c>
      <c r="AF161" s="9">
        <v>333.13</v>
      </c>
      <c r="AG161" s="4">
        <v>37626</v>
      </c>
      <c r="AH161" s="9">
        <v>319.52999999999997</v>
      </c>
      <c r="AI161" s="4">
        <v>37631</v>
      </c>
      <c r="AJ161" s="9">
        <v>8700.94</v>
      </c>
    </row>
    <row r="162" spans="1:36" x14ac:dyDescent="0.25">
      <c r="A162" s="4">
        <v>37638</v>
      </c>
      <c r="B162" s="9">
        <v>3051.665</v>
      </c>
      <c r="C162" s="4">
        <v>37638</v>
      </c>
      <c r="D162" s="9">
        <v>8690.25</v>
      </c>
      <c r="E162" s="4">
        <v>37715</v>
      </c>
      <c r="F162" s="9">
        <v>1521.1279999999999</v>
      </c>
      <c r="G162" s="4">
        <v>37638</v>
      </c>
      <c r="H162" s="9">
        <v>6755.92</v>
      </c>
      <c r="I162" s="4">
        <v>37638</v>
      </c>
      <c r="J162" s="9">
        <v>4753.6000000000004</v>
      </c>
      <c r="K162" s="4">
        <v>37638</v>
      </c>
      <c r="L162" s="9">
        <v>901.78</v>
      </c>
      <c r="M162" s="4">
        <v>37638</v>
      </c>
      <c r="N162" s="9">
        <v>3820.6</v>
      </c>
      <c r="O162" s="4">
        <v>37638</v>
      </c>
      <c r="P162" s="9">
        <v>9614.59</v>
      </c>
      <c r="Q162" s="4">
        <v>37638</v>
      </c>
      <c r="R162" s="9">
        <v>3056.93</v>
      </c>
      <c r="S162" s="4">
        <v>37638</v>
      </c>
      <c r="T162" s="9">
        <v>2918.82</v>
      </c>
      <c r="U162" s="4">
        <v>37633</v>
      </c>
      <c r="V162" s="9">
        <v>628.36</v>
      </c>
      <c r="W162" s="4">
        <v>37638</v>
      </c>
      <c r="X162" s="9">
        <v>11675.7</v>
      </c>
      <c r="Y162" s="4">
        <v>37638</v>
      </c>
      <c r="Z162" s="9">
        <v>4037.45</v>
      </c>
      <c r="AA162" s="4">
        <v>37646</v>
      </c>
      <c r="AB162" s="9">
        <v>5057.32</v>
      </c>
      <c r="AC162" s="4">
        <v>37633</v>
      </c>
      <c r="AD162" s="9">
        <v>1080.25</v>
      </c>
      <c r="AE162" s="4">
        <v>37638</v>
      </c>
      <c r="AF162" s="9">
        <v>318.58999999999997</v>
      </c>
      <c r="AG162" s="4">
        <v>37633</v>
      </c>
      <c r="AH162" s="9">
        <v>321.87</v>
      </c>
      <c r="AI162" s="4">
        <v>37638</v>
      </c>
      <c r="AJ162" s="9">
        <v>8883.51</v>
      </c>
    </row>
    <row r="163" spans="1:36" x14ac:dyDescent="0.25">
      <c r="A163" s="4">
        <v>37645</v>
      </c>
      <c r="B163" s="9">
        <v>3026.2</v>
      </c>
      <c r="C163" s="4">
        <v>37645</v>
      </c>
      <c r="D163" s="9">
        <v>8731.65</v>
      </c>
      <c r="E163" s="4">
        <v>37722</v>
      </c>
      <c r="F163" s="9">
        <v>1576.86</v>
      </c>
      <c r="G163" s="4">
        <v>37645</v>
      </c>
      <c r="H163" s="9">
        <v>6664.9</v>
      </c>
      <c r="I163" s="4">
        <v>37645</v>
      </c>
      <c r="J163" s="9">
        <v>4477.3999999999996</v>
      </c>
      <c r="K163" s="4">
        <v>37645</v>
      </c>
      <c r="L163" s="9">
        <v>861.4</v>
      </c>
      <c r="M163" s="4">
        <v>37645</v>
      </c>
      <c r="N163" s="9">
        <v>3603.7</v>
      </c>
      <c r="O163" s="4">
        <v>37645</v>
      </c>
      <c r="P163" s="9">
        <v>9460.6</v>
      </c>
      <c r="Q163" s="4">
        <v>37645</v>
      </c>
      <c r="R163" s="9">
        <v>2898.6</v>
      </c>
      <c r="S163" s="4">
        <v>37645</v>
      </c>
      <c r="T163" s="9">
        <v>2717.82</v>
      </c>
      <c r="U163" s="4">
        <v>37640</v>
      </c>
      <c r="V163" s="9">
        <v>636.46</v>
      </c>
      <c r="W163" s="4">
        <v>37645</v>
      </c>
      <c r="X163" s="9">
        <v>10783.7</v>
      </c>
      <c r="Y163" s="4">
        <v>37645</v>
      </c>
      <c r="Z163" s="9">
        <v>3964.93</v>
      </c>
      <c r="AA163" s="4">
        <v>37653</v>
      </c>
      <c r="AB163" s="9">
        <v>5015.16</v>
      </c>
      <c r="AC163" s="4">
        <v>37640</v>
      </c>
      <c r="AD163" s="9">
        <v>1086.5</v>
      </c>
      <c r="AE163" s="4">
        <v>37645</v>
      </c>
      <c r="AF163" s="9">
        <v>295.83999999999997</v>
      </c>
      <c r="AG163" s="4">
        <v>37640</v>
      </c>
      <c r="AH163" s="9">
        <v>317.44</v>
      </c>
      <c r="AI163" s="4">
        <v>37645</v>
      </c>
      <c r="AJ163" s="9">
        <v>8595.8799999999992</v>
      </c>
    </row>
    <row r="164" spans="1:36" x14ac:dyDescent="0.25">
      <c r="A164" s="4">
        <v>37652</v>
      </c>
      <c r="B164" s="9">
        <v>2956.9229999999998</v>
      </c>
      <c r="C164" s="4">
        <v>37652</v>
      </c>
      <c r="D164" s="9">
        <v>8339.94</v>
      </c>
      <c r="E164" s="4">
        <v>37729</v>
      </c>
      <c r="F164" s="9">
        <v>1603.077</v>
      </c>
      <c r="G164" s="4">
        <v>37652</v>
      </c>
      <c r="H164" s="9">
        <v>6569.49</v>
      </c>
      <c r="I164" s="4">
        <v>37652</v>
      </c>
      <c r="J164" s="9">
        <v>4422.5</v>
      </c>
      <c r="K164" s="4">
        <v>37652</v>
      </c>
      <c r="L164" s="9">
        <v>855.7</v>
      </c>
      <c r="M164" s="4">
        <v>37652</v>
      </c>
      <c r="N164" s="9">
        <v>3567.4</v>
      </c>
      <c r="O164" s="4">
        <v>37652</v>
      </c>
      <c r="P164" s="9">
        <v>9258.9500000000007</v>
      </c>
      <c r="Q164" s="4">
        <v>37652</v>
      </c>
      <c r="R164" s="9">
        <v>2937.88</v>
      </c>
      <c r="S164" s="4">
        <v>37652</v>
      </c>
      <c r="T164" s="9">
        <v>2747.83</v>
      </c>
      <c r="U164" s="4">
        <v>37647</v>
      </c>
      <c r="V164" s="9">
        <v>609.42999999999995</v>
      </c>
      <c r="W164" s="4">
        <v>37652</v>
      </c>
      <c r="X164" s="9">
        <v>10941.1</v>
      </c>
      <c r="Y164" s="4">
        <v>37652</v>
      </c>
      <c r="Z164" s="9">
        <v>3970.56</v>
      </c>
      <c r="AA164" s="4">
        <v>37660</v>
      </c>
      <c r="AB164" s="9">
        <v>4735.37</v>
      </c>
      <c r="AC164" s="4">
        <v>37647</v>
      </c>
      <c r="AD164" s="9">
        <v>1056.05</v>
      </c>
      <c r="AE164" s="4">
        <v>37652</v>
      </c>
      <c r="AF164" s="9">
        <v>294.94</v>
      </c>
      <c r="AG164" s="4">
        <v>37647</v>
      </c>
      <c r="AH164" s="9">
        <v>303.97000000000003</v>
      </c>
      <c r="AI164" s="4">
        <v>37652</v>
      </c>
      <c r="AJ164" s="9">
        <v>8183.21</v>
      </c>
    </row>
    <row r="165" spans="1:36" x14ac:dyDescent="0.25">
      <c r="A165" s="4">
        <v>37659</v>
      </c>
      <c r="B165" s="9">
        <v>2906.0120000000002</v>
      </c>
      <c r="C165" s="4">
        <v>37659</v>
      </c>
      <c r="D165" s="9">
        <v>8448.16</v>
      </c>
      <c r="E165" s="4">
        <v>37736</v>
      </c>
      <c r="F165" s="9">
        <v>1487.1469999999999</v>
      </c>
      <c r="G165" s="4">
        <v>37659</v>
      </c>
      <c r="H165" s="9">
        <v>6477.74</v>
      </c>
      <c r="I165" s="4">
        <v>37659</v>
      </c>
      <c r="J165" s="9">
        <v>4222.8</v>
      </c>
      <c r="K165" s="4">
        <v>37659</v>
      </c>
      <c r="L165" s="9">
        <v>829.69</v>
      </c>
      <c r="M165" s="4">
        <v>37659</v>
      </c>
      <c r="N165" s="9">
        <v>3599.2</v>
      </c>
      <c r="O165" s="4">
        <v>37659</v>
      </c>
      <c r="P165" s="9">
        <v>9150.9500000000007</v>
      </c>
      <c r="Q165" s="4">
        <v>37659</v>
      </c>
      <c r="R165" s="9">
        <v>2796.66</v>
      </c>
      <c r="S165" s="4">
        <v>37659</v>
      </c>
      <c r="T165" s="9">
        <v>2569.34</v>
      </c>
      <c r="U165" s="4">
        <v>37654</v>
      </c>
      <c r="V165" s="9">
        <v>591.86</v>
      </c>
      <c r="W165" s="4">
        <v>37659</v>
      </c>
      <c r="X165" s="9">
        <v>10380.6</v>
      </c>
      <c r="Y165" s="4">
        <v>37659</v>
      </c>
      <c r="Z165" s="9">
        <v>3820.87</v>
      </c>
      <c r="AA165" s="4">
        <v>37667</v>
      </c>
      <c r="AB165" s="9">
        <v>4493.99</v>
      </c>
      <c r="AC165" s="4">
        <v>37654</v>
      </c>
      <c r="AD165" s="9">
        <v>1041.8499999999999</v>
      </c>
      <c r="AE165" s="4">
        <v>37659</v>
      </c>
      <c r="AF165" s="9">
        <v>279.22000000000003</v>
      </c>
      <c r="AG165" s="4">
        <v>37654</v>
      </c>
      <c r="AH165" s="9">
        <v>307.77999999999997</v>
      </c>
      <c r="AI165" s="4">
        <v>37659</v>
      </c>
      <c r="AJ165" s="9">
        <v>8200.76</v>
      </c>
    </row>
    <row r="166" spans="1:36" x14ac:dyDescent="0.25">
      <c r="A166" s="4">
        <v>37666</v>
      </c>
      <c r="B166" s="9">
        <v>2817.183</v>
      </c>
      <c r="C166" s="4">
        <v>37666</v>
      </c>
      <c r="D166" s="9">
        <v>8701.92</v>
      </c>
      <c r="E166" s="4">
        <v>37743</v>
      </c>
      <c r="F166" s="9">
        <v>1521.444</v>
      </c>
      <c r="G166" s="4">
        <v>37666</v>
      </c>
      <c r="H166" s="9">
        <v>6487.13</v>
      </c>
      <c r="I166" s="4">
        <v>37666</v>
      </c>
      <c r="J166" s="9">
        <v>4273</v>
      </c>
      <c r="K166" s="4">
        <v>37666</v>
      </c>
      <c r="L166" s="9">
        <v>834.89</v>
      </c>
      <c r="M166" s="4">
        <v>37666</v>
      </c>
      <c r="N166" s="9">
        <v>3611.9</v>
      </c>
      <c r="O166" s="4">
        <v>37666</v>
      </c>
      <c r="P166" s="9">
        <v>9201.76</v>
      </c>
      <c r="Q166" s="4">
        <v>37666</v>
      </c>
      <c r="R166" s="9">
        <v>2827.75</v>
      </c>
      <c r="S166" s="4">
        <v>37666</v>
      </c>
      <c r="T166" s="9">
        <v>2674.46</v>
      </c>
      <c r="U166" s="4">
        <v>37661</v>
      </c>
      <c r="V166" s="9">
        <v>577.48</v>
      </c>
      <c r="W166" s="4">
        <v>37666</v>
      </c>
      <c r="X166" s="9">
        <v>10080.799999999999</v>
      </c>
      <c r="Y166" s="4">
        <v>37666</v>
      </c>
      <c r="Z166" s="9">
        <v>3886.33</v>
      </c>
      <c r="AA166" s="4">
        <v>37674</v>
      </c>
      <c r="AB166" s="9">
        <v>4548.3500000000004</v>
      </c>
      <c r="AC166" s="4">
        <v>37661</v>
      </c>
      <c r="AD166" s="9">
        <v>1057.5</v>
      </c>
      <c r="AE166" s="4">
        <v>37666</v>
      </c>
      <c r="AF166" s="9">
        <v>284.33</v>
      </c>
      <c r="AG166" s="4">
        <v>37661</v>
      </c>
      <c r="AH166" s="9">
        <v>314.33999999999997</v>
      </c>
      <c r="AI166" s="4">
        <v>37666</v>
      </c>
      <c r="AJ166" s="9">
        <v>7986.94</v>
      </c>
    </row>
    <row r="167" spans="1:36" x14ac:dyDescent="0.25">
      <c r="A167" s="4">
        <v>37673</v>
      </c>
      <c r="B167" s="9">
        <v>2820.1880000000001</v>
      </c>
      <c r="C167" s="4">
        <v>37673</v>
      </c>
      <c r="D167" s="9">
        <v>8513.5400000000009</v>
      </c>
      <c r="E167" s="4">
        <v>37757</v>
      </c>
      <c r="F167" s="9">
        <v>1554.452</v>
      </c>
      <c r="G167" s="4">
        <v>37673</v>
      </c>
      <c r="H167" s="9">
        <v>6558.63</v>
      </c>
      <c r="I167" s="4">
        <v>37673</v>
      </c>
      <c r="J167" s="9">
        <v>4228.7</v>
      </c>
      <c r="K167" s="4">
        <v>37673</v>
      </c>
      <c r="L167" s="9">
        <v>848.17</v>
      </c>
      <c r="M167" s="4">
        <v>37673</v>
      </c>
      <c r="N167" s="9">
        <v>3727.1</v>
      </c>
      <c r="O167" s="4">
        <v>37673</v>
      </c>
      <c r="P167" s="9">
        <v>9250.86</v>
      </c>
      <c r="Q167" s="4">
        <v>37673</v>
      </c>
      <c r="R167" s="9">
        <v>2829.83</v>
      </c>
      <c r="S167" s="4">
        <v>37673</v>
      </c>
      <c r="T167" s="9">
        <v>2648.87</v>
      </c>
      <c r="U167" s="4">
        <v>37668</v>
      </c>
      <c r="V167" s="9">
        <v>575.24</v>
      </c>
      <c r="W167" s="4">
        <v>37673</v>
      </c>
      <c r="X167" s="9">
        <v>10330.9</v>
      </c>
      <c r="Y167" s="4">
        <v>37673</v>
      </c>
      <c r="Z167" s="9">
        <v>3931.7</v>
      </c>
      <c r="AA167" s="4">
        <v>37681</v>
      </c>
      <c r="AB167" s="9">
        <v>4432.46</v>
      </c>
      <c r="AC167" s="4">
        <v>37668</v>
      </c>
      <c r="AD167" s="9">
        <v>1036</v>
      </c>
      <c r="AE167" s="4">
        <v>37673</v>
      </c>
      <c r="AF167" s="9">
        <v>282.89999999999998</v>
      </c>
      <c r="AG167" s="4">
        <v>37668</v>
      </c>
      <c r="AH167" s="9">
        <v>331.69</v>
      </c>
      <c r="AI167" s="4">
        <v>37673</v>
      </c>
      <c r="AJ167" s="9">
        <v>7894.85</v>
      </c>
    </row>
    <row r="168" spans="1:36" x14ac:dyDescent="0.25">
      <c r="A168" s="4">
        <v>37680</v>
      </c>
      <c r="B168" s="9">
        <v>2800.9070000000002</v>
      </c>
      <c r="C168" s="4">
        <v>37680</v>
      </c>
      <c r="D168" s="9">
        <v>8363.0400000000009</v>
      </c>
      <c r="E168" s="4">
        <v>37764</v>
      </c>
      <c r="F168" s="9">
        <v>1560.9549999999999</v>
      </c>
      <c r="G168" s="4">
        <v>37680</v>
      </c>
      <c r="H168" s="9">
        <v>6555.12</v>
      </c>
      <c r="I168" s="4">
        <v>37680</v>
      </c>
      <c r="J168" s="9">
        <v>4148.2</v>
      </c>
      <c r="K168" s="4">
        <v>37680</v>
      </c>
      <c r="L168" s="9">
        <v>841.15</v>
      </c>
      <c r="M168" s="4">
        <v>37680</v>
      </c>
      <c r="N168" s="9">
        <v>3655.6</v>
      </c>
      <c r="O168" s="4">
        <v>37680</v>
      </c>
      <c r="P168" s="9">
        <v>9122.66</v>
      </c>
      <c r="Q168" s="4">
        <v>37680</v>
      </c>
      <c r="R168" s="9">
        <v>2754.07</v>
      </c>
      <c r="S168" s="4">
        <v>37680</v>
      </c>
      <c r="T168" s="9">
        <v>2547.0500000000002</v>
      </c>
      <c r="U168" s="4">
        <v>37675</v>
      </c>
      <c r="V168" s="9">
        <v>603.6</v>
      </c>
      <c r="W168" s="4">
        <v>37680</v>
      </c>
      <c r="X168" s="9">
        <v>10280.6</v>
      </c>
      <c r="Y168" s="4">
        <v>37680</v>
      </c>
      <c r="Z168" s="9">
        <v>3789.98</v>
      </c>
      <c r="AA168" s="4">
        <v>37688</v>
      </c>
      <c r="AB168" s="9">
        <v>4350.59</v>
      </c>
      <c r="AC168" s="4">
        <v>37675</v>
      </c>
      <c r="AD168" s="9">
        <v>1066.1500000000001</v>
      </c>
      <c r="AE168" s="4">
        <v>37680</v>
      </c>
      <c r="AF168" s="9">
        <v>266.20999999999998</v>
      </c>
      <c r="AG168" s="4">
        <v>37675</v>
      </c>
      <c r="AH168" s="9">
        <v>333.42</v>
      </c>
      <c r="AI168" s="4">
        <v>37680</v>
      </c>
      <c r="AJ168" s="9">
        <v>7796.61</v>
      </c>
    </row>
    <row r="169" spans="1:36" x14ac:dyDescent="0.25">
      <c r="A169" s="4">
        <v>37687</v>
      </c>
      <c r="B169" s="9">
        <v>2743.9989999999998</v>
      </c>
      <c r="C169" s="4">
        <v>37687</v>
      </c>
      <c r="D169" s="9">
        <v>8144.12</v>
      </c>
      <c r="E169" s="4">
        <v>37771</v>
      </c>
      <c r="F169" s="9">
        <v>1576.261</v>
      </c>
      <c r="G169" s="4">
        <v>37687</v>
      </c>
      <c r="H169" s="9">
        <v>6359.86</v>
      </c>
      <c r="I169" s="4">
        <v>37687</v>
      </c>
      <c r="J169" s="9">
        <v>3880.3</v>
      </c>
      <c r="K169" s="4">
        <v>37687</v>
      </c>
      <c r="L169" s="9">
        <v>828.89</v>
      </c>
      <c r="M169" s="4">
        <v>37687</v>
      </c>
      <c r="N169" s="9">
        <v>3491.6</v>
      </c>
      <c r="O169" s="4">
        <v>37687</v>
      </c>
      <c r="P169" s="9">
        <v>8907.1</v>
      </c>
      <c r="Q169" s="4">
        <v>37687</v>
      </c>
      <c r="R169" s="9">
        <v>2574.91</v>
      </c>
      <c r="S169" s="4">
        <v>37687</v>
      </c>
      <c r="T169" s="9">
        <v>2431.66</v>
      </c>
      <c r="U169" s="4">
        <v>37682</v>
      </c>
      <c r="V169" s="9">
        <v>575.42999999999995</v>
      </c>
      <c r="W169" s="4">
        <v>37687</v>
      </c>
      <c r="X169" s="9">
        <v>10723.8</v>
      </c>
      <c r="Y169" s="4">
        <v>37687</v>
      </c>
      <c r="Z169" s="9">
        <v>3815.2</v>
      </c>
      <c r="AA169" s="4">
        <v>37695</v>
      </c>
      <c r="AB169" s="9">
        <v>4476.17</v>
      </c>
      <c r="AC169" s="4">
        <v>37682</v>
      </c>
      <c r="AD169" s="9">
        <v>1063.4000000000001</v>
      </c>
      <c r="AE169" s="4">
        <v>37687</v>
      </c>
      <c r="AF169" s="9">
        <v>236.2</v>
      </c>
      <c r="AG169" s="4">
        <v>37682</v>
      </c>
      <c r="AH169" s="9">
        <v>341.52</v>
      </c>
      <c r="AI169" s="4">
        <v>37687</v>
      </c>
      <c r="AJ169" s="9">
        <v>7377.61</v>
      </c>
    </row>
    <row r="170" spans="1:36" x14ac:dyDescent="0.25">
      <c r="A170" s="4">
        <v>37694</v>
      </c>
      <c r="B170" s="9">
        <v>2753.0630000000001</v>
      </c>
      <c r="C170" s="4">
        <v>37694</v>
      </c>
      <c r="D170" s="9">
        <v>8002.69</v>
      </c>
      <c r="E170" s="4">
        <v>37778</v>
      </c>
      <c r="F170" s="9">
        <v>1538.92</v>
      </c>
      <c r="G170" s="4">
        <v>37694</v>
      </c>
      <c r="H170" s="9">
        <v>6304.49</v>
      </c>
      <c r="I170" s="4">
        <v>37694</v>
      </c>
      <c r="J170" s="9">
        <v>4015.4</v>
      </c>
      <c r="K170" s="4">
        <v>37694</v>
      </c>
      <c r="L170" s="9">
        <v>833.27</v>
      </c>
      <c r="M170" s="4">
        <v>37694</v>
      </c>
      <c r="N170" s="9">
        <v>3601.8</v>
      </c>
      <c r="O170" s="4">
        <v>37694</v>
      </c>
      <c r="P170" s="9">
        <v>8956.17</v>
      </c>
      <c r="Q170" s="4">
        <v>37694</v>
      </c>
      <c r="R170" s="9">
        <v>2740.01</v>
      </c>
      <c r="S170" s="4">
        <v>37694</v>
      </c>
      <c r="T170" s="9">
        <v>2403.19</v>
      </c>
      <c r="U170" s="4">
        <v>37689</v>
      </c>
      <c r="V170" s="9">
        <v>546.02</v>
      </c>
      <c r="W170" s="4">
        <v>37694</v>
      </c>
      <c r="X170" s="9">
        <v>10817.4</v>
      </c>
      <c r="Y170" s="4">
        <v>37694</v>
      </c>
      <c r="Z170" s="9">
        <v>3891.8</v>
      </c>
      <c r="AA170" s="4">
        <v>37702</v>
      </c>
      <c r="AB170" s="9">
        <v>4586.92</v>
      </c>
      <c r="AC170" s="4">
        <v>37689</v>
      </c>
      <c r="AD170" s="9">
        <v>1017.1</v>
      </c>
      <c r="AE170" s="4">
        <v>37694</v>
      </c>
      <c r="AF170" s="9">
        <v>257.33</v>
      </c>
      <c r="AG170" s="4">
        <v>37689</v>
      </c>
      <c r="AH170" s="9">
        <v>354.87</v>
      </c>
      <c r="AI170" s="4">
        <v>37694</v>
      </c>
      <c r="AJ170" s="9">
        <v>7508.57</v>
      </c>
    </row>
    <row r="171" spans="1:36" x14ac:dyDescent="0.25">
      <c r="A171" s="4">
        <v>37701</v>
      </c>
      <c r="B171" s="9">
        <v>2866.7179999999998</v>
      </c>
      <c r="C171" s="4">
        <v>37701</v>
      </c>
      <c r="D171" s="9">
        <v>8195.0499999999993</v>
      </c>
      <c r="E171" s="4">
        <v>37785</v>
      </c>
      <c r="F171" s="9">
        <v>1566.7660000000001</v>
      </c>
      <c r="G171" s="4">
        <v>37701</v>
      </c>
      <c r="H171" s="9">
        <v>6535.9</v>
      </c>
      <c r="I171" s="4">
        <v>37701</v>
      </c>
      <c r="J171" s="9">
        <v>4453.3</v>
      </c>
      <c r="K171" s="4">
        <v>37701</v>
      </c>
      <c r="L171" s="9">
        <v>895.79</v>
      </c>
      <c r="M171" s="4">
        <v>37701</v>
      </c>
      <c r="N171" s="9">
        <v>3861.1</v>
      </c>
      <c r="O171" s="4">
        <v>37701</v>
      </c>
      <c r="P171" s="9">
        <v>9179.19</v>
      </c>
      <c r="Q171" s="4">
        <v>37701</v>
      </c>
      <c r="R171" s="9">
        <v>2890.68</v>
      </c>
      <c r="S171" s="4">
        <v>37701</v>
      </c>
      <c r="T171" s="9">
        <v>2715.06</v>
      </c>
      <c r="U171" s="4">
        <v>37696</v>
      </c>
      <c r="V171" s="9">
        <v>537.65</v>
      </c>
      <c r="W171" s="4">
        <v>37701</v>
      </c>
      <c r="X171" s="9">
        <v>11377.4</v>
      </c>
      <c r="Y171" s="4">
        <v>37701</v>
      </c>
      <c r="Z171" s="9">
        <v>4078.36</v>
      </c>
      <c r="AA171" s="4">
        <v>37709</v>
      </c>
      <c r="AB171" s="9">
        <v>4477.01</v>
      </c>
      <c r="AC171" s="4">
        <v>37696</v>
      </c>
      <c r="AD171" s="9">
        <v>999.65</v>
      </c>
      <c r="AE171" s="4">
        <v>37701</v>
      </c>
      <c r="AF171" s="9">
        <v>278.08999999999997</v>
      </c>
      <c r="AG171" s="4">
        <v>37696</v>
      </c>
      <c r="AH171" s="9">
        <v>345.65</v>
      </c>
      <c r="AI171" s="4">
        <v>37701</v>
      </c>
      <c r="AJ171" s="9">
        <v>7560.17</v>
      </c>
    </row>
    <row r="172" spans="1:36" x14ac:dyDescent="0.25">
      <c r="A172" s="4">
        <v>37708</v>
      </c>
      <c r="B172" s="9">
        <v>2897.6930000000002</v>
      </c>
      <c r="C172" s="4">
        <v>37708</v>
      </c>
      <c r="D172" s="9">
        <v>8280.16</v>
      </c>
      <c r="E172" s="4">
        <v>37792</v>
      </c>
      <c r="F172" s="9">
        <v>1529.47</v>
      </c>
      <c r="G172" s="4">
        <v>37708</v>
      </c>
      <c r="H172" s="9">
        <v>6379.48</v>
      </c>
      <c r="I172" s="4">
        <v>37708</v>
      </c>
      <c r="J172" s="9">
        <v>4207.6000000000004</v>
      </c>
      <c r="K172" s="4">
        <v>37708</v>
      </c>
      <c r="L172" s="9">
        <v>863.5</v>
      </c>
      <c r="M172" s="4">
        <v>37708</v>
      </c>
      <c r="N172" s="9">
        <v>3708.5</v>
      </c>
      <c r="O172" s="4">
        <v>37708</v>
      </c>
      <c r="P172" s="9">
        <v>8863.36</v>
      </c>
      <c r="Q172" s="4">
        <v>37708</v>
      </c>
      <c r="R172" s="9">
        <v>2733</v>
      </c>
      <c r="S172" s="4">
        <v>37708</v>
      </c>
      <c r="T172" s="9">
        <v>2520.84</v>
      </c>
      <c r="U172" s="4">
        <v>37703</v>
      </c>
      <c r="V172" s="9">
        <v>575.77</v>
      </c>
      <c r="W172" s="4">
        <v>37708</v>
      </c>
      <c r="X172" s="9">
        <v>11396.2</v>
      </c>
      <c r="Y172" s="4">
        <v>37708</v>
      </c>
      <c r="Z172" s="9">
        <v>3977.89</v>
      </c>
      <c r="AA172" s="4">
        <v>37716</v>
      </c>
      <c r="AB172" s="9">
        <v>4499.18</v>
      </c>
      <c r="AC172" s="4">
        <v>37703</v>
      </c>
      <c r="AD172" s="9">
        <v>1037.1500000000001</v>
      </c>
      <c r="AE172" s="4">
        <v>37708</v>
      </c>
      <c r="AF172" s="9">
        <v>262.12</v>
      </c>
      <c r="AG172" s="4">
        <v>37703</v>
      </c>
      <c r="AH172" s="9">
        <v>338.76</v>
      </c>
      <c r="AI172" s="4">
        <v>37708</v>
      </c>
      <c r="AJ172" s="9">
        <v>7158.06</v>
      </c>
    </row>
    <row r="173" spans="1:36" x14ac:dyDescent="0.25">
      <c r="A173" s="4">
        <v>37715</v>
      </c>
      <c r="B173" s="9">
        <v>2933.498</v>
      </c>
      <c r="C173" s="4">
        <v>37715</v>
      </c>
      <c r="D173" s="9">
        <v>8074.12</v>
      </c>
      <c r="E173" s="4">
        <v>37799</v>
      </c>
      <c r="F173" s="9">
        <v>1497.0540000000001</v>
      </c>
      <c r="G173" s="4">
        <v>37715</v>
      </c>
      <c r="H173" s="9">
        <v>6394.98</v>
      </c>
      <c r="I173" s="4">
        <v>37715</v>
      </c>
      <c r="J173" s="9">
        <v>4386.2</v>
      </c>
      <c r="K173" s="4">
        <v>37715</v>
      </c>
      <c r="L173" s="9">
        <v>878.85</v>
      </c>
      <c r="M173" s="4">
        <v>37715</v>
      </c>
      <c r="N173" s="9">
        <v>3814.4</v>
      </c>
      <c r="O173" s="4">
        <v>37715</v>
      </c>
      <c r="P173" s="9">
        <v>8822.4500000000007</v>
      </c>
      <c r="Q173" s="4">
        <v>37715</v>
      </c>
      <c r="R173" s="9">
        <v>2837.96</v>
      </c>
      <c r="S173" s="4">
        <v>37715</v>
      </c>
      <c r="T173" s="9">
        <v>2654.07</v>
      </c>
      <c r="U173" s="4">
        <v>37710</v>
      </c>
      <c r="V173" s="9">
        <v>556.33000000000004</v>
      </c>
      <c r="W173" s="4">
        <v>37715</v>
      </c>
      <c r="X173" s="9">
        <v>12065.5</v>
      </c>
      <c r="Y173" s="4">
        <v>37715</v>
      </c>
      <c r="Z173" s="9">
        <v>4009.1</v>
      </c>
      <c r="AA173" s="4">
        <v>37723</v>
      </c>
      <c r="AB173" s="9">
        <v>4530.3999999999996</v>
      </c>
      <c r="AC173" s="4">
        <v>37710</v>
      </c>
      <c r="AD173" s="9">
        <v>1000.6</v>
      </c>
      <c r="AE173" s="4">
        <v>37715</v>
      </c>
      <c r="AF173" s="9">
        <v>270.52999999999997</v>
      </c>
      <c r="AG173" s="4">
        <v>37710</v>
      </c>
      <c r="AH173" s="9">
        <v>332.88</v>
      </c>
      <c r="AI173" s="4">
        <v>37715</v>
      </c>
      <c r="AJ173" s="9">
        <v>7301.97</v>
      </c>
    </row>
    <row r="174" spans="1:36" x14ac:dyDescent="0.25">
      <c r="A174" s="4">
        <v>37722</v>
      </c>
      <c r="B174" s="9">
        <v>2948.9760000000001</v>
      </c>
      <c r="C174" s="4">
        <v>37722</v>
      </c>
      <c r="D174" s="9">
        <v>7816.49</v>
      </c>
      <c r="E174" s="4">
        <v>37806</v>
      </c>
      <c r="F174" s="9">
        <v>1502.3489999999999</v>
      </c>
      <c r="G174" s="4">
        <v>37722</v>
      </c>
      <c r="H174" s="9">
        <v>6432.08</v>
      </c>
      <c r="I174" s="4">
        <v>37722</v>
      </c>
      <c r="J174" s="9">
        <v>4448.1000000000004</v>
      </c>
      <c r="K174" s="4">
        <v>37722</v>
      </c>
      <c r="L174" s="9">
        <v>868.3</v>
      </c>
      <c r="M174" s="4">
        <v>37722</v>
      </c>
      <c r="N174" s="9">
        <v>3808.1</v>
      </c>
      <c r="O174" s="4">
        <v>37722</v>
      </c>
      <c r="P174" s="9">
        <v>8645.65</v>
      </c>
      <c r="Q174" s="4">
        <v>37722</v>
      </c>
      <c r="R174" s="9">
        <v>2838.14</v>
      </c>
      <c r="S174" s="4">
        <v>37722</v>
      </c>
      <c r="T174" s="9">
        <v>2733.95</v>
      </c>
      <c r="U174" s="4">
        <v>37717</v>
      </c>
      <c r="V174" s="9">
        <v>558.01</v>
      </c>
      <c r="W174" s="4">
        <v>37722</v>
      </c>
      <c r="X174" s="9">
        <v>11718.8</v>
      </c>
      <c r="Y174" s="4">
        <v>37722</v>
      </c>
      <c r="Z174" s="9">
        <v>4044.6</v>
      </c>
      <c r="AA174" s="4">
        <v>37730</v>
      </c>
      <c r="AB174" s="9">
        <v>4658.3</v>
      </c>
      <c r="AC174" s="4">
        <v>37717</v>
      </c>
      <c r="AD174" s="9">
        <v>1016.95</v>
      </c>
      <c r="AE174" s="4">
        <v>37722</v>
      </c>
      <c r="AF174" s="9">
        <v>276.22000000000003</v>
      </c>
      <c r="AG174" s="4">
        <v>37717</v>
      </c>
      <c r="AH174" s="9">
        <v>330.53</v>
      </c>
      <c r="AI174" s="4">
        <v>37722</v>
      </c>
      <c r="AJ174" s="9">
        <v>7227.59</v>
      </c>
    </row>
    <row r="175" spans="1:36" x14ac:dyDescent="0.25">
      <c r="A175" s="4">
        <v>37729</v>
      </c>
      <c r="B175" s="9">
        <v>2953.2350000000001</v>
      </c>
      <c r="C175" s="4">
        <v>37729</v>
      </c>
      <c r="D175" s="9">
        <v>7874.51</v>
      </c>
      <c r="E175" s="4">
        <v>37813</v>
      </c>
      <c r="F175" s="9">
        <v>1528.854</v>
      </c>
      <c r="G175" s="4">
        <v>37729</v>
      </c>
      <c r="H175" s="9">
        <v>6525.68</v>
      </c>
      <c r="I175" s="4">
        <v>37729</v>
      </c>
      <c r="J175" s="9">
        <v>4523.7</v>
      </c>
      <c r="K175" s="4">
        <v>37729</v>
      </c>
      <c r="L175" s="9">
        <v>893.58</v>
      </c>
      <c r="M175" s="4">
        <v>37729</v>
      </c>
      <c r="N175" s="9">
        <v>3889.2</v>
      </c>
      <c r="O175" s="4">
        <v>37729</v>
      </c>
      <c r="P175" s="9">
        <v>8579.14</v>
      </c>
      <c r="Q175" s="4">
        <v>37729</v>
      </c>
      <c r="R175" s="9">
        <v>2898.61</v>
      </c>
      <c r="S175" s="4">
        <v>37729</v>
      </c>
      <c r="T175" s="9">
        <v>2899.78</v>
      </c>
      <c r="U175" s="4">
        <v>37724</v>
      </c>
      <c r="V175" s="9">
        <v>582.97</v>
      </c>
      <c r="W175" s="4">
        <v>37729</v>
      </c>
      <c r="X175" s="9">
        <v>12395.4</v>
      </c>
      <c r="Y175" s="4">
        <v>37729</v>
      </c>
      <c r="Z175" s="9">
        <v>4155.1499999999996</v>
      </c>
      <c r="AA175" s="4">
        <v>37737</v>
      </c>
      <c r="AB175" s="9">
        <v>4233.54</v>
      </c>
      <c r="AC175" s="4">
        <v>37724</v>
      </c>
      <c r="AD175" s="9">
        <v>949.8</v>
      </c>
      <c r="AE175" s="4">
        <v>37729</v>
      </c>
      <c r="AF175" s="9">
        <v>287.20999999999998</v>
      </c>
      <c r="AG175" s="4">
        <v>37724</v>
      </c>
      <c r="AH175" s="9">
        <v>338.21</v>
      </c>
      <c r="AI175" s="4">
        <v>37729</v>
      </c>
      <c r="AJ175" s="9">
        <v>7170.69</v>
      </c>
    </row>
    <row r="176" spans="1:36" x14ac:dyDescent="0.25">
      <c r="A176" s="4">
        <v>37736</v>
      </c>
      <c r="B176" s="9">
        <v>3001.8850000000002</v>
      </c>
      <c r="C176" s="4">
        <v>37736</v>
      </c>
      <c r="D176" s="9">
        <v>7699.5</v>
      </c>
      <c r="E176" s="4">
        <v>37820</v>
      </c>
      <c r="F176" s="9">
        <v>1507.162</v>
      </c>
      <c r="G176" s="4">
        <v>37736</v>
      </c>
      <c r="H176" s="9">
        <v>6521.69</v>
      </c>
      <c r="I176" s="4">
        <v>37736</v>
      </c>
      <c r="J176" s="9">
        <v>4475.8999999999996</v>
      </c>
      <c r="K176" s="4">
        <v>37736</v>
      </c>
      <c r="L176" s="9">
        <v>898.81</v>
      </c>
      <c r="M176" s="4">
        <v>37736</v>
      </c>
      <c r="N176" s="9">
        <v>3870.2</v>
      </c>
      <c r="O176" s="4">
        <v>37736</v>
      </c>
      <c r="P176" s="9">
        <v>8409.01</v>
      </c>
      <c r="Q176" s="4">
        <v>37736</v>
      </c>
      <c r="R176" s="9">
        <v>2866.74</v>
      </c>
      <c r="S176" s="4">
        <v>37736</v>
      </c>
      <c r="T176" s="9">
        <v>2838.23</v>
      </c>
      <c r="U176" s="4">
        <v>37731</v>
      </c>
      <c r="V176" s="9">
        <v>624.77</v>
      </c>
      <c r="W176" s="4">
        <v>37736</v>
      </c>
      <c r="X176" s="9">
        <v>12126</v>
      </c>
      <c r="Y176" s="4">
        <v>37736</v>
      </c>
      <c r="Z176" s="9">
        <v>4167.5200000000004</v>
      </c>
      <c r="AA176" s="4">
        <v>37744</v>
      </c>
      <c r="AB176" s="9">
        <v>4187.82</v>
      </c>
      <c r="AC176" s="4">
        <v>37731</v>
      </c>
      <c r="AD176" s="9">
        <v>940.7</v>
      </c>
      <c r="AE176" s="4">
        <v>37736</v>
      </c>
      <c r="AF176" s="9">
        <v>278.3</v>
      </c>
      <c r="AG176" s="4">
        <v>37731</v>
      </c>
      <c r="AH176" s="9">
        <v>356.81</v>
      </c>
      <c r="AI176" s="4">
        <v>37736</v>
      </c>
      <c r="AJ176" s="9">
        <v>6763.72</v>
      </c>
    </row>
    <row r="177" spans="1:36" x14ac:dyDescent="0.25">
      <c r="A177" s="4">
        <v>37743</v>
      </c>
      <c r="B177" s="9">
        <v>2975.384</v>
      </c>
      <c r="C177" s="4">
        <v>37743</v>
      </c>
      <c r="D177" s="9">
        <v>7907.19</v>
      </c>
      <c r="E177" s="4">
        <v>37827</v>
      </c>
      <c r="F177" s="9">
        <v>1477.6510000000001</v>
      </c>
      <c r="G177" s="4">
        <v>37743</v>
      </c>
      <c r="H177" s="9">
        <v>6618.11</v>
      </c>
      <c r="I177" s="4">
        <v>37743</v>
      </c>
      <c r="J177" s="9">
        <v>4516.3</v>
      </c>
      <c r="K177" s="4">
        <v>37743</v>
      </c>
      <c r="L177" s="9">
        <v>930.08</v>
      </c>
      <c r="M177" s="4">
        <v>37743</v>
      </c>
      <c r="N177" s="9">
        <v>3952.6</v>
      </c>
      <c r="O177" s="4">
        <v>37743</v>
      </c>
      <c r="P177" s="9">
        <v>8808.18</v>
      </c>
      <c r="Q177" s="4">
        <v>37743</v>
      </c>
      <c r="R177" s="9">
        <v>2963.12</v>
      </c>
      <c r="S177" s="4">
        <v>37743</v>
      </c>
      <c r="T177" s="9">
        <v>2986</v>
      </c>
      <c r="U177" s="4">
        <v>37738</v>
      </c>
      <c r="V177" s="9">
        <v>566.63</v>
      </c>
      <c r="W177" s="4">
        <v>37743</v>
      </c>
      <c r="X177" s="9">
        <v>12810.1</v>
      </c>
      <c r="Y177" s="4">
        <v>37743</v>
      </c>
      <c r="Z177" s="9">
        <v>4255.26</v>
      </c>
      <c r="AA177" s="4">
        <v>37751</v>
      </c>
      <c r="AB177" s="9">
        <v>4244.18</v>
      </c>
      <c r="AC177" s="4">
        <v>37738</v>
      </c>
      <c r="AD177" s="9">
        <v>924.3</v>
      </c>
      <c r="AE177" s="4">
        <v>37743</v>
      </c>
      <c r="AF177" s="9">
        <v>279.33</v>
      </c>
      <c r="AG177" s="4">
        <v>37738</v>
      </c>
      <c r="AH177" s="9">
        <v>371.96</v>
      </c>
      <c r="AI177" s="4">
        <v>37743</v>
      </c>
      <c r="AJ177" s="9">
        <v>7072.29</v>
      </c>
    </row>
    <row r="178" spans="1:36" x14ac:dyDescent="0.25">
      <c r="A178" s="4">
        <v>37750</v>
      </c>
      <c r="B178" s="9">
        <v>2956.0459999999998</v>
      </c>
      <c r="C178" s="4">
        <v>37750</v>
      </c>
      <c r="D178" s="9">
        <v>8152.16</v>
      </c>
      <c r="E178" s="4">
        <v>37834</v>
      </c>
      <c r="F178" s="9">
        <v>1476.9690000000001</v>
      </c>
      <c r="G178" s="4">
        <v>37750</v>
      </c>
      <c r="H178" s="9">
        <v>6650.03</v>
      </c>
      <c r="I178" s="4">
        <v>37750</v>
      </c>
      <c r="J178" s="9">
        <v>4510.5</v>
      </c>
      <c r="K178" s="4">
        <v>37750</v>
      </c>
      <c r="L178" s="9">
        <v>933.41</v>
      </c>
      <c r="M178" s="4">
        <v>37750</v>
      </c>
      <c r="N178" s="9">
        <v>3969.4</v>
      </c>
      <c r="O178" s="4">
        <v>37750</v>
      </c>
      <c r="P178" s="9">
        <v>9084.16</v>
      </c>
      <c r="Q178" s="4">
        <v>37750</v>
      </c>
      <c r="R178" s="9">
        <v>2967.89</v>
      </c>
      <c r="S178" s="4">
        <v>37750</v>
      </c>
      <c r="T178" s="9">
        <v>2956.59</v>
      </c>
      <c r="U178" s="4">
        <v>37745</v>
      </c>
      <c r="V178" s="9">
        <v>597.44000000000005</v>
      </c>
      <c r="W178" s="4">
        <v>37750</v>
      </c>
      <c r="X178" s="9">
        <v>13214.1</v>
      </c>
      <c r="Y178" s="4">
        <v>37750</v>
      </c>
      <c r="Z178" s="9">
        <v>4282.3999999999996</v>
      </c>
      <c r="AA178" s="4">
        <v>37758</v>
      </c>
      <c r="AB178" s="9">
        <v>4283.7700000000004</v>
      </c>
      <c r="AC178" s="4">
        <v>37745</v>
      </c>
      <c r="AD178" s="9">
        <v>938.3</v>
      </c>
      <c r="AE178" s="4">
        <v>37750</v>
      </c>
      <c r="AF178" s="9">
        <v>282.04000000000002</v>
      </c>
      <c r="AG178" s="4">
        <v>37745</v>
      </c>
      <c r="AH178" s="9">
        <v>369.77</v>
      </c>
      <c r="AI178" s="4">
        <v>37750</v>
      </c>
      <c r="AJ178" s="9">
        <v>6985.5</v>
      </c>
    </row>
    <row r="179" spans="1:36" x14ac:dyDescent="0.25">
      <c r="A179" s="4">
        <v>37757</v>
      </c>
      <c r="B179" s="9">
        <v>2951.261</v>
      </c>
      <c r="C179" s="4">
        <v>37757</v>
      </c>
      <c r="D179" s="9">
        <v>8117.29</v>
      </c>
      <c r="E179" s="4">
        <v>37841</v>
      </c>
      <c r="F179" s="9">
        <v>1471.2719999999999</v>
      </c>
      <c r="G179" s="4">
        <v>37757</v>
      </c>
      <c r="H179" s="9">
        <v>6742.03</v>
      </c>
      <c r="I179" s="4">
        <v>37757</v>
      </c>
      <c r="J179" s="9">
        <v>4594.8</v>
      </c>
      <c r="K179" s="4">
        <v>37757</v>
      </c>
      <c r="L179" s="9">
        <v>944.3</v>
      </c>
      <c r="M179" s="4">
        <v>37757</v>
      </c>
      <c r="N179" s="9">
        <v>4049</v>
      </c>
      <c r="O179" s="4">
        <v>37757</v>
      </c>
      <c r="P179" s="9">
        <v>9093.18</v>
      </c>
      <c r="Q179" s="4">
        <v>37757</v>
      </c>
      <c r="R179" s="9">
        <v>2994.87</v>
      </c>
      <c r="S179" s="4">
        <v>37757</v>
      </c>
      <c r="T179" s="9">
        <v>2989.08</v>
      </c>
      <c r="U179" s="4">
        <v>37752</v>
      </c>
      <c r="V179" s="9">
        <v>619.11</v>
      </c>
      <c r="W179" s="4">
        <v>37757</v>
      </c>
      <c r="X179" s="9">
        <v>13225</v>
      </c>
      <c r="Y179" s="4">
        <v>37757</v>
      </c>
      <c r="Z179" s="9">
        <v>4318.26</v>
      </c>
      <c r="AA179" s="4">
        <v>37765</v>
      </c>
      <c r="AB179" s="9">
        <v>4349.5200000000004</v>
      </c>
      <c r="AC179" s="4">
        <v>37752</v>
      </c>
      <c r="AD179" s="9">
        <v>937.85</v>
      </c>
      <c r="AE179" s="4">
        <v>37757</v>
      </c>
      <c r="AF179" s="9">
        <v>287.83</v>
      </c>
      <c r="AG179" s="4">
        <v>37752</v>
      </c>
      <c r="AH179" s="9">
        <v>374.79</v>
      </c>
      <c r="AI179" s="4">
        <v>37757</v>
      </c>
      <c r="AJ179" s="9">
        <v>7557.66</v>
      </c>
    </row>
    <row r="180" spans="1:36" x14ac:dyDescent="0.25">
      <c r="A180" s="4">
        <v>37764</v>
      </c>
      <c r="B180" s="9">
        <v>2997.3409999999999</v>
      </c>
      <c r="C180" s="4">
        <v>37764</v>
      </c>
      <c r="D180" s="9">
        <v>8184.76</v>
      </c>
      <c r="E180" s="4">
        <v>37848</v>
      </c>
      <c r="F180" s="9">
        <v>1450.203</v>
      </c>
      <c r="G180" s="4">
        <v>37764</v>
      </c>
      <c r="H180" s="9">
        <v>6782.9</v>
      </c>
      <c r="I180" s="4">
        <v>37764</v>
      </c>
      <c r="J180" s="9">
        <v>4574</v>
      </c>
      <c r="K180" s="4">
        <v>37764</v>
      </c>
      <c r="L180" s="9">
        <v>933.22</v>
      </c>
      <c r="M180" s="4">
        <v>37764</v>
      </c>
      <c r="N180" s="9">
        <v>3979.8</v>
      </c>
      <c r="O180" s="4">
        <v>37764</v>
      </c>
      <c r="P180" s="9">
        <v>9303.73</v>
      </c>
      <c r="Q180" s="4">
        <v>37764</v>
      </c>
      <c r="R180" s="9">
        <v>2897.16</v>
      </c>
      <c r="S180" s="4">
        <v>37764</v>
      </c>
      <c r="T180" s="9">
        <v>2822.83</v>
      </c>
      <c r="U180" s="4">
        <v>37759</v>
      </c>
      <c r="V180" s="9">
        <v>610.80999999999995</v>
      </c>
      <c r="W180" s="4">
        <v>37764</v>
      </c>
      <c r="X180" s="9">
        <v>13142.7</v>
      </c>
      <c r="Y180" s="4">
        <v>37764</v>
      </c>
      <c r="Z180" s="9">
        <v>4264</v>
      </c>
      <c r="AA180" s="4">
        <v>37772</v>
      </c>
      <c r="AB180" s="9">
        <v>4555.8999999999996</v>
      </c>
      <c r="AC180" s="4">
        <v>37759</v>
      </c>
      <c r="AD180" s="9">
        <v>973.1</v>
      </c>
      <c r="AE180" s="4">
        <v>37764</v>
      </c>
      <c r="AF180" s="9">
        <v>270.42</v>
      </c>
      <c r="AG180" s="4">
        <v>37759</v>
      </c>
      <c r="AH180" s="9">
        <v>399.74</v>
      </c>
      <c r="AI180" s="4">
        <v>37764</v>
      </c>
      <c r="AJ180" s="9">
        <v>7653.08</v>
      </c>
    </row>
    <row r="181" spans="1:36" x14ac:dyDescent="0.25">
      <c r="A181" s="4">
        <v>37771</v>
      </c>
      <c r="B181" s="9">
        <v>3010.9859999999999</v>
      </c>
      <c r="C181" s="4">
        <v>37771</v>
      </c>
      <c r="D181" s="9">
        <v>8424.51</v>
      </c>
      <c r="E181" s="4">
        <v>37855</v>
      </c>
      <c r="F181" s="9">
        <v>1438.883</v>
      </c>
      <c r="G181" s="4">
        <v>37771</v>
      </c>
      <c r="H181" s="9">
        <v>6859.8</v>
      </c>
      <c r="I181" s="4">
        <v>37771</v>
      </c>
      <c r="J181" s="9">
        <v>4630.8</v>
      </c>
      <c r="K181" s="4">
        <v>37771</v>
      </c>
      <c r="L181" s="9">
        <v>963.59</v>
      </c>
      <c r="M181" s="4">
        <v>37771</v>
      </c>
      <c r="N181" s="9">
        <v>4048.1</v>
      </c>
      <c r="O181" s="4">
        <v>37771</v>
      </c>
      <c r="P181" s="9">
        <v>9487.3799999999992</v>
      </c>
      <c r="Q181" s="4">
        <v>37771</v>
      </c>
      <c r="R181" s="9">
        <v>2991.75</v>
      </c>
      <c r="S181" s="4">
        <v>37771</v>
      </c>
      <c r="T181" s="9">
        <v>2982.68</v>
      </c>
      <c r="U181" s="4">
        <v>37766</v>
      </c>
      <c r="V181" s="9">
        <v>611.51</v>
      </c>
      <c r="W181" s="4">
        <v>37771</v>
      </c>
      <c r="X181" s="9">
        <v>13421.6</v>
      </c>
      <c r="Y181" s="4">
        <v>37771</v>
      </c>
      <c r="Z181" s="9">
        <v>4214.8900000000003</v>
      </c>
      <c r="AA181" s="4">
        <v>37779</v>
      </c>
      <c r="AB181" s="9">
        <v>4740.45</v>
      </c>
      <c r="AC181" s="4">
        <v>37766</v>
      </c>
      <c r="AD181" s="9">
        <v>967.9</v>
      </c>
      <c r="AE181" s="4">
        <v>37771</v>
      </c>
      <c r="AF181" s="9">
        <v>280.57</v>
      </c>
      <c r="AG181" s="4">
        <v>37766</v>
      </c>
      <c r="AH181" s="9">
        <v>415.26</v>
      </c>
      <c r="AI181" s="4">
        <v>37771</v>
      </c>
      <c r="AJ181" s="9">
        <v>7940.13</v>
      </c>
    </row>
    <row r="182" spans="1:36" x14ac:dyDescent="0.25">
      <c r="A182" s="4">
        <v>37778</v>
      </c>
      <c r="B182" s="9">
        <v>3048.9369999999999</v>
      </c>
      <c r="C182" s="4">
        <v>37778</v>
      </c>
      <c r="D182" s="9">
        <v>8785.8700000000008</v>
      </c>
      <c r="E182" s="4">
        <v>37862</v>
      </c>
      <c r="F182" s="9">
        <v>1421.9829999999999</v>
      </c>
      <c r="G182" s="4">
        <v>37778</v>
      </c>
      <c r="H182" s="9">
        <v>7046.88</v>
      </c>
      <c r="I182" s="4">
        <v>37778</v>
      </c>
      <c r="J182" s="9">
        <v>4786.7</v>
      </c>
      <c r="K182" s="4">
        <v>37778</v>
      </c>
      <c r="L182" s="9">
        <v>987.76</v>
      </c>
      <c r="M182" s="4">
        <v>37778</v>
      </c>
      <c r="N182" s="9">
        <v>4150.8</v>
      </c>
      <c r="O182" s="4">
        <v>37778</v>
      </c>
      <c r="P182" s="9">
        <v>9694.6299999999992</v>
      </c>
      <c r="Q182" s="4">
        <v>37778</v>
      </c>
      <c r="R182" s="9">
        <v>3093.21</v>
      </c>
      <c r="S182" s="4">
        <v>37778</v>
      </c>
      <c r="T182" s="9">
        <v>3127.46</v>
      </c>
      <c r="U182" s="4">
        <v>37773</v>
      </c>
      <c r="V182" s="9">
        <v>633.41999999999996</v>
      </c>
      <c r="W182" s="4">
        <v>37778</v>
      </c>
      <c r="X182" s="9">
        <v>13923.1</v>
      </c>
      <c r="Y182" s="4">
        <v>37778</v>
      </c>
      <c r="Z182" s="9">
        <v>4371.0600000000004</v>
      </c>
      <c r="AA182" s="4">
        <v>37786</v>
      </c>
      <c r="AB182" s="9">
        <v>4881.8999999999996</v>
      </c>
      <c r="AC182" s="4">
        <v>37773</v>
      </c>
      <c r="AD182" s="9">
        <v>1006.8</v>
      </c>
      <c r="AE182" s="4">
        <v>37778</v>
      </c>
      <c r="AF182" s="9">
        <v>299.58999999999997</v>
      </c>
      <c r="AG182" s="4">
        <v>37773</v>
      </c>
      <c r="AH182" s="9">
        <v>421.08</v>
      </c>
      <c r="AI182" s="4">
        <v>37778</v>
      </c>
      <c r="AJ182" s="9">
        <v>8222.08</v>
      </c>
    </row>
    <row r="183" spans="1:36" x14ac:dyDescent="0.25">
      <c r="A183" s="4">
        <v>37785</v>
      </c>
      <c r="B183" s="9">
        <v>3087.578</v>
      </c>
      <c r="C183" s="4">
        <v>37785</v>
      </c>
      <c r="D183" s="9">
        <v>8980.64</v>
      </c>
      <c r="E183" s="4">
        <v>37869</v>
      </c>
      <c r="F183" s="9">
        <v>1431.5329999999999</v>
      </c>
      <c r="G183" s="4">
        <v>37785</v>
      </c>
      <c r="H183" s="9">
        <v>7010.55</v>
      </c>
      <c r="I183" s="4">
        <v>37785</v>
      </c>
      <c r="J183" s="9">
        <v>4795.1000000000004</v>
      </c>
      <c r="K183" s="4">
        <v>37785</v>
      </c>
      <c r="L183" s="9">
        <v>988.61</v>
      </c>
      <c r="M183" s="4">
        <v>37785</v>
      </c>
      <c r="N183" s="9">
        <v>4134.1000000000004</v>
      </c>
      <c r="O183" s="4">
        <v>37785</v>
      </c>
      <c r="P183" s="9">
        <v>9855.64</v>
      </c>
      <c r="Q183" s="4">
        <v>37785</v>
      </c>
      <c r="R183" s="9">
        <v>3108.94</v>
      </c>
      <c r="S183" s="4">
        <v>37785</v>
      </c>
      <c r="T183" s="9">
        <v>3168.71</v>
      </c>
      <c r="U183" s="4">
        <v>37780</v>
      </c>
      <c r="V183" s="9">
        <v>642.38</v>
      </c>
      <c r="W183" s="4">
        <v>37785</v>
      </c>
      <c r="X183" s="9">
        <v>13733.7</v>
      </c>
      <c r="Y183" s="4">
        <v>37785</v>
      </c>
      <c r="Z183" s="9">
        <v>4299.96</v>
      </c>
      <c r="AA183" s="4">
        <v>37793</v>
      </c>
      <c r="AB183" s="9">
        <v>5002.58</v>
      </c>
      <c r="AC183" s="4">
        <v>37780</v>
      </c>
      <c r="AD183" s="9">
        <v>1046.4000000000001</v>
      </c>
      <c r="AE183" s="4">
        <v>37785</v>
      </c>
      <c r="AF183" s="9">
        <v>296.18</v>
      </c>
      <c r="AG183" s="4">
        <v>37780</v>
      </c>
      <c r="AH183" s="9">
        <v>431.39</v>
      </c>
      <c r="AI183" s="4">
        <v>37785</v>
      </c>
      <c r="AJ183" s="9">
        <v>8053.63</v>
      </c>
    </row>
    <row r="184" spans="1:36" x14ac:dyDescent="0.25">
      <c r="A184" s="4">
        <v>37792</v>
      </c>
      <c r="B184" s="9">
        <v>3089.5369999999998</v>
      </c>
      <c r="C184" s="4">
        <v>37792</v>
      </c>
      <c r="D184" s="9">
        <v>9120.39</v>
      </c>
      <c r="E184" s="4">
        <v>37876</v>
      </c>
      <c r="F184" s="9">
        <v>1409.162</v>
      </c>
      <c r="G184" s="4">
        <v>37792</v>
      </c>
      <c r="H184" s="9">
        <v>7070.91</v>
      </c>
      <c r="I184" s="4">
        <v>37792</v>
      </c>
      <c r="J184" s="9">
        <v>4936.8</v>
      </c>
      <c r="K184" s="4">
        <v>37792</v>
      </c>
      <c r="L184" s="9">
        <v>995.69</v>
      </c>
      <c r="M184" s="4">
        <v>37792</v>
      </c>
      <c r="N184" s="9">
        <v>4160.1000000000004</v>
      </c>
      <c r="O184" s="4">
        <v>37792</v>
      </c>
      <c r="P184" s="9">
        <v>9930.31</v>
      </c>
      <c r="Q184" s="4">
        <v>37792</v>
      </c>
      <c r="R184" s="9">
        <v>3190.11</v>
      </c>
      <c r="S184" s="4">
        <v>37792</v>
      </c>
      <c r="T184" s="9">
        <v>3238.98</v>
      </c>
      <c r="U184" s="4">
        <v>37787</v>
      </c>
      <c r="V184" s="9">
        <v>665.24</v>
      </c>
      <c r="W184" s="4">
        <v>37792</v>
      </c>
      <c r="X184" s="9">
        <v>13131</v>
      </c>
      <c r="Y184" s="4">
        <v>37792</v>
      </c>
      <c r="Z184" s="9">
        <v>4350.4399999999996</v>
      </c>
      <c r="AA184" s="4">
        <v>37800</v>
      </c>
      <c r="AB184" s="9">
        <v>4877.8999999999996</v>
      </c>
      <c r="AC184" s="4">
        <v>37787</v>
      </c>
      <c r="AD184" s="9">
        <v>1056.2</v>
      </c>
      <c r="AE184" s="4">
        <v>37792</v>
      </c>
      <c r="AF184" s="9">
        <v>303.39999999999998</v>
      </c>
      <c r="AG184" s="4">
        <v>37787</v>
      </c>
      <c r="AH184" s="9">
        <v>430.09</v>
      </c>
      <c r="AI184" s="4">
        <v>37792</v>
      </c>
      <c r="AJ184" s="9">
        <v>8191.62</v>
      </c>
    </row>
    <row r="185" spans="1:36" x14ac:dyDescent="0.25">
      <c r="A185" s="4">
        <v>37799</v>
      </c>
      <c r="B185" s="9">
        <v>3048.84</v>
      </c>
      <c r="C185" s="4">
        <v>37799</v>
      </c>
      <c r="D185" s="9">
        <v>9104.06</v>
      </c>
      <c r="E185" s="4">
        <v>37883</v>
      </c>
      <c r="F185" s="9">
        <v>1391.37</v>
      </c>
      <c r="G185" s="4">
        <v>37799</v>
      </c>
      <c r="H185" s="9">
        <v>6979.12</v>
      </c>
      <c r="I185" s="4">
        <v>37799</v>
      </c>
      <c r="J185" s="9">
        <v>4847.8999999999996</v>
      </c>
      <c r="K185" s="4">
        <v>37799</v>
      </c>
      <c r="L185" s="9">
        <v>976.22</v>
      </c>
      <c r="M185" s="4">
        <v>37799</v>
      </c>
      <c r="N185" s="9">
        <v>4067.8</v>
      </c>
      <c r="O185" s="4">
        <v>37799</v>
      </c>
      <c r="P185" s="9">
        <v>9657.2099999999991</v>
      </c>
      <c r="Q185" s="4">
        <v>37799</v>
      </c>
      <c r="R185" s="9">
        <v>3109.02</v>
      </c>
      <c r="S185" s="4">
        <v>37799</v>
      </c>
      <c r="T185" s="9">
        <v>3224.66</v>
      </c>
      <c r="U185" s="4">
        <v>37794</v>
      </c>
      <c r="V185" s="9">
        <v>686.22</v>
      </c>
      <c r="W185" s="4">
        <v>37799</v>
      </c>
      <c r="X185" s="9">
        <v>13024.1</v>
      </c>
      <c r="Y185" s="4">
        <v>37799</v>
      </c>
      <c r="Z185" s="9">
        <v>4257.1099999999997</v>
      </c>
      <c r="AA185" s="4">
        <v>37807</v>
      </c>
      <c r="AB185" s="9">
        <v>5151.8500000000004</v>
      </c>
      <c r="AC185" s="4">
        <v>37794</v>
      </c>
      <c r="AD185" s="9">
        <v>1100.25</v>
      </c>
      <c r="AE185" s="4">
        <v>37799</v>
      </c>
      <c r="AF185" s="9">
        <v>298.02</v>
      </c>
      <c r="AG185" s="4">
        <v>37794</v>
      </c>
      <c r="AH185" s="9">
        <v>447.04</v>
      </c>
      <c r="AI185" s="4">
        <v>37799</v>
      </c>
      <c r="AJ185" s="9">
        <v>7677.06</v>
      </c>
    </row>
    <row r="186" spans="1:36" x14ac:dyDescent="0.25">
      <c r="A186" s="4">
        <v>37806</v>
      </c>
      <c r="B186" s="9">
        <v>3028.44</v>
      </c>
      <c r="C186" s="4">
        <v>37806</v>
      </c>
      <c r="D186" s="9">
        <v>9547.73</v>
      </c>
      <c r="E186" s="4">
        <v>37890</v>
      </c>
      <c r="F186" s="9">
        <v>1370.8430000000001</v>
      </c>
      <c r="G186" s="4">
        <v>37806</v>
      </c>
      <c r="H186" s="9">
        <v>7001.88</v>
      </c>
      <c r="I186" s="4">
        <v>37806</v>
      </c>
      <c r="J186" s="9">
        <v>4828.6000000000004</v>
      </c>
      <c r="K186" s="4">
        <v>37806</v>
      </c>
      <c r="L186" s="9">
        <v>985.7</v>
      </c>
      <c r="M186" s="4">
        <v>37806</v>
      </c>
      <c r="N186" s="9">
        <v>4021.5</v>
      </c>
      <c r="O186" s="4">
        <v>37806</v>
      </c>
      <c r="P186" s="9">
        <v>9636.81</v>
      </c>
      <c r="Q186" s="4">
        <v>37806</v>
      </c>
      <c r="R186" s="9">
        <v>3072.4</v>
      </c>
      <c r="S186" s="4">
        <v>37806</v>
      </c>
      <c r="T186" s="9">
        <v>3239.61</v>
      </c>
      <c r="U186" s="4">
        <v>37801</v>
      </c>
      <c r="V186" s="9">
        <v>677.28</v>
      </c>
      <c r="W186" s="4">
        <v>37806</v>
      </c>
      <c r="X186" s="9">
        <v>13273.7</v>
      </c>
      <c r="Y186" s="4">
        <v>37806</v>
      </c>
      <c r="Z186" s="9">
        <v>4280.16</v>
      </c>
      <c r="AA186" s="4">
        <v>37814</v>
      </c>
      <c r="AB186" s="9">
        <v>5239.96</v>
      </c>
      <c r="AC186" s="4">
        <v>37801</v>
      </c>
      <c r="AD186" s="9">
        <v>1125.55</v>
      </c>
      <c r="AE186" s="4">
        <v>37806</v>
      </c>
      <c r="AF186" s="9">
        <v>292.63</v>
      </c>
      <c r="AG186" s="4">
        <v>37801</v>
      </c>
      <c r="AH186" s="9">
        <v>451.09</v>
      </c>
      <c r="AI186" s="4">
        <v>37806</v>
      </c>
      <c r="AJ186" s="9">
        <v>7807.07</v>
      </c>
    </row>
    <row r="187" spans="1:36" x14ac:dyDescent="0.25">
      <c r="A187" s="4">
        <v>37813</v>
      </c>
      <c r="B187" s="9">
        <v>3043.7550000000001</v>
      </c>
      <c r="C187" s="4">
        <v>37813</v>
      </c>
      <c r="D187" s="9">
        <v>9635.35</v>
      </c>
      <c r="E187" s="4">
        <v>37897</v>
      </c>
      <c r="F187" s="9">
        <v>1367.1610000000001</v>
      </c>
      <c r="G187" s="4">
        <v>37813</v>
      </c>
      <c r="H187" s="9">
        <v>7077.56</v>
      </c>
      <c r="I187" s="4">
        <v>37813</v>
      </c>
      <c r="J187" s="9">
        <v>4914</v>
      </c>
      <c r="K187" s="4">
        <v>37813</v>
      </c>
      <c r="L187" s="9">
        <v>998.14</v>
      </c>
      <c r="M187" s="4">
        <v>37813</v>
      </c>
      <c r="N187" s="9">
        <v>4058.1</v>
      </c>
      <c r="O187" s="4">
        <v>37813</v>
      </c>
      <c r="P187" s="9">
        <v>9911.5</v>
      </c>
      <c r="Q187" s="4">
        <v>37813</v>
      </c>
      <c r="R187" s="9">
        <v>3138.27</v>
      </c>
      <c r="S187" s="4">
        <v>37813</v>
      </c>
      <c r="T187" s="9">
        <v>3326.51</v>
      </c>
      <c r="U187" s="4">
        <v>37808</v>
      </c>
      <c r="V187" s="9">
        <v>693.25</v>
      </c>
      <c r="W187" s="4">
        <v>37813</v>
      </c>
      <c r="X187" s="9">
        <v>13320.6</v>
      </c>
      <c r="Y187" s="4">
        <v>37813</v>
      </c>
      <c r="Z187" s="9">
        <v>4383.6400000000003</v>
      </c>
      <c r="AA187" s="4">
        <v>37821</v>
      </c>
      <c r="AB187" s="9">
        <v>5287.38</v>
      </c>
      <c r="AC187" s="4">
        <v>37808</v>
      </c>
      <c r="AD187" s="9">
        <v>1138.45</v>
      </c>
      <c r="AE187" s="4">
        <v>37813</v>
      </c>
      <c r="AF187" s="9">
        <v>303.20999999999998</v>
      </c>
      <c r="AG187" s="4">
        <v>37808</v>
      </c>
      <c r="AH187" s="9">
        <v>466.48</v>
      </c>
      <c r="AI187" s="4">
        <v>37813</v>
      </c>
      <c r="AJ187" s="9">
        <v>7949.83</v>
      </c>
    </row>
    <row r="188" spans="1:36" x14ac:dyDescent="0.25">
      <c r="A188" s="4">
        <v>37820</v>
      </c>
      <c r="B188" s="9">
        <v>3083.5650000000001</v>
      </c>
      <c r="C188" s="4">
        <v>37820</v>
      </c>
      <c r="D188" s="9">
        <v>9527.73</v>
      </c>
      <c r="E188" s="4">
        <v>37904</v>
      </c>
      <c r="F188" s="9">
        <v>1404.008</v>
      </c>
      <c r="G188" s="4">
        <v>37820</v>
      </c>
      <c r="H188" s="9">
        <v>7114.65</v>
      </c>
      <c r="I188" s="4">
        <v>37820</v>
      </c>
      <c r="J188" s="9">
        <v>4910.2</v>
      </c>
      <c r="K188" s="4">
        <v>37820</v>
      </c>
      <c r="L188" s="9">
        <v>993.32</v>
      </c>
      <c r="M188" s="4">
        <v>37820</v>
      </c>
      <c r="N188" s="9">
        <v>4073.2</v>
      </c>
      <c r="O188" s="4">
        <v>37820</v>
      </c>
      <c r="P188" s="9">
        <v>10140.84</v>
      </c>
      <c r="Q188" s="4">
        <v>37820</v>
      </c>
      <c r="R188" s="9">
        <v>3129.21</v>
      </c>
      <c r="S188" s="4">
        <v>37820</v>
      </c>
      <c r="T188" s="9">
        <v>3366.71</v>
      </c>
      <c r="U188" s="4">
        <v>37815</v>
      </c>
      <c r="V188" s="9">
        <v>704.15</v>
      </c>
      <c r="W188" s="4">
        <v>37820</v>
      </c>
      <c r="X188" s="9">
        <v>13794.3</v>
      </c>
      <c r="Y188" s="4">
        <v>37820</v>
      </c>
      <c r="Z188" s="9">
        <v>4450.38</v>
      </c>
      <c r="AA188" s="4">
        <v>37828</v>
      </c>
      <c r="AB188" s="9">
        <v>5394.75</v>
      </c>
      <c r="AC188" s="4">
        <v>37815</v>
      </c>
      <c r="AD188" s="9">
        <v>1161.6500000000001</v>
      </c>
      <c r="AE188" s="4">
        <v>37820</v>
      </c>
      <c r="AF188" s="9">
        <v>309.41000000000003</v>
      </c>
      <c r="AG188" s="4">
        <v>37815</v>
      </c>
      <c r="AH188" s="9">
        <v>427.26</v>
      </c>
      <c r="AI188" s="4">
        <v>37820</v>
      </c>
      <c r="AJ188" s="9">
        <v>7889.62</v>
      </c>
    </row>
    <row r="189" spans="1:36" x14ac:dyDescent="0.25">
      <c r="A189" s="4">
        <v>37827</v>
      </c>
      <c r="B189" s="9">
        <v>3098.605</v>
      </c>
      <c r="C189" s="4">
        <v>37827</v>
      </c>
      <c r="D189" s="9">
        <v>9648.01</v>
      </c>
      <c r="E189" s="4">
        <v>37911</v>
      </c>
      <c r="F189" s="9">
        <v>1370.5820000000001</v>
      </c>
      <c r="G189" s="4">
        <v>37827</v>
      </c>
      <c r="H189" s="9">
        <v>7262.62</v>
      </c>
      <c r="I189" s="4">
        <v>37827</v>
      </c>
      <c r="J189" s="9">
        <v>4946</v>
      </c>
      <c r="K189" s="4">
        <v>37827</v>
      </c>
      <c r="L189" s="9">
        <v>998.68</v>
      </c>
      <c r="M189" s="4">
        <v>37827</v>
      </c>
      <c r="N189" s="9">
        <v>4131.2</v>
      </c>
      <c r="O189" s="4">
        <v>37827</v>
      </c>
      <c r="P189" s="9">
        <v>9939.2000000000007</v>
      </c>
      <c r="Q189" s="4">
        <v>37827</v>
      </c>
      <c r="R189" s="9">
        <v>3109.32</v>
      </c>
      <c r="S189" s="4">
        <v>37827</v>
      </c>
      <c r="T189" s="9">
        <v>3356.89</v>
      </c>
      <c r="U189" s="4">
        <v>37822</v>
      </c>
      <c r="V189" s="9">
        <v>699.35</v>
      </c>
      <c r="W189" s="4">
        <v>37827</v>
      </c>
      <c r="X189" s="9">
        <v>13750.4</v>
      </c>
      <c r="Y189" s="4">
        <v>37827</v>
      </c>
      <c r="Z189" s="9">
        <v>4334.33</v>
      </c>
      <c r="AA189" s="4">
        <v>37835</v>
      </c>
      <c r="AB189" s="9">
        <v>5390.51</v>
      </c>
      <c r="AC189" s="4">
        <v>37822</v>
      </c>
      <c r="AD189" s="9">
        <v>1140</v>
      </c>
      <c r="AE189" s="4">
        <v>37827</v>
      </c>
      <c r="AF189" s="9">
        <v>308.04000000000002</v>
      </c>
      <c r="AG189" s="4">
        <v>37822</v>
      </c>
      <c r="AH189" s="9">
        <v>398.8</v>
      </c>
      <c r="AI189" s="4">
        <v>37827</v>
      </c>
      <c r="AJ189" s="9">
        <v>8044.11</v>
      </c>
    </row>
    <row r="190" spans="1:36" x14ac:dyDescent="0.25">
      <c r="A190" s="4">
        <v>37834</v>
      </c>
      <c r="B190" s="9">
        <v>3140.3339999999998</v>
      </c>
      <c r="C190" s="4">
        <v>37834</v>
      </c>
      <c r="D190" s="9">
        <v>9611.67</v>
      </c>
      <c r="E190" s="4">
        <v>37918</v>
      </c>
      <c r="F190" s="9">
        <v>1381.83</v>
      </c>
      <c r="G190" s="4">
        <v>37834</v>
      </c>
      <c r="H190" s="9">
        <v>7218.58</v>
      </c>
      <c r="I190" s="4">
        <v>37834</v>
      </c>
      <c r="J190" s="9">
        <v>5044.8</v>
      </c>
      <c r="K190" s="4">
        <v>37834</v>
      </c>
      <c r="L190" s="9">
        <v>980.15</v>
      </c>
      <c r="M190" s="4">
        <v>37834</v>
      </c>
      <c r="N190" s="9">
        <v>4098.3999999999996</v>
      </c>
      <c r="O190" s="4">
        <v>37834</v>
      </c>
      <c r="P190" s="9">
        <v>10248.6</v>
      </c>
      <c r="Q190" s="4">
        <v>37834</v>
      </c>
      <c r="R190" s="9">
        <v>3169.63</v>
      </c>
      <c r="S190" s="4">
        <v>37834</v>
      </c>
      <c r="T190" s="9">
        <v>3438.89</v>
      </c>
      <c r="U190" s="4">
        <v>37829</v>
      </c>
      <c r="V190" s="9">
        <v>705.09</v>
      </c>
      <c r="W190" s="4">
        <v>37834</v>
      </c>
      <c r="X190" s="9">
        <v>13129.8</v>
      </c>
      <c r="Y190" s="4">
        <v>37834</v>
      </c>
      <c r="Z190" s="9">
        <v>4425.2</v>
      </c>
      <c r="AA190" s="4">
        <v>37842</v>
      </c>
      <c r="AB190" s="9">
        <v>5232.55</v>
      </c>
      <c r="AC190" s="4">
        <v>37829</v>
      </c>
      <c r="AD190" s="9">
        <v>1162.75</v>
      </c>
      <c r="AE190" s="4">
        <v>37834</v>
      </c>
      <c r="AF190" s="9">
        <v>314.74</v>
      </c>
      <c r="AG190" s="4">
        <v>37829</v>
      </c>
      <c r="AH190" s="9">
        <v>428.11</v>
      </c>
      <c r="AI190" s="4">
        <v>37834</v>
      </c>
      <c r="AJ190" s="9">
        <v>8082.4</v>
      </c>
    </row>
    <row r="191" spans="1:36" x14ac:dyDescent="0.25">
      <c r="A191" s="4">
        <v>37841</v>
      </c>
      <c r="B191" s="9">
        <v>3149.38</v>
      </c>
      <c r="C191" s="4">
        <v>37841</v>
      </c>
      <c r="D191" s="9">
        <v>9327.5300000000007</v>
      </c>
      <c r="E191" s="4">
        <v>37925</v>
      </c>
      <c r="F191" s="9">
        <v>1348.3030000000001</v>
      </c>
      <c r="G191" s="4">
        <v>37841</v>
      </c>
      <c r="H191" s="9">
        <v>7251.96</v>
      </c>
      <c r="I191" s="4">
        <v>37841</v>
      </c>
      <c r="J191" s="9">
        <v>5004.7</v>
      </c>
      <c r="K191" s="4">
        <v>37841</v>
      </c>
      <c r="L191" s="9">
        <v>977.59</v>
      </c>
      <c r="M191" s="4">
        <v>37841</v>
      </c>
      <c r="N191" s="9">
        <v>4147.8</v>
      </c>
      <c r="O191" s="4">
        <v>37841</v>
      </c>
      <c r="P191" s="9">
        <v>9945.2199999999993</v>
      </c>
      <c r="Q191" s="4">
        <v>37841</v>
      </c>
      <c r="R191" s="9">
        <v>3165.49</v>
      </c>
      <c r="S191" s="4">
        <v>37841</v>
      </c>
      <c r="T191" s="9">
        <v>3332.24</v>
      </c>
      <c r="U191" s="4">
        <v>37836</v>
      </c>
      <c r="V191" s="9">
        <v>727.26</v>
      </c>
      <c r="W191" s="4">
        <v>37841</v>
      </c>
      <c r="X191" s="9">
        <v>13500</v>
      </c>
      <c r="Y191" s="4">
        <v>37841</v>
      </c>
      <c r="Z191" s="9">
        <v>4362.82</v>
      </c>
      <c r="AA191" s="4">
        <v>37849</v>
      </c>
      <c r="AB191" s="9">
        <v>5488.74</v>
      </c>
      <c r="AC191" s="4">
        <v>37836</v>
      </c>
      <c r="AD191" s="9">
        <v>1195.75</v>
      </c>
      <c r="AE191" s="4">
        <v>37841</v>
      </c>
      <c r="AF191" s="9">
        <v>312.35000000000002</v>
      </c>
      <c r="AG191" s="4">
        <v>37836</v>
      </c>
      <c r="AH191" s="9">
        <v>419.22</v>
      </c>
      <c r="AI191" s="4">
        <v>37841</v>
      </c>
      <c r="AJ191" s="9">
        <v>8143.5</v>
      </c>
    </row>
    <row r="192" spans="1:36" x14ac:dyDescent="0.25">
      <c r="A192" s="4">
        <v>37848</v>
      </c>
      <c r="B192" s="9">
        <v>3147.989</v>
      </c>
      <c r="C192" s="4">
        <v>37848</v>
      </c>
      <c r="D192" s="9">
        <v>9863.4699999999993</v>
      </c>
      <c r="E192" s="4">
        <v>37932</v>
      </c>
      <c r="F192" s="9">
        <v>1335.2049999999999</v>
      </c>
      <c r="G192" s="4">
        <v>37848</v>
      </c>
      <c r="H192" s="9">
        <v>7390.55</v>
      </c>
      <c r="I192" s="4">
        <v>37848</v>
      </c>
      <c r="J192" s="9">
        <v>5137</v>
      </c>
      <c r="K192" s="4">
        <v>37848</v>
      </c>
      <c r="L192" s="9">
        <v>990.67</v>
      </c>
      <c r="M192" s="4">
        <v>37848</v>
      </c>
      <c r="N192" s="9">
        <v>4247.3</v>
      </c>
      <c r="O192" s="4">
        <v>37848</v>
      </c>
      <c r="P192" s="9">
        <v>10424.56</v>
      </c>
      <c r="Q192" s="4">
        <v>37848</v>
      </c>
      <c r="R192" s="9">
        <v>3279.21</v>
      </c>
      <c r="S192" s="4">
        <v>37848</v>
      </c>
      <c r="T192" s="9">
        <v>3443.93</v>
      </c>
      <c r="U192" s="4">
        <v>37843</v>
      </c>
      <c r="V192" s="9">
        <v>704.14</v>
      </c>
      <c r="W192" s="4">
        <v>37848</v>
      </c>
      <c r="X192" s="9">
        <v>13889.6</v>
      </c>
      <c r="Y192" s="4">
        <v>37848</v>
      </c>
      <c r="Z192" s="9">
        <v>4419.0600000000004</v>
      </c>
      <c r="AA192" s="4">
        <v>37856</v>
      </c>
      <c r="AB192" s="9">
        <v>5646.62</v>
      </c>
      <c r="AC192" s="4">
        <v>37843</v>
      </c>
      <c r="AD192" s="9">
        <v>1222.6500000000001</v>
      </c>
      <c r="AE192" s="4">
        <v>37848</v>
      </c>
      <c r="AF192" s="9">
        <v>322.99</v>
      </c>
      <c r="AG192" s="4">
        <v>37843</v>
      </c>
      <c r="AH192" s="9">
        <v>433.47</v>
      </c>
      <c r="AI192" s="4">
        <v>37848</v>
      </c>
      <c r="AJ192" s="9">
        <v>8277.98</v>
      </c>
    </row>
    <row r="193" spans="1:36" x14ac:dyDescent="0.25">
      <c r="A193" s="4">
        <v>37855</v>
      </c>
      <c r="B193" s="9">
        <v>3184.3919999999998</v>
      </c>
      <c r="C193" s="4">
        <v>37855</v>
      </c>
      <c r="D193" s="9">
        <v>10281.17</v>
      </c>
      <c r="E193" s="4">
        <v>37939</v>
      </c>
      <c r="F193" s="9">
        <v>1331.0509999999999</v>
      </c>
      <c r="G193" s="4">
        <v>37855</v>
      </c>
      <c r="H193" s="9">
        <v>7467.18</v>
      </c>
      <c r="I193" s="4">
        <v>37855</v>
      </c>
      <c r="J193" s="9">
        <v>5250.7</v>
      </c>
      <c r="K193" s="4">
        <v>37855</v>
      </c>
      <c r="L193" s="9">
        <v>993.06</v>
      </c>
      <c r="M193" s="4">
        <v>37855</v>
      </c>
      <c r="N193" s="9">
        <v>4225.8999999999996</v>
      </c>
      <c r="O193" s="4">
        <v>37855</v>
      </c>
      <c r="P193" s="9">
        <v>10760.73</v>
      </c>
      <c r="Q193" s="4">
        <v>37855</v>
      </c>
      <c r="R193" s="9">
        <v>3328.99</v>
      </c>
      <c r="S193" s="4">
        <v>37855</v>
      </c>
      <c r="T193" s="9">
        <v>3549.05</v>
      </c>
      <c r="U193" s="4">
        <v>37850</v>
      </c>
      <c r="V193" s="9">
        <v>727.01</v>
      </c>
      <c r="W193" s="4">
        <v>37855</v>
      </c>
      <c r="X193" s="9">
        <v>14613</v>
      </c>
      <c r="Y193" s="4">
        <v>37855</v>
      </c>
      <c r="Z193" s="9">
        <v>4524.7700000000004</v>
      </c>
      <c r="AA193" s="4">
        <v>37863</v>
      </c>
      <c r="AB193" s="9">
        <v>5650.83</v>
      </c>
      <c r="AC193" s="4">
        <v>37850</v>
      </c>
      <c r="AD193" s="9">
        <v>1247.75</v>
      </c>
      <c r="AE193" s="4">
        <v>37855</v>
      </c>
      <c r="AF193" s="9">
        <v>334.15</v>
      </c>
      <c r="AG193" s="4">
        <v>37850</v>
      </c>
      <c r="AH193" s="9">
        <v>464.33</v>
      </c>
      <c r="AI193" s="4">
        <v>37855</v>
      </c>
      <c r="AJ193" s="9">
        <v>8592.02</v>
      </c>
    </row>
    <row r="194" spans="1:36" x14ac:dyDescent="0.25">
      <c r="A194" s="4">
        <v>37862</v>
      </c>
      <c r="B194" s="9">
        <v>3199.712</v>
      </c>
      <c r="C194" s="4">
        <v>37862</v>
      </c>
      <c r="D194" s="9">
        <v>10343.549999999999</v>
      </c>
      <c r="E194" s="4">
        <v>37946</v>
      </c>
      <c r="F194" s="9">
        <v>1361.559</v>
      </c>
      <c r="G194" s="4">
        <v>37862</v>
      </c>
      <c r="H194" s="9">
        <v>7510.32</v>
      </c>
      <c r="I194" s="4">
        <v>37862</v>
      </c>
      <c r="J194" s="9">
        <v>5124.2</v>
      </c>
      <c r="K194" s="4">
        <v>37862</v>
      </c>
      <c r="L194" s="9">
        <v>1008.01</v>
      </c>
      <c r="M194" s="4">
        <v>37862</v>
      </c>
      <c r="N194" s="9">
        <v>4161.1000000000004</v>
      </c>
      <c r="O194" s="4">
        <v>37862</v>
      </c>
      <c r="P194" s="9">
        <v>10908.99</v>
      </c>
      <c r="Q194" s="4">
        <v>37862</v>
      </c>
      <c r="R194" s="9">
        <v>3311.42</v>
      </c>
      <c r="S194" s="4">
        <v>37862</v>
      </c>
      <c r="T194" s="9">
        <v>3484.58</v>
      </c>
      <c r="U194" s="4">
        <v>37857</v>
      </c>
      <c r="V194" s="9">
        <v>754.72</v>
      </c>
      <c r="W194" s="4">
        <v>37862</v>
      </c>
      <c r="X194" s="9">
        <v>15174.5</v>
      </c>
      <c r="Y194" s="4">
        <v>37862</v>
      </c>
      <c r="Z194" s="9">
        <v>4595.82</v>
      </c>
      <c r="AA194" s="4">
        <v>37870</v>
      </c>
      <c r="AB194" s="9">
        <v>5639.03</v>
      </c>
      <c r="AC194" s="4">
        <v>37857</v>
      </c>
      <c r="AD194" s="9">
        <v>1311.15</v>
      </c>
      <c r="AE194" s="4">
        <v>37862</v>
      </c>
      <c r="AF194" s="9">
        <v>329.41</v>
      </c>
      <c r="AG194" s="4">
        <v>37857</v>
      </c>
      <c r="AH194" s="9">
        <v>479.96</v>
      </c>
      <c r="AI194" s="4">
        <v>37862</v>
      </c>
      <c r="AJ194" s="9">
        <v>8470.33</v>
      </c>
    </row>
    <row r="195" spans="1:36" x14ac:dyDescent="0.25">
      <c r="A195" s="4">
        <v>37869</v>
      </c>
      <c r="B195" s="9">
        <v>3213.7689999999998</v>
      </c>
      <c r="C195" s="4">
        <v>37869</v>
      </c>
      <c r="D195" s="9">
        <v>10650.77</v>
      </c>
      <c r="E195" s="4">
        <v>37953</v>
      </c>
      <c r="F195" s="9">
        <v>1397.2249999999999</v>
      </c>
      <c r="G195" s="4">
        <v>37869</v>
      </c>
      <c r="H195" s="9">
        <v>7612.5</v>
      </c>
      <c r="I195" s="4">
        <v>37869</v>
      </c>
      <c r="J195" s="9">
        <v>5310.6</v>
      </c>
      <c r="K195" s="4">
        <v>37869</v>
      </c>
      <c r="L195" s="9">
        <v>1021.39</v>
      </c>
      <c r="M195" s="4">
        <v>37869</v>
      </c>
      <c r="N195" s="9">
        <v>4257.2</v>
      </c>
      <c r="O195" s="4">
        <v>37869</v>
      </c>
      <c r="P195" s="9">
        <v>11170.61</v>
      </c>
      <c r="Q195" s="4">
        <v>37869</v>
      </c>
      <c r="R195" s="9">
        <v>3392.75</v>
      </c>
      <c r="S195" s="4">
        <v>37869</v>
      </c>
      <c r="T195" s="9">
        <v>3607.71</v>
      </c>
      <c r="U195" s="4">
        <v>37864</v>
      </c>
      <c r="V195" s="9">
        <v>759.47</v>
      </c>
      <c r="W195" s="4">
        <v>37869</v>
      </c>
      <c r="X195" s="9">
        <v>15899.6</v>
      </c>
      <c r="Y195" s="4">
        <v>37869</v>
      </c>
      <c r="Z195" s="9">
        <v>4629.2</v>
      </c>
      <c r="AA195" s="4">
        <v>37877</v>
      </c>
      <c r="AB195" s="9">
        <v>5645.28</v>
      </c>
      <c r="AC195" s="4">
        <v>37864</v>
      </c>
      <c r="AD195" s="9">
        <v>1356.55</v>
      </c>
      <c r="AE195" s="4">
        <v>37869</v>
      </c>
      <c r="AF195" s="9">
        <v>339.23</v>
      </c>
      <c r="AG195" s="4">
        <v>37864</v>
      </c>
      <c r="AH195" s="9">
        <v>484</v>
      </c>
      <c r="AI195" s="4">
        <v>37869</v>
      </c>
      <c r="AJ195" s="9">
        <v>8736.9500000000007</v>
      </c>
    </row>
    <row r="196" spans="1:36" x14ac:dyDescent="0.25">
      <c r="A196" s="4">
        <v>37876</v>
      </c>
      <c r="B196" s="9">
        <v>3192.5140000000001</v>
      </c>
      <c r="C196" s="4">
        <v>37876</v>
      </c>
      <c r="D196" s="9">
        <v>10712.81</v>
      </c>
      <c r="E196" s="4">
        <v>37960</v>
      </c>
      <c r="F196" s="9">
        <v>1451.1179999999999</v>
      </c>
      <c r="G196" s="4">
        <v>37876</v>
      </c>
      <c r="H196" s="9">
        <v>7580.07</v>
      </c>
      <c r="I196" s="4">
        <v>37876</v>
      </c>
      <c r="J196" s="9">
        <v>5307.8</v>
      </c>
      <c r="K196" s="4">
        <v>37876</v>
      </c>
      <c r="L196" s="9">
        <v>1018.63</v>
      </c>
      <c r="M196" s="4">
        <v>37876</v>
      </c>
      <c r="N196" s="9">
        <v>4237.8</v>
      </c>
      <c r="O196" s="4">
        <v>37876</v>
      </c>
      <c r="P196" s="9">
        <v>10883.52</v>
      </c>
      <c r="Q196" s="4">
        <v>37876</v>
      </c>
      <c r="R196" s="9">
        <v>3322.56</v>
      </c>
      <c r="S196" s="4">
        <v>37876</v>
      </c>
      <c r="T196" s="9">
        <v>3508.06</v>
      </c>
      <c r="U196" s="4">
        <v>37871</v>
      </c>
      <c r="V196" s="9">
        <v>761.55</v>
      </c>
      <c r="W196" s="4">
        <v>37876</v>
      </c>
      <c r="X196" s="9">
        <v>16421.3</v>
      </c>
      <c r="Y196" s="4">
        <v>37876</v>
      </c>
      <c r="Z196" s="9">
        <v>4566.71</v>
      </c>
      <c r="AA196" s="4">
        <v>37884</v>
      </c>
      <c r="AB196" s="9">
        <v>5757.91</v>
      </c>
      <c r="AC196" s="4">
        <v>37871</v>
      </c>
      <c r="AD196" s="9">
        <v>1398.4</v>
      </c>
      <c r="AE196" s="4">
        <v>37876</v>
      </c>
      <c r="AF196" s="9">
        <v>328.27</v>
      </c>
      <c r="AG196" s="4">
        <v>37871</v>
      </c>
      <c r="AH196" s="9">
        <v>497.82</v>
      </c>
      <c r="AI196" s="4">
        <v>37876</v>
      </c>
      <c r="AJ196" s="9">
        <v>8610.2999999999993</v>
      </c>
    </row>
    <row r="197" spans="1:36" x14ac:dyDescent="0.25">
      <c r="A197" s="4">
        <v>37883</v>
      </c>
      <c r="B197" s="9">
        <v>3218.0720000000001</v>
      </c>
      <c r="C197" s="4">
        <v>37883</v>
      </c>
      <c r="D197" s="9">
        <v>10938.42</v>
      </c>
      <c r="E197" s="4">
        <v>37967</v>
      </c>
      <c r="F197" s="9">
        <v>1470.7919999999999</v>
      </c>
      <c r="G197" s="4">
        <v>37883</v>
      </c>
      <c r="H197" s="9">
        <v>7602.21</v>
      </c>
      <c r="I197" s="4">
        <v>37883</v>
      </c>
      <c r="J197" s="9">
        <v>5387.1</v>
      </c>
      <c r="K197" s="4">
        <v>37883</v>
      </c>
      <c r="L197" s="9">
        <v>1036.3</v>
      </c>
      <c r="M197" s="4">
        <v>37883</v>
      </c>
      <c r="N197" s="9">
        <v>4257</v>
      </c>
      <c r="O197" s="4">
        <v>37883</v>
      </c>
      <c r="P197" s="9">
        <v>10968.42</v>
      </c>
      <c r="Q197" s="4">
        <v>37883</v>
      </c>
      <c r="R197" s="9">
        <v>3373.64</v>
      </c>
      <c r="S197" s="4">
        <v>37883</v>
      </c>
      <c r="T197" s="9">
        <v>3578.7</v>
      </c>
      <c r="U197" s="4">
        <v>37878</v>
      </c>
      <c r="V197" s="9">
        <v>767.46</v>
      </c>
      <c r="W197" s="4">
        <v>37883</v>
      </c>
      <c r="X197" s="9">
        <v>16851.5</v>
      </c>
      <c r="Y197" s="4">
        <v>37883</v>
      </c>
      <c r="Z197" s="9">
        <v>4681.0600000000004</v>
      </c>
      <c r="AA197" s="4">
        <v>37891</v>
      </c>
      <c r="AB197" s="9">
        <v>5650.11</v>
      </c>
      <c r="AC197" s="4">
        <v>37878</v>
      </c>
      <c r="AD197" s="9">
        <v>1372.1</v>
      </c>
      <c r="AE197" s="4">
        <v>37883</v>
      </c>
      <c r="AF197" s="9">
        <v>334.82</v>
      </c>
      <c r="AG197" s="4">
        <v>37878</v>
      </c>
      <c r="AH197" s="9">
        <v>498.22</v>
      </c>
      <c r="AI197" s="4">
        <v>37883</v>
      </c>
      <c r="AJ197" s="9">
        <v>8651.89</v>
      </c>
    </row>
    <row r="198" spans="1:36" x14ac:dyDescent="0.25">
      <c r="A198" s="4">
        <v>37890</v>
      </c>
      <c r="B198" s="9">
        <v>3171.451</v>
      </c>
      <c r="C198" s="4">
        <v>37890</v>
      </c>
      <c r="D198" s="9">
        <v>10318.44</v>
      </c>
      <c r="E198" s="4">
        <v>37974</v>
      </c>
      <c r="F198" s="9">
        <v>1446.2850000000001</v>
      </c>
      <c r="G198" s="4">
        <v>37890</v>
      </c>
      <c r="H198" s="9">
        <v>7433.08</v>
      </c>
      <c r="I198" s="4">
        <v>37890</v>
      </c>
      <c r="J198" s="9">
        <v>5131.3</v>
      </c>
      <c r="K198" s="4">
        <v>37890</v>
      </c>
      <c r="L198" s="9">
        <v>996.85</v>
      </c>
      <c r="M198" s="4">
        <v>37890</v>
      </c>
      <c r="N198" s="9">
        <v>4157.1000000000004</v>
      </c>
      <c r="O198" s="4">
        <v>37890</v>
      </c>
      <c r="P198" s="9">
        <v>11290.15</v>
      </c>
      <c r="Q198" s="4">
        <v>37890</v>
      </c>
      <c r="R198" s="9">
        <v>3216.76</v>
      </c>
      <c r="S198" s="4">
        <v>37890</v>
      </c>
      <c r="T198" s="9">
        <v>3324.85</v>
      </c>
      <c r="U198" s="4">
        <v>37885</v>
      </c>
      <c r="V198" s="9">
        <v>748.25</v>
      </c>
      <c r="W198" s="4">
        <v>37890</v>
      </c>
      <c r="X198" s="9">
        <v>15810.7</v>
      </c>
      <c r="Y198" s="4">
        <v>37890</v>
      </c>
      <c r="Z198" s="9">
        <v>4563.32</v>
      </c>
      <c r="AA198" s="4">
        <v>37898</v>
      </c>
      <c r="AB198" s="9">
        <v>5747.79</v>
      </c>
      <c r="AC198" s="4">
        <v>37885</v>
      </c>
      <c r="AD198" s="9">
        <v>1322.15</v>
      </c>
      <c r="AE198" s="4">
        <v>37890</v>
      </c>
      <c r="AF198" s="9">
        <v>313.98</v>
      </c>
      <c r="AG198" s="4">
        <v>37885</v>
      </c>
      <c r="AH198" s="9">
        <v>497.37</v>
      </c>
      <c r="AI198" s="4">
        <v>37890</v>
      </c>
      <c r="AJ198" s="9">
        <v>8350.49</v>
      </c>
    </row>
    <row r="199" spans="1:36" x14ac:dyDescent="0.25">
      <c r="A199" s="4">
        <v>37897</v>
      </c>
      <c r="B199" s="9">
        <v>3203.2510000000002</v>
      </c>
      <c r="C199" s="4">
        <v>37897</v>
      </c>
      <c r="D199" s="9">
        <v>10709.29</v>
      </c>
      <c r="E199" s="4">
        <v>37981</v>
      </c>
      <c r="F199" s="9">
        <v>1514.7750000000001</v>
      </c>
      <c r="G199" s="4">
        <v>37897</v>
      </c>
      <c r="H199" s="9">
        <v>7519.59</v>
      </c>
      <c r="I199" s="4">
        <v>37897</v>
      </c>
      <c r="J199" s="9">
        <v>5203.1000000000004</v>
      </c>
      <c r="K199" s="4">
        <v>37897</v>
      </c>
      <c r="L199" s="9">
        <v>1029.8499999999999</v>
      </c>
      <c r="M199" s="4">
        <v>37897</v>
      </c>
      <c r="N199" s="9">
        <v>4274</v>
      </c>
      <c r="O199" s="4">
        <v>37897</v>
      </c>
      <c r="P199" s="9">
        <v>11608.72</v>
      </c>
      <c r="Q199" s="4">
        <v>37897</v>
      </c>
      <c r="R199" s="9">
        <v>3296.36</v>
      </c>
      <c r="S199" s="4">
        <v>37897</v>
      </c>
      <c r="T199" s="9">
        <v>3419</v>
      </c>
      <c r="U199" s="4">
        <v>37892</v>
      </c>
      <c r="V199" s="9">
        <v>697.4</v>
      </c>
      <c r="W199" s="4">
        <v>37897</v>
      </c>
      <c r="X199" s="9">
        <v>17089.3</v>
      </c>
      <c r="Y199" s="4">
        <v>37897</v>
      </c>
      <c r="Z199" s="9">
        <v>4530.05</v>
      </c>
      <c r="AA199" s="4">
        <v>37905</v>
      </c>
      <c r="AB199" s="9">
        <v>5869.88</v>
      </c>
      <c r="AC199" s="4">
        <v>37892</v>
      </c>
      <c r="AD199" s="9">
        <v>1386.95</v>
      </c>
      <c r="AE199" s="4">
        <v>37897</v>
      </c>
      <c r="AF199" s="9">
        <v>323.51</v>
      </c>
      <c r="AG199" s="4">
        <v>37892</v>
      </c>
      <c r="AH199" s="9">
        <v>502.62</v>
      </c>
      <c r="AI199" s="4">
        <v>37897</v>
      </c>
      <c r="AJ199" s="9">
        <v>8354.5</v>
      </c>
    </row>
    <row r="200" spans="1:36" x14ac:dyDescent="0.25">
      <c r="A200" s="4">
        <v>37904</v>
      </c>
      <c r="B200" s="9">
        <v>3260.1790000000001</v>
      </c>
      <c r="C200" s="4">
        <v>37904</v>
      </c>
      <c r="D200" s="9">
        <v>10786.04</v>
      </c>
      <c r="E200" s="4">
        <v>37988</v>
      </c>
      <c r="F200" s="9">
        <v>1517.193</v>
      </c>
      <c r="G200" s="4">
        <v>37904</v>
      </c>
      <c r="H200" s="9">
        <v>7633.61</v>
      </c>
      <c r="I200" s="4">
        <v>37904</v>
      </c>
      <c r="J200" s="9">
        <v>5204.5</v>
      </c>
      <c r="K200" s="4">
        <v>37904</v>
      </c>
      <c r="L200" s="9">
        <v>1038.06</v>
      </c>
      <c r="M200" s="4">
        <v>37904</v>
      </c>
      <c r="N200" s="9">
        <v>4311</v>
      </c>
      <c r="O200" s="4">
        <v>37904</v>
      </c>
      <c r="P200" s="9">
        <v>11935.83</v>
      </c>
      <c r="Q200" s="4">
        <v>37904</v>
      </c>
      <c r="R200" s="9">
        <v>3306.12</v>
      </c>
      <c r="S200" s="4">
        <v>37904</v>
      </c>
      <c r="T200" s="9">
        <v>3471.25</v>
      </c>
      <c r="U200" s="4">
        <v>37899</v>
      </c>
      <c r="V200" s="9">
        <v>715.24</v>
      </c>
      <c r="W200" s="4">
        <v>37904</v>
      </c>
      <c r="X200" s="9">
        <v>17676.099999999999</v>
      </c>
      <c r="Y200" s="4">
        <v>37904</v>
      </c>
      <c r="Z200" s="9">
        <v>4632.42</v>
      </c>
      <c r="AA200" s="4">
        <v>37912</v>
      </c>
      <c r="AB200" s="9">
        <v>6042.71</v>
      </c>
      <c r="AC200" s="4">
        <v>37899</v>
      </c>
      <c r="AD200" s="9">
        <v>1449.3</v>
      </c>
      <c r="AE200" s="4">
        <v>37904</v>
      </c>
      <c r="AF200" s="9">
        <v>323.13</v>
      </c>
      <c r="AG200" s="4">
        <v>37899</v>
      </c>
      <c r="AH200" s="9">
        <v>535.79999999999995</v>
      </c>
      <c r="AI200" s="4">
        <v>37904</v>
      </c>
      <c r="AJ200" s="9">
        <v>8735.2900000000009</v>
      </c>
    </row>
    <row r="201" spans="1:36" x14ac:dyDescent="0.25">
      <c r="A201" s="4">
        <v>37911</v>
      </c>
      <c r="B201" s="9">
        <v>3294.2809999999999</v>
      </c>
      <c r="C201" s="4">
        <v>37911</v>
      </c>
      <c r="D201" s="9">
        <v>11037.89</v>
      </c>
      <c r="E201" s="4">
        <v>37995</v>
      </c>
      <c r="F201" s="9">
        <v>1581.4659999999999</v>
      </c>
      <c r="G201" s="4">
        <v>37911</v>
      </c>
      <c r="H201" s="9">
        <v>7717.47</v>
      </c>
      <c r="I201" s="4">
        <v>37911</v>
      </c>
      <c r="J201" s="9">
        <v>5247.3</v>
      </c>
      <c r="K201" s="4">
        <v>37911</v>
      </c>
      <c r="L201" s="9">
        <v>1039.32</v>
      </c>
      <c r="M201" s="4">
        <v>37911</v>
      </c>
      <c r="N201" s="9">
        <v>4344</v>
      </c>
      <c r="O201" s="4">
        <v>37911</v>
      </c>
      <c r="P201" s="9">
        <v>12044.49</v>
      </c>
      <c r="Q201" s="4">
        <v>37911</v>
      </c>
      <c r="R201" s="9">
        <v>3353.72</v>
      </c>
      <c r="S201" s="4">
        <v>37911</v>
      </c>
      <c r="T201" s="9">
        <v>3516.67</v>
      </c>
      <c r="U201" s="4">
        <v>37906</v>
      </c>
      <c r="V201" s="9">
        <v>757.89</v>
      </c>
      <c r="W201" s="4">
        <v>37911</v>
      </c>
      <c r="X201" s="9">
        <v>17790.7</v>
      </c>
      <c r="Y201" s="4">
        <v>37911</v>
      </c>
      <c r="Z201" s="9">
        <v>4707.88</v>
      </c>
      <c r="AA201" s="4">
        <v>37919</v>
      </c>
      <c r="AB201" s="9">
        <v>5918.14</v>
      </c>
      <c r="AC201" s="4">
        <v>37906</v>
      </c>
      <c r="AD201" s="9">
        <v>1523.1</v>
      </c>
      <c r="AE201" s="4">
        <v>37911</v>
      </c>
      <c r="AF201" s="9">
        <v>330.06</v>
      </c>
      <c r="AG201" s="4">
        <v>37906</v>
      </c>
      <c r="AH201" s="9">
        <v>550.64</v>
      </c>
      <c r="AI201" s="4">
        <v>37911</v>
      </c>
      <c r="AJ201" s="9">
        <v>9090.18</v>
      </c>
    </row>
    <row r="202" spans="1:36" x14ac:dyDescent="0.25">
      <c r="A202" s="4">
        <v>37918</v>
      </c>
      <c r="B202" s="9">
        <v>3256.2550000000001</v>
      </c>
      <c r="C202" s="4">
        <v>37918</v>
      </c>
      <c r="D202" s="9">
        <v>10335.700000000001</v>
      </c>
      <c r="E202" s="4">
        <v>38002</v>
      </c>
      <c r="F202" s="9">
        <v>1600.425</v>
      </c>
      <c r="G202" s="4">
        <v>37918</v>
      </c>
      <c r="H202" s="9">
        <v>7614.4</v>
      </c>
      <c r="I202" s="4">
        <v>37918</v>
      </c>
      <c r="J202" s="9">
        <v>5123.7</v>
      </c>
      <c r="K202" s="4">
        <v>37918</v>
      </c>
      <c r="L202" s="9">
        <v>1028.9100000000001</v>
      </c>
      <c r="M202" s="4">
        <v>37918</v>
      </c>
      <c r="N202" s="9">
        <v>4239</v>
      </c>
      <c r="O202" s="4">
        <v>37918</v>
      </c>
      <c r="P202" s="9">
        <v>11736.37</v>
      </c>
      <c r="Q202" s="4">
        <v>37918</v>
      </c>
      <c r="R202" s="9">
        <v>3266.27</v>
      </c>
      <c r="S202" s="4">
        <v>37918</v>
      </c>
      <c r="T202" s="9">
        <v>3452.64</v>
      </c>
      <c r="U202" s="4">
        <v>37913</v>
      </c>
      <c r="V202" s="9">
        <v>767.75</v>
      </c>
      <c r="W202" s="4">
        <v>37918</v>
      </c>
      <c r="X202" s="9">
        <v>17813.900000000001</v>
      </c>
      <c r="Y202" s="4">
        <v>37918</v>
      </c>
      <c r="Z202" s="9">
        <v>4655.3999999999996</v>
      </c>
      <c r="AA202" s="4">
        <v>37926</v>
      </c>
      <c r="AB202" s="9">
        <v>6045.12</v>
      </c>
      <c r="AC202" s="4">
        <v>37913</v>
      </c>
      <c r="AD202" s="9">
        <v>1569.45</v>
      </c>
      <c r="AE202" s="4">
        <v>37918</v>
      </c>
      <c r="AF202" s="9">
        <v>316.43</v>
      </c>
      <c r="AG202" s="4">
        <v>37913</v>
      </c>
      <c r="AH202" s="9">
        <v>583.1</v>
      </c>
      <c r="AI202" s="4">
        <v>37918</v>
      </c>
      <c r="AJ202" s="9">
        <v>8713</v>
      </c>
    </row>
    <row r="203" spans="1:36" x14ac:dyDescent="0.25">
      <c r="A203" s="4">
        <v>37925</v>
      </c>
      <c r="B203" s="9">
        <v>3272.01</v>
      </c>
      <c r="C203" s="4">
        <v>37925</v>
      </c>
      <c r="D203" s="9">
        <v>10559.59</v>
      </c>
      <c r="E203" s="4">
        <v>38016</v>
      </c>
      <c r="F203" s="9">
        <v>1590.729</v>
      </c>
      <c r="G203" s="4">
        <v>37925</v>
      </c>
      <c r="H203" s="9">
        <v>7772.7</v>
      </c>
      <c r="I203" s="4">
        <v>37925</v>
      </c>
      <c r="J203" s="9">
        <v>5211.3999999999996</v>
      </c>
      <c r="K203" s="4">
        <v>37925</v>
      </c>
      <c r="L203" s="9">
        <v>1050.71</v>
      </c>
      <c r="M203" s="4">
        <v>37925</v>
      </c>
      <c r="N203" s="9">
        <v>4287.6000000000004</v>
      </c>
      <c r="O203" s="4">
        <v>37925</v>
      </c>
      <c r="P203" s="9">
        <v>12190.1</v>
      </c>
      <c r="Q203" s="4">
        <v>37925</v>
      </c>
      <c r="R203" s="9">
        <v>3373.2</v>
      </c>
      <c r="S203" s="4">
        <v>37925</v>
      </c>
      <c r="T203" s="9">
        <v>3655.99</v>
      </c>
      <c r="U203" s="4">
        <v>37920</v>
      </c>
      <c r="V203" s="9">
        <v>748.17</v>
      </c>
      <c r="W203" s="4">
        <v>37925</v>
      </c>
      <c r="X203" s="9">
        <v>17982.5</v>
      </c>
      <c r="Y203" s="4">
        <v>37925</v>
      </c>
      <c r="Z203" s="9">
        <v>4764.99</v>
      </c>
      <c r="AA203" s="4">
        <v>37933</v>
      </c>
      <c r="AB203" s="9">
        <v>6056.83</v>
      </c>
      <c r="AC203" s="4">
        <v>37920</v>
      </c>
      <c r="AD203" s="9">
        <v>1521.95</v>
      </c>
      <c r="AE203" s="4">
        <v>37925</v>
      </c>
      <c r="AF203" s="9">
        <v>330.22</v>
      </c>
      <c r="AG203" s="4">
        <v>37920</v>
      </c>
      <c r="AH203" s="9">
        <v>536</v>
      </c>
      <c r="AI203" s="4">
        <v>37925</v>
      </c>
      <c r="AJ203" s="9">
        <v>8966.6200000000008</v>
      </c>
    </row>
    <row r="204" spans="1:36" x14ac:dyDescent="0.25">
      <c r="A204" s="4">
        <v>37932</v>
      </c>
      <c r="B204" s="9">
        <v>3248.538</v>
      </c>
      <c r="C204" s="4">
        <v>37932</v>
      </c>
      <c r="D204" s="9">
        <v>10628.98</v>
      </c>
      <c r="E204" s="4">
        <v>38023</v>
      </c>
      <c r="F204" s="9">
        <v>1679.193</v>
      </c>
      <c r="G204" s="4">
        <v>37932</v>
      </c>
      <c r="H204" s="9">
        <v>7860.44</v>
      </c>
      <c r="I204" s="4">
        <v>37932</v>
      </c>
      <c r="J204" s="9">
        <v>5299.6</v>
      </c>
      <c r="K204" s="4">
        <v>37932</v>
      </c>
      <c r="L204" s="9">
        <v>1053.21</v>
      </c>
      <c r="M204" s="4">
        <v>37932</v>
      </c>
      <c r="N204" s="9">
        <v>4376.8999999999996</v>
      </c>
      <c r="O204" s="4">
        <v>37932</v>
      </c>
      <c r="P204" s="9">
        <v>12215.17</v>
      </c>
      <c r="Q204" s="4">
        <v>37932</v>
      </c>
      <c r="R204" s="9">
        <v>3453.13</v>
      </c>
      <c r="S204" s="4">
        <v>37932</v>
      </c>
      <c r="T204" s="9">
        <v>3782.56</v>
      </c>
      <c r="U204" s="4">
        <v>37927</v>
      </c>
      <c r="V204" s="9">
        <v>782.36</v>
      </c>
      <c r="W204" s="4">
        <v>37932</v>
      </c>
      <c r="X204" s="9">
        <v>18672.2</v>
      </c>
      <c r="Y204" s="4">
        <v>37932</v>
      </c>
      <c r="Z204" s="9">
        <v>4771.3999999999996</v>
      </c>
      <c r="AA204" s="4">
        <v>37940</v>
      </c>
      <c r="AB204" s="9">
        <v>6044.77</v>
      </c>
      <c r="AC204" s="4">
        <v>37927</v>
      </c>
      <c r="AD204" s="9">
        <v>1555.9</v>
      </c>
      <c r="AE204" s="4">
        <v>37932</v>
      </c>
      <c r="AF204" s="9">
        <v>342.99</v>
      </c>
      <c r="AG204" s="4">
        <v>37927</v>
      </c>
      <c r="AH204" s="9">
        <v>468.85</v>
      </c>
      <c r="AI204" s="4">
        <v>37932</v>
      </c>
      <c r="AJ204" s="9">
        <v>9114.82</v>
      </c>
    </row>
    <row r="205" spans="1:36" x14ac:dyDescent="0.25">
      <c r="A205" s="4">
        <v>37939</v>
      </c>
      <c r="B205" s="9">
        <v>3201.7649999999999</v>
      </c>
      <c r="C205" s="4">
        <v>37939</v>
      </c>
      <c r="D205" s="9">
        <v>10167.06</v>
      </c>
      <c r="E205" s="4">
        <v>38030</v>
      </c>
      <c r="F205" s="9">
        <v>1658.539</v>
      </c>
      <c r="G205" s="4">
        <v>37939</v>
      </c>
      <c r="H205" s="9">
        <v>7752.39</v>
      </c>
      <c r="I205" s="4">
        <v>37939</v>
      </c>
      <c r="J205" s="9">
        <v>5369.8</v>
      </c>
      <c r="K205" s="4">
        <v>37939</v>
      </c>
      <c r="L205" s="9">
        <v>1050.3499999999999</v>
      </c>
      <c r="M205" s="4">
        <v>37939</v>
      </c>
      <c r="N205" s="9">
        <v>4397</v>
      </c>
      <c r="O205" s="4">
        <v>37939</v>
      </c>
      <c r="P205" s="9">
        <v>12203.53</v>
      </c>
      <c r="Q205" s="4">
        <v>37939</v>
      </c>
      <c r="R205" s="9">
        <v>3448.6</v>
      </c>
      <c r="S205" s="4">
        <v>37939</v>
      </c>
      <c r="T205" s="9">
        <v>3797.4</v>
      </c>
      <c r="U205" s="4">
        <v>37934</v>
      </c>
      <c r="V205" s="9">
        <v>804.05</v>
      </c>
      <c r="W205" s="4">
        <v>37939</v>
      </c>
      <c r="X205" s="9">
        <v>18985.900000000001</v>
      </c>
      <c r="Y205" s="4">
        <v>37939</v>
      </c>
      <c r="Z205" s="9">
        <v>4763.4799999999996</v>
      </c>
      <c r="AA205" s="4">
        <v>37947</v>
      </c>
      <c r="AB205" s="9">
        <v>5830.06</v>
      </c>
      <c r="AC205" s="4">
        <v>37934</v>
      </c>
      <c r="AD205" s="9">
        <v>1592.05</v>
      </c>
      <c r="AE205" s="4">
        <v>37939</v>
      </c>
      <c r="AF205" s="9">
        <v>338.84</v>
      </c>
      <c r="AG205" s="4">
        <v>37934</v>
      </c>
      <c r="AH205" s="9">
        <v>492.89</v>
      </c>
      <c r="AI205" s="4">
        <v>37939</v>
      </c>
      <c r="AJ205" s="9">
        <v>9090.2999999999993</v>
      </c>
    </row>
    <row r="206" spans="1:36" x14ac:dyDescent="0.25">
      <c r="A206" s="4">
        <v>37946</v>
      </c>
      <c r="B206" s="9">
        <v>3169.145</v>
      </c>
      <c r="C206" s="4">
        <v>37946</v>
      </c>
      <c r="D206" s="9">
        <v>9852.83</v>
      </c>
      <c r="E206" s="4">
        <v>38037</v>
      </c>
      <c r="F206" s="9">
        <v>1721.752</v>
      </c>
      <c r="G206" s="4">
        <v>37946</v>
      </c>
      <c r="H206" s="9">
        <v>7783.59</v>
      </c>
      <c r="I206" s="4">
        <v>37946</v>
      </c>
      <c r="J206" s="9">
        <v>5206.3</v>
      </c>
      <c r="K206" s="4">
        <v>37946</v>
      </c>
      <c r="L206" s="9">
        <v>1035.28</v>
      </c>
      <c r="M206" s="4">
        <v>37946</v>
      </c>
      <c r="N206" s="9">
        <v>4319</v>
      </c>
      <c r="O206" s="4">
        <v>37946</v>
      </c>
      <c r="P206" s="9">
        <v>11839.8</v>
      </c>
      <c r="Q206" s="4">
        <v>37946</v>
      </c>
      <c r="R206" s="9">
        <v>3366.12</v>
      </c>
      <c r="S206" s="4">
        <v>37946</v>
      </c>
      <c r="T206" s="9">
        <v>3642.25</v>
      </c>
      <c r="U206" s="4">
        <v>37941</v>
      </c>
      <c r="V206" s="9">
        <v>809.89</v>
      </c>
      <c r="W206" s="4">
        <v>37946</v>
      </c>
      <c r="X206" s="9">
        <v>19248.400000000001</v>
      </c>
      <c r="Y206" s="4">
        <v>37946</v>
      </c>
      <c r="Z206" s="9">
        <v>4620.16</v>
      </c>
      <c r="AA206" s="4">
        <v>37954</v>
      </c>
      <c r="AB206" s="9">
        <v>5771.77</v>
      </c>
      <c r="AC206" s="4">
        <v>37941</v>
      </c>
      <c r="AD206" s="9">
        <v>1562.8</v>
      </c>
      <c r="AE206" s="4">
        <v>37946</v>
      </c>
      <c r="AF206" s="9">
        <v>325.10000000000002</v>
      </c>
      <c r="AG206" s="4">
        <v>37941</v>
      </c>
      <c r="AH206" s="9">
        <v>472.57</v>
      </c>
      <c r="AI206" s="4">
        <v>37946</v>
      </c>
      <c r="AJ206" s="9">
        <v>8740.61</v>
      </c>
    </row>
    <row r="207" spans="1:36" x14ac:dyDescent="0.25">
      <c r="A207" s="4">
        <v>37953</v>
      </c>
      <c r="B207" s="9">
        <v>3186.3939999999998</v>
      </c>
      <c r="C207" s="4">
        <v>37953</v>
      </c>
      <c r="D207" s="9">
        <v>10100.57</v>
      </c>
      <c r="E207" s="4">
        <v>38044</v>
      </c>
      <c r="F207" s="9">
        <v>1675.067</v>
      </c>
      <c r="G207" s="4">
        <v>37953</v>
      </c>
      <c r="H207" s="9">
        <v>7859.39</v>
      </c>
      <c r="I207" s="4">
        <v>37953</v>
      </c>
      <c r="J207" s="9">
        <v>5317.5</v>
      </c>
      <c r="K207" s="4">
        <v>37953</v>
      </c>
      <c r="L207" s="9">
        <v>1058.2</v>
      </c>
      <c r="M207" s="4">
        <v>37953</v>
      </c>
      <c r="N207" s="9">
        <v>4342.6000000000004</v>
      </c>
      <c r="O207" s="4">
        <v>37953</v>
      </c>
      <c r="P207" s="9">
        <v>12317.47</v>
      </c>
      <c r="Q207" s="4">
        <v>37953</v>
      </c>
      <c r="R207" s="9">
        <v>3424.79</v>
      </c>
      <c r="S207" s="4">
        <v>37953</v>
      </c>
      <c r="T207" s="9">
        <v>3745.95</v>
      </c>
      <c r="U207" s="4">
        <v>37948</v>
      </c>
      <c r="V207" s="9">
        <v>770.78</v>
      </c>
      <c r="W207" s="4">
        <v>37953</v>
      </c>
      <c r="X207" s="9">
        <v>20184</v>
      </c>
      <c r="Y207" s="4">
        <v>37953</v>
      </c>
      <c r="Z207" s="9">
        <v>4716.01</v>
      </c>
      <c r="AA207" s="4">
        <v>37961</v>
      </c>
      <c r="AB207" s="9">
        <v>5900.05</v>
      </c>
      <c r="AC207" s="4">
        <v>37948</v>
      </c>
      <c r="AD207" s="9">
        <v>1540.7</v>
      </c>
      <c r="AE207" s="4">
        <v>37953</v>
      </c>
      <c r="AF207" s="9">
        <v>332.19</v>
      </c>
      <c r="AG207" s="4">
        <v>37948</v>
      </c>
      <c r="AH207" s="9">
        <v>455.32</v>
      </c>
      <c r="AI207" s="4">
        <v>37953</v>
      </c>
      <c r="AJ207" s="9">
        <v>8884.73</v>
      </c>
    </row>
    <row r="208" spans="1:36" x14ac:dyDescent="0.25">
      <c r="A208" s="4">
        <v>37960</v>
      </c>
      <c r="B208" s="9">
        <v>3229.7550000000001</v>
      </c>
      <c r="C208" s="4">
        <v>37960</v>
      </c>
      <c r="D208" s="9">
        <v>10373.459999999999</v>
      </c>
      <c r="E208" s="4">
        <v>38051</v>
      </c>
      <c r="F208" s="9">
        <v>1662.096</v>
      </c>
      <c r="G208" s="4">
        <v>37960</v>
      </c>
      <c r="H208" s="9">
        <v>7990.28</v>
      </c>
      <c r="I208" s="4">
        <v>37960</v>
      </c>
      <c r="J208" s="9">
        <v>5365.1</v>
      </c>
      <c r="K208" s="4">
        <v>37960</v>
      </c>
      <c r="L208" s="9">
        <v>1061.5</v>
      </c>
      <c r="M208" s="4">
        <v>37960</v>
      </c>
      <c r="N208" s="9">
        <v>4367</v>
      </c>
      <c r="O208" s="4">
        <v>37960</v>
      </c>
      <c r="P208" s="9">
        <v>12314.73</v>
      </c>
      <c r="Q208" s="4">
        <v>37960</v>
      </c>
      <c r="R208" s="9">
        <v>3457.14</v>
      </c>
      <c r="S208" s="4">
        <v>37960</v>
      </c>
      <c r="T208" s="9">
        <v>3841.73</v>
      </c>
      <c r="U208" s="4">
        <v>37955</v>
      </c>
      <c r="V208" s="9">
        <v>796.18</v>
      </c>
      <c r="W208" s="4">
        <v>37960</v>
      </c>
      <c r="X208" s="9">
        <v>20879.8</v>
      </c>
      <c r="Y208" s="4">
        <v>37960</v>
      </c>
      <c r="Z208" s="9">
        <v>4758.8900000000003</v>
      </c>
      <c r="AA208" s="4">
        <v>37968</v>
      </c>
      <c r="AB208" s="9">
        <v>5858.32</v>
      </c>
      <c r="AC208" s="4">
        <v>37955</v>
      </c>
      <c r="AD208" s="9">
        <v>1615.25</v>
      </c>
      <c r="AE208" s="4">
        <v>37960</v>
      </c>
      <c r="AF208" s="9">
        <v>334.64</v>
      </c>
      <c r="AG208" s="4">
        <v>37955</v>
      </c>
      <c r="AH208" s="9">
        <v>484.73</v>
      </c>
      <c r="AI208" s="4">
        <v>37960</v>
      </c>
      <c r="AJ208" s="9">
        <v>8939.66</v>
      </c>
    </row>
    <row r="209" spans="1:36" x14ac:dyDescent="0.25">
      <c r="A209" s="4">
        <v>37967</v>
      </c>
      <c r="B209" s="9">
        <v>3212.6709999999998</v>
      </c>
      <c r="C209" s="4">
        <v>37967</v>
      </c>
      <c r="D209" s="9">
        <v>10169.66</v>
      </c>
      <c r="E209" s="4">
        <v>38058</v>
      </c>
      <c r="F209" s="9">
        <v>1694.7429999999999</v>
      </c>
      <c r="G209" s="4">
        <v>37967</v>
      </c>
      <c r="H209" s="9">
        <v>7979.2</v>
      </c>
      <c r="I209" s="4">
        <v>37967</v>
      </c>
      <c r="J209" s="9">
        <v>5397.6</v>
      </c>
      <c r="K209" s="4">
        <v>37967</v>
      </c>
      <c r="L209" s="9">
        <v>1074.1400000000001</v>
      </c>
      <c r="M209" s="4">
        <v>37967</v>
      </c>
      <c r="N209" s="9">
        <v>4347.6000000000004</v>
      </c>
      <c r="O209" s="4">
        <v>37967</v>
      </c>
      <c r="P209" s="9">
        <v>12594.42</v>
      </c>
      <c r="Q209" s="4">
        <v>37967</v>
      </c>
      <c r="R209" s="9">
        <v>3470.6</v>
      </c>
      <c r="S209" s="4">
        <v>37967</v>
      </c>
      <c r="T209" s="9">
        <v>3860.13</v>
      </c>
      <c r="U209" s="4">
        <v>37962</v>
      </c>
      <c r="V209" s="9">
        <v>789.41</v>
      </c>
      <c r="W209" s="4">
        <v>37967</v>
      </c>
      <c r="X209" s="9">
        <v>20973.9</v>
      </c>
      <c r="Y209" s="4">
        <v>37967</v>
      </c>
      <c r="Z209" s="9">
        <v>4769.49</v>
      </c>
      <c r="AA209" s="4">
        <v>37975</v>
      </c>
      <c r="AB209" s="9">
        <v>5759.23</v>
      </c>
      <c r="AC209" s="4">
        <v>37962</v>
      </c>
      <c r="AD209" s="9">
        <v>1645.8</v>
      </c>
      <c r="AE209" s="4">
        <v>37967</v>
      </c>
      <c r="AF209" s="9">
        <v>329.92</v>
      </c>
      <c r="AG209" s="4">
        <v>37962</v>
      </c>
      <c r="AH209" s="9">
        <v>494.42</v>
      </c>
      <c r="AI209" s="4">
        <v>37967</v>
      </c>
      <c r="AJ209" s="9">
        <v>8930.49</v>
      </c>
    </row>
    <row r="210" spans="1:36" x14ac:dyDescent="0.25">
      <c r="A210" s="4">
        <v>37974</v>
      </c>
      <c r="B210" s="9">
        <v>3232.7809999999999</v>
      </c>
      <c r="C210" s="4">
        <v>37974</v>
      </c>
      <c r="D210" s="9">
        <v>10284.540000000001</v>
      </c>
      <c r="E210" s="4">
        <v>38065</v>
      </c>
      <c r="F210" s="9">
        <v>1747.8720000000001</v>
      </c>
      <c r="G210" s="4">
        <v>37974</v>
      </c>
      <c r="H210" s="9">
        <v>8113.82</v>
      </c>
      <c r="I210" s="4">
        <v>37974</v>
      </c>
      <c r="J210" s="9">
        <v>5413.4</v>
      </c>
      <c r="K210" s="4">
        <v>37974</v>
      </c>
      <c r="L210" s="9">
        <v>1088.67</v>
      </c>
      <c r="M210" s="4">
        <v>37974</v>
      </c>
      <c r="N210" s="9">
        <v>4412.3</v>
      </c>
      <c r="O210" s="4">
        <v>37974</v>
      </c>
      <c r="P210" s="9">
        <v>12371.75</v>
      </c>
      <c r="Q210" s="4">
        <v>37974</v>
      </c>
      <c r="R210" s="9">
        <v>3502.04</v>
      </c>
      <c r="S210" s="4">
        <v>37974</v>
      </c>
      <c r="T210" s="9">
        <v>3898.42</v>
      </c>
      <c r="U210" s="4">
        <v>37969</v>
      </c>
      <c r="V210" s="9">
        <v>806.08</v>
      </c>
      <c r="W210" s="4">
        <v>37974</v>
      </c>
      <c r="X210" s="9">
        <v>21385.5</v>
      </c>
      <c r="Y210" s="4">
        <v>37974</v>
      </c>
      <c r="Z210" s="9">
        <v>4851.9799999999996</v>
      </c>
      <c r="AA210" s="4">
        <v>37982</v>
      </c>
      <c r="AB210" s="9">
        <v>5857.21</v>
      </c>
      <c r="AC210" s="4">
        <v>37969</v>
      </c>
      <c r="AD210" s="9">
        <v>1698.9</v>
      </c>
      <c r="AE210" s="4">
        <v>37974</v>
      </c>
      <c r="AF210" s="9">
        <v>331.65</v>
      </c>
      <c r="AG210" s="4">
        <v>37969</v>
      </c>
      <c r="AH210" s="9">
        <v>499.36</v>
      </c>
      <c r="AI210" s="4">
        <v>37974</v>
      </c>
      <c r="AJ210" s="9">
        <v>9357.7999999999993</v>
      </c>
    </row>
    <row r="211" spans="1:36" x14ac:dyDescent="0.25">
      <c r="A211" s="4">
        <v>37981</v>
      </c>
      <c r="B211" s="9">
        <v>3265.6</v>
      </c>
      <c r="C211" s="4">
        <v>37981</v>
      </c>
      <c r="D211" s="9">
        <v>10417.41</v>
      </c>
      <c r="E211" s="4">
        <v>38072</v>
      </c>
      <c r="F211" s="9">
        <v>1734.047</v>
      </c>
      <c r="G211" s="4">
        <v>37981</v>
      </c>
      <c r="H211" s="9">
        <v>8136.78</v>
      </c>
      <c r="I211" s="4">
        <v>37981</v>
      </c>
      <c r="J211" s="9">
        <v>5417.2</v>
      </c>
      <c r="K211" s="4">
        <v>37981</v>
      </c>
      <c r="L211" s="9">
        <v>1095.8900000000001</v>
      </c>
      <c r="M211" s="4">
        <v>37981</v>
      </c>
      <c r="N211" s="9">
        <v>4444.7</v>
      </c>
      <c r="O211" s="4">
        <v>37981</v>
      </c>
      <c r="P211" s="9">
        <v>12456.7</v>
      </c>
      <c r="Q211" s="4">
        <v>37981</v>
      </c>
      <c r="R211" s="9">
        <v>3510.3</v>
      </c>
      <c r="S211" s="4">
        <v>37981</v>
      </c>
      <c r="T211" s="9">
        <v>3903.34</v>
      </c>
      <c r="U211" s="4">
        <v>37976</v>
      </c>
      <c r="V211" s="9">
        <v>811.2</v>
      </c>
      <c r="W211" s="4">
        <v>37981</v>
      </c>
      <c r="X211" s="9">
        <v>21806.6</v>
      </c>
      <c r="Y211" s="4">
        <v>37981</v>
      </c>
      <c r="Z211" s="9">
        <v>4867.99</v>
      </c>
      <c r="AA211" s="4">
        <v>37989</v>
      </c>
      <c r="AB211" s="9">
        <v>6041.56</v>
      </c>
      <c r="AC211" s="4">
        <v>37976</v>
      </c>
      <c r="AD211" s="9">
        <v>1778.55</v>
      </c>
      <c r="AE211" s="4">
        <v>37981</v>
      </c>
      <c r="AF211" s="9">
        <v>332.06</v>
      </c>
      <c r="AG211" s="4">
        <v>37976</v>
      </c>
      <c r="AH211" s="9">
        <v>519.73</v>
      </c>
      <c r="AI211" s="4">
        <v>37981</v>
      </c>
      <c r="AJ211" s="9">
        <v>9449.34</v>
      </c>
    </row>
    <row r="212" spans="1:36" x14ac:dyDescent="0.25">
      <c r="A212" s="4">
        <v>37988</v>
      </c>
      <c r="B212" s="9">
        <v>3300.665</v>
      </c>
      <c r="C212" s="4">
        <v>37988</v>
      </c>
      <c r="D212" s="9">
        <v>10676.64</v>
      </c>
      <c r="E212" s="4">
        <v>38079</v>
      </c>
      <c r="F212" s="9">
        <v>1768.645</v>
      </c>
      <c r="G212" s="4">
        <v>37988</v>
      </c>
      <c r="H212" s="9">
        <v>8293.7000000000007</v>
      </c>
      <c r="I212" s="4">
        <v>37988</v>
      </c>
      <c r="J212" s="9">
        <v>5487.8</v>
      </c>
      <c r="K212" s="4">
        <v>37988</v>
      </c>
      <c r="L212" s="9">
        <v>1108.48</v>
      </c>
      <c r="M212" s="4">
        <v>37988</v>
      </c>
      <c r="N212" s="9">
        <v>4510.2</v>
      </c>
      <c r="O212" s="4">
        <v>37988</v>
      </c>
      <c r="P212" s="9">
        <v>12801.48</v>
      </c>
      <c r="Q212" s="4">
        <v>37988</v>
      </c>
      <c r="R212" s="9">
        <v>3596.8</v>
      </c>
      <c r="S212" s="4">
        <v>37988</v>
      </c>
      <c r="T212" s="9">
        <v>4018.5</v>
      </c>
      <c r="U212" s="4">
        <v>37983</v>
      </c>
      <c r="V212" s="9">
        <v>788.85</v>
      </c>
      <c r="W212" s="4">
        <v>37988</v>
      </c>
      <c r="X212" s="9">
        <v>22444.7</v>
      </c>
      <c r="Y212" s="4">
        <v>37988</v>
      </c>
      <c r="Z212" s="9">
        <v>4972.66</v>
      </c>
      <c r="AA212" s="4">
        <v>37996</v>
      </c>
      <c r="AB212" s="9">
        <v>6226.98</v>
      </c>
      <c r="AC212" s="4">
        <v>37983</v>
      </c>
      <c r="AD212" s="9">
        <v>1837.05</v>
      </c>
      <c r="AE212" s="4">
        <v>37988</v>
      </c>
      <c r="AF212" s="9">
        <v>342.76</v>
      </c>
      <c r="AG212" s="4">
        <v>37983</v>
      </c>
      <c r="AH212" s="9">
        <v>517.58000000000004</v>
      </c>
      <c r="AI212" s="4">
        <v>37988</v>
      </c>
      <c r="AJ212" s="9">
        <v>9619.34</v>
      </c>
    </row>
    <row r="213" spans="1:36" x14ac:dyDescent="0.25">
      <c r="A213" s="4">
        <v>37995</v>
      </c>
      <c r="B213" s="9">
        <v>3301.6080000000002</v>
      </c>
      <c r="C213" s="4">
        <v>37995</v>
      </c>
      <c r="D213" s="9">
        <v>10965.05</v>
      </c>
      <c r="E213" s="4">
        <v>38086</v>
      </c>
      <c r="F213" s="9">
        <v>1727.348</v>
      </c>
      <c r="G213" s="4">
        <v>37995</v>
      </c>
      <c r="H213" s="9">
        <v>8352.19</v>
      </c>
      <c r="I213" s="4">
        <v>37995</v>
      </c>
      <c r="J213" s="9">
        <v>5574.7</v>
      </c>
      <c r="K213" s="4">
        <v>37995</v>
      </c>
      <c r="L213" s="9">
        <v>1121.8599999999999</v>
      </c>
      <c r="M213" s="4">
        <v>37995</v>
      </c>
      <c r="N213" s="9">
        <v>4466.3</v>
      </c>
      <c r="O213" s="4">
        <v>37995</v>
      </c>
      <c r="P213" s="9">
        <v>13385.8</v>
      </c>
      <c r="Q213" s="4">
        <v>37995</v>
      </c>
      <c r="R213" s="9">
        <v>3574.8</v>
      </c>
      <c r="S213" s="4">
        <v>37995</v>
      </c>
      <c r="T213" s="9">
        <v>4016.18</v>
      </c>
      <c r="U213" s="4">
        <v>37990</v>
      </c>
      <c r="V213" s="9">
        <v>821.26</v>
      </c>
      <c r="W213" s="4">
        <v>37995</v>
      </c>
      <c r="X213" s="9">
        <v>23916.7</v>
      </c>
      <c r="Y213" s="4">
        <v>37995</v>
      </c>
      <c r="Z213" s="9">
        <v>5089.96</v>
      </c>
      <c r="AA213" s="4">
        <v>38003</v>
      </c>
      <c r="AB213" s="9">
        <v>6269.71</v>
      </c>
      <c r="AC213" s="4">
        <v>37990</v>
      </c>
      <c r="AD213" s="9">
        <v>1946.05</v>
      </c>
      <c r="AE213" s="4">
        <v>37995</v>
      </c>
      <c r="AF213" s="9">
        <v>343.52</v>
      </c>
      <c r="AG213" s="4">
        <v>37990</v>
      </c>
      <c r="AH213" s="9">
        <v>514.71</v>
      </c>
      <c r="AI213" s="4">
        <v>37995</v>
      </c>
      <c r="AJ213" s="9">
        <v>9666.0300000000007</v>
      </c>
    </row>
    <row r="214" spans="1:36" x14ac:dyDescent="0.25">
      <c r="A214" s="4">
        <v>38002</v>
      </c>
      <c r="B214" s="9">
        <v>3288.7579999999998</v>
      </c>
      <c r="C214" s="4">
        <v>38002</v>
      </c>
      <c r="D214" s="9">
        <v>10857.2</v>
      </c>
      <c r="E214" s="4">
        <v>38093</v>
      </c>
      <c r="F214" s="9">
        <v>1693.8610000000001</v>
      </c>
      <c r="G214" s="4">
        <v>38002</v>
      </c>
      <c r="H214" s="9">
        <v>8522.26</v>
      </c>
      <c r="I214" s="4">
        <v>38002</v>
      </c>
      <c r="J214" s="9">
        <v>5694.5</v>
      </c>
      <c r="K214" s="4">
        <v>38002</v>
      </c>
      <c r="L214" s="9">
        <v>1139.83</v>
      </c>
      <c r="M214" s="4">
        <v>38002</v>
      </c>
      <c r="N214" s="9">
        <v>4487.8999999999996</v>
      </c>
      <c r="O214" s="4">
        <v>38002</v>
      </c>
      <c r="P214" s="9">
        <v>13167.76</v>
      </c>
      <c r="Q214" s="4">
        <v>38002</v>
      </c>
      <c r="R214" s="9">
        <v>3671.8</v>
      </c>
      <c r="S214" s="4">
        <v>38002</v>
      </c>
      <c r="T214" s="9">
        <v>4111.6400000000003</v>
      </c>
      <c r="U214" s="4">
        <v>37997</v>
      </c>
      <c r="V214" s="9">
        <v>845.27</v>
      </c>
      <c r="W214" s="4">
        <v>38002</v>
      </c>
      <c r="X214" s="9">
        <v>23154.6</v>
      </c>
      <c r="Y214" s="4">
        <v>38002</v>
      </c>
      <c r="Z214" s="9">
        <v>5278.04</v>
      </c>
      <c r="AA214" s="4">
        <v>38017</v>
      </c>
      <c r="AB214" s="9">
        <v>6375.38</v>
      </c>
      <c r="AC214" s="4">
        <v>37997</v>
      </c>
      <c r="AD214" s="9">
        <v>1971.9</v>
      </c>
      <c r="AE214" s="4">
        <v>38002</v>
      </c>
      <c r="AF214" s="9">
        <v>357.55</v>
      </c>
      <c r="AG214" s="4">
        <v>37997</v>
      </c>
      <c r="AH214" s="9">
        <v>549.69000000000005</v>
      </c>
      <c r="AI214" s="4">
        <v>38002</v>
      </c>
      <c r="AJ214" s="9">
        <v>10113.51</v>
      </c>
    </row>
    <row r="215" spans="1:36" x14ac:dyDescent="0.25">
      <c r="A215" s="4">
        <v>38009</v>
      </c>
      <c r="B215" s="9">
        <v>3334.732</v>
      </c>
      <c r="C215" s="4">
        <v>38009</v>
      </c>
      <c r="D215" s="9">
        <v>11069.01</v>
      </c>
      <c r="E215" s="4">
        <v>38100</v>
      </c>
      <c r="F215" s="9">
        <v>1635.501</v>
      </c>
      <c r="G215" s="4">
        <v>38009</v>
      </c>
      <c r="H215" s="9">
        <v>8604.73</v>
      </c>
      <c r="I215" s="4">
        <v>38009</v>
      </c>
      <c r="J215" s="9">
        <v>5762.7</v>
      </c>
      <c r="K215" s="4">
        <v>38009</v>
      </c>
      <c r="L215" s="9">
        <v>1141.55</v>
      </c>
      <c r="M215" s="4">
        <v>38009</v>
      </c>
      <c r="N215" s="9">
        <v>4460.8</v>
      </c>
      <c r="O215" s="4">
        <v>38009</v>
      </c>
      <c r="P215" s="9">
        <v>13750.58</v>
      </c>
      <c r="Q215" s="4">
        <v>38009</v>
      </c>
      <c r="R215" s="9">
        <v>3693.36</v>
      </c>
      <c r="S215" s="4">
        <v>38009</v>
      </c>
      <c r="T215" s="9">
        <v>4151.83</v>
      </c>
      <c r="U215" s="4">
        <v>38004</v>
      </c>
      <c r="V215" s="9">
        <v>847.95</v>
      </c>
      <c r="W215" s="4">
        <v>38009</v>
      </c>
      <c r="X215" s="9">
        <v>23471</v>
      </c>
      <c r="Y215" s="4">
        <v>38009</v>
      </c>
      <c r="Z215" s="9">
        <v>5300.82</v>
      </c>
      <c r="AA215" s="4">
        <v>38024</v>
      </c>
      <c r="AB215" s="9">
        <v>6353.35</v>
      </c>
      <c r="AC215" s="4">
        <v>38004</v>
      </c>
      <c r="AD215" s="9">
        <v>1900.65</v>
      </c>
      <c r="AE215" s="4">
        <v>38009</v>
      </c>
      <c r="AF215" s="9">
        <v>357.13</v>
      </c>
      <c r="AG215" s="4">
        <v>38004</v>
      </c>
      <c r="AH215" s="9">
        <v>532.49</v>
      </c>
      <c r="AI215" s="4">
        <v>38009</v>
      </c>
      <c r="AJ215" s="9">
        <v>10171.42</v>
      </c>
    </row>
    <row r="216" spans="1:36" x14ac:dyDescent="0.25">
      <c r="A216" s="4">
        <v>38016</v>
      </c>
      <c r="B216" s="9">
        <v>3271.9969999999998</v>
      </c>
      <c r="C216" s="4">
        <v>38016</v>
      </c>
      <c r="D216" s="9">
        <v>10783.61</v>
      </c>
      <c r="E216" s="4">
        <v>38107</v>
      </c>
      <c r="F216" s="9">
        <v>1595.587</v>
      </c>
      <c r="G216" s="4">
        <v>38016</v>
      </c>
      <c r="H216" s="9">
        <v>8521.39</v>
      </c>
      <c r="I216" s="4">
        <v>38016</v>
      </c>
      <c r="J216" s="9">
        <v>5736.4</v>
      </c>
      <c r="K216" s="4">
        <v>38016</v>
      </c>
      <c r="L216" s="9">
        <v>1131.1300000000001</v>
      </c>
      <c r="M216" s="4">
        <v>38016</v>
      </c>
      <c r="N216" s="9">
        <v>4390.7</v>
      </c>
      <c r="O216" s="4">
        <v>38016</v>
      </c>
      <c r="P216" s="9">
        <v>13289.37</v>
      </c>
      <c r="Q216" s="4">
        <v>38016</v>
      </c>
      <c r="R216" s="9">
        <v>3638.44</v>
      </c>
      <c r="S216" s="4">
        <v>38016</v>
      </c>
      <c r="T216" s="9">
        <v>4058.6</v>
      </c>
      <c r="U216" s="4">
        <v>38011</v>
      </c>
      <c r="V216" s="9">
        <v>861.37</v>
      </c>
      <c r="W216" s="4">
        <v>38016</v>
      </c>
      <c r="X216" s="9">
        <v>21851.4</v>
      </c>
      <c r="Y216" s="4">
        <v>38016</v>
      </c>
      <c r="Z216" s="9">
        <v>5103.4799999999996</v>
      </c>
      <c r="AA216" s="4">
        <v>38031</v>
      </c>
      <c r="AB216" s="9">
        <v>6549.18</v>
      </c>
      <c r="AC216" s="4">
        <v>38011</v>
      </c>
      <c r="AD216" s="9">
        <v>1847.55</v>
      </c>
      <c r="AE216" s="4">
        <v>38016</v>
      </c>
      <c r="AF216" s="9">
        <v>353.31</v>
      </c>
      <c r="AG216" s="4">
        <v>38011</v>
      </c>
      <c r="AH216" s="9">
        <v>563.62</v>
      </c>
      <c r="AI216" s="4">
        <v>38016</v>
      </c>
      <c r="AJ216" s="9">
        <v>9953.7199999999993</v>
      </c>
    </row>
    <row r="217" spans="1:36" x14ac:dyDescent="0.25">
      <c r="A217" s="4">
        <v>38023</v>
      </c>
      <c r="B217" s="9">
        <v>3272.1979999999999</v>
      </c>
      <c r="C217" s="4">
        <v>38023</v>
      </c>
      <c r="D217" s="9">
        <v>10460.92</v>
      </c>
      <c r="E217" s="4">
        <v>38121</v>
      </c>
      <c r="F217" s="9">
        <v>1562.6880000000001</v>
      </c>
      <c r="G217" s="4">
        <v>38023</v>
      </c>
      <c r="H217" s="9">
        <v>8638.61</v>
      </c>
      <c r="I217" s="4">
        <v>38023</v>
      </c>
      <c r="J217" s="9">
        <v>5810.9</v>
      </c>
      <c r="K217" s="4">
        <v>38023</v>
      </c>
      <c r="L217" s="9">
        <v>1142.76</v>
      </c>
      <c r="M217" s="4">
        <v>38023</v>
      </c>
      <c r="N217" s="9">
        <v>4402.7</v>
      </c>
      <c r="O217" s="4">
        <v>38023</v>
      </c>
      <c r="P217" s="9">
        <v>13309.6</v>
      </c>
      <c r="Q217" s="4">
        <v>38023</v>
      </c>
      <c r="R217" s="9">
        <v>3624.72</v>
      </c>
      <c r="S217" s="4">
        <v>38023</v>
      </c>
      <c r="T217" s="9">
        <v>4044.99</v>
      </c>
      <c r="U217" s="4">
        <v>38018</v>
      </c>
      <c r="V217" s="9">
        <v>848.5</v>
      </c>
      <c r="W217" s="4">
        <v>38023</v>
      </c>
      <c r="X217" s="9">
        <v>21968.799999999999</v>
      </c>
      <c r="Y217" s="4">
        <v>38023</v>
      </c>
      <c r="Z217" s="9">
        <v>5100.45</v>
      </c>
      <c r="AA217" s="4">
        <v>38038</v>
      </c>
      <c r="AB217" s="9">
        <v>6665.54</v>
      </c>
      <c r="AC217" s="4">
        <v>38018</v>
      </c>
      <c r="AD217" s="9">
        <v>1809.75</v>
      </c>
      <c r="AE217" s="4">
        <v>38023</v>
      </c>
      <c r="AF217" s="9">
        <v>351.35</v>
      </c>
      <c r="AG217" s="4">
        <v>38018</v>
      </c>
      <c r="AH217" s="9">
        <v>551.72</v>
      </c>
      <c r="AI217" s="4">
        <v>38023</v>
      </c>
      <c r="AJ217" s="9">
        <v>9908.99</v>
      </c>
    </row>
    <row r="218" spans="1:36" x14ac:dyDescent="0.25">
      <c r="A218" s="4">
        <v>38030</v>
      </c>
      <c r="B218" s="9">
        <v>3333.672</v>
      </c>
      <c r="C218" s="4">
        <v>38030</v>
      </c>
      <c r="D218" s="9">
        <v>10557.69</v>
      </c>
      <c r="E218" s="4">
        <v>38128</v>
      </c>
      <c r="F218" s="9">
        <v>1558.33</v>
      </c>
      <c r="G218" s="4">
        <v>38030</v>
      </c>
      <c r="H218" s="9">
        <v>8694.4599999999991</v>
      </c>
      <c r="I218" s="4">
        <v>38030</v>
      </c>
      <c r="J218" s="9">
        <v>5849.1</v>
      </c>
      <c r="K218" s="4">
        <v>38030</v>
      </c>
      <c r="L218" s="9">
        <v>1145.81</v>
      </c>
      <c r="M218" s="4">
        <v>38030</v>
      </c>
      <c r="N218" s="9">
        <v>4412</v>
      </c>
      <c r="O218" s="4">
        <v>38030</v>
      </c>
      <c r="P218" s="9">
        <v>13739.8</v>
      </c>
      <c r="Q218" s="4">
        <v>38030</v>
      </c>
      <c r="R218" s="9">
        <v>3649.34</v>
      </c>
      <c r="S218" s="4">
        <v>38030</v>
      </c>
      <c r="T218" s="9">
        <v>4057.05</v>
      </c>
      <c r="U218" s="4">
        <v>38025</v>
      </c>
      <c r="V218" s="9">
        <v>850.23</v>
      </c>
      <c r="W218" s="4">
        <v>38030</v>
      </c>
      <c r="X218" s="9">
        <v>22529.8</v>
      </c>
      <c r="Y218" s="4">
        <v>38030</v>
      </c>
      <c r="Z218" s="9">
        <v>5041.24</v>
      </c>
      <c r="AA218" s="4">
        <v>38045</v>
      </c>
      <c r="AB218" s="9">
        <v>6750.54</v>
      </c>
      <c r="AC218" s="4">
        <v>38025</v>
      </c>
      <c r="AD218" s="9">
        <v>1833.65</v>
      </c>
      <c r="AE218" s="4">
        <v>38030</v>
      </c>
      <c r="AF218" s="9">
        <v>355.64</v>
      </c>
      <c r="AG218" s="4">
        <v>38025</v>
      </c>
      <c r="AH218" s="9">
        <v>549.09</v>
      </c>
      <c r="AI218" s="4">
        <v>38030</v>
      </c>
      <c r="AJ218" s="9">
        <v>9913.84</v>
      </c>
    </row>
    <row r="219" spans="1:36" x14ac:dyDescent="0.25">
      <c r="A219" s="4">
        <v>38037</v>
      </c>
      <c r="B219" s="9">
        <v>3344.0949999999998</v>
      </c>
      <c r="C219" s="4">
        <v>38037</v>
      </c>
      <c r="D219" s="9">
        <v>10720.69</v>
      </c>
      <c r="E219" s="4">
        <v>38135</v>
      </c>
      <c r="F219" s="9">
        <v>1548.722</v>
      </c>
      <c r="G219" s="4">
        <v>38037</v>
      </c>
      <c r="H219" s="9">
        <v>8641.93</v>
      </c>
      <c r="I219" s="4">
        <v>38037</v>
      </c>
      <c r="J219" s="9">
        <v>5856.5</v>
      </c>
      <c r="K219" s="4">
        <v>38037</v>
      </c>
      <c r="L219" s="9">
        <v>1144.1099999999999</v>
      </c>
      <c r="M219" s="4">
        <v>38037</v>
      </c>
      <c r="N219" s="9">
        <v>4515</v>
      </c>
      <c r="O219" s="4">
        <v>38037</v>
      </c>
      <c r="P219" s="9">
        <v>13868.37</v>
      </c>
      <c r="Q219" s="4">
        <v>38037</v>
      </c>
      <c r="R219" s="9">
        <v>3733.28</v>
      </c>
      <c r="S219" s="4">
        <v>38037</v>
      </c>
      <c r="T219" s="9">
        <v>4073.35</v>
      </c>
      <c r="U219" s="4">
        <v>38032</v>
      </c>
      <c r="V219" s="9">
        <v>882.18</v>
      </c>
      <c r="W219" s="4">
        <v>38037</v>
      </c>
      <c r="X219" s="9">
        <v>21336.9</v>
      </c>
      <c r="Y219" s="4">
        <v>38037</v>
      </c>
      <c r="Z219" s="9">
        <v>5125.99</v>
      </c>
      <c r="AA219" s="4">
        <v>38052</v>
      </c>
      <c r="AB219" s="9">
        <v>6943.68</v>
      </c>
      <c r="AC219" s="4">
        <v>38032</v>
      </c>
      <c r="AD219" s="9">
        <v>1913.6</v>
      </c>
      <c r="AE219" s="4">
        <v>38037</v>
      </c>
      <c r="AF219" s="9">
        <v>362.37</v>
      </c>
      <c r="AG219" s="4">
        <v>38032</v>
      </c>
      <c r="AH219" s="9">
        <v>569.07000000000005</v>
      </c>
      <c r="AI219" s="4">
        <v>38037</v>
      </c>
      <c r="AJ219" s="9">
        <v>10070.870000000001</v>
      </c>
    </row>
    <row r="220" spans="1:36" x14ac:dyDescent="0.25">
      <c r="A220" s="4">
        <v>38044</v>
      </c>
      <c r="B220" s="9">
        <v>3360.598</v>
      </c>
      <c r="C220" s="4">
        <v>38044</v>
      </c>
      <c r="D220" s="9">
        <v>11041.92</v>
      </c>
      <c r="E220" s="4">
        <v>38142</v>
      </c>
      <c r="F220" s="9">
        <v>1542.086</v>
      </c>
      <c r="G220" s="4">
        <v>38044</v>
      </c>
      <c r="H220" s="9">
        <v>8788.49</v>
      </c>
      <c r="I220" s="4">
        <v>38044</v>
      </c>
      <c r="J220" s="9">
        <v>5798.4</v>
      </c>
      <c r="K220" s="4">
        <v>38044</v>
      </c>
      <c r="L220" s="9">
        <v>1144.94</v>
      </c>
      <c r="M220" s="4">
        <v>38044</v>
      </c>
      <c r="N220" s="9">
        <v>4492.2</v>
      </c>
      <c r="O220" s="4">
        <v>38044</v>
      </c>
      <c r="P220" s="9">
        <v>13907.03</v>
      </c>
      <c r="Q220" s="4">
        <v>38044</v>
      </c>
      <c r="R220" s="9">
        <v>3725.44</v>
      </c>
      <c r="S220" s="4">
        <v>38044</v>
      </c>
      <c r="T220" s="9">
        <v>4018.16</v>
      </c>
      <c r="U220" s="4">
        <v>38039</v>
      </c>
      <c r="V220" s="9">
        <v>877.49</v>
      </c>
      <c r="W220" s="4">
        <v>38044</v>
      </c>
      <c r="X220" s="9">
        <v>21755</v>
      </c>
      <c r="Y220" s="4">
        <v>38044</v>
      </c>
      <c r="Z220" s="9">
        <v>5092.0200000000004</v>
      </c>
      <c r="AA220" s="4">
        <v>38059</v>
      </c>
      <c r="AB220" s="9">
        <v>6800.24</v>
      </c>
      <c r="AC220" s="4">
        <v>38039</v>
      </c>
      <c r="AD220" s="9">
        <v>1852.65</v>
      </c>
      <c r="AE220" s="4">
        <v>38044</v>
      </c>
      <c r="AF220" s="9">
        <v>356.59</v>
      </c>
      <c r="AG220" s="4">
        <v>38039</v>
      </c>
      <c r="AH220" s="9">
        <v>576.44000000000005</v>
      </c>
      <c r="AI220" s="4">
        <v>38044</v>
      </c>
      <c r="AJ220" s="9">
        <v>10005.41</v>
      </c>
    </row>
    <row r="221" spans="1:36" x14ac:dyDescent="0.25">
      <c r="A221" s="4">
        <v>38051</v>
      </c>
      <c r="B221" s="9">
        <v>3407.4720000000002</v>
      </c>
      <c r="C221" s="4">
        <v>38051</v>
      </c>
      <c r="D221" s="9">
        <v>11537.29</v>
      </c>
      <c r="E221" s="4">
        <v>38149</v>
      </c>
      <c r="F221" s="9">
        <v>1472.0719999999999</v>
      </c>
      <c r="G221" s="4">
        <v>38051</v>
      </c>
      <c r="H221" s="9">
        <v>8845.0400000000009</v>
      </c>
      <c r="I221" s="4">
        <v>38051</v>
      </c>
      <c r="J221" s="9">
        <v>5895.8</v>
      </c>
      <c r="K221" s="4">
        <v>38051</v>
      </c>
      <c r="L221" s="9">
        <v>1156.8699999999999</v>
      </c>
      <c r="M221" s="4">
        <v>38051</v>
      </c>
      <c r="N221" s="9">
        <v>4547.1000000000004</v>
      </c>
      <c r="O221" s="4">
        <v>38051</v>
      </c>
      <c r="P221" s="9">
        <v>13454.76</v>
      </c>
      <c r="Q221" s="4">
        <v>38051</v>
      </c>
      <c r="R221" s="9">
        <v>3761.11</v>
      </c>
      <c r="S221" s="4">
        <v>38051</v>
      </c>
      <c r="T221" s="9">
        <v>4126.1400000000003</v>
      </c>
      <c r="U221" s="4">
        <v>38046</v>
      </c>
      <c r="V221" s="9">
        <v>883.42</v>
      </c>
      <c r="W221" s="4">
        <v>38051</v>
      </c>
      <c r="X221" s="9">
        <v>22872.9</v>
      </c>
      <c r="Y221" s="4">
        <v>38051</v>
      </c>
      <c r="Z221" s="9">
        <v>5208.51</v>
      </c>
      <c r="AA221" s="4">
        <v>38066</v>
      </c>
      <c r="AB221" s="9">
        <v>6815.09</v>
      </c>
      <c r="AC221" s="4">
        <v>38046</v>
      </c>
      <c r="AD221" s="9">
        <v>1800.3</v>
      </c>
      <c r="AE221" s="4">
        <v>38051</v>
      </c>
      <c r="AF221" s="9">
        <v>359.93</v>
      </c>
      <c r="AG221" s="4">
        <v>38046</v>
      </c>
      <c r="AH221" s="9">
        <v>591.09</v>
      </c>
      <c r="AI221" s="4">
        <v>38051</v>
      </c>
      <c r="AJ221" s="9">
        <v>10204.290000000001</v>
      </c>
    </row>
    <row r="222" spans="1:36" x14ac:dyDescent="0.25">
      <c r="A222" s="4">
        <v>38058</v>
      </c>
      <c r="B222" s="9">
        <v>3402.277</v>
      </c>
      <c r="C222" s="4">
        <v>38058</v>
      </c>
      <c r="D222" s="9">
        <v>11162.75</v>
      </c>
      <c r="E222" s="4">
        <v>38156</v>
      </c>
      <c r="F222" s="9">
        <v>1427.3009999999999</v>
      </c>
      <c r="G222" s="4">
        <v>38058</v>
      </c>
      <c r="H222" s="9">
        <v>8592.0400000000009</v>
      </c>
      <c r="I222" s="4">
        <v>38058</v>
      </c>
      <c r="J222" s="9">
        <v>5700.5</v>
      </c>
      <c r="K222" s="4">
        <v>38058</v>
      </c>
      <c r="L222" s="9">
        <v>1120.57</v>
      </c>
      <c r="M222" s="4">
        <v>38058</v>
      </c>
      <c r="N222" s="9">
        <v>4467.3999999999996</v>
      </c>
      <c r="O222" s="4">
        <v>38058</v>
      </c>
      <c r="P222" s="9">
        <v>12932.23</v>
      </c>
      <c r="Q222" s="4">
        <v>38058</v>
      </c>
      <c r="R222" s="9">
        <v>3661.78</v>
      </c>
      <c r="S222" s="4">
        <v>38058</v>
      </c>
      <c r="T222" s="9">
        <v>3915.38</v>
      </c>
      <c r="U222" s="4">
        <v>38053</v>
      </c>
      <c r="V222" s="9">
        <v>905.38</v>
      </c>
      <c r="W222" s="4">
        <v>38058</v>
      </c>
      <c r="X222" s="9">
        <v>21775.8</v>
      </c>
      <c r="Y222" s="4">
        <v>38058</v>
      </c>
      <c r="Z222" s="9">
        <v>5093.28</v>
      </c>
      <c r="AA222" s="4">
        <v>38073</v>
      </c>
      <c r="AB222" s="9">
        <v>6132.62</v>
      </c>
      <c r="AC222" s="4">
        <v>38053</v>
      </c>
      <c r="AD222" s="9">
        <v>1867.7</v>
      </c>
      <c r="AE222" s="4">
        <v>38058</v>
      </c>
      <c r="AF222" s="9">
        <v>345.99</v>
      </c>
      <c r="AG222" s="4">
        <v>38053</v>
      </c>
      <c r="AH222" s="9">
        <v>598.17999999999995</v>
      </c>
      <c r="AI222" s="4">
        <v>38058</v>
      </c>
      <c r="AJ222" s="9">
        <v>9861.36</v>
      </c>
    </row>
    <row r="223" spans="1:36" x14ac:dyDescent="0.25">
      <c r="A223" s="4">
        <v>38065</v>
      </c>
      <c r="B223" s="9">
        <v>3435.3020000000001</v>
      </c>
      <c r="C223" s="4">
        <v>38065</v>
      </c>
      <c r="D223" s="9">
        <v>11418.51</v>
      </c>
      <c r="E223" s="4">
        <v>38163</v>
      </c>
      <c r="F223" s="9">
        <v>1401.1130000000001</v>
      </c>
      <c r="G223" s="4">
        <v>38065</v>
      </c>
      <c r="H223" s="9">
        <v>8583.81</v>
      </c>
      <c r="I223" s="4">
        <v>38065</v>
      </c>
      <c r="J223" s="9">
        <v>5621.5</v>
      </c>
      <c r="K223" s="4">
        <v>38065</v>
      </c>
      <c r="L223" s="9">
        <v>1109.78</v>
      </c>
      <c r="M223" s="4">
        <v>38065</v>
      </c>
      <c r="N223" s="9">
        <v>4417.7</v>
      </c>
      <c r="O223" s="4">
        <v>38065</v>
      </c>
      <c r="P223" s="9">
        <v>12790.58</v>
      </c>
      <c r="Q223" s="4">
        <v>38065</v>
      </c>
      <c r="R223" s="9">
        <v>3613.28</v>
      </c>
      <c r="S223" s="4">
        <v>38065</v>
      </c>
      <c r="T223" s="9">
        <v>3819.15</v>
      </c>
      <c r="U223" s="4">
        <v>38060</v>
      </c>
      <c r="V223" s="9">
        <v>848.8</v>
      </c>
      <c r="W223" s="4">
        <v>38065</v>
      </c>
      <c r="X223" s="9">
        <v>22260.6</v>
      </c>
      <c r="Y223" s="4">
        <v>38065</v>
      </c>
      <c r="Z223" s="9">
        <v>5150.12</v>
      </c>
      <c r="AA223" s="4">
        <v>38080</v>
      </c>
      <c r="AB223" s="9">
        <v>6545.54</v>
      </c>
      <c r="AC223" s="4">
        <v>38060</v>
      </c>
      <c r="AD223" s="9">
        <v>1812.2</v>
      </c>
      <c r="AE223" s="4">
        <v>38065</v>
      </c>
      <c r="AF223" s="9">
        <v>336.24</v>
      </c>
      <c r="AG223" s="4">
        <v>38060</v>
      </c>
      <c r="AH223" s="9">
        <v>586.86</v>
      </c>
      <c r="AI223" s="4">
        <v>38065</v>
      </c>
      <c r="AJ223" s="9">
        <v>9926.44</v>
      </c>
    </row>
    <row r="224" spans="1:36" x14ac:dyDescent="0.25">
      <c r="A224" s="4">
        <v>38072</v>
      </c>
      <c r="B224" s="9">
        <v>3428.509</v>
      </c>
      <c r="C224" s="4">
        <v>38072</v>
      </c>
      <c r="D224" s="9">
        <v>11770.65</v>
      </c>
      <c r="E224" s="4">
        <v>38170</v>
      </c>
      <c r="F224" s="9">
        <v>1441.19</v>
      </c>
      <c r="G224" s="4">
        <v>38072</v>
      </c>
      <c r="H224" s="9">
        <v>8509.56</v>
      </c>
      <c r="I224" s="4">
        <v>38072</v>
      </c>
      <c r="J224" s="9">
        <v>5587</v>
      </c>
      <c r="K224" s="4">
        <v>38072</v>
      </c>
      <c r="L224" s="9">
        <v>1108.06</v>
      </c>
      <c r="M224" s="4">
        <v>38072</v>
      </c>
      <c r="N224" s="9">
        <v>4357.5</v>
      </c>
      <c r="O224" s="4">
        <v>38072</v>
      </c>
      <c r="P224" s="9">
        <v>12483.24</v>
      </c>
      <c r="Q224" s="4">
        <v>38072</v>
      </c>
      <c r="R224" s="9">
        <v>3592.39</v>
      </c>
      <c r="S224" s="4">
        <v>38072</v>
      </c>
      <c r="T224" s="9">
        <v>3822.33</v>
      </c>
      <c r="U224" s="4">
        <v>38067</v>
      </c>
      <c r="V224" s="9">
        <v>883.33</v>
      </c>
      <c r="W224" s="4">
        <v>38072</v>
      </c>
      <c r="X224" s="9">
        <v>21541</v>
      </c>
      <c r="Y224" s="4">
        <v>38072</v>
      </c>
      <c r="Z224" s="9">
        <v>5181.33</v>
      </c>
      <c r="AA224" s="4">
        <v>38087</v>
      </c>
      <c r="AB224" s="9">
        <v>6620.36</v>
      </c>
      <c r="AC224" s="4">
        <v>38067</v>
      </c>
      <c r="AD224" s="9">
        <v>1725.1</v>
      </c>
      <c r="AE224" s="4">
        <v>38072</v>
      </c>
      <c r="AF224" s="9">
        <v>335.24</v>
      </c>
      <c r="AG224" s="4">
        <v>38067</v>
      </c>
      <c r="AH224" s="9">
        <v>630.95000000000005</v>
      </c>
      <c r="AI224" s="4">
        <v>38072</v>
      </c>
      <c r="AJ224" s="9">
        <v>9732.94</v>
      </c>
    </row>
    <row r="225" spans="1:36" x14ac:dyDescent="0.25">
      <c r="A225" s="4">
        <v>38079</v>
      </c>
      <c r="B225" s="9">
        <v>3438.5909999999999</v>
      </c>
      <c r="C225" s="4">
        <v>38079</v>
      </c>
      <c r="D225" s="9">
        <v>11815.95</v>
      </c>
      <c r="E225" s="4">
        <v>38177</v>
      </c>
      <c r="F225" s="9">
        <v>1430.654</v>
      </c>
      <c r="G225" s="4">
        <v>38079</v>
      </c>
      <c r="H225" s="9">
        <v>8798.75</v>
      </c>
      <c r="I225" s="4">
        <v>38079</v>
      </c>
      <c r="J225" s="9">
        <v>5784.6</v>
      </c>
      <c r="K225" s="4">
        <v>38079</v>
      </c>
      <c r="L225" s="9">
        <v>1141.81</v>
      </c>
      <c r="M225" s="4">
        <v>38079</v>
      </c>
      <c r="N225" s="9">
        <v>4465.6000000000004</v>
      </c>
      <c r="O225" s="4">
        <v>38079</v>
      </c>
      <c r="P225" s="9">
        <v>12731.76</v>
      </c>
      <c r="Q225" s="4">
        <v>38079</v>
      </c>
      <c r="R225" s="9">
        <v>3739.91</v>
      </c>
      <c r="S225" s="4">
        <v>38079</v>
      </c>
      <c r="T225" s="9">
        <v>4007.6</v>
      </c>
      <c r="U225" s="4">
        <v>38074</v>
      </c>
      <c r="V225" s="9">
        <v>863.95</v>
      </c>
      <c r="W225" s="4">
        <v>38079</v>
      </c>
      <c r="X225" s="9">
        <v>22948.9</v>
      </c>
      <c r="Y225" s="4">
        <v>38079</v>
      </c>
      <c r="Z225" s="9">
        <v>5327.47</v>
      </c>
      <c r="AA225" s="4">
        <v>38094</v>
      </c>
      <c r="AB225" s="9">
        <v>6818.2</v>
      </c>
      <c r="AC225" s="4">
        <v>38074</v>
      </c>
      <c r="AD225" s="9">
        <v>1747.5</v>
      </c>
      <c r="AE225" s="4">
        <v>38079</v>
      </c>
      <c r="AF225" s="9">
        <v>350.52</v>
      </c>
      <c r="AG225" s="4">
        <v>38074</v>
      </c>
      <c r="AH225" s="9">
        <v>619.67999999999995</v>
      </c>
      <c r="AI225" s="4">
        <v>38079</v>
      </c>
      <c r="AJ225" s="9">
        <v>9973.2800000000007</v>
      </c>
    </row>
    <row r="226" spans="1:36" x14ac:dyDescent="0.25">
      <c r="A226" s="4">
        <v>38086</v>
      </c>
      <c r="B226" s="9">
        <v>3450.598</v>
      </c>
      <c r="C226" s="4">
        <v>38086</v>
      </c>
      <c r="D226" s="9">
        <v>11897.51</v>
      </c>
      <c r="E226" s="4">
        <v>38184</v>
      </c>
      <c r="F226" s="9">
        <v>1456.13</v>
      </c>
      <c r="G226" s="4">
        <v>38086</v>
      </c>
      <c r="H226" s="9">
        <v>8833.48</v>
      </c>
      <c r="I226" s="4">
        <v>38086</v>
      </c>
      <c r="J226" s="9">
        <v>5803.4</v>
      </c>
      <c r="K226" s="4">
        <v>38086</v>
      </c>
      <c r="L226" s="9">
        <v>1139.32</v>
      </c>
      <c r="M226" s="4">
        <v>38086</v>
      </c>
      <c r="N226" s="9">
        <v>4489.7</v>
      </c>
      <c r="O226" s="4">
        <v>38086</v>
      </c>
      <c r="P226" s="9">
        <v>12909.37</v>
      </c>
      <c r="Q226" s="4">
        <v>38086</v>
      </c>
      <c r="R226" s="9">
        <v>3740.11</v>
      </c>
      <c r="S226" s="4">
        <v>38086</v>
      </c>
      <c r="T226" s="9">
        <v>4013.53</v>
      </c>
      <c r="U226" s="4">
        <v>38081</v>
      </c>
      <c r="V226" s="9">
        <v>883.69</v>
      </c>
      <c r="W226" s="4">
        <v>38086</v>
      </c>
      <c r="X226" s="9">
        <v>22724.7</v>
      </c>
      <c r="Y226" s="4">
        <v>38086</v>
      </c>
      <c r="Z226" s="9">
        <v>5370.32</v>
      </c>
      <c r="AA226" s="4">
        <v>38101</v>
      </c>
      <c r="AB226" s="9">
        <v>6748.1</v>
      </c>
      <c r="AC226" s="4">
        <v>38081</v>
      </c>
      <c r="AD226" s="9">
        <v>1841.1</v>
      </c>
      <c r="AE226" s="4">
        <v>38086</v>
      </c>
      <c r="AF226" s="9">
        <v>350.96</v>
      </c>
      <c r="AG226" s="4">
        <v>38081</v>
      </c>
      <c r="AH226" s="9">
        <v>656.68</v>
      </c>
      <c r="AI226" s="4">
        <v>38086</v>
      </c>
      <c r="AJ226" s="9">
        <v>9923.15</v>
      </c>
    </row>
    <row r="227" spans="1:36" x14ac:dyDescent="0.25">
      <c r="A227" s="4">
        <v>38093</v>
      </c>
      <c r="B227" s="9">
        <v>3417.2939999999999</v>
      </c>
      <c r="C227" s="4">
        <v>38093</v>
      </c>
      <c r="D227" s="9">
        <v>11824.56</v>
      </c>
      <c r="E227" s="4">
        <v>38191</v>
      </c>
      <c r="F227" s="9">
        <v>1407.396</v>
      </c>
      <c r="G227" s="4">
        <v>38093</v>
      </c>
      <c r="H227" s="9">
        <v>8695.35</v>
      </c>
      <c r="I227" s="4">
        <v>38093</v>
      </c>
      <c r="J227" s="9">
        <v>5769.9</v>
      </c>
      <c r="K227" s="4">
        <v>38093</v>
      </c>
      <c r="L227" s="9">
        <v>1134.6099999999999</v>
      </c>
      <c r="M227" s="4">
        <v>38093</v>
      </c>
      <c r="N227" s="9">
        <v>4537.3</v>
      </c>
      <c r="O227" s="4">
        <v>38093</v>
      </c>
      <c r="P227" s="9">
        <v>12458.38</v>
      </c>
      <c r="Q227" s="4">
        <v>38093</v>
      </c>
      <c r="R227" s="9">
        <v>3751.59</v>
      </c>
      <c r="S227" s="4">
        <v>38093</v>
      </c>
      <c r="T227" s="9">
        <v>4033.98</v>
      </c>
      <c r="U227" s="4">
        <v>38088</v>
      </c>
      <c r="V227" s="9">
        <v>905.44</v>
      </c>
      <c r="W227" s="4">
        <v>38093</v>
      </c>
      <c r="X227" s="9">
        <v>21768.9</v>
      </c>
      <c r="Y227" s="4">
        <v>38093</v>
      </c>
      <c r="Z227" s="9">
        <v>5329.06</v>
      </c>
      <c r="AA227" s="4">
        <v>38108</v>
      </c>
      <c r="AB227" s="9">
        <v>6117.81</v>
      </c>
      <c r="AC227" s="4">
        <v>38088</v>
      </c>
      <c r="AD227" s="9">
        <v>1853.55</v>
      </c>
      <c r="AE227" s="4">
        <v>38093</v>
      </c>
      <c r="AF227" s="9">
        <v>352.76</v>
      </c>
      <c r="AG227" s="4">
        <v>38088</v>
      </c>
      <c r="AH227" s="9">
        <v>678.69</v>
      </c>
      <c r="AI227" s="4">
        <v>38093</v>
      </c>
      <c r="AJ227" s="9">
        <v>9826.7000000000007</v>
      </c>
    </row>
    <row r="228" spans="1:36" x14ac:dyDescent="0.25">
      <c r="A228" s="4">
        <v>38100</v>
      </c>
      <c r="B228" s="9">
        <v>3456.9929999999999</v>
      </c>
      <c r="C228" s="4">
        <v>38100</v>
      </c>
      <c r="D228" s="9">
        <v>12120.66</v>
      </c>
      <c r="E228" s="4">
        <v>38198</v>
      </c>
      <c r="F228" s="9">
        <v>1386.202</v>
      </c>
      <c r="G228" s="4">
        <v>38100</v>
      </c>
      <c r="H228" s="9">
        <v>8667.8700000000008</v>
      </c>
      <c r="I228" s="4">
        <v>38100</v>
      </c>
      <c r="J228" s="9">
        <v>5818.1</v>
      </c>
      <c r="K228" s="4">
        <v>38100</v>
      </c>
      <c r="L228" s="9">
        <v>1140.5999999999999</v>
      </c>
      <c r="M228" s="4">
        <v>38100</v>
      </c>
      <c r="N228" s="9">
        <v>4569.95</v>
      </c>
      <c r="O228" s="4">
        <v>38100</v>
      </c>
      <c r="P228" s="9">
        <v>12383.94</v>
      </c>
      <c r="Q228" s="4">
        <v>38100</v>
      </c>
      <c r="R228" s="9">
        <v>3811.43</v>
      </c>
      <c r="S228" s="4">
        <v>38100</v>
      </c>
      <c r="T228" s="9">
        <v>4103.62</v>
      </c>
      <c r="U228" s="4">
        <v>38095</v>
      </c>
      <c r="V228" s="9">
        <v>898.88</v>
      </c>
      <c r="W228" s="4">
        <v>38100</v>
      </c>
      <c r="X228" s="9">
        <v>21590.5</v>
      </c>
      <c r="Y228" s="4">
        <v>38100</v>
      </c>
      <c r="Z228" s="9">
        <v>5506.9</v>
      </c>
      <c r="AA228" s="4">
        <v>38115</v>
      </c>
      <c r="AB228" s="9">
        <v>6040.26</v>
      </c>
      <c r="AC228" s="4">
        <v>38095</v>
      </c>
      <c r="AD228" s="9">
        <v>1868.1</v>
      </c>
      <c r="AE228" s="4">
        <v>38100</v>
      </c>
      <c r="AF228" s="9">
        <v>356.62</v>
      </c>
      <c r="AG228" s="4">
        <v>38095</v>
      </c>
      <c r="AH228" s="9">
        <v>637.07000000000005</v>
      </c>
      <c r="AI228" s="4">
        <v>38100</v>
      </c>
      <c r="AJ228" s="9">
        <v>9711.5499999999993</v>
      </c>
    </row>
    <row r="229" spans="1:36" x14ac:dyDescent="0.25">
      <c r="A229" s="4">
        <v>38107</v>
      </c>
      <c r="B229" s="9">
        <v>3400.7930000000001</v>
      </c>
      <c r="C229" s="4">
        <v>38107</v>
      </c>
      <c r="D229" s="9">
        <v>11761.79</v>
      </c>
      <c r="E229" s="4">
        <v>38205</v>
      </c>
      <c r="F229" s="9">
        <v>1390.461</v>
      </c>
      <c r="G229" s="4">
        <v>38107</v>
      </c>
      <c r="H229" s="9">
        <v>8243.9699999999993</v>
      </c>
      <c r="I229" s="4">
        <v>38107</v>
      </c>
      <c r="J229" s="9">
        <v>5774.4</v>
      </c>
      <c r="K229" s="4">
        <v>38107</v>
      </c>
      <c r="L229" s="9">
        <v>1107.31</v>
      </c>
      <c r="M229" s="4">
        <v>38107</v>
      </c>
      <c r="N229" s="9">
        <v>4489.7</v>
      </c>
      <c r="O229" s="4">
        <v>38107</v>
      </c>
      <c r="P229" s="9">
        <v>11942.96</v>
      </c>
      <c r="Q229" s="4">
        <v>38107</v>
      </c>
      <c r="R229" s="9">
        <v>3674.28</v>
      </c>
      <c r="S229" s="4">
        <v>38107</v>
      </c>
      <c r="T229" s="9">
        <v>3985.21</v>
      </c>
      <c r="U229" s="4">
        <v>38102</v>
      </c>
      <c r="V229" s="9">
        <v>936.06</v>
      </c>
      <c r="W229" s="4">
        <v>38107</v>
      </c>
      <c r="X229" s="9">
        <v>19607.2</v>
      </c>
      <c r="Y229" s="4">
        <v>38107</v>
      </c>
      <c r="Z229" s="9">
        <v>5321.85</v>
      </c>
      <c r="AA229" s="4">
        <v>38122</v>
      </c>
      <c r="AB229" s="9">
        <v>5777.32</v>
      </c>
      <c r="AC229" s="4">
        <v>38102</v>
      </c>
      <c r="AD229" s="9">
        <v>1892.45</v>
      </c>
      <c r="AE229" s="4">
        <v>38107</v>
      </c>
      <c r="AF229" s="9">
        <v>341.41</v>
      </c>
      <c r="AG229" s="4">
        <v>38102</v>
      </c>
      <c r="AH229" s="9">
        <v>601.75</v>
      </c>
      <c r="AI229" s="4">
        <v>38107</v>
      </c>
      <c r="AJ229" s="9">
        <v>9455.17</v>
      </c>
    </row>
    <row r="230" spans="1:36" x14ac:dyDescent="0.25">
      <c r="A230" s="4">
        <v>38114</v>
      </c>
      <c r="B230" s="9">
        <v>3393.174</v>
      </c>
      <c r="C230" s="4">
        <v>38114</v>
      </c>
      <c r="D230" s="9">
        <v>11438.82</v>
      </c>
      <c r="E230" s="4">
        <v>38212</v>
      </c>
      <c r="F230" s="9">
        <v>1368.45</v>
      </c>
      <c r="G230" s="4">
        <v>38114</v>
      </c>
      <c r="H230" s="9">
        <v>8274.7900000000009</v>
      </c>
      <c r="I230" s="4">
        <v>38114</v>
      </c>
      <c r="J230" s="9">
        <v>5827.7</v>
      </c>
      <c r="K230" s="4">
        <v>38114</v>
      </c>
      <c r="L230" s="9">
        <v>1098.7</v>
      </c>
      <c r="M230" s="4">
        <v>38114</v>
      </c>
      <c r="N230" s="9">
        <v>4498.3999999999996</v>
      </c>
      <c r="O230" s="4">
        <v>38114</v>
      </c>
      <c r="P230" s="9">
        <v>11910.76</v>
      </c>
      <c r="Q230" s="4">
        <v>38114</v>
      </c>
      <c r="R230" s="9">
        <v>3653.18</v>
      </c>
      <c r="S230" s="4">
        <v>38114</v>
      </c>
      <c r="T230" s="9">
        <v>3895.64</v>
      </c>
      <c r="U230" s="4">
        <v>38109</v>
      </c>
      <c r="V230" s="9">
        <v>862.84</v>
      </c>
      <c r="W230" s="4">
        <v>38114</v>
      </c>
      <c r="X230" s="9">
        <v>18620</v>
      </c>
      <c r="Y230" s="4">
        <v>38114</v>
      </c>
      <c r="Z230" s="9">
        <v>5263.99</v>
      </c>
      <c r="AA230" s="4">
        <v>38129</v>
      </c>
      <c r="AB230" s="9">
        <v>5964.94</v>
      </c>
      <c r="AC230" s="4">
        <v>38109</v>
      </c>
      <c r="AD230" s="9">
        <v>1796.1</v>
      </c>
      <c r="AE230" s="4">
        <v>38114</v>
      </c>
      <c r="AF230" s="9">
        <v>337.97</v>
      </c>
      <c r="AG230" s="4">
        <v>38109</v>
      </c>
      <c r="AH230" s="9">
        <v>561.78</v>
      </c>
      <c r="AI230" s="4">
        <v>38114</v>
      </c>
      <c r="AJ230" s="9">
        <v>9479.11</v>
      </c>
    </row>
    <row r="231" spans="1:36" x14ac:dyDescent="0.25">
      <c r="A231" s="4">
        <v>38121</v>
      </c>
      <c r="B231" s="9">
        <v>3359.4540000000002</v>
      </c>
      <c r="C231" s="4">
        <v>38121</v>
      </c>
      <c r="D231" s="9">
        <v>10849.63</v>
      </c>
      <c r="E231" s="4">
        <v>38219</v>
      </c>
      <c r="F231" s="9">
        <v>1341.7380000000001</v>
      </c>
      <c r="G231" s="4">
        <v>38121</v>
      </c>
      <c r="H231" s="9">
        <v>8188.08</v>
      </c>
      <c r="I231" s="4">
        <v>38121</v>
      </c>
      <c r="J231" s="9">
        <v>5685</v>
      </c>
      <c r="K231" s="4">
        <v>38121</v>
      </c>
      <c r="L231" s="9">
        <v>1095.7</v>
      </c>
      <c r="M231" s="4">
        <v>38121</v>
      </c>
      <c r="N231" s="9">
        <v>4441.8</v>
      </c>
      <c r="O231" s="4">
        <v>38121</v>
      </c>
      <c r="P231" s="9">
        <v>11276.86</v>
      </c>
      <c r="Q231" s="4">
        <v>38121</v>
      </c>
      <c r="R231" s="9">
        <v>3603.26</v>
      </c>
      <c r="S231" s="4">
        <v>38121</v>
      </c>
      <c r="T231" s="9">
        <v>3803.1</v>
      </c>
      <c r="U231" s="4">
        <v>38116</v>
      </c>
      <c r="V231" s="9">
        <v>838.74</v>
      </c>
      <c r="W231" s="4">
        <v>38121</v>
      </c>
      <c r="X231" s="9">
        <v>18611.2</v>
      </c>
      <c r="Y231" s="4">
        <v>38121</v>
      </c>
      <c r="Z231" s="9">
        <v>5161.7700000000004</v>
      </c>
      <c r="AA231" s="4">
        <v>38136</v>
      </c>
      <c r="AB231" s="9">
        <v>6137.26</v>
      </c>
      <c r="AC231" s="4">
        <v>38116</v>
      </c>
      <c r="AD231" s="9">
        <v>1804.45</v>
      </c>
      <c r="AE231" s="4">
        <v>38121</v>
      </c>
      <c r="AF231" s="9">
        <v>327.39</v>
      </c>
      <c r="AG231" s="4">
        <v>38116</v>
      </c>
      <c r="AH231" s="9">
        <v>545.79</v>
      </c>
      <c r="AI231" s="4">
        <v>38121</v>
      </c>
      <c r="AJ231" s="9">
        <v>8841.3799999999992</v>
      </c>
    </row>
    <row r="232" spans="1:36" x14ac:dyDescent="0.25">
      <c r="A232" s="4">
        <v>38128</v>
      </c>
      <c r="B232" s="9">
        <v>3395.3829999999998</v>
      </c>
      <c r="C232" s="4">
        <v>38128</v>
      </c>
      <c r="D232" s="9">
        <v>11070.25</v>
      </c>
      <c r="E232" s="4">
        <v>38226</v>
      </c>
      <c r="F232" s="9">
        <v>1320.614</v>
      </c>
      <c r="G232" s="4">
        <v>38128</v>
      </c>
      <c r="H232" s="9">
        <v>8210.48</v>
      </c>
      <c r="I232" s="4">
        <v>38128</v>
      </c>
      <c r="J232" s="9">
        <v>5645.1</v>
      </c>
      <c r="K232" s="4">
        <v>38128</v>
      </c>
      <c r="L232" s="9">
        <v>1093.56</v>
      </c>
      <c r="M232" s="4">
        <v>38128</v>
      </c>
      <c r="N232" s="9">
        <v>4431.3999999999996</v>
      </c>
      <c r="O232" s="4">
        <v>38128</v>
      </c>
      <c r="P232" s="9">
        <v>11576.01</v>
      </c>
      <c r="Q232" s="4">
        <v>38128</v>
      </c>
      <c r="R232" s="9">
        <v>3607.02</v>
      </c>
      <c r="S232" s="4">
        <v>38128</v>
      </c>
      <c r="T232" s="9">
        <v>3831.84</v>
      </c>
      <c r="U232" s="4">
        <v>38123</v>
      </c>
      <c r="V232" s="9">
        <v>768.46</v>
      </c>
      <c r="W232" s="4">
        <v>38128</v>
      </c>
      <c r="X232" s="9">
        <v>18285.5</v>
      </c>
      <c r="Y232" s="4">
        <v>38128</v>
      </c>
      <c r="Z232" s="9">
        <v>5181.7700000000004</v>
      </c>
      <c r="AA232" s="4">
        <v>38143</v>
      </c>
      <c r="AB232" s="9">
        <v>5724.89</v>
      </c>
      <c r="AC232" s="4">
        <v>38123</v>
      </c>
      <c r="AD232" s="9">
        <v>1582.4</v>
      </c>
      <c r="AE232" s="4">
        <v>38128</v>
      </c>
      <c r="AF232" s="9">
        <v>330.49</v>
      </c>
      <c r="AG232" s="4">
        <v>38123</v>
      </c>
      <c r="AH232" s="9">
        <v>537.16999999999996</v>
      </c>
      <c r="AI232" s="4">
        <v>38128</v>
      </c>
      <c r="AJ232" s="9">
        <v>9261.9500000000007</v>
      </c>
    </row>
    <row r="233" spans="1:36" x14ac:dyDescent="0.25">
      <c r="A233" s="4">
        <v>38135</v>
      </c>
      <c r="B233" s="9">
        <v>3450.442</v>
      </c>
      <c r="C233" s="4">
        <v>38135</v>
      </c>
      <c r="D233" s="9">
        <v>11309.57</v>
      </c>
      <c r="E233" s="4">
        <v>38233</v>
      </c>
      <c r="F233" s="9">
        <v>1327.116</v>
      </c>
      <c r="G233" s="4">
        <v>38135</v>
      </c>
      <c r="H233" s="9">
        <v>8347.08</v>
      </c>
      <c r="I233" s="4">
        <v>38135</v>
      </c>
      <c r="J233" s="9">
        <v>5627.1</v>
      </c>
      <c r="K233" s="4">
        <v>38135</v>
      </c>
      <c r="L233" s="9">
        <v>1120.68</v>
      </c>
      <c r="M233" s="4">
        <v>38135</v>
      </c>
      <c r="N233" s="9">
        <v>4430.7</v>
      </c>
      <c r="O233" s="4">
        <v>38135</v>
      </c>
      <c r="P233" s="9">
        <v>12116.87</v>
      </c>
      <c r="Q233" s="4">
        <v>38135</v>
      </c>
      <c r="R233" s="9">
        <v>3652.03</v>
      </c>
      <c r="S233" s="4">
        <v>38135</v>
      </c>
      <c r="T233" s="9">
        <v>3902.72</v>
      </c>
      <c r="U233" s="4">
        <v>38130</v>
      </c>
      <c r="V233" s="9">
        <v>786.36</v>
      </c>
      <c r="W233" s="4">
        <v>38135</v>
      </c>
      <c r="X233" s="9">
        <v>19667.400000000001</v>
      </c>
      <c r="Y233" s="4">
        <v>38135</v>
      </c>
      <c r="Z233" s="9">
        <v>5192.6400000000003</v>
      </c>
      <c r="AA233" s="4">
        <v>38150</v>
      </c>
      <c r="AB233" s="9">
        <v>5735.07</v>
      </c>
      <c r="AC233" s="4">
        <v>38130</v>
      </c>
      <c r="AD233" s="9">
        <v>1560.2</v>
      </c>
      <c r="AE233" s="4">
        <v>38135</v>
      </c>
      <c r="AF233" s="9">
        <v>336.95</v>
      </c>
      <c r="AG233" s="4">
        <v>38130</v>
      </c>
      <c r="AH233" s="9">
        <v>577.38</v>
      </c>
      <c r="AI233" s="4">
        <v>38135</v>
      </c>
      <c r="AJ233" s="9">
        <v>9412.85</v>
      </c>
    </row>
    <row r="234" spans="1:36" x14ac:dyDescent="0.25">
      <c r="A234" s="4">
        <v>38142</v>
      </c>
      <c r="B234" s="9">
        <v>3467.7359999999999</v>
      </c>
      <c r="C234" s="4">
        <v>38142</v>
      </c>
      <c r="D234" s="9">
        <v>11128.05</v>
      </c>
      <c r="E234" s="4">
        <v>38240</v>
      </c>
      <c r="F234" s="9">
        <v>1287.0809999999999</v>
      </c>
      <c r="G234" s="4">
        <v>38142</v>
      </c>
      <c r="H234" s="9">
        <v>8348.7800000000007</v>
      </c>
      <c r="I234" s="4">
        <v>38142</v>
      </c>
      <c r="J234" s="9">
        <v>5688.4</v>
      </c>
      <c r="K234" s="4">
        <v>38142</v>
      </c>
      <c r="L234" s="9">
        <v>1122.5</v>
      </c>
      <c r="M234" s="4">
        <v>38142</v>
      </c>
      <c r="N234" s="9">
        <v>4454.3999999999996</v>
      </c>
      <c r="O234" s="4">
        <v>38142</v>
      </c>
      <c r="P234" s="9">
        <v>12022.64</v>
      </c>
      <c r="Q234" s="4">
        <v>38142</v>
      </c>
      <c r="R234" s="9">
        <v>3698.87</v>
      </c>
      <c r="S234" s="4">
        <v>38142</v>
      </c>
      <c r="T234" s="9">
        <v>3961.93</v>
      </c>
      <c r="U234" s="4">
        <v>38137</v>
      </c>
      <c r="V234" s="9">
        <v>816.51</v>
      </c>
      <c r="W234" s="4">
        <v>38142</v>
      </c>
      <c r="X234" s="9">
        <v>19818.7</v>
      </c>
      <c r="Y234" s="4">
        <v>38142</v>
      </c>
      <c r="Z234" s="9">
        <v>5306.19</v>
      </c>
      <c r="AA234" s="4">
        <v>38157</v>
      </c>
      <c r="AB234" s="9">
        <v>5569.29</v>
      </c>
      <c r="AC234" s="4">
        <v>38137</v>
      </c>
      <c r="AD234" s="9">
        <v>1508.75</v>
      </c>
      <c r="AE234" s="4">
        <v>38142</v>
      </c>
      <c r="AF234" s="9">
        <v>339.08</v>
      </c>
      <c r="AG234" s="4">
        <v>38137</v>
      </c>
      <c r="AH234" s="9">
        <v>530.86</v>
      </c>
      <c r="AI234" s="4">
        <v>38142</v>
      </c>
      <c r="AJ234" s="9">
        <v>9302.43</v>
      </c>
    </row>
    <row r="235" spans="1:36" x14ac:dyDescent="0.25">
      <c r="A235" s="4">
        <v>38149</v>
      </c>
      <c r="B235" s="9">
        <v>3478.1680000000001</v>
      </c>
      <c r="C235" s="4">
        <v>38149</v>
      </c>
      <c r="D235" s="9">
        <v>11526.82</v>
      </c>
      <c r="E235" s="4">
        <v>38247</v>
      </c>
      <c r="F235" s="9">
        <v>1414.702</v>
      </c>
      <c r="G235" s="4">
        <v>38149</v>
      </c>
      <c r="H235" s="9">
        <v>8366.6299999999992</v>
      </c>
      <c r="I235" s="4">
        <v>38149</v>
      </c>
      <c r="J235" s="9">
        <v>5690</v>
      </c>
      <c r="K235" s="4">
        <v>38149</v>
      </c>
      <c r="L235" s="9">
        <v>1136.47</v>
      </c>
      <c r="M235" s="4">
        <v>38149</v>
      </c>
      <c r="N235" s="9">
        <v>4484</v>
      </c>
      <c r="O235" s="4">
        <v>38149</v>
      </c>
      <c r="P235" s="9">
        <v>12396.39</v>
      </c>
      <c r="Q235" s="4">
        <v>38149</v>
      </c>
      <c r="R235" s="9">
        <v>3699.38</v>
      </c>
      <c r="S235" s="4">
        <v>38149</v>
      </c>
      <c r="T235" s="9">
        <v>4014.56</v>
      </c>
      <c r="U235" s="4">
        <v>38144</v>
      </c>
      <c r="V235" s="9">
        <v>780.74</v>
      </c>
      <c r="W235" s="4">
        <v>38149</v>
      </c>
      <c r="X235" s="9">
        <v>19834.5</v>
      </c>
      <c r="Y235" s="4">
        <v>38149</v>
      </c>
      <c r="Z235" s="9">
        <v>5328.8</v>
      </c>
      <c r="AA235" s="4">
        <v>38164</v>
      </c>
      <c r="AB235" s="9">
        <v>5802.55</v>
      </c>
      <c r="AC235" s="4">
        <v>38144</v>
      </c>
      <c r="AD235" s="9">
        <v>1521.1</v>
      </c>
      <c r="AE235" s="4">
        <v>38149</v>
      </c>
      <c r="AF235" s="9">
        <v>341.36</v>
      </c>
      <c r="AG235" s="4">
        <v>38144</v>
      </c>
      <c r="AH235" s="9">
        <v>522.29</v>
      </c>
      <c r="AI235" s="4">
        <v>38149</v>
      </c>
      <c r="AJ235" s="9">
        <v>9304.01</v>
      </c>
    </row>
    <row r="236" spans="1:36" x14ac:dyDescent="0.25">
      <c r="A236" s="4">
        <v>38156</v>
      </c>
      <c r="B236" s="9">
        <v>3527.748</v>
      </c>
      <c r="C236" s="4">
        <v>38156</v>
      </c>
      <c r="D236" s="9">
        <v>11382.08</v>
      </c>
      <c r="E236" s="4">
        <v>38254</v>
      </c>
      <c r="F236" s="9">
        <v>1435.5630000000001</v>
      </c>
      <c r="G236" s="4">
        <v>38156</v>
      </c>
      <c r="H236" s="9">
        <v>8468.01</v>
      </c>
      <c r="I236" s="4">
        <v>38156</v>
      </c>
      <c r="J236" s="9">
        <v>5693.9</v>
      </c>
      <c r="K236" s="4">
        <v>38156</v>
      </c>
      <c r="L236" s="9">
        <v>1135.02</v>
      </c>
      <c r="M236" s="4">
        <v>38156</v>
      </c>
      <c r="N236" s="9">
        <v>4505.8</v>
      </c>
      <c r="O236" s="4">
        <v>38156</v>
      </c>
      <c r="P236" s="9">
        <v>11855.55</v>
      </c>
      <c r="Q236" s="4">
        <v>38156</v>
      </c>
      <c r="R236" s="9">
        <v>3740.9</v>
      </c>
      <c r="S236" s="4">
        <v>38156</v>
      </c>
      <c r="T236" s="9">
        <v>3999.79</v>
      </c>
      <c r="U236" s="4">
        <v>38151</v>
      </c>
      <c r="V236" s="9">
        <v>751.53</v>
      </c>
      <c r="W236" s="4">
        <v>38156</v>
      </c>
      <c r="X236" s="9">
        <v>20333.3</v>
      </c>
      <c r="Y236" s="4">
        <v>38156</v>
      </c>
      <c r="Z236" s="9">
        <v>5341.51</v>
      </c>
      <c r="AA236" s="4">
        <v>38171</v>
      </c>
      <c r="AB236" s="9">
        <v>5746.7</v>
      </c>
      <c r="AC236" s="4">
        <v>38151</v>
      </c>
      <c r="AD236" s="9">
        <v>1508.45</v>
      </c>
      <c r="AE236" s="4">
        <v>38156</v>
      </c>
      <c r="AF236" s="9">
        <v>343.38</v>
      </c>
      <c r="AG236" s="4">
        <v>38151</v>
      </c>
      <c r="AH236" s="9">
        <v>526.24</v>
      </c>
      <c r="AI236" s="4">
        <v>38156</v>
      </c>
      <c r="AJ236" s="9">
        <v>9288.86</v>
      </c>
    </row>
    <row r="237" spans="1:36" x14ac:dyDescent="0.25">
      <c r="A237" s="4">
        <v>38163</v>
      </c>
      <c r="B237" s="9">
        <v>3529.181</v>
      </c>
      <c r="C237" s="4">
        <v>38163</v>
      </c>
      <c r="D237" s="9">
        <v>11780.4</v>
      </c>
      <c r="E237" s="4">
        <v>38261</v>
      </c>
      <c r="F237" s="9">
        <v>1396.7</v>
      </c>
      <c r="G237" s="4">
        <v>38163</v>
      </c>
      <c r="H237" s="9">
        <v>8497.77</v>
      </c>
      <c r="I237" s="4">
        <v>38163</v>
      </c>
      <c r="J237" s="9">
        <v>5681.5</v>
      </c>
      <c r="K237" s="4">
        <v>38163</v>
      </c>
      <c r="L237" s="9">
        <v>1134.43</v>
      </c>
      <c r="M237" s="4">
        <v>38163</v>
      </c>
      <c r="N237" s="9">
        <v>4494.1000000000004</v>
      </c>
      <c r="O237" s="4">
        <v>38163</v>
      </c>
      <c r="P237" s="9">
        <v>12185.52</v>
      </c>
      <c r="Q237" s="4">
        <v>38163</v>
      </c>
      <c r="R237" s="9">
        <v>3742.38</v>
      </c>
      <c r="S237" s="4">
        <v>38163</v>
      </c>
      <c r="T237" s="9">
        <v>4013.35</v>
      </c>
      <c r="U237" s="4">
        <v>38158</v>
      </c>
      <c r="V237" s="9">
        <v>741.73</v>
      </c>
      <c r="W237" s="4">
        <v>38163</v>
      </c>
      <c r="X237" s="9">
        <v>20750.2</v>
      </c>
      <c r="Y237" s="4">
        <v>38163</v>
      </c>
      <c r="Z237" s="9">
        <v>5376.09</v>
      </c>
      <c r="AA237" s="4">
        <v>38178</v>
      </c>
      <c r="AB237" s="9">
        <v>5777.72</v>
      </c>
      <c r="AC237" s="4">
        <v>38158</v>
      </c>
      <c r="AD237" s="9">
        <v>1491.2</v>
      </c>
      <c r="AE237" s="4">
        <v>38163</v>
      </c>
      <c r="AF237" s="9">
        <v>343.43</v>
      </c>
      <c r="AG237" s="4">
        <v>38158</v>
      </c>
      <c r="AH237" s="9">
        <v>558.09</v>
      </c>
      <c r="AI237" s="4">
        <v>38163</v>
      </c>
      <c r="AJ237" s="9">
        <v>9327.26</v>
      </c>
    </row>
    <row r="238" spans="1:36" x14ac:dyDescent="0.25">
      <c r="A238" s="4">
        <v>38170</v>
      </c>
      <c r="B238" s="9">
        <v>3534.4470000000001</v>
      </c>
      <c r="C238" s="4">
        <v>38170</v>
      </c>
      <c r="D238" s="9">
        <v>11721.49</v>
      </c>
      <c r="E238" s="4">
        <v>38268</v>
      </c>
      <c r="F238" s="9">
        <v>1422.9290000000001</v>
      </c>
      <c r="G238" s="4">
        <v>38170</v>
      </c>
      <c r="H238" s="9">
        <v>8487.31</v>
      </c>
      <c r="I238" s="4">
        <v>38170</v>
      </c>
      <c r="J238" s="9">
        <v>5606.8</v>
      </c>
      <c r="K238" s="4">
        <v>38170</v>
      </c>
      <c r="L238" s="9">
        <v>1125.3800000000001</v>
      </c>
      <c r="M238" s="4">
        <v>38170</v>
      </c>
      <c r="N238" s="9">
        <v>4407.3999999999996</v>
      </c>
      <c r="O238" s="4">
        <v>38170</v>
      </c>
      <c r="P238" s="9">
        <v>12220.13</v>
      </c>
      <c r="Q238" s="4">
        <v>38170</v>
      </c>
      <c r="R238" s="9">
        <v>3685.06</v>
      </c>
      <c r="S238" s="4">
        <v>38170</v>
      </c>
      <c r="T238" s="9">
        <v>3998.77</v>
      </c>
      <c r="U238" s="4">
        <v>38165</v>
      </c>
      <c r="V238" s="9">
        <v>779.03</v>
      </c>
      <c r="W238" s="4">
        <v>38170</v>
      </c>
      <c r="X238" s="9">
        <v>21568.400000000001</v>
      </c>
      <c r="Y238" s="4">
        <v>38170</v>
      </c>
      <c r="Z238" s="9">
        <v>5445.67</v>
      </c>
      <c r="AA238" s="4">
        <v>38185</v>
      </c>
      <c r="AB238" s="9">
        <v>5502.14</v>
      </c>
      <c r="AC238" s="4">
        <v>38165</v>
      </c>
      <c r="AD238" s="9">
        <v>1488.5</v>
      </c>
      <c r="AE238" s="4">
        <v>38170</v>
      </c>
      <c r="AF238" s="9">
        <v>341.83</v>
      </c>
      <c r="AG238" s="4">
        <v>38165</v>
      </c>
      <c r="AH238" s="9">
        <v>549.46</v>
      </c>
      <c r="AI238" s="4">
        <v>38170</v>
      </c>
      <c r="AJ238" s="9">
        <v>9138.9500000000007</v>
      </c>
    </row>
    <row r="239" spans="1:36" x14ac:dyDescent="0.25">
      <c r="A239" s="4">
        <v>38177</v>
      </c>
      <c r="B239" s="9">
        <v>3564.02</v>
      </c>
      <c r="C239" s="4">
        <v>38177</v>
      </c>
      <c r="D239" s="9">
        <v>11423.53</v>
      </c>
      <c r="E239" s="4">
        <v>38275</v>
      </c>
      <c r="F239" s="9">
        <v>1330.518</v>
      </c>
      <c r="G239" s="4">
        <v>38177</v>
      </c>
      <c r="H239" s="9">
        <v>8473.18</v>
      </c>
      <c r="I239" s="4">
        <v>38177</v>
      </c>
      <c r="J239" s="9">
        <v>5548.1</v>
      </c>
      <c r="K239" s="4">
        <v>38177</v>
      </c>
      <c r="L239" s="9">
        <v>1112.81</v>
      </c>
      <c r="M239" s="4">
        <v>38177</v>
      </c>
      <c r="N239" s="9">
        <v>4393.2</v>
      </c>
      <c r="O239" s="4">
        <v>38177</v>
      </c>
      <c r="P239" s="9">
        <v>12202.26</v>
      </c>
      <c r="Q239" s="4">
        <v>38177</v>
      </c>
      <c r="R239" s="9">
        <v>3668.48</v>
      </c>
      <c r="S239" s="4">
        <v>38177</v>
      </c>
      <c r="T239" s="9">
        <v>3924.49</v>
      </c>
      <c r="U239" s="4">
        <v>38172</v>
      </c>
      <c r="V239" s="9">
        <v>755.42</v>
      </c>
      <c r="W239" s="4">
        <v>38177</v>
      </c>
      <c r="X239" s="9">
        <v>20887.400000000001</v>
      </c>
      <c r="Y239" s="4">
        <v>38177</v>
      </c>
      <c r="Z239" s="9">
        <v>5446.59</v>
      </c>
      <c r="AA239" s="4">
        <v>38192</v>
      </c>
      <c r="AB239" s="9">
        <v>5373.85</v>
      </c>
      <c r="AC239" s="4">
        <v>38172</v>
      </c>
      <c r="AD239" s="9">
        <v>1537.5</v>
      </c>
      <c r="AE239" s="4">
        <v>38177</v>
      </c>
      <c r="AF239" s="9">
        <v>335.94</v>
      </c>
      <c r="AG239" s="4">
        <v>38172</v>
      </c>
      <c r="AH239" s="9">
        <v>514.29</v>
      </c>
      <c r="AI239" s="4">
        <v>38177</v>
      </c>
      <c r="AJ239" s="9">
        <v>9142.73</v>
      </c>
    </row>
    <row r="240" spans="1:36" x14ac:dyDescent="0.25">
      <c r="A240" s="4">
        <v>38184</v>
      </c>
      <c r="B240" s="9">
        <v>3530.9670000000001</v>
      </c>
      <c r="C240" s="4">
        <v>38184</v>
      </c>
      <c r="D240" s="9">
        <v>11436</v>
      </c>
      <c r="E240" s="4">
        <v>38282</v>
      </c>
      <c r="F240" s="9">
        <v>1329.355</v>
      </c>
      <c r="G240" s="4">
        <v>38184</v>
      </c>
      <c r="H240" s="9">
        <v>8350.4599999999991</v>
      </c>
      <c r="I240" s="4">
        <v>38184</v>
      </c>
      <c r="J240" s="9">
        <v>5461.2</v>
      </c>
      <c r="K240" s="4">
        <v>38184</v>
      </c>
      <c r="L240" s="9">
        <v>1101.4000000000001</v>
      </c>
      <c r="M240" s="4">
        <v>38184</v>
      </c>
      <c r="N240" s="9">
        <v>4339.2</v>
      </c>
      <c r="O240" s="4">
        <v>38184</v>
      </c>
      <c r="P240" s="9">
        <v>12059.2</v>
      </c>
      <c r="Q240" s="4">
        <v>38184</v>
      </c>
      <c r="R240" s="9">
        <v>3610.4</v>
      </c>
      <c r="S240" s="4">
        <v>38184</v>
      </c>
      <c r="T240" s="9">
        <v>3845.93</v>
      </c>
      <c r="U240" s="4">
        <v>38179</v>
      </c>
      <c r="V240" s="9">
        <v>747.46</v>
      </c>
      <c r="W240" s="4">
        <v>38184</v>
      </c>
      <c r="X240" s="9">
        <v>22447.1</v>
      </c>
      <c r="Y240" s="4">
        <v>38184</v>
      </c>
      <c r="Z240" s="9">
        <v>5407.52</v>
      </c>
      <c r="AA240" s="4">
        <v>38199</v>
      </c>
      <c r="AB240" s="9">
        <v>5420.57</v>
      </c>
      <c r="AC240" s="4">
        <v>38179</v>
      </c>
      <c r="AD240" s="9">
        <v>1553.2</v>
      </c>
      <c r="AE240" s="4">
        <v>38184</v>
      </c>
      <c r="AF240" s="9">
        <v>328.77</v>
      </c>
      <c r="AG240" s="4">
        <v>38179</v>
      </c>
      <c r="AH240" s="9">
        <v>517.25</v>
      </c>
      <c r="AI240" s="4">
        <v>38184</v>
      </c>
      <c r="AJ240" s="9">
        <v>9104.5499999999993</v>
      </c>
    </row>
    <row r="241" spans="1:36" x14ac:dyDescent="0.25">
      <c r="A241" s="4">
        <v>38191</v>
      </c>
      <c r="B241" s="9">
        <v>3485.2489999999998</v>
      </c>
      <c r="C241" s="4">
        <v>38191</v>
      </c>
      <c r="D241" s="9">
        <v>11187.33</v>
      </c>
      <c r="E241" s="4">
        <v>38289</v>
      </c>
      <c r="F241" s="9">
        <v>1320.5360000000001</v>
      </c>
      <c r="G241" s="4">
        <v>38191</v>
      </c>
      <c r="H241" s="9">
        <v>8383.31</v>
      </c>
      <c r="I241" s="4">
        <v>38191</v>
      </c>
      <c r="J241" s="9">
        <v>5482</v>
      </c>
      <c r="K241" s="4">
        <v>38191</v>
      </c>
      <c r="L241" s="9">
        <v>1086.2</v>
      </c>
      <c r="M241" s="4">
        <v>38191</v>
      </c>
      <c r="N241" s="9">
        <v>4326.3</v>
      </c>
      <c r="O241" s="4">
        <v>38191</v>
      </c>
      <c r="P241" s="9">
        <v>12352.99</v>
      </c>
      <c r="Q241" s="4">
        <v>38191</v>
      </c>
      <c r="R241" s="9">
        <v>3567.29</v>
      </c>
      <c r="S241" s="4">
        <v>38191</v>
      </c>
      <c r="T241" s="9">
        <v>3797.33</v>
      </c>
      <c r="U241" s="4">
        <v>38186</v>
      </c>
      <c r="V241" s="9">
        <v>739.39</v>
      </c>
      <c r="W241" s="4">
        <v>38191</v>
      </c>
      <c r="X241" s="9">
        <v>21591.1</v>
      </c>
      <c r="Y241" s="4">
        <v>38191</v>
      </c>
      <c r="Z241" s="9">
        <v>5336.92</v>
      </c>
      <c r="AA241" s="4">
        <v>38206</v>
      </c>
      <c r="AB241" s="9">
        <v>5399.16</v>
      </c>
      <c r="AC241" s="4">
        <v>38186</v>
      </c>
      <c r="AD241" s="9">
        <v>1558.8</v>
      </c>
      <c r="AE241" s="4">
        <v>38191</v>
      </c>
      <c r="AF241" s="9">
        <v>324.68</v>
      </c>
      <c r="AG241" s="4">
        <v>38186</v>
      </c>
      <c r="AH241" s="9">
        <v>544.07000000000005</v>
      </c>
      <c r="AI241" s="4">
        <v>38191</v>
      </c>
      <c r="AJ241" s="9">
        <v>9171.7099999999991</v>
      </c>
    </row>
    <row r="242" spans="1:36" x14ac:dyDescent="0.25">
      <c r="A242" s="4">
        <v>38198</v>
      </c>
      <c r="B242" s="9">
        <v>3536.1419999999998</v>
      </c>
      <c r="C242" s="4">
        <v>38198</v>
      </c>
      <c r="D242" s="9">
        <v>11325.78</v>
      </c>
      <c r="E242" s="4">
        <v>38296</v>
      </c>
      <c r="F242" s="9">
        <v>1305.1279999999999</v>
      </c>
      <c r="G242" s="4">
        <v>38198</v>
      </c>
      <c r="H242" s="9">
        <v>8458.07</v>
      </c>
      <c r="I242" s="4">
        <v>38198</v>
      </c>
      <c r="J242" s="9">
        <v>5547.2</v>
      </c>
      <c r="K242" s="4">
        <v>38198</v>
      </c>
      <c r="L242" s="9">
        <v>1101.72</v>
      </c>
      <c r="M242" s="4">
        <v>38198</v>
      </c>
      <c r="N242" s="9">
        <v>4413.1000000000004</v>
      </c>
      <c r="O242" s="4">
        <v>38198</v>
      </c>
      <c r="P242" s="9">
        <v>12238.03</v>
      </c>
      <c r="Q242" s="4">
        <v>38198</v>
      </c>
      <c r="R242" s="9">
        <v>3647.1</v>
      </c>
      <c r="S242" s="4">
        <v>38198</v>
      </c>
      <c r="T242" s="9">
        <v>3895.61</v>
      </c>
      <c r="U242" s="4">
        <v>38193</v>
      </c>
      <c r="V242" s="9">
        <v>737.51</v>
      </c>
      <c r="W242" s="4">
        <v>38198</v>
      </c>
      <c r="X242" s="9">
        <v>22336.9</v>
      </c>
      <c r="Y242" s="4">
        <v>38198</v>
      </c>
      <c r="Z242" s="9">
        <v>5358.63</v>
      </c>
      <c r="AA242" s="4">
        <v>38213</v>
      </c>
      <c r="AB242" s="9">
        <v>5389.93</v>
      </c>
      <c r="AC242" s="4">
        <v>38193</v>
      </c>
      <c r="AD242" s="9">
        <v>1601.6</v>
      </c>
      <c r="AE242" s="4">
        <v>38198</v>
      </c>
      <c r="AF242" s="9">
        <v>329.91</v>
      </c>
      <c r="AG242" s="4">
        <v>38193</v>
      </c>
      <c r="AH242" s="9">
        <v>519.32000000000005</v>
      </c>
      <c r="AI242" s="4">
        <v>38198</v>
      </c>
      <c r="AJ242" s="9">
        <v>9405.23</v>
      </c>
    </row>
    <row r="243" spans="1:36" x14ac:dyDescent="0.25">
      <c r="A243" s="4">
        <v>38205</v>
      </c>
      <c r="B243" s="9">
        <v>3530.6170000000002</v>
      </c>
      <c r="C243" s="4">
        <v>38205</v>
      </c>
      <c r="D243" s="9">
        <v>10972.57</v>
      </c>
      <c r="E243" s="4">
        <v>38303</v>
      </c>
      <c r="F243" s="9">
        <v>1352.2170000000001</v>
      </c>
      <c r="G243" s="4">
        <v>38205</v>
      </c>
      <c r="H243" s="9">
        <v>8176.68</v>
      </c>
      <c r="I243" s="4">
        <v>38205</v>
      </c>
      <c r="J243" s="9">
        <v>5403.1</v>
      </c>
      <c r="K243" s="4">
        <v>38205</v>
      </c>
      <c r="L243" s="9">
        <v>1063.97</v>
      </c>
      <c r="M243" s="4">
        <v>38205</v>
      </c>
      <c r="N243" s="9">
        <v>4337.8999999999996</v>
      </c>
      <c r="O243" s="4">
        <v>38205</v>
      </c>
      <c r="P243" s="9">
        <v>12478.68</v>
      </c>
      <c r="Q243" s="4">
        <v>38205</v>
      </c>
      <c r="R243" s="9">
        <v>3528.64</v>
      </c>
      <c r="S243" s="4">
        <v>38205</v>
      </c>
      <c r="T243" s="9">
        <v>3727.74</v>
      </c>
      <c r="U243" s="4">
        <v>38200</v>
      </c>
      <c r="V243" s="9">
        <v>735.34</v>
      </c>
      <c r="W243" s="4">
        <v>38205</v>
      </c>
      <c r="X243" s="9">
        <v>21652.7</v>
      </c>
      <c r="Y243" s="4">
        <v>38205</v>
      </c>
      <c r="Z243" s="9">
        <v>5240.07</v>
      </c>
      <c r="AA243" s="4">
        <v>38220</v>
      </c>
      <c r="AB243" s="9">
        <v>5622.86</v>
      </c>
      <c r="AC243" s="4">
        <v>38200</v>
      </c>
      <c r="AD243" s="9">
        <v>1632.3</v>
      </c>
      <c r="AE243" s="4">
        <v>38205</v>
      </c>
      <c r="AF243" s="9">
        <v>315.74</v>
      </c>
      <c r="AG243" s="4">
        <v>38200</v>
      </c>
      <c r="AH243" s="9">
        <v>502.81</v>
      </c>
      <c r="AI243" s="4">
        <v>38205</v>
      </c>
      <c r="AJ243" s="9">
        <v>9316.4500000000007</v>
      </c>
    </row>
    <row r="244" spans="1:36" x14ac:dyDescent="0.25">
      <c r="A244" s="4">
        <v>38212</v>
      </c>
      <c r="B244" s="9">
        <v>3477.8440000000001</v>
      </c>
      <c r="C244" s="4">
        <v>38212</v>
      </c>
      <c r="D244" s="9">
        <v>10757.2</v>
      </c>
      <c r="E244" s="4">
        <v>38310</v>
      </c>
      <c r="F244" s="9">
        <v>1379.96</v>
      </c>
      <c r="G244" s="4">
        <v>38212</v>
      </c>
      <c r="H244" s="9">
        <v>8172.63</v>
      </c>
      <c r="I244" s="4">
        <v>38212</v>
      </c>
      <c r="J244" s="9">
        <v>5309.8</v>
      </c>
      <c r="K244" s="4">
        <v>38212</v>
      </c>
      <c r="L244" s="9">
        <v>1064.8</v>
      </c>
      <c r="M244" s="4">
        <v>38212</v>
      </c>
      <c r="N244" s="9">
        <v>4301.5</v>
      </c>
      <c r="O244" s="4">
        <v>38212</v>
      </c>
      <c r="P244" s="9">
        <v>12359.83</v>
      </c>
      <c r="Q244" s="4">
        <v>38212</v>
      </c>
      <c r="R244" s="9">
        <v>3484.84</v>
      </c>
      <c r="S244" s="4">
        <v>38212</v>
      </c>
      <c r="T244" s="9">
        <v>3646.99</v>
      </c>
      <c r="U244" s="4">
        <v>38207</v>
      </c>
      <c r="V244" s="9">
        <v>733.95</v>
      </c>
      <c r="W244" s="4">
        <v>38212</v>
      </c>
      <c r="X244" s="9">
        <v>21401.3</v>
      </c>
      <c r="Y244" s="4">
        <v>38212</v>
      </c>
      <c r="Z244" s="9">
        <v>5302.6</v>
      </c>
      <c r="AA244" s="4">
        <v>38227</v>
      </c>
      <c r="AB244" s="9">
        <v>5797.71</v>
      </c>
      <c r="AC244" s="4">
        <v>38207</v>
      </c>
      <c r="AD244" s="9">
        <v>1633.4</v>
      </c>
      <c r="AE244" s="4">
        <v>38212</v>
      </c>
      <c r="AF244" s="9">
        <v>310.68</v>
      </c>
      <c r="AG244" s="4">
        <v>38207</v>
      </c>
      <c r="AH244" s="9">
        <v>500.13</v>
      </c>
      <c r="AI244" s="4">
        <v>38212</v>
      </c>
      <c r="AJ244" s="9">
        <v>9675.01</v>
      </c>
    </row>
    <row r="245" spans="1:36" x14ac:dyDescent="0.25">
      <c r="A245" s="4">
        <v>38219</v>
      </c>
      <c r="B245" s="9">
        <v>3497.69</v>
      </c>
      <c r="C245" s="4">
        <v>38219</v>
      </c>
      <c r="D245" s="9">
        <v>10889.14</v>
      </c>
      <c r="E245" s="4">
        <v>38317</v>
      </c>
      <c r="F245" s="9">
        <v>1356.7270000000001</v>
      </c>
      <c r="G245" s="4">
        <v>38219</v>
      </c>
      <c r="H245" s="9">
        <v>8335.6200000000008</v>
      </c>
      <c r="I245" s="4">
        <v>38219</v>
      </c>
      <c r="J245" s="9">
        <v>5344.2</v>
      </c>
      <c r="K245" s="4">
        <v>38219</v>
      </c>
      <c r="L245" s="9">
        <v>1098.3499999999999</v>
      </c>
      <c r="M245" s="4">
        <v>38219</v>
      </c>
      <c r="N245" s="9">
        <v>4369.2</v>
      </c>
      <c r="O245" s="4">
        <v>38219</v>
      </c>
      <c r="P245" s="9">
        <v>12376.9</v>
      </c>
      <c r="Q245" s="4">
        <v>38219</v>
      </c>
      <c r="R245" s="9">
        <v>3538.02</v>
      </c>
      <c r="S245" s="4">
        <v>38219</v>
      </c>
      <c r="T245" s="9">
        <v>3712.61</v>
      </c>
      <c r="U245" s="4">
        <v>38214</v>
      </c>
      <c r="V245" s="9">
        <v>776.02</v>
      </c>
      <c r="W245" s="4">
        <v>38219</v>
      </c>
      <c r="X245" s="9">
        <v>23195.599999999999</v>
      </c>
      <c r="Y245" s="4">
        <v>38219</v>
      </c>
      <c r="Z245" s="9">
        <v>5361.09</v>
      </c>
      <c r="AA245" s="4">
        <v>38234</v>
      </c>
      <c r="AB245" s="9">
        <v>5761.14</v>
      </c>
      <c r="AC245" s="4">
        <v>38214</v>
      </c>
      <c r="AD245" s="9">
        <v>1598.2</v>
      </c>
      <c r="AE245" s="4">
        <v>38219</v>
      </c>
      <c r="AF245" s="9">
        <v>316.5</v>
      </c>
      <c r="AG245" s="4">
        <v>38214</v>
      </c>
      <c r="AH245" s="9">
        <v>513.37</v>
      </c>
      <c r="AI245" s="4">
        <v>38219</v>
      </c>
      <c r="AJ245" s="9">
        <v>10041.89</v>
      </c>
    </row>
    <row r="246" spans="1:36" x14ac:dyDescent="0.25">
      <c r="A246" s="4">
        <v>38226</v>
      </c>
      <c r="B246" s="9">
        <v>3558.893</v>
      </c>
      <c r="C246" s="4">
        <v>38226</v>
      </c>
      <c r="D246" s="9">
        <v>11209.59</v>
      </c>
      <c r="E246" s="4">
        <v>38324</v>
      </c>
      <c r="F246" s="9">
        <v>1337.1969999999999</v>
      </c>
      <c r="G246" s="4">
        <v>38226</v>
      </c>
      <c r="H246" s="9">
        <v>8334.2900000000009</v>
      </c>
      <c r="I246" s="4">
        <v>38226</v>
      </c>
      <c r="J246" s="9">
        <v>5463.9</v>
      </c>
      <c r="K246" s="4">
        <v>38226</v>
      </c>
      <c r="L246" s="9">
        <v>1107.77</v>
      </c>
      <c r="M246" s="4">
        <v>38226</v>
      </c>
      <c r="N246" s="9">
        <v>4490.1000000000004</v>
      </c>
      <c r="O246" s="4">
        <v>38226</v>
      </c>
      <c r="P246" s="9">
        <v>12818.42</v>
      </c>
      <c r="Q246" s="4">
        <v>38226</v>
      </c>
      <c r="R246" s="9">
        <v>3649.24</v>
      </c>
      <c r="S246" s="4">
        <v>38226</v>
      </c>
      <c r="T246" s="9">
        <v>3851.18</v>
      </c>
      <c r="U246" s="4">
        <v>38221</v>
      </c>
      <c r="V246" s="9">
        <v>787.64</v>
      </c>
      <c r="W246" s="4">
        <v>38226</v>
      </c>
      <c r="X246" s="9">
        <v>22596.799999999999</v>
      </c>
      <c r="Y246" s="4">
        <v>38226</v>
      </c>
      <c r="Z246" s="9">
        <v>5468.71</v>
      </c>
      <c r="AA246" s="4">
        <v>38241</v>
      </c>
      <c r="AB246" s="9">
        <v>5846.19</v>
      </c>
      <c r="AC246" s="4">
        <v>38221</v>
      </c>
      <c r="AD246" s="9">
        <v>1590.35</v>
      </c>
      <c r="AE246" s="4">
        <v>38226</v>
      </c>
      <c r="AF246" s="9">
        <v>326.31</v>
      </c>
      <c r="AG246" s="4">
        <v>38221</v>
      </c>
      <c r="AH246" s="9">
        <v>515.09</v>
      </c>
      <c r="AI246" s="4">
        <v>38226</v>
      </c>
      <c r="AJ246" s="9">
        <v>10253.75</v>
      </c>
    </row>
    <row r="247" spans="1:36" x14ac:dyDescent="0.25">
      <c r="A247" s="4">
        <v>38233</v>
      </c>
      <c r="B247" s="9">
        <v>3577.2759999999998</v>
      </c>
      <c r="C247" s="4">
        <v>38233</v>
      </c>
      <c r="D247" s="9">
        <v>11022.49</v>
      </c>
      <c r="E247" s="4">
        <v>38331</v>
      </c>
      <c r="F247" s="9">
        <v>1317.7170000000001</v>
      </c>
      <c r="G247" s="4">
        <v>38233</v>
      </c>
      <c r="H247" s="9">
        <v>8344.42</v>
      </c>
      <c r="I247" s="4">
        <v>38233</v>
      </c>
      <c r="J247" s="9">
        <v>5502.5</v>
      </c>
      <c r="K247" s="4">
        <v>38233</v>
      </c>
      <c r="L247" s="9">
        <v>1113.6300000000001</v>
      </c>
      <c r="M247" s="4">
        <v>38233</v>
      </c>
      <c r="N247" s="9">
        <v>4550.8</v>
      </c>
      <c r="O247" s="4">
        <v>38233</v>
      </c>
      <c r="P247" s="9">
        <v>12948.1</v>
      </c>
      <c r="Q247" s="4">
        <v>38233</v>
      </c>
      <c r="R247" s="9">
        <v>3665.94</v>
      </c>
      <c r="S247" s="4">
        <v>38233</v>
      </c>
      <c r="T247" s="9">
        <v>3866.99</v>
      </c>
      <c r="U247" s="4">
        <v>38228</v>
      </c>
      <c r="V247" s="9">
        <v>810.3</v>
      </c>
      <c r="W247" s="4">
        <v>38233</v>
      </c>
      <c r="X247" s="9">
        <v>22415.1</v>
      </c>
      <c r="Y247" s="4">
        <v>38233</v>
      </c>
      <c r="Z247" s="9">
        <v>5557.08</v>
      </c>
      <c r="AA247" s="4">
        <v>38248</v>
      </c>
      <c r="AB247" s="9">
        <v>5818.39</v>
      </c>
      <c r="AC247" s="4">
        <v>38228</v>
      </c>
      <c r="AD247" s="9">
        <v>1609</v>
      </c>
      <c r="AE247" s="4">
        <v>38233</v>
      </c>
      <c r="AF247" s="9">
        <v>328.75</v>
      </c>
      <c r="AG247" s="4">
        <v>38228</v>
      </c>
      <c r="AH247" s="9">
        <v>536.79999999999995</v>
      </c>
      <c r="AI247" s="4">
        <v>38233</v>
      </c>
      <c r="AJ247" s="9">
        <v>10277.969999999999</v>
      </c>
    </row>
    <row r="248" spans="1:36" x14ac:dyDescent="0.25">
      <c r="A248" s="4">
        <v>38240</v>
      </c>
      <c r="B248" s="9">
        <v>3595.9780000000001</v>
      </c>
      <c r="C248" s="4">
        <v>38240</v>
      </c>
      <c r="D248" s="9">
        <v>11083.23</v>
      </c>
      <c r="E248" s="4">
        <v>38338</v>
      </c>
      <c r="F248" s="9">
        <v>1290.49</v>
      </c>
      <c r="G248" s="4">
        <v>38240</v>
      </c>
      <c r="H248" s="9">
        <v>8368.6200000000008</v>
      </c>
      <c r="I248" s="4">
        <v>38240</v>
      </c>
      <c r="J248" s="9">
        <v>5536.8</v>
      </c>
      <c r="K248" s="4">
        <v>38240</v>
      </c>
      <c r="L248" s="9">
        <v>1123.92</v>
      </c>
      <c r="M248" s="4">
        <v>38240</v>
      </c>
      <c r="N248" s="9">
        <v>4545</v>
      </c>
      <c r="O248" s="4">
        <v>38240</v>
      </c>
      <c r="P248" s="9">
        <v>13003.99</v>
      </c>
      <c r="Q248" s="4">
        <v>38240</v>
      </c>
      <c r="R248" s="9">
        <v>3677.61</v>
      </c>
      <c r="S248" s="4">
        <v>38240</v>
      </c>
      <c r="T248" s="9">
        <v>3886.03</v>
      </c>
      <c r="U248" s="4">
        <v>38235</v>
      </c>
      <c r="V248" s="9">
        <v>820.69</v>
      </c>
      <c r="W248" s="4">
        <v>38240</v>
      </c>
      <c r="X248" s="9">
        <v>21968.1</v>
      </c>
      <c r="Y248" s="4">
        <v>38240</v>
      </c>
      <c r="Z248" s="9">
        <v>5562.83</v>
      </c>
      <c r="AA248" s="4">
        <v>38255</v>
      </c>
      <c r="AB248" s="9">
        <v>5892.21</v>
      </c>
      <c r="AC248" s="4">
        <v>38235</v>
      </c>
      <c r="AD248" s="9">
        <v>1634.1</v>
      </c>
      <c r="AE248" s="4">
        <v>38240</v>
      </c>
      <c r="AF248" s="9">
        <v>329.72</v>
      </c>
      <c r="AG248" s="4">
        <v>38235</v>
      </c>
      <c r="AH248" s="9">
        <v>557.59</v>
      </c>
      <c r="AI248" s="4">
        <v>38240</v>
      </c>
      <c r="AJ248" s="9">
        <v>10268.76</v>
      </c>
    </row>
    <row r="249" spans="1:36" x14ac:dyDescent="0.25">
      <c r="A249" s="4">
        <v>38247</v>
      </c>
      <c r="B249" s="9">
        <v>3631.5810000000001</v>
      </c>
      <c r="C249" s="4">
        <v>38247</v>
      </c>
      <c r="D249" s="9">
        <v>11082.49</v>
      </c>
      <c r="E249" s="4">
        <v>38345</v>
      </c>
      <c r="F249" s="9">
        <v>1285.0360000000001</v>
      </c>
      <c r="G249" s="4">
        <v>38247</v>
      </c>
      <c r="H249" s="9">
        <v>8529.89</v>
      </c>
      <c r="I249" s="4">
        <v>38247</v>
      </c>
      <c r="J249" s="9">
        <v>5543.1</v>
      </c>
      <c r="K249" s="4">
        <v>38247</v>
      </c>
      <c r="L249" s="9">
        <v>1128.55</v>
      </c>
      <c r="M249" s="4">
        <v>38247</v>
      </c>
      <c r="N249" s="9">
        <v>4591</v>
      </c>
      <c r="O249" s="4">
        <v>38247</v>
      </c>
      <c r="P249" s="9">
        <v>13224.93</v>
      </c>
      <c r="Q249" s="4">
        <v>38247</v>
      </c>
      <c r="R249" s="9">
        <v>3726.22</v>
      </c>
      <c r="S249" s="4">
        <v>38247</v>
      </c>
      <c r="T249" s="9">
        <v>3988.07</v>
      </c>
      <c r="U249" s="4">
        <v>38242</v>
      </c>
      <c r="V249" s="9">
        <v>836.34</v>
      </c>
      <c r="W249" s="4">
        <v>38247</v>
      </c>
      <c r="X249" s="9">
        <v>23073.599999999999</v>
      </c>
      <c r="Y249" s="4">
        <v>38247</v>
      </c>
      <c r="Z249" s="9">
        <v>5659.08</v>
      </c>
      <c r="AA249" s="4">
        <v>38262</v>
      </c>
      <c r="AB249" s="9">
        <v>5945.35</v>
      </c>
      <c r="AC249" s="4">
        <v>38242</v>
      </c>
      <c r="AD249" s="9">
        <v>1668.75</v>
      </c>
      <c r="AE249" s="4">
        <v>38247</v>
      </c>
      <c r="AF249" s="9">
        <v>334.9</v>
      </c>
      <c r="AG249" s="4">
        <v>38242</v>
      </c>
      <c r="AH249" s="9">
        <v>571.83000000000004</v>
      </c>
      <c r="AI249" s="4">
        <v>38247</v>
      </c>
      <c r="AJ249" s="9">
        <v>10570</v>
      </c>
    </row>
    <row r="250" spans="1:36" x14ac:dyDescent="0.25">
      <c r="A250" s="4">
        <v>38254</v>
      </c>
      <c r="B250" s="9">
        <v>3623.9160000000002</v>
      </c>
      <c r="C250" s="4">
        <v>38254</v>
      </c>
      <c r="D250" s="9">
        <v>10895.16</v>
      </c>
      <c r="E250" s="4">
        <v>38352</v>
      </c>
      <c r="F250" s="9">
        <v>1266.4960000000001</v>
      </c>
      <c r="G250" s="4">
        <v>38254</v>
      </c>
      <c r="H250" s="9">
        <v>8588.4</v>
      </c>
      <c r="I250" s="4">
        <v>38254</v>
      </c>
      <c r="J250" s="9">
        <v>5491.3</v>
      </c>
      <c r="K250" s="4">
        <v>38254</v>
      </c>
      <c r="L250" s="9">
        <v>1110.1099999999999</v>
      </c>
      <c r="M250" s="4">
        <v>38254</v>
      </c>
      <c r="N250" s="9">
        <v>4578.1000000000004</v>
      </c>
      <c r="O250" s="4">
        <v>38254</v>
      </c>
      <c r="P250" s="9">
        <v>13066.84</v>
      </c>
      <c r="Q250" s="4">
        <v>38254</v>
      </c>
      <c r="R250" s="9">
        <v>3673.51</v>
      </c>
      <c r="S250" s="4">
        <v>38254</v>
      </c>
      <c r="T250" s="9">
        <v>3910.3</v>
      </c>
      <c r="U250" s="4">
        <v>38249</v>
      </c>
      <c r="V250" s="9">
        <v>848.11</v>
      </c>
      <c r="W250" s="4">
        <v>38254</v>
      </c>
      <c r="X250" s="9">
        <v>22972.1</v>
      </c>
      <c r="Y250" s="4">
        <v>38254</v>
      </c>
      <c r="Z250" s="9">
        <v>5639.57</v>
      </c>
      <c r="AA250" s="4">
        <v>38269</v>
      </c>
      <c r="AB250" s="9">
        <v>6102.16</v>
      </c>
      <c r="AC250" s="4">
        <v>38249</v>
      </c>
      <c r="AD250" s="9">
        <v>1733.65</v>
      </c>
      <c r="AE250" s="4">
        <v>38254</v>
      </c>
      <c r="AF250" s="9">
        <v>325.91000000000003</v>
      </c>
      <c r="AG250" s="4">
        <v>38249</v>
      </c>
      <c r="AH250" s="9">
        <v>579.99</v>
      </c>
      <c r="AI250" s="4">
        <v>38254</v>
      </c>
      <c r="AJ250" s="9">
        <v>10548.88</v>
      </c>
    </row>
    <row r="251" spans="1:36" x14ac:dyDescent="0.25">
      <c r="A251" s="4">
        <v>38261</v>
      </c>
      <c r="B251" s="9">
        <v>3659.5590000000002</v>
      </c>
      <c r="C251" s="4">
        <v>38261</v>
      </c>
      <c r="D251" s="9">
        <v>10985.17</v>
      </c>
      <c r="E251" s="4">
        <v>38359</v>
      </c>
      <c r="F251" s="9">
        <v>1244.7460000000001</v>
      </c>
      <c r="G251" s="4">
        <v>38261</v>
      </c>
      <c r="H251" s="9">
        <v>8747.09</v>
      </c>
      <c r="I251" s="4">
        <v>38261</v>
      </c>
      <c r="J251" s="9">
        <v>5528.9</v>
      </c>
      <c r="K251" s="4">
        <v>38261</v>
      </c>
      <c r="L251" s="9">
        <v>1131.5</v>
      </c>
      <c r="M251" s="4">
        <v>38261</v>
      </c>
      <c r="N251" s="9">
        <v>4659.6000000000004</v>
      </c>
      <c r="O251" s="4">
        <v>38261</v>
      </c>
      <c r="P251" s="9">
        <v>13120.03</v>
      </c>
      <c r="Q251" s="4">
        <v>38261</v>
      </c>
      <c r="R251" s="9">
        <v>3730.16</v>
      </c>
      <c r="S251" s="4">
        <v>38261</v>
      </c>
      <c r="T251" s="9">
        <v>3994.96</v>
      </c>
      <c r="U251" s="4">
        <v>38256</v>
      </c>
      <c r="V251" s="9">
        <v>832.1</v>
      </c>
      <c r="W251" s="4">
        <v>38261</v>
      </c>
      <c r="X251" s="9">
        <v>23777</v>
      </c>
      <c r="Y251" s="4">
        <v>38261</v>
      </c>
      <c r="Z251" s="9">
        <v>5640.61</v>
      </c>
      <c r="AA251" s="4">
        <v>38276</v>
      </c>
      <c r="AB251" s="9">
        <v>5820.82</v>
      </c>
      <c r="AC251" s="4">
        <v>38256</v>
      </c>
      <c r="AD251" s="9">
        <v>1722.5</v>
      </c>
      <c r="AE251" s="4">
        <v>38261</v>
      </c>
      <c r="AF251" s="9">
        <v>330.87</v>
      </c>
      <c r="AG251" s="4">
        <v>38256</v>
      </c>
      <c r="AH251" s="9">
        <v>589.72</v>
      </c>
      <c r="AI251" s="4">
        <v>38261</v>
      </c>
      <c r="AJ251" s="9">
        <v>10886.17</v>
      </c>
    </row>
    <row r="252" spans="1:36" x14ac:dyDescent="0.25">
      <c r="A252" s="4">
        <v>38268</v>
      </c>
      <c r="B252" s="9">
        <v>3686.7759999999998</v>
      </c>
      <c r="C252" s="4">
        <v>38268</v>
      </c>
      <c r="D252" s="9">
        <v>11349.35</v>
      </c>
      <c r="E252" s="4">
        <v>38366</v>
      </c>
      <c r="F252" s="9">
        <v>1245.6199999999999</v>
      </c>
      <c r="G252" s="4">
        <v>38268</v>
      </c>
      <c r="H252" s="9">
        <v>8814.89</v>
      </c>
      <c r="I252" s="4">
        <v>38268</v>
      </c>
      <c r="J252" s="9">
        <v>5503.7</v>
      </c>
      <c r="K252" s="4">
        <v>38268</v>
      </c>
      <c r="L252" s="9">
        <v>1122.1400000000001</v>
      </c>
      <c r="M252" s="4">
        <v>38268</v>
      </c>
      <c r="N252" s="9">
        <v>4698.8999999999996</v>
      </c>
      <c r="O252" s="4">
        <v>38268</v>
      </c>
      <c r="P252" s="9">
        <v>13241.46</v>
      </c>
      <c r="Q252" s="4">
        <v>38268</v>
      </c>
      <c r="R252" s="9">
        <v>3737.87</v>
      </c>
      <c r="S252" s="4">
        <v>38268</v>
      </c>
      <c r="T252" s="9">
        <v>4015.54</v>
      </c>
      <c r="U252" s="4">
        <v>38263</v>
      </c>
      <c r="V252" s="9">
        <v>846.01</v>
      </c>
      <c r="W252" s="4">
        <v>38268</v>
      </c>
      <c r="X252" s="9">
        <v>23926.799999999999</v>
      </c>
      <c r="Y252" s="4">
        <v>38268</v>
      </c>
      <c r="Z252" s="9">
        <v>5625.85</v>
      </c>
      <c r="AA252" s="4">
        <v>38283</v>
      </c>
      <c r="AB252" s="9">
        <v>5774.67</v>
      </c>
      <c r="AC252" s="4">
        <v>38263</v>
      </c>
      <c r="AD252" s="9">
        <v>1775.15</v>
      </c>
      <c r="AE252" s="4">
        <v>38268</v>
      </c>
      <c r="AF252" s="9">
        <v>334.91</v>
      </c>
      <c r="AG252" s="4">
        <v>38263</v>
      </c>
      <c r="AH252" s="9">
        <v>642.79</v>
      </c>
      <c r="AI252" s="4">
        <v>38268</v>
      </c>
      <c r="AJ252" s="9">
        <v>11103.04</v>
      </c>
    </row>
    <row r="253" spans="1:36" x14ac:dyDescent="0.25">
      <c r="A253" s="4">
        <v>38275</v>
      </c>
      <c r="B253" s="9">
        <v>3720.5230000000001</v>
      </c>
      <c r="C253" s="4">
        <v>38275</v>
      </c>
      <c r="D253" s="9">
        <v>10982.95</v>
      </c>
      <c r="E253" s="4">
        <v>38373</v>
      </c>
      <c r="F253" s="9">
        <v>1234.4760000000001</v>
      </c>
      <c r="G253" s="4">
        <v>38275</v>
      </c>
      <c r="H253" s="9">
        <v>8788.93</v>
      </c>
      <c r="I253" s="4">
        <v>38275</v>
      </c>
      <c r="J253" s="9">
        <v>5362.4</v>
      </c>
      <c r="K253" s="4">
        <v>38275</v>
      </c>
      <c r="L253" s="9">
        <v>1108.2</v>
      </c>
      <c r="M253" s="4">
        <v>38275</v>
      </c>
      <c r="N253" s="9">
        <v>4622.7</v>
      </c>
      <c r="O253" s="4">
        <v>38275</v>
      </c>
      <c r="P253" s="9">
        <v>13059.43</v>
      </c>
      <c r="Q253" s="4">
        <v>38275</v>
      </c>
      <c r="R253" s="9">
        <v>3670.76</v>
      </c>
      <c r="S253" s="4">
        <v>38275</v>
      </c>
      <c r="T253" s="9">
        <v>3922.11</v>
      </c>
      <c r="U253" s="4">
        <v>38270</v>
      </c>
      <c r="V253" s="9">
        <v>881.38</v>
      </c>
      <c r="W253" s="4">
        <v>38275</v>
      </c>
      <c r="X253" s="9">
        <v>23367.8</v>
      </c>
      <c r="Y253" s="4">
        <v>38275</v>
      </c>
      <c r="Z253" s="9">
        <v>5586.04</v>
      </c>
      <c r="AA253" s="4">
        <v>38290</v>
      </c>
      <c r="AB253" s="9">
        <v>5705.93</v>
      </c>
      <c r="AC253" s="4">
        <v>38270</v>
      </c>
      <c r="AD253" s="9">
        <v>1817.8</v>
      </c>
      <c r="AE253" s="4">
        <v>38275</v>
      </c>
      <c r="AF253" s="9">
        <v>327.94</v>
      </c>
      <c r="AG253" s="4">
        <v>38270</v>
      </c>
      <c r="AH253" s="9">
        <v>707.14</v>
      </c>
      <c r="AI253" s="4">
        <v>38275</v>
      </c>
      <c r="AJ253" s="9">
        <v>10805.01</v>
      </c>
    </row>
    <row r="254" spans="1:36" x14ac:dyDescent="0.25">
      <c r="A254" s="4">
        <v>38282</v>
      </c>
      <c r="B254" s="9">
        <v>3709.9340000000002</v>
      </c>
      <c r="C254" s="4">
        <v>38282</v>
      </c>
      <c r="D254" s="9">
        <v>10857.13</v>
      </c>
      <c r="E254" s="4">
        <v>38380</v>
      </c>
      <c r="F254" s="9">
        <v>1213.673</v>
      </c>
      <c r="G254" s="4">
        <v>38282</v>
      </c>
      <c r="H254" s="9">
        <v>8780.7999999999993</v>
      </c>
      <c r="I254" s="4">
        <v>38282</v>
      </c>
      <c r="J254" s="9">
        <v>5391.1</v>
      </c>
      <c r="K254" s="4">
        <v>38282</v>
      </c>
      <c r="L254" s="9">
        <v>1095.73</v>
      </c>
      <c r="M254" s="4">
        <v>38282</v>
      </c>
      <c r="N254" s="9">
        <v>4615.3999999999996</v>
      </c>
      <c r="O254" s="4">
        <v>38282</v>
      </c>
      <c r="P254" s="9">
        <v>13015.2</v>
      </c>
      <c r="Q254" s="4">
        <v>38282</v>
      </c>
      <c r="R254" s="9">
        <v>3687.17</v>
      </c>
      <c r="S254" s="4">
        <v>38282</v>
      </c>
      <c r="T254" s="9">
        <v>3935.14</v>
      </c>
      <c r="U254" s="4">
        <v>38277</v>
      </c>
      <c r="V254" s="9">
        <v>841.94</v>
      </c>
      <c r="W254" s="4">
        <v>38282</v>
      </c>
      <c r="X254" s="9">
        <v>22735.5</v>
      </c>
      <c r="Y254" s="4">
        <v>38282</v>
      </c>
      <c r="Z254" s="9">
        <v>5660.14</v>
      </c>
      <c r="AA254" s="4">
        <v>38297</v>
      </c>
      <c r="AB254" s="9">
        <v>5931.31</v>
      </c>
      <c r="AC254" s="4">
        <v>38277</v>
      </c>
      <c r="AD254" s="9">
        <v>1795</v>
      </c>
      <c r="AE254" s="4">
        <v>38282</v>
      </c>
      <c r="AF254" s="9">
        <v>327.02999999999997</v>
      </c>
      <c r="AG254" s="4">
        <v>38277</v>
      </c>
      <c r="AH254" s="9">
        <v>629.29</v>
      </c>
      <c r="AI254" s="4">
        <v>38282</v>
      </c>
      <c r="AJ254" s="9">
        <v>10597.87</v>
      </c>
    </row>
    <row r="255" spans="1:36" x14ac:dyDescent="0.25">
      <c r="A255" s="4">
        <v>38289</v>
      </c>
      <c r="B255" s="9">
        <v>3778.6379999999999</v>
      </c>
      <c r="C255" s="4">
        <v>38289</v>
      </c>
      <c r="D255" s="9">
        <v>10771.42</v>
      </c>
      <c r="E255" s="4">
        <v>38387</v>
      </c>
      <c r="F255" s="9">
        <v>1269.0039999999999</v>
      </c>
      <c r="G255" s="4">
        <v>38289</v>
      </c>
      <c r="H255" s="9">
        <v>8870.9699999999993</v>
      </c>
      <c r="I255" s="4">
        <v>38289</v>
      </c>
      <c r="J255" s="9">
        <v>5363.4</v>
      </c>
      <c r="K255" s="4">
        <v>38289</v>
      </c>
      <c r="L255" s="9">
        <v>1130.2</v>
      </c>
      <c r="M255" s="4">
        <v>38289</v>
      </c>
      <c r="N255" s="9">
        <v>4624.2</v>
      </c>
      <c r="O255" s="4">
        <v>38289</v>
      </c>
      <c r="P255" s="9">
        <v>13054.66</v>
      </c>
      <c r="Q255" s="4">
        <v>38289</v>
      </c>
      <c r="R255" s="9">
        <v>3706.82</v>
      </c>
      <c r="S255" s="4">
        <v>38289</v>
      </c>
      <c r="T255" s="9">
        <v>3960.25</v>
      </c>
      <c r="U255" s="4">
        <v>38284</v>
      </c>
      <c r="V255" s="9">
        <v>828.17</v>
      </c>
      <c r="W255" s="4">
        <v>38289</v>
      </c>
      <c r="X255" s="9">
        <v>23052.2</v>
      </c>
      <c r="Y255" s="4">
        <v>38289</v>
      </c>
      <c r="Z255" s="9">
        <v>5681.89</v>
      </c>
      <c r="AA255" s="4">
        <v>38304</v>
      </c>
      <c r="AB255" s="9">
        <v>5917.16</v>
      </c>
      <c r="AC255" s="4">
        <v>38284</v>
      </c>
      <c r="AD255" s="9">
        <v>1779.75</v>
      </c>
      <c r="AE255" s="4">
        <v>38289</v>
      </c>
      <c r="AF255" s="9">
        <v>330.48</v>
      </c>
      <c r="AG255" s="4">
        <v>38284</v>
      </c>
      <c r="AH255" s="9">
        <v>623.12</v>
      </c>
      <c r="AI255" s="4">
        <v>38289</v>
      </c>
      <c r="AJ255" s="9">
        <v>10556.09</v>
      </c>
    </row>
    <row r="256" spans="1:36" x14ac:dyDescent="0.25">
      <c r="A256" s="4">
        <v>38296</v>
      </c>
      <c r="B256" s="9">
        <v>3843.4879999999998</v>
      </c>
      <c r="C256" s="4">
        <v>38296</v>
      </c>
      <c r="D256" s="9">
        <v>11061.77</v>
      </c>
      <c r="E256" s="4">
        <v>38401</v>
      </c>
      <c r="F256" s="9">
        <v>1258.9690000000001</v>
      </c>
      <c r="G256" s="4">
        <v>38296</v>
      </c>
      <c r="H256" s="9">
        <v>8868.74</v>
      </c>
      <c r="I256" s="4">
        <v>38296</v>
      </c>
      <c r="J256" s="9">
        <v>5618.3</v>
      </c>
      <c r="K256" s="4">
        <v>38296</v>
      </c>
      <c r="L256" s="9">
        <v>1166.17</v>
      </c>
      <c r="M256" s="4">
        <v>38296</v>
      </c>
      <c r="N256" s="9">
        <v>4739.8</v>
      </c>
      <c r="O256" s="4">
        <v>38296</v>
      </c>
      <c r="P256" s="9">
        <v>13494.95</v>
      </c>
      <c r="Q256" s="4">
        <v>38296</v>
      </c>
      <c r="R256" s="9">
        <v>3780.99</v>
      </c>
      <c r="S256" s="4">
        <v>38296</v>
      </c>
      <c r="T256" s="9">
        <v>4063.58</v>
      </c>
      <c r="U256" s="4">
        <v>38291</v>
      </c>
      <c r="V256" s="9">
        <v>834.84</v>
      </c>
      <c r="W256" s="4">
        <v>38296</v>
      </c>
      <c r="X256" s="9">
        <v>23541.599999999999</v>
      </c>
      <c r="Y256" s="4">
        <v>38296</v>
      </c>
      <c r="Z256" s="9">
        <v>5886.31</v>
      </c>
      <c r="AA256" s="4">
        <v>38311</v>
      </c>
      <c r="AB256" s="9">
        <v>6026.55</v>
      </c>
      <c r="AC256" s="4">
        <v>38291</v>
      </c>
      <c r="AD256" s="9">
        <v>1786.9</v>
      </c>
      <c r="AE256" s="4">
        <v>38296</v>
      </c>
      <c r="AF256" s="9">
        <v>336.36</v>
      </c>
      <c r="AG256" s="4">
        <v>38291</v>
      </c>
      <c r="AH256" s="9">
        <v>632.97</v>
      </c>
      <c r="AI256" s="4">
        <v>38296</v>
      </c>
      <c r="AJ256" s="9">
        <v>10924.17</v>
      </c>
    </row>
    <row r="257" spans="1:36" x14ac:dyDescent="0.25">
      <c r="A257" s="4">
        <v>38303</v>
      </c>
      <c r="B257" s="9">
        <v>3862.4830000000002</v>
      </c>
      <c r="C257" s="4">
        <v>38303</v>
      </c>
      <c r="D257" s="9">
        <v>11019.98</v>
      </c>
      <c r="E257" s="4">
        <v>38408</v>
      </c>
      <c r="F257" s="9">
        <v>1312.4449999999999</v>
      </c>
      <c r="G257" s="4">
        <v>38303</v>
      </c>
      <c r="H257" s="9">
        <v>8896.3700000000008</v>
      </c>
      <c r="I257" s="4">
        <v>38303</v>
      </c>
      <c r="J257" s="9">
        <v>5689.2</v>
      </c>
      <c r="K257" s="4">
        <v>38303</v>
      </c>
      <c r="L257" s="9">
        <v>1184.17</v>
      </c>
      <c r="M257" s="4">
        <v>38303</v>
      </c>
      <c r="N257" s="9">
        <v>4793.8999999999996</v>
      </c>
      <c r="O257" s="4">
        <v>38303</v>
      </c>
      <c r="P257" s="9">
        <v>13784.46</v>
      </c>
      <c r="Q257" s="4">
        <v>38303</v>
      </c>
      <c r="R257" s="9">
        <v>3835.11</v>
      </c>
      <c r="S257" s="4">
        <v>38303</v>
      </c>
      <c r="T257" s="9">
        <v>4143.3500000000004</v>
      </c>
      <c r="U257" s="4">
        <v>38298</v>
      </c>
      <c r="V257" s="9">
        <v>860.68</v>
      </c>
      <c r="W257" s="4">
        <v>38303</v>
      </c>
      <c r="X257" s="9">
        <v>24035.4</v>
      </c>
      <c r="Y257" s="4">
        <v>38303</v>
      </c>
      <c r="Z257" s="9">
        <v>6028.26</v>
      </c>
      <c r="AA257" s="4">
        <v>38318</v>
      </c>
      <c r="AB257" s="9">
        <v>5778.65</v>
      </c>
      <c r="AC257" s="4">
        <v>38298</v>
      </c>
      <c r="AD257" s="9">
        <v>1852.3</v>
      </c>
      <c r="AE257" s="4">
        <v>38303</v>
      </c>
      <c r="AF257" s="9">
        <v>343.61</v>
      </c>
      <c r="AG257" s="4">
        <v>38298</v>
      </c>
      <c r="AH257" s="9">
        <v>636.02</v>
      </c>
      <c r="AI257" s="4">
        <v>38303</v>
      </c>
      <c r="AJ257" s="9">
        <v>11050.35</v>
      </c>
    </row>
    <row r="258" spans="1:36" x14ac:dyDescent="0.25">
      <c r="A258" s="4">
        <v>38310</v>
      </c>
      <c r="B258" s="9">
        <v>3872.7049999999999</v>
      </c>
      <c r="C258" s="4">
        <v>38310</v>
      </c>
      <c r="D258" s="9">
        <v>11082.84</v>
      </c>
      <c r="E258" s="4">
        <v>38415</v>
      </c>
      <c r="F258" s="9">
        <v>1287.7139999999999</v>
      </c>
      <c r="G258" s="4">
        <v>38310</v>
      </c>
      <c r="H258" s="9">
        <v>8959.4</v>
      </c>
      <c r="I258" s="4">
        <v>38310</v>
      </c>
      <c r="J258" s="9">
        <v>5605</v>
      </c>
      <c r="K258" s="4">
        <v>38310</v>
      </c>
      <c r="L258" s="9">
        <v>1170.3399999999999</v>
      </c>
      <c r="M258" s="4">
        <v>38310</v>
      </c>
      <c r="N258" s="9">
        <v>4760.8</v>
      </c>
      <c r="O258" s="4">
        <v>38310</v>
      </c>
      <c r="P258" s="9">
        <v>13787.68</v>
      </c>
      <c r="Q258" s="4">
        <v>38310</v>
      </c>
      <c r="R258" s="9">
        <v>3798.78</v>
      </c>
      <c r="S258" s="4">
        <v>38310</v>
      </c>
      <c r="T258" s="9">
        <v>4134.8900000000003</v>
      </c>
      <c r="U258" s="4">
        <v>38305</v>
      </c>
      <c r="V258" s="9">
        <v>876.67</v>
      </c>
      <c r="W258" s="4">
        <v>38310</v>
      </c>
      <c r="X258" s="9">
        <v>24034.2</v>
      </c>
      <c r="Y258" s="4">
        <v>38310</v>
      </c>
      <c r="Z258" s="9">
        <v>6010.37</v>
      </c>
      <c r="AA258" s="4">
        <v>38325</v>
      </c>
      <c r="AB258" s="9">
        <v>5893.27</v>
      </c>
      <c r="AC258" s="4">
        <v>38305</v>
      </c>
      <c r="AD258" s="9">
        <v>1872.95</v>
      </c>
      <c r="AE258" s="4">
        <v>38310</v>
      </c>
      <c r="AF258" s="9">
        <v>339.44</v>
      </c>
      <c r="AG258" s="4">
        <v>38305</v>
      </c>
      <c r="AH258" s="9">
        <v>626.79999999999995</v>
      </c>
      <c r="AI258" s="4">
        <v>38310</v>
      </c>
      <c r="AJ258" s="9">
        <v>11169.9</v>
      </c>
    </row>
    <row r="259" spans="1:36" x14ac:dyDescent="0.25">
      <c r="A259" s="4">
        <v>38317</v>
      </c>
      <c r="B259" s="9">
        <v>3912.087</v>
      </c>
      <c r="C259" s="4">
        <v>38317</v>
      </c>
      <c r="D259" s="9">
        <v>10833.75</v>
      </c>
      <c r="E259" s="4">
        <v>38422</v>
      </c>
      <c r="F259" s="9">
        <v>1289.941</v>
      </c>
      <c r="G259" s="4">
        <v>38317</v>
      </c>
      <c r="H259" s="9">
        <v>9057.9699999999993</v>
      </c>
      <c r="I259" s="4">
        <v>38317</v>
      </c>
      <c r="J259" s="9">
        <v>5548.5</v>
      </c>
      <c r="K259" s="4">
        <v>38317</v>
      </c>
      <c r="L259" s="9">
        <v>1182.6500000000001</v>
      </c>
      <c r="M259" s="4">
        <v>38317</v>
      </c>
      <c r="N259" s="9">
        <v>4741.5</v>
      </c>
      <c r="O259" s="4">
        <v>38317</v>
      </c>
      <c r="P259" s="9">
        <v>13895.03</v>
      </c>
      <c r="Q259" s="4">
        <v>38317</v>
      </c>
      <c r="R259" s="9">
        <v>3782.2</v>
      </c>
      <c r="S259" s="4">
        <v>38317</v>
      </c>
      <c r="T259" s="9">
        <v>4154.2700000000004</v>
      </c>
      <c r="U259" s="4">
        <v>38312</v>
      </c>
      <c r="V259" s="9">
        <v>867.03</v>
      </c>
      <c r="W259" s="4">
        <v>38317</v>
      </c>
      <c r="X259" s="9">
        <v>24997.8</v>
      </c>
      <c r="Y259" s="4">
        <v>38317</v>
      </c>
      <c r="Z259" s="9">
        <v>6007.35</v>
      </c>
      <c r="AA259" s="4">
        <v>38332</v>
      </c>
      <c r="AB259" s="9">
        <v>5911.63</v>
      </c>
      <c r="AC259" s="4">
        <v>38312</v>
      </c>
      <c r="AD259" s="9">
        <v>1872.35</v>
      </c>
      <c r="AE259" s="4">
        <v>38317</v>
      </c>
      <c r="AF259" s="9">
        <v>340.2</v>
      </c>
      <c r="AG259" s="4">
        <v>38312</v>
      </c>
      <c r="AH259" s="9">
        <v>610.38</v>
      </c>
      <c r="AI259" s="4">
        <v>38317</v>
      </c>
      <c r="AJ259" s="9">
        <v>11247.53</v>
      </c>
    </row>
    <row r="260" spans="1:36" x14ac:dyDescent="0.25">
      <c r="A260" s="4">
        <v>38324</v>
      </c>
      <c r="B260" s="9">
        <v>3939.518</v>
      </c>
      <c r="C260" s="4">
        <v>38324</v>
      </c>
      <c r="D260" s="9">
        <v>11074.89</v>
      </c>
      <c r="E260" s="4">
        <v>38429</v>
      </c>
      <c r="F260" s="9">
        <v>1227.403</v>
      </c>
      <c r="G260" s="4">
        <v>38324</v>
      </c>
      <c r="H260" s="9">
        <v>9055.66</v>
      </c>
      <c r="I260" s="4">
        <v>38324</v>
      </c>
      <c r="J260" s="9">
        <v>5555.2</v>
      </c>
      <c r="K260" s="4">
        <v>38324</v>
      </c>
      <c r="L260" s="9">
        <v>1191.17</v>
      </c>
      <c r="M260" s="4">
        <v>38324</v>
      </c>
      <c r="N260" s="9">
        <v>4747.8999999999996</v>
      </c>
      <c r="O260" s="4">
        <v>38324</v>
      </c>
      <c r="P260" s="9">
        <v>14211.84</v>
      </c>
      <c r="Q260" s="4">
        <v>38324</v>
      </c>
      <c r="R260" s="9">
        <v>3783.51</v>
      </c>
      <c r="S260" s="4">
        <v>38324</v>
      </c>
      <c r="T260" s="9">
        <v>4208.87</v>
      </c>
      <c r="U260" s="4">
        <v>38319</v>
      </c>
      <c r="V260" s="9">
        <v>858.12</v>
      </c>
      <c r="W260" s="4">
        <v>38324</v>
      </c>
      <c r="X260" s="9">
        <v>25468</v>
      </c>
      <c r="Y260" s="4">
        <v>38324</v>
      </c>
      <c r="Z260" s="9">
        <v>6108.04</v>
      </c>
      <c r="AA260" s="4">
        <v>38339</v>
      </c>
      <c r="AB260" s="9">
        <v>6009.32</v>
      </c>
      <c r="AC260" s="4">
        <v>38319</v>
      </c>
      <c r="AD260" s="9">
        <v>1901.05</v>
      </c>
      <c r="AE260" s="4">
        <v>38324</v>
      </c>
      <c r="AF260" s="9">
        <v>343.48</v>
      </c>
      <c r="AG260" s="4">
        <v>38319</v>
      </c>
      <c r="AH260" s="9">
        <v>575.91</v>
      </c>
      <c r="AI260" s="4">
        <v>38324</v>
      </c>
      <c r="AJ260" s="9">
        <v>11295.82</v>
      </c>
    </row>
    <row r="261" spans="1:36" x14ac:dyDescent="0.25">
      <c r="A261" s="4">
        <v>38331</v>
      </c>
      <c r="B261" s="9">
        <v>3898.462</v>
      </c>
      <c r="C261" s="4">
        <v>38331</v>
      </c>
      <c r="D261" s="9">
        <v>10756.8</v>
      </c>
      <c r="E261" s="4">
        <v>38436</v>
      </c>
      <c r="F261" s="9">
        <v>1205.634</v>
      </c>
      <c r="G261" s="4">
        <v>38331</v>
      </c>
      <c r="H261" s="9">
        <v>8965.27</v>
      </c>
      <c r="I261" s="4">
        <v>38331</v>
      </c>
      <c r="J261" s="9">
        <v>5581.8</v>
      </c>
      <c r="K261" s="4">
        <v>38331</v>
      </c>
      <c r="L261" s="9">
        <v>1188</v>
      </c>
      <c r="M261" s="4">
        <v>38331</v>
      </c>
      <c r="N261" s="9">
        <v>4694</v>
      </c>
      <c r="O261" s="4">
        <v>38331</v>
      </c>
      <c r="P261" s="9">
        <v>13901.81</v>
      </c>
      <c r="Q261" s="4">
        <v>38331</v>
      </c>
      <c r="R261" s="9">
        <v>3768.42</v>
      </c>
      <c r="S261" s="4">
        <v>38331</v>
      </c>
      <c r="T261" s="9">
        <v>4174.55</v>
      </c>
      <c r="U261" s="4">
        <v>38326</v>
      </c>
      <c r="V261" s="9">
        <v>882.55</v>
      </c>
      <c r="W261" s="4">
        <v>38331</v>
      </c>
      <c r="X261" s="9">
        <v>24933.3</v>
      </c>
      <c r="Y261" s="4">
        <v>38331</v>
      </c>
      <c r="Z261" s="9">
        <v>6111.54</v>
      </c>
      <c r="AA261" s="4">
        <v>38346</v>
      </c>
      <c r="AB261" s="9">
        <v>6019.42</v>
      </c>
      <c r="AC261" s="4">
        <v>38326</v>
      </c>
      <c r="AD261" s="9">
        <v>1996.2</v>
      </c>
      <c r="AE261" s="4">
        <v>38331</v>
      </c>
      <c r="AF261" s="9">
        <v>341.8</v>
      </c>
      <c r="AG261" s="4">
        <v>38326</v>
      </c>
      <c r="AH261" s="9">
        <v>537.4</v>
      </c>
      <c r="AI261" s="4">
        <v>38331</v>
      </c>
      <c r="AJ261" s="9">
        <v>10939.48</v>
      </c>
    </row>
    <row r="262" spans="1:36" x14ac:dyDescent="0.25">
      <c r="A262" s="4">
        <v>38338</v>
      </c>
      <c r="B262" s="9">
        <v>3988.0120000000002</v>
      </c>
      <c r="C262" s="4">
        <v>38338</v>
      </c>
      <c r="D262" s="9">
        <v>11078.32</v>
      </c>
      <c r="E262" s="4">
        <v>38443</v>
      </c>
      <c r="F262" s="9">
        <v>1223.566</v>
      </c>
      <c r="G262" s="4">
        <v>38338</v>
      </c>
      <c r="H262" s="9">
        <v>9122.6200000000008</v>
      </c>
      <c r="I262" s="4">
        <v>38338</v>
      </c>
      <c r="J262" s="9">
        <v>5603.4</v>
      </c>
      <c r="K262" s="4">
        <v>38338</v>
      </c>
      <c r="L262" s="9">
        <v>1194.22</v>
      </c>
      <c r="M262" s="4">
        <v>38338</v>
      </c>
      <c r="N262" s="9">
        <v>4696.8</v>
      </c>
      <c r="O262" s="4">
        <v>38338</v>
      </c>
      <c r="P262" s="9">
        <v>13992.44</v>
      </c>
      <c r="Q262" s="4">
        <v>38338</v>
      </c>
      <c r="R262" s="9">
        <v>3744.92</v>
      </c>
      <c r="S262" s="4">
        <v>38338</v>
      </c>
      <c r="T262" s="9">
        <v>4182.2700000000004</v>
      </c>
      <c r="U262" s="4">
        <v>38333</v>
      </c>
      <c r="V262" s="9">
        <v>844.85</v>
      </c>
      <c r="W262" s="4">
        <v>38338</v>
      </c>
      <c r="X262" s="9">
        <v>25659.1</v>
      </c>
      <c r="Y262" s="4">
        <v>38338</v>
      </c>
      <c r="Z262" s="9">
        <v>6174.49</v>
      </c>
      <c r="AA262" s="4">
        <v>38353</v>
      </c>
      <c r="AB262" s="9">
        <v>6139.69</v>
      </c>
      <c r="AC262" s="4">
        <v>38333</v>
      </c>
      <c r="AD262" s="9">
        <v>1969</v>
      </c>
      <c r="AE262" s="4">
        <v>38338</v>
      </c>
      <c r="AF262" s="9">
        <v>343.49</v>
      </c>
      <c r="AG262" s="4">
        <v>38333</v>
      </c>
      <c r="AH262" s="9">
        <v>495.24</v>
      </c>
      <c r="AI262" s="4">
        <v>38338</v>
      </c>
      <c r="AJ262" s="9">
        <v>11176.03</v>
      </c>
    </row>
    <row r="263" spans="1:36" x14ac:dyDescent="0.25">
      <c r="A263" s="4">
        <v>38345</v>
      </c>
      <c r="B263" s="9">
        <v>4048.5949999999998</v>
      </c>
      <c r="C263" s="4">
        <v>38345</v>
      </c>
      <c r="D263" s="9">
        <v>11365.48</v>
      </c>
      <c r="E263" s="4">
        <v>38450</v>
      </c>
      <c r="F263" s="9">
        <v>1248.521</v>
      </c>
      <c r="G263" s="4">
        <v>38345</v>
      </c>
      <c r="H263" s="9">
        <v>9287.4</v>
      </c>
      <c r="I263" s="4">
        <v>38345</v>
      </c>
      <c r="J263" s="9">
        <v>5695.2</v>
      </c>
      <c r="K263" s="4">
        <v>38345</v>
      </c>
      <c r="L263" s="9">
        <v>1210.1300000000001</v>
      </c>
      <c r="M263" s="4">
        <v>38345</v>
      </c>
      <c r="N263" s="9">
        <v>4798.1000000000004</v>
      </c>
      <c r="O263" s="4">
        <v>38345</v>
      </c>
      <c r="P263" s="9">
        <v>14194.9</v>
      </c>
      <c r="Q263" s="4">
        <v>38345</v>
      </c>
      <c r="R263" s="9">
        <v>3822.76</v>
      </c>
      <c r="S263" s="4">
        <v>38345</v>
      </c>
      <c r="T263" s="9">
        <v>4251.62</v>
      </c>
      <c r="U263" s="4">
        <v>38340</v>
      </c>
      <c r="V263" s="9">
        <v>875.13</v>
      </c>
      <c r="W263" s="4">
        <v>38345</v>
      </c>
      <c r="X263" s="9">
        <v>25878.2</v>
      </c>
      <c r="Y263" s="4">
        <v>38345</v>
      </c>
      <c r="Z263" s="9">
        <v>6157.28</v>
      </c>
      <c r="AA263" s="4">
        <v>38360</v>
      </c>
      <c r="AB263" s="9">
        <v>5935.99</v>
      </c>
      <c r="AC263" s="4">
        <v>38340</v>
      </c>
      <c r="AD263" s="9">
        <v>2012.1</v>
      </c>
      <c r="AE263" s="4">
        <v>38345</v>
      </c>
      <c r="AF263" s="9">
        <v>348.07</v>
      </c>
      <c r="AG263" s="4">
        <v>38340</v>
      </c>
      <c r="AH263" s="9">
        <v>496.59</v>
      </c>
      <c r="AI263" s="4">
        <v>38345</v>
      </c>
      <c r="AJ263" s="9">
        <v>11293.73</v>
      </c>
    </row>
    <row r="264" spans="1:36" x14ac:dyDescent="0.25">
      <c r="A264" s="4">
        <v>38352</v>
      </c>
      <c r="B264" s="9">
        <v>4050.6039999999998</v>
      </c>
      <c r="C264" s="4">
        <v>38352</v>
      </c>
      <c r="D264" s="9">
        <v>11488.76</v>
      </c>
      <c r="E264" s="4">
        <v>38457</v>
      </c>
      <c r="F264" s="9">
        <v>1216.962</v>
      </c>
      <c r="G264" s="4">
        <v>38352</v>
      </c>
      <c r="H264" s="9">
        <v>9246.65</v>
      </c>
      <c r="I264" s="4">
        <v>38352</v>
      </c>
      <c r="J264" s="9">
        <v>5693.2</v>
      </c>
      <c r="K264" s="4">
        <v>38352</v>
      </c>
      <c r="L264" s="9">
        <v>1211.92</v>
      </c>
      <c r="M264" s="4">
        <v>38352</v>
      </c>
      <c r="N264" s="9">
        <v>4814.3</v>
      </c>
      <c r="O264" s="4">
        <v>38352</v>
      </c>
      <c r="P264" s="9">
        <v>14230.14</v>
      </c>
      <c r="Q264" s="4">
        <v>38352</v>
      </c>
      <c r="R264" s="9">
        <v>3821.16</v>
      </c>
      <c r="S264" s="4">
        <v>38352</v>
      </c>
      <c r="T264" s="9">
        <v>4256.08</v>
      </c>
      <c r="U264" s="4">
        <v>38347</v>
      </c>
      <c r="V264" s="9">
        <v>879.92</v>
      </c>
      <c r="W264" s="4">
        <v>38352</v>
      </c>
      <c r="X264" s="9">
        <v>26196.3</v>
      </c>
      <c r="Y264" s="4">
        <v>38352</v>
      </c>
      <c r="Z264" s="9">
        <v>6197.83</v>
      </c>
      <c r="AA264" s="4">
        <v>38367</v>
      </c>
      <c r="AB264" s="9">
        <v>5889.52</v>
      </c>
      <c r="AC264" s="4">
        <v>38347</v>
      </c>
      <c r="AD264" s="9">
        <v>2062.6999999999998</v>
      </c>
      <c r="AE264" s="4">
        <v>38352</v>
      </c>
      <c r="AF264" s="9">
        <v>348.08</v>
      </c>
      <c r="AG264" s="4">
        <v>38347</v>
      </c>
      <c r="AH264" s="9">
        <v>547.12</v>
      </c>
      <c r="AI264" s="4">
        <v>38352</v>
      </c>
      <c r="AJ264" s="9">
        <v>11405.72</v>
      </c>
    </row>
    <row r="265" spans="1:36" x14ac:dyDescent="0.25">
      <c r="A265" s="4">
        <v>38359</v>
      </c>
      <c r="B265" s="9">
        <v>4063.1779999999999</v>
      </c>
      <c r="C265" s="4">
        <v>38359</v>
      </c>
      <c r="D265" s="9">
        <v>11433.24</v>
      </c>
      <c r="E265" s="4">
        <v>38464</v>
      </c>
      <c r="F265" s="9">
        <v>1169.1869999999999</v>
      </c>
      <c r="G265" s="4">
        <v>38359</v>
      </c>
      <c r="H265" s="9">
        <v>9006.2199999999993</v>
      </c>
      <c r="I265" s="4">
        <v>38359</v>
      </c>
      <c r="J265" s="9">
        <v>5735.2</v>
      </c>
      <c r="K265" s="4">
        <v>38359</v>
      </c>
      <c r="L265" s="9">
        <v>1186.19</v>
      </c>
      <c r="M265" s="4">
        <v>38359</v>
      </c>
      <c r="N265" s="9">
        <v>4854.1000000000004</v>
      </c>
      <c r="O265" s="4">
        <v>38359</v>
      </c>
      <c r="P265" s="9">
        <v>13574.86</v>
      </c>
      <c r="Q265" s="4">
        <v>38359</v>
      </c>
      <c r="R265" s="9">
        <v>3877.96</v>
      </c>
      <c r="S265" s="4">
        <v>38359</v>
      </c>
      <c r="T265" s="9">
        <v>4316.3999999999996</v>
      </c>
      <c r="U265" s="4">
        <v>38354</v>
      </c>
      <c r="V265" s="9">
        <v>895.92</v>
      </c>
      <c r="W265" s="4">
        <v>38359</v>
      </c>
      <c r="X265" s="9">
        <v>24747.200000000001</v>
      </c>
      <c r="Y265" s="4">
        <v>38359</v>
      </c>
      <c r="Z265" s="9">
        <v>6373.05</v>
      </c>
      <c r="AA265" s="4">
        <v>38374</v>
      </c>
      <c r="AB265" s="9">
        <v>5848.91</v>
      </c>
      <c r="AC265" s="4">
        <v>38354</v>
      </c>
      <c r="AD265" s="9">
        <v>2080.5</v>
      </c>
      <c r="AE265" s="4">
        <v>38359</v>
      </c>
      <c r="AF265" s="9">
        <v>354.46</v>
      </c>
      <c r="AG265" s="4">
        <v>38354</v>
      </c>
      <c r="AH265" s="9">
        <v>552.22</v>
      </c>
      <c r="AI265" s="4">
        <v>38359</v>
      </c>
      <c r="AJ265" s="9">
        <v>11446.58</v>
      </c>
    </row>
    <row r="266" spans="1:36" x14ac:dyDescent="0.25">
      <c r="A266" s="4">
        <v>38366</v>
      </c>
      <c r="B266" s="9">
        <v>4061.6289999999999</v>
      </c>
      <c r="C266" s="4">
        <v>38366</v>
      </c>
      <c r="D266" s="9">
        <v>11438.39</v>
      </c>
      <c r="E266" s="4">
        <v>38471</v>
      </c>
      <c r="F266" s="9">
        <v>1159.146</v>
      </c>
      <c r="G266" s="4">
        <v>38366</v>
      </c>
      <c r="H266" s="9">
        <v>9057.16</v>
      </c>
      <c r="I266" s="4">
        <v>38366</v>
      </c>
      <c r="J266" s="9">
        <v>5730.1</v>
      </c>
      <c r="K266" s="4">
        <v>38366</v>
      </c>
      <c r="L266" s="9">
        <v>1184.52</v>
      </c>
      <c r="M266" s="4">
        <v>38366</v>
      </c>
      <c r="N266" s="9">
        <v>4820.8</v>
      </c>
      <c r="O266" s="4">
        <v>38366</v>
      </c>
      <c r="P266" s="9">
        <v>13494.78</v>
      </c>
      <c r="Q266" s="4">
        <v>38366</v>
      </c>
      <c r="R266" s="9">
        <v>3854.6</v>
      </c>
      <c r="S266" s="4">
        <v>38366</v>
      </c>
      <c r="T266" s="9">
        <v>4232.3599999999997</v>
      </c>
      <c r="U266" s="4">
        <v>38361</v>
      </c>
      <c r="V266" s="9">
        <v>870.84</v>
      </c>
      <c r="W266" s="4">
        <v>38366</v>
      </c>
      <c r="X266" s="9">
        <v>24924.1</v>
      </c>
      <c r="Y266" s="4">
        <v>38366</v>
      </c>
      <c r="Z266" s="9">
        <v>6427.43</v>
      </c>
      <c r="AA266" s="4">
        <v>38381</v>
      </c>
      <c r="AB266" s="9">
        <v>5879.93</v>
      </c>
      <c r="AC266" s="4">
        <v>38361</v>
      </c>
      <c r="AD266" s="9">
        <v>2015.5</v>
      </c>
      <c r="AE266" s="4">
        <v>38366</v>
      </c>
      <c r="AF266" s="9">
        <v>352.73</v>
      </c>
      <c r="AG266" s="4">
        <v>38361</v>
      </c>
      <c r="AH266" s="9">
        <v>552.22</v>
      </c>
      <c r="AI266" s="4">
        <v>38366</v>
      </c>
      <c r="AJ266" s="9">
        <v>11512.57</v>
      </c>
    </row>
    <row r="267" spans="1:36" x14ac:dyDescent="0.25">
      <c r="A267" s="4">
        <v>38373</v>
      </c>
      <c r="B267" s="9">
        <v>4043.92</v>
      </c>
      <c r="C267" s="4">
        <v>38373</v>
      </c>
      <c r="D267" s="9">
        <v>11238.37</v>
      </c>
      <c r="E267" s="4">
        <v>38485</v>
      </c>
      <c r="F267" s="9">
        <v>1107.627</v>
      </c>
      <c r="G267" s="4">
        <v>38373</v>
      </c>
      <c r="H267" s="9">
        <v>9086.83</v>
      </c>
      <c r="I267" s="4">
        <v>38373</v>
      </c>
      <c r="J267" s="9">
        <v>5738.1</v>
      </c>
      <c r="K267" s="4">
        <v>38373</v>
      </c>
      <c r="L267" s="9">
        <v>1167.8699999999999</v>
      </c>
      <c r="M267" s="4">
        <v>38373</v>
      </c>
      <c r="N267" s="9">
        <v>4803.3</v>
      </c>
      <c r="O267" s="4">
        <v>38373</v>
      </c>
      <c r="P267" s="9">
        <v>13481.02</v>
      </c>
      <c r="Q267" s="4">
        <v>38373</v>
      </c>
      <c r="R267" s="9">
        <v>3854.19</v>
      </c>
      <c r="S267" s="4">
        <v>38373</v>
      </c>
      <c r="T267" s="9">
        <v>4213.7</v>
      </c>
      <c r="U267" s="4">
        <v>38368</v>
      </c>
      <c r="V267" s="9">
        <v>905.1</v>
      </c>
      <c r="W267" s="4">
        <v>38373</v>
      </c>
      <c r="X267" s="9">
        <v>23818.400000000001</v>
      </c>
      <c r="Y267" s="4">
        <v>38373</v>
      </c>
      <c r="Z267" s="9">
        <v>6497.72</v>
      </c>
      <c r="AA267" s="4">
        <v>38388</v>
      </c>
      <c r="AB267" s="9">
        <v>6034.6</v>
      </c>
      <c r="AC267" s="4">
        <v>38368</v>
      </c>
      <c r="AD267" s="9">
        <v>1931.1</v>
      </c>
      <c r="AE267" s="4">
        <v>38373</v>
      </c>
      <c r="AF267" s="9">
        <v>353.55</v>
      </c>
      <c r="AG267" s="4">
        <v>38368</v>
      </c>
      <c r="AH267" s="9">
        <v>548.69000000000005</v>
      </c>
      <c r="AI267" s="4">
        <v>38373</v>
      </c>
      <c r="AJ267" s="9">
        <v>11251.84</v>
      </c>
    </row>
    <row r="268" spans="1:36" x14ac:dyDescent="0.25">
      <c r="A268" s="4">
        <v>38380</v>
      </c>
      <c r="B268" s="9">
        <v>4098.8649999999998</v>
      </c>
      <c r="C268" s="4">
        <v>38380</v>
      </c>
      <c r="D268" s="9">
        <v>11320.58</v>
      </c>
      <c r="E268" s="4">
        <v>38492</v>
      </c>
      <c r="F268" s="9">
        <v>1099.269</v>
      </c>
      <c r="G268" s="4">
        <v>38380</v>
      </c>
      <c r="H268" s="9">
        <v>9141.7800000000007</v>
      </c>
      <c r="I268" s="4">
        <v>38380</v>
      </c>
      <c r="J268" s="9">
        <v>5750.7</v>
      </c>
      <c r="K268" s="4">
        <v>38380</v>
      </c>
      <c r="L268" s="9">
        <v>1171.3599999999999</v>
      </c>
      <c r="M268" s="4">
        <v>38380</v>
      </c>
      <c r="N268" s="9">
        <v>4832.8</v>
      </c>
      <c r="O268" s="4">
        <v>38380</v>
      </c>
      <c r="P268" s="9">
        <v>13650.06</v>
      </c>
      <c r="Q268" s="4">
        <v>38380</v>
      </c>
      <c r="R268" s="9">
        <v>3870.35</v>
      </c>
      <c r="S268" s="4">
        <v>38380</v>
      </c>
      <c r="T268" s="9">
        <v>4201.8100000000004</v>
      </c>
      <c r="U268" s="4">
        <v>38375</v>
      </c>
      <c r="V268" s="9">
        <v>919.61</v>
      </c>
      <c r="W268" s="4">
        <v>38380</v>
      </c>
      <c r="X268" s="9">
        <v>23968.1</v>
      </c>
      <c r="Y268" s="4">
        <v>38380</v>
      </c>
      <c r="Z268" s="9">
        <v>6460.29</v>
      </c>
      <c r="AA268" s="4">
        <v>38402</v>
      </c>
      <c r="AB268" s="9">
        <v>6115.43</v>
      </c>
      <c r="AC268" s="4">
        <v>38375</v>
      </c>
      <c r="AD268" s="9">
        <v>1925.3</v>
      </c>
      <c r="AE268" s="4">
        <v>38380</v>
      </c>
      <c r="AF268" s="9">
        <v>357.02</v>
      </c>
      <c r="AG268" s="4">
        <v>38375</v>
      </c>
      <c r="AH268" s="9">
        <v>537.72</v>
      </c>
      <c r="AI268" s="4">
        <v>38380</v>
      </c>
      <c r="AJ268" s="9">
        <v>11432.07</v>
      </c>
    </row>
    <row r="269" spans="1:36" x14ac:dyDescent="0.25">
      <c r="A269" s="4">
        <v>38387</v>
      </c>
      <c r="B269" s="9">
        <v>4161.8360000000002</v>
      </c>
      <c r="C269" s="4">
        <v>38387</v>
      </c>
      <c r="D269" s="9">
        <v>11360.4</v>
      </c>
      <c r="E269" s="4">
        <v>38499</v>
      </c>
      <c r="F269" s="9">
        <v>1051.9459999999999</v>
      </c>
      <c r="G269" s="4">
        <v>38387</v>
      </c>
      <c r="H269" s="9">
        <v>9358.2800000000007</v>
      </c>
      <c r="I269" s="4">
        <v>38387</v>
      </c>
      <c r="J269" s="9">
        <v>5843.1</v>
      </c>
      <c r="K269" s="4">
        <v>38387</v>
      </c>
      <c r="L269" s="9">
        <v>1203.03</v>
      </c>
      <c r="M269" s="4">
        <v>38387</v>
      </c>
      <c r="N269" s="9">
        <v>4941.5</v>
      </c>
      <c r="O269" s="4">
        <v>38387</v>
      </c>
      <c r="P269" s="9">
        <v>13585.17</v>
      </c>
      <c r="Q269" s="4">
        <v>38387</v>
      </c>
      <c r="R269" s="9">
        <v>3958.01</v>
      </c>
      <c r="S269" s="4">
        <v>38387</v>
      </c>
      <c r="T269" s="9">
        <v>4339.28</v>
      </c>
      <c r="U269" s="4">
        <v>38382</v>
      </c>
      <c r="V269" s="9">
        <v>921.59</v>
      </c>
      <c r="W269" s="4">
        <v>38387</v>
      </c>
      <c r="X269" s="9">
        <v>25731.9</v>
      </c>
      <c r="Y269" s="4">
        <v>38387</v>
      </c>
      <c r="Z269" s="9">
        <v>6602.93</v>
      </c>
      <c r="AA269" s="4">
        <v>38409</v>
      </c>
      <c r="AB269" s="9">
        <v>6207.83</v>
      </c>
      <c r="AC269" s="4">
        <v>38382</v>
      </c>
      <c r="AD269" s="9">
        <v>2008.3</v>
      </c>
      <c r="AE269" s="4">
        <v>38387</v>
      </c>
      <c r="AF269" s="9">
        <v>367.32</v>
      </c>
      <c r="AG269" s="4">
        <v>38382</v>
      </c>
      <c r="AH269" s="9">
        <v>571.65</v>
      </c>
      <c r="AI269" s="4">
        <v>38387</v>
      </c>
      <c r="AJ269" s="9">
        <v>11754.02</v>
      </c>
    </row>
    <row r="270" spans="1:36" x14ac:dyDescent="0.25">
      <c r="A270" s="4">
        <v>38394</v>
      </c>
      <c r="B270" s="9">
        <v>4174.2929999999997</v>
      </c>
      <c r="C270" s="4">
        <v>38394</v>
      </c>
      <c r="D270" s="9">
        <v>11553.56</v>
      </c>
      <c r="E270" s="4">
        <v>38506</v>
      </c>
      <c r="F270" s="9">
        <v>1013.6369999999999</v>
      </c>
      <c r="G270" s="4">
        <v>38394</v>
      </c>
      <c r="H270" s="9">
        <v>9558.5</v>
      </c>
      <c r="I270" s="4">
        <v>38394</v>
      </c>
      <c r="J270" s="9">
        <v>5915.3</v>
      </c>
      <c r="K270" s="4">
        <v>38394</v>
      </c>
      <c r="L270" s="9">
        <v>1205.3</v>
      </c>
      <c r="M270" s="4">
        <v>38394</v>
      </c>
      <c r="N270" s="9">
        <v>5044.2</v>
      </c>
      <c r="O270" s="4">
        <v>38394</v>
      </c>
      <c r="P270" s="9">
        <v>13845.63</v>
      </c>
      <c r="Q270" s="4">
        <v>38394</v>
      </c>
      <c r="R270" s="9">
        <v>4016.75</v>
      </c>
      <c r="S270" s="4">
        <v>38394</v>
      </c>
      <c r="T270" s="9">
        <v>4387.8</v>
      </c>
      <c r="U270" s="4">
        <v>38389</v>
      </c>
      <c r="V270" s="9">
        <v>933.55</v>
      </c>
      <c r="W270" s="4">
        <v>38394</v>
      </c>
      <c r="X270" s="9">
        <v>26670.5</v>
      </c>
      <c r="Y270" s="4">
        <v>38394</v>
      </c>
      <c r="Z270" s="9">
        <v>6731.69</v>
      </c>
      <c r="AA270" s="4">
        <v>38416</v>
      </c>
      <c r="AB270" s="9">
        <v>6193.62</v>
      </c>
      <c r="AC270" s="4">
        <v>38389</v>
      </c>
      <c r="AD270" s="9">
        <v>2077.9499999999998</v>
      </c>
      <c r="AE270" s="4">
        <v>38394</v>
      </c>
      <c r="AF270" s="9">
        <v>371.05</v>
      </c>
      <c r="AG270" s="4">
        <v>38389</v>
      </c>
      <c r="AH270" s="9">
        <v>592.79</v>
      </c>
      <c r="AI270" s="4">
        <v>38394</v>
      </c>
      <c r="AJ270" s="9">
        <v>11825.39</v>
      </c>
    </row>
    <row r="271" spans="1:36" x14ac:dyDescent="0.25">
      <c r="A271" s="4">
        <v>38401</v>
      </c>
      <c r="B271" s="9">
        <v>4163.6099999999997</v>
      </c>
      <c r="C271" s="4">
        <v>38401</v>
      </c>
      <c r="D271" s="9">
        <v>11660.12</v>
      </c>
      <c r="E271" s="4">
        <v>38513</v>
      </c>
      <c r="F271" s="9">
        <v>1108.2860000000001</v>
      </c>
      <c r="G271" s="4">
        <v>38401</v>
      </c>
      <c r="H271" s="9">
        <v>9658.75</v>
      </c>
      <c r="I271" s="4">
        <v>38401</v>
      </c>
      <c r="J271" s="9">
        <v>5901.7</v>
      </c>
      <c r="K271" s="4">
        <v>38401</v>
      </c>
      <c r="L271" s="9">
        <v>1201.5899999999999</v>
      </c>
      <c r="M271" s="4">
        <v>38401</v>
      </c>
      <c r="N271" s="9">
        <v>5057.2</v>
      </c>
      <c r="O271" s="4">
        <v>38401</v>
      </c>
      <c r="P271" s="9">
        <v>14087.87</v>
      </c>
      <c r="Q271" s="4">
        <v>38401</v>
      </c>
      <c r="R271" s="9">
        <v>4029.02</v>
      </c>
      <c r="S271" s="4">
        <v>38401</v>
      </c>
      <c r="T271" s="9">
        <v>4359.47</v>
      </c>
      <c r="U271" s="4">
        <v>38396</v>
      </c>
      <c r="V271" s="9">
        <v>947.23</v>
      </c>
      <c r="W271" s="4">
        <v>38401</v>
      </c>
      <c r="X271" s="9">
        <v>26756.3</v>
      </c>
      <c r="Y271" s="4">
        <v>38401</v>
      </c>
      <c r="Z271" s="9">
        <v>6785.59</v>
      </c>
      <c r="AA271" s="4">
        <v>38423</v>
      </c>
      <c r="AB271" s="9">
        <v>6204.23</v>
      </c>
      <c r="AC271" s="4">
        <v>38396</v>
      </c>
      <c r="AD271" s="9">
        <v>2082.0500000000002</v>
      </c>
      <c r="AE271" s="4">
        <v>38401</v>
      </c>
      <c r="AF271" s="9">
        <v>375.47</v>
      </c>
      <c r="AG271" s="4">
        <v>38396</v>
      </c>
      <c r="AH271" s="9">
        <v>585.5</v>
      </c>
      <c r="AI271" s="4">
        <v>38401</v>
      </c>
      <c r="AJ271" s="9">
        <v>12035.55</v>
      </c>
    </row>
    <row r="272" spans="1:36" x14ac:dyDescent="0.25">
      <c r="A272" s="4">
        <v>38408</v>
      </c>
      <c r="B272" s="9">
        <v>4130.4930000000004</v>
      </c>
      <c r="C272" s="4">
        <v>38408</v>
      </c>
      <c r="D272" s="9">
        <v>11658.25</v>
      </c>
      <c r="E272" s="4">
        <v>38520</v>
      </c>
      <c r="F272" s="9">
        <v>1085.6099999999999</v>
      </c>
      <c r="G272" s="4">
        <v>38408</v>
      </c>
      <c r="H272" s="9">
        <v>9741.3700000000008</v>
      </c>
      <c r="I272" s="4">
        <v>38408</v>
      </c>
      <c r="J272" s="9">
        <v>5936.2</v>
      </c>
      <c r="K272" s="4">
        <v>38408</v>
      </c>
      <c r="L272" s="9">
        <v>1211.3699999999999</v>
      </c>
      <c r="M272" s="4">
        <v>38408</v>
      </c>
      <c r="N272" s="9">
        <v>5006.8</v>
      </c>
      <c r="O272" s="4">
        <v>38408</v>
      </c>
      <c r="P272" s="9">
        <v>14157.09</v>
      </c>
      <c r="Q272" s="4">
        <v>38408</v>
      </c>
      <c r="R272" s="9">
        <v>4034.57</v>
      </c>
      <c r="S272" s="4">
        <v>38408</v>
      </c>
      <c r="T272" s="9">
        <v>4348.6400000000003</v>
      </c>
      <c r="U272" s="4">
        <v>38403</v>
      </c>
      <c r="V272" s="9">
        <v>984.1</v>
      </c>
      <c r="W272" s="4">
        <v>38408</v>
      </c>
      <c r="X272" s="9">
        <v>28425</v>
      </c>
      <c r="Y272" s="4">
        <v>38408</v>
      </c>
      <c r="Z272" s="9">
        <v>6667.73</v>
      </c>
      <c r="AA272" s="4">
        <v>38430</v>
      </c>
      <c r="AB272" s="9">
        <v>6043.95</v>
      </c>
      <c r="AC272" s="4">
        <v>38403</v>
      </c>
      <c r="AD272" s="9">
        <v>2055.5500000000002</v>
      </c>
      <c r="AE272" s="4">
        <v>38408</v>
      </c>
      <c r="AF272" s="9">
        <v>374.56</v>
      </c>
      <c r="AG272" s="4">
        <v>38403</v>
      </c>
      <c r="AH272" s="9">
        <v>600.66999999999996</v>
      </c>
      <c r="AI272" s="4">
        <v>38408</v>
      </c>
      <c r="AJ272" s="9">
        <v>12082.25</v>
      </c>
    </row>
    <row r="273" spans="1:36" x14ac:dyDescent="0.25">
      <c r="A273" s="4">
        <v>38415</v>
      </c>
      <c r="B273" s="9">
        <v>4220.3549999999996</v>
      </c>
      <c r="C273" s="4">
        <v>38415</v>
      </c>
      <c r="D273" s="9">
        <v>11873.05</v>
      </c>
      <c r="E273" s="4">
        <v>38527</v>
      </c>
      <c r="F273" s="9">
        <v>1101.8820000000001</v>
      </c>
      <c r="G273" s="4">
        <v>38415</v>
      </c>
      <c r="H273" s="9">
        <v>9927.2000000000007</v>
      </c>
      <c r="I273" s="4">
        <v>38415</v>
      </c>
      <c r="J273" s="9">
        <v>6009.34</v>
      </c>
      <c r="K273" s="4">
        <v>38415</v>
      </c>
      <c r="L273" s="9">
        <v>1222.1300000000001</v>
      </c>
      <c r="M273" s="4">
        <v>38415</v>
      </c>
      <c r="N273" s="9">
        <v>5036.3</v>
      </c>
      <c r="O273" s="4">
        <v>38415</v>
      </c>
      <c r="P273" s="9">
        <v>13730.78</v>
      </c>
      <c r="Q273" s="4">
        <v>38415</v>
      </c>
      <c r="R273" s="9">
        <v>4091.58</v>
      </c>
      <c r="S273" s="4">
        <v>38415</v>
      </c>
      <c r="T273" s="9">
        <v>4423.5200000000004</v>
      </c>
      <c r="U273" s="4">
        <v>38410</v>
      </c>
      <c r="V273" s="9">
        <v>996.95</v>
      </c>
      <c r="W273" s="4">
        <v>38415</v>
      </c>
      <c r="X273" s="9">
        <v>29197.200000000001</v>
      </c>
      <c r="Y273" s="4">
        <v>38415</v>
      </c>
      <c r="Z273" s="9">
        <v>6264.84</v>
      </c>
      <c r="AA273" s="4">
        <v>38437</v>
      </c>
      <c r="AB273" s="9">
        <v>6065.91</v>
      </c>
      <c r="AC273" s="4">
        <v>38410</v>
      </c>
      <c r="AD273" s="9">
        <v>2060.9</v>
      </c>
      <c r="AE273" s="4">
        <v>38415</v>
      </c>
      <c r="AF273" s="9">
        <v>378.65</v>
      </c>
      <c r="AG273" s="4">
        <v>38410</v>
      </c>
      <c r="AH273" s="9">
        <v>625.33000000000004</v>
      </c>
      <c r="AI273" s="4">
        <v>38415</v>
      </c>
      <c r="AJ273" s="9">
        <v>12334.38</v>
      </c>
    </row>
    <row r="274" spans="1:36" x14ac:dyDescent="0.25">
      <c r="A274" s="4">
        <v>38422</v>
      </c>
      <c r="B274" s="9">
        <v>4203.7669999999998</v>
      </c>
      <c r="C274" s="4">
        <v>38422</v>
      </c>
      <c r="D274" s="9">
        <v>11923.89</v>
      </c>
      <c r="E274" s="4">
        <v>38534</v>
      </c>
      <c r="F274" s="9">
        <v>1055.5940000000001</v>
      </c>
      <c r="G274" s="4">
        <v>38422</v>
      </c>
      <c r="H274" s="9">
        <v>9691.44</v>
      </c>
      <c r="I274" s="4">
        <v>38422</v>
      </c>
      <c r="J274" s="9">
        <v>5971.92</v>
      </c>
      <c r="K274" s="4">
        <v>38422</v>
      </c>
      <c r="L274" s="9">
        <v>1200.08</v>
      </c>
      <c r="M274" s="4">
        <v>38422</v>
      </c>
      <c r="N274" s="9">
        <v>4982</v>
      </c>
      <c r="O274" s="4">
        <v>38422</v>
      </c>
      <c r="P274" s="9">
        <v>13890.93</v>
      </c>
      <c r="Q274" s="4">
        <v>38422</v>
      </c>
      <c r="R274" s="9">
        <v>4049.18</v>
      </c>
      <c r="S274" s="4">
        <v>38422</v>
      </c>
      <c r="T274" s="9">
        <v>4360.49</v>
      </c>
      <c r="U274" s="4">
        <v>38417</v>
      </c>
      <c r="V274" s="9">
        <v>1012.96</v>
      </c>
      <c r="W274" s="4">
        <v>38422</v>
      </c>
      <c r="X274" s="9">
        <v>28074.9</v>
      </c>
      <c r="Y274" s="4">
        <v>38422</v>
      </c>
      <c r="Z274" s="9">
        <v>6084.3</v>
      </c>
      <c r="AA274" s="4">
        <v>38444</v>
      </c>
      <c r="AB274" s="9">
        <v>6028.75</v>
      </c>
      <c r="AC274" s="4">
        <v>38417</v>
      </c>
      <c r="AD274" s="9">
        <v>2148.15</v>
      </c>
      <c r="AE274" s="4">
        <v>38422</v>
      </c>
      <c r="AF274" s="9">
        <v>372.15</v>
      </c>
      <c r="AG274" s="4">
        <v>38417</v>
      </c>
      <c r="AH274" s="9">
        <v>625.87</v>
      </c>
      <c r="AI274" s="4">
        <v>38422</v>
      </c>
      <c r="AJ274" s="9">
        <v>12211.74</v>
      </c>
    </row>
    <row r="275" spans="1:36" x14ac:dyDescent="0.25">
      <c r="A275" s="4">
        <v>38429</v>
      </c>
      <c r="B275" s="9">
        <v>4249.0749999999998</v>
      </c>
      <c r="C275" s="4">
        <v>38429</v>
      </c>
      <c r="D275" s="9">
        <v>11879.81</v>
      </c>
      <c r="E275" s="4">
        <v>38541</v>
      </c>
      <c r="F275" s="9">
        <v>1017.9829999999999</v>
      </c>
      <c r="G275" s="4">
        <v>38429</v>
      </c>
      <c r="H275" s="9">
        <v>9754.69</v>
      </c>
      <c r="I275" s="4">
        <v>38429</v>
      </c>
      <c r="J275" s="9">
        <v>5897.04</v>
      </c>
      <c r="K275" s="4">
        <v>38429</v>
      </c>
      <c r="L275" s="9">
        <v>1189.6500000000001</v>
      </c>
      <c r="M275" s="4">
        <v>38429</v>
      </c>
      <c r="N275" s="9">
        <v>4923.3</v>
      </c>
      <c r="O275" s="4">
        <v>38429</v>
      </c>
      <c r="P275" s="9">
        <v>13828.37</v>
      </c>
      <c r="Q275" s="4">
        <v>38429</v>
      </c>
      <c r="R275" s="9">
        <v>4050.77</v>
      </c>
      <c r="S275" s="4">
        <v>38429</v>
      </c>
      <c r="T275" s="9">
        <v>4327.18</v>
      </c>
      <c r="U275" s="4">
        <v>38424</v>
      </c>
      <c r="V275" s="9">
        <v>1022.79</v>
      </c>
      <c r="W275" s="4">
        <v>38429</v>
      </c>
      <c r="X275" s="9">
        <v>27593.3</v>
      </c>
      <c r="Y275" s="4">
        <v>38429</v>
      </c>
      <c r="Z275" s="9">
        <v>6096.93</v>
      </c>
      <c r="AA275" s="4">
        <v>38451</v>
      </c>
      <c r="AB275" s="9">
        <v>6024.07</v>
      </c>
      <c r="AC275" s="4">
        <v>38424</v>
      </c>
      <c r="AD275" s="9">
        <v>2154</v>
      </c>
      <c r="AE275" s="4">
        <v>38429</v>
      </c>
      <c r="AF275" s="9">
        <v>369.84</v>
      </c>
      <c r="AG275" s="4">
        <v>38424</v>
      </c>
      <c r="AH275" s="9">
        <v>608.45000000000005</v>
      </c>
      <c r="AI275" s="4">
        <v>38429</v>
      </c>
      <c r="AJ275" s="9">
        <v>12342.75</v>
      </c>
    </row>
    <row r="276" spans="1:36" x14ac:dyDescent="0.25">
      <c r="A276" s="4">
        <v>38436</v>
      </c>
      <c r="B276" s="9">
        <v>4136.4070000000002</v>
      </c>
      <c r="C276" s="4">
        <v>38436</v>
      </c>
      <c r="D276" s="9">
        <v>11761.1</v>
      </c>
      <c r="E276" s="4">
        <v>38548</v>
      </c>
      <c r="F276" s="9">
        <v>1026.115</v>
      </c>
      <c r="G276" s="4">
        <v>38436</v>
      </c>
      <c r="H276" s="9">
        <v>9533.1</v>
      </c>
      <c r="I276" s="4">
        <v>38436</v>
      </c>
      <c r="J276" s="9">
        <v>5935.45</v>
      </c>
      <c r="K276" s="4">
        <v>38436</v>
      </c>
      <c r="L276" s="9">
        <v>1171.42</v>
      </c>
      <c r="M276" s="4">
        <v>38436</v>
      </c>
      <c r="N276" s="9">
        <v>4922.5</v>
      </c>
      <c r="O276" s="4">
        <v>38436</v>
      </c>
      <c r="P276" s="9">
        <v>13597.1</v>
      </c>
      <c r="Q276" s="4">
        <v>38436</v>
      </c>
      <c r="R276" s="9">
        <v>4078.31</v>
      </c>
      <c r="S276" s="4">
        <v>38436</v>
      </c>
      <c r="T276" s="9">
        <v>4343.6000000000004</v>
      </c>
      <c r="U276" s="4">
        <v>38431</v>
      </c>
      <c r="V276" s="9">
        <v>979.72</v>
      </c>
      <c r="W276" s="4">
        <v>38436</v>
      </c>
      <c r="X276" s="9">
        <v>26701.9</v>
      </c>
      <c r="Y276" s="4">
        <v>38436</v>
      </c>
      <c r="Z276" s="9">
        <v>6130.34</v>
      </c>
      <c r="AA276" s="4">
        <v>38458</v>
      </c>
      <c r="AB276" s="9">
        <v>5888.37</v>
      </c>
      <c r="AC276" s="4">
        <v>38431</v>
      </c>
      <c r="AD276" s="9">
        <v>2109.15</v>
      </c>
      <c r="AE276" s="4">
        <v>38436</v>
      </c>
      <c r="AF276" s="9">
        <v>371.62</v>
      </c>
      <c r="AG276" s="4">
        <v>38431</v>
      </c>
      <c r="AH276" s="9">
        <v>582.42999999999995</v>
      </c>
      <c r="AI276" s="4">
        <v>38436</v>
      </c>
      <c r="AJ276" s="9">
        <v>11962.59</v>
      </c>
    </row>
    <row r="277" spans="1:36" x14ac:dyDescent="0.25">
      <c r="A277" s="4">
        <v>38443</v>
      </c>
      <c r="B277" s="9">
        <v>4138.29</v>
      </c>
      <c r="C277" s="4">
        <v>38443</v>
      </c>
      <c r="D277" s="9">
        <v>11723.63</v>
      </c>
      <c r="E277" s="4">
        <v>38555</v>
      </c>
      <c r="F277" s="9">
        <v>1046.3209999999999</v>
      </c>
      <c r="G277" s="4">
        <v>38443</v>
      </c>
      <c r="H277" s="9">
        <v>9638.6299999999992</v>
      </c>
      <c r="I277" s="4">
        <v>38443</v>
      </c>
      <c r="J277" s="9">
        <v>5950.88</v>
      </c>
      <c r="K277" s="4">
        <v>38443</v>
      </c>
      <c r="L277" s="9">
        <v>1172.92</v>
      </c>
      <c r="M277" s="4">
        <v>38443</v>
      </c>
      <c r="N277" s="9">
        <v>4914</v>
      </c>
      <c r="O277" s="4">
        <v>38443</v>
      </c>
      <c r="P277" s="9">
        <v>13491.35</v>
      </c>
      <c r="Q277" s="4">
        <v>38443</v>
      </c>
      <c r="R277" s="9">
        <v>4080.08</v>
      </c>
      <c r="S277" s="4">
        <v>38443</v>
      </c>
      <c r="T277" s="9">
        <v>4373.53</v>
      </c>
      <c r="U277" s="4">
        <v>38438</v>
      </c>
      <c r="V277" s="9">
        <v>965.3</v>
      </c>
      <c r="W277" s="4">
        <v>38443</v>
      </c>
      <c r="X277" s="9">
        <v>26773.8</v>
      </c>
      <c r="Y277" s="4">
        <v>38443</v>
      </c>
      <c r="Z277" s="9">
        <v>6029.23</v>
      </c>
      <c r="AA277" s="4">
        <v>38465</v>
      </c>
      <c r="AB277" s="9">
        <v>5747.09</v>
      </c>
      <c r="AC277" s="4">
        <v>38438</v>
      </c>
      <c r="AD277" s="9">
        <v>2015.4</v>
      </c>
      <c r="AE277" s="4">
        <v>38443</v>
      </c>
      <c r="AF277" s="9">
        <v>368.2</v>
      </c>
      <c r="AG277" s="4">
        <v>38438</v>
      </c>
      <c r="AH277" s="9">
        <v>602.4</v>
      </c>
      <c r="AI277" s="4">
        <v>38443</v>
      </c>
      <c r="AJ277" s="9">
        <v>12209.75</v>
      </c>
    </row>
    <row r="278" spans="1:36" x14ac:dyDescent="0.25">
      <c r="A278" s="4">
        <v>38450</v>
      </c>
      <c r="B278" s="9">
        <v>4165.55</v>
      </c>
      <c r="C278" s="4">
        <v>38450</v>
      </c>
      <c r="D278" s="9">
        <v>11874.75</v>
      </c>
      <c r="E278" s="4">
        <v>38562</v>
      </c>
      <c r="F278" s="9">
        <v>1083.0329999999999</v>
      </c>
      <c r="G278" s="4">
        <v>38450</v>
      </c>
      <c r="H278" s="9">
        <v>9623.7199999999993</v>
      </c>
      <c r="I278" s="4">
        <v>38450</v>
      </c>
      <c r="J278" s="9">
        <v>6016.57</v>
      </c>
      <c r="K278" s="4">
        <v>38450</v>
      </c>
      <c r="L278" s="9">
        <v>1181.2</v>
      </c>
      <c r="M278" s="4">
        <v>38450</v>
      </c>
      <c r="N278" s="9">
        <v>4983.6000000000004</v>
      </c>
      <c r="O278" s="4">
        <v>38450</v>
      </c>
      <c r="P278" s="9">
        <v>13666.72</v>
      </c>
      <c r="Q278" s="4">
        <v>38450</v>
      </c>
      <c r="R278" s="9">
        <v>4124.29</v>
      </c>
      <c r="S278" s="4">
        <v>38450</v>
      </c>
      <c r="T278" s="9">
        <v>4400.68</v>
      </c>
      <c r="U278" s="4">
        <v>38445</v>
      </c>
      <c r="V278" s="9">
        <v>981.9</v>
      </c>
      <c r="W278" s="4">
        <v>38450</v>
      </c>
      <c r="X278" s="9">
        <v>25884.6</v>
      </c>
      <c r="Y278" s="4">
        <v>38450</v>
      </c>
      <c r="Z278" s="9">
        <v>6149.61</v>
      </c>
      <c r="AA278" s="4">
        <v>38472</v>
      </c>
      <c r="AB278" s="9">
        <v>5818.07</v>
      </c>
      <c r="AC278" s="4">
        <v>38445</v>
      </c>
      <c r="AD278" s="9">
        <v>2067.65</v>
      </c>
      <c r="AE278" s="4">
        <v>38450</v>
      </c>
      <c r="AF278" s="9">
        <v>373.61</v>
      </c>
      <c r="AG278" s="4">
        <v>38445</v>
      </c>
      <c r="AH278" s="9">
        <v>611.86</v>
      </c>
      <c r="AI278" s="4">
        <v>38450</v>
      </c>
      <c r="AJ278" s="9">
        <v>12106.09</v>
      </c>
    </row>
    <row r="279" spans="1:36" x14ac:dyDescent="0.25">
      <c r="A279" s="4">
        <v>38457</v>
      </c>
      <c r="B279" s="9">
        <v>4014.3420000000001</v>
      </c>
      <c r="C279" s="4">
        <v>38457</v>
      </c>
      <c r="D279" s="9">
        <v>11370.69</v>
      </c>
      <c r="E279" s="4">
        <v>38569</v>
      </c>
      <c r="F279" s="9">
        <v>1128.7429999999999</v>
      </c>
      <c r="G279" s="4">
        <v>38457</v>
      </c>
      <c r="H279" s="9">
        <v>9277.1200000000008</v>
      </c>
      <c r="I279" s="4">
        <v>38457</v>
      </c>
      <c r="J279" s="9">
        <v>6018.97</v>
      </c>
      <c r="K279" s="4">
        <v>38457</v>
      </c>
      <c r="L279" s="9">
        <v>1142.6199999999999</v>
      </c>
      <c r="M279" s="4">
        <v>38457</v>
      </c>
      <c r="N279" s="9">
        <v>4891.6000000000004</v>
      </c>
      <c r="O279" s="4">
        <v>38457</v>
      </c>
      <c r="P279" s="9">
        <v>13638.75</v>
      </c>
      <c r="Q279" s="4">
        <v>38457</v>
      </c>
      <c r="R279" s="9">
        <v>4032.28</v>
      </c>
      <c r="S279" s="4">
        <v>38457</v>
      </c>
      <c r="T279" s="9">
        <v>4312.25</v>
      </c>
      <c r="U279" s="4">
        <v>38452</v>
      </c>
      <c r="V279" s="9">
        <v>992.17</v>
      </c>
      <c r="W279" s="4">
        <v>38457</v>
      </c>
      <c r="X279" s="9">
        <v>24655.8</v>
      </c>
      <c r="Y279" s="4">
        <v>38457</v>
      </c>
      <c r="Z279" s="9">
        <v>6081.39</v>
      </c>
      <c r="AA279" s="4">
        <v>38479</v>
      </c>
      <c r="AB279" s="9">
        <v>5967.96</v>
      </c>
      <c r="AC279" s="4">
        <v>38452</v>
      </c>
      <c r="AD279" s="9">
        <v>2031.2</v>
      </c>
      <c r="AE279" s="4">
        <v>38457</v>
      </c>
      <c r="AF279" s="9">
        <v>364.26</v>
      </c>
      <c r="AG279" s="4">
        <v>38452</v>
      </c>
      <c r="AH279" s="9">
        <v>631.13</v>
      </c>
      <c r="AI279" s="4">
        <v>38457</v>
      </c>
      <c r="AJ279" s="9">
        <v>11868.7</v>
      </c>
    </row>
    <row r="280" spans="1:36" x14ac:dyDescent="0.25">
      <c r="A280" s="4">
        <v>38464</v>
      </c>
      <c r="B280" s="9">
        <v>4034.0810000000001</v>
      </c>
      <c r="C280" s="4">
        <v>38464</v>
      </c>
      <c r="D280" s="9">
        <v>11045.95</v>
      </c>
      <c r="E280" s="4">
        <v>38576</v>
      </c>
      <c r="F280" s="9">
        <v>1167.915</v>
      </c>
      <c r="G280" s="4">
        <v>38464</v>
      </c>
      <c r="H280" s="9">
        <v>9367.49</v>
      </c>
      <c r="I280" s="4">
        <v>38464</v>
      </c>
      <c r="J280" s="9">
        <v>5912.85</v>
      </c>
      <c r="K280" s="4">
        <v>38464</v>
      </c>
      <c r="L280" s="9">
        <v>1152.1199999999999</v>
      </c>
      <c r="M280" s="4">
        <v>38464</v>
      </c>
      <c r="N280" s="9">
        <v>4849.3</v>
      </c>
      <c r="O280" s="4">
        <v>38464</v>
      </c>
      <c r="P280" s="9">
        <v>13693.55</v>
      </c>
      <c r="Q280" s="4">
        <v>38464</v>
      </c>
      <c r="R280" s="9">
        <v>3980.18</v>
      </c>
      <c r="S280" s="4">
        <v>38464</v>
      </c>
      <c r="T280" s="9">
        <v>4223.04</v>
      </c>
      <c r="U280" s="4">
        <v>38459</v>
      </c>
      <c r="V280" s="9">
        <v>947.22</v>
      </c>
      <c r="W280" s="4">
        <v>38464</v>
      </c>
      <c r="X280" s="9">
        <v>24767.1</v>
      </c>
      <c r="Y280" s="4">
        <v>38464</v>
      </c>
      <c r="Z280" s="9">
        <v>5972.06</v>
      </c>
      <c r="AA280" s="4">
        <v>38486</v>
      </c>
      <c r="AB280" s="9">
        <v>5981.48</v>
      </c>
      <c r="AC280" s="4">
        <v>38459</v>
      </c>
      <c r="AD280" s="9">
        <v>1956.3</v>
      </c>
      <c r="AE280" s="4">
        <v>38464</v>
      </c>
      <c r="AF280" s="9">
        <v>356.18</v>
      </c>
      <c r="AG280" s="4">
        <v>38459</v>
      </c>
      <c r="AH280" s="9">
        <v>602.71</v>
      </c>
      <c r="AI280" s="4">
        <v>38464</v>
      </c>
      <c r="AJ280" s="9">
        <v>11532.34</v>
      </c>
    </row>
    <row r="281" spans="1:36" x14ac:dyDescent="0.25">
      <c r="A281" s="4">
        <v>38471</v>
      </c>
      <c r="B281" s="9">
        <v>3983.1689999999999</v>
      </c>
      <c r="C281" s="4">
        <v>38471</v>
      </c>
      <c r="D281" s="9">
        <v>11008.9</v>
      </c>
      <c r="E281" s="4">
        <v>38583</v>
      </c>
      <c r="F281" s="9">
        <v>1150.184</v>
      </c>
      <c r="G281" s="4">
        <v>38471</v>
      </c>
      <c r="H281" s="9">
        <v>9369.2999999999993</v>
      </c>
      <c r="I281" s="4">
        <v>38471</v>
      </c>
      <c r="J281" s="9">
        <v>5870.79</v>
      </c>
      <c r="K281" s="4">
        <v>38471</v>
      </c>
      <c r="L281" s="9">
        <v>1156.8499999999999</v>
      </c>
      <c r="M281" s="4">
        <v>38471</v>
      </c>
      <c r="N281" s="9">
        <v>4801.7</v>
      </c>
      <c r="O281" s="4">
        <v>38471</v>
      </c>
      <c r="P281" s="9">
        <v>13908.97</v>
      </c>
      <c r="Q281" s="4">
        <v>38471</v>
      </c>
      <c r="R281" s="9">
        <v>3911.71</v>
      </c>
      <c r="S281" s="4">
        <v>38471</v>
      </c>
      <c r="T281" s="9">
        <v>4184.84</v>
      </c>
      <c r="U281" s="4">
        <v>38466</v>
      </c>
      <c r="V281" s="9">
        <v>940.79</v>
      </c>
      <c r="W281" s="4">
        <v>38471</v>
      </c>
      <c r="X281" s="9">
        <v>24843.7</v>
      </c>
      <c r="Y281" s="4">
        <v>38471</v>
      </c>
      <c r="Z281" s="9">
        <v>5831.44</v>
      </c>
      <c r="AA281" s="4">
        <v>38493</v>
      </c>
      <c r="AB281" s="9">
        <v>5954.69</v>
      </c>
      <c r="AC281" s="4">
        <v>38466</v>
      </c>
      <c r="AD281" s="9">
        <v>1967.35</v>
      </c>
      <c r="AE281" s="4">
        <v>38471</v>
      </c>
      <c r="AF281" s="9">
        <v>348.2</v>
      </c>
      <c r="AG281" s="4">
        <v>38466</v>
      </c>
      <c r="AH281" s="9">
        <v>609.78</v>
      </c>
      <c r="AI281" s="4">
        <v>38471</v>
      </c>
      <c r="AJ281" s="9">
        <v>11324.02</v>
      </c>
    </row>
    <row r="282" spans="1:36" x14ac:dyDescent="0.25">
      <c r="A282" s="4">
        <v>38478</v>
      </c>
      <c r="B282" s="9">
        <v>3983.3159999999998</v>
      </c>
      <c r="C282" s="4">
        <v>38478</v>
      </c>
      <c r="D282" s="9">
        <v>11192.17</v>
      </c>
      <c r="E282" s="4">
        <v>38590</v>
      </c>
      <c r="F282" s="9">
        <v>1171.8599999999999</v>
      </c>
      <c r="G282" s="4">
        <v>38478</v>
      </c>
      <c r="H282" s="9">
        <v>9522.74</v>
      </c>
      <c r="I282" s="4">
        <v>38478</v>
      </c>
      <c r="J282" s="9">
        <v>6027.11</v>
      </c>
      <c r="K282" s="4">
        <v>38478</v>
      </c>
      <c r="L282" s="9">
        <v>1171.3499999999999</v>
      </c>
      <c r="M282" s="4">
        <v>38478</v>
      </c>
      <c r="N282" s="9">
        <v>4918.8999999999996</v>
      </c>
      <c r="O282" s="4">
        <v>38478</v>
      </c>
      <c r="P282" s="9">
        <v>14033.96</v>
      </c>
      <c r="Q282" s="4">
        <v>38478</v>
      </c>
      <c r="R282" s="9">
        <v>4033.46</v>
      </c>
      <c r="S282" s="4">
        <v>38478</v>
      </c>
      <c r="T282" s="9">
        <v>4311.0600000000004</v>
      </c>
      <c r="U282" s="4">
        <v>38473</v>
      </c>
      <c r="V282" s="9">
        <v>911.3</v>
      </c>
      <c r="W282" s="4">
        <v>38478</v>
      </c>
      <c r="X282" s="9">
        <v>25589.200000000001</v>
      </c>
      <c r="Y282" s="4">
        <v>38478</v>
      </c>
      <c r="Z282" s="9">
        <v>6047.36</v>
      </c>
      <c r="AA282" s="4">
        <v>38500</v>
      </c>
      <c r="AB282" s="9">
        <v>5991.55</v>
      </c>
      <c r="AC282" s="4">
        <v>38473</v>
      </c>
      <c r="AD282" s="9">
        <v>1902.5</v>
      </c>
      <c r="AE282" s="4">
        <v>38478</v>
      </c>
      <c r="AF282" s="9">
        <v>356.65</v>
      </c>
      <c r="AG282" s="4">
        <v>38473</v>
      </c>
      <c r="AH282" s="9">
        <v>593.88</v>
      </c>
      <c r="AI282" s="4">
        <v>38478</v>
      </c>
      <c r="AJ282" s="9">
        <v>11682.7</v>
      </c>
    </row>
    <row r="283" spans="1:36" x14ac:dyDescent="0.25">
      <c r="A283" s="4">
        <v>38485</v>
      </c>
      <c r="B283" s="9">
        <v>4012.1419999999998</v>
      </c>
      <c r="C283" s="4">
        <v>38485</v>
      </c>
      <c r="D283" s="9">
        <v>11049.11</v>
      </c>
      <c r="E283" s="4">
        <v>38597</v>
      </c>
      <c r="F283" s="9">
        <v>1188.848</v>
      </c>
      <c r="G283" s="4">
        <v>38485</v>
      </c>
      <c r="H283" s="9">
        <v>9278.4500000000007</v>
      </c>
      <c r="I283" s="4">
        <v>38485</v>
      </c>
      <c r="J283" s="9">
        <v>5943.03</v>
      </c>
      <c r="K283" s="4">
        <v>38485</v>
      </c>
      <c r="L283" s="9">
        <v>1154.05</v>
      </c>
      <c r="M283" s="4">
        <v>38485</v>
      </c>
      <c r="N283" s="9">
        <v>4886.5</v>
      </c>
      <c r="O283" s="4">
        <v>38485</v>
      </c>
      <c r="P283" s="9">
        <v>13866.81</v>
      </c>
      <c r="Q283" s="4">
        <v>38485</v>
      </c>
      <c r="R283" s="9">
        <v>4017.89</v>
      </c>
      <c r="S283" s="4">
        <v>38485</v>
      </c>
      <c r="T283" s="9">
        <v>4275.7</v>
      </c>
      <c r="U283" s="4">
        <v>38480</v>
      </c>
      <c r="V283" s="9">
        <v>940.85</v>
      </c>
      <c r="W283" s="4">
        <v>38485</v>
      </c>
      <c r="X283" s="9">
        <v>23887.4</v>
      </c>
      <c r="Y283" s="4">
        <v>38485</v>
      </c>
      <c r="Z283" s="9">
        <v>6028.33</v>
      </c>
      <c r="AA283" s="4">
        <v>38507</v>
      </c>
      <c r="AB283" s="9">
        <v>6107.95</v>
      </c>
      <c r="AC283" s="4">
        <v>38480</v>
      </c>
      <c r="AD283" s="9">
        <v>1977.5</v>
      </c>
      <c r="AE283" s="4">
        <v>38485</v>
      </c>
      <c r="AF283" s="9">
        <v>355.51</v>
      </c>
      <c r="AG283" s="4">
        <v>38480</v>
      </c>
      <c r="AH283" s="9">
        <v>597.21</v>
      </c>
      <c r="AI283" s="4">
        <v>38485</v>
      </c>
      <c r="AJ283" s="9">
        <v>11680.21</v>
      </c>
    </row>
    <row r="284" spans="1:36" x14ac:dyDescent="0.25">
      <c r="A284" s="4">
        <v>38492</v>
      </c>
      <c r="B284" s="9">
        <v>4041.25</v>
      </c>
      <c r="C284" s="4">
        <v>38492</v>
      </c>
      <c r="D284" s="9">
        <v>11037.29</v>
      </c>
      <c r="E284" s="4">
        <v>38604</v>
      </c>
      <c r="F284" s="9">
        <v>1189.625</v>
      </c>
      <c r="G284" s="4">
        <v>38492</v>
      </c>
      <c r="H284" s="9">
        <v>9452.19</v>
      </c>
      <c r="I284" s="4">
        <v>38492</v>
      </c>
      <c r="J284" s="9">
        <v>6023.11</v>
      </c>
      <c r="K284" s="4">
        <v>38492</v>
      </c>
      <c r="L284" s="9">
        <v>1189.28</v>
      </c>
      <c r="M284" s="4">
        <v>38492</v>
      </c>
      <c r="N284" s="9">
        <v>4971.8</v>
      </c>
      <c r="O284" s="4">
        <v>38492</v>
      </c>
      <c r="P284" s="9">
        <v>13717.42</v>
      </c>
      <c r="Q284" s="4">
        <v>38492</v>
      </c>
      <c r="R284" s="9">
        <v>4096.18</v>
      </c>
      <c r="S284" s="4">
        <v>38492</v>
      </c>
      <c r="T284" s="9">
        <v>4360.68</v>
      </c>
      <c r="U284" s="4">
        <v>38487</v>
      </c>
      <c r="V284" s="9">
        <v>923.19</v>
      </c>
      <c r="W284" s="4">
        <v>38492</v>
      </c>
      <c r="X284" s="9">
        <v>24522.400000000001</v>
      </c>
      <c r="Y284" s="4">
        <v>38492</v>
      </c>
      <c r="Z284" s="9">
        <v>6157.62</v>
      </c>
      <c r="AA284" s="4">
        <v>38514</v>
      </c>
      <c r="AB284" s="9">
        <v>6192.35</v>
      </c>
      <c r="AC284" s="4">
        <v>38487</v>
      </c>
      <c r="AD284" s="9">
        <v>1988.3</v>
      </c>
      <c r="AE284" s="4">
        <v>38492</v>
      </c>
      <c r="AF284" s="9">
        <v>363.88</v>
      </c>
      <c r="AG284" s="4">
        <v>38487</v>
      </c>
      <c r="AH284" s="9">
        <v>578.76</v>
      </c>
      <c r="AI284" s="4">
        <v>38492</v>
      </c>
      <c r="AJ284" s="9">
        <v>12155.14</v>
      </c>
    </row>
    <row r="285" spans="1:36" x14ac:dyDescent="0.25">
      <c r="A285" s="4">
        <v>38499</v>
      </c>
      <c r="B285" s="9">
        <v>4116.4080000000004</v>
      </c>
      <c r="C285" s="4">
        <v>38499</v>
      </c>
      <c r="D285" s="9">
        <v>11192.33</v>
      </c>
      <c r="E285" s="4">
        <v>38611</v>
      </c>
      <c r="F285" s="9">
        <v>1212.9469999999999</v>
      </c>
      <c r="G285" s="4">
        <v>38499</v>
      </c>
      <c r="H285" s="9">
        <v>9619.36</v>
      </c>
      <c r="I285" s="4">
        <v>38499</v>
      </c>
      <c r="J285" s="9">
        <v>6160.75</v>
      </c>
      <c r="K285" s="4">
        <v>38499</v>
      </c>
      <c r="L285" s="9">
        <v>1198.78</v>
      </c>
      <c r="M285" s="4">
        <v>38499</v>
      </c>
      <c r="N285" s="9">
        <v>4986.3</v>
      </c>
      <c r="O285" s="4">
        <v>38499</v>
      </c>
      <c r="P285" s="9">
        <v>13714.78</v>
      </c>
      <c r="Q285" s="4">
        <v>38499</v>
      </c>
      <c r="R285" s="9">
        <v>4131.83</v>
      </c>
      <c r="S285" s="4">
        <v>38499</v>
      </c>
      <c r="T285" s="9">
        <v>4444.71</v>
      </c>
      <c r="U285" s="4">
        <v>38494</v>
      </c>
      <c r="V285" s="9">
        <v>952.19</v>
      </c>
      <c r="W285" s="4">
        <v>38499</v>
      </c>
      <c r="X285" s="9">
        <v>25255.5</v>
      </c>
      <c r="Y285" s="4">
        <v>38499</v>
      </c>
      <c r="Z285" s="9">
        <v>6240.57</v>
      </c>
      <c r="AA285" s="4">
        <v>38521</v>
      </c>
      <c r="AB285" s="9">
        <v>6293.56</v>
      </c>
      <c r="AC285" s="4">
        <v>38494</v>
      </c>
      <c r="AD285" s="9">
        <v>1992.4</v>
      </c>
      <c r="AE285" s="4">
        <v>38499</v>
      </c>
      <c r="AF285" s="9">
        <v>366.94</v>
      </c>
      <c r="AG285" s="4">
        <v>38494</v>
      </c>
      <c r="AH285" s="9">
        <v>585.67999999999995</v>
      </c>
      <c r="AI285" s="4">
        <v>38499</v>
      </c>
      <c r="AJ285" s="9">
        <v>12499.61</v>
      </c>
    </row>
    <row r="286" spans="1:36" x14ac:dyDescent="0.25">
      <c r="A286" s="4">
        <v>38506</v>
      </c>
      <c r="B286" s="9">
        <v>4194.0330000000004</v>
      </c>
      <c r="C286" s="4">
        <v>38506</v>
      </c>
      <c r="D286" s="9">
        <v>11300.05</v>
      </c>
      <c r="E286" s="4">
        <v>38618</v>
      </c>
      <c r="F286" s="9">
        <v>1151.98</v>
      </c>
      <c r="G286" s="4">
        <v>38506</v>
      </c>
      <c r="H286" s="9">
        <v>9671.17</v>
      </c>
      <c r="I286" s="4">
        <v>38506</v>
      </c>
      <c r="J286" s="9">
        <v>6210.27</v>
      </c>
      <c r="K286" s="4">
        <v>38506</v>
      </c>
      <c r="L286" s="9">
        <v>1196.02</v>
      </c>
      <c r="M286" s="4">
        <v>38506</v>
      </c>
      <c r="N286" s="9">
        <v>4999.3999999999996</v>
      </c>
      <c r="O286" s="4">
        <v>38506</v>
      </c>
      <c r="P286" s="9">
        <v>13818.45</v>
      </c>
      <c r="Q286" s="4">
        <v>38506</v>
      </c>
      <c r="R286" s="9">
        <v>4162.47</v>
      </c>
      <c r="S286" s="4">
        <v>38506</v>
      </c>
      <c r="T286" s="9">
        <v>4510.3900000000003</v>
      </c>
      <c r="U286" s="4">
        <v>38501</v>
      </c>
      <c r="V286" s="9">
        <v>960.91</v>
      </c>
      <c r="W286" s="4">
        <v>38506</v>
      </c>
      <c r="X286" s="9">
        <v>26365.599999999999</v>
      </c>
      <c r="Y286" s="4">
        <v>38506</v>
      </c>
      <c r="Z286" s="9">
        <v>6294.07</v>
      </c>
      <c r="AA286" s="4">
        <v>38528</v>
      </c>
      <c r="AB286" s="9">
        <v>6340.69</v>
      </c>
      <c r="AC286" s="4">
        <v>38501</v>
      </c>
      <c r="AD286" s="9">
        <v>2076.4</v>
      </c>
      <c r="AE286" s="4">
        <v>38506</v>
      </c>
      <c r="AF286" s="9">
        <v>371.52</v>
      </c>
      <c r="AG286" s="4">
        <v>38501</v>
      </c>
      <c r="AH286" s="9">
        <v>597.33000000000004</v>
      </c>
      <c r="AI286" s="4">
        <v>38506</v>
      </c>
      <c r="AJ286" s="9">
        <v>12753.05</v>
      </c>
    </row>
    <row r="287" spans="1:36" x14ac:dyDescent="0.25">
      <c r="A287" s="4">
        <v>38513</v>
      </c>
      <c r="B287" s="9">
        <v>4221.6959999999999</v>
      </c>
      <c r="C287" s="4">
        <v>38513</v>
      </c>
      <c r="D287" s="9">
        <v>11304.23</v>
      </c>
      <c r="E287" s="4">
        <v>38625</v>
      </c>
      <c r="F287" s="9">
        <v>1155.614</v>
      </c>
      <c r="G287" s="4">
        <v>38513</v>
      </c>
      <c r="H287" s="9">
        <v>9790.09</v>
      </c>
      <c r="I287" s="4">
        <v>38513</v>
      </c>
      <c r="J287" s="9">
        <v>6239.38</v>
      </c>
      <c r="K287" s="4">
        <v>38513</v>
      </c>
      <c r="L287" s="9">
        <v>1198.1099999999999</v>
      </c>
      <c r="M287" s="4">
        <v>38513</v>
      </c>
      <c r="N287" s="9">
        <v>5030.3999999999996</v>
      </c>
      <c r="O287" s="4">
        <v>38513</v>
      </c>
      <c r="P287" s="9">
        <v>13934.76</v>
      </c>
      <c r="Q287" s="4">
        <v>38513</v>
      </c>
      <c r="R287" s="9">
        <v>4184.1000000000004</v>
      </c>
      <c r="S287" s="4">
        <v>38513</v>
      </c>
      <c r="T287" s="9">
        <v>4586.1000000000004</v>
      </c>
      <c r="U287" s="4">
        <v>38508</v>
      </c>
      <c r="V287" s="9">
        <v>976.09</v>
      </c>
      <c r="W287" s="4">
        <v>38513</v>
      </c>
      <c r="X287" s="9">
        <v>24950.9</v>
      </c>
      <c r="Y287" s="4">
        <v>38513</v>
      </c>
      <c r="Z287" s="9">
        <v>6334.57</v>
      </c>
      <c r="AA287" s="4">
        <v>38535</v>
      </c>
      <c r="AB287" s="9">
        <v>6272.14</v>
      </c>
      <c r="AC287" s="4">
        <v>38508</v>
      </c>
      <c r="AD287" s="9">
        <v>2092.35</v>
      </c>
      <c r="AE287" s="4">
        <v>38513</v>
      </c>
      <c r="AF287" s="9">
        <v>376.09</v>
      </c>
      <c r="AG287" s="4">
        <v>38508</v>
      </c>
      <c r="AH287" s="9">
        <v>609.09</v>
      </c>
      <c r="AI287" s="4">
        <v>38513</v>
      </c>
      <c r="AJ287" s="9">
        <v>12734.17</v>
      </c>
    </row>
    <row r="288" spans="1:36" x14ac:dyDescent="0.25">
      <c r="A288" s="4">
        <v>38520</v>
      </c>
      <c r="B288" s="9">
        <v>4312.2430000000004</v>
      </c>
      <c r="C288" s="4">
        <v>38520</v>
      </c>
      <c r="D288" s="9">
        <v>11514.03</v>
      </c>
      <c r="E288" s="4">
        <v>38639</v>
      </c>
      <c r="F288" s="9">
        <v>1139.547</v>
      </c>
      <c r="G288" s="4">
        <v>38520</v>
      </c>
      <c r="H288" s="9">
        <v>9947.57</v>
      </c>
      <c r="I288" s="4">
        <v>38520</v>
      </c>
      <c r="J288" s="9">
        <v>6263.47</v>
      </c>
      <c r="K288" s="4">
        <v>38520</v>
      </c>
      <c r="L288" s="9">
        <v>1216.96</v>
      </c>
      <c r="M288" s="4">
        <v>38520</v>
      </c>
      <c r="N288" s="9">
        <v>5077.6000000000004</v>
      </c>
      <c r="O288" s="4">
        <v>38520</v>
      </c>
      <c r="P288" s="9">
        <v>13912.03</v>
      </c>
      <c r="Q288" s="4">
        <v>38520</v>
      </c>
      <c r="R288" s="9">
        <v>4220.91</v>
      </c>
      <c r="S288" s="4">
        <v>38520</v>
      </c>
      <c r="T288" s="9">
        <v>4604.57</v>
      </c>
      <c r="U288" s="4">
        <v>38515</v>
      </c>
      <c r="V288" s="9">
        <v>990.79</v>
      </c>
      <c r="W288" s="4">
        <v>38520</v>
      </c>
      <c r="X288" s="9">
        <v>26092.9</v>
      </c>
      <c r="Y288" s="4">
        <v>38520</v>
      </c>
      <c r="Z288" s="9">
        <v>6437.27</v>
      </c>
      <c r="AA288" s="4">
        <v>38542</v>
      </c>
      <c r="AB288" s="9">
        <v>6201.4</v>
      </c>
      <c r="AC288" s="4">
        <v>38515</v>
      </c>
      <c r="AD288" s="9">
        <v>2090.6</v>
      </c>
      <c r="AE288" s="4">
        <v>38520</v>
      </c>
      <c r="AF288" s="9">
        <v>380.27</v>
      </c>
      <c r="AG288" s="4">
        <v>38515</v>
      </c>
      <c r="AH288" s="9">
        <v>611.19000000000005</v>
      </c>
      <c r="AI288" s="4">
        <v>38520</v>
      </c>
      <c r="AJ288" s="9">
        <v>13028.43</v>
      </c>
    </row>
    <row r="289" spans="1:36" x14ac:dyDescent="0.25">
      <c r="A289" s="4">
        <v>38527</v>
      </c>
      <c r="B289" s="9">
        <v>4245.6019999999999</v>
      </c>
      <c r="C289" s="4">
        <v>38527</v>
      </c>
      <c r="D289" s="9">
        <v>11537.03</v>
      </c>
      <c r="E289" s="4">
        <v>38646</v>
      </c>
      <c r="F289" s="9">
        <v>1141.318</v>
      </c>
      <c r="G289" s="4">
        <v>38527</v>
      </c>
      <c r="H289" s="9">
        <v>9996.17</v>
      </c>
      <c r="I289" s="4">
        <v>38527</v>
      </c>
      <c r="J289" s="9">
        <v>6223.19</v>
      </c>
      <c r="K289" s="4">
        <v>38527</v>
      </c>
      <c r="L289" s="9">
        <v>1191.57</v>
      </c>
      <c r="M289" s="4">
        <v>38527</v>
      </c>
      <c r="N289" s="9">
        <v>5079</v>
      </c>
      <c r="O289" s="4">
        <v>38527</v>
      </c>
      <c r="P289" s="9">
        <v>14230.29</v>
      </c>
      <c r="Q289" s="4">
        <v>38527</v>
      </c>
      <c r="R289" s="9">
        <v>4199.87</v>
      </c>
      <c r="S289" s="4">
        <v>38527</v>
      </c>
      <c r="T289" s="9">
        <v>4566.4799999999996</v>
      </c>
      <c r="U289" s="4">
        <v>38522</v>
      </c>
      <c r="V289" s="9">
        <v>1003.68</v>
      </c>
      <c r="W289" s="4">
        <v>38527</v>
      </c>
      <c r="X289" s="9">
        <v>24916.9</v>
      </c>
      <c r="Y289" s="4">
        <v>38527</v>
      </c>
      <c r="Z289" s="9">
        <v>6481.72</v>
      </c>
      <c r="AA289" s="4">
        <v>38549</v>
      </c>
      <c r="AB289" s="9">
        <v>6410.59</v>
      </c>
      <c r="AC289" s="4">
        <v>38522</v>
      </c>
      <c r="AD289" s="9">
        <v>2123.4</v>
      </c>
      <c r="AE289" s="4">
        <v>38527</v>
      </c>
      <c r="AF289" s="9">
        <v>379.97</v>
      </c>
      <c r="AG289" s="4">
        <v>38522</v>
      </c>
      <c r="AH289" s="9">
        <v>624.07000000000005</v>
      </c>
      <c r="AI289" s="4">
        <v>38527</v>
      </c>
      <c r="AJ289" s="9">
        <v>12805.98</v>
      </c>
    </row>
    <row r="290" spans="1:36" x14ac:dyDescent="0.25">
      <c r="A290" s="4">
        <v>38534</v>
      </c>
      <c r="B290" s="9">
        <v>4272.5919999999996</v>
      </c>
      <c r="C290" s="4">
        <v>38534</v>
      </c>
      <c r="D290" s="9">
        <v>11630.13</v>
      </c>
      <c r="E290" s="4">
        <v>38653</v>
      </c>
      <c r="F290" s="9">
        <v>1080.867</v>
      </c>
      <c r="G290" s="4">
        <v>38534</v>
      </c>
      <c r="H290" s="9">
        <v>9902.77</v>
      </c>
      <c r="I290" s="4">
        <v>38534</v>
      </c>
      <c r="J290" s="9">
        <v>6279.78</v>
      </c>
      <c r="K290" s="4">
        <v>38534</v>
      </c>
      <c r="L290" s="9">
        <v>1194.44</v>
      </c>
      <c r="M290" s="4">
        <v>38534</v>
      </c>
      <c r="N290" s="9">
        <v>5161</v>
      </c>
      <c r="O290" s="4">
        <v>38534</v>
      </c>
      <c r="P290" s="9">
        <v>14201.06</v>
      </c>
      <c r="Q290" s="4">
        <v>38534</v>
      </c>
      <c r="R290" s="9">
        <v>4269.62</v>
      </c>
      <c r="S290" s="4">
        <v>38534</v>
      </c>
      <c r="T290" s="9">
        <v>4617.07</v>
      </c>
      <c r="U290" s="4">
        <v>38529</v>
      </c>
      <c r="V290" s="9">
        <v>1002.43</v>
      </c>
      <c r="W290" s="4">
        <v>38534</v>
      </c>
      <c r="X290" s="9">
        <v>25311.4</v>
      </c>
      <c r="Y290" s="4">
        <v>38534</v>
      </c>
      <c r="Z290" s="9">
        <v>6556.76</v>
      </c>
      <c r="AA290" s="4">
        <v>38556</v>
      </c>
      <c r="AB290" s="9">
        <v>6380.73</v>
      </c>
      <c r="AC290" s="4">
        <v>38529</v>
      </c>
      <c r="AD290" s="9">
        <v>2194.35</v>
      </c>
      <c r="AE290" s="4">
        <v>38534</v>
      </c>
      <c r="AF290" s="9">
        <v>388.26</v>
      </c>
      <c r="AG290" s="4">
        <v>38529</v>
      </c>
      <c r="AH290" s="9">
        <v>632.9</v>
      </c>
      <c r="AI290" s="4">
        <v>38534</v>
      </c>
      <c r="AJ290" s="9">
        <v>12946.62</v>
      </c>
    </row>
    <row r="291" spans="1:36" x14ac:dyDescent="0.25">
      <c r="A291" s="4">
        <v>38541</v>
      </c>
      <c r="B291" s="9">
        <v>4229.17</v>
      </c>
      <c r="C291" s="4">
        <v>38541</v>
      </c>
      <c r="D291" s="9">
        <v>11565.99</v>
      </c>
      <c r="E291" s="4">
        <v>38660</v>
      </c>
      <c r="F291" s="9">
        <v>1100.0450000000001</v>
      </c>
      <c r="G291" s="4">
        <v>38541</v>
      </c>
      <c r="H291" s="9">
        <v>10177.86</v>
      </c>
      <c r="I291" s="4">
        <v>38541</v>
      </c>
      <c r="J291" s="9">
        <v>6312.16</v>
      </c>
      <c r="K291" s="4">
        <v>38541</v>
      </c>
      <c r="L291" s="9">
        <v>1211.8599999999999</v>
      </c>
      <c r="M291" s="4">
        <v>38541</v>
      </c>
      <c r="N291" s="9">
        <v>5232.2</v>
      </c>
      <c r="O291" s="4">
        <v>38541</v>
      </c>
      <c r="P291" s="9">
        <v>13964.47</v>
      </c>
      <c r="Q291" s="4">
        <v>38541</v>
      </c>
      <c r="R291" s="9">
        <v>4300.3100000000004</v>
      </c>
      <c r="S291" s="4">
        <v>38541</v>
      </c>
      <c r="T291" s="9">
        <v>4597.97</v>
      </c>
      <c r="U291" s="4">
        <v>38536</v>
      </c>
      <c r="V291" s="9">
        <v>1018.02</v>
      </c>
      <c r="W291" s="4">
        <v>38541</v>
      </c>
      <c r="X291" s="9">
        <v>24422.9</v>
      </c>
      <c r="Y291" s="4">
        <v>38541</v>
      </c>
      <c r="Z291" s="9">
        <v>6524.9</v>
      </c>
      <c r="AA291" s="4">
        <v>38563</v>
      </c>
      <c r="AB291" s="9">
        <v>6311.98</v>
      </c>
      <c r="AC291" s="4">
        <v>38536</v>
      </c>
      <c r="AD291" s="9">
        <v>2211.9</v>
      </c>
      <c r="AE291" s="4">
        <v>38541</v>
      </c>
      <c r="AF291" s="9">
        <v>388.6</v>
      </c>
      <c r="AG291" s="4">
        <v>38536</v>
      </c>
      <c r="AH291" s="9">
        <v>649.08000000000004</v>
      </c>
      <c r="AI291" s="4">
        <v>38541</v>
      </c>
      <c r="AJ291" s="9">
        <v>13152.7</v>
      </c>
    </row>
    <row r="292" spans="1:36" x14ac:dyDescent="0.25">
      <c r="A292" s="4">
        <v>38548</v>
      </c>
      <c r="B292" s="9">
        <v>4292.3919999999998</v>
      </c>
      <c r="C292" s="4">
        <v>38548</v>
      </c>
      <c r="D292" s="9">
        <v>11758.68</v>
      </c>
      <c r="E292" s="4">
        <v>38667</v>
      </c>
      <c r="F292" s="9">
        <v>1090.1949999999999</v>
      </c>
      <c r="G292" s="4">
        <v>38548</v>
      </c>
      <c r="H292" s="9">
        <v>10148.950000000001</v>
      </c>
      <c r="I292" s="4">
        <v>38548</v>
      </c>
      <c r="J292" s="9">
        <v>6459.91</v>
      </c>
      <c r="K292" s="4">
        <v>38548</v>
      </c>
      <c r="L292" s="9">
        <v>1227.92</v>
      </c>
      <c r="M292" s="4">
        <v>38548</v>
      </c>
      <c r="N292" s="9">
        <v>5230.8</v>
      </c>
      <c r="O292" s="4">
        <v>38548</v>
      </c>
      <c r="P292" s="9">
        <v>14504.29</v>
      </c>
      <c r="Q292" s="4">
        <v>38548</v>
      </c>
      <c r="R292" s="9">
        <v>4373.7700000000004</v>
      </c>
      <c r="S292" s="4">
        <v>38548</v>
      </c>
      <c r="T292" s="9">
        <v>4712.8999999999996</v>
      </c>
      <c r="U292" s="4">
        <v>38543</v>
      </c>
      <c r="V292" s="9">
        <v>1021.95</v>
      </c>
      <c r="W292" s="4">
        <v>38548</v>
      </c>
      <c r="X292" s="9">
        <v>25221.5</v>
      </c>
      <c r="Y292" s="4">
        <v>38548</v>
      </c>
      <c r="Z292" s="9">
        <v>6598.04</v>
      </c>
      <c r="AA292" s="4">
        <v>38570</v>
      </c>
      <c r="AB292" s="9">
        <v>6446.01</v>
      </c>
      <c r="AC292" s="4">
        <v>38543</v>
      </c>
      <c r="AD292" s="9">
        <v>2196.1999999999998</v>
      </c>
      <c r="AE292" s="4">
        <v>38548</v>
      </c>
      <c r="AF292" s="9">
        <v>393.68</v>
      </c>
      <c r="AG292" s="4">
        <v>38543</v>
      </c>
      <c r="AH292" s="9">
        <v>681.84</v>
      </c>
      <c r="AI292" s="4">
        <v>38548</v>
      </c>
      <c r="AJ292" s="9">
        <v>13353.23</v>
      </c>
    </row>
    <row r="293" spans="1:36" x14ac:dyDescent="0.25">
      <c r="A293" s="4">
        <v>38555</v>
      </c>
      <c r="B293" s="9">
        <v>4371.0739999999996</v>
      </c>
      <c r="C293" s="4">
        <v>38555</v>
      </c>
      <c r="D293" s="9">
        <v>11695.05</v>
      </c>
      <c r="E293" s="4">
        <v>38674</v>
      </c>
      <c r="F293" s="9">
        <v>1116.999</v>
      </c>
      <c r="G293" s="4">
        <v>38555</v>
      </c>
      <c r="H293" s="9">
        <v>10374.790000000001</v>
      </c>
      <c r="I293" s="4">
        <v>38555</v>
      </c>
      <c r="J293" s="9">
        <v>6492.52</v>
      </c>
      <c r="K293" s="4">
        <v>38555</v>
      </c>
      <c r="L293" s="9">
        <v>1233.68</v>
      </c>
      <c r="M293" s="4">
        <v>38555</v>
      </c>
      <c r="N293" s="9">
        <v>5241.8</v>
      </c>
      <c r="O293" s="4">
        <v>38555</v>
      </c>
      <c r="P293" s="9">
        <v>14786.46</v>
      </c>
      <c r="Q293" s="4">
        <v>38555</v>
      </c>
      <c r="R293" s="9">
        <v>4415.5200000000004</v>
      </c>
      <c r="S293" s="4">
        <v>38555</v>
      </c>
      <c r="T293" s="9">
        <v>4836.8999999999996</v>
      </c>
      <c r="U293" s="4">
        <v>38550</v>
      </c>
      <c r="V293" s="9">
        <v>1059.5999999999999</v>
      </c>
      <c r="W293" s="4">
        <v>38555</v>
      </c>
      <c r="X293" s="9">
        <v>25391.200000000001</v>
      </c>
      <c r="Y293" s="4">
        <v>38555</v>
      </c>
      <c r="Z293" s="9">
        <v>6797.94</v>
      </c>
      <c r="AA293" s="4">
        <v>38577</v>
      </c>
      <c r="AB293" s="9">
        <v>6350.9</v>
      </c>
      <c r="AC293" s="4">
        <v>38550</v>
      </c>
      <c r="AD293" s="9">
        <v>2212.5500000000002</v>
      </c>
      <c r="AE293" s="4">
        <v>38555</v>
      </c>
      <c r="AF293" s="9">
        <v>394.3</v>
      </c>
      <c r="AG293" s="4">
        <v>38550</v>
      </c>
      <c r="AH293" s="9">
        <v>676.39</v>
      </c>
      <c r="AI293" s="4">
        <v>38555</v>
      </c>
      <c r="AJ293" s="9">
        <v>13640.92</v>
      </c>
    </row>
    <row r="294" spans="1:36" x14ac:dyDescent="0.25">
      <c r="A294" s="4">
        <v>38562</v>
      </c>
      <c r="B294" s="9">
        <v>4388.8289999999997</v>
      </c>
      <c r="C294" s="4">
        <v>38562</v>
      </c>
      <c r="D294" s="9">
        <v>11899.6</v>
      </c>
      <c r="E294" s="4">
        <v>38681</v>
      </c>
      <c r="F294" s="9">
        <v>1114.9159999999999</v>
      </c>
      <c r="G294" s="4">
        <v>38562</v>
      </c>
      <c r="H294" s="9">
        <v>10422.93</v>
      </c>
      <c r="I294" s="4">
        <v>38562</v>
      </c>
      <c r="J294" s="9">
        <v>6600.88</v>
      </c>
      <c r="K294" s="4">
        <v>38562</v>
      </c>
      <c r="L294" s="9">
        <v>1234.18</v>
      </c>
      <c r="M294" s="4">
        <v>38562</v>
      </c>
      <c r="N294" s="9">
        <v>5282.3</v>
      </c>
      <c r="O294" s="4">
        <v>38562</v>
      </c>
      <c r="P294" s="9">
        <v>14880.98</v>
      </c>
      <c r="Q294" s="4">
        <v>38562</v>
      </c>
      <c r="R294" s="9">
        <v>4451.74</v>
      </c>
      <c r="S294" s="4">
        <v>38562</v>
      </c>
      <c r="T294" s="9">
        <v>4886.5</v>
      </c>
      <c r="U294" s="4">
        <v>38557</v>
      </c>
      <c r="V294" s="9">
        <v>1074.22</v>
      </c>
      <c r="W294" s="4">
        <v>38562</v>
      </c>
      <c r="X294" s="9">
        <v>26042.400000000001</v>
      </c>
      <c r="Y294" s="4">
        <v>38562</v>
      </c>
      <c r="Z294" s="9">
        <v>6770.12</v>
      </c>
      <c r="AA294" s="4">
        <v>38584</v>
      </c>
      <c r="AB294" s="9">
        <v>6158.94</v>
      </c>
      <c r="AC294" s="4">
        <v>38557</v>
      </c>
      <c r="AD294" s="9">
        <v>2265.6</v>
      </c>
      <c r="AE294" s="4">
        <v>38562</v>
      </c>
      <c r="AF294" s="9">
        <v>395.77</v>
      </c>
      <c r="AG294" s="4">
        <v>38557</v>
      </c>
      <c r="AH294" s="9">
        <v>695.34</v>
      </c>
      <c r="AI294" s="4">
        <v>38562</v>
      </c>
      <c r="AJ294" s="9">
        <v>13725.78</v>
      </c>
    </row>
    <row r="295" spans="1:36" x14ac:dyDescent="0.25">
      <c r="A295" s="4">
        <v>38569</v>
      </c>
      <c r="B295" s="9">
        <v>4377.2669999999998</v>
      </c>
      <c r="C295" s="4">
        <v>38569</v>
      </c>
      <c r="D295" s="9">
        <v>11766.48</v>
      </c>
      <c r="E295" s="4">
        <v>38688</v>
      </c>
      <c r="F295" s="9">
        <v>1094.287</v>
      </c>
      <c r="G295" s="4">
        <v>38569</v>
      </c>
      <c r="H295" s="9">
        <v>10550.51</v>
      </c>
      <c r="I295" s="4">
        <v>38569</v>
      </c>
      <c r="J295" s="9">
        <v>6607.69</v>
      </c>
      <c r="K295" s="4">
        <v>38569</v>
      </c>
      <c r="L295" s="9">
        <v>1226.42</v>
      </c>
      <c r="M295" s="4">
        <v>38569</v>
      </c>
      <c r="N295" s="9">
        <v>5314.7</v>
      </c>
      <c r="O295" s="4">
        <v>38569</v>
      </c>
      <c r="P295" s="9">
        <v>15051.32</v>
      </c>
      <c r="Q295" s="4">
        <v>38569</v>
      </c>
      <c r="R295" s="9">
        <v>4421.7</v>
      </c>
      <c r="S295" s="4">
        <v>38569</v>
      </c>
      <c r="T295" s="9">
        <v>4827.18</v>
      </c>
      <c r="U295" s="4">
        <v>38564</v>
      </c>
      <c r="V295" s="9">
        <v>1111.29</v>
      </c>
      <c r="W295" s="4">
        <v>38569</v>
      </c>
      <c r="X295" s="9">
        <v>26517.9</v>
      </c>
      <c r="Y295" s="4">
        <v>38569</v>
      </c>
      <c r="Z295" s="9">
        <v>6736.22</v>
      </c>
      <c r="AA295" s="4">
        <v>38591</v>
      </c>
      <c r="AB295" s="9">
        <v>6136.55</v>
      </c>
      <c r="AC295" s="4">
        <v>38564</v>
      </c>
      <c r="AD295" s="9">
        <v>2312.3000000000002</v>
      </c>
      <c r="AE295" s="4">
        <v>38569</v>
      </c>
      <c r="AF295" s="9">
        <v>391.31</v>
      </c>
      <c r="AG295" s="4">
        <v>38564</v>
      </c>
      <c r="AH295" s="9">
        <v>700.65</v>
      </c>
      <c r="AI295" s="4">
        <v>38569</v>
      </c>
      <c r="AJ295" s="9">
        <v>14017.67</v>
      </c>
    </row>
    <row r="296" spans="1:36" x14ac:dyDescent="0.25">
      <c r="A296" s="4">
        <v>38576</v>
      </c>
      <c r="B296" s="9">
        <v>4469.1809999999996</v>
      </c>
      <c r="C296" s="4">
        <v>38576</v>
      </c>
      <c r="D296" s="9">
        <v>12261.68</v>
      </c>
      <c r="E296" s="4">
        <v>38695</v>
      </c>
      <c r="F296" s="9">
        <v>1113.4770000000001</v>
      </c>
      <c r="G296" s="4">
        <v>38576</v>
      </c>
      <c r="H296" s="9">
        <v>10683.1</v>
      </c>
      <c r="I296" s="4">
        <v>38576</v>
      </c>
      <c r="J296" s="9">
        <v>6647.55</v>
      </c>
      <c r="K296" s="4">
        <v>38576</v>
      </c>
      <c r="L296" s="9">
        <v>1230.3900000000001</v>
      </c>
      <c r="M296" s="4">
        <v>38576</v>
      </c>
      <c r="N296" s="9">
        <v>5345.8</v>
      </c>
      <c r="O296" s="4">
        <v>38576</v>
      </c>
      <c r="P296" s="9">
        <v>15450.95</v>
      </c>
      <c r="Q296" s="4">
        <v>38576</v>
      </c>
      <c r="R296" s="9">
        <v>4476.4799999999996</v>
      </c>
      <c r="S296" s="4">
        <v>38576</v>
      </c>
      <c r="T296" s="9">
        <v>4937.33</v>
      </c>
      <c r="U296" s="4">
        <v>38571</v>
      </c>
      <c r="V296" s="9">
        <v>1089.3599999999999</v>
      </c>
      <c r="W296" s="4">
        <v>38576</v>
      </c>
      <c r="X296" s="9">
        <v>26950.7</v>
      </c>
      <c r="Y296" s="4">
        <v>38576</v>
      </c>
      <c r="Z296" s="9">
        <v>6739.24</v>
      </c>
      <c r="AA296" s="4">
        <v>38598</v>
      </c>
      <c r="AB296" s="9">
        <v>6116.05</v>
      </c>
      <c r="AC296" s="4">
        <v>38571</v>
      </c>
      <c r="AD296" s="9">
        <v>2361.1999999999998</v>
      </c>
      <c r="AE296" s="4">
        <v>38576</v>
      </c>
      <c r="AF296" s="9">
        <v>396.06</v>
      </c>
      <c r="AG296" s="4">
        <v>38571</v>
      </c>
      <c r="AH296" s="9">
        <v>715.41</v>
      </c>
      <c r="AI296" s="4">
        <v>38576</v>
      </c>
      <c r="AJ296" s="9">
        <v>14336.28</v>
      </c>
    </row>
    <row r="297" spans="1:36" x14ac:dyDescent="0.25">
      <c r="A297" s="4">
        <v>38583</v>
      </c>
      <c r="B297" s="9">
        <v>4461.6440000000002</v>
      </c>
      <c r="C297" s="4">
        <v>38583</v>
      </c>
      <c r="D297" s="9">
        <v>12291.73</v>
      </c>
      <c r="E297" s="4">
        <v>38702</v>
      </c>
      <c r="F297" s="9">
        <v>1127.508</v>
      </c>
      <c r="G297" s="4">
        <v>38583</v>
      </c>
      <c r="H297" s="9">
        <v>10502.11</v>
      </c>
      <c r="I297" s="4">
        <v>38583</v>
      </c>
      <c r="J297" s="9">
        <v>6636.58</v>
      </c>
      <c r="K297" s="4">
        <v>38583</v>
      </c>
      <c r="L297" s="9">
        <v>1219.71</v>
      </c>
      <c r="M297" s="4">
        <v>38583</v>
      </c>
      <c r="N297" s="9">
        <v>5312.6</v>
      </c>
      <c r="O297" s="4">
        <v>38583</v>
      </c>
      <c r="P297" s="9">
        <v>15038.61</v>
      </c>
      <c r="Q297" s="4">
        <v>38583</v>
      </c>
      <c r="R297" s="9">
        <v>4487.8999999999996</v>
      </c>
      <c r="S297" s="4">
        <v>38583</v>
      </c>
      <c r="T297" s="9">
        <v>4929.91</v>
      </c>
      <c r="U297" s="4">
        <v>38578</v>
      </c>
      <c r="V297" s="9">
        <v>1130.22</v>
      </c>
      <c r="W297" s="4">
        <v>38583</v>
      </c>
      <c r="X297" s="9">
        <v>26643.8</v>
      </c>
      <c r="Y297" s="4">
        <v>38583</v>
      </c>
      <c r="Z297" s="9">
        <v>6677.7</v>
      </c>
      <c r="AA297" s="4">
        <v>38605</v>
      </c>
      <c r="AB297" s="9">
        <v>6119.06</v>
      </c>
      <c r="AC297" s="4">
        <v>38578</v>
      </c>
      <c r="AD297" s="9">
        <v>2361.5500000000002</v>
      </c>
      <c r="AE297" s="4">
        <v>38583</v>
      </c>
      <c r="AF297" s="9">
        <v>393.97</v>
      </c>
      <c r="AG297" s="4">
        <v>38578</v>
      </c>
      <c r="AH297" s="9">
        <v>705.08</v>
      </c>
      <c r="AI297" s="4">
        <v>38583</v>
      </c>
      <c r="AJ297" s="9">
        <v>14161.76</v>
      </c>
    </row>
    <row r="298" spans="1:36" x14ac:dyDescent="0.25">
      <c r="A298" s="4">
        <v>38590</v>
      </c>
      <c r="B298" s="9">
        <v>4452.45</v>
      </c>
      <c r="C298" s="4">
        <v>38590</v>
      </c>
      <c r="D298" s="9">
        <v>12439.48</v>
      </c>
      <c r="E298" s="4">
        <v>38709</v>
      </c>
      <c r="F298" s="9">
        <v>1144.8710000000001</v>
      </c>
      <c r="G298" s="4">
        <v>38590</v>
      </c>
      <c r="H298" s="9">
        <v>10484.07</v>
      </c>
      <c r="I298" s="4">
        <v>38590</v>
      </c>
      <c r="J298" s="9">
        <v>6445.36</v>
      </c>
      <c r="K298" s="4">
        <v>38590</v>
      </c>
      <c r="L298" s="9">
        <v>1205.0999999999999</v>
      </c>
      <c r="M298" s="4">
        <v>38590</v>
      </c>
      <c r="N298" s="9">
        <v>5228.1000000000004</v>
      </c>
      <c r="O298" s="4">
        <v>38590</v>
      </c>
      <c r="P298" s="9">
        <v>14982.89</v>
      </c>
      <c r="Q298" s="4">
        <v>38590</v>
      </c>
      <c r="R298" s="9">
        <v>4342.7</v>
      </c>
      <c r="S298" s="4">
        <v>38590</v>
      </c>
      <c r="T298" s="9">
        <v>4783.8</v>
      </c>
      <c r="U298" s="4">
        <v>38585</v>
      </c>
      <c r="V298" s="9">
        <v>1089.8800000000001</v>
      </c>
      <c r="W298" s="4">
        <v>38590</v>
      </c>
      <c r="X298" s="9">
        <v>27094.6</v>
      </c>
      <c r="Y298" s="4">
        <v>38590</v>
      </c>
      <c r="Z298" s="9">
        <v>6644.13</v>
      </c>
      <c r="AA298" s="4">
        <v>38612</v>
      </c>
      <c r="AB298" s="9">
        <v>6031.24</v>
      </c>
      <c r="AC298" s="4">
        <v>38585</v>
      </c>
      <c r="AD298" s="9">
        <v>2383.4499999999998</v>
      </c>
      <c r="AE298" s="4">
        <v>38590</v>
      </c>
      <c r="AF298" s="9">
        <v>385.15</v>
      </c>
      <c r="AG298" s="4">
        <v>38585</v>
      </c>
      <c r="AH298" s="9">
        <v>755.98</v>
      </c>
      <c r="AI298" s="4">
        <v>38590</v>
      </c>
      <c r="AJ298" s="9">
        <v>13809.48</v>
      </c>
    </row>
    <row r="299" spans="1:36" x14ac:dyDescent="0.25">
      <c r="A299" s="4">
        <v>38597</v>
      </c>
      <c r="B299" s="9">
        <v>4473.6689999999999</v>
      </c>
      <c r="C299" s="4">
        <v>38597</v>
      </c>
      <c r="D299" s="9">
        <v>12600</v>
      </c>
      <c r="E299" s="4">
        <v>38716</v>
      </c>
      <c r="F299" s="9">
        <v>1161.057</v>
      </c>
      <c r="G299" s="4">
        <v>38597</v>
      </c>
      <c r="H299" s="9">
        <v>10771.88</v>
      </c>
      <c r="I299" s="4">
        <v>38597</v>
      </c>
      <c r="J299" s="9">
        <v>6532.07</v>
      </c>
      <c r="K299" s="4">
        <v>38597</v>
      </c>
      <c r="L299" s="9">
        <v>1218.02</v>
      </c>
      <c r="M299" s="4">
        <v>38597</v>
      </c>
      <c r="N299" s="9">
        <v>5326.8</v>
      </c>
      <c r="O299" s="4">
        <v>38597</v>
      </c>
      <c r="P299" s="9">
        <v>15221.89</v>
      </c>
      <c r="Q299" s="4">
        <v>38597</v>
      </c>
      <c r="R299" s="9">
        <v>4404.95</v>
      </c>
      <c r="S299" s="4">
        <v>38597</v>
      </c>
      <c r="T299" s="9">
        <v>4837.8100000000004</v>
      </c>
      <c r="U299" s="4">
        <v>38592</v>
      </c>
      <c r="V299" s="9">
        <v>1086.55</v>
      </c>
      <c r="W299" s="4">
        <v>38597</v>
      </c>
      <c r="X299" s="9">
        <v>28319.1</v>
      </c>
      <c r="Y299" s="4">
        <v>38597</v>
      </c>
      <c r="Z299" s="9">
        <v>6743.37</v>
      </c>
      <c r="AA299" s="4">
        <v>38619</v>
      </c>
      <c r="AB299" s="9">
        <v>5925.54</v>
      </c>
      <c r="AC299" s="4">
        <v>38592</v>
      </c>
      <c r="AD299" s="9">
        <v>2357.0500000000002</v>
      </c>
      <c r="AE299" s="4">
        <v>38597</v>
      </c>
      <c r="AF299" s="9">
        <v>389.31</v>
      </c>
      <c r="AG299" s="4">
        <v>38592</v>
      </c>
      <c r="AH299" s="9">
        <v>768.5</v>
      </c>
      <c r="AI299" s="4">
        <v>38597</v>
      </c>
      <c r="AJ299" s="9">
        <v>14291.18</v>
      </c>
    </row>
    <row r="300" spans="1:36" x14ac:dyDescent="0.25">
      <c r="A300" s="4">
        <v>38604</v>
      </c>
      <c r="B300" s="9">
        <v>4468.1220000000003</v>
      </c>
      <c r="C300" s="4">
        <v>38604</v>
      </c>
      <c r="D300" s="9">
        <v>12692.04</v>
      </c>
      <c r="E300" s="4">
        <v>38723</v>
      </c>
      <c r="F300" s="9">
        <v>1209.422</v>
      </c>
      <c r="G300" s="4">
        <v>38604</v>
      </c>
      <c r="H300" s="9">
        <v>10898.2</v>
      </c>
      <c r="I300" s="4">
        <v>38604</v>
      </c>
      <c r="J300" s="9">
        <v>6703.62</v>
      </c>
      <c r="K300" s="4">
        <v>38604</v>
      </c>
      <c r="L300" s="9">
        <v>1241.48</v>
      </c>
      <c r="M300" s="4">
        <v>38604</v>
      </c>
      <c r="N300" s="9">
        <v>5359.3</v>
      </c>
      <c r="O300" s="4">
        <v>38604</v>
      </c>
      <c r="P300" s="9">
        <v>15165.77</v>
      </c>
      <c r="Q300" s="4">
        <v>38604</v>
      </c>
      <c r="R300" s="9">
        <v>4491.68</v>
      </c>
      <c r="S300" s="4">
        <v>38604</v>
      </c>
      <c r="T300" s="9">
        <v>5005.93</v>
      </c>
      <c r="U300" s="4">
        <v>38599</v>
      </c>
      <c r="V300" s="9">
        <v>1115.83</v>
      </c>
      <c r="W300" s="4">
        <v>38604</v>
      </c>
      <c r="X300" s="9">
        <v>29307.9</v>
      </c>
      <c r="Y300" s="4">
        <v>38604</v>
      </c>
      <c r="Z300" s="9">
        <v>6808.91</v>
      </c>
      <c r="AA300" s="4">
        <v>38626</v>
      </c>
      <c r="AB300" s="9">
        <v>6118.61</v>
      </c>
      <c r="AC300" s="4">
        <v>38599</v>
      </c>
      <c r="AD300" s="9">
        <v>2415.8000000000002</v>
      </c>
      <c r="AE300" s="4">
        <v>38604</v>
      </c>
      <c r="AF300" s="9">
        <v>394.91</v>
      </c>
      <c r="AG300" s="4">
        <v>38599</v>
      </c>
      <c r="AH300" s="9">
        <v>803.67</v>
      </c>
      <c r="AI300" s="4">
        <v>38604</v>
      </c>
      <c r="AJ300" s="9">
        <v>14373.6</v>
      </c>
    </row>
    <row r="301" spans="1:36" x14ac:dyDescent="0.25">
      <c r="A301" s="4">
        <v>38611</v>
      </c>
      <c r="B301" s="9">
        <v>4553.6260000000002</v>
      </c>
      <c r="C301" s="4">
        <v>38611</v>
      </c>
      <c r="D301" s="9">
        <v>12958.68</v>
      </c>
      <c r="E301" s="4">
        <v>38730</v>
      </c>
      <c r="F301" s="9">
        <v>1221.4590000000001</v>
      </c>
      <c r="G301" s="4">
        <v>38611</v>
      </c>
      <c r="H301" s="9">
        <v>10990.59</v>
      </c>
      <c r="I301" s="4">
        <v>38611</v>
      </c>
      <c r="J301" s="9">
        <v>6810.3</v>
      </c>
      <c r="K301" s="4">
        <v>38611</v>
      </c>
      <c r="L301" s="9">
        <v>1237.9100000000001</v>
      </c>
      <c r="M301" s="4">
        <v>38611</v>
      </c>
      <c r="N301" s="9">
        <v>5407.9</v>
      </c>
      <c r="O301" s="4">
        <v>38611</v>
      </c>
      <c r="P301" s="9">
        <v>14983.2</v>
      </c>
      <c r="Q301" s="4">
        <v>38611</v>
      </c>
      <c r="R301" s="9">
        <v>4509.49</v>
      </c>
      <c r="S301" s="4">
        <v>38611</v>
      </c>
      <c r="T301" s="9">
        <v>4986.5</v>
      </c>
      <c r="U301" s="4">
        <v>38606</v>
      </c>
      <c r="V301" s="9">
        <v>1152.5</v>
      </c>
      <c r="W301" s="4">
        <v>38611</v>
      </c>
      <c r="X301" s="9">
        <v>29815.8</v>
      </c>
      <c r="Y301" s="4">
        <v>38611</v>
      </c>
      <c r="Z301" s="9">
        <v>6671.65</v>
      </c>
      <c r="AA301" s="4">
        <v>38633</v>
      </c>
      <c r="AB301" s="9">
        <v>6081.84</v>
      </c>
      <c r="AC301" s="4">
        <v>38606</v>
      </c>
      <c r="AD301" s="9">
        <v>2455.4499999999998</v>
      </c>
      <c r="AE301" s="4">
        <v>38611</v>
      </c>
      <c r="AF301" s="9">
        <v>398.1</v>
      </c>
      <c r="AG301" s="4">
        <v>38606</v>
      </c>
      <c r="AH301" s="9">
        <v>794.92</v>
      </c>
      <c r="AI301" s="4">
        <v>38611</v>
      </c>
      <c r="AJ301" s="9">
        <v>14843.58</v>
      </c>
    </row>
    <row r="302" spans="1:36" x14ac:dyDescent="0.25">
      <c r="A302" s="4">
        <v>38618</v>
      </c>
      <c r="B302" s="9">
        <v>4562.3829999999998</v>
      </c>
      <c r="C302" s="4">
        <v>38618</v>
      </c>
      <c r="D302" s="9">
        <v>13159.36</v>
      </c>
      <c r="E302" s="4">
        <v>38737</v>
      </c>
      <c r="F302" s="9">
        <v>1255.308</v>
      </c>
      <c r="G302" s="4">
        <v>38618</v>
      </c>
      <c r="H302" s="9">
        <v>10904.31</v>
      </c>
      <c r="I302" s="4">
        <v>38618</v>
      </c>
      <c r="J302" s="9">
        <v>6785.53</v>
      </c>
      <c r="K302" s="4">
        <v>38618</v>
      </c>
      <c r="L302" s="9">
        <v>1215.29</v>
      </c>
      <c r="M302" s="4">
        <v>38618</v>
      </c>
      <c r="N302" s="9">
        <v>5413.6</v>
      </c>
      <c r="O302" s="4">
        <v>38618</v>
      </c>
      <c r="P302" s="9">
        <v>15143.97</v>
      </c>
      <c r="Q302" s="4">
        <v>38618</v>
      </c>
      <c r="R302" s="9">
        <v>4477.2</v>
      </c>
      <c r="S302" s="4">
        <v>38618</v>
      </c>
      <c r="T302" s="9">
        <v>4882.58</v>
      </c>
      <c r="U302" s="4">
        <v>38613</v>
      </c>
      <c r="V302" s="9">
        <v>1174.1300000000001</v>
      </c>
      <c r="W302" s="4">
        <v>38618</v>
      </c>
      <c r="X302" s="9">
        <v>31294.1</v>
      </c>
      <c r="Y302" s="4">
        <v>38618</v>
      </c>
      <c r="Z302" s="9">
        <v>6658.99</v>
      </c>
      <c r="AA302" s="4">
        <v>38640</v>
      </c>
      <c r="AB302" s="9">
        <v>5969.07</v>
      </c>
      <c r="AC302" s="4">
        <v>38613</v>
      </c>
      <c r="AD302" s="9">
        <v>2552.35</v>
      </c>
      <c r="AE302" s="4">
        <v>38618</v>
      </c>
      <c r="AF302" s="9">
        <v>394.33</v>
      </c>
      <c r="AG302" s="4">
        <v>38613</v>
      </c>
      <c r="AH302" s="9">
        <v>811.27</v>
      </c>
      <c r="AI302" s="4">
        <v>38618</v>
      </c>
      <c r="AJ302" s="9">
        <v>14613.07</v>
      </c>
    </row>
    <row r="303" spans="1:36" x14ac:dyDescent="0.25">
      <c r="A303" s="4">
        <v>38625</v>
      </c>
      <c r="B303" s="9">
        <v>4641.1629999999996</v>
      </c>
      <c r="C303" s="4">
        <v>38625</v>
      </c>
      <c r="D303" s="9">
        <v>13574.3</v>
      </c>
      <c r="E303" s="4">
        <v>38744</v>
      </c>
      <c r="F303" s="9">
        <v>1258.046</v>
      </c>
      <c r="G303" s="4">
        <v>38625</v>
      </c>
      <c r="H303" s="9">
        <v>11011.83</v>
      </c>
      <c r="I303" s="4">
        <v>38625</v>
      </c>
      <c r="J303" s="9">
        <v>6898.88</v>
      </c>
      <c r="K303" s="4">
        <v>38625</v>
      </c>
      <c r="L303" s="9">
        <v>1228.81</v>
      </c>
      <c r="M303" s="4">
        <v>38625</v>
      </c>
      <c r="N303" s="9">
        <v>5477.7</v>
      </c>
      <c r="O303" s="4">
        <v>38625</v>
      </c>
      <c r="P303" s="9">
        <v>15428.52</v>
      </c>
      <c r="Q303" s="4">
        <v>38625</v>
      </c>
      <c r="R303" s="9">
        <v>4600.0200000000004</v>
      </c>
      <c r="S303" s="4">
        <v>38625</v>
      </c>
      <c r="T303" s="9">
        <v>5044.12</v>
      </c>
      <c r="U303" s="4">
        <v>38620</v>
      </c>
      <c r="V303" s="9">
        <v>1175.8800000000001</v>
      </c>
      <c r="W303" s="4">
        <v>38625</v>
      </c>
      <c r="X303" s="9">
        <v>31583.8</v>
      </c>
      <c r="Y303" s="4">
        <v>38625</v>
      </c>
      <c r="Z303" s="9">
        <v>6839.09</v>
      </c>
      <c r="AA303" s="4">
        <v>38647</v>
      </c>
      <c r="AB303" s="9">
        <v>5738.76</v>
      </c>
      <c r="AC303" s="4">
        <v>38620</v>
      </c>
      <c r="AD303" s="9">
        <v>2477.75</v>
      </c>
      <c r="AE303" s="4">
        <v>38625</v>
      </c>
      <c r="AF303" s="9">
        <v>402.99</v>
      </c>
      <c r="AG303" s="4">
        <v>38620</v>
      </c>
      <c r="AH303" s="9">
        <v>864.56</v>
      </c>
      <c r="AI303" s="4">
        <v>38625</v>
      </c>
      <c r="AJ303" s="9">
        <v>15363.58</v>
      </c>
    </row>
    <row r="304" spans="1:36" x14ac:dyDescent="0.25">
      <c r="A304" s="4">
        <v>38632</v>
      </c>
      <c r="B304" s="9">
        <v>4440.6000000000004</v>
      </c>
      <c r="C304" s="4">
        <v>38632</v>
      </c>
      <c r="D304" s="9">
        <v>13227.74</v>
      </c>
      <c r="E304" s="4">
        <v>38758</v>
      </c>
      <c r="F304" s="9">
        <v>1282.6559999999999</v>
      </c>
      <c r="G304" s="4">
        <v>38632</v>
      </c>
      <c r="H304" s="9">
        <v>10612.15</v>
      </c>
      <c r="I304" s="4">
        <v>38632</v>
      </c>
      <c r="J304" s="9">
        <v>6946.95</v>
      </c>
      <c r="K304" s="4">
        <v>38632</v>
      </c>
      <c r="L304" s="9">
        <v>1195.9000000000001</v>
      </c>
      <c r="M304" s="4">
        <v>38632</v>
      </c>
      <c r="N304" s="9">
        <v>5362.3</v>
      </c>
      <c r="O304" s="4">
        <v>38632</v>
      </c>
      <c r="P304" s="9">
        <v>14847.79</v>
      </c>
      <c r="Q304" s="4">
        <v>38632</v>
      </c>
      <c r="R304" s="9">
        <v>4528.79</v>
      </c>
      <c r="S304" s="4">
        <v>38632</v>
      </c>
      <c r="T304" s="9">
        <v>5007.7700000000004</v>
      </c>
      <c r="U304" s="4">
        <v>38627</v>
      </c>
      <c r="V304" s="9">
        <v>1221.01</v>
      </c>
      <c r="W304" s="4">
        <v>38632</v>
      </c>
      <c r="X304" s="9">
        <v>29973</v>
      </c>
      <c r="Y304" s="4">
        <v>38632</v>
      </c>
      <c r="Z304" s="9">
        <v>6823.29</v>
      </c>
      <c r="AA304" s="4">
        <v>38654</v>
      </c>
      <c r="AB304" s="9">
        <v>5632.97</v>
      </c>
      <c r="AC304" s="4">
        <v>38627</v>
      </c>
      <c r="AD304" s="9">
        <v>2601.4</v>
      </c>
      <c r="AE304" s="4">
        <v>38632</v>
      </c>
      <c r="AF304" s="9">
        <v>398.66</v>
      </c>
      <c r="AG304" s="4">
        <v>38627</v>
      </c>
      <c r="AH304" s="9">
        <v>892.5</v>
      </c>
      <c r="AI304" s="4">
        <v>38632</v>
      </c>
      <c r="AJ304" s="9">
        <v>14649.85</v>
      </c>
    </row>
    <row r="305" spans="1:36" x14ac:dyDescent="0.25">
      <c r="A305" s="4">
        <v>38639</v>
      </c>
      <c r="B305" s="9">
        <v>4406.1130000000003</v>
      </c>
      <c r="C305" s="4">
        <v>38639</v>
      </c>
      <c r="D305" s="9">
        <v>13420.54</v>
      </c>
      <c r="E305" s="4">
        <v>38765</v>
      </c>
      <c r="F305" s="9">
        <v>1267.4079999999999</v>
      </c>
      <c r="G305" s="4">
        <v>38639</v>
      </c>
      <c r="H305" s="9">
        <v>10488.77</v>
      </c>
      <c r="I305" s="4">
        <v>38639</v>
      </c>
      <c r="J305" s="9">
        <v>6871.17</v>
      </c>
      <c r="K305" s="4">
        <v>38639</v>
      </c>
      <c r="L305" s="9">
        <v>1186.57</v>
      </c>
      <c r="M305" s="4">
        <v>38639</v>
      </c>
      <c r="N305" s="9">
        <v>5275</v>
      </c>
      <c r="O305" s="4">
        <v>38639</v>
      </c>
      <c r="P305" s="9">
        <v>14485.88</v>
      </c>
      <c r="Q305" s="4">
        <v>38639</v>
      </c>
      <c r="R305" s="9">
        <v>4482.13</v>
      </c>
      <c r="S305" s="4">
        <v>38639</v>
      </c>
      <c r="T305" s="9">
        <v>4975.5600000000004</v>
      </c>
      <c r="U305" s="4">
        <v>38634</v>
      </c>
      <c r="V305" s="9">
        <v>1201.01</v>
      </c>
      <c r="W305" s="4">
        <v>38639</v>
      </c>
      <c r="X305" s="9">
        <v>29770.2</v>
      </c>
      <c r="Y305" s="4">
        <v>38639</v>
      </c>
      <c r="Z305" s="9">
        <v>6643.3</v>
      </c>
      <c r="AA305" s="4">
        <v>38661</v>
      </c>
      <c r="AB305" s="9">
        <v>5911.74</v>
      </c>
      <c r="AC305" s="4">
        <v>38634</v>
      </c>
      <c r="AD305" s="9">
        <v>2574.0500000000002</v>
      </c>
      <c r="AE305" s="4">
        <v>38639</v>
      </c>
      <c r="AF305" s="9">
        <v>394.31</v>
      </c>
      <c r="AG305" s="4">
        <v>38634</v>
      </c>
      <c r="AH305" s="9">
        <v>843.49</v>
      </c>
      <c r="AI305" s="4">
        <v>38639</v>
      </c>
      <c r="AJ305" s="9">
        <v>14183.98</v>
      </c>
    </row>
    <row r="306" spans="1:36" x14ac:dyDescent="0.25">
      <c r="A306" s="4">
        <v>38646</v>
      </c>
      <c r="B306" s="9">
        <v>4364.3220000000001</v>
      </c>
      <c r="C306" s="4">
        <v>38646</v>
      </c>
      <c r="D306" s="9">
        <v>13199.95</v>
      </c>
      <c r="E306" s="4">
        <v>38772</v>
      </c>
      <c r="F306" s="9">
        <v>1296.866</v>
      </c>
      <c r="G306" s="4">
        <v>38646</v>
      </c>
      <c r="H306" s="9">
        <v>10290.870000000001</v>
      </c>
      <c r="I306" s="4">
        <v>38646</v>
      </c>
      <c r="J306" s="9">
        <v>6851.61</v>
      </c>
      <c r="K306" s="4">
        <v>38646</v>
      </c>
      <c r="L306" s="9">
        <v>1179.5899999999999</v>
      </c>
      <c r="M306" s="4">
        <v>38646</v>
      </c>
      <c r="N306" s="9">
        <v>5142.1000000000004</v>
      </c>
      <c r="O306" s="4">
        <v>38646</v>
      </c>
      <c r="P306" s="9">
        <v>14487.85</v>
      </c>
      <c r="Q306" s="4">
        <v>38646</v>
      </c>
      <c r="R306" s="9">
        <v>4366.5200000000004</v>
      </c>
      <c r="S306" s="4">
        <v>38646</v>
      </c>
      <c r="T306" s="9">
        <v>4838.3999999999996</v>
      </c>
      <c r="U306" s="4">
        <v>38641</v>
      </c>
      <c r="V306" s="9">
        <v>1190.17</v>
      </c>
      <c r="W306" s="4">
        <v>38646</v>
      </c>
      <c r="X306" s="9">
        <v>29175.8</v>
      </c>
      <c r="Y306" s="4">
        <v>38646</v>
      </c>
      <c r="Z306" s="9">
        <v>6388.23</v>
      </c>
      <c r="AA306" s="4">
        <v>38668</v>
      </c>
      <c r="AB306" s="9">
        <v>6075.26</v>
      </c>
      <c r="AC306" s="4">
        <v>38641</v>
      </c>
      <c r="AD306" s="9">
        <v>2484.4</v>
      </c>
      <c r="AE306" s="4">
        <v>38646</v>
      </c>
      <c r="AF306" s="9">
        <v>386.08</v>
      </c>
      <c r="AG306" s="4">
        <v>38641</v>
      </c>
      <c r="AH306" s="9">
        <v>809.3</v>
      </c>
      <c r="AI306" s="4">
        <v>38646</v>
      </c>
      <c r="AJ306" s="9">
        <v>14107.89</v>
      </c>
    </row>
    <row r="307" spans="1:36" x14ac:dyDescent="0.25">
      <c r="A307" s="4">
        <v>38653</v>
      </c>
      <c r="B307" s="9">
        <v>4383.0069999999996</v>
      </c>
      <c r="C307" s="4">
        <v>38653</v>
      </c>
      <c r="D307" s="9">
        <v>13346.54</v>
      </c>
      <c r="E307" s="4">
        <v>38779</v>
      </c>
      <c r="F307" s="9">
        <v>1293.297</v>
      </c>
      <c r="G307" s="4">
        <v>38653</v>
      </c>
      <c r="H307" s="9">
        <v>10312.299999999999</v>
      </c>
      <c r="I307" s="4">
        <v>38653</v>
      </c>
      <c r="J307" s="9">
        <v>6874.9</v>
      </c>
      <c r="K307" s="4">
        <v>38653</v>
      </c>
      <c r="L307" s="9">
        <v>1198.4100000000001</v>
      </c>
      <c r="M307" s="4">
        <v>38653</v>
      </c>
      <c r="N307" s="9">
        <v>5213.3999999999996</v>
      </c>
      <c r="O307" s="4">
        <v>38653</v>
      </c>
      <c r="P307" s="9">
        <v>14215.83</v>
      </c>
      <c r="Q307" s="4">
        <v>38653</v>
      </c>
      <c r="R307" s="9">
        <v>4326.71</v>
      </c>
      <c r="S307" s="4">
        <v>38653</v>
      </c>
      <c r="T307" s="9">
        <v>4825.6400000000003</v>
      </c>
      <c r="U307" s="4">
        <v>38648</v>
      </c>
      <c r="V307" s="9">
        <v>1183.48</v>
      </c>
      <c r="W307" s="4">
        <v>38653</v>
      </c>
      <c r="X307" s="9">
        <v>29318.2</v>
      </c>
      <c r="Y307" s="4">
        <v>38653</v>
      </c>
      <c r="Z307" s="9">
        <v>6464.76</v>
      </c>
      <c r="AA307" s="4">
        <v>38675</v>
      </c>
      <c r="AB307" s="9">
        <v>6106.74</v>
      </c>
      <c r="AC307" s="4">
        <v>38648</v>
      </c>
      <c r="AD307" s="9">
        <v>2443.75</v>
      </c>
      <c r="AE307" s="4">
        <v>38653</v>
      </c>
      <c r="AF307" s="9">
        <v>385.95</v>
      </c>
      <c r="AG307" s="4">
        <v>38648</v>
      </c>
      <c r="AH307" s="9">
        <v>797.95</v>
      </c>
      <c r="AI307" s="4">
        <v>38653</v>
      </c>
      <c r="AJ307" s="9">
        <v>14742.11</v>
      </c>
    </row>
    <row r="308" spans="1:36" x14ac:dyDescent="0.25">
      <c r="A308" s="4">
        <v>38660</v>
      </c>
      <c r="B308" s="9">
        <v>4519.5309999999999</v>
      </c>
      <c r="C308" s="4">
        <v>38660</v>
      </c>
      <c r="D308" s="9">
        <v>14075.96</v>
      </c>
      <c r="E308" s="4">
        <v>38786</v>
      </c>
      <c r="F308" s="9">
        <v>1245.653</v>
      </c>
      <c r="G308" s="4">
        <v>38660</v>
      </c>
      <c r="H308" s="9">
        <v>10678.65</v>
      </c>
      <c r="I308" s="4">
        <v>38660</v>
      </c>
      <c r="J308" s="9">
        <v>7204.98</v>
      </c>
      <c r="K308" s="4">
        <v>38660</v>
      </c>
      <c r="L308" s="9">
        <v>1220.1400000000001</v>
      </c>
      <c r="M308" s="4">
        <v>38660</v>
      </c>
      <c r="N308" s="9">
        <v>5423.6</v>
      </c>
      <c r="O308" s="4">
        <v>38660</v>
      </c>
      <c r="P308" s="9">
        <v>14585.79</v>
      </c>
      <c r="Q308" s="4">
        <v>38660</v>
      </c>
      <c r="R308" s="9">
        <v>4498.7</v>
      </c>
      <c r="S308" s="4">
        <v>38660</v>
      </c>
      <c r="T308" s="9">
        <v>4995.24</v>
      </c>
      <c r="U308" s="4">
        <v>38655</v>
      </c>
      <c r="V308" s="9">
        <v>1140.72</v>
      </c>
      <c r="W308" s="4">
        <v>38660</v>
      </c>
      <c r="X308" s="9">
        <v>30887.5</v>
      </c>
      <c r="Y308" s="4">
        <v>38660</v>
      </c>
      <c r="Z308" s="9">
        <v>6670.93</v>
      </c>
      <c r="AA308" s="4">
        <v>38682</v>
      </c>
      <c r="AB308" s="9">
        <v>6128.2</v>
      </c>
      <c r="AC308" s="4">
        <v>38655</v>
      </c>
      <c r="AD308" s="9">
        <v>2316.0500000000002</v>
      </c>
      <c r="AE308" s="4">
        <v>38660</v>
      </c>
      <c r="AF308" s="9">
        <v>399.53</v>
      </c>
      <c r="AG308" s="4">
        <v>38655</v>
      </c>
      <c r="AH308" s="9">
        <v>818.64</v>
      </c>
      <c r="AI308" s="4">
        <v>38660</v>
      </c>
      <c r="AJ308" s="9">
        <v>15360.87</v>
      </c>
    </row>
    <row r="309" spans="1:36" x14ac:dyDescent="0.25">
      <c r="A309" s="4">
        <v>38667</v>
      </c>
      <c r="B309" s="9">
        <v>4574.2610000000004</v>
      </c>
      <c r="C309" s="4">
        <v>38667</v>
      </c>
      <c r="D309" s="9">
        <v>14155.06</v>
      </c>
      <c r="E309" s="4">
        <v>38793</v>
      </c>
      <c r="F309" s="9">
        <v>1269.462</v>
      </c>
      <c r="G309" s="4">
        <v>38667</v>
      </c>
      <c r="H309" s="9">
        <v>10669.4</v>
      </c>
      <c r="I309" s="4">
        <v>38667</v>
      </c>
      <c r="J309" s="9">
        <v>7351.32</v>
      </c>
      <c r="K309" s="4">
        <v>38667</v>
      </c>
      <c r="L309" s="9">
        <v>1234.71</v>
      </c>
      <c r="M309" s="4">
        <v>38667</v>
      </c>
      <c r="N309" s="9">
        <v>5465.1</v>
      </c>
      <c r="O309" s="4">
        <v>38667</v>
      </c>
      <c r="P309" s="9">
        <v>14740.6</v>
      </c>
      <c r="Q309" s="4">
        <v>38667</v>
      </c>
      <c r="R309" s="9">
        <v>4536.49</v>
      </c>
      <c r="S309" s="4">
        <v>38667</v>
      </c>
      <c r="T309" s="9">
        <v>5090.75</v>
      </c>
      <c r="U309" s="4">
        <v>38662</v>
      </c>
      <c r="V309" s="9">
        <v>1221.98</v>
      </c>
      <c r="W309" s="4">
        <v>38667</v>
      </c>
      <c r="X309" s="9">
        <v>30510.9</v>
      </c>
      <c r="Y309" s="4">
        <v>38667</v>
      </c>
      <c r="Z309" s="9">
        <v>6785.84</v>
      </c>
      <c r="AA309" s="4">
        <v>38689</v>
      </c>
      <c r="AB309" s="9">
        <v>6228.95</v>
      </c>
      <c r="AC309" s="4">
        <v>38662</v>
      </c>
      <c r="AD309" s="9">
        <v>2419.0500000000002</v>
      </c>
      <c r="AE309" s="4">
        <v>38667</v>
      </c>
      <c r="AF309" s="9">
        <v>410.82</v>
      </c>
      <c r="AG309" s="4">
        <v>38662</v>
      </c>
      <c r="AH309" s="9">
        <v>880.13</v>
      </c>
      <c r="AI309" s="4">
        <v>38667</v>
      </c>
      <c r="AJ309" s="9">
        <v>15572.9</v>
      </c>
    </row>
    <row r="310" spans="1:36" x14ac:dyDescent="0.25">
      <c r="A310" s="4">
        <v>38674</v>
      </c>
      <c r="B310" s="9">
        <v>4671.1019999999999</v>
      </c>
      <c r="C310" s="4">
        <v>38674</v>
      </c>
      <c r="D310" s="9">
        <v>14623.12</v>
      </c>
      <c r="E310" s="4">
        <v>38800</v>
      </c>
      <c r="F310" s="9">
        <v>1294.704</v>
      </c>
      <c r="G310" s="4">
        <v>38674</v>
      </c>
      <c r="H310" s="9">
        <v>10722.1</v>
      </c>
      <c r="I310" s="4">
        <v>38674</v>
      </c>
      <c r="J310" s="9">
        <v>7431.38</v>
      </c>
      <c r="K310" s="4">
        <v>38674</v>
      </c>
      <c r="L310" s="9">
        <v>1248.27</v>
      </c>
      <c r="M310" s="4">
        <v>38674</v>
      </c>
      <c r="N310" s="9">
        <v>5498.9</v>
      </c>
      <c r="O310" s="4">
        <v>38674</v>
      </c>
      <c r="P310" s="9">
        <v>14883.32</v>
      </c>
      <c r="Q310" s="4">
        <v>38674</v>
      </c>
      <c r="R310" s="9">
        <v>4556.2299999999996</v>
      </c>
      <c r="S310" s="4">
        <v>38674</v>
      </c>
      <c r="T310" s="9">
        <v>5123.5</v>
      </c>
      <c r="U310" s="4">
        <v>38669</v>
      </c>
      <c r="V310" s="9">
        <v>1256.1199999999999</v>
      </c>
      <c r="W310" s="4">
        <v>38674</v>
      </c>
      <c r="X310" s="9">
        <v>31102.400000000001</v>
      </c>
      <c r="Y310" s="4">
        <v>38674</v>
      </c>
      <c r="Z310" s="9">
        <v>6806.6</v>
      </c>
      <c r="AA310" s="4">
        <v>38696</v>
      </c>
      <c r="AB310" s="9">
        <v>6264.36</v>
      </c>
      <c r="AC310" s="4">
        <v>38669</v>
      </c>
      <c r="AD310" s="9">
        <v>2548.65</v>
      </c>
      <c r="AE310" s="4">
        <v>38674</v>
      </c>
      <c r="AF310" s="9">
        <v>416.24</v>
      </c>
      <c r="AG310" s="4">
        <v>38669</v>
      </c>
      <c r="AH310" s="9">
        <v>880.31</v>
      </c>
      <c r="AI310" s="4">
        <v>38674</v>
      </c>
      <c r="AJ310" s="9">
        <v>15924.39</v>
      </c>
    </row>
    <row r="311" spans="1:36" x14ac:dyDescent="0.25">
      <c r="A311" s="4">
        <v>38681</v>
      </c>
      <c r="B311" s="9">
        <v>4648.768</v>
      </c>
      <c r="C311" s="4">
        <v>38681</v>
      </c>
      <c r="D311" s="9">
        <v>14784.29</v>
      </c>
      <c r="E311" s="4">
        <v>38807</v>
      </c>
      <c r="F311" s="9">
        <v>1298.2950000000001</v>
      </c>
      <c r="G311" s="4">
        <v>38681</v>
      </c>
      <c r="H311" s="9">
        <v>11002.57</v>
      </c>
      <c r="I311" s="4">
        <v>38681</v>
      </c>
      <c r="J311" s="9">
        <v>7498.7</v>
      </c>
      <c r="K311" s="4">
        <v>38681</v>
      </c>
      <c r="L311" s="9">
        <v>1268.25</v>
      </c>
      <c r="M311" s="4">
        <v>38681</v>
      </c>
      <c r="N311" s="9">
        <v>5523.8</v>
      </c>
      <c r="O311" s="4">
        <v>38681</v>
      </c>
      <c r="P311" s="9">
        <v>15081.47</v>
      </c>
      <c r="Q311" s="4">
        <v>38681</v>
      </c>
      <c r="R311" s="9">
        <v>4600.4799999999996</v>
      </c>
      <c r="S311" s="4">
        <v>38681</v>
      </c>
      <c r="T311" s="9">
        <v>5194.2700000000004</v>
      </c>
      <c r="U311" s="4">
        <v>38676</v>
      </c>
      <c r="V311" s="9">
        <v>1272.25</v>
      </c>
      <c r="W311" s="4">
        <v>38681</v>
      </c>
      <c r="X311" s="9">
        <v>31919.7</v>
      </c>
      <c r="Y311" s="4">
        <v>38681</v>
      </c>
      <c r="Z311" s="9">
        <v>6891.88</v>
      </c>
      <c r="AA311" s="4">
        <v>38703</v>
      </c>
      <c r="AB311" s="9">
        <v>6350.69</v>
      </c>
      <c r="AC311" s="4">
        <v>38676</v>
      </c>
      <c r="AD311" s="9">
        <v>2620.0500000000002</v>
      </c>
      <c r="AE311" s="4">
        <v>38681</v>
      </c>
      <c r="AF311" s="9">
        <v>418.3</v>
      </c>
      <c r="AG311" s="4">
        <v>38676</v>
      </c>
      <c r="AH311" s="9">
        <v>928.14</v>
      </c>
      <c r="AI311" s="4">
        <v>38681</v>
      </c>
      <c r="AJ311" s="9">
        <v>15768.93</v>
      </c>
    </row>
    <row r="312" spans="1:36" x14ac:dyDescent="0.25">
      <c r="A312" s="4">
        <v>38688</v>
      </c>
      <c r="B312" s="9">
        <v>4623.4790000000003</v>
      </c>
      <c r="C312" s="4">
        <v>38688</v>
      </c>
      <c r="D312" s="9">
        <v>15421.6</v>
      </c>
      <c r="E312" s="4">
        <v>38814</v>
      </c>
      <c r="F312" s="9">
        <v>1342.9649999999999</v>
      </c>
      <c r="G312" s="4">
        <v>38688</v>
      </c>
      <c r="H312" s="9">
        <v>11005.24</v>
      </c>
      <c r="I312" s="4">
        <v>38688</v>
      </c>
      <c r="J312" s="9">
        <v>7589.26</v>
      </c>
      <c r="K312" s="4">
        <v>38688</v>
      </c>
      <c r="L312" s="9">
        <v>1265.08</v>
      </c>
      <c r="M312" s="4">
        <v>38688</v>
      </c>
      <c r="N312" s="9">
        <v>5528.1</v>
      </c>
      <c r="O312" s="4">
        <v>38688</v>
      </c>
      <c r="P312" s="9">
        <v>15200.38</v>
      </c>
      <c r="Q312" s="4">
        <v>38688</v>
      </c>
      <c r="R312" s="9">
        <v>4662.5</v>
      </c>
      <c r="S312" s="4">
        <v>38688</v>
      </c>
      <c r="T312" s="9">
        <v>5307.99</v>
      </c>
      <c r="U312" s="4">
        <v>38683</v>
      </c>
      <c r="V312" s="9">
        <v>1293.22</v>
      </c>
      <c r="W312" s="4">
        <v>38688</v>
      </c>
      <c r="X312" s="9">
        <v>32832.400000000001</v>
      </c>
      <c r="Y312" s="4">
        <v>38688</v>
      </c>
      <c r="Z312" s="9">
        <v>7002.08</v>
      </c>
      <c r="AA312" s="4">
        <v>38710</v>
      </c>
      <c r="AB312" s="9">
        <v>6512.63</v>
      </c>
      <c r="AC312" s="4">
        <v>38683</v>
      </c>
      <c r="AD312" s="9">
        <v>2683.45</v>
      </c>
      <c r="AE312" s="4">
        <v>38688</v>
      </c>
      <c r="AF312" s="9">
        <v>429.48</v>
      </c>
      <c r="AG312" s="4">
        <v>38683</v>
      </c>
      <c r="AH312" s="9">
        <v>940.63</v>
      </c>
      <c r="AI312" s="4">
        <v>38688</v>
      </c>
      <c r="AJ312" s="9">
        <v>15391.08</v>
      </c>
    </row>
    <row r="313" spans="1:36" x14ac:dyDescent="0.25">
      <c r="A313" s="4">
        <v>38695</v>
      </c>
      <c r="B313" s="9">
        <v>4580.0820000000003</v>
      </c>
      <c r="C313" s="4">
        <v>38695</v>
      </c>
      <c r="D313" s="9">
        <v>15404.05</v>
      </c>
      <c r="E313" s="4">
        <v>38821</v>
      </c>
      <c r="F313" s="9">
        <v>1359.538</v>
      </c>
      <c r="G313" s="4">
        <v>38695</v>
      </c>
      <c r="H313" s="9">
        <v>11132.01</v>
      </c>
      <c r="I313" s="4">
        <v>38695</v>
      </c>
      <c r="J313" s="9">
        <v>7567.4</v>
      </c>
      <c r="K313" s="4">
        <v>38695</v>
      </c>
      <c r="L313" s="9">
        <v>1259.3699999999999</v>
      </c>
      <c r="M313" s="4">
        <v>38695</v>
      </c>
      <c r="N313" s="9">
        <v>5517.4</v>
      </c>
      <c r="O313" s="4">
        <v>38695</v>
      </c>
      <c r="P313" s="9">
        <v>14910.51</v>
      </c>
      <c r="Q313" s="4">
        <v>38695</v>
      </c>
      <c r="R313" s="9">
        <v>4661.01</v>
      </c>
      <c r="S313" s="4">
        <v>38695</v>
      </c>
      <c r="T313" s="9">
        <v>5282.13</v>
      </c>
      <c r="U313" s="4">
        <v>38690</v>
      </c>
      <c r="V313" s="9">
        <v>1310.1199999999999</v>
      </c>
      <c r="W313" s="4">
        <v>38695</v>
      </c>
      <c r="X313" s="9">
        <v>32921.800000000003</v>
      </c>
      <c r="Y313" s="4">
        <v>38695</v>
      </c>
      <c r="Z313" s="9">
        <v>7150.71</v>
      </c>
      <c r="AA313" s="4">
        <v>38717</v>
      </c>
      <c r="AB313" s="9">
        <v>6548.34</v>
      </c>
      <c r="AC313" s="4">
        <v>38690</v>
      </c>
      <c r="AD313" s="9">
        <v>2697.95</v>
      </c>
      <c r="AE313" s="4">
        <v>38695</v>
      </c>
      <c r="AF313" s="9">
        <v>431.13</v>
      </c>
      <c r="AG313" s="4">
        <v>38690</v>
      </c>
      <c r="AH313" s="9">
        <v>985.99</v>
      </c>
      <c r="AI313" s="4">
        <v>38695</v>
      </c>
      <c r="AJ313" s="9">
        <v>15826.98</v>
      </c>
    </row>
    <row r="314" spans="1:36" x14ac:dyDescent="0.25">
      <c r="A314" s="4">
        <v>38702</v>
      </c>
      <c r="B314" s="9">
        <v>4644.03</v>
      </c>
      <c r="C314" s="4">
        <v>38702</v>
      </c>
      <c r="D314" s="9">
        <v>15173.07</v>
      </c>
      <c r="E314" s="4">
        <v>38828</v>
      </c>
      <c r="F314" s="9">
        <v>1416.7929999999999</v>
      </c>
      <c r="G314" s="4">
        <v>38702</v>
      </c>
      <c r="H314" s="9">
        <v>11136.58</v>
      </c>
      <c r="I314" s="4">
        <v>38702</v>
      </c>
      <c r="J314" s="9">
        <v>7491.03</v>
      </c>
      <c r="K314" s="4">
        <v>38702</v>
      </c>
      <c r="L314" s="9">
        <v>1267.32</v>
      </c>
      <c r="M314" s="4">
        <v>38702</v>
      </c>
      <c r="N314" s="9">
        <v>5531.6</v>
      </c>
      <c r="O314" s="4">
        <v>38702</v>
      </c>
      <c r="P314" s="9">
        <v>15029.81</v>
      </c>
      <c r="Q314" s="4">
        <v>38702</v>
      </c>
      <c r="R314" s="9">
        <v>4704.41</v>
      </c>
      <c r="S314" s="4">
        <v>38702</v>
      </c>
      <c r="T314" s="9">
        <v>5353.66</v>
      </c>
      <c r="U314" s="4">
        <v>38697</v>
      </c>
      <c r="V314" s="9">
        <v>1317.42</v>
      </c>
      <c r="W314" s="4">
        <v>38702</v>
      </c>
      <c r="X314" s="9">
        <v>33291.800000000003</v>
      </c>
      <c r="Y314" s="4">
        <v>38702</v>
      </c>
      <c r="Z314" s="9">
        <v>7254.89</v>
      </c>
      <c r="AA314" s="4">
        <v>38724</v>
      </c>
      <c r="AB314" s="9">
        <v>6694.82</v>
      </c>
      <c r="AC314" s="4">
        <v>38697</v>
      </c>
      <c r="AD314" s="9">
        <v>2756.45</v>
      </c>
      <c r="AE314" s="4">
        <v>38702</v>
      </c>
      <c r="AF314" s="9">
        <v>436.17</v>
      </c>
      <c r="AG314" s="4">
        <v>38697</v>
      </c>
      <c r="AH314" s="9">
        <v>994.96</v>
      </c>
      <c r="AI314" s="4">
        <v>38702</v>
      </c>
      <c r="AJ314" s="9">
        <v>16073.25</v>
      </c>
    </row>
    <row r="315" spans="1:36" x14ac:dyDescent="0.25">
      <c r="A315" s="4">
        <v>38709</v>
      </c>
      <c r="B315" s="9">
        <v>4727.7389999999996</v>
      </c>
      <c r="C315" s="4">
        <v>38709</v>
      </c>
      <c r="D315" s="9">
        <v>15941.37</v>
      </c>
      <c r="E315" s="4">
        <v>38835</v>
      </c>
      <c r="F315" s="9">
        <v>1440.223</v>
      </c>
      <c r="G315" s="4">
        <v>38709</v>
      </c>
      <c r="H315" s="9">
        <v>11245.37</v>
      </c>
      <c r="I315" s="4">
        <v>38709</v>
      </c>
      <c r="J315" s="9">
        <v>7497.84</v>
      </c>
      <c r="K315" s="4">
        <v>38709</v>
      </c>
      <c r="L315" s="9">
        <v>1268.6600000000001</v>
      </c>
      <c r="M315" s="4">
        <v>38709</v>
      </c>
      <c r="N315" s="9">
        <v>5595.4</v>
      </c>
      <c r="O315" s="4">
        <v>38709</v>
      </c>
      <c r="P315" s="9">
        <v>15183.58</v>
      </c>
      <c r="Q315" s="4">
        <v>38709</v>
      </c>
      <c r="R315" s="9">
        <v>4757.74</v>
      </c>
      <c r="S315" s="4">
        <v>38709</v>
      </c>
      <c r="T315" s="9">
        <v>5419.05</v>
      </c>
      <c r="U315" s="4">
        <v>38704</v>
      </c>
      <c r="V315" s="9">
        <v>1321.04</v>
      </c>
      <c r="W315" s="4">
        <v>38709</v>
      </c>
      <c r="X315" s="9">
        <v>33331.300000000003</v>
      </c>
      <c r="Y315" s="4">
        <v>38709</v>
      </c>
      <c r="Z315" s="9">
        <v>7280.79</v>
      </c>
      <c r="AA315" s="4">
        <v>38731</v>
      </c>
      <c r="AB315" s="9">
        <v>6682.35</v>
      </c>
      <c r="AC315" s="4">
        <v>38704</v>
      </c>
      <c r="AD315" s="9">
        <v>2810.15</v>
      </c>
      <c r="AE315" s="4">
        <v>38709</v>
      </c>
      <c r="AF315" s="9">
        <v>439.16</v>
      </c>
      <c r="AG315" s="4">
        <v>38704</v>
      </c>
      <c r="AH315" s="9">
        <v>996.15</v>
      </c>
      <c r="AI315" s="4">
        <v>38709</v>
      </c>
      <c r="AJ315" s="9">
        <v>16497.919999999998</v>
      </c>
    </row>
    <row r="316" spans="1:36" x14ac:dyDescent="0.25">
      <c r="A316" s="4">
        <v>38716</v>
      </c>
      <c r="B316" s="9">
        <v>4763.3670000000002</v>
      </c>
      <c r="C316" s="4">
        <v>38716</v>
      </c>
      <c r="D316" s="9">
        <v>16111.43</v>
      </c>
      <c r="E316" s="4">
        <v>38849</v>
      </c>
      <c r="F316" s="9">
        <v>1602.8320000000001</v>
      </c>
      <c r="G316" s="4">
        <v>38716</v>
      </c>
      <c r="H316" s="9">
        <v>11272.26</v>
      </c>
      <c r="I316" s="4">
        <v>38716</v>
      </c>
      <c r="J316" s="9">
        <v>7583.93</v>
      </c>
      <c r="K316" s="4">
        <v>38716</v>
      </c>
      <c r="L316" s="9">
        <v>1248.29</v>
      </c>
      <c r="M316" s="4">
        <v>38716</v>
      </c>
      <c r="N316" s="9">
        <v>5618.8</v>
      </c>
      <c r="O316" s="4">
        <v>38716</v>
      </c>
      <c r="P316" s="9">
        <v>14876.43</v>
      </c>
      <c r="Q316" s="4">
        <v>38716</v>
      </c>
      <c r="R316" s="9">
        <v>4715.2299999999996</v>
      </c>
      <c r="S316" s="4">
        <v>38716</v>
      </c>
      <c r="T316" s="9">
        <v>5408.26</v>
      </c>
      <c r="U316" s="4">
        <v>38711</v>
      </c>
      <c r="V316" s="9">
        <v>1359.53</v>
      </c>
      <c r="W316" s="4">
        <v>38716</v>
      </c>
      <c r="X316" s="9">
        <v>33455.9</v>
      </c>
      <c r="Y316" s="4">
        <v>38716</v>
      </c>
      <c r="Z316" s="9">
        <v>7363.96</v>
      </c>
      <c r="AA316" s="4">
        <v>38738</v>
      </c>
      <c r="AB316" s="9">
        <v>6486.63</v>
      </c>
      <c r="AC316" s="4">
        <v>38711</v>
      </c>
      <c r="AD316" s="9">
        <v>2804.85</v>
      </c>
      <c r="AE316" s="4">
        <v>38716</v>
      </c>
      <c r="AF316" s="9">
        <v>436.78</v>
      </c>
      <c r="AG316" s="4">
        <v>38711</v>
      </c>
      <c r="AH316" s="9">
        <v>1015.95</v>
      </c>
      <c r="AI316" s="4">
        <v>38716</v>
      </c>
      <c r="AJ316" s="9">
        <v>16438.05</v>
      </c>
    </row>
    <row r="317" spans="1:36" x14ac:dyDescent="0.25">
      <c r="A317" s="4">
        <v>38723</v>
      </c>
      <c r="B317" s="9">
        <v>4791.0609999999997</v>
      </c>
      <c r="C317" s="4">
        <v>38723</v>
      </c>
      <c r="D317" s="9">
        <v>16428.21</v>
      </c>
      <c r="E317" s="4">
        <v>38856</v>
      </c>
      <c r="F317" s="9">
        <v>1659.5450000000001</v>
      </c>
      <c r="G317" s="4">
        <v>38723</v>
      </c>
      <c r="H317" s="9">
        <v>11620.46</v>
      </c>
      <c r="I317" s="4">
        <v>38723</v>
      </c>
      <c r="J317" s="9">
        <v>7718.47</v>
      </c>
      <c r="K317" s="4">
        <v>38723</v>
      </c>
      <c r="L317" s="9">
        <v>1285.45</v>
      </c>
      <c r="M317" s="4">
        <v>38723</v>
      </c>
      <c r="N317" s="9">
        <v>5731.8</v>
      </c>
      <c r="O317" s="4">
        <v>38723</v>
      </c>
      <c r="P317" s="9">
        <v>15344.44</v>
      </c>
      <c r="Q317" s="4">
        <v>38723</v>
      </c>
      <c r="R317" s="9">
        <v>4867.1499999999996</v>
      </c>
      <c r="S317" s="4">
        <v>38723</v>
      </c>
      <c r="T317" s="9">
        <v>5536.32</v>
      </c>
      <c r="U317" s="4">
        <v>38718</v>
      </c>
      <c r="V317" s="9">
        <v>1379.37</v>
      </c>
      <c r="W317" s="4">
        <v>38723</v>
      </c>
      <c r="X317" s="9">
        <v>35475</v>
      </c>
      <c r="Y317" s="4">
        <v>38723</v>
      </c>
      <c r="Z317" s="9">
        <v>7486.22</v>
      </c>
      <c r="AA317" s="4">
        <v>38745</v>
      </c>
      <c r="AB317" s="9">
        <v>6532.18</v>
      </c>
      <c r="AC317" s="4">
        <v>38718</v>
      </c>
      <c r="AD317" s="9">
        <v>2836.55</v>
      </c>
      <c r="AE317" s="4">
        <v>38723</v>
      </c>
      <c r="AF317" s="9">
        <v>446.11</v>
      </c>
      <c r="AG317" s="4">
        <v>38718</v>
      </c>
      <c r="AH317" s="9">
        <v>1011</v>
      </c>
      <c r="AI317" s="4">
        <v>38723</v>
      </c>
      <c r="AJ317" s="9">
        <v>16702.11</v>
      </c>
    </row>
    <row r="318" spans="1:36" x14ac:dyDescent="0.25">
      <c r="A318" s="4">
        <v>38730</v>
      </c>
      <c r="B318" s="9">
        <v>4836.7420000000002</v>
      </c>
      <c r="C318" s="4">
        <v>38730</v>
      </c>
      <c r="D318" s="9">
        <v>16454.95</v>
      </c>
      <c r="E318" s="4">
        <v>38863</v>
      </c>
      <c r="F318" s="9">
        <v>1613.894</v>
      </c>
      <c r="G318" s="4">
        <v>38730</v>
      </c>
      <c r="H318" s="9">
        <v>11604.82</v>
      </c>
      <c r="I318" s="4">
        <v>38730</v>
      </c>
      <c r="J318" s="9">
        <v>7802.5</v>
      </c>
      <c r="K318" s="4">
        <v>38730</v>
      </c>
      <c r="L318" s="9">
        <v>1287.6099999999999</v>
      </c>
      <c r="M318" s="4">
        <v>38730</v>
      </c>
      <c r="N318" s="9">
        <v>5711</v>
      </c>
      <c r="O318" s="4">
        <v>38730</v>
      </c>
      <c r="P318" s="9">
        <v>15787.97</v>
      </c>
      <c r="Q318" s="4">
        <v>38730</v>
      </c>
      <c r="R318" s="9">
        <v>4850.53</v>
      </c>
      <c r="S318" s="4">
        <v>38730</v>
      </c>
      <c r="T318" s="9">
        <v>5483.09</v>
      </c>
      <c r="U318" s="4">
        <v>38725</v>
      </c>
      <c r="V318" s="9">
        <v>1412.78</v>
      </c>
      <c r="W318" s="4">
        <v>38730</v>
      </c>
      <c r="X318" s="9">
        <v>35897.1</v>
      </c>
      <c r="Y318" s="4">
        <v>38730</v>
      </c>
      <c r="Z318" s="9">
        <v>7526.13</v>
      </c>
      <c r="AA318" s="4">
        <v>38752</v>
      </c>
      <c r="AB318" s="9">
        <v>6594.6</v>
      </c>
      <c r="AC318" s="4">
        <v>38725</v>
      </c>
      <c r="AD318" s="9">
        <v>2914</v>
      </c>
      <c r="AE318" s="4">
        <v>38730</v>
      </c>
      <c r="AF318" s="9">
        <v>441.37</v>
      </c>
      <c r="AG318" s="4">
        <v>38732</v>
      </c>
      <c r="AH318" s="9">
        <v>1114.21</v>
      </c>
      <c r="AI318" s="4">
        <v>38730</v>
      </c>
      <c r="AJ318" s="9">
        <v>16738.63</v>
      </c>
    </row>
    <row r="319" spans="1:36" x14ac:dyDescent="0.25">
      <c r="A319" s="4">
        <v>38737</v>
      </c>
      <c r="B319" s="9">
        <v>4854.4409999999998</v>
      </c>
      <c r="C319" s="4">
        <v>38737</v>
      </c>
      <c r="D319" s="9">
        <v>15696.69</v>
      </c>
      <c r="E319" s="4">
        <v>38870</v>
      </c>
      <c r="F319" s="9">
        <v>1669.3989999999999</v>
      </c>
      <c r="G319" s="4">
        <v>38737</v>
      </c>
      <c r="H319" s="9">
        <v>11605.67</v>
      </c>
      <c r="I319" s="4">
        <v>38737</v>
      </c>
      <c r="J319" s="9">
        <v>7697.53</v>
      </c>
      <c r="K319" s="4">
        <v>38737</v>
      </c>
      <c r="L319" s="9">
        <v>1261.48</v>
      </c>
      <c r="M319" s="4">
        <v>38737</v>
      </c>
      <c r="N319" s="9">
        <v>5672.4</v>
      </c>
      <c r="O319" s="4">
        <v>38737</v>
      </c>
      <c r="P319" s="9">
        <v>15662.08</v>
      </c>
      <c r="Q319" s="4">
        <v>38737</v>
      </c>
      <c r="R319" s="9">
        <v>4773.4799999999996</v>
      </c>
      <c r="S319" s="4">
        <v>38737</v>
      </c>
      <c r="T319" s="9">
        <v>5349.02</v>
      </c>
      <c r="U319" s="4">
        <v>38732</v>
      </c>
      <c r="V319" s="9">
        <v>1416.28</v>
      </c>
      <c r="W319" s="4">
        <v>38737</v>
      </c>
      <c r="X319" s="9">
        <v>36694.6</v>
      </c>
      <c r="Y319" s="4">
        <v>38737</v>
      </c>
      <c r="Z319" s="9">
        <v>7424.78</v>
      </c>
      <c r="AA319" s="4">
        <v>38759</v>
      </c>
      <c r="AB319" s="9">
        <v>6594.92</v>
      </c>
      <c r="AC319" s="4">
        <v>38732</v>
      </c>
      <c r="AD319" s="9">
        <v>2850.55</v>
      </c>
      <c r="AE319" s="4">
        <v>38737</v>
      </c>
      <c r="AF319" s="9">
        <v>432.2</v>
      </c>
      <c r="AG319" s="4">
        <v>38739</v>
      </c>
      <c r="AH319" s="9">
        <v>1169.03</v>
      </c>
      <c r="AI319" s="4">
        <v>38737</v>
      </c>
      <c r="AJ319" s="9">
        <v>17058.169999999998</v>
      </c>
    </row>
    <row r="320" spans="1:36" x14ac:dyDescent="0.25">
      <c r="A320" s="4">
        <v>38744</v>
      </c>
      <c r="B320" s="9">
        <v>4919.2839999999997</v>
      </c>
      <c r="C320" s="4">
        <v>38744</v>
      </c>
      <c r="D320" s="9">
        <v>16460.68</v>
      </c>
      <c r="E320" s="4">
        <v>38877</v>
      </c>
      <c r="F320" s="9">
        <v>1551.384</v>
      </c>
      <c r="G320" s="4">
        <v>38744</v>
      </c>
      <c r="H320" s="9">
        <v>11856.81</v>
      </c>
      <c r="I320" s="4">
        <v>38744</v>
      </c>
      <c r="J320" s="9">
        <v>7779.43</v>
      </c>
      <c r="K320" s="4">
        <v>38744</v>
      </c>
      <c r="L320" s="9">
        <v>1283.72</v>
      </c>
      <c r="M320" s="4">
        <v>38744</v>
      </c>
      <c r="N320" s="9">
        <v>5786.8</v>
      </c>
      <c r="O320" s="4">
        <v>38744</v>
      </c>
      <c r="P320" s="9">
        <v>15753.14</v>
      </c>
      <c r="Q320" s="4">
        <v>38744</v>
      </c>
      <c r="R320" s="9">
        <v>4956.6000000000004</v>
      </c>
      <c r="S320" s="4">
        <v>38744</v>
      </c>
      <c r="T320" s="9">
        <v>5647.42</v>
      </c>
      <c r="U320" s="4">
        <v>38739</v>
      </c>
      <c r="V320" s="9">
        <v>1324.78</v>
      </c>
      <c r="W320" s="4">
        <v>38744</v>
      </c>
      <c r="X320" s="9">
        <v>37822.199999999997</v>
      </c>
      <c r="Y320" s="4">
        <v>38744</v>
      </c>
      <c r="Z320" s="9">
        <v>7586.54</v>
      </c>
      <c r="AA320" s="4">
        <v>38766</v>
      </c>
      <c r="AB320" s="9">
        <v>6673.75</v>
      </c>
      <c r="AC320" s="4">
        <v>38739</v>
      </c>
      <c r="AD320" s="9">
        <v>2900.95</v>
      </c>
      <c r="AE320" s="4">
        <v>38744</v>
      </c>
      <c r="AF320" s="9">
        <v>449.67</v>
      </c>
      <c r="AG320" s="4">
        <v>38746</v>
      </c>
      <c r="AH320" s="9">
        <v>1227.05</v>
      </c>
      <c r="AI320" s="4">
        <v>38744</v>
      </c>
      <c r="AJ320" s="9">
        <v>17867.080000000002</v>
      </c>
    </row>
    <row r="321" spans="1:36" x14ac:dyDescent="0.25">
      <c r="A321" s="4">
        <v>38751</v>
      </c>
      <c r="B321" s="9">
        <v>4883.7780000000002</v>
      </c>
      <c r="C321" s="4">
        <v>38751</v>
      </c>
      <c r="D321" s="9">
        <v>16659.64</v>
      </c>
      <c r="E321" s="4">
        <v>38884</v>
      </c>
      <c r="F321" s="9">
        <v>1574.4670000000001</v>
      </c>
      <c r="G321" s="4">
        <v>38751</v>
      </c>
      <c r="H321" s="9">
        <v>11937.62</v>
      </c>
      <c r="I321" s="4">
        <v>38751</v>
      </c>
      <c r="J321" s="9">
        <v>7840.79</v>
      </c>
      <c r="K321" s="4">
        <v>38751</v>
      </c>
      <c r="L321" s="9">
        <v>1264.03</v>
      </c>
      <c r="M321" s="4">
        <v>38751</v>
      </c>
      <c r="N321" s="9">
        <v>5759.3</v>
      </c>
      <c r="O321" s="4">
        <v>38751</v>
      </c>
      <c r="P321" s="9">
        <v>15429.73</v>
      </c>
      <c r="Q321" s="4">
        <v>38751</v>
      </c>
      <c r="R321" s="9">
        <v>4937.5600000000004</v>
      </c>
      <c r="S321" s="4">
        <v>38751</v>
      </c>
      <c r="T321" s="9">
        <v>5657.12</v>
      </c>
      <c r="U321" s="4">
        <v>38746</v>
      </c>
      <c r="V321" s="9">
        <v>1384.56</v>
      </c>
      <c r="W321" s="4">
        <v>38751</v>
      </c>
      <c r="X321" s="9">
        <v>37261.699999999997</v>
      </c>
      <c r="Y321" s="4">
        <v>38751</v>
      </c>
      <c r="Z321" s="9">
        <v>7654.02</v>
      </c>
      <c r="AA321" s="4">
        <v>38773</v>
      </c>
      <c r="AB321" s="9">
        <v>6538.22</v>
      </c>
      <c r="AC321" s="4">
        <v>38746</v>
      </c>
      <c r="AD321" s="9">
        <v>2982.75</v>
      </c>
      <c r="AE321" s="4">
        <v>38751</v>
      </c>
      <c r="AF321" s="9">
        <v>451.27</v>
      </c>
      <c r="AG321" s="4">
        <v>38753</v>
      </c>
      <c r="AH321" s="9">
        <v>1163.75</v>
      </c>
      <c r="AI321" s="4">
        <v>38751</v>
      </c>
      <c r="AJ321" s="9">
        <v>17650.91</v>
      </c>
    </row>
    <row r="322" spans="1:36" x14ac:dyDescent="0.25">
      <c r="A322" s="4">
        <v>38758</v>
      </c>
      <c r="B322" s="9">
        <v>4871.4639999999999</v>
      </c>
      <c r="C322" s="4">
        <v>38758</v>
      </c>
      <c r="D322" s="9">
        <v>16257.83</v>
      </c>
      <c r="E322" s="4">
        <v>38891</v>
      </c>
      <c r="F322" s="9">
        <v>1605.711</v>
      </c>
      <c r="G322" s="4">
        <v>38758</v>
      </c>
      <c r="H322" s="9">
        <v>11651.69</v>
      </c>
      <c r="I322" s="4">
        <v>38758</v>
      </c>
      <c r="J322" s="9">
        <v>7861.57</v>
      </c>
      <c r="K322" s="4">
        <v>38758</v>
      </c>
      <c r="L322" s="9">
        <v>1266.99</v>
      </c>
      <c r="M322" s="4">
        <v>38758</v>
      </c>
      <c r="N322" s="9">
        <v>5764.1</v>
      </c>
      <c r="O322" s="4">
        <v>38758</v>
      </c>
      <c r="P322" s="9">
        <v>15425.95</v>
      </c>
      <c r="Q322" s="4">
        <v>38758</v>
      </c>
      <c r="R322" s="9">
        <v>4910.82</v>
      </c>
      <c r="S322" s="4">
        <v>38758</v>
      </c>
      <c r="T322" s="9">
        <v>5701.47</v>
      </c>
      <c r="U322" s="4">
        <v>38753</v>
      </c>
      <c r="V322" s="9">
        <v>1333.5</v>
      </c>
      <c r="W322" s="4">
        <v>38758</v>
      </c>
      <c r="X322" s="9">
        <v>36975.300000000003</v>
      </c>
      <c r="Y322" s="4">
        <v>38758</v>
      </c>
      <c r="Z322" s="9">
        <v>7596.31</v>
      </c>
      <c r="AA322" s="4">
        <v>38780</v>
      </c>
      <c r="AB322" s="9">
        <v>6553.66</v>
      </c>
      <c r="AC322" s="4">
        <v>38753</v>
      </c>
      <c r="AD322" s="9">
        <v>2940.6</v>
      </c>
      <c r="AE322" s="4">
        <v>38758</v>
      </c>
      <c r="AF322" s="9">
        <v>456.26</v>
      </c>
      <c r="AG322" s="4">
        <v>38760</v>
      </c>
      <c r="AH322" s="9">
        <v>1229.3699999999999</v>
      </c>
      <c r="AI322" s="4">
        <v>38758</v>
      </c>
      <c r="AJ322" s="9">
        <v>17508.03</v>
      </c>
    </row>
    <row r="323" spans="1:36" x14ac:dyDescent="0.25">
      <c r="A323" s="4">
        <v>38765</v>
      </c>
      <c r="B323" s="9">
        <v>4799.9489999999996</v>
      </c>
      <c r="C323" s="4">
        <v>38765</v>
      </c>
      <c r="D323" s="9">
        <v>15713.45</v>
      </c>
      <c r="E323" s="4">
        <v>38898</v>
      </c>
      <c r="F323" s="9">
        <v>1672.211</v>
      </c>
      <c r="G323" s="4">
        <v>38765</v>
      </c>
      <c r="H323" s="9">
        <v>11758.04</v>
      </c>
      <c r="I323" s="4">
        <v>38765</v>
      </c>
      <c r="J323" s="9">
        <v>7917.12</v>
      </c>
      <c r="K323" s="4">
        <v>38765</v>
      </c>
      <c r="L323" s="9">
        <v>1287.24</v>
      </c>
      <c r="M323" s="4">
        <v>38765</v>
      </c>
      <c r="N323" s="9">
        <v>5846.2</v>
      </c>
      <c r="O323" s="4">
        <v>38765</v>
      </c>
      <c r="P323" s="9">
        <v>15475.69</v>
      </c>
      <c r="Q323" s="4">
        <v>38765</v>
      </c>
      <c r="R323" s="9">
        <v>5000</v>
      </c>
      <c r="S323" s="4">
        <v>38765</v>
      </c>
      <c r="T323" s="9">
        <v>5795.48</v>
      </c>
      <c r="U323" s="4">
        <v>38760</v>
      </c>
      <c r="V323" s="9">
        <v>1335.23</v>
      </c>
      <c r="W323" s="4">
        <v>38765</v>
      </c>
      <c r="X323" s="9">
        <v>38421.800000000003</v>
      </c>
      <c r="Y323" s="4">
        <v>38765</v>
      </c>
      <c r="Z323" s="9">
        <v>7757.9</v>
      </c>
      <c r="AA323" s="4">
        <v>38787</v>
      </c>
      <c r="AB323" s="9">
        <v>6490.68</v>
      </c>
      <c r="AC323" s="4">
        <v>38760</v>
      </c>
      <c r="AD323" s="9">
        <v>3027.55</v>
      </c>
      <c r="AE323" s="4">
        <v>38765</v>
      </c>
      <c r="AF323" s="9">
        <v>463.6</v>
      </c>
      <c r="AG323" s="4">
        <v>38767</v>
      </c>
      <c r="AH323" s="9">
        <v>1301.04</v>
      </c>
      <c r="AI323" s="4">
        <v>38765</v>
      </c>
      <c r="AJ323" s="9">
        <v>17484.22</v>
      </c>
    </row>
    <row r="324" spans="1:36" x14ac:dyDescent="0.25">
      <c r="A324" s="4">
        <v>38772</v>
      </c>
      <c r="B324" s="9">
        <v>4893.4189999999999</v>
      </c>
      <c r="C324" s="4">
        <v>38772</v>
      </c>
      <c r="D324" s="9">
        <v>16101.91</v>
      </c>
      <c r="E324" s="4">
        <v>38905</v>
      </c>
      <c r="F324" s="9">
        <v>1730.19</v>
      </c>
      <c r="G324" s="4">
        <v>38772</v>
      </c>
      <c r="H324" s="9">
        <v>11810.55</v>
      </c>
      <c r="I324" s="4">
        <v>38772</v>
      </c>
      <c r="J324" s="9">
        <v>7954.33</v>
      </c>
      <c r="K324" s="4">
        <v>38772</v>
      </c>
      <c r="L324" s="9">
        <v>1289.43</v>
      </c>
      <c r="M324" s="4">
        <v>38772</v>
      </c>
      <c r="N324" s="9">
        <v>5860.5</v>
      </c>
      <c r="O324" s="4">
        <v>38772</v>
      </c>
      <c r="P324" s="9">
        <v>15856.05</v>
      </c>
      <c r="Q324" s="4">
        <v>38772</v>
      </c>
      <c r="R324" s="9">
        <v>5073.95</v>
      </c>
      <c r="S324" s="4">
        <v>38772</v>
      </c>
      <c r="T324" s="9">
        <v>5870.79</v>
      </c>
      <c r="U324" s="4">
        <v>38767</v>
      </c>
      <c r="V324" s="9">
        <v>1332.73</v>
      </c>
      <c r="W324" s="4">
        <v>38772</v>
      </c>
      <c r="X324" s="9">
        <v>38610.400000000001</v>
      </c>
      <c r="Y324" s="4">
        <v>38772</v>
      </c>
      <c r="Z324" s="9">
        <v>7943.67</v>
      </c>
      <c r="AA324" s="4">
        <v>38794</v>
      </c>
      <c r="AB324" s="9">
        <v>6528.57</v>
      </c>
      <c r="AC324" s="4">
        <v>38767</v>
      </c>
      <c r="AD324" s="9">
        <v>2981.5</v>
      </c>
      <c r="AE324" s="4">
        <v>38772</v>
      </c>
      <c r="AF324" s="9">
        <v>464.57</v>
      </c>
      <c r="AG324" s="4">
        <v>38774</v>
      </c>
      <c r="AH324" s="9">
        <v>1399.08</v>
      </c>
      <c r="AI324" s="4">
        <v>38772</v>
      </c>
      <c r="AJ324" s="9">
        <v>17514.73</v>
      </c>
    </row>
    <row r="325" spans="1:36" x14ac:dyDescent="0.25">
      <c r="A325" s="4">
        <v>38779</v>
      </c>
      <c r="B325" s="9">
        <v>4898.5410000000002</v>
      </c>
      <c r="C325" s="4">
        <v>38779</v>
      </c>
      <c r="D325" s="9">
        <v>15663.34</v>
      </c>
      <c r="E325" s="4">
        <v>38912</v>
      </c>
      <c r="F325" s="9">
        <v>1665.2080000000001</v>
      </c>
      <c r="G325" s="4">
        <v>38779</v>
      </c>
      <c r="H325" s="9">
        <v>11978.68</v>
      </c>
      <c r="I325" s="4">
        <v>38779</v>
      </c>
      <c r="J325" s="9">
        <v>7915.98</v>
      </c>
      <c r="K325" s="4">
        <v>38779</v>
      </c>
      <c r="L325" s="9">
        <v>1287.23</v>
      </c>
      <c r="M325" s="4">
        <v>38779</v>
      </c>
      <c r="N325" s="9">
        <v>5858.7</v>
      </c>
      <c r="O325" s="4">
        <v>38779</v>
      </c>
      <c r="P325" s="9">
        <v>15802</v>
      </c>
      <c r="Q325" s="4">
        <v>38779</v>
      </c>
      <c r="R325" s="9">
        <v>4989.1499999999996</v>
      </c>
      <c r="S325" s="4">
        <v>38779</v>
      </c>
      <c r="T325" s="9">
        <v>5721.46</v>
      </c>
      <c r="U325" s="4">
        <v>38774</v>
      </c>
      <c r="V325" s="9">
        <v>1365.82</v>
      </c>
      <c r="W325" s="4">
        <v>38779</v>
      </c>
      <c r="X325" s="9">
        <v>39239.800000000003</v>
      </c>
      <c r="Y325" s="4">
        <v>38779</v>
      </c>
      <c r="Z325" s="9">
        <v>7820.81</v>
      </c>
      <c r="AA325" s="4">
        <v>38801</v>
      </c>
      <c r="AB325" s="9">
        <v>6376.62</v>
      </c>
      <c r="AC325" s="4">
        <v>38774</v>
      </c>
      <c r="AD325" s="9">
        <v>3050.05</v>
      </c>
      <c r="AE325" s="4">
        <v>38779</v>
      </c>
      <c r="AF325" s="9">
        <v>455.25</v>
      </c>
      <c r="AG325" s="4">
        <v>38781</v>
      </c>
      <c r="AH325" s="9">
        <v>1349.06</v>
      </c>
      <c r="AI325" s="4">
        <v>38779</v>
      </c>
      <c r="AJ325" s="9">
        <v>17339.25</v>
      </c>
    </row>
    <row r="326" spans="1:36" x14ac:dyDescent="0.25">
      <c r="A326" s="4">
        <v>38786</v>
      </c>
      <c r="B326" s="9">
        <v>4888.1189999999997</v>
      </c>
      <c r="C326" s="4">
        <v>38786</v>
      </c>
      <c r="D326" s="9">
        <v>16115.63</v>
      </c>
      <c r="E326" s="4">
        <v>38919</v>
      </c>
      <c r="F326" s="9">
        <v>1665.328</v>
      </c>
      <c r="G326" s="4">
        <v>38786</v>
      </c>
      <c r="H326" s="9">
        <v>11833.61</v>
      </c>
      <c r="I326" s="4">
        <v>38786</v>
      </c>
      <c r="J326" s="9">
        <v>7970.64</v>
      </c>
      <c r="K326" s="4">
        <v>38786</v>
      </c>
      <c r="L326" s="9">
        <v>1281.58</v>
      </c>
      <c r="M326" s="4">
        <v>38786</v>
      </c>
      <c r="N326" s="9">
        <v>5907.9</v>
      </c>
      <c r="O326" s="4">
        <v>38786</v>
      </c>
      <c r="P326" s="9">
        <v>15445.05</v>
      </c>
      <c r="Q326" s="4">
        <v>38786</v>
      </c>
      <c r="R326" s="9">
        <v>5069.2700000000004</v>
      </c>
      <c r="S326" s="4">
        <v>38786</v>
      </c>
      <c r="T326" s="9">
        <v>5804.92</v>
      </c>
      <c r="U326" s="4">
        <v>38781</v>
      </c>
      <c r="V326" s="9">
        <v>1328.95</v>
      </c>
      <c r="W326" s="4">
        <v>38786</v>
      </c>
      <c r="X326" s="9">
        <v>36890.699999999997</v>
      </c>
      <c r="Y326" s="4">
        <v>38786</v>
      </c>
      <c r="Z326" s="9">
        <v>7879.21</v>
      </c>
      <c r="AA326" s="4">
        <v>38808</v>
      </c>
      <c r="AB326" s="9">
        <v>6613.97</v>
      </c>
      <c r="AC326" s="4">
        <v>38781</v>
      </c>
      <c r="AD326" s="9">
        <v>3147.35</v>
      </c>
      <c r="AE326" s="4">
        <v>38786</v>
      </c>
      <c r="AF326" s="9">
        <v>458.59</v>
      </c>
      <c r="AG326" s="4">
        <v>38788</v>
      </c>
      <c r="AH326" s="9">
        <v>1232.77</v>
      </c>
      <c r="AI326" s="4">
        <v>38786</v>
      </c>
      <c r="AJ326" s="9">
        <v>16784.98</v>
      </c>
    </row>
    <row r="327" spans="1:36" x14ac:dyDescent="0.25">
      <c r="A327" s="4">
        <v>38793</v>
      </c>
      <c r="B327" s="9">
        <v>4971.7070000000003</v>
      </c>
      <c r="C327" s="4">
        <v>38793</v>
      </c>
      <c r="D327" s="9">
        <v>16339.73</v>
      </c>
      <c r="E327" s="4">
        <v>38926</v>
      </c>
      <c r="F327" s="9">
        <v>1662.0309999999999</v>
      </c>
      <c r="G327" s="4">
        <v>38793</v>
      </c>
      <c r="H327" s="9">
        <v>12000.73</v>
      </c>
      <c r="I327" s="4">
        <v>38793</v>
      </c>
      <c r="J327" s="9">
        <v>8047.12</v>
      </c>
      <c r="K327" s="4">
        <v>38793</v>
      </c>
      <c r="L327" s="9">
        <v>1307.25</v>
      </c>
      <c r="M327" s="4">
        <v>38793</v>
      </c>
      <c r="N327" s="9">
        <v>5999.4</v>
      </c>
      <c r="O327" s="4">
        <v>38793</v>
      </c>
      <c r="P327" s="9">
        <v>15801.66</v>
      </c>
      <c r="Q327" s="4">
        <v>38793</v>
      </c>
      <c r="R327" s="9">
        <v>5141.08</v>
      </c>
      <c r="S327" s="4">
        <v>38793</v>
      </c>
      <c r="T327" s="9">
        <v>5882.38</v>
      </c>
      <c r="U327" s="4">
        <v>38788</v>
      </c>
      <c r="V327" s="9">
        <v>1320.07</v>
      </c>
      <c r="W327" s="4">
        <v>38793</v>
      </c>
      <c r="X327" s="9">
        <v>38049.199999999997</v>
      </c>
      <c r="Y327" s="4">
        <v>38793</v>
      </c>
      <c r="Z327" s="9">
        <v>7977</v>
      </c>
      <c r="AA327" s="4">
        <v>38815</v>
      </c>
      <c r="AB327" s="9">
        <v>6781.94</v>
      </c>
      <c r="AC327" s="4">
        <v>38788</v>
      </c>
      <c r="AD327" s="9">
        <v>3183.9</v>
      </c>
      <c r="AE327" s="4">
        <v>38793</v>
      </c>
      <c r="AF327" s="9">
        <v>464.05</v>
      </c>
      <c r="AG327" s="4">
        <v>38795</v>
      </c>
      <c r="AH327" s="9">
        <v>1288.32</v>
      </c>
      <c r="AI327" s="4">
        <v>38793</v>
      </c>
      <c r="AJ327" s="9">
        <v>17848.2</v>
      </c>
    </row>
    <row r="328" spans="1:36" x14ac:dyDescent="0.25">
      <c r="A328" s="4">
        <v>38800</v>
      </c>
      <c r="B328" s="9">
        <v>5040.0889999999999</v>
      </c>
      <c r="C328" s="4">
        <v>38800</v>
      </c>
      <c r="D328" s="9">
        <v>16560.87</v>
      </c>
      <c r="E328" s="4">
        <v>38933</v>
      </c>
      <c r="F328" s="9">
        <v>1570.15</v>
      </c>
      <c r="G328" s="4">
        <v>38800</v>
      </c>
      <c r="H328" s="9">
        <v>12111.14</v>
      </c>
      <c r="I328" s="4">
        <v>38800</v>
      </c>
      <c r="J328" s="9">
        <v>8045.08</v>
      </c>
      <c r="K328" s="4">
        <v>38800</v>
      </c>
      <c r="L328" s="9">
        <v>1302.95</v>
      </c>
      <c r="M328" s="4">
        <v>38800</v>
      </c>
      <c r="N328" s="9">
        <v>6036.3</v>
      </c>
      <c r="O328" s="4">
        <v>38800</v>
      </c>
      <c r="P328" s="9">
        <v>15716.46</v>
      </c>
      <c r="Q328" s="4">
        <v>38800</v>
      </c>
      <c r="R328" s="9">
        <v>5218.71</v>
      </c>
      <c r="S328" s="4">
        <v>38800</v>
      </c>
      <c r="T328" s="9">
        <v>5973.14</v>
      </c>
      <c r="U328" s="4">
        <v>38795</v>
      </c>
      <c r="V328" s="9">
        <v>1341.12</v>
      </c>
      <c r="W328" s="4">
        <v>38800</v>
      </c>
      <c r="X328" s="9">
        <v>37577.1</v>
      </c>
      <c r="Y328" s="4">
        <v>38800</v>
      </c>
      <c r="Z328" s="9">
        <v>8044.55</v>
      </c>
      <c r="AA328" s="4">
        <v>38822</v>
      </c>
      <c r="AB328" s="9">
        <v>6952.54</v>
      </c>
      <c r="AC328" s="4">
        <v>38795</v>
      </c>
      <c r="AD328" s="9">
        <v>3234.05</v>
      </c>
      <c r="AE328" s="4">
        <v>38800</v>
      </c>
      <c r="AF328" s="9">
        <v>472.07</v>
      </c>
      <c r="AG328" s="4">
        <v>38802</v>
      </c>
      <c r="AH328" s="9">
        <v>1291.82</v>
      </c>
      <c r="AI328" s="4">
        <v>38800</v>
      </c>
      <c r="AJ328" s="9">
        <v>18312.18</v>
      </c>
    </row>
    <row r="329" spans="1:36" x14ac:dyDescent="0.25">
      <c r="A329" s="4">
        <v>38807</v>
      </c>
      <c r="B329" s="9">
        <v>5129.7079999999996</v>
      </c>
      <c r="C329" s="4">
        <v>38807</v>
      </c>
      <c r="D329" s="9">
        <v>17059.66</v>
      </c>
      <c r="E329" s="4">
        <v>38940</v>
      </c>
      <c r="F329" s="9">
        <v>1605.9259999999999</v>
      </c>
      <c r="G329" s="4">
        <v>38807</v>
      </c>
      <c r="H329" s="9">
        <v>12110.61</v>
      </c>
      <c r="I329" s="4">
        <v>38807</v>
      </c>
      <c r="J329" s="9">
        <v>8023.3</v>
      </c>
      <c r="K329" s="4">
        <v>38807</v>
      </c>
      <c r="L329" s="9">
        <v>1294.83</v>
      </c>
      <c r="M329" s="4">
        <v>38807</v>
      </c>
      <c r="N329" s="9">
        <v>5964.6</v>
      </c>
      <c r="O329" s="4">
        <v>38807</v>
      </c>
      <c r="P329" s="9">
        <v>15805.04</v>
      </c>
      <c r="Q329" s="4">
        <v>38807</v>
      </c>
      <c r="R329" s="9">
        <v>5220.8500000000004</v>
      </c>
      <c r="S329" s="4">
        <v>38807</v>
      </c>
      <c r="T329" s="9">
        <v>5970.08</v>
      </c>
      <c r="U329" s="4">
        <v>38802</v>
      </c>
      <c r="V329" s="9">
        <v>1321.23</v>
      </c>
      <c r="W329" s="4">
        <v>38807</v>
      </c>
      <c r="X329" s="9">
        <v>37952</v>
      </c>
      <c r="Y329" s="4">
        <v>38807</v>
      </c>
      <c r="Z329" s="9">
        <v>8066.1</v>
      </c>
      <c r="AA329" s="4">
        <v>38829</v>
      </c>
      <c r="AB329" s="9">
        <v>7093.05</v>
      </c>
      <c r="AC329" s="4">
        <v>38802</v>
      </c>
      <c r="AD329" s="9">
        <v>3279.8</v>
      </c>
      <c r="AE329" s="4">
        <v>38807</v>
      </c>
      <c r="AF329" s="9">
        <v>468.69</v>
      </c>
      <c r="AG329" s="4">
        <v>38809</v>
      </c>
      <c r="AH329" s="9">
        <v>1299.19</v>
      </c>
      <c r="AI329" s="4">
        <v>38807</v>
      </c>
      <c r="AJ329" s="9">
        <v>18314.78</v>
      </c>
    </row>
    <row r="330" spans="1:36" x14ac:dyDescent="0.25">
      <c r="A330" s="4">
        <v>38814</v>
      </c>
      <c r="B330" s="9">
        <v>5232.87</v>
      </c>
      <c r="C330" s="4">
        <v>38814</v>
      </c>
      <c r="D330" s="9">
        <v>17563.37</v>
      </c>
      <c r="E330" s="4">
        <v>38947</v>
      </c>
      <c r="F330" s="9">
        <v>1598.018</v>
      </c>
      <c r="G330" s="4">
        <v>38814</v>
      </c>
      <c r="H330" s="9">
        <v>12241.21</v>
      </c>
      <c r="I330" s="4">
        <v>38814</v>
      </c>
      <c r="J330" s="9">
        <v>8105.19</v>
      </c>
      <c r="K330" s="4">
        <v>38814</v>
      </c>
      <c r="L330" s="9">
        <v>1295.5</v>
      </c>
      <c r="M330" s="4">
        <v>38814</v>
      </c>
      <c r="N330" s="9">
        <v>6026.1</v>
      </c>
      <c r="O330" s="4">
        <v>38814</v>
      </c>
      <c r="P330" s="9">
        <v>16471.78</v>
      </c>
      <c r="Q330" s="4">
        <v>38814</v>
      </c>
      <c r="R330" s="9">
        <v>5174.96</v>
      </c>
      <c r="S330" s="4">
        <v>38814</v>
      </c>
      <c r="T330" s="9">
        <v>5952.92</v>
      </c>
      <c r="U330" s="4">
        <v>38809</v>
      </c>
      <c r="V330" s="9">
        <v>1359.6</v>
      </c>
      <c r="W330" s="4">
        <v>38814</v>
      </c>
      <c r="X330" s="9">
        <v>38926.5</v>
      </c>
      <c r="Y330" s="4">
        <v>38814</v>
      </c>
      <c r="Z330" s="9">
        <v>7919.22</v>
      </c>
      <c r="AA330" s="4">
        <v>38836</v>
      </c>
      <c r="AB330" s="9">
        <v>7171.77</v>
      </c>
      <c r="AC330" s="4">
        <v>38809</v>
      </c>
      <c r="AD330" s="9">
        <v>3402.55</v>
      </c>
      <c r="AE330" s="4">
        <v>38814</v>
      </c>
      <c r="AF330" s="9">
        <v>468.68</v>
      </c>
      <c r="AG330" s="4">
        <v>38816</v>
      </c>
      <c r="AH330" s="9">
        <v>1374.14</v>
      </c>
      <c r="AI330" s="4">
        <v>38814</v>
      </c>
      <c r="AJ330" s="9">
        <v>18561.43</v>
      </c>
    </row>
    <row r="331" spans="1:36" x14ac:dyDescent="0.25">
      <c r="A331" s="4">
        <v>38821</v>
      </c>
      <c r="B331" s="9">
        <v>5175.7049999999999</v>
      </c>
      <c r="C331" s="4">
        <v>38821</v>
      </c>
      <c r="D331" s="9">
        <v>17233.82</v>
      </c>
      <c r="E331" s="4">
        <v>38954</v>
      </c>
      <c r="F331" s="9">
        <v>1623.0340000000001</v>
      </c>
      <c r="G331" s="4">
        <v>38821</v>
      </c>
      <c r="H331" s="9">
        <v>12248.59</v>
      </c>
      <c r="I331" s="4">
        <v>38821</v>
      </c>
      <c r="J331" s="9">
        <v>8007.34</v>
      </c>
      <c r="K331" s="4">
        <v>38821</v>
      </c>
      <c r="L331" s="9">
        <v>1289.1199999999999</v>
      </c>
      <c r="M331" s="4">
        <v>38821</v>
      </c>
      <c r="N331" s="9">
        <v>6029.4</v>
      </c>
      <c r="O331" s="4">
        <v>38821</v>
      </c>
      <c r="P331" s="9">
        <v>16429.45</v>
      </c>
      <c r="Q331" s="4">
        <v>38821</v>
      </c>
      <c r="R331" s="9">
        <v>5102.62</v>
      </c>
      <c r="S331" s="4">
        <v>38821</v>
      </c>
      <c r="T331" s="9">
        <v>5918.57</v>
      </c>
      <c r="U331" s="4">
        <v>38816</v>
      </c>
      <c r="V331" s="9">
        <v>1402.36</v>
      </c>
      <c r="W331" s="4">
        <v>38821</v>
      </c>
      <c r="X331" s="9">
        <v>38082.1</v>
      </c>
      <c r="Y331" s="4">
        <v>38821</v>
      </c>
      <c r="Z331" s="9">
        <v>7856.53</v>
      </c>
      <c r="AA331" s="4">
        <v>38843</v>
      </c>
      <c r="AB331" s="9">
        <v>7370.44</v>
      </c>
      <c r="AC331" s="4">
        <v>38816</v>
      </c>
      <c r="AD331" s="9">
        <v>3454.8</v>
      </c>
      <c r="AE331" s="4">
        <v>38821</v>
      </c>
      <c r="AF331" s="9">
        <v>462.76</v>
      </c>
      <c r="AG331" s="4">
        <v>38823</v>
      </c>
      <c r="AH331" s="9">
        <v>1413.24</v>
      </c>
      <c r="AI331" s="4">
        <v>38821</v>
      </c>
      <c r="AJ331" s="9">
        <v>18619.52</v>
      </c>
    </row>
    <row r="332" spans="1:36" x14ac:dyDescent="0.25">
      <c r="A332" s="4">
        <v>38828</v>
      </c>
      <c r="B332" s="9">
        <v>5250.12</v>
      </c>
      <c r="C332" s="4">
        <v>38828</v>
      </c>
      <c r="D332" s="9">
        <v>17403.96</v>
      </c>
      <c r="E332" s="4">
        <v>38961</v>
      </c>
      <c r="F332" s="9">
        <v>1636.691</v>
      </c>
      <c r="G332" s="4">
        <v>38828</v>
      </c>
      <c r="H332" s="9">
        <v>12437.22</v>
      </c>
      <c r="I332" s="4">
        <v>38828</v>
      </c>
      <c r="J332" s="9">
        <v>8093.47</v>
      </c>
      <c r="K332" s="4">
        <v>38828</v>
      </c>
      <c r="L332" s="9">
        <v>1311.28</v>
      </c>
      <c r="M332" s="4">
        <v>38828</v>
      </c>
      <c r="N332" s="9">
        <v>6132.7</v>
      </c>
      <c r="O332" s="4">
        <v>38828</v>
      </c>
      <c r="P332" s="9">
        <v>16912.150000000001</v>
      </c>
      <c r="Q332" s="4">
        <v>38828</v>
      </c>
      <c r="R332" s="9">
        <v>5252.38</v>
      </c>
      <c r="S332" s="4">
        <v>38828</v>
      </c>
      <c r="T332" s="9">
        <v>6094.75</v>
      </c>
      <c r="U332" s="4">
        <v>38823</v>
      </c>
      <c r="V332" s="9">
        <v>1432.72</v>
      </c>
      <c r="W332" s="4">
        <v>38828</v>
      </c>
      <c r="X332" s="9">
        <v>39774.6</v>
      </c>
      <c r="Y332" s="4">
        <v>38828</v>
      </c>
      <c r="Z332" s="9">
        <v>7896.78</v>
      </c>
      <c r="AA332" s="4">
        <v>38850</v>
      </c>
      <c r="AB332" s="9">
        <v>7278.96</v>
      </c>
      <c r="AC332" s="4">
        <v>38823</v>
      </c>
      <c r="AD332" s="9">
        <v>3345.5</v>
      </c>
      <c r="AE332" s="4">
        <v>38828</v>
      </c>
      <c r="AF332" s="9">
        <v>478</v>
      </c>
      <c r="AG332" s="4">
        <v>38830</v>
      </c>
      <c r="AH332" s="9">
        <v>1458.53</v>
      </c>
      <c r="AI332" s="4">
        <v>38828</v>
      </c>
      <c r="AJ332" s="9">
        <v>18998.21</v>
      </c>
    </row>
    <row r="333" spans="1:36" x14ac:dyDescent="0.25">
      <c r="A333" s="4">
        <v>38835</v>
      </c>
      <c r="B333" s="9">
        <v>5258.8029999999999</v>
      </c>
      <c r="C333" s="4">
        <v>38835</v>
      </c>
      <c r="D333" s="9">
        <v>16906.23</v>
      </c>
      <c r="E333" s="4">
        <v>38968</v>
      </c>
      <c r="F333" s="9">
        <v>1667.9839999999999</v>
      </c>
      <c r="G333" s="4">
        <v>38835</v>
      </c>
      <c r="H333" s="9">
        <v>12204.17</v>
      </c>
      <c r="I333" s="4">
        <v>38835</v>
      </c>
      <c r="J333" s="9">
        <v>8047.29</v>
      </c>
      <c r="K333" s="4">
        <v>38835</v>
      </c>
      <c r="L333" s="9">
        <v>1310.6099999999999</v>
      </c>
      <c r="M333" s="4">
        <v>38835</v>
      </c>
      <c r="N333" s="9">
        <v>6023.1</v>
      </c>
      <c r="O333" s="4">
        <v>38835</v>
      </c>
      <c r="P333" s="9">
        <v>16661.3</v>
      </c>
      <c r="Q333" s="4">
        <v>38835</v>
      </c>
      <c r="R333" s="9">
        <v>5188.3999999999996</v>
      </c>
      <c r="S333" s="4">
        <v>38835</v>
      </c>
      <c r="T333" s="9">
        <v>6009.89</v>
      </c>
      <c r="U333" s="4">
        <v>38830</v>
      </c>
      <c r="V333" s="9">
        <v>1451.31</v>
      </c>
      <c r="W333" s="4">
        <v>38835</v>
      </c>
      <c r="X333" s="9">
        <v>40363.4</v>
      </c>
      <c r="Y333" s="4">
        <v>38835</v>
      </c>
      <c r="Z333" s="9">
        <v>7930.99</v>
      </c>
      <c r="AA333" s="4">
        <v>38857</v>
      </c>
      <c r="AB333" s="9">
        <v>7074.15</v>
      </c>
      <c r="AC333" s="4">
        <v>38830</v>
      </c>
      <c r="AD333" s="9">
        <v>3573.05</v>
      </c>
      <c r="AE333" s="4">
        <v>38835</v>
      </c>
      <c r="AF333" s="9">
        <v>469.4</v>
      </c>
      <c r="AG333" s="4">
        <v>38837</v>
      </c>
      <c r="AH333" s="9">
        <v>1486.85</v>
      </c>
      <c r="AI333" s="4">
        <v>38835</v>
      </c>
      <c r="AJ333" s="9">
        <v>19074.990000000002</v>
      </c>
    </row>
    <row r="334" spans="1:36" x14ac:dyDescent="0.25">
      <c r="A334" s="4">
        <v>38842</v>
      </c>
      <c r="B334" s="9">
        <v>5255.3909999999996</v>
      </c>
      <c r="C334" s="4">
        <v>38842</v>
      </c>
      <c r="D334" s="9">
        <v>17153.77</v>
      </c>
      <c r="E334" s="4">
        <v>38975</v>
      </c>
      <c r="F334" s="9">
        <v>1721.0450000000001</v>
      </c>
      <c r="G334" s="4">
        <v>38842</v>
      </c>
      <c r="H334" s="9">
        <v>12270.11</v>
      </c>
      <c r="I334" s="4">
        <v>38842</v>
      </c>
      <c r="J334" s="9">
        <v>8058.06</v>
      </c>
      <c r="K334" s="4">
        <v>38842</v>
      </c>
      <c r="L334" s="9">
        <v>1325.76</v>
      </c>
      <c r="M334" s="4">
        <v>38842</v>
      </c>
      <c r="N334" s="9">
        <v>6091.7</v>
      </c>
      <c r="O334" s="4">
        <v>38842</v>
      </c>
      <c r="P334" s="9">
        <v>17013.93</v>
      </c>
      <c r="Q334" s="4">
        <v>38842</v>
      </c>
      <c r="R334" s="9">
        <v>5286.4</v>
      </c>
      <c r="S334" s="4">
        <v>38842</v>
      </c>
      <c r="T334" s="9">
        <v>6113.29</v>
      </c>
      <c r="U334" s="4">
        <v>38837</v>
      </c>
      <c r="V334" s="9">
        <v>1419.73</v>
      </c>
      <c r="W334" s="4">
        <v>38842</v>
      </c>
      <c r="X334" s="9">
        <v>41417.300000000003</v>
      </c>
      <c r="Y334" s="4">
        <v>38842</v>
      </c>
      <c r="Z334" s="9">
        <v>7961.02</v>
      </c>
      <c r="AA334" s="4">
        <v>38864</v>
      </c>
      <c r="AB334" s="9">
        <v>6879.51</v>
      </c>
      <c r="AC334" s="4">
        <v>38837</v>
      </c>
      <c r="AD334" s="9">
        <v>3557.6</v>
      </c>
      <c r="AE334" s="4">
        <v>38842</v>
      </c>
      <c r="AF334" s="9">
        <v>471.72</v>
      </c>
      <c r="AG334" s="4">
        <v>38844</v>
      </c>
      <c r="AH334" s="9">
        <v>1585.04</v>
      </c>
      <c r="AI334" s="4">
        <v>38842</v>
      </c>
      <c r="AJ334" s="9">
        <v>19753.88</v>
      </c>
    </row>
    <row r="335" spans="1:36" x14ac:dyDescent="0.25">
      <c r="A335" s="4">
        <v>38849</v>
      </c>
      <c r="B335" s="9">
        <v>5329.4759999999997</v>
      </c>
      <c r="C335" s="4">
        <v>38849</v>
      </c>
      <c r="D335" s="9">
        <v>16601.78</v>
      </c>
      <c r="E335" s="4">
        <v>38982</v>
      </c>
      <c r="F335" s="9">
        <v>1725.3610000000001</v>
      </c>
      <c r="G335" s="4">
        <v>38849</v>
      </c>
      <c r="H335" s="9">
        <v>12038.07</v>
      </c>
      <c r="I335" s="4">
        <v>38849</v>
      </c>
      <c r="J335" s="9">
        <v>7954.1</v>
      </c>
      <c r="K335" s="4">
        <v>38849</v>
      </c>
      <c r="L335" s="9">
        <v>1291.24</v>
      </c>
      <c r="M335" s="4">
        <v>38849</v>
      </c>
      <c r="N335" s="9">
        <v>5912.1</v>
      </c>
      <c r="O335" s="4">
        <v>38849</v>
      </c>
      <c r="P335" s="9">
        <v>16901.849999999999</v>
      </c>
      <c r="Q335" s="4">
        <v>38849</v>
      </c>
      <c r="R335" s="9">
        <v>5150.45</v>
      </c>
      <c r="S335" s="4">
        <v>38849</v>
      </c>
      <c r="T335" s="9">
        <v>5916.28</v>
      </c>
      <c r="U335" s="4">
        <v>38844</v>
      </c>
      <c r="V335" s="9">
        <v>1441.02</v>
      </c>
      <c r="W335" s="4">
        <v>38849</v>
      </c>
      <c r="X335" s="9">
        <v>40212</v>
      </c>
      <c r="Y335" s="4">
        <v>38849</v>
      </c>
      <c r="Z335" s="9">
        <v>7768.79</v>
      </c>
      <c r="AA335" s="4">
        <v>38871</v>
      </c>
      <c r="AB335" s="9">
        <v>6959.64</v>
      </c>
      <c r="AC335" s="4">
        <v>38844</v>
      </c>
      <c r="AD335" s="9">
        <v>3663.95</v>
      </c>
      <c r="AE335" s="4">
        <v>38849</v>
      </c>
      <c r="AF335" s="9">
        <v>455.09</v>
      </c>
      <c r="AG335" s="4">
        <v>38851</v>
      </c>
      <c r="AH335" s="9">
        <v>1483.62</v>
      </c>
      <c r="AI335" s="4">
        <v>38849</v>
      </c>
      <c r="AJ335" s="9">
        <v>19731.63</v>
      </c>
    </row>
    <row r="336" spans="1:36" x14ac:dyDescent="0.25">
      <c r="A336" s="4">
        <v>38856</v>
      </c>
      <c r="B336" s="9">
        <v>5100.8729999999996</v>
      </c>
      <c r="C336" s="4">
        <v>38856</v>
      </c>
      <c r="D336" s="9">
        <v>16155.45</v>
      </c>
      <c r="E336" s="4">
        <v>38989</v>
      </c>
      <c r="F336" s="9">
        <v>1752.424</v>
      </c>
      <c r="G336" s="4">
        <v>38856</v>
      </c>
      <c r="H336" s="9">
        <v>11545.77</v>
      </c>
      <c r="I336" s="4">
        <v>38856</v>
      </c>
      <c r="J336" s="9">
        <v>7614.25</v>
      </c>
      <c r="K336" s="4">
        <v>38856</v>
      </c>
      <c r="L336" s="9">
        <v>1267.03</v>
      </c>
      <c r="M336" s="4">
        <v>38856</v>
      </c>
      <c r="N336" s="9">
        <v>5657.4</v>
      </c>
      <c r="O336" s="4">
        <v>38856</v>
      </c>
      <c r="P336" s="9">
        <v>16313.36</v>
      </c>
      <c r="Q336" s="4">
        <v>38856</v>
      </c>
      <c r="R336" s="9">
        <v>4944.57</v>
      </c>
      <c r="S336" s="4">
        <v>38856</v>
      </c>
      <c r="T336" s="9">
        <v>5672.28</v>
      </c>
      <c r="U336" s="4">
        <v>38851</v>
      </c>
      <c r="V336" s="9">
        <v>1445.2</v>
      </c>
      <c r="W336" s="4">
        <v>38856</v>
      </c>
      <c r="X336" s="9">
        <v>37732.9</v>
      </c>
      <c r="Y336" s="4">
        <v>38856</v>
      </c>
      <c r="Z336" s="9">
        <v>7579.59</v>
      </c>
      <c r="AA336" s="4">
        <v>38878</v>
      </c>
      <c r="AB336" s="9">
        <v>6444.63</v>
      </c>
      <c r="AC336" s="4">
        <v>38851</v>
      </c>
      <c r="AD336" s="9">
        <v>3650.05</v>
      </c>
      <c r="AE336" s="4">
        <v>38856</v>
      </c>
      <c r="AF336" s="9">
        <v>438.98</v>
      </c>
      <c r="AG336" s="4">
        <v>38858</v>
      </c>
      <c r="AH336" s="9">
        <v>1265.8699999999999</v>
      </c>
      <c r="AI336" s="4">
        <v>38856</v>
      </c>
      <c r="AJ336" s="9">
        <v>18240.810000000001</v>
      </c>
    </row>
    <row r="337" spans="1:36" x14ac:dyDescent="0.25">
      <c r="A337" s="4">
        <v>38863</v>
      </c>
      <c r="B337" s="9">
        <v>5053.7479999999996</v>
      </c>
      <c r="C337" s="4">
        <v>38863</v>
      </c>
      <c r="D337" s="9">
        <v>15970.76</v>
      </c>
      <c r="E337" s="4">
        <v>39003</v>
      </c>
      <c r="F337" s="9">
        <v>1784.6559999999999</v>
      </c>
      <c r="G337" s="4">
        <v>38863</v>
      </c>
      <c r="H337" s="9">
        <v>11762.75</v>
      </c>
      <c r="I337" s="4">
        <v>38863</v>
      </c>
      <c r="J337" s="9">
        <v>7679.47</v>
      </c>
      <c r="K337" s="4">
        <v>38863</v>
      </c>
      <c r="L337" s="9">
        <v>1280.1600000000001</v>
      </c>
      <c r="M337" s="4">
        <v>38863</v>
      </c>
      <c r="N337" s="9">
        <v>5791</v>
      </c>
      <c r="O337" s="4">
        <v>38863</v>
      </c>
      <c r="P337" s="9">
        <v>15895.1</v>
      </c>
      <c r="Q337" s="4">
        <v>38863</v>
      </c>
      <c r="R337" s="9">
        <v>5045.09</v>
      </c>
      <c r="S337" s="4">
        <v>38863</v>
      </c>
      <c r="T337" s="9">
        <v>5788.36</v>
      </c>
      <c r="U337" s="4">
        <v>38858</v>
      </c>
      <c r="V337" s="9">
        <v>1372.29</v>
      </c>
      <c r="W337" s="4">
        <v>38863</v>
      </c>
      <c r="X337" s="9">
        <v>38629.699999999997</v>
      </c>
      <c r="Y337" s="4">
        <v>38863</v>
      </c>
      <c r="Z337" s="9">
        <v>7651.81</v>
      </c>
      <c r="AA337" s="4">
        <v>38885</v>
      </c>
      <c r="AB337" s="9">
        <v>6575.77</v>
      </c>
      <c r="AC337" s="4">
        <v>38858</v>
      </c>
      <c r="AD337" s="9">
        <v>3246.9</v>
      </c>
      <c r="AE337" s="4">
        <v>38863</v>
      </c>
      <c r="AF337" s="9">
        <v>446.28</v>
      </c>
      <c r="AG337" s="4">
        <v>38865</v>
      </c>
      <c r="AH337" s="9">
        <v>1341.99</v>
      </c>
      <c r="AI337" s="4">
        <v>38863</v>
      </c>
      <c r="AJ337" s="9">
        <v>18789.98</v>
      </c>
    </row>
    <row r="338" spans="1:36" x14ac:dyDescent="0.25">
      <c r="A338" s="4">
        <v>38870</v>
      </c>
      <c r="B338" s="9">
        <v>5077.2340000000004</v>
      </c>
      <c r="C338" s="4">
        <v>38870</v>
      </c>
      <c r="D338" s="9">
        <v>15789.31</v>
      </c>
      <c r="E338" s="4">
        <v>39010</v>
      </c>
      <c r="F338" s="9">
        <v>1790.364</v>
      </c>
      <c r="G338" s="4">
        <v>38870</v>
      </c>
      <c r="H338" s="9">
        <v>11898.69</v>
      </c>
      <c r="I338" s="4">
        <v>38870</v>
      </c>
      <c r="J338" s="9">
        <v>7665.08</v>
      </c>
      <c r="K338" s="4">
        <v>38870</v>
      </c>
      <c r="L338" s="9">
        <v>1288.22</v>
      </c>
      <c r="M338" s="4">
        <v>38870</v>
      </c>
      <c r="N338" s="9">
        <v>5764.6</v>
      </c>
      <c r="O338" s="4">
        <v>38870</v>
      </c>
      <c r="P338" s="9">
        <v>15912.71</v>
      </c>
      <c r="Q338" s="4">
        <v>38870</v>
      </c>
      <c r="R338" s="9">
        <v>4959.7</v>
      </c>
      <c r="S338" s="4">
        <v>38870</v>
      </c>
      <c r="T338" s="9">
        <v>5687.04</v>
      </c>
      <c r="U338" s="4">
        <v>38865</v>
      </c>
      <c r="V338" s="9">
        <v>1322.43</v>
      </c>
      <c r="W338" s="4">
        <v>38870</v>
      </c>
      <c r="X338" s="9">
        <v>37942.199999999997</v>
      </c>
      <c r="Y338" s="4">
        <v>38870</v>
      </c>
      <c r="Z338" s="9">
        <v>7679.02</v>
      </c>
      <c r="AA338" s="4">
        <v>38892</v>
      </c>
      <c r="AB338" s="9">
        <v>6452.31</v>
      </c>
      <c r="AC338" s="4">
        <v>38865</v>
      </c>
      <c r="AD338" s="9">
        <v>3209.6</v>
      </c>
      <c r="AE338" s="4">
        <v>38870</v>
      </c>
      <c r="AF338" s="9">
        <v>438.9</v>
      </c>
      <c r="AG338" s="4">
        <v>38872</v>
      </c>
      <c r="AH338" s="9">
        <v>1363.49</v>
      </c>
      <c r="AI338" s="4">
        <v>38870</v>
      </c>
      <c r="AJ338" s="9">
        <v>18953.27</v>
      </c>
    </row>
    <row r="339" spans="1:36" x14ac:dyDescent="0.25">
      <c r="A339" s="4">
        <v>38877</v>
      </c>
      <c r="B339" s="9">
        <v>4966.0020000000004</v>
      </c>
      <c r="C339" s="4">
        <v>38877</v>
      </c>
      <c r="D339" s="9">
        <v>14750.84</v>
      </c>
      <c r="E339" s="4">
        <v>39017</v>
      </c>
      <c r="F339" s="9">
        <v>1807.175</v>
      </c>
      <c r="G339" s="4">
        <v>38877</v>
      </c>
      <c r="H339" s="9">
        <v>11390.7</v>
      </c>
      <c r="I339" s="4">
        <v>38877</v>
      </c>
      <c r="J339" s="9">
        <v>7434.57</v>
      </c>
      <c r="K339" s="4">
        <v>38877</v>
      </c>
      <c r="L339" s="9">
        <v>1252.3</v>
      </c>
      <c r="M339" s="4">
        <v>38877</v>
      </c>
      <c r="N339" s="9">
        <v>5655.2</v>
      </c>
      <c r="O339" s="4">
        <v>38877</v>
      </c>
      <c r="P339" s="9">
        <v>15628.69</v>
      </c>
      <c r="Q339" s="4">
        <v>38877</v>
      </c>
      <c r="R339" s="9">
        <v>4768.18</v>
      </c>
      <c r="S339" s="4">
        <v>38877</v>
      </c>
      <c r="T339" s="9">
        <v>5464.08</v>
      </c>
      <c r="U339" s="4">
        <v>38872</v>
      </c>
      <c r="V339" s="9">
        <v>1309.04</v>
      </c>
      <c r="W339" s="4">
        <v>38877</v>
      </c>
      <c r="X339" s="9">
        <v>35074.6</v>
      </c>
      <c r="Y339" s="4">
        <v>38877</v>
      </c>
      <c r="Z339" s="9">
        <v>7305.81</v>
      </c>
      <c r="AA339" s="4">
        <v>38899</v>
      </c>
      <c r="AB339" s="9">
        <v>6704.41</v>
      </c>
      <c r="AC339" s="4">
        <v>38872</v>
      </c>
      <c r="AD339" s="9">
        <v>3091.35</v>
      </c>
      <c r="AE339" s="4">
        <v>38877</v>
      </c>
      <c r="AF339" s="9">
        <v>426.47</v>
      </c>
      <c r="AG339" s="4">
        <v>38879</v>
      </c>
      <c r="AH339" s="9">
        <v>1191.6600000000001</v>
      </c>
      <c r="AI339" s="4">
        <v>38877</v>
      </c>
      <c r="AJ339" s="9">
        <v>17526.61</v>
      </c>
    </row>
    <row r="340" spans="1:36" x14ac:dyDescent="0.25">
      <c r="A340" s="4">
        <v>38884</v>
      </c>
      <c r="B340" s="9">
        <v>4968.951</v>
      </c>
      <c r="C340" s="4">
        <v>38884</v>
      </c>
      <c r="D340" s="9">
        <v>14879.34</v>
      </c>
      <c r="E340" s="4">
        <v>39024</v>
      </c>
      <c r="F340" s="9">
        <v>1866.3620000000001</v>
      </c>
      <c r="G340" s="4">
        <v>38884</v>
      </c>
      <c r="H340" s="9">
        <v>11207.95</v>
      </c>
      <c r="I340" s="4">
        <v>38884</v>
      </c>
      <c r="J340" s="9">
        <v>7294.55</v>
      </c>
      <c r="K340" s="4">
        <v>38884</v>
      </c>
      <c r="L340" s="9">
        <v>1251.54</v>
      </c>
      <c r="M340" s="4">
        <v>38884</v>
      </c>
      <c r="N340" s="9">
        <v>5597.4</v>
      </c>
      <c r="O340" s="4">
        <v>38884</v>
      </c>
      <c r="P340" s="9">
        <v>15842.65</v>
      </c>
      <c r="Q340" s="4">
        <v>38884</v>
      </c>
      <c r="R340" s="9">
        <v>4694.8900000000003</v>
      </c>
      <c r="S340" s="4">
        <v>38884</v>
      </c>
      <c r="T340" s="9">
        <v>5376.01</v>
      </c>
      <c r="U340" s="4">
        <v>38879</v>
      </c>
      <c r="V340" s="9">
        <v>1235.6500000000001</v>
      </c>
      <c r="W340" s="4">
        <v>38884</v>
      </c>
      <c r="X340" s="9">
        <v>34398.9</v>
      </c>
      <c r="Y340" s="4">
        <v>38884</v>
      </c>
      <c r="Z340" s="9">
        <v>7317.73</v>
      </c>
      <c r="AA340" s="4">
        <v>38906</v>
      </c>
      <c r="AB340" s="9">
        <v>6660.61</v>
      </c>
      <c r="AC340" s="4">
        <v>38879</v>
      </c>
      <c r="AD340" s="9">
        <v>2866.3</v>
      </c>
      <c r="AE340" s="4">
        <v>38884</v>
      </c>
      <c r="AF340" s="9">
        <v>420.52</v>
      </c>
      <c r="AG340" s="4">
        <v>38886</v>
      </c>
      <c r="AH340" s="9">
        <v>1180.55</v>
      </c>
      <c r="AI340" s="4">
        <v>38884</v>
      </c>
      <c r="AJ340" s="9">
        <v>17917.27</v>
      </c>
    </row>
    <row r="341" spans="1:36" x14ac:dyDescent="0.25">
      <c r="A341" s="4">
        <v>38891</v>
      </c>
      <c r="B341" s="9">
        <v>4964.9160000000002</v>
      </c>
      <c r="C341" s="4">
        <v>38891</v>
      </c>
      <c r="D341" s="9">
        <v>15124.04</v>
      </c>
      <c r="E341" s="4">
        <v>39031</v>
      </c>
      <c r="F341" s="9">
        <v>1883.347</v>
      </c>
      <c r="G341" s="4">
        <v>38891</v>
      </c>
      <c r="H341" s="9">
        <v>11249.02</v>
      </c>
      <c r="I341" s="4">
        <v>38891</v>
      </c>
      <c r="J341" s="9">
        <v>7485.8</v>
      </c>
      <c r="K341" s="4">
        <v>38891</v>
      </c>
      <c r="L341" s="9">
        <v>1244.5</v>
      </c>
      <c r="M341" s="4">
        <v>38891</v>
      </c>
      <c r="N341" s="9">
        <v>5692.1</v>
      </c>
      <c r="O341" s="4">
        <v>38891</v>
      </c>
      <c r="P341" s="9">
        <v>15808.81</v>
      </c>
      <c r="Q341" s="4">
        <v>38891</v>
      </c>
      <c r="R341" s="9">
        <v>4817.63</v>
      </c>
      <c r="S341" s="4">
        <v>38891</v>
      </c>
      <c r="T341" s="9">
        <v>5529.74</v>
      </c>
      <c r="U341" s="4">
        <v>38886</v>
      </c>
      <c r="V341" s="9">
        <v>1262.19</v>
      </c>
      <c r="W341" s="4">
        <v>38891</v>
      </c>
      <c r="X341" s="9">
        <v>34661.199999999997</v>
      </c>
      <c r="Y341" s="4">
        <v>38891</v>
      </c>
      <c r="Z341" s="9">
        <v>7301.97</v>
      </c>
      <c r="AA341" s="4">
        <v>38913</v>
      </c>
      <c r="AB341" s="9">
        <v>6428.03</v>
      </c>
      <c r="AC341" s="4">
        <v>38886</v>
      </c>
      <c r="AD341" s="9">
        <v>2890.35</v>
      </c>
      <c r="AE341" s="4">
        <v>38891</v>
      </c>
      <c r="AF341" s="9">
        <v>429.14</v>
      </c>
      <c r="AG341" s="4">
        <v>38893</v>
      </c>
      <c r="AH341" s="9">
        <v>1198.03</v>
      </c>
      <c r="AI341" s="4">
        <v>38891</v>
      </c>
      <c r="AJ341" s="9">
        <v>18788.150000000001</v>
      </c>
    </row>
    <row r="342" spans="1:36" x14ac:dyDescent="0.25">
      <c r="A342" s="4">
        <v>38898</v>
      </c>
      <c r="B342" s="9">
        <v>5073.8829999999998</v>
      </c>
      <c r="C342" s="4">
        <v>38898</v>
      </c>
      <c r="D342" s="9">
        <v>15505.18</v>
      </c>
      <c r="E342" s="4">
        <v>39038</v>
      </c>
      <c r="F342" s="9">
        <v>1971.7929999999999</v>
      </c>
      <c r="G342" s="4">
        <v>38898</v>
      </c>
      <c r="H342" s="9">
        <v>11612.87</v>
      </c>
      <c r="I342" s="4">
        <v>38898</v>
      </c>
      <c r="J342" s="9">
        <v>7652.1</v>
      </c>
      <c r="K342" s="4">
        <v>38898</v>
      </c>
      <c r="L342" s="9">
        <v>1270.2</v>
      </c>
      <c r="M342" s="4">
        <v>38898</v>
      </c>
      <c r="N342" s="9">
        <v>5833.4</v>
      </c>
      <c r="O342" s="4">
        <v>38898</v>
      </c>
      <c r="P342" s="9">
        <v>16267.62</v>
      </c>
      <c r="Q342" s="4">
        <v>38898</v>
      </c>
      <c r="R342" s="9">
        <v>4965.96</v>
      </c>
      <c r="S342" s="4">
        <v>38898</v>
      </c>
      <c r="T342" s="9">
        <v>5683.31</v>
      </c>
      <c r="U342" s="4">
        <v>38893</v>
      </c>
      <c r="V342" s="9">
        <v>1228.6199999999999</v>
      </c>
      <c r="W342" s="4">
        <v>38898</v>
      </c>
      <c r="X342" s="9">
        <v>36630.699999999997</v>
      </c>
      <c r="Y342" s="4">
        <v>38898</v>
      </c>
      <c r="Z342" s="9">
        <v>7516.28</v>
      </c>
      <c r="AA342" s="4">
        <v>38920</v>
      </c>
      <c r="AB342" s="9">
        <v>6420.01</v>
      </c>
      <c r="AC342" s="4">
        <v>38893</v>
      </c>
      <c r="AD342" s="9">
        <v>3050.3</v>
      </c>
      <c r="AE342" s="4">
        <v>38898</v>
      </c>
      <c r="AF342" s="9">
        <v>440.25</v>
      </c>
      <c r="AG342" s="4">
        <v>38900</v>
      </c>
      <c r="AH342" s="9">
        <v>1331.39</v>
      </c>
      <c r="AI342" s="4">
        <v>38898</v>
      </c>
      <c r="AJ342" s="9">
        <v>19538.32</v>
      </c>
    </row>
    <row r="343" spans="1:36" x14ac:dyDescent="0.25">
      <c r="A343" s="4">
        <v>38905</v>
      </c>
      <c r="B343" s="9">
        <v>5135.2969999999996</v>
      </c>
      <c r="C343" s="4">
        <v>38905</v>
      </c>
      <c r="D343" s="9">
        <v>15307.61</v>
      </c>
      <c r="E343" s="4">
        <v>39045</v>
      </c>
      <c r="F343" s="9">
        <v>2050.8119999999999</v>
      </c>
      <c r="G343" s="4">
        <v>38905</v>
      </c>
      <c r="H343" s="9">
        <v>11631.91</v>
      </c>
      <c r="I343" s="4">
        <v>38905</v>
      </c>
      <c r="J343" s="9">
        <v>7655.21</v>
      </c>
      <c r="K343" s="4">
        <v>38905</v>
      </c>
      <c r="L343" s="9">
        <v>1265.48</v>
      </c>
      <c r="M343" s="4">
        <v>38905</v>
      </c>
      <c r="N343" s="9">
        <v>5888.9</v>
      </c>
      <c r="O343" s="4">
        <v>38905</v>
      </c>
      <c r="P343" s="9">
        <v>16459.78</v>
      </c>
      <c r="Q343" s="4">
        <v>38905</v>
      </c>
      <c r="R343" s="9">
        <v>4953.71</v>
      </c>
      <c r="S343" s="4">
        <v>38905</v>
      </c>
      <c r="T343" s="9">
        <v>5681.85</v>
      </c>
      <c r="U343" s="4">
        <v>38900</v>
      </c>
      <c r="V343" s="9">
        <v>1295.1500000000001</v>
      </c>
      <c r="W343" s="4">
        <v>38905</v>
      </c>
      <c r="X343" s="9">
        <v>36102</v>
      </c>
      <c r="Y343" s="4">
        <v>38905</v>
      </c>
      <c r="Z343" s="9">
        <v>7597.97</v>
      </c>
      <c r="AA343" s="4">
        <v>38927</v>
      </c>
      <c r="AB343" s="9">
        <v>6480.07</v>
      </c>
      <c r="AC343" s="4">
        <v>38900</v>
      </c>
      <c r="AD343" s="9">
        <v>3128.2</v>
      </c>
      <c r="AE343" s="4">
        <v>38905</v>
      </c>
      <c r="AF343" s="9">
        <v>440.7</v>
      </c>
      <c r="AG343" s="4">
        <v>38907</v>
      </c>
      <c r="AH343" s="9">
        <v>1367.38</v>
      </c>
      <c r="AI343" s="4">
        <v>38905</v>
      </c>
      <c r="AJ343" s="9">
        <v>19626.88</v>
      </c>
    </row>
    <row r="344" spans="1:36" x14ac:dyDescent="0.25">
      <c r="A344" s="4">
        <v>38912</v>
      </c>
      <c r="B344" s="9">
        <v>4966.0940000000001</v>
      </c>
      <c r="C344" s="4">
        <v>38912</v>
      </c>
      <c r="D344" s="9">
        <v>14845.24</v>
      </c>
      <c r="E344" s="4">
        <v>39052</v>
      </c>
      <c r="F344" s="9">
        <v>2102.049</v>
      </c>
      <c r="G344" s="4">
        <v>38912</v>
      </c>
      <c r="H344" s="9">
        <v>11630.01</v>
      </c>
      <c r="I344" s="4">
        <v>38912</v>
      </c>
      <c r="J344" s="9">
        <v>7506.78</v>
      </c>
      <c r="K344" s="4">
        <v>38912</v>
      </c>
      <c r="L344" s="9">
        <v>1236.2</v>
      </c>
      <c r="M344" s="4">
        <v>38912</v>
      </c>
      <c r="N344" s="9">
        <v>5707.6</v>
      </c>
      <c r="O344" s="4">
        <v>38912</v>
      </c>
      <c r="P344" s="9">
        <v>16135.71</v>
      </c>
      <c r="Q344" s="4">
        <v>38912</v>
      </c>
      <c r="R344" s="9">
        <v>4780.79</v>
      </c>
      <c r="S344" s="4">
        <v>38912</v>
      </c>
      <c r="T344" s="9">
        <v>5422.22</v>
      </c>
      <c r="U344" s="4">
        <v>38907</v>
      </c>
      <c r="V344" s="9">
        <v>1273.93</v>
      </c>
      <c r="W344" s="4">
        <v>38912</v>
      </c>
      <c r="X344" s="9">
        <v>35349.699999999997</v>
      </c>
      <c r="Y344" s="4">
        <v>38912</v>
      </c>
      <c r="Z344" s="9">
        <v>7298.41</v>
      </c>
      <c r="AA344" s="4">
        <v>38934</v>
      </c>
      <c r="AB344" s="9">
        <v>6442.61</v>
      </c>
      <c r="AC344" s="4">
        <v>38907</v>
      </c>
      <c r="AD344" s="9">
        <v>3075.85</v>
      </c>
      <c r="AE344" s="4">
        <v>38912</v>
      </c>
      <c r="AF344" s="9">
        <v>428.33</v>
      </c>
      <c r="AG344" s="4">
        <v>38914</v>
      </c>
      <c r="AH344" s="9">
        <v>1313.09</v>
      </c>
      <c r="AI344" s="4">
        <v>38912</v>
      </c>
      <c r="AJ344" s="9">
        <v>18946.400000000001</v>
      </c>
    </row>
    <row r="345" spans="1:36" x14ac:dyDescent="0.25">
      <c r="A345" s="4">
        <v>38919</v>
      </c>
      <c r="B345" s="9">
        <v>4960.6329999999998</v>
      </c>
      <c r="C345" s="4">
        <v>38919</v>
      </c>
      <c r="D345" s="9">
        <v>14821.26</v>
      </c>
      <c r="E345" s="4">
        <v>39059</v>
      </c>
      <c r="F345" s="9">
        <v>2093.6379999999999</v>
      </c>
      <c r="G345" s="4">
        <v>38919</v>
      </c>
      <c r="H345" s="9">
        <v>11418.33</v>
      </c>
      <c r="I345" s="4">
        <v>38919</v>
      </c>
      <c r="J345" s="9">
        <v>7618.14</v>
      </c>
      <c r="K345" s="4">
        <v>38919</v>
      </c>
      <c r="L345" s="9">
        <v>1240.29</v>
      </c>
      <c r="M345" s="4">
        <v>38919</v>
      </c>
      <c r="N345" s="9">
        <v>5719.7</v>
      </c>
      <c r="O345" s="4">
        <v>38919</v>
      </c>
      <c r="P345" s="9">
        <v>16464.18</v>
      </c>
      <c r="Q345" s="4">
        <v>38919</v>
      </c>
      <c r="R345" s="9">
        <v>4818.55</v>
      </c>
      <c r="S345" s="4">
        <v>38919</v>
      </c>
      <c r="T345" s="9">
        <v>5451.01</v>
      </c>
      <c r="U345" s="4">
        <v>38914</v>
      </c>
      <c r="V345" s="9">
        <v>1255.1300000000001</v>
      </c>
      <c r="W345" s="4">
        <v>38919</v>
      </c>
      <c r="X345" s="9">
        <v>35510.400000000001</v>
      </c>
      <c r="Y345" s="4">
        <v>38919</v>
      </c>
      <c r="Z345" s="9">
        <v>7380.85</v>
      </c>
      <c r="AA345" s="4">
        <v>38941</v>
      </c>
      <c r="AB345" s="9">
        <v>6571.1</v>
      </c>
      <c r="AC345" s="4">
        <v>38914</v>
      </c>
      <c r="AD345" s="9">
        <v>3123.35</v>
      </c>
      <c r="AE345" s="4">
        <v>38919</v>
      </c>
      <c r="AF345" s="9">
        <v>436.3</v>
      </c>
      <c r="AG345" s="4">
        <v>38921</v>
      </c>
      <c r="AH345" s="9">
        <v>1315.41</v>
      </c>
      <c r="AI345" s="4">
        <v>38919</v>
      </c>
      <c r="AJ345" s="9">
        <v>18440.080000000002</v>
      </c>
    </row>
    <row r="346" spans="1:36" x14ac:dyDescent="0.25">
      <c r="A346" s="4">
        <v>38926</v>
      </c>
      <c r="B346" s="9">
        <v>4958.2709999999997</v>
      </c>
      <c r="C346" s="4">
        <v>38926</v>
      </c>
      <c r="D346" s="9">
        <v>15342.87</v>
      </c>
      <c r="E346" s="4">
        <v>39066</v>
      </c>
      <c r="F346" s="9">
        <v>2273.9079999999999</v>
      </c>
      <c r="G346" s="4">
        <v>38926</v>
      </c>
      <c r="H346" s="9">
        <v>11823.68</v>
      </c>
      <c r="I346" s="4">
        <v>38926</v>
      </c>
      <c r="J346" s="9">
        <v>7946.5</v>
      </c>
      <c r="K346" s="4">
        <v>38926</v>
      </c>
      <c r="L346" s="9">
        <v>1278.55</v>
      </c>
      <c r="M346" s="4">
        <v>38926</v>
      </c>
      <c r="N346" s="9">
        <v>5974.9</v>
      </c>
      <c r="O346" s="4">
        <v>38926</v>
      </c>
      <c r="P346" s="9">
        <v>16955.04</v>
      </c>
      <c r="Q346" s="4">
        <v>38926</v>
      </c>
      <c r="R346" s="9">
        <v>5028.51</v>
      </c>
      <c r="S346" s="4">
        <v>38926</v>
      </c>
      <c r="T346" s="9">
        <v>5705.42</v>
      </c>
      <c r="U346" s="4">
        <v>38921</v>
      </c>
      <c r="V346" s="9">
        <v>1271.33</v>
      </c>
      <c r="W346" s="4">
        <v>38926</v>
      </c>
      <c r="X346" s="9">
        <v>37381.1</v>
      </c>
      <c r="Y346" s="4">
        <v>38926</v>
      </c>
      <c r="Z346" s="9">
        <v>7501.29</v>
      </c>
      <c r="AA346" s="4">
        <v>38948</v>
      </c>
      <c r="AB346" s="9">
        <v>6721.08</v>
      </c>
      <c r="AC346" s="4">
        <v>38921</v>
      </c>
      <c r="AD346" s="9">
        <v>2945</v>
      </c>
      <c r="AE346" s="4">
        <v>38926</v>
      </c>
      <c r="AF346" s="9">
        <v>456.22</v>
      </c>
      <c r="AG346" s="4">
        <v>38928</v>
      </c>
      <c r="AH346" s="9">
        <v>1388.31</v>
      </c>
      <c r="AI346" s="4">
        <v>38926</v>
      </c>
      <c r="AJ346" s="9">
        <v>18977.560000000001</v>
      </c>
    </row>
    <row r="347" spans="1:36" x14ac:dyDescent="0.25">
      <c r="A347" s="4">
        <v>38933</v>
      </c>
      <c r="B347" s="9">
        <v>4956.0550000000003</v>
      </c>
      <c r="C347" s="4">
        <v>38933</v>
      </c>
      <c r="D347" s="9">
        <v>15499.18</v>
      </c>
      <c r="E347" s="4">
        <v>39073</v>
      </c>
      <c r="F347" s="9">
        <v>2343.6680000000001</v>
      </c>
      <c r="G347" s="4">
        <v>38933</v>
      </c>
      <c r="H347" s="9">
        <v>11936.68</v>
      </c>
      <c r="I347" s="4">
        <v>38933</v>
      </c>
      <c r="J347" s="9">
        <v>7891.03</v>
      </c>
      <c r="K347" s="4">
        <v>38933</v>
      </c>
      <c r="L347" s="9">
        <v>1279.3599999999999</v>
      </c>
      <c r="M347" s="4">
        <v>38933</v>
      </c>
      <c r="N347" s="9">
        <v>5889.4</v>
      </c>
      <c r="O347" s="4">
        <v>38933</v>
      </c>
      <c r="P347" s="9">
        <v>16887.8</v>
      </c>
      <c r="Q347" s="4">
        <v>38933</v>
      </c>
      <c r="R347" s="9">
        <v>5040.95</v>
      </c>
      <c r="S347" s="4">
        <v>38933</v>
      </c>
      <c r="T347" s="9">
        <v>5723.03</v>
      </c>
      <c r="U347" s="4">
        <v>38928</v>
      </c>
      <c r="V347" s="9">
        <v>1297.07</v>
      </c>
      <c r="W347" s="4">
        <v>38933</v>
      </c>
      <c r="X347" s="9">
        <v>37847.9</v>
      </c>
      <c r="Y347" s="4">
        <v>38933</v>
      </c>
      <c r="Z347" s="9">
        <v>7719</v>
      </c>
      <c r="AA347" s="4">
        <v>38955</v>
      </c>
      <c r="AB347" s="9">
        <v>6526.22</v>
      </c>
      <c r="AC347" s="4">
        <v>38928</v>
      </c>
      <c r="AD347" s="9">
        <v>3130.8</v>
      </c>
      <c r="AE347" s="4">
        <v>38933</v>
      </c>
      <c r="AF347" s="9">
        <v>455.8</v>
      </c>
      <c r="AG347" s="4">
        <v>38935</v>
      </c>
      <c r="AH347" s="9">
        <v>1449.73</v>
      </c>
      <c r="AI347" s="4">
        <v>38933</v>
      </c>
      <c r="AJ347" s="9">
        <v>19252.04</v>
      </c>
    </row>
    <row r="348" spans="1:36" x14ac:dyDescent="0.25">
      <c r="A348" s="4">
        <v>38940</v>
      </c>
      <c r="B348" s="9">
        <v>4949.2330000000002</v>
      </c>
      <c r="C348" s="4">
        <v>38940</v>
      </c>
      <c r="D348" s="9">
        <v>15565.02</v>
      </c>
      <c r="E348" s="4">
        <v>39080</v>
      </c>
      <c r="F348" s="9">
        <v>2675.4740000000002</v>
      </c>
      <c r="G348" s="4">
        <v>38940</v>
      </c>
      <c r="H348" s="9">
        <v>11944.9</v>
      </c>
      <c r="I348" s="4">
        <v>38940</v>
      </c>
      <c r="J348" s="9">
        <v>7858.57</v>
      </c>
      <c r="K348" s="4">
        <v>38940</v>
      </c>
      <c r="L348" s="9">
        <v>1266.74</v>
      </c>
      <c r="M348" s="4">
        <v>38940</v>
      </c>
      <c r="N348" s="9">
        <v>5820.1</v>
      </c>
      <c r="O348" s="4">
        <v>38940</v>
      </c>
      <c r="P348" s="9">
        <v>17249.95</v>
      </c>
      <c r="Q348" s="4">
        <v>38940</v>
      </c>
      <c r="R348" s="9">
        <v>4985.5200000000004</v>
      </c>
      <c r="S348" s="4">
        <v>38940</v>
      </c>
      <c r="T348" s="9">
        <v>5628.37</v>
      </c>
      <c r="U348" s="4">
        <v>38935</v>
      </c>
      <c r="V348" s="9">
        <v>1304.51</v>
      </c>
      <c r="W348" s="4">
        <v>38940</v>
      </c>
      <c r="X348" s="9">
        <v>36944.400000000001</v>
      </c>
      <c r="Y348" s="4">
        <v>38940</v>
      </c>
      <c r="Z348" s="9">
        <v>7595.57</v>
      </c>
      <c r="AA348" s="4">
        <v>38962</v>
      </c>
      <c r="AB348" s="9">
        <v>6651.46</v>
      </c>
      <c r="AC348" s="4">
        <v>38935</v>
      </c>
      <c r="AD348" s="9">
        <v>3176.75</v>
      </c>
      <c r="AE348" s="4">
        <v>38940</v>
      </c>
      <c r="AF348" s="9">
        <v>451.76</v>
      </c>
      <c r="AG348" s="4">
        <v>38942</v>
      </c>
      <c r="AH348" s="9">
        <v>1479.96</v>
      </c>
      <c r="AI348" s="4">
        <v>38940</v>
      </c>
      <c r="AJ348" s="9">
        <v>18906.03</v>
      </c>
    </row>
    <row r="349" spans="1:36" x14ac:dyDescent="0.25">
      <c r="A349" s="4">
        <v>38947</v>
      </c>
      <c r="B349" s="9">
        <v>5052.5219999999999</v>
      </c>
      <c r="C349" s="4">
        <v>38947</v>
      </c>
      <c r="D349" s="9">
        <v>16105.98</v>
      </c>
      <c r="E349" s="4">
        <v>39087</v>
      </c>
      <c r="F349" s="9">
        <v>2641.3339999999998</v>
      </c>
      <c r="G349" s="4">
        <v>38947</v>
      </c>
      <c r="H349" s="9">
        <v>12044.83</v>
      </c>
      <c r="I349" s="4">
        <v>38947</v>
      </c>
      <c r="J349" s="9">
        <v>8084.18</v>
      </c>
      <c r="K349" s="4">
        <v>38947</v>
      </c>
      <c r="L349" s="9">
        <v>1302.3</v>
      </c>
      <c r="M349" s="4">
        <v>38947</v>
      </c>
      <c r="N349" s="9">
        <v>5903.4</v>
      </c>
      <c r="O349" s="4">
        <v>38947</v>
      </c>
      <c r="P349" s="9">
        <v>17330.7</v>
      </c>
      <c r="Q349" s="4">
        <v>38947</v>
      </c>
      <c r="R349" s="9">
        <v>5135.6899999999996</v>
      </c>
      <c r="S349" s="4">
        <v>38947</v>
      </c>
      <c r="T349" s="9">
        <v>5817.02</v>
      </c>
      <c r="U349" s="4">
        <v>38942</v>
      </c>
      <c r="V349" s="9">
        <v>1292.0999999999999</v>
      </c>
      <c r="W349" s="4">
        <v>38947</v>
      </c>
      <c r="X349" s="9">
        <v>37551.699999999997</v>
      </c>
      <c r="Y349" s="4">
        <v>38947</v>
      </c>
      <c r="Z349" s="9">
        <v>7761.69</v>
      </c>
      <c r="AA349" s="4">
        <v>38969</v>
      </c>
      <c r="AB349" s="9">
        <v>6693.11</v>
      </c>
      <c r="AC349" s="4">
        <v>38942</v>
      </c>
      <c r="AD349" s="9">
        <v>3274.35</v>
      </c>
      <c r="AE349" s="4">
        <v>38947</v>
      </c>
      <c r="AF349" s="9">
        <v>463.92</v>
      </c>
      <c r="AG349" s="4">
        <v>38949</v>
      </c>
      <c r="AH349" s="9">
        <v>1404.73</v>
      </c>
      <c r="AI349" s="4">
        <v>38947</v>
      </c>
      <c r="AJ349" s="9">
        <v>19455.77</v>
      </c>
    </row>
    <row r="350" spans="1:36" x14ac:dyDescent="0.25">
      <c r="A350" s="4">
        <v>38954</v>
      </c>
      <c r="B350" s="9">
        <v>5023.6310000000003</v>
      </c>
      <c r="C350" s="4">
        <v>38954</v>
      </c>
      <c r="D350" s="9">
        <v>15938.66</v>
      </c>
      <c r="E350" s="4">
        <v>39094</v>
      </c>
      <c r="F350" s="9">
        <v>2668.11</v>
      </c>
      <c r="G350" s="4">
        <v>38954</v>
      </c>
      <c r="H350" s="9">
        <v>12119.83</v>
      </c>
      <c r="I350" s="4">
        <v>38954</v>
      </c>
      <c r="J350" s="9">
        <v>8102.5</v>
      </c>
      <c r="K350" s="4">
        <v>38954</v>
      </c>
      <c r="L350" s="9">
        <v>1295.0899999999999</v>
      </c>
      <c r="M350" s="4">
        <v>38954</v>
      </c>
      <c r="N350" s="9">
        <v>5878.6</v>
      </c>
      <c r="O350" s="4">
        <v>38954</v>
      </c>
      <c r="P350" s="9">
        <v>16955.45</v>
      </c>
      <c r="Q350" s="4">
        <v>38954</v>
      </c>
      <c r="R350" s="9">
        <v>5111.13</v>
      </c>
      <c r="S350" s="4">
        <v>38954</v>
      </c>
      <c r="T350" s="9">
        <v>5811.47</v>
      </c>
      <c r="U350" s="4">
        <v>38949</v>
      </c>
      <c r="V350" s="9">
        <v>1331.1</v>
      </c>
      <c r="W350" s="4">
        <v>38954</v>
      </c>
      <c r="X350" s="9">
        <v>35957.5</v>
      </c>
      <c r="Y350" s="4">
        <v>38954</v>
      </c>
      <c r="Z350" s="9">
        <v>7873.84</v>
      </c>
      <c r="AA350" s="4">
        <v>38976</v>
      </c>
      <c r="AB350" s="9">
        <v>6681.09</v>
      </c>
      <c r="AC350" s="4">
        <v>38949</v>
      </c>
      <c r="AD350" s="9">
        <v>3356.75</v>
      </c>
      <c r="AE350" s="4">
        <v>38954</v>
      </c>
      <c r="AF350" s="9">
        <v>465.14</v>
      </c>
      <c r="AG350" s="4">
        <v>38956</v>
      </c>
      <c r="AH350" s="9">
        <v>1456.73</v>
      </c>
      <c r="AI350" s="4">
        <v>38954</v>
      </c>
      <c r="AJ350" s="9">
        <v>19942.05</v>
      </c>
    </row>
    <row r="351" spans="1:36" x14ac:dyDescent="0.25">
      <c r="A351" s="4">
        <v>38961</v>
      </c>
      <c r="B351" s="9">
        <v>5097.13</v>
      </c>
      <c r="C351" s="4">
        <v>38961</v>
      </c>
      <c r="D351" s="9">
        <v>16134.25</v>
      </c>
      <c r="E351" s="4">
        <v>39101</v>
      </c>
      <c r="F351" s="9">
        <v>2832.2069999999999</v>
      </c>
      <c r="G351" s="4">
        <v>38961</v>
      </c>
      <c r="H351" s="9">
        <v>12145.1</v>
      </c>
      <c r="I351" s="4">
        <v>38961</v>
      </c>
      <c r="J351" s="9">
        <v>8189.1</v>
      </c>
      <c r="K351" s="4">
        <v>38961</v>
      </c>
      <c r="L351" s="9">
        <v>1311.01</v>
      </c>
      <c r="M351" s="4">
        <v>38961</v>
      </c>
      <c r="N351" s="9">
        <v>5949.1</v>
      </c>
      <c r="O351" s="4">
        <v>38961</v>
      </c>
      <c r="P351" s="9">
        <v>17423.72</v>
      </c>
      <c r="Q351" s="4">
        <v>38961</v>
      </c>
      <c r="R351" s="9">
        <v>5183.45</v>
      </c>
      <c r="S351" s="4">
        <v>38961</v>
      </c>
      <c r="T351" s="9">
        <v>5876.54</v>
      </c>
      <c r="U351" s="4">
        <v>38956</v>
      </c>
      <c r="V351" s="9">
        <v>1329.35</v>
      </c>
      <c r="W351" s="4">
        <v>38961</v>
      </c>
      <c r="X351" s="9">
        <v>37329.1</v>
      </c>
      <c r="Y351" s="4">
        <v>38961</v>
      </c>
      <c r="Z351" s="9">
        <v>8092.07</v>
      </c>
      <c r="AA351" s="4">
        <v>38983</v>
      </c>
      <c r="AB351" s="9">
        <v>6885.6</v>
      </c>
      <c r="AC351" s="4">
        <v>38956</v>
      </c>
      <c r="AD351" s="9">
        <v>3385.95</v>
      </c>
      <c r="AE351" s="4">
        <v>38961</v>
      </c>
      <c r="AF351" s="9">
        <v>470.93</v>
      </c>
      <c r="AG351" s="4">
        <v>38963</v>
      </c>
      <c r="AH351" s="9">
        <v>1434.01</v>
      </c>
      <c r="AI351" s="4">
        <v>38961</v>
      </c>
      <c r="AJ351" s="9">
        <v>20361.95</v>
      </c>
    </row>
    <row r="352" spans="1:36" x14ac:dyDescent="0.25">
      <c r="A352" s="4">
        <v>38968</v>
      </c>
      <c r="B352" s="9">
        <v>5098.3</v>
      </c>
      <c r="C352" s="4">
        <v>38968</v>
      </c>
      <c r="D352" s="9">
        <v>16080.46</v>
      </c>
      <c r="E352" s="4">
        <v>39108</v>
      </c>
      <c r="F352" s="9">
        <v>2882.558</v>
      </c>
      <c r="G352" s="4">
        <v>38968</v>
      </c>
      <c r="H352" s="9">
        <v>11869.59</v>
      </c>
      <c r="I352" s="4">
        <v>38968</v>
      </c>
      <c r="J352" s="9">
        <v>8167.04</v>
      </c>
      <c r="K352" s="4">
        <v>38968</v>
      </c>
      <c r="L352" s="9">
        <v>1298.92</v>
      </c>
      <c r="M352" s="4">
        <v>38968</v>
      </c>
      <c r="N352" s="9">
        <v>5879.3</v>
      </c>
      <c r="O352" s="4">
        <v>38968</v>
      </c>
      <c r="P352" s="9">
        <v>17145.759999999998</v>
      </c>
      <c r="Q352" s="4">
        <v>38968</v>
      </c>
      <c r="R352" s="9">
        <v>5073.57</v>
      </c>
      <c r="S352" s="4">
        <v>38968</v>
      </c>
      <c r="T352" s="9">
        <v>5795.26</v>
      </c>
      <c r="U352" s="4">
        <v>38963</v>
      </c>
      <c r="V352" s="9">
        <v>1356.67</v>
      </c>
      <c r="W352" s="4">
        <v>38968</v>
      </c>
      <c r="X352" s="9">
        <v>36558.5</v>
      </c>
      <c r="Y352" s="4">
        <v>38968</v>
      </c>
      <c r="Z352" s="9">
        <v>7966.58</v>
      </c>
      <c r="AA352" s="4">
        <v>38990</v>
      </c>
      <c r="AB352" s="9">
        <v>6883.05</v>
      </c>
      <c r="AC352" s="4">
        <v>38963</v>
      </c>
      <c r="AD352" s="9">
        <v>3435.45</v>
      </c>
      <c r="AE352" s="4">
        <v>38968</v>
      </c>
      <c r="AF352" s="9">
        <v>464.47</v>
      </c>
      <c r="AG352" s="4">
        <v>38970</v>
      </c>
      <c r="AH352" s="9">
        <v>1405.87</v>
      </c>
      <c r="AI352" s="4">
        <v>38968</v>
      </c>
      <c r="AJ352" s="9">
        <v>19852.2</v>
      </c>
    </row>
    <row r="353" spans="1:36" x14ac:dyDescent="0.25">
      <c r="A353" s="4">
        <v>38975</v>
      </c>
      <c r="B353" s="9">
        <v>5036.41</v>
      </c>
      <c r="C353" s="4">
        <v>38975</v>
      </c>
      <c r="D353" s="9">
        <v>15866.93</v>
      </c>
      <c r="E353" s="4">
        <v>39115</v>
      </c>
      <c r="F353" s="9">
        <v>2673.212</v>
      </c>
      <c r="G353" s="4">
        <v>38975</v>
      </c>
      <c r="H353" s="9">
        <v>11656.04</v>
      </c>
      <c r="I353" s="4">
        <v>38975</v>
      </c>
      <c r="J353" s="9">
        <v>8229.27</v>
      </c>
      <c r="K353" s="4">
        <v>38975</v>
      </c>
      <c r="L353" s="9">
        <v>1319.87</v>
      </c>
      <c r="M353" s="4">
        <v>38975</v>
      </c>
      <c r="N353" s="9">
        <v>5877</v>
      </c>
      <c r="O353" s="4">
        <v>38975</v>
      </c>
      <c r="P353" s="9">
        <v>17237.650000000001</v>
      </c>
      <c r="Q353" s="4">
        <v>38975</v>
      </c>
      <c r="R353" s="9">
        <v>5144.88</v>
      </c>
      <c r="S353" s="4">
        <v>38975</v>
      </c>
      <c r="T353" s="9">
        <v>5937.87</v>
      </c>
      <c r="U353" s="4">
        <v>38970</v>
      </c>
      <c r="V353" s="9">
        <v>1354.89</v>
      </c>
      <c r="W353" s="4">
        <v>38975</v>
      </c>
      <c r="X353" s="9">
        <v>36169.9</v>
      </c>
      <c r="Y353" s="4">
        <v>38975</v>
      </c>
      <c r="Z353" s="9">
        <v>8071.98</v>
      </c>
      <c r="AA353" s="4">
        <v>38997</v>
      </c>
      <c r="AB353" s="9">
        <v>6997.24</v>
      </c>
      <c r="AC353" s="4">
        <v>38970</v>
      </c>
      <c r="AD353" s="9">
        <v>3471.45</v>
      </c>
      <c r="AE353" s="4">
        <v>38975</v>
      </c>
      <c r="AF353" s="9">
        <v>474.85</v>
      </c>
      <c r="AG353" s="4">
        <v>38977</v>
      </c>
      <c r="AH353" s="9">
        <v>1369.59</v>
      </c>
      <c r="AI353" s="4">
        <v>38975</v>
      </c>
      <c r="AJ353" s="9">
        <v>19527.71</v>
      </c>
    </row>
    <row r="354" spans="1:36" x14ac:dyDescent="0.25">
      <c r="A354" s="4">
        <v>38982</v>
      </c>
      <c r="B354" s="9">
        <v>4983.24</v>
      </c>
      <c r="C354" s="4">
        <v>38982</v>
      </c>
      <c r="D354" s="9">
        <v>15634.67</v>
      </c>
      <c r="E354" s="4">
        <v>39122</v>
      </c>
      <c r="F354" s="9">
        <v>2730.386</v>
      </c>
      <c r="G354" s="4">
        <v>38982</v>
      </c>
      <c r="H354" s="9">
        <v>11581.61</v>
      </c>
      <c r="I354" s="4">
        <v>38982</v>
      </c>
      <c r="J354" s="9">
        <v>8294.48</v>
      </c>
      <c r="K354" s="4">
        <v>38982</v>
      </c>
      <c r="L354" s="9">
        <v>1314.78</v>
      </c>
      <c r="M354" s="4">
        <v>38982</v>
      </c>
      <c r="N354" s="9">
        <v>5822.3</v>
      </c>
      <c r="O354" s="4">
        <v>38982</v>
      </c>
      <c r="P354" s="9">
        <v>17600.650000000001</v>
      </c>
      <c r="Q354" s="4">
        <v>38982</v>
      </c>
      <c r="R354" s="9">
        <v>5141.95</v>
      </c>
      <c r="S354" s="4">
        <v>38982</v>
      </c>
      <c r="T354" s="9">
        <v>5883.32</v>
      </c>
      <c r="U354" s="4">
        <v>38977</v>
      </c>
      <c r="V354" s="9">
        <v>1361.1</v>
      </c>
      <c r="W354" s="4">
        <v>38982</v>
      </c>
      <c r="X354" s="9">
        <v>34798.800000000003</v>
      </c>
      <c r="Y354" s="4">
        <v>38982</v>
      </c>
      <c r="Z354" s="9">
        <v>8140.66</v>
      </c>
      <c r="AA354" s="4">
        <v>39004</v>
      </c>
      <c r="AB354" s="9">
        <v>7076.85</v>
      </c>
      <c r="AC354" s="4">
        <v>38977</v>
      </c>
      <c r="AD354" s="9">
        <v>3478.6</v>
      </c>
      <c r="AE354" s="4">
        <v>38982</v>
      </c>
      <c r="AF354" s="9">
        <v>472.99</v>
      </c>
      <c r="AG354" s="4">
        <v>38984</v>
      </c>
      <c r="AH354" s="9">
        <v>1300.21</v>
      </c>
      <c r="AI354" s="4">
        <v>38982</v>
      </c>
      <c r="AJ354" s="9">
        <v>20134.63</v>
      </c>
    </row>
    <row r="355" spans="1:36" x14ac:dyDescent="0.25">
      <c r="A355" s="4">
        <v>38989</v>
      </c>
      <c r="B355" s="9">
        <v>5154.0780000000004</v>
      </c>
      <c r="C355" s="4">
        <v>38989</v>
      </c>
      <c r="D355" s="9">
        <v>16127.58</v>
      </c>
      <c r="E355" s="4">
        <v>39129</v>
      </c>
      <c r="F355" s="9">
        <v>2998.4740000000002</v>
      </c>
      <c r="G355" s="4">
        <v>38989</v>
      </c>
      <c r="H355" s="9">
        <v>11761.27</v>
      </c>
      <c r="I355" s="4">
        <v>38989</v>
      </c>
      <c r="J355" s="9">
        <v>8425.91</v>
      </c>
      <c r="K355" s="4">
        <v>38989</v>
      </c>
      <c r="L355" s="9">
        <v>1335.85</v>
      </c>
      <c r="M355" s="4">
        <v>38989</v>
      </c>
      <c r="N355" s="9">
        <v>5960.8</v>
      </c>
      <c r="O355" s="4">
        <v>38989</v>
      </c>
      <c r="P355" s="9">
        <v>17543.05</v>
      </c>
      <c r="Q355" s="4">
        <v>38989</v>
      </c>
      <c r="R355" s="9">
        <v>5250.01</v>
      </c>
      <c r="S355" s="4">
        <v>38989</v>
      </c>
      <c r="T355" s="9">
        <v>6004.33</v>
      </c>
      <c r="U355" s="4">
        <v>38984</v>
      </c>
      <c r="V355" s="9">
        <v>1348.38</v>
      </c>
      <c r="W355" s="4">
        <v>38989</v>
      </c>
      <c r="X355" s="9">
        <v>36449.4</v>
      </c>
      <c r="Y355" s="4">
        <v>38989</v>
      </c>
      <c r="Z355" s="9">
        <v>8223.84</v>
      </c>
      <c r="AA355" s="4">
        <v>39011</v>
      </c>
      <c r="AB355" s="9">
        <v>7039.37</v>
      </c>
      <c r="AC355" s="4">
        <v>38984</v>
      </c>
      <c r="AD355" s="9">
        <v>3544.05</v>
      </c>
      <c r="AE355" s="4">
        <v>38989</v>
      </c>
      <c r="AF355" s="9">
        <v>483.62</v>
      </c>
      <c r="AG355" s="4">
        <v>38991</v>
      </c>
      <c r="AH355" s="9">
        <v>1367.24</v>
      </c>
      <c r="AI355" s="4">
        <v>38989</v>
      </c>
      <c r="AJ355" s="9">
        <v>20495.740000000002</v>
      </c>
    </row>
    <row r="356" spans="1:36" x14ac:dyDescent="0.25">
      <c r="A356" s="4">
        <v>38996</v>
      </c>
      <c r="B356" s="9">
        <v>5220.732</v>
      </c>
      <c r="C356" s="4">
        <v>38996</v>
      </c>
      <c r="D356" s="9">
        <v>16436.060000000001</v>
      </c>
      <c r="E356" s="4">
        <v>39143</v>
      </c>
      <c r="F356" s="9">
        <v>2831.5259999999998</v>
      </c>
      <c r="G356" s="4">
        <v>38996</v>
      </c>
      <c r="H356" s="9">
        <v>11690.89</v>
      </c>
      <c r="I356" s="4">
        <v>38996</v>
      </c>
      <c r="J356" s="9">
        <v>8521.24</v>
      </c>
      <c r="K356" s="4">
        <v>38996</v>
      </c>
      <c r="L356" s="9">
        <v>1349.58</v>
      </c>
      <c r="M356" s="4">
        <v>38996</v>
      </c>
      <c r="N356" s="9">
        <v>6001.2</v>
      </c>
      <c r="O356" s="4">
        <v>38996</v>
      </c>
      <c r="P356" s="9">
        <v>17903.39</v>
      </c>
      <c r="Q356" s="4">
        <v>38996</v>
      </c>
      <c r="R356" s="9">
        <v>5282.06</v>
      </c>
      <c r="S356" s="4">
        <v>38996</v>
      </c>
      <c r="T356" s="9">
        <v>6085.82</v>
      </c>
      <c r="U356" s="4">
        <v>38991</v>
      </c>
      <c r="V356" s="9">
        <v>1371.41</v>
      </c>
      <c r="W356" s="4">
        <v>38996</v>
      </c>
      <c r="X356" s="9">
        <v>37940.400000000001</v>
      </c>
      <c r="Y356" s="4">
        <v>38996</v>
      </c>
      <c r="Z356" s="9">
        <v>8275.24</v>
      </c>
      <c r="AA356" s="4">
        <v>39018</v>
      </c>
      <c r="AB356" s="9">
        <v>7086.74</v>
      </c>
      <c r="AC356" s="4">
        <v>38991</v>
      </c>
      <c r="AD356" s="9">
        <v>3588.4</v>
      </c>
      <c r="AE356" s="4">
        <v>38996</v>
      </c>
      <c r="AF356" s="9">
        <v>486.21</v>
      </c>
      <c r="AG356" s="4">
        <v>38998</v>
      </c>
      <c r="AH356" s="9">
        <v>1374.71</v>
      </c>
      <c r="AI356" s="4">
        <v>38996</v>
      </c>
      <c r="AJ356" s="9">
        <v>20612.080000000002</v>
      </c>
    </row>
    <row r="357" spans="1:36" x14ac:dyDescent="0.25">
      <c r="A357" s="4">
        <v>39003</v>
      </c>
      <c r="B357" s="9">
        <v>5289.9949999999999</v>
      </c>
      <c r="C357" s="4">
        <v>39003</v>
      </c>
      <c r="D357" s="9">
        <v>16536.54</v>
      </c>
      <c r="E357" s="4">
        <v>39150</v>
      </c>
      <c r="F357" s="9">
        <v>2937.91</v>
      </c>
      <c r="G357" s="4">
        <v>39003</v>
      </c>
      <c r="H357" s="9">
        <v>11908.57</v>
      </c>
      <c r="I357" s="4">
        <v>39003</v>
      </c>
      <c r="J357" s="9">
        <v>8651.14</v>
      </c>
      <c r="K357" s="4">
        <v>39003</v>
      </c>
      <c r="L357" s="9">
        <v>1365.62</v>
      </c>
      <c r="M357" s="4">
        <v>39003</v>
      </c>
      <c r="N357" s="9">
        <v>6157.3</v>
      </c>
      <c r="O357" s="4">
        <v>39003</v>
      </c>
      <c r="P357" s="9">
        <v>17988.86</v>
      </c>
      <c r="Q357" s="4">
        <v>39003</v>
      </c>
      <c r="R357" s="9">
        <v>5353.23</v>
      </c>
      <c r="S357" s="4">
        <v>39003</v>
      </c>
      <c r="T357" s="9">
        <v>6173.68</v>
      </c>
      <c r="U357" s="4">
        <v>38998</v>
      </c>
      <c r="V357" s="9">
        <v>1352</v>
      </c>
      <c r="W357" s="4">
        <v>39003</v>
      </c>
      <c r="X357" s="9">
        <v>38850.199999999997</v>
      </c>
      <c r="Y357" s="4">
        <v>39003</v>
      </c>
      <c r="Z357" s="9">
        <v>8460.8700000000008</v>
      </c>
      <c r="AA357" s="4">
        <v>39025</v>
      </c>
      <c r="AB357" s="9">
        <v>7161.61</v>
      </c>
      <c r="AC357" s="4">
        <v>38998</v>
      </c>
      <c r="AD357" s="9">
        <v>3569.7</v>
      </c>
      <c r="AE357" s="4">
        <v>39003</v>
      </c>
      <c r="AF357" s="9">
        <v>492.68</v>
      </c>
      <c r="AG357" s="4">
        <v>39005</v>
      </c>
      <c r="AH357" s="9">
        <v>1439.57</v>
      </c>
      <c r="AI357" s="4">
        <v>39003</v>
      </c>
      <c r="AJ357" s="9">
        <v>20902.38</v>
      </c>
    </row>
    <row r="358" spans="1:36" x14ac:dyDescent="0.25">
      <c r="A358" s="4">
        <v>39010</v>
      </c>
      <c r="B358" s="9">
        <v>5335.4049999999997</v>
      </c>
      <c r="C358" s="4">
        <v>39010</v>
      </c>
      <c r="D358" s="9">
        <v>16651.63</v>
      </c>
      <c r="E358" s="4">
        <v>39157</v>
      </c>
      <c r="F358" s="9">
        <v>2930.4810000000002</v>
      </c>
      <c r="G358" s="4">
        <v>39010</v>
      </c>
      <c r="H358" s="9">
        <v>12035.57</v>
      </c>
      <c r="I358" s="4">
        <v>39010</v>
      </c>
      <c r="J358" s="9">
        <v>8643.02</v>
      </c>
      <c r="K358" s="4">
        <v>39010</v>
      </c>
      <c r="L358" s="9">
        <v>1368.6</v>
      </c>
      <c r="M358" s="4">
        <v>39010</v>
      </c>
      <c r="N358" s="9">
        <v>6155.2</v>
      </c>
      <c r="O358" s="4">
        <v>39010</v>
      </c>
      <c r="P358" s="9">
        <v>18113.55</v>
      </c>
      <c r="Q358" s="4">
        <v>39010</v>
      </c>
      <c r="R358" s="9">
        <v>5375.35</v>
      </c>
      <c r="S358" s="4">
        <v>39010</v>
      </c>
      <c r="T358" s="9">
        <v>6202.82</v>
      </c>
      <c r="U358" s="4">
        <v>39005</v>
      </c>
      <c r="V358" s="9">
        <v>1348.6</v>
      </c>
      <c r="W358" s="4">
        <v>39010</v>
      </c>
      <c r="X358" s="9">
        <v>38642.800000000003</v>
      </c>
      <c r="Y358" s="4">
        <v>39010</v>
      </c>
      <c r="Z358" s="9">
        <v>8501.66</v>
      </c>
      <c r="AA358" s="4">
        <v>39032</v>
      </c>
      <c r="AB358" s="9">
        <v>7174.2</v>
      </c>
      <c r="AC358" s="4">
        <v>39005</v>
      </c>
      <c r="AD358" s="9">
        <v>3676.05</v>
      </c>
      <c r="AE358" s="4">
        <v>39010</v>
      </c>
      <c r="AF358" s="9">
        <v>489.3</v>
      </c>
      <c r="AG358" s="4">
        <v>39012</v>
      </c>
      <c r="AH358" s="9">
        <v>1442.83</v>
      </c>
      <c r="AI358" s="4">
        <v>39010</v>
      </c>
      <c r="AJ358" s="9">
        <v>21391.33</v>
      </c>
    </row>
    <row r="359" spans="1:36" x14ac:dyDescent="0.25">
      <c r="A359" s="4">
        <v>39017</v>
      </c>
      <c r="B359" s="9">
        <v>5358.47</v>
      </c>
      <c r="C359" s="4">
        <v>39017</v>
      </c>
      <c r="D359" s="9">
        <v>16669.07</v>
      </c>
      <c r="E359" s="4">
        <v>39164</v>
      </c>
      <c r="F359" s="9">
        <v>3074.2860000000001</v>
      </c>
      <c r="G359" s="4">
        <v>39017</v>
      </c>
      <c r="H359" s="9">
        <v>12268.86</v>
      </c>
      <c r="I359" s="4">
        <v>39017</v>
      </c>
      <c r="J359" s="9">
        <v>8695.3799999999992</v>
      </c>
      <c r="K359" s="4">
        <v>39017</v>
      </c>
      <c r="L359" s="9">
        <v>1377.34</v>
      </c>
      <c r="M359" s="4">
        <v>39017</v>
      </c>
      <c r="N359" s="9">
        <v>6160.9</v>
      </c>
      <c r="O359" s="4">
        <v>39017</v>
      </c>
      <c r="P359" s="9">
        <v>18297.55</v>
      </c>
      <c r="Q359" s="4">
        <v>39017</v>
      </c>
      <c r="R359" s="9">
        <v>5396.03</v>
      </c>
      <c r="S359" s="4">
        <v>39017</v>
      </c>
      <c r="T359" s="9">
        <v>6262.54</v>
      </c>
      <c r="U359" s="4">
        <v>39012</v>
      </c>
      <c r="V359" s="9">
        <v>1364.24</v>
      </c>
      <c r="W359" s="4">
        <v>39017</v>
      </c>
      <c r="X359" s="9">
        <v>39328.5</v>
      </c>
      <c r="Y359" s="4">
        <v>39017</v>
      </c>
      <c r="Z359" s="9">
        <v>8587.0499999999993</v>
      </c>
      <c r="AA359" s="4">
        <v>39039</v>
      </c>
      <c r="AB359" s="9">
        <v>7259.54</v>
      </c>
      <c r="AC359" s="4">
        <v>39012</v>
      </c>
      <c r="AD359" s="9">
        <v>3683.5</v>
      </c>
      <c r="AE359" s="4">
        <v>39017</v>
      </c>
      <c r="AF359" s="9">
        <v>489.99</v>
      </c>
      <c r="AG359" s="4">
        <v>39019</v>
      </c>
      <c r="AH359" s="9">
        <v>1434.97</v>
      </c>
      <c r="AI359" s="4">
        <v>39017</v>
      </c>
      <c r="AJ359" s="9">
        <v>21052.34</v>
      </c>
    </row>
    <row r="360" spans="1:36" x14ac:dyDescent="0.25">
      <c r="A360" s="4">
        <v>39024</v>
      </c>
      <c r="B360" s="9">
        <v>5432.0069999999996</v>
      </c>
      <c r="C360" s="4">
        <v>39024</v>
      </c>
      <c r="D360" s="9">
        <v>16350.02</v>
      </c>
      <c r="E360" s="4">
        <v>39171</v>
      </c>
      <c r="F360" s="9">
        <v>3183.9830000000002</v>
      </c>
      <c r="G360" s="4">
        <v>39024</v>
      </c>
      <c r="H360" s="9">
        <v>12239.04</v>
      </c>
      <c r="I360" s="4">
        <v>39024</v>
      </c>
      <c r="J360" s="9">
        <v>8698.49</v>
      </c>
      <c r="K360" s="4">
        <v>39024</v>
      </c>
      <c r="L360" s="9">
        <v>1364.3</v>
      </c>
      <c r="M360" s="4">
        <v>39024</v>
      </c>
      <c r="N360" s="9">
        <v>6148.1</v>
      </c>
      <c r="O360" s="4">
        <v>39024</v>
      </c>
      <c r="P360" s="9">
        <v>18749.689999999999</v>
      </c>
      <c r="Q360" s="4">
        <v>39024</v>
      </c>
      <c r="R360" s="9">
        <v>5336.3</v>
      </c>
      <c r="S360" s="4">
        <v>39024</v>
      </c>
      <c r="T360" s="9">
        <v>6241.15</v>
      </c>
      <c r="U360" s="4">
        <v>39019</v>
      </c>
      <c r="V360" s="9">
        <v>1369.09</v>
      </c>
      <c r="W360" s="4">
        <v>39024</v>
      </c>
      <c r="X360" s="9">
        <v>40435.199999999997</v>
      </c>
      <c r="Y360" s="4">
        <v>39024</v>
      </c>
      <c r="Z360" s="9">
        <v>8544.15</v>
      </c>
      <c r="AA360" s="4">
        <v>39046</v>
      </c>
      <c r="AB360" s="9">
        <v>7427.36</v>
      </c>
      <c r="AC360" s="4">
        <v>39019</v>
      </c>
      <c r="AD360" s="9">
        <v>3739.35</v>
      </c>
      <c r="AE360" s="4">
        <v>39024</v>
      </c>
      <c r="AF360" s="9">
        <v>487.94</v>
      </c>
      <c r="AG360" s="4">
        <v>39026</v>
      </c>
      <c r="AH360" s="9">
        <v>1452.72</v>
      </c>
      <c r="AI360" s="4">
        <v>39024</v>
      </c>
      <c r="AJ360" s="9">
        <v>21519.759999999998</v>
      </c>
    </row>
    <row r="361" spans="1:36" x14ac:dyDescent="0.25">
      <c r="A361" s="4">
        <v>39031</v>
      </c>
      <c r="B361" s="9">
        <v>5436.71</v>
      </c>
      <c r="C361" s="4">
        <v>39031</v>
      </c>
      <c r="D361" s="9">
        <v>16112.43</v>
      </c>
      <c r="E361" s="4">
        <v>39178</v>
      </c>
      <c r="F361" s="9">
        <v>3323.585</v>
      </c>
      <c r="G361" s="4">
        <v>39031</v>
      </c>
      <c r="H361" s="9">
        <v>12340.47</v>
      </c>
      <c r="I361" s="4">
        <v>39031</v>
      </c>
      <c r="J361" s="9">
        <v>8735.82</v>
      </c>
      <c r="K361" s="4">
        <v>39031</v>
      </c>
      <c r="L361" s="9">
        <v>1380.9</v>
      </c>
      <c r="M361" s="4">
        <v>39031</v>
      </c>
      <c r="N361" s="9">
        <v>6208.4</v>
      </c>
      <c r="O361" s="4">
        <v>39031</v>
      </c>
      <c r="P361" s="9">
        <v>18891.14</v>
      </c>
      <c r="Q361" s="4">
        <v>39031</v>
      </c>
      <c r="R361" s="9">
        <v>5447.5</v>
      </c>
      <c r="S361" s="4">
        <v>39031</v>
      </c>
      <c r="T361" s="9">
        <v>6357.77</v>
      </c>
      <c r="U361" s="4">
        <v>39026</v>
      </c>
      <c r="V361" s="9">
        <v>1383.88</v>
      </c>
      <c r="W361" s="4">
        <v>39031</v>
      </c>
      <c r="X361" s="9">
        <v>40719.9</v>
      </c>
      <c r="Y361" s="4">
        <v>39031</v>
      </c>
      <c r="Z361" s="9">
        <v>8684.98</v>
      </c>
      <c r="AA361" s="4">
        <v>39053</v>
      </c>
      <c r="AB361" s="9">
        <v>7613.57</v>
      </c>
      <c r="AC361" s="4">
        <v>39026</v>
      </c>
      <c r="AD361" s="9">
        <v>3805.35</v>
      </c>
      <c r="AE361" s="4">
        <v>39031</v>
      </c>
      <c r="AF361" s="9">
        <v>492.96</v>
      </c>
      <c r="AG361" s="4">
        <v>39033</v>
      </c>
      <c r="AH361" s="9">
        <v>1503.45</v>
      </c>
      <c r="AI361" s="4">
        <v>39031</v>
      </c>
      <c r="AJ361" s="9">
        <v>21706.77</v>
      </c>
    </row>
    <row r="362" spans="1:36" x14ac:dyDescent="0.25">
      <c r="A362" s="4">
        <v>39038</v>
      </c>
      <c r="B362" s="9">
        <v>5419.7020000000002</v>
      </c>
      <c r="C362" s="4">
        <v>39038</v>
      </c>
      <c r="D362" s="9">
        <v>16091.73</v>
      </c>
      <c r="E362" s="4">
        <v>39185</v>
      </c>
      <c r="F362" s="9">
        <v>3518.2669999999998</v>
      </c>
      <c r="G362" s="4">
        <v>39038</v>
      </c>
      <c r="H362" s="9">
        <v>12372.87</v>
      </c>
      <c r="I362" s="4">
        <v>39038</v>
      </c>
      <c r="J362" s="9">
        <v>8745.82</v>
      </c>
      <c r="K362" s="4">
        <v>39038</v>
      </c>
      <c r="L362" s="9">
        <v>1401.2</v>
      </c>
      <c r="M362" s="4">
        <v>39038</v>
      </c>
      <c r="N362" s="9">
        <v>6192</v>
      </c>
      <c r="O362" s="4">
        <v>39038</v>
      </c>
      <c r="P362" s="9">
        <v>19182.71</v>
      </c>
      <c r="Q362" s="4">
        <v>39038</v>
      </c>
      <c r="R362" s="9">
        <v>5439.71</v>
      </c>
      <c r="S362" s="4">
        <v>39038</v>
      </c>
      <c r="T362" s="9">
        <v>6412.36</v>
      </c>
      <c r="U362" s="4">
        <v>39033</v>
      </c>
      <c r="V362" s="9">
        <v>1395.73</v>
      </c>
      <c r="W362" s="4">
        <v>39038</v>
      </c>
      <c r="X362" s="9">
        <v>41029.4</v>
      </c>
      <c r="Y362" s="4">
        <v>39038</v>
      </c>
      <c r="Z362" s="9">
        <v>8808.76</v>
      </c>
      <c r="AA362" s="4">
        <v>39060</v>
      </c>
      <c r="AB362" s="9">
        <v>7636.3</v>
      </c>
      <c r="AC362" s="4">
        <v>39033</v>
      </c>
      <c r="AD362" s="9">
        <v>3834.75</v>
      </c>
      <c r="AE362" s="4">
        <v>39038</v>
      </c>
      <c r="AF362" s="9">
        <v>492.62</v>
      </c>
      <c r="AG362" s="4">
        <v>39040</v>
      </c>
      <c r="AH362" s="9">
        <v>1500.11</v>
      </c>
      <c r="AI362" s="4">
        <v>39038</v>
      </c>
      <c r="AJ362" s="9">
        <v>21045.11</v>
      </c>
    </row>
    <row r="363" spans="1:36" x14ac:dyDescent="0.25">
      <c r="A363" s="4">
        <v>39045</v>
      </c>
      <c r="B363" s="9">
        <v>5453.6109999999999</v>
      </c>
      <c r="C363" s="4">
        <v>39045</v>
      </c>
      <c r="D363" s="9">
        <v>15734.6</v>
      </c>
      <c r="E363" s="4">
        <v>39192</v>
      </c>
      <c r="F363" s="9">
        <v>3584.2040000000002</v>
      </c>
      <c r="G363" s="4">
        <v>39045</v>
      </c>
      <c r="H363" s="9">
        <v>12631.08</v>
      </c>
      <c r="I363" s="4">
        <v>39045</v>
      </c>
      <c r="J363" s="9">
        <v>8641.52</v>
      </c>
      <c r="K363" s="4">
        <v>39045</v>
      </c>
      <c r="L363" s="9">
        <v>1400.95</v>
      </c>
      <c r="M363" s="4">
        <v>39045</v>
      </c>
      <c r="N363" s="9">
        <v>6122.1</v>
      </c>
      <c r="O363" s="4">
        <v>39045</v>
      </c>
      <c r="P363" s="9">
        <v>19260.3</v>
      </c>
      <c r="Q363" s="4">
        <v>39045</v>
      </c>
      <c r="R363" s="9">
        <v>5389.46</v>
      </c>
      <c r="S363" s="4">
        <v>39045</v>
      </c>
      <c r="T363" s="9">
        <v>6411.96</v>
      </c>
      <c r="U363" s="4">
        <v>39040</v>
      </c>
      <c r="V363" s="9">
        <v>1412.22</v>
      </c>
      <c r="W363" s="4">
        <v>39045</v>
      </c>
      <c r="X363" s="9">
        <v>41757.699999999997</v>
      </c>
      <c r="Y363" s="4">
        <v>39045</v>
      </c>
      <c r="Z363" s="9">
        <v>8872.7000000000007</v>
      </c>
      <c r="AA363" s="4">
        <v>39067</v>
      </c>
      <c r="AB363" s="9">
        <v>7538.82</v>
      </c>
      <c r="AC363" s="4">
        <v>39040</v>
      </c>
      <c r="AD363" s="9">
        <v>3852.8</v>
      </c>
      <c r="AE363" s="4">
        <v>39045</v>
      </c>
      <c r="AF363" s="9">
        <v>484.91</v>
      </c>
      <c r="AG363" s="4">
        <v>39047</v>
      </c>
      <c r="AH363" s="9">
        <v>1518.06</v>
      </c>
      <c r="AI363" s="4">
        <v>39045</v>
      </c>
      <c r="AJ363" s="9">
        <v>21790.799999999999</v>
      </c>
    </row>
    <row r="364" spans="1:36" x14ac:dyDescent="0.25">
      <c r="A364" s="4">
        <v>39052</v>
      </c>
      <c r="B364" s="9">
        <v>5427.86</v>
      </c>
      <c r="C364" s="4">
        <v>39052</v>
      </c>
      <c r="D364" s="9">
        <v>16321.78</v>
      </c>
      <c r="E364" s="4">
        <v>39199</v>
      </c>
      <c r="F364" s="9">
        <v>3759.8670000000002</v>
      </c>
      <c r="G364" s="4">
        <v>39052</v>
      </c>
      <c r="H364" s="9">
        <v>12754.75</v>
      </c>
      <c r="I364" s="4">
        <v>39052</v>
      </c>
      <c r="J364" s="9">
        <v>8420.33</v>
      </c>
      <c r="K364" s="4">
        <v>39052</v>
      </c>
      <c r="L364" s="9">
        <v>1396.71</v>
      </c>
      <c r="M364" s="4">
        <v>39052</v>
      </c>
      <c r="N364" s="9">
        <v>6021.5</v>
      </c>
      <c r="O364" s="4">
        <v>39052</v>
      </c>
      <c r="P364" s="9">
        <v>18690.82</v>
      </c>
      <c r="Q364" s="4">
        <v>39052</v>
      </c>
      <c r="R364" s="9">
        <v>5254.05</v>
      </c>
      <c r="S364" s="4">
        <v>39052</v>
      </c>
      <c r="T364" s="9">
        <v>6241.13</v>
      </c>
      <c r="U364" s="4">
        <v>39047</v>
      </c>
      <c r="V364" s="9">
        <v>1421.73</v>
      </c>
      <c r="W364" s="4">
        <v>39052</v>
      </c>
      <c r="X364" s="9">
        <v>41327.1</v>
      </c>
      <c r="Y364" s="4">
        <v>39052</v>
      </c>
      <c r="Z364" s="9">
        <v>8625.81</v>
      </c>
      <c r="AA364" s="4">
        <v>39074</v>
      </c>
      <c r="AB364" s="9">
        <v>7652.47</v>
      </c>
      <c r="AC364" s="4">
        <v>39047</v>
      </c>
      <c r="AD364" s="9">
        <v>3950.85</v>
      </c>
      <c r="AE364" s="4">
        <v>39052</v>
      </c>
      <c r="AF364" s="9">
        <v>473.32</v>
      </c>
      <c r="AG364" s="4">
        <v>39054</v>
      </c>
      <c r="AH364" s="9">
        <v>1550.04</v>
      </c>
      <c r="AI364" s="4">
        <v>39052</v>
      </c>
      <c r="AJ364" s="9">
        <v>21855.8</v>
      </c>
    </row>
    <row r="365" spans="1:36" x14ac:dyDescent="0.25">
      <c r="A365" s="4">
        <v>39059</v>
      </c>
      <c r="B365" s="9">
        <v>5425.7759999999998</v>
      </c>
      <c r="C365" s="4">
        <v>39059</v>
      </c>
      <c r="D365" s="9">
        <v>16417.82</v>
      </c>
      <c r="E365" s="4">
        <v>39206</v>
      </c>
      <c r="F365" s="9">
        <v>3841.2719999999999</v>
      </c>
      <c r="G365" s="4">
        <v>39059</v>
      </c>
      <c r="H365" s="9">
        <v>12899.58</v>
      </c>
      <c r="I365" s="4">
        <v>39059</v>
      </c>
      <c r="J365" s="9">
        <v>8540.8700000000008</v>
      </c>
      <c r="K365" s="4">
        <v>39059</v>
      </c>
      <c r="L365" s="9">
        <v>1409.84</v>
      </c>
      <c r="M365" s="4">
        <v>39059</v>
      </c>
      <c r="N365" s="9">
        <v>6152.4</v>
      </c>
      <c r="O365" s="4">
        <v>39059</v>
      </c>
      <c r="P365" s="9">
        <v>18739.990000000002</v>
      </c>
      <c r="Q365" s="4">
        <v>39059</v>
      </c>
      <c r="R365" s="9">
        <v>5384.16</v>
      </c>
      <c r="S365" s="4">
        <v>39059</v>
      </c>
      <c r="T365" s="9">
        <v>6427.41</v>
      </c>
      <c r="U365" s="4">
        <v>39054</v>
      </c>
      <c r="V365" s="9">
        <v>1434.36</v>
      </c>
      <c r="W365" s="4">
        <v>39059</v>
      </c>
      <c r="X365" s="9">
        <v>42977.599999999999</v>
      </c>
      <c r="Y365" s="4">
        <v>39059</v>
      </c>
      <c r="Z365" s="9">
        <v>8917.15</v>
      </c>
      <c r="AA365" s="4">
        <v>39081</v>
      </c>
      <c r="AB365" s="9">
        <v>7823.72</v>
      </c>
      <c r="AC365" s="4">
        <v>39054</v>
      </c>
      <c r="AD365" s="9">
        <v>3997.6</v>
      </c>
      <c r="AE365" s="4">
        <v>39059</v>
      </c>
      <c r="AF365" s="9">
        <v>476.53</v>
      </c>
      <c r="AG365" s="4">
        <v>39061</v>
      </c>
      <c r="AH365" s="9">
        <v>1613.27</v>
      </c>
      <c r="AI365" s="4">
        <v>39059</v>
      </c>
      <c r="AJ365" s="9">
        <v>21541.040000000001</v>
      </c>
    </row>
    <row r="366" spans="1:36" x14ac:dyDescent="0.25">
      <c r="A366" s="4">
        <v>39066</v>
      </c>
      <c r="B366" s="9">
        <v>5575.384</v>
      </c>
      <c r="C366" s="4">
        <v>39066</v>
      </c>
      <c r="D366" s="9">
        <v>16914.310000000001</v>
      </c>
      <c r="E366" s="4">
        <v>39213</v>
      </c>
      <c r="F366" s="9">
        <v>4021.6779999999999</v>
      </c>
      <c r="G366" s="4">
        <v>39066</v>
      </c>
      <c r="H366" s="9">
        <v>12866.27</v>
      </c>
      <c r="I366" s="4">
        <v>39066</v>
      </c>
      <c r="J366" s="9">
        <v>8786.89</v>
      </c>
      <c r="K366" s="4">
        <v>39066</v>
      </c>
      <c r="L366" s="9">
        <v>1427.09</v>
      </c>
      <c r="M366" s="4">
        <v>39066</v>
      </c>
      <c r="N366" s="9">
        <v>6260</v>
      </c>
      <c r="O366" s="4">
        <v>39066</v>
      </c>
      <c r="P366" s="9">
        <v>19110.650000000001</v>
      </c>
      <c r="Q366" s="4">
        <v>39066</v>
      </c>
      <c r="R366" s="9">
        <v>5541.62</v>
      </c>
      <c r="S366" s="4">
        <v>39066</v>
      </c>
      <c r="T366" s="9">
        <v>6588.83</v>
      </c>
      <c r="U366" s="4">
        <v>39061</v>
      </c>
      <c r="V366" s="9">
        <v>1390.43</v>
      </c>
      <c r="W366" s="4">
        <v>39066</v>
      </c>
      <c r="X366" s="9">
        <v>43595.7</v>
      </c>
      <c r="Y366" s="4">
        <v>39066</v>
      </c>
      <c r="Z366" s="9">
        <v>9222.2999999999993</v>
      </c>
      <c r="AA366" s="4">
        <v>39088</v>
      </c>
      <c r="AB366" s="9">
        <v>7835.57</v>
      </c>
      <c r="AC366" s="4">
        <v>39061</v>
      </c>
      <c r="AD366" s="9">
        <v>3962</v>
      </c>
      <c r="AE366" s="4">
        <v>39066</v>
      </c>
      <c r="AF366" s="9">
        <v>495.11</v>
      </c>
      <c r="AG366" s="4">
        <v>39068</v>
      </c>
      <c r="AH366" s="9">
        <v>1627.69</v>
      </c>
      <c r="AI366" s="4">
        <v>39066</v>
      </c>
      <c r="AJ366" s="9">
        <v>21916.45</v>
      </c>
    </row>
    <row r="367" spans="1:36" x14ac:dyDescent="0.25">
      <c r="A367" s="4">
        <v>39073</v>
      </c>
      <c r="B367" s="9">
        <v>5603.69</v>
      </c>
      <c r="C367" s="4">
        <v>39073</v>
      </c>
      <c r="D367" s="9">
        <v>17104.96</v>
      </c>
      <c r="E367" s="4">
        <v>39220</v>
      </c>
      <c r="F367" s="9">
        <v>4030.2579999999998</v>
      </c>
      <c r="G367" s="4">
        <v>39073</v>
      </c>
      <c r="H367" s="9">
        <v>12718.17</v>
      </c>
      <c r="I367" s="4">
        <v>39073</v>
      </c>
      <c r="J367" s="9">
        <v>8726.67</v>
      </c>
      <c r="K367" s="4">
        <v>39073</v>
      </c>
      <c r="L367" s="9">
        <v>1410.77</v>
      </c>
      <c r="M367" s="4">
        <v>39073</v>
      </c>
      <c r="N367" s="9">
        <v>6190</v>
      </c>
      <c r="O367" s="4">
        <v>39073</v>
      </c>
      <c r="P367" s="9">
        <v>19320.52</v>
      </c>
      <c r="Q367" s="4">
        <v>39073</v>
      </c>
      <c r="R367" s="9">
        <v>5453.94</v>
      </c>
      <c r="S367" s="4">
        <v>39073</v>
      </c>
      <c r="T367" s="9">
        <v>6503.13</v>
      </c>
      <c r="U367" s="4">
        <v>39068</v>
      </c>
      <c r="V367" s="9">
        <v>1421.87</v>
      </c>
      <c r="W367" s="4">
        <v>39073</v>
      </c>
      <c r="X367" s="9">
        <v>43355.7</v>
      </c>
      <c r="Y367" s="4">
        <v>39073</v>
      </c>
      <c r="Z367" s="9">
        <v>9314.2199999999993</v>
      </c>
      <c r="AA367" s="4">
        <v>39095</v>
      </c>
      <c r="AB367" s="9">
        <v>7761.71</v>
      </c>
      <c r="AC367" s="4">
        <v>39068</v>
      </c>
      <c r="AD367" s="9">
        <v>3888.65</v>
      </c>
      <c r="AE367" s="4">
        <v>39073</v>
      </c>
      <c r="AF367" s="9">
        <v>490.77</v>
      </c>
      <c r="AG367" s="4">
        <v>39075</v>
      </c>
      <c r="AH367" s="9">
        <v>1619.47</v>
      </c>
      <c r="AI367" s="4">
        <v>39073</v>
      </c>
      <c r="AJ367" s="9">
        <v>22334.38</v>
      </c>
    </row>
    <row r="368" spans="1:36" x14ac:dyDescent="0.25">
      <c r="A368" s="4">
        <v>39080</v>
      </c>
      <c r="B368" s="9">
        <v>5669.8670000000002</v>
      </c>
      <c r="C368" s="4">
        <v>39080</v>
      </c>
      <c r="D368" s="9">
        <v>17225.830000000002</v>
      </c>
      <c r="E368" s="4">
        <v>39227</v>
      </c>
      <c r="F368" s="9">
        <v>4179.7759999999998</v>
      </c>
      <c r="G368" s="4">
        <v>39080</v>
      </c>
      <c r="H368" s="9">
        <v>12908.39</v>
      </c>
      <c r="I368" s="4">
        <v>39080</v>
      </c>
      <c r="J368" s="9">
        <v>8785.74</v>
      </c>
      <c r="K368" s="4">
        <v>39080</v>
      </c>
      <c r="L368" s="9">
        <v>1418.3</v>
      </c>
      <c r="M368" s="4">
        <v>39080</v>
      </c>
      <c r="N368" s="9">
        <v>6220.8</v>
      </c>
      <c r="O368" s="4">
        <v>39080</v>
      </c>
      <c r="P368" s="9">
        <v>19964.72</v>
      </c>
      <c r="Q368" s="4">
        <v>39080</v>
      </c>
      <c r="R368" s="9">
        <v>5541.76</v>
      </c>
      <c r="S368" s="4">
        <v>39080</v>
      </c>
      <c r="T368" s="9">
        <v>6596.92</v>
      </c>
      <c r="U368" s="4">
        <v>39075</v>
      </c>
      <c r="V368" s="9">
        <v>1437.49</v>
      </c>
      <c r="W368" s="4">
        <v>39080</v>
      </c>
      <c r="X368" s="9">
        <v>44473.7</v>
      </c>
      <c r="Y368" s="4">
        <v>39080</v>
      </c>
      <c r="Z368" s="9">
        <v>9408.1200000000008</v>
      </c>
      <c r="AA368" s="4">
        <v>39102</v>
      </c>
      <c r="AB368" s="9">
        <v>7840.08</v>
      </c>
      <c r="AC368" s="4">
        <v>39075</v>
      </c>
      <c r="AD368" s="9">
        <v>3871.15</v>
      </c>
      <c r="AE368" s="4">
        <v>39080</v>
      </c>
      <c r="AF368" s="9">
        <v>495.34</v>
      </c>
      <c r="AG368" s="4">
        <v>39082</v>
      </c>
      <c r="AH368" s="9">
        <v>1693.47</v>
      </c>
      <c r="AI368" s="4">
        <v>39080</v>
      </c>
      <c r="AJ368" s="9">
        <v>22607.16</v>
      </c>
    </row>
    <row r="369" spans="1:36" x14ac:dyDescent="0.25">
      <c r="A369" s="4">
        <v>39087</v>
      </c>
      <c r="B369" s="9">
        <v>5572.05</v>
      </c>
      <c r="C369" s="4">
        <v>39087</v>
      </c>
      <c r="D369" s="9">
        <v>17091.59</v>
      </c>
      <c r="E369" s="4">
        <v>39234</v>
      </c>
      <c r="F369" s="9">
        <v>4000.7420000000002</v>
      </c>
      <c r="G369" s="4">
        <v>39087</v>
      </c>
      <c r="H369" s="9">
        <v>12477.97</v>
      </c>
      <c r="I369" s="4">
        <v>39087</v>
      </c>
      <c r="J369" s="9">
        <v>8900.17</v>
      </c>
      <c r="K369" s="4">
        <v>39087</v>
      </c>
      <c r="L369" s="9">
        <v>1409.71</v>
      </c>
      <c r="M369" s="4">
        <v>39087</v>
      </c>
      <c r="N369" s="9">
        <v>6220.1</v>
      </c>
      <c r="O369" s="4">
        <v>39087</v>
      </c>
      <c r="P369" s="9">
        <v>20211.28</v>
      </c>
      <c r="Q369" s="4">
        <v>39087</v>
      </c>
      <c r="R369" s="9">
        <v>5517.35</v>
      </c>
      <c r="S369" s="4">
        <v>39087</v>
      </c>
      <c r="T369" s="9">
        <v>6593.09</v>
      </c>
      <c r="U369" s="4">
        <v>39082</v>
      </c>
      <c r="V369" s="9">
        <v>1434.46</v>
      </c>
      <c r="W369" s="4">
        <v>39087</v>
      </c>
      <c r="X369" s="9">
        <v>42245.2</v>
      </c>
      <c r="Y369" s="4">
        <v>39087</v>
      </c>
      <c r="Z369" s="9">
        <v>9432.84</v>
      </c>
      <c r="AA369" s="4">
        <v>39109</v>
      </c>
      <c r="AB369" s="9">
        <v>7821.32</v>
      </c>
      <c r="AC369" s="4">
        <v>39082</v>
      </c>
      <c r="AD369" s="9">
        <v>3966.4</v>
      </c>
      <c r="AE369" s="4">
        <v>39087</v>
      </c>
      <c r="AF369" s="9">
        <v>494.05</v>
      </c>
      <c r="AG369" s="4">
        <v>39096</v>
      </c>
      <c r="AH369" s="9">
        <v>1591.47</v>
      </c>
      <c r="AI369" s="4">
        <v>39087</v>
      </c>
      <c r="AJ369" s="9">
        <v>21959.599999999999</v>
      </c>
    </row>
    <row r="370" spans="1:36" x14ac:dyDescent="0.25">
      <c r="A370" s="4">
        <v>39094</v>
      </c>
      <c r="B370" s="9">
        <v>5638.7709999999997</v>
      </c>
      <c r="C370" s="4">
        <v>39094</v>
      </c>
      <c r="D370" s="9">
        <v>17057.009999999998</v>
      </c>
      <c r="E370" s="4">
        <v>39241</v>
      </c>
      <c r="F370" s="9">
        <v>3913.1350000000002</v>
      </c>
      <c r="G370" s="4">
        <v>39094</v>
      </c>
      <c r="H370" s="9">
        <v>12678.81</v>
      </c>
      <c r="I370" s="4">
        <v>39094</v>
      </c>
      <c r="J370" s="9">
        <v>9032.81</v>
      </c>
      <c r="K370" s="4">
        <v>39094</v>
      </c>
      <c r="L370" s="9">
        <v>1430.73</v>
      </c>
      <c r="M370" s="4">
        <v>39094</v>
      </c>
      <c r="N370" s="9">
        <v>6239</v>
      </c>
      <c r="O370" s="4">
        <v>39094</v>
      </c>
      <c r="P370" s="9">
        <v>19613.41</v>
      </c>
      <c r="Q370" s="4">
        <v>39094</v>
      </c>
      <c r="R370" s="9">
        <v>5617.62</v>
      </c>
      <c r="S370" s="4">
        <v>39094</v>
      </c>
      <c r="T370" s="9">
        <v>6705.17</v>
      </c>
      <c r="U370" s="4">
        <v>39089</v>
      </c>
      <c r="V370" s="9">
        <v>1385.76</v>
      </c>
      <c r="W370" s="4">
        <v>39094</v>
      </c>
      <c r="X370" s="9">
        <v>43095</v>
      </c>
      <c r="Y370" s="4">
        <v>39094</v>
      </c>
      <c r="Z370" s="9">
        <v>9337.52</v>
      </c>
      <c r="AA370" s="4">
        <v>39116</v>
      </c>
      <c r="AB370" s="9">
        <v>7777.03</v>
      </c>
      <c r="AC370" s="4">
        <v>39089</v>
      </c>
      <c r="AD370" s="9">
        <v>3983.4</v>
      </c>
      <c r="AE370" s="4">
        <v>39094</v>
      </c>
      <c r="AF370" s="9">
        <v>502.84</v>
      </c>
      <c r="AG370" s="4">
        <v>39103</v>
      </c>
      <c r="AH370" s="9">
        <v>1617.09</v>
      </c>
      <c r="AI370" s="4">
        <v>39094</v>
      </c>
      <c r="AJ370" s="9">
        <v>22534.92</v>
      </c>
    </row>
    <row r="371" spans="1:36" x14ac:dyDescent="0.25">
      <c r="A371" s="4">
        <v>39101</v>
      </c>
      <c r="B371" s="9">
        <v>5673.0720000000001</v>
      </c>
      <c r="C371" s="4">
        <v>39101</v>
      </c>
      <c r="D371" s="9">
        <v>17310.439999999999</v>
      </c>
      <c r="E371" s="4">
        <v>39248</v>
      </c>
      <c r="F371" s="9">
        <v>4132.8689999999997</v>
      </c>
      <c r="G371" s="4">
        <v>39101</v>
      </c>
      <c r="H371" s="9">
        <v>12718.99</v>
      </c>
      <c r="I371" s="4">
        <v>39101</v>
      </c>
      <c r="J371" s="9">
        <v>9155.1200000000008</v>
      </c>
      <c r="K371" s="4">
        <v>39101</v>
      </c>
      <c r="L371" s="9">
        <v>1430.5</v>
      </c>
      <c r="M371" s="4">
        <v>39101</v>
      </c>
      <c r="N371" s="9">
        <v>6237.2</v>
      </c>
      <c r="O371" s="4">
        <v>39101</v>
      </c>
      <c r="P371" s="9">
        <v>20327.72</v>
      </c>
      <c r="Q371" s="4">
        <v>39101</v>
      </c>
      <c r="R371" s="9">
        <v>5614.7</v>
      </c>
      <c r="S371" s="4">
        <v>39101</v>
      </c>
      <c r="T371" s="9">
        <v>6747.17</v>
      </c>
      <c r="U371" s="4">
        <v>39096</v>
      </c>
      <c r="V371" s="9">
        <v>1388.37</v>
      </c>
      <c r="W371" s="4">
        <v>39101</v>
      </c>
      <c r="X371" s="9">
        <v>43427.6</v>
      </c>
      <c r="Y371" s="4">
        <v>39101</v>
      </c>
      <c r="Z371" s="9">
        <v>9382.42</v>
      </c>
      <c r="AA371" s="4">
        <v>39123</v>
      </c>
      <c r="AB371" s="9">
        <v>7859.53</v>
      </c>
      <c r="AC371" s="4">
        <v>39096</v>
      </c>
      <c r="AD371" s="9">
        <v>4052.45</v>
      </c>
      <c r="AE371" s="4">
        <v>39101</v>
      </c>
      <c r="AF371" s="9">
        <v>507.12</v>
      </c>
      <c r="AG371" s="4">
        <v>39110</v>
      </c>
      <c r="AH371" s="9">
        <v>1669.82</v>
      </c>
      <c r="AI371" s="4">
        <v>39101</v>
      </c>
      <c r="AJ371" s="9">
        <v>22443.56</v>
      </c>
    </row>
    <row r="372" spans="1:36" x14ac:dyDescent="0.25">
      <c r="A372" s="4">
        <v>39108</v>
      </c>
      <c r="B372" s="9">
        <v>5769.9040000000005</v>
      </c>
      <c r="C372" s="4">
        <v>39108</v>
      </c>
      <c r="D372" s="9">
        <v>17421.93</v>
      </c>
      <c r="E372" s="4">
        <v>39255</v>
      </c>
      <c r="F372" s="9">
        <v>4091.4450000000002</v>
      </c>
      <c r="G372" s="4">
        <v>39108</v>
      </c>
      <c r="H372" s="9">
        <v>12979.26</v>
      </c>
      <c r="I372" s="4">
        <v>39108</v>
      </c>
      <c r="J372" s="9">
        <v>9041.1</v>
      </c>
      <c r="K372" s="4">
        <v>39108</v>
      </c>
      <c r="L372" s="9">
        <v>1422.18</v>
      </c>
      <c r="M372" s="4">
        <v>39108</v>
      </c>
      <c r="N372" s="9">
        <v>6228</v>
      </c>
      <c r="O372" s="4">
        <v>39108</v>
      </c>
      <c r="P372" s="9">
        <v>20281.13</v>
      </c>
      <c r="Q372" s="4">
        <v>39108</v>
      </c>
      <c r="R372" s="9">
        <v>5582.3</v>
      </c>
      <c r="S372" s="4">
        <v>39108</v>
      </c>
      <c r="T372" s="9">
        <v>6690.34</v>
      </c>
      <c r="U372" s="4">
        <v>39103</v>
      </c>
      <c r="V372" s="9">
        <v>1360.56</v>
      </c>
      <c r="W372" s="4">
        <v>39108</v>
      </c>
      <c r="X372" s="9">
        <v>44412.4</v>
      </c>
      <c r="Y372" s="4">
        <v>39108</v>
      </c>
      <c r="Z372" s="9">
        <v>9300.43</v>
      </c>
      <c r="AA372" s="4">
        <v>39130</v>
      </c>
      <c r="AB372" s="9">
        <v>7809.45</v>
      </c>
      <c r="AC372" s="4">
        <v>39103</v>
      </c>
      <c r="AD372" s="9">
        <v>4090.15</v>
      </c>
      <c r="AE372" s="4">
        <v>39108</v>
      </c>
      <c r="AF372" s="9">
        <v>499.8</v>
      </c>
      <c r="AG372" s="4">
        <v>39117</v>
      </c>
      <c r="AH372" s="9">
        <v>1701.26</v>
      </c>
      <c r="AI372" s="4">
        <v>39108</v>
      </c>
      <c r="AJ372" s="9">
        <v>22872.9</v>
      </c>
    </row>
    <row r="373" spans="1:36" x14ac:dyDescent="0.25">
      <c r="A373" s="4">
        <v>39115</v>
      </c>
      <c r="B373" s="9">
        <v>5831.5069999999996</v>
      </c>
      <c r="C373" s="4">
        <v>39115</v>
      </c>
      <c r="D373" s="9">
        <v>17547.11</v>
      </c>
      <c r="E373" s="4">
        <v>39262</v>
      </c>
      <c r="F373" s="9">
        <v>3820.703</v>
      </c>
      <c r="G373" s="4">
        <v>39115</v>
      </c>
      <c r="H373" s="9">
        <v>13111.57</v>
      </c>
      <c r="I373" s="4">
        <v>39115</v>
      </c>
      <c r="J373" s="9">
        <v>9260.49</v>
      </c>
      <c r="K373" s="4">
        <v>39115</v>
      </c>
      <c r="L373" s="9">
        <v>1448.39</v>
      </c>
      <c r="M373" s="4">
        <v>39115</v>
      </c>
      <c r="N373" s="9">
        <v>6310.9</v>
      </c>
      <c r="O373" s="4">
        <v>39115</v>
      </c>
      <c r="P373" s="9">
        <v>20563.68</v>
      </c>
      <c r="Q373" s="4">
        <v>39115</v>
      </c>
      <c r="R373" s="9">
        <v>5677.3</v>
      </c>
      <c r="S373" s="4">
        <v>39115</v>
      </c>
      <c r="T373" s="9">
        <v>6885.76</v>
      </c>
      <c r="U373" s="4">
        <v>39110</v>
      </c>
      <c r="V373" s="9">
        <v>1371.33</v>
      </c>
      <c r="W373" s="4">
        <v>39115</v>
      </c>
      <c r="X373" s="9">
        <v>44997.8</v>
      </c>
      <c r="Y373" s="4">
        <v>39115</v>
      </c>
      <c r="Z373" s="9">
        <v>9490.39</v>
      </c>
      <c r="AA373" s="4">
        <v>39144</v>
      </c>
      <c r="AB373" s="9">
        <v>7630.15</v>
      </c>
      <c r="AC373" s="4">
        <v>39110</v>
      </c>
      <c r="AD373" s="9">
        <v>4147.7</v>
      </c>
      <c r="AE373" s="4">
        <v>39115</v>
      </c>
      <c r="AF373" s="9">
        <v>506.78</v>
      </c>
      <c r="AG373" s="4">
        <v>39124</v>
      </c>
      <c r="AH373" s="9">
        <v>1695.24</v>
      </c>
      <c r="AI373" s="4">
        <v>39115</v>
      </c>
      <c r="AJ373" s="9">
        <v>23151.11</v>
      </c>
    </row>
    <row r="374" spans="1:36" x14ac:dyDescent="0.25">
      <c r="A374" s="4">
        <v>39122</v>
      </c>
      <c r="B374" s="9">
        <v>5927.165</v>
      </c>
      <c r="C374" s="4">
        <v>39122</v>
      </c>
      <c r="D374" s="9">
        <v>17504.330000000002</v>
      </c>
      <c r="E374" s="4">
        <v>39269</v>
      </c>
      <c r="F374" s="9">
        <v>3781.348</v>
      </c>
      <c r="G374" s="4">
        <v>39122</v>
      </c>
      <c r="H374" s="9">
        <v>13083.95</v>
      </c>
      <c r="I374" s="4">
        <v>39122</v>
      </c>
      <c r="J374" s="9">
        <v>9292.06</v>
      </c>
      <c r="K374" s="4">
        <v>39122</v>
      </c>
      <c r="L374" s="9">
        <v>1438.06</v>
      </c>
      <c r="M374" s="4">
        <v>39122</v>
      </c>
      <c r="N374" s="9">
        <v>6382.8</v>
      </c>
      <c r="O374" s="4">
        <v>39122</v>
      </c>
      <c r="P374" s="9">
        <v>20677.66</v>
      </c>
      <c r="Q374" s="4">
        <v>39122</v>
      </c>
      <c r="R374" s="9">
        <v>5692.45</v>
      </c>
      <c r="S374" s="4">
        <v>39122</v>
      </c>
      <c r="T374" s="9">
        <v>6911.11</v>
      </c>
      <c r="U374" s="4">
        <v>39117</v>
      </c>
      <c r="V374" s="9">
        <v>1413.14</v>
      </c>
      <c r="W374" s="4">
        <v>39122</v>
      </c>
      <c r="X374" s="9">
        <v>44284.4</v>
      </c>
      <c r="Y374" s="4">
        <v>39122</v>
      </c>
      <c r="Z374" s="9">
        <v>9718.75</v>
      </c>
      <c r="AA374" s="4">
        <v>39151</v>
      </c>
      <c r="AB374" s="9">
        <v>7568.2</v>
      </c>
      <c r="AC374" s="4">
        <v>39117</v>
      </c>
      <c r="AD374" s="9">
        <v>4183.5</v>
      </c>
      <c r="AE374" s="4">
        <v>39122</v>
      </c>
      <c r="AF374" s="9">
        <v>507.3</v>
      </c>
      <c r="AG374" s="4">
        <v>39131</v>
      </c>
      <c r="AH374" s="9">
        <v>1694.26</v>
      </c>
      <c r="AI374" s="4">
        <v>39122</v>
      </c>
      <c r="AJ374" s="9">
        <v>23126.62</v>
      </c>
    </row>
    <row r="375" spans="1:36" x14ac:dyDescent="0.25">
      <c r="A375" s="4">
        <v>39129</v>
      </c>
      <c r="B375" s="9">
        <v>5953.7209999999995</v>
      </c>
      <c r="C375" s="4">
        <v>39129</v>
      </c>
      <c r="D375" s="9">
        <v>17875.650000000001</v>
      </c>
      <c r="E375" s="4">
        <v>39276</v>
      </c>
      <c r="F375" s="9">
        <v>3914.395</v>
      </c>
      <c r="G375" s="4">
        <v>39129</v>
      </c>
      <c r="H375" s="9">
        <v>13311.95</v>
      </c>
      <c r="I375" s="4">
        <v>39129</v>
      </c>
      <c r="J375" s="9">
        <v>9336.34</v>
      </c>
      <c r="K375" s="4">
        <v>39129</v>
      </c>
      <c r="L375" s="9">
        <v>1455.54</v>
      </c>
      <c r="M375" s="4">
        <v>39129</v>
      </c>
      <c r="N375" s="9">
        <v>6419.5</v>
      </c>
      <c r="O375" s="4">
        <v>39129</v>
      </c>
      <c r="P375" s="9">
        <v>20567.91</v>
      </c>
      <c r="Q375" s="4">
        <v>39129</v>
      </c>
      <c r="R375" s="9">
        <v>5713.59</v>
      </c>
      <c r="S375" s="4">
        <v>39129</v>
      </c>
      <c r="T375" s="9">
        <v>6957.07</v>
      </c>
      <c r="U375" s="4">
        <v>39124</v>
      </c>
      <c r="V375" s="9">
        <v>1427.68</v>
      </c>
      <c r="W375" s="4">
        <v>39129</v>
      </c>
      <c r="X375" s="9">
        <v>45849</v>
      </c>
      <c r="Y375" s="4">
        <v>39129</v>
      </c>
      <c r="Z375" s="9">
        <v>9911.51</v>
      </c>
      <c r="AA375" s="4">
        <v>39158</v>
      </c>
      <c r="AB375" s="9">
        <v>7719.8</v>
      </c>
      <c r="AC375" s="4">
        <v>39124</v>
      </c>
      <c r="AD375" s="9">
        <v>4187.3999999999996</v>
      </c>
      <c r="AE375" s="4">
        <v>39129</v>
      </c>
      <c r="AF375" s="9">
        <v>506.1</v>
      </c>
      <c r="AG375" s="4">
        <v>39138</v>
      </c>
      <c r="AH375" s="9">
        <v>1728.44</v>
      </c>
      <c r="AI375" s="4">
        <v>39129</v>
      </c>
      <c r="AJ375" s="9">
        <v>23923.05</v>
      </c>
    </row>
    <row r="376" spans="1:36" x14ac:dyDescent="0.25">
      <c r="A376" s="4">
        <v>39136</v>
      </c>
      <c r="B376" s="9">
        <v>6036.1090000000004</v>
      </c>
      <c r="C376" s="4">
        <v>39136</v>
      </c>
      <c r="D376" s="9">
        <v>18188.419999999998</v>
      </c>
      <c r="E376" s="4">
        <v>39283</v>
      </c>
      <c r="F376" s="9">
        <v>4058.8530000000001</v>
      </c>
      <c r="G376" s="4">
        <v>39136</v>
      </c>
      <c r="H376" s="9">
        <v>13343.53</v>
      </c>
      <c r="I376" s="4">
        <v>39136</v>
      </c>
      <c r="J376" s="9">
        <v>9258.0499999999993</v>
      </c>
      <c r="K376" s="4">
        <v>39136</v>
      </c>
      <c r="L376" s="9">
        <v>1451.19</v>
      </c>
      <c r="M376" s="4">
        <v>39136</v>
      </c>
      <c r="N376" s="9">
        <v>6401.5</v>
      </c>
      <c r="O376" s="4">
        <v>39136</v>
      </c>
      <c r="P376" s="9">
        <v>20711.650000000001</v>
      </c>
      <c r="Q376" s="4">
        <v>39136</v>
      </c>
      <c r="R376" s="9">
        <v>5716.38</v>
      </c>
      <c r="S376" s="4">
        <v>39136</v>
      </c>
      <c r="T376" s="9">
        <v>6992.58</v>
      </c>
      <c r="U376" s="4">
        <v>39131</v>
      </c>
      <c r="V376" s="9">
        <v>1448.81</v>
      </c>
      <c r="W376" s="4">
        <v>39136</v>
      </c>
      <c r="X376" s="9">
        <v>46015.8</v>
      </c>
      <c r="Y376" s="4">
        <v>39136</v>
      </c>
      <c r="Z376" s="9">
        <v>9910.36</v>
      </c>
      <c r="AA376" s="4">
        <v>39165</v>
      </c>
      <c r="AB376" s="9">
        <v>7859.32</v>
      </c>
      <c r="AC376" s="4">
        <v>39131</v>
      </c>
      <c r="AD376" s="9">
        <v>4146.2</v>
      </c>
      <c r="AE376" s="4">
        <v>39136</v>
      </c>
      <c r="AF376" s="9">
        <v>510.61</v>
      </c>
      <c r="AG376" s="4">
        <v>39145</v>
      </c>
      <c r="AH376" s="9">
        <v>1591.32</v>
      </c>
      <c r="AI376" s="4">
        <v>39136</v>
      </c>
      <c r="AJ376" s="9">
        <v>24156.59</v>
      </c>
    </row>
    <row r="377" spans="1:36" x14ac:dyDescent="0.25">
      <c r="A377" s="4">
        <v>39143</v>
      </c>
      <c r="B377" s="9">
        <v>5785.9589999999998</v>
      </c>
      <c r="C377" s="4">
        <v>39143</v>
      </c>
      <c r="D377" s="9">
        <v>17217.93</v>
      </c>
      <c r="E377" s="4">
        <v>39290</v>
      </c>
      <c r="F377" s="9">
        <v>4345.357</v>
      </c>
      <c r="G377" s="4">
        <v>39143</v>
      </c>
      <c r="H377" s="9">
        <v>12863.27</v>
      </c>
      <c r="I377" s="4">
        <v>39143</v>
      </c>
      <c r="J377" s="9">
        <v>8798.7099999999991</v>
      </c>
      <c r="K377" s="4">
        <v>39143</v>
      </c>
      <c r="L377" s="9">
        <v>1387.17</v>
      </c>
      <c r="M377" s="4">
        <v>39143</v>
      </c>
      <c r="N377" s="9">
        <v>6116.2</v>
      </c>
      <c r="O377" s="4">
        <v>39143</v>
      </c>
      <c r="P377" s="9">
        <v>19442.009999999998</v>
      </c>
      <c r="Q377" s="4">
        <v>39143</v>
      </c>
      <c r="R377" s="9">
        <v>5424.7</v>
      </c>
      <c r="S377" s="4">
        <v>39143</v>
      </c>
      <c r="T377" s="9">
        <v>6603.32</v>
      </c>
      <c r="U377" s="4">
        <v>39138</v>
      </c>
      <c r="V377" s="9">
        <v>1469.88</v>
      </c>
      <c r="W377" s="4">
        <v>39143</v>
      </c>
      <c r="X377" s="9">
        <v>42369.8</v>
      </c>
      <c r="Y377" s="4">
        <v>39143</v>
      </c>
      <c r="Z377" s="9">
        <v>9256.09</v>
      </c>
      <c r="AA377" s="4">
        <v>39172</v>
      </c>
      <c r="AB377" s="9">
        <v>7884.41</v>
      </c>
      <c r="AC377" s="4">
        <v>39138</v>
      </c>
      <c r="AD377" s="9">
        <v>3938.95</v>
      </c>
      <c r="AE377" s="4">
        <v>39143</v>
      </c>
      <c r="AF377" s="9">
        <v>480.2</v>
      </c>
      <c r="AG377" s="4">
        <v>39152</v>
      </c>
      <c r="AH377" s="9">
        <v>1609.71</v>
      </c>
      <c r="AI377" s="4">
        <v>39143</v>
      </c>
      <c r="AJ377" s="9">
        <v>22990.69</v>
      </c>
    </row>
    <row r="378" spans="1:36" x14ac:dyDescent="0.25">
      <c r="A378" s="4">
        <v>39150</v>
      </c>
      <c r="B378" s="9">
        <v>5830.1949999999997</v>
      </c>
      <c r="C378" s="4">
        <v>39150</v>
      </c>
      <c r="D378" s="9">
        <v>17164.04</v>
      </c>
      <c r="E378" s="4">
        <v>39297</v>
      </c>
      <c r="F378" s="9">
        <v>4560.7740000000003</v>
      </c>
      <c r="G378" s="4">
        <v>39150</v>
      </c>
      <c r="H378" s="9">
        <v>13057.37</v>
      </c>
      <c r="I378" s="4">
        <v>39150</v>
      </c>
      <c r="J378" s="9">
        <v>8933.8700000000008</v>
      </c>
      <c r="K378" s="4">
        <v>39150</v>
      </c>
      <c r="L378" s="9">
        <v>1402.85</v>
      </c>
      <c r="M378" s="4">
        <v>39150</v>
      </c>
      <c r="N378" s="9">
        <v>6245.2</v>
      </c>
      <c r="O378" s="4">
        <v>39150</v>
      </c>
      <c r="P378" s="9">
        <v>19134.88</v>
      </c>
      <c r="Q378" s="4">
        <v>39150</v>
      </c>
      <c r="R378" s="9">
        <v>5537.84</v>
      </c>
      <c r="S378" s="4">
        <v>39150</v>
      </c>
      <c r="T378" s="9">
        <v>6716.52</v>
      </c>
      <c r="U378" s="4">
        <v>39145</v>
      </c>
      <c r="V378" s="9">
        <v>1414.47</v>
      </c>
      <c r="W378" s="4">
        <v>39150</v>
      </c>
      <c r="X378" s="9">
        <v>44133.4</v>
      </c>
      <c r="Y378" s="4">
        <v>39150</v>
      </c>
      <c r="Z378" s="9">
        <v>9567.92</v>
      </c>
      <c r="AA378" s="4">
        <v>39179</v>
      </c>
      <c r="AB378" s="9">
        <v>8004.61</v>
      </c>
      <c r="AC378" s="4">
        <v>39145</v>
      </c>
      <c r="AD378" s="9">
        <v>3726.75</v>
      </c>
      <c r="AE378" s="4">
        <v>39150</v>
      </c>
      <c r="AF378" s="9">
        <v>490.35</v>
      </c>
      <c r="AG378" s="4">
        <v>39159</v>
      </c>
      <c r="AH378" s="9">
        <v>1609.8</v>
      </c>
      <c r="AI378" s="4">
        <v>39150</v>
      </c>
      <c r="AJ378" s="9">
        <v>23334.01</v>
      </c>
    </row>
    <row r="379" spans="1:36" x14ac:dyDescent="0.25">
      <c r="A379" s="4">
        <v>39157</v>
      </c>
      <c r="B379" s="9">
        <v>5836.28</v>
      </c>
      <c r="C379" s="4">
        <v>39157</v>
      </c>
      <c r="D379" s="9">
        <v>16744.150000000001</v>
      </c>
      <c r="E379" s="4">
        <v>39304</v>
      </c>
      <c r="F379" s="9">
        <v>4749.3689999999997</v>
      </c>
      <c r="G379" s="4">
        <v>39157</v>
      </c>
      <c r="H379" s="9">
        <v>12829.68</v>
      </c>
      <c r="I379" s="4">
        <v>39157</v>
      </c>
      <c r="J379" s="9">
        <v>8717.6299999999992</v>
      </c>
      <c r="K379" s="4">
        <v>39157</v>
      </c>
      <c r="L379" s="9">
        <v>1386.95</v>
      </c>
      <c r="M379" s="4">
        <v>39157</v>
      </c>
      <c r="N379" s="9">
        <v>6130.6</v>
      </c>
      <c r="O379" s="4">
        <v>39157</v>
      </c>
      <c r="P379" s="9">
        <v>18953.5</v>
      </c>
      <c r="Q379" s="4">
        <v>39157</v>
      </c>
      <c r="R379" s="9">
        <v>5382.16</v>
      </c>
      <c r="S379" s="4">
        <v>39157</v>
      </c>
      <c r="T379" s="9">
        <v>6579.87</v>
      </c>
      <c r="U379" s="4">
        <v>39152</v>
      </c>
      <c r="V379" s="9">
        <v>1423.58</v>
      </c>
      <c r="W379" s="4">
        <v>39157</v>
      </c>
      <c r="X379" s="9">
        <v>42730</v>
      </c>
      <c r="Y379" s="4">
        <v>39157</v>
      </c>
      <c r="Z379" s="9">
        <v>9228.11</v>
      </c>
      <c r="AA379" s="4">
        <v>39186</v>
      </c>
      <c r="AB379" s="9">
        <v>8045.12</v>
      </c>
      <c r="AC379" s="4">
        <v>39152</v>
      </c>
      <c r="AD379" s="9">
        <v>3718</v>
      </c>
      <c r="AE379" s="4">
        <v>39157</v>
      </c>
      <c r="AF379" s="9">
        <v>482.14</v>
      </c>
      <c r="AG379" s="4">
        <v>39166</v>
      </c>
      <c r="AH379" s="9">
        <v>1701.93</v>
      </c>
      <c r="AI379" s="4">
        <v>39157</v>
      </c>
      <c r="AJ379" s="9">
        <v>23263.59</v>
      </c>
    </row>
    <row r="380" spans="1:36" x14ac:dyDescent="0.25">
      <c r="A380" s="4">
        <v>39164</v>
      </c>
      <c r="B380" s="9">
        <v>5952.2910000000002</v>
      </c>
      <c r="C380" s="4">
        <v>39164</v>
      </c>
      <c r="D380" s="9">
        <v>17480.61</v>
      </c>
      <c r="E380" s="4">
        <v>39311</v>
      </c>
      <c r="F380" s="9">
        <v>4656.5739999999996</v>
      </c>
      <c r="G380" s="4">
        <v>39164</v>
      </c>
      <c r="H380" s="9">
        <v>13237.66</v>
      </c>
      <c r="I380" s="4">
        <v>39164</v>
      </c>
      <c r="J380" s="9">
        <v>9089.85</v>
      </c>
      <c r="K380" s="4">
        <v>39164</v>
      </c>
      <c r="L380" s="9">
        <v>1436.11</v>
      </c>
      <c r="M380" s="4">
        <v>39164</v>
      </c>
      <c r="N380" s="9">
        <v>6339.4</v>
      </c>
      <c r="O380" s="4">
        <v>39164</v>
      </c>
      <c r="P380" s="9">
        <v>19692.64</v>
      </c>
      <c r="Q380" s="4">
        <v>39164</v>
      </c>
      <c r="R380" s="9">
        <v>5634.75</v>
      </c>
      <c r="S380" s="4">
        <v>39164</v>
      </c>
      <c r="T380" s="9">
        <v>6899.06</v>
      </c>
      <c r="U380" s="4">
        <v>39159</v>
      </c>
      <c r="V380" s="9">
        <v>1427.88</v>
      </c>
      <c r="W380" s="4">
        <v>39164</v>
      </c>
      <c r="X380" s="9">
        <v>45532.5</v>
      </c>
      <c r="Y380" s="4">
        <v>39164</v>
      </c>
      <c r="Z380" s="9">
        <v>9512.86</v>
      </c>
      <c r="AA380" s="4">
        <v>39193</v>
      </c>
      <c r="AB380" s="9">
        <v>7942.67</v>
      </c>
      <c r="AC380" s="4">
        <v>39159</v>
      </c>
      <c r="AD380" s="9">
        <v>3608.55</v>
      </c>
      <c r="AE380" s="4">
        <v>39164</v>
      </c>
      <c r="AF380" s="9">
        <v>513.84</v>
      </c>
      <c r="AG380" s="4">
        <v>39173</v>
      </c>
      <c r="AH380" s="9">
        <v>1698.08</v>
      </c>
      <c r="AI380" s="4">
        <v>39164</v>
      </c>
      <c r="AJ380" s="9">
        <v>24243.26</v>
      </c>
    </row>
    <row r="381" spans="1:36" x14ac:dyDescent="0.25">
      <c r="A381" s="4">
        <v>39171</v>
      </c>
      <c r="B381" s="9">
        <v>5995.049</v>
      </c>
      <c r="C381" s="4">
        <v>39171</v>
      </c>
      <c r="D381" s="9">
        <v>17287.650000000001</v>
      </c>
      <c r="E381" s="4">
        <v>39318</v>
      </c>
      <c r="F381" s="9">
        <v>5107.6679999999997</v>
      </c>
      <c r="G381" s="4">
        <v>39171</v>
      </c>
      <c r="H381" s="9">
        <v>13165.5</v>
      </c>
      <c r="I381" s="4">
        <v>39171</v>
      </c>
      <c r="J381" s="9">
        <v>8976.99</v>
      </c>
      <c r="K381" s="4">
        <v>39171</v>
      </c>
      <c r="L381" s="9">
        <v>1420.86</v>
      </c>
      <c r="M381" s="4">
        <v>39171</v>
      </c>
      <c r="N381" s="9">
        <v>6308</v>
      </c>
      <c r="O381" s="4">
        <v>39171</v>
      </c>
      <c r="P381" s="9">
        <v>19800.93</v>
      </c>
      <c r="Q381" s="4">
        <v>39171</v>
      </c>
      <c r="R381" s="9">
        <v>5634.16</v>
      </c>
      <c r="S381" s="4">
        <v>39171</v>
      </c>
      <c r="T381" s="9">
        <v>6917.03</v>
      </c>
      <c r="U381" s="4">
        <v>39166</v>
      </c>
      <c r="V381" s="9">
        <v>1447.38</v>
      </c>
      <c r="W381" s="4">
        <v>39171</v>
      </c>
      <c r="X381" s="9">
        <v>45804.7</v>
      </c>
      <c r="Y381" s="4">
        <v>39171</v>
      </c>
      <c r="Z381" s="9">
        <v>9375.2999999999993</v>
      </c>
      <c r="AA381" s="4">
        <v>39200</v>
      </c>
      <c r="AB381" s="9">
        <v>7949.42</v>
      </c>
      <c r="AC381" s="4">
        <v>39166</v>
      </c>
      <c r="AD381" s="9">
        <v>3861.05</v>
      </c>
      <c r="AE381" s="4">
        <v>39171</v>
      </c>
      <c r="AF381" s="9">
        <v>510.5</v>
      </c>
      <c r="AG381" s="4">
        <v>39180</v>
      </c>
      <c r="AH381" s="9">
        <v>1727.37</v>
      </c>
      <c r="AI381" s="4">
        <v>39171</v>
      </c>
      <c r="AJ381" s="9">
        <v>24590.2</v>
      </c>
    </row>
    <row r="382" spans="1:36" x14ac:dyDescent="0.25">
      <c r="A382" s="4">
        <v>39178</v>
      </c>
      <c r="B382" s="9">
        <v>6077.0540000000001</v>
      </c>
      <c r="C382" s="4">
        <v>39178</v>
      </c>
      <c r="D382" s="9">
        <v>17484.78</v>
      </c>
      <c r="E382" s="4">
        <v>39325</v>
      </c>
      <c r="F382" s="9">
        <v>5218.8249999999998</v>
      </c>
      <c r="G382" s="4">
        <v>39178</v>
      </c>
      <c r="H382" s="9">
        <v>13425.02</v>
      </c>
      <c r="I382" s="4">
        <v>39178</v>
      </c>
      <c r="J382" s="9">
        <v>9099.08</v>
      </c>
      <c r="K382" s="4">
        <v>39178</v>
      </c>
      <c r="L382" s="9">
        <v>1443.76</v>
      </c>
      <c r="M382" s="4">
        <v>39178</v>
      </c>
      <c r="N382" s="9">
        <v>6397.3</v>
      </c>
      <c r="O382" s="4">
        <v>39178</v>
      </c>
      <c r="P382" s="9">
        <v>20209.71</v>
      </c>
      <c r="Q382" s="4">
        <v>39178</v>
      </c>
      <c r="R382" s="9">
        <v>5741.38</v>
      </c>
      <c r="S382" s="4">
        <v>39178</v>
      </c>
      <c r="T382" s="9">
        <v>7099.91</v>
      </c>
      <c r="U382" s="4">
        <v>39173</v>
      </c>
      <c r="V382" s="9">
        <v>1452.55</v>
      </c>
      <c r="W382" s="4">
        <v>39178</v>
      </c>
      <c r="X382" s="9">
        <v>46646.6</v>
      </c>
      <c r="Y382" s="4">
        <v>39178</v>
      </c>
      <c r="Z382" s="9">
        <v>9418.24</v>
      </c>
      <c r="AA382" s="4">
        <v>39207</v>
      </c>
      <c r="AB382" s="9">
        <v>8066.06</v>
      </c>
      <c r="AC382" s="4">
        <v>39173</v>
      </c>
      <c r="AD382" s="9">
        <v>3821.55</v>
      </c>
      <c r="AE382" s="4">
        <v>39178</v>
      </c>
      <c r="AF382" s="9">
        <v>519.29</v>
      </c>
      <c r="AG382" s="4">
        <v>39187</v>
      </c>
      <c r="AH382" s="9">
        <v>1770.23</v>
      </c>
      <c r="AI382" s="4">
        <v>39178</v>
      </c>
      <c r="AJ382" s="9">
        <v>24826.32</v>
      </c>
    </row>
    <row r="383" spans="1:36" x14ac:dyDescent="0.25">
      <c r="A383" s="4">
        <v>39185</v>
      </c>
      <c r="B383" s="9">
        <v>6135.7619999999997</v>
      </c>
      <c r="C383" s="4">
        <v>39185</v>
      </c>
      <c r="D383" s="9">
        <v>17363.95</v>
      </c>
      <c r="E383" s="4">
        <v>39332</v>
      </c>
      <c r="F383" s="9">
        <v>5277.1760000000004</v>
      </c>
      <c r="G383" s="4">
        <v>39185</v>
      </c>
      <c r="H383" s="9">
        <v>13578.62</v>
      </c>
      <c r="I383" s="4">
        <v>39185</v>
      </c>
      <c r="J383" s="9">
        <v>9177.48</v>
      </c>
      <c r="K383" s="4">
        <v>39185</v>
      </c>
      <c r="L383" s="9">
        <v>1452.85</v>
      </c>
      <c r="M383" s="4">
        <v>39185</v>
      </c>
      <c r="N383" s="9">
        <v>6462.4</v>
      </c>
      <c r="O383" s="4">
        <v>39185</v>
      </c>
      <c r="P383" s="9">
        <v>20340.97</v>
      </c>
      <c r="Q383" s="4">
        <v>39185</v>
      </c>
      <c r="R383" s="9">
        <v>5789.34</v>
      </c>
      <c r="S383" s="4">
        <v>39185</v>
      </c>
      <c r="T383" s="9">
        <v>7212.07</v>
      </c>
      <c r="U383" s="4">
        <v>39180</v>
      </c>
      <c r="V383" s="9">
        <v>1484.15</v>
      </c>
      <c r="W383" s="4">
        <v>39185</v>
      </c>
      <c r="X383" s="9">
        <v>47926.2</v>
      </c>
      <c r="Y383" s="4">
        <v>39185</v>
      </c>
      <c r="Z383" s="9">
        <v>9600.8700000000008</v>
      </c>
      <c r="AA383" s="4">
        <v>39214</v>
      </c>
      <c r="AB383" s="9">
        <v>8031.54</v>
      </c>
      <c r="AC383" s="4">
        <v>39180</v>
      </c>
      <c r="AD383" s="9">
        <v>3752</v>
      </c>
      <c r="AE383" s="4">
        <v>39185</v>
      </c>
      <c r="AF383" s="9">
        <v>523.67999999999995</v>
      </c>
      <c r="AG383" s="4">
        <v>39194</v>
      </c>
      <c r="AH383" s="9">
        <v>1743.34</v>
      </c>
      <c r="AI383" s="4">
        <v>39185</v>
      </c>
      <c r="AJ383" s="9">
        <v>25351.86</v>
      </c>
    </row>
    <row r="384" spans="1:36" x14ac:dyDescent="0.25">
      <c r="A384" s="4">
        <v>39192</v>
      </c>
      <c r="B384" s="9">
        <v>6207.4780000000001</v>
      </c>
      <c r="C384" s="4">
        <v>39192</v>
      </c>
      <c r="D384" s="9">
        <v>17452.62</v>
      </c>
      <c r="E384" s="4">
        <v>39339</v>
      </c>
      <c r="F384" s="9">
        <v>5312.1819999999998</v>
      </c>
      <c r="G384" s="4">
        <v>39192</v>
      </c>
      <c r="H384" s="9">
        <v>13664.71</v>
      </c>
      <c r="I384" s="4">
        <v>39192</v>
      </c>
      <c r="J384" s="9">
        <v>9399.75</v>
      </c>
      <c r="K384" s="4">
        <v>39192</v>
      </c>
      <c r="L384" s="9">
        <v>1484.35</v>
      </c>
      <c r="M384" s="4">
        <v>39192</v>
      </c>
      <c r="N384" s="9">
        <v>6486.8</v>
      </c>
      <c r="O384" s="4">
        <v>39192</v>
      </c>
      <c r="P384" s="9">
        <v>20566.59</v>
      </c>
      <c r="Q384" s="4">
        <v>39192</v>
      </c>
      <c r="R384" s="9">
        <v>5938.9</v>
      </c>
      <c r="S384" s="4">
        <v>39192</v>
      </c>
      <c r="T384" s="9">
        <v>7342.54</v>
      </c>
      <c r="U384" s="4">
        <v>39187</v>
      </c>
      <c r="V384" s="9">
        <v>1520.78</v>
      </c>
      <c r="W384" s="4">
        <v>39192</v>
      </c>
      <c r="X384" s="9">
        <v>49408.2</v>
      </c>
      <c r="Y384" s="4">
        <v>39192</v>
      </c>
      <c r="Z384" s="9">
        <v>9703.68</v>
      </c>
      <c r="AA384" s="4">
        <v>39221</v>
      </c>
      <c r="AB384" s="9">
        <v>8034.14</v>
      </c>
      <c r="AC384" s="4">
        <v>39187</v>
      </c>
      <c r="AD384" s="9">
        <v>3917.35</v>
      </c>
      <c r="AE384" s="4">
        <v>39192</v>
      </c>
      <c r="AF384" s="9">
        <v>536.36</v>
      </c>
      <c r="AG384" s="4">
        <v>39201</v>
      </c>
      <c r="AH384" s="9">
        <v>1697.28</v>
      </c>
      <c r="AI384" s="4">
        <v>39192</v>
      </c>
      <c r="AJ384" s="9">
        <v>25500.65</v>
      </c>
    </row>
    <row r="385" spans="1:36" x14ac:dyDescent="0.25">
      <c r="A385" s="4">
        <v>39199</v>
      </c>
      <c r="B385" s="9">
        <v>6151.6459999999997</v>
      </c>
      <c r="C385" s="4">
        <v>39199</v>
      </c>
      <c r="D385" s="9">
        <v>17400.41</v>
      </c>
      <c r="E385" s="4">
        <v>39346</v>
      </c>
      <c r="F385" s="9">
        <v>5454.674</v>
      </c>
      <c r="G385" s="4">
        <v>39199</v>
      </c>
      <c r="H385" s="9">
        <v>13632.01</v>
      </c>
      <c r="I385" s="4">
        <v>39199</v>
      </c>
      <c r="J385" s="9">
        <v>9419.9</v>
      </c>
      <c r="K385" s="4">
        <v>39199</v>
      </c>
      <c r="L385" s="9">
        <v>1494.07</v>
      </c>
      <c r="M385" s="4">
        <v>39199</v>
      </c>
      <c r="N385" s="9">
        <v>6418.7</v>
      </c>
      <c r="O385" s="4">
        <v>39199</v>
      </c>
      <c r="P385" s="9">
        <v>20526.5</v>
      </c>
      <c r="Q385" s="4">
        <v>39199</v>
      </c>
      <c r="R385" s="9">
        <v>5930.77</v>
      </c>
      <c r="S385" s="4">
        <v>39199</v>
      </c>
      <c r="T385" s="9">
        <v>7378.12</v>
      </c>
      <c r="U385" s="4">
        <v>39194</v>
      </c>
      <c r="V385" s="9">
        <v>1533.08</v>
      </c>
      <c r="W385" s="4">
        <v>39199</v>
      </c>
      <c r="X385" s="9">
        <v>49229.599999999999</v>
      </c>
      <c r="Y385" s="4">
        <v>39199</v>
      </c>
      <c r="Z385" s="9">
        <v>9470.6200000000008</v>
      </c>
      <c r="AA385" s="4">
        <v>39228</v>
      </c>
      <c r="AB385" s="9">
        <v>8159.97</v>
      </c>
      <c r="AC385" s="4">
        <v>39194</v>
      </c>
      <c r="AD385" s="9">
        <v>4083.55</v>
      </c>
      <c r="AE385" s="4">
        <v>39199</v>
      </c>
      <c r="AF385" s="9">
        <v>530.49</v>
      </c>
      <c r="AG385" s="4">
        <v>39208</v>
      </c>
      <c r="AH385" s="9">
        <v>1698.33</v>
      </c>
      <c r="AI385" s="4">
        <v>39199</v>
      </c>
      <c r="AJ385" s="9">
        <v>25173.35</v>
      </c>
    </row>
    <row r="386" spans="1:36" x14ac:dyDescent="0.25">
      <c r="A386" s="4">
        <v>39206</v>
      </c>
      <c r="B386" s="9">
        <v>6304.8879999999999</v>
      </c>
      <c r="C386" s="4">
        <v>39206</v>
      </c>
      <c r="D386" s="9">
        <v>17394.919999999998</v>
      </c>
      <c r="E386" s="4">
        <v>39353</v>
      </c>
      <c r="F386" s="9">
        <v>5552.3010000000004</v>
      </c>
      <c r="G386" s="4">
        <v>39206</v>
      </c>
      <c r="H386" s="9">
        <v>13769.89</v>
      </c>
      <c r="I386" s="4">
        <v>39206</v>
      </c>
      <c r="J386" s="9">
        <v>9455.4699999999993</v>
      </c>
      <c r="K386" s="4">
        <v>39206</v>
      </c>
      <c r="L386" s="9">
        <v>1505.62</v>
      </c>
      <c r="M386" s="4">
        <v>39206</v>
      </c>
      <c r="N386" s="9">
        <v>6603.7</v>
      </c>
      <c r="O386" s="4">
        <v>39206</v>
      </c>
      <c r="P386" s="9">
        <v>20841.080000000002</v>
      </c>
      <c r="Q386" s="4">
        <v>39206</v>
      </c>
      <c r="R386" s="9">
        <v>6068.83</v>
      </c>
      <c r="S386" s="4">
        <v>39206</v>
      </c>
      <c r="T386" s="9">
        <v>7516.76</v>
      </c>
      <c r="U386" s="4">
        <v>39201</v>
      </c>
      <c r="V386" s="9">
        <v>1542.52</v>
      </c>
      <c r="W386" s="4">
        <v>39206</v>
      </c>
      <c r="X386" s="9">
        <v>50597.8</v>
      </c>
      <c r="Y386" s="4">
        <v>39206</v>
      </c>
      <c r="Z386" s="9">
        <v>9800.86</v>
      </c>
      <c r="AA386" s="4">
        <v>39235</v>
      </c>
      <c r="AB386" s="9">
        <v>8249.9</v>
      </c>
      <c r="AC386" s="4">
        <v>39201</v>
      </c>
      <c r="AD386" s="9">
        <v>4083.5</v>
      </c>
      <c r="AE386" s="4">
        <v>39206</v>
      </c>
      <c r="AF386" s="9">
        <v>539.64</v>
      </c>
      <c r="AG386" s="4">
        <v>39215</v>
      </c>
      <c r="AH386" s="9">
        <v>1625.69</v>
      </c>
      <c r="AI386" s="4">
        <v>39206</v>
      </c>
      <c r="AJ386" s="9">
        <v>25684.54</v>
      </c>
    </row>
    <row r="387" spans="1:36" x14ac:dyDescent="0.25">
      <c r="A387" s="4">
        <v>39213</v>
      </c>
      <c r="B387" s="9">
        <v>6297.3609999999999</v>
      </c>
      <c r="C387" s="4">
        <v>39213</v>
      </c>
      <c r="D387" s="9">
        <v>17553.72</v>
      </c>
      <c r="E387" s="4">
        <v>39367</v>
      </c>
      <c r="F387" s="9">
        <v>5903.2640000000001</v>
      </c>
      <c r="G387" s="4">
        <v>39213</v>
      </c>
      <c r="H387" s="9">
        <v>14003.82</v>
      </c>
      <c r="I387" s="4">
        <v>39213</v>
      </c>
      <c r="J387" s="9">
        <v>9408.25</v>
      </c>
      <c r="K387" s="4">
        <v>39213</v>
      </c>
      <c r="L387" s="9">
        <v>1505.85</v>
      </c>
      <c r="M387" s="4">
        <v>39213</v>
      </c>
      <c r="N387" s="9">
        <v>6565.7</v>
      </c>
      <c r="O387" s="4">
        <v>39213</v>
      </c>
      <c r="P387" s="9">
        <v>20468.21</v>
      </c>
      <c r="Q387" s="4">
        <v>39213</v>
      </c>
      <c r="R387" s="9">
        <v>6050.63</v>
      </c>
      <c r="S387" s="4">
        <v>39213</v>
      </c>
      <c r="T387" s="9">
        <v>7479.34</v>
      </c>
      <c r="U387" s="4">
        <v>39208</v>
      </c>
      <c r="V387" s="9">
        <v>1567.74</v>
      </c>
      <c r="W387" s="4">
        <v>39213</v>
      </c>
      <c r="X387" s="9">
        <v>50902.400000000001</v>
      </c>
      <c r="Y387" s="4">
        <v>39213</v>
      </c>
      <c r="Z387" s="9">
        <v>9584.7199999999993</v>
      </c>
      <c r="AA387" s="4">
        <v>39242</v>
      </c>
      <c r="AB387" s="9">
        <v>8300.7099999999991</v>
      </c>
      <c r="AC387" s="4">
        <v>39208</v>
      </c>
      <c r="AD387" s="9">
        <v>4117.3500000000004</v>
      </c>
      <c r="AE387" s="4">
        <v>39213</v>
      </c>
      <c r="AF387" s="9">
        <v>531.20000000000005</v>
      </c>
      <c r="AG387" s="4">
        <v>39222</v>
      </c>
      <c r="AH387" s="9">
        <v>1645.72</v>
      </c>
      <c r="AI387" s="4">
        <v>39213</v>
      </c>
      <c r="AJ387" s="9">
        <v>25731.62</v>
      </c>
    </row>
    <row r="388" spans="1:36" x14ac:dyDescent="0.25">
      <c r="A388" s="4">
        <v>39220</v>
      </c>
      <c r="B388" s="9">
        <v>6312.4859999999999</v>
      </c>
      <c r="C388" s="4">
        <v>39220</v>
      </c>
      <c r="D388" s="9">
        <v>17399.580000000002</v>
      </c>
      <c r="E388" s="4">
        <v>39374</v>
      </c>
      <c r="F388" s="9">
        <v>5818.0469999999996</v>
      </c>
      <c r="G388" s="4">
        <v>39220</v>
      </c>
      <c r="H388" s="9">
        <v>14105.34</v>
      </c>
      <c r="I388" s="4">
        <v>39220</v>
      </c>
      <c r="J388" s="9">
        <v>9424.69</v>
      </c>
      <c r="K388" s="4">
        <v>39220</v>
      </c>
      <c r="L388" s="9">
        <v>1522.75</v>
      </c>
      <c r="M388" s="4">
        <v>39220</v>
      </c>
      <c r="N388" s="9">
        <v>6640.9</v>
      </c>
      <c r="O388" s="4">
        <v>39220</v>
      </c>
      <c r="P388" s="9">
        <v>20904.84</v>
      </c>
      <c r="Q388" s="4">
        <v>39220</v>
      </c>
      <c r="R388" s="9">
        <v>6101.14</v>
      </c>
      <c r="S388" s="4">
        <v>39220</v>
      </c>
      <c r="T388" s="9">
        <v>7607.54</v>
      </c>
      <c r="U388" s="4">
        <v>39215</v>
      </c>
      <c r="V388" s="9">
        <v>1603.56</v>
      </c>
      <c r="W388" s="4">
        <v>39220</v>
      </c>
      <c r="X388" s="9">
        <v>52077.7</v>
      </c>
      <c r="Y388" s="4">
        <v>39220</v>
      </c>
      <c r="Z388" s="9">
        <v>9667.92</v>
      </c>
      <c r="AA388" s="4">
        <v>39249</v>
      </c>
      <c r="AB388" s="9">
        <v>8573.64</v>
      </c>
      <c r="AC388" s="4">
        <v>39215</v>
      </c>
      <c r="AD388" s="9">
        <v>4076.65</v>
      </c>
      <c r="AE388" s="4">
        <v>39220</v>
      </c>
      <c r="AF388" s="9">
        <v>536.69000000000005</v>
      </c>
      <c r="AG388" s="4">
        <v>39229</v>
      </c>
      <c r="AH388" s="9">
        <v>1581.51</v>
      </c>
      <c r="AI388" s="4">
        <v>39220</v>
      </c>
      <c r="AJ388" s="9">
        <v>25375.08</v>
      </c>
    </row>
    <row r="389" spans="1:36" x14ac:dyDescent="0.25">
      <c r="A389" s="4">
        <v>39227</v>
      </c>
      <c r="B389" s="9">
        <v>6252.8059999999996</v>
      </c>
      <c r="C389" s="4">
        <v>39227</v>
      </c>
      <c r="D389" s="9">
        <v>17481.21</v>
      </c>
      <c r="E389" s="4">
        <v>39381</v>
      </c>
      <c r="F389" s="9">
        <v>5589.6310000000003</v>
      </c>
      <c r="G389" s="4">
        <v>39227</v>
      </c>
      <c r="H389" s="9">
        <v>14024.07</v>
      </c>
      <c r="I389" s="4">
        <v>39227</v>
      </c>
      <c r="J389" s="9">
        <v>9381.34</v>
      </c>
      <c r="K389" s="4">
        <v>39227</v>
      </c>
      <c r="L389" s="9">
        <v>1515.73</v>
      </c>
      <c r="M389" s="4">
        <v>39227</v>
      </c>
      <c r="N389" s="9">
        <v>6570.5</v>
      </c>
      <c r="O389" s="4">
        <v>39227</v>
      </c>
      <c r="P389" s="9">
        <v>20520.66</v>
      </c>
      <c r="Q389" s="4">
        <v>39227</v>
      </c>
      <c r="R389" s="9">
        <v>6057.49</v>
      </c>
      <c r="S389" s="4">
        <v>39227</v>
      </c>
      <c r="T389" s="9">
        <v>7739.2</v>
      </c>
      <c r="U389" s="4">
        <v>39222</v>
      </c>
      <c r="V389" s="9">
        <v>1612.25</v>
      </c>
      <c r="W389" s="4">
        <v>39227</v>
      </c>
      <c r="X389" s="9">
        <v>51618</v>
      </c>
      <c r="Y389" s="4">
        <v>39227</v>
      </c>
      <c r="Z389" s="9">
        <v>9914.41</v>
      </c>
      <c r="AA389" s="4">
        <v>39256</v>
      </c>
      <c r="AB389" s="9">
        <v>8812.91</v>
      </c>
      <c r="AC389" s="4">
        <v>39222</v>
      </c>
      <c r="AD389" s="9">
        <v>4214.5</v>
      </c>
      <c r="AE389" s="4">
        <v>39227</v>
      </c>
      <c r="AF389" s="9">
        <v>535.48</v>
      </c>
      <c r="AG389" s="4">
        <v>39236</v>
      </c>
      <c r="AH389" s="9">
        <v>1619.89</v>
      </c>
      <c r="AI389" s="4">
        <v>39227</v>
      </c>
      <c r="AJ389" s="9">
        <v>25536.42</v>
      </c>
    </row>
    <row r="390" spans="1:36" x14ac:dyDescent="0.25">
      <c r="A390" s="4">
        <v>39234</v>
      </c>
      <c r="B390" s="9">
        <v>6333.48</v>
      </c>
      <c r="C390" s="4">
        <v>39234</v>
      </c>
      <c r="D390" s="9">
        <v>17958.88</v>
      </c>
      <c r="E390" s="4">
        <v>39388</v>
      </c>
      <c r="F390" s="9">
        <v>5777.8090000000002</v>
      </c>
      <c r="G390" s="4">
        <v>39234</v>
      </c>
      <c r="H390" s="9">
        <v>14119.37</v>
      </c>
      <c r="I390" s="4">
        <v>39234</v>
      </c>
      <c r="J390" s="9">
        <v>9531.4599999999991</v>
      </c>
      <c r="K390" s="4">
        <v>39234</v>
      </c>
      <c r="L390" s="9">
        <v>1536.34</v>
      </c>
      <c r="M390" s="4">
        <v>39234</v>
      </c>
      <c r="N390" s="9">
        <v>6676.7</v>
      </c>
      <c r="O390" s="4">
        <v>39234</v>
      </c>
      <c r="P390" s="9">
        <v>20602.87</v>
      </c>
      <c r="Q390" s="4">
        <v>39234</v>
      </c>
      <c r="R390" s="9">
        <v>6168.15</v>
      </c>
      <c r="S390" s="4">
        <v>39234</v>
      </c>
      <c r="T390" s="9">
        <v>7987.85</v>
      </c>
      <c r="U390" s="4">
        <v>39229</v>
      </c>
      <c r="V390" s="9">
        <v>1644.56</v>
      </c>
      <c r="W390" s="4">
        <v>39234</v>
      </c>
      <c r="X390" s="9">
        <v>53422.7</v>
      </c>
      <c r="Y390" s="4">
        <v>39234</v>
      </c>
      <c r="Z390" s="9">
        <v>9963.44</v>
      </c>
      <c r="AA390" s="4">
        <v>39263</v>
      </c>
      <c r="AB390" s="9">
        <v>8883.2099999999991</v>
      </c>
      <c r="AC390" s="4">
        <v>39229</v>
      </c>
      <c r="AD390" s="9">
        <v>4248.1499999999996</v>
      </c>
      <c r="AE390" s="4">
        <v>39234</v>
      </c>
      <c r="AF390" s="9">
        <v>543.92999999999995</v>
      </c>
      <c r="AG390" s="4">
        <v>39243</v>
      </c>
      <c r="AH390" s="9">
        <v>1594.1</v>
      </c>
      <c r="AI390" s="4">
        <v>39234</v>
      </c>
      <c r="AJ390" s="9">
        <v>26015.040000000001</v>
      </c>
    </row>
    <row r="391" spans="1:36" x14ac:dyDescent="0.25">
      <c r="A391" s="4">
        <v>39241</v>
      </c>
      <c r="B391" s="9">
        <v>6231.6809999999996</v>
      </c>
      <c r="C391" s="4">
        <v>39241</v>
      </c>
      <c r="D391" s="9">
        <v>17779.09</v>
      </c>
      <c r="E391" s="4">
        <v>39395</v>
      </c>
      <c r="F391" s="9">
        <v>5315.54</v>
      </c>
      <c r="G391" s="4">
        <v>39241</v>
      </c>
      <c r="H391" s="9">
        <v>13798.5</v>
      </c>
      <c r="I391" s="4">
        <v>39241</v>
      </c>
      <c r="J391" s="9">
        <v>9150.69</v>
      </c>
      <c r="K391" s="4">
        <v>39241</v>
      </c>
      <c r="L391" s="9">
        <v>1507.67</v>
      </c>
      <c r="M391" s="4">
        <v>39241</v>
      </c>
      <c r="N391" s="9">
        <v>6505.1</v>
      </c>
      <c r="O391" s="4">
        <v>39241</v>
      </c>
      <c r="P391" s="9">
        <v>20509.150000000001</v>
      </c>
      <c r="Q391" s="4">
        <v>39241</v>
      </c>
      <c r="R391" s="9">
        <v>5883.29</v>
      </c>
      <c r="S391" s="4">
        <v>39241</v>
      </c>
      <c r="T391" s="9">
        <v>7590.5</v>
      </c>
      <c r="U391" s="4">
        <v>39236</v>
      </c>
      <c r="V391" s="9">
        <v>1716.24</v>
      </c>
      <c r="W391" s="4">
        <v>39241</v>
      </c>
      <c r="X391" s="9">
        <v>52329.7</v>
      </c>
      <c r="Y391" s="4">
        <v>39241</v>
      </c>
      <c r="Z391" s="9">
        <v>9381.82</v>
      </c>
      <c r="AA391" s="4">
        <v>39270</v>
      </c>
      <c r="AB391" s="9">
        <v>9188.31</v>
      </c>
      <c r="AC391" s="4">
        <v>39236</v>
      </c>
      <c r="AD391" s="9">
        <v>4297.05</v>
      </c>
      <c r="AE391" s="4">
        <v>39241</v>
      </c>
      <c r="AF391" s="9">
        <v>534.69000000000005</v>
      </c>
      <c r="AG391" s="4">
        <v>39250</v>
      </c>
      <c r="AH391" s="9">
        <v>1672.29</v>
      </c>
      <c r="AI391" s="4">
        <v>39241</v>
      </c>
      <c r="AJ391" s="9">
        <v>25311.9</v>
      </c>
    </row>
    <row r="392" spans="1:36" x14ac:dyDescent="0.25">
      <c r="A392" s="4">
        <v>39248</v>
      </c>
      <c r="B392" s="9">
        <v>6293.7889999999998</v>
      </c>
      <c r="C392" s="4">
        <v>39248</v>
      </c>
      <c r="D392" s="9">
        <v>17971.490000000002</v>
      </c>
      <c r="E392" s="4">
        <v>39402</v>
      </c>
      <c r="F392" s="9">
        <v>5316.2740000000003</v>
      </c>
      <c r="G392" s="4">
        <v>39248</v>
      </c>
      <c r="H392" s="9">
        <v>14137.41</v>
      </c>
      <c r="I392" s="4">
        <v>39248</v>
      </c>
      <c r="J392" s="9">
        <v>9395.75</v>
      </c>
      <c r="K392" s="4">
        <v>39248</v>
      </c>
      <c r="L392" s="9">
        <v>1532.91</v>
      </c>
      <c r="M392" s="4">
        <v>39248</v>
      </c>
      <c r="N392" s="9">
        <v>6732.4</v>
      </c>
      <c r="O392" s="4">
        <v>39248</v>
      </c>
      <c r="P392" s="9">
        <v>21017.05</v>
      </c>
      <c r="Q392" s="4">
        <v>39248</v>
      </c>
      <c r="R392" s="9">
        <v>6105.28</v>
      </c>
      <c r="S392" s="4">
        <v>39248</v>
      </c>
      <c r="T392" s="9">
        <v>8030.64</v>
      </c>
      <c r="U392" s="4">
        <v>39243</v>
      </c>
      <c r="V392" s="9">
        <v>1727.28</v>
      </c>
      <c r="W392" s="4">
        <v>39248</v>
      </c>
      <c r="X392" s="9">
        <v>54518.6</v>
      </c>
      <c r="Y392" s="4">
        <v>39248</v>
      </c>
      <c r="Z392" s="9">
        <v>9659.6200000000008</v>
      </c>
      <c r="AA392" s="4">
        <v>39277</v>
      </c>
      <c r="AB392" s="9">
        <v>9471.2999999999993</v>
      </c>
      <c r="AC392" s="4">
        <v>39243</v>
      </c>
      <c r="AD392" s="9">
        <v>4145</v>
      </c>
      <c r="AE392" s="4">
        <v>39248</v>
      </c>
      <c r="AF392" s="9">
        <v>551.91</v>
      </c>
      <c r="AG392" s="4">
        <v>39257</v>
      </c>
      <c r="AH392" s="9">
        <v>1675.65</v>
      </c>
      <c r="AI392" s="4">
        <v>39248</v>
      </c>
      <c r="AJ392" s="9">
        <v>26508.7</v>
      </c>
    </row>
    <row r="393" spans="1:36" x14ac:dyDescent="0.25">
      <c r="A393" s="4">
        <v>39255</v>
      </c>
      <c r="B393" s="9">
        <v>6382.6210000000001</v>
      </c>
      <c r="C393" s="4">
        <v>39255</v>
      </c>
      <c r="D393" s="9">
        <v>18188.63</v>
      </c>
      <c r="E393" s="4">
        <v>39409</v>
      </c>
      <c r="F393" s="9">
        <v>5032.13</v>
      </c>
      <c r="G393" s="4">
        <v>39255</v>
      </c>
      <c r="H393" s="9">
        <v>13986.03</v>
      </c>
      <c r="I393" s="4">
        <v>39255</v>
      </c>
      <c r="J393" s="9">
        <v>9166.49</v>
      </c>
      <c r="K393" s="4">
        <v>39255</v>
      </c>
      <c r="L393" s="9">
        <v>1502.56</v>
      </c>
      <c r="M393" s="4">
        <v>39255</v>
      </c>
      <c r="N393" s="9">
        <v>6567.4</v>
      </c>
      <c r="O393" s="4">
        <v>39255</v>
      </c>
      <c r="P393" s="9">
        <v>21999.91</v>
      </c>
      <c r="Q393" s="4">
        <v>39255</v>
      </c>
      <c r="R393" s="9">
        <v>6023.25</v>
      </c>
      <c r="S393" s="4">
        <v>39255</v>
      </c>
      <c r="T393" s="9">
        <v>7949.63</v>
      </c>
      <c r="U393" s="4">
        <v>39250</v>
      </c>
      <c r="V393" s="9">
        <v>1772.26</v>
      </c>
      <c r="W393" s="4">
        <v>39255</v>
      </c>
      <c r="X393" s="9">
        <v>54267.1</v>
      </c>
      <c r="Y393" s="4">
        <v>39255</v>
      </c>
      <c r="Z393" s="9">
        <v>9395.83</v>
      </c>
      <c r="AA393" s="4">
        <v>39284</v>
      </c>
      <c r="AB393" s="9">
        <v>9585.9</v>
      </c>
      <c r="AC393" s="4">
        <v>39250</v>
      </c>
      <c r="AD393" s="9">
        <v>4171.45</v>
      </c>
      <c r="AE393" s="4">
        <v>39255</v>
      </c>
      <c r="AF393" s="9">
        <v>548.75</v>
      </c>
      <c r="AG393" s="4">
        <v>39264</v>
      </c>
      <c r="AH393" s="9">
        <v>1665.96</v>
      </c>
      <c r="AI393" s="4">
        <v>39255</v>
      </c>
      <c r="AJ393" s="9">
        <v>26294.83</v>
      </c>
    </row>
    <row r="394" spans="1:36" x14ac:dyDescent="0.25">
      <c r="A394" s="4">
        <v>39262</v>
      </c>
      <c r="B394" s="9">
        <v>6274.9319999999998</v>
      </c>
      <c r="C394" s="4">
        <v>39262</v>
      </c>
      <c r="D394" s="9">
        <v>18138.36</v>
      </c>
      <c r="E394" s="4">
        <v>39416</v>
      </c>
      <c r="F394" s="9">
        <v>4871.7780000000002</v>
      </c>
      <c r="G394" s="4">
        <v>39262</v>
      </c>
      <c r="H394" s="9">
        <v>13906.57</v>
      </c>
      <c r="I394" s="4">
        <v>39262</v>
      </c>
      <c r="J394" s="9">
        <v>9209.36</v>
      </c>
      <c r="K394" s="4">
        <v>39262</v>
      </c>
      <c r="L394" s="9">
        <v>1503.35</v>
      </c>
      <c r="M394" s="4">
        <v>39262</v>
      </c>
      <c r="N394" s="9">
        <v>6607.9</v>
      </c>
      <c r="O394" s="4">
        <v>39262</v>
      </c>
      <c r="P394" s="9">
        <v>21772.73</v>
      </c>
      <c r="Q394" s="4">
        <v>39262</v>
      </c>
      <c r="R394" s="9">
        <v>6054.93</v>
      </c>
      <c r="S394" s="4">
        <v>39262</v>
      </c>
      <c r="T394" s="9">
        <v>8007.32</v>
      </c>
      <c r="U394" s="4">
        <v>39257</v>
      </c>
      <c r="V394" s="9">
        <v>1770.98</v>
      </c>
      <c r="W394" s="4">
        <v>39262</v>
      </c>
      <c r="X394" s="9">
        <v>54392.1</v>
      </c>
      <c r="Y394" s="4">
        <v>39262</v>
      </c>
      <c r="Z394" s="9">
        <v>9306.25</v>
      </c>
      <c r="AA394" s="4">
        <v>39291</v>
      </c>
      <c r="AB394" s="9">
        <v>9162.2800000000007</v>
      </c>
      <c r="AC394" s="4">
        <v>39257</v>
      </c>
      <c r="AD394" s="9">
        <v>4252.05</v>
      </c>
      <c r="AE394" s="4">
        <v>39262</v>
      </c>
      <c r="AF394" s="9">
        <v>548.21</v>
      </c>
      <c r="AG394" s="4">
        <v>39271</v>
      </c>
      <c r="AH394" s="9">
        <v>1734.63</v>
      </c>
      <c r="AI394" s="4">
        <v>39262</v>
      </c>
      <c r="AJ394" s="9">
        <v>25564.57</v>
      </c>
    </row>
    <row r="395" spans="1:36" x14ac:dyDescent="0.25">
      <c r="A395" s="4">
        <v>39269</v>
      </c>
      <c r="B395" s="9">
        <v>6351.1239999999998</v>
      </c>
      <c r="C395" s="4">
        <v>39269</v>
      </c>
      <c r="D395" s="9">
        <v>18140.939999999999</v>
      </c>
      <c r="E395" s="4">
        <v>39423</v>
      </c>
      <c r="F395" s="9">
        <v>5091.7560000000003</v>
      </c>
      <c r="G395" s="4">
        <v>39269</v>
      </c>
      <c r="H395" s="9">
        <v>14118.7</v>
      </c>
      <c r="I395" s="4">
        <v>39269</v>
      </c>
      <c r="J395" s="9">
        <v>9263.9699999999993</v>
      </c>
      <c r="K395" s="4">
        <v>39269</v>
      </c>
      <c r="L395" s="9">
        <v>1530.44</v>
      </c>
      <c r="M395" s="4">
        <v>39269</v>
      </c>
      <c r="N395" s="9">
        <v>6690.1</v>
      </c>
      <c r="O395" s="4">
        <v>39269</v>
      </c>
      <c r="P395" s="9">
        <v>22531.74</v>
      </c>
      <c r="Q395" s="4">
        <v>39269</v>
      </c>
      <c r="R395" s="9">
        <v>6102.69</v>
      </c>
      <c r="S395" s="4">
        <v>39269</v>
      </c>
      <c r="T395" s="9">
        <v>8048.32</v>
      </c>
      <c r="U395" s="4">
        <v>39264</v>
      </c>
      <c r="V395" s="9">
        <v>1743.6</v>
      </c>
      <c r="W395" s="4">
        <v>39269</v>
      </c>
      <c r="X395" s="9">
        <v>56443.7</v>
      </c>
      <c r="Y395" s="4">
        <v>39269</v>
      </c>
      <c r="Z395" s="9">
        <v>9451.16</v>
      </c>
      <c r="AA395" s="4">
        <v>39298</v>
      </c>
      <c r="AB395" s="9">
        <v>9057.82</v>
      </c>
      <c r="AC395" s="4">
        <v>39264</v>
      </c>
      <c r="AD395" s="9">
        <v>4318.3</v>
      </c>
      <c r="AE395" s="4">
        <v>39269</v>
      </c>
      <c r="AF395" s="9">
        <v>555</v>
      </c>
      <c r="AG395" s="4">
        <v>39278</v>
      </c>
      <c r="AH395" s="9">
        <v>1791.55</v>
      </c>
      <c r="AI395" s="4">
        <v>39269</v>
      </c>
      <c r="AJ395" s="9">
        <v>26448.97</v>
      </c>
    </row>
    <row r="396" spans="1:36" x14ac:dyDescent="0.25">
      <c r="A396" s="4">
        <v>39276</v>
      </c>
      <c r="B396" s="9">
        <v>6389.4160000000002</v>
      </c>
      <c r="C396" s="4">
        <v>39276</v>
      </c>
      <c r="D396" s="9">
        <v>18238.95</v>
      </c>
      <c r="E396" s="4">
        <v>39430</v>
      </c>
      <c r="F396" s="9">
        <v>5007.9110000000001</v>
      </c>
      <c r="G396" s="4">
        <v>39276</v>
      </c>
      <c r="H396" s="9">
        <v>14496.5</v>
      </c>
      <c r="I396" s="4">
        <v>39276</v>
      </c>
      <c r="J396" s="9">
        <v>9261.74</v>
      </c>
      <c r="K396" s="4">
        <v>39276</v>
      </c>
      <c r="L396" s="9">
        <v>1552.5</v>
      </c>
      <c r="M396" s="4">
        <v>39276</v>
      </c>
      <c r="N396" s="9">
        <v>6716.7</v>
      </c>
      <c r="O396" s="4">
        <v>39276</v>
      </c>
      <c r="P396" s="9">
        <v>23099.29</v>
      </c>
      <c r="Q396" s="4">
        <v>39276</v>
      </c>
      <c r="R396" s="9">
        <v>6117.96</v>
      </c>
      <c r="S396" s="4">
        <v>39276</v>
      </c>
      <c r="T396" s="9">
        <v>8092.77</v>
      </c>
      <c r="U396" s="4">
        <v>39271</v>
      </c>
      <c r="V396" s="9">
        <v>1861.01</v>
      </c>
      <c r="W396" s="4">
        <v>39276</v>
      </c>
      <c r="X396" s="9">
        <v>57644.2</v>
      </c>
      <c r="Y396" s="4">
        <v>39276</v>
      </c>
      <c r="Z396" s="9">
        <v>9134.75</v>
      </c>
      <c r="AA396" s="4">
        <v>39305</v>
      </c>
      <c r="AB396" s="9">
        <v>8931.31</v>
      </c>
      <c r="AC396" s="4">
        <v>39271</v>
      </c>
      <c r="AD396" s="9">
        <v>4384.8500000000004</v>
      </c>
      <c r="AE396" s="4">
        <v>39276</v>
      </c>
      <c r="AF396" s="9">
        <v>560.92999999999995</v>
      </c>
      <c r="AG396" s="4">
        <v>39285</v>
      </c>
      <c r="AH396" s="9">
        <v>1791.6</v>
      </c>
      <c r="AI396" s="4">
        <v>39276</v>
      </c>
      <c r="AJ396" s="9">
        <v>27202.76</v>
      </c>
    </row>
    <row r="397" spans="1:36" x14ac:dyDescent="0.25">
      <c r="A397" s="4">
        <v>39283</v>
      </c>
      <c r="B397" s="9">
        <v>6421.8249999999998</v>
      </c>
      <c r="C397" s="4">
        <v>39283</v>
      </c>
      <c r="D397" s="9">
        <v>18157.93</v>
      </c>
      <c r="E397" s="4">
        <v>39437</v>
      </c>
      <c r="F397" s="9">
        <v>5101.7790000000005</v>
      </c>
      <c r="G397" s="4">
        <v>39283</v>
      </c>
      <c r="H397" s="9">
        <v>14582.87</v>
      </c>
      <c r="I397" s="4">
        <v>39283</v>
      </c>
      <c r="J397" s="9">
        <v>9105.4599999999991</v>
      </c>
      <c r="K397" s="4">
        <v>39283</v>
      </c>
      <c r="L397" s="9">
        <v>1534.1</v>
      </c>
      <c r="M397" s="4">
        <v>39283</v>
      </c>
      <c r="N397" s="9">
        <v>6585.2</v>
      </c>
      <c r="O397" s="4">
        <v>39283</v>
      </c>
      <c r="P397" s="9">
        <v>23291.9</v>
      </c>
      <c r="Q397" s="4">
        <v>39283</v>
      </c>
      <c r="R397" s="9">
        <v>5957.16</v>
      </c>
      <c r="S397" s="4">
        <v>39283</v>
      </c>
      <c r="T397" s="9">
        <v>7874.85</v>
      </c>
      <c r="U397" s="4">
        <v>39278</v>
      </c>
      <c r="V397" s="9">
        <v>1962.93</v>
      </c>
      <c r="W397" s="4">
        <v>39283</v>
      </c>
      <c r="X397" s="9">
        <v>57442.7</v>
      </c>
      <c r="Y397" s="4">
        <v>39283</v>
      </c>
      <c r="Z397" s="9">
        <v>9027.31</v>
      </c>
      <c r="AA397" s="4">
        <v>39312</v>
      </c>
      <c r="AB397" s="9">
        <v>8090.29</v>
      </c>
      <c r="AC397" s="4">
        <v>39278</v>
      </c>
      <c r="AD397" s="9">
        <v>4504.55</v>
      </c>
      <c r="AE397" s="4">
        <v>39283</v>
      </c>
      <c r="AF397" s="9">
        <v>555.02</v>
      </c>
      <c r="AG397" s="4">
        <v>39292</v>
      </c>
      <c r="AH397" s="9">
        <v>1703.01</v>
      </c>
      <c r="AI397" s="4">
        <v>39283</v>
      </c>
      <c r="AJ397" s="9">
        <v>26911.52</v>
      </c>
    </row>
    <row r="398" spans="1:36" x14ac:dyDescent="0.25">
      <c r="A398" s="4">
        <v>39290</v>
      </c>
      <c r="B398" s="9">
        <v>6082.9380000000001</v>
      </c>
      <c r="C398" s="4">
        <v>39290</v>
      </c>
      <c r="D398" s="9">
        <v>17283.810000000001</v>
      </c>
      <c r="E398" s="4">
        <v>39444</v>
      </c>
      <c r="F398" s="9">
        <v>5261.5630000000001</v>
      </c>
      <c r="G398" s="4">
        <v>39290</v>
      </c>
      <c r="H398" s="9">
        <v>13748.53</v>
      </c>
      <c r="I398" s="4">
        <v>39290</v>
      </c>
      <c r="J398" s="9">
        <v>8705.57</v>
      </c>
      <c r="K398" s="4">
        <v>39290</v>
      </c>
      <c r="L398" s="9">
        <v>1458.95</v>
      </c>
      <c r="M398" s="4">
        <v>39290</v>
      </c>
      <c r="N398" s="9">
        <v>6215.2</v>
      </c>
      <c r="O398" s="4">
        <v>39290</v>
      </c>
      <c r="P398" s="9">
        <v>22570.41</v>
      </c>
      <c r="Q398" s="4">
        <v>39290</v>
      </c>
      <c r="R398" s="9">
        <v>5643.96</v>
      </c>
      <c r="S398" s="4">
        <v>39290</v>
      </c>
      <c r="T398" s="9">
        <v>7451.68</v>
      </c>
      <c r="U398" s="4">
        <v>39285</v>
      </c>
      <c r="V398" s="9">
        <v>1983.54</v>
      </c>
      <c r="W398" s="4">
        <v>39290</v>
      </c>
      <c r="X398" s="9">
        <v>52922.2</v>
      </c>
      <c r="Y398" s="4">
        <v>39290</v>
      </c>
      <c r="Z398" s="9">
        <v>8357.4</v>
      </c>
      <c r="AA398" s="4">
        <v>39319</v>
      </c>
      <c r="AB398" s="9">
        <v>8690.09</v>
      </c>
      <c r="AC398" s="4">
        <v>39285</v>
      </c>
      <c r="AD398" s="9">
        <v>4566.05</v>
      </c>
      <c r="AE398" s="4">
        <v>39290</v>
      </c>
      <c r="AF398" s="9">
        <v>526.69000000000005</v>
      </c>
      <c r="AG398" s="4">
        <v>39299</v>
      </c>
      <c r="AH398" s="9">
        <v>1715.47</v>
      </c>
      <c r="AI398" s="4">
        <v>39290</v>
      </c>
      <c r="AJ398" s="9">
        <v>24985.919999999998</v>
      </c>
    </row>
    <row r="399" spans="1:36" x14ac:dyDescent="0.25">
      <c r="A399" s="4">
        <v>39297</v>
      </c>
      <c r="B399" s="9">
        <v>6021.0460000000003</v>
      </c>
      <c r="C399" s="4">
        <v>39297</v>
      </c>
      <c r="D399" s="9">
        <v>16979.86</v>
      </c>
      <c r="E399" s="4">
        <v>39451</v>
      </c>
      <c r="F399" s="9">
        <v>5361.5739999999996</v>
      </c>
      <c r="G399" s="4">
        <v>39297</v>
      </c>
      <c r="H399" s="9">
        <v>13565.24</v>
      </c>
      <c r="I399" s="4">
        <v>39297</v>
      </c>
      <c r="J399" s="9">
        <v>8671.43</v>
      </c>
      <c r="K399" s="4">
        <v>39297</v>
      </c>
      <c r="L399" s="9">
        <v>1433.06</v>
      </c>
      <c r="M399" s="4">
        <v>39297</v>
      </c>
      <c r="N399" s="9">
        <v>6224.3</v>
      </c>
      <c r="O399" s="4">
        <v>39297</v>
      </c>
      <c r="P399" s="9">
        <v>22538.44</v>
      </c>
      <c r="Q399" s="4">
        <v>39297</v>
      </c>
      <c r="R399" s="9">
        <v>5597.89</v>
      </c>
      <c r="S399" s="4">
        <v>39297</v>
      </c>
      <c r="T399" s="9">
        <v>7435.67</v>
      </c>
      <c r="U399" s="4">
        <v>39292</v>
      </c>
      <c r="V399" s="9">
        <v>1883.22</v>
      </c>
      <c r="W399" s="4">
        <v>39297</v>
      </c>
      <c r="X399" s="9">
        <v>52846.400000000001</v>
      </c>
      <c r="Y399" s="4">
        <v>39297</v>
      </c>
      <c r="Z399" s="9">
        <v>8595.23</v>
      </c>
      <c r="AA399" s="4">
        <v>39326</v>
      </c>
      <c r="AB399" s="9">
        <v>8982.16</v>
      </c>
      <c r="AC399" s="4">
        <v>39292</v>
      </c>
      <c r="AD399" s="9">
        <v>4445.2</v>
      </c>
      <c r="AE399" s="4">
        <v>39297</v>
      </c>
      <c r="AF399" s="9">
        <v>521.52</v>
      </c>
      <c r="AG399" s="4">
        <v>39306</v>
      </c>
      <c r="AH399" s="9">
        <v>1644.13</v>
      </c>
      <c r="AI399" s="4">
        <v>39297</v>
      </c>
      <c r="AJ399" s="9">
        <v>24915.31</v>
      </c>
    </row>
    <row r="400" spans="1:36" x14ac:dyDescent="0.25">
      <c r="A400" s="4">
        <v>39304</v>
      </c>
      <c r="B400" s="9">
        <v>5935.9949999999999</v>
      </c>
      <c r="C400" s="4">
        <v>39304</v>
      </c>
      <c r="D400" s="9">
        <v>16764.09</v>
      </c>
      <c r="E400" s="4">
        <v>39458</v>
      </c>
      <c r="F400" s="9">
        <v>5484.6769999999997</v>
      </c>
      <c r="G400" s="4">
        <v>39304</v>
      </c>
      <c r="H400" s="9">
        <v>13466.28</v>
      </c>
      <c r="I400" s="4">
        <v>39304</v>
      </c>
      <c r="J400" s="9">
        <v>8565.52</v>
      </c>
      <c r="K400" s="4">
        <v>39304</v>
      </c>
      <c r="L400" s="9">
        <v>1453.64</v>
      </c>
      <c r="M400" s="4">
        <v>39304</v>
      </c>
      <c r="N400" s="9">
        <v>6038.3</v>
      </c>
      <c r="O400" s="4">
        <v>39304</v>
      </c>
      <c r="P400" s="9">
        <v>21792.71</v>
      </c>
      <c r="Q400" s="4">
        <v>39304</v>
      </c>
      <c r="R400" s="9">
        <v>5448.63</v>
      </c>
      <c r="S400" s="4">
        <v>39304</v>
      </c>
      <c r="T400" s="9">
        <v>7343.26</v>
      </c>
      <c r="U400" s="4">
        <v>39299</v>
      </c>
      <c r="V400" s="9">
        <v>1876.8</v>
      </c>
      <c r="W400" s="4">
        <v>39304</v>
      </c>
      <c r="X400" s="9">
        <v>52638.1</v>
      </c>
      <c r="Y400" s="4">
        <v>39304</v>
      </c>
      <c r="Z400" s="9">
        <v>8346.7199999999993</v>
      </c>
      <c r="AA400" s="4">
        <v>39333</v>
      </c>
      <c r="AB400" s="9">
        <v>9018.08</v>
      </c>
      <c r="AC400" s="4">
        <v>39299</v>
      </c>
      <c r="AD400" s="9">
        <v>4401.55</v>
      </c>
      <c r="AE400" s="4">
        <v>39304</v>
      </c>
      <c r="AF400" s="9">
        <v>502.04</v>
      </c>
      <c r="AG400" s="4">
        <v>39313</v>
      </c>
      <c r="AH400" s="9">
        <v>1637.81</v>
      </c>
      <c r="AI400" s="4">
        <v>39304</v>
      </c>
      <c r="AJ400" s="9">
        <v>24434</v>
      </c>
    </row>
    <row r="401" spans="1:36" x14ac:dyDescent="0.25">
      <c r="A401" s="4">
        <v>39311</v>
      </c>
      <c r="B401" s="9">
        <v>5671.0439999999999</v>
      </c>
      <c r="C401" s="4">
        <v>39311</v>
      </c>
      <c r="D401" s="9">
        <v>15273.68</v>
      </c>
      <c r="E401" s="4">
        <v>39465</v>
      </c>
      <c r="F401" s="9">
        <v>5180.5140000000001</v>
      </c>
      <c r="G401" s="4">
        <v>39311</v>
      </c>
      <c r="H401" s="9">
        <v>13049.58</v>
      </c>
      <c r="I401" s="4">
        <v>39311</v>
      </c>
      <c r="J401" s="9">
        <v>8543.0300000000007</v>
      </c>
      <c r="K401" s="4">
        <v>39311</v>
      </c>
      <c r="L401" s="9">
        <v>1445.94</v>
      </c>
      <c r="M401" s="4">
        <v>39311</v>
      </c>
      <c r="N401" s="9">
        <v>6064.2</v>
      </c>
      <c r="O401" s="4">
        <v>39311</v>
      </c>
      <c r="P401" s="9">
        <v>20387.13</v>
      </c>
      <c r="Q401" s="4">
        <v>39311</v>
      </c>
      <c r="R401" s="9">
        <v>5363.63</v>
      </c>
      <c r="S401" s="4">
        <v>39311</v>
      </c>
      <c r="T401" s="9">
        <v>7378.29</v>
      </c>
      <c r="U401" s="4">
        <v>39306</v>
      </c>
      <c r="V401" s="9">
        <v>1828.49</v>
      </c>
      <c r="W401" s="4">
        <v>39311</v>
      </c>
      <c r="X401" s="9">
        <v>48558.8</v>
      </c>
      <c r="Y401" s="4">
        <v>39311</v>
      </c>
      <c r="Z401" s="9">
        <v>8106.47</v>
      </c>
      <c r="AA401" s="4">
        <v>39340</v>
      </c>
      <c r="AB401" s="9">
        <v>9031.6299999999992</v>
      </c>
      <c r="AC401" s="4">
        <v>39306</v>
      </c>
      <c r="AD401" s="9">
        <v>4333.3500000000004</v>
      </c>
      <c r="AE401" s="4">
        <v>39311</v>
      </c>
      <c r="AF401" s="9">
        <v>499</v>
      </c>
      <c r="AG401" s="4">
        <v>39320</v>
      </c>
      <c r="AH401" s="9">
        <v>1634.01</v>
      </c>
      <c r="AI401" s="4">
        <v>39311</v>
      </c>
      <c r="AJ401" s="9">
        <v>23419.07</v>
      </c>
    </row>
    <row r="402" spans="1:36" x14ac:dyDescent="0.25">
      <c r="A402" s="4">
        <v>39318</v>
      </c>
      <c r="B402" s="9">
        <v>6088.4960000000001</v>
      </c>
      <c r="C402" s="4">
        <v>39318</v>
      </c>
      <c r="D402" s="9">
        <v>16248.97</v>
      </c>
      <c r="E402" s="4">
        <v>39472</v>
      </c>
      <c r="F402" s="9">
        <v>4761.6880000000001</v>
      </c>
      <c r="G402" s="4">
        <v>39318</v>
      </c>
      <c r="H402" s="9">
        <v>13520.33</v>
      </c>
      <c r="I402" s="4">
        <v>39318</v>
      </c>
      <c r="J402" s="9">
        <v>8775.9</v>
      </c>
      <c r="K402" s="4">
        <v>39318</v>
      </c>
      <c r="L402" s="9">
        <v>1479.37</v>
      </c>
      <c r="M402" s="4">
        <v>39318</v>
      </c>
      <c r="N402" s="9">
        <v>6220.1</v>
      </c>
      <c r="O402" s="4">
        <v>39318</v>
      </c>
      <c r="P402" s="9">
        <v>22921.89</v>
      </c>
      <c r="Q402" s="4">
        <v>39318</v>
      </c>
      <c r="R402" s="9">
        <v>5569.38</v>
      </c>
      <c r="S402" s="4">
        <v>39318</v>
      </c>
      <c r="T402" s="9">
        <v>7507.27</v>
      </c>
      <c r="U402" s="4">
        <v>39313</v>
      </c>
      <c r="V402" s="9">
        <v>1638.07</v>
      </c>
      <c r="W402" s="4">
        <v>39318</v>
      </c>
      <c r="X402" s="9">
        <v>52997.599999999999</v>
      </c>
      <c r="Y402" s="4">
        <v>39318</v>
      </c>
      <c r="Z402" s="9">
        <v>8327.39</v>
      </c>
      <c r="AA402" s="4">
        <v>39347</v>
      </c>
      <c r="AB402" s="9">
        <v>9105.2800000000007</v>
      </c>
      <c r="AC402" s="4">
        <v>39313</v>
      </c>
      <c r="AD402" s="9">
        <v>4108.05</v>
      </c>
      <c r="AE402" s="4">
        <v>39318</v>
      </c>
      <c r="AF402" s="9">
        <v>518.1</v>
      </c>
      <c r="AG402" s="4">
        <v>39327</v>
      </c>
      <c r="AH402" s="9">
        <v>1677.02</v>
      </c>
      <c r="AI402" s="4">
        <v>39318</v>
      </c>
      <c r="AJ402" s="9">
        <v>24795.53</v>
      </c>
    </row>
    <row r="403" spans="1:36" x14ac:dyDescent="0.25">
      <c r="A403" s="4">
        <v>39325</v>
      </c>
      <c r="B403" s="9">
        <v>6247.2020000000002</v>
      </c>
      <c r="C403" s="4">
        <v>39325</v>
      </c>
      <c r="D403" s="9">
        <v>16569.09</v>
      </c>
      <c r="E403" s="4">
        <v>39479</v>
      </c>
      <c r="F403" s="9">
        <v>4320.7669999999998</v>
      </c>
      <c r="G403" s="4">
        <v>39325</v>
      </c>
      <c r="H403" s="9">
        <v>13660.48</v>
      </c>
      <c r="I403" s="4">
        <v>39325</v>
      </c>
      <c r="J403" s="9">
        <v>8881.4599999999991</v>
      </c>
      <c r="K403" s="4">
        <v>39325</v>
      </c>
      <c r="L403" s="9">
        <v>1473.99</v>
      </c>
      <c r="M403" s="4">
        <v>39325</v>
      </c>
      <c r="N403" s="9">
        <v>6303.3</v>
      </c>
      <c r="O403" s="4">
        <v>39325</v>
      </c>
      <c r="P403" s="9">
        <v>23984.14</v>
      </c>
      <c r="Q403" s="4">
        <v>39325</v>
      </c>
      <c r="R403" s="9">
        <v>5662.7</v>
      </c>
      <c r="S403" s="4">
        <v>39325</v>
      </c>
      <c r="T403" s="9">
        <v>7638.17</v>
      </c>
      <c r="U403" s="4">
        <v>39320</v>
      </c>
      <c r="V403" s="9">
        <v>1791.33</v>
      </c>
      <c r="W403" s="4">
        <v>39325</v>
      </c>
      <c r="X403" s="9">
        <v>54637.2</v>
      </c>
      <c r="Y403" s="4">
        <v>39325</v>
      </c>
      <c r="Z403" s="9">
        <v>8400.93</v>
      </c>
      <c r="AA403" s="4">
        <v>39354</v>
      </c>
      <c r="AB403" s="9">
        <v>9476.52</v>
      </c>
      <c r="AC403" s="4">
        <v>39320</v>
      </c>
      <c r="AD403" s="9">
        <v>4190.1499999999996</v>
      </c>
      <c r="AE403" s="4">
        <v>39325</v>
      </c>
      <c r="AF403" s="9">
        <v>522.73</v>
      </c>
      <c r="AG403" s="4">
        <v>39334</v>
      </c>
      <c r="AH403" s="9">
        <v>1638.11</v>
      </c>
      <c r="AI403" s="4">
        <v>39325</v>
      </c>
      <c r="AJ403" s="9">
        <v>25983.13</v>
      </c>
    </row>
    <row r="404" spans="1:36" x14ac:dyDescent="0.25">
      <c r="A404" s="4">
        <v>39332</v>
      </c>
      <c r="B404" s="9">
        <v>6278.41</v>
      </c>
      <c r="C404" s="4">
        <v>39332</v>
      </c>
      <c r="D404" s="9">
        <v>16122.16</v>
      </c>
      <c r="E404" s="4">
        <v>39486</v>
      </c>
      <c r="F404" s="9">
        <v>4599.6959999999999</v>
      </c>
      <c r="G404" s="4">
        <v>39332</v>
      </c>
      <c r="H404" s="9">
        <v>13651.21</v>
      </c>
      <c r="I404" s="4">
        <v>39332</v>
      </c>
      <c r="J404" s="9">
        <v>8676.1299999999992</v>
      </c>
      <c r="K404" s="4">
        <v>39332</v>
      </c>
      <c r="L404" s="9">
        <v>1453.55</v>
      </c>
      <c r="M404" s="4">
        <v>39332</v>
      </c>
      <c r="N404" s="9">
        <v>6191.2</v>
      </c>
      <c r="O404" s="4">
        <v>39332</v>
      </c>
      <c r="P404" s="9">
        <v>23982.61</v>
      </c>
      <c r="Q404" s="4">
        <v>39332</v>
      </c>
      <c r="R404" s="9">
        <v>5430.1</v>
      </c>
      <c r="S404" s="4">
        <v>39332</v>
      </c>
      <c r="T404" s="9">
        <v>7436.63</v>
      </c>
      <c r="U404" s="4">
        <v>39327</v>
      </c>
      <c r="V404" s="9">
        <v>1873.24</v>
      </c>
      <c r="W404" s="4">
        <v>39332</v>
      </c>
      <c r="X404" s="9">
        <v>54569</v>
      </c>
      <c r="Y404" s="4">
        <v>39332</v>
      </c>
      <c r="Z404" s="9">
        <v>8188.27</v>
      </c>
      <c r="AA404" s="4">
        <v>39361</v>
      </c>
      <c r="AB404" s="9">
        <v>9617.26</v>
      </c>
      <c r="AC404" s="4">
        <v>39327</v>
      </c>
      <c r="AD404" s="9">
        <v>4464</v>
      </c>
      <c r="AE404" s="4">
        <v>39332</v>
      </c>
      <c r="AF404" s="9">
        <v>517.42999999999995</v>
      </c>
      <c r="AG404" s="4">
        <v>39341</v>
      </c>
      <c r="AH404" s="9">
        <v>1660.08</v>
      </c>
      <c r="AI404" s="4">
        <v>39332</v>
      </c>
      <c r="AJ404" s="9">
        <v>25620.47</v>
      </c>
    </row>
    <row r="405" spans="1:36" x14ac:dyDescent="0.25">
      <c r="A405" s="4">
        <v>39339</v>
      </c>
      <c r="B405" s="9">
        <v>6306.8329999999996</v>
      </c>
      <c r="C405" s="4">
        <v>39339</v>
      </c>
      <c r="D405" s="9">
        <v>16127.42</v>
      </c>
      <c r="E405" s="4">
        <v>39493</v>
      </c>
      <c r="F405" s="9">
        <v>4497.1270000000004</v>
      </c>
      <c r="G405" s="4">
        <v>39339</v>
      </c>
      <c r="H405" s="9">
        <v>13846.41</v>
      </c>
      <c r="I405" s="4">
        <v>39339</v>
      </c>
      <c r="J405" s="9">
        <v>8772.58</v>
      </c>
      <c r="K405" s="4">
        <v>39339</v>
      </c>
      <c r="L405" s="9">
        <v>1484.25</v>
      </c>
      <c r="M405" s="4">
        <v>39339</v>
      </c>
      <c r="N405" s="9">
        <v>6289.3</v>
      </c>
      <c r="O405" s="4">
        <v>39339</v>
      </c>
      <c r="P405" s="9">
        <v>24898.11</v>
      </c>
      <c r="Q405" s="4">
        <v>39339</v>
      </c>
      <c r="R405" s="9">
        <v>5538.92</v>
      </c>
      <c r="S405" s="4">
        <v>39339</v>
      </c>
      <c r="T405" s="9">
        <v>7497.74</v>
      </c>
      <c r="U405" s="4">
        <v>39334</v>
      </c>
      <c r="V405" s="9">
        <v>1884.9</v>
      </c>
      <c r="W405" s="4">
        <v>39339</v>
      </c>
      <c r="X405" s="9">
        <v>54671</v>
      </c>
      <c r="Y405" s="4">
        <v>39339</v>
      </c>
      <c r="Z405" s="9">
        <v>7821.32</v>
      </c>
      <c r="AA405" s="4">
        <v>39368</v>
      </c>
      <c r="AB405" s="9">
        <v>9496.4699999999993</v>
      </c>
      <c r="AC405" s="4">
        <v>39334</v>
      </c>
      <c r="AD405" s="9">
        <v>4509.5</v>
      </c>
      <c r="AE405" s="4">
        <v>39339</v>
      </c>
      <c r="AF405" s="9">
        <v>528.36</v>
      </c>
      <c r="AG405" s="4">
        <v>39348</v>
      </c>
      <c r="AH405" s="9">
        <v>1725.11</v>
      </c>
      <c r="AI405" s="4">
        <v>39339</v>
      </c>
      <c r="AJ405" s="9">
        <v>26236.95</v>
      </c>
    </row>
    <row r="406" spans="1:36" x14ac:dyDescent="0.25">
      <c r="A406" s="4">
        <v>39346</v>
      </c>
      <c r="B406" s="9">
        <v>6357.8609999999999</v>
      </c>
      <c r="C406" s="4">
        <v>39346</v>
      </c>
      <c r="D406" s="9">
        <v>16312.61</v>
      </c>
      <c r="E406" s="4">
        <v>39500</v>
      </c>
      <c r="F406" s="9">
        <v>4370.2849999999999</v>
      </c>
      <c r="G406" s="4">
        <v>39346</v>
      </c>
      <c r="H406" s="9">
        <v>13940.07</v>
      </c>
      <c r="I406" s="4">
        <v>39346</v>
      </c>
      <c r="J406" s="9">
        <v>8897.34</v>
      </c>
      <c r="K406" s="4">
        <v>39346</v>
      </c>
      <c r="L406" s="9">
        <v>1525.75</v>
      </c>
      <c r="M406" s="4">
        <v>39346</v>
      </c>
      <c r="N406" s="9">
        <v>6456.7</v>
      </c>
      <c r="O406" s="4">
        <v>39346</v>
      </c>
      <c r="P406" s="9">
        <v>25843.78</v>
      </c>
      <c r="Q406" s="4">
        <v>39346</v>
      </c>
      <c r="R406" s="9">
        <v>5700.65</v>
      </c>
      <c r="S406" s="4">
        <v>39346</v>
      </c>
      <c r="T406" s="9">
        <v>7794.43</v>
      </c>
      <c r="U406" s="4">
        <v>39341</v>
      </c>
      <c r="V406" s="9">
        <v>1870.02</v>
      </c>
      <c r="W406" s="4">
        <v>39346</v>
      </c>
      <c r="X406" s="9">
        <v>57798.8</v>
      </c>
      <c r="Y406" s="4">
        <v>39346</v>
      </c>
      <c r="Z406" s="9">
        <v>7869.35</v>
      </c>
      <c r="AA406" s="4">
        <v>39375</v>
      </c>
      <c r="AB406" s="9">
        <v>9611.7199999999993</v>
      </c>
      <c r="AC406" s="4">
        <v>39341</v>
      </c>
      <c r="AD406" s="9">
        <v>4518</v>
      </c>
      <c r="AE406" s="4">
        <v>39346</v>
      </c>
      <c r="AF406" s="9">
        <v>544.65</v>
      </c>
      <c r="AG406" s="4">
        <v>39355</v>
      </c>
      <c r="AH406" s="9">
        <v>1759.44</v>
      </c>
      <c r="AI406" s="4">
        <v>39346</v>
      </c>
      <c r="AJ406" s="9">
        <v>27049.61</v>
      </c>
    </row>
    <row r="407" spans="1:36" x14ac:dyDescent="0.25">
      <c r="A407" s="4">
        <v>39353</v>
      </c>
      <c r="B407" s="9">
        <v>6567.75</v>
      </c>
      <c r="C407" s="4">
        <v>39353</v>
      </c>
      <c r="D407" s="9">
        <v>16785.689999999999</v>
      </c>
      <c r="E407" s="4">
        <v>39507</v>
      </c>
      <c r="F407" s="9">
        <v>4348.5429999999997</v>
      </c>
      <c r="G407" s="4">
        <v>39353</v>
      </c>
      <c r="H407" s="9">
        <v>14098.89</v>
      </c>
      <c r="I407" s="4">
        <v>39353</v>
      </c>
      <c r="J407" s="9">
        <v>8933.48</v>
      </c>
      <c r="K407" s="4">
        <v>39353</v>
      </c>
      <c r="L407" s="9">
        <v>1526.75</v>
      </c>
      <c r="M407" s="4">
        <v>39353</v>
      </c>
      <c r="N407" s="9">
        <v>6466.8</v>
      </c>
      <c r="O407" s="4">
        <v>39353</v>
      </c>
      <c r="P407" s="9">
        <v>27142.47</v>
      </c>
      <c r="Q407" s="4">
        <v>39353</v>
      </c>
      <c r="R407" s="9">
        <v>5715.69</v>
      </c>
      <c r="S407" s="4">
        <v>39353</v>
      </c>
      <c r="T407" s="9">
        <v>7861.51</v>
      </c>
      <c r="U407" s="4">
        <v>39348</v>
      </c>
      <c r="V407" s="9">
        <v>1919.26</v>
      </c>
      <c r="W407" s="4">
        <v>39353</v>
      </c>
      <c r="X407" s="9">
        <v>60465.1</v>
      </c>
      <c r="Y407" s="4">
        <v>39353</v>
      </c>
      <c r="Z407" s="9">
        <v>7883.67</v>
      </c>
      <c r="AA407" s="4">
        <v>39382</v>
      </c>
      <c r="AB407" s="9">
        <v>9631.51</v>
      </c>
      <c r="AC407" s="4">
        <v>39348</v>
      </c>
      <c r="AD407" s="9">
        <v>4837.55</v>
      </c>
      <c r="AE407" s="4">
        <v>39353</v>
      </c>
      <c r="AF407" s="9">
        <v>540.98</v>
      </c>
      <c r="AG407" s="4">
        <v>39362</v>
      </c>
      <c r="AH407" s="9">
        <v>1802.45</v>
      </c>
      <c r="AI407" s="4">
        <v>39353</v>
      </c>
      <c r="AJ407" s="9">
        <v>27267.58</v>
      </c>
    </row>
    <row r="408" spans="1:36" x14ac:dyDescent="0.25">
      <c r="A408" s="4">
        <v>39360</v>
      </c>
      <c r="B408" s="9">
        <v>6605.36</v>
      </c>
      <c r="C408" s="4">
        <v>39360</v>
      </c>
      <c r="D408" s="9">
        <v>17065.04</v>
      </c>
      <c r="E408" s="4">
        <v>39514</v>
      </c>
      <c r="F408" s="9">
        <v>4300.5150000000003</v>
      </c>
      <c r="G408" s="4">
        <v>39360</v>
      </c>
      <c r="H408" s="9">
        <v>14233.34</v>
      </c>
      <c r="I408" s="4">
        <v>39360</v>
      </c>
      <c r="J408" s="9">
        <v>9075.35</v>
      </c>
      <c r="K408" s="4">
        <v>39360</v>
      </c>
      <c r="L408" s="9">
        <v>1557.59</v>
      </c>
      <c r="M408" s="4">
        <v>39360</v>
      </c>
      <c r="N408" s="9">
        <v>6595.8</v>
      </c>
      <c r="O408" s="4">
        <v>39360</v>
      </c>
      <c r="P408" s="9">
        <v>27831.52</v>
      </c>
      <c r="Q408" s="4">
        <v>39360</v>
      </c>
      <c r="R408" s="9">
        <v>5843.24</v>
      </c>
      <c r="S408" s="4">
        <v>39360</v>
      </c>
      <c r="T408" s="9">
        <v>8002.18</v>
      </c>
      <c r="U408" s="4">
        <v>39355</v>
      </c>
      <c r="V408" s="9">
        <v>1946.48</v>
      </c>
      <c r="W408" s="4">
        <v>39360</v>
      </c>
      <c r="X408" s="9">
        <v>62318.7</v>
      </c>
      <c r="Y408" s="4">
        <v>39360</v>
      </c>
      <c r="Z408" s="9">
        <v>8478.48</v>
      </c>
      <c r="AA408" s="4">
        <v>39389</v>
      </c>
      <c r="AB408" s="9">
        <v>9273.09</v>
      </c>
      <c r="AC408" s="4">
        <v>39355</v>
      </c>
      <c r="AD408" s="9">
        <v>5021.3500000000004</v>
      </c>
      <c r="AE408" s="4">
        <v>39360</v>
      </c>
      <c r="AF408" s="9">
        <v>546.6</v>
      </c>
      <c r="AG408" s="4">
        <v>39369</v>
      </c>
      <c r="AH408" s="9">
        <v>1835.21</v>
      </c>
      <c r="AI408" s="4">
        <v>39360</v>
      </c>
      <c r="AJ408" s="9">
        <v>28169.01</v>
      </c>
    </row>
    <row r="409" spans="1:36" x14ac:dyDescent="0.25">
      <c r="A409" s="4">
        <v>39367</v>
      </c>
      <c r="B409" s="9">
        <v>6748.9390000000003</v>
      </c>
      <c r="C409" s="4">
        <v>39367</v>
      </c>
      <c r="D409" s="9">
        <v>17331.169999999998</v>
      </c>
      <c r="E409" s="4">
        <v>39521</v>
      </c>
      <c r="F409" s="9">
        <v>3962.6729999999998</v>
      </c>
      <c r="G409" s="4">
        <v>39367</v>
      </c>
      <c r="H409" s="9">
        <v>14295.86</v>
      </c>
      <c r="I409" s="4">
        <v>39367</v>
      </c>
      <c r="J409" s="9">
        <v>9197.48</v>
      </c>
      <c r="K409" s="4">
        <v>39367</v>
      </c>
      <c r="L409" s="9">
        <v>1561.8</v>
      </c>
      <c r="M409" s="4">
        <v>39367</v>
      </c>
      <c r="N409" s="9">
        <v>6730.7</v>
      </c>
      <c r="O409" s="4">
        <v>39367</v>
      </c>
      <c r="P409" s="9">
        <v>28838.37</v>
      </c>
      <c r="Q409" s="4">
        <v>39367</v>
      </c>
      <c r="R409" s="9">
        <v>5843.95</v>
      </c>
      <c r="S409" s="4">
        <v>39367</v>
      </c>
      <c r="T409" s="9">
        <v>8041.26</v>
      </c>
      <c r="U409" s="4">
        <v>39362</v>
      </c>
      <c r="V409" s="9">
        <v>1996.03</v>
      </c>
      <c r="W409" s="4">
        <v>39367</v>
      </c>
      <c r="X409" s="9">
        <v>62455.8</v>
      </c>
      <c r="Y409" s="4">
        <v>39367</v>
      </c>
      <c r="Z409" s="9">
        <v>8020.51</v>
      </c>
      <c r="AA409" s="4">
        <v>39396</v>
      </c>
      <c r="AB409" s="9">
        <v>8970.92</v>
      </c>
      <c r="AC409" s="4">
        <v>39362</v>
      </c>
      <c r="AD409" s="9">
        <v>5185.8500000000004</v>
      </c>
      <c r="AE409" s="4">
        <v>39367</v>
      </c>
      <c r="AF409" s="9">
        <v>559.14</v>
      </c>
      <c r="AG409" s="4">
        <v>39376</v>
      </c>
      <c r="AH409" s="9">
        <v>1801.42</v>
      </c>
      <c r="AI409" s="4">
        <v>39367</v>
      </c>
      <c r="AJ409" s="9">
        <v>28475.38</v>
      </c>
    </row>
    <row r="410" spans="1:36" x14ac:dyDescent="0.25">
      <c r="A410" s="4">
        <v>39374</v>
      </c>
      <c r="B410" s="9">
        <v>6706.3190000000004</v>
      </c>
      <c r="C410" s="4">
        <v>39374</v>
      </c>
      <c r="D410" s="9">
        <v>16814.37</v>
      </c>
      <c r="E410" s="4">
        <v>39528</v>
      </c>
      <c r="F410" s="9">
        <v>3796.576</v>
      </c>
      <c r="G410" s="4">
        <v>39374</v>
      </c>
      <c r="H410" s="9">
        <v>14001.66</v>
      </c>
      <c r="I410" s="4">
        <v>39374</v>
      </c>
      <c r="J410" s="9">
        <v>8937.2000000000007</v>
      </c>
      <c r="K410" s="4">
        <v>39374</v>
      </c>
      <c r="L410" s="9">
        <v>1500.63</v>
      </c>
      <c r="M410" s="4">
        <v>39374</v>
      </c>
      <c r="N410" s="9">
        <v>6527.9</v>
      </c>
      <c r="O410" s="4">
        <v>39374</v>
      </c>
      <c r="P410" s="9">
        <v>29465.05</v>
      </c>
      <c r="Q410" s="4">
        <v>39374</v>
      </c>
      <c r="R410" s="9">
        <v>5740.48</v>
      </c>
      <c r="S410" s="4">
        <v>39374</v>
      </c>
      <c r="T410" s="9">
        <v>7884.12</v>
      </c>
      <c r="U410" s="4">
        <v>39369</v>
      </c>
      <c r="V410" s="9">
        <v>2026.44</v>
      </c>
      <c r="W410" s="4">
        <v>39374</v>
      </c>
      <c r="X410" s="9">
        <v>60894.3</v>
      </c>
      <c r="Y410" s="4">
        <v>39374</v>
      </c>
      <c r="Z410" s="9">
        <v>7791.86</v>
      </c>
      <c r="AA410" s="4">
        <v>39403</v>
      </c>
      <c r="AB410" s="9">
        <v>8764.82</v>
      </c>
      <c r="AC410" s="4">
        <v>39369</v>
      </c>
      <c r="AD410" s="9">
        <v>5428.25</v>
      </c>
      <c r="AE410" s="4">
        <v>39374</v>
      </c>
      <c r="AF410" s="9">
        <v>551.04999999999995</v>
      </c>
      <c r="AG410" s="4">
        <v>39383</v>
      </c>
      <c r="AH410" s="9">
        <v>1854.47</v>
      </c>
      <c r="AI410" s="4">
        <v>39374</v>
      </c>
      <c r="AJ410" s="9">
        <v>27998.07</v>
      </c>
    </row>
    <row r="411" spans="1:36" x14ac:dyDescent="0.25">
      <c r="A411" s="4">
        <v>39381</v>
      </c>
      <c r="B411" s="9">
        <v>6700.5789999999997</v>
      </c>
      <c r="C411" s="4">
        <v>39381</v>
      </c>
      <c r="D411" s="9">
        <v>16505.63</v>
      </c>
      <c r="E411" s="4">
        <v>39535</v>
      </c>
      <c r="F411" s="9">
        <v>3580.1460000000002</v>
      </c>
      <c r="G411" s="4">
        <v>39381</v>
      </c>
      <c r="H411" s="9">
        <v>14296.43</v>
      </c>
      <c r="I411" s="4">
        <v>39381</v>
      </c>
      <c r="J411" s="9">
        <v>8962.92</v>
      </c>
      <c r="K411" s="4">
        <v>39381</v>
      </c>
      <c r="L411" s="9">
        <v>1535.28</v>
      </c>
      <c r="M411" s="4">
        <v>39381</v>
      </c>
      <c r="N411" s="9">
        <v>6661.3</v>
      </c>
      <c r="O411" s="4">
        <v>39381</v>
      </c>
      <c r="P411" s="9">
        <v>30405.22</v>
      </c>
      <c r="Q411" s="4">
        <v>39381</v>
      </c>
      <c r="R411" s="9">
        <v>5794.87</v>
      </c>
      <c r="S411" s="4">
        <v>39381</v>
      </c>
      <c r="T411" s="9">
        <v>7949.17</v>
      </c>
      <c r="U411" s="4">
        <v>39376</v>
      </c>
      <c r="V411" s="9">
        <v>1970.1</v>
      </c>
      <c r="W411" s="4">
        <v>39381</v>
      </c>
      <c r="X411" s="9">
        <v>64275.6</v>
      </c>
      <c r="Y411" s="4">
        <v>39381</v>
      </c>
      <c r="Z411" s="9">
        <v>7862.15</v>
      </c>
      <c r="AA411" s="4">
        <v>39410</v>
      </c>
      <c r="AB411" s="9">
        <v>8342.2000000000007</v>
      </c>
      <c r="AC411" s="4">
        <v>39376</v>
      </c>
      <c r="AD411" s="9">
        <v>5215.3</v>
      </c>
      <c r="AE411" s="4">
        <v>39381</v>
      </c>
      <c r="AF411" s="9">
        <v>547.16</v>
      </c>
      <c r="AG411" s="4">
        <v>39390</v>
      </c>
      <c r="AH411" s="9">
        <v>1879.41</v>
      </c>
      <c r="AI411" s="4">
        <v>39381</v>
      </c>
      <c r="AJ411" s="9">
        <v>27939.61</v>
      </c>
    </row>
    <row r="412" spans="1:36" x14ac:dyDescent="0.25">
      <c r="A412" s="4">
        <v>39388</v>
      </c>
      <c r="B412" s="9">
        <v>6696.5680000000002</v>
      </c>
      <c r="C412" s="4">
        <v>39388</v>
      </c>
      <c r="D412" s="9">
        <v>16517.48</v>
      </c>
      <c r="E412" s="4">
        <v>39542</v>
      </c>
      <c r="F412" s="9">
        <v>3446.2440000000001</v>
      </c>
      <c r="G412" s="4">
        <v>39388</v>
      </c>
      <c r="H412" s="9">
        <v>14363.88</v>
      </c>
      <c r="I412" s="4">
        <v>39388</v>
      </c>
      <c r="J412" s="9">
        <v>8770.39</v>
      </c>
      <c r="K412" s="4">
        <v>39388</v>
      </c>
      <c r="L412" s="9">
        <v>1509.65</v>
      </c>
      <c r="M412" s="4">
        <v>39388</v>
      </c>
      <c r="N412" s="9">
        <v>6530.6</v>
      </c>
      <c r="O412" s="4">
        <v>39388</v>
      </c>
      <c r="P412" s="9">
        <v>30468.34</v>
      </c>
      <c r="Q412" s="4">
        <v>39388</v>
      </c>
      <c r="R412" s="9">
        <v>5720.42</v>
      </c>
      <c r="S412" s="4">
        <v>39388</v>
      </c>
      <c r="T412" s="9">
        <v>7849.49</v>
      </c>
      <c r="U412" s="4">
        <v>39383</v>
      </c>
      <c r="V412" s="9">
        <v>2028.06</v>
      </c>
      <c r="W412" s="4">
        <v>39388</v>
      </c>
      <c r="X412" s="9">
        <v>64050.1</v>
      </c>
      <c r="Y412" s="4">
        <v>39388</v>
      </c>
      <c r="Z412" s="9">
        <v>7615.54</v>
      </c>
      <c r="AA412" s="4">
        <v>39417</v>
      </c>
      <c r="AB412" s="9">
        <v>8586.4</v>
      </c>
      <c r="AC412" s="4">
        <v>39383</v>
      </c>
      <c r="AD412" s="9">
        <v>5702.3</v>
      </c>
      <c r="AE412" s="4">
        <v>39388</v>
      </c>
      <c r="AF412" s="9">
        <v>537.25</v>
      </c>
      <c r="AG412" s="4">
        <v>39397</v>
      </c>
      <c r="AH412" s="9">
        <v>1891.27</v>
      </c>
      <c r="AI412" s="4">
        <v>39388</v>
      </c>
      <c r="AJ412" s="9">
        <v>27661.14</v>
      </c>
    </row>
    <row r="413" spans="1:36" x14ac:dyDescent="0.25">
      <c r="A413" s="4">
        <v>39395</v>
      </c>
      <c r="B413" s="9">
        <v>6545.674</v>
      </c>
      <c r="C413" s="4">
        <v>39395</v>
      </c>
      <c r="D413" s="9">
        <v>15583.42</v>
      </c>
      <c r="E413" s="4">
        <v>39549</v>
      </c>
      <c r="F413" s="9">
        <v>3492.893</v>
      </c>
      <c r="G413" s="4">
        <v>39395</v>
      </c>
      <c r="H413" s="9">
        <v>13869.82</v>
      </c>
      <c r="I413" s="4">
        <v>39395</v>
      </c>
      <c r="J413" s="9">
        <v>8417.15</v>
      </c>
      <c r="K413" s="4">
        <v>39395</v>
      </c>
      <c r="L413" s="9">
        <v>1453.7</v>
      </c>
      <c r="M413" s="4">
        <v>39395</v>
      </c>
      <c r="N413" s="9">
        <v>6304.9</v>
      </c>
      <c r="O413" s="4">
        <v>39395</v>
      </c>
      <c r="P413" s="9">
        <v>28783.41</v>
      </c>
      <c r="Q413" s="4">
        <v>39395</v>
      </c>
      <c r="R413" s="9">
        <v>5524.18</v>
      </c>
      <c r="S413" s="4">
        <v>39395</v>
      </c>
      <c r="T413" s="9">
        <v>7812.4</v>
      </c>
      <c r="U413" s="4">
        <v>39390</v>
      </c>
      <c r="V413" s="9">
        <v>2019.34</v>
      </c>
      <c r="W413" s="4">
        <v>39395</v>
      </c>
      <c r="X413" s="9">
        <v>64320.6</v>
      </c>
      <c r="Y413" s="4">
        <v>39395</v>
      </c>
      <c r="Z413" s="9">
        <v>7128.69</v>
      </c>
      <c r="AA413" s="4">
        <v>39424</v>
      </c>
      <c r="AB413" s="9">
        <v>8722.3799999999992</v>
      </c>
      <c r="AC413" s="4">
        <v>39390</v>
      </c>
      <c r="AD413" s="9">
        <v>5932.4</v>
      </c>
      <c r="AE413" s="4">
        <v>39395</v>
      </c>
      <c r="AF413" s="9">
        <v>510.65</v>
      </c>
      <c r="AG413" s="4">
        <v>39404</v>
      </c>
      <c r="AH413" s="9">
        <v>1833.28</v>
      </c>
      <c r="AI413" s="4">
        <v>39395</v>
      </c>
      <c r="AJ413" s="9">
        <v>28054.25</v>
      </c>
    </row>
    <row r="414" spans="1:36" x14ac:dyDescent="0.25">
      <c r="A414" s="4">
        <v>39402</v>
      </c>
      <c r="B414" s="9">
        <v>6461.8689999999997</v>
      </c>
      <c r="C414" s="4">
        <v>39402</v>
      </c>
      <c r="D414" s="9">
        <v>15154.61</v>
      </c>
      <c r="E414" s="4">
        <v>39556</v>
      </c>
      <c r="F414" s="9">
        <v>3094.6680000000001</v>
      </c>
      <c r="G414" s="4">
        <v>39402</v>
      </c>
      <c r="H414" s="9">
        <v>13530.36</v>
      </c>
      <c r="I414" s="4">
        <v>39402</v>
      </c>
      <c r="J414" s="9">
        <v>8478.7999999999993</v>
      </c>
      <c r="K414" s="4">
        <v>39402</v>
      </c>
      <c r="L414" s="9">
        <v>1458.74</v>
      </c>
      <c r="M414" s="4">
        <v>39402</v>
      </c>
      <c r="N414" s="9">
        <v>6291.2</v>
      </c>
      <c r="O414" s="4">
        <v>39402</v>
      </c>
      <c r="P414" s="9">
        <v>27614.43</v>
      </c>
      <c r="Q414" s="4">
        <v>39402</v>
      </c>
      <c r="R414" s="9">
        <v>5523.63</v>
      </c>
      <c r="S414" s="4">
        <v>39402</v>
      </c>
      <c r="T414" s="9">
        <v>7612.26</v>
      </c>
      <c r="U414" s="4">
        <v>39397</v>
      </c>
      <c r="V414" s="9">
        <v>1990.47</v>
      </c>
      <c r="W414" s="4">
        <v>39402</v>
      </c>
      <c r="X414" s="9">
        <v>64609.4</v>
      </c>
      <c r="Y414" s="4">
        <v>39402</v>
      </c>
      <c r="Z414" s="9">
        <v>6969.25</v>
      </c>
      <c r="AA414" s="4">
        <v>39431</v>
      </c>
      <c r="AB414" s="9">
        <v>8118.08</v>
      </c>
      <c r="AC414" s="4">
        <v>39397</v>
      </c>
      <c r="AD414" s="9">
        <v>5663.25</v>
      </c>
      <c r="AE414" s="4">
        <v>39402</v>
      </c>
      <c r="AF414" s="9">
        <v>500.08</v>
      </c>
      <c r="AG414" s="4">
        <v>39411</v>
      </c>
      <c r="AH414" s="9">
        <v>1793.03</v>
      </c>
      <c r="AI414" s="4">
        <v>39402</v>
      </c>
      <c r="AJ414" s="9">
        <v>26982.47</v>
      </c>
    </row>
    <row r="415" spans="1:36" x14ac:dyDescent="0.25">
      <c r="A415" s="4">
        <v>39409</v>
      </c>
      <c r="B415" s="9">
        <v>6330.2489999999998</v>
      </c>
      <c r="C415" s="4">
        <v>39409</v>
      </c>
      <c r="D415" s="9">
        <v>14888.77</v>
      </c>
      <c r="E415" s="4">
        <v>39563</v>
      </c>
      <c r="F415" s="9">
        <v>3557.7489999999998</v>
      </c>
      <c r="G415" s="4">
        <v>39409</v>
      </c>
      <c r="H415" s="9">
        <v>13467.2</v>
      </c>
      <c r="I415" s="4">
        <v>39409</v>
      </c>
      <c r="J415" s="9">
        <v>8371.83</v>
      </c>
      <c r="K415" s="4">
        <v>39409</v>
      </c>
      <c r="L415" s="9">
        <v>1440.7</v>
      </c>
      <c r="M415" s="4">
        <v>39409</v>
      </c>
      <c r="N415" s="9">
        <v>6262.1</v>
      </c>
      <c r="O415" s="4">
        <v>39409</v>
      </c>
      <c r="P415" s="9">
        <v>26541.09</v>
      </c>
      <c r="Q415" s="4">
        <v>39409</v>
      </c>
      <c r="R415" s="9">
        <v>5521.17</v>
      </c>
      <c r="S415" s="4">
        <v>39409</v>
      </c>
      <c r="T415" s="9">
        <v>7608.96</v>
      </c>
      <c r="U415" s="4">
        <v>39404</v>
      </c>
      <c r="V415" s="9">
        <v>1926.2</v>
      </c>
      <c r="W415" s="4">
        <v>39409</v>
      </c>
      <c r="X415" s="9">
        <v>60970.9</v>
      </c>
      <c r="Y415" s="4">
        <v>39409</v>
      </c>
      <c r="Z415" s="9">
        <v>6624.09</v>
      </c>
      <c r="AA415" s="4">
        <v>39438</v>
      </c>
      <c r="AB415" s="9">
        <v>7941.44</v>
      </c>
      <c r="AC415" s="4">
        <v>39404</v>
      </c>
      <c r="AD415" s="9">
        <v>5906.85</v>
      </c>
      <c r="AE415" s="4">
        <v>39409</v>
      </c>
      <c r="AF415" s="9">
        <v>492.47</v>
      </c>
      <c r="AG415" s="4">
        <v>39418</v>
      </c>
      <c r="AH415" s="9">
        <v>1850.64</v>
      </c>
      <c r="AI415" s="4">
        <v>39409</v>
      </c>
      <c r="AJ415" s="9">
        <v>26864.05</v>
      </c>
    </row>
    <row r="416" spans="1:36" x14ac:dyDescent="0.25">
      <c r="A416" s="4">
        <v>39416</v>
      </c>
      <c r="B416" s="9">
        <v>6533.1490000000003</v>
      </c>
      <c r="C416" s="4">
        <v>39416</v>
      </c>
      <c r="D416" s="9">
        <v>15680.67</v>
      </c>
      <c r="E416" s="4">
        <v>39570</v>
      </c>
      <c r="F416" s="9">
        <v>3693.1060000000002</v>
      </c>
      <c r="G416" s="4">
        <v>39416</v>
      </c>
      <c r="H416" s="9">
        <v>13689.12</v>
      </c>
      <c r="I416" s="4">
        <v>39416</v>
      </c>
      <c r="J416" s="9">
        <v>8828.36</v>
      </c>
      <c r="K416" s="4">
        <v>39416</v>
      </c>
      <c r="L416" s="9">
        <v>1481.14</v>
      </c>
      <c r="M416" s="4">
        <v>39416</v>
      </c>
      <c r="N416" s="9">
        <v>6432.5</v>
      </c>
      <c r="O416" s="4">
        <v>39416</v>
      </c>
      <c r="P416" s="9">
        <v>28643.61</v>
      </c>
      <c r="Q416" s="4">
        <v>39416</v>
      </c>
      <c r="R416" s="9">
        <v>5670.57</v>
      </c>
      <c r="S416" s="4">
        <v>39416</v>
      </c>
      <c r="T416" s="9">
        <v>7870.52</v>
      </c>
      <c r="U416" s="4">
        <v>39411</v>
      </c>
      <c r="V416" s="9">
        <v>1772.88</v>
      </c>
      <c r="W416" s="4">
        <v>39416</v>
      </c>
      <c r="X416" s="9">
        <v>63006.2</v>
      </c>
      <c r="Y416" s="4">
        <v>39416</v>
      </c>
      <c r="Z416" s="9">
        <v>7207.05</v>
      </c>
      <c r="AA416" s="4">
        <v>39445</v>
      </c>
      <c r="AB416" s="9">
        <v>8396.9500000000007</v>
      </c>
      <c r="AC416" s="4">
        <v>39411</v>
      </c>
      <c r="AD416" s="9">
        <v>5608.6</v>
      </c>
      <c r="AE416" s="4">
        <v>39416</v>
      </c>
      <c r="AF416" s="9">
        <v>507.58</v>
      </c>
      <c r="AG416" s="4">
        <v>39425</v>
      </c>
      <c r="AH416" s="9">
        <v>1913.38</v>
      </c>
      <c r="AI416" s="4">
        <v>39416</v>
      </c>
      <c r="AJ416" s="9">
        <v>27629.35</v>
      </c>
    </row>
    <row r="417" spans="1:36" x14ac:dyDescent="0.25">
      <c r="A417" s="4">
        <v>39423</v>
      </c>
      <c r="B417" s="9">
        <v>6654.6580000000004</v>
      </c>
      <c r="C417" s="4">
        <v>39423</v>
      </c>
      <c r="D417" s="9">
        <v>15956.37</v>
      </c>
      <c r="E417" s="4">
        <v>39577</v>
      </c>
      <c r="F417" s="9">
        <v>3613.4940000000001</v>
      </c>
      <c r="G417" s="4">
        <v>39423</v>
      </c>
      <c r="H417" s="9">
        <v>13862.97</v>
      </c>
      <c r="I417" s="4">
        <v>39423</v>
      </c>
      <c r="J417" s="9">
        <v>8799.65</v>
      </c>
      <c r="K417" s="4">
        <v>39423</v>
      </c>
      <c r="L417" s="9">
        <v>1504.66</v>
      </c>
      <c r="M417" s="4">
        <v>39423</v>
      </c>
      <c r="N417" s="9">
        <v>6554.9</v>
      </c>
      <c r="O417" s="4">
        <v>39423</v>
      </c>
      <c r="P417" s="9">
        <v>28842.47</v>
      </c>
      <c r="Q417" s="4">
        <v>39423</v>
      </c>
      <c r="R417" s="9">
        <v>5718.75</v>
      </c>
      <c r="S417" s="4">
        <v>39423</v>
      </c>
      <c r="T417" s="9">
        <v>7994.07</v>
      </c>
      <c r="U417" s="4">
        <v>39418</v>
      </c>
      <c r="V417" s="9">
        <v>1906</v>
      </c>
      <c r="W417" s="4">
        <v>39423</v>
      </c>
      <c r="X417" s="9">
        <v>65638.5</v>
      </c>
      <c r="Y417" s="4">
        <v>39423</v>
      </c>
      <c r="Z417" s="9">
        <v>7241.12</v>
      </c>
      <c r="AA417" s="4">
        <v>39452</v>
      </c>
      <c r="AB417" s="9">
        <v>8221.1</v>
      </c>
      <c r="AC417" s="4">
        <v>39418</v>
      </c>
      <c r="AD417" s="9">
        <v>5762.75</v>
      </c>
      <c r="AE417" s="4">
        <v>39423</v>
      </c>
      <c r="AF417" s="9">
        <v>513.59</v>
      </c>
      <c r="AG417" s="4">
        <v>39432</v>
      </c>
      <c r="AH417" s="9">
        <v>1895.25</v>
      </c>
      <c r="AI417" s="4">
        <v>39423</v>
      </c>
      <c r="AJ417" s="9">
        <v>27670.38</v>
      </c>
    </row>
    <row r="418" spans="1:36" x14ac:dyDescent="0.25">
      <c r="A418" s="4">
        <v>39430</v>
      </c>
      <c r="B418" s="9">
        <v>6491.6840000000002</v>
      </c>
      <c r="C418" s="4">
        <v>39430</v>
      </c>
      <c r="D418" s="9">
        <v>15514.51</v>
      </c>
      <c r="E418" s="4">
        <v>39584</v>
      </c>
      <c r="F418" s="9">
        <v>3624.2330000000002</v>
      </c>
      <c r="G418" s="4">
        <v>39430</v>
      </c>
      <c r="H418" s="9">
        <v>13674.23</v>
      </c>
      <c r="I418" s="4">
        <v>39430</v>
      </c>
      <c r="J418" s="9">
        <v>8675.86</v>
      </c>
      <c r="K418" s="4">
        <v>39430</v>
      </c>
      <c r="L418" s="9">
        <v>1467.95</v>
      </c>
      <c r="M418" s="4">
        <v>39430</v>
      </c>
      <c r="N418" s="9">
        <v>6397</v>
      </c>
      <c r="O418" s="4">
        <v>39430</v>
      </c>
      <c r="P418" s="9">
        <v>27563.64</v>
      </c>
      <c r="Q418" s="4">
        <v>39430</v>
      </c>
      <c r="R418" s="9">
        <v>5605.36</v>
      </c>
      <c r="S418" s="4">
        <v>39430</v>
      </c>
      <c r="T418" s="9">
        <v>7948.36</v>
      </c>
      <c r="U418" s="4">
        <v>39425</v>
      </c>
      <c r="V418" s="9">
        <v>1934.32</v>
      </c>
      <c r="W418" s="4">
        <v>39430</v>
      </c>
      <c r="X418" s="9">
        <v>62445</v>
      </c>
      <c r="Y418" s="4">
        <v>39430</v>
      </c>
      <c r="Z418" s="9">
        <v>7091.68</v>
      </c>
      <c r="AA418" s="4">
        <v>39459</v>
      </c>
      <c r="AB418" s="9">
        <v>8029.31</v>
      </c>
      <c r="AC418" s="4">
        <v>39425</v>
      </c>
      <c r="AD418" s="9">
        <v>5974.3</v>
      </c>
      <c r="AE418" s="4">
        <v>39430</v>
      </c>
      <c r="AF418" s="9">
        <v>511.28</v>
      </c>
      <c r="AG418" s="4">
        <v>39439</v>
      </c>
      <c r="AH418" s="9">
        <v>1931.2</v>
      </c>
      <c r="AI418" s="4">
        <v>39430</v>
      </c>
      <c r="AJ418" s="9">
        <v>26004.53</v>
      </c>
    </row>
    <row r="419" spans="1:36" x14ac:dyDescent="0.25">
      <c r="A419" s="4">
        <v>39437</v>
      </c>
      <c r="B419" s="9">
        <v>6246.9920000000002</v>
      </c>
      <c r="C419" s="4">
        <v>39437</v>
      </c>
      <c r="D419" s="9">
        <v>15257</v>
      </c>
      <c r="E419" s="4">
        <v>39591</v>
      </c>
      <c r="F419" s="9">
        <v>3473.0909999999999</v>
      </c>
      <c r="G419" s="4">
        <v>39437</v>
      </c>
      <c r="H419" s="9">
        <v>13596.09</v>
      </c>
      <c r="I419" s="4">
        <v>39437</v>
      </c>
      <c r="J419" s="9">
        <v>8468.3700000000008</v>
      </c>
      <c r="K419" s="4">
        <v>39437</v>
      </c>
      <c r="L419" s="9">
        <v>1484.46</v>
      </c>
      <c r="M419" s="4">
        <v>39437</v>
      </c>
      <c r="N419" s="9">
        <v>6434.1</v>
      </c>
      <c r="O419" s="4">
        <v>39437</v>
      </c>
      <c r="P419" s="9">
        <v>27626.92</v>
      </c>
      <c r="Q419" s="4">
        <v>39437</v>
      </c>
      <c r="R419" s="9">
        <v>5602.77</v>
      </c>
      <c r="S419" s="4">
        <v>39437</v>
      </c>
      <c r="T419" s="9">
        <v>8002.67</v>
      </c>
      <c r="U419" s="4">
        <v>39432</v>
      </c>
      <c r="V419" s="9">
        <v>1895.05</v>
      </c>
      <c r="W419" s="4">
        <v>39437</v>
      </c>
      <c r="X419" s="9">
        <v>63097.7</v>
      </c>
      <c r="Y419" s="4">
        <v>39437</v>
      </c>
      <c r="Z419" s="9">
        <v>6923.82</v>
      </c>
      <c r="AA419" s="4">
        <v>39466</v>
      </c>
      <c r="AB419" s="9">
        <v>8184.65</v>
      </c>
      <c r="AC419" s="4">
        <v>39432</v>
      </c>
      <c r="AD419" s="9">
        <v>6047.7</v>
      </c>
      <c r="AE419" s="4">
        <v>39437</v>
      </c>
      <c r="AF419" s="9">
        <v>513.71</v>
      </c>
      <c r="AG419" s="4">
        <v>39446</v>
      </c>
      <c r="AH419" s="9">
        <v>1888.86</v>
      </c>
      <c r="AI419" s="4">
        <v>39437</v>
      </c>
      <c r="AJ419" s="9">
        <v>26706.85</v>
      </c>
    </row>
    <row r="420" spans="1:36" x14ac:dyDescent="0.25">
      <c r="A420" s="4">
        <v>39444</v>
      </c>
      <c r="B420" s="9">
        <v>6339.9269999999997</v>
      </c>
      <c r="C420" s="4">
        <v>39444</v>
      </c>
      <c r="D420" s="9">
        <v>15307.78</v>
      </c>
      <c r="E420" s="4">
        <v>39598</v>
      </c>
      <c r="F420" s="9">
        <v>3433.3539999999998</v>
      </c>
      <c r="G420" s="4">
        <v>39444</v>
      </c>
      <c r="H420" s="9">
        <v>13821.34</v>
      </c>
      <c r="I420" s="4">
        <v>39444</v>
      </c>
      <c r="J420" s="9">
        <v>8484.4599999999991</v>
      </c>
      <c r="K420" s="4">
        <v>39444</v>
      </c>
      <c r="L420" s="9">
        <v>1478.49</v>
      </c>
      <c r="M420" s="4">
        <v>39444</v>
      </c>
      <c r="N420" s="9">
        <v>6476.9</v>
      </c>
      <c r="O420" s="4">
        <v>39444</v>
      </c>
      <c r="P420" s="9">
        <v>27370.6</v>
      </c>
      <c r="Q420" s="4">
        <v>39444</v>
      </c>
      <c r="R420" s="9">
        <v>5627.25</v>
      </c>
      <c r="S420" s="4">
        <v>39444</v>
      </c>
      <c r="T420" s="9">
        <v>8067.32</v>
      </c>
      <c r="U420" s="4">
        <v>39439</v>
      </c>
      <c r="V420" s="9">
        <v>1878.32</v>
      </c>
      <c r="W420" s="4">
        <v>39444</v>
      </c>
      <c r="X420" s="9">
        <v>63886.1</v>
      </c>
      <c r="Y420" s="4">
        <v>39444</v>
      </c>
      <c r="Z420" s="9">
        <v>6950.92</v>
      </c>
      <c r="AA420" s="4">
        <v>39473</v>
      </c>
      <c r="AB420" s="9">
        <v>7739.59</v>
      </c>
      <c r="AC420" s="4">
        <v>39439</v>
      </c>
      <c r="AD420" s="9">
        <v>5766.5</v>
      </c>
      <c r="AE420" s="4">
        <v>39444</v>
      </c>
      <c r="AF420" s="9">
        <v>515.69000000000005</v>
      </c>
      <c r="AG420" s="4">
        <v>39460</v>
      </c>
      <c r="AH420" s="9">
        <v>1914.48</v>
      </c>
      <c r="AI420" s="4">
        <v>39444</v>
      </c>
      <c r="AJ420" s="9">
        <v>26965.119999999999</v>
      </c>
    </row>
    <row r="421" spans="1:36" x14ac:dyDescent="0.25">
      <c r="A421" s="4">
        <v>39451</v>
      </c>
      <c r="B421" s="9">
        <v>6306.8180000000002</v>
      </c>
      <c r="C421" s="4">
        <v>39451</v>
      </c>
      <c r="D421" s="9">
        <v>14691.41</v>
      </c>
      <c r="E421" s="4">
        <v>39605</v>
      </c>
      <c r="F421" s="9">
        <v>3329.67</v>
      </c>
      <c r="G421" s="4">
        <v>39451</v>
      </c>
      <c r="H421" s="9">
        <v>13778.58</v>
      </c>
      <c r="I421" s="4">
        <v>39451</v>
      </c>
      <c r="J421" s="9">
        <v>8129.98</v>
      </c>
      <c r="K421" s="4">
        <v>39451</v>
      </c>
      <c r="L421" s="9">
        <v>1411.63</v>
      </c>
      <c r="M421" s="4">
        <v>39451</v>
      </c>
      <c r="N421" s="9">
        <v>6348.5</v>
      </c>
      <c r="O421" s="4">
        <v>39451</v>
      </c>
      <c r="P421" s="9">
        <v>27519.69</v>
      </c>
      <c r="Q421" s="4">
        <v>39451</v>
      </c>
      <c r="R421" s="9">
        <v>5446.79</v>
      </c>
      <c r="S421" s="4">
        <v>39451</v>
      </c>
      <c r="T421" s="9">
        <v>7808.69</v>
      </c>
      <c r="U421" s="4">
        <v>39446</v>
      </c>
      <c r="V421" s="9">
        <v>1897.13</v>
      </c>
      <c r="W421" s="4">
        <v>39451</v>
      </c>
      <c r="X421" s="9">
        <v>61036.6</v>
      </c>
      <c r="Y421" s="4">
        <v>39451</v>
      </c>
      <c r="Z421" s="9">
        <v>6977.13</v>
      </c>
      <c r="AA421" s="4">
        <v>39480</v>
      </c>
      <c r="AB421" s="9">
        <v>7673.99</v>
      </c>
      <c r="AC421" s="4">
        <v>39446</v>
      </c>
      <c r="AD421" s="9">
        <v>6079.7</v>
      </c>
      <c r="AE421" s="4">
        <v>39451</v>
      </c>
      <c r="AF421" s="9">
        <v>500.6</v>
      </c>
      <c r="AG421" s="4">
        <v>39467</v>
      </c>
      <c r="AH421" s="9">
        <v>1788.34</v>
      </c>
      <c r="AI421" s="4">
        <v>39451</v>
      </c>
      <c r="AJ421" s="9">
        <v>26311.79</v>
      </c>
    </row>
    <row r="422" spans="1:36" x14ac:dyDescent="0.25">
      <c r="A422" s="4">
        <v>39458</v>
      </c>
      <c r="B422" s="9">
        <v>5981.62</v>
      </c>
      <c r="C422" s="4">
        <v>39458</v>
      </c>
      <c r="D422" s="9">
        <v>14110.79</v>
      </c>
      <c r="E422" s="4">
        <v>39612</v>
      </c>
      <c r="F422" s="9">
        <v>2868.8</v>
      </c>
      <c r="G422" s="4">
        <v>39458</v>
      </c>
      <c r="H422" s="9">
        <v>13632.57</v>
      </c>
      <c r="I422" s="4">
        <v>39458</v>
      </c>
      <c r="J422" s="9">
        <v>8159.68</v>
      </c>
      <c r="K422" s="4">
        <v>39458</v>
      </c>
      <c r="L422" s="9">
        <v>1401.02</v>
      </c>
      <c r="M422" s="4">
        <v>39458</v>
      </c>
      <c r="N422" s="9">
        <v>6202</v>
      </c>
      <c r="O422" s="4">
        <v>39458</v>
      </c>
      <c r="P422" s="9">
        <v>26867.01</v>
      </c>
      <c r="Q422" s="4">
        <v>39458</v>
      </c>
      <c r="R422" s="9">
        <v>5371.41</v>
      </c>
      <c r="S422" s="4">
        <v>39458</v>
      </c>
      <c r="T422" s="9">
        <v>7717.95</v>
      </c>
      <c r="U422" s="4">
        <v>39453</v>
      </c>
      <c r="V422" s="9">
        <v>1863.9</v>
      </c>
      <c r="W422" s="4">
        <v>39458</v>
      </c>
      <c r="X422" s="9">
        <v>61942.400000000001</v>
      </c>
      <c r="Y422" s="4">
        <v>39458</v>
      </c>
      <c r="Z422" s="9">
        <v>6660.84</v>
      </c>
      <c r="AA422" s="4">
        <v>39494</v>
      </c>
      <c r="AB422" s="9">
        <v>7876.37</v>
      </c>
      <c r="AC422" s="4">
        <v>39453</v>
      </c>
      <c r="AD422" s="9">
        <v>6274.3</v>
      </c>
      <c r="AE422" s="4">
        <v>39458</v>
      </c>
      <c r="AF422" s="9">
        <v>481.83</v>
      </c>
      <c r="AG422" s="4">
        <v>39474</v>
      </c>
      <c r="AH422" s="9">
        <v>1705.2</v>
      </c>
      <c r="AI422" s="4">
        <v>39458</v>
      </c>
      <c r="AJ422" s="9">
        <v>24936.87</v>
      </c>
    </row>
    <row r="423" spans="1:36" x14ac:dyDescent="0.25">
      <c r="A423" s="4">
        <v>39465</v>
      </c>
      <c r="B423" s="9">
        <v>5747.2510000000002</v>
      </c>
      <c r="C423" s="4">
        <v>39465</v>
      </c>
      <c r="D423" s="9">
        <v>13861.29</v>
      </c>
      <c r="E423" s="4">
        <v>39619</v>
      </c>
      <c r="F423" s="9">
        <v>2831.7359999999999</v>
      </c>
      <c r="G423" s="4">
        <v>39465</v>
      </c>
      <c r="H423" s="9">
        <v>12737.12</v>
      </c>
      <c r="I423" s="4">
        <v>39465</v>
      </c>
      <c r="J423" s="9">
        <v>7691.98</v>
      </c>
      <c r="K423" s="4">
        <v>39465</v>
      </c>
      <c r="L423" s="9">
        <v>1325.19</v>
      </c>
      <c r="M423" s="4">
        <v>39465</v>
      </c>
      <c r="N423" s="9">
        <v>5901.7</v>
      </c>
      <c r="O423" s="4">
        <v>39465</v>
      </c>
      <c r="P423" s="9">
        <v>25201.87</v>
      </c>
      <c r="Q423" s="4">
        <v>39465</v>
      </c>
      <c r="R423" s="9">
        <v>5092.3999999999996</v>
      </c>
      <c r="S423" s="4">
        <v>39465</v>
      </c>
      <c r="T423" s="9">
        <v>7314.17</v>
      </c>
      <c r="U423" s="4">
        <v>39460</v>
      </c>
      <c r="V423" s="9">
        <v>1782.27</v>
      </c>
      <c r="W423" s="4">
        <v>39465</v>
      </c>
      <c r="X423" s="9">
        <v>57506.5</v>
      </c>
      <c r="Y423" s="4">
        <v>39465</v>
      </c>
      <c r="Z423" s="9">
        <v>6533.76</v>
      </c>
      <c r="AA423" s="4">
        <v>39501</v>
      </c>
      <c r="AB423" s="9">
        <v>8108.71</v>
      </c>
      <c r="AC423" s="4">
        <v>39460</v>
      </c>
      <c r="AD423" s="9">
        <v>6200.1</v>
      </c>
      <c r="AE423" s="4">
        <v>39465</v>
      </c>
      <c r="AF423" s="9">
        <v>450.08</v>
      </c>
      <c r="AG423" s="4">
        <v>39481</v>
      </c>
      <c r="AH423" s="9">
        <v>1640.49</v>
      </c>
      <c r="AI423" s="4">
        <v>39465</v>
      </c>
      <c r="AJ423" s="9">
        <v>24238.959999999999</v>
      </c>
    </row>
    <row r="424" spans="1:36" x14ac:dyDescent="0.25">
      <c r="A424" s="4">
        <v>39472</v>
      </c>
      <c r="B424" s="9">
        <v>5860.3220000000001</v>
      </c>
      <c r="C424" s="4">
        <v>39472</v>
      </c>
      <c r="D424" s="9">
        <v>13629.16</v>
      </c>
      <c r="E424" s="4">
        <v>39626</v>
      </c>
      <c r="F424" s="9">
        <v>2748.4319999999998</v>
      </c>
      <c r="G424" s="4">
        <v>39472</v>
      </c>
      <c r="H424" s="9">
        <v>12894.83</v>
      </c>
      <c r="I424" s="4">
        <v>39472</v>
      </c>
      <c r="J424" s="9">
        <v>7686.88</v>
      </c>
      <c r="K424" s="4">
        <v>39472</v>
      </c>
      <c r="L424" s="9">
        <v>1330.61</v>
      </c>
      <c r="M424" s="4">
        <v>39472</v>
      </c>
      <c r="N424" s="9">
        <v>5869</v>
      </c>
      <c r="O424" s="4">
        <v>39472</v>
      </c>
      <c r="P424" s="9">
        <v>25122.37</v>
      </c>
      <c r="Q424" s="4">
        <v>39472</v>
      </c>
      <c r="R424" s="9">
        <v>4878.12</v>
      </c>
      <c r="S424" s="4">
        <v>39472</v>
      </c>
      <c r="T424" s="9">
        <v>6816.74</v>
      </c>
      <c r="U424" s="4">
        <v>39467</v>
      </c>
      <c r="V424" s="9">
        <v>1734.72</v>
      </c>
      <c r="W424" s="4">
        <v>39472</v>
      </c>
      <c r="X424" s="9">
        <v>57463.3</v>
      </c>
      <c r="Y424" s="4">
        <v>39472</v>
      </c>
      <c r="Z424" s="9">
        <v>6760.71</v>
      </c>
      <c r="AA424" s="4">
        <v>39508</v>
      </c>
      <c r="AB424" s="9">
        <v>8412.76</v>
      </c>
      <c r="AC424" s="4">
        <v>39467</v>
      </c>
      <c r="AD424" s="9">
        <v>5705.3</v>
      </c>
      <c r="AE424" s="4">
        <v>39472</v>
      </c>
      <c r="AF424" s="9">
        <v>438.69</v>
      </c>
      <c r="AG424" s="4">
        <v>39488</v>
      </c>
      <c r="AH424" s="9">
        <v>1568.88</v>
      </c>
      <c r="AI424" s="4">
        <v>39472</v>
      </c>
      <c r="AJ424" s="9">
        <v>24192.11</v>
      </c>
    </row>
    <row r="425" spans="1:36" x14ac:dyDescent="0.25">
      <c r="A425" s="4">
        <v>39479</v>
      </c>
      <c r="B425" s="9">
        <v>5842.9440000000004</v>
      </c>
      <c r="C425" s="4">
        <v>39479</v>
      </c>
      <c r="D425" s="9">
        <v>13497.16</v>
      </c>
      <c r="E425" s="4">
        <v>39633</v>
      </c>
      <c r="F425" s="9">
        <v>2669.8919999999998</v>
      </c>
      <c r="G425" s="4">
        <v>39479</v>
      </c>
      <c r="H425" s="9">
        <v>13318.37</v>
      </c>
      <c r="I425" s="4">
        <v>39479</v>
      </c>
      <c r="J425" s="9">
        <v>7815.98</v>
      </c>
      <c r="K425" s="4">
        <v>39479</v>
      </c>
      <c r="L425" s="9">
        <v>1395.42</v>
      </c>
      <c r="M425" s="4">
        <v>39479</v>
      </c>
      <c r="N425" s="9">
        <v>6029.2</v>
      </c>
      <c r="O425" s="4">
        <v>39479</v>
      </c>
      <c r="P425" s="9">
        <v>24123.58</v>
      </c>
      <c r="Q425" s="4">
        <v>39479</v>
      </c>
      <c r="R425" s="9">
        <v>4978.0600000000004</v>
      </c>
      <c r="S425" s="4">
        <v>39479</v>
      </c>
      <c r="T425" s="9">
        <v>6968.67</v>
      </c>
      <c r="U425" s="4">
        <v>39474</v>
      </c>
      <c r="V425" s="9">
        <v>1692.41</v>
      </c>
      <c r="W425" s="4">
        <v>39479</v>
      </c>
      <c r="X425" s="9">
        <v>61079.8</v>
      </c>
      <c r="Y425" s="4">
        <v>39479</v>
      </c>
      <c r="Z425" s="9">
        <v>6839.92</v>
      </c>
      <c r="AA425" s="4">
        <v>39515</v>
      </c>
      <c r="AB425" s="9">
        <v>8531.3799999999992</v>
      </c>
      <c r="AC425" s="4">
        <v>39474</v>
      </c>
      <c r="AD425" s="9">
        <v>5383.35</v>
      </c>
      <c r="AE425" s="4">
        <v>39479</v>
      </c>
      <c r="AF425" s="9">
        <v>451.61</v>
      </c>
      <c r="AG425" s="4">
        <v>39495</v>
      </c>
      <c r="AH425" s="9">
        <v>1655.31</v>
      </c>
      <c r="AI425" s="4">
        <v>39479</v>
      </c>
      <c r="AJ425" s="9">
        <v>26587.5</v>
      </c>
    </row>
    <row r="426" spans="1:36" x14ac:dyDescent="0.25">
      <c r="A426" s="4">
        <v>39486</v>
      </c>
      <c r="B426" s="9">
        <v>5658.0140000000001</v>
      </c>
      <c r="C426" s="4">
        <v>39486</v>
      </c>
      <c r="D426" s="9">
        <v>13017.24</v>
      </c>
      <c r="E426" s="4">
        <v>39640</v>
      </c>
      <c r="F426" s="9">
        <v>2856.634</v>
      </c>
      <c r="G426" s="4">
        <v>39486</v>
      </c>
      <c r="H426" s="9">
        <v>12989.34</v>
      </c>
      <c r="I426" s="4">
        <v>39486</v>
      </c>
      <c r="J426" s="9">
        <v>7446.95</v>
      </c>
      <c r="K426" s="4">
        <v>39486</v>
      </c>
      <c r="L426" s="9">
        <v>1331.29</v>
      </c>
      <c r="M426" s="4">
        <v>39486</v>
      </c>
      <c r="N426" s="9">
        <v>5784</v>
      </c>
      <c r="O426" s="4">
        <v>39486</v>
      </c>
      <c r="P426" s="9">
        <v>23469.46</v>
      </c>
      <c r="Q426" s="4">
        <v>39486</v>
      </c>
      <c r="R426" s="9">
        <v>4709.6499999999996</v>
      </c>
      <c r="S426" s="4">
        <v>39486</v>
      </c>
      <c r="T426" s="9">
        <v>6767.28</v>
      </c>
      <c r="U426" s="4">
        <v>39481</v>
      </c>
      <c r="V426" s="9">
        <v>1634.53</v>
      </c>
      <c r="W426" s="4">
        <v>39486</v>
      </c>
      <c r="X426" s="9">
        <v>59076</v>
      </c>
      <c r="Y426" s="4">
        <v>39486</v>
      </c>
      <c r="Z426" s="9">
        <v>6537.91</v>
      </c>
      <c r="AA426" s="4">
        <v>39522</v>
      </c>
      <c r="AB426" s="9">
        <v>8161.39</v>
      </c>
      <c r="AC426" s="4">
        <v>39481</v>
      </c>
      <c r="AD426" s="9">
        <v>5317.25</v>
      </c>
      <c r="AE426" s="4">
        <v>39486</v>
      </c>
      <c r="AF426" s="9">
        <v>432.1</v>
      </c>
      <c r="AG426" s="4">
        <v>39502</v>
      </c>
      <c r="AH426" s="9">
        <v>1721.11</v>
      </c>
      <c r="AI426" s="4">
        <v>39486</v>
      </c>
      <c r="AJ426" s="9">
        <v>25756.720000000001</v>
      </c>
    </row>
    <row r="427" spans="1:36" x14ac:dyDescent="0.25">
      <c r="A427" s="4">
        <v>39493</v>
      </c>
      <c r="B427" s="9">
        <v>5606.6049999999996</v>
      </c>
      <c r="C427" s="4">
        <v>39493</v>
      </c>
      <c r="D427" s="9">
        <v>13622.56</v>
      </c>
      <c r="E427" s="4">
        <v>39647</v>
      </c>
      <c r="F427" s="9">
        <v>2778.3670000000002</v>
      </c>
      <c r="G427" s="4">
        <v>39493</v>
      </c>
      <c r="H427" s="9">
        <v>13226.76</v>
      </c>
      <c r="I427" s="4">
        <v>39493</v>
      </c>
      <c r="J427" s="9">
        <v>7353</v>
      </c>
      <c r="K427" s="4">
        <v>39493</v>
      </c>
      <c r="L427" s="9">
        <v>1350</v>
      </c>
      <c r="M427" s="4">
        <v>39493</v>
      </c>
      <c r="N427" s="9">
        <v>5787.6</v>
      </c>
      <c r="O427" s="4">
        <v>39493</v>
      </c>
      <c r="P427" s="9">
        <v>24148.43</v>
      </c>
      <c r="Q427" s="4">
        <v>39493</v>
      </c>
      <c r="R427" s="9">
        <v>4771.79</v>
      </c>
      <c r="S427" s="4">
        <v>39493</v>
      </c>
      <c r="T427" s="9">
        <v>6832.43</v>
      </c>
      <c r="U427" s="4">
        <v>39488</v>
      </c>
      <c r="V427" s="9">
        <v>1696.57</v>
      </c>
      <c r="W427" s="4">
        <v>39493</v>
      </c>
      <c r="X427" s="9">
        <v>61271.9</v>
      </c>
      <c r="Y427" s="4">
        <v>39493</v>
      </c>
      <c r="Z427" s="9">
        <v>6477.92</v>
      </c>
      <c r="AA427" s="4">
        <v>39529</v>
      </c>
      <c r="AB427" s="9">
        <v>8524.99</v>
      </c>
      <c r="AC427" s="4">
        <v>39488</v>
      </c>
      <c r="AD427" s="9">
        <v>5120.3500000000004</v>
      </c>
      <c r="AE427" s="4">
        <v>39493</v>
      </c>
      <c r="AF427" s="9">
        <v>434.81</v>
      </c>
      <c r="AG427" s="4">
        <v>39509</v>
      </c>
      <c r="AH427" s="9">
        <v>1660.42</v>
      </c>
      <c r="AI427" s="4">
        <v>39493</v>
      </c>
      <c r="AJ427" s="9">
        <v>26249.040000000001</v>
      </c>
    </row>
    <row r="428" spans="1:36" x14ac:dyDescent="0.25">
      <c r="A428" s="4">
        <v>39500</v>
      </c>
      <c r="B428" s="9">
        <v>5559.8810000000003</v>
      </c>
      <c r="C428" s="4">
        <v>39500</v>
      </c>
      <c r="D428" s="9">
        <v>13500.46</v>
      </c>
      <c r="E428" s="4">
        <v>39654</v>
      </c>
      <c r="F428" s="9">
        <v>2865.1010000000001</v>
      </c>
      <c r="G428" s="4">
        <v>39500</v>
      </c>
      <c r="H428" s="9">
        <v>13585.93</v>
      </c>
      <c r="I428" s="4">
        <v>39500</v>
      </c>
      <c r="J428" s="9">
        <v>7454.75</v>
      </c>
      <c r="K428" s="4">
        <v>39500</v>
      </c>
      <c r="L428" s="9">
        <v>1353.11</v>
      </c>
      <c r="M428" s="4">
        <v>39500</v>
      </c>
      <c r="N428" s="9">
        <v>5888.5</v>
      </c>
      <c r="O428" s="4">
        <v>39500</v>
      </c>
      <c r="P428" s="9">
        <v>23305.040000000001</v>
      </c>
      <c r="Q428" s="4">
        <v>39500</v>
      </c>
      <c r="R428" s="9">
        <v>4824.55</v>
      </c>
      <c r="S428" s="4">
        <v>39500</v>
      </c>
      <c r="T428" s="9">
        <v>6806.29</v>
      </c>
      <c r="U428" s="4">
        <v>39495</v>
      </c>
      <c r="V428" s="9">
        <v>1694.77</v>
      </c>
      <c r="W428" s="4">
        <v>39500</v>
      </c>
      <c r="X428" s="9">
        <v>64608.800000000003</v>
      </c>
      <c r="Y428" s="4">
        <v>39500</v>
      </c>
      <c r="Z428" s="9">
        <v>6400.52</v>
      </c>
      <c r="AA428" s="4">
        <v>39536</v>
      </c>
      <c r="AB428" s="9">
        <v>8623.48</v>
      </c>
      <c r="AC428" s="4">
        <v>39495</v>
      </c>
      <c r="AD428" s="9">
        <v>5302.9</v>
      </c>
      <c r="AE428" s="4">
        <v>39500</v>
      </c>
      <c r="AF428" s="9">
        <v>451.63</v>
      </c>
      <c r="AG428" s="4">
        <v>39516</v>
      </c>
      <c r="AH428" s="9">
        <v>1619.3</v>
      </c>
      <c r="AI428" s="4">
        <v>39500</v>
      </c>
      <c r="AJ428" s="9">
        <v>27603.68</v>
      </c>
    </row>
    <row r="429" spans="1:36" x14ac:dyDescent="0.25">
      <c r="A429" s="4">
        <v>39507</v>
      </c>
      <c r="B429" s="9">
        <v>5572.0879999999997</v>
      </c>
      <c r="C429" s="4">
        <v>39507</v>
      </c>
      <c r="D429" s="9">
        <v>13603.02</v>
      </c>
      <c r="E429" s="4">
        <v>39661</v>
      </c>
      <c r="F429" s="9">
        <v>2801.817</v>
      </c>
      <c r="G429" s="4">
        <v>39507</v>
      </c>
      <c r="H429" s="9">
        <v>13582.69</v>
      </c>
      <c r="I429" s="4">
        <v>39507</v>
      </c>
      <c r="J429" s="9">
        <v>7533.86</v>
      </c>
      <c r="K429" s="4">
        <v>39507</v>
      </c>
      <c r="L429" s="9">
        <v>1330.63</v>
      </c>
      <c r="M429" s="4">
        <v>39507</v>
      </c>
      <c r="N429" s="9">
        <v>5884.3</v>
      </c>
      <c r="O429" s="4">
        <v>39507</v>
      </c>
      <c r="P429" s="9">
        <v>24331.67</v>
      </c>
      <c r="Q429" s="4">
        <v>39507</v>
      </c>
      <c r="R429" s="9">
        <v>4790.66</v>
      </c>
      <c r="S429" s="4">
        <v>39507</v>
      </c>
      <c r="T429" s="9">
        <v>6748.13</v>
      </c>
      <c r="U429" s="4">
        <v>39502</v>
      </c>
      <c r="V429" s="9">
        <v>1686.45</v>
      </c>
      <c r="W429" s="4">
        <v>39507</v>
      </c>
      <c r="X429" s="9">
        <v>63489.3</v>
      </c>
      <c r="Y429" s="4">
        <v>39507</v>
      </c>
      <c r="Z429" s="9">
        <v>6415.12</v>
      </c>
      <c r="AA429" s="4">
        <v>39543</v>
      </c>
      <c r="AB429" s="9">
        <v>8596.34</v>
      </c>
      <c r="AC429" s="4">
        <v>39502</v>
      </c>
      <c r="AD429" s="9">
        <v>5110.75</v>
      </c>
      <c r="AE429" s="4">
        <v>39507</v>
      </c>
      <c r="AF429" s="9">
        <v>446.53</v>
      </c>
      <c r="AG429" s="4">
        <v>39523</v>
      </c>
      <c r="AH429" s="9">
        <v>1651.91</v>
      </c>
      <c r="AI429" s="4">
        <v>39507</v>
      </c>
      <c r="AJ429" s="9">
        <v>28347.86</v>
      </c>
    </row>
    <row r="430" spans="1:36" x14ac:dyDescent="0.25">
      <c r="A430" s="4">
        <v>39514</v>
      </c>
      <c r="B430" s="9">
        <v>5263.97</v>
      </c>
      <c r="C430" s="4">
        <v>39514</v>
      </c>
      <c r="D430" s="9">
        <v>12782.8</v>
      </c>
      <c r="E430" s="4">
        <v>39668</v>
      </c>
      <c r="F430" s="9">
        <v>2605.7190000000001</v>
      </c>
      <c r="G430" s="4">
        <v>39514</v>
      </c>
      <c r="H430" s="9">
        <v>13281.72</v>
      </c>
      <c r="I430" s="4">
        <v>39514</v>
      </c>
      <c r="J430" s="9">
        <v>7174.15</v>
      </c>
      <c r="K430" s="4">
        <v>39514</v>
      </c>
      <c r="L430" s="9">
        <v>1293.3699999999999</v>
      </c>
      <c r="M430" s="4">
        <v>39514</v>
      </c>
      <c r="N430" s="9">
        <v>5699.9</v>
      </c>
      <c r="O430" s="4">
        <v>39514</v>
      </c>
      <c r="P430" s="9">
        <v>22501.33</v>
      </c>
      <c r="Q430" s="4">
        <v>39514</v>
      </c>
      <c r="R430" s="9">
        <v>4618.96</v>
      </c>
      <c r="S430" s="4">
        <v>39514</v>
      </c>
      <c r="T430" s="9">
        <v>6513.99</v>
      </c>
      <c r="U430" s="4">
        <v>39509</v>
      </c>
      <c r="V430" s="9">
        <v>1711.62</v>
      </c>
      <c r="W430" s="4">
        <v>39514</v>
      </c>
      <c r="X430" s="9">
        <v>61868</v>
      </c>
      <c r="Y430" s="4">
        <v>39514</v>
      </c>
      <c r="Z430" s="9">
        <v>6159.94</v>
      </c>
      <c r="AA430" s="4">
        <v>39550</v>
      </c>
      <c r="AB430" s="9">
        <v>8909.58</v>
      </c>
      <c r="AC430" s="4">
        <v>39509</v>
      </c>
      <c r="AD430" s="9">
        <v>5223.5</v>
      </c>
      <c r="AE430" s="4">
        <v>39514</v>
      </c>
      <c r="AF430" s="9">
        <v>435.09</v>
      </c>
      <c r="AG430" s="4">
        <v>39530</v>
      </c>
      <c r="AH430" s="9">
        <v>1576.47</v>
      </c>
      <c r="AI430" s="4">
        <v>39514</v>
      </c>
      <c r="AJ430" s="9">
        <v>28580.35</v>
      </c>
    </row>
    <row r="431" spans="1:36" x14ac:dyDescent="0.25">
      <c r="A431" s="4">
        <v>39521</v>
      </c>
      <c r="B431" s="9">
        <v>5206.9340000000002</v>
      </c>
      <c r="C431" s="4">
        <v>39521</v>
      </c>
      <c r="D431" s="9">
        <v>12241.6</v>
      </c>
      <c r="E431" s="4">
        <v>39675</v>
      </c>
      <c r="F431" s="9">
        <v>2450.61</v>
      </c>
      <c r="G431" s="4">
        <v>39521</v>
      </c>
      <c r="H431" s="9">
        <v>13252.84</v>
      </c>
      <c r="I431" s="4">
        <v>39521</v>
      </c>
      <c r="J431" s="9">
        <v>7132.03</v>
      </c>
      <c r="K431" s="4">
        <v>39521</v>
      </c>
      <c r="L431" s="9">
        <v>1288.1400000000001</v>
      </c>
      <c r="M431" s="4">
        <v>39521</v>
      </c>
      <c r="N431" s="9">
        <v>5631.7</v>
      </c>
      <c r="O431" s="4">
        <v>39521</v>
      </c>
      <c r="P431" s="9">
        <v>22237.11</v>
      </c>
      <c r="Q431" s="4">
        <v>39521</v>
      </c>
      <c r="R431" s="9">
        <v>4592.1499999999996</v>
      </c>
      <c r="S431" s="4">
        <v>39521</v>
      </c>
      <c r="T431" s="9">
        <v>6451.9</v>
      </c>
      <c r="U431" s="4">
        <v>39516</v>
      </c>
      <c r="V431" s="9">
        <v>1663.97</v>
      </c>
      <c r="W431" s="4">
        <v>39521</v>
      </c>
      <c r="X431" s="9">
        <v>61991</v>
      </c>
      <c r="Y431" s="4">
        <v>39521</v>
      </c>
      <c r="Z431" s="9">
        <v>5999.75</v>
      </c>
      <c r="AA431" s="4">
        <v>39557</v>
      </c>
      <c r="AB431" s="9">
        <v>9074.34</v>
      </c>
      <c r="AC431" s="4">
        <v>39516</v>
      </c>
      <c r="AD431" s="9">
        <v>4771.6000000000004</v>
      </c>
      <c r="AE431" s="4">
        <v>39521</v>
      </c>
      <c r="AF431" s="9">
        <v>432.3</v>
      </c>
      <c r="AG431" s="4">
        <v>39537</v>
      </c>
      <c r="AH431" s="9">
        <v>1627.87</v>
      </c>
      <c r="AI431" s="4">
        <v>39521</v>
      </c>
      <c r="AJ431" s="9">
        <v>28479.52</v>
      </c>
    </row>
    <row r="432" spans="1:36" x14ac:dyDescent="0.25">
      <c r="A432" s="4">
        <v>39528</v>
      </c>
      <c r="B432" s="9">
        <v>5127.5259999999998</v>
      </c>
      <c r="C432" s="4">
        <v>39528</v>
      </c>
      <c r="D432" s="9">
        <v>12482.57</v>
      </c>
      <c r="E432" s="4">
        <v>39682</v>
      </c>
      <c r="F432" s="9">
        <v>2405.2260000000001</v>
      </c>
      <c r="G432" s="4">
        <v>39528</v>
      </c>
      <c r="H432" s="9">
        <v>12775.64</v>
      </c>
      <c r="I432" s="4">
        <v>39528</v>
      </c>
      <c r="J432" s="9">
        <v>7009.86</v>
      </c>
      <c r="K432" s="4">
        <v>39528</v>
      </c>
      <c r="L432" s="9">
        <v>1329.51</v>
      </c>
      <c r="M432" s="4">
        <v>39528</v>
      </c>
      <c r="N432" s="9">
        <v>5495.2</v>
      </c>
      <c r="O432" s="4">
        <v>39528</v>
      </c>
      <c r="P432" s="9">
        <v>21108.22</v>
      </c>
      <c r="Q432" s="4">
        <v>39528</v>
      </c>
      <c r="R432" s="9">
        <v>4533.72</v>
      </c>
      <c r="S432" s="4">
        <v>39528</v>
      </c>
      <c r="T432" s="9">
        <v>6319.99</v>
      </c>
      <c r="U432" s="4">
        <v>39523</v>
      </c>
      <c r="V432" s="9">
        <v>1600.26</v>
      </c>
      <c r="W432" s="4">
        <v>39528</v>
      </c>
      <c r="X432" s="9">
        <v>58987.3</v>
      </c>
      <c r="Y432" s="4">
        <v>39528</v>
      </c>
      <c r="Z432" s="9">
        <v>6158.82</v>
      </c>
      <c r="AA432" s="4">
        <v>39564</v>
      </c>
      <c r="AB432" s="9">
        <v>8947.83</v>
      </c>
      <c r="AC432" s="4">
        <v>39523</v>
      </c>
      <c r="AD432" s="9">
        <v>4745.8</v>
      </c>
      <c r="AE432" s="4">
        <v>39528</v>
      </c>
      <c r="AF432" s="9">
        <v>425.79</v>
      </c>
      <c r="AG432" s="4">
        <v>39544</v>
      </c>
      <c r="AH432" s="9">
        <v>1635.04</v>
      </c>
      <c r="AI432" s="4">
        <v>39528</v>
      </c>
      <c r="AJ432" s="9">
        <v>26254.49</v>
      </c>
    </row>
    <row r="433" spans="1:36" x14ac:dyDescent="0.25">
      <c r="A433" s="4">
        <v>39535</v>
      </c>
      <c r="B433" s="9">
        <v>5351.098</v>
      </c>
      <c r="C433" s="4">
        <v>39535</v>
      </c>
      <c r="D433" s="9">
        <v>12820.47</v>
      </c>
      <c r="E433" s="4">
        <v>39689</v>
      </c>
      <c r="F433" s="9">
        <v>2397.3690000000001</v>
      </c>
      <c r="G433" s="4">
        <v>39535</v>
      </c>
      <c r="H433" s="9">
        <v>13233.79</v>
      </c>
      <c r="I433" s="4">
        <v>39535</v>
      </c>
      <c r="J433" s="9">
        <v>7239.35</v>
      </c>
      <c r="K433" s="4">
        <v>39535</v>
      </c>
      <c r="L433" s="9">
        <v>1315.22</v>
      </c>
      <c r="M433" s="4">
        <v>39535</v>
      </c>
      <c r="N433" s="9">
        <v>5692.9</v>
      </c>
      <c r="O433" s="4">
        <v>39535</v>
      </c>
      <c r="P433" s="9">
        <v>23285.95</v>
      </c>
      <c r="Q433" s="4">
        <v>39535</v>
      </c>
      <c r="R433" s="9">
        <v>4695.92</v>
      </c>
      <c r="S433" s="4">
        <v>39535</v>
      </c>
      <c r="T433" s="9">
        <v>6559.9</v>
      </c>
      <c r="U433" s="4">
        <v>39530</v>
      </c>
      <c r="V433" s="9">
        <v>1645.69</v>
      </c>
      <c r="W433" s="4">
        <v>39535</v>
      </c>
      <c r="X433" s="9">
        <v>60452.1</v>
      </c>
      <c r="Y433" s="4">
        <v>39535</v>
      </c>
      <c r="Z433" s="9">
        <v>6152.81</v>
      </c>
      <c r="AA433" s="4">
        <v>39571</v>
      </c>
      <c r="AB433" s="9">
        <v>8963.6299999999992</v>
      </c>
      <c r="AC433" s="4">
        <v>39530</v>
      </c>
      <c r="AD433" s="9">
        <v>4573.95</v>
      </c>
      <c r="AE433" s="4">
        <v>39535</v>
      </c>
      <c r="AF433" s="9">
        <v>440.99</v>
      </c>
      <c r="AG433" s="4">
        <v>39551</v>
      </c>
      <c r="AH433" s="9">
        <v>1649</v>
      </c>
      <c r="AI433" s="4">
        <v>39535</v>
      </c>
      <c r="AJ433" s="9">
        <v>27798.7</v>
      </c>
    </row>
    <row r="434" spans="1:36" x14ac:dyDescent="0.25">
      <c r="A434" s="4">
        <v>39542</v>
      </c>
      <c r="B434" s="9">
        <v>5619.5649999999996</v>
      </c>
      <c r="C434" s="4">
        <v>39542</v>
      </c>
      <c r="D434" s="9">
        <v>13293.22</v>
      </c>
      <c r="E434" s="4">
        <v>39696</v>
      </c>
      <c r="F434" s="9">
        <v>2202.4459999999999</v>
      </c>
      <c r="G434" s="4">
        <v>39542</v>
      </c>
      <c r="H434" s="9">
        <v>13668.19</v>
      </c>
      <c r="I434" s="4">
        <v>39542</v>
      </c>
      <c r="J434" s="9">
        <v>7573.49</v>
      </c>
      <c r="K434" s="4">
        <v>39542</v>
      </c>
      <c r="L434" s="9">
        <v>1370.4</v>
      </c>
      <c r="M434" s="4">
        <v>39542</v>
      </c>
      <c r="N434" s="9">
        <v>5947.1</v>
      </c>
      <c r="O434" s="4">
        <v>39542</v>
      </c>
      <c r="P434" s="9">
        <v>24264.63</v>
      </c>
      <c r="Q434" s="4">
        <v>39542</v>
      </c>
      <c r="R434" s="9">
        <v>4900.88</v>
      </c>
      <c r="S434" s="4">
        <v>39542</v>
      </c>
      <c r="T434" s="9">
        <v>6763.39</v>
      </c>
      <c r="U434" s="4">
        <v>39537</v>
      </c>
      <c r="V434" s="9">
        <v>1701.83</v>
      </c>
      <c r="W434" s="4">
        <v>39542</v>
      </c>
      <c r="X434" s="9">
        <v>64446</v>
      </c>
      <c r="Y434" s="4">
        <v>39542</v>
      </c>
      <c r="Z434" s="9">
        <v>6351.96</v>
      </c>
      <c r="AA434" s="4">
        <v>39578</v>
      </c>
      <c r="AB434" s="9">
        <v>8792.39</v>
      </c>
      <c r="AC434" s="4">
        <v>39537</v>
      </c>
      <c r="AD434" s="9">
        <v>4942</v>
      </c>
      <c r="AE434" s="4">
        <v>39542</v>
      </c>
      <c r="AF434" s="9">
        <v>460.81</v>
      </c>
      <c r="AG434" s="4">
        <v>39558</v>
      </c>
      <c r="AH434" s="9">
        <v>1706.63</v>
      </c>
      <c r="AI434" s="4">
        <v>39542</v>
      </c>
      <c r="AJ434" s="9">
        <v>28204.58</v>
      </c>
    </row>
    <row r="435" spans="1:36" x14ac:dyDescent="0.25">
      <c r="A435" s="4">
        <v>39549</v>
      </c>
      <c r="B435" s="9">
        <v>5439.2879999999996</v>
      </c>
      <c r="C435" s="4">
        <v>39549</v>
      </c>
      <c r="D435" s="9">
        <v>13323.73</v>
      </c>
      <c r="E435" s="4">
        <v>39703</v>
      </c>
      <c r="F435" s="9">
        <v>2079.6729999999998</v>
      </c>
      <c r="G435" s="4">
        <v>39549</v>
      </c>
      <c r="H435" s="9">
        <v>13683.03</v>
      </c>
      <c r="I435" s="4">
        <v>39549</v>
      </c>
      <c r="J435" s="9">
        <v>7258.96</v>
      </c>
      <c r="K435" s="4">
        <v>39549</v>
      </c>
      <c r="L435" s="9">
        <v>1332.83</v>
      </c>
      <c r="M435" s="4">
        <v>39549</v>
      </c>
      <c r="N435" s="9">
        <v>5895.5</v>
      </c>
      <c r="O435" s="4">
        <v>39549</v>
      </c>
      <c r="P435" s="9">
        <v>24667.79</v>
      </c>
      <c r="Q435" s="4">
        <v>39549</v>
      </c>
      <c r="R435" s="9">
        <v>4797.93</v>
      </c>
      <c r="S435" s="4">
        <v>39549</v>
      </c>
      <c r="T435" s="9">
        <v>6603.57</v>
      </c>
      <c r="U435" s="4">
        <v>39544</v>
      </c>
      <c r="V435" s="9">
        <v>1766.49</v>
      </c>
      <c r="W435" s="4">
        <v>39549</v>
      </c>
      <c r="X435" s="9">
        <v>62585.2</v>
      </c>
      <c r="Y435" s="4">
        <v>39549</v>
      </c>
      <c r="Z435" s="9">
        <v>6098.65</v>
      </c>
      <c r="AA435" s="4">
        <v>39585</v>
      </c>
      <c r="AB435" s="9">
        <v>9197.41</v>
      </c>
      <c r="AC435" s="4">
        <v>39544</v>
      </c>
      <c r="AD435" s="9">
        <v>4647</v>
      </c>
      <c r="AE435" s="4">
        <v>39549</v>
      </c>
      <c r="AF435" s="9">
        <v>453.43</v>
      </c>
      <c r="AG435" s="4">
        <v>39565</v>
      </c>
      <c r="AH435" s="9">
        <v>1668.86</v>
      </c>
      <c r="AI435" s="4">
        <v>39549</v>
      </c>
      <c r="AJ435" s="9">
        <v>29011.96</v>
      </c>
    </row>
    <row r="436" spans="1:36" x14ac:dyDescent="0.25">
      <c r="A436" s="4">
        <v>39556</v>
      </c>
      <c r="B436" s="9">
        <v>5429.6610000000001</v>
      </c>
      <c r="C436" s="4">
        <v>39556</v>
      </c>
      <c r="D436" s="9">
        <v>13476.45</v>
      </c>
      <c r="E436" s="4">
        <v>39710</v>
      </c>
      <c r="F436" s="9">
        <v>2075.0909999999999</v>
      </c>
      <c r="G436" s="4">
        <v>39556</v>
      </c>
      <c r="H436" s="9">
        <v>14237.06</v>
      </c>
      <c r="I436" s="4">
        <v>39556</v>
      </c>
      <c r="J436" s="9">
        <v>7418.02</v>
      </c>
      <c r="K436" s="4">
        <v>39556</v>
      </c>
      <c r="L436" s="9">
        <v>1390.33</v>
      </c>
      <c r="M436" s="4">
        <v>39556</v>
      </c>
      <c r="N436" s="9">
        <v>6056.5</v>
      </c>
      <c r="O436" s="4">
        <v>39556</v>
      </c>
      <c r="P436" s="9">
        <v>24197.78</v>
      </c>
      <c r="Q436" s="4">
        <v>39556</v>
      </c>
      <c r="R436" s="9">
        <v>4961.6899999999996</v>
      </c>
      <c r="S436" s="4">
        <v>39556</v>
      </c>
      <c r="T436" s="9">
        <v>6843.08</v>
      </c>
      <c r="U436" s="4">
        <v>39551</v>
      </c>
      <c r="V436" s="9">
        <v>1779.71</v>
      </c>
      <c r="W436" s="4">
        <v>39556</v>
      </c>
      <c r="X436" s="9">
        <v>64922.7</v>
      </c>
      <c r="Y436" s="4">
        <v>39556</v>
      </c>
      <c r="Z436" s="9">
        <v>6259.51</v>
      </c>
      <c r="AA436" s="4">
        <v>39592</v>
      </c>
      <c r="AB436" s="9">
        <v>8834.73</v>
      </c>
      <c r="AC436" s="4">
        <v>39551</v>
      </c>
      <c r="AD436" s="9">
        <v>4777.8</v>
      </c>
      <c r="AE436" s="4">
        <v>39556</v>
      </c>
      <c r="AF436" s="9">
        <v>474.75</v>
      </c>
      <c r="AG436" s="4">
        <v>39572</v>
      </c>
      <c r="AH436" s="9">
        <v>1694.37</v>
      </c>
      <c r="AI436" s="4">
        <v>39556</v>
      </c>
      <c r="AJ436" s="9">
        <v>29508.84</v>
      </c>
    </row>
    <row r="437" spans="1:36" x14ac:dyDescent="0.25">
      <c r="A437" s="4">
        <v>39563</v>
      </c>
      <c r="B437" s="9">
        <v>5587.3239999999996</v>
      </c>
      <c r="C437" s="4">
        <v>39563</v>
      </c>
      <c r="D437" s="9">
        <v>13863.47</v>
      </c>
      <c r="E437" s="4">
        <v>39717</v>
      </c>
      <c r="F437" s="9">
        <v>2293.7840000000001</v>
      </c>
      <c r="G437" s="4">
        <v>39563</v>
      </c>
      <c r="H437" s="9">
        <v>14103.87</v>
      </c>
      <c r="I437" s="4">
        <v>39563</v>
      </c>
      <c r="J437" s="9">
        <v>7509.48</v>
      </c>
      <c r="K437" s="4">
        <v>39563</v>
      </c>
      <c r="L437" s="9">
        <v>1397.84</v>
      </c>
      <c r="M437" s="4">
        <v>39563</v>
      </c>
      <c r="N437" s="9">
        <v>6091.4</v>
      </c>
      <c r="O437" s="4">
        <v>39563</v>
      </c>
      <c r="P437" s="9">
        <v>25516.78</v>
      </c>
      <c r="Q437" s="4">
        <v>39563</v>
      </c>
      <c r="R437" s="9">
        <v>4978.21</v>
      </c>
      <c r="S437" s="4">
        <v>39563</v>
      </c>
      <c r="T437" s="9">
        <v>6896.58</v>
      </c>
      <c r="U437" s="4">
        <v>39558</v>
      </c>
      <c r="V437" s="9">
        <v>1771.9</v>
      </c>
      <c r="W437" s="4">
        <v>39563</v>
      </c>
      <c r="X437" s="9">
        <v>65187.3</v>
      </c>
      <c r="Y437" s="4">
        <v>39563</v>
      </c>
      <c r="Z437" s="9">
        <v>6178.83</v>
      </c>
      <c r="AA437" s="4">
        <v>39599</v>
      </c>
      <c r="AB437" s="9">
        <v>8619.08</v>
      </c>
      <c r="AC437" s="4">
        <v>39558</v>
      </c>
      <c r="AD437" s="9">
        <v>4958.3999999999996</v>
      </c>
      <c r="AE437" s="4">
        <v>39563</v>
      </c>
      <c r="AF437" s="9">
        <v>467.84</v>
      </c>
      <c r="AG437" s="4">
        <v>39579</v>
      </c>
      <c r="AH437" s="9">
        <v>1795.67</v>
      </c>
      <c r="AI437" s="4">
        <v>39563</v>
      </c>
      <c r="AJ437" s="9">
        <v>29039.34</v>
      </c>
    </row>
    <row r="438" spans="1:36" x14ac:dyDescent="0.25">
      <c r="A438" s="4">
        <v>39570</v>
      </c>
      <c r="B438" s="9">
        <v>5700.4219999999996</v>
      </c>
      <c r="C438" s="4">
        <v>39570</v>
      </c>
      <c r="D438" s="9">
        <v>14049.26</v>
      </c>
      <c r="E438" s="4">
        <v>39731</v>
      </c>
      <c r="F438" s="9">
        <v>2000.5719999999999</v>
      </c>
      <c r="G438" s="4">
        <v>39570</v>
      </c>
      <c r="H438" s="9">
        <v>14280.28</v>
      </c>
      <c r="I438" s="4">
        <v>39570</v>
      </c>
      <c r="J438" s="9">
        <v>7665.8</v>
      </c>
      <c r="K438" s="4">
        <v>39570</v>
      </c>
      <c r="L438" s="9">
        <v>1413.9</v>
      </c>
      <c r="M438" s="4">
        <v>39570</v>
      </c>
      <c r="N438" s="9">
        <v>6215.5</v>
      </c>
      <c r="O438" s="4">
        <v>39570</v>
      </c>
      <c r="P438" s="9">
        <v>26241.02</v>
      </c>
      <c r="Q438" s="4">
        <v>39570</v>
      </c>
      <c r="R438" s="9">
        <v>5069.71</v>
      </c>
      <c r="S438" s="4">
        <v>39570</v>
      </c>
      <c r="T438" s="9">
        <v>7043.23</v>
      </c>
      <c r="U438" s="4">
        <v>39565</v>
      </c>
      <c r="V438" s="9">
        <v>1824.68</v>
      </c>
      <c r="W438" s="4">
        <v>39570</v>
      </c>
      <c r="X438" s="9">
        <v>69366.399999999994</v>
      </c>
      <c r="Y438" s="4">
        <v>39570</v>
      </c>
      <c r="Z438" s="9">
        <v>6474.62</v>
      </c>
      <c r="AA438" s="4">
        <v>39606</v>
      </c>
      <c r="AB438" s="9">
        <v>8745.35</v>
      </c>
      <c r="AC438" s="4">
        <v>39565</v>
      </c>
      <c r="AD438" s="9">
        <v>5111.7</v>
      </c>
      <c r="AE438" s="4">
        <v>39570</v>
      </c>
      <c r="AF438" s="9">
        <v>481.21</v>
      </c>
      <c r="AG438" s="4">
        <v>39586</v>
      </c>
      <c r="AH438" s="9">
        <v>1943.88</v>
      </c>
      <c r="AI438" s="4">
        <v>39570</v>
      </c>
      <c r="AJ438" s="9">
        <v>28675.37</v>
      </c>
    </row>
    <row r="439" spans="1:36" x14ac:dyDescent="0.25">
      <c r="A439" s="4">
        <v>39577</v>
      </c>
      <c r="B439" s="9">
        <v>5771.7669999999998</v>
      </c>
      <c r="C439" s="4">
        <v>39577</v>
      </c>
      <c r="D439" s="9">
        <v>13655.34</v>
      </c>
      <c r="E439" s="4">
        <v>39738</v>
      </c>
      <c r="F439" s="9">
        <v>1930.6510000000001</v>
      </c>
      <c r="G439" s="4">
        <v>39577</v>
      </c>
      <c r="H439" s="9">
        <v>14521.19</v>
      </c>
      <c r="I439" s="4">
        <v>39577</v>
      </c>
      <c r="J439" s="9">
        <v>7483.97</v>
      </c>
      <c r="K439" s="4">
        <v>39577</v>
      </c>
      <c r="L439" s="9">
        <v>1388.28</v>
      </c>
      <c r="M439" s="4">
        <v>39577</v>
      </c>
      <c r="N439" s="9">
        <v>6204.7</v>
      </c>
      <c r="O439" s="4">
        <v>39577</v>
      </c>
      <c r="P439" s="9">
        <v>25063.17</v>
      </c>
      <c r="Q439" s="4">
        <v>39577</v>
      </c>
      <c r="R439" s="9">
        <v>4960.5600000000004</v>
      </c>
      <c r="S439" s="4">
        <v>39577</v>
      </c>
      <c r="T439" s="9">
        <v>7003.17</v>
      </c>
      <c r="U439" s="4">
        <v>39572</v>
      </c>
      <c r="V439" s="9">
        <v>1848.27</v>
      </c>
      <c r="W439" s="4">
        <v>39577</v>
      </c>
      <c r="X439" s="9">
        <v>69645.7</v>
      </c>
      <c r="Y439" s="4">
        <v>39577</v>
      </c>
      <c r="Z439" s="9">
        <v>6431.38</v>
      </c>
      <c r="AA439" s="4">
        <v>39613</v>
      </c>
      <c r="AB439" s="9">
        <v>8105.59</v>
      </c>
      <c r="AC439" s="4">
        <v>39572</v>
      </c>
      <c r="AD439" s="9">
        <v>5228.2</v>
      </c>
      <c r="AE439" s="4">
        <v>39577</v>
      </c>
      <c r="AF439" s="9">
        <v>480.4</v>
      </c>
      <c r="AG439" s="4">
        <v>39593</v>
      </c>
      <c r="AH439" s="9">
        <v>1909.67</v>
      </c>
      <c r="AI439" s="4">
        <v>39577</v>
      </c>
      <c r="AJ439" s="9">
        <v>30127.72</v>
      </c>
    </row>
    <row r="440" spans="1:36" x14ac:dyDescent="0.25">
      <c r="A440" s="4">
        <v>39584</v>
      </c>
      <c r="B440" s="9">
        <v>5930.9769999999999</v>
      </c>
      <c r="C440" s="4">
        <v>39584</v>
      </c>
      <c r="D440" s="9">
        <v>14219.48</v>
      </c>
      <c r="E440" s="4">
        <v>39745</v>
      </c>
      <c r="F440" s="9">
        <v>1839.6210000000001</v>
      </c>
      <c r="G440" s="4">
        <v>39584</v>
      </c>
      <c r="H440" s="9">
        <v>14984.2</v>
      </c>
      <c r="I440" s="4">
        <v>39584</v>
      </c>
      <c r="J440" s="9">
        <v>7653.71</v>
      </c>
      <c r="K440" s="4">
        <v>39584</v>
      </c>
      <c r="L440" s="9">
        <v>1425.35</v>
      </c>
      <c r="M440" s="4">
        <v>39584</v>
      </c>
      <c r="N440" s="9">
        <v>6304.3</v>
      </c>
      <c r="O440" s="4">
        <v>39584</v>
      </c>
      <c r="P440" s="9">
        <v>25618.86</v>
      </c>
      <c r="Q440" s="4">
        <v>39584</v>
      </c>
      <c r="R440" s="9">
        <v>5078.04</v>
      </c>
      <c r="S440" s="4">
        <v>39584</v>
      </c>
      <c r="T440" s="9">
        <v>7156.55</v>
      </c>
      <c r="U440" s="4">
        <v>39579</v>
      </c>
      <c r="V440" s="9">
        <v>1823.7</v>
      </c>
      <c r="W440" s="4">
        <v>39584</v>
      </c>
      <c r="X440" s="9">
        <v>72766.899999999994</v>
      </c>
      <c r="Y440" s="4">
        <v>39584</v>
      </c>
      <c r="Z440" s="9">
        <v>6429.23</v>
      </c>
      <c r="AA440" s="4">
        <v>39620</v>
      </c>
      <c r="AB440" s="9">
        <v>7902.44</v>
      </c>
      <c r="AC440" s="4">
        <v>39579</v>
      </c>
      <c r="AD440" s="9">
        <v>4982.6000000000004</v>
      </c>
      <c r="AE440" s="4">
        <v>39584</v>
      </c>
      <c r="AF440" s="9">
        <v>490.78</v>
      </c>
      <c r="AG440" s="4">
        <v>39600</v>
      </c>
      <c r="AH440" s="9">
        <v>1925.24</v>
      </c>
      <c r="AI440" s="4">
        <v>39584</v>
      </c>
      <c r="AJ440" s="9">
        <v>30704.81</v>
      </c>
    </row>
    <row r="441" spans="1:36" x14ac:dyDescent="0.25">
      <c r="A441" s="4">
        <v>39591</v>
      </c>
      <c r="B441" s="9">
        <v>5767.9780000000001</v>
      </c>
      <c r="C441" s="4">
        <v>39591</v>
      </c>
      <c r="D441" s="9">
        <v>14012.2</v>
      </c>
      <c r="E441" s="4">
        <v>39752</v>
      </c>
      <c r="F441" s="9">
        <v>1728.7860000000001</v>
      </c>
      <c r="G441" s="4">
        <v>39591</v>
      </c>
      <c r="H441" s="9">
        <v>14723.36</v>
      </c>
      <c r="I441" s="4">
        <v>39591</v>
      </c>
      <c r="J441" s="9">
        <v>7459.94</v>
      </c>
      <c r="K441" s="4">
        <v>39591</v>
      </c>
      <c r="L441" s="9">
        <v>1375.93</v>
      </c>
      <c r="M441" s="4">
        <v>39591</v>
      </c>
      <c r="N441" s="9">
        <v>6087.3</v>
      </c>
      <c r="O441" s="4">
        <v>39591</v>
      </c>
      <c r="P441" s="9">
        <v>24714.07</v>
      </c>
      <c r="Q441" s="4">
        <v>39591</v>
      </c>
      <c r="R441" s="9">
        <v>4933.7700000000004</v>
      </c>
      <c r="S441" s="4">
        <v>39591</v>
      </c>
      <c r="T441" s="9">
        <v>6944.05</v>
      </c>
      <c r="U441" s="4">
        <v>39586</v>
      </c>
      <c r="V441" s="9">
        <v>1888.88</v>
      </c>
      <c r="W441" s="4">
        <v>39591</v>
      </c>
      <c r="X441" s="9">
        <v>71451.8</v>
      </c>
      <c r="Y441" s="4">
        <v>39591</v>
      </c>
      <c r="Z441" s="9">
        <v>6065.64</v>
      </c>
      <c r="AA441" s="4">
        <v>39627</v>
      </c>
      <c r="AB441" s="9">
        <v>7548.76</v>
      </c>
      <c r="AC441" s="4">
        <v>39586</v>
      </c>
      <c r="AD441" s="9">
        <v>5157.7</v>
      </c>
      <c r="AE441" s="4">
        <v>39591</v>
      </c>
      <c r="AF441" s="9">
        <v>478.39</v>
      </c>
      <c r="AG441" s="4">
        <v>39607</v>
      </c>
      <c r="AH441" s="9">
        <v>1812.59</v>
      </c>
      <c r="AI441" s="4">
        <v>39591</v>
      </c>
      <c r="AJ441" s="9">
        <v>30602.35</v>
      </c>
    </row>
    <row r="442" spans="1:36" x14ac:dyDescent="0.25">
      <c r="A442" s="4">
        <v>39598</v>
      </c>
      <c r="B442" s="9">
        <v>5654.7039999999997</v>
      </c>
      <c r="C442" s="4">
        <v>39598</v>
      </c>
      <c r="D442" s="9">
        <v>14338.54</v>
      </c>
      <c r="E442" s="4">
        <v>39759</v>
      </c>
      <c r="F442" s="9">
        <v>1747.713</v>
      </c>
      <c r="G442" s="4">
        <v>39598</v>
      </c>
      <c r="H442" s="9">
        <v>14714.73</v>
      </c>
      <c r="I442" s="4">
        <v>39598</v>
      </c>
      <c r="J442" s="9">
        <v>7511.29</v>
      </c>
      <c r="K442" s="4">
        <v>39598</v>
      </c>
      <c r="L442" s="9">
        <v>1400.38</v>
      </c>
      <c r="M442" s="4">
        <v>39598</v>
      </c>
      <c r="N442" s="9">
        <v>6053.5</v>
      </c>
      <c r="O442" s="4">
        <v>39598</v>
      </c>
      <c r="P442" s="9">
        <v>24533.119999999999</v>
      </c>
      <c r="Q442" s="4">
        <v>39598</v>
      </c>
      <c r="R442" s="9">
        <v>5014.28</v>
      </c>
      <c r="S442" s="4">
        <v>39598</v>
      </c>
      <c r="T442" s="9">
        <v>7096.79</v>
      </c>
      <c r="U442" s="4">
        <v>39593</v>
      </c>
      <c r="V442" s="9">
        <v>1827.94</v>
      </c>
      <c r="W442" s="4">
        <v>39598</v>
      </c>
      <c r="X442" s="9">
        <v>72592.5</v>
      </c>
      <c r="Y442" s="4">
        <v>39598</v>
      </c>
      <c r="Z442" s="9">
        <v>6105.87</v>
      </c>
      <c r="AA442" s="4">
        <v>39634</v>
      </c>
      <c r="AB442" s="9">
        <v>7228.41</v>
      </c>
      <c r="AC442" s="4">
        <v>39593</v>
      </c>
      <c r="AD442" s="9">
        <v>4946.55</v>
      </c>
      <c r="AE442" s="4">
        <v>39598</v>
      </c>
      <c r="AF442" s="9">
        <v>485.52</v>
      </c>
      <c r="AG442" s="4">
        <v>39614</v>
      </c>
      <c r="AH442" s="9">
        <v>1826.67</v>
      </c>
      <c r="AI442" s="4">
        <v>39598</v>
      </c>
      <c r="AJ442" s="9">
        <v>29939.96</v>
      </c>
    </row>
    <row r="443" spans="1:36" x14ac:dyDescent="0.25">
      <c r="A443" s="4">
        <v>39605</v>
      </c>
      <c r="B443" s="9">
        <v>5592.085</v>
      </c>
      <c r="C443" s="4">
        <v>39605</v>
      </c>
      <c r="D443" s="9">
        <v>14489.44</v>
      </c>
      <c r="E443" s="4">
        <v>39766</v>
      </c>
      <c r="F443" s="9">
        <v>1986.4380000000001</v>
      </c>
      <c r="G443" s="4">
        <v>39605</v>
      </c>
      <c r="H443" s="9">
        <v>14969.55</v>
      </c>
      <c r="I443" s="4">
        <v>39605</v>
      </c>
      <c r="J443" s="9">
        <v>7386.42</v>
      </c>
      <c r="K443" s="4">
        <v>39605</v>
      </c>
      <c r="L443" s="9">
        <v>1360.68</v>
      </c>
      <c r="M443" s="4">
        <v>39605</v>
      </c>
      <c r="N443" s="9">
        <v>5906.8</v>
      </c>
      <c r="O443" s="4">
        <v>39605</v>
      </c>
      <c r="P443" s="9">
        <v>24402.18</v>
      </c>
      <c r="Q443" s="4">
        <v>39605</v>
      </c>
      <c r="R443" s="9">
        <v>4795.32</v>
      </c>
      <c r="S443" s="4">
        <v>39605</v>
      </c>
      <c r="T443" s="9">
        <v>6803.81</v>
      </c>
      <c r="U443" s="4">
        <v>39600</v>
      </c>
      <c r="V443" s="9">
        <v>1852.02</v>
      </c>
      <c r="W443" s="4">
        <v>39605</v>
      </c>
      <c r="X443" s="9">
        <v>69785.899999999994</v>
      </c>
      <c r="Y443" s="4">
        <v>39605</v>
      </c>
      <c r="Z443" s="9">
        <v>5806.84</v>
      </c>
      <c r="AA443" s="4">
        <v>39641</v>
      </c>
      <c r="AB443" s="9">
        <v>7244.76</v>
      </c>
      <c r="AC443" s="4">
        <v>39600</v>
      </c>
      <c r="AD443" s="9">
        <v>4870.1000000000004</v>
      </c>
      <c r="AE443" s="4">
        <v>39605</v>
      </c>
      <c r="AF443" s="9">
        <v>471.23</v>
      </c>
      <c r="AG443" s="4">
        <v>39621</v>
      </c>
      <c r="AH443" s="9">
        <v>1829.22</v>
      </c>
      <c r="AI443" s="4">
        <v>39605</v>
      </c>
      <c r="AJ443" s="9">
        <v>29825.35</v>
      </c>
    </row>
    <row r="444" spans="1:36" x14ac:dyDescent="0.25">
      <c r="A444" s="4">
        <v>39612</v>
      </c>
      <c r="B444" s="9">
        <v>5378.14</v>
      </c>
      <c r="C444" s="4">
        <v>39612</v>
      </c>
      <c r="D444" s="9">
        <v>13973.73</v>
      </c>
      <c r="E444" s="4">
        <v>39773</v>
      </c>
      <c r="F444" s="9">
        <v>1969.3889999999999</v>
      </c>
      <c r="G444" s="4">
        <v>39612</v>
      </c>
      <c r="H444" s="9">
        <v>14778.46</v>
      </c>
      <c r="I444" s="4">
        <v>39612</v>
      </c>
      <c r="J444" s="9">
        <v>7261.37</v>
      </c>
      <c r="K444" s="4">
        <v>39612</v>
      </c>
      <c r="L444" s="9">
        <v>1360.03</v>
      </c>
      <c r="M444" s="4">
        <v>39612</v>
      </c>
      <c r="N444" s="9">
        <v>5802.8</v>
      </c>
      <c r="O444" s="4">
        <v>39612</v>
      </c>
      <c r="P444" s="9">
        <v>22592.3</v>
      </c>
      <c r="Q444" s="4">
        <v>39612</v>
      </c>
      <c r="R444" s="9">
        <v>4682.3</v>
      </c>
      <c r="S444" s="4">
        <v>39612</v>
      </c>
      <c r="T444" s="9">
        <v>6765.32</v>
      </c>
      <c r="U444" s="4">
        <v>39607</v>
      </c>
      <c r="V444" s="9">
        <v>1832.31</v>
      </c>
      <c r="W444" s="4">
        <v>39612</v>
      </c>
      <c r="X444" s="9">
        <v>67203.5</v>
      </c>
      <c r="Y444" s="4">
        <v>39612</v>
      </c>
      <c r="Z444" s="9">
        <v>5626.15</v>
      </c>
      <c r="AA444" s="4">
        <v>39648</v>
      </c>
      <c r="AB444" s="9">
        <v>6815.32</v>
      </c>
      <c r="AC444" s="4">
        <v>39607</v>
      </c>
      <c r="AD444" s="9">
        <v>4627.8</v>
      </c>
      <c r="AE444" s="4">
        <v>39612</v>
      </c>
      <c r="AF444" s="9">
        <v>459.96</v>
      </c>
      <c r="AG444" s="4">
        <v>39628</v>
      </c>
      <c r="AH444" s="9">
        <v>1765.91</v>
      </c>
      <c r="AI444" s="4">
        <v>39612</v>
      </c>
      <c r="AJ444" s="9">
        <v>29233.79</v>
      </c>
    </row>
    <row r="445" spans="1:36" x14ac:dyDescent="0.25">
      <c r="A445" s="4">
        <v>39619</v>
      </c>
      <c r="B445" s="9">
        <v>5288.28</v>
      </c>
      <c r="C445" s="4">
        <v>39619</v>
      </c>
      <c r="D445" s="9">
        <v>13942.08</v>
      </c>
      <c r="E445" s="4">
        <v>39780</v>
      </c>
      <c r="F445" s="9">
        <v>1871.1559999999999</v>
      </c>
      <c r="G445" s="4">
        <v>39619</v>
      </c>
      <c r="H445" s="9">
        <v>14580.67</v>
      </c>
      <c r="I445" s="4">
        <v>39619</v>
      </c>
      <c r="J445" s="9">
        <v>7069.44</v>
      </c>
      <c r="K445" s="4">
        <v>39619</v>
      </c>
      <c r="L445" s="9">
        <v>1317.93</v>
      </c>
      <c r="M445" s="4">
        <v>39619</v>
      </c>
      <c r="N445" s="9">
        <v>5620.8</v>
      </c>
      <c r="O445" s="4">
        <v>39619</v>
      </c>
      <c r="P445" s="9">
        <v>22745.599999999999</v>
      </c>
      <c r="Q445" s="4">
        <v>39619</v>
      </c>
      <c r="R445" s="9">
        <v>4509.2700000000004</v>
      </c>
      <c r="S445" s="4">
        <v>39619</v>
      </c>
      <c r="T445" s="9">
        <v>6578.44</v>
      </c>
      <c r="U445" s="4">
        <v>39614</v>
      </c>
      <c r="V445" s="9">
        <v>1747.35</v>
      </c>
      <c r="W445" s="4">
        <v>39619</v>
      </c>
      <c r="X445" s="9">
        <v>64613.8</v>
      </c>
      <c r="Y445" s="4">
        <v>39619</v>
      </c>
      <c r="Z445" s="9">
        <v>5466.18</v>
      </c>
      <c r="AA445" s="4">
        <v>39655</v>
      </c>
      <c r="AB445" s="9">
        <v>7233.62</v>
      </c>
      <c r="AC445" s="4">
        <v>39614</v>
      </c>
      <c r="AD445" s="9">
        <v>4517.1000000000004</v>
      </c>
      <c r="AE445" s="4">
        <v>39619</v>
      </c>
      <c r="AF445" s="9">
        <v>437.33</v>
      </c>
      <c r="AG445" s="4">
        <v>39635</v>
      </c>
      <c r="AH445" s="9">
        <v>1666.75</v>
      </c>
      <c r="AI445" s="4">
        <v>39619</v>
      </c>
      <c r="AJ445" s="9">
        <v>28824.04</v>
      </c>
    </row>
    <row r="446" spans="1:36" x14ac:dyDescent="0.25">
      <c r="A446" s="4">
        <v>39626</v>
      </c>
      <c r="B446" s="9">
        <v>5236.9870000000001</v>
      </c>
      <c r="C446" s="4">
        <v>39626</v>
      </c>
      <c r="D446" s="9">
        <v>13544.36</v>
      </c>
      <c r="E446" s="4">
        <v>39787</v>
      </c>
      <c r="F446" s="9">
        <v>2018.6559999999999</v>
      </c>
      <c r="G446" s="4">
        <v>39626</v>
      </c>
      <c r="H446" s="9">
        <v>14355.21</v>
      </c>
      <c r="I446" s="4">
        <v>39626</v>
      </c>
      <c r="J446" s="9">
        <v>6861.54</v>
      </c>
      <c r="K446" s="4">
        <v>39626</v>
      </c>
      <c r="L446" s="9">
        <v>1278.3800000000001</v>
      </c>
      <c r="M446" s="4">
        <v>39626</v>
      </c>
      <c r="N446" s="9">
        <v>5529.9</v>
      </c>
      <c r="O446" s="4">
        <v>39626</v>
      </c>
      <c r="P446" s="9">
        <v>22042.35</v>
      </c>
      <c r="Q446" s="4">
        <v>39626</v>
      </c>
      <c r="R446" s="9">
        <v>4397.32</v>
      </c>
      <c r="S446" s="4">
        <v>39626</v>
      </c>
      <c r="T446" s="9">
        <v>6421.91</v>
      </c>
      <c r="U446" s="4">
        <v>39621</v>
      </c>
      <c r="V446" s="9">
        <v>1731</v>
      </c>
      <c r="W446" s="4">
        <v>39626</v>
      </c>
      <c r="X446" s="9">
        <v>64321.1</v>
      </c>
      <c r="Y446" s="4">
        <v>39626</v>
      </c>
      <c r="Z446" s="9">
        <v>5295.66</v>
      </c>
      <c r="AA446" s="4">
        <v>39662</v>
      </c>
      <c r="AB446" s="9">
        <v>7002.54</v>
      </c>
      <c r="AC446" s="4">
        <v>39621</v>
      </c>
      <c r="AD446" s="9">
        <v>4347.55</v>
      </c>
      <c r="AE446" s="4">
        <v>39626</v>
      </c>
      <c r="AF446" s="9">
        <v>425.92</v>
      </c>
      <c r="AG446" s="4">
        <v>39642</v>
      </c>
      <c r="AH446" s="9">
        <v>1622.01</v>
      </c>
      <c r="AI446" s="4">
        <v>39626</v>
      </c>
      <c r="AJ446" s="9">
        <v>28692.1</v>
      </c>
    </row>
    <row r="447" spans="1:36" x14ac:dyDescent="0.25">
      <c r="A447" s="4">
        <v>39633</v>
      </c>
      <c r="B447" s="9">
        <v>5082.0839999999998</v>
      </c>
      <c r="C447" s="4">
        <v>39633</v>
      </c>
      <c r="D447" s="9">
        <v>13237.89</v>
      </c>
      <c r="E447" s="4">
        <v>39794</v>
      </c>
      <c r="F447" s="9">
        <v>1954.2149999999999</v>
      </c>
      <c r="G447" s="4">
        <v>39633</v>
      </c>
      <c r="H447" s="9">
        <v>14010.39</v>
      </c>
      <c r="I447" s="4">
        <v>39633</v>
      </c>
      <c r="J447" s="9">
        <v>6772.74</v>
      </c>
      <c r="K447" s="4">
        <v>39633</v>
      </c>
      <c r="L447" s="9">
        <v>1262.9000000000001</v>
      </c>
      <c r="M447" s="4">
        <v>39633</v>
      </c>
      <c r="N447" s="9">
        <v>5412.8</v>
      </c>
      <c r="O447" s="4">
        <v>39633</v>
      </c>
      <c r="P447" s="9">
        <v>21423.82</v>
      </c>
      <c r="Q447" s="4">
        <v>39633</v>
      </c>
      <c r="R447" s="9">
        <v>4266</v>
      </c>
      <c r="S447" s="4">
        <v>39633</v>
      </c>
      <c r="T447" s="9">
        <v>6272.21</v>
      </c>
      <c r="U447" s="4">
        <v>39628</v>
      </c>
      <c r="V447" s="9">
        <v>1684.45</v>
      </c>
      <c r="W447" s="4">
        <v>39633</v>
      </c>
      <c r="X447" s="9">
        <v>59365.4</v>
      </c>
      <c r="Y447" s="4">
        <v>39633</v>
      </c>
      <c r="Z447" s="9">
        <v>4863.2299999999996</v>
      </c>
      <c r="AA447" s="4">
        <v>39669</v>
      </c>
      <c r="AB447" s="9">
        <v>7209.04</v>
      </c>
      <c r="AC447" s="4">
        <v>39628</v>
      </c>
      <c r="AD447" s="9">
        <v>4136.6499999999996</v>
      </c>
      <c r="AE447" s="4">
        <v>39633</v>
      </c>
      <c r="AF447" s="9">
        <v>403.36</v>
      </c>
      <c r="AG447" s="4">
        <v>39649</v>
      </c>
      <c r="AH447" s="9">
        <v>1623.09</v>
      </c>
      <c r="AI447" s="4">
        <v>39633</v>
      </c>
      <c r="AJ447" s="9">
        <v>26519.15</v>
      </c>
    </row>
    <row r="448" spans="1:36" x14ac:dyDescent="0.25">
      <c r="A448" s="4">
        <v>39640</v>
      </c>
      <c r="B448" s="9">
        <v>4979.9080000000004</v>
      </c>
      <c r="C448" s="4">
        <v>39640</v>
      </c>
      <c r="D448" s="9">
        <v>13039.69</v>
      </c>
      <c r="E448" s="4">
        <v>39801</v>
      </c>
      <c r="F448" s="9">
        <v>2018.463</v>
      </c>
      <c r="G448" s="4">
        <v>39640</v>
      </c>
      <c r="H448" s="9">
        <v>13709.1</v>
      </c>
      <c r="I448" s="4">
        <v>39640</v>
      </c>
      <c r="J448" s="9">
        <v>6638.89</v>
      </c>
      <c r="K448" s="4">
        <v>39640</v>
      </c>
      <c r="L448" s="9">
        <v>1239.49</v>
      </c>
      <c r="M448" s="4">
        <v>39640</v>
      </c>
      <c r="N448" s="9">
        <v>5261.6</v>
      </c>
      <c r="O448" s="4">
        <v>39640</v>
      </c>
      <c r="P448" s="9">
        <v>22184.55</v>
      </c>
      <c r="Q448" s="4">
        <v>39640</v>
      </c>
      <c r="R448" s="9">
        <v>4100.6400000000003</v>
      </c>
      <c r="S448" s="4">
        <v>39640</v>
      </c>
      <c r="T448" s="9">
        <v>6153.3</v>
      </c>
      <c r="U448" s="4">
        <v>39635</v>
      </c>
      <c r="V448" s="9">
        <v>1577.94</v>
      </c>
      <c r="W448" s="4">
        <v>39640</v>
      </c>
      <c r="X448" s="9">
        <v>60148.3</v>
      </c>
      <c r="Y448" s="4">
        <v>39640</v>
      </c>
      <c r="Z448" s="9">
        <v>4414.8</v>
      </c>
      <c r="AA448" s="4">
        <v>39676</v>
      </c>
      <c r="AB448" s="9">
        <v>7196.5</v>
      </c>
      <c r="AC448" s="4">
        <v>39635</v>
      </c>
      <c r="AD448" s="9">
        <v>4016</v>
      </c>
      <c r="AE448" s="4">
        <v>39640</v>
      </c>
      <c r="AF448" s="9">
        <v>391.98</v>
      </c>
      <c r="AG448" s="4">
        <v>39656</v>
      </c>
      <c r="AH448" s="9">
        <v>1487.1</v>
      </c>
      <c r="AI448" s="4">
        <v>39640</v>
      </c>
      <c r="AJ448" s="9">
        <v>26074.78</v>
      </c>
    </row>
    <row r="449" spans="1:36" x14ac:dyDescent="0.25">
      <c r="A449" s="4">
        <v>39647</v>
      </c>
      <c r="B449" s="9">
        <v>4840.3620000000001</v>
      </c>
      <c r="C449" s="4">
        <v>39647</v>
      </c>
      <c r="D449" s="9">
        <v>12803.7</v>
      </c>
      <c r="E449" s="4">
        <v>39808</v>
      </c>
      <c r="F449" s="9">
        <v>1851.518</v>
      </c>
      <c r="G449" s="4">
        <v>39647</v>
      </c>
      <c r="H449" s="9">
        <v>13515.96</v>
      </c>
      <c r="I449" s="4">
        <v>39647</v>
      </c>
      <c r="J449" s="9">
        <v>6827.31</v>
      </c>
      <c r="K449" s="4">
        <v>39647</v>
      </c>
      <c r="L449" s="9">
        <v>1260.68</v>
      </c>
      <c r="M449" s="4">
        <v>39647</v>
      </c>
      <c r="N449" s="9">
        <v>5376.4</v>
      </c>
      <c r="O449" s="4">
        <v>39647</v>
      </c>
      <c r="P449" s="9">
        <v>21874.19</v>
      </c>
      <c r="Q449" s="4">
        <v>39647</v>
      </c>
      <c r="R449" s="9">
        <v>4299.3599999999997</v>
      </c>
      <c r="S449" s="4">
        <v>39647</v>
      </c>
      <c r="T449" s="9">
        <v>6382.65</v>
      </c>
      <c r="U449" s="4">
        <v>39642</v>
      </c>
      <c r="V449" s="9">
        <v>1567.51</v>
      </c>
      <c r="W449" s="4">
        <v>39647</v>
      </c>
      <c r="X449" s="9">
        <v>59988.1</v>
      </c>
      <c r="Y449" s="4">
        <v>39647</v>
      </c>
      <c r="Z449" s="9">
        <v>4894.47</v>
      </c>
      <c r="AA449" s="4">
        <v>39683</v>
      </c>
      <c r="AB449" s="9">
        <v>6911.64</v>
      </c>
      <c r="AC449" s="4">
        <v>39642</v>
      </c>
      <c r="AD449" s="9">
        <v>4049</v>
      </c>
      <c r="AE449" s="4">
        <v>39647</v>
      </c>
      <c r="AF449" s="9">
        <v>395.94</v>
      </c>
      <c r="AG449" s="4">
        <v>39663</v>
      </c>
      <c r="AH449" s="9">
        <v>1492.55</v>
      </c>
      <c r="AI449" s="4">
        <v>39647</v>
      </c>
      <c r="AJ449" s="9">
        <v>25765.64</v>
      </c>
    </row>
    <row r="450" spans="1:36" x14ac:dyDescent="0.25">
      <c r="A450" s="4">
        <v>39654</v>
      </c>
      <c r="B450" s="9">
        <v>4970.5389999999998</v>
      </c>
      <c r="C450" s="4">
        <v>39654</v>
      </c>
      <c r="D450" s="9">
        <v>13334.76</v>
      </c>
      <c r="E450" s="4">
        <v>39815</v>
      </c>
      <c r="F450" s="9">
        <v>1820.8050000000001</v>
      </c>
      <c r="G450" s="4">
        <v>39654</v>
      </c>
      <c r="H450" s="9">
        <v>13378.81</v>
      </c>
      <c r="I450" s="4">
        <v>39654</v>
      </c>
      <c r="J450" s="9">
        <v>7015.03</v>
      </c>
      <c r="K450" s="4">
        <v>39654</v>
      </c>
      <c r="L450" s="9">
        <v>1257.76</v>
      </c>
      <c r="M450" s="4">
        <v>39654</v>
      </c>
      <c r="N450" s="9">
        <v>5352.6</v>
      </c>
      <c r="O450" s="4">
        <v>39654</v>
      </c>
      <c r="P450" s="9">
        <v>22740.71</v>
      </c>
      <c r="Q450" s="4">
        <v>39654</v>
      </c>
      <c r="R450" s="9">
        <v>4377.18</v>
      </c>
      <c r="S450" s="4">
        <v>39654</v>
      </c>
      <c r="T450" s="9">
        <v>6436.71</v>
      </c>
      <c r="U450" s="4">
        <v>39649</v>
      </c>
      <c r="V450" s="9">
        <v>1509.99</v>
      </c>
      <c r="W450" s="4">
        <v>39654</v>
      </c>
      <c r="X450" s="9">
        <v>57199.1</v>
      </c>
      <c r="Y450" s="4">
        <v>39654</v>
      </c>
      <c r="Z450" s="9">
        <v>4876.1499999999996</v>
      </c>
      <c r="AA450" s="4">
        <v>39690</v>
      </c>
      <c r="AB450" s="9">
        <v>7046.11</v>
      </c>
      <c r="AC450" s="4">
        <v>39649</v>
      </c>
      <c r="AD450" s="9">
        <v>4092.25</v>
      </c>
      <c r="AE450" s="4">
        <v>39654</v>
      </c>
      <c r="AF450" s="9">
        <v>395.77</v>
      </c>
      <c r="AG450" s="4">
        <v>39670</v>
      </c>
      <c r="AH450" s="9">
        <v>1359.62</v>
      </c>
      <c r="AI450" s="4">
        <v>39654</v>
      </c>
      <c r="AJ450" s="9">
        <v>25099.29</v>
      </c>
    </row>
    <row r="451" spans="1:36" x14ac:dyDescent="0.25">
      <c r="A451" s="4">
        <v>39661</v>
      </c>
      <c r="B451" s="9">
        <v>4904.04</v>
      </c>
      <c r="C451" s="4">
        <v>39661</v>
      </c>
      <c r="D451" s="9">
        <v>13094.59</v>
      </c>
      <c r="E451" s="4">
        <v>39822</v>
      </c>
      <c r="F451" s="9">
        <v>1904.8610000000001</v>
      </c>
      <c r="G451" s="4">
        <v>39661</v>
      </c>
      <c r="H451" s="9">
        <v>13496.53</v>
      </c>
      <c r="I451" s="4">
        <v>39661</v>
      </c>
      <c r="J451" s="9">
        <v>7141.21</v>
      </c>
      <c r="K451" s="4">
        <v>39661</v>
      </c>
      <c r="L451" s="9">
        <v>1260.31</v>
      </c>
      <c r="M451" s="4">
        <v>39661</v>
      </c>
      <c r="N451" s="9">
        <v>5354.7</v>
      </c>
      <c r="O451" s="4">
        <v>39661</v>
      </c>
      <c r="P451" s="9">
        <v>22862.6</v>
      </c>
      <c r="Q451" s="4">
        <v>39661</v>
      </c>
      <c r="R451" s="9">
        <v>4314.34</v>
      </c>
      <c r="S451" s="4">
        <v>39661</v>
      </c>
      <c r="T451" s="9">
        <v>6396.46</v>
      </c>
      <c r="U451" s="4">
        <v>39656</v>
      </c>
      <c r="V451" s="9">
        <v>1597.93</v>
      </c>
      <c r="W451" s="4">
        <v>39661</v>
      </c>
      <c r="X451" s="9">
        <v>57630.400000000001</v>
      </c>
      <c r="Y451" s="4">
        <v>39661</v>
      </c>
      <c r="Z451" s="9">
        <v>4089.7</v>
      </c>
      <c r="AA451" s="4">
        <v>39697</v>
      </c>
      <c r="AB451" s="9">
        <v>6307.28</v>
      </c>
      <c r="AC451" s="4">
        <v>39656</v>
      </c>
      <c r="AD451" s="9">
        <v>4311.8500000000004</v>
      </c>
      <c r="AE451" s="4">
        <v>39661</v>
      </c>
      <c r="AF451" s="9">
        <v>394.53</v>
      </c>
      <c r="AG451" s="4">
        <v>39677</v>
      </c>
      <c r="AH451" s="9">
        <v>1460.2</v>
      </c>
      <c r="AI451" s="4">
        <v>39661</v>
      </c>
      <c r="AJ451" s="9">
        <v>24565.63</v>
      </c>
    </row>
    <row r="452" spans="1:36" x14ac:dyDescent="0.25">
      <c r="A452" s="4">
        <v>39668</v>
      </c>
      <c r="B452" s="9">
        <v>4986.2</v>
      </c>
      <c r="C452" s="4">
        <v>39668</v>
      </c>
      <c r="D452" s="9">
        <v>13168.41</v>
      </c>
      <c r="E452" s="4">
        <v>39829</v>
      </c>
      <c r="F452" s="9">
        <v>1954.4380000000001</v>
      </c>
      <c r="G452" s="4">
        <v>39668</v>
      </c>
      <c r="H452" s="9">
        <v>13341.74</v>
      </c>
      <c r="I452" s="4">
        <v>39668</v>
      </c>
      <c r="J452" s="9">
        <v>7262.1</v>
      </c>
      <c r="K452" s="4">
        <v>39668</v>
      </c>
      <c r="L452" s="9">
        <v>1296.32</v>
      </c>
      <c r="M452" s="4">
        <v>39668</v>
      </c>
      <c r="N452" s="9">
        <v>5489.2</v>
      </c>
      <c r="O452" s="4">
        <v>39668</v>
      </c>
      <c r="P452" s="9">
        <v>21885.21</v>
      </c>
      <c r="Q452" s="4">
        <v>39668</v>
      </c>
      <c r="R452" s="9">
        <v>4491.8500000000004</v>
      </c>
      <c r="S452" s="4">
        <v>39668</v>
      </c>
      <c r="T452" s="9">
        <v>6561.65</v>
      </c>
      <c r="U452" s="4">
        <v>39663</v>
      </c>
      <c r="V452" s="9">
        <v>1573.77</v>
      </c>
      <c r="W452" s="4">
        <v>39668</v>
      </c>
      <c r="X452" s="9">
        <v>56584.4</v>
      </c>
      <c r="Y452" s="4">
        <v>39668</v>
      </c>
      <c r="Z452" s="9">
        <v>4513.0600000000004</v>
      </c>
      <c r="AA452" s="4">
        <v>39704</v>
      </c>
      <c r="AB452" s="9">
        <v>6310.68</v>
      </c>
      <c r="AC452" s="4">
        <v>39663</v>
      </c>
      <c r="AD452" s="9">
        <v>4413.55</v>
      </c>
      <c r="AE452" s="4">
        <v>39668</v>
      </c>
      <c r="AF452" s="9">
        <v>408.52</v>
      </c>
      <c r="AG452" s="4">
        <v>39684</v>
      </c>
      <c r="AH452" s="9">
        <v>1374.69</v>
      </c>
      <c r="AI452" s="4">
        <v>39668</v>
      </c>
      <c r="AJ452" s="9">
        <v>24799.74</v>
      </c>
    </row>
    <row r="453" spans="1:36" x14ac:dyDescent="0.25">
      <c r="A453" s="4">
        <v>39675</v>
      </c>
      <c r="B453" s="9">
        <v>4981.732</v>
      </c>
      <c r="C453" s="4">
        <v>39675</v>
      </c>
      <c r="D453" s="9">
        <v>13019.41</v>
      </c>
      <c r="E453" s="4">
        <v>39836</v>
      </c>
      <c r="F453" s="9">
        <v>1990.6569999999999</v>
      </c>
      <c r="G453" s="4">
        <v>39675</v>
      </c>
      <c r="H453" s="9">
        <v>13096.7</v>
      </c>
      <c r="I453" s="4">
        <v>39675</v>
      </c>
      <c r="J453" s="9">
        <v>7235.93</v>
      </c>
      <c r="K453" s="4">
        <v>39675</v>
      </c>
      <c r="L453" s="9">
        <v>1298.2</v>
      </c>
      <c r="M453" s="4">
        <v>39675</v>
      </c>
      <c r="N453" s="9">
        <v>5454.8</v>
      </c>
      <c r="O453" s="4">
        <v>39675</v>
      </c>
      <c r="P453" s="9">
        <v>21160.58</v>
      </c>
      <c r="Q453" s="4">
        <v>39675</v>
      </c>
      <c r="R453" s="9">
        <v>4453.62</v>
      </c>
      <c r="S453" s="4">
        <v>39675</v>
      </c>
      <c r="T453" s="9">
        <v>6446.02</v>
      </c>
      <c r="U453" s="4">
        <v>39670</v>
      </c>
      <c r="V453" s="9">
        <v>1568.72</v>
      </c>
      <c r="W453" s="4">
        <v>39675</v>
      </c>
      <c r="X453" s="9">
        <v>54244</v>
      </c>
      <c r="Y453" s="4">
        <v>39675</v>
      </c>
      <c r="Z453" s="9">
        <v>4606.63</v>
      </c>
      <c r="AA453" s="4">
        <v>39711</v>
      </c>
      <c r="AB453" s="9">
        <v>5970.38</v>
      </c>
      <c r="AC453" s="4">
        <v>39670</v>
      </c>
      <c r="AD453" s="9">
        <v>4529.5</v>
      </c>
      <c r="AE453" s="4">
        <v>39675</v>
      </c>
      <c r="AF453" s="9">
        <v>409.86</v>
      </c>
      <c r="AG453" s="4">
        <v>39691</v>
      </c>
      <c r="AH453" s="9">
        <v>1348.92</v>
      </c>
      <c r="AI453" s="4">
        <v>39675</v>
      </c>
      <c r="AJ453" s="9">
        <v>25188.43</v>
      </c>
    </row>
    <row r="454" spans="1:36" x14ac:dyDescent="0.25">
      <c r="A454" s="4">
        <v>39682</v>
      </c>
      <c r="B454" s="9">
        <v>4931.3829999999998</v>
      </c>
      <c r="C454" s="4">
        <v>39682</v>
      </c>
      <c r="D454" s="9">
        <v>12666.04</v>
      </c>
      <c r="E454" s="4">
        <v>39850</v>
      </c>
      <c r="F454" s="9">
        <v>2181.239</v>
      </c>
      <c r="G454" s="4">
        <v>39682</v>
      </c>
      <c r="H454" s="9">
        <v>13447.29</v>
      </c>
      <c r="I454" s="4">
        <v>39682</v>
      </c>
      <c r="J454" s="9">
        <v>7094.12</v>
      </c>
      <c r="K454" s="4">
        <v>39682</v>
      </c>
      <c r="L454" s="9">
        <v>1292.2</v>
      </c>
      <c r="M454" s="4">
        <v>39682</v>
      </c>
      <c r="N454" s="9">
        <v>5505.6</v>
      </c>
      <c r="O454" s="4">
        <v>39682</v>
      </c>
      <c r="P454" s="9">
        <v>20392.060000000001</v>
      </c>
      <c r="Q454" s="4">
        <v>39682</v>
      </c>
      <c r="R454" s="9">
        <v>4400.45</v>
      </c>
      <c r="S454" s="4">
        <v>39682</v>
      </c>
      <c r="T454" s="9">
        <v>6342.42</v>
      </c>
      <c r="U454" s="4">
        <v>39677</v>
      </c>
      <c r="V454" s="9">
        <v>1572.19</v>
      </c>
      <c r="W454" s="4">
        <v>39682</v>
      </c>
      <c r="X454" s="9">
        <v>55850.1</v>
      </c>
      <c r="Y454" s="4">
        <v>39682</v>
      </c>
      <c r="Z454" s="9">
        <v>4359.9799999999996</v>
      </c>
      <c r="AA454" s="4">
        <v>39718</v>
      </c>
      <c r="AB454" s="9">
        <v>5929.63</v>
      </c>
      <c r="AC454" s="4">
        <v>39677</v>
      </c>
      <c r="AD454" s="9">
        <v>4430.7</v>
      </c>
      <c r="AE454" s="4">
        <v>39682</v>
      </c>
      <c r="AF454" s="9">
        <v>408.19</v>
      </c>
      <c r="AG454" s="4">
        <v>39698</v>
      </c>
      <c r="AH454" s="9">
        <v>1234.71</v>
      </c>
      <c r="AI454" s="4">
        <v>39682</v>
      </c>
      <c r="AJ454" s="9">
        <v>25131.65</v>
      </c>
    </row>
    <row r="455" spans="1:36" x14ac:dyDescent="0.25">
      <c r="A455" s="4">
        <v>39689</v>
      </c>
      <c r="B455" s="9">
        <v>5135.5739999999996</v>
      </c>
      <c r="C455" s="4">
        <v>39689</v>
      </c>
      <c r="D455" s="9">
        <v>13072.87</v>
      </c>
      <c r="E455" s="4">
        <v>39857</v>
      </c>
      <c r="F455" s="9">
        <v>2320.7919999999999</v>
      </c>
      <c r="G455" s="4">
        <v>39689</v>
      </c>
      <c r="H455" s="9">
        <v>13771.25</v>
      </c>
      <c r="I455" s="4">
        <v>39689</v>
      </c>
      <c r="J455" s="9">
        <v>7238.74</v>
      </c>
      <c r="K455" s="4">
        <v>39689</v>
      </c>
      <c r="L455" s="9">
        <v>1282.83</v>
      </c>
      <c r="M455" s="4">
        <v>39689</v>
      </c>
      <c r="N455" s="9">
        <v>5636.6</v>
      </c>
      <c r="O455" s="4">
        <v>39689</v>
      </c>
      <c r="P455" s="9">
        <v>21261.89</v>
      </c>
      <c r="Q455" s="4">
        <v>39689</v>
      </c>
      <c r="R455" s="9">
        <v>4482.6000000000004</v>
      </c>
      <c r="S455" s="4">
        <v>39689</v>
      </c>
      <c r="T455" s="9">
        <v>6422.3</v>
      </c>
      <c r="U455" s="4">
        <v>39684</v>
      </c>
      <c r="V455" s="9">
        <v>1496.91</v>
      </c>
      <c r="W455" s="4">
        <v>39689</v>
      </c>
      <c r="X455" s="9">
        <v>55680.4</v>
      </c>
      <c r="Y455" s="4">
        <v>39689</v>
      </c>
      <c r="Z455" s="9">
        <v>4494.92</v>
      </c>
      <c r="AA455" s="4">
        <v>39725</v>
      </c>
      <c r="AB455" s="9">
        <v>5742.23</v>
      </c>
      <c r="AC455" s="4">
        <v>39684</v>
      </c>
      <c r="AD455" s="9">
        <v>4327.45</v>
      </c>
      <c r="AE455" s="4">
        <v>39689</v>
      </c>
      <c r="AF455" s="9">
        <v>412.84</v>
      </c>
      <c r="AG455" s="4">
        <v>39705</v>
      </c>
      <c r="AH455" s="9">
        <v>1137.76</v>
      </c>
      <c r="AI455" s="4">
        <v>39689</v>
      </c>
      <c r="AJ455" s="9">
        <v>25556.75</v>
      </c>
    </row>
    <row r="456" spans="1:36" x14ac:dyDescent="0.25">
      <c r="A456" s="4">
        <v>39696</v>
      </c>
      <c r="B456" s="9">
        <v>4877.0550000000003</v>
      </c>
      <c r="C456" s="4">
        <v>39696</v>
      </c>
      <c r="D456" s="9">
        <v>12212.23</v>
      </c>
      <c r="E456" s="4">
        <v>39864</v>
      </c>
      <c r="F456" s="9">
        <v>2261.4780000000001</v>
      </c>
      <c r="G456" s="4">
        <v>39696</v>
      </c>
      <c r="H456" s="9">
        <v>12816.42</v>
      </c>
      <c r="I456" s="4">
        <v>39696</v>
      </c>
      <c r="J456" s="9">
        <v>6976.59</v>
      </c>
      <c r="K456" s="4">
        <v>39696</v>
      </c>
      <c r="L456" s="9">
        <v>1242.31</v>
      </c>
      <c r="M456" s="4">
        <v>39696</v>
      </c>
      <c r="N456" s="9">
        <v>5240.7</v>
      </c>
      <c r="O456" s="4">
        <v>39696</v>
      </c>
      <c r="P456" s="9">
        <v>19933.28</v>
      </c>
      <c r="Q456" s="4">
        <v>39696</v>
      </c>
      <c r="R456" s="9">
        <v>4196.66</v>
      </c>
      <c r="S456" s="4">
        <v>39696</v>
      </c>
      <c r="T456" s="9">
        <v>6127.44</v>
      </c>
      <c r="U456" s="4">
        <v>39691</v>
      </c>
      <c r="V456" s="9">
        <v>1474.24</v>
      </c>
      <c r="W456" s="4">
        <v>39696</v>
      </c>
      <c r="X456" s="9">
        <v>51939.6</v>
      </c>
      <c r="Y456" s="4">
        <v>39696</v>
      </c>
      <c r="Z456" s="9">
        <v>4282.32</v>
      </c>
      <c r="AA456" s="4">
        <v>39732</v>
      </c>
      <c r="AB456" s="9">
        <v>5130.71</v>
      </c>
      <c r="AC456" s="4">
        <v>39691</v>
      </c>
      <c r="AD456" s="9">
        <v>4360</v>
      </c>
      <c r="AE456" s="4">
        <v>39696</v>
      </c>
      <c r="AF456" s="9">
        <v>389.22</v>
      </c>
      <c r="AG456" s="4">
        <v>39712</v>
      </c>
      <c r="AH456" s="9">
        <v>1098.95</v>
      </c>
      <c r="AI456" s="4">
        <v>39696</v>
      </c>
      <c r="AJ456" s="9">
        <v>23185.31</v>
      </c>
    </row>
    <row r="457" spans="1:36" x14ac:dyDescent="0.25">
      <c r="A457" s="4">
        <v>39703</v>
      </c>
      <c r="B457" s="9">
        <v>4903.8209999999999</v>
      </c>
      <c r="C457" s="4">
        <v>39703</v>
      </c>
      <c r="D457" s="9">
        <v>12214.76</v>
      </c>
      <c r="E457" s="4">
        <v>39871</v>
      </c>
      <c r="F457" s="9">
        <v>2082.8519999999999</v>
      </c>
      <c r="G457" s="4">
        <v>39703</v>
      </c>
      <c r="H457" s="9">
        <v>12769.58</v>
      </c>
      <c r="I457" s="4">
        <v>39703</v>
      </c>
      <c r="J457" s="9">
        <v>7215.5</v>
      </c>
      <c r="K457" s="4">
        <v>39703</v>
      </c>
      <c r="L457" s="9">
        <v>1251.7</v>
      </c>
      <c r="M457" s="4">
        <v>39703</v>
      </c>
      <c r="N457" s="9">
        <v>5416.7</v>
      </c>
      <c r="O457" s="4">
        <v>39703</v>
      </c>
      <c r="P457" s="9">
        <v>19352.900000000001</v>
      </c>
      <c r="Q457" s="4">
        <v>39703</v>
      </c>
      <c r="R457" s="9">
        <v>4332.66</v>
      </c>
      <c r="S457" s="4">
        <v>39703</v>
      </c>
      <c r="T457" s="9">
        <v>6234.89</v>
      </c>
      <c r="U457" s="4">
        <v>39698</v>
      </c>
      <c r="V457" s="9">
        <v>1404.38</v>
      </c>
      <c r="W457" s="4">
        <v>39703</v>
      </c>
      <c r="X457" s="9">
        <v>52392.9</v>
      </c>
      <c r="Y457" s="4">
        <v>39703</v>
      </c>
      <c r="Z457" s="9">
        <v>4345</v>
      </c>
      <c r="AA457" s="4">
        <v>39739</v>
      </c>
      <c r="AB457" s="9">
        <v>4960.3999999999996</v>
      </c>
      <c r="AC457" s="4">
        <v>39698</v>
      </c>
      <c r="AD457" s="9">
        <v>4352.3</v>
      </c>
      <c r="AE457" s="4">
        <v>39703</v>
      </c>
      <c r="AF457" s="9">
        <v>399.57</v>
      </c>
      <c r="AG457" s="4">
        <v>39719</v>
      </c>
      <c r="AH457" s="9">
        <v>1079.04</v>
      </c>
      <c r="AI457" s="4">
        <v>39703</v>
      </c>
      <c r="AJ457" s="9">
        <v>23957.74</v>
      </c>
    </row>
    <row r="458" spans="1:36" x14ac:dyDescent="0.25">
      <c r="A458" s="4">
        <v>39710</v>
      </c>
      <c r="B458" s="9">
        <v>4804.0649999999996</v>
      </c>
      <c r="C458" s="4">
        <v>39710</v>
      </c>
      <c r="D458" s="9">
        <v>11920.86</v>
      </c>
      <c r="E458" s="4">
        <v>39878</v>
      </c>
      <c r="F458" s="9">
        <v>2193.0070000000001</v>
      </c>
      <c r="G458" s="4">
        <v>39710</v>
      </c>
      <c r="H458" s="9">
        <v>12912.99</v>
      </c>
      <c r="I458" s="4">
        <v>39710</v>
      </c>
      <c r="J458" s="9">
        <v>7025.17</v>
      </c>
      <c r="K458" s="4">
        <v>39710</v>
      </c>
      <c r="L458" s="9">
        <v>1255.08</v>
      </c>
      <c r="M458" s="4">
        <v>39710</v>
      </c>
      <c r="N458" s="9">
        <v>5311.3</v>
      </c>
      <c r="O458" s="4">
        <v>39710</v>
      </c>
      <c r="P458" s="9">
        <v>19327.73</v>
      </c>
      <c r="Q458" s="4">
        <v>39710</v>
      </c>
      <c r="R458" s="9">
        <v>4324.87</v>
      </c>
      <c r="S458" s="4">
        <v>39710</v>
      </c>
      <c r="T458" s="9">
        <v>6189.53</v>
      </c>
      <c r="U458" s="4">
        <v>39705</v>
      </c>
      <c r="V458" s="9">
        <v>1477.92</v>
      </c>
      <c r="W458" s="4">
        <v>39710</v>
      </c>
      <c r="X458" s="9">
        <v>53055.4</v>
      </c>
      <c r="Y458" s="4">
        <v>39710</v>
      </c>
      <c r="Z458" s="9">
        <v>4136.32</v>
      </c>
      <c r="AA458" s="4">
        <v>39746</v>
      </c>
      <c r="AB458" s="9">
        <v>4579.62</v>
      </c>
      <c r="AC458" s="4">
        <v>39705</v>
      </c>
      <c r="AD458" s="9">
        <v>4228.45</v>
      </c>
      <c r="AE458" s="4">
        <v>39710</v>
      </c>
      <c r="AF458" s="9">
        <v>381.83</v>
      </c>
      <c r="AG458" s="4">
        <v>39726</v>
      </c>
      <c r="AH458" s="9">
        <v>924.55</v>
      </c>
      <c r="AI458" s="4">
        <v>39710</v>
      </c>
      <c r="AJ458" s="9">
        <v>23259.21</v>
      </c>
    </row>
    <row r="459" spans="1:36" x14ac:dyDescent="0.25">
      <c r="A459" s="4">
        <v>39717</v>
      </c>
      <c r="B459" s="9">
        <v>4904.7550000000001</v>
      </c>
      <c r="C459" s="4">
        <v>39717</v>
      </c>
      <c r="D459" s="9">
        <v>11893.16</v>
      </c>
      <c r="E459" s="4">
        <v>39885</v>
      </c>
      <c r="F459" s="9">
        <v>2128.848</v>
      </c>
      <c r="G459" s="4">
        <v>39717</v>
      </c>
      <c r="H459" s="9">
        <v>12126</v>
      </c>
      <c r="I459" s="4">
        <v>39717</v>
      </c>
      <c r="J459" s="9">
        <v>6815.52</v>
      </c>
      <c r="K459" s="4">
        <v>39717</v>
      </c>
      <c r="L459" s="9">
        <v>1213.01</v>
      </c>
      <c r="M459" s="4">
        <v>39717</v>
      </c>
      <c r="N459" s="9">
        <v>5088.47</v>
      </c>
      <c r="O459" s="4">
        <v>39717</v>
      </c>
      <c r="P459" s="9">
        <v>18682.09</v>
      </c>
      <c r="Q459" s="4">
        <v>39717</v>
      </c>
      <c r="R459" s="9">
        <v>4163.38</v>
      </c>
      <c r="S459" s="4">
        <v>39717</v>
      </c>
      <c r="T459" s="9">
        <v>6063.5</v>
      </c>
      <c r="U459" s="4">
        <v>39712</v>
      </c>
      <c r="V459" s="9">
        <v>1455.78</v>
      </c>
      <c r="W459" s="4">
        <v>39717</v>
      </c>
      <c r="X459" s="9">
        <v>50783</v>
      </c>
      <c r="Y459" s="4">
        <v>39717</v>
      </c>
      <c r="Z459" s="9">
        <v>3784.77</v>
      </c>
      <c r="AA459" s="4">
        <v>39753</v>
      </c>
      <c r="AB459" s="9">
        <v>4870.66</v>
      </c>
      <c r="AC459" s="4">
        <v>39712</v>
      </c>
      <c r="AD459" s="9">
        <v>4245.25</v>
      </c>
      <c r="AE459" s="4">
        <v>39717</v>
      </c>
      <c r="AF459" s="9">
        <v>354.58</v>
      </c>
      <c r="AG459" s="4">
        <v>39733</v>
      </c>
      <c r="AH459" s="9">
        <v>700.37</v>
      </c>
      <c r="AI459" s="4">
        <v>39717</v>
      </c>
      <c r="AJ459" s="9">
        <v>22376.84</v>
      </c>
    </row>
    <row r="460" spans="1:36" x14ac:dyDescent="0.25">
      <c r="A460" s="4">
        <v>39724</v>
      </c>
      <c r="B460" s="9">
        <v>4695.4470000000001</v>
      </c>
      <c r="C460" s="4">
        <v>39724</v>
      </c>
      <c r="D460" s="9">
        <v>10938.14</v>
      </c>
      <c r="E460" s="4">
        <v>39892</v>
      </c>
      <c r="F460" s="9">
        <v>2281.087</v>
      </c>
      <c r="G460" s="4">
        <v>39724</v>
      </c>
      <c r="H460" s="9">
        <v>10803.35</v>
      </c>
      <c r="I460" s="4">
        <v>39724</v>
      </c>
      <c r="J460" s="9">
        <v>6879.82</v>
      </c>
      <c r="K460" s="4">
        <v>39724</v>
      </c>
      <c r="L460" s="9">
        <v>1099.23</v>
      </c>
      <c r="M460" s="4">
        <v>39724</v>
      </c>
      <c r="N460" s="9">
        <v>4980.25</v>
      </c>
      <c r="O460" s="4">
        <v>39724</v>
      </c>
      <c r="P460" s="9">
        <v>17682.400000000001</v>
      </c>
      <c r="Q460" s="4">
        <v>39724</v>
      </c>
      <c r="R460" s="9">
        <v>4080.75</v>
      </c>
      <c r="S460" s="4">
        <v>39724</v>
      </c>
      <c r="T460" s="9">
        <v>5797.03</v>
      </c>
      <c r="U460" s="4">
        <v>39719</v>
      </c>
      <c r="V460" s="9">
        <v>1476.33</v>
      </c>
      <c r="W460" s="4">
        <v>39724</v>
      </c>
      <c r="X460" s="9">
        <v>44517.3</v>
      </c>
      <c r="Y460" s="4">
        <v>39724</v>
      </c>
      <c r="Z460" s="9">
        <v>3943.66</v>
      </c>
      <c r="AA460" s="4">
        <v>39760</v>
      </c>
      <c r="AB460" s="9">
        <v>4742.33</v>
      </c>
      <c r="AC460" s="4">
        <v>39719</v>
      </c>
      <c r="AD460" s="9">
        <v>3985.25</v>
      </c>
      <c r="AE460" s="4">
        <v>39724</v>
      </c>
      <c r="AF460" s="9">
        <v>344.02</v>
      </c>
      <c r="AG460" s="4">
        <v>39740</v>
      </c>
      <c r="AH460" s="9">
        <v>599.64</v>
      </c>
      <c r="AI460" s="4">
        <v>39724</v>
      </c>
      <c r="AJ460" s="9">
        <v>20523.64</v>
      </c>
    </row>
    <row r="461" spans="1:36" x14ac:dyDescent="0.25">
      <c r="A461" s="4">
        <v>39731</v>
      </c>
      <c r="B461" s="9">
        <v>3960.6509999999998</v>
      </c>
      <c r="C461" s="4">
        <v>39731</v>
      </c>
      <c r="D461" s="9">
        <v>8276.43</v>
      </c>
      <c r="E461" s="4">
        <v>39899</v>
      </c>
      <c r="F461" s="9">
        <v>2374.4380000000001</v>
      </c>
      <c r="G461" s="4">
        <v>39731</v>
      </c>
      <c r="H461" s="9">
        <v>9065.16</v>
      </c>
      <c r="I461" s="4">
        <v>39731</v>
      </c>
      <c r="J461" s="9">
        <v>5347.22</v>
      </c>
      <c r="K461" s="4">
        <v>39731</v>
      </c>
      <c r="L461" s="9">
        <v>899.22</v>
      </c>
      <c r="M461" s="4">
        <v>39731</v>
      </c>
      <c r="N461" s="9">
        <v>3932.06</v>
      </c>
      <c r="O461" s="4">
        <v>39731</v>
      </c>
      <c r="P461" s="9">
        <v>14796.87</v>
      </c>
      <c r="Q461" s="4">
        <v>39731</v>
      </c>
      <c r="R461" s="9">
        <v>3176.49</v>
      </c>
      <c r="S461" s="4">
        <v>39731</v>
      </c>
      <c r="T461" s="9">
        <v>4544.3100000000004</v>
      </c>
      <c r="U461" s="4">
        <v>39726</v>
      </c>
      <c r="V461" s="9">
        <v>1419.65</v>
      </c>
      <c r="W461" s="4">
        <v>39731</v>
      </c>
      <c r="X461" s="9">
        <v>35609.5</v>
      </c>
      <c r="Y461" s="4">
        <v>39731</v>
      </c>
      <c r="Z461" s="9">
        <v>2871.25</v>
      </c>
      <c r="AA461" s="4">
        <v>39767</v>
      </c>
      <c r="AB461" s="9">
        <v>4452.7</v>
      </c>
      <c r="AC461" s="4">
        <v>39726</v>
      </c>
      <c r="AD461" s="9">
        <v>3818.3</v>
      </c>
      <c r="AE461" s="4">
        <v>39731</v>
      </c>
      <c r="AF461" s="9">
        <v>258.05</v>
      </c>
      <c r="AG461" s="4">
        <v>39747</v>
      </c>
      <c r="AH461" s="9">
        <v>513.62</v>
      </c>
      <c r="AI461" s="4">
        <v>39731</v>
      </c>
      <c r="AJ461" s="9">
        <v>18641.169999999998</v>
      </c>
    </row>
    <row r="462" spans="1:36" x14ac:dyDescent="0.25">
      <c r="A462" s="4">
        <v>39738</v>
      </c>
      <c r="B462" s="9">
        <v>3970.8130000000001</v>
      </c>
      <c r="C462" s="4">
        <v>39738</v>
      </c>
      <c r="D462" s="9">
        <v>8693.82</v>
      </c>
      <c r="E462" s="4">
        <v>39906</v>
      </c>
      <c r="F462" s="9">
        <v>2419.7779999999998</v>
      </c>
      <c r="G462" s="4">
        <v>39738</v>
      </c>
      <c r="H462" s="9">
        <v>9562.49</v>
      </c>
      <c r="I462" s="4">
        <v>39738</v>
      </c>
      <c r="J462" s="9">
        <v>6099.62</v>
      </c>
      <c r="K462" s="4">
        <v>39738</v>
      </c>
      <c r="L462" s="9">
        <v>940.55</v>
      </c>
      <c r="M462" s="4">
        <v>39738</v>
      </c>
      <c r="N462" s="9">
        <v>4063.01</v>
      </c>
      <c r="O462" s="4">
        <v>39738</v>
      </c>
      <c r="P462" s="9">
        <v>14554.21</v>
      </c>
      <c r="Q462" s="4">
        <v>39738</v>
      </c>
      <c r="R462" s="9">
        <v>3329.92</v>
      </c>
      <c r="S462" s="4">
        <v>39738</v>
      </c>
      <c r="T462" s="9">
        <v>4781.33</v>
      </c>
      <c r="U462" s="4">
        <v>39733</v>
      </c>
      <c r="V462" s="9">
        <v>1241.47</v>
      </c>
      <c r="W462" s="4">
        <v>39738</v>
      </c>
      <c r="X462" s="9">
        <v>36399.1</v>
      </c>
      <c r="Y462" s="4">
        <v>39738</v>
      </c>
      <c r="Z462" s="9">
        <v>2720.38</v>
      </c>
      <c r="AA462" s="4">
        <v>39774</v>
      </c>
      <c r="AB462" s="9">
        <v>4171.1000000000004</v>
      </c>
      <c r="AC462" s="4">
        <v>39733</v>
      </c>
      <c r="AD462" s="9">
        <v>3279.95</v>
      </c>
      <c r="AE462" s="4">
        <v>39738</v>
      </c>
      <c r="AF462" s="9">
        <v>252.26</v>
      </c>
      <c r="AG462" s="4">
        <v>39754</v>
      </c>
      <c r="AH462" s="9">
        <v>766.92</v>
      </c>
      <c r="AI462" s="4">
        <v>39738</v>
      </c>
      <c r="AJ462" s="9">
        <v>18299.689999999999</v>
      </c>
    </row>
    <row r="463" spans="1:36" x14ac:dyDescent="0.25">
      <c r="A463" s="4">
        <v>39745</v>
      </c>
      <c r="B463" s="9">
        <v>3869.4430000000002</v>
      </c>
      <c r="C463" s="4">
        <v>39745</v>
      </c>
      <c r="D463" s="9">
        <v>7649.08</v>
      </c>
      <c r="E463" s="4">
        <v>39913</v>
      </c>
      <c r="F463" s="9">
        <v>2444.2260000000001</v>
      </c>
      <c r="G463" s="4">
        <v>39745</v>
      </c>
      <c r="H463" s="9">
        <v>9294.09</v>
      </c>
      <c r="I463" s="4">
        <v>39745</v>
      </c>
      <c r="J463" s="9">
        <v>5675.09</v>
      </c>
      <c r="K463" s="4">
        <v>39745</v>
      </c>
      <c r="L463" s="9">
        <v>876.77</v>
      </c>
      <c r="M463" s="4">
        <v>39745</v>
      </c>
      <c r="N463" s="9">
        <v>3883.36</v>
      </c>
      <c r="O463" s="4">
        <v>39745</v>
      </c>
      <c r="P463" s="9">
        <v>12618.38</v>
      </c>
      <c r="Q463" s="4">
        <v>39745</v>
      </c>
      <c r="R463" s="9">
        <v>3193.79</v>
      </c>
      <c r="S463" s="4">
        <v>39745</v>
      </c>
      <c r="T463" s="9">
        <v>4295.67</v>
      </c>
      <c r="U463" s="4">
        <v>39740</v>
      </c>
      <c r="V463" s="9">
        <v>1180.67</v>
      </c>
      <c r="W463" s="4">
        <v>39745</v>
      </c>
      <c r="X463" s="9">
        <v>31481.599999999999</v>
      </c>
      <c r="Y463" s="4">
        <v>39745</v>
      </c>
      <c r="Z463" s="9">
        <v>2650.21</v>
      </c>
      <c r="AA463" s="4">
        <v>39781</v>
      </c>
      <c r="AB463" s="9">
        <v>4460.49</v>
      </c>
      <c r="AC463" s="4">
        <v>39740</v>
      </c>
      <c r="AD463" s="9">
        <v>3074.35</v>
      </c>
      <c r="AE463" s="4">
        <v>39745</v>
      </c>
      <c r="AF463" s="9">
        <v>245.92</v>
      </c>
      <c r="AG463" s="4">
        <v>39761</v>
      </c>
      <c r="AH463" s="9">
        <v>725.93</v>
      </c>
      <c r="AI463" s="4">
        <v>39745</v>
      </c>
      <c r="AJ463" s="9">
        <v>16723.79</v>
      </c>
    </row>
    <row r="464" spans="1:36" x14ac:dyDescent="0.25">
      <c r="A464" s="4">
        <v>39752</v>
      </c>
      <c r="B464" s="9">
        <v>4017.96</v>
      </c>
      <c r="C464" s="4">
        <v>39752</v>
      </c>
      <c r="D464" s="9">
        <v>8576.98</v>
      </c>
      <c r="E464" s="4">
        <v>39920</v>
      </c>
      <c r="F464" s="9">
        <v>2503.9349999999999</v>
      </c>
      <c r="G464" s="4">
        <v>39752</v>
      </c>
      <c r="H464" s="9">
        <v>9762.76</v>
      </c>
      <c r="I464" s="4">
        <v>39752</v>
      </c>
      <c r="J464" s="9">
        <v>6153.21</v>
      </c>
      <c r="K464" s="4">
        <v>39752</v>
      </c>
      <c r="L464" s="9">
        <v>968.75</v>
      </c>
      <c r="M464" s="4">
        <v>39752</v>
      </c>
      <c r="N464" s="9">
        <v>4377.34</v>
      </c>
      <c r="O464" s="4">
        <v>39752</v>
      </c>
      <c r="P464" s="9">
        <v>13968.67</v>
      </c>
      <c r="Q464" s="4">
        <v>39752</v>
      </c>
      <c r="R464" s="9">
        <v>3487.07</v>
      </c>
      <c r="S464" s="4">
        <v>39752</v>
      </c>
      <c r="T464" s="9">
        <v>4987.97</v>
      </c>
      <c r="U464" s="4">
        <v>39747</v>
      </c>
      <c r="V464" s="9">
        <v>938.75</v>
      </c>
      <c r="W464" s="4">
        <v>39752</v>
      </c>
      <c r="X464" s="9">
        <v>37256.800000000003</v>
      </c>
      <c r="Y464" s="4">
        <v>39752</v>
      </c>
      <c r="Z464" s="9">
        <v>3029.46</v>
      </c>
      <c r="AA464" s="4">
        <v>39788</v>
      </c>
      <c r="AB464" s="9">
        <v>4225.07</v>
      </c>
      <c r="AC464" s="4">
        <v>39747</v>
      </c>
      <c r="AD464" s="9">
        <v>2584</v>
      </c>
      <c r="AE464" s="4">
        <v>39752</v>
      </c>
      <c r="AF464" s="9">
        <v>267.69</v>
      </c>
      <c r="AG464" s="4">
        <v>39768</v>
      </c>
      <c r="AH464" s="9">
        <v>592.07000000000005</v>
      </c>
      <c r="AI464" s="4">
        <v>39752</v>
      </c>
      <c r="AJ464" s="9">
        <v>19080.13</v>
      </c>
    </row>
    <row r="465" spans="1:36" x14ac:dyDescent="0.25">
      <c r="A465" s="4">
        <v>39759</v>
      </c>
      <c r="B465" s="9">
        <v>4051.2730000000001</v>
      </c>
      <c r="C465" s="4">
        <v>39759</v>
      </c>
      <c r="D465" s="9">
        <v>8583</v>
      </c>
      <c r="E465" s="4">
        <v>39927</v>
      </c>
      <c r="F465" s="9">
        <v>2448.5949999999998</v>
      </c>
      <c r="G465" s="4">
        <v>39759</v>
      </c>
      <c r="H465" s="9">
        <v>9596.2099999999991</v>
      </c>
      <c r="I465" s="4">
        <v>39759</v>
      </c>
      <c r="J465" s="9">
        <v>6008.16</v>
      </c>
      <c r="K465" s="4">
        <v>39759</v>
      </c>
      <c r="L465" s="9">
        <v>930.99</v>
      </c>
      <c r="M465" s="4">
        <v>39759</v>
      </c>
      <c r="N465" s="9">
        <v>4364.96</v>
      </c>
      <c r="O465" s="4">
        <v>39759</v>
      </c>
      <c r="P465" s="9">
        <v>14243.43</v>
      </c>
      <c r="Q465" s="4">
        <v>39759</v>
      </c>
      <c r="R465" s="9">
        <v>3469.12</v>
      </c>
      <c r="S465" s="4">
        <v>39759</v>
      </c>
      <c r="T465" s="9">
        <v>4938.46</v>
      </c>
      <c r="U465" s="4">
        <v>39754</v>
      </c>
      <c r="V465" s="9">
        <v>1113.06</v>
      </c>
      <c r="W465" s="4">
        <v>39759</v>
      </c>
      <c r="X465" s="9">
        <v>36665.1</v>
      </c>
      <c r="Y465" s="4">
        <v>39759</v>
      </c>
      <c r="Z465" s="9">
        <v>2826.74</v>
      </c>
      <c r="AA465" s="4">
        <v>39795</v>
      </c>
      <c r="AB465" s="9">
        <v>4481.2700000000004</v>
      </c>
      <c r="AC465" s="4">
        <v>39754</v>
      </c>
      <c r="AD465" s="9">
        <v>2885.6</v>
      </c>
      <c r="AE465" s="4">
        <v>39759</v>
      </c>
      <c r="AF465" s="9">
        <v>265.72000000000003</v>
      </c>
      <c r="AG465" s="4">
        <v>39775</v>
      </c>
      <c r="AH465" s="9">
        <v>516.92999999999995</v>
      </c>
      <c r="AI465" s="4">
        <v>39759</v>
      </c>
      <c r="AJ465" s="9">
        <v>18122.37</v>
      </c>
    </row>
    <row r="466" spans="1:36" x14ac:dyDescent="0.25">
      <c r="A466" s="4">
        <v>39766</v>
      </c>
      <c r="B466" s="9">
        <v>3748.1410000000001</v>
      </c>
      <c r="C466" s="4">
        <v>39766</v>
      </c>
      <c r="D466" s="9">
        <v>8462.39</v>
      </c>
      <c r="E466" s="4">
        <v>39934</v>
      </c>
      <c r="F466" s="9">
        <v>2477.569</v>
      </c>
      <c r="G466" s="4">
        <v>39766</v>
      </c>
      <c r="H466" s="9">
        <v>9055.9599999999991</v>
      </c>
      <c r="I466" s="4">
        <v>39766</v>
      </c>
      <c r="J466" s="9">
        <v>5834.75</v>
      </c>
      <c r="K466" s="4">
        <v>39766</v>
      </c>
      <c r="L466" s="9">
        <v>873.29</v>
      </c>
      <c r="M466" s="4">
        <v>39766</v>
      </c>
      <c r="N466" s="9">
        <v>4232.97</v>
      </c>
      <c r="O466" s="4">
        <v>39766</v>
      </c>
      <c r="P466" s="9">
        <v>13542.66</v>
      </c>
      <c r="Q466" s="4">
        <v>39766</v>
      </c>
      <c r="R466" s="9">
        <v>3291.47</v>
      </c>
      <c r="S466" s="4">
        <v>39766</v>
      </c>
      <c r="T466" s="9">
        <v>4710.24</v>
      </c>
      <c r="U466" s="4">
        <v>39761</v>
      </c>
      <c r="V466" s="9">
        <v>1134.49</v>
      </c>
      <c r="W466" s="4">
        <v>39766</v>
      </c>
      <c r="X466" s="9">
        <v>35789.1</v>
      </c>
      <c r="Y466" s="4">
        <v>39766</v>
      </c>
      <c r="Z466" s="9">
        <v>2673.82</v>
      </c>
      <c r="AA466" s="4">
        <v>39802</v>
      </c>
      <c r="AB466" s="9">
        <v>4694.5200000000004</v>
      </c>
      <c r="AC466" s="4">
        <v>39761</v>
      </c>
      <c r="AD466" s="9">
        <v>2973</v>
      </c>
      <c r="AE466" s="4">
        <v>39766</v>
      </c>
      <c r="AF466" s="9">
        <v>252.47</v>
      </c>
      <c r="AG466" s="4">
        <v>39782</v>
      </c>
      <c r="AH466" s="9">
        <v>611.32000000000005</v>
      </c>
      <c r="AI466" s="4">
        <v>39766</v>
      </c>
      <c r="AJ466" s="9">
        <v>17492.7</v>
      </c>
    </row>
    <row r="467" spans="1:36" x14ac:dyDescent="0.25">
      <c r="A467" s="4">
        <v>39773</v>
      </c>
      <c r="B467" s="9">
        <v>3416.4989999999998</v>
      </c>
      <c r="C467" s="4">
        <v>39773</v>
      </c>
      <c r="D467" s="9">
        <v>7910.79</v>
      </c>
      <c r="E467" s="4">
        <v>39941</v>
      </c>
      <c r="F467" s="9">
        <v>2625.645</v>
      </c>
      <c r="G467" s="4">
        <v>39773</v>
      </c>
      <c r="H467" s="9">
        <v>8155.39</v>
      </c>
      <c r="I467" s="4">
        <v>39773</v>
      </c>
      <c r="J467" s="9">
        <v>5144.0200000000004</v>
      </c>
      <c r="K467" s="4">
        <v>39773</v>
      </c>
      <c r="L467" s="9">
        <v>800.03</v>
      </c>
      <c r="M467" s="4">
        <v>39773</v>
      </c>
      <c r="N467" s="9">
        <v>3780.96</v>
      </c>
      <c r="O467" s="4">
        <v>39773</v>
      </c>
      <c r="P467" s="9">
        <v>12659.2</v>
      </c>
      <c r="Q467" s="4">
        <v>39773</v>
      </c>
      <c r="R467" s="9">
        <v>2881.26</v>
      </c>
      <c r="S467" s="4">
        <v>39773</v>
      </c>
      <c r="T467" s="9">
        <v>4127.41</v>
      </c>
      <c r="U467" s="4">
        <v>39768</v>
      </c>
      <c r="V467" s="9">
        <v>1088.26</v>
      </c>
      <c r="W467" s="4">
        <v>39773</v>
      </c>
      <c r="X467" s="9">
        <v>31250.6</v>
      </c>
      <c r="Y467" s="4">
        <v>39773</v>
      </c>
      <c r="Z467" s="9">
        <v>2320.71</v>
      </c>
      <c r="AA467" s="4">
        <v>39809</v>
      </c>
      <c r="AB467" s="9">
        <v>4425.08</v>
      </c>
      <c r="AC467" s="4">
        <v>39768</v>
      </c>
      <c r="AD467" s="9">
        <v>2810.35</v>
      </c>
      <c r="AE467" s="4">
        <v>39773</v>
      </c>
      <c r="AF467" s="9">
        <v>222.93</v>
      </c>
      <c r="AG467" s="4">
        <v>39789</v>
      </c>
      <c r="AH467" s="9">
        <v>562.34</v>
      </c>
      <c r="AI467" s="4">
        <v>39773</v>
      </c>
      <c r="AJ467" s="9">
        <v>16172.17</v>
      </c>
    </row>
    <row r="468" spans="1:36" x14ac:dyDescent="0.25">
      <c r="A468" s="4">
        <v>39780</v>
      </c>
      <c r="B468" s="9">
        <v>3742.5169999999998</v>
      </c>
      <c r="C468" s="4">
        <v>39780</v>
      </c>
      <c r="D468" s="9">
        <v>8512.27</v>
      </c>
      <c r="E468" s="4">
        <v>39948</v>
      </c>
      <c r="F468" s="9">
        <v>2645.2629999999999</v>
      </c>
      <c r="G468" s="4">
        <v>39780</v>
      </c>
      <c r="H468" s="9">
        <v>9270.6200000000008</v>
      </c>
      <c r="I468" s="4">
        <v>39780</v>
      </c>
      <c r="J468" s="9">
        <v>5816.6</v>
      </c>
      <c r="K468" s="4">
        <v>39780</v>
      </c>
      <c r="L468" s="9">
        <v>896.24</v>
      </c>
      <c r="M468" s="4">
        <v>39780</v>
      </c>
      <c r="N468" s="9">
        <v>4288.01</v>
      </c>
      <c r="O468" s="4">
        <v>39780</v>
      </c>
      <c r="P468" s="9">
        <v>13888.24</v>
      </c>
      <c r="Q468" s="4">
        <v>39780</v>
      </c>
      <c r="R468" s="9">
        <v>3262.68</v>
      </c>
      <c r="S468" s="4">
        <v>39780</v>
      </c>
      <c r="T468" s="9">
        <v>4669.4399999999996</v>
      </c>
      <c r="U468" s="4">
        <v>39775</v>
      </c>
      <c r="V468" s="9">
        <v>1003.73</v>
      </c>
      <c r="W468" s="4">
        <v>39780</v>
      </c>
      <c r="X468" s="9">
        <v>36595.9</v>
      </c>
      <c r="Y468" s="4">
        <v>39780</v>
      </c>
      <c r="Z468" s="9">
        <v>2538.4899999999998</v>
      </c>
      <c r="AA468" s="4">
        <v>39816</v>
      </c>
      <c r="AB468" s="9">
        <v>4591.22</v>
      </c>
      <c r="AC468" s="4">
        <v>39775</v>
      </c>
      <c r="AD468" s="9">
        <v>2693.45</v>
      </c>
      <c r="AE468" s="4">
        <v>39780</v>
      </c>
      <c r="AF468" s="9">
        <v>252.55</v>
      </c>
      <c r="AG468" s="4">
        <v>39796</v>
      </c>
      <c r="AH468" s="9">
        <v>620.53</v>
      </c>
      <c r="AI468" s="4">
        <v>39780</v>
      </c>
      <c r="AJ468" s="9">
        <v>19346.28</v>
      </c>
    </row>
    <row r="469" spans="1:36" x14ac:dyDescent="0.25">
      <c r="A469" s="4">
        <v>39787</v>
      </c>
      <c r="B469" s="9">
        <v>3489.9059999999999</v>
      </c>
      <c r="C469" s="4">
        <v>39787</v>
      </c>
      <c r="D469" s="9">
        <v>7917.51</v>
      </c>
      <c r="E469" s="4">
        <v>39955</v>
      </c>
      <c r="F469" s="9">
        <v>2597.6010000000001</v>
      </c>
      <c r="G469" s="4">
        <v>39787</v>
      </c>
      <c r="H469" s="9">
        <v>8117.03</v>
      </c>
      <c r="I469" s="4">
        <v>39787</v>
      </c>
      <c r="J469" s="9">
        <v>5530.84</v>
      </c>
      <c r="K469" s="4">
        <v>39787</v>
      </c>
      <c r="L469" s="9">
        <v>876.07</v>
      </c>
      <c r="M469" s="4">
        <v>39787</v>
      </c>
      <c r="N469" s="9">
        <v>4049.37</v>
      </c>
      <c r="O469" s="4">
        <v>39787</v>
      </c>
      <c r="P469" s="9">
        <v>13846.09</v>
      </c>
      <c r="Q469" s="4">
        <v>39787</v>
      </c>
      <c r="R469" s="9">
        <v>2988.01</v>
      </c>
      <c r="S469" s="4">
        <v>39787</v>
      </c>
      <c r="T469" s="9">
        <v>4381.47</v>
      </c>
      <c r="U469" s="4">
        <v>39782</v>
      </c>
      <c r="V469" s="9">
        <v>1076.07</v>
      </c>
      <c r="W469" s="4">
        <v>39787</v>
      </c>
      <c r="X469" s="9">
        <v>35347.4</v>
      </c>
      <c r="Y469" s="4">
        <v>39787</v>
      </c>
      <c r="Z469" s="9">
        <v>2481.06</v>
      </c>
      <c r="AA469" s="4">
        <v>39823</v>
      </c>
      <c r="AB469" s="9">
        <v>4467.53</v>
      </c>
      <c r="AC469" s="4">
        <v>39782</v>
      </c>
      <c r="AD469" s="9">
        <v>2755.1</v>
      </c>
      <c r="AE469" s="4">
        <v>39787</v>
      </c>
      <c r="AF469" s="9">
        <v>229.44</v>
      </c>
      <c r="AG469" s="4">
        <v>39803</v>
      </c>
      <c r="AH469" s="9">
        <v>612.04999999999995</v>
      </c>
      <c r="AI469" s="4">
        <v>39787</v>
      </c>
      <c r="AJ469" s="9">
        <v>17329.96</v>
      </c>
    </row>
    <row r="470" spans="1:36" x14ac:dyDescent="0.25">
      <c r="A470" s="4">
        <v>39794</v>
      </c>
      <c r="B470" s="9">
        <v>3510.384</v>
      </c>
      <c r="C470" s="4">
        <v>39794</v>
      </c>
      <c r="D470" s="9">
        <v>8235.8700000000008</v>
      </c>
      <c r="E470" s="4">
        <v>39962</v>
      </c>
      <c r="F470" s="9">
        <v>2632.93</v>
      </c>
      <c r="G470" s="4">
        <v>39794</v>
      </c>
      <c r="H470" s="9">
        <v>8515.4500000000007</v>
      </c>
      <c r="I470" s="4">
        <v>39794</v>
      </c>
      <c r="J470" s="9">
        <v>5636.17</v>
      </c>
      <c r="K470" s="4">
        <v>39794</v>
      </c>
      <c r="L470" s="9">
        <v>879.73</v>
      </c>
      <c r="M470" s="4">
        <v>39794</v>
      </c>
      <c r="N470" s="9">
        <v>4280.3500000000004</v>
      </c>
      <c r="O470" s="4">
        <v>39794</v>
      </c>
      <c r="P470" s="9">
        <v>14758.39</v>
      </c>
      <c r="Q470" s="4">
        <v>39794</v>
      </c>
      <c r="R470" s="9">
        <v>3213.6</v>
      </c>
      <c r="S470" s="4">
        <v>39794</v>
      </c>
      <c r="T470" s="9">
        <v>4663.37</v>
      </c>
      <c r="U470" s="4">
        <v>39789</v>
      </c>
      <c r="V470" s="9">
        <v>1028.1300000000001</v>
      </c>
      <c r="W470" s="4">
        <v>39794</v>
      </c>
      <c r="X470" s="9">
        <v>39373.9</v>
      </c>
      <c r="Y470" s="4">
        <v>39794</v>
      </c>
      <c r="Z470" s="9">
        <v>2505.02</v>
      </c>
      <c r="AA470" s="4">
        <v>39830</v>
      </c>
      <c r="AB470" s="9">
        <v>4366.1000000000004</v>
      </c>
      <c r="AC470" s="4">
        <v>39789</v>
      </c>
      <c r="AD470" s="9">
        <v>2714.4</v>
      </c>
      <c r="AE470" s="4">
        <v>39794</v>
      </c>
      <c r="AF470" s="9">
        <v>247.75</v>
      </c>
      <c r="AG470" s="4">
        <v>39810</v>
      </c>
      <c r="AH470" s="9">
        <v>608.54999999999995</v>
      </c>
      <c r="AI470" s="4">
        <v>39794</v>
      </c>
      <c r="AJ470" s="9">
        <v>19415.169999999998</v>
      </c>
    </row>
    <row r="471" spans="1:36" x14ac:dyDescent="0.25">
      <c r="A471" s="4">
        <v>39801</v>
      </c>
      <c r="B471" s="9">
        <v>3615.6610000000001</v>
      </c>
      <c r="C471" s="4">
        <v>39801</v>
      </c>
      <c r="D471" s="9">
        <v>8588.52</v>
      </c>
      <c r="E471" s="4">
        <v>39969</v>
      </c>
      <c r="F471" s="9">
        <v>2753.8910000000001</v>
      </c>
      <c r="G471" s="4">
        <v>39801</v>
      </c>
      <c r="H471" s="9">
        <v>8552</v>
      </c>
      <c r="I471" s="4">
        <v>39801</v>
      </c>
      <c r="J471" s="9">
        <v>5459.86</v>
      </c>
      <c r="K471" s="4">
        <v>39801</v>
      </c>
      <c r="L471" s="9">
        <v>887.88</v>
      </c>
      <c r="M471" s="4">
        <v>39801</v>
      </c>
      <c r="N471" s="9">
        <v>4286.93</v>
      </c>
      <c r="O471" s="4">
        <v>39801</v>
      </c>
      <c r="P471" s="9">
        <v>15127.51</v>
      </c>
      <c r="Q471" s="4">
        <v>39801</v>
      </c>
      <c r="R471" s="9">
        <v>3225.9</v>
      </c>
      <c r="S471" s="4">
        <v>39801</v>
      </c>
      <c r="T471" s="9">
        <v>4696.7</v>
      </c>
      <c r="U471" s="4">
        <v>39796</v>
      </c>
      <c r="V471" s="9">
        <v>1103.82</v>
      </c>
      <c r="W471" s="4">
        <v>39801</v>
      </c>
      <c r="X471" s="9">
        <v>39131.199999999997</v>
      </c>
      <c r="Y471" s="4">
        <v>39801</v>
      </c>
      <c r="Z471" s="9">
        <v>2369.44</v>
      </c>
      <c r="AA471" s="4">
        <v>39837</v>
      </c>
      <c r="AB471" s="9">
        <v>4247.97</v>
      </c>
      <c r="AC471" s="4">
        <v>39796</v>
      </c>
      <c r="AD471" s="9">
        <v>2921.35</v>
      </c>
      <c r="AE471" s="4">
        <v>39801</v>
      </c>
      <c r="AF471" s="9">
        <v>249.54</v>
      </c>
      <c r="AG471" s="4">
        <v>39817</v>
      </c>
      <c r="AH471" s="9">
        <v>619.53</v>
      </c>
      <c r="AI471" s="4">
        <v>39801</v>
      </c>
      <c r="AJ471" s="9">
        <v>19283.439999999999</v>
      </c>
    </row>
    <row r="472" spans="1:36" x14ac:dyDescent="0.25">
      <c r="A472" s="4">
        <v>39808</v>
      </c>
      <c r="B472" s="9">
        <v>3582.2170000000001</v>
      </c>
      <c r="C472" s="4">
        <v>39808</v>
      </c>
      <c r="D472" s="9">
        <v>8739.52</v>
      </c>
      <c r="E472" s="4">
        <v>39976</v>
      </c>
      <c r="F472" s="9">
        <v>2743.7620000000002</v>
      </c>
      <c r="G472" s="4">
        <v>39808</v>
      </c>
      <c r="H472" s="9">
        <v>8310.5499999999993</v>
      </c>
      <c r="I472" s="4">
        <v>39808</v>
      </c>
      <c r="J472" s="9">
        <v>5399.58</v>
      </c>
      <c r="K472" s="4">
        <v>39808</v>
      </c>
      <c r="L472" s="9">
        <v>872.8</v>
      </c>
      <c r="M472" s="4">
        <v>39808</v>
      </c>
      <c r="N472" s="9">
        <v>4216.59</v>
      </c>
      <c r="O472" s="4">
        <v>39808</v>
      </c>
      <c r="P472" s="9">
        <v>14184.14</v>
      </c>
      <c r="Q472" s="4">
        <v>39808</v>
      </c>
      <c r="R472" s="9">
        <v>3116.21</v>
      </c>
      <c r="S472" s="4">
        <v>39808</v>
      </c>
      <c r="T472" s="9">
        <v>4629.38</v>
      </c>
      <c r="U472" s="4">
        <v>39803</v>
      </c>
      <c r="V472" s="9">
        <v>1180.97</v>
      </c>
      <c r="W472" s="4">
        <v>39808</v>
      </c>
      <c r="X472" s="9">
        <v>36864.1</v>
      </c>
      <c r="Y472" s="4">
        <v>39808</v>
      </c>
      <c r="Z472" s="9">
        <v>2337.12</v>
      </c>
      <c r="AA472" s="4">
        <v>39851</v>
      </c>
      <c r="AB472" s="9">
        <v>4471.25</v>
      </c>
      <c r="AC472" s="4">
        <v>39803</v>
      </c>
      <c r="AD472" s="9">
        <v>3077.5</v>
      </c>
      <c r="AE472" s="4">
        <v>39808</v>
      </c>
      <c r="AF472" s="9">
        <v>241.9</v>
      </c>
      <c r="AG472" s="4">
        <v>39824</v>
      </c>
      <c r="AH472" s="9">
        <v>635.4</v>
      </c>
      <c r="AI472" s="4">
        <v>39808</v>
      </c>
      <c r="AJ472" s="9">
        <v>18936.07</v>
      </c>
    </row>
    <row r="473" spans="1:36" x14ac:dyDescent="0.25">
      <c r="A473" s="4">
        <v>39815</v>
      </c>
      <c r="B473" s="9">
        <v>3713.7979999999998</v>
      </c>
      <c r="C473" s="4">
        <v>39815</v>
      </c>
      <c r="D473" s="9">
        <v>8859.56</v>
      </c>
      <c r="E473" s="4">
        <v>39983</v>
      </c>
      <c r="F473" s="9">
        <v>2880.4920000000002</v>
      </c>
      <c r="G473" s="4">
        <v>39815</v>
      </c>
      <c r="H473" s="9">
        <v>9234.11</v>
      </c>
      <c r="I473" s="4">
        <v>39815</v>
      </c>
      <c r="J473" s="9">
        <v>5534.53</v>
      </c>
      <c r="K473" s="4">
        <v>39815</v>
      </c>
      <c r="L473" s="9">
        <v>931.8</v>
      </c>
      <c r="M473" s="4">
        <v>39815</v>
      </c>
      <c r="N473" s="9">
        <v>4561.79</v>
      </c>
      <c r="O473" s="4">
        <v>39815</v>
      </c>
      <c r="P473" s="9">
        <v>15042.81</v>
      </c>
      <c r="Q473" s="4">
        <v>39815</v>
      </c>
      <c r="R473" s="9">
        <v>3349.69</v>
      </c>
      <c r="S473" s="4">
        <v>39815</v>
      </c>
      <c r="T473" s="9">
        <v>4973.07</v>
      </c>
      <c r="U473" s="4">
        <v>39810</v>
      </c>
      <c r="V473" s="9">
        <v>1117.8599999999999</v>
      </c>
      <c r="W473" s="4">
        <v>39815</v>
      </c>
      <c r="X473" s="9">
        <v>40244.199999999997</v>
      </c>
      <c r="Y473" s="4">
        <v>39815</v>
      </c>
      <c r="Z473" s="9">
        <v>2419.5</v>
      </c>
      <c r="AA473" s="4">
        <v>39858</v>
      </c>
      <c r="AB473" s="9">
        <v>4592.5</v>
      </c>
      <c r="AC473" s="4">
        <v>39810</v>
      </c>
      <c r="AD473" s="9">
        <v>2857.25</v>
      </c>
      <c r="AE473" s="4">
        <v>39815</v>
      </c>
      <c r="AF473" s="9">
        <v>258.23</v>
      </c>
      <c r="AG473" s="4">
        <v>39831</v>
      </c>
      <c r="AH473" s="9">
        <v>608.63</v>
      </c>
      <c r="AI473" s="4">
        <v>39815</v>
      </c>
      <c r="AJ473" s="9">
        <v>19683.939999999999</v>
      </c>
    </row>
    <row r="474" spans="1:36" x14ac:dyDescent="0.25">
      <c r="A474" s="4">
        <v>39822</v>
      </c>
      <c r="B474" s="9">
        <v>3735.7489999999998</v>
      </c>
      <c r="C474" s="4">
        <v>39822</v>
      </c>
      <c r="D474" s="9">
        <v>8836.7999999999993</v>
      </c>
      <c r="E474" s="4">
        <v>39990</v>
      </c>
      <c r="F474" s="9">
        <v>2928.2109999999998</v>
      </c>
      <c r="G474" s="4">
        <v>39822</v>
      </c>
      <c r="H474" s="9">
        <v>9085.18</v>
      </c>
      <c r="I474" s="4">
        <v>39822</v>
      </c>
      <c r="J474" s="9">
        <v>5697.24</v>
      </c>
      <c r="K474" s="4">
        <v>39822</v>
      </c>
      <c r="L474" s="9">
        <v>890.35</v>
      </c>
      <c r="M474" s="4">
        <v>39822</v>
      </c>
      <c r="N474" s="9">
        <v>4448.54</v>
      </c>
      <c r="O474" s="4">
        <v>39822</v>
      </c>
      <c r="P474" s="9">
        <v>14377.44</v>
      </c>
      <c r="Q474" s="4">
        <v>39822</v>
      </c>
      <c r="R474" s="9">
        <v>3299.5</v>
      </c>
      <c r="S474" s="4">
        <v>39822</v>
      </c>
      <c r="T474" s="9">
        <v>4783.8900000000003</v>
      </c>
      <c r="U474" s="4">
        <v>39817</v>
      </c>
      <c r="V474" s="9">
        <v>1157.4000000000001</v>
      </c>
      <c r="W474" s="4">
        <v>39822</v>
      </c>
      <c r="X474" s="9">
        <v>41582.9</v>
      </c>
      <c r="Y474" s="4">
        <v>39822</v>
      </c>
      <c r="Z474" s="9">
        <v>2686.14</v>
      </c>
      <c r="AA474" s="4">
        <v>39865</v>
      </c>
      <c r="AB474" s="9">
        <v>4436.9399999999996</v>
      </c>
      <c r="AC474" s="4">
        <v>39817</v>
      </c>
      <c r="AD474" s="9">
        <v>3046.75</v>
      </c>
      <c r="AE474" s="4">
        <v>39822</v>
      </c>
      <c r="AF474" s="9">
        <v>266.18</v>
      </c>
      <c r="AG474" s="4">
        <v>39838</v>
      </c>
      <c r="AH474" s="9">
        <v>553.62</v>
      </c>
      <c r="AI474" s="4">
        <v>39822</v>
      </c>
      <c r="AJ474" s="9">
        <v>20110.61</v>
      </c>
    </row>
    <row r="475" spans="1:36" x14ac:dyDescent="0.25">
      <c r="A475" s="4">
        <v>39829</v>
      </c>
      <c r="B475" s="9">
        <v>3550.9430000000002</v>
      </c>
      <c r="C475" s="4">
        <v>39829</v>
      </c>
      <c r="D475" s="9">
        <v>8230.15</v>
      </c>
      <c r="E475" s="4">
        <v>39997</v>
      </c>
      <c r="F475" s="9">
        <v>3088.3670000000002</v>
      </c>
      <c r="G475" s="4">
        <v>39829</v>
      </c>
      <c r="H475" s="9">
        <v>8920.4</v>
      </c>
      <c r="I475" s="4">
        <v>39829</v>
      </c>
      <c r="J475" s="9">
        <v>5435.54</v>
      </c>
      <c r="K475" s="4">
        <v>39829</v>
      </c>
      <c r="L475" s="9">
        <v>850.12</v>
      </c>
      <c r="M475" s="4">
        <v>39829</v>
      </c>
      <c r="N475" s="9">
        <v>4147.0600000000004</v>
      </c>
      <c r="O475" s="4">
        <v>39829</v>
      </c>
      <c r="P475" s="9">
        <v>13255.51</v>
      </c>
      <c r="Q475" s="4">
        <v>39829</v>
      </c>
      <c r="R475" s="9">
        <v>3016.75</v>
      </c>
      <c r="S475" s="4">
        <v>39829</v>
      </c>
      <c r="T475" s="9">
        <v>4366.28</v>
      </c>
      <c r="U475" s="4">
        <v>39824</v>
      </c>
      <c r="V475" s="9">
        <v>1180.96</v>
      </c>
      <c r="W475" s="4">
        <v>39829</v>
      </c>
      <c r="X475" s="9">
        <v>39341.5</v>
      </c>
      <c r="Y475" s="4">
        <v>39829</v>
      </c>
      <c r="Z475" s="9">
        <v>2456.2199999999998</v>
      </c>
      <c r="AA475" s="4">
        <v>39872</v>
      </c>
      <c r="AB475" s="9">
        <v>4557.1499999999996</v>
      </c>
      <c r="AC475" s="4">
        <v>39824</v>
      </c>
      <c r="AD475" s="9">
        <v>2873</v>
      </c>
      <c r="AE475" s="4">
        <v>39829</v>
      </c>
      <c r="AF475" s="9">
        <v>248.55</v>
      </c>
      <c r="AG475" s="4">
        <v>39845</v>
      </c>
      <c r="AH475" s="9">
        <v>624.9</v>
      </c>
      <c r="AI475" s="4">
        <v>39829</v>
      </c>
      <c r="AJ475" s="9">
        <v>18971.79</v>
      </c>
    </row>
    <row r="476" spans="1:36" x14ac:dyDescent="0.25">
      <c r="A476" s="4">
        <v>39836</v>
      </c>
      <c r="B476" s="9">
        <v>3342.6970000000001</v>
      </c>
      <c r="C476" s="4">
        <v>39836</v>
      </c>
      <c r="D476" s="9">
        <v>7745.25</v>
      </c>
      <c r="E476" s="4">
        <v>40004</v>
      </c>
      <c r="F476" s="9">
        <v>3113.9319999999998</v>
      </c>
      <c r="G476" s="4">
        <v>39836</v>
      </c>
      <c r="H476" s="9">
        <v>8627.9699999999993</v>
      </c>
      <c r="I476" s="4">
        <v>39836</v>
      </c>
      <c r="J476" s="9">
        <v>5306.91</v>
      </c>
      <c r="K476" s="4">
        <v>39836</v>
      </c>
      <c r="L476" s="9">
        <v>831.95</v>
      </c>
      <c r="M476" s="4">
        <v>39836</v>
      </c>
      <c r="N476" s="9">
        <v>4052.47</v>
      </c>
      <c r="O476" s="4">
        <v>39836</v>
      </c>
      <c r="P476" s="9">
        <v>12578.6</v>
      </c>
      <c r="Q476" s="4">
        <v>39836</v>
      </c>
      <c r="R476" s="9">
        <v>2849.14</v>
      </c>
      <c r="S476" s="4">
        <v>39836</v>
      </c>
      <c r="T476" s="9">
        <v>4178.9399999999996</v>
      </c>
      <c r="U476" s="4">
        <v>39831</v>
      </c>
      <c r="V476" s="9">
        <v>1135.2</v>
      </c>
      <c r="W476" s="4">
        <v>39836</v>
      </c>
      <c r="X476" s="9">
        <v>38132.400000000001</v>
      </c>
      <c r="Y476" s="4">
        <v>39836</v>
      </c>
      <c r="Z476" s="9">
        <v>2278.0300000000002</v>
      </c>
      <c r="AA476" s="4">
        <v>39879</v>
      </c>
      <c r="AB476" s="9">
        <v>4653.63</v>
      </c>
      <c r="AC476" s="4">
        <v>39831</v>
      </c>
      <c r="AD476" s="9">
        <v>2828.45</v>
      </c>
      <c r="AE476" s="4">
        <v>39836</v>
      </c>
      <c r="AF476" s="9">
        <v>234.14</v>
      </c>
      <c r="AG476" s="4">
        <v>39852</v>
      </c>
      <c r="AH476" s="9">
        <v>656.09</v>
      </c>
      <c r="AI476" s="4">
        <v>39836</v>
      </c>
      <c r="AJ476" s="9">
        <v>17526.02</v>
      </c>
    </row>
    <row r="477" spans="1:36" x14ac:dyDescent="0.25">
      <c r="A477" s="4">
        <v>39843</v>
      </c>
      <c r="B477" s="9">
        <v>3540.712</v>
      </c>
      <c r="C477" s="4">
        <v>39843</v>
      </c>
      <c r="D477" s="9">
        <v>7994.05</v>
      </c>
      <c r="E477" s="4">
        <v>40011</v>
      </c>
      <c r="F477" s="9">
        <v>3189.741</v>
      </c>
      <c r="G477" s="4">
        <v>39843</v>
      </c>
      <c r="H477" s="9">
        <v>8694.9</v>
      </c>
      <c r="I477" s="4">
        <v>39843</v>
      </c>
      <c r="J477" s="9">
        <v>5290.05</v>
      </c>
      <c r="K477" s="4">
        <v>39843</v>
      </c>
      <c r="L477" s="9">
        <v>825.88</v>
      </c>
      <c r="M477" s="4">
        <v>39843</v>
      </c>
      <c r="N477" s="9">
        <v>4149.6400000000003</v>
      </c>
      <c r="O477" s="4">
        <v>39843</v>
      </c>
      <c r="P477" s="9">
        <v>13278.21</v>
      </c>
      <c r="Q477" s="4">
        <v>39843</v>
      </c>
      <c r="R477" s="9">
        <v>2973.92</v>
      </c>
      <c r="S477" s="4">
        <v>39843</v>
      </c>
      <c r="T477" s="9">
        <v>4338.3500000000004</v>
      </c>
      <c r="U477" s="4">
        <v>39838</v>
      </c>
      <c r="V477" s="9">
        <v>1093.4000000000001</v>
      </c>
      <c r="W477" s="4">
        <v>39843</v>
      </c>
      <c r="X477" s="9">
        <v>39300.800000000003</v>
      </c>
      <c r="Y477" s="4">
        <v>39843</v>
      </c>
      <c r="Z477" s="9">
        <v>2311.39</v>
      </c>
      <c r="AA477" s="4">
        <v>39886</v>
      </c>
      <c r="AB477" s="9">
        <v>4897.3900000000003</v>
      </c>
      <c r="AC477" s="4">
        <v>39838</v>
      </c>
      <c r="AD477" s="9">
        <v>2678.55</v>
      </c>
      <c r="AE477" s="4">
        <v>39843</v>
      </c>
      <c r="AF477" s="9">
        <v>248.6</v>
      </c>
      <c r="AG477" s="4">
        <v>39859</v>
      </c>
      <c r="AH477" s="9">
        <v>732.21</v>
      </c>
      <c r="AI477" s="4">
        <v>39843</v>
      </c>
      <c r="AJ477" s="9">
        <v>18519.77</v>
      </c>
    </row>
    <row r="478" spans="1:36" x14ac:dyDescent="0.25">
      <c r="A478" s="4">
        <v>39850</v>
      </c>
      <c r="B478" s="9">
        <v>3469.8789999999999</v>
      </c>
      <c r="C478" s="4">
        <v>39850</v>
      </c>
      <c r="D478" s="9">
        <v>8076.62</v>
      </c>
      <c r="E478" s="4">
        <v>40018</v>
      </c>
      <c r="F478" s="9">
        <v>3372.6030000000001</v>
      </c>
      <c r="G478" s="4">
        <v>39850</v>
      </c>
      <c r="H478" s="9">
        <v>9008.02</v>
      </c>
      <c r="I478" s="4">
        <v>39850</v>
      </c>
      <c r="J478" s="9">
        <v>5123.09</v>
      </c>
      <c r="K478" s="4">
        <v>39850</v>
      </c>
      <c r="L478" s="9">
        <v>868.6</v>
      </c>
      <c r="M478" s="4">
        <v>39850</v>
      </c>
      <c r="N478" s="9">
        <v>4291.87</v>
      </c>
      <c r="O478" s="4">
        <v>39850</v>
      </c>
      <c r="P478" s="9">
        <v>13655.04</v>
      </c>
      <c r="Q478" s="4">
        <v>39850</v>
      </c>
      <c r="R478" s="9">
        <v>3122.79</v>
      </c>
      <c r="S478" s="4">
        <v>39850</v>
      </c>
      <c r="T478" s="9">
        <v>4644.63</v>
      </c>
      <c r="U478" s="4">
        <v>39845</v>
      </c>
      <c r="V478" s="9">
        <v>1162.1099999999999</v>
      </c>
      <c r="W478" s="4">
        <v>39850</v>
      </c>
      <c r="X478" s="9">
        <v>42755.5</v>
      </c>
      <c r="Y478" s="4">
        <v>39850</v>
      </c>
      <c r="Z478" s="9">
        <v>2462.69</v>
      </c>
      <c r="AA478" s="4">
        <v>39893</v>
      </c>
      <c r="AB478" s="9">
        <v>4961.62</v>
      </c>
      <c r="AC478" s="4">
        <v>39845</v>
      </c>
      <c r="AD478" s="9">
        <v>2874.8</v>
      </c>
      <c r="AE478" s="4">
        <v>39850</v>
      </c>
      <c r="AF478" s="9">
        <v>261.35000000000002</v>
      </c>
      <c r="AG478" s="4">
        <v>39866</v>
      </c>
      <c r="AH478" s="9">
        <v>631.66</v>
      </c>
      <c r="AI478" s="4">
        <v>39850</v>
      </c>
      <c r="AJ478" s="9">
        <v>19424.509999999998</v>
      </c>
    </row>
    <row r="479" spans="1:36" x14ac:dyDescent="0.25">
      <c r="A479" s="4">
        <v>39857</v>
      </c>
      <c r="B479" s="9">
        <v>3559.11</v>
      </c>
      <c r="C479" s="4">
        <v>39857</v>
      </c>
      <c r="D479" s="9">
        <v>7779.4</v>
      </c>
      <c r="E479" s="4">
        <v>40025</v>
      </c>
      <c r="F479" s="9">
        <v>3412.0619999999999</v>
      </c>
      <c r="G479" s="4">
        <v>39857</v>
      </c>
      <c r="H479" s="9">
        <v>8678.1</v>
      </c>
      <c r="I479" s="4">
        <v>39857</v>
      </c>
      <c r="J479" s="9">
        <v>5126.84</v>
      </c>
      <c r="K479" s="4">
        <v>39857</v>
      </c>
      <c r="L479" s="9">
        <v>826.84</v>
      </c>
      <c r="M479" s="4">
        <v>39857</v>
      </c>
      <c r="N479" s="9">
        <v>4189.59</v>
      </c>
      <c r="O479" s="4">
        <v>39857</v>
      </c>
      <c r="P479" s="9">
        <v>13554.67</v>
      </c>
      <c r="Q479" s="4">
        <v>39857</v>
      </c>
      <c r="R479" s="9">
        <v>2997.86</v>
      </c>
      <c r="S479" s="4">
        <v>39857</v>
      </c>
      <c r="T479" s="9">
        <v>4413.3900000000003</v>
      </c>
      <c r="U479" s="4">
        <v>39852</v>
      </c>
      <c r="V479" s="9">
        <v>1210.26</v>
      </c>
      <c r="W479" s="4">
        <v>39857</v>
      </c>
      <c r="X479" s="9">
        <v>41673.599999999999</v>
      </c>
      <c r="Y479" s="4">
        <v>39857</v>
      </c>
      <c r="Z479" s="9">
        <v>2344.4699999999998</v>
      </c>
      <c r="AA479" s="4">
        <v>39900</v>
      </c>
      <c r="AB479" s="9">
        <v>5390.7</v>
      </c>
      <c r="AC479" s="4">
        <v>39852</v>
      </c>
      <c r="AD479" s="9">
        <v>2843.1</v>
      </c>
      <c r="AE479" s="4">
        <v>39857</v>
      </c>
      <c r="AF479" s="9">
        <v>251.12</v>
      </c>
      <c r="AG479" s="4">
        <v>39873</v>
      </c>
      <c r="AH479" s="9">
        <v>666.05</v>
      </c>
      <c r="AI479" s="4">
        <v>39857</v>
      </c>
      <c r="AJ479" s="9">
        <v>18590.3</v>
      </c>
    </row>
    <row r="480" spans="1:36" x14ac:dyDescent="0.25">
      <c r="A480" s="4">
        <v>39864</v>
      </c>
      <c r="B480" s="9">
        <v>3402.3939999999998</v>
      </c>
      <c r="C480" s="4">
        <v>39864</v>
      </c>
      <c r="D480" s="9">
        <v>7416.38</v>
      </c>
      <c r="E480" s="4">
        <v>40032</v>
      </c>
      <c r="F480" s="9">
        <v>3260.69</v>
      </c>
      <c r="G480" s="4">
        <v>39864</v>
      </c>
      <c r="H480" s="9">
        <v>7949.99</v>
      </c>
      <c r="I480" s="4">
        <v>39864</v>
      </c>
      <c r="J480" s="9">
        <v>4851.21</v>
      </c>
      <c r="K480" s="4">
        <v>39864</v>
      </c>
      <c r="L480" s="9">
        <v>770.05</v>
      </c>
      <c r="M480" s="4">
        <v>39864</v>
      </c>
      <c r="N480" s="9">
        <v>3889.06</v>
      </c>
      <c r="O480" s="4">
        <v>39864</v>
      </c>
      <c r="P480" s="9">
        <v>12699.17</v>
      </c>
      <c r="Q480" s="4">
        <v>39864</v>
      </c>
      <c r="R480" s="9">
        <v>2750.55</v>
      </c>
      <c r="S480" s="4">
        <v>39864</v>
      </c>
      <c r="T480" s="9">
        <v>4014.66</v>
      </c>
      <c r="U480" s="4">
        <v>39859</v>
      </c>
      <c r="V480" s="9">
        <v>1192.44</v>
      </c>
      <c r="W480" s="4">
        <v>39864</v>
      </c>
      <c r="X480" s="9">
        <v>38714.6</v>
      </c>
      <c r="Y480" s="4">
        <v>39864</v>
      </c>
      <c r="Z480" s="9">
        <v>2076.5500000000002</v>
      </c>
      <c r="AA480" s="4">
        <v>39907</v>
      </c>
      <c r="AB480" s="9">
        <v>5529.63</v>
      </c>
      <c r="AC480" s="4">
        <v>39859</v>
      </c>
      <c r="AD480" s="9">
        <v>2948.35</v>
      </c>
      <c r="AE480" s="4">
        <v>39864</v>
      </c>
      <c r="AF480" s="9">
        <v>229.13</v>
      </c>
      <c r="AG480" s="4">
        <v>39880</v>
      </c>
      <c r="AH480" s="9">
        <v>688.87</v>
      </c>
      <c r="AI480" s="4">
        <v>39864</v>
      </c>
      <c r="AJ480" s="9">
        <v>17464.05</v>
      </c>
    </row>
    <row r="481" spans="1:36" x14ac:dyDescent="0.25">
      <c r="A481" s="4">
        <v>39871</v>
      </c>
      <c r="B481" s="9">
        <v>3344.5129999999999</v>
      </c>
      <c r="C481" s="4">
        <v>39871</v>
      </c>
      <c r="D481" s="9">
        <v>7568.42</v>
      </c>
      <c r="E481" s="4">
        <v>40039</v>
      </c>
      <c r="F481" s="9">
        <v>3046.9720000000002</v>
      </c>
      <c r="G481" s="4">
        <v>39871</v>
      </c>
      <c r="H481" s="9">
        <v>8123.02</v>
      </c>
      <c r="I481" s="4">
        <v>39871</v>
      </c>
      <c r="J481" s="9">
        <v>4690.67</v>
      </c>
      <c r="K481" s="4">
        <v>39871</v>
      </c>
      <c r="L481" s="9">
        <v>735.09</v>
      </c>
      <c r="M481" s="4">
        <v>39871</v>
      </c>
      <c r="N481" s="9">
        <v>3830.09</v>
      </c>
      <c r="O481" s="4">
        <v>39871</v>
      </c>
      <c r="P481" s="9">
        <v>12811.57</v>
      </c>
      <c r="Q481" s="4">
        <v>39871</v>
      </c>
      <c r="R481" s="9">
        <v>2702.48</v>
      </c>
      <c r="S481" s="4">
        <v>39871</v>
      </c>
      <c r="T481" s="9">
        <v>3843.74</v>
      </c>
      <c r="U481" s="4">
        <v>39866</v>
      </c>
      <c r="V481" s="9">
        <v>1065.95</v>
      </c>
      <c r="W481" s="4">
        <v>39871</v>
      </c>
      <c r="X481" s="9">
        <v>38183.300000000003</v>
      </c>
      <c r="Y481" s="4">
        <v>39871</v>
      </c>
      <c r="Z481" s="9">
        <v>2074.3200000000002</v>
      </c>
      <c r="AA481" s="4">
        <v>39914</v>
      </c>
      <c r="AB481" s="9">
        <v>5781.96</v>
      </c>
      <c r="AC481" s="4">
        <v>39866</v>
      </c>
      <c r="AD481" s="9">
        <v>2736.45</v>
      </c>
      <c r="AE481" s="4">
        <v>39871</v>
      </c>
      <c r="AF481" s="9">
        <v>219.81</v>
      </c>
      <c r="AG481" s="4">
        <v>39887</v>
      </c>
      <c r="AH481" s="9">
        <v>749.29</v>
      </c>
      <c r="AI481" s="4">
        <v>39871</v>
      </c>
      <c r="AJ481" s="9">
        <v>16514.3</v>
      </c>
    </row>
    <row r="482" spans="1:36" x14ac:dyDescent="0.25">
      <c r="A482" s="4">
        <v>39878</v>
      </c>
      <c r="B482" s="9">
        <v>3145.4569999999999</v>
      </c>
      <c r="C482" s="4">
        <v>39878</v>
      </c>
      <c r="D482" s="9">
        <v>7173.1</v>
      </c>
      <c r="E482" s="4">
        <v>40046</v>
      </c>
      <c r="F482" s="9">
        <v>2960.7710000000002</v>
      </c>
      <c r="G482" s="4">
        <v>39878</v>
      </c>
      <c r="H482" s="9">
        <v>7591.47</v>
      </c>
      <c r="I482" s="4">
        <v>39878</v>
      </c>
      <c r="J482" s="9">
        <v>4311.6099999999997</v>
      </c>
      <c r="K482" s="4">
        <v>39878</v>
      </c>
      <c r="L482" s="9">
        <v>683.38</v>
      </c>
      <c r="M482" s="4">
        <v>39878</v>
      </c>
      <c r="N482" s="9">
        <v>3530.73</v>
      </c>
      <c r="O482" s="4">
        <v>39878</v>
      </c>
      <c r="P482" s="9">
        <v>11921.52</v>
      </c>
      <c r="Q482" s="4">
        <v>39878</v>
      </c>
      <c r="R482" s="9">
        <v>2534.4499999999998</v>
      </c>
      <c r="S482" s="4">
        <v>39878</v>
      </c>
      <c r="T482" s="9">
        <v>3666.41</v>
      </c>
      <c r="U482" s="4">
        <v>39873</v>
      </c>
      <c r="V482" s="9">
        <v>1063.03</v>
      </c>
      <c r="W482" s="4">
        <v>39878</v>
      </c>
      <c r="X482" s="9">
        <v>37105.1</v>
      </c>
      <c r="Y482" s="4">
        <v>39878</v>
      </c>
      <c r="Z482" s="9">
        <v>1949.63</v>
      </c>
      <c r="AA482" s="4">
        <v>39921</v>
      </c>
      <c r="AB482" s="9">
        <v>5755.38</v>
      </c>
      <c r="AC482" s="4">
        <v>39873</v>
      </c>
      <c r="AD482" s="9">
        <v>2763.65</v>
      </c>
      <c r="AE482" s="4">
        <v>39878</v>
      </c>
      <c r="AF482" s="9">
        <v>199.5</v>
      </c>
      <c r="AG482" s="4">
        <v>39894</v>
      </c>
      <c r="AH482" s="9">
        <v>792.05</v>
      </c>
      <c r="AI482" s="4">
        <v>39878</v>
      </c>
      <c r="AJ482" s="9">
        <v>16812.21</v>
      </c>
    </row>
    <row r="483" spans="1:36" x14ac:dyDescent="0.25">
      <c r="A483" s="4">
        <v>39885</v>
      </c>
      <c r="B483" s="9">
        <v>3345.1729999999998</v>
      </c>
      <c r="C483" s="4">
        <v>39885</v>
      </c>
      <c r="D483" s="9">
        <v>7569.28</v>
      </c>
      <c r="E483" s="4">
        <v>40053</v>
      </c>
      <c r="F483" s="9">
        <v>2860.6880000000001</v>
      </c>
      <c r="G483" s="4">
        <v>39885</v>
      </c>
      <c r="H483" s="9">
        <v>8303.39</v>
      </c>
      <c r="I483" s="4">
        <v>39885</v>
      </c>
      <c r="J483" s="9">
        <v>4726.74</v>
      </c>
      <c r="K483" s="4">
        <v>39885</v>
      </c>
      <c r="L483" s="9">
        <v>756.55</v>
      </c>
      <c r="M483" s="4">
        <v>39885</v>
      </c>
      <c r="N483" s="9">
        <v>3753.68</v>
      </c>
      <c r="O483" s="4">
        <v>39885</v>
      </c>
      <c r="P483" s="9">
        <v>12525.8</v>
      </c>
      <c r="Q483" s="4">
        <v>39885</v>
      </c>
      <c r="R483" s="9">
        <v>2705.63</v>
      </c>
      <c r="S483" s="4">
        <v>39885</v>
      </c>
      <c r="T483" s="9">
        <v>3953.6</v>
      </c>
      <c r="U483" s="4">
        <v>39880</v>
      </c>
      <c r="V483" s="9">
        <v>1055.03</v>
      </c>
      <c r="W483" s="4">
        <v>39885</v>
      </c>
      <c r="X483" s="9">
        <v>39015.4</v>
      </c>
      <c r="Y483" s="4">
        <v>39885</v>
      </c>
      <c r="Z483" s="9">
        <v>2015.77</v>
      </c>
      <c r="AA483" s="4">
        <v>39928</v>
      </c>
      <c r="AB483" s="9">
        <v>5880.77</v>
      </c>
      <c r="AC483" s="4">
        <v>39880</v>
      </c>
      <c r="AD483" s="9">
        <v>2620.15</v>
      </c>
      <c r="AE483" s="4">
        <v>39885</v>
      </c>
      <c r="AF483" s="9">
        <v>211.74</v>
      </c>
      <c r="AG483" s="4">
        <v>39901</v>
      </c>
      <c r="AH483" s="9">
        <v>815.27</v>
      </c>
      <c r="AI483" s="4">
        <v>39885</v>
      </c>
      <c r="AJ483" s="9">
        <v>17928.580000000002</v>
      </c>
    </row>
    <row r="484" spans="1:36" x14ac:dyDescent="0.25">
      <c r="A484" s="4">
        <v>39892</v>
      </c>
      <c r="B484" s="9">
        <v>3465.8029999999999</v>
      </c>
      <c r="C484" s="4">
        <v>39892</v>
      </c>
      <c r="D484" s="9">
        <v>7945.96</v>
      </c>
      <c r="E484" s="4">
        <v>40060</v>
      </c>
      <c r="F484" s="9">
        <v>2861.6089999999999</v>
      </c>
      <c r="G484" s="4">
        <v>39892</v>
      </c>
      <c r="H484" s="9">
        <v>8506.35</v>
      </c>
      <c r="I484" s="4">
        <v>39892</v>
      </c>
      <c r="J484" s="9">
        <v>4787.17</v>
      </c>
      <c r="K484" s="4">
        <v>39892</v>
      </c>
      <c r="L484" s="9">
        <v>768.54</v>
      </c>
      <c r="M484" s="4">
        <v>39892</v>
      </c>
      <c r="N484" s="9">
        <v>3842.85</v>
      </c>
      <c r="O484" s="4">
        <v>39892</v>
      </c>
      <c r="P484" s="9">
        <v>12833.51</v>
      </c>
      <c r="Q484" s="4">
        <v>39892</v>
      </c>
      <c r="R484" s="9">
        <v>2791.14</v>
      </c>
      <c r="S484" s="4">
        <v>39892</v>
      </c>
      <c r="T484" s="9">
        <v>4068.74</v>
      </c>
      <c r="U484" s="4">
        <v>39887</v>
      </c>
      <c r="V484" s="9">
        <v>1126.03</v>
      </c>
      <c r="W484" s="4">
        <v>39892</v>
      </c>
      <c r="X484" s="9">
        <v>40076.400000000001</v>
      </c>
      <c r="Y484" s="4">
        <v>39892</v>
      </c>
      <c r="Z484" s="9">
        <v>2146.04</v>
      </c>
      <c r="AA484" s="4">
        <v>39935</v>
      </c>
      <c r="AB484" s="9">
        <v>5992.57</v>
      </c>
      <c r="AC484" s="4">
        <v>39887</v>
      </c>
      <c r="AD484" s="9">
        <v>2719.25</v>
      </c>
      <c r="AE484" s="4">
        <v>39892</v>
      </c>
      <c r="AF484" s="9">
        <v>212.71</v>
      </c>
      <c r="AG484" s="4">
        <v>39908</v>
      </c>
      <c r="AH484" s="9">
        <v>837.94</v>
      </c>
      <c r="AI484" s="4">
        <v>39892</v>
      </c>
      <c r="AJ484" s="9">
        <v>18886.45</v>
      </c>
    </row>
    <row r="485" spans="1:36" x14ac:dyDescent="0.25">
      <c r="A485" s="4">
        <v>39899</v>
      </c>
      <c r="B485" s="9">
        <v>3672.328</v>
      </c>
      <c r="C485" s="4">
        <v>39899</v>
      </c>
      <c r="D485" s="9">
        <v>8626.9699999999993</v>
      </c>
      <c r="E485" s="4">
        <v>40067</v>
      </c>
      <c r="F485" s="9">
        <v>2989.7919999999999</v>
      </c>
      <c r="G485" s="4">
        <v>39899</v>
      </c>
      <c r="H485" s="9">
        <v>8821.06</v>
      </c>
      <c r="I485" s="4">
        <v>39899</v>
      </c>
      <c r="J485" s="9">
        <v>4872.33</v>
      </c>
      <c r="K485" s="4">
        <v>39899</v>
      </c>
      <c r="L485" s="9">
        <v>815.94</v>
      </c>
      <c r="M485" s="4">
        <v>39899</v>
      </c>
      <c r="N485" s="9">
        <v>3898.85</v>
      </c>
      <c r="O485" s="4">
        <v>39899</v>
      </c>
      <c r="P485" s="9">
        <v>14119.5</v>
      </c>
      <c r="Q485" s="4">
        <v>39899</v>
      </c>
      <c r="R485" s="9">
        <v>2840.62</v>
      </c>
      <c r="S485" s="4">
        <v>39899</v>
      </c>
      <c r="T485" s="9">
        <v>4203.55</v>
      </c>
      <c r="U485" s="4">
        <v>39894</v>
      </c>
      <c r="V485" s="9">
        <v>1170.94</v>
      </c>
      <c r="W485" s="4">
        <v>39899</v>
      </c>
      <c r="X485" s="9">
        <v>41907.300000000003</v>
      </c>
      <c r="Y485" s="4">
        <v>39899</v>
      </c>
      <c r="Z485" s="9">
        <v>2166.81</v>
      </c>
      <c r="AA485" s="4">
        <v>39942</v>
      </c>
      <c r="AB485" s="9">
        <v>6583.87</v>
      </c>
      <c r="AC485" s="4">
        <v>39894</v>
      </c>
      <c r="AD485" s="9">
        <v>2807.05</v>
      </c>
      <c r="AE485" s="4">
        <v>39899</v>
      </c>
      <c r="AF485" s="9">
        <v>221.73</v>
      </c>
      <c r="AG485" s="4">
        <v>39915</v>
      </c>
      <c r="AH485" s="9">
        <v>927.38</v>
      </c>
      <c r="AI485" s="4">
        <v>39899</v>
      </c>
      <c r="AJ485" s="9">
        <v>18719.7</v>
      </c>
    </row>
    <row r="486" spans="1:36" x14ac:dyDescent="0.25">
      <c r="A486" s="4">
        <v>39906</v>
      </c>
      <c r="B486" s="9">
        <v>3735.6260000000002</v>
      </c>
      <c r="C486" s="4">
        <v>39906</v>
      </c>
      <c r="D486" s="9">
        <v>8749.84</v>
      </c>
      <c r="E486" s="4">
        <v>40074</v>
      </c>
      <c r="F486" s="9">
        <v>2962.6669999999999</v>
      </c>
      <c r="G486" s="4">
        <v>39906</v>
      </c>
      <c r="H486" s="9">
        <v>9065.76</v>
      </c>
      <c r="I486" s="4">
        <v>39906</v>
      </c>
      <c r="J486" s="9">
        <v>5042.99</v>
      </c>
      <c r="K486" s="4">
        <v>39906</v>
      </c>
      <c r="L486" s="9">
        <v>842.5</v>
      </c>
      <c r="M486" s="4">
        <v>39906</v>
      </c>
      <c r="N486" s="9">
        <v>4029.67</v>
      </c>
      <c r="O486" s="4">
        <v>39906</v>
      </c>
      <c r="P486" s="9">
        <v>14545.69</v>
      </c>
      <c r="Q486" s="4">
        <v>39906</v>
      </c>
      <c r="R486" s="9">
        <v>2958.74</v>
      </c>
      <c r="S486" s="4">
        <v>39906</v>
      </c>
      <c r="T486" s="9">
        <v>4384.99</v>
      </c>
      <c r="U486" s="4">
        <v>39901</v>
      </c>
      <c r="V486" s="9">
        <v>1237.51</v>
      </c>
      <c r="W486" s="4">
        <v>39906</v>
      </c>
      <c r="X486" s="9">
        <v>44391</v>
      </c>
      <c r="Y486" s="4">
        <v>39906</v>
      </c>
      <c r="Z486" s="9">
        <v>2330.36</v>
      </c>
      <c r="AA486" s="4">
        <v>39949</v>
      </c>
      <c r="AB486" s="9">
        <v>6489.09</v>
      </c>
      <c r="AC486" s="4">
        <v>39901</v>
      </c>
      <c r="AD486" s="9">
        <v>3108.65</v>
      </c>
      <c r="AE486" s="4">
        <v>39906</v>
      </c>
      <c r="AF486" s="9">
        <v>230.76</v>
      </c>
      <c r="AG486" s="4">
        <v>39922</v>
      </c>
      <c r="AH486" s="9">
        <v>932.9</v>
      </c>
      <c r="AI486" s="4">
        <v>39906</v>
      </c>
      <c r="AJ486" s="9">
        <v>19242.47</v>
      </c>
    </row>
    <row r="487" spans="1:36" x14ac:dyDescent="0.25">
      <c r="A487" s="4">
        <v>39913</v>
      </c>
      <c r="B487" s="9">
        <v>3671.5569999999998</v>
      </c>
      <c r="C487" s="4">
        <v>39913</v>
      </c>
      <c r="D487" s="9">
        <v>8964.11</v>
      </c>
      <c r="E487" s="4">
        <v>40081</v>
      </c>
      <c r="F487" s="9">
        <v>2838.8420000000001</v>
      </c>
      <c r="G487" s="4">
        <v>39913</v>
      </c>
      <c r="H487" s="9">
        <v>9187.1200000000008</v>
      </c>
      <c r="I487" s="4">
        <v>39913</v>
      </c>
      <c r="J487" s="9">
        <v>5070.6000000000004</v>
      </c>
      <c r="K487" s="4">
        <v>39913</v>
      </c>
      <c r="L487" s="9">
        <v>856.56</v>
      </c>
      <c r="M487" s="4">
        <v>39913</v>
      </c>
      <c r="N487" s="9">
        <v>3983.71</v>
      </c>
      <c r="O487" s="4">
        <v>39913</v>
      </c>
      <c r="P487" s="9">
        <v>14901.41</v>
      </c>
      <c r="Q487" s="4">
        <v>39913</v>
      </c>
      <c r="R487" s="9">
        <v>2974.18</v>
      </c>
      <c r="S487" s="4">
        <v>39913</v>
      </c>
      <c r="T487" s="9">
        <v>4491.12</v>
      </c>
      <c r="U487" s="4">
        <v>39908</v>
      </c>
      <c r="V487" s="9">
        <v>1283.75</v>
      </c>
      <c r="W487" s="4">
        <v>39913</v>
      </c>
      <c r="X487" s="9">
        <v>45538.7</v>
      </c>
      <c r="Y487" s="4">
        <v>39913</v>
      </c>
      <c r="Z487" s="9">
        <v>2372.89</v>
      </c>
      <c r="AA487" s="4">
        <v>39956</v>
      </c>
      <c r="AB487" s="9">
        <v>6737.29</v>
      </c>
      <c r="AC487" s="4">
        <v>39908</v>
      </c>
      <c r="AD487" s="9">
        <v>3211.05</v>
      </c>
      <c r="AE487" s="4">
        <v>39913</v>
      </c>
      <c r="AF487" s="9">
        <v>232.84</v>
      </c>
      <c r="AG487" s="4">
        <v>39929</v>
      </c>
      <c r="AH487" s="9">
        <v>922.99</v>
      </c>
      <c r="AI487" s="4">
        <v>39913</v>
      </c>
      <c r="AJ487" s="9">
        <v>18980.37</v>
      </c>
    </row>
    <row r="488" spans="1:36" x14ac:dyDescent="0.25">
      <c r="A488" s="4">
        <v>39920</v>
      </c>
      <c r="B488" s="9">
        <v>3776.73</v>
      </c>
      <c r="C488" s="4">
        <v>39920</v>
      </c>
      <c r="D488" s="9">
        <v>8907.58</v>
      </c>
      <c r="E488" s="4">
        <v>40088</v>
      </c>
      <c r="F488" s="9">
        <v>2779.4259999999999</v>
      </c>
      <c r="G488" s="4">
        <v>39920</v>
      </c>
      <c r="H488" s="9">
        <v>9437.65</v>
      </c>
      <c r="I488" s="4">
        <v>39920</v>
      </c>
      <c r="J488" s="9">
        <v>5192.63</v>
      </c>
      <c r="K488" s="4">
        <v>39920</v>
      </c>
      <c r="L488" s="9">
        <v>869.6</v>
      </c>
      <c r="M488" s="4">
        <v>39920</v>
      </c>
      <c r="N488" s="9">
        <v>4092.8</v>
      </c>
      <c r="O488" s="4">
        <v>39920</v>
      </c>
      <c r="P488" s="9">
        <v>15601.27</v>
      </c>
      <c r="Q488" s="4">
        <v>39920</v>
      </c>
      <c r="R488" s="9">
        <v>3091.96</v>
      </c>
      <c r="S488" s="4">
        <v>39920</v>
      </c>
      <c r="T488" s="9">
        <v>4676.84</v>
      </c>
      <c r="U488" s="4">
        <v>39915</v>
      </c>
      <c r="V488" s="9">
        <v>1336.04</v>
      </c>
      <c r="W488" s="4">
        <v>39920</v>
      </c>
      <c r="X488" s="9">
        <v>45778.3</v>
      </c>
      <c r="Y488" s="4">
        <v>39920</v>
      </c>
      <c r="Z488" s="9">
        <v>2449.7399999999998</v>
      </c>
      <c r="AA488" s="4">
        <v>39963</v>
      </c>
      <c r="AB488" s="9">
        <v>6890.44</v>
      </c>
      <c r="AC488" s="4">
        <v>39915</v>
      </c>
      <c r="AD488" s="9">
        <v>3342.05</v>
      </c>
      <c r="AE488" s="4">
        <v>39920</v>
      </c>
      <c r="AF488" s="9">
        <v>243.81</v>
      </c>
      <c r="AG488" s="4">
        <v>39936</v>
      </c>
      <c r="AH488" s="9">
        <v>920.35</v>
      </c>
      <c r="AI488" s="4">
        <v>39920</v>
      </c>
      <c r="AJ488" s="9">
        <v>18785.54</v>
      </c>
    </row>
    <row r="489" spans="1:36" x14ac:dyDescent="0.25">
      <c r="A489" s="4">
        <v>39927</v>
      </c>
      <c r="B489" s="9">
        <v>3712.27</v>
      </c>
      <c r="C489" s="4">
        <v>39927</v>
      </c>
      <c r="D489" s="9">
        <v>8707.99</v>
      </c>
      <c r="E489" s="4">
        <v>40095</v>
      </c>
      <c r="F489" s="9">
        <v>2911.7150000000001</v>
      </c>
      <c r="G489" s="4">
        <v>39927</v>
      </c>
      <c r="H489" s="9">
        <v>9549.48</v>
      </c>
      <c r="I489" s="4">
        <v>39927</v>
      </c>
      <c r="J489" s="9">
        <v>5113.05</v>
      </c>
      <c r="K489" s="4">
        <v>39927</v>
      </c>
      <c r="L489" s="9">
        <v>866.23</v>
      </c>
      <c r="M489" s="4">
        <v>39927</v>
      </c>
      <c r="N489" s="9">
        <v>4155.99</v>
      </c>
      <c r="O489" s="4">
        <v>39927</v>
      </c>
      <c r="P489" s="9">
        <v>15258.85</v>
      </c>
      <c r="Q489" s="4">
        <v>39927</v>
      </c>
      <c r="R489" s="9">
        <v>3102.85</v>
      </c>
      <c r="S489" s="4">
        <v>39927</v>
      </c>
      <c r="T489" s="9">
        <v>4674.32</v>
      </c>
      <c r="U489" s="4">
        <v>39922</v>
      </c>
      <c r="V489" s="9">
        <v>1329</v>
      </c>
      <c r="W489" s="4">
        <v>39927</v>
      </c>
      <c r="X489" s="9">
        <v>46771.8</v>
      </c>
      <c r="Y489" s="4">
        <v>39927</v>
      </c>
      <c r="Z489" s="9">
        <v>2420.9899999999998</v>
      </c>
      <c r="AA489" s="4">
        <v>39970</v>
      </c>
      <c r="AB489" s="9">
        <v>6856.74</v>
      </c>
      <c r="AC489" s="4">
        <v>39922</v>
      </c>
      <c r="AD489" s="9">
        <v>3384.4</v>
      </c>
      <c r="AE489" s="4">
        <v>39927</v>
      </c>
      <c r="AF489" s="9">
        <v>239.34</v>
      </c>
      <c r="AG489" s="4">
        <v>39943</v>
      </c>
      <c r="AH489" s="9">
        <v>1028.9100000000001</v>
      </c>
      <c r="AI489" s="4">
        <v>39927</v>
      </c>
      <c r="AJ489" s="9">
        <v>18601.759999999998</v>
      </c>
    </row>
    <row r="490" spans="1:36" x14ac:dyDescent="0.25">
      <c r="A490" s="4">
        <v>39934</v>
      </c>
      <c r="B490" s="9">
        <v>3769.6089999999999</v>
      </c>
      <c r="C490" s="4">
        <v>39934</v>
      </c>
      <c r="D490" s="9">
        <v>8977.3700000000008</v>
      </c>
      <c r="E490" s="4">
        <v>40102</v>
      </c>
      <c r="F490" s="9">
        <v>2976.6329999999998</v>
      </c>
      <c r="G490" s="4">
        <v>39934</v>
      </c>
      <c r="H490" s="9">
        <v>9496.9599999999991</v>
      </c>
      <c r="I490" s="4">
        <v>39934</v>
      </c>
      <c r="J490" s="9">
        <v>5225.92</v>
      </c>
      <c r="K490" s="4">
        <v>39934</v>
      </c>
      <c r="L490" s="9">
        <v>877.52</v>
      </c>
      <c r="M490" s="4">
        <v>39934</v>
      </c>
      <c r="N490" s="9">
        <v>4243.22</v>
      </c>
      <c r="O490" s="4">
        <v>39934</v>
      </c>
      <c r="P490" s="9">
        <v>15520.99</v>
      </c>
      <c r="Q490" s="4">
        <v>39934</v>
      </c>
      <c r="R490" s="9">
        <v>3159.85</v>
      </c>
      <c r="S490" s="4">
        <v>39934</v>
      </c>
      <c r="T490" s="9">
        <v>4769.45</v>
      </c>
      <c r="U490" s="4">
        <v>39929</v>
      </c>
      <c r="V490" s="9">
        <v>1354.1</v>
      </c>
      <c r="W490" s="4">
        <v>39934</v>
      </c>
      <c r="X490" s="9">
        <v>47289.5</v>
      </c>
      <c r="Y490" s="4">
        <v>39934</v>
      </c>
      <c r="Z490" s="9">
        <v>2622.05</v>
      </c>
      <c r="AA490" s="4">
        <v>39977</v>
      </c>
      <c r="AB490" s="9">
        <v>6448.23</v>
      </c>
      <c r="AC490" s="4">
        <v>39929</v>
      </c>
      <c r="AD490" s="9">
        <v>3480.75</v>
      </c>
      <c r="AE490" s="4">
        <v>39934</v>
      </c>
      <c r="AF490" s="9">
        <v>240.76</v>
      </c>
      <c r="AG490" s="4">
        <v>39950</v>
      </c>
      <c r="AH490" s="9">
        <v>1002.19</v>
      </c>
      <c r="AI490" s="4">
        <v>39934</v>
      </c>
      <c r="AJ490" s="9">
        <v>18514.32</v>
      </c>
    </row>
    <row r="491" spans="1:36" x14ac:dyDescent="0.25">
      <c r="A491" s="4">
        <v>39941</v>
      </c>
      <c r="B491" s="9">
        <v>3941.7130000000002</v>
      </c>
      <c r="C491" s="4">
        <v>39941</v>
      </c>
      <c r="D491" s="9">
        <v>9432.83</v>
      </c>
      <c r="E491" s="4">
        <v>40109</v>
      </c>
      <c r="F491" s="9">
        <v>3107.8470000000002</v>
      </c>
      <c r="G491" s="4">
        <v>39941</v>
      </c>
      <c r="H491" s="9">
        <v>10237.99</v>
      </c>
      <c r="I491" s="4">
        <v>39941</v>
      </c>
      <c r="J491" s="9">
        <v>5391.01</v>
      </c>
      <c r="K491" s="4">
        <v>39941</v>
      </c>
      <c r="L491" s="9">
        <v>929.23</v>
      </c>
      <c r="M491" s="4">
        <v>39941</v>
      </c>
      <c r="N491" s="9">
        <v>4462.09</v>
      </c>
      <c r="O491" s="4">
        <v>39941</v>
      </c>
      <c r="P491" s="9">
        <v>17389.87</v>
      </c>
      <c r="Q491" s="4">
        <v>39941</v>
      </c>
      <c r="R491" s="9">
        <v>3312.59</v>
      </c>
      <c r="S491" s="4">
        <v>39941</v>
      </c>
      <c r="T491" s="9">
        <v>4913.8999999999996</v>
      </c>
      <c r="U491" s="4">
        <v>39936</v>
      </c>
      <c r="V491" s="9">
        <v>1369.36</v>
      </c>
      <c r="W491" s="4">
        <v>39941</v>
      </c>
      <c r="X491" s="9">
        <v>51396</v>
      </c>
      <c r="Y491" s="4">
        <v>39941</v>
      </c>
      <c r="Z491" s="9">
        <v>2676.38</v>
      </c>
      <c r="AA491" s="4">
        <v>39984</v>
      </c>
      <c r="AB491" s="9">
        <v>6231.15</v>
      </c>
      <c r="AC491" s="4">
        <v>39936</v>
      </c>
      <c r="AD491" s="9">
        <v>3473.95</v>
      </c>
      <c r="AE491" s="4">
        <v>39941</v>
      </c>
      <c r="AF491" s="9">
        <v>261.35000000000002</v>
      </c>
      <c r="AG491" s="4">
        <v>39957</v>
      </c>
      <c r="AH491" s="9">
        <v>1054.03</v>
      </c>
      <c r="AI491" s="4">
        <v>39941</v>
      </c>
      <c r="AJ491" s="9">
        <v>19695.22</v>
      </c>
    </row>
    <row r="492" spans="1:36" x14ac:dyDescent="0.25">
      <c r="A492" s="4">
        <v>39948</v>
      </c>
      <c r="B492" s="9">
        <v>3773.1689999999999</v>
      </c>
      <c r="C492" s="4">
        <v>39948</v>
      </c>
      <c r="D492" s="9">
        <v>9265.02</v>
      </c>
      <c r="E492" s="4">
        <v>40116</v>
      </c>
      <c r="F492" s="9">
        <v>2995.848</v>
      </c>
      <c r="G492" s="4">
        <v>39948</v>
      </c>
      <c r="H492" s="9">
        <v>9762.85</v>
      </c>
      <c r="I492" s="4">
        <v>39948</v>
      </c>
      <c r="J492" s="9">
        <v>5350.67</v>
      </c>
      <c r="K492" s="4">
        <v>39948</v>
      </c>
      <c r="L492" s="9">
        <v>882.88</v>
      </c>
      <c r="M492" s="4">
        <v>39948</v>
      </c>
      <c r="N492" s="9">
        <v>4348.1099999999997</v>
      </c>
      <c r="O492" s="4">
        <v>39948</v>
      </c>
      <c r="P492" s="9">
        <v>16790.7</v>
      </c>
      <c r="Q492" s="4">
        <v>39948</v>
      </c>
      <c r="R492" s="9">
        <v>3169.05</v>
      </c>
      <c r="S492" s="4">
        <v>39948</v>
      </c>
      <c r="T492" s="9">
        <v>4737.5</v>
      </c>
      <c r="U492" s="4">
        <v>39943</v>
      </c>
      <c r="V492" s="9">
        <v>1412.13</v>
      </c>
      <c r="W492" s="4">
        <v>39948</v>
      </c>
      <c r="X492" s="9">
        <v>49007.199999999997</v>
      </c>
      <c r="Y492" s="4">
        <v>39948</v>
      </c>
      <c r="Z492" s="9">
        <v>2632.66</v>
      </c>
      <c r="AA492" s="4">
        <v>39991</v>
      </c>
      <c r="AB492" s="9">
        <v>6463.56</v>
      </c>
      <c r="AC492" s="4">
        <v>39943</v>
      </c>
      <c r="AD492" s="9">
        <v>3620.7</v>
      </c>
      <c r="AE492" s="4">
        <v>39948</v>
      </c>
      <c r="AF492" s="9">
        <v>252.92</v>
      </c>
      <c r="AG492" s="4">
        <v>39964</v>
      </c>
      <c r="AH492" s="9">
        <v>1123.3800000000001</v>
      </c>
      <c r="AI492" s="4">
        <v>39948</v>
      </c>
      <c r="AJ492" s="9">
        <v>19617.46</v>
      </c>
    </row>
    <row r="493" spans="1:36" x14ac:dyDescent="0.25">
      <c r="A493" s="4">
        <v>39955</v>
      </c>
      <c r="B493" s="9">
        <v>3761.5830000000001</v>
      </c>
      <c r="C493" s="4">
        <v>39955</v>
      </c>
      <c r="D493" s="9">
        <v>9225.81</v>
      </c>
      <c r="E493" s="4">
        <v>40123</v>
      </c>
      <c r="F493" s="9">
        <v>3164.0369999999998</v>
      </c>
      <c r="G493" s="4">
        <v>39955</v>
      </c>
      <c r="H493" s="9">
        <v>9993.42</v>
      </c>
      <c r="I493" s="4">
        <v>39955</v>
      </c>
      <c r="J493" s="9">
        <v>5409.26</v>
      </c>
      <c r="K493" s="4">
        <v>39955</v>
      </c>
      <c r="L493" s="9">
        <v>887</v>
      </c>
      <c r="M493" s="4">
        <v>39955</v>
      </c>
      <c r="N493" s="9">
        <v>4365.29</v>
      </c>
      <c r="O493" s="4">
        <v>39955</v>
      </c>
      <c r="P493" s="9">
        <v>17062.52</v>
      </c>
      <c r="Q493" s="4">
        <v>39955</v>
      </c>
      <c r="R493" s="9">
        <v>3227.97</v>
      </c>
      <c r="S493" s="4">
        <v>39955</v>
      </c>
      <c r="T493" s="9">
        <v>4918.75</v>
      </c>
      <c r="U493" s="4">
        <v>39950</v>
      </c>
      <c r="V493" s="9">
        <v>1391.73</v>
      </c>
      <c r="W493" s="4">
        <v>39955</v>
      </c>
      <c r="X493" s="9">
        <v>50568.5</v>
      </c>
      <c r="Y493" s="4">
        <v>39955</v>
      </c>
      <c r="Z493" s="9">
        <v>2697.98</v>
      </c>
      <c r="AA493" s="4">
        <v>39998</v>
      </c>
      <c r="AB493" s="9">
        <v>6665.4</v>
      </c>
      <c r="AC493" s="4">
        <v>39950</v>
      </c>
      <c r="AD493" s="9">
        <v>3671.65</v>
      </c>
      <c r="AE493" s="4">
        <v>39955</v>
      </c>
      <c r="AF493" s="9">
        <v>260.14</v>
      </c>
      <c r="AG493" s="4">
        <v>39971</v>
      </c>
      <c r="AH493" s="9">
        <v>1144.27</v>
      </c>
      <c r="AI493" s="4">
        <v>39955</v>
      </c>
      <c r="AJ493" s="9">
        <v>20310.650000000001</v>
      </c>
    </row>
    <row r="494" spans="1:36" x14ac:dyDescent="0.25">
      <c r="A494" s="4">
        <v>39962</v>
      </c>
      <c r="B494" s="9">
        <v>3817.9659999999999</v>
      </c>
      <c r="C494" s="4">
        <v>39962</v>
      </c>
      <c r="D494" s="9">
        <v>9522.5</v>
      </c>
      <c r="E494" s="4">
        <v>40130</v>
      </c>
      <c r="F494" s="9">
        <v>3187.6469999999999</v>
      </c>
      <c r="G494" s="4">
        <v>39962</v>
      </c>
      <c r="H494" s="9">
        <v>10370.07</v>
      </c>
      <c r="I494" s="4">
        <v>39962</v>
      </c>
      <c r="J494" s="9">
        <v>5349.74</v>
      </c>
      <c r="K494" s="4">
        <v>39962</v>
      </c>
      <c r="L494" s="9">
        <v>919.14</v>
      </c>
      <c r="M494" s="4">
        <v>39962</v>
      </c>
      <c r="N494" s="9">
        <v>4417.9399999999996</v>
      </c>
      <c r="O494" s="4">
        <v>39962</v>
      </c>
      <c r="P494" s="9">
        <v>18171</v>
      </c>
      <c r="Q494" s="4">
        <v>39962</v>
      </c>
      <c r="R494" s="9">
        <v>3277.65</v>
      </c>
      <c r="S494" s="4">
        <v>39962</v>
      </c>
      <c r="T494" s="9">
        <v>4940.82</v>
      </c>
      <c r="U494" s="4">
        <v>39957</v>
      </c>
      <c r="V494" s="9">
        <v>1403.75</v>
      </c>
      <c r="W494" s="4">
        <v>39962</v>
      </c>
      <c r="X494" s="9">
        <v>53197.7</v>
      </c>
      <c r="Y494" s="4">
        <v>39962</v>
      </c>
      <c r="Z494" s="9">
        <v>2722.52</v>
      </c>
      <c r="AA494" s="4">
        <v>40005</v>
      </c>
      <c r="AB494" s="9">
        <v>6769.86</v>
      </c>
      <c r="AC494" s="4">
        <v>39957</v>
      </c>
      <c r="AD494" s="9">
        <v>4238.5</v>
      </c>
      <c r="AE494" s="4">
        <v>39962</v>
      </c>
      <c r="AF494" s="9">
        <v>259.45</v>
      </c>
      <c r="AG494" s="4">
        <v>39978</v>
      </c>
      <c r="AH494" s="9">
        <v>1138.52</v>
      </c>
      <c r="AI494" s="4">
        <v>39962</v>
      </c>
      <c r="AJ494" s="9">
        <v>20605.38</v>
      </c>
    </row>
    <row r="495" spans="1:36" x14ac:dyDescent="0.25">
      <c r="A495" s="4">
        <v>39969</v>
      </c>
      <c r="B495" s="9">
        <v>3971.1579999999999</v>
      </c>
      <c r="C495" s="4">
        <v>39969</v>
      </c>
      <c r="D495" s="9">
        <v>9768.01</v>
      </c>
      <c r="E495" s="4">
        <v>40137</v>
      </c>
      <c r="F495" s="9">
        <v>3308.346</v>
      </c>
      <c r="G495" s="4">
        <v>39969</v>
      </c>
      <c r="H495" s="9">
        <v>10569.29</v>
      </c>
      <c r="I495" s="4">
        <v>39969</v>
      </c>
      <c r="J495" s="9">
        <v>5398.9</v>
      </c>
      <c r="K495" s="4">
        <v>39969</v>
      </c>
      <c r="L495" s="9">
        <v>940.09</v>
      </c>
      <c r="M495" s="4">
        <v>39969</v>
      </c>
      <c r="N495" s="9">
        <v>4438.5600000000004</v>
      </c>
      <c r="O495" s="4">
        <v>39969</v>
      </c>
      <c r="P495" s="9">
        <v>18679.53</v>
      </c>
      <c r="Q495" s="4">
        <v>39969</v>
      </c>
      <c r="R495" s="9">
        <v>3339.05</v>
      </c>
      <c r="S495" s="4">
        <v>39969</v>
      </c>
      <c r="T495" s="9">
        <v>5077.03</v>
      </c>
      <c r="U495" s="4">
        <v>39964</v>
      </c>
      <c r="V495" s="9">
        <v>1395.89</v>
      </c>
      <c r="W495" s="4">
        <v>39969</v>
      </c>
      <c r="X495" s="9">
        <v>53341</v>
      </c>
      <c r="Y495" s="4">
        <v>39969</v>
      </c>
      <c r="Z495" s="9">
        <v>2932.28</v>
      </c>
      <c r="AA495" s="4">
        <v>40012</v>
      </c>
      <c r="AB495" s="9">
        <v>6850.99</v>
      </c>
      <c r="AC495" s="4">
        <v>39964</v>
      </c>
      <c r="AD495" s="9">
        <v>4448.95</v>
      </c>
      <c r="AE495" s="4">
        <v>39969</v>
      </c>
      <c r="AF495" s="9">
        <v>266.93</v>
      </c>
      <c r="AG495" s="4">
        <v>39985</v>
      </c>
      <c r="AH495" s="9">
        <v>1017.29</v>
      </c>
      <c r="AI495" s="4">
        <v>39969</v>
      </c>
      <c r="AJ495" s="9">
        <v>20946.419999999998</v>
      </c>
    </row>
    <row r="496" spans="1:36" x14ac:dyDescent="0.25">
      <c r="A496" s="4">
        <v>39976</v>
      </c>
      <c r="B496" s="9">
        <v>4062.201</v>
      </c>
      <c r="C496" s="4">
        <v>39976</v>
      </c>
      <c r="D496" s="9">
        <v>10135.82</v>
      </c>
      <c r="E496" s="4">
        <v>40144</v>
      </c>
      <c r="F496" s="9">
        <v>3096.2649999999999</v>
      </c>
      <c r="G496" s="4">
        <v>39976</v>
      </c>
      <c r="H496" s="9">
        <v>10644.96</v>
      </c>
      <c r="I496" s="4">
        <v>39976</v>
      </c>
      <c r="J496" s="9">
        <v>5521.84</v>
      </c>
      <c r="K496" s="4">
        <v>39976</v>
      </c>
      <c r="L496" s="9">
        <v>946.21</v>
      </c>
      <c r="M496" s="4">
        <v>39976</v>
      </c>
      <c r="N496" s="9">
        <v>4441.95</v>
      </c>
      <c r="O496" s="4">
        <v>39976</v>
      </c>
      <c r="P496" s="9">
        <v>18889.68</v>
      </c>
      <c r="Q496" s="4">
        <v>39976</v>
      </c>
      <c r="R496" s="9">
        <v>3326.14</v>
      </c>
      <c r="S496" s="4">
        <v>39976</v>
      </c>
      <c r="T496" s="9">
        <v>5069.24</v>
      </c>
      <c r="U496" s="4">
        <v>39971</v>
      </c>
      <c r="V496" s="9">
        <v>1394.71</v>
      </c>
      <c r="W496" s="4">
        <v>39976</v>
      </c>
      <c r="X496" s="9">
        <v>53558.2</v>
      </c>
      <c r="Y496" s="4">
        <v>39976</v>
      </c>
      <c r="Z496" s="9">
        <v>2970.15</v>
      </c>
      <c r="AA496" s="4">
        <v>40019</v>
      </c>
      <c r="AB496" s="9">
        <v>6973.28</v>
      </c>
      <c r="AC496" s="4">
        <v>39971</v>
      </c>
      <c r="AD496" s="9">
        <v>4586.8999999999996</v>
      </c>
      <c r="AE496" s="4">
        <v>39976</v>
      </c>
      <c r="AF496" s="9">
        <v>265.48</v>
      </c>
      <c r="AG496" s="4">
        <v>39992</v>
      </c>
      <c r="AH496" s="9">
        <v>960.16</v>
      </c>
      <c r="AI496" s="4">
        <v>39976</v>
      </c>
      <c r="AJ496" s="9">
        <v>20683.3</v>
      </c>
    </row>
    <row r="497" spans="1:36" x14ac:dyDescent="0.25">
      <c r="A497" s="4">
        <v>39983</v>
      </c>
      <c r="B497" s="9">
        <v>3899.558</v>
      </c>
      <c r="C497" s="4">
        <v>39983</v>
      </c>
      <c r="D497" s="9">
        <v>9786.26</v>
      </c>
      <c r="E497" s="4">
        <v>40151</v>
      </c>
      <c r="F497" s="9">
        <v>3317.0439999999999</v>
      </c>
      <c r="G497" s="4">
        <v>39983</v>
      </c>
      <c r="H497" s="9">
        <v>10287.950000000001</v>
      </c>
      <c r="I497" s="4">
        <v>39983</v>
      </c>
      <c r="J497" s="9">
        <v>5421.59</v>
      </c>
      <c r="K497" s="4">
        <v>39983</v>
      </c>
      <c r="L497" s="9">
        <v>921.23</v>
      </c>
      <c r="M497" s="4">
        <v>39983</v>
      </c>
      <c r="N497" s="9">
        <v>4345.93</v>
      </c>
      <c r="O497" s="4">
        <v>39983</v>
      </c>
      <c r="P497" s="9">
        <v>17920.93</v>
      </c>
      <c r="Q497" s="4">
        <v>39983</v>
      </c>
      <c r="R497" s="9">
        <v>3221.27</v>
      </c>
      <c r="S497" s="4">
        <v>39983</v>
      </c>
      <c r="T497" s="9">
        <v>4839.46</v>
      </c>
      <c r="U497" s="4">
        <v>39978</v>
      </c>
      <c r="V497" s="9">
        <v>1428.59</v>
      </c>
      <c r="W497" s="4">
        <v>39983</v>
      </c>
      <c r="X497" s="9">
        <v>51373.8</v>
      </c>
      <c r="Y497" s="4">
        <v>39983</v>
      </c>
      <c r="Z497" s="9">
        <v>2814.55</v>
      </c>
      <c r="AA497" s="4">
        <v>40026</v>
      </c>
      <c r="AB497" s="9">
        <v>7077.71</v>
      </c>
      <c r="AC497" s="4">
        <v>39978</v>
      </c>
      <c r="AD497" s="9">
        <v>4583.3999999999996</v>
      </c>
      <c r="AE497" s="4">
        <v>39983</v>
      </c>
      <c r="AF497" s="9">
        <v>257.16000000000003</v>
      </c>
      <c r="AG497" s="4">
        <v>39999</v>
      </c>
      <c r="AH497" s="9">
        <v>974.07</v>
      </c>
      <c r="AI497" s="4">
        <v>39983</v>
      </c>
      <c r="AJ497" s="9">
        <v>20191.490000000002</v>
      </c>
    </row>
    <row r="498" spans="1:36" x14ac:dyDescent="0.25">
      <c r="A498" s="4">
        <v>39990</v>
      </c>
      <c r="B498" s="9">
        <v>3903.8470000000002</v>
      </c>
      <c r="C498" s="4">
        <v>39990</v>
      </c>
      <c r="D498" s="9">
        <v>9877.39</v>
      </c>
      <c r="E498" s="4">
        <v>40158</v>
      </c>
      <c r="F498" s="9">
        <v>3247.3180000000002</v>
      </c>
      <c r="G498" s="4">
        <v>39990</v>
      </c>
      <c r="H498" s="9">
        <v>10389.76</v>
      </c>
      <c r="I498" s="4">
        <v>39990</v>
      </c>
      <c r="J498" s="9">
        <v>5375.99</v>
      </c>
      <c r="K498" s="4">
        <v>39990</v>
      </c>
      <c r="L498" s="9">
        <v>918.9</v>
      </c>
      <c r="M498" s="4">
        <v>39990</v>
      </c>
      <c r="N498" s="9">
        <v>4241.01</v>
      </c>
      <c r="O498" s="4">
        <v>39990</v>
      </c>
      <c r="P498" s="9">
        <v>18600.259999999998</v>
      </c>
      <c r="Q498" s="4">
        <v>39990</v>
      </c>
      <c r="R498" s="9">
        <v>3129.73</v>
      </c>
      <c r="S498" s="4">
        <v>39990</v>
      </c>
      <c r="T498" s="9">
        <v>4776.47</v>
      </c>
      <c r="U498" s="4">
        <v>39985</v>
      </c>
      <c r="V498" s="9">
        <v>1383.34</v>
      </c>
      <c r="W498" s="4">
        <v>39990</v>
      </c>
      <c r="X498" s="9">
        <v>51485.599999999999</v>
      </c>
      <c r="Y498" s="4">
        <v>39990</v>
      </c>
      <c r="Z498" s="9">
        <v>2691.3</v>
      </c>
      <c r="AA498" s="4">
        <v>40033</v>
      </c>
      <c r="AB498" s="9">
        <v>6868.65</v>
      </c>
      <c r="AC498" s="4">
        <v>39985</v>
      </c>
      <c r="AD498" s="9">
        <v>4313.6000000000004</v>
      </c>
      <c r="AE498" s="4">
        <v>39990</v>
      </c>
      <c r="AF498" s="9">
        <v>254.43</v>
      </c>
      <c r="AG498" s="4">
        <v>40006</v>
      </c>
      <c r="AH498" s="9">
        <v>871.33</v>
      </c>
      <c r="AI498" s="4">
        <v>39990</v>
      </c>
      <c r="AJ498" s="9">
        <v>20099.47</v>
      </c>
    </row>
    <row r="499" spans="1:36" x14ac:dyDescent="0.25">
      <c r="A499" s="4">
        <v>39997</v>
      </c>
      <c r="B499" s="9">
        <v>3828.21</v>
      </c>
      <c r="C499" s="4">
        <v>39997</v>
      </c>
      <c r="D499" s="9">
        <v>9816.07</v>
      </c>
      <c r="E499" s="4">
        <v>40165</v>
      </c>
      <c r="F499" s="9">
        <v>3113.886</v>
      </c>
      <c r="G499" s="4">
        <v>39997</v>
      </c>
      <c r="H499" s="9">
        <v>10283.1</v>
      </c>
      <c r="I499" s="4">
        <v>39997</v>
      </c>
      <c r="J499" s="9">
        <v>5338.51</v>
      </c>
      <c r="K499" s="4">
        <v>39997</v>
      </c>
      <c r="L499" s="9">
        <v>896.42</v>
      </c>
      <c r="M499" s="4">
        <v>39997</v>
      </c>
      <c r="N499" s="9">
        <v>4236.28</v>
      </c>
      <c r="O499" s="4">
        <v>39997</v>
      </c>
      <c r="P499" s="9">
        <v>18203.400000000001</v>
      </c>
      <c r="Q499" s="4">
        <v>39997</v>
      </c>
      <c r="R499" s="9">
        <v>3119.51</v>
      </c>
      <c r="S499" s="4">
        <v>39997</v>
      </c>
      <c r="T499" s="9">
        <v>4708.21</v>
      </c>
      <c r="U499" s="4">
        <v>39992</v>
      </c>
      <c r="V499" s="9">
        <v>1394.53</v>
      </c>
      <c r="W499" s="4">
        <v>39997</v>
      </c>
      <c r="X499" s="9">
        <v>50934.7</v>
      </c>
      <c r="Y499" s="4">
        <v>39997</v>
      </c>
      <c r="Z499" s="9">
        <v>2693.34</v>
      </c>
      <c r="AA499" s="4">
        <v>40040</v>
      </c>
      <c r="AB499" s="9">
        <v>7069.51</v>
      </c>
      <c r="AC499" s="4">
        <v>39992</v>
      </c>
      <c r="AD499" s="9">
        <v>4375.5</v>
      </c>
      <c r="AE499" s="4">
        <v>39997</v>
      </c>
      <c r="AF499" s="9">
        <v>253.7</v>
      </c>
      <c r="AG499" s="4">
        <v>40013</v>
      </c>
      <c r="AH499" s="9">
        <v>966.18</v>
      </c>
      <c r="AI499" s="4">
        <v>39997</v>
      </c>
      <c r="AJ499" s="9">
        <v>19985.52</v>
      </c>
    </row>
    <row r="500" spans="1:36" x14ac:dyDescent="0.25">
      <c r="A500" s="4">
        <v>40004</v>
      </c>
      <c r="B500" s="9">
        <v>3794.0810000000001</v>
      </c>
      <c r="C500" s="4">
        <v>40004</v>
      </c>
      <c r="D500" s="9">
        <v>9287.2800000000007</v>
      </c>
      <c r="E500" s="4">
        <v>40172</v>
      </c>
      <c r="F500" s="9">
        <v>3141.3530000000001</v>
      </c>
      <c r="G500" s="4">
        <v>40004</v>
      </c>
      <c r="H500" s="9">
        <v>9747.1299999999992</v>
      </c>
      <c r="I500" s="4">
        <v>40004</v>
      </c>
      <c r="J500" s="9">
        <v>5237.8100000000004</v>
      </c>
      <c r="K500" s="4">
        <v>40004</v>
      </c>
      <c r="L500" s="9">
        <v>879.13</v>
      </c>
      <c r="M500" s="4">
        <v>40004</v>
      </c>
      <c r="N500" s="9">
        <v>4127.17</v>
      </c>
      <c r="O500" s="4">
        <v>40004</v>
      </c>
      <c r="P500" s="9">
        <v>17708.419999999998</v>
      </c>
      <c r="Q500" s="4">
        <v>40004</v>
      </c>
      <c r="R500" s="9">
        <v>2983.1</v>
      </c>
      <c r="S500" s="4">
        <v>40004</v>
      </c>
      <c r="T500" s="9">
        <v>4576.3100000000004</v>
      </c>
      <c r="U500" s="4">
        <v>39999</v>
      </c>
      <c r="V500" s="9">
        <v>1420.04</v>
      </c>
      <c r="W500" s="4">
        <v>40004</v>
      </c>
      <c r="X500" s="9">
        <v>49220.800000000003</v>
      </c>
      <c r="Y500" s="4">
        <v>40004</v>
      </c>
      <c r="Z500" s="9">
        <v>2572.98</v>
      </c>
      <c r="AA500" s="4">
        <v>40047</v>
      </c>
      <c r="AB500" s="9">
        <v>6654.8</v>
      </c>
      <c r="AC500" s="4">
        <v>39999</v>
      </c>
      <c r="AD500" s="9">
        <v>4424.25</v>
      </c>
      <c r="AE500" s="4">
        <v>40004</v>
      </c>
      <c r="AF500" s="9">
        <v>243.2</v>
      </c>
      <c r="AG500" s="4">
        <v>40020</v>
      </c>
      <c r="AH500" s="9">
        <v>1026.95</v>
      </c>
      <c r="AI500" s="4">
        <v>40004</v>
      </c>
      <c r="AJ500" s="9">
        <v>20063.310000000001</v>
      </c>
    </row>
    <row r="501" spans="1:36" x14ac:dyDescent="0.25">
      <c r="A501" s="4">
        <v>40011</v>
      </c>
      <c r="B501" s="9">
        <v>4000.7660000000001</v>
      </c>
      <c r="C501" s="4">
        <v>40011</v>
      </c>
      <c r="D501" s="9">
        <v>9395.32</v>
      </c>
      <c r="E501" s="4">
        <v>40179</v>
      </c>
      <c r="F501" s="9">
        <v>3277.1390000000001</v>
      </c>
      <c r="G501" s="4">
        <v>40011</v>
      </c>
      <c r="H501" s="9">
        <v>10369.42</v>
      </c>
      <c r="I501" s="4">
        <v>40011</v>
      </c>
      <c r="J501" s="9">
        <v>5594.14</v>
      </c>
      <c r="K501" s="4">
        <v>40011</v>
      </c>
      <c r="L501" s="9">
        <v>940.38</v>
      </c>
      <c r="M501" s="4">
        <v>40011</v>
      </c>
      <c r="N501" s="9">
        <v>4388.75</v>
      </c>
      <c r="O501" s="4">
        <v>40011</v>
      </c>
      <c r="P501" s="9">
        <v>18805.66</v>
      </c>
      <c r="Q501" s="4">
        <v>40011</v>
      </c>
      <c r="R501" s="9">
        <v>3218.46</v>
      </c>
      <c r="S501" s="4">
        <v>40011</v>
      </c>
      <c r="T501" s="9">
        <v>4978.3999999999996</v>
      </c>
      <c r="U501" s="4">
        <v>40006</v>
      </c>
      <c r="V501" s="9">
        <v>1428.62</v>
      </c>
      <c r="W501" s="4">
        <v>40011</v>
      </c>
      <c r="X501" s="9">
        <v>52072.5</v>
      </c>
      <c r="Y501" s="4">
        <v>40011</v>
      </c>
      <c r="Z501" s="9">
        <v>2700.93</v>
      </c>
      <c r="AA501" s="4">
        <v>40054</v>
      </c>
      <c r="AB501" s="9">
        <v>6809.86</v>
      </c>
      <c r="AC501" s="4">
        <v>40006</v>
      </c>
      <c r="AD501" s="9">
        <v>4003.9</v>
      </c>
      <c r="AE501" s="4">
        <v>40011</v>
      </c>
      <c r="AF501" s="9">
        <v>266.39999999999998</v>
      </c>
      <c r="AG501" s="4">
        <v>40027</v>
      </c>
      <c r="AH501" s="9">
        <v>1053.3</v>
      </c>
      <c r="AI501" s="4">
        <v>40011</v>
      </c>
      <c r="AJ501" s="9">
        <v>21246.31</v>
      </c>
    </row>
    <row r="502" spans="1:36" x14ac:dyDescent="0.25">
      <c r="A502" s="4">
        <v>40018</v>
      </c>
      <c r="B502" s="9">
        <v>4089.7640000000001</v>
      </c>
      <c r="C502" s="4">
        <v>40018</v>
      </c>
      <c r="D502" s="9">
        <v>9944.5499999999993</v>
      </c>
      <c r="E502" s="4">
        <v>40186</v>
      </c>
      <c r="F502" s="9">
        <v>3195.998</v>
      </c>
      <c r="G502" s="4">
        <v>40018</v>
      </c>
      <c r="H502" s="9">
        <v>10687.9</v>
      </c>
      <c r="I502" s="4">
        <v>40018</v>
      </c>
      <c r="J502" s="9">
        <v>5760.9</v>
      </c>
      <c r="K502" s="4">
        <v>40018</v>
      </c>
      <c r="L502" s="9">
        <v>979.26</v>
      </c>
      <c r="M502" s="4">
        <v>40018</v>
      </c>
      <c r="N502" s="9">
        <v>4576.6099999999997</v>
      </c>
      <c r="O502" s="4">
        <v>40018</v>
      </c>
      <c r="P502" s="9">
        <v>19982.79</v>
      </c>
      <c r="Q502" s="4">
        <v>40018</v>
      </c>
      <c r="R502" s="9">
        <v>3366.45</v>
      </c>
      <c r="S502" s="4">
        <v>40018</v>
      </c>
      <c r="T502" s="9">
        <v>5229.3599999999997</v>
      </c>
      <c r="U502" s="4">
        <v>40013</v>
      </c>
      <c r="V502" s="9">
        <v>1440.1</v>
      </c>
      <c r="W502" s="4">
        <v>40018</v>
      </c>
      <c r="X502" s="9">
        <v>54457.3</v>
      </c>
      <c r="Y502" s="4">
        <v>40018</v>
      </c>
      <c r="Z502" s="9">
        <v>2803.19</v>
      </c>
      <c r="AA502" s="4">
        <v>40061</v>
      </c>
      <c r="AB502" s="9">
        <v>7153.13</v>
      </c>
      <c r="AC502" s="4">
        <v>40013</v>
      </c>
      <c r="AD502" s="9">
        <v>4374.95</v>
      </c>
      <c r="AE502" s="4">
        <v>40018</v>
      </c>
      <c r="AF502" s="9">
        <v>276.14999999999998</v>
      </c>
      <c r="AG502" s="4">
        <v>40034</v>
      </c>
      <c r="AH502" s="9">
        <v>1115.4100000000001</v>
      </c>
      <c r="AI502" s="4">
        <v>40018</v>
      </c>
      <c r="AJ502" s="9">
        <v>21579.75</v>
      </c>
    </row>
    <row r="503" spans="1:36" x14ac:dyDescent="0.25">
      <c r="A503" s="4">
        <v>40025</v>
      </c>
      <c r="B503" s="9">
        <v>4243.9790000000003</v>
      </c>
      <c r="C503" s="4">
        <v>40025</v>
      </c>
      <c r="D503" s="9">
        <v>10356.83</v>
      </c>
      <c r="E503" s="4">
        <v>40193</v>
      </c>
      <c r="F503" s="9">
        <v>3224.152</v>
      </c>
      <c r="G503" s="4">
        <v>40025</v>
      </c>
      <c r="H503" s="9">
        <v>10787.15</v>
      </c>
      <c r="I503" s="4">
        <v>40025</v>
      </c>
      <c r="J503" s="9">
        <v>5950.69</v>
      </c>
      <c r="K503" s="4">
        <v>40025</v>
      </c>
      <c r="L503" s="9">
        <v>987.48</v>
      </c>
      <c r="M503" s="4">
        <v>40025</v>
      </c>
      <c r="N503" s="9">
        <v>4608.3599999999997</v>
      </c>
      <c r="O503" s="4">
        <v>40025</v>
      </c>
      <c r="P503" s="9">
        <v>20573.330000000002</v>
      </c>
      <c r="Q503" s="4">
        <v>40025</v>
      </c>
      <c r="R503" s="9">
        <v>3426.27</v>
      </c>
      <c r="S503" s="4">
        <v>40025</v>
      </c>
      <c r="T503" s="9">
        <v>5332.14</v>
      </c>
      <c r="U503" s="4">
        <v>40020</v>
      </c>
      <c r="V503" s="9">
        <v>1502.59</v>
      </c>
      <c r="W503" s="4">
        <v>40025</v>
      </c>
      <c r="X503" s="9">
        <v>54765.7</v>
      </c>
      <c r="Y503" s="4">
        <v>40025</v>
      </c>
      <c r="Z503" s="9">
        <v>2791.1</v>
      </c>
      <c r="AA503" s="4">
        <v>40068</v>
      </c>
      <c r="AB503" s="9">
        <v>7337.14</v>
      </c>
      <c r="AC503" s="4">
        <v>40020</v>
      </c>
      <c r="AD503" s="9">
        <v>4568.55</v>
      </c>
      <c r="AE503" s="4">
        <v>40025</v>
      </c>
      <c r="AF503" s="9">
        <v>283.17</v>
      </c>
      <c r="AG503" s="4">
        <v>40041</v>
      </c>
      <c r="AH503" s="9">
        <v>1072.74</v>
      </c>
      <c r="AI503" s="4">
        <v>40025</v>
      </c>
      <c r="AJ503" s="9">
        <v>21855.8</v>
      </c>
    </row>
    <row r="504" spans="1:36" x14ac:dyDescent="0.25">
      <c r="A504" s="4">
        <v>40032</v>
      </c>
      <c r="B504" s="9">
        <v>4299.4440000000004</v>
      </c>
      <c r="C504" s="4">
        <v>40032</v>
      </c>
      <c r="D504" s="9">
        <v>10412.09</v>
      </c>
      <c r="E504" s="4">
        <v>40200</v>
      </c>
      <c r="F504" s="9">
        <v>3128.5880000000002</v>
      </c>
      <c r="G504" s="4">
        <v>40032</v>
      </c>
      <c r="H504" s="9">
        <v>10885.33</v>
      </c>
      <c r="I504" s="4">
        <v>40032</v>
      </c>
      <c r="J504" s="9">
        <v>6026.4</v>
      </c>
      <c r="K504" s="4">
        <v>40032</v>
      </c>
      <c r="L504" s="9">
        <v>1010.48</v>
      </c>
      <c r="M504" s="4">
        <v>40032</v>
      </c>
      <c r="N504" s="9">
        <v>4731.5600000000004</v>
      </c>
      <c r="O504" s="4">
        <v>40032</v>
      </c>
      <c r="P504" s="9">
        <v>20375.37</v>
      </c>
      <c r="Q504" s="4">
        <v>40032</v>
      </c>
      <c r="R504" s="9">
        <v>3521.14</v>
      </c>
      <c r="S504" s="4">
        <v>40032</v>
      </c>
      <c r="T504" s="9">
        <v>5458.96</v>
      </c>
      <c r="U504" s="4">
        <v>40027</v>
      </c>
      <c r="V504" s="9">
        <v>1557.29</v>
      </c>
      <c r="W504" s="4">
        <v>40032</v>
      </c>
      <c r="X504" s="9">
        <v>56329.5</v>
      </c>
      <c r="Y504" s="4">
        <v>40032</v>
      </c>
      <c r="Z504" s="9">
        <v>2881.22</v>
      </c>
      <c r="AA504" s="4">
        <v>40075</v>
      </c>
      <c r="AB504" s="9">
        <v>7526.55</v>
      </c>
      <c r="AC504" s="4">
        <v>40027</v>
      </c>
      <c r="AD504" s="9">
        <v>4636.45</v>
      </c>
      <c r="AE504" s="4">
        <v>40032</v>
      </c>
      <c r="AF504" s="9">
        <v>290.5</v>
      </c>
      <c r="AG504" s="4">
        <v>40048</v>
      </c>
      <c r="AH504" s="9">
        <v>1106.05</v>
      </c>
      <c r="AI504" s="4">
        <v>40032</v>
      </c>
      <c r="AJ504" s="9">
        <v>22652.41</v>
      </c>
    </row>
    <row r="505" spans="1:36" x14ac:dyDescent="0.25">
      <c r="A505" s="4">
        <v>40039</v>
      </c>
      <c r="B505" s="9">
        <v>4461.0069999999996</v>
      </c>
      <c r="C505" s="4">
        <v>40039</v>
      </c>
      <c r="D505" s="9">
        <v>10597.33</v>
      </c>
      <c r="E505" s="4">
        <v>40207</v>
      </c>
      <c r="F505" s="9">
        <v>2989.2919999999999</v>
      </c>
      <c r="G505" s="4">
        <v>40039</v>
      </c>
      <c r="H505" s="9">
        <v>10848.01</v>
      </c>
      <c r="I505" s="4">
        <v>40039</v>
      </c>
      <c r="J505" s="9">
        <v>5985.3</v>
      </c>
      <c r="K505" s="4">
        <v>40039</v>
      </c>
      <c r="L505" s="9">
        <v>1004.09</v>
      </c>
      <c r="M505" s="4">
        <v>40039</v>
      </c>
      <c r="N505" s="9">
        <v>4713.97</v>
      </c>
      <c r="O505" s="4">
        <v>40039</v>
      </c>
      <c r="P505" s="9">
        <v>20893.330000000002</v>
      </c>
      <c r="Q505" s="4">
        <v>40039</v>
      </c>
      <c r="R505" s="9">
        <v>3495.27</v>
      </c>
      <c r="S505" s="4">
        <v>40039</v>
      </c>
      <c r="T505" s="9">
        <v>5309.11</v>
      </c>
      <c r="U505" s="4">
        <v>40034</v>
      </c>
      <c r="V505" s="9">
        <v>1576</v>
      </c>
      <c r="W505" s="4">
        <v>40039</v>
      </c>
      <c r="X505" s="9">
        <v>56638</v>
      </c>
      <c r="Y505" s="4">
        <v>40039</v>
      </c>
      <c r="Z505" s="9">
        <v>2951.05</v>
      </c>
      <c r="AA505" s="4">
        <v>40082</v>
      </c>
      <c r="AB505" s="9">
        <v>7345.22</v>
      </c>
      <c r="AC505" s="4">
        <v>40034</v>
      </c>
      <c r="AD505" s="9">
        <v>4481.3999999999996</v>
      </c>
      <c r="AE505" s="4">
        <v>40039</v>
      </c>
      <c r="AF505" s="9">
        <v>288.02</v>
      </c>
      <c r="AG505" s="4">
        <v>40055</v>
      </c>
      <c r="AH505" s="9">
        <v>1111.33</v>
      </c>
      <c r="AI505" s="4">
        <v>40039</v>
      </c>
      <c r="AJ505" s="9">
        <v>22431.66</v>
      </c>
    </row>
    <row r="506" spans="1:36" x14ac:dyDescent="0.25">
      <c r="A506" s="4">
        <v>40046</v>
      </c>
      <c r="B506" s="9">
        <v>4290.5609999999997</v>
      </c>
      <c r="C506" s="4">
        <v>40046</v>
      </c>
      <c r="D506" s="9">
        <v>10238.200000000001</v>
      </c>
      <c r="E506" s="4">
        <v>40214</v>
      </c>
      <c r="F506" s="9">
        <v>2939.402</v>
      </c>
      <c r="G506" s="4">
        <v>40046</v>
      </c>
      <c r="H506" s="9">
        <v>10831.18</v>
      </c>
      <c r="I506" s="4">
        <v>40046</v>
      </c>
      <c r="J506" s="9">
        <v>6139.8</v>
      </c>
      <c r="K506" s="4">
        <v>40046</v>
      </c>
      <c r="L506" s="9">
        <v>1026.1300000000001</v>
      </c>
      <c r="M506" s="4">
        <v>40046</v>
      </c>
      <c r="N506" s="9">
        <v>4850.8900000000003</v>
      </c>
      <c r="O506" s="4">
        <v>40046</v>
      </c>
      <c r="P506" s="9">
        <v>20199.02</v>
      </c>
      <c r="Q506" s="4">
        <v>40046</v>
      </c>
      <c r="R506" s="9">
        <v>3615.81</v>
      </c>
      <c r="S506" s="4">
        <v>40046</v>
      </c>
      <c r="T506" s="9">
        <v>5462.74</v>
      </c>
      <c r="U506" s="4">
        <v>40041</v>
      </c>
      <c r="V506" s="9">
        <v>1591.41</v>
      </c>
      <c r="W506" s="4">
        <v>40046</v>
      </c>
      <c r="X506" s="9">
        <v>57728.6</v>
      </c>
      <c r="Y506" s="4">
        <v>40046</v>
      </c>
      <c r="Z506" s="9">
        <v>2993.53</v>
      </c>
      <c r="AA506" s="4">
        <v>40089</v>
      </c>
      <c r="AB506" s="9">
        <v>7411.88</v>
      </c>
      <c r="AC506" s="4">
        <v>40041</v>
      </c>
      <c r="AD506" s="9">
        <v>4580.05</v>
      </c>
      <c r="AE506" s="4">
        <v>40046</v>
      </c>
      <c r="AF506" s="9">
        <v>294.49</v>
      </c>
      <c r="AG506" s="4">
        <v>40062</v>
      </c>
      <c r="AH506" s="9">
        <v>1085.58</v>
      </c>
      <c r="AI506" s="4">
        <v>40046</v>
      </c>
      <c r="AJ506" s="9">
        <v>22452.83</v>
      </c>
    </row>
    <row r="507" spans="1:36" x14ac:dyDescent="0.25">
      <c r="A507" s="4">
        <v>40053</v>
      </c>
      <c r="B507" s="9">
        <v>4489.5879999999997</v>
      </c>
      <c r="C507" s="4">
        <v>40053</v>
      </c>
      <c r="D507" s="9">
        <v>10534.14</v>
      </c>
      <c r="E507" s="4">
        <v>40221</v>
      </c>
      <c r="F507" s="9">
        <v>3018.1329999999998</v>
      </c>
      <c r="G507" s="4">
        <v>40053</v>
      </c>
      <c r="H507" s="9">
        <v>10977.97</v>
      </c>
      <c r="I507" s="4">
        <v>40053</v>
      </c>
      <c r="J507" s="9">
        <v>6211.58</v>
      </c>
      <c r="K507" s="4">
        <v>40053</v>
      </c>
      <c r="L507" s="9">
        <v>1028.93</v>
      </c>
      <c r="M507" s="4">
        <v>40053</v>
      </c>
      <c r="N507" s="9">
        <v>4908.8999999999996</v>
      </c>
      <c r="O507" s="4">
        <v>40053</v>
      </c>
      <c r="P507" s="9">
        <v>20098.62</v>
      </c>
      <c r="Q507" s="4">
        <v>40053</v>
      </c>
      <c r="R507" s="9">
        <v>3693.14</v>
      </c>
      <c r="S507" s="4">
        <v>40053</v>
      </c>
      <c r="T507" s="9">
        <v>5517.35</v>
      </c>
      <c r="U507" s="4">
        <v>40048</v>
      </c>
      <c r="V507" s="9">
        <v>1580.98</v>
      </c>
      <c r="W507" s="4">
        <v>40053</v>
      </c>
      <c r="X507" s="9">
        <v>57700.6</v>
      </c>
      <c r="Y507" s="4">
        <v>40053</v>
      </c>
      <c r="Z507" s="9">
        <v>3115.2</v>
      </c>
      <c r="AA507" s="4">
        <v>40096</v>
      </c>
      <c r="AB507" s="9">
        <v>7571.96</v>
      </c>
      <c r="AC507" s="4">
        <v>40048</v>
      </c>
      <c r="AD507" s="9">
        <v>4528.8</v>
      </c>
      <c r="AE507" s="4">
        <v>40053</v>
      </c>
      <c r="AF507" s="9">
        <v>300.2</v>
      </c>
      <c r="AG507" s="4">
        <v>40069</v>
      </c>
      <c r="AH507" s="9">
        <v>1175.1500000000001</v>
      </c>
      <c r="AI507" s="4">
        <v>40053</v>
      </c>
      <c r="AJ507" s="9">
        <v>22742.44</v>
      </c>
    </row>
    <row r="508" spans="1:36" x14ac:dyDescent="0.25">
      <c r="A508" s="4">
        <v>40060</v>
      </c>
      <c r="B508" s="9">
        <v>4435.5169999999998</v>
      </c>
      <c r="C508" s="4">
        <v>40060</v>
      </c>
      <c r="D508" s="9">
        <v>10187.11</v>
      </c>
      <c r="E508" s="4">
        <v>40235</v>
      </c>
      <c r="F508" s="9">
        <v>3051.9430000000002</v>
      </c>
      <c r="G508" s="4">
        <v>40060</v>
      </c>
      <c r="H508" s="9">
        <v>11017.47</v>
      </c>
      <c r="I508" s="4">
        <v>40060</v>
      </c>
      <c r="J508" s="9">
        <v>6119.07</v>
      </c>
      <c r="K508" s="4">
        <v>40060</v>
      </c>
      <c r="L508" s="9">
        <v>1016.4</v>
      </c>
      <c r="M508" s="4">
        <v>40060</v>
      </c>
      <c r="N508" s="9">
        <v>4851.7</v>
      </c>
      <c r="O508" s="4">
        <v>40060</v>
      </c>
      <c r="P508" s="9">
        <v>20318.62</v>
      </c>
      <c r="Q508" s="4">
        <v>40060</v>
      </c>
      <c r="R508" s="9">
        <v>3598.76</v>
      </c>
      <c r="S508" s="4">
        <v>40060</v>
      </c>
      <c r="T508" s="9">
        <v>5384.43</v>
      </c>
      <c r="U508" s="4">
        <v>40055</v>
      </c>
      <c r="V508" s="9">
        <v>1607.94</v>
      </c>
      <c r="W508" s="4">
        <v>40060</v>
      </c>
      <c r="X508" s="9">
        <v>56652.3</v>
      </c>
      <c r="Y508" s="4">
        <v>40060</v>
      </c>
      <c r="Z508" s="9">
        <v>3038.21</v>
      </c>
      <c r="AA508" s="4">
        <v>40103</v>
      </c>
      <c r="AB508" s="9">
        <v>7715.1</v>
      </c>
      <c r="AC508" s="4">
        <v>40055</v>
      </c>
      <c r="AD508" s="9">
        <v>4732.3500000000004</v>
      </c>
      <c r="AE508" s="4">
        <v>40060</v>
      </c>
      <c r="AF508" s="9">
        <v>293.16000000000003</v>
      </c>
      <c r="AG508" s="4">
        <v>40076</v>
      </c>
      <c r="AH508" s="9">
        <v>1208.3499999999999</v>
      </c>
      <c r="AI508" s="4">
        <v>40060</v>
      </c>
      <c r="AJ508" s="9">
        <v>22222.959999999999</v>
      </c>
    </row>
    <row r="509" spans="1:36" x14ac:dyDescent="0.25">
      <c r="A509" s="4">
        <v>40067</v>
      </c>
      <c r="B509" s="9">
        <v>4596.076</v>
      </c>
      <c r="C509" s="4">
        <v>40067</v>
      </c>
      <c r="D509" s="9">
        <v>10444.33</v>
      </c>
      <c r="E509" s="4">
        <v>40242</v>
      </c>
      <c r="F509" s="9">
        <v>3031.0650000000001</v>
      </c>
      <c r="G509" s="4">
        <v>40067</v>
      </c>
      <c r="H509" s="9">
        <v>11253.23</v>
      </c>
      <c r="I509" s="4">
        <v>40067</v>
      </c>
      <c r="J509" s="9">
        <v>6232.99</v>
      </c>
      <c r="K509" s="4">
        <v>40067</v>
      </c>
      <c r="L509" s="9">
        <v>1042.73</v>
      </c>
      <c r="M509" s="4">
        <v>40067</v>
      </c>
      <c r="N509" s="9">
        <v>5011.47</v>
      </c>
      <c r="O509" s="4">
        <v>40067</v>
      </c>
      <c r="P509" s="9">
        <v>21161.42</v>
      </c>
      <c r="Q509" s="4">
        <v>40067</v>
      </c>
      <c r="R509" s="9">
        <v>3734.89</v>
      </c>
      <c r="S509" s="4">
        <v>40067</v>
      </c>
      <c r="T509" s="9">
        <v>5624.02</v>
      </c>
      <c r="U509" s="4">
        <v>40062</v>
      </c>
      <c r="V509" s="9">
        <v>1608.9</v>
      </c>
      <c r="W509" s="4">
        <v>40067</v>
      </c>
      <c r="X509" s="9">
        <v>58366.400000000001</v>
      </c>
      <c r="Y509" s="4">
        <v>40067</v>
      </c>
      <c r="Z509" s="9">
        <v>3257.69</v>
      </c>
      <c r="AA509" s="4">
        <v>40110</v>
      </c>
      <c r="AB509" s="9">
        <v>7649.28</v>
      </c>
      <c r="AC509" s="4">
        <v>40062</v>
      </c>
      <c r="AD509" s="9">
        <v>4680.3999999999996</v>
      </c>
      <c r="AE509" s="4">
        <v>40067</v>
      </c>
      <c r="AF509" s="9">
        <v>308</v>
      </c>
      <c r="AG509" s="4">
        <v>40083</v>
      </c>
      <c r="AH509" s="9">
        <v>1187.8599999999999</v>
      </c>
      <c r="AI509" s="4">
        <v>40067</v>
      </c>
      <c r="AJ509" s="9">
        <v>23005.09</v>
      </c>
    </row>
    <row r="510" spans="1:36" x14ac:dyDescent="0.25">
      <c r="A510" s="4">
        <v>40074</v>
      </c>
      <c r="B510" s="9">
        <v>4693.2430000000004</v>
      </c>
      <c r="C510" s="4">
        <v>40074</v>
      </c>
      <c r="D510" s="9">
        <v>10370.540000000001</v>
      </c>
      <c r="E510" s="4">
        <v>40249</v>
      </c>
      <c r="F510" s="9">
        <v>3013.4119999999998</v>
      </c>
      <c r="G510" s="4">
        <v>40074</v>
      </c>
      <c r="H510" s="9">
        <v>11445.95</v>
      </c>
      <c r="I510" s="4">
        <v>40074</v>
      </c>
      <c r="J510" s="9">
        <v>6325.15</v>
      </c>
      <c r="K510" s="4">
        <v>40074</v>
      </c>
      <c r="L510" s="9">
        <v>1068.3</v>
      </c>
      <c r="M510" s="4">
        <v>40074</v>
      </c>
      <c r="N510" s="9">
        <v>5172.8900000000003</v>
      </c>
      <c r="O510" s="4">
        <v>40074</v>
      </c>
      <c r="P510" s="9">
        <v>21623.45</v>
      </c>
      <c r="Q510" s="4">
        <v>40074</v>
      </c>
      <c r="R510" s="9">
        <v>3827.84</v>
      </c>
      <c r="S510" s="4">
        <v>40074</v>
      </c>
      <c r="T510" s="9">
        <v>5703.83</v>
      </c>
      <c r="U510" s="4">
        <v>40069</v>
      </c>
      <c r="V510" s="9">
        <v>1651.7</v>
      </c>
      <c r="W510" s="4">
        <v>40074</v>
      </c>
      <c r="X510" s="9">
        <v>60703</v>
      </c>
      <c r="Y510" s="4">
        <v>40074</v>
      </c>
      <c r="Z510" s="9">
        <v>3454.78</v>
      </c>
      <c r="AA510" s="4">
        <v>40117</v>
      </c>
      <c r="AB510" s="9">
        <v>7340.08</v>
      </c>
      <c r="AC510" s="4">
        <v>40069</v>
      </c>
      <c r="AD510" s="9">
        <v>4829.55</v>
      </c>
      <c r="AE510" s="4">
        <v>40074</v>
      </c>
      <c r="AF510" s="9">
        <v>313.63</v>
      </c>
      <c r="AG510" s="4">
        <v>40090</v>
      </c>
      <c r="AH510" s="9">
        <v>1175.83</v>
      </c>
      <c r="AI510" s="4">
        <v>40074</v>
      </c>
      <c r="AJ510" s="9">
        <v>23190.01</v>
      </c>
    </row>
    <row r="511" spans="1:36" x14ac:dyDescent="0.25">
      <c r="A511" s="4">
        <v>40081</v>
      </c>
      <c r="B511" s="9">
        <v>4713.259</v>
      </c>
      <c r="C511" s="4">
        <v>40081</v>
      </c>
      <c r="D511" s="9">
        <v>10265.98</v>
      </c>
      <c r="E511" s="4">
        <v>40256</v>
      </c>
      <c r="F511" s="9">
        <v>3067.75</v>
      </c>
      <c r="G511" s="4">
        <v>40081</v>
      </c>
      <c r="H511" s="9">
        <v>11212.39</v>
      </c>
      <c r="I511" s="4">
        <v>40081</v>
      </c>
      <c r="J511" s="9">
        <v>6236.91</v>
      </c>
      <c r="K511" s="4">
        <v>40081</v>
      </c>
      <c r="L511" s="9">
        <v>1044.3800000000001</v>
      </c>
      <c r="M511" s="4">
        <v>40081</v>
      </c>
      <c r="N511" s="9">
        <v>5082.2</v>
      </c>
      <c r="O511" s="4">
        <v>40081</v>
      </c>
      <c r="P511" s="9">
        <v>21024.400000000001</v>
      </c>
      <c r="Q511" s="4">
        <v>40081</v>
      </c>
      <c r="R511" s="9">
        <v>3739.14</v>
      </c>
      <c r="S511" s="4">
        <v>40081</v>
      </c>
      <c r="T511" s="9">
        <v>5581.41</v>
      </c>
      <c r="U511" s="4">
        <v>40076</v>
      </c>
      <c r="V511" s="9">
        <v>1699.71</v>
      </c>
      <c r="W511" s="4">
        <v>40081</v>
      </c>
      <c r="X511" s="9">
        <v>60355.7</v>
      </c>
      <c r="Y511" s="4">
        <v>40081</v>
      </c>
      <c r="Z511" s="9">
        <v>3310.01</v>
      </c>
      <c r="AA511" s="4">
        <v>40124</v>
      </c>
      <c r="AB511" s="9">
        <v>7463.05</v>
      </c>
      <c r="AC511" s="4">
        <v>40076</v>
      </c>
      <c r="AD511" s="9">
        <v>4976.05</v>
      </c>
      <c r="AE511" s="4">
        <v>40081</v>
      </c>
      <c r="AF511" s="9">
        <v>305.63</v>
      </c>
      <c r="AG511" s="4">
        <v>40097</v>
      </c>
      <c r="AH511" s="9">
        <v>1308.1400000000001</v>
      </c>
      <c r="AI511" s="4">
        <v>40081</v>
      </c>
      <c r="AJ511" s="9">
        <v>22318.14</v>
      </c>
    </row>
    <row r="512" spans="1:36" x14ac:dyDescent="0.25">
      <c r="A512" s="4">
        <v>40088</v>
      </c>
      <c r="B512" s="9">
        <v>4601.6509999999998</v>
      </c>
      <c r="C512" s="4">
        <v>40088</v>
      </c>
      <c r="D512" s="9">
        <v>9731.8700000000008</v>
      </c>
      <c r="E512" s="4">
        <v>40263</v>
      </c>
      <c r="F512" s="9">
        <v>3059.7159999999999</v>
      </c>
      <c r="G512" s="4">
        <v>40088</v>
      </c>
      <c r="H512" s="9">
        <v>10958.33</v>
      </c>
      <c r="I512" s="4">
        <v>40088</v>
      </c>
      <c r="J512" s="9">
        <v>6150.17</v>
      </c>
      <c r="K512" s="4">
        <v>40088</v>
      </c>
      <c r="L512" s="9">
        <v>1025.21</v>
      </c>
      <c r="M512" s="4">
        <v>40088</v>
      </c>
      <c r="N512" s="9">
        <v>4988.7</v>
      </c>
      <c r="O512" s="4">
        <v>40088</v>
      </c>
      <c r="P512" s="9">
        <v>20375.490000000002</v>
      </c>
      <c r="Q512" s="4">
        <v>40088</v>
      </c>
      <c r="R512" s="9">
        <v>3649.9</v>
      </c>
      <c r="S512" s="4">
        <v>40088</v>
      </c>
      <c r="T512" s="9">
        <v>5467.9</v>
      </c>
      <c r="U512" s="4">
        <v>40083</v>
      </c>
      <c r="V512" s="9">
        <v>1691.48</v>
      </c>
      <c r="W512" s="4">
        <v>40088</v>
      </c>
      <c r="X512" s="9">
        <v>61172</v>
      </c>
      <c r="Y512" s="4">
        <v>40088</v>
      </c>
      <c r="Z512" s="9">
        <v>3230.82</v>
      </c>
      <c r="AA512" s="4">
        <v>40131</v>
      </c>
      <c r="AB512" s="9">
        <v>7665.63</v>
      </c>
      <c r="AC512" s="4">
        <v>40083</v>
      </c>
      <c r="AD512" s="9">
        <v>4958.95</v>
      </c>
      <c r="AE512" s="4">
        <v>40088</v>
      </c>
      <c r="AF512" s="9">
        <v>299.3</v>
      </c>
      <c r="AG512" s="4">
        <v>40104</v>
      </c>
      <c r="AH512" s="9">
        <v>1317.07</v>
      </c>
      <c r="AI512" s="4">
        <v>40088</v>
      </c>
      <c r="AJ512" s="9">
        <v>21923.09</v>
      </c>
    </row>
    <row r="513" spans="1:36" x14ac:dyDescent="0.25">
      <c r="A513" s="4">
        <v>40095</v>
      </c>
      <c r="B513" s="9">
        <v>4752.8530000000001</v>
      </c>
      <c r="C513" s="4">
        <v>40095</v>
      </c>
      <c r="D513" s="9">
        <v>10016.39</v>
      </c>
      <c r="E513" s="4">
        <v>40270</v>
      </c>
      <c r="F513" s="9">
        <v>3157.9569999999999</v>
      </c>
      <c r="G513" s="4">
        <v>40095</v>
      </c>
      <c r="H513" s="9">
        <v>11436.92</v>
      </c>
      <c r="I513" s="4">
        <v>40095</v>
      </c>
      <c r="J513" s="9">
        <v>6291.64</v>
      </c>
      <c r="K513" s="4">
        <v>40095</v>
      </c>
      <c r="L513" s="9">
        <v>1071.49</v>
      </c>
      <c r="M513" s="4">
        <v>40095</v>
      </c>
      <c r="N513" s="9">
        <v>5161.87</v>
      </c>
      <c r="O513" s="4">
        <v>40095</v>
      </c>
      <c r="P513" s="9">
        <v>21499.439999999999</v>
      </c>
      <c r="Q513" s="4">
        <v>40095</v>
      </c>
      <c r="R513" s="9">
        <v>3799.61</v>
      </c>
      <c r="S513" s="4">
        <v>40095</v>
      </c>
      <c r="T513" s="9">
        <v>5711.88</v>
      </c>
      <c r="U513" s="4">
        <v>40090</v>
      </c>
      <c r="V513" s="9">
        <v>1644.63</v>
      </c>
      <c r="W513" s="4">
        <v>40095</v>
      </c>
      <c r="X513" s="9">
        <v>64071</v>
      </c>
      <c r="Y513" s="4">
        <v>40095</v>
      </c>
      <c r="Z513" s="9">
        <v>3346.14</v>
      </c>
      <c r="AA513" s="4">
        <v>40138</v>
      </c>
      <c r="AB513" s="9">
        <v>7682.97</v>
      </c>
      <c r="AC513" s="4">
        <v>40090</v>
      </c>
      <c r="AD513" s="9">
        <v>5083.3999999999996</v>
      </c>
      <c r="AE513" s="4">
        <v>40095</v>
      </c>
      <c r="AF513" s="9">
        <v>315.55</v>
      </c>
      <c r="AG513" s="4">
        <v>40111</v>
      </c>
      <c r="AH513" s="9">
        <v>1365.09</v>
      </c>
      <c r="AI513" s="4">
        <v>40095</v>
      </c>
      <c r="AJ513" s="9">
        <v>22726.69</v>
      </c>
    </row>
    <row r="514" spans="1:36" x14ac:dyDescent="0.25">
      <c r="A514" s="4">
        <v>40102</v>
      </c>
      <c r="B514" s="9">
        <v>4836.4470000000001</v>
      </c>
      <c r="C514" s="4">
        <v>40102</v>
      </c>
      <c r="D514" s="9">
        <v>10257.56</v>
      </c>
      <c r="E514" s="4">
        <v>40277</v>
      </c>
      <c r="F514" s="9">
        <v>3145.3470000000002</v>
      </c>
      <c r="G514" s="4">
        <v>40102</v>
      </c>
      <c r="H514" s="9">
        <v>11504.76</v>
      </c>
      <c r="I514" s="4">
        <v>40102</v>
      </c>
      <c r="J514" s="9">
        <v>6345.26</v>
      </c>
      <c r="K514" s="4">
        <v>40102</v>
      </c>
      <c r="L514" s="9">
        <v>1087.68</v>
      </c>
      <c r="M514" s="4">
        <v>40102</v>
      </c>
      <c r="N514" s="9">
        <v>5190.24</v>
      </c>
      <c r="O514" s="4">
        <v>40102</v>
      </c>
      <c r="P514" s="9">
        <v>21929.9</v>
      </c>
      <c r="Q514" s="4">
        <v>40102</v>
      </c>
      <c r="R514" s="9">
        <v>3827.6</v>
      </c>
      <c r="S514" s="4">
        <v>40102</v>
      </c>
      <c r="T514" s="9">
        <v>5743.39</v>
      </c>
      <c r="U514" s="4">
        <v>40097</v>
      </c>
      <c r="V514" s="9">
        <v>1646.79</v>
      </c>
      <c r="W514" s="4">
        <v>40102</v>
      </c>
      <c r="X514" s="9">
        <v>66200.5</v>
      </c>
      <c r="Y514" s="4">
        <v>40102</v>
      </c>
      <c r="Z514" s="9">
        <v>3266.51</v>
      </c>
      <c r="AA514" s="4">
        <v>40145</v>
      </c>
      <c r="AB514" s="9">
        <v>7490.91</v>
      </c>
      <c r="AC514" s="4">
        <v>40097</v>
      </c>
      <c r="AD514" s="9">
        <v>4945.2</v>
      </c>
      <c r="AE514" s="4">
        <v>40102</v>
      </c>
      <c r="AF514" s="9">
        <v>322.31</v>
      </c>
      <c r="AG514" s="4">
        <v>40118</v>
      </c>
      <c r="AH514" s="9">
        <v>1237.18</v>
      </c>
      <c r="AI514" s="4">
        <v>40102</v>
      </c>
      <c r="AJ514" s="9">
        <v>23345.58</v>
      </c>
    </row>
    <row r="515" spans="1:36" x14ac:dyDescent="0.25">
      <c r="A515" s="4">
        <v>40109</v>
      </c>
      <c r="B515" s="9">
        <v>4859.4040000000005</v>
      </c>
      <c r="C515" s="4">
        <v>40109</v>
      </c>
      <c r="D515" s="9">
        <v>10282.99</v>
      </c>
      <c r="E515" s="4">
        <v>40284</v>
      </c>
      <c r="F515" s="9">
        <v>3130.3020000000001</v>
      </c>
      <c r="G515" s="4">
        <v>40109</v>
      </c>
      <c r="H515" s="9">
        <v>11382.13</v>
      </c>
      <c r="I515" s="4">
        <v>40109</v>
      </c>
      <c r="J515" s="9">
        <v>6378.06</v>
      </c>
      <c r="K515" s="4">
        <v>40109</v>
      </c>
      <c r="L515" s="9">
        <v>1079.5999999999999</v>
      </c>
      <c r="M515" s="4">
        <v>40109</v>
      </c>
      <c r="N515" s="9">
        <v>5242.57</v>
      </c>
      <c r="O515" s="4">
        <v>40109</v>
      </c>
      <c r="P515" s="9">
        <v>22589.73</v>
      </c>
      <c r="Q515" s="4">
        <v>40109</v>
      </c>
      <c r="R515" s="9">
        <v>3808.24</v>
      </c>
      <c r="S515" s="4">
        <v>40109</v>
      </c>
      <c r="T515" s="9">
        <v>5740.25</v>
      </c>
      <c r="U515" s="4">
        <v>40104</v>
      </c>
      <c r="V515" s="9">
        <v>1640.36</v>
      </c>
      <c r="W515" s="4">
        <v>40109</v>
      </c>
      <c r="X515" s="9">
        <v>65058.8</v>
      </c>
      <c r="Y515" s="4">
        <v>40109</v>
      </c>
      <c r="Z515" s="9">
        <v>3145.72</v>
      </c>
      <c r="AA515" s="4">
        <v>40152</v>
      </c>
      <c r="AB515" s="9">
        <v>7650.91</v>
      </c>
      <c r="AC515" s="4">
        <v>40104</v>
      </c>
      <c r="AD515" s="9">
        <v>5141.8</v>
      </c>
      <c r="AE515" s="4">
        <v>40109</v>
      </c>
      <c r="AF515" s="9">
        <v>320.14</v>
      </c>
      <c r="AG515" s="4">
        <v>40125</v>
      </c>
      <c r="AH515" s="9">
        <v>1241.92</v>
      </c>
      <c r="AI515" s="4">
        <v>40109</v>
      </c>
      <c r="AJ515" s="9">
        <v>24137.22</v>
      </c>
    </row>
    <row r="516" spans="1:36" x14ac:dyDescent="0.25">
      <c r="A516" s="4">
        <v>40116</v>
      </c>
      <c r="B516" s="9">
        <v>4643.2309999999998</v>
      </c>
      <c r="C516" s="4">
        <v>40116</v>
      </c>
      <c r="D516" s="9">
        <v>10034.74</v>
      </c>
      <c r="E516" s="4">
        <v>40291</v>
      </c>
      <c r="F516" s="9">
        <v>2983.5369999999998</v>
      </c>
      <c r="G516" s="4">
        <v>40116</v>
      </c>
      <c r="H516" s="9">
        <v>10910.75</v>
      </c>
      <c r="I516" s="4">
        <v>40116</v>
      </c>
      <c r="J516" s="9">
        <v>6285.76</v>
      </c>
      <c r="K516" s="4">
        <v>40116</v>
      </c>
      <c r="L516" s="9">
        <v>1036.2</v>
      </c>
      <c r="M516" s="4">
        <v>40116</v>
      </c>
      <c r="N516" s="9">
        <v>5044.55</v>
      </c>
      <c r="O516" s="4">
        <v>40116</v>
      </c>
      <c r="P516" s="9">
        <v>21752.87</v>
      </c>
      <c r="Q516" s="4">
        <v>40116</v>
      </c>
      <c r="R516" s="9">
        <v>3607.69</v>
      </c>
      <c r="S516" s="4">
        <v>40116</v>
      </c>
      <c r="T516" s="9">
        <v>5414.96</v>
      </c>
      <c r="U516" s="4">
        <v>40111</v>
      </c>
      <c r="V516" s="9">
        <v>1640.17</v>
      </c>
      <c r="W516" s="4">
        <v>40116</v>
      </c>
      <c r="X516" s="9">
        <v>61545.5</v>
      </c>
      <c r="Y516" s="4">
        <v>40116</v>
      </c>
      <c r="Z516" s="9">
        <v>2866.69</v>
      </c>
      <c r="AA516" s="4">
        <v>40159</v>
      </c>
      <c r="AB516" s="9">
        <v>7795.07</v>
      </c>
      <c r="AC516" s="4">
        <v>40111</v>
      </c>
      <c r="AD516" s="9">
        <v>4997.05</v>
      </c>
      <c r="AE516" s="4">
        <v>40116</v>
      </c>
      <c r="AF516" s="9">
        <v>302.36</v>
      </c>
      <c r="AG516" s="4">
        <v>40132</v>
      </c>
      <c r="AH516" s="9">
        <v>1310.27</v>
      </c>
      <c r="AI516" s="4">
        <v>40116</v>
      </c>
      <c r="AJ516" s="9">
        <v>23655.66</v>
      </c>
    </row>
    <row r="517" spans="1:36" x14ac:dyDescent="0.25">
      <c r="A517" s="4">
        <v>40123</v>
      </c>
      <c r="B517" s="9">
        <v>4594.0389999999998</v>
      </c>
      <c r="C517" s="4">
        <v>40123</v>
      </c>
      <c r="D517" s="9">
        <v>9789.35</v>
      </c>
      <c r="E517" s="4">
        <v>40298</v>
      </c>
      <c r="F517" s="9">
        <v>2870.6109999999999</v>
      </c>
      <c r="G517" s="4">
        <v>40123</v>
      </c>
      <c r="H517" s="9">
        <v>11250.42</v>
      </c>
      <c r="I517" s="4">
        <v>40123</v>
      </c>
      <c r="J517" s="9">
        <v>6293.61</v>
      </c>
      <c r="K517" s="4">
        <v>40123</v>
      </c>
      <c r="L517" s="9">
        <v>1069.3</v>
      </c>
      <c r="M517" s="4">
        <v>40123</v>
      </c>
      <c r="N517" s="9">
        <v>5142.72</v>
      </c>
      <c r="O517" s="4">
        <v>40123</v>
      </c>
      <c r="P517" s="9">
        <v>21829.72</v>
      </c>
      <c r="Q517" s="4">
        <v>40123</v>
      </c>
      <c r="R517" s="9">
        <v>3707.29</v>
      </c>
      <c r="S517" s="4">
        <v>40123</v>
      </c>
      <c r="T517" s="9">
        <v>5488.25</v>
      </c>
      <c r="U517" s="4">
        <v>40118</v>
      </c>
      <c r="V517" s="9">
        <v>1580.69</v>
      </c>
      <c r="W517" s="4">
        <v>40123</v>
      </c>
      <c r="X517" s="9">
        <v>64466.1</v>
      </c>
      <c r="Y517" s="4">
        <v>40123</v>
      </c>
      <c r="Z517" s="9">
        <v>2971.96</v>
      </c>
      <c r="AA517" s="4">
        <v>40166</v>
      </c>
      <c r="AB517" s="9">
        <v>7753.63</v>
      </c>
      <c r="AC517" s="4">
        <v>40118</v>
      </c>
      <c r="AD517" s="9">
        <v>4711.7</v>
      </c>
      <c r="AE517" s="4">
        <v>40123</v>
      </c>
      <c r="AF517" s="9">
        <v>307.14</v>
      </c>
      <c r="AG517" s="4">
        <v>40139</v>
      </c>
      <c r="AH517" s="9">
        <v>1334.15</v>
      </c>
      <c r="AI517" s="4">
        <v>40123</v>
      </c>
      <c r="AJ517" s="9">
        <v>23336.95</v>
      </c>
    </row>
    <row r="518" spans="1:36" x14ac:dyDescent="0.25">
      <c r="A518" s="4">
        <v>40130</v>
      </c>
      <c r="B518" s="9">
        <v>4706.4390000000003</v>
      </c>
      <c r="C518" s="4">
        <v>40130</v>
      </c>
      <c r="D518" s="9">
        <v>9770.31</v>
      </c>
      <c r="E518" s="4">
        <v>40305</v>
      </c>
      <c r="F518" s="9">
        <v>2688.3820000000001</v>
      </c>
      <c r="G518" s="4">
        <v>40130</v>
      </c>
      <c r="H518" s="9">
        <v>11407.68</v>
      </c>
      <c r="I518" s="4">
        <v>40130</v>
      </c>
      <c r="J518" s="9">
        <v>6351.08</v>
      </c>
      <c r="K518" s="4">
        <v>40130</v>
      </c>
      <c r="L518" s="9">
        <v>1093.48</v>
      </c>
      <c r="M518" s="4">
        <v>40130</v>
      </c>
      <c r="N518" s="9">
        <v>5296.38</v>
      </c>
      <c r="O518" s="4">
        <v>40130</v>
      </c>
      <c r="P518" s="9">
        <v>22553.63</v>
      </c>
      <c r="Q518" s="4">
        <v>40130</v>
      </c>
      <c r="R518" s="9">
        <v>3806.01</v>
      </c>
      <c r="S518" s="4">
        <v>40130</v>
      </c>
      <c r="T518" s="9">
        <v>5686.83</v>
      </c>
      <c r="U518" s="4">
        <v>40125</v>
      </c>
      <c r="V518" s="9">
        <v>1572.46</v>
      </c>
      <c r="W518" s="4">
        <v>40130</v>
      </c>
      <c r="X518" s="9">
        <v>65325.599999999999</v>
      </c>
      <c r="Y518" s="4">
        <v>40130</v>
      </c>
      <c r="Z518" s="9">
        <v>2987.18</v>
      </c>
      <c r="AA518" s="4">
        <v>40173</v>
      </c>
      <c r="AB518" s="9">
        <v>7972.59</v>
      </c>
      <c r="AC518" s="4">
        <v>40125</v>
      </c>
      <c r="AD518" s="9">
        <v>4796.1499999999996</v>
      </c>
      <c r="AE518" s="4">
        <v>40130</v>
      </c>
      <c r="AF518" s="9">
        <v>317.37</v>
      </c>
      <c r="AG518" s="4">
        <v>40146</v>
      </c>
      <c r="AH518" s="9">
        <v>1286.04</v>
      </c>
      <c r="AI518" s="4">
        <v>40130</v>
      </c>
      <c r="AJ518" s="9">
        <v>24074.94</v>
      </c>
    </row>
    <row r="519" spans="1:36" x14ac:dyDescent="0.25">
      <c r="A519" s="4">
        <v>40137</v>
      </c>
      <c r="B519" s="9">
        <v>4685.7629999999999</v>
      </c>
      <c r="C519" s="4">
        <v>40137</v>
      </c>
      <c r="D519" s="9">
        <v>9497.68</v>
      </c>
      <c r="E519" s="4">
        <v>40312</v>
      </c>
      <c r="F519" s="9">
        <v>2696.6289999999999</v>
      </c>
      <c r="G519" s="4">
        <v>40137</v>
      </c>
      <c r="H519" s="9">
        <v>11579.33</v>
      </c>
      <c r="I519" s="4">
        <v>40137</v>
      </c>
      <c r="J519" s="9">
        <v>6277.46</v>
      </c>
      <c r="K519" s="4">
        <v>40137</v>
      </c>
      <c r="L519" s="9">
        <v>1091.3800000000001</v>
      </c>
      <c r="M519" s="4">
        <v>40137</v>
      </c>
      <c r="N519" s="9">
        <v>5251.41</v>
      </c>
      <c r="O519" s="4">
        <v>40137</v>
      </c>
      <c r="P519" s="9">
        <v>22455.84</v>
      </c>
      <c r="Q519" s="4">
        <v>40137</v>
      </c>
      <c r="R519" s="9">
        <v>3729.36</v>
      </c>
      <c r="S519" s="4">
        <v>40137</v>
      </c>
      <c r="T519" s="9">
        <v>5663.15</v>
      </c>
      <c r="U519" s="4">
        <v>40132</v>
      </c>
      <c r="V519" s="9">
        <v>1571.99</v>
      </c>
      <c r="W519" s="4">
        <v>40137</v>
      </c>
      <c r="X519" s="9">
        <v>66327.3</v>
      </c>
      <c r="Y519" s="4">
        <v>40137</v>
      </c>
      <c r="Z519" s="9">
        <v>2875.92</v>
      </c>
      <c r="AA519" s="4">
        <v>40180</v>
      </c>
      <c r="AB519" s="9">
        <v>8188.11</v>
      </c>
      <c r="AC519" s="4">
        <v>40132</v>
      </c>
      <c r="AD519" s="9">
        <v>4998.95</v>
      </c>
      <c r="AE519" s="4">
        <v>40137</v>
      </c>
      <c r="AF519" s="9">
        <v>310.02999999999997</v>
      </c>
      <c r="AG519" s="4">
        <v>40153</v>
      </c>
      <c r="AH519" s="9">
        <v>1342.58</v>
      </c>
      <c r="AI519" s="4">
        <v>40137</v>
      </c>
      <c r="AJ519" s="9">
        <v>24338.36</v>
      </c>
    </row>
    <row r="520" spans="1:36" x14ac:dyDescent="0.25">
      <c r="A520" s="4">
        <v>40144</v>
      </c>
      <c r="B520" s="9">
        <v>4572.067</v>
      </c>
      <c r="C520" s="4">
        <v>40144</v>
      </c>
      <c r="D520" s="9">
        <v>9081.52</v>
      </c>
      <c r="E520" s="4">
        <v>40319</v>
      </c>
      <c r="F520" s="9">
        <v>2583.5219999999999</v>
      </c>
      <c r="G520" s="4">
        <v>40144</v>
      </c>
      <c r="H520" s="9">
        <v>11464.41</v>
      </c>
      <c r="I520" s="4">
        <v>40144</v>
      </c>
      <c r="J520" s="9">
        <v>6336.66</v>
      </c>
      <c r="K520" s="4">
        <v>40144</v>
      </c>
      <c r="L520" s="9">
        <v>1091.49</v>
      </c>
      <c r="M520" s="4">
        <v>40144</v>
      </c>
      <c r="N520" s="9">
        <v>5245.73</v>
      </c>
      <c r="O520" s="4">
        <v>40144</v>
      </c>
      <c r="P520" s="9">
        <v>21134.5</v>
      </c>
      <c r="Q520" s="4">
        <v>40144</v>
      </c>
      <c r="R520" s="9">
        <v>3721.45</v>
      </c>
      <c r="S520" s="4">
        <v>40144</v>
      </c>
      <c r="T520" s="9">
        <v>5685.61</v>
      </c>
      <c r="U520" s="4">
        <v>40139</v>
      </c>
      <c r="V520" s="9">
        <v>1620.6</v>
      </c>
      <c r="W520" s="4">
        <v>40144</v>
      </c>
      <c r="X520" s="9">
        <v>67082.100000000006</v>
      </c>
      <c r="Y520" s="4">
        <v>40144</v>
      </c>
      <c r="Z520" s="9">
        <v>2845.66</v>
      </c>
      <c r="AA520" s="4">
        <v>40187</v>
      </c>
      <c r="AB520" s="9">
        <v>8280.9</v>
      </c>
      <c r="AC520" s="4">
        <v>40139</v>
      </c>
      <c r="AD520" s="9">
        <v>5052.45</v>
      </c>
      <c r="AE520" s="4">
        <v>40144</v>
      </c>
      <c r="AF520" s="9">
        <v>309.52</v>
      </c>
      <c r="AG520" s="4">
        <v>40160</v>
      </c>
      <c r="AH520" s="9">
        <v>1301.33</v>
      </c>
      <c r="AI520" s="4">
        <v>40144</v>
      </c>
      <c r="AJ520" s="9">
        <v>24271.03</v>
      </c>
    </row>
    <row r="521" spans="1:36" x14ac:dyDescent="0.25">
      <c r="A521" s="4">
        <v>40151</v>
      </c>
      <c r="B521" s="9">
        <v>4702.2169999999996</v>
      </c>
      <c r="C521" s="4">
        <v>40151</v>
      </c>
      <c r="D521" s="9">
        <v>10022.59</v>
      </c>
      <c r="E521" s="4">
        <v>40326</v>
      </c>
      <c r="F521" s="9">
        <v>2655.7669999999998</v>
      </c>
      <c r="G521" s="4">
        <v>40151</v>
      </c>
      <c r="H521" s="9">
        <v>11510.8</v>
      </c>
      <c r="I521" s="4">
        <v>40151</v>
      </c>
      <c r="J521" s="9">
        <v>6501.16</v>
      </c>
      <c r="K521" s="4">
        <v>40151</v>
      </c>
      <c r="L521" s="9">
        <v>1105.98</v>
      </c>
      <c r="M521" s="4">
        <v>40151</v>
      </c>
      <c r="N521" s="9">
        <v>5322.36</v>
      </c>
      <c r="O521" s="4">
        <v>40151</v>
      </c>
      <c r="P521" s="9">
        <v>22498.15</v>
      </c>
      <c r="Q521" s="4">
        <v>40151</v>
      </c>
      <c r="R521" s="9">
        <v>3846.62</v>
      </c>
      <c r="S521" s="4">
        <v>40151</v>
      </c>
      <c r="T521" s="9">
        <v>5817.65</v>
      </c>
      <c r="U521" s="4">
        <v>40146</v>
      </c>
      <c r="V521" s="9">
        <v>1524.5</v>
      </c>
      <c r="W521" s="4">
        <v>40151</v>
      </c>
      <c r="X521" s="9">
        <v>67603.5</v>
      </c>
      <c r="Y521" s="4">
        <v>40151</v>
      </c>
      <c r="Z521" s="9">
        <v>2987.24</v>
      </c>
      <c r="AA521" s="4">
        <v>40194</v>
      </c>
      <c r="AB521" s="9">
        <v>8356.89</v>
      </c>
      <c r="AC521" s="4">
        <v>40146</v>
      </c>
      <c r="AD521" s="9">
        <v>4941.75</v>
      </c>
      <c r="AE521" s="4">
        <v>40151</v>
      </c>
      <c r="AF521" s="9">
        <v>321.13</v>
      </c>
      <c r="AG521" s="4">
        <v>40167</v>
      </c>
      <c r="AH521" s="9">
        <v>1368.43</v>
      </c>
      <c r="AI521" s="4">
        <v>40151</v>
      </c>
      <c r="AJ521" s="9">
        <v>24857.22</v>
      </c>
    </row>
    <row r="522" spans="1:36" x14ac:dyDescent="0.25">
      <c r="A522" s="4">
        <v>40158</v>
      </c>
      <c r="B522" s="9">
        <v>4635.2269999999999</v>
      </c>
      <c r="C522" s="4">
        <v>40158</v>
      </c>
      <c r="D522" s="9">
        <v>10107.870000000001</v>
      </c>
      <c r="E522" s="4">
        <v>40333</v>
      </c>
      <c r="F522" s="9">
        <v>2553.5929999999998</v>
      </c>
      <c r="G522" s="4">
        <v>40158</v>
      </c>
      <c r="H522" s="9">
        <v>11423.93</v>
      </c>
      <c r="I522" s="4">
        <v>40158</v>
      </c>
      <c r="J522" s="9">
        <v>6411.58</v>
      </c>
      <c r="K522" s="4">
        <v>40158</v>
      </c>
      <c r="L522" s="9">
        <v>1106.4100000000001</v>
      </c>
      <c r="M522" s="4">
        <v>40158</v>
      </c>
      <c r="N522" s="9">
        <v>5261.57</v>
      </c>
      <c r="O522" s="4">
        <v>40158</v>
      </c>
      <c r="P522" s="9">
        <v>21902.11</v>
      </c>
      <c r="Q522" s="4">
        <v>40158</v>
      </c>
      <c r="R522" s="9">
        <v>3803.72</v>
      </c>
      <c r="S522" s="4">
        <v>40158</v>
      </c>
      <c r="T522" s="9">
        <v>5756.29</v>
      </c>
      <c r="U522" s="4">
        <v>40153</v>
      </c>
      <c r="V522" s="9">
        <v>1624.76</v>
      </c>
      <c r="W522" s="4">
        <v>40158</v>
      </c>
      <c r="X522" s="9">
        <v>69267.5</v>
      </c>
      <c r="Y522" s="4">
        <v>40158</v>
      </c>
      <c r="Z522" s="9">
        <v>2926.26</v>
      </c>
      <c r="AA522" s="4">
        <v>40201</v>
      </c>
      <c r="AB522" s="9">
        <v>7927.31</v>
      </c>
      <c r="AC522" s="4">
        <v>40153</v>
      </c>
      <c r="AD522" s="9">
        <v>5108.8999999999996</v>
      </c>
      <c r="AE522" s="4">
        <v>40158</v>
      </c>
      <c r="AF522" s="9">
        <v>320.14</v>
      </c>
      <c r="AG522" s="4">
        <v>40174</v>
      </c>
      <c r="AH522" s="9">
        <v>1357.11</v>
      </c>
      <c r="AI522" s="4">
        <v>40158</v>
      </c>
      <c r="AJ522" s="9">
        <v>24563.439999999999</v>
      </c>
    </row>
    <row r="523" spans="1:36" x14ac:dyDescent="0.25">
      <c r="A523" s="4">
        <v>40165</v>
      </c>
      <c r="B523" s="9">
        <v>4650.5209999999997</v>
      </c>
      <c r="C523" s="4">
        <v>40165</v>
      </c>
      <c r="D523" s="9">
        <v>10142.049999999999</v>
      </c>
      <c r="E523" s="4">
        <v>40340</v>
      </c>
      <c r="F523" s="9">
        <v>2569.9409999999998</v>
      </c>
      <c r="G523" s="4">
        <v>40165</v>
      </c>
      <c r="H523" s="9">
        <v>11463.4</v>
      </c>
      <c r="I523" s="4">
        <v>40165</v>
      </c>
      <c r="J523" s="9">
        <v>6464.32</v>
      </c>
      <c r="K523" s="4">
        <v>40165</v>
      </c>
      <c r="L523" s="9">
        <v>1102.47</v>
      </c>
      <c r="M523" s="4">
        <v>40165</v>
      </c>
      <c r="N523" s="9">
        <v>5196.8100000000004</v>
      </c>
      <c r="O523" s="4">
        <v>40165</v>
      </c>
      <c r="P523" s="9">
        <v>21175.88</v>
      </c>
      <c r="Q523" s="4">
        <v>40165</v>
      </c>
      <c r="R523" s="9">
        <v>3794.44</v>
      </c>
      <c r="S523" s="4">
        <v>40165</v>
      </c>
      <c r="T523" s="9">
        <v>5831.21</v>
      </c>
      <c r="U523" s="4">
        <v>40160</v>
      </c>
      <c r="V523" s="9">
        <v>1656.9</v>
      </c>
      <c r="W523" s="4">
        <v>40165</v>
      </c>
      <c r="X523" s="9">
        <v>66794.2</v>
      </c>
      <c r="Y523" s="4">
        <v>40165</v>
      </c>
      <c r="Z523" s="9">
        <v>2927.19</v>
      </c>
      <c r="AA523" s="4">
        <v>40208</v>
      </c>
      <c r="AB523" s="9">
        <v>7640.44</v>
      </c>
      <c r="AC523" s="4">
        <v>40160</v>
      </c>
      <c r="AD523" s="9">
        <v>5117.3</v>
      </c>
      <c r="AE523" s="4">
        <v>40165</v>
      </c>
      <c r="AF523" s="9">
        <v>324.63</v>
      </c>
      <c r="AG523" s="4">
        <v>40181</v>
      </c>
      <c r="AH523" s="9">
        <v>1370.01</v>
      </c>
      <c r="AI523" s="4">
        <v>40165</v>
      </c>
      <c r="AJ523" s="9">
        <v>24777.5</v>
      </c>
    </row>
    <row r="524" spans="1:36" x14ac:dyDescent="0.25">
      <c r="A524" s="4">
        <v>40172</v>
      </c>
      <c r="B524" s="9">
        <v>4790.8519999999999</v>
      </c>
      <c r="C524" s="4">
        <v>40172</v>
      </c>
      <c r="D524" s="9">
        <v>10494.71</v>
      </c>
      <c r="E524" s="4">
        <v>40347</v>
      </c>
      <c r="F524" s="9">
        <v>2513.2220000000002</v>
      </c>
      <c r="G524" s="4">
        <v>40172</v>
      </c>
      <c r="H524" s="9">
        <v>11754.61</v>
      </c>
      <c r="I524" s="4">
        <v>40172</v>
      </c>
      <c r="J524" s="9">
        <v>6579.98</v>
      </c>
      <c r="K524" s="4">
        <v>40172</v>
      </c>
      <c r="L524" s="9">
        <v>1126.48</v>
      </c>
      <c r="M524" s="4">
        <v>40172</v>
      </c>
      <c r="N524" s="9">
        <v>5402.41</v>
      </c>
      <c r="O524" s="4">
        <v>40172</v>
      </c>
      <c r="P524" s="9">
        <v>21517</v>
      </c>
      <c r="Q524" s="4">
        <v>40172</v>
      </c>
      <c r="R524" s="9">
        <v>3912.73</v>
      </c>
      <c r="S524" s="4">
        <v>40172</v>
      </c>
      <c r="T524" s="9">
        <v>5957.44</v>
      </c>
      <c r="U524" s="4">
        <v>40167</v>
      </c>
      <c r="V524" s="9">
        <v>1647.04</v>
      </c>
      <c r="W524" s="4">
        <v>40172</v>
      </c>
      <c r="X524" s="9">
        <v>67588.899999999994</v>
      </c>
      <c r="Y524" s="4">
        <v>40172</v>
      </c>
      <c r="Z524" s="9">
        <v>2989.28</v>
      </c>
      <c r="AA524" s="4">
        <v>40215</v>
      </c>
      <c r="AB524" s="9">
        <v>7212.87</v>
      </c>
      <c r="AC524" s="4">
        <v>40167</v>
      </c>
      <c r="AD524" s="9">
        <v>4987.7</v>
      </c>
      <c r="AE524" s="4">
        <v>40172</v>
      </c>
      <c r="AF524" s="9">
        <v>333.6</v>
      </c>
      <c r="AG524" s="4">
        <v>40195</v>
      </c>
      <c r="AH524" s="9">
        <v>1452.67</v>
      </c>
      <c r="AI524" s="4">
        <v>40172</v>
      </c>
      <c r="AJ524" s="9">
        <v>24969.9</v>
      </c>
    </row>
    <row r="525" spans="1:36" x14ac:dyDescent="0.25">
      <c r="A525" s="4">
        <v>40179</v>
      </c>
      <c r="B525" s="9">
        <v>4870.6419999999998</v>
      </c>
      <c r="C525" s="4">
        <v>40179</v>
      </c>
      <c r="D525" s="9">
        <v>10546.44</v>
      </c>
      <c r="E525" s="4">
        <v>40354</v>
      </c>
      <c r="F525" s="9">
        <v>2552.817</v>
      </c>
      <c r="G525" s="4">
        <v>40179</v>
      </c>
      <c r="H525" s="9">
        <v>11746.11</v>
      </c>
      <c r="I525" s="4">
        <v>40179</v>
      </c>
      <c r="J525" s="9">
        <v>6545.91</v>
      </c>
      <c r="K525" s="4">
        <v>40179</v>
      </c>
      <c r="L525" s="9">
        <v>1115.0999999999999</v>
      </c>
      <c r="M525" s="4">
        <v>40179</v>
      </c>
      <c r="N525" s="9">
        <v>5412.88</v>
      </c>
      <c r="O525" s="4">
        <v>40179</v>
      </c>
      <c r="P525" s="9">
        <v>21872.5</v>
      </c>
      <c r="Q525" s="4">
        <v>40179</v>
      </c>
      <c r="R525" s="9">
        <v>3936.33</v>
      </c>
      <c r="S525" s="4">
        <v>40179</v>
      </c>
      <c r="T525" s="9">
        <v>5957.43</v>
      </c>
      <c r="U525" s="4">
        <v>40174</v>
      </c>
      <c r="V525" s="9">
        <v>1682.34</v>
      </c>
      <c r="W525" s="4">
        <v>40179</v>
      </c>
      <c r="X525" s="9">
        <v>68588.399999999994</v>
      </c>
      <c r="Y525" s="4">
        <v>40179</v>
      </c>
      <c r="Z525" s="9">
        <v>2974.93</v>
      </c>
      <c r="AA525" s="4">
        <v>40222</v>
      </c>
      <c r="AB525" s="9">
        <v>7441.84</v>
      </c>
      <c r="AC525" s="4">
        <v>40174</v>
      </c>
      <c r="AD525" s="9">
        <v>5178.3999999999996</v>
      </c>
      <c r="AE525" s="4">
        <v>40179</v>
      </c>
      <c r="AF525" s="9">
        <v>335.33</v>
      </c>
      <c r="AG525" s="4">
        <v>40202</v>
      </c>
      <c r="AH525" s="9">
        <v>1410.38</v>
      </c>
      <c r="AI525" s="4">
        <v>40179</v>
      </c>
      <c r="AJ525" s="9">
        <v>24996.97</v>
      </c>
    </row>
    <row r="526" spans="1:36" x14ac:dyDescent="0.25">
      <c r="A526" s="4">
        <v>40186</v>
      </c>
      <c r="B526" s="9">
        <v>4912.1310000000003</v>
      </c>
      <c r="C526" s="4">
        <v>40186</v>
      </c>
      <c r="D526" s="9">
        <v>10798.32</v>
      </c>
      <c r="E526" s="4">
        <v>40361</v>
      </c>
      <c r="F526" s="9">
        <v>2382.9009999999998</v>
      </c>
      <c r="G526" s="4">
        <v>40186</v>
      </c>
      <c r="H526" s="9">
        <v>11953.83</v>
      </c>
      <c r="I526" s="4">
        <v>40186</v>
      </c>
      <c r="J526" s="9">
        <v>6617.88</v>
      </c>
      <c r="K526" s="4">
        <v>40186</v>
      </c>
      <c r="L526" s="9">
        <v>1144.98</v>
      </c>
      <c r="M526" s="4">
        <v>40186</v>
      </c>
      <c r="N526" s="9">
        <v>5534.24</v>
      </c>
      <c r="O526" s="4">
        <v>40186</v>
      </c>
      <c r="P526" s="9">
        <v>22296.75</v>
      </c>
      <c r="Q526" s="4">
        <v>40186</v>
      </c>
      <c r="R526" s="9">
        <v>4045.14</v>
      </c>
      <c r="S526" s="4">
        <v>40186</v>
      </c>
      <c r="T526" s="9">
        <v>6037.61</v>
      </c>
      <c r="U526" s="4">
        <v>40181</v>
      </c>
      <c r="V526" s="9">
        <v>1682.77</v>
      </c>
      <c r="W526" s="4">
        <v>40186</v>
      </c>
      <c r="X526" s="9">
        <v>70262.7</v>
      </c>
      <c r="Y526" s="4">
        <v>40186</v>
      </c>
      <c r="Z526" s="9">
        <v>3080.75</v>
      </c>
      <c r="AA526" s="4">
        <v>40236</v>
      </c>
      <c r="AB526" s="9">
        <v>7436.1</v>
      </c>
      <c r="AC526" s="4">
        <v>40181</v>
      </c>
      <c r="AD526" s="9">
        <v>5201.05</v>
      </c>
      <c r="AE526" s="4">
        <v>40186</v>
      </c>
      <c r="AF526" s="9">
        <v>341.94</v>
      </c>
      <c r="AG526" s="4">
        <v>40209</v>
      </c>
      <c r="AH526" s="9">
        <v>1419.42</v>
      </c>
      <c r="AI526" s="4">
        <v>40186</v>
      </c>
      <c r="AJ526" s="9">
        <v>25586.73</v>
      </c>
    </row>
    <row r="527" spans="1:36" x14ac:dyDescent="0.25">
      <c r="A527" s="4">
        <v>40193</v>
      </c>
      <c r="B527" s="9">
        <v>4899.5910000000003</v>
      </c>
      <c r="C527" s="4">
        <v>40193</v>
      </c>
      <c r="D527" s="9">
        <v>10982.1</v>
      </c>
      <c r="E527" s="4">
        <v>40368</v>
      </c>
      <c r="F527" s="9">
        <v>2470.9229999999998</v>
      </c>
      <c r="G527" s="4">
        <v>40193</v>
      </c>
      <c r="H527" s="9">
        <v>11685.37</v>
      </c>
      <c r="I527" s="4">
        <v>40193</v>
      </c>
      <c r="J527" s="9">
        <v>6576.02</v>
      </c>
      <c r="K527" s="4">
        <v>40193</v>
      </c>
      <c r="L527" s="9">
        <v>1136.03</v>
      </c>
      <c r="M527" s="4">
        <v>40193</v>
      </c>
      <c r="N527" s="9">
        <v>5455.37</v>
      </c>
      <c r="O527" s="4">
        <v>40193</v>
      </c>
      <c r="P527" s="9">
        <v>21654.16</v>
      </c>
      <c r="Q527" s="4">
        <v>40193</v>
      </c>
      <c r="R527" s="9">
        <v>3954.38</v>
      </c>
      <c r="S527" s="4">
        <v>40193</v>
      </c>
      <c r="T527" s="9">
        <v>5875.97</v>
      </c>
      <c r="U527" s="4">
        <v>40188</v>
      </c>
      <c r="V527" s="9">
        <v>1695.26</v>
      </c>
      <c r="W527" s="4">
        <v>40193</v>
      </c>
      <c r="X527" s="9">
        <v>68978.3</v>
      </c>
      <c r="Y527" s="4">
        <v>40193</v>
      </c>
      <c r="Z527" s="9">
        <v>3098.04</v>
      </c>
      <c r="AA527" s="4">
        <v>40243</v>
      </c>
      <c r="AB527" s="9">
        <v>7666.26</v>
      </c>
      <c r="AC527" s="4">
        <v>40188</v>
      </c>
      <c r="AD527" s="9">
        <v>5244.75</v>
      </c>
      <c r="AE527" s="4">
        <v>40193</v>
      </c>
      <c r="AF527" s="9">
        <v>337.99</v>
      </c>
      <c r="AG527" s="4">
        <v>40216</v>
      </c>
      <c r="AH527" s="9">
        <v>1355.64</v>
      </c>
      <c r="AI527" s="4">
        <v>40193</v>
      </c>
      <c r="AJ527" s="9">
        <v>25278.6</v>
      </c>
    </row>
    <row r="528" spans="1:36" x14ac:dyDescent="0.25">
      <c r="A528" s="4">
        <v>40200</v>
      </c>
      <c r="B528" s="9">
        <v>4750.6130000000003</v>
      </c>
      <c r="C528" s="4">
        <v>40200</v>
      </c>
      <c r="D528" s="9">
        <v>10590.55</v>
      </c>
      <c r="E528" s="4">
        <v>40375</v>
      </c>
      <c r="F528" s="9">
        <v>2424.2710000000002</v>
      </c>
      <c r="G528" s="4">
        <v>40200</v>
      </c>
      <c r="H528" s="9">
        <v>11343.43</v>
      </c>
      <c r="I528" s="4">
        <v>40200</v>
      </c>
      <c r="J528" s="9">
        <v>6493.96</v>
      </c>
      <c r="K528" s="4">
        <v>40200</v>
      </c>
      <c r="L528" s="9">
        <v>1091.76</v>
      </c>
      <c r="M528" s="4">
        <v>40200</v>
      </c>
      <c r="N528" s="9">
        <v>5302.99</v>
      </c>
      <c r="O528" s="4">
        <v>40200</v>
      </c>
      <c r="P528" s="9">
        <v>20726.18</v>
      </c>
      <c r="Q528" s="4">
        <v>40200</v>
      </c>
      <c r="R528" s="9">
        <v>3820.78</v>
      </c>
      <c r="S528" s="4">
        <v>40200</v>
      </c>
      <c r="T528" s="9">
        <v>5695.32</v>
      </c>
      <c r="U528" s="4">
        <v>40195</v>
      </c>
      <c r="V528" s="9">
        <v>1701.8</v>
      </c>
      <c r="W528" s="4">
        <v>40200</v>
      </c>
      <c r="X528" s="9">
        <v>66220</v>
      </c>
      <c r="Y528" s="4">
        <v>40200</v>
      </c>
      <c r="Z528" s="9">
        <v>3036.94</v>
      </c>
      <c r="AA528" s="4">
        <v>40250</v>
      </c>
      <c r="AB528" s="9">
        <v>7748.33</v>
      </c>
      <c r="AC528" s="4">
        <v>40195</v>
      </c>
      <c r="AD528" s="9">
        <v>5252.2</v>
      </c>
      <c r="AE528" s="4">
        <v>40200</v>
      </c>
      <c r="AF528" s="9">
        <v>329.48</v>
      </c>
      <c r="AG528" s="4">
        <v>40223</v>
      </c>
      <c r="AH528" s="9">
        <v>1304.8599999999999</v>
      </c>
      <c r="AI528" s="4">
        <v>40200</v>
      </c>
      <c r="AJ528" s="9">
        <v>24428.41</v>
      </c>
    </row>
    <row r="529" spans="1:36" x14ac:dyDescent="0.25">
      <c r="A529" s="4">
        <v>40207</v>
      </c>
      <c r="B529" s="9">
        <v>4569.6189999999997</v>
      </c>
      <c r="C529" s="4">
        <v>40207</v>
      </c>
      <c r="D529" s="9">
        <v>10198.040000000001</v>
      </c>
      <c r="E529" s="4">
        <v>40382</v>
      </c>
      <c r="F529" s="9">
        <v>2572.0279999999998</v>
      </c>
      <c r="G529" s="4">
        <v>40207</v>
      </c>
      <c r="H529" s="9">
        <v>11094.31</v>
      </c>
      <c r="I529" s="4">
        <v>40207</v>
      </c>
      <c r="J529" s="9">
        <v>6440.72</v>
      </c>
      <c r="K529" s="4">
        <v>40207</v>
      </c>
      <c r="L529" s="9">
        <v>1073.8699999999999</v>
      </c>
      <c r="M529" s="4">
        <v>40207</v>
      </c>
      <c r="N529" s="9">
        <v>5188.5200000000004</v>
      </c>
      <c r="O529" s="4">
        <v>40207</v>
      </c>
      <c r="P529" s="9">
        <v>20121.990000000002</v>
      </c>
      <c r="Q529" s="4">
        <v>40207</v>
      </c>
      <c r="R529" s="9">
        <v>3739.46</v>
      </c>
      <c r="S529" s="4">
        <v>40207</v>
      </c>
      <c r="T529" s="9">
        <v>5608.79</v>
      </c>
      <c r="U529" s="4">
        <v>40202</v>
      </c>
      <c r="V529" s="9">
        <v>1684.35</v>
      </c>
      <c r="W529" s="4">
        <v>40207</v>
      </c>
      <c r="X529" s="9">
        <v>65401.8</v>
      </c>
      <c r="Y529" s="4">
        <v>40207</v>
      </c>
      <c r="Z529" s="9">
        <v>2976.25</v>
      </c>
      <c r="AA529" s="4">
        <v>40257</v>
      </c>
      <c r="AB529" s="9">
        <v>7897.91</v>
      </c>
      <c r="AC529" s="4">
        <v>40202</v>
      </c>
      <c r="AD529" s="9">
        <v>5036</v>
      </c>
      <c r="AE529" s="4">
        <v>40207</v>
      </c>
      <c r="AF529" s="9">
        <v>327.9</v>
      </c>
      <c r="AG529" s="4">
        <v>40230</v>
      </c>
      <c r="AH529" s="9">
        <v>1353.75</v>
      </c>
      <c r="AI529" s="4">
        <v>40207</v>
      </c>
      <c r="AJ529" s="9">
        <v>24041.26</v>
      </c>
    </row>
    <row r="530" spans="1:36" x14ac:dyDescent="0.25">
      <c r="A530" s="4">
        <v>40214</v>
      </c>
      <c r="B530" s="9">
        <v>4514.0619999999999</v>
      </c>
      <c r="C530" s="4">
        <v>40214</v>
      </c>
      <c r="D530" s="9">
        <v>10057.09</v>
      </c>
      <c r="E530" s="4">
        <v>40389</v>
      </c>
      <c r="F530" s="9">
        <v>2637.502</v>
      </c>
      <c r="G530" s="4">
        <v>40214</v>
      </c>
      <c r="H530" s="9">
        <v>11223.12</v>
      </c>
      <c r="I530" s="4">
        <v>40214</v>
      </c>
      <c r="J530" s="9">
        <v>6264.33</v>
      </c>
      <c r="K530" s="4">
        <v>40214</v>
      </c>
      <c r="L530" s="9">
        <v>1066.19</v>
      </c>
      <c r="M530" s="4">
        <v>40214</v>
      </c>
      <c r="N530" s="9">
        <v>5060.92</v>
      </c>
      <c r="O530" s="4">
        <v>40214</v>
      </c>
      <c r="P530" s="9">
        <v>19665.080000000002</v>
      </c>
      <c r="Q530" s="4">
        <v>40214</v>
      </c>
      <c r="R530" s="9">
        <v>3563.76</v>
      </c>
      <c r="S530" s="4">
        <v>40214</v>
      </c>
      <c r="T530" s="9">
        <v>5434.34</v>
      </c>
      <c r="U530" s="4">
        <v>40209</v>
      </c>
      <c r="V530" s="9">
        <v>1602.43</v>
      </c>
      <c r="W530" s="4">
        <v>40214</v>
      </c>
      <c r="X530" s="9">
        <v>62762.7</v>
      </c>
      <c r="Y530" s="4">
        <v>40214</v>
      </c>
      <c r="Z530" s="9">
        <v>2890.11</v>
      </c>
      <c r="AA530" s="4">
        <v>40264</v>
      </c>
      <c r="AB530" s="9">
        <v>7876.86</v>
      </c>
      <c r="AC530" s="4">
        <v>40209</v>
      </c>
      <c r="AD530" s="9">
        <v>4882.05</v>
      </c>
      <c r="AE530" s="4">
        <v>40214</v>
      </c>
      <c r="AF530" s="9">
        <v>315.04000000000002</v>
      </c>
      <c r="AG530" s="4">
        <v>40237</v>
      </c>
      <c r="AH530" s="9">
        <v>1332.64</v>
      </c>
      <c r="AI530" s="4">
        <v>40214</v>
      </c>
      <c r="AJ530" s="9">
        <v>23111.25</v>
      </c>
    </row>
    <row r="531" spans="1:36" x14ac:dyDescent="0.25">
      <c r="A531" s="4">
        <v>40221</v>
      </c>
      <c r="B531" s="9">
        <v>4562.0919999999996</v>
      </c>
      <c r="C531" s="4">
        <v>40221</v>
      </c>
      <c r="D531" s="9">
        <v>10092.19</v>
      </c>
      <c r="E531" s="4">
        <v>40396</v>
      </c>
      <c r="F531" s="9">
        <v>2658.3919999999998</v>
      </c>
      <c r="G531" s="4">
        <v>40221</v>
      </c>
      <c r="H531" s="9">
        <v>11469.81</v>
      </c>
      <c r="I531" s="4">
        <v>40221</v>
      </c>
      <c r="J531" s="9">
        <v>6416.2</v>
      </c>
      <c r="K531" s="4">
        <v>40221</v>
      </c>
      <c r="L531" s="9">
        <v>1075.51</v>
      </c>
      <c r="M531" s="4">
        <v>40221</v>
      </c>
      <c r="N531" s="9">
        <v>5142.45</v>
      </c>
      <c r="O531" s="4">
        <v>40221</v>
      </c>
      <c r="P531" s="9">
        <v>20268.689999999999</v>
      </c>
      <c r="Q531" s="4">
        <v>40221</v>
      </c>
      <c r="R531" s="9">
        <v>3599.07</v>
      </c>
      <c r="S531" s="4">
        <v>40221</v>
      </c>
      <c r="T531" s="9">
        <v>5500.39</v>
      </c>
      <c r="U531" s="4">
        <v>40216</v>
      </c>
      <c r="V531" s="9">
        <v>1567.12</v>
      </c>
      <c r="W531" s="4">
        <v>40221</v>
      </c>
      <c r="X531" s="9">
        <v>65855</v>
      </c>
      <c r="Y531" s="4">
        <v>40221</v>
      </c>
      <c r="Z531" s="9">
        <v>2902.08</v>
      </c>
      <c r="AA531" s="4">
        <v>40271</v>
      </c>
      <c r="AB531" s="9">
        <v>8025.93</v>
      </c>
      <c r="AC531" s="4">
        <v>40216</v>
      </c>
      <c r="AD531" s="9">
        <v>4757.25</v>
      </c>
      <c r="AE531" s="4">
        <v>40221</v>
      </c>
      <c r="AF531" s="9">
        <v>315.74</v>
      </c>
      <c r="AG531" s="4">
        <v>40244</v>
      </c>
      <c r="AH531" s="9">
        <v>1414.37</v>
      </c>
      <c r="AI531" s="4">
        <v>40221</v>
      </c>
      <c r="AJ531" s="9">
        <v>23569.11</v>
      </c>
    </row>
    <row r="532" spans="1:36" x14ac:dyDescent="0.25">
      <c r="A532" s="4">
        <v>40228</v>
      </c>
      <c r="B532" s="9">
        <v>4635.0640000000003</v>
      </c>
      <c r="C532" s="4">
        <v>40228</v>
      </c>
      <c r="D532" s="9">
        <v>10123.58</v>
      </c>
      <c r="E532" s="4">
        <v>40403</v>
      </c>
      <c r="F532" s="9">
        <v>2606.6999999999998</v>
      </c>
      <c r="G532" s="4">
        <v>40228</v>
      </c>
      <c r="H532" s="9">
        <v>11709.29</v>
      </c>
      <c r="I532" s="4">
        <v>40228</v>
      </c>
      <c r="J532" s="9">
        <v>6709.68</v>
      </c>
      <c r="K532" s="4">
        <v>40228</v>
      </c>
      <c r="L532" s="9">
        <v>1109.17</v>
      </c>
      <c r="M532" s="4">
        <v>40228</v>
      </c>
      <c r="N532" s="9">
        <v>5358.17</v>
      </c>
      <c r="O532" s="4">
        <v>40228</v>
      </c>
      <c r="P532" s="9">
        <v>19894.02</v>
      </c>
      <c r="Q532" s="4">
        <v>40228</v>
      </c>
      <c r="R532" s="9">
        <v>3769.54</v>
      </c>
      <c r="S532" s="4">
        <v>40228</v>
      </c>
      <c r="T532" s="9">
        <v>5722.05</v>
      </c>
      <c r="U532" s="4">
        <v>40223</v>
      </c>
      <c r="V532" s="9">
        <v>1593.66</v>
      </c>
      <c r="W532" s="4">
        <v>40228</v>
      </c>
      <c r="X532" s="9">
        <v>67597.399999999994</v>
      </c>
      <c r="Y532" s="4">
        <v>40228</v>
      </c>
      <c r="Z532" s="9">
        <v>2967.42</v>
      </c>
      <c r="AA532" s="4">
        <v>40278</v>
      </c>
      <c r="AB532" s="9">
        <v>8092.03</v>
      </c>
      <c r="AC532" s="4">
        <v>40223</v>
      </c>
      <c r="AD532" s="9">
        <v>4826.8500000000004</v>
      </c>
      <c r="AE532" s="4">
        <v>40228</v>
      </c>
      <c r="AF532" s="9">
        <v>325.60000000000002</v>
      </c>
      <c r="AG532" s="4">
        <v>40251</v>
      </c>
      <c r="AH532" s="9">
        <v>1415.75</v>
      </c>
      <c r="AI532" s="4">
        <v>40228</v>
      </c>
      <c r="AJ532" s="9">
        <v>24352.61</v>
      </c>
    </row>
    <row r="533" spans="1:36" x14ac:dyDescent="0.25">
      <c r="A533" s="4">
        <v>40235</v>
      </c>
      <c r="B533" s="9">
        <v>4637.7169999999996</v>
      </c>
      <c r="C533" s="4">
        <v>40235</v>
      </c>
      <c r="D533" s="9">
        <v>10126.030000000001</v>
      </c>
      <c r="E533" s="4">
        <v>40410</v>
      </c>
      <c r="F533" s="9">
        <v>2642.3069999999998</v>
      </c>
      <c r="G533" s="4">
        <v>40235</v>
      </c>
      <c r="H533" s="9">
        <v>11629.63</v>
      </c>
      <c r="I533" s="4">
        <v>40235</v>
      </c>
      <c r="J533" s="9">
        <v>6710.99</v>
      </c>
      <c r="K533" s="4">
        <v>40235</v>
      </c>
      <c r="L533" s="9">
        <v>1104.49</v>
      </c>
      <c r="M533" s="4">
        <v>40235</v>
      </c>
      <c r="N533" s="9">
        <v>5354.52</v>
      </c>
      <c r="O533" s="4">
        <v>40235</v>
      </c>
      <c r="P533" s="9">
        <v>20608.7</v>
      </c>
      <c r="Q533" s="4">
        <v>40235</v>
      </c>
      <c r="R533" s="9">
        <v>3708.8</v>
      </c>
      <c r="S533" s="4">
        <v>40235</v>
      </c>
      <c r="T533" s="9">
        <v>5598.46</v>
      </c>
      <c r="U533" s="4">
        <v>40230</v>
      </c>
      <c r="V533" s="9">
        <v>1593.9</v>
      </c>
      <c r="W533" s="4">
        <v>40235</v>
      </c>
      <c r="X533" s="9">
        <v>66503.3</v>
      </c>
      <c r="Y533" s="4">
        <v>40235</v>
      </c>
      <c r="Z533" s="9">
        <v>2873.6</v>
      </c>
      <c r="AA533" s="4">
        <v>40285</v>
      </c>
      <c r="AB533" s="9">
        <v>8111.57</v>
      </c>
      <c r="AC533" s="4">
        <v>40230</v>
      </c>
      <c r="AD533" s="9">
        <v>4844.8999999999996</v>
      </c>
      <c r="AE533" s="4">
        <v>40235</v>
      </c>
      <c r="AF533" s="9">
        <v>317.74</v>
      </c>
      <c r="AG533" s="4">
        <v>40258</v>
      </c>
      <c r="AH533" s="9">
        <v>1421.09</v>
      </c>
      <c r="AI533" s="4">
        <v>40235</v>
      </c>
      <c r="AJ533" s="9">
        <v>23994.59</v>
      </c>
    </row>
    <row r="534" spans="1:36" x14ac:dyDescent="0.25">
      <c r="A534" s="4">
        <v>40242</v>
      </c>
      <c r="B534" s="9">
        <v>4767.2389999999996</v>
      </c>
      <c r="C534" s="4">
        <v>40242</v>
      </c>
      <c r="D534" s="9">
        <v>10368.959999999999</v>
      </c>
      <c r="E534" s="4">
        <v>40417</v>
      </c>
      <c r="F534" s="9">
        <v>2610.7420000000002</v>
      </c>
      <c r="G534" s="4">
        <v>40242</v>
      </c>
      <c r="H534" s="9">
        <v>11975.14</v>
      </c>
      <c r="I534" s="4">
        <v>40242</v>
      </c>
      <c r="J534" s="9">
        <v>6847.78</v>
      </c>
      <c r="K534" s="4">
        <v>40242</v>
      </c>
      <c r="L534" s="9">
        <v>1138.7</v>
      </c>
      <c r="M534" s="4">
        <v>40242</v>
      </c>
      <c r="N534" s="9">
        <v>5599.76</v>
      </c>
      <c r="O534" s="4">
        <v>40242</v>
      </c>
      <c r="P534" s="9">
        <v>20787.97</v>
      </c>
      <c r="Q534" s="4">
        <v>40242</v>
      </c>
      <c r="R534" s="9">
        <v>3910.42</v>
      </c>
      <c r="S534" s="4">
        <v>40242</v>
      </c>
      <c r="T534" s="9">
        <v>5877.36</v>
      </c>
      <c r="U534" s="4">
        <v>40237</v>
      </c>
      <c r="V534" s="9">
        <v>1594.58</v>
      </c>
      <c r="W534" s="4">
        <v>40242</v>
      </c>
      <c r="X534" s="9">
        <v>68846.5</v>
      </c>
      <c r="Y534" s="4">
        <v>40242</v>
      </c>
      <c r="Z534" s="9">
        <v>3011.24</v>
      </c>
      <c r="AA534" s="4">
        <v>40292</v>
      </c>
      <c r="AB534" s="9">
        <v>8004.89</v>
      </c>
      <c r="AC534" s="4">
        <v>40237</v>
      </c>
      <c r="AD534" s="9">
        <v>4922.3</v>
      </c>
      <c r="AE534" s="4">
        <v>40242</v>
      </c>
      <c r="AF534" s="9">
        <v>338.68</v>
      </c>
      <c r="AG534" s="4">
        <v>40265</v>
      </c>
      <c r="AH534" s="9">
        <v>1415.54</v>
      </c>
      <c r="AI534" s="4">
        <v>40242</v>
      </c>
      <c r="AJ534" s="9">
        <v>25058.42</v>
      </c>
    </row>
    <row r="535" spans="1:36" x14ac:dyDescent="0.25">
      <c r="A535" s="4">
        <v>40249</v>
      </c>
      <c r="B535" s="9">
        <v>4818.1210000000001</v>
      </c>
      <c r="C535" s="4">
        <v>40249</v>
      </c>
      <c r="D535" s="9">
        <v>10751.26</v>
      </c>
      <c r="E535" s="4">
        <v>40424</v>
      </c>
      <c r="F535" s="9">
        <v>2655.3939999999998</v>
      </c>
      <c r="G535" s="4">
        <v>40249</v>
      </c>
      <c r="H535" s="9">
        <v>12013.82</v>
      </c>
      <c r="I535" s="4">
        <v>40249</v>
      </c>
      <c r="J535" s="9">
        <v>6836.6</v>
      </c>
      <c r="K535" s="4">
        <v>40249</v>
      </c>
      <c r="L535" s="9">
        <v>1149.99</v>
      </c>
      <c r="M535" s="4">
        <v>40249</v>
      </c>
      <c r="N535" s="9">
        <v>5625.65</v>
      </c>
      <c r="O535" s="4">
        <v>40249</v>
      </c>
      <c r="P535" s="9">
        <v>21209.74</v>
      </c>
      <c r="Q535" s="4">
        <v>40249</v>
      </c>
      <c r="R535" s="9">
        <v>3927.4</v>
      </c>
      <c r="S535" s="4">
        <v>40249</v>
      </c>
      <c r="T535" s="9">
        <v>5945.11</v>
      </c>
      <c r="U535" s="4">
        <v>40244</v>
      </c>
      <c r="V535" s="9">
        <v>1634.57</v>
      </c>
      <c r="W535" s="4">
        <v>40249</v>
      </c>
      <c r="X535" s="9">
        <v>69341.399999999994</v>
      </c>
      <c r="Y535" s="4">
        <v>40249</v>
      </c>
      <c r="Z535" s="9">
        <v>3057.3</v>
      </c>
      <c r="AA535" s="4">
        <v>40299</v>
      </c>
      <c r="AB535" s="9">
        <v>8004.25</v>
      </c>
      <c r="AC535" s="4">
        <v>40244</v>
      </c>
      <c r="AD535" s="9">
        <v>5088.7</v>
      </c>
      <c r="AE535" s="4">
        <v>40249</v>
      </c>
      <c r="AF535" s="9">
        <v>339.57</v>
      </c>
      <c r="AG535" s="4">
        <v>40272</v>
      </c>
      <c r="AH535" s="9">
        <v>1480.17</v>
      </c>
      <c r="AI535" s="4">
        <v>40249</v>
      </c>
      <c r="AJ535" s="9">
        <v>25373.37</v>
      </c>
    </row>
    <row r="536" spans="1:36" x14ac:dyDescent="0.25">
      <c r="A536" s="4">
        <v>40256</v>
      </c>
      <c r="B536" s="9">
        <v>4872.2330000000002</v>
      </c>
      <c r="C536" s="4">
        <v>40256</v>
      </c>
      <c r="D536" s="9">
        <v>10824.72</v>
      </c>
      <c r="E536" s="4">
        <v>40431</v>
      </c>
      <c r="F536" s="9">
        <v>2663.2089999999998</v>
      </c>
      <c r="G536" s="4">
        <v>40256</v>
      </c>
      <c r="H536" s="9">
        <v>11947.98</v>
      </c>
      <c r="I536" s="4">
        <v>40256</v>
      </c>
      <c r="J536" s="9">
        <v>6880.76</v>
      </c>
      <c r="K536" s="4">
        <v>40256</v>
      </c>
      <c r="L536" s="9">
        <v>1159.9000000000001</v>
      </c>
      <c r="M536" s="4">
        <v>40256</v>
      </c>
      <c r="N536" s="9">
        <v>5650.12</v>
      </c>
      <c r="O536" s="4">
        <v>40256</v>
      </c>
      <c r="P536" s="9">
        <v>21370.82</v>
      </c>
      <c r="Q536" s="4">
        <v>40256</v>
      </c>
      <c r="R536" s="9">
        <v>3925.44</v>
      </c>
      <c r="S536" s="4">
        <v>40256</v>
      </c>
      <c r="T536" s="9">
        <v>5982.43</v>
      </c>
      <c r="U536" s="4">
        <v>40251</v>
      </c>
      <c r="V536" s="9">
        <v>1662.74</v>
      </c>
      <c r="W536" s="4">
        <v>40256</v>
      </c>
      <c r="X536" s="9">
        <v>68829</v>
      </c>
      <c r="Y536" s="4">
        <v>40256</v>
      </c>
      <c r="Z536" s="9">
        <v>3123.49</v>
      </c>
      <c r="AA536" s="4">
        <v>40306</v>
      </c>
      <c r="AB536" s="9">
        <v>7567.1</v>
      </c>
      <c r="AC536" s="4">
        <v>40251</v>
      </c>
      <c r="AD536" s="9">
        <v>5137</v>
      </c>
      <c r="AE536" s="4">
        <v>40256</v>
      </c>
      <c r="AF536" s="9">
        <v>338.65</v>
      </c>
      <c r="AG536" s="4">
        <v>40279</v>
      </c>
      <c r="AH536" s="9">
        <v>1496.88</v>
      </c>
      <c r="AI536" s="4">
        <v>40256</v>
      </c>
      <c r="AJ536" s="9">
        <v>25667.58</v>
      </c>
    </row>
    <row r="537" spans="1:36" x14ac:dyDescent="0.25">
      <c r="A537" s="4">
        <v>40263</v>
      </c>
      <c r="B537" s="9">
        <v>4896.893</v>
      </c>
      <c r="C537" s="4">
        <v>40263</v>
      </c>
      <c r="D537" s="9">
        <v>10996.37</v>
      </c>
      <c r="E537" s="4">
        <v>40438</v>
      </c>
      <c r="F537" s="9">
        <v>2598.6889999999999</v>
      </c>
      <c r="G537" s="4">
        <v>40263</v>
      </c>
      <c r="H537" s="9">
        <v>11957.37</v>
      </c>
      <c r="I537" s="4">
        <v>40263</v>
      </c>
      <c r="J537" s="9">
        <v>6838.95</v>
      </c>
      <c r="K537" s="4">
        <v>40263</v>
      </c>
      <c r="L537" s="9">
        <v>1166.5899999999999</v>
      </c>
      <c r="M537" s="4">
        <v>40263</v>
      </c>
      <c r="N537" s="9">
        <v>5703.02</v>
      </c>
      <c r="O537" s="4">
        <v>40263</v>
      </c>
      <c r="P537" s="9">
        <v>21053.11</v>
      </c>
      <c r="Q537" s="4">
        <v>40263</v>
      </c>
      <c r="R537" s="9">
        <v>3988.93</v>
      </c>
      <c r="S537" s="4">
        <v>40263</v>
      </c>
      <c r="T537" s="9">
        <v>6120.05</v>
      </c>
      <c r="U537" s="4">
        <v>40258</v>
      </c>
      <c r="V537" s="9">
        <v>1686.11</v>
      </c>
      <c r="W537" s="4">
        <v>40263</v>
      </c>
      <c r="X537" s="9">
        <v>68682.7</v>
      </c>
      <c r="Y537" s="4">
        <v>40263</v>
      </c>
      <c r="Z537" s="9">
        <v>3212.18</v>
      </c>
      <c r="AA537" s="4">
        <v>40313</v>
      </c>
      <c r="AB537" s="9">
        <v>7772.13</v>
      </c>
      <c r="AC537" s="4">
        <v>40258</v>
      </c>
      <c r="AD537" s="9">
        <v>5262.8</v>
      </c>
      <c r="AE537" s="4">
        <v>40263</v>
      </c>
      <c r="AF537" s="9">
        <v>343.81</v>
      </c>
      <c r="AG537" s="4">
        <v>40286</v>
      </c>
      <c r="AH537" s="9">
        <v>1495.08</v>
      </c>
      <c r="AI537" s="4">
        <v>40263</v>
      </c>
      <c r="AJ537" s="9">
        <v>25663.360000000001</v>
      </c>
    </row>
    <row r="538" spans="1:36" x14ac:dyDescent="0.25">
      <c r="A538" s="4">
        <v>40270</v>
      </c>
      <c r="B538" s="9">
        <v>4907.7359999999999</v>
      </c>
      <c r="C538" s="4">
        <v>40270</v>
      </c>
      <c r="D538" s="9">
        <v>11286.09</v>
      </c>
      <c r="E538" s="4">
        <v>40445</v>
      </c>
      <c r="F538" s="9">
        <v>2591.5500000000002</v>
      </c>
      <c r="G538" s="4">
        <v>40270</v>
      </c>
      <c r="H538" s="9">
        <v>12151.06</v>
      </c>
      <c r="I538" s="4">
        <v>40270</v>
      </c>
      <c r="J538" s="9">
        <v>6888.92</v>
      </c>
      <c r="K538" s="4">
        <v>40270</v>
      </c>
      <c r="L538" s="9">
        <v>1178.0999999999999</v>
      </c>
      <c r="M538" s="4">
        <v>40270</v>
      </c>
      <c r="N538" s="9">
        <v>5744.89</v>
      </c>
      <c r="O538" s="4">
        <v>40270</v>
      </c>
      <c r="P538" s="9">
        <v>21537</v>
      </c>
      <c r="Q538" s="4">
        <v>40270</v>
      </c>
      <c r="R538" s="9">
        <v>4034.23</v>
      </c>
      <c r="S538" s="4">
        <v>40270</v>
      </c>
      <c r="T538" s="9">
        <v>6235.56</v>
      </c>
      <c r="U538" s="4">
        <v>40265</v>
      </c>
      <c r="V538" s="9">
        <v>1697.72</v>
      </c>
      <c r="W538" s="4">
        <v>40270</v>
      </c>
      <c r="X538" s="9">
        <v>71136.3</v>
      </c>
      <c r="Y538" s="4">
        <v>40270</v>
      </c>
      <c r="Z538" s="9">
        <v>3245.19</v>
      </c>
      <c r="AA538" s="4">
        <v>40320</v>
      </c>
      <c r="AB538" s="9">
        <v>7237.71</v>
      </c>
      <c r="AC538" s="4">
        <v>40265</v>
      </c>
      <c r="AD538" s="9">
        <v>5282</v>
      </c>
      <c r="AE538" s="4">
        <v>40270</v>
      </c>
      <c r="AF538" s="9">
        <v>351.44</v>
      </c>
      <c r="AG538" s="4">
        <v>40293</v>
      </c>
      <c r="AH538" s="9">
        <v>1467.62</v>
      </c>
      <c r="AI538" s="4">
        <v>40270</v>
      </c>
      <c r="AJ538" s="9">
        <v>26113.3</v>
      </c>
    </row>
    <row r="539" spans="1:36" x14ac:dyDescent="0.25">
      <c r="A539" s="4">
        <v>40277</v>
      </c>
      <c r="B539" s="9">
        <v>4948.0919999999996</v>
      </c>
      <c r="C539" s="4">
        <v>40277</v>
      </c>
      <c r="D539" s="9">
        <v>11204.34</v>
      </c>
      <c r="E539" s="4">
        <v>40452</v>
      </c>
      <c r="F539" s="9">
        <v>2655.6579999999999</v>
      </c>
      <c r="G539" s="4">
        <v>40277</v>
      </c>
      <c r="H539" s="9">
        <v>12176.84</v>
      </c>
      <c r="I539" s="4">
        <v>40277</v>
      </c>
      <c r="J539" s="9">
        <v>6888.97</v>
      </c>
      <c r="K539" s="4">
        <v>40277</v>
      </c>
      <c r="L539" s="9">
        <v>1194.3699999999999</v>
      </c>
      <c r="M539" s="4">
        <v>40277</v>
      </c>
      <c r="N539" s="9">
        <v>5770.98</v>
      </c>
      <c r="O539" s="4">
        <v>40277</v>
      </c>
      <c r="P539" s="9">
        <v>22208.5</v>
      </c>
      <c r="Q539" s="4">
        <v>40277</v>
      </c>
      <c r="R539" s="9">
        <v>4050.54</v>
      </c>
      <c r="S539" s="4">
        <v>40277</v>
      </c>
      <c r="T539" s="9">
        <v>6249.7</v>
      </c>
      <c r="U539" s="4">
        <v>40272</v>
      </c>
      <c r="V539" s="9">
        <v>1723.49</v>
      </c>
      <c r="W539" s="4">
        <v>40277</v>
      </c>
      <c r="X539" s="9">
        <v>71417.3</v>
      </c>
      <c r="Y539" s="4">
        <v>40277</v>
      </c>
      <c r="Z539" s="9">
        <v>3330.8</v>
      </c>
      <c r="AA539" s="4">
        <v>40327</v>
      </c>
      <c r="AB539" s="9">
        <v>7295.32</v>
      </c>
      <c r="AC539" s="4">
        <v>40272</v>
      </c>
      <c r="AD539" s="9">
        <v>5290.5</v>
      </c>
      <c r="AE539" s="4">
        <v>40277</v>
      </c>
      <c r="AF539" s="9">
        <v>355.89</v>
      </c>
      <c r="AG539" s="4">
        <v>40300</v>
      </c>
      <c r="AH539" s="9">
        <v>1436.04</v>
      </c>
      <c r="AI539" s="4">
        <v>40277</v>
      </c>
      <c r="AJ539" s="9">
        <v>26368.35</v>
      </c>
    </row>
    <row r="540" spans="1:36" x14ac:dyDescent="0.25">
      <c r="A540" s="4">
        <v>40284</v>
      </c>
      <c r="B540" s="9">
        <v>4984.6580000000004</v>
      </c>
      <c r="C540" s="4">
        <v>40284</v>
      </c>
      <c r="D540" s="9">
        <v>11102.18</v>
      </c>
      <c r="E540" s="4">
        <v>40459</v>
      </c>
      <c r="F540" s="9">
        <v>2738.7440000000001</v>
      </c>
      <c r="G540" s="4">
        <v>40284</v>
      </c>
      <c r="H540" s="9">
        <v>12070.66</v>
      </c>
      <c r="I540" s="4">
        <v>40284</v>
      </c>
      <c r="J540" s="9">
        <v>6893.69</v>
      </c>
      <c r="K540" s="4">
        <v>40284</v>
      </c>
      <c r="L540" s="9">
        <v>1192.1300000000001</v>
      </c>
      <c r="M540" s="4">
        <v>40284</v>
      </c>
      <c r="N540" s="9">
        <v>5743.96</v>
      </c>
      <c r="O540" s="4">
        <v>40284</v>
      </c>
      <c r="P540" s="9">
        <v>21865.26</v>
      </c>
      <c r="Q540" s="4">
        <v>40284</v>
      </c>
      <c r="R540" s="9">
        <v>3986.63</v>
      </c>
      <c r="S540" s="4">
        <v>40284</v>
      </c>
      <c r="T540" s="9">
        <v>6180.9</v>
      </c>
      <c r="U540" s="4">
        <v>40279</v>
      </c>
      <c r="V540" s="9">
        <v>1724.47</v>
      </c>
      <c r="W540" s="4">
        <v>40284</v>
      </c>
      <c r="X540" s="9">
        <v>69421.399999999994</v>
      </c>
      <c r="Y540" s="4">
        <v>40284</v>
      </c>
      <c r="Z540" s="9">
        <v>3337.69</v>
      </c>
      <c r="AA540" s="4">
        <v>40334</v>
      </c>
      <c r="AB540" s="9">
        <v>7344.59</v>
      </c>
      <c r="AC540" s="4">
        <v>40279</v>
      </c>
      <c r="AD540" s="9">
        <v>5361.75</v>
      </c>
      <c r="AE540" s="4">
        <v>40284</v>
      </c>
      <c r="AF540" s="9">
        <v>349.75</v>
      </c>
      <c r="AG540" s="4">
        <v>40307</v>
      </c>
      <c r="AH540" s="9">
        <v>1288.6099999999999</v>
      </c>
      <c r="AI540" s="4">
        <v>40284</v>
      </c>
      <c r="AJ540" s="9">
        <v>26058.05</v>
      </c>
    </row>
    <row r="541" spans="1:36" x14ac:dyDescent="0.25">
      <c r="A541" s="4">
        <v>40291</v>
      </c>
      <c r="B541" s="9">
        <v>4881.5219999999999</v>
      </c>
      <c r="C541" s="4">
        <v>40291</v>
      </c>
      <c r="D541" s="9">
        <v>10914.46</v>
      </c>
      <c r="E541" s="4">
        <v>40466</v>
      </c>
      <c r="F541" s="9">
        <v>2971.16</v>
      </c>
      <c r="G541" s="4">
        <v>40291</v>
      </c>
      <c r="H541" s="9">
        <v>12239.64</v>
      </c>
      <c r="I541" s="4">
        <v>40291</v>
      </c>
      <c r="J541" s="9">
        <v>6767.97</v>
      </c>
      <c r="K541" s="4">
        <v>40291</v>
      </c>
      <c r="L541" s="9">
        <v>1217.28</v>
      </c>
      <c r="M541" s="4">
        <v>40291</v>
      </c>
      <c r="N541" s="9">
        <v>5723.65</v>
      </c>
      <c r="O541" s="4">
        <v>40291</v>
      </c>
      <c r="P541" s="9">
        <v>21244.49</v>
      </c>
      <c r="Q541" s="4">
        <v>40291</v>
      </c>
      <c r="R541" s="9">
        <v>3951.3</v>
      </c>
      <c r="S541" s="4">
        <v>40291</v>
      </c>
      <c r="T541" s="9">
        <v>6259.53</v>
      </c>
      <c r="U541" s="4">
        <v>40286</v>
      </c>
      <c r="V541" s="9">
        <v>1734.49</v>
      </c>
      <c r="W541" s="4">
        <v>40291</v>
      </c>
      <c r="X541" s="9">
        <v>69509.5</v>
      </c>
      <c r="Y541" s="4">
        <v>40291</v>
      </c>
      <c r="Z541" s="9">
        <v>3460.49</v>
      </c>
      <c r="AA541" s="4">
        <v>40341</v>
      </c>
      <c r="AB541" s="9">
        <v>7299.49</v>
      </c>
      <c r="AC541" s="4">
        <v>40286</v>
      </c>
      <c r="AD541" s="9">
        <v>5262.6</v>
      </c>
      <c r="AE541" s="4">
        <v>40291</v>
      </c>
      <c r="AF541" s="9">
        <v>353.38</v>
      </c>
      <c r="AG541" s="4">
        <v>40314</v>
      </c>
      <c r="AH541" s="9">
        <v>1352.01</v>
      </c>
      <c r="AI541" s="4">
        <v>40291</v>
      </c>
      <c r="AJ541" s="9">
        <v>25906.7</v>
      </c>
    </row>
    <row r="542" spans="1:36" x14ac:dyDescent="0.25">
      <c r="A542" s="4">
        <v>40298</v>
      </c>
      <c r="B542" s="9">
        <v>4807.3680000000004</v>
      </c>
      <c r="C542" s="4">
        <v>40298</v>
      </c>
      <c r="D542" s="9">
        <v>11057.4</v>
      </c>
      <c r="E542" s="4">
        <v>40473</v>
      </c>
      <c r="F542" s="9">
        <v>2975.0430000000001</v>
      </c>
      <c r="G542" s="4">
        <v>40298</v>
      </c>
      <c r="H542" s="9">
        <v>12210.7</v>
      </c>
      <c r="I542" s="4">
        <v>40298</v>
      </c>
      <c r="J542" s="9">
        <v>6616.82</v>
      </c>
      <c r="K542" s="4">
        <v>40298</v>
      </c>
      <c r="L542" s="9">
        <v>1186.69</v>
      </c>
      <c r="M542" s="4">
        <v>40298</v>
      </c>
      <c r="N542" s="9">
        <v>5553.29</v>
      </c>
      <c r="O542" s="4">
        <v>40298</v>
      </c>
      <c r="P542" s="9">
        <v>21108.59</v>
      </c>
      <c r="Q542" s="4">
        <v>40298</v>
      </c>
      <c r="R542" s="9">
        <v>3816.99</v>
      </c>
      <c r="S542" s="4">
        <v>40298</v>
      </c>
      <c r="T542" s="9">
        <v>6135.7</v>
      </c>
      <c r="U542" s="4">
        <v>40293</v>
      </c>
      <c r="V542" s="9">
        <v>1737.03</v>
      </c>
      <c r="W542" s="4">
        <v>40298</v>
      </c>
      <c r="X542" s="9">
        <v>67529.7</v>
      </c>
      <c r="Y542" s="4">
        <v>40298</v>
      </c>
      <c r="Z542" s="9">
        <v>3397</v>
      </c>
      <c r="AA542" s="4">
        <v>40348</v>
      </c>
      <c r="AB542" s="9">
        <v>7493.11</v>
      </c>
      <c r="AC542" s="4">
        <v>40293</v>
      </c>
      <c r="AD542" s="9">
        <v>5304.1</v>
      </c>
      <c r="AE542" s="4">
        <v>40298</v>
      </c>
      <c r="AF542" s="9">
        <v>345.91</v>
      </c>
      <c r="AG542" s="4">
        <v>40321</v>
      </c>
      <c r="AH542" s="9">
        <v>1264.9100000000001</v>
      </c>
      <c r="AI542" s="4">
        <v>40298</v>
      </c>
      <c r="AJ542" s="9">
        <v>25629.93</v>
      </c>
    </row>
    <row r="543" spans="1:36" x14ac:dyDescent="0.25">
      <c r="A543" s="4">
        <v>40305</v>
      </c>
      <c r="B543" s="9">
        <v>4480.71</v>
      </c>
      <c r="C543" s="4">
        <v>40305</v>
      </c>
      <c r="D543" s="9">
        <v>10364.59</v>
      </c>
      <c r="E543" s="4">
        <v>40480</v>
      </c>
      <c r="F543" s="9">
        <v>2978.835</v>
      </c>
      <c r="G543" s="4">
        <v>40305</v>
      </c>
      <c r="H543" s="9">
        <v>11692.43</v>
      </c>
      <c r="I543" s="4">
        <v>40305</v>
      </c>
      <c r="J543" s="9">
        <v>6205.63</v>
      </c>
      <c r="K543" s="4">
        <v>40305</v>
      </c>
      <c r="L543" s="9">
        <v>1110.8900000000001</v>
      </c>
      <c r="M543" s="4">
        <v>40305</v>
      </c>
      <c r="N543" s="9">
        <v>5123.0200000000004</v>
      </c>
      <c r="O543" s="4">
        <v>40305</v>
      </c>
      <c r="P543" s="9">
        <v>19920.29</v>
      </c>
      <c r="Q543" s="4">
        <v>40305</v>
      </c>
      <c r="R543" s="9">
        <v>3392.59</v>
      </c>
      <c r="S543" s="4">
        <v>40305</v>
      </c>
      <c r="T543" s="9">
        <v>5715.09</v>
      </c>
      <c r="U543" s="4">
        <v>40300</v>
      </c>
      <c r="V543" s="9">
        <v>1741.56</v>
      </c>
      <c r="W543" s="4">
        <v>40305</v>
      </c>
      <c r="X543" s="9">
        <v>62870.9</v>
      </c>
      <c r="Y543" s="4">
        <v>40305</v>
      </c>
      <c r="Z543" s="9">
        <v>2982.71</v>
      </c>
      <c r="AA543" s="4">
        <v>40355</v>
      </c>
      <c r="AB543" s="9">
        <v>7474.71</v>
      </c>
      <c r="AC543" s="4">
        <v>40300</v>
      </c>
      <c r="AD543" s="9">
        <v>5278</v>
      </c>
      <c r="AE543" s="4">
        <v>40305</v>
      </c>
      <c r="AF543" s="9">
        <v>312.35000000000002</v>
      </c>
      <c r="AG543" s="4">
        <v>40328</v>
      </c>
      <c r="AH543" s="9">
        <v>1309.0899999999999</v>
      </c>
      <c r="AI543" s="4">
        <v>40305</v>
      </c>
      <c r="AJ543" s="9">
        <v>23598.02</v>
      </c>
    </row>
    <row r="544" spans="1:36" x14ac:dyDescent="0.25">
      <c r="A544" s="4">
        <v>40312</v>
      </c>
      <c r="B544" s="9">
        <v>4611.107</v>
      </c>
      <c r="C544" s="4">
        <v>40312</v>
      </c>
      <c r="D544" s="9">
        <v>10462.51</v>
      </c>
      <c r="E544" s="4">
        <v>40487</v>
      </c>
      <c r="F544" s="9">
        <v>3129.4969999999998</v>
      </c>
      <c r="G544" s="4">
        <v>40312</v>
      </c>
      <c r="H544" s="9">
        <v>12014.97</v>
      </c>
      <c r="I544" s="4">
        <v>40312</v>
      </c>
      <c r="J544" s="9">
        <v>6428.68</v>
      </c>
      <c r="K544" s="4">
        <v>40312</v>
      </c>
      <c r="L544" s="9">
        <v>1135.68</v>
      </c>
      <c r="M544" s="4">
        <v>40312</v>
      </c>
      <c r="N544" s="9">
        <v>5262.85</v>
      </c>
      <c r="O544" s="4">
        <v>40312</v>
      </c>
      <c r="P544" s="9">
        <v>20145.43</v>
      </c>
      <c r="Q544" s="4">
        <v>40312</v>
      </c>
      <c r="R544" s="9">
        <v>3560.36</v>
      </c>
      <c r="S544" s="4">
        <v>40312</v>
      </c>
      <c r="T544" s="9">
        <v>6056.71</v>
      </c>
      <c r="U544" s="4">
        <v>40307</v>
      </c>
      <c r="V544" s="9">
        <v>1647.5</v>
      </c>
      <c r="W544" s="4">
        <v>40312</v>
      </c>
      <c r="X544" s="9">
        <v>63412.5</v>
      </c>
      <c r="Y544" s="4">
        <v>40312</v>
      </c>
      <c r="Z544" s="9">
        <v>3081.79</v>
      </c>
      <c r="AA544" s="4">
        <v>40362</v>
      </c>
      <c r="AB544" s="9">
        <v>7330.74</v>
      </c>
      <c r="AC544" s="4">
        <v>40307</v>
      </c>
      <c r="AD544" s="9">
        <v>5018.05</v>
      </c>
      <c r="AE544" s="4">
        <v>40312</v>
      </c>
      <c r="AF544" s="9">
        <v>327.24</v>
      </c>
      <c r="AG544" s="4">
        <v>40335</v>
      </c>
      <c r="AH544" s="9">
        <v>1333.49</v>
      </c>
      <c r="AI544" s="4">
        <v>40312</v>
      </c>
      <c r="AJ544" s="9">
        <v>24355.07</v>
      </c>
    </row>
    <row r="545" spans="1:36" x14ac:dyDescent="0.25">
      <c r="A545" s="4">
        <v>40319</v>
      </c>
      <c r="B545" s="9">
        <v>4305.4440000000004</v>
      </c>
      <c r="C545" s="4">
        <v>40319</v>
      </c>
      <c r="D545" s="9">
        <v>9784.5400000000009</v>
      </c>
      <c r="E545" s="4">
        <v>40494</v>
      </c>
      <c r="F545" s="9">
        <v>2985.4349999999999</v>
      </c>
      <c r="G545" s="4">
        <v>40319</v>
      </c>
      <c r="H545" s="9">
        <v>11521.35</v>
      </c>
      <c r="I545" s="4">
        <v>40319</v>
      </c>
      <c r="J545" s="9">
        <v>6206.59</v>
      </c>
      <c r="K545" s="4">
        <v>40319</v>
      </c>
      <c r="L545" s="9">
        <v>1087.69</v>
      </c>
      <c r="M545" s="4">
        <v>40319</v>
      </c>
      <c r="N545" s="9">
        <v>5062.93</v>
      </c>
      <c r="O545" s="4">
        <v>40319</v>
      </c>
      <c r="P545" s="9">
        <v>19545.830000000002</v>
      </c>
      <c r="Q545" s="4">
        <v>40319</v>
      </c>
      <c r="R545" s="9">
        <v>3430.74</v>
      </c>
      <c r="S545" s="4">
        <v>40319</v>
      </c>
      <c r="T545" s="9">
        <v>5829.25</v>
      </c>
      <c r="U545" s="4">
        <v>40314</v>
      </c>
      <c r="V545" s="9">
        <v>1695.63</v>
      </c>
      <c r="W545" s="4">
        <v>40319</v>
      </c>
      <c r="X545" s="9">
        <v>60259.3</v>
      </c>
      <c r="Y545" s="4">
        <v>40319</v>
      </c>
      <c r="Z545" s="9">
        <v>2887.83</v>
      </c>
      <c r="AA545" s="4">
        <v>40369</v>
      </c>
      <c r="AB545" s="9">
        <v>7647.25</v>
      </c>
      <c r="AC545" s="4">
        <v>40314</v>
      </c>
      <c r="AD545" s="9">
        <v>5093.5</v>
      </c>
      <c r="AE545" s="4">
        <v>40319</v>
      </c>
      <c r="AF545" s="9">
        <v>313.41000000000003</v>
      </c>
      <c r="AG545" s="4">
        <v>40342</v>
      </c>
      <c r="AH545" s="9">
        <v>1336.09</v>
      </c>
      <c r="AI545" s="4">
        <v>40319</v>
      </c>
      <c r="AJ545" s="9">
        <v>23349.1</v>
      </c>
    </row>
    <row r="546" spans="1:36" x14ac:dyDescent="0.25">
      <c r="A546" s="4">
        <v>40326</v>
      </c>
      <c r="B546" s="9">
        <v>4457.4880000000003</v>
      </c>
      <c r="C546" s="4">
        <v>40326</v>
      </c>
      <c r="D546" s="9">
        <v>9762.98</v>
      </c>
      <c r="E546" s="4">
        <v>40501</v>
      </c>
      <c r="F546" s="9">
        <v>2888.5659999999998</v>
      </c>
      <c r="G546" s="4">
        <v>40326</v>
      </c>
      <c r="H546" s="9">
        <v>11671.44</v>
      </c>
      <c r="I546" s="4">
        <v>40326</v>
      </c>
      <c r="J546" s="9">
        <v>6321.92</v>
      </c>
      <c r="K546" s="4">
        <v>40326</v>
      </c>
      <c r="L546" s="9">
        <v>1089.4100000000001</v>
      </c>
      <c r="M546" s="4">
        <v>40326</v>
      </c>
      <c r="N546" s="9">
        <v>5188.43</v>
      </c>
      <c r="O546" s="4">
        <v>40326</v>
      </c>
      <c r="P546" s="9">
        <v>19766.71</v>
      </c>
      <c r="Q546" s="4">
        <v>40326</v>
      </c>
      <c r="R546" s="9">
        <v>3515.06</v>
      </c>
      <c r="S546" s="4">
        <v>40326</v>
      </c>
      <c r="T546" s="9">
        <v>5946.18</v>
      </c>
      <c r="U546" s="4">
        <v>40321</v>
      </c>
      <c r="V546" s="9">
        <v>1600.18</v>
      </c>
      <c r="W546" s="4">
        <v>40326</v>
      </c>
      <c r="X546" s="9">
        <v>61947</v>
      </c>
      <c r="Y546" s="4">
        <v>40326</v>
      </c>
      <c r="Z546" s="9">
        <v>2938.78</v>
      </c>
      <c r="AA546" s="4">
        <v>40376</v>
      </c>
      <c r="AB546" s="9">
        <v>7664.57</v>
      </c>
      <c r="AC546" s="4">
        <v>40321</v>
      </c>
      <c r="AD546" s="9">
        <v>4931.1499999999996</v>
      </c>
      <c r="AE546" s="4">
        <v>40326</v>
      </c>
      <c r="AF546" s="9">
        <v>320.64</v>
      </c>
      <c r="AG546" s="4">
        <v>40349</v>
      </c>
      <c r="AH546" s="9">
        <v>1367.71</v>
      </c>
      <c r="AI546" s="4">
        <v>40326</v>
      </c>
      <c r="AJ546" s="9">
        <v>24218.98</v>
      </c>
    </row>
    <row r="547" spans="1:36" x14ac:dyDescent="0.25">
      <c r="A547" s="4">
        <v>40333</v>
      </c>
      <c r="B547" s="9">
        <v>4449.3609999999999</v>
      </c>
      <c r="C547" s="4">
        <v>40333</v>
      </c>
      <c r="D547" s="9">
        <v>9901.19</v>
      </c>
      <c r="E547" s="4">
        <v>40508</v>
      </c>
      <c r="F547" s="9">
        <v>2871.6979999999999</v>
      </c>
      <c r="G547" s="4">
        <v>40333</v>
      </c>
      <c r="H547" s="9">
        <v>11569.61</v>
      </c>
      <c r="I547" s="4">
        <v>40333</v>
      </c>
      <c r="J547" s="9">
        <v>6298.97</v>
      </c>
      <c r="K547" s="4">
        <v>40333</v>
      </c>
      <c r="L547" s="9">
        <v>1064.8800000000001</v>
      </c>
      <c r="M547" s="4">
        <v>40333</v>
      </c>
      <c r="N547" s="9">
        <v>5126</v>
      </c>
      <c r="O547" s="4">
        <v>40333</v>
      </c>
      <c r="P547" s="9">
        <v>19780.07</v>
      </c>
      <c r="Q547" s="4">
        <v>40333</v>
      </c>
      <c r="R547" s="9">
        <v>3455.61</v>
      </c>
      <c r="S547" s="4">
        <v>40333</v>
      </c>
      <c r="T547" s="9">
        <v>5938.88</v>
      </c>
      <c r="U547" s="4">
        <v>40328</v>
      </c>
      <c r="V547" s="9">
        <v>1622.78</v>
      </c>
      <c r="W547" s="4">
        <v>40333</v>
      </c>
      <c r="X547" s="9">
        <v>61675.8</v>
      </c>
      <c r="Y547" s="4">
        <v>40333</v>
      </c>
      <c r="Z547" s="9">
        <v>2983.43</v>
      </c>
      <c r="AA547" s="4">
        <v>40383</v>
      </c>
      <c r="AB547" s="9">
        <v>7761.22</v>
      </c>
      <c r="AC547" s="4">
        <v>40328</v>
      </c>
      <c r="AD547" s="9">
        <v>5066.55</v>
      </c>
      <c r="AE547" s="4">
        <v>40333</v>
      </c>
      <c r="AF547" s="9">
        <v>321.22000000000003</v>
      </c>
      <c r="AG547" s="4">
        <v>40356</v>
      </c>
      <c r="AH547" s="9">
        <v>1347.58</v>
      </c>
      <c r="AI547" s="4">
        <v>40333</v>
      </c>
      <c r="AJ547" s="9">
        <v>23604.51</v>
      </c>
    </row>
    <row r="548" spans="1:36" x14ac:dyDescent="0.25">
      <c r="A548" s="4">
        <v>40340</v>
      </c>
      <c r="B548" s="9">
        <v>4505.4539999999997</v>
      </c>
      <c r="C548" s="4">
        <v>40340</v>
      </c>
      <c r="D548" s="9">
        <v>9705.25</v>
      </c>
      <c r="E548" s="4">
        <v>40515</v>
      </c>
      <c r="F548" s="9">
        <v>2842.43</v>
      </c>
      <c r="G548" s="4">
        <v>40340</v>
      </c>
      <c r="H548" s="9">
        <v>11666.92</v>
      </c>
      <c r="I548" s="4">
        <v>40340</v>
      </c>
      <c r="J548" s="9">
        <v>6426.74</v>
      </c>
      <c r="K548" s="4">
        <v>40340</v>
      </c>
      <c r="L548" s="9">
        <v>1091.5999999999999</v>
      </c>
      <c r="M548" s="4">
        <v>40340</v>
      </c>
      <c r="N548" s="9">
        <v>5163.68</v>
      </c>
      <c r="O548" s="4">
        <v>40340</v>
      </c>
      <c r="P548" s="9">
        <v>19872.38</v>
      </c>
      <c r="Q548" s="4">
        <v>40340</v>
      </c>
      <c r="R548" s="9">
        <v>3555.52</v>
      </c>
      <c r="S548" s="4">
        <v>40340</v>
      </c>
      <c r="T548" s="9">
        <v>6047.83</v>
      </c>
      <c r="U548" s="4">
        <v>40335</v>
      </c>
      <c r="V548" s="9">
        <v>1664.13</v>
      </c>
      <c r="W548" s="4">
        <v>40340</v>
      </c>
      <c r="X548" s="9">
        <v>63605.4</v>
      </c>
      <c r="Y548" s="4">
        <v>40340</v>
      </c>
      <c r="Z548" s="9">
        <v>3048.22</v>
      </c>
      <c r="AA548" s="4">
        <v>40390</v>
      </c>
      <c r="AB548" s="9">
        <v>7760.63</v>
      </c>
      <c r="AC548" s="4">
        <v>40335</v>
      </c>
      <c r="AD548" s="9">
        <v>5135.5</v>
      </c>
      <c r="AE548" s="4">
        <v>40340</v>
      </c>
      <c r="AF548" s="9">
        <v>325.56</v>
      </c>
      <c r="AG548" s="4">
        <v>40363</v>
      </c>
      <c r="AH548" s="9">
        <v>1288.05</v>
      </c>
      <c r="AI548" s="4">
        <v>40340</v>
      </c>
      <c r="AJ548" s="9">
        <v>23888.31</v>
      </c>
    </row>
    <row r="549" spans="1:36" x14ac:dyDescent="0.25">
      <c r="A549" s="4">
        <v>40347</v>
      </c>
      <c r="B549" s="9">
        <v>4551.8940000000002</v>
      </c>
      <c r="C549" s="4">
        <v>40347</v>
      </c>
      <c r="D549" s="9">
        <v>9995.02</v>
      </c>
      <c r="E549" s="4">
        <v>40522</v>
      </c>
      <c r="F549" s="9">
        <v>2841.04</v>
      </c>
      <c r="G549" s="4">
        <v>40347</v>
      </c>
      <c r="H549" s="9">
        <v>11927.59</v>
      </c>
      <c r="I549" s="4">
        <v>40347</v>
      </c>
      <c r="J549" s="9">
        <v>6447.06</v>
      </c>
      <c r="K549" s="4">
        <v>40347</v>
      </c>
      <c r="L549" s="9">
        <v>1117.51</v>
      </c>
      <c r="M549" s="4">
        <v>40347</v>
      </c>
      <c r="N549" s="9">
        <v>5250.84</v>
      </c>
      <c r="O549" s="4">
        <v>40347</v>
      </c>
      <c r="P549" s="9">
        <v>20286.71</v>
      </c>
      <c r="Q549" s="4">
        <v>40347</v>
      </c>
      <c r="R549" s="9">
        <v>3687.21</v>
      </c>
      <c r="S549" s="4">
        <v>40347</v>
      </c>
      <c r="T549" s="9">
        <v>6216.98</v>
      </c>
      <c r="U549" s="4">
        <v>40342</v>
      </c>
      <c r="V549" s="9">
        <v>1675.34</v>
      </c>
      <c r="W549" s="4">
        <v>40347</v>
      </c>
      <c r="X549" s="9">
        <v>64437.599999999999</v>
      </c>
      <c r="Y549" s="4">
        <v>40347</v>
      </c>
      <c r="Z549" s="9">
        <v>3118.79</v>
      </c>
      <c r="AA549" s="4">
        <v>40397</v>
      </c>
      <c r="AB549" s="9">
        <v>7963.3</v>
      </c>
      <c r="AC549" s="4">
        <v>40342</v>
      </c>
      <c r="AD549" s="9">
        <v>5119.3500000000004</v>
      </c>
      <c r="AE549" s="4">
        <v>40347</v>
      </c>
      <c r="AF549" s="9">
        <v>336.06</v>
      </c>
      <c r="AG549" s="4">
        <v>40370</v>
      </c>
      <c r="AH549" s="9">
        <v>1324.17</v>
      </c>
      <c r="AI549" s="4">
        <v>40347</v>
      </c>
      <c r="AJ549" s="9">
        <v>24754.9</v>
      </c>
    </row>
    <row r="550" spans="1:36" x14ac:dyDescent="0.25">
      <c r="A550" s="4">
        <v>40354</v>
      </c>
      <c r="B550" s="9">
        <v>4413.0029999999997</v>
      </c>
      <c r="C550" s="4">
        <v>40354</v>
      </c>
      <c r="D550" s="9">
        <v>9737.48</v>
      </c>
      <c r="E550" s="4">
        <v>40529</v>
      </c>
      <c r="F550" s="9">
        <v>2893.741</v>
      </c>
      <c r="G550" s="4">
        <v>40354</v>
      </c>
      <c r="H550" s="9">
        <v>11707.85</v>
      </c>
      <c r="I550" s="4">
        <v>40354</v>
      </c>
      <c r="J550" s="9">
        <v>6275.35</v>
      </c>
      <c r="K550" s="4">
        <v>40354</v>
      </c>
      <c r="L550" s="9">
        <v>1076.77</v>
      </c>
      <c r="M550" s="4">
        <v>40354</v>
      </c>
      <c r="N550" s="9">
        <v>5046.47</v>
      </c>
      <c r="O550" s="4">
        <v>40354</v>
      </c>
      <c r="P550" s="9">
        <v>20690.79</v>
      </c>
      <c r="Q550" s="4">
        <v>40354</v>
      </c>
      <c r="R550" s="9">
        <v>3519.73</v>
      </c>
      <c r="S550" s="4">
        <v>40354</v>
      </c>
      <c r="T550" s="9">
        <v>6070.6</v>
      </c>
      <c r="U550" s="4">
        <v>40349</v>
      </c>
      <c r="V550" s="9">
        <v>1711.95</v>
      </c>
      <c r="W550" s="4">
        <v>40354</v>
      </c>
      <c r="X550" s="9">
        <v>64823.8</v>
      </c>
      <c r="Y550" s="4">
        <v>40354</v>
      </c>
      <c r="Z550" s="9">
        <v>2945.97</v>
      </c>
      <c r="AA550" s="4">
        <v>40404</v>
      </c>
      <c r="AB550" s="9">
        <v>7891.58</v>
      </c>
      <c r="AC550" s="4">
        <v>40349</v>
      </c>
      <c r="AD550" s="9">
        <v>5262.6</v>
      </c>
      <c r="AE550" s="4">
        <v>40354</v>
      </c>
      <c r="AF550" s="9">
        <v>325.99</v>
      </c>
      <c r="AG550" s="4">
        <v>40377</v>
      </c>
      <c r="AH550" s="9">
        <v>1327.55</v>
      </c>
      <c r="AI550" s="4">
        <v>40354</v>
      </c>
      <c r="AJ550" s="9">
        <v>24263.82</v>
      </c>
    </row>
    <row r="551" spans="1:36" x14ac:dyDescent="0.25">
      <c r="A551" s="4">
        <v>40361</v>
      </c>
      <c r="B551" s="9">
        <v>4238.7250000000004</v>
      </c>
      <c r="C551" s="4">
        <v>40361</v>
      </c>
      <c r="D551" s="9">
        <v>9203.7099999999991</v>
      </c>
      <c r="E551" s="4">
        <v>40536</v>
      </c>
      <c r="F551" s="9">
        <v>2835.1570000000002</v>
      </c>
      <c r="G551" s="4">
        <v>40361</v>
      </c>
      <c r="H551" s="9">
        <v>11196.06</v>
      </c>
      <c r="I551" s="4">
        <v>40361</v>
      </c>
      <c r="J551" s="9">
        <v>5974.3</v>
      </c>
      <c r="K551" s="4">
        <v>40361</v>
      </c>
      <c r="L551" s="9">
        <v>1022.58</v>
      </c>
      <c r="M551" s="4">
        <v>40361</v>
      </c>
      <c r="N551" s="9">
        <v>4838.09</v>
      </c>
      <c r="O551" s="4">
        <v>40361</v>
      </c>
      <c r="P551" s="9">
        <v>19905.32</v>
      </c>
      <c r="Q551" s="4">
        <v>40361</v>
      </c>
      <c r="R551" s="9">
        <v>3348.37</v>
      </c>
      <c r="S551" s="4">
        <v>40361</v>
      </c>
      <c r="T551" s="9">
        <v>5834.15</v>
      </c>
      <c r="U551" s="4">
        <v>40356</v>
      </c>
      <c r="V551" s="9">
        <v>1729.84</v>
      </c>
      <c r="W551" s="4">
        <v>40361</v>
      </c>
      <c r="X551" s="9">
        <v>61429.8</v>
      </c>
      <c r="Y551" s="4">
        <v>40361</v>
      </c>
      <c r="Z551" s="9">
        <v>2844.28</v>
      </c>
      <c r="AA551" s="4">
        <v>40411</v>
      </c>
      <c r="AB551" s="9">
        <v>7927.31</v>
      </c>
      <c r="AC551" s="4">
        <v>40356</v>
      </c>
      <c r="AD551" s="9">
        <v>5269.05</v>
      </c>
      <c r="AE551" s="4">
        <v>40361</v>
      </c>
      <c r="AF551" s="9">
        <v>308.2</v>
      </c>
      <c r="AG551" s="4">
        <v>40384</v>
      </c>
      <c r="AH551" s="9">
        <v>1380.86</v>
      </c>
      <c r="AI551" s="4">
        <v>40361</v>
      </c>
      <c r="AJ551" s="9">
        <v>23355.16</v>
      </c>
    </row>
    <row r="552" spans="1:36" x14ac:dyDescent="0.25">
      <c r="A552" s="4">
        <v>40368</v>
      </c>
      <c r="B552" s="9">
        <v>4396.3119999999999</v>
      </c>
      <c r="C552" s="4">
        <v>40368</v>
      </c>
      <c r="D552" s="9">
        <v>9585.32</v>
      </c>
      <c r="E552" s="4">
        <v>40543</v>
      </c>
      <c r="F552" s="9">
        <v>2808.0770000000002</v>
      </c>
      <c r="G552" s="4">
        <v>40368</v>
      </c>
      <c r="H552" s="9">
        <v>11570.45</v>
      </c>
      <c r="I552" s="4">
        <v>40368</v>
      </c>
      <c r="J552" s="9">
        <v>6210.49</v>
      </c>
      <c r="K552" s="4">
        <v>40368</v>
      </c>
      <c r="L552" s="9">
        <v>1077.96</v>
      </c>
      <c r="M552" s="4">
        <v>40368</v>
      </c>
      <c r="N552" s="9">
        <v>5132.9399999999996</v>
      </c>
      <c r="O552" s="4">
        <v>40368</v>
      </c>
      <c r="P552" s="9">
        <v>20378.66</v>
      </c>
      <c r="Q552" s="4">
        <v>40368</v>
      </c>
      <c r="R552" s="9">
        <v>3554.48</v>
      </c>
      <c r="S552" s="4">
        <v>40368</v>
      </c>
      <c r="T552" s="9">
        <v>6065.24</v>
      </c>
      <c r="U552" s="4">
        <v>40363</v>
      </c>
      <c r="V552" s="9">
        <v>1671.82</v>
      </c>
      <c r="W552" s="4">
        <v>40368</v>
      </c>
      <c r="X552" s="9">
        <v>63476.3</v>
      </c>
      <c r="Y552" s="4">
        <v>40368</v>
      </c>
      <c r="Z552" s="9">
        <v>2884.23</v>
      </c>
      <c r="AA552" s="4">
        <v>40418</v>
      </c>
      <c r="AB552" s="9">
        <v>7722.91</v>
      </c>
      <c r="AC552" s="4">
        <v>40363</v>
      </c>
      <c r="AD552" s="9">
        <v>5237.1000000000004</v>
      </c>
      <c r="AE552" s="4">
        <v>40368</v>
      </c>
      <c r="AF552" s="9">
        <v>324.42</v>
      </c>
      <c r="AG552" s="4">
        <v>40391</v>
      </c>
      <c r="AH552" s="9">
        <v>1397.12</v>
      </c>
      <c r="AI552" s="4">
        <v>40368</v>
      </c>
      <c r="AJ552" s="9">
        <v>24284.880000000001</v>
      </c>
    </row>
    <row r="553" spans="1:36" x14ac:dyDescent="0.25">
      <c r="A553" s="4">
        <v>40375</v>
      </c>
      <c r="B553" s="9">
        <v>4422.7380000000003</v>
      </c>
      <c r="C553" s="4">
        <v>40375</v>
      </c>
      <c r="D553" s="9">
        <v>9408.36</v>
      </c>
      <c r="E553" s="4">
        <v>40550</v>
      </c>
      <c r="F553" s="9">
        <v>2838.8009999999999</v>
      </c>
      <c r="G553" s="4">
        <v>40375</v>
      </c>
      <c r="H553" s="9">
        <v>11569.65</v>
      </c>
      <c r="I553" s="4">
        <v>40375</v>
      </c>
      <c r="J553" s="9">
        <v>6184.37</v>
      </c>
      <c r="K553" s="4">
        <v>40375</v>
      </c>
      <c r="L553" s="9">
        <v>1064.8800000000001</v>
      </c>
      <c r="M553" s="4">
        <v>40375</v>
      </c>
      <c r="N553" s="9">
        <v>5158.8500000000004</v>
      </c>
      <c r="O553" s="4">
        <v>40375</v>
      </c>
      <c r="P553" s="9">
        <v>20250.16</v>
      </c>
      <c r="Q553" s="4">
        <v>40375</v>
      </c>
      <c r="R553" s="9">
        <v>3500.16</v>
      </c>
      <c r="S553" s="4">
        <v>40375</v>
      </c>
      <c r="T553" s="9">
        <v>6040.27</v>
      </c>
      <c r="U553" s="4">
        <v>40370</v>
      </c>
      <c r="V553" s="9">
        <v>1723.01</v>
      </c>
      <c r="W553" s="4">
        <v>40375</v>
      </c>
      <c r="X553" s="9">
        <v>62339.3</v>
      </c>
      <c r="Y553" s="4">
        <v>40375</v>
      </c>
      <c r="Z553" s="9">
        <v>2855.52</v>
      </c>
      <c r="AA553" s="4">
        <v>40425</v>
      </c>
      <c r="AB553" s="9">
        <v>7830.21</v>
      </c>
      <c r="AC553" s="4">
        <v>40370</v>
      </c>
      <c r="AD553" s="9">
        <v>5352.45</v>
      </c>
      <c r="AE553" s="4">
        <v>40375</v>
      </c>
      <c r="AF553" s="9">
        <v>323.99</v>
      </c>
      <c r="AG553" s="4">
        <v>40398</v>
      </c>
      <c r="AH553" s="9">
        <v>1403.08</v>
      </c>
      <c r="AI553" s="4">
        <v>40375</v>
      </c>
      <c r="AJ553" s="9">
        <v>24465.49</v>
      </c>
    </row>
    <row r="554" spans="1:36" x14ac:dyDescent="0.25">
      <c r="A554" s="4">
        <v>40382</v>
      </c>
      <c r="B554" s="9">
        <v>4458.3909999999996</v>
      </c>
      <c r="C554" s="4">
        <v>40382</v>
      </c>
      <c r="D554" s="9">
        <v>9430.9599999999991</v>
      </c>
      <c r="E554" s="4">
        <v>40557</v>
      </c>
      <c r="F554" s="9">
        <v>2791.3440000000001</v>
      </c>
      <c r="G554" s="4">
        <v>40382</v>
      </c>
      <c r="H554" s="9">
        <v>11714.21</v>
      </c>
      <c r="I554" s="4">
        <v>40382</v>
      </c>
      <c r="J554" s="9">
        <v>6201.25</v>
      </c>
      <c r="K554" s="4">
        <v>40382</v>
      </c>
      <c r="L554" s="9">
        <v>1102.6600000000001</v>
      </c>
      <c r="M554" s="4">
        <v>40382</v>
      </c>
      <c r="N554" s="9">
        <v>5312.62</v>
      </c>
      <c r="O554" s="4">
        <v>40382</v>
      </c>
      <c r="P554" s="9">
        <v>20815.330000000002</v>
      </c>
      <c r="Q554" s="4">
        <v>40382</v>
      </c>
      <c r="R554" s="9">
        <v>3607.05</v>
      </c>
      <c r="S554" s="4">
        <v>40382</v>
      </c>
      <c r="T554" s="9">
        <v>6166.34</v>
      </c>
      <c r="U554" s="4">
        <v>40377</v>
      </c>
      <c r="V554" s="9">
        <v>1738.45</v>
      </c>
      <c r="W554" s="4">
        <v>40382</v>
      </c>
      <c r="X554" s="9">
        <v>66323</v>
      </c>
      <c r="Y554" s="4">
        <v>40382</v>
      </c>
      <c r="Z554" s="9">
        <v>2918.08</v>
      </c>
      <c r="AA554" s="4">
        <v>40432</v>
      </c>
      <c r="AB554" s="9">
        <v>7890.11</v>
      </c>
      <c r="AC554" s="4">
        <v>40377</v>
      </c>
      <c r="AD554" s="9">
        <v>5393.9</v>
      </c>
      <c r="AE554" s="4">
        <v>40382</v>
      </c>
      <c r="AF554" s="9">
        <v>337.14</v>
      </c>
      <c r="AG554" s="4">
        <v>40405</v>
      </c>
      <c r="AH554" s="9">
        <v>1371.46</v>
      </c>
      <c r="AI554" s="4">
        <v>40382</v>
      </c>
      <c r="AJ554" s="9">
        <v>25333.32</v>
      </c>
    </row>
    <row r="555" spans="1:36" x14ac:dyDescent="0.25">
      <c r="A555" s="4">
        <v>40389</v>
      </c>
      <c r="B555" s="9">
        <v>4493.4799999999996</v>
      </c>
      <c r="C555" s="4">
        <v>40389</v>
      </c>
      <c r="D555" s="9">
        <v>9537.2999999999993</v>
      </c>
      <c r="E555" s="4">
        <v>40564</v>
      </c>
      <c r="F555" s="9">
        <v>2715.2939999999999</v>
      </c>
      <c r="G555" s="4">
        <v>40389</v>
      </c>
      <c r="H555" s="9">
        <v>11713.43</v>
      </c>
      <c r="I555" s="4">
        <v>40389</v>
      </c>
      <c r="J555" s="9">
        <v>6200.78</v>
      </c>
      <c r="K555" s="4">
        <v>40389</v>
      </c>
      <c r="L555" s="9">
        <v>1101.5999999999999</v>
      </c>
      <c r="M555" s="4">
        <v>40389</v>
      </c>
      <c r="N555" s="9">
        <v>5258.02</v>
      </c>
      <c r="O555" s="4">
        <v>40389</v>
      </c>
      <c r="P555" s="9">
        <v>21029.81</v>
      </c>
      <c r="Q555" s="4">
        <v>40389</v>
      </c>
      <c r="R555" s="9">
        <v>3643.14</v>
      </c>
      <c r="S555" s="4">
        <v>40389</v>
      </c>
      <c r="T555" s="9">
        <v>6147.97</v>
      </c>
      <c r="U555" s="4">
        <v>40384</v>
      </c>
      <c r="V555" s="9">
        <v>1758.06</v>
      </c>
      <c r="W555" s="4">
        <v>40389</v>
      </c>
      <c r="X555" s="9">
        <v>67515.399999999994</v>
      </c>
      <c r="Y555" s="4">
        <v>40389</v>
      </c>
      <c r="Z555" s="9">
        <v>2915.36</v>
      </c>
      <c r="AA555" s="4">
        <v>40439</v>
      </c>
      <c r="AB555" s="9">
        <v>8158.33</v>
      </c>
      <c r="AC555" s="4">
        <v>40384</v>
      </c>
      <c r="AD555" s="9">
        <v>5449.1</v>
      </c>
      <c r="AE555" s="4">
        <v>40389</v>
      </c>
      <c r="AF555" s="9">
        <v>330.64</v>
      </c>
      <c r="AG555" s="4">
        <v>40412</v>
      </c>
      <c r="AH555" s="9">
        <v>1366.32</v>
      </c>
      <c r="AI555" s="4">
        <v>40389</v>
      </c>
      <c r="AJ555" s="9">
        <v>25224.6</v>
      </c>
    </row>
    <row r="556" spans="1:36" x14ac:dyDescent="0.25">
      <c r="A556" s="4">
        <v>40396</v>
      </c>
      <c r="B556" s="9">
        <v>4566.0559999999996</v>
      </c>
      <c r="C556" s="4">
        <v>40396</v>
      </c>
      <c r="D556" s="9">
        <v>9642.1200000000008</v>
      </c>
      <c r="E556" s="4">
        <v>40571</v>
      </c>
      <c r="F556" s="9">
        <v>2752.75</v>
      </c>
      <c r="G556" s="4">
        <v>40396</v>
      </c>
      <c r="H556" s="9">
        <v>11799.97</v>
      </c>
      <c r="I556" s="4">
        <v>40396</v>
      </c>
      <c r="J556" s="9">
        <v>6321.36</v>
      </c>
      <c r="K556" s="4">
        <v>40396</v>
      </c>
      <c r="L556" s="9">
        <v>1121.6400000000001</v>
      </c>
      <c r="M556" s="4">
        <v>40396</v>
      </c>
      <c r="N556" s="9">
        <v>5332.39</v>
      </c>
      <c r="O556" s="4">
        <v>40396</v>
      </c>
      <c r="P556" s="9">
        <v>21678.799999999999</v>
      </c>
      <c r="Q556" s="4">
        <v>40396</v>
      </c>
      <c r="R556" s="9">
        <v>3716.05</v>
      </c>
      <c r="S556" s="4">
        <v>40396</v>
      </c>
      <c r="T556" s="9">
        <v>6259.63</v>
      </c>
      <c r="U556" s="4">
        <v>40391</v>
      </c>
      <c r="V556" s="9">
        <v>1759.33</v>
      </c>
      <c r="W556" s="4">
        <v>40396</v>
      </c>
      <c r="X556" s="9">
        <v>68094.8</v>
      </c>
      <c r="Y556" s="4">
        <v>40396</v>
      </c>
      <c r="Z556" s="9">
        <v>2933.93</v>
      </c>
      <c r="AA556" s="4">
        <v>40446</v>
      </c>
      <c r="AB556" s="9">
        <v>8166.62</v>
      </c>
      <c r="AC556" s="4">
        <v>40391</v>
      </c>
      <c r="AD556" s="9">
        <v>5367.6</v>
      </c>
      <c r="AE556" s="4">
        <v>40396</v>
      </c>
      <c r="AF556" s="9">
        <v>331.19</v>
      </c>
      <c r="AG556" s="4">
        <v>40419</v>
      </c>
      <c r="AH556" s="9">
        <v>1366.5</v>
      </c>
      <c r="AI556" s="4">
        <v>40396</v>
      </c>
      <c r="AJ556" s="9">
        <v>25172.71</v>
      </c>
    </row>
    <row r="557" spans="1:36" x14ac:dyDescent="0.25">
      <c r="A557" s="4">
        <v>40403</v>
      </c>
      <c r="B557" s="9">
        <v>4459.5929999999998</v>
      </c>
      <c r="C557" s="4">
        <v>40403</v>
      </c>
      <c r="D557" s="9">
        <v>9253.4599999999991</v>
      </c>
      <c r="E557" s="4">
        <v>40578</v>
      </c>
      <c r="F557" s="9">
        <v>2798.96</v>
      </c>
      <c r="G557" s="4">
        <v>40403</v>
      </c>
      <c r="H557" s="9">
        <v>11528.25</v>
      </c>
      <c r="I557" s="4">
        <v>40403</v>
      </c>
      <c r="J557" s="9">
        <v>6294.34</v>
      </c>
      <c r="K557" s="4">
        <v>40403</v>
      </c>
      <c r="L557" s="9">
        <v>1079.25</v>
      </c>
      <c r="M557" s="4">
        <v>40403</v>
      </c>
      <c r="N557" s="9">
        <v>5275.44</v>
      </c>
      <c r="O557" s="4">
        <v>40403</v>
      </c>
      <c r="P557" s="9">
        <v>21071.57</v>
      </c>
      <c r="Q557" s="4">
        <v>40403</v>
      </c>
      <c r="R557" s="9">
        <v>3610.91</v>
      </c>
      <c r="S557" s="4">
        <v>40403</v>
      </c>
      <c r="T557" s="9">
        <v>6110.41</v>
      </c>
      <c r="U557" s="4">
        <v>40398</v>
      </c>
      <c r="V557" s="9">
        <v>1783.83</v>
      </c>
      <c r="W557" s="4">
        <v>40403</v>
      </c>
      <c r="X557" s="9">
        <v>66264.399999999994</v>
      </c>
      <c r="Y557" s="4">
        <v>40403</v>
      </c>
      <c r="Z557" s="9">
        <v>2824.64</v>
      </c>
      <c r="AA557" s="4">
        <v>40453</v>
      </c>
      <c r="AB557" s="9">
        <v>8244.18</v>
      </c>
      <c r="AC557" s="4">
        <v>40398</v>
      </c>
      <c r="AD557" s="9">
        <v>5439.25</v>
      </c>
      <c r="AE557" s="4">
        <v>40403</v>
      </c>
      <c r="AF557" s="9">
        <v>323.92</v>
      </c>
      <c r="AG557" s="4">
        <v>40426</v>
      </c>
      <c r="AH557" s="9">
        <v>1410.16</v>
      </c>
      <c r="AI557" s="4">
        <v>40403</v>
      </c>
      <c r="AJ557" s="9">
        <v>24424.34</v>
      </c>
    </row>
    <row r="558" spans="1:36" x14ac:dyDescent="0.25">
      <c r="A558" s="4">
        <v>40410</v>
      </c>
      <c r="B558" s="9">
        <v>4430.915</v>
      </c>
      <c r="C558" s="4">
        <v>40410</v>
      </c>
      <c r="D558" s="9">
        <v>9179.3799999999992</v>
      </c>
      <c r="E558" s="4">
        <v>40585</v>
      </c>
      <c r="F558" s="9">
        <v>2827.328</v>
      </c>
      <c r="G558" s="4">
        <v>40410</v>
      </c>
      <c r="H558" s="9">
        <v>11722.07</v>
      </c>
      <c r="I558" s="4">
        <v>40410</v>
      </c>
      <c r="J558" s="9">
        <v>6185.82</v>
      </c>
      <c r="K558" s="4">
        <v>40410</v>
      </c>
      <c r="L558" s="9">
        <v>1071.69</v>
      </c>
      <c r="M558" s="4">
        <v>40410</v>
      </c>
      <c r="N558" s="9">
        <v>5195.28</v>
      </c>
      <c r="O558" s="4">
        <v>40410</v>
      </c>
      <c r="P558" s="9">
        <v>20981.82</v>
      </c>
      <c r="Q558" s="4">
        <v>40410</v>
      </c>
      <c r="R558" s="9">
        <v>3526.12</v>
      </c>
      <c r="S558" s="4">
        <v>40410</v>
      </c>
      <c r="T558" s="9">
        <v>6005.16</v>
      </c>
      <c r="U558" s="4">
        <v>40405</v>
      </c>
      <c r="V558" s="9">
        <v>1746.24</v>
      </c>
      <c r="W558" s="4">
        <v>40410</v>
      </c>
      <c r="X558" s="9">
        <v>66677.2</v>
      </c>
      <c r="Y558" s="4">
        <v>40410</v>
      </c>
      <c r="Z558" s="9">
        <v>2756.12</v>
      </c>
      <c r="AA558" s="4">
        <v>40460</v>
      </c>
      <c r="AB558" s="9">
        <v>8244.19</v>
      </c>
      <c r="AC558" s="4">
        <v>40405</v>
      </c>
      <c r="AD558" s="9">
        <v>5452.1</v>
      </c>
      <c r="AE558" s="4">
        <v>40410</v>
      </c>
      <c r="AF558" s="9">
        <v>318.02</v>
      </c>
      <c r="AG558" s="4">
        <v>40433</v>
      </c>
      <c r="AH558" s="9">
        <v>1433.82</v>
      </c>
      <c r="AI558" s="4">
        <v>40410</v>
      </c>
      <c r="AJ558" s="9">
        <v>23921.25</v>
      </c>
    </row>
    <row r="559" spans="1:36" x14ac:dyDescent="0.25">
      <c r="A559" s="4">
        <v>40417</v>
      </c>
      <c r="B559" s="9">
        <v>4370.1120000000001</v>
      </c>
      <c r="C559" s="4">
        <v>40417</v>
      </c>
      <c r="D559" s="9">
        <v>8991.06</v>
      </c>
      <c r="E559" s="4">
        <v>40592</v>
      </c>
      <c r="F559" s="9">
        <v>2899.7919999999999</v>
      </c>
      <c r="G559" s="4">
        <v>40417</v>
      </c>
      <c r="H559" s="9">
        <v>11879.72</v>
      </c>
      <c r="I559" s="4">
        <v>40417</v>
      </c>
      <c r="J559" s="9">
        <v>6183.14</v>
      </c>
      <c r="K559" s="4">
        <v>40417</v>
      </c>
      <c r="L559" s="9">
        <v>1064.5899999999999</v>
      </c>
      <c r="M559" s="4">
        <v>40417</v>
      </c>
      <c r="N559" s="9">
        <v>5201.5600000000004</v>
      </c>
      <c r="O559" s="4">
        <v>40417</v>
      </c>
      <c r="P559" s="9">
        <v>20597.349999999999</v>
      </c>
      <c r="Q559" s="4">
        <v>40417</v>
      </c>
      <c r="R559" s="9">
        <v>3507.44</v>
      </c>
      <c r="S559" s="4">
        <v>40417</v>
      </c>
      <c r="T559" s="9">
        <v>5951.17</v>
      </c>
      <c r="U559" s="4">
        <v>40412</v>
      </c>
      <c r="V559" s="9">
        <v>1775.54</v>
      </c>
      <c r="W559" s="4">
        <v>40417</v>
      </c>
      <c r="X559" s="9">
        <v>65585.100000000006</v>
      </c>
      <c r="Y559" s="4">
        <v>40417</v>
      </c>
      <c r="Z559" s="9">
        <v>2669.7</v>
      </c>
      <c r="AA559" s="4">
        <v>40467</v>
      </c>
      <c r="AB559" s="9">
        <v>8205.2999999999993</v>
      </c>
      <c r="AC559" s="4">
        <v>40412</v>
      </c>
      <c r="AD559" s="9">
        <v>5530.65</v>
      </c>
      <c r="AE559" s="4">
        <v>40417</v>
      </c>
      <c r="AF559" s="9">
        <v>317.04000000000002</v>
      </c>
      <c r="AG559" s="4">
        <v>40440</v>
      </c>
      <c r="AH559" s="9">
        <v>1417.65</v>
      </c>
      <c r="AI559" s="4">
        <v>40417</v>
      </c>
      <c r="AJ559" s="9">
        <v>23644.46</v>
      </c>
    </row>
    <row r="560" spans="1:36" x14ac:dyDescent="0.25">
      <c r="A560" s="4">
        <v>40424</v>
      </c>
      <c r="B560" s="9">
        <v>4541.1989999999996</v>
      </c>
      <c r="C560" s="4">
        <v>40424</v>
      </c>
      <c r="D560" s="9">
        <v>9114.1299999999992</v>
      </c>
      <c r="E560" s="4">
        <v>40599</v>
      </c>
      <c r="F560" s="9">
        <v>2878.5650000000001</v>
      </c>
      <c r="G560" s="4">
        <v>40424</v>
      </c>
      <c r="H560" s="9">
        <v>12144.92</v>
      </c>
      <c r="I560" s="4">
        <v>40424</v>
      </c>
      <c r="J560" s="9">
        <v>6400.71</v>
      </c>
      <c r="K560" s="4">
        <v>40424</v>
      </c>
      <c r="L560" s="9">
        <v>1104.51</v>
      </c>
      <c r="M560" s="4">
        <v>40424</v>
      </c>
      <c r="N560" s="9">
        <v>5428.15</v>
      </c>
      <c r="O560" s="4">
        <v>40424</v>
      </c>
      <c r="P560" s="9">
        <v>20971.5</v>
      </c>
      <c r="Q560" s="4">
        <v>40424</v>
      </c>
      <c r="R560" s="9">
        <v>3672.2</v>
      </c>
      <c r="S560" s="4">
        <v>40424</v>
      </c>
      <c r="T560" s="9">
        <v>6134.62</v>
      </c>
      <c r="U560" s="4">
        <v>40419</v>
      </c>
      <c r="V560" s="9">
        <v>1729.56</v>
      </c>
      <c r="W560" s="4">
        <v>40424</v>
      </c>
      <c r="X560" s="9">
        <v>66678.600000000006</v>
      </c>
      <c r="Y560" s="4">
        <v>40424</v>
      </c>
      <c r="Z560" s="9">
        <v>2799.9</v>
      </c>
      <c r="AA560" s="4">
        <v>40474</v>
      </c>
      <c r="AB560" s="9">
        <v>8168.06</v>
      </c>
      <c r="AC560" s="4">
        <v>40419</v>
      </c>
      <c r="AD560" s="9">
        <v>5408.7</v>
      </c>
      <c r="AE560" s="4">
        <v>40424</v>
      </c>
      <c r="AF560" s="9">
        <v>329.35</v>
      </c>
      <c r="AG560" s="4">
        <v>40447</v>
      </c>
      <c r="AH560" s="9">
        <v>1436.06</v>
      </c>
      <c r="AI560" s="4">
        <v>40424</v>
      </c>
      <c r="AJ560" s="9">
        <v>24825.46</v>
      </c>
    </row>
    <row r="561" spans="1:36" x14ac:dyDescent="0.25">
      <c r="A561" s="4">
        <v>40431</v>
      </c>
      <c r="B561" s="9">
        <v>4560.2510000000002</v>
      </c>
      <c r="C561" s="4">
        <v>40431</v>
      </c>
      <c r="D561" s="9">
        <v>9239.17</v>
      </c>
      <c r="E561" s="4">
        <v>40606</v>
      </c>
      <c r="F561" s="9">
        <v>2942.306</v>
      </c>
      <c r="G561" s="4">
        <v>40431</v>
      </c>
      <c r="H561" s="9">
        <v>12097.09</v>
      </c>
      <c r="I561" s="4">
        <v>40431</v>
      </c>
      <c r="J561" s="9">
        <v>6467.69</v>
      </c>
      <c r="K561" s="4">
        <v>40431</v>
      </c>
      <c r="L561" s="9">
        <v>1109.55</v>
      </c>
      <c r="M561" s="4">
        <v>40431</v>
      </c>
      <c r="N561" s="9">
        <v>5501.64</v>
      </c>
      <c r="O561" s="4">
        <v>40431</v>
      </c>
      <c r="P561" s="9">
        <v>21257.39</v>
      </c>
      <c r="Q561" s="4">
        <v>40431</v>
      </c>
      <c r="R561" s="9">
        <v>3725.82</v>
      </c>
      <c r="S561" s="4">
        <v>40431</v>
      </c>
      <c r="T561" s="9">
        <v>6214.77</v>
      </c>
      <c r="U561" s="4">
        <v>40426</v>
      </c>
      <c r="V561" s="9">
        <v>1780.02</v>
      </c>
      <c r="W561" s="4">
        <v>40431</v>
      </c>
      <c r="X561" s="9">
        <v>66806.8</v>
      </c>
      <c r="Y561" s="4">
        <v>40431</v>
      </c>
      <c r="Z561" s="9">
        <v>2780.6</v>
      </c>
      <c r="AA561" s="4">
        <v>40481</v>
      </c>
      <c r="AB561" s="9">
        <v>8287.09</v>
      </c>
      <c r="AC561" s="4">
        <v>40426</v>
      </c>
      <c r="AD561" s="9">
        <v>5479.4</v>
      </c>
      <c r="AE561" s="4">
        <v>40431</v>
      </c>
      <c r="AF561" s="9">
        <v>334.96</v>
      </c>
      <c r="AG561" s="4">
        <v>40454</v>
      </c>
      <c r="AH561" s="9">
        <v>1455.63</v>
      </c>
      <c r="AI561" s="4">
        <v>40431</v>
      </c>
      <c r="AJ561" s="9">
        <v>24966.81</v>
      </c>
    </row>
    <row r="562" spans="1:36" x14ac:dyDescent="0.25">
      <c r="A562" s="4">
        <v>40438</v>
      </c>
      <c r="B562" s="9">
        <v>4638.8909999999996</v>
      </c>
      <c r="C562" s="4">
        <v>40438</v>
      </c>
      <c r="D562" s="9">
        <v>9626.09</v>
      </c>
      <c r="E562" s="4">
        <v>40613</v>
      </c>
      <c r="F562" s="9">
        <v>2933.7959999999998</v>
      </c>
      <c r="G562" s="4">
        <v>40438</v>
      </c>
      <c r="H562" s="9">
        <v>12164.56</v>
      </c>
      <c r="I562" s="4">
        <v>40438</v>
      </c>
      <c r="J562" s="9">
        <v>6389.02</v>
      </c>
      <c r="K562" s="4">
        <v>40438</v>
      </c>
      <c r="L562" s="9">
        <v>1125.5899999999999</v>
      </c>
      <c r="M562" s="4">
        <v>40438</v>
      </c>
      <c r="N562" s="9">
        <v>5508.45</v>
      </c>
      <c r="O562" s="4">
        <v>40438</v>
      </c>
      <c r="P562" s="9">
        <v>21970.86</v>
      </c>
      <c r="Q562" s="4">
        <v>40438</v>
      </c>
      <c r="R562" s="9">
        <v>3722.02</v>
      </c>
      <c r="S562" s="4">
        <v>40438</v>
      </c>
      <c r="T562" s="9">
        <v>6209.76</v>
      </c>
      <c r="U562" s="4">
        <v>40433</v>
      </c>
      <c r="V562" s="9">
        <v>1802.58</v>
      </c>
      <c r="W562" s="4">
        <v>40438</v>
      </c>
      <c r="X562" s="9">
        <v>67089.100000000006</v>
      </c>
      <c r="Y562" s="4">
        <v>40438</v>
      </c>
      <c r="Z562" s="9">
        <v>2706.65</v>
      </c>
      <c r="AA562" s="4">
        <v>40488</v>
      </c>
      <c r="AB562" s="9">
        <v>8449.34</v>
      </c>
      <c r="AC562" s="4">
        <v>40433</v>
      </c>
      <c r="AD562" s="9">
        <v>5640.05</v>
      </c>
      <c r="AE562" s="4">
        <v>40438</v>
      </c>
      <c r="AF562" s="9">
        <v>334.54</v>
      </c>
      <c r="AG562" s="4">
        <v>40461</v>
      </c>
      <c r="AH562" s="9">
        <v>1464.67</v>
      </c>
      <c r="AI562" s="4">
        <v>40438</v>
      </c>
      <c r="AJ562" s="9">
        <v>25258.33</v>
      </c>
    </row>
    <row r="563" spans="1:36" x14ac:dyDescent="0.25">
      <c r="A563" s="4">
        <v>40445</v>
      </c>
      <c r="B563" s="9">
        <v>4601.8649999999998</v>
      </c>
      <c r="C563" s="4">
        <v>40445</v>
      </c>
      <c r="D563" s="9">
        <v>9471.67</v>
      </c>
      <c r="E563" s="4">
        <v>40620</v>
      </c>
      <c r="F563" s="9">
        <v>2906.886</v>
      </c>
      <c r="G563" s="4">
        <v>40445</v>
      </c>
      <c r="H563" s="9">
        <v>12204.86</v>
      </c>
      <c r="I563" s="4">
        <v>40445</v>
      </c>
      <c r="J563" s="9">
        <v>6360.77</v>
      </c>
      <c r="K563" s="4">
        <v>40445</v>
      </c>
      <c r="L563" s="9">
        <v>1148.67</v>
      </c>
      <c r="M563" s="4">
        <v>40445</v>
      </c>
      <c r="N563" s="9">
        <v>5598.48</v>
      </c>
      <c r="O563" s="4">
        <v>40445</v>
      </c>
      <c r="P563" s="9">
        <v>22119.43</v>
      </c>
      <c r="Q563" s="4">
        <v>40445</v>
      </c>
      <c r="R563" s="9">
        <v>3782.48</v>
      </c>
      <c r="S563" s="4">
        <v>40445</v>
      </c>
      <c r="T563" s="9">
        <v>6298.3</v>
      </c>
      <c r="U563" s="4">
        <v>40440</v>
      </c>
      <c r="V563" s="9">
        <v>1827.35</v>
      </c>
      <c r="W563" s="4">
        <v>40445</v>
      </c>
      <c r="X563" s="9">
        <v>68196.5</v>
      </c>
      <c r="Y563" s="4">
        <v>40445</v>
      </c>
      <c r="Z563" s="9">
        <v>2698.83</v>
      </c>
      <c r="AA563" s="4">
        <v>40495</v>
      </c>
      <c r="AB563" s="9">
        <v>8316.0499999999993</v>
      </c>
      <c r="AC563" s="4">
        <v>40440</v>
      </c>
      <c r="AD563" s="9">
        <v>5884.95</v>
      </c>
      <c r="AE563" s="4">
        <v>40445</v>
      </c>
      <c r="AF563" s="9">
        <v>337.85</v>
      </c>
      <c r="AG563" s="4">
        <v>40468</v>
      </c>
      <c r="AH563" s="9">
        <v>1491.48</v>
      </c>
      <c r="AI563" s="4">
        <v>40445</v>
      </c>
      <c r="AJ563" s="9">
        <v>25521.119999999999</v>
      </c>
    </row>
    <row r="564" spans="1:36" x14ac:dyDescent="0.25">
      <c r="A564" s="4">
        <v>40452</v>
      </c>
      <c r="B564" s="9">
        <v>4579.2449999999999</v>
      </c>
      <c r="C564" s="4">
        <v>40452</v>
      </c>
      <c r="D564" s="9">
        <v>9404.23</v>
      </c>
      <c r="E564" s="4">
        <v>40627</v>
      </c>
      <c r="F564" s="9">
        <v>2977.8139999999999</v>
      </c>
      <c r="G564" s="4">
        <v>40452</v>
      </c>
      <c r="H564" s="9">
        <v>12363.08</v>
      </c>
      <c r="I564" s="4">
        <v>40452</v>
      </c>
      <c r="J564" s="9">
        <v>6284.17</v>
      </c>
      <c r="K564" s="4">
        <v>40452</v>
      </c>
      <c r="L564" s="9">
        <v>1146.24</v>
      </c>
      <c r="M564" s="4">
        <v>40452</v>
      </c>
      <c r="N564" s="9">
        <v>5592.9</v>
      </c>
      <c r="O564" s="4">
        <v>40452</v>
      </c>
      <c r="P564" s="9">
        <v>22358.17</v>
      </c>
      <c r="Q564" s="4">
        <v>40452</v>
      </c>
      <c r="R564" s="9">
        <v>3692.09</v>
      </c>
      <c r="S564" s="4">
        <v>40452</v>
      </c>
      <c r="T564" s="9">
        <v>6211.34</v>
      </c>
      <c r="U564" s="4">
        <v>40447</v>
      </c>
      <c r="V564" s="9">
        <v>1846.6</v>
      </c>
      <c r="W564" s="4">
        <v>40452</v>
      </c>
      <c r="X564" s="9">
        <v>70229.399999999994</v>
      </c>
      <c r="Y564" s="4">
        <v>40452</v>
      </c>
      <c r="Z564" s="9">
        <v>2662.03</v>
      </c>
      <c r="AA564" s="4">
        <v>40502</v>
      </c>
      <c r="AB564" s="9">
        <v>8306.1200000000008</v>
      </c>
      <c r="AC564" s="4">
        <v>40447</v>
      </c>
      <c r="AD564" s="9">
        <v>6018.3</v>
      </c>
      <c r="AE564" s="4">
        <v>40452</v>
      </c>
      <c r="AF564" s="9">
        <v>333.78</v>
      </c>
      <c r="AG564" s="4">
        <v>40475</v>
      </c>
      <c r="AH564" s="9">
        <v>1519.3</v>
      </c>
      <c r="AI564" s="4">
        <v>40452</v>
      </c>
      <c r="AJ564" s="9">
        <v>25982.05</v>
      </c>
    </row>
    <row r="565" spans="1:36" x14ac:dyDescent="0.25">
      <c r="A565" s="4">
        <v>40459</v>
      </c>
      <c r="B565" s="9">
        <v>4681.4110000000001</v>
      </c>
      <c r="C565" s="4">
        <v>40459</v>
      </c>
      <c r="D565" s="9">
        <v>9588.8799999999992</v>
      </c>
      <c r="E565" s="4">
        <v>40634</v>
      </c>
      <c r="F565" s="9">
        <v>2967.41</v>
      </c>
      <c r="G565" s="4">
        <v>40459</v>
      </c>
      <c r="H565" s="9">
        <v>12535.59</v>
      </c>
      <c r="I565" s="4">
        <v>40459</v>
      </c>
      <c r="J565" s="9">
        <v>6363.16</v>
      </c>
      <c r="K565" s="4">
        <v>40459</v>
      </c>
      <c r="L565" s="9">
        <v>1165.1500000000001</v>
      </c>
      <c r="M565" s="4">
        <v>40459</v>
      </c>
      <c r="N565" s="9">
        <v>5657.61</v>
      </c>
      <c r="O565" s="4">
        <v>40459</v>
      </c>
      <c r="P565" s="9">
        <v>22944.18</v>
      </c>
      <c r="Q565" s="4">
        <v>40459</v>
      </c>
      <c r="R565" s="9">
        <v>3763.18</v>
      </c>
      <c r="S565" s="4">
        <v>40459</v>
      </c>
      <c r="T565" s="9">
        <v>6291.67</v>
      </c>
      <c r="U565" s="4">
        <v>40454</v>
      </c>
      <c r="V565" s="9">
        <v>1876.73</v>
      </c>
      <c r="W565" s="4">
        <v>40459</v>
      </c>
      <c r="X565" s="9">
        <v>70808.800000000003</v>
      </c>
      <c r="Y565" s="4">
        <v>40459</v>
      </c>
      <c r="Z565" s="9">
        <v>2713.71</v>
      </c>
      <c r="AA565" s="4">
        <v>40509</v>
      </c>
      <c r="AB565" s="9">
        <v>8312.15</v>
      </c>
      <c r="AC565" s="4">
        <v>40454</v>
      </c>
      <c r="AD565" s="9">
        <v>6143.4</v>
      </c>
      <c r="AE565" s="4">
        <v>40459</v>
      </c>
      <c r="AF565" s="9">
        <v>336.53</v>
      </c>
      <c r="AG565" s="4">
        <v>40482</v>
      </c>
      <c r="AH565" s="9">
        <v>1523.39</v>
      </c>
      <c r="AI565" s="4">
        <v>40459</v>
      </c>
      <c r="AJ565" s="9">
        <v>26393.16</v>
      </c>
    </row>
    <row r="566" spans="1:36" x14ac:dyDescent="0.25">
      <c r="A566" s="4">
        <v>40466</v>
      </c>
      <c r="B566" s="9">
        <v>4688.951</v>
      </c>
      <c r="C566" s="4">
        <v>40466</v>
      </c>
      <c r="D566" s="9">
        <v>9500.25</v>
      </c>
      <c r="E566" s="4">
        <v>40641</v>
      </c>
      <c r="F566" s="9">
        <v>3030.0210000000002</v>
      </c>
      <c r="G566" s="4">
        <v>40466</v>
      </c>
      <c r="H566" s="9">
        <v>12609.07</v>
      </c>
      <c r="I566" s="4">
        <v>40466</v>
      </c>
      <c r="J566" s="9">
        <v>6443.01</v>
      </c>
      <c r="K566" s="4">
        <v>40466</v>
      </c>
      <c r="L566" s="9">
        <v>1176.19</v>
      </c>
      <c r="M566" s="4">
        <v>40466</v>
      </c>
      <c r="N566" s="9">
        <v>5703.37</v>
      </c>
      <c r="O566" s="4">
        <v>40466</v>
      </c>
      <c r="P566" s="9">
        <v>23757.63</v>
      </c>
      <c r="Q566" s="4">
        <v>40466</v>
      </c>
      <c r="R566" s="9">
        <v>3827.37</v>
      </c>
      <c r="S566" s="4">
        <v>40466</v>
      </c>
      <c r="T566" s="9">
        <v>6492.3</v>
      </c>
      <c r="U566" s="4">
        <v>40461</v>
      </c>
      <c r="V566" s="9">
        <v>1897.07</v>
      </c>
      <c r="W566" s="4">
        <v>40466</v>
      </c>
      <c r="X566" s="9">
        <v>71830.2</v>
      </c>
      <c r="Y566" s="4">
        <v>40466</v>
      </c>
      <c r="Z566" s="9">
        <v>2682.36</v>
      </c>
      <c r="AA566" s="4">
        <v>40516</v>
      </c>
      <c r="AB566" s="9">
        <v>8624.01</v>
      </c>
      <c r="AC566" s="4">
        <v>40461</v>
      </c>
      <c r="AD566" s="9">
        <v>6103.45</v>
      </c>
      <c r="AE566" s="4">
        <v>40466</v>
      </c>
      <c r="AF566" s="9">
        <v>341.45</v>
      </c>
      <c r="AG566" s="4">
        <v>40489</v>
      </c>
      <c r="AH566" s="9">
        <v>1540.11</v>
      </c>
      <c r="AI566" s="4">
        <v>40466</v>
      </c>
      <c r="AJ566" s="9">
        <v>26772.720000000001</v>
      </c>
    </row>
    <row r="567" spans="1:36" x14ac:dyDescent="0.25">
      <c r="A567" s="4">
        <v>40473</v>
      </c>
      <c r="B567" s="9">
        <v>4648.2259999999997</v>
      </c>
      <c r="C567" s="4">
        <v>40473</v>
      </c>
      <c r="D567" s="9">
        <v>9426.7099999999991</v>
      </c>
      <c r="E567" s="4">
        <v>40648</v>
      </c>
      <c r="F567" s="9">
        <v>3050.5259999999998</v>
      </c>
      <c r="G567" s="4">
        <v>40473</v>
      </c>
      <c r="H567" s="9">
        <v>12601.18</v>
      </c>
      <c r="I567" s="4">
        <v>40473</v>
      </c>
      <c r="J567" s="9">
        <v>6477.13</v>
      </c>
      <c r="K567" s="4">
        <v>40473</v>
      </c>
      <c r="L567" s="9">
        <v>1183.08</v>
      </c>
      <c r="M567" s="4">
        <v>40473</v>
      </c>
      <c r="N567" s="9">
        <v>5741.37</v>
      </c>
      <c r="O567" s="4">
        <v>40473</v>
      </c>
      <c r="P567" s="9">
        <v>23517.54</v>
      </c>
      <c r="Q567" s="4">
        <v>40473</v>
      </c>
      <c r="R567" s="9">
        <v>3868.54</v>
      </c>
      <c r="S567" s="4">
        <v>40473</v>
      </c>
      <c r="T567" s="9">
        <v>6605.84</v>
      </c>
      <c r="U567" s="4">
        <v>40468</v>
      </c>
      <c r="V567" s="9">
        <v>1902.29</v>
      </c>
      <c r="W567" s="4">
        <v>40473</v>
      </c>
      <c r="X567" s="9">
        <v>69529.7</v>
      </c>
      <c r="Y567" s="4">
        <v>40473</v>
      </c>
      <c r="Z567" s="9">
        <v>2719.65</v>
      </c>
      <c r="AA567" s="4">
        <v>40523</v>
      </c>
      <c r="AB567" s="9">
        <v>8718.83</v>
      </c>
      <c r="AC567" s="4">
        <v>40468</v>
      </c>
      <c r="AD567" s="9">
        <v>6062.65</v>
      </c>
      <c r="AE567" s="4">
        <v>40473</v>
      </c>
      <c r="AF567" s="9">
        <v>341.07</v>
      </c>
      <c r="AG567" s="4">
        <v>40496</v>
      </c>
      <c r="AH567" s="9">
        <v>1541.1</v>
      </c>
      <c r="AI567" s="4">
        <v>40473</v>
      </c>
      <c r="AJ567" s="9">
        <v>26763.73</v>
      </c>
    </row>
    <row r="568" spans="1:36" x14ac:dyDescent="0.25">
      <c r="A568" s="4">
        <v>40480</v>
      </c>
      <c r="B568" s="9">
        <v>4661.5950000000003</v>
      </c>
      <c r="C568" s="4">
        <v>40480</v>
      </c>
      <c r="D568" s="9">
        <v>9202.4500000000007</v>
      </c>
      <c r="E568" s="4">
        <v>40655</v>
      </c>
      <c r="F568" s="9">
        <v>3010.5169999999998</v>
      </c>
      <c r="G568" s="4">
        <v>40480</v>
      </c>
      <c r="H568" s="9">
        <v>12676.24</v>
      </c>
      <c r="I568" s="4">
        <v>40480</v>
      </c>
      <c r="J568" s="9">
        <v>6472.23</v>
      </c>
      <c r="K568" s="4">
        <v>40480</v>
      </c>
      <c r="L568" s="9">
        <v>1183.26</v>
      </c>
      <c r="M568" s="4">
        <v>40480</v>
      </c>
      <c r="N568" s="9">
        <v>5675.16</v>
      </c>
      <c r="O568" s="4">
        <v>40480</v>
      </c>
      <c r="P568" s="9">
        <v>23096.32</v>
      </c>
      <c r="Q568" s="4">
        <v>40480</v>
      </c>
      <c r="R568" s="9">
        <v>3833.5</v>
      </c>
      <c r="S568" s="4">
        <v>40480</v>
      </c>
      <c r="T568" s="9">
        <v>6601.37</v>
      </c>
      <c r="U568" s="4">
        <v>40475</v>
      </c>
      <c r="V568" s="9">
        <v>1897.31</v>
      </c>
      <c r="W568" s="4">
        <v>40480</v>
      </c>
      <c r="X568" s="9">
        <v>70673.3</v>
      </c>
      <c r="Y568" s="4">
        <v>40480</v>
      </c>
      <c r="Z568" s="9">
        <v>2684.25</v>
      </c>
      <c r="AA568" s="4">
        <v>40530</v>
      </c>
      <c r="AB568" s="9">
        <v>8817.9</v>
      </c>
      <c r="AC568" s="4">
        <v>40475</v>
      </c>
      <c r="AD568" s="9">
        <v>6066.05</v>
      </c>
      <c r="AE568" s="4">
        <v>40480</v>
      </c>
      <c r="AF568" s="9">
        <v>337.23</v>
      </c>
      <c r="AG568" s="4">
        <v>40503</v>
      </c>
      <c r="AH568" s="9">
        <v>1556.8</v>
      </c>
      <c r="AI568" s="4">
        <v>40480</v>
      </c>
      <c r="AJ568" s="9">
        <v>27053.68</v>
      </c>
    </row>
    <row r="569" spans="1:36" x14ac:dyDescent="0.25">
      <c r="A569" s="4">
        <v>40487</v>
      </c>
      <c r="B569" s="9">
        <v>4800.6400000000003</v>
      </c>
      <c r="C569" s="4">
        <v>40487</v>
      </c>
      <c r="D569" s="9">
        <v>9625.99</v>
      </c>
      <c r="E569" s="4">
        <v>40662</v>
      </c>
      <c r="F569" s="9">
        <v>2911.511</v>
      </c>
      <c r="G569" s="4">
        <v>40487</v>
      </c>
      <c r="H569" s="9">
        <v>12925.11</v>
      </c>
      <c r="I569" s="4">
        <v>40487</v>
      </c>
      <c r="J569" s="9">
        <v>6587.72</v>
      </c>
      <c r="K569" s="4">
        <v>40487</v>
      </c>
      <c r="L569" s="9">
        <v>1225.8499999999999</v>
      </c>
      <c r="M569" s="4">
        <v>40487</v>
      </c>
      <c r="N569" s="9">
        <v>5875.35</v>
      </c>
      <c r="O569" s="4">
        <v>40487</v>
      </c>
      <c r="P569" s="9">
        <v>24876.82</v>
      </c>
      <c r="Q569" s="4">
        <v>40487</v>
      </c>
      <c r="R569" s="9">
        <v>3916.73</v>
      </c>
      <c r="S569" s="4">
        <v>40487</v>
      </c>
      <c r="T569" s="9">
        <v>6754.2</v>
      </c>
      <c r="U569" s="4">
        <v>40482</v>
      </c>
      <c r="V569" s="9">
        <v>1882.95</v>
      </c>
      <c r="W569" s="4">
        <v>40487</v>
      </c>
      <c r="X569" s="9">
        <v>72606.600000000006</v>
      </c>
      <c r="Y569" s="4">
        <v>40487</v>
      </c>
      <c r="Z569" s="9">
        <v>2701.51</v>
      </c>
      <c r="AA569" s="4">
        <v>40537</v>
      </c>
      <c r="AB569" s="9">
        <v>8861.1</v>
      </c>
      <c r="AC569" s="4">
        <v>40482</v>
      </c>
      <c r="AD569" s="9">
        <v>6017.7</v>
      </c>
      <c r="AE569" s="4">
        <v>40487</v>
      </c>
      <c r="AF569" s="9">
        <v>346.9</v>
      </c>
      <c r="AG569" s="4">
        <v>40510</v>
      </c>
      <c r="AH569" s="9">
        <v>1566.41</v>
      </c>
      <c r="AI569" s="4">
        <v>40487</v>
      </c>
      <c r="AJ569" s="9">
        <v>28048.91</v>
      </c>
    </row>
    <row r="570" spans="1:36" x14ac:dyDescent="0.25">
      <c r="A570" s="4">
        <v>40494</v>
      </c>
      <c r="B570" s="9">
        <v>4692.7299999999996</v>
      </c>
      <c r="C570" s="4">
        <v>40494</v>
      </c>
      <c r="D570" s="9">
        <v>9724.81</v>
      </c>
      <c r="E570" s="4">
        <v>40669</v>
      </c>
      <c r="F570" s="9">
        <v>2863.8870000000002</v>
      </c>
      <c r="G570" s="4">
        <v>40494</v>
      </c>
      <c r="H570" s="9">
        <v>12749.24</v>
      </c>
      <c r="I570" s="4">
        <v>40494</v>
      </c>
      <c r="J570" s="9">
        <v>6505.29</v>
      </c>
      <c r="K570" s="4">
        <v>40494</v>
      </c>
      <c r="L570" s="9">
        <v>1199.21</v>
      </c>
      <c r="M570" s="4">
        <v>40494</v>
      </c>
      <c r="N570" s="9">
        <v>5796.87</v>
      </c>
      <c r="O570" s="4">
        <v>40494</v>
      </c>
      <c r="P570" s="9">
        <v>24222.58</v>
      </c>
      <c r="Q570" s="4">
        <v>40494</v>
      </c>
      <c r="R570" s="9">
        <v>3831.12</v>
      </c>
      <c r="S570" s="4">
        <v>40494</v>
      </c>
      <c r="T570" s="9">
        <v>6734.61</v>
      </c>
      <c r="U570" s="4">
        <v>40489</v>
      </c>
      <c r="V570" s="9">
        <v>1938.96</v>
      </c>
      <c r="W570" s="4">
        <v>40494</v>
      </c>
      <c r="X570" s="9">
        <v>70367.100000000006</v>
      </c>
      <c r="Y570" s="4">
        <v>40494</v>
      </c>
      <c r="Z570" s="9">
        <v>2675.73</v>
      </c>
      <c r="AA570" s="4">
        <v>40544</v>
      </c>
      <c r="AB570" s="9">
        <v>8972.5</v>
      </c>
      <c r="AC570" s="4">
        <v>40489</v>
      </c>
      <c r="AD570" s="9">
        <v>6312.45</v>
      </c>
      <c r="AE570" s="4">
        <v>40494</v>
      </c>
      <c r="AF570" s="9">
        <v>343.2</v>
      </c>
      <c r="AG570" s="4">
        <v>40517</v>
      </c>
      <c r="AH570" s="9">
        <v>1649.56</v>
      </c>
      <c r="AI570" s="4">
        <v>40494</v>
      </c>
      <c r="AJ570" s="9">
        <v>28253.759999999998</v>
      </c>
    </row>
    <row r="571" spans="1:36" x14ac:dyDescent="0.25">
      <c r="A571" s="4">
        <v>40501</v>
      </c>
      <c r="B571" s="9">
        <v>4629.2039999999997</v>
      </c>
      <c r="C571" s="4">
        <v>40501</v>
      </c>
      <c r="D571" s="9">
        <v>10022.39</v>
      </c>
      <c r="E571" s="4">
        <v>40676</v>
      </c>
      <c r="F571" s="9">
        <v>2871.0309999999999</v>
      </c>
      <c r="G571" s="4">
        <v>40501</v>
      </c>
      <c r="H571" s="9">
        <v>12956.33</v>
      </c>
      <c r="I571" s="4">
        <v>40501</v>
      </c>
      <c r="J571" s="9">
        <v>6590.84</v>
      </c>
      <c r="K571" s="4">
        <v>40501</v>
      </c>
      <c r="L571" s="9">
        <v>1199.73</v>
      </c>
      <c r="M571" s="4">
        <v>40501</v>
      </c>
      <c r="N571" s="9">
        <v>5732.83</v>
      </c>
      <c r="O571" s="4">
        <v>40501</v>
      </c>
      <c r="P571" s="9">
        <v>23605.71</v>
      </c>
      <c r="Q571" s="4">
        <v>40501</v>
      </c>
      <c r="R571" s="9">
        <v>3860.16</v>
      </c>
      <c r="S571" s="4">
        <v>40501</v>
      </c>
      <c r="T571" s="9">
        <v>6843.55</v>
      </c>
      <c r="U571" s="4">
        <v>40496</v>
      </c>
      <c r="V571" s="9">
        <v>1913.12</v>
      </c>
      <c r="W571" s="4">
        <v>40501</v>
      </c>
      <c r="X571" s="9">
        <v>70897.899999999994</v>
      </c>
      <c r="Y571" s="4">
        <v>40501</v>
      </c>
      <c r="Z571" s="9">
        <v>2798.47</v>
      </c>
      <c r="AA571" s="4">
        <v>40551</v>
      </c>
      <c r="AB571" s="9">
        <v>8782.7199999999993</v>
      </c>
      <c r="AC571" s="4">
        <v>40496</v>
      </c>
      <c r="AD571" s="9">
        <v>6071.65</v>
      </c>
      <c r="AE571" s="4">
        <v>40501</v>
      </c>
      <c r="AF571" s="9">
        <v>344.58</v>
      </c>
      <c r="AG571" s="4">
        <v>40524</v>
      </c>
      <c r="AH571" s="9">
        <v>1656.34</v>
      </c>
      <c r="AI571" s="4">
        <v>40501</v>
      </c>
      <c r="AJ571" s="9">
        <v>27930.33</v>
      </c>
    </row>
    <row r="572" spans="1:36" x14ac:dyDescent="0.25">
      <c r="A572" s="4">
        <v>40508</v>
      </c>
      <c r="B572" s="9">
        <v>4598.3410000000003</v>
      </c>
      <c r="C572" s="4">
        <v>40508</v>
      </c>
      <c r="D572" s="9">
        <v>10039.56</v>
      </c>
      <c r="E572" s="4">
        <v>40683</v>
      </c>
      <c r="F572" s="9">
        <v>2858.4589999999998</v>
      </c>
      <c r="G572" s="4">
        <v>40508</v>
      </c>
      <c r="H572" s="9">
        <v>12892.71</v>
      </c>
      <c r="I572" s="4">
        <v>40508</v>
      </c>
      <c r="J572" s="9">
        <v>6483.56</v>
      </c>
      <c r="K572" s="4">
        <v>40508</v>
      </c>
      <c r="L572" s="9">
        <v>1189.4000000000001</v>
      </c>
      <c r="M572" s="4">
        <v>40508</v>
      </c>
      <c r="N572" s="9">
        <v>5668.7</v>
      </c>
      <c r="O572" s="4">
        <v>40508</v>
      </c>
      <c r="P572" s="9">
        <v>22877.25</v>
      </c>
      <c r="Q572" s="4">
        <v>40508</v>
      </c>
      <c r="R572" s="9">
        <v>3728.65</v>
      </c>
      <c r="S572" s="4">
        <v>40508</v>
      </c>
      <c r="T572" s="9">
        <v>6848.98</v>
      </c>
      <c r="U572" s="4">
        <v>40503</v>
      </c>
      <c r="V572" s="9">
        <v>1940.96</v>
      </c>
      <c r="W572" s="4">
        <v>40508</v>
      </c>
      <c r="X572" s="9">
        <v>68226.100000000006</v>
      </c>
      <c r="Y572" s="4">
        <v>40508</v>
      </c>
      <c r="Z572" s="9">
        <v>2666.77</v>
      </c>
      <c r="AA572" s="4">
        <v>40558</v>
      </c>
      <c r="AB572" s="9">
        <v>8972.51</v>
      </c>
      <c r="AC572" s="4">
        <v>40503</v>
      </c>
      <c r="AD572" s="9">
        <v>5890.3</v>
      </c>
      <c r="AE572" s="4">
        <v>40508</v>
      </c>
      <c r="AF572" s="9">
        <v>336.26</v>
      </c>
      <c r="AG572" s="4">
        <v>40531</v>
      </c>
      <c r="AH572" s="9">
        <v>1666.84</v>
      </c>
      <c r="AI572" s="4">
        <v>40508</v>
      </c>
      <c r="AJ572" s="9">
        <v>27730.43</v>
      </c>
    </row>
    <row r="573" spans="1:36" x14ac:dyDescent="0.25">
      <c r="A573" s="4">
        <v>40515</v>
      </c>
      <c r="B573" s="9">
        <v>4694.2219999999998</v>
      </c>
      <c r="C573" s="4">
        <v>40515</v>
      </c>
      <c r="D573" s="9">
        <v>10178.32</v>
      </c>
      <c r="E573" s="4">
        <v>40690</v>
      </c>
      <c r="F573" s="9">
        <v>2709.9470000000001</v>
      </c>
      <c r="G573" s="4">
        <v>40515</v>
      </c>
      <c r="H573" s="9">
        <v>13178.95</v>
      </c>
      <c r="I573" s="4">
        <v>40515</v>
      </c>
      <c r="J573" s="9">
        <v>6440.9</v>
      </c>
      <c r="K573" s="4">
        <v>40515</v>
      </c>
      <c r="L573" s="9">
        <v>1224.71</v>
      </c>
      <c r="M573" s="4">
        <v>40515</v>
      </c>
      <c r="N573" s="9">
        <v>5745.32</v>
      </c>
      <c r="O573" s="4">
        <v>40515</v>
      </c>
      <c r="P573" s="9">
        <v>23320.52</v>
      </c>
      <c r="Q573" s="4">
        <v>40515</v>
      </c>
      <c r="R573" s="9">
        <v>3750.55</v>
      </c>
      <c r="S573" s="4">
        <v>40515</v>
      </c>
      <c r="T573" s="9">
        <v>6947.72</v>
      </c>
      <c r="U573" s="4">
        <v>40510</v>
      </c>
      <c r="V573" s="9">
        <v>1901.8</v>
      </c>
      <c r="W573" s="4">
        <v>40515</v>
      </c>
      <c r="X573" s="9">
        <v>69766.100000000006</v>
      </c>
      <c r="Y573" s="4">
        <v>40515</v>
      </c>
      <c r="Z573" s="9">
        <v>2741.27</v>
      </c>
      <c r="AA573" s="4">
        <v>40565</v>
      </c>
      <c r="AB573" s="9">
        <v>8954.3799999999992</v>
      </c>
      <c r="AC573" s="4">
        <v>40510</v>
      </c>
      <c r="AD573" s="9">
        <v>5751.95</v>
      </c>
      <c r="AE573" s="4">
        <v>40515</v>
      </c>
      <c r="AF573" s="9">
        <v>342.19</v>
      </c>
      <c r="AG573" s="4">
        <v>40538</v>
      </c>
      <c r="AH573" s="9">
        <v>1675.81</v>
      </c>
      <c r="AI573" s="4">
        <v>40515</v>
      </c>
      <c r="AJ573" s="9">
        <v>27933.41</v>
      </c>
    </row>
    <row r="574" spans="1:36" x14ac:dyDescent="0.25">
      <c r="A574" s="4">
        <v>40522</v>
      </c>
      <c r="B574" s="9">
        <v>4745.9380000000001</v>
      </c>
      <c r="C574" s="4">
        <v>40522</v>
      </c>
      <c r="D574" s="9">
        <v>10211.950000000001</v>
      </c>
      <c r="E574" s="4">
        <v>40697</v>
      </c>
      <c r="F574" s="9">
        <v>2728.02</v>
      </c>
      <c r="G574" s="4">
        <v>40522</v>
      </c>
      <c r="H574" s="9">
        <v>13239.47</v>
      </c>
      <c r="I574" s="4">
        <v>40522</v>
      </c>
      <c r="J574" s="9">
        <v>6519.14</v>
      </c>
      <c r="K574" s="4">
        <v>40522</v>
      </c>
      <c r="L574" s="9">
        <v>1240.4000000000001</v>
      </c>
      <c r="M574" s="4">
        <v>40522</v>
      </c>
      <c r="N574" s="9">
        <v>5812.95</v>
      </c>
      <c r="O574" s="4">
        <v>40522</v>
      </c>
      <c r="P574" s="9">
        <v>23162.91</v>
      </c>
      <c r="Q574" s="4">
        <v>40522</v>
      </c>
      <c r="R574" s="9">
        <v>3857.35</v>
      </c>
      <c r="S574" s="4">
        <v>40522</v>
      </c>
      <c r="T574" s="9">
        <v>7006.17</v>
      </c>
      <c r="U574" s="4">
        <v>40517</v>
      </c>
      <c r="V574" s="9">
        <v>1957.26</v>
      </c>
      <c r="W574" s="4">
        <v>40522</v>
      </c>
      <c r="X574" s="9">
        <v>68341.8</v>
      </c>
      <c r="Y574" s="4">
        <v>40522</v>
      </c>
      <c r="Z574" s="9">
        <v>2831.83</v>
      </c>
      <c r="AA574" s="4">
        <v>40572</v>
      </c>
      <c r="AB574" s="9">
        <v>9145.35</v>
      </c>
      <c r="AC574" s="4">
        <v>40517</v>
      </c>
      <c r="AD574" s="9">
        <v>5992.8</v>
      </c>
      <c r="AE574" s="4">
        <v>40522</v>
      </c>
      <c r="AF574" s="9">
        <v>350.21</v>
      </c>
      <c r="AG574" s="4">
        <v>40545</v>
      </c>
      <c r="AH574" s="9">
        <v>1687.99</v>
      </c>
      <c r="AI574" s="4">
        <v>40522</v>
      </c>
      <c r="AJ574" s="9">
        <v>28050.46</v>
      </c>
    </row>
    <row r="575" spans="1:36" x14ac:dyDescent="0.25">
      <c r="A575" s="4">
        <v>40529</v>
      </c>
      <c r="B575" s="9">
        <v>4763.0820000000003</v>
      </c>
      <c r="C575" s="4">
        <v>40529</v>
      </c>
      <c r="D575" s="9">
        <v>10303.83</v>
      </c>
      <c r="E575" s="4">
        <v>40704</v>
      </c>
      <c r="F575" s="9">
        <v>2705.143</v>
      </c>
      <c r="G575" s="4">
        <v>40529</v>
      </c>
      <c r="H575" s="9">
        <v>13201.46</v>
      </c>
      <c r="I575" s="4">
        <v>40529</v>
      </c>
      <c r="J575" s="9">
        <v>6538.16</v>
      </c>
      <c r="K575" s="4">
        <v>40529</v>
      </c>
      <c r="L575" s="9">
        <v>1243.9100000000001</v>
      </c>
      <c r="M575" s="4">
        <v>40529</v>
      </c>
      <c r="N575" s="9">
        <v>5871.75</v>
      </c>
      <c r="O575" s="4">
        <v>40529</v>
      </c>
      <c r="P575" s="9">
        <v>22714.85</v>
      </c>
      <c r="Q575" s="4">
        <v>40529</v>
      </c>
      <c r="R575" s="9">
        <v>3867.35</v>
      </c>
      <c r="S575" s="4">
        <v>40529</v>
      </c>
      <c r="T575" s="9">
        <v>6982.45</v>
      </c>
      <c r="U575" s="4">
        <v>40524</v>
      </c>
      <c r="V575" s="9">
        <v>1986.14</v>
      </c>
      <c r="W575" s="4">
        <v>40529</v>
      </c>
      <c r="X575" s="9">
        <v>67981.2</v>
      </c>
      <c r="Y575" s="4">
        <v>40529</v>
      </c>
      <c r="Z575" s="9">
        <v>2819.44</v>
      </c>
      <c r="AA575" s="4">
        <v>40586</v>
      </c>
      <c r="AB575" s="9">
        <v>8609.86</v>
      </c>
      <c r="AC575" s="4">
        <v>40524</v>
      </c>
      <c r="AD575" s="9">
        <v>5857.35</v>
      </c>
      <c r="AE575" s="4">
        <v>40529</v>
      </c>
      <c r="AF575" s="9">
        <v>352.05</v>
      </c>
      <c r="AG575" s="4">
        <v>40559</v>
      </c>
      <c r="AH575" s="9">
        <v>1744.74</v>
      </c>
      <c r="AI575" s="4">
        <v>40529</v>
      </c>
      <c r="AJ575" s="9">
        <v>28215.48</v>
      </c>
    </row>
    <row r="576" spans="1:36" x14ac:dyDescent="0.25">
      <c r="A576" s="4">
        <v>40536</v>
      </c>
      <c r="B576" s="9">
        <v>4777.2629999999999</v>
      </c>
      <c r="C576" s="4">
        <v>40536</v>
      </c>
      <c r="D576" s="9">
        <v>10279.19</v>
      </c>
      <c r="E576" s="4">
        <v>40711</v>
      </c>
      <c r="F576" s="9">
        <v>2642.8180000000002</v>
      </c>
      <c r="G576" s="4">
        <v>40536</v>
      </c>
      <c r="H576" s="9">
        <v>13383.16</v>
      </c>
      <c r="I576" s="4">
        <v>40536</v>
      </c>
      <c r="J576" s="9">
        <v>6599.43</v>
      </c>
      <c r="K576" s="4">
        <v>40536</v>
      </c>
      <c r="L576" s="9">
        <v>1256.77</v>
      </c>
      <c r="M576" s="4">
        <v>40536</v>
      </c>
      <c r="N576" s="9">
        <v>6008.92</v>
      </c>
      <c r="O576" s="4">
        <v>40536</v>
      </c>
      <c r="P576" s="9">
        <v>22833.8</v>
      </c>
      <c r="Q576" s="4">
        <v>40536</v>
      </c>
      <c r="R576" s="9">
        <v>3900.39</v>
      </c>
      <c r="S576" s="4">
        <v>40536</v>
      </c>
      <c r="T576" s="9">
        <v>7057.69</v>
      </c>
      <c r="U576" s="4">
        <v>40531</v>
      </c>
      <c r="V576" s="9">
        <v>2026.3</v>
      </c>
      <c r="W576" s="4">
        <v>40536</v>
      </c>
      <c r="X576" s="9">
        <v>68486</v>
      </c>
      <c r="Y576" s="4">
        <v>40536</v>
      </c>
      <c r="Z576" s="9">
        <v>2876.7</v>
      </c>
      <c r="AA576" s="4">
        <v>40593</v>
      </c>
      <c r="AB576" s="9">
        <v>8843.84</v>
      </c>
      <c r="AC576" s="4">
        <v>40531</v>
      </c>
      <c r="AD576" s="9">
        <v>5948.75</v>
      </c>
      <c r="AE576" s="4">
        <v>40536</v>
      </c>
      <c r="AF576" s="9">
        <v>355.92</v>
      </c>
      <c r="AG576" s="4">
        <v>40566</v>
      </c>
      <c r="AH576" s="9">
        <v>1747.39</v>
      </c>
      <c r="AI576" s="4">
        <v>40536</v>
      </c>
      <c r="AJ576" s="9">
        <v>28582.68</v>
      </c>
    </row>
    <row r="577" spans="1:36" x14ac:dyDescent="0.25">
      <c r="A577" s="4">
        <v>40543</v>
      </c>
      <c r="B577" s="9">
        <v>4745.24</v>
      </c>
      <c r="C577" s="4">
        <v>40543</v>
      </c>
      <c r="D577" s="9">
        <v>10228.92</v>
      </c>
      <c r="E577" s="4">
        <v>40718</v>
      </c>
      <c r="F577" s="9">
        <v>2746.2109999999998</v>
      </c>
      <c r="G577" s="4">
        <v>40543</v>
      </c>
      <c r="H577" s="9">
        <v>13443.22</v>
      </c>
      <c r="I577" s="4">
        <v>40543</v>
      </c>
      <c r="J577" s="9">
        <v>6436.04</v>
      </c>
      <c r="K577" s="4">
        <v>40543</v>
      </c>
      <c r="L577" s="9">
        <v>1257.6400000000001</v>
      </c>
      <c r="M577" s="4">
        <v>40543</v>
      </c>
      <c r="N577" s="9">
        <v>5899.94</v>
      </c>
      <c r="O577" s="4">
        <v>40543</v>
      </c>
      <c r="P577" s="9">
        <v>23035.45</v>
      </c>
      <c r="Q577" s="4">
        <v>40543</v>
      </c>
      <c r="R577" s="9">
        <v>3804.78</v>
      </c>
      <c r="S577" s="4">
        <v>40543</v>
      </c>
      <c r="T577" s="9">
        <v>6914.19</v>
      </c>
      <c r="U577" s="4">
        <v>40538</v>
      </c>
      <c r="V577" s="9">
        <v>2029.6</v>
      </c>
      <c r="W577" s="4">
        <v>40543</v>
      </c>
      <c r="X577" s="9">
        <v>69304.800000000003</v>
      </c>
      <c r="Y577" s="4">
        <v>40543</v>
      </c>
      <c r="Z577" s="9">
        <v>2885.1</v>
      </c>
      <c r="AA577" s="4">
        <v>40600</v>
      </c>
      <c r="AB577" s="9">
        <v>8599.65</v>
      </c>
      <c r="AC577" s="4">
        <v>40538</v>
      </c>
      <c r="AD577" s="9">
        <v>6011.6</v>
      </c>
      <c r="AE577" s="4">
        <v>40543</v>
      </c>
      <c r="AF577" s="9">
        <v>354.57</v>
      </c>
      <c r="AG577" s="4">
        <v>40573</v>
      </c>
      <c r="AH577" s="9">
        <v>1735.01</v>
      </c>
      <c r="AI577" s="4">
        <v>40543</v>
      </c>
      <c r="AJ577" s="9">
        <v>28639.4</v>
      </c>
    </row>
    <row r="578" spans="1:36" x14ac:dyDescent="0.25">
      <c r="A578" s="4">
        <v>40550</v>
      </c>
      <c r="B578" s="9">
        <v>4705.0389999999998</v>
      </c>
      <c r="C578" s="4">
        <v>40550</v>
      </c>
      <c r="D578" s="9">
        <v>10541.04</v>
      </c>
      <c r="E578" s="4">
        <v>40725</v>
      </c>
      <c r="F578" s="9">
        <v>2759.3620000000001</v>
      </c>
      <c r="G578" s="4">
        <v>40550</v>
      </c>
      <c r="H578" s="9">
        <v>13272.3</v>
      </c>
      <c r="I578" s="4">
        <v>40550</v>
      </c>
      <c r="J578" s="9">
        <v>6497.64</v>
      </c>
      <c r="K578" s="4">
        <v>40550</v>
      </c>
      <c r="L578" s="9">
        <v>1271.5</v>
      </c>
      <c r="M578" s="4">
        <v>40550</v>
      </c>
      <c r="N578" s="9">
        <v>5984.33</v>
      </c>
      <c r="O578" s="4">
        <v>40550</v>
      </c>
      <c r="P578" s="9">
        <v>23686.63</v>
      </c>
      <c r="Q578" s="4">
        <v>40550</v>
      </c>
      <c r="R578" s="9">
        <v>3865.58</v>
      </c>
      <c r="S578" s="4">
        <v>40550</v>
      </c>
      <c r="T578" s="9">
        <v>6947.84</v>
      </c>
      <c r="U578" s="4">
        <v>40545</v>
      </c>
      <c r="V578" s="9">
        <v>2051</v>
      </c>
      <c r="W578" s="4">
        <v>40550</v>
      </c>
      <c r="X578" s="9">
        <v>70057.2</v>
      </c>
      <c r="Y578" s="4">
        <v>40550</v>
      </c>
      <c r="Z578" s="9">
        <v>2870.84</v>
      </c>
      <c r="AA578" s="4">
        <v>40607</v>
      </c>
      <c r="AB578" s="9">
        <v>8784.4</v>
      </c>
      <c r="AC578" s="4">
        <v>40545</v>
      </c>
      <c r="AD578" s="9">
        <v>6134.5</v>
      </c>
      <c r="AE578" s="4">
        <v>40550</v>
      </c>
      <c r="AF578" s="9">
        <v>356.44</v>
      </c>
      <c r="AG578" s="4">
        <v>40580</v>
      </c>
      <c r="AH578" s="9">
        <v>1766.53</v>
      </c>
      <c r="AI578" s="4">
        <v>40550</v>
      </c>
      <c r="AJ578" s="9">
        <v>28415.54</v>
      </c>
    </row>
    <row r="579" spans="1:36" x14ac:dyDescent="0.25">
      <c r="A579" s="4">
        <v>40557</v>
      </c>
      <c r="B579" s="9">
        <v>4801.4799999999996</v>
      </c>
      <c r="C579" s="4">
        <v>40557</v>
      </c>
      <c r="D579" s="9">
        <v>10499.04</v>
      </c>
      <c r="E579" s="4">
        <v>40732</v>
      </c>
      <c r="F579" s="9">
        <v>2797.7730000000001</v>
      </c>
      <c r="G579" s="4">
        <v>40557</v>
      </c>
      <c r="H579" s="9">
        <v>13464.06</v>
      </c>
      <c r="I579" s="4">
        <v>40557</v>
      </c>
      <c r="J579" s="9">
        <v>6556.09</v>
      </c>
      <c r="K579" s="4">
        <v>40557</v>
      </c>
      <c r="L579" s="9">
        <v>1293.24</v>
      </c>
      <c r="M579" s="4">
        <v>40557</v>
      </c>
      <c r="N579" s="9">
        <v>6002.07</v>
      </c>
      <c r="O579" s="4">
        <v>40557</v>
      </c>
      <c r="P579" s="9">
        <v>24283.23</v>
      </c>
      <c r="Q579" s="4">
        <v>40557</v>
      </c>
      <c r="R579" s="9">
        <v>3983.28</v>
      </c>
      <c r="S579" s="4">
        <v>40557</v>
      </c>
      <c r="T579" s="9">
        <v>7075.7</v>
      </c>
      <c r="U579" s="4">
        <v>40552</v>
      </c>
      <c r="V579" s="9">
        <v>2086.1999999999998</v>
      </c>
      <c r="W579" s="4">
        <v>40557</v>
      </c>
      <c r="X579" s="9">
        <v>70940.2</v>
      </c>
      <c r="Y579" s="4">
        <v>40557</v>
      </c>
      <c r="Z579" s="9">
        <v>2919.81</v>
      </c>
      <c r="AA579" s="4">
        <v>40614</v>
      </c>
      <c r="AB579" s="9">
        <v>8567.82</v>
      </c>
      <c r="AC579" s="4">
        <v>40552</v>
      </c>
      <c r="AD579" s="9">
        <v>5904.6</v>
      </c>
      <c r="AE579" s="4">
        <v>40557</v>
      </c>
      <c r="AF579" s="9">
        <v>361.32</v>
      </c>
      <c r="AG579" s="4">
        <v>40587</v>
      </c>
      <c r="AH579" s="9">
        <v>1713.93</v>
      </c>
      <c r="AI579" s="4">
        <v>40557</v>
      </c>
      <c r="AJ579" s="9">
        <v>29226.959999999999</v>
      </c>
    </row>
    <row r="580" spans="1:36" x14ac:dyDescent="0.25">
      <c r="A580" s="4">
        <v>40564</v>
      </c>
      <c r="B580" s="9">
        <v>4755.6509999999998</v>
      </c>
      <c r="C580" s="4">
        <v>40564</v>
      </c>
      <c r="D580" s="9">
        <v>10274.52</v>
      </c>
      <c r="E580" s="4">
        <v>40739</v>
      </c>
      <c r="F580" s="9">
        <v>2820.1689999999999</v>
      </c>
      <c r="G580" s="4">
        <v>40564</v>
      </c>
      <c r="H580" s="9">
        <v>13258.57</v>
      </c>
      <c r="I580" s="4">
        <v>40564</v>
      </c>
      <c r="J580" s="9">
        <v>6567.31</v>
      </c>
      <c r="K580" s="4">
        <v>40564</v>
      </c>
      <c r="L580" s="9">
        <v>1283.3499999999999</v>
      </c>
      <c r="M580" s="4">
        <v>40564</v>
      </c>
      <c r="N580" s="9">
        <v>5896.25</v>
      </c>
      <c r="O580" s="4">
        <v>40564</v>
      </c>
      <c r="P580" s="9">
        <v>23876.86</v>
      </c>
      <c r="Q580" s="4">
        <v>40564</v>
      </c>
      <c r="R580" s="9">
        <v>4017.45</v>
      </c>
      <c r="S580" s="4">
        <v>40564</v>
      </c>
      <c r="T580" s="9">
        <v>7062.42</v>
      </c>
      <c r="U580" s="4">
        <v>40559</v>
      </c>
      <c r="V580" s="9">
        <v>2108.17</v>
      </c>
      <c r="W580" s="4">
        <v>40564</v>
      </c>
      <c r="X580" s="9">
        <v>69133.100000000006</v>
      </c>
      <c r="Y580" s="4">
        <v>40564</v>
      </c>
      <c r="Z580" s="9">
        <v>2845.55</v>
      </c>
      <c r="AA580" s="4">
        <v>40621</v>
      </c>
      <c r="AB580" s="9">
        <v>8394.75</v>
      </c>
      <c r="AC580" s="4">
        <v>40559</v>
      </c>
      <c r="AD580" s="9">
        <v>5654.55</v>
      </c>
      <c r="AE580" s="4">
        <v>40564</v>
      </c>
      <c r="AF580" s="9">
        <v>361.05</v>
      </c>
      <c r="AG580" s="4">
        <v>40594</v>
      </c>
      <c r="AH580" s="9">
        <v>1690.11</v>
      </c>
      <c r="AI580" s="4">
        <v>40564</v>
      </c>
      <c r="AJ580" s="9">
        <v>28808.74</v>
      </c>
    </row>
    <row r="581" spans="1:36" x14ac:dyDescent="0.25">
      <c r="A581" s="4">
        <v>40571</v>
      </c>
      <c r="B581" s="9">
        <v>4774.8879999999999</v>
      </c>
      <c r="C581" s="4">
        <v>40571</v>
      </c>
      <c r="D581" s="9">
        <v>10360.34</v>
      </c>
      <c r="E581" s="4">
        <v>40746</v>
      </c>
      <c r="F581" s="9">
        <v>2770.79</v>
      </c>
      <c r="G581" s="4">
        <v>40571</v>
      </c>
      <c r="H581" s="9">
        <v>13437.58</v>
      </c>
      <c r="I581" s="4">
        <v>40571</v>
      </c>
      <c r="J581" s="9">
        <v>6528.13</v>
      </c>
      <c r="K581" s="4">
        <v>40571</v>
      </c>
      <c r="L581" s="9">
        <v>1276.3399999999999</v>
      </c>
      <c r="M581" s="4">
        <v>40571</v>
      </c>
      <c r="N581" s="9">
        <v>5881.37</v>
      </c>
      <c r="O581" s="4">
        <v>40571</v>
      </c>
      <c r="P581" s="9">
        <v>23617.02</v>
      </c>
      <c r="Q581" s="4">
        <v>40571</v>
      </c>
      <c r="R581" s="9">
        <v>4002.32</v>
      </c>
      <c r="S581" s="4">
        <v>40571</v>
      </c>
      <c r="T581" s="9">
        <v>7102.8</v>
      </c>
      <c r="U581" s="4">
        <v>40566</v>
      </c>
      <c r="V581" s="9">
        <v>2069.92</v>
      </c>
      <c r="W581" s="4">
        <v>40571</v>
      </c>
      <c r="X581" s="9">
        <v>66697.600000000006</v>
      </c>
      <c r="Y581" s="4">
        <v>40571</v>
      </c>
      <c r="Z581" s="9">
        <v>2890.67</v>
      </c>
      <c r="AA581" s="4">
        <v>40628</v>
      </c>
      <c r="AB581" s="9">
        <v>8610.39</v>
      </c>
      <c r="AC581" s="4">
        <v>40566</v>
      </c>
      <c r="AD581" s="9">
        <v>5696.5</v>
      </c>
      <c r="AE581" s="4">
        <v>40571</v>
      </c>
      <c r="AF581" s="9">
        <v>361.16</v>
      </c>
      <c r="AG581" s="4">
        <v>40601</v>
      </c>
      <c r="AH581" s="9">
        <v>1747.72</v>
      </c>
      <c r="AI581" s="4">
        <v>40571</v>
      </c>
      <c r="AJ581" s="9">
        <v>28232.1</v>
      </c>
    </row>
    <row r="582" spans="1:36" x14ac:dyDescent="0.25">
      <c r="A582" s="4">
        <v>40578</v>
      </c>
      <c r="B582" s="9">
        <v>4862.7150000000001</v>
      </c>
      <c r="C582" s="4">
        <v>40578</v>
      </c>
      <c r="D582" s="9">
        <v>10543.52</v>
      </c>
      <c r="E582" s="4">
        <v>40753</v>
      </c>
      <c r="F582" s="9">
        <v>2701.7289999999998</v>
      </c>
      <c r="G582" s="4">
        <v>40578</v>
      </c>
      <c r="H582" s="9">
        <v>13791.85</v>
      </c>
      <c r="I582" s="4">
        <v>40578</v>
      </c>
      <c r="J582" s="9">
        <v>6584.4</v>
      </c>
      <c r="K582" s="4">
        <v>40578</v>
      </c>
      <c r="L582" s="9">
        <v>1310.87</v>
      </c>
      <c r="M582" s="4">
        <v>40578</v>
      </c>
      <c r="N582" s="9">
        <v>5997.38</v>
      </c>
      <c r="O582" s="4">
        <v>40578</v>
      </c>
      <c r="P582" s="9">
        <v>23908.959999999999</v>
      </c>
      <c r="Q582" s="4">
        <v>40578</v>
      </c>
      <c r="R582" s="9">
        <v>4047.21</v>
      </c>
      <c r="S582" s="4">
        <v>40578</v>
      </c>
      <c r="T582" s="9">
        <v>7216.21</v>
      </c>
      <c r="U582" s="4">
        <v>40573</v>
      </c>
      <c r="V582" s="9">
        <v>2107.87</v>
      </c>
      <c r="W582" s="4">
        <v>40578</v>
      </c>
      <c r="X582" s="9">
        <v>65269.1</v>
      </c>
      <c r="Y582" s="4">
        <v>40578</v>
      </c>
      <c r="Z582" s="9">
        <v>2985.84</v>
      </c>
      <c r="AA582" s="4">
        <v>40635</v>
      </c>
      <c r="AB582" s="9">
        <v>8705.1299999999992</v>
      </c>
      <c r="AC582" s="4">
        <v>40573</v>
      </c>
      <c r="AD582" s="9">
        <v>5512.15</v>
      </c>
      <c r="AE582" s="4">
        <v>40578</v>
      </c>
      <c r="AF582" s="9">
        <v>365.51</v>
      </c>
      <c r="AG582" s="4">
        <v>40608</v>
      </c>
      <c r="AH582" s="9">
        <v>1780.62</v>
      </c>
      <c r="AI582" s="4">
        <v>40578</v>
      </c>
      <c r="AJ582" s="9">
        <v>29718.959999999999</v>
      </c>
    </row>
    <row r="583" spans="1:36" x14ac:dyDescent="0.25">
      <c r="A583" s="4">
        <v>40585</v>
      </c>
      <c r="B583" s="9">
        <v>4880.9399999999996</v>
      </c>
      <c r="C583" s="4">
        <v>40585</v>
      </c>
      <c r="D583" s="9">
        <v>10605.65</v>
      </c>
      <c r="E583" s="4">
        <v>40760</v>
      </c>
      <c r="F583" s="9">
        <v>2626.4229999999998</v>
      </c>
      <c r="G583" s="4">
        <v>40585</v>
      </c>
      <c r="H583" s="9">
        <v>13766.76</v>
      </c>
      <c r="I583" s="4">
        <v>40585</v>
      </c>
      <c r="J583" s="9">
        <v>6665.22</v>
      </c>
      <c r="K583" s="4">
        <v>40585</v>
      </c>
      <c r="L583" s="9">
        <v>1329.15</v>
      </c>
      <c r="M583" s="4">
        <v>40585</v>
      </c>
      <c r="N583" s="9">
        <v>6062.9</v>
      </c>
      <c r="O583" s="4">
        <v>40585</v>
      </c>
      <c r="P583" s="9">
        <v>22828.92</v>
      </c>
      <c r="Q583" s="4">
        <v>40585</v>
      </c>
      <c r="R583" s="9">
        <v>4101.3100000000004</v>
      </c>
      <c r="S583" s="4">
        <v>40585</v>
      </c>
      <c r="T583" s="9">
        <v>7371.2</v>
      </c>
      <c r="U583" s="4">
        <v>40580</v>
      </c>
      <c r="V583" s="9">
        <v>2072.0300000000002</v>
      </c>
      <c r="W583" s="4">
        <v>40585</v>
      </c>
      <c r="X583" s="9">
        <v>65755.7</v>
      </c>
      <c r="Y583" s="4">
        <v>40585</v>
      </c>
      <c r="Z583" s="9">
        <v>2972.07</v>
      </c>
      <c r="AA583" s="4">
        <v>40642</v>
      </c>
      <c r="AB583" s="9">
        <v>8894.5400000000009</v>
      </c>
      <c r="AC583" s="4">
        <v>40580</v>
      </c>
      <c r="AD583" s="9">
        <v>5395.75</v>
      </c>
      <c r="AE583" s="4">
        <v>40585</v>
      </c>
      <c r="AF583" s="9">
        <v>369.65</v>
      </c>
      <c r="AG583" s="4">
        <v>40615</v>
      </c>
      <c r="AH583" s="9">
        <v>1719.95</v>
      </c>
      <c r="AI583" s="4">
        <v>40585</v>
      </c>
      <c r="AJ583" s="9">
        <v>29813.43</v>
      </c>
    </row>
    <row r="584" spans="1:36" x14ac:dyDescent="0.25">
      <c r="A584" s="4">
        <v>40592</v>
      </c>
      <c r="B584" s="9">
        <v>4936.7299999999996</v>
      </c>
      <c r="C584" s="4">
        <v>40592</v>
      </c>
      <c r="D584" s="9">
        <v>10842.8</v>
      </c>
      <c r="E584" s="4">
        <v>40767</v>
      </c>
      <c r="F584" s="9">
        <v>2593.1729999999998</v>
      </c>
      <c r="G584" s="4">
        <v>40592</v>
      </c>
      <c r="H584" s="9">
        <v>14123.11</v>
      </c>
      <c r="I584" s="4">
        <v>40592</v>
      </c>
      <c r="J584" s="9">
        <v>6717.25</v>
      </c>
      <c r="K584" s="4">
        <v>40592</v>
      </c>
      <c r="L584" s="9">
        <v>1343.01</v>
      </c>
      <c r="M584" s="4">
        <v>40592</v>
      </c>
      <c r="N584" s="9">
        <v>6082.99</v>
      </c>
      <c r="O584" s="4">
        <v>40592</v>
      </c>
      <c r="P584" s="9">
        <v>23595.24</v>
      </c>
      <c r="Q584" s="4">
        <v>40592</v>
      </c>
      <c r="R584" s="9">
        <v>4157.1400000000003</v>
      </c>
      <c r="S584" s="4">
        <v>40592</v>
      </c>
      <c r="T584" s="9">
        <v>7426.81</v>
      </c>
      <c r="U584" s="4">
        <v>40587</v>
      </c>
      <c r="V584" s="9">
        <v>1977.19</v>
      </c>
      <c r="W584" s="4">
        <v>40592</v>
      </c>
      <c r="X584" s="9">
        <v>68066.8</v>
      </c>
      <c r="Y584" s="4">
        <v>40592</v>
      </c>
      <c r="Z584" s="9">
        <v>3005.39</v>
      </c>
      <c r="AA584" s="4">
        <v>40649</v>
      </c>
      <c r="AB584" s="9">
        <v>8718.1200000000008</v>
      </c>
      <c r="AC584" s="4">
        <v>40587</v>
      </c>
      <c r="AD584" s="9">
        <v>5310</v>
      </c>
      <c r="AE584" s="4">
        <v>40592</v>
      </c>
      <c r="AF584" s="9">
        <v>374.19</v>
      </c>
      <c r="AG584" s="4">
        <v>40622</v>
      </c>
      <c r="AH584" s="9">
        <v>1747.32</v>
      </c>
      <c r="AI584" s="4">
        <v>40592</v>
      </c>
      <c r="AJ584" s="9">
        <v>29292.85</v>
      </c>
    </row>
    <row r="585" spans="1:36" x14ac:dyDescent="0.25">
      <c r="A585" s="4">
        <v>40599</v>
      </c>
      <c r="B585" s="9">
        <v>4836.5290000000005</v>
      </c>
      <c r="C585" s="4">
        <v>40599</v>
      </c>
      <c r="D585" s="9">
        <v>10526.76</v>
      </c>
      <c r="E585" s="4">
        <v>40774</v>
      </c>
      <c r="F585" s="9">
        <v>2534.3580000000002</v>
      </c>
      <c r="G585" s="4">
        <v>40599</v>
      </c>
      <c r="H585" s="9">
        <v>14052.13</v>
      </c>
      <c r="I585" s="4">
        <v>40599</v>
      </c>
      <c r="J585" s="9">
        <v>6537.2</v>
      </c>
      <c r="K585" s="4">
        <v>40599</v>
      </c>
      <c r="L585" s="9">
        <v>1319.88</v>
      </c>
      <c r="M585" s="4">
        <v>40599</v>
      </c>
      <c r="N585" s="9">
        <v>6001.2</v>
      </c>
      <c r="O585" s="4">
        <v>40599</v>
      </c>
      <c r="P585" s="9">
        <v>23012.37</v>
      </c>
      <c r="Q585" s="4">
        <v>40599</v>
      </c>
      <c r="R585" s="9">
        <v>4070.38</v>
      </c>
      <c r="S585" s="4">
        <v>40599</v>
      </c>
      <c r="T585" s="9">
        <v>7185.17</v>
      </c>
      <c r="U585" s="4">
        <v>40594</v>
      </c>
      <c r="V585" s="9">
        <v>2013.14</v>
      </c>
      <c r="W585" s="4">
        <v>40599</v>
      </c>
      <c r="X585" s="9">
        <v>66902.5</v>
      </c>
      <c r="Y585" s="4">
        <v>40599</v>
      </c>
      <c r="Z585" s="9">
        <v>2943.35</v>
      </c>
      <c r="AA585" s="4">
        <v>40656</v>
      </c>
      <c r="AB585" s="9">
        <v>8969.43</v>
      </c>
      <c r="AC585" s="4">
        <v>40594</v>
      </c>
      <c r="AD585" s="9">
        <v>5458.95</v>
      </c>
      <c r="AE585" s="4">
        <v>40599</v>
      </c>
      <c r="AF585" s="9">
        <v>366.77</v>
      </c>
      <c r="AG585" s="4">
        <v>40629</v>
      </c>
      <c r="AH585" s="9">
        <v>1807.46</v>
      </c>
      <c r="AI585" s="4">
        <v>40599</v>
      </c>
      <c r="AJ585" s="9">
        <v>28803.79</v>
      </c>
    </row>
    <row r="586" spans="1:36" x14ac:dyDescent="0.25">
      <c r="A586" s="4">
        <v>40606</v>
      </c>
      <c r="B586" s="9">
        <v>4864.277</v>
      </c>
      <c r="C586" s="4">
        <v>40606</v>
      </c>
      <c r="D586" s="9">
        <v>10693.66</v>
      </c>
      <c r="E586" s="4">
        <v>40781</v>
      </c>
      <c r="F586" s="9">
        <v>2612.1880000000001</v>
      </c>
      <c r="G586" s="4">
        <v>40606</v>
      </c>
      <c r="H586" s="9">
        <v>14252.77</v>
      </c>
      <c r="I586" s="4">
        <v>40606</v>
      </c>
      <c r="J586" s="9">
        <v>6530.54</v>
      </c>
      <c r="K586" s="4">
        <v>40606</v>
      </c>
      <c r="L586" s="9">
        <v>1321.15</v>
      </c>
      <c r="M586" s="4">
        <v>40606</v>
      </c>
      <c r="N586" s="9">
        <v>5990.39</v>
      </c>
      <c r="O586" s="4">
        <v>40606</v>
      </c>
      <c r="P586" s="9">
        <v>23408.86</v>
      </c>
      <c r="Q586" s="4">
        <v>40606</v>
      </c>
      <c r="R586" s="9">
        <v>4020.21</v>
      </c>
      <c r="S586" s="4">
        <v>40606</v>
      </c>
      <c r="T586" s="9">
        <v>7178.9</v>
      </c>
      <c r="U586" s="4">
        <v>40601</v>
      </c>
      <c r="V586" s="9">
        <v>1963.43</v>
      </c>
      <c r="W586" s="4">
        <v>40606</v>
      </c>
      <c r="X586" s="9">
        <v>68012.100000000006</v>
      </c>
      <c r="Y586" s="4">
        <v>40606</v>
      </c>
      <c r="Z586" s="9">
        <v>2920.18</v>
      </c>
      <c r="AA586" s="4">
        <v>40663</v>
      </c>
      <c r="AB586" s="9">
        <v>9007.8700000000008</v>
      </c>
      <c r="AC586" s="4">
        <v>40601</v>
      </c>
      <c r="AD586" s="9">
        <v>5303.55</v>
      </c>
      <c r="AE586" s="4">
        <v>40606</v>
      </c>
      <c r="AF586" s="9">
        <v>367.95</v>
      </c>
      <c r="AG586" s="4">
        <v>40636</v>
      </c>
      <c r="AH586" s="9">
        <v>1843.43</v>
      </c>
      <c r="AI586" s="4">
        <v>40606</v>
      </c>
      <c r="AJ586" s="9">
        <v>29178.12</v>
      </c>
    </row>
    <row r="587" spans="1:36" x14ac:dyDescent="0.25">
      <c r="A587" s="4">
        <v>40613</v>
      </c>
      <c r="B587" s="9">
        <v>4644.8339999999998</v>
      </c>
      <c r="C587" s="4">
        <v>40613</v>
      </c>
      <c r="D587" s="9">
        <v>10254.43</v>
      </c>
      <c r="E587" s="4">
        <v>40788</v>
      </c>
      <c r="F587" s="9">
        <v>2528.2800000000002</v>
      </c>
      <c r="G587" s="4">
        <v>40613</v>
      </c>
      <c r="H587" s="9">
        <v>13674.25</v>
      </c>
      <c r="I587" s="4">
        <v>40613</v>
      </c>
      <c r="J587" s="9">
        <v>6353.76</v>
      </c>
      <c r="K587" s="4">
        <v>40613</v>
      </c>
      <c r="L587" s="9">
        <v>1304.28</v>
      </c>
      <c r="M587" s="4">
        <v>40613</v>
      </c>
      <c r="N587" s="9">
        <v>5828.67</v>
      </c>
      <c r="O587" s="4">
        <v>40613</v>
      </c>
      <c r="P587" s="9">
        <v>23249.78</v>
      </c>
      <c r="Q587" s="4">
        <v>40613</v>
      </c>
      <c r="R587" s="9">
        <v>3928.68</v>
      </c>
      <c r="S587" s="4">
        <v>40613</v>
      </c>
      <c r="T587" s="9">
        <v>6981.49</v>
      </c>
      <c r="U587" s="4">
        <v>40608</v>
      </c>
      <c r="V587" s="9">
        <v>2004.68</v>
      </c>
      <c r="W587" s="4">
        <v>40613</v>
      </c>
      <c r="X587" s="9">
        <v>66684.600000000006</v>
      </c>
      <c r="Y587" s="4">
        <v>40613</v>
      </c>
      <c r="Z587" s="9">
        <v>2844.89</v>
      </c>
      <c r="AA587" s="4">
        <v>40670</v>
      </c>
      <c r="AB587" s="9">
        <v>8977.23</v>
      </c>
      <c r="AC587" s="4">
        <v>40608</v>
      </c>
      <c r="AD587" s="9">
        <v>5538.75</v>
      </c>
      <c r="AE587" s="4">
        <v>40613</v>
      </c>
      <c r="AF587" s="9">
        <v>359.07</v>
      </c>
      <c r="AG587" s="4">
        <v>40643</v>
      </c>
      <c r="AH587" s="9">
        <v>1855.97</v>
      </c>
      <c r="AI587" s="4">
        <v>40613</v>
      </c>
      <c r="AJ587" s="9">
        <v>28070.66</v>
      </c>
    </row>
    <row r="588" spans="1:36" x14ac:dyDescent="0.25">
      <c r="A588" s="4">
        <v>40620</v>
      </c>
      <c r="B588" s="9">
        <v>4626.4409999999998</v>
      </c>
      <c r="C588" s="4">
        <v>40620</v>
      </c>
      <c r="D588" s="9">
        <v>9206.75</v>
      </c>
      <c r="E588" s="4">
        <v>40795</v>
      </c>
      <c r="F588" s="9">
        <v>2497.7530000000002</v>
      </c>
      <c r="G588" s="4">
        <v>40620</v>
      </c>
      <c r="H588" s="9">
        <v>13789.63</v>
      </c>
      <c r="I588" s="4">
        <v>40620</v>
      </c>
      <c r="J588" s="9">
        <v>6098.05</v>
      </c>
      <c r="K588" s="4">
        <v>40620</v>
      </c>
      <c r="L588" s="9">
        <v>1279.21</v>
      </c>
      <c r="M588" s="4">
        <v>40620</v>
      </c>
      <c r="N588" s="9">
        <v>5718.13</v>
      </c>
      <c r="O588" s="4">
        <v>40620</v>
      </c>
      <c r="P588" s="9">
        <v>22300.23</v>
      </c>
      <c r="Q588" s="4">
        <v>40620</v>
      </c>
      <c r="R588" s="9">
        <v>3810.22</v>
      </c>
      <c r="S588" s="4">
        <v>40620</v>
      </c>
      <c r="T588" s="9">
        <v>6664.4</v>
      </c>
      <c r="U588" s="4">
        <v>40615</v>
      </c>
      <c r="V588" s="9">
        <v>1955.54</v>
      </c>
      <c r="W588" s="4">
        <v>40620</v>
      </c>
      <c r="X588" s="9">
        <v>66879.899999999994</v>
      </c>
      <c r="Y588" s="4">
        <v>40620</v>
      </c>
      <c r="Z588" s="9">
        <v>2787.08</v>
      </c>
      <c r="AA588" s="4">
        <v>40677</v>
      </c>
      <c r="AB588" s="9">
        <v>9006.61</v>
      </c>
      <c r="AC588" s="4">
        <v>40615</v>
      </c>
      <c r="AD588" s="9">
        <v>5445.45</v>
      </c>
      <c r="AE588" s="4">
        <v>40620</v>
      </c>
      <c r="AF588" s="9">
        <v>350.41</v>
      </c>
      <c r="AG588" s="4">
        <v>40650</v>
      </c>
      <c r="AH588" s="9">
        <v>1780.36</v>
      </c>
      <c r="AI588" s="4">
        <v>40620</v>
      </c>
      <c r="AJ588" s="9">
        <v>27612.91</v>
      </c>
    </row>
    <row r="589" spans="1:36" x14ac:dyDescent="0.25">
      <c r="A589" s="4">
        <v>40627</v>
      </c>
      <c r="B589" s="9">
        <v>4742.643</v>
      </c>
      <c r="C589" s="4">
        <v>40627</v>
      </c>
      <c r="D589" s="9">
        <v>9536.1299999999992</v>
      </c>
      <c r="E589" s="4">
        <v>40802</v>
      </c>
      <c r="F589" s="9">
        <v>2482.3429999999998</v>
      </c>
      <c r="G589" s="4">
        <v>40627</v>
      </c>
      <c r="H589" s="9">
        <v>14039.39</v>
      </c>
      <c r="I589" s="4">
        <v>40627</v>
      </c>
      <c r="J589" s="9">
        <v>6352.28</v>
      </c>
      <c r="K589" s="4">
        <v>40627</v>
      </c>
      <c r="L589" s="9">
        <v>1313.8</v>
      </c>
      <c r="M589" s="4">
        <v>40627</v>
      </c>
      <c r="N589" s="9">
        <v>5900.76</v>
      </c>
      <c r="O589" s="4">
        <v>40627</v>
      </c>
      <c r="P589" s="9">
        <v>23158.67</v>
      </c>
      <c r="Q589" s="4">
        <v>40627</v>
      </c>
      <c r="R589" s="9">
        <v>3972.38</v>
      </c>
      <c r="S589" s="4">
        <v>40627</v>
      </c>
      <c r="T589" s="9">
        <v>6946.36</v>
      </c>
      <c r="U589" s="4">
        <v>40622</v>
      </c>
      <c r="V589" s="9">
        <v>1981.13</v>
      </c>
      <c r="W589" s="4">
        <v>40627</v>
      </c>
      <c r="X589" s="9">
        <v>67765.899999999994</v>
      </c>
      <c r="Y589" s="4">
        <v>40627</v>
      </c>
      <c r="Z589" s="9">
        <v>2881.67</v>
      </c>
      <c r="AA589" s="4">
        <v>40684</v>
      </c>
      <c r="AB589" s="9">
        <v>8837.0300000000007</v>
      </c>
      <c r="AC589" s="4">
        <v>40622</v>
      </c>
      <c r="AD589" s="9">
        <v>5373.7</v>
      </c>
      <c r="AE589" s="4">
        <v>40627</v>
      </c>
      <c r="AF589" s="9">
        <v>364.65</v>
      </c>
      <c r="AG589" s="4">
        <v>40657</v>
      </c>
      <c r="AH589" s="9">
        <v>1793.96</v>
      </c>
      <c r="AI589" s="4">
        <v>40627</v>
      </c>
      <c r="AJ589" s="9">
        <v>28492.55</v>
      </c>
    </row>
    <row r="590" spans="1:36" x14ac:dyDescent="0.25">
      <c r="A590" s="4">
        <v>40634</v>
      </c>
      <c r="B590" s="9">
        <v>4861.8339999999998</v>
      </c>
      <c r="C590" s="4">
        <v>40634</v>
      </c>
      <c r="D590" s="9">
        <v>9708.39</v>
      </c>
      <c r="E590" s="4">
        <v>40809</v>
      </c>
      <c r="F590" s="9">
        <v>2433.1590000000001</v>
      </c>
      <c r="G590" s="4">
        <v>40634</v>
      </c>
      <c r="H590" s="9">
        <v>14130.15</v>
      </c>
      <c r="I590" s="4">
        <v>40634</v>
      </c>
      <c r="J590" s="9">
        <v>6439.91</v>
      </c>
      <c r="K590" s="4">
        <v>40634</v>
      </c>
      <c r="L590" s="9">
        <v>1332.41</v>
      </c>
      <c r="M590" s="4">
        <v>40634</v>
      </c>
      <c r="N590" s="9">
        <v>6009.92</v>
      </c>
      <c r="O590" s="4">
        <v>40634</v>
      </c>
      <c r="P590" s="9">
        <v>23801.9</v>
      </c>
      <c r="Q590" s="4">
        <v>40634</v>
      </c>
      <c r="R590" s="9">
        <v>4054.76</v>
      </c>
      <c r="S590" s="4">
        <v>40634</v>
      </c>
      <c r="T590" s="9">
        <v>7179.81</v>
      </c>
      <c r="U590" s="4">
        <v>40629</v>
      </c>
      <c r="V590" s="9">
        <v>2054.04</v>
      </c>
      <c r="W590" s="4">
        <v>40634</v>
      </c>
      <c r="X590" s="9">
        <v>69268.3</v>
      </c>
      <c r="Y590" s="4">
        <v>40634</v>
      </c>
      <c r="Z590" s="9">
        <v>2942.04</v>
      </c>
      <c r="AA590" s="4">
        <v>40691</v>
      </c>
      <c r="AB590" s="9">
        <v>8810</v>
      </c>
      <c r="AC590" s="4">
        <v>40629</v>
      </c>
      <c r="AD590" s="9">
        <v>5654.25</v>
      </c>
      <c r="AE590" s="4">
        <v>40634</v>
      </c>
      <c r="AF590" s="9">
        <v>369.45</v>
      </c>
      <c r="AG590" s="4">
        <v>40664</v>
      </c>
      <c r="AH590" s="9">
        <v>1741.84</v>
      </c>
      <c r="AI590" s="4">
        <v>40634</v>
      </c>
      <c r="AJ590" s="9">
        <v>29175.56</v>
      </c>
    </row>
    <row r="591" spans="1:36" x14ac:dyDescent="0.25">
      <c r="A591" s="4">
        <v>40641</v>
      </c>
      <c r="B591" s="9">
        <v>4940.5659999999998</v>
      </c>
      <c r="C591" s="4">
        <v>40641</v>
      </c>
      <c r="D591" s="9">
        <v>9768.08</v>
      </c>
      <c r="E591" s="4">
        <v>40816</v>
      </c>
      <c r="F591" s="9">
        <v>2359.2199999999998</v>
      </c>
      <c r="G591" s="4">
        <v>40641</v>
      </c>
      <c r="H591" s="9">
        <v>14208.43</v>
      </c>
      <c r="I591" s="4">
        <v>40641</v>
      </c>
      <c r="J591" s="9">
        <v>6457.93</v>
      </c>
      <c r="K591" s="4">
        <v>40641</v>
      </c>
      <c r="L591" s="9">
        <v>1328.17</v>
      </c>
      <c r="M591" s="4">
        <v>40641</v>
      </c>
      <c r="N591" s="9">
        <v>6055.75</v>
      </c>
      <c r="O591" s="4">
        <v>40641</v>
      </c>
      <c r="P591" s="9">
        <v>24396.07</v>
      </c>
      <c r="Q591" s="4">
        <v>40641</v>
      </c>
      <c r="R591" s="9">
        <v>4061.91</v>
      </c>
      <c r="S591" s="4">
        <v>40641</v>
      </c>
      <c r="T591" s="9">
        <v>7217.02</v>
      </c>
      <c r="U591" s="4">
        <v>40636</v>
      </c>
      <c r="V591" s="9">
        <v>2121.0100000000002</v>
      </c>
      <c r="W591" s="4">
        <v>40641</v>
      </c>
      <c r="X591" s="9">
        <v>68718</v>
      </c>
      <c r="Y591" s="4">
        <v>40641</v>
      </c>
      <c r="Z591" s="9">
        <v>2965.12</v>
      </c>
      <c r="AA591" s="4">
        <v>40698</v>
      </c>
      <c r="AB591" s="9">
        <v>9046.2800000000007</v>
      </c>
      <c r="AC591" s="4">
        <v>40636</v>
      </c>
      <c r="AD591" s="9">
        <v>5826.05</v>
      </c>
      <c r="AE591" s="4">
        <v>40641</v>
      </c>
      <c r="AF591" s="9">
        <v>366.94</v>
      </c>
      <c r="AG591" s="4">
        <v>40671</v>
      </c>
      <c r="AH591" s="9">
        <v>1681.01</v>
      </c>
      <c r="AI591" s="4">
        <v>40641</v>
      </c>
      <c r="AJ591" s="9">
        <v>29561.08</v>
      </c>
    </row>
    <row r="592" spans="1:36" x14ac:dyDescent="0.25">
      <c r="A592" s="4">
        <v>40648</v>
      </c>
      <c r="B592" s="9">
        <v>4852.1409999999996</v>
      </c>
      <c r="C592" s="4">
        <v>40648</v>
      </c>
      <c r="D592" s="9">
        <v>9591.52</v>
      </c>
      <c r="E592" s="4">
        <v>40830</v>
      </c>
      <c r="F592" s="9">
        <v>2431.375</v>
      </c>
      <c r="G592" s="4">
        <v>40648</v>
      </c>
      <c r="H592" s="9">
        <v>13799.12</v>
      </c>
      <c r="I592" s="4">
        <v>40648</v>
      </c>
      <c r="J592" s="9">
        <v>6400.26</v>
      </c>
      <c r="K592" s="4">
        <v>40648</v>
      </c>
      <c r="L592" s="9">
        <v>1319.68</v>
      </c>
      <c r="M592" s="4">
        <v>40648</v>
      </c>
      <c r="N592" s="9">
        <v>5996.01</v>
      </c>
      <c r="O592" s="4">
        <v>40648</v>
      </c>
      <c r="P592" s="9">
        <v>24008.07</v>
      </c>
      <c r="Q592" s="4">
        <v>40648</v>
      </c>
      <c r="R592" s="9">
        <v>3974.48</v>
      </c>
      <c r="S592" s="4">
        <v>40648</v>
      </c>
      <c r="T592" s="9">
        <v>7178.29</v>
      </c>
      <c r="U592" s="4">
        <v>40643</v>
      </c>
      <c r="V592" s="9">
        <v>2127.9699999999998</v>
      </c>
      <c r="W592" s="4">
        <v>40648</v>
      </c>
      <c r="X592" s="9">
        <v>66684.2</v>
      </c>
      <c r="Y592" s="4">
        <v>40648</v>
      </c>
      <c r="Z592" s="9">
        <v>2950.17</v>
      </c>
      <c r="AA592" s="4">
        <v>40705</v>
      </c>
      <c r="AB592" s="9">
        <v>8837.82</v>
      </c>
      <c r="AC592" s="4">
        <v>40643</v>
      </c>
      <c r="AD592" s="9">
        <v>5842</v>
      </c>
      <c r="AE592" s="4">
        <v>40648</v>
      </c>
      <c r="AF592" s="9">
        <v>359</v>
      </c>
      <c r="AG592" s="4">
        <v>40678</v>
      </c>
      <c r="AH592" s="9">
        <v>1632.23</v>
      </c>
      <c r="AI592" s="4">
        <v>40648</v>
      </c>
      <c r="AJ592" s="9">
        <v>29003.69</v>
      </c>
    </row>
    <row r="593" spans="1:36" x14ac:dyDescent="0.25">
      <c r="A593" s="4">
        <v>40655</v>
      </c>
      <c r="B593" s="9">
        <v>4913.8019999999997</v>
      </c>
      <c r="C593" s="4">
        <v>40655</v>
      </c>
      <c r="D593" s="9">
        <v>9682.2099999999991</v>
      </c>
      <c r="E593" s="4">
        <v>40837</v>
      </c>
      <c r="F593" s="9">
        <v>2317.2750000000001</v>
      </c>
      <c r="G593" s="4">
        <v>40655</v>
      </c>
      <c r="H593" s="9">
        <v>13972.02</v>
      </c>
      <c r="I593" s="4">
        <v>40655</v>
      </c>
      <c r="J593" s="9">
        <v>6457.16</v>
      </c>
      <c r="K593" s="4">
        <v>40655</v>
      </c>
      <c r="L593" s="9">
        <v>1337.39</v>
      </c>
      <c r="M593" s="4">
        <v>40655</v>
      </c>
      <c r="N593" s="9">
        <v>6018.3</v>
      </c>
      <c r="O593" s="4">
        <v>40655</v>
      </c>
      <c r="P593" s="9">
        <v>24138.31</v>
      </c>
      <c r="Q593" s="4">
        <v>40655</v>
      </c>
      <c r="R593" s="9">
        <v>4021.88</v>
      </c>
      <c r="S593" s="4">
        <v>40655</v>
      </c>
      <c r="T593" s="9">
        <v>7295.49</v>
      </c>
      <c r="U593" s="4">
        <v>40650</v>
      </c>
      <c r="V593" s="9">
        <v>2140.5</v>
      </c>
      <c r="W593" s="4">
        <v>40655</v>
      </c>
      <c r="X593" s="9">
        <v>67058</v>
      </c>
      <c r="Y593" s="4">
        <v>40655</v>
      </c>
      <c r="Z593" s="9">
        <v>2956.42</v>
      </c>
      <c r="AA593" s="4">
        <v>40712</v>
      </c>
      <c r="AB593" s="9">
        <v>8636.1</v>
      </c>
      <c r="AC593" s="4">
        <v>40650</v>
      </c>
      <c r="AD593" s="9">
        <v>5824.55</v>
      </c>
      <c r="AE593" s="4">
        <v>40655</v>
      </c>
      <c r="AF593" s="9">
        <v>359.01</v>
      </c>
      <c r="AG593" s="4">
        <v>40685</v>
      </c>
      <c r="AH593" s="9">
        <v>1603.97</v>
      </c>
      <c r="AI593" s="4">
        <v>40655</v>
      </c>
      <c r="AJ593" s="9">
        <v>29457.17</v>
      </c>
    </row>
    <row r="594" spans="1:36" x14ac:dyDescent="0.25">
      <c r="A594" s="4">
        <v>40662</v>
      </c>
      <c r="B594" s="9">
        <v>4823.241</v>
      </c>
      <c r="C594" s="4">
        <v>40662</v>
      </c>
      <c r="D594" s="9">
        <v>9849.74</v>
      </c>
      <c r="E594" s="4">
        <v>40844</v>
      </c>
      <c r="F594" s="9">
        <v>2473.41</v>
      </c>
      <c r="G594" s="4">
        <v>40662</v>
      </c>
      <c r="H594" s="9">
        <v>13944.79</v>
      </c>
      <c r="I594" s="4">
        <v>40662</v>
      </c>
      <c r="J594" s="9">
        <v>6539.7</v>
      </c>
      <c r="K594" s="4">
        <v>40662</v>
      </c>
      <c r="L594" s="9">
        <v>1363.61</v>
      </c>
      <c r="M594" s="4">
        <v>40662</v>
      </c>
      <c r="N594" s="9">
        <v>6069.9</v>
      </c>
      <c r="O594" s="4">
        <v>40662</v>
      </c>
      <c r="P594" s="9">
        <v>23720.81</v>
      </c>
      <c r="Q594" s="4">
        <v>40662</v>
      </c>
      <c r="R594" s="9">
        <v>4106.92</v>
      </c>
      <c r="S594" s="4">
        <v>40662</v>
      </c>
      <c r="T594" s="9">
        <v>7514.46</v>
      </c>
      <c r="U594" s="4">
        <v>40657</v>
      </c>
      <c r="V594" s="9">
        <v>2197.8200000000002</v>
      </c>
      <c r="W594" s="4">
        <v>40662</v>
      </c>
      <c r="X594" s="9">
        <v>66132.899999999994</v>
      </c>
      <c r="Y594" s="4">
        <v>40662</v>
      </c>
      <c r="Z594" s="9">
        <v>3005.17</v>
      </c>
      <c r="AA594" s="4">
        <v>40719</v>
      </c>
      <c r="AB594" s="9">
        <v>8532.83</v>
      </c>
      <c r="AC594" s="4">
        <v>40657</v>
      </c>
      <c r="AD594" s="9">
        <v>5884.7</v>
      </c>
      <c r="AE594" s="4">
        <v>40662</v>
      </c>
      <c r="AF594" s="9">
        <v>359.94</v>
      </c>
      <c r="AG594" s="4">
        <v>40692</v>
      </c>
      <c r="AH594" s="9">
        <v>1638.06</v>
      </c>
      <c r="AI594" s="4">
        <v>40662</v>
      </c>
      <c r="AJ594" s="9">
        <v>29564.28</v>
      </c>
    </row>
    <row r="595" spans="1:36" x14ac:dyDescent="0.25">
      <c r="A595" s="4">
        <v>40669</v>
      </c>
      <c r="B595" s="9">
        <v>4743.0410000000002</v>
      </c>
      <c r="C595" s="4">
        <v>40669</v>
      </c>
      <c r="D595" s="9">
        <v>9859.2000000000007</v>
      </c>
      <c r="E595" s="4">
        <v>40851</v>
      </c>
      <c r="F595" s="9">
        <v>2528.2939999999999</v>
      </c>
      <c r="G595" s="4">
        <v>40669</v>
      </c>
      <c r="H595" s="9">
        <v>13566.6</v>
      </c>
      <c r="I595" s="4">
        <v>40669</v>
      </c>
      <c r="J595" s="9">
        <v>6526.51</v>
      </c>
      <c r="K595" s="4">
        <v>40669</v>
      </c>
      <c r="L595" s="9">
        <v>1340.2</v>
      </c>
      <c r="M595" s="4">
        <v>40669</v>
      </c>
      <c r="N595" s="9">
        <v>5976.77</v>
      </c>
      <c r="O595" s="4">
        <v>40669</v>
      </c>
      <c r="P595" s="9">
        <v>23159.14</v>
      </c>
      <c r="Q595" s="4">
        <v>40669</v>
      </c>
      <c r="R595" s="9">
        <v>4058.01</v>
      </c>
      <c r="S595" s="4">
        <v>40669</v>
      </c>
      <c r="T595" s="9">
        <v>7492.25</v>
      </c>
      <c r="U595" s="4">
        <v>40664</v>
      </c>
      <c r="V595" s="9">
        <v>2192.36</v>
      </c>
      <c r="W595" s="4">
        <v>40669</v>
      </c>
      <c r="X595" s="9">
        <v>64417.3</v>
      </c>
      <c r="Y595" s="4">
        <v>40669</v>
      </c>
      <c r="Z595" s="9">
        <v>2992.59</v>
      </c>
      <c r="AA595" s="4">
        <v>40726</v>
      </c>
      <c r="AB595" s="9">
        <v>8739.82</v>
      </c>
      <c r="AC595" s="4">
        <v>40664</v>
      </c>
      <c r="AD595" s="9">
        <v>5749.5</v>
      </c>
      <c r="AE595" s="4">
        <v>40669</v>
      </c>
      <c r="AF595" s="9">
        <v>359.12</v>
      </c>
      <c r="AG595" s="4">
        <v>40699</v>
      </c>
      <c r="AH595" s="9">
        <v>1633.02</v>
      </c>
      <c r="AI595" s="4">
        <v>40669</v>
      </c>
      <c r="AJ595" s="9">
        <v>28626.86</v>
      </c>
    </row>
    <row r="596" spans="1:36" x14ac:dyDescent="0.25">
      <c r="A596" s="4">
        <v>40676</v>
      </c>
      <c r="B596" s="9">
        <v>4711.3609999999999</v>
      </c>
      <c r="C596" s="4">
        <v>40676</v>
      </c>
      <c r="D596" s="9">
        <v>9648.77</v>
      </c>
      <c r="E596" s="4">
        <v>40858</v>
      </c>
      <c r="F596" s="9">
        <v>2481.0839999999998</v>
      </c>
      <c r="G596" s="4">
        <v>40676</v>
      </c>
      <c r="H596" s="9">
        <v>13377.16</v>
      </c>
      <c r="I596" s="4">
        <v>40676</v>
      </c>
      <c r="J596" s="9">
        <v>6563.26</v>
      </c>
      <c r="K596" s="4">
        <v>40676</v>
      </c>
      <c r="L596" s="9">
        <v>1337.77</v>
      </c>
      <c r="M596" s="4">
        <v>40676</v>
      </c>
      <c r="N596" s="9">
        <v>5925.87</v>
      </c>
      <c r="O596" s="4">
        <v>40676</v>
      </c>
      <c r="P596" s="9">
        <v>23276.27</v>
      </c>
      <c r="Q596" s="4">
        <v>40676</v>
      </c>
      <c r="R596" s="9">
        <v>4018.85</v>
      </c>
      <c r="S596" s="4">
        <v>40676</v>
      </c>
      <c r="T596" s="9">
        <v>7403.31</v>
      </c>
      <c r="U596" s="4">
        <v>40671</v>
      </c>
      <c r="V596" s="9">
        <v>2147.4499999999998</v>
      </c>
      <c r="W596" s="4">
        <v>40676</v>
      </c>
      <c r="X596" s="9">
        <v>63235.3</v>
      </c>
      <c r="Y596" s="4">
        <v>40676</v>
      </c>
      <c r="Z596" s="9">
        <v>3005.04</v>
      </c>
      <c r="AA596" s="4">
        <v>40733</v>
      </c>
      <c r="AB596" s="9">
        <v>8749.5499999999993</v>
      </c>
      <c r="AC596" s="4">
        <v>40671</v>
      </c>
      <c r="AD596" s="9">
        <v>5551.45</v>
      </c>
      <c r="AE596" s="4">
        <v>40676</v>
      </c>
      <c r="AF596" s="9">
        <v>354.86</v>
      </c>
      <c r="AG596" s="4">
        <v>40706</v>
      </c>
      <c r="AH596" s="9">
        <v>1683.96</v>
      </c>
      <c r="AI596" s="4">
        <v>40676</v>
      </c>
      <c r="AJ596" s="9">
        <v>28722.89</v>
      </c>
    </row>
    <row r="597" spans="1:36" x14ac:dyDescent="0.25">
      <c r="A597" s="4">
        <v>40683</v>
      </c>
      <c r="B597" s="9">
        <v>4732.1940000000004</v>
      </c>
      <c r="C597" s="4">
        <v>40683</v>
      </c>
      <c r="D597" s="9">
        <v>9607.08</v>
      </c>
      <c r="E597" s="4">
        <v>40865</v>
      </c>
      <c r="F597" s="9">
        <v>2416.5619999999999</v>
      </c>
      <c r="G597" s="4">
        <v>40683</v>
      </c>
      <c r="H597" s="9">
        <v>13652.27</v>
      </c>
      <c r="I597" s="4">
        <v>40683</v>
      </c>
      <c r="J597" s="9">
        <v>6530.61</v>
      </c>
      <c r="K597" s="4">
        <v>40683</v>
      </c>
      <c r="L597" s="9">
        <v>1333.27</v>
      </c>
      <c r="M597" s="4">
        <v>40683</v>
      </c>
      <c r="N597" s="9">
        <v>5948.49</v>
      </c>
      <c r="O597" s="4">
        <v>40683</v>
      </c>
      <c r="P597" s="9">
        <v>23199.39</v>
      </c>
      <c r="Q597" s="4">
        <v>40683</v>
      </c>
      <c r="R597" s="9">
        <v>3990.85</v>
      </c>
      <c r="S597" s="4">
        <v>40683</v>
      </c>
      <c r="T597" s="9">
        <v>7266.82</v>
      </c>
      <c r="U597" s="4">
        <v>40678</v>
      </c>
      <c r="V597" s="9">
        <v>2120.08</v>
      </c>
      <c r="W597" s="4">
        <v>40683</v>
      </c>
      <c r="X597" s="9">
        <v>62596.5</v>
      </c>
      <c r="Y597" s="4">
        <v>40683</v>
      </c>
      <c r="Z597" s="9">
        <v>2967.74</v>
      </c>
      <c r="AA597" s="4">
        <v>40740</v>
      </c>
      <c r="AB597" s="9">
        <v>8574.91</v>
      </c>
      <c r="AC597" s="4">
        <v>40678</v>
      </c>
      <c r="AD597" s="9">
        <v>5544.75</v>
      </c>
      <c r="AE597" s="4">
        <v>40683</v>
      </c>
      <c r="AF597" s="9">
        <v>348.24</v>
      </c>
      <c r="AG597" s="4">
        <v>40713</v>
      </c>
      <c r="AH597" s="9">
        <v>1645.82</v>
      </c>
      <c r="AI597" s="4">
        <v>40683</v>
      </c>
      <c r="AJ597" s="9">
        <v>28552.45</v>
      </c>
    </row>
    <row r="598" spans="1:36" x14ac:dyDescent="0.25">
      <c r="A598" s="4">
        <v>40690</v>
      </c>
      <c r="B598" s="9">
        <v>4683.9840000000004</v>
      </c>
      <c r="C598" s="4">
        <v>40690</v>
      </c>
      <c r="D598" s="9">
        <v>9521.94</v>
      </c>
      <c r="E598" s="4">
        <v>40872</v>
      </c>
      <c r="F598" s="9">
        <v>2380.2240000000002</v>
      </c>
      <c r="G598" s="4">
        <v>40690</v>
      </c>
      <c r="H598" s="9">
        <v>13797.59</v>
      </c>
      <c r="I598" s="4">
        <v>40690</v>
      </c>
      <c r="J598" s="9">
        <v>6489.32</v>
      </c>
      <c r="K598" s="4">
        <v>40690</v>
      </c>
      <c r="L598" s="9">
        <v>1331.1</v>
      </c>
      <c r="M598" s="4">
        <v>40690</v>
      </c>
      <c r="N598" s="9">
        <v>5938.87</v>
      </c>
      <c r="O598" s="4">
        <v>40690</v>
      </c>
      <c r="P598" s="9">
        <v>23118.07</v>
      </c>
      <c r="Q598" s="4">
        <v>40690</v>
      </c>
      <c r="R598" s="9">
        <v>3950.98</v>
      </c>
      <c r="S598" s="4">
        <v>40690</v>
      </c>
      <c r="T598" s="9">
        <v>7163.47</v>
      </c>
      <c r="U598" s="4">
        <v>40685</v>
      </c>
      <c r="V598" s="9">
        <v>2111.5</v>
      </c>
      <c r="W598" s="4">
        <v>40690</v>
      </c>
      <c r="X598" s="9">
        <v>64295</v>
      </c>
      <c r="Y598" s="4">
        <v>40690</v>
      </c>
      <c r="Z598" s="9">
        <v>2967.55</v>
      </c>
      <c r="AA598" s="4">
        <v>40747</v>
      </c>
      <c r="AB598" s="9">
        <v>8765.32</v>
      </c>
      <c r="AC598" s="4">
        <v>40685</v>
      </c>
      <c r="AD598" s="9">
        <v>5486.35</v>
      </c>
      <c r="AE598" s="4">
        <v>40690</v>
      </c>
      <c r="AF598" s="9">
        <v>346.06</v>
      </c>
      <c r="AG598" s="4">
        <v>40720</v>
      </c>
      <c r="AH598" s="9">
        <v>1633.99</v>
      </c>
      <c r="AI598" s="4">
        <v>40690</v>
      </c>
      <c r="AJ598" s="9">
        <v>29141.21</v>
      </c>
    </row>
    <row r="599" spans="1:36" x14ac:dyDescent="0.25">
      <c r="A599" s="4">
        <v>40697</v>
      </c>
      <c r="B599" s="9">
        <v>4583.0659999999998</v>
      </c>
      <c r="C599" s="4">
        <v>40697</v>
      </c>
      <c r="D599" s="9">
        <v>9492.2099999999991</v>
      </c>
      <c r="E599" s="4">
        <v>40879</v>
      </c>
      <c r="F599" s="9">
        <v>2360.6640000000002</v>
      </c>
      <c r="G599" s="4">
        <v>40697</v>
      </c>
      <c r="H599" s="9">
        <v>13517.91</v>
      </c>
      <c r="I599" s="4">
        <v>40697</v>
      </c>
      <c r="J599" s="9">
        <v>6407.39</v>
      </c>
      <c r="K599" s="4">
        <v>40697</v>
      </c>
      <c r="L599" s="9">
        <v>1300.1600000000001</v>
      </c>
      <c r="M599" s="4">
        <v>40697</v>
      </c>
      <c r="N599" s="9">
        <v>5855.01</v>
      </c>
      <c r="O599" s="4">
        <v>40697</v>
      </c>
      <c r="P599" s="9">
        <v>22949.56</v>
      </c>
      <c r="Q599" s="4">
        <v>40697</v>
      </c>
      <c r="R599" s="9">
        <v>3890.68</v>
      </c>
      <c r="S599" s="4">
        <v>40697</v>
      </c>
      <c r="T599" s="9">
        <v>7109.03</v>
      </c>
      <c r="U599" s="4">
        <v>40692</v>
      </c>
      <c r="V599" s="9">
        <v>2100.2399999999998</v>
      </c>
      <c r="W599" s="4">
        <v>40697</v>
      </c>
      <c r="X599" s="9">
        <v>64340.5</v>
      </c>
      <c r="Y599" s="4">
        <v>40697</v>
      </c>
      <c r="Z599" s="9">
        <v>2940.5</v>
      </c>
      <c r="AA599" s="4">
        <v>40754</v>
      </c>
      <c r="AB599" s="9">
        <v>8644.18</v>
      </c>
      <c r="AC599" s="4">
        <v>40692</v>
      </c>
      <c r="AD599" s="9">
        <v>5476.1</v>
      </c>
      <c r="AE599" s="4">
        <v>40697</v>
      </c>
      <c r="AF599" s="9">
        <v>340.24</v>
      </c>
      <c r="AG599" s="4">
        <v>40727</v>
      </c>
      <c r="AH599" s="9">
        <v>1698.1</v>
      </c>
      <c r="AI599" s="4">
        <v>40697</v>
      </c>
      <c r="AJ599" s="9">
        <v>28258.28</v>
      </c>
    </row>
    <row r="600" spans="1:36" x14ac:dyDescent="0.25">
      <c r="A600" s="4">
        <v>40704</v>
      </c>
      <c r="B600" s="9">
        <v>4562.1130000000003</v>
      </c>
      <c r="C600" s="4">
        <v>40704</v>
      </c>
      <c r="D600" s="9">
        <v>9514.44</v>
      </c>
      <c r="E600" s="4">
        <v>40886</v>
      </c>
      <c r="F600" s="9">
        <v>2315.27</v>
      </c>
      <c r="G600" s="4">
        <v>40704</v>
      </c>
      <c r="H600" s="9">
        <v>13084</v>
      </c>
      <c r="I600" s="4">
        <v>40704</v>
      </c>
      <c r="J600" s="9">
        <v>6197.25</v>
      </c>
      <c r="K600" s="4">
        <v>40704</v>
      </c>
      <c r="L600" s="9">
        <v>1270.98</v>
      </c>
      <c r="M600" s="4">
        <v>40704</v>
      </c>
      <c r="N600" s="9">
        <v>5765.8</v>
      </c>
      <c r="O600" s="4">
        <v>40704</v>
      </c>
      <c r="P600" s="9">
        <v>22420.37</v>
      </c>
      <c r="Q600" s="4">
        <v>40704</v>
      </c>
      <c r="R600" s="9">
        <v>3805.09</v>
      </c>
      <c r="S600" s="4">
        <v>40704</v>
      </c>
      <c r="T600" s="9">
        <v>7069.9</v>
      </c>
      <c r="U600" s="4">
        <v>40699</v>
      </c>
      <c r="V600" s="9">
        <v>2113.4699999999998</v>
      </c>
      <c r="W600" s="4">
        <v>40704</v>
      </c>
      <c r="X600" s="9">
        <v>62697.2</v>
      </c>
      <c r="Y600" s="4">
        <v>40704</v>
      </c>
      <c r="Z600" s="9">
        <v>2884.4</v>
      </c>
      <c r="AA600" s="4">
        <v>40761</v>
      </c>
      <c r="AB600" s="9">
        <v>7853.13</v>
      </c>
      <c r="AC600" s="4">
        <v>40699</v>
      </c>
      <c r="AD600" s="9">
        <v>5516.75</v>
      </c>
      <c r="AE600" s="4">
        <v>40704</v>
      </c>
      <c r="AF600" s="9">
        <v>333.83</v>
      </c>
      <c r="AG600" s="4">
        <v>40734</v>
      </c>
      <c r="AH600" s="9">
        <v>1724.57</v>
      </c>
      <c r="AI600" s="4">
        <v>40704</v>
      </c>
      <c r="AJ600" s="9">
        <v>27809.9</v>
      </c>
    </row>
    <row r="601" spans="1:36" x14ac:dyDescent="0.25">
      <c r="A601" s="4">
        <v>40711</v>
      </c>
      <c r="B601" s="9">
        <v>4484.9290000000001</v>
      </c>
      <c r="C601" s="4">
        <v>40711</v>
      </c>
      <c r="D601" s="9">
        <v>9351.4</v>
      </c>
      <c r="E601" s="4">
        <v>40893</v>
      </c>
      <c r="F601" s="9">
        <v>2224.84</v>
      </c>
      <c r="G601" s="4">
        <v>40711</v>
      </c>
      <c r="H601" s="9">
        <v>12789.95</v>
      </c>
      <c r="I601" s="4">
        <v>40711</v>
      </c>
      <c r="J601" s="9">
        <v>6145.16</v>
      </c>
      <c r="K601" s="4">
        <v>40711</v>
      </c>
      <c r="L601" s="9">
        <v>1271.5</v>
      </c>
      <c r="M601" s="4">
        <v>40711</v>
      </c>
      <c r="N601" s="9">
        <v>5714.94</v>
      </c>
      <c r="O601" s="4">
        <v>40711</v>
      </c>
      <c r="P601" s="9">
        <v>21695.26</v>
      </c>
      <c r="Q601" s="4">
        <v>40711</v>
      </c>
      <c r="R601" s="9">
        <v>3823.74</v>
      </c>
      <c r="S601" s="4">
        <v>40711</v>
      </c>
      <c r="T601" s="9">
        <v>7164.05</v>
      </c>
      <c r="U601" s="4">
        <v>40706</v>
      </c>
      <c r="V601" s="9">
        <v>2046.67</v>
      </c>
      <c r="W601" s="4">
        <v>40711</v>
      </c>
      <c r="X601" s="9">
        <v>61060</v>
      </c>
      <c r="Y601" s="4">
        <v>40711</v>
      </c>
      <c r="Z601" s="9">
        <v>2886.63</v>
      </c>
      <c r="AA601" s="4">
        <v>40768</v>
      </c>
      <c r="AB601" s="9">
        <v>7637.02</v>
      </c>
      <c r="AC601" s="4">
        <v>40706</v>
      </c>
      <c r="AD601" s="9">
        <v>5485.8</v>
      </c>
      <c r="AE601" s="4">
        <v>40711</v>
      </c>
      <c r="AF601" s="9">
        <v>333.11</v>
      </c>
      <c r="AG601" s="4">
        <v>40741</v>
      </c>
      <c r="AH601" s="9">
        <v>1714.6</v>
      </c>
      <c r="AI601" s="4">
        <v>40711</v>
      </c>
      <c r="AJ601" s="9">
        <v>27324.34</v>
      </c>
    </row>
    <row r="602" spans="1:36" x14ac:dyDescent="0.25">
      <c r="A602" s="4">
        <v>40718</v>
      </c>
      <c r="B602" s="9">
        <v>4508.1099999999997</v>
      </c>
      <c r="C602" s="4">
        <v>40718</v>
      </c>
      <c r="D602" s="9">
        <v>9678.7099999999991</v>
      </c>
      <c r="E602" s="4">
        <v>40900</v>
      </c>
      <c r="F602" s="9">
        <v>2204.7840000000001</v>
      </c>
      <c r="G602" s="4">
        <v>40718</v>
      </c>
      <c r="H602" s="9">
        <v>12908.89</v>
      </c>
      <c r="I602" s="4">
        <v>40718</v>
      </c>
      <c r="J602" s="9">
        <v>5998.02</v>
      </c>
      <c r="K602" s="4">
        <v>40718</v>
      </c>
      <c r="L602" s="9">
        <v>1268.45</v>
      </c>
      <c r="M602" s="4">
        <v>40718</v>
      </c>
      <c r="N602" s="9">
        <v>5697.72</v>
      </c>
      <c r="O602" s="4">
        <v>40718</v>
      </c>
      <c r="P602" s="9">
        <v>22171.95</v>
      </c>
      <c r="Q602" s="4">
        <v>40718</v>
      </c>
      <c r="R602" s="9">
        <v>3784.8</v>
      </c>
      <c r="S602" s="4">
        <v>40718</v>
      </c>
      <c r="T602" s="9">
        <v>7121.38</v>
      </c>
      <c r="U602" s="4">
        <v>40713</v>
      </c>
      <c r="V602" s="9">
        <v>2031.93</v>
      </c>
      <c r="W602" s="4">
        <v>40718</v>
      </c>
      <c r="X602" s="9">
        <v>61016.7</v>
      </c>
      <c r="Y602" s="4">
        <v>40718</v>
      </c>
      <c r="Z602" s="9">
        <v>2882.57</v>
      </c>
      <c r="AA602" s="4">
        <v>40775</v>
      </c>
      <c r="AB602" s="9">
        <v>7342.96</v>
      </c>
      <c r="AC602" s="4">
        <v>40713</v>
      </c>
      <c r="AD602" s="9">
        <v>5366.4</v>
      </c>
      <c r="AE602" s="4">
        <v>40718</v>
      </c>
      <c r="AF602" s="9">
        <v>328.74</v>
      </c>
      <c r="AG602" s="4">
        <v>40748</v>
      </c>
      <c r="AH602" s="9">
        <v>1728.84</v>
      </c>
      <c r="AI602" s="4">
        <v>40718</v>
      </c>
      <c r="AJ602" s="9">
        <v>27391.89</v>
      </c>
    </row>
    <row r="603" spans="1:36" x14ac:dyDescent="0.25">
      <c r="A603" s="4">
        <v>40725</v>
      </c>
      <c r="B603" s="9">
        <v>4591.1909999999998</v>
      </c>
      <c r="C603" s="4">
        <v>40725</v>
      </c>
      <c r="D603" s="9">
        <v>9868.07</v>
      </c>
      <c r="E603" s="4">
        <v>40907</v>
      </c>
      <c r="F603" s="9">
        <v>2199.4169999999999</v>
      </c>
      <c r="G603" s="4">
        <v>40725</v>
      </c>
      <c r="H603" s="9">
        <v>13300.87</v>
      </c>
      <c r="I603" s="4">
        <v>40725</v>
      </c>
      <c r="J603" s="9">
        <v>6237.81</v>
      </c>
      <c r="K603" s="4">
        <v>40725</v>
      </c>
      <c r="L603" s="9">
        <v>1339.67</v>
      </c>
      <c r="M603" s="4">
        <v>40725</v>
      </c>
      <c r="N603" s="9">
        <v>5989.76</v>
      </c>
      <c r="O603" s="4">
        <v>40725</v>
      </c>
      <c r="P603" s="9">
        <v>22398.1</v>
      </c>
      <c r="Q603" s="4">
        <v>40725</v>
      </c>
      <c r="R603" s="9">
        <v>4007.35</v>
      </c>
      <c r="S603" s="4">
        <v>40725</v>
      </c>
      <c r="T603" s="9">
        <v>7419.44</v>
      </c>
      <c r="U603" s="4">
        <v>40720</v>
      </c>
      <c r="V603" s="9">
        <v>2090.81</v>
      </c>
      <c r="W603" s="4">
        <v>40725</v>
      </c>
      <c r="X603" s="9">
        <v>63394.3</v>
      </c>
      <c r="Y603" s="4">
        <v>40725</v>
      </c>
      <c r="Z603" s="9">
        <v>2994.18</v>
      </c>
      <c r="AA603" s="4">
        <v>40782</v>
      </c>
      <c r="AB603" s="9">
        <v>7445.1</v>
      </c>
      <c r="AC603" s="4">
        <v>40720</v>
      </c>
      <c r="AD603" s="9">
        <v>5471.25</v>
      </c>
      <c r="AE603" s="4">
        <v>40725</v>
      </c>
      <c r="AF603" s="9">
        <v>342.82</v>
      </c>
      <c r="AG603" s="4">
        <v>40755</v>
      </c>
      <c r="AH603" s="9">
        <v>1705.18</v>
      </c>
      <c r="AI603" s="4">
        <v>40725</v>
      </c>
      <c r="AJ603" s="9">
        <v>28578.560000000001</v>
      </c>
    </row>
    <row r="604" spans="1:36" x14ac:dyDescent="0.25">
      <c r="A604" s="4">
        <v>40732</v>
      </c>
      <c r="B604" s="9">
        <v>4654.7349999999997</v>
      </c>
      <c r="C604" s="4">
        <v>40732</v>
      </c>
      <c r="D604" s="9">
        <v>10137.73</v>
      </c>
      <c r="E604" s="4">
        <v>40914</v>
      </c>
      <c r="F604" s="9">
        <v>2163.395</v>
      </c>
      <c r="G604" s="4">
        <v>40732</v>
      </c>
      <c r="H604" s="9">
        <v>13371.7</v>
      </c>
      <c r="I604" s="4">
        <v>40732</v>
      </c>
      <c r="J604" s="9">
        <v>6152.69</v>
      </c>
      <c r="K604" s="4">
        <v>40732</v>
      </c>
      <c r="L604" s="9">
        <v>1343.8</v>
      </c>
      <c r="M604" s="4">
        <v>40732</v>
      </c>
      <c r="N604" s="9">
        <v>5990.58</v>
      </c>
      <c r="O604" s="4">
        <v>40732</v>
      </c>
      <c r="P604" s="9">
        <v>22726.43</v>
      </c>
      <c r="Q604" s="4">
        <v>40732</v>
      </c>
      <c r="R604" s="9">
        <v>3913.55</v>
      </c>
      <c r="S604" s="4">
        <v>40732</v>
      </c>
      <c r="T604" s="9">
        <v>7402.73</v>
      </c>
      <c r="U604" s="4">
        <v>40727</v>
      </c>
      <c r="V604" s="9">
        <v>2125.7399999999998</v>
      </c>
      <c r="W604" s="4">
        <v>40732</v>
      </c>
      <c r="X604" s="9">
        <v>61513.2</v>
      </c>
      <c r="Y604" s="4">
        <v>40732</v>
      </c>
      <c r="Z604" s="9">
        <v>2943.53</v>
      </c>
      <c r="AA604" s="4">
        <v>40789</v>
      </c>
      <c r="AB604" s="9">
        <v>7757.06</v>
      </c>
      <c r="AC604" s="4">
        <v>40727</v>
      </c>
      <c r="AD604" s="9">
        <v>5627.2</v>
      </c>
      <c r="AE604" s="4">
        <v>40732</v>
      </c>
      <c r="AF604" s="9">
        <v>342.48</v>
      </c>
      <c r="AG604" s="4">
        <v>40762</v>
      </c>
      <c r="AH604" s="9">
        <v>1587</v>
      </c>
      <c r="AI604" s="4">
        <v>40732</v>
      </c>
      <c r="AJ604" s="9">
        <v>28623.01</v>
      </c>
    </row>
    <row r="605" spans="1:36" x14ac:dyDescent="0.25">
      <c r="A605" s="4">
        <v>40739</v>
      </c>
      <c r="B605" s="9">
        <v>4473.518</v>
      </c>
      <c r="C605" s="4">
        <v>40739</v>
      </c>
      <c r="D605" s="9">
        <v>9974.4699999999993</v>
      </c>
      <c r="E605" s="4">
        <v>40921</v>
      </c>
      <c r="F605" s="9">
        <v>2244.58</v>
      </c>
      <c r="G605" s="4">
        <v>40739</v>
      </c>
      <c r="H605" s="9">
        <v>13299.54</v>
      </c>
      <c r="I605" s="4">
        <v>40739</v>
      </c>
      <c r="J605" s="9">
        <v>5938.06</v>
      </c>
      <c r="K605" s="4">
        <v>40739</v>
      </c>
      <c r="L605" s="9">
        <v>1316.14</v>
      </c>
      <c r="M605" s="4">
        <v>40739</v>
      </c>
      <c r="N605" s="9">
        <v>5843.66</v>
      </c>
      <c r="O605" s="4">
        <v>40739</v>
      </c>
      <c r="P605" s="9">
        <v>21875.38</v>
      </c>
      <c r="Q605" s="4">
        <v>40739</v>
      </c>
      <c r="R605" s="9">
        <v>3726.59</v>
      </c>
      <c r="S605" s="4">
        <v>40739</v>
      </c>
      <c r="T605" s="9">
        <v>7220.12</v>
      </c>
      <c r="U605" s="4">
        <v>40734</v>
      </c>
      <c r="V605" s="9">
        <v>2180.35</v>
      </c>
      <c r="W605" s="4">
        <v>40739</v>
      </c>
      <c r="X605" s="9">
        <v>59478</v>
      </c>
      <c r="Y605" s="4">
        <v>40739</v>
      </c>
      <c r="Z605" s="9">
        <v>2861.69</v>
      </c>
      <c r="AA605" s="4">
        <v>40796</v>
      </c>
      <c r="AB605" s="9">
        <v>7610.57</v>
      </c>
      <c r="AC605" s="4">
        <v>40734</v>
      </c>
      <c r="AD605" s="9">
        <v>5660.65</v>
      </c>
      <c r="AE605" s="4">
        <v>40739</v>
      </c>
      <c r="AF605" s="9">
        <v>329.49</v>
      </c>
      <c r="AG605" s="4">
        <v>40769</v>
      </c>
      <c r="AH605" s="9">
        <v>1470.56</v>
      </c>
      <c r="AI605" s="4">
        <v>40739</v>
      </c>
      <c r="AJ605" s="9">
        <v>28915.93</v>
      </c>
    </row>
    <row r="606" spans="1:36" x14ac:dyDescent="0.25">
      <c r="A606" s="4">
        <v>40746</v>
      </c>
      <c r="B606" s="9">
        <v>4602.8519999999999</v>
      </c>
      <c r="C606" s="4">
        <v>40746</v>
      </c>
      <c r="D606" s="9">
        <v>10132.11</v>
      </c>
      <c r="E606" s="4">
        <v>40928</v>
      </c>
      <c r="F606" s="9">
        <v>2319.1179999999999</v>
      </c>
      <c r="G606" s="4">
        <v>40746</v>
      </c>
      <c r="H606" s="9">
        <v>13494.63</v>
      </c>
      <c r="I606" s="4">
        <v>40746</v>
      </c>
      <c r="J606" s="9">
        <v>6031.93</v>
      </c>
      <c r="K606" s="4">
        <v>40746</v>
      </c>
      <c r="L606" s="9">
        <v>1345.02</v>
      </c>
      <c r="M606" s="4">
        <v>40746</v>
      </c>
      <c r="N606" s="9">
        <v>5935.02</v>
      </c>
      <c r="O606" s="4">
        <v>40746</v>
      </c>
      <c r="P606" s="9">
        <v>22444.799999999999</v>
      </c>
      <c r="Q606" s="4">
        <v>40746</v>
      </c>
      <c r="R606" s="9">
        <v>3842.7</v>
      </c>
      <c r="S606" s="4">
        <v>40746</v>
      </c>
      <c r="T606" s="9">
        <v>7326.39</v>
      </c>
      <c r="U606" s="4">
        <v>40741</v>
      </c>
      <c r="V606" s="9">
        <v>2145.1999999999998</v>
      </c>
      <c r="W606" s="4">
        <v>40746</v>
      </c>
      <c r="X606" s="9">
        <v>60270.5</v>
      </c>
      <c r="Y606" s="4">
        <v>40746</v>
      </c>
      <c r="Z606" s="9">
        <v>2927.38</v>
      </c>
      <c r="AA606" s="4">
        <v>40803</v>
      </c>
      <c r="AB606" s="9">
        <v>7577.4</v>
      </c>
      <c r="AC606" s="4">
        <v>40741</v>
      </c>
      <c r="AD606" s="9">
        <v>5581.1</v>
      </c>
      <c r="AE606" s="4">
        <v>40746</v>
      </c>
      <c r="AF606" s="9">
        <v>338.6</v>
      </c>
      <c r="AG606" s="4">
        <v>40776</v>
      </c>
      <c r="AH606" s="9">
        <v>1438.74</v>
      </c>
      <c r="AI606" s="4">
        <v>40746</v>
      </c>
      <c r="AJ606" s="9">
        <v>28664.52</v>
      </c>
    </row>
    <row r="607" spans="1:36" x14ac:dyDescent="0.25">
      <c r="A607" s="4">
        <v>40753</v>
      </c>
      <c r="B607" s="9">
        <v>4424.6459999999997</v>
      </c>
      <c r="C607" s="4">
        <v>40753</v>
      </c>
      <c r="D607" s="9">
        <v>9833.0300000000007</v>
      </c>
      <c r="E607" s="4">
        <v>40942</v>
      </c>
      <c r="F607" s="9">
        <v>2330.4050000000002</v>
      </c>
      <c r="G607" s="4">
        <v>40753</v>
      </c>
      <c r="H607" s="9">
        <v>12945.63</v>
      </c>
      <c r="I607" s="4">
        <v>40753</v>
      </c>
      <c r="J607" s="9">
        <v>5783.35</v>
      </c>
      <c r="K607" s="4">
        <v>40753</v>
      </c>
      <c r="L607" s="9">
        <v>1292.28</v>
      </c>
      <c r="M607" s="4">
        <v>40753</v>
      </c>
      <c r="N607" s="9">
        <v>5815.19</v>
      </c>
      <c r="O607" s="4">
        <v>40753</v>
      </c>
      <c r="P607" s="9">
        <v>22440.25</v>
      </c>
      <c r="Q607" s="4">
        <v>40753</v>
      </c>
      <c r="R607" s="9">
        <v>3671.28</v>
      </c>
      <c r="S607" s="4">
        <v>40753</v>
      </c>
      <c r="T607" s="9">
        <v>7158.77</v>
      </c>
      <c r="U607" s="4">
        <v>40748</v>
      </c>
      <c r="V607" s="9">
        <v>2171.23</v>
      </c>
      <c r="W607" s="4">
        <v>40753</v>
      </c>
      <c r="X607" s="9">
        <v>58823.4</v>
      </c>
      <c r="Y607" s="4">
        <v>40753</v>
      </c>
      <c r="Z607" s="9">
        <v>2821.28</v>
      </c>
      <c r="AA607" s="4">
        <v>40810</v>
      </c>
      <c r="AB607" s="9">
        <v>7046.22</v>
      </c>
      <c r="AC607" s="4">
        <v>40748</v>
      </c>
      <c r="AD607" s="9">
        <v>5633.95</v>
      </c>
      <c r="AE607" s="4">
        <v>40753</v>
      </c>
      <c r="AF607" s="9">
        <v>329.17</v>
      </c>
      <c r="AG607" s="4">
        <v>40783</v>
      </c>
      <c r="AH607" s="9">
        <v>1458.84</v>
      </c>
      <c r="AI607" s="4">
        <v>40753</v>
      </c>
      <c r="AJ607" s="9">
        <v>27857.91</v>
      </c>
    </row>
    <row r="608" spans="1:36" x14ac:dyDescent="0.25">
      <c r="A608" s="4">
        <v>40760</v>
      </c>
      <c r="B608" s="9">
        <v>4105.3940000000002</v>
      </c>
      <c r="C608" s="4">
        <v>40760</v>
      </c>
      <c r="D608" s="9">
        <v>9299.8799999999992</v>
      </c>
      <c r="E608" s="4">
        <v>40949</v>
      </c>
      <c r="F608" s="9">
        <v>2351.9810000000002</v>
      </c>
      <c r="G608" s="4">
        <v>40760</v>
      </c>
      <c r="H608" s="9">
        <v>12162.17</v>
      </c>
      <c r="I608" s="4">
        <v>40760</v>
      </c>
      <c r="J608" s="9">
        <v>5172.0600000000004</v>
      </c>
      <c r="K608" s="4">
        <v>40760</v>
      </c>
      <c r="L608" s="9">
        <v>1199.3800000000001</v>
      </c>
      <c r="M608" s="4">
        <v>40760</v>
      </c>
      <c r="N608" s="9">
        <v>5246.99</v>
      </c>
      <c r="O608" s="4">
        <v>40760</v>
      </c>
      <c r="P608" s="9">
        <v>20946.14</v>
      </c>
      <c r="Q608" s="4">
        <v>40760</v>
      </c>
      <c r="R608" s="9">
        <v>3278.56</v>
      </c>
      <c r="S608" s="4">
        <v>40760</v>
      </c>
      <c r="T608" s="9">
        <v>6236.16</v>
      </c>
      <c r="U608" s="4">
        <v>40755</v>
      </c>
      <c r="V608" s="9">
        <v>2133.21</v>
      </c>
      <c r="W608" s="4">
        <v>40760</v>
      </c>
      <c r="X608" s="9">
        <v>52949.2</v>
      </c>
      <c r="Y608" s="4">
        <v>40760</v>
      </c>
      <c r="Z608" s="9">
        <v>2506.48</v>
      </c>
      <c r="AA608" s="4">
        <v>40817</v>
      </c>
      <c r="AB608" s="9">
        <v>7225.38</v>
      </c>
      <c r="AC608" s="4">
        <v>40755</v>
      </c>
      <c r="AD608" s="9">
        <v>5482</v>
      </c>
      <c r="AE608" s="4">
        <v>40760</v>
      </c>
      <c r="AF608" s="9">
        <v>296.35000000000002</v>
      </c>
      <c r="AG608" s="4">
        <v>40790</v>
      </c>
      <c r="AH608" s="9">
        <v>1515.89</v>
      </c>
      <c r="AI608" s="4">
        <v>40760</v>
      </c>
      <c r="AJ608" s="9">
        <v>25993.94</v>
      </c>
    </row>
    <row r="609" spans="1:36" x14ac:dyDescent="0.25">
      <c r="A609" s="4">
        <v>40767</v>
      </c>
      <c r="B609" s="9">
        <v>4172.6220000000003</v>
      </c>
      <c r="C609" s="4">
        <v>40767</v>
      </c>
      <c r="D609" s="9">
        <v>8963.7199999999993</v>
      </c>
      <c r="E609" s="4">
        <v>40956</v>
      </c>
      <c r="F609" s="9">
        <v>2357.181</v>
      </c>
      <c r="G609" s="4">
        <v>40767</v>
      </c>
      <c r="H609" s="9">
        <v>12542.2</v>
      </c>
      <c r="I609" s="4">
        <v>40767</v>
      </c>
      <c r="J609" s="9">
        <v>5252.81</v>
      </c>
      <c r="K609" s="4">
        <v>40767</v>
      </c>
      <c r="L609" s="9">
        <v>1178.81</v>
      </c>
      <c r="M609" s="4">
        <v>40767</v>
      </c>
      <c r="N609" s="9">
        <v>5320.03</v>
      </c>
      <c r="O609" s="4">
        <v>40767</v>
      </c>
      <c r="P609" s="9">
        <v>19620.009999999998</v>
      </c>
      <c r="Q609" s="4">
        <v>40767</v>
      </c>
      <c r="R609" s="9">
        <v>3213.88</v>
      </c>
      <c r="S609" s="4">
        <v>40767</v>
      </c>
      <c r="T609" s="9">
        <v>5997.74</v>
      </c>
      <c r="U609" s="4">
        <v>40762</v>
      </c>
      <c r="V609" s="9">
        <v>1943.75</v>
      </c>
      <c r="W609" s="4">
        <v>40767</v>
      </c>
      <c r="X609" s="9">
        <v>53473.4</v>
      </c>
      <c r="Y609" s="4">
        <v>40767</v>
      </c>
      <c r="Z609" s="9">
        <v>2520.44</v>
      </c>
      <c r="AA609" s="4">
        <v>40824</v>
      </c>
      <c r="AB609" s="9">
        <v>7211.96</v>
      </c>
      <c r="AC609" s="4">
        <v>40762</v>
      </c>
      <c r="AD609" s="9">
        <v>5211.25</v>
      </c>
      <c r="AE609" s="4">
        <v>40767</v>
      </c>
      <c r="AF609" s="9">
        <v>291.89999999999998</v>
      </c>
      <c r="AG609" s="4">
        <v>40797</v>
      </c>
      <c r="AH609" s="9">
        <v>1518.22</v>
      </c>
      <c r="AI609" s="4">
        <v>40767</v>
      </c>
      <c r="AJ609" s="9">
        <v>26626.27</v>
      </c>
    </row>
    <row r="610" spans="1:36" x14ac:dyDescent="0.25">
      <c r="A610" s="4">
        <v>40774</v>
      </c>
      <c r="B610" s="9">
        <v>4101.9449999999997</v>
      </c>
      <c r="C610" s="4">
        <v>40774</v>
      </c>
      <c r="D610" s="9">
        <v>8719.24</v>
      </c>
      <c r="E610" s="4">
        <v>40963</v>
      </c>
      <c r="F610" s="9">
        <v>2439.627</v>
      </c>
      <c r="G610" s="4">
        <v>40774</v>
      </c>
      <c r="H610" s="9">
        <v>12007.47</v>
      </c>
      <c r="I610" s="4">
        <v>40774</v>
      </c>
      <c r="J610" s="9">
        <v>5093.75</v>
      </c>
      <c r="K610" s="4">
        <v>40774</v>
      </c>
      <c r="L610" s="9">
        <v>1123.53</v>
      </c>
      <c r="M610" s="4">
        <v>40774</v>
      </c>
      <c r="N610" s="9">
        <v>5040.76</v>
      </c>
      <c r="O610" s="4">
        <v>40774</v>
      </c>
      <c r="P610" s="9">
        <v>19399.919999999998</v>
      </c>
      <c r="Q610" s="4">
        <v>40774</v>
      </c>
      <c r="R610" s="9">
        <v>3016.99</v>
      </c>
      <c r="S610" s="4">
        <v>40774</v>
      </c>
      <c r="T610" s="9">
        <v>5480</v>
      </c>
      <c r="U610" s="4">
        <v>40769</v>
      </c>
      <c r="V610" s="9">
        <v>1793.31</v>
      </c>
      <c r="W610" s="4">
        <v>40774</v>
      </c>
      <c r="X610" s="9">
        <v>52447.6</v>
      </c>
      <c r="Y610" s="4">
        <v>40774</v>
      </c>
      <c r="Z610" s="9">
        <v>2419.77</v>
      </c>
      <c r="AA610" s="4">
        <v>40831</v>
      </c>
      <c r="AB610" s="9">
        <v>7358.08</v>
      </c>
      <c r="AC610" s="4">
        <v>40769</v>
      </c>
      <c r="AD610" s="9">
        <v>5072.95</v>
      </c>
      <c r="AE610" s="4">
        <v>40774</v>
      </c>
      <c r="AF610" s="9">
        <v>274.14999999999998</v>
      </c>
      <c r="AG610" s="4">
        <v>40804</v>
      </c>
      <c r="AH610" s="9">
        <v>1511.5</v>
      </c>
      <c r="AI610" s="4">
        <v>40774</v>
      </c>
      <c r="AJ610" s="9">
        <v>26145.279999999999</v>
      </c>
    </row>
    <row r="611" spans="1:36" x14ac:dyDescent="0.25">
      <c r="A611" s="4">
        <v>40781</v>
      </c>
      <c r="B611" s="9">
        <v>4200.018</v>
      </c>
      <c r="C611" s="4">
        <v>40781</v>
      </c>
      <c r="D611" s="9">
        <v>8797.7800000000007</v>
      </c>
      <c r="E611" s="4">
        <v>40970</v>
      </c>
      <c r="F611" s="9">
        <v>2460.6930000000002</v>
      </c>
      <c r="G611" s="4">
        <v>40781</v>
      </c>
      <c r="H611" s="9">
        <v>12327.51</v>
      </c>
      <c r="I611" s="4">
        <v>40781</v>
      </c>
      <c r="J611" s="9">
        <v>5323.12</v>
      </c>
      <c r="K611" s="4">
        <v>40781</v>
      </c>
      <c r="L611" s="9">
        <v>1176.8</v>
      </c>
      <c r="M611" s="4">
        <v>40781</v>
      </c>
      <c r="N611" s="9">
        <v>5129.92</v>
      </c>
      <c r="O611" s="4">
        <v>40781</v>
      </c>
      <c r="P611" s="9">
        <v>19582.88</v>
      </c>
      <c r="Q611" s="4">
        <v>40781</v>
      </c>
      <c r="R611" s="9">
        <v>3087.64</v>
      </c>
      <c r="S611" s="4">
        <v>40781</v>
      </c>
      <c r="T611" s="9">
        <v>5537.48</v>
      </c>
      <c r="U611" s="4">
        <v>40776</v>
      </c>
      <c r="V611" s="9">
        <v>1744.88</v>
      </c>
      <c r="W611" s="4">
        <v>40781</v>
      </c>
      <c r="X611" s="9">
        <v>53350.8</v>
      </c>
      <c r="Y611" s="4">
        <v>40781</v>
      </c>
      <c r="Z611" s="9">
        <v>2429.94</v>
      </c>
      <c r="AA611" s="4">
        <v>40838</v>
      </c>
      <c r="AB611" s="9">
        <v>7254.51</v>
      </c>
      <c r="AC611" s="4">
        <v>40776</v>
      </c>
      <c r="AD611" s="9">
        <v>4845.6499999999996</v>
      </c>
      <c r="AE611" s="4">
        <v>40781</v>
      </c>
      <c r="AF611" s="9">
        <v>276.60000000000002</v>
      </c>
      <c r="AG611" s="4">
        <v>40811</v>
      </c>
      <c r="AH611" s="9">
        <v>1327.19</v>
      </c>
      <c r="AI611" s="4">
        <v>40781</v>
      </c>
      <c r="AJ611" s="9">
        <v>26200.73</v>
      </c>
    </row>
    <row r="612" spans="1:36" x14ac:dyDescent="0.25">
      <c r="A612" s="4">
        <v>40788</v>
      </c>
      <c r="B612" s="9">
        <v>4242.884</v>
      </c>
      <c r="C612" s="4">
        <v>40788</v>
      </c>
      <c r="D612" s="9">
        <v>8950.74</v>
      </c>
      <c r="E612" s="4">
        <v>40977</v>
      </c>
      <c r="F612" s="9">
        <v>2439.462</v>
      </c>
      <c r="G612" s="4">
        <v>40788</v>
      </c>
      <c r="H612" s="9">
        <v>12602.41</v>
      </c>
      <c r="I612" s="4">
        <v>40788</v>
      </c>
      <c r="J612" s="9">
        <v>5359.67</v>
      </c>
      <c r="K612" s="4">
        <v>40788</v>
      </c>
      <c r="L612" s="9">
        <v>1173.97</v>
      </c>
      <c r="M612" s="4">
        <v>40788</v>
      </c>
      <c r="N612" s="9">
        <v>5292.03</v>
      </c>
      <c r="O612" s="4">
        <v>40788</v>
      </c>
      <c r="P612" s="9">
        <v>20212.91</v>
      </c>
      <c r="Q612" s="4">
        <v>40788</v>
      </c>
      <c r="R612" s="9">
        <v>3148.53</v>
      </c>
      <c r="S612" s="4">
        <v>40788</v>
      </c>
      <c r="T612" s="9">
        <v>5538.33</v>
      </c>
      <c r="U612" s="4">
        <v>40783</v>
      </c>
      <c r="V612" s="9">
        <v>1778.95</v>
      </c>
      <c r="W612" s="4">
        <v>40788</v>
      </c>
      <c r="X612" s="9">
        <v>56531.6</v>
      </c>
      <c r="Y612" s="4">
        <v>40788</v>
      </c>
      <c r="Z612" s="9">
        <v>2521.29</v>
      </c>
      <c r="AA612" s="4">
        <v>40845</v>
      </c>
      <c r="AB612" s="9">
        <v>7616.06</v>
      </c>
      <c r="AC612" s="4">
        <v>40783</v>
      </c>
      <c r="AD612" s="9">
        <v>4747.8</v>
      </c>
      <c r="AE612" s="4">
        <v>40788</v>
      </c>
      <c r="AF612" s="9">
        <v>286.43</v>
      </c>
      <c r="AG612" s="4">
        <v>40818</v>
      </c>
      <c r="AH612" s="9">
        <v>1366.54</v>
      </c>
      <c r="AI612" s="4">
        <v>40788</v>
      </c>
      <c r="AJ612" s="9">
        <v>27179.73</v>
      </c>
    </row>
    <row r="613" spans="1:36" x14ac:dyDescent="0.25">
      <c r="A613" s="4">
        <v>40795</v>
      </c>
      <c r="B613" s="9">
        <v>4194.7150000000001</v>
      </c>
      <c r="C613" s="4">
        <v>40795</v>
      </c>
      <c r="D613" s="9">
        <v>8737.66</v>
      </c>
      <c r="E613" s="4">
        <v>40984</v>
      </c>
      <c r="F613" s="9">
        <v>2404.7359999999999</v>
      </c>
      <c r="G613" s="4">
        <v>40795</v>
      </c>
      <c r="H613" s="9">
        <v>12387.54</v>
      </c>
      <c r="I613" s="4">
        <v>40795</v>
      </c>
      <c r="J613" s="9">
        <v>5430.77</v>
      </c>
      <c r="K613" s="4">
        <v>40795</v>
      </c>
      <c r="L613" s="9">
        <v>1154.23</v>
      </c>
      <c r="M613" s="4">
        <v>40795</v>
      </c>
      <c r="N613" s="9">
        <v>5214.6499999999996</v>
      </c>
      <c r="O613" s="4">
        <v>40795</v>
      </c>
      <c r="P613" s="9">
        <v>19866.63</v>
      </c>
      <c r="Q613" s="4">
        <v>40795</v>
      </c>
      <c r="R613" s="9">
        <v>2974.59</v>
      </c>
      <c r="S613" s="4">
        <v>40795</v>
      </c>
      <c r="T613" s="9">
        <v>5189.93</v>
      </c>
      <c r="U613" s="4">
        <v>40790</v>
      </c>
      <c r="V613" s="9">
        <v>1867.75</v>
      </c>
      <c r="W613" s="4">
        <v>40795</v>
      </c>
      <c r="X613" s="9">
        <v>55778.400000000001</v>
      </c>
      <c r="Y613" s="4">
        <v>40795</v>
      </c>
      <c r="Z613" s="9">
        <v>2444.02</v>
      </c>
      <c r="AA613" s="4">
        <v>40852</v>
      </c>
      <c r="AB613" s="9">
        <v>7603.23</v>
      </c>
      <c r="AC613" s="4">
        <v>40790</v>
      </c>
      <c r="AD613" s="9">
        <v>5040</v>
      </c>
      <c r="AE613" s="4">
        <v>40795</v>
      </c>
      <c r="AF613" s="9">
        <v>276.10000000000002</v>
      </c>
      <c r="AG613" s="4">
        <v>40825</v>
      </c>
      <c r="AH613" s="9">
        <v>1351.42</v>
      </c>
      <c r="AI613" s="4">
        <v>40795</v>
      </c>
      <c r="AJ613" s="9">
        <v>27114.18</v>
      </c>
    </row>
    <row r="614" spans="1:36" x14ac:dyDescent="0.25">
      <c r="A614" s="4">
        <v>40802</v>
      </c>
      <c r="B614" s="9">
        <v>4149.3900000000003</v>
      </c>
      <c r="C614" s="4">
        <v>40802</v>
      </c>
      <c r="D614" s="9">
        <v>8864.16</v>
      </c>
      <c r="E614" s="4">
        <v>40991</v>
      </c>
      <c r="F614" s="9">
        <v>2349.5390000000002</v>
      </c>
      <c r="G614" s="4">
        <v>40802</v>
      </c>
      <c r="H614" s="9">
        <v>12263.71</v>
      </c>
      <c r="I614" s="4">
        <v>40802</v>
      </c>
      <c r="J614" s="9">
        <v>5452.88</v>
      </c>
      <c r="K614" s="4">
        <v>40802</v>
      </c>
      <c r="L614" s="9">
        <v>1216.01</v>
      </c>
      <c r="M614" s="4">
        <v>40802</v>
      </c>
      <c r="N614" s="9">
        <v>5368.41</v>
      </c>
      <c r="O614" s="4">
        <v>40802</v>
      </c>
      <c r="P614" s="9">
        <v>19455.310000000001</v>
      </c>
      <c r="Q614" s="4">
        <v>40802</v>
      </c>
      <c r="R614" s="9">
        <v>3031.08</v>
      </c>
      <c r="S614" s="4">
        <v>40802</v>
      </c>
      <c r="T614" s="9">
        <v>5573.51</v>
      </c>
      <c r="U614" s="4">
        <v>40797</v>
      </c>
      <c r="V614" s="9">
        <v>1812.93</v>
      </c>
      <c r="W614" s="4">
        <v>40802</v>
      </c>
      <c r="X614" s="9">
        <v>57210.1</v>
      </c>
      <c r="Y614" s="4">
        <v>40802</v>
      </c>
      <c r="Z614" s="9">
        <v>2497.23</v>
      </c>
      <c r="AA614" s="4">
        <v>40859</v>
      </c>
      <c r="AB614" s="9">
        <v>7367.29</v>
      </c>
      <c r="AC614" s="4">
        <v>40797</v>
      </c>
      <c r="AD614" s="9">
        <v>5059.45</v>
      </c>
      <c r="AE614" s="4">
        <v>40802</v>
      </c>
      <c r="AF614" s="9">
        <v>281.73</v>
      </c>
      <c r="AG614" s="4">
        <v>40832</v>
      </c>
      <c r="AH614" s="9">
        <v>1431.92</v>
      </c>
      <c r="AI614" s="4">
        <v>40802</v>
      </c>
      <c r="AJ614" s="9">
        <v>27726.22</v>
      </c>
    </row>
    <row r="615" spans="1:36" x14ac:dyDescent="0.25">
      <c r="A615" s="4">
        <v>40809</v>
      </c>
      <c r="B615" s="9">
        <v>3903.1610000000001</v>
      </c>
      <c r="C615" s="4">
        <v>40809</v>
      </c>
      <c r="D615" s="9">
        <v>8560.26</v>
      </c>
      <c r="E615" s="4">
        <v>40998</v>
      </c>
      <c r="F615" s="9">
        <v>2262.7890000000002</v>
      </c>
      <c r="G615" s="4">
        <v>40809</v>
      </c>
      <c r="H615" s="9">
        <v>11462.87</v>
      </c>
      <c r="I615" s="4">
        <v>40809</v>
      </c>
      <c r="J615" s="9">
        <v>5298.83</v>
      </c>
      <c r="K615" s="4">
        <v>40809</v>
      </c>
      <c r="L615" s="9">
        <v>1136.43</v>
      </c>
      <c r="M615" s="4">
        <v>40809</v>
      </c>
      <c r="N615" s="9">
        <v>5066.8100000000004</v>
      </c>
      <c r="O615" s="4">
        <v>40809</v>
      </c>
      <c r="P615" s="9">
        <v>17668.830000000002</v>
      </c>
      <c r="Q615" s="4">
        <v>40809</v>
      </c>
      <c r="R615" s="9">
        <v>2810.11</v>
      </c>
      <c r="S615" s="4">
        <v>40809</v>
      </c>
      <c r="T615" s="9">
        <v>5196.5600000000004</v>
      </c>
      <c r="U615" s="4">
        <v>40804</v>
      </c>
      <c r="V615" s="9">
        <v>1840.1</v>
      </c>
      <c r="W615" s="4">
        <v>40809</v>
      </c>
      <c r="X615" s="9">
        <v>53230.400000000001</v>
      </c>
      <c r="Y615" s="4">
        <v>40809</v>
      </c>
      <c r="Z615" s="9">
        <v>2404.7399999999998</v>
      </c>
      <c r="AA615" s="4">
        <v>40866</v>
      </c>
      <c r="AB615" s="9">
        <v>7233.78</v>
      </c>
      <c r="AC615" s="4">
        <v>40804</v>
      </c>
      <c r="AD615" s="9">
        <v>5084.25</v>
      </c>
      <c r="AE615" s="4">
        <v>40809</v>
      </c>
      <c r="AF615" s="9">
        <v>264.72000000000003</v>
      </c>
      <c r="AG615" s="4">
        <v>40839</v>
      </c>
      <c r="AH615" s="9">
        <v>1447.01</v>
      </c>
      <c r="AI615" s="4">
        <v>40809</v>
      </c>
      <c r="AJ615" s="9">
        <v>26834.39</v>
      </c>
    </row>
    <row r="616" spans="1:36" x14ac:dyDescent="0.25">
      <c r="A616" s="4">
        <v>40816</v>
      </c>
      <c r="B616" s="9">
        <v>4008.5990000000002</v>
      </c>
      <c r="C616" s="4">
        <v>40816</v>
      </c>
      <c r="D616" s="9">
        <v>8700.2900000000009</v>
      </c>
      <c r="E616" s="4">
        <v>41005</v>
      </c>
      <c r="F616" s="9">
        <v>2306.5529999999999</v>
      </c>
      <c r="G616" s="4">
        <v>40816</v>
      </c>
      <c r="H616" s="9">
        <v>11623.84</v>
      </c>
      <c r="I616" s="4">
        <v>40816</v>
      </c>
      <c r="J616" s="9">
        <v>5531.74</v>
      </c>
      <c r="K616" s="4">
        <v>40816</v>
      </c>
      <c r="L616" s="9">
        <v>1131.42</v>
      </c>
      <c r="M616" s="4">
        <v>40816</v>
      </c>
      <c r="N616" s="9">
        <v>5128.4799999999996</v>
      </c>
      <c r="O616" s="4">
        <v>40816</v>
      </c>
      <c r="P616" s="9">
        <v>17592.41</v>
      </c>
      <c r="Q616" s="4">
        <v>40816</v>
      </c>
      <c r="R616" s="9">
        <v>2981.96</v>
      </c>
      <c r="S616" s="4">
        <v>40816</v>
      </c>
      <c r="T616" s="9">
        <v>5502.02</v>
      </c>
      <c r="U616" s="4">
        <v>40811</v>
      </c>
      <c r="V616" s="9">
        <v>1697.44</v>
      </c>
      <c r="W616" s="4">
        <v>40816</v>
      </c>
      <c r="X616" s="9">
        <v>52324.4</v>
      </c>
      <c r="Y616" s="4">
        <v>40816</v>
      </c>
      <c r="Z616" s="9">
        <v>2503.19</v>
      </c>
      <c r="AA616" s="4">
        <v>40873</v>
      </c>
      <c r="AB616" s="9">
        <v>6784.52</v>
      </c>
      <c r="AC616" s="4">
        <v>40811</v>
      </c>
      <c r="AD616" s="9">
        <v>4867.75</v>
      </c>
      <c r="AE616" s="4">
        <v>40816</v>
      </c>
      <c r="AF616" s="9">
        <v>280.18</v>
      </c>
      <c r="AG616" s="4">
        <v>40846</v>
      </c>
      <c r="AH616" s="9">
        <v>1526.57</v>
      </c>
      <c r="AI616" s="4">
        <v>40816</v>
      </c>
      <c r="AJ616" s="9">
        <v>26375.82</v>
      </c>
    </row>
    <row r="617" spans="1:36" x14ac:dyDescent="0.25">
      <c r="A617" s="4">
        <v>40823</v>
      </c>
      <c r="B617" s="9">
        <v>4162.8639999999996</v>
      </c>
      <c r="C617" s="4">
        <v>40823</v>
      </c>
      <c r="D617" s="9">
        <v>8605.6200000000008</v>
      </c>
      <c r="E617" s="4">
        <v>41012</v>
      </c>
      <c r="F617" s="9">
        <v>2359.1610000000001</v>
      </c>
      <c r="G617" s="4">
        <v>40823</v>
      </c>
      <c r="H617" s="9">
        <v>11588.36</v>
      </c>
      <c r="I617" s="4">
        <v>40823</v>
      </c>
      <c r="J617" s="9">
        <v>5652.23</v>
      </c>
      <c r="K617" s="4">
        <v>40823</v>
      </c>
      <c r="L617" s="9">
        <v>1155.46</v>
      </c>
      <c r="M617" s="4">
        <v>40823</v>
      </c>
      <c r="N617" s="9">
        <v>5303.4</v>
      </c>
      <c r="O617" s="4">
        <v>40823</v>
      </c>
      <c r="P617" s="9">
        <v>17707.009999999998</v>
      </c>
      <c r="Q617" s="4">
        <v>40823</v>
      </c>
      <c r="R617" s="9">
        <v>3095.56</v>
      </c>
      <c r="S617" s="4">
        <v>40823</v>
      </c>
      <c r="T617" s="9">
        <v>5675.7</v>
      </c>
      <c r="U617" s="4">
        <v>40818</v>
      </c>
      <c r="V617" s="9">
        <v>1769.65</v>
      </c>
      <c r="W617" s="4">
        <v>40823</v>
      </c>
      <c r="X617" s="9">
        <v>51243.6</v>
      </c>
      <c r="Y617" s="4">
        <v>40823</v>
      </c>
      <c r="Z617" s="9">
        <v>2562.7399999999998</v>
      </c>
      <c r="AA617" s="4">
        <v>40880</v>
      </c>
      <c r="AB617" s="9">
        <v>7140.68</v>
      </c>
      <c r="AC617" s="4">
        <v>40818</v>
      </c>
      <c r="AD617" s="9">
        <v>4943.25</v>
      </c>
      <c r="AE617" s="4">
        <v>40823</v>
      </c>
      <c r="AF617" s="9">
        <v>288.31</v>
      </c>
      <c r="AG617" s="4">
        <v>40853</v>
      </c>
      <c r="AH617" s="9">
        <v>1501.18</v>
      </c>
      <c r="AI617" s="4">
        <v>40823</v>
      </c>
      <c r="AJ617" s="9">
        <v>27001.46</v>
      </c>
    </row>
    <row r="618" spans="1:36" x14ac:dyDescent="0.25">
      <c r="A618" s="4">
        <v>40830</v>
      </c>
      <c r="B618" s="9">
        <v>4205.6409999999996</v>
      </c>
      <c r="C618" s="4">
        <v>40830</v>
      </c>
      <c r="D618" s="9">
        <v>8747.9599999999991</v>
      </c>
      <c r="E618" s="4">
        <v>41019</v>
      </c>
      <c r="F618" s="9">
        <v>2406.8629999999998</v>
      </c>
      <c r="G618" s="4">
        <v>40830</v>
      </c>
      <c r="H618" s="9">
        <v>12081.73</v>
      </c>
      <c r="I618" s="4">
        <v>40830</v>
      </c>
      <c r="J618" s="9">
        <v>5761.12</v>
      </c>
      <c r="K618" s="4">
        <v>40830</v>
      </c>
      <c r="L618" s="9">
        <v>1224.58</v>
      </c>
      <c r="M618" s="4">
        <v>40830</v>
      </c>
      <c r="N618" s="9">
        <v>5466.36</v>
      </c>
      <c r="O618" s="4">
        <v>40830</v>
      </c>
      <c r="P618" s="9">
        <v>18501.79</v>
      </c>
      <c r="Q618" s="4">
        <v>40830</v>
      </c>
      <c r="R618" s="9">
        <v>3217.89</v>
      </c>
      <c r="S618" s="4">
        <v>40830</v>
      </c>
      <c r="T618" s="9">
        <v>5967.2</v>
      </c>
      <c r="U618" s="4">
        <v>40825</v>
      </c>
      <c r="V618" s="9">
        <v>1759.77</v>
      </c>
      <c r="W618" s="4">
        <v>40830</v>
      </c>
      <c r="X618" s="9">
        <v>55030.400000000001</v>
      </c>
      <c r="Y618" s="4">
        <v>40830</v>
      </c>
      <c r="Z618" s="9">
        <v>2604.62</v>
      </c>
      <c r="AA618" s="4">
        <v>40887</v>
      </c>
      <c r="AB618" s="9">
        <v>6893.3</v>
      </c>
      <c r="AC618" s="4">
        <v>40825</v>
      </c>
      <c r="AD618" s="9">
        <v>4888.05</v>
      </c>
      <c r="AE618" s="4">
        <v>40830</v>
      </c>
      <c r="AF618" s="9">
        <v>302.41000000000003</v>
      </c>
      <c r="AG618" s="4">
        <v>40860</v>
      </c>
      <c r="AH618" s="9">
        <v>1484.97</v>
      </c>
      <c r="AI618" s="4">
        <v>40830</v>
      </c>
      <c r="AJ618" s="9">
        <v>27839.759999999998</v>
      </c>
    </row>
    <row r="619" spans="1:36" x14ac:dyDescent="0.25">
      <c r="A619" s="4">
        <v>40837</v>
      </c>
      <c r="B619" s="9">
        <v>4141.88</v>
      </c>
      <c r="C619" s="4">
        <v>40837</v>
      </c>
      <c r="D619" s="9">
        <v>8678.89</v>
      </c>
      <c r="E619" s="4">
        <v>41026</v>
      </c>
      <c r="F619" s="9">
        <v>2396.3159999999998</v>
      </c>
      <c r="G619" s="4">
        <v>40837</v>
      </c>
      <c r="H619" s="9">
        <v>11949.49</v>
      </c>
      <c r="I619" s="4">
        <v>40837</v>
      </c>
      <c r="J619" s="9">
        <v>5753.52</v>
      </c>
      <c r="K619" s="4">
        <v>40837</v>
      </c>
      <c r="L619" s="9">
        <v>1238.25</v>
      </c>
      <c r="M619" s="4">
        <v>40837</v>
      </c>
      <c r="N619" s="9">
        <v>5488.65</v>
      </c>
      <c r="O619" s="4">
        <v>40837</v>
      </c>
      <c r="P619" s="9">
        <v>18025.72</v>
      </c>
      <c r="Q619" s="4">
        <v>40837</v>
      </c>
      <c r="R619" s="9">
        <v>3171.34</v>
      </c>
      <c r="S619" s="4">
        <v>40837</v>
      </c>
      <c r="T619" s="9">
        <v>5970.96</v>
      </c>
      <c r="U619" s="4">
        <v>40832</v>
      </c>
      <c r="V619" s="9">
        <v>1835.4</v>
      </c>
      <c r="W619" s="4">
        <v>40837</v>
      </c>
      <c r="X619" s="9">
        <v>55255.199999999997</v>
      </c>
      <c r="Y619" s="4">
        <v>40837</v>
      </c>
      <c r="Z619" s="9">
        <v>2629.56</v>
      </c>
      <c r="AA619" s="4">
        <v>40894</v>
      </c>
      <c r="AB619" s="9">
        <v>6785.09</v>
      </c>
      <c r="AC619" s="4">
        <v>40832</v>
      </c>
      <c r="AD619" s="9">
        <v>5132.3</v>
      </c>
      <c r="AE619" s="4">
        <v>40837</v>
      </c>
      <c r="AF619" s="9">
        <v>305.7</v>
      </c>
      <c r="AG619" s="4">
        <v>40867</v>
      </c>
      <c r="AH619" s="9">
        <v>1460.56</v>
      </c>
      <c r="AI619" s="4">
        <v>40837</v>
      </c>
      <c r="AJ619" s="9">
        <v>28165.61</v>
      </c>
    </row>
    <row r="620" spans="1:36" x14ac:dyDescent="0.25">
      <c r="A620" s="4">
        <v>40844</v>
      </c>
      <c r="B620" s="9">
        <v>4353.2650000000003</v>
      </c>
      <c r="C620" s="4">
        <v>40844</v>
      </c>
      <c r="D620" s="9">
        <v>9050.4699999999993</v>
      </c>
      <c r="E620" s="4">
        <v>41033</v>
      </c>
      <c r="F620" s="9">
        <v>2452.0140000000001</v>
      </c>
      <c r="G620" s="4">
        <v>40844</v>
      </c>
      <c r="H620" s="9">
        <v>12519.51</v>
      </c>
      <c r="I620" s="4">
        <v>40844</v>
      </c>
      <c r="J620" s="9">
        <v>5852.66</v>
      </c>
      <c r="K620" s="4">
        <v>40844</v>
      </c>
      <c r="L620" s="9">
        <v>1285.0899999999999</v>
      </c>
      <c r="M620" s="4">
        <v>40844</v>
      </c>
      <c r="N620" s="9">
        <v>5702.24</v>
      </c>
      <c r="O620" s="4">
        <v>40844</v>
      </c>
      <c r="P620" s="9">
        <v>20019.240000000002</v>
      </c>
      <c r="Q620" s="4">
        <v>40844</v>
      </c>
      <c r="R620" s="9">
        <v>3348.63</v>
      </c>
      <c r="S620" s="4">
        <v>40844</v>
      </c>
      <c r="T620" s="9">
        <v>6346.19</v>
      </c>
      <c r="U620" s="4">
        <v>40839</v>
      </c>
      <c r="V620" s="9">
        <v>1838.38</v>
      </c>
      <c r="W620" s="4">
        <v>40844</v>
      </c>
      <c r="X620" s="9">
        <v>59513.1</v>
      </c>
      <c r="Y620" s="4">
        <v>40844</v>
      </c>
      <c r="Z620" s="9">
        <v>2755.85</v>
      </c>
      <c r="AA620" s="4">
        <v>40901</v>
      </c>
      <c r="AB620" s="9">
        <v>7110.73</v>
      </c>
      <c r="AC620" s="4">
        <v>40839</v>
      </c>
      <c r="AD620" s="9">
        <v>5049.95</v>
      </c>
      <c r="AE620" s="4">
        <v>40844</v>
      </c>
      <c r="AF620" s="9">
        <v>313.01</v>
      </c>
      <c r="AG620" s="4">
        <v>40874</v>
      </c>
      <c r="AH620" s="9">
        <v>1410.84</v>
      </c>
      <c r="AI620" s="4">
        <v>40844</v>
      </c>
      <c r="AJ620" s="9">
        <v>29566.799999999999</v>
      </c>
    </row>
    <row r="621" spans="1:36" x14ac:dyDescent="0.25">
      <c r="A621" s="4">
        <v>40851</v>
      </c>
      <c r="B621" s="9">
        <v>4281.12</v>
      </c>
      <c r="C621" s="4">
        <v>40851</v>
      </c>
      <c r="D621" s="9">
        <v>8801.4</v>
      </c>
      <c r="E621" s="4">
        <v>41040</v>
      </c>
      <c r="F621" s="9">
        <v>2394.9830000000002</v>
      </c>
      <c r="G621" s="4">
        <v>40851</v>
      </c>
      <c r="H621" s="9">
        <v>12408.25</v>
      </c>
      <c r="I621" s="4">
        <v>40851</v>
      </c>
      <c r="J621" s="9">
        <v>5659.83</v>
      </c>
      <c r="K621" s="4">
        <v>40851</v>
      </c>
      <c r="L621" s="9">
        <v>1253.23</v>
      </c>
      <c r="M621" s="4">
        <v>40851</v>
      </c>
      <c r="N621" s="9">
        <v>5527.16</v>
      </c>
      <c r="O621" s="4">
        <v>40851</v>
      </c>
      <c r="P621" s="9">
        <v>19842.79</v>
      </c>
      <c r="Q621" s="4">
        <v>40851</v>
      </c>
      <c r="R621" s="9">
        <v>3123.55</v>
      </c>
      <c r="S621" s="4">
        <v>40851</v>
      </c>
      <c r="T621" s="9">
        <v>5966.16</v>
      </c>
      <c r="U621" s="4">
        <v>40846</v>
      </c>
      <c r="V621" s="9">
        <v>1929.48</v>
      </c>
      <c r="W621" s="4">
        <v>40851</v>
      </c>
      <c r="X621" s="9">
        <v>58669.9</v>
      </c>
      <c r="Y621" s="4">
        <v>40851</v>
      </c>
      <c r="Z621" s="9">
        <v>2664.54</v>
      </c>
      <c r="AA621" s="4">
        <v>40908</v>
      </c>
      <c r="AB621" s="9">
        <v>7072.08</v>
      </c>
      <c r="AC621" s="4">
        <v>40846</v>
      </c>
      <c r="AD621" s="9">
        <v>5360.7</v>
      </c>
      <c r="AE621" s="4">
        <v>40851</v>
      </c>
      <c r="AF621" s="9">
        <v>301.97000000000003</v>
      </c>
      <c r="AG621" s="4">
        <v>40881</v>
      </c>
      <c r="AH621" s="9">
        <v>1505.77</v>
      </c>
      <c r="AI621" s="4">
        <v>40851</v>
      </c>
      <c r="AJ621" s="9">
        <v>28553.599999999999</v>
      </c>
    </row>
    <row r="622" spans="1:36" x14ac:dyDescent="0.25">
      <c r="A622" s="4">
        <v>40858</v>
      </c>
      <c r="B622" s="9">
        <v>4296.5249999999996</v>
      </c>
      <c r="C622" s="4">
        <v>40858</v>
      </c>
      <c r="D622" s="9">
        <v>8514.4699999999993</v>
      </c>
      <c r="E622" s="4">
        <v>41047</v>
      </c>
      <c r="F622" s="9">
        <v>2344.52</v>
      </c>
      <c r="G622" s="4">
        <v>40858</v>
      </c>
      <c r="H622" s="9">
        <v>12276.85</v>
      </c>
      <c r="I622" s="4">
        <v>40858</v>
      </c>
      <c r="J622" s="9">
        <v>5649.03</v>
      </c>
      <c r="K622" s="4">
        <v>40858</v>
      </c>
      <c r="L622" s="9">
        <v>1263.8599999999999</v>
      </c>
      <c r="M622" s="4">
        <v>40858</v>
      </c>
      <c r="N622" s="9">
        <v>5545.38</v>
      </c>
      <c r="O622" s="4">
        <v>40858</v>
      </c>
      <c r="P622" s="9">
        <v>19137.169999999998</v>
      </c>
      <c r="Q622" s="4">
        <v>40858</v>
      </c>
      <c r="R622" s="9">
        <v>3149.38</v>
      </c>
      <c r="S622" s="4">
        <v>40858</v>
      </c>
      <c r="T622" s="9">
        <v>6057.03</v>
      </c>
      <c r="U622" s="4">
        <v>40853</v>
      </c>
      <c r="V622" s="9">
        <v>1928.41</v>
      </c>
      <c r="W622" s="4">
        <v>40858</v>
      </c>
      <c r="X622" s="9">
        <v>58547</v>
      </c>
      <c r="Y622" s="4">
        <v>40858</v>
      </c>
      <c r="Z622" s="9">
        <v>2697.11</v>
      </c>
      <c r="AA622" s="4">
        <v>40915</v>
      </c>
      <c r="AB622" s="9">
        <v>7120.51</v>
      </c>
      <c r="AC622" s="4">
        <v>40853</v>
      </c>
      <c r="AD622" s="9">
        <v>5284.2</v>
      </c>
      <c r="AE622" s="4">
        <v>40858</v>
      </c>
      <c r="AF622" s="9">
        <v>300.98</v>
      </c>
      <c r="AG622" s="4">
        <v>40888</v>
      </c>
      <c r="AH622" s="9">
        <v>1396.28</v>
      </c>
      <c r="AI622" s="4">
        <v>40858</v>
      </c>
      <c r="AJ622" s="9">
        <v>28888.5</v>
      </c>
    </row>
    <row r="623" spans="1:36" x14ac:dyDescent="0.25">
      <c r="A623" s="4">
        <v>40865</v>
      </c>
      <c r="B623" s="9">
        <v>4176.9650000000001</v>
      </c>
      <c r="C623" s="4">
        <v>40865</v>
      </c>
      <c r="D623" s="9">
        <v>8374.91</v>
      </c>
      <c r="E623" s="4">
        <v>41054</v>
      </c>
      <c r="F623" s="9">
        <v>2333.5529999999999</v>
      </c>
      <c r="G623" s="4">
        <v>40865</v>
      </c>
      <c r="H623" s="9">
        <v>11892.44</v>
      </c>
      <c r="I623" s="4">
        <v>40865</v>
      </c>
      <c r="J623" s="9">
        <v>5614.61</v>
      </c>
      <c r="K623" s="4">
        <v>40865</v>
      </c>
      <c r="L623" s="9">
        <v>1215.6500000000001</v>
      </c>
      <c r="M623" s="4">
        <v>40865</v>
      </c>
      <c r="N623" s="9">
        <v>5362.94</v>
      </c>
      <c r="O623" s="4">
        <v>40865</v>
      </c>
      <c r="P623" s="9">
        <v>18491.23</v>
      </c>
      <c r="Q623" s="4">
        <v>40865</v>
      </c>
      <c r="R623" s="9">
        <v>2997.01</v>
      </c>
      <c r="S623" s="4">
        <v>40865</v>
      </c>
      <c r="T623" s="9">
        <v>5800.24</v>
      </c>
      <c r="U623" s="4">
        <v>40860</v>
      </c>
      <c r="V623" s="9">
        <v>1863.45</v>
      </c>
      <c r="W623" s="4">
        <v>40865</v>
      </c>
      <c r="X623" s="9">
        <v>56731.3</v>
      </c>
      <c r="Y623" s="4">
        <v>40865</v>
      </c>
      <c r="Z623" s="9">
        <v>2607.11</v>
      </c>
      <c r="AA623" s="4">
        <v>40922</v>
      </c>
      <c r="AB623" s="9">
        <v>7181.54</v>
      </c>
      <c r="AC623" s="4">
        <v>40860</v>
      </c>
      <c r="AD623" s="9">
        <v>5168.8500000000004</v>
      </c>
      <c r="AE623" s="4">
        <v>40865</v>
      </c>
      <c r="AF623" s="9">
        <v>288.01</v>
      </c>
      <c r="AG623" s="4">
        <v>40895</v>
      </c>
      <c r="AH623" s="9">
        <v>1383.42</v>
      </c>
      <c r="AI623" s="4">
        <v>40865</v>
      </c>
      <c r="AJ623" s="9">
        <v>28431.41</v>
      </c>
    </row>
    <row r="624" spans="1:36" x14ac:dyDescent="0.25">
      <c r="A624" s="4">
        <v>40872</v>
      </c>
      <c r="B624" s="9">
        <v>3984.3420000000001</v>
      </c>
      <c r="C624" s="4">
        <v>40872</v>
      </c>
      <c r="D624" s="9">
        <v>8160.01</v>
      </c>
      <c r="E624" s="4">
        <v>41061</v>
      </c>
      <c r="F624" s="9">
        <v>2373.4360000000001</v>
      </c>
      <c r="G624" s="4">
        <v>40872</v>
      </c>
      <c r="H624" s="9">
        <v>11462.06</v>
      </c>
      <c r="I624" s="4">
        <v>40872</v>
      </c>
      <c r="J624" s="9">
        <v>5395.61</v>
      </c>
      <c r="K624" s="4">
        <v>40872</v>
      </c>
      <c r="L624" s="9">
        <v>1158.67</v>
      </c>
      <c r="M624" s="4">
        <v>40872</v>
      </c>
      <c r="N624" s="9">
        <v>5164.6499999999996</v>
      </c>
      <c r="O624" s="4">
        <v>40872</v>
      </c>
      <c r="P624" s="9">
        <v>17689.48</v>
      </c>
      <c r="Q624" s="4">
        <v>40872</v>
      </c>
      <c r="R624" s="9">
        <v>2856.97</v>
      </c>
      <c r="S624" s="4">
        <v>40872</v>
      </c>
      <c r="T624" s="9">
        <v>5492.87</v>
      </c>
      <c r="U624" s="4">
        <v>40867</v>
      </c>
      <c r="V624" s="9">
        <v>1839.17</v>
      </c>
      <c r="W624" s="4">
        <v>40872</v>
      </c>
      <c r="X624" s="9">
        <v>54894.5</v>
      </c>
      <c r="Y624" s="4">
        <v>40872</v>
      </c>
      <c r="Z624" s="9">
        <v>2521.9699999999998</v>
      </c>
      <c r="AA624" s="4">
        <v>40929</v>
      </c>
      <c r="AB624" s="9">
        <v>7233.69</v>
      </c>
      <c r="AC624" s="4">
        <v>40867</v>
      </c>
      <c r="AD624" s="9">
        <v>4905.8</v>
      </c>
      <c r="AE624" s="4">
        <v>40872</v>
      </c>
      <c r="AF624" s="9">
        <v>274.37</v>
      </c>
      <c r="AG624" s="4">
        <v>40902</v>
      </c>
      <c r="AH624" s="9">
        <v>1376.11</v>
      </c>
      <c r="AI624" s="4">
        <v>40872</v>
      </c>
      <c r="AJ624" s="9">
        <v>27770.91</v>
      </c>
    </row>
    <row r="625" spans="1:36" x14ac:dyDescent="0.25">
      <c r="A625" s="4">
        <v>40879</v>
      </c>
      <c r="B625" s="9">
        <v>4288.0029999999997</v>
      </c>
      <c r="C625" s="4">
        <v>40879</v>
      </c>
      <c r="D625" s="9">
        <v>8643.75</v>
      </c>
      <c r="E625" s="4">
        <v>41068</v>
      </c>
      <c r="F625" s="9">
        <v>2281.4470000000001</v>
      </c>
      <c r="G625" s="4">
        <v>40879</v>
      </c>
      <c r="H625" s="9">
        <v>12075.09</v>
      </c>
      <c r="I625" s="4">
        <v>40879</v>
      </c>
      <c r="J625" s="9">
        <v>5718.85</v>
      </c>
      <c r="K625" s="4">
        <v>40879</v>
      </c>
      <c r="L625" s="9">
        <v>1244.28</v>
      </c>
      <c r="M625" s="4">
        <v>40879</v>
      </c>
      <c r="N625" s="9">
        <v>5552.29</v>
      </c>
      <c r="O625" s="4">
        <v>40879</v>
      </c>
      <c r="P625" s="9">
        <v>19040.39</v>
      </c>
      <c r="Q625" s="4">
        <v>40879</v>
      </c>
      <c r="R625" s="9">
        <v>3164.95</v>
      </c>
      <c r="S625" s="4">
        <v>40879</v>
      </c>
      <c r="T625" s="9">
        <v>6080.68</v>
      </c>
      <c r="U625" s="4">
        <v>40874</v>
      </c>
      <c r="V625" s="9">
        <v>1776.4</v>
      </c>
      <c r="W625" s="4">
        <v>40879</v>
      </c>
      <c r="X625" s="9">
        <v>57885.9</v>
      </c>
      <c r="Y625" s="4">
        <v>40879</v>
      </c>
      <c r="Z625" s="9">
        <v>2720.59</v>
      </c>
      <c r="AA625" s="4">
        <v>40943</v>
      </c>
      <c r="AB625" s="9">
        <v>7741.24</v>
      </c>
      <c r="AC625" s="4">
        <v>40874</v>
      </c>
      <c r="AD625" s="9">
        <v>4710.05</v>
      </c>
      <c r="AE625" s="4">
        <v>40879</v>
      </c>
      <c r="AF625" s="9">
        <v>300.77</v>
      </c>
      <c r="AG625" s="4">
        <v>40909</v>
      </c>
      <c r="AH625" s="9">
        <v>1402.23</v>
      </c>
      <c r="AI625" s="4">
        <v>40879</v>
      </c>
      <c r="AJ625" s="9">
        <v>29187.83</v>
      </c>
    </row>
    <row r="626" spans="1:36" x14ac:dyDescent="0.25">
      <c r="A626" s="4">
        <v>40886</v>
      </c>
      <c r="B626" s="9">
        <v>4203.0159999999996</v>
      </c>
      <c r="C626" s="4">
        <v>40886</v>
      </c>
      <c r="D626" s="9">
        <v>8536.4599999999991</v>
      </c>
      <c r="E626" s="4">
        <v>41075</v>
      </c>
      <c r="F626" s="9">
        <v>2306.85</v>
      </c>
      <c r="G626" s="4">
        <v>40886</v>
      </c>
      <c r="H626" s="9">
        <v>12034.75</v>
      </c>
      <c r="I626" s="4">
        <v>40886</v>
      </c>
      <c r="J626" s="9">
        <v>5793.57</v>
      </c>
      <c r="K626" s="4">
        <v>40886</v>
      </c>
      <c r="L626" s="9">
        <v>1255.19</v>
      </c>
      <c r="M626" s="4">
        <v>40886</v>
      </c>
      <c r="N626" s="9">
        <v>5529.21</v>
      </c>
      <c r="O626" s="4">
        <v>40886</v>
      </c>
      <c r="P626" s="9">
        <v>18586.23</v>
      </c>
      <c r="Q626" s="4">
        <v>40886</v>
      </c>
      <c r="R626" s="9">
        <v>3172.35</v>
      </c>
      <c r="S626" s="4">
        <v>40886</v>
      </c>
      <c r="T626" s="9">
        <v>5986.71</v>
      </c>
      <c r="U626" s="4">
        <v>40881</v>
      </c>
      <c r="V626" s="9">
        <v>1916.04</v>
      </c>
      <c r="W626" s="4">
        <v>40886</v>
      </c>
      <c r="X626" s="9">
        <v>58236.5</v>
      </c>
      <c r="Y626" s="4">
        <v>40886</v>
      </c>
      <c r="Z626" s="9">
        <v>2741.29</v>
      </c>
      <c r="AA626" s="4">
        <v>40950</v>
      </c>
      <c r="AB626" s="9">
        <v>7862.27</v>
      </c>
      <c r="AC626" s="4">
        <v>40881</v>
      </c>
      <c r="AD626" s="9">
        <v>5050.1499999999996</v>
      </c>
      <c r="AE626" s="4">
        <v>40886</v>
      </c>
      <c r="AF626" s="9">
        <v>304.58</v>
      </c>
      <c r="AG626" s="4">
        <v>40916</v>
      </c>
      <c r="AH626" s="9">
        <v>1440.6</v>
      </c>
      <c r="AI626" s="4">
        <v>40886</v>
      </c>
      <c r="AJ626" s="9">
        <v>29169.61</v>
      </c>
    </row>
    <row r="627" spans="1:36" x14ac:dyDescent="0.25">
      <c r="A627" s="4">
        <v>40893</v>
      </c>
      <c r="B627" s="9">
        <v>4159.2209999999995</v>
      </c>
      <c r="C627" s="4">
        <v>40893</v>
      </c>
      <c r="D627" s="9">
        <v>8401.7199999999993</v>
      </c>
      <c r="E627" s="4">
        <v>41082</v>
      </c>
      <c r="F627" s="9">
        <v>2260.877</v>
      </c>
      <c r="G627" s="4">
        <v>40893</v>
      </c>
      <c r="H627" s="9">
        <v>11635.38</v>
      </c>
      <c r="I627" s="4">
        <v>40893</v>
      </c>
      <c r="J627" s="9">
        <v>5733.5</v>
      </c>
      <c r="K627" s="4">
        <v>40893</v>
      </c>
      <c r="L627" s="9">
        <v>1219.6600000000001</v>
      </c>
      <c r="M627" s="4">
        <v>40893</v>
      </c>
      <c r="N627" s="9">
        <v>5387.34</v>
      </c>
      <c r="O627" s="4">
        <v>40893</v>
      </c>
      <c r="P627" s="9">
        <v>18285.39</v>
      </c>
      <c r="Q627" s="4">
        <v>40893</v>
      </c>
      <c r="R627" s="9">
        <v>2972.3</v>
      </c>
      <c r="S627" s="4">
        <v>40893</v>
      </c>
      <c r="T627" s="9">
        <v>5701.78</v>
      </c>
      <c r="U627" s="4">
        <v>40888</v>
      </c>
      <c r="V627" s="9">
        <v>1874.75</v>
      </c>
      <c r="W627" s="4">
        <v>40893</v>
      </c>
      <c r="X627" s="9">
        <v>56096.9</v>
      </c>
      <c r="Y627" s="4">
        <v>40893</v>
      </c>
      <c r="Z627" s="9">
        <v>2726.4</v>
      </c>
      <c r="AA627" s="4">
        <v>40957</v>
      </c>
      <c r="AB627" s="9">
        <v>7894.36</v>
      </c>
      <c r="AC627" s="4">
        <v>40888</v>
      </c>
      <c r="AD627" s="9">
        <v>4866.7</v>
      </c>
      <c r="AE627" s="4">
        <v>40893</v>
      </c>
      <c r="AF627" s="9">
        <v>294.02999999999997</v>
      </c>
      <c r="AG627" s="4">
        <v>40923</v>
      </c>
      <c r="AH627" s="9">
        <v>1463.43</v>
      </c>
      <c r="AI627" s="4">
        <v>40893</v>
      </c>
      <c r="AJ627" s="9">
        <v>28556.63</v>
      </c>
    </row>
    <row r="628" spans="1:36" x14ac:dyDescent="0.25">
      <c r="A628" s="4">
        <v>40900</v>
      </c>
      <c r="B628" s="9">
        <v>4140.4139999999998</v>
      </c>
      <c r="C628" s="4">
        <v>40900</v>
      </c>
      <c r="D628" s="9">
        <v>8395.16</v>
      </c>
      <c r="E628" s="4">
        <v>41089</v>
      </c>
      <c r="F628" s="9">
        <v>2225.431</v>
      </c>
      <c r="G628" s="4">
        <v>40900</v>
      </c>
      <c r="H628" s="9">
        <v>11926.67</v>
      </c>
      <c r="I628" s="4">
        <v>40900</v>
      </c>
      <c r="J628" s="9">
        <v>5893.89</v>
      </c>
      <c r="K628" s="4">
        <v>40900</v>
      </c>
      <c r="L628" s="9">
        <v>1265.33</v>
      </c>
      <c r="M628" s="4">
        <v>40900</v>
      </c>
      <c r="N628" s="9">
        <v>5512.7</v>
      </c>
      <c r="O628" s="4">
        <v>40900</v>
      </c>
      <c r="P628" s="9">
        <v>18629.169999999998</v>
      </c>
      <c r="Q628" s="4">
        <v>40900</v>
      </c>
      <c r="R628" s="9">
        <v>3102.09</v>
      </c>
      <c r="S628" s="4">
        <v>40900</v>
      </c>
      <c r="T628" s="9">
        <v>5878.93</v>
      </c>
      <c r="U628" s="4">
        <v>40895</v>
      </c>
      <c r="V628" s="9">
        <v>1839.96</v>
      </c>
      <c r="W628" s="4">
        <v>40900</v>
      </c>
      <c r="X628" s="9">
        <v>57701.1</v>
      </c>
      <c r="Y628" s="4">
        <v>40900</v>
      </c>
      <c r="Z628" s="9">
        <v>2865.35</v>
      </c>
      <c r="AA628" s="4">
        <v>40964</v>
      </c>
      <c r="AB628" s="9">
        <v>7959.34</v>
      </c>
      <c r="AC628" s="4">
        <v>40895</v>
      </c>
      <c r="AD628" s="9">
        <v>4651.6000000000004</v>
      </c>
      <c r="AE628" s="4">
        <v>40900</v>
      </c>
      <c r="AF628" s="9">
        <v>307.79000000000002</v>
      </c>
      <c r="AG628" s="4">
        <v>40930</v>
      </c>
      <c r="AH628" s="9">
        <v>1491.15</v>
      </c>
      <c r="AI628" s="4">
        <v>40900</v>
      </c>
      <c r="AJ628" s="9">
        <v>28641.11</v>
      </c>
    </row>
    <row r="629" spans="1:36" x14ac:dyDescent="0.25">
      <c r="A629" s="4">
        <v>40907</v>
      </c>
      <c r="B629" s="9">
        <v>4056.56</v>
      </c>
      <c r="C629" s="4">
        <v>40907</v>
      </c>
      <c r="D629" s="9">
        <v>8455.35</v>
      </c>
      <c r="E629" s="4">
        <v>41096</v>
      </c>
      <c r="F629" s="9">
        <v>2223.5790000000002</v>
      </c>
      <c r="G629" s="4">
        <v>40907</v>
      </c>
      <c r="H629" s="9">
        <v>11955.09</v>
      </c>
      <c r="I629" s="4">
        <v>40907</v>
      </c>
      <c r="J629" s="9">
        <v>5936.23</v>
      </c>
      <c r="K629" s="4">
        <v>40907</v>
      </c>
      <c r="L629" s="9">
        <v>1257.6099999999999</v>
      </c>
      <c r="M629" s="4">
        <v>40907</v>
      </c>
      <c r="N629" s="9">
        <v>5572.28</v>
      </c>
      <c r="O629" s="4">
        <v>40907</v>
      </c>
      <c r="P629" s="9">
        <v>18434.39</v>
      </c>
      <c r="Q629" s="4">
        <v>40907</v>
      </c>
      <c r="R629" s="9">
        <v>3159.81</v>
      </c>
      <c r="S629" s="4">
        <v>40907</v>
      </c>
      <c r="T629" s="9">
        <v>5898.35</v>
      </c>
      <c r="U629" s="4">
        <v>40902</v>
      </c>
      <c r="V629" s="9">
        <v>1867.22</v>
      </c>
      <c r="W629" s="4">
        <v>40907</v>
      </c>
      <c r="X629" s="9">
        <v>56754.1</v>
      </c>
      <c r="Y629" s="4">
        <v>40907</v>
      </c>
      <c r="Z629" s="9">
        <v>2901.82</v>
      </c>
      <c r="AA629" s="4">
        <v>40971</v>
      </c>
      <c r="AB629" s="9">
        <v>8114.44</v>
      </c>
      <c r="AC629" s="4">
        <v>40902</v>
      </c>
      <c r="AD629" s="9">
        <v>4714</v>
      </c>
      <c r="AE629" s="4">
        <v>40907</v>
      </c>
      <c r="AF629" s="9">
        <v>312.47000000000003</v>
      </c>
      <c r="AG629" s="4">
        <v>40937</v>
      </c>
      <c r="AH629" s="9">
        <v>1508.04</v>
      </c>
      <c r="AI629" s="4">
        <v>40907</v>
      </c>
      <c r="AJ629" s="9">
        <v>28469.81</v>
      </c>
    </row>
    <row r="630" spans="1:36" x14ac:dyDescent="0.25">
      <c r="A630" s="4">
        <v>40914</v>
      </c>
      <c r="B630" s="9">
        <v>4108.5200000000004</v>
      </c>
      <c r="C630" s="4">
        <v>40914</v>
      </c>
      <c r="D630" s="9">
        <v>8390.35</v>
      </c>
      <c r="E630" s="4">
        <v>41103</v>
      </c>
      <c r="F630" s="9">
        <v>2185.895</v>
      </c>
      <c r="G630" s="4">
        <v>40914</v>
      </c>
      <c r="H630" s="9">
        <v>12188.64</v>
      </c>
      <c r="I630" s="4">
        <v>40914</v>
      </c>
      <c r="J630" s="9">
        <v>6013.83</v>
      </c>
      <c r="K630" s="4">
        <v>40914</v>
      </c>
      <c r="L630" s="9">
        <v>1277.81</v>
      </c>
      <c r="M630" s="4">
        <v>40914</v>
      </c>
      <c r="N630" s="9">
        <v>5649.68</v>
      </c>
      <c r="O630" s="4">
        <v>40914</v>
      </c>
      <c r="P630" s="9">
        <v>18593.060000000001</v>
      </c>
      <c r="Q630" s="4">
        <v>40914</v>
      </c>
      <c r="R630" s="9">
        <v>3137.36</v>
      </c>
      <c r="S630" s="4">
        <v>40914</v>
      </c>
      <c r="T630" s="9">
        <v>6057.92</v>
      </c>
      <c r="U630" s="4">
        <v>40909</v>
      </c>
      <c r="V630" s="9">
        <v>1825.74</v>
      </c>
      <c r="W630" s="4">
        <v>40914</v>
      </c>
      <c r="X630" s="9">
        <v>58600.4</v>
      </c>
      <c r="Y630" s="4">
        <v>40914</v>
      </c>
      <c r="Z630" s="9">
        <v>2889.87</v>
      </c>
      <c r="AA630" s="4">
        <v>40978</v>
      </c>
      <c r="AB630" s="9">
        <v>8016.01</v>
      </c>
      <c r="AC630" s="4">
        <v>40909</v>
      </c>
      <c r="AD630" s="9">
        <v>4624.3</v>
      </c>
      <c r="AE630" s="4">
        <v>40914</v>
      </c>
      <c r="AF630" s="9">
        <v>311.11</v>
      </c>
      <c r="AG630" s="4">
        <v>40944</v>
      </c>
      <c r="AH630" s="9">
        <v>1564.82</v>
      </c>
      <c r="AI630" s="4">
        <v>40914</v>
      </c>
      <c r="AJ630" s="9">
        <v>29209.599999999999</v>
      </c>
    </row>
    <row r="631" spans="1:36" x14ac:dyDescent="0.25">
      <c r="A631" s="4">
        <v>40921</v>
      </c>
      <c r="B631" s="9">
        <v>4195.8900000000003</v>
      </c>
      <c r="C631" s="4">
        <v>40921</v>
      </c>
      <c r="D631" s="9">
        <v>8500.02</v>
      </c>
      <c r="E631" s="4">
        <v>41110</v>
      </c>
      <c r="F631" s="9">
        <v>2168.6379999999999</v>
      </c>
      <c r="G631" s="4">
        <v>40921</v>
      </c>
      <c r="H631" s="9">
        <v>12231.06</v>
      </c>
      <c r="I631" s="4">
        <v>40921</v>
      </c>
      <c r="J631" s="9">
        <v>5996.34</v>
      </c>
      <c r="K631" s="4">
        <v>40921</v>
      </c>
      <c r="L631" s="9">
        <v>1289.0899999999999</v>
      </c>
      <c r="M631" s="4">
        <v>40921</v>
      </c>
      <c r="N631" s="9">
        <v>5636.64</v>
      </c>
      <c r="O631" s="4">
        <v>40921</v>
      </c>
      <c r="P631" s="9">
        <v>19204.419999999998</v>
      </c>
      <c r="Q631" s="4">
        <v>40921</v>
      </c>
      <c r="R631" s="9">
        <v>3196.49</v>
      </c>
      <c r="S631" s="4">
        <v>40921</v>
      </c>
      <c r="T631" s="9">
        <v>6143.08</v>
      </c>
      <c r="U631" s="4">
        <v>40916</v>
      </c>
      <c r="V631" s="9">
        <v>1843.14</v>
      </c>
      <c r="W631" s="4">
        <v>40921</v>
      </c>
      <c r="X631" s="9">
        <v>59146.6</v>
      </c>
      <c r="Y631" s="4">
        <v>40921</v>
      </c>
      <c r="Z631" s="9">
        <v>2929.44</v>
      </c>
      <c r="AA631" s="4">
        <v>40985</v>
      </c>
      <c r="AB631" s="9">
        <v>8054.94</v>
      </c>
      <c r="AC631" s="4">
        <v>40916</v>
      </c>
      <c r="AD631" s="9">
        <v>4746.8999999999996</v>
      </c>
      <c r="AE631" s="4">
        <v>40921</v>
      </c>
      <c r="AF631" s="9">
        <v>309.27999999999997</v>
      </c>
      <c r="AG631" s="4">
        <v>40951</v>
      </c>
      <c r="AH631" s="9">
        <v>1525.17</v>
      </c>
      <c r="AI631" s="4">
        <v>40921</v>
      </c>
      <c r="AJ631" s="9">
        <v>29333.57</v>
      </c>
    </row>
    <row r="632" spans="1:36" x14ac:dyDescent="0.25">
      <c r="A632" s="4">
        <v>40928</v>
      </c>
      <c r="B632" s="9">
        <v>4239.6329999999998</v>
      </c>
      <c r="C632" s="4">
        <v>40928</v>
      </c>
      <c r="D632" s="9">
        <v>8766.36</v>
      </c>
      <c r="E632" s="4">
        <v>41117</v>
      </c>
      <c r="F632" s="9">
        <v>2128.7649999999999</v>
      </c>
      <c r="G632" s="4">
        <v>40928</v>
      </c>
      <c r="H632" s="9">
        <v>12397.1</v>
      </c>
      <c r="I632" s="4">
        <v>40928</v>
      </c>
      <c r="J632" s="9">
        <v>6122.67</v>
      </c>
      <c r="K632" s="4">
        <v>40928</v>
      </c>
      <c r="L632" s="9">
        <v>1315.38</v>
      </c>
      <c r="M632" s="4">
        <v>40928</v>
      </c>
      <c r="N632" s="9">
        <v>5728.55</v>
      </c>
      <c r="O632" s="4">
        <v>40928</v>
      </c>
      <c r="P632" s="9">
        <v>20110.37</v>
      </c>
      <c r="Q632" s="4">
        <v>40928</v>
      </c>
      <c r="R632" s="9">
        <v>3321.5</v>
      </c>
      <c r="S632" s="4">
        <v>40928</v>
      </c>
      <c r="T632" s="9">
        <v>6404.39</v>
      </c>
      <c r="U632" s="4">
        <v>40923</v>
      </c>
      <c r="V632" s="9">
        <v>1875.68</v>
      </c>
      <c r="W632" s="4">
        <v>40928</v>
      </c>
      <c r="X632" s="9">
        <v>62312.1</v>
      </c>
      <c r="Y632" s="4">
        <v>40928</v>
      </c>
      <c r="Z632" s="9">
        <v>3005.69</v>
      </c>
      <c r="AA632" s="4">
        <v>40992</v>
      </c>
      <c r="AB632" s="9">
        <v>8076.61</v>
      </c>
      <c r="AC632" s="4">
        <v>40923</v>
      </c>
      <c r="AD632" s="9">
        <v>4866</v>
      </c>
      <c r="AE632" s="4">
        <v>40928</v>
      </c>
      <c r="AF632" s="9">
        <v>320.31</v>
      </c>
      <c r="AG632" s="4">
        <v>40958</v>
      </c>
      <c r="AH632" s="9">
        <v>1568.54</v>
      </c>
      <c r="AI632" s="4">
        <v>40928</v>
      </c>
      <c r="AJ632" s="9">
        <v>30116.400000000001</v>
      </c>
    </row>
    <row r="633" spans="1:36" x14ac:dyDescent="0.25">
      <c r="A633" s="4">
        <v>40935</v>
      </c>
      <c r="B633" s="9">
        <v>4288.3670000000002</v>
      </c>
      <c r="C633" s="4">
        <v>40935</v>
      </c>
      <c r="D633" s="9">
        <v>8841.2199999999993</v>
      </c>
      <c r="E633" s="4">
        <v>41124</v>
      </c>
      <c r="F633" s="9">
        <v>2132.7959999999998</v>
      </c>
      <c r="G633" s="4">
        <v>40935</v>
      </c>
      <c r="H633" s="9">
        <v>12466.5</v>
      </c>
      <c r="I633" s="4">
        <v>40935</v>
      </c>
      <c r="J633" s="9">
        <v>6033.52</v>
      </c>
      <c r="K633" s="4">
        <v>40935</v>
      </c>
      <c r="L633" s="9">
        <v>1316.33</v>
      </c>
      <c r="M633" s="4">
        <v>40935</v>
      </c>
      <c r="N633" s="9">
        <v>5733.45</v>
      </c>
      <c r="O633" s="4">
        <v>40935</v>
      </c>
      <c r="P633" s="9">
        <v>20501.669999999998</v>
      </c>
      <c r="Q633" s="4">
        <v>40935</v>
      </c>
      <c r="R633" s="9">
        <v>3318.76</v>
      </c>
      <c r="S633" s="4">
        <v>40935</v>
      </c>
      <c r="T633" s="9">
        <v>6511.98</v>
      </c>
      <c r="U633" s="4">
        <v>40930</v>
      </c>
      <c r="V633" s="9">
        <v>1949.89</v>
      </c>
      <c r="W633" s="4">
        <v>40935</v>
      </c>
      <c r="X633" s="9">
        <v>62904.2</v>
      </c>
      <c r="Y633" s="4">
        <v>40935</v>
      </c>
      <c r="Z633" s="9">
        <v>3007.54</v>
      </c>
      <c r="AA633" s="4">
        <v>40999</v>
      </c>
      <c r="AB633" s="9">
        <v>7933</v>
      </c>
      <c r="AC633" s="4">
        <v>40930</v>
      </c>
      <c r="AD633" s="9">
        <v>5048.6000000000004</v>
      </c>
      <c r="AE633" s="4">
        <v>40935</v>
      </c>
      <c r="AF633" s="9">
        <v>319.36</v>
      </c>
      <c r="AG633" s="4">
        <v>40965</v>
      </c>
      <c r="AH633" s="9">
        <v>1594.55</v>
      </c>
      <c r="AI633" s="4">
        <v>40935</v>
      </c>
      <c r="AJ633" s="9">
        <v>30324.28</v>
      </c>
    </row>
    <row r="634" spans="1:36" x14ac:dyDescent="0.25">
      <c r="A634" s="4">
        <v>40942</v>
      </c>
      <c r="B634" s="9">
        <v>4251.1710000000003</v>
      </c>
      <c r="C634" s="4">
        <v>40942</v>
      </c>
      <c r="D634" s="9">
        <v>8831.93</v>
      </c>
      <c r="E634" s="4">
        <v>41131</v>
      </c>
      <c r="F634" s="9">
        <v>2168.8139999999999</v>
      </c>
      <c r="G634" s="4">
        <v>40942</v>
      </c>
      <c r="H634" s="9">
        <v>12577.28</v>
      </c>
      <c r="I634" s="4">
        <v>40942</v>
      </c>
      <c r="J634" s="9">
        <v>6153.31</v>
      </c>
      <c r="K634" s="4">
        <v>40942</v>
      </c>
      <c r="L634" s="9">
        <v>1344.9</v>
      </c>
      <c r="M634" s="4">
        <v>40942</v>
      </c>
      <c r="N634" s="9">
        <v>5901.07</v>
      </c>
      <c r="O634" s="4">
        <v>40942</v>
      </c>
      <c r="P634" s="9">
        <v>20756.98</v>
      </c>
      <c r="Q634" s="4">
        <v>40942</v>
      </c>
      <c r="R634" s="9">
        <v>3427.92</v>
      </c>
      <c r="S634" s="4">
        <v>40942</v>
      </c>
      <c r="T634" s="9">
        <v>6766.67</v>
      </c>
      <c r="U634" s="4">
        <v>40937</v>
      </c>
      <c r="V634" s="9">
        <v>1964.83</v>
      </c>
      <c r="W634" s="4">
        <v>40942</v>
      </c>
      <c r="X634" s="9">
        <v>65217.4</v>
      </c>
      <c r="Y634" s="4">
        <v>40942</v>
      </c>
      <c r="Z634" s="9">
        <v>3135.32</v>
      </c>
      <c r="AA634" s="4">
        <v>41006</v>
      </c>
      <c r="AB634" s="9">
        <v>7706.26</v>
      </c>
      <c r="AC634" s="4">
        <v>40937</v>
      </c>
      <c r="AD634" s="9">
        <v>5204.7</v>
      </c>
      <c r="AE634" s="4">
        <v>40942</v>
      </c>
      <c r="AF634" s="9">
        <v>326.33</v>
      </c>
      <c r="AG634" s="4">
        <v>40972</v>
      </c>
      <c r="AH634" s="9">
        <v>1608.08</v>
      </c>
      <c r="AI634" s="4">
        <v>40942</v>
      </c>
      <c r="AJ634" s="9">
        <v>30718.49</v>
      </c>
    </row>
    <row r="635" spans="1:36" x14ac:dyDescent="0.25">
      <c r="A635" s="4">
        <v>40949</v>
      </c>
      <c r="B635" s="9">
        <v>4245.3280000000004</v>
      </c>
      <c r="C635" s="4">
        <v>40949</v>
      </c>
      <c r="D635" s="9">
        <v>8947.17</v>
      </c>
      <c r="E635" s="4">
        <v>41138</v>
      </c>
      <c r="F635" s="9">
        <v>2114.8910000000001</v>
      </c>
      <c r="G635" s="4">
        <v>40949</v>
      </c>
      <c r="H635" s="9">
        <v>12389.42</v>
      </c>
      <c r="I635" s="4">
        <v>40949</v>
      </c>
      <c r="J635" s="9">
        <v>6130.66</v>
      </c>
      <c r="K635" s="4">
        <v>40949</v>
      </c>
      <c r="L635" s="9">
        <v>1342.64</v>
      </c>
      <c r="M635" s="4">
        <v>40949</v>
      </c>
      <c r="N635" s="9">
        <v>5852.39</v>
      </c>
      <c r="O635" s="4">
        <v>40949</v>
      </c>
      <c r="P635" s="9">
        <v>20783.86</v>
      </c>
      <c r="Q635" s="4">
        <v>40949</v>
      </c>
      <c r="R635" s="9">
        <v>3373.14</v>
      </c>
      <c r="S635" s="4">
        <v>40949</v>
      </c>
      <c r="T635" s="9">
        <v>6692.96</v>
      </c>
      <c r="U635" s="4">
        <v>40944</v>
      </c>
      <c r="V635" s="9">
        <v>1972.34</v>
      </c>
      <c r="W635" s="4">
        <v>40949</v>
      </c>
      <c r="X635" s="9">
        <v>63997.9</v>
      </c>
      <c r="Y635" s="4">
        <v>40949</v>
      </c>
      <c r="Z635" s="9">
        <v>3101.84</v>
      </c>
      <c r="AA635" s="4">
        <v>41013</v>
      </c>
      <c r="AB635" s="9">
        <v>7788.27</v>
      </c>
      <c r="AC635" s="4">
        <v>40944</v>
      </c>
      <c r="AD635" s="9">
        <v>5325.85</v>
      </c>
      <c r="AE635" s="4">
        <v>40949</v>
      </c>
      <c r="AF635" s="9">
        <v>320.08999999999997</v>
      </c>
      <c r="AG635" s="4">
        <v>40979</v>
      </c>
      <c r="AH635" s="9">
        <v>1606.33</v>
      </c>
      <c r="AI635" s="4">
        <v>40949</v>
      </c>
      <c r="AJ635" s="9">
        <v>30210.44</v>
      </c>
    </row>
    <row r="636" spans="1:36" x14ac:dyDescent="0.25">
      <c r="A636" s="4">
        <v>40956</v>
      </c>
      <c r="B636" s="9">
        <v>4195.8789999999999</v>
      </c>
      <c r="C636" s="4">
        <v>40956</v>
      </c>
      <c r="D636" s="9">
        <v>9384.17</v>
      </c>
      <c r="E636" s="4">
        <v>41145</v>
      </c>
      <c r="F636" s="9">
        <v>2092.1039999999998</v>
      </c>
      <c r="G636" s="4">
        <v>40956</v>
      </c>
      <c r="H636" s="9">
        <v>12458.3</v>
      </c>
      <c r="I636" s="4">
        <v>40956</v>
      </c>
      <c r="J636" s="9">
        <v>6237.69</v>
      </c>
      <c r="K636" s="4">
        <v>40956</v>
      </c>
      <c r="L636" s="9">
        <v>1361.23</v>
      </c>
      <c r="M636" s="4">
        <v>40956</v>
      </c>
      <c r="N636" s="9">
        <v>5905.07</v>
      </c>
      <c r="O636" s="4">
        <v>40956</v>
      </c>
      <c r="P636" s="9">
        <v>21491.62</v>
      </c>
      <c r="Q636" s="4">
        <v>40956</v>
      </c>
      <c r="R636" s="9">
        <v>3439.62</v>
      </c>
      <c r="S636" s="4">
        <v>40956</v>
      </c>
      <c r="T636" s="9">
        <v>6848.03</v>
      </c>
      <c r="U636" s="4">
        <v>40951</v>
      </c>
      <c r="V636" s="9">
        <v>1993.71</v>
      </c>
      <c r="W636" s="4">
        <v>40956</v>
      </c>
      <c r="X636" s="9">
        <v>66203.5</v>
      </c>
      <c r="Y636" s="4">
        <v>40956</v>
      </c>
      <c r="Z636" s="9">
        <v>3175.86</v>
      </c>
      <c r="AA636" s="4">
        <v>41020</v>
      </c>
      <c r="AB636" s="9">
        <v>7507.15</v>
      </c>
      <c r="AC636" s="4">
        <v>40951</v>
      </c>
      <c r="AD636" s="9">
        <v>5381.6</v>
      </c>
      <c r="AE636" s="4">
        <v>40956</v>
      </c>
      <c r="AF636" s="9">
        <v>327.93</v>
      </c>
      <c r="AG636" s="4">
        <v>40986</v>
      </c>
      <c r="AH636" s="9">
        <v>1618.99</v>
      </c>
      <c r="AI636" s="4">
        <v>40956</v>
      </c>
      <c r="AJ636" s="9">
        <v>30373.15</v>
      </c>
    </row>
    <row r="637" spans="1:36" x14ac:dyDescent="0.25">
      <c r="A637" s="4">
        <v>40963</v>
      </c>
      <c r="B637" s="9">
        <v>4306.7790000000005</v>
      </c>
      <c r="C637" s="4">
        <v>40963</v>
      </c>
      <c r="D637" s="9">
        <v>9647.3799999999992</v>
      </c>
      <c r="E637" s="4">
        <v>41152</v>
      </c>
      <c r="F637" s="9">
        <v>2047.5219999999999</v>
      </c>
      <c r="G637" s="4">
        <v>40963</v>
      </c>
      <c r="H637" s="9">
        <v>12725.77</v>
      </c>
      <c r="I637" s="4">
        <v>40963</v>
      </c>
      <c r="J637" s="9">
        <v>6184.13</v>
      </c>
      <c r="K637" s="4">
        <v>40963</v>
      </c>
      <c r="L637" s="9">
        <v>1365.74</v>
      </c>
      <c r="M637" s="4">
        <v>40963</v>
      </c>
      <c r="N637" s="9">
        <v>5935.13</v>
      </c>
      <c r="O637" s="4">
        <v>40963</v>
      </c>
      <c r="P637" s="9">
        <v>21406.86</v>
      </c>
      <c r="Q637" s="4">
        <v>40963</v>
      </c>
      <c r="R637" s="9">
        <v>3467.03</v>
      </c>
      <c r="S637" s="4">
        <v>40963</v>
      </c>
      <c r="T637" s="9">
        <v>6864.43</v>
      </c>
      <c r="U637" s="4">
        <v>40958</v>
      </c>
      <c r="V637" s="9">
        <v>2023.47</v>
      </c>
      <c r="W637" s="4">
        <v>40963</v>
      </c>
      <c r="X637" s="9">
        <v>65942.7</v>
      </c>
      <c r="Y637" s="4">
        <v>40963</v>
      </c>
      <c r="Z637" s="9">
        <v>3200.25</v>
      </c>
      <c r="AA637" s="4">
        <v>41027</v>
      </c>
      <c r="AB637" s="9">
        <v>7480.5</v>
      </c>
      <c r="AC637" s="4">
        <v>40958</v>
      </c>
      <c r="AD637" s="9">
        <v>5564.3</v>
      </c>
      <c r="AE637" s="4">
        <v>40963</v>
      </c>
      <c r="AF637" s="9">
        <v>324.91000000000003</v>
      </c>
      <c r="AG637" s="4">
        <v>40993</v>
      </c>
      <c r="AH637" s="9">
        <v>1540.97</v>
      </c>
      <c r="AI637" s="4">
        <v>40963</v>
      </c>
      <c r="AJ637" s="9">
        <v>30560.09</v>
      </c>
    </row>
    <row r="638" spans="1:36" x14ac:dyDescent="0.25">
      <c r="A638" s="4">
        <v>40970</v>
      </c>
      <c r="B638" s="9">
        <v>4273.1049999999996</v>
      </c>
      <c r="C638" s="4">
        <v>40970</v>
      </c>
      <c r="D638" s="9">
        <v>9777.0300000000007</v>
      </c>
      <c r="E638" s="4">
        <v>41159</v>
      </c>
      <c r="F638" s="9">
        <v>2127.7620000000002</v>
      </c>
      <c r="G638" s="4">
        <v>40970</v>
      </c>
      <c r="H638" s="9">
        <v>12643.82</v>
      </c>
      <c r="I638" s="4">
        <v>40970</v>
      </c>
      <c r="J638" s="9">
        <v>6149.37</v>
      </c>
      <c r="K638" s="4">
        <v>40970</v>
      </c>
      <c r="L638" s="9">
        <v>1369.63</v>
      </c>
      <c r="M638" s="4">
        <v>40970</v>
      </c>
      <c r="N638" s="9">
        <v>5911.13</v>
      </c>
      <c r="O638" s="4">
        <v>40970</v>
      </c>
      <c r="P638" s="9">
        <v>21562.26</v>
      </c>
      <c r="Q638" s="4">
        <v>40970</v>
      </c>
      <c r="R638" s="9">
        <v>3501.17</v>
      </c>
      <c r="S638" s="4">
        <v>40970</v>
      </c>
      <c r="T638" s="9">
        <v>6921.37</v>
      </c>
      <c r="U638" s="4">
        <v>40965</v>
      </c>
      <c r="V638" s="9">
        <v>2019.89</v>
      </c>
      <c r="W638" s="4">
        <v>40970</v>
      </c>
      <c r="X638" s="9">
        <v>67781.600000000006</v>
      </c>
      <c r="Y638" s="4">
        <v>40970</v>
      </c>
      <c r="Z638" s="9">
        <v>3265.81</v>
      </c>
      <c r="AA638" s="4">
        <v>41034</v>
      </c>
      <c r="AB638" s="9">
        <v>7700.95</v>
      </c>
      <c r="AC638" s="4">
        <v>40965</v>
      </c>
      <c r="AD638" s="9">
        <v>5429.3</v>
      </c>
      <c r="AE638" s="4">
        <v>40970</v>
      </c>
      <c r="AF638" s="9">
        <v>327.85</v>
      </c>
      <c r="AG638" s="4">
        <v>41000</v>
      </c>
      <c r="AH638" s="9">
        <v>1517.34</v>
      </c>
      <c r="AI638" s="4">
        <v>40970</v>
      </c>
      <c r="AJ638" s="9">
        <v>30406.84</v>
      </c>
    </row>
    <row r="639" spans="1:36" x14ac:dyDescent="0.25">
      <c r="A639" s="4">
        <v>40977</v>
      </c>
      <c r="B639" s="9">
        <v>4211.9880000000003</v>
      </c>
      <c r="C639" s="4">
        <v>40977</v>
      </c>
      <c r="D639" s="9">
        <v>9929.74</v>
      </c>
      <c r="E639" s="4">
        <v>41166</v>
      </c>
      <c r="F639" s="9">
        <v>2123.8470000000002</v>
      </c>
      <c r="G639" s="4">
        <v>40977</v>
      </c>
      <c r="H639" s="9">
        <v>12503.62</v>
      </c>
      <c r="I639" s="4">
        <v>40977</v>
      </c>
      <c r="J639" s="9">
        <v>6188.51</v>
      </c>
      <c r="K639" s="4">
        <v>40977</v>
      </c>
      <c r="L639" s="9">
        <v>1370.87</v>
      </c>
      <c r="M639" s="4">
        <v>40977</v>
      </c>
      <c r="N639" s="9">
        <v>5887.49</v>
      </c>
      <c r="O639" s="4">
        <v>40977</v>
      </c>
      <c r="P639" s="9">
        <v>21086</v>
      </c>
      <c r="Q639" s="4">
        <v>40977</v>
      </c>
      <c r="R639" s="9">
        <v>3487.48</v>
      </c>
      <c r="S639" s="4">
        <v>40977</v>
      </c>
      <c r="T639" s="9">
        <v>6880.21</v>
      </c>
      <c r="U639" s="4">
        <v>40972</v>
      </c>
      <c r="V639" s="9">
        <v>2034.63</v>
      </c>
      <c r="W639" s="4">
        <v>40977</v>
      </c>
      <c r="X639" s="9">
        <v>66704</v>
      </c>
      <c r="Y639" s="4">
        <v>40977</v>
      </c>
      <c r="Z639" s="9">
        <v>3266.85</v>
      </c>
      <c r="AA639" s="4">
        <v>41041</v>
      </c>
      <c r="AB639" s="9">
        <v>7401.37</v>
      </c>
      <c r="AC639" s="4">
        <v>40972</v>
      </c>
      <c r="AD639" s="9">
        <v>5359.4</v>
      </c>
      <c r="AE639" s="4">
        <v>40977</v>
      </c>
      <c r="AF639" s="9">
        <v>326.02999999999997</v>
      </c>
      <c r="AG639" s="4">
        <v>41007</v>
      </c>
      <c r="AH639" s="9">
        <v>1497.19</v>
      </c>
      <c r="AI639" s="4">
        <v>40977</v>
      </c>
      <c r="AJ639" s="9">
        <v>30100.61</v>
      </c>
    </row>
    <row r="640" spans="1:36" x14ac:dyDescent="0.25">
      <c r="A640" s="4">
        <v>40984</v>
      </c>
      <c r="B640" s="9">
        <v>4276.1580000000004</v>
      </c>
      <c r="C640" s="4">
        <v>40984</v>
      </c>
      <c r="D640" s="9">
        <v>10129.83</v>
      </c>
      <c r="E640" s="4">
        <v>41173</v>
      </c>
      <c r="F640" s="9">
        <v>2026.69</v>
      </c>
      <c r="G640" s="4">
        <v>40984</v>
      </c>
      <c r="H640" s="9">
        <v>12496.96</v>
      </c>
      <c r="I640" s="4">
        <v>40984</v>
      </c>
      <c r="J640" s="9">
        <v>6341.33</v>
      </c>
      <c r="K640" s="4">
        <v>40984</v>
      </c>
      <c r="L640" s="9">
        <v>1404.17</v>
      </c>
      <c r="M640" s="4">
        <v>40984</v>
      </c>
      <c r="N640" s="9">
        <v>5965.58</v>
      </c>
      <c r="O640" s="4">
        <v>40984</v>
      </c>
      <c r="P640" s="9">
        <v>21317.85</v>
      </c>
      <c r="Q640" s="4">
        <v>40984</v>
      </c>
      <c r="R640" s="9">
        <v>3594.83</v>
      </c>
      <c r="S640" s="4">
        <v>40984</v>
      </c>
      <c r="T640" s="9">
        <v>7157.82</v>
      </c>
      <c r="U640" s="4">
        <v>40979</v>
      </c>
      <c r="V640" s="9">
        <v>2018.3</v>
      </c>
      <c r="W640" s="4">
        <v>40984</v>
      </c>
      <c r="X640" s="9">
        <v>67684.100000000006</v>
      </c>
      <c r="Y640" s="4">
        <v>40984</v>
      </c>
      <c r="Z640" s="9">
        <v>3359.34</v>
      </c>
      <c r="AA640" s="4">
        <v>41048</v>
      </c>
      <c r="AB640" s="9">
        <v>7151.19</v>
      </c>
      <c r="AC640" s="4">
        <v>40979</v>
      </c>
      <c r="AD640" s="9">
        <v>5333.55</v>
      </c>
      <c r="AE640" s="4">
        <v>40984</v>
      </c>
      <c r="AF640" s="9">
        <v>336.17</v>
      </c>
      <c r="AG640" s="4">
        <v>41014</v>
      </c>
      <c r="AH640" s="9">
        <v>1502.65</v>
      </c>
      <c r="AI640" s="4">
        <v>40984</v>
      </c>
      <c r="AJ640" s="9">
        <v>30398.29</v>
      </c>
    </row>
    <row r="641" spans="1:36" x14ac:dyDescent="0.25">
      <c r="A641" s="4">
        <v>40991</v>
      </c>
      <c r="B641" s="9">
        <v>4270.3869999999997</v>
      </c>
      <c r="C641" s="4">
        <v>40991</v>
      </c>
      <c r="D641" s="9">
        <v>10011.469999999999</v>
      </c>
      <c r="E641" s="4">
        <v>41180</v>
      </c>
      <c r="F641" s="9">
        <v>2086.1689999999999</v>
      </c>
      <c r="G641" s="4">
        <v>40991</v>
      </c>
      <c r="H641" s="9">
        <v>12465.66</v>
      </c>
      <c r="I641" s="4">
        <v>40991</v>
      </c>
      <c r="J641" s="9">
        <v>6240.33</v>
      </c>
      <c r="K641" s="4">
        <v>40991</v>
      </c>
      <c r="L641" s="9">
        <v>1397.11</v>
      </c>
      <c r="M641" s="4">
        <v>40991</v>
      </c>
      <c r="N641" s="9">
        <v>5854.89</v>
      </c>
      <c r="O641" s="4">
        <v>40991</v>
      </c>
      <c r="P641" s="9">
        <v>20668.8</v>
      </c>
      <c r="Q641" s="4">
        <v>40991</v>
      </c>
      <c r="R641" s="9">
        <v>3476.18</v>
      </c>
      <c r="S641" s="4">
        <v>40991</v>
      </c>
      <c r="T641" s="9">
        <v>6995.62</v>
      </c>
      <c r="U641" s="4">
        <v>40986</v>
      </c>
      <c r="V641" s="9">
        <v>2034.44</v>
      </c>
      <c r="W641" s="4">
        <v>40991</v>
      </c>
      <c r="X641" s="9">
        <v>65813</v>
      </c>
      <c r="Y641" s="4">
        <v>40991</v>
      </c>
      <c r="Z641" s="9">
        <v>3264.51</v>
      </c>
      <c r="AA641" s="4">
        <v>41055</v>
      </c>
      <c r="AB641" s="9">
        <v>7071.63</v>
      </c>
      <c r="AC641" s="4">
        <v>40986</v>
      </c>
      <c r="AD641" s="9">
        <v>5317.9</v>
      </c>
      <c r="AE641" s="4">
        <v>40991</v>
      </c>
      <c r="AF641" s="9">
        <v>326.19</v>
      </c>
      <c r="AG641" s="4">
        <v>41021</v>
      </c>
      <c r="AH641" s="9">
        <v>1505.1</v>
      </c>
      <c r="AI641" s="4">
        <v>40991</v>
      </c>
      <c r="AJ641" s="9">
        <v>29716.93</v>
      </c>
    </row>
    <row r="642" spans="1:36" x14ac:dyDescent="0.25">
      <c r="A642" s="4">
        <v>40998</v>
      </c>
      <c r="B642" s="9">
        <v>4335.2420000000002</v>
      </c>
      <c r="C642" s="4">
        <v>40998</v>
      </c>
      <c r="D642" s="9">
        <v>10083.56</v>
      </c>
      <c r="E642" s="4">
        <v>41194</v>
      </c>
      <c r="F642" s="9">
        <v>2104.9319999999998</v>
      </c>
      <c r="G642" s="4">
        <v>40998</v>
      </c>
      <c r="H642" s="9">
        <v>12392.18</v>
      </c>
      <c r="I642" s="4">
        <v>40998</v>
      </c>
      <c r="J642" s="9">
        <v>6235.51</v>
      </c>
      <c r="K642" s="4">
        <v>40998</v>
      </c>
      <c r="L642" s="9">
        <v>1408.47</v>
      </c>
      <c r="M642" s="4">
        <v>40998</v>
      </c>
      <c r="N642" s="9">
        <v>5768.45</v>
      </c>
      <c r="O642" s="4">
        <v>40998</v>
      </c>
      <c r="P642" s="9">
        <v>20555.580000000002</v>
      </c>
      <c r="Q642" s="4">
        <v>40998</v>
      </c>
      <c r="R642" s="9">
        <v>3423.81</v>
      </c>
      <c r="S642" s="4">
        <v>40998</v>
      </c>
      <c r="T642" s="9">
        <v>6946.83</v>
      </c>
      <c r="U642" s="4">
        <v>40993</v>
      </c>
      <c r="V642" s="9">
        <v>2026.83</v>
      </c>
      <c r="W642" s="4">
        <v>40998</v>
      </c>
      <c r="X642" s="9">
        <v>64511</v>
      </c>
      <c r="Y642" s="4">
        <v>40998</v>
      </c>
      <c r="Z642" s="9">
        <v>3254.81</v>
      </c>
      <c r="AA642" s="4">
        <v>41062</v>
      </c>
      <c r="AB642" s="9">
        <v>7106.09</v>
      </c>
      <c r="AC642" s="4">
        <v>40993</v>
      </c>
      <c r="AD642" s="9">
        <v>5278.2</v>
      </c>
      <c r="AE642" s="4">
        <v>40998</v>
      </c>
      <c r="AF642" s="9">
        <v>323.51</v>
      </c>
      <c r="AG642" s="4">
        <v>41028</v>
      </c>
      <c r="AH642" s="9">
        <v>1473.5</v>
      </c>
      <c r="AI642" s="4">
        <v>40998</v>
      </c>
      <c r="AJ642" s="9">
        <v>29603.42</v>
      </c>
    </row>
    <row r="643" spans="1:36" x14ac:dyDescent="0.25">
      <c r="A643" s="4">
        <v>41005</v>
      </c>
      <c r="B643" s="9">
        <v>4319.8469999999998</v>
      </c>
      <c r="C643" s="4">
        <v>41005</v>
      </c>
      <c r="D643" s="9">
        <v>9688.4500000000007</v>
      </c>
      <c r="E643" s="4">
        <v>41201</v>
      </c>
      <c r="F643" s="9">
        <v>2128.3020000000001</v>
      </c>
      <c r="G643" s="4">
        <v>41005</v>
      </c>
      <c r="H643" s="9">
        <v>12103.11</v>
      </c>
      <c r="I643" s="4">
        <v>41005</v>
      </c>
      <c r="J643" s="9">
        <v>6163.49</v>
      </c>
      <c r="K643" s="4">
        <v>41005</v>
      </c>
      <c r="L643" s="9">
        <v>1398.08</v>
      </c>
      <c r="M643" s="4">
        <v>41005</v>
      </c>
      <c r="N643" s="9">
        <v>5723.67</v>
      </c>
      <c r="O643" s="4">
        <v>41005</v>
      </c>
      <c r="P643" s="9">
        <v>20593</v>
      </c>
      <c r="Q643" s="4">
        <v>41005</v>
      </c>
      <c r="R643" s="9">
        <v>3319.81</v>
      </c>
      <c r="S643" s="4">
        <v>41005</v>
      </c>
      <c r="T643" s="9">
        <v>6775.26</v>
      </c>
      <c r="U643" s="4">
        <v>41000</v>
      </c>
      <c r="V643" s="9">
        <v>2014.04</v>
      </c>
      <c r="W643" s="4">
        <v>41005</v>
      </c>
      <c r="X643" s="9">
        <v>63691.199999999997</v>
      </c>
      <c r="Y643" s="4">
        <v>41005</v>
      </c>
      <c r="Z643" s="9">
        <v>3202.47</v>
      </c>
      <c r="AA643" s="4">
        <v>41069</v>
      </c>
      <c r="AB643" s="9">
        <v>6999.65</v>
      </c>
      <c r="AC643" s="4">
        <v>41000</v>
      </c>
      <c r="AD643" s="9">
        <v>5295.55</v>
      </c>
      <c r="AE643" s="4">
        <v>41005</v>
      </c>
      <c r="AF643" s="9">
        <v>314.91000000000003</v>
      </c>
      <c r="AG643" s="4">
        <v>41035</v>
      </c>
      <c r="AH643" s="9">
        <v>1386.41</v>
      </c>
      <c r="AI643" s="4">
        <v>41005</v>
      </c>
      <c r="AJ643" s="9">
        <v>29754.87</v>
      </c>
    </row>
    <row r="644" spans="1:36" x14ac:dyDescent="0.25">
      <c r="A644" s="4">
        <v>41012</v>
      </c>
      <c r="B644" s="9">
        <v>4323.3090000000002</v>
      </c>
      <c r="C644" s="4">
        <v>41012</v>
      </c>
      <c r="D644" s="9">
        <v>9637.99</v>
      </c>
      <c r="E644" s="4">
        <v>41208</v>
      </c>
      <c r="F644" s="9">
        <v>2066.2089999999998</v>
      </c>
      <c r="G644" s="4">
        <v>41012</v>
      </c>
      <c r="H644" s="9">
        <v>12040.39</v>
      </c>
      <c r="I644" s="4">
        <v>41012</v>
      </c>
      <c r="J644" s="9">
        <v>6072.12</v>
      </c>
      <c r="K644" s="4">
        <v>41012</v>
      </c>
      <c r="L644" s="9">
        <v>1370.26</v>
      </c>
      <c r="M644" s="4">
        <v>41012</v>
      </c>
      <c r="N644" s="9">
        <v>5651.79</v>
      </c>
      <c r="O644" s="4">
        <v>41012</v>
      </c>
      <c r="P644" s="9">
        <v>20701.04</v>
      </c>
      <c r="Q644" s="4">
        <v>41012</v>
      </c>
      <c r="R644" s="9">
        <v>3189.09</v>
      </c>
      <c r="S644" s="4">
        <v>41012</v>
      </c>
      <c r="T644" s="9">
        <v>6583.9</v>
      </c>
      <c r="U644" s="4">
        <v>41007</v>
      </c>
      <c r="V644" s="9">
        <v>2029.03</v>
      </c>
      <c r="W644" s="4">
        <v>41012</v>
      </c>
      <c r="X644" s="9">
        <v>62105.599999999999</v>
      </c>
      <c r="Y644" s="4">
        <v>41012</v>
      </c>
      <c r="Z644" s="9">
        <v>3180.22</v>
      </c>
      <c r="AA644" s="4">
        <v>41076</v>
      </c>
      <c r="AB644" s="9">
        <v>7155.83</v>
      </c>
      <c r="AC644" s="4">
        <v>41007</v>
      </c>
      <c r="AD644" s="9">
        <v>5322.9</v>
      </c>
      <c r="AE644" s="4">
        <v>41012</v>
      </c>
      <c r="AF644" s="9">
        <v>306.12</v>
      </c>
      <c r="AG644" s="4">
        <v>41042</v>
      </c>
      <c r="AH644" s="9">
        <v>1385.81</v>
      </c>
      <c r="AI644" s="4">
        <v>41012</v>
      </c>
      <c r="AJ644" s="9">
        <v>29721.32</v>
      </c>
    </row>
    <row r="645" spans="1:36" x14ac:dyDescent="0.25">
      <c r="A645" s="4">
        <v>41019</v>
      </c>
      <c r="B645" s="9">
        <v>4366.5029999999997</v>
      </c>
      <c r="C645" s="4">
        <v>41019</v>
      </c>
      <c r="D645" s="9">
        <v>9561.36</v>
      </c>
      <c r="E645" s="4">
        <v>41215</v>
      </c>
      <c r="F645" s="9">
        <v>2117.0459999999998</v>
      </c>
      <c r="G645" s="4">
        <v>41019</v>
      </c>
      <c r="H645" s="9">
        <v>12147.28</v>
      </c>
      <c r="I645" s="4">
        <v>41019</v>
      </c>
      <c r="J645" s="9">
        <v>6237.79</v>
      </c>
      <c r="K645" s="4">
        <v>41019</v>
      </c>
      <c r="L645" s="9">
        <v>1378.53</v>
      </c>
      <c r="M645" s="4">
        <v>41019</v>
      </c>
      <c r="N645" s="9">
        <v>5772.15</v>
      </c>
      <c r="O645" s="4">
        <v>41019</v>
      </c>
      <c r="P645" s="9">
        <v>21010.639999999999</v>
      </c>
      <c r="Q645" s="4">
        <v>41019</v>
      </c>
      <c r="R645" s="9">
        <v>3188.58</v>
      </c>
      <c r="S645" s="4">
        <v>41019</v>
      </c>
      <c r="T645" s="9">
        <v>6750.12</v>
      </c>
      <c r="U645" s="4">
        <v>41014</v>
      </c>
      <c r="V645" s="9">
        <v>2008.91</v>
      </c>
      <c r="W645" s="4">
        <v>41019</v>
      </c>
      <c r="X645" s="9">
        <v>62494.1</v>
      </c>
      <c r="Y645" s="4">
        <v>41019</v>
      </c>
      <c r="Z645" s="9">
        <v>3232.64</v>
      </c>
      <c r="AA645" s="4">
        <v>41083</v>
      </c>
      <c r="AB645" s="9">
        <v>7222.05</v>
      </c>
      <c r="AC645" s="4">
        <v>41014</v>
      </c>
      <c r="AD645" s="9">
        <v>5207.45</v>
      </c>
      <c r="AE645" s="4">
        <v>41019</v>
      </c>
      <c r="AF645" s="9">
        <v>309.2</v>
      </c>
      <c r="AG645" s="4">
        <v>41049</v>
      </c>
      <c r="AH645" s="9">
        <v>1271.48</v>
      </c>
      <c r="AI645" s="4">
        <v>41019</v>
      </c>
      <c r="AJ645" s="9">
        <v>30185.77</v>
      </c>
    </row>
    <row r="646" spans="1:36" x14ac:dyDescent="0.25">
      <c r="A646" s="4">
        <v>41026</v>
      </c>
      <c r="B646" s="9">
        <v>4362.0510000000004</v>
      </c>
      <c r="C646" s="4">
        <v>41026</v>
      </c>
      <c r="D646" s="9">
        <v>9520.89</v>
      </c>
      <c r="E646" s="4">
        <v>41222</v>
      </c>
      <c r="F646" s="9">
        <v>2069.067</v>
      </c>
      <c r="G646" s="4">
        <v>41026</v>
      </c>
      <c r="H646" s="9">
        <v>12237.75</v>
      </c>
      <c r="I646" s="4">
        <v>41026</v>
      </c>
      <c r="J646" s="9">
        <v>6116.36</v>
      </c>
      <c r="K646" s="4">
        <v>41026</v>
      </c>
      <c r="L646" s="9">
        <v>1403.36</v>
      </c>
      <c r="M646" s="4">
        <v>41026</v>
      </c>
      <c r="N646" s="9">
        <v>5777.11</v>
      </c>
      <c r="O646" s="4">
        <v>41026</v>
      </c>
      <c r="P646" s="9">
        <v>20741.45</v>
      </c>
      <c r="Q646" s="4">
        <v>41026</v>
      </c>
      <c r="R646" s="9">
        <v>3266.27</v>
      </c>
      <c r="S646" s="4">
        <v>41026</v>
      </c>
      <c r="T646" s="9">
        <v>6801.32</v>
      </c>
      <c r="U646" s="4">
        <v>41021</v>
      </c>
      <c r="V646" s="9">
        <v>1974.65</v>
      </c>
      <c r="W646" s="4">
        <v>41026</v>
      </c>
      <c r="X646" s="9">
        <v>61691.199999999997</v>
      </c>
      <c r="Y646" s="4">
        <v>41026</v>
      </c>
      <c r="Z646" s="9">
        <v>3242.59</v>
      </c>
      <c r="AA646" s="4">
        <v>41090</v>
      </c>
      <c r="AB646" s="9">
        <v>7296.28</v>
      </c>
      <c r="AC646" s="4">
        <v>41021</v>
      </c>
      <c r="AD646" s="9">
        <v>5290.85</v>
      </c>
      <c r="AE646" s="4">
        <v>41026</v>
      </c>
      <c r="AF646" s="9">
        <v>310.75</v>
      </c>
      <c r="AG646" s="4">
        <v>41056</v>
      </c>
      <c r="AH646" s="9">
        <v>1281.5999999999999</v>
      </c>
      <c r="AI646" s="4">
        <v>41026</v>
      </c>
      <c r="AJ646" s="9">
        <v>30247.51</v>
      </c>
    </row>
    <row r="647" spans="1:36" x14ac:dyDescent="0.25">
      <c r="A647" s="4">
        <v>41033</v>
      </c>
      <c r="B647" s="9">
        <v>4396.0370000000003</v>
      </c>
      <c r="C647" s="4">
        <v>41033</v>
      </c>
      <c r="D647" s="9">
        <v>9380.25</v>
      </c>
      <c r="E647" s="4">
        <v>41229</v>
      </c>
      <c r="F647" s="9">
        <v>2014.7249999999999</v>
      </c>
      <c r="G647" s="4">
        <v>41033</v>
      </c>
      <c r="H647" s="9">
        <v>11871.23</v>
      </c>
      <c r="I647" s="4">
        <v>41033</v>
      </c>
      <c r="J647" s="9">
        <v>6056.79</v>
      </c>
      <c r="K647" s="4">
        <v>41033</v>
      </c>
      <c r="L647" s="9">
        <v>1369.1</v>
      </c>
      <c r="M647" s="4">
        <v>41033</v>
      </c>
      <c r="N647" s="9">
        <v>5655.06</v>
      </c>
      <c r="O647" s="4">
        <v>41033</v>
      </c>
      <c r="P647" s="9">
        <v>21086</v>
      </c>
      <c r="Q647" s="4">
        <v>41033</v>
      </c>
      <c r="R647" s="9">
        <v>3161.97</v>
      </c>
      <c r="S647" s="4">
        <v>41033</v>
      </c>
      <c r="T647" s="9">
        <v>6561.47</v>
      </c>
      <c r="U647" s="4">
        <v>41028</v>
      </c>
      <c r="V647" s="9">
        <v>1975.35</v>
      </c>
      <c r="W647" s="4">
        <v>41033</v>
      </c>
      <c r="X647" s="9">
        <v>60820.9</v>
      </c>
      <c r="Y647" s="4">
        <v>41033</v>
      </c>
      <c r="Z647" s="9">
        <v>3162.96</v>
      </c>
      <c r="AA647" s="4">
        <v>41097</v>
      </c>
      <c r="AB647" s="9">
        <v>7368.59</v>
      </c>
      <c r="AC647" s="4">
        <v>41028</v>
      </c>
      <c r="AD647" s="9">
        <v>5209</v>
      </c>
      <c r="AE647" s="4">
        <v>41033</v>
      </c>
      <c r="AF647" s="9">
        <v>300.95</v>
      </c>
      <c r="AG647" s="4">
        <v>41063</v>
      </c>
      <c r="AH647" s="9">
        <v>1298.08</v>
      </c>
      <c r="AI647" s="4">
        <v>41033</v>
      </c>
      <c r="AJ647" s="9">
        <v>30065.47</v>
      </c>
    </row>
    <row r="648" spans="1:36" x14ac:dyDescent="0.25">
      <c r="A648" s="4">
        <v>41040</v>
      </c>
      <c r="B648" s="9">
        <v>4285.0690000000004</v>
      </c>
      <c r="C648" s="4">
        <v>41040</v>
      </c>
      <c r="D648" s="9">
        <v>8953.31</v>
      </c>
      <c r="E648" s="4">
        <v>41236</v>
      </c>
      <c r="F648" s="9">
        <v>2027.384</v>
      </c>
      <c r="G648" s="4">
        <v>41040</v>
      </c>
      <c r="H648" s="9">
        <v>11694.67</v>
      </c>
      <c r="I648" s="4">
        <v>41040</v>
      </c>
      <c r="J648" s="9">
        <v>5954.88</v>
      </c>
      <c r="K648" s="4">
        <v>41040</v>
      </c>
      <c r="L648" s="9">
        <v>1353.39</v>
      </c>
      <c r="M648" s="4">
        <v>41040</v>
      </c>
      <c r="N648" s="9">
        <v>5575.52</v>
      </c>
      <c r="O648" s="4">
        <v>41040</v>
      </c>
      <c r="P648" s="9">
        <v>19964.63</v>
      </c>
      <c r="Q648" s="4">
        <v>41040</v>
      </c>
      <c r="R648" s="9">
        <v>3129.77</v>
      </c>
      <c r="S648" s="4">
        <v>41040</v>
      </c>
      <c r="T648" s="9">
        <v>6579.93</v>
      </c>
      <c r="U648" s="4">
        <v>41035</v>
      </c>
      <c r="V648" s="9">
        <v>1989.15</v>
      </c>
      <c r="W648" s="4">
        <v>41040</v>
      </c>
      <c r="X648" s="9">
        <v>59445.2</v>
      </c>
      <c r="Y648" s="4">
        <v>41040</v>
      </c>
      <c r="Z648" s="9">
        <v>3157.65</v>
      </c>
      <c r="AA648" s="4">
        <v>41104</v>
      </c>
      <c r="AB648" s="9">
        <v>7104.27</v>
      </c>
      <c r="AC648" s="4">
        <v>41035</v>
      </c>
      <c r="AD648" s="9">
        <v>5086.8500000000004</v>
      </c>
      <c r="AE648" s="4">
        <v>41040</v>
      </c>
      <c r="AF648" s="9">
        <v>305.27999999999997</v>
      </c>
      <c r="AG648" s="4">
        <v>41070</v>
      </c>
      <c r="AH648" s="9">
        <v>1338.07</v>
      </c>
      <c r="AI648" s="4">
        <v>41040</v>
      </c>
      <c r="AJ648" s="9">
        <v>30076.45</v>
      </c>
    </row>
    <row r="649" spans="1:36" x14ac:dyDescent="0.25">
      <c r="A649" s="4">
        <v>41047</v>
      </c>
      <c r="B649" s="9">
        <v>4046.4580000000001</v>
      </c>
      <c r="C649" s="4">
        <v>41047</v>
      </c>
      <c r="D649" s="9">
        <v>8611.31</v>
      </c>
      <c r="E649" s="4">
        <v>41243</v>
      </c>
      <c r="F649" s="9">
        <v>1980.117</v>
      </c>
      <c r="G649" s="4">
        <v>41047</v>
      </c>
      <c r="H649" s="9">
        <v>11280.64</v>
      </c>
      <c r="I649" s="4">
        <v>41047</v>
      </c>
      <c r="J649" s="9">
        <v>5797.76</v>
      </c>
      <c r="K649" s="4">
        <v>41047</v>
      </c>
      <c r="L649" s="9">
        <v>1295.22</v>
      </c>
      <c r="M649" s="4">
        <v>41047</v>
      </c>
      <c r="N649" s="9">
        <v>5267.62</v>
      </c>
      <c r="O649" s="4">
        <v>41047</v>
      </c>
      <c r="P649" s="9">
        <v>18951.849999999999</v>
      </c>
      <c r="Q649" s="4">
        <v>41047</v>
      </c>
      <c r="R649" s="9">
        <v>3008</v>
      </c>
      <c r="S649" s="4">
        <v>41047</v>
      </c>
      <c r="T649" s="9">
        <v>6271.22</v>
      </c>
      <c r="U649" s="4">
        <v>41042</v>
      </c>
      <c r="V649" s="9">
        <v>1917.13</v>
      </c>
      <c r="W649" s="4">
        <v>41047</v>
      </c>
      <c r="X649" s="9">
        <v>54513.2</v>
      </c>
      <c r="Y649" s="4">
        <v>41047</v>
      </c>
      <c r="Z649" s="9">
        <v>3014.26</v>
      </c>
      <c r="AA649" s="4">
        <v>41111</v>
      </c>
      <c r="AB649" s="9">
        <v>7164.68</v>
      </c>
      <c r="AC649" s="4">
        <v>41042</v>
      </c>
      <c r="AD649" s="9">
        <v>4928.8999999999996</v>
      </c>
      <c r="AE649" s="4">
        <v>41047</v>
      </c>
      <c r="AF649" s="9">
        <v>288.77</v>
      </c>
      <c r="AG649" s="4">
        <v>41077</v>
      </c>
      <c r="AH649" s="9">
        <v>1375.23</v>
      </c>
      <c r="AI649" s="4">
        <v>41047</v>
      </c>
      <c r="AJ649" s="9">
        <v>29212.42</v>
      </c>
    </row>
    <row r="650" spans="1:36" x14ac:dyDescent="0.25">
      <c r="A650" s="4">
        <v>41054</v>
      </c>
      <c r="B650" s="9">
        <v>4029.2460000000001</v>
      </c>
      <c r="C650" s="4">
        <v>41054</v>
      </c>
      <c r="D650" s="9">
        <v>8580.39</v>
      </c>
      <c r="E650" s="4">
        <v>41250</v>
      </c>
      <c r="F650" s="9">
        <v>2061.7860000000001</v>
      </c>
      <c r="G650" s="4">
        <v>41054</v>
      </c>
      <c r="H650" s="9">
        <v>11576.47</v>
      </c>
      <c r="I650" s="4">
        <v>41054</v>
      </c>
      <c r="J650" s="9">
        <v>5865.19</v>
      </c>
      <c r="K650" s="4">
        <v>41054</v>
      </c>
      <c r="L650" s="9">
        <v>1317.82</v>
      </c>
      <c r="M650" s="4">
        <v>41054</v>
      </c>
      <c r="N650" s="9">
        <v>5351.53</v>
      </c>
      <c r="O650" s="4">
        <v>41054</v>
      </c>
      <c r="P650" s="9">
        <v>18713.41</v>
      </c>
      <c r="Q650" s="4">
        <v>41054</v>
      </c>
      <c r="R650" s="9">
        <v>3047.94</v>
      </c>
      <c r="S650" s="4">
        <v>41054</v>
      </c>
      <c r="T650" s="9">
        <v>6339.94</v>
      </c>
      <c r="U650" s="4">
        <v>41049</v>
      </c>
      <c r="V650" s="9">
        <v>1782.46</v>
      </c>
      <c r="W650" s="4">
        <v>41054</v>
      </c>
      <c r="X650" s="9">
        <v>54463.199999999997</v>
      </c>
      <c r="Y650" s="4">
        <v>41054</v>
      </c>
      <c r="Z650" s="9">
        <v>3091.87</v>
      </c>
      <c r="AA650" s="4">
        <v>41118</v>
      </c>
      <c r="AB650" s="9">
        <v>7124.49</v>
      </c>
      <c r="AC650" s="4">
        <v>41049</v>
      </c>
      <c r="AD650" s="9">
        <v>4891.45</v>
      </c>
      <c r="AE650" s="4">
        <v>41054</v>
      </c>
      <c r="AF650" s="9">
        <v>292.76</v>
      </c>
      <c r="AG650" s="4">
        <v>41084</v>
      </c>
      <c r="AH650" s="9">
        <v>1347.15</v>
      </c>
      <c r="AI650" s="4">
        <v>41054</v>
      </c>
      <c r="AJ650" s="9">
        <v>29074.19</v>
      </c>
    </row>
    <row r="651" spans="1:36" x14ac:dyDescent="0.25">
      <c r="A651" s="4">
        <v>41061</v>
      </c>
      <c r="B651" s="9">
        <v>4063.8820000000001</v>
      </c>
      <c r="C651" s="4">
        <v>41061</v>
      </c>
      <c r="D651" s="9">
        <v>8440.25</v>
      </c>
      <c r="E651" s="4">
        <v>41257</v>
      </c>
      <c r="F651" s="9">
        <v>2150.625</v>
      </c>
      <c r="G651" s="4">
        <v>41061</v>
      </c>
      <c r="H651" s="9">
        <v>11361.2</v>
      </c>
      <c r="I651" s="4">
        <v>41061</v>
      </c>
      <c r="J651" s="9">
        <v>5777.47</v>
      </c>
      <c r="K651" s="4">
        <v>41061</v>
      </c>
      <c r="L651" s="9">
        <v>1278.05</v>
      </c>
      <c r="M651" s="4">
        <v>41061</v>
      </c>
      <c r="N651" s="9">
        <v>5260.19</v>
      </c>
      <c r="O651" s="4">
        <v>41061</v>
      </c>
      <c r="P651" s="9">
        <v>18558.34</v>
      </c>
      <c r="Q651" s="4">
        <v>41061</v>
      </c>
      <c r="R651" s="9">
        <v>2950.47</v>
      </c>
      <c r="S651" s="4">
        <v>41061</v>
      </c>
      <c r="T651" s="9">
        <v>6050.29</v>
      </c>
      <c r="U651" s="4">
        <v>41056</v>
      </c>
      <c r="V651" s="9">
        <v>1824.17</v>
      </c>
      <c r="W651" s="4">
        <v>41061</v>
      </c>
      <c r="X651" s="9">
        <v>53402.9</v>
      </c>
      <c r="Y651" s="4">
        <v>41061</v>
      </c>
      <c r="Z651" s="9">
        <v>3013.95</v>
      </c>
      <c r="AA651" s="4">
        <v>41125</v>
      </c>
      <c r="AB651" s="9">
        <v>7217.51</v>
      </c>
      <c r="AC651" s="4">
        <v>41056</v>
      </c>
      <c r="AD651" s="9">
        <v>4920.3999999999996</v>
      </c>
      <c r="AE651" s="4">
        <v>41061</v>
      </c>
      <c r="AF651" s="9">
        <v>283.77</v>
      </c>
      <c r="AG651" s="4">
        <v>41091</v>
      </c>
      <c r="AH651" s="9">
        <v>1387.52</v>
      </c>
      <c r="AI651" s="4">
        <v>41061</v>
      </c>
      <c r="AJ651" s="9">
        <v>29161</v>
      </c>
    </row>
    <row r="652" spans="1:36" x14ac:dyDescent="0.25">
      <c r="A652" s="4">
        <v>41068</v>
      </c>
      <c r="B652" s="9">
        <v>4063.6950000000002</v>
      </c>
      <c r="C652" s="4">
        <v>41068</v>
      </c>
      <c r="D652" s="9">
        <v>8459.26</v>
      </c>
      <c r="E652" s="4">
        <v>41264</v>
      </c>
      <c r="F652" s="9">
        <v>2153.31</v>
      </c>
      <c r="G652" s="4">
        <v>41068</v>
      </c>
      <c r="H652" s="9">
        <v>11500.63</v>
      </c>
      <c r="I652" s="4">
        <v>41068</v>
      </c>
      <c r="J652" s="9">
        <v>5869.32</v>
      </c>
      <c r="K652" s="4">
        <v>41068</v>
      </c>
      <c r="L652" s="9">
        <v>1325.66</v>
      </c>
      <c r="M652" s="4">
        <v>41068</v>
      </c>
      <c r="N652" s="9">
        <v>5435.08</v>
      </c>
      <c r="O652" s="4">
        <v>41068</v>
      </c>
      <c r="P652" s="9">
        <v>18502.34</v>
      </c>
      <c r="Q652" s="4">
        <v>41068</v>
      </c>
      <c r="R652" s="9">
        <v>3051.69</v>
      </c>
      <c r="S652" s="4">
        <v>41068</v>
      </c>
      <c r="T652" s="9">
        <v>6130.82</v>
      </c>
      <c r="U652" s="4">
        <v>41063</v>
      </c>
      <c r="V652" s="9">
        <v>1834.51</v>
      </c>
      <c r="W652" s="4">
        <v>41068</v>
      </c>
      <c r="X652" s="9">
        <v>54429.9</v>
      </c>
      <c r="Y652" s="4">
        <v>41068</v>
      </c>
      <c r="Z652" s="9">
        <v>3048.17</v>
      </c>
      <c r="AA652" s="4">
        <v>41132</v>
      </c>
      <c r="AB652" s="9">
        <v>7441.12</v>
      </c>
      <c r="AC652" s="4">
        <v>41063</v>
      </c>
      <c r="AD652" s="9">
        <v>4841.6000000000004</v>
      </c>
      <c r="AE652" s="4">
        <v>41068</v>
      </c>
      <c r="AF652" s="9">
        <v>291.73</v>
      </c>
      <c r="AG652" s="4">
        <v>41098</v>
      </c>
      <c r="AH652" s="9">
        <v>1414.28</v>
      </c>
      <c r="AI652" s="4">
        <v>41068</v>
      </c>
      <c r="AJ652" s="9">
        <v>29705.42</v>
      </c>
    </row>
    <row r="653" spans="1:36" x14ac:dyDescent="0.25">
      <c r="A653" s="4">
        <v>41075</v>
      </c>
      <c r="B653" s="9">
        <v>4057.3330000000001</v>
      </c>
      <c r="C653" s="4">
        <v>41075</v>
      </c>
      <c r="D653" s="9">
        <v>8569.32</v>
      </c>
      <c r="E653" s="4">
        <v>41271</v>
      </c>
      <c r="F653" s="9">
        <v>2233.252</v>
      </c>
      <c r="G653" s="4">
        <v>41075</v>
      </c>
      <c r="H653" s="9">
        <v>11524.9</v>
      </c>
      <c r="I653" s="4">
        <v>41075</v>
      </c>
      <c r="J653" s="9">
        <v>5911.82</v>
      </c>
      <c r="K653" s="4">
        <v>41075</v>
      </c>
      <c r="L653" s="9">
        <v>1342.84</v>
      </c>
      <c r="M653" s="4">
        <v>41075</v>
      </c>
      <c r="N653" s="9">
        <v>5478.81</v>
      </c>
      <c r="O653" s="4">
        <v>41075</v>
      </c>
      <c r="P653" s="9">
        <v>19233.939999999999</v>
      </c>
      <c r="Q653" s="4">
        <v>41075</v>
      </c>
      <c r="R653" s="9">
        <v>3087.62</v>
      </c>
      <c r="S653" s="4">
        <v>41075</v>
      </c>
      <c r="T653" s="9">
        <v>6229.41</v>
      </c>
      <c r="U653" s="4">
        <v>41070</v>
      </c>
      <c r="V653" s="9">
        <v>1835.64</v>
      </c>
      <c r="W653" s="4">
        <v>41075</v>
      </c>
      <c r="X653" s="9">
        <v>56104.7</v>
      </c>
      <c r="Y653" s="4">
        <v>41075</v>
      </c>
      <c r="Z653" s="9">
        <v>3069.58</v>
      </c>
      <c r="AA653" s="4">
        <v>41139</v>
      </c>
      <c r="AB653" s="9">
        <v>7467.92</v>
      </c>
      <c r="AC653" s="4">
        <v>41070</v>
      </c>
      <c r="AD653" s="9">
        <v>5068.3500000000004</v>
      </c>
      <c r="AE653" s="4">
        <v>41075</v>
      </c>
      <c r="AF653" s="9">
        <v>297.58</v>
      </c>
      <c r="AG653" s="4">
        <v>41105</v>
      </c>
      <c r="AH653" s="9">
        <v>1416.5</v>
      </c>
      <c r="AI653" s="4">
        <v>41075</v>
      </c>
      <c r="AJ653" s="9">
        <v>29977.279999999999</v>
      </c>
    </row>
    <row r="654" spans="1:36" x14ac:dyDescent="0.25">
      <c r="A654" s="4">
        <v>41082</v>
      </c>
      <c r="B654" s="9">
        <v>4048.2109999999998</v>
      </c>
      <c r="C654" s="4">
        <v>41082</v>
      </c>
      <c r="D654" s="9">
        <v>8798.35</v>
      </c>
      <c r="E654" s="4">
        <v>41278</v>
      </c>
      <c r="F654" s="9">
        <v>2276.9920000000002</v>
      </c>
      <c r="G654" s="4">
        <v>41082</v>
      </c>
      <c r="H654" s="9">
        <v>11435.54</v>
      </c>
      <c r="I654" s="4">
        <v>41082</v>
      </c>
      <c r="J654" s="9">
        <v>5989.33</v>
      </c>
      <c r="K654" s="4">
        <v>41082</v>
      </c>
      <c r="L654" s="9">
        <v>1335.02</v>
      </c>
      <c r="M654" s="4">
        <v>41082</v>
      </c>
      <c r="N654" s="9">
        <v>5513.69</v>
      </c>
      <c r="O654" s="4">
        <v>41082</v>
      </c>
      <c r="P654" s="9">
        <v>18995.13</v>
      </c>
      <c r="Q654" s="4">
        <v>41082</v>
      </c>
      <c r="R654" s="9">
        <v>3090.9</v>
      </c>
      <c r="S654" s="4">
        <v>41082</v>
      </c>
      <c r="T654" s="9">
        <v>6263.25</v>
      </c>
      <c r="U654" s="4">
        <v>41077</v>
      </c>
      <c r="V654" s="9">
        <v>1858.16</v>
      </c>
      <c r="W654" s="4">
        <v>41082</v>
      </c>
      <c r="X654" s="9">
        <v>55439.5</v>
      </c>
      <c r="Y654" s="4">
        <v>41082</v>
      </c>
      <c r="Z654" s="9">
        <v>3041.76</v>
      </c>
      <c r="AA654" s="4">
        <v>41146</v>
      </c>
      <c r="AB654" s="9">
        <v>7477.53</v>
      </c>
      <c r="AC654" s="4">
        <v>41077</v>
      </c>
      <c r="AD654" s="9">
        <v>5139.05</v>
      </c>
      <c r="AE654" s="4">
        <v>41082</v>
      </c>
      <c r="AF654" s="9">
        <v>298.76</v>
      </c>
      <c r="AG654" s="4">
        <v>41112</v>
      </c>
      <c r="AH654" s="9">
        <v>1415.38</v>
      </c>
      <c r="AI654" s="4">
        <v>41082</v>
      </c>
      <c r="AJ654" s="9">
        <v>30025.43</v>
      </c>
    </row>
    <row r="655" spans="1:36" x14ac:dyDescent="0.25">
      <c r="A655" s="4">
        <v>41089</v>
      </c>
      <c r="B655" s="9">
        <v>4094.6329999999998</v>
      </c>
      <c r="C655" s="4">
        <v>41089</v>
      </c>
      <c r="D655" s="9">
        <v>9006.7800000000007</v>
      </c>
      <c r="E655" s="4">
        <v>41285</v>
      </c>
      <c r="F655" s="9">
        <v>2242.9969999999998</v>
      </c>
      <c r="G655" s="4">
        <v>41089</v>
      </c>
      <c r="H655" s="9">
        <v>11596.56</v>
      </c>
      <c r="I655" s="4">
        <v>41089</v>
      </c>
      <c r="J655" s="9">
        <v>6066.86</v>
      </c>
      <c r="K655" s="4">
        <v>41089</v>
      </c>
      <c r="L655" s="9">
        <v>1362.16</v>
      </c>
      <c r="M655" s="4">
        <v>41089</v>
      </c>
      <c r="N655" s="9">
        <v>5571.15</v>
      </c>
      <c r="O655" s="4">
        <v>41089</v>
      </c>
      <c r="P655" s="9">
        <v>19441.46</v>
      </c>
      <c r="Q655" s="4">
        <v>41089</v>
      </c>
      <c r="R655" s="9">
        <v>3196.65</v>
      </c>
      <c r="S655" s="4">
        <v>41089</v>
      </c>
      <c r="T655" s="9">
        <v>6416.28</v>
      </c>
      <c r="U655" s="4">
        <v>41084</v>
      </c>
      <c r="V655" s="9">
        <v>1847.39</v>
      </c>
      <c r="W655" s="4">
        <v>41089</v>
      </c>
      <c r="X655" s="9">
        <v>54354.6</v>
      </c>
      <c r="Y655" s="4">
        <v>41089</v>
      </c>
      <c r="Z655" s="9">
        <v>3148.62</v>
      </c>
      <c r="AA655" s="4">
        <v>41153</v>
      </c>
      <c r="AB655" s="9">
        <v>7397.06</v>
      </c>
      <c r="AC655" s="4">
        <v>41084</v>
      </c>
      <c r="AD655" s="9">
        <v>5146.05</v>
      </c>
      <c r="AE655" s="4">
        <v>41089</v>
      </c>
      <c r="AF655" s="9">
        <v>307.31</v>
      </c>
      <c r="AG655" s="4">
        <v>41119</v>
      </c>
      <c r="AH655" s="9">
        <v>1406.3</v>
      </c>
      <c r="AI655" s="4">
        <v>41089</v>
      </c>
      <c r="AJ655" s="9">
        <v>29638.01</v>
      </c>
    </row>
    <row r="656" spans="1:36" x14ac:dyDescent="0.25">
      <c r="A656" s="4">
        <v>41096</v>
      </c>
      <c r="B656" s="9">
        <v>4157.8069999999998</v>
      </c>
      <c r="C656" s="4">
        <v>41096</v>
      </c>
      <c r="D656" s="9">
        <v>9020.75</v>
      </c>
      <c r="E656" s="4">
        <v>41292</v>
      </c>
      <c r="F656" s="9">
        <v>2317.0700000000002</v>
      </c>
      <c r="G656" s="4">
        <v>41096</v>
      </c>
      <c r="H656" s="9">
        <v>11659.96</v>
      </c>
      <c r="I656" s="4">
        <v>41096</v>
      </c>
      <c r="J656" s="9">
        <v>6183.67</v>
      </c>
      <c r="K656" s="4">
        <v>41096</v>
      </c>
      <c r="L656" s="9">
        <v>1354.68</v>
      </c>
      <c r="M656" s="4">
        <v>41096</v>
      </c>
      <c r="N656" s="9">
        <v>5662.63</v>
      </c>
      <c r="O656" s="4">
        <v>41096</v>
      </c>
      <c r="P656" s="9">
        <v>19800.64</v>
      </c>
      <c r="Q656" s="4">
        <v>41096</v>
      </c>
      <c r="R656" s="9">
        <v>3168.79</v>
      </c>
      <c r="S656" s="4">
        <v>41096</v>
      </c>
      <c r="T656" s="9">
        <v>6410.11</v>
      </c>
      <c r="U656" s="4">
        <v>41091</v>
      </c>
      <c r="V656" s="9">
        <v>1854.01</v>
      </c>
      <c r="W656" s="4">
        <v>41096</v>
      </c>
      <c r="X656" s="9">
        <v>55394.1</v>
      </c>
      <c r="Y656" s="4">
        <v>41096</v>
      </c>
      <c r="Z656" s="9">
        <v>3173.15</v>
      </c>
      <c r="AA656" s="4">
        <v>41160</v>
      </c>
      <c r="AB656" s="9">
        <v>7424.91</v>
      </c>
      <c r="AC656" s="4">
        <v>41091</v>
      </c>
      <c r="AD656" s="9">
        <v>5278.9</v>
      </c>
      <c r="AE656" s="4">
        <v>41096</v>
      </c>
      <c r="AF656" s="9">
        <v>309.83999999999997</v>
      </c>
      <c r="AG656" s="4">
        <v>41126</v>
      </c>
      <c r="AH656" s="9">
        <v>1421.28</v>
      </c>
      <c r="AI656" s="4">
        <v>41096</v>
      </c>
      <c r="AJ656" s="9">
        <v>30056.92</v>
      </c>
    </row>
    <row r="657" spans="1:36" x14ac:dyDescent="0.25">
      <c r="A657" s="4">
        <v>41103</v>
      </c>
      <c r="B657" s="9">
        <v>4082.2460000000001</v>
      </c>
      <c r="C657" s="4">
        <v>41103</v>
      </c>
      <c r="D657" s="9">
        <v>8724.1200000000008</v>
      </c>
      <c r="E657" s="4">
        <v>41299</v>
      </c>
      <c r="F657" s="9">
        <v>2291.3040000000001</v>
      </c>
      <c r="G657" s="4">
        <v>41103</v>
      </c>
      <c r="H657" s="9">
        <v>11514.53</v>
      </c>
      <c r="I657" s="4">
        <v>41103</v>
      </c>
      <c r="J657" s="9">
        <v>6181.81</v>
      </c>
      <c r="K657" s="4">
        <v>41103</v>
      </c>
      <c r="L657" s="9">
        <v>1356.78</v>
      </c>
      <c r="M657" s="4">
        <v>41103</v>
      </c>
      <c r="N657" s="9">
        <v>5666.13</v>
      </c>
      <c r="O657" s="4">
        <v>41103</v>
      </c>
      <c r="P657" s="9">
        <v>19092.63</v>
      </c>
      <c r="Q657" s="4">
        <v>41103</v>
      </c>
      <c r="R657" s="9">
        <v>3180.81</v>
      </c>
      <c r="S657" s="4">
        <v>41103</v>
      </c>
      <c r="T657" s="9">
        <v>6557.1</v>
      </c>
      <c r="U657" s="4">
        <v>41098</v>
      </c>
      <c r="V657" s="9">
        <v>1858.2</v>
      </c>
      <c r="W657" s="4">
        <v>41103</v>
      </c>
      <c r="X657" s="9">
        <v>54330.5</v>
      </c>
      <c r="Y657" s="4">
        <v>41103</v>
      </c>
      <c r="Z657" s="9">
        <v>3183.97</v>
      </c>
      <c r="AA657" s="4">
        <v>41167</v>
      </c>
      <c r="AB657" s="9">
        <v>7738.05</v>
      </c>
      <c r="AC657" s="4">
        <v>41098</v>
      </c>
      <c r="AD657" s="9">
        <v>5316.95</v>
      </c>
      <c r="AE657" s="4">
        <v>41103</v>
      </c>
      <c r="AF657" s="9">
        <v>314.60000000000002</v>
      </c>
      <c r="AG657" s="4">
        <v>41133</v>
      </c>
      <c r="AH657" s="9">
        <v>1441.59</v>
      </c>
      <c r="AI657" s="4">
        <v>41103</v>
      </c>
      <c r="AJ657" s="9">
        <v>29663.61</v>
      </c>
    </row>
    <row r="658" spans="1:36" x14ac:dyDescent="0.25">
      <c r="A658" s="4">
        <v>41110</v>
      </c>
      <c r="B658" s="9">
        <v>4199.1239999999998</v>
      </c>
      <c r="C658" s="4">
        <v>41110</v>
      </c>
      <c r="D658" s="9">
        <v>8669.8700000000008</v>
      </c>
      <c r="E658" s="4">
        <v>41306</v>
      </c>
      <c r="F658" s="9">
        <v>2419.02</v>
      </c>
      <c r="G658" s="4">
        <v>41110</v>
      </c>
      <c r="H658" s="9">
        <v>11622.91</v>
      </c>
      <c r="I658" s="4">
        <v>41110</v>
      </c>
      <c r="J658" s="9">
        <v>6284.81</v>
      </c>
      <c r="K658" s="4">
        <v>41110</v>
      </c>
      <c r="L658" s="9">
        <v>1362.66</v>
      </c>
      <c r="M658" s="4">
        <v>41110</v>
      </c>
      <c r="N658" s="9">
        <v>5651.77</v>
      </c>
      <c r="O658" s="4">
        <v>41110</v>
      </c>
      <c r="P658" s="9">
        <v>19640.8</v>
      </c>
      <c r="Q658" s="4">
        <v>41110</v>
      </c>
      <c r="R658" s="9">
        <v>3193.89</v>
      </c>
      <c r="S658" s="4">
        <v>41110</v>
      </c>
      <c r="T658" s="9">
        <v>6630.02</v>
      </c>
      <c r="U658" s="4">
        <v>41105</v>
      </c>
      <c r="V658" s="9">
        <v>1812.89</v>
      </c>
      <c r="W658" s="4">
        <v>41110</v>
      </c>
      <c r="X658" s="9">
        <v>54194.8</v>
      </c>
      <c r="Y658" s="4">
        <v>41110</v>
      </c>
      <c r="Z658" s="9">
        <v>3206</v>
      </c>
      <c r="AA658" s="4">
        <v>41174</v>
      </c>
      <c r="AB658" s="9">
        <v>7754.59</v>
      </c>
      <c r="AC658" s="4">
        <v>41105</v>
      </c>
      <c r="AD658" s="9">
        <v>5227.25</v>
      </c>
      <c r="AE658" s="4">
        <v>41110</v>
      </c>
      <c r="AF658" s="9">
        <v>319.75</v>
      </c>
      <c r="AG658" s="4">
        <v>41140</v>
      </c>
      <c r="AH658" s="9">
        <v>1444.27</v>
      </c>
      <c r="AI658" s="4">
        <v>41110</v>
      </c>
      <c r="AJ658" s="9">
        <v>30074.29</v>
      </c>
    </row>
    <row r="659" spans="1:36" x14ac:dyDescent="0.25">
      <c r="A659" s="4">
        <v>41117</v>
      </c>
      <c r="B659" s="9">
        <v>4209.7700000000004</v>
      </c>
      <c r="C659" s="4">
        <v>41117</v>
      </c>
      <c r="D659" s="9">
        <v>8566.64</v>
      </c>
      <c r="E659" s="4">
        <v>41313</v>
      </c>
      <c r="F659" s="9">
        <v>2432.402</v>
      </c>
      <c r="G659" s="4">
        <v>41117</v>
      </c>
      <c r="H659" s="9">
        <v>11766.36</v>
      </c>
      <c r="I659" s="4">
        <v>41117</v>
      </c>
      <c r="J659" s="9">
        <v>6362.82</v>
      </c>
      <c r="K659" s="4">
        <v>41117</v>
      </c>
      <c r="L659" s="9">
        <v>1385.97</v>
      </c>
      <c r="M659" s="4">
        <v>41117</v>
      </c>
      <c r="N659" s="9">
        <v>5627.21</v>
      </c>
      <c r="O659" s="4">
        <v>41117</v>
      </c>
      <c r="P659" s="9">
        <v>19274.96</v>
      </c>
      <c r="Q659" s="4">
        <v>41117</v>
      </c>
      <c r="R659" s="9">
        <v>3280.19</v>
      </c>
      <c r="S659" s="4">
        <v>41117</v>
      </c>
      <c r="T659" s="9">
        <v>6689.4</v>
      </c>
      <c r="U659" s="4">
        <v>41112</v>
      </c>
      <c r="V659" s="9">
        <v>1822.93</v>
      </c>
      <c r="W659" s="4">
        <v>41117</v>
      </c>
      <c r="X659" s="9">
        <v>56553.1</v>
      </c>
      <c r="Y659" s="4">
        <v>41117</v>
      </c>
      <c r="Z659" s="9">
        <v>3145.89</v>
      </c>
      <c r="AA659" s="4">
        <v>41181</v>
      </c>
      <c r="AB659" s="9">
        <v>7715.16</v>
      </c>
      <c r="AC659" s="4">
        <v>41112</v>
      </c>
      <c r="AD659" s="9">
        <v>5205.1000000000004</v>
      </c>
      <c r="AE659" s="4">
        <v>41117</v>
      </c>
      <c r="AF659" s="9">
        <v>323.31</v>
      </c>
      <c r="AG659" s="4">
        <v>41147</v>
      </c>
      <c r="AH659" s="9">
        <v>1454.08</v>
      </c>
      <c r="AI659" s="4">
        <v>41117</v>
      </c>
      <c r="AJ659" s="9">
        <v>30508.18</v>
      </c>
    </row>
    <row r="660" spans="1:36" x14ac:dyDescent="0.25">
      <c r="A660" s="4">
        <v>41124</v>
      </c>
      <c r="B660" s="9">
        <v>4221.4809999999998</v>
      </c>
      <c r="C660" s="4">
        <v>41124</v>
      </c>
      <c r="D660" s="9">
        <v>8555.11</v>
      </c>
      <c r="E660" s="4">
        <v>41327</v>
      </c>
      <c r="F660" s="9">
        <v>2314.1640000000002</v>
      </c>
      <c r="G660" s="4">
        <v>41124</v>
      </c>
      <c r="H660" s="9">
        <v>11662.59</v>
      </c>
      <c r="I660" s="4">
        <v>41124</v>
      </c>
      <c r="J660" s="9">
        <v>6461.54</v>
      </c>
      <c r="K660" s="4">
        <v>41124</v>
      </c>
      <c r="L660" s="9">
        <v>1390.99</v>
      </c>
      <c r="M660" s="4">
        <v>41124</v>
      </c>
      <c r="N660" s="9">
        <v>5787.28</v>
      </c>
      <c r="O660" s="4">
        <v>41124</v>
      </c>
      <c r="P660" s="9">
        <v>19666.18</v>
      </c>
      <c r="Q660" s="4">
        <v>41124</v>
      </c>
      <c r="R660" s="9">
        <v>3374.19</v>
      </c>
      <c r="S660" s="4">
        <v>41124</v>
      </c>
      <c r="T660" s="9">
        <v>6865.66</v>
      </c>
      <c r="U660" s="4">
        <v>41119</v>
      </c>
      <c r="V660" s="9">
        <v>1829.16</v>
      </c>
      <c r="W660" s="4">
        <v>41124</v>
      </c>
      <c r="X660" s="9">
        <v>57255.199999999997</v>
      </c>
      <c r="Y660" s="4">
        <v>41124</v>
      </c>
      <c r="Z660" s="9">
        <v>3177.06</v>
      </c>
      <c r="AA660" s="4">
        <v>41188</v>
      </c>
      <c r="AB660" s="9">
        <v>7690.65</v>
      </c>
      <c r="AC660" s="4">
        <v>41119</v>
      </c>
      <c r="AD660" s="9">
        <v>5099.8500000000004</v>
      </c>
      <c r="AE660" s="4">
        <v>41124</v>
      </c>
      <c r="AF660" s="9">
        <v>330.43</v>
      </c>
      <c r="AG660" s="4">
        <v>41154</v>
      </c>
      <c r="AH660" s="9">
        <v>1422.91</v>
      </c>
      <c r="AI660" s="4">
        <v>41124</v>
      </c>
      <c r="AJ660" s="9">
        <v>30981.21</v>
      </c>
    </row>
    <row r="661" spans="1:36" x14ac:dyDescent="0.25">
      <c r="A661" s="4">
        <v>41131</v>
      </c>
      <c r="B661" s="9">
        <v>4277.3019999999997</v>
      </c>
      <c r="C661" s="4">
        <v>41131</v>
      </c>
      <c r="D661" s="9">
        <v>8891.44</v>
      </c>
      <c r="E661" s="4">
        <v>41334</v>
      </c>
      <c r="F661" s="9">
        <v>2359.5059999999999</v>
      </c>
      <c r="G661" s="4">
        <v>41131</v>
      </c>
      <c r="H661" s="9">
        <v>11890.89</v>
      </c>
      <c r="I661" s="4">
        <v>41131</v>
      </c>
      <c r="J661" s="9">
        <v>6483.44</v>
      </c>
      <c r="K661" s="4">
        <v>41131</v>
      </c>
      <c r="L661" s="9">
        <v>1405.87</v>
      </c>
      <c r="M661" s="4">
        <v>41131</v>
      </c>
      <c r="N661" s="9">
        <v>5847.11</v>
      </c>
      <c r="O661" s="4">
        <v>41131</v>
      </c>
      <c r="P661" s="9">
        <v>20136.12</v>
      </c>
      <c r="Q661" s="4">
        <v>41131</v>
      </c>
      <c r="R661" s="9">
        <v>3435.62</v>
      </c>
      <c r="S661" s="4">
        <v>41131</v>
      </c>
      <c r="T661" s="9">
        <v>6944.56</v>
      </c>
      <c r="U661" s="4">
        <v>41126</v>
      </c>
      <c r="V661" s="9">
        <v>1848.68</v>
      </c>
      <c r="W661" s="4">
        <v>41131</v>
      </c>
      <c r="X661" s="9">
        <v>59280.9</v>
      </c>
      <c r="Y661" s="4">
        <v>41131</v>
      </c>
      <c r="Z661" s="9">
        <v>3240.61</v>
      </c>
      <c r="AA661" s="4">
        <v>41195</v>
      </c>
      <c r="AB661" s="9">
        <v>7437.04</v>
      </c>
      <c r="AC661" s="4">
        <v>41126</v>
      </c>
      <c r="AD661" s="9">
        <v>5215.7</v>
      </c>
      <c r="AE661" s="4">
        <v>41131</v>
      </c>
      <c r="AF661" s="9">
        <v>333.5</v>
      </c>
      <c r="AG661" s="4">
        <v>41161</v>
      </c>
      <c r="AH661" s="9">
        <v>1474.58</v>
      </c>
      <c r="AI661" s="4">
        <v>41131</v>
      </c>
      <c r="AJ661" s="9">
        <v>31330.12</v>
      </c>
    </row>
    <row r="662" spans="1:36" x14ac:dyDescent="0.25">
      <c r="A662" s="4">
        <v>41138</v>
      </c>
      <c r="B662" s="9">
        <v>4370.1000000000004</v>
      </c>
      <c r="C662" s="4">
        <v>41138</v>
      </c>
      <c r="D662" s="9">
        <v>9162.5</v>
      </c>
      <c r="E662" s="4">
        <v>41341</v>
      </c>
      <c r="F662" s="9">
        <v>2318.6109999999999</v>
      </c>
      <c r="G662" s="4">
        <v>41138</v>
      </c>
      <c r="H662" s="9">
        <v>12089.89</v>
      </c>
      <c r="I662" s="4">
        <v>41138</v>
      </c>
      <c r="J662" s="9">
        <v>6529.34</v>
      </c>
      <c r="K662" s="4">
        <v>41138</v>
      </c>
      <c r="L662" s="9">
        <v>1418.16</v>
      </c>
      <c r="M662" s="4">
        <v>41138</v>
      </c>
      <c r="N662" s="9">
        <v>5852.42</v>
      </c>
      <c r="O662" s="4">
        <v>41138</v>
      </c>
      <c r="P662" s="9">
        <v>20116.07</v>
      </c>
      <c r="Q662" s="4">
        <v>41138</v>
      </c>
      <c r="R662" s="9">
        <v>3488.38</v>
      </c>
      <c r="S662" s="4">
        <v>41138</v>
      </c>
      <c r="T662" s="9">
        <v>7040.88</v>
      </c>
      <c r="U662" s="4">
        <v>41133</v>
      </c>
      <c r="V662" s="9">
        <v>1946.4</v>
      </c>
      <c r="W662" s="4">
        <v>41138</v>
      </c>
      <c r="X662" s="9">
        <v>59082.400000000001</v>
      </c>
      <c r="Y662" s="4">
        <v>41138</v>
      </c>
      <c r="Z662" s="9">
        <v>3201.24</v>
      </c>
      <c r="AA662" s="4">
        <v>41202</v>
      </c>
      <c r="AB662" s="9">
        <v>7408.76</v>
      </c>
      <c r="AC662" s="4">
        <v>41133</v>
      </c>
      <c r="AD662" s="9">
        <v>5320.4</v>
      </c>
      <c r="AE662" s="4">
        <v>41138</v>
      </c>
      <c r="AF662" s="9">
        <v>335.77</v>
      </c>
      <c r="AG662" s="4">
        <v>41168</v>
      </c>
      <c r="AH662" s="9">
        <v>1535.38</v>
      </c>
      <c r="AI662" s="4">
        <v>41138</v>
      </c>
      <c r="AJ662" s="9">
        <v>31376.13</v>
      </c>
    </row>
    <row r="663" spans="1:36" x14ac:dyDescent="0.25">
      <c r="A663" s="4">
        <v>41145</v>
      </c>
      <c r="B663" s="9">
        <v>4348.9949999999999</v>
      </c>
      <c r="C663" s="4">
        <v>41145</v>
      </c>
      <c r="D663" s="9">
        <v>9070.76</v>
      </c>
      <c r="E663" s="4">
        <v>41348</v>
      </c>
      <c r="F663" s="9">
        <v>2278.4009999999998</v>
      </c>
      <c r="G663" s="4">
        <v>41145</v>
      </c>
      <c r="H663" s="9">
        <v>12082.23</v>
      </c>
      <c r="I663" s="4">
        <v>41145</v>
      </c>
      <c r="J663" s="9">
        <v>6475.94</v>
      </c>
      <c r="K663" s="4">
        <v>41145</v>
      </c>
      <c r="L663" s="9">
        <v>1411.13</v>
      </c>
      <c r="M663" s="4">
        <v>41145</v>
      </c>
      <c r="N663" s="9">
        <v>5776.6</v>
      </c>
      <c r="O663" s="4">
        <v>41145</v>
      </c>
      <c r="P663" s="9">
        <v>19880.03</v>
      </c>
      <c r="Q663" s="4">
        <v>41145</v>
      </c>
      <c r="R663" s="9">
        <v>3433.21</v>
      </c>
      <c r="S663" s="4">
        <v>41145</v>
      </c>
      <c r="T663" s="9">
        <v>6971.07</v>
      </c>
      <c r="U663" s="4">
        <v>41140</v>
      </c>
      <c r="V663" s="9">
        <v>1946.54</v>
      </c>
      <c r="W663" s="4">
        <v>41145</v>
      </c>
      <c r="X663" s="9">
        <v>58425.8</v>
      </c>
      <c r="Y663" s="4">
        <v>41145</v>
      </c>
      <c r="Z663" s="9">
        <v>3148.37</v>
      </c>
      <c r="AA663" s="4">
        <v>41209</v>
      </c>
      <c r="AB663" s="9">
        <v>7134.06</v>
      </c>
      <c r="AC663" s="4">
        <v>41140</v>
      </c>
      <c r="AD663" s="9">
        <v>5366.3</v>
      </c>
      <c r="AE663" s="4">
        <v>41145</v>
      </c>
      <c r="AF663" s="9">
        <v>329.64</v>
      </c>
      <c r="AG663" s="4">
        <v>41175</v>
      </c>
      <c r="AH663" s="9">
        <v>1496.65</v>
      </c>
      <c r="AI663" s="4">
        <v>41145</v>
      </c>
      <c r="AJ663" s="9">
        <v>31567.19</v>
      </c>
    </row>
    <row r="664" spans="1:36" x14ac:dyDescent="0.25">
      <c r="A664" s="4">
        <v>41152</v>
      </c>
      <c r="B664" s="9">
        <v>4316.1139999999996</v>
      </c>
      <c r="C664" s="4">
        <v>41152</v>
      </c>
      <c r="D664" s="9">
        <v>8839.91</v>
      </c>
      <c r="E664" s="4">
        <v>41355</v>
      </c>
      <c r="F664" s="9">
        <v>2328.2779999999998</v>
      </c>
      <c r="G664" s="4">
        <v>41152</v>
      </c>
      <c r="H664" s="9">
        <v>11949.26</v>
      </c>
      <c r="I664" s="4">
        <v>41152</v>
      </c>
      <c r="J664" s="9">
        <v>6388.01</v>
      </c>
      <c r="K664" s="4">
        <v>41152</v>
      </c>
      <c r="L664" s="9">
        <v>1406.58</v>
      </c>
      <c r="M664" s="4">
        <v>41152</v>
      </c>
      <c r="N664" s="9">
        <v>5711.48</v>
      </c>
      <c r="O664" s="4">
        <v>41152</v>
      </c>
      <c r="P664" s="9">
        <v>19482.57</v>
      </c>
      <c r="Q664" s="4">
        <v>41152</v>
      </c>
      <c r="R664" s="9">
        <v>3413.07</v>
      </c>
      <c r="S664" s="4">
        <v>41152</v>
      </c>
      <c r="T664" s="9">
        <v>6970.79</v>
      </c>
      <c r="U664" s="4">
        <v>41147</v>
      </c>
      <c r="V664" s="9">
        <v>1919.81</v>
      </c>
      <c r="W664" s="4">
        <v>41152</v>
      </c>
      <c r="X664" s="9">
        <v>57061.4</v>
      </c>
      <c r="Y664" s="4">
        <v>41152</v>
      </c>
      <c r="Z664" s="9">
        <v>3160.79</v>
      </c>
      <c r="AA664" s="4">
        <v>41216</v>
      </c>
      <c r="AB664" s="9">
        <v>7210.47</v>
      </c>
      <c r="AC664" s="4">
        <v>41147</v>
      </c>
      <c r="AD664" s="9">
        <v>5386.7</v>
      </c>
      <c r="AE664" s="4">
        <v>41152</v>
      </c>
      <c r="AF664" s="9">
        <v>329.28</v>
      </c>
      <c r="AG664" s="4">
        <v>41182</v>
      </c>
      <c r="AH664" s="9">
        <v>1458.26</v>
      </c>
      <c r="AI664" s="4">
        <v>41152</v>
      </c>
      <c r="AJ664" s="9">
        <v>31172.74</v>
      </c>
    </row>
    <row r="665" spans="1:36" x14ac:dyDescent="0.25">
      <c r="A665" s="4">
        <v>41159</v>
      </c>
      <c r="B665" s="9">
        <v>4325.8389999999999</v>
      </c>
      <c r="C665" s="4">
        <v>41159</v>
      </c>
      <c r="D665" s="9">
        <v>8871.65</v>
      </c>
      <c r="E665" s="4">
        <v>41362</v>
      </c>
      <c r="F665" s="9">
        <v>2236.6210000000001</v>
      </c>
      <c r="G665" s="4">
        <v>41159</v>
      </c>
      <c r="H665" s="9">
        <v>12268.01</v>
      </c>
      <c r="I665" s="4">
        <v>41159</v>
      </c>
      <c r="J665" s="9">
        <v>6537.32</v>
      </c>
      <c r="K665" s="4">
        <v>41159</v>
      </c>
      <c r="L665" s="9">
        <v>1437.92</v>
      </c>
      <c r="M665" s="4">
        <v>41159</v>
      </c>
      <c r="N665" s="9">
        <v>5794.8</v>
      </c>
      <c r="O665" s="4">
        <v>41159</v>
      </c>
      <c r="P665" s="9">
        <v>19802.16</v>
      </c>
      <c r="Q665" s="4">
        <v>41159</v>
      </c>
      <c r="R665" s="9">
        <v>3519.05</v>
      </c>
      <c r="S665" s="4">
        <v>41159</v>
      </c>
      <c r="T665" s="9">
        <v>7214.5</v>
      </c>
      <c r="U665" s="4">
        <v>41154</v>
      </c>
      <c r="V665" s="9">
        <v>1905.12</v>
      </c>
      <c r="W665" s="4">
        <v>41159</v>
      </c>
      <c r="X665" s="9">
        <v>58321.2</v>
      </c>
      <c r="Y665" s="4">
        <v>41159</v>
      </c>
      <c r="Z665" s="9">
        <v>3261.9</v>
      </c>
      <c r="AA665" s="4">
        <v>41223</v>
      </c>
      <c r="AB665" s="9">
        <v>7293.22</v>
      </c>
      <c r="AC665" s="4">
        <v>41154</v>
      </c>
      <c r="AD665" s="9">
        <v>5258.5</v>
      </c>
      <c r="AE665" s="4">
        <v>41159</v>
      </c>
      <c r="AF665" s="9">
        <v>337.57</v>
      </c>
      <c r="AG665" s="4">
        <v>41189</v>
      </c>
      <c r="AH665" s="9">
        <v>1477.6</v>
      </c>
      <c r="AI665" s="4">
        <v>41159</v>
      </c>
      <c r="AJ665" s="9">
        <v>31530.799999999999</v>
      </c>
    </row>
    <row r="666" spans="1:36" x14ac:dyDescent="0.25">
      <c r="A666" s="4">
        <v>41166</v>
      </c>
      <c r="B666" s="9">
        <v>4389.9560000000001</v>
      </c>
      <c r="C666" s="4">
        <v>41166</v>
      </c>
      <c r="D666" s="9">
        <v>9159.39</v>
      </c>
      <c r="E666" s="4">
        <v>41369</v>
      </c>
      <c r="F666" s="9">
        <v>2225.2950000000001</v>
      </c>
      <c r="G666" s="4">
        <v>41166</v>
      </c>
      <c r="H666" s="9">
        <v>12499.47</v>
      </c>
      <c r="I666" s="4">
        <v>41166</v>
      </c>
      <c r="J666" s="9">
        <v>6559.16</v>
      </c>
      <c r="K666" s="4">
        <v>41166</v>
      </c>
      <c r="L666" s="9">
        <v>1465.77</v>
      </c>
      <c r="M666" s="4">
        <v>41166</v>
      </c>
      <c r="N666" s="9">
        <v>5915.55</v>
      </c>
      <c r="O666" s="4">
        <v>41166</v>
      </c>
      <c r="P666" s="9">
        <v>20629.78</v>
      </c>
      <c r="Q666" s="4">
        <v>41166</v>
      </c>
      <c r="R666" s="9">
        <v>3581.58</v>
      </c>
      <c r="S666" s="4">
        <v>41166</v>
      </c>
      <c r="T666" s="9">
        <v>7412.13</v>
      </c>
      <c r="U666" s="4">
        <v>41161</v>
      </c>
      <c r="V666" s="9">
        <v>1929.58</v>
      </c>
      <c r="W666" s="4">
        <v>41166</v>
      </c>
      <c r="X666" s="9">
        <v>62105.5</v>
      </c>
      <c r="Y666" s="4">
        <v>41166</v>
      </c>
      <c r="Z666" s="9">
        <v>3303.13</v>
      </c>
      <c r="AA666" s="4">
        <v>41230</v>
      </c>
      <c r="AB666" s="9">
        <v>7130.07</v>
      </c>
      <c r="AC666" s="4">
        <v>41161</v>
      </c>
      <c r="AD666" s="9">
        <v>5358.7</v>
      </c>
      <c r="AE666" s="4">
        <v>41166</v>
      </c>
      <c r="AF666" s="9">
        <v>338.28</v>
      </c>
      <c r="AG666" s="4">
        <v>41196</v>
      </c>
      <c r="AH666" s="9">
        <v>1446.01</v>
      </c>
      <c r="AI666" s="4">
        <v>41166</v>
      </c>
      <c r="AJ666" s="9">
        <v>32328.83</v>
      </c>
    </row>
    <row r="667" spans="1:36" x14ac:dyDescent="0.25">
      <c r="A667" s="4">
        <v>41173</v>
      </c>
      <c r="B667" s="9">
        <v>4408.2910000000002</v>
      </c>
      <c r="C667" s="4">
        <v>41173</v>
      </c>
      <c r="D667" s="9">
        <v>9110</v>
      </c>
      <c r="E667" s="4">
        <v>41376</v>
      </c>
      <c r="F667" s="9">
        <v>2206.7800000000002</v>
      </c>
      <c r="G667" s="4">
        <v>41173</v>
      </c>
      <c r="H667" s="9">
        <v>12383.6</v>
      </c>
      <c r="I667" s="4">
        <v>41173</v>
      </c>
      <c r="J667" s="9">
        <v>6605.82</v>
      </c>
      <c r="K667" s="4">
        <v>41173</v>
      </c>
      <c r="L667" s="9">
        <v>1460.15</v>
      </c>
      <c r="M667" s="4">
        <v>41173</v>
      </c>
      <c r="N667" s="9">
        <v>5852.62</v>
      </c>
      <c r="O667" s="4">
        <v>41173</v>
      </c>
      <c r="P667" s="9">
        <v>20734.939999999999</v>
      </c>
      <c r="Q667" s="4">
        <v>41173</v>
      </c>
      <c r="R667" s="9">
        <v>3530.72</v>
      </c>
      <c r="S667" s="4">
        <v>41173</v>
      </c>
      <c r="T667" s="9">
        <v>7451.62</v>
      </c>
      <c r="U667" s="4">
        <v>41168</v>
      </c>
      <c r="V667" s="9">
        <v>2007.58</v>
      </c>
      <c r="W667" s="4">
        <v>41173</v>
      </c>
      <c r="X667" s="9">
        <v>61320.1</v>
      </c>
      <c r="Y667" s="4">
        <v>41173</v>
      </c>
      <c r="Z667" s="9">
        <v>3343.55</v>
      </c>
      <c r="AA667" s="4">
        <v>41237</v>
      </c>
      <c r="AB667" s="9">
        <v>7326.01</v>
      </c>
      <c r="AC667" s="4">
        <v>41168</v>
      </c>
      <c r="AD667" s="9">
        <v>5577.65</v>
      </c>
      <c r="AE667" s="4">
        <v>41173</v>
      </c>
      <c r="AF667" s="9">
        <v>334.15</v>
      </c>
      <c r="AG667" s="4">
        <v>41203</v>
      </c>
      <c r="AH667" s="9">
        <v>1460.06</v>
      </c>
      <c r="AI667" s="4">
        <v>41173</v>
      </c>
      <c r="AJ667" s="9">
        <v>31934.87</v>
      </c>
    </row>
    <row r="668" spans="1:36" x14ac:dyDescent="0.25">
      <c r="A668" s="4">
        <v>41180</v>
      </c>
      <c r="B668" s="9">
        <v>4387.018</v>
      </c>
      <c r="C668" s="4">
        <v>41180</v>
      </c>
      <c r="D668" s="9">
        <v>8870.16</v>
      </c>
      <c r="E668" s="4">
        <v>41383</v>
      </c>
      <c r="F668" s="9">
        <v>2244.643</v>
      </c>
      <c r="G668" s="4">
        <v>41180</v>
      </c>
      <c r="H668" s="9">
        <v>12317.46</v>
      </c>
      <c r="I668" s="4">
        <v>41180</v>
      </c>
      <c r="J668" s="9">
        <v>6495.88</v>
      </c>
      <c r="K668" s="4">
        <v>41180</v>
      </c>
      <c r="L668" s="9">
        <v>1440.67</v>
      </c>
      <c r="M668" s="4">
        <v>41180</v>
      </c>
      <c r="N668" s="9">
        <v>5742.07</v>
      </c>
      <c r="O668" s="4">
        <v>41180</v>
      </c>
      <c r="P668" s="9">
        <v>20840.38</v>
      </c>
      <c r="Q668" s="4">
        <v>41180</v>
      </c>
      <c r="R668" s="9">
        <v>3354.82</v>
      </c>
      <c r="S668" s="4">
        <v>41180</v>
      </c>
      <c r="T668" s="9">
        <v>7216.15</v>
      </c>
      <c r="U668" s="4">
        <v>41175</v>
      </c>
      <c r="V668" s="9">
        <v>2002.37</v>
      </c>
      <c r="W668" s="4">
        <v>41180</v>
      </c>
      <c r="X668" s="9">
        <v>59175.9</v>
      </c>
      <c r="Y668" s="4">
        <v>41180</v>
      </c>
      <c r="Z668" s="9">
        <v>3278.28</v>
      </c>
      <c r="AA668" s="4">
        <v>41244</v>
      </c>
      <c r="AB668" s="9">
        <v>7580.17</v>
      </c>
      <c r="AC668" s="4">
        <v>41175</v>
      </c>
      <c r="AD668" s="9">
        <v>5691.15</v>
      </c>
      <c r="AE668" s="4">
        <v>41180</v>
      </c>
      <c r="AF668" s="9">
        <v>323.18</v>
      </c>
      <c r="AG668" s="4">
        <v>41210</v>
      </c>
      <c r="AH668" s="9">
        <v>1433.52</v>
      </c>
      <c r="AI668" s="4">
        <v>41180</v>
      </c>
      <c r="AJ668" s="9">
        <v>31518.32</v>
      </c>
    </row>
    <row r="669" spans="1:36" x14ac:dyDescent="0.25">
      <c r="A669" s="4">
        <v>41187</v>
      </c>
      <c r="B669" s="9">
        <v>4494.3810000000003</v>
      </c>
      <c r="C669" s="4">
        <v>41187</v>
      </c>
      <c r="D669" s="9">
        <v>8863.2999999999993</v>
      </c>
      <c r="E669" s="4">
        <v>41390</v>
      </c>
      <c r="F669" s="9">
        <v>2177.9119999999998</v>
      </c>
      <c r="G669" s="4">
        <v>41187</v>
      </c>
      <c r="H669" s="9">
        <v>12418.99</v>
      </c>
      <c r="I669" s="4">
        <v>41187</v>
      </c>
      <c r="J669" s="9">
        <v>6674.82</v>
      </c>
      <c r="K669" s="4">
        <v>41187</v>
      </c>
      <c r="L669" s="9">
        <v>1460.93</v>
      </c>
      <c r="M669" s="4">
        <v>41187</v>
      </c>
      <c r="N669" s="9">
        <v>5871.02</v>
      </c>
      <c r="O669" s="4">
        <v>41187</v>
      </c>
      <c r="P669" s="9">
        <v>21012.38</v>
      </c>
      <c r="Q669" s="4">
        <v>41187</v>
      </c>
      <c r="R669" s="9">
        <v>3457.04</v>
      </c>
      <c r="S669" s="4">
        <v>41187</v>
      </c>
      <c r="T669" s="9">
        <v>7397.87</v>
      </c>
      <c r="U669" s="4">
        <v>41182</v>
      </c>
      <c r="V669" s="9">
        <v>1996.21</v>
      </c>
      <c r="W669" s="4">
        <v>41187</v>
      </c>
      <c r="X669" s="9">
        <v>58571.6</v>
      </c>
      <c r="Y669" s="4">
        <v>41187</v>
      </c>
      <c r="Z669" s="9">
        <v>3339.31</v>
      </c>
      <c r="AA669" s="4">
        <v>41251</v>
      </c>
      <c r="AB669" s="9">
        <v>7642.26</v>
      </c>
      <c r="AC669" s="4">
        <v>41182</v>
      </c>
      <c r="AD669" s="9">
        <v>5703.3</v>
      </c>
      <c r="AE669" s="4">
        <v>41187</v>
      </c>
      <c r="AF669" s="9">
        <v>332.53</v>
      </c>
      <c r="AG669" s="4">
        <v>41217</v>
      </c>
      <c r="AH669" s="9">
        <v>1440.25</v>
      </c>
      <c r="AI669" s="4">
        <v>41187</v>
      </c>
      <c r="AJ669" s="9">
        <v>32361.91</v>
      </c>
    </row>
    <row r="670" spans="1:36" x14ac:dyDescent="0.25">
      <c r="A670" s="4">
        <v>41194</v>
      </c>
      <c r="B670" s="9">
        <v>4486.58</v>
      </c>
      <c r="C670" s="4">
        <v>41194</v>
      </c>
      <c r="D670" s="9">
        <v>8534.1200000000008</v>
      </c>
      <c r="E670" s="4">
        <v>41397</v>
      </c>
      <c r="F670" s="9">
        <v>2205.4969999999998</v>
      </c>
      <c r="G670" s="4">
        <v>41194</v>
      </c>
      <c r="H670" s="9">
        <v>12202.04</v>
      </c>
      <c r="I670" s="4">
        <v>41194</v>
      </c>
      <c r="J670" s="9">
        <v>6655.2</v>
      </c>
      <c r="K670" s="4">
        <v>41194</v>
      </c>
      <c r="L670" s="9">
        <v>1428.59</v>
      </c>
      <c r="M670" s="4">
        <v>41194</v>
      </c>
      <c r="N670" s="9">
        <v>5793.32</v>
      </c>
      <c r="O670" s="4">
        <v>41194</v>
      </c>
      <c r="P670" s="9">
        <v>21136.43</v>
      </c>
      <c r="Q670" s="4">
        <v>41194</v>
      </c>
      <c r="R670" s="9">
        <v>3389.08</v>
      </c>
      <c r="S670" s="4">
        <v>41194</v>
      </c>
      <c r="T670" s="9">
        <v>7232.49</v>
      </c>
      <c r="U670" s="4">
        <v>41189</v>
      </c>
      <c r="V670" s="9">
        <v>1995.17</v>
      </c>
      <c r="W670" s="4">
        <v>41194</v>
      </c>
      <c r="X670" s="9">
        <v>59161.7</v>
      </c>
      <c r="Y670" s="4">
        <v>41194</v>
      </c>
      <c r="Z670" s="9">
        <v>3241.73</v>
      </c>
      <c r="AA670" s="4">
        <v>41258</v>
      </c>
      <c r="AB670" s="9">
        <v>7698.77</v>
      </c>
      <c r="AC670" s="4">
        <v>41189</v>
      </c>
      <c r="AD670" s="9">
        <v>5746.95</v>
      </c>
      <c r="AE670" s="4">
        <v>41194</v>
      </c>
      <c r="AF670" s="9">
        <v>327.95</v>
      </c>
      <c r="AG670" s="4">
        <v>41224</v>
      </c>
      <c r="AH670" s="9">
        <v>1401.32</v>
      </c>
      <c r="AI670" s="4">
        <v>41194</v>
      </c>
      <c r="AJ670" s="9">
        <v>32276.07</v>
      </c>
    </row>
    <row r="671" spans="1:36" x14ac:dyDescent="0.25">
      <c r="A671" s="4">
        <v>41201</v>
      </c>
      <c r="B671" s="9">
        <v>4571.0749999999998</v>
      </c>
      <c r="C671" s="4">
        <v>41201</v>
      </c>
      <c r="D671" s="9">
        <v>9002.68</v>
      </c>
      <c r="E671" s="4">
        <v>41404</v>
      </c>
      <c r="F671" s="9">
        <v>2246.8310000000001</v>
      </c>
      <c r="G671" s="4">
        <v>41201</v>
      </c>
      <c r="H671" s="9">
        <v>12415.98</v>
      </c>
      <c r="I671" s="4">
        <v>41201</v>
      </c>
      <c r="J671" s="9">
        <v>6756.14</v>
      </c>
      <c r="K671" s="4">
        <v>41201</v>
      </c>
      <c r="L671" s="9">
        <v>1433.19</v>
      </c>
      <c r="M671" s="4">
        <v>41201</v>
      </c>
      <c r="N671" s="9">
        <v>5896.15</v>
      </c>
      <c r="O671" s="4">
        <v>41201</v>
      </c>
      <c r="P671" s="9">
        <v>21551.759999999998</v>
      </c>
      <c r="Q671" s="4">
        <v>41201</v>
      </c>
      <c r="R671" s="9">
        <v>3504.56</v>
      </c>
      <c r="S671" s="4">
        <v>41201</v>
      </c>
      <c r="T671" s="9">
        <v>7380.64</v>
      </c>
      <c r="U671" s="4">
        <v>41196</v>
      </c>
      <c r="V671" s="9">
        <v>1933.26</v>
      </c>
      <c r="W671" s="4">
        <v>41201</v>
      </c>
      <c r="X671" s="9">
        <v>58922</v>
      </c>
      <c r="Y671" s="4">
        <v>41201</v>
      </c>
      <c r="Z671" s="9">
        <v>3240.24</v>
      </c>
      <c r="AA671" s="4">
        <v>41265</v>
      </c>
      <c r="AB671" s="9">
        <v>7540.14</v>
      </c>
      <c r="AC671" s="4">
        <v>41196</v>
      </c>
      <c r="AD671" s="9">
        <v>5676.05</v>
      </c>
      <c r="AE671" s="4">
        <v>41201</v>
      </c>
      <c r="AF671" s="9">
        <v>334.17</v>
      </c>
      <c r="AG671" s="4">
        <v>41231</v>
      </c>
      <c r="AH671" s="9">
        <v>1383.66</v>
      </c>
      <c r="AI671" s="4">
        <v>41201</v>
      </c>
      <c r="AJ671" s="9">
        <v>32609.75</v>
      </c>
    </row>
    <row r="672" spans="1:36" x14ac:dyDescent="0.25">
      <c r="A672" s="4">
        <v>41208</v>
      </c>
      <c r="B672" s="9">
        <v>4472.38</v>
      </c>
      <c r="C672" s="4">
        <v>41208</v>
      </c>
      <c r="D672" s="9">
        <v>8933.06</v>
      </c>
      <c r="E672" s="4">
        <v>41411</v>
      </c>
      <c r="F672" s="9">
        <v>2282.87</v>
      </c>
      <c r="G672" s="4">
        <v>41208</v>
      </c>
      <c r="H672" s="9">
        <v>12300.3</v>
      </c>
      <c r="I672" s="4">
        <v>41208</v>
      </c>
      <c r="J672" s="9">
        <v>6600.84</v>
      </c>
      <c r="K672" s="4">
        <v>41208</v>
      </c>
      <c r="L672" s="9">
        <v>1411.94</v>
      </c>
      <c r="M672" s="4">
        <v>41208</v>
      </c>
      <c r="N672" s="9">
        <v>5806.71</v>
      </c>
      <c r="O672" s="4">
        <v>41208</v>
      </c>
      <c r="P672" s="9">
        <v>21545.57</v>
      </c>
      <c r="Q672" s="4">
        <v>41208</v>
      </c>
      <c r="R672" s="9">
        <v>3435.09</v>
      </c>
      <c r="S672" s="4">
        <v>41208</v>
      </c>
      <c r="T672" s="9">
        <v>7231.85</v>
      </c>
      <c r="U672" s="4">
        <v>41203</v>
      </c>
      <c r="V672" s="9">
        <v>1943.84</v>
      </c>
      <c r="W672" s="4">
        <v>41208</v>
      </c>
      <c r="X672" s="9">
        <v>57276.800000000003</v>
      </c>
      <c r="Y672" s="4">
        <v>41208</v>
      </c>
      <c r="Z672" s="9">
        <v>3241.84</v>
      </c>
      <c r="AA672" s="4">
        <v>41272</v>
      </c>
      <c r="AB672" s="9">
        <v>7699.5</v>
      </c>
      <c r="AC672" s="4">
        <v>41203</v>
      </c>
      <c r="AD672" s="9">
        <v>5684.25</v>
      </c>
      <c r="AE672" s="4">
        <v>41208</v>
      </c>
      <c r="AF672" s="9">
        <v>329.45</v>
      </c>
      <c r="AG672" s="4">
        <v>41238</v>
      </c>
      <c r="AH672" s="9">
        <v>1413.15</v>
      </c>
      <c r="AI672" s="4">
        <v>41208</v>
      </c>
      <c r="AJ672" s="9">
        <v>32719.1</v>
      </c>
    </row>
    <row r="673" spans="1:36" x14ac:dyDescent="0.25">
      <c r="A673" s="4">
        <v>41215</v>
      </c>
      <c r="B673" s="9">
        <v>4460.0529999999999</v>
      </c>
      <c r="C673" s="4">
        <v>41215</v>
      </c>
      <c r="D673" s="9">
        <v>9051.2199999999993</v>
      </c>
      <c r="E673" s="4">
        <v>41418</v>
      </c>
      <c r="F673" s="9">
        <v>2288.5329999999999</v>
      </c>
      <c r="G673" s="4">
        <v>41215</v>
      </c>
      <c r="H673" s="9">
        <v>12380.41</v>
      </c>
      <c r="I673" s="4">
        <v>41215</v>
      </c>
      <c r="J673" s="9">
        <v>6701.37</v>
      </c>
      <c r="K673" s="4">
        <v>41215</v>
      </c>
      <c r="L673" s="9">
        <v>1414.2</v>
      </c>
      <c r="M673" s="4">
        <v>41215</v>
      </c>
      <c r="N673" s="9">
        <v>5868.55</v>
      </c>
      <c r="O673" s="4">
        <v>41215</v>
      </c>
      <c r="P673" s="9">
        <v>22111.33</v>
      </c>
      <c r="Q673" s="4">
        <v>41215</v>
      </c>
      <c r="R673" s="9">
        <v>3492.46</v>
      </c>
      <c r="S673" s="4">
        <v>41215</v>
      </c>
      <c r="T673" s="9">
        <v>7363.85</v>
      </c>
      <c r="U673" s="4">
        <v>41210</v>
      </c>
      <c r="V673" s="9">
        <v>1891.43</v>
      </c>
      <c r="W673" s="4">
        <v>41215</v>
      </c>
      <c r="X673" s="9">
        <v>58382.7</v>
      </c>
      <c r="Y673" s="4">
        <v>41215</v>
      </c>
      <c r="Z673" s="9">
        <v>3313.04</v>
      </c>
      <c r="AA673" s="4">
        <v>41279</v>
      </c>
      <c r="AB673" s="9">
        <v>7805.99</v>
      </c>
      <c r="AC673" s="4">
        <v>41210</v>
      </c>
      <c r="AD673" s="9">
        <v>5664.3</v>
      </c>
      <c r="AE673" s="4">
        <v>41215</v>
      </c>
      <c r="AF673" s="9">
        <v>337.6</v>
      </c>
      <c r="AG673" s="4">
        <v>41245</v>
      </c>
      <c r="AH673" s="9">
        <v>1405.97</v>
      </c>
      <c r="AI673" s="4">
        <v>41215</v>
      </c>
      <c r="AJ673" s="9">
        <v>33512.89</v>
      </c>
    </row>
    <row r="674" spans="1:36" x14ac:dyDescent="0.25">
      <c r="A674" s="4">
        <v>41222</v>
      </c>
      <c r="B674" s="9">
        <v>4462.0240000000003</v>
      </c>
      <c r="C674" s="4">
        <v>41222</v>
      </c>
      <c r="D674" s="9">
        <v>8757.6</v>
      </c>
      <c r="E674" s="4">
        <v>41425</v>
      </c>
      <c r="F674" s="9">
        <v>2300.5949999999998</v>
      </c>
      <c r="G674" s="4">
        <v>41222</v>
      </c>
      <c r="H674" s="9">
        <v>12196.8</v>
      </c>
      <c r="I674" s="4">
        <v>41222</v>
      </c>
      <c r="J674" s="9">
        <v>6715.2</v>
      </c>
      <c r="K674" s="4">
        <v>41222</v>
      </c>
      <c r="L674" s="9">
        <v>1379.85</v>
      </c>
      <c r="M674" s="4">
        <v>41222</v>
      </c>
      <c r="N674" s="9">
        <v>5769.68</v>
      </c>
      <c r="O674" s="4">
        <v>41222</v>
      </c>
      <c r="P674" s="9">
        <v>21384.38</v>
      </c>
      <c r="Q674" s="4">
        <v>41222</v>
      </c>
      <c r="R674" s="9">
        <v>3423.57</v>
      </c>
      <c r="S674" s="4">
        <v>41222</v>
      </c>
      <c r="T674" s="9">
        <v>7163.5</v>
      </c>
      <c r="U674" s="4">
        <v>41217</v>
      </c>
      <c r="V674" s="9">
        <v>1918.72</v>
      </c>
      <c r="W674" s="4">
        <v>41222</v>
      </c>
      <c r="X674" s="9">
        <v>57357.7</v>
      </c>
      <c r="Y674" s="4">
        <v>41222</v>
      </c>
      <c r="Z674" s="9">
        <v>3294.57</v>
      </c>
      <c r="AA674" s="4">
        <v>41286</v>
      </c>
      <c r="AB674" s="9">
        <v>7819.15</v>
      </c>
      <c r="AC674" s="4">
        <v>41217</v>
      </c>
      <c r="AD674" s="9">
        <v>5697.7</v>
      </c>
      <c r="AE674" s="4">
        <v>41222</v>
      </c>
      <c r="AF674" s="9">
        <v>331.93</v>
      </c>
      <c r="AG674" s="4">
        <v>41252</v>
      </c>
      <c r="AH674" s="9">
        <v>1441.47</v>
      </c>
      <c r="AI674" s="4">
        <v>41222</v>
      </c>
      <c r="AJ674" s="9">
        <v>33122.46</v>
      </c>
    </row>
    <row r="675" spans="1:36" x14ac:dyDescent="0.25">
      <c r="A675" s="4">
        <v>41229</v>
      </c>
      <c r="B675" s="9">
        <v>4336.848</v>
      </c>
      <c r="C675" s="4">
        <v>41229</v>
      </c>
      <c r="D675" s="9">
        <v>9024.16</v>
      </c>
      <c r="E675" s="4">
        <v>41432</v>
      </c>
      <c r="F675" s="9">
        <v>2210.8980000000001</v>
      </c>
      <c r="G675" s="4">
        <v>41229</v>
      </c>
      <c r="H675" s="9">
        <v>11877.72</v>
      </c>
      <c r="I675" s="4">
        <v>41229</v>
      </c>
      <c r="J675" s="9">
        <v>6508.66</v>
      </c>
      <c r="K675" s="4">
        <v>41229</v>
      </c>
      <c r="L675" s="9">
        <v>1359.88</v>
      </c>
      <c r="M675" s="4">
        <v>41229</v>
      </c>
      <c r="N675" s="9">
        <v>5605.59</v>
      </c>
      <c r="O675" s="4">
        <v>41229</v>
      </c>
      <c r="P675" s="9">
        <v>21159.01</v>
      </c>
      <c r="Q675" s="4">
        <v>41229</v>
      </c>
      <c r="R675" s="9">
        <v>3341.52</v>
      </c>
      <c r="S675" s="4">
        <v>41229</v>
      </c>
      <c r="T675" s="9">
        <v>6950.53</v>
      </c>
      <c r="U675" s="4">
        <v>41224</v>
      </c>
      <c r="V675" s="9">
        <v>1904.41</v>
      </c>
      <c r="W675" s="4">
        <v>41229</v>
      </c>
      <c r="X675" s="9">
        <v>55402.3</v>
      </c>
      <c r="Y675" s="4">
        <v>41229</v>
      </c>
      <c r="Z675" s="9">
        <v>3178.07</v>
      </c>
      <c r="AA675" s="4">
        <v>41293</v>
      </c>
      <c r="AB675" s="9">
        <v>7732.87</v>
      </c>
      <c r="AC675" s="4">
        <v>41224</v>
      </c>
      <c r="AD675" s="9">
        <v>5686.25</v>
      </c>
      <c r="AE675" s="4">
        <v>41229</v>
      </c>
      <c r="AF675" s="9">
        <v>319.83999999999997</v>
      </c>
      <c r="AG675" s="4">
        <v>41259</v>
      </c>
      <c r="AH675" s="9">
        <v>1466.15</v>
      </c>
      <c r="AI675" s="4">
        <v>41229</v>
      </c>
      <c r="AJ675" s="9">
        <v>32612.45</v>
      </c>
    </row>
    <row r="676" spans="1:36" x14ac:dyDescent="0.25">
      <c r="A676" s="4">
        <v>41236</v>
      </c>
      <c r="B676" s="9">
        <v>4413.0129999999999</v>
      </c>
      <c r="C676" s="4">
        <v>41236</v>
      </c>
      <c r="D676" s="9">
        <v>9366.7999999999993</v>
      </c>
      <c r="E676" s="4">
        <v>41439</v>
      </c>
      <c r="F676" s="9">
        <v>2162.0410000000002</v>
      </c>
      <c r="G676" s="4">
        <v>41236</v>
      </c>
      <c r="H676" s="9">
        <v>12213.24</v>
      </c>
      <c r="I676" s="4">
        <v>41236</v>
      </c>
      <c r="J676" s="9">
        <v>6715.09</v>
      </c>
      <c r="K676" s="4">
        <v>41236</v>
      </c>
      <c r="L676" s="9">
        <v>1409.15</v>
      </c>
      <c r="M676" s="4">
        <v>41236</v>
      </c>
      <c r="N676" s="9">
        <v>5819.14</v>
      </c>
      <c r="O676" s="4">
        <v>41236</v>
      </c>
      <c r="P676" s="9">
        <v>21913.98</v>
      </c>
      <c r="Q676" s="4">
        <v>41236</v>
      </c>
      <c r="R676" s="9">
        <v>3528.8</v>
      </c>
      <c r="S676" s="4">
        <v>41236</v>
      </c>
      <c r="T676" s="9">
        <v>7309.13</v>
      </c>
      <c r="U676" s="4">
        <v>41231</v>
      </c>
      <c r="V676" s="9">
        <v>1860.83</v>
      </c>
      <c r="W676" s="4">
        <v>41236</v>
      </c>
      <c r="X676" s="9">
        <v>57574</v>
      </c>
      <c r="Y676" s="4">
        <v>41236</v>
      </c>
      <c r="Z676" s="9">
        <v>3263.75</v>
      </c>
      <c r="AA676" s="4">
        <v>41300</v>
      </c>
      <c r="AB676" s="9">
        <v>7672.58</v>
      </c>
      <c r="AC676" s="4">
        <v>41231</v>
      </c>
      <c r="AD676" s="9">
        <v>5574.05</v>
      </c>
      <c r="AE676" s="4">
        <v>41236</v>
      </c>
      <c r="AF676" s="9">
        <v>331.5</v>
      </c>
      <c r="AG676" s="4">
        <v>41266</v>
      </c>
      <c r="AH676" s="9">
        <v>1477.44</v>
      </c>
      <c r="AI676" s="4">
        <v>41236</v>
      </c>
      <c r="AJ676" s="9">
        <v>33634.44</v>
      </c>
    </row>
    <row r="677" spans="1:36" x14ac:dyDescent="0.25">
      <c r="A677" s="4">
        <v>41243</v>
      </c>
      <c r="B677" s="9">
        <v>4506.0360000000001</v>
      </c>
      <c r="C677" s="4">
        <v>41243</v>
      </c>
      <c r="D677" s="9">
        <v>9446.01</v>
      </c>
      <c r="E677" s="4">
        <v>41446</v>
      </c>
      <c r="F677" s="9">
        <v>2073.0949999999998</v>
      </c>
      <c r="G677" s="4">
        <v>41243</v>
      </c>
      <c r="H677" s="9">
        <v>12239.36</v>
      </c>
      <c r="I677" s="4">
        <v>41243</v>
      </c>
      <c r="J677" s="9">
        <v>6820.6</v>
      </c>
      <c r="K677" s="4">
        <v>41243</v>
      </c>
      <c r="L677" s="9">
        <v>1416.18</v>
      </c>
      <c r="M677" s="4">
        <v>41243</v>
      </c>
      <c r="N677" s="9">
        <v>5866.82</v>
      </c>
      <c r="O677" s="4">
        <v>41243</v>
      </c>
      <c r="P677" s="9">
        <v>22030.39</v>
      </c>
      <c r="Q677" s="4">
        <v>41243</v>
      </c>
      <c r="R677" s="9">
        <v>3557.28</v>
      </c>
      <c r="S677" s="4">
        <v>41243</v>
      </c>
      <c r="T677" s="9">
        <v>7405.5</v>
      </c>
      <c r="U677" s="4">
        <v>41238</v>
      </c>
      <c r="V677" s="9">
        <v>1911.33</v>
      </c>
      <c r="W677" s="4">
        <v>41243</v>
      </c>
      <c r="X677" s="9">
        <v>57474.6</v>
      </c>
      <c r="Y677" s="4">
        <v>41243</v>
      </c>
      <c r="Z677" s="9">
        <v>3290.27</v>
      </c>
      <c r="AA677" s="4">
        <v>41307</v>
      </c>
      <c r="AB677" s="9">
        <v>7855.97</v>
      </c>
      <c r="AC677" s="4">
        <v>41238</v>
      </c>
      <c r="AD677" s="9">
        <v>5626.6</v>
      </c>
      <c r="AE677" s="4">
        <v>41243</v>
      </c>
      <c r="AF677" s="9">
        <v>336.55</v>
      </c>
      <c r="AG677" s="4">
        <v>41273</v>
      </c>
      <c r="AH677" s="9">
        <v>1474.72</v>
      </c>
      <c r="AI677" s="4">
        <v>41243</v>
      </c>
      <c r="AJ677" s="9">
        <v>33872.69</v>
      </c>
    </row>
    <row r="678" spans="1:36" x14ac:dyDescent="0.25">
      <c r="A678" s="4">
        <v>41250</v>
      </c>
      <c r="B678" s="9">
        <v>4551.7579999999998</v>
      </c>
      <c r="C678" s="4">
        <v>41250</v>
      </c>
      <c r="D678" s="9">
        <v>9527.39</v>
      </c>
      <c r="E678" s="4">
        <v>41453</v>
      </c>
      <c r="F678" s="9">
        <v>1979.2059999999999</v>
      </c>
      <c r="G678" s="4">
        <v>41250</v>
      </c>
      <c r="H678" s="9">
        <v>12159.59</v>
      </c>
      <c r="I678" s="4">
        <v>41250</v>
      </c>
      <c r="J678" s="9">
        <v>6925.25</v>
      </c>
      <c r="K678" s="4">
        <v>41250</v>
      </c>
      <c r="L678" s="9">
        <v>1418.07</v>
      </c>
      <c r="M678" s="4">
        <v>41250</v>
      </c>
      <c r="N678" s="9">
        <v>5914.4</v>
      </c>
      <c r="O678" s="4">
        <v>41250</v>
      </c>
      <c r="P678" s="9">
        <v>22191.17</v>
      </c>
      <c r="Q678" s="4">
        <v>41250</v>
      </c>
      <c r="R678" s="9">
        <v>3605.61</v>
      </c>
      <c r="S678" s="4">
        <v>41250</v>
      </c>
      <c r="T678" s="9">
        <v>7517.8</v>
      </c>
      <c r="U678" s="4">
        <v>41245</v>
      </c>
      <c r="V678" s="9">
        <v>1932.9</v>
      </c>
      <c r="W678" s="4">
        <v>41250</v>
      </c>
      <c r="X678" s="9">
        <v>58487.3</v>
      </c>
      <c r="Y678" s="4">
        <v>41250</v>
      </c>
      <c r="Z678" s="9">
        <v>3347.77</v>
      </c>
      <c r="AA678" s="4">
        <v>41314</v>
      </c>
      <c r="AB678" s="9">
        <v>7906.65</v>
      </c>
      <c r="AC678" s="4">
        <v>41245</v>
      </c>
      <c r="AD678" s="9">
        <v>5879.85</v>
      </c>
      <c r="AE678" s="4">
        <v>41250</v>
      </c>
      <c r="AF678" s="9">
        <v>342.61</v>
      </c>
      <c r="AG678" s="4">
        <v>41287</v>
      </c>
      <c r="AH678" s="9">
        <v>1510.84</v>
      </c>
      <c r="AI678" s="4">
        <v>41250</v>
      </c>
      <c r="AJ678" s="9">
        <v>33909.68</v>
      </c>
    </row>
    <row r="679" spans="1:36" x14ac:dyDescent="0.25">
      <c r="A679" s="4">
        <v>41257</v>
      </c>
      <c r="B679" s="9">
        <v>4583.1090000000004</v>
      </c>
      <c r="C679" s="4">
        <v>41257</v>
      </c>
      <c r="D679" s="9">
        <v>9737.56</v>
      </c>
      <c r="E679" s="4">
        <v>41460</v>
      </c>
      <c r="F679" s="9">
        <v>2007.1990000000001</v>
      </c>
      <c r="G679" s="4">
        <v>41257</v>
      </c>
      <c r="H679" s="9">
        <v>12296.72</v>
      </c>
      <c r="I679" s="4">
        <v>41257</v>
      </c>
      <c r="J679" s="9">
        <v>6902.51</v>
      </c>
      <c r="K679" s="4">
        <v>41257</v>
      </c>
      <c r="L679" s="9">
        <v>1413.58</v>
      </c>
      <c r="M679" s="4">
        <v>41257</v>
      </c>
      <c r="N679" s="9">
        <v>5921.76</v>
      </c>
      <c r="O679" s="4">
        <v>41257</v>
      </c>
      <c r="P679" s="9">
        <v>22605.98</v>
      </c>
      <c r="Q679" s="4">
        <v>41257</v>
      </c>
      <c r="R679" s="9">
        <v>3643.28</v>
      </c>
      <c r="S679" s="4">
        <v>41257</v>
      </c>
      <c r="T679" s="9">
        <v>7596.47</v>
      </c>
      <c r="U679" s="4">
        <v>41252</v>
      </c>
      <c r="V679" s="9">
        <v>1957.45</v>
      </c>
      <c r="W679" s="4">
        <v>41257</v>
      </c>
      <c r="X679" s="9">
        <v>59604.9</v>
      </c>
      <c r="Y679" s="4">
        <v>41257</v>
      </c>
      <c r="Z679" s="9">
        <v>3327.69</v>
      </c>
      <c r="AA679" s="4">
        <v>41328</v>
      </c>
      <c r="AB679" s="9">
        <v>7986.89</v>
      </c>
      <c r="AC679" s="4">
        <v>41252</v>
      </c>
      <c r="AD679" s="9">
        <v>5907.4</v>
      </c>
      <c r="AE679" s="4">
        <v>41257</v>
      </c>
      <c r="AF679" s="9">
        <v>344.39</v>
      </c>
      <c r="AG679" s="4">
        <v>41294</v>
      </c>
      <c r="AH679" s="9">
        <v>1540.55</v>
      </c>
      <c r="AI679" s="4">
        <v>41257</v>
      </c>
      <c r="AJ679" s="9">
        <v>34277.21</v>
      </c>
    </row>
    <row r="680" spans="1:36" x14ac:dyDescent="0.25">
      <c r="A680" s="4">
        <v>41264</v>
      </c>
      <c r="B680" s="9">
        <v>4623.5780000000004</v>
      </c>
      <c r="C680" s="4">
        <v>41264</v>
      </c>
      <c r="D680" s="9">
        <v>9940.06</v>
      </c>
      <c r="E680" s="4">
        <v>41467</v>
      </c>
      <c r="F680" s="9">
        <v>2039.4860000000001</v>
      </c>
      <c r="G680" s="4">
        <v>41264</v>
      </c>
      <c r="H680" s="9">
        <v>12385.7</v>
      </c>
      <c r="I680" s="4">
        <v>41264</v>
      </c>
      <c r="J680" s="9">
        <v>6889.54</v>
      </c>
      <c r="K680" s="4">
        <v>41264</v>
      </c>
      <c r="L680" s="9">
        <v>1430.15</v>
      </c>
      <c r="M680" s="4">
        <v>41264</v>
      </c>
      <c r="N680" s="9">
        <v>5939.99</v>
      </c>
      <c r="O680" s="4">
        <v>41264</v>
      </c>
      <c r="P680" s="9">
        <v>22506.29</v>
      </c>
      <c r="Q680" s="4">
        <v>41264</v>
      </c>
      <c r="R680" s="9">
        <v>3661.4</v>
      </c>
      <c r="S680" s="4">
        <v>41264</v>
      </c>
      <c r="T680" s="9">
        <v>7636.23</v>
      </c>
      <c r="U680" s="4">
        <v>41259</v>
      </c>
      <c r="V680" s="9">
        <v>1995.04</v>
      </c>
      <c r="W680" s="4">
        <v>41264</v>
      </c>
      <c r="X680" s="9">
        <v>61007</v>
      </c>
      <c r="Y680" s="4">
        <v>41264</v>
      </c>
      <c r="Z680" s="9">
        <v>3388.39</v>
      </c>
      <c r="AA680" s="4">
        <v>41335</v>
      </c>
      <c r="AB680" s="9">
        <v>7964.63</v>
      </c>
      <c r="AC680" s="4">
        <v>41259</v>
      </c>
      <c r="AD680" s="9">
        <v>5879.6</v>
      </c>
      <c r="AE680" s="4">
        <v>41264</v>
      </c>
      <c r="AF680" s="9">
        <v>344.12</v>
      </c>
      <c r="AG680" s="4">
        <v>41301</v>
      </c>
      <c r="AH680" s="9">
        <v>1544.02</v>
      </c>
      <c r="AI680" s="4">
        <v>41264</v>
      </c>
      <c r="AJ680" s="9">
        <v>34727.300000000003</v>
      </c>
    </row>
    <row r="681" spans="1:36" x14ac:dyDescent="0.25">
      <c r="A681" s="4">
        <v>41271</v>
      </c>
      <c r="B681" s="9">
        <v>4671.299</v>
      </c>
      <c r="C681" s="4">
        <v>41271</v>
      </c>
      <c r="D681" s="9">
        <v>10395.18</v>
      </c>
      <c r="E681" s="4">
        <v>41474</v>
      </c>
      <c r="F681" s="9">
        <v>1992.6479999999999</v>
      </c>
      <c r="G681" s="4">
        <v>41271</v>
      </c>
      <c r="H681" s="9">
        <v>12316.12</v>
      </c>
      <c r="I681" s="4">
        <v>41271</v>
      </c>
      <c r="J681" s="9">
        <v>6822.44</v>
      </c>
      <c r="K681" s="4">
        <v>41271</v>
      </c>
      <c r="L681" s="9">
        <v>1402.43</v>
      </c>
      <c r="M681" s="4">
        <v>41271</v>
      </c>
      <c r="N681" s="9">
        <v>5925.37</v>
      </c>
      <c r="O681" s="4">
        <v>41271</v>
      </c>
      <c r="P681" s="9">
        <v>22666.59</v>
      </c>
      <c r="Q681" s="4">
        <v>41271</v>
      </c>
      <c r="R681" s="9">
        <v>3620.25</v>
      </c>
      <c r="S681" s="4">
        <v>41271</v>
      </c>
      <c r="T681" s="9">
        <v>7612.39</v>
      </c>
      <c r="U681" s="4">
        <v>41266</v>
      </c>
      <c r="V681" s="9">
        <v>1980.42</v>
      </c>
      <c r="W681" s="4">
        <v>41271</v>
      </c>
      <c r="X681" s="9">
        <v>60952.1</v>
      </c>
      <c r="Y681" s="4">
        <v>41271</v>
      </c>
      <c r="Z681" s="9">
        <v>3366.23</v>
      </c>
      <c r="AA681" s="4">
        <v>41342</v>
      </c>
      <c r="AB681" s="9">
        <v>8015.14</v>
      </c>
      <c r="AC681" s="4">
        <v>41266</v>
      </c>
      <c r="AD681" s="9">
        <v>5847.7</v>
      </c>
      <c r="AE681" s="4">
        <v>41271</v>
      </c>
      <c r="AF681" s="9">
        <v>342</v>
      </c>
      <c r="AG681" s="4">
        <v>41308</v>
      </c>
      <c r="AH681" s="9">
        <v>1547.22</v>
      </c>
      <c r="AI681" s="4">
        <v>41271</v>
      </c>
      <c r="AJ681" s="9">
        <v>34930.61</v>
      </c>
    </row>
    <row r="682" spans="1:36" x14ac:dyDescent="0.25">
      <c r="A682" s="4">
        <v>41278</v>
      </c>
      <c r="B682" s="9">
        <v>4723.78</v>
      </c>
      <c r="C682" s="4">
        <v>41278</v>
      </c>
      <c r="D682" s="9">
        <v>10688.11</v>
      </c>
      <c r="E682" s="4">
        <v>41481</v>
      </c>
      <c r="F682" s="9">
        <v>2010.85</v>
      </c>
      <c r="G682" s="4">
        <v>41278</v>
      </c>
      <c r="H682" s="9">
        <v>12540.81</v>
      </c>
      <c r="I682" s="4">
        <v>41278</v>
      </c>
      <c r="J682" s="9">
        <v>7058.92</v>
      </c>
      <c r="K682" s="4">
        <v>41278</v>
      </c>
      <c r="L682" s="9">
        <v>1466.47</v>
      </c>
      <c r="M682" s="4">
        <v>41278</v>
      </c>
      <c r="N682" s="9">
        <v>6089.84</v>
      </c>
      <c r="O682" s="4">
        <v>41278</v>
      </c>
      <c r="P682" s="9">
        <v>23331.09</v>
      </c>
      <c r="Q682" s="4">
        <v>41278</v>
      </c>
      <c r="R682" s="9">
        <v>3730.02</v>
      </c>
      <c r="S682" s="4">
        <v>41278</v>
      </c>
      <c r="T682" s="9">
        <v>7776.37</v>
      </c>
      <c r="U682" s="4">
        <v>41273</v>
      </c>
      <c r="V682" s="9">
        <v>1997.05</v>
      </c>
      <c r="W682" s="4">
        <v>41278</v>
      </c>
      <c r="X682" s="9">
        <v>62523.1</v>
      </c>
      <c r="Y682" s="4">
        <v>41278</v>
      </c>
      <c r="Z682" s="9">
        <v>3497.43</v>
      </c>
      <c r="AA682" s="4">
        <v>41349</v>
      </c>
      <c r="AB682" s="9">
        <v>7927.49</v>
      </c>
      <c r="AC682" s="4">
        <v>41273</v>
      </c>
      <c r="AD682" s="9">
        <v>5908.35</v>
      </c>
      <c r="AE682" s="4">
        <v>41278</v>
      </c>
      <c r="AF682" s="9">
        <v>351.73</v>
      </c>
      <c r="AG682" s="4">
        <v>41315</v>
      </c>
      <c r="AH682" s="9">
        <v>1519.91</v>
      </c>
      <c r="AI682" s="4">
        <v>41278</v>
      </c>
      <c r="AJ682" s="9">
        <v>35775.9</v>
      </c>
    </row>
    <row r="683" spans="1:36" x14ac:dyDescent="0.25">
      <c r="A683" s="4">
        <v>41285</v>
      </c>
      <c r="B683" s="9">
        <v>4709.4859999999999</v>
      </c>
      <c r="C683" s="4">
        <v>41285</v>
      </c>
      <c r="D683" s="9">
        <v>10801.57</v>
      </c>
      <c r="E683" s="4">
        <v>41488</v>
      </c>
      <c r="F683" s="9">
        <v>2029.4179999999999</v>
      </c>
      <c r="G683" s="4">
        <v>41285</v>
      </c>
      <c r="H683" s="9">
        <v>12602.18</v>
      </c>
      <c r="I683" s="4">
        <v>41285</v>
      </c>
      <c r="J683" s="9">
        <v>7188.22</v>
      </c>
      <c r="K683" s="4">
        <v>41285</v>
      </c>
      <c r="L683" s="9">
        <v>1472.05</v>
      </c>
      <c r="M683" s="4">
        <v>41285</v>
      </c>
      <c r="N683" s="9">
        <v>6121.58</v>
      </c>
      <c r="O683" s="4">
        <v>41285</v>
      </c>
      <c r="P683" s="9">
        <v>23264.07</v>
      </c>
      <c r="Q683" s="4">
        <v>41285</v>
      </c>
      <c r="R683" s="9">
        <v>3706.02</v>
      </c>
      <c r="S683" s="4">
        <v>41285</v>
      </c>
      <c r="T683" s="9">
        <v>7715.53</v>
      </c>
      <c r="U683" s="4">
        <v>41280</v>
      </c>
      <c r="V683" s="9">
        <v>2011.94</v>
      </c>
      <c r="W683" s="4">
        <v>41285</v>
      </c>
      <c r="X683" s="9">
        <v>61497.4</v>
      </c>
      <c r="Y683" s="4">
        <v>41285</v>
      </c>
      <c r="Z683" s="9">
        <v>3481.48</v>
      </c>
      <c r="AA683" s="4">
        <v>41356</v>
      </c>
      <c r="AB683" s="9">
        <v>7796.22</v>
      </c>
      <c r="AC683" s="4">
        <v>41280</v>
      </c>
      <c r="AD683" s="9">
        <v>6016.15</v>
      </c>
      <c r="AE683" s="4">
        <v>41285</v>
      </c>
      <c r="AF683" s="9">
        <v>350.13</v>
      </c>
      <c r="AG683" s="4">
        <v>41322</v>
      </c>
      <c r="AH683" s="9">
        <v>1508.17</v>
      </c>
      <c r="AI683" s="4">
        <v>41285</v>
      </c>
      <c r="AJ683" s="9">
        <v>35792.519999999997</v>
      </c>
    </row>
    <row r="684" spans="1:36" x14ac:dyDescent="0.25">
      <c r="A684" s="4">
        <v>41292</v>
      </c>
      <c r="B684" s="9">
        <v>4771.2259999999997</v>
      </c>
      <c r="C684" s="4">
        <v>41292</v>
      </c>
      <c r="D684" s="9">
        <v>10913.3</v>
      </c>
      <c r="E684" s="4">
        <v>41495</v>
      </c>
      <c r="F684" s="9">
        <v>2052.2350000000001</v>
      </c>
      <c r="G684" s="4">
        <v>41292</v>
      </c>
      <c r="H684" s="9">
        <v>12725.69</v>
      </c>
      <c r="I684" s="4">
        <v>41292</v>
      </c>
      <c r="J684" s="9">
        <v>7368.8</v>
      </c>
      <c r="K684" s="4">
        <v>41292</v>
      </c>
      <c r="L684" s="9">
        <v>1485.98</v>
      </c>
      <c r="M684" s="4">
        <v>41292</v>
      </c>
      <c r="N684" s="9">
        <v>6154.41</v>
      </c>
      <c r="O684" s="4">
        <v>41292</v>
      </c>
      <c r="P684" s="9">
        <v>23601.78</v>
      </c>
      <c r="Q684" s="4">
        <v>41292</v>
      </c>
      <c r="R684" s="9">
        <v>3741.58</v>
      </c>
      <c r="S684" s="4">
        <v>41292</v>
      </c>
      <c r="T684" s="9">
        <v>7702.23</v>
      </c>
      <c r="U684" s="4">
        <v>41287</v>
      </c>
      <c r="V684" s="9">
        <v>1996.67</v>
      </c>
      <c r="W684" s="4">
        <v>41292</v>
      </c>
      <c r="X684" s="9">
        <v>61956.1</v>
      </c>
      <c r="Y684" s="4">
        <v>41292</v>
      </c>
      <c r="Z684" s="9">
        <v>3479.69</v>
      </c>
      <c r="AA684" s="4">
        <v>41363</v>
      </c>
      <c r="AB684" s="9">
        <v>7918.61</v>
      </c>
      <c r="AC684" s="4">
        <v>41287</v>
      </c>
      <c r="AD684" s="9">
        <v>5951.3</v>
      </c>
      <c r="AE684" s="4">
        <v>41292</v>
      </c>
      <c r="AF684" s="9">
        <v>350.89</v>
      </c>
      <c r="AG684" s="4">
        <v>41329</v>
      </c>
      <c r="AH684" s="9">
        <v>1496.61</v>
      </c>
      <c r="AI684" s="4">
        <v>41292</v>
      </c>
      <c r="AJ684" s="9">
        <v>35723.78</v>
      </c>
    </row>
    <row r="685" spans="1:36" x14ac:dyDescent="0.25">
      <c r="A685" s="4">
        <v>41299</v>
      </c>
      <c r="B685" s="9">
        <v>4835.174</v>
      </c>
      <c r="C685" s="4">
        <v>41299</v>
      </c>
      <c r="D685" s="9">
        <v>10926.65</v>
      </c>
      <c r="E685" s="4">
        <v>41502</v>
      </c>
      <c r="F685" s="9">
        <v>2068.4520000000002</v>
      </c>
      <c r="G685" s="4">
        <v>41299</v>
      </c>
      <c r="H685" s="9">
        <v>12816.63</v>
      </c>
      <c r="I685" s="4">
        <v>41299</v>
      </c>
      <c r="J685" s="9">
        <v>7458.66</v>
      </c>
      <c r="K685" s="4">
        <v>41299</v>
      </c>
      <c r="L685" s="9">
        <v>1502.96</v>
      </c>
      <c r="M685" s="4">
        <v>41299</v>
      </c>
      <c r="N685" s="9">
        <v>6284.45</v>
      </c>
      <c r="O685" s="4">
        <v>41299</v>
      </c>
      <c r="P685" s="9">
        <v>23580.43</v>
      </c>
      <c r="Q685" s="4">
        <v>41299</v>
      </c>
      <c r="R685" s="9">
        <v>3778.16</v>
      </c>
      <c r="S685" s="4">
        <v>41299</v>
      </c>
      <c r="T685" s="9">
        <v>7857.97</v>
      </c>
      <c r="U685" s="4">
        <v>41294</v>
      </c>
      <c r="V685" s="9">
        <v>1987.85</v>
      </c>
      <c r="W685" s="4">
        <v>41299</v>
      </c>
      <c r="X685" s="9">
        <v>61169.8</v>
      </c>
      <c r="Y685" s="4">
        <v>41299</v>
      </c>
      <c r="Z685" s="9">
        <v>3553.09</v>
      </c>
      <c r="AA685" s="4">
        <v>41370</v>
      </c>
      <c r="AB685" s="9">
        <v>7942.35</v>
      </c>
      <c r="AC685" s="4">
        <v>41294</v>
      </c>
      <c r="AD685" s="9">
        <v>6064.4</v>
      </c>
      <c r="AE685" s="4">
        <v>41299</v>
      </c>
      <c r="AF685" s="9">
        <v>355.74</v>
      </c>
      <c r="AG685" s="4">
        <v>41336</v>
      </c>
      <c r="AH685" s="9">
        <v>1473.54</v>
      </c>
      <c r="AI685" s="4">
        <v>41299</v>
      </c>
      <c r="AJ685" s="9">
        <v>36064.379999999997</v>
      </c>
    </row>
    <row r="686" spans="1:36" x14ac:dyDescent="0.25">
      <c r="A686" s="4">
        <v>41306</v>
      </c>
      <c r="B686" s="9">
        <v>4921.0959999999995</v>
      </c>
      <c r="C686" s="4">
        <v>41306</v>
      </c>
      <c r="D686" s="9">
        <v>11191.34</v>
      </c>
      <c r="E686" s="4">
        <v>41509</v>
      </c>
      <c r="F686" s="9">
        <v>2057.4580000000001</v>
      </c>
      <c r="G686" s="4">
        <v>41306</v>
      </c>
      <c r="H686" s="9">
        <v>12768.83</v>
      </c>
      <c r="I686" s="4">
        <v>41306</v>
      </c>
      <c r="J686" s="9">
        <v>7420.35</v>
      </c>
      <c r="K686" s="4">
        <v>41306</v>
      </c>
      <c r="L686" s="9">
        <v>1513.17</v>
      </c>
      <c r="M686" s="4">
        <v>41306</v>
      </c>
      <c r="N686" s="9">
        <v>6347.24</v>
      </c>
      <c r="O686" s="4">
        <v>41306</v>
      </c>
      <c r="P686" s="9">
        <v>23721.84</v>
      </c>
      <c r="Q686" s="4">
        <v>41306</v>
      </c>
      <c r="R686" s="9">
        <v>3773.53</v>
      </c>
      <c r="S686" s="4">
        <v>41306</v>
      </c>
      <c r="T686" s="9">
        <v>7833.39</v>
      </c>
      <c r="U686" s="4">
        <v>41301</v>
      </c>
      <c r="V686" s="9">
        <v>1946.69</v>
      </c>
      <c r="W686" s="4">
        <v>41306</v>
      </c>
      <c r="X686" s="9">
        <v>60351.199999999997</v>
      </c>
      <c r="Y686" s="4">
        <v>41306</v>
      </c>
      <c r="Z686" s="9">
        <v>3572.85</v>
      </c>
      <c r="AA686" s="4">
        <v>41377</v>
      </c>
      <c r="AB686" s="9">
        <v>7821.63</v>
      </c>
      <c r="AC686" s="4">
        <v>41301</v>
      </c>
      <c r="AD686" s="9">
        <v>6074.65</v>
      </c>
      <c r="AE686" s="4">
        <v>41306</v>
      </c>
      <c r="AF686" s="9">
        <v>355.55</v>
      </c>
      <c r="AG686" s="4">
        <v>41343</v>
      </c>
      <c r="AH686" s="9">
        <v>1491.35</v>
      </c>
      <c r="AI686" s="4">
        <v>41306</v>
      </c>
      <c r="AJ686" s="9">
        <v>36219.07</v>
      </c>
    </row>
    <row r="687" spans="1:36" x14ac:dyDescent="0.25">
      <c r="A687" s="4">
        <v>41313</v>
      </c>
      <c r="B687" s="9">
        <v>4971.2960000000003</v>
      </c>
      <c r="C687" s="4">
        <v>41313</v>
      </c>
      <c r="D687" s="9">
        <v>11153.16</v>
      </c>
      <c r="E687" s="4">
        <v>41516</v>
      </c>
      <c r="F687" s="9">
        <v>2098.3820000000001</v>
      </c>
      <c r="G687" s="4">
        <v>41313</v>
      </c>
      <c r="H687" s="9">
        <v>12801.23</v>
      </c>
      <c r="I687" s="4">
        <v>41313</v>
      </c>
      <c r="J687" s="9">
        <v>7395.97</v>
      </c>
      <c r="K687" s="4">
        <v>41313</v>
      </c>
      <c r="L687" s="9">
        <v>1517.93</v>
      </c>
      <c r="M687" s="4">
        <v>41313</v>
      </c>
      <c r="N687" s="9">
        <v>6263.93</v>
      </c>
      <c r="O687" s="4">
        <v>41313</v>
      </c>
      <c r="P687" s="9">
        <v>23215.16</v>
      </c>
      <c r="Q687" s="4">
        <v>41313</v>
      </c>
      <c r="R687" s="9">
        <v>3649.5</v>
      </c>
      <c r="S687" s="4">
        <v>41313</v>
      </c>
      <c r="T687" s="9">
        <v>7652.14</v>
      </c>
      <c r="U687" s="4">
        <v>41308</v>
      </c>
      <c r="V687" s="9">
        <v>1957.79</v>
      </c>
      <c r="W687" s="4">
        <v>41313</v>
      </c>
      <c r="X687" s="9">
        <v>58497.8</v>
      </c>
      <c r="Y687" s="4">
        <v>41313</v>
      </c>
      <c r="Z687" s="9">
        <v>3606.24</v>
      </c>
      <c r="AA687" s="4">
        <v>41384</v>
      </c>
      <c r="AB687" s="9">
        <v>7930.8</v>
      </c>
      <c r="AC687" s="4">
        <v>41308</v>
      </c>
      <c r="AD687" s="9">
        <v>5998.9</v>
      </c>
      <c r="AE687" s="4">
        <v>41313</v>
      </c>
      <c r="AF687" s="9">
        <v>345.13</v>
      </c>
      <c r="AG687" s="4">
        <v>41350</v>
      </c>
      <c r="AH687" s="9">
        <v>1495.11</v>
      </c>
      <c r="AI687" s="4">
        <v>41313</v>
      </c>
      <c r="AJ687" s="9">
        <v>36477.46</v>
      </c>
    </row>
    <row r="688" spans="1:36" x14ac:dyDescent="0.25">
      <c r="A688" s="4">
        <v>41320</v>
      </c>
      <c r="B688" s="9">
        <v>5033.9179999999997</v>
      </c>
      <c r="C688" s="4">
        <v>41320</v>
      </c>
      <c r="D688" s="9">
        <v>11173.83</v>
      </c>
      <c r="E688" s="4">
        <v>41523</v>
      </c>
      <c r="F688" s="9">
        <v>2139.9929999999999</v>
      </c>
      <c r="G688" s="4">
        <v>41320</v>
      </c>
      <c r="H688" s="9">
        <v>12686.63</v>
      </c>
      <c r="I688" s="4">
        <v>41320</v>
      </c>
      <c r="J688" s="9">
        <v>7500.57</v>
      </c>
      <c r="K688" s="4">
        <v>41320</v>
      </c>
      <c r="L688" s="9">
        <v>1519.79</v>
      </c>
      <c r="M688" s="4">
        <v>41320</v>
      </c>
      <c r="N688" s="9">
        <v>6328.26</v>
      </c>
      <c r="O688" s="4">
        <v>41320</v>
      </c>
      <c r="P688" s="9">
        <v>23444.560000000001</v>
      </c>
      <c r="Q688" s="4">
        <v>41320</v>
      </c>
      <c r="R688" s="9">
        <v>3660.37</v>
      </c>
      <c r="S688" s="4">
        <v>41320</v>
      </c>
      <c r="T688" s="9">
        <v>7593.51</v>
      </c>
      <c r="U688" s="4">
        <v>41315</v>
      </c>
      <c r="V688" s="9">
        <v>1950.9</v>
      </c>
      <c r="W688" s="4">
        <v>41320</v>
      </c>
      <c r="X688" s="9">
        <v>57903.3</v>
      </c>
      <c r="Y688" s="4">
        <v>41320</v>
      </c>
      <c r="Z688" s="9">
        <v>3663.57</v>
      </c>
      <c r="AA688" s="4">
        <v>41391</v>
      </c>
      <c r="AB688" s="9">
        <v>8022.06</v>
      </c>
      <c r="AC688" s="4">
        <v>41315</v>
      </c>
      <c r="AD688" s="9">
        <v>5903.5</v>
      </c>
      <c r="AE688" s="4">
        <v>41320</v>
      </c>
      <c r="AF688" s="9">
        <v>343.45</v>
      </c>
      <c r="AG688" s="4">
        <v>41357</v>
      </c>
      <c r="AH688" s="9">
        <v>1441.36</v>
      </c>
      <c r="AI688" s="4">
        <v>41320</v>
      </c>
      <c r="AJ688" s="9">
        <v>36242.86</v>
      </c>
    </row>
    <row r="689" spans="1:36" x14ac:dyDescent="0.25">
      <c r="A689" s="4">
        <v>41327</v>
      </c>
      <c r="B689" s="9">
        <v>5018.1450000000004</v>
      </c>
      <c r="C689" s="4">
        <v>41327</v>
      </c>
      <c r="D689" s="9">
        <v>11385.94</v>
      </c>
      <c r="E689" s="4">
        <v>41530</v>
      </c>
      <c r="F689" s="9">
        <v>2236.2179999999998</v>
      </c>
      <c r="G689" s="4">
        <v>41327</v>
      </c>
      <c r="H689" s="9">
        <v>12701.63</v>
      </c>
      <c r="I689" s="4">
        <v>41327</v>
      </c>
      <c r="J689" s="9">
        <v>7554.38</v>
      </c>
      <c r="K689" s="4">
        <v>41327</v>
      </c>
      <c r="L689" s="9">
        <v>1515.6</v>
      </c>
      <c r="M689" s="4">
        <v>41327</v>
      </c>
      <c r="N689" s="9">
        <v>6335.7</v>
      </c>
      <c r="O689" s="4">
        <v>41327</v>
      </c>
      <c r="P689" s="9">
        <v>22782.44</v>
      </c>
      <c r="Q689" s="4">
        <v>41327</v>
      </c>
      <c r="R689" s="9">
        <v>3706.28</v>
      </c>
      <c r="S689" s="4">
        <v>41327</v>
      </c>
      <c r="T689" s="9">
        <v>7661.91</v>
      </c>
      <c r="U689" s="4">
        <v>41322</v>
      </c>
      <c r="V689" s="9">
        <v>1981.18</v>
      </c>
      <c r="W689" s="4">
        <v>41327</v>
      </c>
      <c r="X689" s="9">
        <v>56697.1</v>
      </c>
      <c r="Y689" s="4">
        <v>41327</v>
      </c>
      <c r="Z689" s="9">
        <v>3694.47</v>
      </c>
      <c r="AA689" s="4">
        <v>41398</v>
      </c>
      <c r="AB689" s="9">
        <v>8135.03</v>
      </c>
      <c r="AC689" s="4">
        <v>41322</v>
      </c>
      <c r="AD689" s="9">
        <v>5887.4</v>
      </c>
      <c r="AE689" s="4">
        <v>41327</v>
      </c>
      <c r="AF689" s="9">
        <v>339.87</v>
      </c>
      <c r="AG689" s="4">
        <v>41364</v>
      </c>
      <c r="AH689" s="9">
        <v>1438.57</v>
      </c>
      <c r="AI689" s="4">
        <v>41327</v>
      </c>
      <c r="AJ689" s="9">
        <v>35249.89</v>
      </c>
    </row>
    <row r="690" spans="1:36" x14ac:dyDescent="0.25">
      <c r="A690" s="4">
        <v>41334</v>
      </c>
      <c r="B690" s="9">
        <v>5086.134</v>
      </c>
      <c r="C690" s="4">
        <v>41334</v>
      </c>
      <c r="D690" s="9">
        <v>11606.38</v>
      </c>
      <c r="E690" s="4">
        <v>41537</v>
      </c>
      <c r="F690" s="9">
        <v>2191.8510000000001</v>
      </c>
      <c r="G690" s="4">
        <v>41334</v>
      </c>
      <c r="H690" s="9">
        <v>12773.12</v>
      </c>
      <c r="I690" s="4">
        <v>41334</v>
      </c>
      <c r="J690" s="9">
        <v>7601.99</v>
      </c>
      <c r="K690" s="4">
        <v>41334</v>
      </c>
      <c r="L690" s="9">
        <v>1518.2</v>
      </c>
      <c r="M690" s="4">
        <v>41334</v>
      </c>
      <c r="N690" s="9">
        <v>6378.6</v>
      </c>
      <c r="O690" s="4">
        <v>41334</v>
      </c>
      <c r="P690" s="9">
        <v>22880.22</v>
      </c>
      <c r="Q690" s="4">
        <v>41334</v>
      </c>
      <c r="R690" s="9">
        <v>3699.91</v>
      </c>
      <c r="S690" s="4">
        <v>41334</v>
      </c>
      <c r="T690" s="9">
        <v>7708.16</v>
      </c>
      <c r="U690" s="4">
        <v>41329</v>
      </c>
      <c r="V690" s="9">
        <v>2018.89</v>
      </c>
      <c r="W690" s="4">
        <v>41334</v>
      </c>
      <c r="X690" s="9">
        <v>56884</v>
      </c>
      <c r="Y690" s="4">
        <v>41334</v>
      </c>
      <c r="Z690" s="9">
        <v>3762.2</v>
      </c>
      <c r="AA690" s="4">
        <v>41405</v>
      </c>
      <c r="AB690" s="9">
        <v>8280.26</v>
      </c>
      <c r="AC690" s="4">
        <v>41329</v>
      </c>
      <c r="AD690" s="9">
        <v>5850.3</v>
      </c>
      <c r="AE690" s="4">
        <v>41334</v>
      </c>
      <c r="AF690" s="9">
        <v>339.73</v>
      </c>
      <c r="AG690" s="4">
        <v>41371</v>
      </c>
      <c r="AH690" s="9">
        <v>1416.69</v>
      </c>
      <c r="AI690" s="4">
        <v>41334</v>
      </c>
      <c r="AJ690" s="9">
        <v>35653.81</v>
      </c>
    </row>
    <row r="691" spans="1:36" x14ac:dyDescent="0.25">
      <c r="A691" s="4">
        <v>41341</v>
      </c>
      <c r="B691" s="9">
        <v>5123.4409999999998</v>
      </c>
      <c r="C691" s="4">
        <v>41341</v>
      </c>
      <c r="D691" s="9">
        <v>12283.62</v>
      </c>
      <c r="E691" s="4">
        <v>41544</v>
      </c>
      <c r="F691" s="9">
        <v>2160.027</v>
      </c>
      <c r="G691" s="4">
        <v>41341</v>
      </c>
      <c r="H691" s="9">
        <v>12835.61</v>
      </c>
      <c r="I691" s="4">
        <v>41341</v>
      </c>
      <c r="J691" s="9">
        <v>7744.84</v>
      </c>
      <c r="K691" s="4">
        <v>41341</v>
      </c>
      <c r="L691" s="9">
        <v>1551.18</v>
      </c>
      <c r="M691" s="4">
        <v>41341</v>
      </c>
      <c r="N691" s="9">
        <v>6483.58</v>
      </c>
      <c r="O691" s="4">
        <v>41341</v>
      </c>
      <c r="P691" s="9">
        <v>23091.95</v>
      </c>
      <c r="Q691" s="4">
        <v>41341</v>
      </c>
      <c r="R691" s="9">
        <v>3840.15</v>
      </c>
      <c r="S691" s="4">
        <v>41341</v>
      </c>
      <c r="T691" s="9">
        <v>7986.47</v>
      </c>
      <c r="U691" s="4">
        <v>41336</v>
      </c>
      <c r="V691" s="9">
        <v>2026.49</v>
      </c>
      <c r="W691" s="4">
        <v>41341</v>
      </c>
      <c r="X691" s="9">
        <v>58432.800000000003</v>
      </c>
      <c r="Y691" s="4">
        <v>41341</v>
      </c>
      <c r="Z691" s="9">
        <v>3825.4</v>
      </c>
      <c r="AA691" s="4">
        <v>41412</v>
      </c>
      <c r="AB691" s="9">
        <v>8368.19</v>
      </c>
      <c r="AC691" s="4">
        <v>41336</v>
      </c>
      <c r="AD691" s="9">
        <v>5719.7</v>
      </c>
      <c r="AE691" s="4">
        <v>41341</v>
      </c>
      <c r="AF691" s="9">
        <v>352.43</v>
      </c>
      <c r="AG691" s="4">
        <v>41378</v>
      </c>
      <c r="AH691" s="9">
        <v>1385.84</v>
      </c>
      <c r="AI691" s="4">
        <v>41341</v>
      </c>
      <c r="AJ691" s="9">
        <v>36168.65</v>
      </c>
    </row>
    <row r="692" spans="1:36" x14ac:dyDescent="0.25">
      <c r="A692" s="4">
        <v>41348</v>
      </c>
      <c r="B692" s="9">
        <v>5120.2420000000002</v>
      </c>
      <c r="C692" s="4">
        <v>41348</v>
      </c>
      <c r="D692" s="9">
        <v>12560.95</v>
      </c>
      <c r="E692" s="4">
        <v>41551</v>
      </c>
      <c r="F692" s="9">
        <v>2174.665</v>
      </c>
      <c r="G692" s="4">
        <v>41348</v>
      </c>
      <c r="H692" s="9">
        <v>12830.03</v>
      </c>
      <c r="I692" s="4">
        <v>41348</v>
      </c>
      <c r="J692" s="9">
        <v>7864.39</v>
      </c>
      <c r="K692" s="4">
        <v>41348</v>
      </c>
      <c r="L692" s="9">
        <v>1560.7</v>
      </c>
      <c r="M692" s="4">
        <v>41348</v>
      </c>
      <c r="N692" s="9">
        <v>6489.65</v>
      </c>
      <c r="O692" s="4">
        <v>41348</v>
      </c>
      <c r="P692" s="9">
        <v>22533.11</v>
      </c>
      <c r="Q692" s="4">
        <v>41348</v>
      </c>
      <c r="R692" s="9">
        <v>3844.03</v>
      </c>
      <c r="S692" s="4">
        <v>41348</v>
      </c>
      <c r="T692" s="9">
        <v>8042.85</v>
      </c>
      <c r="U692" s="4">
        <v>41343</v>
      </c>
      <c r="V692" s="9">
        <v>2006.01</v>
      </c>
      <c r="W692" s="4">
        <v>41348</v>
      </c>
      <c r="X692" s="9">
        <v>56869.3</v>
      </c>
      <c r="Y692" s="4">
        <v>41348</v>
      </c>
      <c r="Z692" s="9">
        <v>3848.9</v>
      </c>
      <c r="AA692" s="4">
        <v>41419</v>
      </c>
      <c r="AB692" s="9">
        <v>8209.7800000000007</v>
      </c>
      <c r="AC692" s="4">
        <v>41343</v>
      </c>
      <c r="AD692" s="9">
        <v>5945.7</v>
      </c>
      <c r="AE692" s="4">
        <v>41348</v>
      </c>
      <c r="AF692" s="9">
        <v>353.58</v>
      </c>
      <c r="AG692" s="4">
        <v>41385</v>
      </c>
      <c r="AH692" s="9">
        <v>1338.43</v>
      </c>
      <c r="AI692" s="4">
        <v>41348</v>
      </c>
      <c r="AJ692" s="9">
        <v>36226.720000000001</v>
      </c>
    </row>
    <row r="693" spans="1:36" x14ac:dyDescent="0.25">
      <c r="A693" s="4">
        <v>41355</v>
      </c>
      <c r="B693" s="9">
        <v>4967.2619999999997</v>
      </c>
      <c r="C693" s="4">
        <v>41355</v>
      </c>
      <c r="D693" s="9">
        <v>12338.53</v>
      </c>
      <c r="E693" s="4">
        <v>41558</v>
      </c>
      <c r="F693" s="9">
        <v>2228.1460000000002</v>
      </c>
      <c r="G693" s="4">
        <v>41355</v>
      </c>
      <c r="H693" s="9">
        <v>12757.35</v>
      </c>
      <c r="I693" s="4">
        <v>41355</v>
      </c>
      <c r="J693" s="9">
        <v>7744.33</v>
      </c>
      <c r="K693" s="4">
        <v>41355</v>
      </c>
      <c r="L693" s="9">
        <v>1556.89</v>
      </c>
      <c r="M693" s="4">
        <v>41355</v>
      </c>
      <c r="N693" s="9">
        <v>6392.76</v>
      </c>
      <c r="O693" s="4">
        <v>41355</v>
      </c>
      <c r="P693" s="9">
        <v>22115.3</v>
      </c>
      <c r="Q693" s="4">
        <v>41355</v>
      </c>
      <c r="R693" s="9">
        <v>3770.29</v>
      </c>
      <c r="S693" s="4">
        <v>41355</v>
      </c>
      <c r="T693" s="9">
        <v>7911.35</v>
      </c>
      <c r="U693" s="4">
        <v>41350</v>
      </c>
      <c r="V693" s="9">
        <v>1986.5</v>
      </c>
      <c r="W693" s="4">
        <v>41355</v>
      </c>
      <c r="X693" s="9">
        <v>55243.4</v>
      </c>
      <c r="Y693" s="4">
        <v>41355</v>
      </c>
      <c r="Z693" s="9">
        <v>3925.54</v>
      </c>
      <c r="AA693" s="4">
        <v>41426</v>
      </c>
      <c r="AB693" s="9">
        <v>8254.7999999999993</v>
      </c>
      <c r="AC693" s="4">
        <v>41350</v>
      </c>
      <c r="AD693" s="9">
        <v>5872.6</v>
      </c>
      <c r="AE693" s="4">
        <v>41355</v>
      </c>
      <c r="AF693" s="9">
        <v>350.74</v>
      </c>
      <c r="AG693" s="4">
        <v>41392</v>
      </c>
      <c r="AH693" s="9">
        <v>1372.04</v>
      </c>
      <c r="AI693" s="4">
        <v>41355</v>
      </c>
      <c r="AJ693" s="9">
        <v>35493.620000000003</v>
      </c>
    </row>
    <row r="694" spans="1:36" x14ac:dyDescent="0.25">
      <c r="A694" s="4">
        <v>41362</v>
      </c>
      <c r="B694" s="9">
        <v>4966.4989999999998</v>
      </c>
      <c r="C694" s="4">
        <v>41362</v>
      </c>
      <c r="D694" s="9">
        <v>12397.91</v>
      </c>
      <c r="E694" s="4">
        <v>41565</v>
      </c>
      <c r="F694" s="9">
        <v>2193.7809999999999</v>
      </c>
      <c r="G694" s="4">
        <v>41362</v>
      </c>
      <c r="H694" s="9">
        <v>12749.9</v>
      </c>
      <c r="I694" s="4">
        <v>41362</v>
      </c>
      <c r="J694" s="9">
        <v>7813.67</v>
      </c>
      <c r="K694" s="4">
        <v>41362</v>
      </c>
      <c r="L694" s="9">
        <v>1569.19</v>
      </c>
      <c r="M694" s="4">
        <v>41362</v>
      </c>
      <c r="N694" s="9">
        <v>6411.74</v>
      </c>
      <c r="O694" s="4">
        <v>41362</v>
      </c>
      <c r="P694" s="9">
        <v>22299.63</v>
      </c>
      <c r="Q694" s="4">
        <v>41362</v>
      </c>
      <c r="R694" s="9">
        <v>3731.42</v>
      </c>
      <c r="S694" s="4">
        <v>41362</v>
      </c>
      <c r="T694" s="9">
        <v>7795.31</v>
      </c>
      <c r="U694" s="4">
        <v>41357</v>
      </c>
      <c r="V694" s="9">
        <v>1948.71</v>
      </c>
      <c r="W694" s="4">
        <v>41362</v>
      </c>
      <c r="X694" s="9">
        <v>56352.1</v>
      </c>
      <c r="Y694" s="4">
        <v>41362</v>
      </c>
      <c r="Z694" s="9">
        <v>3958.27</v>
      </c>
      <c r="AA694" s="4">
        <v>41433</v>
      </c>
      <c r="AB694" s="9">
        <v>8095.2</v>
      </c>
      <c r="AC694" s="4">
        <v>41357</v>
      </c>
      <c r="AD694" s="9">
        <v>5651.35</v>
      </c>
      <c r="AE694" s="4">
        <v>41362</v>
      </c>
      <c r="AF694" s="9">
        <v>348.1</v>
      </c>
      <c r="AG694" s="4">
        <v>41399</v>
      </c>
      <c r="AH694" s="9">
        <v>1408.03</v>
      </c>
      <c r="AI694" s="4">
        <v>41362</v>
      </c>
      <c r="AJ694" s="9">
        <v>35259.1</v>
      </c>
    </row>
    <row r="695" spans="1:36" x14ac:dyDescent="0.25">
      <c r="A695" s="4">
        <v>41369</v>
      </c>
      <c r="B695" s="9">
        <v>4891.4250000000002</v>
      </c>
      <c r="C695" s="4">
        <v>41369</v>
      </c>
      <c r="D695" s="9">
        <v>12833.64</v>
      </c>
      <c r="E695" s="4">
        <v>41572</v>
      </c>
      <c r="F695" s="9">
        <v>2132.9549999999999</v>
      </c>
      <c r="G695" s="4">
        <v>41369</v>
      </c>
      <c r="H695" s="9">
        <v>12331.85</v>
      </c>
      <c r="I695" s="4">
        <v>41369</v>
      </c>
      <c r="J695" s="9">
        <v>7641.11</v>
      </c>
      <c r="K695" s="4">
        <v>41369</v>
      </c>
      <c r="L695" s="9">
        <v>1553.28</v>
      </c>
      <c r="M695" s="4">
        <v>41369</v>
      </c>
      <c r="N695" s="9">
        <v>6249.78</v>
      </c>
      <c r="O695" s="4">
        <v>41369</v>
      </c>
      <c r="P695" s="9">
        <v>21726.9</v>
      </c>
      <c r="Q695" s="4">
        <v>41369</v>
      </c>
      <c r="R695" s="9">
        <v>3663.48</v>
      </c>
      <c r="S695" s="4">
        <v>41369</v>
      </c>
      <c r="T695" s="9">
        <v>7658.75</v>
      </c>
      <c r="U695" s="4">
        <v>41364</v>
      </c>
      <c r="V695" s="9">
        <v>2004.89</v>
      </c>
      <c r="W695" s="4">
        <v>41369</v>
      </c>
      <c r="X695" s="9">
        <v>55050.6</v>
      </c>
      <c r="Y695" s="4">
        <v>41369</v>
      </c>
      <c r="Z695" s="9">
        <v>3808.57</v>
      </c>
      <c r="AA695" s="4">
        <v>41440</v>
      </c>
      <c r="AB695" s="9">
        <v>7937.74</v>
      </c>
      <c r="AC695" s="4">
        <v>41364</v>
      </c>
      <c r="AD695" s="9">
        <v>5682.55</v>
      </c>
      <c r="AE695" s="4">
        <v>41369</v>
      </c>
      <c r="AF695" s="9">
        <v>340.71</v>
      </c>
      <c r="AG695" s="4">
        <v>41406</v>
      </c>
      <c r="AH695" s="9">
        <v>1426.25</v>
      </c>
      <c r="AI695" s="4">
        <v>41369</v>
      </c>
      <c r="AJ695" s="9">
        <v>33920.57</v>
      </c>
    </row>
    <row r="696" spans="1:36" x14ac:dyDescent="0.25">
      <c r="A696" s="4">
        <v>41376</v>
      </c>
      <c r="B696" s="9">
        <v>5013.5349999999999</v>
      </c>
      <c r="C696" s="4">
        <v>41376</v>
      </c>
      <c r="D696" s="9">
        <v>13485.14</v>
      </c>
      <c r="E696" s="4">
        <v>41579</v>
      </c>
      <c r="F696" s="9">
        <v>2149.5619999999999</v>
      </c>
      <c r="G696" s="4">
        <v>41376</v>
      </c>
      <c r="H696" s="9">
        <v>12337.59</v>
      </c>
      <c r="I696" s="4">
        <v>41376</v>
      </c>
      <c r="J696" s="9">
        <v>7760.6</v>
      </c>
      <c r="K696" s="4">
        <v>41376</v>
      </c>
      <c r="L696" s="9">
        <v>1588.85</v>
      </c>
      <c r="M696" s="4">
        <v>41376</v>
      </c>
      <c r="N696" s="9">
        <v>6384.39</v>
      </c>
      <c r="O696" s="4">
        <v>41376</v>
      </c>
      <c r="P696" s="9">
        <v>22089.05</v>
      </c>
      <c r="Q696" s="4">
        <v>41376</v>
      </c>
      <c r="R696" s="9">
        <v>3729.3</v>
      </c>
      <c r="S696" s="4">
        <v>41376</v>
      </c>
      <c r="T696" s="9">
        <v>7744.77</v>
      </c>
      <c r="U696" s="4">
        <v>41371</v>
      </c>
      <c r="V696" s="9">
        <v>1927.23</v>
      </c>
      <c r="W696" s="4">
        <v>41376</v>
      </c>
      <c r="X696" s="9">
        <v>54962.6</v>
      </c>
      <c r="Y696" s="4">
        <v>41376</v>
      </c>
      <c r="Z696" s="9">
        <v>3879.82</v>
      </c>
      <c r="AA696" s="4">
        <v>41447</v>
      </c>
      <c r="AB696" s="9">
        <v>7793.31</v>
      </c>
      <c r="AC696" s="4">
        <v>41371</v>
      </c>
      <c r="AD696" s="9">
        <v>5553.25</v>
      </c>
      <c r="AE696" s="4">
        <v>41376</v>
      </c>
      <c r="AF696" s="9">
        <v>348.65</v>
      </c>
      <c r="AG696" s="4">
        <v>41413</v>
      </c>
      <c r="AH696" s="9">
        <v>1401.79</v>
      </c>
      <c r="AI696" s="4">
        <v>41376</v>
      </c>
      <c r="AJ696" s="9">
        <v>33990.33</v>
      </c>
    </row>
    <row r="697" spans="1:36" x14ac:dyDescent="0.25">
      <c r="A697" s="4">
        <v>41383</v>
      </c>
      <c r="B697" s="9">
        <v>4931.9110000000001</v>
      </c>
      <c r="C697" s="4">
        <v>41383</v>
      </c>
      <c r="D697" s="9">
        <v>13316.48</v>
      </c>
      <c r="E697" s="4">
        <v>41586</v>
      </c>
      <c r="F697" s="9">
        <v>2106.127</v>
      </c>
      <c r="G697" s="4">
        <v>41383</v>
      </c>
      <c r="H697" s="9">
        <v>12065.55</v>
      </c>
      <c r="I697" s="4">
        <v>41383</v>
      </c>
      <c r="J697" s="9">
        <v>7618.76</v>
      </c>
      <c r="K697" s="4">
        <v>41383</v>
      </c>
      <c r="L697" s="9">
        <v>1555.25</v>
      </c>
      <c r="M697" s="4">
        <v>41383</v>
      </c>
      <c r="N697" s="9">
        <v>6286.59</v>
      </c>
      <c r="O697" s="4">
        <v>41383</v>
      </c>
      <c r="P697" s="9">
        <v>22013.57</v>
      </c>
      <c r="Q697" s="4">
        <v>41383</v>
      </c>
      <c r="R697" s="9">
        <v>3651.96</v>
      </c>
      <c r="S697" s="4">
        <v>41383</v>
      </c>
      <c r="T697" s="9">
        <v>7459.96</v>
      </c>
      <c r="U697" s="4">
        <v>41378</v>
      </c>
      <c r="V697" s="9">
        <v>1924.23</v>
      </c>
      <c r="W697" s="4">
        <v>41383</v>
      </c>
      <c r="X697" s="9">
        <v>53928.9</v>
      </c>
      <c r="Y697" s="4">
        <v>41383</v>
      </c>
      <c r="Z697" s="9">
        <v>3810.99</v>
      </c>
      <c r="AA697" s="4">
        <v>41454</v>
      </c>
      <c r="AB697" s="9">
        <v>8062.21</v>
      </c>
      <c r="AC697" s="4">
        <v>41378</v>
      </c>
      <c r="AD697" s="9">
        <v>5528.55</v>
      </c>
      <c r="AE697" s="4">
        <v>41383</v>
      </c>
      <c r="AF697" s="9">
        <v>341.68</v>
      </c>
      <c r="AG697" s="4">
        <v>41420</v>
      </c>
      <c r="AH697" s="9">
        <v>1380.88</v>
      </c>
      <c r="AI697" s="4">
        <v>41383</v>
      </c>
      <c r="AJ697" s="9">
        <v>33842.230000000003</v>
      </c>
    </row>
    <row r="698" spans="1:36" x14ac:dyDescent="0.25">
      <c r="A698" s="4">
        <v>41390</v>
      </c>
      <c r="B698" s="9">
        <v>5097.5079999999998</v>
      </c>
      <c r="C698" s="4">
        <v>41390</v>
      </c>
      <c r="D698" s="9">
        <v>13884.13</v>
      </c>
      <c r="E698" s="4">
        <v>41593</v>
      </c>
      <c r="F698" s="9">
        <v>2135.8270000000002</v>
      </c>
      <c r="G698" s="4">
        <v>41390</v>
      </c>
      <c r="H698" s="9">
        <v>12220.2</v>
      </c>
      <c r="I698" s="4">
        <v>41390</v>
      </c>
      <c r="J698" s="9">
        <v>7856.32</v>
      </c>
      <c r="K698" s="4">
        <v>41390</v>
      </c>
      <c r="L698" s="9">
        <v>1582.24</v>
      </c>
      <c r="M698" s="4">
        <v>41390</v>
      </c>
      <c r="N698" s="9">
        <v>6426.42</v>
      </c>
      <c r="O698" s="4">
        <v>41390</v>
      </c>
      <c r="P698" s="9">
        <v>22547.71</v>
      </c>
      <c r="Q698" s="4">
        <v>41390</v>
      </c>
      <c r="R698" s="9">
        <v>3810.05</v>
      </c>
      <c r="S698" s="4">
        <v>41390</v>
      </c>
      <c r="T698" s="9">
        <v>7814.76</v>
      </c>
      <c r="U698" s="4">
        <v>41385</v>
      </c>
      <c r="V698" s="9">
        <v>1906.75</v>
      </c>
      <c r="W698" s="4">
        <v>41390</v>
      </c>
      <c r="X698" s="9">
        <v>54252</v>
      </c>
      <c r="Y698" s="4">
        <v>41390</v>
      </c>
      <c r="Z698" s="9">
        <v>3861.35</v>
      </c>
      <c r="AA698" s="4">
        <v>41461</v>
      </c>
      <c r="AB698" s="9">
        <v>8001.82</v>
      </c>
      <c r="AC698" s="4">
        <v>41385</v>
      </c>
      <c r="AD698" s="9">
        <v>5783.1</v>
      </c>
      <c r="AE698" s="4">
        <v>41390</v>
      </c>
      <c r="AF698" s="9">
        <v>351.5</v>
      </c>
      <c r="AG698" s="4">
        <v>41427</v>
      </c>
      <c r="AH698" s="9">
        <v>1350.17</v>
      </c>
      <c r="AI698" s="4">
        <v>41390</v>
      </c>
      <c r="AJ698" s="9">
        <v>34427.08</v>
      </c>
    </row>
    <row r="699" spans="1:36" x14ac:dyDescent="0.25">
      <c r="A699" s="4">
        <v>41397</v>
      </c>
      <c r="B699" s="9">
        <v>5129.4989999999998</v>
      </c>
      <c r="C699" s="4">
        <v>41397</v>
      </c>
      <c r="D699" s="9">
        <v>13694.04</v>
      </c>
      <c r="E699" s="4">
        <v>41600</v>
      </c>
      <c r="F699" s="9">
        <v>2196.3780000000002</v>
      </c>
      <c r="G699" s="4">
        <v>41397</v>
      </c>
      <c r="H699" s="9">
        <v>12438.03</v>
      </c>
      <c r="I699" s="4">
        <v>41397</v>
      </c>
      <c r="J699" s="9">
        <v>7937.61</v>
      </c>
      <c r="K699" s="4">
        <v>41397</v>
      </c>
      <c r="L699" s="9">
        <v>1614.42</v>
      </c>
      <c r="M699" s="4">
        <v>41397</v>
      </c>
      <c r="N699" s="9">
        <v>6521.46</v>
      </c>
      <c r="O699" s="4">
        <v>41397</v>
      </c>
      <c r="P699" s="9">
        <v>22689.96</v>
      </c>
      <c r="Q699" s="4">
        <v>41397</v>
      </c>
      <c r="R699" s="9">
        <v>3912.95</v>
      </c>
      <c r="S699" s="4">
        <v>41397</v>
      </c>
      <c r="T699" s="9">
        <v>8122.29</v>
      </c>
      <c r="U699" s="4">
        <v>41392</v>
      </c>
      <c r="V699" s="9">
        <v>1944.56</v>
      </c>
      <c r="W699" s="4">
        <v>41397</v>
      </c>
      <c r="X699" s="9">
        <v>55488.1</v>
      </c>
      <c r="Y699" s="4">
        <v>41397</v>
      </c>
      <c r="Z699" s="9">
        <v>3940.82</v>
      </c>
      <c r="AA699" s="4">
        <v>41468</v>
      </c>
      <c r="AB699" s="9">
        <v>8220.49</v>
      </c>
      <c r="AC699" s="4">
        <v>41392</v>
      </c>
      <c r="AD699" s="9">
        <v>5871.45</v>
      </c>
      <c r="AE699" s="4">
        <v>41397</v>
      </c>
      <c r="AF699" s="9">
        <v>357.61</v>
      </c>
      <c r="AG699" s="4">
        <v>41434</v>
      </c>
      <c r="AH699" s="9">
        <v>1343.9</v>
      </c>
      <c r="AI699" s="4">
        <v>41397</v>
      </c>
      <c r="AJ699" s="9">
        <v>34963.97</v>
      </c>
    </row>
    <row r="700" spans="1:36" x14ac:dyDescent="0.25">
      <c r="A700" s="4">
        <v>41404</v>
      </c>
      <c r="B700" s="9">
        <v>5206.0910000000003</v>
      </c>
      <c r="C700" s="4">
        <v>41404</v>
      </c>
      <c r="D700" s="9">
        <v>14607.54</v>
      </c>
      <c r="E700" s="4">
        <v>41607</v>
      </c>
      <c r="F700" s="9">
        <v>2220.5039999999999</v>
      </c>
      <c r="G700" s="4">
        <v>41404</v>
      </c>
      <c r="H700" s="9">
        <v>12589.09</v>
      </c>
      <c r="I700" s="4">
        <v>41404</v>
      </c>
      <c r="J700" s="9">
        <v>8177.85</v>
      </c>
      <c r="K700" s="4">
        <v>41404</v>
      </c>
      <c r="L700" s="9">
        <v>1633.7</v>
      </c>
      <c r="M700" s="4">
        <v>41404</v>
      </c>
      <c r="N700" s="9">
        <v>6624.98</v>
      </c>
      <c r="O700" s="4">
        <v>41404</v>
      </c>
      <c r="P700" s="9">
        <v>23321.22</v>
      </c>
      <c r="Q700" s="4">
        <v>41404</v>
      </c>
      <c r="R700" s="9">
        <v>3953.83</v>
      </c>
      <c r="S700" s="4">
        <v>41404</v>
      </c>
      <c r="T700" s="9">
        <v>8278.59</v>
      </c>
      <c r="U700" s="4">
        <v>41399</v>
      </c>
      <c r="V700" s="9">
        <v>1965.71</v>
      </c>
      <c r="W700" s="4">
        <v>41404</v>
      </c>
      <c r="X700" s="9">
        <v>55107.8</v>
      </c>
      <c r="Y700" s="4">
        <v>41404</v>
      </c>
      <c r="Z700" s="9">
        <v>3964.79</v>
      </c>
      <c r="AA700" s="4">
        <v>41475</v>
      </c>
      <c r="AB700" s="9">
        <v>8062.03</v>
      </c>
      <c r="AC700" s="4">
        <v>41399</v>
      </c>
      <c r="AD700" s="9">
        <v>5944</v>
      </c>
      <c r="AE700" s="4">
        <v>41404</v>
      </c>
      <c r="AF700" s="9">
        <v>361.17</v>
      </c>
      <c r="AG700" s="4">
        <v>41441</v>
      </c>
      <c r="AH700" s="9">
        <v>1299.6099999999999</v>
      </c>
      <c r="AI700" s="4">
        <v>41404</v>
      </c>
      <c r="AJ700" s="9">
        <v>35579.82</v>
      </c>
    </row>
    <row r="701" spans="1:36" x14ac:dyDescent="0.25">
      <c r="A701" s="4">
        <v>41411</v>
      </c>
      <c r="B701" s="9">
        <v>5180.7740000000003</v>
      </c>
      <c r="C701" s="4">
        <v>41411</v>
      </c>
      <c r="D701" s="9">
        <v>15138.12</v>
      </c>
      <c r="E701" s="4">
        <v>41614</v>
      </c>
      <c r="F701" s="9">
        <v>2237.1080000000002</v>
      </c>
      <c r="G701" s="4">
        <v>41411</v>
      </c>
      <c r="H701" s="9">
        <v>12613.05</v>
      </c>
      <c r="I701" s="4">
        <v>41411</v>
      </c>
      <c r="J701" s="9">
        <v>8280.25</v>
      </c>
      <c r="K701" s="4">
        <v>41411</v>
      </c>
      <c r="L701" s="9">
        <v>1667.47</v>
      </c>
      <c r="M701" s="4">
        <v>41411</v>
      </c>
      <c r="N701" s="9">
        <v>6723.06</v>
      </c>
      <c r="O701" s="4">
        <v>41411</v>
      </c>
      <c r="P701" s="9">
        <v>23082.68</v>
      </c>
      <c r="Q701" s="4">
        <v>41411</v>
      </c>
      <c r="R701" s="9">
        <v>4001.27</v>
      </c>
      <c r="S701" s="4">
        <v>41411</v>
      </c>
      <c r="T701" s="9">
        <v>8398</v>
      </c>
      <c r="U701" s="4">
        <v>41406</v>
      </c>
      <c r="V701" s="9">
        <v>1944.75</v>
      </c>
      <c r="W701" s="4">
        <v>41411</v>
      </c>
      <c r="X701" s="9">
        <v>55164.3</v>
      </c>
      <c r="Y701" s="4">
        <v>41411</v>
      </c>
      <c r="Z701" s="9">
        <v>4004.57</v>
      </c>
      <c r="AA701" s="4">
        <v>41482</v>
      </c>
      <c r="AB701" s="9">
        <v>8149.4</v>
      </c>
      <c r="AC701" s="4">
        <v>41406</v>
      </c>
      <c r="AD701" s="9">
        <v>6107.25</v>
      </c>
      <c r="AE701" s="4">
        <v>41411</v>
      </c>
      <c r="AF701" s="9">
        <v>368.08</v>
      </c>
      <c r="AG701" s="4">
        <v>41448</v>
      </c>
      <c r="AH701" s="9">
        <v>1298.8900000000001</v>
      </c>
      <c r="AI701" s="4">
        <v>41411</v>
      </c>
      <c r="AJ701" s="9">
        <v>36771.800000000003</v>
      </c>
    </row>
    <row r="702" spans="1:36" x14ac:dyDescent="0.25">
      <c r="A702" s="4">
        <v>41418</v>
      </c>
      <c r="B702" s="9">
        <v>4983.4989999999998</v>
      </c>
      <c r="C702" s="4">
        <v>41418</v>
      </c>
      <c r="D702" s="9">
        <v>14612.45</v>
      </c>
      <c r="E702" s="4">
        <v>41621</v>
      </c>
      <c r="F702" s="9">
        <v>2196.0749999999998</v>
      </c>
      <c r="G702" s="4">
        <v>41418</v>
      </c>
      <c r="H702" s="9">
        <v>12667.22</v>
      </c>
      <c r="I702" s="4">
        <v>41418</v>
      </c>
      <c r="J702" s="9">
        <v>8168.78</v>
      </c>
      <c r="K702" s="4">
        <v>41418</v>
      </c>
      <c r="L702" s="9">
        <v>1649.6</v>
      </c>
      <c r="M702" s="4">
        <v>41418</v>
      </c>
      <c r="N702" s="9">
        <v>6654.34</v>
      </c>
      <c r="O702" s="4">
        <v>41418</v>
      </c>
      <c r="P702" s="9">
        <v>22618.67</v>
      </c>
      <c r="Q702" s="4">
        <v>41418</v>
      </c>
      <c r="R702" s="9">
        <v>3956.79</v>
      </c>
      <c r="S702" s="4">
        <v>41418</v>
      </c>
      <c r="T702" s="9">
        <v>8305.32</v>
      </c>
      <c r="U702" s="4">
        <v>41413</v>
      </c>
      <c r="V702" s="9">
        <v>1986.81</v>
      </c>
      <c r="W702" s="4">
        <v>41418</v>
      </c>
      <c r="X702" s="9">
        <v>56406.2</v>
      </c>
      <c r="Y702" s="4">
        <v>41418</v>
      </c>
      <c r="Z702" s="9">
        <v>4045.91</v>
      </c>
      <c r="AA702" s="4">
        <v>41489</v>
      </c>
      <c r="AB702" s="9">
        <v>8099.88</v>
      </c>
      <c r="AC702" s="4">
        <v>41413</v>
      </c>
      <c r="AD702" s="9">
        <v>6187.3</v>
      </c>
      <c r="AE702" s="4">
        <v>41418</v>
      </c>
      <c r="AF702" s="9">
        <v>364.63</v>
      </c>
      <c r="AG702" s="4">
        <v>41455</v>
      </c>
      <c r="AH702" s="9">
        <v>1330.46</v>
      </c>
      <c r="AI702" s="4">
        <v>41418</v>
      </c>
      <c r="AJ702" s="9">
        <v>36444.22</v>
      </c>
    </row>
    <row r="703" spans="1:36" x14ac:dyDescent="0.25">
      <c r="A703" s="4">
        <v>41425</v>
      </c>
      <c r="B703" s="9">
        <v>4926.5690000000004</v>
      </c>
      <c r="C703" s="4">
        <v>41425</v>
      </c>
      <c r="D703" s="9">
        <v>13774.54</v>
      </c>
      <c r="E703" s="4">
        <v>41628</v>
      </c>
      <c r="F703" s="9">
        <v>2084.7939999999999</v>
      </c>
      <c r="G703" s="4">
        <v>41425</v>
      </c>
      <c r="H703" s="9">
        <v>12650.42</v>
      </c>
      <c r="I703" s="4">
        <v>41425</v>
      </c>
      <c r="J703" s="9">
        <v>7947.01</v>
      </c>
      <c r="K703" s="4">
        <v>41425</v>
      </c>
      <c r="L703" s="9">
        <v>1630.74</v>
      </c>
      <c r="M703" s="4">
        <v>41425</v>
      </c>
      <c r="N703" s="9">
        <v>6583.09</v>
      </c>
      <c r="O703" s="4">
        <v>41425</v>
      </c>
      <c r="P703" s="9">
        <v>22392.16</v>
      </c>
      <c r="Q703" s="4">
        <v>41425</v>
      </c>
      <c r="R703" s="9">
        <v>3948.59</v>
      </c>
      <c r="S703" s="4">
        <v>41425</v>
      </c>
      <c r="T703" s="9">
        <v>8348.84</v>
      </c>
      <c r="U703" s="4">
        <v>41420</v>
      </c>
      <c r="V703" s="9">
        <v>1973.45</v>
      </c>
      <c r="W703" s="4">
        <v>41425</v>
      </c>
      <c r="X703" s="9">
        <v>53506.1</v>
      </c>
      <c r="Y703" s="4">
        <v>41425</v>
      </c>
      <c r="Z703" s="9">
        <v>4012.9</v>
      </c>
      <c r="AA703" s="4">
        <v>41496</v>
      </c>
      <c r="AB703" s="9">
        <v>7856.14</v>
      </c>
      <c r="AC703" s="4">
        <v>41420</v>
      </c>
      <c r="AD703" s="9">
        <v>5983.55</v>
      </c>
      <c r="AE703" s="4">
        <v>41425</v>
      </c>
      <c r="AF703" s="9">
        <v>363.38</v>
      </c>
      <c r="AG703" s="4">
        <v>41462</v>
      </c>
      <c r="AH703" s="9">
        <v>1342.72</v>
      </c>
      <c r="AI703" s="4">
        <v>41425</v>
      </c>
      <c r="AJ703" s="9">
        <v>37599.86</v>
      </c>
    </row>
    <row r="704" spans="1:36" x14ac:dyDescent="0.25">
      <c r="A704" s="4">
        <v>41432</v>
      </c>
      <c r="B704" s="9">
        <v>4737.7030000000004</v>
      </c>
      <c r="C704" s="4">
        <v>41432</v>
      </c>
      <c r="D704" s="9">
        <v>12877.53</v>
      </c>
      <c r="E704" s="4">
        <v>41635</v>
      </c>
      <c r="F704" s="9">
        <v>2101.2510000000002</v>
      </c>
      <c r="G704" s="4">
        <v>41432</v>
      </c>
      <c r="H704" s="9">
        <v>12373.3</v>
      </c>
      <c r="I704" s="4">
        <v>41432</v>
      </c>
      <c r="J704" s="9">
        <v>7784.84</v>
      </c>
      <c r="K704" s="4">
        <v>41432</v>
      </c>
      <c r="L704" s="9">
        <v>1643.38</v>
      </c>
      <c r="M704" s="4">
        <v>41432</v>
      </c>
      <c r="N704" s="9">
        <v>6411.99</v>
      </c>
      <c r="O704" s="4">
        <v>41432</v>
      </c>
      <c r="P704" s="9">
        <v>21575.26</v>
      </c>
      <c r="Q704" s="4">
        <v>41432</v>
      </c>
      <c r="R704" s="9">
        <v>3872.59</v>
      </c>
      <c r="S704" s="4">
        <v>41432</v>
      </c>
      <c r="T704" s="9">
        <v>8254.68</v>
      </c>
      <c r="U704" s="4">
        <v>41427</v>
      </c>
      <c r="V704" s="9">
        <v>2001.05</v>
      </c>
      <c r="W704" s="4">
        <v>41432</v>
      </c>
      <c r="X704" s="9">
        <v>51618.6</v>
      </c>
      <c r="Y704" s="4">
        <v>41432</v>
      </c>
      <c r="Z704" s="9">
        <v>3981.84</v>
      </c>
      <c r="AA704" s="4">
        <v>41503</v>
      </c>
      <c r="AB704" s="9">
        <v>7925</v>
      </c>
      <c r="AC704" s="4">
        <v>41427</v>
      </c>
      <c r="AD704" s="9">
        <v>5985.95</v>
      </c>
      <c r="AE704" s="4">
        <v>41432</v>
      </c>
      <c r="AF704" s="9">
        <v>352.69</v>
      </c>
      <c r="AG704" s="4">
        <v>41469</v>
      </c>
      <c r="AH704" s="9">
        <v>1398.22</v>
      </c>
      <c r="AI704" s="4">
        <v>41432</v>
      </c>
      <c r="AJ704" s="9">
        <v>36345.72</v>
      </c>
    </row>
    <row r="705" spans="1:36" x14ac:dyDescent="0.25">
      <c r="A705" s="4">
        <v>41439</v>
      </c>
      <c r="B705" s="9">
        <v>4791.7569999999996</v>
      </c>
      <c r="C705" s="4">
        <v>41439</v>
      </c>
      <c r="D705" s="9">
        <v>12686.52</v>
      </c>
      <c r="E705" s="4">
        <v>41642</v>
      </c>
      <c r="F705" s="9">
        <v>2083.1350000000002</v>
      </c>
      <c r="G705" s="4">
        <v>41439</v>
      </c>
      <c r="H705" s="9">
        <v>12187.36</v>
      </c>
      <c r="I705" s="4">
        <v>41439</v>
      </c>
      <c r="J705" s="9">
        <v>7635.96</v>
      </c>
      <c r="K705" s="4">
        <v>41439</v>
      </c>
      <c r="L705" s="9">
        <v>1626.73</v>
      </c>
      <c r="M705" s="4">
        <v>41439</v>
      </c>
      <c r="N705" s="9">
        <v>6308.26</v>
      </c>
      <c r="O705" s="4">
        <v>41439</v>
      </c>
      <c r="P705" s="9">
        <v>20969.14</v>
      </c>
      <c r="Q705" s="4">
        <v>41439</v>
      </c>
      <c r="R705" s="9">
        <v>3805.16</v>
      </c>
      <c r="S705" s="4">
        <v>41439</v>
      </c>
      <c r="T705" s="9">
        <v>8127.96</v>
      </c>
      <c r="U705" s="4">
        <v>41434</v>
      </c>
      <c r="V705" s="9">
        <v>1923.85</v>
      </c>
      <c r="W705" s="4">
        <v>41439</v>
      </c>
      <c r="X705" s="9">
        <v>49332.3</v>
      </c>
      <c r="Y705" s="4">
        <v>41439</v>
      </c>
      <c r="Z705" s="9">
        <v>3915.54</v>
      </c>
      <c r="AA705" s="4">
        <v>41510</v>
      </c>
      <c r="AB705" s="9">
        <v>7873.31</v>
      </c>
      <c r="AC705" s="4">
        <v>41434</v>
      </c>
      <c r="AD705" s="9">
        <v>5881</v>
      </c>
      <c r="AE705" s="4">
        <v>41439</v>
      </c>
      <c r="AF705" s="9">
        <v>347.98</v>
      </c>
      <c r="AG705" s="4">
        <v>41476</v>
      </c>
      <c r="AH705" s="9">
        <v>1421.67</v>
      </c>
      <c r="AI705" s="4">
        <v>41439</v>
      </c>
      <c r="AJ705" s="9">
        <v>35937.440000000002</v>
      </c>
    </row>
    <row r="706" spans="1:36" x14ac:dyDescent="0.25">
      <c r="A706" s="4">
        <v>41446</v>
      </c>
      <c r="B706" s="9">
        <v>4738.8</v>
      </c>
      <c r="C706" s="4">
        <v>41446</v>
      </c>
      <c r="D706" s="9">
        <v>13230.13</v>
      </c>
      <c r="E706" s="4">
        <v>41649</v>
      </c>
      <c r="F706" s="9">
        <v>2013.298</v>
      </c>
      <c r="G706" s="4">
        <v>41446</v>
      </c>
      <c r="H706" s="9">
        <v>11995.66</v>
      </c>
      <c r="I706" s="4">
        <v>41446</v>
      </c>
      <c r="J706" s="9">
        <v>7421.06</v>
      </c>
      <c r="K706" s="4">
        <v>41446</v>
      </c>
      <c r="L706" s="9">
        <v>1592.43</v>
      </c>
      <c r="M706" s="4">
        <v>41446</v>
      </c>
      <c r="N706" s="9">
        <v>6116.17</v>
      </c>
      <c r="O706" s="4">
        <v>41446</v>
      </c>
      <c r="P706" s="9">
        <v>20263.310000000001</v>
      </c>
      <c r="Q706" s="4">
        <v>41446</v>
      </c>
      <c r="R706" s="9">
        <v>3658.04</v>
      </c>
      <c r="S706" s="4">
        <v>41446</v>
      </c>
      <c r="T706" s="9">
        <v>7789.24</v>
      </c>
      <c r="U706" s="4">
        <v>41441</v>
      </c>
      <c r="V706" s="9">
        <v>1889.24</v>
      </c>
      <c r="W706" s="4">
        <v>41446</v>
      </c>
      <c r="X706" s="9">
        <v>47056</v>
      </c>
      <c r="Y706" s="4">
        <v>41446</v>
      </c>
      <c r="Z706" s="9">
        <v>3884.01</v>
      </c>
      <c r="AA706" s="4">
        <v>41517</v>
      </c>
      <c r="AB706" s="9">
        <v>8021.89</v>
      </c>
      <c r="AC706" s="4">
        <v>41441</v>
      </c>
      <c r="AD706" s="9">
        <v>5808.4</v>
      </c>
      <c r="AE706" s="4">
        <v>41446</v>
      </c>
      <c r="AF706" s="9">
        <v>337.64</v>
      </c>
      <c r="AG706" s="4">
        <v>41483</v>
      </c>
      <c r="AH706" s="9">
        <v>1403.14</v>
      </c>
      <c r="AI706" s="4">
        <v>41446</v>
      </c>
      <c r="AJ706" s="9">
        <v>34670.339999999997</v>
      </c>
    </row>
    <row r="707" spans="1:36" x14ac:dyDescent="0.25">
      <c r="A707" s="4">
        <v>41453</v>
      </c>
      <c r="B707" s="9">
        <v>4802.5910000000003</v>
      </c>
      <c r="C707" s="4">
        <v>41453</v>
      </c>
      <c r="D707" s="9">
        <v>13677.32</v>
      </c>
      <c r="E707" s="4">
        <v>41656</v>
      </c>
      <c r="F707" s="9">
        <v>2004.9490000000001</v>
      </c>
      <c r="G707" s="4">
        <v>41453</v>
      </c>
      <c r="H707" s="9">
        <v>12129.11</v>
      </c>
      <c r="I707" s="4">
        <v>41453</v>
      </c>
      <c r="J707" s="9">
        <v>7683.04</v>
      </c>
      <c r="K707" s="4">
        <v>41453</v>
      </c>
      <c r="L707" s="9">
        <v>1606.28</v>
      </c>
      <c r="M707" s="4">
        <v>41453</v>
      </c>
      <c r="N707" s="9">
        <v>6215.47</v>
      </c>
      <c r="O707" s="4">
        <v>41453</v>
      </c>
      <c r="P707" s="9">
        <v>20803.29</v>
      </c>
      <c r="Q707" s="4">
        <v>41453</v>
      </c>
      <c r="R707" s="9">
        <v>3738.91</v>
      </c>
      <c r="S707" s="4">
        <v>41453</v>
      </c>
      <c r="T707" s="9">
        <v>7959.22</v>
      </c>
      <c r="U707" s="4">
        <v>41448</v>
      </c>
      <c r="V707" s="9">
        <v>1822.83</v>
      </c>
      <c r="W707" s="4">
        <v>41453</v>
      </c>
      <c r="X707" s="9">
        <v>47457.1</v>
      </c>
      <c r="Y707" s="4">
        <v>41453</v>
      </c>
      <c r="Z707" s="9">
        <v>3963.33</v>
      </c>
      <c r="AA707" s="4">
        <v>41524</v>
      </c>
      <c r="AB707" s="9">
        <v>8164.2</v>
      </c>
      <c r="AC707" s="4">
        <v>41448</v>
      </c>
      <c r="AD707" s="9">
        <v>5667.65</v>
      </c>
      <c r="AE707" s="4">
        <v>41453</v>
      </c>
      <c r="AF707" s="9">
        <v>344.59</v>
      </c>
      <c r="AG707" s="4">
        <v>41490</v>
      </c>
      <c r="AH707" s="9">
        <v>1392.15</v>
      </c>
      <c r="AI707" s="4">
        <v>41453</v>
      </c>
      <c r="AJ707" s="9">
        <v>35051.49</v>
      </c>
    </row>
    <row r="708" spans="1:36" x14ac:dyDescent="0.25">
      <c r="A708" s="4">
        <v>41460</v>
      </c>
      <c r="B708" s="9">
        <v>4841.7479999999996</v>
      </c>
      <c r="C708" s="4">
        <v>41460</v>
      </c>
      <c r="D708" s="9">
        <v>14309.97</v>
      </c>
      <c r="E708" s="4">
        <v>41663</v>
      </c>
      <c r="F708" s="9">
        <v>2054.3919999999998</v>
      </c>
      <c r="G708" s="4">
        <v>41460</v>
      </c>
      <c r="H708" s="9">
        <v>12134.91</v>
      </c>
      <c r="I708" s="4">
        <v>41460</v>
      </c>
      <c r="J708" s="9">
        <v>7781.98</v>
      </c>
      <c r="K708" s="4">
        <v>41460</v>
      </c>
      <c r="L708" s="9">
        <v>1631.89</v>
      </c>
      <c r="M708" s="4">
        <v>41460</v>
      </c>
      <c r="N708" s="9">
        <v>6375.52</v>
      </c>
      <c r="O708" s="4">
        <v>41460</v>
      </c>
      <c r="P708" s="9">
        <v>20854.669999999998</v>
      </c>
      <c r="Q708" s="4">
        <v>41460</v>
      </c>
      <c r="R708" s="9">
        <v>3753.85</v>
      </c>
      <c r="S708" s="4">
        <v>41460</v>
      </c>
      <c r="T708" s="9">
        <v>7806</v>
      </c>
      <c r="U708" s="4">
        <v>41455</v>
      </c>
      <c r="V708" s="9">
        <v>1863.32</v>
      </c>
      <c r="W708" s="4">
        <v>41460</v>
      </c>
      <c r="X708" s="9">
        <v>45210.5</v>
      </c>
      <c r="Y708" s="4">
        <v>41460</v>
      </c>
      <c r="Z708" s="9">
        <v>4001.02</v>
      </c>
      <c r="AA708" s="4">
        <v>41531</v>
      </c>
      <c r="AB708" s="9">
        <v>8142.48</v>
      </c>
      <c r="AC708" s="4">
        <v>41455</v>
      </c>
      <c r="AD708" s="9">
        <v>5842.2</v>
      </c>
      <c r="AE708" s="4">
        <v>41460</v>
      </c>
      <c r="AF708" s="9">
        <v>352.53</v>
      </c>
      <c r="AG708" s="4">
        <v>41497</v>
      </c>
      <c r="AH708" s="9">
        <v>1382.72</v>
      </c>
      <c r="AI708" s="4">
        <v>41460</v>
      </c>
      <c r="AJ708" s="9">
        <v>34684.53</v>
      </c>
    </row>
    <row r="709" spans="1:36" x14ac:dyDescent="0.25">
      <c r="A709" s="4">
        <v>41467</v>
      </c>
      <c r="B709" s="9">
        <v>4973.8850000000002</v>
      </c>
      <c r="C709" s="4">
        <v>41467</v>
      </c>
      <c r="D709" s="9">
        <v>14506.25</v>
      </c>
      <c r="E709" s="4">
        <v>41670</v>
      </c>
      <c r="F709" s="9">
        <v>2033.0830000000001</v>
      </c>
      <c r="G709" s="4">
        <v>41467</v>
      </c>
      <c r="H709" s="9">
        <v>12462.18</v>
      </c>
      <c r="I709" s="4">
        <v>41467</v>
      </c>
      <c r="J709" s="9">
        <v>7983.18</v>
      </c>
      <c r="K709" s="4">
        <v>41467</v>
      </c>
      <c r="L709" s="9">
        <v>1680.19</v>
      </c>
      <c r="M709" s="4">
        <v>41467</v>
      </c>
      <c r="N709" s="9">
        <v>6544.94</v>
      </c>
      <c r="O709" s="4">
        <v>41467</v>
      </c>
      <c r="P709" s="9">
        <v>21277.279999999999</v>
      </c>
      <c r="Q709" s="4">
        <v>41467</v>
      </c>
      <c r="R709" s="9">
        <v>3855.09</v>
      </c>
      <c r="S709" s="4">
        <v>41467</v>
      </c>
      <c r="T709" s="9">
        <v>8212.77</v>
      </c>
      <c r="U709" s="4">
        <v>41462</v>
      </c>
      <c r="V709" s="9">
        <v>1833.31</v>
      </c>
      <c r="W709" s="4">
        <v>41467</v>
      </c>
      <c r="X709" s="9">
        <v>45533.2</v>
      </c>
      <c r="Y709" s="4">
        <v>41467</v>
      </c>
      <c r="Z709" s="9">
        <v>4054.79</v>
      </c>
      <c r="AA709" s="4">
        <v>41538</v>
      </c>
      <c r="AB709" s="9">
        <v>8209.18</v>
      </c>
      <c r="AC709" s="4">
        <v>41462</v>
      </c>
      <c r="AD709" s="9">
        <v>5867.9</v>
      </c>
      <c r="AE709" s="4">
        <v>41467</v>
      </c>
      <c r="AF709" s="9">
        <v>364.95</v>
      </c>
      <c r="AG709" s="4">
        <v>41504</v>
      </c>
      <c r="AH709" s="9">
        <v>1380.31</v>
      </c>
      <c r="AI709" s="4">
        <v>41467</v>
      </c>
      <c r="AJ709" s="9">
        <v>36227.269999999997</v>
      </c>
    </row>
    <row r="710" spans="1:36" x14ac:dyDescent="0.25">
      <c r="A710" s="4">
        <v>41474</v>
      </c>
      <c r="B710" s="9">
        <v>4972.0929999999998</v>
      </c>
      <c r="C710" s="4">
        <v>41474</v>
      </c>
      <c r="D710" s="9">
        <v>14589.91</v>
      </c>
      <c r="E710" s="4">
        <v>41677</v>
      </c>
      <c r="F710" s="9">
        <v>2044.4970000000001</v>
      </c>
      <c r="G710" s="4">
        <v>41474</v>
      </c>
      <c r="H710" s="9">
        <v>12685.13</v>
      </c>
      <c r="I710" s="4">
        <v>41474</v>
      </c>
      <c r="J710" s="9">
        <v>7928.12</v>
      </c>
      <c r="K710" s="4">
        <v>41474</v>
      </c>
      <c r="L710" s="9">
        <v>1692.09</v>
      </c>
      <c r="M710" s="4">
        <v>41474</v>
      </c>
      <c r="N710" s="9">
        <v>6630.67</v>
      </c>
      <c r="O710" s="4">
        <v>41474</v>
      </c>
      <c r="P710" s="9">
        <v>21362.42</v>
      </c>
      <c r="Q710" s="4">
        <v>41474</v>
      </c>
      <c r="R710" s="9">
        <v>3925.32</v>
      </c>
      <c r="S710" s="4">
        <v>41474</v>
      </c>
      <c r="T710" s="9">
        <v>8331.57</v>
      </c>
      <c r="U710" s="4">
        <v>41469</v>
      </c>
      <c r="V710" s="9">
        <v>1869.98</v>
      </c>
      <c r="W710" s="4">
        <v>41474</v>
      </c>
      <c r="X710" s="9">
        <v>47400.2</v>
      </c>
      <c r="Y710" s="4">
        <v>41474</v>
      </c>
      <c r="Z710" s="9">
        <v>4080.94</v>
      </c>
      <c r="AA710" s="4">
        <v>41545</v>
      </c>
      <c r="AB710" s="9">
        <v>8230.68</v>
      </c>
      <c r="AC710" s="4">
        <v>41469</v>
      </c>
      <c r="AD710" s="9">
        <v>6009</v>
      </c>
      <c r="AE710" s="4">
        <v>41474</v>
      </c>
      <c r="AF710" s="9">
        <v>369.76</v>
      </c>
      <c r="AG710" s="4">
        <v>41511</v>
      </c>
      <c r="AH710" s="9">
        <v>1393.21</v>
      </c>
      <c r="AI710" s="4">
        <v>41474</v>
      </c>
      <c r="AJ710" s="9">
        <v>36029.71</v>
      </c>
    </row>
    <row r="711" spans="1:36" x14ac:dyDescent="0.25">
      <c r="A711" s="4">
        <v>41481</v>
      </c>
      <c r="B711" s="9">
        <v>5042.0259999999998</v>
      </c>
      <c r="C711" s="4">
        <v>41481</v>
      </c>
      <c r="D711" s="9">
        <v>14129.98</v>
      </c>
      <c r="E711" s="4">
        <v>41684</v>
      </c>
      <c r="F711" s="9">
        <v>2115.848</v>
      </c>
      <c r="G711" s="4">
        <v>41481</v>
      </c>
      <c r="H711" s="9">
        <v>12647.9</v>
      </c>
      <c r="I711" s="4">
        <v>41481</v>
      </c>
      <c r="J711" s="9">
        <v>7796.84</v>
      </c>
      <c r="K711" s="4">
        <v>41481</v>
      </c>
      <c r="L711" s="9">
        <v>1691.65</v>
      </c>
      <c r="M711" s="4">
        <v>41481</v>
      </c>
      <c r="N711" s="9">
        <v>6554.79</v>
      </c>
      <c r="O711" s="4">
        <v>41481</v>
      </c>
      <c r="P711" s="9">
        <v>21968.95</v>
      </c>
      <c r="Q711" s="4">
        <v>41481</v>
      </c>
      <c r="R711" s="9">
        <v>3968.84</v>
      </c>
      <c r="S711" s="4">
        <v>41481</v>
      </c>
      <c r="T711" s="9">
        <v>8244.91</v>
      </c>
      <c r="U711" s="4">
        <v>41476</v>
      </c>
      <c r="V711" s="9">
        <v>1871.41</v>
      </c>
      <c r="W711" s="4">
        <v>41481</v>
      </c>
      <c r="X711" s="9">
        <v>49422.1</v>
      </c>
      <c r="Y711" s="4">
        <v>41481</v>
      </c>
      <c r="Z711" s="9">
        <v>4079.66</v>
      </c>
      <c r="AA711" s="4">
        <v>41552</v>
      </c>
      <c r="AB711" s="9">
        <v>8364.5499999999993</v>
      </c>
      <c r="AC711" s="4">
        <v>41476</v>
      </c>
      <c r="AD711" s="9">
        <v>6029.2</v>
      </c>
      <c r="AE711" s="4">
        <v>41481</v>
      </c>
      <c r="AF711" s="9">
        <v>368.31</v>
      </c>
      <c r="AG711" s="4">
        <v>41518</v>
      </c>
      <c r="AH711" s="9">
        <v>1364.65</v>
      </c>
      <c r="AI711" s="4">
        <v>41481</v>
      </c>
      <c r="AJ711" s="9">
        <v>36026.19</v>
      </c>
    </row>
    <row r="712" spans="1:36" x14ac:dyDescent="0.25">
      <c r="A712" s="4">
        <v>41488</v>
      </c>
      <c r="B712" s="9">
        <v>5116.7619999999997</v>
      </c>
      <c r="C712" s="4">
        <v>41488</v>
      </c>
      <c r="D712" s="9">
        <v>14466.16</v>
      </c>
      <c r="E712" s="4">
        <v>41691</v>
      </c>
      <c r="F712" s="9">
        <v>2113.6930000000002</v>
      </c>
      <c r="G712" s="4">
        <v>41488</v>
      </c>
      <c r="H712" s="9">
        <v>12603.25</v>
      </c>
      <c r="I712" s="4">
        <v>41488</v>
      </c>
      <c r="J712" s="9">
        <v>7963.93</v>
      </c>
      <c r="K712" s="4">
        <v>41488</v>
      </c>
      <c r="L712" s="9">
        <v>1709.67</v>
      </c>
      <c r="M712" s="4">
        <v>41488</v>
      </c>
      <c r="N712" s="9">
        <v>6647.87</v>
      </c>
      <c r="O712" s="4">
        <v>41488</v>
      </c>
      <c r="P712" s="9">
        <v>22190.97</v>
      </c>
      <c r="Q712" s="4">
        <v>41488</v>
      </c>
      <c r="R712" s="9">
        <v>4045.65</v>
      </c>
      <c r="S712" s="4">
        <v>41488</v>
      </c>
      <c r="T712" s="9">
        <v>8406.94</v>
      </c>
      <c r="U712" s="4">
        <v>41483</v>
      </c>
      <c r="V712" s="9">
        <v>1910.81</v>
      </c>
      <c r="W712" s="4">
        <v>41488</v>
      </c>
      <c r="X712" s="9">
        <v>48474</v>
      </c>
      <c r="Y712" s="4">
        <v>41488</v>
      </c>
      <c r="Z712" s="9">
        <v>4203.12</v>
      </c>
      <c r="AA712" s="4">
        <v>41559</v>
      </c>
      <c r="AB712" s="9">
        <v>8349.3700000000008</v>
      </c>
      <c r="AC712" s="4">
        <v>41483</v>
      </c>
      <c r="AD712" s="9">
        <v>5886.2</v>
      </c>
      <c r="AE712" s="4">
        <v>41488</v>
      </c>
      <c r="AF712" s="9">
        <v>371.34</v>
      </c>
      <c r="AG712" s="4">
        <v>41525</v>
      </c>
      <c r="AH712" s="9">
        <v>1423.4</v>
      </c>
      <c r="AI712" s="4">
        <v>41488</v>
      </c>
      <c r="AJ712" s="9">
        <v>37218.32</v>
      </c>
    </row>
    <row r="713" spans="1:36" x14ac:dyDescent="0.25">
      <c r="A713" s="4">
        <v>41495</v>
      </c>
      <c r="B713" s="9">
        <v>5055.2110000000002</v>
      </c>
      <c r="C713" s="4">
        <v>41495</v>
      </c>
      <c r="D713" s="9">
        <v>13615.19</v>
      </c>
      <c r="E713" s="4">
        <v>41698</v>
      </c>
      <c r="F713" s="9">
        <v>2056.3020000000001</v>
      </c>
      <c r="G713" s="4">
        <v>41495</v>
      </c>
      <c r="H713" s="9">
        <v>12542.13</v>
      </c>
      <c r="I713" s="4">
        <v>41495</v>
      </c>
      <c r="J713" s="9">
        <v>7977.34</v>
      </c>
      <c r="K713" s="4">
        <v>41495</v>
      </c>
      <c r="L713" s="9">
        <v>1691.42</v>
      </c>
      <c r="M713" s="4">
        <v>41495</v>
      </c>
      <c r="N713" s="9">
        <v>6583.39</v>
      </c>
      <c r="O713" s="4">
        <v>41495</v>
      </c>
      <c r="P713" s="9">
        <v>21807.56</v>
      </c>
      <c r="Q713" s="4">
        <v>41495</v>
      </c>
      <c r="R713" s="9">
        <v>4076.55</v>
      </c>
      <c r="S713" s="4">
        <v>41495</v>
      </c>
      <c r="T713" s="9">
        <v>8338.31</v>
      </c>
      <c r="U713" s="4">
        <v>41490</v>
      </c>
      <c r="V713" s="9">
        <v>1923.38</v>
      </c>
      <c r="W713" s="4">
        <v>41495</v>
      </c>
      <c r="X713" s="9">
        <v>49874.9</v>
      </c>
      <c r="Y713" s="4">
        <v>41495</v>
      </c>
      <c r="Z713" s="9">
        <v>4266.4799999999996</v>
      </c>
      <c r="AA713" s="4">
        <v>41566</v>
      </c>
      <c r="AB713" s="9">
        <v>8441.19</v>
      </c>
      <c r="AC713" s="4">
        <v>41490</v>
      </c>
      <c r="AD713" s="9">
        <v>5677.9</v>
      </c>
      <c r="AE713" s="4">
        <v>41495</v>
      </c>
      <c r="AF713" s="9">
        <v>375.4</v>
      </c>
      <c r="AG713" s="4">
        <v>41532</v>
      </c>
      <c r="AH713" s="9">
        <v>1440.74</v>
      </c>
      <c r="AI713" s="4">
        <v>41495</v>
      </c>
      <c r="AJ713" s="9">
        <v>37314.01</v>
      </c>
    </row>
    <row r="714" spans="1:36" x14ac:dyDescent="0.25">
      <c r="A714" s="4">
        <v>41502</v>
      </c>
      <c r="B714" s="9">
        <v>5113.8599999999997</v>
      </c>
      <c r="C714" s="4">
        <v>41502</v>
      </c>
      <c r="D714" s="9">
        <v>13650.11</v>
      </c>
      <c r="E714" s="4">
        <v>41705</v>
      </c>
      <c r="F714" s="9">
        <v>2057.9079999999999</v>
      </c>
      <c r="G714" s="4">
        <v>41502</v>
      </c>
      <c r="H714" s="9">
        <v>12736.92</v>
      </c>
      <c r="I714" s="4">
        <v>41502</v>
      </c>
      <c r="J714" s="9">
        <v>7961.31</v>
      </c>
      <c r="K714" s="4">
        <v>41502</v>
      </c>
      <c r="L714" s="9">
        <v>1655.83</v>
      </c>
      <c r="M714" s="4">
        <v>41502</v>
      </c>
      <c r="N714" s="9">
        <v>6499.99</v>
      </c>
      <c r="O714" s="4">
        <v>41502</v>
      </c>
      <c r="P714" s="9">
        <v>22517.81</v>
      </c>
      <c r="Q714" s="4">
        <v>41502</v>
      </c>
      <c r="R714" s="9">
        <v>4123.8900000000003</v>
      </c>
      <c r="S714" s="4">
        <v>41502</v>
      </c>
      <c r="T714" s="9">
        <v>8391.94</v>
      </c>
      <c r="U714" s="4">
        <v>41497</v>
      </c>
      <c r="V714" s="9">
        <v>1880.71</v>
      </c>
      <c r="W714" s="4">
        <v>41502</v>
      </c>
      <c r="X714" s="9">
        <v>51538.8</v>
      </c>
      <c r="Y714" s="4">
        <v>41502</v>
      </c>
      <c r="Z714" s="9">
        <v>4180.42</v>
      </c>
      <c r="AA714" s="4">
        <v>41573</v>
      </c>
      <c r="AB714" s="9">
        <v>8346.6200000000008</v>
      </c>
      <c r="AC714" s="4">
        <v>41497</v>
      </c>
      <c r="AD714" s="9">
        <v>5565.65</v>
      </c>
      <c r="AE714" s="4">
        <v>41502</v>
      </c>
      <c r="AF714" s="9">
        <v>374.75</v>
      </c>
      <c r="AG714" s="4">
        <v>41539</v>
      </c>
      <c r="AH714" s="9">
        <v>1476.73</v>
      </c>
      <c r="AI714" s="4">
        <v>41502</v>
      </c>
      <c r="AJ714" s="9">
        <v>38623.629999999997</v>
      </c>
    </row>
    <row r="715" spans="1:36" x14ac:dyDescent="0.25">
      <c r="A715" s="4">
        <v>41509</v>
      </c>
      <c r="B715" s="9">
        <v>5123.3609999999999</v>
      </c>
      <c r="C715" s="4">
        <v>41509</v>
      </c>
      <c r="D715" s="9">
        <v>13660.55</v>
      </c>
      <c r="E715" s="4">
        <v>41712</v>
      </c>
      <c r="F715" s="9">
        <v>2004.3389999999999</v>
      </c>
      <c r="G715" s="4">
        <v>41509</v>
      </c>
      <c r="H715" s="9">
        <v>12762.3</v>
      </c>
      <c r="I715" s="4">
        <v>41509</v>
      </c>
      <c r="J715" s="9">
        <v>8006.9</v>
      </c>
      <c r="K715" s="4">
        <v>41509</v>
      </c>
      <c r="L715" s="9">
        <v>1663.5</v>
      </c>
      <c r="M715" s="4">
        <v>41509</v>
      </c>
      <c r="N715" s="9">
        <v>6492.1</v>
      </c>
      <c r="O715" s="4">
        <v>41509</v>
      </c>
      <c r="P715" s="9">
        <v>21863.51</v>
      </c>
      <c r="Q715" s="4">
        <v>41509</v>
      </c>
      <c r="R715" s="9">
        <v>4069.47</v>
      </c>
      <c r="S715" s="4">
        <v>41509</v>
      </c>
      <c r="T715" s="9">
        <v>8416.99</v>
      </c>
      <c r="U715" s="4">
        <v>41504</v>
      </c>
      <c r="V715" s="9">
        <v>1920.11</v>
      </c>
      <c r="W715" s="4">
        <v>41509</v>
      </c>
      <c r="X715" s="9">
        <v>52197.1</v>
      </c>
      <c r="Y715" s="4">
        <v>41509</v>
      </c>
      <c r="Z715" s="9">
        <v>4225.29</v>
      </c>
      <c r="AA715" s="4">
        <v>41580</v>
      </c>
      <c r="AB715" s="9">
        <v>8388.18</v>
      </c>
      <c r="AC715" s="4">
        <v>41504</v>
      </c>
      <c r="AD715" s="9">
        <v>5507.85</v>
      </c>
      <c r="AE715" s="4">
        <v>41509</v>
      </c>
      <c r="AF715" s="9">
        <v>374.67</v>
      </c>
      <c r="AG715" s="4">
        <v>41546</v>
      </c>
      <c r="AH715" s="9">
        <v>1471.89</v>
      </c>
      <c r="AI715" s="4">
        <v>41509</v>
      </c>
      <c r="AJ715" s="9">
        <v>38652.120000000003</v>
      </c>
    </row>
    <row r="716" spans="1:36" x14ac:dyDescent="0.25">
      <c r="A716" s="4">
        <v>41516</v>
      </c>
      <c r="B716" s="9">
        <v>5134.9570000000003</v>
      </c>
      <c r="C716" s="4">
        <v>41516</v>
      </c>
      <c r="D716" s="9">
        <v>13388.86</v>
      </c>
      <c r="E716" s="4">
        <v>41719</v>
      </c>
      <c r="F716" s="9">
        <v>2047.6189999999999</v>
      </c>
      <c r="G716" s="4">
        <v>41516</v>
      </c>
      <c r="H716" s="9">
        <v>12653.9</v>
      </c>
      <c r="I716" s="4">
        <v>41516</v>
      </c>
      <c r="J716" s="9">
        <v>7745.97</v>
      </c>
      <c r="K716" s="4">
        <v>41516</v>
      </c>
      <c r="L716" s="9">
        <v>1632.97</v>
      </c>
      <c r="M716" s="4">
        <v>41516</v>
      </c>
      <c r="N716" s="9">
        <v>6412.93</v>
      </c>
      <c r="O716" s="4">
        <v>41516</v>
      </c>
      <c r="P716" s="9">
        <v>21731.37</v>
      </c>
      <c r="Q716" s="4">
        <v>41516</v>
      </c>
      <c r="R716" s="9">
        <v>3933.78</v>
      </c>
      <c r="S716" s="4">
        <v>41516</v>
      </c>
      <c r="T716" s="9">
        <v>8103.15</v>
      </c>
      <c r="U716" s="4">
        <v>41511</v>
      </c>
      <c r="V716" s="9">
        <v>1870.16</v>
      </c>
      <c r="W716" s="4">
        <v>41516</v>
      </c>
      <c r="X716" s="9">
        <v>50011.8</v>
      </c>
      <c r="Y716" s="4">
        <v>41516</v>
      </c>
      <c r="Z716" s="9">
        <v>4190.17</v>
      </c>
      <c r="AA716" s="4">
        <v>41587</v>
      </c>
      <c r="AB716" s="9">
        <v>8229.59</v>
      </c>
      <c r="AC716" s="4">
        <v>41511</v>
      </c>
      <c r="AD716" s="9">
        <v>5471.75</v>
      </c>
      <c r="AE716" s="4">
        <v>41516</v>
      </c>
      <c r="AF716" s="9">
        <v>362.93</v>
      </c>
      <c r="AG716" s="4">
        <v>41553</v>
      </c>
      <c r="AH716" s="9">
        <v>1474.21</v>
      </c>
      <c r="AI716" s="4">
        <v>41516</v>
      </c>
      <c r="AJ716" s="9">
        <v>37863.93</v>
      </c>
    </row>
    <row r="717" spans="1:36" x14ac:dyDescent="0.25">
      <c r="A717" s="4">
        <v>41523</v>
      </c>
      <c r="B717" s="9">
        <v>5144.991</v>
      </c>
      <c r="C717" s="4">
        <v>41523</v>
      </c>
      <c r="D717" s="9">
        <v>13860.81</v>
      </c>
      <c r="E717" s="4">
        <v>41726</v>
      </c>
      <c r="F717" s="9">
        <v>2041.712</v>
      </c>
      <c r="G717" s="4">
        <v>41523</v>
      </c>
      <c r="H717" s="9">
        <v>12820.92</v>
      </c>
      <c r="I717" s="4">
        <v>41523</v>
      </c>
      <c r="J717" s="9">
        <v>7950.78</v>
      </c>
      <c r="K717" s="4">
        <v>41523</v>
      </c>
      <c r="L717" s="9">
        <v>1655.17</v>
      </c>
      <c r="M717" s="4">
        <v>41523</v>
      </c>
      <c r="N717" s="9">
        <v>6547.33</v>
      </c>
      <c r="O717" s="4">
        <v>41523</v>
      </c>
      <c r="P717" s="9">
        <v>22621.22</v>
      </c>
      <c r="Q717" s="4">
        <v>41523</v>
      </c>
      <c r="R717" s="9">
        <v>4049.19</v>
      </c>
      <c r="S717" s="4">
        <v>41523</v>
      </c>
      <c r="T717" s="9">
        <v>8275.67</v>
      </c>
      <c r="U717" s="4">
        <v>41518</v>
      </c>
      <c r="V717" s="9">
        <v>1926.36</v>
      </c>
      <c r="W717" s="4">
        <v>41523</v>
      </c>
      <c r="X717" s="9">
        <v>53749.4</v>
      </c>
      <c r="Y717" s="4">
        <v>41523</v>
      </c>
      <c r="Z717" s="9">
        <v>4225.38</v>
      </c>
      <c r="AA717" s="4">
        <v>41594</v>
      </c>
      <c r="AB717" s="9">
        <v>8177.12</v>
      </c>
      <c r="AC717" s="4">
        <v>41518</v>
      </c>
      <c r="AD717" s="9">
        <v>5471.8</v>
      </c>
      <c r="AE717" s="4">
        <v>41523</v>
      </c>
      <c r="AF717" s="9">
        <v>371.04</v>
      </c>
      <c r="AG717" s="4">
        <v>41560</v>
      </c>
      <c r="AH717" s="9">
        <v>1513.03</v>
      </c>
      <c r="AI717" s="4">
        <v>41523</v>
      </c>
      <c r="AJ717" s="9">
        <v>38422.11</v>
      </c>
    </row>
    <row r="718" spans="1:36" x14ac:dyDescent="0.25">
      <c r="A718" s="4">
        <v>41530</v>
      </c>
      <c r="B718" s="9">
        <v>5219.6260000000002</v>
      </c>
      <c r="C718" s="4">
        <v>41530</v>
      </c>
      <c r="D718" s="9">
        <v>14404.67</v>
      </c>
      <c r="E718" s="4">
        <v>41733</v>
      </c>
      <c r="F718" s="9">
        <v>2058.8310000000001</v>
      </c>
      <c r="G718" s="4">
        <v>41530</v>
      </c>
      <c r="H718" s="9">
        <v>12723.4</v>
      </c>
      <c r="I718" s="4">
        <v>41530</v>
      </c>
      <c r="J718" s="9">
        <v>8038.31</v>
      </c>
      <c r="K718" s="4">
        <v>41530</v>
      </c>
      <c r="L718" s="9">
        <v>1687.99</v>
      </c>
      <c r="M718" s="4">
        <v>41530</v>
      </c>
      <c r="N718" s="9">
        <v>6583.8</v>
      </c>
      <c r="O718" s="4">
        <v>41530</v>
      </c>
      <c r="P718" s="9">
        <v>22915.279999999999</v>
      </c>
      <c r="Q718" s="4">
        <v>41530</v>
      </c>
      <c r="R718" s="9">
        <v>4114.5</v>
      </c>
      <c r="S718" s="4">
        <v>41530</v>
      </c>
      <c r="T718" s="9">
        <v>8509.42</v>
      </c>
      <c r="U718" s="4">
        <v>41525</v>
      </c>
      <c r="V718" s="9">
        <v>1955.31</v>
      </c>
      <c r="W718" s="4">
        <v>41530</v>
      </c>
      <c r="X718" s="9">
        <v>53797.5</v>
      </c>
      <c r="Y718" s="4">
        <v>41530</v>
      </c>
      <c r="Z718" s="9">
        <v>4209.41</v>
      </c>
      <c r="AA718" s="4">
        <v>41601</v>
      </c>
      <c r="AB718" s="9">
        <v>8116.78</v>
      </c>
      <c r="AC718" s="4">
        <v>41525</v>
      </c>
      <c r="AD718" s="9">
        <v>5680.4</v>
      </c>
      <c r="AE718" s="4">
        <v>41530</v>
      </c>
      <c r="AF718" s="9">
        <v>376.84</v>
      </c>
      <c r="AG718" s="4">
        <v>41567</v>
      </c>
      <c r="AH718" s="9">
        <v>1533.35</v>
      </c>
      <c r="AI718" s="4">
        <v>41530</v>
      </c>
      <c r="AJ718" s="9">
        <v>39071.51</v>
      </c>
    </row>
    <row r="719" spans="1:36" x14ac:dyDescent="0.25">
      <c r="A719" s="4">
        <v>41537</v>
      </c>
      <c r="B719" s="9">
        <v>5276.69</v>
      </c>
      <c r="C719" s="4">
        <v>41537</v>
      </c>
      <c r="D719" s="9">
        <v>14742.42</v>
      </c>
      <c r="E719" s="4">
        <v>41740</v>
      </c>
      <c r="F719" s="9">
        <v>2130.5419999999999</v>
      </c>
      <c r="G719" s="4">
        <v>41537</v>
      </c>
      <c r="H719" s="9">
        <v>12806.47</v>
      </c>
      <c r="I719" s="4">
        <v>41537</v>
      </c>
      <c r="J719" s="9">
        <v>8105.39</v>
      </c>
      <c r="K719" s="4">
        <v>41537</v>
      </c>
      <c r="L719" s="9">
        <v>1709.91</v>
      </c>
      <c r="M719" s="4">
        <v>41537</v>
      </c>
      <c r="N719" s="9">
        <v>6596.43</v>
      </c>
      <c r="O719" s="4">
        <v>41537</v>
      </c>
      <c r="P719" s="9">
        <v>23502.51</v>
      </c>
      <c r="Q719" s="4">
        <v>41537</v>
      </c>
      <c r="R719" s="9">
        <v>4203.66</v>
      </c>
      <c r="S719" s="4">
        <v>41537</v>
      </c>
      <c r="T719" s="9">
        <v>8675.73</v>
      </c>
      <c r="U719" s="4">
        <v>41532</v>
      </c>
      <c r="V719" s="9">
        <v>1994.32</v>
      </c>
      <c r="W719" s="4">
        <v>41537</v>
      </c>
      <c r="X719" s="9">
        <v>54110</v>
      </c>
      <c r="Y719" s="4">
        <v>41537</v>
      </c>
      <c r="Z719" s="9">
        <v>4266.26</v>
      </c>
      <c r="AA719" s="4">
        <v>41608</v>
      </c>
      <c r="AB719" s="9">
        <v>8406.83</v>
      </c>
      <c r="AC719" s="4">
        <v>41532</v>
      </c>
      <c r="AD719" s="9">
        <v>5850.6</v>
      </c>
      <c r="AE719" s="4">
        <v>41537</v>
      </c>
      <c r="AF719" s="9">
        <v>382.07</v>
      </c>
      <c r="AG719" s="4">
        <v>41574</v>
      </c>
      <c r="AH719" s="9">
        <v>1504.48</v>
      </c>
      <c r="AI719" s="4">
        <v>41537</v>
      </c>
      <c r="AJ719" s="9">
        <v>39542.400000000001</v>
      </c>
    </row>
    <row r="720" spans="1:36" x14ac:dyDescent="0.25">
      <c r="A720" s="4">
        <v>41544</v>
      </c>
      <c r="B720" s="9">
        <v>5307.0609999999997</v>
      </c>
      <c r="C720" s="4">
        <v>41544</v>
      </c>
      <c r="D720" s="9">
        <v>14760.07</v>
      </c>
      <c r="E720" s="4">
        <v>41747</v>
      </c>
      <c r="F720" s="9">
        <v>2097.748</v>
      </c>
      <c r="G720" s="4">
        <v>41544</v>
      </c>
      <c r="H720" s="9">
        <v>12844.08</v>
      </c>
      <c r="I720" s="4">
        <v>41544</v>
      </c>
      <c r="J720" s="9">
        <v>8055</v>
      </c>
      <c r="K720" s="4">
        <v>41544</v>
      </c>
      <c r="L720" s="9">
        <v>1691.75</v>
      </c>
      <c r="M720" s="4">
        <v>41544</v>
      </c>
      <c r="N720" s="9">
        <v>6512.66</v>
      </c>
      <c r="O720" s="4">
        <v>41544</v>
      </c>
      <c r="P720" s="9">
        <v>23207.040000000001</v>
      </c>
      <c r="Q720" s="4">
        <v>41544</v>
      </c>
      <c r="R720" s="9">
        <v>4186.7700000000004</v>
      </c>
      <c r="S720" s="4">
        <v>41544</v>
      </c>
      <c r="T720" s="9">
        <v>8661.51</v>
      </c>
      <c r="U720" s="4">
        <v>41539</v>
      </c>
      <c r="V720" s="9">
        <v>2005.58</v>
      </c>
      <c r="W720" s="4">
        <v>41544</v>
      </c>
      <c r="X720" s="9">
        <v>53738.9</v>
      </c>
      <c r="Y720" s="4">
        <v>41544</v>
      </c>
      <c r="Z720" s="9">
        <v>4240.76</v>
      </c>
      <c r="AA720" s="4">
        <v>41615</v>
      </c>
      <c r="AB720" s="9">
        <v>8367.7199999999993</v>
      </c>
      <c r="AC720" s="4">
        <v>41539</v>
      </c>
      <c r="AD720" s="9">
        <v>6012.1</v>
      </c>
      <c r="AE720" s="4">
        <v>41544</v>
      </c>
      <c r="AF720" s="9">
        <v>375.77</v>
      </c>
      <c r="AG720" s="4">
        <v>41581</v>
      </c>
      <c r="AH720" s="9">
        <v>1515.15</v>
      </c>
      <c r="AI720" s="4">
        <v>41544</v>
      </c>
      <c r="AJ720" s="9">
        <v>39774.18</v>
      </c>
    </row>
    <row r="721" spans="1:36" x14ac:dyDescent="0.25">
      <c r="A721" s="4">
        <v>41551</v>
      </c>
      <c r="B721" s="9">
        <v>5208.0169999999998</v>
      </c>
      <c r="C721" s="4">
        <v>41551</v>
      </c>
      <c r="D721" s="9">
        <v>14024.31</v>
      </c>
      <c r="E721" s="4">
        <v>41754</v>
      </c>
      <c r="F721" s="9">
        <v>2036.519</v>
      </c>
      <c r="G721" s="4">
        <v>41551</v>
      </c>
      <c r="H721" s="9">
        <v>12758.65</v>
      </c>
      <c r="I721" s="4">
        <v>41551</v>
      </c>
      <c r="J721" s="9">
        <v>7943.71</v>
      </c>
      <c r="K721" s="4">
        <v>41551</v>
      </c>
      <c r="L721" s="9">
        <v>1690.5</v>
      </c>
      <c r="M721" s="4">
        <v>41551</v>
      </c>
      <c r="N721" s="9">
        <v>6453.88</v>
      </c>
      <c r="O721" s="4">
        <v>41551</v>
      </c>
      <c r="P721" s="9">
        <v>23138.54</v>
      </c>
      <c r="Q721" s="4">
        <v>41551</v>
      </c>
      <c r="R721" s="9">
        <v>4164.25</v>
      </c>
      <c r="S721" s="4">
        <v>41551</v>
      </c>
      <c r="T721" s="9">
        <v>8622.9699999999993</v>
      </c>
      <c r="U721" s="4">
        <v>41546</v>
      </c>
      <c r="V721" s="9">
        <v>2011.8</v>
      </c>
      <c r="W721" s="4">
        <v>41551</v>
      </c>
      <c r="X721" s="9">
        <v>52849</v>
      </c>
      <c r="Y721" s="4">
        <v>41551</v>
      </c>
      <c r="Z721" s="9">
        <v>4278.3500000000004</v>
      </c>
      <c r="AA721" s="4">
        <v>41622</v>
      </c>
      <c r="AB721" s="9">
        <v>8376.94</v>
      </c>
      <c r="AC721" s="4">
        <v>41546</v>
      </c>
      <c r="AD721" s="9">
        <v>5833.2</v>
      </c>
      <c r="AE721" s="4">
        <v>41551</v>
      </c>
      <c r="AF721" s="9">
        <v>376.03</v>
      </c>
      <c r="AG721" s="4">
        <v>41588</v>
      </c>
      <c r="AH721" s="9">
        <v>1489.55</v>
      </c>
      <c r="AI721" s="4">
        <v>41551</v>
      </c>
      <c r="AJ721" s="9">
        <v>39285.17</v>
      </c>
    </row>
    <row r="722" spans="1:36" x14ac:dyDescent="0.25">
      <c r="A722" s="4">
        <v>41558</v>
      </c>
      <c r="B722" s="9">
        <v>5230.8720000000003</v>
      </c>
      <c r="C722" s="4">
        <v>41558</v>
      </c>
      <c r="D722" s="9">
        <v>14404.74</v>
      </c>
      <c r="E722" s="4">
        <v>41761</v>
      </c>
      <c r="F722" s="9">
        <v>2026.3579999999999</v>
      </c>
      <c r="G722" s="4">
        <v>41558</v>
      </c>
      <c r="H722" s="9">
        <v>12892.11</v>
      </c>
      <c r="I722" s="4">
        <v>41558</v>
      </c>
      <c r="J722" s="9">
        <v>7936.08</v>
      </c>
      <c r="K722" s="4">
        <v>41558</v>
      </c>
      <c r="L722" s="9">
        <v>1703.2</v>
      </c>
      <c r="M722" s="4">
        <v>41558</v>
      </c>
      <c r="N722" s="9">
        <v>6487.19</v>
      </c>
      <c r="O722" s="4">
        <v>41558</v>
      </c>
      <c r="P722" s="9">
        <v>23218.32</v>
      </c>
      <c r="Q722" s="4">
        <v>41558</v>
      </c>
      <c r="R722" s="9">
        <v>4219.9799999999996</v>
      </c>
      <c r="S722" s="4">
        <v>41558</v>
      </c>
      <c r="T722" s="9">
        <v>8724.83</v>
      </c>
      <c r="U722" s="4">
        <v>41553</v>
      </c>
      <c r="V722" s="9">
        <v>1996.98</v>
      </c>
      <c r="W722" s="4">
        <v>41558</v>
      </c>
      <c r="X722" s="9">
        <v>53149.599999999999</v>
      </c>
      <c r="Y722" s="4">
        <v>41558</v>
      </c>
      <c r="Z722" s="9">
        <v>4253.68</v>
      </c>
      <c r="AA722" s="4">
        <v>41629</v>
      </c>
      <c r="AB722" s="9">
        <v>8408.5300000000007</v>
      </c>
      <c r="AC722" s="4">
        <v>41553</v>
      </c>
      <c r="AD722" s="9">
        <v>5907.3</v>
      </c>
      <c r="AE722" s="4">
        <v>41558</v>
      </c>
      <c r="AF722" s="9">
        <v>376.11</v>
      </c>
      <c r="AG722" s="4">
        <v>41595</v>
      </c>
      <c r="AH722" s="9">
        <v>1493.79</v>
      </c>
      <c r="AI722" s="4">
        <v>41558</v>
      </c>
      <c r="AJ722" s="9">
        <v>38903.51</v>
      </c>
    </row>
    <row r="723" spans="1:36" x14ac:dyDescent="0.25">
      <c r="A723" s="4">
        <v>41565</v>
      </c>
      <c r="B723" s="9">
        <v>5321.4660000000003</v>
      </c>
      <c r="C723" s="4">
        <v>41565</v>
      </c>
      <c r="D723" s="9">
        <v>14561.54</v>
      </c>
      <c r="E723" s="4">
        <v>41768</v>
      </c>
      <c r="F723" s="9">
        <v>2011.135</v>
      </c>
      <c r="G723" s="4">
        <v>41565</v>
      </c>
      <c r="H723" s="9">
        <v>13136.09</v>
      </c>
      <c r="I723" s="4">
        <v>41565</v>
      </c>
      <c r="J723" s="9">
        <v>8084.65</v>
      </c>
      <c r="K723" s="4">
        <v>41565</v>
      </c>
      <c r="L723" s="9">
        <v>1744.5</v>
      </c>
      <c r="M723" s="4">
        <v>41565</v>
      </c>
      <c r="N723" s="9">
        <v>6622.58</v>
      </c>
      <c r="O723" s="4">
        <v>41565</v>
      </c>
      <c r="P723" s="9">
        <v>23340.1</v>
      </c>
      <c r="Q723" s="4">
        <v>41565</v>
      </c>
      <c r="R723" s="9">
        <v>4286.03</v>
      </c>
      <c r="S723" s="4">
        <v>41565</v>
      </c>
      <c r="T723" s="9">
        <v>8865.1</v>
      </c>
      <c r="U723" s="4">
        <v>41560</v>
      </c>
      <c r="V723" s="9">
        <v>2024.9</v>
      </c>
      <c r="W723" s="4">
        <v>41565</v>
      </c>
      <c r="X723" s="9">
        <v>55378.5</v>
      </c>
      <c r="Y723" s="4">
        <v>41565</v>
      </c>
      <c r="Z723" s="9">
        <v>4392.3999999999996</v>
      </c>
      <c r="AA723" s="4">
        <v>41636</v>
      </c>
      <c r="AB723" s="9">
        <v>8535.0400000000009</v>
      </c>
      <c r="AC723" s="4">
        <v>41560</v>
      </c>
      <c r="AD723" s="9">
        <v>6096.2</v>
      </c>
      <c r="AE723" s="4">
        <v>41565</v>
      </c>
      <c r="AF723" s="9">
        <v>385.73</v>
      </c>
      <c r="AG723" s="4">
        <v>41602</v>
      </c>
      <c r="AH723" s="9">
        <v>1504.1</v>
      </c>
      <c r="AI723" s="4">
        <v>41565</v>
      </c>
      <c r="AJ723" s="9">
        <v>39894.47</v>
      </c>
    </row>
    <row r="724" spans="1:36" x14ac:dyDescent="0.25">
      <c r="A724" s="4">
        <v>41572</v>
      </c>
      <c r="B724" s="9">
        <v>5386.3459999999995</v>
      </c>
      <c r="C724" s="4">
        <v>41572</v>
      </c>
      <c r="D724" s="9">
        <v>14088.19</v>
      </c>
      <c r="E724" s="4">
        <v>41775</v>
      </c>
      <c r="F724" s="9">
        <v>2026.5039999999999</v>
      </c>
      <c r="G724" s="4">
        <v>41572</v>
      </c>
      <c r="H724" s="9">
        <v>13399.42</v>
      </c>
      <c r="I724" s="4">
        <v>41572</v>
      </c>
      <c r="J724" s="9">
        <v>8249.31</v>
      </c>
      <c r="K724" s="4">
        <v>41572</v>
      </c>
      <c r="L724" s="9">
        <v>1759.77</v>
      </c>
      <c r="M724" s="4">
        <v>41572</v>
      </c>
      <c r="N724" s="9">
        <v>6721.34</v>
      </c>
      <c r="O724" s="4">
        <v>41572</v>
      </c>
      <c r="P724" s="9">
        <v>22698.34</v>
      </c>
      <c r="Q724" s="4">
        <v>41572</v>
      </c>
      <c r="R724" s="9">
        <v>4272.3100000000004</v>
      </c>
      <c r="S724" s="4">
        <v>41572</v>
      </c>
      <c r="T724" s="9">
        <v>8985.74</v>
      </c>
      <c r="U724" s="4">
        <v>41567</v>
      </c>
      <c r="V724" s="9">
        <v>2052.4</v>
      </c>
      <c r="W724" s="4">
        <v>41572</v>
      </c>
      <c r="X724" s="9">
        <v>54154.1</v>
      </c>
      <c r="Y724" s="4">
        <v>41572</v>
      </c>
      <c r="Z724" s="9">
        <v>4331.6099999999997</v>
      </c>
      <c r="AA724" s="4">
        <v>41643</v>
      </c>
      <c r="AB724" s="9">
        <v>8546.5400000000009</v>
      </c>
      <c r="AC724" s="4">
        <v>41567</v>
      </c>
      <c r="AD724" s="9">
        <v>6189.35</v>
      </c>
      <c r="AE724" s="4">
        <v>41572</v>
      </c>
      <c r="AF724" s="9">
        <v>389.19</v>
      </c>
      <c r="AG724" s="4">
        <v>41609</v>
      </c>
      <c r="AH724" s="9">
        <v>1479.35</v>
      </c>
      <c r="AI724" s="4">
        <v>41572</v>
      </c>
      <c r="AJ724" s="9">
        <v>40314.879999999997</v>
      </c>
    </row>
    <row r="725" spans="1:36" x14ac:dyDescent="0.25">
      <c r="A725" s="4">
        <v>41579</v>
      </c>
      <c r="B725" s="9">
        <v>5411.1229999999996</v>
      </c>
      <c r="C725" s="4">
        <v>41579</v>
      </c>
      <c r="D725" s="9">
        <v>14201.57</v>
      </c>
      <c r="E725" s="4">
        <v>41782</v>
      </c>
      <c r="F725" s="9">
        <v>2034.569</v>
      </c>
      <c r="G725" s="4">
        <v>41579</v>
      </c>
      <c r="H725" s="9">
        <v>13337.46</v>
      </c>
      <c r="I725" s="4">
        <v>41579</v>
      </c>
      <c r="J725" s="9">
        <v>8221.7999999999993</v>
      </c>
      <c r="K725" s="4">
        <v>41579</v>
      </c>
      <c r="L725" s="9">
        <v>1761.64</v>
      </c>
      <c r="M725" s="4">
        <v>41579</v>
      </c>
      <c r="N725" s="9">
        <v>6734.74</v>
      </c>
      <c r="O725" s="4">
        <v>41579</v>
      </c>
      <c r="P725" s="9">
        <v>23249.79</v>
      </c>
      <c r="Q725" s="4">
        <v>41579</v>
      </c>
      <c r="R725" s="9">
        <v>4273.1899999999996</v>
      </c>
      <c r="S725" s="4">
        <v>41579</v>
      </c>
      <c r="T725" s="9">
        <v>9007.83</v>
      </c>
      <c r="U725" s="4">
        <v>41574</v>
      </c>
      <c r="V725" s="9">
        <v>2034.39</v>
      </c>
      <c r="W725" s="4">
        <v>41579</v>
      </c>
      <c r="X725" s="9">
        <v>54013.2</v>
      </c>
      <c r="Y725" s="4">
        <v>41579</v>
      </c>
      <c r="Z725" s="9">
        <v>4392.43</v>
      </c>
      <c r="AA725" s="4">
        <v>41650</v>
      </c>
      <c r="AB725" s="9">
        <v>8529.35</v>
      </c>
      <c r="AC725" s="4">
        <v>41574</v>
      </c>
      <c r="AD725" s="9">
        <v>6144.9</v>
      </c>
      <c r="AE725" s="4">
        <v>41579</v>
      </c>
      <c r="AF725" s="9">
        <v>391.2</v>
      </c>
      <c r="AG725" s="4">
        <v>41616</v>
      </c>
      <c r="AH725" s="9">
        <v>1448.67</v>
      </c>
      <c r="AI725" s="4">
        <v>41579</v>
      </c>
      <c r="AJ725" s="9">
        <v>40729.18</v>
      </c>
    </row>
    <row r="726" spans="1:36" x14ac:dyDescent="0.25">
      <c r="A726" s="4">
        <v>41586</v>
      </c>
      <c r="B726" s="9">
        <v>5400.665</v>
      </c>
      <c r="C726" s="4">
        <v>41586</v>
      </c>
      <c r="D726" s="9">
        <v>14086.8</v>
      </c>
      <c r="E726" s="4">
        <v>41789</v>
      </c>
      <c r="F726" s="9">
        <v>2039.213</v>
      </c>
      <c r="G726" s="4">
        <v>41586</v>
      </c>
      <c r="H726" s="9">
        <v>13378.33</v>
      </c>
      <c r="I726" s="4">
        <v>41586</v>
      </c>
      <c r="J726" s="9">
        <v>8240.92</v>
      </c>
      <c r="K726" s="4">
        <v>41586</v>
      </c>
      <c r="L726" s="9">
        <v>1770.61</v>
      </c>
      <c r="M726" s="4">
        <v>41586</v>
      </c>
      <c r="N726" s="9">
        <v>6708.42</v>
      </c>
      <c r="O726" s="4">
        <v>41586</v>
      </c>
      <c r="P726" s="9">
        <v>22744.39</v>
      </c>
      <c r="Q726" s="4">
        <v>41586</v>
      </c>
      <c r="R726" s="9">
        <v>4260.4399999999996</v>
      </c>
      <c r="S726" s="4">
        <v>41586</v>
      </c>
      <c r="T726" s="9">
        <v>9078.2800000000007</v>
      </c>
      <c r="U726" s="4">
        <v>41581</v>
      </c>
      <c r="V726" s="9">
        <v>2039.42</v>
      </c>
      <c r="W726" s="4">
        <v>41586</v>
      </c>
      <c r="X726" s="9">
        <v>52248.9</v>
      </c>
      <c r="Y726" s="4">
        <v>41586</v>
      </c>
      <c r="Z726" s="9">
        <v>4437.09</v>
      </c>
      <c r="AA726" s="4">
        <v>41657</v>
      </c>
      <c r="AB726" s="9">
        <v>8596</v>
      </c>
      <c r="AC726" s="4">
        <v>41581</v>
      </c>
      <c r="AD726" s="9">
        <v>6317.35</v>
      </c>
      <c r="AE726" s="4">
        <v>41586</v>
      </c>
      <c r="AF726" s="9">
        <v>394.07</v>
      </c>
      <c r="AG726" s="4">
        <v>41623</v>
      </c>
      <c r="AH726" s="9">
        <v>1452.76</v>
      </c>
      <c r="AI726" s="4">
        <v>41586</v>
      </c>
      <c r="AJ726" s="9">
        <v>40698.57</v>
      </c>
    </row>
    <row r="727" spans="1:36" x14ac:dyDescent="0.25">
      <c r="A727" s="4">
        <v>41593</v>
      </c>
      <c r="B727" s="9">
        <v>5401.6710000000003</v>
      </c>
      <c r="C727" s="4">
        <v>41593</v>
      </c>
      <c r="D727" s="9">
        <v>15165.92</v>
      </c>
      <c r="E727" s="4">
        <v>41796</v>
      </c>
      <c r="F727" s="9">
        <v>2029.9559999999999</v>
      </c>
      <c r="G727" s="4">
        <v>41593</v>
      </c>
      <c r="H727" s="9">
        <v>13482.57</v>
      </c>
      <c r="I727" s="4">
        <v>41593</v>
      </c>
      <c r="J727" s="9">
        <v>8327.31</v>
      </c>
      <c r="K727" s="4">
        <v>41593</v>
      </c>
      <c r="L727" s="9">
        <v>1798.18</v>
      </c>
      <c r="M727" s="4">
        <v>41593</v>
      </c>
      <c r="N727" s="9">
        <v>6693.44</v>
      </c>
      <c r="O727" s="4">
        <v>41593</v>
      </c>
      <c r="P727" s="9">
        <v>23032.15</v>
      </c>
      <c r="Q727" s="4">
        <v>41593</v>
      </c>
      <c r="R727" s="9">
        <v>4292.2299999999996</v>
      </c>
      <c r="S727" s="4">
        <v>41593</v>
      </c>
      <c r="T727" s="9">
        <v>9168.69</v>
      </c>
      <c r="U727" s="4">
        <v>41588</v>
      </c>
      <c r="V727" s="9">
        <v>1984.87</v>
      </c>
      <c r="W727" s="4">
        <v>41593</v>
      </c>
      <c r="X727" s="9">
        <v>53451.6</v>
      </c>
      <c r="Y727" s="4">
        <v>41593</v>
      </c>
      <c r="Z727" s="9">
        <v>4479.5</v>
      </c>
      <c r="AA727" s="4">
        <v>41664</v>
      </c>
      <c r="AB727" s="9">
        <v>8598.31</v>
      </c>
      <c r="AC727" s="4">
        <v>41588</v>
      </c>
      <c r="AD727" s="9">
        <v>6140.75</v>
      </c>
      <c r="AE727" s="4">
        <v>41593</v>
      </c>
      <c r="AF727" s="9">
        <v>395.34</v>
      </c>
      <c r="AG727" s="4">
        <v>41630</v>
      </c>
      <c r="AH727" s="9">
        <v>1497.23</v>
      </c>
      <c r="AI727" s="4">
        <v>41593</v>
      </c>
      <c r="AJ727" s="9">
        <v>40394.379999999997</v>
      </c>
    </row>
    <row r="728" spans="1:36" x14ac:dyDescent="0.25">
      <c r="A728" s="4">
        <v>41600</v>
      </c>
      <c r="B728" s="9">
        <v>5335.9120000000003</v>
      </c>
      <c r="C728" s="4">
        <v>41600</v>
      </c>
      <c r="D728" s="9">
        <v>15381.72</v>
      </c>
      <c r="E728" s="4">
        <v>41803</v>
      </c>
      <c r="F728" s="9">
        <v>2070.7150000000001</v>
      </c>
      <c r="G728" s="4">
        <v>41600</v>
      </c>
      <c r="H728" s="9">
        <v>13478.34</v>
      </c>
      <c r="I728" s="4">
        <v>41600</v>
      </c>
      <c r="J728" s="9">
        <v>8250.43</v>
      </c>
      <c r="K728" s="4">
        <v>41600</v>
      </c>
      <c r="L728" s="9">
        <v>1804.76</v>
      </c>
      <c r="M728" s="4">
        <v>41600</v>
      </c>
      <c r="N728" s="9">
        <v>6674.3</v>
      </c>
      <c r="O728" s="4">
        <v>41600</v>
      </c>
      <c r="P728" s="9">
        <v>23696.28</v>
      </c>
      <c r="Q728" s="4">
        <v>41600</v>
      </c>
      <c r="R728" s="9">
        <v>4278.53</v>
      </c>
      <c r="S728" s="4">
        <v>41600</v>
      </c>
      <c r="T728" s="9">
        <v>9219.0400000000009</v>
      </c>
      <c r="U728" s="4">
        <v>41595</v>
      </c>
      <c r="V728" s="9">
        <v>2005.64</v>
      </c>
      <c r="W728" s="4">
        <v>41600</v>
      </c>
      <c r="X728" s="9">
        <v>52800.7</v>
      </c>
      <c r="Y728" s="4">
        <v>41600</v>
      </c>
      <c r="Z728" s="9">
        <v>4441.96</v>
      </c>
      <c r="AA728" s="4">
        <v>41671</v>
      </c>
      <c r="AB728" s="9">
        <v>8462.57</v>
      </c>
      <c r="AC728" s="4">
        <v>41595</v>
      </c>
      <c r="AD728" s="9">
        <v>6056.15</v>
      </c>
      <c r="AE728" s="4">
        <v>41600</v>
      </c>
      <c r="AF728" s="9">
        <v>395.8</v>
      </c>
      <c r="AG728" s="4">
        <v>41637</v>
      </c>
      <c r="AH728" s="9">
        <v>1494.83</v>
      </c>
      <c r="AI728" s="4">
        <v>41600</v>
      </c>
      <c r="AJ728" s="9">
        <v>39642.74</v>
      </c>
    </row>
    <row r="729" spans="1:36" x14ac:dyDescent="0.25">
      <c r="A729" s="4">
        <v>41607</v>
      </c>
      <c r="B729" s="9">
        <v>5320.05</v>
      </c>
      <c r="C729" s="4">
        <v>41607</v>
      </c>
      <c r="D729" s="9">
        <v>15661.87</v>
      </c>
      <c r="E729" s="4">
        <v>41810</v>
      </c>
      <c r="F729" s="9">
        <v>2026.674</v>
      </c>
      <c r="G729" s="4">
        <v>41607</v>
      </c>
      <c r="H729" s="9">
        <v>13395.4</v>
      </c>
      <c r="I729" s="4">
        <v>41607</v>
      </c>
      <c r="J729" s="9">
        <v>8264.2000000000007</v>
      </c>
      <c r="K729" s="4">
        <v>41607</v>
      </c>
      <c r="L729" s="9">
        <v>1805.81</v>
      </c>
      <c r="M729" s="4">
        <v>41607</v>
      </c>
      <c r="N729" s="9">
        <v>6650.57</v>
      </c>
      <c r="O729" s="4">
        <v>41607</v>
      </c>
      <c r="P729" s="9">
        <v>23881.29</v>
      </c>
      <c r="Q729" s="4">
        <v>41607</v>
      </c>
      <c r="R729" s="9">
        <v>4295.21</v>
      </c>
      <c r="S729" s="4">
        <v>41607</v>
      </c>
      <c r="T729" s="9">
        <v>9405.2999999999993</v>
      </c>
      <c r="U729" s="4">
        <v>41602</v>
      </c>
      <c r="V729" s="9">
        <v>2006.23</v>
      </c>
      <c r="W729" s="4">
        <v>41607</v>
      </c>
      <c r="X729" s="9">
        <v>52482.5</v>
      </c>
      <c r="Y729" s="4">
        <v>41607</v>
      </c>
      <c r="Z729" s="9">
        <v>4509.92</v>
      </c>
      <c r="AA729" s="4">
        <v>41678</v>
      </c>
      <c r="AB729" s="9">
        <v>8387.35</v>
      </c>
      <c r="AC729" s="4">
        <v>41602</v>
      </c>
      <c r="AD729" s="9">
        <v>5995.45</v>
      </c>
      <c r="AE729" s="4">
        <v>41607</v>
      </c>
      <c r="AF729" s="9">
        <v>396.55</v>
      </c>
      <c r="AG729" s="4">
        <v>41644</v>
      </c>
      <c r="AH729" s="9">
        <v>1504.08</v>
      </c>
      <c r="AI729" s="4">
        <v>41607</v>
      </c>
      <c r="AJ729" s="9">
        <v>40169.32</v>
      </c>
    </row>
    <row r="730" spans="1:36" x14ac:dyDescent="0.25">
      <c r="A730" s="4">
        <v>41614</v>
      </c>
      <c r="B730" s="9">
        <v>5186.0190000000002</v>
      </c>
      <c r="C730" s="4">
        <v>41614</v>
      </c>
      <c r="D730" s="9">
        <v>15299.86</v>
      </c>
      <c r="E730" s="4">
        <v>41817</v>
      </c>
      <c r="F730" s="9">
        <v>2036.51</v>
      </c>
      <c r="G730" s="4">
        <v>41614</v>
      </c>
      <c r="H730" s="9">
        <v>13280.72</v>
      </c>
      <c r="I730" s="4">
        <v>41614</v>
      </c>
      <c r="J730" s="9">
        <v>8066.07</v>
      </c>
      <c r="K730" s="4">
        <v>41614</v>
      </c>
      <c r="L730" s="9">
        <v>1805.09</v>
      </c>
      <c r="M730" s="4">
        <v>41614</v>
      </c>
      <c r="N730" s="9">
        <v>6551.99</v>
      </c>
      <c r="O730" s="4">
        <v>41614</v>
      </c>
      <c r="P730" s="9">
        <v>23743.1</v>
      </c>
      <c r="Q730" s="4">
        <v>41614</v>
      </c>
      <c r="R730" s="9">
        <v>4129.37</v>
      </c>
      <c r="S730" s="4">
        <v>41614</v>
      </c>
      <c r="T730" s="9">
        <v>9172.41</v>
      </c>
      <c r="U730" s="4">
        <v>41609</v>
      </c>
      <c r="V730" s="9">
        <v>2044.87</v>
      </c>
      <c r="W730" s="4">
        <v>41614</v>
      </c>
      <c r="X730" s="9">
        <v>50944.3</v>
      </c>
      <c r="Y730" s="4">
        <v>41614</v>
      </c>
      <c r="Z730" s="9">
        <v>4388.37</v>
      </c>
      <c r="AA730" s="4">
        <v>41685</v>
      </c>
      <c r="AB730" s="9">
        <v>8513.68</v>
      </c>
      <c r="AC730" s="4">
        <v>41609</v>
      </c>
      <c r="AD730" s="9">
        <v>6176.1</v>
      </c>
      <c r="AE730" s="4">
        <v>41614</v>
      </c>
      <c r="AF730" s="9">
        <v>387.01</v>
      </c>
      <c r="AG730" s="4">
        <v>41651</v>
      </c>
      <c r="AH730" s="9">
        <v>1469.19</v>
      </c>
      <c r="AI730" s="4">
        <v>41614</v>
      </c>
      <c r="AJ730" s="9">
        <v>39905.22</v>
      </c>
    </row>
    <row r="731" spans="1:36" x14ac:dyDescent="0.25">
      <c r="A731" s="4">
        <v>41621</v>
      </c>
      <c r="B731" s="9">
        <v>5098.4269999999997</v>
      </c>
      <c r="C731" s="4">
        <v>41621</v>
      </c>
      <c r="D731" s="9">
        <v>15403.11</v>
      </c>
      <c r="E731" s="4">
        <v>41824</v>
      </c>
      <c r="F731" s="9">
        <v>2059.375</v>
      </c>
      <c r="G731" s="4">
        <v>41621</v>
      </c>
      <c r="H731" s="9">
        <v>13125.7</v>
      </c>
      <c r="I731" s="4">
        <v>41621</v>
      </c>
      <c r="J731" s="9">
        <v>7828.91</v>
      </c>
      <c r="K731" s="4">
        <v>41621</v>
      </c>
      <c r="L731" s="9">
        <v>1775.32</v>
      </c>
      <c r="M731" s="4">
        <v>41621</v>
      </c>
      <c r="N731" s="9">
        <v>6439.96</v>
      </c>
      <c r="O731" s="4">
        <v>41621</v>
      </c>
      <c r="P731" s="9">
        <v>23245.96</v>
      </c>
      <c r="Q731" s="4">
        <v>41621</v>
      </c>
      <c r="R731" s="9">
        <v>4059.71</v>
      </c>
      <c r="S731" s="4">
        <v>41621</v>
      </c>
      <c r="T731" s="9">
        <v>9006.4599999999991</v>
      </c>
      <c r="U731" s="4">
        <v>41616</v>
      </c>
      <c r="V731" s="9">
        <v>1980.41</v>
      </c>
      <c r="W731" s="4">
        <v>41621</v>
      </c>
      <c r="X731" s="9">
        <v>50051.199999999997</v>
      </c>
      <c r="Y731" s="4">
        <v>41621</v>
      </c>
      <c r="Z731" s="9">
        <v>4335.6000000000004</v>
      </c>
      <c r="AA731" s="4">
        <v>41692</v>
      </c>
      <c r="AB731" s="9">
        <v>8601.86</v>
      </c>
      <c r="AC731" s="4">
        <v>41616</v>
      </c>
      <c r="AD731" s="9">
        <v>6259.9</v>
      </c>
      <c r="AE731" s="4">
        <v>41621</v>
      </c>
      <c r="AF731" s="9">
        <v>376.86</v>
      </c>
      <c r="AG731" s="4">
        <v>41658</v>
      </c>
      <c r="AH731" s="9">
        <v>1486.88</v>
      </c>
      <c r="AI731" s="4">
        <v>41621</v>
      </c>
      <c r="AJ731" s="9">
        <v>38537.550000000003</v>
      </c>
    </row>
    <row r="732" spans="1:36" x14ac:dyDescent="0.25">
      <c r="A732" s="4">
        <v>41628</v>
      </c>
      <c r="B732" s="9">
        <v>5265.2169999999996</v>
      </c>
      <c r="C732" s="4">
        <v>41628</v>
      </c>
      <c r="D732" s="9">
        <v>15870.42</v>
      </c>
      <c r="E732" s="4">
        <v>41831</v>
      </c>
      <c r="F732" s="9">
        <v>2046.961</v>
      </c>
      <c r="G732" s="4">
        <v>41628</v>
      </c>
      <c r="H732" s="9">
        <v>13399.6</v>
      </c>
      <c r="I732" s="4">
        <v>41628</v>
      </c>
      <c r="J732" s="9">
        <v>8081.35</v>
      </c>
      <c r="K732" s="4">
        <v>41628</v>
      </c>
      <c r="L732" s="9">
        <v>1818.32</v>
      </c>
      <c r="M732" s="4">
        <v>41628</v>
      </c>
      <c r="N732" s="9">
        <v>6606.58</v>
      </c>
      <c r="O732" s="4">
        <v>41628</v>
      </c>
      <c r="P732" s="9">
        <v>22812.18</v>
      </c>
      <c r="Q732" s="4">
        <v>41628</v>
      </c>
      <c r="R732" s="9">
        <v>4193.7700000000004</v>
      </c>
      <c r="S732" s="4">
        <v>41628</v>
      </c>
      <c r="T732" s="9">
        <v>9400.18</v>
      </c>
      <c r="U732" s="4">
        <v>41623</v>
      </c>
      <c r="V732" s="9">
        <v>1962.91</v>
      </c>
      <c r="W732" s="4">
        <v>41628</v>
      </c>
      <c r="X732" s="9">
        <v>51185.7</v>
      </c>
      <c r="Y732" s="4">
        <v>41628</v>
      </c>
      <c r="Z732" s="9">
        <v>4492.8999999999996</v>
      </c>
      <c r="AA732" s="4">
        <v>41699</v>
      </c>
      <c r="AB732" s="9">
        <v>8639.58</v>
      </c>
      <c r="AC732" s="4">
        <v>41623</v>
      </c>
      <c r="AD732" s="9">
        <v>6168.4</v>
      </c>
      <c r="AE732" s="4">
        <v>41628</v>
      </c>
      <c r="AF732" s="9">
        <v>391.56</v>
      </c>
      <c r="AG732" s="4">
        <v>41665</v>
      </c>
      <c r="AH732" s="9">
        <v>1494.58</v>
      </c>
      <c r="AI732" s="4">
        <v>41628</v>
      </c>
      <c r="AJ732" s="9">
        <v>39833.69</v>
      </c>
    </row>
    <row r="733" spans="1:36" x14ac:dyDescent="0.25">
      <c r="A733" s="4">
        <v>41635</v>
      </c>
      <c r="B733" s="9">
        <v>5324.06</v>
      </c>
      <c r="C733" s="4">
        <v>41635</v>
      </c>
      <c r="D733" s="9">
        <v>16178.94</v>
      </c>
      <c r="E733" s="4">
        <v>41838</v>
      </c>
      <c r="F733" s="9">
        <v>2059.067</v>
      </c>
      <c r="G733" s="4">
        <v>41635</v>
      </c>
      <c r="H733" s="9">
        <v>13587.98</v>
      </c>
      <c r="I733" s="4">
        <v>41635</v>
      </c>
      <c r="J733" s="9">
        <v>8221.9</v>
      </c>
      <c r="K733" s="4">
        <v>41635</v>
      </c>
      <c r="L733" s="9">
        <v>1841.4</v>
      </c>
      <c r="M733" s="4">
        <v>41635</v>
      </c>
      <c r="N733" s="9">
        <v>6750.87</v>
      </c>
      <c r="O733" s="4">
        <v>41635</v>
      </c>
      <c r="P733" s="9">
        <v>23243.24</v>
      </c>
      <c r="Q733" s="4">
        <v>41635</v>
      </c>
      <c r="R733" s="9">
        <v>4277.6499999999996</v>
      </c>
      <c r="S733" s="4">
        <v>41635</v>
      </c>
      <c r="T733" s="9">
        <v>9589.39</v>
      </c>
      <c r="U733" s="4">
        <v>41630</v>
      </c>
      <c r="V733" s="9">
        <v>1983.35</v>
      </c>
      <c r="W733" s="4">
        <v>41635</v>
      </c>
      <c r="X733" s="9">
        <v>51266.6</v>
      </c>
      <c r="Y733" s="4">
        <v>41635</v>
      </c>
      <c r="Z733" s="9">
        <v>4548.8999999999996</v>
      </c>
      <c r="AA733" s="4">
        <v>41706</v>
      </c>
      <c r="AB733" s="9">
        <v>8713.9599999999991</v>
      </c>
      <c r="AC733" s="4">
        <v>41630</v>
      </c>
      <c r="AD733" s="9">
        <v>6274.25</v>
      </c>
      <c r="AE733" s="4">
        <v>41635</v>
      </c>
      <c r="AF733" s="9">
        <v>400.99</v>
      </c>
      <c r="AG733" s="4">
        <v>41672</v>
      </c>
      <c r="AH733" s="9">
        <v>1454.45</v>
      </c>
      <c r="AI733" s="4">
        <v>41635</v>
      </c>
      <c r="AJ733" s="9">
        <v>40974.730000000003</v>
      </c>
    </row>
    <row r="734" spans="1:36" x14ac:dyDescent="0.25">
      <c r="A734" s="4">
        <v>41642</v>
      </c>
      <c r="B734" s="9">
        <v>5350.098</v>
      </c>
      <c r="C734" s="4">
        <v>41642</v>
      </c>
      <c r="D734" s="9">
        <v>16291.31</v>
      </c>
      <c r="E734" s="4">
        <v>41845</v>
      </c>
      <c r="F734" s="9">
        <v>2126.614</v>
      </c>
      <c r="G734" s="4">
        <v>41642</v>
      </c>
      <c r="H734" s="9">
        <v>13548.86</v>
      </c>
      <c r="I734" s="4">
        <v>41642</v>
      </c>
      <c r="J734" s="9">
        <v>8270.4599999999991</v>
      </c>
      <c r="K734" s="4">
        <v>41642</v>
      </c>
      <c r="L734" s="9">
        <v>1831.37</v>
      </c>
      <c r="M734" s="4">
        <v>41642</v>
      </c>
      <c r="N734" s="9">
        <v>6730.67</v>
      </c>
      <c r="O734" s="4">
        <v>41642</v>
      </c>
      <c r="P734" s="9">
        <v>22817.279999999999</v>
      </c>
      <c r="Q734" s="4">
        <v>41642</v>
      </c>
      <c r="R734" s="9">
        <v>4247.6499999999996</v>
      </c>
      <c r="S734" s="4">
        <v>41642</v>
      </c>
      <c r="T734" s="9">
        <v>9435.15</v>
      </c>
      <c r="U734" s="4">
        <v>41637</v>
      </c>
      <c r="V734" s="9">
        <v>2002.28</v>
      </c>
      <c r="W734" s="4">
        <v>41642</v>
      </c>
      <c r="X734" s="9">
        <v>50981.1</v>
      </c>
      <c r="Y734" s="4">
        <v>41642</v>
      </c>
      <c r="Z734" s="9">
        <v>4585.25</v>
      </c>
      <c r="AA734" s="4">
        <v>41713</v>
      </c>
      <c r="AB734" s="9">
        <v>8687.6299999999992</v>
      </c>
      <c r="AC734" s="4">
        <v>41637</v>
      </c>
      <c r="AD734" s="9">
        <v>6313.8</v>
      </c>
      <c r="AE734" s="4">
        <v>41642</v>
      </c>
      <c r="AF734" s="9">
        <v>401.97</v>
      </c>
      <c r="AG734" s="4">
        <v>41679</v>
      </c>
      <c r="AH734" s="9">
        <v>1478.48</v>
      </c>
      <c r="AI734" s="4">
        <v>41642</v>
      </c>
      <c r="AJ734" s="9">
        <v>41418.25</v>
      </c>
    </row>
    <row r="735" spans="1:36" x14ac:dyDescent="0.25">
      <c r="A735" s="4">
        <v>41649</v>
      </c>
      <c r="B735" s="9">
        <v>5312.384</v>
      </c>
      <c r="C735" s="4">
        <v>41649</v>
      </c>
      <c r="D735" s="9">
        <v>15912.06</v>
      </c>
      <c r="E735" s="4">
        <v>41852</v>
      </c>
      <c r="F735" s="9">
        <v>2185.3029999999999</v>
      </c>
      <c r="G735" s="4">
        <v>41649</v>
      </c>
      <c r="H735" s="9">
        <v>13747.52</v>
      </c>
      <c r="I735" s="4">
        <v>41649</v>
      </c>
      <c r="J735" s="9">
        <v>8365.1200000000008</v>
      </c>
      <c r="K735" s="4">
        <v>41649</v>
      </c>
      <c r="L735" s="9">
        <v>1842.37</v>
      </c>
      <c r="M735" s="4">
        <v>41649</v>
      </c>
      <c r="N735" s="9">
        <v>6739.94</v>
      </c>
      <c r="O735" s="4">
        <v>41649</v>
      </c>
      <c r="P735" s="9">
        <v>22846.25</v>
      </c>
      <c r="Q735" s="4">
        <v>41649</v>
      </c>
      <c r="R735" s="9">
        <v>4250.6000000000004</v>
      </c>
      <c r="S735" s="4">
        <v>41649</v>
      </c>
      <c r="T735" s="9">
        <v>9473.24</v>
      </c>
      <c r="U735" s="4">
        <v>41644</v>
      </c>
      <c r="V735" s="9">
        <v>1946.14</v>
      </c>
      <c r="W735" s="4">
        <v>41649</v>
      </c>
      <c r="X735" s="9">
        <v>49696.4</v>
      </c>
      <c r="Y735" s="4">
        <v>41649</v>
      </c>
      <c r="Z735" s="9">
        <v>4735.01</v>
      </c>
      <c r="AA735" s="4">
        <v>41720</v>
      </c>
      <c r="AB735" s="9">
        <v>8577.17</v>
      </c>
      <c r="AC735" s="4">
        <v>41644</v>
      </c>
      <c r="AD735" s="9">
        <v>6211.15</v>
      </c>
      <c r="AE735" s="4">
        <v>41649</v>
      </c>
      <c r="AF735" s="9">
        <v>403.95</v>
      </c>
      <c r="AG735" s="4">
        <v>41686</v>
      </c>
      <c r="AH735" s="9">
        <v>1496.18</v>
      </c>
      <c r="AI735" s="4">
        <v>41649</v>
      </c>
      <c r="AJ735" s="9">
        <v>40834.33</v>
      </c>
    </row>
    <row r="736" spans="1:36" x14ac:dyDescent="0.25">
      <c r="A736" s="4">
        <v>41656</v>
      </c>
      <c r="B736" s="9">
        <v>5305.8689999999997</v>
      </c>
      <c r="C736" s="4">
        <v>41656</v>
      </c>
      <c r="D736" s="9">
        <v>15734.46</v>
      </c>
      <c r="E736" s="4">
        <v>41859</v>
      </c>
      <c r="F736" s="9">
        <v>2194.4250000000002</v>
      </c>
      <c r="G736" s="4">
        <v>41656</v>
      </c>
      <c r="H736" s="9">
        <v>13888.21</v>
      </c>
      <c r="I736" s="4">
        <v>41656</v>
      </c>
      <c r="J736" s="9">
        <v>8478.89</v>
      </c>
      <c r="K736" s="4">
        <v>41656</v>
      </c>
      <c r="L736" s="9">
        <v>1838.7</v>
      </c>
      <c r="M736" s="4">
        <v>41656</v>
      </c>
      <c r="N736" s="9">
        <v>6829.3</v>
      </c>
      <c r="O736" s="4">
        <v>41656</v>
      </c>
      <c r="P736" s="9">
        <v>23133.35</v>
      </c>
      <c r="Q736" s="4">
        <v>41656</v>
      </c>
      <c r="R736" s="9">
        <v>4327.5</v>
      </c>
      <c r="S736" s="4">
        <v>41656</v>
      </c>
      <c r="T736" s="9">
        <v>9742.9599999999991</v>
      </c>
      <c r="U736" s="4">
        <v>41651</v>
      </c>
      <c r="V736" s="9">
        <v>1938.54</v>
      </c>
      <c r="W736" s="4">
        <v>41656</v>
      </c>
      <c r="X736" s="9">
        <v>49181.9</v>
      </c>
      <c r="Y736" s="4">
        <v>41656</v>
      </c>
      <c r="Z736" s="9">
        <v>4831.18</v>
      </c>
      <c r="AA736" s="4">
        <v>41727</v>
      </c>
      <c r="AB736" s="9">
        <v>8774.64</v>
      </c>
      <c r="AC736" s="4">
        <v>41651</v>
      </c>
      <c r="AD736" s="9">
        <v>6171.45</v>
      </c>
      <c r="AE736" s="4">
        <v>41656</v>
      </c>
      <c r="AF736" s="9">
        <v>408.26</v>
      </c>
      <c r="AG736" s="4">
        <v>41693</v>
      </c>
      <c r="AH736" s="9">
        <v>1487.64</v>
      </c>
      <c r="AI736" s="4">
        <v>41656</v>
      </c>
      <c r="AJ736" s="9">
        <v>41976.36</v>
      </c>
    </row>
    <row r="737" spans="1:36" x14ac:dyDescent="0.25">
      <c r="A737" s="4">
        <v>41663</v>
      </c>
      <c r="B737" s="9">
        <v>5240.9319999999998</v>
      </c>
      <c r="C737" s="4">
        <v>41663</v>
      </c>
      <c r="D737" s="9">
        <v>15391.56</v>
      </c>
      <c r="E737" s="4">
        <v>41866</v>
      </c>
      <c r="F737" s="9">
        <v>2226.7330000000002</v>
      </c>
      <c r="G737" s="4">
        <v>41663</v>
      </c>
      <c r="H737" s="9">
        <v>13717.76</v>
      </c>
      <c r="I737" s="4">
        <v>41663</v>
      </c>
      <c r="J737" s="9">
        <v>8201.5</v>
      </c>
      <c r="K737" s="4">
        <v>41663</v>
      </c>
      <c r="L737" s="9">
        <v>1790.29</v>
      </c>
      <c r="M737" s="4">
        <v>41663</v>
      </c>
      <c r="N737" s="9">
        <v>6663.74</v>
      </c>
      <c r="O737" s="4">
        <v>41663</v>
      </c>
      <c r="P737" s="9">
        <v>22450.06</v>
      </c>
      <c r="Q737" s="4">
        <v>41663</v>
      </c>
      <c r="R737" s="9">
        <v>4161.47</v>
      </c>
      <c r="S737" s="4">
        <v>41663</v>
      </c>
      <c r="T737" s="9">
        <v>9392.02</v>
      </c>
      <c r="U737" s="4">
        <v>41658</v>
      </c>
      <c r="V737" s="9">
        <v>1944.48</v>
      </c>
      <c r="W737" s="4">
        <v>41663</v>
      </c>
      <c r="X737" s="9">
        <v>47787.4</v>
      </c>
      <c r="Y737" s="4">
        <v>41663</v>
      </c>
      <c r="Z737" s="9">
        <v>4716.7299999999996</v>
      </c>
      <c r="AA737" s="4">
        <v>41734</v>
      </c>
      <c r="AB737" s="9">
        <v>8888.5400000000009</v>
      </c>
      <c r="AC737" s="4">
        <v>41658</v>
      </c>
      <c r="AD737" s="9">
        <v>6261.65</v>
      </c>
      <c r="AE737" s="4">
        <v>41663</v>
      </c>
      <c r="AF737" s="9">
        <v>393.85</v>
      </c>
      <c r="AG737" s="4">
        <v>41700</v>
      </c>
      <c r="AH737" s="9">
        <v>1444.71</v>
      </c>
      <c r="AI737" s="4">
        <v>41663</v>
      </c>
      <c r="AJ737" s="9">
        <v>41739.019999999997</v>
      </c>
    </row>
    <row r="738" spans="1:36" x14ac:dyDescent="0.25">
      <c r="A738" s="4">
        <v>41670</v>
      </c>
      <c r="B738" s="9">
        <v>5190.0029999999997</v>
      </c>
      <c r="C738" s="4">
        <v>41670</v>
      </c>
      <c r="D738" s="9">
        <v>14914.53</v>
      </c>
      <c r="E738" s="4">
        <v>41873</v>
      </c>
      <c r="F738" s="9">
        <v>2240.8119999999999</v>
      </c>
      <c r="G738" s="4">
        <v>41670</v>
      </c>
      <c r="H738" s="9">
        <v>13694.94</v>
      </c>
      <c r="I738" s="4">
        <v>41670</v>
      </c>
      <c r="J738" s="9">
        <v>8191.33</v>
      </c>
      <c r="K738" s="4">
        <v>41670</v>
      </c>
      <c r="L738" s="9">
        <v>1782.59</v>
      </c>
      <c r="M738" s="4">
        <v>41670</v>
      </c>
      <c r="N738" s="9">
        <v>6510.44</v>
      </c>
      <c r="O738" s="4">
        <v>41670</v>
      </c>
      <c r="P738" s="9">
        <v>22035.42</v>
      </c>
      <c r="Q738" s="4">
        <v>41670</v>
      </c>
      <c r="R738" s="9">
        <v>4165.72</v>
      </c>
      <c r="S738" s="4">
        <v>41670</v>
      </c>
      <c r="T738" s="9">
        <v>9306.48</v>
      </c>
      <c r="U738" s="4">
        <v>41665</v>
      </c>
      <c r="V738" s="9">
        <v>1940.56</v>
      </c>
      <c r="W738" s="4">
        <v>41670</v>
      </c>
      <c r="X738" s="9">
        <v>47639</v>
      </c>
      <c r="Y738" s="4">
        <v>41670</v>
      </c>
      <c r="Z738" s="9">
        <v>4652.3</v>
      </c>
      <c r="AA738" s="4">
        <v>41741</v>
      </c>
      <c r="AB738" s="9">
        <v>8908.0499999999993</v>
      </c>
      <c r="AC738" s="4">
        <v>41665</v>
      </c>
      <c r="AD738" s="9">
        <v>6266.75</v>
      </c>
      <c r="AE738" s="4">
        <v>41670</v>
      </c>
      <c r="AF738" s="9">
        <v>386.85</v>
      </c>
      <c r="AG738" s="4">
        <v>41707</v>
      </c>
      <c r="AH738" s="9">
        <v>1339.36</v>
      </c>
      <c r="AI738" s="4">
        <v>41670</v>
      </c>
      <c r="AJ738" s="9">
        <v>40586.730000000003</v>
      </c>
    </row>
    <row r="739" spans="1:36" x14ac:dyDescent="0.25">
      <c r="A739" s="4">
        <v>41677</v>
      </c>
      <c r="B739" s="9">
        <v>5166.5290000000005</v>
      </c>
      <c r="C739" s="4">
        <v>41677</v>
      </c>
      <c r="D739" s="9">
        <v>14462.41</v>
      </c>
      <c r="E739" s="4">
        <v>41880</v>
      </c>
      <c r="F739" s="9">
        <v>2217.1999999999998</v>
      </c>
      <c r="G739" s="4">
        <v>41677</v>
      </c>
      <c r="H739" s="9">
        <v>13786.5</v>
      </c>
      <c r="I739" s="4">
        <v>41677</v>
      </c>
      <c r="J739" s="9">
        <v>8318.6</v>
      </c>
      <c r="K739" s="4">
        <v>41677</v>
      </c>
      <c r="L739" s="9">
        <v>1797.02</v>
      </c>
      <c r="M739" s="4">
        <v>41677</v>
      </c>
      <c r="N739" s="9">
        <v>6571.68</v>
      </c>
      <c r="O739" s="4">
        <v>41677</v>
      </c>
      <c r="P739" s="9">
        <v>21636.85</v>
      </c>
      <c r="Q739" s="4">
        <v>41677</v>
      </c>
      <c r="R739" s="9">
        <v>4228.18</v>
      </c>
      <c r="S739" s="4">
        <v>41677</v>
      </c>
      <c r="T739" s="9">
        <v>9301.92</v>
      </c>
      <c r="U739" s="4">
        <v>41672</v>
      </c>
      <c r="V739" s="9">
        <v>1941.15</v>
      </c>
      <c r="W739" s="4">
        <v>41677</v>
      </c>
      <c r="X739" s="9">
        <v>48073.599999999999</v>
      </c>
      <c r="Y739" s="4">
        <v>41677</v>
      </c>
      <c r="Z739" s="9">
        <v>4829.7700000000004</v>
      </c>
      <c r="AA739" s="4">
        <v>41748</v>
      </c>
      <c r="AB739" s="9">
        <v>8966.66</v>
      </c>
      <c r="AC739" s="4">
        <v>41672</v>
      </c>
      <c r="AD739" s="9">
        <v>6089.5</v>
      </c>
      <c r="AE739" s="4">
        <v>41677</v>
      </c>
      <c r="AF739" s="9">
        <v>389.54</v>
      </c>
      <c r="AG739" s="4">
        <v>41714</v>
      </c>
      <c r="AH739" s="9">
        <v>1237.43</v>
      </c>
      <c r="AI739" s="4">
        <v>41677</v>
      </c>
      <c r="AJ739" s="9">
        <v>40777.599999999999</v>
      </c>
    </row>
    <row r="740" spans="1:36" x14ac:dyDescent="0.25">
      <c r="A740" s="4">
        <v>41684</v>
      </c>
      <c r="B740" s="9">
        <v>5356.2569999999996</v>
      </c>
      <c r="C740" s="4">
        <v>41684</v>
      </c>
      <c r="D740" s="9">
        <v>14313.03</v>
      </c>
      <c r="E740" s="4">
        <v>41887</v>
      </c>
      <c r="F740" s="9">
        <v>2326.4319999999998</v>
      </c>
      <c r="G740" s="4">
        <v>41684</v>
      </c>
      <c r="H740" s="9">
        <v>14054.76</v>
      </c>
      <c r="I740" s="4">
        <v>41684</v>
      </c>
      <c r="J740" s="9">
        <v>8417.58</v>
      </c>
      <c r="K740" s="4">
        <v>41684</v>
      </c>
      <c r="L740" s="9">
        <v>1838.63</v>
      </c>
      <c r="M740" s="4">
        <v>41684</v>
      </c>
      <c r="N740" s="9">
        <v>6663.62</v>
      </c>
      <c r="O740" s="4">
        <v>41684</v>
      </c>
      <c r="P740" s="9">
        <v>22298.41</v>
      </c>
      <c r="Q740" s="4">
        <v>41684</v>
      </c>
      <c r="R740" s="9">
        <v>4340.1400000000003</v>
      </c>
      <c r="S740" s="4">
        <v>41684</v>
      </c>
      <c r="T740" s="9">
        <v>9662.4</v>
      </c>
      <c r="U740" s="4">
        <v>41679</v>
      </c>
      <c r="V740" s="9">
        <v>1922.5</v>
      </c>
      <c r="W740" s="4">
        <v>41684</v>
      </c>
      <c r="X740" s="9">
        <v>48201.1</v>
      </c>
      <c r="Y740" s="4">
        <v>41684</v>
      </c>
      <c r="Z740" s="9">
        <v>4929.88</v>
      </c>
      <c r="AA740" s="4">
        <v>41755</v>
      </c>
      <c r="AB740" s="9">
        <v>8774.1200000000008</v>
      </c>
      <c r="AC740" s="4">
        <v>41679</v>
      </c>
      <c r="AD740" s="9">
        <v>6063.2</v>
      </c>
      <c r="AE740" s="4">
        <v>41684</v>
      </c>
      <c r="AF740" s="9">
        <v>398.95</v>
      </c>
      <c r="AG740" s="4">
        <v>41721</v>
      </c>
      <c r="AH740" s="9">
        <v>1307.3399999999999</v>
      </c>
      <c r="AI740" s="4">
        <v>41684</v>
      </c>
      <c r="AJ740" s="9">
        <v>42093.15</v>
      </c>
    </row>
    <row r="741" spans="1:36" x14ac:dyDescent="0.25">
      <c r="A741" s="4">
        <v>41691</v>
      </c>
      <c r="B741" s="9">
        <v>5438.6959999999999</v>
      </c>
      <c r="C741" s="4">
        <v>41691</v>
      </c>
      <c r="D741" s="9">
        <v>14865.67</v>
      </c>
      <c r="E741" s="4">
        <v>41894</v>
      </c>
      <c r="F741" s="9">
        <v>2331.9499999999998</v>
      </c>
      <c r="G741" s="4">
        <v>41691</v>
      </c>
      <c r="H741" s="9">
        <v>14205.72</v>
      </c>
      <c r="I741" s="4">
        <v>41691</v>
      </c>
      <c r="J741" s="9">
        <v>8431.7800000000007</v>
      </c>
      <c r="K741" s="4">
        <v>41691</v>
      </c>
      <c r="L741" s="9">
        <v>1836.25</v>
      </c>
      <c r="M741" s="4">
        <v>41691</v>
      </c>
      <c r="N741" s="9">
        <v>6838.06</v>
      </c>
      <c r="O741" s="4">
        <v>41691</v>
      </c>
      <c r="P741" s="9">
        <v>22568.240000000002</v>
      </c>
      <c r="Q741" s="4">
        <v>41691</v>
      </c>
      <c r="R741" s="9">
        <v>4381.0600000000004</v>
      </c>
      <c r="S741" s="4">
        <v>41691</v>
      </c>
      <c r="T741" s="9">
        <v>9656.9500000000007</v>
      </c>
      <c r="U741" s="4">
        <v>41686</v>
      </c>
      <c r="V741" s="9">
        <v>1940.28</v>
      </c>
      <c r="W741" s="4">
        <v>41691</v>
      </c>
      <c r="X741" s="9">
        <v>47380.2</v>
      </c>
      <c r="Y741" s="4">
        <v>41691</v>
      </c>
      <c r="Z741" s="9">
        <v>5004.8500000000004</v>
      </c>
      <c r="AA741" s="4">
        <v>41762</v>
      </c>
      <c r="AB741" s="9">
        <v>8867.32</v>
      </c>
      <c r="AC741" s="4">
        <v>41686</v>
      </c>
      <c r="AD741" s="9">
        <v>6048.35</v>
      </c>
      <c r="AE741" s="4">
        <v>41691</v>
      </c>
      <c r="AF741" s="9">
        <v>400.36</v>
      </c>
      <c r="AG741" s="4">
        <v>41728</v>
      </c>
      <c r="AH741" s="9">
        <v>1344.12</v>
      </c>
      <c r="AI741" s="4">
        <v>41691</v>
      </c>
      <c r="AJ741" s="9">
        <v>42952.99</v>
      </c>
    </row>
    <row r="742" spans="1:36" x14ac:dyDescent="0.25">
      <c r="A742" s="4">
        <v>41698</v>
      </c>
      <c r="B742" s="9">
        <v>5404.8220000000001</v>
      </c>
      <c r="C742" s="4">
        <v>41698</v>
      </c>
      <c r="D742" s="9">
        <v>14841.07</v>
      </c>
      <c r="E742" s="4">
        <v>41901</v>
      </c>
      <c r="F742" s="9">
        <v>2329.451</v>
      </c>
      <c r="G742" s="4">
        <v>41698</v>
      </c>
      <c r="H742" s="9">
        <v>14209.59</v>
      </c>
      <c r="I742" s="4">
        <v>41698</v>
      </c>
      <c r="J742" s="9">
        <v>8475.33</v>
      </c>
      <c r="K742" s="4">
        <v>41698</v>
      </c>
      <c r="L742" s="9">
        <v>1859.45</v>
      </c>
      <c r="M742" s="4">
        <v>41698</v>
      </c>
      <c r="N742" s="9">
        <v>6809.7</v>
      </c>
      <c r="O742" s="4">
        <v>41698</v>
      </c>
      <c r="P742" s="9">
        <v>22836.959999999999</v>
      </c>
      <c r="Q742" s="4">
        <v>41698</v>
      </c>
      <c r="R742" s="9">
        <v>4408.08</v>
      </c>
      <c r="S742" s="4">
        <v>41698</v>
      </c>
      <c r="T742" s="9">
        <v>9692.08</v>
      </c>
      <c r="U742" s="4">
        <v>41693</v>
      </c>
      <c r="V742" s="9">
        <v>1957.83</v>
      </c>
      <c r="W742" s="4">
        <v>41698</v>
      </c>
      <c r="X742" s="9">
        <v>47094.400000000001</v>
      </c>
      <c r="Y742" s="4">
        <v>41698</v>
      </c>
      <c r="Z742" s="9">
        <v>5195.97</v>
      </c>
      <c r="AA742" s="4">
        <v>41769</v>
      </c>
      <c r="AB742" s="9">
        <v>8889.69</v>
      </c>
      <c r="AC742" s="4">
        <v>41693</v>
      </c>
      <c r="AD742" s="9">
        <v>6155.45</v>
      </c>
      <c r="AE742" s="4">
        <v>41698</v>
      </c>
      <c r="AF742" s="9">
        <v>398.54</v>
      </c>
      <c r="AG742" s="4">
        <v>41735</v>
      </c>
      <c r="AH742" s="9">
        <v>1382.41</v>
      </c>
      <c r="AI742" s="4">
        <v>41698</v>
      </c>
      <c r="AJ742" s="9">
        <v>42771.61</v>
      </c>
    </row>
    <row r="743" spans="1:36" x14ac:dyDescent="0.25">
      <c r="A743" s="4">
        <v>41705</v>
      </c>
      <c r="B743" s="9">
        <v>5462.3090000000002</v>
      </c>
      <c r="C743" s="4">
        <v>41705</v>
      </c>
      <c r="D743" s="9">
        <v>15274.07</v>
      </c>
      <c r="E743" s="4">
        <v>41908</v>
      </c>
      <c r="F743" s="9">
        <v>2347.7179999999998</v>
      </c>
      <c r="G743" s="4">
        <v>41705</v>
      </c>
      <c r="H743" s="9">
        <v>14299.08</v>
      </c>
      <c r="I743" s="4">
        <v>41705</v>
      </c>
      <c r="J743" s="9">
        <v>8378.58</v>
      </c>
      <c r="K743" s="4">
        <v>41705</v>
      </c>
      <c r="L743" s="9">
        <v>1878.04</v>
      </c>
      <c r="M743" s="4">
        <v>41705</v>
      </c>
      <c r="N743" s="9">
        <v>6712.67</v>
      </c>
      <c r="O743" s="4">
        <v>41705</v>
      </c>
      <c r="P743" s="9">
        <v>22660.49</v>
      </c>
      <c r="Q743" s="4">
        <v>41705</v>
      </c>
      <c r="R743" s="9">
        <v>4366.42</v>
      </c>
      <c r="S743" s="4">
        <v>41705</v>
      </c>
      <c r="T743" s="9">
        <v>9350.75</v>
      </c>
      <c r="U743" s="4">
        <v>41700</v>
      </c>
      <c r="V743" s="9">
        <v>1979.99</v>
      </c>
      <c r="W743" s="4">
        <v>41705</v>
      </c>
      <c r="X743" s="9">
        <v>46244.1</v>
      </c>
      <c r="Y743" s="4">
        <v>41705</v>
      </c>
      <c r="Z743" s="9">
        <v>5051.5600000000004</v>
      </c>
      <c r="AA743" s="4">
        <v>41776</v>
      </c>
      <c r="AB743" s="9">
        <v>8888.4500000000007</v>
      </c>
      <c r="AC743" s="4">
        <v>41700</v>
      </c>
      <c r="AD743" s="9">
        <v>6276.95</v>
      </c>
      <c r="AE743" s="4">
        <v>41705</v>
      </c>
      <c r="AF743" s="9">
        <v>396.28</v>
      </c>
      <c r="AG743" s="4">
        <v>41742</v>
      </c>
      <c r="AH743" s="9">
        <v>1362.4</v>
      </c>
      <c r="AI743" s="4">
        <v>41705</v>
      </c>
      <c r="AJ743" s="9">
        <v>43206.26</v>
      </c>
    </row>
    <row r="744" spans="1:36" x14ac:dyDescent="0.25">
      <c r="A744" s="4">
        <v>41712</v>
      </c>
      <c r="B744" s="9">
        <v>5329.3959999999997</v>
      </c>
      <c r="C744" s="4">
        <v>41712</v>
      </c>
      <c r="D744" s="9">
        <v>14327.66</v>
      </c>
      <c r="E744" s="4">
        <v>41915</v>
      </c>
      <c r="F744" s="9">
        <v>2363.87</v>
      </c>
      <c r="G744" s="4">
        <v>41712</v>
      </c>
      <c r="H744" s="9">
        <v>14227.66</v>
      </c>
      <c r="I744" s="4">
        <v>41712</v>
      </c>
      <c r="J744" s="9">
        <v>8114.02</v>
      </c>
      <c r="K744" s="4">
        <v>41712</v>
      </c>
      <c r="L744" s="9">
        <v>1841.13</v>
      </c>
      <c r="M744" s="4">
        <v>41712</v>
      </c>
      <c r="N744" s="9">
        <v>6527.89</v>
      </c>
      <c r="O744" s="4">
        <v>41712</v>
      </c>
      <c r="P744" s="9">
        <v>21539.49</v>
      </c>
      <c r="Q744" s="4">
        <v>41712</v>
      </c>
      <c r="R744" s="9">
        <v>4216.37</v>
      </c>
      <c r="S744" s="4">
        <v>41712</v>
      </c>
      <c r="T744" s="9">
        <v>9056.41</v>
      </c>
      <c r="U744" s="4">
        <v>41707</v>
      </c>
      <c r="V744" s="9">
        <v>1974.68</v>
      </c>
      <c r="W744" s="4">
        <v>41712</v>
      </c>
      <c r="X744" s="9">
        <v>44965.7</v>
      </c>
      <c r="Y744" s="4">
        <v>41712</v>
      </c>
      <c r="Z744" s="9">
        <v>4875.37</v>
      </c>
      <c r="AA744" s="4">
        <v>41783</v>
      </c>
      <c r="AB744" s="9">
        <v>9008.2199999999993</v>
      </c>
      <c r="AC744" s="4">
        <v>41707</v>
      </c>
      <c r="AD744" s="9">
        <v>6526.65</v>
      </c>
      <c r="AE744" s="4">
        <v>41712</v>
      </c>
      <c r="AF744" s="9">
        <v>382.65</v>
      </c>
      <c r="AG744" s="4">
        <v>41749</v>
      </c>
      <c r="AH744" s="9">
        <v>1356.54</v>
      </c>
      <c r="AI744" s="4">
        <v>41712</v>
      </c>
      <c r="AJ744" s="9">
        <v>41761.01</v>
      </c>
    </row>
    <row r="745" spans="1:36" x14ac:dyDescent="0.25">
      <c r="A745" s="4">
        <v>41719</v>
      </c>
      <c r="B745" s="9">
        <v>5338.0829999999996</v>
      </c>
      <c r="C745" s="4">
        <v>41719</v>
      </c>
      <c r="D745" s="9">
        <v>14224.23</v>
      </c>
      <c r="E745" s="4">
        <v>41922</v>
      </c>
      <c r="F745" s="9">
        <v>2374.54</v>
      </c>
      <c r="G745" s="4">
        <v>41719</v>
      </c>
      <c r="H745" s="9">
        <v>14335.76</v>
      </c>
      <c r="I745" s="4">
        <v>41719</v>
      </c>
      <c r="J745" s="9">
        <v>8289.76</v>
      </c>
      <c r="K745" s="4">
        <v>41719</v>
      </c>
      <c r="L745" s="9">
        <v>1866.52</v>
      </c>
      <c r="M745" s="4">
        <v>41719</v>
      </c>
      <c r="N745" s="9">
        <v>6557.17</v>
      </c>
      <c r="O745" s="4">
        <v>41719</v>
      </c>
      <c r="P745" s="9">
        <v>21436.7</v>
      </c>
      <c r="Q745" s="4">
        <v>41719</v>
      </c>
      <c r="R745" s="9">
        <v>4335.28</v>
      </c>
      <c r="S745" s="4">
        <v>41719</v>
      </c>
      <c r="T745" s="9">
        <v>9342.94</v>
      </c>
      <c r="U745" s="4">
        <v>41714</v>
      </c>
      <c r="V745" s="9">
        <v>1919.9</v>
      </c>
      <c r="W745" s="4">
        <v>41719</v>
      </c>
      <c r="X745" s="9">
        <v>47380.9</v>
      </c>
      <c r="Y745" s="4">
        <v>41719</v>
      </c>
      <c r="Z745" s="9">
        <v>4914.87</v>
      </c>
      <c r="AA745" s="4">
        <v>41790</v>
      </c>
      <c r="AB745" s="9">
        <v>9075.91</v>
      </c>
      <c r="AC745" s="4">
        <v>41714</v>
      </c>
      <c r="AD745" s="9">
        <v>6504.2</v>
      </c>
      <c r="AE745" s="4">
        <v>41719</v>
      </c>
      <c r="AF745" s="9">
        <v>391.36</v>
      </c>
      <c r="AG745" s="4">
        <v>41756</v>
      </c>
      <c r="AH745" s="9">
        <v>1280.1199999999999</v>
      </c>
      <c r="AI745" s="4">
        <v>41719</v>
      </c>
      <c r="AJ745" s="9">
        <v>41885.370000000003</v>
      </c>
    </row>
    <row r="746" spans="1:36" x14ac:dyDescent="0.25">
      <c r="A746" s="4">
        <v>41726</v>
      </c>
      <c r="B746" s="9">
        <v>5366.9380000000001</v>
      </c>
      <c r="C746" s="4">
        <v>41726</v>
      </c>
      <c r="D746" s="9">
        <v>14696.03</v>
      </c>
      <c r="E746" s="4">
        <v>41929</v>
      </c>
      <c r="F746" s="9">
        <v>2341.1840000000002</v>
      </c>
      <c r="G746" s="4">
        <v>41726</v>
      </c>
      <c r="H746" s="9">
        <v>14260.72</v>
      </c>
      <c r="I746" s="4">
        <v>41726</v>
      </c>
      <c r="J746" s="9">
        <v>8373.23</v>
      </c>
      <c r="K746" s="4">
        <v>41726</v>
      </c>
      <c r="L746" s="9">
        <v>1857.62</v>
      </c>
      <c r="M746" s="4">
        <v>41726</v>
      </c>
      <c r="N746" s="9">
        <v>6615.58</v>
      </c>
      <c r="O746" s="4">
        <v>41726</v>
      </c>
      <c r="P746" s="9">
        <v>22065.53</v>
      </c>
      <c r="Q746" s="4">
        <v>41726</v>
      </c>
      <c r="R746" s="9">
        <v>4411.26</v>
      </c>
      <c r="S746" s="4">
        <v>41726</v>
      </c>
      <c r="T746" s="9">
        <v>9587.19</v>
      </c>
      <c r="U746" s="4">
        <v>41721</v>
      </c>
      <c r="V746" s="9">
        <v>1934.94</v>
      </c>
      <c r="W746" s="4">
        <v>41726</v>
      </c>
      <c r="X746" s="9">
        <v>49768.1</v>
      </c>
      <c r="Y746" s="4">
        <v>41726</v>
      </c>
      <c r="Z746" s="9">
        <v>4990.99</v>
      </c>
      <c r="AA746" s="4">
        <v>41797</v>
      </c>
      <c r="AB746" s="9">
        <v>9134.4599999999991</v>
      </c>
      <c r="AC746" s="4">
        <v>41721</v>
      </c>
      <c r="AD746" s="9">
        <v>6494.9</v>
      </c>
      <c r="AE746" s="4">
        <v>41726</v>
      </c>
      <c r="AF746" s="9">
        <v>401.79</v>
      </c>
      <c r="AG746" s="4">
        <v>41763</v>
      </c>
      <c r="AH746" s="9">
        <v>1304.8399999999999</v>
      </c>
      <c r="AI746" s="4">
        <v>41726</v>
      </c>
      <c r="AJ746" s="9">
        <v>43167.6</v>
      </c>
    </row>
    <row r="747" spans="1:36" x14ac:dyDescent="0.25">
      <c r="A747" s="4">
        <v>41733</v>
      </c>
      <c r="B747" s="9">
        <v>5422.83</v>
      </c>
      <c r="C747" s="4">
        <v>41733</v>
      </c>
      <c r="D747" s="9">
        <v>15063.77</v>
      </c>
      <c r="E747" s="4">
        <v>41936</v>
      </c>
      <c r="F747" s="9">
        <v>2302.2800000000002</v>
      </c>
      <c r="G747" s="4">
        <v>41733</v>
      </c>
      <c r="H747" s="9">
        <v>14393.1</v>
      </c>
      <c r="I747" s="4">
        <v>41733</v>
      </c>
      <c r="J747" s="9">
        <v>8503</v>
      </c>
      <c r="K747" s="4">
        <v>41733</v>
      </c>
      <c r="L747" s="9">
        <v>1865.09</v>
      </c>
      <c r="M747" s="4">
        <v>41733</v>
      </c>
      <c r="N747" s="9">
        <v>6695.55</v>
      </c>
      <c r="O747" s="4">
        <v>41733</v>
      </c>
      <c r="P747" s="9">
        <v>22510.080000000002</v>
      </c>
      <c r="Q747" s="4">
        <v>41733</v>
      </c>
      <c r="R747" s="9">
        <v>4484.55</v>
      </c>
      <c r="S747" s="4">
        <v>41733</v>
      </c>
      <c r="T747" s="9">
        <v>9695.77</v>
      </c>
      <c r="U747" s="4">
        <v>41728</v>
      </c>
      <c r="V747" s="9">
        <v>1981</v>
      </c>
      <c r="W747" s="4">
        <v>41733</v>
      </c>
      <c r="X747" s="9">
        <v>51081.8</v>
      </c>
      <c r="Y747" s="4">
        <v>41733</v>
      </c>
      <c r="Z747" s="9">
        <v>5116.33</v>
      </c>
      <c r="AA747" s="4">
        <v>41804</v>
      </c>
      <c r="AB747" s="9">
        <v>9196.39</v>
      </c>
      <c r="AC747" s="4">
        <v>41728</v>
      </c>
      <c r="AD747" s="9">
        <v>6695.9</v>
      </c>
      <c r="AE747" s="4">
        <v>41733</v>
      </c>
      <c r="AF747" s="9">
        <v>407.46</v>
      </c>
      <c r="AG747" s="4">
        <v>41770</v>
      </c>
      <c r="AH747" s="9">
        <v>1371.42</v>
      </c>
      <c r="AI747" s="4">
        <v>41733</v>
      </c>
      <c r="AJ747" s="9">
        <v>43537.43</v>
      </c>
    </row>
    <row r="748" spans="1:36" x14ac:dyDescent="0.25">
      <c r="A748" s="4">
        <v>41740</v>
      </c>
      <c r="B748" s="9">
        <v>5428.6490000000003</v>
      </c>
      <c r="C748" s="4">
        <v>41740</v>
      </c>
      <c r="D748" s="9">
        <v>13960.05</v>
      </c>
      <c r="E748" s="4">
        <v>41943</v>
      </c>
      <c r="F748" s="9">
        <v>2420.1779999999999</v>
      </c>
      <c r="G748" s="4">
        <v>41740</v>
      </c>
      <c r="H748" s="9">
        <v>14257.69</v>
      </c>
      <c r="I748" s="4">
        <v>41740</v>
      </c>
      <c r="J748" s="9">
        <v>8298.82</v>
      </c>
      <c r="K748" s="4">
        <v>41740</v>
      </c>
      <c r="L748" s="9">
        <v>1815.69</v>
      </c>
      <c r="M748" s="4">
        <v>41740</v>
      </c>
      <c r="N748" s="9">
        <v>6561.7</v>
      </c>
      <c r="O748" s="4">
        <v>41740</v>
      </c>
      <c r="P748" s="9">
        <v>23003.64</v>
      </c>
      <c r="Q748" s="4">
        <v>41740</v>
      </c>
      <c r="R748" s="9">
        <v>4365.8599999999997</v>
      </c>
      <c r="S748" s="4">
        <v>41740</v>
      </c>
      <c r="T748" s="9">
        <v>9315.2900000000009</v>
      </c>
      <c r="U748" s="4">
        <v>41735</v>
      </c>
      <c r="V748" s="9">
        <v>1988.09</v>
      </c>
      <c r="W748" s="4">
        <v>41740</v>
      </c>
      <c r="X748" s="9">
        <v>51867.3</v>
      </c>
      <c r="Y748" s="4">
        <v>41740</v>
      </c>
      <c r="Z748" s="9">
        <v>4939.37</v>
      </c>
      <c r="AA748" s="4">
        <v>41811</v>
      </c>
      <c r="AB748" s="9">
        <v>9273.7900000000009</v>
      </c>
      <c r="AC748" s="4">
        <v>41735</v>
      </c>
      <c r="AD748" s="9">
        <v>6694.35</v>
      </c>
      <c r="AE748" s="4">
        <v>41740</v>
      </c>
      <c r="AF748" s="9">
        <v>395.64</v>
      </c>
      <c r="AG748" s="4">
        <v>41777</v>
      </c>
      <c r="AH748" s="9">
        <v>1392.3</v>
      </c>
      <c r="AI748" s="4">
        <v>41740</v>
      </c>
      <c r="AJ748" s="9">
        <v>43116.91</v>
      </c>
    </row>
    <row r="749" spans="1:36" x14ac:dyDescent="0.25">
      <c r="A749" s="4">
        <v>41747</v>
      </c>
      <c r="B749" s="9">
        <v>5454.23</v>
      </c>
      <c r="C749" s="4">
        <v>41747</v>
      </c>
      <c r="D749" s="9">
        <v>14516.27</v>
      </c>
      <c r="E749" s="4">
        <v>41950</v>
      </c>
      <c r="F749" s="9">
        <v>2418.1709999999998</v>
      </c>
      <c r="G749" s="4">
        <v>41747</v>
      </c>
      <c r="H749" s="9">
        <v>14500.39</v>
      </c>
      <c r="I749" s="4">
        <v>41747</v>
      </c>
      <c r="J749" s="9">
        <v>8375.08</v>
      </c>
      <c r="K749" s="4">
        <v>41747</v>
      </c>
      <c r="L749" s="9">
        <v>1864.85</v>
      </c>
      <c r="M749" s="4">
        <v>41747</v>
      </c>
      <c r="N749" s="9">
        <v>6625.25</v>
      </c>
      <c r="O749" s="4">
        <v>41747</v>
      </c>
      <c r="P749" s="9">
        <v>22760.240000000002</v>
      </c>
      <c r="Q749" s="4">
        <v>41747</v>
      </c>
      <c r="R749" s="9">
        <v>4431.8100000000004</v>
      </c>
      <c r="S749" s="4">
        <v>41747</v>
      </c>
      <c r="T749" s="9">
        <v>9409.7099999999991</v>
      </c>
      <c r="U749" s="4">
        <v>41742</v>
      </c>
      <c r="V749" s="9">
        <v>1997.44</v>
      </c>
      <c r="W749" s="4">
        <v>41747</v>
      </c>
      <c r="X749" s="9">
        <v>52111.9</v>
      </c>
      <c r="Y749" s="4">
        <v>41747</v>
      </c>
      <c r="Z749" s="9">
        <v>4906.78</v>
      </c>
      <c r="AA749" s="4">
        <v>41818</v>
      </c>
      <c r="AB749" s="9">
        <v>9306.83</v>
      </c>
      <c r="AC749" s="4">
        <v>41742</v>
      </c>
      <c r="AD749" s="9">
        <v>6776.3</v>
      </c>
      <c r="AE749" s="4">
        <v>41747</v>
      </c>
      <c r="AF749" s="9">
        <v>396.76</v>
      </c>
      <c r="AG749" s="4">
        <v>41784</v>
      </c>
      <c r="AH749" s="9">
        <v>1438.98</v>
      </c>
      <c r="AI749" s="4">
        <v>41747</v>
      </c>
      <c r="AJ749" s="9">
        <v>43446.52</v>
      </c>
    </row>
    <row r="750" spans="1:36" x14ac:dyDescent="0.25">
      <c r="A750" s="4">
        <v>41754</v>
      </c>
      <c r="B750" s="9">
        <v>5531.0029999999997</v>
      </c>
      <c r="C750" s="4">
        <v>41754</v>
      </c>
      <c r="D750" s="9">
        <v>14429.26</v>
      </c>
      <c r="E750" s="4">
        <v>41957</v>
      </c>
      <c r="F750" s="9">
        <v>2478.8240000000001</v>
      </c>
      <c r="G750" s="4">
        <v>41754</v>
      </c>
      <c r="H750" s="9">
        <v>14533.57</v>
      </c>
      <c r="I750" s="4">
        <v>41754</v>
      </c>
      <c r="J750" s="9">
        <v>8374.4699999999993</v>
      </c>
      <c r="K750" s="4">
        <v>41754</v>
      </c>
      <c r="L750" s="9">
        <v>1863.4</v>
      </c>
      <c r="M750" s="4">
        <v>41754</v>
      </c>
      <c r="N750" s="9">
        <v>6685.69</v>
      </c>
      <c r="O750" s="4">
        <v>41754</v>
      </c>
      <c r="P750" s="9">
        <v>22223.53</v>
      </c>
      <c r="Q750" s="4">
        <v>41754</v>
      </c>
      <c r="R750" s="9">
        <v>4443.63</v>
      </c>
      <c r="S750" s="4">
        <v>41754</v>
      </c>
      <c r="T750" s="9">
        <v>9401.5499999999993</v>
      </c>
      <c r="U750" s="4">
        <v>41749</v>
      </c>
      <c r="V750" s="9">
        <v>2004.28</v>
      </c>
      <c r="W750" s="4">
        <v>41754</v>
      </c>
      <c r="X750" s="9">
        <v>51399.4</v>
      </c>
      <c r="Y750" s="4">
        <v>41754</v>
      </c>
      <c r="Z750" s="9">
        <v>4876.6499999999996</v>
      </c>
      <c r="AA750" s="4">
        <v>41825</v>
      </c>
      <c r="AB750" s="9">
        <v>9510.0499999999993</v>
      </c>
      <c r="AC750" s="4">
        <v>41749</v>
      </c>
      <c r="AD750" s="9">
        <v>6779.4</v>
      </c>
      <c r="AE750" s="4">
        <v>41754</v>
      </c>
      <c r="AF750" s="9">
        <v>392.85</v>
      </c>
      <c r="AG750" s="4">
        <v>41791</v>
      </c>
      <c r="AH750" s="9">
        <v>1432.03</v>
      </c>
      <c r="AI750" s="4">
        <v>41754</v>
      </c>
      <c r="AJ750" s="9">
        <v>43851.17</v>
      </c>
    </row>
    <row r="751" spans="1:36" x14ac:dyDescent="0.25">
      <c r="A751" s="4">
        <v>41761</v>
      </c>
      <c r="B751" s="9">
        <v>5458.0569999999998</v>
      </c>
      <c r="C751" s="4">
        <v>41761</v>
      </c>
      <c r="D751" s="9">
        <v>14457.51</v>
      </c>
      <c r="E751" s="4">
        <v>41964</v>
      </c>
      <c r="F751" s="9">
        <v>2486.7910000000002</v>
      </c>
      <c r="G751" s="4">
        <v>41761</v>
      </c>
      <c r="H751" s="9">
        <v>14765.15</v>
      </c>
      <c r="I751" s="4">
        <v>41761</v>
      </c>
      <c r="J751" s="9">
        <v>8442.7099999999991</v>
      </c>
      <c r="K751" s="4">
        <v>41761</v>
      </c>
      <c r="L751" s="9">
        <v>1881.14</v>
      </c>
      <c r="M751" s="4">
        <v>41761</v>
      </c>
      <c r="N751" s="9">
        <v>6822.42</v>
      </c>
      <c r="O751" s="4">
        <v>41761</v>
      </c>
      <c r="P751" s="9">
        <v>22260.67</v>
      </c>
      <c r="Q751" s="4">
        <v>41761</v>
      </c>
      <c r="R751" s="9">
        <v>4458.17</v>
      </c>
      <c r="S751" s="4">
        <v>41761</v>
      </c>
      <c r="T751" s="9">
        <v>9556.02</v>
      </c>
      <c r="U751" s="4">
        <v>41756</v>
      </c>
      <c r="V751" s="9">
        <v>1971.66</v>
      </c>
      <c r="W751" s="4">
        <v>41761</v>
      </c>
      <c r="X751" s="9">
        <v>52980.3</v>
      </c>
      <c r="Y751" s="4">
        <v>41761</v>
      </c>
      <c r="Z751" s="9">
        <v>4927.33</v>
      </c>
      <c r="AA751" s="4">
        <v>41832</v>
      </c>
      <c r="AB751" s="9">
        <v>9495.84</v>
      </c>
      <c r="AC751" s="4">
        <v>41756</v>
      </c>
      <c r="AD751" s="9">
        <v>6782.75</v>
      </c>
      <c r="AE751" s="4">
        <v>41761</v>
      </c>
      <c r="AF751" s="9">
        <v>399.23</v>
      </c>
      <c r="AG751" s="4">
        <v>41798</v>
      </c>
      <c r="AH751" s="9">
        <v>1484.94</v>
      </c>
      <c r="AI751" s="4">
        <v>41761</v>
      </c>
      <c r="AJ751" s="9">
        <v>44015.07</v>
      </c>
    </row>
    <row r="752" spans="1:36" x14ac:dyDescent="0.25">
      <c r="A752" s="4">
        <v>41768</v>
      </c>
      <c r="B752" s="9">
        <v>5460.84</v>
      </c>
      <c r="C752" s="4">
        <v>41768</v>
      </c>
      <c r="D752" s="9">
        <v>14199.59</v>
      </c>
      <c r="E752" s="4">
        <v>41971</v>
      </c>
      <c r="F752" s="9">
        <v>2682.835</v>
      </c>
      <c r="G752" s="4">
        <v>41768</v>
      </c>
      <c r="H752" s="9">
        <v>14534.06</v>
      </c>
      <c r="I752" s="4">
        <v>41768</v>
      </c>
      <c r="J752" s="9">
        <v>8510.39</v>
      </c>
      <c r="K752" s="4">
        <v>41768</v>
      </c>
      <c r="L752" s="9">
        <v>1878.48</v>
      </c>
      <c r="M752" s="4">
        <v>41768</v>
      </c>
      <c r="N752" s="9">
        <v>6814.57</v>
      </c>
      <c r="O752" s="4">
        <v>41768</v>
      </c>
      <c r="P752" s="9">
        <v>21862.99</v>
      </c>
      <c r="Q752" s="4">
        <v>41768</v>
      </c>
      <c r="R752" s="9">
        <v>4477.28</v>
      </c>
      <c r="S752" s="4">
        <v>41768</v>
      </c>
      <c r="T752" s="9">
        <v>9581.4500000000007</v>
      </c>
      <c r="U752" s="4">
        <v>41763</v>
      </c>
      <c r="V752" s="9">
        <v>1959.44</v>
      </c>
      <c r="W752" s="4">
        <v>41768</v>
      </c>
      <c r="X752" s="9">
        <v>53100.3</v>
      </c>
      <c r="Y752" s="4">
        <v>41768</v>
      </c>
      <c r="Z752" s="9">
        <v>4877.5600000000004</v>
      </c>
      <c r="AA752" s="4">
        <v>41839</v>
      </c>
      <c r="AB752" s="9">
        <v>9400.9699999999993</v>
      </c>
      <c r="AC752" s="4">
        <v>41763</v>
      </c>
      <c r="AD752" s="9">
        <v>6694.8</v>
      </c>
      <c r="AE752" s="4">
        <v>41768</v>
      </c>
      <c r="AF752" s="9">
        <v>401.93</v>
      </c>
      <c r="AG752" s="4">
        <v>41805</v>
      </c>
      <c r="AH752" s="9">
        <v>1501.18</v>
      </c>
      <c r="AI752" s="4">
        <v>41768</v>
      </c>
      <c r="AJ752" s="9">
        <v>43741.1</v>
      </c>
    </row>
    <row r="753" spans="1:36" x14ac:dyDescent="0.25">
      <c r="A753" s="4">
        <v>41775</v>
      </c>
      <c r="B753" s="9">
        <v>5479.0439999999999</v>
      </c>
      <c r="C753" s="4">
        <v>41775</v>
      </c>
      <c r="D753" s="9">
        <v>14096.59</v>
      </c>
      <c r="E753" s="4">
        <v>41978</v>
      </c>
      <c r="F753" s="9">
        <v>2937.6469999999999</v>
      </c>
      <c r="G753" s="4">
        <v>41775</v>
      </c>
      <c r="H753" s="9">
        <v>14514.74</v>
      </c>
      <c r="I753" s="4">
        <v>41775</v>
      </c>
      <c r="J753" s="9">
        <v>8683.6200000000008</v>
      </c>
      <c r="K753" s="4">
        <v>41775</v>
      </c>
      <c r="L753" s="9">
        <v>1877.86</v>
      </c>
      <c r="M753" s="4">
        <v>41775</v>
      </c>
      <c r="N753" s="9">
        <v>6855.81</v>
      </c>
      <c r="O753" s="4">
        <v>41775</v>
      </c>
      <c r="P753" s="9">
        <v>22712.91</v>
      </c>
      <c r="Q753" s="4">
        <v>41775</v>
      </c>
      <c r="R753" s="9">
        <v>4456.28</v>
      </c>
      <c r="S753" s="4">
        <v>41775</v>
      </c>
      <c r="T753" s="9">
        <v>9629.1</v>
      </c>
      <c r="U753" s="4">
        <v>41770</v>
      </c>
      <c r="V753" s="9">
        <v>1956.55</v>
      </c>
      <c r="W753" s="4">
        <v>41775</v>
      </c>
      <c r="X753" s="9">
        <v>53975.8</v>
      </c>
      <c r="Y753" s="4">
        <v>41775</v>
      </c>
      <c r="Z753" s="9">
        <v>4654.09</v>
      </c>
      <c r="AA753" s="4">
        <v>41846</v>
      </c>
      <c r="AB753" s="9">
        <v>9439.2900000000009</v>
      </c>
      <c r="AC753" s="4">
        <v>41770</v>
      </c>
      <c r="AD753" s="9">
        <v>6858.8</v>
      </c>
      <c r="AE753" s="4">
        <v>41775</v>
      </c>
      <c r="AF753" s="9">
        <v>399.56</v>
      </c>
      <c r="AG753" s="4">
        <v>41812</v>
      </c>
      <c r="AH753" s="9">
        <v>1486.3</v>
      </c>
      <c r="AI753" s="4">
        <v>41775</v>
      </c>
      <c r="AJ753" s="9">
        <v>44078.03</v>
      </c>
    </row>
    <row r="754" spans="1:36" x14ac:dyDescent="0.25">
      <c r="A754" s="4">
        <v>41782</v>
      </c>
      <c r="B754" s="9">
        <v>5492.7870000000003</v>
      </c>
      <c r="C754" s="4">
        <v>41782</v>
      </c>
      <c r="D754" s="9">
        <v>14462.17</v>
      </c>
      <c r="E754" s="4">
        <v>41985</v>
      </c>
      <c r="F754" s="9">
        <v>2938.1729999999998</v>
      </c>
      <c r="G754" s="4">
        <v>41782</v>
      </c>
      <c r="H754" s="9">
        <v>14708.1</v>
      </c>
      <c r="I754" s="4">
        <v>41782</v>
      </c>
      <c r="J754" s="9">
        <v>8703.84</v>
      </c>
      <c r="K754" s="4">
        <v>41782</v>
      </c>
      <c r="L754" s="9">
        <v>1900.53</v>
      </c>
      <c r="M754" s="4">
        <v>41782</v>
      </c>
      <c r="N754" s="9">
        <v>6815.75</v>
      </c>
      <c r="O754" s="4">
        <v>41782</v>
      </c>
      <c r="P754" s="9">
        <v>22965.86</v>
      </c>
      <c r="Q754" s="4">
        <v>41782</v>
      </c>
      <c r="R754" s="9">
        <v>4493.1499999999996</v>
      </c>
      <c r="S754" s="4">
        <v>41782</v>
      </c>
      <c r="T754" s="9">
        <v>9768.01</v>
      </c>
      <c r="U754" s="4">
        <v>41777</v>
      </c>
      <c r="V754" s="9">
        <v>2013.44</v>
      </c>
      <c r="W754" s="4">
        <v>41782</v>
      </c>
      <c r="X754" s="9">
        <v>52626.400000000001</v>
      </c>
      <c r="Y754" s="4">
        <v>41782</v>
      </c>
      <c r="Z754" s="9">
        <v>4836.38</v>
      </c>
      <c r="AA754" s="4">
        <v>41853</v>
      </c>
      <c r="AB754" s="9">
        <v>9266.51</v>
      </c>
      <c r="AC754" s="4">
        <v>41777</v>
      </c>
      <c r="AD754" s="9">
        <v>7203</v>
      </c>
      <c r="AE754" s="4">
        <v>41782</v>
      </c>
      <c r="AF754" s="9">
        <v>405.14</v>
      </c>
      <c r="AG754" s="4">
        <v>41819</v>
      </c>
      <c r="AH754" s="9">
        <v>1477.32</v>
      </c>
      <c r="AI754" s="4">
        <v>41782</v>
      </c>
      <c r="AJ754" s="9">
        <v>44894.82</v>
      </c>
    </row>
    <row r="755" spans="1:36" x14ac:dyDescent="0.25">
      <c r="A755" s="4">
        <v>41789</v>
      </c>
      <c r="B755" s="9">
        <v>5492.5460000000003</v>
      </c>
      <c r="C755" s="4">
        <v>41789</v>
      </c>
      <c r="D755" s="9">
        <v>14632.38</v>
      </c>
      <c r="E755" s="4">
        <v>41992</v>
      </c>
      <c r="F755" s="9">
        <v>3108.596</v>
      </c>
      <c r="G755" s="4">
        <v>41789</v>
      </c>
      <c r="H755" s="9">
        <v>14604.16</v>
      </c>
      <c r="I755" s="4">
        <v>41789</v>
      </c>
      <c r="J755" s="9">
        <v>8674.52</v>
      </c>
      <c r="K755" s="4">
        <v>41789</v>
      </c>
      <c r="L755" s="9">
        <v>1923.57</v>
      </c>
      <c r="M755" s="4">
        <v>41789</v>
      </c>
      <c r="N755" s="9">
        <v>6844.51</v>
      </c>
      <c r="O755" s="4">
        <v>41789</v>
      </c>
      <c r="P755" s="9">
        <v>23081.65</v>
      </c>
      <c r="Q755" s="4">
        <v>41789</v>
      </c>
      <c r="R755" s="9">
        <v>4519.57</v>
      </c>
      <c r="S755" s="4">
        <v>41789</v>
      </c>
      <c r="T755" s="9">
        <v>9943.27</v>
      </c>
      <c r="U755" s="4">
        <v>41784</v>
      </c>
      <c r="V755" s="9">
        <v>2017.17</v>
      </c>
      <c r="W755" s="4">
        <v>41789</v>
      </c>
      <c r="X755" s="9">
        <v>51239.3</v>
      </c>
      <c r="Y755" s="4">
        <v>41789</v>
      </c>
      <c r="Z755" s="9">
        <v>4898.7700000000004</v>
      </c>
      <c r="AA755" s="4">
        <v>41860</v>
      </c>
      <c r="AB755" s="9">
        <v>9085.9599999999991</v>
      </c>
      <c r="AC755" s="4">
        <v>41784</v>
      </c>
      <c r="AD755" s="9">
        <v>7367.1</v>
      </c>
      <c r="AE755" s="4">
        <v>41789</v>
      </c>
      <c r="AF755" s="9">
        <v>407.21</v>
      </c>
      <c r="AG755" s="4">
        <v>41826</v>
      </c>
      <c r="AH755" s="9">
        <v>1489.53</v>
      </c>
      <c r="AI755" s="4">
        <v>41789</v>
      </c>
      <c r="AJ755" s="9">
        <v>44641.55</v>
      </c>
    </row>
    <row r="756" spans="1:36" x14ac:dyDescent="0.25">
      <c r="A756" s="4">
        <v>41796</v>
      </c>
      <c r="B756" s="9">
        <v>5464.0320000000002</v>
      </c>
      <c r="C756" s="4">
        <v>41796</v>
      </c>
      <c r="D756" s="9">
        <v>15077.24</v>
      </c>
      <c r="E756" s="4">
        <v>41999</v>
      </c>
      <c r="F756" s="9">
        <v>3157.6030000000001</v>
      </c>
      <c r="G756" s="4">
        <v>41796</v>
      </c>
      <c r="H756" s="9">
        <v>14838.9</v>
      </c>
      <c r="I756" s="4">
        <v>41796</v>
      </c>
      <c r="J756" s="9">
        <v>8659.69</v>
      </c>
      <c r="K756" s="4">
        <v>41796</v>
      </c>
      <c r="L756" s="9">
        <v>1949.44</v>
      </c>
      <c r="M756" s="4">
        <v>41796</v>
      </c>
      <c r="N756" s="9">
        <v>6858.21</v>
      </c>
      <c r="O756" s="4">
        <v>41796</v>
      </c>
      <c r="P756" s="9">
        <v>22951</v>
      </c>
      <c r="Q756" s="4">
        <v>41796</v>
      </c>
      <c r="R756" s="9">
        <v>4581.12</v>
      </c>
      <c r="S756" s="4">
        <v>41796</v>
      </c>
      <c r="T756" s="9">
        <v>9987.19</v>
      </c>
      <c r="U756" s="4">
        <v>41791</v>
      </c>
      <c r="V756" s="9">
        <v>1994.96</v>
      </c>
      <c r="W756" s="4">
        <v>41796</v>
      </c>
      <c r="X756" s="9">
        <v>53128.7</v>
      </c>
      <c r="Y756" s="4">
        <v>41796</v>
      </c>
      <c r="Z756" s="9">
        <v>5012.3999999999996</v>
      </c>
      <c r="AA756" s="4">
        <v>41867</v>
      </c>
      <c r="AB756" s="9">
        <v>9206.81</v>
      </c>
      <c r="AC756" s="4">
        <v>41791</v>
      </c>
      <c r="AD756" s="9">
        <v>7229.95</v>
      </c>
      <c r="AE756" s="4">
        <v>41796</v>
      </c>
      <c r="AF756" s="9">
        <v>413.26</v>
      </c>
      <c r="AG756" s="4">
        <v>41833</v>
      </c>
      <c r="AH756" s="9">
        <v>1499.82</v>
      </c>
      <c r="AI756" s="4">
        <v>41796</v>
      </c>
      <c r="AJ756" s="9">
        <v>44929.1</v>
      </c>
    </row>
    <row r="757" spans="1:36" x14ac:dyDescent="0.25">
      <c r="A757" s="4">
        <v>41803</v>
      </c>
      <c r="B757" s="9">
        <v>5405.0510000000004</v>
      </c>
      <c r="C757" s="4">
        <v>41803</v>
      </c>
      <c r="D757" s="9">
        <v>15097.84</v>
      </c>
      <c r="E757" s="4">
        <v>42006</v>
      </c>
      <c r="F757" s="9">
        <v>3234.6779999999999</v>
      </c>
      <c r="G757" s="4">
        <v>41803</v>
      </c>
      <c r="H757" s="9">
        <v>15001.61</v>
      </c>
      <c r="I757" s="4">
        <v>41803</v>
      </c>
      <c r="J757" s="9">
        <v>8653.76</v>
      </c>
      <c r="K757" s="4">
        <v>41803</v>
      </c>
      <c r="L757" s="9">
        <v>1936.16</v>
      </c>
      <c r="M757" s="4">
        <v>41803</v>
      </c>
      <c r="N757" s="9">
        <v>6777.85</v>
      </c>
      <c r="O757" s="4">
        <v>41803</v>
      </c>
      <c r="P757" s="9">
        <v>23319.17</v>
      </c>
      <c r="Q757" s="4">
        <v>41803</v>
      </c>
      <c r="R757" s="9">
        <v>4543.28</v>
      </c>
      <c r="S757" s="4">
        <v>41803</v>
      </c>
      <c r="T757" s="9">
        <v>9912.8700000000008</v>
      </c>
      <c r="U757" s="4">
        <v>41798</v>
      </c>
      <c r="V757" s="9">
        <v>1995.48</v>
      </c>
      <c r="W757" s="4">
        <v>41803</v>
      </c>
      <c r="X757" s="9">
        <v>54806.6</v>
      </c>
      <c r="Y757" s="4">
        <v>41803</v>
      </c>
      <c r="Z757" s="9">
        <v>4897.1400000000003</v>
      </c>
      <c r="AA757" s="4">
        <v>41874</v>
      </c>
      <c r="AB757" s="9">
        <v>9380.1</v>
      </c>
      <c r="AC757" s="4">
        <v>41798</v>
      </c>
      <c r="AD757" s="9">
        <v>7583.4</v>
      </c>
      <c r="AE757" s="4">
        <v>41803</v>
      </c>
      <c r="AF757" s="9">
        <v>414.05</v>
      </c>
      <c r="AG757" s="4">
        <v>41840</v>
      </c>
      <c r="AH757" s="9">
        <v>1422.53</v>
      </c>
      <c r="AI757" s="4">
        <v>41803</v>
      </c>
      <c r="AJ757" s="9">
        <v>45803.040000000001</v>
      </c>
    </row>
    <row r="758" spans="1:36" x14ac:dyDescent="0.25">
      <c r="A758" s="4">
        <v>41810</v>
      </c>
      <c r="B758" s="9">
        <v>5419.4750000000004</v>
      </c>
      <c r="C758" s="4">
        <v>41810</v>
      </c>
      <c r="D758" s="9">
        <v>15349.42</v>
      </c>
      <c r="E758" s="4">
        <v>42013</v>
      </c>
      <c r="F758" s="9">
        <v>3285.4119999999998</v>
      </c>
      <c r="G758" s="4">
        <v>41810</v>
      </c>
      <c r="H758" s="9">
        <v>15108.97</v>
      </c>
      <c r="I758" s="4">
        <v>41810</v>
      </c>
      <c r="J758" s="9">
        <v>8701.61</v>
      </c>
      <c r="K758" s="4">
        <v>41810</v>
      </c>
      <c r="L758" s="9">
        <v>1962.87</v>
      </c>
      <c r="M758" s="4">
        <v>41810</v>
      </c>
      <c r="N758" s="9">
        <v>6825.2</v>
      </c>
      <c r="O758" s="4">
        <v>41810</v>
      </c>
      <c r="P758" s="9">
        <v>23194.06</v>
      </c>
      <c r="Q758" s="4">
        <v>41810</v>
      </c>
      <c r="R758" s="9">
        <v>4541.34</v>
      </c>
      <c r="S758" s="4">
        <v>41810</v>
      </c>
      <c r="T758" s="9">
        <v>9987.24</v>
      </c>
      <c r="U758" s="4">
        <v>41805</v>
      </c>
      <c r="V758" s="9">
        <v>1990.85</v>
      </c>
      <c r="W758" s="4">
        <v>41810</v>
      </c>
      <c r="X758" s="9">
        <v>54638.2</v>
      </c>
      <c r="Y758" s="4">
        <v>41810</v>
      </c>
      <c r="Z758" s="9">
        <v>4812.92</v>
      </c>
      <c r="AA758" s="4">
        <v>41881</v>
      </c>
      <c r="AB758" s="9">
        <v>9436.27</v>
      </c>
      <c r="AC758" s="4">
        <v>41805</v>
      </c>
      <c r="AD758" s="9">
        <v>7542.1</v>
      </c>
      <c r="AE758" s="4">
        <v>41810</v>
      </c>
      <c r="AF758" s="9">
        <v>417.9</v>
      </c>
      <c r="AG758" s="4">
        <v>41847</v>
      </c>
      <c r="AH758" s="9">
        <v>1388.41</v>
      </c>
      <c r="AI758" s="4">
        <v>41810</v>
      </c>
      <c r="AJ758" s="9">
        <v>46336.08</v>
      </c>
    </row>
    <row r="759" spans="1:36" x14ac:dyDescent="0.25">
      <c r="A759" s="4">
        <v>41817</v>
      </c>
      <c r="B759" s="9">
        <v>5445.0550000000003</v>
      </c>
      <c r="C759" s="4">
        <v>41817</v>
      </c>
      <c r="D759" s="9">
        <v>15095</v>
      </c>
      <c r="E759" s="4">
        <v>42020</v>
      </c>
      <c r="F759" s="9">
        <v>3376.4949999999999</v>
      </c>
      <c r="G759" s="4">
        <v>41817</v>
      </c>
      <c r="H759" s="9">
        <v>15094.25</v>
      </c>
      <c r="I759" s="4">
        <v>41817</v>
      </c>
      <c r="J759" s="9">
        <v>8562.11</v>
      </c>
      <c r="K759" s="4">
        <v>41817</v>
      </c>
      <c r="L759" s="9">
        <v>1960.96</v>
      </c>
      <c r="M759" s="4">
        <v>41817</v>
      </c>
      <c r="N759" s="9">
        <v>6757.77</v>
      </c>
      <c r="O759" s="4">
        <v>41817</v>
      </c>
      <c r="P759" s="9">
        <v>23221.52</v>
      </c>
      <c r="Q759" s="4">
        <v>41817</v>
      </c>
      <c r="R759" s="9">
        <v>4436.99</v>
      </c>
      <c r="S759" s="4">
        <v>41817</v>
      </c>
      <c r="T759" s="9">
        <v>9815.17</v>
      </c>
      <c r="U759" s="4">
        <v>41812</v>
      </c>
      <c r="V759" s="9">
        <v>1968.07</v>
      </c>
      <c r="W759" s="4">
        <v>41817</v>
      </c>
      <c r="X759" s="9">
        <v>53157.3</v>
      </c>
      <c r="Y759" s="4">
        <v>41817</v>
      </c>
      <c r="Z759" s="9">
        <v>4723.97</v>
      </c>
      <c r="AA759" s="4">
        <v>41888</v>
      </c>
      <c r="AB759" s="9">
        <v>9407.94</v>
      </c>
      <c r="AC759" s="4">
        <v>41812</v>
      </c>
      <c r="AD759" s="9">
        <v>7511.45</v>
      </c>
      <c r="AE759" s="4">
        <v>41817</v>
      </c>
      <c r="AF759" s="9">
        <v>410.86</v>
      </c>
      <c r="AG759" s="4">
        <v>41854</v>
      </c>
      <c r="AH759" s="9">
        <v>1374.83</v>
      </c>
      <c r="AI759" s="4">
        <v>41817</v>
      </c>
      <c r="AJ759" s="9">
        <v>45651.85</v>
      </c>
    </row>
    <row r="760" spans="1:36" x14ac:dyDescent="0.25">
      <c r="A760" s="4">
        <v>41824</v>
      </c>
      <c r="B760" s="9">
        <v>5524.9759999999997</v>
      </c>
      <c r="C760" s="4">
        <v>41824</v>
      </c>
      <c r="D760" s="9">
        <v>15437.13</v>
      </c>
      <c r="E760" s="4">
        <v>42027</v>
      </c>
      <c r="F760" s="9">
        <v>3351.7640000000001</v>
      </c>
      <c r="G760" s="4">
        <v>41824</v>
      </c>
      <c r="H760" s="9">
        <v>15214.96</v>
      </c>
      <c r="I760" s="4">
        <v>41824</v>
      </c>
      <c r="J760" s="9">
        <v>8678.2199999999993</v>
      </c>
      <c r="K760" s="4">
        <v>41824</v>
      </c>
      <c r="L760" s="9">
        <v>1985.44</v>
      </c>
      <c r="M760" s="4">
        <v>41824</v>
      </c>
      <c r="N760" s="9">
        <v>6866.05</v>
      </c>
      <c r="O760" s="4">
        <v>41824</v>
      </c>
      <c r="P760" s="9">
        <v>23546.36</v>
      </c>
      <c r="Q760" s="4">
        <v>41824</v>
      </c>
      <c r="R760" s="9">
        <v>4468.9799999999996</v>
      </c>
      <c r="S760" s="4">
        <v>41824</v>
      </c>
      <c r="T760" s="9">
        <v>10009.08</v>
      </c>
      <c r="U760" s="4">
        <v>41819</v>
      </c>
      <c r="V760" s="9">
        <v>1988.51</v>
      </c>
      <c r="W760" s="4">
        <v>41824</v>
      </c>
      <c r="X760" s="9">
        <v>54055.9</v>
      </c>
      <c r="Y760" s="4">
        <v>41824</v>
      </c>
      <c r="Z760" s="9">
        <v>4806.41</v>
      </c>
      <c r="AA760" s="4">
        <v>41895</v>
      </c>
      <c r="AB760" s="9">
        <v>9223.18</v>
      </c>
      <c r="AC760" s="4">
        <v>41819</v>
      </c>
      <c r="AD760" s="9">
        <v>7508.8</v>
      </c>
      <c r="AE760" s="4">
        <v>41824</v>
      </c>
      <c r="AF760" s="9">
        <v>418.7</v>
      </c>
      <c r="AG760" s="4">
        <v>41861</v>
      </c>
      <c r="AH760" s="9">
        <v>1348.21</v>
      </c>
      <c r="AI760" s="4">
        <v>41824</v>
      </c>
      <c r="AJ760" s="9">
        <v>47080.38</v>
      </c>
    </row>
    <row r="761" spans="1:36" x14ac:dyDescent="0.25">
      <c r="A761" s="4">
        <v>41831</v>
      </c>
      <c r="B761" s="9">
        <v>5486.7929999999997</v>
      </c>
      <c r="C761" s="4">
        <v>41831</v>
      </c>
      <c r="D761" s="9">
        <v>15164.04</v>
      </c>
      <c r="E761" s="4">
        <v>42034</v>
      </c>
      <c r="F761" s="9">
        <v>3210.3629999999998</v>
      </c>
      <c r="G761" s="4">
        <v>41831</v>
      </c>
      <c r="H761" s="9">
        <v>15125.5</v>
      </c>
      <c r="I761" s="4">
        <v>41831</v>
      </c>
      <c r="J761" s="9">
        <v>8468.52</v>
      </c>
      <c r="K761" s="4">
        <v>41831</v>
      </c>
      <c r="L761" s="9">
        <v>1967.57</v>
      </c>
      <c r="M761" s="4">
        <v>41831</v>
      </c>
      <c r="N761" s="9">
        <v>6690.17</v>
      </c>
      <c r="O761" s="4">
        <v>41831</v>
      </c>
      <c r="P761" s="9">
        <v>23233.45</v>
      </c>
      <c r="Q761" s="4">
        <v>41831</v>
      </c>
      <c r="R761" s="9">
        <v>4316.5</v>
      </c>
      <c r="S761" s="4">
        <v>41831</v>
      </c>
      <c r="T761" s="9">
        <v>9666.34</v>
      </c>
      <c r="U761" s="4">
        <v>41826</v>
      </c>
      <c r="V761" s="9">
        <v>2009.66</v>
      </c>
      <c r="W761" s="4">
        <v>41831</v>
      </c>
      <c r="X761" s="9">
        <v>54785.9</v>
      </c>
      <c r="Y761" s="4">
        <v>41831</v>
      </c>
      <c r="Z761" s="9">
        <v>4657.1400000000003</v>
      </c>
      <c r="AA761" s="4">
        <v>41902</v>
      </c>
      <c r="AB761" s="9">
        <v>9240.4500000000007</v>
      </c>
      <c r="AC761" s="4">
        <v>41826</v>
      </c>
      <c r="AD761" s="9">
        <v>7751.6</v>
      </c>
      <c r="AE761" s="4">
        <v>41831</v>
      </c>
      <c r="AF761" s="9">
        <v>403.61</v>
      </c>
      <c r="AG761" s="4">
        <v>41868</v>
      </c>
      <c r="AH761" s="9">
        <v>1417.82</v>
      </c>
      <c r="AI761" s="4">
        <v>41831</v>
      </c>
      <c r="AJ761" s="9">
        <v>46071.09</v>
      </c>
    </row>
    <row r="762" spans="1:36" x14ac:dyDescent="0.25">
      <c r="A762" s="4">
        <v>41838</v>
      </c>
      <c r="B762" s="9">
        <v>5531.6639999999998</v>
      </c>
      <c r="C762" s="4">
        <v>41838</v>
      </c>
      <c r="D762" s="9">
        <v>15215.71</v>
      </c>
      <c r="E762" s="4">
        <v>42041</v>
      </c>
      <c r="F762" s="9">
        <v>3075.9070000000002</v>
      </c>
      <c r="G762" s="4">
        <v>41838</v>
      </c>
      <c r="H762" s="9">
        <v>15266.57</v>
      </c>
      <c r="I762" s="4">
        <v>41838</v>
      </c>
      <c r="J762" s="9">
        <v>8511.43</v>
      </c>
      <c r="K762" s="4">
        <v>41838</v>
      </c>
      <c r="L762" s="9">
        <v>1978.22</v>
      </c>
      <c r="M762" s="4">
        <v>41838</v>
      </c>
      <c r="N762" s="9">
        <v>6749.45</v>
      </c>
      <c r="O762" s="4">
        <v>41838</v>
      </c>
      <c r="P762" s="9">
        <v>23454.79</v>
      </c>
      <c r="Q762" s="4">
        <v>41838</v>
      </c>
      <c r="R762" s="9">
        <v>4335.3100000000004</v>
      </c>
      <c r="S762" s="4">
        <v>41838</v>
      </c>
      <c r="T762" s="9">
        <v>9720.02</v>
      </c>
      <c r="U762" s="4">
        <v>41833</v>
      </c>
      <c r="V762" s="9">
        <v>1988.74</v>
      </c>
      <c r="W762" s="4">
        <v>41838</v>
      </c>
      <c r="X762" s="9">
        <v>57012.9</v>
      </c>
      <c r="Y762" s="4">
        <v>41838</v>
      </c>
      <c r="Z762" s="9">
        <v>4700.71</v>
      </c>
      <c r="AA762" s="4">
        <v>41909</v>
      </c>
      <c r="AB762" s="9">
        <v>8989.82</v>
      </c>
      <c r="AC762" s="4">
        <v>41833</v>
      </c>
      <c r="AD762" s="9">
        <v>7459.6</v>
      </c>
      <c r="AE762" s="4">
        <v>41838</v>
      </c>
      <c r="AF762" s="9">
        <v>404.4</v>
      </c>
      <c r="AG762" s="4">
        <v>41875</v>
      </c>
      <c r="AH762" s="9">
        <v>1446.6</v>
      </c>
      <c r="AI762" s="4">
        <v>41838</v>
      </c>
      <c r="AJ762" s="9">
        <v>46558.12</v>
      </c>
    </row>
    <row r="763" spans="1:36" x14ac:dyDescent="0.25">
      <c r="A763" s="4">
        <v>41845</v>
      </c>
      <c r="B763" s="9">
        <v>5583.5050000000001</v>
      </c>
      <c r="C763" s="4">
        <v>41845</v>
      </c>
      <c r="D763" s="9">
        <v>15457.87</v>
      </c>
      <c r="E763" s="4">
        <v>42048</v>
      </c>
      <c r="F763" s="9">
        <v>3203.8270000000002</v>
      </c>
      <c r="G763" s="4">
        <v>41845</v>
      </c>
      <c r="H763" s="9">
        <v>15455.04</v>
      </c>
      <c r="I763" s="4">
        <v>41845</v>
      </c>
      <c r="J763" s="9">
        <v>8571.48</v>
      </c>
      <c r="K763" s="4">
        <v>41845</v>
      </c>
      <c r="L763" s="9">
        <v>1978.34</v>
      </c>
      <c r="M763" s="4">
        <v>41845</v>
      </c>
      <c r="N763" s="9">
        <v>6791.55</v>
      </c>
      <c r="O763" s="4">
        <v>41845</v>
      </c>
      <c r="P763" s="9">
        <v>24216.01</v>
      </c>
      <c r="Q763" s="4">
        <v>41845</v>
      </c>
      <c r="R763" s="9">
        <v>4330.55</v>
      </c>
      <c r="S763" s="4">
        <v>41845</v>
      </c>
      <c r="T763" s="9">
        <v>9644.01</v>
      </c>
      <c r="U763" s="4">
        <v>41840</v>
      </c>
      <c r="V763" s="9">
        <v>2019.42</v>
      </c>
      <c r="W763" s="4">
        <v>41845</v>
      </c>
      <c r="X763" s="9">
        <v>57821.1</v>
      </c>
      <c r="Y763" s="4">
        <v>41845</v>
      </c>
      <c r="Z763" s="9">
        <v>4716.87</v>
      </c>
      <c r="AA763" s="4">
        <v>41916</v>
      </c>
      <c r="AB763" s="9">
        <v>9106.2800000000007</v>
      </c>
      <c r="AC763" s="4">
        <v>41840</v>
      </c>
      <c r="AD763" s="9">
        <v>7663.9</v>
      </c>
      <c r="AE763" s="4">
        <v>41845</v>
      </c>
      <c r="AF763" s="9">
        <v>404.84</v>
      </c>
      <c r="AG763" s="4">
        <v>41882</v>
      </c>
      <c r="AH763" s="9">
        <v>1400.71</v>
      </c>
      <c r="AI763" s="4">
        <v>41845</v>
      </c>
      <c r="AJ763" s="9">
        <v>46384.92</v>
      </c>
    </row>
    <row r="764" spans="1:36" x14ac:dyDescent="0.25">
      <c r="A764" s="4">
        <v>41852</v>
      </c>
      <c r="B764" s="9">
        <v>5556.3729999999996</v>
      </c>
      <c r="C764" s="4">
        <v>41852</v>
      </c>
      <c r="D764" s="9">
        <v>15523.11</v>
      </c>
      <c r="E764" s="4">
        <v>42055</v>
      </c>
      <c r="F764" s="9">
        <v>3246.9059999999999</v>
      </c>
      <c r="G764" s="4">
        <v>41852</v>
      </c>
      <c r="H764" s="9">
        <v>15215.26</v>
      </c>
      <c r="I764" s="4">
        <v>41852</v>
      </c>
      <c r="J764" s="9">
        <v>8410.27</v>
      </c>
      <c r="K764" s="4">
        <v>41852</v>
      </c>
      <c r="L764" s="9">
        <v>1925.15</v>
      </c>
      <c r="M764" s="4">
        <v>41852</v>
      </c>
      <c r="N764" s="9">
        <v>6679.18</v>
      </c>
      <c r="O764" s="4">
        <v>41852</v>
      </c>
      <c r="P764" s="9">
        <v>24532.43</v>
      </c>
      <c r="Q764" s="4">
        <v>41852</v>
      </c>
      <c r="R764" s="9">
        <v>4202.78</v>
      </c>
      <c r="S764" s="4">
        <v>41852</v>
      </c>
      <c r="T764" s="9">
        <v>9210.08</v>
      </c>
      <c r="U764" s="4">
        <v>41847</v>
      </c>
      <c r="V764" s="9">
        <v>2033.85</v>
      </c>
      <c r="W764" s="4">
        <v>41852</v>
      </c>
      <c r="X764" s="9">
        <v>55902.9</v>
      </c>
      <c r="Y764" s="4">
        <v>41852</v>
      </c>
      <c r="Z764" s="9">
        <v>4614.8500000000004</v>
      </c>
      <c r="AA764" s="4">
        <v>41923</v>
      </c>
      <c r="AB764" s="9">
        <v>8966.44</v>
      </c>
      <c r="AC764" s="4">
        <v>41847</v>
      </c>
      <c r="AD764" s="9">
        <v>7790.45</v>
      </c>
      <c r="AE764" s="4">
        <v>41852</v>
      </c>
      <c r="AF764" s="9">
        <v>398.56</v>
      </c>
      <c r="AG764" s="4">
        <v>41889</v>
      </c>
      <c r="AH764" s="9">
        <v>1474.71</v>
      </c>
      <c r="AI764" s="4">
        <v>41852</v>
      </c>
      <c r="AJ764" s="9">
        <v>45733.69</v>
      </c>
    </row>
    <row r="765" spans="1:36" x14ac:dyDescent="0.25">
      <c r="A765" s="4">
        <v>41859</v>
      </c>
      <c r="B765" s="9">
        <v>5435.31</v>
      </c>
      <c r="C765" s="4">
        <v>41859</v>
      </c>
      <c r="D765" s="9">
        <v>14778.37</v>
      </c>
      <c r="E765" s="4">
        <v>42062</v>
      </c>
      <c r="F765" s="9">
        <v>3310.3029999999999</v>
      </c>
      <c r="G765" s="4">
        <v>41859</v>
      </c>
      <c r="H765" s="9">
        <v>15196.31</v>
      </c>
      <c r="I765" s="4">
        <v>41859</v>
      </c>
      <c r="J765" s="9">
        <v>8274.65</v>
      </c>
      <c r="K765" s="4">
        <v>41859</v>
      </c>
      <c r="L765" s="9">
        <v>1931.59</v>
      </c>
      <c r="M765" s="4">
        <v>41859</v>
      </c>
      <c r="N765" s="9">
        <v>6567.36</v>
      </c>
      <c r="O765" s="4">
        <v>41859</v>
      </c>
      <c r="P765" s="9">
        <v>24331.41</v>
      </c>
      <c r="Q765" s="4">
        <v>41859</v>
      </c>
      <c r="R765" s="9">
        <v>4147.8100000000004</v>
      </c>
      <c r="S765" s="4">
        <v>41859</v>
      </c>
      <c r="T765" s="9">
        <v>9009.32</v>
      </c>
      <c r="U765" s="4">
        <v>41854</v>
      </c>
      <c r="V765" s="9">
        <v>2073.1</v>
      </c>
      <c r="W765" s="4">
        <v>41859</v>
      </c>
      <c r="X765" s="9">
        <v>55572.9</v>
      </c>
      <c r="Y765" s="4">
        <v>41859</v>
      </c>
      <c r="Z765" s="9">
        <v>4530.97</v>
      </c>
      <c r="AA765" s="4">
        <v>41930</v>
      </c>
      <c r="AB765" s="9">
        <v>8512.8799999999992</v>
      </c>
      <c r="AC765" s="4">
        <v>41854</v>
      </c>
      <c r="AD765" s="9">
        <v>7602.6</v>
      </c>
      <c r="AE765" s="4">
        <v>41859</v>
      </c>
      <c r="AF765" s="9">
        <v>390.25</v>
      </c>
      <c r="AG765" s="4">
        <v>41896</v>
      </c>
      <c r="AH765" s="9">
        <v>1458.52</v>
      </c>
      <c r="AI765" s="4">
        <v>41859</v>
      </c>
      <c r="AJ765" s="9">
        <v>45560.82</v>
      </c>
    </row>
    <row r="766" spans="1:36" x14ac:dyDescent="0.25">
      <c r="A766" s="4">
        <v>41866</v>
      </c>
      <c r="B766" s="9">
        <v>5566.5219999999999</v>
      </c>
      <c r="C766" s="4">
        <v>41866</v>
      </c>
      <c r="D766" s="9">
        <v>15318.34</v>
      </c>
      <c r="E766" s="4">
        <v>42069</v>
      </c>
      <c r="F766" s="9">
        <v>3241.1880000000001</v>
      </c>
      <c r="G766" s="4">
        <v>41866</v>
      </c>
      <c r="H766" s="9">
        <v>15304.24</v>
      </c>
      <c r="I766" s="4">
        <v>41866</v>
      </c>
      <c r="J766" s="9">
        <v>8366.73</v>
      </c>
      <c r="K766" s="4">
        <v>41866</v>
      </c>
      <c r="L766" s="9">
        <v>1955.06</v>
      </c>
      <c r="M766" s="4">
        <v>41866</v>
      </c>
      <c r="N766" s="9">
        <v>6689.08</v>
      </c>
      <c r="O766" s="4">
        <v>41866</v>
      </c>
      <c r="P766" s="9">
        <v>24954.94</v>
      </c>
      <c r="Q766" s="4">
        <v>41866</v>
      </c>
      <c r="R766" s="9">
        <v>4174.3599999999997</v>
      </c>
      <c r="S766" s="4">
        <v>41866</v>
      </c>
      <c r="T766" s="9">
        <v>9092.6</v>
      </c>
      <c r="U766" s="4">
        <v>41861</v>
      </c>
      <c r="V766" s="9">
        <v>2031.1</v>
      </c>
      <c r="W766" s="4">
        <v>41866</v>
      </c>
      <c r="X766" s="9">
        <v>56963.6</v>
      </c>
      <c r="Y766" s="4">
        <v>41866</v>
      </c>
      <c r="Z766" s="9">
        <v>4672.59</v>
      </c>
      <c r="AA766" s="4">
        <v>41937</v>
      </c>
      <c r="AB766" s="9">
        <v>8646.01</v>
      </c>
      <c r="AC766" s="4">
        <v>41861</v>
      </c>
      <c r="AD766" s="9">
        <v>7568.55</v>
      </c>
      <c r="AE766" s="4">
        <v>41866</v>
      </c>
      <c r="AF766" s="9">
        <v>395.35</v>
      </c>
      <c r="AG766" s="4">
        <v>41903</v>
      </c>
      <c r="AH766" s="9">
        <v>1431.58</v>
      </c>
      <c r="AI766" s="4">
        <v>41866</v>
      </c>
      <c r="AJ766" s="9">
        <v>46112.03</v>
      </c>
    </row>
    <row r="767" spans="1:36" x14ac:dyDescent="0.25">
      <c r="A767" s="4">
        <v>41873</v>
      </c>
      <c r="B767" s="9">
        <v>5645.6149999999998</v>
      </c>
      <c r="C767" s="4">
        <v>41873</v>
      </c>
      <c r="D767" s="9">
        <v>15539.19</v>
      </c>
      <c r="E767" s="4">
        <v>42076</v>
      </c>
      <c r="F767" s="9">
        <v>3372.9110000000001</v>
      </c>
      <c r="G767" s="4">
        <v>41873</v>
      </c>
      <c r="H767" s="9">
        <v>15535.55</v>
      </c>
      <c r="I767" s="4">
        <v>41873</v>
      </c>
      <c r="J767" s="9">
        <v>8554.16</v>
      </c>
      <c r="K767" s="4">
        <v>41873</v>
      </c>
      <c r="L767" s="9">
        <v>1988.4</v>
      </c>
      <c r="M767" s="4">
        <v>41873</v>
      </c>
      <c r="N767" s="9">
        <v>6775.25</v>
      </c>
      <c r="O767" s="4">
        <v>41873</v>
      </c>
      <c r="P767" s="9">
        <v>25112.23</v>
      </c>
      <c r="Q767" s="4">
        <v>41873</v>
      </c>
      <c r="R767" s="9">
        <v>4252.8</v>
      </c>
      <c r="S767" s="4">
        <v>41873</v>
      </c>
      <c r="T767" s="9">
        <v>9339.17</v>
      </c>
      <c r="U767" s="4">
        <v>41868</v>
      </c>
      <c r="V767" s="9">
        <v>2063.2199999999998</v>
      </c>
      <c r="W767" s="4">
        <v>41873</v>
      </c>
      <c r="X767" s="9">
        <v>58407.3</v>
      </c>
      <c r="Y767" s="4">
        <v>41873</v>
      </c>
      <c r="Z767" s="9">
        <v>4692.0200000000004</v>
      </c>
      <c r="AA767" s="4">
        <v>41944</v>
      </c>
      <c r="AB767" s="9">
        <v>8974.76</v>
      </c>
      <c r="AC767" s="4">
        <v>41868</v>
      </c>
      <c r="AD767" s="9">
        <v>7791.7</v>
      </c>
      <c r="AE767" s="4">
        <v>41873</v>
      </c>
      <c r="AF767" s="9">
        <v>404.48</v>
      </c>
      <c r="AG767" s="4">
        <v>41910</v>
      </c>
      <c r="AH767" s="9">
        <v>1434.2</v>
      </c>
      <c r="AI767" s="4">
        <v>41873</v>
      </c>
      <c r="AJ767" s="9">
        <v>45982.92</v>
      </c>
    </row>
    <row r="768" spans="1:36" x14ac:dyDescent="0.25">
      <c r="A768" s="4">
        <v>41880</v>
      </c>
      <c r="B768" s="9">
        <v>5625.8950000000004</v>
      </c>
      <c r="C768" s="4">
        <v>41880</v>
      </c>
      <c r="D768" s="9">
        <v>15424.59</v>
      </c>
      <c r="E768" s="4">
        <v>42083</v>
      </c>
      <c r="F768" s="9">
        <v>3617.3180000000002</v>
      </c>
      <c r="G768" s="4">
        <v>41880</v>
      </c>
      <c r="H768" s="9">
        <v>15625.73</v>
      </c>
      <c r="I768" s="4">
        <v>41880</v>
      </c>
      <c r="J768" s="9">
        <v>8658.9699999999993</v>
      </c>
      <c r="K768" s="4">
        <v>41880</v>
      </c>
      <c r="L768" s="9">
        <v>2003.37</v>
      </c>
      <c r="M768" s="4">
        <v>41880</v>
      </c>
      <c r="N768" s="9">
        <v>6819.75</v>
      </c>
      <c r="O768" s="4">
        <v>41880</v>
      </c>
      <c r="P768" s="9">
        <v>24742.06</v>
      </c>
      <c r="Q768" s="4">
        <v>41880</v>
      </c>
      <c r="R768" s="9">
        <v>4381.04</v>
      </c>
      <c r="S768" s="4">
        <v>41880</v>
      </c>
      <c r="T768" s="9">
        <v>9470.17</v>
      </c>
      <c r="U768" s="4">
        <v>41875</v>
      </c>
      <c r="V768" s="9">
        <v>2056.6999999999998</v>
      </c>
      <c r="W768" s="4">
        <v>41880</v>
      </c>
      <c r="X768" s="9">
        <v>61288.1</v>
      </c>
      <c r="Y768" s="4">
        <v>41880</v>
      </c>
      <c r="Z768" s="9">
        <v>4783.13</v>
      </c>
      <c r="AA768" s="4">
        <v>41951</v>
      </c>
      <c r="AB768" s="9">
        <v>8912.6200000000008</v>
      </c>
      <c r="AC768" s="4">
        <v>41875</v>
      </c>
      <c r="AD768" s="9">
        <v>7913.2</v>
      </c>
      <c r="AE768" s="4">
        <v>41880</v>
      </c>
      <c r="AF768" s="9">
        <v>413.13</v>
      </c>
      <c r="AG768" s="4">
        <v>41917</v>
      </c>
      <c r="AH768" s="9">
        <v>1384.66</v>
      </c>
      <c r="AI768" s="4">
        <v>41880</v>
      </c>
      <c r="AJ768" s="9">
        <v>45630.44</v>
      </c>
    </row>
    <row r="769" spans="1:36" x14ac:dyDescent="0.25">
      <c r="A769" s="4">
        <v>41887</v>
      </c>
      <c r="B769" s="9">
        <v>5598.6930000000002</v>
      </c>
      <c r="C769" s="4">
        <v>41887</v>
      </c>
      <c r="D769" s="9">
        <v>15668.68</v>
      </c>
      <c r="E769" s="4">
        <v>42090</v>
      </c>
      <c r="F769" s="9">
        <v>3691.096</v>
      </c>
      <c r="G769" s="4">
        <v>41887</v>
      </c>
      <c r="H769" s="9">
        <v>15569.92</v>
      </c>
      <c r="I769" s="4">
        <v>41887</v>
      </c>
      <c r="J769" s="9">
        <v>8788.77</v>
      </c>
      <c r="K769" s="4">
        <v>41887</v>
      </c>
      <c r="L769" s="9">
        <v>2007.71</v>
      </c>
      <c r="M769" s="4">
        <v>41887</v>
      </c>
      <c r="N769" s="9">
        <v>6855.1</v>
      </c>
      <c r="O769" s="4">
        <v>41887</v>
      </c>
      <c r="P769" s="9">
        <v>25240.15</v>
      </c>
      <c r="Q769" s="4">
        <v>41887</v>
      </c>
      <c r="R769" s="9">
        <v>4486.49</v>
      </c>
      <c r="S769" s="4">
        <v>41887</v>
      </c>
      <c r="T769" s="9">
        <v>9747.02</v>
      </c>
      <c r="U769" s="4">
        <v>41882</v>
      </c>
      <c r="V769" s="9">
        <v>2068.54</v>
      </c>
      <c r="W769" s="4">
        <v>41887</v>
      </c>
      <c r="X769" s="9">
        <v>60682</v>
      </c>
      <c r="Y769" s="4">
        <v>41887</v>
      </c>
      <c r="Z769" s="9">
        <v>4954.24</v>
      </c>
      <c r="AA769" s="4">
        <v>41958</v>
      </c>
      <c r="AB769" s="9">
        <v>8982.8799999999992</v>
      </c>
      <c r="AC769" s="4">
        <v>41882</v>
      </c>
      <c r="AD769" s="9">
        <v>7954.35</v>
      </c>
      <c r="AE769" s="4">
        <v>41887</v>
      </c>
      <c r="AF769" s="9">
        <v>421.11</v>
      </c>
      <c r="AG769" s="4">
        <v>41924</v>
      </c>
      <c r="AH769" s="9">
        <v>1364.24</v>
      </c>
      <c r="AI769" s="4">
        <v>41887</v>
      </c>
      <c r="AJ769" s="9">
        <v>46388.800000000003</v>
      </c>
    </row>
    <row r="770" spans="1:36" x14ac:dyDescent="0.25">
      <c r="A770" s="4">
        <v>41894</v>
      </c>
      <c r="B770" s="9">
        <v>5531.1419999999998</v>
      </c>
      <c r="C770" s="4">
        <v>41894</v>
      </c>
      <c r="D770" s="9">
        <v>15948.29</v>
      </c>
      <c r="E770" s="4">
        <v>42097</v>
      </c>
      <c r="F770" s="9">
        <v>3863.9290000000001</v>
      </c>
      <c r="G770" s="4">
        <v>41894</v>
      </c>
      <c r="H770" s="9">
        <v>15531.58</v>
      </c>
      <c r="I770" s="4">
        <v>41894</v>
      </c>
      <c r="J770" s="9">
        <v>8795.93</v>
      </c>
      <c r="K770" s="4">
        <v>41894</v>
      </c>
      <c r="L770" s="9">
        <v>1985.54</v>
      </c>
      <c r="M770" s="4">
        <v>41894</v>
      </c>
      <c r="N770" s="9">
        <v>6806.96</v>
      </c>
      <c r="O770" s="4">
        <v>41894</v>
      </c>
      <c r="P770" s="9">
        <v>24595.32</v>
      </c>
      <c r="Q770" s="4">
        <v>41894</v>
      </c>
      <c r="R770" s="9">
        <v>4441.7</v>
      </c>
      <c r="S770" s="4">
        <v>41894</v>
      </c>
      <c r="T770" s="9">
        <v>9651.1299999999992</v>
      </c>
      <c r="U770" s="4">
        <v>41889</v>
      </c>
      <c r="V770" s="9">
        <v>2049.41</v>
      </c>
      <c r="W770" s="4">
        <v>41894</v>
      </c>
      <c r="X770" s="9">
        <v>56927.8</v>
      </c>
      <c r="Y770" s="4">
        <v>41894</v>
      </c>
      <c r="Z770" s="9">
        <v>4901.74</v>
      </c>
      <c r="AA770" s="4">
        <v>41965</v>
      </c>
      <c r="AB770" s="9">
        <v>9091.5300000000007</v>
      </c>
      <c r="AC770" s="4">
        <v>41889</v>
      </c>
      <c r="AD770" s="9">
        <v>8086.85</v>
      </c>
      <c r="AE770" s="4">
        <v>41894</v>
      </c>
      <c r="AF770" s="9">
        <v>417.8</v>
      </c>
      <c r="AG770" s="4">
        <v>41931</v>
      </c>
      <c r="AH770" s="9">
        <v>1384.72</v>
      </c>
      <c r="AI770" s="4">
        <v>41894</v>
      </c>
      <c r="AJ770" s="9">
        <v>45865.2</v>
      </c>
    </row>
    <row r="771" spans="1:36" x14ac:dyDescent="0.25">
      <c r="A771" s="4">
        <v>41901</v>
      </c>
      <c r="B771" s="9">
        <v>5433.0590000000002</v>
      </c>
      <c r="C771" s="4">
        <v>41901</v>
      </c>
      <c r="D771" s="9">
        <v>16321.17</v>
      </c>
      <c r="E771" s="4">
        <v>42104</v>
      </c>
      <c r="F771" s="9">
        <v>4034.3090000000002</v>
      </c>
      <c r="G771" s="4">
        <v>41901</v>
      </c>
      <c r="H771" s="9">
        <v>15265.35</v>
      </c>
      <c r="I771" s="4">
        <v>41901</v>
      </c>
      <c r="J771" s="9">
        <v>8840.17</v>
      </c>
      <c r="K771" s="4">
        <v>41901</v>
      </c>
      <c r="L771" s="9">
        <v>2010.4</v>
      </c>
      <c r="M771" s="4">
        <v>41901</v>
      </c>
      <c r="N771" s="9">
        <v>6837.92</v>
      </c>
      <c r="O771" s="4">
        <v>41901</v>
      </c>
      <c r="P771" s="9">
        <v>24306.16</v>
      </c>
      <c r="Q771" s="4">
        <v>41901</v>
      </c>
      <c r="R771" s="9">
        <v>4461.22</v>
      </c>
      <c r="S771" s="4">
        <v>41901</v>
      </c>
      <c r="T771" s="9">
        <v>9799.26</v>
      </c>
      <c r="U771" s="4">
        <v>41896</v>
      </c>
      <c r="V771" s="9">
        <v>2041.86</v>
      </c>
      <c r="W771" s="4">
        <v>41901</v>
      </c>
      <c r="X771" s="9">
        <v>57788.7</v>
      </c>
      <c r="Y771" s="4">
        <v>41901</v>
      </c>
      <c r="Z771" s="9">
        <v>4865.99</v>
      </c>
      <c r="AA771" s="4">
        <v>41972</v>
      </c>
      <c r="AB771" s="9">
        <v>9187.15</v>
      </c>
      <c r="AC771" s="4">
        <v>41896</v>
      </c>
      <c r="AD771" s="9">
        <v>8105.5</v>
      </c>
      <c r="AE771" s="4">
        <v>41901</v>
      </c>
      <c r="AF771" s="9">
        <v>425.74</v>
      </c>
      <c r="AG771" s="4">
        <v>41938</v>
      </c>
      <c r="AH771" s="9">
        <v>1380.39</v>
      </c>
      <c r="AI771" s="4">
        <v>41901</v>
      </c>
      <c r="AJ771" s="9">
        <v>46162.81</v>
      </c>
    </row>
    <row r="772" spans="1:36" x14ac:dyDescent="0.25">
      <c r="A772" s="4">
        <v>41908</v>
      </c>
      <c r="B772" s="9">
        <v>5313.415</v>
      </c>
      <c r="C772" s="4">
        <v>41908</v>
      </c>
      <c r="D772" s="9">
        <v>16229.86</v>
      </c>
      <c r="E772" s="4">
        <v>42111</v>
      </c>
      <c r="F772" s="9">
        <v>4287.2950000000001</v>
      </c>
      <c r="G772" s="4">
        <v>41908</v>
      </c>
      <c r="H772" s="9">
        <v>15026.77</v>
      </c>
      <c r="I772" s="4">
        <v>41908</v>
      </c>
      <c r="J772" s="9">
        <v>8774.36</v>
      </c>
      <c r="K772" s="4">
        <v>41908</v>
      </c>
      <c r="L772" s="9">
        <v>1982.85</v>
      </c>
      <c r="M772" s="4">
        <v>41908</v>
      </c>
      <c r="N772" s="9">
        <v>6649.39</v>
      </c>
      <c r="O772" s="4">
        <v>41908</v>
      </c>
      <c r="P772" s="9">
        <v>23678.41</v>
      </c>
      <c r="Q772" s="4">
        <v>41908</v>
      </c>
      <c r="R772" s="9">
        <v>4394.75</v>
      </c>
      <c r="S772" s="4">
        <v>41908</v>
      </c>
      <c r="T772" s="9">
        <v>9490.5499999999993</v>
      </c>
      <c r="U772" s="4">
        <v>41903</v>
      </c>
      <c r="V772" s="9">
        <v>2053.8200000000002</v>
      </c>
      <c r="W772" s="4">
        <v>41908</v>
      </c>
      <c r="X772" s="9">
        <v>57212.4</v>
      </c>
      <c r="Y772" s="4">
        <v>41908</v>
      </c>
      <c r="Z772" s="9">
        <v>4826.16</v>
      </c>
      <c r="AA772" s="4">
        <v>41979</v>
      </c>
      <c r="AB772" s="9">
        <v>9206.57</v>
      </c>
      <c r="AC772" s="4">
        <v>41903</v>
      </c>
      <c r="AD772" s="9">
        <v>8121.45</v>
      </c>
      <c r="AE772" s="4">
        <v>41908</v>
      </c>
      <c r="AF772" s="9">
        <v>418.49</v>
      </c>
      <c r="AG772" s="4">
        <v>41945</v>
      </c>
      <c r="AH772" s="9">
        <v>1488.47</v>
      </c>
      <c r="AI772" s="4">
        <v>41908</v>
      </c>
      <c r="AJ772" s="9">
        <v>44507.63</v>
      </c>
    </row>
    <row r="773" spans="1:36" x14ac:dyDescent="0.25">
      <c r="A773" s="4">
        <v>41915</v>
      </c>
      <c r="B773" s="9">
        <v>5318.2110000000002</v>
      </c>
      <c r="C773" s="4">
        <v>41915</v>
      </c>
      <c r="D773" s="9">
        <v>15708.65</v>
      </c>
      <c r="E773" s="4">
        <v>42118</v>
      </c>
      <c r="F773" s="9">
        <v>4393.6859999999997</v>
      </c>
      <c r="G773" s="4">
        <v>41915</v>
      </c>
      <c r="H773" s="9">
        <v>14789.78</v>
      </c>
      <c r="I773" s="4">
        <v>41915</v>
      </c>
      <c r="J773" s="9">
        <v>8683.5300000000007</v>
      </c>
      <c r="K773" s="4">
        <v>41915</v>
      </c>
      <c r="L773" s="9">
        <v>1967.9</v>
      </c>
      <c r="M773" s="4">
        <v>41915</v>
      </c>
      <c r="N773" s="9">
        <v>6527.91</v>
      </c>
      <c r="O773" s="4">
        <v>41915</v>
      </c>
      <c r="P773" s="9">
        <v>23064.560000000001</v>
      </c>
      <c r="Q773" s="4">
        <v>41915</v>
      </c>
      <c r="R773" s="9">
        <v>4281.74</v>
      </c>
      <c r="S773" s="4">
        <v>41915</v>
      </c>
      <c r="T773" s="9">
        <v>9195.68</v>
      </c>
      <c r="U773" s="4">
        <v>41910</v>
      </c>
      <c r="V773" s="9">
        <v>2031.64</v>
      </c>
      <c r="W773" s="4">
        <v>41915</v>
      </c>
      <c r="X773" s="9">
        <v>54539.6</v>
      </c>
      <c r="Y773" s="4">
        <v>41915</v>
      </c>
      <c r="Z773" s="9">
        <v>4790.41</v>
      </c>
      <c r="AA773" s="4">
        <v>41986</v>
      </c>
      <c r="AB773" s="9">
        <v>9027.33</v>
      </c>
      <c r="AC773" s="4">
        <v>41910</v>
      </c>
      <c r="AD773" s="9">
        <v>7968.85</v>
      </c>
      <c r="AE773" s="4">
        <v>41915</v>
      </c>
      <c r="AF773" s="9">
        <v>411.19</v>
      </c>
      <c r="AG773" s="4">
        <v>41952</v>
      </c>
      <c r="AH773" s="9">
        <v>1497.11</v>
      </c>
      <c r="AI773" s="4">
        <v>41915</v>
      </c>
      <c r="AJ773" s="9">
        <v>43383.519999999997</v>
      </c>
    </row>
    <row r="774" spans="1:36" x14ac:dyDescent="0.25">
      <c r="A774" s="4">
        <v>41922</v>
      </c>
      <c r="B774" s="9">
        <v>5188.2529999999997</v>
      </c>
      <c r="C774" s="4">
        <v>41922</v>
      </c>
      <c r="D774" s="9">
        <v>15300.55</v>
      </c>
      <c r="E774" s="4">
        <v>42125</v>
      </c>
      <c r="F774" s="9">
        <v>4441.6549999999997</v>
      </c>
      <c r="G774" s="4">
        <v>41922</v>
      </c>
      <c r="H774" s="9">
        <v>14227.36</v>
      </c>
      <c r="I774" s="4">
        <v>41922</v>
      </c>
      <c r="J774" s="9">
        <v>8374.59</v>
      </c>
      <c r="K774" s="4">
        <v>41922</v>
      </c>
      <c r="L774" s="9">
        <v>1906.13</v>
      </c>
      <c r="M774" s="4">
        <v>41922</v>
      </c>
      <c r="N774" s="9">
        <v>6339.97</v>
      </c>
      <c r="O774" s="4">
        <v>41922</v>
      </c>
      <c r="P774" s="9">
        <v>23088.54</v>
      </c>
      <c r="Q774" s="4">
        <v>41922</v>
      </c>
      <c r="R774" s="9">
        <v>4073.71</v>
      </c>
      <c r="S774" s="4">
        <v>41922</v>
      </c>
      <c r="T774" s="9">
        <v>8788.81</v>
      </c>
      <c r="U774" s="4">
        <v>41917</v>
      </c>
      <c r="V774" s="9">
        <v>1976.16</v>
      </c>
      <c r="W774" s="4">
        <v>41922</v>
      </c>
      <c r="X774" s="9">
        <v>55311.6</v>
      </c>
      <c r="Y774" s="4">
        <v>41922</v>
      </c>
      <c r="Z774" s="9">
        <v>4490.04</v>
      </c>
      <c r="AA774" s="4">
        <v>41993</v>
      </c>
      <c r="AB774" s="9">
        <v>8999.52</v>
      </c>
      <c r="AC774" s="4">
        <v>41917</v>
      </c>
      <c r="AD774" s="9">
        <v>7945.55</v>
      </c>
      <c r="AE774" s="4">
        <v>41922</v>
      </c>
      <c r="AF774" s="9">
        <v>395.68</v>
      </c>
      <c r="AG774" s="4">
        <v>41959</v>
      </c>
      <c r="AH774" s="9">
        <v>1500.76</v>
      </c>
      <c r="AI774" s="4">
        <v>41922</v>
      </c>
      <c r="AJ774" s="9">
        <v>41911.800000000003</v>
      </c>
    </row>
    <row r="775" spans="1:36" x14ac:dyDescent="0.25">
      <c r="A775" s="4">
        <v>41929</v>
      </c>
      <c r="B775" s="9">
        <v>5271.7209999999995</v>
      </c>
      <c r="C775" s="4">
        <v>41929</v>
      </c>
      <c r="D775" s="9">
        <v>14532.51</v>
      </c>
      <c r="E775" s="4">
        <v>42132</v>
      </c>
      <c r="F775" s="9">
        <v>4205.9170000000004</v>
      </c>
      <c r="G775" s="4">
        <v>41929</v>
      </c>
      <c r="H775" s="9">
        <v>14227.68</v>
      </c>
      <c r="I775" s="4">
        <v>41929</v>
      </c>
      <c r="J775" s="9">
        <v>8250.1</v>
      </c>
      <c r="K775" s="4">
        <v>41929</v>
      </c>
      <c r="L775" s="9">
        <v>1886.76</v>
      </c>
      <c r="M775" s="4">
        <v>41929</v>
      </c>
      <c r="N775" s="9">
        <v>6310.29</v>
      </c>
      <c r="O775" s="4">
        <v>41929</v>
      </c>
      <c r="P775" s="9">
        <v>23023.21</v>
      </c>
      <c r="Q775" s="4">
        <v>41929</v>
      </c>
      <c r="R775" s="9">
        <v>4033.18</v>
      </c>
      <c r="S775" s="4">
        <v>41929</v>
      </c>
      <c r="T775" s="9">
        <v>8850.27</v>
      </c>
      <c r="U775" s="4">
        <v>41924</v>
      </c>
      <c r="V775" s="9">
        <v>1940.92</v>
      </c>
      <c r="W775" s="4">
        <v>41929</v>
      </c>
      <c r="X775" s="9">
        <v>55723.8</v>
      </c>
      <c r="Y775" s="4">
        <v>41929</v>
      </c>
      <c r="Z775" s="9">
        <v>4487.62</v>
      </c>
      <c r="AA775" s="4">
        <v>42000</v>
      </c>
      <c r="AB775" s="9">
        <v>9218.5</v>
      </c>
      <c r="AC775" s="4">
        <v>41924</v>
      </c>
      <c r="AD775" s="9">
        <v>7859.95</v>
      </c>
      <c r="AE775" s="4">
        <v>41929</v>
      </c>
      <c r="AF775" s="9">
        <v>387.06</v>
      </c>
      <c r="AG775" s="4">
        <v>41966</v>
      </c>
      <c r="AH775" s="9">
        <v>1538.93</v>
      </c>
      <c r="AI775" s="4">
        <v>41929</v>
      </c>
      <c r="AJ775" s="9">
        <v>42735.98</v>
      </c>
    </row>
    <row r="776" spans="1:36" x14ac:dyDescent="0.25">
      <c r="A776" s="4">
        <v>41936</v>
      </c>
      <c r="B776" s="9">
        <v>5412.2479999999996</v>
      </c>
      <c r="C776" s="4">
        <v>41936</v>
      </c>
      <c r="D776" s="9">
        <v>15291.64</v>
      </c>
      <c r="E776" s="4">
        <v>42139</v>
      </c>
      <c r="F776" s="9">
        <v>4308.6909999999998</v>
      </c>
      <c r="G776" s="4">
        <v>41936</v>
      </c>
      <c r="H776" s="9">
        <v>14543.82</v>
      </c>
      <c r="I776" s="4">
        <v>41936</v>
      </c>
      <c r="J776" s="9">
        <v>8532.09</v>
      </c>
      <c r="K776" s="4">
        <v>41936</v>
      </c>
      <c r="L776" s="9">
        <v>1964.58</v>
      </c>
      <c r="M776" s="4">
        <v>41936</v>
      </c>
      <c r="N776" s="9">
        <v>6388.73</v>
      </c>
      <c r="O776" s="4">
        <v>41936</v>
      </c>
      <c r="P776" s="9">
        <v>23302.2</v>
      </c>
      <c r="Q776" s="4">
        <v>41936</v>
      </c>
      <c r="R776" s="9">
        <v>4128.8999999999996</v>
      </c>
      <c r="S776" s="4">
        <v>41936</v>
      </c>
      <c r="T776" s="9">
        <v>8987.7999999999993</v>
      </c>
      <c r="U776" s="4">
        <v>41931</v>
      </c>
      <c r="V776" s="9">
        <v>1900.66</v>
      </c>
      <c r="W776" s="4">
        <v>41936</v>
      </c>
      <c r="X776" s="9">
        <v>51940.7</v>
      </c>
      <c r="Y776" s="4">
        <v>41936</v>
      </c>
      <c r="Z776" s="9">
        <v>4666.42</v>
      </c>
      <c r="AA776" s="4">
        <v>42007</v>
      </c>
      <c r="AB776" s="9">
        <v>9307.26</v>
      </c>
      <c r="AC776" s="4">
        <v>41931</v>
      </c>
      <c r="AD776" s="9">
        <v>7779.7</v>
      </c>
      <c r="AE776" s="4">
        <v>41936</v>
      </c>
      <c r="AF776" s="9">
        <v>396.12</v>
      </c>
      <c r="AG776" s="4">
        <v>41973</v>
      </c>
      <c r="AH776" s="9">
        <v>1533.68</v>
      </c>
      <c r="AI776" s="4">
        <v>41936</v>
      </c>
      <c r="AJ776" s="9">
        <v>42676.13</v>
      </c>
    </row>
    <row r="777" spans="1:36" x14ac:dyDescent="0.25">
      <c r="A777" s="4">
        <v>41943</v>
      </c>
      <c r="B777" s="9">
        <v>5526.6019999999999</v>
      </c>
      <c r="C777" s="4">
        <v>41943</v>
      </c>
      <c r="D777" s="9">
        <v>16413.759999999998</v>
      </c>
      <c r="E777" s="4">
        <v>42146</v>
      </c>
      <c r="F777" s="9">
        <v>4657.5959999999995</v>
      </c>
      <c r="G777" s="4">
        <v>41943</v>
      </c>
      <c r="H777" s="9">
        <v>14613.32</v>
      </c>
      <c r="I777" s="4">
        <v>41943</v>
      </c>
      <c r="J777" s="9">
        <v>8837.7800000000007</v>
      </c>
      <c r="K777" s="4">
        <v>41943</v>
      </c>
      <c r="L777" s="9">
        <v>2018.05</v>
      </c>
      <c r="M777" s="4">
        <v>41943</v>
      </c>
      <c r="N777" s="9">
        <v>6546.47</v>
      </c>
      <c r="O777" s="4">
        <v>41943</v>
      </c>
      <c r="P777" s="9">
        <v>23998.06</v>
      </c>
      <c r="Q777" s="4">
        <v>41943</v>
      </c>
      <c r="R777" s="9">
        <v>4233.09</v>
      </c>
      <c r="S777" s="4">
        <v>41943</v>
      </c>
      <c r="T777" s="9">
        <v>9326.8700000000008</v>
      </c>
      <c r="U777" s="4">
        <v>41938</v>
      </c>
      <c r="V777" s="9">
        <v>1925.69</v>
      </c>
      <c r="W777" s="4">
        <v>41943</v>
      </c>
      <c r="X777" s="9">
        <v>54628.6</v>
      </c>
      <c r="Y777" s="4">
        <v>41943</v>
      </c>
      <c r="Z777" s="9">
        <v>4763.13</v>
      </c>
      <c r="AA777" s="4">
        <v>42014</v>
      </c>
      <c r="AB777" s="9">
        <v>9215.58</v>
      </c>
      <c r="AC777" s="4">
        <v>41938</v>
      </c>
      <c r="AD777" s="9">
        <v>8014.55</v>
      </c>
      <c r="AE777" s="4">
        <v>41943</v>
      </c>
      <c r="AF777" s="9">
        <v>411.32</v>
      </c>
      <c r="AG777" s="4">
        <v>41980</v>
      </c>
      <c r="AH777" s="9">
        <v>1529.2</v>
      </c>
      <c r="AI777" s="4">
        <v>41943</v>
      </c>
      <c r="AJ777" s="9">
        <v>44384.99</v>
      </c>
    </row>
    <row r="778" spans="1:36" x14ac:dyDescent="0.25">
      <c r="A778" s="4">
        <v>41950</v>
      </c>
      <c r="B778" s="9">
        <v>5549.13</v>
      </c>
      <c r="C778" s="4">
        <v>41950</v>
      </c>
      <c r="D778" s="9">
        <v>16880.38</v>
      </c>
      <c r="E778" s="4">
        <v>42153</v>
      </c>
      <c r="F778" s="9">
        <v>4611.7439999999997</v>
      </c>
      <c r="G778" s="4">
        <v>41950</v>
      </c>
      <c r="H778" s="9">
        <v>14690.83</v>
      </c>
      <c r="I778" s="4">
        <v>41950</v>
      </c>
      <c r="J778" s="9">
        <v>8816.92</v>
      </c>
      <c r="K778" s="4">
        <v>41950</v>
      </c>
      <c r="L778" s="9">
        <v>2031.92</v>
      </c>
      <c r="M778" s="4">
        <v>41950</v>
      </c>
      <c r="N778" s="9">
        <v>6567.24</v>
      </c>
      <c r="O778" s="4">
        <v>41950</v>
      </c>
      <c r="P778" s="9">
        <v>23550.240000000002</v>
      </c>
      <c r="Q778" s="4">
        <v>41950</v>
      </c>
      <c r="R778" s="9">
        <v>4189.8900000000003</v>
      </c>
      <c r="S778" s="4">
        <v>41950</v>
      </c>
      <c r="T778" s="9">
        <v>9291.83</v>
      </c>
      <c r="U778" s="4">
        <v>41945</v>
      </c>
      <c r="V778" s="9">
        <v>1964.43</v>
      </c>
      <c r="W778" s="4">
        <v>41950</v>
      </c>
      <c r="X778" s="9">
        <v>53222.9</v>
      </c>
      <c r="Y778" s="4">
        <v>41950</v>
      </c>
      <c r="Z778" s="9">
        <v>4827.66</v>
      </c>
      <c r="AA778" s="4">
        <v>42021</v>
      </c>
      <c r="AB778" s="9">
        <v>9138.2900000000009</v>
      </c>
      <c r="AC778" s="4">
        <v>41945</v>
      </c>
      <c r="AD778" s="9">
        <v>8322.2000000000007</v>
      </c>
      <c r="AE778" s="4">
        <v>41950</v>
      </c>
      <c r="AF778" s="9">
        <v>411.43</v>
      </c>
      <c r="AG778" s="4">
        <v>41987</v>
      </c>
      <c r="AH778" s="9">
        <v>1459.68</v>
      </c>
      <c r="AI778" s="4">
        <v>41950</v>
      </c>
      <c r="AJ778" s="9">
        <v>44814.63</v>
      </c>
    </row>
    <row r="779" spans="1:36" x14ac:dyDescent="0.25">
      <c r="A779" s="4">
        <v>41957</v>
      </c>
      <c r="B779" s="9">
        <v>5454.3419999999996</v>
      </c>
      <c r="C779" s="4">
        <v>41957</v>
      </c>
      <c r="D779" s="9">
        <v>17490.830000000002</v>
      </c>
      <c r="E779" s="4">
        <v>42160</v>
      </c>
      <c r="F779" s="9">
        <v>5023.0950000000003</v>
      </c>
      <c r="G779" s="4">
        <v>41957</v>
      </c>
      <c r="H779" s="9">
        <v>14843.1</v>
      </c>
      <c r="I779" s="4">
        <v>41957</v>
      </c>
      <c r="J779" s="9">
        <v>8915.31</v>
      </c>
      <c r="K779" s="4">
        <v>41957</v>
      </c>
      <c r="L779" s="9">
        <v>2039.82</v>
      </c>
      <c r="M779" s="4">
        <v>41957</v>
      </c>
      <c r="N779" s="9">
        <v>6654.37</v>
      </c>
      <c r="O779" s="4">
        <v>41957</v>
      </c>
      <c r="P779" s="9">
        <v>24087.38</v>
      </c>
      <c r="Q779" s="4">
        <v>41957</v>
      </c>
      <c r="R779" s="9">
        <v>4202.46</v>
      </c>
      <c r="S779" s="4">
        <v>41957</v>
      </c>
      <c r="T779" s="9">
        <v>9252.94</v>
      </c>
      <c r="U779" s="4">
        <v>41952</v>
      </c>
      <c r="V779" s="9">
        <v>1939.87</v>
      </c>
      <c r="W779" s="4">
        <v>41957</v>
      </c>
      <c r="X779" s="9">
        <v>51772.4</v>
      </c>
      <c r="Y779" s="4">
        <v>41957</v>
      </c>
      <c r="Z779" s="9">
        <v>4744.78</v>
      </c>
      <c r="AA779" s="4">
        <v>42028</v>
      </c>
      <c r="AB779" s="9">
        <v>9470.94</v>
      </c>
      <c r="AC779" s="4">
        <v>41952</v>
      </c>
      <c r="AD779" s="9">
        <v>8337</v>
      </c>
      <c r="AE779" s="4">
        <v>41957</v>
      </c>
      <c r="AF779" s="9">
        <v>411.97</v>
      </c>
      <c r="AG779" s="4">
        <v>41994</v>
      </c>
      <c r="AH779" s="9">
        <v>1449.13</v>
      </c>
      <c r="AI779" s="4">
        <v>41957</v>
      </c>
      <c r="AJ779" s="9">
        <v>45134.15</v>
      </c>
    </row>
    <row r="780" spans="1:36" x14ac:dyDescent="0.25">
      <c r="A780" s="4">
        <v>41964</v>
      </c>
      <c r="B780" s="9">
        <v>5304.3050000000003</v>
      </c>
      <c r="C780" s="4">
        <v>41964</v>
      </c>
      <c r="D780" s="9">
        <v>17357.509999999998</v>
      </c>
      <c r="E780" s="4">
        <v>42167</v>
      </c>
      <c r="F780" s="9">
        <v>5166.3500000000004</v>
      </c>
      <c r="G780" s="4">
        <v>41964</v>
      </c>
      <c r="H780" s="9">
        <v>15111.13</v>
      </c>
      <c r="I780" s="4">
        <v>41964</v>
      </c>
      <c r="J780" s="9">
        <v>9080.5499999999993</v>
      </c>
      <c r="K780" s="4">
        <v>41964</v>
      </c>
      <c r="L780" s="9">
        <v>2063.5</v>
      </c>
      <c r="M780" s="4">
        <v>41964</v>
      </c>
      <c r="N780" s="9">
        <v>6750.76</v>
      </c>
      <c r="O780" s="4">
        <v>41964</v>
      </c>
      <c r="P780" s="9">
        <v>23437.119999999999</v>
      </c>
      <c r="Q780" s="4">
        <v>41964</v>
      </c>
      <c r="R780" s="9">
        <v>4347.2299999999996</v>
      </c>
      <c r="S780" s="4">
        <v>41964</v>
      </c>
      <c r="T780" s="9">
        <v>9732.5499999999993</v>
      </c>
      <c r="U780" s="4">
        <v>41959</v>
      </c>
      <c r="V780" s="9">
        <v>1945.14</v>
      </c>
      <c r="W780" s="4">
        <v>41964</v>
      </c>
      <c r="X780" s="9">
        <v>56084</v>
      </c>
      <c r="Y780" s="4">
        <v>41964</v>
      </c>
      <c r="Z780" s="9">
        <v>4970.47</v>
      </c>
      <c r="AA780" s="4">
        <v>42035</v>
      </c>
      <c r="AB780" s="9">
        <v>9361.91</v>
      </c>
      <c r="AC780" s="4">
        <v>41959</v>
      </c>
      <c r="AD780" s="9">
        <v>8389.9</v>
      </c>
      <c r="AE780" s="4">
        <v>41964</v>
      </c>
      <c r="AF780" s="9">
        <v>423.46</v>
      </c>
      <c r="AG780" s="4">
        <v>42001</v>
      </c>
      <c r="AH780" s="9">
        <v>1417.8</v>
      </c>
      <c r="AI780" s="4">
        <v>41964</v>
      </c>
      <c r="AJ780" s="9">
        <v>45250.63</v>
      </c>
    </row>
    <row r="781" spans="1:36" x14ac:dyDescent="0.25">
      <c r="A781" s="4">
        <v>41971</v>
      </c>
      <c r="B781" s="9">
        <v>5313</v>
      </c>
      <c r="C781" s="4">
        <v>41971</v>
      </c>
      <c r="D781" s="9">
        <v>17459.849999999999</v>
      </c>
      <c r="E781" s="4">
        <v>42174</v>
      </c>
      <c r="F781" s="9">
        <v>4478.3639999999996</v>
      </c>
      <c r="G781" s="4">
        <v>41971</v>
      </c>
      <c r="H781" s="9">
        <v>14744.7</v>
      </c>
      <c r="I781" s="4">
        <v>41971</v>
      </c>
      <c r="J781" s="9">
        <v>9150.4599999999991</v>
      </c>
      <c r="K781" s="4">
        <v>41971</v>
      </c>
      <c r="L781" s="9">
        <v>2067.56</v>
      </c>
      <c r="M781" s="4">
        <v>41971</v>
      </c>
      <c r="N781" s="9">
        <v>6722.62</v>
      </c>
      <c r="O781" s="4">
        <v>41971</v>
      </c>
      <c r="P781" s="9">
        <v>23987.45</v>
      </c>
      <c r="Q781" s="4">
        <v>41971</v>
      </c>
      <c r="R781" s="9">
        <v>4390.18</v>
      </c>
      <c r="S781" s="4">
        <v>41971</v>
      </c>
      <c r="T781" s="9">
        <v>9980.85</v>
      </c>
      <c r="U781" s="4">
        <v>41966</v>
      </c>
      <c r="V781" s="9">
        <v>1964.84</v>
      </c>
      <c r="W781" s="4">
        <v>41971</v>
      </c>
      <c r="X781" s="9">
        <v>54724</v>
      </c>
      <c r="Y781" s="4">
        <v>41971</v>
      </c>
      <c r="Z781" s="9">
        <v>5071.58</v>
      </c>
      <c r="AA781" s="4">
        <v>42042</v>
      </c>
      <c r="AB781" s="9">
        <v>9456.18</v>
      </c>
      <c r="AC781" s="4">
        <v>41966</v>
      </c>
      <c r="AD781" s="9">
        <v>8477.35</v>
      </c>
      <c r="AE781" s="4">
        <v>41971</v>
      </c>
      <c r="AF781" s="9">
        <v>425.86</v>
      </c>
      <c r="AG781" s="4">
        <v>42008</v>
      </c>
      <c r="AH781" s="9">
        <v>1396.61</v>
      </c>
      <c r="AI781" s="4">
        <v>41971</v>
      </c>
      <c r="AJ781" s="9">
        <v>44205.760000000002</v>
      </c>
    </row>
    <row r="782" spans="1:36" x14ac:dyDescent="0.25">
      <c r="A782" s="4">
        <v>41978</v>
      </c>
      <c r="B782" s="9">
        <v>5335.3329999999996</v>
      </c>
      <c r="C782" s="4">
        <v>41978</v>
      </c>
      <c r="D782" s="9">
        <v>17920.45</v>
      </c>
      <c r="E782" s="4">
        <v>42181</v>
      </c>
      <c r="F782" s="9">
        <v>4192.8729999999996</v>
      </c>
      <c r="G782" s="4">
        <v>41978</v>
      </c>
      <c r="H782" s="9">
        <v>14473.7</v>
      </c>
      <c r="I782" s="4">
        <v>41978</v>
      </c>
      <c r="J782" s="9">
        <v>9212.85</v>
      </c>
      <c r="K782" s="4">
        <v>41978</v>
      </c>
      <c r="L782" s="9">
        <v>2075.37</v>
      </c>
      <c r="M782" s="4">
        <v>41978</v>
      </c>
      <c r="N782" s="9">
        <v>6742.84</v>
      </c>
      <c r="O782" s="4">
        <v>41978</v>
      </c>
      <c r="P782" s="9">
        <v>24002.639999999999</v>
      </c>
      <c r="Q782" s="4">
        <v>41978</v>
      </c>
      <c r="R782" s="9">
        <v>4419.4799999999996</v>
      </c>
      <c r="S782" s="4">
        <v>41978</v>
      </c>
      <c r="T782" s="9">
        <v>10087.120000000001</v>
      </c>
      <c r="U782" s="4">
        <v>41973</v>
      </c>
      <c r="V782" s="9">
        <v>1980.78</v>
      </c>
      <c r="W782" s="4">
        <v>41978</v>
      </c>
      <c r="X782" s="9">
        <v>51992.9</v>
      </c>
      <c r="Y782" s="4">
        <v>41978</v>
      </c>
      <c r="Z782" s="9">
        <v>5325.15</v>
      </c>
      <c r="AA782" s="4">
        <v>42049</v>
      </c>
      <c r="AB782" s="9">
        <v>9529.51</v>
      </c>
      <c r="AC782" s="4">
        <v>41973</v>
      </c>
      <c r="AD782" s="9">
        <v>8588.25</v>
      </c>
      <c r="AE782" s="4">
        <v>41978</v>
      </c>
      <c r="AF782" s="9">
        <v>431.06</v>
      </c>
      <c r="AG782" s="4">
        <v>42015</v>
      </c>
      <c r="AH782" s="9">
        <v>1515.37</v>
      </c>
      <c r="AI782" s="4">
        <v>41978</v>
      </c>
      <c r="AJ782" s="9">
        <v>43876.25</v>
      </c>
    </row>
    <row r="783" spans="1:36" x14ac:dyDescent="0.25">
      <c r="A783" s="4">
        <v>41985</v>
      </c>
      <c r="B783" s="9">
        <v>5219.5690000000004</v>
      </c>
      <c r="C783" s="4">
        <v>41985</v>
      </c>
      <c r="D783" s="9">
        <v>17371.580000000002</v>
      </c>
      <c r="E783" s="4">
        <v>42188</v>
      </c>
      <c r="F783" s="9">
        <v>3686.915</v>
      </c>
      <c r="G783" s="4">
        <v>41985</v>
      </c>
      <c r="H783" s="9">
        <v>13731.05</v>
      </c>
      <c r="I783" s="4">
        <v>41985</v>
      </c>
      <c r="J783" s="9">
        <v>8895.35</v>
      </c>
      <c r="K783" s="4">
        <v>41985</v>
      </c>
      <c r="L783" s="9">
        <v>2002.33</v>
      </c>
      <c r="M783" s="4">
        <v>41985</v>
      </c>
      <c r="N783" s="9">
        <v>6300.63</v>
      </c>
      <c r="O783" s="4">
        <v>41985</v>
      </c>
      <c r="P783" s="9">
        <v>23249.200000000001</v>
      </c>
      <c r="Q783" s="4">
        <v>41985</v>
      </c>
      <c r="R783" s="9">
        <v>4108.93</v>
      </c>
      <c r="S783" s="4">
        <v>41985</v>
      </c>
      <c r="T783" s="9">
        <v>9594.73</v>
      </c>
      <c r="U783" s="4">
        <v>41980</v>
      </c>
      <c r="V783" s="9">
        <v>1986.62</v>
      </c>
      <c r="W783" s="4">
        <v>41985</v>
      </c>
      <c r="X783" s="9">
        <v>48002</v>
      </c>
      <c r="Y783" s="4">
        <v>41985</v>
      </c>
      <c r="Z783" s="9">
        <v>5074.3100000000004</v>
      </c>
      <c r="AA783" s="4">
        <v>42063</v>
      </c>
      <c r="AB783" s="9">
        <v>9622.1</v>
      </c>
      <c r="AC783" s="4">
        <v>41980</v>
      </c>
      <c r="AD783" s="9">
        <v>8538.2999999999993</v>
      </c>
      <c r="AE783" s="4">
        <v>41985</v>
      </c>
      <c r="AF783" s="9">
        <v>406.17</v>
      </c>
      <c r="AG783" s="4">
        <v>42022</v>
      </c>
      <c r="AH783" s="9">
        <v>1591.43</v>
      </c>
      <c r="AI783" s="4">
        <v>41985</v>
      </c>
      <c r="AJ783" s="9">
        <v>42400</v>
      </c>
    </row>
    <row r="784" spans="1:36" x14ac:dyDescent="0.25">
      <c r="A784" s="4">
        <v>41992</v>
      </c>
      <c r="B784" s="9">
        <v>5338.6490000000003</v>
      </c>
      <c r="C784" s="4">
        <v>41992</v>
      </c>
      <c r="D784" s="9">
        <v>17621.400000000001</v>
      </c>
      <c r="E784" s="4">
        <v>42195</v>
      </c>
      <c r="F784" s="9">
        <v>3877.8029999999999</v>
      </c>
      <c r="G784" s="4">
        <v>41992</v>
      </c>
      <c r="H784" s="9">
        <v>14468.26</v>
      </c>
      <c r="I784" s="4">
        <v>41992</v>
      </c>
      <c r="J784" s="9">
        <v>8976.24</v>
      </c>
      <c r="K784" s="4">
        <v>41992</v>
      </c>
      <c r="L784" s="9">
        <v>2070.65</v>
      </c>
      <c r="M784" s="4">
        <v>41992</v>
      </c>
      <c r="N784" s="9">
        <v>6545.27</v>
      </c>
      <c r="O784" s="4">
        <v>41992</v>
      </c>
      <c r="P784" s="9">
        <v>23116.63</v>
      </c>
      <c r="Q784" s="4">
        <v>41992</v>
      </c>
      <c r="R784" s="9">
        <v>4241.6499999999996</v>
      </c>
      <c r="S784" s="4">
        <v>41992</v>
      </c>
      <c r="T784" s="9">
        <v>9786.9599999999991</v>
      </c>
      <c r="U784" s="4">
        <v>41987</v>
      </c>
      <c r="V784" s="9">
        <v>1921.71</v>
      </c>
      <c r="W784" s="4">
        <v>41992</v>
      </c>
      <c r="X784" s="9">
        <v>49651</v>
      </c>
      <c r="Y784" s="4">
        <v>41992</v>
      </c>
      <c r="Z784" s="9">
        <v>5168.8</v>
      </c>
      <c r="AA784" s="4">
        <v>42070</v>
      </c>
      <c r="AB784" s="9">
        <v>9645.77</v>
      </c>
      <c r="AC784" s="4">
        <v>41987</v>
      </c>
      <c r="AD784" s="9">
        <v>8224.1</v>
      </c>
      <c r="AE784" s="4">
        <v>41992</v>
      </c>
      <c r="AF784" s="9">
        <v>418.37</v>
      </c>
      <c r="AG784" s="4">
        <v>42029</v>
      </c>
      <c r="AH784" s="9">
        <v>1671.8</v>
      </c>
      <c r="AI784" s="4">
        <v>41992</v>
      </c>
      <c r="AJ784" s="9">
        <v>43655.86</v>
      </c>
    </row>
    <row r="785" spans="1:36" x14ac:dyDescent="0.25">
      <c r="A785" s="4">
        <v>41999</v>
      </c>
      <c r="B785" s="9">
        <v>5394.5349999999999</v>
      </c>
      <c r="C785" s="4">
        <v>41999</v>
      </c>
      <c r="D785" s="9">
        <v>17818.96</v>
      </c>
      <c r="E785" s="4">
        <v>42202</v>
      </c>
      <c r="F785" s="9">
        <v>3957.3519999999999</v>
      </c>
      <c r="G785" s="4">
        <v>41999</v>
      </c>
      <c r="H785" s="9">
        <v>14609.25</v>
      </c>
      <c r="I785" s="4">
        <v>41999</v>
      </c>
      <c r="J785" s="9">
        <v>9021.67</v>
      </c>
      <c r="K785" s="4">
        <v>41999</v>
      </c>
      <c r="L785" s="9">
        <v>2088.77</v>
      </c>
      <c r="M785" s="4">
        <v>41999</v>
      </c>
      <c r="N785" s="9">
        <v>6609.93</v>
      </c>
      <c r="O785" s="4">
        <v>41999</v>
      </c>
      <c r="P785" s="9">
        <v>23349.34</v>
      </c>
      <c r="Q785" s="4">
        <v>41999</v>
      </c>
      <c r="R785" s="9">
        <v>4295.8500000000004</v>
      </c>
      <c r="S785" s="4">
        <v>41999</v>
      </c>
      <c r="T785" s="9">
        <v>9922.11</v>
      </c>
      <c r="U785" s="4">
        <v>41994</v>
      </c>
      <c r="V785" s="9">
        <v>1929.98</v>
      </c>
      <c r="W785" s="4">
        <v>41999</v>
      </c>
      <c r="X785" s="9">
        <v>50144.6</v>
      </c>
      <c r="Y785" s="4">
        <v>41999</v>
      </c>
      <c r="Z785" s="9">
        <v>5200.13</v>
      </c>
      <c r="AA785" s="4">
        <v>42077</v>
      </c>
      <c r="AB785" s="9">
        <v>9579.35</v>
      </c>
      <c r="AC785" s="4">
        <v>41994</v>
      </c>
      <c r="AD785" s="9">
        <v>8225.2000000000007</v>
      </c>
      <c r="AE785" s="4">
        <v>41999</v>
      </c>
      <c r="AF785" s="9">
        <v>425.57</v>
      </c>
      <c r="AG785" s="4">
        <v>42036</v>
      </c>
      <c r="AH785" s="9">
        <v>1647.69</v>
      </c>
      <c r="AI785" s="4">
        <v>41999</v>
      </c>
      <c r="AJ785" s="9">
        <v>43746.86</v>
      </c>
    </row>
    <row r="786" spans="1:36" x14ac:dyDescent="0.25">
      <c r="A786" s="4">
        <v>42006</v>
      </c>
      <c r="B786" s="9">
        <v>5435.9309999999996</v>
      </c>
      <c r="C786" s="4">
        <v>42006</v>
      </c>
      <c r="D786" s="9">
        <v>17450.77</v>
      </c>
      <c r="E786" s="4">
        <v>42209</v>
      </c>
      <c r="F786" s="9">
        <v>4070.9079999999999</v>
      </c>
      <c r="G786" s="4">
        <v>42006</v>
      </c>
      <c r="H786" s="9">
        <v>14753.65</v>
      </c>
      <c r="I786" s="4">
        <v>42006</v>
      </c>
      <c r="J786" s="9">
        <v>8983.3700000000008</v>
      </c>
      <c r="K786" s="4">
        <v>42006</v>
      </c>
      <c r="L786" s="9">
        <v>2058.1999999999998</v>
      </c>
      <c r="M786" s="4">
        <v>42006</v>
      </c>
      <c r="N786" s="9">
        <v>6547.8</v>
      </c>
      <c r="O786" s="4">
        <v>42006</v>
      </c>
      <c r="P786" s="9">
        <v>23857.82</v>
      </c>
      <c r="Q786" s="4">
        <v>42006</v>
      </c>
      <c r="R786" s="9">
        <v>4252.29</v>
      </c>
      <c r="S786" s="4">
        <v>42006</v>
      </c>
      <c r="T786" s="9">
        <v>9764.73</v>
      </c>
      <c r="U786" s="4">
        <v>42001</v>
      </c>
      <c r="V786" s="9">
        <v>1948.16</v>
      </c>
      <c r="W786" s="4">
        <v>42006</v>
      </c>
      <c r="X786" s="9">
        <v>48512.2</v>
      </c>
      <c r="Y786" s="4">
        <v>42006</v>
      </c>
      <c r="Z786" s="9">
        <v>5228.6899999999996</v>
      </c>
      <c r="AA786" s="4">
        <v>42084</v>
      </c>
      <c r="AB786" s="9">
        <v>9749.69</v>
      </c>
      <c r="AC786" s="4">
        <v>42001</v>
      </c>
      <c r="AD786" s="9">
        <v>8200.7000000000007</v>
      </c>
      <c r="AE786" s="4">
        <v>42006</v>
      </c>
      <c r="AF786" s="9">
        <v>422.28</v>
      </c>
      <c r="AG786" s="4">
        <v>42043</v>
      </c>
      <c r="AH786" s="9">
        <v>1755.45</v>
      </c>
      <c r="AI786" s="4">
        <v>42006</v>
      </c>
      <c r="AJ786" s="9">
        <v>43696.74</v>
      </c>
    </row>
    <row r="787" spans="1:36" x14ac:dyDescent="0.25">
      <c r="A787" s="4">
        <v>42013</v>
      </c>
      <c r="B787" s="9">
        <v>5465.5709999999999</v>
      </c>
      <c r="C787" s="4">
        <v>42013</v>
      </c>
      <c r="D787" s="9">
        <v>17197.73</v>
      </c>
      <c r="E787" s="4">
        <v>42216</v>
      </c>
      <c r="F787" s="9">
        <v>3663.7249999999999</v>
      </c>
      <c r="G787" s="4">
        <v>42013</v>
      </c>
      <c r="H787" s="9">
        <v>14384.92</v>
      </c>
      <c r="I787" s="4">
        <v>42013</v>
      </c>
      <c r="J787" s="9">
        <v>9105.7000000000007</v>
      </c>
      <c r="K787" s="4">
        <v>42013</v>
      </c>
      <c r="L787" s="9">
        <v>2044.81</v>
      </c>
      <c r="M787" s="4">
        <v>42013</v>
      </c>
      <c r="N787" s="9">
        <v>6501.14</v>
      </c>
      <c r="O787" s="4">
        <v>42013</v>
      </c>
      <c r="P787" s="9">
        <v>23919.95</v>
      </c>
      <c r="Q787" s="4">
        <v>42013</v>
      </c>
      <c r="R787" s="9">
        <v>4179.07</v>
      </c>
      <c r="S787" s="4">
        <v>42013</v>
      </c>
      <c r="T787" s="9">
        <v>9648.5</v>
      </c>
      <c r="U787" s="4">
        <v>42008</v>
      </c>
      <c r="V787" s="9">
        <v>1926.44</v>
      </c>
      <c r="W787" s="4">
        <v>42013</v>
      </c>
      <c r="X787" s="9">
        <v>48840.3</v>
      </c>
      <c r="Y787" s="4">
        <v>42013</v>
      </c>
      <c r="Z787" s="9">
        <v>5125.3900000000003</v>
      </c>
      <c r="AA787" s="4">
        <v>42091</v>
      </c>
      <c r="AB787" s="9">
        <v>9503.7199999999993</v>
      </c>
      <c r="AC787" s="4">
        <v>42008</v>
      </c>
      <c r="AD787" s="9">
        <v>8395.4500000000007</v>
      </c>
      <c r="AE787" s="4">
        <v>42013</v>
      </c>
      <c r="AF787" s="9">
        <v>415.59</v>
      </c>
      <c r="AG787" s="4">
        <v>42050</v>
      </c>
      <c r="AH787" s="9">
        <v>1838.18</v>
      </c>
      <c r="AI787" s="4">
        <v>42013</v>
      </c>
      <c r="AJ787" s="9">
        <v>42994.58</v>
      </c>
    </row>
    <row r="788" spans="1:36" x14ac:dyDescent="0.25">
      <c r="A788" s="4">
        <v>42020</v>
      </c>
      <c r="B788" s="9">
        <v>5299.2370000000001</v>
      </c>
      <c r="C788" s="4">
        <v>42020</v>
      </c>
      <c r="D788" s="9">
        <v>16864.16</v>
      </c>
      <c r="E788" s="4">
        <v>42223</v>
      </c>
      <c r="F788" s="9">
        <v>3744.2049999999999</v>
      </c>
      <c r="G788" s="4">
        <v>42020</v>
      </c>
      <c r="H788" s="9">
        <v>14309.41</v>
      </c>
      <c r="I788" s="4">
        <v>42020</v>
      </c>
      <c r="J788" s="9">
        <v>7899.59</v>
      </c>
      <c r="K788" s="4">
        <v>42020</v>
      </c>
      <c r="L788" s="9">
        <v>2019.42</v>
      </c>
      <c r="M788" s="4">
        <v>42020</v>
      </c>
      <c r="N788" s="9">
        <v>6550.27</v>
      </c>
      <c r="O788" s="4">
        <v>42020</v>
      </c>
      <c r="P788" s="9">
        <v>24103.52</v>
      </c>
      <c r="Q788" s="4">
        <v>42020</v>
      </c>
      <c r="R788" s="9">
        <v>4379.62</v>
      </c>
      <c r="S788" s="4">
        <v>42020</v>
      </c>
      <c r="T788" s="9">
        <v>10167.77</v>
      </c>
      <c r="U788" s="4">
        <v>42015</v>
      </c>
      <c r="V788" s="9">
        <v>1924.7</v>
      </c>
      <c r="W788" s="4">
        <v>42020</v>
      </c>
      <c r="X788" s="9">
        <v>49016.5</v>
      </c>
      <c r="Y788" s="4">
        <v>42020</v>
      </c>
      <c r="Z788" s="9">
        <v>5284.1</v>
      </c>
      <c r="AA788" s="4">
        <v>42098</v>
      </c>
      <c r="AB788" s="9">
        <v>9600.32</v>
      </c>
      <c r="AC788" s="4">
        <v>42015</v>
      </c>
      <c r="AD788" s="9">
        <v>8284.5</v>
      </c>
      <c r="AE788" s="4">
        <v>42020</v>
      </c>
      <c r="AF788" s="9">
        <v>432.98</v>
      </c>
      <c r="AG788" s="4">
        <v>42057</v>
      </c>
      <c r="AH788" s="9">
        <v>1792.7</v>
      </c>
      <c r="AI788" s="4">
        <v>42020</v>
      </c>
      <c r="AJ788" s="9">
        <v>42455.42</v>
      </c>
    </row>
    <row r="789" spans="1:36" x14ac:dyDescent="0.25">
      <c r="A789" s="4">
        <v>42027</v>
      </c>
      <c r="B789" s="9">
        <v>5501.82</v>
      </c>
      <c r="C789" s="4">
        <v>42027</v>
      </c>
      <c r="D789" s="9">
        <v>17511.75</v>
      </c>
      <c r="E789" s="4">
        <v>42230</v>
      </c>
      <c r="F789" s="9">
        <v>3965.335</v>
      </c>
      <c r="G789" s="4">
        <v>42027</v>
      </c>
      <c r="H789" s="9">
        <v>14779.35</v>
      </c>
      <c r="I789" s="4">
        <v>42027</v>
      </c>
      <c r="J789" s="9">
        <v>8161.16</v>
      </c>
      <c r="K789" s="4">
        <v>42027</v>
      </c>
      <c r="L789" s="9">
        <v>2051.8200000000002</v>
      </c>
      <c r="M789" s="4">
        <v>42027</v>
      </c>
      <c r="N789" s="9">
        <v>6832.83</v>
      </c>
      <c r="O789" s="4">
        <v>42027</v>
      </c>
      <c r="P789" s="9">
        <v>24850.45</v>
      </c>
      <c r="Q789" s="4">
        <v>42027</v>
      </c>
      <c r="R789" s="9">
        <v>4640.6899999999996</v>
      </c>
      <c r="S789" s="4">
        <v>42027</v>
      </c>
      <c r="T789" s="9">
        <v>10649.58</v>
      </c>
      <c r="U789" s="4">
        <v>42022</v>
      </c>
      <c r="V789" s="9">
        <v>1888.13</v>
      </c>
      <c r="W789" s="4">
        <v>42027</v>
      </c>
      <c r="X789" s="9">
        <v>48775.3</v>
      </c>
      <c r="Y789" s="4">
        <v>42027</v>
      </c>
      <c r="Z789" s="9">
        <v>5577.82</v>
      </c>
      <c r="AA789" s="4">
        <v>42105</v>
      </c>
      <c r="AB789" s="9">
        <v>9617.7000000000007</v>
      </c>
      <c r="AC789" s="4">
        <v>42022</v>
      </c>
      <c r="AD789" s="9">
        <v>8513.7999999999993</v>
      </c>
      <c r="AE789" s="4">
        <v>42027</v>
      </c>
      <c r="AF789" s="9">
        <v>454.56</v>
      </c>
      <c r="AG789" s="4">
        <v>42064</v>
      </c>
      <c r="AH789" s="9">
        <v>1758.97</v>
      </c>
      <c r="AI789" s="4">
        <v>42027</v>
      </c>
      <c r="AJ789" s="9">
        <v>43647.44</v>
      </c>
    </row>
    <row r="790" spans="1:36" x14ac:dyDescent="0.25">
      <c r="A790" s="4">
        <v>42034</v>
      </c>
      <c r="B790" s="9">
        <v>5588.3209999999999</v>
      </c>
      <c r="C790" s="4">
        <v>42034</v>
      </c>
      <c r="D790" s="9">
        <v>17674.39</v>
      </c>
      <c r="E790" s="4">
        <v>42237</v>
      </c>
      <c r="F790" s="9">
        <v>3507.7440000000001</v>
      </c>
      <c r="G790" s="4">
        <v>42034</v>
      </c>
      <c r="H790" s="9">
        <v>14673.48</v>
      </c>
      <c r="I790" s="4">
        <v>42034</v>
      </c>
      <c r="J790" s="9">
        <v>8385.1299999999992</v>
      </c>
      <c r="K790" s="4">
        <v>42034</v>
      </c>
      <c r="L790" s="9">
        <v>1994.99</v>
      </c>
      <c r="M790" s="4">
        <v>42034</v>
      </c>
      <c r="N790" s="9">
        <v>6749.4</v>
      </c>
      <c r="O790" s="4">
        <v>42034</v>
      </c>
      <c r="P790" s="9">
        <v>24507.05</v>
      </c>
      <c r="Q790" s="4">
        <v>42034</v>
      </c>
      <c r="R790" s="9">
        <v>4604.25</v>
      </c>
      <c r="S790" s="4">
        <v>42034</v>
      </c>
      <c r="T790" s="9">
        <v>10694.32</v>
      </c>
      <c r="U790" s="4">
        <v>42029</v>
      </c>
      <c r="V790" s="9">
        <v>1936.09</v>
      </c>
      <c r="W790" s="4">
        <v>42034</v>
      </c>
      <c r="X790" s="9">
        <v>46907.7</v>
      </c>
      <c r="Y790" s="4">
        <v>42034</v>
      </c>
      <c r="Z790" s="9">
        <v>5471.52</v>
      </c>
      <c r="AA790" s="4">
        <v>42112</v>
      </c>
      <c r="AB790" s="9">
        <v>9570.93</v>
      </c>
      <c r="AC790" s="4">
        <v>42029</v>
      </c>
      <c r="AD790" s="9">
        <v>8835.6</v>
      </c>
      <c r="AE790" s="4">
        <v>42034</v>
      </c>
      <c r="AF790" s="9">
        <v>450.39</v>
      </c>
      <c r="AG790" s="4">
        <v>42071</v>
      </c>
      <c r="AH790" s="9">
        <v>1728.55</v>
      </c>
      <c r="AI790" s="4">
        <v>42034</v>
      </c>
      <c r="AJ790" s="9">
        <v>45111.03</v>
      </c>
    </row>
    <row r="791" spans="1:36" x14ac:dyDescent="0.25">
      <c r="A791" s="4">
        <v>42041</v>
      </c>
      <c r="B791" s="9">
        <v>5820.1710000000003</v>
      </c>
      <c r="C791" s="4">
        <v>42041</v>
      </c>
      <c r="D791" s="9">
        <v>17648.5</v>
      </c>
      <c r="E791" s="4">
        <v>42244</v>
      </c>
      <c r="F791" s="9">
        <v>3232.3490000000002</v>
      </c>
      <c r="G791" s="4">
        <v>42041</v>
      </c>
      <c r="H791" s="9">
        <v>15083.92</v>
      </c>
      <c r="I791" s="4">
        <v>42041</v>
      </c>
      <c r="J791" s="9">
        <v>8587.99</v>
      </c>
      <c r="K791" s="4">
        <v>42041</v>
      </c>
      <c r="L791" s="9">
        <v>2055.4699999999998</v>
      </c>
      <c r="M791" s="4">
        <v>42041</v>
      </c>
      <c r="N791" s="9">
        <v>6853.44</v>
      </c>
      <c r="O791" s="4">
        <v>42041</v>
      </c>
      <c r="P791" s="9">
        <v>24679.39</v>
      </c>
      <c r="Q791" s="4">
        <v>42041</v>
      </c>
      <c r="R791" s="9">
        <v>4691.03</v>
      </c>
      <c r="S791" s="4">
        <v>42041</v>
      </c>
      <c r="T791" s="9">
        <v>10846.39</v>
      </c>
      <c r="U791" s="4">
        <v>42036</v>
      </c>
      <c r="V791" s="9">
        <v>1949.26</v>
      </c>
      <c r="W791" s="4">
        <v>42041</v>
      </c>
      <c r="X791" s="9">
        <v>48792.3</v>
      </c>
      <c r="Y791" s="4">
        <v>42041</v>
      </c>
      <c r="Z791" s="9">
        <v>5613.38</v>
      </c>
      <c r="AA791" s="4">
        <v>42119</v>
      </c>
      <c r="AB791" s="9">
        <v>9913.2800000000007</v>
      </c>
      <c r="AC791" s="4">
        <v>42036</v>
      </c>
      <c r="AD791" s="9">
        <v>8808.9</v>
      </c>
      <c r="AE791" s="4">
        <v>42041</v>
      </c>
      <c r="AF791" s="9">
        <v>454.69</v>
      </c>
      <c r="AG791" s="4">
        <v>42078</v>
      </c>
      <c r="AH791" s="9">
        <v>1627.88</v>
      </c>
      <c r="AI791" s="4">
        <v>42041</v>
      </c>
      <c r="AJ791" s="9">
        <v>45744.27</v>
      </c>
    </row>
    <row r="792" spans="1:36" x14ac:dyDescent="0.25">
      <c r="A792" s="4">
        <v>42048</v>
      </c>
      <c r="B792" s="9">
        <v>5877.4669999999996</v>
      </c>
      <c r="C792" s="4">
        <v>42048</v>
      </c>
      <c r="D792" s="9">
        <v>17913.36</v>
      </c>
      <c r="E792" s="4">
        <v>42251</v>
      </c>
      <c r="F792" s="9">
        <v>3160.1669999999999</v>
      </c>
      <c r="G792" s="4">
        <v>42048</v>
      </c>
      <c r="H792" s="9">
        <v>15264.81</v>
      </c>
      <c r="I792" s="4">
        <v>42048</v>
      </c>
      <c r="J792" s="9">
        <v>8651.98</v>
      </c>
      <c r="K792" s="4">
        <v>42048</v>
      </c>
      <c r="L792" s="9">
        <v>2096.9899999999998</v>
      </c>
      <c r="M792" s="4">
        <v>42048</v>
      </c>
      <c r="N792" s="9">
        <v>6873.52</v>
      </c>
      <c r="O792" s="4">
        <v>42048</v>
      </c>
      <c r="P792" s="9">
        <v>24682.54</v>
      </c>
      <c r="Q792" s="4">
        <v>42048</v>
      </c>
      <c r="R792" s="9">
        <v>4759.3599999999997</v>
      </c>
      <c r="S792" s="4">
        <v>42048</v>
      </c>
      <c r="T792" s="9">
        <v>10963.4</v>
      </c>
      <c r="U792" s="4">
        <v>42043</v>
      </c>
      <c r="V792" s="9">
        <v>1955.52</v>
      </c>
      <c r="W792" s="4">
        <v>42048</v>
      </c>
      <c r="X792" s="9">
        <v>50635.9</v>
      </c>
      <c r="Y792" s="4">
        <v>42048</v>
      </c>
      <c r="Z792" s="9">
        <v>5710.76</v>
      </c>
      <c r="AA792" s="4">
        <v>42126</v>
      </c>
      <c r="AB792" s="9">
        <v>9820.0499999999993</v>
      </c>
      <c r="AC792" s="4">
        <v>42043</v>
      </c>
      <c r="AD792" s="9">
        <v>8661.0499999999993</v>
      </c>
      <c r="AE792" s="4">
        <v>42048</v>
      </c>
      <c r="AF792" s="9">
        <v>464.9</v>
      </c>
      <c r="AG792" s="4">
        <v>42085</v>
      </c>
      <c r="AH792" s="9">
        <v>1628.64</v>
      </c>
      <c r="AI792" s="4">
        <v>42048</v>
      </c>
      <c r="AJ792" s="9">
        <v>46739.97</v>
      </c>
    </row>
    <row r="793" spans="1:36" x14ac:dyDescent="0.25">
      <c r="A793" s="4">
        <v>42055</v>
      </c>
      <c r="B793" s="9">
        <v>5881.5370000000003</v>
      </c>
      <c r="C793" s="4">
        <v>42055</v>
      </c>
      <c r="D793" s="9">
        <v>18332.3</v>
      </c>
      <c r="E793" s="4">
        <v>42258</v>
      </c>
      <c r="F793" s="9">
        <v>3200.2339999999999</v>
      </c>
      <c r="G793" s="4">
        <v>42055</v>
      </c>
      <c r="H793" s="9">
        <v>15172.24</v>
      </c>
      <c r="I793" s="4">
        <v>42055</v>
      </c>
      <c r="J793" s="9">
        <v>8892.17</v>
      </c>
      <c r="K793" s="4">
        <v>42055</v>
      </c>
      <c r="L793" s="9">
        <v>2110.3000000000002</v>
      </c>
      <c r="M793" s="4">
        <v>42055</v>
      </c>
      <c r="N793" s="9">
        <v>6915.2</v>
      </c>
      <c r="O793" s="4">
        <v>42055</v>
      </c>
      <c r="P793" s="9">
        <v>24832.080000000002</v>
      </c>
      <c r="Q793" s="4">
        <v>42055</v>
      </c>
      <c r="R793" s="9">
        <v>4830.8999999999996</v>
      </c>
      <c r="S793" s="4">
        <v>42055</v>
      </c>
      <c r="T793" s="9">
        <v>11050.64</v>
      </c>
      <c r="U793" s="4">
        <v>42050</v>
      </c>
      <c r="V793" s="9">
        <v>1957.5</v>
      </c>
      <c r="W793" s="4">
        <v>42055</v>
      </c>
      <c r="X793" s="9">
        <v>51237.7</v>
      </c>
      <c r="Y793" s="4">
        <v>42055</v>
      </c>
      <c r="Z793" s="9">
        <v>5768.4</v>
      </c>
      <c r="AA793" s="4">
        <v>42133</v>
      </c>
      <c r="AB793" s="9">
        <v>9692</v>
      </c>
      <c r="AC793" s="4">
        <v>42050</v>
      </c>
      <c r="AD793" s="9">
        <v>8805.5</v>
      </c>
      <c r="AE793" s="4">
        <v>42055</v>
      </c>
      <c r="AF793" s="9">
        <v>469.85</v>
      </c>
      <c r="AG793" s="4">
        <v>42092</v>
      </c>
      <c r="AH793" s="9">
        <v>1571.55</v>
      </c>
      <c r="AI793" s="4">
        <v>42055</v>
      </c>
      <c r="AJ793" s="9">
        <v>46880.639999999999</v>
      </c>
    </row>
    <row r="794" spans="1:36" x14ac:dyDescent="0.25">
      <c r="A794" s="4">
        <v>42062</v>
      </c>
      <c r="B794" s="9">
        <v>5928.7669999999998</v>
      </c>
      <c r="C794" s="4">
        <v>42062</v>
      </c>
      <c r="D794" s="9">
        <v>18797.939999999999</v>
      </c>
      <c r="E794" s="4">
        <v>42265</v>
      </c>
      <c r="F794" s="9">
        <v>3097.9169999999999</v>
      </c>
      <c r="G794" s="4">
        <v>42062</v>
      </c>
      <c r="H794" s="9">
        <v>15234.34</v>
      </c>
      <c r="I794" s="4">
        <v>42062</v>
      </c>
      <c r="J794" s="9">
        <v>9014.5300000000007</v>
      </c>
      <c r="K794" s="4">
        <v>42062</v>
      </c>
      <c r="L794" s="9">
        <v>2104.5</v>
      </c>
      <c r="M794" s="4">
        <v>42062</v>
      </c>
      <c r="N794" s="9">
        <v>6946.66</v>
      </c>
      <c r="O794" s="4">
        <v>42062</v>
      </c>
      <c r="P794" s="9">
        <v>24823.29</v>
      </c>
      <c r="Q794" s="4">
        <v>42062</v>
      </c>
      <c r="R794" s="9">
        <v>4951.4799999999996</v>
      </c>
      <c r="S794" s="4">
        <v>42062</v>
      </c>
      <c r="T794" s="9">
        <v>11401.66</v>
      </c>
      <c r="U794" s="4">
        <v>42057</v>
      </c>
      <c r="V794" s="9">
        <v>1961.45</v>
      </c>
      <c r="W794" s="4">
        <v>42062</v>
      </c>
      <c r="X794" s="9">
        <v>51583.1</v>
      </c>
      <c r="Y794" s="4">
        <v>42062</v>
      </c>
      <c r="Z794" s="9">
        <v>5977.03</v>
      </c>
      <c r="AA794" s="4">
        <v>42140</v>
      </c>
      <c r="AB794" s="9">
        <v>9579.48</v>
      </c>
      <c r="AC794" s="4">
        <v>42057</v>
      </c>
      <c r="AD794" s="9">
        <v>8833.6</v>
      </c>
      <c r="AE794" s="4">
        <v>42062</v>
      </c>
      <c r="AF794" s="9">
        <v>483.93</v>
      </c>
      <c r="AG794" s="4">
        <v>42099</v>
      </c>
      <c r="AH794" s="9">
        <v>1681.47</v>
      </c>
      <c r="AI794" s="4">
        <v>42062</v>
      </c>
      <c r="AJ794" s="9">
        <v>47161.83</v>
      </c>
    </row>
    <row r="795" spans="1:36" x14ac:dyDescent="0.25">
      <c r="A795" s="4">
        <v>42069</v>
      </c>
      <c r="B795" s="9">
        <v>5898.8609999999999</v>
      </c>
      <c r="C795" s="4">
        <v>42069</v>
      </c>
      <c r="D795" s="9">
        <v>18971</v>
      </c>
      <c r="E795" s="4">
        <v>42272</v>
      </c>
      <c r="F795" s="9">
        <v>3092.3470000000002</v>
      </c>
      <c r="G795" s="4">
        <v>42069</v>
      </c>
      <c r="H795" s="9">
        <v>14952.5</v>
      </c>
      <c r="I795" s="4">
        <v>42069</v>
      </c>
      <c r="J795" s="9">
        <v>9080.0300000000007</v>
      </c>
      <c r="K795" s="4">
        <v>42069</v>
      </c>
      <c r="L795" s="9">
        <v>2071.2600000000002</v>
      </c>
      <c r="M795" s="4">
        <v>42069</v>
      </c>
      <c r="N795" s="9">
        <v>6911.8</v>
      </c>
      <c r="O795" s="4">
        <v>42069</v>
      </c>
      <c r="P795" s="9">
        <v>24164</v>
      </c>
      <c r="Q795" s="4">
        <v>42069</v>
      </c>
      <c r="R795" s="9">
        <v>4964.3500000000004</v>
      </c>
      <c r="S795" s="4">
        <v>42069</v>
      </c>
      <c r="T795" s="9">
        <v>11550.97</v>
      </c>
      <c r="U795" s="4">
        <v>42064</v>
      </c>
      <c r="V795" s="9">
        <v>1985.8</v>
      </c>
      <c r="W795" s="4">
        <v>42069</v>
      </c>
      <c r="X795" s="9">
        <v>49981.2</v>
      </c>
      <c r="Y795" s="4">
        <v>42069</v>
      </c>
      <c r="Z795" s="9">
        <v>6021.17</v>
      </c>
      <c r="AA795" s="4">
        <v>42147</v>
      </c>
      <c r="AB795" s="9">
        <v>9638.7999999999993</v>
      </c>
      <c r="AC795" s="4">
        <v>42064</v>
      </c>
      <c r="AD795" s="9">
        <v>8901.85</v>
      </c>
      <c r="AE795" s="4">
        <v>42069</v>
      </c>
      <c r="AF795" s="9">
        <v>489.84</v>
      </c>
      <c r="AG795" s="4">
        <v>42106</v>
      </c>
      <c r="AH795" s="9">
        <v>1657.02</v>
      </c>
      <c r="AI795" s="4">
        <v>42069</v>
      </c>
      <c r="AJ795" s="9">
        <v>47236.4</v>
      </c>
    </row>
    <row r="796" spans="1:36" x14ac:dyDescent="0.25">
      <c r="A796" s="4">
        <v>42076</v>
      </c>
      <c r="B796" s="9">
        <v>5814.5429999999997</v>
      </c>
      <c r="C796" s="4">
        <v>42076</v>
      </c>
      <c r="D796" s="9">
        <v>19254.25</v>
      </c>
      <c r="E796" s="4">
        <v>42279</v>
      </c>
      <c r="F796" s="9">
        <v>3052.7820000000002</v>
      </c>
      <c r="G796" s="4">
        <v>42076</v>
      </c>
      <c r="H796" s="9">
        <v>14731.5</v>
      </c>
      <c r="I796" s="4">
        <v>42076</v>
      </c>
      <c r="J796" s="9">
        <v>9156.02</v>
      </c>
      <c r="K796" s="4">
        <v>42076</v>
      </c>
      <c r="L796" s="9">
        <v>2053.4</v>
      </c>
      <c r="M796" s="4">
        <v>42076</v>
      </c>
      <c r="N796" s="9">
        <v>6740.58</v>
      </c>
      <c r="O796" s="4">
        <v>42076</v>
      </c>
      <c r="P796" s="9">
        <v>23823.21</v>
      </c>
      <c r="Q796" s="4">
        <v>42076</v>
      </c>
      <c r="R796" s="9">
        <v>5010.46</v>
      </c>
      <c r="S796" s="4">
        <v>42076</v>
      </c>
      <c r="T796" s="9">
        <v>11901.61</v>
      </c>
      <c r="U796" s="4">
        <v>42071</v>
      </c>
      <c r="V796" s="9">
        <v>2012.94</v>
      </c>
      <c r="W796" s="4">
        <v>42076</v>
      </c>
      <c r="X796" s="9">
        <v>48595.8</v>
      </c>
      <c r="Y796" s="4">
        <v>42076</v>
      </c>
      <c r="Z796" s="9">
        <v>6212.11</v>
      </c>
      <c r="AA796" s="4">
        <v>42154</v>
      </c>
      <c r="AB796" s="9">
        <v>9701.07</v>
      </c>
      <c r="AC796" s="4">
        <v>42071</v>
      </c>
      <c r="AD796" s="9">
        <v>8937.75</v>
      </c>
      <c r="AE796" s="4">
        <v>42076</v>
      </c>
      <c r="AF796" s="9">
        <v>492.48</v>
      </c>
      <c r="AG796" s="4">
        <v>42113</v>
      </c>
      <c r="AH796" s="9">
        <v>1656.59</v>
      </c>
      <c r="AI796" s="4">
        <v>42076</v>
      </c>
      <c r="AJ796" s="9">
        <v>45872.93</v>
      </c>
    </row>
    <row r="797" spans="1:36" x14ac:dyDescent="0.25">
      <c r="A797" s="4">
        <v>42083</v>
      </c>
      <c r="B797" s="9">
        <v>5975.491</v>
      </c>
      <c r="C797" s="4">
        <v>42083</v>
      </c>
      <c r="D797" s="9">
        <v>19560.22</v>
      </c>
      <c r="E797" s="4">
        <v>42286</v>
      </c>
      <c r="F797" s="9">
        <v>3183.152</v>
      </c>
      <c r="G797" s="4">
        <v>42083</v>
      </c>
      <c r="H797" s="9">
        <v>14942.41</v>
      </c>
      <c r="I797" s="4">
        <v>42083</v>
      </c>
      <c r="J797" s="9">
        <v>9396.2900000000009</v>
      </c>
      <c r="K797" s="4">
        <v>42083</v>
      </c>
      <c r="L797" s="9">
        <v>2108.1</v>
      </c>
      <c r="M797" s="4">
        <v>42083</v>
      </c>
      <c r="N797" s="9">
        <v>7022.51</v>
      </c>
      <c r="O797" s="4">
        <v>42083</v>
      </c>
      <c r="P797" s="9">
        <v>24375.24</v>
      </c>
      <c r="Q797" s="4">
        <v>42083</v>
      </c>
      <c r="R797" s="9">
        <v>5087.49</v>
      </c>
      <c r="S797" s="4">
        <v>42083</v>
      </c>
      <c r="T797" s="9">
        <v>12039.37</v>
      </c>
      <c r="U797" s="4">
        <v>42078</v>
      </c>
      <c r="V797" s="9">
        <v>1985.79</v>
      </c>
      <c r="W797" s="4">
        <v>42083</v>
      </c>
      <c r="X797" s="9">
        <v>51966.6</v>
      </c>
      <c r="Y797" s="4">
        <v>42083</v>
      </c>
      <c r="Z797" s="9">
        <v>6183.88</v>
      </c>
      <c r="AA797" s="4">
        <v>42161</v>
      </c>
      <c r="AB797" s="9">
        <v>9340.1299999999992</v>
      </c>
      <c r="AC797" s="4">
        <v>42078</v>
      </c>
      <c r="AD797" s="9">
        <v>8647.75</v>
      </c>
      <c r="AE797" s="4">
        <v>42083</v>
      </c>
      <c r="AF797" s="9">
        <v>499.12</v>
      </c>
      <c r="AG797" s="4">
        <v>42120</v>
      </c>
      <c r="AH797" s="9">
        <v>1682.7</v>
      </c>
      <c r="AI797" s="4">
        <v>42083</v>
      </c>
      <c r="AJ797" s="9">
        <v>46592.78</v>
      </c>
    </row>
    <row r="798" spans="1:36" x14ac:dyDescent="0.25">
      <c r="A798" s="4">
        <v>42090</v>
      </c>
      <c r="B798" s="9">
        <v>5919.9359999999997</v>
      </c>
      <c r="C798" s="4">
        <v>42090</v>
      </c>
      <c r="D798" s="9">
        <v>19285.63</v>
      </c>
      <c r="E798" s="4">
        <v>42293</v>
      </c>
      <c r="F798" s="9">
        <v>3391.3519999999999</v>
      </c>
      <c r="G798" s="4">
        <v>42090</v>
      </c>
      <c r="H798" s="9">
        <v>14812.42</v>
      </c>
      <c r="I798" s="4">
        <v>42090</v>
      </c>
      <c r="J798" s="9">
        <v>9083.52</v>
      </c>
      <c r="K798" s="4">
        <v>42090</v>
      </c>
      <c r="L798" s="9">
        <v>2061.02</v>
      </c>
      <c r="M798" s="4">
        <v>42090</v>
      </c>
      <c r="N798" s="9">
        <v>6855.02</v>
      </c>
      <c r="O798" s="4">
        <v>42090</v>
      </c>
      <c r="P798" s="9">
        <v>24486.2</v>
      </c>
      <c r="Q798" s="4">
        <v>42090</v>
      </c>
      <c r="R798" s="9">
        <v>5034.0600000000004</v>
      </c>
      <c r="S798" s="4">
        <v>42090</v>
      </c>
      <c r="T798" s="9">
        <v>11868.33</v>
      </c>
      <c r="U798" s="4">
        <v>42085</v>
      </c>
      <c r="V798" s="9">
        <v>2037.24</v>
      </c>
      <c r="W798" s="4">
        <v>42090</v>
      </c>
      <c r="X798" s="9">
        <v>50094.7</v>
      </c>
      <c r="Y798" s="4">
        <v>42090</v>
      </c>
      <c r="Z798" s="9">
        <v>6006.48</v>
      </c>
      <c r="AA798" s="4">
        <v>42168</v>
      </c>
      <c r="AB798" s="9">
        <v>9301.93</v>
      </c>
      <c r="AC798" s="4">
        <v>42085</v>
      </c>
      <c r="AD798" s="9">
        <v>8570.9</v>
      </c>
      <c r="AE798" s="4">
        <v>42090</v>
      </c>
      <c r="AF798" s="9">
        <v>485.73</v>
      </c>
      <c r="AG798" s="4">
        <v>42127</v>
      </c>
      <c r="AH798" s="9">
        <v>1688.34</v>
      </c>
      <c r="AI798" s="4">
        <v>42090</v>
      </c>
      <c r="AJ798" s="9">
        <v>45678.97</v>
      </c>
    </row>
    <row r="799" spans="1:36" x14ac:dyDescent="0.25">
      <c r="A799" s="4">
        <v>42097</v>
      </c>
      <c r="B799" s="9">
        <v>5898.5820000000003</v>
      </c>
      <c r="C799" s="4">
        <v>42097</v>
      </c>
      <c r="D799" s="9">
        <v>19435.080000000002</v>
      </c>
      <c r="E799" s="4">
        <v>42300</v>
      </c>
      <c r="F799" s="9">
        <v>3412.4340000000002</v>
      </c>
      <c r="G799" s="4">
        <v>42097</v>
      </c>
      <c r="H799" s="9">
        <v>15026.62</v>
      </c>
      <c r="I799" s="4">
        <v>42097</v>
      </c>
      <c r="J799" s="9">
        <v>9130.6</v>
      </c>
      <c r="K799" s="4">
        <v>42097</v>
      </c>
      <c r="L799" s="9">
        <v>2066.96</v>
      </c>
      <c r="M799" s="4">
        <v>42097</v>
      </c>
      <c r="N799" s="9">
        <v>6833.46</v>
      </c>
      <c r="O799" s="4">
        <v>42097</v>
      </c>
      <c r="P799" s="9">
        <v>25275.64</v>
      </c>
      <c r="Q799" s="4">
        <v>42097</v>
      </c>
      <c r="R799" s="9">
        <v>5074.1400000000003</v>
      </c>
      <c r="S799" s="4">
        <v>42097</v>
      </c>
      <c r="T799" s="9">
        <v>11967.39</v>
      </c>
      <c r="U799" s="4">
        <v>42092</v>
      </c>
      <c r="V799" s="9">
        <v>2019.8</v>
      </c>
      <c r="W799" s="4">
        <v>42097</v>
      </c>
      <c r="X799" s="9">
        <v>53123</v>
      </c>
      <c r="Y799" s="4">
        <v>42097</v>
      </c>
      <c r="Z799" s="9">
        <v>6025.59</v>
      </c>
      <c r="AA799" s="4">
        <v>42175</v>
      </c>
      <c r="AB799" s="9">
        <v>9218.3700000000008</v>
      </c>
      <c r="AC799" s="4">
        <v>42092</v>
      </c>
      <c r="AD799" s="9">
        <v>8341.4</v>
      </c>
      <c r="AE799" s="4">
        <v>42097</v>
      </c>
      <c r="AF799" s="9">
        <v>492.38</v>
      </c>
      <c r="AG799" s="4">
        <v>42134</v>
      </c>
      <c r="AH799" s="9">
        <v>1708.52</v>
      </c>
      <c r="AI799" s="4">
        <v>42097</v>
      </c>
      <c r="AJ799" s="9">
        <v>46048.959999999999</v>
      </c>
    </row>
    <row r="800" spans="1:36" x14ac:dyDescent="0.25">
      <c r="A800" s="4">
        <v>42104</v>
      </c>
      <c r="B800" s="9">
        <v>5968.366</v>
      </c>
      <c r="C800" s="4">
        <v>42104</v>
      </c>
      <c r="D800" s="9">
        <v>19907.63</v>
      </c>
      <c r="E800" s="4">
        <v>42307</v>
      </c>
      <c r="F800" s="9">
        <v>3382.5610000000001</v>
      </c>
      <c r="G800" s="4">
        <v>42104</v>
      </c>
      <c r="H800" s="9">
        <v>15388.43</v>
      </c>
      <c r="I800" s="4">
        <v>42104</v>
      </c>
      <c r="J800" s="9">
        <v>9471.4599999999991</v>
      </c>
      <c r="K800" s="4">
        <v>42104</v>
      </c>
      <c r="L800" s="9">
        <v>2102.06</v>
      </c>
      <c r="M800" s="4">
        <v>42104</v>
      </c>
      <c r="N800" s="9">
        <v>7089.77</v>
      </c>
      <c r="O800" s="4">
        <v>42104</v>
      </c>
      <c r="P800" s="9">
        <v>27272.39</v>
      </c>
      <c r="Q800" s="4">
        <v>42104</v>
      </c>
      <c r="R800" s="9">
        <v>5240.46</v>
      </c>
      <c r="S800" s="4">
        <v>42104</v>
      </c>
      <c r="T800" s="9">
        <v>12374.73</v>
      </c>
      <c r="U800" s="4">
        <v>42099</v>
      </c>
      <c r="V800" s="9">
        <v>2045.42</v>
      </c>
      <c r="W800" s="4">
        <v>42104</v>
      </c>
      <c r="X800" s="9">
        <v>54214.1</v>
      </c>
      <c r="Y800" s="4">
        <v>42104</v>
      </c>
      <c r="Z800" s="9">
        <v>6232.29</v>
      </c>
      <c r="AA800" s="4">
        <v>42182</v>
      </c>
      <c r="AB800" s="9">
        <v>9462.57</v>
      </c>
      <c r="AC800" s="4">
        <v>42099</v>
      </c>
      <c r="AD800" s="9">
        <v>8586.25</v>
      </c>
      <c r="AE800" s="4">
        <v>42104</v>
      </c>
      <c r="AF800" s="9">
        <v>507.17</v>
      </c>
      <c r="AG800" s="4">
        <v>42141</v>
      </c>
      <c r="AH800" s="9">
        <v>1691.46</v>
      </c>
      <c r="AI800" s="4">
        <v>42104</v>
      </c>
      <c r="AJ800" s="9">
        <v>47134.400000000001</v>
      </c>
    </row>
    <row r="801" spans="1:36" x14ac:dyDescent="0.25">
      <c r="A801" s="4">
        <v>42111</v>
      </c>
      <c r="B801" s="9">
        <v>5877.87</v>
      </c>
      <c r="C801" s="4">
        <v>42111</v>
      </c>
      <c r="D801" s="9">
        <v>19652.88</v>
      </c>
      <c r="E801" s="4">
        <v>42314</v>
      </c>
      <c r="F801" s="9">
        <v>3590.0320000000002</v>
      </c>
      <c r="G801" s="4">
        <v>42111</v>
      </c>
      <c r="H801" s="9">
        <v>15360.55</v>
      </c>
      <c r="I801" s="4">
        <v>42111</v>
      </c>
      <c r="J801" s="9">
        <v>9245.92</v>
      </c>
      <c r="K801" s="4">
        <v>42111</v>
      </c>
      <c r="L801" s="9">
        <v>2081.1799999999998</v>
      </c>
      <c r="M801" s="4">
        <v>42111</v>
      </c>
      <c r="N801" s="9">
        <v>6994.63</v>
      </c>
      <c r="O801" s="4">
        <v>42111</v>
      </c>
      <c r="P801" s="9">
        <v>27653.119999999999</v>
      </c>
      <c r="Q801" s="4">
        <v>42111</v>
      </c>
      <c r="R801" s="9">
        <v>5143.26</v>
      </c>
      <c r="S801" s="4">
        <v>42111</v>
      </c>
      <c r="T801" s="9">
        <v>11688.7</v>
      </c>
      <c r="U801" s="4">
        <v>42106</v>
      </c>
      <c r="V801" s="9">
        <v>2087.7600000000002</v>
      </c>
      <c r="W801" s="4">
        <v>42111</v>
      </c>
      <c r="X801" s="9">
        <v>53954.8</v>
      </c>
      <c r="Y801" s="4">
        <v>42111</v>
      </c>
      <c r="Z801" s="9">
        <v>6249.32</v>
      </c>
      <c r="AA801" s="4">
        <v>42189</v>
      </c>
      <c r="AB801" s="9">
        <v>9358.23</v>
      </c>
      <c r="AC801" s="4">
        <v>42106</v>
      </c>
      <c r="AD801" s="9">
        <v>8780.35</v>
      </c>
      <c r="AE801" s="4">
        <v>42111</v>
      </c>
      <c r="AF801" s="9">
        <v>495.03</v>
      </c>
      <c r="AG801" s="4">
        <v>42148</v>
      </c>
      <c r="AH801" s="9">
        <v>1665.66</v>
      </c>
      <c r="AI801" s="4">
        <v>42111</v>
      </c>
      <c r="AJ801" s="9">
        <v>47491.87</v>
      </c>
    </row>
    <row r="802" spans="1:36" x14ac:dyDescent="0.25">
      <c r="A802" s="4">
        <v>42118</v>
      </c>
      <c r="B802" s="9">
        <v>5933.2910000000002</v>
      </c>
      <c r="C802" s="4">
        <v>42118</v>
      </c>
      <c r="D802" s="9">
        <v>20020.04</v>
      </c>
      <c r="E802" s="4">
        <v>42321</v>
      </c>
      <c r="F802" s="9">
        <v>3580.8389999999999</v>
      </c>
      <c r="G802" s="4">
        <v>42118</v>
      </c>
      <c r="H802" s="9">
        <v>15408.33</v>
      </c>
      <c r="I802" s="4">
        <v>42118</v>
      </c>
      <c r="J802" s="9">
        <v>9302.1200000000008</v>
      </c>
      <c r="K802" s="4">
        <v>42118</v>
      </c>
      <c r="L802" s="9">
        <v>2117.69</v>
      </c>
      <c r="M802" s="4">
        <v>42118</v>
      </c>
      <c r="N802" s="9">
        <v>7070.7</v>
      </c>
      <c r="O802" s="4">
        <v>42118</v>
      </c>
      <c r="P802" s="9">
        <v>28060.98</v>
      </c>
      <c r="Q802" s="4">
        <v>42118</v>
      </c>
      <c r="R802" s="9">
        <v>5201.45</v>
      </c>
      <c r="S802" s="4">
        <v>42118</v>
      </c>
      <c r="T802" s="9">
        <v>11810.85</v>
      </c>
      <c r="U802" s="4">
        <v>42113</v>
      </c>
      <c r="V802" s="9">
        <v>2143.5</v>
      </c>
      <c r="W802" s="4">
        <v>42118</v>
      </c>
      <c r="X802" s="9">
        <v>56594.2</v>
      </c>
      <c r="Y802" s="4">
        <v>42118</v>
      </c>
      <c r="Z802" s="9">
        <v>6298.36</v>
      </c>
      <c r="AA802" s="4">
        <v>42196</v>
      </c>
      <c r="AB802" s="9">
        <v>8914.1299999999992</v>
      </c>
      <c r="AC802" s="4">
        <v>42113</v>
      </c>
      <c r="AD802" s="9">
        <v>8606</v>
      </c>
      <c r="AE802" s="4">
        <v>42118</v>
      </c>
      <c r="AF802" s="9">
        <v>504.01</v>
      </c>
      <c r="AG802" s="4">
        <v>42155</v>
      </c>
      <c r="AH802" s="9">
        <v>1609.19</v>
      </c>
      <c r="AI802" s="4">
        <v>42118</v>
      </c>
      <c r="AJ802" s="9">
        <v>48965.36</v>
      </c>
    </row>
    <row r="803" spans="1:36" x14ac:dyDescent="0.25">
      <c r="A803" s="4">
        <v>42125</v>
      </c>
      <c r="B803" s="9">
        <v>5814.4</v>
      </c>
      <c r="C803" s="4">
        <v>42125</v>
      </c>
      <c r="D803" s="9">
        <v>19531.63</v>
      </c>
      <c r="E803" s="4">
        <v>42328</v>
      </c>
      <c r="F803" s="9">
        <v>3630.5</v>
      </c>
      <c r="G803" s="4">
        <v>42125</v>
      </c>
      <c r="H803" s="9">
        <v>15339.77</v>
      </c>
      <c r="I803" s="4">
        <v>42125</v>
      </c>
      <c r="J803" s="9">
        <v>9077.1200000000008</v>
      </c>
      <c r="K803" s="4">
        <v>42125</v>
      </c>
      <c r="L803" s="9">
        <v>2108.29</v>
      </c>
      <c r="M803" s="4">
        <v>42125</v>
      </c>
      <c r="N803" s="9">
        <v>6985.95</v>
      </c>
      <c r="O803" s="4">
        <v>42125</v>
      </c>
      <c r="P803" s="9">
        <v>28133</v>
      </c>
      <c r="Q803" s="4">
        <v>42125</v>
      </c>
      <c r="R803" s="9">
        <v>5046.49</v>
      </c>
      <c r="S803" s="4">
        <v>42125</v>
      </c>
      <c r="T803" s="9">
        <v>11454.38</v>
      </c>
      <c r="U803" s="4">
        <v>42120</v>
      </c>
      <c r="V803" s="9">
        <v>2159.8000000000002</v>
      </c>
      <c r="W803" s="4">
        <v>42125</v>
      </c>
      <c r="X803" s="9">
        <v>56229.4</v>
      </c>
      <c r="Y803" s="4">
        <v>42125</v>
      </c>
      <c r="Z803" s="9">
        <v>6067.08</v>
      </c>
      <c r="AA803" s="4">
        <v>42203</v>
      </c>
      <c r="AB803" s="9">
        <v>9045.98</v>
      </c>
      <c r="AC803" s="4">
        <v>42120</v>
      </c>
      <c r="AD803" s="9">
        <v>8305.25</v>
      </c>
      <c r="AE803" s="4">
        <v>42125</v>
      </c>
      <c r="AF803" s="9">
        <v>487.85</v>
      </c>
      <c r="AG803" s="4">
        <v>42162</v>
      </c>
      <c r="AH803" s="9">
        <v>1652.07</v>
      </c>
      <c r="AI803" s="4">
        <v>42125</v>
      </c>
      <c r="AJ803" s="9">
        <v>48195.48</v>
      </c>
    </row>
    <row r="804" spans="1:36" x14ac:dyDescent="0.25">
      <c r="A804" s="4">
        <v>42132</v>
      </c>
      <c r="B804" s="9">
        <v>5634.5569999999998</v>
      </c>
      <c r="C804" s="4">
        <v>42132</v>
      </c>
      <c r="D804" s="9">
        <v>19379.189999999999</v>
      </c>
      <c r="E804" s="4">
        <v>42335</v>
      </c>
      <c r="F804" s="9">
        <v>3436.3029999999999</v>
      </c>
      <c r="G804" s="4">
        <v>42132</v>
      </c>
      <c r="H804" s="9">
        <v>15170.02</v>
      </c>
      <c r="I804" s="4">
        <v>42132</v>
      </c>
      <c r="J804" s="9">
        <v>9093.33</v>
      </c>
      <c r="K804" s="4">
        <v>42132</v>
      </c>
      <c r="L804" s="9">
        <v>2116.1</v>
      </c>
      <c r="M804" s="4">
        <v>42132</v>
      </c>
      <c r="N804" s="9">
        <v>7046.82</v>
      </c>
      <c r="O804" s="4">
        <v>42132</v>
      </c>
      <c r="P804" s="9">
        <v>27577.34</v>
      </c>
      <c r="Q804" s="4">
        <v>42132</v>
      </c>
      <c r="R804" s="9">
        <v>5090.3900000000003</v>
      </c>
      <c r="S804" s="4">
        <v>42132</v>
      </c>
      <c r="T804" s="9">
        <v>11709.73</v>
      </c>
      <c r="U804" s="4">
        <v>42127</v>
      </c>
      <c r="V804" s="9">
        <v>2127.17</v>
      </c>
      <c r="W804" s="4">
        <v>42132</v>
      </c>
      <c r="X804" s="9">
        <v>57149.3</v>
      </c>
      <c r="Y804" s="4">
        <v>42132</v>
      </c>
      <c r="Z804" s="9">
        <v>6229.62</v>
      </c>
      <c r="AA804" s="4">
        <v>42210</v>
      </c>
      <c r="AB804" s="9">
        <v>8767.86</v>
      </c>
      <c r="AC804" s="4">
        <v>42127</v>
      </c>
      <c r="AD804" s="9">
        <v>8181.5</v>
      </c>
      <c r="AE804" s="4">
        <v>42132</v>
      </c>
      <c r="AF804" s="9">
        <v>490.79</v>
      </c>
      <c r="AG804" s="4">
        <v>42169</v>
      </c>
      <c r="AH804" s="9">
        <v>1652.24</v>
      </c>
      <c r="AI804" s="4">
        <v>42132</v>
      </c>
      <c r="AJ804" s="9">
        <v>47716.53</v>
      </c>
    </row>
    <row r="805" spans="1:36" x14ac:dyDescent="0.25">
      <c r="A805" s="4">
        <v>42139</v>
      </c>
      <c r="B805" s="9">
        <v>5735.4949999999999</v>
      </c>
      <c r="C805" s="4">
        <v>42139</v>
      </c>
      <c r="D805" s="9">
        <v>19732.919999999998</v>
      </c>
      <c r="E805" s="4">
        <v>42342</v>
      </c>
      <c r="F805" s="9">
        <v>3524.9920000000002</v>
      </c>
      <c r="G805" s="4">
        <v>42139</v>
      </c>
      <c r="H805" s="9">
        <v>15108.12</v>
      </c>
      <c r="I805" s="4">
        <v>42139</v>
      </c>
      <c r="J805" s="9">
        <v>9109.92</v>
      </c>
      <c r="K805" s="4">
        <v>42139</v>
      </c>
      <c r="L805" s="9">
        <v>2122.73</v>
      </c>
      <c r="M805" s="4">
        <v>42139</v>
      </c>
      <c r="N805" s="9">
        <v>6960.49</v>
      </c>
      <c r="O805" s="4">
        <v>42139</v>
      </c>
      <c r="P805" s="9">
        <v>27822.28</v>
      </c>
      <c r="Q805" s="4">
        <v>42139</v>
      </c>
      <c r="R805" s="9">
        <v>4993.82</v>
      </c>
      <c r="S805" s="4">
        <v>42139</v>
      </c>
      <c r="T805" s="9">
        <v>11447.03</v>
      </c>
      <c r="U805" s="4">
        <v>42134</v>
      </c>
      <c r="V805" s="9">
        <v>2085.52</v>
      </c>
      <c r="W805" s="4">
        <v>42139</v>
      </c>
      <c r="X805" s="9">
        <v>57248.6</v>
      </c>
      <c r="Y805" s="4">
        <v>42139</v>
      </c>
      <c r="Z805" s="9">
        <v>6185.97</v>
      </c>
      <c r="AA805" s="4">
        <v>42217</v>
      </c>
      <c r="AB805" s="9">
        <v>8665.34</v>
      </c>
      <c r="AC805" s="4">
        <v>42134</v>
      </c>
      <c r="AD805" s="9">
        <v>8191.5</v>
      </c>
      <c r="AE805" s="4">
        <v>42139</v>
      </c>
      <c r="AF805" s="9">
        <v>490.96</v>
      </c>
      <c r="AG805" s="4">
        <v>42176</v>
      </c>
      <c r="AH805" s="9">
        <v>1663.03</v>
      </c>
      <c r="AI805" s="4">
        <v>42139</v>
      </c>
      <c r="AJ805" s="9">
        <v>47935.39</v>
      </c>
    </row>
    <row r="806" spans="1:36" x14ac:dyDescent="0.25">
      <c r="A806" s="4">
        <v>42146</v>
      </c>
      <c r="B806" s="9">
        <v>5664.7430000000004</v>
      </c>
      <c r="C806" s="4">
        <v>42146</v>
      </c>
      <c r="D806" s="9">
        <v>20264.41</v>
      </c>
      <c r="E806" s="4">
        <v>42349</v>
      </c>
      <c r="F806" s="9">
        <v>3434.5819999999999</v>
      </c>
      <c r="G806" s="4">
        <v>42146</v>
      </c>
      <c r="H806" s="9">
        <v>15200.76</v>
      </c>
      <c r="I806" s="4">
        <v>42146</v>
      </c>
      <c r="J806" s="9">
        <v>9353.2999999999993</v>
      </c>
      <c r="K806" s="4">
        <v>42146</v>
      </c>
      <c r="L806" s="9">
        <v>2126.06</v>
      </c>
      <c r="M806" s="4">
        <v>42146</v>
      </c>
      <c r="N806" s="9">
        <v>7031.72</v>
      </c>
      <c r="O806" s="4">
        <v>42146</v>
      </c>
      <c r="P806" s="9">
        <v>27992.83</v>
      </c>
      <c r="Q806" s="4">
        <v>42146</v>
      </c>
      <c r="R806" s="9">
        <v>5142.8900000000003</v>
      </c>
      <c r="S806" s="4">
        <v>42146</v>
      </c>
      <c r="T806" s="9">
        <v>11815.01</v>
      </c>
      <c r="U806" s="4">
        <v>42141</v>
      </c>
      <c r="V806" s="9">
        <v>2106.5</v>
      </c>
      <c r="W806" s="4">
        <v>42146</v>
      </c>
      <c r="X806" s="9">
        <v>54377.3</v>
      </c>
      <c r="Y806" s="4">
        <v>42146</v>
      </c>
      <c r="Z806" s="9">
        <v>6273.56</v>
      </c>
      <c r="AA806" s="4">
        <v>42224</v>
      </c>
      <c r="AB806" s="9">
        <v>8442.2900000000009</v>
      </c>
      <c r="AC806" s="4">
        <v>42141</v>
      </c>
      <c r="AD806" s="9">
        <v>8262.35</v>
      </c>
      <c r="AE806" s="4">
        <v>42146</v>
      </c>
      <c r="AF806" s="9">
        <v>501.89</v>
      </c>
      <c r="AG806" s="4">
        <v>42183</v>
      </c>
      <c r="AH806" s="9">
        <v>1644.45</v>
      </c>
      <c r="AI806" s="4">
        <v>42146</v>
      </c>
      <c r="AJ806" s="9">
        <v>47885.27</v>
      </c>
    </row>
    <row r="807" spans="1:36" x14ac:dyDescent="0.25">
      <c r="A807" s="4">
        <v>42153</v>
      </c>
      <c r="B807" s="9">
        <v>5777.16</v>
      </c>
      <c r="C807" s="4">
        <v>42153</v>
      </c>
      <c r="D807" s="9">
        <v>20563.150000000001</v>
      </c>
      <c r="E807" s="4">
        <v>42356</v>
      </c>
      <c r="F807" s="9">
        <v>3578.9639999999999</v>
      </c>
      <c r="G807" s="4">
        <v>42153</v>
      </c>
      <c r="H807" s="9">
        <v>15014.09</v>
      </c>
      <c r="I807" s="4">
        <v>42153</v>
      </c>
      <c r="J807" s="9">
        <v>9237.7900000000009</v>
      </c>
      <c r="K807" s="4">
        <v>42153</v>
      </c>
      <c r="L807" s="9">
        <v>2107.39</v>
      </c>
      <c r="M807" s="4">
        <v>42153</v>
      </c>
      <c r="N807" s="9">
        <v>6984.43</v>
      </c>
      <c r="O807" s="4">
        <v>42153</v>
      </c>
      <c r="P807" s="9">
        <v>27424.19</v>
      </c>
      <c r="Q807" s="4">
        <v>42153</v>
      </c>
      <c r="R807" s="9">
        <v>5007.8900000000003</v>
      </c>
      <c r="S807" s="4">
        <v>42153</v>
      </c>
      <c r="T807" s="9">
        <v>11413.82</v>
      </c>
      <c r="U807" s="4">
        <v>42148</v>
      </c>
      <c r="V807" s="9">
        <v>2146.1</v>
      </c>
      <c r="W807" s="4">
        <v>42153</v>
      </c>
      <c r="X807" s="9">
        <v>52760.5</v>
      </c>
      <c r="Y807" s="4">
        <v>42153</v>
      </c>
      <c r="Z807" s="9">
        <v>6274.6</v>
      </c>
      <c r="AA807" s="4">
        <v>42231</v>
      </c>
      <c r="AB807" s="9">
        <v>8305.64</v>
      </c>
      <c r="AC807" s="4">
        <v>42148</v>
      </c>
      <c r="AD807" s="9">
        <v>8458.9500000000007</v>
      </c>
      <c r="AE807" s="4">
        <v>42153</v>
      </c>
      <c r="AF807" s="9">
        <v>493.56</v>
      </c>
      <c r="AG807" s="4">
        <v>42190</v>
      </c>
      <c r="AH807" s="9">
        <v>1631.65</v>
      </c>
      <c r="AI807" s="4">
        <v>42153</v>
      </c>
      <c r="AJ807" s="9">
        <v>46285.65</v>
      </c>
    </row>
    <row r="808" spans="1:36" x14ac:dyDescent="0.25">
      <c r="A808" s="4">
        <v>42160</v>
      </c>
      <c r="B808" s="9">
        <v>5498.4570000000003</v>
      </c>
      <c r="C808" s="4">
        <v>42160</v>
      </c>
      <c r="D808" s="9">
        <v>20460.900000000001</v>
      </c>
      <c r="E808" s="4">
        <v>42363</v>
      </c>
      <c r="F808" s="9">
        <v>3627.9140000000002</v>
      </c>
      <c r="G808" s="4">
        <v>42160</v>
      </c>
      <c r="H808" s="9">
        <v>14957.16</v>
      </c>
      <c r="I808" s="4">
        <v>42160</v>
      </c>
      <c r="J808" s="9">
        <v>9105.02</v>
      </c>
      <c r="K808" s="4">
        <v>42160</v>
      </c>
      <c r="L808" s="9">
        <v>2092.83</v>
      </c>
      <c r="M808" s="4">
        <v>42160</v>
      </c>
      <c r="N808" s="9">
        <v>6804.6</v>
      </c>
      <c r="O808" s="4">
        <v>42160</v>
      </c>
      <c r="P808" s="9">
        <v>27260.16</v>
      </c>
      <c r="Q808" s="4">
        <v>42160</v>
      </c>
      <c r="R808" s="9">
        <v>4920.74</v>
      </c>
      <c r="S808" s="4">
        <v>42160</v>
      </c>
      <c r="T808" s="9">
        <v>11197.15</v>
      </c>
      <c r="U808" s="4">
        <v>42155</v>
      </c>
      <c r="V808" s="9">
        <v>2114.8000000000002</v>
      </c>
      <c r="W808" s="4">
        <v>42160</v>
      </c>
      <c r="X808" s="9">
        <v>52973.4</v>
      </c>
      <c r="Y808" s="4">
        <v>42160</v>
      </c>
      <c r="Z808" s="9">
        <v>6102.48</v>
      </c>
      <c r="AA808" s="4">
        <v>42238</v>
      </c>
      <c r="AB808" s="9">
        <v>7786.92</v>
      </c>
      <c r="AC808" s="4">
        <v>42155</v>
      </c>
      <c r="AD808" s="9">
        <v>8433.65</v>
      </c>
      <c r="AE808" s="4">
        <v>42160</v>
      </c>
      <c r="AF808" s="9">
        <v>479.38</v>
      </c>
      <c r="AG808" s="4">
        <v>42197</v>
      </c>
      <c r="AH808" s="9">
        <v>1623.99</v>
      </c>
      <c r="AI808" s="4">
        <v>42160</v>
      </c>
      <c r="AJ808" s="9">
        <v>45993.24</v>
      </c>
    </row>
    <row r="809" spans="1:36" x14ac:dyDescent="0.25">
      <c r="A809" s="4">
        <v>42167</v>
      </c>
      <c r="B809" s="9">
        <v>5545.2529999999997</v>
      </c>
      <c r="C809" s="4">
        <v>42167</v>
      </c>
      <c r="D809" s="9">
        <v>20407.080000000002</v>
      </c>
      <c r="E809" s="4">
        <v>42370</v>
      </c>
      <c r="F809" s="9">
        <v>3539.1819999999998</v>
      </c>
      <c r="G809" s="4">
        <v>42167</v>
      </c>
      <c r="H809" s="9">
        <v>14741.15</v>
      </c>
      <c r="I809" s="4">
        <v>42167</v>
      </c>
      <c r="J809" s="9">
        <v>9026.43</v>
      </c>
      <c r="K809" s="4">
        <v>42167</v>
      </c>
      <c r="L809" s="9">
        <v>2094.11</v>
      </c>
      <c r="M809" s="4">
        <v>42167</v>
      </c>
      <c r="N809" s="9">
        <v>6784.92</v>
      </c>
      <c r="O809" s="4">
        <v>42167</v>
      </c>
      <c r="P809" s="9">
        <v>27280.54</v>
      </c>
      <c r="Q809" s="4">
        <v>42167</v>
      </c>
      <c r="R809" s="9">
        <v>4901.1899999999996</v>
      </c>
      <c r="S809" s="4">
        <v>42167</v>
      </c>
      <c r="T809" s="9">
        <v>11196.49</v>
      </c>
      <c r="U809" s="4">
        <v>42162</v>
      </c>
      <c r="V809" s="9">
        <v>2068.1</v>
      </c>
      <c r="W809" s="4">
        <v>42167</v>
      </c>
      <c r="X809" s="9">
        <v>53347.5</v>
      </c>
      <c r="Y809" s="4">
        <v>42167</v>
      </c>
      <c r="Z809" s="9">
        <v>6210.08</v>
      </c>
      <c r="AA809" s="4">
        <v>42245</v>
      </c>
      <c r="AB809" s="9">
        <v>8019.18</v>
      </c>
      <c r="AC809" s="4">
        <v>42162</v>
      </c>
      <c r="AD809" s="9">
        <v>8114.7</v>
      </c>
      <c r="AE809" s="4">
        <v>42167</v>
      </c>
      <c r="AF809" s="9">
        <v>477.76</v>
      </c>
      <c r="AG809" s="4">
        <v>42204</v>
      </c>
      <c r="AH809" s="9">
        <v>1650.08</v>
      </c>
      <c r="AI809" s="4">
        <v>42167</v>
      </c>
      <c r="AJ809" s="9">
        <v>46129.91</v>
      </c>
    </row>
    <row r="810" spans="1:36" x14ac:dyDescent="0.25">
      <c r="A810" s="4">
        <v>42174</v>
      </c>
      <c r="B810" s="9">
        <v>5596.9939999999997</v>
      </c>
      <c r="C810" s="4">
        <v>42174</v>
      </c>
      <c r="D810" s="9">
        <v>20174.240000000002</v>
      </c>
      <c r="E810" s="4">
        <v>42377</v>
      </c>
      <c r="F810" s="9">
        <v>3186.4119999999998</v>
      </c>
      <c r="G810" s="4">
        <v>42174</v>
      </c>
      <c r="H810" s="9">
        <v>14653.12</v>
      </c>
      <c r="I810" s="4">
        <v>42174</v>
      </c>
      <c r="J810" s="9">
        <v>8867.32</v>
      </c>
      <c r="K810" s="4">
        <v>42174</v>
      </c>
      <c r="L810" s="9">
        <v>2109.9899999999998</v>
      </c>
      <c r="M810" s="4">
        <v>42174</v>
      </c>
      <c r="N810" s="9">
        <v>6710.45</v>
      </c>
      <c r="O810" s="4">
        <v>42174</v>
      </c>
      <c r="P810" s="9">
        <v>26760.53</v>
      </c>
      <c r="Q810" s="4">
        <v>42174</v>
      </c>
      <c r="R810" s="9">
        <v>4815.37</v>
      </c>
      <c r="S810" s="4">
        <v>42174</v>
      </c>
      <c r="T810" s="9">
        <v>11040.1</v>
      </c>
      <c r="U810" s="4">
        <v>42169</v>
      </c>
      <c r="V810" s="9">
        <v>2052.17</v>
      </c>
      <c r="W810" s="4">
        <v>42174</v>
      </c>
      <c r="X810" s="9">
        <v>53749.4</v>
      </c>
      <c r="Y810" s="4">
        <v>42174</v>
      </c>
      <c r="Z810" s="9">
        <v>6270.9</v>
      </c>
      <c r="AA810" s="4">
        <v>42252</v>
      </c>
      <c r="AB810" s="9">
        <v>8000.6</v>
      </c>
      <c r="AC810" s="4">
        <v>42169</v>
      </c>
      <c r="AD810" s="9">
        <v>7982.9</v>
      </c>
      <c r="AE810" s="4">
        <v>42174</v>
      </c>
      <c r="AF810" s="9">
        <v>475.43</v>
      </c>
      <c r="AG810" s="4">
        <v>42211</v>
      </c>
      <c r="AH810" s="9">
        <v>1595.61</v>
      </c>
      <c r="AI810" s="4">
        <v>42174</v>
      </c>
      <c r="AJ810" s="9">
        <v>46170.57</v>
      </c>
    </row>
    <row r="811" spans="1:36" x14ac:dyDescent="0.25">
      <c r="A811" s="4">
        <v>42181</v>
      </c>
      <c r="B811" s="9">
        <v>5545.8890000000001</v>
      </c>
      <c r="C811" s="4">
        <v>42181</v>
      </c>
      <c r="D811" s="9">
        <v>20706.150000000001</v>
      </c>
      <c r="E811" s="4">
        <v>42384</v>
      </c>
      <c r="F811" s="9">
        <v>2900.97</v>
      </c>
      <c r="G811" s="4">
        <v>42181</v>
      </c>
      <c r="H811" s="9">
        <v>14808.09</v>
      </c>
      <c r="I811" s="4">
        <v>42181</v>
      </c>
      <c r="J811" s="9">
        <v>9007.5</v>
      </c>
      <c r="K811" s="4">
        <v>42181</v>
      </c>
      <c r="L811" s="9">
        <v>2101.4899999999998</v>
      </c>
      <c r="M811" s="4">
        <v>42181</v>
      </c>
      <c r="N811" s="9">
        <v>6753.7</v>
      </c>
      <c r="O811" s="4">
        <v>42181</v>
      </c>
      <c r="P811" s="9">
        <v>26663.87</v>
      </c>
      <c r="Q811" s="4">
        <v>42181</v>
      </c>
      <c r="R811" s="9">
        <v>5059.17</v>
      </c>
      <c r="S811" s="4">
        <v>42181</v>
      </c>
      <c r="T811" s="9">
        <v>11492.43</v>
      </c>
      <c r="U811" s="4">
        <v>42176</v>
      </c>
      <c r="V811" s="9">
        <v>2046.96</v>
      </c>
      <c r="W811" s="4">
        <v>42181</v>
      </c>
      <c r="X811" s="9">
        <v>54017</v>
      </c>
      <c r="Y811" s="4">
        <v>42181</v>
      </c>
      <c r="Z811" s="9">
        <v>6367.67</v>
      </c>
      <c r="AA811" s="4">
        <v>42259</v>
      </c>
      <c r="AB811" s="9">
        <v>8305.82</v>
      </c>
      <c r="AC811" s="4">
        <v>42176</v>
      </c>
      <c r="AD811" s="9">
        <v>8224.9500000000007</v>
      </c>
      <c r="AE811" s="4">
        <v>42181</v>
      </c>
      <c r="AF811" s="9">
        <v>494.47</v>
      </c>
      <c r="AG811" s="4">
        <v>42218</v>
      </c>
      <c r="AH811" s="9">
        <v>1669</v>
      </c>
      <c r="AI811" s="4">
        <v>42181</v>
      </c>
      <c r="AJ811" s="9">
        <v>47054.51</v>
      </c>
    </row>
    <row r="812" spans="1:36" x14ac:dyDescent="0.25">
      <c r="A812" s="4">
        <v>42188</v>
      </c>
      <c r="B812" s="9">
        <v>5538.2910000000002</v>
      </c>
      <c r="C812" s="4">
        <v>42188</v>
      </c>
      <c r="D812" s="9">
        <v>20539.79</v>
      </c>
      <c r="E812" s="4">
        <v>42391</v>
      </c>
      <c r="F812" s="9">
        <v>2916.5630000000001</v>
      </c>
      <c r="G812" s="4">
        <v>42188</v>
      </c>
      <c r="H812" s="9">
        <v>14682.39</v>
      </c>
      <c r="I812" s="4">
        <v>42188</v>
      </c>
      <c r="J812" s="9">
        <v>8912.84</v>
      </c>
      <c r="K812" s="4">
        <v>42188</v>
      </c>
      <c r="L812" s="9">
        <v>2076.7800000000002</v>
      </c>
      <c r="M812" s="4">
        <v>42188</v>
      </c>
      <c r="N812" s="9">
        <v>6585.78</v>
      </c>
      <c r="O812" s="4">
        <v>42188</v>
      </c>
      <c r="P812" s="9">
        <v>26064.11</v>
      </c>
      <c r="Q812" s="4">
        <v>42188</v>
      </c>
      <c r="R812" s="9">
        <v>4808.22</v>
      </c>
      <c r="S812" s="4">
        <v>42188</v>
      </c>
      <c r="T812" s="9">
        <v>11058.39</v>
      </c>
      <c r="U812" s="4">
        <v>42183</v>
      </c>
      <c r="V812" s="9">
        <v>2090.2600000000002</v>
      </c>
      <c r="W812" s="4">
        <v>42188</v>
      </c>
      <c r="X812" s="9">
        <v>52519.4</v>
      </c>
      <c r="Y812" s="4">
        <v>42188</v>
      </c>
      <c r="Z812" s="9">
        <v>6233.59</v>
      </c>
      <c r="AA812" s="4">
        <v>42266</v>
      </c>
      <c r="AB812" s="9">
        <v>8462.14</v>
      </c>
      <c r="AC812" s="4">
        <v>42183</v>
      </c>
      <c r="AD812" s="9">
        <v>8381.1</v>
      </c>
      <c r="AE812" s="4">
        <v>42188</v>
      </c>
      <c r="AF812" s="9">
        <v>474.14</v>
      </c>
      <c r="AG812" s="4">
        <v>42225</v>
      </c>
      <c r="AH812" s="9">
        <v>1690.44</v>
      </c>
      <c r="AI812" s="4">
        <v>42188</v>
      </c>
      <c r="AJ812" s="9">
        <v>46355.6</v>
      </c>
    </row>
    <row r="813" spans="1:36" x14ac:dyDescent="0.25">
      <c r="A813" s="4">
        <v>42195</v>
      </c>
      <c r="B813" s="9">
        <v>5492.0379999999996</v>
      </c>
      <c r="C813" s="4">
        <v>42195</v>
      </c>
      <c r="D813" s="9">
        <v>19779.830000000002</v>
      </c>
      <c r="E813" s="4">
        <v>42398</v>
      </c>
      <c r="F813" s="9">
        <v>2737.6</v>
      </c>
      <c r="G813" s="4">
        <v>42195</v>
      </c>
      <c r="H813" s="9">
        <v>14411.07</v>
      </c>
      <c r="I813" s="4">
        <v>42195</v>
      </c>
      <c r="J813" s="9">
        <v>9134.18</v>
      </c>
      <c r="K813" s="4">
        <v>42195</v>
      </c>
      <c r="L813" s="9">
        <v>2076.62</v>
      </c>
      <c r="M813" s="4">
        <v>42195</v>
      </c>
      <c r="N813" s="9">
        <v>6673.38</v>
      </c>
      <c r="O813" s="4">
        <v>42195</v>
      </c>
      <c r="P813" s="9">
        <v>24901.279999999999</v>
      </c>
      <c r="Q813" s="4">
        <v>42195</v>
      </c>
      <c r="R813" s="9">
        <v>4903.07</v>
      </c>
      <c r="S813" s="4">
        <v>42195</v>
      </c>
      <c r="T813" s="9">
        <v>11315.63</v>
      </c>
      <c r="U813" s="4">
        <v>42190</v>
      </c>
      <c r="V813" s="9">
        <v>2104.41</v>
      </c>
      <c r="W813" s="4">
        <v>42195</v>
      </c>
      <c r="X813" s="9">
        <v>52590.7</v>
      </c>
      <c r="Y813" s="4">
        <v>42195</v>
      </c>
      <c r="Z813" s="9">
        <v>6278.65</v>
      </c>
      <c r="AA813" s="4">
        <v>42273</v>
      </c>
      <c r="AB813" s="9">
        <v>8132.35</v>
      </c>
      <c r="AC813" s="4">
        <v>42190</v>
      </c>
      <c r="AD813" s="9">
        <v>8484.9</v>
      </c>
      <c r="AE813" s="4">
        <v>42195</v>
      </c>
      <c r="AF813" s="9">
        <v>481.39</v>
      </c>
      <c r="AG813" s="4">
        <v>42232</v>
      </c>
      <c r="AH813" s="9">
        <v>1712.47</v>
      </c>
      <c r="AI813" s="4">
        <v>42195</v>
      </c>
      <c r="AJ813" s="9">
        <v>46216.22</v>
      </c>
    </row>
    <row r="814" spans="1:36" x14ac:dyDescent="0.25">
      <c r="A814" s="4">
        <v>42202</v>
      </c>
      <c r="B814" s="9">
        <v>5670.1080000000002</v>
      </c>
      <c r="C814" s="4">
        <v>42202</v>
      </c>
      <c r="D814" s="9">
        <v>20650.919999999998</v>
      </c>
      <c r="E814" s="4">
        <v>42405</v>
      </c>
      <c r="F814" s="9">
        <v>2763.4920000000002</v>
      </c>
      <c r="G814" s="4">
        <v>42202</v>
      </c>
      <c r="H814" s="9">
        <v>14642.84</v>
      </c>
      <c r="I814" s="4">
        <v>42202</v>
      </c>
      <c r="J814" s="9">
        <v>9446.17</v>
      </c>
      <c r="K814" s="4">
        <v>42202</v>
      </c>
      <c r="L814" s="9">
        <v>2126.64</v>
      </c>
      <c r="M814" s="4">
        <v>42202</v>
      </c>
      <c r="N814" s="9">
        <v>6775.08</v>
      </c>
      <c r="O814" s="4">
        <v>42202</v>
      </c>
      <c r="P814" s="9">
        <v>25415.27</v>
      </c>
      <c r="Q814" s="4">
        <v>42202</v>
      </c>
      <c r="R814" s="9">
        <v>5124.3900000000003</v>
      </c>
      <c r="S814" s="4">
        <v>42202</v>
      </c>
      <c r="T814" s="9">
        <v>11673.42</v>
      </c>
      <c r="U814" s="4">
        <v>42197</v>
      </c>
      <c r="V814" s="9">
        <v>2031.17</v>
      </c>
      <c r="W814" s="4">
        <v>42202</v>
      </c>
      <c r="X814" s="9">
        <v>52341.8</v>
      </c>
      <c r="Y814" s="4">
        <v>42202</v>
      </c>
      <c r="Z814" s="9">
        <v>6480.87</v>
      </c>
      <c r="AA814" s="4">
        <v>42280</v>
      </c>
      <c r="AB814" s="9">
        <v>8305.0300000000007</v>
      </c>
      <c r="AC814" s="4">
        <v>42197</v>
      </c>
      <c r="AD814" s="9">
        <v>8360.5499999999993</v>
      </c>
      <c r="AE814" s="4">
        <v>42202</v>
      </c>
      <c r="AF814" s="9">
        <v>500.43</v>
      </c>
      <c r="AG814" s="4">
        <v>42239</v>
      </c>
      <c r="AH814" s="9">
        <v>1663.31</v>
      </c>
      <c r="AI814" s="4">
        <v>42202</v>
      </c>
      <c r="AJ814" s="9">
        <v>47052.58</v>
      </c>
    </row>
    <row r="815" spans="1:36" x14ac:dyDescent="0.25">
      <c r="A815" s="4">
        <v>42209</v>
      </c>
      <c r="B815" s="9">
        <v>5566.1040000000003</v>
      </c>
      <c r="C815" s="4">
        <v>42209</v>
      </c>
      <c r="D815" s="9">
        <v>20544.53</v>
      </c>
      <c r="E815" s="4">
        <v>42419</v>
      </c>
      <c r="F815" s="9">
        <v>2860.0210000000002</v>
      </c>
      <c r="G815" s="4">
        <v>42209</v>
      </c>
      <c r="H815" s="9">
        <v>14186.24</v>
      </c>
      <c r="I815" s="4">
        <v>42209</v>
      </c>
      <c r="J815" s="9">
        <v>9322.9699999999993</v>
      </c>
      <c r="K815" s="4">
        <v>42209</v>
      </c>
      <c r="L815" s="9">
        <v>2079.65</v>
      </c>
      <c r="M815" s="4">
        <v>42209</v>
      </c>
      <c r="N815" s="9">
        <v>6579.81</v>
      </c>
      <c r="O815" s="4">
        <v>42209</v>
      </c>
      <c r="P815" s="9">
        <v>25128.51</v>
      </c>
      <c r="Q815" s="4">
        <v>42209</v>
      </c>
      <c r="R815" s="9">
        <v>5057.3599999999997</v>
      </c>
      <c r="S815" s="4">
        <v>42209</v>
      </c>
      <c r="T815" s="9">
        <v>11347.45</v>
      </c>
      <c r="U815" s="4">
        <v>42204</v>
      </c>
      <c r="V815" s="9">
        <v>2076.79</v>
      </c>
      <c r="W815" s="4">
        <v>42209</v>
      </c>
      <c r="X815" s="9">
        <v>49245.8</v>
      </c>
      <c r="Y815" s="4">
        <v>42209</v>
      </c>
      <c r="Z815" s="9">
        <v>6482.53</v>
      </c>
      <c r="AA815" s="4">
        <v>42287</v>
      </c>
      <c r="AB815" s="9">
        <v>8445.9599999999991</v>
      </c>
      <c r="AC815" s="4">
        <v>42204</v>
      </c>
      <c r="AD815" s="9">
        <v>8609.85</v>
      </c>
      <c r="AE815" s="4">
        <v>42209</v>
      </c>
      <c r="AF815" s="9">
        <v>490.04</v>
      </c>
      <c r="AG815" s="4">
        <v>42246</v>
      </c>
      <c r="AH815" s="9">
        <v>1719.16</v>
      </c>
      <c r="AI815" s="4">
        <v>42209</v>
      </c>
      <c r="AJ815" s="9">
        <v>45858.45</v>
      </c>
    </row>
    <row r="816" spans="1:36" x14ac:dyDescent="0.25">
      <c r="A816" s="4">
        <v>42216</v>
      </c>
      <c r="B816" s="9">
        <v>5699.1639999999998</v>
      </c>
      <c r="C816" s="4">
        <v>42216</v>
      </c>
      <c r="D816" s="9">
        <v>20585.240000000002</v>
      </c>
      <c r="E816" s="4">
        <v>42426</v>
      </c>
      <c r="F816" s="9">
        <v>2767.21</v>
      </c>
      <c r="G816" s="4">
        <v>42216</v>
      </c>
      <c r="H816" s="9">
        <v>14468.44</v>
      </c>
      <c r="I816" s="4">
        <v>42216</v>
      </c>
      <c r="J816" s="9">
        <v>9428.17</v>
      </c>
      <c r="K816" s="4">
        <v>42216</v>
      </c>
      <c r="L816" s="9">
        <v>2103.84</v>
      </c>
      <c r="M816" s="4">
        <v>42216</v>
      </c>
      <c r="N816" s="9">
        <v>6696.28</v>
      </c>
      <c r="O816" s="4">
        <v>42216</v>
      </c>
      <c r="P816" s="9">
        <v>24636.28</v>
      </c>
      <c r="Q816" s="4">
        <v>42216</v>
      </c>
      <c r="R816" s="9">
        <v>5082.6099999999997</v>
      </c>
      <c r="S816" s="4">
        <v>42216</v>
      </c>
      <c r="T816" s="9">
        <v>11308.99</v>
      </c>
      <c r="U816" s="4">
        <v>42211</v>
      </c>
      <c r="V816" s="9">
        <v>2045.96</v>
      </c>
      <c r="W816" s="4">
        <v>42216</v>
      </c>
      <c r="X816" s="9">
        <v>50864.800000000003</v>
      </c>
      <c r="Y816" s="4">
        <v>42216</v>
      </c>
      <c r="Z816" s="9">
        <v>6512.77</v>
      </c>
      <c r="AA816" s="4">
        <v>42294</v>
      </c>
      <c r="AB816" s="9">
        <v>8604.9500000000007</v>
      </c>
      <c r="AC816" s="4">
        <v>42211</v>
      </c>
      <c r="AD816" s="9">
        <v>8521.5499999999993</v>
      </c>
      <c r="AE816" s="4">
        <v>42216</v>
      </c>
      <c r="AF816" s="9">
        <v>495.23</v>
      </c>
      <c r="AG816" s="4">
        <v>42253</v>
      </c>
      <c r="AH816" s="9">
        <v>1698.16</v>
      </c>
      <c r="AI816" s="4">
        <v>42216</v>
      </c>
      <c r="AJ816" s="9">
        <v>46557.26</v>
      </c>
    </row>
    <row r="817" spans="1:36" x14ac:dyDescent="0.25">
      <c r="A817" s="4">
        <v>42223</v>
      </c>
      <c r="B817" s="9">
        <v>5474.7780000000002</v>
      </c>
      <c r="C817" s="4">
        <v>42223</v>
      </c>
      <c r="D817" s="9">
        <v>20724.560000000001</v>
      </c>
      <c r="E817" s="4">
        <v>42433</v>
      </c>
      <c r="F817" s="9">
        <v>2874.1469999999999</v>
      </c>
      <c r="G817" s="4">
        <v>42223</v>
      </c>
      <c r="H817" s="9">
        <v>14302.7</v>
      </c>
      <c r="I817" s="4">
        <v>42223</v>
      </c>
      <c r="J817" s="9">
        <v>9408.27</v>
      </c>
      <c r="K817" s="4">
        <v>42223</v>
      </c>
      <c r="L817" s="9">
        <v>2077.5700000000002</v>
      </c>
      <c r="M817" s="4">
        <v>42223</v>
      </c>
      <c r="N817" s="9">
        <v>6718.49</v>
      </c>
      <c r="O817" s="4">
        <v>42223</v>
      </c>
      <c r="P817" s="9">
        <v>24552.47</v>
      </c>
      <c r="Q817" s="4">
        <v>42223</v>
      </c>
      <c r="R817" s="9">
        <v>5154.75</v>
      </c>
      <c r="S817" s="4">
        <v>42223</v>
      </c>
      <c r="T817" s="9">
        <v>11490.83</v>
      </c>
      <c r="U817" s="4">
        <v>42218</v>
      </c>
      <c r="V817" s="9">
        <v>2030.16</v>
      </c>
      <c r="W817" s="4">
        <v>42223</v>
      </c>
      <c r="X817" s="9">
        <v>48577.3</v>
      </c>
      <c r="Y817" s="4">
        <v>42223</v>
      </c>
      <c r="Z817" s="9">
        <v>6584.17</v>
      </c>
      <c r="AA817" s="4">
        <v>42301</v>
      </c>
      <c r="AB817" s="9">
        <v>8673.81</v>
      </c>
      <c r="AC817" s="4">
        <v>42218</v>
      </c>
      <c r="AD817" s="9">
        <v>8532.85</v>
      </c>
      <c r="AE817" s="4">
        <v>42223</v>
      </c>
      <c r="AF817" s="9">
        <v>496.61</v>
      </c>
      <c r="AG817" s="4">
        <v>42260</v>
      </c>
      <c r="AH817" s="9">
        <v>1718.06</v>
      </c>
      <c r="AI817" s="4">
        <v>42223</v>
      </c>
      <c r="AJ817" s="9">
        <v>46431.99</v>
      </c>
    </row>
    <row r="818" spans="1:36" x14ac:dyDescent="0.25">
      <c r="A818" s="4">
        <v>42230</v>
      </c>
      <c r="B818" s="9">
        <v>5356.5370000000003</v>
      </c>
      <c r="C818" s="4">
        <v>42230</v>
      </c>
      <c r="D818" s="9">
        <v>20519.45</v>
      </c>
      <c r="E818" s="4">
        <v>42440</v>
      </c>
      <c r="F818" s="9">
        <v>2810.308</v>
      </c>
      <c r="G818" s="4">
        <v>42230</v>
      </c>
      <c r="H818" s="9">
        <v>14277.88</v>
      </c>
      <c r="I818" s="4">
        <v>42230</v>
      </c>
      <c r="J818" s="9">
        <v>9346.56</v>
      </c>
      <c r="K818" s="4">
        <v>42230</v>
      </c>
      <c r="L818" s="9">
        <v>2091.54</v>
      </c>
      <c r="M818" s="4">
        <v>42230</v>
      </c>
      <c r="N818" s="9">
        <v>6550.74</v>
      </c>
      <c r="O818" s="4">
        <v>42230</v>
      </c>
      <c r="P818" s="9">
        <v>23991.03</v>
      </c>
      <c r="Q818" s="4">
        <v>42230</v>
      </c>
      <c r="R818" s="9">
        <v>4956.47</v>
      </c>
      <c r="S818" s="4">
        <v>42230</v>
      </c>
      <c r="T818" s="9">
        <v>10985.14</v>
      </c>
      <c r="U818" s="4">
        <v>42225</v>
      </c>
      <c r="V818" s="9">
        <v>2010.23</v>
      </c>
      <c r="W818" s="4">
        <v>42230</v>
      </c>
      <c r="X818" s="9">
        <v>47508.4</v>
      </c>
      <c r="Y818" s="4">
        <v>42230</v>
      </c>
      <c r="Z818" s="9">
        <v>6520.61</v>
      </c>
      <c r="AA818" s="4">
        <v>42308</v>
      </c>
      <c r="AB818" s="9">
        <v>8554.31</v>
      </c>
      <c r="AC818" s="4">
        <v>42225</v>
      </c>
      <c r="AD818" s="9">
        <v>8564.6</v>
      </c>
      <c r="AE818" s="4">
        <v>42230</v>
      </c>
      <c r="AF818" s="9">
        <v>473.89</v>
      </c>
      <c r="AG818" s="4">
        <v>42267</v>
      </c>
      <c r="AH818" s="9">
        <v>1710.84</v>
      </c>
      <c r="AI818" s="4">
        <v>42230</v>
      </c>
      <c r="AJ818" s="9">
        <v>45341.19</v>
      </c>
    </row>
    <row r="819" spans="1:36" x14ac:dyDescent="0.25">
      <c r="A819" s="4">
        <v>42237</v>
      </c>
      <c r="B819" s="9">
        <v>5214.6000000000004</v>
      </c>
      <c r="C819" s="4">
        <v>42237</v>
      </c>
      <c r="D819" s="9">
        <v>19435.830000000002</v>
      </c>
      <c r="E819" s="4">
        <v>42447</v>
      </c>
      <c r="F819" s="9">
        <v>2955.15</v>
      </c>
      <c r="G819" s="4">
        <v>42237</v>
      </c>
      <c r="H819" s="9">
        <v>13473.67</v>
      </c>
      <c r="I819" s="4">
        <v>42237</v>
      </c>
      <c r="J819" s="9">
        <v>8798.57</v>
      </c>
      <c r="K819" s="4">
        <v>42237</v>
      </c>
      <c r="L819" s="9">
        <v>1970.89</v>
      </c>
      <c r="M819" s="4">
        <v>42237</v>
      </c>
      <c r="N819" s="9">
        <v>6187.65</v>
      </c>
      <c r="O819" s="4">
        <v>42237</v>
      </c>
      <c r="P819" s="9">
        <v>22409.62</v>
      </c>
      <c r="Q819" s="4">
        <v>42237</v>
      </c>
      <c r="R819" s="9">
        <v>4630.99</v>
      </c>
      <c r="S819" s="4">
        <v>42237</v>
      </c>
      <c r="T819" s="9">
        <v>10124.52</v>
      </c>
      <c r="U819" s="4">
        <v>42232</v>
      </c>
      <c r="V819" s="9">
        <v>1983.46</v>
      </c>
      <c r="W819" s="4">
        <v>42237</v>
      </c>
      <c r="X819" s="9">
        <v>45719.6</v>
      </c>
      <c r="Y819" s="4">
        <v>42237</v>
      </c>
      <c r="Z819" s="9">
        <v>6173.99</v>
      </c>
      <c r="AA819" s="4">
        <v>42315</v>
      </c>
      <c r="AB819" s="9">
        <v>8693.57</v>
      </c>
      <c r="AC819" s="4">
        <v>42232</v>
      </c>
      <c r="AD819" s="9">
        <v>8518.5499999999993</v>
      </c>
      <c r="AE819" s="4">
        <v>42237</v>
      </c>
      <c r="AF819" s="9">
        <v>442.87</v>
      </c>
      <c r="AG819" s="4">
        <v>42274</v>
      </c>
      <c r="AH819" s="9">
        <v>1639.64</v>
      </c>
      <c r="AI819" s="4">
        <v>42237</v>
      </c>
      <c r="AJ819" s="9">
        <v>43404.56</v>
      </c>
    </row>
    <row r="820" spans="1:36" x14ac:dyDescent="0.25">
      <c r="A820" s="4">
        <v>42244</v>
      </c>
      <c r="B820" s="9">
        <v>5263.5590000000002</v>
      </c>
      <c r="C820" s="4">
        <v>42244</v>
      </c>
      <c r="D820" s="9">
        <v>19136.32</v>
      </c>
      <c r="E820" s="4">
        <v>42454</v>
      </c>
      <c r="F820" s="9">
        <v>2979.4340000000002</v>
      </c>
      <c r="G820" s="4">
        <v>42244</v>
      </c>
      <c r="H820" s="9">
        <v>13865.07</v>
      </c>
      <c r="I820" s="4">
        <v>42244</v>
      </c>
      <c r="J820" s="9">
        <v>8785.1</v>
      </c>
      <c r="K820" s="4">
        <v>42244</v>
      </c>
      <c r="L820" s="9">
        <v>1988.87</v>
      </c>
      <c r="M820" s="4">
        <v>42244</v>
      </c>
      <c r="N820" s="9">
        <v>6247.94</v>
      </c>
      <c r="O820" s="4">
        <v>42244</v>
      </c>
      <c r="P820" s="9">
        <v>21612.39</v>
      </c>
      <c r="Q820" s="4">
        <v>42244</v>
      </c>
      <c r="R820" s="9">
        <v>4675.13</v>
      </c>
      <c r="S820" s="4">
        <v>42244</v>
      </c>
      <c r="T820" s="9">
        <v>10298.530000000001</v>
      </c>
      <c r="U820" s="4">
        <v>42239</v>
      </c>
      <c r="V820" s="9">
        <v>1876.07</v>
      </c>
      <c r="W820" s="4">
        <v>42244</v>
      </c>
      <c r="X820" s="9">
        <v>47153.9</v>
      </c>
      <c r="Y820" s="4">
        <v>42244</v>
      </c>
      <c r="Z820" s="9">
        <v>6309.18</v>
      </c>
      <c r="AA820" s="4">
        <v>42322</v>
      </c>
      <c r="AB820" s="9">
        <v>8329.5</v>
      </c>
      <c r="AC820" s="4">
        <v>42239</v>
      </c>
      <c r="AD820" s="9">
        <v>8299.9500000000007</v>
      </c>
      <c r="AE820" s="4">
        <v>42244</v>
      </c>
      <c r="AF820" s="9">
        <v>445.96</v>
      </c>
      <c r="AG820" s="4">
        <v>42281</v>
      </c>
      <c r="AH820" s="9">
        <v>1612.56</v>
      </c>
      <c r="AI820" s="4">
        <v>42244</v>
      </c>
      <c r="AJ820" s="9">
        <v>44383.74</v>
      </c>
    </row>
    <row r="821" spans="1:36" x14ac:dyDescent="0.25">
      <c r="A821" s="4">
        <v>42251</v>
      </c>
      <c r="B821" s="9">
        <v>5040.6030000000001</v>
      </c>
      <c r="C821" s="4">
        <v>42251</v>
      </c>
      <c r="D821" s="9">
        <v>17792.16</v>
      </c>
      <c r="E821" s="4">
        <v>42461</v>
      </c>
      <c r="F821" s="9">
        <v>3009.53</v>
      </c>
      <c r="G821" s="4">
        <v>42251</v>
      </c>
      <c r="H821" s="9">
        <v>13478.31</v>
      </c>
      <c r="I821" s="4">
        <v>42251</v>
      </c>
      <c r="J821" s="9">
        <v>8652.35</v>
      </c>
      <c r="K821" s="4">
        <v>42251</v>
      </c>
      <c r="L821" s="9">
        <v>1921.22</v>
      </c>
      <c r="M821" s="4">
        <v>42251</v>
      </c>
      <c r="N821" s="9">
        <v>6042.92</v>
      </c>
      <c r="O821" s="4">
        <v>42251</v>
      </c>
      <c r="P821" s="9">
        <v>20840.61</v>
      </c>
      <c r="Q821" s="4">
        <v>42251</v>
      </c>
      <c r="R821" s="9">
        <v>4523.08</v>
      </c>
      <c r="S821" s="4">
        <v>42251</v>
      </c>
      <c r="T821" s="9">
        <v>10038.040000000001</v>
      </c>
      <c r="U821" s="4">
        <v>42246</v>
      </c>
      <c r="V821" s="9">
        <v>1937.67</v>
      </c>
      <c r="W821" s="4">
        <v>42251</v>
      </c>
      <c r="X821" s="9">
        <v>46497.7</v>
      </c>
      <c r="Y821" s="4">
        <v>42251</v>
      </c>
      <c r="Z821" s="9">
        <v>6314.57</v>
      </c>
      <c r="AA821" s="4">
        <v>42329</v>
      </c>
      <c r="AB821" s="9">
        <v>8465.4500000000007</v>
      </c>
      <c r="AC821" s="4">
        <v>42246</v>
      </c>
      <c r="AD821" s="9">
        <v>8001.95</v>
      </c>
      <c r="AE821" s="4">
        <v>42251</v>
      </c>
      <c r="AF821" s="9">
        <v>432.94</v>
      </c>
      <c r="AG821" s="4">
        <v>42288</v>
      </c>
      <c r="AH821" s="9">
        <v>1728.44</v>
      </c>
      <c r="AI821" s="4">
        <v>42251</v>
      </c>
      <c r="AJ821" s="9">
        <v>43547.16</v>
      </c>
    </row>
    <row r="822" spans="1:36" x14ac:dyDescent="0.25">
      <c r="A822" s="4">
        <v>42258</v>
      </c>
      <c r="B822" s="9">
        <v>5071.0839999999998</v>
      </c>
      <c r="C822" s="4">
        <v>42258</v>
      </c>
      <c r="D822" s="9">
        <v>18264.22</v>
      </c>
      <c r="E822" s="4">
        <v>42468</v>
      </c>
      <c r="F822" s="9">
        <v>2984.9580000000001</v>
      </c>
      <c r="G822" s="4">
        <v>42258</v>
      </c>
      <c r="H822" s="9">
        <v>13461.47</v>
      </c>
      <c r="I822" s="4">
        <v>42258</v>
      </c>
      <c r="J822" s="9">
        <v>8772.44</v>
      </c>
      <c r="K822" s="4">
        <v>42258</v>
      </c>
      <c r="L822" s="9">
        <v>1961.05</v>
      </c>
      <c r="M822" s="4">
        <v>42258</v>
      </c>
      <c r="N822" s="9">
        <v>6117.76</v>
      </c>
      <c r="O822" s="4">
        <v>42258</v>
      </c>
      <c r="P822" s="9">
        <v>21504.37</v>
      </c>
      <c r="Q822" s="4">
        <v>42258</v>
      </c>
      <c r="R822" s="9">
        <v>4548.72</v>
      </c>
      <c r="S822" s="4">
        <v>42258</v>
      </c>
      <c r="T822" s="9">
        <v>10123.56</v>
      </c>
      <c r="U822" s="4">
        <v>42253</v>
      </c>
      <c r="V822" s="9">
        <v>1886.04</v>
      </c>
      <c r="W822" s="4">
        <v>42258</v>
      </c>
      <c r="X822" s="9">
        <v>46400.5</v>
      </c>
      <c r="Y822" s="4">
        <v>42258</v>
      </c>
      <c r="Z822" s="9">
        <v>6447.56</v>
      </c>
      <c r="AA822" s="4">
        <v>42336</v>
      </c>
      <c r="AB822" s="9">
        <v>8398.4</v>
      </c>
      <c r="AC822" s="4">
        <v>42253</v>
      </c>
      <c r="AD822" s="9">
        <v>7655.05</v>
      </c>
      <c r="AE822" s="4">
        <v>42258</v>
      </c>
      <c r="AF822" s="9">
        <v>430.23</v>
      </c>
      <c r="AG822" s="4">
        <v>42295</v>
      </c>
      <c r="AH822" s="9">
        <v>1717</v>
      </c>
      <c r="AI822" s="4">
        <v>42258</v>
      </c>
      <c r="AJ822" s="9">
        <v>43450.42</v>
      </c>
    </row>
    <row r="823" spans="1:36" x14ac:dyDescent="0.25">
      <c r="A823" s="4">
        <v>42265</v>
      </c>
      <c r="B823" s="9">
        <v>5170.5020000000004</v>
      </c>
      <c r="C823" s="4">
        <v>42265</v>
      </c>
      <c r="D823" s="9">
        <v>18070.21</v>
      </c>
      <c r="E823" s="4">
        <v>42475</v>
      </c>
      <c r="F823" s="9">
        <v>3078.116</v>
      </c>
      <c r="G823" s="4">
        <v>42265</v>
      </c>
      <c r="H823" s="9">
        <v>13646.9</v>
      </c>
      <c r="I823" s="4">
        <v>42265</v>
      </c>
      <c r="J823" s="9">
        <v>8739.2199999999993</v>
      </c>
      <c r="K823" s="4">
        <v>42265</v>
      </c>
      <c r="L823" s="9">
        <v>1958.03</v>
      </c>
      <c r="M823" s="4">
        <v>42265</v>
      </c>
      <c r="N823" s="9">
        <v>6104.11</v>
      </c>
      <c r="O823" s="4">
        <v>42265</v>
      </c>
      <c r="P823" s="9">
        <v>21920.83</v>
      </c>
      <c r="Q823" s="4">
        <v>42265</v>
      </c>
      <c r="R823" s="9">
        <v>4535.8500000000004</v>
      </c>
      <c r="S823" s="4">
        <v>42265</v>
      </c>
      <c r="T823" s="9">
        <v>9916.16</v>
      </c>
      <c r="U823" s="4">
        <v>42260</v>
      </c>
      <c r="V823" s="9">
        <v>1941.37</v>
      </c>
      <c r="W823" s="4">
        <v>42265</v>
      </c>
      <c r="X823" s="9">
        <v>47264.1</v>
      </c>
      <c r="Y823" s="4">
        <v>42265</v>
      </c>
      <c r="Z823" s="9">
        <v>6467.17</v>
      </c>
      <c r="AA823" s="4">
        <v>42343</v>
      </c>
      <c r="AB823" s="9">
        <v>8398.6</v>
      </c>
      <c r="AC823" s="4">
        <v>42260</v>
      </c>
      <c r="AD823" s="9">
        <v>7789.3</v>
      </c>
      <c r="AE823" s="4">
        <v>42265</v>
      </c>
      <c r="AF823" s="9">
        <v>427.32</v>
      </c>
      <c r="AG823" s="4">
        <v>42302</v>
      </c>
      <c r="AH823" s="9">
        <v>1725.45</v>
      </c>
      <c r="AI823" s="4">
        <v>42265</v>
      </c>
      <c r="AJ823" s="9">
        <v>45616.07</v>
      </c>
    </row>
    <row r="824" spans="1:36" x14ac:dyDescent="0.25">
      <c r="A824" s="4">
        <v>42272</v>
      </c>
      <c r="B824" s="9">
        <v>5042.1099999999997</v>
      </c>
      <c r="C824" s="4">
        <v>42272</v>
      </c>
      <c r="D824" s="9">
        <v>17880.509999999998</v>
      </c>
      <c r="E824" s="4">
        <v>42482</v>
      </c>
      <c r="F824" s="9">
        <v>2959.24</v>
      </c>
      <c r="G824" s="4">
        <v>42272</v>
      </c>
      <c r="H824" s="9">
        <v>13378.57</v>
      </c>
      <c r="I824" s="4">
        <v>42272</v>
      </c>
      <c r="J824" s="9">
        <v>8505.94</v>
      </c>
      <c r="K824" s="4">
        <v>42272</v>
      </c>
      <c r="L824" s="9">
        <v>1931.34</v>
      </c>
      <c r="M824" s="4">
        <v>42272</v>
      </c>
      <c r="N824" s="9">
        <v>6109.01</v>
      </c>
      <c r="O824" s="4">
        <v>42272</v>
      </c>
      <c r="P824" s="9">
        <v>21186.32</v>
      </c>
      <c r="Q824" s="4">
        <v>42272</v>
      </c>
      <c r="R824" s="9">
        <v>4480.66</v>
      </c>
      <c r="S824" s="4">
        <v>42272</v>
      </c>
      <c r="T824" s="9">
        <v>9688.5300000000007</v>
      </c>
      <c r="U824" s="4">
        <v>42267</v>
      </c>
      <c r="V824" s="9">
        <v>1995.95</v>
      </c>
      <c r="W824" s="4">
        <v>42272</v>
      </c>
      <c r="X824" s="9">
        <v>44831.5</v>
      </c>
      <c r="Y824" s="4">
        <v>42272</v>
      </c>
      <c r="Z824" s="9">
        <v>6304.28</v>
      </c>
      <c r="AA824" s="4">
        <v>42350</v>
      </c>
      <c r="AB824" s="9">
        <v>8115.89</v>
      </c>
      <c r="AC824" s="4">
        <v>42267</v>
      </c>
      <c r="AD824" s="9">
        <v>7981.9</v>
      </c>
      <c r="AE824" s="4">
        <v>42272</v>
      </c>
      <c r="AF824" s="9">
        <v>422.8</v>
      </c>
      <c r="AG824" s="4">
        <v>42309</v>
      </c>
      <c r="AH824" s="9">
        <v>1711.53</v>
      </c>
      <c r="AI824" s="4">
        <v>42272</v>
      </c>
      <c r="AJ824" s="9">
        <v>44963.24</v>
      </c>
    </row>
    <row r="825" spans="1:36" x14ac:dyDescent="0.25">
      <c r="A825" s="4">
        <v>42279</v>
      </c>
      <c r="B825" s="9">
        <v>5052.0169999999998</v>
      </c>
      <c r="C825" s="4">
        <v>42279</v>
      </c>
      <c r="D825" s="9">
        <v>17725.13</v>
      </c>
      <c r="E825" s="4">
        <v>42489</v>
      </c>
      <c r="F825" s="9">
        <v>2938.3240000000001</v>
      </c>
      <c r="G825" s="4">
        <v>42279</v>
      </c>
      <c r="H825" s="9">
        <v>13339.74</v>
      </c>
      <c r="I825" s="4">
        <v>42279</v>
      </c>
      <c r="J825" s="9">
        <v>8515.52</v>
      </c>
      <c r="K825" s="4">
        <v>42279</v>
      </c>
      <c r="L825" s="9">
        <v>1951.36</v>
      </c>
      <c r="M825" s="4">
        <v>42279</v>
      </c>
      <c r="N825" s="9">
        <v>6129.98</v>
      </c>
      <c r="O825" s="4">
        <v>42279</v>
      </c>
      <c r="P825" s="9">
        <v>21506.09</v>
      </c>
      <c r="Q825" s="4">
        <v>42279</v>
      </c>
      <c r="R825" s="9">
        <v>4458.88</v>
      </c>
      <c r="S825" s="4">
        <v>42279</v>
      </c>
      <c r="T825" s="9">
        <v>9553.07</v>
      </c>
      <c r="U825" s="4">
        <v>42274</v>
      </c>
      <c r="V825" s="9">
        <v>1942.85</v>
      </c>
      <c r="W825" s="4">
        <v>42279</v>
      </c>
      <c r="X825" s="9">
        <v>47033.5</v>
      </c>
      <c r="Y825" s="4">
        <v>42279</v>
      </c>
      <c r="Z825" s="9">
        <v>6091.26</v>
      </c>
      <c r="AA825" s="4">
        <v>42357</v>
      </c>
      <c r="AB825" s="9">
        <v>8257.32</v>
      </c>
      <c r="AC825" s="4">
        <v>42274</v>
      </c>
      <c r="AD825" s="9">
        <v>7868.5</v>
      </c>
      <c r="AE825" s="4">
        <v>42279</v>
      </c>
      <c r="AF825" s="9">
        <v>422.58</v>
      </c>
      <c r="AG825" s="4">
        <v>42316</v>
      </c>
      <c r="AH825" s="9">
        <v>1754.36</v>
      </c>
      <c r="AI825" s="4">
        <v>42279</v>
      </c>
      <c r="AJ825" s="9">
        <v>45668.35</v>
      </c>
    </row>
    <row r="826" spans="1:36" x14ac:dyDescent="0.25">
      <c r="A826" s="4">
        <v>42286</v>
      </c>
      <c r="B826" s="9">
        <v>5279.6890000000003</v>
      </c>
      <c r="C826" s="4">
        <v>42286</v>
      </c>
      <c r="D826" s="9">
        <v>18438.669999999998</v>
      </c>
      <c r="E826" s="4">
        <v>42496</v>
      </c>
      <c r="F826" s="9">
        <v>2913.248</v>
      </c>
      <c r="G826" s="4">
        <v>42286</v>
      </c>
      <c r="H826" s="9">
        <v>13964.36</v>
      </c>
      <c r="I826" s="4">
        <v>42286</v>
      </c>
      <c r="J826" s="9">
        <v>8680.2099999999991</v>
      </c>
      <c r="K826" s="4">
        <v>42286</v>
      </c>
      <c r="L826" s="9">
        <v>2014.89</v>
      </c>
      <c r="M826" s="4">
        <v>42286</v>
      </c>
      <c r="N826" s="9">
        <v>6416.16</v>
      </c>
      <c r="O826" s="4">
        <v>42286</v>
      </c>
      <c r="P826" s="9">
        <v>22458.799999999999</v>
      </c>
      <c r="Q826" s="4">
        <v>42286</v>
      </c>
      <c r="R826" s="9">
        <v>4701.3900000000003</v>
      </c>
      <c r="S826" s="4">
        <v>42286</v>
      </c>
      <c r="T826" s="9">
        <v>10096.6</v>
      </c>
      <c r="U826" s="4">
        <v>42281</v>
      </c>
      <c r="V826" s="9">
        <v>1969.68</v>
      </c>
      <c r="W826" s="4">
        <v>42286</v>
      </c>
      <c r="X826" s="9">
        <v>49338.400000000001</v>
      </c>
      <c r="Y826" s="4">
        <v>42286</v>
      </c>
      <c r="Z826" s="9">
        <v>6136.49</v>
      </c>
      <c r="AA826" s="4">
        <v>42364</v>
      </c>
      <c r="AB826" s="9">
        <v>8363.2800000000007</v>
      </c>
      <c r="AC826" s="4">
        <v>42281</v>
      </c>
      <c r="AD826" s="9">
        <v>7950.9</v>
      </c>
      <c r="AE826" s="4">
        <v>42286</v>
      </c>
      <c r="AF826" s="9">
        <v>441.65</v>
      </c>
      <c r="AG826" s="4">
        <v>42323</v>
      </c>
      <c r="AH826" s="9">
        <v>1728.17</v>
      </c>
      <c r="AI826" s="4">
        <v>42286</v>
      </c>
      <c r="AJ826" s="9">
        <v>47809.88</v>
      </c>
    </row>
    <row r="827" spans="1:36" x14ac:dyDescent="0.25">
      <c r="A827" s="4">
        <v>42293</v>
      </c>
      <c r="B827" s="9">
        <v>5268.2089999999998</v>
      </c>
      <c r="C827" s="4">
        <v>42293</v>
      </c>
      <c r="D827" s="9">
        <v>18291.8</v>
      </c>
      <c r="E827" s="4">
        <v>42503</v>
      </c>
      <c r="F827" s="9">
        <v>2827.1089999999999</v>
      </c>
      <c r="G827" s="4">
        <v>42293</v>
      </c>
      <c r="H827" s="9">
        <v>13838.1</v>
      </c>
      <c r="I827" s="4">
        <v>42293</v>
      </c>
      <c r="J827" s="9">
        <v>8715.73</v>
      </c>
      <c r="K827" s="4">
        <v>42293</v>
      </c>
      <c r="L827" s="9">
        <v>2033.11</v>
      </c>
      <c r="M827" s="4">
        <v>42293</v>
      </c>
      <c r="N827" s="9">
        <v>6378.04</v>
      </c>
      <c r="O827" s="4">
        <v>42293</v>
      </c>
      <c r="P827" s="9">
        <v>23067.37</v>
      </c>
      <c r="Q827" s="4">
        <v>42293</v>
      </c>
      <c r="R827" s="9">
        <v>4702.79</v>
      </c>
      <c r="S827" s="4">
        <v>42293</v>
      </c>
      <c r="T827" s="9">
        <v>10104.43</v>
      </c>
      <c r="U827" s="4">
        <v>42288</v>
      </c>
      <c r="V827" s="9">
        <v>2019.53</v>
      </c>
      <c r="W827" s="4">
        <v>42293</v>
      </c>
      <c r="X827" s="9">
        <v>47236.1</v>
      </c>
      <c r="Y827" s="4">
        <v>42293</v>
      </c>
      <c r="Z827" s="9">
        <v>6287.26</v>
      </c>
      <c r="AA827" s="4">
        <v>42371</v>
      </c>
      <c r="AB827" s="9">
        <v>8338.06</v>
      </c>
      <c r="AC827" s="4">
        <v>42288</v>
      </c>
      <c r="AD827" s="9">
        <v>8189.7</v>
      </c>
      <c r="AE827" s="4">
        <v>42293</v>
      </c>
      <c r="AF827" s="9">
        <v>447.86</v>
      </c>
      <c r="AG827" s="4">
        <v>42330</v>
      </c>
      <c r="AH827" s="9">
        <v>1826.72</v>
      </c>
      <c r="AI827" s="4">
        <v>42293</v>
      </c>
      <c r="AJ827" s="9">
        <v>47459.95</v>
      </c>
    </row>
    <row r="828" spans="1:36" x14ac:dyDescent="0.25">
      <c r="A828" s="4">
        <v>42300</v>
      </c>
      <c r="B828" s="9">
        <v>5351.5649999999996</v>
      </c>
      <c r="C828" s="4">
        <v>42300</v>
      </c>
      <c r="D828" s="9">
        <v>18825.3</v>
      </c>
      <c r="E828" s="4">
        <v>42510</v>
      </c>
      <c r="F828" s="9">
        <v>2825.4830000000002</v>
      </c>
      <c r="G828" s="4">
        <v>42300</v>
      </c>
      <c r="H828" s="9">
        <v>13953.66</v>
      </c>
      <c r="I828" s="4">
        <v>42300</v>
      </c>
      <c r="J828" s="9">
        <v>8910.52</v>
      </c>
      <c r="K828" s="4">
        <v>42300</v>
      </c>
      <c r="L828" s="9">
        <v>2075.15</v>
      </c>
      <c r="M828" s="4">
        <v>42300</v>
      </c>
      <c r="N828" s="9">
        <v>6444.08</v>
      </c>
      <c r="O828" s="4">
        <v>42300</v>
      </c>
      <c r="P828" s="9">
        <v>23151.94</v>
      </c>
      <c r="Q828" s="4">
        <v>42300</v>
      </c>
      <c r="R828" s="9">
        <v>4923.6400000000003</v>
      </c>
      <c r="S828" s="4">
        <v>42300</v>
      </c>
      <c r="T828" s="9">
        <v>10794.54</v>
      </c>
      <c r="U828" s="4">
        <v>42295</v>
      </c>
      <c r="V828" s="9">
        <v>2030.26</v>
      </c>
      <c r="W828" s="4">
        <v>42300</v>
      </c>
      <c r="X828" s="9">
        <v>47596.6</v>
      </c>
      <c r="Y828" s="4">
        <v>42300</v>
      </c>
      <c r="Z828" s="9">
        <v>6523.82</v>
      </c>
      <c r="AA828" s="4">
        <v>42378</v>
      </c>
      <c r="AB828" s="9">
        <v>7893.97</v>
      </c>
      <c r="AC828" s="4">
        <v>42295</v>
      </c>
      <c r="AD828" s="9">
        <v>8238.15</v>
      </c>
      <c r="AE828" s="4">
        <v>42300</v>
      </c>
      <c r="AF828" s="9">
        <v>465.05</v>
      </c>
      <c r="AG828" s="4">
        <v>42337</v>
      </c>
      <c r="AH828" s="9">
        <v>1795.7</v>
      </c>
      <c r="AI828" s="4">
        <v>42300</v>
      </c>
      <c r="AJ828" s="9">
        <v>48799.45</v>
      </c>
    </row>
    <row r="829" spans="1:36" x14ac:dyDescent="0.25">
      <c r="A829" s="4">
        <v>42307</v>
      </c>
      <c r="B829" s="9">
        <v>5239.4390000000003</v>
      </c>
      <c r="C829" s="4">
        <v>42307</v>
      </c>
      <c r="D829" s="9">
        <v>19083.099999999999</v>
      </c>
      <c r="E829" s="4">
        <v>42517</v>
      </c>
      <c r="F829" s="9">
        <v>2821.0459999999998</v>
      </c>
      <c r="G829" s="4">
        <v>42307</v>
      </c>
      <c r="H829" s="9">
        <v>13529.17</v>
      </c>
      <c r="I829" s="4">
        <v>42307</v>
      </c>
      <c r="J829" s="9">
        <v>8938.65</v>
      </c>
      <c r="K829" s="4">
        <v>42307</v>
      </c>
      <c r="L829" s="9">
        <v>2079.36</v>
      </c>
      <c r="M829" s="4">
        <v>42307</v>
      </c>
      <c r="N829" s="9">
        <v>6361.09</v>
      </c>
      <c r="O829" s="4">
        <v>42307</v>
      </c>
      <c r="P829" s="9">
        <v>22640.04</v>
      </c>
      <c r="Q829" s="4">
        <v>42307</v>
      </c>
      <c r="R829" s="9">
        <v>4897.66</v>
      </c>
      <c r="S829" s="4">
        <v>42307</v>
      </c>
      <c r="T829" s="9">
        <v>10850.14</v>
      </c>
      <c r="U829" s="4">
        <v>42302</v>
      </c>
      <c r="V829" s="9">
        <v>2040.4</v>
      </c>
      <c r="W829" s="4">
        <v>42307</v>
      </c>
      <c r="X829" s="9">
        <v>45868.800000000003</v>
      </c>
      <c r="Y829" s="4">
        <v>42307</v>
      </c>
      <c r="Z829" s="9">
        <v>6428.55</v>
      </c>
      <c r="AA829" s="4">
        <v>42385</v>
      </c>
      <c r="AB829" s="9">
        <v>7762.01</v>
      </c>
      <c r="AC829" s="4">
        <v>42302</v>
      </c>
      <c r="AD829" s="9">
        <v>8295.4500000000007</v>
      </c>
      <c r="AE829" s="4">
        <v>42307</v>
      </c>
      <c r="AF829" s="9">
        <v>462.12</v>
      </c>
      <c r="AG829" s="4">
        <v>42344</v>
      </c>
      <c r="AH829" s="9">
        <v>1755.22</v>
      </c>
      <c r="AI829" s="4">
        <v>42307</v>
      </c>
      <c r="AJ829" s="9">
        <v>48317.45</v>
      </c>
    </row>
    <row r="830" spans="1:36" x14ac:dyDescent="0.25">
      <c r="A830" s="4">
        <v>42314</v>
      </c>
      <c r="B830" s="9">
        <v>5215.0079999999998</v>
      </c>
      <c r="C830" s="4">
        <v>42314</v>
      </c>
      <c r="D830" s="9">
        <v>19265.599999999999</v>
      </c>
      <c r="E830" s="4">
        <v>42524</v>
      </c>
      <c r="F830" s="9">
        <v>2938.6819999999998</v>
      </c>
      <c r="G830" s="4">
        <v>42314</v>
      </c>
      <c r="H830" s="9">
        <v>13553.3</v>
      </c>
      <c r="I830" s="4">
        <v>42314</v>
      </c>
      <c r="J830" s="9">
        <v>8970.27</v>
      </c>
      <c r="K830" s="4">
        <v>42314</v>
      </c>
      <c r="L830" s="9">
        <v>2099.1999999999998</v>
      </c>
      <c r="M830" s="4">
        <v>42314</v>
      </c>
      <c r="N830" s="9">
        <v>6353.83</v>
      </c>
      <c r="O830" s="4">
        <v>42314</v>
      </c>
      <c r="P830" s="9">
        <v>22867.33</v>
      </c>
      <c r="Q830" s="4">
        <v>42314</v>
      </c>
      <c r="R830" s="9">
        <v>4984.1499999999996</v>
      </c>
      <c r="S830" s="4">
        <v>42314</v>
      </c>
      <c r="T830" s="9">
        <v>10988.03</v>
      </c>
      <c r="U830" s="4">
        <v>42309</v>
      </c>
      <c r="V830" s="9">
        <v>2029.47</v>
      </c>
      <c r="W830" s="4">
        <v>42314</v>
      </c>
      <c r="X830" s="9">
        <v>46918.5</v>
      </c>
      <c r="Y830" s="4">
        <v>42314</v>
      </c>
      <c r="Z830" s="9">
        <v>6600.29</v>
      </c>
      <c r="AA830" s="4">
        <v>42392</v>
      </c>
      <c r="AB830" s="9">
        <v>7756.18</v>
      </c>
      <c r="AC830" s="4">
        <v>42309</v>
      </c>
      <c r="AD830" s="9">
        <v>8065.8</v>
      </c>
      <c r="AE830" s="4">
        <v>42314</v>
      </c>
      <c r="AF830" s="9">
        <v>469.83</v>
      </c>
      <c r="AG830" s="4">
        <v>42351</v>
      </c>
      <c r="AH830" s="9">
        <v>1720.31</v>
      </c>
      <c r="AI830" s="4">
        <v>42314</v>
      </c>
      <c r="AJ830" s="9">
        <v>47540.77</v>
      </c>
    </row>
    <row r="831" spans="1:36" x14ac:dyDescent="0.25">
      <c r="A831" s="4">
        <v>42321</v>
      </c>
      <c r="B831" s="9">
        <v>5051.2550000000001</v>
      </c>
      <c r="C831" s="4">
        <v>42321</v>
      </c>
      <c r="D831" s="9">
        <v>19596.91</v>
      </c>
      <c r="E831" s="4">
        <v>42531</v>
      </c>
      <c r="F831" s="9">
        <v>2927.1590000000001</v>
      </c>
      <c r="G831" s="4">
        <v>42321</v>
      </c>
      <c r="H831" s="9">
        <v>13075.42</v>
      </c>
      <c r="I831" s="4">
        <v>42321</v>
      </c>
      <c r="J831" s="9">
        <v>8749.84</v>
      </c>
      <c r="K831" s="4">
        <v>42321</v>
      </c>
      <c r="L831" s="9">
        <v>2023.04</v>
      </c>
      <c r="M831" s="4">
        <v>42321</v>
      </c>
      <c r="N831" s="9">
        <v>6118.28</v>
      </c>
      <c r="O831" s="4">
        <v>42321</v>
      </c>
      <c r="P831" s="9">
        <v>22396.14</v>
      </c>
      <c r="Q831" s="4">
        <v>42321</v>
      </c>
      <c r="R831" s="9">
        <v>4807.95</v>
      </c>
      <c r="S831" s="4">
        <v>42321</v>
      </c>
      <c r="T831" s="9">
        <v>10708.4</v>
      </c>
      <c r="U831" s="4">
        <v>42316</v>
      </c>
      <c r="V831" s="9">
        <v>2041.07</v>
      </c>
      <c r="W831" s="4">
        <v>42321</v>
      </c>
      <c r="X831" s="9">
        <v>46517</v>
      </c>
      <c r="Y831" s="4">
        <v>42321</v>
      </c>
      <c r="Z831" s="9">
        <v>6475.76</v>
      </c>
      <c r="AA831" s="4">
        <v>42399</v>
      </c>
      <c r="AB831" s="9">
        <v>8145.21</v>
      </c>
      <c r="AC831" s="4">
        <v>42316</v>
      </c>
      <c r="AD831" s="9">
        <v>7954.3</v>
      </c>
      <c r="AE831" s="4">
        <v>42321</v>
      </c>
      <c r="AF831" s="9">
        <v>453.55</v>
      </c>
      <c r="AG831" s="4">
        <v>42358</v>
      </c>
      <c r="AH831" s="9">
        <v>1719.16</v>
      </c>
      <c r="AI831" s="4">
        <v>42321</v>
      </c>
      <c r="AJ831" s="9">
        <v>45979.37</v>
      </c>
    </row>
    <row r="832" spans="1:36" x14ac:dyDescent="0.25">
      <c r="A832" s="4">
        <v>42328</v>
      </c>
      <c r="B832" s="9">
        <v>5256.1440000000002</v>
      </c>
      <c r="C832" s="4">
        <v>42328</v>
      </c>
      <c r="D832" s="9">
        <v>19879.810000000001</v>
      </c>
      <c r="E832" s="4">
        <v>42538</v>
      </c>
      <c r="F832" s="9">
        <v>2885.105</v>
      </c>
      <c r="G832" s="4">
        <v>42328</v>
      </c>
      <c r="H832" s="9">
        <v>13433.49</v>
      </c>
      <c r="I832" s="4">
        <v>42328</v>
      </c>
      <c r="J832" s="9">
        <v>9015.83</v>
      </c>
      <c r="K832" s="4">
        <v>42328</v>
      </c>
      <c r="L832" s="9">
        <v>2089.17</v>
      </c>
      <c r="M832" s="4">
        <v>42328</v>
      </c>
      <c r="N832" s="9">
        <v>6334.63</v>
      </c>
      <c r="O832" s="4">
        <v>42328</v>
      </c>
      <c r="P832" s="9">
        <v>22754.720000000001</v>
      </c>
      <c r="Q832" s="4">
        <v>42328</v>
      </c>
      <c r="R832" s="9">
        <v>4910.97</v>
      </c>
      <c r="S832" s="4">
        <v>42328</v>
      </c>
      <c r="T832" s="9">
        <v>11119.83</v>
      </c>
      <c r="U832" s="4">
        <v>42323</v>
      </c>
      <c r="V832" s="9">
        <v>1973.29</v>
      </c>
      <c r="W832" s="4">
        <v>42328</v>
      </c>
      <c r="X832" s="9">
        <v>48138.9</v>
      </c>
      <c r="Y832" s="4">
        <v>42328</v>
      </c>
      <c r="Z832" s="9">
        <v>6714.37</v>
      </c>
      <c r="AA832" s="4">
        <v>42406</v>
      </c>
      <c r="AB832" s="9">
        <v>8063</v>
      </c>
      <c r="AC832" s="4">
        <v>42323</v>
      </c>
      <c r="AD832" s="9">
        <v>7762.25</v>
      </c>
      <c r="AE832" s="4">
        <v>42328</v>
      </c>
      <c r="AF832" s="9">
        <v>468.69</v>
      </c>
      <c r="AG832" s="4">
        <v>42365</v>
      </c>
      <c r="AH832" s="9">
        <v>1734.21</v>
      </c>
      <c r="AI832" s="4">
        <v>42328</v>
      </c>
      <c r="AJ832" s="9">
        <v>46963.11</v>
      </c>
    </row>
    <row r="833" spans="1:36" x14ac:dyDescent="0.25">
      <c r="A833" s="4">
        <v>42335</v>
      </c>
      <c r="B833" s="9">
        <v>5202.5839999999998</v>
      </c>
      <c r="C833" s="4">
        <v>42335</v>
      </c>
      <c r="D833" s="9">
        <v>19883.939999999999</v>
      </c>
      <c r="E833" s="4">
        <v>42545</v>
      </c>
      <c r="F833" s="9">
        <v>2854.2860000000001</v>
      </c>
      <c r="G833" s="4">
        <v>42335</v>
      </c>
      <c r="H833" s="9">
        <v>13368.24</v>
      </c>
      <c r="I833" s="4">
        <v>42335</v>
      </c>
      <c r="J833" s="9">
        <v>9002.9599999999991</v>
      </c>
      <c r="K833" s="4">
        <v>42335</v>
      </c>
      <c r="L833" s="9">
        <v>2090.11</v>
      </c>
      <c r="M833" s="4">
        <v>42335</v>
      </c>
      <c r="N833" s="9">
        <v>6375.15</v>
      </c>
      <c r="O833" s="4">
        <v>42335</v>
      </c>
      <c r="P833" s="9">
        <v>22068.32</v>
      </c>
      <c r="Q833" s="4">
        <v>42335</v>
      </c>
      <c r="R833" s="9">
        <v>4930.1400000000003</v>
      </c>
      <c r="S833" s="4">
        <v>42335</v>
      </c>
      <c r="T833" s="9">
        <v>11293.76</v>
      </c>
      <c r="U833" s="4">
        <v>42330</v>
      </c>
      <c r="V833" s="9">
        <v>1989.86</v>
      </c>
      <c r="W833" s="4">
        <v>42335</v>
      </c>
      <c r="X833" s="9">
        <v>45872.9</v>
      </c>
      <c r="Y833" s="4">
        <v>42335</v>
      </c>
      <c r="Z833" s="9">
        <v>6798.58</v>
      </c>
      <c r="AA833" s="4">
        <v>42420</v>
      </c>
      <c r="AB833" s="9">
        <v>8325.0400000000009</v>
      </c>
      <c r="AC833" s="4">
        <v>42330</v>
      </c>
      <c r="AD833" s="9">
        <v>7856.55</v>
      </c>
      <c r="AE833" s="4">
        <v>42335</v>
      </c>
      <c r="AF833" s="9">
        <v>472.17</v>
      </c>
      <c r="AG833" s="4">
        <v>42372</v>
      </c>
      <c r="AH833" s="9">
        <v>1761.36</v>
      </c>
      <c r="AI833" s="4">
        <v>42335</v>
      </c>
      <c r="AJ833" s="9">
        <v>46327.67</v>
      </c>
    </row>
    <row r="834" spans="1:36" x14ac:dyDescent="0.25">
      <c r="A834" s="4">
        <v>42342</v>
      </c>
      <c r="B834" s="9">
        <v>5151.607</v>
      </c>
      <c r="C834" s="4">
        <v>42342</v>
      </c>
      <c r="D834" s="9">
        <v>19504.48</v>
      </c>
      <c r="E834" s="4">
        <v>42552</v>
      </c>
      <c r="F834" s="9">
        <v>2932.4760000000001</v>
      </c>
      <c r="G834" s="4">
        <v>42342</v>
      </c>
      <c r="H834" s="9">
        <v>13358.77</v>
      </c>
      <c r="I834" s="4">
        <v>42342</v>
      </c>
      <c r="J834" s="9">
        <v>8802.89</v>
      </c>
      <c r="K834" s="4">
        <v>42342</v>
      </c>
      <c r="L834" s="9">
        <v>2091.69</v>
      </c>
      <c r="M834" s="4">
        <v>42342</v>
      </c>
      <c r="N834" s="9">
        <v>6238.29</v>
      </c>
      <c r="O834" s="4">
        <v>42342</v>
      </c>
      <c r="P834" s="9">
        <v>22235.89</v>
      </c>
      <c r="Q834" s="4">
        <v>42342</v>
      </c>
      <c r="R834" s="9">
        <v>4714.79</v>
      </c>
      <c r="S834" s="4">
        <v>42342</v>
      </c>
      <c r="T834" s="9">
        <v>10752.1</v>
      </c>
      <c r="U834" s="4">
        <v>42337</v>
      </c>
      <c r="V834" s="9">
        <v>2028.99</v>
      </c>
      <c r="W834" s="4">
        <v>42342</v>
      </c>
      <c r="X834" s="9">
        <v>45360.800000000003</v>
      </c>
      <c r="Y834" s="4">
        <v>42342</v>
      </c>
      <c r="Z834" s="9">
        <v>6753.02</v>
      </c>
      <c r="AA834" s="4">
        <v>42427</v>
      </c>
      <c r="AB834" s="9">
        <v>8411.16</v>
      </c>
      <c r="AC834" s="4">
        <v>42337</v>
      </c>
      <c r="AD834" s="9">
        <v>7942.7</v>
      </c>
      <c r="AE834" s="4">
        <v>42342</v>
      </c>
      <c r="AF834" s="9">
        <v>446.93</v>
      </c>
      <c r="AG834" s="4">
        <v>42379</v>
      </c>
      <c r="AH834" s="9">
        <v>1748.57</v>
      </c>
      <c r="AI834" s="4">
        <v>42342</v>
      </c>
      <c r="AJ834" s="9">
        <v>44347.44</v>
      </c>
    </row>
    <row r="835" spans="1:36" x14ac:dyDescent="0.25">
      <c r="A835" s="4">
        <v>42349</v>
      </c>
      <c r="B835" s="9">
        <v>5029.45</v>
      </c>
      <c r="C835" s="4">
        <v>42349</v>
      </c>
      <c r="D835" s="9">
        <v>19230.48</v>
      </c>
      <c r="E835" s="4">
        <v>42559</v>
      </c>
      <c r="F835" s="9">
        <v>2988.0940000000001</v>
      </c>
      <c r="G835" s="4">
        <v>42349</v>
      </c>
      <c r="H835" s="9">
        <v>12789.95</v>
      </c>
      <c r="I835" s="4">
        <v>42349</v>
      </c>
      <c r="J835" s="9">
        <v>8502.06</v>
      </c>
      <c r="K835" s="4">
        <v>42349</v>
      </c>
      <c r="L835" s="9">
        <v>2012.37</v>
      </c>
      <c r="M835" s="4">
        <v>42349</v>
      </c>
      <c r="N835" s="9">
        <v>5952.78</v>
      </c>
      <c r="O835" s="4">
        <v>42349</v>
      </c>
      <c r="P835" s="9">
        <v>21464.05</v>
      </c>
      <c r="Q835" s="4">
        <v>42349</v>
      </c>
      <c r="R835" s="9">
        <v>4549.5600000000004</v>
      </c>
      <c r="S835" s="4">
        <v>42349</v>
      </c>
      <c r="T835" s="9">
        <v>10340.06</v>
      </c>
      <c r="U835" s="4">
        <v>42344</v>
      </c>
      <c r="V835" s="9">
        <v>1974.4</v>
      </c>
      <c r="W835" s="4">
        <v>42349</v>
      </c>
      <c r="X835" s="9">
        <v>45262.7</v>
      </c>
      <c r="Y835" s="4">
        <v>42349</v>
      </c>
      <c r="Z835" s="9">
        <v>6628.15</v>
      </c>
      <c r="AA835" s="4">
        <v>42434</v>
      </c>
      <c r="AB835" s="9">
        <v>8643.5499999999993</v>
      </c>
      <c r="AC835" s="4">
        <v>42344</v>
      </c>
      <c r="AD835" s="9">
        <v>7781.9</v>
      </c>
      <c r="AE835" s="4">
        <v>42349</v>
      </c>
      <c r="AF835" s="9">
        <v>429.1</v>
      </c>
      <c r="AG835" s="4">
        <v>42386</v>
      </c>
      <c r="AH835" s="9">
        <v>1608.36</v>
      </c>
      <c r="AI835" s="4">
        <v>42349</v>
      </c>
      <c r="AJ835" s="9">
        <v>43558.35</v>
      </c>
    </row>
    <row r="836" spans="1:36" x14ac:dyDescent="0.25">
      <c r="A836" s="4">
        <v>42356</v>
      </c>
      <c r="B836" s="9">
        <v>5106.6589999999997</v>
      </c>
      <c r="C836" s="4">
        <v>42356</v>
      </c>
      <c r="D836" s="9">
        <v>18986.8</v>
      </c>
      <c r="E836" s="4">
        <v>42566</v>
      </c>
      <c r="F836" s="9">
        <v>3054.2959999999998</v>
      </c>
      <c r="G836" s="4">
        <v>42356</v>
      </c>
      <c r="H836" s="9">
        <v>13024.3</v>
      </c>
      <c r="I836" s="4">
        <v>42356</v>
      </c>
      <c r="J836" s="9">
        <v>8608.91</v>
      </c>
      <c r="K836" s="4">
        <v>42356</v>
      </c>
      <c r="L836" s="9">
        <v>2005.55</v>
      </c>
      <c r="M836" s="4">
        <v>42356</v>
      </c>
      <c r="N836" s="9">
        <v>6052.42</v>
      </c>
      <c r="O836" s="4">
        <v>42356</v>
      </c>
      <c r="P836" s="9">
        <v>21755.56</v>
      </c>
      <c r="Q836" s="4">
        <v>42356</v>
      </c>
      <c r="R836" s="9">
        <v>4625.26</v>
      </c>
      <c r="S836" s="4">
        <v>42356</v>
      </c>
      <c r="T836" s="9">
        <v>10608.19</v>
      </c>
      <c r="U836" s="4">
        <v>42351</v>
      </c>
      <c r="V836" s="9">
        <v>1948.62</v>
      </c>
      <c r="W836" s="4">
        <v>42356</v>
      </c>
      <c r="X836" s="9">
        <v>43910.6</v>
      </c>
      <c r="Y836" s="4">
        <v>42356</v>
      </c>
      <c r="Z836" s="9">
        <v>6747.99</v>
      </c>
      <c r="AA836" s="4">
        <v>42441</v>
      </c>
      <c r="AB836" s="9">
        <v>8706.14</v>
      </c>
      <c r="AC836" s="4">
        <v>42351</v>
      </c>
      <c r="AD836" s="9">
        <v>7610.45</v>
      </c>
      <c r="AE836" s="4">
        <v>42356</v>
      </c>
      <c r="AF836" s="9">
        <v>434.15</v>
      </c>
      <c r="AG836" s="4">
        <v>42393</v>
      </c>
      <c r="AH836" s="9">
        <v>1717.98</v>
      </c>
      <c r="AI836" s="4">
        <v>42356</v>
      </c>
      <c r="AJ836" s="9">
        <v>43978.57</v>
      </c>
    </row>
    <row r="837" spans="1:36" x14ac:dyDescent="0.25">
      <c r="A837" s="4">
        <v>42363</v>
      </c>
      <c r="B837" s="9">
        <v>5207.6490000000003</v>
      </c>
      <c r="C837" s="4">
        <v>42363</v>
      </c>
      <c r="D837" s="9">
        <v>18769.060000000001</v>
      </c>
      <c r="E837" s="4">
        <v>42573</v>
      </c>
      <c r="F837" s="9">
        <v>3012.8159999999998</v>
      </c>
      <c r="G837" s="4">
        <v>42363</v>
      </c>
      <c r="H837" s="9">
        <v>13309.8</v>
      </c>
      <c r="I837" s="4">
        <v>42363</v>
      </c>
      <c r="J837" s="9">
        <v>8705.74</v>
      </c>
      <c r="K837" s="4">
        <v>42363</v>
      </c>
      <c r="L837" s="9">
        <v>2060.9899999999998</v>
      </c>
      <c r="M837" s="4">
        <v>42363</v>
      </c>
      <c r="N837" s="9">
        <v>6254.64</v>
      </c>
      <c r="O837" s="4">
        <v>42363</v>
      </c>
      <c r="P837" s="9">
        <v>22138.13</v>
      </c>
      <c r="Q837" s="4">
        <v>42363</v>
      </c>
      <c r="R837" s="9">
        <v>4663.18</v>
      </c>
      <c r="S837" s="4">
        <v>42363</v>
      </c>
      <c r="T837" s="9">
        <v>10727.64</v>
      </c>
      <c r="U837" s="4">
        <v>42358</v>
      </c>
      <c r="V837" s="9">
        <v>1975.32</v>
      </c>
      <c r="W837" s="4">
        <v>42363</v>
      </c>
      <c r="X837" s="9">
        <v>44014.9</v>
      </c>
      <c r="Y837" s="4">
        <v>42363</v>
      </c>
      <c r="Z837" s="9">
        <v>6746.72</v>
      </c>
      <c r="AA837" s="4">
        <v>42448</v>
      </c>
      <c r="AB837" s="9">
        <v>8810.7099999999991</v>
      </c>
      <c r="AC837" s="4">
        <v>42358</v>
      </c>
      <c r="AD837" s="9">
        <v>7761.95</v>
      </c>
      <c r="AE837" s="4">
        <v>42363</v>
      </c>
      <c r="AF837" s="9">
        <v>444.12</v>
      </c>
      <c r="AG837" s="4">
        <v>42400</v>
      </c>
      <c r="AH837" s="9">
        <v>1784.92</v>
      </c>
      <c r="AI837" s="4">
        <v>42363</v>
      </c>
      <c r="AJ837" s="9">
        <v>46355.040000000001</v>
      </c>
    </row>
    <row r="838" spans="1:36" x14ac:dyDescent="0.25">
      <c r="A838" s="4">
        <v>42370</v>
      </c>
      <c r="B838" s="9">
        <v>5295.8590000000004</v>
      </c>
      <c r="C838" s="4">
        <v>42370</v>
      </c>
      <c r="D838" s="9">
        <v>19033.71</v>
      </c>
      <c r="E838" s="4">
        <v>42580</v>
      </c>
      <c r="F838" s="9">
        <v>2979.3389999999999</v>
      </c>
      <c r="G838" s="4">
        <v>42370</v>
      </c>
      <c r="H838" s="9">
        <v>13009.95</v>
      </c>
      <c r="I838" s="4">
        <v>42370</v>
      </c>
      <c r="J838" s="9">
        <v>8818.09</v>
      </c>
      <c r="K838" s="4">
        <v>42370</v>
      </c>
      <c r="L838" s="9">
        <v>2043.94</v>
      </c>
      <c r="M838" s="4">
        <v>42370</v>
      </c>
      <c r="N838" s="9">
        <v>6242.32</v>
      </c>
      <c r="O838" s="4">
        <v>42370</v>
      </c>
      <c r="P838" s="9">
        <v>21914.400000000001</v>
      </c>
      <c r="Q838" s="4">
        <v>42370</v>
      </c>
      <c r="R838" s="9">
        <v>4637.0600000000004</v>
      </c>
      <c r="S838" s="4">
        <v>42370</v>
      </c>
      <c r="T838" s="9">
        <v>10743.01</v>
      </c>
      <c r="U838" s="4">
        <v>42365</v>
      </c>
      <c r="V838" s="9">
        <v>1990.65</v>
      </c>
      <c r="W838" s="4">
        <v>42370</v>
      </c>
      <c r="X838" s="9">
        <v>43350</v>
      </c>
      <c r="Y838" s="4">
        <v>42370</v>
      </c>
      <c r="Z838" s="9">
        <v>6791.68</v>
      </c>
      <c r="AA838" s="4">
        <v>42455</v>
      </c>
      <c r="AB838" s="9">
        <v>8704.9699999999993</v>
      </c>
      <c r="AC838" s="4">
        <v>42365</v>
      </c>
      <c r="AD838" s="9">
        <v>7861.05</v>
      </c>
      <c r="AE838" s="4">
        <v>42370</v>
      </c>
      <c r="AF838" s="9">
        <v>441.82</v>
      </c>
      <c r="AG838" s="4">
        <v>42407</v>
      </c>
      <c r="AH838" s="9">
        <v>1780.59</v>
      </c>
      <c r="AI838" s="4">
        <v>42370</v>
      </c>
      <c r="AJ838" s="9">
        <v>45797.3</v>
      </c>
    </row>
    <row r="839" spans="1:36" x14ac:dyDescent="0.25">
      <c r="A839" s="4">
        <v>42377</v>
      </c>
      <c r="B839" s="9">
        <v>4990.8389999999999</v>
      </c>
      <c r="C839" s="4">
        <v>42377</v>
      </c>
      <c r="D839" s="9">
        <v>17697.96</v>
      </c>
      <c r="E839" s="4">
        <v>42587</v>
      </c>
      <c r="F839" s="9">
        <v>2976.6959999999999</v>
      </c>
      <c r="G839" s="4">
        <v>42377</v>
      </c>
      <c r="H839" s="9">
        <v>12445.45</v>
      </c>
      <c r="I839" s="4">
        <v>42377</v>
      </c>
      <c r="J839" s="9">
        <v>8257.2800000000007</v>
      </c>
      <c r="K839" s="4">
        <v>42377</v>
      </c>
      <c r="L839" s="9">
        <v>1922.03</v>
      </c>
      <c r="M839" s="4">
        <v>42377</v>
      </c>
      <c r="N839" s="9">
        <v>5912.44</v>
      </c>
      <c r="O839" s="4">
        <v>42377</v>
      </c>
      <c r="P839" s="9">
        <v>20453.71</v>
      </c>
      <c r="Q839" s="4">
        <v>42377</v>
      </c>
      <c r="R839" s="9">
        <v>4333.76</v>
      </c>
      <c r="S839" s="4">
        <v>42377</v>
      </c>
      <c r="T839" s="9">
        <v>9849.34</v>
      </c>
      <c r="U839" s="4">
        <v>42372</v>
      </c>
      <c r="V839" s="9">
        <v>1961.31</v>
      </c>
      <c r="W839" s="4">
        <v>42377</v>
      </c>
      <c r="X839" s="9">
        <v>40612.199999999997</v>
      </c>
      <c r="Y839" s="4">
        <v>42377</v>
      </c>
      <c r="Z839" s="9">
        <v>6566.45</v>
      </c>
      <c r="AA839" s="4">
        <v>42462</v>
      </c>
      <c r="AB839" s="9">
        <v>8657.5499999999993</v>
      </c>
      <c r="AC839" s="4">
        <v>42372</v>
      </c>
      <c r="AD839" s="9">
        <v>7963.2</v>
      </c>
      <c r="AE839" s="4">
        <v>42377</v>
      </c>
      <c r="AF839" s="9">
        <v>410.82</v>
      </c>
      <c r="AG839" s="4">
        <v>42414</v>
      </c>
      <c r="AH839" s="9">
        <v>1726.04</v>
      </c>
      <c r="AI839" s="4">
        <v>42377</v>
      </c>
      <c r="AJ839" s="9">
        <v>43253.3</v>
      </c>
    </row>
    <row r="840" spans="1:36" x14ac:dyDescent="0.25">
      <c r="A840" s="4">
        <v>42384</v>
      </c>
      <c r="B840" s="9">
        <v>4892.8010000000004</v>
      </c>
      <c r="C840" s="4">
        <v>42384</v>
      </c>
      <c r="D840" s="9">
        <v>17147.11</v>
      </c>
      <c r="E840" s="4">
        <v>42594</v>
      </c>
      <c r="F840" s="9">
        <v>3050.6680000000001</v>
      </c>
      <c r="G840" s="4">
        <v>42384</v>
      </c>
      <c r="H840" s="9">
        <v>12073.46</v>
      </c>
      <c r="I840" s="4">
        <v>42384</v>
      </c>
      <c r="J840" s="9">
        <v>8107.13</v>
      </c>
      <c r="K840" s="4">
        <v>42384</v>
      </c>
      <c r="L840" s="9">
        <v>1880.33</v>
      </c>
      <c r="M840" s="4">
        <v>42384</v>
      </c>
      <c r="N840" s="9">
        <v>5804.1</v>
      </c>
      <c r="O840" s="4">
        <v>42384</v>
      </c>
      <c r="P840" s="9">
        <v>19520.77</v>
      </c>
      <c r="Q840" s="4">
        <v>42384</v>
      </c>
      <c r="R840" s="9">
        <v>4210.16</v>
      </c>
      <c r="S840" s="4">
        <v>42384</v>
      </c>
      <c r="T840" s="9">
        <v>9545.27</v>
      </c>
      <c r="U840" s="4">
        <v>42379</v>
      </c>
      <c r="V840" s="9">
        <v>1917.62</v>
      </c>
      <c r="W840" s="4">
        <v>42384</v>
      </c>
      <c r="X840" s="9">
        <v>38569.1</v>
      </c>
      <c r="Y840" s="4">
        <v>42384</v>
      </c>
      <c r="Z840" s="9">
        <v>6322.3</v>
      </c>
      <c r="AA840" s="4">
        <v>42469</v>
      </c>
      <c r="AB840" s="9">
        <v>8541.5</v>
      </c>
      <c r="AC840" s="4">
        <v>42379</v>
      </c>
      <c r="AD840" s="9">
        <v>7601.35</v>
      </c>
      <c r="AE840" s="4">
        <v>42384</v>
      </c>
      <c r="AF840" s="9">
        <v>403.57</v>
      </c>
      <c r="AG840" s="4">
        <v>42421</v>
      </c>
      <c r="AH840" s="9">
        <v>1793.37</v>
      </c>
      <c r="AI840" s="4">
        <v>42384</v>
      </c>
      <c r="AJ840" s="9">
        <v>42105</v>
      </c>
    </row>
    <row r="841" spans="1:36" x14ac:dyDescent="0.25">
      <c r="A841" s="4">
        <v>42391</v>
      </c>
      <c r="B841" s="9">
        <v>4915.9530000000004</v>
      </c>
      <c r="C841" s="4">
        <v>42391</v>
      </c>
      <c r="D841" s="9">
        <v>16958.53</v>
      </c>
      <c r="E841" s="4">
        <v>42601</v>
      </c>
      <c r="F841" s="9">
        <v>3108.1019999999999</v>
      </c>
      <c r="G841" s="4">
        <v>42391</v>
      </c>
      <c r="H841" s="9">
        <v>12389.58</v>
      </c>
      <c r="I841" s="4">
        <v>42391</v>
      </c>
      <c r="J841" s="9">
        <v>8271.11</v>
      </c>
      <c r="K841" s="4">
        <v>42391</v>
      </c>
      <c r="L841" s="9">
        <v>1906.9</v>
      </c>
      <c r="M841" s="4">
        <v>42391</v>
      </c>
      <c r="N841" s="9">
        <v>5900.01</v>
      </c>
      <c r="O841" s="4">
        <v>42391</v>
      </c>
      <c r="P841" s="9">
        <v>19080.509999999998</v>
      </c>
      <c r="Q841" s="4">
        <v>42391</v>
      </c>
      <c r="R841" s="9">
        <v>4336.6899999999996</v>
      </c>
      <c r="S841" s="4">
        <v>42391</v>
      </c>
      <c r="T841" s="9">
        <v>9764.8799999999992</v>
      </c>
      <c r="U841" s="4">
        <v>42386</v>
      </c>
      <c r="V841" s="9">
        <v>1878.87</v>
      </c>
      <c r="W841" s="4">
        <v>42391</v>
      </c>
      <c r="X841" s="9">
        <v>38031.199999999997</v>
      </c>
      <c r="Y841" s="4">
        <v>42391</v>
      </c>
      <c r="Z841" s="9">
        <v>6356.18</v>
      </c>
      <c r="AA841" s="4">
        <v>42476</v>
      </c>
      <c r="AB841" s="9">
        <v>8700.39</v>
      </c>
      <c r="AC841" s="4">
        <v>42386</v>
      </c>
      <c r="AD841" s="9">
        <v>7437.8</v>
      </c>
      <c r="AE841" s="4">
        <v>42391</v>
      </c>
      <c r="AF841" s="9">
        <v>419.28</v>
      </c>
      <c r="AG841" s="4">
        <v>42428</v>
      </c>
      <c r="AH841" s="9">
        <v>1816.73</v>
      </c>
      <c r="AI841" s="4">
        <v>42391</v>
      </c>
      <c r="AJ841" s="9">
        <v>42952.57</v>
      </c>
    </row>
    <row r="842" spans="1:36" x14ac:dyDescent="0.25">
      <c r="A842" s="4">
        <v>42398</v>
      </c>
      <c r="B842" s="9">
        <v>5005.5240000000003</v>
      </c>
      <c r="C842" s="4">
        <v>42398</v>
      </c>
      <c r="D842" s="9">
        <v>17518.3</v>
      </c>
      <c r="E842" s="4">
        <v>42608</v>
      </c>
      <c r="F842" s="9">
        <v>3070.3090000000002</v>
      </c>
      <c r="G842" s="4">
        <v>42398</v>
      </c>
      <c r="H842" s="9">
        <v>12822.13</v>
      </c>
      <c r="I842" s="4">
        <v>42398</v>
      </c>
      <c r="J842" s="9">
        <v>8319.81</v>
      </c>
      <c r="K842" s="4">
        <v>42398</v>
      </c>
      <c r="L842" s="9">
        <v>1940.24</v>
      </c>
      <c r="M842" s="4">
        <v>42398</v>
      </c>
      <c r="N842" s="9">
        <v>6083.79</v>
      </c>
      <c r="O842" s="4">
        <v>42398</v>
      </c>
      <c r="P842" s="9">
        <v>19683.11</v>
      </c>
      <c r="Q842" s="4">
        <v>42398</v>
      </c>
      <c r="R842" s="9">
        <v>4417.0200000000004</v>
      </c>
      <c r="S842" s="4">
        <v>42398</v>
      </c>
      <c r="T842" s="9">
        <v>9798.11</v>
      </c>
      <c r="U842" s="4">
        <v>42393</v>
      </c>
      <c r="V842" s="9">
        <v>1879.43</v>
      </c>
      <c r="W842" s="4">
        <v>42398</v>
      </c>
      <c r="X842" s="9">
        <v>40406</v>
      </c>
      <c r="Y842" s="4">
        <v>42398</v>
      </c>
      <c r="Z842" s="9">
        <v>6343.24</v>
      </c>
      <c r="AA842" s="4">
        <v>42483</v>
      </c>
      <c r="AB842" s="9">
        <v>8535.75</v>
      </c>
      <c r="AC842" s="4">
        <v>42393</v>
      </c>
      <c r="AD842" s="9">
        <v>7422.45</v>
      </c>
      <c r="AE842" s="4">
        <v>42398</v>
      </c>
      <c r="AF842" s="9">
        <v>431.28</v>
      </c>
      <c r="AG842" s="4">
        <v>42435</v>
      </c>
      <c r="AH842" s="9">
        <v>1878.29</v>
      </c>
      <c r="AI842" s="4">
        <v>42398</v>
      </c>
      <c r="AJ842" s="9">
        <v>44065.55</v>
      </c>
    </row>
    <row r="843" spans="1:36" x14ac:dyDescent="0.25">
      <c r="A843" s="4">
        <v>42405</v>
      </c>
      <c r="B843" s="9">
        <v>4976.1760000000004</v>
      </c>
      <c r="C843" s="4">
        <v>42405</v>
      </c>
      <c r="D843" s="9">
        <v>16819.59</v>
      </c>
      <c r="E843" s="4">
        <v>42615</v>
      </c>
      <c r="F843" s="9">
        <v>3067.3519999999999</v>
      </c>
      <c r="G843" s="4">
        <v>42405</v>
      </c>
      <c r="H843" s="9">
        <v>12763.99</v>
      </c>
      <c r="I843" s="4">
        <v>42405</v>
      </c>
      <c r="J843" s="9">
        <v>7960.13</v>
      </c>
      <c r="K843" s="4">
        <v>42405</v>
      </c>
      <c r="L843" s="9">
        <v>1880.05</v>
      </c>
      <c r="M843" s="4">
        <v>42405</v>
      </c>
      <c r="N843" s="9">
        <v>5848.06</v>
      </c>
      <c r="O843" s="4">
        <v>42405</v>
      </c>
      <c r="P843" s="9">
        <v>19288.169999999998</v>
      </c>
      <c r="Q843" s="4">
        <v>42405</v>
      </c>
      <c r="R843" s="9">
        <v>4200.67</v>
      </c>
      <c r="S843" s="4">
        <v>42405</v>
      </c>
      <c r="T843" s="9">
        <v>9286.23</v>
      </c>
      <c r="U843" s="4">
        <v>42400</v>
      </c>
      <c r="V843" s="9">
        <v>1912.06</v>
      </c>
      <c r="W843" s="4">
        <v>42405</v>
      </c>
      <c r="X843" s="9">
        <v>40592.1</v>
      </c>
      <c r="Y843" s="4">
        <v>42405</v>
      </c>
      <c r="Z843" s="9">
        <v>6075.71</v>
      </c>
      <c r="AA843" s="4">
        <v>42490</v>
      </c>
      <c r="AB843" s="9">
        <v>8377.9</v>
      </c>
      <c r="AC843" s="4">
        <v>42400</v>
      </c>
      <c r="AD843" s="9">
        <v>7563.55</v>
      </c>
      <c r="AE843" s="4">
        <v>42405</v>
      </c>
      <c r="AF843" s="9">
        <v>413.94</v>
      </c>
      <c r="AG843" s="4">
        <v>42442</v>
      </c>
      <c r="AH843" s="9">
        <v>1876.54</v>
      </c>
      <c r="AI843" s="4">
        <v>42405</v>
      </c>
      <c r="AJ843" s="9">
        <v>44453.51</v>
      </c>
    </row>
    <row r="844" spans="1:36" x14ac:dyDescent="0.25">
      <c r="A844" s="4">
        <v>42412</v>
      </c>
      <c r="B844" s="9">
        <v>4765.3459999999995</v>
      </c>
      <c r="C844" s="4">
        <v>42412</v>
      </c>
      <c r="D844" s="9">
        <v>14952.61</v>
      </c>
      <c r="E844" s="4">
        <v>42622</v>
      </c>
      <c r="F844" s="9">
        <v>3078.855</v>
      </c>
      <c r="G844" s="4">
        <v>42412</v>
      </c>
      <c r="H844" s="9">
        <v>12381.24</v>
      </c>
      <c r="I844" s="4">
        <v>42412</v>
      </c>
      <c r="J844" s="9">
        <v>7656.6</v>
      </c>
      <c r="K844" s="4">
        <v>42412</v>
      </c>
      <c r="L844" s="9">
        <v>1864.78</v>
      </c>
      <c r="M844" s="4">
        <v>42412</v>
      </c>
      <c r="N844" s="9">
        <v>5707.6</v>
      </c>
      <c r="O844" s="4">
        <v>42412</v>
      </c>
      <c r="P844" s="9">
        <v>18319.580000000002</v>
      </c>
      <c r="Q844" s="4">
        <v>42412</v>
      </c>
      <c r="R844" s="9">
        <v>3995.06</v>
      </c>
      <c r="S844" s="4">
        <v>42412</v>
      </c>
      <c r="T844" s="9">
        <v>8967.51</v>
      </c>
      <c r="U844" s="4">
        <v>42407</v>
      </c>
      <c r="V844" s="9">
        <v>1917.79</v>
      </c>
      <c r="W844" s="4">
        <v>42412</v>
      </c>
      <c r="X844" s="9">
        <v>39808</v>
      </c>
      <c r="Y844" s="4">
        <v>42412</v>
      </c>
      <c r="Z844" s="9">
        <v>5793.41</v>
      </c>
      <c r="AA844" s="4">
        <v>42497</v>
      </c>
      <c r="AB844" s="9">
        <v>8146.43</v>
      </c>
      <c r="AC844" s="4">
        <v>42407</v>
      </c>
      <c r="AD844" s="9">
        <v>7489.1</v>
      </c>
      <c r="AE844" s="4">
        <v>42412</v>
      </c>
      <c r="AF844" s="9">
        <v>391.86</v>
      </c>
      <c r="AG844" s="4">
        <v>42449</v>
      </c>
      <c r="AH844" s="9">
        <v>1914.02</v>
      </c>
      <c r="AI844" s="4">
        <v>42412</v>
      </c>
      <c r="AJ844" s="9">
        <v>43119.66</v>
      </c>
    </row>
    <row r="845" spans="1:36" x14ac:dyDescent="0.25">
      <c r="A845" s="4">
        <v>42419</v>
      </c>
      <c r="B845" s="9">
        <v>4952.7960000000003</v>
      </c>
      <c r="C845" s="4">
        <v>42419</v>
      </c>
      <c r="D845" s="9">
        <v>15967.17</v>
      </c>
      <c r="E845" s="4">
        <v>42629</v>
      </c>
      <c r="F845" s="9">
        <v>3002.8490000000002</v>
      </c>
      <c r="G845" s="4">
        <v>42419</v>
      </c>
      <c r="H845" s="9">
        <v>12813.4</v>
      </c>
      <c r="I845" s="4">
        <v>42419</v>
      </c>
      <c r="J845" s="9">
        <v>7863.36</v>
      </c>
      <c r="K845" s="4">
        <v>42419</v>
      </c>
      <c r="L845" s="9">
        <v>1917.78</v>
      </c>
      <c r="M845" s="4">
        <v>42419</v>
      </c>
      <c r="N845" s="9">
        <v>5950.23</v>
      </c>
      <c r="O845" s="4">
        <v>42419</v>
      </c>
      <c r="P845" s="9">
        <v>19285.5</v>
      </c>
      <c r="Q845" s="4">
        <v>42419</v>
      </c>
      <c r="R845" s="9">
        <v>4223.04</v>
      </c>
      <c r="S845" s="4">
        <v>42419</v>
      </c>
      <c r="T845" s="9">
        <v>9388.0499999999993</v>
      </c>
      <c r="U845" s="4">
        <v>42414</v>
      </c>
      <c r="V845" s="9">
        <v>1835.28</v>
      </c>
      <c r="W845" s="4">
        <v>42419</v>
      </c>
      <c r="X845" s="9">
        <v>41543.4</v>
      </c>
      <c r="Y845" s="4">
        <v>42419</v>
      </c>
      <c r="Z845" s="9">
        <v>6125.37</v>
      </c>
      <c r="AA845" s="4">
        <v>42504</v>
      </c>
      <c r="AB845" s="9">
        <v>8053.69</v>
      </c>
      <c r="AC845" s="4">
        <v>42414</v>
      </c>
      <c r="AD845" s="9">
        <v>6980.95</v>
      </c>
      <c r="AE845" s="4">
        <v>42419</v>
      </c>
      <c r="AF845" s="9">
        <v>411.96</v>
      </c>
      <c r="AG845" s="4">
        <v>42456</v>
      </c>
      <c r="AH845" s="9">
        <v>1866.23</v>
      </c>
      <c r="AI845" s="4">
        <v>42419</v>
      </c>
      <c r="AJ845" s="9">
        <v>43474.46</v>
      </c>
    </row>
    <row r="846" spans="1:36" x14ac:dyDescent="0.25">
      <c r="A846" s="4">
        <v>42426</v>
      </c>
      <c r="B846" s="9">
        <v>4879.9579999999996</v>
      </c>
      <c r="C846" s="4">
        <v>42426</v>
      </c>
      <c r="D846" s="9">
        <v>16188.41</v>
      </c>
      <c r="E846" s="4">
        <v>42636</v>
      </c>
      <c r="F846" s="9">
        <v>3033.8960000000002</v>
      </c>
      <c r="G846" s="4">
        <v>42426</v>
      </c>
      <c r="H846" s="9">
        <v>12797.79</v>
      </c>
      <c r="I846" s="4">
        <v>42426</v>
      </c>
      <c r="J846" s="9">
        <v>7877.03</v>
      </c>
      <c r="K846" s="4">
        <v>42426</v>
      </c>
      <c r="L846" s="9">
        <v>1948.05</v>
      </c>
      <c r="M846" s="4">
        <v>42426</v>
      </c>
      <c r="N846" s="9">
        <v>6096.01</v>
      </c>
      <c r="O846" s="4">
        <v>42426</v>
      </c>
      <c r="P846" s="9">
        <v>19364.150000000001</v>
      </c>
      <c r="Q846" s="4">
        <v>42426</v>
      </c>
      <c r="R846" s="9">
        <v>4314.57</v>
      </c>
      <c r="S846" s="4">
        <v>42426</v>
      </c>
      <c r="T846" s="9">
        <v>9513.2999999999993</v>
      </c>
      <c r="U846" s="4">
        <v>42421</v>
      </c>
      <c r="V846" s="9">
        <v>1916.24</v>
      </c>
      <c r="W846" s="4">
        <v>42426</v>
      </c>
      <c r="X846" s="9">
        <v>41593.1</v>
      </c>
      <c r="Y846" s="4">
        <v>42426</v>
      </c>
      <c r="Z846" s="9">
        <v>6240.29</v>
      </c>
      <c r="AA846" s="4">
        <v>42511</v>
      </c>
      <c r="AB846" s="9">
        <v>8131.26</v>
      </c>
      <c r="AC846" s="4">
        <v>42421</v>
      </c>
      <c r="AD846" s="9">
        <v>7210.75</v>
      </c>
      <c r="AE846" s="4">
        <v>42426</v>
      </c>
      <c r="AF846" s="9">
        <v>422.66</v>
      </c>
      <c r="AG846" s="4">
        <v>42463</v>
      </c>
      <c r="AH846" s="9">
        <v>1856.77</v>
      </c>
      <c r="AI846" s="4">
        <v>42426</v>
      </c>
      <c r="AJ846" s="9">
        <v>43857.79</v>
      </c>
    </row>
    <row r="847" spans="1:36" x14ac:dyDescent="0.25">
      <c r="A847" s="4">
        <v>42433</v>
      </c>
      <c r="B847" s="9">
        <v>5090.0249999999996</v>
      </c>
      <c r="C847" s="4">
        <v>42433</v>
      </c>
      <c r="D847" s="9">
        <v>17014.78</v>
      </c>
      <c r="E847" s="4">
        <v>42643</v>
      </c>
      <c r="F847" s="9">
        <v>3004.703</v>
      </c>
      <c r="G847" s="4">
        <v>42433</v>
      </c>
      <c r="H847" s="9">
        <v>13212.5</v>
      </c>
      <c r="I847" s="4">
        <v>42433</v>
      </c>
      <c r="J847" s="9">
        <v>7982.57</v>
      </c>
      <c r="K847" s="4">
        <v>42433</v>
      </c>
      <c r="L847" s="9">
        <v>1999.99</v>
      </c>
      <c r="M847" s="4">
        <v>42433</v>
      </c>
      <c r="N847" s="9">
        <v>6199.43</v>
      </c>
      <c r="O847" s="4">
        <v>42433</v>
      </c>
      <c r="P847" s="9">
        <v>20176.7</v>
      </c>
      <c r="Q847" s="4">
        <v>42433</v>
      </c>
      <c r="R847" s="9">
        <v>4456.62</v>
      </c>
      <c r="S847" s="4">
        <v>42433</v>
      </c>
      <c r="T847" s="9">
        <v>9824.17</v>
      </c>
      <c r="U847" s="4">
        <v>42428</v>
      </c>
      <c r="V847" s="9">
        <v>1920.16</v>
      </c>
      <c r="W847" s="4">
        <v>42433</v>
      </c>
      <c r="X847" s="9">
        <v>49084.9</v>
      </c>
      <c r="Y847" s="4">
        <v>42433</v>
      </c>
      <c r="Z847" s="9">
        <v>6363.84</v>
      </c>
      <c r="AA847" s="4">
        <v>42518</v>
      </c>
      <c r="AB847" s="9">
        <v>8463.61</v>
      </c>
      <c r="AC847" s="4">
        <v>42428</v>
      </c>
      <c r="AD847" s="9">
        <v>7029.75</v>
      </c>
      <c r="AE847" s="4">
        <v>42433</v>
      </c>
      <c r="AF847" s="9">
        <v>437.99</v>
      </c>
      <c r="AG847" s="4">
        <v>42470</v>
      </c>
      <c r="AH847" s="9">
        <v>1877.27</v>
      </c>
      <c r="AI847" s="4">
        <v>42433</v>
      </c>
      <c r="AJ847" s="9">
        <v>46224.71</v>
      </c>
    </row>
    <row r="848" spans="1:36" x14ac:dyDescent="0.25">
      <c r="A848" s="4">
        <v>42440</v>
      </c>
      <c r="B848" s="9">
        <v>5166.393</v>
      </c>
      <c r="C848" s="4">
        <v>42440</v>
      </c>
      <c r="D848" s="9">
        <v>16938.87</v>
      </c>
      <c r="E848" s="4">
        <v>42657</v>
      </c>
      <c r="F848" s="9">
        <v>3063.8090000000002</v>
      </c>
      <c r="G848" s="4">
        <v>42440</v>
      </c>
      <c r="H848" s="9">
        <v>13522</v>
      </c>
      <c r="I848" s="4">
        <v>42440</v>
      </c>
      <c r="J848" s="9">
        <v>7998.43</v>
      </c>
      <c r="K848" s="4">
        <v>42440</v>
      </c>
      <c r="L848" s="9">
        <v>2022.19</v>
      </c>
      <c r="M848" s="4">
        <v>42440</v>
      </c>
      <c r="N848" s="9">
        <v>6139.79</v>
      </c>
      <c r="O848" s="4">
        <v>42440</v>
      </c>
      <c r="P848" s="9">
        <v>20199.599999999999</v>
      </c>
      <c r="Q848" s="4">
        <v>42440</v>
      </c>
      <c r="R848" s="9">
        <v>4492.79</v>
      </c>
      <c r="S848" s="4">
        <v>42440</v>
      </c>
      <c r="T848" s="9">
        <v>9831.1299999999992</v>
      </c>
      <c r="U848" s="4">
        <v>42435</v>
      </c>
      <c r="V848" s="9">
        <v>1955.63</v>
      </c>
      <c r="W848" s="4">
        <v>42440</v>
      </c>
      <c r="X848" s="9">
        <v>49638.7</v>
      </c>
      <c r="Y848" s="4">
        <v>42440</v>
      </c>
      <c r="Z848" s="9">
        <v>6341.75</v>
      </c>
      <c r="AA848" s="4">
        <v>42525</v>
      </c>
      <c r="AB848" s="9">
        <v>8591.57</v>
      </c>
      <c r="AC848" s="4">
        <v>42435</v>
      </c>
      <c r="AD848" s="9">
        <v>7485.35</v>
      </c>
      <c r="AE848" s="4">
        <v>42440</v>
      </c>
      <c r="AF848" s="9">
        <v>441.75</v>
      </c>
      <c r="AG848" s="4">
        <v>42477</v>
      </c>
      <c r="AH848" s="9">
        <v>1907.78</v>
      </c>
      <c r="AI848" s="4">
        <v>42440</v>
      </c>
      <c r="AJ848" s="9">
        <v>45761.25</v>
      </c>
    </row>
    <row r="849" spans="1:36" x14ac:dyDescent="0.25">
      <c r="A849" s="4">
        <v>42447</v>
      </c>
      <c r="B849" s="9">
        <v>5183.1239999999998</v>
      </c>
      <c r="C849" s="4">
        <v>42447</v>
      </c>
      <c r="D849" s="9">
        <v>16724.810000000001</v>
      </c>
      <c r="E849" s="4">
        <v>42664</v>
      </c>
      <c r="F849" s="9">
        <v>3090.9409999999998</v>
      </c>
      <c r="G849" s="4">
        <v>42447</v>
      </c>
      <c r="H849" s="9">
        <v>13497.07</v>
      </c>
      <c r="I849" s="4">
        <v>42447</v>
      </c>
      <c r="J849" s="9">
        <v>7813.68</v>
      </c>
      <c r="K849" s="4">
        <v>42447</v>
      </c>
      <c r="L849" s="9">
        <v>2049.58</v>
      </c>
      <c r="M849" s="4">
        <v>42447</v>
      </c>
      <c r="N849" s="9">
        <v>6189.64</v>
      </c>
      <c r="O849" s="4">
        <v>42447</v>
      </c>
      <c r="P849" s="9">
        <v>20671.63</v>
      </c>
      <c r="Q849" s="4">
        <v>42447</v>
      </c>
      <c r="R849" s="9">
        <v>4462.51</v>
      </c>
      <c r="S849" s="4">
        <v>42447</v>
      </c>
      <c r="T849" s="9">
        <v>9950.7999999999993</v>
      </c>
      <c r="U849" s="4">
        <v>42442</v>
      </c>
      <c r="V849" s="9">
        <v>1971.41</v>
      </c>
      <c r="W849" s="4">
        <v>42447</v>
      </c>
      <c r="X849" s="9">
        <v>50814.7</v>
      </c>
      <c r="Y849" s="4">
        <v>42447</v>
      </c>
      <c r="Z849" s="9">
        <v>6191.51</v>
      </c>
      <c r="AA849" s="4">
        <v>42532</v>
      </c>
      <c r="AB849" s="9">
        <v>8715.48</v>
      </c>
      <c r="AC849" s="4">
        <v>42442</v>
      </c>
      <c r="AD849" s="9">
        <v>7510.2</v>
      </c>
      <c r="AE849" s="4">
        <v>42447</v>
      </c>
      <c r="AF849" s="9">
        <v>444.79</v>
      </c>
      <c r="AG849" s="4">
        <v>42484</v>
      </c>
      <c r="AH849" s="9">
        <v>1967.26</v>
      </c>
      <c r="AI849" s="4">
        <v>42447</v>
      </c>
      <c r="AJ849" s="9">
        <v>47812.41</v>
      </c>
    </row>
    <row r="850" spans="1:36" x14ac:dyDescent="0.25">
      <c r="A850" s="4">
        <v>42454</v>
      </c>
      <c r="B850" s="9">
        <v>5084.2070000000003</v>
      </c>
      <c r="C850" s="4">
        <v>42454</v>
      </c>
      <c r="D850" s="9">
        <v>17002.75</v>
      </c>
      <c r="E850" s="4">
        <v>42671</v>
      </c>
      <c r="F850" s="9">
        <v>3104.2710000000002</v>
      </c>
      <c r="G850" s="4">
        <v>42454</v>
      </c>
      <c r="H850" s="9">
        <v>13358.11</v>
      </c>
      <c r="I850" s="4">
        <v>42454</v>
      </c>
      <c r="J850" s="9">
        <v>7775.58</v>
      </c>
      <c r="K850" s="4">
        <v>42454</v>
      </c>
      <c r="L850" s="9">
        <v>2035.94</v>
      </c>
      <c r="M850" s="4">
        <v>42454</v>
      </c>
      <c r="N850" s="9">
        <v>6106.48</v>
      </c>
      <c r="O850" s="4">
        <v>42454</v>
      </c>
      <c r="P850" s="9">
        <v>20345.61</v>
      </c>
      <c r="Q850" s="4">
        <v>42454</v>
      </c>
      <c r="R850" s="9">
        <v>4329.68</v>
      </c>
      <c r="S850" s="4">
        <v>42454</v>
      </c>
      <c r="T850" s="9">
        <v>9851.35</v>
      </c>
      <c r="U850" s="4">
        <v>42449</v>
      </c>
      <c r="V850" s="9">
        <v>1992.12</v>
      </c>
      <c r="W850" s="4">
        <v>42454</v>
      </c>
      <c r="X850" s="9">
        <v>49657.4</v>
      </c>
      <c r="Y850" s="4">
        <v>42454</v>
      </c>
      <c r="Z850" s="9">
        <v>6224.82</v>
      </c>
      <c r="AA850" s="4">
        <v>42539</v>
      </c>
      <c r="AB850" s="9">
        <v>8568.08</v>
      </c>
      <c r="AC850" s="4">
        <v>42449</v>
      </c>
      <c r="AD850" s="9">
        <v>7604.35</v>
      </c>
      <c r="AE850" s="4">
        <v>42454</v>
      </c>
      <c r="AF850" s="9">
        <v>437.49</v>
      </c>
      <c r="AG850" s="4">
        <v>42491</v>
      </c>
      <c r="AH850" s="9">
        <v>1953.05</v>
      </c>
      <c r="AI850" s="4">
        <v>42454</v>
      </c>
      <c r="AJ850" s="9">
        <v>46349.01</v>
      </c>
    </row>
    <row r="851" spans="1:36" x14ac:dyDescent="0.25">
      <c r="A851" s="4">
        <v>42461</v>
      </c>
      <c r="B851" s="9">
        <v>4999.3850000000002</v>
      </c>
      <c r="C851" s="4">
        <v>42461</v>
      </c>
      <c r="D851" s="9">
        <v>16164.16</v>
      </c>
      <c r="E851" s="4">
        <v>42678</v>
      </c>
      <c r="F851" s="9">
        <v>3125.317</v>
      </c>
      <c r="G851" s="4">
        <v>42461</v>
      </c>
      <c r="H851" s="9">
        <v>13440.44</v>
      </c>
      <c r="I851" s="4">
        <v>42461</v>
      </c>
      <c r="J851" s="9">
        <v>7688.34</v>
      </c>
      <c r="K851" s="4">
        <v>42461</v>
      </c>
      <c r="L851" s="9">
        <v>2072.7800000000002</v>
      </c>
      <c r="M851" s="4">
        <v>42461</v>
      </c>
      <c r="N851" s="9">
        <v>6146.05</v>
      </c>
      <c r="O851" s="4">
        <v>42461</v>
      </c>
      <c r="P851" s="9">
        <v>20498.919999999998</v>
      </c>
      <c r="Q851" s="4">
        <v>42461</v>
      </c>
      <c r="R851" s="9">
        <v>4322.24</v>
      </c>
      <c r="S851" s="4">
        <v>42461</v>
      </c>
      <c r="T851" s="9">
        <v>9794.64</v>
      </c>
      <c r="U851" s="4">
        <v>42456</v>
      </c>
      <c r="V851" s="9">
        <v>1983.81</v>
      </c>
      <c r="W851" s="4">
        <v>42461</v>
      </c>
      <c r="X851" s="9">
        <v>50561.5</v>
      </c>
      <c r="Y851" s="4">
        <v>42461</v>
      </c>
      <c r="Z851" s="9">
        <v>6284.43</v>
      </c>
      <c r="AA851" s="4">
        <v>42546</v>
      </c>
      <c r="AB851" s="9">
        <v>8476.99</v>
      </c>
      <c r="AC851" s="4">
        <v>42456</v>
      </c>
      <c r="AD851" s="9">
        <v>7716.5</v>
      </c>
      <c r="AE851" s="4">
        <v>42461</v>
      </c>
      <c r="AF851" s="9">
        <v>434.48</v>
      </c>
      <c r="AG851" s="4">
        <v>42498</v>
      </c>
      <c r="AH851" s="9">
        <v>1901.56</v>
      </c>
      <c r="AI851" s="4">
        <v>42461</v>
      </c>
      <c r="AJ851" s="9">
        <v>45485.3</v>
      </c>
    </row>
    <row r="852" spans="1:36" x14ac:dyDescent="0.25">
      <c r="A852" s="4">
        <v>42468</v>
      </c>
      <c r="B852" s="9">
        <v>4937.6170000000002</v>
      </c>
      <c r="C852" s="4">
        <v>42468</v>
      </c>
      <c r="D852" s="9">
        <v>15821.52</v>
      </c>
      <c r="E852" s="4">
        <v>42685</v>
      </c>
      <c r="F852" s="9">
        <v>3196.0430000000001</v>
      </c>
      <c r="G852" s="4">
        <v>42468</v>
      </c>
      <c r="H852" s="9">
        <v>13396.73</v>
      </c>
      <c r="I852" s="4">
        <v>42468</v>
      </c>
      <c r="J852" s="9">
        <v>7817.55</v>
      </c>
      <c r="K852" s="4">
        <v>42468</v>
      </c>
      <c r="L852" s="9">
        <v>2047.6</v>
      </c>
      <c r="M852" s="4">
        <v>42468</v>
      </c>
      <c r="N852" s="9">
        <v>6204.41</v>
      </c>
      <c r="O852" s="4">
        <v>42468</v>
      </c>
      <c r="P852" s="9">
        <v>20370.400000000001</v>
      </c>
      <c r="Q852" s="4">
        <v>42468</v>
      </c>
      <c r="R852" s="9">
        <v>4303.12</v>
      </c>
      <c r="S852" s="4">
        <v>42468</v>
      </c>
      <c r="T852" s="9">
        <v>9622.26</v>
      </c>
      <c r="U852" s="4">
        <v>42463</v>
      </c>
      <c r="V852" s="9">
        <v>1973.57</v>
      </c>
      <c r="W852" s="4">
        <v>42468</v>
      </c>
      <c r="X852" s="9">
        <v>50292.9</v>
      </c>
      <c r="Y852" s="4">
        <v>42468</v>
      </c>
      <c r="Z852" s="9">
        <v>6189.25</v>
      </c>
      <c r="AA852" s="4">
        <v>42553</v>
      </c>
      <c r="AB852" s="9">
        <v>8738.24</v>
      </c>
      <c r="AC852" s="4">
        <v>42463</v>
      </c>
      <c r="AD852" s="9">
        <v>7713.05</v>
      </c>
      <c r="AE852" s="4">
        <v>42468</v>
      </c>
      <c r="AF852" s="9">
        <v>434.16</v>
      </c>
      <c r="AG852" s="4">
        <v>42505</v>
      </c>
      <c r="AH852" s="9">
        <v>1907.19</v>
      </c>
      <c r="AI852" s="4">
        <v>42468</v>
      </c>
      <c r="AJ852" s="9">
        <v>45252.36</v>
      </c>
    </row>
    <row r="853" spans="1:36" x14ac:dyDescent="0.25">
      <c r="A853" s="4">
        <v>42475</v>
      </c>
      <c r="B853" s="9">
        <v>5157.4859999999999</v>
      </c>
      <c r="C853" s="4">
        <v>42475</v>
      </c>
      <c r="D853" s="9">
        <v>16848.03</v>
      </c>
      <c r="E853" s="4">
        <v>42692</v>
      </c>
      <c r="F853" s="9">
        <v>3192.8560000000002</v>
      </c>
      <c r="G853" s="4">
        <v>42475</v>
      </c>
      <c r="H853" s="9">
        <v>13637.2</v>
      </c>
      <c r="I853" s="4">
        <v>42475</v>
      </c>
      <c r="J853" s="9">
        <v>8014.6</v>
      </c>
      <c r="K853" s="4">
        <v>42475</v>
      </c>
      <c r="L853" s="9">
        <v>2080.73</v>
      </c>
      <c r="M853" s="4">
        <v>42475</v>
      </c>
      <c r="N853" s="9">
        <v>6343.75</v>
      </c>
      <c r="O853" s="4">
        <v>42475</v>
      </c>
      <c r="P853" s="9">
        <v>21316.47</v>
      </c>
      <c r="Q853" s="4">
        <v>42475</v>
      </c>
      <c r="R853" s="9">
        <v>4495.17</v>
      </c>
      <c r="S853" s="4">
        <v>42475</v>
      </c>
      <c r="T853" s="9">
        <v>10051.57</v>
      </c>
      <c r="U853" s="4">
        <v>42470</v>
      </c>
      <c r="V853" s="9">
        <v>1972.05</v>
      </c>
      <c r="W853" s="4">
        <v>42475</v>
      </c>
      <c r="X853" s="9">
        <v>53227.7</v>
      </c>
      <c r="Y853" s="4">
        <v>42475</v>
      </c>
      <c r="Z853" s="9">
        <v>6211.36</v>
      </c>
      <c r="AA853" s="4">
        <v>42560</v>
      </c>
      <c r="AB853" s="9">
        <v>8640.91</v>
      </c>
      <c r="AC853" s="4">
        <v>42470</v>
      </c>
      <c r="AD853" s="9">
        <v>7555.2</v>
      </c>
      <c r="AE853" s="4">
        <v>42475</v>
      </c>
      <c r="AF853" s="9">
        <v>450.59</v>
      </c>
      <c r="AG853" s="4">
        <v>42512</v>
      </c>
      <c r="AH853" s="9">
        <v>1891.33</v>
      </c>
      <c r="AI853" s="4">
        <v>42475</v>
      </c>
      <c r="AJ853" s="9">
        <v>46763.08</v>
      </c>
    </row>
    <row r="854" spans="1:36" x14ac:dyDescent="0.25">
      <c r="A854" s="4">
        <v>42482</v>
      </c>
      <c r="B854" s="9">
        <v>5236.366</v>
      </c>
      <c r="C854" s="4">
        <v>42482</v>
      </c>
      <c r="D854" s="9">
        <v>17572.490000000002</v>
      </c>
      <c r="E854" s="4">
        <v>42699</v>
      </c>
      <c r="F854" s="9">
        <v>3261.9380000000001</v>
      </c>
      <c r="G854" s="4">
        <v>42482</v>
      </c>
      <c r="H854" s="9">
        <v>13874</v>
      </c>
      <c r="I854" s="4">
        <v>42482</v>
      </c>
      <c r="J854" s="9">
        <v>8109.44</v>
      </c>
      <c r="K854" s="4">
        <v>42482</v>
      </c>
      <c r="L854" s="9">
        <v>2091.58</v>
      </c>
      <c r="M854" s="4">
        <v>42482</v>
      </c>
      <c r="N854" s="9">
        <v>6310.44</v>
      </c>
      <c r="O854" s="4">
        <v>42482</v>
      </c>
      <c r="P854" s="9">
        <v>21467.040000000001</v>
      </c>
      <c r="Q854" s="4">
        <v>42482</v>
      </c>
      <c r="R854" s="9">
        <v>4569.66</v>
      </c>
      <c r="S854" s="4">
        <v>42482</v>
      </c>
      <c r="T854" s="9">
        <v>10373.49</v>
      </c>
      <c r="U854" s="4">
        <v>42477</v>
      </c>
      <c r="V854" s="9">
        <v>2014.71</v>
      </c>
      <c r="W854" s="4">
        <v>42482</v>
      </c>
      <c r="X854" s="9">
        <v>52907.9</v>
      </c>
      <c r="Y854" s="4">
        <v>42482</v>
      </c>
      <c r="Z854" s="9">
        <v>6123.32</v>
      </c>
      <c r="AA854" s="4">
        <v>42567</v>
      </c>
      <c r="AB854" s="9">
        <v>8949.85</v>
      </c>
      <c r="AC854" s="4">
        <v>42477</v>
      </c>
      <c r="AD854" s="9">
        <v>7850.45</v>
      </c>
      <c r="AE854" s="4">
        <v>42482</v>
      </c>
      <c r="AF854" s="9">
        <v>451.54</v>
      </c>
      <c r="AG854" s="4">
        <v>42519</v>
      </c>
      <c r="AH854" s="9">
        <v>1927.58</v>
      </c>
      <c r="AI854" s="4">
        <v>42482</v>
      </c>
      <c r="AJ854" s="9">
        <v>46505.48</v>
      </c>
    </row>
    <row r="855" spans="1:36" x14ac:dyDescent="0.25">
      <c r="A855" s="4">
        <v>42489</v>
      </c>
      <c r="B855" s="9">
        <v>5252.2169999999996</v>
      </c>
      <c r="C855" s="4">
        <v>42489</v>
      </c>
      <c r="D855" s="9">
        <v>16666.05</v>
      </c>
      <c r="E855" s="4">
        <v>42706</v>
      </c>
      <c r="F855" s="9">
        <v>3243.8429999999998</v>
      </c>
      <c r="G855" s="4">
        <v>42489</v>
      </c>
      <c r="H855" s="9">
        <v>13951.45</v>
      </c>
      <c r="I855" s="4">
        <v>42489</v>
      </c>
      <c r="J855" s="9">
        <v>7960.85</v>
      </c>
      <c r="K855" s="4">
        <v>42489</v>
      </c>
      <c r="L855" s="9">
        <v>2065.3000000000002</v>
      </c>
      <c r="M855" s="4">
        <v>42489</v>
      </c>
      <c r="N855" s="9">
        <v>6241.89</v>
      </c>
      <c r="O855" s="4">
        <v>42489</v>
      </c>
      <c r="P855" s="9">
        <v>21067.05</v>
      </c>
      <c r="Q855" s="4">
        <v>42489</v>
      </c>
      <c r="R855" s="9">
        <v>4428.96</v>
      </c>
      <c r="S855" s="4">
        <v>42489</v>
      </c>
      <c r="T855" s="9">
        <v>10038.969999999999</v>
      </c>
      <c r="U855" s="4">
        <v>42484</v>
      </c>
      <c r="V855" s="9">
        <v>2015.49</v>
      </c>
      <c r="W855" s="4">
        <v>42489</v>
      </c>
      <c r="X855" s="9">
        <v>53910.5</v>
      </c>
      <c r="Y855" s="4">
        <v>42489</v>
      </c>
      <c r="Z855" s="9">
        <v>6161.41</v>
      </c>
      <c r="AA855" s="4">
        <v>42574</v>
      </c>
      <c r="AB855" s="9">
        <v>9013.14</v>
      </c>
      <c r="AC855" s="4">
        <v>42484</v>
      </c>
      <c r="AD855" s="9">
        <v>7899.3</v>
      </c>
      <c r="AE855" s="4">
        <v>42489</v>
      </c>
      <c r="AF855" s="9">
        <v>439.68</v>
      </c>
      <c r="AG855" s="4">
        <v>42526</v>
      </c>
      <c r="AH855" s="9">
        <v>1886.84</v>
      </c>
      <c r="AI855" s="4">
        <v>42489</v>
      </c>
      <c r="AJ855" s="9">
        <v>46471</v>
      </c>
    </row>
    <row r="856" spans="1:36" x14ac:dyDescent="0.25">
      <c r="A856" s="4">
        <v>42496</v>
      </c>
      <c r="B856" s="9">
        <v>5292.0460000000003</v>
      </c>
      <c r="C856" s="4">
        <v>42496</v>
      </c>
      <c r="D856" s="9">
        <v>16106.72</v>
      </c>
      <c r="E856" s="4">
        <v>42713</v>
      </c>
      <c r="F856" s="9">
        <v>3232.884</v>
      </c>
      <c r="G856" s="4">
        <v>42496</v>
      </c>
      <c r="H856" s="9">
        <v>13701.47</v>
      </c>
      <c r="I856" s="4">
        <v>42496</v>
      </c>
      <c r="J856" s="9">
        <v>7735.6</v>
      </c>
      <c r="K856" s="4">
        <v>42496</v>
      </c>
      <c r="L856" s="9">
        <v>2057.14</v>
      </c>
      <c r="M856" s="4">
        <v>42496</v>
      </c>
      <c r="N856" s="9">
        <v>6125.7</v>
      </c>
      <c r="O856" s="4">
        <v>42496</v>
      </c>
      <c r="P856" s="9">
        <v>20109.87</v>
      </c>
      <c r="Q856" s="4">
        <v>42496</v>
      </c>
      <c r="R856" s="9">
        <v>4301.24</v>
      </c>
      <c r="S856" s="4">
        <v>42496</v>
      </c>
      <c r="T856" s="9">
        <v>9869.9500000000007</v>
      </c>
      <c r="U856" s="4">
        <v>42491</v>
      </c>
      <c r="V856" s="9">
        <v>1994.15</v>
      </c>
      <c r="W856" s="4">
        <v>42496</v>
      </c>
      <c r="X856" s="9">
        <v>51717.8</v>
      </c>
      <c r="Y856" s="4">
        <v>42496</v>
      </c>
      <c r="Z856" s="9">
        <v>6038.9</v>
      </c>
      <c r="AA856" s="4">
        <v>42581</v>
      </c>
      <c r="AB856" s="9">
        <v>8984.41</v>
      </c>
      <c r="AC856" s="4">
        <v>42491</v>
      </c>
      <c r="AD856" s="9">
        <v>7849.8</v>
      </c>
      <c r="AE856" s="4">
        <v>42496</v>
      </c>
      <c r="AF856" s="9">
        <v>431.32</v>
      </c>
      <c r="AG856" s="4">
        <v>42533</v>
      </c>
      <c r="AH856" s="9">
        <v>1903.61</v>
      </c>
      <c r="AI856" s="4">
        <v>42496</v>
      </c>
      <c r="AJ856" s="9">
        <v>45101.87</v>
      </c>
    </row>
    <row r="857" spans="1:36" x14ac:dyDescent="0.25">
      <c r="A857" s="4">
        <v>42503</v>
      </c>
      <c r="B857" s="9">
        <v>5328.9889999999996</v>
      </c>
      <c r="C857" s="4">
        <v>42503</v>
      </c>
      <c r="D857" s="9">
        <v>16412.21</v>
      </c>
      <c r="E857" s="4">
        <v>42720</v>
      </c>
      <c r="F857" s="9">
        <v>3122.9810000000002</v>
      </c>
      <c r="G857" s="4">
        <v>42503</v>
      </c>
      <c r="H857" s="9">
        <v>13748.58</v>
      </c>
      <c r="I857" s="4">
        <v>42503</v>
      </c>
      <c r="J857" s="9">
        <v>7925.76</v>
      </c>
      <c r="K857" s="4">
        <v>42503</v>
      </c>
      <c r="L857" s="9">
        <v>2046.61</v>
      </c>
      <c r="M857" s="4">
        <v>42503</v>
      </c>
      <c r="N857" s="9">
        <v>6138.5</v>
      </c>
      <c r="O857" s="4">
        <v>42503</v>
      </c>
      <c r="P857" s="9">
        <v>19719.29</v>
      </c>
      <c r="Q857" s="4">
        <v>42503</v>
      </c>
      <c r="R857" s="9">
        <v>4319.99</v>
      </c>
      <c r="S857" s="4">
        <v>42503</v>
      </c>
      <c r="T857" s="9">
        <v>9952.9</v>
      </c>
      <c r="U857" s="4">
        <v>42498</v>
      </c>
      <c r="V857" s="9">
        <v>1976.71</v>
      </c>
      <c r="W857" s="4">
        <v>42503</v>
      </c>
      <c r="X857" s="9">
        <v>51804.3</v>
      </c>
      <c r="Y857" s="4">
        <v>42503</v>
      </c>
      <c r="Z857" s="9">
        <v>6122.47</v>
      </c>
      <c r="AA857" s="4">
        <v>42588</v>
      </c>
      <c r="AB857" s="9">
        <v>9092.1200000000008</v>
      </c>
      <c r="AC857" s="4">
        <v>42498</v>
      </c>
      <c r="AD857" s="9">
        <v>7733.45</v>
      </c>
      <c r="AE857" s="4">
        <v>42503</v>
      </c>
      <c r="AF857" s="9">
        <v>433.52</v>
      </c>
      <c r="AG857" s="4">
        <v>42540</v>
      </c>
      <c r="AH857" s="9">
        <v>1877.07</v>
      </c>
      <c r="AI857" s="4">
        <v>42503</v>
      </c>
      <c r="AJ857" s="9">
        <v>45403.15</v>
      </c>
    </row>
    <row r="858" spans="1:36" x14ac:dyDescent="0.25">
      <c r="A858" s="4">
        <v>42510</v>
      </c>
      <c r="B858" s="9">
        <v>5351.3059999999996</v>
      </c>
      <c r="C858" s="4">
        <v>42510</v>
      </c>
      <c r="D858" s="9">
        <v>16736.349999999999</v>
      </c>
      <c r="E858" s="4">
        <v>42727</v>
      </c>
      <c r="F858" s="9">
        <v>3110.154</v>
      </c>
      <c r="G858" s="4">
        <v>42510</v>
      </c>
      <c r="H858" s="9">
        <v>13919.58</v>
      </c>
      <c r="I858" s="4">
        <v>42510</v>
      </c>
      <c r="J858" s="9">
        <v>7997.3</v>
      </c>
      <c r="K858" s="4">
        <v>42510</v>
      </c>
      <c r="L858" s="9">
        <v>2052.3200000000002</v>
      </c>
      <c r="M858" s="4">
        <v>42510</v>
      </c>
      <c r="N858" s="9">
        <v>6156.32</v>
      </c>
      <c r="O858" s="4">
        <v>42510</v>
      </c>
      <c r="P858" s="9">
        <v>19852.2</v>
      </c>
      <c r="Q858" s="4">
        <v>42510</v>
      </c>
      <c r="R858" s="9">
        <v>4353.8999999999996</v>
      </c>
      <c r="S858" s="4">
        <v>42510</v>
      </c>
      <c r="T858" s="9">
        <v>9916.02</v>
      </c>
      <c r="U858" s="4">
        <v>42505</v>
      </c>
      <c r="V858" s="9">
        <v>1966.99</v>
      </c>
      <c r="W858" s="4">
        <v>42510</v>
      </c>
      <c r="X858" s="9">
        <v>49722.7</v>
      </c>
      <c r="Y858" s="4">
        <v>42510</v>
      </c>
      <c r="Z858" s="9">
        <v>6229.15</v>
      </c>
      <c r="AA858" s="4">
        <v>42595</v>
      </c>
      <c r="AB858" s="9">
        <v>9150.39</v>
      </c>
      <c r="AC858" s="4">
        <v>42505</v>
      </c>
      <c r="AD858" s="9">
        <v>7814.9</v>
      </c>
      <c r="AE858" s="4">
        <v>42510</v>
      </c>
      <c r="AF858" s="9">
        <v>434.36</v>
      </c>
      <c r="AG858" s="4">
        <v>42547</v>
      </c>
      <c r="AH858" s="9">
        <v>1884.41</v>
      </c>
      <c r="AI858" s="4">
        <v>42510</v>
      </c>
      <c r="AJ858" s="9">
        <v>46531.45</v>
      </c>
    </row>
    <row r="859" spans="1:36" x14ac:dyDescent="0.25">
      <c r="A859" s="4">
        <v>42517</v>
      </c>
      <c r="B859" s="9">
        <v>5405.9129999999996</v>
      </c>
      <c r="C859" s="4">
        <v>42517</v>
      </c>
      <c r="D859" s="9">
        <v>16834.84</v>
      </c>
      <c r="E859" s="4">
        <v>42734</v>
      </c>
      <c r="F859" s="9">
        <v>3103.6370000000002</v>
      </c>
      <c r="G859" s="4">
        <v>42517</v>
      </c>
      <c r="H859" s="9">
        <v>14105.23</v>
      </c>
      <c r="I859" s="4">
        <v>42517</v>
      </c>
      <c r="J859" s="9">
        <v>8292.4500000000007</v>
      </c>
      <c r="K859" s="4">
        <v>42517</v>
      </c>
      <c r="L859" s="9">
        <v>2099.06</v>
      </c>
      <c r="M859" s="4">
        <v>42517</v>
      </c>
      <c r="N859" s="9">
        <v>6270.79</v>
      </c>
      <c r="O859" s="4">
        <v>42517</v>
      </c>
      <c r="P859" s="9">
        <v>20576.77</v>
      </c>
      <c r="Q859" s="4">
        <v>42517</v>
      </c>
      <c r="R859" s="9">
        <v>4514.74</v>
      </c>
      <c r="S859" s="4">
        <v>42517</v>
      </c>
      <c r="T859" s="9">
        <v>10286.31</v>
      </c>
      <c r="U859" s="4">
        <v>42512</v>
      </c>
      <c r="V859" s="9">
        <v>1947.67</v>
      </c>
      <c r="W859" s="4">
        <v>42517</v>
      </c>
      <c r="X859" s="9">
        <v>49051.5</v>
      </c>
      <c r="Y859" s="4">
        <v>42517</v>
      </c>
      <c r="Z859" s="9">
        <v>6503.74</v>
      </c>
      <c r="AA859" s="4">
        <v>42602</v>
      </c>
      <c r="AB859" s="9">
        <v>9034.27</v>
      </c>
      <c r="AC859" s="4">
        <v>42512</v>
      </c>
      <c r="AD859" s="9">
        <v>7749.7</v>
      </c>
      <c r="AE859" s="4">
        <v>42517</v>
      </c>
      <c r="AF859" s="9">
        <v>450.94</v>
      </c>
      <c r="AG859" s="4">
        <v>42554</v>
      </c>
      <c r="AH859" s="9">
        <v>1896.62</v>
      </c>
      <c r="AI859" s="4">
        <v>42517</v>
      </c>
      <c r="AJ859" s="9">
        <v>48069.78</v>
      </c>
    </row>
    <row r="860" spans="1:36" x14ac:dyDescent="0.25">
      <c r="A860" s="4">
        <v>42524</v>
      </c>
      <c r="B860" s="9">
        <v>5318.8879999999999</v>
      </c>
      <c r="C860" s="4">
        <v>42524</v>
      </c>
      <c r="D860" s="9">
        <v>16642.23</v>
      </c>
      <c r="E860" s="4">
        <v>42741</v>
      </c>
      <c r="F860" s="9">
        <v>3154.3209999999999</v>
      </c>
      <c r="G860" s="4">
        <v>42524</v>
      </c>
      <c r="H860" s="9">
        <v>14226.78</v>
      </c>
      <c r="I860" s="4">
        <v>42524</v>
      </c>
      <c r="J860" s="9">
        <v>8148.4</v>
      </c>
      <c r="K860" s="4">
        <v>42524</v>
      </c>
      <c r="L860" s="9">
        <v>2099.13</v>
      </c>
      <c r="M860" s="4">
        <v>42524</v>
      </c>
      <c r="N860" s="9">
        <v>6209.63</v>
      </c>
      <c r="O860" s="4">
        <v>42524</v>
      </c>
      <c r="P860" s="9">
        <v>20947.240000000002</v>
      </c>
      <c r="Q860" s="4">
        <v>42524</v>
      </c>
      <c r="R860" s="9">
        <v>4421.78</v>
      </c>
      <c r="S860" s="4">
        <v>42524</v>
      </c>
      <c r="T860" s="9">
        <v>10103.26</v>
      </c>
      <c r="U860" s="4">
        <v>42519</v>
      </c>
      <c r="V860" s="9">
        <v>1969.17</v>
      </c>
      <c r="W860" s="4">
        <v>42524</v>
      </c>
      <c r="X860" s="9">
        <v>50619.5</v>
      </c>
      <c r="Y860" s="4">
        <v>42524</v>
      </c>
      <c r="Z860" s="9">
        <v>6402.55</v>
      </c>
      <c r="AA860" s="4">
        <v>42609</v>
      </c>
      <c r="AB860" s="9">
        <v>9131.7199999999993</v>
      </c>
      <c r="AC860" s="4">
        <v>42519</v>
      </c>
      <c r="AD860" s="9">
        <v>8156.65</v>
      </c>
      <c r="AE860" s="4">
        <v>42524</v>
      </c>
      <c r="AF860" s="9">
        <v>445.31</v>
      </c>
      <c r="AG860" s="4">
        <v>42561</v>
      </c>
      <c r="AH860" s="9">
        <v>1894.35</v>
      </c>
      <c r="AI860" s="4">
        <v>42524</v>
      </c>
      <c r="AJ860" s="9">
        <v>48083.54</v>
      </c>
    </row>
    <row r="861" spans="1:36" x14ac:dyDescent="0.25">
      <c r="A861" s="4">
        <v>42531</v>
      </c>
      <c r="B861" s="9">
        <v>5312.5959999999995</v>
      </c>
      <c r="C861" s="4">
        <v>42531</v>
      </c>
      <c r="D861" s="9">
        <v>16601.36</v>
      </c>
      <c r="E861" s="4">
        <v>42748</v>
      </c>
      <c r="F861" s="9">
        <v>3112.7640000000001</v>
      </c>
      <c r="G861" s="4">
        <v>42531</v>
      </c>
      <c r="H861" s="9">
        <v>14037.54</v>
      </c>
      <c r="I861" s="4">
        <v>42531</v>
      </c>
      <c r="J861" s="9">
        <v>7922.71</v>
      </c>
      <c r="K861" s="4">
        <v>42531</v>
      </c>
      <c r="L861" s="9">
        <v>2096.0700000000002</v>
      </c>
      <c r="M861" s="4">
        <v>42531</v>
      </c>
      <c r="N861" s="9">
        <v>6115.76</v>
      </c>
      <c r="O861" s="4">
        <v>42531</v>
      </c>
      <c r="P861" s="9">
        <v>21042.639999999999</v>
      </c>
      <c r="Q861" s="4">
        <v>42531</v>
      </c>
      <c r="R861" s="9">
        <v>4306.72</v>
      </c>
      <c r="S861" s="4">
        <v>42531</v>
      </c>
      <c r="T861" s="9">
        <v>9834.6200000000008</v>
      </c>
      <c r="U861" s="4">
        <v>42526</v>
      </c>
      <c r="V861" s="9">
        <v>1985.84</v>
      </c>
      <c r="W861" s="4">
        <v>42531</v>
      </c>
      <c r="X861" s="9">
        <v>49422.2</v>
      </c>
      <c r="Y861" s="4">
        <v>42531</v>
      </c>
      <c r="Z861" s="9">
        <v>6228.24</v>
      </c>
      <c r="AA861" s="4">
        <v>42616</v>
      </c>
      <c r="AB861" s="9">
        <v>8987.5499999999993</v>
      </c>
      <c r="AC861" s="4">
        <v>42526</v>
      </c>
      <c r="AD861" s="9">
        <v>8220.7999999999993</v>
      </c>
      <c r="AE861" s="4">
        <v>42531</v>
      </c>
      <c r="AF861" s="9">
        <v>435.77</v>
      </c>
      <c r="AG861" s="4">
        <v>42568</v>
      </c>
      <c r="AH861" s="9">
        <v>1940.85</v>
      </c>
      <c r="AI861" s="4">
        <v>42531</v>
      </c>
      <c r="AJ861" s="9">
        <v>47028.08</v>
      </c>
    </row>
    <row r="862" spans="1:36" x14ac:dyDescent="0.25">
      <c r="A862" s="4">
        <v>42538</v>
      </c>
      <c r="B862" s="9">
        <v>5162.6639999999998</v>
      </c>
      <c r="C862" s="4">
        <v>42538</v>
      </c>
      <c r="D862" s="9">
        <v>15599.66</v>
      </c>
      <c r="E862" s="4">
        <v>42755</v>
      </c>
      <c r="F862" s="9">
        <v>3123.1390000000001</v>
      </c>
      <c r="G862" s="4">
        <v>42538</v>
      </c>
      <c r="H862" s="9">
        <v>13901.77</v>
      </c>
      <c r="I862" s="4">
        <v>42538</v>
      </c>
      <c r="J862" s="9">
        <v>7713.61</v>
      </c>
      <c r="K862" s="4">
        <v>42538</v>
      </c>
      <c r="L862" s="9">
        <v>2071.2199999999998</v>
      </c>
      <c r="M862" s="4">
        <v>42538</v>
      </c>
      <c r="N862" s="9">
        <v>6021.09</v>
      </c>
      <c r="O862" s="4">
        <v>42538</v>
      </c>
      <c r="P862" s="9">
        <v>20169.98</v>
      </c>
      <c r="Q862" s="4">
        <v>42538</v>
      </c>
      <c r="R862" s="9">
        <v>4193.83</v>
      </c>
      <c r="S862" s="4">
        <v>42538</v>
      </c>
      <c r="T862" s="9">
        <v>9631.36</v>
      </c>
      <c r="U862" s="4">
        <v>42533</v>
      </c>
      <c r="V862" s="9">
        <v>2017.63</v>
      </c>
      <c r="W862" s="4">
        <v>42538</v>
      </c>
      <c r="X862" s="9">
        <v>49533.8</v>
      </c>
      <c r="Y862" s="4">
        <v>42538</v>
      </c>
      <c r="Z862" s="9">
        <v>5991.51</v>
      </c>
      <c r="AA862" s="4">
        <v>42623</v>
      </c>
      <c r="AB862" s="9">
        <v>9053.69</v>
      </c>
      <c r="AC862" s="4">
        <v>42533</v>
      </c>
      <c r="AD862" s="9">
        <v>8170.05</v>
      </c>
      <c r="AE862" s="4">
        <v>42538</v>
      </c>
      <c r="AF862" s="9">
        <v>421.77</v>
      </c>
      <c r="AG862" s="4">
        <v>42575</v>
      </c>
      <c r="AH862" s="9">
        <v>1926.9</v>
      </c>
      <c r="AI862" s="4">
        <v>42538</v>
      </c>
      <c r="AJ862" s="9">
        <v>46136.89</v>
      </c>
    </row>
    <row r="863" spans="1:36" x14ac:dyDescent="0.25">
      <c r="A863" s="4">
        <v>42545</v>
      </c>
      <c r="B863" s="9">
        <v>5113.1809999999996</v>
      </c>
      <c r="C863" s="4">
        <v>42545</v>
      </c>
      <c r="D863" s="9">
        <v>14952.02</v>
      </c>
      <c r="E863" s="4">
        <v>42762</v>
      </c>
      <c r="F863" s="9">
        <v>3159.1660000000002</v>
      </c>
      <c r="G863" s="4">
        <v>42545</v>
      </c>
      <c r="H863" s="9">
        <v>13891.88</v>
      </c>
      <c r="I863" s="4">
        <v>42545</v>
      </c>
      <c r="J863" s="9">
        <v>7747.18</v>
      </c>
      <c r="K863" s="4">
        <v>42545</v>
      </c>
      <c r="L863" s="9">
        <v>2037.41</v>
      </c>
      <c r="M863" s="4">
        <v>42545</v>
      </c>
      <c r="N863" s="9">
        <v>6138.69</v>
      </c>
      <c r="O863" s="4">
        <v>42545</v>
      </c>
      <c r="P863" s="9">
        <v>20259.13</v>
      </c>
      <c r="Q863" s="4">
        <v>42545</v>
      </c>
      <c r="R863" s="9">
        <v>4106.7299999999996</v>
      </c>
      <c r="S863" s="4">
        <v>42545</v>
      </c>
      <c r="T863" s="9">
        <v>9557.16</v>
      </c>
      <c r="U863" s="4">
        <v>42540</v>
      </c>
      <c r="V863" s="9">
        <v>1953.4</v>
      </c>
      <c r="W863" s="4">
        <v>42545</v>
      </c>
      <c r="X863" s="9">
        <v>50105.3</v>
      </c>
      <c r="Y863" s="4">
        <v>42545</v>
      </c>
      <c r="Z863" s="9">
        <v>5878.23</v>
      </c>
      <c r="AA863" s="4">
        <v>42630</v>
      </c>
      <c r="AB863" s="9">
        <v>8902.2999999999993</v>
      </c>
      <c r="AC863" s="4">
        <v>42540</v>
      </c>
      <c r="AD863" s="9">
        <v>8170.2</v>
      </c>
      <c r="AE863" s="4">
        <v>42545</v>
      </c>
      <c r="AF863" s="9">
        <v>424.2</v>
      </c>
      <c r="AG863" s="4">
        <v>42582</v>
      </c>
      <c r="AH863" s="9">
        <v>1944.62</v>
      </c>
      <c r="AI863" s="4">
        <v>42545</v>
      </c>
      <c r="AJ863" s="9">
        <v>45570.39</v>
      </c>
    </row>
    <row r="864" spans="1:36" x14ac:dyDescent="0.25">
      <c r="A864" s="4">
        <v>42552</v>
      </c>
      <c r="B864" s="9">
        <v>5246.6090000000004</v>
      </c>
      <c r="C864" s="4">
        <v>42552</v>
      </c>
      <c r="D864" s="9">
        <v>15682.48</v>
      </c>
      <c r="E864" s="4">
        <v>42769</v>
      </c>
      <c r="F864" s="9">
        <v>3140.17</v>
      </c>
      <c r="G864" s="4">
        <v>42552</v>
      </c>
      <c r="H864" s="9">
        <v>14064.54</v>
      </c>
      <c r="I864" s="4">
        <v>42552</v>
      </c>
      <c r="J864" s="9">
        <v>8085.21</v>
      </c>
      <c r="K864" s="4">
        <v>42552</v>
      </c>
      <c r="L864" s="9">
        <v>2102.9499999999998</v>
      </c>
      <c r="M864" s="4">
        <v>42552</v>
      </c>
      <c r="N864" s="9">
        <v>6577.83</v>
      </c>
      <c r="O864" s="4">
        <v>42552</v>
      </c>
      <c r="P864" s="9">
        <v>20794.37</v>
      </c>
      <c r="Q864" s="4">
        <v>42552</v>
      </c>
      <c r="R864" s="9">
        <v>4273.96</v>
      </c>
      <c r="S864" s="4">
        <v>42552</v>
      </c>
      <c r="T864" s="9">
        <v>9776.1200000000008</v>
      </c>
      <c r="U864" s="4">
        <v>42547</v>
      </c>
      <c r="V864" s="9">
        <v>1925.24</v>
      </c>
      <c r="W864" s="4">
        <v>42552</v>
      </c>
      <c r="X864" s="9">
        <v>52233</v>
      </c>
      <c r="Y864" s="4">
        <v>42552</v>
      </c>
      <c r="Z864" s="9">
        <v>5749.96</v>
      </c>
      <c r="AA864" s="4">
        <v>42637</v>
      </c>
      <c r="AB864" s="9">
        <v>9284.6200000000008</v>
      </c>
      <c r="AC864" s="4">
        <v>42547</v>
      </c>
      <c r="AD864" s="9">
        <v>8088.6</v>
      </c>
      <c r="AE864" s="4">
        <v>42552</v>
      </c>
      <c r="AF864" s="9">
        <v>438.85</v>
      </c>
      <c r="AG864" s="4">
        <v>42589</v>
      </c>
      <c r="AH864" s="9">
        <v>1944.31</v>
      </c>
      <c r="AI864" s="4">
        <v>42552</v>
      </c>
      <c r="AJ864" s="9">
        <v>46015.54</v>
      </c>
    </row>
    <row r="865" spans="1:36" x14ac:dyDescent="0.25">
      <c r="A865" s="4">
        <v>42559</v>
      </c>
      <c r="B865" s="9">
        <v>5230.5370000000003</v>
      </c>
      <c r="C865" s="4">
        <v>42559</v>
      </c>
      <c r="D865" s="9">
        <v>15106.98</v>
      </c>
      <c r="E865" s="4">
        <v>42776</v>
      </c>
      <c r="F865" s="9">
        <v>3196.6990000000001</v>
      </c>
      <c r="G865" s="4">
        <v>42559</v>
      </c>
      <c r="H865" s="9">
        <v>14259.84</v>
      </c>
      <c r="I865" s="4">
        <v>42559</v>
      </c>
      <c r="J865" s="9">
        <v>8037.94</v>
      </c>
      <c r="K865" s="4">
        <v>42559</v>
      </c>
      <c r="L865" s="9">
        <v>2129.9</v>
      </c>
      <c r="M865" s="4">
        <v>42559</v>
      </c>
      <c r="N865" s="9">
        <v>6590.64</v>
      </c>
      <c r="O865" s="4">
        <v>42559</v>
      </c>
      <c r="P865" s="9">
        <v>20564.169999999998</v>
      </c>
      <c r="Q865" s="4">
        <v>42559</v>
      </c>
      <c r="R865" s="9">
        <v>4190.68</v>
      </c>
      <c r="S865" s="4">
        <v>42559</v>
      </c>
      <c r="T865" s="9">
        <v>9629.66</v>
      </c>
      <c r="U865" s="4">
        <v>42554</v>
      </c>
      <c r="V865" s="9">
        <v>1987.32</v>
      </c>
      <c r="W865" s="4">
        <v>42559</v>
      </c>
      <c r="X865" s="9">
        <v>53140.7</v>
      </c>
      <c r="Y865" s="4">
        <v>42559</v>
      </c>
      <c r="Z865" s="9">
        <v>5580.42</v>
      </c>
      <c r="AA865" s="4">
        <v>42644</v>
      </c>
      <c r="AB865" s="9">
        <v>9166.85</v>
      </c>
      <c r="AC865" s="4">
        <v>42554</v>
      </c>
      <c r="AD865" s="9">
        <v>8328.35</v>
      </c>
      <c r="AE865" s="4">
        <v>42559</v>
      </c>
      <c r="AF865" s="9">
        <v>433.77</v>
      </c>
      <c r="AG865" s="4">
        <v>42596</v>
      </c>
      <c r="AH865" s="9">
        <v>1967.18</v>
      </c>
      <c r="AI865" s="4">
        <v>42559</v>
      </c>
      <c r="AJ865" s="9">
        <v>44920.65</v>
      </c>
    </row>
    <row r="866" spans="1:36" x14ac:dyDescent="0.25">
      <c r="A866" s="4">
        <v>42566</v>
      </c>
      <c r="B866" s="9">
        <v>5429.57</v>
      </c>
      <c r="C866" s="4">
        <v>42566</v>
      </c>
      <c r="D866" s="9">
        <v>16497.849999999999</v>
      </c>
      <c r="E866" s="4">
        <v>42783</v>
      </c>
      <c r="F866" s="9">
        <v>3202.0749999999998</v>
      </c>
      <c r="G866" s="4">
        <v>42566</v>
      </c>
      <c r="H866" s="9">
        <v>14482.42</v>
      </c>
      <c r="I866" s="4">
        <v>42566</v>
      </c>
      <c r="J866" s="9">
        <v>8156.26</v>
      </c>
      <c r="K866" s="4">
        <v>42566</v>
      </c>
      <c r="L866" s="9">
        <v>2161.7399999999998</v>
      </c>
      <c r="M866" s="4">
        <v>42566</v>
      </c>
      <c r="N866" s="9">
        <v>6669.24</v>
      </c>
      <c r="O866" s="4">
        <v>42566</v>
      </c>
      <c r="P866" s="9">
        <v>21659.25</v>
      </c>
      <c r="Q866" s="4">
        <v>42566</v>
      </c>
      <c r="R866" s="9">
        <v>4372.51</v>
      </c>
      <c r="S866" s="4">
        <v>42566</v>
      </c>
      <c r="T866" s="9">
        <v>10066.9</v>
      </c>
      <c r="U866" s="4">
        <v>42561</v>
      </c>
      <c r="V866" s="9">
        <v>1963.1</v>
      </c>
      <c r="W866" s="4">
        <v>42566</v>
      </c>
      <c r="X866" s="9">
        <v>55578.2</v>
      </c>
      <c r="Y866" s="4">
        <v>42566</v>
      </c>
      <c r="Z866" s="9">
        <v>5790.94</v>
      </c>
      <c r="AA866" s="4">
        <v>42651</v>
      </c>
      <c r="AB866" s="9">
        <v>9265.81</v>
      </c>
      <c r="AC866" s="4">
        <v>42561</v>
      </c>
      <c r="AD866" s="9">
        <v>8323.2000000000007</v>
      </c>
      <c r="AE866" s="4">
        <v>42566</v>
      </c>
      <c r="AF866" s="9">
        <v>447.51</v>
      </c>
      <c r="AG866" s="4">
        <v>42603</v>
      </c>
      <c r="AH866" s="9">
        <v>1959.72</v>
      </c>
      <c r="AI866" s="4">
        <v>42566</v>
      </c>
      <c r="AJ866" s="9">
        <v>46454.35</v>
      </c>
    </row>
    <row r="867" spans="1:36" x14ac:dyDescent="0.25">
      <c r="A867" s="4">
        <v>42573</v>
      </c>
      <c r="B867" s="9">
        <v>5498.1869999999999</v>
      </c>
      <c r="C867" s="4">
        <v>42573</v>
      </c>
      <c r="D867" s="9">
        <v>16627.25</v>
      </c>
      <c r="E867" s="4">
        <v>42790</v>
      </c>
      <c r="F867" s="9">
        <v>3253.433</v>
      </c>
      <c r="G867" s="4">
        <v>42573</v>
      </c>
      <c r="H867" s="9">
        <v>14600.66</v>
      </c>
      <c r="I867" s="4">
        <v>42573</v>
      </c>
      <c r="J867" s="9">
        <v>8194.73</v>
      </c>
      <c r="K867" s="4">
        <v>42573</v>
      </c>
      <c r="L867" s="9">
        <v>2175.0300000000002</v>
      </c>
      <c r="M867" s="4">
        <v>42573</v>
      </c>
      <c r="N867" s="9">
        <v>6730.48</v>
      </c>
      <c r="O867" s="4">
        <v>42573</v>
      </c>
      <c r="P867" s="9">
        <v>21964.27</v>
      </c>
      <c r="Q867" s="4">
        <v>42573</v>
      </c>
      <c r="R867" s="9">
        <v>4381.1000000000004</v>
      </c>
      <c r="S867" s="4">
        <v>42573</v>
      </c>
      <c r="T867" s="9">
        <v>10147.459999999999</v>
      </c>
      <c r="U867" s="4">
        <v>42568</v>
      </c>
      <c r="V867" s="9">
        <v>2017.26</v>
      </c>
      <c r="W867" s="4">
        <v>42573</v>
      </c>
      <c r="X867" s="9">
        <v>57002.1</v>
      </c>
      <c r="Y867" s="4">
        <v>42573</v>
      </c>
      <c r="Z867" s="9">
        <v>5808.02</v>
      </c>
      <c r="AA867" s="4">
        <v>42658</v>
      </c>
      <c r="AB867" s="9">
        <v>9165.17</v>
      </c>
      <c r="AC867" s="4">
        <v>42568</v>
      </c>
      <c r="AD867" s="9">
        <v>8541.4</v>
      </c>
      <c r="AE867" s="4">
        <v>42573</v>
      </c>
      <c r="AF867" s="9">
        <v>453.35</v>
      </c>
      <c r="AG867" s="4">
        <v>42610</v>
      </c>
      <c r="AH867" s="9">
        <v>1993.35</v>
      </c>
      <c r="AI867" s="4">
        <v>42573</v>
      </c>
      <c r="AJ867" s="9">
        <v>46285.24</v>
      </c>
    </row>
    <row r="868" spans="1:36" x14ac:dyDescent="0.25">
      <c r="A868" s="4">
        <v>42580</v>
      </c>
      <c r="B868" s="9">
        <v>5562.3580000000002</v>
      </c>
      <c r="C868" s="4">
        <v>42580</v>
      </c>
      <c r="D868" s="9">
        <v>16569.27</v>
      </c>
      <c r="E868" s="4">
        <v>42797</v>
      </c>
      <c r="F868" s="9">
        <v>3218.3119999999999</v>
      </c>
      <c r="G868" s="4">
        <v>42580</v>
      </c>
      <c r="H868" s="9">
        <v>14582.74</v>
      </c>
      <c r="I868" s="4">
        <v>42580</v>
      </c>
      <c r="J868" s="9">
        <v>8127.2</v>
      </c>
      <c r="K868" s="4">
        <v>42580</v>
      </c>
      <c r="L868" s="9">
        <v>2173.6</v>
      </c>
      <c r="M868" s="4">
        <v>42580</v>
      </c>
      <c r="N868" s="9">
        <v>6724.43</v>
      </c>
      <c r="O868" s="4">
        <v>42580</v>
      </c>
      <c r="P868" s="9">
        <v>21891.37</v>
      </c>
      <c r="Q868" s="4">
        <v>42580</v>
      </c>
      <c r="R868" s="9">
        <v>4439.8100000000004</v>
      </c>
      <c r="S868" s="4">
        <v>42580</v>
      </c>
      <c r="T868" s="9">
        <v>10337.5</v>
      </c>
      <c r="U868" s="4">
        <v>42575</v>
      </c>
      <c r="V868" s="9">
        <v>2010.34</v>
      </c>
      <c r="W868" s="4">
        <v>42580</v>
      </c>
      <c r="X868" s="9">
        <v>57308.2</v>
      </c>
      <c r="Y868" s="4">
        <v>42580</v>
      </c>
      <c r="Z868" s="9">
        <v>5867.64</v>
      </c>
      <c r="AA868" s="4">
        <v>42665</v>
      </c>
      <c r="AB868" s="9">
        <v>9306.57</v>
      </c>
      <c r="AC868" s="4">
        <v>42575</v>
      </c>
      <c r="AD868" s="9">
        <v>8541.2000000000007</v>
      </c>
      <c r="AE868" s="4">
        <v>42580</v>
      </c>
      <c r="AF868" s="9">
        <v>449.83</v>
      </c>
      <c r="AG868" s="4">
        <v>42617</v>
      </c>
      <c r="AH868" s="9">
        <v>2003.77</v>
      </c>
      <c r="AI868" s="4">
        <v>42580</v>
      </c>
      <c r="AJ868" s="9">
        <v>45916.480000000003</v>
      </c>
    </row>
    <row r="869" spans="1:36" x14ac:dyDescent="0.25">
      <c r="A869" s="4">
        <v>42587</v>
      </c>
      <c r="B869" s="9">
        <v>5497.41</v>
      </c>
      <c r="C869" s="4">
        <v>42587</v>
      </c>
      <c r="D869" s="9">
        <v>16254.45</v>
      </c>
      <c r="E869" s="4">
        <v>42804</v>
      </c>
      <c r="F869" s="9">
        <v>3212.76</v>
      </c>
      <c r="G869" s="4">
        <v>42587</v>
      </c>
      <c r="H869" s="9">
        <v>14648.77</v>
      </c>
      <c r="I869" s="4">
        <v>42587</v>
      </c>
      <c r="J869" s="9">
        <v>8194.34</v>
      </c>
      <c r="K869" s="4">
        <v>42587</v>
      </c>
      <c r="L869" s="9">
        <v>2182.87</v>
      </c>
      <c r="M869" s="4">
        <v>42587</v>
      </c>
      <c r="N869" s="9">
        <v>6793.47</v>
      </c>
      <c r="O869" s="4">
        <v>42587</v>
      </c>
      <c r="P869" s="9">
        <v>22146.09</v>
      </c>
      <c r="Q869" s="4">
        <v>42587</v>
      </c>
      <c r="R869" s="9">
        <v>4410.55</v>
      </c>
      <c r="S869" s="4">
        <v>42587</v>
      </c>
      <c r="T869" s="9">
        <v>10367.209999999999</v>
      </c>
      <c r="U869" s="4">
        <v>42582</v>
      </c>
      <c r="V869" s="9">
        <v>2016.19</v>
      </c>
      <c r="W869" s="4">
        <v>42587</v>
      </c>
      <c r="X869" s="9">
        <v>57661.1</v>
      </c>
      <c r="Y869" s="4">
        <v>42587</v>
      </c>
      <c r="Z869" s="9">
        <v>5857.9</v>
      </c>
      <c r="AA869" s="4">
        <v>42672</v>
      </c>
      <c r="AB869" s="9">
        <v>9306.92</v>
      </c>
      <c r="AC869" s="4">
        <v>42582</v>
      </c>
      <c r="AD869" s="9">
        <v>8638.5</v>
      </c>
      <c r="AE869" s="4">
        <v>42587</v>
      </c>
      <c r="AF869" s="9">
        <v>448.12</v>
      </c>
      <c r="AG869" s="4">
        <v>42624</v>
      </c>
      <c r="AH869" s="9">
        <v>2028.25</v>
      </c>
      <c r="AI869" s="4">
        <v>42587</v>
      </c>
      <c r="AJ869" s="9">
        <v>45385.74</v>
      </c>
    </row>
    <row r="870" spans="1:36" x14ac:dyDescent="0.25">
      <c r="A870" s="4">
        <v>42594</v>
      </c>
      <c r="B870" s="9">
        <v>5530.9110000000001</v>
      </c>
      <c r="C870" s="4">
        <v>42594</v>
      </c>
      <c r="D870" s="9">
        <v>16919.919999999998</v>
      </c>
      <c r="E870" s="4">
        <v>42811</v>
      </c>
      <c r="F870" s="9">
        <v>3237.4470000000001</v>
      </c>
      <c r="G870" s="4">
        <v>42594</v>
      </c>
      <c r="H870" s="9">
        <v>14747.45</v>
      </c>
      <c r="I870" s="4">
        <v>42594</v>
      </c>
      <c r="J870" s="9">
        <v>8295.0400000000009</v>
      </c>
      <c r="K870" s="4">
        <v>42594</v>
      </c>
      <c r="L870" s="9">
        <v>2184.0500000000002</v>
      </c>
      <c r="M870" s="4">
        <v>42594</v>
      </c>
      <c r="N870" s="9">
        <v>6916.02</v>
      </c>
      <c r="O870" s="4">
        <v>42594</v>
      </c>
      <c r="P870" s="9">
        <v>22766.91</v>
      </c>
      <c r="Q870" s="4">
        <v>42594</v>
      </c>
      <c r="R870" s="9">
        <v>4500.1899999999996</v>
      </c>
      <c r="S870" s="4">
        <v>42594</v>
      </c>
      <c r="T870" s="9">
        <v>10713.43</v>
      </c>
      <c r="U870" s="4">
        <v>42589</v>
      </c>
      <c r="V870" s="9">
        <v>2017.94</v>
      </c>
      <c r="W870" s="4">
        <v>42594</v>
      </c>
      <c r="X870" s="9">
        <v>58298.400000000001</v>
      </c>
      <c r="Y870" s="4">
        <v>42594</v>
      </c>
      <c r="Z870" s="9">
        <v>6052.59</v>
      </c>
      <c r="AA870" s="4">
        <v>42679</v>
      </c>
      <c r="AB870" s="9">
        <v>9068.15</v>
      </c>
      <c r="AC870" s="4">
        <v>42589</v>
      </c>
      <c r="AD870" s="9">
        <v>8683.15</v>
      </c>
      <c r="AE870" s="4">
        <v>42594</v>
      </c>
      <c r="AF870" s="9">
        <v>454.09</v>
      </c>
      <c r="AG870" s="4">
        <v>42631</v>
      </c>
      <c r="AH870" s="9">
        <v>1981.96</v>
      </c>
      <c r="AI870" s="4">
        <v>42594</v>
      </c>
      <c r="AJ870" s="9">
        <v>45703.18</v>
      </c>
    </row>
    <row r="871" spans="1:36" x14ac:dyDescent="0.25">
      <c r="A871" s="4">
        <v>42601</v>
      </c>
      <c r="B871" s="9">
        <v>5526.683</v>
      </c>
      <c r="C871" s="4">
        <v>42601</v>
      </c>
      <c r="D871" s="9">
        <v>16545.82</v>
      </c>
      <c r="E871" s="4">
        <v>42818</v>
      </c>
      <c r="F871" s="9">
        <v>3269.4450000000002</v>
      </c>
      <c r="G871" s="4">
        <v>42601</v>
      </c>
      <c r="H871" s="9">
        <v>14687.46</v>
      </c>
      <c r="I871" s="4">
        <v>42601</v>
      </c>
      <c r="J871" s="9">
        <v>8127.28</v>
      </c>
      <c r="K871" s="4">
        <v>42601</v>
      </c>
      <c r="L871" s="9">
        <v>2183.87</v>
      </c>
      <c r="M871" s="4">
        <v>42601</v>
      </c>
      <c r="N871" s="9">
        <v>6858.95</v>
      </c>
      <c r="O871" s="4">
        <v>42601</v>
      </c>
      <c r="P871" s="9">
        <v>22937.22</v>
      </c>
      <c r="Q871" s="4">
        <v>42601</v>
      </c>
      <c r="R871" s="9">
        <v>4400.5200000000004</v>
      </c>
      <c r="S871" s="4">
        <v>42601</v>
      </c>
      <c r="T871" s="9">
        <v>10544.36</v>
      </c>
      <c r="U871" s="4">
        <v>42596</v>
      </c>
      <c r="V871" s="9">
        <v>2050.4699999999998</v>
      </c>
      <c r="W871" s="4">
        <v>42601</v>
      </c>
      <c r="X871" s="9">
        <v>59098.9</v>
      </c>
      <c r="Y871" s="4">
        <v>42601</v>
      </c>
      <c r="Z871" s="9">
        <v>6042.89</v>
      </c>
      <c r="AA871" s="4">
        <v>42686</v>
      </c>
      <c r="AB871" s="9">
        <v>8957.76</v>
      </c>
      <c r="AC871" s="4">
        <v>42596</v>
      </c>
      <c r="AD871" s="9">
        <v>8672.15</v>
      </c>
      <c r="AE871" s="4">
        <v>42601</v>
      </c>
      <c r="AF871" s="9">
        <v>448.72</v>
      </c>
      <c r="AG871" s="4">
        <v>42638</v>
      </c>
      <c r="AH871" s="9">
        <v>2011.83</v>
      </c>
      <c r="AI871" s="4">
        <v>42601</v>
      </c>
      <c r="AJ871" s="9">
        <v>45877.01</v>
      </c>
    </row>
    <row r="872" spans="1:36" x14ac:dyDescent="0.25">
      <c r="A872" s="4">
        <v>42608</v>
      </c>
      <c r="B872" s="9">
        <v>5515.47</v>
      </c>
      <c r="C872" s="4">
        <v>42608</v>
      </c>
      <c r="D872" s="9">
        <v>16360.71</v>
      </c>
      <c r="E872" s="4">
        <v>42825</v>
      </c>
      <c r="F872" s="9">
        <v>3222.5140000000001</v>
      </c>
      <c r="G872" s="4">
        <v>42608</v>
      </c>
      <c r="H872" s="9">
        <v>14639.88</v>
      </c>
      <c r="I872" s="4">
        <v>42608</v>
      </c>
      <c r="J872" s="9">
        <v>8168.32</v>
      </c>
      <c r="K872" s="4">
        <v>42608</v>
      </c>
      <c r="L872" s="9">
        <v>2169.04</v>
      </c>
      <c r="M872" s="4">
        <v>42608</v>
      </c>
      <c r="N872" s="9">
        <v>6838.05</v>
      </c>
      <c r="O872" s="4">
        <v>42608</v>
      </c>
      <c r="P872" s="9">
        <v>22909.54</v>
      </c>
      <c r="Q872" s="4">
        <v>42608</v>
      </c>
      <c r="R872" s="9">
        <v>4441.87</v>
      </c>
      <c r="S872" s="4">
        <v>42608</v>
      </c>
      <c r="T872" s="9">
        <v>10587.77</v>
      </c>
      <c r="U872" s="4">
        <v>42603</v>
      </c>
      <c r="V872" s="9">
        <v>2056.2399999999998</v>
      </c>
      <c r="W872" s="4">
        <v>42608</v>
      </c>
      <c r="X872" s="9">
        <v>57716.3</v>
      </c>
      <c r="Y872" s="4">
        <v>42608</v>
      </c>
      <c r="Z872" s="9">
        <v>6170.2</v>
      </c>
      <c r="AA872" s="4">
        <v>42693</v>
      </c>
      <c r="AB872" s="9">
        <v>9008.7900000000009</v>
      </c>
      <c r="AC872" s="4">
        <v>42603</v>
      </c>
      <c r="AD872" s="9">
        <v>8666.9</v>
      </c>
      <c r="AE872" s="4">
        <v>42608</v>
      </c>
      <c r="AF872" s="9">
        <v>453.01</v>
      </c>
      <c r="AG872" s="4">
        <v>42645</v>
      </c>
      <c r="AH872" s="9">
        <v>1978</v>
      </c>
      <c r="AI872" s="4">
        <v>42608</v>
      </c>
      <c r="AJ872" s="9">
        <v>46806.74</v>
      </c>
    </row>
    <row r="873" spans="1:36" x14ac:dyDescent="0.25">
      <c r="A873" s="4">
        <v>42615</v>
      </c>
      <c r="B873" s="9">
        <v>5372.8040000000001</v>
      </c>
      <c r="C873" s="4">
        <v>42615</v>
      </c>
      <c r="D873" s="9">
        <v>16925.68</v>
      </c>
      <c r="E873" s="4">
        <v>42832</v>
      </c>
      <c r="F873" s="9">
        <v>3286.616</v>
      </c>
      <c r="G873" s="4">
        <v>42615</v>
      </c>
      <c r="H873" s="9">
        <v>14795.7</v>
      </c>
      <c r="I873" s="4">
        <v>42615</v>
      </c>
      <c r="J873" s="9">
        <v>8294.2999999999993</v>
      </c>
      <c r="K873" s="4">
        <v>42615</v>
      </c>
      <c r="L873" s="9">
        <v>2179.98</v>
      </c>
      <c r="M873" s="4">
        <v>42615</v>
      </c>
      <c r="N873" s="9">
        <v>6894.6</v>
      </c>
      <c r="O873" s="4">
        <v>42615</v>
      </c>
      <c r="P873" s="9">
        <v>23266.7</v>
      </c>
      <c r="Q873" s="4">
        <v>42615</v>
      </c>
      <c r="R873" s="9">
        <v>4542.17</v>
      </c>
      <c r="S873" s="4">
        <v>42615</v>
      </c>
      <c r="T873" s="9">
        <v>10683.82</v>
      </c>
      <c r="U873" s="4">
        <v>42610</v>
      </c>
      <c r="V873" s="9">
        <v>2037.5</v>
      </c>
      <c r="W873" s="4">
        <v>42615</v>
      </c>
      <c r="X873" s="9">
        <v>59616.4</v>
      </c>
      <c r="Y873" s="4">
        <v>42615</v>
      </c>
      <c r="Z873" s="9">
        <v>6299.31</v>
      </c>
      <c r="AA873" s="4">
        <v>42700</v>
      </c>
      <c r="AB873" s="9">
        <v>9159.07</v>
      </c>
      <c r="AC873" s="4">
        <v>42610</v>
      </c>
      <c r="AD873" s="9">
        <v>8572.5499999999993</v>
      </c>
      <c r="AE873" s="4">
        <v>42615</v>
      </c>
      <c r="AF873" s="9">
        <v>463.6</v>
      </c>
      <c r="AG873" s="4">
        <v>42652</v>
      </c>
      <c r="AH873" s="9">
        <v>1980.02</v>
      </c>
      <c r="AI873" s="4">
        <v>42615</v>
      </c>
      <c r="AJ873" s="9">
        <v>46972.62</v>
      </c>
    </row>
    <row r="874" spans="1:36" x14ac:dyDescent="0.25">
      <c r="A874" s="4">
        <v>42622</v>
      </c>
      <c r="B874" s="9">
        <v>5339.1819999999998</v>
      </c>
      <c r="C874" s="4">
        <v>42622</v>
      </c>
      <c r="D874" s="9">
        <v>16965.759999999998</v>
      </c>
      <c r="E874" s="4">
        <v>42839</v>
      </c>
      <c r="F874" s="9">
        <v>3246.067</v>
      </c>
      <c r="G874" s="4">
        <v>42622</v>
      </c>
      <c r="H874" s="9">
        <v>14540</v>
      </c>
      <c r="I874" s="4">
        <v>42622</v>
      </c>
      <c r="J874" s="9">
        <v>8264.1299999999992</v>
      </c>
      <c r="K874" s="4">
        <v>42622</v>
      </c>
      <c r="L874" s="9">
        <v>2127.81</v>
      </c>
      <c r="M874" s="4">
        <v>42622</v>
      </c>
      <c r="N874" s="9">
        <v>6776.95</v>
      </c>
      <c r="O874" s="4">
        <v>42622</v>
      </c>
      <c r="P874" s="9">
        <v>24099.7</v>
      </c>
      <c r="Q874" s="4">
        <v>42622</v>
      </c>
      <c r="R874" s="9">
        <v>4491.3999999999996</v>
      </c>
      <c r="S874" s="4">
        <v>42622</v>
      </c>
      <c r="T874" s="9">
        <v>10573.44</v>
      </c>
      <c r="U874" s="4">
        <v>42617</v>
      </c>
      <c r="V874" s="9">
        <v>2038.31</v>
      </c>
      <c r="W874" s="4">
        <v>42622</v>
      </c>
      <c r="X874" s="9">
        <v>57999.7</v>
      </c>
      <c r="Y874" s="4">
        <v>42622</v>
      </c>
      <c r="Z874" s="9">
        <v>6182.62</v>
      </c>
      <c r="AA874" s="4">
        <v>42707</v>
      </c>
      <c r="AB874" s="9">
        <v>9189.49</v>
      </c>
      <c r="AC874" s="4">
        <v>42617</v>
      </c>
      <c r="AD874" s="9">
        <v>8809.65</v>
      </c>
      <c r="AE874" s="4">
        <v>42622</v>
      </c>
      <c r="AF874" s="9">
        <v>452.88</v>
      </c>
      <c r="AG874" s="4">
        <v>42659</v>
      </c>
      <c r="AH874" s="9">
        <v>1966.39</v>
      </c>
      <c r="AI874" s="4">
        <v>42622</v>
      </c>
      <c r="AJ874" s="9">
        <v>46734.92</v>
      </c>
    </row>
    <row r="875" spans="1:36" x14ac:dyDescent="0.25">
      <c r="A875" s="4">
        <v>42629</v>
      </c>
      <c r="B875" s="9">
        <v>5296.6980000000003</v>
      </c>
      <c r="C875" s="4">
        <v>42629</v>
      </c>
      <c r="D875" s="9">
        <v>16519.29</v>
      </c>
      <c r="E875" s="4">
        <v>42846</v>
      </c>
      <c r="F875" s="9">
        <v>3173.1509999999998</v>
      </c>
      <c r="G875" s="4">
        <v>42629</v>
      </c>
      <c r="H875" s="9">
        <v>14450.69</v>
      </c>
      <c r="I875" s="4">
        <v>42629</v>
      </c>
      <c r="J875" s="9">
        <v>8130.44</v>
      </c>
      <c r="K875" s="4">
        <v>42629</v>
      </c>
      <c r="L875" s="9">
        <v>2139.16</v>
      </c>
      <c r="M875" s="4">
        <v>42629</v>
      </c>
      <c r="N875" s="9">
        <v>6710.28</v>
      </c>
      <c r="O875" s="4">
        <v>42629</v>
      </c>
      <c r="P875" s="9">
        <v>23335.59</v>
      </c>
      <c r="Q875" s="4">
        <v>42629</v>
      </c>
      <c r="R875" s="9">
        <v>4332.45</v>
      </c>
      <c r="S875" s="4">
        <v>42629</v>
      </c>
      <c r="T875" s="9">
        <v>10276.17</v>
      </c>
      <c r="U875" s="4">
        <v>42624</v>
      </c>
      <c r="V875" s="9">
        <v>2037.87</v>
      </c>
      <c r="W875" s="4">
        <v>42629</v>
      </c>
      <c r="X875" s="9">
        <v>57079.8</v>
      </c>
      <c r="Y875" s="4">
        <v>42629</v>
      </c>
      <c r="Z875" s="9">
        <v>6111.45</v>
      </c>
      <c r="AA875" s="4">
        <v>42714</v>
      </c>
      <c r="AB875" s="9">
        <v>9392.68</v>
      </c>
      <c r="AC875" s="4">
        <v>42624</v>
      </c>
      <c r="AD875" s="9">
        <v>8866.7000000000007</v>
      </c>
      <c r="AE875" s="4">
        <v>42629</v>
      </c>
      <c r="AF875" s="9">
        <v>439.07</v>
      </c>
      <c r="AG875" s="4">
        <v>42666</v>
      </c>
      <c r="AH875" s="9">
        <v>1957.7</v>
      </c>
      <c r="AI875" s="4">
        <v>42629</v>
      </c>
      <c r="AJ875" s="9">
        <v>45430.38</v>
      </c>
    </row>
    <row r="876" spans="1:36" x14ac:dyDescent="0.25">
      <c r="A876" s="4">
        <v>42636</v>
      </c>
      <c r="B876" s="9">
        <v>5431.2969999999996</v>
      </c>
      <c r="C876" s="4">
        <v>42636</v>
      </c>
      <c r="D876" s="9">
        <v>16754.02</v>
      </c>
      <c r="E876" s="4">
        <v>42853</v>
      </c>
      <c r="F876" s="9">
        <v>3154.6579999999999</v>
      </c>
      <c r="G876" s="4">
        <v>42636</v>
      </c>
      <c r="H876" s="9">
        <v>14697.93</v>
      </c>
      <c r="I876" s="4">
        <v>42636</v>
      </c>
      <c r="J876" s="9">
        <v>8272.89</v>
      </c>
      <c r="K876" s="4">
        <v>42636</v>
      </c>
      <c r="L876" s="9">
        <v>2164.69</v>
      </c>
      <c r="M876" s="4">
        <v>42636</v>
      </c>
      <c r="N876" s="9">
        <v>6909.43</v>
      </c>
      <c r="O876" s="4">
        <v>42636</v>
      </c>
      <c r="P876" s="9">
        <v>23686.48</v>
      </c>
      <c r="Q876" s="4">
        <v>42636</v>
      </c>
      <c r="R876" s="9">
        <v>4488.6899999999996</v>
      </c>
      <c r="S876" s="4">
        <v>42636</v>
      </c>
      <c r="T876" s="9">
        <v>10626.97</v>
      </c>
      <c r="U876" s="4">
        <v>42631</v>
      </c>
      <c r="V876" s="9">
        <v>1999.36</v>
      </c>
      <c r="W876" s="4">
        <v>42636</v>
      </c>
      <c r="X876" s="9">
        <v>58697</v>
      </c>
      <c r="Y876" s="4">
        <v>42636</v>
      </c>
      <c r="Z876" s="9">
        <v>6108.86</v>
      </c>
      <c r="AA876" s="4">
        <v>42721</v>
      </c>
      <c r="AB876" s="9">
        <v>9326.7800000000007</v>
      </c>
      <c r="AC876" s="4">
        <v>42631</v>
      </c>
      <c r="AD876" s="9">
        <v>8779.85</v>
      </c>
      <c r="AE876" s="4">
        <v>42636</v>
      </c>
      <c r="AF876" s="9">
        <v>454.48</v>
      </c>
      <c r="AG876" s="4">
        <v>42673</v>
      </c>
      <c r="AH876" s="9">
        <v>1981.76</v>
      </c>
      <c r="AI876" s="4">
        <v>42636</v>
      </c>
      <c r="AJ876" s="9">
        <v>45440.23</v>
      </c>
    </row>
    <row r="877" spans="1:36" x14ac:dyDescent="0.25">
      <c r="A877" s="4">
        <v>42643</v>
      </c>
      <c r="B877" s="9">
        <v>5435.9210000000003</v>
      </c>
      <c r="C877" s="4">
        <v>42643</v>
      </c>
      <c r="D877" s="9">
        <v>16449.84</v>
      </c>
      <c r="E877" s="4">
        <v>42860</v>
      </c>
      <c r="F877" s="9">
        <v>3103.038</v>
      </c>
      <c r="G877" s="4">
        <v>42643</v>
      </c>
      <c r="H877" s="9">
        <v>14725.86</v>
      </c>
      <c r="I877" s="4">
        <v>42643</v>
      </c>
      <c r="J877" s="9">
        <v>8139.01</v>
      </c>
      <c r="K877" s="4">
        <v>42643</v>
      </c>
      <c r="L877" s="9">
        <v>2168.27</v>
      </c>
      <c r="M877" s="4">
        <v>42643</v>
      </c>
      <c r="N877" s="9">
        <v>6899.33</v>
      </c>
      <c r="O877" s="4">
        <v>42643</v>
      </c>
      <c r="P877" s="9">
        <v>23297.15</v>
      </c>
      <c r="Q877" s="4">
        <v>42643</v>
      </c>
      <c r="R877" s="9">
        <v>4448.26</v>
      </c>
      <c r="S877" s="4">
        <v>42643</v>
      </c>
      <c r="T877" s="9">
        <v>10511.02</v>
      </c>
      <c r="U877" s="4">
        <v>42638</v>
      </c>
      <c r="V877" s="9">
        <v>2054.0700000000002</v>
      </c>
      <c r="W877" s="4">
        <v>42643</v>
      </c>
      <c r="X877" s="9">
        <v>58367</v>
      </c>
      <c r="Y877" s="4">
        <v>42643</v>
      </c>
      <c r="Z877" s="9">
        <v>6034.83</v>
      </c>
      <c r="AA877" s="4">
        <v>42728</v>
      </c>
      <c r="AB877" s="9">
        <v>9078.64</v>
      </c>
      <c r="AC877" s="4">
        <v>42638</v>
      </c>
      <c r="AD877" s="9">
        <v>8831.5499999999993</v>
      </c>
      <c r="AE877" s="4">
        <v>42643</v>
      </c>
      <c r="AF877" s="9">
        <v>452.33</v>
      </c>
      <c r="AG877" s="4">
        <v>42680</v>
      </c>
      <c r="AH877" s="9">
        <v>1962.71</v>
      </c>
      <c r="AI877" s="4">
        <v>42643</v>
      </c>
      <c r="AJ877" s="9">
        <v>45425.59</v>
      </c>
    </row>
    <row r="878" spans="1:36" x14ac:dyDescent="0.25">
      <c r="A878" s="4">
        <v>42650</v>
      </c>
      <c r="B878" s="9">
        <v>5467.39</v>
      </c>
      <c r="C878" s="4">
        <v>42650</v>
      </c>
      <c r="D878" s="9">
        <v>16860.09</v>
      </c>
      <c r="E878" s="4">
        <v>42867</v>
      </c>
      <c r="F878" s="9">
        <v>3083.5129999999999</v>
      </c>
      <c r="G878" s="4">
        <v>42650</v>
      </c>
      <c r="H878" s="9">
        <v>14566.26</v>
      </c>
      <c r="I878" s="4">
        <v>42650</v>
      </c>
      <c r="J878" s="9">
        <v>8124.59</v>
      </c>
      <c r="K878" s="4">
        <v>42650</v>
      </c>
      <c r="L878" s="9">
        <v>2153.7399999999998</v>
      </c>
      <c r="M878" s="4">
        <v>42650</v>
      </c>
      <c r="N878" s="9">
        <v>7044.39</v>
      </c>
      <c r="O878" s="4">
        <v>42650</v>
      </c>
      <c r="P878" s="9">
        <v>23851.82</v>
      </c>
      <c r="Q878" s="4">
        <v>42650</v>
      </c>
      <c r="R878" s="9">
        <v>4449.91</v>
      </c>
      <c r="S878" s="4">
        <v>42650</v>
      </c>
      <c r="T878" s="9">
        <v>10490.86</v>
      </c>
      <c r="U878" s="4">
        <v>42645</v>
      </c>
      <c r="V878" s="9">
        <v>2043.63</v>
      </c>
      <c r="W878" s="4">
        <v>42650</v>
      </c>
      <c r="X878" s="9">
        <v>61109</v>
      </c>
      <c r="Y878" s="4">
        <v>42650</v>
      </c>
      <c r="Z878" s="9">
        <v>5839.16</v>
      </c>
      <c r="AA878" s="4">
        <v>42735</v>
      </c>
      <c r="AB878" s="9">
        <v>9253.5</v>
      </c>
      <c r="AC878" s="4">
        <v>42645</v>
      </c>
      <c r="AD878" s="9">
        <v>8611.15</v>
      </c>
      <c r="AE878" s="4">
        <v>42650</v>
      </c>
      <c r="AF878" s="9">
        <v>450.06</v>
      </c>
      <c r="AG878" s="4">
        <v>42687</v>
      </c>
      <c r="AH878" s="9">
        <v>2031.92</v>
      </c>
      <c r="AI878" s="4">
        <v>42650</v>
      </c>
      <c r="AJ878" s="9">
        <v>45112.11</v>
      </c>
    </row>
    <row r="879" spans="1:36" x14ac:dyDescent="0.25">
      <c r="A879" s="4">
        <v>42657</v>
      </c>
      <c r="B879" s="9">
        <v>5434.0320000000002</v>
      </c>
      <c r="C879" s="4">
        <v>42657</v>
      </c>
      <c r="D879" s="9">
        <v>16856.37</v>
      </c>
      <c r="E879" s="4">
        <v>42874</v>
      </c>
      <c r="F879" s="9">
        <v>3090.6309999999999</v>
      </c>
      <c r="G879" s="4">
        <v>42657</v>
      </c>
      <c r="H879" s="9">
        <v>14584.99</v>
      </c>
      <c r="I879" s="4">
        <v>42657</v>
      </c>
      <c r="J879" s="9">
        <v>8089.91</v>
      </c>
      <c r="K879" s="4">
        <v>42657</v>
      </c>
      <c r="L879" s="9">
        <v>2132.98</v>
      </c>
      <c r="M879" s="4">
        <v>42657</v>
      </c>
      <c r="N879" s="9">
        <v>7013.55</v>
      </c>
      <c r="O879" s="4">
        <v>42657</v>
      </c>
      <c r="P879" s="9">
        <v>23233.31</v>
      </c>
      <c r="Q879" s="4">
        <v>42657</v>
      </c>
      <c r="R879" s="9">
        <v>4470.92</v>
      </c>
      <c r="S879" s="4">
        <v>42657</v>
      </c>
      <c r="T879" s="9">
        <v>10580.38</v>
      </c>
      <c r="U879" s="4">
        <v>42652</v>
      </c>
      <c r="V879" s="9">
        <v>2053.8000000000002</v>
      </c>
      <c r="W879" s="4">
        <v>42657</v>
      </c>
      <c r="X879" s="9">
        <v>61767.199999999997</v>
      </c>
      <c r="Y879" s="4">
        <v>42657</v>
      </c>
      <c r="Z879" s="9">
        <v>5907.81</v>
      </c>
      <c r="AA879" s="4">
        <v>42742</v>
      </c>
      <c r="AB879" s="9">
        <v>9372.2199999999993</v>
      </c>
      <c r="AC879" s="4">
        <v>42652</v>
      </c>
      <c r="AD879" s="9">
        <v>8697.6</v>
      </c>
      <c r="AE879" s="4">
        <v>42657</v>
      </c>
      <c r="AF879" s="9">
        <v>450.5</v>
      </c>
      <c r="AG879" s="4">
        <v>42694</v>
      </c>
      <c r="AH879" s="9">
        <v>2038.29</v>
      </c>
      <c r="AI879" s="4">
        <v>42657</v>
      </c>
      <c r="AJ879" s="9">
        <v>44658.61</v>
      </c>
    </row>
    <row r="880" spans="1:36" x14ac:dyDescent="0.25">
      <c r="A880" s="4">
        <v>42664</v>
      </c>
      <c r="B880" s="9">
        <v>5430.3180000000002</v>
      </c>
      <c r="C880" s="4">
        <v>42664</v>
      </c>
      <c r="D880" s="9">
        <v>17184.59</v>
      </c>
      <c r="E880" s="4">
        <v>42881</v>
      </c>
      <c r="F880" s="9">
        <v>3110.0590000000002</v>
      </c>
      <c r="G880" s="4">
        <v>42664</v>
      </c>
      <c r="H880" s="9">
        <v>14939.04</v>
      </c>
      <c r="I880" s="4">
        <v>42664</v>
      </c>
      <c r="J880" s="9">
        <v>8034.86</v>
      </c>
      <c r="K880" s="4">
        <v>42664</v>
      </c>
      <c r="L880" s="9">
        <v>2141.16</v>
      </c>
      <c r="M880" s="4">
        <v>42664</v>
      </c>
      <c r="N880" s="9">
        <v>7020.47</v>
      </c>
      <c r="O880" s="4">
        <v>42664</v>
      </c>
      <c r="P880" s="9">
        <v>23374.400000000001</v>
      </c>
      <c r="Q880" s="4">
        <v>42664</v>
      </c>
      <c r="R880" s="9">
        <v>4536.07</v>
      </c>
      <c r="S880" s="4">
        <v>42664</v>
      </c>
      <c r="T880" s="9">
        <v>10710.73</v>
      </c>
      <c r="U880" s="4">
        <v>42659</v>
      </c>
      <c r="V880" s="9">
        <v>2022.66</v>
      </c>
      <c r="W880" s="4">
        <v>42664</v>
      </c>
      <c r="X880" s="9">
        <v>64108.1</v>
      </c>
      <c r="Y880" s="4">
        <v>42664</v>
      </c>
      <c r="Z880" s="9">
        <v>6035.81</v>
      </c>
      <c r="AA880" s="4">
        <v>42749</v>
      </c>
      <c r="AB880" s="9">
        <v>9378.83</v>
      </c>
      <c r="AC880" s="4">
        <v>42659</v>
      </c>
      <c r="AD880" s="9">
        <v>8583.4</v>
      </c>
      <c r="AE880" s="4">
        <v>42664</v>
      </c>
      <c r="AF880" s="9">
        <v>457.4</v>
      </c>
      <c r="AG880" s="4">
        <v>42701</v>
      </c>
      <c r="AH880" s="9">
        <v>2098.15</v>
      </c>
      <c r="AI880" s="4">
        <v>42664</v>
      </c>
      <c r="AJ880" s="9">
        <v>45069.02</v>
      </c>
    </row>
    <row r="881" spans="1:36" x14ac:dyDescent="0.25">
      <c r="A881" s="4">
        <v>42671</v>
      </c>
      <c r="B881" s="9">
        <v>5283.8379999999997</v>
      </c>
      <c r="C881" s="4">
        <v>42671</v>
      </c>
      <c r="D881" s="9">
        <v>17446.41</v>
      </c>
      <c r="E881" s="4">
        <v>42888</v>
      </c>
      <c r="F881" s="9">
        <v>3105.54</v>
      </c>
      <c r="G881" s="4">
        <v>42671</v>
      </c>
      <c r="H881" s="9">
        <v>14785.29</v>
      </c>
      <c r="I881" s="4">
        <v>42671</v>
      </c>
      <c r="J881" s="9">
        <v>7908.57</v>
      </c>
      <c r="K881" s="4">
        <v>42671</v>
      </c>
      <c r="L881" s="9">
        <v>2126.41</v>
      </c>
      <c r="M881" s="4">
        <v>42671</v>
      </c>
      <c r="N881" s="9">
        <v>6996.26</v>
      </c>
      <c r="O881" s="4">
        <v>42671</v>
      </c>
      <c r="P881" s="9">
        <v>22954.81</v>
      </c>
      <c r="Q881" s="4">
        <v>42671</v>
      </c>
      <c r="R881" s="9">
        <v>4548.58</v>
      </c>
      <c r="S881" s="4">
        <v>42671</v>
      </c>
      <c r="T881" s="9">
        <v>10696.19</v>
      </c>
      <c r="U881" s="4">
        <v>42666</v>
      </c>
      <c r="V881" s="9">
        <v>2033</v>
      </c>
      <c r="W881" s="4">
        <v>42671</v>
      </c>
      <c r="X881" s="9">
        <v>64307.6</v>
      </c>
      <c r="Y881" s="4">
        <v>42671</v>
      </c>
      <c r="Z881" s="9">
        <v>5932.18</v>
      </c>
      <c r="AA881" s="4">
        <v>42756</v>
      </c>
      <c r="AB881" s="9">
        <v>9331.4599999999991</v>
      </c>
      <c r="AC881" s="4">
        <v>42666</v>
      </c>
      <c r="AD881" s="9">
        <v>8693.0499999999993</v>
      </c>
      <c r="AE881" s="4">
        <v>42671</v>
      </c>
      <c r="AF881" s="9">
        <v>455.38</v>
      </c>
      <c r="AG881" s="4">
        <v>42708</v>
      </c>
      <c r="AH881" s="9">
        <v>2128.9899999999998</v>
      </c>
      <c r="AI881" s="4">
        <v>42671</v>
      </c>
      <c r="AJ881" s="9">
        <v>44308.17</v>
      </c>
    </row>
    <row r="882" spans="1:36" x14ac:dyDescent="0.25">
      <c r="A882" s="4">
        <v>42678</v>
      </c>
      <c r="B882" s="9">
        <v>5180.82</v>
      </c>
      <c r="C882" s="4">
        <v>42678</v>
      </c>
      <c r="D882" s="9">
        <v>16905.36</v>
      </c>
      <c r="E882" s="4">
        <v>42895</v>
      </c>
      <c r="F882" s="9">
        <v>3158.4</v>
      </c>
      <c r="G882" s="4">
        <v>42678</v>
      </c>
      <c r="H882" s="9">
        <v>14509.25</v>
      </c>
      <c r="I882" s="4">
        <v>42678</v>
      </c>
      <c r="J882" s="9">
        <v>7593.2</v>
      </c>
      <c r="K882" s="4">
        <v>42678</v>
      </c>
      <c r="L882" s="9">
        <v>2085.1799999999998</v>
      </c>
      <c r="M882" s="4">
        <v>42678</v>
      </c>
      <c r="N882" s="9">
        <v>6693.26</v>
      </c>
      <c r="O882" s="4">
        <v>42678</v>
      </c>
      <c r="P882" s="9">
        <v>22642.62</v>
      </c>
      <c r="Q882" s="4">
        <v>42678</v>
      </c>
      <c r="R882" s="9">
        <v>4377.46</v>
      </c>
      <c r="S882" s="4">
        <v>42678</v>
      </c>
      <c r="T882" s="9">
        <v>10259.129999999999</v>
      </c>
      <c r="U882" s="4">
        <v>42673</v>
      </c>
      <c r="V882" s="9">
        <v>2019.42</v>
      </c>
      <c r="W882" s="4">
        <v>42678</v>
      </c>
      <c r="X882" s="9">
        <v>61598.400000000001</v>
      </c>
      <c r="Y882" s="4">
        <v>42678</v>
      </c>
      <c r="Z882" s="9">
        <v>5919.05</v>
      </c>
      <c r="AA882" s="4">
        <v>42763</v>
      </c>
      <c r="AB882" s="9">
        <v>9447.9500000000007</v>
      </c>
      <c r="AC882" s="4">
        <v>42673</v>
      </c>
      <c r="AD882" s="9">
        <v>8625.7000000000007</v>
      </c>
      <c r="AE882" s="4">
        <v>42678</v>
      </c>
      <c r="AF882" s="9">
        <v>440.51</v>
      </c>
      <c r="AG882" s="4">
        <v>42715</v>
      </c>
      <c r="AH882" s="9">
        <v>2208.5300000000002</v>
      </c>
      <c r="AI882" s="4">
        <v>42678</v>
      </c>
      <c r="AJ882" s="9">
        <v>43229.65</v>
      </c>
    </row>
    <row r="883" spans="1:36" x14ac:dyDescent="0.25">
      <c r="A883" s="4">
        <v>42685</v>
      </c>
      <c r="B883" s="9">
        <v>5370.7380000000003</v>
      </c>
      <c r="C883" s="4">
        <v>42685</v>
      </c>
      <c r="D883" s="9">
        <v>17374.79</v>
      </c>
      <c r="E883" s="4">
        <v>42902</v>
      </c>
      <c r="F883" s="9">
        <v>3123.1660000000002</v>
      </c>
      <c r="G883" s="4">
        <v>42685</v>
      </c>
      <c r="H883" s="9">
        <v>14555.41</v>
      </c>
      <c r="I883" s="4">
        <v>42685</v>
      </c>
      <c r="J883" s="9">
        <v>7880.29</v>
      </c>
      <c r="K883" s="4">
        <v>42685</v>
      </c>
      <c r="L883" s="9">
        <v>2164.4499999999998</v>
      </c>
      <c r="M883" s="4">
        <v>42685</v>
      </c>
      <c r="N883" s="9">
        <v>6730.43</v>
      </c>
      <c r="O883" s="4">
        <v>42685</v>
      </c>
      <c r="P883" s="9">
        <v>22531.09</v>
      </c>
      <c r="Q883" s="4">
        <v>42685</v>
      </c>
      <c r="R883" s="9">
        <v>4489.2700000000004</v>
      </c>
      <c r="S883" s="4">
        <v>42685</v>
      </c>
      <c r="T883" s="9">
        <v>10667.95</v>
      </c>
      <c r="U883" s="4">
        <v>42680</v>
      </c>
      <c r="V883" s="9">
        <v>1982.02</v>
      </c>
      <c r="W883" s="4">
        <v>42685</v>
      </c>
      <c r="X883" s="9">
        <v>59183.5</v>
      </c>
      <c r="Y883" s="4">
        <v>42685</v>
      </c>
      <c r="Z883" s="9">
        <v>6215.77</v>
      </c>
      <c r="AA883" s="4">
        <v>42770</v>
      </c>
      <c r="AB883" s="9">
        <v>9455.56</v>
      </c>
      <c r="AC883" s="4">
        <v>42680</v>
      </c>
      <c r="AD883" s="9">
        <v>8433.75</v>
      </c>
      <c r="AE883" s="4">
        <v>42685</v>
      </c>
      <c r="AF883" s="9">
        <v>445.41</v>
      </c>
      <c r="AG883" s="4">
        <v>42722</v>
      </c>
      <c r="AH883" s="9">
        <v>2231.41</v>
      </c>
      <c r="AI883" s="4">
        <v>42685</v>
      </c>
      <c r="AJ883" s="9">
        <v>43995.65</v>
      </c>
    </row>
    <row r="884" spans="1:36" x14ac:dyDescent="0.25">
      <c r="A884" s="4">
        <v>42692</v>
      </c>
      <c r="B884" s="9">
        <v>5359.415</v>
      </c>
      <c r="C884" s="4">
        <v>42692</v>
      </c>
      <c r="D884" s="9">
        <v>17967.41</v>
      </c>
      <c r="E884" s="4">
        <v>42909</v>
      </c>
      <c r="F884" s="9">
        <v>3157.873</v>
      </c>
      <c r="G884" s="4">
        <v>42692</v>
      </c>
      <c r="H884" s="9">
        <v>14864.03</v>
      </c>
      <c r="I884" s="4">
        <v>42692</v>
      </c>
      <c r="J884" s="9">
        <v>7904.55</v>
      </c>
      <c r="K884" s="4">
        <v>42692</v>
      </c>
      <c r="L884" s="9">
        <v>2181.9</v>
      </c>
      <c r="M884" s="4">
        <v>42692</v>
      </c>
      <c r="N884" s="9">
        <v>6775.77</v>
      </c>
      <c r="O884" s="4">
        <v>42692</v>
      </c>
      <c r="P884" s="9">
        <v>22344.21</v>
      </c>
      <c r="Q884" s="4">
        <v>42692</v>
      </c>
      <c r="R884" s="9">
        <v>4504.3500000000004</v>
      </c>
      <c r="S884" s="4">
        <v>42692</v>
      </c>
      <c r="T884" s="9">
        <v>10664.56</v>
      </c>
      <c r="U884" s="4">
        <v>42687</v>
      </c>
      <c r="V884" s="9">
        <v>1984.43</v>
      </c>
      <c r="W884" s="4">
        <v>42692</v>
      </c>
      <c r="X884" s="9">
        <v>59961.8</v>
      </c>
      <c r="Y884" s="4">
        <v>42692</v>
      </c>
      <c r="Z884" s="9">
        <v>6294.21</v>
      </c>
      <c r="AA884" s="4">
        <v>42777</v>
      </c>
      <c r="AB884" s="9">
        <v>9665.59</v>
      </c>
      <c r="AC884" s="4">
        <v>42687</v>
      </c>
      <c r="AD884" s="9">
        <v>8296.2999999999993</v>
      </c>
      <c r="AE884" s="4">
        <v>42692</v>
      </c>
      <c r="AF884" s="9">
        <v>450.68</v>
      </c>
      <c r="AG884" s="4">
        <v>42729</v>
      </c>
      <c r="AH884" s="9">
        <v>2173.1799999999998</v>
      </c>
      <c r="AI884" s="4">
        <v>42692</v>
      </c>
      <c r="AJ884" s="9">
        <v>44216.56</v>
      </c>
    </row>
    <row r="885" spans="1:36" x14ac:dyDescent="0.25">
      <c r="A885" s="4">
        <v>42699</v>
      </c>
      <c r="B885" s="9">
        <v>5507.7849999999999</v>
      </c>
      <c r="C885" s="4">
        <v>42699</v>
      </c>
      <c r="D885" s="9">
        <v>18381.22</v>
      </c>
      <c r="E885" s="4">
        <v>42916</v>
      </c>
      <c r="F885" s="9">
        <v>3192.4270000000001</v>
      </c>
      <c r="G885" s="4">
        <v>42699</v>
      </c>
      <c r="H885" s="9">
        <v>15075.44</v>
      </c>
      <c r="I885" s="4">
        <v>42699</v>
      </c>
      <c r="J885" s="9">
        <v>7881.53</v>
      </c>
      <c r="K885" s="4">
        <v>42699</v>
      </c>
      <c r="L885" s="9">
        <v>2213.35</v>
      </c>
      <c r="M885" s="4">
        <v>42699</v>
      </c>
      <c r="N885" s="9">
        <v>6840.75</v>
      </c>
      <c r="O885" s="4">
        <v>42699</v>
      </c>
      <c r="P885" s="9">
        <v>22723.45</v>
      </c>
      <c r="Q885" s="4">
        <v>42699</v>
      </c>
      <c r="R885" s="9">
        <v>4550.2700000000004</v>
      </c>
      <c r="S885" s="4">
        <v>42699</v>
      </c>
      <c r="T885" s="9">
        <v>10699.27</v>
      </c>
      <c r="U885" s="4">
        <v>42694</v>
      </c>
      <c r="V885" s="9">
        <v>1974.58</v>
      </c>
      <c r="W885" s="4">
        <v>42699</v>
      </c>
      <c r="X885" s="9">
        <v>61559.1</v>
      </c>
      <c r="Y885" s="4">
        <v>42699</v>
      </c>
      <c r="Z885" s="9">
        <v>6279.69</v>
      </c>
      <c r="AA885" s="4">
        <v>42784</v>
      </c>
      <c r="AB885" s="9">
        <v>9779.92</v>
      </c>
      <c r="AC885" s="4">
        <v>42694</v>
      </c>
      <c r="AD885" s="9">
        <v>8074.1</v>
      </c>
      <c r="AE885" s="4">
        <v>42699</v>
      </c>
      <c r="AF885" s="9">
        <v>457.99</v>
      </c>
      <c r="AG885" s="4">
        <v>42736</v>
      </c>
      <c r="AH885" s="9">
        <v>2232.7199999999998</v>
      </c>
      <c r="AI885" s="4">
        <v>42699</v>
      </c>
      <c r="AJ885" s="9">
        <v>44208.66</v>
      </c>
    </row>
    <row r="886" spans="1:36" x14ac:dyDescent="0.25">
      <c r="A886" s="4">
        <v>42706</v>
      </c>
      <c r="B886" s="9">
        <v>5444.0169999999998</v>
      </c>
      <c r="C886" s="4">
        <v>42706</v>
      </c>
      <c r="D886" s="9">
        <v>18426.080000000002</v>
      </c>
      <c r="E886" s="4">
        <v>42923</v>
      </c>
      <c r="F886" s="9">
        <v>3217.9569999999999</v>
      </c>
      <c r="G886" s="4">
        <v>42706</v>
      </c>
      <c r="H886" s="9">
        <v>15052.52</v>
      </c>
      <c r="I886" s="4">
        <v>42706</v>
      </c>
      <c r="J886" s="9">
        <v>7784.01</v>
      </c>
      <c r="K886" s="4">
        <v>42706</v>
      </c>
      <c r="L886" s="9">
        <v>2191.9499999999998</v>
      </c>
      <c r="M886" s="4">
        <v>42706</v>
      </c>
      <c r="N886" s="9">
        <v>6730.72</v>
      </c>
      <c r="O886" s="4">
        <v>42706</v>
      </c>
      <c r="P886" s="9">
        <v>22564.82</v>
      </c>
      <c r="Q886" s="4">
        <v>42706</v>
      </c>
      <c r="R886" s="9">
        <v>4528.82</v>
      </c>
      <c r="S886" s="4">
        <v>42706</v>
      </c>
      <c r="T886" s="9">
        <v>10513.35</v>
      </c>
      <c r="U886" s="4">
        <v>42701</v>
      </c>
      <c r="V886" s="9">
        <v>1974.46</v>
      </c>
      <c r="W886" s="4">
        <v>42706</v>
      </c>
      <c r="X886" s="9">
        <v>60316.1</v>
      </c>
      <c r="Y886" s="4">
        <v>42706</v>
      </c>
      <c r="Z886" s="9">
        <v>6174.46</v>
      </c>
      <c r="AA886" s="4">
        <v>42791</v>
      </c>
      <c r="AB886" s="9">
        <v>9750.4699999999993</v>
      </c>
      <c r="AC886" s="4">
        <v>42701</v>
      </c>
      <c r="AD886" s="9">
        <v>8114.3</v>
      </c>
      <c r="AE886" s="4">
        <v>42706</v>
      </c>
      <c r="AF886" s="9">
        <v>449.6</v>
      </c>
      <c r="AG886" s="4">
        <v>42743</v>
      </c>
      <c r="AH886" s="9">
        <v>2213.9299999999998</v>
      </c>
      <c r="AI886" s="4">
        <v>42706</v>
      </c>
      <c r="AJ886" s="9">
        <v>42822.16</v>
      </c>
    </row>
    <row r="887" spans="1:36" x14ac:dyDescent="0.25">
      <c r="A887" s="4">
        <v>42713</v>
      </c>
      <c r="B887" s="9">
        <v>5560.6210000000001</v>
      </c>
      <c r="C887" s="4">
        <v>42713</v>
      </c>
      <c r="D887" s="9">
        <v>18996.37</v>
      </c>
      <c r="E887" s="4">
        <v>42930</v>
      </c>
      <c r="F887" s="9">
        <v>3222.4169999999999</v>
      </c>
      <c r="G887" s="4">
        <v>42713</v>
      </c>
      <c r="H887" s="9">
        <v>15312.2</v>
      </c>
      <c r="I887" s="4">
        <v>42713</v>
      </c>
      <c r="J887" s="9">
        <v>8099.63</v>
      </c>
      <c r="K887" s="4">
        <v>42713</v>
      </c>
      <c r="L887" s="9">
        <v>2259.5300000000002</v>
      </c>
      <c r="M887" s="4">
        <v>42713</v>
      </c>
      <c r="N887" s="9">
        <v>6954.21</v>
      </c>
      <c r="O887" s="4">
        <v>42713</v>
      </c>
      <c r="P887" s="9">
        <v>22760.98</v>
      </c>
      <c r="Q887" s="4">
        <v>42713</v>
      </c>
      <c r="R887" s="9">
        <v>4764.07</v>
      </c>
      <c r="S887" s="4">
        <v>42713</v>
      </c>
      <c r="T887" s="9">
        <v>11203.63</v>
      </c>
      <c r="U887" s="4">
        <v>42708</v>
      </c>
      <c r="V887" s="9">
        <v>1970.61</v>
      </c>
      <c r="W887" s="4">
        <v>42713</v>
      </c>
      <c r="X887" s="9">
        <v>60500.6</v>
      </c>
      <c r="Y887" s="4">
        <v>42713</v>
      </c>
      <c r="Z887" s="9">
        <v>6440.05</v>
      </c>
      <c r="AA887" s="4">
        <v>42798</v>
      </c>
      <c r="AB887" s="9">
        <v>9648.2099999999991</v>
      </c>
      <c r="AC887" s="4">
        <v>42708</v>
      </c>
      <c r="AD887" s="9">
        <v>8086.8</v>
      </c>
      <c r="AE887" s="4">
        <v>42713</v>
      </c>
      <c r="AF887" s="9">
        <v>469.77</v>
      </c>
      <c r="AG887" s="4">
        <v>42750</v>
      </c>
      <c r="AH887" s="9">
        <v>2195.19</v>
      </c>
      <c r="AI887" s="4">
        <v>42713</v>
      </c>
      <c r="AJ887" s="9">
        <v>44220.24</v>
      </c>
    </row>
    <row r="888" spans="1:36" x14ac:dyDescent="0.25">
      <c r="A888" s="4">
        <v>42720</v>
      </c>
      <c r="B888" s="9">
        <v>5532.9279999999999</v>
      </c>
      <c r="C888" s="4">
        <v>42720</v>
      </c>
      <c r="D888" s="9">
        <v>19401.150000000001</v>
      </c>
      <c r="E888" s="4">
        <v>42937</v>
      </c>
      <c r="F888" s="9">
        <v>3237.982</v>
      </c>
      <c r="G888" s="4">
        <v>42720</v>
      </c>
      <c r="H888" s="9">
        <v>15252.2</v>
      </c>
      <c r="I888" s="4">
        <v>42720</v>
      </c>
      <c r="J888" s="9">
        <v>8227.7199999999993</v>
      </c>
      <c r="K888" s="4">
        <v>42720</v>
      </c>
      <c r="L888" s="9">
        <v>2258.0700000000002</v>
      </c>
      <c r="M888" s="4">
        <v>42720</v>
      </c>
      <c r="N888" s="9">
        <v>7011.64</v>
      </c>
      <c r="O888" s="4">
        <v>42720</v>
      </c>
      <c r="P888" s="9">
        <v>22020.75</v>
      </c>
      <c r="Q888" s="4">
        <v>42720</v>
      </c>
      <c r="R888" s="9">
        <v>4833.2700000000004</v>
      </c>
      <c r="S888" s="4">
        <v>42720</v>
      </c>
      <c r="T888" s="9">
        <v>11404.01</v>
      </c>
      <c r="U888" s="4">
        <v>42715</v>
      </c>
      <c r="V888" s="9">
        <v>2024.69</v>
      </c>
      <c r="W888" s="4">
        <v>42720</v>
      </c>
      <c r="X888" s="9">
        <v>58389</v>
      </c>
      <c r="Y888" s="4">
        <v>42720</v>
      </c>
      <c r="Z888" s="9">
        <v>6495.46</v>
      </c>
      <c r="AA888" s="4">
        <v>42805</v>
      </c>
      <c r="AB888" s="9">
        <v>9627.89</v>
      </c>
      <c r="AC888" s="4">
        <v>42715</v>
      </c>
      <c r="AD888" s="9">
        <v>8261.75</v>
      </c>
      <c r="AE888" s="4">
        <v>42720</v>
      </c>
      <c r="AF888" s="9">
        <v>477.7</v>
      </c>
      <c r="AG888" s="4">
        <v>42757</v>
      </c>
      <c r="AH888" s="9">
        <v>2159.96</v>
      </c>
      <c r="AI888" s="4">
        <v>42720</v>
      </c>
      <c r="AJ888" s="9">
        <v>43165.26</v>
      </c>
    </row>
    <row r="889" spans="1:36" x14ac:dyDescent="0.25">
      <c r="A889" s="4">
        <v>42727</v>
      </c>
      <c r="B889" s="9">
        <v>5627.9470000000001</v>
      </c>
      <c r="C889" s="4">
        <v>42727</v>
      </c>
      <c r="D889" s="9">
        <v>19427.669999999998</v>
      </c>
      <c r="E889" s="4">
        <v>42944</v>
      </c>
      <c r="F889" s="9">
        <v>3253.24</v>
      </c>
      <c r="G889" s="4">
        <v>42727</v>
      </c>
      <c r="H889" s="9">
        <v>15328.15</v>
      </c>
      <c r="I889" s="4">
        <v>42727</v>
      </c>
      <c r="J889" s="9">
        <v>8232.64</v>
      </c>
      <c r="K889" s="4">
        <v>42727</v>
      </c>
      <c r="L889" s="9">
        <v>2263.79</v>
      </c>
      <c r="M889" s="4">
        <v>42727</v>
      </c>
      <c r="N889" s="9">
        <v>7068.17</v>
      </c>
      <c r="O889" s="4">
        <v>42727</v>
      </c>
      <c r="P889" s="9">
        <v>21574.76</v>
      </c>
      <c r="Q889" s="4">
        <v>42727</v>
      </c>
      <c r="R889" s="9">
        <v>4839.68</v>
      </c>
      <c r="S889" s="4">
        <v>42727</v>
      </c>
      <c r="T889" s="9">
        <v>11449.93</v>
      </c>
      <c r="U889" s="4">
        <v>42722</v>
      </c>
      <c r="V889" s="9">
        <v>2042.24</v>
      </c>
      <c r="W889" s="4">
        <v>42727</v>
      </c>
      <c r="X889" s="9">
        <v>57937.1</v>
      </c>
      <c r="Y889" s="4">
        <v>42727</v>
      </c>
      <c r="Z889" s="9">
        <v>6515.99</v>
      </c>
      <c r="AA889" s="4">
        <v>42812</v>
      </c>
      <c r="AB889" s="9">
        <v>9908.69</v>
      </c>
      <c r="AC889" s="4">
        <v>42722</v>
      </c>
      <c r="AD889" s="9">
        <v>8139.45</v>
      </c>
      <c r="AE889" s="4">
        <v>42727</v>
      </c>
      <c r="AF889" s="9">
        <v>482.86</v>
      </c>
      <c r="AG889" s="4">
        <v>42764</v>
      </c>
      <c r="AH889" s="9">
        <v>2266.0500000000002</v>
      </c>
      <c r="AI889" s="4">
        <v>42727</v>
      </c>
      <c r="AJ889" s="9">
        <v>42860.5</v>
      </c>
    </row>
    <row r="890" spans="1:36" x14ac:dyDescent="0.25">
      <c r="A890" s="4">
        <v>42734</v>
      </c>
      <c r="B890" s="9">
        <v>5665.7910000000002</v>
      </c>
      <c r="C890" s="4">
        <v>42734</v>
      </c>
      <c r="D890" s="9">
        <v>19114.37</v>
      </c>
      <c r="E890" s="4">
        <v>42951</v>
      </c>
      <c r="F890" s="9">
        <v>3262.0810000000001</v>
      </c>
      <c r="G890" s="4">
        <v>42734</v>
      </c>
      <c r="H890" s="9">
        <v>15287.59</v>
      </c>
      <c r="I890" s="4">
        <v>42734</v>
      </c>
      <c r="J890" s="9">
        <v>8219.8700000000008</v>
      </c>
      <c r="K890" s="4">
        <v>42734</v>
      </c>
      <c r="L890" s="9">
        <v>2238.83</v>
      </c>
      <c r="M890" s="4">
        <v>42734</v>
      </c>
      <c r="N890" s="9">
        <v>7142.83</v>
      </c>
      <c r="O890" s="4">
        <v>42734</v>
      </c>
      <c r="P890" s="9">
        <v>22000.560000000001</v>
      </c>
      <c r="Q890" s="4">
        <v>42734</v>
      </c>
      <c r="R890" s="9">
        <v>4862.3100000000004</v>
      </c>
      <c r="S890" s="4">
        <v>42734</v>
      </c>
      <c r="T890" s="9">
        <v>11481.06</v>
      </c>
      <c r="U890" s="4">
        <v>42729</v>
      </c>
      <c r="V890" s="9">
        <v>2035.9</v>
      </c>
      <c r="W890" s="4">
        <v>42734</v>
      </c>
      <c r="X890" s="9">
        <v>60227.3</v>
      </c>
      <c r="Y890" s="4">
        <v>42734</v>
      </c>
      <c r="Z890" s="9">
        <v>6517.24</v>
      </c>
      <c r="AA890" s="4">
        <v>42819</v>
      </c>
      <c r="AB890" s="9">
        <v>9902.98</v>
      </c>
      <c r="AC890" s="4">
        <v>42729</v>
      </c>
      <c r="AD890" s="9">
        <v>7985.75</v>
      </c>
      <c r="AE890" s="4">
        <v>42734</v>
      </c>
      <c r="AF890" s="9">
        <v>483.17</v>
      </c>
      <c r="AG890" s="4">
        <v>42771</v>
      </c>
      <c r="AH890" s="9">
        <v>2226.61</v>
      </c>
      <c r="AI890" s="4">
        <v>42734</v>
      </c>
      <c r="AJ890" s="9">
        <v>43901.99</v>
      </c>
    </row>
    <row r="891" spans="1:36" x14ac:dyDescent="0.25">
      <c r="A891" s="4">
        <v>42741</v>
      </c>
      <c r="B891" s="9">
        <v>5755.5810000000001</v>
      </c>
      <c r="C891" s="4">
        <v>42741</v>
      </c>
      <c r="D891" s="9">
        <v>19454.330000000002</v>
      </c>
      <c r="E891" s="4">
        <v>42958</v>
      </c>
      <c r="F891" s="9">
        <v>3208.5419999999999</v>
      </c>
      <c r="G891" s="4">
        <v>42741</v>
      </c>
      <c r="H891" s="9">
        <v>15496.05</v>
      </c>
      <c r="I891" s="4">
        <v>42741</v>
      </c>
      <c r="J891" s="9">
        <v>8417.4599999999991</v>
      </c>
      <c r="K891" s="4">
        <v>42741</v>
      </c>
      <c r="L891" s="9">
        <v>2276.98</v>
      </c>
      <c r="M891" s="4">
        <v>42741</v>
      </c>
      <c r="N891" s="9">
        <v>7210.05</v>
      </c>
      <c r="O891" s="4">
        <v>42741</v>
      </c>
      <c r="P891" s="9">
        <v>22503.01</v>
      </c>
      <c r="Q891" s="4">
        <v>42741</v>
      </c>
      <c r="R891" s="9">
        <v>4909.84</v>
      </c>
      <c r="S891" s="4">
        <v>42741</v>
      </c>
      <c r="T891" s="9">
        <v>11599.01</v>
      </c>
      <c r="U891" s="4">
        <v>42736</v>
      </c>
      <c r="V891" s="9">
        <v>2026.46</v>
      </c>
      <c r="W891" s="4">
        <v>42741</v>
      </c>
      <c r="X891" s="9">
        <v>61665.4</v>
      </c>
      <c r="Y891" s="4">
        <v>42741</v>
      </c>
      <c r="Z891" s="9">
        <v>6594.32</v>
      </c>
      <c r="AA891" s="4">
        <v>42826</v>
      </c>
      <c r="AB891" s="9">
        <v>9811.52</v>
      </c>
      <c r="AC891" s="4">
        <v>42736</v>
      </c>
      <c r="AD891" s="9">
        <v>8185.8</v>
      </c>
      <c r="AE891" s="4">
        <v>42741</v>
      </c>
      <c r="AF891" s="9">
        <v>487</v>
      </c>
      <c r="AG891" s="4">
        <v>42778</v>
      </c>
      <c r="AH891" s="9">
        <v>2162.19</v>
      </c>
      <c r="AI891" s="4">
        <v>42741</v>
      </c>
      <c r="AJ891" s="9">
        <v>44456.49</v>
      </c>
    </row>
    <row r="892" spans="1:36" x14ac:dyDescent="0.25">
      <c r="A892" s="4">
        <v>42748</v>
      </c>
      <c r="B892" s="9">
        <v>5721.1170000000002</v>
      </c>
      <c r="C892" s="4">
        <v>42748</v>
      </c>
      <c r="D892" s="9">
        <v>19287.28</v>
      </c>
      <c r="E892" s="4">
        <v>42965</v>
      </c>
      <c r="F892" s="9">
        <v>3268.7240000000002</v>
      </c>
      <c r="G892" s="4">
        <v>42748</v>
      </c>
      <c r="H892" s="9">
        <v>15497.28</v>
      </c>
      <c r="I892" s="4">
        <v>42748</v>
      </c>
      <c r="J892" s="9">
        <v>8452.19</v>
      </c>
      <c r="K892" s="4">
        <v>42748</v>
      </c>
      <c r="L892" s="9">
        <v>2274.64</v>
      </c>
      <c r="M892" s="4">
        <v>42748</v>
      </c>
      <c r="N892" s="9">
        <v>7337.81</v>
      </c>
      <c r="O892" s="4">
        <v>42748</v>
      </c>
      <c r="P892" s="9">
        <v>22937.38</v>
      </c>
      <c r="Q892" s="4">
        <v>42748</v>
      </c>
      <c r="R892" s="9">
        <v>4922.49</v>
      </c>
      <c r="S892" s="4">
        <v>42748</v>
      </c>
      <c r="T892" s="9">
        <v>11629.18</v>
      </c>
      <c r="U892" s="4">
        <v>42743</v>
      </c>
      <c r="V892" s="9">
        <v>2049.12</v>
      </c>
      <c r="W892" s="4">
        <v>42748</v>
      </c>
      <c r="X892" s="9">
        <v>63651.5</v>
      </c>
      <c r="Y892" s="4">
        <v>42748</v>
      </c>
      <c r="Z892" s="9">
        <v>6658.95</v>
      </c>
      <c r="AA892" s="4">
        <v>42833</v>
      </c>
      <c r="AB892" s="9">
        <v>9873.3700000000008</v>
      </c>
      <c r="AC892" s="4">
        <v>42743</v>
      </c>
      <c r="AD892" s="9">
        <v>8243.7999999999993</v>
      </c>
      <c r="AE892" s="4">
        <v>42748</v>
      </c>
      <c r="AF892" s="9">
        <v>488.09</v>
      </c>
      <c r="AG892" s="4">
        <v>42785</v>
      </c>
      <c r="AH892" s="9">
        <v>2128.21</v>
      </c>
      <c r="AI892" s="4">
        <v>42748</v>
      </c>
      <c r="AJ892" s="9">
        <v>46067.199999999997</v>
      </c>
    </row>
    <row r="893" spans="1:36" x14ac:dyDescent="0.25">
      <c r="A893" s="4">
        <v>42755</v>
      </c>
      <c r="B893" s="9">
        <v>5654.75</v>
      </c>
      <c r="C893" s="4">
        <v>42755</v>
      </c>
      <c r="D893" s="9">
        <v>19137.91</v>
      </c>
      <c r="E893" s="4">
        <v>42972</v>
      </c>
      <c r="F893" s="9">
        <v>3331.5219999999999</v>
      </c>
      <c r="G893" s="4">
        <v>42755</v>
      </c>
      <c r="H893" s="9">
        <v>15547.88</v>
      </c>
      <c r="I893" s="4">
        <v>42755</v>
      </c>
      <c r="J893" s="9">
        <v>8275.1299999999992</v>
      </c>
      <c r="K893" s="4">
        <v>42755</v>
      </c>
      <c r="L893" s="9">
        <v>2271.31</v>
      </c>
      <c r="M893" s="4">
        <v>42755</v>
      </c>
      <c r="N893" s="9">
        <v>7198.44</v>
      </c>
      <c r="O893" s="4">
        <v>42755</v>
      </c>
      <c r="P893" s="9">
        <v>22885.91</v>
      </c>
      <c r="Q893" s="4">
        <v>42755</v>
      </c>
      <c r="R893" s="9">
        <v>4850.67</v>
      </c>
      <c r="S893" s="4">
        <v>42755</v>
      </c>
      <c r="T893" s="9">
        <v>11630.13</v>
      </c>
      <c r="U893" s="4">
        <v>42750</v>
      </c>
      <c r="V893" s="9">
        <v>2076.79</v>
      </c>
      <c r="W893" s="4">
        <v>42755</v>
      </c>
      <c r="X893" s="9">
        <v>64521.2</v>
      </c>
      <c r="Y893" s="4">
        <v>42755</v>
      </c>
      <c r="Z893" s="9">
        <v>6622.97</v>
      </c>
      <c r="AA893" s="4">
        <v>42840</v>
      </c>
      <c r="AB893" s="9">
        <v>9732.93</v>
      </c>
      <c r="AC893" s="4">
        <v>42750</v>
      </c>
      <c r="AD893" s="9">
        <v>8400.35</v>
      </c>
      <c r="AE893" s="4">
        <v>42755</v>
      </c>
      <c r="AF893" s="9">
        <v>485.98</v>
      </c>
      <c r="AG893" s="4">
        <v>42792</v>
      </c>
      <c r="AH893" s="9">
        <v>2093.09</v>
      </c>
      <c r="AI893" s="4">
        <v>42755</v>
      </c>
      <c r="AJ893" s="9">
        <v>45780.79</v>
      </c>
    </row>
    <row r="894" spans="1:36" x14ac:dyDescent="0.25">
      <c r="A894" s="4">
        <v>42762</v>
      </c>
      <c r="B894" s="9">
        <v>5713.9930000000004</v>
      </c>
      <c r="C894" s="4">
        <v>42762</v>
      </c>
      <c r="D894" s="9">
        <v>19467.400000000001</v>
      </c>
      <c r="E894" s="4">
        <v>42979</v>
      </c>
      <c r="F894" s="9">
        <v>3367.1190000000001</v>
      </c>
      <c r="G894" s="4">
        <v>42762</v>
      </c>
      <c r="H894" s="9">
        <v>15575.81</v>
      </c>
      <c r="I894" s="4">
        <v>42762</v>
      </c>
      <c r="J894" s="9">
        <v>8379.57</v>
      </c>
      <c r="K894" s="4">
        <v>42762</v>
      </c>
      <c r="L894" s="9">
        <v>2294.69</v>
      </c>
      <c r="M894" s="4">
        <v>42762</v>
      </c>
      <c r="N894" s="9">
        <v>7184.49</v>
      </c>
      <c r="O894" s="4">
        <v>42762</v>
      </c>
      <c r="P894" s="9">
        <v>23360.78</v>
      </c>
      <c r="Q894" s="4">
        <v>42762</v>
      </c>
      <c r="R894" s="9">
        <v>4839.9799999999996</v>
      </c>
      <c r="S894" s="4">
        <v>42762</v>
      </c>
      <c r="T894" s="9">
        <v>11814.27</v>
      </c>
      <c r="U894" s="4">
        <v>42757</v>
      </c>
      <c r="V894" s="9">
        <v>2065.61</v>
      </c>
      <c r="W894" s="4">
        <v>42762</v>
      </c>
      <c r="X894" s="9">
        <v>66034</v>
      </c>
      <c r="Y894" s="4">
        <v>42762</v>
      </c>
      <c r="Z894" s="9">
        <v>6534.03</v>
      </c>
      <c r="AA894" s="4">
        <v>42847</v>
      </c>
      <c r="AB894" s="9">
        <v>9717.41</v>
      </c>
      <c r="AC894" s="4">
        <v>42757</v>
      </c>
      <c r="AD894" s="9">
        <v>8349.35</v>
      </c>
      <c r="AE894" s="4">
        <v>42762</v>
      </c>
      <c r="AF894" s="9">
        <v>485.87</v>
      </c>
      <c r="AG894" s="4">
        <v>42799</v>
      </c>
      <c r="AH894" s="9">
        <v>2056.89</v>
      </c>
      <c r="AI894" s="4">
        <v>42762</v>
      </c>
      <c r="AJ894" s="9">
        <v>46146.76</v>
      </c>
    </row>
    <row r="895" spans="1:36" x14ac:dyDescent="0.25">
      <c r="A895" s="4">
        <v>42769</v>
      </c>
      <c r="B895" s="9">
        <v>5621.5820000000003</v>
      </c>
      <c r="C895" s="4">
        <v>42769</v>
      </c>
      <c r="D895" s="9">
        <v>18918.2</v>
      </c>
      <c r="E895" s="4">
        <v>42986</v>
      </c>
      <c r="F895" s="9">
        <v>3365.2429999999999</v>
      </c>
      <c r="G895" s="4">
        <v>42769</v>
      </c>
      <c r="H895" s="9">
        <v>15476.39</v>
      </c>
      <c r="I895" s="4">
        <v>42769</v>
      </c>
      <c r="J895" s="9">
        <v>8350.84</v>
      </c>
      <c r="K895" s="4">
        <v>42769</v>
      </c>
      <c r="L895" s="9">
        <v>2297.42</v>
      </c>
      <c r="M895" s="4">
        <v>42769</v>
      </c>
      <c r="N895" s="9">
        <v>7188.3</v>
      </c>
      <c r="O895" s="4">
        <v>42769</v>
      </c>
      <c r="P895" s="9">
        <v>23129.21</v>
      </c>
      <c r="Q895" s="4">
        <v>42769</v>
      </c>
      <c r="R895" s="9">
        <v>4825.42</v>
      </c>
      <c r="S895" s="4">
        <v>42769</v>
      </c>
      <c r="T895" s="9">
        <v>11651.49</v>
      </c>
      <c r="U895" s="4">
        <v>42764</v>
      </c>
      <c r="V895" s="9">
        <v>2083.59</v>
      </c>
      <c r="W895" s="4">
        <v>42769</v>
      </c>
      <c r="X895" s="9">
        <v>64953.9</v>
      </c>
      <c r="Y895" s="4">
        <v>42769</v>
      </c>
      <c r="Z895" s="9">
        <v>6510.67</v>
      </c>
      <c r="AA895" s="4">
        <v>42854</v>
      </c>
      <c r="AB895" s="9">
        <v>9872</v>
      </c>
      <c r="AC895" s="4">
        <v>42764</v>
      </c>
      <c r="AD895" s="9">
        <v>8641.25</v>
      </c>
      <c r="AE895" s="4">
        <v>42769</v>
      </c>
      <c r="AF895" s="9">
        <v>485.92</v>
      </c>
      <c r="AG895" s="4">
        <v>42806</v>
      </c>
      <c r="AH895" s="9">
        <v>1973.96</v>
      </c>
      <c r="AI895" s="4">
        <v>42769</v>
      </c>
      <c r="AJ895" s="9">
        <v>45417.57</v>
      </c>
    </row>
    <row r="896" spans="1:36" x14ac:dyDescent="0.25">
      <c r="A896" s="4">
        <v>42776</v>
      </c>
      <c r="B896" s="9">
        <v>5720.61</v>
      </c>
      <c r="C896" s="4">
        <v>42776</v>
      </c>
      <c r="D896" s="9">
        <v>19378.93</v>
      </c>
      <c r="E896" s="4">
        <v>42993</v>
      </c>
      <c r="F896" s="9">
        <v>3353.6190000000001</v>
      </c>
      <c r="G896" s="4">
        <v>42776</v>
      </c>
      <c r="H896" s="9">
        <v>15729.12</v>
      </c>
      <c r="I896" s="4">
        <v>42776</v>
      </c>
      <c r="J896" s="9">
        <v>8456.2199999999993</v>
      </c>
      <c r="K896" s="4">
        <v>42776</v>
      </c>
      <c r="L896" s="9">
        <v>2316.1</v>
      </c>
      <c r="M896" s="4">
        <v>42776</v>
      </c>
      <c r="N896" s="9">
        <v>7258.75</v>
      </c>
      <c r="O896" s="4">
        <v>42776</v>
      </c>
      <c r="P896" s="9">
        <v>23574.98</v>
      </c>
      <c r="Q896" s="4">
        <v>42776</v>
      </c>
      <c r="R896" s="9">
        <v>4828.32</v>
      </c>
      <c r="S896" s="4">
        <v>42776</v>
      </c>
      <c r="T896" s="9">
        <v>11666.97</v>
      </c>
      <c r="U896" s="4">
        <v>42771</v>
      </c>
      <c r="V896" s="9">
        <v>2073.16</v>
      </c>
      <c r="W896" s="4">
        <v>42776</v>
      </c>
      <c r="X896" s="9">
        <v>66124.5</v>
      </c>
      <c r="Y896" s="4">
        <v>42776</v>
      </c>
      <c r="Z896" s="9">
        <v>6477.83</v>
      </c>
      <c r="AA896" s="4">
        <v>42861</v>
      </c>
      <c r="AB896" s="9">
        <v>9899.94</v>
      </c>
      <c r="AC896" s="4">
        <v>42771</v>
      </c>
      <c r="AD896" s="9">
        <v>8740.9500000000007</v>
      </c>
      <c r="AE896" s="4">
        <v>42776</v>
      </c>
      <c r="AF896" s="9">
        <v>489.56</v>
      </c>
      <c r="AG896" s="4">
        <v>42813</v>
      </c>
      <c r="AH896" s="9">
        <v>2036.96</v>
      </c>
      <c r="AI896" s="4">
        <v>42776</v>
      </c>
      <c r="AJ896" s="9">
        <v>45756.81</v>
      </c>
    </row>
    <row r="897" spans="1:36" x14ac:dyDescent="0.25">
      <c r="A897" s="4">
        <v>42783</v>
      </c>
      <c r="B897" s="9">
        <v>5805.8180000000002</v>
      </c>
      <c r="C897" s="4">
        <v>42783</v>
      </c>
      <c r="D897" s="9">
        <v>19234.62</v>
      </c>
      <c r="E897" s="4">
        <v>43000</v>
      </c>
      <c r="F897" s="9">
        <v>3352.529</v>
      </c>
      <c r="G897" s="4">
        <v>42783</v>
      </c>
      <c r="H897" s="9">
        <v>15838.63</v>
      </c>
      <c r="I897" s="4">
        <v>42783</v>
      </c>
      <c r="J897" s="9">
        <v>8506.49</v>
      </c>
      <c r="K897" s="4">
        <v>42783</v>
      </c>
      <c r="L897" s="9">
        <v>2351.16</v>
      </c>
      <c r="M897" s="4">
        <v>42783</v>
      </c>
      <c r="N897" s="9">
        <v>7299.96</v>
      </c>
      <c r="O897" s="4">
        <v>42783</v>
      </c>
      <c r="P897" s="9">
        <v>24033.74</v>
      </c>
      <c r="Q897" s="4">
        <v>42783</v>
      </c>
      <c r="R897" s="9">
        <v>4867.58</v>
      </c>
      <c r="S897" s="4">
        <v>42783</v>
      </c>
      <c r="T897" s="9">
        <v>11757.02</v>
      </c>
      <c r="U897" s="4">
        <v>42778</v>
      </c>
      <c r="V897" s="9">
        <v>2075.08</v>
      </c>
      <c r="W897" s="4">
        <v>42783</v>
      </c>
      <c r="X897" s="9">
        <v>67748.399999999994</v>
      </c>
      <c r="Y897" s="4">
        <v>42783</v>
      </c>
      <c r="Z897" s="9">
        <v>6540.23</v>
      </c>
      <c r="AA897" s="4">
        <v>42868</v>
      </c>
      <c r="AB897" s="9">
        <v>9986.82</v>
      </c>
      <c r="AC897" s="4">
        <v>42778</v>
      </c>
      <c r="AD897" s="9">
        <v>8793.5499999999993</v>
      </c>
      <c r="AE897" s="4">
        <v>42783</v>
      </c>
      <c r="AF897" s="9">
        <v>499.08</v>
      </c>
      <c r="AG897" s="4">
        <v>42820</v>
      </c>
      <c r="AH897" s="9">
        <v>2039.77</v>
      </c>
      <c r="AI897" s="4">
        <v>42783</v>
      </c>
      <c r="AJ897" s="9">
        <v>45074.63</v>
      </c>
    </row>
    <row r="898" spans="1:36" x14ac:dyDescent="0.25">
      <c r="A898" s="4">
        <v>42790</v>
      </c>
      <c r="B898" s="9">
        <v>5738.9849999999997</v>
      </c>
      <c r="C898" s="4">
        <v>42790</v>
      </c>
      <c r="D898" s="9">
        <v>19283.54</v>
      </c>
      <c r="E898" s="4">
        <v>43007</v>
      </c>
      <c r="F898" s="9">
        <v>3348.9430000000002</v>
      </c>
      <c r="G898" s="4">
        <v>42790</v>
      </c>
      <c r="H898" s="9">
        <v>15533.46</v>
      </c>
      <c r="I898" s="4">
        <v>42790</v>
      </c>
      <c r="J898" s="9">
        <v>8525.6200000000008</v>
      </c>
      <c r="K898" s="4">
        <v>42790</v>
      </c>
      <c r="L898" s="9">
        <v>2367.34</v>
      </c>
      <c r="M898" s="4">
        <v>42790</v>
      </c>
      <c r="N898" s="9">
        <v>7243.7</v>
      </c>
      <c r="O898" s="4">
        <v>42790</v>
      </c>
      <c r="P898" s="9">
        <v>23965.7</v>
      </c>
      <c r="Q898" s="4">
        <v>42790</v>
      </c>
      <c r="R898" s="9">
        <v>4845.24</v>
      </c>
      <c r="S898" s="4">
        <v>42790</v>
      </c>
      <c r="T898" s="9">
        <v>11804.03</v>
      </c>
      <c r="U898" s="4">
        <v>42785</v>
      </c>
      <c r="V898" s="9">
        <v>2080.58</v>
      </c>
      <c r="W898" s="4">
        <v>42790</v>
      </c>
      <c r="X898" s="9">
        <v>66662.100000000006</v>
      </c>
      <c r="Y898" s="4">
        <v>42790</v>
      </c>
      <c r="Z898" s="9">
        <v>6484.39</v>
      </c>
      <c r="AA898" s="4">
        <v>42875</v>
      </c>
      <c r="AB898" s="9">
        <v>9947.6200000000008</v>
      </c>
      <c r="AC898" s="4">
        <v>42785</v>
      </c>
      <c r="AD898" s="9">
        <v>8821.7000000000007</v>
      </c>
      <c r="AE898" s="4">
        <v>42790</v>
      </c>
      <c r="AF898" s="9">
        <v>494.9</v>
      </c>
      <c r="AG898" s="4">
        <v>42827</v>
      </c>
      <c r="AH898" s="9">
        <v>1995.9</v>
      </c>
      <c r="AI898" s="4">
        <v>42790</v>
      </c>
      <c r="AJ898" s="9">
        <v>44580.51</v>
      </c>
    </row>
    <row r="899" spans="1:36" x14ac:dyDescent="0.25">
      <c r="A899" s="4">
        <v>42797</v>
      </c>
      <c r="B899" s="9">
        <v>5729.6009999999997</v>
      </c>
      <c r="C899" s="4">
        <v>42797</v>
      </c>
      <c r="D899" s="9">
        <v>19469.169999999998</v>
      </c>
      <c r="E899" s="4">
        <v>43021</v>
      </c>
      <c r="F899" s="9">
        <v>3390.5230000000001</v>
      </c>
      <c r="G899" s="4">
        <v>42797</v>
      </c>
      <c r="H899" s="9">
        <v>15608.5</v>
      </c>
      <c r="I899" s="4">
        <v>42797</v>
      </c>
      <c r="J899" s="9">
        <v>8670.06</v>
      </c>
      <c r="K899" s="4">
        <v>42797</v>
      </c>
      <c r="L899" s="9">
        <v>2383.12</v>
      </c>
      <c r="M899" s="4">
        <v>42797</v>
      </c>
      <c r="N899" s="9">
        <v>7374.26</v>
      </c>
      <c r="O899" s="4">
        <v>42797</v>
      </c>
      <c r="P899" s="9">
        <v>23552.720000000001</v>
      </c>
      <c r="Q899" s="4">
        <v>42797</v>
      </c>
      <c r="R899" s="9">
        <v>4995.13</v>
      </c>
      <c r="S899" s="4">
        <v>42797</v>
      </c>
      <c r="T899" s="9">
        <v>12027.36</v>
      </c>
      <c r="U899" s="4">
        <v>42792</v>
      </c>
      <c r="V899" s="9">
        <v>2094.12</v>
      </c>
      <c r="W899" s="4">
        <v>42797</v>
      </c>
      <c r="X899" s="9">
        <v>66785.5</v>
      </c>
      <c r="Y899" s="4">
        <v>42797</v>
      </c>
      <c r="Z899" s="9">
        <v>6672.08</v>
      </c>
      <c r="AA899" s="4">
        <v>42882</v>
      </c>
      <c r="AB899" s="9">
        <v>10101.950000000001</v>
      </c>
      <c r="AC899" s="4">
        <v>42792</v>
      </c>
      <c r="AD899" s="9">
        <v>8939.5</v>
      </c>
      <c r="AE899" s="4">
        <v>42797</v>
      </c>
      <c r="AF899" s="9">
        <v>505.86</v>
      </c>
      <c r="AG899" s="4">
        <v>42834</v>
      </c>
      <c r="AH899" s="9">
        <v>2020.23</v>
      </c>
      <c r="AI899" s="4">
        <v>42797</v>
      </c>
      <c r="AJ899" s="9">
        <v>44636.3</v>
      </c>
    </row>
    <row r="900" spans="1:36" x14ac:dyDescent="0.25">
      <c r="A900" s="4">
        <v>42804</v>
      </c>
      <c r="B900" s="9">
        <v>5775.6149999999998</v>
      </c>
      <c r="C900" s="4">
        <v>42804</v>
      </c>
      <c r="D900" s="9">
        <v>19604.61</v>
      </c>
      <c r="E900" s="4">
        <v>43028</v>
      </c>
      <c r="F900" s="9">
        <v>3378.6480000000001</v>
      </c>
      <c r="G900" s="4">
        <v>42804</v>
      </c>
      <c r="H900" s="9">
        <v>15506.68</v>
      </c>
      <c r="I900" s="4">
        <v>42804</v>
      </c>
      <c r="J900" s="9">
        <v>8669.9699999999993</v>
      </c>
      <c r="K900" s="4">
        <v>42804</v>
      </c>
      <c r="L900" s="9">
        <v>2372.6</v>
      </c>
      <c r="M900" s="4">
        <v>42804</v>
      </c>
      <c r="N900" s="9">
        <v>7343.08</v>
      </c>
      <c r="O900" s="4">
        <v>42804</v>
      </c>
      <c r="P900" s="9">
        <v>23568.67</v>
      </c>
      <c r="Q900" s="4">
        <v>42804</v>
      </c>
      <c r="R900" s="9">
        <v>4993.32</v>
      </c>
      <c r="S900" s="4">
        <v>42804</v>
      </c>
      <c r="T900" s="9">
        <v>11963.18</v>
      </c>
      <c r="U900" s="4">
        <v>42799</v>
      </c>
      <c r="V900" s="9">
        <v>2078.75</v>
      </c>
      <c r="W900" s="4">
        <v>42804</v>
      </c>
      <c r="X900" s="9">
        <v>64675.5</v>
      </c>
      <c r="Y900" s="4">
        <v>42804</v>
      </c>
      <c r="Z900" s="9">
        <v>6678.48</v>
      </c>
      <c r="AA900" s="4">
        <v>42889</v>
      </c>
      <c r="AB900" s="9">
        <v>10158.15</v>
      </c>
      <c r="AC900" s="4">
        <v>42799</v>
      </c>
      <c r="AD900" s="9">
        <v>8897.5499999999993</v>
      </c>
      <c r="AE900" s="4">
        <v>42804</v>
      </c>
      <c r="AF900" s="9">
        <v>511.14</v>
      </c>
      <c r="AG900" s="4">
        <v>42841</v>
      </c>
      <c r="AH900" s="9">
        <v>1916.29</v>
      </c>
      <c r="AI900" s="4">
        <v>42804</v>
      </c>
      <c r="AJ900" s="9">
        <v>44304.31</v>
      </c>
    </row>
    <row r="901" spans="1:36" x14ac:dyDescent="0.25">
      <c r="A901" s="4">
        <v>42811</v>
      </c>
      <c r="B901" s="9">
        <v>5799.6459999999997</v>
      </c>
      <c r="C901" s="4">
        <v>42811</v>
      </c>
      <c r="D901" s="9">
        <v>19521.59</v>
      </c>
      <c r="E901" s="4">
        <v>43035</v>
      </c>
      <c r="F901" s="9">
        <v>3416.8130000000001</v>
      </c>
      <c r="G901" s="4">
        <v>42811</v>
      </c>
      <c r="H901" s="9">
        <v>15490.49</v>
      </c>
      <c r="I901" s="4">
        <v>42811</v>
      </c>
      <c r="J901" s="9">
        <v>8698.5300000000007</v>
      </c>
      <c r="K901" s="4">
        <v>42811</v>
      </c>
      <c r="L901" s="9">
        <v>2378.25</v>
      </c>
      <c r="M901" s="4">
        <v>42811</v>
      </c>
      <c r="N901" s="9">
        <v>7424.96</v>
      </c>
      <c r="O901" s="4">
        <v>42811</v>
      </c>
      <c r="P901" s="9">
        <v>24309.93</v>
      </c>
      <c r="Q901" s="4">
        <v>42811</v>
      </c>
      <c r="R901" s="9">
        <v>5029.24</v>
      </c>
      <c r="S901" s="4">
        <v>42811</v>
      </c>
      <c r="T901" s="9">
        <v>12095.24</v>
      </c>
      <c r="U901" s="4">
        <v>42806</v>
      </c>
      <c r="V901" s="9">
        <v>2097.35</v>
      </c>
      <c r="W901" s="4">
        <v>42811</v>
      </c>
      <c r="X901" s="9">
        <v>64209.9</v>
      </c>
      <c r="Y901" s="4">
        <v>42811</v>
      </c>
      <c r="Z901" s="9">
        <v>6714.74</v>
      </c>
      <c r="AA901" s="4">
        <v>42896</v>
      </c>
      <c r="AB901" s="9">
        <v>10199.65</v>
      </c>
      <c r="AC901" s="4">
        <v>42806</v>
      </c>
      <c r="AD901" s="9">
        <v>8934.5499999999993</v>
      </c>
      <c r="AE901" s="4">
        <v>42811</v>
      </c>
      <c r="AF901" s="9">
        <v>516.24</v>
      </c>
      <c r="AG901" s="4">
        <v>42848</v>
      </c>
      <c r="AH901" s="9">
        <v>1944.72</v>
      </c>
      <c r="AI901" s="4">
        <v>42811</v>
      </c>
      <c r="AJ901" s="9">
        <v>45309.36</v>
      </c>
    </row>
    <row r="902" spans="1:36" x14ac:dyDescent="0.25">
      <c r="A902" s="4">
        <v>42818</v>
      </c>
      <c r="B902" s="9">
        <v>5753.5469999999996</v>
      </c>
      <c r="C902" s="4">
        <v>42818</v>
      </c>
      <c r="D902" s="9">
        <v>19262.53</v>
      </c>
      <c r="E902" s="4">
        <v>43042</v>
      </c>
      <c r="F902" s="9">
        <v>3371.7440000000001</v>
      </c>
      <c r="G902" s="4">
        <v>42818</v>
      </c>
      <c r="H902" s="9">
        <v>15442.67</v>
      </c>
      <c r="I902" s="4">
        <v>42818</v>
      </c>
      <c r="J902" s="9">
        <v>8613.64</v>
      </c>
      <c r="K902" s="4">
        <v>42818</v>
      </c>
      <c r="L902" s="9">
        <v>2343.98</v>
      </c>
      <c r="M902" s="4">
        <v>42818</v>
      </c>
      <c r="N902" s="9">
        <v>7336.82</v>
      </c>
      <c r="O902" s="4">
        <v>42818</v>
      </c>
      <c r="P902" s="9">
        <v>24358.27</v>
      </c>
      <c r="Q902" s="4">
        <v>42818</v>
      </c>
      <c r="R902" s="9">
        <v>5020.8999999999996</v>
      </c>
      <c r="S902" s="4">
        <v>42818</v>
      </c>
      <c r="T902" s="9">
        <v>12064.27</v>
      </c>
      <c r="U902" s="4">
        <v>42813</v>
      </c>
      <c r="V902" s="9">
        <v>2164.58</v>
      </c>
      <c r="W902" s="4">
        <v>42818</v>
      </c>
      <c r="X902" s="9">
        <v>63853.8</v>
      </c>
      <c r="Y902" s="4">
        <v>42818</v>
      </c>
      <c r="Z902" s="9">
        <v>6612.34</v>
      </c>
      <c r="AA902" s="4">
        <v>42903</v>
      </c>
      <c r="AB902" s="9">
        <v>10156.73</v>
      </c>
      <c r="AC902" s="4">
        <v>42813</v>
      </c>
      <c r="AD902" s="9">
        <v>9160.0499999999993</v>
      </c>
      <c r="AE902" s="4">
        <v>42818</v>
      </c>
      <c r="AF902" s="9">
        <v>511.53</v>
      </c>
      <c r="AG902" s="4">
        <v>42855</v>
      </c>
      <c r="AH902" s="9">
        <v>2016.71</v>
      </c>
      <c r="AI902" s="4">
        <v>42818</v>
      </c>
      <c r="AJ902" s="9">
        <v>44662.6</v>
      </c>
    </row>
    <row r="903" spans="1:36" x14ac:dyDescent="0.25">
      <c r="A903" s="4">
        <v>42825</v>
      </c>
      <c r="B903" s="9">
        <v>5864.9049999999997</v>
      </c>
      <c r="C903" s="4">
        <v>42825</v>
      </c>
      <c r="D903" s="9">
        <v>18909.259999999998</v>
      </c>
      <c r="E903" s="4">
        <v>43049</v>
      </c>
      <c r="F903" s="9">
        <v>3432.6729999999998</v>
      </c>
      <c r="G903" s="4">
        <v>42825</v>
      </c>
      <c r="H903" s="9">
        <v>15547.75</v>
      </c>
      <c r="I903" s="4">
        <v>42825</v>
      </c>
      <c r="J903" s="9">
        <v>8658.89</v>
      </c>
      <c r="K903" s="4">
        <v>42825</v>
      </c>
      <c r="L903" s="9">
        <v>2362.7199999999998</v>
      </c>
      <c r="M903" s="4">
        <v>42825</v>
      </c>
      <c r="N903" s="9">
        <v>7322.92</v>
      </c>
      <c r="O903" s="4">
        <v>42825</v>
      </c>
      <c r="P903" s="9">
        <v>24111.59</v>
      </c>
      <c r="Q903" s="4">
        <v>42825</v>
      </c>
      <c r="R903" s="9">
        <v>5122.51</v>
      </c>
      <c r="S903" s="4">
        <v>42825</v>
      </c>
      <c r="T903" s="9">
        <v>12312.87</v>
      </c>
      <c r="U903" s="4">
        <v>42820</v>
      </c>
      <c r="V903" s="9">
        <v>2168.9499999999998</v>
      </c>
      <c r="W903" s="4">
        <v>42825</v>
      </c>
      <c r="X903" s="9">
        <v>64984.1</v>
      </c>
      <c r="Y903" s="4">
        <v>42825</v>
      </c>
      <c r="Z903" s="9">
        <v>6658.58</v>
      </c>
      <c r="AA903" s="4">
        <v>42910</v>
      </c>
      <c r="AB903" s="9">
        <v>10377.700000000001</v>
      </c>
      <c r="AC903" s="4">
        <v>42820</v>
      </c>
      <c r="AD903" s="9">
        <v>9108</v>
      </c>
      <c r="AE903" s="4">
        <v>42825</v>
      </c>
      <c r="AF903" s="9">
        <v>516.54</v>
      </c>
      <c r="AG903" s="4">
        <v>42862</v>
      </c>
      <c r="AH903" s="9">
        <v>2002.41</v>
      </c>
      <c r="AI903" s="4">
        <v>42825</v>
      </c>
      <c r="AJ903" s="9">
        <v>45167.15</v>
      </c>
    </row>
    <row r="904" spans="1:36" x14ac:dyDescent="0.25">
      <c r="A904" s="4">
        <v>42832</v>
      </c>
      <c r="B904" s="9">
        <v>5862.4690000000001</v>
      </c>
      <c r="C904" s="4">
        <v>42832</v>
      </c>
      <c r="D904" s="9">
        <v>18664.63</v>
      </c>
      <c r="E904" s="4">
        <v>43056</v>
      </c>
      <c r="F904" s="9">
        <v>3382.9070000000002</v>
      </c>
      <c r="G904" s="4">
        <v>42832</v>
      </c>
      <c r="H904" s="9">
        <v>15667.13</v>
      </c>
      <c r="I904" s="4">
        <v>42832</v>
      </c>
      <c r="J904" s="9">
        <v>8640.91</v>
      </c>
      <c r="K904" s="4">
        <v>42832</v>
      </c>
      <c r="L904" s="9">
        <v>2355.54</v>
      </c>
      <c r="M904" s="4">
        <v>42832</v>
      </c>
      <c r="N904" s="9">
        <v>7349.37</v>
      </c>
      <c r="O904" s="4">
        <v>42832</v>
      </c>
      <c r="P904" s="9">
        <v>24267.3</v>
      </c>
      <c r="Q904" s="4">
        <v>42832</v>
      </c>
      <c r="R904" s="9">
        <v>5135.28</v>
      </c>
      <c r="S904" s="4">
        <v>42832</v>
      </c>
      <c r="T904" s="9">
        <v>12225.06</v>
      </c>
      <c r="U904" s="4">
        <v>42827</v>
      </c>
      <c r="V904" s="9">
        <v>2160.23</v>
      </c>
      <c r="W904" s="4">
        <v>42832</v>
      </c>
      <c r="X904" s="9">
        <v>64593.1</v>
      </c>
      <c r="Y904" s="4">
        <v>42832</v>
      </c>
      <c r="Z904" s="9">
        <v>6712.28</v>
      </c>
      <c r="AA904" s="4">
        <v>42917</v>
      </c>
      <c r="AB904" s="9">
        <v>10395.07</v>
      </c>
      <c r="AC904" s="4">
        <v>42827</v>
      </c>
      <c r="AD904" s="9">
        <v>9173.75</v>
      </c>
      <c r="AE904" s="4">
        <v>42832</v>
      </c>
      <c r="AF904" s="9">
        <v>518.70000000000005</v>
      </c>
      <c r="AG904" s="4">
        <v>42869</v>
      </c>
      <c r="AH904" s="9">
        <v>1994.58</v>
      </c>
      <c r="AI904" s="4">
        <v>42832</v>
      </c>
      <c r="AJ904" s="9">
        <v>46085.03</v>
      </c>
    </row>
    <row r="905" spans="1:36" x14ac:dyDescent="0.25">
      <c r="A905" s="4">
        <v>42839</v>
      </c>
      <c r="B905" s="9">
        <v>5889.95</v>
      </c>
      <c r="C905" s="4">
        <v>42839</v>
      </c>
      <c r="D905" s="9">
        <v>18335.63</v>
      </c>
      <c r="E905" s="4">
        <v>43063</v>
      </c>
      <c r="F905" s="9">
        <v>3353.8209999999999</v>
      </c>
      <c r="G905" s="4">
        <v>42839</v>
      </c>
      <c r="H905" s="9">
        <v>15535.48</v>
      </c>
      <c r="I905" s="4">
        <v>42839</v>
      </c>
      <c r="J905" s="9">
        <v>8629.02</v>
      </c>
      <c r="K905" s="4">
        <v>42839</v>
      </c>
      <c r="L905" s="9">
        <v>2328.9499999999998</v>
      </c>
      <c r="M905" s="4">
        <v>42839</v>
      </c>
      <c r="N905" s="9">
        <v>7327.59</v>
      </c>
      <c r="O905" s="4">
        <v>42839</v>
      </c>
      <c r="P905" s="9">
        <v>24261.66</v>
      </c>
      <c r="Q905" s="4">
        <v>42839</v>
      </c>
      <c r="R905" s="9">
        <v>5071.1000000000004</v>
      </c>
      <c r="S905" s="4">
        <v>42839</v>
      </c>
      <c r="T905" s="9">
        <v>12109</v>
      </c>
      <c r="U905" s="4">
        <v>42834</v>
      </c>
      <c r="V905" s="9">
        <v>2151.73</v>
      </c>
      <c r="W905" s="4">
        <v>42839</v>
      </c>
      <c r="X905" s="9">
        <v>62826.3</v>
      </c>
      <c r="Y905" s="4">
        <v>42839</v>
      </c>
      <c r="Z905" s="9">
        <v>6692.27</v>
      </c>
      <c r="AA905" s="4">
        <v>42924</v>
      </c>
      <c r="AB905" s="9">
        <v>10297.25</v>
      </c>
      <c r="AC905" s="4">
        <v>42834</v>
      </c>
      <c r="AD905" s="9">
        <v>9198.2999999999993</v>
      </c>
      <c r="AE905" s="4">
        <v>42839</v>
      </c>
      <c r="AF905" s="9">
        <v>515.77</v>
      </c>
      <c r="AG905" s="4">
        <v>42876</v>
      </c>
      <c r="AH905" s="9">
        <v>1962.4</v>
      </c>
      <c r="AI905" s="4">
        <v>42839</v>
      </c>
      <c r="AJ905" s="9">
        <v>46644.49</v>
      </c>
    </row>
    <row r="906" spans="1:36" x14ac:dyDescent="0.25">
      <c r="A906" s="4">
        <v>42846</v>
      </c>
      <c r="B906" s="9">
        <v>5854.14</v>
      </c>
      <c r="C906" s="4">
        <v>42846</v>
      </c>
      <c r="D906" s="9">
        <v>18620.75</v>
      </c>
      <c r="E906" s="4">
        <v>43070</v>
      </c>
      <c r="F906" s="9">
        <v>3317.6170000000002</v>
      </c>
      <c r="G906" s="4">
        <v>42846</v>
      </c>
      <c r="H906" s="9">
        <v>15614.48</v>
      </c>
      <c r="I906" s="4">
        <v>42846</v>
      </c>
      <c r="J906" s="9">
        <v>8553.99</v>
      </c>
      <c r="K906" s="4">
        <v>42846</v>
      </c>
      <c r="L906" s="9">
        <v>2348.69</v>
      </c>
      <c r="M906" s="4">
        <v>42846</v>
      </c>
      <c r="N906" s="9">
        <v>7114.55</v>
      </c>
      <c r="O906" s="4">
        <v>42846</v>
      </c>
      <c r="P906" s="9">
        <v>24042.02</v>
      </c>
      <c r="Q906" s="4">
        <v>42846</v>
      </c>
      <c r="R906" s="9">
        <v>5059.2</v>
      </c>
      <c r="S906" s="4">
        <v>42846</v>
      </c>
      <c r="T906" s="9">
        <v>12048.57</v>
      </c>
      <c r="U906" s="4">
        <v>42841</v>
      </c>
      <c r="V906" s="9">
        <v>2134.88</v>
      </c>
      <c r="W906" s="4">
        <v>42846</v>
      </c>
      <c r="X906" s="9">
        <v>63760.6</v>
      </c>
      <c r="Y906" s="4">
        <v>42846</v>
      </c>
      <c r="Z906" s="9">
        <v>6739.31</v>
      </c>
      <c r="AA906" s="4">
        <v>42931</v>
      </c>
      <c r="AB906" s="9">
        <v>10443.91</v>
      </c>
      <c r="AC906" s="4">
        <v>42841</v>
      </c>
      <c r="AD906" s="9">
        <v>9150.7999999999993</v>
      </c>
      <c r="AE906" s="4">
        <v>42846</v>
      </c>
      <c r="AF906" s="9">
        <v>512.19000000000005</v>
      </c>
      <c r="AG906" s="4">
        <v>42883</v>
      </c>
      <c r="AH906" s="9">
        <v>1934.25</v>
      </c>
      <c r="AI906" s="4">
        <v>42846</v>
      </c>
      <c r="AJ906" s="9">
        <v>45500.98</v>
      </c>
    </row>
    <row r="907" spans="1:36" x14ac:dyDescent="0.25">
      <c r="A907" s="4">
        <v>42853</v>
      </c>
      <c r="B907" s="9">
        <v>5924.0640000000003</v>
      </c>
      <c r="C907" s="4">
        <v>42853</v>
      </c>
      <c r="D907" s="9">
        <v>19196.740000000002</v>
      </c>
      <c r="E907" s="4">
        <v>43077</v>
      </c>
      <c r="F907" s="9">
        <v>3289.9920000000002</v>
      </c>
      <c r="G907" s="4">
        <v>42853</v>
      </c>
      <c r="H907" s="9">
        <v>15586.13</v>
      </c>
      <c r="I907" s="4">
        <v>42853</v>
      </c>
      <c r="J907" s="9">
        <v>8812.67</v>
      </c>
      <c r="K907" s="4">
        <v>42853</v>
      </c>
      <c r="L907" s="9">
        <v>2384.1999999999998</v>
      </c>
      <c r="M907" s="4">
        <v>42853</v>
      </c>
      <c r="N907" s="9">
        <v>7203.94</v>
      </c>
      <c r="O907" s="4">
        <v>42853</v>
      </c>
      <c r="P907" s="9">
        <v>24615.13</v>
      </c>
      <c r="Q907" s="4">
        <v>42853</v>
      </c>
      <c r="R907" s="9">
        <v>5267.33</v>
      </c>
      <c r="S907" s="4">
        <v>42853</v>
      </c>
      <c r="T907" s="9">
        <v>12438.01</v>
      </c>
      <c r="U907" s="4">
        <v>42848</v>
      </c>
      <c r="V907" s="9">
        <v>2165.04</v>
      </c>
      <c r="W907" s="4">
        <v>42853</v>
      </c>
      <c r="X907" s="9">
        <v>65403.199999999997</v>
      </c>
      <c r="Y907" s="4">
        <v>42853</v>
      </c>
      <c r="Z907" s="9">
        <v>6860.78</v>
      </c>
      <c r="AA907" s="4">
        <v>42938</v>
      </c>
      <c r="AB907" s="9">
        <v>10436.700000000001</v>
      </c>
      <c r="AC907" s="4">
        <v>42848</v>
      </c>
      <c r="AD907" s="9">
        <v>9119.4</v>
      </c>
      <c r="AE907" s="4">
        <v>42853</v>
      </c>
      <c r="AF907" s="9">
        <v>521.13</v>
      </c>
      <c r="AG907" s="4">
        <v>42890</v>
      </c>
      <c r="AH907" s="9">
        <v>1881.87</v>
      </c>
      <c r="AI907" s="4">
        <v>42853</v>
      </c>
      <c r="AJ907" s="9">
        <v>47071.73</v>
      </c>
    </row>
    <row r="908" spans="1:36" x14ac:dyDescent="0.25">
      <c r="A908" s="4">
        <v>42860</v>
      </c>
      <c r="B908" s="9">
        <v>5836.5559999999996</v>
      </c>
      <c r="C908" s="4">
        <v>42860</v>
      </c>
      <c r="D908" s="9">
        <v>19445.7</v>
      </c>
      <c r="E908" s="4">
        <v>43084</v>
      </c>
      <c r="F908" s="9">
        <v>3266.1370000000002</v>
      </c>
      <c r="G908" s="4">
        <v>42860</v>
      </c>
      <c r="H908" s="9">
        <v>15582.04</v>
      </c>
      <c r="I908" s="4">
        <v>42860</v>
      </c>
      <c r="J908" s="9">
        <v>9016.66</v>
      </c>
      <c r="K908" s="4">
        <v>42860</v>
      </c>
      <c r="L908" s="9">
        <v>2399.29</v>
      </c>
      <c r="M908" s="4">
        <v>42860</v>
      </c>
      <c r="N908" s="9">
        <v>7297.43</v>
      </c>
      <c r="O908" s="4">
        <v>42860</v>
      </c>
      <c r="P908" s="9">
        <v>24476.35</v>
      </c>
      <c r="Q908" s="4">
        <v>42860</v>
      </c>
      <c r="R908" s="9">
        <v>5432.4</v>
      </c>
      <c r="S908" s="4">
        <v>42860</v>
      </c>
      <c r="T908" s="9">
        <v>12716.89</v>
      </c>
      <c r="U908" s="4">
        <v>42855</v>
      </c>
      <c r="V908" s="9">
        <v>2205.44</v>
      </c>
      <c r="W908" s="4">
        <v>42860</v>
      </c>
      <c r="X908" s="9">
        <v>65709.7</v>
      </c>
      <c r="Y908" s="4">
        <v>42860</v>
      </c>
      <c r="Z908" s="9">
        <v>7146.76</v>
      </c>
      <c r="AA908" s="4">
        <v>42945</v>
      </c>
      <c r="AB908" s="9">
        <v>10423.049999999999</v>
      </c>
      <c r="AC908" s="4">
        <v>42855</v>
      </c>
      <c r="AD908" s="9">
        <v>9304.0499999999993</v>
      </c>
      <c r="AE908" s="4">
        <v>42860</v>
      </c>
      <c r="AF908" s="9">
        <v>533.27</v>
      </c>
      <c r="AG908" s="4">
        <v>42897</v>
      </c>
      <c r="AH908" s="9">
        <v>1883.34</v>
      </c>
      <c r="AI908" s="4">
        <v>42860</v>
      </c>
      <c r="AJ908" s="9">
        <v>47009.79</v>
      </c>
    </row>
    <row r="909" spans="1:36" x14ac:dyDescent="0.25">
      <c r="A909" s="4">
        <v>42867</v>
      </c>
      <c r="B909" s="9">
        <v>5836.902</v>
      </c>
      <c r="C909" s="4">
        <v>42867</v>
      </c>
      <c r="D909" s="9">
        <v>19883.900000000001</v>
      </c>
      <c r="E909" s="4">
        <v>43091</v>
      </c>
      <c r="F909" s="9">
        <v>3297.0630000000001</v>
      </c>
      <c r="G909" s="4">
        <v>42867</v>
      </c>
      <c r="H909" s="9">
        <v>15537.88</v>
      </c>
      <c r="I909" s="4">
        <v>42867</v>
      </c>
      <c r="J909" s="9">
        <v>9123.41</v>
      </c>
      <c r="K909" s="4">
        <v>42867</v>
      </c>
      <c r="L909" s="9">
        <v>2390.9</v>
      </c>
      <c r="M909" s="4">
        <v>42867</v>
      </c>
      <c r="N909" s="9">
        <v>7435.39</v>
      </c>
      <c r="O909" s="4">
        <v>42867</v>
      </c>
      <c r="P909" s="9">
        <v>25156.34</v>
      </c>
      <c r="Q909" s="4">
        <v>42867</v>
      </c>
      <c r="R909" s="9">
        <v>5405.42</v>
      </c>
      <c r="S909" s="4">
        <v>42867</v>
      </c>
      <c r="T909" s="9">
        <v>12770.41</v>
      </c>
      <c r="U909" s="4">
        <v>42862</v>
      </c>
      <c r="V909" s="9">
        <v>2241.2399999999998</v>
      </c>
      <c r="W909" s="4">
        <v>42867</v>
      </c>
      <c r="X909" s="9">
        <v>68221.899999999994</v>
      </c>
      <c r="Y909" s="4">
        <v>42867</v>
      </c>
      <c r="Z909" s="9">
        <v>7034.13</v>
      </c>
      <c r="AA909" s="4">
        <v>42952</v>
      </c>
      <c r="AB909" s="9">
        <v>10506.56</v>
      </c>
      <c r="AC909" s="4">
        <v>42862</v>
      </c>
      <c r="AD909" s="9">
        <v>9285.2999999999993</v>
      </c>
      <c r="AE909" s="4">
        <v>42867</v>
      </c>
      <c r="AF909" s="9">
        <v>534.71</v>
      </c>
      <c r="AG909" s="4">
        <v>42904</v>
      </c>
      <c r="AH909" s="9">
        <v>1822.91</v>
      </c>
      <c r="AI909" s="4">
        <v>42867</v>
      </c>
      <c r="AJ909" s="9">
        <v>47430.43</v>
      </c>
    </row>
    <row r="910" spans="1:36" x14ac:dyDescent="0.25">
      <c r="A910" s="4">
        <v>42874</v>
      </c>
      <c r="B910" s="9">
        <v>5727.4089999999997</v>
      </c>
      <c r="C910" s="4">
        <v>42874</v>
      </c>
      <c r="D910" s="9">
        <v>19590.759999999998</v>
      </c>
      <c r="E910" s="4">
        <v>43098</v>
      </c>
      <c r="F910" s="9">
        <v>3307.172</v>
      </c>
      <c r="G910" s="4">
        <v>42874</v>
      </c>
      <c r="H910" s="9">
        <v>15458.46</v>
      </c>
      <c r="I910" s="4">
        <v>42874</v>
      </c>
      <c r="J910" s="9">
        <v>9022.51</v>
      </c>
      <c r="K910" s="4">
        <v>42874</v>
      </c>
      <c r="L910" s="9">
        <v>2381.73</v>
      </c>
      <c r="M910" s="4">
        <v>42874</v>
      </c>
      <c r="N910" s="9">
        <v>7470.71</v>
      </c>
      <c r="O910" s="4">
        <v>42874</v>
      </c>
      <c r="P910" s="9">
        <v>25174.87</v>
      </c>
      <c r="Q910" s="4">
        <v>42874</v>
      </c>
      <c r="R910" s="9">
        <v>5324.4</v>
      </c>
      <c r="S910" s="4">
        <v>42874</v>
      </c>
      <c r="T910" s="9">
        <v>12638.69</v>
      </c>
      <c r="U910" s="4">
        <v>42869</v>
      </c>
      <c r="V910" s="9">
        <v>2286.02</v>
      </c>
      <c r="W910" s="4">
        <v>42874</v>
      </c>
      <c r="X910" s="9">
        <v>62639.3</v>
      </c>
      <c r="Y910" s="4">
        <v>42874</v>
      </c>
      <c r="Z910" s="9">
        <v>6930.76</v>
      </c>
      <c r="AA910" s="4">
        <v>42959</v>
      </c>
      <c r="AB910" s="9">
        <v>10329.57</v>
      </c>
      <c r="AC910" s="4">
        <v>42869</v>
      </c>
      <c r="AD910" s="9">
        <v>9400.9</v>
      </c>
      <c r="AE910" s="4">
        <v>42874</v>
      </c>
      <c r="AF910" s="9">
        <v>526.91999999999996</v>
      </c>
      <c r="AG910" s="4">
        <v>42911</v>
      </c>
      <c r="AH910" s="9">
        <v>1867.46</v>
      </c>
      <c r="AI910" s="4">
        <v>42874</v>
      </c>
      <c r="AJ910" s="9">
        <v>47962.6</v>
      </c>
    </row>
    <row r="911" spans="1:36" x14ac:dyDescent="0.25">
      <c r="A911" s="4">
        <v>42881</v>
      </c>
      <c r="B911" s="9">
        <v>5751.6639999999998</v>
      </c>
      <c r="C911" s="4">
        <v>42881</v>
      </c>
      <c r="D911" s="9">
        <v>19686.84</v>
      </c>
      <c r="E911" s="4">
        <v>43105</v>
      </c>
      <c r="F911" s="9">
        <v>3391.75</v>
      </c>
      <c r="G911" s="4">
        <v>42881</v>
      </c>
      <c r="H911" s="9">
        <v>15416.93</v>
      </c>
      <c r="I911" s="4">
        <v>42881</v>
      </c>
      <c r="J911" s="9">
        <v>9042.0300000000007</v>
      </c>
      <c r="K911" s="4">
        <v>42881</v>
      </c>
      <c r="L911" s="9">
        <v>2415.8200000000002</v>
      </c>
      <c r="M911" s="4">
        <v>42881</v>
      </c>
      <c r="N911" s="9">
        <v>7547.63</v>
      </c>
      <c r="O911" s="4">
        <v>42881</v>
      </c>
      <c r="P911" s="9">
        <v>25639.27</v>
      </c>
      <c r="Q911" s="4">
        <v>42881</v>
      </c>
      <c r="R911" s="9">
        <v>5336.64</v>
      </c>
      <c r="S911" s="4">
        <v>42881</v>
      </c>
      <c r="T911" s="9">
        <v>12602.18</v>
      </c>
      <c r="U911" s="4">
        <v>42876</v>
      </c>
      <c r="V911" s="9">
        <v>2288.48</v>
      </c>
      <c r="W911" s="4">
        <v>42881</v>
      </c>
      <c r="X911" s="9">
        <v>64085.4</v>
      </c>
      <c r="Y911" s="4">
        <v>42881</v>
      </c>
      <c r="Z911" s="9">
        <v>6973.83</v>
      </c>
      <c r="AA911" s="4">
        <v>42966</v>
      </c>
      <c r="AB911" s="9">
        <v>10321.33</v>
      </c>
      <c r="AC911" s="4">
        <v>42876</v>
      </c>
      <c r="AD911" s="9">
        <v>9427.9</v>
      </c>
      <c r="AE911" s="4">
        <v>42881</v>
      </c>
      <c r="AF911" s="9">
        <v>528.03</v>
      </c>
      <c r="AG911" s="4">
        <v>42918</v>
      </c>
      <c r="AH911" s="9">
        <v>1879.5</v>
      </c>
      <c r="AI911" s="4">
        <v>42881</v>
      </c>
      <c r="AJ911" s="9">
        <v>47535.43</v>
      </c>
    </row>
    <row r="912" spans="1:36" x14ac:dyDescent="0.25">
      <c r="A912" s="4">
        <v>42888</v>
      </c>
      <c r="B912" s="9">
        <v>5788.1139999999996</v>
      </c>
      <c r="C912" s="4">
        <v>42888</v>
      </c>
      <c r="D912" s="9">
        <v>20177.28</v>
      </c>
      <c r="E912" s="4">
        <v>43112</v>
      </c>
      <c r="F912" s="9">
        <v>3428.9409999999998</v>
      </c>
      <c r="G912" s="4">
        <v>42888</v>
      </c>
      <c r="H912" s="9">
        <v>15442.75</v>
      </c>
      <c r="I912" s="4">
        <v>42888</v>
      </c>
      <c r="J912" s="9">
        <v>9043.9599999999991</v>
      </c>
      <c r="K912" s="4">
        <v>42888</v>
      </c>
      <c r="L912" s="9">
        <v>2439.0700000000002</v>
      </c>
      <c r="M912" s="4">
        <v>42888</v>
      </c>
      <c r="N912" s="9">
        <v>7547.63</v>
      </c>
      <c r="O912" s="4">
        <v>42888</v>
      </c>
      <c r="P912" s="9">
        <v>25924.05</v>
      </c>
      <c r="Q912" s="4">
        <v>42888</v>
      </c>
      <c r="R912" s="9">
        <v>5343.41</v>
      </c>
      <c r="S912" s="4">
        <v>42888</v>
      </c>
      <c r="T912" s="9">
        <v>12822.94</v>
      </c>
      <c r="U912" s="4">
        <v>42883</v>
      </c>
      <c r="V912" s="9">
        <v>2355.3000000000002</v>
      </c>
      <c r="W912" s="4">
        <v>42888</v>
      </c>
      <c r="X912" s="9">
        <v>62510.7</v>
      </c>
      <c r="Y912" s="4">
        <v>42888</v>
      </c>
      <c r="Z912" s="9">
        <v>7044.84</v>
      </c>
      <c r="AA912" s="4">
        <v>42973</v>
      </c>
      <c r="AB912" s="9">
        <v>10515.51</v>
      </c>
      <c r="AC912" s="4">
        <v>42883</v>
      </c>
      <c r="AD912" s="9">
        <v>9595.1</v>
      </c>
      <c r="AE912" s="4">
        <v>42888</v>
      </c>
      <c r="AF912" s="9">
        <v>526.74</v>
      </c>
      <c r="AG912" s="4">
        <v>42925</v>
      </c>
      <c r="AH912" s="9">
        <v>1912.48</v>
      </c>
      <c r="AI912" s="4">
        <v>42888</v>
      </c>
      <c r="AJ912" s="9">
        <v>46522.53</v>
      </c>
    </row>
    <row r="913" spans="1:36" x14ac:dyDescent="0.25">
      <c r="A913" s="4">
        <v>42895</v>
      </c>
      <c r="B913" s="9">
        <v>5677.8040000000001</v>
      </c>
      <c r="C913" s="4">
        <v>42895</v>
      </c>
      <c r="D913" s="9">
        <v>20013.259999999998</v>
      </c>
      <c r="E913" s="4">
        <v>43119</v>
      </c>
      <c r="F913" s="9">
        <v>3487.864</v>
      </c>
      <c r="G913" s="4">
        <v>42895</v>
      </c>
      <c r="H913" s="9">
        <v>15473.21</v>
      </c>
      <c r="I913" s="4">
        <v>42895</v>
      </c>
      <c r="J913" s="9">
        <v>8845.85</v>
      </c>
      <c r="K913" s="4">
        <v>42895</v>
      </c>
      <c r="L913" s="9">
        <v>2431.77</v>
      </c>
      <c r="M913" s="4">
        <v>42895</v>
      </c>
      <c r="N913" s="9">
        <v>7527.33</v>
      </c>
      <c r="O913" s="4">
        <v>42895</v>
      </c>
      <c r="P913" s="9">
        <v>26030.29</v>
      </c>
      <c r="Q913" s="4">
        <v>42895</v>
      </c>
      <c r="R913" s="9">
        <v>5299.71</v>
      </c>
      <c r="S913" s="4">
        <v>42895</v>
      </c>
      <c r="T913" s="9">
        <v>12815.72</v>
      </c>
      <c r="U913" s="4">
        <v>42890</v>
      </c>
      <c r="V913" s="9">
        <v>2371.7199999999998</v>
      </c>
      <c r="W913" s="4">
        <v>42895</v>
      </c>
      <c r="X913" s="9">
        <v>62210.6</v>
      </c>
      <c r="Y913" s="4">
        <v>42895</v>
      </c>
      <c r="Z913" s="9">
        <v>7003.23</v>
      </c>
      <c r="AA913" s="4">
        <v>42980</v>
      </c>
      <c r="AB913" s="9">
        <v>10594.82</v>
      </c>
      <c r="AC913" s="4">
        <v>42890</v>
      </c>
      <c r="AD913" s="9">
        <v>9653.5</v>
      </c>
      <c r="AE913" s="4">
        <v>42895</v>
      </c>
      <c r="AF913" s="9">
        <v>527.29999999999995</v>
      </c>
      <c r="AG913" s="4">
        <v>42932</v>
      </c>
      <c r="AH913" s="9">
        <v>1960.69</v>
      </c>
      <c r="AI913" s="4">
        <v>42895</v>
      </c>
      <c r="AJ913" s="9">
        <v>45874.22</v>
      </c>
    </row>
    <row r="914" spans="1:36" x14ac:dyDescent="0.25">
      <c r="A914" s="4">
        <v>42902</v>
      </c>
      <c r="B914" s="9">
        <v>5774.0339999999997</v>
      </c>
      <c r="C914" s="4">
        <v>42902</v>
      </c>
      <c r="D914" s="9">
        <v>19943.259999999998</v>
      </c>
      <c r="E914" s="4">
        <v>43126</v>
      </c>
      <c r="F914" s="9">
        <v>3558.1289999999999</v>
      </c>
      <c r="G914" s="4">
        <v>42902</v>
      </c>
      <c r="H914" s="9">
        <v>15192.54</v>
      </c>
      <c r="I914" s="4">
        <v>42902</v>
      </c>
      <c r="J914" s="9">
        <v>8963.2900000000009</v>
      </c>
      <c r="K914" s="4">
        <v>42902</v>
      </c>
      <c r="L914" s="9">
        <v>2433.15</v>
      </c>
      <c r="M914" s="4">
        <v>42902</v>
      </c>
      <c r="N914" s="9">
        <v>7463.54</v>
      </c>
      <c r="O914" s="4">
        <v>42902</v>
      </c>
      <c r="P914" s="9">
        <v>25626.49</v>
      </c>
      <c r="Q914" s="4">
        <v>42902</v>
      </c>
      <c r="R914" s="9">
        <v>5263.31</v>
      </c>
      <c r="S914" s="4">
        <v>42902</v>
      </c>
      <c r="T914" s="9">
        <v>12752.73</v>
      </c>
      <c r="U914" s="4">
        <v>42897</v>
      </c>
      <c r="V914" s="9">
        <v>2381.69</v>
      </c>
      <c r="W914" s="4">
        <v>42902</v>
      </c>
      <c r="X914" s="9">
        <v>61626.400000000001</v>
      </c>
      <c r="Y914" s="4">
        <v>42902</v>
      </c>
      <c r="Z914" s="9">
        <v>7016.55</v>
      </c>
      <c r="AA914" s="4">
        <v>42987</v>
      </c>
      <c r="AB914" s="9">
        <v>10609.95</v>
      </c>
      <c r="AC914" s="4">
        <v>42897</v>
      </c>
      <c r="AD914" s="9">
        <v>9668.25</v>
      </c>
      <c r="AE914" s="4">
        <v>42902</v>
      </c>
      <c r="AF914" s="9">
        <v>520.66999999999996</v>
      </c>
      <c r="AG914" s="4">
        <v>42939</v>
      </c>
      <c r="AH914" s="9">
        <v>1925.13</v>
      </c>
      <c r="AI914" s="4">
        <v>42902</v>
      </c>
      <c r="AJ914" s="9">
        <v>44512.15</v>
      </c>
    </row>
    <row r="915" spans="1:36" x14ac:dyDescent="0.25">
      <c r="A915" s="4">
        <v>42909</v>
      </c>
      <c r="B915" s="9">
        <v>5715.875</v>
      </c>
      <c r="C915" s="4">
        <v>42909</v>
      </c>
      <c r="D915" s="9">
        <v>20132.669999999998</v>
      </c>
      <c r="E915" s="4">
        <v>43133</v>
      </c>
      <c r="F915" s="9">
        <v>3462.0810000000001</v>
      </c>
      <c r="G915" s="4">
        <v>42909</v>
      </c>
      <c r="H915" s="9">
        <v>15319.56</v>
      </c>
      <c r="I915" s="4">
        <v>42909</v>
      </c>
      <c r="J915" s="9">
        <v>9032.89</v>
      </c>
      <c r="K915" s="4">
        <v>42909</v>
      </c>
      <c r="L915" s="9">
        <v>2438.3000000000002</v>
      </c>
      <c r="M915" s="4">
        <v>42909</v>
      </c>
      <c r="N915" s="9">
        <v>7424.13</v>
      </c>
      <c r="O915" s="4">
        <v>42909</v>
      </c>
      <c r="P915" s="9">
        <v>25670.05</v>
      </c>
      <c r="Q915" s="4">
        <v>42909</v>
      </c>
      <c r="R915" s="9">
        <v>5266.12</v>
      </c>
      <c r="S915" s="4">
        <v>42909</v>
      </c>
      <c r="T915" s="9">
        <v>12733.41</v>
      </c>
      <c r="U915" s="4">
        <v>42904</v>
      </c>
      <c r="V915" s="9">
        <v>2361.83</v>
      </c>
      <c r="W915" s="4">
        <v>42909</v>
      </c>
      <c r="X915" s="9">
        <v>61087.1</v>
      </c>
      <c r="Y915" s="4">
        <v>42909</v>
      </c>
      <c r="Z915" s="9">
        <v>6995.57</v>
      </c>
      <c r="AA915" s="4">
        <v>42994</v>
      </c>
      <c r="AB915" s="9">
        <v>10580.41</v>
      </c>
      <c r="AC915" s="4">
        <v>42904</v>
      </c>
      <c r="AD915" s="9">
        <v>9588.0499999999993</v>
      </c>
      <c r="AE915" s="4">
        <v>42909</v>
      </c>
      <c r="AF915" s="9">
        <v>519.5</v>
      </c>
      <c r="AG915" s="4">
        <v>42946</v>
      </c>
      <c r="AH915" s="9">
        <v>1916.75</v>
      </c>
      <c r="AI915" s="4">
        <v>42909</v>
      </c>
      <c r="AJ915" s="9">
        <v>45358.66</v>
      </c>
    </row>
    <row r="916" spans="1:36" x14ac:dyDescent="0.25">
      <c r="A916" s="4">
        <v>42916</v>
      </c>
      <c r="B916" s="9">
        <v>5721.4939999999997</v>
      </c>
      <c r="C916" s="4">
        <v>42916</v>
      </c>
      <c r="D916" s="9">
        <v>20033.43</v>
      </c>
      <c r="E916" s="4">
        <v>43140</v>
      </c>
      <c r="F916" s="9">
        <v>3129.8510000000001</v>
      </c>
      <c r="G916" s="4">
        <v>42916</v>
      </c>
      <c r="H916" s="9">
        <v>15182.19</v>
      </c>
      <c r="I916" s="4">
        <v>42916</v>
      </c>
      <c r="J916" s="9">
        <v>8906.89</v>
      </c>
      <c r="K916" s="4">
        <v>42916</v>
      </c>
      <c r="L916" s="9">
        <v>2423.41</v>
      </c>
      <c r="M916" s="4">
        <v>42916</v>
      </c>
      <c r="N916" s="9">
        <v>7312.72</v>
      </c>
      <c r="O916" s="4">
        <v>42916</v>
      </c>
      <c r="P916" s="9">
        <v>25764.58</v>
      </c>
      <c r="Q916" s="4">
        <v>42916</v>
      </c>
      <c r="R916" s="9">
        <v>5120.68</v>
      </c>
      <c r="S916" s="4">
        <v>42916</v>
      </c>
      <c r="T916" s="9">
        <v>12325.12</v>
      </c>
      <c r="U916" s="4">
        <v>42911</v>
      </c>
      <c r="V916" s="9">
        <v>2378.6</v>
      </c>
      <c r="W916" s="4">
        <v>42916</v>
      </c>
      <c r="X916" s="9">
        <v>62900</v>
      </c>
      <c r="Y916" s="4">
        <v>42916</v>
      </c>
      <c r="Z916" s="9">
        <v>6827.62</v>
      </c>
      <c r="AA916" s="4">
        <v>43001</v>
      </c>
      <c r="AB916" s="9">
        <v>10449.68</v>
      </c>
      <c r="AC916" s="4">
        <v>42911</v>
      </c>
      <c r="AD916" s="9">
        <v>9574.9500000000007</v>
      </c>
      <c r="AE916" s="4">
        <v>42916</v>
      </c>
      <c r="AF916" s="9">
        <v>507.15</v>
      </c>
      <c r="AG916" s="4">
        <v>42953</v>
      </c>
      <c r="AH916" s="9">
        <v>1953.49</v>
      </c>
      <c r="AI916" s="4">
        <v>42916</v>
      </c>
      <c r="AJ916" s="9">
        <v>45421.760000000002</v>
      </c>
    </row>
    <row r="917" spans="1:36" x14ac:dyDescent="0.25">
      <c r="A917" s="4">
        <v>42923</v>
      </c>
      <c r="B917" s="9">
        <v>5703.567</v>
      </c>
      <c r="C917" s="4">
        <v>42923</v>
      </c>
      <c r="D917" s="9">
        <v>19929.09</v>
      </c>
      <c r="E917" s="4">
        <v>43147</v>
      </c>
      <c r="F917" s="9">
        <v>3199.1590000000001</v>
      </c>
      <c r="G917" s="4">
        <v>42923</v>
      </c>
      <c r="H917" s="9">
        <v>15027.16</v>
      </c>
      <c r="I917" s="4">
        <v>42923</v>
      </c>
      <c r="J917" s="9">
        <v>8883.27</v>
      </c>
      <c r="K917" s="4">
        <v>42923</v>
      </c>
      <c r="L917" s="9">
        <v>2425.1799999999998</v>
      </c>
      <c r="M917" s="4">
        <v>42923</v>
      </c>
      <c r="N917" s="9">
        <v>7350.92</v>
      </c>
      <c r="O917" s="4">
        <v>42923</v>
      </c>
      <c r="P917" s="9">
        <v>25340.85</v>
      </c>
      <c r="Q917" s="4">
        <v>42923</v>
      </c>
      <c r="R917" s="9">
        <v>5145.16</v>
      </c>
      <c r="S917" s="4">
        <v>42923</v>
      </c>
      <c r="T917" s="9">
        <v>12388.68</v>
      </c>
      <c r="U917" s="4">
        <v>42918</v>
      </c>
      <c r="V917" s="9">
        <v>2391.79</v>
      </c>
      <c r="W917" s="4">
        <v>42923</v>
      </c>
      <c r="X917" s="9">
        <v>62322.400000000001</v>
      </c>
      <c r="Y917" s="4">
        <v>42923</v>
      </c>
      <c r="Z917" s="9">
        <v>6875.21</v>
      </c>
      <c r="AA917" s="4">
        <v>43008</v>
      </c>
      <c r="AB917" s="9">
        <v>10383.94</v>
      </c>
      <c r="AC917" s="4">
        <v>42918</v>
      </c>
      <c r="AD917" s="9">
        <v>9520.9</v>
      </c>
      <c r="AE917" s="4">
        <v>42923</v>
      </c>
      <c r="AF917" s="9">
        <v>509.92</v>
      </c>
      <c r="AG917" s="4">
        <v>42960</v>
      </c>
      <c r="AH917" s="9">
        <v>1944.83</v>
      </c>
      <c r="AI917" s="4">
        <v>42923</v>
      </c>
      <c r="AJ917" s="9">
        <v>45670.49</v>
      </c>
    </row>
    <row r="918" spans="1:36" x14ac:dyDescent="0.25">
      <c r="A918" s="4">
        <v>42930</v>
      </c>
      <c r="B918" s="9">
        <v>5765.1189999999997</v>
      </c>
      <c r="C918" s="4">
        <v>42930</v>
      </c>
      <c r="D918" s="9">
        <v>20118.86</v>
      </c>
      <c r="E918" s="4">
        <v>43154</v>
      </c>
      <c r="F918" s="9">
        <v>3289.0239999999999</v>
      </c>
      <c r="G918" s="4">
        <v>42930</v>
      </c>
      <c r="H918" s="9">
        <v>15174.81</v>
      </c>
      <c r="I918" s="4">
        <v>42930</v>
      </c>
      <c r="J918" s="9">
        <v>9034.57</v>
      </c>
      <c r="K918" s="4">
        <v>42930</v>
      </c>
      <c r="L918" s="9">
        <v>2459.27</v>
      </c>
      <c r="M918" s="4">
        <v>42930</v>
      </c>
      <c r="N918" s="9">
        <v>7378.39</v>
      </c>
      <c r="O918" s="4">
        <v>42930</v>
      </c>
      <c r="P918" s="9">
        <v>26389.23</v>
      </c>
      <c r="Q918" s="4">
        <v>42930</v>
      </c>
      <c r="R918" s="9">
        <v>5235.3100000000004</v>
      </c>
      <c r="S918" s="4">
        <v>42930</v>
      </c>
      <c r="T918" s="9">
        <v>12631.72</v>
      </c>
      <c r="U918" s="4">
        <v>42925</v>
      </c>
      <c r="V918" s="9">
        <v>2379.87</v>
      </c>
      <c r="W918" s="4">
        <v>42930</v>
      </c>
      <c r="X918" s="9">
        <v>65436.2</v>
      </c>
      <c r="Y918" s="4">
        <v>42930</v>
      </c>
      <c r="Z918" s="9">
        <v>6893.47</v>
      </c>
      <c r="AA918" s="4">
        <v>43015</v>
      </c>
      <c r="AB918" s="9">
        <v>10532.81</v>
      </c>
      <c r="AC918" s="4">
        <v>42925</v>
      </c>
      <c r="AD918" s="9">
        <v>9665.7999999999993</v>
      </c>
      <c r="AE918" s="4">
        <v>42930</v>
      </c>
      <c r="AF918" s="9">
        <v>521.07000000000005</v>
      </c>
      <c r="AG918" s="4">
        <v>42967</v>
      </c>
      <c r="AH918" s="9">
        <v>1930.71</v>
      </c>
      <c r="AI918" s="4">
        <v>42930</v>
      </c>
      <c r="AJ918" s="9">
        <v>47309.26</v>
      </c>
    </row>
    <row r="919" spans="1:36" x14ac:dyDescent="0.25">
      <c r="A919" s="4">
        <v>42937</v>
      </c>
      <c r="B919" s="9">
        <v>5722.8410000000003</v>
      </c>
      <c r="C919" s="4">
        <v>42937</v>
      </c>
      <c r="D919" s="9">
        <v>20099.75</v>
      </c>
      <c r="E919" s="4">
        <v>43161</v>
      </c>
      <c r="F919" s="9">
        <v>3254.5279999999998</v>
      </c>
      <c r="G919" s="4">
        <v>42937</v>
      </c>
      <c r="H919" s="9">
        <v>15183.13</v>
      </c>
      <c r="I919" s="4">
        <v>42937</v>
      </c>
      <c r="J919" s="9">
        <v>8938.68</v>
      </c>
      <c r="K919" s="4">
        <v>42937</v>
      </c>
      <c r="L919" s="9">
        <v>2472.54</v>
      </c>
      <c r="M919" s="4">
        <v>42937</v>
      </c>
      <c r="N919" s="9">
        <v>7452.91</v>
      </c>
      <c r="O919" s="4">
        <v>42937</v>
      </c>
      <c r="P919" s="9">
        <v>26706.09</v>
      </c>
      <c r="Q919" s="4">
        <v>42937</v>
      </c>
      <c r="R919" s="9">
        <v>5117.66</v>
      </c>
      <c r="S919" s="4">
        <v>42937</v>
      </c>
      <c r="T919" s="9">
        <v>12240.06</v>
      </c>
      <c r="U919" s="4">
        <v>42932</v>
      </c>
      <c r="V919" s="9">
        <v>2414.63</v>
      </c>
      <c r="W919" s="4">
        <v>42937</v>
      </c>
      <c r="X919" s="9">
        <v>64684.2</v>
      </c>
      <c r="Y919" s="4">
        <v>42937</v>
      </c>
      <c r="Z919" s="9">
        <v>6705.49</v>
      </c>
      <c r="AA919" s="4">
        <v>43022</v>
      </c>
      <c r="AB919" s="9">
        <v>10724.09</v>
      </c>
      <c r="AC919" s="4">
        <v>42932</v>
      </c>
      <c r="AD919" s="9">
        <v>9886.35</v>
      </c>
      <c r="AE919" s="4">
        <v>42937</v>
      </c>
      <c r="AF919" s="9">
        <v>522.22</v>
      </c>
      <c r="AG919" s="4">
        <v>42974</v>
      </c>
      <c r="AH919" s="9">
        <v>1979.14</v>
      </c>
      <c r="AI919" s="4">
        <v>42937</v>
      </c>
      <c r="AJ919" s="9">
        <v>47801.91</v>
      </c>
    </row>
    <row r="920" spans="1:36" x14ac:dyDescent="0.25">
      <c r="A920" s="4">
        <v>42944</v>
      </c>
      <c r="B920" s="9">
        <v>5702.8180000000002</v>
      </c>
      <c r="C920" s="4">
        <v>42944</v>
      </c>
      <c r="D920" s="9">
        <v>19959.84</v>
      </c>
      <c r="E920" s="4">
        <v>43168</v>
      </c>
      <c r="F920" s="9">
        <v>3307.1660000000002</v>
      </c>
      <c r="G920" s="4">
        <v>42944</v>
      </c>
      <c r="H920" s="9">
        <v>15128.65</v>
      </c>
      <c r="I920" s="4">
        <v>42944</v>
      </c>
      <c r="J920" s="9">
        <v>9019.31</v>
      </c>
      <c r="K920" s="4">
        <v>42944</v>
      </c>
      <c r="L920" s="9">
        <v>2472.1</v>
      </c>
      <c r="M920" s="4">
        <v>42944</v>
      </c>
      <c r="N920" s="9">
        <v>7368.37</v>
      </c>
      <c r="O920" s="4">
        <v>42944</v>
      </c>
      <c r="P920" s="9">
        <v>26979.39</v>
      </c>
      <c r="Q920" s="4">
        <v>42944</v>
      </c>
      <c r="R920" s="9">
        <v>5131.3900000000003</v>
      </c>
      <c r="S920" s="4">
        <v>42944</v>
      </c>
      <c r="T920" s="9">
        <v>12162.7</v>
      </c>
      <c r="U920" s="4">
        <v>42939</v>
      </c>
      <c r="V920" s="9">
        <v>2450.06</v>
      </c>
      <c r="W920" s="4">
        <v>42944</v>
      </c>
      <c r="X920" s="9">
        <v>65497.1</v>
      </c>
      <c r="Y920" s="4">
        <v>42944</v>
      </c>
      <c r="Z920" s="9">
        <v>6663.49</v>
      </c>
      <c r="AA920" s="4">
        <v>43029</v>
      </c>
      <c r="AB920" s="9">
        <v>10728.88</v>
      </c>
      <c r="AC920" s="4">
        <v>42939</v>
      </c>
      <c r="AD920" s="9">
        <v>9915.25</v>
      </c>
      <c r="AE920" s="4">
        <v>42944</v>
      </c>
      <c r="AF920" s="9">
        <v>525.53</v>
      </c>
      <c r="AG920" s="4">
        <v>42981</v>
      </c>
      <c r="AH920" s="9">
        <v>2010.98</v>
      </c>
      <c r="AI920" s="4">
        <v>42944</v>
      </c>
      <c r="AJ920" s="9">
        <v>48551.29</v>
      </c>
    </row>
    <row r="921" spans="1:36" x14ac:dyDescent="0.25">
      <c r="A921" s="4">
        <v>42951</v>
      </c>
      <c r="B921" s="9">
        <v>5720.5829999999996</v>
      </c>
      <c r="C921" s="4">
        <v>42951</v>
      </c>
      <c r="D921" s="9">
        <v>19952.330000000002</v>
      </c>
      <c r="E921" s="4">
        <v>43175</v>
      </c>
      <c r="F921" s="9">
        <v>3269.8820000000001</v>
      </c>
      <c r="G921" s="4">
        <v>42951</v>
      </c>
      <c r="H921" s="9">
        <v>15257.97</v>
      </c>
      <c r="I921" s="4">
        <v>42951</v>
      </c>
      <c r="J921" s="9">
        <v>9176.99</v>
      </c>
      <c r="K921" s="4">
        <v>42951</v>
      </c>
      <c r="L921" s="9">
        <v>2476.83</v>
      </c>
      <c r="M921" s="4">
        <v>42951</v>
      </c>
      <c r="N921" s="9">
        <v>7511.71</v>
      </c>
      <c r="O921" s="4">
        <v>42951</v>
      </c>
      <c r="P921" s="9">
        <v>27562.68</v>
      </c>
      <c r="Q921" s="4">
        <v>42951</v>
      </c>
      <c r="R921" s="9">
        <v>5203.4399999999996</v>
      </c>
      <c r="S921" s="4">
        <v>42951</v>
      </c>
      <c r="T921" s="9">
        <v>12297.72</v>
      </c>
      <c r="U921" s="4">
        <v>42946</v>
      </c>
      <c r="V921" s="9">
        <v>2400.9899999999998</v>
      </c>
      <c r="W921" s="4">
        <v>42951</v>
      </c>
      <c r="X921" s="9">
        <v>66898</v>
      </c>
      <c r="Y921" s="4">
        <v>42951</v>
      </c>
      <c r="Z921" s="9">
        <v>6724.39</v>
      </c>
      <c r="AA921" s="4">
        <v>43036</v>
      </c>
      <c r="AB921" s="9">
        <v>10709.11</v>
      </c>
      <c r="AC921" s="4">
        <v>42946</v>
      </c>
      <c r="AD921" s="9">
        <v>10014.5</v>
      </c>
      <c r="AE921" s="4">
        <v>42951</v>
      </c>
      <c r="AF921" s="9">
        <v>529.09</v>
      </c>
      <c r="AG921" s="4">
        <v>42988</v>
      </c>
      <c r="AH921" s="9">
        <v>2032.75</v>
      </c>
      <c r="AI921" s="4">
        <v>42951</v>
      </c>
      <c r="AJ921" s="9">
        <v>49506.15</v>
      </c>
    </row>
    <row r="922" spans="1:36" x14ac:dyDescent="0.25">
      <c r="A922" s="4">
        <v>42958</v>
      </c>
      <c r="B922" s="9">
        <v>5693.14</v>
      </c>
      <c r="C922" s="4">
        <v>42958</v>
      </c>
      <c r="D922" s="9">
        <v>19729.740000000002</v>
      </c>
      <c r="E922" s="4">
        <v>43182</v>
      </c>
      <c r="F922" s="9">
        <v>3152.761</v>
      </c>
      <c r="G922" s="4">
        <v>42958</v>
      </c>
      <c r="H922" s="9">
        <v>15033.38</v>
      </c>
      <c r="I922" s="4">
        <v>42958</v>
      </c>
      <c r="J922" s="9">
        <v>8884.0400000000009</v>
      </c>
      <c r="K922" s="4">
        <v>42958</v>
      </c>
      <c r="L922" s="9">
        <v>2441.3200000000002</v>
      </c>
      <c r="M922" s="4">
        <v>42958</v>
      </c>
      <c r="N922" s="9">
        <v>7309.96</v>
      </c>
      <c r="O922" s="4">
        <v>42958</v>
      </c>
      <c r="P922" s="9">
        <v>26883.51</v>
      </c>
      <c r="Q922" s="4">
        <v>42958</v>
      </c>
      <c r="R922" s="9">
        <v>5060.92</v>
      </c>
      <c r="S922" s="4">
        <v>42958</v>
      </c>
      <c r="T922" s="9">
        <v>12014.06</v>
      </c>
      <c r="U922" s="4">
        <v>42953</v>
      </c>
      <c r="V922" s="9">
        <v>2395.4499999999998</v>
      </c>
      <c r="W922" s="4">
        <v>42958</v>
      </c>
      <c r="X922" s="9">
        <v>67358.600000000006</v>
      </c>
      <c r="Y922" s="4">
        <v>42958</v>
      </c>
      <c r="Z922" s="9">
        <v>6581.16</v>
      </c>
      <c r="AA922" s="4">
        <v>43043</v>
      </c>
      <c r="AB922" s="9">
        <v>10800.77</v>
      </c>
      <c r="AC922" s="4">
        <v>42953</v>
      </c>
      <c r="AD922" s="9">
        <v>10066.4</v>
      </c>
      <c r="AE922" s="4">
        <v>42958</v>
      </c>
      <c r="AF922" s="9">
        <v>516.97</v>
      </c>
      <c r="AG922" s="4">
        <v>42995</v>
      </c>
      <c r="AH922" s="9">
        <v>2053.81</v>
      </c>
      <c r="AI922" s="4">
        <v>42958</v>
      </c>
      <c r="AJ922" s="9">
        <v>48766.71</v>
      </c>
    </row>
    <row r="923" spans="1:36" x14ac:dyDescent="0.25">
      <c r="A923" s="4">
        <v>42965</v>
      </c>
      <c r="B923" s="9">
        <v>5747.1120000000001</v>
      </c>
      <c r="C923" s="4">
        <v>42965</v>
      </c>
      <c r="D923" s="9">
        <v>19470.41</v>
      </c>
      <c r="E923" s="4">
        <v>43189</v>
      </c>
      <c r="F923" s="9">
        <v>3168.8960000000002</v>
      </c>
      <c r="G923" s="4">
        <v>42965</v>
      </c>
      <c r="H923" s="9">
        <v>14952.33</v>
      </c>
      <c r="I923" s="4">
        <v>42965</v>
      </c>
      <c r="J923" s="9">
        <v>8874.35</v>
      </c>
      <c r="K923" s="4">
        <v>42965</v>
      </c>
      <c r="L923" s="9">
        <v>2425.5500000000002</v>
      </c>
      <c r="M923" s="4">
        <v>42965</v>
      </c>
      <c r="N923" s="9">
        <v>7323.98</v>
      </c>
      <c r="O923" s="4">
        <v>42965</v>
      </c>
      <c r="P923" s="9">
        <v>27047.57</v>
      </c>
      <c r="Q923" s="4">
        <v>42965</v>
      </c>
      <c r="R923" s="9">
        <v>5114.1499999999996</v>
      </c>
      <c r="S923" s="4">
        <v>42965</v>
      </c>
      <c r="T923" s="9">
        <v>12165.19</v>
      </c>
      <c r="U923" s="4">
        <v>42960</v>
      </c>
      <c r="V923" s="9">
        <v>2319.71</v>
      </c>
      <c r="W923" s="4">
        <v>42965</v>
      </c>
      <c r="X923" s="9">
        <v>68714.7</v>
      </c>
      <c r="Y923" s="4">
        <v>42965</v>
      </c>
      <c r="Z923" s="9">
        <v>6705.26</v>
      </c>
      <c r="AA923" s="4">
        <v>43050</v>
      </c>
      <c r="AB923" s="9">
        <v>10732.67</v>
      </c>
      <c r="AC923" s="4">
        <v>42960</v>
      </c>
      <c r="AD923" s="9">
        <v>9710.7999999999993</v>
      </c>
      <c r="AE923" s="4">
        <v>42965</v>
      </c>
      <c r="AF923" s="9">
        <v>519.64</v>
      </c>
      <c r="AG923" s="4">
        <v>43002</v>
      </c>
      <c r="AH923" s="9">
        <v>2051.63</v>
      </c>
      <c r="AI923" s="4">
        <v>42965</v>
      </c>
      <c r="AJ923" s="9">
        <v>48929.87</v>
      </c>
    </row>
    <row r="924" spans="1:36" x14ac:dyDescent="0.25">
      <c r="A924" s="4">
        <v>42972</v>
      </c>
      <c r="B924" s="9">
        <v>5743.8609999999999</v>
      </c>
      <c r="C924" s="4">
        <v>42972</v>
      </c>
      <c r="D924" s="9">
        <v>19452.61</v>
      </c>
      <c r="E924" s="4">
        <v>43196</v>
      </c>
      <c r="F924" s="9">
        <v>3131.1109999999999</v>
      </c>
      <c r="G924" s="4">
        <v>42972</v>
      </c>
      <c r="H924" s="9">
        <v>15055.99</v>
      </c>
      <c r="I924" s="4">
        <v>42972</v>
      </c>
      <c r="J924" s="9">
        <v>8906.18</v>
      </c>
      <c r="K924" s="4">
        <v>42972</v>
      </c>
      <c r="L924" s="9">
        <v>2443.0500000000002</v>
      </c>
      <c r="M924" s="4">
        <v>42972</v>
      </c>
      <c r="N924" s="9">
        <v>7401.46</v>
      </c>
      <c r="O924" s="4">
        <v>42972</v>
      </c>
      <c r="P924" s="9">
        <v>27848.16</v>
      </c>
      <c r="Q924" s="4">
        <v>42972</v>
      </c>
      <c r="R924" s="9">
        <v>5104.33</v>
      </c>
      <c r="S924" s="4">
        <v>42972</v>
      </c>
      <c r="T924" s="9">
        <v>12167.94</v>
      </c>
      <c r="U924" s="4">
        <v>42967</v>
      </c>
      <c r="V924" s="9">
        <v>2358.37</v>
      </c>
      <c r="W924" s="4">
        <v>42972</v>
      </c>
      <c r="X924" s="9">
        <v>71073.7</v>
      </c>
      <c r="Y924" s="4">
        <v>42972</v>
      </c>
      <c r="Z924" s="9">
        <v>6643.52</v>
      </c>
      <c r="AA924" s="4">
        <v>43057</v>
      </c>
      <c r="AB924" s="9">
        <v>10701.64</v>
      </c>
      <c r="AC924" s="4">
        <v>42967</v>
      </c>
      <c r="AD924" s="9">
        <v>9837.4</v>
      </c>
      <c r="AE924" s="4">
        <v>42972</v>
      </c>
      <c r="AF924" s="9">
        <v>517.41999999999996</v>
      </c>
      <c r="AG924" s="4">
        <v>43009</v>
      </c>
      <c r="AH924" s="9">
        <v>2077.19</v>
      </c>
      <c r="AI924" s="4">
        <v>42972</v>
      </c>
      <c r="AJ924" s="9">
        <v>50175.33</v>
      </c>
    </row>
    <row r="925" spans="1:36" x14ac:dyDescent="0.25">
      <c r="A925" s="4">
        <v>42979</v>
      </c>
      <c r="B925" s="9">
        <v>5724.5919999999996</v>
      </c>
      <c r="C925" s="4">
        <v>42979</v>
      </c>
      <c r="D925" s="9">
        <v>19691.47</v>
      </c>
      <c r="E925" s="4">
        <v>43203</v>
      </c>
      <c r="F925" s="9">
        <v>3159.0520000000001</v>
      </c>
      <c r="G925" s="4">
        <v>42979</v>
      </c>
      <c r="H925" s="9">
        <v>15191.6</v>
      </c>
      <c r="I925" s="4">
        <v>42979</v>
      </c>
      <c r="J925" s="9">
        <v>8941.6200000000008</v>
      </c>
      <c r="K925" s="4">
        <v>42979</v>
      </c>
      <c r="L925" s="9">
        <v>2476.5500000000002</v>
      </c>
      <c r="M925" s="4">
        <v>42979</v>
      </c>
      <c r="N925" s="9">
        <v>7438.5</v>
      </c>
      <c r="O925" s="4">
        <v>42979</v>
      </c>
      <c r="P925" s="9">
        <v>27953.16</v>
      </c>
      <c r="Q925" s="4">
        <v>42979</v>
      </c>
      <c r="R925" s="9">
        <v>5123.26</v>
      </c>
      <c r="S925" s="4">
        <v>42979</v>
      </c>
      <c r="T925" s="9">
        <v>12142.64</v>
      </c>
      <c r="U925" s="4">
        <v>42974</v>
      </c>
      <c r="V925" s="9">
        <v>2378.5100000000002</v>
      </c>
      <c r="W925" s="4">
        <v>42979</v>
      </c>
      <c r="X925" s="9">
        <v>71923.100000000006</v>
      </c>
      <c r="Y925" s="4">
        <v>42979</v>
      </c>
      <c r="Z925" s="9">
        <v>6709.23</v>
      </c>
      <c r="AA925" s="4">
        <v>43064</v>
      </c>
      <c r="AB925" s="9">
        <v>10854.09</v>
      </c>
      <c r="AC925" s="4">
        <v>42974</v>
      </c>
      <c r="AD925" s="9">
        <v>9857.0499999999993</v>
      </c>
      <c r="AE925" s="4">
        <v>42979</v>
      </c>
      <c r="AF925" s="9">
        <v>518.17999999999995</v>
      </c>
      <c r="AG925" s="4">
        <v>43016</v>
      </c>
      <c r="AH925" s="9">
        <v>2093.86</v>
      </c>
      <c r="AI925" s="4">
        <v>42979</v>
      </c>
      <c r="AJ925" s="9">
        <v>49996.4</v>
      </c>
    </row>
    <row r="926" spans="1:36" x14ac:dyDescent="0.25">
      <c r="A926" s="4">
        <v>42986</v>
      </c>
      <c r="B926" s="9">
        <v>5672.6170000000002</v>
      </c>
      <c r="C926" s="4">
        <v>42986</v>
      </c>
      <c r="D926" s="9">
        <v>19274.82</v>
      </c>
      <c r="E926" s="4">
        <v>43210</v>
      </c>
      <c r="F926" s="9">
        <v>3071.5419999999999</v>
      </c>
      <c r="G926" s="4">
        <v>42986</v>
      </c>
      <c r="H926" s="9">
        <v>14985.32</v>
      </c>
      <c r="I926" s="4">
        <v>42986</v>
      </c>
      <c r="J926" s="9">
        <v>8912.0499999999993</v>
      </c>
      <c r="K926" s="4">
        <v>42986</v>
      </c>
      <c r="L926" s="9">
        <v>2461.4299999999998</v>
      </c>
      <c r="M926" s="4">
        <v>42986</v>
      </c>
      <c r="N926" s="9">
        <v>7377.6</v>
      </c>
      <c r="O926" s="4">
        <v>42986</v>
      </c>
      <c r="P926" s="9">
        <v>27668.47</v>
      </c>
      <c r="Q926" s="4">
        <v>42986</v>
      </c>
      <c r="R926" s="9">
        <v>5113.49</v>
      </c>
      <c r="S926" s="4">
        <v>42986</v>
      </c>
      <c r="T926" s="9">
        <v>12303.98</v>
      </c>
      <c r="U926" s="4">
        <v>42981</v>
      </c>
      <c r="V926" s="9">
        <v>2357.69</v>
      </c>
      <c r="W926" s="4">
        <v>42986</v>
      </c>
      <c r="X926" s="9">
        <v>73078.899999999994</v>
      </c>
      <c r="Y926" s="4">
        <v>42986</v>
      </c>
      <c r="Z926" s="9">
        <v>6681.82</v>
      </c>
      <c r="AA926" s="4">
        <v>43071</v>
      </c>
      <c r="AB926" s="9">
        <v>10600.37</v>
      </c>
      <c r="AC926" s="4">
        <v>42981</v>
      </c>
      <c r="AD926" s="9">
        <v>9974.4</v>
      </c>
      <c r="AE926" s="4">
        <v>42986</v>
      </c>
      <c r="AF926" s="9">
        <v>518.82000000000005</v>
      </c>
      <c r="AG926" s="4">
        <v>43023</v>
      </c>
      <c r="AH926" s="9">
        <v>2098.77</v>
      </c>
      <c r="AI926" s="4">
        <v>42986</v>
      </c>
      <c r="AJ926" s="9">
        <v>49274.03</v>
      </c>
    </row>
    <row r="927" spans="1:36" x14ac:dyDescent="0.25">
      <c r="A927" s="4">
        <v>42993</v>
      </c>
      <c r="B927" s="9">
        <v>5695.0230000000001</v>
      </c>
      <c r="C927" s="4">
        <v>42993</v>
      </c>
      <c r="D927" s="9">
        <v>19909.5</v>
      </c>
      <c r="E927" s="4">
        <v>43217</v>
      </c>
      <c r="F927" s="9">
        <v>3082.232</v>
      </c>
      <c r="G927" s="4">
        <v>42993</v>
      </c>
      <c r="H927" s="9">
        <v>15173.03</v>
      </c>
      <c r="I927" s="4">
        <v>42993</v>
      </c>
      <c r="J927" s="9">
        <v>9028.0499999999993</v>
      </c>
      <c r="K927" s="4">
        <v>42993</v>
      </c>
      <c r="L927" s="9">
        <v>2500.23</v>
      </c>
      <c r="M927" s="4">
        <v>42993</v>
      </c>
      <c r="N927" s="9">
        <v>7215.47</v>
      </c>
      <c r="O927" s="4">
        <v>42993</v>
      </c>
      <c r="P927" s="9">
        <v>27807.59</v>
      </c>
      <c r="Q927" s="4">
        <v>42993</v>
      </c>
      <c r="R927" s="9">
        <v>5213.91</v>
      </c>
      <c r="S927" s="4">
        <v>42993</v>
      </c>
      <c r="T927" s="9">
        <v>12518.81</v>
      </c>
      <c r="U927" s="4">
        <v>42988</v>
      </c>
      <c r="V927" s="9">
        <v>2343.7199999999998</v>
      </c>
      <c r="W927" s="4">
        <v>42993</v>
      </c>
      <c r="X927" s="9">
        <v>75756.5</v>
      </c>
      <c r="Y927" s="4">
        <v>42993</v>
      </c>
      <c r="Z927" s="9">
        <v>6675.09</v>
      </c>
      <c r="AA927" s="4">
        <v>43078</v>
      </c>
      <c r="AB927" s="9">
        <v>10398.620000000001</v>
      </c>
      <c r="AC927" s="4">
        <v>42988</v>
      </c>
      <c r="AD927" s="9">
        <v>9934.7999999999993</v>
      </c>
      <c r="AE927" s="4">
        <v>42993</v>
      </c>
      <c r="AF927" s="9">
        <v>526.78</v>
      </c>
      <c r="AG927" s="4">
        <v>43030</v>
      </c>
      <c r="AH927" s="9">
        <v>2071.83</v>
      </c>
      <c r="AI927" s="4">
        <v>42993</v>
      </c>
      <c r="AJ927" s="9">
        <v>49274.6</v>
      </c>
    </row>
    <row r="928" spans="1:36" x14ac:dyDescent="0.25">
      <c r="A928" s="4">
        <v>43000</v>
      </c>
      <c r="B928" s="9">
        <v>5682.1369999999997</v>
      </c>
      <c r="C928" s="4">
        <v>43000</v>
      </c>
      <c r="D928" s="9">
        <v>20296.45</v>
      </c>
      <c r="E928" s="4">
        <v>43224</v>
      </c>
      <c r="F928" s="9">
        <v>3091.0329999999999</v>
      </c>
      <c r="G928" s="4">
        <v>43000</v>
      </c>
      <c r="H928" s="9">
        <v>15454.23</v>
      </c>
      <c r="I928" s="4">
        <v>43000</v>
      </c>
      <c r="J928" s="9">
        <v>9136.7199999999993</v>
      </c>
      <c r="K928" s="4">
        <v>43000</v>
      </c>
      <c r="L928" s="9">
        <v>2502.2199999999998</v>
      </c>
      <c r="M928" s="4">
        <v>43000</v>
      </c>
      <c r="N928" s="9">
        <v>7310.64</v>
      </c>
      <c r="O928" s="4">
        <v>43000</v>
      </c>
      <c r="P928" s="9">
        <v>27880.53</v>
      </c>
      <c r="Q928" s="4">
        <v>43000</v>
      </c>
      <c r="R928" s="9">
        <v>5281.29</v>
      </c>
      <c r="S928" s="4">
        <v>43000</v>
      </c>
      <c r="T928" s="9">
        <v>12592.35</v>
      </c>
      <c r="U928" s="4">
        <v>42995</v>
      </c>
      <c r="V928" s="9">
        <v>2386.0700000000002</v>
      </c>
      <c r="W928" s="4">
        <v>43000</v>
      </c>
      <c r="X928" s="9">
        <v>75389.8</v>
      </c>
      <c r="Y928" s="4">
        <v>43000</v>
      </c>
      <c r="Z928" s="9">
        <v>6700.17</v>
      </c>
      <c r="AA928" s="4">
        <v>43085</v>
      </c>
      <c r="AB928" s="9">
        <v>10491.44</v>
      </c>
      <c r="AC928" s="4">
        <v>42995</v>
      </c>
      <c r="AD928" s="9">
        <v>10085.4</v>
      </c>
      <c r="AE928" s="4">
        <v>43000</v>
      </c>
      <c r="AF928" s="9">
        <v>528.03</v>
      </c>
      <c r="AG928" s="4">
        <v>43037</v>
      </c>
      <c r="AH928" s="9">
        <v>2068.7600000000002</v>
      </c>
      <c r="AI928" s="4">
        <v>43000</v>
      </c>
      <c r="AJ928" s="9">
        <v>49564.68</v>
      </c>
    </row>
    <row r="929" spans="1:36" x14ac:dyDescent="0.25">
      <c r="A929" s="4">
        <v>43007</v>
      </c>
      <c r="B929" s="9">
        <v>5681.61</v>
      </c>
      <c r="C929" s="4">
        <v>43007</v>
      </c>
      <c r="D929" s="9">
        <v>20356.28</v>
      </c>
      <c r="E929" s="4">
        <v>43231</v>
      </c>
      <c r="F929" s="9">
        <v>3163.2629999999999</v>
      </c>
      <c r="G929" s="4">
        <v>43007</v>
      </c>
      <c r="H929" s="9">
        <v>15634.94</v>
      </c>
      <c r="I929" s="4">
        <v>43007</v>
      </c>
      <c r="J929" s="9">
        <v>9157.4599999999991</v>
      </c>
      <c r="K929" s="4">
        <v>43007</v>
      </c>
      <c r="L929" s="9">
        <v>2519.36</v>
      </c>
      <c r="M929" s="4">
        <v>43007</v>
      </c>
      <c r="N929" s="9">
        <v>7372.76</v>
      </c>
      <c r="O929" s="4">
        <v>43007</v>
      </c>
      <c r="P929" s="9">
        <v>27554.3</v>
      </c>
      <c r="Q929" s="4">
        <v>43007</v>
      </c>
      <c r="R929" s="9">
        <v>5329.81</v>
      </c>
      <c r="S929" s="4">
        <v>43007</v>
      </c>
      <c r="T929" s="9">
        <v>12828.86</v>
      </c>
      <c r="U929" s="4">
        <v>43002</v>
      </c>
      <c r="V929" s="9">
        <v>2388.71</v>
      </c>
      <c r="W929" s="4">
        <v>43007</v>
      </c>
      <c r="X929" s="9">
        <v>74293.5</v>
      </c>
      <c r="Y929" s="4">
        <v>43007</v>
      </c>
      <c r="Z929" s="9">
        <v>6881.75</v>
      </c>
      <c r="AA929" s="4">
        <v>43092</v>
      </c>
      <c r="AB929" s="9">
        <v>10537.27</v>
      </c>
      <c r="AC929" s="4">
        <v>43002</v>
      </c>
      <c r="AD929" s="9">
        <v>9964.4</v>
      </c>
      <c r="AE929" s="4">
        <v>43007</v>
      </c>
      <c r="AF929" s="9">
        <v>537.05999999999995</v>
      </c>
      <c r="AG929" s="4">
        <v>43044</v>
      </c>
      <c r="AH929" s="9">
        <v>2081.15</v>
      </c>
      <c r="AI929" s="4">
        <v>43007</v>
      </c>
      <c r="AJ929" s="9">
        <v>49376.46</v>
      </c>
    </row>
    <row r="930" spans="1:36" x14ac:dyDescent="0.25">
      <c r="A930" s="4">
        <v>43014</v>
      </c>
      <c r="B930" s="9">
        <v>5710.6750000000002</v>
      </c>
      <c r="C930" s="4">
        <v>43014</v>
      </c>
      <c r="D930" s="9">
        <v>20690.71</v>
      </c>
      <c r="E930" s="4">
        <v>43238</v>
      </c>
      <c r="F930" s="9">
        <v>3193.3029999999999</v>
      </c>
      <c r="G930" s="4">
        <v>43014</v>
      </c>
      <c r="H930" s="9">
        <v>15728.32</v>
      </c>
      <c r="I930" s="4">
        <v>43014</v>
      </c>
      <c r="J930" s="9">
        <v>9252.1200000000008</v>
      </c>
      <c r="K930" s="4">
        <v>43014</v>
      </c>
      <c r="L930" s="9">
        <v>2549.33</v>
      </c>
      <c r="M930" s="4">
        <v>43014</v>
      </c>
      <c r="N930" s="9">
        <v>7522.87</v>
      </c>
      <c r="O930" s="4">
        <v>43014</v>
      </c>
      <c r="P930" s="9">
        <v>28458.04</v>
      </c>
      <c r="Q930" s="4">
        <v>43014</v>
      </c>
      <c r="R930" s="9">
        <v>5359.9</v>
      </c>
      <c r="S930" s="4">
        <v>43014</v>
      </c>
      <c r="T930" s="9">
        <v>12955.94</v>
      </c>
      <c r="U930" s="4">
        <v>43009</v>
      </c>
      <c r="V930" s="9">
        <v>2394.4699999999998</v>
      </c>
      <c r="W930" s="4">
        <v>43014</v>
      </c>
      <c r="X930" s="9">
        <v>76054.7</v>
      </c>
      <c r="Y930" s="4">
        <v>43014</v>
      </c>
      <c r="Z930" s="9">
        <v>6859.5</v>
      </c>
      <c r="AA930" s="4">
        <v>43099</v>
      </c>
      <c r="AB930" s="9">
        <v>10642.86</v>
      </c>
      <c r="AC930" s="4">
        <v>43009</v>
      </c>
      <c r="AD930" s="9">
        <v>9788.6</v>
      </c>
      <c r="AE930" s="4">
        <v>43014</v>
      </c>
      <c r="AF930" s="9">
        <v>539.9</v>
      </c>
      <c r="AG930" s="4">
        <v>43051</v>
      </c>
      <c r="AH930" s="9">
        <v>2169.2600000000002</v>
      </c>
      <c r="AI930" s="4">
        <v>43014</v>
      </c>
      <c r="AJ930" s="9">
        <v>51010.38</v>
      </c>
    </row>
    <row r="931" spans="1:36" x14ac:dyDescent="0.25">
      <c r="A931" s="4">
        <v>43021</v>
      </c>
      <c r="B931" s="9">
        <v>5814.1540000000005</v>
      </c>
      <c r="C931" s="4">
        <v>43021</v>
      </c>
      <c r="D931" s="9">
        <v>21155.18</v>
      </c>
      <c r="E931" s="4">
        <v>43245</v>
      </c>
      <c r="F931" s="9">
        <v>3141.3029999999999</v>
      </c>
      <c r="G931" s="4">
        <v>43021</v>
      </c>
      <c r="H931" s="9">
        <v>15807.17</v>
      </c>
      <c r="I931" s="4">
        <v>43021</v>
      </c>
      <c r="J931" s="9">
        <v>9311.69</v>
      </c>
      <c r="K931" s="4">
        <v>43021</v>
      </c>
      <c r="L931" s="9">
        <v>2553.17</v>
      </c>
      <c r="M931" s="4">
        <v>43021</v>
      </c>
      <c r="N931" s="9">
        <v>7535.44</v>
      </c>
      <c r="O931" s="4">
        <v>43021</v>
      </c>
      <c r="P931" s="9">
        <v>28476.43</v>
      </c>
      <c r="Q931" s="4">
        <v>43021</v>
      </c>
      <c r="R931" s="9">
        <v>5351.74</v>
      </c>
      <c r="S931" s="4">
        <v>43021</v>
      </c>
      <c r="T931" s="9">
        <v>12991.87</v>
      </c>
      <c r="U931" s="4">
        <v>43023</v>
      </c>
      <c r="V931" s="9">
        <v>2473.62</v>
      </c>
      <c r="W931" s="4">
        <v>43021</v>
      </c>
      <c r="X931" s="9">
        <v>76989.8</v>
      </c>
      <c r="Y931" s="4">
        <v>43021</v>
      </c>
      <c r="Z931" s="9">
        <v>6837.22</v>
      </c>
      <c r="AA931" s="4">
        <v>43106</v>
      </c>
      <c r="AB931" s="9">
        <v>10879.8</v>
      </c>
      <c r="AC931" s="4">
        <v>43016</v>
      </c>
      <c r="AD931" s="9">
        <v>9979.7000000000007</v>
      </c>
      <c r="AE931" s="4">
        <v>43021</v>
      </c>
      <c r="AF931" s="9">
        <v>546.21</v>
      </c>
      <c r="AG931" s="4">
        <v>43058</v>
      </c>
      <c r="AH931" s="9">
        <v>2131.91</v>
      </c>
      <c r="AI931" s="4">
        <v>43021</v>
      </c>
      <c r="AJ931" s="9">
        <v>51450.39</v>
      </c>
    </row>
    <row r="932" spans="1:36" x14ac:dyDescent="0.25">
      <c r="A932" s="4">
        <v>43028</v>
      </c>
      <c r="B932" s="9">
        <v>5906.9880000000003</v>
      </c>
      <c r="C932" s="4">
        <v>43028</v>
      </c>
      <c r="D932" s="9">
        <v>21457.64</v>
      </c>
      <c r="E932" s="4">
        <v>43252</v>
      </c>
      <c r="F932" s="9">
        <v>3075.1370000000002</v>
      </c>
      <c r="G932" s="4">
        <v>43028</v>
      </c>
      <c r="H932" s="9">
        <v>15857.22</v>
      </c>
      <c r="I932" s="4">
        <v>43028</v>
      </c>
      <c r="J932" s="9">
        <v>9237.1299999999992</v>
      </c>
      <c r="K932" s="4">
        <v>43028</v>
      </c>
      <c r="L932" s="9">
        <v>2575.21</v>
      </c>
      <c r="M932" s="4">
        <v>43028</v>
      </c>
      <c r="N932" s="9">
        <v>7523.23</v>
      </c>
      <c r="O932" s="4">
        <v>43028</v>
      </c>
      <c r="P932" s="9">
        <v>28487.24</v>
      </c>
      <c r="Q932" s="4">
        <v>43028</v>
      </c>
      <c r="R932" s="9">
        <v>5372.38</v>
      </c>
      <c r="S932" s="4">
        <v>43028</v>
      </c>
      <c r="T932" s="9">
        <v>12991.28</v>
      </c>
      <c r="U932" s="4">
        <v>43030</v>
      </c>
      <c r="V932" s="9">
        <v>2489.54</v>
      </c>
      <c r="W932" s="4">
        <v>43028</v>
      </c>
      <c r="X932" s="9">
        <v>76390.5</v>
      </c>
      <c r="Y932" s="4">
        <v>43028</v>
      </c>
      <c r="Z932" s="9">
        <v>6789.78</v>
      </c>
      <c r="AA932" s="4">
        <v>43113</v>
      </c>
      <c r="AB932" s="9">
        <v>10883.96</v>
      </c>
      <c r="AC932" s="4">
        <v>43023</v>
      </c>
      <c r="AD932" s="9">
        <v>10167.450000000001</v>
      </c>
      <c r="AE932" s="4">
        <v>43028</v>
      </c>
      <c r="AF932" s="9">
        <v>544.63</v>
      </c>
      <c r="AG932" s="4">
        <v>43065</v>
      </c>
      <c r="AH932" s="9">
        <v>2161.17</v>
      </c>
      <c r="AI932" s="4">
        <v>43028</v>
      </c>
      <c r="AJ932" s="9">
        <v>51600.66</v>
      </c>
    </row>
    <row r="933" spans="1:36" x14ac:dyDescent="0.25">
      <c r="A933" s="4">
        <v>43035</v>
      </c>
      <c r="B933" s="9">
        <v>5903.1570000000002</v>
      </c>
      <c r="C933" s="4">
        <v>43035</v>
      </c>
      <c r="D933" s="9">
        <v>22008.45</v>
      </c>
      <c r="E933" s="4">
        <v>43259</v>
      </c>
      <c r="F933" s="9">
        <v>3067.1480000000001</v>
      </c>
      <c r="G933" s="4">
        <v>43035</v>
      </c>
      <c r="H933" s="9">
        <v>15953.51</v>
      </c>
      <c r="I933" s="4">
        <v>43035</v>
      </c>
      <c r="J933" s="9">
        <v>9183.42</v>
      </c>
      <c r="K933" s="4">
        <v>43035</v>
      </c>
      <c r="L933" s="9">
        <v>2581.0700000000002</v>
      </c>
      <c r="M933" s="4">
        <v>43035</v>
      </c>
      <c r="N933" s="9">
        <v>7505.03</v>
      </c>
      <c r="O933" s="4">
        <v>43035</v>
      </c>
      <c r="P933" s="9">
        <v>28438.85</v>
      </c>
      <c r="Q933" s="4">
        <v>43035</v>
      </c>
      <c r="R933" s="9">
        <v>5494.13</v>
      </c>
      <c r="S933" s="4">
        <v>43035</v>
      </c>
      <c r="T933" s="9">
        <v>13217.54</v>
      </c>
      <c r="U933" s="4">
        <v>43037</v>
      </c>
      <c r="V933" s="9">
        <v>2496.63</v>
      </c>
      <c r="W933" s="4">
        <v>43035</v>
      </c>
      <c r="X933" s="9">
        <v>75975.7</v>
      </c>
      <c r="Y933" s="4">
        <v>43035</v>
      </c>
      <c r="Z933" s="9">
        <v>6901.33</v>
      </c>
      <c r="AA933" s="4">
        <v>43120</v>
      </c>
      <c r="AB933" s="9">
        <v>11150.85</v>
      </c>
      <c r="AC933" s="4">
        <v>43030</v>
      </c>
      <c r="AD933" s="9">
        <v>10146.549999999999</v>
      </c>
      <c r="AE933" s="4">
        <v>43035</v>
      </c>
      <c r="AF933" s="9">
        <v>549.44000000000005</v>
      </c>
      <c r="AG933" s="4">
        <v>43072</v>
      </c>
      <c r="AH933" s="9">
        <v>2105.9899999999998</v>
      </c>
      <c r="AI933" s="4">
        <v>43035</v>
      </c>
      <c r="AJ933" s="9">
        <v>52403.45</v>
      </c>
    </row>
    <row r="934" spans="1:36" x14ac:dyDescent="0.25">
      <c r="A934" s="4">
        <v>43042</v>
      </c>
      <c r="B934" s="9">
        <v>5959.8760000000002</v>
      </c>
      <c r="C934" s="4">
        <v>43042</v>
      </c>
      <c r="D934" s="9">
        <v>22539.119999999999</v>
      </c>
      <c r="E934" s="4">
        <v>43266</v>
      </c>
      <c r="F934" s="9">
        <v>3021.9009999999998</v>
      </c>
      <c r="G934" s="4">
        <v>43042</v>
      </c>
      <c r="H934" s="9">
        <v>16020.16</v>
      </c>
      <c r="I934" s="4">
        <v>43042</v>
      </c>
      <c r="J934" s="9">
        <v>9322.0499999999993</v>
      </c>
      <c r="K934" s="4">
        <v>43042</v>
      </c>
      <c r="L934" s="9">
        <v>2587.84</v>
      </c>
      <c r="M934" s="4">
        <v>43042</v>
      </c>
      <c r="N934" s="9">
        <v>7560.35</v>
      </c>
      <c r="O934" s="4">
        <v>43042</v>
      </c>
      <c r="P934" s="9">
        <v>28603.61</v>
      </c>
      <c r="Q934" s="4">
        <v>43042</v>
      </c>
      <c r="R934" s="9">
        <v>5517.97</v>
      </c>
      <c r="S934" s="4">
        <v>43042</v>
      </c>
      <c r="T934" s="9">
        <v>13478.86</v>
      </c>
      <c r="U934" s="4">
        <v>43044</v>
      </c>
      <c r="V934" s="9">
        <v>2557.9699999999998</v>
      </c>
      <c r="W934" s="4">
        <v>43042</v>
      </c>
      <c r="X934" s="9">
        <v>73915.399999999994</v>
      </c>
      <c r="Y934" s="4">
        <v>43042</v>
      </c>
      <c r="Z934" s="9">
        <v>6984.3</v>
      </c>
      <c r="AA934" s="4">
        <v>43127</v>
      </c>
      <c r="AB934" s="9">
        <v>11147.1</v>
      </c>
      <c r="AC934" s="4">
        <v>43037</v>
      </c>
      <c r="AD934" s="9">
        <v>10323.049999999999</v>
      </c>
      <c r="AE934" s="4">
        <v>43042</v>
      </c>
      <c r="AF934" s="9">
        <v>555.15</v>
      </c>
      <c r="AG934" s="4">
        <v>43079</v>
      </c>
      <c r="AH934" s="9">
        <v>2104.9899999999998</v>
      </c>
      <c r="AI934" s="4">
        <v>43042</v>
      </c>
      <c r="AJ934" s="9">
        <v>53198.96</v>
      </c>
    </row>
    <row r="935" spans="1:36" x14ac:dyDescent="0.25">
      <c r="A935" s="4">
        <v>43049</v>
      </c>
      <c r="B935" s="9">
        <v>6029.3720000000003</v>
      </c>
      <c r="C935" s="4">
        <v>43049</v>
      </c>
      <c r="D935" s="9">
        <v>22681.42</v>
      </c>
      <c r="E935" s="4">
        <v>43273</v>
      </c>
      <c r="F935" s="9">
        <v>2889.76</v>
      </c>
      <c r="G935" s="4">
        <v>43049</v>
      </c>
      <c r="H935" s="9">
        <v>16039.26</v>
      </c>
      <c r="I935" s="4">
        <v>43049</v>
      </c>
      <c r="J935" s="9">
        <v>9134.16</v>
      </c>
      <c r="K935" s="4">
        <v>43049</v>
      </c>
      <c r="L935" s="9">
        <v>2582.3000000000002</v>
      </c>
      <c r="M935" s="4">
        <v>43049</v>
      </c>
      <c r="N935" s="9">
        <v>7432.99</v>
      </c>
      <c r="O935" s="4">
        <v>43049</v>
      </c>
      <c r="P935" s="9">
        <v>29120.92</v>
      </c>
      <c r="Q935" s="4">
        <v>43049</v>
      </c>
      <c r="R935" s="9">
        <v>5380.72</v>
      </c>
      <c r="S935" s="4">
        <v>43049</v>
      </c>
      <c r="T935" s="9">
        <v>13127.47</v>
      </c>
      <c r="U935" s="4">
        <v>43051</v>
      </c>
      <c r="V935" s="9">
        <v>2542.9499999999998</v>
      </c>
      <c r="W935" s="4">
        <v>43049</v>
      </c>
      <c r="X935" s="9">
        <v>72165.600000000006</v>
      </c>
      <c r="Y935" s="4">
        <v>43049</v>
      </c>
      <c r="Z935" s="9">
        <v>6877.14</v>
      </c>
      <c r="AA935" s="4">
        <v>43134</v>
      </c>
      <c r="AB935" s="9">
        <v>11126.23</v>
      </c>
      <c r="AC935" s="4">
        <v>43044</v>
      </c>
      <c r="AD935" s="9">
        <v>10452.5</v>
      </c>
      <c r="AE935" s="4">
        <v>43049</v>
      </c>
      <c r="AF935" s="9">
        <v>547.32000000000005</v>
      </c>
      <c r="AG935" s="4">
        <v>43086</v>
      </c>
      <c r="AH935" s="9">
        <v>2143.9899999999998</v>
      </c>
      <c r="AI935" s="4">
        <v>43049</v>
      </c>
      <c r="AJ935" s="9">
        <v>53424.93</v>
      </c>
    </row>
    <row r="936" spans="1:36" x14ac:dyDescent="0.25">
      <c r="A936" s="4">
        <v>43056</v>
      </c>
      <c r="B936" s="9">
        <v>5957.2539999999999</v>
      </c>
      <c r="C936" s="4">
        <v>43056</v>
      </c>
      <c r="D936" s="9">
        <v>22396.799999999999</v>
      </c>
      <c r="E936" s="4">
        <v>43280</v>
      </c>
      <c r="F936" s="9">
        <v>2847.4180000000001</v>
      </c>
      <c r="G936" s="4">
        <v>43056</v>
      </c>
      <c r="H936" s="9">
        <v>15998.57</v>
      </c>
      <c r="I936" s="4">
        <v>43056</v>
      </c>
      <c r="J936" s="9">
        <v>9183.61</v>
      </c>
      <c r="K936" s="4">
        <v>43056</v>
      </c>
      <c r="L936" s="9">
        <v>2578.85</v>
      </c>
      <c r="M936" s="4">
        <v>43056</v>
      </c>
      <c r="N936" s="9">
        <v>7380.68</v>
      </c>
      <c r="O936" s="4">
        <v>43056</v>
      </c>
      <c r="P936" s="9">
        <v>29199.040000000001</v>
      </c>
      <c r="Q936" s="4">
        <v>43056</v>
      </c>
      <c r="R936" s="9">
        <v>5319.17</v>
      </c>
      <c r="S936" s="4">
        <v>43056</v>
      </c>
      <c r="T936" s="9">
        <v>12993.73</v>
      </c>
      <c r="U936" s="4">
        <v>43058</v>
      </c>
      <c r="V936" s="9">
        <v>2533.9899999999998</v>
      </c>
      <c r="W936" s="4">
        <v>43056</v>
      </c>
      <c r="X936" s="9">
        <v>73437.3</v>
      </c>
      <c r="Y936" s="4">
        <v>43056</v>
      </c>
      <c r="Z936" s="9">
        <v>6896.27</v>
      </c>
      <c r="AA936" s="4">
        <v>43141</v>
      </c>
      <c r="AB936" s="9">
        <v>10371.75</v>
      </c>
      <c r="AC936" s="4">
        <v>43051</v>
      </c>
      <c r="AD936" s="9">
        <v>10321.75</v>
      </c>
      <c r="AE936" s="4">
        <v>43056</v>
      </c>
      <c r="AF936" s="9">
        <v>536.62</v>
      </c>
      <c r="AG936" s="4">
        <v>43093</v>
      </c>
      <c r="AH936" s="9">
        <v>2102.94</v>
      </c>
      <c r="AI936" s="4">
        <v>43056</v>
      </c>
      <c r="AJ936" s="9">
        <v>53909.14</v>
      </c>
    </row>
    <row r="937" spans="1:36" x14ac:dyDescent="0.25">
      <c r="A937" s="4">
        <v>43063</v>
      </c>
      <c r="B937" s="9">
        <v>5982.5510000000004</v>
      </c>
      <c r="C937" s="4">
        <v>43063</v>
      </c>
      <c r="D937" s="9">
        <v>22550.85</v>
      </c>
      <c r="E937" s="4">
        <v>43287</v>
      </c>
      <c r="F937" s="9">
        <v>2747.2289999999998</v>
      </c>
      <c r="G937" s="4">
        <v>43063</v>
      </c>
      <c r="H937" s="9">
        <v>16108.09</v>
      </c>
      <c r="I937" s="4">
        <v>43063</v>
      </c>
      <c r="J937" s="9">
        <v>9325.6</v>
      </c>
      <c r="K937" s="4">
        <v>43063</v>
      </c>
      <c r="L937" s="9">
        <v>2602.42</v>
      </c>
      <c r="M937" s="4">
        <v>43063</v>
      </c>
      <c r="N937" s="9">
        <v>7409.64</v>
      </c>
      <c r="O937" s="4">
        <v>43063</v>
      </c>
      <c r="P937" s="9">
        <v>29866.32</v>
      </c>
      <c r="Q937" s="4">
        <v>43063</v>
      </c>
      <c r="R937" s="9">
        <v>5390.46</v>
      </c>
      <c r="S937" s="4">
        <v>43063</v>
      </c>
      <c r="T937" s="9">
        <v>13059.84</v>
      </c>
      <c r="U937" s="4">
        <v>43065</v>
      </c>
      <c r="V937" s="9">
        <v>2544.33</v>
      </c>
      <c r="W937" s="4">
        <v>43063</v>
      </c>
      <c r="X937" s="9">
        <v>74157.399999999994</v>
      </c>
      <c r="Y937" s="4">
        <v>43063</v>
      </c>
      <c r="Z937" s="9">
        <v>6875.41</v>
      </c>
      <c r="AA937" s="4">
        <v>43148</v>
      </c>
      <c r="AB937" s="9">
        <v>10421.09</v>
      </c>
      <c r="AC937" s="4">
        <v>43058</v>
      </c>
      <c r="AD937" s="9">
        <v>10283.6</v>
      </c>
      <c r="AE937" s="4">
        <v>43063</v>
      </c>
      <c r="AF937" s="9">
        <v>540.63</v>
      </c>
      <c r="AG937" s="4">
        <v>43100</v>
      </c>
      <c r="AH937" s="9">
        <v>2109.7399999999998</v>
      </c>
      <c r="AI937" s="4">
        <v>43063</v>
      </c>
      <c r="AJ937" s="9">
        <v>53998.14</v>
      </c>
    </row>
    <row r="938" spans="1:36" x14ac:dyDescent="0.25">
      <c r="A938" s="4">
        <v>43070</v>
      </c>
      <c r="B938" s="9">
        <v>5989.7560000000003</v>
      </c>
      <c r="C938" s="4">
        <v>43070</v>
      </c>
      <c r="D938" s="9">
        <v>22819.03</v>
      </c>
      <c r="E938" s="4">
        <v>43294</v>
      </c>
      <c r="F938" s="9">
        <v>2831.1840000000002</v>
      </c>
      <c r="G938" s="4">
        <v>43070</v>
      </c>
      <c r="H938" s="9">
        <v>16038.97</v>
      </c>
      <c r="I938" s="4">
        <v>43070</v>
      </c>
      <c r="J938" s="9">
        <v>9274.5499999999993</v>
      </c>
      <c r="K938" s="4">
        <v>43070</v>
      </c>
      <c r="L938" s="9">
        <v>2642.22</v>
      </c>
      <c r="M938" s="4">
        <v>43070</v>
      </c>
      <c r="N938" s="9">
        <v>7300.49</v>
      </c>
      <c r="O938" s="4">
        <v>43070</v>
      </c>
      <c r="P938" s="9">
        <v>29074.240000000002</v>
      </c>
      <c r="Q938" s="4">
        <v>43070</v>
      </c>
      <c r="R938" s="9">
        <v>5316.89</v>
      </c>
      <c r="S938" s="4">
        <v>43070</v>
      </c>
      <c r="T938" s="9">
        <v>12861.49</v>
      </c>
      <c r="U938" s="4">
        <v>43072</v>
      </c>
      <c r="V938" s="9">
        <v>2475.41</v>
      </c>
      <c r="W938" s="4">
        <v>43070</v>
      </c>
      <c r="X938" s="9">
        <v>72264.5</v>
      </c>
      <c r="Y938" s="4">
        <v>43070</v>
      </c>
      <c r="Z938" s="9">
        <v>6862.19</v>
      </c>
      <c r="AA938" s="4">
        <v>43155</v>
      </c>
      <c r="AB938" s="9">
        <v>10794.55</v>
      </c>
      <c r="AC938" s="4">
        <v>43065</v>
      </c>
      <c r="AD938" s="9">
        <v>10389.700000000001</v>
      </c>
      <c r="AE938" s="4">
        <v>43070</v>
      </c>
      <c r="AF938" s="9">
        <v>535.57000000000005</v>
      </c>
      <c r="AG938" s="4">
        <v>43107</v>
      </c>
      <c r="AH938" s="9">
        <v>2207.41</v>
      </c>
      <c r="AI938" s="4">
        <v>43070</v>
      </c>
      <c r="AJ938" s="9">
        <v>52888.36</v>
      </c>
    </row>
    <row r="939" spans="1:36" x14ac:dyDescent="0.25">
      <c r="A939" s="4">
        <v>43077</v>
      </c>
      <c r="B939" s="9">
        <v>5994.3680000000004</v>
      </c>
      <c r="C939" s="4">
        <v>43077</v>
      </c>
      <c r="D939" s="9">
        <v>22811.08</v>
      </c>
      <c r="E939" s="4">
        <v>43301</v>
      </c>
      <c r="F939" s="9">
        <v>2829.2710000000002</v>
      </c>
      <c r="G939" s="4">
        <v>43077</v>
      </c>
      <c r="H939" s="9">
        <v>16096.07</v>
      </c>
      <c r="I939" s="4">
        <v>43077</v>
      </c>
      <c r="J939" s="9">
        <v>9319.16</v>
      </c>
      <c r="K939" s="4">
        <v>43077</v>
      </c>
      <c r="L939" s="9">
        <v>2651.5</v>
      </c>
      <c r="M939" s="4">
        <v>43077</v>
      </c>
      <c r="N939" s="9">
        <v>7393.96</v>
      </c>
      <c r="O939" s="4">
        <v>43077</v>
      </c>
      <c r="P939" s="9">
        <v>28639.85</v>
      </c>
      <c r="Q939" s="4">
        <v>43077</v>
      </c>
      <c r="R939" s="9">
        <v>5399.09</v>
      </c>
      <c r="S939" s="4">
        <v>43077</v>
      </c>
      <c r="T939" s="9">
        <v>13153.7</v>
      </c>
      <c r="U939" s="4">
        <v>43079</v>
      </c>
      <c r="V939" s="9">
        <v>2464</v>
      </c>
      <c r="W939" s="4">
        <v>43077</v>
      </c>
      <c r="X939" s="9">
        <v>72731.8</v>
      </c>
      <c r="Y939" s="4">
        <v>43077</v>
      </c>
      <c r="Z939" s="9">
        <v>7067.17</v>
      </c>
      <c r="AA939" s="4">
        <v>43162</v>
      </c>
      <c r="AB939" s="9">
        <v>10698.17</v>
      </c>
      <c r="AC939" s="4">
        <v>43072</v>
      </c>
      <c r="AD939" s="9">
        <v>10121.799999999999</v>
      </c>
      <c r="AE939" s="4">
        <v>43077</v>
      </c>
      <c r="AF939" s="9">
        <v>547.22</v>
      </c>
      <c r="AG939" s="4">
        <v>43114</v>
      </c>
      <c r="AH939" s="9">
        <v>2262.38</v>
      </c>
      <c r="AI939" s="4">
        <v>43077</v>
      </c>
      <c r="AJ939" s="9">
        <v>51671.17</v>
      </c>
    </row>
    <row r="940" spans="1:36" x14ac:dyDescent="0.25">
      <c r="A940" s="4">
        <v>43084</v>
      </c>
      <c r="B940" s="9">
        <v>5996.9719999999998</v>
      </c>
      <c r="C940" s="4">
        <v>43084</v>
      </c>
      <c r="D940" s="9">
        <v>22553.22</v>
      </c>
      <c r="E940" s="4">
        <v>43308</v>
      </c>
      <c r="F940" s="9">
        <v>2873.5940000000001</v>
      </c>
      <c r="G940" s="4">
        <v>43084</v>
      </c>
      <c r="H940" s="9">
        <v>16041.98</v>
      </c>
      <c r="I940" s="4">
        <v>43084</v>
      </c>
      <c r="J940" s="9">
        <v>9394.7099999999991</v>
      </c>
      <c r="K940" s="4">
        <v>43084</v>
      </c>
      <c r="L940" s="9">
        <v>2675.81</v>
      </c>
      <c r="M940" s="4">
        <v>43084</v>
      </c>
      <c r="N940" s="9">
        <v>7490.57</v>
      </c>
      <c r="O940" s="4">
        <v>43084</v>
      </c>
      <c r="P940" s="9">
        <v>28848.11</v>
      </c>
      <c r="Q940" s="4">
        <v>43084</v>
      </c>
      <c r="R940" s="9">
        <v>5349.3</v>
      </c>
      <c r="S940" s="4">
        <v>43084</v>
      </c>
      <c r="T940" s="9">
        <v>13103.56</v>
      </c>
      <c r="U940" s="4">
        <v>43086</v>
      </c>
      <c r="V940" s="9">
        <v>2482.0700000000002</v>
      </c>
      <c r="W940" s="4">
        <v>43084</v>
      </c>
      <c r="X940" s="9">
        <v>72607.7</v>
      </c>
      <c r="Y940" s="4">
        <v>43084</v>
      </c>
      <c r="Z940" s="9">
        <v>6912.76</v>
      </c>
      <c r="AA940" s="4">
        <v>43169</v>
      </c>
      <c r="AB940" s="9">
        <v>10864.82</v>
      </c>
      <c r="AC940" s="4">
        <v>43079</v>
      </c>
      <c r="AD940" s="9">
        <v>10265.65</v>
      </c>
      <c r="AE940" s="4">
        <v>43084</v>
      </c>
      <c r="AF940" s="9">
        <v>548.66999999999996</v>
      </c>
      <c r="AG940" s="4">
        <v>43121</v>
      </c>
      <c r="AH940" s="9">
        <v>2286.33</v>
      </c>
      <c r="AI940" s="4">
        <v>43084</v>
      </c>
      <c r="AJ940" s="9">
        <v>50953.23</v>
      </c>
    </row>
    <row r="941" spans="1:36" x14ac:dyDescent="0.25">
      <c r="A941" s="4">
        <v>43091</v>
      </c>
      <c r="B941" s="9">
        <v>6069.7110000000002</v>
      </c>
      <c r="C941" s="4">
        <v>43091</v>
      </c>
      <c r="D941" s="9">
        <v>22902.76</v>
      </c>
      <c r="E941" s="4">
        <v>43315</v>
      </c>
      <c r="F941" s="9">
        <v>2740.4430000000002</v>
      </c>
      <c r="G941" s="4">
        <v>43091</v>
      </c>
      <c r="H941" s="9">
        <v>16165.27</v>
      </c>
      <c r="I941" s="4">
        <v>43091</v>
      </c>
      <c r="J941" s="9">
        <v>9394.49</v>
      </c>
      <c r="K941" s="4">
        <v>43091</v>
      </c>
      <c r="L941" s="9">
        <v>2683.34</v>
      </c>
      <c r="M941" s="4">
        <v>43091</v>
      </c>
      <c r="N941" s="9">
        <v>7592.66</v>
      </c>
      <c r="O941" s="4">
        <v>43091</v>
      </c>
      <c r="P941" s="9">
        <v>29578.01</v>
      </c>
      <c r="Q941" s="4">
        <v>43091</v>
      </c>
      <c r="R941" s="9">
        <v>5364.72</v>
      </c>
      <c r="S941" s="4">
        <v>43091</v>
      </c>
      <c r="T941" s="9">
        <v>13072.79</v>
      </c>
      <c r="U941" s="4">
        <v>43093</v>
      </c>
      <c r="V941" s="9">
        <v>2440.54</v>
      </c>
      <c r="W941" s="4">
        <v>43091</v>
      </c>
      <c r="X941" s="9">
        <v>75186.5</v>
      </c>
      <c r="Y941" s="4">
        <v>43091</v>
      </c>
      <c r="Z941" s="9">
        <v>7016.24</v>
      </c>
      <c r="AA941" s="4">
        <v>43176</v>
      </c>
      <c r="AB941" s="9">
        <v>11027.7</v>
      </c>
      <c r="AC941" s="4">
        <v>43086</v>
      </c>
      <c r="AD941" s="9">
        <v>10333.25</v>
      </c>
      <c r="AE941" s="4">
        <v>43091</v>
      </c>
      <c r="AF941" s="9">
        <v>548.48</v>
      </c>
      <c r="AG941" s="4">
        <v>43128</v>
      </c>
      <c r="AH941" s="9">
        <v>2295.2600000000002</v>
      </c>
      <c r="AI941" s="4">
        <v>43091</v>
      </c>
      <c r="AJ941" s="9">
        <v>52063.77</v>
      </c>
    </row>
    <row r="942" spans="1:36" x14ac:dyDescent="0.25">
      <c r="A942" s="4">
        <v>43098</v>
      </c>
      <c r="B942" s="9">
        <v>6065.1289999999999</v>
      </c>
      <c r="C942" s="4">
        <v>43098</v>
      </c>
      <c r="D942" s="9">
        <v>22764.94</v>
      </c>
      <c r="E942" s="4">
        <v>43322</v>
      </c>
      <c r="F942" s="9">
        <v>2795.31</v>
      </c>
      <c r="G942" s="4">
        <v>43098</v>
      </c>
      <c r="H942" s="9">
        <v>16209.13</v>
      </c>
      <c r="I942" s="4">
        <v>43098</v>
      </c>
      <c r="J942" s="9">
        <v>9381.8700000000008</v>
      </c>
      <c r="K942" s="4">
        <v>43098</v>
      </c>
      <c r="L942" s="9">
        <v>2673.61</v>
      </c>
      <c r="M942" s="4">
        <v>43098</v>
      </c>
      <c r="N942" s="9">
        <v>7687.77</v>
      </c>
      <c r="O942" s="4">
        <v>43098</v>
      </c>
      <c r="P942" s="9">
        <v>29919.15</v>
      </c>
      <c r="Q942" s="4">
        <v>43098</v>
      </c>
      <c r="R942" s="9">
        <v>5312.56</v>
      </c>
      <c r="S942" s="4">
        <v>43098</v>
      </c>
      <c r="T942" s="9">
        <v>12917.64</v>
      </c>
      <c r="U942" s="4">
        <v>43100</v>
      </c>
      <c r="V942" s="9">
        <v>2467.4899999999998</v>
      </c>
      <c r="W942" s="4">
        <v>43098</v>
      </c>
      <c r="X942" s="9">
        <v>76402.100000000006</v>
      </c>
      <c r="Y942" s="4">
        <v>43098</v>
      </c>
      <c r="Z942" s="9">
        <v>7038.28</v>
      </c>
      <c r="AA942" s="4">
        <v>43183</v>
      </c>
      <c r="AB942" s="9">
        <v>10823.33</v>
      </c>
      <c r="AC942" s="4">
        <v>43093</v>
      </c>
      <c r="AD942" s="9">
        <v>10493</v>
      </c>
      <c r="AE942" s="4">
        <v>43098</v>
      </c>
      <c r="AF942" s="9">
        <v>544.58000000000004</v>
      </c>
      <c r="AG942" s="4">
        <v>43135</v>
      </c>
      <c r="AH942" s="9">
        <v>2281.84</v>
      </c>
      <c r="AI942" s="4">
        <v>43098</v>
      </c>
      <c r="AJ942" s="9">
        <v>52533.04</v>
      </c>
    </row>
    <row r="943" spans="1:36" x14ac:dyDescent="0.25">
      <c r="A943" s="4">
        <v>43105</v>
      </c>
      <c r="B943" s="9">
        <v>6122.348</v>
      </c>
      <c r="C943" s="4">
        <v>43105</v>
      </c>
      <c r="D943" s="9">
        <v>23714.53</v>
      </c>
      <c r="E943" s="4">
        <v>43329</v>
      </c>
      <c r="F943" s="9">
        <v>2668.9659999999999</v>
      </c>
      <c r="G943" s="4">
        <v>43105</v>
      </c>
      <c r="H943" s="9">
        <v>16349.44</v>
      </c>
      <c r="I943" s="4">
        <v>43105</v>
      </c>
      <c r="J943" s="9">
        <v>9556.98</v>
      </c>
      <c r="K943" s="4">
        <v>43105</v>
      </c>
      <c r="L943" s="9">
        <v>2743.15</v>
      </c>
      <c r="M943" s="4">
        <v>43105</v>
      </c>
      <c r="N943" s="9">
        <v>7724.22</v>
      </c>
      <c r="O943" s="4">
        <v>43105</v>
      </c>
      <c r="P943" s="9">
        <v>30814.639999999999</v>
      </c>
      <c r="Q943" s="4">
        <v>43105</v>
      </c>
      <c r="R943" s="9">
        <v>5470.75</v>
      </c>
      <c r="S943" s="4">
        <v>43105</v>
      </c>
      <c r="T943" s="9">
        <v>13319.64</v>
      </c>
      <c r="U943" s="4">
        <v>43107</v>
      </c>
      <c r="V943" s="9">
        <v>2497.52</v>
      </c>
      <c r="W943" s="4">
        <v>43105</v>
      </c>
      <c r="X943" s="9">
        <v>79071.5</v>
      </c>
      <c r="Y943" s="4">
        <v>43105</v>
      </c>
      <c r="Z943" s="9">
        <v>7174.14</v>
      </c>
      <c r="AA943" s="4">
        <v>43190</v>
      </c>
      <c r="AB943" s="9">
        <v>10919.49</v>
      </c>
      <c r="AC943" s="4">
        <v>43100</v>
      </c>
      <c r="AD943" s="9">
        <v>10530.7</v>
      </c>
      <c r="AE943" s="4">
        <v>43105</v>
      </c>
      <c r="AF943" s="9">
        <v>558.16</v>
      </c>
      <c r="AG943" s="4">
        <v>43142</v>
      </c>
      <c r="AH943" s="9">
        <v>2197.12</v>
      </c>
      <c r="AI943" s="4">
        <v>43105</v>
      </c>
      <c r="AJ943" s="9">
        <v>52842.68</v>
      </c>
    </row>
    <row r="944" spans="1:36" x14ac:dyDescent="0.25">
      <c r="A944" s="4">
        <v>43112</v>
      </c>
      <c r="B944" s="9">
        <v>6070.0529999999999</v>
      </c>
      <c r="C944" s="4">
        <v>43112</v>
      </c>
      <c r="D944" s="9">
        <v>23653.82</v>
      </c>
      <c r="E944" s="4">
        <v>43336</v>
      </c>
      <c r="F944" s="9">
        <v>2729.431</v>
      </c>
      <c r="G944" s="4">
        <v>43112</v>
      </c>
      <c r="H944" s="9">
        <v>16308.18</v>
      </c>
      <c r="I944" s="4">
        <v>43112</v>
      </c>
      <c r="J944" s="9">
        <v>9546.61</v>
      </c>
      <c r="K944" s="4">
        <v>43112</v>
      </c>
      <c r="L944" s="9">
        <v>2786.24</v>
      </c>
      <c r="M944" s="4">
        <v>43112</v>
      </c>
      <c r="N944" s="9">
        <v>7778.64</v>
      </c>
      <c r="O944" s="4">
        <v>43112</v>
      </c>
      <c r="P944" s="9">
        <v>31412.54</v>
      </c>
      <c r="Q944" s="4">
        <v>43112</v>
      </c>
      <c r="R944" s="9">
        <v>5517.06</v>
      </c>
      <c r="S944" s="4">
        <v>43112</v>
      </c>
      <c r="T944" s="9">
        <v>13245.03</v>
      </c>
      <c r="U944" s="4">
        <v>43114</v>
      </c>
      <c r="V944" s="9">
        <v>2496.42</v>
      </c>
      <c r="W944" s="4">
        <v>43112</v>
      </c>
      <c r="X944" s="9">
        <v>79349.100000000006</v>
      </c>
      <c r="Y944" s="4">
        <v>43112</v>
      </c>
      <c r="Z944" s="9">
        <v>7074.44</v>
      </c>
      <c r="AA944" s="4">
        <v>43197</v>
      </c>
      <c r="AB944" s="9">
        <v>10821.53</v>
      </c>
      <c r="AC944" s="4">
        <v>43107</v>
      </c>
      <c r="AD944" s="9">
        <v>10558.85</v>
      </c>
      <c r="AE944" s="4">
        <v>43112</v>
      </c>
      <c r="AF944" s="9">
        <v>561.1</v>
      </c>
      <c r="AG944" s="4">
        <v>43149</v>
      </c>
      <c r="AH944" s="9">
        <v>2255.27</v>
      </c>
      <c r="AI944" s="4">
        <v>43112</v>
      </c>
      <c r="AJ944" s="9">
        <v>53296.1</v>
      </c>
    </row>
    <row r="945" spans="1:36" x14ac:dyDescent="0.25">
      <c r="A945" s="4">
        <v>43119</v>
      </c>
      <c r="B945" s="9">
        <v>6005.8059999999996</v>
      </c>
      <c r="C945" s="4">
        <v>43119</v>
      </c>
      <c r="D945" s="9">
        <v>23808.06</v>
      </c>
      <c r="E945" s="4">
        <v>43343</v>
      </c>
      <c r="F945" s="9">
        <v>2725.25</v>
      </c>
      <c r="G945" s="4">
        <v>43119</v>
      </c>
      <c r="H945" s="9">
        <v>16353.46</v>
      </c>
      <c r="I945" s="4">
        <v>43119</v>
      </c>
      <c r="J945" s="9">
        <v>9509.77</v>
      </c>
      <c r="K945" s="4">
        <v>43119</v>
      </c>
      <c r="L945" s="9">
        <v>2810.3</v>
      </c>
      <c r="M945" s="4">
        <v>43119</v>
      </c>
      <c r="N945" s="9">
        <v>7730.79</v>
      </c>
      <c r="O945" s="4">
        <v>43119</v>
      </c>
      <c r="P945" s="9">
        <v>32254.89</v>
      </c>
      <c r="Q945" s="4">
        <v>43119</v>
      </c>
      <c r="R945" s="9">
        <v>5526.51</v>
      </c>
      <c r="S945" s="4">
        <v>43119</v>
      </c>
      <c r="T945" s="9">
        <v>13434.45</v>
      </c>
      <c r="U945" s="4">
        <v>43121</v>
      </c>
      <c r="V945" s="9">
        <v>2520.2600000000002</v>
      </c>
      <c r="W945" s="4">
        <v>43119</v>
      </c>
      <c r="X945" s="9">
        <v>81219.5</v>
      </c>
      <c r="Y945" s="4">
        <v>43119</v>
      </c>
      <c r="Z945" s="9">
        <v>7157.12</v>
      </c>
      <c r="AA945" s="4">
        <v>43204</v>
      </c>
      <c r="AB945" s="9">
        <v>10965.39</v>
      </c>
      <c r="AC945" s="4">
        <v>43114</v>
      </c>
      <c r="AD945" s="9">
        <v>10681.25</v>
      </c>
      <c r="AE945" s="4">
        <v>43119</v>
      </c>
      <c r="AF945" s="9">
        <v>569.29999999999995</v>
      </c>
      <c r="AG945" s="4">
        <v>43156</v>
      </c>
      <c r="AH945" s="9">
        <v>2336.8200000000002</v>
      </c>
      <c r="AI945" s="4">
        <v>43119</v>
      </c>
      <c r="AJ945" s="9">
        <v>54058.74</v>
      </c>
    </row>
    <row r="946" spans="1:36" x14ac:dyDescent="0.25">
      <c r="A946" s="4">
        <v>43126</v>
      </c>
      <c r="B946" s="9">
        <v>6050.0230000000001</v>
      </c>
      <c r="C946" s="4">
        <v>43126</v>
      </c>
      <c r="D946" s="9">
        <v>23631.88</v>
      </c>
      <c r="E946" s="4">
        <v>43350</v>
      </c>
      <c r="F946" s="9">
        <v>2702.3009999999999</v>
      </c>
      <c r="G946" s="4">
        <v>43126</v>
      </c>
      <c r="H946" s="9">
        <v>16239.22</v>
      </c>
      <c r="I946" s="4">
        <v>43126</v>
      </c>
      <c r="J946" s="9">
        <v>9515.56</v>
      </c>
      <c r="K946" s="4">
        <v>43126</v>
      </c>
      <c r="L946" s="9">
        <v>2872.87</v>
      </c>
      <c r="M946" s="4">
        <v>43126</v>
      </c>
      <c r="N946" s="9">
        <v>7665.54</v>
      </c>
      <c r="O946" s="4">
        <v>43126</v>
      </c>
      <c r="P946" s="9">
        <v>33154.120000000003</v>
      </c>
      <c r="Q946" s="4">
        <v>43126</v>
      </c>
      <c r="R946" s="9">
        <v>5529.15</v>
      </c>
      <c r="S946" s="4">
        <v>43126</v>
      </c>
      <c r="T946" s="9">
        <v>13340.17</v>
      </c>
      <c r="U946" s="4">
        <v>43128</v>
      </c>
      <c r="V946" s="9">
        <v>2574.7600000000002</v>
      </c>
      <c r="W946" s="4">
        <v>43126</v>
      </c>
      <c r="X946" s="9">
        <v>85530.8</v>
      </c>
      <c r="Y946" s="4">
        <v>43126</v>
      </c>
      <c r="Z946" s="9">
        <v>7098.63</v>
      </c>
      <c r="AA946" s="4">
        <v>43211</v>
      </c>
      <c r="AB946" s="9">
        <v>10779.38</v>
      </c>
      <c r="AC946" s="4">
        <v>43121</v>
      </c>
      <c r="AD946" s="9">
        <v>10894.7</v>
      </c>
      <c r="AE946" s="4">
        <v>43126</v>
      </c>
      <c r="AF946" s="9">
        <v>566.79</v>
      </c>
      <c r="AG946" s="4">
        <v>43163</v>
      </c>
      <c r="AH946" s="9">
        <v>2288.84</v>
      </c>
      <c r="AI946" s="4">
        <v>43126</v>
      </c>
      <c r="AJ946" s="9">
        <v>54530.63</v>
      </c>
    </row>
    <row r="947" spans="1:36" x14ac:dyDescent="0.25">
      <c r="A947" s="4">
        <v>43133</v>
      </c>
      <c r="B947" s="9">
        <v>6121.3890000000001</v>
      </c>
      <c r="C947" s="4">
        <v>43133</v>
      </c>
      <c r="D947" s="9">
        <v>23274.53</v>
      </c>
      <c r="E947" s="4">
        <v>43357</v>
      </c>
      <c r="F947" s="9">
        <v>2681.643</v>
      </c>
      <c r="G947" s="4">
        <v>43133</v>
      </c>
      <c r="H947" s="9">
        <v>15606.03</v>
      </c>
      <c r="I947" s="4">
        <v>43133</v>
      </c>
      <c r="J947" s="9">
        <v>9220.69</v>
      </c>
      <c r="K947" s="4">
        <v>43133</v>
      </c>
      <c r="L947" s="9">
        <v>2762.13</v>
      </c>
      <c r="M947" s="4">
        <v>43133</v>
      </c>
      <c r="N947" s="9">
        <v>7443.43</v>
      </c>
      <c r="O947" s="4">
        <v>43133</v>
      </c>
      <c r="P947" s="9">
        <v>32601.78</v>
      </c>
      <c r="Q947" s="4">
        <v>43133</v>
      </c>
      <c r="R947" s="9">
        <v>5364.98</v>
      </c>
      <c r="S947" s="4">
        <v>43133</v>
      </c>
      <c r="T947" s="9">
        <v>12785.16</v>
      </c>
      <c r="U947" s="4">
        <v>43135</v>
      </c>
      <c r="V947" s="9">
        <v>2525.39</v>
      </c>
      <c r="W947" s="4">
        <v>43133</v>
      </c>
      <c r="X947" s="9">
        <v>84041.3</v>
      </c>
      <c r="Y947" s="4">
        <v>43133</v>
      </c>
      <c r="Z947" s="9">
        <v>6885.23</v>
      </c>
      <c r="AA947" s="4">
        <v>43218</v>
      </c>
      <c r="AB947" s="9">
        <v>10553.43</v>
      </c>
      <c r="AC947" s="4">
        <v>43128</v>
      </c>
      <c r="AD947" s="9">
        <v>11069.65</v>
      </c>
      <c r="AE947" s="4">
        <v>43133</v>
      </c>
      <c r="AF947" s="9">
        <v>550.08000000000004</v>
      </c>
      <c r="AG947" s="4">
        <v>43170</v>
      </c>
      <c r="AH947" s="9">
        <v>2311.69</v>
      </c>
      <c r="AI947" s="4">
        <v>43133</v>
      </c>
      <c r="AJ947" s="9">
        <v>51908.17</v>
      </c>
    </row>
    <row r="948" spans="1:36" x14ac:dyDescent="0.25">
      <c r="A948" s="4">
        <v>43140</v>
      </c>
      <c r="B948" s="9">
        <v>5837.9709999999995</v>
      </c>
      <c r="C948" s="4">
        <v>43140</v>
      </c>
      <c r="D948" s="9">
        <v>21382.62</v>
      </c>
      <c r="E948" s="4">
        <v>43364</v>
      </c>
      <c r="F948" s="9">
        <v>2797.4850000000001</v>
      </c>
      <c r="G948" s="4">
        <v>43140</v>
      </c>
      <c r="H948" s="9">
        <v>15034.53</v>
      </c>
      <c r="I948" s="4">
        <v>43140</v>
      </c>
      <c r="J948" s="9">
        <v>8682</v>
      </c>
      <c r="K948" s="4">
        <v>43140</v>
      </c>
      <c r="L948" s="9">
        <v>2619.5500000000002</v>
      </c>
      <c r="M948" s="4">
        <v>43140</v>
      </c>
      <c r="N948" s="9">
        <v>7092.43</v>
      </c>
      <c r="O948" s="4">
        <v>43140</v>
      </c>
      <c r="P948" s="9">
        <v>29507.42</v>
      </c>
      <c r="Q948" s="4">
        <v>43140</v>
      </c>
      <c r="R948" s="9">
        <v>5079.21</v>
      </c>
      <c r="S948" s="4">
        <v>43140</v>
      </c>
      <c r="T948" s="9">
        <v>12107.48</v>
      </c>
      <c r="U948" s="4">
        <v>43142</v>
      </c>
      <c r="V948" s="9">
        <v>2363.77</v>
      </c>
      <c r="W948" s="4">
        <v>43140</v>
      </c>
      <c r="X948" s="9">
        <v>80898.7</v>
      </c>
      <c r="Y948" s="4">
        <v>43140</v>
      </c>
      <c r="Z948" s="9">
        <v>6599.67</v>
      </c>
      <c r="AA948" s="4">
        <v>43225</v>
      </c>
      <c r="AB948" s="9">
        <v>10529.37</v>
      </c>
      <c r="AC948" s="4">
        <v>43135</v>
      </c>
      <c r="AD948" s="9">
        <v>10760.6</v>
      </c>
      <c r="AE948" s="4">
        <v>43140</v>
      </c>
      <c r="AF948" s="9">
        <v>518.33000000000004</v>
      </c>
      <c r="AG948" s="4">
        <v>43177</v>
      </c>
      <c r="AH948" s="9">
        <v>2294.6</v>
      </c>
      <c r="AI948" s="4">
        <v>43140</v>
      </c>
      <c r="AJ948" s="9">
        <v>49287.45</v>
      </c>
    </row>
    <row r="949" spans="1:36" x14ac:dyDescent="0.25">
      <c r="A949" s="4">
        <v>43147</v>
      </c>
      <c r="B949" s="9">
        <v>5904.0389999999998</v>
      </c>
      <c r="C949" s="4">
        <v>43147</v>
      </c>
      <c r="D949" s="9">
        <v>21720.25</v>
      </c>
      <c r="E949" s="4">
        <v>43371</v>
      </c>
      <c r="F949" s="9">
        <v>2821.35</v>
      </c>
      <c r="G949" s="4">
        <v>43147</v>
      </c>
      <c r="H949" s="9">
        <v>15452.64</v>
      </c>
      <c r="I949" s="4">
        <v>43147</v>
      </c>
      <c r="J949" s="9">
        <v>8986.7199999999993</v>
      </c>
      <c r="K949" s="4">
        <v>43147</v>
      </c>
      <c r="L949" s="9">
        <v>2732.22</v>
      </c>
      <c r="M949" s="4">
        <v>43147</v>
      </c>
      <c r="N949" s="9">
        <v>7294.7</v>
      </c>
      <c r="O949" s="4">
        <v>43147</v>
      </c>
      <c r="P949" s="9">
        <v>31115.43</v>
      </c>
      <c r="Q949" s="4">
        <v>43147</v>
      </c>
      <c r="R949" s="9">
        <v>5281.58</v>
      </c>
      <c r="S949" s="4">
        <v>43147</v>
      </c>
      <c r="T949" s="9">
        <v>12451.96</v>
      </c>
      <c r="U949" s="4">
        <v>43149</v>
      </c>
      <c r="V949" s="9">
        <v>2421.83</v>
      </c>
      <c r="W949" s="4">
        <v>43147</v>
      </c>
      <c r="X949" s="9">
        <v>84524.6</v>
      </c>
      <c r="Y949" s="4">
        <v>43147</v>
      </c>
      <c r="Z949" s="9">
        <v>6833.41</v>
      </c>
      <c r="AA949" s="4">
        <v>43232</v>
      </c>
      <c r="AB949" s="9">
        <v>10858.98</v>
      </c>
      <c r="AC949" s="4">
        <v>43142</v>
      </c>
      <c r="AD949" s="9">
        <v>10454.950000000001</v>
      </c>
      <c r="AE949" s="4">
        <v>43147</v>
      </c>
      <c r="AF949" s="9">
        <v>532.27</v>
      </c>
      <c r="AG949" s="4">
        <v>43184</v>
      </c>
      <c r="AH949" s="9">
        <v>2285.5300000000002</v>
      </c>
      <c r="AI949" s="4">
        <v>43147</v>
      </c>
      <c r="AJ949" s="9">
        <v>52110.8</v>
      </c>
    </row>
    <row r="950" spans="1:36" x14ac:dyDescent="0.25">
      <c r="A950" s="4">
        <v>43154</v>
      </c>
      <c r="B950" s="9">
        <v>5999.7849999999999</v>
      </c>
      <c r="C950" s="4">
        <v>43154</v>
      </c>
      <c r="D950" s="9">
        <v>21892.78</v>
      </c>
      <c r="E950" s="4">
        <v>43385</v>
      </c>
      <c r="F950" s="9">
        <v>2606.913</v>
      </c>
      <c r="G950" s="4">
        <v>43154</v>
      </c>
      <c r="H950" s="9">
        <v>15638.45</v>
      </c>
      <c r="I950" s="4">
        <v>43154</v>
      </c>
      <c r="J950" s="9">
        <v>8948.19</v>
      </c>
      <c r="K950" s="4">
        <v>43154</v>
      </c>
      <c r="L950" s="9">
        <v>2747.3</v>
      </c>
      <c r="M950" s="4">
        <v>43154</v>
      </c>
      <c r="N950" s="9">
        <v>7244.41</v>
      </c>
      <c r="O950" s="4">
        <v>43154</v>
      </c>
      <c r="P950" s="9">
        <v>31267.17</v>
      </c>
      <c r="Q950" s="4">
        <v>43154</v>
      </c>
      <c r="R950" s="9">
        <v>5317.37</v>
      </c>
      <c r="S950" s="4">
        <v>43154</v>
      </c>
      <c r="T950" s="9">
        <v>12483.79</v>
      </c>
      <c r="U950" s="4">
        <v>43156</v>
      </c>
      <c r="V950" s="9">
        <v>2451.52</v>
      </c>
      <c r="W950" s="4">
        <v>43154</v>
      </c>
      <c r="X950" s="9">
        <v>87293.2</v>
      </c>
      <c r="Y950" s="4">
        <v>43154</v>
      </c>
      <c r="Z950" s="9">
        <v>6722.27</v>
      </c>
      <c r="AA950" s="4">
        <v>43239</v>
      </c>
      <c r="AB950" s="9">
        <v>10830.84</v>
      </c>
      <c r="AC950" s="4">
        <v>43149</v>
      </c>
      <c r="AD950" s="9">
        <v>10452.299999999999</v>
      </c>
      <c r="AE950" s="4">
        <v>43154</v>
      </c>
      <c r="AF950" s="9">
        <v>534.09</v>
      </c>
      <c r="AG950" s="4">
        <v>43191</v>
      </c>
      <c r="AH950" s="9">
        <v>2270.98</v>
      </c>
      <c r="AI950" s="4">
        <v>43154</v>
      </c>
      <c r="AJ950" s="9">
        <v>51747.15</v>
      </c>
    </row>
    <row r="951" spans="1:36" x14ac:dyDescent="0.25">
      <c r="A951" s="4">
        <v>43161</v>
      </c>
      <c r="B951" s="9">
        <v>5928.8959999999997</v>
      </c>
      <c r="C951" s="4">
        <v>43161</v>
      </c>
      <c r="D951" s="9">
        <v>21181.64</v>
      </c>
      <c r="E951" s="4">
        <v>43392</v>
      </c>
      <c r="F951" s="9">
        <v>2550.4650000000001</v>
      </c>
      <c r="G951" s="4">
        <v>43161</v>
      </c>
      <c r="H951" s="9">
        <v>15384.59</v>
      </c>
      <c r="I951" s="4">
        <v>43161</v>
      </c>
      <c r="J951" s="9">
        <v>8628.51</v>
      </c>
      <c r="K951" s="4">
        <v>43161</v>
      </c>
      <c r="L951" s="9">
        <v>2691.25</v>
      </c>
      <c r="M951" s="4">
        <v>43161</v>
      </c>
      <c r="N951" s="9">
        <v>7069.9</v>
      </c>
      <c r="O951" s="4">
        <v>43161</v>
      </c>
      <c r="P951" s="9">
        <v>30583.45</v>
      </c>
      <c r="Q951" s="4">
        <v>43161</v>
      </c>
      <c r="R951" s="9">
        <v>5136.58</v>
      </c>
      <c r="S951" s="4">
        <v>43161</v>
      </c>
      <c r="T951" s="9">
        <v>11913.71</v>
      </c>
      <c r="U951" s="4">
        <v>43163</v>
      </c>
      <c r="V951" s="9">
        <v>2402.16</v>
      </c>
      <c r="W951" s="4">
        <v>43161</v>
      </c>
      <c r="X951" s="9">
        <v>85761.3</v>
      </c>
      <c r="Y951" s="4">
        <v>43161</v>
      </c>
      <c r="Z951" s="9">
        <v>6668.24</v>
      </c>
      <c r="AA951" s="4">
        <v>43246</v>
      </c>
      <c r="AB951" s="9">
        <v>10942.3</v>
      </c>
      <c r="AC951" s="4">
        <v>43156</v>
      </c>
      <c r="AD951" s="9">
        <v>10491.05</v>
      </c>
      <c r="AE951" s="4">
        <v>43161</v>
      </c>
      <c r="AF951" s="9">
        <v>518.72</v>
      </c>
      <c r="AG951" s="4">
        <v>43198</v>
      </c>
      <c r="AH951" s="9">
        <v>2281.23</v>
      </c>
      <c r="AI951" s="4">
        <v>43161</v>
      </c>
      <c r="AJ951" s="9">
        <v>50824.62</v>
      </c>
    </row>
    <row r="952" spans="1:36" x14ac:dyDescent="0.25">
      <c r="A952" s="4">
        <v>43168</v>
      </c>
      <c r="B952" s="9">
        <v>5963.2330000000002</v>
      </c>
      <c r="C952" s="4">
        <v>43168</v>
      </c>
      <c r="D952" s="9">
        <v>21469.200000000001</v>
      </c>
      <c r="E952" s="4">
        <v>43399</v>
      </c>
      <c r="F952" s="9">
        <v>2598.8470000000002</v>
      </c>
      <c r="G952" s="4">
        <v>43168</v>
      </c>
      <c r="H952" s="9">
        <v>15577.81</v>
      </c>
      <c r="I952" s="4">
        <v>43168</v>
      </c>
      <c r="J952" s="9">
        <v>8931.85</v>
      </c>
      <c r="K952" s="4">
        <v>43168</v>
      </c>
      <c r="L952" s="9">
        <v>2786.57</v>
      </c>
      <c r="M952" s="4">
        <v>43168</v>
      </c>
      <c r="N952" s="9">
        <v>7224.51</v>
      </c>
      <c r="O952" s="4">
        <v>43168</v>
      </c>
      <c r="P952" s="9">
        <v>30996.21</v>
      </c>
      <c r="Q952" s="4">
        <v>43168</v>
      </c>
      <c r="R952" s="9">
        <v>5274.4</v>
      </c>
      <c r="S952" s="4">
        <v>43168</v>
      </c>
      <c r="T952" s="9">
        <v>12346.68</v>
      </c>
      <c r="U952" s="4">
        <v>43170</v>
      </c>
      <c r="V952" s="9">
        <v>2459.4499999999998</v>
      </c>
      <c r="W952" s="4">
        <v>43168</v>
      </c>
      <c r="X952" s="9">
        <v>86371.4</v>
      </c>
      <c r="Y952" s="4">
        <v>43168</v>
      </c>
      <c r="Z952" s="9">
        <v>6744.94</v>
      </c>
      <c r="AA952" s="4">
        <v>43253</v>
      </c>
      <c r="AB952" s="9">
        <v>10949.08</v>
      </c>
      <c r="AC952" s="4">
        <v>43163</v>
      </c>
      <c r="AD952" s="9">
        <v>10458.35</v>
      </c>
      <c r="AE952" s="4">
        <v>43168</v>
      </c>
      <c r="AF952" s="9">
        <v>537.14</v>
      </c>
      <c r="AG952" s="4">
        <v>43205</v>
      </c>
      <c r="AH952" s="9">
        <v>2175.16</v>
      </c>
      <c r="AI952" s="4">
        <v>43168</v>
      </c>
      <c r="AJ952" s="9">
        <v>52348.57</v>
      </c>
    </row>
    <row r="953" spans="1:36" x14ac:dyDescent="0.25">
      <c r="A953" s="4">
        <v>43175</v>
      </c>
      <c r="B953" s="9">
        <v>5949.4229999999998</v>
      </c>
      <c r="C953" s="4">
        <v>43175</v>
      </c>
      <c r="D953" s="9">
        <v>21676.51</v>
      </c>
      <c r="E953" s="4">
        <v>43406</v>
      </c>
      <c r="F953" s="9">
        <v>2676.4760000000001</v>
      </c>
      <c r="G953" s="4">
        <v>43175</v>
      </c>
      <c r="H953" s="9">
        <v>15711.33</v>
      </c>
      <c r="I953" s="4">
        <v>43175</v>
      </c>
      <c r="J953" s="9">
        <v>8882.5300000000007</v>
      </c>
      <c r="K953" s="4">
        <v>43175</v>
      </c>
      <c r="L953" s="9">
        <v>2752.01</v>
      </c>
      <c r="M953" s="4">
        <v>43175</v>
      </c>
      <c r="N953" s="9">
        <v>7164.14</v>
      </c>
      <c r="O953" s="4">
        <v>43175</v>
      </c>
      <c r="P953" s="9">
        <v>31501.97</v>
      </c>
      <c r="Q953" s="4">
        <v>43175</v>
      </c>
      <c r="R953" s="9">
        <v>5282.75</v>
      </c>
      <c r="S953" s="4">
        <v>43175</v>
      </c>
      <c r="T953" s="9">
        <v>12389.58</v>
      </c>
      <c r="U953" s="4">
        <v>43177</v>
      </c>
      <c r="V953" s="9">
        <v>2493.9699999999998</v>
      </c>
      <c r="W953" s="4">
        <v>43175</v>
      </c>
      <c r="X953" s="9">
        <v>84886.5</v>
      </c>
      <c r="Y953" s="4">
        <v>43175</v>
      </c>
      <c r="Z953" s="9">
        <v>6693.94</v>
      </c>
      <c r="AA953" s="4">
        <v>43260</v>
      </c>
      <c r="AB953" s="9">
        <v>11156.42</v>
      </c>
      <c r="AC953" s="4">
        <v>43170</v>
      </c>
      <c r="AD953" s="9">
        <v>10226.85</v>
      </c>
      <c r="AE953" s="4">
        <v>43175</v>
      </c>
      <c r="AF953" s="9">
        <v>536.91999999999996</v>
      </c>
      <c r="AG953" s="4">
        <v>43212</v>
      </c>
      <c r="AH953" s="9">
        <v>2232.66</v>
      </c>
      <c r="AI953" s="4">
        <v>43175</v>
      </c>
      <c r="AJ953" s="9">
        <v>51421.64</v>
      </c>
    </row>
    <row r="954" spans="1:36" x14ac:dyDescent="0.25">
      <c r="A954" s="4">
        <v>43182</v>
      </c>
      <c r="B954" s="9">
        <v>5820.7269999999999</v>
      </c>
      <c r="C954" s="4">
        <v>43182</v>
      </c>
      <c r="D954" s="9">
        <v>20617.86</v>
      </c>
      <c r="E954" s="4">
        <v>43413</v>
      </c>
      <c r="F954" s="9">
        <v>2598.8719999999998</v>
      </c>
      <c r="G954" s="4">
        <v>43182</v>
      </c>
      <c r="H954" s="9">
        <v>15223.74</v>
      </c>
      <c r="I954" s="4">
        <v>43182</v>
      </c>
      <c r="J954" s="9">
        <v>8569.08</v>
      </c>
      <c r="K954" s="4">
        <v>43182</v>
      </c>
      <c r="L954" s="9">
        <v>2588.2600000000002</v>
      </c>
      <c r="M954" s="4">
        <v>43182</v>
      </c>
      <c r="N954" s="9">
        <v>6921.94</v>
      </c>
      <c r="O954" s="4">
        <v>43182</v>
      </c>
      <c r="P954" s="9">
        <v>30309.29</v>
      </c>
      <c r="Q954" s="4">
        <v>43182</v>
      </c>
      <c r="R954" s="9">
        <v>5095.22</v>
      </c>
      <c r="S954" s="4">
        <v>43182</v>
      </c>
      <c r="T954" s="9">
        <v>11886.31</v>
      </c>
      <c r="U954" s="4">
        <v>43184</v>
      </c>
      <c r="V954" s="9">
        <v>2416.7600000000002</v>
      </c>
      <c r="W954" s="4">
        <v>43182</v>
      </c>
      <c r="X954" s="9">
        <v>84377.2</v>
      </c>
      <c r="Y954" s="4">
        <v>43182</v>
      </c>
      <c r="Z954" s="9">
        <v>6514.91</v>
      </c>
      <c r="AA954" s="4">
        <v>43267</v>
      </c>
      <c r="AB954" s="9">
        <v>11087.47</v>
      </c>
      <c r="AC954" s="4">
        <v>43177</v>
      </c>
      <c r="AD954" s="9">
        <v>10195.15</v>
      </c>
      <c r="AE954" s="4">
        <v>43182</v>
      </c>
      <c r="AF954" s="9">
        <v>521.45000000000005</v>
      </c>
      <c r="AG954" s="4">
        <v>43219</v>
      </c>
      <c r="AH954" s="9">
        <v>2297.3000000000002</v>
      </c>
      <c r="AI954" s="4">
        <v>43182</v>
      </c>
      <c r="AJ954" s="9">
        <v>49755.199999999997</v>
      </c>
    </row>
    <row r="955" spans="1:36" x14ac:dyDescent="0.25">
      <c r="A955" s="4">
        <v>43189</v>
      </c>
      <c r="B955" s="9">
        <v>5759.3649999999998</v>
      </c>
      <c r="C955" s="4">
        <v>43189</v>
      </c>
      <c r="D955" s="9">
        <v>21454.3</v>
      </c>
      <c r="E955" s="4">
        <v>43420</v>
      </c>
      <c r="F955" s="9">
        <v>2679.11</v>
      </c>
      <c r="G955" s="4">
        <v>43189</v>
      </c>
      <c r="H955" s="9">
        <v>15367.29</v>
      </c>
      <c r="I955" s="4">
        <v>43189</v>
      </c>
      <c r="J955" s="9">
        <v>8740.9699999999993</v>
      </c>
      <c r="K955" s="4">
        <v>43189</v>
      </c>
      <c r="L955" s="9">
        <v>2640.87</v>
      </c>
      <c r="M955" s="4">
        <v>43189</v>
      </c>
      <c r="N955" s="9">
        <v>7056.61</v>
      </c>
      <c r="O955" s="4">
        <v>43189</v>
      </c>
      <c r="P955" s="9">
        <v>30093.38</v>
      </c>
      <c r="Q955" s="4">
        <v>43189</v>
      </c>
      <c r="R955" s="9">
        <v>5167.3</v>
      </c>
      <c r="S955" s="4">
        <v>43189</v>
      </c>
      <c r="T955" s="9">
        <v>12096.73</v>
      </c>
      <c r="U955" s="4">
        <v>43191</v>
      </c>
      <c r="V955" s="9">
        <v>2445.85</v>
      </c>
      <c r="W955" s="4">
        <v>43189</v>
      </c>
      <c r="X955" s="9">
        <v>85365.6</v>
      </c>
      <c r="Y955" s="4">
        <v>43189</v>
      </c>
      <c r="Z955" s="9">
        <v>6593.65</v>
      </c>
      <c r="AA955" s="4">
        <v>43274</v>
      </c>
      <c r="AB955" s="9">
        <v>10899.28</v>
      </c>
      <c r="AC955" s="4">
        <v>43184</v>
      </c>
      <c r="AD955" s="9">
        <v>9998.0499999999993</v>
      </c>
      <c r="AE955" s="4">
        <v>43189</v>
      </c>
      <c r="AF955" s="9">
        <v>529.52</v>
      </c>
      <c r="AG955" s="4">
        <v>43226</v>
      </c>
      <c r="AH955" s="9">
        <v>2289.4699999999998</v>
      </c>
      <c r="AI955" s="4">
        <v>43189</v>
      </c>
      <c r="AJ955" s="9">
        <v>48794.5</v>
      </c>
    </row>
    <row r="956" spans="1:36" x14ac:dyDescent="0.25">
      <c r="A956" s="4">
        <v>43196</v>
      </c>
      <c r="B956" s="9">
        <v>5788.7389999999996</v>
      </c>
      <c r="C956" s="4">
        <v>43196</v>
      </c>
      <c r="D956" s="9">
        <v>21567.52</v>
      </c>
      <c r="E956" s="4">
        <v>43427</v>
      </c>
      <c r="F956" s="9">
        <v>2579.4830000000002</v>
      </c>
      <c r="G956" s="4">
        <v>43196</v>
      </c>
      <c r="H956" s="9">
        <v>15207.41</v>
      </c>
      <c r="I956" s="4">
        <v>43196</v>
      </c>
      <c r="J956" s="9">
        <v>8671.0400000000009</v>
      </c>
      <c r="K956" s="4">
        <v>43196</v>
      </c>
      <c r="L956" s="9">
        <v>2604.4699999999998</v>
      </c>
      <c r="M956" s="4">
        <v>43196</v>
      </c>
      <c r="N956" s="9">
        <v>7183.64</v>
      </c>
      <c r="O956" s="4">
        <v>43196</v>
      </c>
      <c r="P956" s="9">
        <v>29844.94</v>
      </c>
      <c r="Q956" s="4">
        <v>43196</v>
      </c>
      <c r="R956" s="9">
        <v>5258.24</v>
      </c>
      <c r="S956" s="4">
        <v>43196</v>
      </c>
      <c r="T956" s="9">
        <v>12241.27</v>
      </c>
      <c r="U956" s="4">
        <v>43198</v>
      </c>
      <c r="V956" s="9">
        <v>2429.58</v>
      </c>
      <c r="W956" s="4">
        <v>43196</v>
      </c>
      <c r="X956" s="9">
        <v>84820.4</v>
      </c>
      <c r="Y956" s="4">
        <v>43196</v>
      </c>
      <c r="Z956" s="9">
        <v>6632.48</v>
      </c>
      <c r="AA956" s="4">
        <v>43281</v>
      </c>
      <c r="AB956" s="9">
        <v>10836.91</v>
      </c>
      <c r="AC956" s="4">
        <v>43191</v>
      </c>
      <c r="AD956" s="9">
        <v>10113.700000000001</v>
      </c>
      <c r="AE956" s="4">
        <v>43196</v>
      </c>
      <c r="AF956" s="9">
        <v>539.29</v>
      </c>
      <c r="AG956" s="4">
        <v>43233</v>
      </c>
      <c r="AH956" s="9">
        <v>2345.2600000000002</v>
      </c>
      <c r="AI956" s="4">
        <v>43196</v>
      </c>
      <c r="AJ956" s="9">
        <v>49140.59</v>
      </c>
    </row>
    <row r="957" spans="1:36" x14ac:dyDescent="0.25">
      <c r="A957" s="4">
        <v>43203</v>
      </c>
      <c r="B957" s="9">
        <v>5829.0770000000002</v>
      </c>
      <c r="C957" s="4">
        <v>43203</v>
      </c>
      <c r="D957" s="9">
        <v>21778.74</v>
      </c>
      <c r="E957" s="4">
        <v>43434</v>
      </c>
      <c r="F957" s="9">
        <v>2588.1880000000001</v>
      </c>
      <c r="G957" s="4">
        <v>43203</v>
      </c>
      <c r="H957" s="9">
        <v>15273.97</v>
      </c>
      <c r="I957" s="4">
        <v>43203</v>
      </c>
      <c r="J957" s="9">
        <v>8776.17</v>
      </c>
      <c r="K957" s="4">
        <v>43203</v>
      </c>
      <c r="L957" s="9">
        <v>2656.3</v>
      </c>
      <c r="M957" s="4">
        <v>43203</v>
      </c>
      <c r="N957" s="9">
        <v>7264.56</v>
      </c>
      <c r="O957" s="4">
        <v>43203</v>
      </c>
      <c r="P957" s="9">
        <v>30808.38</v>
      </c>
      <c r="Q957" s="4">
        <v>43203</v>
      </c>
      <c r="R957" s="9">
        <v>5315.02</v>
      </c>
      <c r="S957" s="4">
        <v>43203</v>
      </c>
      <c r="T957" s="9">
        <v>12442.4</v>
      </c>
      <c r="U957" s="4">
        <v>43205</v>
      </c>
      <c r="V957" s="9">
        <v>2455.0700000000002</v>
      </c>
      <c r="W957" s="4">
        <v>43203</v>
      </c>
      <c r="X957" s="9">
        <v>84334.399999999994</v>
      </c>
      <c r="Y957" s="4">
        <v>43203</v>
      </c>
      <c r="Z957" s="9">
        <v>6638.13</v>
      </c>
      <c r="AA957" s="4">
        <v>43288</v>
      </c>
      <c r="AB957" s="9">
        <v>10608.57</v>
      </c>
      <c r="AC957" s="4">
        <v>43198</v>
      </c>
      <c r="AD957" s="9">
        <v>10331.6</v>
      </c>
      <c r="AE957" s="4">
        <v>43203</v>
      </c>
      <c r="AF957" s="9">
        <v>548.04999999999995</v>
      </c>
      <c r="AG957" s="4">
        <v>43240</v>
      </c>
      <c r="AH957" s="9">
        <v>2326.94</v>
      </c>
      <c r="AI957" s="4">
        <v>43203</v>
      </c>
      <c r="AJ957" s="9">
        <v>49882.87</v>
      </c>
    </row>
    <row r="958" spans="1:36" x14ac:dyDescent="0.25">
      <c r="A958" s="4">
        <v>43210</v>
      </c>
      <c r="B958" s="9">
        <v>5868.7759999999998</v>
      </c>
      <c r="C958" s="4">
        <v>43210</v>
      </c>
      <c r="D958" s="9">
        <v>22162.240000000002</v>
      </c>
      <c r="E958" s="4">
        <v>43441</v>
      </c>
      <c r="F958" s="9">
        <v>2605.8879999999999</v>
      </c>
      <c r="G958" s="4">
        <v>43210</v>
      </c>
      <c r="H958" s="9">
        <v>15484.32</v>
      </c>
      <c r="I958" s="4">
        <v>43210</v>
      </c>
      <c r="J958" s="9">
        <v>8807.7999999999993</v>
      </c>
      <c r="K958" s="4">
        <v>43210</v>
      </c>
      <c r="L958" s="9">
        <v>2670.14</v>
      </c>
      <c r="M958" s="4">
        <v>43210</v>
      </c>
      <c r="N958" s="9">
        <v>7368.17</v>
      </c>
      <c r="O958" s="4">
        <v>43210</v>
      </c>
      <c r="P958" s="9">
        <v>30418.33</v>
      </c>
      <c r="Q958" s="4">
        <v>43210</v>
      </c>
      <c r="R958" s="9">
        <v>5412.83</v>
      </c>
      <c r="S958" s="4">
        <v>43210</v>
      </c>
      <c r="T958" s="9">
        <v>12540.5</v>
      </c>
      <c r="U958" s="4">
        <v>43212</v>
      </c>
      <c r="V958" s="9">
        <v>2476.33</v>
      </c>
      <c r="W958" s="4">
        <v>43210</v>
      </c>
      <c r="X958" s="9">
        <v>85550.1</v>
      </c>
      <c r="Y958" s="4">
        <v>43210</v>
      </c>
      <c r="Z958" s="9">
        <v>6827.72</v>
      </c>
      <c r="AA958" s="4">
        <v>43295</v>
      </c>
      <c r="AB958" s="9">
        <v>10864.54</v>
      </c>
      <c r="AC958" s="4">
        <v>43205</v>
      </c>
      <c r="AD958" s="9">
        <v>10480.6</v>
      </c>
      <c r="AE958" s="4">
        <v>43210</v>
      </c>
      <c r="AF958" s="9">
        <v>550.38</v>
      </c>
      <c r="AG958" s="4">
        <v>43247</v>
      </c>
      <c r="AH958" s="9">
        <v>2306.5700000000002</v>
      </c>
      <c r="AI958" s="4">
        <v>43210</v>
      </c>
      <c r="AJ958" s="9">
        <v>50765.88</v>
      </c>
    </row>
    <row r="959" spans="1:36" x14ac:dyDescent="0.25">
      <c r="A959" s="4">
        <v>43217</v>
      </c>
      <c r="B959" s="9">
        <v>5953.6459999999997</v>
      </c>
      <c r="C959" s="4">
        <v>43217</v>
      </c>
      <c r="D959" s="9">
        <v>22467.87</v>
      </c>
      <c r="E959" s="4">
        <v>43448</v>
      </c>
      <c r="F959" s="9">
        <v>2593.741</v>
      </c>
      <c r="G959" s="4">
        <v>43217</v>
      </c>
      <c r="H959" s="9">
        <v>15668.93</v>
      </c>
      <c r="I959" s="4">
        <v>43217</v>
      </c>
      <c r="J959" s="9">
        <v>8843.02</v>
      </c>
      <c r="K959" s="4">
        <v>43217</v>
      </c>
      <c r="L959" s="9">
        <v>2669.91</v>
      </c>
      <c r="M959" s="4">
        <v>43217</v>
      </c>
      <c r="N959" s="9">
        <v>7502.21</v>
      </c>
      <c r="O959" s="4">
        <v>43217</v>
      </c>
      <c r="P959" s="9">
        <v>30280.67</v>
      </c>
      <c r="Q959" s="4">
        <v>43217</v>
      </c>
      <c r="R959" s="9">
        <v>5483.19</v>
      </c>
      <c r="S959" s="4">
        <v>43217</v>
      </c>
      <c r="T959" s="9">
        <v>12580.87</v>
      </c>
      <c r="U959" s="4">
        <v>43219</v>
      </c>
      <c r="V959" s="9">
        <v>2492.4</v>
      </c>
      <c r="W959" s="4">
        <v>43217</v>
      </c>
      <c r="X959" s="9">
        <v>86444.7</v>
      </c>
      <c r="Y959" s="4">
        <v>43217</v>
      </c>
      <c r="Z959" s="9">
        <v>6798.38</v>
      </c>
      <c r="AA959" s="4">
        <v>43302</v>
      </c>
      <c r="AB959" s="9">
        <v>10932.11</v>
      </c>
      <c r="AC959" s="4">
        <v>43212</v>
      </c>
      <c r="AD959" s="9">
        <v>10564.05</v>
      </c>
      <c r="AE959" s="4">
        <v>43217</v>
      </c>
      <c r="AF959" s="9">
        <v>554.94000000000005</v>
      </c>
      <c r="AG959" s="4">
        <v>43254</v>
      </c>
      <c r="AH959" s="9">
        <v>2295.34</v>
      </c>
      <c r="AI959" s="4">
        <v>43217</v>
      </c>
      <c r="AJ959" s="9">
        <v>50684.22</v>
      </c>
    </row>
    <row r="960" spans="1:36" x14ac:dyDescent="0.25">
      <c r="A960" s="4">
        <v>43224</v>
      </c>
      <c r="B960" s="9">
        <v>6062.893</v>
      </c>
      <c r="C960" s="4">
        <v>43224</v>
      </c>
      <c r="D960" s="9">
        <v>22472.78</v>
      </c>
      <c r="E960" s="4">
        <v>43455</v>
      </c>
      <c r="F960" s="9">
        <v>2516.25</v>
      </c>
      <c r="G960" s="4">
        <v>43224</v>
      </c>
      <c r="H960" s="9">
        <v>15729.4</v>
      </c>
      <c r="I960" s="4">
        <v>43224</v>
      </c>
      <c r="J960" s="9">
        <v>8903.83</v>
      </c>
      <c r="K960" s="4">
        <v>43224</v>
      </c>
      <c r="L960" s="9">
        <v>2663.42</v>
      </c>
      <c r="M960" s="4">
        <v>43224</v>
      </c>
      <c r="N960" s="9">
        <v>7567.14</v>
      </c>
      <c r="O960" s="4">
        <v>43224</v>
      </c>
      <c r="P960" s="9">
        <v>29926.5</v>
      </c>
      <c r="Q960" s="4">
        <v>43224</v>
      </c>
      <c r="R960" s="9">
        <v>5516.05</v>
      </c>
      <c r="S960" s="4">
        <v>43224</v>
      </c>
      <c r="T960" s="9">
        <v>12819.6</v>
      </c>
      <c r="U960" s="4">
        <v>43226</v>
      </c>
      <c r="V960" s="9">
        <v>2461.38</v>
      </c>
      <c r="W960" s="4">
        <v>43224</v>
      </c>
      <c r="X960" s="9">
        <v>83118</v>
      </c>
      <c r="Y960" s="4">
        <v>43224</v>
      </c>
      <c r="Z960" s="9">
        <v>6864.59</v>
      </c>
      <c r="AA960" s="4">
        <v>43309</v>
      </c>
      <c r="AB960" s="9">
        <v>11075.78</v>
      </c>
      <c r="AC960" s="4">
        <v>43219</v>
      </c>
      <c r="AD960" s="9">
        <v>10692.3</v>
      </c>
      <c r="AE960" s="4">
        <v>43224</v>
      </c>
      <c r="AF960" s="9">
        <v>555.70000000000005</v>
      </c>
      <c r="AG960" s="4">
        <v>43261</v>
      </c>
      <c r="AH960" s="9">
        <v>2281.5100000000002</v>
      </c>
      <c r="AI960" s="4">
        <v>43224</v>
      </c>
      <c r="AJ960" s="9">
        <v>50873.59</v>
      </c>
    </row>
    <row r="961" spans="1:36" x14ac:dyDescent="0.25">
      <c r="A961" s="4">
        <v>43231</v>
      </c>
      <c r="B961" s="9">
        <v>6116.1869999999999</v>
      </c>
      <c r="C961" s="4">
        <v>43231</v>
      </c>
      <c r="D961" s="9">
        <v>22758.48</v>
      </c>
      <c r="E961" s="4">
        <v>43462</v>
      </c>
      <c r="F961" s="9">
        <v>2493.8960000000002</v>
      </c>
      <c r="G961" s="4">
        <v>43231</v>
      </c>
      <c r="H961" s="9">
        <v>15983.32</v>
      </c>
      <c r="I961" s="4">
        <v>43231</v>
      </c>
      <c r="J961" s="9">
        <v>8993.51</v>
      </c>
      <c r="K961" s="4">
        <v>43231</v>
      </c>
      <c r="L961" s="9">
        <v>2727.72</v>
      </c>
      <c r="M961" s="4">
        <v>43231</v>
      </c>
      <c r="N961" s="9">
        <v>7724.55</v>
      </c>
      <c r="O961" s="4">
        <v>43231</v>
      </c>
      <c r="P961" s="9">
        <v>31122.06</v>
      </c>
      <c r="Q961" s="4">
        <v>43231</v>
      </c>
      <c r="R961" s="9">
        <v>5541.94</v>
      </c>
      <c r="S961" s="4">
        <v>43231</v>
      </c>
      <c r="T961" s="9">
        <v>13001.24</v>
      </c>
      <c r="U961" s="4">
        <v>43233</v>
      </c>
      <c r="V961" s="9">
        <v>2477.71</v>
      </c>
      <c r="W961" s="4">
        <v>43231</v>
      </c>
      <c r="X961" s="9">
        <v>85220.2</v>
      </c>
      <c r="Y961" s="4">
        <v>43231</v>
      </c>
      <c r="Z961" s="9">
        <v>6961.59</v>
      </c>
      <c r="AA961" s="4">
        <v>43316</v>
      </c>
      <c r="AB961" s="9">
        <v>11012.43</v>
      </c>
      <c r="AC961" s="4">
        <v>43226</v>
      </c>
      <c r="AD961" s="9">
        <v>10618.25</v>
      </c>
      <c r="AE961" s="4">
        <v>43231</v>
      </c>
      <c r="AF961" s="9">
        <v>562.27</v>
      </c>
      <c r="AG961" s="4">
        <v>43268</v>
      </c>
      <c r="AH961" s="9">
        <v>2237.5300000000002</v>
      </c>
      <c r="AI961" s="4">
        <v>43231</v>
      </c>
      <c r="AJ961" s="9">
        <v>51822.78</v>
      </c>
    </row>
    <row r="962" spans="1:36" x14ac:dyDescent="0.25">
      <c r="A962" s="4">
        <v>43238</v>
      </c>
      <c r="B962" s="9">
        <v>6087.3580000000002</v>
      </c>
      <c r="C962" s="4">
        <v>43238</v>
      </c>
      <c r="D962" s="9">
        <v>22930.36</v>
      </c>
      <c r="E962" s="4">
        <v>43469</v>
      </c>
      <c r="F962" s="9">
        <v>2514.8679999999999</v>
      </c>
      <c r="G962" s="4">
        <v>43238</v>
      </c>
      <c r="H962" s="9">
        <v>16162.31</v>
      </c>
      <c r="I962" s="4">
        <v>43238</v>
      </c>
      <c r="J962" s="9">
        <v>8940.4599999999991</v>
      </c>
      <c r="K962" s="4">
        <v>43238</v>
      </c>
      <c r="L962" s="9">
        <v>2712.97</v>
      </c>
      <c r="M962" s="4">
        <v>43238</v>
      </c>
      <c r="N962" s="9">
        <v>7778.79</v>
      </c>
      <c r="O962" s="4">
        <v>43238</v>
      </c>
      <c r="P962" s="9">
        <v>31047.91</v>
      </c>
      <c r="Q962" s="4">
        <v>43238</v>
      </c>
      <c r="R962" s="9">
        <v>5614.51</v>
      </c>
      <c r="S962" s="4">
        <v>43238</v>
      </c>
      <c r="T962" s="9">
        <v>13077.72</v>
      </c>
      <c r="U962" s="4">
        <v>43240</v>
      </c>
      <c r="V962" s="9">
        <v>2460.65</v>
      </c>
      <c r="W962" s="4">
        <v>43238</v>
      </c>
      <c r="X962" s="9">
        <v>83081.899999999994</v>
      </c>
      <c r="Y962" s="4">
        <v>43238</v>
      </c>
      <c r="Z962" s="9">
        <v>7096.06</v>
      </c>
      <c r="AA962" s="4">
        <v>43323</v>
      </c>
      <c r="AB962" s="9">
        <v>10983.68</v>
      </c>
      <c r="AC962" s="4">
        <v>43233</v>
      </c>
      <c r="AD962" s="9">
        <v>10806.5</v>
      </c>
      <c r="AE962" s="4">
        <v>43238</v>
      </c>
      <c r="AF962" s="9">
        <v>567.03</v>
      </c>
      <c r="AG962" s="4">
        <v>43275</v>
      </c>
      <c r="AH962" s="9">
        <v>2249.6799999999998</v>
      </c>
      <c r="AI962" s="4">
        <v>43238</v>
      </c>
      <c r="AJ962" s="9">
        <v>51292.18</v>
      </c>
    </row>
    <row r="963" spans="1:36" x14ac:dyDescent="0.25">
      <c r="A963" s="4">
        <v>43245</v>
      </c>
      <c r="B963" s="9">
        <v>6032.8239999999996</v>
      </c>
      <c r="C963" s="4">
        <v>43245</v>
      </c>
      <c r="D963" s="9">
        <v>22450.79</v>
      </c>
      <c r="E963" s="4">
        <v>43476</v>
      </c>
      <c r="F963" s="9">
        <v>2553.8310000000001</v>
      </c>
      <c r="G963" s="4">
        <v>43245</v>
      </c>
      <c r="H963" s="9">
        <v>16075.67</v>
      </c>
      <c r="I963" s="4">
        <v>43245</v>
      </c>
      <c r="J963" s="9">
        <v>8759.08</v>
      </c>
      <c r="K963" s="4">
        <v>43245</v>
      </c>
      <c r="L963" s="9">
        <v>2721.33</v>
      </c>
      <c r="M963" s="4">
        <v>43245</v>
      </c>
      <c r="N963" s="9">
        <v>7730.28</v>
      </c>
      <c r="O963" s="4">
        <v>43245</v>
      </c>
      <c r="P963" s="9">
        <v>30588.04</v>
      </c>
      <c r="Q963" s="4">
        <v>43245</v>
      </c>
      <c r="R963" s="9">
        <v>5542.55</v>
      </c>
      <c r="S963" s="4">
        <v>43245</v>
      </c>
      <c r="T963" s="9">
        <v>12938.01</v>
      </c>
      <c r="U963" s="4">
        <v>43247</v>
      </c>
      <c r="V963" s="9">
        <v>2460.8000000000002</v>
      </c>
      <c r="W963" s="4">
        <v>43245</v>
      </c>
      <c r="X963" s="9">
        <v>78897.7</v>
      </c>
      <c r="Y963" s="4">
        <v>43245</v>
      </c>
      <c r="Z963" s="9">
        <v>7171.32</v>
      </c>
      <c r="AA963" s="4">
        <v>43330</v>
      </c>
      <c r="AB963" s="9">
        <v>10690.96</v>
      </c>
      <c r="AC963" s="4">
        <v>43240</v>
      </c>
      <c r="AD963" s="9">
        <v>10596.4</v>
      </c>
      <c r="AE963" s="4">
        <v>43245</v>
      </c>
      <c r="AF963" s="9">
        <v>562.77</v>
      </c>
      <c r="AG963" s="4">
        <v>43282</v>
      </c>
      <c r="AH963" s="9">
        <v>2295.9499999999998</v>
      </c>
      <c r="AI963" s="4">
        <v>43245</v>
      </c>
      <c r="AJ963" s="9">
        <v>50541.99</v>
      </c>
    </row>
    <row r="964" spans="1:36" x14ac:dyDescent="0.25">
      <c r="A964" s="4">
        <v>43252</v>
      </c>
      <c r="B964" s="9">
        <v>5990.3890000000001</v>
      </c>
      <c r="C964" s="4">
        <v>43252</v>
      </c>
      <c r="D964" s="9">
        <v>22171.35</v>
      </c>
      <c r="E964" s="4">
        <v>43483</v>
      </c>
      <c r="F964" s="9">
        <v>2596.0059999999999</v>
      </c>
      <c r="G964" s="4">
        <v>43252</v>
      </c>
      <c r="H964" s="9">
        <v>16043.54</v>
      </c>
      <c r="I964" s="4">
        <v>43252</v>
      </c>
      <c r="J964" s="9">
        <v>8618.5400000000009</v>
      </c>
      <c r="K964" s="4">
        <v>43252</v>
      </c>
      <c r="L964" s="9">
        <v>2734.62</v>
      </c>
      <c r="M964" s="4">
        <v>43252</v>
      </c>
      <c r="N964" s="9">
        <v>7701.77</v>
      </c>
      <c r="O964" s="4">
        <v>43252</v>
      </c>
      <c r="P964" s="9">
        <v>30492.91</v>
      </c>
      <c r="Q964" s="4">
        <v>43252</v>
      </c>
      <c r="R964" s="9">
        <v>5465.53</v>
      </c>
      <c r="S964" s="4">
        <v>43252</v>
      </c>
      <c r="T964" s="9">
        <v>12724.27</v>
      </c>
      <c r="U964" s="4">
        <v>43254</v>
      </c>
      <c r="V964" s="9">
        <v>2438.96</v>
      </c>
      <c r="W964" s="4">
        <v>43252</v>
      </c>
      <c r="X964" s="9">
        <v>77239.8</v>
      </c>
      <c r="Y964" s="4">
        <v>43252</v>
      </c>
      <c r="Z964" s="9">
        <v>7182.42</v>
      </c>
      <c r="AA964" s="4">
        <v>43337</v>
      </c>
      <c r="AB964" s="9">
        <v>10809.35</v>
      </c>
      <c r="AC964" s="4">
        <v>43247</v>
      </c>
      <c r="AD964" s="9">
        <v>10605.15</v>
      </c>
      <c r="AE964" s="4">
        <v>43252</v>
      </c>
      <c r="AF964" s="9">
        <v>559.17999999999995</v>
      </c>
      <c r="AG964" s="4">
        <v>43289</v>
      </c>
      <c r="AH964" s="9">
        <v>2345.38</v>
      </c>
      <c r="AI964" s="4">
        <v>43252</v>
      </c>
      <c r="AJ964" s="9">
        <v>50875.01</v>
      </c>
    </row>
    <row r="965" spans="1:36" x14ac:dyDescent="0.25">
      <c r="A965" s="4">
        <v>43259</v>
      </c>
      <c r="B965" s="9">
        <v>6045.183</v>
      </c>
      <c r="C965" s="4">
        <v>43259</v>
      </c>
      <c r="D965" s="9">
        <v>22694.5</v>
      </c>
      <c r="E965" s="4">
        <v>43490</v>
      </c>
      <c r="F965" s="9">
        <v>2601.723</v>
      </c>
      <c r="G965" s="4">
        <v>43259</v>
      </c>
      <c r="H965" s="9">
        <v>16202.69</v>
      </c>
      <c r="I965" s="4">
        <v>43259</v>
      </c>
      <c r="J965" s="9">
        <v>8512.06</v>
      </c>
      <c r="K965" s="4">
        <v>43259</v>
      </c>
      <c r="L965" s="9">
        <v>2779.03</v>
      </c>
      <c r="M965" s="4">
        <v>43259</v>
      </c>
      <c r="N965" s="9">
        <v>7681.07</v>
      </c>
      <c r="O965" s="4">
        <v>43259</v>
      </c>
      <c r="P965" s="9">
        <v>30958.21</v>
      </c>
      <c r="Q965" s="4">
        <v>43259</v>
      </c>
      <c r="R965" s="9">
        <v>5450.22</v>
      </c>
      <c r="S965" s="4">
        <v>43259</v>
      </c>
      <c r="T965" s="9">
        <v>12766.55</v>
      </c>
      <c r="U965" s="4">
        <v>43261</v>
      </c>
      <c r="V965" s="9">
        <v>2451.58</v>
      </c>
      <c r="W965" s="4">
        <v>43259</v>
      </c>
      <c r="X965" s="9">
        <v>72942.100000000006</v>
      </c>
      <c r="Y965" s="4">
        <v>43259</v>
      </c>
      <c r="Z965" s="9">
        <v>7127.6</v>
      </c>
      <c r="AA965" s="4">
        <v>43344</v>
      </c>
      <c r="AB965" s="9">
        <v>11063.94</v>
      </c>
      <c r="AC965" s="4">
        <v>43254</v>
      </c>
      <c r="AD965" s="9">
        <v>10696.2</v>
      </c>
      <c r="AE965" s="4">
        <v>43259</v>
      </c>
      <c r="AF965" s="9">
        <v>560.03</v>
      </c>
      <c r="AG965" s="4">
        <v>43296</v>
      </c>
      <c r="AH965" s="9">
        <v>2346.4299999999998</v>
      </c>
      <c r="AI965" s="4">
        <v>43259</v>
      </c>
      <c r="AJ965" s="9">
        <v>51881.93</v>
      </c>
    </row>
    <row r="966" spans="1:36" x14ac:dyDescent="0.25">
      <c r="A966" s="4">
        <v>43266</v>
      </c>
      <c r="B966" s="9">
        <v>6094.0290000000005</v>
      </c>
      <c r="C966" s="4">
        <v>43266</v>
      </c>
      <c r="D966" s="9">
        <v>22851.75</v>
      </c>
      <c r="E966" s="4">
        <v>43497</v>
      </c>
      <c r="F966" s="9">
        <v>2618.232</v>
      </c>
      <c r="G966" s="4">
        <v>43266</v>
      </c>
      <c r="H966" s="9">
        <v>16314.42</v>
      </c>
      <c r="I966" s="4">
        <v>43266</v>
      </c>
      <c r="J966" s="9">
        <v>8642.6</v>
      </c>
      <c r="K966" s="4">
        <v>43266</v>
      </c>
      <c r="L966" s="9">
        <v>2779.66</v>
      </c>
      <c r="M966" s="4">
        <v>43266</v>
      </c>
      <c r="N966" s="9">
        <v>7633.91</v>
      </c>
      <c r="O966" s="4">
        <v>43266</v>
      </c>
      <c r="P966" s="9">
        <v>30309.49</v>
      </c>
      <c r="Q966" s="4">
        <v>43266</v>
      </c>
      <c r="R966" s="9">
        <v>5501.88</v>
      </c>
      <c r="S966" s="4">
        <v>43266</v>
      </c>
      <c r="T966" s="9">
        <v>13010.55</v>
      </c>
      <c r="U966" s="4">
        <v>43268</v>
      </c>
      <c r="V966" s="9">
        <v>2404.04</v>
      </c>
      <c r="W966" s="4">
        <v>43266</v>
      </c>
      <c r="X966" s="9">
        <v>70757.7</v>
      </c>
      <c r="Y966" s="4">
        <v>43266</v>
      </c>
      <c r="Z966" s="9">
        <v>7128.43</v>
      </c>
      <c r="AA966" s="4">
        <v>43351</v>
      </c>
      <c r="AB966" s="9">
        <v>10846.99</v>
      </c>
      <c r="AC966" s="4">
        <v>43261</v>
      </c>
      <c r="AD966" s="9">
        <v>10767.65</v>
      </c>
      <c r="AE966" s="4">
        <v>43266</v>
      </c>
      <c r="AF966" s="9">
        <v>561.71</v>
      </c>
      <c r="AG966" s="4">
        <v>43303</v>
      </c>
      <c r="AH966" s="9">
        <v>2247.8200000000002</v>
      </c>
      <c r="AI966" s="4">
        <v>43266</v>
      </c>
      <c r="AJ966" s="9">
        <v>51327.7</v>
      </c>
    </row>
    <row r="967" spans="1:36" x14ac:dyDescent="0.25">
      <c r="A967" s="4">
        <v>43273</v>
      </c>
      <c r="B967" s="9">
        <v>6225.2250000000004</v>
      </c>
      <c r="C967" s="4">
        <v>43273</v>
      </c>
      <c r="D967" s="9">
        <v>22516.83</v>
      </c>
      <c r="E967" s="4">
        <v>43511</v>
      </c>
      <c r="F967" s="9">
        <v>2682.3850000000002</v>
      </c>
      <c r="G967" s="4">
        <v>43273</v>
      </c>
      <c r="H967" s="9">
        <v>16450.14</v>
      </c>
      <c r="I967" s="4">
        <v>43273</v>
      </c>
      <c r="J967" s="9">
        <v>8616.56</v>
      </c>
      <c r="K967" s="4">
        <v>43273</v>
      </c>
      <c r="L967" s="9">
        <v>2754.88</v>
      </c>
      <c r="M967" s="4">
        <v>43273</v>
      </c>
      <c r="N967" s="9">
        <v>7682.27</v>
      </c>
      <c r="O967" s="4">
        <v>43273</v>
      </c>
      <c r="P967" s="9">
        <v>29338.7</v>
      </c>
      <c r="Q967" s="4">
        <v>43273</v>
      </c>
      <c r="R967" s="9">
        <v>5387.38</v>
      </c>
      <c r="S967" s="4">
        <v>43273</v>
      </c>
      <c r="T967" s="9">
        <v>12579.72</v>
      </c>
      <c r="U967" s="4">
        <v>43275</v>
      </c>
      <c r="V967" s="9">
        <v>2357.2199999999998</v>
      </c>
      <c r="W967" s="4">
        <v>43273</v>
      </c>
      <c r="X967" s="9">
        <v>70640.7</v>
      </c>
      <c r="Y967" s="4">
        <v>43273</v>
      </c>
      <c r="Z967" s="9">
        <v>7105.36</v>
      </c>
      <c r="AA967" s="4">
        <v>43358</v>
      </c>
      <c r="AB967" s="9">
        <v>10868.14</v>
      </c>
      <c r="AC967" s="4">
        <v>43268</v>
      </c>
      <c r="AD967" s="9">
        <v>10817.7</v>
      </c>
      <c r="AE967" s="4">
        <v>43273</v>
      </c>
      <c r="AF967" s="9">
        <v>560.34</v>
      </c>
      <c r="AG967" s="4">
        <v>43310</v>
      </c>
      <c r="AH967" s="9">
        <v>2292.7199999999998</v>
      </c>
      <c r="AI967" s="4">
        <v>43273</v>
      </c>
      <c r="AJ967" s="9">
        <v>50623.1</v>
      </c>
    </row>
    <row r="968" spans="1:36" x14ac:dyDescent="0.25">
      <c r="A968" s="4">
        <v>43280</v>
      </c>
      <c r="B968" s="9">
        <v>6194.6329999999998</v>
      </c>
      <c r="C968" s="4">
        <v>43280</v>
      </c>
      <c r="D968" s="9">
        <v>22304.51</v>
      </c>
      <c r="E968" s="4">
        <v>43518</v>
      </c>
      <c r="F968" s="9">
        <v>2804.2260000000001</v>
      </c>
      <c r="G968" s="4">
        <v>43280</v>
      </c>
      <c r="H968" s="9">
        <v>16277.73</v>
      </c>
      <c r="I968" s="4">
        <v>43280</v>
      </c>
      <c r="J968" s="9">
        <v>8609.2999999999993</v>
      </c>
      <c r="K968" s="4">
        <v>43280</v>
      </c>
      <c r="L968" s="9">
        <v>2718.37</v>
      </c>
      <c r="M968" s="4">
        <v>43280</v>
      </c>
      <c r="N968" s="9">
        <v>7636.93</v>
      </c>
      <c r="O968" s="4">
        <v>43280</v>
      </c>
      <c r="P968" s="9">
        <v>28955.11</v>
      </c>
      <c r="Q968" s="4">
        <v>43280</v>
      </c>
      <c r="R968" s="9">
        <v>5323.53</v>
      </c>
      <c r="S968" s="4">
        <v>43280</v>
      </c>
      <c r="T968" s="9">
        <v>12306</v>
      </c>
      <c r="U968" s="4">
        <v>43282</v>
      </c>
      <c r="V968" s="9">
        <v>2326.13</v>
      </c>
      <c r="W968" s="4">
        <v>43280</v>
      </c>
      <c r="X968" s="9">
        <v>72762.5</v>
      </c>
      <c r="Y968" s="4">
        <v>43280</v>
      </c>
      <c r="Z968" s="9">
        <v>6982.83</v>
      </c>
      <c r="AA968" s="4">
        <v>43365</v>
      </c>
      <c r="AB968" s="9">
        <v>10972.41</v>
      </c>
      <c r="AC968" s="4">
        <v>43275</v>
      </c>
      <c r="AD968" s="9">
        <v>10821.85</v>
      </c>
      <c r="AE968" s="4">
        <v>43280</v>
      </c>
      <c r="AF968" s="9">
        <v>551.67999999999995</v>
      </c>
      <c r="AG968" s="4">
        <v>43317</v>
      </c>
      <c r="AH968" s="9">
        <v>2297.9899999999998</v>
      </c>
      <c r="AI968" s="4">
        <v>43280</v>
      </c>
      <c r="AJ968" s="9">
        <v>51516.06</v>
      </c>
    </row>
    <row r="969" spans="1:36" x14ac:dyDescent="0.25">
      <c r="A969" s="4">
        <v>43287</v>
      </c>
      <c r="B969" s="9">
        <v>6272.2910000000002</v>
      </c>
      <c r="C969" s="4">
        <v>43287</v>
      </c>
      <c r="D969" s="9">
        <v>21788.14</v>
      </c>
      <c r="E969" s="4">
        <v>43525</v>
      </c>
      <c r="F969" s="9">
        <v>2994.0050000000001</v>
      </c>
      <c r="G969" s="4">
        <v>43287</v>
      </c>
      <c r="H969" s="9">
        <v>16371.78</v>
      </c>
      <c r="I969" s="4">
        <v>43287</v>
      </c>
      <c r="J969" s="9">
        <v>8697.42</v>
      </c>
      <c r="K969" s="4">
        <v>43287</v>
      </c>
      <c r="L969" s="9">
        <v>2759.82</v>
      </c>
      <c r="M969" s="4">
        <v>43287</v>
      </c>
      <c r="N969" s="9">
        <v>7617.7</v>
      </c>
      <c r="O969" s="4">
        <v>43287</v>
      </c>
      <c r="P969" s="9">
        <v>28315.62</v>
      </c>
      <c r="Q969" s="4">
        <v>43287</v>
      </c>
      <c r="R969" s="9">
        <v>5375.77</v>
      </c>
      <c r="S969" s="4">
        <v>43287</v>
      </c>
      <c r="T969" s="9">
        <v>12496.17</v>
      </c>
      <c r="U969" s="4">
        <v>43289</v>
      </c>
      <c r="V969" s="9">
        <v>2272.87</v>
      </c>
      <c r="W969" s="4">
        <v>43287</v>
      </c>
      <c r="X969" s="9">
        <v>75010.399999999994</v>
      </c>
      <c r="Y969" s="4">
        <v>43287</v>
      </c>
      <c r="Z969" s="9">
        <v>7001.49</v>
      </c>
      <c r="AA969" s="4">
        <v>43372</v>
      </c>
      <c r="AB969" s="9">
        <v>11006.34</v>
      </c>
      <c r="AC969" s="4">
        <v>43282</v>
      </c>
      <c r="AD969" s="9">
        <v>10714.3</v>
      </c>
      <c r="AE969" s="4">
        <v>43287</v>
      </c>
      <c r="AF969" s="9">
        <v>553.62</v>
      </c>
      <c r="AG969" s="4">
        <v>43324</v>
      </c>
      <c r="AH969" s="9">
        <v>2275.0500000000002</v>
      </c>
      <c r="AI969" s="4">
        <v>43287</v>
      </c>
      <c r="AJ969" s="9">
        <v>51122.67</v>
      </c>
    </row>
    <row r="970" spans="1:36" x14ac:dyDescent="0.25">
      <c r="A970" s="4">
        <v>43294</v>
      </c>
      <c r="B970" s="9">
        <v>6268.3909999999996</v>
      </c>
      <c r="C970" s="4">
        <v>43294</v>
      </c>
      <c r="D970" s="9">
        <v>22597.35</v>
      </c>
      <c r="E970" s="4">
        <v>43532</v>
      </c>
      <c r="F970" s="9">
        <v>2969.8609999999999</v>
      </c>
      <c r="G970" s="4">
        <v>43294</v>
      </c>
      <c r="H970" s="9">
        <v>16561.12</v>
      </c>
      <c r="I970" s="4">
        <v>43294</v>
      </c>
      <c r="J970" s="9">
        <v>8861.0499999999993</v>
      </c>
      <c r="K970" s="4">
        <v>43294</v>
      </c>
      <c r="L970" s="9">
        <v>2801.31</v>
      </c>
      <c r="M970" s="4">
        <v>43294</v>
      </c>
      <c r="N970" s="9">
        <v>7661.87</v>
      </c>
      <c r="O970" s="4">
        <v>43294</v>
      </c>
      <c r="P970" s="9">
        <v>28525.439999999999</v>
      </c>
      <c r="Q970" s="4">
        <v>43294</v>
      </c>
      <c r="R970" s="9">
        <v>5429.2</v>
      </c>
      <c r="S970" s="4">
        <v>43294</v>
      </c>
      <c r="T970" s="9">
        <v>12540.73</v>
      </c>
      <c r="U970" s="4">
        <v>43296</v>
      </c>
      <c r="V970" s="9">
        <v>2310.9</v>
      </c>
      <c r="W970" s="4">
        <v>43294</v>
      </c>
      <c r="X970" s="9">
        <v>76594.399999999994</v>
      </c>
      <c r="Y970" s="4">
        <v>43294</v>
      </c>
      <c r="Z970" s="9">
        <v>7046.01</v>
      </c>
      <c r="AA970" s="4">
        <v>43379</v>
      </c>
      <c r="AB970" s="9">
        <v>10517.12</v>
      </c>
      <c r="AC970" s="4">
        <v>43289</v>
      </c>
      <c r="AD970" s="9">
        <v>10772.65</v>
      </c>
      <c r="AE970" s="4">
        <v>43294</v>
      </c>
      <c r="AF970" s="9">
        <v>560.12</v>
      </c>
      <c r="AG970" s="4">
        <v>43331</v>
      </c>
      <c r="AH970" s="9">
        <v>2255.12</v>
      </c>
      <c r="AI970" s="4">
        <v>43294</v>
      </c>
      <c r="AJ970" s="9">
        <v>50244.08</v>
      </c>
    </row>
    <row r="971" spans="1:36" x14ac:dyDescent="0.25">
      <c r="A971" s="4">
        <v>43301</v>
      </c>
      <c r="B971" s="9">
        <v>6285.8509999999997</v>
      </c>
      <c r="C971" s="4">
        <v>43301</v>
      </c>
      <c r="D971" s="9">
        <v>22697.88</v>
      </c>
      <c r="E971" s="4">
        <v>43539</v>
      </c>
      <c r="F971" s="9">
        <v>3021.7510000000002</v>
      </c>
      <c r="G971" s="4">
        <v>43301</v>
      </c>
      <c r="H971" s="9">
        <v>16435.46</v>
      </c>
      <c r="I971" s="4">
        <v>43301</v>
      </c>
      <c r="J971" s="9">
        <v>8991.34</v>
      </c>
      <c r="K971" s="4">
        <v>43301</v>
      </c>
      <c r="L971" s="9">
        <v>2801.83</v>
      </c>
      <c r="M971" s="4">
        <v>43301</v>
      </c>
      <c r="N971" s="9">
        <v>7678.79</v>
      </c>
      <c r="O971" s="4">
        <v>43301</v>
      </c>
      <c r="P971" s="9">
        <v>28224.48</v>
      </c>
      <c r="Q971" s="4">
        <v>43301</v>
      </c>
      <c r="R971" s="9">
        <v>5398.32</v>
      </c>
      <c r="S971" s="4">
        <v>43301</v>
      </c>
      <c r="T971" s="9">
        <v>12561.42</v>
      </c>
      <c r="U971" s="4">
        <v>43303</v>
      </c>
      <c r="V971" s="9">
        <v>2289.19</v>
      </c>
      <c r="W971" s="4">
        <v>43301</v>
      </c>
      <c r="X971" s="9">
        <v>78571.3</v>
      </c>
      <c r="Y971" s="4">
        <v>43301</v>
      </c>
      <c r="Z971" s="9">
        <v>6935.73</v>
      </c>
      <c r="AA971" s="4">
        <v>43386</v>
      </c>
      <c r="AB971" s="9">
        <v>10045.81</v>
      </c>
      <c r="AC971" s="4">
        <v>43296</v>
      </c>
      <c r="AD971" s="9">
        <v>11018.9</v>
      </c>
      <c r="AE971" s="4">
        <v>43301</v>
      </c>
      <c r="AF971" s="9">
        <v>572.20000000000005</v>
      </c>
      <c r="AG971" s="4">
        <v>43338</v>
      </c>
      <c r="AH971" s="9">
        <v>2279.7600000000002</v>
      </c>
      <c r="AI971" s="4">
        <v>43301</v>
      </c>
      <c r="AJ971" s="9">
        <v>50904.2</v>
      </c>
    </row>
    <row r="972" spans="1:36" x14ac:dyDescent="0.25">
      <c r="A972" s="4">
        <v>43308</v>
      </c>
      <c r="B972" s="9">
        <v>6300.2269999999999</v>
      </c>
      <c r="C972" s="4">
        <v>43308</v>
      </c>
      <c r="D972" s="9">
        <v>22712.75</v>
      </c>
      <c r="E972" s="4">
        <v>43546</v>
      </c>
      <c r="F972" s="9">
        <v>3104.1489999999999</v>
      </c>
      <c r="G972" s="4">
        <v>43308</v>
      </c>
      <c r="H972" s="9">
        <v>16393.95</v>
      </c>
      <c r="I972" s="4">
        <v>43308</v>
      </c>
      <c r="J972" s="9">
        <v>9173.2000000000007</v>
      </c>
      <c r="K972" s="4">
        <v>43308</v>
      </c>
      <c r="L972" s="9">
        <v>2818.82</v>
      </c>
      <c r="M972" s="4">
        <v>43308</v>
      </c>
      <c r="N972" s="9">
        <v>7701.31</v>
      </c>
      <c r="O972" s="4">
        <v>43308</v>
      </c>
      <c r="P972" s="9">
        <v>28804.28</v>
      </c>
      <c r="Q972" s="4">
        <v>43308</v>
      </c>
      <c r="R972" s="9">
        <v>5511.76</v>
      </c>
      <c r="S972" s="4">
        <v>43308</v>
      </c>
      <c r="T972" s="9">
        <v>12860.4</v>
      </c>
      <c r="U972" s="4">
        <v>43310</v>
      </c>
      <c r="V972" s="9">
        <v>2294.9899999999998</v>
      </c>
      <c r="W972" s="4">
        <v>43308</v>
      </c>
      <c r="X972" s="9">
        <v>79866.100000000006</v>
      </c>
      <c r="Y972" s="4">
        <v>43308</v>
      </c>
      <c r="Z972" s="9">
        <v>6898.11</v>
      </c>
      <c r="AA972" s="4">
        <v>43393</v>
      </c>
      <c r="AB972" s="9">
        <v>9919.26</v>
      </c>
      <c r="AC972" s="4">
        <v>43303</v>
      </c>
      <c r="AD972" s="9">
        <v>11010.2</v>
      </c>
      <c r="AE972" s="4">
        <v>43308</v>
      </c>
      <c r="AF972" s="9">
        <v>576.24</v>
      </c>
      <c r="AG972" s="4">
        <v>43345</v>
      </c>
      <c r="AH972" s="9">
        <v>2345.85</v>
      </c>
      <c r="AI972" s="4">
        <v>43308</v>
      </c>
      <c r="AJ972" s="9">
        <v>51126.9</v>
      </c>
    </row>
    <row r="973" spans="1:36" x14ac:dyDescent="0.25">
      <c r="A973" s="4">
        <v>43315</v>
      </c>
      <c r="B973" s="9">
        <v>6234.777</v>
      </c>
      <c r="C973" s="4">
        <v>43315</v>
      </c>
      <c r="D973" s="9">
        <v>22525.18</v>
      </c>
      <c r="E973" s="4">
        <v>43553</v>
      </c>
      <c r="F973" s="9">
        <v>3090.7579999999998</v>
      </c>
      <c r="G973" s="4">
        <v>43315</v>
      </c>
      <c r="H973" s="9">
        <v>16420.240000000002</v>
      </c>
      <c r="I973" s="4">
        <v>43315</v>
      </c>
      <c r="J973" s="9">
        <v>9158</v>
      </c>
      <c r="K973" s="4">
        <v>43315</v>
      </c>
      <c r="L973" s="9">
        <v>2840.35</v>
      </c>
      <c r="M973" s="4">
        <v>43315</v>
      </c>
      <c r="N973" s="9">
        <v>7659.1</v>
      </c>
      <c r="O973" s="4">
        <v>43315</v>
      </c>
      <c r="P973" s="9">
        <v>27676.32</v>
      </c>
      <c r="Q973" s="4">
        <v>43315</v>
      </c>
      <c r="R973" s="9">
        <v>5478.98</v>
      </c>
      <c r="S973" s="4">
        <v>43315</v>
      </c>
      <c r="T973" s="9">
        <v>12615.76</v>
      </c>
      <c r="U973" s="4">
        <v>43317</v>
      </c>
      <c r="V973" s="9">
        <v>2287.6799999999998</v>
      </c>
      <c r="W973" s="4">
        <v>43315</v>
      </c>
      <c r="X973" s="9">
        <v>81435</v>
      </c>
      <c r="Y973" s="4">
        <v>43315</v>
      </c>
      <c r="Z973" s="9">
        <v>6790.59</v>
      </c>
      <c r="AA973" s="4">
        <v>43400</v>
      </c>
      <c r="AB973" s="9">
        <v>9489.18</v>
      </c>
      <c r="AC973" s="4">
        <v>43310</v>
      </c>
      <c r="AD973" s="9">
        <v>11278.35</v>
      </c>
      <c r="AE973" s="4">
        <v>43315</v>
      </c>
      <c r="AF973" s="9">
        <v>572.29</v>
      </c>
      <c r="AG973" s="4">
        <v>43352</v>
      </c>
      <c r="AH973" s="9">
        <v>2321.8200000000002</v>
      </c>
      <c r="AI973" s="4">
        <v>43315</v>
      </c>
      <c r="AJ973" s="9">
        <v>50988.46</v>
      </c>
    </row>
    <row r="974" spans="1:36" x14ac:dyDescent="0.25">
      <c r="A974" s="4">
        <v>43322</v>
      </c>
      <c r="B974" s="9">
        <v>6278.393</v>
      </c>
      <c r="C974" s="4">
        <v>43322</v>
      </c>
      <c r="D974" s="9">
        <v>22298.080000000002</v>
      </c>
      <c r="E974" s="4">
        <v>43560</v>
      </c>
      <c r="F974" s="9">
        <v>3246.5709999999999</v>
      </c>
      <c r="G974" s="4">
        <v>43322</v>
      </c>
      <c r="H974" s="9">
        <v>16326.51</v>
      </c>
      <c r="I974" s="4">
        <v>43322</v>
      </c>
      <c r="J974" s="9">
        <v>9031.33</v>
      </c>
      <c r="K974" s="4">
        <v>43322</v>
      </c>
      <c r="L974" s="9">
        <v>2833.28</v>
      </c>
      <c r="M974" s="4">
        <v>43322</v>
      </c>
      <c r="N974" s="9">
        <v>7667.01</v>
      </c>
      <c r="O974" s="4">
        <v>43322</v>
      </c>
      <c r="P974" s="9">
        <v>28366.62</v>
      </c>
      <c r="Q974" s="4">
        <v>43322</v>
      </c>
      <c r="R974" s="9">
        <v>5414.68</v>
      </c>
      <c r="S974" s="4">
        <v>43322</v>
      </c>
      <c r="T974" s="9">
        <v>12424.35</v>
      </c>
      <c r="U974" s="4">
        <v>43324</v>
      </c>
      <c r="V974" s="9">
        <v>2282.79</v>
      </c>
      <c r="W974" s="4">
        <v>43322</v>
      </c>
      <c r="X974" s="9">
        <v>76514.399999999994</v>
      </c>
      <c r="Y974" s="4">
        <v>43322</v>
      </c>
      <c r="Z974" s="9">
        <v>6681.97</v>
      </c>
      <c r="AA974" s="4">
        <v>43407</v>
      </c>
      <c r="AB974" s="9">
        <v>9906.59</v>
      </c>
      <c r="AC974" s="4">
        <v>43317</v>
      </c>
      <c r="AD974" s="9">
        <v>11360.8</v>
      </c>
      <c r="AE974" s="4">
        <v>43322</v>
      </c>
      <c r="AF974" s="9">
        <v>562.98</v>
      </c>
      <c r="AG974" s="4">
        <v>43359</v>
      </c>
      <c r="AH974" s="9">
        <v>2360.2600000000002</v>
      </c>
      <c r="AI974" s="4">
        <v>43322</v>
      </c>
      <c r="AJ974" s="9">
        <v>51577.23</v>
      </c>
    </row>
    <row r="975" spans="1:36" x14ac:dyDescent="0.25">
      <c r="A975" s="4">
        <v>43329</v>
      </c>
      <c r="B975" s="9">
        <v>6339.2330000000002</v>
      </c>
      <c r="C975" s="4">
        <v>43329</v>
      </c>
      <c r="D975" s="9">
        <v>22270.38</v>
      </c>
      <c r="E975" s="4">
        <v>43567</v>
      </c>
      <c r="F975" s="9">
        <v>3188.625</v>
      </c>
      <c r="G975" s="4">
        <v>43329</v>
      </c>
      <c r="H975" s="9">
        <v>16323.71</v>
      </c>
      <c r="I975" s="4">
        <v>43329</v>
      </c>
      <c r="J975" s="9">
        <v>9003.91</v>
      </c>
      <c r="K975" s="4">
        <v>43329</v>
      </c>
      <c r="L975" s="9">
        <v>2850.13</v>
      </c>
      <c r="M975" s="4">
        <v>43329</v>
      </c>
      <c r="N975" s="9">
        <v>7558.59</v>
      </c>
      <c r="O975" s="4">
        <v>43329</v>
      </c>
      <c r="P975" s="9">
        <v>27213.41</v>
      </c>
      <c r="Q975" s="4">
        <v>43329</v>
      </c>
      <c r="R975" s="9">
        <v>5344.93</v>
      </c>
      <c r="S975" s="4">
        <v>43329</v>
      </c>
      <c r="T975" s="9">
        <v>12210.55</v>
      </c>
      <c r="U975" s="4">
        <v>43331</v>
      </c>
      <c r="V975" s="9">
        <v>2247.0500000000002</v>
      </c>
      <c r="W975" s="4">
        <v>43329</v>
      </c>
      <c r="X975" s="9">
        <v>76028.5</v>
      </c>
      <c r="Y975" s="4">
        <v>43329</v>
      </c>
      <c r="Z975" s="9">
        <v>6698.59</v>
      </c>
      <c r="AA975" s="4">
        <v>43414</v>
      </c>
      <c r="AB975" s="9">
        <v>9830.01</v>
      </c>
      <c r="AC975" s="4">
        <v>43324</v>
      </c>
      <c r="AD975" s="9">
        <v>11429.5</v>
      </c>
      <c r="AE975" s="4">
        <v>43329</v>
      </c>
      <c r="AF975" s="9">
        <v>552.95000000000005</v>
      </c>
      <c r="AG975" s="4">
        <v>43366</v>
      </c>
      <c r="AH975" s="9">
        <v>2426.8000000000002</v>
      </c>
      <c r="AI975" s="4">
        <v>43329</v>
      </c>
      <c r="AJ975" s="9">
        <v>50601.89</v>
      </c>
    </row>
    <row r="976" spans="1:36" x14ac:dyDescent="0.25">
      <c r="A976" s="4">
        <v>43336</v>
      </c>
      <c r="B976" s="9">
        <v>6247.3270000000002</v>
      </c>
      <c r="C976" s="4">
        <v>43336</v>
      </c>
      <c r="D976" s="9">
        <v>22601.77</v>
      </c>
      <c r="E976" s="4">
        <v>43574</v>
      </c>
      <c r="F976" s="9">
        <v>3270.797</v>
      </c>
      <c r="G976" s="4">
        <v>43336</v>
      </c>
      <c r="H976" s="9">
        <v>16356.05</v>
      </c>
      <c r="I976" s="4">
        <v>43336</v>
      </c>
      <c r="J976" s="9">
        <v>9052.9</v>
      </c>
      <c r="K976" s="4">
        <v>43336</v>
      </c>
      <c r="L976" s="9">
        <v>2874.69</v>
      </c>
      <c r="M976" s="4">
        <v>43336</v>
      </c>
      <c r="N976" s="9">
        <v>7577.49</v>
      </c>
      <c r="O976" s="4">
        <v>43336</v>
      </c>
      <c r="P976" s="9">
        <v>27671.87</v>
      </c>
      <c r="Q976" s="4">
        <v>43336</v>
      </c>
      <c r="R976" s="9">
        <v>5432.5</v>
      </c>
      <c r="S976" s="4">
        <v>43336</v>
      </c>
      <c r="T976" s="9">
        <v>12394.52</v>
      </c>
      <c r="U976" s="4">
        <v>43338</v>
      </c>
      <c r="V976" s="9">
        <v>2293.21</v>
      </c>
      <c r="W976" s="4">
        <v>43336</v>
      </c>
      <c r="X976" s="9">
        <v>76262.2</v>
      </c>
      <c r="Y976" s="4">
        <v>43336</v>
      </c>
      <c r="Z976" s="9">
        <v>6794.21</v>
      </c>
      <c r="AA976" s="4">
        <v>43421</v>
      </c>
      <c r="AB976" s="9">
        <v>9797.09</v>
      </c>
      <c r="AC976" s="4">
        <v>43331</v>
      </c>
      <c r="AD976" s="9">
        <v>11470.75</v>
      </c>
      <c r="AE976" s="4">
        <v>43336</v>
      </c>
      <c r="AF976" s="9">
        <v>560.29</v>
      </c>
      <c r="AG976" s="4">
        <v>43373</v>
      </c>
      <c r="AH976" s="9">
        <v>2475.36</v>
      </c>
      <c r="AI976" s="4">
        <v>43336</v>
      </c>
      <c r="AJ976" s="9">
        <v>52741.71</v>
      </c>
    </row>
    <row r="977" spans="1:36" x14ac:dyDescent="0.25">
      <c r="A977" s="4">
        <v>43343</v>
      </c>
      <c r="B977" s="9">
        <v>6319.4979999999996</v>
      </c>
      <c r="C977" s="4">
        <v>43343</v>
      </c>
      <c r="D977" s="9">
        <v>22865.15</v>
      </c>
      <c r="E977" s="4">
        <v>43581</v>
      </c>
      <c r="F977" s="9">
        <v>3086.3989999999999</v>
      </c>
      <c r="G977" s="4">
        <v>43343</v>
      </c>
      <c r="H977" s="9">
        <v>16262.88</v>
      </c>
      <c r="I977" s="4">
        <v>43343</v>
      </c>
      <c r="J977" s="9">
        <v>8973.56</v>
      </c>
      <c r="K977" s="4">
        <v>43343</v>
      </c>
      <c r="L977" s="9">
        <v>2901.52</v>
      </c>
      <c r="M977" s="4">
        <v>43343</v>
      </c>
      <c r="N977" s="9">
        <v>7432.42</v>
      </c>
      <c r="O977" s="4">
        <v>43343</v>
      </c>
      <c r="P977" s="9">
        <v>27888.55</v>
      </c>
      <c r="Q977" s="4">
        <v>43343</v>
      </c>
      <c r="R977" s="9">
        <v>5406.85</v>
      </c>
      <c r="S977" s="4">
        <v>43343</v>
      </c>
      <c r="T977" s="9">
        <v>12364.06</v>
      </c>
      <c r="U977" s="4">
        <v>43345</v>
      </c>
      <c r="V977" s="9">
        <v>2322.88</v>
      </c>
      <c r="W977" s="4">
        <v>43343</v>
      </c>
      <c r="X977" s="9">
        <v>76677.5</v>
      </c>
      <c r="Y977" s="4">
        <v>43343</v>
      </c>
      <c r="Z977" s="9">
        <v>6773.91</v>
      </c>
      <c r="AA977" s="4">
        <v>43428</v>
      </c>
      <c r="AB977" s="9">
        <v>9667.2999999999993</v>
      </c>
      <c r="AC977" s="4">
        <v>43338</v>
      </c>
      <c r="AD977" s="9">
        <v>11557.1</v>
      </c>
      <c r="AE977" s="4">
        <v>43343</v>
      </c>
      <c r="AF977" s="9">
        <v>558.41999999999996</v>
      </c>
      <c r="AG977" s="4">
        <v>43380</v>
      </c>
      <c r="AH977" s="9">
        <v>2450.9</v>
      </c>
      <c r="AI977" s="4">
        <v>43343</v>
      </c>
      <c r="AJ977" s="9">
        <v>52464.01</v>
      </c>
    </row>
    <row r="978" spans="1:36" x14ac:dyDescent="0.25">
      <c r="A978" s="4">
        <v>43350</v>
      </c>
      <c r="B978" s="9">
        <v>6143.8140000000003</v>
      </c>
      <c r="C978" s="4">
        <v>43350</v>
      </c>
      <c r="D978" s="9">
        <v>22307.06</v>
      </c>
      <c r="E978" s="4">
        <v>43588</v>
      </c>
      <c r="F978" s="9">
        <v>3078.3389999999999</v>
      </c>
      <c r="G978" s="4">
        <v>43350</v>
      </c>
      <c r="H978" s="9">
        <v>16090.27</v>
      </c>
      <c r="I978" s="4">
        <v>43350</v>
      </c>
      <c r="J978" s="9">
        <v>8843.11</v>
      </c>
      <c r="K978" s="4">
        <v>43350</v>
      </c>
      <c r="L978" s="9">
        <v>2871.68</v>
      </c>
      <c r="M978" s="4">
        <v>43350</v>
      </c>
      <c r="N978" s="9">
        <v>7277.7</v>
      </c>
      <c r="O978" s="4">
        <v>43350</v>
      </c>
      <c r="P978" s="9">
        <v>26973.47</v>
      </c>
      <c r="Q978" s="4">
        <v>43350</v>
      </c>
      <c r="R978" s="9">
        <v>5252.22</v>
      </c>
      <c r="S978" s="4">
        <v>43350</v>
      </c>
      <c r="T978" s="9">
        <v>11959.63</v>
      </c>
      <c r="U978" s="4">
        <v>43352</v>
      </c>
      <c r="V978" s="9">
        <v>2281.58</v>
      </c>
      <c r="W978" s="4">
        <v>43350</v>
      </c>
      <c r="X978" s="9">
        <v>76416</v>
      </c>
      <c r="Y978" s="4">
        <v>43350</v>
      </c>
      <c r="Z978" s="9">
        <v>6646.34</v>
      </c>
      <c r="AA978" s="4">
        <v>43435</v>
      </c>
      <c r="AB978" s="9">
        <v>9888.0300000000007</v>
      </c>
      <c r="AC978" s="4">
        <v>43345</v>
      </c>
      <c r="AD978" s="9">
        <v>11680.5</v>
      </c>
      <c r="AE978" s="4">
        <v>43350</v>
      </c>
      <c r="AF978" s="9">
        <v>538.51</v>
      </c>
      <c r="AG978" s="4">
        <v>43387</v>
      </c>
      <c r="AH978" s="9">
        <v>2403.02</v>
      </c>
      <c r="AI978" s="4">
        <v>43350</v>
      </c>
      <c r="AJ978" s="9">
        <v>50832.75</v>
      </c>
    </row>
    <row r="979" spans="1:36" x14ac:dyDescent="0.25">
      <c r="A979" s="4">
        <v>43357</v>
      </c>
      <c r="B979" s="9">
        <v>6165.3289999999997</v>
      </c>
      <c r="C979" s="4">
        <v>43357</v>
      </c>
      <c r="D979" s="9">
        <v>23094.67</v>
      </c>
      <c r="E979" s="4">
        <v>43595</v>
      </c>
      <c r="F979" s="9">
        <v>2939.2109999999998</v>
      </c>
      <c r="G979" s="4">
        <v>43357</v>
      </c>
      <c r="H979" s="9">
        <v>16013.49</v>
      </c>
      <c r="I979" s="4">
        <v>43357</v>
      </c>
      <c r="J979" s="9">
        <v>8970</v>
      </c>
      <c r="K979" s="4">
        <v>43357</v>
      </c>
      <c r="L979" s="9">
        <v>2904.98</v>
      </c>
      <c r="M979" s="4">
        <v>43357</v>
      </c>
      <c r="N979" s="9">
        <v>7304.04</v>
      </c>
      <c r="O979" s="4">
        <v>43357</v>
      </c>
      <c r="P979" s="9">
        <v>27286.41</v>
      </c>
      <c r="Q979" s="4">
        <v>43357</v>
      </c>
      <c r="R979" s="9">
        <v>5352.57</v>
      </c>
      <c r="S979" s="4">
        <v>43357</v>
      </c>
      <c r="T979" s="9">
        <v>12124.33</v>
      </c>
      <c r="U979" s="4">
        <v>43359</v>
      </c>
      <c r="V979" s="9">
        <v>2318.25</v>
      </c>
      <c r="W979" s="4">
        <v>43357</v>
      </c>
      <c r="X979" s="9">
        <v>75429.100000000006</v>
      </c>
      <c r="Y979" s="4">
        <v>43357</v>
      </c>
      <c r="Z979" s="9">
        <v>6637.63</v>
      </c>
      <c r="AA979" s="4">
        <v>43442</v>
      </c>
      <c r="AB979" s="9">
        <v>9760.8799999999992</v>
      </c>
      <c r="AC979" s="4">
        <v>43352</v>
      </c>
      <c r="AD979" s="9">
        <v>11589.1</v>
      </c>
      <c r="AE979" s="4">
        <v>43357</v>
      </c>
      <c r="AF979" s="9">
        <v>540.53</v>
      </c>
      <c r="AG979" s="4">
        <v>43394</v>
      </c>
      <c r="AH979" s="9">
        <v>2344.79</v>
      </c>
      <c r="AI979" s="4">
        <v>43357</v>
      </c>
      <c r="AJ979" s="9">
        <v>50440.98</v>
      </c>
    </row>
    <row r="980" spans="1:36" x14ac:dyDescent="0.25">
      <c r="A980" s="4">
        <v>43364</v>
      </c>
      <c r="B980" s="9">
        <v>6194.5590000000002</v>
      </c>
      <c r="C980" s="4">
        <v>43364</v>
      </c>
      <c r="D980" s="9">
        <v>23869.93</v>
      </c>
      <c r="E980" s="4">
        <v>43602</v>
      </c>
      <c r="F980" s="9">
        <v>2882.2959999999998</v>
      </c>
      <c r="G980" s="4">
        <v>43364</v>
      </c>
      <c r="H980" s="9">
        <v>16224.13</v>
      </c>
      <c r="I980" s="4">
        <v>43364</v>
      </c>
      <c r="J980" s="9">
        <v>8995.3799999999992</v>
      </c>
      <c r="K980" s="4">
        <v>43364</v>
      </c>
      <c r="L980" s="9">
        <v>2929.67</v>
      </c>
      <c r="M980" s="4">
        <v>43364</v>
      </c>
      <c r="N980" s="9">
        <v>7490.23</v>
      </c>
      <c r="O980" s="4">
        <v>43364</v>
      </c>
      <c r="P980" s="9">
        <v>27953.58</v>
      </c>
      <c r="Q980" s="4">
        <v>43364</v>
      </c>
      <c r="R980" s="9">
        <v>5494.17</v>
      </c>
      <c r="S980" s="4">
        <v>43364</v>
      </c>
      <c r="T980" s="9">
        <v>12430.88</v>
      </c>
      <c r="U980" s="4">
        <v>43366</v>
      </c>
      <c r="V980" s="9">
        <v>2339.17</v>
      </c>
      <c r="W980" s="4">
        <v>43364</v>
      </c>
      <c r="X980" s="9">
        <v>79444.3</v>
      </c>
      <c r="Y980" s="4">
        <v>43364</v>
      </c>
      <c r="Z980" s="9">
        <v>6673.16</v>
      </c>
      <c r="AA980" s="4">
        <v>43449</v>
      </c>
      <c r="AB980" s="9">
        <v>9774.16</v>
      </c>
      <c r="AC980" s="4">
        <v>43359</v>
      </c>
      <c r="AD980" s="9">
        <v>11515.2</v>
      </c>
      <c r="AE980" s="4">
        <v>43364</v>
      </c>
      <c r="AF980" s="9">
        <v>549.79</v>
      </c>
      <c r="AG980" s="4">
        <v>43401</v>
      </c>
      <c r="AH980" s="9">
        <v>2293.2199999999998</v>
      </c>
      <c r="AI980" s="4">
        <v>43364</v>
      </c>
      <c r="AJ980" s="9">
        <v>50987.15</v>
      </c>
    </row>
    <row r="981" spans="1:36" x14ac:dyDescent="0.25">
      <c r="A981" s="4">
        <v>43371</v>
      </c>
      <c r="B981" s="9">
        <v>6207.5609999999997</v>
      </c>
      <c r="C981" s="4">
        <v>43371</v>
      </c>
      <c r="D981" s="9">
        <v>24120.04</v>
      </c>
      <c r="E981" s="4">
        <v>43609</v>
      </c>
      <c r="F981" s="9">
        <v>2852.9949999999999</v>
      </c>
      <c r="G981" s="4">
        <v>43371</v>
      </c>
      <c r="H981" s="9">
        <v>16073.14</v>
      </c>
      <c r="I981" s="4">
        <v>43371</v>
      </c>
      <c r="J981" s="9">
        <v>9087.99</v>
      </c>
      <c r="K981" s="4">
        <v>43371</v>
      </c>
      <c r="L981" s="9">
        <v>2913.98</v>
      </c>
      <c r="M981" s="4">
        <v>43371</v>
      </c>
      <c r="N981" s="9">
        <v>7510.2</v>
      </c>
      <c r="O981" s="4">
        <v>43371</v>
      </c>
      <c r="P981" s="9">
        <v>27788.52</v>
      </c>
      <c r="Q981" s="4">
        <v>43371</v>
      </c>
      <c r="R981" s="9">
        <v>5493.49</v>
      </c>
      <c r="S981" s="4">
        <v>43371</v>
      </c>
      <c r="T981" s="9">
        <v>12246.73</v>
      </c>
      <c r="U981" s="4">
        <v>43373</v>
      </c>
      <c r="V981" s="9">
        <v>2343.0700000000002</v>
      </c>
      <c r="W981" s="4">
        <v>43371</v>
      </c>
      <c r="X981" s="9">
        <v>79342.399999999994</v>
      </c>
      <c r="Y981" s="4">
        <v>43371</v>
      </c>
      <c r="Z981" s="9">
        <v>6522.36</v>
      </c>
      <c r="AA981" s="4">
        <v>43456</v>
      </c>
      <c r="AB981" s="9">
        <v>9646.16</v>
      </c>
      <c r="AC981" s="4">
        <v>43366</v>
      </c>
      <c r="AD981" s="9">
        <v>11143.1</v>
      </c>
      <c r="AE981" s="4">
        <v>43371</v>
      </c>
      <c r="AF981" s="9">
        <v>549.62</v>
      </c>
      <c r="AG981" s="4">
        <v>43408</v>
      </c>
      <c r="AH981" s="9">
        <v>2377.9499999999998</v>
      </c>
      <c r="AI981" s="4">
        <v>43371</v>
      </c>
      <c r="AJ981" s="9">
        <v>49520.66</v>
      </c>
    </row>
    <row r="982" spans="1:36" x14ac:dyDescent="0.25">
      <c r="A982" s="4">
        <v>43378</v>
      </c>
      <c r="B982" s="9">
        <v>6185.4859999999999</v>
      </c>
      <c r="C982" s="4">
        <v>43378</v>
      </c>
      <c r="D982" s="9">
        <v>23783.72</v>
      </c>
      <c r="E982" s="4">
        <v>43616</v>
      </c>
      <c r="F982" s="9">
        <v>2898.6959999999999</v>
      </c>
      <c r="G982" s="4">
        <v>43378</v>
      </c>
      <c r="H982" s="9">
        <v>15946.17</v>
      </c>
      <c r="I982" s="4">
        <v>43378</v>
      </c>
      <c r="J982" s="9">
        <v>9042.08</v>
      </c>
      <c r="K982" s="4">
        <v>43378</v>
      </c>
      <c r="L982" s="9">
        <v>2885.57</v>
      </c>
      <c r="M982" s="4">
        <v>43378</v>
      </c>
      <c r="N982" s="9">
        <v>7318.54</v>
      </c>
      <c r="O982" s="4">
        <v>43378</v>
      </c>
      <c r="P982" s="9">
        <v>26572.57</v>
      </c>
      <c r="Q982" s="4">
        <v>43378</v>
      </c>
      <c r="R982" s="9">
        <v>5359.36</v>
      </c>
      <c r="S982" s="4">
        <v>43378</v>
      </c>
      <c r="T982" s="9">
        <v>12111.9</v>
      </c>
      <c r="U982" s="4">
        <v>43380</v>
      </c>
      <c r="V982" s="9">
        <v>2267.52</v>
      </c>
      <c r="W982" s="4">
        <v>43378</v>
      </c>
      <c r="X982" s="9">
        <v>82321.5</v>
      </c>
      <c r="Y982" s="4">
        <v>43378</v>
      </c>
      <c r="Z982" s="9">
        <v>6450.73</v>
      </c>
      <c r="AA982" s="4">
        <v>43463</v>
      </c>
      <c r="AB982" s="9">
        <v>9727.41</v>
      </c>
      <c r="AC982" s="4">
        <v>43373</v>
      </c>
      <c r="AD982" s="9">
        <v>10930.45</v>
      </c>
      <c r="AE982" s="4">
        <v>43378</v>
      </c>
      <c r="AF982" s="9">
        <v>539.51</v>
      </c>
      <c r="AG982" s="4">
        <v>43415</v>
      </c>
      <c r="AH982" s="9">
        <v>2403.4699999999998</v>
      </c>
      <c r="AI982" s="4">
        <v>43378</v>
      </c>
      <c r="AJ982" s="9">
        <v>48258.14</v>
      </c>
    </row>
    <row r="983" spans="1:36" x14ac:dyDescent="0.25">
      <c r="A983" s="4">
        <v>43385</v>
      </c>
      <c r="B983" s="9">
        <v>5895.6710000000003</v>
      </c>
      <c r="C983" s="4">
        <v>43385</v>
      </c>
      <c r="D983" s="9">
        <v>22694.66</v>
      </c>
      <c r="E983" s="4">
        <v>43623</v>
      </c>
      <c r="F983" s="9">
        <v>2827.7979999999998</v>
      </c>
      <c r="G983" s="4">
        <v>43385</v>
      </c>
      <c r="H983" s="9">
        <v>15414.29</v>
      </c>
      <c r="I983" s="4">
        <v>43385</v>
      </c>
      <c r="J983" s="9">
        <v>8660.3799999999992</v>
      </c>
      <c r="K983" s="4">
        <v>43385</v>
      </c>
      <c r="L983" s="9">
        <v>2767.13</v>
      </c>
      <c r="M983" s="4">
        <v>43385</v>
      </c>
      <c r="N983" s="9">
        <v>6995.91</v>
      </c>
      <c r="O983" s="4">
        <v>43385</v>
      </c>
      <c r="P983" s="9">
        <v>25801.49</v>
      </c>
      <c r="Q983" s="4">
        <v>43385</v>
      </c>
      <c r="R983" s="9">
        <v>5095.9799999999996</v>
      </c>
      <c r="S983" s="4">
        <v>43385</v>
      </c>
      <c r="T983" s="9">
        <v>11523.81</v>
      </c>
      <c r="U983" s="4">
        <v>43387</v>
      </c>
      <c r="V983" s="9">
        <v>2161.85</v>
      </c>
      <c r="W983" s="4">
        <v>43385</v>
      </c>
      <c r="X983" s="9">
        <v>82921.100000000006</v>
      </c>
      <c r="Y983" s="4">
        <v>43385</v>
      </c>
      <c r="Z983" s="9">
        <v>6098.39</v>
      </c>
      <c r="AA983" s="4">
        <v>43470</v>
      </c>
      <c r="AB983" s="9">
        <v>9382.51</v>
      </c>
      <c r="AC983" s="4">
        <v>43380</v>
      </c>
      <c r="AD983" s="9">
        <v>10316.450000000001</v>
      </c>
      <c r="AE983" s="4">
        <v>43385</v>
      </c>
      <c r="AF983" s="9">
        <v>516.29</v>
      </c>
      <c r="AG983" s="4">
        <v>43422</v>
      </c>
      <c r="AH983" s="9">
        <v>2372.67</v>
      </c>
      <c r="AI983" s="4">
        <v>43385</v>
      </c>
      <c r="AJ983" s="9">
        <v>47272.6</v>
      </c>
    </row>
    <row r="984" spans="1:36" x14ac:dyDescent="0.25">
      <c r="A984" s="4">
        <v>43392</v>
      </c>
      <c r="B984" s="9">
        <v>5939.4930000000004</v>
      </c>
      <c r="C984" s="4">
        <v>43392</v>
      </c>
      <c r="D984" s="9">
        <v>22532.080000000002</v>
      </c>
      <c r="E984" s="4">
        <v>43630</v>
      </c>
      <c r="F984" s="9">
        <v>2881.9740000000002</v>
      </c>
      <c r="G984" s="4">
        <v>43392</v>
      </c>
      <c r="H984" s="9">
        <v>15470.1</v>
      </c>
      <c r="I984" s="4">
        <v>43392</v>
      </c>
      <c r="J984" s="9">
        <v>8872.09</v>
      </c>
      <c r="K984" s="4">
        <v>43392</v>
      </c>
      <c r="L984" s="9">
        <v>2767.78</v>
      </c>
      <c r="M984" s="4">
        <v>43392</v>
      </c>
      <c r="N984" s="9">
        <v>7049.8</v>
      </c>
      <c r="O984" s="4">
        <v>43392</v>
      </c>
      <c r="P984" s="9">
        <v>25561.4</v>
      </c>
      <c r="Q984" s="4">
        <v>43392</v>
      </c>
      <c r="R984" s="9">
        <v>5084.66</v>
      </c>
      <c r="S984" s="4">
        <v>43392</v>
      </c>
      <c r="T984" s="9">
        <v>11553.83</v>
      </c>
      <c r="U984" s="4">
        <v>43394</v>
      </c>
      <c r="V984" s="9">
        <v>2156.2600000000002</v>
      </c>
      <c r="W984" s="4">
        <v>43392</v>
      </c>
      <c r="X984" s="9">
        <v>84219.7</v>
      </c>
      <c r="Y984" s="4">
        <v>43392</v>
      </c>
      <c r="Z984" s="9">
        <v>5997.46</v>
      </c>
      <c r="AA984" s="4">
        <v>43477</v>
      </c>
      <c r="AB984" s="9">
        <v>9759.4</v>
      </c>
      <c r="AC984" s="4">
        <v>43387</v>
      </c>
      <c r="AD984" s="9">
        <v>10472.5</v>
      </c>
      <c r="AE984" s="4">
        <v>43392</v>
      </c>
      <c r="AF984" s="9">
        <v>525.16999999999996</v>
      </c>
      <c r="AG984" s="4">
        <v>43429</v>
      </c>
      <c r="AH984" s="9">
        <v>2342.9699999999998</v>
      </c>
      <c r="AI984" s="4">
        <v>43392</v>
      </c>
      <c r="AJ984" s="9">
        <v>45895.360000000001</v>
      </c>
    </row>
    <row r="985" spans="1:36" x14ac:dyDescent="0.25">
      <c r="A985" s="4">
        <v>43399</v>
      </c>
      <c r="B985" s="9">
        <v>5665.1589999999997</v>
      </c>
      <c r="C985" s="4">
        <v>43399</v>
      </c>
      <c r="D985" s="9">
        <v>21184.6</v>
      </c>
      <c r="E985" s="4">
        <v>43637</v>
      </c>
      <c r="F985" s="9">
        <v>3001.98</v>
      </c>
      <c r="G985" s="4">
        <v>43399</v>
      </c>
      <c r="H985" s="9">
        <v>14888.26</v>
      </c>
      <c r="I985" s="4">
        <v>43399</v>
      </c>
      <c r="J985" s="9">
        <v>8665.7999999999993</v>
      </c>
      <c r="K985" s="4">
        <v>43399</v>
      </c>
      <c r="L985" s="9">
        <v>2658.69</v>
      </c>
      <c r="M985" s="4">
        <v>43399</v>
      </c>
      <c r="N985" s="9">
        <v>6939.56</v>
      </c>
      <c r="O985" s="4">
        <v>43399</v>
      </c>
      <c r="P985" s="9">
        <v>24717.63</v>
      </c>
      <c r="Q985" s="4">
        <v>43399</v>
      </c>
      <c r="R985" s="9">
        <v>4967.37</v>
      </c>
      <c r="S985" s="4">
        <v>43399</v>
      </c>
      <c r="T985" s="9">
        <v>11200.62</v>
      </c>
      <c r="U985" s="4">
        <v>43401</v>
      </c>
      <c r="V985" s="9">
        <v>2027.15</v>
      </c>
      <c r="W985" s="4">
        <v>43399</v>
      </c>
      <c r="X985" s="9">
        <v>85719.9</v>
      </c>
      <c r="Y985" s="4">
        <v>43399</v>
      </c>
      <c r="Z985" s="9">
        <v>5978.12</v>
      </c>
      <c r="AA985" s="4">
        <v>43484</v>
      </c>
      <c r="AB985" s="9">
        <v>9836.06</v>
      </c>
      <c r="AC985" s="4">
        <v>43394</v>
      </c>
      <c r="AD985" s="9">
        <v>10303.549999999999</v>
      </c>
      <c r="AE985" s="4">
        <v>43399</v>
      </c>
      <c r="AF985" s="9">
        <v>507.52</v>
      </c>
      <c r="AG985" s="4">
        <v>43436</v>
      </c>
      <c r="AH985" s="9">
        <v>2392.5</v>
      </c>
      <c r="AI985" s="4">
        <v>43399</v>
      </c>
      <c r="AJ985" s="9">
        <v>44651.45</v>
      </c>
    </row>
    <row r="986" spans="1:36" x14ac:dyDescent="0.25">
      <c r="A986" s="4">
        <v>43406</v>
      </c>
      <c r="B986" s="9">
        <v>5849.2070000000003</v>
      </c>
      <c r="C986" s="4">
        <v>43406</v>
      </c>
      <c r="D986" s="9">
        <v>22243.66</v>
      </c>
      <c r="E986" s="4">
        <v>43644</v>
      </c>
      <c r="F986" s="9">
        <v>2978.8780000000002</v>
      </c>
      <c r="G986" s="4">
        <v>43406</v>
      </c>
      <c r="H986" s="9">
        <v>15119.28</v>
      </c>
      <c r="I986" s="4">
        <v>43406</v>
      </c>
      <c r="J986" s="9">
        <v>8992.2999999999993</v>
      </c>
      <c r="K986" s="4">
        <v>43406</v>
      </c>
      <c r="L986" s="9">
        <v>2723.06</v>
      </c>
      <c r="M986" s="4">
        <v>43406</v>
      </c>
      <c r="N986" s="9">
        <v>7094.12</v>
      </c>
      <c r="O986" s="4">
        <v>43406</v>
      </c>
      <c r="P986" s="9">
        <v>26486.35</v>
      </c>
      <c r="Q986" s="4">
        <v>43406</v>
      </c>
      <c r="R986" s="9">
        <v>5102.13</v>
      </c>
      <c r="S986" s="4">
        <v>43406</v>
      </c>
      <c r="T986" s="9">
        <v>11518.99</v>
      </c>
      <c r="U986" s="4">
        <v>43408</v>
      </c>
      <c r="V986" s="9">
        <v>2096</v>
      </c>
      <c r="W986" s="4">
        <v>43406</v>
      </c>
      <c r="X986" s="9">
        <v>88419.1</v>
      </c>
      <c r="Y986" s="4">
        <v>43406</v>
      </c>
      <c r="Z986" s="9">
        <v>6224.07</v>
      </c>
      <c r="AA986" s="4">
        <v>43491</v>
      </c>
      <c r="AB986" s="9">
        <v>9969.61</v>
      </c>
      <c r="AC986" s="4">
        <v>43401</v>
      </c>
      <c r="AD986" s="9">
        <v>10030</v>
      </c>
      <c r="AE986" s="4">
        <v>43406</v>
      </c>
      <c r="AF986" s="9">
        <v>521.79999999999995</v>
      </c>
      <c r="AG986" s="4">
        <v>43443</v>
      </c>
      <c r="AH986" s="9">
        <v>2431.29</v>
      </c>
      <c r="AI986" s="4">
        <v>43406</v>
      </c>
      <c r="AJ986" s="9">
        <v>47943.67</v>
      </c>
    </row>
    <row r="987" spans="1:36" x14ac:dyDescent="0.25">
      <c r="A987" s="4">
        <v>43413</v>
      </c>
      <c r="B987" s="9">
        <v>5921.8490000000002</v>
      </c>
      <c r="C987" s="4">
        <v>43413</v>
      </c>
      <c r="D987" s="9">
        <v>22250.25</v>
      </c>
      <c r="E987" s="4">
        <v>43651</v>
      </c>
      <c r="F987" s="9">
        <v>3011.0590000000002</v>
      </c>
      <c r="G987" s="4">
        <v>43413</v>
      </c>
      <c r="H987" s="9">
        <v>15274.44</v>
      </c>
      <c r="I987" s="4">
        <v>43413</v>
      </c>
      <c r="J987" s="9">
        <v>9074.0300000000007</v>
      </c>
      <c r="K987" s="4">
        <v>43413</v>
      </c>
      <c r="L987" s="9">
        <v>2781.01</v>
      </c>
      <c r="M987" s="4">
        <v>43413</v>
      </c>
      <c r="N987" s="9">
        <v>7105.34</v>
      </c>
      <c r="O987" s="4">
        <v>43413</v>
      </c>
      <c r="P987" s="9">
        <v>25601.919999999998</v>
      </c>
      <c r="Q987" s="4">
        <v>43413</v>
      </c>
      <c r="R987" s="9">
        <v>5106.75</v>
      </c>
      <c r="S987" s="4">
        <v>43413</v>
      </c>
      <c r="T987" s="9">
        <v>11529.16</v>
      </c>
      <c r="U987" s="4">
        <v>43415</v>
      </c>
      <c r="V987" s="9">
        <v>2086.09</v>
      </c>
      <c r="W987" s="4">
        <v>43413</v>
      </c>
      <c r="X987" s="9">
        <v>85641.2</v>
      </c>
      <c r="Y987" s="4">
        <v>43413</v>
      </c>
      <c r="Z987" s="9">
        <v>6172.13</v>
      </c>
      <c r="AA987" s="4">
        <v>43498</v>
      </c>
      <c r="AB987" s="9">
        <v>9932.26</v>
      </c>
      <c r="AC987" s="4">
        <v>43408</v>
      </c>
      <c r="AD987" s="9">
        <v>10553</v>
      </c>
      <c r="AE987" s="4">
        <v>43413</v>
      </c>
      <c r="AF987" s="9">
        <v>529.54999999999995</v>
      </c>
      <c r="AG987" s="4">
        <v>43450</v>
      </c>
      <c r="AH987" s="9">
        <v>2365.69</v>
      </c>
      <c r="AI987" s="4">
        <v>43413</v>
      </c>
      <c r="AJ987" s="9">
        <v>46897.279999999999</v>
      </c>
    </row>
    <row r="988" spans="1:36" x14ac:dyDescent="0.25">
      <c r="A988" s="4">
        <v>43420</v>
      </c>
      <c r="B988" s="9">
        <v>5730.5510000000004</v>
      </c>
      <c r="C988" s="4">
        <v>43420</v>
      </c>
      <c r="D988" s="9">
        <v>21680.34</v>
      </c>
      <c r="E988" s="4">
        <v>43658</v>
      </c>
      <c r="F988" s="9">
        <v>2930.5459999999998</v>
      </c>
      <c r="G988" s="4">
        <v>43420</v>
      </c>
      <c r="H988" s="9">
        <v>15155.5</v>
      </c>
      <c r="I988" s="4">
        <v>43420</v>
      </c>
      <c r="J988" s="9">
        <v>8907.39</v>
      </c>
      <c r="K988" s="4">
        <v>43420</v>
      </c>
      <c r="L988" s="9">
        <v>2736.27</v>
      </c>
      <c r="M988" s="4">
        <v>43420</v>
      </c>
      <c r="N988" s="9">
        <v>7013.88</v>
      </c>
      <c r="O988" s="4">
        <v>43420</v>
      </c>
      <c r="P988" s="9">
        <v>26183.53</v>
      </c>
      <c r="Q988" s="4">
        <v>43420</v>
      </c>
      <c r="R988" s="9">
        <v>5025.2</v>
      </c>
      <c r="S988" s="4">
        <v>43420</v>
      </c>
      <c r="T988" s="9">
        <v>11341</v>
      </c>
      <c r="U988" s="4">
        <v>43422</v>
      </c>
      <c r="V988" s="9">
        <v>2092.4</v>
      </c>
      <c r="W988" s="4">
        <v>43420</v>
      </c>
      <c r="X988" s="9">
        <v>88515.3</v>
      </c>
      <c r="Y988" s="4">
        <v>43420</v>
      </c>
      <c r="Z988" s="9">
        <v>5983.45</v>
      </c>
      <c r="AA988" s="4">
        <v>43512</v>
      </c>
      <c r="AB988" s="9">
        <v>10064.780000000001</v>
      </c>
      <c r="AC988" s="4">
        <v>43415</v>
      </c>
      <c r="AD988" s="9">
        <v>10585.2</v>
      </c>
      <c r="AE988" s="4">
        <v>43420</v>
      </c>
      <c r="AF988" s="9">
        <v>522.42999999999995</v>
      </c>
      <c r="AG988" s="4">
        <v>43457</v>
      </c>
      <c r="AH988" s="9">
        <v>2347.17</v>
      </c>
      <c r="AI988" s="4">
        <v>43420</v>
      </c>
      <c r="AJ988" s="9">
        <v>45851.18</v>
      </c>
    </row>
    <row r="989" spans="1:36" x14ac:dyDescent="0.25">
      <c r="A989" s="4">
        <v>43427</v>
      </c>
      <c r="B989" s="9">
        <v>5716.2049999999999</v>
      </c>
      <c r="C989" s="4">
        <v>43427</v>
      </c>
      <c r="D989" s="9">
        <v>21646.55</v>
      </c>
      <c r="E989" s="4">
        <v>43665</v>
      </c>
      <c r="F989" s="9">
        <v>2924.201</v>
      </c>
      <c r="G989" s="4">
        <v>43427</v>
      </c>
      <c r="H989" s="9">
        <v>15010.73</v>
      </c>
      <c r="I989" s="4">
        <v>43427</v>
      </c>
      <c r="J989" s="9">
        <v>8845.9</v>
      </c>
      <c r="K989" s="4">
        <v>43427</v>
      </c>
      <c r="L989" s="9">
        <v>2632.56</v>
      </c>
      <c r="M989" s="4">
        <v>43427</v>
      </c>
      <c r="N989" s="9">
        <v>6952.86</v>
      </c>
      <c r="O989" s="4">
        <v>43427</v>
      </c>
      <c r="P989" s="9">
        <v>25927.68</v>
      </c>
      <c r="Q989" s="4">
        <v>43427</v>
      </c>
      <c r="R989" s="9">
        <v>4946.95</v>
      </c>
      <c r="S989" s="4">
        <v>43427</v>
      </c>
      <c r="T989" s="9">
        <v>11192.69</v>
      </c>
      <c r="U989" s="4">
        <v>43429</v>
      </c>
      <c r="V989" s="9">
        <v>2057.48</v>
      </c>
      <c r="W989" s="4">
        <v>43427</v>
      </c>
      <c r="X989" s="9">
        <v>86230.2</v>
      </c>
      <c r="Y989" s="4">
        <v>43427</v>
      </c>
      <c r="Z989" s="9">
        <v>5928.21</v>
      </c>
      <c r="AA989" s="4">
        <v>43519</v>
      </c>
      <c r="AB989" s="9">
        <v>10322.92</v>
      </c>
      <c r="AC989" s="4">
        <v>43422</v>
      </c>
      <c r="AD989" s="9">
        <v>10682.2</v>
      </c>
      <c r="AE989" s="4">
        <v>43427</v>
      </c>
      <c r="AF989" s="9">
        <v>513.85</v>
      </c>
      <c r="AG989" s="4">
        <v>43464</v>
      </c>
      <c r="AH989" s="9">
        <v>2369.33</v>
      </c>
      <c r="AI989" s="4">
        <v>43427</v>
      </c>
      <c r="AJ989" s="9">
        <v>44535.5</v>
      </c>
    </row>
    <row r="990" spans="1:36" x14ac:dyDescent="0.25">
      <c r="A990" s="4">
        <v>43434</v>
      </c>
      <c r="B990" s="9">
        <v>5667.1570000000002</v>
      </c>
      <c r="C990" s="4">
        <v>43434</v>
      </c>
      <c r="D990" s="9">
        <v>22351.06</v>
      </c>
      <c r="E990" s="4">
        <v>43672</v>
      </c>
      <c r="F990" s="9">
        <v>2944.5410000000002</v>
      </c>
      <c r="G990" s="4">
        <v>43434</v>
      </c>
      <c r="H990" s="9">
        <v>15197.82</v>
      </c>
      <c r="I990" s="4">
        <v>43434</v>
      </c>
      <c r="J990" s="9">
        <v>9037.76</v>
      </c>
      <c r="K990" s="4">
        <v>43434</v>
      </c>
      <c r="L990" s="9">
        <v>2760.17</v>
      </c>
      <c r="M990" s="4">
        <v>43434</v>
      </c>
      <c r="N990" s="9">
        <v>6980.24</v>
      </c>
      <c r="O990" s="4">
        <v>43434</v>
      </c>
      <c r="P990" s="9">
        <v>26506.75</v>
      </c>
      <c r="Q990" s="4">
        <v>43434</v>
      </c>
      <c r="R990" s="9">
        <v>5003.92</v>
      </c>
      <c r="S990" s="4">
        <v>43434</v>
      </c>
      <c r="T990" s="9">
        <v>11257.24</v>
      </c>
      <c r="U990" s="4">
        <v>43436</v>
      </c>
      <c r="V990" s="9">
        <v>2096.86</v>
      </c>
      <c r="W990" s="4">
        <v>43434</v>
      </c>
      <c r="X990" s="9">
        <v>89504</v>
      </c>
      <c r="Y990" s="4">
        <v>43434</v>
      </c>
      <c r="Z990" s="9">
        <v>5818.65</v>
      </c>
      <c r="AA990" s="4">
        <v>43526</v>
      </c>
      <c r="AB990" s="9">
        <v>10389.17</v>
      </c>
      <c r="AC990" s="4">
        <v>43429</v>
      </c>
      <c r="AD990" s="9">
        <v>10526.75</v>
      </c>
      <c r="AE990" s="4">
        <v>43434</v>
      </c>
      <c r="AF990" s="9">
        <v>519.37</v>
      </c>
      <c r="AG990" s="4">
        <v>43471</v>
      </c>
      <c r="AH990" s="9">
        <v>2406.5</v>
      </c>
      <c r="AI990" s="4">
        <v>43434</v>
      </c>
      <c r="AJ990" s="9">
        <v>44656.89</v>
      </c>
    </row>
    <row r="991" spans="1:36" x14ac:dyDescent="0.25">
      <c r="A991" s="4">
        <v>43441</v>
      </c>
      <c r="B991" s="9">
        <v>5681.491</v>
      </c>
      <c r="C991" s="4">
        <v>43441</v>
      </c>
      <c r="D991" s="9">
        <v>21678.68</v>
      </c>
      <c r="E991" s="4">
        <v>43679</v>
      </c>
      <c r="F991" s="9">
        <v>2867.8380000000002</v>
      </c>
      <c r="G991" s="4">
        <v>43441</v>
      </c>
      <c r="H991" s="9">
        <v>14795.13</v>
      </c>
      <c r="I991" s="4">
        <v>43441</v>
      </c>
      <c r="J991" s="9">
        <v>8741.0300000000007</v>
      </c>
      <c r="K991" s="4">
        <v>43441</v>
      </c>
      <c r="L991" s="9">
        <v>2633.08</v>
      </c>
      <c r="M991" s="4">
        <v>43441</v>
      </c>
      <c r="N991" s="9">
        <v>6778.11</v>
      </c>
      <c r="O991" s="4">
        <v>43441</v>
      </c>
      <c r="P991" s="9">
        <v>26063.759999999998</v>
      </c>
      <c r="Q991" s="4">
        <v>43441</v>
      </c>
      <c r="R991" s="9">
        <v>4813.13</v>
      </c>
      <c r="S991" s="4">
        <v>43441</v>
      </c>
      <c r="T991" s="9">
        <v>10788.09</v>
      </c>
      <c r="U991" s="4">
        <v>43443</v>
      </c>
      <c r="V991" s="9">
        <v>2075.7600000000002</v>
      </c>
      <c r="W991" s="4">
        <v>43441</v>
      </c>
      <c r="X991" s="9">
        <v>88115.1</v>
      </c>
      <c r="Y991" s="4">
        <v>43441</v>
      </c>
      <c r="Z991" s="9">
        <v>5548.81</v>
      </c>
      <c r="AA991" s="4">
        <v>43533</v>
      </c>
      <c r="AB991" s="9">
        <v>10241.75</v>
      </c>
      <c r="AC991" s="4">
        <v>43436</v>
      </c>
      <c r="AD991" s="9">
        <v>10876.75</v>
      </c>
      <c r="AE991" s="4">
        <v>43441</v>
      </c>
      <c r="AF991" s="9">
        <v>503.98</v>
      </c>
      <c r="AG991" s="4">
        <v>43478</v>
      </c>
      <c r="AH991" s="9">
        <v>2444.4499999999998</v>
      </c>
      <c r="AI991" s="4">
        <v>43441</v>
      </c>
      <c r="AJ991" s="9">
        <v>45005.31</v>
      </c>
    </row>
    <row r="992" spans="1:36" x14ac:dyDescent="0.25">
      <c r="A992" s="4">
        <v>43448</v>
      </c>
      <c r="B992" s="9">
        <v>5601.9759999999997</v>
      </c>
      <c r="C992" s="4">
        <v>43448</v>
      </c>
      <c r="D992" s="9">
        <v>21374.83</v>
      </c>
      <c r="E992" s="4">
        <v>43686</v>
      </c>
      <c r="F992" s="9">
        <v>2774.7530000000002</v>
      </c>
      <c r="G992" s="4">
        <v>43448</v>
      </c>
      <c r="H992" s="9">
        <v>14595.07</v>
      </c>
      <c r="I992" s="4">
        <v>43448</v>
      </c>
      <c r="J992" s="9">
        <v>8713.68</v>
      </c>
      <c r="K992" s="4">
        <v>43448</v>
      </c>
      <c r="L992" s="9">
        <v>2599.9499999999998</v>
      </c>
      <c r="M992" s="4">
        <v>43448</v>
      </c>
      <c r="N992" s="9">
        <v>6845.17</v>
      </c>
      <c r="O992" s="4">
        <v>43448</v>
      </c>
      <c r="P992" s="9">
        <v>26094.79</v>
      </c>
      <c r="Q992" s="4">
        <v>43448</v>
      </c>
      <c r="R992" s="9">
        <v>4853.7</v>
      </c>
      <c r="S992" s="4">
        <v>43448</v>
      </c>
      <c r="T992" s="9">
        <v>10865.77</v>
      </c>
      <c r="U992" s="4">
        <v>43450</v>
      </c>
      <c r="V992" s="9">
        <v>2069.38</v>
      </c>
      <c r="W992" s="4">
        <v>43448</v>
      </c>
      <c r="X992" s="9">
        <v>87449.5</v>
      </c>
      <c r="Y992" s="4">
        <v>43448</v>
      </c>
      <c r="Z992" s="9">
        <v>5519.26</v>
      </c>
      <c r="AA992" s="4">
        <v>43540</v>
      </c>
      <c r="AB992" s="9">
        <v>10439.24</v>
      </c>
      <c r="AC992" s="4">
        <v>43443</v>
      </c>
      <c r="AD992" s="9">
        <v>10693.7</v>
      </c>
      <c r="AE992" s="4">
        <v>43448</v>
      </c>
      <c r="AF992" s="9">
        <v>506.53</v>
      </c>
      <c r="AG992" s="4">
        <v>43485</v>
      </c>
      <c r="AH992" s="9">
        <v>2473.61</v>
      </c>
      <c r="AI992" s="4">
        <v>43448</v>
      </c>
      <c r="AJ992" s="9">
        <v>45528.87</v>
      </c>
    </row>
    <row r="993" spans="1:36" x14ac:dyDescent="0.25">
      <c r="A993" s="4">
        <v>43455</v>
      </c>
      <c r="B993" s="9">
        <v>5467.6390000000001</v>
      </c>
      <c r="C993" s="4">
        <v>43455</v>
      </c>
      <c r="D993" s="9">
        <v>20166.189999999999</v>
      </c>
      <c r="E993" s="4">
        <v>43693</v>
      </c>
      <c r="F993" s="9">
        <v>2823.8240000000001</v>
      </c>
      <c r="G993" s="4">
        <v>43455</v>
      </c>
      <c r="H993" s="9">
        <v>13935.44</v>
      </c>
      <c r="I993" s="4">
        <v>43455</v>
      </c>
      <c r="J993" s="9">
        <v>8417.2900000000009</v>
      </c>
      <c r="K993" s="4">
        <v>43455</v>
      </c>
      <c r="L993" s="9">
        <v>2416.62</v>
      </c>
      <c r="M993" s="4">
        <v>43455</v>
      </c>
      <c r="N993" s="9">
        <v>6721.17</v>
      </c>
      <c r="O993" s="4">
        <v>43455</v>
      </c>
      <c r="P993" s="9">
        <v>25753.42</v>
      </c>
      <c r="Q993" s="4">
        <v>43455</v>
      </c>
      <c r="R993" s="9">
        <v>4694.38</v>
      </c>
      <c r="S993" s="4">
        <v>43455</v>
      </c>
      <c r="T993" s="9">
        <v>10633.82</v>
      </c>
      <c r="U993" s="4">
        <v>43457</v>
      </c>
      <c r="V993" s="9">
        <v>2061.4899999999998</v>
      </c>
      <c r="W993" s="4">
        <v>43455</v>
      </c>
      <c r="X993" s="9">
        <v>85697.2</v>
      </c>
      <c r="Y993" s="4">
        <v>43455</v>
      </c>
      <c r="Z993" s="9">
        <v>5391.42</v>
      </c>
      <c r="AA993" s="4">
        <v>43547</v>
      </c>
      <c r="AB993" s="9">
        <v>10639.07</v>
      </c>
      <c r="AC993" s="4">
        <v>43450</v>
      </c>
      <c r="AD993" s="9">
        <v>10805.45</v>
      </c>
      <c r="AE993" s="4">
        <v>43455</v>
      </c>
      <c r="AF993" s="9">
        <v>484.81</v>
      </c>
      <c r="AG993" s="4">
        <v>43492</v>
      </c>
      <c r="AH993" s="9">
        <v>2498.23</v>
      </c>
      <c r="AI993" s="4">
        <v>43455</v>
      </c>
      <c r="AJ993" s="9">
        <v>45554.400000000001</v>
      </c>
    </row>
    <row r="994" spans="1:36" x14ac:dyDescent="0.25">
      <c r="A994" s="4">
        <v>43462</v>
      </c>
      <c r="B994" s="9">
        <v>5654.3239999999996</v>
      </c>
      <c r="C994" s="4">
        <v>43462</v>
      </c>
      <c r="D994" s="9">
        <v>20014.77</v>
      </c>
      <c r="E994" s="4">
        <v>43700</v>
      </c>
      <c r="F994" s="9">
        <v>2897.4250000000002</v>
      </c>
      <c r="G994" s="4">
        <v>43462</v>
      </c>
      <c r="H994" s="9">
        <v>14222</v>
      </c>
      <c r="I994" s="4">
        <v>43462</v>
      </c>
      <c r="J994" s="9">
        <v>8429.2999999999993</v>
      </c>
      <c r="K994" s="4">
        <v>43462</v>
      </c>
      <c r="L994" s="9">
        <v>2485.7399999999998</v>
      </c>
      <c r="M994" s="4">
        <v>43462</v>
      </c>
      <c r="N994" s="9">
        <v>6733.97</v>
      </c>
      <c r="O994" s="4">
        <v>43462</v>
      </c>
      <c r="P994" s="9">
        <v>25504.2</v>
      </c>
      <c r="Q994" s="4">
        <v>43462</v>
      </c>
      <c r="R994" s="9">
        <v>4678.74</v>
      </c>
      <c r="S994" s="4">
        <v>43462</v>
      </c>
      <c r="T994" s="9">
        <v>10558.96</v>
      </c>
      <c r="U994" s="4">
        <v>43464</v>
      </c>
      <c r="V994" s="9">
        <v>2041.04</v>
      </c>
      <c r="W994" s="4">
        <v>43462</v>
      </c>
      <c r="X994" s="9">
        <v>87887.3</v>
      </c>
      <c r="Y994" s="4">
        <v>43462</v>
      </c>
      <c r="Z994" s="9">
        <v>5459.2</v>
      </c>
      <c r="AA994" s="4">
        <v>43554</v>
      </c>
      <c r="AB994" s="9">
        <v>10641.04</v>
      </c>
      <c r="AC994" s="4">
        <v>43457</v>
      </c>
      <c r="AD994" s="9">
        <v>10754</v>
      </c>
      <c r="AE994" s="4">
        <v>43462</v>
      </c>
      <c r="AF994" s="9">
        <v>484.17</v>
      </c>
      <c r="AG994" s="4">
        <v>43499</v>
      </c>
      <c r="AH994" s="9">
        <v>2521.6999999999998</v>
      </c>
      <c r="AI994" s="4">
        <v>43462</v>
      </c>
      <c r="AJ994" s="9">
        <v>46493.79</v>
      </c>
    </row>
    <row r="995" spans="1:36" x14ac:dyDescent="0.25">
      <c r="A995" s="4">
        <v>43469</v>
      </c>
      <c r="B995" s="9">
        <v>5619.3549999999996</v>
      </c>
      <c r="C995" s="4">
        <v>43469</v>
      </c>
      <c r="D995" s="9">
        <v>19561.96</v>
      </c>
      <c r="E995" s="4">
        <v>43707</v>
      </c>
      <c r="F995" s="9">
        <v>2886.2370000000001</v>
      </c>
      <c r="G995" s="4">
        <v>43469</v>
      </c>
      <c r="H995" s="9">
        <v>14426.62</v>
      </c>
      <c r="I995" s="4">
        <v>43469</v>
      </c>
      <c r="J995" s="9">
        <v>8608.56</v>
      </c>
      <c r="K995" s="4">
        <v>43469</v>
      </c>
      <c r="L995" s="9">
        <v>2531.94</v>
      </c>
      <c r="M995" s="4">
        <v>43469</v>
      </c>
      <c r="N995" s="9">
        <v>6837.42</v>
      </c>
      <c r="O995" s="4">
        <v>43469</v>
      </c>
      <c r="P995" s="9">
        <v>25626.03</v>
      </c>
      <c r="Q995" s="4">
        <v>43469</v>
      </c>
      <c r="R995" s="9">
        <v>4737.12</v>
      </c>
      <c r="S995" s="4">
        <v>43469</v>
      </c>
      <c r="T995" s="9">
        <v>10767.69</v>
      </c>
      <c r="U995" s="4">
        <v>43471</v>
      </c>
      <c r="V995" s="9">
        <v>2010.25</v>
      </c>
      <c r="W995" s="4">
        <v>43469</v>
      </c>
      <c r="X995" s="9">
        <v>91840.8</v>
      </c>
      <c r="Y995" s="4">
        <v>43469</v>
      </c>
      <c r="Z995" s="9">
        <v>5656.45</v>
      </c>
      <c r="AA995" s="4">
        <v>43561</v>
      </c>
      <c r="AB995" s="9">
        <v>10704.38</v>
      </c>
      <c r="AC995" s="4">
        <v>43464</v>
      </c>
      <c r="AD995" s="9">
        <v>10859.9</v>
      </c>
      <c r="AE995" s="4">
        <v>43469</v>
      </c>
      <c r="AF995" s="9">
        <v>492.01</v>
      </c>
      <c r="AG995" s="4">
        <v>43506</v>
      </c>
      <c r="AH995" s="9">
        <v>2502.8200000000002</v>
      </c>
      <c r="AI995" s="4">
        <v>43469</v>
      </c>
      <c r="AJ995" s="9">
        <v>46156.11</v>
      </c>
    </row>
    <row r="996" spans="1:36" x14ac:dyDescent="0.25">
      <c r="A996" s="4">
        <v>43476</v>
      </c>
      <c r="B996" s="9">
        <v>5774.5829999999996</v>
      </c>
      <c r="C996" s="4">
        <v>43476</v>
      </c>
      <c r="D996" s="9">
        <v>20359.7</v>
      </c>
      <c r="E996" s="4">
        <v>43714</v>
      </c>
      <c r="F996" s="9">
        <v>2999.6010000000001</v>
      </c>
      <c r="G996" s="4">
        <v>43476</v>
      </c>
      <c r="H996" s="9">
        <v>14939.18</v>
      </c>
      <c r="I996" s="4">
        <v>43476</v>
      </c>
      <c r="J996" s="9">
        <v>8828.2199999999993</v>
      </c>
      <c r="K996" s="4">
        <v>43476</v>
      </c>
      <c r="L996" s="9">
        <v>2596.2600000000002</v>
      </c>
      <c r="M996" s="4">
        <v>43476</v>
      </c>
      <c r="N996" s="9">
        <v>6918.18</v>
      </c>
      <c r="O996" s="4">
        <v>43476</v>
      </c>
      <c r="P996" s="9">
        <v>26667.27</v>
      </c>
      <c r="Q996" s="4">
        <v>43476</v>
      </c>
      <c r="R996" s="9">
        <v>4781.34</v>
      </c>
      <c r="S996" s="4">
        <v>43476</v>
      </c>
      <c r="T996" s="9">
        <v>10887.46</v>
      </c>
      <c r="U996" s="4">
        <v>43478</v>
      </c>
      <c r="V996" s="9">
        <v>2075.5700000000002</v>
      </c>
      <c r="W996" s="4">
        <v>43476</v>
      </c>
      <c r="X996" s="9">
        <v>93658.3</v>
      </c>
      <c r="Y996" s="4">
        <v>43476</v>
      </c>
      <c r="Z996" s="9">
        <v>5699.45</v>
      </c>
      <c r="AA996" s="4">
        <v>43568</v>
      </c>
      <c r="AB996" s="9">
        <v>10805.3</v>
      </c>
      <c r="AC996" s="4">
        <v>43471</v>
      </c>
      <c r="AD996" s="9">
        <v>10727.35</v>
      </c>
      <c r="AE996" s="4">
        <v>43476</v>
      </c>
      <c r="AF996" s="9">
        <v>498.65</v>
      </c>
      <c r="AG996" s="4">
        <v>43513</v>
      </c>
      <c r="AH996" s="9">
        <v>2490.16</v>
      </c>
      <c r="AI996" s="4">
        <v>43476</v>
      </c>
      <c r="AJ996" s="9">
        <v>47491.38</v>
      </c>
    </row>
    <row r="997" spans="1:36" x14ac:dyDescent="0.25">
      <c r="A997" s="4">
        <v>43483</v>
      </c>
      <c r="B997" s="9">
        <v>5879.5940000000001</v>
      </c>
      <c r="C997" s="4">
        <v>43483</v>
      </c>
      <c r="D997" s="9">
        <v>20666.07</v>
      </c>
      <c r="E997" s="4">
        <v>43721</v>
      </c>
      <c r="F997" s="9">
        <v>3031.2350000000001</v>
      </c>
      <c r="G997" s="4">
        <v>43483</v>
      </c>
      <c r="H997" s="9">
        <v>15303.83</v>
      </c>
      <c r="I997" s="4">
        <v>43483</v>
      </c>
      <c r="J997" s="9">
        <v>9023.9599999999991</v>
      </c>
      <c r="K997" s="4">
        <v>43483</v>
      </c>
      <c r="L997" s="9">
        <v>2670.71</v>
      </c>
      <c r="M997" s="4">
        <v>43483</v>
      </c>
      <c r="N997" s="9">
        <v>6968.33</v>
      </c>
      <c r="O997" s="4">
        <v>43483</v>
      </c>
      <c r="P997" s="9">
        <v>27090.81</v>
      </c>
      <c r="Q997" s="4">
        <v>43483</v>
      </c>
      <c r="R997" s="9">
        <v>4875.93</v>
      </c>
      <c r="S997" s="4">
        <v>43483</v>
      </c>
      <c r="T997" s="9">
        <v>11205.54</v>
      </c>
      <c r="U997" s="4">
        <v>43485</v>
      </c>
      <c r="V997" s="9">
        <v>2124.2800000000002</v>
      </c>
      <c r="W997" s="4">
        <v>43483</v>
      </c>
      <c r="X997" s="9">
        <v>96096.8</v>
      </c>
      <c r="Y997" s="4">
        <v>43483</v>
      </c>
      <c r="Z997" s="9">
        <v>5799.61</v>
      </c>
      <c r="AA997" s="4">
        <v>43575</v>
      </c>
      <c r="AB997" s="9">
        <v>10968.5</v>
      </c>
      <c r="AC997" s="4">
        <v>43478</v>
      </c>
      <c r="AD997" s="9">
        <v>10794.95</v>
      </c>
      <c r="AE997" s="4">
        <v>43483</v>
      </c>
      <c r="AF997" s="9">
        <v>509.7</v>
      </c>
      <c r="AG997" s="4">
        <v>43520</v>
      </c>
      <c r="AH997" s="9">
        <v>2488.63</v>
      </c>
      <c r="AI997" s="4">
        <v>43483</v>
      </c>
      <c r="AJ997" s="9">
        <v>47585.02</v>
      </c>
    </row>
    <row r="998" spans="1:36" x14ac:dyDescent="0.25">
      <c r="A998" s="4">
        <v>43490</v>
      </c>
      <c r="B998" s="9">
        <v>5905.6049999999996</v>
      </c>
      <c r="C998" s="4">
        <v>43490</v>
      </c>
      <c r="D998" s="9">
        <v>20773.560000000001</v>
      </c>
      <c r="E998" s="4">
        <v>43728</v>
      </c>
      <c r="F998" s="9">
        <v>3006.4470000000001</v>
      </c>
      <c r="G998" s="4">
        <v>43490</v>
      </c>
      <c r="H998" s="9">
        <v>15366.05</v>
      </c>
      <c r="I998" s="4">
        <v>43490</v>
      </c>
      <c r="J998" s="9">
        <v>8922.49</v>
      </c>
      <c r="K998" s="4">
        <v>43490</v>
      </c>
      <c r="L998" s="9">
        <v>2664.76</v>
      </c>
      <c r="M998" s="4">
        <v>43490</v>
      </c>
      <c r="N998" s="9">
        <v>6809.22</v>
      </c>
      <c r="O998" s="4">
        <v>43490</v>
      </c>
      <c r="P998" s="9">
        <v>27569.19</v>
      </c>
      <c r="Q998" s="4">
        <v>43490</v>
      </c>
      <c r="R998" s="9">
        <v>4925.82</v>
      </c>
      <c r="S998" s="4">
        <v>43490</v>
      </c>
      <c r="T998" s="9">
        <v>11281.79</v>
      </c>
      <c r="U998" s="4">
        <v>43492</v>
      </c>
      <c r="V998" s="9">
        <v>2177.73</v>
      </c>
      <c r="W998" s="4">
        <v>43490</v>
      </c>
      <c r="X998" s="9">
        <v>97677.2</v>
      </c>
      <c r="Y998" s="4">
        <v>43490</v>
      </c>
      <c r="Z998" s="9">
        <v>5849.56</v>
      </c>
      <c r="AA998" s="4">
        <v>43582</v>
      </c>
      <c r="AB998" s="9">
        <v>10952.47</v>
      </c>
      <c r="AC998" s="4">
        <v>43485</v>
      </c>
      <c r="AD998" s="9">
        <v>10906.95</v>
      </c>
      <c r="AE998" s="4">
        <v>43490</v>
      </c>
      <c r="AF998" s="9">
        <v>515.1</v>
      </c>
      <c r="AG998" s="4">
        <v>43527</v>
      </c>
      <c r="AH998" s="9">
        <v>2478.0100000000002</v>
      </c>
      <c r="AI998" s="4">
        <v>43490</v>
      </c>
      <c r="AJ998" s="9">
        <v>47892.41</v>
      </c>
    </row>
    <row r="999" spans="1:36" x14ac:dyDescent="0.25">
      <c r="A999" s="4">
        <v>43497</v>
      </c>
      <c r="B999" s="9">
        <v>5862.8310000000001</v>
      </c>
      <c r="C999" s="4">
        <v>43497</v>
      </c>
      <c r="D999" s="9">
        <v>20788.39</v>
      </c>
      <c r="E999" s="4">
        <v>43735</v>
      </c>
      <c r="F999" s="9">
        <v>2932.1669999999999</v>
      </c>
      <c r="G999" s="4">
        <v>43497</v>
      </c>
      <c r="H999" s="9">
        <v>15506.3</v>
      </c>
      <c r="I999" s="4">
        <v>43497</v>
      </c>
      <c r="J999" s="9">
        <v>8996.36</v>
      </c>
      <c r="K999" s="4">
        <v>43497</v>
      </c>
      <c r="L999" s="9">
        <v>2706.53</v>
      </c>
      <c r="M999" s="4">
        <v>43497</v>
      </c>
      <c r="N999" s="9">
        <v>7020.22</v>
      </c>
      <c r="O999" s="4">
        <v>43497</v>
      </c>
      <c r="P999" s="9">
        <v>27930.74</v>
      </c>
      <c r="Q999" s="4">
        <v>43497</v>
      </c>
      <c r="R999" s="9">
        <v>5019.26</v>
      </c>
      <c r="S999" s="4">
        <v>43497</v>
      </c>
      <c r="T999" s="9">
        <v>11180.66</v>
      </c>
      <c r="U999" s="4">
        <v>43499</v>
      </c>
      <c r="V999" s="9">
        <v>2203.46</v>
      </c>
      <c r="W999" s="4">
        <v>43497</v>
      </c>
      <c r="X999" s="9">
        <v>97861.3</v>
      </c>
      <c r="Y999" s="4">
        <v>43497</v>
      </c>
      <c r="Z999" s="9">
        <v>5838.1</v>
      </c>
      <c r="AA999" s="4">
        <v>43589</v>
      </c>
      <c r="AB999" s="9">
        <v>11096.3</v>
      </c>
      <c r="AC999" s="4">
        <v>43492</v>
      </c>
      <c r="AD999" s="9">
        <v>10780.55</v>
      </c>
      <c r="AE999" s="4">
        <v>43497</v>
      </c>
      <c r="AF999" s="9">
        <v>523.24</v>
      </c>
      <c r="AG999" s="4">
        <v>43534</v>
      </c>
      <c r="AH999" s="9">
        <v>2476.64</v>
      </c>
      <c r="AI999" s="4">
        <v>43497</v>
      </c>
      <c r="AJ999" s="9">
        <v>47697.78</v>
      </c>
    </row>
    <row r="1000" spans="1:36" x14ac:dyDescent="0.25">
      <c r="A1000" s="4">
        <v>43504</v>
      </c>
      <c r="B1000" s="9">
        <v>6071.4579999999996</v>
      </c>
      <c r="C1000" s="4">
        <v>43504</v>
      </c>
      <c r="D1000" s="9">
        <v>20333.169999999998</v>
      </c>
      <c r="E1000" s="4">
        <v>43742</v>
      </c>
      <c r="F1000" s="9">
        <v>2905.1889999999999</v>
      </c>
      <c r="G1000" s="4">
        <v>43504</v>
      </c>
      <c r="H1000" s="9">
        <v>15633.33</v>
      </c>
      <c r="I1000" s="4">
        <v>43504</v>
      </c>
      <c r="J1000" s="9">
        <v>9003.41</v>
      </c>
      <c r="K1000" s="4">
        <v>43504</v>
      </c>
      <c r="L1000" s="9">
        <v>2707.88</v>
      </c>
      <c r="M1000" s="4">
        <v>43504</v>
      </c>
      <c r="N1000" s="9">
        <v>7071.18</v>
      </c>
      <c r="O1000" s="4">
        <v>43504</v>
      </c>
      <c r="P1000" s="9">
        <v>27946.32</v>
      </c>
      <c r="Q1000" s="4">
        <v>43504</v>
      </c>
      <c r="R1000" s="9">
        <v>4961.6400000000003</v>
      </c>
      <c r="S1000" s="4">
        <v>43504</v>
      </c>
      <c r="T1000" s="9">
        <v>10906.78</v>
      </c>
      <c r="U1000" s="4">
        <v>43506</v>
      </c>
      <c r="V1000" s="9">
        <v>2177.0500000000002</v>
      </c>
      <c r="W1000" s="4">
        <v>43504</v>
      </c>
      <c r="X1000" s="9">
        <v>95343.1</v>
      </c>
      <c r="Y1000" s="4">
        <v>43504</v>
      </c>
      <c r="Z1000" s="9">
        <v>5832.59</v>
      </c>
      <c r="AA1000" s="4">
        <v>43596</v>
      </c>
      <c r="AB1000" s="9">
        <v>10712.99</v>
      </c>
      <c r="AC1000" s="4">
        <v>43499</v>
      </c>
      <c r="AD1000" s="9">
        <v>10893.65</v>
      </c>
      <c r="AE1000" s="4">
        <v>43504</v>
      </c>
      <c r="AF1000" s="9">
        <v>527.99</v>
      </c>
      <c r="AG1000" s="4">
        <v>43541</v>
      </c>
      <c r="AH1000" s="9">
        <v>2476.73</v>
      </c>
      <c r="AI1000" s="4">
        <v>43504</v>
      </c>
      <c r="AJ1000" s="9">
        <v>47001.79</v>
      </c>
    </row>
    <row r="1001" spans="1:36" x14ac:dyDescent="0.25">
      <c r="A1001" s="4">
        <v>43511</v>
      </c>
      <c r="B1001" s="9">
        <v>6066.1019999999999</v>
      </c>
      <c r="C1001" s="4">
        <v>43511</v>
      </c>
      <c r="D1001" s="9">
        <v>20900.63</v>
      </c>
      <c r="E1001" s="4">
        <v>43749</v>
      </c>
      <c r="F1001" s="9">
        <v>2973.6559999999999</v>
      </c>
      <c r="G1001" s="4">
        <v>43511</v>
      </c>
      <c r="H1001" s="9">
        <v>15838.24</v>
      </c>
      <c r="I1001" s="4">
        <v>43511</v>
      </c>
      <c r="J1001" s="9">
        <v>9242.1200000000008</v>
      </c>
      <c r="K1001" s="4">
        <v>43511</v>
      </c>
      <c r="L1001" s="9">
        <v>2775.6</v>
      </c>
      <c r="M1001" s="4">
        <v>43511</v>
      </c>
      <c r="N1001" s="9">
        <v>7236.68</v>
      </c>
      <c r="O1001" s="4">
        <v>43511</v>
      </c>
      <c r="P1001" s="9">
        <v>27900.84</v>
      </c>
      <c r="Q1001" s="4">
        <v>43511</v>
      </c>
      <c r="R1001" s="9">
        <v>5153.1899999999996</v>
      </c>
      <c r="S1001" s="4">
        <v>43511</v>
      </c>
      <c r="T1001" s="9">
        <v>11299.8</v>
      </c>
      <c r="U1001" s="4">
        <v>43513</v>
      </c>
      <c r="V1001" s="9">
        <v>2196.09</v>
      </c>
      <c r="W1001" s="4">
        <v>43511</v>
      </c>
      <c r="X1001" s="9">
        <v>97525.9</v>
      </c>
      <c r="Y1001" s="4">
        <v>43511</v>
      </c>
      <c r="Z1001" s="9">
        <v>5969.27</v>
      </c>
      <c r="AA1001" s="4">
        <v>43603</v>
      </c>
      <c r="AB1001" s="9">
        <v>10384.11</v>
      </c>
      <c r="AC1001" s="4">
        <v>43506</v>
      </c>
      <c r="AD1001" s="9">
        <v>10943.6</v>
      </c>
      <c r="AE1001" s="4">
        <v>43511</v>
      </c>
      <c r="AF1001" s="9">
        <v>539.62</v>
      </c>
      <c r="AG1001" s="4">
        <v>43548</v>
      </c>
      <c r="AH1001" s="9">
        <v>2492.6999999999998</v>
      </c>
      <c r="AI1001" s="4">
        <v>43511</v>
      </c>
      <c r="AJ1001" s="9">
        <v>48446.14</v>
      </c>
    </row>
    <row r="1002" spans="1:36" x14ac:dyDescent="0.25">
      <c r="A1002" s="4">
        <v>43518</v>
      </c>
      <c r="B1002" s="9">
        <v>6167.3130000000001</v>
      </c>
      <c r="C1002" s="4">
        <v>43518</v>
      </c>
      <c r="D1002" s="9">
        <v>21425.51</v>
      </c>
      <c r="E1002" s="4">
        <v>43756</v>
      </c>
      <c r="F1002" s="9">
        <v>2938.1410000000001</v>
      </c>
      <c r="G1002" s="4">
        <v>43518</v>
      </c>
      <c r="H1002" s="9">
        <v>16013.01</v>
      </c>
      <c r="I1002" s="4">
        <v>43518</v>
      </c>
      <c r="J1002" s="9">
        <v>9348.93</v>
      </c>
      <c r="K1002" s="4">
        <v>43518</v>
      </c>
      <c r="L1002" s="9">
        <v>2792.67</v>
      </c>
      <c r="M1002" s="4">
        <v>43518</v>
      </c>
      <c r="N1002" s="9">
        <v>7178.6</v>
      </c>
      <c r="O1002" s="4">
        <v>43518</v>
      </c>
      <c r="P1002" s="9">
        <v>28816.3</v>
      </c>
      <c r="Q1002" s="4">
        <v>43518</v>
      </c>
      <c r="R1002" s="9">
        <v>5215.8500000000004</v>
      </c>
      <c r="S1002" s="4">
        <v>43518</v>
      </c>
      <c r="T1002" s="9">
        <v>11457.7</v>
      </c>
      <c r="U1002" s="4">
        <v>43520</v>
      </c>
      <c r="V1002" s="9">
        <v>2230.5</v>
      </c>
      <c r="W1002" s="4">
        <v>43518</v>
      </c>
      <c r="X1002" s="9">
        <v>97885.6</v>
      </c>
      <c r="Y1002" s="4">
        <v>43518</v>
      </c>
      <c r="Z1002" s="9">
        <v>6034.42</v>
      </c>
      <c r="AA1002" s="4">
        <v>43610</v>
      </c>
      <c r="AB1002" s="9">
        <v>10328.280000000001</v>
      </c>
      <c r="AC1002" s="4">
        <v>43513</v>
      </c>
      <c r="AD1002" s="9">
        <v>10724.4</v>
      </c>
      <c r="AE1002" s="4">
        <v>43518</v>
      </c>
      <c r="AF1002" s="9">
        <v>541.37</v>
      </c>
      <c r="AG1002" s="4">
        <v>43555</v>
      </c>
      <c r="AH1002" s="9">
        <v>2497.1</v>
      </c>
      <c r="AI1002" s="4">
        <v>43518</v>
      </c>
      <c r="AJ1002" s="9">
        <v>49735.69</v>
      </c>
    </row>
    <row r="1003" spans="1:36" x14ac:dyDescent="0.25">
      <c r="A1003" s="4">
        <v>43525</v>
      </c>
      <c r="B1003" s="9">
        <v>6192.7330000000002</v>
      </c>
      <c r="C1003" s="4">
        <v>43525</v>
      </c>
      <c r="D1003" s="9">
        <v>21602.69</v>
      </c>
      <c r="E1003" s="4">
        <v>43763</v>
      </c>
      <c r="F1003" s="9">
        <v>2954.933</v>
      </c>
      <c r="G1003" s="4">
        <v>43525</v>
      </c>
      <c r="H1003" s="9">
        <v>16068.25</v>
      </c>
      <c r="I1003" s="4">
        <v>43525</v>
      </c>
      <c r="J1003" s="9">
        <v>9412.02</v>
      </c>
      <c r="K1003" s="4">
        <v>43525</v>
      </c>
      <c r="L1003" s="9">
        <v>2803.69</v>
      </c>
      <c r="M1003" s="4">
        <v>43525</v>
      </c>
      <c r="N1003" s="9">
        <v>7106.73</v>
      </c>
      <c r="O1003" s="4">
        <v>43525</v>
      </c>
      <c r="P1003" s="9">
        <v>28812.17</v>
      </c>
      <c r="Q1003" s="4">
        <v>43525</v>
      </c>
      <c r="R1003" s="9">
        <v>5265.19</v>
      </c>
      <c r="S1003" s="4">
        <v>43525</v>
      </c>
      <c r="T1003" s="9">
        <v>11601.68</v>
      </c>
      <c r="U1003" s="4">
        <v>43527</v>
      </c>
      <c r="V1003" s="9">
        <v>2195.44</v>
      </c>
      <c r="W1003" s="4">
        <v>43525</v>
      </c>
      <c r="X1003" s="9">
        <v>94603.8</v>
      </c>
      <c r="Y1003" s="4">
        <v>43525</v>
      </c>
      <c r="Z1003" s="9">
        <v>6195.62</v>
      </c>
      <c r="AA1003" s="4">
        <v>43617</v>
      </c>
      <c r="AB1003" s="9">
        <v>10498.49</v>
      </c>
      <c r="AC1003" s="4">
        <v>43520</v>
      </c>
      <c r="AD1003" s="9">
        <v>10791.65</v>
      </c>
      <c r="AE1003" s="4">
        <v>43525</v>
      </c>
      <c r="AF1003" s="9">
        <v>538.59</v>
      </c>
      <c r="AG1003" s="4">
        <v>43562</v>
      </c>
      <c r="AH1003" s="9">
        <v>2540.9899999999998</v>
      </c>
      <c r="AI1003" s="4">
        <v>43525</v>
      </c>
      <c r="AJ1003" s="9">
        <v>49841.27</v>
      </c>
    </row>
    <row r="1004" spans="1:36" x14ac:dyDescent="0.25">
      <c r="A1004" s="4">
        <v>43532</v>
      </c>
      <c r="B1004" s="9">
        <v>6203.7610000000004</v>
      </c>
      <c r="C1004" s="4">
        <v>43532</v>
      </c>
      <c r="D1004" s="9">
        <v>21025.56</v>
      </c>
      <c r="E1004" s="4">
        <v>43770</v>
      </c>
      <c r="F1004" s="9">
        <v>2958.1990000000001</v>
      </c>
      <c r="G1004" s="4">
        <v>43532</v>
      </c>
      <c r="H1004" s="9">
        <v>15996.21</v>
      </c>
      <c r="I1004" s="4">
        <v>43532</v>
      </c>
      <c r="J1004" s="9">
        <v>9268.36</v>
      </c>
      <c r="K1004" s="4">
        <v>43532</v>
      </c>
      <c r="L1004" s="9">
        <v>2743.07</v>
      </c>
      <c r="M1004" s="4">
        <v>43532</v>
      </c>
      <c r="N1004" s="9">
        <v>7104.31</v>
      </c>
      <c r="O1004" s="4">
        <v>43532</v>
      </c>
      <c r="P1004" s="9">
        <v>28228.42</v>
      </c>
      <c r="Q1004" s="4">
        <v>43532</v>
      </c>
      <c r="R1004" s="9">
        <v>5231.22</v>
      </c>
      <c r="S1004" s="4">
        <v>43532</v>
      </c>
      <c r="T1004" s="9">
        <v>11457.84</v>
      </c>
      <c r="U1004" s="4">
        <v>43534</v>
      </c>
      <c r="V1004" s="9">
        <v>2137.44</v>
      </c>
      <c r="W1004" s="4">
        <v>43532</v>
      </c>
      <c r="X1004" s="9">
        <v>95364.9</v>
      </c>
      <c r="Y1004" s="4">
        <v>43532</v>
      </c>
      <c r="Z1004" s="9">
        <v>6082.54</v>
      </c>
      <c r="AA1004" s="4">
        <v>43624</v>
      </c>
      <c r="AB1004" s="9">
        <v>10409.200000000001</v>
      </c>
      <c r="AC1004" s="4">
        <v>43527</v>
      </c>
      <c r="AD1004" s="9">
        <v>10863.5</v>
      </c>
      <c r="AE1004" s="4">
        <v>43532</v>
      </c>
      <c r="AF1004" s="9">
        <v>530.54999999999995</v>
      </c>
      <c r="AG1004" s="4">
        <v>43569</v>
      </c>
      <c r="AH1004" s="9">
        <v>2559.7199999999998</v>
      </c>
      <c r="AI1004" s="4">
        <v>43532</v>
      </c>
      <c r="AJ1004" s="9">
        <v>49233.13</v>
      </c>
    </row>
    <row r="1005" spans="1:36" x14ac:dyDescent="0.25">
      <c r="A1005" s="4">
        <v>43539</v>
      </c>
      <c r="B1005" s="9">
        <v>6175.1729999999998</v>
      </c>
      <c r="C1005" s="4">
        <v>43539</v>
      </c>
      <c r="D1005" s="9">
        <v>21450.85</v>
      </c>
      <c r="E1005" s="4">
        <v>43777</v>
      </c>
      <c r="F1005" s="9">
        <v>2964.1849999999999</v>
      </c>
      <c r="G1005" s="4">
        <v>43539</v>
      </c>
      <c r="H1005" s="9">
        <v>16140.35</v>
      </c>
      <c r="I1005" s="4">
        <v>43539</v>
      </c>
      <c r="J1005" s="9">
        <v>9483.1</v>
      </c>
      <c r="K1005" s="4">
        <v>43539</v>
      </c>
      <c r="L1005" s="9">
        <v>2822.48</v>
      </c>
      <c r="M1005" s="4">
        <v>43539</v>
      </c>
      <c r="N1005" s="9">
        <v>7228.28</v>
      </c>
      <c r="O1005" s="4">
        <v>43539</v>
      </c>
      <c r="P1005" s="9">
        <v>29012.26</v>
      </c>
      <c r="Q1005" s="4">
        <v>43539</v>
      </c>
      <c r="R1005" s="9">
        <v>5405.32</v>
      </c>
      <c r="S1005" s="4">
        <v>43539</v>
      </c>
      <c r="T1005" s="9">
        <v>11685.69</v>
      </c>
      <c r="U1005" s="4">
        <v>43541</v>
      </c>
      <c r="V1005" s="9">
        <v>2176.11</v>
      </c>
      <c r="W1005" s="4">
        <v>43539</v>
      </c>
      <c r="X1005" s="9">
        <v>99136.7</v>
      </c>
      <c r="Y1005" s="4">
        <v>43539</v>
      </c>
      <c r="Z1005" s="9">
        <v>6252.36</v>
      </c>
      <c r="AA1005" s="4">
        <v>43631</v>
      </c>
      <c r="AB1005" s="9">
        <v>10524.67</v>
      </c>
      <c r="AC1005" s="4">
        <v>43534</v>
      </c>
      <c r="AD1005" s="9">
        <v>11035.4</v>
      </c>
      <c r="AE1005" s="4">
        <v>43539</v>
      </c>
      <c r="AF1005" s="9">
        <v>552.17999999999995</v>
      </c>
      <c r="AG1005" s="4">
        <v>43576</v>
      </c>
      <c r="AH1005" s="9">
        <v>2563.9</v>
      </c>
      <c r="AI1005" s="4">
        <v>43539</v>
      </c>
      <c r="AJ1005" s="9">
        <v>49684.03</v>
      </c>
    </row>
    <row r="1006" spans="1:36" x14ac:dyDescent="0.25">
      <c r="A1006" s="4">
        <v>43546</v>
      </c>
      <c r="B1006" s="9">
        <v>6195.232</v>
      </c>
      <c r="C1006" s="4">
        <v>43546</v>
      </c>
      <c r="D1006" s="9">
        <v>21627.34</v>
      </c>
      <c r="E1006" s="4">
        <v>43784</v>
      </c>
      <c r="F1006" s="9">
        <v>2891.3429999999998</v>
      </c>
      <c r="G1006" s="4">
        <v>43546</v>
      </c>
      <c r="H1006" s="9">
        <v>16089.33</v>
      </c>
      <c r="I1006" s="4">
        <v>43546</v>
      </c>
      <c r="J1006" s="9">
        <v>9319.42</v>
      </c>
      <c r="K1006" s="4">
        <v>43546</v>
      </c>
      <c r="L1006" s="9">
        <v>2800.71</v>
      </c>
      <c r="M1006" s="4">
        <v>43546</v>
      </c>
      <c r="N1006" s="9">
        <v>7207.59</v>
      </c>
      <c r="O1006" s="4">
        <v>43546</v>
      </c>
      <c r="P1006" s="9">
        <v>29113.360000000001</v>
      </c>
      <c r="Q1006" s="4">
        <v>43546</v>
      </c>
      <c r="R1006" s="9">
        <v>5269.92</v>
      </c>
      <c r="S1006" s="4">
        <v>43546</v>
      </c>
      <c r="T1006" s="9">
        <v>11364.17</v>
      </c>
      <c r="U1006" s="4">
        <v>43548</v>
      </c>
      <c r="V1006" s="9">
        <v>2186.9499999999998</v>
      </c>
      <c r="W1006" s="4">
        <v>43546</v>
      </c>
      <c r="X1006" s="9">
        <v>93735.2</v>
      </c>
      <c r="Y1006" s="4">
        <v>43546</v>
      </c>
      <c r="Z1006" s="9">
        <v>6035.4</v>
      </c>
      <c r="AA1006" s="4">
        <v>43638</v>
      </c>
      <c r="AB1006" s="9">
        <v>10803.77</v>
      </c>
      <c r="AC1006" s="4">
        <v>43541</v>
      </c>
      <c r="AD1006" s="9">
        <v>11426.85</v>
      </c>
      <c r="AE1006" s="4">
        <v>43546</v>
      </c>
      <c r="AF1006" s="9">
        <v>543.9</v>
      </c>
      <c r="AG1006" s="4">
        <v>43583</v>
      </c>
      <c r="AH1006" s="9">
        <v>2563.7199999999998</v>
      </c>
      <c r="AI1006" s="4">
        <v>43546</v>
      </c>
      <c r="AJ1006" s="9">
        <v>49792.42</v>
      </c>
    </row>
    <row r="1007" spans="1:36" x14ac:dyDescent="0.25">
      <c r="A1007" s="4">
        <v>43553</v>
      </c>
      <c r="B1007" s="9">
        <v>6180.7309999999998</v>
      </c>
      <c r="C1007" s="4">
        <v>43553</v>
      </c>
      <c r="D1007" s="9">
        <v>21205.81</v>
      </c>
      <c r="E1007" s="4">
        <v>43791</v>
      </c>
      <c r="F1007" s="9">
        <v>2885.288</v>
      </c>
      <c r="G1007" s="4">
        <v>43553</v>
      </c>
      <c r="H1007" s="9">
        <v>16102.09</v>
      </c>
      <c r="I1007" s="4">
        <v>43553</v>
      </c>
      <c r="J1007" s="9">
        <v>9477.84</v>
      </c>
      <c r="K1007" s="4">
        <v>43553</v>
      </c>
      <c r="L1007" s="9">
        <v>2834.4</v>
      </c>
      <c r="M1007" s="4">
        <v>43553</v>
      </c>
      <c r="N1007" s="9">
        <v>7279.19</v>
      </c>
      <c r="O1007" s="4">
        <v>43553</v>
      </c>
      <c r="P1007" s="9">
        <v>29051.360000000001</v>
      </c>
      <c r="Q1007" s="4">
        <v>43553</v>
      </c>
      <c r="R1007" s="9">
        <v>5350.53</v>
      </c>
      <c r="S1007" s="4">
        <v>43553</v>
      </c>
      <c r="T1007" s="9">
        <v>11526.04</v>
      </c>
      <c r="U1007" s="4">
        <v>43555</v>
      </c>
      <c r="V1007" s="9">
        <v>2140.67</v>
      </c>
      <c r="W1007" s="4">
        <v>43553</v>
      </c>
      <c r="X1007" s="9">
        <v>95414.6</v>
      </c>
      <c r="Y1007" s="4">
        <v>43553</v>
      </c>
      <c r="Z1007" s="9">
        <v>6138.66</v>
      </c>
      <c r="AA1007" s="4">
        <v>43645</v>
      </c>
      <c r="AB1007" s="9">
        <v>10730.83</v>
      </c>
      <c r="AC1007" s="4">
        <v>43548</v>
      </c>
      <c r="AD1007" s="9">
        <v>11456.9</v>
      </c>
      <c r="AE1007" s="4">
        <v>43553</v>
      </c>
      <c r="AF1007" s="9">
        <v>548.98</v>
      </c>
      <c r="AG1007" s="4">
        <v>43590</v>
      </c>
      <c r="AH1007" s="9">
        <v>2580.9499999999998</v>
      </c>
      <c r="AI1007" s="4">
        <v>43553</v>
      </c>
      <c r="AJ1007" s="9">
        <v>50273.93</v>
      </c>
    </row>
    <row r="1008" spans="1:36" x14ac:dyDescent="0.25">
      <c r="A1008" s="4">
        <v>43560</v>
      </c>
      <c r="B1008" s="9">
        <v>6181.259</v>
      </c>
      <c r="C1008" s="4">
        <v>43560</v>
      </c>
      <c r="D1008" s="9">
        <v>21807.5</v>
      </c>
      <c r="E1008" s="4">
        <v>43798</v>
      </c>
      <c r="F1008" s="9">
        <v>2871.9810000000002</v>
      </c>
      <c r="G1008" s="4">
        <v>43560</v>
      </c>
      <c r="H1008" s="9">
        <v>16396.150000000001</v>
      </c>
      <c r="I1008" s="4">
        <v>43560</v>
      </c>
      <c r="J1008" s="9">
        <v>9541.15</v>
      </c>
      <c r="K1008" s="4">
        <v>43560</v>
      </c>
      <c r="L1008" s="9">
        <v>2892.74</v>
      </c>
      <c r="M1008" s="4">
        <v>43560</v>
      </c>
      <c r="N1008" s="9">
        <v>7446.87</v>
      </c>
      <c r="O1008" s="4">
        <v>43560</v>
      </c>
      <c r="P1008" s="9">
        <v>29936.32</v>
      </c>
      <c r="Q1008" s="4">
        <v>43560</v>
      </c>
      <c r="R1008" s="9">
        <v>5476.2</v>
      </c>
      <c r="S1008" s="4">
        <v>43560</v>
      </c>
      <c r="T1008" s="9">
        <v>12009.75</v>
      </c>
      <c r="U1008" s="4">
        <v>43562</v>
      </c>
      <c r="V1008" s="9">
        <v>2209.61</v>
      </c>
      <c r="W1008" s="4">
        <v>43560</v>
      </c>
      <c r="X1008" s="9">
        <v>97108.2</v>
      </c>
      <c r="Y1008" s="4">
        <v>43560</v>
      </c>
      <c r="Z1008" s="9">
        <v>6383.9</v>
      </c>
      <c r="AA1008" s="4">
        <v>43652</v>
      </c>
      <c r="AB1008" s="9">
        <v>10785.73</v>
      </c>
      <c r="AC1008" s="4">
        <v>43555</v>
      </c>
      <c r="AD1008" s="9">
        <v>11623.9</v>
      </c>
      <c r="AE1008" s="4">
        <v>43560</v>
      </c>
      <c r="AF1008" s="9">
        <v>562.58000000000004</v>
      </c>
      <c r="AG1008" s="4">
        <v>43597</v>
      </c>
      <c r="AH1008" s="9">
        <v>2514.87</v>
      </c>
      <c r="AI1008" s="4">
        <v>43560</v>
      </c>
      <c r="AJ1008" s="9">
        <v>51517.73</v>
      </c>
    </row>
    <row r="1009" spans="1:36" x14ac:dyDescent="0.25">
      <c r="A1009" s="4">
        <v>43567</v>
      </c>
      <c r="B1009" s="9">
        <v>6251.3230000000003</v>
      </c>
      <c r="C1009" s="4">
        <v>43567</v>
      </c>
      <c r="D1009" s="9">
        <v>21870.560000000001</v>
      </c>
      <c r="E1009" s="4">
        <v>43805</v>
      </c>
      <c r="F1009" s="9">
        <v>2912.0140000000001</v>
      </c>
      <c r="G1009" s="4">
        <v>43567</v>
      </c>
      <c r="H1009" s="9">
        <v>16480.53</v>
      </c>
      <c r="I1009" s="4">
        <v>43567</v>
      </c>
      <c r="J1009" s="9">
        <v>9484.91</v>
      </c>
      <c r="K1009" s="4">
        <v>43567</v>
      </c>
      <c r="L1009" s="9">
        <v>2907.41</v>
      </c>
      <c r="M1009" s="4">
        <v>43567</v>
      </c>
      <c r="N1009" s="9">
        <v>7437.06</v>
      </c>
      <c r="O1009" s="4">
        <v>43567</v>
      </c>
      <c r="P1009" s="9">
        <v>29909.759999999998</v>
      </c>
      <c r="Q1009" s="4">
        <v>43567</v>
      </c>
      <c r="R1009" s="9">
        <v>5502.7</v>
      </c>
      <c r="S1009" s="4">
        <v>43567</v>
      </c>
      <c r="T1009" s="9">
        <v>11999.93</v>
      </c>
      <c r="U1009" s="4">
        <v>43569</v>
      </c>
      <c r="V1009" s="9">
        <v>2233.4499999999998</v>
      </c>
      <c r="W1009" s="4">
        <v>43567</v>
      </c>
      <c r="X1009" s="9">
        <v>92875</v>
      </c>
      <c r="Y1009" s="4">
        <v>43567</v>
      </c>
      <c r="Z1009" s="9">
        <v>6335.71</v>
      </c>
      <c r="AA1009" s="4">
        <v>43659</v>
      </c>
      <c r="AB1009" s="9">
        <v>10824.35</v>
      </c>
      <c r="AC1009" s="4">
        <v>43562</v>
      </c>
      <c r="AD1009" s="9">
        <v>11665.95</v>
      </c>
      <c r="AE1009" s="4">
        <v>43567</v>
      </c>
      <c r="AF1009" s="9">
        <v>561.61</v>
      </c>
      <c r="AG1009" s="4">
        <v>43604</v>
      </c>
      <c r="AH1009" s="9">
        <v>2577.48</v>
      </c>
      <c r="AI1009" s="4">
        <v>43567</v>
      </c>
      <c r="AJ1009" s="9">
        <v>52141.52</v>
      </c>
    </row>
    <row r="1010" spans="1:36" x14ac:dyDescent="0.25">
      <c r="A1010" s="4">
        <v>43574</v>
      </c>
      <c r="B1010" s="9">
        <v>6259.8149999999996</v>
      </c>
      <c r="C1010" s="4">
        <v>43574</v>
      </c>
      <c r="D1010" s="9">
        <v>22200.560000000001</v>
      </c>
      <c r="E1010" s="4">
        <v>43812</v>
      </c>
      <c r="F1010" s="9">
        <v>2967.6770000000001</v>
      </c>
      <c r="G1010" s="4">
        <v>43574</v>
      </c>
      <c r="H1010" s="9">
        <v>16612.810000000001</v>
      </c>
      <c r="I1010" s="4">
        <v>43574</v>
      </c>
      <c r="J1010" s="9">
        <v>9571.2199999999993</v>
      </c>
      <c r="K1010" s="4">
        <v>43574</v>
      </c>
      <c r="L1010" s="9">
        <v>2905.03</v>
      </c>
      <c r="M1010" s="4">
        <v>43574</v>
      </c>
      <c r="N1010" s="9">
        <v>7459.88</v>
      </c>
      <c r="O1010" s="4">
        <v>43574</v>
      </c>
      <c r="P1010" s="9">
        <v>29963.26</v>
      </c>
      <c r="Q1010" s="4">
        <v>43574</v>
      </c>
      <c r="R1010" s="9">
        <v>5580.38</v>
      </c>
      <c r="S1010" s="4">
        <v>43574</v>
      </c>
      <c r="T1010" s="9">
        <v>12222.39</v>
      </c>
      <c r="U1010" s="4">
        <v>43576</v>
      </c>
      <c r="V1010" s="9">
        <v>2216.15</v>
      </c>
      <c r="W1010" s="4">
        <v>43574</v>
      </c>
      <c r="X1010" s="9">
        <v>94578.3</v>
      </c>
      <c r="Y1010" s="4">
        <v>43574</v>
      </c>
      <c r="Z1010" s="9">
        <v>6540.14</v>
      </c>
      <c r="AA1010" s="4">
        <v>43666</v>
      </c>
      <c r="AB1010" s="9">
        <v>10873.19</v>
      </c>
      <c r="AC1010" s="4">
        <v>43569</v>
      </c>
      <c r="AD1010" s="9">
        <v>11643.45</v>
      </c>
      <c r="AE1010" s="4">
        <v>43574</v>
      </c>
      <c r="AF1010" s="9">
        <v>569.61</v>
      </c>
      <c r="AG1010" s="4">
        <v>43611</v>
      </c>
      <c r="AH1010" s="9">
        <v>2619.2399999999998</v>
      </c>
      <c r="AI1010" s="4">
        <v>43574</v>
      </c>
      <c r="AJ1010" s="9">
        <v>52872.78</v>
      </c>
    </row>
    <row r="1011" spans="1:36" x14ac:dyDescent="0.25">
      <c r="A1011" s="4">
        <v>43581</v>
      </c>
      <c r="B1011" s="9">
        <v>6385.6459999999997</v>
      </c>
      <c r="C1011" s="4">
        <v>43581</v>
      </c>
      <c r="D1011" s="9">
        <v>22258.73</v>
      </c>
      <c r="E1011" s="4">
        <v>43819</v>
      </c>
      <c r="F1011" s="9">
        <v>3004.9380000000001</v>
      </c>
      <c r="G1011" s="4">
        <v>43581</v>
      </c>
      <c r="H1011" s="9">
        <v>16613.46</v>
      </c>
      <c r="I1011" s="4">
        <v>43581</v>
      </c>
      <c r="J1011" s="9">
        <v>9724.27</v>
      </c>
      <c r="K1011" s="4">
        <v>43581</v>
      </c>
      <c r="L1011" s="9">
        <v>2939.88</v>
      </c>
      <c r="M1011" s="4">
        <v>43581</v>
      </c>
      <c r="N1011" s="9">
        <v>7428.19</v>
      </c>
      <c r="O1011" s="4">
        <v>43581</v>
      </c>
      <c r="P1011" s="9">
        <v>29605.01</v>
      </c>
      <c r="Q1011" s="4">
        <v>43581</v>
      </c>
      <c r="R1011" s="9">
        <v>5569.36</v>
      </c>
      <c r="S1011" s="4">
        <v>43581</v>
      </c>
      <c r="T1011" s="9">
        <v>12315.18</v>
      </c>
      <c r="U1011" s="4">
        <v>43583</v>
      </c>
      <c r="V1011" s="9">
        <v>2179.31</v>
      </c>
      <c r="W1011" s="4">
        <v>43581</v>
      </c>
      <c r="X1011" s="9">
        <v>96236</v>
      </c>
      <c r="Y1011" s="4">
        <v>43581</v>
      </c>
      <c r="Z1011" s="9">
        <v>6399.74</v>
      </c>
      <c r="AA1011" s="4">
        <v>43673</v>
      </c>
      <c r="AB1011" s="9">
        <v>10891.98</v>
      </c>
      <c r="AC1011" s="4">
        <v>43576</v>
      </c>
      <c r="AD1011" s="9">
        <v>11752.8</v>
      </c>
      <c r="AE1011" s="4">
        <v>43581</v>
      </c>
      <c r="AF1011" s="9">
        <v>567.17999999999995</v>
      </c>
      <c r="AG1011" s="4">
        <v>43618</v>
      </c>
      <c r="AH1011" s="9">
        <v>2665.33</v>
      </c>
      <c r="AI1011" s="4">
        <v>43581</v>
      </c>
      <c r="AJ1011" s="9">
        <v>52572.04</v>
      </c>
    </row>
    <row r="1012" spans="1:36" x14ac:dyDescent="0.25">
      <c r="A1012" s="4">
        <v>43588</v>
      </c>
      <c r="B1012" s="9">
        <v>6335.8</v>
      </c>
      <c r="C1012" s="4">
        <v>43595</v>
      </c>
      <c r="D1012" s="9">
        <v>21344.92</v>
      </c>
      <c r="E1012" s="4">
        <v>43824</v>
      </c>
      <c r="F1012" s="9">
        <v>2981.8809999999999</v>
      </c>
      <c r="G1012" s="4">
        <v>43588</v>
      </c>
      <c r="H1012" s="9">
        <v>16494.43</v>
      </c>
      <c r="I1012" s="4">
        <v>43588</v>
      </c>
      <c r="J1012" s="9">
        <v>9741.99</v>
      </c>
      <c r="K1012" s="4">
        <v>43588</v>
      </c>
      <c r="L1012" s="9">
        <v>2945.64</v>
      </c>
      <c r="M1012" s="4">
        <v>43588</v>
      </c>
      <c r="N1012" s="9">
        <v>7380.64</v>
      </c>
      <c r="O1012" s="4">
        <v>43588</v>
      </c>
      <c r="P1012" s="9">
        <v>30081.55</v>
      </c>
      <c r="Q1012" s="4">
        <v>43588</v>
      </c>
      <c r="R1012" s="9">
        <v>5548.84</v>
      </c>
      <c r="S1012" s="4">
        <v>43588</v>
      </c>
      <c r="T1012" s="9">
        <v>12412.75</v>
      </c>
      <c r="U1012" s="4">
        <v>43590</v>
      </c>
      <c r="V1012" s="9">
        <v>2196.3200000000002</v>
      </c>
      <c r="W1012" s="4">
        <v>43588</v>
      </c>
      <c r="X1012" s="9">
        <v>96007.9</v>
      </c>
      <c r="Y1012" s="4">
        <v>43588</v>
      </c>
      <c r="Z1012" s="9">
        <v>6498.74</v>
      </c>
      <c r="AA1012" s="4">
        <v>43680</v>
      </c>
      <c r="AB1012" s="9">
        <v>10549.04</v>
      </c>
      <c r="AC1012" s="4">
        <v>43583</v>
      </c>
      <c r="AD1012" s="9">
        <v>11754.65</v>
      </c>
      <c r="AE1012" s="4">
        <v>43588</v>
      </c>
      <c r="AF1012" s="9">
        <v>568.72</v>
      </c>
      <c r="AG1012" s="4">
        <v>43625</v>
      </c>
      <c r="AH1012" s="9">
        <v>2729.61</v>
      </c>
      <c r="AI1012" s="4">
        <v>43588</v>
      </c>
      <c r="AJ1012" s="9">
        <v>53028.35</v>
      </c>
    </row>
    <row r="1013" spans="1:36" x14ac:dyDescent="0.25">
      <c r="A1013" s="4">
        <v>43595</v>
      </c>
      <c r="B1013" s="9">
        <v>6310.8519999999999</v>
      </c>
      <c r="C1013" s="4">
        <v>43602</v>
      </c>
      <c r="D1013" s="9">
        <v>21250.09</v>
      </c>
      <c r="G1013" s="4">
        <v>43595</v>
      </c>
      <c r="H1013" s="9">
        <v>16297.55</v>
      </c>
      <c r="I1013" s="4">
        <v>43595</v>
      </c>
      <c r="J1013" s="9">
        <v>9472.83</v>
      </c>
      <c r="K1013" s="4">
        <v>43595</v>
      </c>
      <c r="L1013" s="9">
        <v>2881.4</v>
      </c>
      <c r="M1013" s="4">
        <v>43595</v>
      </c>
      <c r="N1013" s="9">
        <v>7203.29</v>
      </c>
      <c r="O1013" s="4">
        <v>43595</v>
      </c>
      <c r="P1013" s="9">
        <v>28550.240000000002</v>
      </c>
      <c r="Q1013" s="4">
        <v>43595</v>
      </c>
      <c r="R1013" s="9">
        <v>5327.44</v>
      </c>
      <c r="S1013" s="4">
        <v>43595</v>
      </c>
      <c r="T1013" s="9">
        <v>12059.83</v>
      </c>
      <c r="U1013" s="4">
        <v>43597</v>
      </c>
      <c r="V1013" s="9">
        <v>2108.04</v>
      </c>
      <c r="W1013" s="4">
        <v>43595</v>
      </c>
      <c r="X1013" s="9">
        <v>94257.600000000006</v>
      </c>
      <c r="Y1013" s="4">
        <v>43595</v>
      </c>
      <c r="Z1013" s="9">
        <v>6242.88</v>
      </c>
      <c r="AA1013" s="4">
        <v>43687</v>
      </c>
      <c r="AB1013" s="9">
        <v>10494.49</v>
      </c>
      <c r="AC1013" s="4">
        <v>43590</v>
      </c>
      <c r="AD1013" s="9">
        <v>11712.25</v>
      </c>
      <c r="AE1013" s="4">
        <v>43595</v>
      </c>
      <c r="AF1013" s="9">
        <v>550.87</v>
      </c>
      <c r="AG1013" s="4">
        <v>43632</v>
      </c>
      <c r="AH1013" s="9">
        <v>2739.28</v>
      </c>
      <c r="AI1013" s="4">
        <v>43595</v>
      </c>
      <c r="AJ1013" s="9">
        <v>50533.59</v>
      </c>
    </row>
    <row r="1014" spans="1:36" x14ac:dyDescent="0.25">
      <c r="A1014" s="4">
        <v>43602</v>
      </c>
      <c r="B1014" s="9">
        <v>6365.299</v>
      </c>
      <c r="C1014" s="4">
        <v>43609</v>
      </c>
      <c r="D1014" s="9">
        <v>21117.22</v>
      </c>
      <c r="G1014" s="4">
        <v>43602</v>
      </c>
      <c r="H1014" s="9">
        <v>16401.75</v>
      </c>
      <c r="I1014" s="4">
        <v>43602</v>
      </c>
      <c r="J1014" s="9">
        <v>9659.08</v>
      </c>
      <c r="K1014" s="4">
        <v>43602</v>
      </c>
      <c r="L1014" s="9">
        <v>2859.53</v>
      </c>
      <c r="M1014" s="4">
        <v>43602</v>
      </c>
      <c r="N1014" s="9">
        <v>7348.62</v>
      </c>
      <c r="O1014" s="4">
        <v>43602</v>
      </c>
      <c r="P1014" s="9">
        <v>27946.46</v>
      </c>
      <c r="Q1014" s="4">
        <v>43602</v>
      </c>
      <c r="R1014" s="9">
        <v>5438.23</v>
      </c>
      <c r="S1014" s="4">
        <v>43602</v>
      </c>
      <c r="T1014" s="9">
        <v>12238.94</v>
      </c>
      <c r="U1014" s="4">
        <v>43604</v>
      </c>
      <c r="V1014" s="9">
        <v>2055.8000000000002</v>
      </c>
      <c r="W1014" s="4">
        <v>43602</v>
      </c>
      <c r="X1014" s="9">
        <v>89992.7</v>
      </c>
      <c r="Y1014" s="4">
        <v>43602</v>
      </c>
      <c r="Z1014" s="9">
        <v>6280.53</v>
      </c>
      <c r="AA1014" s="4">
        <v>43694</v>
      </c>
      <c r="AB1014" s="9">
        <v>10420.89</v>
      </c>
      <c r="AC1014" s="4">
        <v>43597</v>
      </c>
      <c r="AD1014" s="9">
        <v>11278.9</v>
      </c>
      <c r="AE1014" s="4">
        <v>43602</v>
      </c>
      <c r="AF1014" s="9">
        <v>557.91</v>
      </c>
      <c r="AG1014" s="4">
        <v>43639</v>
      </c>
      <c r="AH1014" s="9">
        <v>2761.23</v>
      </c>
      <c r="AI1014" s="4">
        <v>43602</v>
      </c>
      <c r="AJ1014" s="9">
        <v>50081.18</v>
      </c>
    </row>
    <row r="1015" spans="1:36" x14ac:dyDescent="0.25">
      <c r="A1015" s="4">
        <v>43609</v>
      </c>
      <c r="B1015" s="9">
        <v>6456.0429999999997</v>
      </c>
      <c r="C1015" s="4">
        <v>43616</v>
      </c>
      <c r="D1015" s="9">
        <v>20601.189999999999</v>
      </c>
      <c r="G1015" s="4">
        <v>43609</v>
      </c>
      <c r="H1015" s="9">
        <v>16230.04</v>
      </c>
      <c r="I1015" s="4">
        <v>43609</v>
      </c>
      <c r="J1015" s="9">
        <v>9666.89</v>
      </c>
      <c r="K1015" s="4">
        <v>43609</v>
      </c>
      <c r="L1015" s="9">
        <v>2826.06</v>
      </c>
      <c r="M1015" s="4">
        <v>43609</v>
      </c>
      <c r="N1015" s="9">
        <v>7277.73</v>
      </c>
      <c r="O1015" s="4">
        <v>43609</v>
      </c>
      <c r="P1015" s="9">
        <v>27353.93</v>
      </c>
      <c r="Q1015" s="4">
        <v>43609</v>
      </c>
      <c r="R1015" s="9">
        <v>5316.51</v>
      </c>
      <c r="S1015" s="4">
        <v>43609</v>
      </c>
      <c r="T1015" s="9">
        <v>12011.04</v>
      </c>
      <c r="U1015" s="4">
        <v>43611</v>
      </c>
      <c r="V1015" s="9">
        <v>2045.31</v>
      </c>
      <c r="W1015" s="4">
        <v>43609</v>
      </c>
      <c r="X1015" s="9">
        <v>93627.8</v>
      </c>
      <c r="Y1015" s="4">
        <v>43609</v>
      </c>
      <c r="Z1015" s="9">
        <v>6123.83</v>
      </c>
      <c r="AA1015" s="4">
        <v>43701</v>
      </c>
      <c r="AB1015" s="9">
        <v>10538.11</v>
      </c>
      <c r="AC1015" s="4">
        <v>43604</v>
      </c>
      <c r="AD1015" s="9">
        <v>11407.15</v>
      </c>
      <c r="AE1015" s="4">
        <v>43609</v>
      </c>
      <c r="AF1015" s="9">
        <v>547.21</v>
      </c>
      <c r="AG1015" s="4">
        <v>43646</v>
      </c>
      <c r="AH1015" s="9">
        <v>2765.85</v>
      </c>
      <c r="AI1015" s="4">
        <v>43609</v>
      </c>
      <c r="AJ1015" s="9">
        <v>48427.67</v>
      </c>
    </row>
    <row r="1016" spans="1:36" x14ac:dyDescent="0.25">
      <c r="A1016" s="4">
        <v>43616</v>
      </c>
      <c r="B1016" s="9">
        <v>6396.8530000000001</v>
      </c>
      <c r="C1016" s="4">
        <v>43623</v>
      </c>
      <c r="D1016" s="9">
        <v>20884.71</v>
      </c>
      <c r="G1016" s="4">
        <v>43616</v>
      </c>
      <c r="H1016" s="9">
        <v>16037.49</v>
      </c>
      <c r="I1016" s="4">
        <v>43616</v>
      </c>
      <c r="J1016" s="9">
        <v>9523.98</v>
      </c>
      <c r="K1016" s="4">
        <v>43616</v>
      </c>
      <c r="L1016" s="9">
        <v>2752.06</v>
      </c>
      <c r="M1016" s="4">
        <v>43616</v>
      </c>
      <c r="N1016" s="9">
        <v>7161.71</v>
      </c>
      <c r="O1016" s="4">
        <v>43616</v>
      </c>
      <c r="P1016" s="9">
        <v>26901.09</v>
      </c>
      <c r="Q1016" s="4">
        <v>43616</v>
      </c>
      <c r="R1016" s="9">
        <v>5207.63</v>
      </c>
      <c r="S1016" s="4">
        <v>43616</v>
      </c>
      <c r="T1016" s="9">
        <v>11726.84</v>
      </c>
      <c r="U1016" s="4">
        <v>43618</v>
      </c>
      <c r="V1016" s="9">
        <v>2041.74</v>
      </c>
      <c r="W1016" s="4">
        <v>43616</v>
      </c>
      <c r="X1016" s="9">
        <v>97030.3</v>
      </c>
      <c r="Y1016" s="4">
        <v>43616</v>
      </c>
      <c r="Z1016" s="9">
        <v>6079.63</v>
      </c>
      <c r="AA1016" s="4">
        <v>43708</v>
      </c>
      <c r="AB1016" s="9">
        <v>10618.05</v>
      </c>
      <c r="AC1016" s="4">
        <v>43611</v>
      </c>
      <c r="AD1016" s="9">
        <v>11844.1</v>
      </c>
      <c r="AE1016" s="4">
        <v>43616</v>
      </c>
      <c r="AF1016" s="9">
        <v>540.49</v>
      </c>
      <c r="AG1016" s="4">
        <v>43653</v>
      </c>
      <c r="AH1016" s="9">
        <v>2835.35</v>
      </c>
      <c r="AI1016" s="4">
        <v>43616</v>
      </c>
      <c r="AJ1016" s="9">
        <v>49587.47</v>
      </c>
    </row>
    <row r="1017" spans="1:36" x14ac:dyDescent="0.25">
      <c r="A1017" s="4">
        <v>43623</v>
      </c>
      <c r="B1017" s="9">
        <v>6443.8919999999998</v>
      </c>
      <c r="C1017" s="4">
        <v>43630</v>
      </c>
      <c r="D1017" s="9">
        <v>21116.89</v>
      </c>
      <c r="G1017" s="4">
        <v>43623</v>
      </c>
      <c r="H1017" s="9">
        <v>16230.96</v>
      </c>
      <c r="I1017" s="4">
        <v>43623</v>
      </c>
      <c r="J1017" s="9">
        <v>9749.1299999999992</v>
      </c>
      <c r="K1017" s="4">
        <v>43623</v>
      </c>
      <c r="L1017" s="9">
        <v>2873.34</v>
      </c>
      <c r="M1017" s="4">
        <v>43623</v>
      </c>
      <c r="N1017" s="9">
        <v>7331.94</v>
      </c>
      <c r="O1017" s="4">
        <v>43623</v>
      </c>
      <c r="P1017" s="9">
        <v>26965.279999999999</v>
      </c>
      <c r="Q1017" s="4">
        <v>43623</v>
      </c>
      <c r="R1017" s="9">
        <v>5364.05</v>
      </c>
      <c r="S1017" s="4">
        <v>43623</v>
      </c>
      <c r="T1017" s="9">
        <v>12045.38</v>
      </c>
      <c r="U1017" s="4">
        <v>43625</v>
      </c>
      <c r="V1017" s="9">
        <v>2072.33</v>
      </c>
      <c r="W1017" s="4">
        <v>43623</v>
      </c>
      <c r="X1017" s="9">
        <v>97821.3</v>
      </c>
      <c r="Y1017" s="4">
        <v>43623</v>
      </c>
      <c r="Z1017" s="9">
        <v>6178.39</v>
      </c>
      <c r="AA1017" s="4">
        <v>43715</v>
      </c>
      <c r="AB1017" s="9">
        <v>10780.64</v>
      </c>
      <c r="AC1017" s="4">
        <v>43618</v>
      </c>
      <c r="AD1017" s="9">
        <v>11922.8</v>
      </c>
      <c r="AE1017" s="4">
        <v>43623</v>
      </c>
      <c r="AF1017" s="9">
        <v>550.24</v>
      </c>
      <c r="AG1017" s="4">
        <v>43660</v>
      </c>
      <c r="AH1017" s="9">
        <v>2777.58</v>
      </c>
      <c r="AI1017" s="4">
        <v>43623</v>
      </c>
      <c r="AJ1017" s="9">
        <v>51976.89</v>
      </c>
    </row>
    <row r="1018" spans="1:36" x14ac:dyDescent="0.25">
      <c r="A1018" s="4">
        <v>43630</v>
      </c>
      <c r="B1018" s="9">
        <v>6553.9970000000003</v>
      </c>
      <c r="C1018" s="4">
        <v>43637</v>
      </c>
      <c r="D1018" s="9">
        <v>21258.639999999999</v>
      </c>
      <c r="G1018" s="4">
        <v>43630</v>
      </c>
      <c r="H1018" s="9">
        <v>16301.91</v>
      </c>
      <c r="I1018" s="4">
        <v>43630</v>
      </c>
      <c r="J1018" s="9">
        <v>9847.61</v>
      </c>
      <c r="K1018" s="4">
        <v>43630</v>
      </c>
      <c r="L1018" s="9">
        <v>2886.98</v>
      </c>
      <c r="M1018" s="4">
        <v>43630</v>
      </c>
      <c r="N1018" s="9">
        <v>7345.78</v>
      </c>
      <c r="O1018" s="4">
        <v>43630</v>
      </c>
      <c r="P1018" s="9">
        <v>27118.35</v>
      </c>
      <c r="Q1018" s="4">
        <v>43630</v>
      </c>
      <c r="R1018" s="9">
        <v>5367.62</v>
      </c>
      <c r="S1018" s="4">
        <v>43630</v>
      </c>
      <c r="T1018" s="9">
        <v>12096.4</v>
      </c>
      <c r="U1018" s="4">
        <v>43632</v>
      </c>
      <c r="V1018" s="9">
        <v>2095.41</v>
      </c>
      <c r="W1018" s="4">
        <v>43630</v>
      </c>
      <c r="X1018" s="9">
        <v>98040.1</v>
      </c>
      <c r="Y1018" s="4">
        <v>43630</v>
      </c>
      <c r="Z1018" s="9">
        <v>6154.53</v>
      </c>
      <c r="AA1018" s="4">
        <v>43722</v>
      </c>
      <c r="AB1018" s="9">
        <v>10827.55</v>
      </c>
      <c r="AC1018" s="4">
        <v>43625</v>
      </c>
      <c r="AD1018" s="9">
        <v>11870.65</v>
      </c>
      <c r="AE1018" s="4">
        <v>43630</v>
      </c>
      <c r="AF1018" s="9">
        <v>553.24</v>
      </c>
      <c r="AG1018" s="4">
        <v>43667</v>
      </c>
      <c r="AH1018" s="9">
        <v>2700.57</v>
      </c>
      <c r="AI1018" s="4">
        <v>43630</v>
      </c>
      <c r="AJ1018" s="9">
        <v>52166.68</v>
      </c>
    </row>
    <row r="1019" spans="1:36" x14ac:dyDescent="0.25">
      <c r="A1019" s="4">
        <v>43637</v>
      </c>
      <c r="B1019" s="9">
        <v>6650.7830000000004</v>
      </c>
      <c r="C1019" s="4">
        <v>43644</v>
      </c>
      <c r="D1019" s="9">
        <v>21275.919999999998</v>
      </c>
      <c r="G1019" s="4">
        <v>43637</v>
      </c>
      <c r="H1019" s="9">
        <v>16525.43</v>
      </c>
      <c r="I1019" s="4">
        <v>43637</v>
      </c>
      <c r="J1019" s="9">
        <v>9922.83</v>
      </c>
      <c r="K1019" s="4">
        <v>43637</v>
      </c>
      <c r="L1019" s="9">
        <v>2950.46</v>
      </c>
      <c r="M1019" s="4">
        <v>43637</v>
      </c>
      <c r="N1019" s="9">
        <v>7407.5</v>
      </c>
      <c r="O1019" s="4">
        <v>43637</v>
      </c>
      <c r="P1019" s="9">
        <v>28473.71</v>
      </c>
      <c r="Q1019" s="4">
        <v>43637</v>
      </c>
      <c r="R1019" s="9">
        <v>5528.33</v>
      </c>
      <c r="S1019" s="4">
        <v>43637</v>
      </c>
      <c r="T1019" s="9">
        <v>12339.92</v>
      </c>
      <c r="U1019" s="4">
        <v>43639</v>
      </c>
      <c r="V1019" s="9">
        <v>2125.62</v>
      </c>
      <c r="W1019" s="4">
        <v>43637</v>
      </c>
      <c r="X1019" s="9">
        <v>102012.6</v>
      </c>
      <c r="Y1019" s="4">
        <v>43637</v>
      </c>
      <c r="Z1019" s="9">
        <v>6133.2</v>
      </c>
      <c r="AA1019" s="4">
        <v>43729</v>
      </c>
      <c r="AB1019" s="9">
        <v>10929.69</v>
      </c>
      <c r="AC1019" s="4">
        <v>43632</v>
      </c>
      <c r="AD1019" s="9">
        <v>11823.3</v>
      </c>
      <c r="AE1019" s="4">
        <v>43637</v>
      </c>
      <c r="AF1019" s="9">
        <v>562.39</v>
      </c>
      <c r="AG1019" s="4">
        <v>43674</v>
      </c>
      <c r="AH1019" s="9">
        <v>2715.68</v>
      </c>
      <c r="AI1019" s="4">
        <v>43637</v>
      </c>
      <c r="AJ1019" s="9">
        <v>52902.879999999997</v>
      </c>
    </row>
    <row r="1020" spans="1:36" x14ac:dyDescent="0.25">
      <c r="A1020" s="4">
        <v>43644</v>
      </c>
      <c r="B1020" s="9">
        <v>6618.7719999999999</v>
      </c>
      <c r="C1020" s="4">
        <v>43651</v>
      </c>
      <c r="D1020" s="9">
        <v>21746.38</v>
      </c>
      <c r="G1020" s="4">
        <v>43644</v>
      </c>
      <c r="H1020" s="9">
        <v>16382.2</v>
      </c>
      <c r="I1020" s="4">
        <v>43644</v>
      </c>
      <c r="J1020" s="9">
        <v>9898.24</v>
      </c>
      <c r="K1020" s="4">
        <v>43644</v>
      </c>
      <c r="L1020" s="9">
        <v>2941.76</v>
      </c>
      <c r="M1020" s="4">
        <v>43644</v>
      </c>
      <c r="N1020" s="9">
        <v>7425.63</v>
      </c>
      <c r="O1020" s="4">
        <v>43644</v>
      </c>
      <c r="P1020" s="9">
        <v>28542.62</v>
      </c>
      <c r="Q1020" s="4">
        <v>43644</v>
      </c>
      <c r="R1020" s="9">
        <v>5538.97</v>
      </c>
      <c r="S1020" s="4">
        <v>43644</v>
      </c>
      <c r="T1020" s="9">
        <v>12398.8</v>
      </c>
      <c r="U1020" s="4">
        <v>43646</v>
      </c>
      <c r="V1020" s="9">
        <v>2130.62</v>
      </c>
      <c r="W1020" s="4">
        <v>43644</v>
      </c>
      <c r="X1020" s="9">
        <v>100967.2</v>
      </c>
      <c r="Y1020" s="4">
        <v>43644</v>
      </c>
      <c r="Z1020" s="9">
        <v>6152.63</v>
      </c>
      <c r="AA1020" s="4">
        <v>43736</v>
      </c>
      <c r="AB1020" s="9">
        <v>10829.68</v>
      </c>
      <c r="AC1020" s="4">
        <v>43639</v>
      </c>
      <c r="AD1020" s="9">
        <v>11724.1</v>
      </c>
      <c r="AE1020" s="4">
        <v>43644</v>
      </c>
      <c r="AF1020" s="9">
        <v>561.76</v>
      </c>
      <c r="AG1020" s="4">
        <v>43681</v>
      </c>
      <c r="AH1020" s="9">
        <v>2674.9</v>
      </c>
      <c r="AI1020" s="4">
        <v>43644</v>
      </c>
      <c r="AJ1020" s="9">
        <v>52198.94</v>
      </c>
    </row>
    <row r="1021" spans="1:36" x14ac:dyDescent="0.25">
      <c r="A1021" s="4">
        <v>43651</v>
      </c>
      <c r="B1021" s="9">
        <v>6751.2839999999997</v>
      </c>
      <c r="C1021" s="4">
        <v>43658</v>
      </c>
      <c r="D1021" s="9">
        <v>21685.9</v>
      </c>
      <c r="G1021" s="4">
        <v>43651</v>
      </c>
      <c r="H1021" s="9">
        <v>16541.990000000002</v>
      </c>
      <c r="I1021" s="4">
        <v>43651</v>
      </c>
      <c r="J1021" s="9">
        <v>9980.2199999999993</v>
      </c>
      <c r="K1021" s="4">
        <v>43651</v>
      </c>
      <c r="L1021" s="9">
        <v>2990.41</v>
      </c>
      <c r="M1021" s="4">
        <v>43651</v>
      </c>
      <c r="N1021" s="9">
        <v>7553.14</v>
      </c>
      <c r="O1021" s="4">
        <v>43651</v>
      </c>
      <c r="P1021" s="9">
        <v>28774.83</v>
      </c>
      <c r="Q1021" s="4">
        <v>43651</v>
      </c>
      <c r="R1021" s="9">
        <v>5593.72</v>
      </c>
      <c r="S1021" s="4">
        <v>43651</v>
      </c>
      <c r="T1021" s="9">
        <v>12568.53</v>
      </c>
      <c r="U1021" s="4">
        <v>43653</v>
      </c>
      <c r="V1021" s="9">
        <v>2110.59</v>
      </c>
      <c r="W1021" s="4">
        <v>43651</v>
      </c>
      <c r="X1021" s="9">
        <v>104089.5</v>
      </c>
      <c r="Y1021" s="4">
        <v>43651</v>
      </c>
      <c r="Z1021" s="9">
        <v>6338.46</v>
      </c>
      <c r="AA1021" s="4">
        <v>43743</v>
      </c>
      <c r="AB1021" s="9">
        <v>10894.48</v>
      </c>
      <c r="AC1021" s="4">
        <v>43646</v>
      </c>
      <c r="AD1021" s="9">
        <v>11788.85</v>
      </c>
      <c r="AE1021" s="4">
        <v>43651</v>
      </c>
      <c r="AF1021" s="9">
        <v>570.46</v>
      </c>
      <c r="AG1021" s="4">
        <v>43688</v>
      </c>
      <c r="AH1021" s="9">
        <v>2679.71</v>
      </c>
      <c r="AI1021" s="4">
        <v>43651</v>
      </c>
      <c r="AJ1021" s="9">
        <v>51539.3</v>
      </c>
    </row>
    <row r="1022" spans="1:36" x14ac:dyDescent="0.25">
      <c r="A1022" s="4">
        <v>43658</v>
      </c>
      <c r="B1022" s="9">
        <v>6696.5469999999996</v>
      </c>
      <c r="C1022" s="4">
        <v>43665</v>
      </c>
      <c r="D1022" s="9">
        <v>21466.99</v>
      </c>
      <c r="G1022" s="4">
        <v>43658</v>
      </c>
      <c r="H1022" s="9">
        <v>16488.12</v>
      </c>
      <c r="I1022" s="4">
        <v>43658</v>
      </c>
      <c r="J1022" s="9">
        <v>9762.98</v>
      </c>
      <c r="K1022" s="4">
        <v>43658</v>
      </c>
      <c r="L1022" s="9">
        <v>3013.77</v>
      </c>
      <c r="M1022" s="4">
        <v>43658</v>
      </c>
      <c r="N1022" s="9">
        <v>7505.97</v>
      </c>
      <c r="O1022" s="4">
        <v>43658</v>
      </c>
      <c r="P1022" s="9">
        <v>28471.62</v>
      </c>
      <c r="Q1022" s="4">
        <v>43658</v>
      </c>
      <c r="R1022" s="9">
        <v>5572.86</v>
      </c>
      <c r="S1022" s="4">
        <v>43658</v>
      </c>
      <c r="T1022" s="9">
        <v>12323.32</v>
      </c>
      <c r="U1022" s="4">
        <v>43660</v>
      </c>
      <c r="V1022" s="9">
        <v>2086.66</v>
      </c>
      <c r="W1022" s="4">
        <v>43658</v>
      </c>
      <c r="X1022" s="9">
        <v>103906</v>
      </c>
      <c r="Y1022" s="4">
        <v>43658</v>
      </c>
      <c r="Z1022" s="9">
        <v>6295.11</v>
      </c>
      <c r="AA1022" s="4">
        <v>43750</v>
      </c>
      <c r="AB1022" s="9">
        <v>10889.96</v>
      </c>
      <c r="AC1022" s="4">
        <v>43653</v>
      </c>
      <c r="AD1022" s="9">
        <v>11811.15</v>
      </c>
      <c r="AE1022" s="4">
        <v>43658</v>
      </c>
      <c r="AF1022" s="9">
        <v>567.41</v>
      </c>
      <c r="AG1022" s="4">
        <v>43695</v>
      </c>
      <c r="AH1022" s="9">
        <v>2615.1999999999998</v>
      </c>
      <c r="AI1022" s="4">
        <v>43658</v>
      </c>
      <c r="AJ1022" s="9">
        <v>51189.53</v>
      </c>
    </row>
    <row r="1023" spans="1:36" x14ac:dyDescent="0.25">
      <c r="A1023" s="4">
        <v>43665</v>
      </c>
      <c r="B1023" s="9">
        <v>6700.3469999999998</v>
      </c>
      <c r="C1023" s="4">
        <v>43672</v>
      </c>
      <c r="D1023" s="9">
        <v>21658.15</v>
      </c>
      <c r="G1023" s="4">
        <v>43665</v>
      </c>
      <c r="H1023" s="9">
        <v>16485.939999999999</v>
      </c>
      <c r="I1023" s="4">
        <v>43665</v>
      </c>
      <c r="J1023" s="9">
        <v>9937.0300000000007</v>
      </c>
      <c r="K1023" s="4">
        <v>43665</v>
      </c>
      <c r="L1023" s="9">
        <v>2976.61</v>
      </c>
      <c r="M1023" s="4">
        <v>43665</v>
      </c>
      <c r="N1023" s="9">
        <v>7508.7</v>
      </c>
      <c r="O1023" s="4">
        <v>43665</v>
      </c>
      <c r="P1023" s="9">
        <v>28765.4</v>
      </c>
      <c r="Q1023" s="4">
        <v>43665</v>
      </c>
      <c r="R1023" s="9">
        <v>5552.34</v>
      </c>
      <c r="S1023" s="4">
        <v>43665</v>
      </c>
      <c r="T1023" s="9">
        <v>12260.07</v>
      </c>
      <c r="U1023" s="4">
        <v>43667</v>
      </c>
      <c r="V1023" s="9">
        <v>2094.36</v>
      </c>
      <c r="W1023" s="4">
        <v>43665</v>
      </c>
      <c r="X1023" s="9">
        <v>103451.9</v>
      </c>
      <c r="Y1023" s="4">
        <v>43665</v>
      </c>
      <c r="Z1023" s="9">
        <v>6267.36</v>
      </c>
      <c r="AA1023" s="4">
        <v>43757</v>
      </c>
      <c r="AB1023" s="9">
        <v>11180.22</v>
      </c>
      <c r="AC1023" s="4">
        <v>43660</v>
      </c>
      <c r="AD1023" s="9">
        <v>11552.5</v>
      </c>
      <c r="AE1023" s="4">
        <v>43665</v>
      </c>
      <c r="AF1023" s="9">
        <v>571.84</v>
      </c>
      <c r="AG1023" s="4">
        <v>43702</v>
      </c>
      <c r="AH1023" s="9">
        <v>2660.74</v>
      </c>
      <c r="AI1023" s="4">
        <v>43665</v>
      </c>
      <c r="AJ1023" s="9">
        <v>52107.18</v>
      </c>
    </row>
    <row r="1024" spans="1:36" x14ac:dyDescent="0.25">
      <c r="A1024" s="4">
        <v>43672</v>
      </c>
      <c r="B1024" s="9">
        <v>6793.3879999999999</v>
      </c>
      <c r="C1024" s="4">
        <v>43679</v>
      </c>
      <c r="D1024" s="9">
        <v>21087.16</v>
      </c>
      <c r="G1024" s="4">
        <v>43672</v>
      </c>
      <c r="H1024" s="9">
        <v>16531.04</v>
      </c>
      <c r="I1024" s="4">
        <v>43672</v>
      </c>
      <c r="J1024" s="9">
        <v>9968.08</v>
      </c>
      <c r="K1024" s="4">
        <v>43672</v>
      </c>
      <c r="L1024" s="9">
        <v>3025.86</v>
      </c>
      <c r="M1024" s="4">
        <v>43672</v>
      </c>
      <c r="N1024" s="9">
        <v>7549.06</v>
      </c>
      <c r="O1024" s="4">
        <v>43672</v>
      </c>
      <c r="P1024" s="9">
        <v>28397.74</v>
      </c>
      <c r="Q1024" s="4">
        <v>43672</v>
      </c>
      <c r="R1024" s="9">
        <v>5610.05</v>
      </c>
      <c r="S1024" s="4">
        <v>43672</v>
      </c>
      <c r="T1024" s="9">
        <v>12419.9</v>
      </c>
      <c r="U1024" s="4">
        <v>43674</v>
      </c>
      <c r="V1024" s="9">
        <v>2066.2600000000002</v>
      </c>
      <c r="W1024" s="4">
        <v>43672</v>
      </c>
      <c r="X1024" s="9">
        <v>102818.9</v>
      </c>
      <c r="Y1024" s="4">
        <v>43672</v>
      </c>
      <c r="Z1024" s="9">
        <v>6324.29</v>
      </c>
      <c r="AA1024" s="4">
        <v>43764</v>
      </c>
      <c r="AB1024" s="9">
        <v>11296.12</v>
      </c>
      <c r="AC1024" s="4">
        <v>43667</v>
      </c>
      <c r="AD1024" s="9">
        <v>11419.25</v>
      </c>
      <c r="AE1024" s="4">
        <v>43672</v>
      </c>
      <c r="AF1024" s="9">
        <v>580.08000000000004</v>
      </c>
      <c r="AG1024" s="4">
        <v>43709</v>
      </c>
      <c r="AH1024" s="9">
        <v>2740.04</v>
      </c>
      <c r="AI1024" s="4">
        <v>43672</v>
      </c>
      <c r="AJ1024" s="9">
        <v>51522.69</v>
      </c>
    </row>
    <row r="1025" spans="1:36" x14ac:dyDescent="0.25">
      <c r="A1025" s="4">
        <v>43679</v>
      </c>
      <c r="B1025" s="9">
        <v>6768.5709999999999</v>
      </c>
      <c r="C1025" s="4">
        <v>43686</v>
      </c>
      <c r="D1025" s="9">
        <v>20684.82</v>
      </c>
      <c r="G1025" s="4">
        <v>43679</v>
      </c>
      <c r="H1025" s="9">
        <v>16271.66</v>
      </c>
      <c r="I1025" s="4">
        <v>43679</v>
      </c>
      <c r="J1025" s="9">
        <v>9803.69</v>
      </c>
      <c r="K1025" s="4">
        <v>43679</v>
      </c>
      <c r="L1025" s="9">
        <v>2932.05</v>
      </c>
      <c r="M1025" s="4">
        <v>43679</v>
      </c>
      <c r="N1025" s="9">
        <v>7407.06</v>
      </c>
      <c r="O1025" s="4">
        <v>43679</v>
      </c>
      <c r="P1025" s="9">
        <v>26918.58</v>
      </c>
      <c r="Q1025" s="4">
        <v>43679</v>
      </c>
      <c r="R1025" s="9">
        <v>5359</v>
      </c>
      <c r="S1025" s="4">
        <v>43679</v>
      </c>
      <c r="T1025" s="9">
        <v>11872.44</v>
      </c>
      <c r="U1025" s="4">
        <v>43681</v>
      </c>
      <c r="V1025" s="9">
        <v>1998.13</v>
      </c>
      <c r="W1025" s="4">
        <v>43679</v>
      </c>
      <c r="X1025" s="9">
        <v>102673.7</v>
      </c>
      <c r="Y1025" s="4">
        <v>43679</v>
      </c>
      <c r="Z1025" s="9">
        <v>5978.15</v>
      </c>
      <c r="AA1025" s="4">
        <v>43771</v>
      </c>
      <c r="AB1025" s="9">
        <v>11399.53</v>
      </c>
      <c r="AC1025" s="4">
        <v>43674</v>
      </c>
      <c r="AD1025" s="9">
        <v>11284.3</v>
      </c>
      <c r="AE1025" s="4">
        <v>43679</v>
      </c>
      <c r="AF1025" s="9">
        <v>554.32000000000005</v>
      </c>
      <c r="AG1025" s="4">
        <v>43716</v>
      </c>
      <c r="AH1025" s="9">
        <v>2797.55</v>
      </c>
      <c r="AI1025" s="4">
        <v>43679</v>
      </c>
      <c r="AJ1025" s="9">
        <v>50332.33</v>
      </c>
    </row>
    <row r="1026" spans="1:36" x14ac:dyDescent="0.25">
      <c r="A1026" s="4">
        <v>43686</v>
      </c>
      <c r="B1026" s="9">
        <v>6584.4340000000002</v>
      </c>
      <c r="C1026" s="4">
        <v>43693</v>
      </c>
      <c r="D1026" s="9">
        <v>20418.810000000001</v>
      </c>
      <c r="G1026" s="4">
        <v>43686</v>
      </c>
      <c r="H1026" s="9">
        <v>16341.34</v>
      </c>
      <c r="I1026" s="4">
        <v>43686</v>
      </c>
      <c r="J1026" s="9">
        <v>9749.92</v>
      </c>
      <c r="K1026" s="4">
        <v>43686</v>
      </c>
      <c r="L1026" s="9">
        <v>2918.65</v>
      </c>
      <c r="M1026" s="4">
        <v>43686</v>
      </c>
      <c r="N1026" s="9">
        <v>7253.85</v>
      </c>
      <c r="O1026" s="4">
        <v>43686</v>
      </c>
      <c r="P1026" s="9">
        <v>25939.3</v>
      </c>
      <c r="Q1026" s="4">
        <v>43686</v>
      </c>
      <c r="R1026" s="9">
        <v>5327.92</v>
      </c>
      <c r="S1026" s="4">
        <v>43686</v>
      </c>
      <c r="T1026" s="9">
        <v>11693.8</v>
      </c>
      <c r="U1026" s="4">
        <v>43688</v>
      </c>
      <c r="V1026" s="9">
        <v>1937.75</v>
      </c>
      <c r="W1026" s="4">
        <v>43686</v>
      </c>
      <c r="X1026" s="9">
        <v>103996.2</v>
      </c>
      <c r="Y1026" s="4">
        <v>43686</v>
      </c>
      <c r="Z1026" s="9">
        <v>5862.29</v>
      </c>
      <c r="AA1026" s="4">
        <v>43778</v>
      </c>
      <c r="AB1026" s="9">
        <v>11579.54</v>
      </c>
      <c r="AC1026" s="4">
        <v>43681</v>
      </c>
      <c r="AD1026" s="9">
        <v>10997.35</v>
      </c>
      <c r="AE1026" s="4">
        <v>43686</v>
      </c>
      <c r="AF1026" s="9">
        <v>542.22</v>
      </c>
      <c r="AG1026" s="4">
        <v>43723</v>
      </c>
      <c r="AH1026" s="9">
        <v>2791.74</v>
      </c>
      <c r="AI1026" s="4">
        <v>43686</v>
      </c>
      <c r="AJ1026" s="9">
        <v>49619.58</v>
      </c>
    </row>
    <row r="1027" spans="1:36" x14ac:dyDescent="0.25">
      <c r="A1027" s="4">
        <v>43693</v>
      </c>
      <c r="B1027" s="9">
        <v>6405.5280000000002</v>
      </c>
      <c r="C1027" s="4">
        <v>43700</v>
      </c>
      <c r="D1027" s="9">
        <v>20710.91</v>
      </c>
      <c r="G1027" s="4">
        <v>43693</v>
      </c>
      <c r="H1027" s="9">
        <v>16149.79</v>
      </c>
      <c r="I1027" s="4">
        <v>43693</v>
      </c>
      <c r="J1027" s="9">
        <v>9728.39</v>
      </c>
      <c r="K1027" s="4">
        <v>43693</v>
      </c>
      <c r="L1027" s="9">
        <v>2888.68</v>
      </c>
      <c r="M1027" s="4">
        <v>43693</v>
      </c>
      <c r="N1027" s="9">
        <v>7117.15</v>
      </c>
      <c r="O1027" s="4">
        <v>43693</v>
      </c>
      <c r="P1027" s="9">
        <v>25734.22</v>
      </c>
      <c r="Q1027" s="4">
        <v>43693</v>
      </c>
      <c r="R1027" s="9">
        <v>5300.79</v>
      </c>
      <c r="S1027" s="4">
        <v>43693</v>
      </c>
      <c r="T1027" s="9">
        <v>11562.74</v>
      </c>
      <c r="U1027" s="4">
        <v>43695</v>
      </c>
      <c r="V1027" s="9">
        <v>1927.17</v>
      </c>
      <c r="W1027" s="4">
        <v>43693</v>
      </c>
      <c r="X1027" s="9">
        <v>99805.8</v>
      </c>
      <c r="Y1027" s="4">
        <v>43693</v>
      </c>
      <c r="Z1027" s="9">
        <v>5773.27</v>
      </c>
      <c r="AA1027" s="4">
        <v>43785</v>
      </c>
      <c r="AB1027" s="9">
        <v>11525.6</v>
      </c>
      <c r="AC1027" s="4">
        <v>43688</v>
      </c>
      <c r="AD1027" s="9">
        <v>11109.65</v>
      </c>
      <c r="AE1027" s="4">
        <v>43693</v>
      </c>
      <c r="AF1027" s="9">
        <v>541.94000000000005</v>
      </c>
      <c r="AG1027" s="4">
        <v>43730</v>
      </c>
      <c r="AH1027" s="9">
        <v>2796.41</v>
      </c>
      <c r="AI1027" s="4">
        <v>43693</v>
      </c>
      <c r="AJ1027" s="9">
        <v>48158.38</v>
      </c>
    </row>
    <row r="1028" spans="1:36" x14ac:dyDescent="0.25">
      <c r="A1028" s="4">
        <v>43700</v>
      </c>
      <c r="B1028" s="9">
        <v>6523.1310000000003</v>
      </c>
      <c r="C1028" s="4">
        <v>43707</v>
      </c>
      <c r="D1028" s="9">
        <v>20704.37</v>
      </c>
      <c r="G1028" s="4">
        <v>43700</v>
      </c>
      <c r="H1028" s="9">
        <v>16037.58</v>
      </c>
      <c r="I1028" s="4">
        <v>43700</v>
      </c>
      <c r="J1028" s="9">
        <v>9744.98</v>
      </c>
      <c r="K1028" s="4">
        <v>43700</v>
      </c>
      <c r="L1028" s="9">
        <v>2847.11</v>
      </c>
      <c r="M1028" s="4">
        <v>43700</v>
      </c>
      <c r="N1028" s="9">
        <v>7094.98</v>
      </c>
      <c r="O1028" s="4">
        <v>43700</v>
      </c>
      <c r="P1028" s="9">
        <v>26179.33</v>
      </c>
      <c r="Q1028" s="4">
        <v>43700</v>
      </c>
      <c r="R1028" s="9">
        <v>5326.87</v>
      </c>
      <c r="S1028" s="4">
        <v>43700</v>
      </c>
      <c r="T1028" s="9">
        <v>11611.51</v>
      </c>
      <c r="U1028" s="4">
        <v>43702</v>
      </c>
      <c r="V1028" s="9">
        <v>1948.3</v>
      </c>
      <c r="W1028" s="4">
        <v>43700</v>
      </c>
      <c r="X1028" s="9">
        <v>97667.5</v>
      </c>
      <c r="Y1028" s="4">
        <v>43700</v>
      </c>
      <c r="Z1028" s="9">
        <v>5749.46</v>
      </c>
      <c r="AA1028" s="4">
        <v>43792</v>
      </c>
      <c r="AB1028" s="9">
        <v>11566.8</v>
      </c>
      <c r="AC1028" s="4">
        <v>43695</v>
      </c>
      <c r="AD1028" s="9">
        <v>11047.8</v>
      </c>
      <c r="AE1028" s="4">
        <v>43700</v>
      </c>
      <c r="AF1028" s="9">
        <v>542.09</v>
      </c>
      <c r="AG1028" s="4">
        <v>43737</v>
      </c>
      <c r="AH1028" s="9">
        <v>2757.98</v>
      </c>
      <c r="AI1028" s="4">
        <v>43700</v>
      </c>
      <c r="AJ1028" s="9">
        <v>48247.95</v>
      </c>
    </row>
    <row r="1029" spans="1:36" x14ac:dyDescent="0.25">
      <c r="A1029" s="4">
        <v>43707</v>
      </c>
      <c r="B1029" s="9">
        <v>6604.2150000000001</v>
      </c>
      <c r="C1029" s="4">
        <v>43714</v>
      </c>
      <c r="D1029" s="9">
        <v>21199.57</v>
      </c>
      <c r="G1029" s="4">
        <v>43707</v>
      </c>
      <c r="H1029" s="9">
        <v>16442.07</v>
      </c>
      <c r="I1029" s="4">
        <v>43707</v>
      </c>
      <c r="J1029" s="9">
        <v>9895.65</v>
      </c>
      <c r="K1029" s="4">
        <v>43707</v>
      </c>
      <c r="L1029" s="9">
        <v>2926.46</v>
      </c>
      <c r="M1029" s="4">
        <v>43707</v>
      </c>
      <c r="N1029" s="9">
        <v>7207.18</v>
      </c>
      <c r="O1029" s="4">
        <v>43707</v>
      </c>
      <c r="P1029" s="9">
        <v>25724.73</v>
      </c>
      <c r="Q1029" s="4">
        <v>43707</v>
      </c>
      <c r="R1029" s="9">
        <v>5480.48</v>
      </c>
      <c r="S1029" s="4">
        <v>43707</v>
      </c>
      <c r="T1029" s="9">
        <v>11939.28</v>
      </c>
      <c r="U1029" s="4">
        <v>43709</v>
      </c>
      <c r="V1029" s="9">
        <v>1967.79</v>
      </c>
      <c r="W1029" s="4">
        <v>43707</v>
      </c>
      <c r="X1029" s="9">
        <v>101134.6</v>
      </c>
      <c r="Y1029" s="4">
        <v>43707</v>
      </c>
      <c r="Z1029" s="9">
        <v>5879.42</v>
      </c>
      <c r="AA1029" s="4">
        <v>43799</v>
      </c>
      <c r="AB1029" s="9">
        <v>11489.57</v>
      </c>
      <c r="AC1029" s="4">
        <v>43702</v>
      </c>
      <c r="AD1029" s="9">
        <v>10829.35</v>
      </c>
      <c r="AE1029" s="4">
        <v>43707</v>
      </c>
      <c r="AF1029" s="9">
        <v>558.35</v>
      </c>
      <c r="AG1029" s="4">
        <v>43744</v>
      </c>
      <c r="AH1029" s="9">
        <v>2692.55</v>
      </c>
      <c r="AI1029" s="4">
        <v>43707</v>
      </c>
      <c r="AJ1029" s="9">
        <v>49320.23</v>
      </c>
    </row>
    <row r="1030" spans="1:36" x14ac:dyDescent="0.25">
      <c r="A1030" s="4">
        <v>43714</v>
      </c>
      <c r="B1030" s="9">
        <v>6647.3289999999997</v>
      </c>
      <c r="C1030" s="4">
        <v>43721</v>
      </c>
      <c r="D1030" s="9">
        <v>21988.29</v>
      </c>
      <c r="G1030" s="4">
        <v>43714</v>
      </c>
      <c r="H1030" s="9">
        <v>16535.330000000002</v>
      </c>
      <c r="I1030" s="4">
        <v>43714</v>
      </c>
      <c r="J1030" s="9">
        <v>10073.82</v>
      </c>
      <c r="K1030" s="4">
        <v>43714</v>
      </c>
      <c r="L1030" s="9">
        <v>2978.71</v>
      </c>
      <c r="M1030" s="4">
        <v>43714</v>
      </c>
      <c r="N1030" s="9">
        <v>7282.34</v>
      </c>
      <c r="O1030" s="4">
        <v>43714</v>
      </c>
      <c r="P1030" s="9">
        <v>26690.76</v>
      </c>
      <c r="Q1030" s="4">
        <v>43714</v>
      </c>
      <c r="R1030" s="9">
        <v>5603.99</v>
      </c>
      <c r="S1030" s="4">
        <v>43714</v>
      </c>
      <c r="T1030" s="9">
        <v>12191.73</v>
      </c>
      <c r="U1030" s="4">
        <v>43716</v>
      </c>
      <c r="V1030" s="9">
        <v>2009.13</v>
      </c>
      <c r="W1030" s="4">
        <v>43714</v>
      </c>
      <c r="X1030" s="9">
        <v>102935.4</v>
      </c>
      <c r="Y1030" s="4">
        <v>43714</v>
      </c>
      <c r="Z1030" s="9">
        <v>6062.07</v>
      </c>
      <c r="AA1030" s="4">
        <v>43806</v>
      </c>
      <c r="AB1030" s="9">
        <v>11609.64</v>
      </c>
      <c r="AC1030" s="4">
        <v>43709</v>
      </c>
      <c r="AD1030" s="9">
        <v>11023.25</v>
      </c>
      <c r="AE1030" s="4">
        <v>43714</v>
      </c>
      <c r="AF1030" s="9">
        <v>569.84</v>
      </c>
      <c r="AG1030" s="4">
        <v>43751</v>
      </c>
      <c r="AH1030" s="9">
        <v>2708.07</v>
      </c>
      <c r="AI1030" s="4">
        <v>43714</v>
      </c>
      <c r="AJ1030" s="9">
        <v>49673.77</v>
      </c>
    </row>
    <row r="1031" spans="1:36" x14ac:dyDescent="0.25">
      <c r="A1031" s="4">
        <v>43721</v>
      </c>
      <c r="B1031" s="9">
        <v>6669.1779999999999</v>
      </c>
      <c r="C1031" s="4">
        <v>43728</v>
      </c>
      <c r="D1031" s="9">
        <v>22079.09</v>
      </c>
      <c r="G1031" s="4">
        <v>43721</v>
      </c>
      <c r="H1031" s="9">
        <v>16682.419999999998</v>
      </c>
      <c r="I1031" s="4">
        <v>43721</v>
      </c>
      <c r="J1031" s="9">
        <v>10047.34</v>
      </c>
      <c r="K1031" s="4">
        <v>43721</v>
      </c>
      <c r="L1031" s="9">
        <v>3007.39</v>
      </c>
      <c r="M1031" s="4">
        <v>43721</v>
      </c>
      <c r="N1031" s="9">
        <v>7367.46</v>
      </c>
      <c r="O1031" s="4">
        <v>43721</v>
      </c>
      <c r="P1031" s="9">
        <v>27352.69</v>
      </c>
      <c r="Q1031" s="4">
        <v>43721</v>
      </c>
      <c r="R1031" s="9">
        <v>5655.46</v>
      </c>
      <c r="S1031" s="4">
        <v>43721</v>
      </c>
      <c r="T1031" s="9">
        <v>12468.53</v>
      </c>
      <c r="U1031" s="4">
        <v>43723</v>
      </c>
      <c r="V1031" s="9">
        <v>2049.1999999999998</v>
      </c>
      <c r="W1031" s="4">
        <v>43721</v>
      </c>
      <c r="X1031" s="9">
        <v>103501.2</v>
      </c>
      <c r="Y1031" s="4">
        <v>43721</v>
      </c>
      <c r="Z1031" s="9">
        <v>6282.27</v>
      </c>
      <c r="AA1031" s="4">
        <v>43813</v>
      </c>
      <c r="AB1031" s="9">
        <v>11927.73</v>
      </c>
      <c r="AC1031" s="4">
        <v>43716</v>
      </c>
      <c r="AD1031" s="9">
        <v>10946.2</v>
      </c>
      <c r="AE1031" s="4">
        <v>43721</v>
      </c>
      <c r="AF1031" s="9">
        <v>576.83000000000004</v>
      </c>
      <c r="AG1031" s="4">
        <v>43758</v>
      </c>
      <c r="AH1031" s="9">
        <v>2752.91</v>
      </c>
      <c r="AI1031" s="4">
        <v>43721</v>
      </c>
      <c r="AJ1031" s="9">
        <v>51145.56</v>
      </c>
    </row>
    <row r="1032" spans="1:36" x14ac:dyDescent="0.25">
      <c r="A1032" s="4">
        <v>43728</v>
      </c>
      <c r="B1032" s="9">
        <v>6730.7520000000004</v>
      </c>
      <c r="C1032" s="4">
        <v>43735</v>
      </c>
      <c r="D1032" s="9">
        <v>21878.9</v>
      </c>
      <c r="G1032" s="4">
        <v>43728</v>
      </c>
      <c r="H1032" s="9">
        <v>16899.689999999999</v>
      </c>
      <c r="I1032" s="4">
        <v>43728</v>
      </c>
      <c r="J1032" s="9">
        <v>10056.83</v>
      </c>
      <c r="K1032" s="4">
        <v>43728</v>
      </c>
      <c r="L1032" s="9">
        <v>2992.07</v>
      </c>
      <c r="M1032" s="4">
        <v>43728</v>
      </c>
      <c r="N1032" s="9">
        <v>7344.92</v>
      </c>
      <c r="O1032" s="4">
        <v>43728</v>
      </c>
      <c r="P1032" s="9">
        <v>26435.67</v>
      </c>
      <c r="Q1032" s="4">
        <v>43728</v>
      </c>
      <c r="R1032" s="9">
        <v>5690.78</v>
      </c>
      <c r="S1032" s="4">
        <v>43728</v>
      </c>
      <c r="T1032" s="9">
        <v>12468.01</v>
      </c>
      <c r="U1032" s="4">
        <v>43730</v>
      </c>
      <c r="V1032" s="9">
        <v>2091.52</v>
      </c>
      <c r="W1032" s="4">
        <v>43728</v>
      </c>
      <c r="X1032" s="9">
        <v>104817.4</v>
      </c>
      <c r="Y1032" s="4">
        <v>43728</v>
      </c>
      <c r="Z1032" s="9">
        <v>6120.74</v>
      </c>
      <c r="AA1032" s="4">
        <v>43820</v>
      </c>
      <c r="AB1032" s="9">
        <v>11959.08</v>
      </c>
      <c r="AC1032" s="4">
        <v>43723</v>
      </c>
      <c r="AD1032" s="9">
        <v>11075.9</v>
      </c>
      <c r="AE1032" s="4">
        <v>43728</v>
      </c>
      <c r="AF1032" s="9">
        <v>577.44000000000005</v>
      </c>
      <c r="AG1032" s="4">
        <v>43765</v>
      </c>
      <c r="AH1032" s="9">
        <v>2873.41</v>
      </c>
      <c r="AI1032" s="4">
        <v>43728</v>
      </c>
      <c r="AJ1032" s="9">
        <v>50341.64</v>
      </c>
    </row>
    <row r="1033" spans="1:36" x14ac:dyDescent="0.25">
      <c r="A1033" s="4">
        <v>43735</v>
      </c>
      <c r="B1033" s="9">
        <v>6716.1170000000002</v>
      </c>
      <c r="C1033" s="4">
        <v>43742</v>
      </c>
      <c r="D1033" s="9">
        <v>21410.2</v>
      </c>
      <c r="G1033" s="4">
        <v>43735</v>
      </c>
      <c r="H1033" s="9">
        <v>16694.27</v>
      </c>
      <c r="I1033" s="4">
        <v>43735</v>
      </c>
      <c r="J1033" s="9">
        <v>10037.81</v>
      </c>
      <c r="K1033" s="4">
        <v>43735</v>
      </c>
      <c r="L1033" s="9">
        <v>2961.79</v>
      </c>
      <c r="M1033" s="4">
        <v>43735</v>
      </c>
      <c r="N1033" s="9">
        <v>7426.21</v>
      </c>
      <c r="O1033" s="4">
        <v>43735</v>
      </c>
      <c r="P1033" s="9">
        <v>25954.81</v>
      </c>
      <c r="Q1033" s="4">
        <v>43735</v>
      </c>
      <c r="R1033" s="9">
        <v>5640.58</v>
      </c>
      <c r="S1033" s="4">
        <v>43735</v>
      </c>
      <c r="T1033" s="9">
        <v>12380.94</v>
      </c>
      <c r="U1033" s="4">
        <v>43737</v>
      </c>
      <c r="V1033" s="9">
        <v>2049.9299999999998</v>
      </c>
      <c r="W1033" s="4">
        <v>43735</v>
      </c>
      <c r="X1033" s="9">
        <v>105077.6</v>
      </c>
      <c r="Y1033" s="4">
        <v>43735</v>
      </c>
      <c r="Z1033" s="9">
        <v>6177</v>
      </c>
      <c r="AA1033" s="4">
        <v>43824</v>
      </c>
      <c r="AB1033" s="9">
        <v>12008.13</v>
      </c>
      <c r="AC1033" s="4">
        <v>43730</v>
      </c>
      <c r="AD1033" s="9">
        <v>11274.2</v>
      </c>
      <c r="AE1033" s="4">
        <v>43735</v>
      </c>
      <c r="AF1033" s="9">
        <v>578.30999999999995</v>
      </c>
      <c r="AG1033" s="4">
        <v>43772</v>
      </c>
      <c r="AH1033" s="9">
        <v>2930.4</v>
      </c>
      <c r="AI1033" s="4">
        <v>43735</v>
      </c>
      <c r="AJ1033" s="9">
        <v>49167.519999999997</v>
      </c>
    </row>
    <row r="1034" spans="1:36" x14ac:dyDescent="0.25">
      <c r="A1034" s="4">
        <v>43742</v>
      </c>
      <c r="B1034" s="9">
        <v>6517.08</v>
      </c>
      <c r="C1034" s="4">
        <v>43749</v>
      </c>
      <c r="D1034" s="9">
        <v>21798.87</v>
      </c>
      <c r="G1034" s="4">
        <v>43742</v>
      </c>
      <c r="H1034" s="9">
        <v>16449.349999999999</v>
      </c>
      <c r="I1034" s="4">
        <v>43742</v>
      </c>
      <c r="J1034" s="9">
        <v>9827.7199999999993</v>
      </c>
      <c r="K1034" s="4">
        <v>43742</v>
      </c>
      <c r="L1034" s="9">
        <v>2952.01</v>
      </c>
      <c r="M1034" s="4">
        <v>43742</v>
      </c>
      <c r="N1034" s="9">
        <v>7155.38</v>
      </c>
      <c r="O1034" s="4">
        <v>43742</v>
      </c>
      <c r="P1034" s="9">
        <v>25821.03</v>
      </c>
      <c r="Q1034" s="4">
        <v>43742</v>
      </c>
      <c r="R1034" s="9">
        <v>5488.32</v>
      </c>
      <c r="S1034" s="4">
        <v>43742</v>
      </c>
      <c r="T1034" s="9">
        <v>12012.81</v>
      </c>
      <c r="U1034" s="4">
        <v>43744</v>
      </c>
      <c r="V1034" s="9">
        <v>2020.69</v>
      </c>
      <c r="W1034" s="4">
        <v>43742</v>
      </c>
      <c r="X1034" s="9">
        <v>102551.3</v>
      </c>
      <c r="Y1034" s="4">
        <v>43742</v>
      </c>
      <c r="Z1034" s="9">
        <v>6142.05</v>
      </c>
      <c r="AA1034" s="4"/>
      <c r="AB1034" s="9"/>
      <c r="AC1034" s="4">
        <v>43737</v>
      </c>
      <c r="AD1034" s="9">
        <v>11512.4</v>
      </c>
      <c r="AE1034" s="4">
        <v>43742</v>
      </c>
      <c r="AF1034" s="9">
        <v>564.59</v>
      </c>
      <c r="AG1034" s="4">
        <v>43779</v>
      </c>
      <c r="AH1034" s="9">
        <v>2973.19</v>
      </c>
      <c r="AI1034" s="4">
        <v>43742</v>
      </c>
      <c r="AJ1034" s="9">
        <v>47975.44</v>
      </c>
    </row>
    <row r="1035" spans="1:36" x14ac:dyDescent="0.25">
      <c r="A1035" s="4">
        <v>43749</v>
      </c>
      <c r="B1035" s="9">
        <v>6606.8069999999998</v>
      </c>
      <c r="C1035" s="4">
        <v>43756</v>
      </c>
      <c r="D1035" s="9">
        <v>22492.68</v>
      </c>
      <c r="G1035" s="4">
        <v>43749</v>
      </c>
      <c r="H1035" s="9">
        <v>16415.16</v>
      </c>
      <c r="I1035" s="4">
        <v>43749</v>
      </c>
      <c r="J1035" s="9">
        <v>10017.39</v>
      </c>
      <c r="K1035" s="4">
        <v>43749</v>
      </c>
      <c r="L1035" s="9">
        <v>2970.27</v>
      </c>
      <c r="M1035" s="4">
        <v>43749</v>
      </c>
      <c r="N1035" s="9">
        <v>7247.08</v>
      </c>
      <c r="O1035" s="4">
        <v>43749</v>
      </c>
      <c r="P1035" s="9">
        <v>26308.44</v>
      </c>
      <c r="Q1035" s="4">
        <v>43749</v>
      </c>
      <c r="R1035" s="9">
        <v>5665.48</v>
      </c>
      <c r="S1035" s="4">
        <v>43749</v>
      </c>
      <c r="T1035" s="9">
        <v>12511.65</v>
      </c>
      <c r="U1035" s="4">
        <v>43751</v>
      </c>
      <c r="V1035" s="9">
        <v>2044.61</v>
      </c>
      <c r="W1035" s="4">
        <v>43749</v>
      </c>
      <c r="X1035" s="9">
        <v>103831.9</v>
      </c>
      <c r="Y1035" s="4">
        <v>43749</v>
      </c>
      <c r="Z1035" s="9">
        <v>6448.59</v>
      </c>
      <c r="AA1035" s="4"/>
      <c r="AB1035" s="9"/>
      <c r="AC1035" s="4">
        <v>43744</v>
      </c>
      <c r="AD1035" s="9">
        <v>11174.75</v>
      </c>
      <c r="AE1035" s="4">
        <v>43749</v>
      </c>
      <c r="AF1035" s="9">
        <v>577.41999999999996</v>
      </c>
      <c r="AG1035" s="4">
        <v>43786</v>
      </c>
      <c r="AH1035" s="9">
        <v>2934.82</v>
      </c>
      <c r="AI1035" s="4">
        <v>43749</v>
      </c>
      <c r="AJ1035" s="9">
        <v>49404.06</v>
      </c>
    </row>
    <row r="1036" spans="1:36" x14ac:dyDescent="0.25">
      <c r="A1036" s="4">
        <v>43756</v>
      </c>
      <c r="B1036" s="9">
        <v>6649.6840000000002</v>
      </c>
      <c r="C1036" s="4">
        <v>43763</v>
      </c>
      <c r="D1036" s="9">
        <v>22799.81</v>
      </c>
      <c r="G1036" s="4">
        <v>43756</v>
      </c>
      <c r="H1036" s="9">
        <v>16377.12</v>
      </c>
      <c r="I1036" s="4">
        <v>43756</v>
      </c>
      <c r="J1036" s="9">
        <v>9965.49</v>
      </c>
      <c r="K1036" s="4">
        <v>43756</v>
      </c>
      <c r="L1036" s="9">
        <v>2986.2</v>
      </c>
      <c r="M1036" s="4">
        <v>43756</v>
      </c>
      <c r="N1036" s="9">
        <v>7150.57</v>
      </c>
      <c r="O1036" s="4">
        <v>43756</v>
      </c>
      <c r="P1036" s="9">
        <v>26719.58</v>
      </c>
      <c r="Q1036" s="4">
        <v>43756</v>
      </c>
      <c r="R1036" s="9">
        <v>5636.25</v>
      </c>
      <c r="S1036" s="4">
        <v>43756</v>
      </c>
      <c r="T1036" s="9">
        <v>12633.6</v>
      </c>
      <c r="U1036" s="4">
        <v>43758</v>
      </c>
      <c r="V1036" s="9">
        <v>2060.69</v>
      </c>
      <c r="W1036" s="4">
        <v>43756</v>
      </c>
      <c r="X1036" s="9">
        <v>104728.9</v>
      </c>
      <c r="Y1036" s="4">
        <v>43756</v>
      </c>
      <c r="Z1036" s="9">
        <v>6463.55</v>
      </c>
      <c r="AA1036" s="4"/>
      <c r="AB1036" s="9"/>
      <c r="AC1036" s="4">
        <v>43751</v>
      </c>
      <c r="AD1036" s="9">
        <v>11305.05</v>
      </c>
      <c r="AE1036" s="4">
        <v>43756</v>
      </c>
      <c r="AF1036" s="9">
        <v>572.72</v>
      </c>
      <c r="AG1036" s="4">
        <v>43793</v>
      </c>
      <c r="AH1036" s="9">
        <v>2947.68</v>
      </c>
      <c r="AI1036" s="4">
        <v>43756</v>
      </c>
      <c r="AJ1036" s="9">
        <v>49510.9</v>
      </c>
    </row>
    <row r="1037" spans="1:36" x14ac:dyDescent="0.25">
      <c r="A1037" s="4">
        <v>43763</v>
      </c>
      <c r="B1037" s="9">
        <v>6739.2209999999995</v>
      </c>
      <c r="C1037" s="4">
        <v>43770</v>
      </c>
      <c r="D1037" s="9">
        <v>22850.77</v>
      </c>
      <c r="G1037" s="4">
        <v>43763</v>
      </c>
      <c r="H1037" s="9">
        <v>16404.490000000002</v>
      </c>
      <c r="I1037" s="4">
        <v>43763</v>
      </c>
      <c r="J1037" s="9">
        <v>10197.09</v>
      </c>
      <c r="K1037" s="4">
        <v>43763</v>
      </c>
      <c r="L1037" s="9">
        <v>3022.55</v>
      </c>
      <c r="M1037" s="4">
        <v>43763</v>
      </c>
      <c r="N1037" s="9">
        <v>7324.47</v>
      </c>
      <c r="O1037" s="4">
        <v>43763</v>
      </c>
      <c r="P1037" s="9">
        <v>26667.39</v>
      </c>
      <c r="Q1037" s="4">
        <v>43763</v>
      </c>
      <c r="R1037" s="9">
        <v>5722.15</v>
      </c>
      <c r="S1037" s="4">
        <v>43763</v>
      </c>
      <c r="T1037" s="9">
        <v>12894.51</v>
      </c>
      <c r="U1037" s="4">
        <v>43765</v>
      </c>
      <c r="V1037" s="9">
        <v>2087.89</v>
      </c>
      <c r="W1037" s="4">
        <v>43763</v>
      </c>
      <c r="X1037" s="9">
        <v>107363.8</v>
      </c>
      <c r="Y1037" s="4">
        <v>43763</v>
      </c>
      <c r="Z1037" s="9">
        <v>6558.57</v>
      </c>
      <c r="AA1037" s="4"/>
      <c r="AB1037" s="9"/>
      <c r="AC1037" s="4">
        <v>43758</v>
      </c>
      <c r="AD1037" s="9">
        <v>11661.85</v>
      </c>
      <c r="AE1037" s="4">
        <v>43763</v>
      </c>
      <c r="AF1037" s="9">
        <v>583.80999999999995</v>
      </c>
      <c r="AG1037" s="4">
        <v>43800</v>
      </c>
      <c r="AH1037" s="9">
        <v>2935.37</v>
      </c>
      <c r="AI1037" s="4">
        <v>43763</v>
      </c>
      <c r="AJ1037" s="9">
        <v>48858.47</v>
      </c>
    </row>
    <row r="1038" spans="1:36" x14ac:dyDescent="0.25">
      <c r="A1038" s="4">
        <v>43770</v>
      </c>
      <c r="B1038" s="9">
        <v>6669.0950000000003</v>
      </c>
      <c r="C1038" s="4">
        <v>43777</v>
      </c>
      <c r="D1038" s="9">
        <v>23391.87</v>
      </c>
      <c r="G1038" s="4">
        <v>43770</v>
      </c>
      <c r="H1038" s="9">
        <v>16594.07</v>
      </c>
      <c r="I1038" s="4">
        <v>43770</v>
      </c>
      <c r="J1038" s="9">
        <v>10252.24</v>
      </c>
      <c r="K1038" s="4">
        <v>43770</v>
      </c>
      <c r="L1038" s="9">
        <v>3066.91</v>
      </c>
      <c r="M1038" s="4">
        <v>43770</v>
      </c>
      <c r="N1038" s="9">
        <v>7302.42</v>
      </c>
      <c r="O1038" s="4">
        <v>43770</v>
      </c>
      <c r="P1038" s="9">
        <v>27100.76</v>
      </c>
      <c r="Q1038" s="4">
        <v>43770</v>
      </c>
      <c r="R1038" s="9">
        <v>5761.89</v>
      </c>
      <c r="S1038" s="4">
        <v>43770</v>
      </c>
      <c r="T1038" s="9">
        <v>12961.05</v>
      </c>
      <c r="U1038" s="4">
        <v>43772</v>
      </c>
      <c r="V1038" s="9">
        <v>2100.1999999999998</v>
      </c>
      <c r="W1038" s="4">
        <v>43770</v>
      </c>
      <c r="X1038" s="9">
        <v>108195.6</v>
      </c>
      <c r="Y1038" s="4">
        <v>43770</v>
      </c>
      <c r="Z1038" s="9">
        <v>6636.71</v>
      </c>
      <c r="AA1038" s="4"/>
      <c r="AB1038" s="9"/>
      <c r="AC1038" s="4">
        <v>43765</v>
      </c>
      <c r="AD1038" s="9">
        <v>11627.15</v>
      </c>
      <c r="AE1038" s="4">
        <v>43770</v>
      </c>
      <c r="AF1038" s="9">
        <v>580.78</v>
      </c>
      <c r="AG1038" s="4">
        <v>43807</v>
      </c>
      <c r="AH1038" s="9">
        <v>2928.76</v>
      </c>
      <c r="AI1038" s="4">
        <v>43770</v>
      </c>
      <c r="AJ1038" s="9">
        <v>50428.14</v>
      </c>
    </row>
    <row r="1039" spans="1:36" x14ac:dyDescent="0.25">
      <c r="A1039" s="4">
        <v>43777</v>
      </c>
      <c r="B1039" s="9">
        <v>6724.1109999999999</v>
      </c>
      <c r="C1039" s="4">
        <v>43784</v>
      </c>
      <c r="D1039" s="9">
        <v>23303.32</v>
      </c>
      <c r="G1039" s="4">
        <v>43777</v>
      </c>
      <c r="H1039" s="9">
        <v>16877.419999999998</v>
      </c>
      <c r="I1039" s="4">
        <v>43777</v>
      </c>
      <c r="J1039" s="9">
        <v>10309.23</v>
      </c>
      <c r="K1039" s="4">
        <v>43777</v>
      </c>
      <c r="L1039" s="9">
        <v>3093.08</v>
      </c>
      <c r="M1039" s="4">
        <v>43777</v>
      </c>
      <c r="N1039" s="9">
        <v>7359.38</v>
      </c>
      <c r="O1039" s="4">
        <v>43777</v>
      </c>
      <c r="P1039" s="9">
        <v>27651.14</v>
      </c>
      <c r="Q1039" s="4">
        <v>43777</v>
      </c>
      <c r="R1039" s="9">
        <v>5889.7</v>
      </c>
      <c r="S1039" s="4">
        <v>43777</v>
      </c>
      <c r="T1039" s="9">
        <v>13228.56</v>
      </c>
      <c r="U1039" s="4">
        <v>43779</v>
      </c>
      <c r="V1039" s="9">
        <v>2137.23</v>
      </c>
      <c r="W1039" s="4">
        <v>43777</v>
      </c>
      <c r="X1039" s="9">
        <v>107629</v>
      </c>
      <c r="Y1039" s="4">
        <v>43777</v>
      </c>
      <c r="Z1039" s="9">
        <v>6812.5</v>
      </c>
      <c r="AA1039" s="4"/>
      <c r="AB1039" s="9"/>
      <c r="AC1039" s="4">
        <v>43772</v>
      </c>
      <c r="AD1039" s="9">
        <v>11890.6</v>
      </c>
      <c r="AE1039" s="4">
        <v>43777</v>
      </c>
      <c r="AF1039" s="9">
        <v>596.5</v>
      </c>
      <c r="AG1039" s="4">
        <v>43814</v>
      </c>
      <c r="AH1039" s="9">
        <v>2996</v>
      </c>
      <c r="AI1039" s="4">
        <v>43777</v>
      </c>
      <c r="AJ1039" s="9">
        <v>50406.94</v>
      </c>
    </row>
    <row r="1040" spans="1:36" x14ac:dyDescent="0.25">
      <c r="A1040" s="4">
        <v>43784</v>
      </c>
      <c r="B1040" s="9">
        <v>6793.7209999999995</v>
      </c>
      <c r="C1040" s="4">
        <v>43791</v>
      </c>
      <c r="D1040" s="9">
        <v>23112.880000000001</v>
      </c>
      <c r="G1040" s="4">
        <v>43784</v>
      </c>
      <c r="H1040" s="9">
        <v>17028.47</v>
      </c>
      <c r="I1040" s="4">
        <v>43784</v>
      </c>
      <c r="J1040" s="9">
        <v>10310.120000000001</v>
      </c>
      <c r="K1040" s="4">
        <v>43784</v>
      </c>
      <c r="L1040" s="9">
        <v>3120.46</v>
      </c>
      <c r="M1040" s="4">
        <v>43784</v>
      </c>
      <c r="N1040" s="9">
        <v>7302.94</v>
      </c>
      <c r="O1040" s="4">
        <v>43784</v>
      </c>
      <c r="P1040" s="9">
        <v>26326.66</v>
      </c>
      <c r="Q1040" s="4">
        <v>43784</v>
      </c>
      <c r="R1040" s="9">
        <v>5939.27</v>
      </c>
      <c r="S1040" s="4">
        <v>43784</v>
      </c>
      <c r="T1040" s="9">
        <v>13241.75</v>
      </c>
      <c r="U1040" s="4">
        <v>43786</v>
      </c>
      <c r="V1040" s="9">
        <v>2162.1799999999998</v>
      </c>
      <c r="W1040" s="4">
        <v>43784</v>
      </c>
      <c r="X1040" s="9">
        <v>106556.9</v>
      </c>
      <c r="Y1040" s="4">
        <v>43784</v>
      </c>
      <c r="Z1040" s="9">
        <v>6921.83</v>
      </c>
      <c r="AA1040" s="4"/>
      <c r="AB1040" s="9"/>
      <c r="AC1040" s="4">
        <v>43779</v>
      </c>
      <c r="AD1040" s="9">
        <v>11908.15</v>
      </c>
      <c r="AE1040" s="4">
        <v>43784</v>
      </c>
      <c r="AF1040" s="9">
        <v>598.96</v>
      </c>
      <c r="AG1040" s="4">
        <v>43821</v>
      </c>
      <c r="AH1040" s="9">
        <v>3015.93</v>
      </c>
      <c r="AI1040" s="4">
        <v>43784</v>
      </c>
      <c r="AJ1040" s="9">
        <v>49784.83</v>
      </c>
    </row>
    <row r="1041" spans="1:36" x14ac:dyDescent="0.25">
      <c r="A1041" s="4">
        <v>43791</v>
      </c>
      <c r="B1041" s="9">
        <v>6709.777</v>
      </c>
      <c r="C1041" s="4">
        <v>43798</v>
      </c>
      <c r="D1041" s="9">
        <v>23293.91</v>
      </c>
      <c r="G1041" s="4">
        <v>43791</v>
      </c>
      <c r="H1041" s="9">
        <v>16954.84</v>
      </c>
      <c r="I1041" s="4">
        <v>43791</v>
      </c>
      <c r="J1041" s="9">
        <v>10369.44</v>
      </c>
      <c r="K1041" s="4">
        <v>43791</v>
      </c>
      <c r="L1041" s="9">
        <v>3110.29</v>
      </c>
      <c r="M1041" s="4">
        <v>43791</v>
      </c>
      <c r="N1041" s="9">
        <v>7326.81</v>
      </c>
      <c r="O1041" s="4">
        <v>43791</v>
      </c>
      <c r="P1041" s="9">
        <v>26595.08</v>
      </c>
      <c r="Q1041" s="4">
        <v>43791</v>
      </c>
      <c r="R1041" s="9">
        <v>5893.13</v>
      </c>
      <c r="S1041" s="4">
        <v>43791</v>
      </c>
      <c r="T1041" s="9">
        <v>13163.88</v>
      </c>
      <c r="U1041" s="4">
        <v>43793</v>
      </c>
      <c r="V1041" s="9">
        <v>2101.96</v>
      </c>
      <c r="W1041" s="4">
        <v>43791</v>
      </c>
      <c r="X1041" s="9">
        <v>108692.3</v>
      </c>
      <c r="Y1041" s="4">
        <v>43791</v>
      </c>
      <c r="Z1041" s="9">
        <v>6824.67</v>
      </c>
      <c r="AA1041" s="4"/>
      <c r="AB1041" s="9"/>
      <c r="AC1041" s="4">
        <v>43786</v>
      </c>
      <c r="AD1041" s="9">
        <v>11895.45</v>
      </c>
      <c r="AE1041" s="4">
        <v>43791</v>
      </c>
      <c r="AF1041" s="9">
        <v>592.71</v>
      </c>
      <c r="AG1041" s="4">
        <v>43824</v>
      </c>
      <c r="AH1041" s="9">
        <v>3030.84</v>
      </c>
      <c r="AI1041" s="4">
        <v>43791</v>
      </c>
      <c r="AJ1041" s="9">
        <v>50484.88</v>
      </c>
    </row>
    <row r="1042" spans="1:36" x14ac:dyDescent="0.25">
      <c r="A1042" s="4">
        <v>43798</v>
      </c>
      <c r="B1042" s="9">
        <v>6845.9960000000001</v>
      </c>
      <c r="C1042" s="4">
        <v>43805</v>
      </c>
      <c r="D1042" s="9">
        <v>23354.400000000001</v>
      </c>
      <c r="G1042" s="4">
        <v>43798</v>
      </c>
      <c r="H1042" s="9">
        <v>17040.2</v>
      </c>
      <c r="I1042" s="4">
        <v>43798</v>
      </c>
      <c r="J1042" s="9">
        <v>10493.24</v>
      </c>
      <c r="K1042" s="4">
        <v>43798</v>
      </c>
      <c r="L1042" s="9">
        <v>3140.98</v>
      </c>
      <c r="M1042" s="4">
        <v>43798</v>
      </c>
      <c r="N1042" s="9">
        <v>7346.53</v>
      </c>
      <c r="O1042" s="4">
        <v>43798</v>
      </c>
      <c r="P1042" s="9">
        <v>26346.49</v>
      </c>
      <c r="Q1042" s="4">
        <v>43798</v>
      </c>
      <c r="R1042" s="9">
        <v>5905.17</v>
      </c>
      <c r="S1042" s="4">
        <v>43798</v>
      </c>
      <c r="T1042" s="9">
        <v>13236.38</v>
      </c>
      <c r="U1042" s="4">
        <v>43800</v>
      </c>
      <c r="V1042" s="9">
        <v>2087.96</v>
      </c>
      <c r="W1042" s="4">
        <v>43798</v>
      </c>
      <c r="X1042" s="9">
        <v>108233.3</v>
      </c>
      <c r="Y1042" s="4">
        <v>43798</v>
      </c>
      <c r="Z1042" s="9">
        <v>6998.06</v>
      </c>
      <c r="AA1042" s="4"/>
      <c r="AB1042" s="9"/>
      <c r="AC1042" s="4">
        <v>43793</v>
      </c>
      <c r="AD1042" s="9">
        <v>11914.4</v>
      </c>
      <c r="AE1042" s="4">
        <v>43798</v>
      </c>
      <c r="AF1042" s="9">
        <v>597.29</v>
      </c>
      <c r="AG1042" s="4"/>
      <c r="AH1042" s="9"/>
      <c r="AI1042" s="4">
        <v>43798</v>
      </c>
      <c r="AJ1042" s="9">
        <v>49093.16</v>
      </c>
    </row>
    <row r="1043" spans="1:36" x14ac:dyDescent="0.25">
      <c r="A1043" s="4">
        <v>43805</v>
      </c>
      <c r="B1043" s="9">
        <v>6707.0159999999996</v>
      </c>
      <c r="C1043" s="4">
        <v>43812</v>
      </c>
      <c r="D1043" s="9">
        <v>24023.1</v>
      </c>
      <c r="G1043" s="4">
        <v>43805</v>
      </c>
      <c r="H1043" s="9">
        <v>16996.97</v>
      </c>
      <c r="I1043" s="4">
        <v>43805</v>
      </c>
      <c r="J1043" s="9">
        <v>10463.879999999999</v>
      </c>
      <c r="K1043" s="4">
        <v>43805</v>
      </c>
      <c r="L1043" s="9">
        <v>3145.91</v>
      </c>
      <c r="M1043" s="4">
        <v>43805</v>
      </c>
      <c r="N1043" s="9">
        <v>7239.66</v>
      </c>
      <c r="O1043" s="4">
        <v>43805</v>
      </c>
      <c r="P1043" s="9">
        <v>26498.37</v>
      </c>
      <c r="Q1043" s="4">
        <v>43805</v>
      </c>
      <c r="R1043" s="9">
        <v>5871.91</v>
      </c>
      <c r="S1043" s="4">
        <v>43805</v>
      </c>
      <c r="T1043" s="9">
        <v>13166.58</v>
      </c>
      <c r="U1043" s="4">
        <v>43807</v>
      </c>
      <c r="V1043" s="9">
        <v>2081.85</v>
      </c>
      <c r="W1043" s="4">
        <v>43805</v>
      </c>
      <c r="X1043" s="9">
        <v>111125.8</v>
      </c>
      <c r="Y1043" s="4">
        <v>43805</v>
      </c>
      <c r="Z1043" s="9">
        <v>7101.94</v>
      </c>
      <c r="AA1043" s="4"/>
      <c r="AB1043" s="9"/>
      <c r="AC1043" s="4">
        <v>43800</v>
      </c>
      <c r="AD1043" s="9">
        <v>12056.05</v>
      </c>
      <c r="AE1043" s="4">
        <v>43805</v>
      </c>
      <c r="AF1043" s="9">
        <v>602.29999999999995</v>
      </c>
      <c r="AG1043" s="4"/>
      <c r="AH1043" s="9"/>
      <c r="AI1043" s="4">
        <v>43805</v>
      </c>
      <c r="AJ1043" s="9">
        <v>49065.21</v>
      </c>
    </row>
    <row r="1044" spans="1:36" x14ac:dyDescent="0.25">
      <c r="A1044" s="4">
        <v>43812</v>
      </c>
      <c r="B1044" s="9">
        <v>6739.6769999999997</v>
      </c>
      <c r="C1044" s="4">
        <v>43819</v>
      </c>
      <c r="D1044" s="9">
        <v>23816.63</v>
      </c>
      <c r="G1044" s="4">
        <v>43812</v>
      </c>
      <c r="H1044" s="9">
        <v>17003.13</v>
      </c>
      <c r="I1044" s="4">
        <v>43812</v>
      </c>
      <c r="J1044" s="9">
        <v>10429.27</v>
      </c>
      <c r="K1044" s="4">
        <v>43812</v>
      </c>
      <c r="L1044" s="9">
        <v>3168.8</v>
      </c>
      <c r="M1044" s="4">
        <v>43812</v>
      </c>
      <c r="N1044" s="9">
        <v>7353.44</v>
      </c>
      <c r="O1044" s="4">
        <v>43812</v>
      </c>
      <c r="P1044" s="9">
        <v>27687.759999999998</v>
      </c>
      <c r="Q1044" s="4">
        <v>43812</v>
      </c>
      <c r="R1044" s="9">
        <v>5919.02</v>
      </c>
      <c r="S1044" s="4">
        <v>43812</v>
      </c>
      <c r="T1044" s="9">
        <v>13282.72</v>
      </c>
      <c r="U1044" s="4">
        <v>43814</v>
      </c>
      <c r="V1044" s="9">
        <v>2170.25</v>
      </c>
      <c r="W1044" s="4">
        <v>43812</v>
      </c>
      <c r="X1044" s="9">
        <v>112564.9</v>
      </c>
      <c r="Y1044" s="4">
        <v>43812</v>
      </c>
      <c r="Z1044" s="9">
        <v>7189.03</v>
      </c>
      <c r="AA1044" s="4"/>
      <c r="AB1044" s="9"/>
      <c r="AC1044" s="4">
        <v>43807</v>
      </c>
      <c r="AD1044" s="9">
        <v>11921.5</v>
      </c>
      <c r="AE1044" s="4">
        <v>43812</v>
      </c>
      <c r="AF1044" s="9">
        <v>602.86</v>
      </c>
      <c r="AG1044" s="4"/>
      <c r="AH1044" s="9"/>
      <c r="AI1044" s="4">
        <v>43812</v>
      </c>
      <c r="AJ1044" s="9">
        <v>50499.02</v>
      </c>
    </row>
    <row r="1045" spans="1:36" x14ac:dyDescent="0.25">
      <c r="A1045" s="4">
        <v>43819</v>
      </c>
      <c r="B1045" s="9">
        <v>6816.3209999999999</v>
      </c>
      <c r="C1045" s="4">
        <v>43824</v>
      </c>
      <c r="D1045" s="9">
        <v>23782.87</v>
      </c>
      <c r="G1045" s="4">
        <v>43819</v>
      </c>
      <c r="H1045" s="9">
        <v>17118.439999999999</v>
      </c>
      <c r="I1045" s="4">
        <v>43819</v>
      </c>
      <c r="J1045" s="9">
        <v>10679.37</v>
      </c>
      <c r="K1045" s="4">
        <v>43819</v>
      </c>
      <c r="L1045" s="9">
        <v>3221.22</v>
      </c>
      <c r="M1045" s="4">
        <v>43819</v>
      </c>
      <c r="N1045" s="9">
        <v>7582.48</v>
      </c>
      <c r="O1045" s="4">
        <v>43819</v>
      </c>
      <c r="P1045" s="9">
        <v>27871.35</v>
      </c>
      <c r="Q1045" s="4">
        <v>43819</v>
      </c>
      <c r="R1045" s="9">
        <v>6021.53</v>
      </c>
      <c r="S1045" s="4">
        <v>43819</v>
      </c>
      <c r="T1045" s="9">
        <v>13318.9</v>
      </c>
      <c r="U1045" s="4">
        <v>43821</v>
      </c>
      <c r="V1045" s="9">
        <v>2204.1799999999998</v>
      </c>
      <c r="W1045" s="4">
        <v>43819</v>
      </c>
      <c r="X1045" s="9">
        <v>115121.1</v>
      </c>
      <c r="Y1045" s="4">
        <v>43819</v>
      </c>
      <c r="Z1045" s="9">
        <v>7199.29</v>
      </c>
      <c r="AA1045" s="4"/>
      <c r="AB1045" s="9"/>
      <c r="AC1045" s="4">
        <v>43814</v>
      </c>
      <c r="AD1045" s="9">
        <v>12086.7</v>
      </c>
      <c r="AE1045" s="4">
        <v>43819</v>
      </c>
      <c r="AF1045" s="9">
        <v>609.26</v>
      </c>
      <c r="AG1045" s="4"/>
      <c r="AH1045" s="9"/>
      <c r="AI1045" s="4">
        <v>43819</v>
      </c>
      <c r="AJ1045" s="9">
        <v>51151.12</v>
      </c>
    </row>
    <row r="1046" spans="1:36" x14ac:dyDescent="0.25">
      <c r="A1046" s="4">
        <v>43824</v>
      </c>
      <c r="B1046" s="9">
        <v>6794.2</v>
      </c>
      <c r="G1046" s="4">
        <v>43824</v>
      </c>
      <c r="H1046" s="9">
        <v>17180.150000000001</v>
      </c>
      <c r="I1046" s="4">
        <v>43824</v>
      </c>
      <c r="J1046" s="9">
        <v>10724.34</v>
      </c>
      <c r="K1046" s="4">
        <v>43824</v>
      </c>
      <c r="L1046" s="9">
        <v>3223.38</v>
      </c>
      <c r="M1046" s="4">
        <v>43824</v>
      </c>
      <c r="N1046" s="9">
        <v>7632.24</v>
      </c>
      <c r="O1046" s="4">
        <v>43824</v>
      </c>
      <c r="P1046" s="9">
        <v>27864.21</v>
      </c>
      <c r="Q1046" s="4">
        <v>43824</v>
      </c>
      <c r="R1046" s="9">
        <v>6029.55</v>
      </c>
      <c r="S1046" s="4">
        <v>43824</v>
      </c>
      <c r="T1046" s="9">
        <v>13300.98</v>
      </c>
      <c r="U1046" s="4">
        <v>43824</v>
      </c>
      <c r="V1046" s="9">
        <v>2190.08</v>
      </c>
      <c r="W1046" s="4">
        <v>43824</v>
      </c>
      <c r="X1046" s="9">
        <v>115863.3</v>
      </c>
      <c r="Y1046" s="4">
        <v>43824</v>
      </c>
      <c r="Z1046" s="9">
        <v>7222.94</v>
      </c>
      <c r="AA1046" s="4"/>
      <c r="AB1046" s="9"/>
      <c r="AC1046" s="4">
        <v>43821</v>
      </c>
      <c r="AD1046" s="9">
        <v>12271.8</v>
      </c>
      <c r="AE1046" s="4">
        <v>43824</v>
      </c>
      <c r="AF1046" s="9">
        <v>609.33000000000004</v>
      </c>
      <c r="AG1046" s="4"/>
      <c r="AH1046" s="9"/>
      <c r="AI1046" s="4">
        <v>43824</v>
      </c>
      <c r="AJ1046" s="9">
        <v>51023.93</v>
      </c>
    </row>
    <row r="1047" spans="1:36" x14ac:dyDescent="0.25">
      <c r="Q1047" s="4"/>
      <c r="R1047" s="9"/>
      <c r="S1047" s="4"/>
      <c r="T1047" s="9"/>
      <c r="U1047" s="4"/>
      <c r="V1047" s="9"/>
      <c r="W1047" s="4"/>
      <c r="X1047" s="9"/>
      <c r="Y1047" s="4"/>
      <c r="Z1047" s="9"/>
      <c r="AA1047" s="4"/>
      <c r="AB1047" s="9"/>
      <c r="AC1047" s="4">
        <v>43824</v>
      </c>
      <c r="AD1047" s="9">
        <v>12214.55</v>
      </c>
      <c r="AE1047" s="4"/>
      <c r="AF1047" s="9"/>
      <c r="AG1047" s="4"/>
      <c r="AH1047" s="9"/>
      <c r="AI1047" s="4"/>
      <c r="AJ104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V1099"/>
  <sheetViews>
    <sheetView workbookViewId="0">
      <pane ySplit="2" topLeftCell="A3" activePane="bottomLeft" state="frozen"/>
      <selection activeCell="S1146" sqref="S1146"/>
      <selection pane="bottomLeft" activeCell="A3" sqref="A3"/>
    </sheetView>
  </sheetViews>
  <sheetFormatPr defaultRowHeight="15" x14ac:dyDescent="0.25"/>
  <cols>
    <col min="1" max="3" width="10.7109375" customWidth="1"/>
    <col min="4" max="4" width="10.7109375" style="6" customWidth="1"/>
    <col min="5" max="8" width="10.7109375" customWidth="1"/>
    <col min="9" max="9" width="10.7109375" style="6" customWidth="1"/>
    <col min="10" max="11" width="10.7109375" customWidth="1"/>
    <col min="12" max="12" width="10.7109375" style="6" customWidth="1"/>
    <col min="13" max="14" width="10.7109375" customWidth="1"/>
    <col min="15" max="15" width="10.7109375" style="6" customWidth="1"/>
    <col min="16" max="17" width="10.7109375" customWidth="1"/>
    <col min="18" max="18" width="10.7109375" style="6" customWidth="1"/>
    <col min="19" max="20" width="10.7109375" customWidth="1"/>
    <col min="21" max="21" width="10.7109375" style="6" customWidth="1"/>
    <col min="22" max="23" width="10.7109375" customWidth="1"/>
    <col min="24" max="24" width="10.7109375" style="6" customWidth="1"/>
    <col min="25" max="26" width="10.7109375" customWidth="1"/>
    <col min="27" max="27" width="10.7109375" style="6" customWidth="1"/>
    <col min="28" max="29" width="10.7109375" customWidth="1"/>
    <col min="30" max="30" width="10.7109375" style="6" customWidth="1"/>
    <col min="31" max="32" width="10.7109375" customWidth="1"/>
    <col min="33" max="33" width="10.7109375" style="6" customWidth="1"/>
    <col min="34" max="35" width="10.7109375" customWidth="1"/>
    <col min="36" max="36" width="10.7109375" style="6" customWidth="1"/>
    <col min="37" max="38" width="10.7109375" customWidth="1"/>
    <col min="39" max="39" width="10.7109375" style="6" customWidth="1"/>
    <col min="40" max="41" width="10.7109375" customWidth="1"/>
    <col min="42" max="42" width="10.7109375" style="6" customWidth="1"/>
    <col min="43" max="44" width="10.7109375" customWidth="1"/>
  </cols>
  <sheetData>
    <row r="1" spans="1:48" x14ac:dyDescent="0.25">
      <c r="A1" s="8" t="s">
        <v>8</v>
      </c>
      <c r="B1" s="6"/>
      <c r="C1" s="8" t="s">
        <v>1</v>
      </c>
      <c r="D1"/>
      <c r="E1" s="8" t="s">
        <v>2</v>
      </c>
      <c r="G1" s="8" t="s">
        <v>17</v>
      </c>
      <c r="I1" s="8" t="s">
        <v>20</v>
      </c>
      <c r="K1" s="8" t="s">
        <v>0</v>
      </c>
      <c r="L1"/>
      <c r="M1" s="8" t="s">
        <v>5</v>
      </c>
      <c r="O1" s="8" t="s">
        <v>6</v>
      </c>
      <c r="Q1" s="8" t="s">
        <v>4</v>
      </c>
      <c r="R1"/>
      <c r="S1" s="8" t="s">
        <v>3</v>
      </c>
      <c r="U1" s="8" t="s">
        <v>7</v>
      </c>
      <c r="W1" s="8" t="s">
        <v>9</v>
      </c>
      <c r="X1"/>
      <c r="Y1" s="8" t="s">
        <v>33</v>
      </c>
      <c r="AA1" s="8" t="s">
        <v>35</v>
      </c>
      <c r="AC1" s="8" t="s">
        <v>10</v>
      </c>
      <c r="AD1"/>
      <c r="AE1" s="8" t="s">
        <v>36</v>
      </c>
      <c r="AG1" s="8" t="s">
        <v>38</v>
      </c>
      <c r="AI1" s="8" t="s">
        <v>39</v>
      </c>
      <c r="AJ1"/>
      <c r="AM1"/>
      <c r="AP1"/>
    </row>
    <row r="2" spans="1:48" x14ac:dyDescent="0.25">
      <c r="A2" s="5" t="s">
        <v>66</v>
      </c>
      <c r="B2" s="3" t="s">
        <v>51</v>
      </c>
      <c r="C2" s="5" t="s">
        <v>67</v>
      </c>
      <c r="D2" s="3" t="s">
        <v>52</v>
      </c>
      <c r="E2" s="5" t="s">
        <v>68</v>
      </c>
      <c r="F2" s="3" t="s">
        <v>53</v>
      </c>
      <c r="G2" s="5" t="s">
        <v>69</v>
      </c>
      <c r="H2" s="3" t="s">
        <v>54</v>
      </c>
      <c r="I2" s="5" t="s">
        <v>70</v>
      </c>
      <c r="J2" s="3" t="s">
        <v>55</v>
      </c>
      <c r="K2" s="5" t="s">
        <v>71</v>
      </c>
      <c r="L2" s="3" t="s">
        <v>56</v>
      </c>
      <c r="M2" s="5" t="s">
        <v>72</v>
      </c>
      <c r="N2" s="3" t="s">
        <v>57</v>
      </c>
      <c r="O2" s="5" t="s">
        <v>73</v>
      </c>
      <c r="P2" s="3" t="s">
        <v>58</v>
      </c>
      <c r="Q2" s="5" t="s">
        <v>74</v>
      </c>
      <c r="R2" s="3" t="s">
        <v>59</v>
      </c>
      <c r="S2" s="5" t="s">
        <v>75</v>
      </c>
      <c r="T2" s="3" t="s">
        <v>59</v>
      </c>
      <c r="U2" s="5" t="s">
        <v>76</v>
      </c>
      <c r="V2" s="3" t="s">
        <v>60</v>
      </c>
      <c r="W2" s="5" t="s">
        <v>77</v>
      </c>
      <c r="X2" s="3" t="s">
        <v>61</v>
      </c>
      <c r="Y2" s="5" t="s">
        <v>78</v>
      </c>
      <c r="Z2" s="3" t="s">
        <v>59</v>
      </c>
      <c r="AA2" s="5" t="s">
        <v>79</v>
      </c>
      <c r="AB2" s="3" t="s">
        <v>62</v>
      </c>
      <c r="AC2" s="5" t="s">
        <v>80</v>
      </c>
      <c r="AD2" s="3" t="s">
        <v>63</v>
      </c>
      <c r="AE2" s="5" t="s">
        <v>81</v>
      </c>
      <c r="AF2" s="3" t="s">
        <v>59</v>
      </c>
      <c r="AG2" s="5" t="s">
        <v>82</v>
      </c>
      <c r="AH2" s="3" t="s">
        <v>64</v>
      </c>
      <c r="AI2" s="5" t="s">
        <v>83</v>
      </c>
      <c r="AJ2" s="3" t="s">
        <v>65</v>
      </c>
      <c r="AK2" s="5"/>
      <c r="AL2" s="3"/>
      <c r="AM2" s="5"/>
      <c r="AN2" s="3"/>
      <c r="AO2" s="5"/>
      <c r="AP2" s="3"/>
      <c r="AQ2" s="5"/>
      <c r="AR2" s="3"/>
      <c r="AS2" s="5"/>
      <c r="AT2" s="3"/>
      <c r="AU2" s="5"/>
      <c r="AV2" s="3"/>
    </row>
    <row r="3" spans="1:48" x14ac:dyDescent="0.25">
      <c r="A3" s="4">
        <v>43826</v>
      </c>
      <c r="B3" s="9">
        <v>6821.6530000000002</v>
      </c>
      <c r="C3" s="4">
        <v>43826</v>
      </c>
      <c r="D3" s="9">
        <v>23837.72</v>
      </c>
      <c r="E3" s="4">
        <v>43826</v>
      </c>
      <c r="F3" s="9">
        <v>3005.0349999999999</v>
      </c>
      <c r="G3" s="4">
        <v>43826</v>
      </c>
      <c r="H3" s="9">
        <v>17168.21</v>
      </c>
      <c r="I3" s="4">
        <v>43826</v>
      </c>
      <c r="J3" s="9">
        <v>10730.15</v>
      </c>
      <c r="K3" s="4">
        <v>43826</v>
      </c>
      <c r="L3" s="9">
        <v>3240.02</v>
      </c>
      <c r="M3" s="4">
        <v>43826</v>
      </c>
      <c r="N3" s="9">
        <v>7644.9</v>
      </c>
      <c r="O3" s="4">
        <v>43826</v>
      </c>
      <c r="P3" s="9">
        <v>28225.42</v>
      </c>
      <c r="Q3" s="4">
        <v>43826</v>
      </c>
      <c r="R3" s="9">
        <v>6037.39</v>
      </c>
      <c r="S3" s="4">
        <v>43826</v>
      </c>
      <c r="T3" s="9">
        <v>13337.11</v>
      </c>
      <c r="U3" s="4">
        <v>43828</v>
      </c>
      <c r="V3" s="9">
        <v>2204.21</v>
      </c>
      <c r="W3" s="4">
        <v>43826</v>
      </c>
      <c r="X3" s="9">
        <v>116534</v>
      </c>
      <c r="Y3" s="4">
        <v>43826</v>
      </c>
      <c r="Z3" s="9">
        <v>7259.87</v>
      </c>
      <c r="AA3" s="4">
        <v>43827</v>
      </c>
      <c r="AB3" s="9">
        <v>12091.59</v>
      </c>
      <c r="AC3" s="4">
        <v>43828</v>
      </c>
      <c r="AD3" s="9">
        <v>12245.8</v>
      </c>
      <c r="AE3" s="4">
        <v>43826</v>
      </c>
      <c r="AF3" s="9">
        <v>611.01</v>
      </c>
      <c r="AG3" s="4">
        <v>43828</v>
      </c>
      <c r="AH3" s="9">
        <v>3050.47</v>
      </c>
      <c r="AI3" s="4">
        <v>43826</v>
      </c>
      <c r="AJ3" s="9">
        <v>51147.45</v>
      </c>
      <c r="AM3"/>
      <c r="AP3"/>
    </row>
    <row r="4" spans="1:48" x14ac:dyDescent="0.25">
      <c r="A4" s="4">
        <v>43833</v>
      </c>
      <c r="B4" s="9">
        <v>6733.5</v>
      </c>
      <c r="C4" s="4">
        <v>43833</v>
      </c>
      <c r="D4" s="9">
        <v>23656.62</v>
      </c>
      <c r="E4" s="4">
        <v>43833</v>
      </c>
      <c r="F4" s="9">
        <v>3083.7860000000001</v>
      </c>
      <c r="G4" s="4">
        <v>43833</v>
      </c>
      <c r="H4" s="9">
        <v>17066.12</v>
      </c>
      <c r="I4" s="4">
        <v>43833</v>
      </c>
      <c r="J4" s="9">
        <v>10699.82</v>
      </c>
      <c r="K4" s="4">
        <v>43833</v>
      </c>
      <c r="L4" s="9">
        <v>3234.85</v>
      </c>
      <c r="M4" s="4">
        <v>43833</v>
      </c>
      <c r="N4" s="9">
        <v>7622.4</v>
      </c>
      <c r="O4" s="4">
        <v>43833</v>
      </c>
      <c r="P4" s="9">
        <v>28451.5</v>
      </c>
      <c r="Q4" s="4">
        <v>43833</v>
      </c>
      <c r="R4" s="9">
        <v>6044.16</v>
      </c>
      <c r="S4" s="4">
        <v>43833</v>
      </c>
      <c r="T4" s="9">
        <v>13219.14</v>
      </c>
      <c r="U4" s="4">
        <v>43835</v>
      </c>
      <c r="V4" s="9">
        <v>2176.46</v>
      </c>
      <c r="W4" s="4">
        <v>43833</v>
      </c>
      <c r="X4" s="9">
        <v>117706.7</v>
      </c>
      <c r="Y4" s="4">
        <v>43833</v>
      </c>
      <c r="Z4" s="9">
        <v>7242.09</v>
      </c>
      <c r="AA4" s="4">
        <v>43834</v>
      </c>
      <c r="AB4" s="9">
        <v>12110.43</v>
      </c>
      <c r="AC4" s="4">
        <v>43835</v>
      </c>
      <c r="AD4" s="9">
        <v>12226.65</v>
      </c>
      <c r="AE4" s="4">
        <v>43833</v>
      </c>
      <c r="AF4" s="9">
        <v>611.05999999999995</v>
      </c>
      <c r="AG4" s="4">
        <v>43835</v>
      </c>
      <c r="AH4" s="9">
        <v>3076.37</v>
      </c>
      <c r="AI4" s="4">
        <v>43833</v>
      </c>
      <c r="AJ4" s="9">
        <v>51536.5</v>
      </c>
      <c r="AM4"/>
      <c r="AP4"/>
    </row>
    <row r="5" spans="1:48" x14ac:dyDescent="0.25">
      <c r="A5" s="4">
        <v>43840</v>
      </c>
      <c r="B5" s="9">
        <v>6929.027</v>
      </c>
      <c r="C5" s="4">
        <v>43840</v>
      </c>
      <c r="D5" s="9">
        <v>23850.57</v>
      </c>
      <c r="E5" s="4">
        <v>43840</v>
      </c>
      <c r="F5" s="9">
        <v>3092.2910000000002</v>
      </c>
      <c r="G5" s="4">
        <v>43840</v>
      </c>
      <c r="H5" s="9">
        <v>17234.490000000002</v>
      </c>
      <c r="I5" s="4">
        <v>43840</v>
      </c>
      <c r="J5" s="9">
        <v>10639.49</v>
      </c>
      <c r="K5" s="4">
        <v>43840</v>
      </c>
      <c r="L5" s="9">
        <v>3265.35</v>
      </c>
      <c r="M5" s="4">
        <v>43840</v>
      </c>
      <c r="N5" s="9">
        <v>7587.85</v>
      </c>
      <c r="O5" s="4">
        <v>43840</v>
      </c>
      <c r="P5" s="9">
        <v>28638.2</v>
      </c>
      <c r="Q5" s="4">
        <v>43840</v>
      </c>
      <c r="R5" s="9">
        <v>6037.11</v>
      </c>
      <c r="S5" s="4">
        <v>43840</v>
      </c>
      <c r="T5" s="9">
        <v>13483.31</v>
      </c>
      <c r="U5" s="4">
        <v>43842</v>
      </c>
      <c r="V5" s="9">
        <v>2206.39</v>
      </c>
      <c r="W5" s="4">
        <v>43840</v>
      </c>
      <c r="X5" s="9">
        <v>115503.4</v>
      </c>
      <c r="Y5" s="4">
        <v>43840</v>
      </c>
      <c r="Z5" s="9">
        <v>7274.19</v>
      </c>
      <c r="AA5" s="4">
        <v>43841</v>
      </c>
      <c r="AB5" s="9">
        <v>12024.65</v>
      </c>
      <c r="AC5" s="4">
        <v>43842</v>
      </c>
      <c r="AD5" s="9">
        <v>12256.8</v>
      </c>
      <c r="AE5" s="4">
        <v>43840</v>
      </c>
      <c r="AF5" s="9">
        <v>610.42999999999995</v>
      </c>
      <c r="AG5" s="4">
        <v>43842</v>
      </c>
      <c r="AH5" s="9">
        <v>3123.66</v>
      </c>
      <c r="AI5" s="4">
        <v>43840</v>
      </c>
      <c r="AJ5" s="9">
        <v>51245.43</v>
      </c>
      <c r="AM5"/>
      <c r="AP5"/>
    </row>
    <row r="6" spans="1:48" x14ac:dyDescent="0.25">
      <c r="A6" s="4">
        <v>43847</v>
      </c>
      <c r="B6" s="9">
        <v>7064.13</v>
      </c>
      <c r="C6" s="4">
        <v>43847</v>
      </c>
      <c r="D6" s="9">
        <v>24041.26</v>
      </c>
      <c r="E6" s="4">
        <v>43847</v>
      </c>
      <c r="F6" s="9">
        <v>3075.4960000000001</v>
      </c>
      <c r="G6" s="4">
        <v>43847</v>
      </c>
      <c r="H6" s="9">
        <v>17559.02</v>
      </c>
      <c r="I6" s="4">
        <v>43847</v>
      </c>
      <c r="J6" s="9">
        <v>10841.82</v>
      </c>
      <c r="K6" s="4">
        <v>43847</v>
      </c>
      <c r="L6" s="9">
        <v>3329.62</v>
      </c>
      <c r="M6" s="4">
        <v>43847</v>
      </c>
      <c r="N6" s="9">
        <v>7674.56</v>
      </c>
      <c r="O6" s="4">
        <v>43847</v>
      </c>
      <c r="P6" s="9">
        <v>29056.42</v>
      </c>
      <c r="Q6" s="4">
        <v>43847</v>
      </c>
      <c r="R6" s="9">
        <v>6100.72</v>
      </c>
      <c r="S6" s="4">
        <v>43847</v>
      </c>
      <c r="T6" s="9">
        <v>13526.13</v>
      </c>
      <c r="U6" s="4">
        <v>43849</v>
      </c>
      <c r="V6" s="9">
        <v>2250.5700000000002</v>
      </c>
      <c r="W6" s="4">
        <v>43847</v>
      </c>
      <c r="X6" s="9">
        <v>118478.3</v>
      </c>
      <c r="Y6" s="4">
        <v>43847</v>
      </c>
      <c r="Z6" s="9">
        <v>7194.5</v>
      </c>
      <c r="AA6" s="4">
        <v>43848</v>
      </c>
      <c r="AB6" s="9">
        <v>12090.29</v>
      </c>
      <c r="AC6" s="4">
        <v>43849</v>
      </c>
      <c r="AD6" s="9">
        <v>12352.35</v>
      </c>
      <c r="AE6" s="4">
        <v>43847</v>
      </c>
      <c r="AF6" s="9">
        <v>615.57000000000005</v>
      </c>
      <c r="AG6" s="4">
        <v>43849</v>
      </c>
      <c r="AH6" s="9">
        <v>3196.88</v>
      </c>
      <c r="AI6" s="4">
        <v>43847</v>
      </c>
      <c r="AJ6" s="9">
        <v>52735.75</v>
      </c>
      <c r="AM6"/>
      <c r="AP6"/>
    </row>
    <row r="7" spans="1:48" x14ac:dyDescent="0.25">
      <c r="A7" s="4">
        <v>43854</v>
      </c>
      <c r="B7" s="9">
        <v>7090.5429999999997</v>
      </c>
      <c r="C7" s="4">
        <v>43854</v>
      </c>
      <c r="D7" s="9">
        <v>23827.18</v>
      </c>
      <c r="E7" s="4">
        <v>43854</v>
      </c>
      <c r="F7" s="9">
        <v>2976.5279999999998</v>
      </c>
      <c r="G7" s="4">
        <v>43854</v>
      </c>
      <c r="H7" s="9">
        <v>17565.34</v>
      </c>
      <c r="I7" s="4">
        <v>43854</v>
      </c>
      <c r="J7" s="9">
        <v>10849.75</v>
      </c>
      <c r="K7" s="4">
        <v>43854</v>
      </c>
      <c r="L7" s="9">
        <v>3295.47</v>
      </c>
      <c r="M7" s="4">
        <v>43854</v>
      </c>
      <c r="N7" s="9">
        <v>7585.98</v>
      </c>
      <c r="O7" s="4">
        <v>43854</v>
      </c>
      <c r="P7" s="9">
        <v>27949.64</v>
      </c>
      <c r="Q7" s="4">
        <v>43854</v>
      </c>
      <c r="R7" s="9">
        <v>6024.26</v>
      </c>
      <c r="S7" s="4">
        <v>43854</v>
      </c>
      <c r="T7" s="9">
        <v>13576.68</v>
      </c>
      <c r="U7" s="4">
        <v>43856</v>
      </c>
      <c r="V7" s="9">
        <v>2246.13</v>
      </c>
      <c r="W7" s="4">
        <v>43854</v>
      </c>
      <c r="X7" s="9">
        <v>118376.4</v>
      </c>
      <c r="Y7" s="4">
        <v>43854</v>
      </c>
      <c r="Z7" s="9">
        <v>7180.8</v>
      </c>
      <c r="AA7" s="4">
        <v>43855</v>
      </c>
      <c r="AB7" s="9">
        <v>12118.71</v>
      </c>
      <c r="AC7" s="4">
        <v>43856</v>
      </c>
      <c r="AD7" s="9">
        <v>12248.25</v>
      </c>
      <c r="AE7" s="4">
        <v>43854</v>
      </c>
      <c r="AF7" s="9">
        <v>614.24</v>
      </c>
      <c r="AG7" s="4">
        <v>43856</v>
      </c>
      <c r="AH7" s="9">
        <v>3146.2</v>
      </c>
      <c r="AI7" s="4">
        <v>43854</v>
      </c>
      <c r="AJ7" s="9">
        <v>51212.26</v>
      </c>
      <c r="AM7"/>
      <c r="AP7"/>
    </row>
    <row r="8" spans="1:48" x14ac:dyDescent="0.25">
      <c r="A8" s="4">
        <v>43861</v>
      </c>
      <c r="B8" s="9">
        <v>7017.2219999999998</v>
      </c>
      <c r="C8" s="4">
        <v>43861</v>
      </c>
      <c r="D8" s="9">
        <v>23205.18</v>
      </c>
      <c r="E8" s="4">
        <v>43868</v>
      </c>
      <c r="F8" s="9">
        <v>2875.9639999999999</v>
      </c>
      <c r="G8" s="4">
        <v>43861</v>
      </c>
      <c r="H8" s="9">
        <v>17318.490000000002</v>
      </c>
      <c r="I8" s="4">
        <v>43861</v>
      </c>
      <c r="J8" s="9">
        <v>10627.88</v>
      </c>
      <c r="K8" s="4">
        <v>43861</v>
      </c>
      <c r="L8" s="9">
        <v>3225.52</v>
      </c>
      <c r="M8" s="4">
        <v>43861</v>
      </c>
      <c r="N8" s="9">
        <v>7286.01</v>
      </c>
      <c r="O8" s="4">
        <v>43861</v>
      </c>
      <c r="P8" s="9">
        <v>26312.63</v>
      </c>
      <c r="Q8" s="4">
        <v>43861</v>
      </c>
      <c r="R8" s="9">
        <v>5806.34</v>
      </c>
      <c r="S8" s="4">
        <v>43861</v>
      </c>
      <c r="T8" s="9">
        <v>12981.97</v>
      </c>
      <c r="U8" s="4">
        <v>43863</v>
      </c>
      <c r="V8" s="9">
        <v>2119.0100000000002</v>
      </c>
      <c r="W8" s="4">
        <v>43861</v>
      </c>
      <c r="X8" s="9">
        <v>113760.6</v>
      </c>
      <c r="Y8" s="4">
        <v>43861</v>
      </c>
      <c r="Z8" s="9">
        <v>6998.2</v>
      </c>
      <c r="AA8" s="4">
        <v>43862</v>
      </c>
      <c r="AB8" s="9">
        <v>11495.1</v>
      </c>
      <c r="AC8" s="4">
        <v>43863</v>
      </c>
      <c r="AD8" s="9">
        <v>11661.85</v>
      </c>
      <c r="AE8" s="4">
        <v>43861</v>
      </c>
      <c r="AF8" s="9">
        <v>589.5</v>
      </c>
      <c r="AG8" s="4">
        <v>43863</v>
      </c>
      <c r="AH8" s="9">
        <v>3076.65</v>
      </c>
      <c r="AI8" s="4">
        <v>43861</v>
      </c>
      <c r="AJ8" s="9">
        <v>50072.61</v>
      </c>
      <c r="AM8"/>
      <c r="AP8"/>
    </row>
    <row r="9" spans="1:48" x14ac:dyDescent="0.25">
      <c r="A9" s="4">
        <v>43868</v>
      </c>
      <c r="B9" s="9">
        <v>7022.58</v>
      </c>
      <c r="C9" s="4">
        <v>43868</v>
      </c>
      <c r="D9" s="9">
        <v>23827.98</v>
      </c>
      <c r="E9" s="4">
        <v>43875</v>
      </c>
      <c r="F9" s="9">
        <v>2917.0079999999998</v>
      </c>
      <c r="G9" s="4">
        <v>43868</v>
      </c>
      <c r="H9" s="9">
        <v>17655.490000000002</v>
      </c>
      <c r="I9" s="4">
        <v>43868</v>
      </c>
      <c r="J9" s="9">
        <v>11001.53</v>
      </c>
      <c r="K9" s="4">
        <v>43868</v>
      </c>
      <c r="L9" s="9">
        <v>3327.71</v>
      </c>
      <c r="M9" s="4">
        <v>43868</v>
      </c>
      <c r="N9" s="9">
        <v>7466.7</v>
      </c>
      <c r="O9" s="4">
        <v>43868</v>
      </c>
      <c r="P9" s="9">
        <v>27404.27</v>
      </c>
      <c r="Q9" s="4">
        <v>43868</v>
      </c>
      <c r="R9" s="9">
        <v>6029.75</v>
      </c>
      <c r="S9" s="4">
        <v>43868</v>
      </c>
      <c r="T9" s="9">
        <v>13513.81</v>
      </c>
      <c r="U9" s="4">
        <v>43870</v>
      </c>
      <c r="V9" s="9">
        <v>2211.9499999999998</v>
      </c>
      <c r="W9" s="4">
        <v>43868</v>
      </c>
      <c r="X9" s="9">
        <v>113770.3</v>
      </c>
      <c r="Y9" s="4">
        <v>43868</v>
      </c>
      <c r="Z9" s="9">
        <v>7151.47</v>
      </c>
      <c r="AA9" s="4">
        <v>43869</v>
      </c>
      <c r="AB9" s="9">
        <v>11612.81</v>
      </c>
      <c r="AC9" s="4">
        <v>43870</v>
      </c>
      <c r="AD9" s="9">
        <v>12098.35</v>
      </c>
      <c r="AE9" s="4">
        <v>43868</v>
      </c>
      <c r="AF9" s="9">
        <v>616.46</v>
      </c>
      <c r="AG9" s="4">
        <v>43870</v>
      </c>
      <c r="AH9" s="9">
        <v>3087.63</v>
      </c>
      <c r="AI9" s="4">
        <v>43868</v>
      </c>
      <c r="AJ9" s="9">
        <v>51396.07</v>
      </c>
      <c r="AM9"/>
      <c r="AP9"/>
    </row>
    <row r="10" spans="1:48" x14ac:dyDescent="0.25">
      <c r="A10" s="4">
        <v>43875</v>
      </c>
      <c r="B10" s="9">
        <v>7130.2039999999997</v>
      </c>
      <c r="C10" s="4">
        <v>43875</v>
      </c>
      <c r="D10" s="9">
        <v>23687.59</v>
      </c>
      <c r="E10" s="4">
        <v>43882</v>
      </c>
      <c r="F10" s="9">
        <v>3039.6689999999999</v>
      </c>
      <c r="G10" s="4">
        <v>43875</v>
      </c>
      <c r="H10" s="9">
        <v>17848.36</v>
      </c>
      <c r="I10" s="4">
        <v>43875</v>
      </c>
      <c r="J10" s="9">
        <v>11128.81</v>
      </c>
      <c r="K10" s="4">
        <v>43875</v>
      </c>
      <c r="L10" s="9">
        <v>3380.16</v>
      </c>
      <c r="M10" s="4">
        <v>43875</v>
      </c>
      <c r="N10" s="9">
        <v>7409.13</v>
      </c>
      <c r="O10" s="4">
        <v>43875</v>
      </c>
      <c r="P10" s="9">
        <v>27815.599999999999</v>
      </c>
      <c r="Q10" s="4">
        <v>43875</v>
      </c>
      <c r="R10" s="9">
        <v>6069.35</v>
      </c>
      <c r="S10" s="4">
        <v>43875</v>
      </c>
      <c r="T10" s="9">
        <v>13744.21</v>
      </c>
      <c r="U10" s="4">
        <v>43877</v>
      </c>
      <c r="V10" s="9">
        <v>2243.59</v>
      </c>
      <c r="W10" s="4">
        <v>43875</v>
      </c>
      <c r="X10" s="9">
        <v>114380.7</v>
      </c>
      <c r="Y10" s="4">
        <v>43875</v>
      </c>
      <c r="Z10" s="9">
        <v>7171.1</v>
      </c>
      <c r="AA10" s="4">
        <v>43876</v>
      </c>
      <c r="AB10" s="9">
        <v>11815.7</v>
      </c>
      <c r="AC10" s="4">
        <v>43877</v>
      </c>
      <c r="AD10" s="9">
        <v>12113.45</v>
      </c>
      <c r="AE10" s="4">
        <v>43875</v>
      </c>
      <c r="AF10" s="9">
        <v>629.23</v>
      </c>
      <c r="AG10" s="4">
        <v>43877</v>
      </c>
      <c r="AH10" s="9">
        <v>3096.88</v>
      </c>
      <c r="AI10" s="4">
        <v>43875</v>
      </c>
      <c r="AJ10" s="9">
        <v>52049.98</v>
      </c>
      <c r="AM10"/>
      <c r="AP10"/>
    </row>
    <row r="11" spans="1:48" x14ac:dyDescent="0.25">
      <c r="A11" s="4">
        <v>43882</v>
      </c>
      <c r="B11" s="9">
        <v>7138.9620000000004</v>
      </c>
      <c r="C11" s="4">
        <v>43882</v>
      </c>
      <c r="D11" s="9">
        <v>23386.74</v>
      </c>
      <c r="E11" s="4">
        <v>43889</v>
      </c>
      <c r="F11" s="9">
        <v>2880.3040000000001</v>
      </c>
      <c r="G11" s="4">
        <v>43882</v>
      </c>
      <c r="H11" s="9">
        <v>17843.53</v>
      </c>
      <c r="I11" s="4">
        <v>43882</v>
      </c>
      <c r="J11" s="9">
        <v>11110.78</v>
      </c>
      <c r="K11" s="4">
        <v>43882</v>
      </c>
      <c r="L11" s="9">
        <v>3337.75</v>
      </c>
      <c r="M11" s="4">
        <v>43882</v>
      </c>
      <c r="N11" s="9">
        <v>7403.92</v>
      </c>
      <c r="O11" s="4">
        <v>43882</v>
      </c>
      <c r="P11" s="9">
        <v>27308.81</v>
      </c>
      <c r="Q11" s="4">
        <v>43882</v>
      </c>
      <c r="R11" s="9">
        <v>6029.72</v>
      </c>
      <c r="S11" s="4">
        <v>43882</v>
      </c>
      <c r="T11" s="9">
        <v>13579.33</v>
      </c>
      <c r="U11" s="4">
        <v>43884</v>
      </c>
      <c r="V11" s="9">
        <v>2162.84</v>
      </c>
      <c r="W11" s="4">
        <v>43882</v>
      </c>
      <c r="X11" s="9">
        <v>113681.4</v>
      </c>
      <c r="Y11" s="4">
        <v>43882</v>
      </c>
      <c r="Z11" s="9">
        <v>7240.19</v>
      </c>
      <c r="AA11" s="4">
        <v>43883</v>
      </c>
      <c r="AB11" s="9">
        <v>11686.35</v>
      </c>
      <c r="AC11" s="4">
        <v>43884</v>
      </c>
      <c r="AD11" s="9">
        <v>12080.85</v>
      </c>
      <c r="AE11" s="4">
        <v>43882</v>
      </c>
      <c r="AF11" s="9">
        <v>617.33000000000004</v>
      </c>
      <c r="AG11" s="4">
        <v>43884</v>
      </c>
      <c r="AH11" s="9">
        <v>3106.03</v>
      </c>
      <c r="AI11" s="4">
        <v>43882</v>
      </c>
      <c r="AJ11" s="9">
        <v>51582.43</v>
      </c>
      <c r="AM11"/>
      <c r="AP11"/>
    </row>
    <row r="12" spans="1:48" x14ac:dyDescent="0.25">
      <c r="A12" s="4">
        <v>43889</v>
      </c>
      <c r="B12" s="9">
        <v>6441.21</v>
      </c>
      <c r="C12" s="4">
        <v>43889</v>
      </c>
      <c r="D12" s="9">
        <v>21142.959999999999</v>
      </c>
      <c r="E12" s="4">
        <v>43896</v>
      </c>
      <c r="F12" s="9">
        <v>3034.511</v>
      </c>
      <c r="G12" s="4">
        <v>43889</v>
      </c>
      <c r="H12" s="9">
        <v>16263.05</v>
      </c>
      <c r="I12" s="4">
        <v>43889</v>
      </c>
      <c r="J12" s="9">
        <v>9831.0300000000007</v>
      </c>
      <c r="K12" s="4">
        <v>43889</v>
      </c>
      <c r="L12" s="9">
        <v>2954.22</v>
      </c>
      <c r="M12" s="4">
        <v>43889</v>
      </c>
      <c r="N12" s="9">
        <v>6580.61</v>
      </c>
      <c r="O12" s="4">
        <v>43889</v>
      </c>
      <c r="P12" s="9">
        <v>26129.93</v>
      </c>
      <c r="Q12" s="4">
        <v>43889</v>
      </c>
      <c r="R12" s="9">
        <v>5309.9</v>
      </c>
      <c r="S12" s="4">
        <v>43889</v>
      </c>
      <c r="T12" s="9">
        <v>11890.35</v>
      </c>
      <c r="U12" s="4">
        <v>43891</v>
      </c>
      <c r="V12" s="9">
        <v>1987.01</v>
      </c>
      <c r="W12" s="4">
        <v>43889</v>
      </c>
      <c r="X12" s="9">
        <v>104171.6</v>
      </c>
      <c r="Y12" s="4">
        <v>43889</v>
      </c>
      <c r="Z12" s="9">
        <v>6397.37</v>
      </c>
      <c r="AA12" s="4">
        <v>43890</v>
      </c>
      <c r="AB12" s="9">
        <v>11292.17</v>
      </c>
      <c r="AC12" s="4">
        <v>43891</v>
      </c>
      <c r="AD12" s="9">
        <v>11201.75</v>
      </c>
      <c r="AE12" s="4">
        <v>43889</v>
      </c>
      <c r="AF12" s="9">
        <v>539.38</v>
      </c>
      <c r="AG12" s="4">
        <v>43891</v>
      </c>
      <c r="AH12" s="9">
        <v>2785.08</v>
      </c>
      <c r="AI12" s="4">
        <v>43889</v>
      </c>
      <c r="AJ12" s="9">
        <v>45851.76</v>
      </c>
      <c r="AM12"/>
      <c r="AP12"/>
    </row>
    <row r="13" spans="1:48" x14ac:dyDescent="0.25">
      <c r="A13" s="4">
        <v>43896</v>
      </c>
      <c r="B13" s="9">
        <v>6216.2110000000002</v>
      </c>
      <c r="C13" s="4">
        <v>43896</v>
      </c>
      <c r="D13" s="9">
        <v>20749.75</v>
      </c>
      <c r="E13" s="4">
        <v>43903</v>
      </c>
      <c r="F13" s="9">
        <v>2887.4270000000001</v>
      </c>
      <c r="G13" s="4">
        <v>43896</v>
      </c>
      <c r="H13" s="9">
        <v>16175.02</v>
      </c>
      <c r="I13" s="4">
        <v>43896</v>
      </c>
      <c r="J13" s="9">
        <v>9736.82</v>
      </c>
      <c r="K13" s="4">
        <v>43896</v>
      </c>
      <c r="L13" s="9">
        <v>2972.37</v>
      </c>
      <c r="M13" s="4">
        <v>43896</v>
      </c>
      <c r="N13" s="9">
        <v>6462.55</v>
      </c>
      <c r="O13" s="4">
        <v>43896</v>
      </c>
      <c r="P13" s="9">
        <v>26146.67</v>
      </c>
      <c r="Q13" s="4">
        <v>43896</v>
      </c>
      <c r="R13" s="9">
        <v>5139.1099999999997</v>
      </c>
      <c r="S13" s="4">
        <v>43896</v>
      </c>
      <c r="T13" s="9">
        <v>11541.87</v>
      </c>
      <c r="U13" s="4">
        <v>43898</v>
      </c>
      <c r="V13" s="9">
        <v>2040.22</v>
      </c>
      <c r="W13" s="4">
        <v>43896</v>
      </c>
      <c r="X13" s="9">
        <v>97996.800000000003</v>
      </c>
      <c r="Y13" s="4">
        <v>43896</v>
      </c>
      <c r="Z13" s="9">
        <v>6266.53</v>
      </c>
      <c r="AA13" s="4">
        <v>43897</v>
      </c>
      <c r="AB13" s="9">
        <v>11321.81</v>
      </c>
      <c r="AC13" s="4">
        <v>43898</v>
      </c>
      <c r="AD13" s="9">
        <v>10989.45</v>
      </c>
      <c r="AE13" s="4">
        <v>43896</v>
      </c>
      <c r="AF13" s="9">
        <v>531.29</v>
      </c>
      <c r="AG13" s="4">
        <v>43898</v>
      </c>
      <c r="AH13" s="9">
        <v>2719.51</v>
      </c>
      <c r="AI13" s="4">
        <v>43896</v>
      </c>
      <c r="AJ13" s="9">
        <v>46759.72</v>
      </c>
      <c r="AM13"/>
      <c r="AP13"/>
    </row>
    <row r="14" spans="1:48" x14ac:dyDescent="0.25">
      <c r="A14" s="4">
        <v>43903</v>
      </c>
      <c r="B14" s="9">
        <v>5539.2960000000003</v>
      </c>
      <c r="C14" s="4">
        <v>43903</v>
      </c>
      <c r="D14" s="9">
        <v>17431.05</v>
      </c>
      <c r="E14" s="4">
        <v>43910</v>
      </c>
      <c r="F14" s="9">
        <v>2745.6179999999999</v>
      </c>
      <c r="G14" s="4">
        <v>43903</v>
      </c>
      <c r="H14" s="9">
        <v>13716.33</v>
      </c>
      <c r="I14" s="4">
        <v>43903</v>
      </c>
      <c r="J14" s="9">
        <v>8367.56</v>
      </c>
      <c r="K14" s="4">
        <v>43903</v>
      </c>
      <c r="L14" s="9">
        <v>2711.02</v>
      </c>
      <c r="M14" s="4">
        <v>43903</v>
      </c>
      <c r="N14" s="9">
        <v>5366.11</v>
      </c>
      <c r="O14" s="4">
        <v>43903</v>
      </c>
      <c r="P14" s="9">
        <v>24032.91</v>
      </c>
      <c r="Q14" s="4">
        <v>43903</v>
      </c>
      <c r="R14" s="9">
        <v>4118.3599999999997</v>
      </c>
      <c r="S14" s="4">
        <v>43903</v>
      </c>
      <c r="T14" s="9">
        <v>9232.08</v>
      </c>
      <c r="U14" s="4">
        <v>43905</v>
      </c>
      <c r="V14" s="9">
        <v>1771.44</v>
      </c>
      <c r="W14" s="4">
        <v>43903</v>
      </c>
      <c r="X14" s="9">
        <v>82677.899999999994</v>
      </c>
      <c r="Y14" s="4">
        <v>43903</v>
      </c>
      <c r="Z14" s="9">
        <v>5148.43</v>
      </c>
      <c r="AA14" s="4">
        <v>43904</v>
      </c>
      <c r="AB14" s="9">
        <v>10128.870000000001</v>
      </c>
      <c r="AC14" s="4">
        <v>43905</v>
      </c>
      <c r="AD14" s="9">
        <v>9955.2000000000007</v>
      </c>
      <c r="AE14" s="4">
        <v>43903</v>
      </c>
      <c r="AF14" s="9">
        <v>432.85</v>
      </c>
      <c r="AG14" s="4">
        <v>43905</v>
      </c>
      <c r="AH14" s="9">
        <v>2316.38</v>
      </c>
      <c r="AI14" s="4">
        <v>43903</v>
      </c>
      <c r="AJ14" s="9">
        <v>39476.089999999997</v>
      </c>
      <c r="AM14"/>
      <c r="AP14"/>
    </row>
    <row r="15" spans="1:48" x14ac:dyDescent="0.25">
      <c r="A15" s="4">
        <v>43910</v>
      </c>
      <c r="B15" s="9">
        <v>4816.63</v>
      </c>
      <c r="C15" s="4">
        <v>43910</v>
      </c>
      <c r="D15" s="9">
        <v>16552.830000000002</v>
      </c>
      <c r="E15" s="4">
        <v>43917</v>
      </c>
      <c r="F15" s="9">
        <v>2772.203</v>
      </c>
      <c r="G15" s="4">
        <v>43910</v>
      </c>
      <c r="H15" s="9">
        <v>11851.81</v>
      </c>
      <c r="I15" s="4">
        <v>43910</v>
      </c>
      <c r="J15" s="9">
        <v>8623.86</v>
      </c>
      <c r="K15" s="4">
        <v>43910</v>
      </c>
      <c r="L15" s="9">
        <v>2304.92</v>
      </c>
      <c r="M15" s="4">
        <v>43910</v>
      </c>
      <c r="N15" s="9">
        <v>5190.78</v>
      </c>
      <c r="O15" s="4">
        <v>43910</v>
      </c>
      <c r="P15" s="9">
        <v>22805.07</v>
      </c>
      <c r="Q15" s="4">
        <v>43910</v>
      </c>
      <c r="R15" s="9">
        <v>4048.8</v>
      </c>
      <c r="S15" s="4">
        <v>43910</v>
      </c>
      <c r="T15" s="9">
        <v>8928.9500000000007</v>
      </c>
      <c r="U15" s="4">
        <v>43912</v>
      </c>
      <c r="V15" s="9">
        <v>1566.15</v>
      </c>
      <c r="W15" s="4">
        <v>43910</v>
      </c>
      <c r="X15" s="9">
        <v>67069.399999999994</v>
      </c>
      <c r="Y15" s="4">
        <v>43910</v>
      </c>
      <c r="Z15" s="9">
        <v>4603.87</v>
      </c>
      <c r="AA15" s="4">
        <v>43911</v>
      </c>
      <c r="AB15" s="9">
        <v>9234.09</v>
      </c>
      <c r="AC15" s="4">
        <v>43912</v>
      </c>
      <c r="AD15" s="9">
        <v>8745.4500000000007</v>
      </c>
      <c r="AE15" s="4">
        <v>43910</v>
      </c>
      <c r="AF15" s="9">
        <v>431.98</v>
      </c>
      <c r="AG15" s="4">
        <v>43912</v>
      </c>
      <c r="AH15" s="9">
        <v>2331.61</v>
      </c>
      <c r="AI15" s="4">
        <v>43910</v>
      </c>
      <c r="AJ15" s="9">
        <v>36302.300000000003</v>
      </c>
      <c r="AM15"/>
      <c r="AP15"/>
    </row>
    <row r="16" spans="1:48" x14ac:dyDescent="0.25">
      <c r="A16" s="4">
        <v>43917</v>
      </c>
      <c r="B16" s="9">
        <v>4842.4279999999999</v>
      </c>
      <c r="C16" s="4">
        <v>43917</v>
      </c>
      <c r="D16" s="9">
        <v>19389.43</v>
      </c>
      <c r="E16" s="4">
        <v>43924</v>
      </c>
      <c r="F16" s="9">
        <v>2763.9870000000001</v>
      </c>
      <c r="G16" s="4">
        <v>43917</v>
      </c>
      <c r="H16" s="9">
        <v>12687.74</v>
      </c>
      <c r="I16" s="4">
        <v>43917</v>
      </c>
      <c r="J16" s="9">
        <v>8996.3700000000008</v>
      </c>
      <c r="K16" s="4">
        <v>43917</v>
      </c>
      <c r="L16" s="9">
        <v>2541.4699999999998</v>
      </c>
      <c r="M16" s="4">
        <v>43917</v>
      </c>
      <c r="N16" s="9">
        <v>5510.33</v>
      </c>
      <c r="O16" s="4">
        <v>43917</v>
      </c>
      <c r="P16" s="9">
        <v>23484.28</v>
      </c>
      <c r="Q16" s="4">
        <v>43917</v>
      </c>
      <c r="R16" s="9">
        <v>4351.49</v>
      </c>
      <c r="S16" s="4">
        <v>43917</v>
      </c>
      <c r="T16" s="9">
        <v>9632.52</v>
      </c>
      <c r="U16" s="4">
        <v>43919</v>
      </c>
      <c r="V16" s="9">
        <v>1717.73</v>
      </c>
      <c r="W16" s="4">
        <v>43917</v>
      </c>
      <c r="X16" s="9">
        <v>73428.800000000003</v>
      </c>
      <c r="Y16" s="4">
        <v>43917</v>
      </c>
      <c r="Z16" s="9">
        <v>4916.3999999999996</v>
      </c>
      <c r="AA16" s="4">
        <v>43918</v>
      </c>
      <c r="AB16" s="9">
        <v>9698.92</v>
      </c>
      <c r="AC16" s="4">
        <v>43919</v>
      </c>
      <c r="AD16" s="9">
        <v>8660.25</v>
      </c>
      <c r="AE16" s="4">
        <v>43917</v>
      </c>
      <c r="AF16" s="9">
        <v>464.93</v>
      </c>
      <c r="AG16" s="4">
        <v>43919</v>
      </c>
      <c r="AH16" s="9">
        <v>2401.11</v>
      </c>
      <c r="AI16" s="4">
        <v>43917</v>
      </c>
      <c r="AJ16" s="9">
        <v>39172.39</v>
      </c>
      <c r="AM16"/>
      <c r="AP16"/>
    </row>
    <row r="17" spans="1:42" x14ac:dyDescent="0.25">
      <c r="A17" s="4">
        <v>43924</v>
      </c>
      <c r="B17" s="9">
        <v>5067.482</v>
      </c>
      <c r="C17" s="4">
        <v>43924</v>
      </c>
      <c r="D17" s="9">
        <v>17820.189999999999</v>
      </c>
      <c r="E17" s="4">
        <v>43931</v>
      </c>
      <c r="F17" s="9">
        <v>2796.6309999999999</v>
      </c>
      <c r="G17" s="4">
        <v>43924</v>
      </c>
      <c r="H17" s="9">
        <v>12938.3</v>
      </c>
      <c r="I17" s="4">
        <v>43924</v>
      </c>
      <c r="J17" s="9">
        <v>9242.44</v>
      </c>
      <c r="K17" s="4">
        <v>43924</v>
      </c>
      <c r="L17" s="9">
        <v>2488.65</v>
      </c>
      <c r="M17" s="4">
        <v>43924</v>
      </c>
      <c r="N17" s="9">
        <v>5415.5</v>
      </c>
      <c r="O17" s="4">
        <v>43924</v>
      </c>
      <c r="P17" s="9">
        <v>23236.11</v>
      </c>
      <c r="Q17" s="4">
        <v>43924</v>
      </c>
      <c r="R17" s="9">
        <v>4154.58</v>
      </c>
      <c r="S17" s="4">
        <v>43924</v>
      </c>
      <c r="T17" s="9">
        <v>9525.77</v>
      </c>
      <c r="U17" s="4">
        <v>43926</v>
      </c>
      <c r="V17" s="9">
        <v>1725.44</v>
      </c>
      <c r="W17" s="4">
        <v>43924</v>
      </c>
      <c r="X17" s="9">
        <v>69537.600000000006</v>
      </c>
      <c r="Y17" s="4">
        <v>43924</v>
      </c>
      <c r="Z17" s="9">
        <v>4784.67</v>
      </c>
      <c r="AA17" s="4">
        <v>43925</v>
      </c>
      <c r="AB17" s="9">
        <v>9663.6299999999992</v>
      </c>
      <c r="AC17" s="4">
        <v>43926</v>
      </c>
      <c r="AD17" s="9">
        <v>8083.8</v>
      </c>
      <c r="AE17" s="4">
        <v>43924</v>
      </c>
      <c r="AF17" s="9">
        <v>471.46</v>
      </c>
      <c r="AG17" s="4">
        <v>43926</v>
      </c>
      <c r="AH17" s="9">
        <v>2572.23</v>
      </c>
      <c r="AI17" s="4">
        <v>43924</v>
      </c>
      <c r="AJ17" s="9">
        <v>40873.410000000003</v>
      </c>
      <c r="AM17"/>
      <c r="AP17"/>
    </row>
    <row r="18" spans="1:42" x14ac:dyDescent="0.25">
      <c r="A18" s="4">
        <v>43931</v>
      </c>
      <c r="B18" s="9">
        <v>5387.3149999999996</v>
      </c>
      <c r="C18" s="4">
        <v>43931</v>
      </c>
      <c r="D18" s="9">
        <v>19498.5</v>
      </c>
      <c r="E18" s="4">
        <v>43938</v>
      </c>
      <c r="F18" s="9">
        <v>2838.4940000000001</v>
      </c>
      <c r="G18" s="4">
        <v>43931</v>
      </c>
      <c r="H18" s="9">
        <v>14166.63</v>
      </c>
      <c r="I18" s="4">
        <v>43931</v>
      </c>
      <c r="J18" s="9">
        <v>9452.83</v>
      </c>
      <c r="K18" s="4">
        <v>43931</v>
      </c>
      <c r="L18" s="9">
        <v>2789.82</v>
      </c>
      <c r="M18" s="4">
        <v>43931</v>
      </c>
      <c r="N18" s="9">
        <v>5842.66</v>
      </c>
      <c r="O18" s="4">
        <v>43931</v>
      </c>
      <c r="P18" s="9">
        <v>24300.33</v>
      </c>
      <c r="Q18" s="4">
        <v>43931</v>
      </c>
      <c r="R18" s="9">
        <v>4506.8500000000004</v>
      </c>
      <c r="S18" s="4">
        <v>43931</v>
      </c>
      <c r="T18" s="9">
        <v>10564.74</v>
      </c>
      <c r="U18" s="4">
        <v>43933</v>
      </c>
      <c r="V18" s="9">
        <v>1860.7</v>
      </c>
      <c r="W18" s="4">
        <v>43931</v>
      </c>
      <c r="X18" s="9">
        <v>77681.899999999994</v>
      </c>
      <c r="Y18" s="4">
        <v>43931</v>
      </c>
      <c r="Z18" s="9">
        <v>5289.18</v>
      </c>
      <c r="AA18" s="4">
        <v>43932</v>
      </c>
      <c r="AB18" s="9">
        <v>10157.61</v>
      </c>
      <c r="AC18" s="4">
        <v>43933</v>
      </c>
      <c r="AD18" s="9">
        <v>9111.9</v>
      </c>
      <c r="AE18" s="4">
        <v>43931</v>
      </c>
      <c r="AF18" s="9">
        <v>508.04</v>
      </c>
      <c r="AG18" s="4">
        <v>43933</v>
      </c>
      <c r="AH18" s="9">
        <v>2677.86</v>
      </c>
      <c r="AI18" s="4">
        <v>43931</v>
      </c>
      <c r="AJ18" s="9">
        <v>43837.45</v>
      </c>
      <c r="AM18"/>
      <c r="AP18"/>
    </row>
    <row r="19" spans="1:42" x14ac:dyDescent="0.25">
      <c r="A19" s="4">
        <v>43938</v>
      </c>
      <c r="B19" s="9">
        <v>5487.5410000000002</v>
      </c>
      <c r="C19" s="4">
        <v>43938</v>
      </c>
      <c r="D19" s="9">
        <v>19897.259999999998</v>
      </c>
      <c r="E19" s="4">
        <v>43945</v>
      </c>
      <c r="F19" s="9">
        <v>2808.529</v>
      </c>
      <c r="G19" s="4">
        <v>43938</v>
      </c>
      <c r="H19" s="9">
        <v>14359.88</v>
      </c>
      <c r="I19" s="4">
        <v>43938</v>
      </c>
      <c r="J19" s="9">
        <v>9612.83</v>
      </c>
      <c r="K19" s="4">
        <v>43938</v>
      </c>
      <c r="L19" s="9">
        <v>2874.56</v>
      </c>
      <c r="M19" s="4">
        <v>43938</v>
      </c>
      <c r="N19" s="9">
        <v>5786.96</v>
      </c>
      <c r="O19" s="4">
        <v>43938</v>
      </c>
      <c r="P19" s="9">
        <v>24380</v>
      </c>
      <c r="Q19" s="4">
        <v>43938</v>
      </c>
      <c r="R19" s="9">
        <v>4499.01</v>
      </c>
      <c r="S19" s="4">
        <v>43938</v>
      </c>
      <c r="T19" s="9">
        <v>10625.78</v>
      </c>
      <c r="U19" s="4">
        <v>43940</v>
      </c>
      <c r="V19" s="9">
        <v>1914.53</v>
      </c>
      <c r="W19" s="4">
        <v>43938</v>
      </c>
      <c r="X19" s="9">
        <v>78990.3</v>
      </c>
      <c r="Y19" s="4">
        <v>43938</v>
      </c>
      <c r="Z19" s="9">
        <v>5277.52</v>
      </c>
      <c r="AA19" s="4">
        <v>43939</v>
      </c>
      <c r="AB19" s="9">
        <v>10597.04</v>
      </c>
      <c r="AC19" s="4">
        <v>43940</v>
      </c>
      <c r="AD19" s="9">
        <v>9266.75</v>
      </c>
      <c r="AE19" s="4">
        <v>43938</v>
      </c>
      <c r="AF19" s="9">
        <v>505.82</v>
      </c>
      <c r="AG19" s="4">
        <v>43940</v>
      </c>
      <c r="AH19" s="9">
        <v>2534.9699999999998</v>
      </c>
      <c r="AI19" s="4">
        <v>43938</v>
      </c>
      <c r="AJ19" s="9">
        <v>45044.37</v>
      </c>
      <c r="AM19"/>
      <c r="AP19"/>
    </row>
    <row r="20" spans="1:42" x14ac:dyDescent="0.25">
      <c r="A20" s="4">
        <v>43945</v>
      </c>
      <c r="B20" s="9">
        <v>5242.6220000000003</v>
      </c>
      <c r="C20" s="4">
        <v>43945</v>
      </c>
      <c r="D20" s="9">
        <v>19262</v>
      </c>
      <c r="E20" s="4">
        <v>43952</v>
      </c>
      <c r="F20" s="9">
        <v>2860.0819999999999</v>
      </c>
      <c r="G20" s="4">
        <v>43945</v>
      </c>
      <c r="H20" s="9">
        <v>14420.36</v>
      </c>
      <c r="I20" s="4">
        <v>43945</v>
      </c>
      <c r="J20" s="9">
        <v>9625.65</v>
      </c>
      <c r="K20" s="4">
        <v>43945</v>
      </c>
      <c r="L20" s="9">
        <v>2836.74</v>
      </c>
      <c r="M20" s="4">
        <v>43945</v>
      </c>
      <c r="N20" s="9">
        <v>5752.23</v>
      </c>
      <c r="O20" s="4">
        <v>43945</v>
      </c>
      <c r="P20" s="9">
        <v>23831.33</v>
      </c>
      <c r="Q20" s="4">
        <v>43945</v>
      </c>
      <c r="R20" s="9">
        <v>4393.32</v>
      </c>
      <c r="S20" s="4">
        <v>43945</v>
      </c>
      <c r="T20" s="9">
        <v>10336.09</v>
      </c>
      <c r="U20" s="4">
        <v>43947</v>
      </c>
      <c r="V20" s="9">
        <v>1889.01</v>
      </c>
      <c r="W20" s="4">
        <v>43945</v>
      </c>
      <c r="X20" s="9">
        <v>75330.600000000006</v>
      </c>
      <c r="Y20" s="4">
        <v>43945</v>
      </c>
      <c r="Z20" s="9">
        <v>5294.95</v>
      </c>
      <c r="AA20" s="4">
        <v>43946</v>
      </c>
      <c r="AB20" s="9">
        <v>10347.36</v>
      </c>
      <c r="AC20" s="4">
        <v>43947</v>
      </c>
      <c r="AD20" s="9">
        <v>9154.4</v>
      </c>
      <c r="AE20" s="4">
        <v>43945</v>
      </c>
      <c r="AF20" s="9">
        <v>504.94</v>
      </c>
      <c r="AG20" s="4">
        <v>43947</v>
      </c>
      <c r="AH20" s="9">
        <v>2562.0300000000002</v>
      </c>
      <c r="AI20" s="4">
        <v>43945</v>
      </c>
      <c r="AJ20" s="9">
        <v>45595.47</v>
      </c>
      <c r="AM20"/>
      <c r="AP20"/>
    </row>
    <row r="21" spans="1:42" x14ac:dyDescent="0.25">
      <c r="A21" s="4">
        <v>43952</v>
      </c>
      <c r="B21" s="9">
        <v>5245.89</v>
      </c>
      <c r="C21" s="4">
        <v>43952</v>
      </c>
      <c r="D21" s="9">
        <v>19619.349999999999</v>
      </c>
      <c r="E21" s="4">
        <v>43959</v>
      </c>
      <c r="F21" s="9">
        <v>2895.3440000000001</v>
      </c>
      <c r="G21" s="4">
        <v>43952</v>
      </c>
      <c r="H21" s="9">
        <v>14620.34</v>
      </c>
      <c r="I21" s="4">
        <v>43952</v>
      </c>
      <c r="J21" s="9">
        <v>9629.4</v>
      </c>
      <c r="K21" s="4">
        <v>43952</v>
      </c>
      <c r="L21" s="9">
        <v>2830.71</v>
      </c>
      <c r="M21" s="4">
        <v>43952</v>
      </c>
      <c r="N21" s="9">
        <v>5763.06</v>
      </c>
      <c r="O21" s="4">
        <v>43952</v>
      </c>
      <c r="P21" s="9">
        <v>24643.59</v>
      </c>
      <c r="Q21" s="4">
        <v>43952</v>
      </c>
      <c r="R21" s="9">
        <v>4572.18</v>
      </c>
      <c r="S21" s="4">
        <v>43952</v>
      </c>
      <c r="T21" s="9">
        <v>10861.64</v>
      </c>
      <c r="U21" s="4">
        <v>43954</v>
      </c>
      <c r="V21" s="9">
        <v>1947.56</v>
      </c>
      <c r="W21" s="4">
        <v>43952</v>
      </c>
      <c r="X21" s="9">
        <v>80505.899999999994</v>
      </c>
      <c r="Y21" s="4">
        <v>43952</v>
      </c>
      <c r="Z21" s="9">
        <v>5603</v>
      </c>
      <c r="AA21" s="4">
        <v>43953</v>
      </c>
      <c r="AB21" s="9">
        <v>10992.14</v>
      </c>
      <c r="AC21" s="4">
        <v>43954</v>
      </c>
      <c r="AD21" s="9">
        <v>9859.9</v>
      </c>
      <c r="AE21" s="4">
        <v>43952</v>
      </c>
      <c r="AF21" s="9">
        <v>512.91999999999996</v>
      </c>
      <c r="AG21" s="4">
        <v>43954</v>
      </c>
      <c r="AH21" s="9">
        <v>2650.56</v>
      </c>
      <c r="AI21" s="4">
        <v>43952</v>
      </c>
      <c r="AJ21" s="9">
        <v>46348.26</v>
      </c>
      <c r="AM21"/>
      <c r="AP21"/>
    </row>
    <row r="22" spans="1:42" x14ac:dyDescent="0.25">
      <c r="A22" s="4">
        <v>43959</v>
      </c>
      <c r="B22" s="9">
        <v>5391.0780000000004</v>
      </c>
      <c r="C22" s="4">
        <v>43959</v>
      </c>
      <c r="D22" s="9">
        <v>20179.09</v>
      </c>
      <c r="E22" s="4">
        <v>43966</v>
      </c>
      <c r="F22" s="9">
        <v>2868.4589999999998</v>
      </c>
      <c r="G22" s="4">
        <v>43959</v>
      </c>
      <c r="H22" s="9">
        <v>14966.56</v>
      </c>
      <c r="I22" s="4">
        <v>43959</v>
      </c>
      <c r="J22" s="9">
        <v>9665.35</v>
      </c>
      <c r="K22" s="4">
        <v>43959</v>
      </c>
      <c r="L22" s="9">
        <v>2929.8</v>
      </c>
      <c r="M22" s="4">
        <v>43959</v>
      </c>
      <c r="N22" s="9">
        <v>5935.98</v>
      </c>
      <c r="O22" s="4">
        <v>43959</v>
      </c>
      <c r="P22" s="9">
        <v>24230.17</v>
      </c>
      <c r="Q22" s="4">
        <v>43959</v>
      </c>
      <c r="R22" s="9">
        <v>4549.6400000000003</v>
      </c>
      <c r="S22" s="4">
        <v>43959</v>
      </c>
      <c r="T22" s="9">
        <v>10904.48</v>
      </c>
      <c r="U22" s="4">
        <v>43961</v>
      </c>
      <c r="V22" s="9">
        <v>1945.82</v>
      </c>
      <c r="W22" s="4">
        <v>43959</v>
      </c>
      <c r="X22" s="9">
        <v>80263.399999999994</v>
      </c>
      <c r="Y22" s="4">
        <v>43959</v>
      </c>
      <c r="Z22" s="9">
        <v>5507.65</v>
      </c>
      <c r="AA22" s="4">
        <v>43960</v>
      </c>
      <c r="AB22" s="9">
        <v>10901.42</v>
      </c>
      <c r="AC22" s="4">
        <v>43961</v>
      </c>
      <c r="AD22" s="9">
        <v>9251.5</v>
      </c>
      <c r="AE22" s="4">
        <v>43959</v>
      </c>
      <c r="AF22" s="9">
        <v>520.57000000000005</v>
      </c>
      <c r="AG22" s="4">
        <v>43961</v>
      </c>
      <c r="AH22" s="9">
        <v>2641.55</v>
      </c>
      <c r="AI22" s="4">
        <v>43959</v>
      </c>
      <c r="AJ22" s="9">
        <v>47061.57</v>
      </c>
      <c r="AM22"/>
      <c r="AP22"/>
    </row>
    <row r="23" spans="1:42" x14ac:dyDescent="0.25">
      <c r="A23" s="4">
        <v>43966</v>
      </c>
      <c r="B23" s="9">
        <v>5404.8059999999996</v>
      </c>
      <c r="C23" s="4">
        <v>43966</v>
      </c>
      <c r="D23" s="9">
        <v>20037.47</v>
      </c>
      <c r="E23" s="4">
        <v>43973</v>
      </c>
      <c r="F23" s="9">
        <v>2813.7649999999999</v>
      </c>
      <c r="G23" s="4">
        <v>43966</v>
      </c>
      <c r="H23" s="9">
        <v>14638.9</v>
      </c>
      <c r="I23" s="4">
        <v>43966</v>
      </c>
      <c r="J23" s="9">
        <v>9483.1</v>
      </c>
      <c r="K23" s="4">
        <v>43966</v>
      </c>
      <c r="L23" s="9">
        <v>2863.7</v>
      </c>
      <c r="M23" s="4">
        <v>43966</v>
      </c>
      <c r="N23" s="9">
        <v>5799.77</v>
      </c>
      <c r="O23" s="4">
        <v>43966</v>
      </c>
      <c r="P23" s="9">
        <v>23797.47</v>
      </c>
      <c r="Q23" s="4">
        <v>43966</v>
      </c>
      <c r="R23" s="9">
        <v>4277.63</v>
      </c>
      <c r="S23" s="4">
        <v>43966</v>
      </c>
      <c r="T23" s="9">
        <v>10465.17</v>
      </c>
      <c r="U23" s="4">
        <v>43968</v>
      </c>
      <c r="V23" s="9">
        <v>1927.28</v>
      </c>
      <c r="W23" s="4">
        <v>43966</v>
      </c>
      <c r="X23" s="9">
        <v>77556.600000000006</v>
      </c>
      <c r="Y23" s="4">
        <v>43966</v>
      </c>
      <c r="Z23" s="9">
        <v>5279.26</v>
      </c>
      <c r="AA23" s="4">
        <v>43967</v>
      </c>
      <c r="AB23" s="9">
        <v>10814.92</v>
      </c>
      <c r="AC23" s="4">
        <v>43968</v>
      </c>
      <c r="AD23" s="9">
        <v>9136.85</v>
      </c>
      <c r="AE23" s="4">
        <v>43966</v>
      </c>
      <c r="AF23" s="9">
        <v>500.31</v>
      </c>
      <c r="AG23" s="4">
        <v>43968</v>
      </c>
      <c r="AH23" s="9">
        <v>2593.91</v>
      </c>
      <c r="AI23" s="4">
        <v>43966</v>
      </c>
      <c r="AJ23" s="9">
        <v>45948.36</v>
      </c>
      <c r="AM23"/>
      <c r="AP23"/>
    </row>
    <row r="24" spans="1:42" x14ac:dyDescent="0.25">
      <c r="A24" s="4">
        <v>43973</v>
      </c>
      <c r="B24" s="9">
        <v>5497.027</v>
      </c>
      <c r="C24" s="4">
        <v>43973</v>
      </c>
      <c r="D24" s="9">
        <v>20388.16</v>
      </c>
      <c r="E24" s="4">
        <v>43980</v>
      </c>
      <c r="F24" s="9">
        <v>2852.3510000000001</v>
      </c>
      <c r="G24" s="4">
        <v>43973</v>
      </c>
      <c r="H24" s="9">
        <v>14913.64</v>
      </c>
      <c r="I24" s="4">
        <v>43973</v>
      </c>
      <c r="J24" s="9">
        <v>9688.99</v>
      </c>
      <c r="K24" s="4">
        <v>43973</v>
      </c>
      <c r="L24" s="9">
        <v>2955.45</v>
      </c>
      <c r="M24" s="4">
        <v>43973</v>
      </c>
      <c r="N24" s="9">
        <v>5993.28</v>
      </c>
      <c r="O24" s="4">
        <v>43973</v>
      </c>
      <c r="P24" s="9">
        <v>22930.14</v>
      </c>
      <c r="Q24" s="4">
        <v>43973</v>
      </c>
      <c r="R24" s="9">
        <v>4444.5600000000004</v>
      </c>
      <c r="S24" s="4">
        <v>43973</v>
      </c>
      <c r="T24" s="9">
        <v>11073.87</v>
      </c>
      <c r="U24" s="4">
        <v>43975</v>
      </c>
      <c r="V24" s="9">
        <v>1970.13</v>
      </c>
      <c r="W24" s="4">
        <v>43973</v>
      </c>
      <c r="X24" s="9">
        <v>82173.2</v>
      </c>
      <c r="Y24" s="4">
        <v>43973</v>
      </c>
      <c r="Z24" s="9">
        <v>5652.83</v>
      </c>
      <c r="AA24" s="4">
        <v>43974</v>
      </c>
      <c r="AB24" s="9">
        <v>10811.15</v>
      </c>
      <c r="AC24" s="4">
        <v>43975</v>
      </c>
      <c r="AD24" s="9">
        <v>9039.25</v>
      </c>
      <c r="AE24" s="4">
        <v>43973</v>
      </c>
      <c r="AF24" s="9">
        <v>524.38</v>
      </c>
      <c r="AG24" s="4">
        <v>43975</v>
      </c>
      <c r="AH24" s="9">
        <v>2709.38</v>
      </c>
      <c r="AI24" s="4">
        <v>43973</v>
      </c>
      <c r="AJ24" s="9">
        <v>46432.04</v>
      </c>
      <c r="AM24"/>
      <c r="AP24"/>
    </row>
    <row r="25" spans="1:42" x14ac:dyDescent="0.25">
      <c r="A25" s="4">
        <v>43980</v>
      </c>
      <c r="B25" s="9">
        <v>5755.69</v>
      </c>
      <c r="C25" s="4">
        <v>43980</v>
      </c>
      <c r="D25" s="9">
        <v>21877.89</v>
      </c>
      <c r="E25" s="4">
        <v>43987</v>
      </c>
      <c r="F25" s="9">
        <v>2930.799</v>
      </c>
      <c r="G25" s="4">
        <v>43980</v>
      </c>
      <c r="H25" s="9">
        <v>15192.83</v>
      </c>
      <c r="I25" s="4">
        <v>43980</v>
      </c>
      <c r="J25" s="9">
        <v>9831.49</v>
      </c>
      <c r="K25" s="4">
        <v>43980</v>
      </c>
      <c r="L25" s="9">
        <v>3044.31</v>
      </c>
      <c r="M25" s="4">
        <v>43980</v>
      </c>
      <c r="N25" s="9">
        <v>6076.6</v>
      </c>
      <c r="O25" s="4">
        <v>43980</v>
      </c>
      <c r="P25" s="9">
        <v>22961.47</v>
      </c>
      <c r="Q25" s="4">
        <v>43980</v>
      </c>
      <c r="R25" s="9">
        <v>4695.4399999999996</v>
      </c>
      <c r="S25" s="4">
        <v>43980</v>
      </c>
      <c r="T25" s="9">
        <v>11586.85</v>
      </c>
      <c r="U25" s="4">
        <v>43982</v>
      </c>
      <c r="V25" s="9">
        <v>2029.6</v>
      </c>
      <c r="W25" s="4">
        <v>43980</v>
      </c>
      <c r="X25" s="9">
        <v>87402.6</v>
      </c>
      <c r="Y25" s="4">
        <v>43980</v>
      </c>
      <c r="Z25" s="9">
        <v>5888.55</v>
      </c>
      <c r="AA25" s="4">
        <v>43981</v>
      </c>
      <c r="AB25" s="9">
        <v>10942.16</v>
      </c>
      <c r="AC25" s="4">
        <v>43982</v>
      </c>
      <c r="AD25" s="9">
        <v>9580.2999999999993</v>
      </c>
      <c r="AE25" s="4">
        <v>43980</v>
      </c>
      <c r="AF25" s="9">
        <v>532.57000000000005</v>
      </c>
      <c r="AG25" s="4">
        <v>43982</v>
      </c>
      <c r="AH25" s="9">
        <v>2734.83</v>
      </c>
      <c r="AI25" s="4">
        <v>43980</v>
      </c>
      <c r="AJ25" s="9">
        <v>46544.79</v>
      </c>
      <c r="AM25"/>
      <c r="AP25"/>
    </row>
    <row r="26" spans="1:42" x14ac:dyDescent="0.25">
      <c r="A26" s="4">
        <v>43987</v>
      </c>
      <c r="B26" s="9">
        <v>5998.7150000000001</v>
      </c>
      <c r="C26" s="4">
        <v>43987</v>
      </c>
      <c r="D26" s="9">
        <v>22863.73</v>
      </c>
      <c r="E26" s="4">
        <v>43994</v>
      </c>
      <c r="F26" s="9">
        <v>2919.741</v>
      </c>
      <c r="G26" s="4">
        <v>43987</v>
      </c>
      <c r="H26" s="9">
        <v>15854.07</v>
      </c>
      <c r="I26" s="4">
        <v>43987</v>
      </c>
      <c r="J26" s="9">
        <v>10190.370000000001</v>
      </c>
      <c r="K26" s="4">
        <v>43987</v>
      </c>
      <c r="L26" s="9">
        <v>3193.93</v>
      </c>
      <c r="M26" s="4">
        <v>43987</v>
      </c>
      <c r="N26" s="9">
        <v>6484.3</v>
      </c>
      <c r="O26" s="4">
        <v>43987</v>
      </c>
      <c r="P26" s="9">
        <v>24770.41</v>
      </c>
      <c r="Q26" s="4">
        <v>43987</v>
      </c>
      <c r="R26" s="9">
        <v>5197.79</v>
      </c>
      <c r="S26" s="4">
        <v>43987</v>
      </c>
      <c r="T26" s="9">
        <v>12847.68</v>
      </c>
      <c r="U26" s="4">
        <v>43989</v>
      </c>
      <c r="V26" s="9">
        <v>2181.87</v>
      </c>
      <c r="W26" s="4">
        <v>43987</v>
      </c>
      <c r="X26" s="9">
        <v>94637.1</v>
      </c>
      <c r="Y26" s="4">
        <v>43987</v>
      </c>
      <c r="Z26" s="9">
        <v>6358.9</v>
      </c>
      <c r="AA26" s="4">
        <v>43988</v>
      </c>
      <c r="AB26" s="9">
        <v>11479.4</v>
      </c>
      <c r="AC26" s="4">
        <v>43989</v>
      </c>
      <c r="AD26" s="9">
        <v>10142.15</v>
      </c>
      <c r="AE26" s="4">
        <v>43987</v>
      </c>
      <c r="AF26" s="9">
        <v>572.79999999999995</v>
      </c>
      <c r="AG26" s="4">
        <v>43989</v>
      </c>
      <c r="AH26" s="9">
        <v>2792.74</v>
      </c>
      <c r="AI26" s="4">
        <v>43987</v>
      </c>
      <c r="AJ26" s="9">
        <v>50199.8</v>
      </c>
      <c r="AM26"/>
      <c r="AP26"/>
    </row>
    <row r="27" spans="1:42" x14ac:dyDescent="0.25">
      <c r="A27" s="4">
        <v>43994</v>
      </c>
      <c r="B27" s="9">
        <v>5847.8130000000001</v>
      </c>
      <c r="C27" s="4">
        <v>43994</v>
      </c>
      <c r="D27" s="9">
        <v>22305.48</v>
      </c>
      <c r="E27" s="4">
        <v>44001</v>
      </c>
      <c r="F27" s="9">
        <v>2967.634</v>
      </c>
      <c r="G27" s="4">
        <v>43994</v>
      </c>
      <c r="H27" s="9">
        <v>15256.57</v>
      </c>
      <c r="I27" s="4">
        <v>43994</v>
      </c>
      <c r="J27" s="9">
        <v>9796.3700000000008</v>
      </c>
      <c r="K27" s="4">
        <v>43994</v>
      </c>
      <c r="L27" s="9">
        <v>3041.31</v>
      </c>
      <c r="M27" s="4">
        <v>43994</v>
      </c>
      <c r="N27" s="9">
        <v>6105.18</v>
      </c>
      <c r="O27" s="4">
        <v>43994</v>
      </c>
      <c r="P27" s="9">
        <v>24301.38</v>
      </c>
      <c r="Q27" s="4">
        <v>43994</v>
      </c>
      <c r="R27" s="9">
        <v>4839.26</v>
      </c>
      <c r="S27" s="4">
        <v>43994</v>
      </c>
      <c r="T27" s="9">
        <v>11949.28</v>
      </c>
      <c r="U27" s="4">
        <v>43996</v>
      </c>
      <c r="V27" s="9">
        <v>2132.3000000000002</v>
      </c>
      <c r="W27" s="4">
        <v>43994</v>
      </c>
      <c r="X27" s="9">
        <v>92795.3</v>
      </c>
      <c r="Y27" s="4">
        <v>43994</v>
      </c>
      <c r="Z27" s="9">
        <v>5885.35</v>
      </c>
      <c r="AA27" s="4">
        <v>43995</v>
      </c>
      <c r="AB27" s="9">
        <v>11429.94</v>
      </c>
      <c r="AC27" s="4">
        <v>43996</v>
      </c>
      <c r="AD27" s="9">
        <v>9972.9</v>
      </c>
      <c r="AE27" s="4">
        <v>43994</v>
      </c>
      <c r="AF27" s="9">
        <v>545.16</v>
      </c>
      <c r="AG27" s="4">
        <v>43996</v>
      </c>
      <c r="AH27" s="9">
        <v>2743.8</v>
      </c>
      <c r="AI27" s="4">
        <v>43994</v>
      </c>
      <c r="AJ27" s="9">
        <v>49247.69</v>
      </c>
      <c r="AM27"/>
      <c r="AP27"/>
    </row>
    <row r="28" spans="1:42" x14ac:dyDescent="0.25">
      <c r="A28" s="4">
        <v>44001</v>
      </c>
      <c r="B28" s="9">
        <v>5942.5789999999997</v>
      </c>
      <c r="C28" s="4">
        <v>44001</v>
      </c>
      <c r="D28" s="9">
        <v>22478.79</v>
      </c>
      <c r="E28" s="4">
        <v>44008</v>
      </c>
      <c r="F28" s="9">
        <v>2979.5509999999999</v>
      </c>
      <c r="G28" s="4">
        <v>44001</v>
      </c>
      <c r="H28" s="9">
        <v>15474.21</v>
      </c>
      <c r="I28" s="4">
        <v>44001</v>
      </c>
      <c r="J28" s="9">
        <v>10266.290000000001</v>
      </c>
      <c r="K28" s="4">
        <v>44001</v>
      </c>
      <c r="L28" s="9">
        <v>3097.74</v>
      </c>
      <c r="M28" s="4">
        <v>44001</v>
      </c>
      <c r="N28" s="9">
        <v>6292.6</v>
      </c>
      <c r="O28" s="4">
        <v>44001</v>
      </c>
      <c r="P28" s="9">
        <v>24643.89</v>
      </c>
      <c r="Q28" s="4">
        <v>44001</v>
      </c>
      <c r="R28" s="9">
        <v>4979.45</v>
      </c>
      <c r="S28" s="4">
        <v>44001</v>
      </c>
      <c r="T28" s="9">
        <v>12330.76</v>
      </c>
      <c r="U28" s="4">
        <v>44003</v>
      </c>
      <c r="V28" s="9">
        <v>2141.3200000000002</v>
      </c>
      <c r="W28" s="4">
        <v>44001</v>
      </c>
      <c r="X28" s="9">
        <v>96572.1</v>
      </c>
      <c r="Y28" s="4">
        <v>44001</v>
      </c>
      <c r="Z28" s="9">
        <v>6174.68</v>
      </c>
      <c r="AA28" s="4">
        <v>44002</v>
      </c>
      <c r="AB28" s="9">
        <v>11549.86</v>
      </c>
      <c r="AC28" s="4">
        <v>44003</v>
      </c>
      <c r="AD28" s="9">
        <v>10244.4</v>
      </c>
      <c r="AE28" s="4">
        <v>44001</v>
      </c>
      <c r="AF28" s="9">
        <v>567.83000000000004</v>
      </c>
      <c r="AG28" s="4">
        <v>44003</v>
      </c>
      <c r="AH28" s="9">
        <v>2758.67</v>
      </c>
      <c r="AI28" s="4">
        <v>44001</v>
      </c>
      <c r="AJ28" s="9">
        <v>49812.34</v>
      </c>
      <c r="AM28"/>
      <c r="AP28"/>
    </row>
    <row r="29" spans="1:42" x14ac:dyDescent="0.25">
      <c r="A29" s="4">
        <v>44008</v>
      </c>
      <c r="B29" s="9">
        <v>5904.08</v>
      </c>
      <c r="C29" s="4">
        <v>44008</v>
      </c>
      <c r="D29" s="9">
        <v>22512.080000000002</v>
      </c>
      <c r="E29" s="4">
        <v>44015</v>
      </c>
      <c r="F29" s="9">
        <v>3152.8130000000001</v>
      </c>
      <c r="G29" s="4">
        <v>44008</v>
      </c>
      <c r="H29" s="9">
        <v>15188.98</v>
      </c>
      <c r="I29" s="4">
        <v>44008</v>
      </c>
      <c r="J29" s="9">
        <v>10041.91</v>
      </c>
      <c r="K29" s="4">
        <v>44008</v>
      </c>
      <c r="L29" s="9">
        <v>3009.05</v>
      </c>
      <c r="M29" s="4">
        <v>44008</v>
      </c>
      <c r="N29" s="9">
        <v>6159.3</v>
      </c>
      <c r="O29" s="4">
        <v>44008</v>
      </c>
      <c r="P29" s="9">
        <v>24549.99</v>
      </c>
      <c r="Q29" s="4">
        <v>44008</v>
      </c>
      <c r="R29" s="9">
        <v>4909.6400000000003</v>
      </c>
      <c r="S29" s="4">
        <v>44008</v>
      </c>
      <c r="T29" s="9">
        <v>12089.39</v>
      </c>
      <c r="U29" s="4">
        <v>44010</v>
      </c>
      <c r="V29" s="9">
        <v>2134.65</v>
      </c>
      <c r="W29" s="4">
        <v>44008</v>
      </c>
      <c r="X29" s="9">
        <v>93834.5</v>
      </c>
      <c r="Y29" s="4">
        <v>44008</v>
      </c>
      <c r="Z29" s="9">
        <v>5969.75</v>
      </c>
      <c r="AA29" s="4">
        <v>44009</v>
      </c>
      <c r="AB29" s="9">
        <v>11660.67</v>
      </c>
      <c r="AC29" s="4">
        <v>44010</v>
      </c>
      <c r="AD29" s="9">
        <v>10383</v>
      </c>
      <c r="AE29" s="4">
        <v>44008</v>
      </c>
      <c r="AF29" s="9">
        <v>559.82000000000005</v>
      </c>
      <c r="AG29" s="4">
        <v>44010</v>
      </c>
      <c r="AH29" s="9">
        <v>2761.74</v>
      </c>
      <c r="AI29" s="4">
        <v>44008</v>
      </c>
      <c r="AJ29" s="9">
        <v>49477.85</v>
      </c>
      <c r="AM29"/>
      <c r="AP29"/>
    </row>
    <row r="30" spans="1:42" x14ac:dyDescent="0.25">
      <c r="A30" s="4">
        <v>44015</v>
      </c>
      <c r="B30" s="9">
        <v>6057.8770000000004</v>
      </c>
      <c r="C30" s="4">
        <v>44015</v>
      </c>
      <c r="D30" s="9">
        <v>22306.48</v>
      </c>
      <c r="E30" s="4">
        <v>44022</v>
      </c>
      <c r="F30" s="9">
        <v>3383.3220000000001</v>
      </c>
      <c r="G30" s="4">
        <v>44015</v>
      </c>
      <c r="H30" s="9">
        <v>15596.75</v>
      </c>
      <c r="I30" s="4">
        <v>44015</v>
      </c>
      <c r="J30" s="9">
        <v>10125.84</v>
      </c>
      <c r="K30" s="4">
        <v>44015</v>
      </c>
      <c r="L30" s="9">
        <v>3130.01</v>
      </c>
      <c r="M30" s="4">
        <v>44015</v>
      </c>
      <c r="N30" s="9">
        <v>6157.3</v>
      </c>
      <c r="O30" s="4">
        <v>44015</v>
      </c>
      <c r="P30" s="9">
        <v>25373.119999999999</v>
      </c>
      <c r="Q30" s="4">
        <v>44015</v>
      </c>
      <c r="R30" s="9">
        <v>5007.1400000000003</v>
      </c>
      <c r="S30" s="4">
        <v>44015</v>
      </c>
      <c r="T30" s="9">
        <v>12528.18</v>
      </c>
      <c r="U30" s="4">
        <v>44017</v>
      </c>
      <c r="V30" s="9">
        <v>2152.41</v>
      </c>
      <c r="W30" s="4">
        <v>44015</v>
      </c>
      <c r="X30" s="9">
        <v>96764.9</v>
      </c>
      <c r="Y30" s="4">
        <v>44015</v>
      </c>
      <c r="Z30" s="9">
        <v>6030.06</v>
      </c>
      <c r="AA30" s="4">
        <v>44016</v>
      </c>
      <c r="AB30" s="9">
        <v>11909.16</v>
      </c>
      <c r="AC30" s="4">
        <v>44017</v>
      </c>
      <c r="AD30" s="9">
        <v>10607.35</v>
      </c>
      <c r="AE30" s="4">
        <v>44015</v>
      </c>
      <c r="AF30" s="9">
        <v>568.63</v>
      </c>
      <c r="AG30" s="4">
        <v>44017</v>
      </c>
      <c r="AH30" s="9">
        <v>2801.66</v>
      </c>
      <c r="AI30" s="4">
        <v>44015</v>
      </c>
      <c r="AJ30" s="9">
        <v>50179.89</v>
      </c>
      <c r="AM30"/>
      <c r="AP30"/>
    </row>
    <row r="31" spans="1:42" x14ac:dyDescent="0.25">
      <c r="A31" s="4">
        <v>44022</v>
      </c>
      <c r="B31" s="9">
        <v>5919.2169999999996</v>
      </c>
      <c r="C31" s="4">
        <v>44022</v>
      </c>
      <c r="D31" s="9">
        <v>22290.81</v>
      </c>
      <c r="E31" s="4">
        <v>44029</v>
      </c>
      <c r="F31" s="9">
        <v>3214.1289999999999</v>
      </c>
      <c r="G31" s="4">
        <v>44022</v>
      </c>
      <c r="H31" s="9">
        <v>15713.82</v>
      </c>
      <c r="I31" s="4">
        <v>44022</v>
      </c>
      <c r="J31" s="9">
        <v>10229.969999999999</v>
      </c>
      <c r="K31" s="4">
        <v>44022</v>
      </c>
      <c r="L31" s="9">
        <v>3185.04</v>
      </c>
      <c r="M31" s="4">
        <v>44022</v>
      </c>
      <c r="N31" s="9">
        <v>6095.41</v>
      </c>
      <c r="O31" s="4">
        <v>44022</v>
      </c>
      <c r="P31" s="9">
        <v>25727.41</v>
      </c>
      <c r="Q31" s="4">
        <v>44022</v>
      </c>
      <c r="R31" s="9">
        <v>4970.4799999999996</v>
      </c>
      <c r="S31" s="4">
        <v>44022</v>
      </c>
      <c r="T31" s="9">
        <v>12633.71</v>
      </c>
      <c r="U31" s="4">
        <v>44024</v>
      </c>
      <c r="V31" s="9">
        <v>2150.25</v>
      </c>
      <c r="W31" s="4">
        <v>44022</v>
      </c>
      <c r="X31" s="9">
        <v>100031.8</v>
      </c>
      <c r="Y31" s="4">
        <v>44022</v>
      </c>
      <c r="Z31" s="9">
        <v>6053.42</v>
      </c>
      <c r="AA31" s="4">
        <v>44023</v>
      </c>
      <c r="AB31" s="9">
        <v>12073.68</v>
      </c>
      <c r="AC31" s="4">
        <v>44024</v>
      </c>
      <c r="AD31" s="9">
        <v>10768.05</v>
      </c>
      <c r="AE31" s="4">
        <v>44022</v>
      </c>
      <c r="AF31" s="9">
        <v>570.52</v>
      </c>
      <c r="AG31" s="4">
        <v>44024</v>
      </c>
      <c r="AH31" s="9">
        <v>2800.94</v>
      </c>
      <c r="AI31" s="4">
        <v>44022</v>
      </c>
      <c r="AJ31" s="9">
        <v>51154.080000000002</v>
      </c>
      <c r="AM31"/>
      <c r="AP31"/>
    </row>
    <row r="32" spans="1:42" x14ac:dyDescent="0.25">
      <c r="A32" s="4">
        <v>44029</v>
      </c>
      <c r="B32" s="9">
        <v>6033.6260000000002</v>
      </c>
      <c r="C32" s="4">
        <v>44029</v>
      </c>
      <c r="D32" s="9">
        <v>22696.42</v>
      </c>
      <c r="E32" s="4">
        <v>44036</v>
      </c>
      <c r="F32" s="9">
        <v>3196.768</v>
      </c>
      <c r="G32" s="4">
        <v>44029</v>
      </c>
      <c r="H32" s="9">
        <v>16123.48</v>
      </c>
      <c r="I32" s="4">
        <v>44029</v>
      </c>
      <c r="J32" s="9">
        <v>10410.52</v>
      </c>
      <c r="K32" s="4">
        <v>44029</v>
      </c>
      <c r="L32" s="9">
        <v>3224.73</v>
      </c>
      <c r="M32" s="4">
        <v>44029</v>
      </c>
      <c r="N32" s="9">
        <v>6290.3</v>
      </c>
      <c r="O32" s="4">
        <v>44029</v>
      </c>
      <c r="P32" s="9">
        <v>25089.17</v>
      </c>
      <c r="Q32" s="4">
        <v>44029</v>
      </c>
      <c r="R32" s="9">
        <v>5069.42</v>
      </c>
      <c r="S32" s="4">
        <v>44029</v>
      </c>
      <c r="T32" s="9">
        <v>12919.61</v>
      </c>
      <c r="U32" s="4">
        <v>44031</v>
      </c>
      <c r="V32" s="9">
        <v>2201.19</v>
      </c>
      <c r="W32" s="4">
        <v>44029</v>
      </c>
      <c r="X32" s="9">
        <v>102888.3</v>
      </c>
      <c r="Y32" s="4">
        <v>44029</v>
      </c>
      <c r="Z32" s="9">
        <v>6221.25</v>
      </c>
      <c r="AA32" s="4">
        <v>44030</v>
      </c>
      <c r="AB32" s="9">
        <v>12181.56</v>
      </c>
      <c r="AC32" s="4">
        <v>44031</v>
      </c>
      <c r="AD32" s="9">
        <v>10901.7</v>
      </c>
      <c r="AE32" s="4">
        <v>44029</v>
      </c>
      <c r="AF32" s="9">
        <v>573.79999999999995</v>
      </c>
      <c r="AG32" s="4">
        <v>44031</v>
      </c>
      <c r="AH32" s="9">
        <v>2774.79</v>
      </c>
      <c r="AI32" s="4">
        <v>44029</v>
      </c>
      <c r="AJ32" s="9">
        <v>51515.88</v>
      </c>
      <c r="AM32"/>
      <c r="AP32"/>
    </row>
    <row r="33" spans="1:42" x14ac:dyDescent="0.25">
      <c r="A33" s="4">
        <v>44036</v>
      </c>
      <c r="B33" s="9">
        <v>6023.9979999999996</v>
      </c>
      <c r="C33" s="4">
        <v>44036</v>
      </c>
      <c r="D33" s="9">
        <v>22751.61</v>
      </c>
      <c r="E33" s="4">
        <v>44043</v>
      </c>
      <c r="F33" s="9">
        <v>3310.0070000000001</v>
      </c>
      <c r="G33" s="4">
        <v>44036</v>
      </c>
      <c r="H33" s="9">
        <v>15997.06</v>
      </c>
      <c r="I33" s="4">
        <v>44036</v>
      </c>
      <c r="J33" s="9">
        <v>10214.209999999999</v>
      </c>
      <c r="K33" s="4">
        <v>44036</v>
      </c>
      <c r="L33" s="9">
        <v>3215.63</v>
      </c>
      <c r="M33" s="4">
        <v>44036</v>
      </c>
      <c r="N33" s="9">
        <v>6123.82</v>
      </c>
      <c r="O33" s="4">
        <v>44036</v>
      </c>
      <c r="P33" s="9">
        <v>24705.33</v>
      </c>
      <c r="Q33" s="4">
        <v>44036</v>
      </c>
      <c r="R33" s="9">
        <v>4956.43</v>
      </c>
      <c r="S33" s="4">
        <v>44036</v>
      </c>
      <c r="T33" s="9">
        <v>12838.06</v>
      </c>
      <c r="U33" s="4">
        <v>44038</v>
      </c>
      <c r="V33" s="9">
        <v>2200.44</v>
      </c>
      <c r="W33" s="4">
        <v>44036</v>
      </c>
      <c r="X33" s="9">
        <v>102381.6</v>
      </c>
      <c r="Y33" s="4">
        <v>44036</v>
      </c>
      <c r="Z33" s="9">
        <v>6192.83</v>
      </c>
      <c r="AA33" s="4">
        <v>44037</v>
      </c>
      <c r="AB33" s="9">
        <v>12304.04</v>
      </c>
      <c r="AC33" s="4">
        <v>44038</v>
      </c>
      <c r="AD33" s="9">
        <v>11194.15</v>
      </c>
      <c r="AE33" s="4">
        <v>44036</v>
      </c>
      <c r="AF33" s="9">
        <v>563.95000000000005</v>
      </c>
      <c r="AG33" s="4">
        <v>44038</v>
      </c>
      <c r="AH33" s="9">
        <v>2863.12</v>
      </c>
      <c r="AI33" s="4">
        <v>44036</v>
      </c>
      <c r="AJ33" s="9">
        <v>51259.48</v>
      </c>
      <c r="AM33"/>
      <c r="AP33"/>
    </row>
    <row r="34" spans="1:42" x14ac:dyDescent="0.25">
      <c r="A34" s="4">
        <v>44043</v>
      </c>
      <c r="B34" s="9">
        <v>5927.7809999999999</v>
      </c>
      <c r="C34" s="4">
        <v>44043</v>
      </c>
      <c r="D34" s="9">
        <v>21710</v>
      </c>
      <c r="E34" s="4">
        <v>44050</v>
      </c>
      <c r="F34" s="9">
        <v>3354.0349999999999</v>
      </c>
      <c r="G34" s="4">
        <v>44043</v>
      </c>
      <c r="H34" s="9">
        <v>16169.21</v>
      </c>
      <c r="I34" s="4">
        <v>44043</v>
      </c>
      <c r="J34" s="9">
        <v>10005.9</v>
      </c>
      <c r="K34" s="4">
        <v>44043</v>
      </c>
      <c r="L34" s="9">
        <v>3271.12</v>
      </c>
      <c r="M34" s="4">
        <v>44043</v>
      </c>
      <c r="N34" s="9">
        <v>5897.76</v>
      </c>
      <c r="O34" s="4">
        <v>44043</v>
      </c>
      <c r="P34" s="9">
        <v>24595.35</v>
      </c>
      <c r="Q34" s="4">
        <v>44043</v>
      </c>
      <c r="R34" s="9">
        <v>4783.6899999999996</v>
      </c>
      <c r="S34" s="4">
        <v>44043</v>
      </c>
      <c r="T34" s="9">
        <v>12313.36</v>
      </c>
      <c r="U34" s="4">
        <v>44045</v>
      </c>
      <c r="V34" s="9">
        <v>2249.37</v>
      </c>
      <c r="W34" s="4">
        <v>44043</v>
      </c>
      <c r="X34" s="9">
        <v>102912.2</v>
      </c>
      <c r="Y34" s="4">
        <v>44043</v>
      </c>
      <c r="Z34" s="9">
        <v>6099.59</v>
      </c>
      <c r="AA34" s="4">
        <v>44044</v>
      </c>
      <c r="AB34" s="9">
        <v>12664.8</v>
      </c>
      <c r="AC34" s="4">
        <v>44045</v>
      </c>
      <c r="AD34" s="9">
        <v>11073.45</v>
      </c>
      <c r="AE34" s="4">
        <v>44043</v>
      </c>
      <c r="AF34" s="9">
        <v>545.29</v>
      </c>
      <c r="AG34" s="4">
        <v>44045</v>
      </c>
      <c r="AH34" s="9">
        <v>2911.57</v>
      </c>
      <c r="AI34" s="4">
        <v>44043</v>
      </c>
      <c r="AJ34" s="9">
        <v>51368.82</v>
      </c>
      <c r="AM34"/>
      <c r="AP34"/>
    </row>
    <row r="35" spans="1:42" x14ac:dyDescent="0.25">
      <c r="A35" s="4">
        <v>44050</v>
      </c>
      <c r="B35" s="9">
        <v>6004.8389999999999</v>
      </c>
      <c r="C35" s="4">
        <v>44050</v>
      </c>
      <c r="D35" s="9">
        <v>22329.94</v>
      </c>
      <c r="E35" s="4">
        <v>44057</v>
      </c>
      <c r="F35" s="9">
        <v>3360.0990000000002</v>
      </c>
      <c r="G35" s="4">
        <v>44050</v>
      </c>
      <c r="H35" s="9">
        <v>16544.47</v>
      </c>
      <c r="I35" s="4">
        <v>44050</v>
      </c>
      <c r="J35" s="9">
        <v>10068.030000000001</v>
      </c>
      <c r="K35" s="4">
        <v>44050</v>
      </c>
      <c r="L35" s="9">
        <v>3351.28</v>
      </c>
      <c r="M35" s="4">
        <v>44050</v>
      </c>
      <c r="N35" s="9">
        <v>6032.18</v>
      </c>
      <c r="O35" s="4">
        <v>44050</v>
      </c>
      <c r="P35" s="9">
        <v>24531.62</v>
      </c>
      <c r="Q35" s="4">
        <v>44050</v>
      </c>
      <c r="R35" s="9">
        <v>4889.5200000000004</v>
      </c>
      <c r="S35" s="4">
        <v>44050</v>
      </c>
      <c r="T35" s="9">
        <v>12674.88</v>
      </c>
      <c r="U35" s="4">
        <v>44052</v>
      </c>
      <c r="V35" s="9">
        <v>2351.67</v>
      </c>
      <c r="W35" s="4">
        <v>44050</v>
      </c>
      <c r="X35" s="9">
        <v>102775.5</v>
      </c>
      <c r="Y35" s="4">
        <v>44050</v>
      </c>
      <c r="Z35" s="9">
        <v>6278.26</v>
      </c>
      <c r="AA35" s="4">
        <v>44051</v>
      </c>
      <c r="AB35" s="9">
        <v>12828.87</v>
      </c>
      <c r="AC35" s="4">
        <v>44052</v>
      </c>
      <c r="AD35" s="9">
        <v>11214.05</v>
      </c>
      <c r="AE35" s="4">
        <v>44050</v>
      </c>
      <c r="AF35" s="9">
        <v>559.57000000000005</v>
      </c>
      <c r="AG35" s="4">
        <v>44052</v>
      </c>
      <c r="AH35" s="9">
        <v>2972.35</v>
      </c>
      <c r="AI35" s="4">
        <v>44050</v>
      </c>
      <c r="AJ35" s="9">
        <v>52435.65</v>
      </c>
      <c r="AM35"/>
      <c r="AP35"/>
    </row>
    <row r="36" spans="1:42" x14ac:dyDescent="0.25">
      <c r="A36" s="4">
        <v>44057</v>
      </c>
      <c r="B36" s="9">
        <v>6126.2489999999998</v>
      </c>
      <c r="C36" s="4">
        <v>44057</v>
      </c>
      <c r="D36" s="9">
        <v>23289.360000000001</v>
      </c>
      <c r="E36" s="4">
        <v>44064</v>
      </c>
      <c r="F36" s="9">
        <v>3380.683</v>
      </c>
      <c r="G36" s="4">
        <v>44057</v>
      </c>
      <c r="H36" s="9">
        <v>16514.61</v>
      </c>
      <c r="I36" s="4">
        <v>44057</v>
      </c>
      <c r="J36" s="9">
        <v>10163.6</v>
      </c>
      <c r="K36" s="4">
        <v>44057</v>
      </c>
      <c r="L36" s="9">
        <v>3372.85</v>
      </c>
      <c r="M36" s="4">
        <v>44057</v>
      </c>
      <c r="N36" s="9">
        <v>6090.04</v>
      </c>
      <c r="O36" s="4">
        <v>44057</v>
      </c>
      <c r="P36" s="9">
        <v>25183.01</v>
      </c>
      <c r="Q36" s="4">
        <v>44057</v>
      </c>
      <c r="R36" s="9">
        <v>4962.93</v>
      </c>
      <c r="S36" s="4">
        <v>44057</v>
      </c>
      <c r="T36" s="9">
        <v>12901.34</v>
      </c>
      <c r="U36" s="4">
        <v>44059</v>
      </c>
      <c r="V36" s="9">
        <v>2407.4899999999998</v>
      </c>
      <c r="W36" s="4">
        <v>44057</v>
      </c>
      <c r="X36" s="9">
        <v>101353.5</v>
      </c>
      <c r="Y36" s="4">
        <v>44057</v>
      </c>
      <c r="Z36" s="9">
        <v>6380.31</v>
      </c>
      <c r="AA36" s="4">
        <v>44058</v>
      </c>
      <c r="AB36" s="9">
        <v>12795.46</v>
      </c>
      <c r="AC36" s="4">
        <v>44059</v>
      </c>
      <c r="AD36" s="9">
        <v>11178.4</v>
      </c>
      <c r="AE36" s="4">
        <v>44057</v>
      </c>
      <c r="AF36" s="9">
        <v>560.84</v>
      </c>
      <c r="AG36" s="4">
        <v>44059</v>
      </c>
      <c r="AH36" s="9">
        <v>3061.99</v>
      </c>
      <c r="AI36" s="4">
        <v>44057</v>
      </c>
      <c r="AJ36" s="9">
        <v>52737.48</v>
      </c>
      <c r="AM36"/>
      <c r="AP36"/>
    </row>
    <row r="37" spans="1:42" x14ac:dyDescent="0.25">
      <c r="A37" s="4">
        <v>44064</v>
      </c>
      <c r="B37" s="9">
        <v>6111.1840000000002</v>
      </c>
      <c r="C37" s="4">
        <v>44064</v>
      </c>
      <c r="D37" s="9">
        <v>22920.3</v>
      </c>
      <c r="E37" s="4">
        <v>44071</v>
      </c>
      <c r="F37" s="9">
        <v>3403.8069999999998</v>
      </c>
      <c r="G37" s="4">
        <v>44064</v>
      </c>
      <c r="H37" s="9">
        <v>16517.849999999999</v>
      </c>
      <c r="I37" s="4">
        <v>44064</v>
      </c>
      <c r="J37" s="9">
        <v>10218.200000000001</v>
      </c>
      <c r="K37" s="4">
        <v>44064</v>
      </c>
      <c r="L37" s="9">
        <v>3397.16</v>
      </c>
      <c r="M37" s="4">
        <v>44064</v>
      </c>
      <c r="N37" s="9">
        <v>6001.89</v>
      </c>
      <c r="O37" s="4">
        <v>44064</v>
      </c>
      <c r="P37" s="9">
        <v>25113.84</v>
      </c>
      <c r="Q37" s="4">
        <v>44064</v>
      </c>
      <c r="R37" s="9">
        <v>4896.33</v>
      </c>
      <c r="S37" s="4">
        <v>44064</v>
      </c>
      <c r="T37" s="9">
        <v>12764.8</v>
      </c>
      <c r="U37" s="4">
        <v>44066</v>
      </c>
      <c r="V37" s="9">
        <v>2304.59</v>
      </c>
      <c r="W37" s="4">
        <v>44064</v>
      </c>
      <c r="X37" s="9">
        <v>101521.3</v>
      </c>
      <c r="Y37" s="4">
        <v>44064</v>
      </c>
      <c r="Z37" s="9">
        <v>6398.48</v>
      </c>
      <c r="AA37" s="4">
        <v>44065</v>
      </c>
      <c r="AB37" s="9">
        <v>12607.84</v>
      </c>
      <c r="AC37" s="4">
        <v>44066</v>
      </c>
      <c r="AD37" s="9">
        <v>11371.6</v>
      </c>
      <c r="AE37" s="4">
        <v>44064</v>
      </c>
      <c r="AF37" s="9">
        <v>551.37</v>
      </c>
      <c r="AG37" s="4">
        <v>44066</v>
      </c>
      <c r="AH37" s="9">
        <v>2995.61</v>
      </c>
      <c r="AI37" s="4">
        <v>44064</v>
      </c>
      <c r="AJ37" s="9">
        <v>51669.18</v>
      </c>
      <c r="AM37"/>
      <c r="AP37"/>
    </row>
    <row r="38" spans="1:42" x14ac:dyDescent="0.25">
      <c r="A38" s="4">
        <v>44071</v>
      </c>
      <c r="B38" s="9">
        <v>6073.8130000000001</v>
      </c>
      <c r="C38" s="4">
        <v>44071</v>
      </c>
      <c r="D38" s="9">
        <v>22882.65</v>
      </c>
      <c r="E38" s="4">
        <v>44078</v>
      </c>
      <c r="F38" s="9">
        <v>3355.3670000000002</v>
      </c>
      <c r="G38" s="4">
        <v>44071</v>
      </c>
      <c r="H38" s="9">
        <v>16705.79</v>
      </c>
      <c r="I38" s="4">
        <v>44071</v>
      </c>
      <c r="J38" s="9">
        <v>10164.49</v>
      </c>
      <c r="K38" s="4">
        <v>44071</v>
      </c>
      <c r="L38" s="9">
        <v>3508.01</v>
      </c>
      <c r="M38" s="4">
        <v>44071</v>
      </c>
      <c r="N38" s="9">
        <v>5963.57</v>
      </c>
      <c r="O38" s="4">
        <v>44071</v>
      </c>
      <c r="P38" s="9">
        <v>25422.06</v>
      </c>
      <c r="Q38" s="4">
        <v>44071</v>
      </c>
      <c r="R38" s="9">
        <v>5002.9399999999996</v>
      </c>
      <c r="S38" s="4">
        <v>44071</v>
      </c>
      <c r="T38" s="9">
        <v>13033.2</v>
      </c>
      <c r="U38" s="4">
        <v>44073</v>
      </c>
      <c r="V38" s="9">
        <v>2353.8000000000002</v>
      </c>
      <c r="W38" s="4">
        <v>44071</v>
      </c>
      <c r="X38" s="9">
        <v>102142.9</v>
      </c>
      <c r="Y38" s="4">
        <v>44071</v>
      </c>
      <c r="Z38" s="9">
        <v>6505.01</v>
      </c>
      <c r="AA38" s="4">
        <v>44072</v>
      </c>
      <c r="AB38" s="9">
        <v>12728.85</v>
      </c>
      <c r="AC38" s="4">
        <v>44073</v>
      </c>
      <c r="AD38" s="9">
        <v>11647.6</v>
      </c>
      <c r="AE38" s="4">
        <v>44071</v>
      </c>
      <c r="AF38" s="9">
        <v>556.79999999999995</v>
      </c>
      <c r="AG38" s="4">
        <v>44073</v>
      </c>
      <c r="AH38" s="9">
        <v>2980.17</v>
      </c>
      <c r="AI38" s="4">
        <v>44071</v>
      </c>
      <c r="AJ38" s="9">
        <v>51750.45</v>
      </c>
      <c r="AM38"/>
      <c r="AP38"/>
    </row>
    <row r="39" spans="1:42" x14ac:dyDescent="0.25">
      <c r="A39" s="4">
        <v>44078</v>
      </c>
      <c r="B39" s="9">
        <v>5925.509</v>
      </c>
      <c r="C39" s="4">
        <v>44078</v>
      </c>
      <c r="D39" s="9">
        <v>23205.43</v>
      </c>
      <c r="E39" s="4">
        <v>44085</v>
      </c>
      <c r="F39" s="9">
        <v>3260.346</v>
      </c>
      <c r="G39" s="4">
        <v>44078</v>
      </c>
      <c r="H39" s="9">
        <v>16218.01</v>
      </c>
      <c r="I39" s="4">
        <v>44078</v>
      </c>
      <c r="J39" s="9">
        <v>10153.09</v>
      </c>
      <c r="K39" s="4">
        <v>44078</v>
      </c>
      <c r="L39" s="9">
        <v>3426.96</v>
      </c>
      <c r="M39" s="4">
        <v>44078</v>
      </c>
      <c r="N39" s="9">
        <v>5799.08</v>
      </c>
      <c r="O39" s="4">
        <v>44078</v>
      </c>
      <c r="P39" s="9">
        <v>24695.45</v>
      </c>
      <c r="Q39" s="4">
        <v>44078</v>
      </c>
      <c r="R39" s="9">
        <v>4965.07</v>
      </c>
      <c r="S39" s="4">
        <v>44078</v>
      </c>
      <c r="T39" s="9">
        <v>12842.66</v>
      </c>
      <c r="U39" s="4">
        <v>44080</v>
      </c>
      <c r="V39" s="9">
        <v>2368.25</v>
      </c>
      <c r="W39" s="4">
        <v>44078</v>
      </c>
      <c r="X39" s="9">
        <v>101241.7</v>
      </c>
      <c r="Y39" s="4">
        <v>44078</v>
      </c>
      <c r="Z39" s="9">
        <v>6292.39</v>
      </c>
      <c r="AA39" s="4">
        <v>44079</v>
      </c>
      <c r="AB39" s="9">
        <v>12637.95</v>
      </c>
      <c r="AC39" s="4">
        <v>44080</v>
      </c>
      <c r="AD39" s="9">
        <v>11333.85</v>
      </c>
      <c r="AE39" s="4">
        <v>44078</v>
      </c>
      <c r="AF39" s="9">
        <v>540.27</v>
      </c>
      <c r="AG39" s="4">
        <v>44080</v>
      </c>
      <c r="AH39" s="9">
        <v>2921.55</v>
      </c>
      <c r="AI39" s="4">
        <v>44078</v>
      </c>
      <c r="AJ39" s="9">
        <v>49720.42</v>
      </c>
      <c r="AM39"/>
      <c r="AP39"/>
    </row>
    <row r="40" spans="1:42" x14ac:dyDescent="0.25">
      <c r="A40" s="4">
        <v>44085</v>
      </c>
      <c r="B40" s="9">
        <v>5859.4219999999996</v>
      </c>
      <c r="C40" s="4">
        <v>44085</v>
      </c>
      <c r="D40" s="9">
        <v>23406.49</v>
      </c>
      <c r="E40" s="4">
        <v>44092</v>
      </c>
      <c r="F40" s="9">
        <v>3338.09</v>
      </c>
      <c r="G40" s="4">
        <v>44085</v>
      </c>
      <c r="H40" s="9">
        <v>16222.46</v>
      </c>
      <c r="I40" s="4">
        <v>44085</v>
      </c>
      <c r="J40" s="9">
        <v>10439.52</v>
      </c>
      <c r="K40" s="4">
        <v>44085</v>
      </c>
      <c r="L40" s="9">
        <v>3340.97</v>
      </c>
      <c r="M40" s="4">
        <v>44085</v>
      </c>
      <c r="N40" s="9">
        <v>6032.09</v>
      </c>
      <c r="O40" s="4">
        <v>44085</v>
      </c>
      <c r="P40" s="9">
        <v>24503.31</v>
      </c>
      <c r="Q40" s="4">
        <v>44085</v>
      </c>
      <c r="R40" s="9">
        <v>5034.1400000000003</v>
      </c>
      <c r="S40" s="4">
        <v>44085</v>
      </c>
      <c r="T40" s="9">
        <v>13202.84</v>
      </c>
      <c r="U40" s="4">
        <v>44087</v>
      </c>
      <c r="V40" s="9">
        <v>2396.69</v>
      </c>
      <c r="W40" s="4">
        <v>44085</v>
      </c>
      <c r="X40" s="9">
        <v>98363.199999999997</v>
      </c>
      <c r="Y40" s="4">
        <v>44085</v>
      </c>
      <c r="Z40" s="9">
        <v>6369.16</v>
      </c>
      <c r="AA40" s="4">
        <v>44086</v>
      </c>
      <c r="AB40" s="9">
        <v>12675.95</v>
      </c>
      <c r="AC40" s="4">
        <v>44087</v>
      </c>
      <c r="AD40" s="9">
        <v>11464.45</v>
      </c>
      <c r="AE40" s="4">
        <v>44085</v>
      </c>
      <c r="AF40" s="9">
        <v>552.01</v>
      </c>
      <c r="AG40" s="4">
        <v>44087</v>
      </c>
      <c r="AH40" s="9">
        <v>2910.51</v>
      </c>
      <c r="AI40" s="4">
        <v>44085</v>
      </c>
      <c r="AJ40" s="9">
        <v>51715.12</v>
      </c>
      <c r="AM40"/>
      <c r="AP40"/>
    </row>
    <row r="41" spans="1:42" x14ac:dyDescent="0.25">
      <c r="A41" s="4">
        <v>44092</v>
      </c>
      <c r="B41" s="9">
        <v>5864.5039999999999</v>
      </c>
      <c r="C41" s="4">
        <v>44092</v>
      </c>
      <c r="D41" s="9">
        <v>23360.3</v>
      </c>
      <c r="E41" s="4">
        <v>44099</v>
      </c>
      <c r="F41" s="9">
        <v>3219.4180000000001</v>
      </c>
      <c r="G41" s="4">
        <v>44092</v>
      </c>
      <c r="H41" s="9">
        <v>16198.97</v>
      </c>
      <c r="I41" s="4">
        <v>44092</v>
      </c>
      <c r="J41" s="9">
        <v>10539.17</v>
      </c>
      <c r="K41" s="4">
        <v>44092</v>
      </c>
      <c r="L41" s="9">
        <v>3319.47</v>
      </c>
      <c r="M41" s="4">
        <v>44092</v>
      </c>
      <c r="N41" s="9">
        <v>6007.05</v>
      </c>
      <c r="O41" s="4">
        <v>44092</v>
      </c>
      <c r="P41" s="9">
        <v>24455.41</v>
      </c>
      <c r="Q41" s="4">
        <v>44092</v>
      </c>
      <c r="R41" s="9">
        <v>4978.18</v>
      </c>
      <c r="S41" s="4">
        <v>44092</v>
      </c>
      <c r="T41" s="9">
        <v>13116.25</v>
      </c>
      <c r="U41" s="4">
        <v>44094</v>
      </c>
      <c r="V41" s="9">
        <v>2412.4</v>
      </c>
      <c r="W41" s="4">
        <v>44092</v>
      </c>
      <c r="X41" s="9">
        <v>98289.7</v>
      </c>
      <c r="Y41" s="4">
        <v>44092</v>
      </c>
      <c r="Z41" s="9">
        <v>6486.27</v>
      </c>
      <c r="AA41" s="4">
        <v>44093</v>
      </c>
      <c r="AB41" s="9">
        <v>12875.62</v>
      </c>
      <c r="AC41" s="4">
        <v>44094</v>
      </c>
      <c r="AD41" s="9">
        <v>11504.95</v>
      </c>
      <c r="AE41" s="4">
        <v>44092</v>
      </c>
      <c r="AF41" s="9">
        <v>550.85</v>
      </c>
      <c r="AG41" s="4">
        <v>44094</v>
      </c>
      <c r="AH41" s="9">
        <v>2951.79</v>
      </c>
      <c r="AI41" s="4">
        <v>44092</v>
      </c>
      <c r="AJ41" s="9">
        <v>50399.16</v>
      </c>
      <c r="AM41"/>
      <c r="AP41"/>
    </row>
    <row r="42" spans="1:42" x14ac:dyDescent="0.25">
      <c r="A42" s="4">
        <v>44099</v>
      </c>
      <c r="B42" s="9">
        <v>5964.9219999999996</v>
      </c>
      <c r="C42" s="4">
        <v>44099</v>
      </c>
      <c r="D42" s="9">
        <v>23204.62</v>
      </c>
      <c r="E42" s="4">
        <v>44106</v>
      </c>
      <c r="F42" s="9">
        <v>3218.0520000000001</v>
      </c>
      <c r="G42" s="4">
        <v>44099</v>
      </c>
      <c r="H42" s="9">
        <v>16065.35</v>
      </c>
      <c r="I42" s="4">
        <v>44099</v>
      </c>
      <c r="J42" s="9">
        <v>10216.280000000001</v>
      </c>
      <c r="K42" s="4">
        <v>44099</v>
      </c>
      <c r="L42" s="9">
        <v>3298.46</v>
      </c>
      <c r="M42" s="4">
        <v>44099</v>
      </c>
      <c r="N42" s="9">
        <v>5842.67</v>
      </c>
      <c r="O42" s="4">
        <v>44099</v>
      </c>
      <c r="P42" s="9">
        <v>23235.42</v>
      </c>
      <c r="Q42" s="4">
        <v>44099</v>
      </c>
      <c r="R42" s="9">
        <v>4729.66</v>
      </c>
      <c r="S42" s="4">
        <v>44099</v>
      </c>
      <c r="T42" s="9">
        <v>12469.2</v>
      </c>
      <c r="U42" s="4">
        <v>44101</v>
      </c>
      <c r="V42" s="9">
        <v>2278.79</v>
      </c>
      <c r="W42" s="4">
        <v>44099</v>
      </c>
      <c r="X42" s="9">
        <v>96999.4</v>
      </c>
      <c r="Y42" s="4">
        <v>44099</v>
      </c>
      <c r="Z42" s="9">
        <v>6309.22</v>
      </c>
      <c r="AA42" s="4">
        <v>44100</v>
      </c>
      <c r="AB42" s="9">
        <v>12232.91</v>
      </c>
      <c r="AC42" s="4">
        <v>44101</v>
      </c>
      <c r="AD42" s="9">
        <v>11050.25</v>
      </c>
      <c r="AE42" s="4">
        <v>44099</v>
      </c>
      <c r="AF42" s="9">
        <v>540.91</v>
      </c>
      <c r="AG42" s="4">
        <v>44101</v>
      </c>
      <c r="AH42" s="9">
        <v>2896.83</v>
      </c>
      <c r="AI42" s="4">
        <v>44099</v>
      </c>
      <c r="AJ42" s="9">
        <v>49547.74</v>
      </c>
      <c r="AM42"/>
      <c r="AP42"/>
    </row>
    <row r="43" spans="1:42" x14ac:dyDescent="0.25">
      <c r="A43" s="4">
        <v>44106</v>
      </c>
      <c r="B43" s="9">
        <v>5791.5010000000002</v>
      </c>
      <c r="C43" s="4">
        <v>44106</v>
      </c>
      <c r="D43" s="9">
        <v>23029.9</v>
      </c>
      <c r="E43" s="4">
        <v>44113</v>
      </c>
      <c r="F43" s="9">
        <v>3272.076</v>
      </c>
      <c r="G43" s="4">
        <v>44106</v>
      </c>
      <c r="H43" s="9">
        <v>16199.25</v>
      </c>
      <c r="I43" s="4">
        <v>44106</v>
      </c>
      <c r="J43" s="9">
        <v>10252.4</v>
      </c>
      <c r="K43" s="4">
        <v>44106</v>
      </c>
      <c r="L43" s="9">
        <v>3348.44</v>
      </c>
      <c r="M43" s="4">
        <v>44106</v>
      </c>
      <c r="N43" s="9">
        <v>5902.12</v>
      </c>
      <c r="O43" s="4">
        <v>44106</v>
      </c>
      <c r="P43" s="9">
        <v>23459.05</v>
      </c>
      <c r="Q43" s="4">
        <v>44106</v>
      </c>
      <c r="R43" s="9">
        <v>4824.88</v>
      </c>
      <c r="S43" s="4">
        <v>44106</v>
      </c>
      <c r="T43" s="9">
        <v>12689.04</v>
      </c>
      <c r="U43" s="4">
        <v>44108</v>
      </c>
      <c r="V43" s="9">
        <v>2327.89</v>
      </c>
      <c r="W43" s="4">
        <v>44106</v>
      </c>
      <c r="X43" s="9">
        <v>94015.7</v>
      </c>
      <c r="Y43" s="4">
        <v>44106</v>
      </c>
      <c r="Z43" s="9">
        <v>6386.07</v>
      </c>
      <c r="AA43" s="4">
        <v>44107</v>
      </c>
      <c r="AB43" s="9">
        <v>12515.61</v>
      </c>
      <c r="AC43" s="4">
        <v>44108</v>
      </c>
      <c r="AD43" s="9">
        <v>11416.95</v>
      </c>
      <c r="AE43" s="4">
        <v>44106</v>
      </c>
      <c r="AF43" s="9">
        <v>553.12</v>
      </c>
      <c r="AG43" s="4">
        <v>44108</v>
      </c>
      <c r="AH43" s="9">
        <v>2852.42</v>
      </c>
      <c r="AI43" s="4">
        <v>44106</v>
      </c>
      <c r="AJ43" s="9">
        <v>49896.68</v>
      </c>
      <c r="AM43"/>
      <c r="AP43"/>
    </row>
    <row r="44" spans="1:42" x14ac:dyDescent="0.25">
      <c r="A44" s="4">
        <v>44113</v>
      </c>
      <c r="B44" s="9">
        <v>6102.1689999999999</v>
      </c>
      <c r="C44" s="4">
        <v>44113</v>
      </c>
      <c r="D44" s="9">
        <v>23619.69</v>
      </c>
      <c r="E44" s="4">
        <v>44120</v>
      </c>
      <c r="F44" s="9">
        <v>3336.3580000000002</v>
      </c>
      <c r="G44" s="4">
        <v>44113</v>
      </c>
      <c r="H44" s="9">
        <v>16562.810000000001</v>
      </c>
      <c r="I44" s="4">
        <v>44113</v>
      </c>
      <c r="J44" s="9">
        <v>10320.030000000001</v>
      </c>
      <c r="K44" s="4">
        <v>44113</v>
      </c>
      <c r="L44" s="9">
        <v>3477.13</v>
      </c>
      <c r="M44" s="4">
        <v>44113</v>
      </c>
      <c r="N44" s="9">
        <v>6016.65</v>
      </c>
      <c r="O44" s="4">
        <v>44113</v>
      </c>
      <c r="P44" s="9">
        <v>24119.13</v>
      </c>
      <c r="Q44" s="4">
        <v>44113</v>
      </c>
      <c r="R44" s="9">
        <v>4946.8100000000004</v>
      </c>
      <c r="S44" s="4">
        <v>44113</v>
      </c>
      <c r="T44" s="9">
        <v>13051.23</v>
      </c>
      <c r="U44" s="4">
        <v>44115</v>
      </c>
      <c r="V44" s="9">
        <v>2391.96</v>
      </c>
      <c r="W44" s="4">
        <v>44113</v>
      </c>
      <c r="X44" s="9">
        <v>97483.3</v>
      </c>
      <c r="Y44" s="4">
        <v>44113</v>
      </c>
      <c r="Z44" s="9">
        <v>6688.07</v>
      </c>
      <c r="AA44" s="4">
        <v>44114</v>
      </c>
      <c r="AB44" s="9">
        <v>12887.19</v>
      </c>
      <c r="AC44" s="4">
        <v>44115</v>
      </c>
      <c r="AD44" s="9">
        <v>11914.2</v>
      </c>
      <c r="AE44" s="4">
        <v>44113</v>
      </c>
      <c r="AF44" s="9">
        <v>567.16999999999996</v>
      </c>
      <c r="AG44" s="4">
        <v>44115</v>
      </c>
      <c r="AH44" s="9">
        <v>2834.09</v>
      </c>
      <c r="AI44" s="4">
        <v>44113</v>
      </c>
      <c r="AJ44" s="9">
        <v>50781.18</v>
      </c>
      <c r="AM44"/>
      <c r="AP44"/>
    </row>
    <row r="45" spans="1:42" x14ac:dyDescent="0.25">
      <c r="A45" s="4">
        <v>44120</v>
      </c>
      <c r="B45" s="9">
        <v>6176.7920000000004</v>
      </c>
      <c r="C45" s="4">
        <v>44120</v>
      </c>
      <c r="D45" s="9">
        <v>23410.63</v>
      </c>
      <c r="E45" s="4">
        <v>44127</v>
      </c>
      <c r="F45" s="9">
        <v>3277.9969999999998</v>
      </c>
      <c r="G45" s="4">
        <v>44120</v>
      </c>
      <c r="H45" s="9">
        <v>16438.75</v>
      </c>
      <c r="I45" s="4">
        <v>44120</v>
      </c>
      <c r="J45" s="9">
        <v>10207.129999999999</v>
      </c>
      <c r="K45" s="4">
        <v>44120</v>
      </c>
      <c r="L45" s="9">
        <v>3483.81</v>
      </c>
      <c r="M45" s="4">
        <v>44120</v>
      </c>
      <c r="N45" s="9">
        <v>5919.58</v>
      </c>
      <c r="O45" s="4">
        <v>44120</v>
      </c>
      <c r="P45" s="9">
        <v>24386.79</v>
      </c>
      <c r="Q45" s="4">
        <v>44120</v>
      </c>
      <c r="R45" s="9">
        <v>4935.8599999999997</v>
      </c>
      <c r="S45" s="4">
        <v>44120</v>
      </c>
      <c r="T45" s="9">
        <v>12908.99</v>
      </c>
      <c r="U45" s="4">
        <v>44122</v>
      </c>
      <c r="V45" s="9">
        <v>2341.5300000000002</v>
      </c>
      <c r="W45" s="4">
        <v>44120</v>
      </c>
      <c r="X45" s="9">
        <v>98309.1</v>
      </c>
      <c r="Y45" s="4">
        <v>44120</v>
      </c>
      <c r="Z45" s="9">
        <v>6609.61</v>
      </c>
      <c r="AA45" s="4">
        <v>44121</v>
      </c>
      <c r="AB45" s="9">
        <v>12750.37</v>
      </c>
      <c r="AC45" s="4">
        <v>44122</v>
      </c>
      <c r="AD45" s="9">
        <v>11762.45</v>
      </c>
      <c r="AE45" s="4">
        <v>44120</v>
      </c>
      <c r="AF45" s="9">
        <v>568.17999999999995</v>
      </c>
      <c r="AG45" s="4">
        <v>44122</v>
      </c>
      <c r="AH45" s="9">
        <v>2799.54</v>
      </c>
      <c r="AI45" s="4">
        <v>44120</v>
      </c>
      <c r="AJ45" s="9">
        <v>50697.69</v>
      </c>
      <c r="AM45"/>
      <c r="AP45"/>
    </row>
    <row r="46" spans="1:42" x14ac:dyDescent="0.25">
      <c r="A46" s="4">
        <v>44127</v>
      </c>
      <c r="B46" s="9">
        <v>6167.0469999999996</v>
      </c>
      <c r="C46" s="4">
        <v>44127</v>
      </c>
      <c r="D46" s="9">
        <v>23516.59</v>
      </c>
      <c r="E46" s="4">
        <v>44134</v>
      </c>
      <c r="F46" s="9">
        <v>3224.5320000000002</v>
      </c>
      <c r="G46" s="4">
        <v>44127</v>
      </c>
      <c r="H46" s="9">
        <v>16304.08</v>
      </c>
      <c r="I46" s="4">
        <v>44127</v>
      </c>
      <c r="J46" s="9">
        <v>10023.9</v>
      </c>
      <c r="K46" s="4">
        <v>44127</v>
      </c>
      <c r="L46" s="9">
        <v>3465.39</v>
      </c>
      <c r="M46" s="4">
        <v>44127</v>
      </c>
      <c r="N46" s="9">
        <v>5860.28</v>
      </c>
      <c r="O46" s="4">
        <v>44127</v>
      </c>
      <c r="P46" s="9">
        <v>24918.78</v>
      </c>
      <c r="Q46" s="4">
        <v>44127</v>
      </c>
      <c r="R46" s="9">
        <v>4909.6400000000003</v>
      </c>
      <c r="S46" s="4">
        <v>44127</v>
      </c>
      <c r="T46" s="9">
        <v>12645.75</v>
      </c>
      <c r="U46" s="4">
        <v>44129</v>
      </c>
      <c r="V46" s="9">
        <v>2360.81</v>
      </c>
      <c r="W46" s="4">
        <v>44127</v>
      </c>
      <c r="X46" s="9">
        <v>101259.8</v>
      </c>
      <c r="Y46" s="4">
        <v>44127</v>
      </c>
      <c r="Z46" s="9">
        <v>6574.4</v>
      </c>
      <c r="AA46" s="4">
        <v>44128</v>
      </c>
      <c r="AB46" s="9">
        <v>12898.82</v>
      </c>
      <c r="AC46" s="4">
        <v>44129</v>
      </c>
      <c r="AD46" s="9">
        <v>11930.35</v>
      </c>
      <c r="AE46" s="4">
        <v>44127</v>
      </c>
      <c r="AF46" s="9">
        <v>554.34</v>
      </c>
      <c r="AG46" s="4">
        <v>44129</v>
      </c>
      <c r="AH46" s="9">
        <v>2816.7</v>
      </c>
      <c r="AI46" s="4">
        <v>44127</v>
      </c>
      <c r="AJ46" s="9">
        <v>50692.28</v>
      </c>
      <c r="AM46"/>
      <c r="AP46"/>
    </row>
    <row r="47" spans="1:42" x14ac:dyDescent="0.25">
      <c r="A47" s="4">
        <v>44134</v>
      </c>
      <c r="B47" s="9">
        <v>5927.58</v>
      </c>
      <c r="C47" s="4">
        <v>44134</v>
      </c>
      <c r="D47" s="9">
        <v>22977.13</v>
      </c>
      <c r="E47" s="4">
        <v>44141</v>
      </c>
      <c r="F47" s="9">
        <v>3312.1590000000001</v>
      </c>
      <c r="G47" s="4">
        <v>44134</v>
      </c>
      <c r="H47" s="9">
        <v>15580.64</v>
      </c>
      <c r="I47" s="4">
        <v>44134</v>
      </c>
      <c r="J47" s="9">
        <v>9587.15</v>
      </c>
      <c r="K47" s="4">
        <v>44134</v>
      </c>
      <c r="L47" s="9">
        <v>3269.96</v>
      </c>
      <c r="M47" s="4">
        <v>44134</v>
      </c>
      <c r="N47" s="9">
        <v>5577.27</v>
      </c>
      <c r="O47" s="4">
        <v>44134</v>
      </c>
      <c r="P47" s="9">
        <v>24107.42</v>
      </c>
      <c r="Q47" s="4">
        <v>44134</v>
      </c>
      <c r="R47" s="9">
        <v>4594.24</v>
      </c>
      <c r="S47" s="4">
        <v>44134</v>
      </c>
      <c r="T47" s="9">
        <v>11556.48</v>
      </c>
      <c r="U47" s="4">
        <v>44136</v>
      </c>
      <c r="V47" s="9">
        <v>2267.15</v>
      </c>
      <c r="W47" s="4">
        <v>44134</v>
      </c>
      <c r="X47" s="9">
        <v>93952.4</v>
      </c>
      <c r="Y47" s="4">
        <v>44134</v>
      </c>
      <c r="Z47" s="9">
        <v>6427.75</v>
      </c>
      <c r="AA47" s="4">
        <v>44135</v>
      </c>
      <c r="AB47" s="9">
        <v>12546.34</v>
      </c>
      <c r="AC47" s="4">
        <v>44136</v>
      </c>
      <c r="AD47" s="9">
        <v>11642.4</v>
      </c>
      <c r="AE47" s="4">
        <v>44134</v>
      </c>
      <c r="AF47" s="9">
        <v>533.88</v>
      </c>
      <c r="AG47" s="4">
        <v>44136</v>
      </c>
      <c r="AH47" s="9">
        <v>2690.59</v>
      </c>
      <c r="AI47" s="4">
        <v>44134</v>
      </c>
      <c r="AJ47" s="9">
        <v>47472.92</v>
      </c>
      <c r="AM47"/>
      <c r="AP47"/>
    </row>
    <row r="48" spans="1:42" x14ac:dyDescent="0.25">
      <c r="A48" s="4">
        <v>44141</v>
      </c>
      <c r="B48" s="9">
        <v>6190.1790000000001</v>
      </c>
      <c r="C48" s="4">
        <v>44141</v>
      </c>
      <c r="D48" s="9">
        <v>24325.23</v>
      </c>
      <c r="E48" s="4">
        <v>44148</v>
      </c>
      <c r="F48" s="9">
        <v>3310.1039999999998</v>
      </c>
      <c r="G48" s="4">
        <v>44141</v>
      </c>
      <c r="H48" s="9">
        <v>16282.83</v>
      </c>
      <c r="I48" s="4">
        <v>44141</v>
      </c>
      <c r="J48" s="9">
        <v>10322.57</v>
      </c>
      <c r="K48" s="4">
        <v>44141</v>
      </c>
      <c r="L48" s="9">
        <v>3509.44</v>
      </c>
      <c r="M48" s="4">
        <v>44141</v>
      </c>
      <c r="N48" s="9">
        <v>5910.02</v>
      </c>
      <c r="O48" s="4">
        <v>44141</v>
      </c>
      <c r="P48" s="9">
        <v>25712.97</v>
      </c>
      <c r="Q48" s="4">
        <v>44141</v>
      </c>
      <c r="R48" s="9">
        <v>4960.88</v>
      </c>
      <c r="S48" s="4">
        <v>44141</v>
      </c>
      <c r="T48" s="9">
        <v>12480.02</v>
      </c>
      <c r="U48" s="4">
        <v>44143</v>
      </c>
      <c r="V48" s="9">
        <v>2416.5</v>
      </c>
      <c r="W48" s="4">
        <v>44141</v>
      </c>
      <c r="X48" s="9">
        <v>100925.1</v>
      </c>
      <c r="Y48" s="4">
        <v>44141</v>
      </c>
      <c r="Z48" s="9">
        <v>6814.55</v>
      </c>
      <c r="AA48" s="4">
        <v>44142</v>
      </c>
      <c r="AB48" s="9">
        <v>12973.53</v>
      </c>
      <c r="AC48" s="4">
        <v>44143</v>
      </c>
      <c r="AD48" s="9">
        <v>12263.55</v>
      </c>
      <c r="AE48" s="4">
        <v>44141</v>
      </c>
      <c r="AF48" s="9">
        <v>572.9</v>
      </c>
      <c r="AG48" s="4">
        <v>44143</v>
      </c>
      <c r="AH48" s="9">
        <v>2895.62</v>
      </c>
      <c r="AI48" s="4">
        <v>44141</v>
      </c>
      <c r="AJ48" s="9">
        <v>51876.24</v>
      </c>
      <c r="AM48"/>
      <c r="AP48"/>
    </row>
    <row r="49" spans="1:42" x14ac:dyDescent="0.25">
      <c r="A49" s="4">
        <v>44148</v>
      </c>
      <c r="B49" s="9">
        <v>6405.2219999999998</v>
      </c>
      <c r="C49" s="4">
        <v>44148</v>
      </c>
      <c r="D49" s="9">
        <v>25385.87</v>
      </c>
      <c r="E49" s="4">
        <v>44155</v>
      </c>
      <c r="F49" s="9">
        <v>3377.7269999999999</v>
      </c>
      <c r="G49" s="4">
        <v>44148</v>
      </c>
      <c r="H49" s="9">
        <v>16675.64</v>
      </c>
      <c r="I49" s="4">
        <v>44148</v>
      </c>
      <c r="J49" s="9">
        <v>10492.61</v>
      </c>
      <c r="K49" s="4">
        <v>44148</v>
      </c>
      <c r="L49" s="9">
        <v>3585.15</v>
      </c>
      <c r="M49" s="4">
        <v>44148</v>
      </c>
      <c r="N49" s="9">
        <v>6316.39</v>
      </c>
      <c r="O49" s="4">
        <v>44148</v>
      </c>
      <c r="P49" s="9">
        <v>26156.86</v>
      </c>
      <c r="Q49" s="4">
        <v>44148</v>
      </c>
      <c r="R49" s="9">
        <v>5380.16</v>
      </c>
      <c r="S49" s="4">
        <v>44148</v>
      </c>
      <c r="T49" s="9">
        <v>13076.72</v>
      </c>
      <c r="U49" s="4">
        <v>44150</v>
      </c>
      <c r="V49" s="9">
        <v>2493.87</v>
      </c>
      <c r="W49" s="4">
        <v>44148</v>
      </c>
      <c r="X49" s="9">
        <v>104723</v>
      </c>
      <c r="Y49" s="4">
        <v>44148</v>
      </c>
      <c r="Z49" s="9">
        <v>7177.12</v>
      </c>
      <c r="AA49" s="4">
        <v>44149</v>
      </c>
      <c r="AB49" s="9">
        <v>13273.33</v>
      </c>
      <c r="AC49" s="4">
        <v>44150</v>
      </c>
      <c r="AD49" s="9">
        <v>12780.25</v>
      </c>
      <c r="AE49" s="4">
        <v>44148</v>
      </c>
      <c r="AF49" s="9">
        <v>596.87</v>
      </c>
      <c r="AG49" s="4">
        <v>44150</v>
      </c>
      <c r="AH49" s="9">
        <v>3025.22</v>
      </c>
      <c r="AI49" s="4">
        <v>44148</v>
      </c>
      <c r="AJ49" s="9">
        <v>52517.57</v>
      </c>
      <c r="AM49"/>
      <c r="AP49"/>
    </row>
    <row r="50" spans="1:42" x14ac:dyDescent="0.25">
      <c r="A50" s="4">
        <v>44155</v>
      </c>
      <c r="B50" s="9">
        <v>6539.174</v>
      </c>
      <c r="C50" s="4">
        <v>44155</v>
      </c>
      <c r="D50" s="9">
        <v>25527.37</v>
      </c>
      <c r="E50" s="4">
        <v>44162</v>
      </c>
      <c r="F50" s="9">
        <v>3408.3069999999998</v>
      </c>
      <c r="G50" s="4">
        <v>44155</v>
      </c>
      <c r="H50" s="9">
        <v>17019.099999999999</v>
      </c>
      <c r="I50" s="4">
        <v>44155</v>
      </c>
      <c r="J50" s="9">
        <v>10495.65</v>
      </c>
      <c r="K50" s="4">
        <v>44155</v>
      </c>
      <c r="L50" s="9">
        <v>3557.54</v>
      </c>
      <c r="M50" s="4">
        <v>44155</v>
      </c>
      <c r="N50" s="9">
        <v>6351.45</v>
      </c>
      <c r="O50" s="4">
        <v>44155</v>
      </c>
      <c r="P50" s="9">
        <v>26451.54</v>
      </c>
      <c r="Q50" s="4">
        <v>44155</v>
      </c>
      <c r="R50" s="9">
        <v>5495.89</v>
      </c>
      <c r="S50" s="4">
        <v>44155</v>
      </c>
      <c r="T50" s="9">
        <v>13137.25</v>
      </c>
      <c r="U50" s="4">
        <v>44157</v>
      </c>
      <c r="V50" s="9">
        <v>2553.5</v>
      </c>
      <c r="W50" s="4">
        <v>44155</v>
      </c>
      <c r="X50" s="9">
        <v>106042.5</v>
      </c>
      <c r="Y50" s="4">
        <v>44155</v>
      </c>
      <c r="Z50" s="9">
        <v>7125.99</v>
      </c>
      <c r="AA50" s="4">
        <v>44156</v>
      </c>
      <c r="AB50" s="9">
        <v>13716.44</v>
      </c>
      <c r="AC50" s="4">
        <v>44157</v>
      </c>
      <c r="AD50" s="9">
        <v>12859.05</v>
      </c>
      <c r="AE50" s="4">
        <v>44155</v>
      </c>
      <c r="AF50" s="9">
        <v>601.62</v>
      </c>
      <c r="AG50" s="4">
        <v>44157</v>
      </c>
      <c r="AH50" s="9">
        <v>3051.04</v>
      </c>
      <c r="AI50" s="4">
        <v>44155</v>
      </c>
      <c r="AJ50" s="9">
        <v>51915.4</v>
      </c>
      <c r="AM50"/>
      <c r="AP50"/>
    </row>
    <row r="51" spans="1:42" x14ac:dyDescent="0.25">
      <c r="A51" s="4">
        <v>44162</v>
      </c>
      <c r="B51" s="9">
        <v>6601.0519999999997</v>
      </c>
      <c r="C51" s="4">
        <v>44162</v>
      </c>
      <c r="D51" s="9">
        <v>26644.71</v>
      </c>
      <c r="E51" s="4">
        <v>44169</v>
      </c>
      <c r="F51" s="9">
        <v>3444.5810000000001</v>
      </c>
      <c r="G51" s="4">
        <v>44162</v>
      </c>
      <c r="H51" s="9">
        <v>17396.560000000001</v>
      </c>
      <c r="I51" s="4">
        <v>44162</v>
      </c>
      <c r="J51" s="9">
        <v>10501.18</v>
      </c>
      <c r="K51" s="4">
        <v>44162</v>
      </c>
      <c r="L51" s="9">
        <v>3638.35</v>
      </c>
      <c r="M51" s="4">
        <v>44162</v>
      </c>
      <c r="N51" s="9">
        <v>6367.58</v>
      </c>
      <c r="O51" s="4">
        <v>44162</v>
      </c>
      <c r="P51" s="9">
        <v>26894.68</v>
      </c>
      <c r="Q51" s="4">
        <v>44162</v>
      </c>
      <c r="R51" s="9">
        <v>5598.18</v>
      </c>
      <c r="S51" s="4">
        <v>44162</v>
      </c>
      <c r="T51" s="9">
        <v>13335.68</v>
      </c>
      <c r="U51" s="4">
        <v>44164</v>
      </c>
      <c r="V51" s="9">
        <v>2633.45</v>
      </c>
      <c r="W51" s="4">
        <v>44162</v>
      </c>
      <c r="X51" s="9">
        <v>110575.5</v>
      </c>
      <c r="Y51" s="4">
        <v>44162</v>
      </c>
      <c r="Z51" s="9">
        <v>7224.7</v>
      </c>
      <c r="AA51" s="4">
        <v>44163</v>
      </c>
      <c r="AB51" s="9">
        <v>13867.09</v>
      </c>
      <c r="AC51" s="4">
        <v>44164</v>
      </c>
      <c r="AD51" s="9">
        <v>12968.95</v>
      </c>
      <c r="AE51" s="4">
        <v>44162</v>
      </c>
      <c r="AF51" s="9">
        <v>611.66999999999996</v>
      </c>
      <c r="AG51" s="4">
        <v>44164</v>
      </c>
      <c r="AH51" s="9">
        <v>3142.68</v>
      </c>
      <c r="AI51" s="4">
        <v>44162</v>
      </c>
      <c r="AJ51" s="9">
        <v>53021.58</v>
      </c>
      <c r="AM51"/>
      <c r="AP51"/>
    </row>
    <row r="52" spans="1:42" x14ac:dyDescent="0.25">
      <c r="A52" s="4">
        <v>44169</v>
      </c>
      <c r="B52" s="9">
        <v>6634.0820000000003</v>
      </c>
      <c r="C52" s="4">
        <v>44169</v>
      </c>
      <c r="D52" s="9">
        <v>26751.24</v>
      </c>
      <c r="E52" s="4">
        <v>44176</v>
      </c>
      <c r="F52" s="9">
        <v>3347.1909999999998</v>
      </c>
      <c r="G52" s="4">
        <v>44169</v>
      </c>
      <c r="H52" s="9">
        <v>17520.97</v>
      </c>
      <c r="I52" s="4">
        <v>44169</v>
      </c>
      <c r="J52" s="9">
        <v>10364.5</v>
      </c>
      <c r="K52" s="4">
        <v>44169</v>
      </c>
      <c r="L52" s="9">
        <v>3699.12</v>
      </c>
      <c r="M52" s="4">
        <v>44169</v>
      </c>
      <c r="N52" s="9">
        <v>6550.23</v>
      </c>
      <c r="O52" s="4">
        <v>44169</v>
      </c>
      <c r="P52" s="9">
        <v>26835.919999999998</v>
      </c>
      <c r="Q52" s="4">
        <v>44169</v>
      </c>
      <c r="R52" s="9">
        <v>5609.15</v>
      </c>
      <c r="S52" s="4">
        <v>44169</v>
      </c>
      <c r="T52" s="9">
        <v>13298.96</v>
      </c>
      <c r="U52" s="4">
        <v>44171</v>
      </c>
      <c r="V52" s="9">
        <v>2731.45</v>
      </c>
      <c r="W52" s="4">
        <v>44169</v>
      </c>
      <c r="X52" s="9">
        <v>113750.2</v>
      </c>
      <c r="Y52" s="4">
        <v>44169</v>
      </c>
      <c r="Z52" s="9">
        <v>7513.11</v>
      </c>
      <c r="AA52" s="4">
        <v>44170</v>
      </c>
      <c r="AB52" s="9">
        <v>14132.44</v>
      </c>
      <c r="AC52" s="4">
        <v>44171</v>
      </c>
      <c r="AD52" s="9">
        <v>13258.55</v>
      </c>
      <c r="AE52" s="4">
        <v>44169</v>
      </c>
      <c r="AF52" s="9">
        <v>615.66999999999996</v>
      </c>
      <c r="AG52" s="4">
        <v>44171</v>
      </c>
      <c r="AH52" s="9">
        <v>3184.72</v>
      </c>
      <c r="AI52" s="4">
        <v>44169</v>
      </c>
      <c r="AJ52" s="9">
        <v>54500.04</v>
      </c>
      <c r="AM52"/>
      <c r="AP52"/>
    </row>
    <row r="53" spans="1:42" x14ac:dyDescent="0.25">
      <c r="A53" s="4">
        <v>44176</v>
      </c>
      <c r="B53" s="9">
        <v>6642.58</v>
      </c>
      <c r="C53" s="4">
        <v>44176</v>
      </c>
      <c r="D53" s="9">
        <v>26652.52</v>
      </c>
      <c r="E53" s="4">
        <v>44183</v>
      </c>
      <c r="F53" s="9">
        <v>3394.8960000000002</v>
      </c>
      <c r="G53" s="4">
        <v>44176</v>
      </c>
      <c r="H53" s="9">
        <v>17548.919999999998</v>
      </c>
      <c r="I53" s="4">
        <v>44176</v>
      </c>
      <c r="J53" s="9">
        <v>10391.76</v>
      </c>
      <c r="K53" s="4">
        <v>44176</v>
      </c>
      <c r="L53" s="9">
        <v>3663.46</v>
      </c>
      <c r="M53" s="4">
        <v>44176</v>
      </c>
      <c r="N53" s="9">
        <v>6546.75</v>
      </c>
      <c r="O53" s="4">
        <v>44176</v>
      </c>
      <c r="P53" s="9">
        <v>26505.87</v>
      </c>
      <c r="Q53" s="4">
        <v>44176</v>
      </c>
      <c r="R53" s="9">
        <v>5507.55</v>
      </c>
      <c r="S53" s="4">
        <v>44176</v>
      </c>
      <c r="T53" s="9">
        <v>13114.3</v>
      </c>
      <c r="U53" s="4">
        <v>44178</v>
      </c>
      <c r="V53" s="9">
        <v>2770.06</v>
      </c>
      <c r="W53" s="4">
        <v>44176</v>
      </c>
      <c r="X53" s="9">
        <v>115128</v>
      </c>
      <c r="Y53" s="4">
        <v>44176</v>
      </c>
      <c r="Z53" s="9">
        <v>7314.79</v>
      </c>
      <c r="AA53" s="4">
        <v>44177</v>
      </c>
      <c r="AB53" s="9">
        <v>14261.69</v>
      </c>
      <c r="AC53" s="4">
        <v>44178</v>
      </c>
      <c r="AD53" s="9">
        <v>13513.85</v>
      </c>
      <c r="AE53" s="4">
        <v>44176</v>
      </c>
      <c r="AF53" s="9">
        <v>614.46</v>
      </c>
      <c r="AG53" s="4">
        <v>44178</v>
      </c>
      <c r="AH53" s="9">
        <v>3276.58</v>
      </c>
      <c r="AI53" s="4">
        <v>44176</v>
      </c>
      <c r="AJ53" s="9">
        <v>54458.61</v>
      </c>
      <c r="AM53"/>
      <c r="AP53"/>
    </row>
    <row r="54" spans="1:42" x14ac:dyDescent="0.25">
      <c r="A54" s="4">
        <v>44183</v>
      </c>
      <c r="B54" s="9">
        <v>6675.4679999999998</v>
      </c>
      <c r="C54" s="4">
        <v>44183</v>
      </c>
      <c r="D54" s="9">
        <v>26763.39</v>
      </c>
      <c r="E54" s="4">
        <v>44190</v>
      </c>
      <c r="F54" s="9">
        <v>3396.5630000000001</v>
      </c>
      <c r="G54" s="4">
        <v>44183</v>
      </c>
      <c r="H54" s="9">
        <v>17534.63</v>
      </c>
      <c r="I54" s="4">
        <v>44183</v>
      </c>
      <c r="J54" s="9">
        <v>10523.86</v>
      </c>
      <c r="K54" s="4">
        <v>44183</v>
      </c>
      <c r="L54" s="9">
        <v>3709.41</v>
      </c>
      <c r="M54" s="4">
        <v>44183</v>
      </c>
      <c r="N54" s="9">
        <v>6529.18</v>
      </c>
      <c r="O54" s="4">
        <v>44183</v>
      </c>
      <c r="P54" s="9">
        <v>26498.6</v>
      </c>
      <c r="Q54" s="4">
        <v>44183</v>
      </c>
      <c r="R54" s="9">
        <v>5527.84</v>
      </c>
      <c r="S54" s="4">
        <v>44183</v>
      </c>
      <c r="T54" s="9">
        <v>13630.51</v>
      </c>
      <c r="U54" s="4">
        <v>44185</v>
      </c>
      <c r="V54" s="9">
        <v>2772.18</v>
      </c>
      <c r="W54" s="4">
        <v>44183</v>
      </c>
      <c r="X54" s="9">
        <v>118023.7</v>
      </c>
      <c r="Y54" s="4">
        <v>44183</v>
      </c>
      <c r="Z54" s="9">
        <v>7423.99</v>
      </c>
      <c r="AA54" s="4">
        <v>44184</v>
      </c>
      <c r="AB54" s="9">
        <v>14249.96</v>
      </c>
      <c r="AC54" s="4">
        <v>44185</v>
      </c>
      <c r="AD54" s="9">
        <v>13760.55</v>
      </c>
      <c r="AE54" s="4">
        <v>44183</v>
      </c>
      <c r="AF54" s="9">
        <v>625.25</v>
      </c>
      <c r="AG54" s="4">
        <v>44185</v>
      </c>
      <c r="AH54" s="9">
        <v>3273.75</v>
      </c>
      <c r="AI54" s="4">
        <v>44183</v>
      </c>
      <c r="AJ54" s="9">
        <v>54692.4</v>
      </c>
      <c r="AM54"/>
      <c r="AP54"/>
    </row>
    <row r="55" spans="1:42" x14ac:dyDescent="0.25">
      <c r="A55" s="4">
        <v>44190</v>
      </c>
      <c r="B55" s="9">
        <v>6664.7730000000001</v>
      </c>
      <c r="C55" s="4">
        <v>44190</v>
      </c>
      <c r="D55" s="9">
        <v>26656.61</v>
      </c>
      <c r="E55" s="4">
        <v>44197</v>
      </c>
      <c r="F55" s="9">
        <v>3473.069</v>
      </c>
      <c r="G55" s="4">
        <v>44190</v>
      </c>
      <c r="H55" s="9">
        <v>17623.88</v>
      </c>
      <c r="I55" s="4">
        <v>44190</v>
      </c>
      <c r="J55" s="9">
        <v>10411.92</v>
      </c>
      <c r="K55" s="4">
        <v>44190</v>
      </c>
      <c r="L55" s="9">
        <v>3703.06</v>
      </c>
      <c r="M55" s="4">
        <v>44190</v>
      </c>
      <c r="N55" s="9">
        <v>6502.11</v>
      </c>
      <c r="O55" s="4">
        <v>44190</v>
      </c>
      <c r="P55" s="9">
        <v>26386.560000000001</v>
      </c>
      <c r="Q55" s="4">
        <v>44190</v>
      </c>
      <c r="R55" s="9">
        <v>5522.01</v>
      </c>
      <c r="S55" s="4">
        <v>44190</v>
      </c>
      <c r="T55" s="9">
        <v>13587.23</v>
      </c>
      <c r="U55" s="4">
        <v>44192</v>
      </c>
      <c r="V55" s="9">
        <v>2806.86</v>
      </c>
      <c r="W55" s="4">
        <v>44190</v>
      </c>
      <c r="X55" s="9">
        <v>117806.9</v>
      </c>
      <c r="Y55" s="4">
        <v>44190</v>
      </c>
      <c r="Z55" s="9">
        <v>7455.76</v>
      </c>
      <c r="AA55" s="4">
        <v>44191</v>
      </c>
      <c r="AB55" s="9">
        <v>14331.42</v>
      </c>
      <c r="AC55" s="4">
        <v>44192</v>
      </c>
      <c r="AD55" s="9">
        <v>13749.25</v>
      </c>
      <c r="AE55" s="4">
        <v>44190</v>
      </c>
      <c r="AF55" s="9">
        <v>626.37</v>
      </c>
      <c r="AG55" s="4">
        <v>44192</v>
      </c>
      <c r="AH55" s="9">
        <v>3246.35</v>
      </c>
      <c r="AI55" s="4">
        <v>44190</v>
      </c>
      <c r="AJ55" s="9">
        <v>54125.23</v>
      </c>
      <c r="AM55"/>
      <c r="AP55"/>
    </row>
    <row r="56" spans="1:42" x14ac:dyDescent="0.25">
      <c r="A56" s="4">
        <v>44197</v>
      </c>
      <c r="B56" s="9">
        <v>6587.0959999999995</v>
      </c>
      <c r="C56" s="4">
        <v>44197</v>
      </c>
      <c r="D56" s="9">
        <v>27444.17</v>
      </c>
      <c r="E56" s="4">
        <v>44204</v>
      </c>
      <c r="F56" s="9">
        <v>3570.1080000000002</v>
      </c>
      <c r="G56" s="4">
        <v>44197</v>
      </c>
      <c r="H56" s="9">
        <v>17433.36</v>
      </c>
      <c r="I56" s="4">
        <v>44197</v>
      </c>
      <c r="J56" s="9">
        <v>10703.51</v>
      </c>
      <c r="K56" s="4">
        <v>44197</v>
      </c>
      <c r="L56" s="9">
        <v>3756.07</v>
      </c>
      <c r="M56" s="4">
        <v>44197</v>
      </c>
      <c r="N56" s="9">
        <v>6460.52</v>
      </c>
      <c r="O56" s="4">
        <v>44197</v>
      </c>
      <c r="P56" s="9">
        <v>27231.13</v>
      </c>
      <c r="Q56" s="4">
        <v>44197</v>
      </c>
      <c r="R56" s="9">
        <v>5551.41</v>
      </c>
      <c r="S56" s="4">
        <v>44197</v>
      </c>
      <c r="T56" s="9">
        <v>13718.78</v>
      </c>
      <c r="U56" s="4">
        <v>44199</v>
      </c>
      <c r="V56" s="9">
        <v>2873.47</v>
      </c>
      <c r="W56" s="4">
        <v>44197</v>
      </c>
      <c r="X56" s="9">
        <v>119017.2</v>
      </c>
      <c r="Y56" s="4">
        <v>44197</v>
      </c>
      <c r="Z56" s="9">
        <v>7376.33</v>
      </c>
      <c r="AA56" s="4">
        <v>44198</v>
      </c>
      <c r="AB56" s="9">
        <v>14732.53</v>
      </c>
      <c r="AC56" s="4">
        <v>44199</v>
      </c>
      <c r="AD56" s="9">
        <v>14018.5</v>
      </c>
      <c r="AE56" s="4">
        <v>44197</v>
      </c>
      <c r="AF56" s="9">
        <v>624.61</v>
      </c>
      <c r="AG56" s="4">
        <v>44199</v>
      </c>
      <c r="AH56" s="9">
        <v>3289.02</v>
      </c>
      <c r="AI56" s="4">
        <v>44197</v>
      </c>
      <c r="AJ56" s="9">
        <v>54379.58</v>
      </c>
      <c r="AM56"/>
      <c r="AP56"/>
    </row>
    <row r="57" spans="1:42" x14ac:dyDescent="0.25">
      <c r="A57" s="4">
        <v>44204</v>
      </c>
      <c r="B57" s="9">
        <v>6757.8689999999997</v>
      </c>
      <c r="C57" s="4">
        <v>44204</v>
      </c>
      <c r="D57" s="9">
        <v>28139.03</v>
      </c>
      <c r="E57" s="4">
        <v>44211</v>
      </c>
      <c r="F57" s="9">
        <v>3566.3780000000002</v>
      </c>
      <c r="G57" s="4">
        <v>44204</v>
      </c>
      <c r="H57" s="9">
        <v>18042.07</v>
      </c>
      <c r="I57" s="4">
        <v>44204</v>
      </c>
      <c r="J57" s="9">
        <v>10797.99</v>
      </c>
      <c r="K57" s="4">
        <v>44204</v>
      </c>
      <c r="L57" s="9">
        <v>3824.68</v>
      </c>
      <c r="M57" s="4">
        <v>44204</v>
      </c>
      <c r="N57" s="9">
        <v>6873.26</v>
      </c>
      <c r="O57" s="4">
        <v>44204</v>
      </c>
      <c r="P57" s="9">
        <v>27878.22</v>
      </c>
      <c r="Q57" s="4">
        <v>44204</v>
      </c>
      <c r="R57" s="9">
        <v>5706.88</v>
      </c>
      <c r="S57" s="4">
        <v>44204</v>
      </c>
      <c r="T57" s="9">
        <v>14049.53</v>
      </c>
      <c r="U57" s="4">
        <v>44206</v>
      </c>
      <c r="V57" s="9">
        <v>3152.18</v>
      </c>
      <c r="W57" s="4">
        <v>44204</v>
      </c>
      <c r="X57" s="9">
        <v>125076.6</v>
      </c>
      <c r="Y57" s="4">
        <v>44204</v>
      </c>
      <c r="Z57" s="9">
        <v>7700.65</v>
      </c>
      <c r="AA57" s="4">
        <v>44205</v>
      </c>
      <c r="AB57" s="9">
        <v>15463.95</v>
      </c>
      <c r="AC57" s="4">
        <v>44206</v>
      </c>
      <c r="AD57" s="9">
        <v>14347.25</v>
      </c>
      <c r="AE57" s="4">
        <v>44204</v>
      </c>
      <c r="AF57" s="9">
        <v>645.6</v>
      </c>
      <c r="AG57" s="4">
        <v>44206</v>
      </c>
      <c r="AH57" s="9">
        <v>3454.82</v>
      </c>
      <c r="AI57" s="4">
        <v>44204</v>
      </c>
      <c r="AJ57" s="9">
        <v>58423.34</v>
      </c>
      <c r="AM57"/>
      <c r="AP57"/>
    </row>
    <row r="58" spans="1:42" x14ac:dyDescent="0.25">
      <c r="A58" s="4">
        <v>44211</v>
      </c>
      <c r="B58" s="9">
        <v>6715.4319999999998</v>
      </c>
      <c r="C58" s="4">
        <v>44211</v>
      </c>
      <c r="D58" s="9">
        <v>28519.18</v>
      </c>
      <c r="E58" s="4">
        <v>44218</v>
      </c>
      <c r="F58" s="9">
        <v>3606.75</v>
      </c>
      <c r="G58" s="4">
        <v>44211</v>
      </c>
      <c r="H58" s="9">
        <v>17909.03</v>
      </c>
      <c r="I58" s="4">
        <v>44211</v>
      </c>
      <c r="J58" s="9">
        <v>10877.06</v>
      </c>
      <c r="K58" s="4">
        <v>44211</v>
      </c>
      <c r="L58" s="9">
        <v>3768.25</v>
      </c>
      <c r="M58" s="4">
        <v>44211</v>
      </c>
      <c r="N58" s="9">
        <v>6735.71</v>
      </c>
      <c r="O58" s="4">
        <v>44211</v>
      </c>
      <c r="P58" s="9">
        <v>28573.86</v>
      </c>
      <c r="Q58" s="4">
        <v>44211</v>
      </c>
      <c r="R58" s="9">
        <v>5611.69</v>
      </c>
      <c r="S58" s="4">
        <v>44211</v>
      </c>
      <c r="T58" s="9">
        <v>13787.73</v>
      </c>
      <c r="U58" s="4">
        <v>44213</v>
      </c>
      <c r="V58" s="9">
        <v>3085.9</v>
      </c>
      <c r="W58" s="4">
        <v>44211</v>
      </c>
      <c r="X58" s="9">
        <v>120348.8</v>
      </c>
      <c r="Y58" s="4">
        <v>44211</v>
      </c>
      <c r="Z58" s="9">
        <v>7523.41</v>
      </c>
      <c r="AA58" s="4">
        <v>44212</v>
      </c>
      <c r="AB58" s="9">
        <v>15616.39</v>
      </c>
      <c r="AC58" s="4">
        <v>44213</v>
      </c>
      <c r="AD58" s="9">
        <v>14433.7</v>
      </c>
      <c r="AE58" s="4">
        <v>44211</v>
      </c>
      <c r="AF58" s="9">
        <v>651.73</v>
      </c>
      <c r="AG58" s="4">
        <v>44213</v>
      </c>
      <c r="AH58" s="9">
        <v>3450.95</v>
      </c>
      <c r="AI58" s="4">
        <v>44211</v>
      </c>
      <c r="AJ58" s="9">
        <v>58446.35</v>
      </c>
      <c r="AM58"/>
      <c r="AP58"/>
    </row>
    <row r="59" spans="1:42" x14ac:dyDescent="0.25">
      <c r="A59" s="4">
        <v>44218</v>
      </c>
      <c r="B59" s="9">
        <v>6800.366</v>
      </c>
      <c r="C59" s="4">
        <v>44218</v>
      </c>
      <c r="D59" s="9">
        <v>28631.45</v>
      </c>
      <c r="E59" s="4">
        <v>44225</v>
      </c>
      <c r="F59" s="9">
        <v>3483.069</v>
      </c>
      <c r="G59" s="4">
        <v>44218</v>
      </c>
      <c r="H59" s="9">
        <v>17845.91</v>
      </c>
      <c r="I59" s="4">
        <v>44218</v>
      </c>
      <c r="J59" s="9">
        <v>10930.81</v>
      </c>
      <c r="K59" s="4">
        <v>44218</v>
      </c>
      <c r="L59" s="9">
        <v>3841.47</v>
      </c>
      <c r="M59" s="4">
        <v>44218</v>
      </c>
      <c r="N59" s="9">
        <v>6695.07</v>
      </c>
      <c r="O59" s="4">
        <v>44218</v>
      </c>
      <c r="P59" s="9">
        <v>29447.85</v>
      </c>
      <c r="Q59" s="4">
        <v>44218</v>
      </c>
      <c r="R59" s="9">
        <v>5559.57</v>
      </c>
      <c r="S59" s="4">
        <v>44218</v>
      </c>
      <c r="T59" s="9">
        <v>13873.97</v>
      </c>
      <c r="U59" s="4">
        <v>44220</v>
      </c>
      <c r="V59" s="9">
        <v>3140.63</v>
      </c>
      <c r="W59" s="4">
        <v>44218</v>
      </c>
      <c r="X59" s="9">
        <v>117380.5</v>
      </c>
      <c r="Y59" s="4">
        <v>44218</v>
      </c>
      <c r="Z59" s="9">
        <v>7354.25</v>
      </c>
      <c r="AA59" s="4">
        <v>44219</v>
      </c>
      <c r="AB59" s="9">
        <v>16019.03</v>
      </c>
      <c r="AC59" s="4">
        <v>44220</v>
      </c>
      <c r="AD59" s="9">
        <v>14371.9</v>
      </c>
      <c r="AE59" s="4">
        <v>44218</v>
      </c>
      <c r="AF59" s="9">
        <v>660.53</v>
      </c>
      <c r="AG59" s="4">
        <v>44220</v>
      </c>
      <c r="AH59" s="9">
        <v>3382.92</v>
      </c>
      <c r="AI59" s="4">
        <v>44218</v>
      </c>
      <c r="AJ59" s="9">
        <v>58886.26</v>
      </c>
      <c r="AM59"/>
      <c r="AP59"/>
    </row>
    <row r="60" spans="1:42" x14ac:dyDescent="0.25">
      <c r="A60" s="4">
        <v>44225</v>
      </c>
      <c r="B60" s="9">
        <v>6607.357</v>
      </c>
      <c r="C60" s="4">
        <v>44225</v>
      </c>
      <c r="D60" s="9">
        <v>27663.39</v>
      </c>
      <c r="E60" s="4">
        <v>44232</v>
      </c>
      <c r="F60" s="9">
        <v>3496.3330000000001</v>
      </c>
      <c r="G60" s="4">
        <v>44225</v>
      </c>
      <c r="H60" s="9">
        <v>17337.03</v>
      </c>
      <c r="I60" s="4">
        <v>44225</v>
      </c>
      <c r="J60" s="9">
        <v>10591.06</v>
      </c>
      <c r="K60" s="4">
        <v>44225</v>
      </c>
      <c r="L60" s="9">
        <v>3714.24</v>
      </c>
      <c r="M60" s="4">
        <v>44225</v>
      </c>
      <c r="N60" s="9">
        <v>6407.46</v>
      </c>
      <c r="O60" s="4">
        <v>44225</v>
      </c>
      <c r="P60" s="9">
        <v>28283.71</v>
      </c>
      <c r="Q60" s="4">
        <v>44225</v>
      </c>
      <c r="R60" s="9">
        <v>5399.21</v>
      </c>
      <c r="S60" s="4">
        <v>44225</v>
      </c>
      <c r="T60" s="9">
        <v>13432.87</v>
      </c>
      <c r="U60" s="4">
        <v>44227</v>
      </c>
      <c r="V60" s="9">
        <v>2976.21</v>
      </c>
      <c r="W60" s="4">
        <v>44225</v>
      </c>
      <c r="X60" s="9">
        <v>115067.6</v>
      </c>
      <c r="Y60" s="4">
        <v>44225</v>
      </c>
      <c r="Z60" s="9">
        <v>7047.3</v>
      </c>
      <c r="AA60" s="4">
        <v>44226</v>
      </c>
      <c r="AB60" s="9">
        <v>15138.31</v>
      </c>
      <c r="AC60" s="4">
        <v>44227</v>
      </c>
      <c r="AD60" s="9">
        <v>13634.6</v>
      </c>
      <c r="AE60" s="4">
        <v>44225</v>
      </c>
      <c r="AF60" s="9">
        <v>637.11</v>
      </c>
      <c r="AG60" s="4">
        <v>44227</v>
      </c>
      <c r="AH60" s="9">
        <v>3277.08</v>
      </c>
      <c r="AI60" s="4">
        <v>44225</v>
      </c>
      <c r="AJ60" s="9">
        <v>57312.45</v>
      </c>
      <c r="AM60"/>
      <c r="AP60"/>
    </row>
    <row r="61" spans="1:42" x14ac:dyDescent="0.25">
      <c r="A61" s="4">
        <v>44232</v>
      </c>
      <c r="B61" s="9">
        <v>6840.5309999999999</v>
      </c>
      <c r="C61" s="4">
        <v>44232</v>
      </c>
      <c r="D61" s="9">
        <v>28779.19</v>
      </c>
      <c r="E61" s="4">
        <v>44239</v>
      </c>
      <c r="F61" s="9">
        <v>3655.0880000000002</v>
      </c>
      <c r="G61" s="4">
        <v>44232</v>
      </c>
      <c r="H61" s="9">
        <v>18135.900000000001</v>
      </c>
      <c r="I61" s="4">
        <v>44232</v>
      </c>
      <c r="J61" s="9">
        <v>10755.47</v>
      </c>
      <c r="K61" s="4">
        <v>44232</v>
      </c>
      <c r="L61" s="9">
        <v>3886.83</v>
      </c>
      <c r="M61" s="4">
        <v>44232</v>
      </c>
      <c r="N61" s="9">
        <v>6489.33</v>
      </c>
      <c r="O61" s="4">
        <v>44232</v>
      </c>
      <c r="P61" s="9">
        <v>29288.68</v>
      </c>
      <c r="Q61" s="4">
        <v>44232</v>
      </c>
      <c r="R61" s="9">
        <v>5659.26</v>
      </c>
      <c r="S61" s="4">
        <v>44232</v>
      </c>
      <c r="T61" s="9">
        <v>14056.72</v>
      </c>
      <c r="U61" s="4">
        <v>44234</v>
      </c>
      <c r="V61" s="9">
        <v>3120.63</v>
      </c>
      <c r="W61" s="4">
        <v>44232</v>
      </c>
      <c r="X61" s="9">
        <v>120240.3</v>
      </c>
      <c r="Y61" s="4">
        <v>44232</v>
      </c>
      <c r="Z61" s="9">
        <v>7361.96</v>
      </c>
      <c r="AA61" s="4">
        <v>44233</v>
      </c>
      <c r="AB61" s="9">
        <v>15802.4</v>
      </c>
      <c r="AC61" s="4">
        <v>44234</v>
      </c>
      <c r="AD61" s="9">
        <v>14924.25</v>
      </c>
      <c r="AE61" s="4">
        <v>44232</v>
      </c>
      <c r="AF61" s="9">
        <v>653.24</v>
      </c>
      <c r="AG61" s="4">
        <v>44234</v>
      </c>
      <c r="AH61" s="9">
        <v>3392.73</v>
      </c>
      <c r="AI61" s="4">
        <v>44232</v>
      </c>
      <c r="AJ61" s="9">
        <v>58877.36</v>
      </c>
      <c r="AM61"/>
      <c r="AP61"/>
    </row>
    <row r="62" spans="1:42" x14ac:dyDescent="0.25">
      <c r="A62" s="4">
        <v>44239</v>
      </c>
      <c r="B62" s="9">
        <v>6806.741</v>
      </c>
      <c r="C62" s="4">
        <v>44239</v>
      </c>
      <c r="D62" s="9">
        <v>29520.07</v>
      </c>
      <c r="E62" s="4">
        <v>44246</v>
      </c>
      <c r="F62" s="9">
        <v>3696.1680000000001</v>
      </c>
      <c r="G62" s="4">
        <v>44239</v>
      </c>
      <c r="H62" s="9">
        <v>18460.21</v>
      </c>
      <c r="I62" s="4">
        <v>44239</v>
      </c>
      <c r="J62" s="9">
        <v>10880.37</v>
      </c>
      <c r="K62" s="4">
        <v>44239</v>
      </c>
      <c r="L62" s="9">
        <v>3934.83</v>
      </c>
      <c r="M62" s="4">
        <v>44239</v>
      </c>
      <c r="N62" s="9">
        <v>6589.79</v>
      </c>
      <c r="O62" s="4">
        <v>44239</v>
      </c>
      <c r="P62" s="9">
        <v>30173.57</v>
      </c>
      <c r="Q62" s="4">
        <v>44239</v>
      </c>
      <c r="R62" s="9">
        <v>5703.67</v>
      </c>
      <c r="S62" s="4">
        <v>44239</v>
      </c>
      <c r="T62" s="9">
        <v>14049.89</v>
      </c>
      <c r="U62" s="4">
        <v>44241</v>
      </c>
      <c r="V62" s="9">
        <v>3100.58</v>
      </c>
      <c r="W62" s="4">
        <v>44239</v>
      </c>
      <c r="X62" s="9">
        <v>119428.7</v>
      </c>
      <c r="Y62" s="4">
        <v>44239</v>
      </c>
      <c r="Z62" s="9">
        <v>7278.71</v>
      </c>
      <c r="AA62" s="4">
        <v>44247</v>
      </c>
      <c r="AB62" s="9">
        <v>16341.38</v>
      </c>
      <c r="AC62" s="4">
        <v>44241</v>
      </c>
      <c r="AD62" s="9">
        <v>15163.3</v>
      </c>
      <c r="AE62" s="4">
        <v>44239</v>
      </c>
      <c r="AF62" s="9">
        <v>676.83</v>
      </c>
      <c r="AG62" s="4">
        <v>44241</v>
      </c>
      <c r="AH62" s="9">
        <v>3427.08</v>
      </c>
      <c r="AI62" s="4">
        <v>44239</v>
      </c>
      <c r="AJ62" s="9">
        <v>60673.94</v>
      </c>
      <c r="AM62"/>
      <c r="AP62"/>
    </row>
    <row r="63" spans="1:42" x14ac:dyDescent="0.25">
      <c r="A63" s="4">
        <v>44246</v>
      </c>
      <c r="B63" s="9">
        <v>6793.7929999999997</v>
      </c>
      <c r="C63" s="4">
        <v>44246</v>
      </c>
      <c r="D63" s="9">
        <v>30017.919999999998</v>
      </c>
      <c r="E63" s="4">
        <v>44253</v>
      </c>
      <c r="F63" s="9">
        <v>3509.08</v>
      </c>
      <c r="G63" s="4">
        <v>44246</v>
      </c>
      <c r="H63" s="9">
        <v>18384.27</v>
      </c>
      <c r="I63" s="4">
        <v>44246</v>
      </c>
      <c r="J63" s="9">
        <v>10704.75</v>
      </c>
      <c r="K63" s="4">
        <v>44246</v>
      </c>
      <c r="L63" s="9">
        <v>3906.71</v>
      </c>
      <c r="M63" s="4">
        <v>44246</v>
      </c>
      <c r="N63" s="9">
        <v>6624.02</v>
      </c>
      <c r="O63" s="4">
        <v>44246</v>
      </c>
      <c r="P63" s="9">
        <v>30644.73</v>
      </c>
      <c r="Q63" s="4">
        <v>44246</v>
      </c>
      <c r="R63" s="9">
        <v>5773.55</v>
      </c>
      <c r="S63" s="4">
        <v>44246</v>
      </c>
      <c r="T63" s="9">
        <v>13993.23</v>
      </c>
      <c r="U63" s="4">
        <v>44248</v>
      </c>
      <c r="V63" s="9">
        <v>3107.62</v>
      </c>
      <c r="W63" s="4">
        <v>44246</v>
      </c>
      <c r="X63" s="9">
        <v>118430.5</v>
      </c>
      <c r="Y63" s="4">
        <v>44246</v>
      </c>
      <c r="Z63" s="9">
        <v>7370.74</v>
      </c>
      <c r="AA63" s="4">
        <v>44254</v>
      </c>
      <c r="AB63" s="9">
        <v>15953.8</v>
      </c>
      <c r="AC63" s="4">
        <v>44248</v>
      </c>
      <c r="AD63" s="9">
        <v>14981.75</v>
      </c>
      <c r="AE63" s="4">
        <v>44246</v>
      </c>
      <c r="AF63" s="9">
        <v>678.48</v>
      </c>
      <c r="AG63" s="4">
        <v>44248</v>
      </c>
      <c r="AH63" s="9">
        <v>3446.32</v>
      </c>
      <c r="AI63" s="4">
        <v>44246</v>
      </c>
      <c r="AJ63" s="9">
        <v>62105.24</v>
      </c>
      <c r="AM63"/>
      <c r="AP63"/>
    </row>
    <row r="64" spans="1:42" x14ac:dyDescent="0.25">
      <c r="A64" s="4">
        <v>44253</v>
      </c>
      <c r="B64" s="9">
        <v>6673.268</v>
      </c>
      <c r="C64" s="4">
        <v>44253</v>
      </c>
      <c r="D64" s="9">
        <v>28966.01</v>
      </c>
      <c r="E64" s="4">
        <v>44260</v>
      </c>
      <c r="F64" s="9">
        <v>3501.9870000000001</v>
      </c>
      <c r="G64" s="4">
        <v>44253</v>
      </c>
      <c r="H64" s="9">
        <v>18060.259999999998</v>
      </c>
      <c r="I64" s="4">
        <v>44253</v>
      </c>
      <c r="J64" s="9">
        <v>10522.22</v>
      </c>
      <c r="K64" s="4">
        <v>44253</v>
      </c>
      <c r="L64" s="9">
        <v>3811.15</v>
      </c>
      <c r="M64" s="4">
        <v>44253</v>
      </c>
      <c r="N64" s="9">
        <v>6483.43</v>
      </c>
      <c r="O64" s="4">
        <v>44253</v>
      </c>
      <c r="P64" s="9">
        <v>28980.21</v>
      </c>
      <c r="Q64" s="4">
        <v>44253</v>
      </c>
      <c r="R64" s="9">
        <v>5703.22</v>
      </c>
      <c r="S64" s="4">
        <v>44253</v>
      </c>
      <c r="T64" s="9">
        <v>13786.29</v>
      </c>
      <c r="U64" s="4">
        <v>44255</v>
      </c>
      <c r="V64" s="9">
        <v>3012.95</v>
      </c>
      <c r="W64" s="4">
        <v>44253</v>
      </c>
      <c r="X64" s="9">
        <v>110035.2</v>
      </c>
      <c r="Y64" s="4">
        <v>44253</v>
      </c>
      <c r="Z64" s="9">
        <v>7341.48</v>
      </c>
      <c r="AA64" s="4">
        <v>44261</v>
      </c>
      <c r="AB64" s="9">
        <v>15855.23</v>
      </c>
      <c r="AC64" s="4">
        <v>44255</v>
      </c>
      <c r="AD64" s="9">
        <v>14529.15</v>
      </c>
      <c r="AE64" s="4">
        <v>44253</v>
      </c>
      <c r="AF64" s="9">
        <v>651.26</v>
      </c>
      <c r="AG64" s="4">
        <v>44255</v>
      </c>
      <c r="AH64" s="9">
        <v>3346.64</v>
      </c>
      <c r="AI64" s="4">
        <v>44253</v>
      </c>
      <c r="AJ64" s="9">
        <v>60754.3</v>
      </c>
      <c r="AM64"/>
      <c r="AP64"/>
    </row>
    <row r="65" spans="1:42" x14ac:dyDescent="0.25">
      <c r="A65" s="4">
        <v>44260</v>
      </c>
      <c r="B65" s="9">
        <v>6710.8459999999995</v>
      </c>
      <c r="C65" s="4">
        <v>44260</v>
      </c>
      <c r="D65" s="9">
        <v>28864.32</v>
      </c>
      <c r="E65" s="4">
        <v>44267</v>
      </c>
      <c r="F65" s="9">
        <v>3453.078</v>
      </c>
      <c r="G65" s="4">
        <v>44260</v>
      </c>
      <c r="H65" s="9">
        <v>18380.96</v>
      </c>
      <c r="I65" s="4">
        <v>44260</v>
      </c>
      <c r="J65" s="9">
        <v>10607.79</v>
      </c>
      <c r="K65" s="4">
        <v>44260</v>
      </c>
      <c r="L65" s="9">
        <v>3841.94</v>
      </c>
      <c r="M65" s="4">
        <v>44260</v>
      </c>
      <c r="N65" s="9">
        <v>6630.52</v>
      </c>
      <c r="O65" s="4">
        <v>44260</v>
      </c>
      <c r="P65" s="9">
        <v>29098.29</v>
      </c>
      <c r="Q65" s="4">
        <v>44260</v>
      </c>
      <c r="R65" s="9">
        <v>5782.65</v>
      </c>
      <c r="S65" s="4">
        <v>44260</v>
      </c>
      <c r="T65" s="9">
        <v>13920.69</v>
      </c>
      <c r="U65" s="4">
        <v>44262</v>
      </c>
      <c r="V65" s="9">
        <v>3026.26</v>
      </c>
      <c r="W65" s="4">
        <v>44260</v>
      </c>
      <c r="X65" s="9">
        <v>115202.2</v>
      </c>
      <c r="Y65" s="4">
        <v>44260</v>
      </c>
      <c r="Z65" s="9">
        <v>7629.67</v>
      </c>
      <c r="AA65" s="4">
        <v>44268</v>
      </c>
      <c r="AB65" s="9">
        <v>16255.18</v>
      </c>
      <c r="AC65" s="4">
        <v>44262</v>
      </c>
      <c r="AD65" s="9">
        <v>14938.1</v>
      </c>
      <c r="AE65" s="4">
        <v>44260</v>
      </c>
      <c r="AF65" s="9">
        <v>653.87</v>
      </c>
      <c r="AG65" s="4">
        <v>44262</v>
      </c>
      <c r="AH65" s="9">
        <v>3414.13</v>
      </c>
      <c r="AI65" s="4">
        <v>44260</v>
      </c>
      <c r="AJ65" s="9">
        <v>62788.639999999999</v>
      </c>
      <c r="AM65"/>
      <c r="AP65"/>
    </row>
    <row r="66" spans="1:42" x14ac:dyDescent="0.25">
      <c r="A66" s="4">
        <v>44267</v>
      </c>
      <c r="B66" s="9">
        <v>6766.8109999999997</v>
      </c>
      <c r="C66" s="4">
        <v>44267</v>
      </c>
      <c r="D66" s="9">
        <v>29717.83</v>
      </c>
      <c r="E66" s="4">
        <v>44274</v>
      </c>
      <c r="F66" s="9">
        <v>3404.663</v>
      </c>
      <c r="G66" s="4">
        <v>44267</v>
      </c>
      <c r="H66" s="9">
        <v>18851.32</v>
      </c>
      <c r="I66" s="4">
        <v>44267</v>
      </c>
      <c r="J66" s="9">
        <v>10839.93</v>
      </c>
      <c r="K66" s="4">
        <v>44267</v>
      </c>
      <c r="L66" s="9">
        <v>3943.34</v>
      </c>
      <c r="M66" s="4">
        <v>44267</v>
      </c>
      <c r="N66" s="9">
        <v>6761.47</v>
      </c>
      <c r="O66" s="4">
        <v>44267</v>
      </c>
      <c r="P66" s="9">
        <v>28739.72</v>
      </c>
      <c r="Q66" s="4">
        <v>44267</v>
      </c>
      <c r="R66" s="9">
        <v>6046.55</v>
      </c>
      <c r="S66" s="4">
        <v>44267</v>
      </c>
      <c r="T66" s="9">
        <v>14502.39</v>
      </c>
      <c r="U66" s="4">
        <v>44269</v>
      </c>
      <c r="V66" s="9">
        <v>3054.39</v>
      </c>
      <c r="W66" s="4">
        <v>44267</v>
      </c>
      <c r="X66" s="9">
        <v>114160.4</v>
      </c>
      <c r="Y66" s="4">
        <v>44267</v>
      </c>
      <c r="Z66" s="9">
        <v>7976.35</v>
      </c>
      <c r="AA66" s="4">
        <v>44275</v>
      </c>
      <c r="AB66" s="9">
        <v>16070.24</v>
      </c>
      <c r="AC66" s="4">
        <v>44269</v>
      </c>
      <c r="AD66" s="9">
        <v>15030.95</v>
      </c>
      <c r="AE66" s="4">
        <v>44267</v>
      </c>
      <c r="AF66" s="9">
        <v>677.41</v>
      </c>
      <c r="AG66" s="4">
        <v>44269</v>
      </c>
      <c r="AH66" s="9">
        <v>3539.5</v>
      </c>
      <c r="AI66" s="4">
        <v>44267</v>
      </c>
      <c r="AJ66" s="9">
        <v>62587.78</v>
      </c>
      <c r="AM66"/>
      <c r="AP66"/>
    </row>
    <row r="67" spans="1:42" x14ac:dyDescent="0.25">
      <c r="A67" s="4">
        <v>44274</v>
      </c>
      <c r="B67" s="9">
        <v>6708.2219999999998</v>
      </c>
      <c r="C67" s="4">
        <v>44274</v>
      </c>
      <c r="D67" s="9">
        <v>29792.05</v>
      </c>
      <c r="E67" s="4">
        <v>44281</v>
      </c>
      <c r="F67" s="9">
        <v>3418.3270000000002</v>
      </c>
      <c r="G67" s="4">
        <v>44274</v>
      </c>
      <c r="H67" s="9">
        <v>18854.009999999998</v>
      </c>
      <c r="I67" s="4">
        <v>44274</v>
      </c>
      <c r="J67" s="9">
        <v>10967.37</v>
      </c>
      <c r="K67" s="4">
        <v>44274</v>
      </c>
      <c r="L67" s="9">
        <v>3913.1</v>
      </c>
      <c r="M67" s="4">
        <v>44274</v>
      </c>
      <c r="N67" s="9">
        <v>6708.71</v>
      </c>
      <c r="O67" s="4">
        <v>44274</v>
      </c>
      <c r="P67" s="9">
        <v>28990.94</v>
      </c>
      <c r="Q67" s="4">
        <v>44274</v>
      </c>
      <c r="R67" s="9">
        <v>5997.96</v>
      </c>
      <c r="S67" s="4">
        <v>44274</v>
      </c>
      <c r="T67" s="9">
        <v>14621</v>
      </c>
      <c r="U67" s="4">
        <v>44276</v>
      </c>
      <c r="V67" s="9">
        <v>3039.53</v>
      </c>
      <c r="W67" s="4">
        <v>44274</v>
      </c>
      <c r="X67" s="9">
        <v>116221.6</v>
      </c>
      <c r="Y67" s="4">
        <v>44274</v>
      </c>
      <c r="Z67" s="9">
        <v>7998.72</v>
      </c>
      <c r="AA67" s="4">
        <v>44282</v>
      </c>
      <c r="AB67" s="9">
        <v>16305.88</v>
      </c>
      <c r="AC67" s="4">
        <v>44276</v>
      </c>
      <c r="AD67" s="9">
        <v>14744</v>
      </c>
      <c r="AE67" s="4">
        <v>44274</v>
      </c>
      <c r="AF67" s="9">
        <v>681.7</v>
      </c>
      <c r="AG67" s="4">
        <v>44276</v>
      </c>
      <c r="AH67" s="9">
        <v>3475.26</v>
      </c>
      <c r="AI67" s="4">
        <v>44274</v>
      </c>
      <c r="AJ67" s="9">
        <v>60313.4</v>
      </c>
      <c r="AM67"/>
      <c r="AP67"/>
    </row>
    <row r="68" spans="1:42" x14ac:dyDescent="0.25">
      <c r="A68" s="4">
        <v>44281</v>
      </c>
      <c r="B68" s="9">
        <v>6824.2290000000003</v>
      </c>
      <c r="C68" s="4">
        <v>44281</v>
      </c>
      <c r="D68" s="9">
        <v>29176.7</v>
      </c>
      <c r="E68" s="4">
        <v>44288</v>
      </c>
      <c r="F68" s="9">
        <v>3484.3919999999998</v>
      </c>
      <c r="G68" s="4">
        <v>44281</v>
      </c>
      <c r="H68" s="9">
        <v>18752.580000000002</v>
      </c>
      <c r="I68" s="4">
        <v>44281</v>
      </c>
      <c r="J68" s="9">
        <v>11116.81</v>
      </c>
      <c r="K68" s="4">
        <v>44281</v>
      </c>
      <c r="L68" s="9">
        <v>3974.54</v>
      </c>
      <c r="M68" s="4">
        <v>44281</v>
      </c>
      <c r="N68" s="9">
        <v>6740.59</v>
      </c>
      <c r="O68" s="4">
        <v>44281</v>
      </c>
      <c r="P68" s="9">
        <v>28336.43</v>
      </c>
      <c r="Q68" s="4">
        <v>44281</v>
      </c>
      <c r="R68" s="9">
        <v>5988.81</v>
      </c>
      <c r="S68" s="4">
        <v>44281</v>
      </c>
      <c r="T68" s="9">
        <v>14748.94</v>
      </c>
      <c r="U68" s="4">
        <v>44283</v>
      </c>
      <c r="V68" s="9">
        <v>3041.01</v>
      </c>
      <c r="W68" s="4">
        <v>44281</v>
      </c>
      <c r="X68" s="9">
        <v>114780.6</v>
      </c>
      <c r="Y68" s="4">
        <v>44281</v>
      </c>
      <c r="Z68" s="9">
        <v>8083.66</v>
      </c>
      <c r="AA68" s="4">
        <v>44289</v>
      </c>
      <c r="AB68" s="9">
        <v>16571.28</v>
      </c>
      <c r="AC68" s="4">
        <v>44283</v>
      </c>
      <c r="AD68" s="9">
        <v>14507.3</v>
      </c>
      <c r="AE68" s="4">
        <v>44281</v>
      </c>
      <c r="AF68" s="9">
        <v>696.62</v>
      </c>
      <c r="AG68" s="4">
        <v>44283</v>
      </c>
      <c r="AH68" s="9">
        <v>3489.83</v>
      </c>
      <c r="AI68" s="4">
        <v>44281</v>
      </c>
      <c r="AJ68" s="9">
        <v>61244.27</v>
      </c>
      <c r="AM68"/>
      <c r="AP68"/>
    </row>
    <row r="69" spans="1:42" x14ac:dyDescent="0.25">
      <c r="A69" s="4">
        <v>44288</v>
      </c>
      <c r="B69" s="9">
        <v>6828.6940000000004</v>
      </c>
      <c r="C69" s="4">
        <v>44288</v>
      </c>
      <c r="D69" s="9">
        <v>29854</v>
      </c>
      <c r="E69" s="4">
        <v>44295</v>
      </c>
      <c r="F69" s="9">
        <v>3450.6770000000001</v>
      </c>
      <c r="G69" s="4">
        <v>44288</v>
      </c>
      <c r="H69" s="9">
        <v>18990.32</v>
      </c>
      <c r="I69" s="4">
        <v>44288</v>
      </c>
      <c r="J69" s="9">
        <v>11118.03</v>
      </c>
      <c r="K69" s="4">
        <v>44288</v>
      </c>
      <c r="L69" s="9">
        <v>4019.87</v>
      </c>
      <c r="M69" s="4">
        <v>44288</v>
      </c>
      <c r="N69" s="9">
        <v>6737.3</v>
      </c>
      <c r="O69" s="4">
        <v>44288</v>
      </c>
      <c r="P69" s="9">
        <v>28938.74</v>
      </c>
      <c r="Q69" s="4">
        <v>44288</v>
      </c>
      <c r="R69" s="9">
        <v>6102.96</v>
      </c>
      <c r="S69" s="4">
        <v>44288</v>
      </c>
      <c r="T69" s="9">
        <v>15107.17</v>
      </c>
      <c r="U69" s="4">
        <v>44290</v>
      </c>
      <c r="V69" s="9">
        <v>3112.8</v>
      </c>
      <c r="W69" s="4">
        <v>44288</v>
      </c>
      <c r="X69" s="9">
        <v>115253.3</v>
      </c>
      <c r="Y69" s="4">
        <v>44288</v>
      </c>
      <c r="Z69" s="9">
        <v>8103.32</v>
      </c>
      <c r="AA69" s="4">
        <v>44296</v>
      </c>
      <c r="AB69" s="9">
        <v>16854.099999999999</v>
      </c>
      <c r="AC69" s="4">
        <v>44290</v>
      </c>
      <c r="AD69" s="9">
        <v>14867.35</v>
      </c>
      <c r="AE69" s="4">
        <v>44288</v>
      </c>
      <c r="AF69" s="9">
        <v>708.43</v>
      </c>
      <c r="AG69" s="4">
        <v>44290</v>
      </c>
      <c r="AH69" s="9">
        <v>3558.22</v>
      </c>
      <c r="AI69" s="4">
        <v>44288</v>
      </c>
      <c r="AJ69" s="9">
        <v>61590.239999999998</v>
      </c>
      <c r="AM69"/>
      <c r="AP69"/>
    </row>
    <row r="70" spans="1:42" x14ac:dyDescent="0.25">
      <c r="A70" s="4">
        <v>44295</v>
      </c>
      <c r="B70" s="9">
        <v>6995.174</v>
      </c>
      <c r="C70" s="4">
        <v>44295</v>
      </c>
      <c r="D70" s="9">
        <v>29768.06</v>
      </c>
      <c r="E70" s="4">
        <v>44302</v>
      </c>
      <c r="F70" s="9">
        <v>3426.6179999999999</v>
      </c>
      <c r="G70" s="4">
        <v>44295</v>
      </c>
      <c r="H70" s="9">
        <v>19228.03</v>
      </c>
      <c r="I70" s="4">
        <v>44295</v>
      </c>
      <c r="J70" s="9">
        <v>11238.52</v>
      </c>
      <c r="K70" s="4">
        <v>44295</v>
      </c>
      <c r="L70" s="9">
        <v>4128.8</v>
      </c>
      <c r="M70" s="4">
        <v>44295</v>
      </c>
      <c r="N70" s="9">
        <v>6915.75</v>
      </c>
      <c r="O70" s="4">
        <v>44295</v>
      </c>
      <c r="P70" s="9">
        <v>28698.799999999999</v>
      </c>
      <c r="Q70" s="4">
        <v>44295</v>
      </c>
      <c r="R70" s="9">
        <v>6169.41</v>
      </c>
      <c r="S70" s="4">
        <v>44295</v>
      </c>
      <c r="T70" s="9">
        <v>15234.16</v>
      </c>
      <c r="U70" s="4">
        <v>44297</v>
      </c>
      <c r="V70" s="9">
        <v>3131.88</v>
      </c>
      <c r="W70" s="4">
        <v>44295</v>
      </c>
      <c r="X70" s="9">
        <v>117669.9</v>
      </c>
      <c r="Y70" s="4">
        <v>44295</v>
      </c>
      <c r="Z70" s="9">
        <v>8117.12</v>
      </c>
      <c r="AA70" s="4">
        <v>44303</v>
      </c>
      <c r="AB70" s="9">
        <v>17158.810000000001</v>
      </c>
      <c r="AC70" s="4">
        <v>44297</v>
      </c>
      <c r="AD70" s="9">
        <v>14834.85</v>
      </c>
      <c r="AE70" s="4">
        <v>44295</v>
      </c>
      <c r="AF70" s="9">
        <v>713.36</v>
      </c>
      <c r="AG70" s="4">
        <v>44297</v>
      </c>
      <c r="AH70" s="9">
        <v>3486.03</v>
      </c>
      <c r="AI70" s="4">
        <v>44295</v>
      </c>
      <c r="AJ70" s="9">
        <v>61458.47</v>
      </c>
      <c r="AM70"/>
      <c r="AP70"/>
    </row>
    <row r="71" spans="1:42" x14ac:dyDescent="0.25">
      <c r="A71" s="4">
        <v>44302</v>
      </c>
      <c r="B71" s="9">
        <v>7063.4539999999997</v>
      </c>
      <c r="C71" s="4">
        <v>44302</v>
      </c>
      <c r="D71" s="9">
        <v>29683.37</v>
      </c>
      <c r="E71" s="4">
        <v>44309</v>
      </c>
      <c r="F71" s="9">
        <v>3474.1660000000002</v>
      </c>
      <c r="G71" s="4">
        <v>44302</v>
      </c>
      <c r="H71" s="9">
        <v>19351.32</v>
      </c>
      <c r="I71" s="4">
        <v>44302</v>
      </c>
      <c r="J71" s="9">
        <v>11262.97</v>
      </c>
      <c r="K71" s="4">
        <v>44302</v>
      </c>
      <c r="L71" s="9">
        <v>4185.47</v>
      </c>
      <c r="M71" s="4">
        <v>44302</v>
      </c>
      <c r="N71" s="9">
        <v>7019.53</v>
      </c>
      <c r="O71" s="4">
        <v>44302</v>
      </c>
      <c r="P71" s="9">
        <v>28969.71</v>
      </c>
      <c r="Q71" s="4">
        <v>44302</v>
      </c>
      <c r="R71" s="9">
        <v>6287.07</v>
      </c>
      <c r="S71" s="4">
        <v>44302</v>
      </c>
      <c r="T71" s="9">
        <v>15459.75</v>
      </c>
      <c r="U71" s="4">
        <v>44304</v>
      </c>
      <c r="V71" s="9">
        <v>3198.62</v>
      </c>
      <c r="W71" s="4">
        <v>44302</v>
      </c>
      <c r="X71" s="9">
        <v>121113.9</v>
      </c>
      <c r="Y71" s="4">
        <v>44302</v>
      </c>
      <c r="Z71" s="9">
        <v>8153.37</v>
      </c>
      <c r="AA71" s="4">
        <v>44310</v>
      </c>
      <c r="AB71" s="9">
        <v>17300.27</v>
      </c>
      <c r="AC71" s="4">
        <v>44304</v>
      </c>
      <c r="AD71" s="9">
        <v>14617.85</v>
      </c>
      <c r="AE71" s="4">
        <v>44302</v>
      </c>
      <c r="AF71" s="9">
        <v>716.8</v>
      </c>
      <c r="AG71" s="4">
        <v>44304</v>
      </c>
      <c r="AH71" s="9">
        <v>3598.44</v>
      </c>
      <c r="AI71" s="4">
        <v>44302</v>
      </c>
      <c r="AJ71" s="9">
        <v>62898.13</v>
      </c>
      <c r="AM71"/>
      <c r="AP71"/>
    </row>
    <row r="72" spans="1:42" x14ac:dyDescent="0.25">
      <c r="A72" s="4">
        <v>44309</v>
      </c>
      <c r="B72" s="9">
        <v>7060.7070000000003</v>
      </c>
      <c r="C72" s="4">
        <v>44309</v>
      </c>
      <c r="D72" s="9">
        <v>29020.63</v>
      </c>
      <c r="E72" s="4">
        <v>44316</v>
      </c>
      <c r="F72" s="9">
        <v>3446.8560000000002</v>
      </c>
      <c r="G72" s="4">
        <v>44309</v>
      </c>
      <c r="H72" s="9">
        <v>19102.330000000002</v>
      </c>
      <c r="I72" s="4">
        <v>44309</v>
      </c>
      <c r="J72" s="9">
        <v>11200.54</v>
      </c>
      <c r="K72" s="4">
        <v>44309</v>
      </c>
      <c r="L72" s="9">
        <v>4180.17</v>
      </c>
      <c r="M72" s="4">
        <v>44309</v>
      </c>
      <c r="N72" s="9">
        <v>6938.56</v>
      </c>
      <c r="O72" s="4">
        <v>44309</v>
      </c>
      <c r="P72" s="9">
        <v>29078.75</v>
      </c>
      <c r="Q72" s="4">
        <v>44309</v>
      </c>
      <c r="R72" s="9">
        <v>6257.94</v>
      </c>
      <c r="S72" s="4">
        <v>44309</v>
      </c>
      <c r="T72" s="9">
        <v>15279.62</v>
      </c>
      <c r="U72" s="4">
        <v>44311</v>
      </c>
      <c r="V72" s="9">
        <v>3186.1</v>
      </c>
      <c r="W72" s="4">
        <v>44309</v>
      </c>
      <c r="X72" s="9">
        <v>120530.1</v>
      </c>
      <c r="Y72" s="4">
        <v>44309</v>
      </c>
      <c r="Z72" s="9">
        <v>8072.18</v>
      </c>
      <c r="AA72" s="4">
        <v>44317</v>
      </c>
      <c r="AB72" s="9">
        <v>17566.66</v>
      </c>
      <c r="AC72" s="4">
        <v>44311</v>
      </c>
      <c r="AD72" s="9">
        <v>14341.35</v>
      </c>
      <c r="AE72" s="4">
        <v>44309</v>
      </c>
      <c r="AF72" s="9">
        <v>715.77</v>
      </c>
      <c r="AG72" s="4">
        <v>44311</v>
      </c>
      <c r="AH72" s="9">
        <v>3597.17</v>
      </c>
      <c r="AI72" s="4">
        <v>44309</v>
      </c>
      <c r="AJ72" s="9">
        <v>61478.76</v>
      </c>
      <c r="AM72"/>
      <c r="AP72"/>
    </row>
    <row r="73" spans="1:42" x14ac:dyDescent="0.25">
      <c r="A73" s="4">
        <v>44316</v>
      </c>
      <c r="B73" s="9">
        <v>7025.817</v>
      </c>
      <c r="C73" s="4">
        <v>44316</v>
      </c>
      <c r="D73" s="9">
        <v>28812.63</v>
      </c>
      <c r="E73" s="4">
        <v>44323</v>
      </c>
      <c r="F73" s="9">
        <v>3418.8739999999998</v>
      </c>
      <c r="G73" s="4">
        <v>44316</v>
      </c>
      <c r="H73" s="9">
        <v>19108.330000000002</v>
      </c>
      <c r="I73" s="4">
        <v>44316</v>
      </c>
      <c r="J73" s="9">
        <v>11022.34</v>
      </c>
      <c r="K73" s="4">
        <v>44316</v>
      </c>
      <c r="L73" s="9">
        <v>4181.17</v>
      </c>
      <c r="M73" s="4">
        <v>44316</v>
      </c>
      <c r="N73" s="9">
        <v>6969.81</v>
      </c>
      <c r="O73" s="4">
        <v>44316</v>
      </c>
      <c r="P73" s="9">
        <v>28724.880000000001</v>
      </c>
      <c r="Q73" s="4">
        <v>44316</v>
      </c>
      <c r="R73" s="9">
        <v>6269.48</v>
      </c>
      <c r="S73" s="4">
        <v>44316</v>
      </c>
      <c r="T73" s="9">
        <v>15135.91</v>
      </c>
      <c r="U73" s="4">
        <v>44318</v>
      </c>
      <c r="V73" s="9">
        <v>3147.86</v>
      </c>
      <c r="W73" s="4">
        <v>44316</v>
      </c>
      <c r="X73" s="9">
        <v>118893.8</v>
      </c>
      <c r="Y73" s="4">
        <v>44316</v>
      </c>
      <c r="Z73" s="9">
        <v>8092.97</v>
      </c>
      <c r="AA73" s="4">
        <v>44324</v>
      </c>
      <c r="AB73" s="9">
        <v>17285</v>
      </c>
      <c r="AC73" s="4">
        <v>44318</v>
      </c>
      <c r="AD73" s="9">
        <v>14631.1</v>
      </c>
      <c r="AE73" s="4">
        <v>44316</v>
      </c>
      <c r="AF73" s="9">
        <v>707.56</v>
      </c>
      <c r="AG73" s="4">
        <v>44318</v>
      </c>
      <c r="AH73" s="9">
        <v>3544</v>
      </c>
      <c r="AI73" s="4">
        <v>44316</v>
      </c>
      <c r="AJ73" s="9">
        <v>61096.37</v>
      </c>
      <c r="AM73"/>
      <c r="AP73"/>
    </row>
    <row r="74" spans="1:42" x14ac:dyDescent="0.25">
      <c r="A74" s="4">
        <v>44323</v>
      </c>
      <c r="B74" s="9">
        <v>7080.8280000000004</v>
      </c>
      <c r="C74" s="4">
        <v>44323</v>
      </c>
      <c r="D74" s="9">
        <v>29357.82</v>
      </c>
      <c r="E74" s="4">
        <v>44330</v>
      </c>
      <c r="F74" s="9">
        <v>3490.3760000000002</v>
      </c>
      <c r="G74" s="4">
        <v>44323</v>
      </c>
      <c r="H74" s="9">
        <v>19472.740000000002</v>
      </c>
      <c r="I74" s="4">
        <v>44323</v>
      </c>
      <c r="J74" s="9">
        <v>11173.57</v>
      </c>
      <c r="K74" s="4">
        <v>44323</v>
      </c>
      <c r="L74" s="9">
        <v>4232.6000000000004</v>
      </c>
      <c r="M74" s="4">
        <v>44323</v>
      </c>
      <c r="N74" s="9">
        <v>7129.71</v>
      </c>
      <c r="O74" s="4">
        <v>44323</v>
      </c>
      <c r="P74" s="9">
        <v>28610.65</v>
      </c>
      <c r="Q74" s="4">
        <v>44323</v>
      </c>
      <c r="R74" s="9">
        <v>6385.51</v>
      </c>
      <c r="S74" s="4">
        <v>44323</v>
      </c>
      <c r="T74" s="9">
        <v>15399.65</v>
      </c>
      <c r="U74" s="4">
        <v>44325</v>
      </c>
      <c r="V74" s="9">
        <v>3197.2</v>
      </c>
      <c r="W74" s="4">
        <v>44323</v>
      </c>
      <c r="X74" s="9">
        <v>122038.1</v>
      </c>
      <c r="Y74" s="4">
        <v>44323</v>
      </c>
      <c r="Z74" s="9">
        <v>8336.5499999999993</v>
      </c>
      <c r="AA74" s="4">
        <v>44331</v>
      </c>
      <c r="AB74" s="9">
        <v>15827.09</v>
      </c>
      <c r="AC74" s="4">
        <v>44325</v>
      </c>
      <c r="AD74" s="9">
        <v>14823.15</v>
      </c>
      <c r="AE74" s="4">
        <v>44323</v>
      </c>
      <c r="AF74" s="9">
        <v>718.41</v>
      </c>
      <c r="AG74" s="4">
        <v>44325</v>
      </c>
      <c r="AH74" s="9">
        <v>3682.69</v>
      </c>
      <c r="AI74" s="4">
        <v>44323</v>
      </c>
      <c r="AJ74" s="9">
        <v>62573.36</v>
      </c>
      <c r="AM74"/>
      <c r="AP74"/>
    </row>
    <row r="75" spans="1:42" x14ac:dyDescent="0.25">
      <c r="A75" s="4">
        <v>44330</v>
      </c>
      <c r="B75" s="9">
        <v>7014.241</v>
      </c>
      <c r="C75" s="4">
        <v>44330</v>
      </c>
      <c r="D75" s="9">
        <v>28084.47</v>
      </c>
      <c r="E75" s="4">
        <v>44337</v>
      </c>
      <c r="F75" s="9">
        <v>3486.5569999999998</v>
      </c>
      <c r="G75" s="4">
        <v>44330</v>
      </c>
      <c r="H75" s="9">
        <v>19366.689999999999</v>
      </c>
      <c r="I75" s="4">
        <v>44330</v>
      </c>
      <c r="J75" s="9">
        <v>11120.77</v>
      </c>
      <c r="K75" s="4">
        <v>44330</v>
      </c>
      <c r="L75" s="9">
        <v>4173.8500000000004</v>
      </c>
      <c r="M75" s="4">
        <v>44330</v>
      </c>
      <c r="N75" s="9">
        <v>7043.61</v>
      </c>
      <c r="O75" s="4">
        <v>44330</v>
      </c>
      <c r="P75" s="9">
        <v>28027.57</v>
      </c>
      <c r="Q75" s="4">
        <v>44330</v>
      </c>
      <c r="R75" s="9">
        <v>6385.14</v>
      </c>
      <c r="S75" s="4">
        <v>44330</v>
      </c>
      <c r="T75" s="9">
        <v>15416.64</v>
      </c>
      <c r="U75" s="4">
        <v>44332</v>
      </c>
      <c r="V75" s="9">
        <v>3153.32</v>
      </c>
      <c r="W75" s="4">
        <v>44330</v>
      </c>
      <c r="X75" s="9">
        <v>121880.8</v>
      </c>
      <c r="Y75" s="4">
        <v>44330</v>
      </c>
      <c r="Z75" s="9">
        <v>8101.87</v>
      </c>
      <c r="AA75" s="4">
        <v>44338</v>
      </c>
      <c r="AB75" s="9">
        <v>16302.06</v>
      </c>
      <c r="AC75" s="4">
        <v>44332</v>
      </c>
      <c r="AD75" s="9">
        <v>14677.8</v>
      </c>
      <c r="AE75" s="4">
        <v>44330</v>
      </c>
      <c r="AF75" s="9">
        <v>703.33</v>
      </c>
      <c r="AG75" s="4">
        <v>44332</v>
      </c>
      <c r="AH75" s="9">
        <v>3637.6</v>
      </c>
      <c r="AI75" s="4">
        <v>44330</v>
      </c>
      <c r="AJ75" s="9">
        <v>60573.37</v>
      </c>
      <c r="AM75"/>
      <c r="AP75"/>
    </row>
    <row r="76" spans="1:42" x14ac:dyDescent="0.25">
      <c r="A76" s="4">
        <v>44337</v>
      </c>
      <c r="B76" s="9">
        <v>7030.2550000000001</v>
      </c>
      <c r="C76" s="4">
        <v>44337</v>
      </c>
      <c r="D76" s="9">
        <v>28317.83</v>
      </c>
      <c r="E76" s="4">
        <v>44344</v>
      </c>
      <c r="F76" s="9">
        <v>3600.7840000000001</v>
      </c>
      <c r="G76" s="4">
        <v>44337</v>
      </c>
      <c r="H76" s="9">
        <v>19527.3</v>
      </c>
      <c r="I76" s="4">
        <v>44337</v>
      </c>
      <c r="J76" s="9">
        <v>11225.58</v>
      </c>
      <c r="K76" s="4">
        <v>44337</v>
      </c>
      <c r="L76" s="9">
        <v>4155.8599999999997</v>
      </c>
      <c r="M76" s="4">
        <v>44337</v>
      </c>
      <c r="N76" s="9">
        <v>7018.05</v>
      </c>
      <c r="O76" s="4">
        <v>44337</v>
      </c>
      <c r="P76" s="9">
        <v>28458.44</v>
      </c>
      <c r="Q76" s="4">
        <v>44337</v>
      </c>
      <c r="R76" s="9">
        <v>6386.41</v>
      </c>
      <c r="S76" s="4">
        <v>44337</v>
      </c>
      <c r="T76" s="9">
        <v>15437.51</v>
      </c>
      <c r="U76" s="4">
        <v>44339</v>
      </c>
      <c r="V76" s="9">
        <v>3156.42</v>
      </c>
      <c r="W76" s="4">
        <v>44337</v>
      </c>
      <c r="X76" s="9">
        <v>122592.5</v>
      </c>
      <c r="Y76" s="4">
        <v>44337</v>
      </c>
      <c r="Z76" s="9">
        <v>8129.69</v>
      </c>
      <c r="AA76" s="4">
        <v>44345</v>
      </c>
      <c r="AB76" s="9">
        <v>16870.86</v>
      </c>
      <c r="AC76" s="4">
        <v>44339</v>
      </c>
      <c r="AD76" s="9">
        <v>15175.3</v>
      </c>
      <c r="AE76" s="4">
        <v>44337</v>
      </c>
      <c r="AF76" s="9">
        <v>706.96</v>
      </c>
      <c r="AG76" s="4">
        <v>44339</v>
      </c>
      <c r="AH76" s="9">
        <v>3660.48</v>
      </c>
      <c r="AI76" s="4">
        <v>44337</v>
      </c>
      <c r="AJ76" s="9">
        <v>60210</v>
      </c>
      <c r="AM76"/>
      <c r="AP76"/>
    </row>
    <row r="77" spans="1:42" x14ac:dyDescent="0.25">
      <c r="A77" s="4">
        <v>44344</v>
      </c>
      <c r="B77" s="9">
        <v>7179.5079999999998</v>
      </c>
      <c r="C77" s="4">
        <v>44344</v>
      </c>
      <c r="D77" s="9">
        <v>29149.41</v>
      </c>
      <c r="E77" s="4">
        <v>44351</v>
      </c>
      <c r="F77" s="9">
        <v>3591.8449999999998</v>
      </c>
      <c r="G77" s="4">
        <v>44344</v>
      </c>
      <c r="H77" s="9">
        <v>19852.18</v>
      </c>
      <c r="I77" s="4">
        <v>44344</v>
      </c>
      <c r="J77" s="9">
        <v>11426.15</v>
      </c>
      <c r="K77" s="4">
        <v>44344</v>
      </c>
      <c r="L77" s="9">
        <v>4204.1099999999997</v>
      </c>
      <c r="M77" s="4">
        <v>44344</v>
      </c>
      <c r="N77" s="9">
        <v>7022.61</v>
      </c>
      <c r="O77" s="4">
        <v>44344</v>
      </c>
      <c r="P77" s="9">
        <v>29124.41</v>
      </c>
      <c r="Q77" s="4">
        <v>44344</v>
      </c>
      <c r="R77" s="9">
        <v>6484.11</v>
      </c>
      <c r="S77" s="4">
        <v>44344</v>
      </c>
      <c r="T77" s="9">
        <v>15519.98</v>
      </c>
      <c r="U77" s="4">
        <v>44346</v>
      </c>
      <c r="V77" s="9">
        <v>3188.73</v>
      </c>
      <c r="W77" s="4">
        <v>44344</v>
      </c>
      <c r="X77" s="9">
        <v>125561.4</v>
      </c>
      <c r="Y77" s="4">
        <v>44344</v>
      </c>
      <c r="Z77" s="9">
        <v>8283.2999999999993</v>
      </c>
      <c r="AA77" s="4">
        <v>44352</v>
      </c>
      <c r="AB77" s="9">
        <v>17147.41</v>
      </c>
      <c r="AC77" s="4">
        <v>44346</v>
      </c>
      <c r="AD77" s="9">
        <v>15435.65</v>
      </c>
      <c r="AE77" s="4">
        <v>44344</v>
      </c>
      <c r="AF77" s="9">
        <v>713.28</v>
      </c>
      <c r="AG77" s="4">
        <v>44346</v>
      </c>
      <c r="AH77" s="9">
        <v>3730.55</v>
      </c>
      <c r="AI77" s="4">
        <v>44344</v>
      </c>
      <c r="AJ77" s="9">
        <v>61345.49</v>
      </c>
      <c r="AM77"/>
      <c r="AP77"/>
    </row>
    <row r="78" spans="1:42" x14ac:dyDescent="0.25">
      <c r="A78" s="4">
        <v>44351</v>
      </c>
      <c r="B78" s="9">
        <v>7295.3519999999999</v>
      </c>
      <c r="C78" s="4">
        <v>44351</v>
      </c>
      <c r="D78" s="9">
        <v>28941.52</v>
      </c>
      <c r="E78" s="4">
        <v>44358</v>
      </c>
      <c r="F78" s="9">
        <v>3589.748</v>
      </c>
      <c r="G78" s="4">
        <v>44351</v>
      </c>
      <c r="H78" s="9">
        <v>20029.189999999999</v>
      </c>
      <c r="I78" s="4">
        <v>44351</v>
      </c>
      <c r="J78" s="9">
        <v>11570.68</v>
      </c>
      <c r="K78" s="4">
        <v>44351</v>
      </c>
      <c r="L78" s="9">
        <v>4229.8900000000003</v>
      </c>
      <c r="M78" s="4">
        <v>44351</v>
      </c>
      <c r="N78" s="9">
        <v>7069.04</v>
      </c>
      <c r="O78" s="4">
        <v>44351</v>
      </c>
      <c r="P78" s="9">
        <v>28918.1</v>
      </c>
      <c r="Q78" s="4">
        <v>44351</v>
      </c>
      <c r="R78" s="9">
        <v>6515.66</v>
      </c>
      <c r="S78" s="4">
        <v>44351</v>
      </c>
      <c r="T78" s="9">
        <v>15692.9</v>
      </c>
      <c r="U78" s="4">
        <v>44353</v>
      </c>
      <c r="V78" s="9">
        <v>3240.08</v>
      </c>
      <c r="W78" s="4">
        <v>44351</v>
      </c>
      <c r="X78" s="9">
        <v>130125.8</v>
      </c>
      <c r="Y78" s="4">
        <v>44351</v>
      </c>
      <c r="Z78" s="9">
        <v>8273.7000000000007</v>
      </c>
      <c r="AA78" s="4">
        <v>44359</v>
      </c>
      <c r="AB78" s="9">
        <v>17213.52</v>
      </c>
      <c r="AC78" s="4">
        <v>44353</v>
      </c>
      <c r="AD78" s="9">
        <v>15670.25</v>
      </c>
      <c r="AE78" s="4">
        <v>44351</v>
      </c>
      <c r="AF78" s="9">
        <v>720.18</v>
      </c>
      <c r="AG78" s="4">
        <v>44353</v>
      </c>
      <c r="AH78" s="9">
        <v>3807.43</v>
      </c>
      <c r="AI78" s="4">
        <v>44351</v>
      </c>
      <c r="AJ78" s="9">
        <v>61616.800000000003</v>
      </c>
      <c r="AM78"/>
      <c r="AP78"/>
    </row>
    <row r="79" spans="1:42" x14ac:dyDescent="0.25">
      <c r="A79" s="4">
        <v>44358</v>
      </c>
      <c r="B79" s="9">
        <v>7312.3329999999996</v>
      </c>
      <c r="C79" s="4">
        <v>44358</v>
      </c>
      <c r="D79" s="9">
        <v>28948.73</v>
      </c>
      <c r="E79" s="4">
        <v>44365</v>
      </c>
      <c r="F79" s="9">
        <v>3525.0970000000002</v>
      </c>
      <c r="G79" s="4">
        <v>44358</v>
      </c>
      <c r="H79" s="9">
        <v>20138.349999999999</v>
      </c>
      <c r="I79" s="4">
        <v>44358</v>
      </c>
      <c r="J79" s="9">
        <v>11841.3</v>
      </c>
      <c r="K79" s="4">
        <v>44358</v>
      </c>
      <c r="L79" s="9">
        <v>4247.4399999999996</v>
      </c>
      <c r="M79" s="4">
        <v>44358</v>
      </c>
      <c r="N79" s="9">
        <v>7134.06</v>
      </c>
      <c r="O79" s="4">
        <v>44358</v>
      </c>
      <c r="P79" s="9">
        <v>28842.13</v>
      </c>
      <c r="Q79" s="4">
        <v>44358</v>
      </c>
      <c r="R79" s="9">
        <v>6600.66</v>
      </c>
      <c r="S79" s="4">
        <v>44358</v>
      </c>
      <c r="T79" s="9">
        <v>15693.27</v>
      </c>
      <c r="U79" s="4">
        <v>44360</v>
      </c>
      <c r="V79" s="9">
        <v>3249.32</v>
      </c>
      <c r="W79" s="4">
        <v>44358</v>
      </c>
      <c r="X79" s="9">
        <v>129441</v>
      </c>
      <c r="Y79" s="4">
        <v>44358</v>
      </c>
      <c r="Z79" s="9">
        <v>8335.59</v>
      </c>
      <c r="AA79" s="4">
        <v>44366</v>
      </c>
      <c r="AB79" s="9">
        <v>17318.54</v>
      </c>
      <c r="AC79" s="4">
        <v>44360</v>
      </c>
      <c r="AD79" s="9">
        <v>15799.35</v>
      </c>
      <c r="AE79" s="4">
        <v>44358</v>
      </c>
      <c r="AF79" s="9">
        <v>728.48</v>
      </c>
      <c r="AG79" s="4">
        <v>44360</v>
      </c>
      <c r="AH79" s="9">
        <v>3841.53</v>
      </c>
      <c r="AI79" s="4">
        <v>44358</v>
      </c>
      <c r="AJ79" s="9">
        <v>61444.66</v>
      </c>
      <c r="AM79"/>
      <c r="AP79"/>
    </row>
    <row r="80" spans="1:42" x14ac:dyDescent="0.25">
      <c r="A80" s="4">
        <v>44365</v>
      </c>
      <c r="B80" s="9">
        <v>7368.8509999999997</v>
      </c>
      <c r="C80" s="4">
        <v>44365</v>
      </c>
      <c r="D80" s="9">
        <v>28964.080000000002</v>
      </c>
      <c r="E80" s="4">
        <v>44372</v>
      </c>
      <c r="F80" s="9">
        <v>3607.5619999999999</v>
      </c>
      <c r="G80" s="4">
        <v>44365</v>
      </c>
      <c r="H80" s="9">
        <v>19999.59</v>
      </c>
      <c r="I80" s="4">
        <v>44365</v>
      </c>
      <c r="J80" s="9">
        <v>11941.25</v>
      </c>
      <c r="K80" s="4">
        <v>44365</v>
      </c>
      <c r="L80" s="9">
        <v>4166.45</v>
      </c>
      <c r="M80" s="4">
        <v>44365</v>
      </c>
      <c r="N80" s="9">
        <v>7017.47</v>
      </c>
      <c r="O80" s="4">
        <v>44365</v>
      </c>
      <c r="P80" s="9">
        <v>28801.27</v>
      </c>
      <c r="Q80" s="4">
        <v>44365</v>
      </c>
      <c r="R80" s="9">
        <v>6569.16</v>
      </c>
      <c r="S80" s="4">
        <v>44365</v>
      </c>
      <c r="T80" s="9">
        <v>15448.04</v>
      </c>
      <c r="U80" s="4">
        <v>44367</v>
      </c>
      <c r="V80" s="9">
        <v>3267.93</v>
      </c>
      <c r="W80" s="4">
        <v>44365</v>
      </c>
      <c r="X80" s="9">
        <v>128405.4</v>
      </c>
      <c r="Y80" s="4">
        <v>44365</v>
      </c>
      <c r="Z80" s="9">
        <v>8088.95</v>
      </c>
      <c r="AA80" s="4">
        <v>44373</v>
      </c>
      <c r="AB80" s="9">
        <v>17502.990000000002</v>
      </c>
      <c r="AC80" s="4">
        <v>44367</v>
      </c>
      <c r="AD80" s="9">
        <v>15683.35</v>
      </c>
      <c r="AE80" s="4">
        <v>44365</v>
      </c>
      <c r="AF80" s="9">
        <v>719.63</v>
      </c>
      <c r="AG80" s="4">
        <v>44367</v>
      </c>
      <c r="AH80" s="9">
        <v>3802.95</v>
      </c>
      <c r="AI80" s="4">
        <v>44365</v>
      </c>
      <c r="AJ80" s="9">
        <v>59503.87</v>
      </c>
      <c r="AM80"/>
      <c r="AP80"/>
    </row>
    <row r="81" spans="1:42" x14ac:dyDescent="0.25">
      <c r="A81" s="4">
        <v>44372</v>
      </c>
      <c r="B81" s="9">
        <v>7308.0450000000001</v>
      </c>
      <c r="C81" s="4">
        <v>44372</v>
      </c>
      <c r="D81" s="9">
        <v>29066.18</v>
      </c>
      <c r="E81" s="4">
        <v>44379</v>
      </c>
      <c r="F81" s="9">
        <v>3518.76</v>
      </c>
      <c r="G81" s="4">
        <v>44372</v>
      </c>
      <c r="H81" s="9">
        <v>20230.259999999998</v>
      </c>
      <c r="I81" s="4">
        <v>44372</v>
      </c>
      <c r="J81" s="9">
        <v>11999.7</v>
      </c>
      <c r="K81" s="4">
        <v>44372</v>
      </c>
      <c r="L81" s="9">
        <v>4280.7</v>
      </c>
      <c r="M81" s="4">
        <v>44372</v>
      </c>
      <c r="N81" s="9">
        <v>7136.07</v>
      </c>
      <c r="O81" s="4">
        <v>44372</v>
      </c>
      <c r="P81" s="9">
        <v>29288.22</v>
      </c>
      <c r="Q81" s="4">
        <v>44372</v>
      </c>
      <c r="R81" s="9">
        <v>6622.87</v>
      </c>
      <c r="S81" s="4">
        <v>44372</v>
      </c>
      <c r="T81" s="9">
        <v>15607.97</v>
      </c>
      <c r="U81" s="4">
        <v>44374</v>
      </c>
      <c r="V81" s="9">
        <v>3302.84</v>
      </c>
      <c r="W81" s="4">
        <v>44372</v>
      </c>
      <c r="X81" s="9">
        <v>127255.6</v>
      </c>
      <c r="Y81" s="4">
        <v>44372</v>
      </c>
      <c r="Z81" s="9">
        <v>8373.6200000000008</v>
      </c>
      <c r="AA81" s="4">
        <v>44380</v>
      </c>
      <c r="AB81" s="9">
        <v>17710.150000000001</v>
      </c>
      <c r="AC81" s="4">
        <v>44374</v>
      </c>
      <c r="AD81" s="9">
        <v>15860.35</v>
      </c>
      <c r="AE81" s="4">
        <v>44372</v>
      </c>
      <c r="AF81" s="9">
        <v>733.14</v>
      </c>
      <c r="AG81" s="4">
        <v>44374</v>
      </c>
      <c r="AH81" s="9">
        <v>3831.84</v>
      </c>
      <c r="AI81" s="4">
        <v>44372</v>
      </c>
      <c r="AJ81" s="9">
        <v>60140.15</v>
      </c>
      <c r="AM81"/>
      <c r="AP81"/>
    </row>
    <row r="82" spans="1:42" x14ac:dyDescent="0.25">
      <c r="A82" s="4">
        <v>44379</v>
      </c>
      <c r="B82" s="9">
        <v>7308.5540000000001</v>
      </c>
      <c r="C82" s="4">
        <v>44379</v>
      </c>
      <c r="D82" s="9">
        <v>28783.279999999999</v>
      </c>
      <c r="E82" s="4">
        <v>44386</v>
      </c>
      <c r="F82" s="9">
        <v>3524.0880000000002</v>
      </c>
      <c r="G82" s="4">
        <v>44379</v>
      </c>
      <c r="H82" s="9">
        <v>20226.11</v>
      </c>
      <c r="I82" s="4">
        <v>44379</v>
      </c>
      <c r="J82" s="9">
        <v>11964.84</v>
      </c>
      <c r="K82" s="4">
        <v>44379</v>
      </c>
      <c r="L82" s="9">
        <v>4352.34</v>
      </c>
      <c r="M82" s="4">
        <v>44379</v>
      </c>
      <c r="N82" s="9">
        <v>7123.27</v>
      </c>
      <c r="O82" s="4">
        <v>44379</v>
      </c>
      <c r="P82" s="9">
        <v>28310.42</v>
      </c>
      <c r="Q82" s="4">
        <v>44379</v>
      </c>
      <c r="R82" s="9">
        <v>6552.86</v>
      </c>
      <c r="S82" s="4">
        <v>44379</v>
      </c>
      <c r="T82" s="9">
        <v>15650.09</v>
      </c>
      <c r="U82" s="4">
        <v>44381</v>
      </c>
      <c r="V82" s="9">
        <v>3281.78</v>
      </c>
      <c r="W82" s="4">
        <v>44379</v>
      </c>
      <c r="X82" s="9">
        <v>127621.7</v>
      </c>
      <c r="Y82" s="4">
        <v>44379</v>
      </c>
      <c r="Z82" s="9">
        <v>8317.1</v>
      </c>
      <c r="AA82" s="4">
        <v>44387</v>
      </c>
      <c r="AB82" s="9">
        <v>17661.48</v>
      </c>
      <c r="AC82" s="4">
        <v>44381</v>
      </c>
      <c r="AD82" s="9">
        <v>15722.2</v>
      </c>
      <c r="AE82" s="4">
        <v>44379</v>
      </c>
      <c r="AF82" s="9">
        <v>733.55</v>
      </c>
      <c r="AG82" s="4">
        <v>44381</v>
      </c>
      <c r="AH82" s="9">
        <v>3865.42</v>
      </c>
      <c r="AI82" s="4">
        <v>44379</v>
      </c>
      <c r="AJ82" s="9">
        <v>60292.639999999999</v>
      </c>
      <c r="AM82"/>
      <c r="AP82"/>
    </row>
    <row r="83" spans="1:42" x14ac:dyDescent="0.25">
      <c r="A83" s="4">
        <v>44386</v>
      </c>
      <c r="B83" s="9">
        <v>7273.2950000000001</v>
      </c>
      <c r="C83" s="4">
        <v>44386</v>
      </c>
      <c r="D83" s="9">
        <v>27940.42</v>
      </c>
      <c r="E83" s="4">
        <v>44393</v>
      </c>
      <c r="F83" s="9">
        <v>3539.3040000000001</v>
      </c>
      <c r="G83" s="4">
        <v>44386</v>
      </c>
      <c r="H83" s="9">
        <v>20257.95</v>
      </c>
      <c r="I83" s="4">
        <v>44386</v>
      </c>
      <c r="J83" s="9">
        <v>11989.81</v>
      </c>
      <c r="K83" s="4">
        <v>44386</v>
      </c>
      <c r="L83" s="9">
        <v>4369.55</v>
      </c>
      <c r="M83" s="4">
        <v>44386</v>
      </c>
      <c r="N83" s="9">
        <v>7121.88</v>
      </c>
      <c r="O83" s="4">
        <v>44386</v>
      </c>
      <c r="P83" s="9">
        <v>27344.54</v>
      </c>
      <c r="Q83" s="4">
        <v>44386</v>
      </c>
      <c r="R83" s="9">
        <v>6529.42</v>
      </c>
      <c r="S83" s="4">
        <v>44386</v>
      </c>
      <c r="T83" s="9">
        <v>15687.93</v>
      </c>
      <c r="U83" s="4">
        <v>44388</v>
      </c>
      <c r="V83" s="9">
        <v>3217.95</v>
      </c>
      <c r="W83" s="4">
        <v>44386</v>
      </c>
      <c r="X83" s="9">
        <v>125427.8</v>
      </c>
      <c r="Y83" s="4">
        <v>44386</v>
      </c>
      <c r="Z83" s="9">
        <v>8236.27</v>
      </c>
      <c r="AA83" s="4">
        <v>44394</v>
      </c>
      <c r="AB83" s="9">
        <v>17895.25</v>
      </c>
      <c r="AC83" s="4">
        <v>44388</v>
      </c>
      <c r="AD83" s="9">
        <v>15689.8</v>
      </c>
      <c r="AE83" s="4">
        <v>44386</v>
      </c>
      <c r="AF83" s="9">
        <v>732.15</v>
      </c>
      <c r="AG83" s="4">
        <v>44388</v>
      </c>
      <c r="AH83" s="9">
        <v>3855.31</v>
      </c>
      <c r="AI83" s="4">
        <v>44386</v>
      </c>
      <c r="AJ83" s="9">
        <v>60221.84</v>
      </c>
      <c r="AM83"/>
      <c r="AP83"/>
    </row>
    <row r="84" spans="1:42" x14ac:dyDescent="0.25">
      <c r="A84" s="4">
        <v>44393</v>
      </c>
      <c r="B84" s="9">
        <v>7348.1229999999996</v>
      </c>
      <c r="C84" s="4">
        <v>44393</v>
      </c>
      <c r="D84" s="9">
        <v>28003.08</v>
      </c>
      <c r="E84" s="4">
        <v>44400</v>
      </c>
      <c r="F84" s="9">
        <v>3550.3960000000002</v>
      </c>
      <c r="G84" s="4">
        <v>44393</v>
      </c>
      <c r="H84" s="9">
        <v>19985.54</v>
      </c>
      <c r="I84" s="4">
        <v>44393</v>
      </c>
      <c r="J84" s="9">
        <v>12026.5</v>
      </c>
      <c r="K84" s="4">
        <v>44393</v>
      </c>
      <c r="L84" s="9">
        <v>4327.16</v>
      </c>
      <c r="M84" s="4">
        <v>44393</v>
      </c>
      <c r="N84" s="9">
        <v>7008.09</v>
      </c>
      <c r="O84" s="4">
        <v>44393</v>
      </c>
      <c r="P84" s="9">
        <v>28004.68</v>
      </c>
      <c r="Q84" s="4">
        <v>44393</v>
      </c>
      <c r="R84" s="9">
        <v>6460.08</v>
      </c>
      <c r="S84" s="4">
        <v>44393</v>
      </c>
      <c r="T84" s="9">
        <v>15540.31</v>
      </c>
      <c r="U84" s="4">
        <v>44395</v>
      </c>
      <c r="V84" s="9">
        <v>3276.91</v>
      </c>
      <c r="W84" s="4">
        <v>44393</v>
      </c>
      <c r="X84" s="9">
        <v>125960.3</v>
      </c>
      <c r="Y84" s="4">
        <v>44393</v>
      </c>
      <c r="Z84" s="9">
        <v>8050.55</v>
      </c>
      <c r="AA84" s="4">
        <v>44401</v>
      </c>
      <c r="AB84" s="9">
        <v>17572.919999999998</v>
      </c>
      <c r="AC84" s="4">
        <v>44395</v>
      </c>
      <c r="AD84" s="9">
        <v>15923.4</v>
      </c>
      <c r="AE84" s="4">
        <v>44393</v>
      </c>
      <c r="AF84" s="9">
        <v>736.52</v>
      </c>
      <c r="AG84" s="4">
        <v>44395</v>
      </c>
      <c r="AH84" s="9">
        <v>3770.15</v>
      </c>
      <c r="AI84" s="4">
        <v>44393</v>
      </c>
      <c r="AJ84" s="9">
        <v>60437.58</v>
      </c>
      <c r="AM84"/>
      <c r="AP84"/>
    </row>
    <row r="85" spans="1:42" x14ac:dyDescent="0.25">
      <c r="A85" s="4">
        <v>44400</v>
      </c>
      <c r="B85" s="9">
        <v>7394.3519999999999</v>
      </c>
      <c r="C85" s="4">
        <v>44400</v>
      </c>
      <c r="D85" s="9">
        <v>27548</v>
      </c>
      <c r="E85" s="4">
        <v>44407</v>
      </c>
      <c r="F85" s="9">
        <v>3397.357</v>
      </c>
      <c r="G85" s="4">
        <v>44400</v>
      </c>
      <c r="H85" s="9">
        <v>20188.43</v>
      </c>
      <c r="I85" s="4">
        <v>44400</v>
      </c>
      <c r="J85" s="9">
        <v>12130.83</v>
      </c>
      <c r="K85" s="4">
        <v>44400</v>
      </c>
      <c r="L85" s="9">
        <v>4411.79</v>
      </c>
      <c r="M85" s="4">
        <v>44400</v>
      </c>
      <c r="N85" s="9">
        <v>7027.58</v>
      </c>
      <c r="O85" s="4">
        <v>44400</v>
      </c>
      <c r="P85" s="9">
        <v>27321.98</v>
      </c>
      <c r="Q85" s="4">
        <v>44400</v>
      </c>
      <c r="R85" s="9">
        <v>6568.82</v>
      </c>
      <c r="S85" s="4">
        <v>44400</v>
      </c>
      <c r="T85" s="9">
        <v>15669.29</v>
      </c>
      <c r="U85" s="4">
        <v>44402</v>
      </c>
      <c r="V85" s="9">
        <v>3254.42</v>
      </c>
      <c r="W85" s="4">
        <v>44400</v>
      </c>
      <c r="X85" s="9">
        <v>125052.8</v>
      </c>
      <c r="Y85" s="4">
        <v>44400</v>
      </c>
      <c r="Z85" s="9">
        <v>8250.5400000000009</v>
      </c>
      <c r="AA85" s="4">
        <v>44408</v>
      </c>
      <c r="AB85" s="9">
        <v>17247.41</v>
      </c>
      <c r="AC85" s="4">
        <v>44402</v>
      </c>
      <c r="AD85" s="9">
        <v>15856.05</v>
      </c>
      <c r="AE85" s="4">
        <v>44400</v>
      </c>
      <c r="AF85" s="9">
        <v>749.42</v>
      </c>
      <c r="AG85" s="4">
        <v>44402</v>
      </c>
      <c r="AH85" s="9">
        <v>3734.54</v>
      </c>
      <c r="AI85" s="4">
        <v>44400</v>
      </c>
      <c r="AJ85" s="9">
        <v>61932.98</v>
      </c>
      <c r="AM85"/>
      <c r="AP85"/>
    </row>
    <row r="86" spans="1:42" x14ac:dyDescent="0.25">
      <c r="A86" s="4">
        <v>44407</v>
      </c>
      <c r="B86" s="9">
        <v>7392.6239999999998</v>
      </c>
      <c r="C86" s="4">
        <v>44407</v>
      </c>
      <c r="D86" s="9">
        <v>27283.59</v>
      </c>
      <c r="E86" s="4">
        <v>44414</v>
      </c>
      <c r="F86" s="9">
        <v>3458.2280000000001</v>
      </c>
      <c r="G86" s="4">
        <v>44407</v>
      </c>
      <c r="H86" s="9">
        <v>20287.8</v>
      </c>
      <c r="I86" s="4">
        <v>44407</v>
      </c>
      <c r="J86" s="9">
        <v>12116.82</v>
      </c>
      <c r="K86" s="4">
        <v>44407</v>
      </c>
      <c r="L86" s="9">
        <v>4395.26</v>
      </c>
      <c r="M86" s="4">
        <v>44407</v>
      </c>
      <c r="N86" s="9">
        <v>7032.3</v>
      </c>
      <c r="O86" s="4">
        <v>44407</v>
      </c>
      <c r="P86" s="9">
        <v>25961.03</v>
      </c>
      <c r="Q86" s="4">
        <v>44407</v>
      </c>
      <c r="R86" s="9">
        <v>6612.76</v>
      </c>
      <c r="S86" s="4">
        <v>44407</v>
      </c>
      <c r="T86" s="9">
        <v>15544.39</v>
      </c>
      <c r="U86" s="4">
        <v>44409</v>
      </c>
      <c r="V86" s="9">
        <v>3202.32</v>
      </c>
      <c r="W86" s="4">
        <v>44407</v>
      </c>
      <c r="X86" s="9">
        <v>121800.8</v>
      </c>
      <c r="Y86" s="4">
        <v>44407</v>
      </c>
      <c r="Z86" s="9">
        <v>8324.65</v>
      </c>
      <c r="AA86" s="4">
        <v>44415</v>
      </c>
      <c r="AB86" s="9">
        <v>17526.28</v>
      </c>
      <c r="AC86" s="4">
        <v>44409</v>
      </c>
      <c r="AD86" s="9">
        <v>15763.05</v>
      </c>
      <c r="AE86" s="4">
        <v>44407</v>
      </c>
      <c r="AF86" s="9">
        <v>754.31</v>
      </c>
      <c r="AG86" s="4">
        <v>44409</v>
      </c>
      <c r="AH86" s="9">
        <v>3771.58</v>
      </c>
      <c r="AI86" s="4">
        <v>44407</v>
      </c>
      <c r="AJ86" s="9">
        <v>62852.28</v>
      </c>
      <c r="AM86"/>
      <c r="AP86"/>
    </row>
    <row r="87" spans="1:42" x14ac:dyDescent="0.25">
      <c r="A87" s="4">
        <v>44414</v>
      </c>
      <c r="B87" s="9">
        <v>7538.4160000000002</v>
      </c>
      <c r="C87" s="4">
        <v>44414</v>
      </c>
      <c r="D87" s="9">
        <v>27820.04</v>
      </c>
      <c r="E87" s="4">
        <v>44421</v>
      </c>
      <c r="F87" s="9">
        <v>3516.299</v>
      </c>
      <c r="G87" s="4">
        <v>44414</v>
      </c>
      <c r="H87" s="9">
        <v>20475.419999999998</v>
      </c>
      <c r="I87" s="4">
        <v>44414</v>
      </c>
      <c r="J87" s="9">
        <v>12176.3</v>
      </c>
      <c r="K87" s="4">
        <v>44414</v>
      </c>
      <c r="L87" s="9">
        <v>4436.5200000000004</v>
      </c>
      <c r="M87" s="4">
        <v>44414</v>
      </c>
      <c r="N87" s="9">
        <v>7122.95</v>
      </c>
      <c r="O87" s="4">
        <v>44414</v>
      </c>
      <c r="P87" s="9">
        <v>26179.4</v>
      </c>
      <c r="Q87" s="4">
        <v>44414</v>
      </c>
      <c r="R87" s="9">
        <v>6816.96</v>
      </c>
      <c r="S87" s="4">
        <v>44414</v>
      </c>
      <c r="T87" s="9">
        <v>15761.45</v>
      </c>
      <c r="U87" s="4">
        <v>44416</v>
      </c>
      <c r="V87" s="9">
        <v>3270.36</v>
      </c>
      <c r="W87" s="4">
        <v>44414</v>
      </c>
      <c r="X87" s="9">
        <v>122810.4</v>
      </c>
      <c r="Y87" s="4">
        <v>44414</v>
      </c>
      <c r="Z87" s="9">
        <v>8497.15</v>
      </c>
      <c r="AA87" s="4">
        <v>44422</v>
      </c>
      <c r="AB87" s="9">
        <v>16982.11</v>
      </c>
      <c r="AC87" s="4">
        <v>44416</v>
      </c>
      <c r="AD87" s="9">
        <v>16238.2</v>
      </c>
      <c r="AE87" s="4">
        <v>44414</v>
      </c>
      <c r="AF87" s="9">
        <v>767.82</v>
      </c>
      <c r="AG87" s="4">
        <v>44416</v>
      </c>
      <c r="AH87" s="9">
        <v>3805.36</v>
      </c>
      <c r="AI87" s="4">
        <v>44414</v>
      </c>
      <c r="AJ87" s="9">
        <v>62509.23</v>
      </c>
      <c r="AM87"/>
      <c r="AP87"/>
    </row>
    <row r="88" spans="1:42" x14ac:dyDescent="0.25">
      <c r="A88" s="4">
        <v>44421</v>
      </c>
      <c r="B88" s="9">
        <v>7628.9229999999998</v>
      </c>
      <c r="C88" s="4">
        <v>44421</v>
      </c>
      <c r="D88" s="9">
        <v>27977.15</v>
      </c>
      <c r="E88" s="4">
        <v>44428</v>
      </c>
      <c r="F88" s="9">
        <v>3427.3339999999998</v>
      </c>
      <c r="G88" s="4">
        <v>44421</v>
      </c>
      <c r="H88" s="9">
        <v>20518.07</v>
      </c>
      <c r="I88" s="4">
        <v>44421</v>
      </c>
      <c r="J88" s="9">
        <v>12464.44</v>
      </c>
      <c r="K88" s="4">
        <v>44421</v>
      </c>
      <c r="L88" s="9">
        <v>4468</v>
      </c>
      <c r="M88" s="4">
        <v>44421</v>
      </c>
      <c r="N88" s="9">
        <v>7218.71</v>
      </c>
      <c r="O88" s="4">
        <v>44421</v>
      </c>
      <c r="P88" s="9">
        <v>26391.62</v>
      </c>
      <c r="Q88" s="4">
        <v>44421</v>
      </c>
      <c r="R88" s="9">
        <v>6896.04</v>
      </c>
      <c r="S88" s="4">
        <v>44421</v>
      </c>
      <c r="T88" s="9">
        <v>15977.44</v>
      </c>
      <c r="U88" s="4">
        <v>44423</v>
      </c>
      <c r="V88" s="9">
        <v>3171.29</v>
      </c>
      <c r="W88" s="4">
        <v>44421</v>
      </c>
      <c r="X88" s="9">
        <v>121193.8</v>
      </c>
      <c r="Y88" s="4">
        <v>44421</v>
      </c>
      <c r="Z88" s="9">
        <v>8783.2800000000007</v>
      </c>
      <c r="AA88" s="4">
        <v>44429</v>
      </c>
      <c r="AB88" s="9">
        <v>16341.94</v>
      </c>
      <c r="AC88" s="4">
        <v>44423</v>
      </c>
      <c r="AD88" s="9">
        <v>16529.099999999999</v>
      </c>
      <c r="AE88" s="4">
        <v>44421</v>
      </c>
      <c r="AF88" s="9">
        <v>774.83</v>
      </c>
      <c r="AG88" s="4">
        <v>44423</v>
      </c>
      <c r="AH88" s="9">
        <v>3873</v>
      </c>
      <c r="AI88" s="4">
        <v>44421</v>
      </c>
      <c r="AJ88" s="9">
        <v>63269.04</v>
      </c>
      <c r="AM88"/>
      <c r="AP88"/>
    </row>
    <row r="89" spans="1:42" x14ac:dyDescent="0.25">
      <c r="A89" s="4">
        <v>44428</v>
      </c>
      <c r="B89" s="9">
        <v>7460.8720000000003</v>
      </c>
      <c r="C89" s="4">
        <v>44428</v>
      </c>
      <c r="D89" s="9">
        <v>27013.25</v>
      </c>
      <c r="E89" s="4">
        <v>44435</v>
      </c>
      <c r="F89" s="9">
        <v>3522.1570000000002</v>
      </c>
      <c r="G89" s="4">
        <v>44428</v>
      </c>
      <c r="H89" s="9">
        <v>20339.02</v>
      </c>
      <c r="I89" s="4">
        <v>44428</v>
      </c>
      <c r="J89" s="9">
        <v>12415.66</v>
      </c>
      <c r="K89" s="4">
        <v>44428</v>
      </c>
      <c r="L89" s="9">
        <v>4441.67</v>
      </c>
      <c r="M89" s="4">
        <v>44428</v>
      </c>
      <c r="N89" s="9">
        <v>7087.9</v>
      </c>
      <c r="O89" s="4">
        <v>44428</v>
      </c>
      <c r="P89" s="9">
        <v>24849.72</v>
      </c>
      <c r="Q89" s="4">
        <v>44428</v>
      </c>
      <c r="R89" s="9">
        <v>6626.11</v>
      </c>
      <c r="S89" s="4">
        <v>44428</v>
      </c>
      <c r="T89" s="9">
        <v>15808.04</v>
      </c>
      <c r="U89" s="4">
        <v>44430</v>
      </c>
      <c r="V89" s="9">
        <v>3060.51</v>
      </c>
      <c r="W89" s="4">
        <v>44428</v>
      </c>
      <c r="X89" s="9">
        <v>118052.8</v>
      </c>
      <c r="Y89" s="4">
        <v>44428</v>
      </c>
      <c r="Z89" s="9">
        <v>8661.3799999999992</v>
      </c>
      <c r="AA89" s="4">
        <v>44436</v>
      </c>
      <c r="AB89" s="9">
        <v>17209.93</v>
      </c>
      <c r="AC89" s="4">
        <v>44430</v>
      </c>
      <c r="AD89" s="9">
        <v>16450.5</v>
      </c>
      <c r="AE89" s="4">
        <v>44428</v>
      </c>
      <c r="AF89" s="9">
        <v>771.41</v>
      </c>
      <c r="AG89" s="4">
        <v>44430</v>
      </c>
      <c r="AH89" s="9">
        <v>3832.7</v>
      </c>
      <c r="AI89" s="4">
        <v>44428</v>
      </c>
      <c r="AJ89" s="9">
        <v>59800.02</v>
      </c>
      <c r="AM89"/>
      <c r="AP89"/>
    </row>
    <row r="90" spans="1:42" x14ac:dyDescent="0.25">
      <c r="A90" s="4">
        <v>44435</v>
      </c>
      <c r="B90" s="9">
        <v>7488.2860000000001</v>
      </c>
      <c r="C90" s="4">
        <v>44435</v>
      </c>
      <c r="D90" s="9">
        <v>27641.14</v>
      </c>
      <c r="E90" s="4">
        <v>44442</v>
      </c>
      <c r="F90" s="9">
        <v>3581.7339999999999</v>
      </c>
      <c r="G90" s="4">
        <v>44435</v>
      </c>
      <c r="H90" s="9">
        <v>20644.64</v>
      </c>
      <c r="I90" s="4">
        <v>44435</v>
      </c>
      <c r="J90" s="9">
        <v>12439</v>
      </c>
      <c r="K90" s="4">
        <v>44435</v>
      </c>
      <c r="L90" s="9">
        <v>4509.37</v>
      </c>
      <c r="M90" s="4">
        <v>44435</v>
      </c>
      <c r="N90" s="9">
        <v>7148.01</v>
      </c>
      <c r="O90" s="4">
        <v>44435</v>
      </c>
      <c r="P90" s="9">
        <v>25407.89</v>
      </c>
      <c r="Q90" s="4">
        <v>44435</v>
      </c>
      <c r="R90" s="9">
        <v>6681.92</v>
      </c>
      <c r="S90" s="4">
        <v>44435</v>
      </c>
      <c r="T90" s="9">
        <v>15851.75</v>
      </c>
      <c r="U90" s="4">
        <v>44437</v>
      </c>
      <c r="V90" s="9">
        <v>3133.9</v>
      </c>
      <c r="W90" s="4">
        <v>44435</v>
      </c>
      <c r="X90" s="9">
        <v>120677.6</v>
      </c>
      <c r="Y90" s="4">
        <v>44435</v>
      </c>
      <c r="Z90" s="9">
        <v>8841.2900000000009</v>
      </c>
      <c r="AA90" s="4">
        <v>44443</v>
      </c>
      <c r="AB90" s="9">
        <v>17516.919999999998</v>
      </c>
      <c r="AC90" s="4">
        <v>44437</v>
      </c>
      <c r="AD90" s="9">
        <v>16705.2</v>
      </c>
      <c r="AE90" s="4">
        <v>44435</v>
      </c>
      <c r="AF90" s="9">
        <v>787.04</v>
      </c>
      <c r="AG90" s="4">
        <v>44437</v>
      </c>
      <c r="AH90" s="9">
        <v>3887.38</v>
      </c>
      <c r="AI90" s="4">
        <v>44435</v>
      </c>
      <c r="AJ90" s="9">
        <v>61393.15</v>
      </c>
      <c r="AM90"/>
      <c r="AP90"/>
    </row>
    <row r="91" spans="1:42" x14ac:dyDescent="0.25">
      <c r="A91" s="4">
        <v>44442</v>
      </c>
      <c r="B91" s="9">
        <v>7522.91</v>
      </c>
      <c r="C91" s="4">
        <v>44442</v>
      </c>
      <c r="D91" s="9">
        <v>29128.11</v>
      </c>
      <c r="E91" s="4">
        <v>44449</v>
      </c>
      <c r="F91" s="9">
        <v>3703.11</v>
      </c>
      <c r="G91" s="4">
        <v>44442</v>
      </c>
      <c r="H91" s="9">
        <v>20821.43</v>
      </c>
      <c r="I91" s="4">
        <v>44442</v>
      </c>
      <c r="J91" s="9">
        <v>12351.84</v>
      </c>
      <c r="K91" s="4">
        <v>44442</v>
      </c>
      <c r="L91" s="9">
        <v>4535.43</v>
      </c>
      <c r="M91" s="4">
        <v>44442</v>
      </c>
      <c r="N91" s="9">
        <v>7138.35</v>
      </c>
      <c r="O91" s="4">
        <v>44442</v>
      </c>
      <c r="P91" s="9">
        <v>25901.99</v>
      </c>
      <c r="Q91" s="4">
        <v>44442</v>
      </c>
      <c r="R91" s="9">
        <v>6689.99</v>
      </c>
      <c r="S91" s="4">
        <v>44442</v>
      </c>
      <c r="T91" s="9">
        <v>15781.2</v>
      </c>
      <c r="U91" s="4">
        <v>44444</v>
      </c>
      <c r="V91" s="9">
        <v>3201.06</v>
      </c>
      <c r="W91" s="4">
        <v>44442</v>
      </c>
      <c r="X91" s="9">
        <v>116933.2</v>
      </c>
      <c r="Y91" s="4">
        <v>44442</v>
      </c>
      <c r="Z91" s="9">
        <v>8798.25</v>
      </c>
      <c r="AA91" s="4">
        <v>44450</v>
      </c>
      <c r="AB91" s="9">
        <v>17474.57</v>
      </c>
      <c r="AC91" s="4">
        <v>44444</v>
      </c>
      <c r="AD91" s="9">
        <v>17323.599999999999</v>
      </c>
      <c r="AE91" s="4">
        <v>44442</v>
      </c>
      <c r="AF91" s="9">
        <v>789.55</v>
      </c>
      <c r="AG91" s="4">
        <v>44444</v>
      </c>
      <c r="AH91" s="9">
        <v>4001.7</v>
      </c>
      <c r="AI91" s="4">
        <v>44442</v>
      </c>
      <c r="AJ91" s="9">
        <v>60106.720000000001</v>
      </c>
      <c r="AM91"/>
      <c r="AP91"/>
    </row>
    <row r="92" spans="1:42" x14ac:dyDescent="0.25">
      <c r="A92" s="4">
        <v>44449</v>
      </c>
      <c r="B92" s="9">
        <v>7406.6270000000004</v>
      </c>
      <c r="C92" s="4">
        <v>44449</v>
      </c>
      <c r="D92" s="9">
        <v>30381.84</v>
      </c>
      <c r="E92" s="4">
        <v>44456</v>
      </c>
      <c r="F92" s="9">
        <v>3613.9659999999999</v>
      </c>
      <c r="G92" s="4">
        <v>44449</v>
      </c>
      <c r="H92" s="9">
        <v>20633.060000000001</v>
      </c>
      <c r="I92" s="4">
        <v>44449</v>
      </c>
      <c r="J92" s="9">
        <v>12060.64</v>
      </c>
      <c r="K92" s="4">
        <v>44449</v>
      </c>
      <c r="L92" s="9">
        <v>4458.58</v>
      </c>
      <c r="M92" s="4">
        <v>44449</v>
      </c>
      <c r="N92" s="9">
        <v>7029.2</v>
      </c>
      <c r="O92" s="4">
        <v>44449</v>
      </c>
      <c r="P92" s="9">
        <v>26205.91</v>
      </c>
      <c r="Q92" s="4">
        <v>44449</v>
      </c>
      <c r="R92" s="9">
        <v>6663.77</v>
      </c>
      <c r="S92" s="4">
        <v>44449</v>
      </c>
      <c r="T92" s="9">
        <v>15609.81</v>
      </c>
      <c r="U92" s="4">
        <v>44451</v>
      </c>
      <c r="V92" s="9">
        <v>3125.76</v>
      </c>
      <c r="W92" s="4">
        <v>44449</v>
      </c>
      <c r="X92" s="9">
        <v>114285.9</v>
      </c>
      <c r="Y92" s="4">
        <v>44449</v>
      </c>
      <c r="Z92" s="9">
        <v>8651.9500000000007</v>
      </c>
      <c r="AA92" s="4">
        <v>44457</v>
      </c>
      <c r="AB92" s="9">
        <v>17276.79</v>
      </c>
      <c r="AC92" s="4">
        <v>44451</v>
      </c>
      <c r="AD92" s="9">
        <v>17369.25</v>
      </c>
      <c r="AE92" s="4">
        <v>44449</v>
      </c>
      <c r="AF92" s="9">
        <v>788.49</v>
      </c>
      <c r="AG92" s="4">
        <v>44451</v>
      </c>
      <c r="AH92" s="9">
        <v>4002.66</v>
      </c>
      <c r="AI92" s="4">
        <v>44449</v>
      </c>
      <c r="AJ92" s="9">
        <v>58175.75</v>
      </c>
      <c r="AM92"/>
      <c r="AP92"/>
    </row>
    <row r="93" spans="1:42" x14ac:dyDescent="0.25">
      <c r="A93" s="4">
        <v>44456</v>
      </c>
      <c r="B93" s="9">
        <v>7403.7219999999998</v>
      </c>
      <c r="C93" s="4">
        <v>44456</v>
      </c>
      <c r="D93" s="9">
        <v>30500.05</v>
      </c>
      <c r="E93" s="4">
        <v>44463</v>
      </c>
      <c r="F93" s="9">
        <v>3613.067</v>
      </c>
      <c r="G93" s="4">
        <v>44456</v>
      </c>
      <c r="H93" s="9">
        <v>20490.36</v>
      </c>
      <c r="I93" s="4">
        <v>44456</v>
      </c>
      <c r="J93" s="9">
        <v>11935.53</v>
      </c>
      <c r="K93" s="4">
        <v>44456</v>
      </c>
      <c r="L93" s="9">
        <v>4432.99</v>
      </c>
      <c r="M93" s="4">
        <v>44456</v>
      </c>
      <c r="N93" s="9">
        <v>6963.64</v>
      </c>
      <c r="O93" s="4">
        <v>44456</v>
      </c>
      <c r="P93" s="9">
        <v>24920.76</v>
      </c>
      <c r="Q93" s="4">
        <v>44456</v>
      </c>
      <c r="R93" s="9">
        <v>6570.19</v>
      </c>
      <c r="S93" s="4">
        <v>44456</v>
      </c>
      <c r="T93" s="9">
        <v>15490.17</v>
      </c>
      <c r="U93" s="4">
        <v>44458</v>
      </c>
      <c r="V93" s="9">
        <v>3140.51</v>
      </c>
      <c r="W93" s="4">
        <v>44456</v>
      </c>
      <c r="X93" s="9">
        <v>111439.4</v>
      </c>
      <c r="Y93" s="4">
        <v>44456</v>
      </c>
      <c r="Z93" s="9">
        <v>8785.32</v>
      </c>
      <c r="AA93" s="4">
        <v>44464</v>
      </c>
      <c r="AB93" s="9">
        <v>17260.189999999999</v>
      </c>
      <c r="AC93" s="4">
        <v>44458</v>
      </c>
      <c r="AD93" s="9">
        <v>17585.150000000001</v>
      </c>
      <c r="AE93" s="4">
        <v>44456</v>
      </c>
      <c r="AF93" s="9">
        <v>789.49</v>
      </c>
      <c r="AG93" s="4">
        <v>44458</v>
      </c>
      <c r="AH93" s="9">
        <v>4035.17</v>
      </c>
      <c r="AI93" s="4">
        <v>44456</v>
      </c>
      <c r="AJ93" s="9">
        <v>56605.25</v>
      </c>
      <c r="AM93"/>
      <c r="AP93"/>
    </row>
    <row r="94" spans="1:42" x14ac:dyDescent="0.25">
      <c r="A94" s="4">
        <v>44463</v>
      </c>
      <c r="B94" s="9">
        <v>7342.6229999999996</v>
      </c>
      <c r="C94" s="4">
        <v>44463</v>
      </c>
      <c r="D94" s="9">
        <v>30248.81</v>
      </c>
      <c r="E94" s="4">
        <v>44470</v>
      </c>
      <c r="F94" s="9">
        <v>3568.1669999999999</v>
      </c>
      <c r="G94" s="4">
        <v>44463</v>
      </c>
      <c r="H94" s="9">
        <v>20402.66</v>
      </c>
      <c r="I94" s="4">
        <v>44463</v>
      </c>
      <c r="J94" s="9">
        <v>11817.2</v>
      </c>
      <c r="K94" s="4">
        <v>44463</v>
      </c>
      <c r="L94" s="9">
        <v>4455.4799999999996</v>
      </c>
      <c r="M94" s="4">
        <v>44463</v>
      </c>
      <c r="N94" s="9">
        <v>7051.48</v>
      </c>
      <c r="O94" s="4">
        <v>44463</v>
      </c>
      <c r="P94" s="9">
        <v>24192.16</v>
      </c>
      <c r="Q94" s="4">
        <v>44463</v>
      </c>
      <c r="R94" s="9">
        <v>6638.46</v>
      </c>
      <c r="S94" s="4">
        <v>44463</v>
      </c>
      <c r="T94" s="9">
        <v>15531.75</v>
      </c>
      <c r="U94" s="4">
        <v>44465</v>
      </c>
      <c r="V94" s="9">
        <v>3125.24</v>
      </c>
      <c r="W94" s="4">
        <v>44463</v>
      </c>
      <c r="X94" s="9">
        <v>113282.7</v>
      </c>
      <c r="Y94" s="4">
        <v>44463</v>
      </c>
      <c r="Z94" s="9">
        <v>8756.3799999999992</v>
      </c>
      <c r="AA94" s="4">
        <v>44471</v>
      </c>
      <c r="AB94" s="9">
        <v>16570.89</v>
      </c>
      <c r="AC94" s="4">
        <v>44465</v>
      </c>
      <c r="AD94" s="9">
        <v>17853.2</v>
      </c>
      <c r="AE94" s="4">
        <v>44463</v>
      </c>
      <c r="AF94" s="9">
        <v>791.45</v>
      </c>
      <c r="AG94" s="4">
        <v>44465</v>
      </c>
      <c r="AH94" s="9">
        <v>4038.23</v>
      </c>
      <c r="AI94" s="4">
        <v>44463</v>
      </c>
      <c r="AJ94" s="9">
        <v>57642.54</v>
      </c>
      <c r="AM94"/>
      <c r="AP94"/>
    </row>
    <row r="95" spans="1:42" x14ac:dyDescent="0.25">
      <c r="A95" s="4">
        <v>44470</v>
      </c>
      <c r="B95" s="9">
        <v>7185.5450000000001</v>
      </c>
      <c r="C95" s="4">
        <v>44470</v>
      </c>
      <c r="D95" s="9">
        <v>28771.07</v>
      </c>
      <c r="E95" s="4">
        <v>44477</v>
      </c>
      <c r="F95" s="9">
        <v>3592.1669999999999</v>
      </c>
      <c r="G95" s="4">
        <v>44470</v>
      </c>
      <c r="H95" s="9">
        <v>20150.87</v>
      </c>
      <c r="I95" s="4">
        <v>44470</v>
      </c>
      <c r="J95" s="9">
        <v>11575.37</v>
      </c>
      <c r="K95" s="4">
        <v>44470</v>
      </c>
      <c r="L95" s="9">
        <v>4357.04</v>
      </c>
      <c r="M95" s="4">
        <v>44470</v>
      </c>
      <c r="N95" s="9">
        <v>7027.07</v>
      </c>
      <c r="O95" s="4">
        <v>44470</v>
      </c>
      <c r="P95" s="9">
        <v>24575.64</v>
      </c>
      <c r="Q95" s="4">
        <v>44470</v>
      </c>
      <c r="R95" s="9">
        <v>6517.69</v>
      </c>
      <c r="S95" s="4">
        <v>44470</v>
      </c>
      <c r="T95" s="9">
        <v>15156.44</v>
      </c>
      <c r="U95" s="4">
        <v>44472</v>
      </c>
      <c r="V95" s="9">
        <v>3019.18</v>
      </c>
      <c r="W95" s="4">
        <v>44470</v>
      </c>
      <c r="X95" s="9">
        <v>112899.6</v>
      </c>
      <c r="Y95" s="4">
        <v>44470</v>
      </c>
      <c r="Z95" s="9">
        <v>8448.7199999999993</v>
      </c>
      <c r="AA95" s="4">
        <v>44478</v>
      </c>
      <c r="AB95" s="9">
        <v>16640.43</v>
      </c>
      <c r="AC95" s="4">
        <v>44472</v>
      </c>
      <c r="AD95" s="9">
        <v>17532.05</v>
      </c>
      <c r="AE95" s="4">
        <v>44470</v>
      </c>
      <c r="AF95" s="9">
        <v>766.69</v>
      </c>
      <c r="AG95" s="4">
        <v>44472</v>
      </c>
      <c r="AH95" s="9">
        <v>4086.99</v>
      </c>
      <c r="AI95" s="4">
        <v>44470</v>
      </c>
      <c r="AJ95" s="9">
        <v>57265.62</v>
      </c>
      <c r="AM95"/>
      <c r="AP95"/>
    </row>
    <row r="96" spans="1:42" x14ac:dyDescent="0.25">
      <c r="A96" s="4">
        <v>44477</v>
      </c>
      <c r="B96" s="9">
        <v>7320.0910000000003</v>
      </c>
      <c r="C96" s="4">
        <v>44477</v>
      </c>
      <c r="D96" s="9">
        <v>28048.94</v>
      </c>
      <c r="E96" s="4">
        <v>44484</v>
      </c>
      <c r="F96" s="9">
        <v>3572.366</v>
      </c>
      <c r="G96" s="4">
        <v>44477</v>
      </c>
      <c r="H96" s="9">
        <v>20416.310000000001</v>
      </c>
      <c r="I96" s="4">
        <v>44477</v>
      </c>
      <c r="J96" s="9">
        <v>11764.99</v>
      </c>
      <c r="K96" s="4">
        <v>44477</v>
      </c>
      <c r="L96" s="9">
        <v>4391.34</v>
      </c>
      <c r="M96" s="4">
        <v>44477</v>
      </c>
      <c r="N96" s="9">
        <v>7095.55</v>
      </c>
      <c r="O96" s="4">
        <v>44477</v>
      </c>
      <c r="P96" s="9">
        <v>24837.85</v>
      </c>
      <c r="Q96" s="4">
        <v>44477</v>
      </c>
      <c r="R96" s="9">
        <v>6559.99</v>
      </c>
      <c r="S96" s="4">
        <v>44477</v>
      </c>
      <c r="T96" s="9">
        <v>15206.13</v>
      </c>
      <c r="U96" s="4">
        <v>44479</v>
      </c>
      <c r="V96" s="9">
        <v>2956.3</v>
      </c>
      <c r="W96" s="4">
        <v>44477</v>
      </c>
      <c r="X96" s="9">
        <v>112833.2</v>
      </c>
      <c r="Y96" s="4">
        <v>44477</v>
      </c>
      <c r="Z96" s="9">
        <v>8420.67</v>
      </c>
      <c r="AA96" s="4">
        <v>44485</v>
      </c>
      <c r="AB96" s="9">
        <v>16781.189999999999</v>
      </c>
      <c r="AC96" s="4">
        <v>44479</v>
      </c>
      <c r="AD96" s="9">
        <v>17895.2</v>
      </c>
      <c r="AE96" s="4">
        <v>44477</v>
      </c>
      <c r="AF96" s="9">
        <v>772.05</v>
      </c>
      <c r="AG96" s="4">
        <v>44479</v>
      </c>
      <c r="AH96" s="9">
        <v>4238</v>
      </c>
      <c r="AI96" s="4">
        <v>44477</v>
      </c>
      <c r="AJ96" s="9">
        <v>58839.09</v>
      </c>
      <c r="AM96"/>
      <c r="AP96"/>
    </row>
    <row r="97" spans="1:42" x14ac:dyDescent="0.25">
      <c r="A97" s="4">
        <v>44484</v>
      </c>
      <c r="B97" s="9">
        <v>7361.9769999999999</v>
      </c>
      <c r="C97" s="4">
        <v>44484</v>
      </c>
      <c r="D97" s="9">
        <v>29068.63</v>
      </c>
      <c r="E97" s="4">
        <v>44491</v>
      </c>
      <c r="F97" s="9">
        <v>3582.6039999999998</v>
      </c>
      <c r="G97" s="4">
        <v>44484</v>
      </c>
      <c r="H97" s="9">
        <v>20928.099999999999</v>
      </c>
      <c r="I97" s="4">
        <v>44484</v>
      </c>
      <c r="J97" s="9">
        <v>11961.34</v>
      </c>
      <c r="K97" s="4">
        <v>44484</v>
      </c>
      <c r="L97" s="9">
        <v>4471.37</v>
      </c>
      <c r="M97" s="4">
        <v>44484</v>
      </c>
      <c r="N97" s="9">
        <v>7234.03</v>
      </c>
      <c r="O97" s="4">
        <v>44484</v>
      </c>
      <c r="P97" s="9">
        <v>25330.959999999999</v>
      </c>
      <c r="Q97" s="4">
        <v>44484</v>
      </c>
      <c r="R97" s="9">
        <v>6727.52</v>
      </c>
      <c r="S97" s="4">
        <v>44484</v>
      </c>
      <c r="T97" s="9">
        <v>15587.36</v>
      </c>
      <c r="U97" s="4">
        <v>44486</v>
      </c>
      <c r="V97" s="9">
        <v>3015.06</v>
      </c>
      <c r="W97" s="4">
        <v>44484</v>
      </c>
      <c r="X97" s="9">
        <v>114648</v>
      </c>
      <c r="Y97" s="4">
        <v>44484</v>
      </c>
      <c r="Z97" s="9">
        <v>8546.19</v>
      </c>
      <c r="AA97" s="4">
        <v>44492</v>
      </c>
      <c r="AB97" s="9">
        <v>16888.740000000002</v>
      </c>
      <c r="AC97" s="4">
        <v>44486</v>
      </c>
      <c r="AD97" s="9">
        <v>18338.55</v>
      </c>
      <c r="AE97" s="4">
        <v>44484</v>
      </c>
      <c r="AF97" s="9">
        <v>800.41</v>
      </c>
      <c r="AG97" s="4">
        <v>44486</v>
      </c>
      <c r="AH97" s="9">
        <v>4261.82</v>
      </c>
      <c r="AI97" s="4">
        <v>44484</v>
      </c>
      <c r="AJ97" s="9">
        <v>60494.02</v>
      </c>
      <c r="AM97"/>
      <c r="AP97"/>
    </row>
    <row r="98" spans="1:42" x14ac:dyDescent="0.25">
      <c r="A98" s="4">
        <v>44491</v>
      </c>
      <c r="B98" s="9">
        <v>7415.4750000000004</v>
      </c>
      <c r="C98" s="4">
        <v>44491</v>
      </c>
      <c r="D98" s="9">
        <v>28804.85</v>
      </c>
      <c r="E98" s="4">
        <v>44498</v>
      </c>
      <c r="F98" s="9">
        <v>3547.3359999999998</v>
      </c>
      <c r="G98" s="4">
        <v>44491</v>
      </c>
      <c r="H98" s="9">
        <v>21216.15</v>
      </c>
      <c r="I98" s="4">
        <v>44491</v>
      </c>
      <c r="J98" s="9">
        <v>12056.21</v>
      </c>
      <c r="K98" s="4">
        <v>44491</v>
      </c>
      <c r="L98" s="9">
        <v>4544.8999999999996</v>
      </c>
      <c r="M98" s="4">
        <v>44491</v>
      </c>
      <c r="N98" s="9">
        <v>7204.55</v>
      </c>
      <c r="O98" s="4">
        <v>44491</v>
      </c>
      <c r="P98" s="9">
        <v>26126.93</v>
      </c>
      <c r="Q98" s="4">
        <v>44491</v>
      </c>
      <c r="R98" s="9">
        <v>6733.69</v>
      </c>
      <c r="S98" s="4">
        <v>44491</v>
      </c>
      <c r="T98" s="9">
        <v>15542.98</v>
      </c>
      <c r="U98" s="4">
        <v>44493</v>
      </c>
      <c r="V98" s="9">
        <v>3006.16</v>
      </c>
      <c r="W98" s="4">
        <v>44491</v>
      </c>
      <c r="X98" s="9">
        <v>106296.2</v>
      </c>
      <c r="Y98" s="4">
        <v>44491</v>
      </c>
      <c r="Z98" s="9">
        <v>8454.11</v>
      </c>
      <c r="AA98" s="4">
        <v>44499</v>
      </c>
      <c r="AB98" s="9">
        <v>16987.41</v>
      </c>
      <c r="AC98" s="4">
        <v>44493</v>
      </c>
      <c r="AD98" s="9">
        <v>18114.900000000001</v>
      </c>
      <c r="AE98" s="4">
        <v>44491</v>
      </c>
      <c r="AF98" s="9">
        <v>812.97</v>
      </c>
      <c r="AG98" s="4">
        <v>44493</v>
      </c>
      <c r="AH98" s="9">
        <v>4196.96</v>
      </c>
      <c r="AI98" s="4">
        <v>44491</v>
      </c>
      <c r="AJ98" s="9">
        <v>60524.55</v>
      </c>
      <c r="AM98"/>
      <c r="AP98"/>
    </row>
    <row r="99" spans="1:42" x14ac:dyDescent="0.25">
      <c r="A99" s="4">
        <v>44498</v>
      </c>
      <c r="B99" s="9">
        <v>7323.7370000000001</v>
      </c>
      <c r="C99" s="4">
        <v>44498</v>
      </c>
      <c r="D99" s="9">
        <v>28892.69</v>
      </c>
      <c r="E99" s="4">
        <v>44505</v>
      </c>
      <c r="F99" s="9">
        <v>3491.5680000000002</v>
      </c>
      <c r="G99" s="4">
        <v>44498</v>
      </c>
      <c r="H99" s="9">
        <v>21037.07</v>
      </c>
      <c r="I99" s="4">
        <v>44498</v>
      </c>
      <c r="J99" s="9">
        <v>12108.17</v>
      </c>
      <c r="K99" s="4">
        <v>44498</v>
      </c>
      <c r="L99" s="9">
        <v>4605.38</v>
      </c>
      <c r="M99" s="4">
        <v>44498</v>
      </c>
      <c r="N99" s="9">
        <v>7237.57</v>
      </c>
      <c r="O99" s="4">
        <v>44498</v>
      </c>
      <c r="P99" s="9">
        <v>25377.24</v>
      </c>
      <c r="Q99" s="4">
        <v>44498</v>
      </c>
      <c r="R99" s="9">
        <v>6830.34</v>
      </c>
      <c r="S99" s="4">
        <v>44498</v>
      </c>
      <c r="T99" s="9">
        <v>15688.77</v>
      </c>
      <c r="U99" s="4">
        <v>44500</v>
      </c>
      <c r="V99" s="9">
        <v>2970.68</v>
      </c>
      <c r="W99" s="4">
        <v>44498</v>
      </c>
      <c r="X99" s="9">
        <v>103500.7</v>
      </c>
      <c r="Y99" s="4">
        <v>44498</v>
      </c>
      <c r="Z99" s="9">
        <v>8551.2099999999991</v>
      </c>
      <c r="AA99" s="4">
        <v>44506</v>
      </c>
      <c r="AB99" s="9">
        <v>17296.900000000001</v>
      </c>
      <c r="AC99" s="4">
        <v>44500</v>
      </c>
      <c r="AD99" s="9">
        <v>17671.650000000001</v>
      </c>
      <c r="AE99" s="4">
        <v>44498</v>
      </c>
      <c r="AF99" s="9">
        <v>810.91</v>
      </c>
      <c r="AG99" s="4">
        <v>44500</v>
      </c>
      <c r="AH99" s="9">
        <v>4150</v>
      </c>
      <c r="AI99" s="4">
        <v>44498</v>
      </c>
      <c r="AJ99" s="9">
        <v>60807.87</v>
      </c>
      <c r="AM99"/>
      <c r="AP99"/>
    </row>
    <row r="100" spans="1:42" x14ac:dyDescent="0.25">
      <c r="A100" s="4">
        <v>44505</v>
      </c>
      <c r="B100" s="9">
        <v>7456.9359999999997</v>
      </c>
      <c r="C100" s="4">
        <v>44505</v>
      </c>
      <c r="D100" s="9">
        <v>29611.57</v>
      </c>
      <c r="E100" s="4">
        <v>44512</v>
      </c>
      <c r="F100" s="9">
        <v>3539.1</v>
      </c>
      <c r="G100" s="4">
        <v>44505</v>
      </c>
      <c r="H100" s="9">
        <v>21455.82</v>
      </c>
      <c r="I100" s="4">
        <v>44505</v>
      </c>
      <c r="J100" s="9">
        <v>12321.85</v>
      </c>
      <c r="K100" s="4">
        <v>44505</v>
      </c>
      <c r="L100" s="9">
        <v>4697.53</v>
      </c>
      <c r="M100" s="4">
        <v>44505</v>
      </c>
      <c r="N100" s="9">
        <v>7303.96</v>
      </c>
      <c r="O100" s="4">
        <v>44505</v>
      </c>
      <c r="P100" s="9">
        <v>24870.51</v>
      </c>
      <c r="Q100" s="4">
        <v>44505</v>
      </c>
      <c r="R100" s="9">
        <v>7040.79</v>
      </c>
      <c r="S100" s="4">
        <v>44505</v>
      </c>
      <c r="T100" s="9">
        <v>16054.36</v>
      </c>
      <c r="U100" s="4">
        <v>44507</v>
      </c>
      <c r="V100" s="9">
        <v>2969.27</v>
      </c>
      <c r="W100" s="4">
        <v>44505</v>
      </c>
      <c r="X100" s="9">
        <v>104824.2</v>
      </c>
      <c r="Y100" s="4">
        <v>44505</v>
      </c>
      <c r="Z100" s="9">
        <v>8528.93</v>
      </c>
      <c r="AA100" s="4">
        <v>44513</v>
      </c>
      <c r="AB100" s="9">
        <v>17518.13</v>
      </c>
      <c r="AC100" s="4">
        <v>44507</v>
      </c>
      <c r="AD100" s="9">
        <v>17916.8</v>
      </c>
      <c r="AE100" s="4">
        <v>44505</v>
      </c>
      <c r="AF100" s="9">
        <v>819.72</v>
      </c>
      <c r="AG100" s="4">
        <v>44507</v>
      </c>
      <c r="AH100" s="9">
        <v>4174.76</v>
      </c>
      <c r="AI100" s="4">
        <v>44505</v>
      </c>
      <c r="AJ100" s="9">
        <v>61115.79</v>
      </c>
      <c r="AM100"/>
      <c r="AP100"/>
    </row>
    <row r="101" spans="1:42" x14ac:dyDescent="0.25">
      <c r="A101" s="4">
        <v>44512</v>
      </c>
      <c r="B101" s="9">
        <v>7443.0479999999998</v>
      </c>
      <c r="C101" s="4">
        <v>44512</v>
      </c>
      <c r="D101" s="9">
        <v>29609.97</v>
      </c>
      <c r="E101" s="4">
        <v>44519</v>
      </c>
      <c r="F101" s="9">
        <v>3560.373</v>
      </c>
      <c r="G101" s="4">
        <v>44512</v>
      </c>
      <c r="H101" s="9">
        <v>21768.53</v>
      </c>
      <c r="I101" s="4">
        <v>44512</v>
      </c>
      <c r="J101" s="9">
        <v>12516.05</v>
      </c>
      <c r="K101" s="4">
        <v>44512</v>
      </c>
      <c r="L101" s="9">
        <v>4682.8500000000004</v>
      </c>
      <c r="M101" s="4">
        <v>44512</v>
      </c>
      <c r="N101" s="9">
        <v>7347.91</v>
      </c>
      <c r="O101" s="4">
        <v>44512</v>
      </c>
      <c r="P101" s="9">
        <v>25327.97</v>
      </c>
      <c r="Q101" s="4">
        <v>44512</v>
      </c>
      <c r="R101" s="9">
        <v>7091.4</v>
      </c>
      <c r="S101" s="4">
        <v>44512</v>
      </c>
      <c r="T101" s="9">
        <v>16094.07</v>
      </c>
      <c r="U101" s="4">
        <v>44514</v>
      </c>
      <c r="V101" s="9">
        <v>2968.8</v>
      </c>
      <c r="W101" s="4">
        <v>44512</v>
      </c>
      <c r="X101" s="9">
        <v>106334.5</v>
      </c>
      <c r="Y101" s="4">
        <v>44512</v>
      </c>
      <c r="Z101" s="9">
        <v>8484.09</v>
      </c>
      <c r="AA101" s="4">
        <v>44520</v>
      </c>
      <c r="AB101" s="9">
        <v>17818.310000000001</v>
      </c>
      <c r="AC101" s="4">
        <v>44514</v>
      </c>
      <c r="AD101" s="9">
        <v>18102.75</v>
      </c>
      <c r="AE101" s="4">
        <v>44512</v>
      </c>
      <c r="AF101" s="9">
        <v>820.3</v>
      </c>
      <c r="AG101" s="4">
        <v>44514</v>
      </c>
      <c r="AH101" s="9">
        <v>4121.66</v>
      </c>
      <c r="AI101" s="4">
        <v>44512</v>
      </c>
      <c r="AJ101" s="9">
        <v>63263.4</v>
      </c>
      <c r="AM101"/>
      <c r="AP101"/>
    </row>
    <row r="102" spans="1:42" x14ac:dyDescent="0.25">
      <c r="A102" s="4">
        <v>44519</v>
      </c>
      <c r="B102" s="9">
        <v>7396.5450000000001</v>
      </c>
      <c r="C102" s="4">
        <v>44519</v>
      </c>
      <c r="D102" s="9">
        <v>29745.87</v>
      </c>
      <c r="E102" s="4">
        <v>44526</v>
      </c>
      <c r="F102" s="9">
        <v>3564.0889999999999</v>
      </c>
      <c r="G102" s="4">
        <v>44519</v>
      </c>
      <c r="H102" s="9">
        <v>21555.03</v>
      </c>
      <c r="I102" s="4">
        <v>44519</v>
      </c>
      <c r="J102" s="9">
        <v>12545.01</v>
      </c>
      <c r="K102" s="4">
        <v>44519</v>
      </c>
      <c r="L102" s="9">
        <v>4697.96</v>
      </c>
      <c r="M102" s="4">
        <v>44519</v>
      </c>
      <c r="N102" s="9">
        <v>7223.57</v>
      </c>
      <c r="O102" s="4">
        <v>44519</v>
      </c>
      <c r="P102" s="9">
        <v>25049.97</v>
      </c>
      <c r="Q102" s="4">
        <v>44519</v>
      </c>
      <c r="R102" s="9">
        <v>7112.29</v>
      </c>
      <c r="S102" s="4">
        <v>44519</v>
      </c>
      <c r="T102" s="9">
        <v>16159.97</v>
      </c>
      <c r="U102" s="4">
        <v>44521</v>
      </c>
      <c r="V102" s="9">
        <v>2971.02</v>
      </c>
      <c r="W102" s="4">
        <v>44519</v>
      </c>
      <c r="X102" s="9">
        <v>103035</v>
      </c>
      <c r="Y102" s="4">
        <v>44519</v>
      </c>
      <c r="Z102" s="9">
        <v>8282.9699999999993</v>
      </c>
      <c r="AA102" s="4">
        <v>44527</v>
      </c>
      <c r="AB102" s="9">
        <v>17369.39</v>
      </c>
      <c r="AC102" s="4">
        <v>44521</v>
      </c>
      <c r="AD102" s="9">
        <v>17764.8</v>
      </c>
      <c r="AE102" s="4">
        <v>44519</v>
      </c>
      <c r="AF102" s="9">
        <v>821.8</v>
      </c>
      <c r="AG102" s="4">
        <v>44521</v>
      </c>
      <c r="AH102" s="9">
        <v>4016.47</v>
      </c>
      <c r="AI102" s="4">
        <v>44519</v>
      </c>
      <c r="AJ102" s="9">
        <v>63870.65</v>
      </c>
      <c r="AM102"/>
      <c r="AP102"/>
    </row>
    <row r="103" spans="1:42" x14ac:dyDescent="0.25">
      <c r="A103" s="4">
        <v>44526</v>
      </c>
      <c r="B103" s="9">
        <v>7279.3469999999998</v>
      </c>
      <c r="C103" s="4">
        <v>44526</v>
      </c>
      <c r="D103" s="9">
        <v>28751.62</v>
      </c>
      <c r="E103" s="4">
        <v>44533</v>
      </c>
      <c r="F103" s="9">
        <v>3607.4319999999998</v>
      </c>
      <c r="G103" s="4">
        <v>44526</v>
      </c>
      <c r="H103" s="9">
        <v>21125.9</v>
      </c>
      <c r="I103" s="4">
        <v>44526</v>
      </c>
      <c r="J103" s="9">
        <v>12199.21</v>
      </c>
      <c r="K103" s="4">
        <v>44526</v>
      </c>
      <c r="L103" s="9">
        <v>4594.62</v>
      </c>
      <c r="M103" s="4">
        <v>44526</v>
      </c>
      <c r="N103" s="9">
        <v>7044.03</v>
      </c>
      <c r="O103" s="4">
        <v>44526</v>
      </c>
      <c r="P103" s="9">
        <v>24080.52</v>
      </c>
      <c r="Q103" s="4">
        <v>44526</v>
      </c>
      <c r="R103" s="9">
        <v>6739.73</v>
      </c>
      <c r="S103" s="4">
        <v>44526</v>
      </c>
      <c r="T103" s="9">
        <v>15257.04</v>
      </c>
      <c r="U103" s="4">
        <v>44528</v>
      </c>
      <c r="V103" s="9">
        <v>2936.44</v>
      </c>
      <c r="W103" s="4">
        <v>44526</v>
      </c>
      <c r="X103" s="9">
        <v>102224.3</v>
      </c>
      <c r="Y103" s="4">
        <v>44526</v>
      </c>
      <c r="Z103" s="9">
        <v>7834.61</v>
      </c>
      <c r="AA103" s="4">
        <v>44533</v>
      </c>
      <c r="AB103" s="9">
        <v>17697.14</v>
      </c>
      <c r="AC103" s="4">
        <v>44528</v>
      </c>
      <c r="AD103" s="9">
        <v>17026.45</v>
      </c>
      <c r="AE103" s="4">
        <v>44526</v>
      </c>
      <c r="AF103" s="9">
        <v>781.63</v>
      </c>
      <c r="AG103" s="4">
        <v>44528</v>
      </c>
      <c r="AH103" s="9">
        <v>3810.98</v>
      </c>
      <c r="AI103" s="4">
        <v>44526</v>
      </c>
      <c r="AJ103" s="9">
        <v>62410.83</v>
      </c>
      <c r="AM103"/>
      <c r="AP103"/>
    </row>
    <row r="104" spans="1:42" x14ac:dyDescent="0.25">
      <c r="A104" s="4">
        <v>44533</v>
      </c>
      <c r="B104" s="9">
        <v>7241.1670000000004</v>
      </c>
      <c r="C104" s="4">
        <v>44533</v>
      </c>
      <c r="D104" s="9">
        <v>28029.57</v>
      </c>
      <c r="E104" s="4"/>
      <c r="F104" s="9"/>
      <c r="G104" s="4">
        <v>44533</v>
      </c>
      <c r="H104" s="9">
        <v>20633.27</v>
      </c>
      <c r="I104" s="4">
        <v>44533</v>
      </c>
      <c r="J104" s="9">
        <v>12175.77</v>
      </c>
      <c r="K104" s="4">
        <v>44533</v>
      </c>
      <c r="L104" s="9">
        <v>4538.43</v>
      </c>
      <c r="M104" s="4">
        <v>44533</v>
      </c>
      <c r="N104" s="9">
        <v>7122.32</v>
      </c>
      <c r="O104" s="4">
        <v>44533</v>
      </c>
      <c r="P104" s="9">
        <v>23766.69</v>
      </c>
      <c r="Q104" s="4">
        <v>44533</v>
      </c>
      <c r="R104" s="9">
        <v>6765.52</v>
      </c>
      <c r="S104" s="4">
        <v>44533</v>
      </c>
      <c r="T104" s="9">
        <v>15169.98</v>
      </c>
      <c r="U104" s="4">
        <v>44533</v>
      </c>
      <c r="V104" s="9">
        <v>2968.33</v>
      </c>
      <c r="W104" s="4">
        <v>44533</v>
      </c>
      <c r="X104" s="9">
        <v>105069.7</v>
      </c>
      <c r="Y104" s="4">
        <v>44533</v>
      </c>
      <c r="Z104" s="9">
        <v>7859.89</v>
      </c>
      <c r="AA104" s="4"/>
      <c r="AB104" s="9"/>
      <c r="AC104" s="4">
        <v>44533</v>
      </c>
      <c r="AD104" s="9">
        <v>17196.7</v>
      </c>
      <c r="AE104" s="4">
        <v>44533</v>
      </c>
      <c r="AF104" s="9">
        <v>772.22</v>
      </c>
      <c r="AG104" s="4">
        <v>44533</v>
      </c>
      <c r="AH104" s="9">
        <v>3913.06</v>
      </c>
      <c r="AI104" s="4">
        <v>44533</v>
      </c>
      <c r="AJ104" s="9">
        <v>64306.68</v>
      </c>
      <c r="AM104"/>
      <c r="AP104"/>
    </row>
    <row r="105" spans="1:42" x14ac:dyDescent="0.25">
      <c r="A105" s="4"/>
      <c r="B105" s="9"/>
      <c r="C105" s="4"/>
      <c r="D105" s="9"/>
      <c r="E105" s="4"/>
      <c r="F105" s="9"/>
      <c r="G105" s="4"/>
      <c r="H105" s="9"/>
      <c r="I105" s="4"/>
      <c r="J105" s="9"/>
      <c r="K105" s="4"/>
      <c r="L105" s="9"/>
      <c r="M105" s="4"/>
      <c r="N105" s="9"/>
      <c r="O105" s="4"/>
      <c r="P105" s="9"/>
      <c r="Q105" s="4"/>
      <c r="R105" s="9"/>
      <c r="S105" s="4"/>
      <c r="T105" s="9"/>
      <c r="U105" s="4"/>
      <c r="V105" s="9"/>
      <c r="W105" s="4"/>
      <c r="X105" s="9"/>
      <c r="Y105" s="4"/>
      <c r="Z105" s="9"/>
      <c r="AA105" s="4"/>
      <c r="AB105" s="9"/>
      <c r="AC105" s="4"/>
      <c r="AD105" s="9"/>
      <c r="AE105" s="4"/>
      <c r="AF105" s="9"/>
      <c r="AG105" s="4"/>
      <c r="AH105" s="9"/>
      <c r="AI105" s="4"/>
      <c r="AJ105" s="9"/>
      <c r="AM105"/>
      <c r="AP105"/>
    </row>
    <row r="106" spans="1:42" x14ac:dyDescent="0.25">
      <c r="A106" s="4"/>
      <c r="B106" s="9"/>
      <c r="C106" s="4"/>
      <c r="D106" s="9"/>
      <c r="E106" s="4"/>
      <c r="F106" s="9"/>
      <c r="G106" s="4"/>
      <c r="H106" s="9"/>
      <c r="I106" s="4"/>
      <c r="J106" s="9"/>
      <c r="K106" s="4"/>
      <c r="L106" s="9"/>
      <c r="M106" s="4"/>
      <c r="N106" s="9"/>
      <c r="O106" s="4"/>
      <c r="P106" s="9"/>
      <c r="Q106" s="4"/>
      <c r="R106" s="9"/>
      <c r="S106" s="4"/>
      <c r="T106" s="9"/>
      <c r="U106" s="4"/>
      <c r="V106" s="9"/>
      <c r="W106" s="4"/>
      <c r="X106" s="9"/>
      <c r="Y106" s="4"/>
      <c r="Z106" s="9"/>
      <c r="AA106" s="4"/>
      <c r="AB106" s="9"/>
      <c r="AC106" s="4"/>
      <c r="AD106" s="9"/>
      <c r="AE106" s="4"/>
      <c r="AF106" s="9"/>
      <c r="AG106" s="4"/>
      <c r="AH106" s="9"/>
      <c r="AI106" s="4"/>
      <c r="AJ106" s="9"/>
      <c r="AM106"/>
      <c r="AP106"/>
    </row>
    <row r="107" spans="1:42" x14ac:dyDescent="0.25">
      <c r="A107" s="4"/>
      <c r="B107" s="9"/>
      <c r="C107" s="4"/>
      <c r="D107" s="9"/>
      <c r="E107" s="4"/>
      <c r="F107" s="9"/>
      <c r="G107" s="4"/>
      <c r="H107" s="9"/>
      <c r="I107" s="4"/>
      <c r="J107" s="9"/>
      <c r="K107" s="4"/>
      <c r="L107" s="9"/>
      <c r="M107" s="4"/>
      <c r="N107" s="9"/>
      <c r="O107" s="4"/>
      <c r="P107" s="9"/>
      <c r="Q107" s="4"/>
      <c r="R107" s="9"/>
      <c r="S107" s="4"/>
      <c r="T107" s="9"/>
      <c r="U107" s="4"/>
      <c r="V107" s="9"/>
      <c r="W107" s="4"/>
      <c r="X107" s="9"/>
      <c r="Y107" s="4"/>
      <c r="Z107" s="9"/>
      <c r="AA107" s="4"/>
      <c r="AB107" s="9"/>
      <c r="AC107" s="4"/>
      <c r="AD107" s="9"/>
      <c r="AE107" s="4"/>
      <c r="AF107" s="9"/>
      <c r="AG107" s="4"/>
      <c r="AH107" s="9"/>
      <c r="AI107" s="4"/>
      <c r="AJ107" s="9"/>
      <c r="AM107"/>
      <c r="AP107"/>
    </row>
    <row r="108" spans="1:42" x14ac:dyDescent="0.25">
      <c r="A108" s="4"/>
      <c r="B108" s="9"/>
      <c r="C108" s="4"/>
      <c r="D108" s="9"/>
      <c r="E108" s="4"/>
      <c r="F108" s="9"/>
      <c r="G108" s="4"/>
      <c r="H108" s="9"/>
      <c r="I108" s="4"/>
      <c r="J108" s="9"/>
      <c r="K108" s="4"/>
      <c r="L108" s="9"/>
      <c r="M108" s="4"/>
      <c r="N108" s="9"/>
      <c r="O108" s="4"/>
      <c r="P108" s="9"/>
      <c r="Q108" s="4"/>
      <c r="R108" s="9"/>
      <c r="S108" s="4"/>
      <c r="T108" s="9"/>
      <c r="U108" s="4"/>
      <c r="V108" s="9"/>
      <c r="W108" s="4"/>
      <c r="X108" s="9"/>
      <c r="Y108" s="4"/>
      <c r="Z108" s="9"/>
      <c r="AA108" s="4"/>
      <c r="AB108" s="9"/>
      <c r="AC108" s="4"/>
      <c r="AD108" s="9"/>
      <c r="AE108" s="4"/>
      <c r="AF108" s="9"/>
      <c r="AG108" s="4"/>
      <c r="AH108" s="9"/>
      <c r="AI108" s="4"/>
      <c r="AJ108" s="9"/>
      <c r="AM108"/>
      <c r="AP108"/>
    </row>
    <row r="109" spans="1:42" x14ac:dyDescent="0.25">
      <c r="A109" s="4"/>
      <c r="B109" s="9"/>
      <c r="C109" s="4"/>
      <c r="D109" s="9"/>
      <c r="E109" s="4"/>
      <c r="F109" s="9"/>
      <c r="G109" s="4"/>
      <c r="H109" s="9"/>
      <c r="I109" s="4"/>
      <c r="J109" s="9"/>
      <c r="K109" s="4"/>
      <c r="L109" s="9"/>
      <c r="M109" s="4"/>
      <c r="N109" s="9"/>
      <c r="O109" s="4"/>
      <c r="P109" s="9"/>
      <c r="Q109" s="4"/>
      <c r="R109" s="9"/>
      <c r="S109" s="4"/>
      <c r="T109" s="9"/>
      <c r="U109" s="4"/>
      <c r="V109" s="9"/>
      <c r="W109" s="4"/>
      <c r="X109" s="9"/>
      <c r="Y109" s="4"/>
      <c r="Z109" s="9"/>
      <c r="AA109" s="4"/>
      <c r="AB109" s="9"/>
      <c r="AC109" s="4"/>
      <c r="AD109" s="9"/>
      <c r="AE109" s="4"/>
      <c r="AF109" s="9"/>
      <c r="AG109" s="4"/>
      <c r="AH109" s="9"/>
      <c r="AI109" s="4"/>
      <c r="AJ109" s="9"/>
      <c r="AM109"/>
      <c r="AP109"/>
    </row>
    <row r="110" spans="1:42" x14ac:dyDescent="0.25">
      <c r="A110" s="4"/>
      <c r="B110" s="9"/>
      <c r="C110" s="4"/>
      <c r="D110" s="9"/>
      <c r="E110" s="4"/>
      <c r="F110" s="9"/>
      <c r="G110" s="4"/>
      <c r="H110" s="9"/>
      <c r="I110" s="4"/>
      <c r="J110" s="9"/>
      <c r="K110" s="4"/>
      <c r="L110" s="9"/>
      <c r="M110" s="4"/>
      <c r="N110" s="9"/>
      <c r="O110" s="4"/>
      <c r="P110" s="9"/>
      <c r="Q110" s="4"/>
      <c r="R110" s="9"/>
      <c r="S110" s="4"/>
      <c r="T110" s="9"/>
      <c r="U110" s="4"/>
      <c r="V110" s="9"/>
      <c r="W110" s="4"/>
      <c r="X110" s="9"/>
      <c r="Y110" s="4"/>
      <c r="Z110" s="9"/>
      <c r="AA110" s="4"/>
      <c r="AB110" s="9"/>
      <c r="AC110" s="4"/>
      <c r="AD110" s="9"/>
      <c r="AE110" s="4"/>
      <c r="AF110" s="9"/>
      <c r="AG110" s="4"/>
      <c r="AH110" s="9"/>
      <c r="AI110" s="4"/>
      <c r="AJ110" s="9"/>
      <c r="AM110"/>
      <c r="AP110"/>
    </row>
    <row r="111" spans="1:42" x14ac:dyDescent="0.25">
      <c r="A111" s="4"/>
      <c r="B111" s="9"/>
      <c r="C111" s="4"/>
      <c r="D111" s="9"/>
      <c r="E111" s="4"/>
      <c r="F111" s="9"/>
      <c r="G111" s="4"/>
      <c r="H111" s="9"/>
      <c r="I111" s="4"/>
      <c r="J111" s="9"/>
      <c r="K111" s="4"/>
      <c r="L111" s="9"/>
      <c r="M111" s="4"/>
      <c r="N111" s="9"/>
      <c r="O111" s="4"/>
      <c r="P111" s="9"/>
      <c r="Q111" s="4"/>
      <c r="R111" s="9"/>
      <c r="S111" s="4"/>
      <c r="T111" s="9"/>
      <c r="U111" s="4"/>
      <c r="V111" s="9"/>
      <c r="W111" s="4"/>
      <c r="X111" s="9"/>
      <c r="Y111" s="4"/>
      <c r="Z111" s="9"/>
      <c r="AA111" s="4"/>
      <c r="AB111" s="9"/>
      <c r="AC111" s="4"/>
      <c r="AD111" s="9"/>
      <c r="AE111" s="4"/>
      <c r="AF111" s="9"/>
      <c r="AG111" s="4"/>
      <c r="AH111" s="9"/>
      <c r="AI111" s="4"/>
      <c r="AJ111" s="9"/>
      <c r="AM111"/>
      <c r="AP111"/>
    </row>
    <row r="112" spans="1:42" x14ac:dyDescent="0.25">
      <c r="A112" s="4"/>
      <c r="B112" s="9"/>
      <c r="C112" s="4"/>
      <c r="D112" s="9"/>
      <c r="E112" s="4"/>
      <c r="F112" s="9"/>
      <c r="G112" s="4"/>
      <c r="H112" s="9"/>
      <c r="I112" s="4"/>
      <c r="J112" s="9"/>
      <c r="K112" s="4"/>
      <c r="L112" s="9"/>
      <c r="M112" s="4"/>
      <c r="N112" s="9"/>
      <c r="O112" s="4"/>
      <c r="P112" s="9"/>
      <c r="Q112" s="4"/>
      <c r="R112" s="9"/>
      <c r="S112" s="4"/>
      <c r="T112" s="9"/>
      <c r="U112" s="4"/>
      <c r="V112" s="9"/>
      <c r="W112" s="4"/>
      <c r="X112" s="9"/>
      <c r="Y112" s="4"/>
      <c r="Z112" s="9"/>
      <c r="AA112" s="4"/>
      <c r="AB112" s="9"/>
      <c r="AC112" s="4"/>
      <c r="AD112" s="9"/>
      <c r="AE112" s="4"/>
      <c r="AF112" s="9"/>
      <c r="AG112" s="4"/>
      <c r="AH112" s="9"/>
      <c r="AI112" s="4"/>
      <c r="AJ112" s="9"/>
      <c r="AM112"/>
      <c r="AP112"/>
    </row>
    <row r="113" spans="1:42" x14ac:dyDescent="0.25">
      <c r="A113" s="4"/>
      <c r="B113" s="9"/>
      <c r="C113" s="4"/>
      <c r="D113" s="9"/>
      <c r="E113" s="4"/>
      <c r="F113" s="9"/>
      <c r="G113" s="4"/>
      <c r="H113" s="9"/>
      <c r="I113" s="4"/>
      <c r="J113" s="9"/>
      <c r="K113" s="4"/>
      <c r="L113" s="9"/>
      <c r="M113" s="4"/>
      <c r="N113" s="9"/>
      <c r="O113" s="4"/>
      <c r="P113" s="9"/>
      <c r="Q113" s="4"/>
      <c r="R113" s="9"/>
      <c r="S113" s="4"/>
      <c r="T113" s="9"/>
      <c r="U113" s="4"/>
      <c r="V113" s="9"/>
      <c r="W113" s="4"/>
      <c r="X113" s="9"/>
      <c r="Y113" s="4"/>
      <c r="Z113" s="9"/>
      <c r="AA113" s="4"/>
      <c r="AB113" s="9"/>
      <c r="AC113" s="4"/>
      <c r="AD113" s="9"/>
      <c r="AE113" s="4"/>
      <c r="AF113" s="9"/>
      <c r="AG113" s="4"/>
      <c r="AH113" s="9"/>
      <c r="AI113" s="4"/>
      <c r="AJ113" s="9"/>
      <c r="AM113"/>
      <c r="AP113"/>
    </row>
    <row r="114" spans="1:42" x14ac:dyDescent="0.25">
      <c r="A114" s="4"/>
      <c r="B114" s="9"/>
      <c r="C114" s="4"/>
      <c r="D114" s="9"/>
      <c r="E114" s="4"/>
      <c r="F114" s="9"/>
      <c r="G114" s="4"/>
      <c r="H114" s="9"/>
      <c r="I114" s="4"/>
      <c r="J114" s="9"/>
      <c r="K114" s="4"/>
      <c r="L114" s="9"/>
      <c r="M114" s="4"/>
      <c r="N114" s="9"/>
      <c r="O114" s="4"/>
      <c r="P114" s="9"/>
      <c r="Q114" s="4"/>
      <c r="R114" s="9"/>
      <c r="S114" s="4"/>
      <c r="T114" s="9"/>
      <c r="U114" s="4"/>
      <c r="V114" s="9"/>
      <c r="W114" s="4"/>
      <c r="X114" s="9"/>
      <c r="Y114" s="4"/>
      <c r="Z114" s="9"/>
      <c r="AA114" s="4"/>
      <c r="AB114" s="9"/>
      <c r="AC114" s="4"/>
      <c r="AD114" s="9"/>
      <c r="AE114" s="4"/>
      <c r="AF114" s="9"/>
      <c r="AG114" s="4"/>
      <c r="AH114" s="9"/>
      <c r="AI114" s="4"/>
      <c r="AJ114" s="9"/>
      <c r="AM114"/>
      <c r="AP114"/>
    </row>
    <row r="115" spans="1:42" x14ac:dyDescent="0.25">
      <c r="A115" s="4"/>
      <c r="B115" s="9"/>
      <c r="C115" s="4"/>
      <c r="D115" s="9"/>
      <c r="E115" s="4"/>
      <c r="F115" s="9"/>
      <c r="G115" s="4"/>
      <c r="H115" s="9"/>
      <c r="I115" s="4"/>
      <c r="J115" s="9"/>
      <c r="K115" s="4"/>
      <c r="L115" s="9"/>
      <c r="M115" s="4"/>
      <c r="N115" s="9"/>
      <c r="O115" s="4"/>
      <c r="P115" s="9"/>
      <c r="Q115" s="4"/>
      <c r="R115" s="9"/>
      <c r="S115" s="4"/>
      <c r="T115" s="9"/>
      <c r="U115" s="4"/>
      <c r="V115" s="9"/>
      <c r="W115" s="4"/>
      <c r="X115" s="9"/>
      <c r="Y115" s="4"/>
      <c r="Z115" s="9"/>
      <c r="AA115" s="4"/>
      <c r="AB115" s="9"/>
      <c r="AC115" s="4"/>
      <c r="AD115" s="9"/>
      <c r="AE115" s="4"/>
      <c r="AF115" s="9"/>
      <c r="AG115" s="4"/>
      <c r="AH115" s="9"/>
      <c r="AI115" s="4"/>
      <c r="AJ115" s="9"/>
      <c r="AM115"/>
      <c r="AP115"/>
    </row>
    <row r="116" spans="1:42" x14ac:dyDescent="0.25">
      <c r="A116" s="4"/>
      <c r="B116" s="9"/>
      <c r="C116" s="4"/>
      <c r="D116" s="9"/>
      <c r="E116" s="4"/>
      <c r="F116" s="9"/>
      <c r="G116" s="4"/>
      <c r="H116" s="9"/>
      <c r="I116" s="4"/>
      <c r="J116" s="9"/>
      <c r="K116" s="4"/>
      <c r="L116" s="9"/>
      <c r="M116" s="4"/>
      <c r="N116" s="9"/>
      <c r="O116" s="4"/>
      <c r="P116" s="9"/>
      <c r="Q116" s="4"/>
      <c r="R116" s="9"/>
      <c r="S116" s="4"/>
      <c r="T116" s="9"/>
      <c r="U116" s="4"/>
      <c r="V116" s="9"/>
      <c r="W116" s="4"/>
      <c r="X116" s="9"/>
      <c r="Y116" s="4"/>
      <c r="Z116" s="9"/>
      <c r="AA116" s="4"/>
      <c r="AB116" s="9"/>
      <c r="AC116" s="4"/>
      <c r="AD116" s="9"/>
      <c r="AE116" s="4"/>
      <c r="AF116" s="9"/>
      <c r="AG116" s="4"/>
      <c r="AH116" s="9"/>
      <c r="AI116" s="4"/>
      <c r="AJ116" s="9"/>
      <c r="AM116"/>
      <c r="AP116"/>
    </row>
    <row r="117" spans="1:42" x14ac:dyDescent="0.25">
      <c r="A117" s="4"/>
      <c r="B117" s="9"/>
      <c r="C117" s="4"/>
      <c r="D117" s="9"/>
      <c r="E117" s="4"/>
      <c r="F117" s="9"/>
      <c r="G117" s="4"/>
      <c r="H117" s="9"/>
      <c r="I117" s="4"/>
      <c r="J117" s="9"/>
      <c r="K117" s="4"/>
      <c r="L117" s="9"/>
      <c r="M117" s="4"/>
      <c r="N117" s="9"/>
      <c r="O117" s="4"/>
      <c r="P117" s="9"/>
      <c r="Q117" s="4"/>
      <c r="R117" s="9"/>
      <c r="S117" s="4"/>
      <c r="T117" s="9"/>
      <c r="U117" s="4"/>
      <c r="V117" s="9"/>
      <c r="W117" s="4"/>
      <c r="X117" s="9"/>
      <c r="Y117" s="4"/>
      <c r="Z117" s="9"/>
      <c r="AA117" s="4"/>
      <c r="AB117" s="9"/>
      <c r="AC117" s="4"/>
      <c r="AD117" s="9"/>
      <c r="AE117" s="4"/>
      <c r="AF117" s="9"/>
      <c r="AG117" s="4"/>
      <c r="AH117" s="9"/>
      <c r="AI117" s="4"/>
      <c r="AJ117" s="9"/>
      <c r="AM117"/>
      <c r="AP117"/>
    </row>
    <row r="118" spans="1:42" x14ac:dyDescent="0.25">
      <c r="A118" s="4"/>
      <c r="B118" s="9"/>
      <c r="C118" s="4"/>
      <c r="D118" s="9"/>
      <c r="E118" s="4"/>
      <c r="F118" s="9"/>
      <c r="G118" s="4"/>
      <c r="H118" s="9"/>
      <c r="I118" s="4"/>
      <c r="J118" s="9"/>
      <c r="K118" s="4"/>
      <c r="L118" s="9"/>
      <c r="M118" s="4"/>
      <c r="N118" s="9"/>
      <c r="O118" s="4"/>
      <c r="P118" s="9"/>
      <c r="Q118" s="4"/>
      <c r="R118" s="9"/>
      <c r="S118" s="4"/>
      <c r="T118" s="9"/>
      <c r="U118" s="4"/>
      <c r="V118" s="9"/>
      <c r="W118" s="4"/>
      <c r="X118" s="9"/>
      <c r="Y118" s="4"/>
      <c r="Z118" s="9"/>
      <c r="AA118" s="4"/>
      <c r="AB118" s="9"/>
      <c r="AC118" s="4"/>
      <c r="AD118" s="9"/>
      <c r="AE118" s="4"/>
      <c r="AF118" s="9"/>
      <c r="AG118" s="4"/>
      <c r="AH118" s="9"/>
      <c r="AI118" s="4"/>
      <c r="AJ118" s="9"/>
      <c r="AM118"/>
      <c r="AP118"/>
    </row>
    <row r="119" spans="1:42" x14ac:dyDescent="0.25">
      <c r="A119" s="4"/>
      <c r="B119" s="9"/>
      <c r="C119" s="4"/>
      <c r="D119" s="9"/>
      <c r="E119" s="4"/>
      <c r="F119" s="9"/>
      <c r="G119" s="4"/>
      <c r="H119" s="9"/>
      <c r="I119" s="4"/>
      <c r="J119" s="9"/>
      <c r="K119" s="4"/>
      <c r="L119" s="9"/>
      <c r="M119" s="4"/>
      <c r="N119" s="9"/>
      <c r="O119" s="4"/>
      <c r="P119" s="9"/>
      <c r="Q119" s="4"/>
      <c r="R119" s="9"/>
      <c r="S119" s="4"/>
      <c r="T119" s="9"/>
      <c r="U119" s="4"/>
      <c r="V119" s="9"/>
      <c r="W119" s="4"/>
      <c r="X119" s="9"/>
      <c r="Y119" s="4"/>
      <c r="Z119" s="9"/>
      <c r="AA119" s="4"/>
      <c r="AB119" s="9"/>
      <c r="AC119" s="4"/>
      <c r="AD119" s="9"/>
      <c r="AE119" s="4"/>
      <c r="AF119" s="9"/>
      <c r="AG119" s="4"/>
      <c r="AH119" s="9"/>
      <c r="AI119" s="4"/>
      <c r="AJ119" s="9"/>
      <c r="AM119"/>
      <c r="AP119"/>
    </row>
    <row r="120" spans="1:42" x14ac:dyDescent="0.25">
      <c r="A120" s="4"/>
      <c r="B120" s="9"/>
      <c r="C120" s="4"/>
      <c r="D120" s="9"/>
      <c r="E120" s="4"/>
      <c r="F120" s="9"/>
      <c r="G120" s="4"/>
      <c r="H120" s="9"/>
      <c r="I120" s="4"/>
      <c r="J120" s="9"/>
      <c r="K120" s="4"/>
      <c r="L120" s="9"/>
      <c r="M120" s="4"/>
      <c r="N120" s="9"/>
      <c r="O120" s="4"/>
      <c r="P120" s="9"/>
      <c r="Q120" s="4"/>
      <c r="R120" s="9"/>
      <c r="S120" s="4"/>
      <c r="T120" s="9"/>
      <c r="U120" s="4"/>
      <c r="V120" s="9"/>
      <c r="W120" s="4"/>
      <c r="X120" s="9"/>
      <c r="Y120" s="4"/>
      <c r="Z120" s="9"/>
      <c r="AA120" s="4"/>
      <c r="AB120" s="9"/>
      <c r="AC120" s="4"/>
      <c r="AD120" s="9"/>
      <c r="AE120" s="4"/>
      <c r="AF120" s="9"/>
      <c r="AG120" s="4"/>
      <c r="AH120" s="9"/>
      <c r="AI120" s="4"/>
      <c r="AJ120" s="9"/>
      <c r="AM120"/>
      <c r="AP120"/>
    </row>
    <row r="121" spans="1:42" x14ac:dyDescent="0.25">
      <c r="A121" s="4"/>
      <c r="B121" s="9"/>
      <c r="C121" s="4"/>
      <c r="D121" s="9"/>
      <c r="E121" s="4"/>
      <c r="F121" s="9"/>
      <c r="G121" s="4"/>
      <c r="H121" s="9"/>
      <c r="I121" s="4"/>
      <c r="J121" s="9"/>
      <c r="K121" s="4"/>
      <c r="L121" s="9"/>
      <c r="M121" s="4"/>
      <c r="N121" s="9"/>
      <c r="O121" s="4"/>
      <c r="P121" s="9"/>
      <c r="Q121" s="4"/>
      <c r="R121" s="9"/>
      <c r="S121" s="4"/>
      <c r="T121" s="9"/>
      <c r="U121" s="4"/>
      <c r="V121" s="9"/>
      <c r="W121" s="4"/>
      <c r="X121" s="9"/>
      <c r="Y121" s="4"/>
      <c r="Z121" s="9"/>
      <c r="AA121" s="4"/>
      <c r="AB121" s="9"/>
      <c r="AC121" s="4"/>
      <c r="AD121" s="9"/>
      <c r="AE121" s="4"/>
      <c r="AF121" s="9"/>
      <c r="AG121" s="4"/>
      <c r="AH121" s="9"/>
      <c r="AI121" s="4"/>
      <c r="AJ121" s="9"/>
      <c r="AM121"/>
      <c r="AP121"/>
    </row>
    <row r="122" spans="1:42" x14ac:dyDescent="0.25">
      <c r="A122" s="4"/>
      <c r="B122" s="9"/>
      <c r="C122" s="4"/>
      <c r="D122" s="9"/>
      <c r="E122" s="4"/>
      <c r="F122" s="9"/>
      <c r="G122" s="4"/>
      <c r="H122" s="9"/>
      <c r="I122" s="4"/>
      <c r="J122" s="9"/>
      <c r="K122" s="4"/>
      <c r="L122" s="9"/>
      <c r="M122" s="4"/>
      <c r="N122" s="9"/>
      <c r="O122" s="4"/>
      <c r="P122" s="9"/>
      <c r="Q122" s="4"/>
      <c r="R122" s="9"/>
      <c r="S122" s="4"/>
      <c r="T122" s="9"/>
      <c r="U122" s="4"/>
      <c r="V122" s="9"/>
      <c r="W122" s="4"/>
      <c r="X122" s="9"/>
      <c r="Y122" s="4"/>
      <c r="Z122" s="9"/>
      <c r="AA122" s="4"/>
      <c r="AB122" s="9"/>
      <c r="AC122" s="4"/>
      <c r="AD122" s="9"/>
      <c r="AE122" s="4"/>
      <c r="AF122" s="9"/>
      <c r="AG122" s="4"/>
      <c r="AH122" s="9"/>
      <c r="AI122" s="4"/>
      <c r="AJ122" s="9"/>
      <c r="AM122"/>
      <c r="AP122"/>
    </row>
    <row r="123" spans="1:42" x14ac:dyDescent="0.25">
      <c r="A123" s="4"/>
      <c r="B123" s="9"/>
      <c r="C123" s="4"/>
      <c r="D123" s="9"/>
      <c r="E123" s="4"/>
      <c r="F123" s="9"/>
      <c r="G123" s="4"/>
      <c r="H123" s="9"/>
      <c r="I123" s="4"/>
      <c r="J123" s="9"/>
      <c r="K123" s="4"/>
      <c r="L123" s="9"/>
      <c r="M123" s="4"/>
      <c r="N123" s="9"/>
      <c r="O123" s="4"/>
      <c r="P123" s="9"/>
      <c r="Q123" s="4"/>
      <c r="R123" s="9"/>
      <c r="S123" s="4"/>
      <c r="T123" s="9"/>
      <c r="U123" s="4"/>
      <c r="V123" s="9"/>
      <c r="W123" s="4"/>
      <c r="X123" s="9"/>
      <c r="Y123" s="4"/>
      <c r="Z123" s="9"/>
      <c r="AA123" s="4"/>
      <c r="AB123" s="9"/>
      <c r="AC123" s="4"/>
      <c r="AD123" s="9"/>
      <c r="AE123" s="4"/>
      <c r="AF123" s="9"/>
      <c r="AG123" s="4"/>
      <c r="AH123" s="9"/>
      <c r="AI123" s="4"/>
      <c r="AJ123" s="9"/>
      <c r="AM123"/>
      <c r="AP123"/>
    </row>
    <row r="124" spans="1:42" x14ac:dyDescent="0.25">
      <c r="A124" s="4"/>
      <c r="B124" s="9"/>
      <c r="C124" s="4"/>
      <c r="D124" s="9"/>
      <c r="E124" s="4"/>
      <c r="F124" s="9"/>
      <c r="G124" s="4"/>
      <c r="H124" s="9"/>
      <c r="I124" s="4"/>
      <c r="J124" s="9"/>
      <c r="K124" s="4"/>
      <c r="L124" s="9"/>
      <c r="M124" s="4"/>
      <c r="N124" s="9"/>
      <c r="O124" s="4"/>
      <c r="P124" s="9"/>
      <c r="Q124" s="4"/>
      <c r="R124" s="9"/>
      <c r="S124" s="4"/>
      <c r="T124" s="9"/>
      <c r="U124" s="4"/>
      <c r="V124" s="9"/>
      <c r="W124" s="4"/>
      <c r="X124" s="9"/>
      <c r="Y124" s="4"/>
      <c r="Z124" s="9"/>
      <c r="AA124" s="4"/>
      <c r="AB124" s="9"/>
      <c r="AC124" s="4"/>
      <c r="AD124" s="9"/>
      <c r="AE124" s="4"/>
      <c r="AF124" s="9"/>
      <c r="AG124" s="4"/>
      <c r="AH124" s="9"/>
      <c r="AI124" s="4"/>
      <c r="AJ124" s="9"/>
      <c r="AM124"/>
      <c r="AP124"/>
    </row>
    <row r="125" spans="1:42" x14ac:dyDescent="0.25">
      <c r="A125" s="4"/>
      <c r="B125" s="9"/>
      <c r="C125" s="4"/>
      <c r="D125" s="9"/>
      <c r="E125" s="4"/>
      <c r="F125" s="9"/>
      <c r="G125" s="4"/>
      <c r="H125" s="9"/>
      <c r="I125" s="4"/>
      <c r="J125" s="9"/>
      <c r="K125" s="4"/>
      <c r="L125" s="9"/>
      <c r="M125" s="4"/>
      <c r="N125" s="9"/>
      <c r="O125" s="4"/>
      <c r="P125" s="9"/>
      <c r="Q125" s="4"/>
      <c r="R125" s="9"/>
      <c r="S125" s="4"/>
      <c r="T125" s="9"/>
      <c r="U125" s="4"/>
      <c r="V125" s="9"/>
      <c r="W125" s="4"/>
      <c r="X125" s="9"/>
      <c r="Y125" s="4"/>
      <c r="Z125" s="9"/>
      <c r="AA125" s="4"/>
      <c r="AB125" s="9"/>
      <c r="AC125" s="4"/>
      <c r="AD125" s="9"/>
      <c r="AE125" s="4"/>
      <c r="AF125" s="9"/>
      <c r="AG125" s="4"/>
      <c r="AH125" s="9"/>
      <c r="AI125" s="4"/>
      <c r="AJ125" s="9"/>
      <c r="AM125"/>
      <c r="AP125"/>
    </row>
    <row r="126" spans="1:42" x14ac:dyDescent="0.25">
      <c r="A126" s="4"/>
      <c r="B126" s="9"/>
      <c r="C126" s="4"/>
      <c r="D126" s="9"/>
      <c r="E126" s="4"/>
      <c r="F126" s="9"/>
      <c r="G126" s="4"/>
      <c r="H126" s="9"/>
      <c r="I126" s="4"/>
      <c r="J126" s="9"/>
      <c r="K126" s="4"/>
      <c r="L126" s="9"/>
      <c r="M126" s="4"/>
      <c r="N126" s="9"/>
      <c r="O126" s="4"/>
      <c r="P126" s="9"/>
      <c r="Q126" s="4"/>
      <c r="R126" s="9"/>
      <c r="S126" s="4"/>
      <c r="T126" s="9"/>
      <c r="U126" s="4"/>
      <c r="V126" s="9"/>
      <c r="W126" s="4"/>
      <c r="X126" s="9"/>
      <c r="Y126" s="4"/>
      <c r="Z126" s="9"/>
      <c r="AA126" s="4"/>
      <c r="AB126" s="9"/>
      <c r="AC126" s="4"/>
      <c r="AD126" s="9"/>
      <c r="AE126" s="4"/>
      <c r="AF126" s="9"/>
      <c r="AG126" s="4"/>
      <c r="AH126" s="9"/>
      <c r="AI126" s="4"/>
      <c r="AJ126" s="9"/>
      <c r="AM126"/>
      <c r="AP126"/>
    </row>
    <row r="127" spans="1:42" x14ac:dyDescent="0.25">
      <c r="A127" s="4"/>
      <c r="B127" s="9"/>
      <c r="C127" s="4"/>
      <c r="D127" s="9"/>
      <c r="E127" s="4"/>
      <c r="F127" s="9"/>
      <c r="G127" s="4"/>
      <c r="H127" s="9"/>
      <c r="I127" s="4"/>
      <c r="J127" s="9"/>
      <c r="K127" s="4"/>
      <c r="L127" s="9"/>
      <c r="M127" s="4"/>
      <c r="N127" s="9"/>
      <c r="O127" s="4"/>
      <c r="P127" s="9"/>
      <c r="Q127" s="4"/>
      <c r="R127" s="9"/>
      <c r="S127" s="4"/>
      <c r="T127" s="9"/>
      <c r="U127" s="4"/>
      <c r="V127" s="9"/>
      <c r="W127" s="4"/>
      <c r="X127" s="9"/>
      <c r="Y127" s="4"/>
      <c r="Z127" s="9"/>
      <c r="AA127" s="4"/>
      <c r="AB127" s="9"/>
      <c r="AC127" s="4"/>
      <c r="AD127" s="9"/>
      <c r="AE127" s="4"/>
      <c r="AF127" s="9"/>
      <c r="AG127" s="4"/>
      <c r="AH127" s="9"/>
      <c r="AI127" s="4"/>
      <c r="AJ127" s="9"/>
      <c r="AM127"/>
      <c r="AP127"/>
    </row>
    <row r="128" spans="1:42" x14ac:dyDescent="0.25">
      <c r="A128" s="4"/>
      <c r="B128" s="9"/>
      <c r="C128" s="4"/>
      <c r="D128" s="9"/>
      <c r="E128" s="4"/>
      <c r="F128" s="9"/>
      <c r="G128" s="4"/>
      <c r="H128" s="9"/>
      <c r="I128" s="4"/>
      <c r="J128" s="9"/>
      <c r="K128" s="4"/>
      <c r="L128" s="9"/>
      <c r="M128" s="4"/>
      <c r="N128" s="9"/>
      <c r="O128" s="4"/>
      <c r="P128" s="9"/>
      <c r="Q128" s="4"/>
      <c r="R128" s="9"/>
      <c r="S128" s="4"/>
      <c r="T128" s="9"/>
      <c r="U128" s="4"/>
      <c r="V128" s="9"/>
      <c r="W128" s="4"/>
      <c r="X128" s="9"/>
      <c r="Y128" s="4"/>
      <c r="Z128" s="9"/>
      <c r="AA128" s="4"/>
      <c r="AB128" s="9"/>
      <c r="AC128" s="4"/>
      <c r="AD128" s="9"/>
      <c r="AE128" s="4"/>
      <c r="AF128" s="9"/>
      <c r="AG128" s="4"/>
      <c r="AH128" s="9"/>
      <c r="AI128" s="4"/>
      <c r="AJ128" s="9"/>
      <c r="AM128"/>
      <c r="AP128"/>
    </row>
    <row r="129" spans="1:42" x14ac:dyDescent="0.25">
      <c r="A129" s="4"/>
      <c r="B129" s="9"/>
      <c r="C129" s="4"/>
      <c r="D129" s="9"/>
      <c r="E129" s="4"/>
      <c r="F129" s="9"/>
      <c r="G129" s="4"/>
      <c r="H129" s="9"/>
      <c r="I129" s="4"/>
      <c r="J129" s="9"/>
      <c r="K129" s="4"/>
      <c r="L129" s="9"/>
      <c r="M129" s="4"/>
      <c r="N129" s="9"/>
      <c r="O129" s="4"/>
      <c r="P129" s="9"/>
      <c r="Q129" s="4"/>
      <c r="R129" s="9"/>
      <c r="S129" s="4"/>
      <c r="T129" s="9"/>
      <c r="U129" s="4"/>
      <c r="V129" s="9"/>
      <c r="W129" s="4"/>
      <c r="X129" s="9"/>
      <c r="Y129" s="4"/>
      <c r="Z129" s="9"/>
      <c r="AA129" s="4"/>
      <c r="AB129" s="9"/>
      <c r="AC129" s="4"/>
      <c r="AD129" s="9"/>
      <c r="AE129" s="4"/>
      <c r="AF129" s="9"/>
      <c r="AG129" s="4"/>
      <c r="AH129" s="9"/>
      <c r="AI129" s="4"/>
      <c r="AJ129" s="9"/>
      <c r="AM129"/>
      <c r="AP129"/>
    </row>
    <row r="130" spans="1:42" x14ac:dyDescent="0.25">
      <c r="A130" s="4"/>
      <c r="B130" s="9"/>
      <c r="C130" s="4"/>
      <c r="D130" s="9"/>
      <c r="E130" s="4"/>
      <c r="F130" s="9"/>
      <c r="G130" s="4"/>
      <c r="H130" s="9"/>
      <c r="I130" s="4"/>
      <c r="J130" s="9"/>
      <c r="K130" s="4"/>
      <c r="L130" s="9"/>
      <c r="M130" s="4"/>
      <c r="N130" s="9"/>
      <c r="O130" s="4"/>
      <c r="P130" s="9"/>
      <c r="Q130" s="4"/>
      <c r="R130" s="9"/>
      <c r="S130" s="4"/>
      <c r="T130" s="9"/>
      <c r="U130" s="4"/>
      <c r="V130" s="9"/>
      <c r="W130" s="4"/>
      <c r="X130" s="9"/>
      <c r="Y130" s="4"/>
      <c r="Z130" s="9"/>
      <c r="AA130" s="4"/>
      <c r="AB130" s="9"/>
      <c r="AC130" s="4"/>
      <c r="AD130" s="9"/>
      <c r="AE130" s="4"/>
      <c r="AF130" s="9"/>
      <c r="AG130" s="4"/>
      <c r="AH130" s="9"/>
      <c r="AI130" s="4"/>
      <c r="AJ130" s="9"/>
      <c r="AM130"/>
      <c r="AP130"/>
    </row>
    <row r="131" spans="1:42" x14ac:dyDescent="0.25">
      <c r="A131" s="4"/>
      <c r="B131" s="9"/>
      <c r="C131" s="4"/>
      <c r="D131" s="9"/>
      <c r="E131" s="4"/>
      <c r="F131" s="9"/>
      <c r="G131" s="4"/>
      <c r="H131" s="9"/>
      <c r="I131" s="4"/>
      <c r="J131" s="9"/>
      <c r="K131" s="4"/>
      <c r="L131" s="9"/>
      <c r="M131" s="4"/>
      <c r="N131" s="9"/>
      <c r="O131" s="4"/>
      <c r="P131" s="9"/>
      <c r="Q131" s="4"/>
      <c r="R131" s="9"/>
      <c r="S131" s="4"/>
      <c r="T131" s="9"/>
      <c r="U131" s="4"/>
      <c r="V131" s="9"/>
      <c r="W131" s="4"/>
      <c r="X131" s="9"/>
      <c r="Y131" s="4"/>
      <c r="Z131" s="9"/>
      <c r="AA131" s="4"/>
      <c r="AB131" s="9"/>
      <c r="AC131" s="4"/>
      <c r="AD131" s="9"/>
      <c r="AE131" s="4"/>
      <c r="AF131" s="9"/>
      <c r="AG131" s="4"/>
      <c r="AH131" s="9"/>
      <c r="AI131" s="4"/>
      <c r="AJ131" s="9"/>
      <c r="AM131"/>
      <c r="AP131"/>
    </row>
    <row r="132" spans="1:42" x14ac:dyDescent="0.25">
      <c r="A132" s="4"/>
      <c r="B132" s="9"/>
      <c r="C132" s="4"/>
      <c r="D132" s="9"/>
      <c r="E132" s="4"/>
      <c r="F132" s="9"/>
      <c r="G132" s="4"/>
      <c r="H132" s="9"/>
      <c r="I132" s="4"/>
      <c r="J132" s="9"/>
      <c r="K132" s="4"/>
      <c r="L132" s="9"/>
      <c r="M132" s="4"/>
      <c r="N132" s="9"/>
      <c r="O132" s="4"/>
      <c r="P132" s="9"/>
      <c r="Q132" s="4"/>
      <c r="R132" s="9"/>
      <c r="S132" s="4"/>
      <c r="T132" s="9"/>
      <c r="U132" s="4"/>
      <c r="V132" s="9"/>
      <c r="W132" s="4"/>
      <c r="X132" s="9"/>
      <c r="Y132" s="4"/>
      <c r="Z132" s="9"/>
      <c r="AA132" s="4"/>
      <c r="AB132" s="9"/>
      <c r="AC132" s="4"/>
      <c r="AD132" s="9"/>
      <c r="AE132" s="4"/>
      <c r="AF132" s="9"/>
      <c r="AG132" s="4"/>
      <c r="AH132" s="9"/>
      <c r="AI132" s="4"/>
      <c r="AJ132" s="9"/>
      <c r="AM132"/>
      <c r="AP132"/>
    </row>
    <row r="133" spans="1:42" x14ac:dyDescent="0.25">
      <c r="A133" s="4"/>
      <c r="B133" s="9"/>
      <c r="C133" s="4"/>
      <c r="D133" s="9"/>
      <c r="E133" s="4"/>
      <c r="F133" s="9"/>
      <c r="G133" s="4"/>
      <c r="H133" s="9"/>
      <c r="I133" s="4"/>
      <c r="J133" s="9"/>
      <c r="K133" s="4"/>
      <c r="L133" s="9"/>
      <c r="M133" s="4"/>
      <c r="N133" s="9"/>
      <c r="O133" s="4"/>
      <c r="P133" s="9"/>
      <c r="Q133" s="4"/>
      <c r="R133" s="9"/>
      <c r="S133" s="4"/>
      <c r="T133" s="9"/>
      <c r="U133" s="4"/>
      <c r="V133" s="9"/>
      <c r="W133" s="4"/>
      <c r="X133" s="9"/>
      <c r="Y133" s="4"/>
      <c r="Z133" s="9"/>
      <c r="AA133" s="4"/>
      <c r="AB133" s="9"/>
      <c r="AC133" s="4"/>
      <c r="AD133" s="9"/>
      <c r="AE133" s="4"/>
      <c r="AF133" s="9"/>
      <c r="AG133" s="4"/>
      <c r="AH133" s="9"/>
      <c r="AI133" s="4"/>
      <c r="AJ133" s="9"/>
      <c r="AM133"/>
      <c r="AP133"/>
    </row>
    <row r="134" spans="1:42" x14ac:dyDescent="0.25">
      <c r="A134" s="4"/>
      <c r="B134" s="9"/>
      <c r="C134" s="4"/>
      <c r="D134" s="9"/>
      <c r="E134" s="4"/>
      <c r="F134" s="9"/>
      <c r="G134" s="4"/>
      <c r="H134" s="9"/>
      <c r="I134" s="4"/>
      <c r="J134" s="9"/>
      <c r="K134" s="4"/>
      <c r="L134" s="9"/>
      <c r="M134" s="4"/>
      <c r="N134" s="9"/>
      <c r="O134" s="4"/>
      <c r="P134" s="9"/>
      <c r="Q134" s="4"/>
      <c r="R134" s="9"/>
      <c r="S134" s="4"/>
      <c r="T134" s="9"/>
      <c r="U134" s="4"/>
      <c r="V134" s="9"/>
      <c r="W134" s="4"/>
      <c r="X134" s="9"/>
      <c r="Y134" s="4"/>
      <c r="Z134" s="9"/>
      <c r="AA134" s="4"/>
      <c r="AB134" s="9"/>
      <c r="AC134" s="4"/>
      <c r="AD134" s="9"/>
      <c r="AE134" s="4"/>
      <c r="AF134" s="9"/>
      <c r="AG134" s="4"/>
      <c r="AH134" s="9"/>
      <c r="AI134" s="4"/>
      <c r="AJ134" s="9"/>
      <c r="AM134"/>
      <c r="AP134"/>
    </row>
    <row r="135" spans="1:42" x14ac:dyDescent="0.25">
      <c r="A135" s="4"/>
      <c r="B135" s="9"/>
      <c r="C135" s="4"/>
      <c r="D135" s="9"/>
      <c r="E135" s="4"/>
      <c r="F135" s="9"/>
      <c r="G135" s="4"/>
      <c r="H135" s="9"/>
      <c r="I135" s="4"/>
      <c r="J135" s="9"/>
      <c r="K135" s="4"/>
      <c r="L135" s="9"/>
      <c r="M135" s="4"/>
      <c r="N135" s="9"/>
      <c r="O135" s="4"/>
      <c r="P135" s="9"/>
      <c r="Q135" s="4"/>
      <c r="R135" s="9"/>
      <c r="S135" s="4"/>
      <c r="T135" s="9"/>
      <c r="U135" s="4"/>
      <c r="V135" s="9"/>
      <c r="W135" s="4"/>
      <c r="X135" s="9"/>
      <c r="Y135" s="4"/>
      <c r="Z135" s="9"/>
      <c r="AA135" s="4"/>
      <c r="AB135" s="9"/>
      <c r="AC135" s="4"/>
      <c r="AD135" s="9"/>
      <c r="AE135" s="4"/>
      <c r="AF135" s="9"/>
      <c r="AG135" s="4"/>
      <c r="AH135" s="9"/>
      <c r="AI135" s="4"/>
      <c r="AJ135" s="9"/>
      <c r="AM135"/>
      <c r="AP135"/>
    </row>
    <row r="136" spans="1:42" x14ac:dyDescent="0.25">
      <c r="A136" s="4"/>
      <c r="B136" s="9"/>
      <c r="C136" s="4"/>
      <c r="D136" s="9"/>
      <c r="E136" s="4"/>
      <c r="F136" s="9"/>
      <c r="G136" s="4"/>
      <c r="H136" s="9"/>
      <c r="I136" s="4"/>
      <c r="J136" s="9"/>
      <c r="K136" s="4"/>
      <c r="L136" s="9"/>
      <c r="M136" s="4"/>
      <c r="N136" s="9"/>
      <c r="O136" s="4"/>
      <c r="P136" s="9"/>
      <c r="Q136" s="4"/>
      <c r="R136" s="9"/>
      <c r="S136" s="4"/>
      <c r="T136" s="9"/>
      <c r="U136" s="4"/>
      <c r="V136" s="9"/>
      <c r="W136" s="4"/>
      <c r="X136" s="9"/>
      <c r="Y136" s="4"/>
      <c r="Z136" s="9"/>
      <c r="AA136" s="4"/>
      <c r="AB136" s="9"/>
      <c r="AC136" s="4"/>
      <c r="AD136" s="9"/>
      <c r="AE136" s="4"/>
      <c r="AF136" s="9"/>
      <c r="AG136" s="4"/>
      <c r="AH136" s="9"/>
      <c r="AI136" s="4"/>
      <c r="AJ136" s="9"/>
      <c r="AM136"/>
      <c r="AP136"/>
    </row>
    <row r="137" spans="1:42" x14ac:dyDescent="0.25">
      <c r="A137" s="4"/>
      <c r="B137" s="9"/>
      <c r="C137" s="4"/>
      <c r="D137" s="9"/>
      <c r="E137" s="4"/>
      <c r="F137" s="9"/>
      <c r="G137" s="4"/>
      <c r="H137" s="9"/>
      <c r="I137" s="4"/>
      <c r="J137" s="9"/>
      <c r="K137" s="4"/>
      <c r="L137" s="9"/>
      <c r="M137" s="4"/>
      <c r="N137" s="9"/>
      <c r="O137" s="4"/>
      <c r="P137" s="9"/>
      <c r="Q137" s="4"/>
      <c r="R137" s="9"/>
      <c r="S137" s="4"/>
      <c r="T137" s="9"/>
      <c r="U137" s="4"/>
      <c r="V137" s="9"/>
      <c r="W137" s="4"/>
      <c r="X137" s="9"/>
      <c r="Y137" s="4"/>
      <c r="Z137" s="9"/>
      <c r="AA137" s="4"/>
      <c r="AB137" s="9"/>
      <c r="AC137" s="4"/>
      <c r="AD137" s="9"/>
      <c r="AE137" s="4"/>
      <c r="AF137" s="9"/>
      <c r="AG137" s="4"/>
      <c r="AH137" s="9"/>
      <c r="AI137" s="4"/>
      <c r="AJ137" s="9"/>
      <c r="AM137"/>
      <c r="AP137"/>
    </row>
    <row r="138" spans="1:42" x14ac:dyDescent="0.25">
      <c r="A138" s="4"/>
      <c r="B138" s="9"/>
      <c r="C138" s="4"/>
      <c r="D138" s="9"/>
      <c r="E138" s="4"/>
      <c r="F138" s="9"/>
      <c r="G138" s="4"/>
      <c r="H138" s="9"/>
      <c r="I138" s="4"/>
      <c r="J138" s="9"/>
      <c r="K138" s="4"/>
      <c r="L138" s="9"/>
      <c r="M138" s="4"/>
      <c r="N138" s="9"/>
      <c r="O138" s="4"/>
      <c r="P138" s="9"/>
      <c r="Q138" s="4"/>
      <c r="R138" s="9"/>
      <c r="S138" s="4"/>
      <c r="T138" s="9"/>
      <c r="U138" s="4"/>
      <c r="V138" s="9"/>
      <c r="W138" s="4"/>
      <c r="X138" s="9"/>
      <c r="Y138" s="4"/>
      <c r="Z138" s="9"/>
      <c r="AA138" s="4"/>
      <c r="AB138" s="9"/>
      <c r="AC138" s="4"/>
      <c r="AD138" s="9"/>
      <c r="AE138" s="4"/>
      <c r="AF138" s="9"/>
      <c r="AG138" s="4"/>
      <c r="AH138" s="9"/>
      <c r="AI138" s="4"/>
      <c r="AJ138" s="9"/>
      <c r="AM138"/>
      <c r="AP138"/>
    </row>
    <row r="139" spans="1:42" x14ac:dyDescent="0.25">
      <c r="A139" s="4"/>
      <c r="B139" s="9"/>
      <c r="C139" s="4"/>
      <c r="D139" s="9"/>
      <c r="E139" s="4"/>
      <c r="F139" s="9"/>
      <c r="G139" s="4"/>
      <c r="H139" s="9"/>
      <c r="I139" s="4"/>
      <c r="J139" s="9"/>
      <c r="K139" s="4"/>
      <c r="L139" s="9"/>
      <c r="M139" s="4"/>
      <c r="N139" s="9"/>
      <c r="O139" s="4"/>
      <c r="P139" s="9"/>
      <c r="Q139" s="4"/>
      <c r="R139" s="9"/>
      <c r="S139" s="4"/>
      <c r="T139" s="9"/>
      <c r="U139" s="4"/>
      <c r="V139" s="9"/>
      <c r="W139" s="4"/>
      <c r="X139" s="9"/>
      <c r="Y139" s="4"/>
      <c r="Z139" s="9"/>
      <c r="AA139" s="4"/>
      <c r="AB139" s="9"/>
      <c r="AC139" s="4"/>
      <c r="AD139" s="9"/>
      <c r="AE139" s="4"/>
      <c r="AF139" s="9"/>
      <c r="AG139" s="4"/>
      <c r="AH139" s="9"/>
      <c r="AI139" s="4"/>
      <c r="AJ139" s="9"/>
      <c r="AM139"/>
      <c r="AP139"/>
    </row>
    <row r="140" spans="1:42" x14ac:dyDescent="0.25">
      <c r="A140" s="4"/>
      <c r="B140" s="9"/>
      <c r="C140" s="4"/>
      <c r="D140" s="9"/>
      <c r="E140" s="4"/>
      <c r="F140" s="9"/>
      <c r="G140" s="4"/>
      <c r="H140" s="9"/>
      <c r="I140" s="4"/>
      <c r="J140" s="9"/>
      <c r="K140" s="4"/>
      <c r="L140" s="9"/>
      <c r="M140" s="4"/>
      <c r="N140" s="9"/>
      <c r="O140" s="4"/>
      <c r="P140" s="9"/>
      <c r="Q140" s="4"/>
      <c r="R140" s="9"/>
      <c r="S140" s="4"/>
      <c r="T140" s="9"/>
      <c r="U140" s="4"/>
      <c r="V140" s="9"/>
      <c r="W140" s="4"/>
      <c r="X140" s="9"/>
      <c r="Y140" s="4"/>
      <c r="Z140" s="9"/>
      <c r="AA140" s="4"/>
      <c r="AB140" s="9"/>
      <c r="AC140" s="4"/>
      <c r="AD140" s="9"/>
      <c r="AE140" s="4"/>
      <c r="AF140" s="9"/>
      <c r="AG140" s="4"/>
      <c r="AH140" s="9"/>
      <c r="AI140" s="4"/>
      <c r="AJ140" s="9"/>
      <c r="AM140"/>
      <c r="AP140"/>
    </row>
    <row r="141" spans="1:42" x14ac:dyDescent="0.25">
      <c r="A141" s="4"/>
      <c r="B141" s="9"/>
      <c r="C141" s="4"/>
      <c r="D141" s="9"/>
      <c r="E141" s="4"/>
      <c r="F141" s="9"/>
      <c r="G141" s="4"/>
      <c r="H141" s="9"/>
      <c r="I141" s="4"/>
      <c r="J141" s="9"/>
      <c r="K141" s="4"/>
      <c r="L141" s="9"/>
      <c r="M141" s="4"/>
      <c r="N141" s="9"/>
      <c r="O141" s="4"/>
      <c r="P141" s="9"/>
      <c r="Q141" s="4"/>
      <c r="R141" s="9"/>
      <c r="S141" s="4"/>
      <c r="T141" s="9"/>
      <c r="U141" s="4"/>
      <c r="V141" s="9"/>
      <c r="W141" s="4"/>
      <c r="X141" s="9"/>
      <c r="Y141" s="4"/>
      <c r="Z141" s="9"/>
      <c r="AA141" s="4"/>
      <c r="AB141" s="9"/>
      <c r="AC141" s="4"/>
      <c r="AD141" s="9"/>
      <c r="AE141" s="4"/>
      <c r="AF141" s="9"/>
      <c r="AG141" s="4"/>
      <c r="AH141" s="9"/>
      <c r="AI141" s="4"/>
      <c r="AJ141" s="9"/>
      <c r="AM141"/>
      <c r="AP141"/>
    </row>
    <row r="142" spans="1:42" x14ac:dyDescent="0.25">
      <c r="A142" s="4"/>
      <c r="B142" s="9"/>
      <c r="C142" s="4"/>
      <c r="D142" s="9"/>
      <c r="E142" s="4"/>
      <c r="F142" s="9"/>
      <c r="G142" s="4"/>
      <c r="H142" s="9"/>
      <c r="I142" s="4"/>
      <c r="J142" s="9"/>
      <c r="K142" s="4"/>
      <c r="L142" s="9"/>
      <c r="M142" s="4"/>
      <c r="N142" s="9"/>
      <c r="O142" s="4"/>
      <c r="P142" s="9"/>
      <c r="Q142" s="4"/>
      <c r="R142" s="9"/>
      <c r="S142" s="4"/>
      <c r="T142" s="9"/>
      <c r="U142" s="4"/>
      <c r="V142" s="9"/>
      <c r="W142" s="4"/>
      <c r="X142" s="9"/>
      <c r="Y142" s="4"/>
      <c r="Z142" s="9"/>
      <c r="AA142" s="4"/>
      <c r="AB142" s="9"/>
      <c r="AC142" s="4"/>
      <c r="AD142" s="9"/>
      <c r="AE142" s="4"/>
      <c r="AF142" s="9"/>
      <c r="AG142" s="4"/>
      <c r="AH142" s="9"/>
      <c r="AI142" s="4"/>
      <c r="AJ142" s="9"/>
      <c r="AM142"/>
      <c r="AP142"/>
    </row>
    <row r="143" spans="1:42" x14ac:dyDescent="0.25">
      <c r="A143" s="4"/>
      <c r="B143" s="9"/>
      <c r="C143" s="4"/>
      <c r="D143" s="9"/>
      <c r="E143" s="4"/>
      <c r="F143" s="9"/>
      <c r="G143" s="4"/>
      <c r="H143" s="9"/>
      <c r="I143" s="4"/>
      <c r="J143" s="9"/>
      <c r="K143" s="4"/>
      <c r="L143" s="9"/>
      <c r="M143" s="4"/>
      <c r="N143" s="9"/>
      <c r="O143" s="4"/>
      <c r="P143" s="9"/>
      <c r="Q143" s="4"/>
      <c r="R143" s="9"/>
      <c r="S143" s="4"/>
      <c r="T143" s="9"/>
      <c r="U143" s="4"/>
      <c r="V143" s="9"/>
      <c r="W143" s="4"/>
      <c r="X143" s="9"/>
      <c r="Y143" s="4"/>
      <c r="Z143" s="9"/>
      <c r="AA143" s="4"/>
      <c r="AB143" s="9"/>
      <c r="AC143" s="4"/>
      <c r="AD143" s="9"/>
      <c r="AE143" s="4"/>
      <c r="AF143" s="9"/>
      <c r="AG143" s="4"/>
      <c r="AH143" s="9"/>
      <c r="AI143" s="4"/>
      <c r="AJ143" s="9"/>
      <c r="AM143"/>
      <c r="AP143"/>
    </row>
    <row r="144" spans="1:42" x14ac:dyDescent="0.25">
      <c r="A144" s="4"/>
      <c r="B144" s="9"/>
      <c r="C144" s="4"/>
      <c r="D144" s="9"/>
      <c r="E144" s="4"/>
      <c r="F144" s="9"/>
      <c r="G144" s="4"/>
      <c r="H144" s="9"/>
      <c r="I144" s="4"/>
      <c r="J144" s="9"/>
      <c r="K144" s="4"/>
      <c r="L144" s="9"/>
      <c r="M144" s="4"/>
      <c r="N144" s="9"/>
      <c r="O144" s="4"/>
      <c r="P144" s="9"/>
      <c r="Q144" s="4"/>
      <c r="R144" s="9"/>
      <c r="S144" s="4"/>
      <c r="T144" s="9"/>
      <c r="U144" s="4"/>
      <c r="V144" s="9"/>
      <c r="W144" s="4"/>
      <c r="X144" s="9"/>
      <c r="Y144" s="4"/>
      <c r="Z144" s="9"/>
      <c r="AA144" s="4"/>
      <c r="AB144" s="9"/>
      <c r="AC144" s="4"/>
      <c r="AD144" s="9"/>
      <c r="AE144" s="4"/>
      <c r="AF144" s="9"/>
      <c r="AG144" s="4"/>
      <c r="AH144" s="9"/>
      <c r="AI144" s="4"/>
      <c r="AJ144" s="9"/>
      <c r="AM144"/>
      <c r="AP144"/>
    </row>
    <row r="145" spans="1:42" x14ac:dyDescent="0.25">
      <c r="A145" s="4"/>
      <c r="B145" s="9"/>
      <c r="C145" s="4"/>
      <c r="D145" s="9"/>
      <c r="E145" s="4"/>
      <c r="F145" s="9"/>
      <c r="G145" s="4"/>
      <c r="H145" s="9"/>
      <c r="I145" s="4"/>
      <c r="J145" s="9"/>
      <c r="K145" s="4"/>
      <c r="L145" s="9"/>
      <c r="M145" s="4"/>
      <c r="N145" s="9"/>
      <c r="O145" s="4"/>
      <c r="P145" s="9"/>
      <c r="Q145" s="4"/>
      <c r="R145" s="9"/>
      <c r="S145" s="4"/>
      <c r="T145" s="9"/>
      <c r="U145" s="4"/>
      <c r="V145" s="9"/>
      <c r="W145" s="4"/>
      <c r="X145" s="9"/>
      <c r="Y145" s="4"/>
      <c r="Z145" s="9"/>
      <c r="AA145" s="4"/>
      <c r="AB145" s="9"/>
      <c r="AC145" s="4"/>
      <c r="AD145" s="9"/>
      <c r="AE145" s="4"/>
      <c r="AF145" s="9"/>
      <c r="AG145" s="4"/>
      <c r="AH145" s="9"/>
      <c r="AI145" s="4"/>
      <c r="AJ145" s="9"/>
      <c r="AM145"/>
      <c r="AP145"/>
    </row>
    <row r="146" spans="1:42" x14ac:dyDescent="0.25">
      <c r="A146" s="4"/>
      <c r="B146" s="9"/>
      <c r="C146" s="4"/>
      <c r="D146" s="9"/>
      <c r="E146" s="4"/>
      <c r="F146" s="9"/>
      <c r="G146" s="4"/>
      <c r="H146" s="9"/>
      <c r="I146" s="4"/>
      <c r="J146" s="9"/>
      <c r="K146" s="4"/>
      <c r="L146" s="9"/>
      <c r="M146" s="4"/>
      <c r="N146" s="9"/>
      <c r="O146" s="4"/>
      <c r="P146" s="9"/>
      <c r="Q146" s="4"/>
      <c r="R146" s="9"/>
      <c r="S146" s="4"/>
      <c r="T146" s="9"/>
      <c r="U146" s="4"/>
      <c r="V146" s="9"/>
      <c r="W146" s="4"/>
      <c r="X146" s="9"/>
      <c r="Y146" s="4"/>
      <c r="Z146" s="9"/>
      <c r="AA146" s="4"/>
      <c r="AB146" s="9"/>
      <c r="AC146" s="4"/>
      <c r="AD146" s="9"/>
      <c r="AE146" s="4"/>
      <c r="AF146" s="9"/>
      <c r="AG146" s="4"/>
      <c r="AH146" s="9"/>
      <c r="AI146" s="4"/>
      <c r="AJ146" s="9"/>
      <c r="AM146"/>
      <c r="AP146"/>
    </row>
    <row r="147" spans="1:42" x14ac:dyDescent="0.25">
      <c r="A147" s="4"/>
      <c r="B147" s="9"/>
      <c r="C147" s="4"/>
      <c r="D147" s="9"/>
      <c r="E147" s="4"/>
      <c r="F147" s="9"/>
      <c r="G147" s="4"/>
      <c r="H147" s="9"/>
      <c r="I147" s="4"/>
      <c r="J147" s="9"/>
      <c r="K147" s="4"/>
      <c r="L147" s="9"/>
      <c r="M147" s="4"/>
      <c r="N147" s="9"/>
      <c r="O147" s="4"/>
      <c r="P147" s="9"/>
      <c r="Q147" s="4"/>
      <c r="R147" s="9"/>
      <c r="S147" s="4"/>
      <c r="T147" s="9"/>
      <c r="U147" s="4"/>
      <c r="V147" s="9"/>
      <c r="W147" s="4"/>
      <c r="X147" s="9"/>
      <c r="Y147" s="4"/>
      <c r="Z147" s="9"/>
      <c r="AA147" s="4"/>
      <c r="AB147" s="9"/>
      <c r="AC147" s="4"/>
      <c r="AD147" s="9"/>
      <c r="AE147" s="4"/>
      <c r="AF147" s="9"/>
      <c r="AG147" s="4"/>
      <c r="AH147" s="9"/>
      <c r="AI147" s="4"/>
      <c r="AJ147" s="9"/>
      <c r="AM147"/>
      <c r="AP147"/>
    </row>
    <row r="148" spans="1:42" x14ac:dyDescent="0.25">
      <c r="A148" s="4"/>
      <c r="B148" s="9"/>
      <c r="C148" s="4"/>
      <c r="D148" s="9"/>
      <c r="E148" s="4"/>
      <c r="F148" s="9"/>
      <c r="G148" s="4"/>
      <c r="H148" s="9"/>
      <c r="I148" s="4"/>
      <c r="J148" s="9"/>
      <c r="K148" s="4"/>
      <c r="L148" s="9"/>
      <c r="M148" s="4"/>
      <c r="N148" s="9"/>
      <c r="O148" s="4"/>
      <c r="P148" s="9"/>
      <c r="Q148" s="4"/>
      <c r="R148" s="9"/>
      <c r="S148" s="4"/>
      <c r="T148" s="9"/>
      <c r="U148" s="4"/>
      <c r="V148" s="9"/>
      <c r="W148" s="4"/>
      <c r="X148" s="9"/>
      <c r="Y148" s="4"/>
      <c r="Z148" s="9"/>
      <c r="AA148" s="4"/>
      <c r="AB148" s="9"/>
      <c r="AC148" s="4"/>
      <c r="AD148" s="9"/>
      <c r="AE148" s="4"/>
      <c r="AF148" s="9"/>
      <c r="AG148" s="4"/>
      <c r="AH148" s="9"/>
      <c r="AI148" s="4"/>
      <c r="AJ148" s="9"/>
      <c r="AM148"/>
      <c r="AP148"/>
    </row>
    <row r="149" spans="1:42" x14ac:dyDescent="0.25">
      <c r="A149" s="4"/>
      <c r="B149" s="9"/>
      <c r="C149" s="4"/>
      <c r="D149" s="9"/>
      <c r="E149" s="4"/>
      <c r="F149" s="9"/>
      <c r="G149" s="4"/>
      <c r="H149" s="9"/>
      <c r="I149" s="4"/>
      <c r="J149" s="9"/>
      <c r="K149" s="4"/>
      <c r="L149" s="9"/>
      <c r="M149" s="4"/>
      <c r="N149" s="9"/>
      <c r="O149" s="4"/>
      <c r="P149" s="9"/>
      <c r="Q149" s="4"/>
      <c r="R149" s="9"/>
      <c r="S149" s="4"/>
      <c r="T149" s="9"/>
      <c r="U149" s="4"/>
      <c r="V149" s="9"/>
      <c r="W149" s="4"/>
      <c r="X149" s="9"/>
      <c r="Y149" s="4"/>
      <c r="Z149" s="9"/>
      <c r="AA149" s="4"/>
      <c r="AB149" s="9"/>
      <c r="AC149" s="4"/>
      <c r="AD149" s="9"/>
      <c r="AE149" s="4"/>
      <c r="AF149" s="9"/>
      <c r="AG149" s="4"/>
      <c r="AH149" s="9"/>
      <c r="AI149" s="4"/>
      <c r="AJ149" s="9"/>
      <c r="AM149"/>
      <c r="AP149"/>
    </row>
    <row r="150" spans="1:42" x14ac:dyDescent="0.25">
      <c r="A150" s="4"/>
      <c r="B150" s="9"/>
      <c r="C150" s="4"/>
      <c r="D150" s="9"/>
      <c r="E150" s="4"/>
      <c r="F150" s="9"/>
      <c r="G150" s="4"/>
      <c r="H150" s="9"/>
      <c r="I150" s="4"/>
      <c r="J150" s="9"/>
      <c r="K150" s="4"/>
      <c r="L150" s="9"/>
      <c r="M150" s="4"/>
      <c r="N150" s="9"/>
      <c r="O150" s="4"/>
      <c r="P150" s="9"/>
      <c r="Q150" s="4"/>
      <c r="R150" s="9"/>
      <c r="S150" s="4"/>
      <c r="T150" s="9"/>
      <c r="U150" s="4"/>
      <c r="V150" s="9"/>
      <c r="W150" s="4"/>
      <c r="X150" s="9"/>
      <c r="Y150" s="4"/>
      <c r="Z150" s="9"/>
      <c r="AA150" s="4"/>
      <c r="AB150" s="9"/>
      <c r="AC150" s="4"/>
      <c r="AD150" s="9"/>
      <c r="AE150" s="4"/>
      <c r="AF150" s="9"/>
      <c r="AG150" s="4"/>
      <c r="AH150" s="9"/>
      <c r="AI150" s="4"/>
      <c r="AJ150" s="9"/>
      <c r="AM150"/>
      <c r="AP150"/>
    </row>
    <row r="151" spans="1:42" x14ac:dyDescent="0.25">
      <c r="A151" s="4"/>
      <c r="B151" s="9"/>
      <c r="C151" s="4"/>
      <c r="D151" s="9"/>
      <c r="E151" s="4"/>
      <c r="F151" s="9"/>
      <c r="G151" s="4"/>
      <c r="H151" s="9"/>
      <c r="I151" s="4"/>
      <c r="J151" s="9"/>
      <c r="K151" s="4"/>
      <c r="L151" s="9"/>
      <c r="M151" s="4"/>
      <c r="N151" s="9"/>
      <c r="O151" s="4"/>
      <c r="P151" s="9"/>
      <c r="Q151" s="4"/>
      <c r="R151" s="9"/>
      <c r="S151" s="4"/>
      <c r="T151" s="9"/>
      <c r="U151" s="4"/>
      <c r="V151" s="9"/>
      <c r="W151" s="4"/>
      <c r="X151" s="9"/>
      <c r="Y151" s="4"/>
      <c r="Z151" s="9"/>
      <c r="AA151" s="4"/>
      <c r="AB151" s="9"/>
      <c r="AC151" s="4"/>
      <c r="AD151" s="9"/>
      <c r="AE151" s="4"/>
      <c r="AF151" s="9"/>
      <c r="AG151" s="4"/>
      <c r="AH151" s="9"/>
      <c r="AI151" s="4"/>
      <c r="AJ151" s="9"/>
      <c r="AM151"/>
      <c r="AP151"/>
    </row>
    <row r="152" spans="1:42" x14ac:dyDescent="0.25">
      <c r="A152" s="4"/>
      <c r="B152" s="9"/>
      <c r="C152" s="4"/>
      <c r="D152" s="9"/>
      <c r="E152" s="4"/>
      <c r="F152" s="9"/>
      <c r="G152" s="4"/>
      <c r="H152" s="9"/>
      <c r="I152" s="4"/>
      <c r="J152" s="9"/>
      <c r="K152" s="4"/>
      <c r="L152" s="9"/>
      <c r="M152" s="4"/>
      <c r="N152" s="9"/>
      <c r="O152" s="4"/>
      <c r="P152" s="9"/>
      <c r="Q152" s="4"/>
      <c r="R152" s="9"/>
      <c r="S152" s="4"/>
      <c r="T152" s="9"/>
      <c r="U152" s="4"/>
      <c r="V152" s="9"/>
      <c r="W152" s="4"/>
      <c r="X152" s="9"/>
      <c r="Y152" s="4"/>
      <c r="Z152" s="9"/>
      <c r="AA152" s="4"/>
      <c r="AB152" s="9"/>
      <c r="AC152" s="4"/>
      <c r="AD152" s="9"/>
      <c r="AE152" s="4"/>
      <c r="AF152" s="9"/>
      <c r="AG152" s="4"/>
      <c r="AH152" s="9"/>
      <c r="AI152" s="4"/>
      <c r="AJ152" s="9"/>
      <c r="AM152"/>
      <c r="AP152"/>
    </row>
    <row r="153" spans="1:42" x14ac:dyDescent="0.25">
      <c r="A153" s="4"/>
      <c r="B153" s="9"/>
      <c r="C153" s="4"/>
      <c r="D153" s="9"/>
      <c r="E153" s="4"/>
      <c r="F153" s="9"/>
      <c r="G153" s="4"/>
      <c r="H153" s="9"/>
      <c r="I153" s="4"/>
      <c r="J153" s="9"/>
      <c r="K153" s="4"/>
      <c r="L153" s="9"/>
      <c r="M153" s="4"/>
      <c r="N153" s="9"/>
      <c r="O153" s="4"/>
      <c r="P153" s="9"/>
      <c r="Q153" s="4"/>
      <c r="R153" s="9"/>
      <c r="S153" s="4"/>
      <c r="T153" s="9"/>
      <c r="U153" s="4"/>
      <c r="V153" s="9"/>
      <c r="W153" s="4"/>
      <c r="X153" s="9"/>
      <c r="Y153" s="4"/>
      <c r="Z153" s="9"/>
      <c r="AA153" s="4"/>
      <c r="AB153" s="9"/>
      <c r="AC153" s="4"/>
      <c r="AD153" s="9"/>
      <c r="AE153" s="4"/>
      <c r="AF153" s="9"/>
      <c r="AG153" s="4"/>
      <c r="AH153" s="9"/>
      <c r="AI153" s="4"/>
      <c r="AJ153" s="9"/>
      <c r="AM153"/>
      <c r="AP153"/>
    </row>
    <row r="154" spans="1:42" x14ac:dyDescent="0.25">
      <c r="A154" s="4"/>
      <c r="B154" s="9"/>
      <c r="C154" s="4"/>
      <c r="D154" s="9"/>
      <c r="E154" s="4"/>
      <c r="F154" s="9"/>
      <c r="G154" s="4"/>
      <c r="H154" s="9"/>
      <c r="I154" s="4"/>
      <c r="J154" s="9"/>
      <c r="K154" s="4"/>
      <c r="L154" s="9"/>
      <c r="M154" s="4"/>
      <c r="N154" s="9"/>
      <c r="O154" s="4"/>
      <c r="P154" s="9"/>
      <c r="Q154" s="4"/>
      <c r="R154" s="9"/>
      <c r="S154" s="4"/>
      <c r="T154" s="9"/>
      <c r="U154" s="4"/>
      <c r="V154" s="9"/>
      <c r="W154" s="4"/>
      <c r="X154" s="9"/>
      <c r="Y154" s="4"/>
      <c r="Z154" s="9"/>
      <c r="AA154" s="4"/>
      <c r="AB154" s="9"/>
      <c r="AC154" s="4"/>
      <c r="AD154" s="9"/>
      <c r="AE154" s="4"/>
      <c r="AF154" s="9"/>
      <c r="AG154" s="4"/>
      <c r="AH154" s="9"/>
      <c r="AI154" s="4"/>
      <c r="AJ154" s="9"/>
      <c r="AM154"/>
      <c r="AP154"/>
    </row>
    <row r="155" spans="1:42" x14ac:dyDescent="0.25">
      <c r="A155" s="4"/>
      <c r="B155" s="9"/>
      <c r="C155" s="4"/>
      <c r="D155" s="9"/>
      <c r="E155" s="4"/>
      <c r="F155" s="9"/>
      <c r="G155" s="4"/>
      <c r="H155" s="9"/>
      <c r="I155" s="4"/>
      <c r="J155" s="9"/>
      <c r="K155" s="4"/>
      <c r="L155" s="9"/>
      <c r="M155" s="4"/>
      <c r="N155" s="9"/>
      <c r="O155" s="4"/>
      <c r="P155" s="9"/>
      <c r="Q155" s="4"/>
      <c r="R155" s="9"/>
      <c r="S155" s="4"/>
      <c r="T155" s="9"/>
      <c r="U155" s="4"/>
      <c r="V155" s="9"/>
      <c r="W155" s="4"/>
      <c r="X155" s="9"/>
      <c r="Y155" s="4"/>
      <c r="Z155" s="9"/>
      <c r="AA155" s="4"/>
      <c r="AB155" s="9"/>
      <c r="AC155" s="4"/>
      <c r="AD155" s="9"/>
      <c r="AE155" s="4"/>
      <c r="AF155" s="9"/>
      <c r="AG155" s="4"/>
      <c r="AH155" s="9"/>
      <c r="AI155" s="4"/>
      <c r="AJ155" s="9"/>
      <c r="AM155"/>
      <c r="AP155"/>
    </row>
    <row r="156" spans="1:42" x14ac:dyDescent="0.25">
      <c r="A156" s="4"/>
      <c r="B156" s="9"/>
      <c r="C156" s="4"/>
      <c r="D156" s="9"/>
      <c r="E156" s="4"/>
      <c r="F156" s="9"/>
      <c r="G156" s="4"/>
      <c r="H156" s="9"/>
      <c r="I156" s="4"/>
      <c r="J156" s="9"/>
      <c r="K156" s="4"/>
      <c r="L156" s="9"/>
      <c r="M156" s="4"/>
      <c r="N156" s="9"/>
      <c r="O156" s="4"/>
      <c r="P156" s="9"/>
      <c r="Q156" s="4"/>
      <c r="R156" s="9"/>
      <c r="S156" s="4"/>
      <c r="T156" s="9"/>
      <c r="U156" s="4"/>
      <c r="V156" s="9"/>
      <c r="W156" s="4"/>
      <c r="X156" s="9"/>
      <c r="Y156" s="4"/>
      <c r="Z156" s="9"/>
      <c r="AA156" s="4"/>
      <c r="AB156" s="9"/>
      <c r="AC156" s="4"/>
      <c r="AD156" s="9"/>
      <c r="AE156" s="4"/>
      <c r="AF156" s="9"/>
      <c r="AG156" s="4"/>
      <c r="AH156" s="9"/>
      <c r="AI156" s="4"/>
      <c r="AJ156" s="9"/>
      <c r="AM156"/>
      <c r="AP156"/>
    </row>
    <row r="157" spans="1:42" x14ac:dyDescent="0.25">
      <c r="A157" s="4"/>
      <c r="B157" s="9"/>
      <c r="C157" s="4"/>
      <c r="D157" s="9"/>
      <c r="E157" s="4"/>
      <c r="F157" s="9"/>
      <c r="G157" s="4"/>
      <c r="H157" s="9"/>
      <c r="I157" s="4"/>
      <c r="J157" s="9"/>
      <c r="K157" s="4"/>
      <c r="L157" s="9"/>
      <c r="M157" s="4"/>
      <c r="N157" s="9"/>
      <c r="O157" s="4"/>
      <c r="P157" s="9"/>
      <c r="Q157" s="4"/>
      <c r="R157" s="9"/>
      <c r="S157" s="4"/>
      <c r="T157" s="9"/>
      <c r="U157" s="4"/>
      <c r="V157" s="9"/>
      <c r="W157" s="4"/>
      <c r="X157" s="9"/>
      <c r="Y157" s="4"/>
      <c r="Z157" s="9"/>
      <c r="AA157" s="4"/>
      <c r="AB157" s="9"/>
      <c r="AC157" s="4"/>
      <c r="AD157" s="9"/>
      <c r="AE157" s="4"/>
      <c r="AF157" s="9"/>
      <c r="AG157" s="4"/>
      <c r="AH157" s="9"/>
      <c r="AI157" s="4"/>
      <c r="AJ157" s="9"/>
      <c r="AM157"/>
      <c r="AP157"/>
    </row>
    <row r="158" spans="1:42" x14ac:dyDescent="0.25">
      <c r="A158" s="4"/>
      <c r="B158" s="9"/>
      <c r="C158" s="4"/>
      <c r="D158" s="9"/>
      <c r="E158" s="4"/>
      <c r="F158" s="9"/>
      <c r="G158" s="4"/>
      <c r="H158" s="9"/>
      <c r="I158" s="4"/>
      <c r="J158" s="9"/>
      <c r="K158" s="4"/>
      <c r="L158" s="9"/>
      <c r="M158" s="4"/>
      <c r="N158" s="9"/>
      <c r="O158" s="4"/>
      <c r="P158" s="9"/>
      <c r="Q158" s="4"/>
      <c r="R158" s="9"/>
      <c r="S158" s="4"/>
      <c r="T158" s="9"/>
      <c r="U158" s="4"/>
      <c r="V158" s="9"/>
      <c r="W158" s="4"/>
      <c r="X158" s="9"/>
      <c r="Y158" s="4"/>
      <c r="Z158" s="9"/>
      <c r="AA158" s="4"/>
      <c r="AB158" s="9"/>
      <c r="AC158" s="4"/>
      <c r="AD158" s="9"/>
      <c r="AE158" s="4"/>
      <c r="AF158" s="9"/>
      <c r="AG158" s="4"/>
      <c r="AH158" s="9"/>
      <c r="AI158" s="4"/>
      <c r="AJ158" s="9"/>
      <c r="AM158"/>
      <c r="AP158"/>
    </row>
    <row r="159" spans="1:42" x14ac:dyDescent="0.25">
      <c r="A159" s="4"/>
      <c r="B159" s="9"/>
      <c r="C159" s="4"/>
      <c r="D159" s="9"/>
      <c r="E159" s="4"/>
      <c r="F159" s="9"/>
      <c r="G159" s="4"/>
      <c r="H159" s="9"/>
      <c r="I159" s="4"/>
      <c r="J159" s="9"/>
      <c r="K159" s="4"/>
      <c r="L159" s="9"/>
      <c r="M159" s="4"/>
      <c r="N159" s="9"/>
      <c r="O159" s="4"/>
      <c r="P159" s="9"/>
      <c r="Q159" s="4"/>
      <c r="R159" s="9"/>
      <c r="S159" s="4"/>
      <c r="T159" s="9"/>
      <c r="U159" s="4"/>
      <c r="V159" s="9"/>
      <c r="W159" s="4"/>
      <c r="X159" s="9"/>
      <c r="Y159" s="4"/>
      <c r="Z159" s="9"/>
      <c r="AA159" s="4"/>
      <c r="AB159" s="9"/>
      <c r="AC159" s="4"/>
      <c r="AD159" s="9"/>
      <c r="AE159" s="4"/>
      <c r="AF159" s="9"/>
      <c r="AG159" s="4"/>
      <c r="AH159" s="9"/>
      <c r="AI159" s="4"/>
      <c r="AJ159" s="9"/>
      <c r="AM159"/>
      <c r="AP159"/>
    </row>
    <row r="160" spans="1:42" x14ac:dyDescent="0.25">
      <c r="A160" s="4"/>
      <c r="B160" s="9"/>
      <c r="C160" s="4"/>
      <c r="D160" s="9"/>
      <c r="E160" s="4"/>
      <c r="F160" s="9"/>
      <c r="G160" s="4"/>
      <c r="H160" s="9"/>
      <c r="I160" s="4"/>
      <c r="J160" s="9"/>
      <c r="K160" s="4"/>
      <c r="L160" s="9"/>
      <c r="M160" s="4"/>
      <c r="N160" s="9"/>
      <c r="O160" s="4"/>
      <c r="P160" s="9"/>
      <c r="Q160" s="4"/>
      <c r="R160" s="9"/>
      <c r="S160" s="4"/>
      <c r="T160" s="9"/>
      <c r="U160" s="4"/>
      <c r="V160" s="9"/>
      <c r="W160" s="4"/>
      <c r="X160" s="9"/>
      <c r="Y160" s="4"/>
      <c r="Z160" s="9"/>
      <c r="AA160" s="4"/>
      <c r="AB160" s="9"/>
      <c r="AC160" s="4"/>
      <c r="AD160" s="9"/>
      <c r="AE160" s="4"/>
      <c r="AF160" s="9"/>
      <c r="AG160" s="4"/>
      <c r="AH160" s="9"/>
      <c r="AI160" s="4"/>
      <c r="AJ160" s="9"/>
      <c r="AM160"/>
      <c r="AP160"/>
    </row>
    <row r="161" spans="1:42" x14ac:dyDescent="0.25">
      <c r="A161" s="4"/>
      <c r="B161" s="9"/>
      <c r="C161" s="4"/>
      <c r="D161" s="9"/>
      <c r="E161" s="4"/>
      <c r="F161" s="9"/>
      <c r="G161" s="4"/>
      <c r="H161" s="9"/>
      <c r="I161" s="4"/>
      <c r="J161" s="9"/>
      <c r="K161" s="4"/>
      <c r="L161" s="9"/>
      <c r="M161" s="4"/>
      <c r="N161" s="9"/>
      <c r="O161" s="4"/>
      <c r="P161" s="9"/>
      <c r="Q161" s="4"/>
      <c r="R161" s="9"/>
      <c r="S161" s="4"/>
      <c r="T161" s="9"/>
      <c r="U161" s="4"/>
      <c r="V161" s="9"/>
      <c r="W161" s="4"/>
      <c r="X161" s="9"/>
      <c r="Y161" s="4"/>
      <c r="Z161" s="9"/>
      <c r="AA161" s="4"/>
      <c r="AB161" s="9"/>
      <c r="AC161" s="4"/>
      <c r="AD161" s="9"/>
      <c r="AE161" s="4"/>
      <c r="AF161" s="9"/>
      <c r="AG161" s="4"/>
      <c r="AH161" s="9"/>
      <c r="AI161" s="4"/>
      <c r="AJ161" s="9"/>
      <c r="AM161"/>
      <c r="AP161"/>
    </row>
    <row r="162" spans="1:42" x14ac:dyDescent="0.25">
      <c r="A162" s="4"/>
      <c r="B162" s="9"/>
      <c r="C162" s="4"/>
      <c r="D162" s="9"/>
      <c r="E162" s="4"/>
      <c r="F162" s="9"/>
      <c r="G162" s="4"/>
      <c r="H162" s="9"/>
      <c r="I162" s="4"/>
      <c r="J162" s="9"/>
      <c r="K162" s="4"/>
      <c r="L162" s="9"/>
      <c r="M162" s="4"/>
      <c r="N162" s="9"/>
      <c r="O162" s="4"/>
      <c r="P162" s="9"/>
      <c r="Q162" s="4"/>
      <c r="R162" s="9"/>
      <c r="S162" s="4"/>
      <c r="T162" s="9"/>
      <c r="U162" s="4"/>
      <c r="V162" s="9"/>
      <c r="W162" s="4"/>
      <c r="X162" s="9"/>
      <c r="Y162" s="4"/>
      <c r="Z162" s="9"/>
      <c r="AA162" s="4"/>
      <c r="AB162" s="9"/>
      <c r="AC162" s="4"/>
      <c r="AD162" s="9"/>
      <c r="AE162" s="4"/>
      <c r="AF162" s="9"/>
      <c r="AG162" s="4"/>
      <c r="AH162" s="9"/>
      <c r="AI162" s="4"/>
      <c r="AJ162" s="9"/>
      <c r="AM162"/>
      <c r="AP162"/>
    </row>
    <row r="163" spans="1:42" x14ac:dyDescent="0.25">
      <c r="A163" s="4"/>
      <c r="B163" s="9"/>
      <c r="C163" s="4"/>
      <c r="D163" s="9"/>
      <c r="E163" s="4"/>
      <c r="F163" s="9"/>
      <c r="G163" s="4"/>
      <c r="H163" s="9"/>
      <c r="I163" s="4"/>
      <c r="J163" s="9"/>
      <c r="K163" s="4"/>
      <c r="L163" s="9"/>
      <c r="M163" s="4"/>
      <c r="N163" s="9"/>
      <c r="O163" s="4"/>
      <c r="P163" s="9"/>
      <c r="Q163" s="4"/>
      <c r="R163" s="9"/>
      <c r="S163" s="4"/>
      <c r="T163" s="9"/>
      <c r="U163" s="4"/>
      <c r="V163" s="9"/>
      <c r="W163" s="4"/>
      <c r="X163" s="9"/>
      <c r="Y163" s="4"/>
      <c r="Z163" s="9"/>
      <c r="AA163" s="4"/>
      <c r="AB163" s="9"/>
      <c r="AC163" s="4"/>
      <c r="AD163" s="9"/>
      <c r="AE163" s="4"/>
      <c r="AF163" s="9"/>
      <c r="AG163" s="4"/>
      <c r="AH163" s="9"/>
      <c r="AI163" s="4"/>
      <c r="AJ163" s="9"/>
      <c r="AM163"/>
      <c r="AP163"/>
    </row>
    <row r="164" spans="1:42" x14ac:dyDescent="0.25">
      <c r="A164" s="4"/>
      <c r="B164" s="9"/>
      <c r="C164" s="4"/>
      <c r="D164" s="9"/>
      <c r="E164" s="4"/>
      <c r="F164" s="9"/>
      <c r="G164" s="4"/>
      <c r="H164" s="9"/>
      <c r="I164" s="4"/>
      <c r="J164" s="9"/>
      <c r="K164" s="4"/>
      <c r="L164" s="9"/>
      <c r="M164" s="4"/>
      <c r="N164" s="9"/>
      <c r="O164" s="4"/>
      <c r="P164" s="9"/>
      <c r="Q164" s="4"/>
      <c r="R164" s="9"/>
      <c r="S164" s="4"/>
      <c r="T164" s="9"/>
      <c r="U164" s="4"/>
      <c r="V164" s="9"/>
      <c r="W164" s="4"/>
      <c r="X164" s="9"/>
      <c r="Y164" s="4"/>
      <c r="Z164" s="9"/>
      <c r="AA164" s="4"/>
      <c r="AB164" s="9"/>
      <c r="AC164" s="4"/>
      <c r="AD164" s="9"/>
      <c r="AE164" s="4"/>
      <c r="AF164" s="9"/>
      <c r="AG164" s="4"/>
      <c r="AH164" s="9"/>
      <c r="AI164" s="4"/>
      <c r="AJ164" s="9"/>
      <c r="AM164"/>
      <c r="AP164"/>
    </row>
    <row r="165" spans="1:42" x14ac:dyDescent="0.25">
      <c r="A165" s="4"/>
      <c r="B165" s="9"/>
      <c r="C165" s="4"/>
      <c r="D165" s="9"/>
      <c r="E165" s="4"/>
      <c r="F165" s="9"/>
      <c r="G165" s="4"/>
      <c r="H165" s="9"/>
      <c r="I165" s="4"/>
      <c r="J165" s="9"/>
      <c r="K165" s="4"/>
      <c r="L165" s="9"/>
      <c r="M165" s="4"/>
      <c r="N165" s="9"/>
      <c r="O165" s="4"/>
      <c r="P165" s="9"/>
      <c r="Q165" s="4"/>
      <c r="R165" s="9"/>
      <c r="S165" s="4"/>
      <c r="T165" s="9"/>
      <c r="U165" s="4"/>
      <c r="V165" s="9"/>
      <c r="W165" s="4"/>
      <c r="X165" s="9"/>
      <c r="Y165" s="4"/>
      <c r="Z165" s="9"/>
      <c r="AA165" s="4"/>
      <c r="AB165" s="9"/>
      <c r="AC165" s="4"/>
      <c r="AD165" s="9"/>
      <c r="AE165" s="4"/>
      <c r="AF165" s="9"/>
      <c r="AG165" s="4"/>
      <c r="AH165" s="9"/>
      <c r="AI165" s="4"/>
      <c r="AJ165" s="9"/>
      <c r="AM165"/>
      <c r="AP165"/>
    </row>
    <row r="166" spans="1:42" x14ac:dyDescent="0.25">
      <c r="A166" s="4"/>
      <c r="B166" s="9"/>
      <c r="C166" s="4"/>
      <c r="D166" s="9"/>
      <c r="E166" s="4"/>
      <c r="F166" s="9"/>
      <c r="G166" s="4"/>
      <c r="H166" s="9"/>
      <c r="I166" s="4"/>
      <c r="J166" s="9"/>
      <c r="K166" s="4"/>
      <c r="L166" s="9"/>
      <c r="M166" s="4"/>
      <c r="N166" s="9"/>
      <c r="O166" s="4"/>
      <c r="P166" s="9"/>
      <c r="Q166" s="4"/>
      <c r="R166" s="9"/>
      <c r="S166" s="4"/>
      <c r="T166" s="9"/>
      <c r="U166" s="4"/>
      <c r="V166" s="9"/>
      <c r="W166" s="4"/>
      <c r="X166" s="9"/>
      <c r="Y166" s="4"/>
      <c r="Z166" s="9"/>
      <c r="AA166" s="4"/>
      <c r="AB166" s="9"/>
      <c r="AC166" s="4"/>
      <c r="AD166" s="9"/>
      <c r="AE166" s="4"/>
      <c r="AF166" s="9"/>
      <c r="AG166" s="4"/>
      <c r="AH166" s="9"/>
      <c r="AI166" s="4"/>
      <c r="AJ166" s="9"/>
      <c r="AM166"/>
      <c r="AP166"/>
    </row>
    <row r="167" spans="1:42" x14ac:dyDescent="0.25">
      <c r="A167" s="4"/>
      <c r="B167" s="9"/>
      <c r="C167" s="4"/>
      <c r="D167" s="9"/>
      <c r="E167" s="4"/>
      <c r="F167" s="9"/>
      <c r="G167" s="4"/>
      <c r="H167" s="9"/>
      <c r="I167" s="4"/>
      <c r="J167" s="9"/>
      <c r="K167" s="4"/>
      <c r="L167" s="9"/>
      <c r="M167" s="4"/>
      <c r="N167" s="9"/>
      <c r="O167" s="4"/>
      <c r="P167" s="9"/>
      <c r="Q167" s="4"/>
      <c r="R167" s="9"/>
      <c r="S167" s="4"/>
      <c r="T167" s="9"/>
      <c r="U167" s="4"/>
      <c r="V167" s="9"/>
      <c r="W167" s="4"/>
      <c r="X167" s="9"/>
      <c r="Y167" s="4"/>
      <c r="Z167" s="9"/>
      <c r="AA167" s="4"/>
      <c r="AB167" s="9"/>
      <c r="AC167" s="4"/>
      <c r="AD167" s="9"/>
      <c r="AE167" s="4"/>
      <c r="AF167" s="9"/>
      <c r="AG167" s="4"/>
      <c r="AH167" s="9"/>
      <c r="AI167" s="4"/>
      <c r="AJ167" s="9"/>
      <c r="AM167"/>
      <c r="AP167"/>
    </row>
    <row r="168" spans="1:42" x14ac:dyDescent="0.25">
      <c r="A168" s="4"/>
      <c r="B168" s="9"/>
      <c r="C168" s="4"/>
      <c r="D168" s="9"/>
      <c r="E168" s="4"/>
      <c r="F168" s="9"/>
      <c r="G168" s="4"/>
      <c r="H168" s="9"/>
      <c r="I168" s="4"/>
      <c r="J168" s="9"/>
      <c r="K168" s="4"/>
      <c r="L168" s="9"/>
      <c r="M168" s="4"/>
      <c r="N168" s="9"/>
      <c r="O168" s="4"/>
      <c r="P168" s="9"/>
      <c r="Q168" s="4"/>
      <c r="R168" s="9"/>
      <c r="S168" s="4"/>
      <c r="T168" s="9"/>
      <c r="U168" s="4"/>
      <c r="V168" s="9"/>
      <c r="W168" s="4"/>
      <c r="X168" s="9"/>
      <c r="Y168" s="4"/>
      <c r="Z168" s="9"/>
      <c r="AA168" s="4"/>
      <c r="AB168" s="9"/>
      <c r="AC168" s="4"/>
      <c r="AD168" s="9"/>
      <c r="AE168" s="4"/>
      <c r="AF168" s="9"/>
      <c r="AG168" s="4"/>
      <c r="AH168" s="9"/>
      <c r="AI168" s="4"/>
      <c r="AJ168" s="9"/>
      <c r="AM168"/>
      <c r="AP168"/>
    </row>
    <row r="169" spans="1:42" x14ac:dyDescent="0.25">
      <c r="A169" s="4"/>
      <c r="B169" s="9"/>
      <c r="C169" s="4"/>
      <c r="D169" s="9"/>
      <c r="E169" s="4"/>
      <c r="F169" s="9"/>
      <c r="G169" s="4"/>
      <c r="H169" s="9"/>
      <c r="I169" s="4"/>
      <c r="J169" s="9"/>
      <c r="K169" s="4"/>
      <c r="L169" s="9"/>
      <c r="M169" s="4"/>
      <c r="N169" s="9"/>
      <c r="O169" s="4"/>
      <c r="P169" s="9"/>
      <c r="Q169" s="4"/>
      <c r="R169" s="9"/>
      <c r="S169" s="4"/>
      <c r="T169" s="9"/>
      <c r="U169" s="4"/>
      <c r="V169" s="9"/>
      <c r="W169" s="4"/>
      <c r="X169" s="9"/>
      <c r="Y169" s="4"/>
      <c r="Z169" s="9"/>
      <c r="AA169" s="4"/>
      <c r="AB169" s="9"/>
      <c r="AC169" s="4"/>
      <c r="AD169" s="9"/>
      <c r="AE169" s="4"/>
      <c r="AF169" s="9"/>
      <c r="AG169" s="4"/>
      <c r="AH169" s="9"/>
      <c r="AI169" s="4"/>
      <c r="AJ169" s="9"/>
      <c r="AM169"/>
      <c r="AP169"/>
    </row>
    <row r="170" spans="1:42" x14ac:dyDescent="0.25">
      <c r="A170" s="4"/>
      <c r="B170" s="9"/>
      <c r="C170" s="4"/>
      <c r="D170" s="9"/>
      <c r="E170" s="4"/>
      <c r="F170" s="9"/>
      <c r="G170" s="4"/>
      <c r="H170" s="9"/>
      <c r="I170" s="4"/>
      <c r="J170" s="9"/>
      <c r="K170" s="4"/>
      <c r="L170" s="9"/>
      <c r="M170" s="4"/>
      <c r="N170" s="9"/>
      <c r="O170" s="4"/>
      <c r="P170" s="9"/>
      <c r="Q170" s="4"/>
      <c r="R170" s="9"/>
      <c r="S170" s="4"/>
      <c r="T170" s="9"/>
      <c r="U170" s="4"/>
      <c r="V170" s="9"/>
      <c r="W170" s="4"/>
      <c r="X170" s="9"/>
      <c r="Y170" s="4"/>
      <c r="Z170" s="9"/>
      <c r="AA170" s="4"/>
      <c r="AB170" s="9"/>
      <c r="AC170" s="4"/>
      <c r="AD170" s="9"/>
      <c r="AE170" s="4"/>
      <c r="AF170" s="9"/>
      <c r="AG170" s="4"/>
      <c r="AH170" s="9"/>
      <c r="AI170" s="4"/>
      <c r="AJ170" s="9"/>
      <c r="AM170"/>
      <c r="AP170"/>
    </row>
    <row r="171" spans="1:42" x14ac:dyDescent="0.25">
      <c r="A171" s="4"/>
      <c r="B171" s="9"/>
      <c r="C171" s="4"/>
      <c r="D171" s="9"/>
      <c r="E171" s="4"/>
      <c r="F171" s="9"/>
      <c r="G171" s="4"/>
      <c r="H171" s="9"/>
      <c r="I171" s="4"/>
      <c r="J171" s="9"/>
      <c r="K171" s="4"/>
      <c r="L171" s="9"/>
      <c r="M171" s="4"/>
      <c r="N171" s="9"/>
      <c r="O171" s="4"/>
      <c r="P171" s="9"/>
      <c r="Q171" s="4"/>
      <c r="R171" s="9"/>
      <c r="S171" s="4"/>
      <c r="T171" s="9"/>
      <c r="U171" s="4"/>
      <c r="V171" s="9"/>
      <c r="W171" s="4"/>
      <c r="X171" s="9"/>
      <c r="Y171" s="4"/>
      <c r="Z171" s="9"/>
      <c r="AA171" s="4"/>
      <c r="AB171" s="9"/>
      <c r="AC171" s="4"/>
      <c r="AD171" s="9"/>
      <c r="AE171" s="4"/>
      <c r="AF171" s="9"/>
      <c r="AG171" s="4"/>
      <c r="AH171" s="9"/>
      <c r="AI171" s="4"/>
      <c r="AJ171" s="9"/>
      <c r="AM171"/>
      <c r="AP171"/>
    </row>
    <row r="172" spans="1:42" x14ac:dyDescent="0.25">
      <c r="A172" s="4"/>
      <c r="B172" s="9"/>
      <c r="C172" s="4"/>
      <c r="D172" s="9"/>
      <c r="E172" s="4"/>
      <c r="F172" s="9"/>
      <c r="G172" s="4"/>
      <c r="H172" s="9"/>
      <c r="I172" s="4"/>
      <c r="J172" s="9"/>
      <c r="K172" s="4"/>
      <c r="L172" s="9"/>
      <c r="M172" s="4"/>
      <c r="N172" s="9"/>
      <c r="O172" s="4"/>
      <c r="P172" s="9"/>
      <c r="Q172" s="4"/>
      <c r="R172" s="9"/>
      <c r="S172" s="4"/>
      <c r="T172" s="9"/>
      <c r="U172" s="4"/>
      <c r="V172" s="9"/>
      <c r="W172" s="4"/>
      <c r="X172" s="9"/>
      <c r="Y172" s="4"/>
      <c r="Z172" s="9"/>
      <c r="AA172" s="4"/>
      <c r="AB172" s="9"/>
      <c r="AC172" s="4"/>
      <c r="AD172" s="9"/>
      <c r="AE172" s="4"/>
      <c r="AF172" s="9"/>
      <c r="AG172" s="4"/>
      <c r="AH172" s="9"/>
      <c r="AI172" s="4"/>
      <c r="AJ172" s="9"/>
      <c r="AM172"/>
      <c r="AP172"/>
    </row>
    <row r="173" spans="1:42" x14ac:dyDescent="0.25">
      <c r="A173" s="4"/>
      <c r="B173" s="9"/>
      <c r="C173" s="4"/>
      <c r="D173" s="9"/>
      <c r="E173" s="4"/>
      <c r="F173" s="9"/>
      <c r="G173" s="4"/>
      <c r="H173" s="9"/>
      <c r="I173" s="4"/>
      <c r="J173" s="9"/>
      <c r="K173" s="4"/>
      <c r="L173" s="9"/>
      <c r="M173" s="4"/>
      <c r="N173" s="9"/>
      <c r="O173" s="4"/>
      <c r="P173" s="9"/>
      <c r="Q173" s="4"/>
      <c r="R173" s="9"/>
      <c r="S173" s="4"/>
      <c r="T173" s="9"/>
      <c r="U173" s="4"/>
      <c r="V173" s="9"/>
      <c r="W173" s="4"/>
      <c r="X173" s="9"/>
      <c r="Y173" s="4"/>
      <c r="Z173" s="9"/>
      <c r="AA173" s="4"/>
      <c r="AB173" s="9"/>
      <c r="AC173" s="4"/>
      <c r="AD173" s="9"/>
      <c r="AE173" s="4"/>
      <c r="AF173" s="9"/>
      <c r="AG173" s="4"/>
      <c r="AH173" s="9"/>
      <c r="AI173" s="4"/>
      <c r="AJ173" s="9"/>
      <c r="AM173"/>
      <c r="AP173"/>
    </row>
    <row r="174" spans="1:42" x14ac:dyDescent="0.25">
      <c r="A174" s="4"/>
      <c r="B174" s="9"/>
      <c r="C174" s="4"/>
      <c r="D174" s="9"/>
      <c r="E174" s="4"/>
      <c r="F174" s="9"/>
      <c r="G174" s="4"/>
      <c r="H174" s="9"/>
      <c r="I174" s="4"/>
      <c r="J174" s="9"/>
      <c r="K174" s="4"/>
      <c r="L174" s="9"/>
      <c r="M174" s="4"/>
      <c r="N174" s="9"/>
      <c r="O174" s="4"/>
      <c r="P174" s="9"/>
      <c r="Q174" s="4"/>
      <c r="R174" s="9"/>
      <c r="S174" s="4"/>
      <c r="T174" s="9"/>
      <c r="U174" s="4"/>
      <c r="V174" s="9"/>
      <c r="W174" s="4"/>
      <c r="X174" s="9"/>
      <c r="Y174" s="4"/>
      <c r="Z174" s="9"/>
      <c r="AA174" s="4"/>
      <c r="AB174" s="9"/>
      <c r="AC174" s="4"/>
      <c r="AD174" s="9"/>
      <c r="AE174" s="4"/>
      <c r="AF174" s="9"/>
      <c r="AG174" s="4"/>
      <c r="AH174" s="9"/>
      <c r="AI174" s="4"/>
      <c r="AJ174" s="9"/>
      <c r="AM174"/>
      <c r="AP174"/>
    </row>
    <row r="175" spans="1:42" x14ac:dyDescent="0.25">
      <c r="A175" s="4"/>
      <c r="B175" s="9"/>
      <c r="C175" s="4"/>
      <c r="D175" s="9"/>
      <c r="E175" s="4"/>
      <c r="F175" s="9"/>
      <c r="G175" s="4"/>
      <c r="H175" s="9"/>
      <c r="I175" s="4"/>
      <c r="J175" s="9"/>
      <c r="K175" s="4"/>
      <c r="L175" s="9"/>
      <c r="M175" s="4"/>
      <c r="N175" s="9"/>
      <c r="O175" s="4"/>
      <c r="P175" s="9"/>
      <c r="Q175" s="4"/>
      <c r="R175" s="9"/>
      <c r="S175" s="4"/>
      <c r="T175" s="9"/>
      <c r="U175" s="4"/>
      <c r="V175" s="9"/>
      <c r="W175" s="4"/>
      <c r="X175" s="9"/>
      <c r="Y175" s="4"/>
      <c r="Z175" s="9"/>
      <c r="AA175" s="4"/>
      <c r="AB175" s="9"/>
      <c r="AC175" s="4"/>
      <c r="AD175" s="9"/>
      <c r="AE175" s="4"/>
      <c r="AF175" s="9"/>
      <c r="AG175" s="4"/>
      <c r="AH175" s="9"/>
      <c r="AI175" s="4"/>
      <c r="AJ175" s="9"/>
      <c r="AM175"/>
      <c r="AP175"/>
    </row>
    <row r="176" spans="1:42" x14ac:dyDescent="0.25">
      <c r="A176" s="4"/>
      <c r="B176" s="9"/>
      <c r="C176" s="4"/>
      <c r="D176" s="9"/>
      <c r="E176" s="4"/>
      <c r="F176" s="9"/>
      <c r="G176" s="4"/>
      <c r="H176" s="9"/>
      <c r="I176" s="4"/>
      <c r="J176" s="9"/>
      <c r="K176" s="4"/>
      <c r="L176" s="9"/>
      <c r="M176" s="4"/>
      <c r="N176" s="9"/>
      <c r="O176" s="4"/>
      <c r="P176" s="9"/>
      <c r="Q176" s="4"/>
      <c r="R176" s="9"/>
      <c r="S176" s="4"/>
      <c r="T176" s="9"/>
      <c r="U176" s="4"/>
      <c r="V176" s="9"/>
      <c r="W176" s="4"/>
      <c r="X176" s="9"/>
      <c r="Y176" s="4"/>
      <c r="Z176" s="9"/>
      <c r="AA176" s="4"/>
      <c r="AB176" s="9"/>
      <c r="AC176" s="4"/>
      <c r="AD176" s="9"/>
      <c r="AE176" s="4"/>
      <c r="AF176" s="9"/>
      <c r="AG176" s="4"/>
      <c r="AH176" s="9"/>
      <c r="AI176" s="4"/>
      <c r="AJ176" s="9"/>
      <c r="AM176"/>
      <c r="AP176"/>
    </row>
    <row r="177" spans="1:42" x14ac:dyDescent="0.25">
      <c r="A177" s="4"/>
      <c r="B177" s="9"/>
      <c r="C177" s="4"/>
      <c r="D177" s="9"/>
      <c r="E177" s="4"/>
      <c r="F177" s="9"/>
      <c r="G177" s="4"/>
      <c r="H177" s="9"/>
      <c r="I177" s="4"/>
      <c r="J177" s="9"/>
      <c r="K177" s="4"/>
      <c r="L177" s="9"/>
      <c r="M177" s="4"/>
      <c r="N177" s="9"/>
      <c r="O177" s="4"/>
      <c r="P177" s="9"/>
      <c r="Q177" s="4"/>
      <c r="R177" s="9"/>
      <c r="S177" s="4"/>
      <c r="T177" s="9"/>
      <c r="U177" s="4"/>
      <c r="V177" s="9"/>
      <c r="W177" s="4"/>
      <c r="X177" s="9"/>
      <c r="Y177" s="4"/>
      <c r="Z177" s="9"/>
      <c r="AA177" s="4"/>
      <c r="AB177" s="9"/>
      <c r="AC177" s="4"/>
      <c r="AD177" s="9"/>
      <c r="AE177" s="4"/>
      <c r="AF177" s="9"/>
      <c r="AG177" s="4"/>
      <c r="AH177" s="9"/>
      <c r="AI177" s="4"/>
      <c r="AJ177" s="9"/>
      <c r="AM177"/>
      <c r="AP177"/>
    </row>
    <row r="178" spans="1:42" x14ac:dyDescent="0.25">
      <c r="A178" s="4"/>
      <c r="B178" s="9"/>
      <c r="C178" s="4"/>
      <c r="D178" s="9"/>
      <c r="E178" s="4"/>
      <c r="F178" s="9"/>
      <c r="G178" s="4"/>
      <c r="H178" s="9"/>
      <c r="I178" s="4"/>
      <c r="J178" s="9"/>
      <c r="K178" s="4"/>
      <c r="L178" s="9"/>
      <c r="M178" s="4"/>
      <c r="N178" s="9"/>
      <c r="O178" s="4"/>
      <c r="P178" s="9"/>
      <c r="Q178" s="4"/>
      <c r="R178" s="9"/>
      <c r="S178" s="4"/>
      <c r="T178" s="9"/>
      <c r="U178" s="4"/>
      <c r="V178" s="9"/>
      <c r="W178" s="4"/>
      <c r="X178" s="9"/>
      <c r="Y178" s="4"/>
      <c r="Z178" s="9"/>
      <c r="AA178" s="4"/>
      <c r="AB178" s="9"/>
      <c r="AC178" s="4"/>
      <c r="AD178" s="9"/>
      <c r="AE178" s="4"/>
      <c r="AF178" s="9"/>
      <c r="AG178" s="4"/>
      <c r="AH178" s="9"/>
      <c r="AI178" s="4"/>
      <c r="AJ178" s="9"/>
      <c r="AM178"/>
      <c r="AP178"/>
    </row>
    <row r="179" spans="1:42" x14ac:dyDescent="0.25">
      <c r="A179" s="4"/>
      <c r="B179" s="9"/>
      <c r="C179" s="4"/>
      <c r="D179" s="9"/>
      <c r="E179" s="4"/>
      <c r="F179" s="9"/>
      <c r="G179" s="4"/>
      <c r="H179" s="9"/>
      <c r="I179" s="4"/>
      <c r="J179" s="9"/>
      <c r="K179" s="4"/>
      <c r="L179" s="9"/>
      <c r="M179" s="4"/>
      <c r="N179" s="9"/>
      <c r="O179" s="4"/>
      <c r="P179" s="9"/>
      <c r="Q179" s="4"/>
      <c r="R179" s="9"/>
      <c r="S179" s="4"/>
      <c r="T179" s="9"/>
      <c r="U179" s="4"/>
      <c r="V179" s="9"/>
      <c r="W179" s="4"/>
      <c r="X179" s="9"/>
      <c r="Y179" s="4"/>
      <c r="Z179" s="9"/>
      <c r="AA179" s="4"/>
      <c r="AB179" s="9"/>
      <c r="AC179" s="4"/>
      <c r="AD179" s="9"/>
      <c r="AE179" s="4"/>
      <c r="AF179" s="9"/>
      <c r="AG179" s="4"/>
      <c r="AH179" s="9"/>
      <c r="AI179" s="4"/>
      <c r="AJ179" s="9"/>
      <c r="AM179"/>
      <c r="AP179"/>
    </row>
    <row r="180" spans="1:42" x14ac:dyDescent="0.25">
      <c r="A180" s="4"/>
      <c r="B180" s="9"/>
      <c r="C180" s="4"/>
      <c r="D180" s="9"/>
      <c r="E180" s="4"/>
      <c r="F180" s="9"/>
      <c r="G180" s="4"/>
      <c r="H180" s="9"/>
      <c r="I180" s="4"/>
      <c r="J180" s="9"/>
      <c r="K180" s="4"/>
      <c r="L180" s="9"/>
      <c r="M180" s="4"/>
      <c r="N180" s="9"/>
      <c r="O180" s="4"/>
      <c r="P180" s="9"/>
      <c r="Q180" s="4"/>
      <c r="R180" s="9"/>
      <c r="S180" s="4"/>
      <c r="T180" s="9"/>
      <c r="U180" s="4"/>
      <c r="V180" s="9"/>
      <c r="W180" s="4"/>
      <c r="X180" s="9"/>
      <c r="Y180" s="4"/>
      <c r="Z180" s="9"/>
      <c r="AA180" s="4"/>
      <c r="AB180" s="9"/>
      <c r="AC180" s="4"/>
      <c r="AD180" s="9"/>
      <c r="AE180" s="4"/>
      <c r="AF180" s="9"/>
      <c r="AG180" s="4"/>
      <c r="AH180" s="9"/>
      <c r="AI180" s="4"/>
      <c r="AJ180" s="9"/>
      <c r="AM180"/>
      <c r="AP180"/>
    </row>
    <row r="181" spans="1:42" x14ac:dyDescent="0.25">
      <c r="A181" s="4"/>
      <c r="B181" s="9"/>
      <c r="C181" s="4"/>
      <c r="D181" s="9"/>
      <c r="E181" s="4"/>
      <c r="F181" s="9"/>
      <c r="G181" s="4"/>
      <c r="H181" s="9"/>
      <c r="I181" s="4"/>
      <c r="J181" s="9"/>
      <c r="K181" s="4"/>
      <c r="L181" s="9"/>
      <c r="M181" s="4"/>
      <c r="N181" s="9"/>
      <c r="O181" s="4"/>
      <c r="P181" s="9"/>
      <c r="Q181" s="4"/>
      <c r="R181" s="9"/>
      <c r="S181" s="4"/>
      <c r="T181" s="9"/>
      <c r="U181" s="4"/>
      <c r="V181" s="9"/>
      <c r="W181" s="4"/>
      <c r="X181" s="9"/>
      <c r="Y181" s="4"/>
      <c r="Z181" s="9"/>
      <c r="AA181" s="4"/>
      <c r="AB181" s="9"/>
      <c r="AC181" s="4"/>
      <c r="AD181" s="9"/>
      <c r="AE181" s="4"/>
      <c r="AF181" s="9"/>
      <c r="AG181" s="4"/>
      <c r="AH181" s="9"/>
      <c r="AI181" s="4"/>
      <c r="AJ181" s="9"/>
      <c r="AM181"/>
      <c r="AP181"/>
    </row>
    <row r="182" spans="1:42" x14ac:dyDescent="0.25">
      <c r="A182" s="4"/>
      <c r="B182" s="9"/>
      <c r="C182" s="4"/>
      <c r="D182" s="9"/>
      <c r="E182" s="4"/>
      <c r="F182" s="9"/>
      <c r="G182" s="4"/>
      <c r="H182" s="9"/>
      <c r="I182" s="4"/>
      <c r="J182" s="9"/>
      <c r="K182" s="4"/>
      <c r="L182" s="9"/>
      <c r="M182" s="4"/>
      <c r="N182" s="9"/>
      <c r="O182" s="4"/>
      <c r="P182" s="9"/>
      <c r="Q182" s="4"/>
      <c r="R182" s="9"/>
      <c r="S182" s="4"/>
      <c r="T182" s="9"/>
      <c r="U182" s="4"/>
      <c r="V182" s="9"/>
      <c r="W182" s="4"/>
      <c r="X182" s="9"/>
      <c r="Y182" s="4"/>
      <c r="Z182" s="9"/>
      <c r="AA182" s="4"/>
      <c r="AB182" s="9"/>
      <c r="AC182" s="4"/>
      <c r="AD182" s="9"/>
      <c r="AE182" s="4"/>
      <c r="AF182" s="9"/>
      <c r="AG182" s="4"/>
      <c r="AH182" s="9"/>
      <c r="AI182" s="4"/>
      <c r="AJ182" s="9"/>
      <c r="AM182"/>
      <c r="AP182"/>
    </row>
    <row r="183" spans="1:42" x14ac:dyDescent="0.25">
      <c r="A183" s="4"/>
      <c r="B183" s="9"/>
      <c r="C183" s="4"/>
      <c r="D183" s="9"/>
      <c r="E183" s="4"/>
      <c r="F183" s="9"/>
      <c r="G183" s="4"/>
      <c r="H183" s="9"/>
      <c r="I183" s="4"/>
      <c r="J183" s="9"/>
      <c r="K183" s="4"/>
      <c r="L183" s="9"/>
      <c r="M183" s="4"/>
      <c r="N183" s="9"/>
      <c r="O183" s="4"/>
      <c r="P183" s="9"/>
      <c r="Q183" s="4"/>
      <c r="R183" s="9"/>
      <c r="S183" s="4"/>
      <c r="T183" s="9"/>
      <c r="U183" s="4"/>
      <c r="V183" s="9"/>
      <c r="W183" s="4"/>
      <c r="X183" s="9"/>
      <c r="Y183" s="4"/>
      <c r="Z183" s="9"/>
      <c r="AA183" s="4"/>
      <c r="AB183" s="9"/>
      <c r="AC183" s="4"/>
      <c r="AD183" s="9"/>
      <c r="AE183" s="4"/>
      <c r="AF183" s="9"/>
      <c r="AG183" s="4"/>
      <c r="AH183" s="9"/>
      <c r="AI183" s="4"/>
      <c r="AJ183" s="9"/>
      <c r="AM183"/>
      <c r="AP183"/>
    </row>
    <row r="184" spans="1:42" x14ac:dyDescent="0.25">
      <c r="A184" s="4"/>
      <c r="B184" s="9"/>
      <c r="C184" s="4"/>
      <c r="D184" s="9"/>
      <c r="E184" s="4"/>
      <c r="F184" s="9"/>
      <c r="G184" s="4"/>
      <c r="H184" s="9"/>
      <c r="I184" s="4"/>
      <c r="J184" s="9"/>
      <c r="K184" s="4"/>
      <c r="L184" s="9"/>
      <c r="M184" s="4"/>
      <c r="N184" s="9"/>
      <c r="O184" s="4"/>
      <c r="P184" s="9"/>
      <c r="Q184" s="4"/>
      <c r="R184" s="9"/>
      <c r="S184" s="4"/>
      <c r="T184" s="9"/>
      <c r="U184" s="4"/>
      <c r="V184" s="9"/>
      <c r="W184" s="4"/>
      <c r="X184" s="9"/>
      <c r="Y184" s="4"/>
      <c r="Z184" s="9"/>
      <c r="AA184" s="4"/>
      <c r="AB184" s="9"/>
      <c r="AC184" s="4"/>
      <c r="AD184" s="9"/>
      <c r="AE184" s="4"/>
      <c r="AF184" s="9"/>
      <c r="AG184" s="4"/>
      <c r="AH184" s="9"/>
      <c r="AI184" s="4"/>
      <c r="AJ184" s="9"/>
      <c r="AM184"/>
      <c r="AP184"/>
    </row>
    <row r="185" spans="1:42" x14ac:dyDescent="0.25">
      <c r="A185" s="4"/>
      <c r="B185" s="9"/>
      <c r="C185" s="4"/>
      <c r="D185" s="9"/>
      <c r="E185" s="4"/>
      <c r="F185" s="9"/>
      <c r="G185" s="4"/>
      <c r="H185" s="9"/>
      <c r="I185" s="4"/>
      <c r="J185" s="9"/>
      <c r="K185" s="4"/>
      <c r="L185" s="9"/>
      <c r="M185" s="4"/>
      <c r="N185" s="9"/>
      <c r="O185" s="4"/>
      <c r="P185" s="9"/>
      <c r="Q185" s="4"/>
      <c r="R185" s="9"/>
      <c r="S185" s="4"/>
      <c r="T185" s="9"/>
      <c r="U185" s="4"/>
      <c r="V185" s="9"/>
      <c r="W185" s="4"/>
      <c r="X185" s="9"/>
      <c r="Y185" s="4"/>
      <c r="Z185" s="9"/>
      <c r="AA185" s="4"/>
      <c r="AB185" s="9"/>
      <c r="AC185" s="4"/>
      <c r="AD185" s="9"/>
      <c r="AE185" s="4"/>
      <c r="AF185" s="9"/>
      <c r="AG185" s="4"/>
      <c r="AH185" s="9"/>
      <c r="AI185" s="4"/>
      <c r="AJ185" s="9"/>
      <c r="AM185"/>
      <c r="AP185"/>
    </row>
    <row r="186" spans="1:42" x14ac:dyDescent="0.25">
      <c r="A186" s="4"/>
      <c r="B186" s="9"/>
      <c r="C186" s="4"/>
      <c r="D186" s="9"/>
      <c r="E186" s="4"/>
      <c r="F186" s="9"/>
      <c r="G186" s="4"/>
      <c r="H186" s="9"/>
      <c r="I186" s="4"/>
      <c r="J186" s="9"/>
      <c r="K186" s="4"/>
      <c r="L186" s="9"/>
      <c r="M186" s="4"/>
      <c r="N186" s="9"/>
      <c r="O186" s="4"/>
      <c r="P186" s="9"/>
      <c r="Q186" s="4"/>
      <c r="R186" s="9"/>
      <c r="S186" s="4"/>
      <c r="T186" s="9"/>
      <c r="U186" s="4"/>
      <c r="V186" s="9"/>
      <c r="W186" s="4"/>
      <c r="X186" s="9"/>
      <c r="Y186" s="4"/>
      <c r="Z186" s="9"/>
      <c r="AA186" s="4"/>
      <c r="AB186" s="9"/>
      <c r="AC186" s="4"/>
      <c r="AD186" s="9"/>
      <c r="AE186" s="4"/>
      <c r="AF186" s="9"/>
      <c r="AG186" s="4"/>
      <c r="AH186" s="9"/>
      <c r="AI186" s="4"/>
      <c r="AJ186" s="9"/>
      <c r="AM186"/>
      <c r="AP186"/>
    </row>
    <row r="187" spans="1:42" x14ac:dyDescent="0.25">
      <c r="A187" s="4"/>
      <c r="B187" s="9"/>
      <c r="C187" s="4"/>
      <c r="D187" s="9"/>
      <c r="E187" s="4"/>
      <c r="F187" s="9"/>
      <c r="G187" s="4"/>
      <c r="H187" s="9"/>
      <c r="I187" s="4"/>
      <c r="J187" s="9"/>
      <c r="K187" s="4"/>
      <c r="L187" s="9"/>
      <c r="M187" s="4"/>
      <c r="N187" s="9"/>
      <c r="O187" s="4"/>
      <c r="P187" s="9"/>
      <c r="Q187" s="4"/>
      <c r="R187" s="9"/>
      <c r="S187" s="4"/>
      <c r="T187" s="9"/>
      <c r="U187" s="4"/>
      <c r="V187" s="9"/>
      <c r="W187" s="4"/>
      <c r="X187" s="9"/>
      <c r="Y187" s="4"/>
      <c r="Z187" s="9"/>
      <c r="AA187" s="4"/>
      <c r="AB187" s="9"/>
      <c r="AC187" s="4"/>
      <c r="AD187" s="9"/>
      <c r="AE187" s="4"/>
      <c r="AF187" s="9"/>
      <c r="AG187" s="4"/>
      <c r="AH187" s="9"/>
      <c r="AI187" s="4"/>
      <c r="AJ187" s="9"/>
      <c r="AM187"/>
      <c r="AP187"/>
    </row>
    <row r="188" spans="1:42" x14ac:dyDescent="0.25">
      <c r="A188" s="4"/>
      <c r="B188" s="9"/>
      <c r="C188" s="4"/>
      <c r="D188" s="9"/>
      <c r="E188" s="4"/>
      <c r="F188" s="9"/>
      <c r="G188" s="4"/>
      <c r="H188" s="9"/>
      <c r="I188" s="4"/>
      <c r="J188" s="9"/>
      <c r="K188" s="4"/>
      <c r="L188" s="9"/>
      <c r="M188" s="4"/>
      <c r="N188" s="9"/>
      <c r="O188" s="4"/>
      <c r="P188" s="9"/>
      <c r="Q188" s="4"/>
      <c r="R188" s="9"/>
      <c r="S188" s="4"/>
      <c r="T188" s="9"/>
      <c r="U188" s="4"/>
      <c r="V188" s="9"/>
      <c r="W188" s="4"/>
      <c r="X188" s="9"/>
      <c r="Y188" s="4"/>
      <c r="Z188" s="9"/>
      <c r="AA188" s="4"/>
      <c r="AB188" s="9"/>
      <c r="AC188" s="4"/>
      <c r="AD188" s="9"/>
      <c r="AE188" s="4"/>
      <c r="AF188" s="9"/>
      <c r="AG188" s="4"/>
      <c r="AH188" s="9"/>
      <c r="AI188" s="4"/>
      <c r="AJ188" s="9"/>
      <c r="AM188"/>
      <c r="AP188"/>
    </row>
    <row r="189" spans="1:42" x14ac:dyDescent="0.25">
      <c r="A189" s="4"/>
      <c r="B189" s="9"/>
      <c r="C189" s="4"/>
      <c r="D189" s="9"/>
      <c r="E189" s="4"/>
      <c r="F189" s="9"/>
      <c r="G189" s="4"/>
      <c r="H189" s="9"/>
      <c r="I189" s="4"/>
      <c r="J189" s="9"/>
      <c r="K189" s="4"/>
      <c r="L189" s="9"/>
      <c r="M189" s="4"/>
      <c r="N189" s="9"/>
      <c r="O189" s="4"/>
      <c r="P189" s="9"/>
      <c r="Q189" s="4"/>
      <c r="R189" s="9"/>
      <c r="S189" s="4"/>
      <c r="T189" s="9"/>
      <c r="U189" s="4"/>
      <c r="V189" s="9"/>
      <c r="W189" s="4"/>
      <c r="X189" s="9"/>
      <c r="Y189" s="4"/>
      <c r="Z189" s="9"/>
      <c r="AA189" s="4"/>
      <c r="AB189" s="9"/>
      <c r="AC189" s="4"/>
      <c r="AD189" s="9"/>
      <c r="AE189" s="4"/>
      <c r="AF189" s="9"/>
      <c r="AG189" s="4"/>
      <c r="AH189" s="9"/>
      <c r="AI189" s="4"/>
      <c r="AJ189" s="9"/>
      <c r="AM189"/>
      <c r="AP189"/>
    </row>
    <row r="190" spans="1:42" x14ac:dyDescent="0.25">
      <c r="A190" s="4"/>
      <c r="B190" s="9"/>
      <c r="C190" s="4"/>
      <c r="D190" s="9"/>
      <c r="E190" s="4"/>
      <c r="F190" s="9"/>
      <c r="G190" s="4"/>
      <c r="H190" s="9"/>
      <c r="I190" s="4"/>
      <c r="J190" s="9"/>
      <c r="K190" s="4"/>
      <c r="L190" s="9"/>
      <c r="M190" s="4"/>
      <c r="N190" s="9"/>
      <c r="O190" s="4"/>
      <c r="P190" s="9"/>
      <c r="Q190" s="4"/>
      <c r="R190" s="9"/>
      <c r="S190" s="4"/>
      <c r="T190" s="9"/>
      <c r="U190" s="4"/>
      <c r="V190" s="9"/>
      <c r="W190" s="4"/>
      <c r="X190" s="9"/>
      <c r="Y190" s="4"/>
      <c r="Z190" s="9"/>
      <c r="AA190" s="4"/>
      <c r="AB190" s="9"/>
      <c r="AC190" s="4"/>
      <c r="AD190" s="9"/>
      <c r="AE190" s="4"/>
      <c r="AF190" s="9"/>
      <c r="AG190" s="4"/>
      <c r="AH190" s="9"/>
      <c r="AI190" s="4"/>
      <c r="AJ190" s="9"/>
      <c r="AM190"/>
      <c r="AP190"/>
    </row>
    <row r="191" spans="1:42" x14ac:dyDescent="0.25">
      <c r="A191" s="4"/>
      <c r="B191" s="9"/>
      <c r="C191" s="4"/>
      <c r="D191" s="9"/>
      <c r="E191" s="4"/>
      <c r="F191" s="9"/>
      <c r="G191" s="4"/>
      <c r="H191" s="9"/>
      <c r="I191" s="4"/>
      <c r="J191" s="9"/>
      <c r="K191" s="4"/>
      <c r="L191" s="9"/>
      <c r="M191" s="4"/>
      <c r="N191" s="9"/>
      <c r="O191" s="4"/>
      <c r="P191" s="9"/>
      <c r="Q191" s="4"/>
      <c r="R191" s="9"/>
      <c r="S191" s="4"/>
      <c r="T191" s="9"/>
      <c r="U191" s="4"/>
      <c r="V191" s="9"/>
      <c r="W191" s="4"/>
      <c r="X191" s="9"/>
      <c r="Y191" s="4"/>
      <c r="Z191" s="9"/>
      <c r="AA191" s="4"/>
      <c r="AB191" s="9"/>
      <c r="AC191" s="4"/>
      <c r="AD191" s="9"/>
      <c r="AE191" s="4"/>
      <c r="AF191" s="9"/>
      <c r="AG191" s="4"/>
      <c r="AH191" s="9"/>
      <c r="AI191" s="4"/>
      <c r="AJ191" s="9"/>
      <c r="AM191"/>
      <c r="AP191"/>
    </row>
    <row r="192" spans="1:42" x14ac:dyDescent="0.25">
      <c r="A192" s="4"/>
      <c r="B192" s="9"/>
      <c r="C192" s="4"/>
      <c r="D192" s="9"/>
      <c r="E192" s="4"/>
      <c r="F192" s="9"/>
      <c r="G192" s="4"/>
      <c r="H192" s="9"/>
      <c r="I192" s="4"/>
      <c r="J192" s="9"/>
      <c r="K192" s="4"/>
      <c r="L192" s="9"/>
      <c r="M192" s="4"/>
      <c r="N192" s="9"/>
      <c r="O192" s="4"/>
      <c r="P192" s="9"/>
      <c r="Q192" s="4"/>
      <c r="R192" s="9"/>
      <c r="S192" s="4"/>
      <c r="T192" s="9"/>
      <c r="U192" s="4"/>
      <c r="V192" s="9"/>
      <c r="W192" s="4"/>
      <c r="X192" s="9"/>
      <c r="Y192" s="4"/>
      <c r="Z192" s="9"/>
      <c r="AA192" s="4"/>
      <c r="AB192" s="9"/>
      <c r="AC192" s="4"/>
      <c r="AD192" s="9"/>
      <c r="AE192" s="4"/>
      <c r="AF192" s="9"/>
      <c r="AG192" s="4"/>
      <c r="AH192" s="9"/>
      <c r="AI192" s="4"/>
      <c r="AJ192" s="9"/>
      <c r="AM192"/>
      <c r="AP192"/>
    </row>
    <row r="193" spans="1:42" x14ac:dyDescent="0.25">
      <c r="A193" s="4"/>
      <c r="B193" s="9"/>
      <c r="C193" s="4"/>
      <c r="D193" s="9"/>
      <c r="E193" s="4"/>
      <c r="F193" s="9"/>
      <c r="G193" s="4"/>
      <c r="H193" s="9"/>
      <c r="I193" s="4"/>
      <c r="J193" s="9"/>
      <c r="K193" s="4"/>
      <c r="L193" s="9"/>
      <c r="M193" s="4"/>
      <c r="N193" s="9"/>
      <c r="O193" s="4"/>
      <c r="P193" s="9"/>
      <c r="Q193" s="4"/>
      <c r="R193" s="9"/>
      <c r="S193" s="4"/>
      <c r="T193" s="9"/>
      <c r="U193" s="4"/>
      <c r="V193" s="9"/>
      <c r="W193" s="4"/>
      <c r="X193" s="9"/>
      <c r="Y193" s="4"/>
      <c r="Z193" s="9"/>
      <c r="AA193" s="4"/>
      <c r="AB193" s="9"/>
      <c r="AC193" s="4"/>
      <c r="AD193" s="9"/>
      <c r="AE193" s="4"/>
      <c r="AF193" s="9"/>
      <c r="AG193" s="4"/>
      <c r="AH193" s="9"/>
      <c r="AI193" s="4"/>
      <c r="AJ193" s="9"/>
      <c r="AM193"/>
      <c r="AP193"/>
    </row>
    <row r="194" spans="1:42" x14ac:dyDescent="0.25">
      <c r="A194" s="4"/>
      <c r="B194" s="9"/>
      <c r="C194" s="4"/>
      <c r="D194" s="9"/>
      <c r="E194" s="4"/>
      <c r="F194" s="9"/>
      <c r="G194" s="4"/>
      <c r="H194" s="9"/>
      <c r="I194" s="4"/>
      <c r="J194" s="9"/>
      <c r="K194" s="4"/>
      <c r="L194" s="9"/>
      <c r="M194" s="4"/>
      <c r="N194" s="9"/>
      <c r="O194" s="4"/>
      <c r="P194" s="9"/>
      <c r="Q194" s="4"/>
      <c r="R194" s="9"/>
      <c r="S194" s="4"/>
      <c r="T194" s="9"/>
      <c r="U194" s="4"/>
      <c r="V194" s="9"/>
      <c r="W194" s="4"/>
      <c r="X194" s="9"/>
      <c r="Y194" s="4"/>
      <c r="Z194" s="9"/>
      <c r="AA194" s="4"/>
      <c r="AB194" s="9"/>
      <c r="AC194" s="4"/>
      <c r="AD194" s="9"/>
      <c r="AE194" s="4"/>
      <c r="AF194" s="9"/>
      <c r="AG194" s="4"/>
      <c r="AH194" s="9"/>
      <c r="AI194" s="4"/>
      <c r="AJ194" s="9"/>
      <c r="AM194"/>
      <c r="AP194"/>
    </row>
    <row r="195" spans="1:42" x14ac:dyDescent="0.25">
      <c r="A195" s="4"/>
      <c r="B195" s="9"/>
      <c r="C195" s="4"/>
      <c r="D195" s="9"/>
      <c r="E195" s="4"/>
      <c r="F195" s="9"/>
      <c r="G195" s="4"/>
      <c r="H195" s="9"/>
      <c r="I195" s="4"/>
      <c r="J195" s="9"/>
      <c r="K195" s="4"/>
      <c r="L195" s="9"/>
      <c r="M195" s="4"/>
      <c r="N195" s="9"/>
      <c r="O195" s="4"/>
      <c r="P195" s="9"/>
      <c r="Q195" s="4"/>
      <c r="R195" s="9"/>
      <c r="S195" s="4"/>
      <c r="T195" s="9"/>
      <c r="U195" s="4"/>
      <c r="V195" s="9"/>
      <c r="W195" s="4"/>
      <c r="X195" s="9"/>
      <c r="Y195" s="4"/>
      <c r="Z195" s="9"/>
      <c r="AA195" s="4"/>
      <c r="AB195" s="9"/>
      <c r="AC195" s="4"/>
      <c r="AD195" s="9"/>
      <c r="AE195" s="4"/>
      <c r="AF195" s="9"/>
      <c r="AG195" s="4"/>
      <c r="AH195" s="9"/>
      <c r="AI195" s="4"/>
      <c r="AJ195" s="9"/>
      <c r="AM195"/>
      <c r="AP195"/>
    </row>
    <row r="196" spans="1:42" x14ac:dyDescent="0.25">
      <c r="A196" s="4"/>
      <c r="B196" s="9"/>
      <c r="C196" s="4"/>
      <c r="D196" s="9"/>
      <c r="E196" s="4"/>
      <c r="F196" s="9"/>
      <c r="G196" s="4"/>
      <c r="H196" s="9"/>
      <c r="I196" s="4"/>
      <c r="J196" s="9"/>
      <c r="K196" s="4"/>
      <c r="L196" s="9"/>
      <c r="M196" s="4"/>
      <c r="N196" s="9"/>
      <c r="O196" s="4"/>
      <c r="P196" s="9"/>
      <c r="Q196" s="4"/>
      <c r="R196" s="9"/>
      <c r="S196" s="4"/>
      <c r="T196" s="9"/>
      <c r="U196" s="4"/>
      <c r="V196" s="9"/>
      <c r="W196" s="4"/>
      <c r="X196" s="9"/>
      <c r="Y196" s="4"/>
      <c r="Z196" s="9"/>
      <c r="AA196" s="4"/>
      <c r="AB196" s="9"/>
      <c r="AC196" s="4"/>
      <c r="AD196" s="9"/>
      <c r="AE196" s="4"/>
      <c r="AF196" s="9"/>
      <c r="AG196" s="4"/>
      <c r="AH196" s="9"/>
      <c r="AI196" s="4"/>
      <c r="AJ196" s="9"/>
      <c r="AM196"/>
      <c r="AP196"/>
    </row>
    <row r="197" spans="1:42" x14ac:dyDescent="0.25">
      <c r="A197" s="4"/>
      <c r="B197" s="9"/>
      <c r="C197" s="4"/>
      <c r="D197" s="9"/>
      <c r="E197" s="4"/>
      <c r="F197" s="9"/>
      <c r="G197" s="4"/>
      <c r="H197" s="9"/>
      <c r="I197" s="4"/>
      <c r="J197" s="9"/>
      <c r="K197" s="4"/>
      <c r="L197" s="9"/>
      <c r="M197" s="4"/>
      <c r="N197" s="9"/>
      <c r="O197" s="4"/>
      <c r="P197" s="9"/>
      <c r="Q197" s="4"/>
      <c r="R197" s="9"/>
      <c r="S197" s="4"/>
      <c r="T197" s="9"/>
      <c r="U197" s="4"/>
      <c r="V197" s="9"/>
      <c r="W197" s="4"/>
      <c r="X197" s="9"/>
      <c r="Y197" s="4"/>
      <c r="Z197" s="9"/>
      <c r="AA197" s="4"/>
      <c r="AB197" s="9"/>
      <c r="AC197" s="4"/>
      <c r="AD197" s="9"/>
      <c r="AE197" s="4"/>
      <c r="AF197" s="9"/>
      <c r="AG197" s="4"/>
      <c r="AH197" s="9"/>
      <c r="AI197" s="4"/>
      <c r="AJ197" s="9"/>
      <c r="AM197"/>
      <c r="AP197"/>
    </row>
    <row r="198" spans="1:42" x14ac:dyDescent="0.25">
      <c r="A198" s="4"/>
      <c r="B198" s="9"/>
      <c r="C198" s="4"/>
      <c r="D198" s="9"/>
      <c r="E198" s="4"/>
      <c r="F198" s="9"/>
      <c r="G198" s="4"/>
      <c r="H198" s="9"/>
      <c r="I198" s="4"/>
      <c r="J198" s="9"/>
      <c r="K198" s="4"/>
      <c r="L198" s="9"/>
      <c r="M198" s="4"/>
      <c r="N198" s="9"/>
      <c r="O198" s="4"/>
      <c r="P198" s="9"/>
      <c r="Q198" s="4"/>
      <c r="R198" s="9"/>
      <c r="S198" s="4"/>
      <c r="T198" s="9"/>
      <c r="U198" s="4"/>
      <c r="V198" s="9"/>
      <c r="W198" s="4"/>
      <c r="X198" s="9"/>
      <c r="Y198" s="4"/>
      <c r="Z198" s="9"/>
      <c r="AA198" s="4"/>
      <c r="AB198" s="9"/>
      <c r="AC198" s="4"/>
      <c r="AD198" s="9"/>
      <c r="AE198" s="4"/>
      <c r="AF198" s="9"/>
      <c r="AG198" s="4"/>
      <c r="AH198" s="9"/>
      <c r="AI198" s="4"/>
      <c r="AJ198" s="9"/>
      <c r="AM198"/>
      <c r="AP198"/>
    </row>
    <row r="199" spans="1:42" x14ac:dyDescent="0.25">
      <c r="A199" s="4"/>
      <c r="B199" s="9"/>
      <c r="C199" s="4"/>
      <c r="D199" s="9"/>
      <c r="E199" s="4"/>
      <c r="F199" s="9"/>
      <c r="G199" s="4"/>
      <c r="H199" s="9"/>
      <c r="I199" s="4"/>
      <c r="J199" s="9"/>
      <c r="K199" s="4"/>
      <c r="L199" s="9"/>
      <c r="M199" s="4"/>
      <c r="N199" s="9"/>
      <c r="O199" s="4"/>
      <c r="P199" s="9"/>
      <c r="Q199" s="4"/>
      <c r="R199" s="9"/>
      <c r="S199" s="4"/>
      <c r="T199" s="9"/>
      <c r="U199" s="4"/>
      <c r="V199" s="9"/>
      <c r="W199" s="4"/>
      <c r="X199" s="9"/>
      <c r="Y199" s="4"/>
      <c r="Z199" s="9"/>
      <c r="AA199" s="4"/>
      <c r="AB199" s="9"/>
      <c r="AC199" s="4"/>
      <c r="AD199" s="9"/>
      <c r="AE199" s="4"/>
      <c r="AF199" s="9"/>
      <c r="AG199" s="4"/>
      <c r="AH199" s="9"/>
      <c r="AI199" s="4"/>
      <c r="AJ199" s="9"/>
      <c r="AM199"/>
      <c r="AP199"/>
    </row>
    <row r="200" spans="1:42" x14ac:dyDescent="0.25">
      <c r="A200" s="4"/>
      <c r="B200" s="9"/>
      <c r="C200" s="4"/>
      <c r="D200" s="9"/>
      <c r="E200" s="4"/>
      <c r="F200" s="9"/>
      <c r="G200" s="4"/>
      <c r="H200" s="9"/>
      <c r="I200" s="4"/>
      <c r="J200" s="9"/>
      <c r="K200" s="4"/>
      <c r="L200" s="9"/>
      <c r="M200" s="4"/>
      <c r="N200" s="9"/>
      <c r="O200" s="4"/>
      <c r="P200" s="9"/>
      <c r="Q200" s="4"/>
      <c r="R200" s="9"/>
      <c r="S200" s="4"/>
      <c r="T200" s="9"/>
      <c r="U200" s="4"/>
      <c r="V200" s="9"/>
      <c r="W200" s="4"/>
      <c r="X200" s="9"/>
      <c r="Y200" s="4"/>
      <c r="Z200" s="9"/>
      <c r="AA200" s="4"/>
      <c r="AB200" s="9"/>
      <c r="AC200" s="4"/>
      <c r="AD200" s="9"/>
      <c r="AE200" s="4"/>
      <c r="AF200" s="9"/>
      <c r="AG200" s="4"/>
      <c r="AH200" s="9"/>
      <c r="AI200" s="4"/>
      <c r="AJ200" s="9"/>
      <c r="AM200"/>
      <c r="AP200"/>
    </row>
    <row r="201" spans="1:42" x14ac:dyDescent="0.25">
      <c r="A201" s="4"/>
      <c r="B201" s="9"/>
      <c r="C201" s="4"/>
      <c r="D201" s="9"/>
      <c r="E201" s="4"/>
      <c r="F201" s="9"/>
      <c r="G201" s="4"/>
      <c r="H201" s="9"/>
      <c r="I201" s="4"/>
      <c r="J201" s="9"/>
      <c r="K201" s="4"/>
      <c r="L201" s="9"/>
      <c r="M201" s="4"/>
      <c r="N201" s="9"/>
      <c r="O201" s="4"/>
      <c r="P201" s="9"/>
      <c r="Q201" s="4"/>
      <c r="R201" s="9"/>
      <c r="S201" s="4"/>
      <c r="T201" s="9"/>
      <c r="U201" s="4"/>
      <c r="V201" s="9"/>
      <c r="W201" s="4"/>
      <c r="X201" s="9"/>
      <c r="Y201" s="4"/>
      <c r="Z201" s="9"/>
      <c r="AA201" s="4"/>
      <c r="AB201" s="9"/>
      <c r="AC201" s="4"/>
      <c r="AD201" s="9"/>
      <c r="AE201" s="4"/>
      <c r="AF201" s="9"/>
      <c r="AG201" s="4"/>
      <c r="AH201" s="9"/>
      <c r="AI201" s="4"/>
      <c r="AJ201" s="9"/>
      <c r="AM201"/>
      <c r="AP201"/>
    </row>
    <row r="202" spans="1:42" x14ac:dyDescent="0.25">
      <c r="A202" s="4"/>
      <c r="B202" s="9"/>
      <c r="C202" s="4"/>
      <c r="D202" s="9"/>
      <c r="E202" s="4"/>
      <c r="F202" s="9"/>
      <c r="G202" s="4"/>
      <c r="H202" s="9"/>
      <c r="I202" s="4"/>
      <c r="J202" s="9"/>
      <c r="K202" s="4"/>
      <c r="L202" s="9"/>
      <c r="M202" s="4"/>
      <c r="N202" s="9"/>
      <c r="O202" s="4"/>
      <c r="P202" s="9"/>
      <c r="Q202" s="4"/>
      <c r="R202" s="9"/>
      <c r="S202" s="4"/>
      <c r="T202" s="9"/>
      <c r="U202" s="4"/>
      <c r="V202" s="9"/>
      <c r="W202" s="4"/>
      <c r="X202" s="9"/>
      <c r="Y202" s="4"/>
      <c r="Z202" s="9"/>
      <c r="AA202" s="4"/>
      <c r="AB202" s="9"/>
      <c r="AC202" s="4"/>
      <c r="AD202" s="9"/>
      <c r="AE202" s="4"/>
      <c r="AF202" s="9"/>
      <c r="AG202" s="4"/>
      <c r="AH202" s="9"/>
      <c r="AI202" s="4"/>
      <c r="AJ202" s="9"/>
      <c r="AM202"/>
      <c r="AP202"/>
    </row>
    <row r="203" spans="1:42" x14ac:dyDescent="0.25">
      <c r="A203" s="4"/>
      <c r="B203" s="9"/>
      <c r="C203" s="4"/>
      <c r="D203" s="9"/>
      <c r="E203" s="4"/>
      <c r="F203" s="9"/>
      <c r="G203" s="4"/>
      <c r="H203" s="9"/>
      <c r="I203" s="4"/>
      <c r="J203" s="9"/>
      <c r="K203" s="4"/>
      <c r="L203" s="9"/>
      <c r="M203" s="4"/>
      <c r="N203" s="9"/>
      <c r="O203" s="4"/>
      <c r="P203" s="9"/>
      <c r="Q203" s="4"/>
      <c r="R203" s="9"/>
      <c r="S203" s="4"/>
      <c r="T203" s="9"/>
      <c r="U203" s="4"/>
      <c r="V203" s="9"/>
      <c r="W203" s="4"/>
      <c r="X203" s="9"/>
      <c r="Y203" s="4"/>
      <c r="Z203" s="9"/>
      <c r="AA203" s="4"/>
      <c r="AB203" s="9"/>
      <c r="AC203" s="4"/>
      <c r="AD203" s="9"/>
      <c r="AE203" s="4"/>
      <c r="AF203" s="9"/>
      <c r="AG203" s="4"/>
      <c r="AH203" s="9"/>
      <c r="AI203" s="4"/>
      <c r="AJ203" s="9"/>
      <c r="AM203"/>
      <c r="AP203"/>
    </row>
    <row r="204" spans="1:42" x14ac:dyDescent="0.25">
      <c r="A204" s="4"/>
      <c r="B204" s="9"/>
      <c r="C204" s="4"/>
      <c r="D204" s="9"/>
      <c r="E204" s="4"/>
      <c r="F204" s="9"/>
      <c r="G204" s="4"/>
      <c r="H204" s="9"/>
      <c r="I204" s="4"/>
      <c r="J204" s="9"/>
      <c r="K204" s="4"/>
      <c r="L204" s="9"/>
      <c r="M204" s="4"/>
      <c r="N204" s="9"/>
      <c r="O204" s="4"/>
      <c r="P204" s="9"/>
      <c r="Q204" s="4"/>
      <c r="R204" s="9"/>
      <c r="S204" s="4"/>
      <c r="T204" s="9"/>
      <c r="U204" s="4"/>
      <c r="V204" s="9"/>
      <c r="W204" s="4"/>
      <c r="X204" s="9"/>
      <c r="Y204" s="4"/>
      <c r="Z204" s="9"/>
      <c r="AA204" s="4"/>
      <c r="AB204" s="9"/>
      <c r="AC204" s="4"/>
      <c r="AD204" s="9"/>
      <c r="AE204" s="4"/>
      <c r="AF204" s="9"/>
      <c r="AG204" s="4"/>
      <c r="AH204" s="9"/>
      <c r="AI204" s="4"/>
      <c r="AJ204" s="9"/>
      <c r="AM204"/>
      <c r="AP204"/>
    </row>
    <row r="205" spans="1:42" x14ac:dyDescent="0.25">
      <c r="A205" s="4"/>
      <c r="B205" s="9"/>
      <c r="C205" s="4"/>
      <c r="D205" s="9"/>
      <c r="E205" s="4"/>
      <c r="F205" s="9"/>
      <c r="G205" s="4"/>
      <c r="H205" s="9"/>
      <c r="I205" s="4"/>
      <c r="J205" s="9"/>
      <c r="K205" s="4"/>
      <c r="L205" s="9"/>
      <c r="M205" s="4"/>
      <c r="N205" s="9"/>
      <c r="O205" s="4"/>
      <c r="P205" s="9"/>
      <c r="Q205" s="4"/>
      <c r="R205" s="9"/>
      <c r="S205" s="4"/>
      <c r="T205" s="9"/>
      <c r="U205" s="4"/>
      <c r="V205" s="9"/>
      <c r="W205" s="4"/>
      <c r="X205" s="9"/>
      <c r="Y205" s="4"/>
      <c r="Z205" s="9"/>
      <c r="AA205" s="4"/>
      <c r="AB205" s="9"/>
      <c r="AC205" s="4"/>
      <c r="AD205" s="9"/>
      <c r="AE205" s="4"/>
      <c r="AF205" s="9"/>
      <c r="AG205" s="4"/>
      <c r="AH205" s="9"/>
      <c r="AI205" s="4"/>
      <c r="AJ205" s="9"/>
      <c r="AM205"/>
      <c r="AP205"/>
    </row>
    <row r="206" spans="1:42" x14ac:dyDescent="0.25">
      <c r="A206" s="4"/>
      <c r="B206" s="9"/>
      <c r="C206" s="4"/>
      <c r="D206" s="9"/>
      <c r="E206" s="4"/>
      <c r="F206" s="9"/>
      <c r="G206" s="4"/>
      <c r="H206" s="9"/>
      <c r="I206" s="4"/>
      <c r="J206" s="9"/>
      <c r="K206" s="4"/>
      <c r="L206" s="9"/>
      <c r="M206" s="4"/>
      <c r="N206" s="9"/>
      <c r="O206" s="4"/>
      <c r="P206" s="9"/>
      <c r="Q206" s="4"/>
      <c r="R206" s="9"/>
      <c r="S206" s="4"/>
      <c r="T206" s="9"/>
      <c r="U206" s="4"/>
      <c r="V206" s="9"/>
      <c r="W206" s="4"/>
      <c r="X206" s="9"/>
      <c r="Y206" s="4"/>
      <c r="Z206" s="9"/>
      <c r="AA206" s="4"/>
      <c r="AB206" s="9"/>
      <c r="AC206" s="4"/>
      <c r="AD206" s="9"/>
      <c r="AE206" s="4"/>
      <c r="AF206" s="9"/>
      <c r="AG206" s="4"/>
      <c r="AH206" s="9"/>
      <c r="AI206" s="4"/>
      <c r="AJ206" s="9"/>
      <c r="AM206"/>
      <c r="AP206"/>
    </row>
    <row r="207" spans="1:42" x14ac:dyDescent="0.25">
      <c r="A207" s="4"/>
      <c r="B207" s="9"/>
      <c r="C207" s="4"/>
      <c r="D207" s="9"/>
      <c r="E207" s="4"/>
      <c r="F207" s="9"/>
      <c r="G207" s="4"/>
      <c r="H207" s="9"/>
      <c r="I207" s="4"/>
      <c r="J207" s="9"/>
      <c r="K207" s="4"/>
      <c r="L207" s="9"/>
      <c r="M207" s="4"/>
      <c r="N207" s="9"/>
      <c r="O207" s="4"/>
      <c r="P207" s="9"/>
      <c r="Q207" s="4"/>
      <c r="R207" s="9"/>
      <c r="S207" s="4"/>
      <c r="T207" s="9"/>
      <c r="U207" s="4"/>
      <c r="V207" s="9"/>
      <c r="W207" s="4"/>
      <c r="X207" s="9"/>
      <c r="Y207" s="4"/>
      <c r="Z207" s="9"/>
      <c r="AA207" s="4"/>
      <c r="AB207" s="9"/>
      <c r="AC207" s="4"/>
      <c r="AD207" s="9"/>
      <c r="AE207" s="4"/>
      <c r="AF207" s="9"/>
      <c r="AG207" s="4"/>
      <c r="AH207" s="9"/>
      <c r="AI207" s="4"/>
      <c r="AJ207" s="9"/>
      <c r="AM207"/>
      <c r="AP207"/>
    </row>
    <row r="208" spans="1:42" x14ac:dyDescent="0.25">
      <c r="A208" s="4"/>
      <c r="B208" s="9"/>
      <c r="C208" s="4"/>
      <c r="D208" s="9"/>
      <c r="E208" s="4"/>
      <c r="F208" s="9"/>
      <c r="G208" s="4"/>
      <c r="H208" s="9"/>
      <c r="I208" s="4"/>
      <c r="J208" s="9"/>
      <c r="K208" s="4"/>
      <c r="L208" s="9"/>
      <c r="M208" s="4"/>
      <c r="N208" s="9"/>
      <c r="O208" s="4"/>
      <c r="P208" s="9"/>
      <c r="Q208" s="4"/>
      <c r="R208" s="9"/>
      <c r="S208" s="4"/>
      <c r="T208" s="9"/>
      <c r="U208" s="4"/>
      <c r="V208" s="9"/>
      <c r="W208" s="4"/>
      <c r="X208" s="9"/>
      <c r="Y208" s="4"/>
      <c r="Z208" s="9"/>
      <c r="AA208" s="4"/>
      <c r="AB208" s="9"/>
      <c r="AC208" s="4"/>
      <c r="AD208" s="9"/>
      <c r="AE208" s="4"/>
      <c r="AF208" s="9"/>
      <c r="AG208" s="4"/>
      <c r="AH208" s="9"/>
      <c r="AI208" s="4"/>
      <c r="AJ208" s="9"/>
      <c r="AM208"/>
      <c r="AP208"/>
    </row>
    <row r="209" spans="1:42" x14ac:dyDescent="0.25">
      <c r="A209" s="4"/>
      <c r="B209" s="9"/>
      <c r="C209" s="4"/>
      <c r="D209" s="9"/>
      <c r="E209" s="4"/>
      <c r="F209" s="9"/>
      <c r="G209" s="4"/>
      <c r="H209" s="9"/>
      <c r="I209" s="4"/>
      <c r="J209" s="9"/>
      <c r="K209" s="4"/>
      <c r="L209" s="9"/>
      <c r="M209" s="4"/>
      <c r="N209" s="9"/>
      <c r="O209" s="4"/>
      <c r="P209" s="9"/>
      <c r="Q209" s="4"/>
      <c r="R209" s="9"/>
      <c r="S209" s="4"/>
      <c r="T209" s="9"/>
      <c r="U209" s="4"/>
      <c r="V209" s="9"/>
      <c r="W209" s="4"/>
      <c r="X209" s="9"/>
      <c r="Y209" s="4"/>
      <c r="Z209" s="9"/>
      <c r="AA209" s="4"/>
      <c r="AB209" s="9"/>
      <c r="AC209" s="4"/>
      <c r="AD209" s="9"/>
      <c r="AE209" s="4"/>
      <c r="AF209" s="9"/>
      <c r="AG209" s="4"/>
      <c r="AH209" s="9"/>
      <c r="AI209" s="4"/>
      <c r="AJ209" s="9"/>
      <c r="AM209"/>
      <c r="AP209"/>
    </row>
    <row r="210" spans="1:42" x14ac:dyDescent="0.25">
      <c r="A210" s="4"/>
      <c r="B210" s="9"/>
      <c r="C210" s="4"/>
      <c r="D210" s="9"/>
      <c r="E210" s="4"/>
      <c r="F210" s="9"/>
      <c r="G210" s="4"/>
      <c r="H210" s="9"/>
      <c r="I210" s="4"/>
      <c r="J210" s="9"/>
      <c r="K210" s="4"/>
      <c r="L210" s="9"/>
      <c r="M210" s="4"/>
      <c r="N210" s="9"/>
      <c r="O210" s="4"/>
      <c r="P210" s="9"/>
      <c r="Q210" s="4"/>
      <c r="R210" s="9"/>
      <c r="S210" s="4"/>
      <c r="T210" s="9"/>
      <c r="U210" s="4"/>
      <c r="V210" s="9"/>
      <c r="W210" s="4"/>
      <c r="X210" s="9"/>
      <c r="Y210" s="4"/>
      <c r="Z210" s="9"/>
      <c r="AA210" s="4"/>
      <c r="AB210" s="9"/>
      <c r="AC210" s="4"/>
      <c r="AD210" s="9"/>
      <c r="AE210" s="4"/>
      <c r="AF210" s="9"/>
      <c r="AG210" s="4"/>
      <c r="AH210" s="9"/>
      <c r="AI210" s="4"/>
      <c r="AJ210" s="9"/>
      <c r="AM210"/>
      <c r="AP210"/>
    </row>
    <row r="211" spans="1:42" x14ac:dyDescent="0.25">
      <c r="A211" s="4"/>
      <c r="B211" s="9"/>
      <c r="C211" s="4"/>
      <c r="D211" s="9"/>
      <c r="E211" s="4"/>
      <c r="F211" s="9"/>
      <c r="G211" s="4"/>
      <c r="H211" s="9"/>
      <c r="I211" s="4"/>
      <c r="J211" s="9"/>
      <c r="K211" s="4"/>
      <c r="L211" s="9"/>
      <c r="M211" s="4"/>
      <c r="N211" s="9"/>
      <c r="O211" s="4"/>
      <c r="P211" s="9"/>
      <c r="Q211" s="4"/>
      <c r="R211" s="9"/>
      <c r="S211" s="4"/>
      <c r="T211" s="9"/>
      <c r="U211" s="4"/>
      <c r="V211" s="9"/>
      <c r="W211" s="4"/>
      <c r="X211" s="9"/>
      <c r="Y211" s="4"/>
      <c r="Z211" s="9"/>
      <c r="AA211" s="4"/>
      <c r="AB211" s="9"/>
      <c r="AC211" s="4"/>
      <c r="AD211" s="9"/>
      <c r="AE211" s="4"/>
      <c r="AF211" s="9"/>
      <c r="AG211" s="4"/>
      <c r="AH211" s="9"/>
      <c r="AI211" s="4"/>
      <c r="AJ211" s="9"/>
      <c r="AM211"/>
      <c r="AP211"/>
    </row>
    <row r="212" spans="1:42" x14ac:dyDescent="0.25">
      <c r="A212" s="4"/>
      <c r="B212" s="9"/>
      <c r="C212" s="4"/>
      <c r="D212" s="9"/>
      <c r="E212" s="4"/>
      <c r="F212" s="9"/>
      <c r="G212" s="4"/>
      <c r="H212" s="9"/>
      <c r="I212" s="4"/>
      <c r="J212" s="9"/>
      <c r="K212" s="4"/>
      <c r="L212" s="9"/>
      <c r="M212" s="4"/>
      <c r="N212" s="9"/>
      <c r="O212" s="4"/>
      <c r="P212" s="9"/>
      <c r="Q212" s="4"/>
      <c r="R212" s="9"/>
      <c r="S212" s="4"/>
      <c r="T212" s="9"/>
      <c r="U212" s="4"/>
      <c r="V212" s="9"/>
      <c r="W212" s="4"/>
      <c r="X212" s="9"/>
      <c r="Y212" s="4"/>
      <c r="Z212" s="9"/>
      <c r="AA212" s="4"/>
      <c r="AB212" s="9"/>
      <c r="AC212" s="4"/>
      <c r="AD212" s="9"/>
      <c r="AE212" s="4"/>
      <c r="AF212" s="9"/>
      <c r="AG212" s="4"/>
      <c r="AH212" s="9"/>
      <c r="AI212" s="4"/>
      <c r="AJ212" s="9"/>
      <c r="AM212"/>
      <c r="AP212"/>
    </row>
    <row r="213" spans="1:42" x14ac:dyDescent="0.25">
      <c r="A213" s="4"/>
      <c r="B213" s="9"/>
      <c r="C213" s="4"/>
      <c r="D213" s="9"/>
      <c r="E213" s="4"/>
      <c r="F213" s="9"/>
      <c r="G213" s="4"/>
      <c r="H213" s="9"/>
      <c r="I213" s="4"/>
      <c r="J213" s="9"/>
      <c r="K213" s="4"/>
      <c r="L213" s="9"/>
      <c r="M213" s="4"/>
      <c r="N213" s="9"/>
      <c r="O213" s="4"/>
      <c r="P213" s="9"/>
      <c r="Q213" s="4"/>
      <c r="R213" s="9"/>
      <c r="S213" s="4"/>
      <c r="T213" s="9"/>
      <c r="U213" s="4"/>
      <c r="V213" s="9"/>
      <c r="W213" s="4"/>
      <c r="X213" s="9"/>
      <c r="Y213" s="4"/>
      <c r="Z213" s="9"/>
      <c r="AA213" s="4"/>
      <c r="AB213" s="9"/>
      <c r="AC213" s="4"/>
      <c r="AD213" s="9"/>
      <c r="AE213" s="4"/>
      <c r="AF213" s="9"/>
      <c r="AG213" s="4"/>
      <c r="AH213" s="9"/>
      <c r="AI213" s="4"/>
      <c r="AJ213" s="9"/>
      <c r="AM213"/>
      <c r="AP213"/>
    </row>
    <row r="214" spans="1:42" x14ac:dyDescent="0.25">
      <c r="A214" s="4"/>
      <c r="B214" s="9"/>
      <c r="C214" s="4"/>
      <c r="D214" s="9"/>
      <c r="E214" s="4"/>
      <c r="F214" s="9"/>
      <c r="G214" s="4"/>
      <c r="H214" s="9"/>
      <c r="I214" s="4"/>
      <c r="J214" s="9"/>
      <c r="K214" s="4"/>
      <c r="L214" s="9"/>
      <c r="M214" s="4"/>
      <c r="N214" s="9"/>
      <c r="O214" s="4"/>
      <c r="P214" s="9"/>
      <c r="Q214" s="4"/>
      <c r="R214" s="9"/>
      <c r="S214" s="4"/>
      <c r="T214" s="9"/>
      <c r="U214" s="4"/>
      <c r="V214" s="9"/>
      <c r="W214" s="4"/>
      <c r="X214" s="9"/>
      <c r="Y214" s="4"/>
      <c r="Z214" s="9"/>
      <c r="AA214" s="4"/>
      <c r="AB214" s="9"/>
      <c r="AC214" s="4"/>
      <c r="AD214" s="9"/>
      <c r="AE214" s="4"/>
      <c r="AF214" s="9"/>
      <c r="AG214" s="4"/>
      <c r="AH214" s="9"/>
      <c r="AI214" s="4"/>
      <c r="AJ214" s="9"/>
      <c r="AM214"/>
      <c r="AP214"/>
    </row>
    <row r="215" spans="1:42" x14ac:dyDescent="0.25">
      <c r="A215" s="4"/>
      <c r="B215" s="9"/>
      <c r="C215" s="4"/>
      <c r="D215" s="9"/>
      <c r="E215" s="4"/>
      <c r="F215" s="9"/>
      <c r="G215" s="4"/>
      <c r="H215" s="9"/>
      <c r="I215" s="4"/>
      <c r="J215" s="9"/>
      <c r="K215" s="4"/>
      <c r="L215" s="9"/>
      <c r="M215" s="4"/>
      <c r="N215" s="9"/>
      <c r="O215" s="4"/>
      <c r="P215" s="9"/>
      <c r="Q215" s="4"/>
      <c r="R215" s="9"/>
      <c r="S215" s="4"/>
      <c r="T215" s="9"/>
      <c r="U215" s="4"/>
      <c r="V215" s="9"/>
      <c r="W215" s="4"/>
      <c r="X215" s="9"/>
      <c r="Y215" s="4"/>
      <c r="Z215" s="9"/>
      <c r="AA215" s="4"/>
      <c r="AB215" s="9"/>
      <c r="AC215" s="4"/>
      <c r="AD215" s="9"/>
      <c r="AE215" s="4"/>
      <c r="AF215" s="9"/>
      <c r="AG215" s="4"/>
      <c r="AH215" s="9"/>
      <c r="AI215" s="4"/>
      <c r="AJ215" s="9"/>
      <c r="AM215"/>
      <c r="AP215"/>
    </row>
    <row r="216" spans="1:42" x14ac:dyDescent="0.25">
      <c r="A216" s="4"/>
      <c r="B216" s="9"/>
      <c r="C216" s="4"/>
      <c r="D216" s="9"/>
      <c r="E216" s="4"/>
      <c r="F216" s="9"/>
      <c r="G216" s="4"/>
      <c r="H216" s="9"/>
      <c r="I216" s="4"/>
      <c r="J216" s="9"/>
      <c r="K216" s="4"/>
      <c r="L216" s="9"/>
      <c r="M216" s="4"/>
      <c r="N216" s="9"/>
      <c r="O216" s="4"/>
      <c r="P216" s="9"/>
      <c r="Q216" s="4"/>
      <c r="R216" s="9"/>
      <c r="S216" s="4"/>
      <c r="T216" s="9"/>
      <c r="U216" s="4"/>
      <c r="V216" s="9"/>
      <c r="W216" s="4"/>
      <c r="X216" s="9"/>
      <c r="Y216" s="4"/>
      <c r="Z216" s="9"/>
      <c r="AA216" s="4"/>
      <c r="AB216" s="9"/>
      <c r="AC216" s="4"/>
      <c r="AD216" s="9"/>
      <c r="AE216" s="4"/>
      <c r="AF216" s="9"/>
      <c r="AG216" s="4"/>
      <c r="AH216" s="9"/>
      <c r="AI216" s="4"/>
      <c r="AJ216" s="9"/>
      <c r="AM216"/>
      <c r="AP216"/>
    </row>
    <row r="217" spans="1:42" x14ac:dyDescent="0.25">
      <c r="A217" s="4"/>
      <c r="B217" s="9"/>
      <c r="C217" s="4"/>
      <c r="D217" s="9"/>
      <c r="E217" s="4"/>
      <c r="F217" s="9"/>
      <c r="G217" s="4"/>
      <c r="H217" s="9"/>
      <c r="I217" s="4"/>
      <c r="J217" s="9"/>
      <c r="K217" s="4"/>
      <c r="L217" s="9"/>
      <c r="M217" s="4"/>
      <c r="N217" s="9"/>
      <c r="O217" s="4"/>
      <c r="P217" s="9"/>
      <c r="Q217" s="4"/>
      <c r="R217" s="9"/>
      <c r="S217" s="4"/>
      <c r="T217" s="9"/>
      <c r="U217" s="4"/>
      <c r="V217" s="9"/>
      <c r="W217" s="4"/>
      <c r="X217" s="9"/>
      <c r="Y217" s="4"/>
      <c r="Z217" s="9"/>
      <c r="AA217" s="4"/>
      <c r="AB217" s="9"/>
      <c r="AC217" s="4"/>
      <c r="AD217" s="9"/>
      <c r="AE217" s="4"/>
      <c r="AF217" s="9"/>
      <c r="AG217" s="4"/>
      <c r="AH217" s="9"/>
      <c r="AI217" s="4"/>
      <c r="AJ217" s="9"/>
      <c r="AM217"/>
      <c r="AP217"/>
    </row>
    <row r="218" spans="1:42" x14ac:dyDescent="0.25">
      <c r="A218" s="4"/>
      <c r="B218" s="9"/>
      <c r="C218" s="4"/>
      <c r="D218" s="9"/>
      <c r="E218" s="4"/>
      <c r="F218" s="9"/>
      <c r="G218" s="4"/>
      <c r="H218" s="9"/>
      <c r="I218" s="4"/>
      <c r="J218" s="9"/>
      <c r="K218" s="4"/>
      <c r="L218" s="9"/>
      <c r="M218" s="4"/>
      <c r="N218" s="9"/>
      <c r="O218" s="4"/>
      <c r="P218" s="9"/>
      <c r="Q218" s="4"/>
      <c r="R218" s="9"/>
      <c r="S218" s="4"/>
      <c r="T218" s="9"/>
      <c r="U218" s="4"/>
      <c r="V218" s="9"/>
      <c r="W218" s="4"/>
      <c r="X218" s="9"/>
      <c r="Y218" s="4"/>
      <c r="Z218" s="9"/>
      <c r="AA218" s="4"/>
      <c r="AB218" s="9"/>
      <c r="AC218" s="4"/>
      <c r="AD218" s="9"/>
      <c r="AE218" s="4"/>
      <c r="AF218" s="9"/>
      <c r="AG218" s="4"/>
      <c r="AH218" s="9"/>
      <c r="AI218" s="4"/>
      <c r="AJ218" s="9"/>
      <c r="AM218"/>
      <c r="AP218"/>
    </row>
    <row r="219" spans="1:42" x14ac:dyDescent="0.25">
      <c r="A219" s="4"/>
      <c r="B219" s="9"/>
      <c r="C219" s="4"/>
      <c r="D219" s="9"/>
      <c r="E219" s="4"/>
      <c r="F219" s="9"/>
      <c r="G219" s="4"/>
      <c r="H219" s="9"/>
      <c r="I219" s="4"/>
      <c r="J219" s="9"/>
      <c r="K219" s="4"/>
      <c r="L219" s="9"/>
      <c r="M219" s="4"/>
      <c r="N219" s="9"/>
      <c r="O219" s="4"/>
      <c r="P219" s="9"/>
      <c r="Q219" s="4"/>
      <c r="R219" s="9"/>
      <c r="S219" s="4"/>
      <c r="T219" s="9"/>
      <c r="U219" s="4"/>
      <c r="V219" s="9"/>
      <c r="W219" s="4"/>
      <c r="X219" s="9"/>
      <c r="Y219" s="4"/>
      <c r="Z219" s="9"/>
      <c r="AA219" s="4"/>
      <c r="AB219" s="9"/>
      <c r="AC219" s="4"/>
      <c r="AD219" s="9"/>
      <c r="AE219" s="4"/>
      <c r="AF219" s="9"/>
      <c r="AG219" s="4"/>
      <c r="AH219" s="9"/>
      <c r="AI219" s="4"/>
      <c r="AJ219" s="9"/>
      <c r="AM219"/>
      <c r="AP219"/>
    </row>
    <row r="220" spans="1:42" x14ac:dyDescent="0.25">
      <c r="A220" s="4"/>
      <c r="B220" s="9"/>
      <c r="C220" s="4"/>
      <c r="D220" s="9"/>
      <c r="E220" s="4"/>
      <c r="F220" s="9"/>
      <c r="G220" s="4"/>
      <c r="H220" s="9"/>
      <c r="I220" s="4"/>
      <c r="J220" s="9"/>
      <c r="K220" s="4"/>
      <c r="L220" s="9"/>
      <c r="M220" s="4"/>
      <c r="N220" s="9"/>
      <c r="O220" s="4"/>
      <c r="P220" s="9"/>
      <c r="Q220" s="4"/>
      <c r="R220" s="9"/>
      <c r="S220" s="4"/>
      <c r="T220" s="9"/>
      <c r="U220" s="4"/>
      <c r="V220" s="9"/>
      <c r="W220" s="4"/>
      <c r="X220" s="9"/>
      <c r="Y220" s="4"/>
      <c r="Z220" s="9"/>
      <c r="AA220" s="4"/>
      <c r="AB220" s="9"/>
      <c r="AC220" s="4"/>
      <c r="AD220" s="9"/>
      <c r="AE220" s="4"/>
      <c r="AF220" s="9"/>
      <c r="AG220" s="4"/>
      <c r="AH220" s="9"/>
      <c r="AI220" s="4"/>
      <c r="AJ220" s="9"/>
      <c r="AM220"/>
      <c r="AP220"/>
    </row>
    <row r="221" spans="1:42" x14ac:dyDescent="0.25">
      <c r="A221" s="4"/>
      <c r="B221" s="9"/>
      <c r="C221" s="4"/>
      <c r="D221" s="9"/>
      <c r="E221" s="4"/>
      <c r="F221" s="9"/>
      <c r="G221" s="4"/>
      <c r="H221" s="9"/>
      <c r="I221" s="4"/>
      <c r="J221" s="9"/>
      <c r="K221" s="4"/>
      <c r="L221" s="9"/>
      <c r="M221" s="4"/>
      <c r="N221" s="9"/>
      <c r="O221" s="4"/>
      <c r="P221" s="9"/>
      <c r="Q221" s="4"/>
      <c r="R221" s="9"/>
      <c r="S221" s="4"/>
      <c r="T221" s="9"/>
      <c r="U221" s="4"/>
      <c r="V221" s="9"/>
      <c r="W221" s="4"/>
      <c r="X221" s="9"/>
      <c r="Y221" s="4"/>
      <c r="Z221" s="9"/>
      <c r="AA221" s="4"/>
      <c r="AB221" s="9"/>
      <c r="AC221" s="4"/>
      <c r="AD221" s="9"/>
      <c r="AE221" s="4"/>
      <c r="AF221" s="9"/>
      <c r="AG221" s="4"/>
      <c r="AH221" s="9"/>
      <c r="AI221" s="4"/>
      <c r="AJ221" s="9"/>
      <c r="AM221"/>
      <c r="AP221"/>
    </row>
    <row r="222" spans="1:42" x14ac:dyDescent="0.25">
      <c r="A222" s="4"/>
      <c r="B222" s="9"/>
      <c r="C222" s="4"/>
      <c r="D222" s="9"/>
      <c r="E222" s="4"/>
      <c r="F222" s="9"/>
      <c r="G222" s="4"/>
      <c r="H222" s="9"/>
      <c r="I222" s="4"/>
      <c r="J222" s="9"/>
      <c r="K222" s="4"/>
      <c r="L222" s="9"/>
      <c r="M222" s="4"/>
      <c r="N222" s="9"/>
      <c r="O222" s="4"/>
      <c r="P222" s="9"/>
      <c r="Q222" s="4"/>
      <c r="R222" s="9"/>
      <c r="S222" s="4"/>
      <c r="T222" s="9"/>
      <c r="U222" s="4"/>
      <c r="V222" s="9"/>
      <c r="W222" s="4"/>
      <c r="X222" s="9"/>
      <c r="Y222" s="4"/>
      <c r="Z222" s="9"/>
      <c r="AA222" s="4"/>
      <c r="AB222" s="9"/>
      <c r="AC222" s="4"/>
      <c r="AD222" s="9"/>
      <c r="AE222" s="4"/>
      <c r="AF222" s="9"/>
      <c r="AG222" s="4"/>
      <c r="AH222" s="9"/>
      <c r="AI222" s="4"/>
      <c r="AJ222" s="9"/>
      <c r="AM222"/>
      <c r="AP222"/>
    </row>
    <row r="223" spans="1:42" x14ac:dyDescent="0.25">
      <c r="A223" s="4"/>
      <c r="B223" s="9"/>
      <c r="C223" s="4"/>
      <c r="D223" s="9"/>
      <c r="E223" s="4"/>
      <c r="F223" s="9"/>
      <c r="G223" s="4"/>
      <c r="H223" s="9"/>
      <c r="I223" s="4"/>
      <c r="J223" s="9"/>
      <c r="K223" s="4"/>
      <c r="L223" s="9"/>
      <c r="M223" s="4"/>
      <c r="N223" s="9"/>
      <c r="O223" s="4"/>
      <c r="P223" s="9"/>
      <c r="Q223" s="4"/>
      <c r="R223" s="9"/>
      <c r="S223" s="4"/>
      <c r="T223" s="9"/>
      <c r="U223" s="4"/>
      <c r="V223" s="9"/>
      <c r="W223" s="4"/>
      <c r="X223" s="9"/>
      <c r="Y223" s="4"/>
      <c r="Z223" s="9"/>
      <c r="AA223" s="4"/>
      <c r="AB223" s="9"/>
      <c r="AC223" s="4"/>
      <c r="AD223" s="9"/>
      <c r="AE223" s="4"/>
      <c r="AF223" s="9"/>
      <c r="AG223" s="4"/>
      <c r="AH223" s="9"/>
      <c r="AI223" s="4"/>
      <c r="AJ223" s="9"/>
      <c r="AM223"/>
      <c r="AP223"/>
    </row>
    <row r="224" spans="1:42" x14ac:dyDescent="0.25">
      <c r="A224" s="4"/>
      <c r="B224" s="9"/>
      <c r="C224" s="4"/>
      <c r="D224" s="9"/>
      <c r="E224" s="4"/>
      <c r="F224" s="9"/>
      <c r="G224" s="4"/>
      <c r="H224" s="9"/>
      <c r="I224" s="4"/>
      <c r="J224" s="9"/>
      <c r="K224" s="4"/>
      <c r="L224" s="9"/>
      <c r="M224" s="4"/>
      <c r="N224" s="9"/>
      <c r="O224" s="4"/>
      <c r="P224" s="9"/>
      <c r="Q224" s="4"/>
      <c r="R224" s="9"/>
      <c r="S224" s="4"/>
      <c r="T224" s="9"/>
      <c r="U224" s="4"/>
      <c r="V224" s="9"/>
      <c r="W224" s="4"/>
      <c r="X224" s="9"/>
      <c r="Y224" s="4"/>
      <c r="Z224" s="9"/>
      <c r="AA224" s="4"/>
      <c r="AB224" s="9"/>
      <c r="AC224" s="4"/>
      <c r="AD224" s="9"/>
      <c r="AE224" s="4"/>
      <c r="AF224" s="9"/>
      <c r="AG224" s="4"/>
      <c r="AH224" s="9"/>
      <c r="AI224" s="4"/>
      <c r="AJ224" s="9"/>
      <c r="AM224"/>
      <c r="AP224"/>
    </row>
    <row r="225" spans="1:42" x14ac:dyDescent="0.25">
      <c r="A225" s="4"/>
      <c r="B225" s="9"/>
      <c r="C225" s="4"/>
      <c r="D225" s="9"/>
      <c r="E225" s="4"/>
      <c r="F225" s="9"/>
      <c r="G225" s="4"/>
      <c r="H225" s="9"/>
      <c r="I225" s="4"/>
      <c r="J225" s="9"/>
      <c r="K225" s="4"/>
      <c r="L225" s="9"/>
      <c r="M225" s="4"/>
      <c r="N225" s="9"/>
      <c r="O225" s="4"/>
      <c r="P225" s="9"/>
      <c r="Q225" s="4"/>
      <c r="R225" s="9"/>
      <c r="S225" s="4"/>
      <c r="T225" s="9"/>
      <c r="U225" s="4"/>
      <c r="V225" s="9"/>
      <c r="W225" s="4"/>
      <c r="X225" s="9"/>
      <c r="Y225" s="4"/>
      <c r="Z225" s="9"/>
      <c r="AA225" s="4"/>
      <c r="AB225" s="9"/>
      <c r="AC225" s="4"/>
      <c r="AD225" s="9"/>
      <c r="AE225" s="4"/>
      <c r="AF225" s="9"/>
      <c r="AG225" s="4"/>
      <c r="AH225" s="9"/>
      <c r="AI225" s="4"/>
      <c r="AJ225" s="9"/>
      <c r="AM225"/>
      <c r="AP225"/>
    </row>
    <row r="226" spans="1:42" x14ac:dyDescent="0.25">
      <c r="A226" s="4"/>
      <c r="B226" s="9"/>
      <c r="C226" s="4"/>
      <c r="D226" s="9"/>
      <c r="E226" s="4"/>
      <c r="F226" s="9"/>
      <c r="G226" s="4"/>
      <c r="H226" s="9"/>
      <c r="I226" s="4"/>
      <c r="J226" s="9"/>
      <c r="K226" s="4"/>
      <c r="L226" s="9"/>
      <c r="M226" s="4"/>
      <c r="N226" s="9"/>
      <c r="O226" s="4"/>
      <c r="P226" s="9"/>
      <c r="Q226" s="4"/>
      <c r="R226" s="9"/>
      <c r="S226" s="4"/>
      <c r="T226" s="9"/>
      <c r="U226" s="4"/>
      <c r="V226" s="9"/>
      <c r="W226" s="4"/>
      <c r="X226" s="9"/>
      <c r="Y226" s="4"/>
      <c r="Z226" s="9"/>
      <c r="AA226" s="4"/>
      <c r="AB226" s="9"/>
      <c r="AC226" s="4"/>
      <c r="AD226" s="9"/>
      <c r="AE226" s="4"/>
      <c r="AF226" s="9"/>
      <c r="AG226" s="4"/>
      <c r="AH226" s="9"/>
      <c r="AI226" s="4"/>
      <c r="AJ226" s="9"/>
      <c r="AM226"/>
      <c r="AP226"/>
    </row>
    <row r="227" spans="1:42" x14ac:dyDescent="0.25">
      <c r="A227" s="4"/>
      <c r="B227" s="9"/>
      <c r="C227" s="4"/>
      <c r="D227" s="9"/>
      <c r="E227" s="4"/>
      <c r="F227" s="9"/>
      <c r="G227" s="4"/>
      <c r="H227" s="9"/>
      <c r="I227" s="4"/>
      <c r="J227" s="9"/>
      <c r="K227" s="4"/>
      <c r="L227" s="9"/>
      <c r="M227" s="4"/>
      <c r="N227" s="9"/>
      <c r="O227" s="4"/>
      <c r="P227" s="9"/>
      <c r="Q227" s="4"/>
      <c r="R227" s="9"/>
      <c r="S227" s="4"/>
      <c r="T227" s="9"/>
      <c r="U227" s="4"/>
      <c r="V227" s="9"/>
      <c r="W227" s="4"/>
      <c r="X227" s="9"/>
      <c r="Y227" s="4"/>
      <c r="Z227" s="9"/>
      <c r="AA227" s="4"/>
      <c r="AB227" s="9"/>
      <c r="AC227" s="4"/>
      <c r="AD227" s="9"/>
      <c r="AE227" s="4"/>
      <c r="AF227" s="9"/>
      <c r="AG227" s="4"/>
      <c r="AH227" s="9"/>
      <c r="AI227" s="4"/>
      <c r="AJ227" s="9"/>
      <c r="AM227"/>
      <c r="AP227"/>
    </row>
    <row r="228" spans="1:42" x14ac:dyDescent="0.25">
      <c r="A228" s="4"/>
      <c r="B228" s="9"/>
      <c r="C228" s="4"/>
      <c r="D228" s="9"/>
      <c r="E228" s="4"/>
      <c r="F228" s="9"/>
      <c r="G228" s="4"/>
      <c r="H228" s="9"/>
      <c r="I228" s="4"/>
      <c r="J228" s="9"/>
      <c r="K228" s="4"/>
      <c r="L228" s="9"/>
      <c r="M228" s="4"/>
      <c r="N228" s="9"/>
      <c r="O228" s="4"/>
      <c r="P228" s="9"/>
      <c r="Q228" s="4"/>
      <c r="R228" s="9"/>
      <c r="S228" s="4"/>
      <c r="T228" s="9"/>
      <c r="U228" s="4"/>
      <c r="V228" s="9"/>
      <c r="W228" s="4"/>
      <c r="X228" s="9"/>
      <c r="Y228" s="4"/>
      <c r="Z228" s="9"/>
      <c r="AA228" s="4"/>
      <c r="AB228" s="9"/>
      <c r="AC228" s="4"/>
      <c r="AD228" s="9"/>
      <c r="AE228" s="4"/>
      <c r="AF228" s="9"/>
      <c r="AG228" s="4"/>
      <c r="AH228" s="9"/>
      <c r="AI228" s="4"/>
      <c r="AJ228" s="9"/>
      <c r="AM228"/>
      <c r="AP228"/>
    </row>
    <row r="229" spans="1:42" x14ac:dyDescent="0.25">
      <c r="A229" s="4"/>
      <c r="B229" s="9"/>
      <c r="C229" s="4"/>
      <c r="D229" s="9"/>
      <c r="E229" s="4"/>
      <c r="F229" s="9"/>
      <c r="G229" s="4"/>
      <c r="H229" s="9"/>
      <c r="I229" s="4"/>
      <c r="J229" s="9"/>
      <c r="K229" s="4"/>
      <c r="L229" s="9"/>
      <c r="M229" s="4"/>
      <c r="N229" s="9"/>
      <c r="O229" s="4"/>
      <c r="P229" s="9"/>
      <c r="Q229" s="4"/>
      <c r="R229" s="9"/>
      <c r="S229" s="4"/>
      <c r="T229" s="9"/>
      <c r="U229" s="4"/>
      <c r="V229" s="9"/>
      <c r="W229" s="4"/>
      <c r="X229" s="9"/>
      <c r="Y229" s="4"/>
      <c r="Z229" s="9"/>
      <c r="AA229" s="4"/>
      <c r="AB229" s="9"/>
      <c r="AC229" s="4"/>
      <c r="AD229" s="9"/>
      <c r="AE229" s="4"/>
      <c r="AF229" s="9"/>
      <c r="AG229" s="4"/>
      <c r="AH229" s="9"/>
      <c r="AI229" s="4"/>
      <c r="AJ229" s="9"/>
      <c r="AM229"/>
      <c r="AP229"/>
    </row>
    <row r="230" spans="1:42" x14ac:dyDescent="0.25">
      <c r="A230" s="4"/>
      <c r="B230" s="9"/>
      <c r="C230" s="4"/>
      <c r="D230" s="9"/>
      <c r="E230" s="4"/>
      <c r="F230" s="9"/>
      <c r="G230" s="4"/>
      <c r="H230" s="9"/>
      <c r="I230" s="4"/>
      <c r="J230" s="9"/>
      <c r="K230" s="4"/>
      <c r="L230" s="9"/>
      <c r="M230" s="4"/>
      <c r="N230" s="9"/>
      <c r="O230" s="4"/>
      <c r="P230" s="9"/>
      <c r="Q230" s="4"/>
      <c r="R230" s="9"/>
      <c r="S230" s="4"/>
      <c r="T230" s="9"/>
      <c r="U230" s="4"/>
      <c r="V230" s="9"/>
      <c r="W230" s="4"/>
      <c r="X230" s="9"/>
      <c r="Y230" s="4"/>
      <c r="Z230" s="9"/>
      <c r="AA230" s="4"/>
      <c r="AB230" s="9"/>
      <c r="AC230" s="4"/>
      <c r="AD230" s="9"/>
      <c r="AE230" s="4"/>
      <c r="AF230" s="9"/>
      <c r="AG230" s="4"/>
      <c r="AH230" s="9"/>
      <c r="AI230" s="4"/>
      <c r="AJ230" s="9"/>
      <c r="AM230"/>
      <c r="AP230"/>
    </row>
    <row r="231" spans="1:42" x14ac:dyDescent="0.25">
      <c r="A231" s="4"/>
      <c r="B231" s="9"/>
      <c r="C231" s="4"/>
      <c r="D231" s="9"/>
      <c r="E231" s="4"/>
      <c r="F231" s="9"/>
      <c r="G231" s="4"/>
      <c r="H231" s="9"/>
      <c r="I231" s="4"/>
      <c r="J231" s="9"/>
      <c r="K231" s="4"/>
      <c r="L231" s="9"/>
      <c r="M231" s="4"/>
      <c r="N231" s="9"/>
      <c r="O231" s="4"/>
      <c r="P231" s="9"/>
      <c r="Q231" s="4"/>
      <c r="R231" s="9"/>
      <c r="S231" s="4"/>
      <c r="T231" s="9"/>
      <c r="U231" s="4"/>
      <c r="V231" s="9"/>
      <c r="W231" s="4"/>
      <c r="X231" s="9"/>
      <c r="Y231" s="4"/>
      <c r="Z231" s="9"/>
      <c r="AA231" s="4"/>
      <c r="AB231" s="9"/>
      <c r="AC231" s="4"/>
      <c r="AD231" s="9"/>
      <c r="AE231" s="4"/>
      <c r="AF231" s="9"/>
      <c r="AG231" s="4"/>
      <c r="AH231" s="9"/>
      <c r="AI231" s="4"/>
      <c r="AJ231" s="9"/>
      <c r="AM231"/>
      <c r="AP231"/>
    </row>
    <row r="232" spans="1:42" x14ac:dyDescent="0.25">
      <c r="A232" s="4"/>
      <c r="B232" s="9"/>
      <c r="C232" s="4"/>
      <c r="D232" s="9"/>
      <c r="E232" s="4"/>
      <c r="F232" s="9"/>
      <c r="G232" s="4"/>
      <c r="H232" s="9"/>
      <c r="I232" s="4"/>
      <c r="J232" s="9"/>
      <c r="K232" s="4"/>
      <c r="L232" s="9"/>
      <c r="M232" s="4"/>
      <c r="N232" s="9"/>
      <c r="O232" s="4"/>
      <c r="P232" s="9"/>
      <c r="Q232" s="4"/>
      <c r="R232" s="9"/>
      <c r="S232" s="4"/>
      <c r="T232" s="9"/>
      <c r="U232" s="4"/>
      <c r="V232" s="9"/>
      <c r="W232" s="4"/>
      <c r="X232" s="9"/>
      <c r="Y232" s="4"/>
      <c r="Z232" s="9"/>
      <c r="AA232" s="4"/>
      <c r="AB232" s="9"/>
      <c r="AC232" s="4"/>
      <c r="AD232" s="9"/>
      <c r="AE232" s="4"/>
      <c r="AF232" s="9"/>
      <c r="AG232" s="4"/>
      <c r="AH232" s="9"/>
      <c r="AI232" s="4"/>
      <c r="AJ232" s="9"/>
      <c r="AM232"/>
      <c r="AP232"/>
    </row>
    <row r="233" spans="1:42" x14ac:dyDescent="0.25">
      <c r="A233" s="4"/>
      <c r="B233" s="9"/>
      <c r="C233" s="4"/>
      <c r="D233" s="9"/>
      <c r="E233" s="4"/>
      <c r="F233" s="9"/>
      <c r="G233" s="4"/>
      <c r="H233" s="9"/>
      <c r="I233" s="4"/>
      <c r="J233" s="9"/>
      <c r="K233" s="4"/>
      <c r="L233" s="9"/>
      <c r="M233" s="4"/>
      <c r="N233" s="9"/>
      <c r="O233" s="4"/>
      <c r="P233" s="9"/>
      <c r="Q233" s="4"/>
      <c r="R233" s="9"/>
      <c r="S233" s="4"/>
      <c r="T233" s="9"/>
      <c r="U233" s="4"/>
      <c r="V233" s="9"/>
      <c r="W233" s="4"/>
      <c r="X233" s="9"/>
      <c r="Y233" s="4"/>
      <c r="Z233" s="9"/>
      <c r="AA233" s="4"/>
      <c r="AB233" s="9"/>
      <c r="AC233" s="4"/>
      <c r="AD233" s="9"/>
      <c r="AE233" s="4"/>
      <c r="AF233" s="9"/>
      <c r="AG233" s="4"/>
      <c r="AH233" s="9"/>
      <c r="AI233" s="4"/>
      <c r="AJ233" s="9"/>
      <c r="AM233"/>
      <c r="AP233"/>
    </row>
    <row r="234" spans="1:42" x14ac:dyDescent="0.25">
      <c r="A234" s="4"/>
      <c r="B234" s="9"/>
      <c r="C234" s="4"/>
      <c r="D234" s="9"/>
      <c r="E234" s="4"/>
      <c r="F234" s="9"/>
      <c r="G234" s="4"/>
      <c r="H234" s="9"/>
      <c r="I234" s="4"/>
      <c r="J234" s="9"/>
      <c r="K234" s="4"/>
      <c r="L234" s="9"/>
      <c r="M234" s="4"/>
      <c r="N234" s="9"/>
      <c r="O234" s="4"/>
      <c r="P234" s="9"/>
      <c r="Q234" s="4"/>
      <c r="R234" s="9"/>
      <c r="S234" s="4"/>
      <c r="T234" s="9"/>
      <c r="U234" s="4"/>
      <c r="V234" s="9"/>
      <c r="W234" s="4"/>
      <c r="X234" s="9"/>
      <c r="Y234" s="4"/>
      <c r="Z234" s="9"/>
      <c r="AA234" s="4"/>
      <c r="AB234" s="9"/>
      <c r="AC234" s="4"/>
      <c r="AD234" s="9"/>
      <c r="AE234" s="4"/>
      <c r="AF234" s="9"/>
      <c r="AG234" s="4"/>
      <c r="AH234" s="9"/>
      <c r="AI234" s="4"/>
      <c r="AJ234" s="9"/>
      <c r="AM234"/>
      <c r="AP234"/>
    </row>
    <row r="235" spans="1:42" x14ac:dyDescent="0.25">
      <c r="A235" s="4"/>
      <c r="B235" s="9"/>
      <c r="C235" s="4"/>
      <c r="D235" s="9"/>
      <c r="E235" s="4"/>
      <c r="F235" s="9"/>
      <c r="G235" s="4"/>
      <c r="H235" s="9"/>
      <c r="I235" s="4"/>
      <c r="J235" s="9"/>
      <c r="K235" s="4"/>
      <c r="L235" s="9"/>
      <c r="M235" s="4"/>
      <c r="N235" s="9"/>
      <c r="O235" s="4"/>
      <c r="P235" s="9"/>
      <c r="Q235" s="4"/>
      <c r="R235" s="9"/>
      <c r="S235" s="4"/>
      <c r="T235" s="9"/>
      <c r="U235" s="4"/>
      <c r="V235" s="9"/>
      <c r="W235" s="4"/>
      <c r="X235" s="9"/>
      <c r="Y235" s="4"/>
      <c r="Z235" s="9"/>
      <c r="AA235" s="4"/>
      <c r="AB235" s="9"/>
      <c r="AC235" s="4"/>
      <c r="AD235" s="9"/>
      <c r="AE235" s="4"/>
      <c r="AF235" s="9"/>
      <c r="AG235" s="4"/>
      <c r="AH235" s="9"/>
      <c r="AI235" s="4"/>
      <c r="AJ235" s="9"/>
      <c r="AM235"/>
      <c r="AP235"/>
    </row>
    <row r="236" spans="1:42" x14ac:dyDescent="0.25">
      <c r="A236" s="4"/>
      <c r="B236" s="9"/>
      <c r="C236" s="4"/>
      <c r="D236" s="9"/>
      <c r="E236" s="4"/>
      <c r="F236" s="9"/>
      <c r="G236" s="4"/>
      <c r="H236" s="9"/>
      <c r="I236" s="4"/>
      <c r="J236" s="9"/>
      <c r="K236" s="4"/>
      <c r="L236" s="9"/>
      <c r="M236" s="4"/>
      <c r="N236" s="9"/>
      <c r="O236" s="4"/>
      <c r="P236" s="9"/>
      <c r="Q236" s="4"/>
      <c r="R236" s="9"/>
      <c r="S236" s="4"/>
      <c r="T236" s="9"/>
      <c r="U236" s="4"/>
      <c r="V236" s="9"/>
      <c r="W236" s="4"/>
      <c r="X236" s="9"/>
      <c r="Y236" s="4"/>
      <c r="Z236" s="9"/>
      <c r="AA236" s="4"/>
      <c r="AB236" s="9"/>
      <c r="AC236" s="4"/>
      <c r="AD236" s="9"/>
      <c r="AE236" s="4"/>
      <c r="AF236" s="9"/>
      <c r="AG236" s="4"/>
      <c r="AH236" s="9"/>
      <c r="AI236" s="4"/>
      <c r="AJ236" s="9"/>
      <c r="AM236"/>
      <c r="AP236"/>
    </row>
    <row r="237" spans="1:42" x14ac:dyDescent="0.25">
      <c r="A237" s="4"/>
      <c r="B237" s="9"/>
      <c r="C237" s="4"/>
      <c r="D237" s="9"/>
      <c r="E237" s="4"/>
      <c r="F237" s="9"/>
      <c r="G237" s="4"/>
      <c r="H237" s="9"/>
      <c r="I237" s="4"/>
      <c r="J237" s="9"/>
      <c r="K237" s="4"/>
      <c r="L237" s="9"/>
      <c r="M237" s="4"/>
      <c r="N237" s="9"/>
      <c r="O237" s="4"/>
      <c r="P237" s="9"/>
      <c r="Q237" s="4"/>
      <c r="R237" s="9"/>
      <c r="S237" s="4"/>
      <c r="T237" s="9"/>
      <c r="U237" s="4"/>
      <c r="V237" s="9"/>
      <c r="W237" s="4"/>
      <c r="X237" s="9"/>
      <c r="Y237" s="4"/>
      <c r="Z237" s="9"/>
      <c r="AA237" s="4"/>
      <c r="AB237" s="9"/>
      <c r="AC237" s="4"/>
      <c r="AD237" s="9"/>
      <c r="AE237" s="4"/>
      <c r="AF237" s="9"/>
      <c r="AG237" s="4"/>
      <c r="AH237" s="9"/>
      <c r="AI237" s="4"/>
      <c r="AJ237" s="9"/>
      <c r="AM237"/>
      <c r="AP237"/>
    </row>
    <row r="238" spans="1:42" x14ac:dyDescent="0.25">
      <c r="A238" s="4"/>
      <c r="B238" s="9"/>
      <c r="C238" s="4"/>
      <c r="D238" s="9"/>
      <c r="E238" s="4"/>
      <c r="F238" s="9"/>
      <c r="G238" s="4"/>
      <c r="H238" s="9"/>
      <c r="I238" s="4"/>
      <c r="J238" s="9"/>
      <c r="K238" s="4"/>
      <c r="L238" s="9"/>
      <c r="M238" s="4"/>
      <c r="N238" s="9"/>
      <c r="O238" s="4"/>
      <c r="P238" s="9"/>
      <c r="Q238" s="4"/>
      <c r="R238" s="9"/>
      <c r="S238" s="4"/>
      <c r="T238" s="9"/>
      <c r="U238" s="4"/>
      <c r="V238" s="9"/>
      <c r="W238" s="4"/>
      <c r="X238" s="9"/>
      <c r="Y238" s="4"/>
      <c r="Z238" s="9"/>
      <c r="AA238" s="4"/>
      <c r="AB238" s="9"/>
      <c r="AC238" s="4"/>
      <c r="AD238" s="9"/>
      <c r="AE238" s="4"/>
      <c r="AF238" s="9"/>
      <c r="AG238" s="4"/>
      <c r="AH238" s="9"/>
      <c r="AI238" s="4"/>
      <c r="AJ238" s="9"/>
      <c r="AM238"/>
      <c r="AP238"/>
    </row>
    <row r="239" spans="1:42" x14ac:dyDescent="0.25">
      <c r="A239" s="4"/>
      <c r="B239" s="9"/>
      <c r="C239" s="4"/>
      <c r="D239" s="9"/>
      <c r="E239" s="4"/>
      <c r="F239" s="9"/>
      <c r="G239" s="4"/>
      <c r="H239" s="9"/>
      <c r="I239" s="4"/>
      <c r="J239" s="9"/>
      <c r="K239" s="4"/>
      <c r="L239" s="9"/>
      <c r="M239" s="4"/>
      <c r="N239" s="9"/>
      <c r="O239" s="4"/>
      <c r="P239" s="9"/>
      <c r="Q239" s="4"/>
      <c r="R239" s="9"/>
      <c r="S239" s="4"/>
      <c r="T239" s="9"/>
      <c r="U239" s="4"/>
      <c r="V239" s="9"/>
      <c r="W239" s="4"/>
      <c r="X239" s="9"/>
      <c r="Y239" s="4"/>
      <c r="Z239" s="9"/>
      <c r="AA239" s="4"/>
      <c r="AB239" s="9"/>
      <c r="AC239" s="4"/>
      <c r="AD239" s="9"/>
      <c r="AE239" s="4"/>
      <c r="AF239" s="9"/>
      <c r="AG239" s="4"/>
      <c r="AH239" s="9"/>
      <c r="AI239" s="4"/>
      <c r="AJ239" s="9"/>
      <c r="AM239"/>
      <c r="AP239"/>
    </row>
    <row r="240" spans="1:42" x14ac:dyDescent="0.25">
      <c r="A240" s="4"/>
      <c r="B240" s="9"/>
      <c r="C240" s="4"/>
      <c r="D240" s="9"/>
      <c r="E240" s="4"/>
      <c r="F240" s="9"/>
      <c r="G240" s="4"/>
      <c r="H240" s="9"/>
      <c r="I240" s="4"/>
      <c r="J240" s="9"/>
      <c r="K240" s="4"/>
      <c r="L240" s="9"/>
      <c r="M240" s="4"/>
      <c r="N240" s="9"/>
      <c r="O240" s="4"/>
      <c r="P240" s="9"/>
      <c r="Q240" s="4"/>
      <c r="R240" s="9"/>
      <c r="S240" s="4"/>
      <c r="T240" s="9"/>
      <c r="U240" s="4"/>
      <c r="V240" s="9"/>
      <c r="W240" s="4"/>
      <c r="X240" s="9"/>
      <c r="Y240" s="4"/>
      <c r="Z240" s="9"/>
      <c r="AA240" s="4"/>
      <c r="AB240" s="9"/>
      <c r="AC240" s="4"/>
      <c r="AD240" s="9"/>
      <c r="AE240" s="4"/>
      <c r="AF240" s="9"/>
      <c r="AG240" s="4"/>
      <c r="AH240" s="9"/>
      <c r="AI240" s="4"/>
      <c r="AJ240" s="9"/>
      <c r="AM240"/>
      <c r="AP240"/>
    </row>
    <row r="241" spans="1:42" x14ac:dyDescent="0.25">
      <c r="A241" s="4"/>
      <c r="B241" s="9"/>
      <c r="C241" s="4"/>
      <c r="D241" s="9"/>
      <c r="E241" s="4"/>
      <c r="F241" s="9"/>
      <c r="G241" s="4"/>
      <c r="H241" s="9"/>
      <c r="I241" s="4"/>
      <c r="J241" s="9"/>
      <c r="K241" s="4"/>
      <c r="L241" s="9"/>
      <c r="M241" s="4"/>
      <c r="N241" s="9"/>
      <c r="O241" s="4"/>
      <c r="P241" s="9"/>
      <c r="Q241" s="4"/>
      <c r="R241" s="9"/>
      <c r="S241" s="4"/>
      <c r="T241" s="9"/>
      <c r="U241" s="4"/>
      <c r="V241" s="9"/>
      <c r="W241" s="4"/>
      <c r="X241" s="9"/>
      <c r="Y241" s="4"/>
      <c r="Z241" s="9"/>
      <c r="AA241" s="4"/>
      <c r="AB241" s="9"/>
      <c r="AC241" s="4"/>
      <c r="AD241" s="9"/>
      <c r="AE241" s="4"/>
      <c r="AF241" s="9"/>
      <c r="AG241" s="4"/>
      <c r="AH241" s="9"/>
      <c r="AI241" s="4"/>
      <c r="AJ241" s="9"/>
      <c r="AM241"/>
      <c r="AP241"/>
    </row>
    <row r="242" spans="1:42" x14ac:dyDescent="0.25">
      <c r="A242" s="4"/>
      <c r="B242" s="9"/>
      <c r="C242" s="4"/>
      <c r="D242" s="9"/>
      <c r="E242" s="4"/>
      <c r="F242" s="9"/>
      <c r="G242" s="4"/>
      <c r="H242" s="9"/>
      <c r="I242" s="4"/>
      <c r="J242" s="9"/>
      <c r="K242" s="4"/>
      <c r="L242" s="9"/>
      <c r="M242" s="4"/>
      <c r="N242" s="9"/>
      <c r="O242" s="4"/>
      <c r="P242" s="9"/>
      <c r="Q242" s="4"/>
      <c r="R242" s="9"/>
      <c r="S242" s="4"/>
      <c r="T242" s="9"/>
      <c r="U242" s="4"/>
      <c r="V242" s="9"/>
      <c r="W242" s="4"/>
      <c r="X242" s="9"/>
      <c r="Y242" s="4"/>
      <c r="Z242" s="9"/>
      <c r="AA242" s="4"/>
      <c r="AB242" s="9"/>
      <c r="AC242" s="4"/>
      <c r="AD242" s="9"/>
      <c r="AE242" s="4"/>
      <c r="AF242" s="9"/>
      <c r="AG242" s="4"/>
      <c r="AH242" s="9"/>
      <c r="AI242" s="4"/>
      <c r="AJ242" s="9"/>
      <c r="AM242"/>
      <c r="AP242"/>
    </row>
    <row r="243" spans="1:42" x14ac:dyDescent="0.25">
      <c r="A243" s="4"/>
      <c r="B243" s="9"/>
      <c r="C243" s="4"/>
      <c r="D243" s="9"/>
      <c r="E243" s="4"/>
      <c r="F243" s="9"/>
      <c r="G243" s="4"/>
      <c r="H243" s="9"/>
      <c r="I243" s="4"/>
      <c r="J243" s="9"/>
      <c r="K243" s="4"/>
      <c r="L243" s="9"/>
      <c r="M243" s="4"/>
      <c r="N243" s="9"/>
      <c r="O243" s="4"/>
      <c r="P243" s="9"/>
      <c r="Q243" s="4"/>
      <c r="R243" s="9"/>
      <c r="S243" s="4"/>
      <c r="T243" s="9"/>
      <c r="U243" s="4"/>
      <c r="V243" s="9"/>
      <c r="W243" s="4"/>
      <c r="X243" s="9"/>
      <c r="Y243" s="4"/>
      <c r="Z243" s="9"/>
      <c r="AA243" s="4"/>
      <c r="AB243" s="9"/>
      <c r="AC243" s="4"/>
      <c r="AD243" s="9"/>
      <c r="AE243" s="4"/>
      <c r="AF243" s="9"/>
      <c r="AG243" s="4"/>
      <c r="AH243" s="9"/>
      <c r="AI243" s="4"/>
      <c r="AJ243" s="9"/>
      <c r="AM243"/>
      <c r="AP243"/>
    </row>
    <row r="244" spans="1:42" x14ac:dyDescent="0.25">
      <c r="A244" s="4"/>
      <c r="B244" s="9"/>
      <c r="C244" s="4"/>
      <c r="D244" s="9"/>
      <c r="E244" s="4"/>
      <c r="F244" s="9"/>
      <c r="G244" s="4"/>
      <c r="H244" s="9"/>
      <c r="I244" s="4"/>
      <c r="J244" s="9"/>
      <c r="K244" s="4"/>
      <c r="L244" s="9"/>
      <c r="M244" s="4"/>
      <c r="N244" s="9"/>
      <c r="O244" s="4"/>
      <c r="P244" s="9"/>
      <c r="Q244" s="4"/>
      <c r="R244" s="9"/>
      <c r="S244" s="4"/>
      <c r="T244" s="9"/>
      <c r="U244" s="4"/>
      <c r="V244" s="9"/>
      <c r="W244" s="4"/>
      <c r="X244" s="9"/>
      <c r="Y244" s="4"/>
      <c r="Z244" s="9"/>
      <c r="AA244" s="4"/>
      <c r="AB244" s="9"/>
      <c r="AC244" s="4"/>
      <c r="AD244" s="9"/>
      <c r="AE244" s="4"/>
      <c r="AF244" s="9"/>
      <c r="AG244" s="4"/>
      <c r="AH244" s="9"/>
      <c r="AI244" s="4"/>
      <c r="AJ244" s="9"/>
      <c r="AM244"/>
      <c r="AP244"/>
    </row>
    <row r="245" spans="1:42" x14ac:dyDescent="0.25">
      <c r="A245" s="4"/>
      <c r="B245" s="9"/>
      <c r="C245" s="4"/>
      <c r="D245" s="9"/>
      <c r="E245" s="4"/>
      <c r="F245" s="9"/>
      <c r="G245" s="4"/>
      <c r="H245" s="9"/>
      <c r="I245" s="4"/>
      <c r="J245" s="9"/>
      <c r="K245" s="4"/>
      <c r="L245" s="9"/>
      <c r="M245" s="4"/>
      <c r="N245" s="9"/>
      <c r="O245" s="4"/>
      <c r="P245" s="9"/>
      <c r="Q245" s="4"/>
      <c r="R245" s="9"/>
      <c r="S245" s="4"/>
      <c r="T245" s="9"/>
      <c r="U245" s="4"/>
      <c r="V245" s="9"/>
      <c r="W245" s="4"/>
      <c r="X245" s="9"/>
      <c r="Y245" s="4"/>
      <c r="Z245" s="9"/>
      <c r="AA245" s="4"/>
      <c r="AB245" s="9"/>
      <c r="AC245" s="4"/>
      <c r="AD245" s="9"/>
      <c r="AE245" s="4"/>
      <c r="AF245" s="9"/>
      <c r="AG245" s="4"/>
      <c r="AH245" s="9"/>
      <c r="AI245" s="4"/>
      <c r="AJ245" s="9"/>
      <c r="AM245"/>
      <c r="AP245"/>
    </row>
    <row r="246" spans="1:42" x14ac:dyDescent="0.25">
      <c r="A246" s="4"/>
      <c r="B246" s="9"/>
      <c r="C246" s="4"/>
      <c r="D246" s="9"/>
      <c r="E246" s="4"/>
      <c r="F246" s="9"/>
      <c r="G246" s="4"/>
      <c r="H246" s="9"/>
      <c r="I246" s="4"/>
      <c r="J246" s="9"/>
      <c r="K246" s="4"/>
      <c r="L246" s="9"/>
      <c r="M246" s="4"/>
      <c r="N246" s="9"/>
      <c r="O246" s="4"/>
      <c r="P246" s="9"/>
      <c r="Q246" s="4"/>
      <c r="R246" s="9"/>
      <c r="S246" s="4"/>
      <c r="T246" s="9"/>
      <c r="U246" s="4"/>
      <c r="V246" s="9"/>
      <c r="W246" s="4"/>
      <c r="X246" s="9"/>
      <c r="Y246" s="4"/>
      <c r="Z246" s="9"/>
      <c r="AA246" s="4"/>
      <c r="AB246" s="9"/>
      <c r="AC246" s="4"/>
      <c r="AD246" s="9"/>
      <c r="AE246" s="4"/>
      <c r="AF246" s="9"/>
      <c r="AG246" s="4"/>
      <c r="AH246" s="9"/>
      <c r="AI246" s="4"/>
      <c r="AJ246" s="9"/>
      <c r="AM246"/>
      <c r="AP246"/>
    </row>
    <row r="247" spans="1:42" x14ac:dyDescent="0.25">
      <c r="A247" s="4"/>
      <c r="B247" s="9"/>
      <c r="C247" s="4"/>
      <c r="D247" s="9"/>
      <c r="E247" s="4"/>
      <c r="F247" s="9"/>
      <c r="G247" s="4"/>
      <c r="H247" s="9"/>
      <c r="I247" s="4"/>
      <c r="J247" s="9"/>
      <c r="K247" s="4"/>
      <c r="L247" s="9"/>
      <c r="M247" s="4"/>
      <c r="N247" s="9"/>
      <c r="O247" s="4"/>
      <c r="P247" s="9"/>
      <c r="Q247" s="4"/>
      <c r="R247" s="9"/>
      <c r="S247" s="4"/>
      <c r="T247" s="9"/>
      <c r="U247" s="4"/>
      <c r="V247" s="9"/>
      <c r="W247" s="4"/>
      <c r="X247" s="9"/>
      <c r="Y247" s="4"/>
      <c r="Z247" s="9"/>
      <c r="AA247" s="4"/>
      <c r="AB247" s="9"/>
      <c r="AC247" s="4"/>
      <c r="AD247" s="9"/>
      <c r="AE247" s="4"/>
      <c r="AF247" s="9"/>
      <c r="AG247" s="4"/>
      <c r="AH247" s="9"/>
      <c r="AI247" s="4"/>
      <c r="AJ247" s="9"/>
      <c r="AM247"/>
      <c r="AP247"/>
    </row>
    <row r="248" spans="1:42" x14ac:dyDescent="0.25">
      <c r="A248" s="4"/>
      <c r="B248" s="9"/>
      <c r="C248" s="4"/>
      <c r="D248" s="9"/>
      <c r="E248" s="4"/>
      <c r="F248" s="9"/>
      <c r="G248" s="4"/>
      <c r="H248" s="9"/>
      <c r="I248" s="4"/>
      <c r="J248" s="9"/>
      <c r="K248" s="4"/>
      <c r="L248" s="9"/>
      <c r="M248" s="4"/>
      <c r="N248" s="9"/>
      <c r="O248" s="4"/>
      <c r="P248" s="9"/>
      <c r="Q248" s="4"/>
      <c r="R248" s="9"/>
      <c r="S248" s="4"/>
      <c r="T248" s="9"/>
      <c r="U248" s="4"/>
      <c r="V248" s="9"/>
      <c r="W248" s="4"/>
      <c r="X248" s="9"/>
      <c r="Y248" s="4"/>
      <c r="Z248" s="9"/>
      <c r="AA248" s="4"/>
      <c r="AB248" s="9"/>
      <c r="AC248" s="4"/>
      <c r="AD248" s="9"/>
      <c r="AE248" s="4"/>
      <c r="AF248" s="9"/>
      <c r="AG248" s="4"/>
      <c r="AH248" s="9"/>
      <c r="AI248" s="4"/>
      <c r="AJ248" s="9"/>
      <c r="AM248"/>
      <c r="AP248"/>
    </row>
    <row r="249" spans="1:42" x14ac:dyDescent="0.25">
      <c r="A249" s="4"/>
      <c r="B249" s="9"/>
      <c r="C249" s="4"/>
      <c r="D249" s="9"/>
      <c r="E249" s="4"/>
      <c r="F249" s="9"/>
      <c r="G249" s="4"/>
      <c r="H249" s="9"/>
      <c r="I249" s="4"/>
      <c r="J249" s="9"/>
      <c r="K249" s="4"/>
      <c r="L249" s="9"/>
      <c r="M249" s="4"/>
      <c r="N249" s="9"/>
      <c r="O249" s="4"/>
      <c r="P249" s="9"/>
      <c r="Q249" s="4"/>
      <c r="R249" s="9"/>
      <c r="S249" s="4"/>
      <c r="T249" s="9"/>
      <c r="U249" s="4"/>
      <c r="V249" s="9"/>
      <c r="W249" s="4"/>
      <c r="X249" s="9"/>
      <c r="Y249" s="4"/>
      <c r="Z249" s="9"/>
      <c r="AA249" s="4"/>
      <c r="AB249" s="9"/>
      <c r="AC249" s="4"/>
      <c r="AD249" s="9"/>
      <c r="AE249" s="4"/>
      <c r="AF249" s="9"/>
      <c r="AG249" s="4"/>
      <c r="AH249" s="9"/>
      <c r="AI249" s="4"/>
      <c r="AJ249" s="9"/>
      <c r="AM249"/>
      <c r="AP249"/>
    </row>
    <row r="250" spans="1:42" x14ac:dyDescent="0.25">
      <c r="A250" s="4"/>
      <c r="B250" s="9"/>
      <c r="C250" s="4"/>
      <c r="D250" s="9"/>
      <c r="E250" s="4"/>
      <c r="F250" s="9"/>
      <c r="G250" s="4"/>
      <c r="H250" s="9"/>
      <c r="I250" s="4"/>
      <c r="J250" s="9"/>
      <c r="K250" s="4"/>
      <c r="L250" s="9"/>
      <c r="M250" s="4"/>
      <c r="N250" s="9"/>
      <c r="O250" s="4"/>
      <c r="P250" s="9"/>
      <c r="Q250" s="4"/>
      <c r="R250" s="9"/>
      <c r="S250" s="4"/>
      <c r="T250" s="9"/>
      <c r="U250" s="4"/>
      <c r="V250" s="9"/>
      <c r="W250" s="4"/>
      <c r="X250" s="9"/>
      <c r="Y250" s="4"/>
      <c r="Z250" s="9"/>
      <c r="AA250" s="4"/>
      <c r="AB250" s="9"/>
      <c r="AC250" s="4"/>
      <c r="AD250" s="9"/>
      <c r="AE250" s="4"/>
      <c r="AF250" s="9"/>
      <c r="AG250" s="4"/>
      <c r="AH250" s="9"/>
      <c r="AI250" s="4"/>
      <c r="AJ250" s="9"/>
      <c r="AM250"/>
      <c r="AP250"/>
    </row>
    <row r="251" spans="1:42" x14ac:dyDescent="0.25">
      <c r="A251" s="4"/>
      <c r="B251" s="9"/>
      <c r="C251" s="4"/>
      <c r="D251" s="9"/>
      <c r="E251" s="4"/>
      <c r="F251" s="9"/>
      <c r="G251" s="4"/>
      <c r="H251" s="9"/>
      <c r="I251" s="4"/>
      <c r="J251" s="9"/>
      <c r="K251" s="4"/>
      <c r="L251" s="9"/>
      <c r="M251" s="4"/>
      <c r="N251" s="9"/>
      <c r="O251" s="4"/>
      <c r="P251" s="9"/>
      <c r="Q251" s="4"/>
      <c r="R251" s="9"/>
      <c r="S251" s="4"/>
      <c r="T251" s="9"/>
      <c r="U251" s="4"/>
      <c r="V251" s="9"/>
      <c r="W251" s="4"/>
      <c r="X251" s="9"/>
      <c r="Y251" s="4"/>
      <c r="Z251" s="9"/>
      <c r="AA251" s="4"/>
      <c r="AB251" s="9"/>
      <c r="AC251" s="4"/>
      <c r="AD251" s="9"/>
      <c r="AE251" s="4"/>
      <c r="AF251" s="9"/>
      <c r="AG251" s="4"/>
      <c r="AH251" s="9"/>
      <c r="AI251" s="4"/>
      <c r="AJ251" s="9"/>
      <c r="AM251"/>
      <c r="AP251"/>
    </row>
    <row r="252" spans="1:42" x14ac:dyDescent="0.25">
      <c r="A252" s="4"/>
      <c r="B252" s="9"/>
      <c r="C252" s="4"/>
      <c r="D252" s="9"/>
      <c r="E252" s="4"/>
      <c r="F252" s="9"/>
      <c r="G252" s="4"/>
      <c r="H252" s="9"/>
      <c r="I252" s="4"/>
      <c r="J252" s="9"/>
      <c r="K252" s="4"/>
      <c r="L252" s="9"/>
      <c r="M252" s="4"/>
      <c r="N252" s="9"/>
      <c r="O252" s="4"/>
      <c r="P252" s="9"/>
      <c r="Q252" s="4"/>
      <c r="R252" s="9"/>
      <c r="S252" s="4"/>
      <c r="T252" s="9"/>
      <c r="U252" s="4"/>
      <c r="V252" s="9"/>
      <c r="W252" s="4"/>
      <c r="X252" s="9"/>
      <c r="Y252" s="4"/>
      <c r="Z252" s="9"/>
      <c r="AA252" s="4"/>
      <c r="AB252" s="9"/>
      <c r="AC252" s="4"/>
      <c r="AD252" s="9"/>
      <c r="AE252" s="4"/>
      <c r="AF252" s="9"/>
      <c r="AG252" s="4"/>
      <c r="AH252" s="9"/>
      <c r="AI252" s="4"/>
      <c r="AJ252" s="9"/>
      <c r="AM252"/>
      <c r="AP252"/>
    </row>
    <row r="253" spans="1:42" x14ac:dyDescent="0.25">
      <c r="A253" s="4"/>
      <c r="B253" s="9"/>
      <c r="C253" s="4"/>
      <c r="D253" s="9"/>
      <c r="E253" s="4"/>
      <c r="F253" s="9"/>
      <c r="G253" s="4"/>
      <c r="H253" s="9"/>
      <c r="I253" s="4"/>
      <c r="J253" s="9"/>
      <c r="K253" s="4"/>
      <c r="L253" s="9"/>
      <c r="M253" s="4"/>
      <c r="N253" s="9"/>
      <c r="O253" s="4"/>
      <c r="P253" s="9"/>
      <c r="Q253" s="4"/>
      <c r="R253" s="9"/>
      <c r="S253" s="4"/>
      <c r="T253" s="9"/>
      <c r="U253" s="4"/>
      <c r="V253" s="9"/>
      <c r="W253" s="4"/>
      <c r="X253" s="9"/>
      <c r="Y253" s="4"/>
      <c r="Z253" s="9"/>
      <c r="AA253" s="4"/>
      <c r="AB253" s="9"/>
      <c r="AC253" s="4"/>
      <c r="AD253" s="9"/>
      <c r="AE253" s="4"/>
      <c r="AF253" s="9"/>
      <c r="AG253" s="4"/>
      <c r="AH253" s="9"/>
      <c r="AI253" s="4"/>
      <c r="AJ253" s="9"/>
      <c r="AM253"/>
      <c r="AP253"/>
    </row>
    <row r="254" spans="1:42" x14ac:dyDescent="0.25">
      <c r="A254" s="4"/>
      <c r="B254" s="9"/>
      <c r="C254" s="4"/>
      <c r="D254" s="9"/>
      <c r="E254" s="4"/>
      <c r="F254" s="9"/>
      <c r="G254" s="4"/>
      <c r="H254" s="9"/>
      <c r="I254" s="4"/>
      <c r="J254" s="9"/>
      <c r="K254" s="4"/>
      <c r="L254" s="9"/>
      <c r="M254" s="4"/>
      <c r="N254" s="9"/>
      <c r="O254" s="4"/>
      <c r="P254" s="9"/>
      <c r="Q254" s="4"/>
      <c r="R254" s="9"/>
      <c r="S254" s="4"/>
      <c r="T254" s="9"/>
      <c r="U254" s="4"/>
      <c r="V254" s="9"/>
      <c r="W254" s="4"/>
      <c r="X254" s="9"/>
      <c r="Y254" s="4"/>
      <c r="Z254" s="9"/>
      <c r="AA254" s="4"/>
      <c r="AB254" s="9"/>
      <c r="AC254" s="4"/>
      <c r="AD254" s="9"/>
      <c r="AE254" s="4"/>
      <c r="AF254" s="9"/>
      <c r="AG254" s="4"/>
      <c r="AH254" s="9"/>
      <c r="AI254" s="4"/>
      <c r="AJ254" s="9"/>
      <c r="AM254"/>
      <c r="AP254"/>
    </row>
    <row r="255" spans="1:42" x14ac:dyDescent="0.25">
      <c r="A255" s="4"/>
      <c r="B255" s="9"/>
      <c r="C255" s="4"/>
      <c r="D255" s="9"/>
      <c r="E255" s="4"/>
      <c r="F255" s="9"/>
      <c r="G255" s="4"/>
      <c r="H255" s="9"/>
      <c r="I255" s="4"/>
      <c r="J255" s="9"/>
      <c r="K255" s="4"/>
      <c r="L255" s="9"/>
      <c r="M255" s="4"/>
      <c r="N255" s="9"/>
      <c r="O255" s="4"/>
      <c r="P255" s="9"/>
      <c r="Q255" s="4"/>
      <c r="R255" s="9"/>
      <c r="S255" s="4"/>
      <c r="T255" s="9"/>
      <c r="U255" s="4"/>
      <c r="V255" s="9"/>
      <c r="W255" s="4"/>
      <c r="X255" s="9"/>
      <c r="Y255" s="4"/>
      <c r="Z255" s="9"/>
      <c r="AA255" s="4"/>
      <c r="AB255" s="9"/>
      <c r="AC255" s="4"/>
      <c r="AD255" s="9"/>
      <c r="AE255" s="4"/>
      <c r="AF255" s="9"/>
      <c r="AG255" s="4"/>
      <c r="AH255" s="9"/>
      <c r="AI255" s="4"/>
      <c r="AJ255" s="9"/>
      <c r="AM255"/>
      <c r="AP255"/>
    </row>
    <row r="256" spans="1:42" x14ac:dyDescent="0.25">
      <c r="A256" s="4"/>
      <c r="B256" s="9"/>
      <c r="C256" s="4"/>
      <c r="D256" s="9"/>
      <c r="E256" s="4"/>
      <c r="F256" s="9"/>
      <c r="G256" s="4"/>
      <c r="H256" s="9"/>
      <c r="I256" s="4"/>
      <c r="J256" s="9"/>
      <c r="K256" s="4"/>
      <c r="L256" s="9"/>
      <c r="M256" s="4"/>
      <c r="N256" s="9"/>
      <c r="O256" s="4"/>
      <c r="P256" s="9"/>
      <c r="Q256" s="4"/>
      <c r="R256" s="9"/>
      <c r="S256" s="4"/>
      <c r="T256" s="9"/>
      <c r="U256" s="4"/>
      <c r="V256" s="9"/>
      <c r="W256" s="4"/>
      <c r="X256" s="9"/>
      <c r="Y256" s="4"/>
      <c r="Z256" s="9"/>
      <c r="AA256" s="4"/>
      <c r="AB256" s="9"/>
      <c r="AC256" s="4"/>
      <c r="AD256" s="9"/>
      <c r="AE256" s="4"/>
      <c r="AF256" s="9"/>
      <c r="AG256" s="4"/>
      <c r="AH256" s="9"/>
      <c r="AI256" s="4"/>
      <c r="AJ256" s="9"/>
      <c r="AM256"/>
      <c r="AP256"/>
    </row>
    <row r="257" spans="1:42" x14ac:dyDescent="0.25">
      <c r="A257" s="4"/>
      <c r="B257" s="9"/>
      <c r="C257" s="4"/>
      <c r="D257" s="9"/>
      <c r="E257" s="4"/>
      <c r="F257" s="9"/>
      <c r="G257" s="4"/>
      <c r="H257" s="9"/>
      <c r="I257" s="4"/>
      <c r="J257" s="9"/>
      <c r="K257" s="4"/>
      <c r="L257" s="9"/>
      <c r="M257" s="4"/>
      <c r="N257" s="9"/>
      <c r="O257" s="4"/>
      <c r="P257" s="9"/>
      <c r="Q257" s="4"/>
      <c r="R257" s="9"/>
      <c r="S257" s="4"/>
      <c r="T257" s="9"/>
      <c r="U257" s="4"/>
      <c r="V257" s="9"/>
      <c r="W257" s="4"/>
      <c r="X257" s="9"/>
      <c r="Y257" s="4"/>
      <c r="Z257" s="9"/>
      <c r="AA257" s="4"/>
      <c r="AB257" s="9"/>
      <c r="AC257" s="4"/>
      <c r="AD257" s="9"/>
      <c r="AE257" s="4"/>
      <c r="AF257" s="9"/>
      <c r="AG257" s="4"/>
      <c r="AH257" s="9"/>
      <c r="AI257" s="4"/>
      <c r="AJ257" s="9"/>
      <c r="AM257"/>
      <c r="AP257"/>
    </row>
    <row r="258" spans="1:42" x14ac:dyDescent="0.25">
      <c r="A258" s="4"/>
      <c r="B258" s="9"/>
      <c r="C258" s="4"/>
      <c r="D258" s="9"/>
      <c r="E258" s="4"/>
      <c r="F258" s="9"/>
      <c r="G258" s="4"/>
      <c r="H258" s="9"/>
      <c r="I258" s="4"/>
      <c r="J258" s="9"/>
      <c r="K258" s="4"/>
      <c r="L258" s="9"/>
      <c r="M258" s="4"/>
      <c r="N258" s="9"/>
      <c r="O258" s="4"/>
      <c r="P258" s="9"/>
      <c r="Q258" s="4"/>
      <c r="R258" s="9"/>
      <c r="S258" s="4"/>
      <c r="T258" s="9"/>
      <c r="U258" s="4"/>
      <c r="V258" s="9"/>
      <c r="W258" s="4"/>
      <c r="X258" s="9"/>
      <c r="Y258" s="4"/>
      <c r="Z258" s="9"/>
      <c r="AA258" s="4"/>
      <c r="AB258" s="9"/>
      <c r="AC258" s="4"/>
      <c r="AD258" s="9"/>
      <c r="AE258" s="4"/>
      <c r="AF258" s="9"/>
      <c r="AG258" s="4"/>
      <c r="AH258" s="9"/>
      <c r="AI258" s="4"/>
      <c r="AJ258" s="9"/>
      <c r="AM258"/>
      <c r="AP258"/>
    </row>
    <row r="259" spans="1:42" x14ac:dyDescent="0.25">
      <c r="A259" s="4"/>
      <c r="B259" s="9"/>
      <c r="C259" s="4"/>
      <c r="D259" s="9"/>
      <c r="E259" s="4"/>
      <c r="F259" s="9"/>
      <c r="G259" s="4"/>
      <c r="H259" s="9"/>
      <c r="I259" s="4"/>
      <c r="J259" s="9"/>
      <c r="K259" s="4"/>
      <c r="L259" s="9"/>
      <c r="M259" s="4"/>
      <c r="N259" s="9"/>
      <c r="O259" s="4"/>
      <c r="P259" s="9"/>
      <c r="Q259" s="4"/>
      <c r="R259" s="9"/>
      <c r="S259" s="4"/>
      <c r="T259" s="9"/>
      <c r="U259" s="4"/>
      <c r="V259" s="9"/>
      <c r="W259" s="4"/>
      <c r="X259" s="9"/>
      <c r="Y259" s="4"/>
      <c r="Z259" s="9"/>
      <c r="AA259" s="4"/>
      <c r="AB259" s="9"/>
      <c r="AC259" s="4"/>
      <c r="AD259" s="9"/>
      <c r="AE259" s="4"/>
      <c r="AF259" s="9"/>
      <c r="AG259" s="4"/>
      <c r="AH259" s="9"/>
      <c r="AI259" s="4"/>
      <c r="AJ259" s="9"/>
      <c r="AM259"/>
      <c r="AP259"/>
    </row>
    <row r="260" spans="1:42" x14ac:dyDescent="0.25">
      <c r="A260" s="4"/>
      <c r="B260" s="9"/>
      <c r="C260" s="4"/>
      <c r="D260" s="9"/>
      <c r="E260" s="4"/>
      <c r="F260" s="9"/>
      <c r="G260" s="4"/>
      <c r="H260" s="9"/>
      <c r="I260" s="4"/>
      <c r="J260" s="9"/>
      <c r="K260" s="4"/>
      <c r="L260" s="9"/>
      <c r="M260" s="4"/>
      <c r="N260" s="9"/>
      <c r="O260" s="4"/>
      <c r="P260" s="9"/>
      <c r="Q260" s="4"/>
      <c r="R260" s="9"/>
      <c r="S260" s="4"/>
      <c r="T260" s="9"/>
      <c r="U260" s="4"/>
      <c r="V260" s="9"/>
      <c r="W260" s="4"/>
      <c r="X260" s="9"/>
      <c r="Y260" s="4"/>
      <c r="Z260" s="9"/>
      <c r="AA260" s="4"/>
      <c r="AB260" s="9"/>
      <c r="AC260" s="4"/>
      <c r="AD260" s="9"/>
      <c r="AE260" s="4"/>
      <c r="AF260" s="9"/>
      <c r="AG260" s="4"/>
      <c r="AH260" s="9"/>
      <c r="AI260" s="4"/>
      <c r="AJ260" s="9"/>
      <c r="AM260"/>
      <c r="AP260"/>
    </row>
    <row r="261" spans="1:42" x14ac:dyDescent="0.25">
      <c r="A261" s="4"/>
      <c r="B261" s="9"/>
      <c r="C261" s="4"/>
      <c r="D261" s="9"/>
      <c r="E261" s="4"/>
      <c r="F261" s="9"/>
      <c r="G261" s="4"/>
      <c r="H261" s="9"/>
      <c r="I261" s="4"/>
      <c r="J261" s="9"/>
      <c r="K261" s="4"/>
      <c r="L261" s="9"/>
      <c r="M261" s="4"/>
      <c r="N261" s="9"/>
      <c r="O261" s="4"/>
      <c r="P261" s="9"/>
      <c r="Q261" s="4"/>
      <c r="R261" s="9"/>
      <c r="S261" s="4"/>
      <c r="T261" s="9"/>
      <c r="U261" s="4"/>
      <c r="V261" s="9"/>
      <c r="W261" s="4"/>
      <c r="X261" s="9"/>
      <c r="Y261" s="4"/>
      <c r="Z261" s="9"/>
      <c r="AA261" s="4"/>
      <c r="AB261" s="9"/>
      <c r="AC261" s="4"/>
      <c r="AD261" s="9"/>
      <c r="AE261" s="4"/>
      <c r="AF261" s="9"/>
      <c r="AG261" s="4"/>
      <c r="AH261" s="9"/>
      <c r="AI261" s="4"/>
      <c r="AJ261" s="9"/>
      <c r="AM261"/>
      <c r="AP261"/>
    </row>
    <row r="262" spans="1:42" x14ac:dyDescent="0.25">
      <c r="A262" s="4"/>
      <c r="B262" s="9"/>
      <c r="C262" s="4"/>
      <c r="D262" s="9"/>
      <c r="E262" s="4"/>
      <c r="F262" s="9"/>
      <c r="G262" s="4"/>
      <c r="H262" s="9"/>
      <c r="I262" s="4"/>
      <c r="J262" s="9"/>
      <c r="K262" s="4"/>
      <c r="L262" s="9"/>
      <c r="M262" s="4"/>
      <c r="N262" s="9"/>
      <c r="O262" s="4"/>
      <c r="P262" s="9"/>
      <c r="Q262" s="4"/>
      <c r="R262" s="9"/>
      <c r="S262" s="4"/>
      <c r="T262" s="9"/>
      <c r="U262" s="4"/>
      <c r="V262" s="9"/>
      <c r="W262" s="4"/>
      <c r="X262" s="9"/>
      <c r="Y262" s="4"/>
      <c r="Z262" s="9"/>
      <c r="AA262" s="4"/>
      <c r="AB262" s="9"/>
      <c r="AC262" s="4"/>
      <c r="AD262" s="9"/>
      <c r="AE262" s="4"/>
      <c r="AF262" s="9"/>
      <c r="AG262" s="4"/>
      <c r="AH262" s="9"/>
      <c r="AI262" s="4"/>
      <c r="AJ262" s="9"/>
      <c r="AM262"/>
      <c r="AP262"/>
    </row>
    <row r="263" spans="1:42" x14ac:dyDescent="0.25">
      <c r="A263" s="4"/>
      <c r="B263" s="9"/>
      <c r="C263" s="4"/>
      <c r="D263" s="9"/>
      <c r="E263" s="4"/>
      <c r="F263" s="9"/>
      <c r="G263" s="4"/>
      <c r="H263" s="9"/>
      <c r="I263" s="4"/>
      <c r="J263" s="9"/>
      <c r="K263" s="4"/>
      <c r="L263" s="9"/>
      <c r="M263" s="4"/>
      <c r="N263" s="9"/>
      <c r="O263" s="4"/>
      <c r="P263" s="9"/>
      <c r="Q263" s="4"/>
      <c r="R263" s="9"/>
      <c r="S263" s="4"/>
      <c r="T263" s="9"/>
      <c r="U263" s="4"/>
      <c r="V263" s="9"/>
      <c r="W263" s="4"/>
      <c r="X263" s="9"/>
      <c r="Y263" s="4"/>
      <c r="Z263" s="9"/>
      <c r="AA263" s="4"/>
      <c r="AB263" s="9"/>
      <c r="AC263" s="4"/>
      <c r="AD263" s="9"/>
      <c r="AE263" s="4"/>
      <c r="AF263" s="9"/>
      <c r="AG263" s="4"/>
      <c r="AH263" s="9"/>
      <c r="AI263" s="4"/>
      <c r="AJ263" s="9"/>
      <c r="AM263"/>
      <c r="AP263"/>
    </row>
    <row r="264" spans="1:42" x14ac:dyDescent="0.25">
      <c r="A264" s="4"/>
      <c r="B264" s="9"/>
      <c r="C264" s="4"/>
      <c r="D264" s="9"/>
      <c r="E264" s="4"/>
      <c r="F264" s="9"/>
      <c r="G264" s="4"/>
      <c r="H264" s="9"/>
      <c r="I264" s="4"/>
      <c r="J264" s="9"/>
      <c r="K264" s="4"/>
      <c r="L264" s="9"/>
      <c r="M264" s="4"/>
      <c r="N264" s="9"/>
      <c r="O264" s="4"/>
      <c r="P264" s="9"/>
      <c r="Q264" s="4"/>
      <c r="R264" s="9"/>
      <c r="S264" s="4"/>
      <c r="T264" s="9"/>
      <c r="U264" s="4"/>
      <c r="V264" s="9"/>
      <c r="W264" s="4"/>
      <c r="X264" s="9"/>
      <c r="Y264" s="4"/>
      <c r="Z264" s="9"/>
      <c r="AA264" s="4"/>
      <c r="AB264" s="9"/>
      <c r="AC264" s="4"/>
      <c r="AD264" s="9"/>
      <c r="AE264" s="4"/>
      <c r="AF264" s="9"/>
      <c r="AG264" s="4"/>
      <c r="AH264" s="9"/>
      <c r="AI264" s="4"/>
      <c r="AJ264" s="9"/>
      <c r="AM264"/>
      <c r="AP264"/>
    </row>
    <row r="265" spans="1:42" x14ac:dyDescent="0.25">
      <c r="A265" s="4"/>
      <c r="B265" s="9"/>
      <c r="C265" s="4"/>
      <c r="D265" s="9"/>
      <c r="E265" s="4"/>
      <c r="F265" s="9"/>
      <c r="G265" s="4"/>
      <c r="H265" s="9"/>
      <c r="I265" s="4"/>
      <c r="J265" s="9"/>
      <c r="K265" s="4"/>
      <c r="L265" s="9"/>
      <c r="M265" s="4"/>
      <c r="N265" s="9"/>
      <c r="O265" s="4"/>
      <c r="P265" s="9"/>
      <c r="Q265" s="4"/>
      <c r="R265" s="9"/>
      <c r="S265" s="4"/>
      <c r="T265" s="9"/>
      <c r="U265" s="4"/>
      <c r="V265" s="9"/>
      <c r="W265" s="4"/>
      <c r="X265" s="9"/>
      <c r="Y265" s="4"/>
      <c r="Z265" s="9"/>
      <c r="AA265" s="4"/>
      <c r="AB265" s="9"/>
      <c r="AC265" s="4"/>
      <c r="AD265" s="9"/>
      <c r="AE265" s="4"/>
      <c r="AF265" s="9"/>
      <c r="AG265" s="4"/>
      <c r="AH265" s="9"/>
      <c r="AI265" s="4"/>
      <c r="AJ265" s="9"/>
      <c r="AM265"/>
      <c r="AP265"/>
    </row>
    <row r="266" spans="1:42" x14ac:dyDescent="0.25">
      <c r="A266" s="4"/>
      <c r="B266" s="9"/>
      <c r="C266" s="4"/>
      <c r="D266" s="9"/>
      <c r="E266" s="4"/>
      <c r="F266" s="9"/>
      <c r="G266" s="4"/>
      <c r="H266" s="9"/>
      <c r="I266" s="4"/>
      <c r="J266" s="9"/>
      <c r="K266" s="4"/>
      <c r="L266" s="9"/>
      <c r="M266" s="4"/>
      <c r="N266" s="9"/>
      <c r="O266" s="4"/>
      <c r="P266" s="9"/>
      <c r="Q266" s="4"/>
      <c r="R266" s="9"/>
      <c r="S266" s="4"/>
      <c r="T266" s="9"/>
      <c r="U266" s="4"/>
      <c r="V266" s="9"/>
      <c r="W266" s="4"/>
      <c r="X266" s="9"/>
      <c r="Y266" s="4"/>
      <c r="Z266" s="9"/>
      <c r="AA266" s="4"/>
      <c r="AB266" s="9"/>
      <c r="AC266" s="4"/>
      <c r="AD266" s="9"/>
      <c r="AE266" s="4"/>
      <c r="AF266" s="9"/>
      <c r="AG266" s="4"/>
      <c r="AH266" s="9"/>
      <c r="AI266" s="4"/>
      <c r="AJ266" s="9"/>
      <c r="AM266"/>
      <c r="AP266"/>
    </row>
    <row r="267" spans="1:42" x14ac:dyDescent="0.25">
      <c r="A267" s="4"/>
      <c r="B267" s="9"/>
      <c r="C267" s="4"/>
      <c r="D267" s="9"/>
      <c r="E267" s="4"/>
      <c r="F267" s="9"/>
      <c r="G267" s="4"/>
      <c r="H267" s="9"/>
      <c r="I267" s="4"/>
      <c r="J267" s="9"/>
      <c r="K267" s="4"/>
      <c r="L267" s="9"/>
      <c r="M267" s="4"/>
      <c r="N267" s="9"/>
      <c r="O267" s="4"/>
      <c r="P267" s="9"/>
      <c r="Q267" s="4"/>
      <c r="R267" s="9"/>
      <c r="S267" s="4"/>
      <c r="T267" s="9"/>
      <c r="U267" s="4"/>
      <c r="V267" s="9"/>
      <c r="W267" s="4"/>
      <c r="X267" s="9"/>
      <c r="Y267" s="4"/>
      <c r="Z267" s="9"/>
      <c r="AA267" s="4"/>
      <c r="AB267" s="9"/>
      <c r="AC267" s="4"/>
      <c r="AD267" s="9"/>
      <c r="AE267" s="4"/>
      <c r="AF267" s="9"/>
      <c r="AG267" s="4"/>
      <c r="AH267" s="9"/>
      <c r="AI267" s="4"/>
      <c r="AJ267" s="9"/>
      <c r="AM267"/>
      <c r="AP267"/>
    </row>
    <row r="268" spans="1:42" x14ac:dyDescent="0.25">
      <c r="A268" s="4"/>
      <c r="B268" s="9"/>
      <c r="C268" s="4"/>
      <c r="D268" s="9"/>
      <c r="E268" s="4"/>
      <c r="F268" s="9"/>
      <c r="G268" s="4"/>
      <c r="H268" s="9"/>
      <c r="I268" s="4"/>
      <c r="J268" s="9"/>
      <c r="K268" s="4"/>
      <c r="L268" s="9"/>
      <c r="M268" s="4"/>
      <c r="N268" s="9"/>
      <c r="O268" s="4"/>
      <c r="P268" s="9"/>
      <c r="Q268" s="4"/>
      <c r="R268" s="9"/>
      <c r="S268" s="4"/>
      <c r="T268" s="9"/>
      <c r="U268" s="4"/>
      <c r="V268" s="9"/>
      <c r="W268" s="4"/>
      <c r="X268" s="9"/>
      <c r="Y268" s="4"/>
      <c r="Z268" s="9"/>
      <c r="AA268" s="4"/>
      <c r="AB268" s="9"/>
      <c r="AC268" s="4"/>
      <c r="AD268" s="9"/>
      <c r="AE268" s="4"/>
      <c r="AF268" s="9"/>
      <c r="AG268" s="4"/>
      <c r="AH268" s="9"/>
      <c r="AI268" s="4"/>
      <c r="AJ268" s="9"/>
      <c r="AM268"/>
      <c r="AP268"/>
    </row>
    <row r="269" spans="1:42" x14ac:dyDescent="0.25">
      <c r="A269" s="4"/>
      <c r="B269" s="9"/>
      <c r="C269" s="4"/>
      <c r="D269" s="9"/>
      <c r="E269" s="4"/>
      <c r="F269" s="9"/>
      <c r="G269" s="4"/>
      <c r="H269" s="9"/>
      <c r="I269" s="4"/>
      <c r="J269" s="9"/>
      <c r="K269" s="4"/>
      <c r="L269" s="9"/>
      <c r="M269" s="4"/>
      <c r="N269" s="9"/>
      <c r="O269" s="4"/>
      <c r="P269" s="9"/>
      <c r="Q269" s="4"/>
      <c r="R269" s="9"/>
      <c r="S269" s="4"/>
      <c r="T269" s="9"/>
      <c r="U269" s="4"/>
      <c r="V269" s="9"/>
      <c r="W269" s="4"/>
      <c r="X269" s="9"/>
      <c r="Y269" s="4"/>
      <c r="Z269" s="9"/>
      <c r="AA269" s="4"/>
      <c r="AB269" s="9"/>
      <c r="AC269" s="4"/>
      <c r="AD269" s="9"/>
      <c r="AE269" s="4"/>
      <c r="AF269" s="9"/>
      <c r="AG269" s="4"/>
      <c r="AH269" s="9"/>
      <c r="AI269" s="4"/>
      <c r="AJ269" s="9"/>
      <c r="AM269"/>
      <c r="AP269"/>
    </row>
    <row r="270" spans="1:42" x14ac:dyDescent="0.25">
      <c r="A270" s="4"/>
      <c r="B270" s="9"/>
      <c r="C270" s="4"/>
      <c r="D270" s="9"/>
      <c r="E270" s="4"/>
      <c r="F270" s="9"/>
      <c r="G270" s="4"/>
      <c r="H270" s="9"/>
      <c r="I270" s="4"/>
      <c r="J270" s="9"/>
      <c r="K270" s="4"/>
      <c r="L270" s="9"/>
      <c r="M270" s="4"/>
      <c r="N270" s="9"/>
      <c r="O270" s="4"/>
      <c r="P270" s="9"/>
      <c r="Q270" s="4"/>
      <c r="R270" s="9"/>
      <c r="S270" s="4"/>
      <c r="T270" s="9"/>
      <c r="U270" s="4"/>
      <c r="V270" s="9"/>
      <c r="W270" s="4"/>
      <c r="X270" s="9"/>
      <c r="Y270" s="4"/>
      <c r="Z270" s="9"/>
      <c r="AA270" s="4"/>
      <c r="AB270" s="9"/>
      <c r="AC270" s="4"/>
      <c r="AD270" s="9"/>
      <c r="AE270" s="4"/>
      <c r="AF270" s="9"/>
      <c r="AG270" s="4"/>
      <c r="AH270" s="9"/>
      <c r="AI270" s="4"/>
      <c r="AJ270" s="9"/>
      <c r="AM270"/>
      <c r="AP270"/>
    </row>
    <row r="271" spans="1:42" x14ac:dyDescent="0.25">
      <c r="A271" s="4"/>
      <c r="B271" s="9"/>
      <c r="C271" s="4"/>
      <c r="D271" s="9"/>
      <c r="E271" s="4"/>
      <c r="F271" s="9"/>
      <c r="G271" s="4"/>
      <c r="H271" s="9"/>
      <c r="I271" s="4"/>
      <c r="J271" s="9"/>
      <c r="K271" s="4"/>
      <c r="L271" s="9"/>
      <c r="M271" s="4"/>
      <c r="N271" s="9"/>
      <c r="O271" s="4"/>
      <c r="P271" s="9"/>
      <c r="Q271" s="4"/>
      <c r="R271" s="9"/>
      <c r="S271" s="4"/>
      <c r="T271" s="9"/>
      <c r="U271" s="4"/>
      <c r="V271" s="9"/>
      <c r="W271" s="4"/>
      <c r="X271" s="9"/>
      <c r="Y271" s="4"/>
      <c r="Z271" s="9"/>
      <c r="AA271" s="4"/>
      <c r="AB271" s="9"/>
      <c r="AC271" s="4"/>
      <c r="AD271" s="9"/>
      <c r="AE271" s="4"/>
      <c r="AF271" s="9"/>
      <c r="AG271" s="4"/>
      <c r="AH271" s="9"/>
      <c r="AI271" s="4"/>
      <c r="AJ271" s="9"/>
      <c r="AM271"/>
      <c r="AP271"/>
    </row>
    <row r="272" spans="1:42" x14ac:dyDescent="0.25">
      <c r="A272" s="4"/>
      <c r="B272" s="9"/>
      <c r="C272" s="4"/>
      <c r="D272" s="9"/>
      <c r="E272" s="4"/>
      <c r="F272" s="9"/>
      <c r="G272" s="4"/>
      <c r="H272" s="9"/>
      <c r="I272" s="4"/>
      <c r="J272" s="9"/>
      <c r="K272" s="4"/>
      <c r="L272" s="9"/>
      <c r="M272" s="4"/>
      <c r="N272" s="9"/>
      <c r="O272" s="4"/>
      <c r="P272" s="9"/>
      <c r="Q272" s="4"/>
      <c r="R272" s="9"/>
      <c r="S272" s="4"/>
      <c r="T272" s="9"/>
      <c r="U272" s="4"/>
      <c r="V272" s="9"/>
      <c r="W272" s="4"/>
      <c r="X272" s="9"/>
      <c r="Y272" s="4"/>
      <c r="Z272" s="9"/>
      <c r="AA272" s="4"/>
      <c r="AB272" s="9"/>
      <c r="AC272" s="4"/>
      <c r="AD272" s="9"/>
      <c r="AE272" s="4"/>
      <c r="AF272" s="9"/>
      <c r="AG272" s="4"/>
      <c r="AH272" s="9"/>
      <c r="AI272" s="4"/>
      <c r="AJ272" s="9"/>
      <c r="AM272"/>
      <c r="AP272"/>
    </row>
    <row r="273" spans="1:42" x14ac:dyDescent="0.25">
      <c r="A273" s="4"/>
      <c r="B273" s="9"/>
      <c r="C273" s="4"/>
      <c r="D273" s="9"/>
      <c r="E273" s="4"/>
      <c r="F273" s="9"/>
      <c r="G273" s="4"/>
      <c r="H273" s="9"/>
      <c r="I273" s="4"/>
      <c r="J273" s="9"/>
      <c r="K273" s="4"/>
      <c r="L273" s="9"/>
      <c r="M273" s="4"/>
      <c r="N273" s="9"/>
      <c r="O273" s="4"/>
      <c r="P273" s="9"/>
      <c r="Q273" s="4"/>
      <c r="R273" s="9"/>
      <c r="S273" s="4"/>
      <c r="T273" s="9"/>
      <c r="U273" s="4"/>
      <c r="V273" s="9"/>
      <c r="W273" s="4"/>
      <c r="X273" s="9"/>
      <c r="Y273" s="4"/>
      <c r="Z273" s="9"/>
      <c r="AA273" s="4"/>
      <c r="AB273" s="9"/>
      <c r="AC273" s="4"/>
      <c r="AD273" s="9"/>
      <c r="AE273" s="4"/>
      <c r="AF273" s="9"/>
      <c r="AG273" s="4"/>
      <c r="AH273" s="9"/>
      <c r="AI273" s="4"/>
      <c r="AJ273" s="9"/>
      <c r="AM273"/>
      <c r="AP273"/>
    </row>
    <row r="274" spans="1:42" x14ac:dyDescent="0.25">
      <c r="A274" s="4"/>
      <c r="B274" s="9"/>
      <c r="C274" s="4"/>
      <c r="D274" s="9"/>
      <c r="E274" s="4"/>
      <c r="F274" s="9"/>
      <c r="G274" s="4"/>
      <c r="H274" s="9"/>
      <c r="I274" s="4"/>
      <c r="J274" s="9"/>
      <c r="K274" s="4"/>
      <c r="L274" s="9"/>
      <c r="M274" s="4"/>
      <c r="N274" s="9"/>
      <c r="O274" s="4"/>
      <c r="P274" s="9"/>
      <c r="Q274" s="4"/>
      <c r="R274" s="9"/>
      <c r="S274" s="4"/>
      <c r="T274" s="9"/>
      <c r="U274" s="4"/>
      <c r="V274" s="9"/>
      <c r="W274" s="4"/>
      <c r="X274" s="9"/>
      <c r="Y274" s="4"/>
      <c r="Z274" s="9"/>
      <c r="AA274" s="4"/>
      <c r="AB274" s="9"/>
      <c r="AC274" s="4"/>
      <c r="AD274" s="9"/>
      <c r="AE274" s="4"/>
      <c r="AF274" s="9"/>
      <c r="AG274" s="4"/>
      <c r="AH274" s="9"/>
      <c r="AI274" s="4"/>
      <c r="AJ274" s="9"/>
      <c r="AM274"/>
      <c r="AP274"/>
    </row>
    <row r="275" spans="1:42" x14ac:dyDescent="0.25">
      <c r="A275" s="4"/>
      <c r="B275" s="9"/>
      <c r="C275" s="4"/>
      <c r="D275" s="9"/>
      <c r="E275" s="4"/>
      <c r="F275" s="9"/>
      <c r="G275" s="4"/>
      <c r="H275" s="9"/>
      <c r="I275" s="4"/>
      <c r="J275" s="9"/>
      <c r="K275" s="4"/>
      <c r="L275" s="9"/>
      <c r="M275" s="4"/>
      <c r="N275" s="9"/>
      <c r="O275" s="4"/>
      <c r="P275" s="9"/>
      <c r="Q275" s="4"/>
      <c r="R275" s="9"/>
      <c r="S275" s="4"/>
      <c r="T275" s="9"/>
      <c r="U275" s="4"/>
      <c r="V275" s="9"/>
      <c r="W275" s="4"/>
      <c r="X275" s="9"/>
      <c r="Y275" s="4"/>
      <c r="Z275" s="9"/>
      <c r="AA275" s="4"/>
      <c r="AB275" s="9"/>
      <c r="AC275" s="4"/>
      <c r="AD275" s="9"/>
      <c r="AE275" s="4"/>
      <c r="AF275" s="9"/>
      <c r="AG275" s="4"/>
      <c r="AH275" s="9"/>
      <c r="AI275" s="4"/>
      <c r="AJ275" s="9"/>
      <c r="AM275"/>
      <c r="AP275"/>
    </row>
    <row r="276" spans="1:42" x14ac:dyDescent="0.25">
      <c r="A276" s="4"/>
      <c r="B276" s="9"/>
      <c r="C276" s="4"/>
      <c r="D276" s="9"/>
      <c r="E276" s="4"/>
      <c r="F276" s="9"/>
      <c r="G276" s="4"/>
      <c r="H276" s="9"/>
      <c r="I276" s="4"/>
      <c r="J276" s="9"/>
      <c r="K276" s="4"/>
      <c r="L276" s="9"/>
      <c r="M276" s="4"/>
      <c r="N276" s="9"/>
      <c r="O276" s="4"/>
      <c r="P276" s="9"/>
      <c r="Q276" s="4"/>
      <c r="R276" s="9"/>
      <c r="S276" s="4"/>
      <c r="T276" s="9"/>
      <c r="U276" s="4"/>
      <c r="V276" s="9"/>
      <c r="W276" s="4"/>
      <c r="X276" s="9"/>
      <c r="Y276" s="4"/>
      <c r="Z276" s="9"/>
      <c r="AA276" s="4"/>
      <c r="AB276" s="9"/>
      <c r="AC276" s="4"/>
      <c r="AD276" s="9"/>
      <c r="AE276" s="4"/>
      <c r="AF276" s="9"/>
      <c r="AG276" s="4"/>
      <c r="AH276" s="9"/>
      <c r="AI276" s="4"/>
      <c r="AJ276" s="9"/>
      <c r="AM276"/>
      <c r="AP276"/>
    </row>
    <row r="277" spans="1:42" x14ac:dyDescent="0.25">
      <c r="A277" s="4"/>
      <c r="B277" s="9"/>
      <c r="C277" s="4"/>
      <c r="D277" s="9"/>
      <c r="E277" s="4"/>
      <c r="F277" s="9"/>
      <c r="G277" s="4"/>
      <c r="H277" s="9"/>
      <c r="I277" s="4"/>
      <c r="J277" s="9"/>
      <c r="K277" s="4"/>
      <c r="L277" s="9"/>
      <c r="M277" s="4"/>
      <c r="N277" s="9"/>
      <c r="O277" s="4"/>
      <c r="P277" s="9"/>
      <c r="Q277" s="4"/>
      <c r="R277" s="9"/>
      <c r="S277" s="4"/>
      <c r="T277" s="9"/>
      <c r="U277" s="4"/>
      <c r="V277" s="9"/>
      <c r="W277" s="4"/>
      <c r="X277" s="9"/>
      <c r="Y277" s="4"/>
      <c r="Z277" s="9"/>
      <c r="AA277" s="4"/>
      <c r="AB277" s="9"/>
      <c r="AC277" s="4"/>
      <c r="AD277" s="9"/>
      <c r="AE277" s="4"/>
      <c r="AF277" s="9"/>
      <c r="AG277" s="4"/>
      <c r="AH277" s="9"/>
      <c r="AI277" s="4"/>
      <c r="AJ277" s="9"/>
      <c r="AM277"/>
      <c r="AP277"/>
    </row>
    <row r="278" spans="1:42" x14ac:dyDescent="0.25">
      <c r="A278" s="4"/>
      <c r="B278" s="9"/>
      <c r="C278" s="4"/>
      <c r="D278" s="9"/>
      <c r="E278" s="4"/>
      <c r="F278" s="9"/>
      <c r="G278" s="4"/>
      <c r="H278" s="9"/>
      <c r="I278" s="4"/>
      <c r="J278" s="9"/>
      <c r="K278" s="4"/>
      <c r="L278" s="9"/>
      <c r="M278" s="4"/>
      <c r="N278" s="9"/>
      <c r="O278" s="4"/>
      <c r="P278" s="9"/>
      <c r="Q278" s="4"/>
      <c r="R278" s="9"/>
      <c r="S278" s="4"/>
      <c r="T278" s="9"/>
      <c r="U278" s="4"/>
      <c r="V278" s="9"/>
      <c r="W278" s="4"/>
      <c r="X278" s="9"/>
      <c r="Y278" s="4"/>
      <c r="Z278" s="9"/>
      <c r="AA278" s="4"/>
      <c r="AB278" s="9"/>
      <c r="AC278" s="4"/>
      <c r="AD278" s="9"/>
      <c r="AE278" s="4"/>
      <c r="AF278" s="9"/>
      <c r="AG278" s="4"/>
      <c r="AH278" s="9"/>
      <c r="AI278" s="4"/>
      <c r="AJ278" s="9"/>
      <c r="AM278"/>
      <c r="AP278"/>
    </row>
    <row r="279" spans="1:42" x14ac:dyDescent="0.25">
      <c r="A279" s="4"/>
      <c r="B279" s="9"/>
      <c r="C279" s="4"/>
      <c r="D279" s="9"/>
      <c r="E279" s="4"/>
      <c r="F279" s="9"/>
      <c r="G279" s="4"/>
      <c r="H279" s="9"/>
      <c r="I279" s="4"/>
      <c r="J279" s="9"/>
      <c r="K279" s="4"/>
      <c r="L279" s="9"/>
      <c r="M279" s="4"/>
      <c r="N279" s="9"/>
      <c r="O279" s="4"/>
      <c r="P279" s="9"/>
      <c r="Q279" s="4"/>
      <c r="R279" s="9"/>
      <c r="S279" s="4"/>
      <c r="T279" s="9"/>
      <c r="U279" s="4"/>
      <c r="V279" s="9"/>
      <c r="W279" s="4"/>
      <c r="X279" s="9"/>
      <c r="Y279" s="4"/>
      <c r="Z279" s="9"/>
      <c r="AA279" s="4"/>
      <c r="AB279" s="9"/>
      <c r="AC279" s="4"/>
      <c r="AD279" s="9"/>
      <c r="AE279" s="4"/>
      <c r="AF279" s="9"/>
      <c r="AG279" s="4"/>
      <c r="AH279" s="9"/>
      <c r="AI279" s="4"/>
      <c r="AJ279" s="9"/>
      <c r="AM279"/>
      <c r="AP279"/>
    </row>
    <row r="280" spans="1:42" x14ac:dyDescent="0.25">
      <c r="A280" s="4"/>
      <c r="B280" s="9"/>
      <c r="C280" s="4"/>
      <c r="D280" s="9"/>
      <c r="E280" s="4"/>
      <c r="F280" s="9"/>
      <c r="G280" s="4"/>
      <c r="H280" s="9"/>
      <c r="I280" s="4"/>
      <c r="J280" s="9"/>
      <c r="K280" s="4"/>
      <c r="L280" s="9"/>
      <c r="M280" s="4"/>
      <c r="N280" s="9"/>
      <c r="O280" s="4"/>
      <c r="P280" s="9"/>
      <c r="Q280" s="4"/>
      <c r="R280" s="9"/>
      <c r="S280" s="4"/>
      <c r="T280" s="9"/>
      <c r="U280" s="4"/>
      <c r="V280" s="9"/>
      <c r="W280" s="4"/>
      <c r="X280" s="9"/>
      <c r="Y280" s="4"/>
      <c r="Z280" s="9"/>
      <c r="AA280" s="4"/>
      <c r="AB280" s="9"/>
      <c r="AC280" s="4"/>
      <c r="AD280" s="9"/>
      <c r="AE280" s="4"/>
      <c r="AF280" s="9"/>
      <c r="AG280" s="4"/>
      <c r="AH280" s="9"/>
      <c r="AI280" s="4"/>
      <c r="AJ280" s="9"/>
      <c r="AM280"/>
      <c r="AP280"/>
    </row>
    <row r="281" spans="1:42" x14ac:dyDescent="0.25">
      <c r="A281" s="4"/>
      <c r="B281" s="9"/>
      <c r="C281" s="4"/>
      <c r="D281" s="9"/>
      <c r="E281" s="4"/>
      <c r="F281" s="9"/>
      <c r="G281" s="4"/>
      <c r="H281" s="9"/>
      <c r="I281" s="4"/>
      <c r="J281" s="9"/>
      <c r="K281" s="4"/>
      <c r="L281" s="9"/>
      <c r="M281" s="4"/>
      <c r="N281" s="9"/>
      <c r="O281" s="4"/>
      <c r="P281" s="9"/>
      <c r="Q281" s="4"/>
      <c r="R281" s="9"/>
      <c r="S281" s="4"/>
      <c r="T281" s="9"/>
      <c r="U281" s="4"/>
      <c r="V281" s="9"/>
      <c r="W281" s="4"/>
      <c r="X281" s="9"/>
      <c r="Y281" s="4"/>
      <c r="Z281" s="9"/>
      <c r="AA281" s="4"/>
      <c r="AB281" s="9"/>
      <c r="AC281" s="4"/>
      <c r="AD281" s="9"/>
      <c r="AE281" s="4"/>
      <c r="AF281" s="9"/>
      <c r="AG281" s="4"/>
      <c r="AH281" s="9"/>
      <c r="AI281" s="4"/>
      <c r="AJ281" s="9"/>
      <c r="AM281"/>
      <c r="AP281"/>
    </row>
    <row r="282" spans="1:42" x14ac:dyDescent="0.25">
      <c r="A282" s="4"/>
      <c r="B282" s="9"/>
      <c r="C282" s="4"/>
      <c r="D282" s="9"/>
      <c r="E282" s="4"/>
      <c r="F282" s="9"/>
      <c r="G282" s="4"/>
      <c r="H282" s="9"/>
      <c r="I282" s="4"/>
      <c r="J282" s="9"/>
      <c r="K282" s="4"/>
      <c r="L282" s="9"/>
      <c r="M282" s="4"/>
      <c r="N282" s="9"/>
      <c r="O282" s="4"/>
      <c r="P282" s="9"/>
      <c r="Q282" s="4"/>
      <c r="R282" s="9"/>
      <c r="S282" s="4"/>
      <c r="T282" s="9"/>
      <c r="U282" s="4"/>
      <c r="V282" s="9"/>
      <c r="W282" s="4"/>
      <c r="X282" s="9"/>
      <c r="Y282" s="4"/>
      <c r="Z282" s="9"/>
      <c r="AA282" s="4"/>
      <c r="AB282" s="9"/>
      <c r="AC282" s="4"/>
      <c r="AD282" s="9"/>
      <c r="AE282" s="4"/>
      <c r="AF282" s="9"/>
      <c r="AG282" s="4"/>
      <c r="AH282" s="9"/>
      <c r="AI282" s="4"/>
      <c r="AJ282" s="9"/>
      <c r="AM282"/>
      <c r="AP282"/>
    </row>
    <row r="283" spans="1:42" x14ac:dyDescent="0.25">
      <c r="A283" s="4"/>
      <c r="B283" s="9"/>
      <c r="C283" s="4"/>
      <c r="D283" s="9"/>
      <c r="E283" s="4"/>
      <c r="F283" s="9"/>
      <c r="G283" s="4"/>
      <c r="H283" s="9"/>
      <c r="I283" s="4"/>
      <c r="J283" s="9"/>
      <c r="K283" s="4"/>
      <c r="L283" s="9"/>
      <c r="M283" s="4"/>
      <c r="N283" s="9"/>
      <c r="O283" s="4"/>
      <c r="P283" s="9"/>
      <c r="Q283" s="4"/>
      <c r="R283" s="9"/>
      <c r="S283" s="4"/>
      <c r="T283" s="9"/>
      <c r="U283" s="4"/>
      <c r="V283" s="9"/>
      <c r="W283" s="4"/>
      <c r="X283" s="9"/>
      <c r="Y283" s="4"/>
      <c r="Z283" s="9"/>
      <c r="AA283" s="4"/>
      <c r="AB283" s="9"/>
      <c r="AC283" s="4"/>
      <c r="AD283" s="9"/>
      <c r="AE283" s="4"/>
      <c r="AF283" s="9"/>
      <c r="AG283" s="4"/>
      <c r="AH283" s="9"/>
      <c r="AI283" s="4"/>
      <c r="AJ283" s="9"/>
      <c r="AM283"/>
      <c r="AP283"/>
    </row>
    <row r="284" spans="1:42" x14ac:dyDescent="0.25">
      <c r="A284" s="4"/>
      <c r="B284" s="9"/>
      <c r="C284" s="4"/>
      <c r="D284" s="9"/>
      <c r="E284" s="4"/>
      <c r="F284" s="9"/>
      <c r="G284" s="4"/>
      <c r="H284" s="9"/>
      <c r="I284" s="4"/>
      <c r="J284" s="9"/>
      <c r="K284" s="4"/>
      <c r="L284" s="9"/>
      <c r="M284" s="4"/>
      <c r="N284" s="9"/>
      <c r="O284" s="4"/>
      <c r="P284" s="9"/>
      <c r="Q284" s="4"/>
      <c r="R284" s="9"/>
      <c r="S284" s="4"/>
      <c r="T284" s="9"/>
      <c r="U284" s="4"/>
      <c r="V284" s="9"/>
      <c r="W284" s="4"/>
      <c r="X284" s="9"/>
      <c r="Y284" s="4"/>
      <c r="Z284" s="9"/>
      <c r="AA284" s="4"/>
      <c r="AB284" s="9"/>
      <c r="AC284" s="4"/>
      <c r="AD284" s="9"/>
      <c r="AE284" s="4"/>
      <c r="AF284" s="9"/>
      <c r="AG284" s="4"/>
      <c r="AH284" s="9"/>
      <c r="AI284" s="4"/>
      <c r="AJ284" s="9"/>
      <c r="AM284"/>
      <c r="AP284"/>
    </row>
    <row r="285" spans="1:42" x14ac:dyDescent="0.25">
      <c r="A285" s="4"/>
      <c r="B285" s="9"/>
      <c r="C285" s="4"/>
      <c r="D285" s="9"/>
      <c r="E285" s="4"/>
      <c r="F285" s="9"/>
      <c r="G285" s="4"/>
      <c r="H285" s="9"/>
      <c r="I285" s="4"/>
      <c r="J285" s="9"/>
      <c r="K285" s="4"/>
      <c r="L285" s="9"/>
      <c r="M285" s="4"/>
      <c r="N285" s="9"/>
      <c r="O285" s="4"/>
      <c r="P285" s="9"/>
      <c r="Q285" s="4"/>
      <c r="R285" s="9"/>
      <c r="S285" s="4"/>
      <c r="T285" s="9"/>
      <c r="U285" s="4"/>
      <c r="V285" s="9"/>
      <c r="W285" s="4"/>
      <c r="X285" s="9"/>
      <c r="Y285" s="4"/>
      <c r="Z285" s="9"/>
      <c r="AA285" s="4"/>
      <c r="AB285" s="9"/>
      <c r="AC285" s="4"/>
      <c r="AD285" s="9"/>
      <c r="AE285" s="4"/>
      <c r="AF285" s="9"/>
      <c r="AG285" s="4"/>
      <c r="AH285" s="9"/>
      <c r="AI285" s="4"/>
      <c r="AJ285" s="9"/>
      <c r="AM285"/>
      <c r="AP285"/>
    </row>
    <row r="286" spans="1:42" x14ac:dyDescent="0.25">
      <c r="A286" s="4"/>
      <c r="B286" s="9"/>
      <c r="C286" s="4"/>
      <c r="D286" s="9"/>
      <c r="E286" s="4"/>
      <c r="F286" s="9"/>
      <c r="G286" s="4"/>
      <c r="H286" s="9"/>
      <c r="I286" s="4"/>
      <c r="J286" s="9"/>
      <c r="K286" s="4"/>
      <c r="L286" s="9"/>
      <c r="M286" s="4"/>
      <c r="N286" s="9"/>
      <c r="O286" s="4"/>
      <c r="P286" s="9"/>
      <c r="Q286" s="4"/>
      <c r="R286" s="9"/>
      <c r="S286" s="4"/>
      <c r="T286" s="9"/>
      <c r="U286" s="4"/>
      <c r="V286" s="9"/>
      <c r="W286" s="4"/>
      <c r="X286" s="9"/>
      <c r="Y286" s="4"/>
      <c r="Z286" s="9"/>
      <c r="AA286" s="4"/>
      <c r="AB286" s="9"/>
      <c r="AC286" s="4"/>
      <c r="AD286" s="9"/>
      <c r="AE286" s="4"/>
      <c r="AF286" s="9"/>
      <c r="AG286" s="4"/>
      <c r="AH286" s="9"/>
      <c r="AI286" s="4"/>
      <c r="AJ286" s="9"/>
      <c r="AM286"/>
      <c r="AP286"/>
    </row>
    <row r="287" spans="1:42" x14ac:dyDescent="0.25">
      <c r="A287" s="4"/>
      <c r="B287" s="9"/>
      <c r="C287" s="4"/>
      <c r="D287" s="9"/>
      <c r="E287" s="4"/>
      <c r="F287" s="9"/>
      <c r="G287" s="4"/>
      <c r="H287" s="9"/>
      <c r="I287" s="4"/>
      <c r="J287" s="9"/>
      <c r="K287" s="4"/>
      <c r="L287" s="9"/>
      <c r="M287" s="4"/>
      <c r="N287" s="9"/>
      <c r="O287" s="4"/>
      <c r="P287" s="9"/>
      <c r="Q287" s="4"/>
      <c r="R287" s="9"/>
      <c r="S287" s="4"/>
      <c r="T287" s="9"/>
      <c r="U287" s="4"/>
      <c r="V287" s="9"/>
      <c r="W287" s="4"/>
      <c r="X287" s="9"/>
      <c r="Y287" s="4"/>
      <c r="Z287" s="9"/>
      <c r="AA287" s="4"/>
      <c r="AB287" s="9"/>
      <c r="AC287" s="4"/>
      <c r="AD287" s="9"/>
      <c r="AE287" s="4"/>
      <c r="AF287" s="9"/>
      <c r="AG287" s="4"/>
      <c r="AH287" s="9"/>
      <c r="AI287" s="4"/>
      <c r="AJ287" s="9"/>
      <c r="AM287"/>
      <c r="AP287"/>
    </row>
    <row r="288" spans="1:42" x14ac:dyDescent="0.25">
      <c r="A288" s="4"/>
      <c r="B288" s="9"/>
      <c r="C288" s="4"/>
      <c r="D288" s="9"/>
      <c r="E288" s="4"/>
      <c r="F288" s="9"/>
      <c r="G288" s="4"/>
      <c r="H288" s="9"/>
      <c r="I288" s="4"/>
      <c r="J288" s="9"/>
      <c r="K288" s="4"/>
      <c r="L288" s="9"/>
      <c r="M288" s="4"/>
      <c r="N288" s="9"/>
      <c r="O288" s="4"/>
      <c r="P288" s="9"/>
      <c r="Q288" s="4"/>
      <c r="R288" s="9"/>
      <c r="S288" s="4"/>
      <c r="T288" s="9"/>
      <c r="U288" s="4"/>
      <c r="V288" s="9"/>
      <c r="W288" s="4"/>
      <c r="X288" s="9"/>
      <c r="Y288" s="4"/>
      <c r="Z288" s="9"/>
      <c r="AA288" s="4"/>
      <c r="AB288" s="9"/>
      <c r="AC288" s="4"/>
      <c r="AD288" s="9"/>
      <c r="AE288" s="4"/>
      <c r="AF288" s="9"/>
      <c r="AG288" s="4"/>
      <c r="AH288" s="9"/>
      <c r="AI288" s="4"/>
      <c r="AJ288" s="9"/>
      <c r="AM288"/>
      <c r="AP288"/>
    </row>
    <row r="289" spans="1:42" x14ac:dyDescent="0.25">
      <c r="A289" s="4"/>
      <c r="B289" s="9"/>
      <c r="C289" s="4"/>
      <c r="D289" s="9"/>
      <c r="E289" s="4"/>
      <c r="F289" s="9"/>
      <c r="G289" s="4"/>
      <c r="H289" s="9"/>
      <c r="I289" s="4"/>
      <c r="J289" s="9"/>
      <c r="K289" s="4"/>
      <c r="L289" s="9"/>
      <c r="M289" s="4"/>
      <c r="N289" s="9"/>
      <c r="O289" s="4"/>
      <c r="P289" s="9"/>
      <c r="Q289" s="4"/>
      <c r="R289" s="9"/>
      <c r="S289" s="4"/>
      <c r="T289" s="9"/>
      <c r="U289" s="4"/>
      <c r="V289" s="9"/>
      <c r="W289" s="4"/>
      <c r="X289" s="9"/>
      <c r="Y289" s="4"/>
      <c r="Z289" s="9"/>
      <c r="AA289" s="4"/>
      <c r="AB289" s="9"/>
      <c r="AC289" s="4"/>
      <c r="AD289" s="9"/>
      <c r="AE289" s="4"/>
      <c r="AF289" s="9"/>
      <c r="AG289" s="4"/>
      <c r="AH289" s="9"/>
      <c r="AI289" s="4"/>
      <c r="AJ289" s="9"/>
      <c r="AM289"/>
      <c r="AP289"/>
    </row>
    <row r="290" spans="1:42" x14ac:dyDescent="0.25">
      <c r="A290" s="4"/>
      <c r="B290" s="9"/>
      <c r="C290" s="4"/>
      <c r="D290" s="9"/>
      <c r="E290" s="4"/>
      <c r="F290" s="9"/>
      <c r="G290" s="4"/>
      <c r="H290" s="9"/>
      <c r="I290" s="4"/>
      <c r="J290" s="9"/>
      <c r="K290" s="4"/>
      <c r="L290" s="9"/>
      <c r="M290" s="4"/>
      <c r="N290" s="9"/>
      <c r="O290" s="4"/>
      <c r="P290" s="9"/>
      <c r="Q290" s="4"/>
      <c r="R290" s="9"/>
      <c r="S290" s="4"/>
      <c r="T290" s="9"/>
      <c r="U290" s="4"/>
      <c r="V290" s="9"/>
      <c r="W290" s="4"/>
      <c r="X290" s="9"/>
      <c r="Y290" s="4"/>
      <c r="Z290" s="9"/>
      <c r="AA290" s="4"/>
      <c r="AB290" s="9"/>
      <c r="AC290" s="4"/>
      <c r="AD290" s="9"/>
      <c r="AE290" s="4"/>
      <c r="AF290" s="9"/>
      <c r="AG290" s="4"/>
      <c r="AH290" s="9"/>
      <c r="AI290" s="4"/>
      <c r="AJ290" s="9"/>
      <c r="AM290"/>
      <c r="AP290"/>
    </row>
    <row r="291" spans="1:42" x14ac:dyDescent="0.25">
      <c r="A291" s="4"/>
      <c r="B291" s="9"/>
      <c r="C291" s="4"/>
      <c r="D291" s="9"/>
      <c r="E291" s="4"/>
      <c r="F291" s="9"/>
      <c r="G291" s="4"/>
      <c r="H291" s="9"/>
      <c r="I291" s="4"/>
      <c r="J291" s="9"/>
      <c r="K291" s="4"/>
      <c r="L291" s="9"/>
      <c r="M291" s="4"/>
      <c r="N291" s="9"/>
      <c r="O291" s="4"/>
      <c r="P291" s="9"/>
      <c r="Q291" s="4"/>
      <c r="R291" s="9"/>
      <c r="S291" s="4"/>
      <c r="T291" s="9"/>
      <c r="U291" s="4"/>
      <c r="V291" s="9"/>
      <c r="W291" s="4"/>
      <c r="X291" s="9"/>
      <c r="Y291" s="4"/>
      <c r="Z291" s="9"/>
      <c r="AA291" s="4"/>
      <c r="AB291" s="9"/>
      <c r="AC291" s="4"/>
      <c r="AD291" s="9"/>
      <c r="AE291" s="4"/>
      <c r="AF291" s="9"/>
      <c r="AG291" s="4"/>
      <c r="AH291" s="9"/>
      <c r="AI291" s="4"/>
      <c r="AJ291" s="9"/>
      <c r="AM291"/>
      <c r="AP291"/>
    </row>
    <row r="292" spans="1:42" x14ac:dyDescent="0.25">
      <c r="A292" s="4"/>
      <c r="B292" s="9"/>
      <c r="C292" s="4"/>
      <c r="D292" s="9"/>
      <c r="E292" s="4"/>
      <c r="F292" s="9"/>
      <c r="G292" s="4"/>
      <c r="H292" s="9"/>
      <c r="I292" s="4"/>
      <c r="J292" s="9"/>
      <c r="K292" s="4"/>
      <c r="L292" s="9"/>
      <c r="M292" s="4"/>
      <c r="N292" s="9"/>
      <c r="O292" s="4"/>
      <c r="P292" s="9"/>
      <c r="Q292" s="4"/>
      <c r="R292" s="9"/>
      <c r="S292" s="4"/>
      <c r="T292" s="9"/>
      <c r="U292" s="4"/>
      <c r="V292" s="9"/>
      <c r="W292" s="4"/>
      <c r="X292" s="9"/>
      <c r="Y292" s="4"/>
      <c r="Z292" s="9"/>
      <c r="AA292" s="4"/>
      <c r="AB292" s="9"/>
      <c r="AC292" s="4"/>
      <c r="AD292" s="9"/>
      <c r="AE292" s="4"/>
      <c r="AF292" s="9"/>
      <c r="AG292" s="4"/>
      <c r="AH292" s="9"/>
      <c r="AI292" s="4"/>
      <c r="AJ292" s="9"/>
      <c r="AM292"/>
      <c r="AP292"/>
    </row>
    <row r="293" spans="1:42" x14ac:dyDescent="0.25">
      <c r="A293" s="4"/>
      <c r="B293" s="9"/>
      <c r="C293" s="4"/>
      <c r="D293" s="9"/>
      <c r="E293" s="4"/>
      <c r="F293" s="9"/>
      <c r="G293" s="4"/>
      <c r="H293" s="9"/>
      <c r="I293" s="4"/>
      <c r="J293" s="9"/>
      <c r="K293" s="4"/>
      <c r="L293" s="9"/>
      <c r="M293" s="4"/>
      <c r="N293" s="9"/>
      <c r="O293" s="4"/>
      <c r="P293" s="9"/>
      <c r="Q293" s="4"/>
      <c r="R293" s="9"/>
      <c r="S293" s="4"/>
      <c r="T293" s="9"/>
      <c r="U293" s="4"/>
      <c r="V293" s="9"/>
      <c r="W293" s="4"/>
      <c r="X293" s="9"/>
      <c r="Y293" s="4"/>
      <c r="Z293" s="9"/>
      <c r="AA293" s="4"/>
      <c r="AB293" s="9"/>
      <c r="AC293" s="4"/>
      <c r="AD293" s="9"/>
      <c r="AE293" s="4"/>
      <c r="AF293" s="9"/>
      <c r="AG293" s="4"/>
      <c r="AH293" s="9"/>
      <c r="AI293" s="4"/>
      <c r="AJ293" s="9"/>
      <c r="AM293"/>
      <c r="AP293"/>
    </row>
    <row r="294" spans="1:42" x14ac:dyDescent="0.25">
      <c r="A294" s="4"/>
      <c r="B294" s="9"/>
      <c r="C294" s="4"/>
      <c r="D294" s="9"/>
      <c r="E294" s="4"/>
      <c r="F294" s="9"/>
      <c r="G294" s="4"/>
      <c r="H294" s="9"/>
      <c r="I294" s="4"/>
      <c r="J294" s="9"/>
      <c r="K294" s="4"/>
      <c r="L294" s="9"/>
      <c r="M294" s="4"/>
      <c r="N294" s="9"/>
      <c r="O294" s="4"/>
      <c r="P294" s="9"/>
      <c r="Q294" s="4"/>
      <c r="R294" s="9"/>
      <c r="S294" s="4"/>
      <c r="T294" s="9"/>
      <c r="U294" s="4"/>
      <c r="V294" s="9"/>
      <c r="W294" s="4"/>
      <c r="X294" s="9"/>
      <c r="Y294" s="4"/>
      <c r="Z294" s="9"/>
      <c r="AA294" s="4"/>
      <c r="AB294" s="9"/>
      <c r="AC294" s="4"/>
      <c r="AD294" s="9"/>
      <c r="AE294" s="4"/>
      <c r="AF294" s="9"/>
      <c r="AG294" s="4"/>
      <c r="AH294" s="9"/>
      <c r="AI294" s="4"/>
      <c r="AJ294" s="9"/>
      <c r="AM294"/>
      <c r="AP294"/>
    </row>
    <row r="295" spans="1:42" x14ac:dyDescent="0.25">
      <c r="A295" s="4"/>
      <c r="B295" s="9"/>
      <c r="C295" s="4"/>
      <c r="D295" s="9"/>
      <c r="E295" s="4"/>
      <c r="F295" s="9"/>
      <c r="G295" s="4"/>
      <c r="H295" s="9"/>
      <c r="I295" s="4"/>
      <c r="J295" s="9"/>
      <c r="K295" s="4"/>
      <c r="L295" s="9"/>
      <c r="M295" s="4"/>
      <c r="N295" s="9"/>
      <c r="O295" s="4"/>
      <c r="P295" s="9"/>
      <c r="Q295" s="4"/>
      <c r="R295" s="9"/>
      <c r="S295" s="4"/>
      <c r="T295" s="9"/>
      <c r="U295" s="4"/>
      <c r="V295" s="9"/>
      <c r="W295" s="4"/>
      <c r="X295" s="9"/>
      <c r="Y295" s="4"/>
      <c r="Z295" s="9"/>
      <c r="AA295" s="4"/>
      <c r="AB295" s="9"/>
      <c r="AC295" s="4"/>
      <c r="AD295" s="9"/>
      <c r="AE295" s="4"/>
      <c r="AF295" s="9"/>
      <c r="AG295" s="4"/>
      <c r="AH295" s="9"/>
      <c r="AI295" s="4"/>
      <c r="AJ295" s="9"/>
      <c r="AM295"/>
      <c r="AP295"/>
    </row>
    <row r="296" spans="1:42" x14ac:dyDescent="0.25">
      <c r="A296" s="4"/>
      <c r="B296" s="9"/>
      <c r="C296" s="4"/>
      <c r="D296" s="9"/>
      <c r="E296" s="4"/>
      <c r="F296" s="9"/>
      <c r="G296" s="4"/>
      <c r="H296" s="9"/>
      <c r="I296" s="4"/>
      <c r="J296" s="9"/>
      <c r="K296" s="4"/>
      <c r="L296" s="9"/>
      <c r="M296" s="4"/>
      <c r="N296" s="9"/>
      <c r="O296" s="4"/>
      <c r="P296" s="9"/>
      <c r="Q296" s="4"/>
      <c r="R296" s="9"/>
      <c r="S296" s="4"/>
      <c r="T296" s="9"/>
      <c r="U296" s="4"/>
      <c r="V296" s="9"/>
      <c r="W296" s="4"/>
      <c r="X296" s="9"/>
      <c r="Y296" s="4"/>
      <c r="Z296" s="9"/>
      <c r="AA296" s="4"/>
      <c r="AB296" s="9"/>
      <c r="AC296" s="4"/>
      <c r="AD296" s="9"/>
      <c r="AE296" s="4"/>
      <c r="AF296" s="9"/>
      <c r="AG296" s="4"/>
      <c r="AH296" s="9"/>
      <c r="AI296" s="4"/>
      <c r="AJ296" s="9"/>
      <c r="AM296"/>
      <c r="AP296"/>
    </row>
    <row r="297" spans="1:42" x14ac:dyDescent="0.25">
      <c r="A297" s="4"/>
      <c r="B297" s="9"/>
      <c r="C297" s="4"/>
      <c r="D297" s="9"/>
      <c r="E297" s="4"/>
      <c r="F297" s="9"/>
      <c r="G297" s="4"/>
      <c r="H297" s="9"/>
      <c r="I297" s="4"/>
      <c r="J297" s="9"/>
      <c r="K297" s="4"/>
      <c r="L297" s="9"/>
      <c r="M297" s="4"/>
      <c r="N297" s="9"/>
      <c r="O297" s="4"/>
      <c r="P297" s="9"/>
      <c r="Q297" s="4"/>
      <c r="R297" s="9"/>
      <c r="S297" s="4"/>
      <c r="T297" s="9"/>
      <c r="U297" s="4"/>
      <c r="V297" s="9"/>
      <c r="W297" s="4"/>
      <c r="X297" s="9"/>
      <c r="Y297" s="4"/>
      <c r="Z297" s="9"/>
      <c r="AA297" s="4"/>
      <c r="AB297" s="9"/>
      <c r="AC297" s="4"/>
      <c r="AD297" s="9"/>
      <c r="AE297" s="4"/>
      <c r="AF297" s="9"/>
      <c r="AG297" s="4"/>
      <c r="AH297" s="9"/>
      <c r="AI297" s="4"/>
      <c r="AJ297" s="9"/>
      <c r="AM297"/>
      <c r="AP297"/>
    </row>
    <row r="298" spans="1:42" x14ac:dyDescent="0.25">
      <c r="A298" s="4"/>
      <c r="B298" s="9"/>
      <c r="C298" s="4"/>
      <c r="D298" s="9"/>
      <c r="E298" s="4"/>
      <c r="F298" s="9"/>
      <c r="G298" s="4"/>
      <c r="H298" s="9"/>
      <c r="I298" s="4"/>
      <c r="J298" s="9"/>
      <c r="K298" s="4"/>
      <c r="L298" s="9"/>
      <c r="M298" s="4"/>
      <c r="N298" s="9"/>
      <c r="O298" s="4"/>
      <c r="P298" s="9"/>
      <c r="Q298" s="4"/>
      <c r="R298" s="9"/>
      <c r="S298" s="4"/>
      <c r="T298" s="9"/>
      <c r="U298" s="4"/>
      <c r="V298" s="9"/>
      <c r="W298" s="4"/>
      <c r="X298" s="9"/>
      <c r="Y298" s="4"/>
      <c r="Z298" s="9"/>
      <c r="AA298" s="4"/>
      <c r="AB298" s="9"/>
      <c r="AC298" s="4"/>
      <c r="AD298" s="9"/>
      <c r="AE298" s="4"/>
      <c r="AF298" s="9"/>
      <c r="AG298" s="4"/>
      <c r="AH298" s="9"/>
      <c r="AI298" s="4"/>
      <c r="AJ298" s="9"/>
      <c r="AM298"/>
      <c r="AP298"/>
    </row>
    <row r="299" spans="1:42" x14ac:dyDescent="0.25">
      <c r="A299" s="4"/>
      <c r="B299" s="9"/>
      <c r="C299" s="4"/>
      <c r="D299" s="9"/>
      <c r="E299" s="4"/>
      <c r="F299" s="9"/>
      <c r="G299" s="4"/>
      <c r="H299" s="9"/>
      <c r="I299" s="4"/>
      <c r="J299" s="9"/>
      <c r="K299" s="4"/>
      <c r="L299" s="9"/>
      <c r="M299" s="4"/>
      <c r="N299" s="9"/>
      <c r="O299" s="4"/>
      <c r="P299" s="9"/>
      <c r="Q299" s="4"/>
      <c r="R299" s="9"/>
      <c r="S299" s="4"/>
      <c r="T299" s="9"/>
      <c r="U299" s="4"/>
      <c r="V299" s="9"/>
      <c r="W299" s="4"/>
      <c r="X299" s="9"/>
      <c r="Y299" s="4"/>
      <c r="Z299" s="9"/>
      <c r="AA299" s="4"/>
      <c r="AB299" s="9"/>
      <c r="AC299" s="4"/>
      <c r="AD299" s="9"/>
      <c r="AE299" s="4"/>
      <c r="AF299" s="9"/>
      <c r="AG299" s="4"/>
      <c r="AH299" s="9"/>
      <c r="AI299" s="4"/>
      <c r="AJ299" s="9"/>
      <c r="AM299"/>
      <c r="AP299"/>
    </row>
    <row r="300" spans="1:42" x14ac:dyDescent="0.25">
      <c r="A300" s="4"/>
      <c r="B300" s="9"/>
      <c r="C300" s="4"/>
      <c r="D300" s="9"/>
      <c r="E300" s="4"/>
      <c r="F300" s="9"/>
      <c r="G300" s="4"/>
      <c r="H300" s="9"/>
      <c r="I300" s="4"/>
      <c r="J300" s="9"/>
      <c r="K300" s="4"/>
      <c r="L300" s="9"/>
      <c r="M300" s="4"/>
      <c r="N300" s="9"/>
      <c r="O300" s="4"/>
      <c r="P300" s="9"/>
      <c r="Q300" s="4"/>
      <c r="R300" s="9"/>
      <c r="S300" s="4"/>
      <c r="T300" s="9"/>
      <c r="U300" s="4"/>
      <c r="V300" s="9"/>
      <c r="W300" s="4"/>
      <c r="X300" s="9"/>
      <c r="Y300" s="4"/>
      <c r="Z300" s="9"/>
      <c r="AA300" s="4"/>
      <c r="AB300" s="9"/>
      <c r="AC300" s="4"/>
      <c r="AD300" s="9"/>
      <c r="AE300" s="4"/>
      <c r="AF300" s="9"/>
      <c r="AG300" s="4"/>
      <c r="AH300" s="9"/>
      <c r="AI300" s="4"/>
      <c r="AJ300" s="9"/>
      <c r="AM300"/>
      <c r="AP300"/>
    </row>
    <row r="301" spans="1:42" x14ac:dyDescent="0.25">
      <c r="A301" s="4"/>
      <c r="B301" s="9"/>
      <c r="C301" s="4"/>
      <c r="D301" s="9"/>
      <c r="E301" s="4"/>
      <c r="F301" s="9"/>
      <c r="G301" s="4"/>
      <c r="H301" s="9"/>
      <c r="I301" s="4"/>
      <c r="J301" s="9"/>
      <c r="K301" s="4"/>
      <c r="L301" s="9"/>
      <c r="M301" s="4"/>
      <c r="N301" s="9"/>
      <c r="O301" s="4"/>
      <c r="P301" s="9"/>
      <c r="Q301" s="4"/>
      <c r="R301" s="9"/>
      <c r="S301" s="4"/>
      <c r="T301" s="9"/>
      <c r="U301" s="4"/>
      <c r="V301" s="9"/>
      <c r="W301" s="4"/>
      <c r="X301" s="9"/>
      <c r="Y301" s="4"/>
      <c r="Z301" s="9"/>
      <c r="AA301" s="4"/>
      <c r="AB301" s="9"/>
      <c r="AC301" s="4"/>
      <c r="AD301" s="9"/>
      <c r="AE301" s="4"/>
      <c r="AF301" s="9"/>
      <c r="AG301" s="4"/>
      <c r="AH301" s="9"/>
      <c r="AI301" s="4"/>
      <c r="AJ301" s="9"/>
      <c r="AM301"/>
      <c r="AP301"/>
    </row>
    <row r="302" spans="1:42" x14ac:dyDescent="0.25">
      <c r="A302" s="4"/>
      <c r="B302" s="9"/>
      <c r="C302" s="4"/>
      <c r="D302" s="9"/>
      <c r="E302" s="4"/>
      <c r="F302" s="9"/>
      <c r="G302" s="4"/>
      <c r="H302" s="9"/>
      <c r="I302" s="4"/>
      <c r="J302" s="9"/>
      <c r="K302" s="4"/>
      <c r="L302" s="9"/>
      <c r="M302" s="4"/>
      <c r="N302" s="9"/>
      <c r="O302" s="4"/>
      <c r="P302" s="9"/>
      <c r="Q302" s="4"/>
      <c r="R302" s="9"/>
      <c r="S302" s="4"/>
      <c r="T302" s="9"/>
      <c r="U302" s="4"/>
      <c r="V302" s="9"/>
      <c r="W302" s="4"/>
      <c r="X302" s="9"/>
      <c r="Y302" s="4"/>
      <c r="Z302" s="9"/>
      <c r="AA302" s="4"/>
      <c r="AB302" s="9"/>
      <c r="AC302" s="4"/>
      <c r="AD302" s="9"/>
      <c r="AE302" s="4"/>
      <c r="AF302" s="9"/>
      <c r="AG302" s="4"/>
      <c r="AH302" s="9"/>
      <c r="AI302" s="4"/>
      <c r="AJ302" s="9"/>
      <c r="AM302"/>
      <c r="AP302"/>
    </row>
    <row r="303" spans="1:42" x14ac:dyDescent="0.25">
      <c r="A303" s="4"/>
      <c r="B303" s="9"/>
      <c r="C303" s="4"/>
      <c r="D303" s="9"/>
      <c r="E303" s="4"/>
      <c r="F303" s="9"/>
      <c r="G303" s="4"/>
      <c r="H303" s="9"/>
      <c r="I303" s="4"/>
      <c r="J303" s="9"/>
      <c r="K303" s="4"/>
      <c r="L303" s="9"/>
      <c r="M303" s="4"/>
      <c r="N303" s="9"/>
      <c r="O303" s="4"/>
      <c r="P303" s="9"/>
      <c r="Q303" s="4"/>
      <c r="R303" s="9"/>
      <c r="S303" s="4"/>
      <c r="T303" s="9"/>
      <c r="U303" s="4"/>
      <c r="V303" s="9"/>
      <c r="W303" s="4"/>
      <c r="X303" s="9"/>
      <c r="Y303" s="4"/>
      <c r="Z303" s="9"/>
      <c r="AA303" s="4"/>
      <c r="AB303" s="9"/>
      <c r="AC303" s="4"/>
      <c r="AD303" s="9"/>
      <c r="AE303" s="4"/>
      <c r="AF303" s="9"/>
      <c r="AG303" s="4"/>
      <c r="AH303" s="9"/>
      <c r="AI303" s="4"/>
      <c r="AJ303" s="9"/>
      <c r="AM303"/>
      <c r="AP303"/>
    </row>
    <row r="304" spans="1:42" x14ac:dyDescent="0.25">
      <c r="A304" s="4"/>
      <c r="B304" s="9"/>
      <c r="C304" s="4"/>
      <c r="D304" s="9"/>
      <c r="E304" s="4"/>
      <c r="F304" s="9"/>
      <c r="G304" s="4"/>
      <c r="H304" s="9"/>
      <c r="I304" s="4"/>
      <c r="J304" s="9"/>
      <c r="K304" s="4"/>
      <c r="L304" s="9"/>
      <c r="M304" s="4"/>
      <c r="N304" s="9"/>
      <c r="O304" s="4"/>
      <c r="P304" s="9"/>
      <c r="Q304" s="4"/>
      <c r="R304" s="9"/>
      <c r="S304" s="4"/>
      <c r="T304" s="9"/>
      <c r="U304" s="4"/>
      <c r="V304" s="9"/>
      <c r="W304" s="4"/>
      <c r="X304" s="9"/>
      <c r="Y304" s="4"/>
      <c r="Z304" s="9"/>
      <c r="AA304" s="4"/>
      <c r="AB304" s="9"/>
      <c r="AC304" s="4"/>
      <c r="AD304" s="9"/>
      <c r="AE304" s="4"/>
      <c r="AF304" s="9"/>
      <c r="AG304" s="4"/>
      <c r="AH304" s="9"/>
      <c r="AI304" s="4"/>
      <c r="AJ304" s="9"/>
      <c r="AM304"/>
      <c r="AP304"/>
    </row>
    <row r="305" spans="1:42" x14ac:dyDescent="0.25">
      <c r="A305" s="4"/>
      <c r="B305" s="9"/>
      <c r="C305" s="4"/>
      <c r="D305" s="9"/>
      <c r="E305" s="4"/>
      <c r="F305" s="9"/>
      <c r="G305" s="4"/>
      <c r="H305" s="9"/>
      <c r="I305" s="4"/>
      <c r="J305" s="9"/>
      <c r="K305" s="4"/>
      <c r="L305" s="9"/>
      <c r="M305" s="4"/>
      <c r="N305" s="9"/>
      <c r="O305" s="4"/>
      <c r="P305" s="9"/>
      <c r="Q305" s="4"/>
      <c r="R305" s="9"/>
      <c r="S305" s="4"/>
      <c r="T305" s="9"/>
      <c r="U305" s="4"/>
      <c r="V305" s="9"/>
      <c r="W305" s="4"/>
      <c r="X305" s="9"/>
      <c r="Y305" s="4"/>
      <c r="Z305" s="9"/>
      <c r="AA305" s="4"/>
      <c r="AB305" s="9"/>
      <c r="AC305" s="4"/>
      <c r="AD305" s="9"/>
      <c r="AE305" s="4"/>
      <c r="AF305" s="9"/>
      <c r="AG305" s="4"/>
      <c r="AH305" s="9"/>
      <c r="AI305" s="4"/>
      <c r="AJ305" s="9"/>
      <c r="AM305"/>
      <c r="AP305"/>
    </row>
    <row r="306" spans="1:42" x14ac:dyDescent="0.25">
      <c r="A306" s="4"/>
      <c r="B306" s="9"/>
      <c r="C306" s="4"/>
      <c r="D306" s="9"/>
      <c r="E306" s="4"/>
      <c r="F306" s="9"/>
      <c r="G306" s="4"/>
      <c r="H306" s="9"/>
      <c r="I306" s="4"/>
      <c r="J306" s="9"/>
      <c r="K306" s="4"/>
      <c r="L306" s="9"/>
      <c r="M306" s="4"/>
      <c r="N306" s="9"/>
      <c r="O306" s="4"/>
      <c r="P306" s="9"/>
      <c r="Q306" s="4"/>
      <c r="R306" s="9"/>
      <c r="S306" s="4"/>
      <c r="T306" s="9"/>
      <c r="U306" s="4"/>
      <c r="V306" s="9"/>
      <c r="W306" s="4"/>
      <c r="X306" s="9"/>
      <c r="Y306" s="4"/>
      <c r="Z306" s="9"/>
      <c r="AA306" s="4"/>
      <c r="AB306" s="9"/>
      <c r="AC306" s="4"/>
      <c r="AD306" s="9"/>
      <c r="AE306" s="4"/>
      <c r="AF306" s="9"/>
      <c r="AG306" s="4"/>
      <c r="AH306" s="9"/>
      <c r="AI306" s="4"/>
      <c r="AJ306" s="9"/>
      <c r="AM306"/>
      <c r="AP306"/>
    </row>
    <row r="307" spans="1:42" x14ac:dyDescent="0.25">
      <c r="A307" s="4"/>
      <c r="B307" s="9"/>
      <c r="C307" s="4"/>
      <c r="D307" s="9"/>
      <c r="E307" s="4"/>
      <c r="F307" s="9"/>
      <c r="G307" s="4"/>
      <c r="H307" s="9"/>
      <c r="I307" s="4"/>
      <c r="J307" s="9"/>
      <c r="K307" s="4"/>
      <c r="L307" s="9"/>
      <c r="M307" s="4"/>
      <c r="N307" s="9"/>
      <c r="O307" s="4"/>
      <c r="P307" s="9"/>
      <c r="Q307" s="4"/>
      <c r="R307" s="9"/>
      <c r="S307" s="4"/>
      <c r="T307" s="9"/>
      <c r="U307" s="4"/>
      <c r="V307" s="9"/>
      <c r="W307" s="4"/>
      <c r="X307" s="9"/>
      <c r="Y307" s="4"/>
      <c r="Z307" s="9"/>
      <c r="AA307" s="4"/>
      <c r="AB307" s="9"/>
      <c r="AC307" s="4"/>
      <c r="AD307" s="9"/>
      <c r="AE307" s="4"/>
      <c r="AF307" s="9"/>
      <c r="AG307" s="4"/>
      <c r="AH307" s="9"/>
      <c r="AI307" s="4"/>
      <c r="AJ307" s="9"/>
      <c r="AM307"/>
      <c r="AP307"/>
    </row>
    <row r="308" spans="1:42" x14ac:dyDescent="0.25">
      <c r="A308" s="4"/>
      <c r="B308" s="9"/>
      <c r="C308" s="4"/>
      <c r="D308" s="9"/>
      <c r="E308" s="4"/>
      <c r="F308" s="9"/>
      <c r="G308" s="4"/>
      <c r="H308" s="9"/>
      <c r="I308" s="4"/>
      <c r="J308" s="9"/>
      <c r="K308" s="4"/>
      <c r="L308" s="9"/>
      <c r="M308" s="4"/>
      <c r="N308" s="9"/>
      <c r="O308" s="4"/>
      <c r="P308" s="9"/>
      <c r="Q308" s="4"/>
      <c r="R308" s="9"/>
      <c r="S308" s="4"/>
      <c r="T308" s="9"/>
      <c r="U308" s="4"/>
      <c r="V308" s="9"/>
      <c r="W308" s="4"/>
      <c r="X308" s="9"/>
      <c r="Y308" s="4"/>
      <c r="Z308" s="9"/>
      <c r="AA308" s="4"/>
      <c r="AB308" s="9"/>
      <c r="AC308" s="4"/>
      <c r="AD308" s="9"/>
      <c r="AE308" s="4"/>
      <c r="AF308" s="9"/>
      <c r="AG308" s="4"/>
      <c r="AH308" s="9"/>
      <c r="AI308" s="4"/>
      <c r="AJ308" s="9"/>
      <c r="AM308"/>
      <c r="AP308"/>
    </row>
    <row r="309" spans="1:42" x14ac:dyDescent="0.25">
      <c r="A309" s="4"/>
      <c r="B309" s="9"/>
      <c r="C309" s="4"/>
      <c r="D309" s="9"/>
      <c r="E309" s="4"/>
      <c r="F309" s="9"/>
      <c r="G309" s="4"/>
      <c r="H309" s="9"/>
      <c r="I309" s="4"/>
      <c r="J309" s="9"/>
      <c r="K309" s="4"/>
      <c r="L309" s="9"/>
      <c r="M309" s="4"/>
      <c r="N309" s="9"/>
      <c r="O309" s="4"/>
      <c r="P309" s="9"/>
      <c r="Q309" s="4"/>
      <c r="R309" s="9"/>
      <c r="S309" s="4"/>
      <c r="T309" s="9"/>
      <c r="U309" s="4"/>
      <c r="V309" s="9"/>
      <c r="W309" s="4"/>
      <c r="X309" s="9"/>
      <c r="Y309" s="4"/>
      <c r="Z309" s="9"/>
      <c r="AA309" s="4"/>
      <c r="AB309" s="9"/>
      <c r="AC309" s="4"/>
      <c r="AD309" s="9"/>
      <c r="AE309" s="4"/>
      <c r="AF309" s="9"/>
      <c r="AG309" s="4"/>
      <c r="AH309" s="9"/>
      <c r="AI309" s="4"/>
      <c r="AJ309" s="9"/>
      <c r="AM309"/>
      <c r="AP309"/>
    </row>
    <row r="310" spans="1:42" x14ac:dyDescent="0.25">
      <c r="A310" s="4"/>
      <c r="B310" s="9"/>
      <c r="C310" s="4"/>
      <c r="D310" s="9"/>
      <c r="E310" s="4"/>
      <c r="F310" s="9"/>
      <c r="G310" s="4"/>
      <c r="H310" s="9"/>
      <c r="I310" s="4"/>
      <c r="J310" s="9"/>
      <c r="K310" s="4"/>
      <c r="L310" s="9"/>
      <c r="M310" s="4"/>
      <c r="N310" s="9"/>
      <c r="O310" s="4"/>
      <c r="P310" s="9"/>
      <c r="Q310" s="4"/>
      <c r="R310" s="9"/>
      <c r="S310" s="4"/>
      <c r="T310" s="9"/>
      <c r="U310" s="4"/>
      <c r="V310" s="9"/>
      <c r="W310" s="4"/>
      <c r="X310" s="9"/>
      <c r="Y310" s="4"/>
      <c r="Z310" s="9"/>
      <c r="AA310" s="4"/>
      <c r="AB310" s="9"/>
      <c r="AC310" s="4"/>
      <c r="AD310" s="9"/>
      <c r="AE310" s="4"/>
      <c r="AF310" s="9"/>
      <c r="AG310" s="4"/>
      <c r="AH310" s="9"/>
      <c r="AI310" s="4"/>
      <c r="AJ310" s="9"/>
      <c r="AM310"/>
      <c r="AP310"/>
    </row>
    <row r="311" spans="1:42" x14ac:dyDescent="0.25">
      <c r="A311" s="4"/>
      <c r="B311" s="9"/>
      <c r="C311" s="4"/>
      <c r="D311" s="9"/>
      <c r="E311" s="4"/>
      <c r="F311" s="9"/>
      <c r="G311" s="4"/>
      <c r="H311" s="9"/>
      <c r="I311" s="4"/>
      <c r="J311" s="9"/>
      <c r="K311" s="4"/>
      <c r="L311" s="9"/>
      <c r="M311" s="4"/>
      <c r="N311" s="9"/>
      <c r="O311" s="4"/>
      <c r="P311" s="9"/>
      <c r="Q311" s="4"/>
      <c r="R311" s="9"/>
      <c r="S311" s="4"/>
      <c r="T311" s="9"/>
      <c r="U311" s="4"/>
      <c r="V311" s="9"/>
      <c r="W311" s="4"/>
      <c r="X311" s="9"/>
      <c r="Y311" s="4"/>
      <c r="Z311" s="9"/>
      <c r="AA311" s="4"/>
      <c r="AB311" s="9"/>
      <c r="AC311" s="4"/>
      <c r="AD311" s="9"/>
      <c r="AE311" s="4"/>
      <c r="AF311" s="9"/>
      <c r="AG311" s="4"/>
      <c r="AH311" s="9"/>
      <c r="AI311" s="4"/>
      <c r="AJ311" s="9"/>
      <c r="AM311"/>
      <c r="AP311"/>
    </row>
    <row r="312" spans="1:42" x14ac:dyDescent="0.25">
      <c r="A312" s="4"/>
      <c r="B312" s="9"/>
      <c r="C312" s="4"/>
      <c r="D312" s="9"/>
      <c r="E312" s="4"/>
      <c r="F312" s="9"/>
      <c r="G312" s="4"/>
      <c r="H312" s="9"/>
      <c r="I312" s="4"/>
      <c r="J312" s="9"/>
      <c r="K312" s="4"/>
      <c r="L312" s="9"/>
      <c r="M312" s="4"/>
      <c r="N312" s="9"/>
      <c r="O312" s="4"/>
      <c r="P312" s="9"/>
      <c r="Q312" s="4"/>
      <c r="R312" s="9"/>
      <c r="S312" s="4"/>
      <c r="T312" s="9"/>
      <c r="U312" s="4"/>
      <c r="V312" s="9"/>
      <c r="W312" s="4"/>
      <c r="X312" s="9"/>
      <c r="Y312" s="4"/>
      <c r="Z312" s="9"/>
      <c r="AA312" s="4"/>
      <c r="AB312" s="9"/>
      <c r="AC312" s="4"/>
      <c r="AD312" s="9"/>
      <c r="AE312" s="4"/>
      <c r="AF312" s="9"/>
      <c r="AG312" s="4"/>
      <c r="AH312" s="9"/>
      <c r="AI312" s="4"/>
      <c r="AJ312" s="9"/>
      <c r="AM312"/>
      <c r="AP312"/>
    </row>
    <row r="313" spans="1:42" x14ac:dyDescent="0.25">
      <c r="A313" s="4"/>
      <c r="B313" s="9"/>
      <c r="C313" s="4"/>
      <c r="D313" s="9"/>
      <c r="E313" s="4"/>
      <c r="F313" s="9"/>
      <c r="G313" s="4"/>
      <c r="H313" s="9"/>
      <c r="I313" s="4"/>
      <c r="J313" s="9"/>
      <c r="K313" s="4"/>
      <c r="L313" s="9"/>
      <c r="M313" s="4"/>
      <c r="N313" s="9"/>
      <c r="O313" s="4"/>
      <c r="P313" s="9"/>
      <c r="Q313" s="4"/>
      <c r="R313" s="9"/>
      <c r="S313" s="4"/>
      <c r="T313" s="9"/>
      <c r="U313" s="4"/>
      <c r="V313" s="9"/>
      <c r="W313" s="4"/>
      <c r="X313" s="9"/>
      <c r="Y313" s="4"/>
      <c r="Z313" s="9"/>
      <c r="AA313" s="4"/>
      <c r="AB313" s="9"/>
      <c r="AC313" s="4"/>
      <c r="AD313" s="9"/>
      <c r="AE313" s="4"/>
      <c r="AF313" s="9"/>
      <c r="AG313" s="4"/>
      <c r="AH313" s="9"/>
      <c r="AI313" s="4"/>
      <c r="AJ313" s="9"/>
      <c r="AM313"/>
      <c r="AP313"/>
    </row>
    <row r="314" spans="1:42" x14ac:dyDescent="0.25">
      <c r="A314" s="4"/>
      <c r="B314" s="9"/>
      <c r="C314" s="4"/>
      <c r="D314" s="9"/>
      <c r="E314" s="4"/>
      <c r="F314" s="9"/>
      <c r="G314" s="4"/>
      <c r="H314" s="9"/>
      <c r="I314" s="4"/>
      <c r="J314" s="9"/>
      <c r="K314" s="4"/>
      <c r="L314" s="9"/>
      <c r="M314" s="4"/>
      <c r="N314" s="9"/>
      <c r="O314" s="4"/>
      <c r="P314" s="9"/>
      <c r="Q314" s="4"/>
      <c r="R314" s="9"/>
      <c r="S314" s="4"/>
      <c r="T314" s="9"/>
      <c r="U314" s="4"/>
      <c r="V314" s="9"/>
      <c r="W314" s="4"/>
      <c r="X314" s="9"/>
      <c r="Y314" s="4"/>
      <c r="Z314" s="9"/>
      <c r="AA314" s="4"/>
      <c r="AB314" s="9"/>
      <c r="AC314" s="4"/>
      <c r="AD314" s="9"/>
      <c r="AE314" s="4"/>
      <c r="AF314" s="9"/>
      <c r="AG314" s="4"/>
      <c r="AH314" s="9"/>
      <c r="AI314" s="4"/>
      <c r="AJ314" s="9"/>
      <c r="AM314"/>
      <c r="AP314"/>
    </row>
    <row r="315" spans="1:42" x14ac:dyDescent="0.25">
      <c r="A315" s="4"/>
      <c r="B315" s="9"/>
      <c r="C315" s="4"/>
      <c r="D315" s="9"/>
      <c r="E315" s="4"/>
      <c r="F315" s="9"/>
      <c r="G315" s="4"/>
      <c r="H315" s="9"/>
      <c r="I315" s="4"/>
      <c r="J315" s="9"/>
      <c r="K315" s="4"/>
      <c r="L315" s="9"/>
      <c r="M315" s="4"/>
      <c r="N315" s="9"/>
      <c r="O315" s="4"/>
      <c r="P315" s="9"/>
      <c r="Q315" s="4"/>
      <c r="R315" s="9"/>
      <c r="S315" s="4"/>
      <c r="T315" s="9"/>
      <c r="U315" s="4"/>
      <c r="V315" s="9"/>
      <c r="W315" s="4"/>
      <c r="X315" s="9"/>
      <c r="Y315" s="4"/>
      <c r="Z315" s="9"/>
      <c r="AA315" s="4"/>
      <c r="AB315" s="9"/>
      <c r="AC315" s="4"/>
      <c r="AD315" s="9"/>
      <c r="AE315" s="4"/>
      <c r="AF315" s="9"/>
      <c r="AG315" s="4"/>
      <c r="AH315" s="9"/>
      <c r="AI315" s="4"/>
      <c r="AJ315" s="9"/>
      <c r="AM315"/>
      <c r="AP315"/>
    </row>
    <row r="316" spans="1:42" x14ac:dyDescent="0.25">
      <c r="A316" s="4"/>
      <c r="B316" s="9"/>
      <c r="C316" s="4"/>
      <c r="D316" s="9"/>
      <c r="E316" s="4"/>
      <c r="F316" s="9"/>
      <c r="G316" s="4"/>
      <c r="H316" s="9"/>
      <c r="I316" s="4"/>
      <c r="J316" s="9"/>
      <c r="K316" s="4"/>
      <c r="L316" s="9"/>
      <c r="M316" s="4"/>
      <c r="N316" s="9"/>
      <c r="O316" s="4"/>
      <c r="P316" s="9"/>
      <c r="Q316" s="4"/>
      <c r="R316" s="9"/>
      <c r="S316" s="4"/>
      <c r="T316" s="9"/>
      <c r="U316" s="4"/>
      <c r="V316" s="9"/>
      <c r="W316" s="4"/>
      <c r="X316" s="9"/>
      <c r="Y316" s="4"/>
      <c r="Z316" s="9"/>
      <c r="AA316" s="4"/>
      <c r="AB316" s="9"/>
      <c r="AC316" s="4"/>
      <c r="AD316" s="9"/>
      <c r="AE316" s="4"/>
      <c r="AF316" s="9"/>
      <c r="AG316" s="4"/>
      <c r="AH316" s="9"/>
      <c r="AI316" s="4"/>
      <c r="AJ316" s="9"/>
      <c r="AM316"/>
      <c r="AP316"/>
    </row>
    <row r="317" spans="1:42" x14ac:dyDescent="0.25">
      <c r="A317" s="4"/>
      <c r="B317" s="9"/>
      <c r="C317" s="4"/>
      <c r="D317" s="9"/>
      <c r="E317" s="4"/>
      <c r="F317" s="9"/>
      <c r="G317" s="4"/>
      <c r="H317" s="9"/>
      <c r="I317" s="4"/>
      <c r="J317" s="9"/>
      <c r="K317" s="4"/>
      <c r="L317" s="9"/>
      <c r="M317" s="4"/>
      <c r="N317" s="9"/>
      <c r="O317" s="4"/>
      <c r="P317" s="9"/>
      <c r="Q317" s="4"/>
      <c r="R317" s="9"/>
      <c r="S317" s="4"/>
      <c r="T317" s="9"/>
      <c r="U317" s="4"/>
      <c r="V317" s="9"/>
      <c r="W317" s="4"/>
      <c r="X317" s="9"/>
      <c r="Y317" s="4"/>
      <c r="Z317" s="9"/>
      <c r="AA317" s="4"/>
      <c r="AB317" s="9"/>
      <c r="AC317" s="4"/>
      <c r="AD317" s="9"/>
      <c r="AE317" s="4"/>
      <c r="AF317" s="9"/>
      <c r="AG317" s="4"/>
      <c r="AH317" s="9"/>
      <c r="AI317" s="4"/>
      <c r="AJ317" s="9"/>
      <c r="AM317"/>
      <c r="AP317"/>
    </row>
    <row r="318" spans="1:42" x14ac:dyDescent="0.25">
      <c r="A318" s="4"/>
      <c r="B318" s="9"/>
      <c r="C318" s="4"/>
      <c r="D318" s="9"/>
      <c r="E318" s="4"/>
      <c r="F318" s="9"/>
      <c r="G318" s="4"/>
      <c r="H318" s="9"/>
      <c r="I318" s="4"/>
      <c r="J318" s="9"/>
      <c r="K318" s="4"/>
      <c r="L318" s="9"/>
      <c r="M318" s="4"/>
      <c r="N318" s="9"/>
      <c r="O318" s="4"/>
      <c r="P318" s="9"/>
      <c r="Q318" s="4"/>
      <c r="R318" s="9"/>
      <c r="S318" s="4"/>
      <c r="T318" s="9"/>
      <c r="U318" s="4"/>
      <c r="V318" s="9"/>
      <c r="W318" s="4"/>
      <c r="X318" s="9"/>
      <c r="Y318" s="4"/>
      <c r="Z318" s="9"/>
      <c r="AA318" s="4"/>
      <c r="AB318" s="9"/>
      <c r="AC318" s="4"/>
      <c r="AD318" s="9"/>
      <c r="AE318" s="4"/>
      <c r="AF318" s="9"/>
      <c r="AG318" s="4"/>
      <c r="AH318" s="9"/>
      <c r="AI318" s="4"/>
      <c r="AJ318" s="9"/>
      <c r="AM318"/>
      <c r="AP318"/>
    </row>
    <row r="319" spans="1:42" x14ac:dyDescent="0.25">
      <c r="A319" s="4"/>
      <c r="B319" s="9"/>
      <c r="C319" s="4"/>
      <c r="D319" s="9"/>
      <c r="E319" s="4"/>
      <c r="F319" s="9"/>
      <c r="G319" s="4"/>
      <c r="H319" s="9"/>
      <c r="I319" s="4"/>
      <c r="J319" s="9"/>
      <c r="K319" s="4"/>
      <c r="L319" s="9"/>
      <c r="M319" s="4"/>
      <c r="N319" s="9"/>
      <c r="O319" s="4"/>
      <c r="P319" s="9"/>
      <c r="Q319" s="4"/>
      <c r="R319" s="9"/>
      <c r="S319" s="4"/>
      <c r="T319" s="9"/>
      <c r="U319" s="4"/>
      <c r="V319" s="9"/>
      <c r="W319" s="4"/>
      <c r="X319" s="9"/>
      <c r="Y319" s="4"/>
      <c r="Z319" s="9"/>
      <c r="AA319" s="4"/>
      <c r="AB319" s="9"/>
      <c r="AC319" s="4"/>
      <c r="AD319" s="9"/>
      <c r="AE319" s="4"/>
      <c r="AF319" s="9"/>
      <c r="AG319" s="4"/>
      <c r="AH319" s="9"/>
      <c r="AI319" s="4"/>
      <c r="AJ319" s="9"/>
      <c r="AM319"/>
      <c r="AP319"/>
    </row>
    <row r="320" spans="1:42" x14ac:dyDescent="0.25">
      <c r="A320" s="4"/>
      <c r="B320" s="9"/>
      <c r="C320" s="4"/>
      <c r="D320" s="9"/>
      <c r="E320" s="4"/>
      <c r="F320" s="9"/>
      <c r="G320" s="4"/>
      <c r="H320" s="9"/>
      <c r="I320" s="4"/>
      <c r="J320" s="9"/>
      <c r="K320" s="4"/>
      <c r="L320" s="9"/>
      <c r="M320" s="4"/>
      <c r="N320" s="9"/>
      <c r="O320" s="4"/>
      <c r="P320" s="9"/>
      <c r="Q320" s="4"/>
      <c r="R320" s="9"/>
      <c r="S320" s="4"/>
      <c r="T320" s="9"/>
      <c r="U320" s="4"/>
      <c r="V320" s="9"/>
      <c r="W320" s="4"/>
      <c r="X320" s="9"/>
      <c r="Y320" s="4"/>
      <c r="Z320" s="9"/>
      <c r="AA320" s="4"/>
      <c r="AB320" s="9"/>
      <c r="AC320" s="4"/>
      <c r="AD320" s="9"/>
      <c r="AE320" s="4"/>
      <c r="AF320" s="9"/>
      <c r="AG320" s="4"/>
      <c r="AH320" s="9"/>
      <c r="AI320" s="4"/>
      <c r="AJ320" s="9"/>
      <c r="AM320"/>
      <c r="AP320"/>
    </row>
    <row r="321" spans="1:42" x14ac:dyDescent="0.25">
      <c r="A321" s="4"/>
      <c r="B321" s="9"/>
      <c r="C321" s="4"/>
      <c r="D321" s="9"/>
      <c r="E321" s="4"/>
      <c r="F321" s="9"/>
      <c r="G321" s="4"/>
      <c r="H321" s="9"/>
      <c r="I321" s="4"/>
      <c r="J321" s="9"/>
      <c r="K321" s="4"/>
      <c r="L321" s="9"/>
      <c r="M321" s="4"/>
      <c r="N321" s="9"/>
      <c r="O321" s="4"/>
      <c r="P321" s="9"/>
      <c r="Q321" s="4"/>
      <c r="R321" s="9"/>
      <c r="S321" s="4"/>
      <c r="T321" s="9"/>
      <c r="U321" s="4"/>
      <c r="V321" s="9"/>
      <c r="W321" s="4"/>
      <c r="X321" s="9"/>
      <c r="Y321" s="4"/>
      <c r="Z321" s="9"/>
      <c r="AA321" s="4"/>
      <c r="AB321" s="9"/>
      <c r="AC321" s="4"/>
      <c r="AD321" s="9"/>
      <c r="AE321" s="4"/>
      <c r="AF321" s="9"/>
      <c r="AG321" s="4"/>
      <c r="AH321" s="9"/>
      <c r="AI321" s="4"/>
      <c r="AJ321" s="9"/>
      <c r="AM321"/>
      <c r="AP321"/>
    </row>
    <row r="322" spans="1:42" x14ac:dyDescent="0.25">
      <c r="A322" s="4"/>
      <c r="B322" s="9"/>
      <c r="C322" s="4"/>
      <c r="D322" s="9"/>
      <c r="E322" s="4"/>
      <c r="F322" s="9"/>
      <c r="G322" s="4"/>
      <c r="H322" s="9"/>
      <c r="I322" s="4"/>
      <c r="J322" s="9"/>
      <c r="K322" s="4"/>
      <c r="L322" s="9"/>
      <c r="M322" s="4"/>
      <c r="N322" s="9"/>
      <c r="O322" s="4"/>
      <c r="P322" s="9"/>
      <c r="Q322" s="4"/>
      <c r="R322" s="9"/>
      <c r="S322" s="4"/>
      <c r="T322" s="9"/>
      <c r="U322" s="4"/>
      <c r="V322" s="9"/>
      <c r="W322" s="4"/>
      <c r="X322" s="9"/>
      <c r="Y322" s="4"/>
      <c r="Z322" s="9"/>
      <c r="AA322" s="4"/>
      <c r="AB322" s="9"/>
      <c r="AC322" s="4"/>
      <c r="AD322" s="9"/>
      <c r="AE322" s="4"/>
      <c r="AF322" s="9"/>
      <c r="AG322" s="4"/>
      <c r="AH322" s="9"/>
      <c r="AI322" s="4"/>
      <c r="AJ322" s="9"/>
      <c r="AM322"/>
      <c r="AP322"/>
    </row>
    <row r="323" spans="1:42" x14ac:dyDescent="0.25">
      <c r="A323" s="4"/>
      <c r="B323" s="9"/>
      <c r="C323" s="4"/>
      <c r="D323" s="9"/>
      <c r="E323" s="4"/>
      <c r="F323" s="9"/>
      <c r="G323" s="4"/>
      <c r="H323" s="9"/>
      <c r="I323" s="4"/>
      <c r="J323" s="9"/>
      <c r="K323" s="4"/>
      <c r="L323" s="9"/>
      <c r="M323" s="4"/>
      <c r="N323" s="9"/>
      <c r="O323" s="4"/>
      <c r="P323" s="9"/>
      <c r="Q323" s="4"/>
      <c r="R323" s="9"/>
      <c r="S323" s="4"/>
      <c r="T323" s="9"/>
      <c r="U323" s="4"/>
      <c r="V323" s="9"/>
      <c r="W323" s="4"/>
      <c r="X323" s="9"/>
      <c r="Y323" s="4"/>
      <c r="Z323" s="9"/>
      <c r="AA323" s="4"/>
      <c r="AB323" s="9"/>
      <c r="AC323" s="4"/>
      <c r="AD323" s="9"/>
      <c r="AE323" s="4"/>
      <c r="AF323" s="9"/>
      <c r="AG323" s="4"/>
      <c r="AH323" s="9"/>
      <c r="AI323" s="4"/>
      <c r="AJ323" s="9"/>
      <c r="AM323"/>
      <c r="AP323"/>
    </row>
    <row r="324" spans="1:42" x14ac:dyDescent="0.25">
      <c r="A324" s="4"/>
      <c r="B324" s="9"/>
      <c r="C324" s="4"/>
      <c r="D324" s="9"/>
      <c r="E324" s="4"/>
      <c r="F324" s="9"/>
      <c r="G324" s="4"/>
      <c r="H324" s="9"/>
      <c r="I324" s="4"/>
      <c r="J324" s="9"/>
      <c r="K324" s="4"/>
      <c r="L324" s="9"/>
      <c r="M324" s="4"/>
      <c r="N324" s="9"/>
      <c r="O324" s="4"/>
      <c r="P324" s="9"/>
      <c r="Q324" s="4"/>
      <c r="R324" s="9"/>
      <c r="S324" s="4"/>
      <c r="T324" s="9"/>
      <c r="U324" s="4"/>
      <c r="V324" s="9"/>
      <c r="W324" s="4"/>
      <c r="X324" s="9"/>
      <c r="Y324" s="4"/>
      <c r="Z324" s="9"/>
      <c r="AA324" s="4"/>
      <c r="AB324" s="9"/>
      <c r="AC324" s="4"/>
      <c r="AD324" s="9"/>
      <c r="AE324" s="4"/>
      <c r="AF324" s="9"/>
      <c r="AG324" s="4"/>
      <c r="AH324" s="9"/>
      <c r="AI324" s="4"/>
      <c r="AJ324" s="9"/>
      <c r="AM324"/>
      <c r="AP324"/>
    </row>
    <row r="325" spans="1:42" x14ac:dyDescent="0.25">
      <c r="A325" s="4"/>
      <c r="B325" s="9"/>
      <c r="C325" s="4"/>
      <c r="D325" s="9"/>
      <c r="E325" s="4"/>
      <c r="F325" s="9"/>
      <c r="G325" s="4"/>
      <c r="H325" s="9"/>
      <c r="I325" s="4"/>
      <c r="J325" s="9"/>
      <c r="K325" s="4"/>
      <c r="L325" s="9"/>
      <c r="M325" s="4"/>
      <c r="N325" s="9"/>
      <c r="O325" s="4"/>
      <c r="P325" s="9"/>
      <c r="Q325" s="4"/>
      <c r="R325" s="9"/>
      <c r="S325" s="4"/>
      <c r="T325" s="9"/>
      <c r="U325" s="4"/>
      <c r="V325" s="9"/>
      <c r="W325" s="4"/>
      <c r="X325" s="9"/>
      <c r="Y325" s="4"/>
      <c r="Z325" s="9"/>
      <c r="AA325" s="4"/>
      <c r="AB325" s="9"/>
      <c r="AC325" s="4"/>
      <c r="AD325" s="9"/>
      <c r="AE325" s="4"/>
      <c r="AF325" s="9"/>
      <c r="AG325" s="4"/>
      <c r="AH325" s="9"/>
      <c r="AI325" s="4"/>
      <c r="AJ325" s="9"/>
      <c r="AM325"/>
      <c r="AP325"/>
    </row>
    <row r="326" spans="1:42" x14ac:dyDescent="0.25">
      <c r="A326" s="4"/>
      <c r="B326" s="9"/>
      <c r="C326" s="4"/>
      <c r="D326" s="9"/>
      <c r="E326" s="4"/>
      <c r="F326" s="9"/>
      <c r="G326" s="4"/>
      <c r="H326" s="9"/>
      <c r="I326" s="4"/>
      <c r="J326" s="9"/>
      <c r="K326" s="4"/>
      <c r="L326" s="9"/>
      <c r="M326" s="4"/>
      <c r="N326" s="9"/>
      <c r="O326" s="4"/>
      <c r="P326" s="9"/>
      <c r="Q326" s="4"/>
      <c r="R326" s="9"/>
      <c r="S326" s="4"/>
      <c r="T326" s="9"/>
      <c r="U326" s="4"/>
      <c r="V326" s="9"/>
      <c r="W326" s="4"/>
      <c r="X326" s="9"/>
      <c r="Y326" s="4"/>
      <c r="Z326" s="9"/>
      <c r="AA326" s="4"/>
      <c r="AB326" s="9"/>
      <c r="AC326" s="4"/>
      <c r="AD326" s="9"/>
      <c r="AE326" s="4"/>
      <c r="AF326" s="9"/>
      <c r="AG326" s="4"/>
      <c r="AH326" s="9"/>
      <c r="AI326" s="4"/>
      <c r="AJ326" s="9"/>
      <c r="AM326"/>
      <c r="AP326"/>
    </row>
    <row r="327" spans="1:42" x14ac:dyDescent="0.25">
      <c r="A327" s="4"/>
      <c r="B327" s="9"/>
      <c r="C327" s="4"/>
      <c r="D327" s="9"/>
      <c r="E327" s="4"/>
      <c r="F327" s="9"/>
      <c r="G327" s="4"/>
      <c r="H327" s="9"/>
      <c r="I327" s="4"/>
      <c r="J327" s="9"/>
      <c r="K327" s="4"/>
      <c r="L327" s="9"/>
      <c r="M327" s="4"/>
      <c r="N327" s="9"/>
      <c r="O327" s="4"/>
      <c r="P327" s="9"/>
      <c r="Q327" s="4"/>
      <c r="R327" s="9"/>
      <c r="S327" s="4"/>
      <c r="T327" s="9"/>
      <c r="U327" s="4"/>
      <c r="V327" s="9"/>
      <c r="W327" s="4"/>
      <c r="X327" s="9"/>
      <c r="Y327" s="4"/>
      <c r="Z327" s="9"/>
      <c r="AA327" s="4"/>
      <c r="AB327" s="9"/>
      <c r="AC327" s="4"/>
      <c r="AD327" s="9"/>
      <c r="AE327" s="4"/>
      <c r="AF327" s="9"/>
      <c r="AG327" s="4"/>
      <c r="AH327" s="9"/>
      <c r="AI327" s="4"/>
      <c r="AJ327" s="9"/>
      <c r="AM327"/>
      <c r="AP327"/>
    </row>
    <row r="328" spans="1:42" x14ac:dyDescent="0.25">
      <c r="A328" s="4"/>
      <c r="B328" s="9"/>
      <c r="C328" s="4"/>
      <c r="D328" s="9"/>
      <c r="E328" s="4"/>
      <c r="F328" s="9"/>
      <c r="G328" s="4"/>
      <c r="H328" s="9"/>
      <c r="I328" s="4"/>
      <c r="J328" s="9"/>
      <c r="K328" s="4"/>
      <c r="L328" s="9"/>
      <c r="M328" s="4"/>
      <c r="N328" s="9"/>
      <c r="O328" s="4"/>
      <c r="P328" s="9"/>
      <c r="Q328" s="4"/>
      <c r="R328" s="9"/>
      <c r="S328" s="4"/>
      <c r="T328" s="9"/>
      <c r="U328" s="4"/>
      <c r="V328" s="9"/>
      <c r="W328" s="4"/>
      <c r="X328" s="9"/>
      <c r="Y328" s="4"/>
      <c r="Z328" s="9"/>
      <c r="AA328" s="4"/>
      <c r="AB328" s="9"/>
      <c r="AC328" s="4"/>
      <c r="AD328" s="9"/>
      <c r="AE328" s="4"/>
      <c r="AF328" s="9"/>
      <c r="AG328" s="4"/>
      <c r="AH328" s="9"/>
      <c r="AI328" s="4"/>
      <c r="AJ328" s="9"/>
      <c r="AM328"/>
      <c r="AP328"/>
    </row>
    <row r="329" spans="1:42" x14ac:dyDescent="0.25">
      <c r="A329" s="4"/>
      <c r="B329" s="9"/>
      <c r="C329" s="4"/>
      <c r="D329" s="9"/>
      <c r="E329" s="4"/>
      <c r="F329" s="9"/>
      <c r="G329" s="4"/>
      <c r="H329" s="9"/>
      <c r="I329" s="4"/>
      <c r="J329" s="9"/>
      <c r="K329" s="4"/>
      <c r="L329" s="9"/>
      <c r="M329" s="4"/>
      <c r="N329" s="9"/>
      <c r="O329" s="4"/>
      <c r="P329" s="9"/>
      <c r="Q329" s="4"/>
      <c r="R329" s="9"/>
      <c r="S329" s="4"/>
      <c r="T329" s="9"/>
      <c r="U329" s="4"/>
      <c r="V329" s="9"/>
      <c r="W329" s="4"/>
      <c r="X329" s="9"/>
      <c r="Y329" s="4"/>
      <c r="Z329" s="9"/>
      <c r="AA329" s="4"/>
      <c r="AB329" s="9"/>
      <c r="AC329" s="4"/>
      <c r="AD329" s="9"/>
      <c r="AE329" s="4"/>
      <c r="AF329" s="9"/>
      <c r="AG329" s="4"/>
      <c r="AH329" s="9"/>
      <c r="AI329" s="4"/>
      <c r="AJ329" s="9"/>
      <c r="AM329"/>
      <c r="AP329"/>
    </row>
    <row r="330" spans="1:42" x14ac:dyDescent="0.25">
      <c r="A330" s="4"/>
      <c r="B330" s="9"/>
      <c r="C330" s="4"/>
      <c r="D330" s="9"/>
      <c r="E330" s="4"/>
      <c r="F330" s="9"/>
      <c r="G330" s="4"/>
      <c r="H330" s="9"/>
      <c r="I330" s="4"/>
      <c r="J330" s="9"/>
      <c r="K330" s="4"/>
      <c r="L330" s="9"/>
      <c r="M330" s="4"/>
      <c r="N330" s="9"/>
      <c r="O330" s="4"/>
      <c r="P330" s="9"/>
      <c r="Q330" s="4"/>
      <c r="R330" s="9"/>
      <c r="S330" s="4"/>
      <c r="T330" s="9"/>
      <c r="U330" s="4"/>
      <c r="V330" s="9"/>
      <c r="W330" s="4"/>
      <c r="X330" s="9"/>
      <c r="Y330" s="4"/>
      <c r="Z330" s="9"/>
      <c r="AA330" s="4"/>
      <c r="AB330" s="9"/>
      <c r="AC330" s="4"/>
      <c r="AD330" s="9"/>
      <c r="AE330" s="4"/>
      <c r="AF330" s="9"/>
      <c r="AG330" s="4"/>
      <c r="AH330" s="9"/>
      <c r="AI330" s="4"/>
      <c r="AJ330" s="9"/>
      <c r="AM330"/>
      <c r="AP330"/>
    </row>
    <row r="331" spans="1:42" x14ac:dyDescent="0.25">
      <c r="A331" s="4"/>
      <c r="B331" s="9"/>
      <c r="C331" s="4"/>
      <c r="D331" s="9"/>
      <c r="E331" s="4"/>
      <c r="F331" s="9"/>
      <c r="G331" s="4"/>
      <c r="H331" s="9"/>
      <c r="I331" s="4"/>
      <c r="J331" s="9"/>
      <c r="K331" s="4"/>
      <c r="L331" s="9"/>
      <c r="M331" s="4"/>
      <c r="N331" s="9"/>
      <c r="O331" s="4"/>
      <c r="P331" s="9"/>
      <c r="Q331" s="4"/>
      <c r="R331" s="9"/>
      <c r="S331" s="4"/>
      <c r="T331" s="9"/>
      <c r="U331" s="4"/>
      <c r="V331" s="9"/>
      <c r="W331" s="4"/>
      <c r="X331" s="9"/>
      <c r="Y331" s="4"/>
      <c r="Z331" s="9"/>
      <c r="AA331" s="4"/>
      <c r="AB331" s="9"/>
      <c r="AC331" s="4"/>
      <c r="AD331" s="9"/>
      <c r="AE331" s="4"/>
      <c r="AF331" s="9"/>
      <c r="AG331" s="4"/>
      <c r="AH331" s="9"/>
      <c r="AI331" s="4"/>
      <c r="AJ331" s="9"/>
      <c r="AM331"/>
      <c r="AP331"/>
    </row>
    <row r="332" spans="1:42" x14ac:dyDescent="0.25">
      <c r="A332" s="4"/>
      <c r="B332" s="9"/>
      <c r="C332" s="4"/>
      <c r="D332" s="9"/>
      <c r="E332" s="4"/>
      <c r="F332" s="9"/>
      <c r="G332" s="4"/>
      <c r="H332" s="9"/>
      <c r="I332" s="4"/>
      <c r="J332" s="9"/>
      <c r="K332" s="4"/>
      <c r="L332" s="9"/>
      <c r="M332" s="4"/>
      <c r="N332" s="9"/>
      <c r="O332" s="4"/>
      <c r="P332" s="9"/>
      <c r="Q332" s="4"/>
      <c r="R332" s="9"/>
      <c r="S332" s="4"/>
      <c r="T332" s="9"/>
      <c r="U332" s="4"/>
      <c r="V332" s="9"/>
      <c r="W332" s="4"/>
      <c r="X332" s="9"/>
      <c r="Y332" s="4"/>
      <c r="Z332" s="9"/>
      <c r="AA332" s="4"/>
      <c r="AB332" s="9"/>
      <c r="AC332" s="4"/>
      <c r="AD332" s="9"/>
      <c r="AE332" s="4"/>
      <c r="AF332" s="9"/>
      <c r="AG332" s="4"/>
      <c r="AH332" s="9"/>
      <c r="AI332" s="4"/>
      <c r="AJ332" s="9"/>
      <c r="AM332"/>
      <c r="AP332"/>
    </row>
    <row r="333" spans="1:42" x14ac:dyDescent="0.25">
      <c r="A333" s="4"/>
      <c r="B333" s="9"/>
      <c r="C333" s="4"/>
      <c r="D333" s="9"/>
      <c r="E333" s="4"/>
      <c r="F333" s="9"/>
      <c r="G333" s="4"/>
      <c r="H333" s="9"/>
      <c r="I333" s="4"/>
      <c r="J333" s="9"/>
      <c r="K333" s="4"/>
      <c r="L333" s="9"/>
      <c r="M333" s="4"/>
      <c r="N333" s="9"/>
      <c r="O333" s="4"/>
      <c r="P333" s="9"/>
      <c r="Q333" s="4"/>
      <c r="R333" s="9"/>
      <c r="S333" s="4"/>
      <c r="T333" s="9"/>
      <c r="U333" s="4"/>
      <c r="V333" s="9"/>
      <c r="W333" s="4"/>
      <c r="X333" s="9"/>
      <c r="Y333" s="4"/>
      <c r="Z333" s="9"/>
      <c r="AA333" s="4"/>
      <c r="AB333" s="9"/>
      <c r="AC333" s="4"/>
      <c r="AD333" s="9"/>
      <c r="AE333" s="4"/>
      <c r="AF333" s="9"/>
      <c r="AG333" s="4"/>
      <c r="AH333" s="9"/>
      <c r="AI333" s="4"/>
      <c r="AJ333" s="9"/>
      <c r="AM333"/>
      <c r="AP333"/>
    </row>
    <row r="334" spans="1:42" x14ac:dyDescent="0.25">
      <c r="A334" s="4"/>
      <c r="B334" s="9"/>
      <c r="C334" s="4"/>
      <c r="D334" s="9"/>
      <c r="E334" s="4"/>
      <c r="F334" s="9"/>
      <c r="G334" s="4"/>
      <c r="H334" s="9"/>
      <c r="I334" s="4"/>
      <c r="J334" s="9"/>
      <c r="K334" s="4"/>
      <c r="L334" s="9"/>
      <c r="M334" s="4"/>
      <c r="N334" s="9"/>
      <c r="O334" s="4"/>
      <c r="P334" s="9"/>
      <c r="Q334" s="4"/>
      <c r="R334" s="9"/>
      <c r="S334" s="4"/>
      <c r="T334" s="9"/>
      <c r="U334" s="4"/>
      <c r="V334" s="9"/>
      <c r="W334" s="4"/>
      <c r="X334" s="9"/>
      <c r="Y334" s="4"/>
      <c r="Z334" s="9"/>
      <c r="AA334" s="4"/>
      <c r="AB334" s="9"/>
      <c r="AC334" s="4"/>
      <c r="AD334" s="9"/>
      <c r="AE334" s="4"/>
      <c r="AF334" s="9"/>
      <c r="AG334" s="4"/>
      <c r="AH334" s="9"/>
      <c r="AI334" s="4"/>
      <c r="AJ334" s="9"/>
      <c r="AM334"/>
      <c r="AP334"/>
    </row>
    <row r="335" spans="1:42" x14ac:dyDescent="0.25">
      <c r="A335" s="4"/>
      <c r="B335" s="9"/>
      <c r="C335" s="4"/>
      <c r="D335" s="9"/>
      <c r="E335" s="4"/>
      <c r="F335" s="9"/>
      <c r="G335" s="4"/>
      <c r="H335" s="9"/>
      <c r="I335" s="4"/>
      <c r="J335" s="9"/>
      <c r="K335" s="4"/>
      <c r="L335" s="9"/>
      <c r="M335" s="4"/>
      <c r="N335" s="9"/>
      <c r="O335" s="4"/>
      <c r="P335" s="9"/>
      <c r="Q335" s="4"/>
      <c r="R335" s="9"/>
      <c r="S335" s="4"/>
      <c r="T335" s="9"/>
      <c r="U335" s="4"/>
      <c r="V335" s="9"/>
      <c r="W335" s="4"/>
      <c r="X335" s="9"/>
      <c r="Y335" s="4"/>
      <c r="Z335" s="9"/>
      <c r="AA335" s="4"/>
      <c r="AB335" s="9"/>
      <c r="AC335" s="4"/>
      <c r="AD335" s="9"/>
      <c r="AE335" s="4"/>
      <c r="AF335" s="9"/>
      <c r="AG335" s="4"/>
      <c r="AH335" s="9"/>
      <c r="AI335" s="4"/>
      <c r="AJ335" s="9"/>
      <c r="AM335"/>
      <c r="AP335"/>
    </row>
    <row r="336" spans="1:42" x14ac:dyDescent="0.25">
      <c r="A336" s="4"/>
      <c r="B336" s="9"/>
      <c r="C336" s="4"/>
      <c r="D336" s="9"/>
      <c r="E336" s="4"/>
      <c r="F336" s="9"/>
      <c r="G336" s="4"/>
      <c r="H336" s="9"/>
      <c r="I336" s="4"/>
      <c r="J336" s="9"/>
      <c r="K336" s="4"/>
      <c r="L336" s="9"/>
      <c r="M336" s="4"/>
      <c r="N336" s="9"/>
      <c r="O336" s="4"/>
      <c r="P336" s="9"/>
      <c r="Q336" s="4"/>
      <c r="R336" s="9"/>
      <c r="S336" s="4"/>
      <c r="T336" s="9"/>
      <c r="U336" s="4"/>
      <c r="V336" s="9"/>
      <c r="W336" s="4"/>
      <c r="X336" s="9"/>
      <c r="Y336" s="4"/>
      <c r="Z336" s="9"/>
      <c r="AA336" s="4"/>
      <c r="AB336" s="9"/>
      <c r="AC336" s="4"/>
      <c r="AD336" s="9"/>
      <c r="AE336" s="4"/>
      <c r="AF336" s="9"/>
      <c r="AG336" s="4"/>
      <c r="AH336" s="9"/>
      <c r="AI336" s="4"/>
      <c r="AJ336" s="9"/>
      <c r="AM336"/>
      <c r="AP336"/>
    </row>
    <row r="337" spans="1:42" x14ac:dyDescent="0.25">
      <c r="A337" s="4"/>
      <c r="B337" s="9"/>
      <c r="C337" s="4"/>
      <c r="D337" s="9"/>
      <c r="E337" s="4"/>
      <c r="F337" s="9"/>
      <c r="G337" s="4"/>
      <c r="H337" s="9"/>
      <c r="I337" s="4"/>
      <c r="J337" s="9"/>
      <c r="K337" s="4"/>
      <c r="L337" s="9"/>
      <c r="M337" s="4"/>
      <c r="N337" s="9"/>
      <c r="O337" s="4"/>
      <c r="P337" s="9"/>
      <c r="Q337" s="4"/>
      <c r="R337" s="9"/>
      <c r="S337" s="4"/>
      <c r="T337" s="9"/>
      <c r="U337" s="4"/>
      <c r="V337" s="9"/>
      <c r="W337" s="4"/>
      <c r="X337" s="9"/>
      <c r="Y337" s="4"/>
      <c r="Z337" s="9"/>
      <c r="AA337" s="4"/>
      <c r="AB337" s="9"/>
      <c r="AC337" s="4"/>
      <c r="AD337" s="9"/>
      <c r="AE337" s="4"/>
      <c r="AF337" s="9"/>
      <c r="AG337" s="4"/>
      <c r="AH337" s="9"/>
      <c r="AI337" s="4"/>
      <c r="AJ337" s="9"/>
      <c r="AM337"/>
      <c r="AP337"/>
    </row>
    <row r="338" spans="1:42" x14ac:dyDescent="0.25">
      <c r="A338" s="4"/>
      <c r="B338" s="9"/>
      <c r="C338" s="4"/>
      <c r="D338" s="9"/>
      <c r="E338" s="4"/>
      <c r="F338" s="9"/>
      <c r="G338" s="4"/>
      <c r="H338" s="9"/>
      <c r="I338" s="4"/>
      <c r="J338" s="9"/>
      <c r="K338" s="4"/>
      <c r="L338" s="9"/>
      <c r="M338" s="4"/>
      <c r="N338" s="9"/>
      <c r="O338" s="4"/>
      <c r="P338" s="9"/>
      <c r="Q338" s="4"/>
      <c r="R338" s="9"/>
      <c r="S338" s="4"/>
      <c r="T338" s="9"/>
      <c r="U338" s="4"/>
      <c r="V338" s="9"/>
      <c r="W338" s="4"/>
      <c r="X338" s="9"/>
      <c r="Y338" s="4"/>
      <c r="Z338" s="9"/>
      <c r="AA338" s="4"/>
      <c r="AB338" s="9"/>
      <c r="AC338" s="4"/>
      <c r="AD338" s="9"/>
      <c r="AE338" s="4"/>
      <c r="AF338" s="9"/>
      <c r="AG338" s="4"/>
      <c r="AH338" s="9"/>
      <c r="AI338" s="4"/>
      <c r="AJ338" s="9"/>
      <c r="AM338"/>
      <c r="AP338"/>
    </row>
    <row r="339" spans="1:42" x14ac:dyDescent="0.25">
      <c r="A339" s="4"/>
      <c r="B339" s="9"/>
      <c r="C339" s="4"/>
      <c r="D339" s="9"/>
      <c r="E339" s="4"/>
      <c r="F339" s="9"/>
      <c r="G339" s="4"/>
      <c r="H339" s="9"/>
      <c r="I339" s="4"/>
      <c r="J339" s="9"/>
      <c r="K339" s="4"/>
      <c r="L339" s="9"/>
      <c r="M339" s="4"/>
      <c r="N339" s="9"/>
      <c r="O339" s="4"/>
      <c r="P339" s="9"/>
      <c r="Q339" s="4"/>
      <c r="R339" s="9"/>
      <c r="S339" s="4"/>
      <c r="T339" s="9"/>
      <c r="U339" s="4"/>
      <c r="V339" s="9"/>
      <c r="W339" s="4"/>
      <c r="X339" s="9"/>
      <c r="Y339" s="4"/>
      <c r="Z339" s="9"/>
      <c r="AA339" s="4"/>
      <c r="AB339" s="9"/>
      <c r="AC339" s="4"/>
      <c r="AD339" s="9"/>
      <c r="AE339" s="4"/>
      <c r="AF339" s="9"/>
      <c r="AG339" s="4"/>
      <c r="AH339" s="9"/>
      <c r="AI339" s="4"/>
      <c r="AJ339" s="9"/>
      <c r="AM339"/>
      <c r="AP339"/>
    </row>
    <row r="340" spans="1:42" x14ac:dyDescent="0.25">
      <c r="A340" s="4"/>
      <c r="B340" s="9"/>
      <c r="C340" s="4"/>
      <c r="D340" s="9"/>
      <c r="E340" s="4"/>
      <c r="F340" s="9"/>
      <c r="G340" s="4"/>
      <c r="H340" s="9"/>
      <c r="I340" s="4"/>
      <c r="J340" s="9"/>
      <c r="K340" s="4"/>
      <c r="L340" s="9"/>
      <c r="M340" s="4"/>
      <c r="N340" s="9"/>
      <c r="O340" s="4"/>
      <c r="P340" s="9"/>
      <c r="Q340" s="4"/>
      <c r="R340" s="9"/>
      <c r="S340" s="4"/>
      <c r="T340" s="9"/>
      <c r="U340" s="4"/>
      <c r="V340" s="9"/>
      <c r="W340" s="4"/>
      <c r="X340" s="9"/>
      <c r="Y340" s="4"/>
      <c r="Z340" s="9"/>
      <c r="AA340" s="4"/>
      <c r="AB340" s="9"/>
      <c r="AC340" s="4"/>
      <c r="AD340" s="9"/>
      <c r="AE340" s="4"/>
      <c r="AF340" s="9"/>
      <c r="AG340" s="4"/>
      <c r="AH340" s="9"/>
      <c r="AI340" s="4"/>
      <c r="AJ340" s="9"/>
      <c r="AM340"/>
      <c r="AP340"/>
    </row>
    <row r="341" spans="1:42" x14ac:dyDescent="0.25">
      <c r="A341" s="4"/>
      <c r="B341" s="9"/>
      <c r="C341" s="4"/>
      <c r="D341" s="9"/>
      <c r="E341" s="4"/>
      <c r="F341" s="9"/>
      <c r="G341" s="4"/>
      <c r="H341" s="9"/>
      <c r="I341" s="4"/>
      <c r="J341" s="9"/>
      <c r="K341" s="4"/>
      <c r="L341" s="9"/>
      <c r="M341" s="4"/>
      <c r="N341" s="9"/>
      <c r="O341" s="4"/>
      <c r="P341" s="9"/>
      <c r="Q341" s="4"/>
      <c r="R341" s="9"/>
      <c r="S341" s="4"/>
      <c r="T341" s="9"/>
      <c r="U341" s="4"/>
      <c r="V341" s="9"/>
      <c r="W341" s="4"/>
      <c r="X341" s="9"/>
      <c r="Y341" s="4"/>
      <c r="Z341" s="9"/>
      <c r="AA341" s="4"/>
      <c r="AB341" s="9"/>
      <c r="AC341" s="4"/>
      <c r="AD341" s="9"/>
      <c r="AE341" s="4"/>
      <c r="AF341" s="9"/>
      <c r="AG341" s="4"/>
      <c r="AH341" s="9"/>
      <c r="AI341" s="4"/>
      <c r="AJ341" s="9"/>
      <c r="AM341"/>
      <c r="AP341"/>
    </row>
    <row r="342" spans="1:42" x14ac:dyDescent="0.25">
      <c r="A342" s="4"/>
      <c r="B342" s="9"/>
      <c r="C342" s="4"/>
      <c r="D342" s="9"/>
      <c r="E342" s="4"/>
      <c r="F342" s="9"/>
      <c r="G342" s="4"/>
      <c r="H342" s="9"/>
      <c r="I342" s="4"/>
      <c r="J342" s="9"/>
      <c r="K342" s="4"/>
      <c r="L342" s="9"/>
      <c r="M342" s="4"/>
      <c r="N342" s="9"/>
      <c r="O342" s="4"/>
      <c r="P342" s="9"/>
      <c r="Q342" s="4"/>
      <c r="R342" s="9"/>
      <c r="S342" s="4"/>
      <c r="T342" s="9"/>
      <c r="U342" s="4"/>
      <c r="V342" s="9"/>
      <c r="W342" s="4"/>
      <c r="X342" s="9"/>
      <c r="Y342" s="4"/>
      <c r="Z342" s="9"/>
      <c r="AA342" s="4"/>
      <c r="AB342" s="9"/>
      <c r="AC342" s="4"/>
      <c r="AD342" s="9"/>
      <c r="AE342" s="4"/>
      <c r="AF342" s="9"/>
      <c r="AG342" s="4"/>
      <c r="AH342" s="9"/>
      <c r="AI342" s="4"/>
      <c r="AJ342" s="9"/>
      <c r="AM342"/>
      <c r="AP342"/>
    </row>
    <row r="343" spans="1:42" x14ac:dyDescent="0.25">
      <c r="A343" s="4"/>
      <c r="B343" s="9"/>
      <c r="C343" s="4"/>
      <c r="D343" s="9"/>
      <c r="E343" s="4"/>
      <c r="F343" s="9"/>
      <c r="G343" s="4"/>
      <c r="H343" s="9"/>
      <c r="I343" s="4"/>
      <c r="J343" s="9"/>
      <c r="K343" s="4"/>
      <c r="L343" s="9"/>
      <c r="M343" s="4"/>
      <c r="N343" s="9"/>
      <c r="O343" s="4"/>
      <c r="P343" s="9"/>
      <c r="Q343" s="4"/>
      <c r="R343" s="9"/>
      <c r="S343" s="4"/>
      <c r="T343" s="9"/>
      <c r="U343" s="4"/>
      <c r="V343" s="9"/>
      <c r="W343" s="4"/>
      <c r="X343" s="9"/>
      <c r="Y343" s="4"/>
      <c r="Z343" s="9"/>
      <c r="AA343" s="4"/>
      <c r="AB343" s="9"/>
      <c r="AC343" s="4"/>
      <c r="AD343" s="9"/>
      <c r="AE343" s="4"/>
      <c r="AF343" s="9"/>
      <c r="AG343" s="4"/>
      <c r="AH343" s="9"/>
      <c r="AI343" s="4"/>
      <c r="AJ343" s="9"/>
      <c r="AM343"/>
      <c r="AP343"/>
    </row>
    <row r="344" spans="1:42" x14ac:dyDescent="0.25">
      <c r="A344" s="4"/>
      <c r="B344" s="9"/>
      <c r="C344" s="4"/>
      <c r="D344" s="9"/>
      <c r="E344" s="4"/>
      <c r="F344" s="9"/>
      <c r="G344" s="4"/>
      <c r="H344" s="9"/>
      <c r="I344" s="4"/>
      <c r="J344" s="9"/>
      <c r="K344" s="4"/>
      <c r="L344" s="9"/>
      <c r="M344" s="4"/>
      <c r="N344" s="9"/>
      <c r="O344" s="4"/>
      <c r="P344" s="9"/>
      <c r="Q344" s="4"/>
      <c r="R344" s="9"/>
      <c r="S344" s="4"/>
      <c r="T344" s="9"/>
      <c r="U344" s="4"/>
      <c r="V344" s="9"/>
      <c r="W344" s="4"/>
      <c r="X344" s="9"/>
      <c r="Y344" s="4"/>
      <c r="Z344" s="9"/>
      <c r="AA344" s="4"/>
      <c r="AB344" s="9"/>
      <c r="AC344" s="4"/>
      <c r="AD344" s="9"/>
      <c r="AE344" s="4"/>
      <c r="AF344" s="9"/>
      <c r="AG344" s="4"/>
      <c r="AH344" s="9"/>
      <c r="AI344" s="4"/>
      <c r="AJ344" s="9"/>
      <c r="AM344"/>
      <c r="AP344"/>
    </row>
    <row r="345" spans="1:42" x14ac:dyDescent="0.25">
      <c r="A345" s="4"/>
      <c r="B345" s="9"/>
      <c r="C345" s="4"/>
      <c r="D345" s="9"/>
      <c r="E345" s="4"/>
      <c r="F345" s="9"/>
      <c r="G345" s="4"/>
      <c r="H345" s="9"/>
      <c r="I345" s="4"/>
      <c r="J345" s="9"/>
      <c r="K345" s="4"/>
      <c r="L345" s="9"/>
      <c r="M345" s="4"/>
      <c r="N345" s="9"/>
      <c r="O345" s="4"/>
      <c r="P345" s="9"/>
      <c r="Q345" s="4"/>
      <c r="R345" s="9"/>
      <c r="S345" s="4"/>
      <c r="T345" s="9"/>
      <c r="U345" s="4"/>
      <c r="V345" s="9"/>
      <c r="W345" s="4"/>
      <c r="X345" s="9"/>
      <c r="Y345" s="4"/>
      <c r="Z345" s="9"/>
      <c r="AA345" s="4"/>
      <c r="AB345" s="9"/>
      <c r="AC345" s="4"/>
      <c r="AD345" s="9"/>
      <c r="AE345" s="4"/>
      <c r="AF345" s="9"/>
      <c r="AG345" s="4"/>
      <c r="AH345" s="9"/>
      <c r="AI345" s="4"/>
      <c r="AJ345" s="9"/>
      <c r="AM345"/>
      <c r="AP345"/>
    </row>
    <row r="346" spans="1:42" x14ac:dyDescent="0.25">
      <c r="A346" s="4"/>
      <c r="B346" s="9"/>
      <c r="C346" s="4"/>
      <c r="D346" s="9"/>
      <c r="E346" s="4"/>
      <c r="F346" s="9"/>
      <c r="G346" s="4"/>
      <c r="H346" s="9"/>
      <c r="I346" s="4"/>
      <c r="J346" s="9"/>
      <c r="K346" s="4"/>
      <c r="L346" s="9"/>
      <c r="M346" s="4"/>
      <c r="N346" s="9"/>
      <c r="O346" s="4"/>
      <c r="P346" s="9"/>
      <c r="Q346" s="4"/>
      <c r="R346" s="9"/>
      <c r="S346" s="4"/>
      <c r="T346" s="9"/>
      <c r="U346" s="4"/>
      <c r="V346" s="9"/>
      <c r="W346" s="4"/>
      <c r="X346" s="9"/>
      <c r="Y346" s="4"/>
      <c r="Z346" s="9"/>
      <c r="AA346" s="4"/>
      <c r="AB346" s="9"/>
      <c r="AC346" s="4"/>
      <c r="AD346" s="9"/>
      <c r="AE346" s="4"/>
      <c r="AF346" s="9"/>
      <c r="AG346" s="4"/>
      <c r="AH346" s="9"/>
      <c r="AI346" s="4"/>
      <c r="AJ346" s="9"/>
      <c r="AM346"/>
      <c r="AP346"/>
    </row>
    <row r="347" spans="1:42" x14ac:dyDescent="0.25">
      <c r="A347" s="4"/>
      <c r="B347" s="9"/>
      <c r="C347" s="4"/>
      <c r="D347" s="9"/>
      <c r="E347" s="4"/>
      <c r="F347" s="9"/>
      <c r="G347" s="4"/>
      <c r="H347" s="9"/>
      <c r="I347" s="4"/>
      <c r="J347" s="9"/>
      <c r="K347" s="4"/>
      <c r="L347" s="9"/>
      <c r="M347" s="4"/>
      <c r="N347" s="9"/>
      <c r="O347" s="4"/>
      <c r="P347" s="9"/>
      <c r="Q347" s="4"/>
      <c r="R347" s="9"/>
      <c r="S347" s="4"/>
      <c r="T347" s="9"/>
      <c r="U347" s="4"/>
      <c r="V347" s="9"/>
      <c r="W347" s="4"/>
      <c r="X347" s="9"/>
      <c r="Y347" s="4"/>
      <c r="Z347" s="9"/>
      <c r="AA347" s="4"/>
      <c r="AB347" s="9"/>
      <c r="AC347" s="4"/>
      <c r="AD347" s="9"/>
      <c r="AE347" s="4"/>
      <c r="AF347" s="9"/>
      <c r="AG347" s="4"/>
      <c r="AH347" s="9"/>
      <c r="AI347" s="4"/>
      <c r="AJ347" s="9"/>
      <c r="AM347"/>
      <c r="AP347"/>
    </row>
    <row r="348" spans="1:42" x14ac:dyDescent="0.25">
      <c r="A348" s="4"/>
      <c r="B348" s="9"/>
      <c r="C348" s="4"/>
      <c r="D348" s="9"/>
      <c r="E348" s="4"/>
      <c r="F348" s="9"/>
      <c r="G348" s="4"/>
      <c r="H348" s="9"/>
      <c r="I348" s="4"/>
      <c r="J348" s="9"/>
      <c r="K348" s="4"/>
      <c r="L348" s="9"/>
      <c r="M348" s="4"/>
      <c r="N348" s="9"/>
      <c r="O348" s="4"/>
      <c r="P348" s="9"/>
      <c r="Q348" s="4"/>
      <c r="R348" s="9"/>
      <c r="S348" s="4"/>
      <c r="T348" s="9"/>
      <c r="U348" s="4"/>
      <c r="V348" s="9"/>
      <c r="W348" s="4"/>
      <c r="X348" s="9"/>
      <c r="Y348" s="4"/>
      <c r="Z348" s="9"/>
      <c r="AA348" s="4"/>
      <c r="AB348" s="9"/>
      <c r="AC348" s="4"/>
      <c r="AD348" s="9"/>
      <c r="AE348" s="4"/>
      <c r="AF348" s="9"/>
      <c r="AG348" s="4"/>
      <c r="AH348" s="9"/>
      <c r="AI348" s="4"/>
      <c r="AJ348" s="9"/>
      <c r="AM348"/>
      <c r="AP348"/>
    </row>
    <row r="349" spans="1:42" x14ac:dyDescent="0.25">
      <c r="A349" s="4"/>
      <c r="B349" s="9"/>
      <c r="C349" s="4"/>
      <c r="D349" s="9"/>
      <c r="E349" s="4"/>
      <c r="F349" s="9"/>
      <c r="G349" s="4"/>
      <c r="H349" s="9"/>
      <c r="I349" s="4"/>
      <c r="J349" s="9"/>
      <c r="K349" s="4"/>
      <c r="L349" s="9"/>
      <c r="M349" s="4"/>
      <c r="N349" s="9"/>
      <c r="O349" s="4"/>
      <c r="P349" s="9"/>
      <c r="Q349" s="4"/>
      <c r="R349" s="9"/>
      <c r="S349" s="4"/>
      <c r="T349" s="9"/>
      <c r="U349" s="4"/>
      <c r="V349" s="9"/>
      <c r="W349" s="4"/>
      <c r="X349" s="9"/>
      <c r="Y349" s="4"/>
      <c r="Z349" s="9"/>
      <c r="AA349" s="4"/>
      <c r="AB349" s="9"/>
      <c r="AC349" s="4"/>
      <c r="AD349" s="9"/>
      <c r="AE349" s="4"/>
      <c r="AF349" s="9"/>
      <c r="AG349" s="4"/>
      <c r="AH349" s="9"/>
      <c r="AI349" s="4"/>
      <c r="AJ349" s="9"/>
      <c r="AM349"/>
      <c r="AP349"/>
    </row>
    <row r="350" spans="1:42" x14ac:dyDescent="0.25">
      <c r="A350" s="4"/>
      <c r="B350" s="9"/>
      <c r="C350" s="4"/>
      <c r="D350" s="9"/>
      <c r="E350" s="4"/>
      <c r="F350" s="9"/>
      <c r="G350" s="4"/>
      <c r="H350" s="9"/>
      <c r="I350" s="4"/>
      <c r="J350" s="9"/>
      <c r="K350" s="4"/>
      <c r="L350" s="9"/>
      <c r="M350" s="4"/>
      <c r="N350" s="9"/>
      <c r="O350" s="4"/>
      <c r="P350" s="9"/>
      <c r="Q350" s="4"/>
      <c r="R350" s="9"/>
      <c r="S350" s="4"/>
      <c r="T350" s="9"/>
      <c r="U350" s="4"/>
      <c r="V350" s="9"/>
      <c r="W350" s="4"/>
      <c r="X350" s="9"/>
      <c r="Y350" s="4"/>
      <c r="Z350" s="9"/>
      <c r="AA350" s="4"/>
      <c r="AB350" s="9"/>
      <c r="AC350" s="4"/>
      <c r="AD350" s="9"/>
      <c r="AE350" s="4"/>
      <c r="AF350" s="9"/>
      <c r="AG350" s="4"/>
      <c r="AH350" s="9"/>
      <c r="AI350" s="4"/>
      <c r="AJ350" s="9"/>
      <c r="AM350"/>
      <c r="AP350"/>
    </row>
    <row r="351" spans="1:42" x14ac:dyDescent="0.25">
      <c r="A351" s="4"/>
      <c r="B351" s="9"/>
      <c r="C351" s="4"/>
      <c r="D351" s="9"/>
      <c r="E351" s="4"/>
      <c r="F351" s="9"/>
      <c r="G351" s="4"/>
      <c r="H351" s="9"/>
      <c r="I351" s="4"/>
      <c r="J351" s="9"/>
      <c r="K351" s="4"/>
      <c r="L351" s="9"/>
      <c r="M351" s="4"/>
      <c r="N351" s="9"/>
      <c r="O351" s="4"/>
      <c r="P351" s="9"/>
      <c r="Q351" s="4"/>
      <c r="R351" s="9"/>
      <c r="S351" s="4"/>
      <c r="T351" s="9"/>
      <c r="U351" s="4"/>
      <c r="V351" s="9"/>
      <c r="W351" s="4"/>
      <c r="X351" s="9"/>
      <c r="Y351" s="4"/>
      <c r="Z351" s="9"/>
      <c r="AA351" s="4"/>
      <c r="AB351" s="9"/>
      <c r="AC351" s="4"/>
      <c r="AD351" s="9"/>
      <c r="AE351" s="4"/>
      <c r="AF351" s="9"/>
      <c r="AG351" s="4"/>
      <c r="AH351" s="9"/>
      <c r="AI351" s="4"/>
      <c r="AJ351" s="9"/>
      <c r="AM351"/>
      <c r="AP351"/>
    </row>
    <row r="352" spans="1:42" x14ac:dyDescent="0.25">
      <c r="A352" s="4"/>
      <c r="B352" s="9"/>
      <c r="C352" s="4"/>
      <c r="D352" s="9"/>
      <c r="E352" s="4"/>
      <c r="F352" s="9"/>
      <c r="G352" s="4"/>
      <c r="H352" s="9"/>
      <c r="I352" s="4"/>
      <c r="J352" s="9"/>
      <c r="K352" s="4"/>
      <c r="L352" s="9"/>
      <c r="M352" s="4"/>
      <c r="N352" s="9"/>
      <c r="O352" s="4"/>
      <c r="P352" s="9"/>
      <c r="Q352" s="4"/>
      <c r="R352" s="9"/>
      <c r="S352" s="4"/>
      <c r="T352" s="9"/>
      <c r="U352" s="4"/>
      <c r="V352" s="9"/>
      <c r="W352" s="4"/>
      <c r="X352" s="9"/>
      <c r="Y352" s="4"/>
      <c r="Z352" s="9"/>
      <c r="AA352" s="4"/>
      <c r="AB352" s="9"/>
      <c r="AC352" s="4"/>
      <c r="AD352" s="9"/>
      <c r="AE352" s="4"/>
      <c r="AF352" s="9"/>
      <c r="AG352" s="4"/>
      <c r="AH352" s="9"/>
      <c r="AI352" s="4"/>
      <c r="AJ352" s="9"/>
      <c r="AM352"/>
      <c r="AP352"/>
    </row>
    <row r="353" spans="1:42" x14ac:dyDescent="0.25">
      <c r="A353" s="4"/>
      <c r="B353" s="9"/>
      <c r="C353" s="4"/>
      <c r="D353" s="9"/>
      <c r="E353" s="4"/>
      <c r="F353" s="9"/>
      <c r="G353" s="4"/>
      <c r="H353" s="9"/>
      <c r="I353" s="4"/>
      <c r="J353" s="9"/>
      <c r="K353" s="4"/>
      <c r="L353" s="9"/>
      <c r="M353" s="4"/>
      <c r="N353" s="9"/>
      <c r="O353" s="4"/>
      <c r="P353" s="9"/>
      <c r="Q353" s="4"/>
      <c r="R353" s="9"/>
      <c r="S353" s="4"/>
      <c r="T353" s="9"/>
      <c r="U353" s="4"/>
      <c r="V353" s="9"/>
      <c r="W353" s="4"/>
      <c r="X353" s="9"/>
      <c r="Y353" s="4"/>
      <c r="Z353" s="9"/>
      <c r="AA353" s="4"/>
      <c r="AB353" s="9"/>
      <c r="AC353" s="4"/>
      <c r="AD353" s="9"/>
      <c r="AE353" s="4"/>
      <c r="AF353" s="9"/>
      <c r="AG353" s="4"/>
      <c r="AH353" s="9"/>
      <c r="AI353" s="4"/>
      <c r="AJ353" s="9"/>
      <c r="AM353"/>
      <c r="AP353"/>
    </row>
    <row r="354" spans="1:42" x14ac:dyDescent="0.25">
      <c r="A354" s="4"/>
      <c r="B354" s="9"/>
      <c r="C354" s="4"/>
      <c r="D354" s="9"/>
      <c r="E354" s="4"/>
      <c r="F354" s="9"/>
      <c r="G354" s="4"/>
      <c r="H354" s="9"/>
      <c r="I354" s="4"/>
      <c r="J354" s="9"/>
      <c r="K354" s="4"/>
      <c r="L354" s="9"/>
      <c r="M354" s="4"/>
      <c r="N354" s="9"/>
      <c r="O354" s="4"/>
      <c r="P354" s="9"/>
      <c r="Q354" s="4"/>
      <c r="R354" s="9"/>
      <c r="S354" s="4"/>
      <c r="T354" s="9"/>
      <c r="U354" s="4"/>
      <c r="V354" s="9"/>
      <c r="W354" s="4"/>
      <c r="X354" s="9"/>
      <c r="Y354" s="4"/>
      <c r="Z354" s="9"/>
      <c r="AA354" s="4"/>
      <c r="AB354" s="9"/>
      <c r="AC354" s="4"/>
      <c r="AD354" s="9"/>
      <c r="AE354" s="4"/>
      <c r="AF354" s="9"/>
      <c r="AG354" s="4"/>
      <c r="AH354" s="9"/>
      <c r="AI354" s="4"/>
      <c r="AJ354" s="9"/>
      <c r="AM354"/>
      <c r="AP354"/>
    </row>
    <row r="355" spans="1:42" x14ac:dyDescent="0.25">
      <c r="A355" s="4"/>
      <c r="B355" s="9"/>
      <c r="C355" s="4"/>
      <c r="D355" s="9"/>
      <c r="E355" s="4"/>
      <c r="F355" s="9"/>
      <c r="G355" s="4"/>
      <c r="H355" s="9"/>
      <c r="I355" s="4"/>
      <c r="J355" s="9"/>
      <c r="K355" s="4"/>
      <c r="L355" s="9"/>
      <c r="M355" s="4"/>
      <c r="N355" s="9"/>
      <c r="O355" s="4"/>
      <c r="P355" s="9"/>
      <c r="Q355" s="4"/>
      <c r="R355" s="9"/>
      <c r="S355" s="4"/>
      <c r="T355" s="9"/>
      <c r="U355" s="4"/>
      <c r="V355" s="9"/>
      <c r="W355" s="4"/>
      <c r="X355" s="9"/>
      <c r="Y355" s="4"/>
      <c r="Z355" s="9"/>
      <c r="AA355" s="4"/>
      <c r="AB355" s="9"/>
      <c r="AC355" s="4"/>
      <c r="AD355" s="9"/>
      <c r="AE355" s="4"/>
      <c r="AF355" s="9"/>
      <c r="AG355" s="4"/>
      <c r="AH355" s="9"/>
      <c r="AI355" s="4"/>
      <c r="AJ355" s="9"/>
      <c r="AM355"/>
      <c r="AP355"/>
    </row>
    <row r="356" spans="1:42" x14ac:dyDescent="0.25">
      <c r="A356" s="4"/>
      <c r="B356" s="9"/>
      <c r="C356" s="4"/>
      <c r="D356" s="9"/>
      <c r="E356" s="4"/>
      <c r="F356" s="9"/>
      <c r="G356" s="4"/>
      <c r="H356" s="9"/>
      <c r="I356" s="4"/>
      <c r="J356" s="9"/>
      <c r="K356" s="4"/>
      <c r="L356" s="9"/>
      <c r="M356" s="4"/>
      <c r="N356" s="9"/>
      <c r="O356" s="4"/>
      <c r="P356" s="9"/>
      <c r="Q356" s="4"/>
      <c r="R356" s="9"/>
      <c r="S356" s="4"/>
      <c r="T356" s="9"/>
      <c r="U356" s="4"/>
      <c r="V356" s="9"/>
      <c r="W356" s="4"/>
      <c r="X356" s="9"/>
      <c r="Y356" s="4"/>
      <c r="Z356" s="9"/>
      <c r="AA356" s="4"/>
      <c r="AB356" s="9"/>
      <c r="AC356" s="4"/>
      <c r="AD356" s="9"/>
      <c r="AE356" s="4"/>
      <c r="AF356" s="9"/>
      <c r="AG356" s="4"/>
      <c r="AH356" s="9"/>
      <c r="AI356" s="4"/>
      <c r="AJ356" s="9"/>
      <c r="AM356"/>
      <c r="AP356"/>
    </row>
    <row r="357" spans="1:42" x14ac:dyDescent="0.25">
      <c r="A357" s="4"/>
      <c r="B357" s="9"/>
      <c r="C357" s="4"/>
      <c r="D357" s="9"/>
      <c r="E357" s="4"/>
      <c r="F357" s="9"/>
      <c r="G357" s="4"/>
      <c r="H357" s="9"/>
      <c r="I357" s="4"/>
      <c r="J357" s="9"/>
      <c r="K357" s="4"/>
      <c r="L357" s="9"/>
      <c r="M357" s="4"/>
      <c r="N357" s="9"/>
      <c r="O357" s="4"/>
      <c r="P357" s="9"/>
      <c r="Q357" s="4"/>
      <c r="R357" s="9"/>
      <c r="S357" s="4"/>
      <c r="T357" s="9"/>
      <c r="U357" s="4"/>
      <c r="V357" s="9"/>
      <c r="W357" s="4"/>
      <c r="X357" s="9"/>
      <c r="Y357" s="4"/>
      <c r="Z357" s="9"/>
      <c r="AA357" s="4"/>
      <c r="AB357" s="9"/>
      <c r="AC357" s="4"/>
      <c r="AD357" s="9"/>
      <c r="AE357" s="4"/>
      <c r="AF357" s="9"/>
      <c r="AG357" s="4"/>
      <c r="AH357" s="9"/>
      <c r="AI357" s="4"/>
      <c r="AJ357" s="9"/>
      <c r="AM357"/>
      <c r="AP357"/>
    </row>
    <row r="358" spans="1:42" x14ac:dyDescent="0.25">
      <c r="A358" s="4"/>
      <c r="B358" s="9"/>
      <c r="C358" s="4"/>
      <c r="D358" s="9"/>
      <c r="E358" s="4"/>
      <c r="F358" s="9"/>
      <c r="G358" s="4"/>
      <c r="H358" s="9"/>
      <c r="I358" s="4"/>
      <c r="J358" s="9"/>
      <c r="K358" s="4"/>
      <c r="L358" s="9"/>
      <c r="M358" s="4"/>
      <c r="N358" s="9"/>
      <c r="O358" s="4"/>
      <c r="P358" s="9"/>
      <c r="Q358" s="4"/>
      <c r="R358" s="9"/>
      <c r="S358" s="4"/>
      <c r="T358" s="9"/>
      <c r="U358" s="4"/>
      <c r="V358" s="9"/>
      <c r="W358" s="4"/>
      <c r="X358" s="9"/>
      <c r="Y358" s="4"/>
      <c r="Z358" s="9"/>
      <c r="AA358" s="4"/>
      <c r="AB358" s="9"/>
      <c r="AC358" s="4"/>
      <c r="AD358" s="9"/>
      <c r="AE358" s="4"/>
      <c r="AF358" s="9"/>
      <c r="AG358" s="4"/>
      <c r="AH358" s="9"/>
      <c r="AI358" s="4"/>
      <c r="AJ358" s="9"/>
      <c r="AM358"/>
      <c r="AP358"/>
    </row>
    <row r="359" spans="1:42" x14ac:dyDescent="0.25">
      <c r="A359" s="4"/>
      <c r="B359" s="9"/>
      <c r="C359" s="4"/>
      <c r="D359" s="9"/>
      <c r="E359" s="4"/>
      <c r="F359" s="9"/>
      <c r="G359" s="4"/>
      <c r="H359" s="9"/>
      <c r="I359" s="4"/>
      <c r="J359" s="9"/>
      <c r="K359" s="4"/>
      <c r="L359" s="9"/>
      <c r="M359" s="4"/>
      <c r="N359" s="9"/>
      <c r="O359" s="4"/>
      <c r="P359" s="9"/>
      <c r="Q359" s="4"/>
      <c r="R359" s="9"/>
      <c r="S359" s="4"/>
      <c r="T359" s="9"/>
      <c r="U359" s="4"/>
      <c r="V359" s="9"/>
      <c r="W359" s="4"/>
      <c r="X359" s="9"/>
      <c r="Y359" s="4"/>
      <c r="Z359" s="9"/>
      <c r="AA359" s="4"/>
      <c r="AB359" s="9"/>
      <c r="AC359" s="4"/>
      <c r="AD359" s="9"/>
      <c r="AE359" s="4"/>
      <c r="AF359" s="9"/>
      <c r="AG359" s="4"/>
      <c r="AH359" s="9"/>
      <c r="AI359" s="4"/>
      <c r="AJ359" s="9"/>
      <c r="AM359"/>
      <c r="AP359"/>
    </row>
    <row r="360" spans="1:42" x14ac:dyDescent="0.25">
      <c r="A360" s="4"/>
      <c r="B360" s="9"/>
      <c r="C360" s="4"/>
      <c r="D360" s="9"/>
      <c r="E360" s="4"/>
      <c r="F360" s="9"/>
      <c r="G360" s="4"/>
      <c r="H360" s="9"/>
      <c r="I360" s="4"/>
      <c r="J360" s="9"/>
      <c r="K360" s="4"/>
      <c r="L360" s="9"/>
      <c r="M360" s="4"/>
      <c r="N360" s="9"/>
      <c r="O360" s="4"/>
      <c r="P360" s="9"/>
      <c r="Q360" s="4"/>
      <c r="R360" s="9"/>
      <c r="S360" s="4"/>
      <c r="T360" s="9"/>
      <c r="U360" s="4"/>
      <c r="V360" s="9"/>
      <c r="W360" s="4"/>
      <c r="X360" s="9"/>
      <c r="Y360" s="4"/>
      <c r="Z360" s="9"/>
      <c r="AA360" s="4"/>
      <c r="AB360" s="9"/>
      <c r="AC360" s="4"/>
      <c r="AD360" s="9"/>
      <c r="AE360" s="4"/>
      <c r="AF360" s="9"/>
      <c r="AG360" s="4"/>
      <c r="AH360" s="9"/>
      <c r="AI360" s="4"/>
      <c r="AJ360" s="9"/>
      <c r="AM360"/>
      <c r="AP360"/>
    </row>
    <row r="361" spans="1:42" x14ac:dyDescent="0.25">
      <c r="A361" s="4"/>
      <c r="B361" s="9"/>
      <c r="C361" s="4"/>
      <c r="D361" s="9"/>
      <c r="E361" s="4"/>
      <c r="F361" s="9"/>
      <c r="G361" s="4"/>
      <c r="H361" s="9"/>
      <c r="I361" s="4"/>
      <c r="J361" s="9"/>
      <c r="K361" s="4"/>
      <c r="L361" s="9"/>
      <c r="M361" s="4"/>
      <c r="N361" s="9"/>
      <c r="O361" s="4"/>
      <c r="P361" s="9"/>
      <c r="Q361" s="4"/>
      <c r="R361" s="9"/>
      <c r="S361" s="4"/>
      <c r="T361" s="9"/>
      <c r="U361" s="4"/>
      <c r="V361" s="9"/>
      <c r="W361" s="4"/>
      <c r="X361" s="9"/>
      <c r="Y361" s="4"/>
      <c r="Z361" s="9"/>
      <c r="AA361" s="4"/>
      <c r="AB361" s="9"/>
      <c r="AC361" s="4"/>
      <c r="AD361" s="9"/>
      <c r="AE361" s="4"/>
      <c r="AF361" s="9"/>
      <c r="AG361" s="4"/>
      <c r="AH361" s="9"/>
      <c r="AI361" s="4"/>
      <c r="AJ361" s="9"/>
      <c r="AM361"/>
      <c r="AP361"/>
    </row>
    <row r="362" spans="1:42" x14ac:dyDescent="0.25">
      <c r="A362" s="4"/>
      <c r="B362" s="9"/>
      <c r="C362" s="4"/>
      <c r="D362" s="9"/>
      <c r="E362" s="4"/>
      <c r="F362" s="9"/>
      <c r="G362" s="4"/>
      <c r="H362" s="9"/>
      <c r="I362" s="4"/>
      <c r="J362" s="9"/>
      <c r="K362" s="4"/>
      <c r="L362" s="9"/>
      <c r="M362" s="4"/>
      <c r="N362" s="9"/>
      <c r="O362" s="4"/>
      <c r="P362" s="9"/>
      <c r="Q362" s="4"/>
      <c r="R362" s="9"/>
      <c r="S362" s="4"/>
      <c r="T362" s="9"/>
      <c r="U362" s="4"/>
      <c r="V362" s="9"/>
      <c r="W362" s="4"/>
      <c r="X362" s="9"/>
      <c r="Y362" s="4"/>
      <c r="Z362" s="9"/>
      <c r="AA362" s="4"/>
      <c r="AB362" s="9"/>
      <c r="AC362" s="4"/>
      <c r="AD362" s="9"/>
      <c r="AE362" s="4"/>
      <c r="AF362" s="9"/>
      <c r="AG362" s="4"/>
      <c r="AH362" s="9"/>
      <c r="AI362" s="4"/>
      <c r="AJ362" s="9"/>
      <c r="AM362"/>
      <c r="AP362"/>
    </row>
    <row r="363" spans="1:42" x14ac:dyDescent="0.25">
      <c r="A363" s="4"/>
      <c r="B363" s="9"/>
      <c r="C363" s="4"/>
      <c r="D363" s="9"/>
      <c r="E363" s="4"/>
      <c r="F363" s="9"/>
      <c r="G363" s="4"/>
      <c r="H363" s="9"/>
      <c r="I363" s="4"/>
      <c r="J363" s="9"/>
      <c r="K363" s="4"/>
      <c r="L363" s="9"/>
      <c r="M363" s="4"/>
      <c r="N363" s="9"/>
      <c r="O363" s="4"/>
      <c r="P363" s="9"/>
      <c r="Q363" s="4"/>
      <c r="R363" s="9"/>
      <c r="S363" s="4"/>
      <c r="T363" s="9"/>
      <c r="U363" s="4"/>
      <c r="V363" s="9"/>
      <c r="W363" s="4"/>
      <c r="X363" s="9"/>
      <c r="Y363" s="4"/>
      <c r="Z363" s="9"/>
      <c r="AA363" s="4"/>
      <c r="AB363" s="9"/>
      <c r="AC363" s="4"/>
      <c r="AD363" s="9"/>
      <c r="AE363" s="4"/>
      <c r="AF363" s="9"/>
      <c r="AG363" s="4"/>
      <c r="AH363" s="9"/>
      <c r="AI363" s="4"/>
      <c r="AJ363" s="9"/>
      <c r="AM363"/>
      <c r="AP363"/>
    </row>
    <row r="364" spans="1:42" x14ac:dyDescent="0.25">
      <c r="A364" s="4"/>
      <c r="B364" s="9"/>
      <c r="C364" s="4"/>
      <c r="D364" s="9"/>
      <c r="E364" s="4"/>
      <c r="F364" s="9"/>
      <c r="G364" s="4"/>
      <c r="H364" s="9"/>
      <c r="I364" s="4"/>
      <c r="J364" s="9"/>
      <c r="K364" s="4"/>
      <c r="L364" s="9"/>
      <c r="M364" s="4"/>
      <c r="N364" s="9"/>
      <c r="O364" s="4"/>
      <c r="P364" s="9"/>
      <c r="Q364" s="4"/>
      <c r="R364" s="9"/>
      <c r="S364" s="4"/>
      <c r="T364" s="9"/>
      <c r="U364" s="4"/>
      <c r="V364" s="9"/>
      <c r="W364" s="4"/>
      <c r="X364" s="9"/>
      <c r="Y364" s="4"/>
      <c r="Z364" s="9"/>
      <c r="AA364" s="4"/>
      <c r="AB364" s="9"/>
      <c r="AC364" s="4"/>
      <c r="AD364" s="9"/>
      <c r="AE364" s="4"/>
      <c r="AF364" s="9"/>
      <c r="AG364" s="4"/>
      <c r="AH364" s="9"/>
      <c r="AI364" s="4"/>
      <c r="AJ364" s="9"/>
      <c r="AM364"/>
      <c r="AP364"/>
    </row>
    <row r="365" spans="1:42" x14ac:dyDescent="0.25">
      <c r="A365" s="4"/>
      <c r="B365" s="9"/>
      <c r="C365" s="4"/>
      <c r="D365" s="9"/>
      <c r="E365" s="4"/>
      <c r="F365" s="9"/>
      <c r="G365" s="4"/>
      <c r="H365" s="9"/>
      <c r="I365" s="4"/>
      <c r="J365" s="9"/>
      <c r="K365" s="4"/>
      <c r="L365" s="9"/>
      <c r="M365" s="4"/>
      <c r="N365" s="9"/>
      <c r="O365" s="4"/>
      <c r="P365" s="9"/>
      <c r="Q365" s="4"/>
      <c r="R365" s="9"/>
      <c r="S365" s="4"/>
      <c r="T365" s="9"/>
      <c r="U365" s="4"/>
      <c r="V365" s="9"/>
      <c r="W365" s="4"/>
      <c r="X365" s="9"/>
      <c r="Y365" s="4"/>
      <c r="Z365" s="9"/>
      <c r="AA365" s="4"/>
      <c r="AB365" s="9"/>
      <c r="AC365" s="4"/>
      <c r="AD365" s="9"/>
      <c r="AE365" s="4"/>
      <c r="AF365" s="9"/>
      <c r="AG365" s="4"/>
      <c r="AH365" s="9"/>
      <c r="AI365" s="4"/>
      <c r="AJ365" s="9"/>
      <c r="AM365"/>
      <c r="AP365"/>
    </row>
    <row r="366" spans="1:42" x14ac:dyDescent="0.25">
      <c r="A366" s="4"/>
      <c r="B366" s="9"/>
      <c r="C366" s="4"/>
      <c r="D366" s="9"/>
      <c r="E366" s="4"/>
      <c r="F366" s="9"/>
      <c r="G366" s="4"/>
      <c r="H366" s="9"/>
      <c r="I366" s="4"/>
      <c r="J366" s="9"/>
      <c r="K366" s="4"/>
      <c r="L366" s="9"/>
      <c r="M366" s="4"/>
      <c r="N366" s="9"/>
      <c r="O366" s="4"/>
      <c r="P366" s="9"/>
      <c r="Q366" s="4"/>
      <c r="R366" s="9"/>
      <c r="S366" s="4"/>
      <c r="T366" s="9"/>
      <c r="U366" s="4"/>
      <c r="V366" s="9"/>
      <c r="W366" s="4"/>
      <c r="X366" s="9"/>
      <c r="Y366" s="4"/>
      <c r="Z366" s="9"/>
      <c r="AA366" s="4"/>
      <c r="AB366" s="9"/>
      <c r="AC366" s="4"/>
      <c r="AD366" s="9"/>
      <c r="AE366" s="4"/>
      <c r="AF366" s="9"/>
      <c r="AG366" s="4"/>
      <c r="AH366" s="9"/>
      <c r="AI366" s="4"/>
      <c r="AJ366" s="9"/>
      <c r="AM366"/>
      <c r="AP366"/>
    </row>
    <row r="367" spans="1:42" x14ac:dyDescent="0.25">
      <c r="A367" s="4"/>
      <c r="B367" s="9"/>
      <c r="C367" s="4"/>
      <c r="D367" s="9"/>
      <c r="E367" s="4"/>
      <c r="F367" s="9"/>
      <c r="G367" s="4"/>
      <c r="H367" s="9"/>
      <c r="I367" s="4"/>
      <c r="J367" s="9"/>
      <c r="K367" s="4"/>
      <c r="L367" s="9"/>
      <c r="M367" s="4"/>
      <c r="N367" s="9"/>
      <c r="O367" s="4"/>
      <c r="P367" s="9"/>
      <c r="Q367" s="4"/>
      <c r="R367" s="9"/>
      <c r="S367" s="4"/>
      <c r="T367" s="9"/>
      <c r="U367" s="4"/>
      <c r="V367" s="9"/>
      <c r="W367" s="4"/>
      <c r="X367" s="9"/>
      <c r="Y367" s="4"/>
      <c r="Z367" s="9"/>
      <c r="AA367" s="4"/>
      <c r="AB367" s="9"/>
      <c r="AC367" s="4"/>
      <c r="AD367" s="9"/>
      <c r="AE367" s="4"/>
      <c r="AF367" s="9"/>
      <c r="AG367" s="4"/>
      <c r="AH367" s="9"/>
      <c r="AI367" s="4"/>
      <c r="AJ367" s="9"/>
      <c r="AM367"/>
      <c r="AP367"/>
    </row>
    <row r="368" spans="1:42" x14ac:dyDescent="0.25">
      <c r="A368" s="4"/>
      <c r="B368" s="9"/>
      <c r="C368" s="4"/>
      <c r="D368" s="9"/>
      <c r="E368" s="4"/>
      <c r="F368" s="9"/>
      <c r="G368" s="4"/>
      <c r="H368" s="9"/>
      <c r="I368" s="4"/>
      <c r="J368" s="9"/>
      <c r="K368" s="4"/>
      <c r="L368" s="9"/>
      <c r="M368" s="4"/>
      <c r="N368" s="9"/>
      <c r="O368" s="4"/>
      <c r="P368" s="9"/>
      <c r="Q368" s="4"/>
      <c r="R368" s="9"/>
      <c r="S368" s="4"/>
      <c r="T368" s="9"/>
      <c r="U368" s="4"/>
      <c r="V368" s="9"/>
      <c r="W368" s="4"/>
      <c r="X368" s="9"/>
      <c r="Y368" s="4"/>
      <c r="Z368" s="9"/>
      <c r="AA368" s="4"/>
      <c r="AB368" s="9"/>
      <c r="AC368" s="4"/>
      <c r="AD368" s="9"/>
      <c r="AE368" s="4"/>
      <c r="AF368" s="9"/>
      <c r="AG368" s="4"/>
      <c r="AH368" s="9"/>
      <c r="AI368" s="4"/>
      <c r="AJ368" s="9"/>
      <c r="AM368"/>
      <c r="AP368"/>
    </row>
    <row r="369" spans="1:42" x14ac:dyDescent="0.25">
      <c r="A369" s="4"/>
      <c r="B369" s="9"/>
      <c r="C369" s="4"/>
      <c r="D369" s="9"/>
      <c r="E369" s="4"/>
      <c r="F369" s="9"/>
      <c r="G369" s="4"/>
      <c r="H369" s="9"/>
      <c r="I369" s="4"/>
      <c r="J369" s="9"/>
      <c r="K369" s="4"/>
      <c r="L369" s="9"/>
      <c r="M369" s="4"/>
      <c r="N369" s="9"/>
      <c r="O369" s="4"/>
      <c r="P369" s="9"/>
      <c r="Q369" s="4"/>
      <c r="R369" s="9"/>
      <c r="S369" s="4"/>
      <c r="T369" s="9"/>
      <c r="U369" s="4"/>
      <c r="V369" s="9"/>
      <c r="W369" s="4"/>
      <c r="X369" s="9"/>
      <c r="Y369" s="4"/>
      <c r="Z369" s="9"/>
      <c r="AA369" s="4"/>
      <c r="AB369" s="9"/>
      <c r="AC369" s="4"/>
      <c r="AD369" s="9"/>
      <c r="AE369" s="4"/>
      <c r="AF369" s="9"/>
      <c r="AG369" s="4"/>
      <c r="AH369" s="9"/>
      <c r="AI369" s="4"/>
      <c r="AJ369" s="9"/>
      <c r="AM369"/>
      <c r="AP369"/>
    </row>
    <row r="370" spans="1:42" x14ac:dyDescent="0.25">
      <c r="A370" s="4"/>
      <c r="B370" s="9"/>
      <c r="C370" s="4"/>
      <c r="D370" s="9"/>
      <c r="E370" s="4"/>
      <c r="F370" s="9"/>
      <c r="G370" s="4"/>
      <c r="H370" s="9"/>
      <c r="I370" s="4"/>
      <c r="J370" s="9"/>
      <c r="K370" s="4"/>
      <c r="L370" s="9"/>
      <c r="M370" s="4"/>
      <c r="N370" s="9"/>
      <c r="O370" s="4"/>
      <c r="P370" s="9"/>
      <c r="Q370" s="4"/>
      <c r="R370" s="9"/>
      <c r="S370" s="4"/>
      <c r="T370" s="9"/>
      <c r="U370" s="4"/>
      <c r="V370" s="9"/>
      <c r="W370" s="4"/>
      <c r="X370" s="9"/>
      <c r="Y370" s="4"/>
      <c r="Z370" s="9"/>
      <c r="AA370" s="4"/>
      <c r="AB370" s="9"/>
      <c r="AC370" s="4"/>
      <c r="AD370" s="9"/>
      <c r="AE370" s="4"/>
      <c r="AF370" s="9"/>
      <c r="AG370" s="4"/>
      <c r="AH370" s="9"/>
      <c r="AI370" s="4"/>
      <c r="AJ370" s="9"/>
      <c r="AM370"/>
      <c r="AP370"/>
    </row>
    <row r="371" spans="1:42" x14ac:dyDescent="0.25">
      <c r="A371" s="4"/>
      <c r="B371" s="9"/>
      <c r="C371" s="4"/>
      <c r="D371" s="9"/>
      <c r="E371" s="4"/>
      <c r="F371" s="9"/>
      <c r="G371" s="4"/>
      <c r="H371" s="9"/>
      <c r="I371" s="4"/>
      <c r="J371" s="9"/>
      <c r="K371" s="4"/>
      <c r="L371" s="9"/>
      <c r="M371" s="4"/>
      <c r="N371" s="9"/>
      <c r="O371" s="4"/>
      <c r="P371" s="9"/>
      <c r="Q371" s="4"/>
      <c r="R371" s="9"/>
      <c r="S371" s="4"/>
      <c r="T371" s="9"/>
      <c r="U371" s="4"/>
      <c r="V371" s="9"/>
      <c r="W371" s="4"/>
      <c r="X371" s="9"/>
      <c r="Y371" s="4"/>
      <c r="Z371" s="9"/>
      <c r="AA371" s="4"/>
      <c r="AB371" s="9"/>
      <c r="AC371" s="4"/>
      <c r="AD371" s="9"/>
      <c r="AE371" s="4"/>
      <c r="AF371" s="9"/>
      <c r="AG371" s="4"/>
      <c r="AH371" s="9"/>
      <c r="AI371" s="4"/>
      <c r="AJ371" s="9"/>
      <c r="AM371"/>
      <c r="AP371"/>
    </row>
    <row r="372" spans="1:42" x14ac:dyDescent="0.25">
      <c r="A372" s="4"/>
      <c r="B372" s="9"/>
      <c r="C372" s="4"/>
      <c r="D372" s="9"/>
      <c r="E372" s="4"/>
      <c r="F372" s="9"/>
      <c r="G372" s="4"/>
      <c r="H372" s="9"/>
      <c r="I372" s="4"/>
      <c r="J372" s="9"/>
      <c r="K372" s="4"/>
      <c r="L372" s="9"/>
      <c r="M372" s="4"/>
      <c r="N372" s="9"/>
      <c r="O372" s="4"/>
      <c r="P372" s="9"/>
      <c r="Q372" s="4"/>
      <c r="R372" s="9"/>
      <c r="S372" s="4"/>
      <c r="T372" s="9"/>
      <c r="U372" s="4"/>
      <c r="V372" s="9"/>
      <c r="W372" s="4"/>
      <c r="X372" s="9"/>
      <c r="Y372" s="4"/>
      <c r="Z372" s="9"/>
      <c r="AA372" s="4"/>
      <c r="AB372" s="9"/>
      <c r="AC372" s="4"/>
      <c r="AD372" s="9"/>
      <c r="AE372" s="4"/>
      <c r="AF372" s="9"/>
      <c r="AG372" s="4"/>
      <c r="AH372" s="9"/>
      <c r="AI372" s="4"/>
      <c r="AJ372" s="9"/>
      <c r="AM372"/>
      <c r="AP372"/>
    </row>
    <row r="373" spans="1:42" x14ac:dyDescent="0.25">
      <c r="A373" s="4"/>
      <c r="B373" s="9"/>
      <c r="C373" s="4"/>
      <c r="D373" s="9"/>
      <c r="E373" s="4"/>
      <c r="F373" s="9"/>
      <c r="G373" s="4"/>
      <c r="H373" s="9"/>
      <c r="I373" s="4"/>
      <c r="J373" s="9"/>
      <c r="K373" s="4"/>
      <c r="L373" s="9"/>
      <c r="M373" s="4"/>
      <c r="N373" s="9"/>
      <c r="O373" s="4"/>
      <c r="P373" s="9"/>
      <c r="Q373" s="4"/>
      <c r="R373" s="9"/>
      <c r="S373" s="4"/>
      <c r="T373" s="9"/>
      <c r="U373" s="4"/>
      <c r="V373" s="9"/>
      <c r="W373" s="4"/>
      <c r="X373" s="9"/>
      <c r="Y373" s="4"/>
      <c r="Z373" s="9"/>
      <c r="AA373" s="4"/>
      <c r="AB373" s="9"/>
      <c r="AC373" s="4"/>
      <c r="AD373" s="9"/>
      <c r="AE373" s="4"/>
      <c r="AF373" s="9"/>
      <c r="AG373" s="4"/>
      <c r="AH373" s="9"/>
      <c r="AI373" s="4"/>
      <c r="AJ373" s="9"/>
      <c r="AM373"/>
      <c r="AP373"/>
    </row>
    <row r="374" spans="1:42" x14ac:dyDescent="0.25">
      <c r="A374" s="4"/>
      <c r="B374" s="9"/>
      <c r="C374" s="4"/>
      <c r="D374" s="9"/>
      <c r="E374" s="4"/>
      <c r="F374" s="9"/>
      <c r="G374" s="4"/>
      <c r="H374" s="9"/>
      <c r="I374" s="4"/>
      <c r="J374" s="9"/>
      <c r="K374" s="4"/>
      <c r="L374" s="9"/>
      <c r="M374" s="4"/>
      <c r="N374" s="9"/>
      <c r="O374" s="4"/>
      <c r="P374" s="9"/>
      <c r="Q374" s="4"/>
      <c r="R374" s="9"/>
      <c r="S374" s="4"/>
      <c r="T374" s="9"/>
      <c r="U374" s="4"/>
      <c r="V374" s="9"/>
      <c r="W374" s="4"/>
      <c r="X374" s="9"/>
      <c r="Y374" s="4"/>
      <c r="Z374" s="9"/>
      <c r="AA374" s="4"/>
      <c r="AB374" s="9"/>
      <c r="AC374" s="4"/>
      <c r="AD374" s="9"/>
      <c r="AE374" s="4"/>
      <c r="AF374" s="9"/>
      <c r="AG374" s="4"/>
      <c r="AH374" s="9"/>
      <c r="AI374" s="4"/>
      <c r="AJ374" s="9"/>
      <c r="AM374"/>
      <c r="AP374"/>
    </row>
    <row r="375" spans="1:42" x14ac:dyDescent="0.25">
      <c r="A375" s="4"/>
      <c r="B375" s="9"/>
      <c r="C375" s="4"/>
      <c r="D375" s="9"/>
      <c r="E375" s="4"/>
      <c r="F375" s="9"/>
      <c r="G375" s="4"/>
      <c r="H375" s="9"/>
      <c r="I375" s="4"/>
      <c r="J375" s="9"/>
      <c r="K375" s="4"/>
      <c r="L375" s="9"/>
      <c r="M375" s="4"/>
      <c r="N375" s="9"/>
      <c r="O375" s="4"/>
      <c r="P375" s="9"/>
      <c r="Q375" s="4"/>
      <c r="R375" s="9"/>
      <c r="S375" s="4"/>
      <c r="T375" s="9"/>
      <c r="U375" s="4"/>
      <c r="V375" s="9"/>
      <c r="W375" s="4"/>
      <c r="X375" s="9"/>
      <c r="Y375" s="4"/>
      <c r="Z375" s="9"/>
      <c r="AA375" s="4"/>
      <c r="AB375" s="9"/>
      <c r="AC375" s="4"/>
      <c r="AD375" s="9"/>
      <c r="AE375" s="4"/>
      <c r="AF375" s="9"/>
      <c r="AG375" s="4"/>
      <c r="AH375" s="9"/>
      <c r="AI375" s="4"/>
      <c r="AJ375" s="9"/>
      <c r="AM375"/>
      <c r="AP375"/>
    </row>
    <row r="376" spans="1:42" x14ac:dyDescent="0.25">
      <c r="A376" s="4"/>
      <c r="B376" s="9"/>
      <c r="C376" s="4"/>
      <c r="D376" s="9"/>
      <c r="E376" s="4"/>
      <c r="F376" s="9"/>
      <c r="G376" s="4"/>
      <c r="H376" s="9"/>
      <c r="I376" s="4"/>
      <c r="J376" s="9"/>
      <c r="K376" s="4"/>
      <c r="L376" s="9"/>
      <c r="M376" s="4"/>
      <c r="N376" s="9"/>
      <c r="O376" s="4"/>
      <c r="P376" s="9"/>
      <c r="Q376" s="4"/>
      <c r="R376" s="9"/>
      <c r="S376" s="4"/>
      <c r="T376" s="9"/>
      <c r="U376" s="4"/>
      <c r="V376" s="9"/>
      <c r="W376" s="4"/>
      <c r="X376" s="9"/>
      <c r="Y376" s="4"/>
      <c r="Z376" s="9"/>
      <c r="AA376" s="4"/>
      <c r="AB376" s="9"/>
      <c r="AC376" s="4"/>
      <c r="AD376" s="9"/>
      <c r="AE376" s="4"/>
      <c r="AF376" s="9"/>
      <c r="AG376" s="4"/>
      <c r="AH376" s="9"/>
      <c r="AI376" s="4"/>
      <c r="AJ376" s="9"/>
      <c r="AM376"/>
      <c r="AP376"/>
    </row>
    <row r="377" spans="1:42" x14ac:dyDescent="0.25">
      <c r="A377" s="4"/>
      <c r="B377" s="9"/>
      <c r="C377" s="4"/>
      <c r="D377" s="9"/>
      <c r="E377" s="4"/>
      <c r="F377" s="9"/>
      <c r="G377" s="4"/>
      <c r="H377" s="9"/>
      <c r="I377" s="4"/>
      <c r="J377" s="9"/>
      <c r="K377" s="4"/>
      <c r="L377" s="9"/>
      <c r="M377" s="4"/>
      <c r="N377" s="9"/>
      <c r="O377" s="4"/>
      <c r="P377" s="9"/>
      <c r="Q377" s="4"/>
      <c r="R377" s="9"/>
      <c r="S377" s="4"/>
      <c r="T377" s="9"/>
      <c r="U377" s="4"/>
      <c r="V377" s="9"/>
      <c r="W377" s="4"/>
      <c r="X377" s="9"/>
      <c r="Y377" s="4"/>
      <c r="Z377" s="9"/>
      <c r="AA377" s="4"/>
      <c r="AB377" s="9"/>
      <c r="AC377" s="4"/>
      <c r="AD377" s="9"/>
      <c r="AE377" s="4"/>
      <c r="AF377" s="9"/>
      <c r="AG377" s="4"/>
      <c r="AH377" s="9"/>
      <c r="AI377" s="4"/>
      <c r="AJ377" s="9"/>
      <c r="AM377"/>
      <c r="AP377"/>
    </row>
    <row r="378" spans="1:42" x14ac:dyDescent="0.25">
      <c r="A378" s="4"/>
      <c r="B378" s="9"/>
      <c r="C378" s="4"/>
      <c r="D378" s="9"/>
      <c r="E378" s="4"/>
      <c r="F378" s="9"/>
      <c r="G378" s="4"/>
      <c r="H378" s="9"/>
      <c r="I378" s="4"/>
      <c r="J378" s="9"/>
      <c r="K378" s="4"/>
      <c r="L378" s="9"/>
      <c r="M378" s="4"/>
      <c r="N378" s="9"/>
      <c r="O378" s="4"/>
      <c r="P378" s="9"/>
      <c r="Q378" s="4"/>
      <c r="R378" s="9"/>
      <c r="S378" s="4"/>
      <c r="T378" s="9"/>
      <c r="U378" s="4"/>
      <c r="V378" s="9"/>
      <c r="W378" s="4"/>
      <c r="X378" s="9"/>
      <c r="Y378" s="4"/>
      <c r="Z378" s="9"/>
      <c r="AA378" s="4"/>
      <c r="AB378" s="9"/>
      <c r="AC378" s="4"/>
      <c r="AD378" s="9"/>
      <c r="AE378" s="4"/>
      <c r="AF378" s="9"/>
      <c r="AG378" s="4"/>
      <c r="AH378" s="9"/>
      <c r="AI378" s="4"/>
      <c r="AJ378" s="9"/>
      <c r="AM378"/>
      <c r="AP378"/>
    </row>
    <row r="379" spans="1:42" x14ac:dyDescent="0.25">
      <c r="A379" s="4"/>
      <c r="B379" s="9"/>
      <c r="C379" s="4"/>
      <c r="D379" s="9"/>
      <c r="E379" s="4"/>
      <c r="F379" s="9"/>
      <c r="G379" s="4"/>
      <c r="H379" s="9"/>
      <c r="I379" s="4"/>
      <c r="J379" s="9"/>
      <c r="K379" s="4"/>
      <c r="L379" s="9"/>
      <c r="M379" s="4"/>
      <c r="N379" s="9"/>
      <c r="O379" s="4"/>
      <c r="P379" s="9"/>
      <c r="Q379" s="4"/>
      <c r="R379" s="9"/>
      <c r="S379" s="4"/>
      <c r="T379" s="9"/>
      <c r="U379" s="4"/>
      <c r="V379" s="9"/>
      <c r="W379" s="4"/>
      <c r="X379" s="9"/>
      <c r="Y379" s="4"/>
      <c r="Z379" s="9"/>
      <c r="AA379" s="4"/>
      <c r="AB379" s="9"/>
      <c r="AC379" s="4"/>
      <c r="AD379" s="9"/>
      <c r="AE379" s="4"/>
      <c r="AF379" s="9"/>
      <c r="AG379" s="4"/>
      <c r="AH379" s="9"/>
      <c r="AI379" s="4"/>
      <c r="AJ379" s="9"/>
      <c r="AM379"/>
      <c r="AP379"/>
    </row>
    <row r="380" spans="1:42" x14ac:dyDescent="0.25">
      <c r="A380" s="4"/>
      <c r="B380" s="9"/>
      <c r="C380" s="4"/>
      <c r="D380" s="9"/>
      <c r="E380" s="4"/>
      <c r="F380" s="9"/>
      <c r="G380" s="4"/>
      <c r="H380" s="9"/>
      <c r="I380" s="4"/>
      <c r="J380" s="9"/>
      <c r="K380" s="4"/>
      <c r="L380" s="9"/>
      <c r="M380" s="4"/>
      <c r="N380" s="9"/>
      <c r="O380" s="4"/>
      <c r="P380" s="9"/>
      <c r="Q380" s="4"/>
      <c r="R380" s="9"/>
      <c r="S380" s="4"/>
      <c r="T380" s="9"/>
      <c r="U380" s="4"/>
      <c r="V380" s="9"/>
      <c r="W380" s="4"/>
      <c r="X380" s="9"/>
      <c r="Y380" s="4"/>
      <c r="Z380" s="9"/>
      <c r="AA380" s="4"/>
      <c r="AB380" s="9"/>
      <c r="AC380" s="4"/>
      <c r="AD380" s="9"/>
      <c r="AE380" s="4"/>
      <c r="AF380" s="9"/>
      <c r="AG380" s="4"/>
      <c r="AH380" s="9"/>
      <c r="AI380" s="4"/>
      <c r="AJ380" s="9"/>
      <c r="AM380"/>
      <c r="AP380"/>
    </row>
    <row r="381" spans="1:42" x14ac:dyDescent="0.25">
      <c r="A381" s="4"/>
      <c r="B381" s="9"/>
      <c r="C381" s="4"/>
      <c r="D381" s="9"/>
      <c r="E381" s="4"/>
      <c r="F381" s="9"/>
      <c r="G381" s="4"/>
      <c r="H381" s="9"/>
      <c r="I381" s="4"/>
      <c r="J381" s="9"/>
      <c r="K381" s="4"/>
      <c r="L381" s="9"/>
      <c r="M381" s="4"/>
      <c r="N381" s="9"/>
      <c r="O381" s="4"/>
      <c r="P381" s="9"/>
      <c r="Q381" s="4"/>
      <c r="R381" s="9"/>
      <c r="S381" s="4"/>
      <c r="T381" s="9"/>
      <c r="U381" s="4"/>
      <c r="V381" s="9"/>
      <c r="W381" s="4"/>
      <c r="X381" s="9"/>
      <c r="Y381" s="4"/>
      <c r="Z381" s="9"/>
      <c r="AA381" s="4"/>
      <c r="AB381" s="9"/>
      <c r="AC381" s="4"/>
      <c r="AD381" s="9"/>
      <c r="AE381" s="4"/>
      <c r="AF381" s="9"/>
      <c r="AG381" s="4"/>
      <c r="AH381" s="9"/>
      <c r="AI381" s="4"/>
      <c r="AJ381" s="9"/>
      <c r="AM381"/>
      <c r="AP381"/>
    </row>
    <row r="382" spans="1:42" x14ac:dyDescent="0.25">
      <c r="A382" s="4"/>
      <c r="B382" s="9"/>
      <c r="C382" s="4"/>
      <c r="D382" s="9"/>
      <c r="E382" s="4"/>
      <c r="F382" s="9"/>
      <c r="G382" s="4"/>
      <c r="H382" s="9"/>
      <c r="I382" s="4"/>
      <c r="J382" s="9"/>
      <c r="K382" s="4"/>
      <c r="L382" s="9"/>
      <c r="M382" s="4"/>
      <c r="N382" s="9"/>
      <c r="O382" s="4"/>
      <c r="P382" s="9"/>
      <c r="Q382" s="4"/>
      <c r="R382" s="9"/>
      <c r="S382" s="4"/>
      <c r="T382" s="9"/>
      <c r="U382" s="4"/>
      <c r="V382" s="9"/>
      <c r="W382" s="4"/>
      <c r="X382" s="9"/>
      <c r="Y382" s="4"/>
      <c r="Z382" s="9"/>
      <c r="AA382" s="4"/>
      <c r="AB382" s="9"/>
      <c r="AC382" s="4"/>
      <c r="AD382" s="9"/>
      <c r="AE382" s="4"/>
      <c r="AF382" s="9"/>
      <c r="AG382" s="4"/>
      <c r="AH382" s="9"/>
      <c r="AI382" s="4"/>
      <c r="AJ382" s="9"/>
      <c r="AM382"/>
      <c r="AP382"/>
    </row>
    <row r="383" spans="1:42" x14ac:dyDescent="0.25">
      <c r="A383" s="4"/>
      <c r="B383" s="9"/>
      <c r="C383" s="4"/>
      <c r="D383" s="9"/>
      <c r="E383" s="4"/>
      <c r="F383" s="9"/>
      <c r="G383" s="4"/>
      <c r="H383" s="9"/>
      <c r="I383" s="4"/>
      <c r="J383" s="9"/>
      <c r="K383" s="4"/>
      <c r="L383" s="9"/>
      <c r="M383" s="4"/>
      <c r="N383" s="9"/>
      <c r="O383" s="4"/>
      <c r="P383" s="9"/>
      <c r="Q383" s="4"/>
      <c r="R383" s="9"/>
      <c r="S383" s="4"/>
      <c r="T383" s="9"/>
      <c r="U383" s="4"/>
      <c r="V383" s="9"/>
      <c r="W383" s="4"/>
      <c r="X383" s="9"/>
      <c r="Y383" s="4"/>
      <c r="Z383" s="9"/>
      <c r="AA383" s="4"/>
      <c r="AB383" s="9"/>
      <c r="AC383" s="4"/>
      <c r="AD383" s="9"/>
      <c r="AE383" s="4"/>
      <c r="AF383" s="9"/>
      <c r="AG383" s="4"/>
      <c r="AH383" s="9"/>
      <c r="AI383" s="4"/>
      <c r="AJ383" s="9"/>
      <c r="AM383"/>
      <c r="AP383"/>
    </row>
    <row r="384" spans="1:42" x14ac:dyDescent="0.25">
      <c r="A384" s="4"/>
      <c r="B384" s="9"/>
      <c r="C384" s="4"/>
      <c r="D384" s="9"/>
      <c r="E384" s="4"/>
      <c r="F384" s="9"/>
      <c r="G384" s="4"/>
      <c r="H384" s="9"/>
      <c r="I384" s="4"/>
      <c r="J384" s="9"/>
      <c r="K384" s="4"/>
      <c r="L384" s="9"/>
      <c r="M384" s="4"/>
      <c r="N384" s="9"/>
      <c r="O384" s="4"/>
      <c r="P384" s="9"/>
      <c r="Q384" s="4"/>
      <c r="R384" s="9"/>
      <c r="S384" s="4"/>
      <c r="T384" s="9"/>
      <c r="U384" s="4"/>
      <c r="V384" s="9"/>
      <c r="W384" s="4"/>
      <c r="X384" s="9"/>
      <c r="Y384" s="4"/>
      <c r="Z384" s="9"/>
      <c r="AA384" s="4"/>
      <c r="AB384" s="9"/>
      <c r="AC384" s="4"/>
      <c r="AD384" s="9"/>
      <c r="AE384" s="4"/>
      <c r="AF384" s="9"/>
      <c r="AG384" s="4"/>
      <c r="AH384" s="9"/>
      <c r="AI384" s="4"/>
      <c r="AJ384" s="9"/>
      <c r="AM384"/>
      <c r="AP384"/>
    </row>
    <row r="385" spans="1:42" x14ac:dyDescent="0.25">
      <c r="A385" s="4"/>
      <c r="B385" s="9"/>
      <c r="C385" s="4"/>
      <c r="D385" s="9"/>
      <c r="E385" s="4"/>
      <c r="F385" s="9"/>
      <c r="G385" s="4"/>
      <c r="H385" s="9"/>
      <c r="I385" s="4"/>
      <c r="J385" s="9"/>
      <c r="K385" s="4"/>
      <c r="L385" s="9"/>
      <c r="M385" s="4"/>
      <c r="N385" s="9"/>
      <c r="O385" s="4"/>
      <c r="P385" s="9"/>
      <c r="Q385" s="4"/>
      <c r="R385" s="9"/>
      <c r="S385" s="4"/>
      <c r="T385" s="9"/>
      <c r="U385" s="4"/>
      <c r="V385" s="9"/>
      <c r="W385" s="4"/>
      <c r="X385" s="9"/>
      <c r="Y385" s="4"/>
      <c r="Z385" s="9"/>
      <c r="AA385" s="4"/>
      <c r="AB385" s="9"/>
      <c r="AC385" s="4"/>
      <c r="AD385" s="9"/>
      <c r="AE385" s="4"/>
      <c r="AF385" s="9"/>
      <c r="AG385" s="4"/>
      <c r="AH385" s="9"/>
      <c r="AI385" s="4"/>
      <c r="AJ385" s="9"/>
      <c r="AM385"/>
      <c r="AP385"/>
    </row>
    <row r="386" spans="1:42" x14ac:dyDescent="0.25">
      <c r="A386" s="4"/>
      <c r="B386" s="9"/>
      <c r="C386" s="4"/>
      <c r="D386" s="9"/>
      <c r="E386" s="4"/>
      <c r="F386" s="9"/>
      <c r="G386" s="4"/>
      <c r="H386" s="9"/>
      <c r="I386" s="4"/>
      <c r="J386" s="9"/>
      <c r="K386" s="4"/>
      <c r="L386" s="9"/>
      <c r="M386" s="4"/>
      <c r="N386" s="9"/>
      <c r="O386" s="4"/>
      <c r="P386" s="9"/>
      <c r="Q386" s="4"/>
      <c r="R386" s="9"/>
      <c r="S386" s="4"/>
      <c r="T386" s="9"/>
      <c r="U386" s="4"/>
      <c r="V386" s="9"/>
      <c r="W386" s="4"/>
      <c r="X386" s="9"/>
      <c r="Y386" s="4"/>
      <c r="Z386" s="9"/>
      <c r="AA386" s="4"/>
      <c r="AB386" s="9"/>
      <c r="AC386" s="4"/>
      <c r="AD386" s="9"/>
      <c r="AE386" s="4"/>
      <c r="AF386" s="9"/>
      <c r="AG386" s="4"/>
      <c r="AH386" s="9"/>
      <c r="AI386" s="4"/>
      <c r="AJ386" s="9"/>
      <c r="AM386"/>
      <c r="AP386"/>
    </row>
    <row r="387" spans="1:42" x14ac:dyDescent="0.25">
      <c r="A387" s="4"/>
      <c r="B387" s="9"/>
      <c r="C387" s="4"/>
      <c r="D387" s="9"/>
      <c r="E387" s="4"/>
      <c r="F387" s="9"/>
      <c r="G387" s="4"/>
      <c r="H387" s="9"/>
      <c r="I387" s="4"/>
      <c r="J387" s="9"/>
      <c r="K387" s="4"/>
      <c r="L387" s="9"/>
      <c r="M387" s="4"/>
      <c r="N387" s="9"/>
      <c r="O387" s="4"/>
      <c r="P387" s="9"/>
      <c r="Q387" s="4"/>
      <c r="R387" s="9"/>
      <c r="S387" s="4"/>
      <c r="T387" s="9"/>
      <c r="U387" s="4"/>
      <c r="V387" s="9"/>
      <c r="W387" s="4"/>
      <c r="X387" s="9"/>
      <c r="Y387" s="4"/>
      <c r="Z387" s="9"/>
      <c r="AA387" s="4"/>
      <c r="AB387" s="9"/>
      <c r="AC387" s="4"/>
      <c r="AD387" s="9"/>
      <c r="AE387" s="4"/>
      <c r="AF387" s="9"/>
      <c r="AG387" s="4"/>
      <c r="AH387" s="9"/>
      <c r="AI387" s="4"/>
      <c r="AJ387" s="9"/>
      <c r="AM387"/>
      <c r="AP387"/>
    </row>
    <row r="388" spans="1:42" x14ac:dyDescent="0.25">
      <c r="A388" s="4"/>
      <c r="B388" s="9"/>
      <c r="C388" s="4"/>
      <c r="D388" s="9"/>
      <c r="E388" s="4"/>
      <c r="F388" s="9"/>
      <c r="G388" s="4"/>
      <c r="H388" s="9"/>
      <c r="I388" s="4"/>
      <c r="J388" s="9"/>
      <c r="K388" s="4"/>
      <c r="L388" s="9"/>
      <c r="M388" s="4"/>
      <c r="N388" s="9"/>
      <c r="O388" s="4"/>
      <c r="P388" s="9"/>
      <c r="Q388" s="4"/>
      <c r="R388" s="9"/>
      <c r="S388" s="4"/>
      <c r="T388" s="9"/>
      <c r="U388" s="4"/>
      <c r="V388" s="9"/>
      <c r="W388" s="4"/>
      <c r="X388" s="9"/>
      <c r="Y388" s="4"/>
      <c r="Z388" s="9"/>
      <c r="AA388" s="4"/>
      <c r="AB388" s="9"/>
      <c r="AC388" s="4"/>
      <c r="AD388" s="9"/>
      <c r="AE388" s="4"/>
      <c r="AF388" s="9"/>
      <c r="AG388" s="4"/>
      <c r="AH388" s="9"/>
      <c r="AI388" s="4"/>
      <c r="AJ388" s="9"/>
      <c r="AM388"/>
      <c r="AP388"/>
    </row>
    <row r="389" spans="1:42" x14ac:dyDescent="0.25">
      <c r="A389" s="4"/>
      <c r="B389" s="9"/>
      <c r="C389" s="4"/>
      <c r="D389" s="9"/>
      <c r="E389" s="4"/>
      <c r="F389" s="9"/>
      <c r="G389" s="4"/>
      <c r="H389" s="9"/>
      <c r="I389" s="4"/>
      <c r="J389" s="9"/>
      <c r="K389" s="4"/>
      <c r="L389" s="9"/>
      <c r="M389" s="4"/>
      <c r="N389" s="9"/>
      <c r="O389" s="4"/>
      <c r="P389" s="9"/>
      <c r="Q389" s="4"/>
      <c r="R389" s="9"/>
      <c r="S389" s="4"/>
      <c r="T389" s="9"/>
      <c r="U389" s="4"/>
      <c r="V389" s="9"/>
      <c r="W389" s="4"/>
      <c r="X389" s="9"/>
      <c r="Y389" s="4"/>
      <c r="Z389" s="9"/>
      <c r="AA389" s="4"/>
      <c r="AB389" s="9"/>
      <c r="AC389" s="4"/>
      <c r="AD389" s="9"/>
      <c r="AE389" s="4"/>
      <c r="AF389" s="9"/>
      <c r="AG389" s="4"/>
      <c r="AH389" s="9"/>
      <c r="AI389" s="4"/>
      <c r="AJ389" s="9"/>
      <c r="AM389"/>
      <c r="AP389"/>
    </row>
    <row r="390" spans="1:42" x14ac:dyDescent="0.25">
      <c r="A390" s="4"/>
      <c r="B390" s="9"/>
      <c r="C390" s="4"/>
      <c r="D390" s="9"/>
      <c r="E390" s="4"/>
      <c r="F390" s="9"/>
      <c r="G390" s="4"/>
      <c r="H390" s="9"/>
      <c r="I390" s="4"/>
      <c r="J390" s="9"/>
      <c r="K390" s="4"/>
      <c r="L390" s="9"/>
      <c r="M390" s="4"/>
      <c r="N390" s="9"/>
      <c r="O390" s="4"/>
      <c r="P390" s="9"/>
      <c r="Q390" s="4"/>
      <c r="R390" s="9"/>
      <c r="S390" s="4"/>
      <c r="T390" s="9"/>
      <c r="U390" s="4"/>
      <c r="V390" s="9"/>
      <c r="W390" s="4"/>
      <c r="X390" s="9"/>
      <c r="Y390" s="4"/>
      <c r="Z390" s="9"/>
      <c r="AA390" s="4"/>
      <c r="AB390" s="9"/>
      <c r="AC390" s="4"/>
      <c r="AD390" s="9"/>
      <c r="AE390" s="4"/>
      <c r="AF390" s="9"/>
      <c r="AG390" s="4"/>
      <c r="AH390" s="9"/>
      <c r="AI390" s="4"/>
      <c r="AJ390" s="9"/>
      <c r="AM390"/>
      <c r="AP390"/>
    </row>
    <row r="391" spans="1:42" x14ac:dyDescent="0.25">
      <c r="A391" s="4"/>
      <c r="B391" s="9"/>
      <c r="C391" s="4"/>
      <c r="D391" s="9"/>
      <c r="E391" s="4"/>
      <c r="F391" s="9"/>
      <c r="G391" s="4"/>
      <c r="H391" s="9"/>
      <c r="I391" s="4"/>
      <c r="J391" s="9"/>
      <c r="K391" s="4"/>
      <c r="L391" s="9"/>
      <c r="M391" s="4"/>
      <c r="N391" s="9"/>
      <c r="O391" s="4"/>
      <c r="P391" s="9"/>
      <c r="Q391" s="4"/>
      <c r="R391" s="9"/>
      <c r="S391" s="4"/>
      <c r="T391" s="9"/>
      <c r="U391" s="4"/>
      <c r="V391" s="9"/>
      <c r="W391" s="4"/>
      <c r="X391" s="9"/>
      <c r="Y391" s="4"/>
      <c r="Z391" s="9"/>
      <c r="AA391" s="4"/>
      <c r="AB391" s="9"/>
      <c r="AC391" s="4"/>
      <c r="AD391" s="9"/>
      <c r="AE391" s="4"/>
      <c r="AF391" s="9"/>
      <c r="AG391" s="4"/>
      <c r="AH391" s="9"/>
      <c r="AI391" s="4"/>
      <c r="AJ391" s="9"/>
      <c r="AM391"/>
      <c r="AP391"/>
    </row>
    <row r="392" spans="1:42" x14ac:dyDescent="0.25">
      <c r="A392" s="4"/>
      <c r="B392" s="9"/>
      <c r="C392" s="4"/>
      <c r="D392" s="9"/>
      <c r="E392" s="4"/>
      <c r="F392" s="9"/>
      <c r="G392" s="4"/>
      <c r="H392" s="9"/>
      <c r="I392" s="4"/>
      <c r="J392" s="9"/>
      <c r="K392" s="4"/>
      <c r="L392" s="9"/>
      <c r="M392" s="4"/>
      <c r="N392" s="9"/>
      <c r="O392" s="4"/>
      <c r="P392" s="9"/>
      <c r="Q392" s="4"/>
      <c r="R392" s="9"/>
      <c r="S392" s="4"/>
      <c r="T392" s="9"/>
      <c r="U392" s="4"/>
      <c r="V392" s="9"/>
      <c r="W392" s="4"/>
      <c r="X392" s="9"/>
      <c r="Y392" s="4"/>
      <c r="Z392" s="9"/>
      <c r="AA392" s="4"/>
      <c r="AB392" s="9"/>
      <c r="AC392" s="4"/>
      <c r="AD392" s="9"/>
      <c r="AE392" s="4"/>
      <c r="AF392" s="9"/>
      <c r="AG392" s="4"/>
      <c r="AH392" s="9"/>
      <c r="AI392" s="4"/>
      <c r="AJ392" s="9"/>
      <c r="AM392"/>
      <c r="AP392"/>
    </row>
    <row r="393" spans="1:42" x14ac:dyDescent="0.25">
      <c r="A393" s="4"/>
      <c r="B393" s="9"/>
      <c r="C393" s="4"/>
      <c r="D393" s="9"/>
      <c r="E393" s="4"/>
      <c r="F393" s="9"/>
      <c r="G393" s="4"/>
      <c r="H393" s="9"/>
      <c r="I393" s="4"/>
      <c r="J393" s="9"/>
      <c r="K393" s="4"/>
      <c r="L393" s="9"/>
      <c r="M393" s="4"/>
      <c r="N393" s="9"/>
      <c r="O393" s="4"/>
      <c r="P393" s="9"/>
      <c r="Q393" s="4"/>
      <c r="R393" s="9"/>
      <c r="S393" s="4"/>
      <c r="T393" s="9"/>
      <c r="U393" s="4"/>
      <c r="V393" s="9"/>
      <c r="W393" s="4"/>
      <c r="X393" s="9"/>
      <c r="Y393" s="4"/>
      <c r="Z393" s="9"/>
      <c r="AA393" s="4"/>
      <c r="AB393" s="9"/>
      <c r="AC393" s="4"/>
      <c r="AD393" s="9"/>
      <c r="AE393" s="4"/>
      <c r="AF393" s="9"/>
      <c r="AG393" s="4"/>
      <c r="AH393" s="9"/>
      <c r="AI393" s="4"/>
      <c r="AJ393" s="9"/>
      <c r="AM393"/>
      <c r="AP393"/>
    </row>
    <row r="394" spans="1:42" x14ac:dyDescent="0.25">
      <c r="A394" s="4"/>
      <c r="B394" s="9"/>
      <c r="C394" s="4"/>
      <c r="D394" s="9"/>
      <c r="E394" s="4"/>
      <c r="F394" s="9"/>
      <c r="G394" s="4"/>
      <c r="H394" s="9"/>
      <c r="I394" s="4"/>
      <c r="J394" s="9"/>
      <c r="K394" s="4"/>
      <c r="L394" s="9"/>
      <c r="M394" s="4"/>
      <c r="N394" s="9"/>
      <c r="O394" s="4"/>
      <c r="P394" s="9"/>
      <c r="Q394" s="4"/>
      <c r="R394" s="9"/>
      <c r="S394" s="4"/>
      <c r="T394" s="9"/>
      <c r="U394" s="4"/>
      <c r="V394" s="9"/>
      <c r="W394" s="4"/>
      <c r="X394" s="9"/>
      <c r="Y394" s="4"/>
      <c r="Z394" s="9"/>
      <c r="AA394" s="4"/>
      <c r="AB394" s="9"/>
      <c r="AC394" s="4"/>
      <c r="AD394" s="9"/>
      <c r="AE394" s="4"/>
      <c r="AF394" s="9"/>
      <c r="AG394" s="4"/>
      <c r="AH394" s="9"/>
      <c r="AI394" s="4"/>
      <c r="AJ394" s="9"/>
      <c r="AM394"/>
      <c r="AP394"/>
    </row>
    <row r="395" spans="1:42" x14ac:dyDescent="0.25">
      <c r="A395" s="4"/>
      <c r="B395" s="9"/>
      <c r="C395" s="4"/>
      <c r="D395" s="9"/>
      <c r="E395" s="4"/>
      <c r="F395" s="9"/>
      <c r="G395" s="4"/>
      <c r="H395" s="9"/>
      <c r="I395" s="4"/>
      <c r="J395" s="9"/>
      <c r="K395" s="4"/>
      <c r="L395" s="9"/>
      <c r="M395" s="4"/>
      <c r="N395" s="9"/>
      <c r="O395" s="4"/>
      <c r="P395" s="9"/>
      <c r="Q395" s="4"/>
      <c r="R395" s="9"/>
      <c r="S395" s="4"/>
      <c r="T395" s="9"/>
      <c r="U395" s="4"/>
      <c r="V395" s="9"/>
      <c r="W395" s="4"/>
      <c r="X395" s="9"/>
      <c r="Y395" s="4"/>
      <c r="Z395" s="9"/>
      <c r="AA395" s="4"/>
      <c r="AB395" s="9"/>
      <c r="AC395" s="4"/>
      <c r="AD395" s="9"/>
      <c r="AE395" s="4"/>
      <c r="AF395" s="9"/>
      <c r="AG395" s="4"/>
      <c r="AH395" s="9"/>
      <c r="AI395" s="4"/>
      <c r="AJ395" s="9"/>
      <c r="AM395"/>
      <c r="AP395"/>
    </row>
    <row r="396" spans="1:42" x14ac:dyDescent="0.25">
      <c r="A396" s="4"/>
      <c r="B396" s="9"/>
      <c r="C396" s="4"/>
      <c r="D396" s="9"/>
      <c r="E396" s="4"/>
      <c r="F396" s="9"/>
      <c r="G396" s="4"/>
      <c r="H396" s="9"/>
      <c r="I396" s="4"/>
      <c r="J396" s="9"/>
      <c r="K396" s="4"/>
      <c r="L396" s="9"/>
      <c r="M396" s="4"/>
      <c r="N396" s="9"/>
      <c r="O396" s="4"/>
      <c r="P396" s="9"/>
      <c r="Q396" s="4"/>
      <c r="R396" s="9"/>
      <c r="S396" s="4"/>
      <c r="T396" s="9"/>
      <c r="U396" s="4"/>
      <c r="V396" s="9"/>
      <c r="W396" s="4"/>
      <c r="X396" s="9"/>
      <c r="Y396" s="4"/>
      <c r="Z396" s="9"/>
      <c r="AA396" s="4"/>
      <c r="AB396" s="9"/>
      <c r="AC396" s="4"/>
      <c r="AD396" s="9"/>
      <c r="AE396" s="4"/>
      <c r="AF396" s="9"/>
      <c r="AG396" s="4"/>
      <c r="AH396" s="9"/>
      <c r="AI396" s="4"/>
      <c r="AJ396" s="9"/>
      <c r="AM396"/>
      <c r="AP396"/>
    </row>
    <row r="397" spans="1:42" x14ac:dyDescent="0.25">
      <c r="A397" s="4"/>
      <c r="B397" s="9"/>
      <c r="C397" s="4"/>
      <c r="D397" s="9"/>
      <c r="E397" s="4"/>
      <c r="F397" s="9"/>
      <c r="G397" s="4"/>
      <c r="H397" s="9"/>
      <c r="I397" s="4"/>
      <c r="J397" s="9"/>
      <c r="K397" s="4"/>
      <c r="L397" s="9"/>
      <c r="M397" s="4"/>
      <c r="N397" s="9"/>
      <c r="O397" s="4"/>
      <c r="P397" s="9"/>
      <c r="Q397" s="4"/>
      <c r="R397" s="9"/>
      <c r="S397" s="4"/>
      <c r="T397" s="9"/>
      <c r="U397" s="4"/>
      <c r="V397" s="9"/>
      <c r="W397" s="4"/>
      <c r="X397" s="9"/>
      <c r="Y397" s="4"/>
      <c r="Z397" s="9"/>
      <c r="AA397" s="4"/>
      <c r="AB397" s="9"/>
      <c r="AC397" s="4"/>
      <c r="AD397" s="9"/>
      <c r="AE397" s="4"/>
      <c r="AF397" s="9"/>
      <c r="AG397" s="4"/>
      <c r="AH397" s="9"/>
      <c r="AI397" s="4"/>
      <c r="AJ397" s="9"/>
      <c r="AM397"/>
      <c r="AP397"/>
    </row>
    <row r="398" spans="1:42" x14ac:dyDescent="0.25">
      <c r="A398" s="4"/>
      <c r="B398" s="9"/>
      <c r="C398" s="4"/>
      <c r="D398" s="9"/>
      <c r="E398" s="4"/>
      <c r="F398" s="9"/>
      <c r="G398" s="4"/>
      <c r="H398" s="9"/>
      <c r="I398" s="4"/>
      <c r="J398" s="9"/>
      <c r="K398" s="4"/>
      <c r="L398" s="9"/>
      <c r="M398" s="4"/>
      <c r="N398" s="9"/>
      <c r="O398" s="4"/>
      <c r="P398" s="9"/>
      <c r="Q398" s="4"/>
      <c r="R398" s="9"/>
      <c r="S398" s="4"/>
      <c r="T398" s="9"/>
      <c r="U398" s="4"/>
      <c r="V398" s="9"/>
      <c r="W398" s="4"/>
      <c r="X398" s="9"/>
      <c r="Y398" s="4"/>
      <c r="Z398" s="9"/>
      <c r="AA398" s="4"/>
      <c r="AB398" s="9"/>
      <c r="AC398" s="4"/>
      <c r="AD398" s="9"/>
      <c r="AE398" s="4"/>
      <c r="AF398" s="9"/>
      <c r="AG398" s="4"/>
      <c r="AH398" s="9"/>
      <c r="AI398" s="4"/>
      <c r="AJ398" s="9"/>
      <c r="AM398"/>
      <c r="AP398"/>
    </row>
    <row r="399" spans="1:42" x14ac:dyDescent="0.25">
      <c r="A399" s="4"/>
      <c r="B399" s="9"/>
      <c r="C399" s="4"/>
      <c r="D399" s="9"/>
      <c r="E399" s="4"/>
      <c r="F399" s="9"/>
      <c r="G399" s="4"/>
      <c r="H399" s="9"/>
      <c r="I399" s="4"/>
      <c r="J399" s="9"/>
      <c r="K399" s="4"/>
      <c r="L399" s="9"/>
      <c r="M399" s="4"/>
      <c r="N399" s="9"/>
      <c r="O399" s="4"/>
      <c r="P399" s="9"/>
      <c r="Q399" s="4"/>
      <c r="R399" s="9"/>
      <c r="S399" s="4"/>
      <c r="T399" s="9"/>
      <c r="U399" s="4"/>
      <c r="V399" s="9"/>
      <c r="W399" s="4"/>
      <c r="X399" s="9"/>
      <c r="Y399" s="4"/>
      <c r="Z399" s="9"/>
      <c r="AA399" s="4"/>
      <c r="AB399" s="9"/>
      <c r="AC399" s="4"/>
      <c r="AD399" s="9"/>
      <c r="AE399" s="4"/>
      <c r="AF399" s="9"/>
      <c r="AG399" s="4"/>
      <c r="AH399" s="9"/>
      <c r="AI399" s="4"/>
      <c r="AJ399" s="9"/>
      <c r="AM399"/>
      <c r="AP399"/>
    </row>
    <row r="400" spans="1:42" x14ac:dyDescent="0.25">
      <c r="A400" s="4"/>
      <c r="B400" s="9"/>
      <c r="C400" s="4"/>
      <c r="D400" s="9"/>
      <c r="E400" s="4"/>
      <c r="F400" s="9"/>
      <c r="G400" s="4"/>
      <c r="H400" s="9"/>
      <c r="I400" s="4"/>
      <c r="J400" s="9"/>
      <c r="K400" s="4"/>
      <c r="L400" s="9"/>
      <c r="M400" s="4"/>
      <c r="N400" s="9"/>
      <c r="O400" s="4"/>
      <c r="P400" s="9"/>
      <c r="Q400" s="4"/>
      <c r="R400" s="9"/>
      <c r="S400" s="4"/>
      <c r="T400" s="9"/>
      <c r="U400" s="4"/>
      <c r="V400" s="9"/>
      <c r="W400" s="4"/>
      <c r="X400" s="9"/>
      <c r="Y400" s="4"/>
      <c r="Z400" s="9"/>
      <c r="AA400" s="4"/>
      <c r="AB400" s="9"/>
      <c r="AC400" s="4"/>
      <c r="AD400" s="9"/>
      <c r="AE400" s="4"/>
      <c r="AF400" s="9"/>
      <c r="AG400" s="4"/>
      <c r="AH400" s="9"/>
      <c r="AI400" s="4"/>
      <c r="AJ400" s="9"/>
      <c r="AM400"/>
      <c r="AP400"/>
    </row>
    <row r="401" spans="1:42" x14ac:dyDescent="0.25">
      <c r="A401" s="4"/>
      <c r="B401" s="9"/>
      <c r="C401" s="4"/>
      <c r="D401" s="9"/>
      <c r="E401" s="4"/>
      <c r="F401" s="9"/>
      <c r="G401" s="4"/>
      <c r="H401" s="9"/>
      <c r="I401" s="4"/>
      <c r="J401" s="9"/>
      <c r="K401" s="4"/>
      <c r="L401" s="9"/>
      <c r="M401" s="4"/>
      <c r="N401" s="9"/>
      <c r="O401" s="4"/>
      <c r="P401" s="9"/>
      <c r="Q401" s="4"/>
      <c r="R401" s="9"/>
      <c r="S401" s="4"/>
      <c r="T401" s="9"/>
      <c r="U401" s="4"/>
      <c r="V401" s="9"/>
      <c r="W401" s="4"/>
      <c r="X401" s="9"/>
      <c r="Y401" s="4"/>
      <c r="Z401" s="9"/>
      <c r="AA401" s="4"/>
      <c r="AB401" s="9"/>
      <c r="AC401" s="4"/>
      <c r="AD401" s="9"/>
      <c r="AE401" s="4"/>
      <c r="AF401" s="9"/>
      <c r="AG401" s="4"/>
      <c r="AH401" s="9"/>
      <c r="AI401" s="4"/>
      <c r="AJ401" s="9"/>
      <c r="AM401"/>
      <c r="AP401"/>
    </row>
    <row r="402" spans="1:42" x14ac:dyDescent="0.25">
      <c r="A402" s="4"/>
      <c r="B402" s="9"/>
      <c r="C402" s="4"/>
      <c r="D402" s="9"/>
      <c r="E402" s="4"/>
      <c r="F402" s="9"/>
      <c r="G402" s="4"/>
      <c r="H402" s="9"/>
      <c r="I402" s="4"/>
      <c r="J402" s="9"/>
      <c r="K402" s="4"/>
      <c r="L402" s="9"/>
      <c r="M402" s="4"/>
      <c r="N402" s="9"/>
      <c r="O402" s="4"/>
      <c r="P402" s="9"/>
      <c r="Q402" s="4"/>
      <c r="R402" s="9"/>
      <c r="S402" s="4"/>
      <c r="T402" s="9"/>
      <c r="U402" s="4"/>
      <c r="V402" s="9"/>
      <c r="W402" s="4"/>
      <c r="X402" s="9"/>
      <c r="Y402" s="4"/>
      <c r="Z402" s="9"/>
      <c r="AA402" s="4"/>
      <c r="AB402" s="9"/>
      <c r="AC402" s="4"/>
      <c r="AD402" s="9"/>
      <c r="AE402" s="4"/>
      <c r="AF402" s="9"/>
      <c r="AG402" s="4"/>
      <c r="AH402" s="9"/>
      <c r="AI402" s="4"/>
      <c r="AJ402" s="9"/>
      <c r="AM402"/>
      <c r="AP402"/>
    </row>
    <row r="403" spans="1:42" x14ac:dyDescent="0.25">
      <c r="A403" s="4"/>
      <c r="B403" s="9"/>
      <c r="C403" s="4"/>
      <c r="D403" s="9"/>
      <c r="E403" s="4"/>
      <c r="F403" s="9"/>
      <c r="G403" s="4"/>
      <c r="H403" s="9"/>
      <c r="I403" s="4"/>
      <c r="J403" s="9"/>
      <c r="K403" s="4"/>
      <c r="L403" s="9"/>
      <c r="M403" s="4"/>
      <c r="N403" s="9"/>
      <c r="O403" s="4"/>
      <c r="P403" s="9"/>
      <c r="Q403" s="4"/>
      <c r="R403" s="9"/>
      <c r="S403" s="4"/>
      <c r="T403" s="9"/>
      <c r="U403" s="4"/>
      <c r="V403" s="9"/>
      <c r="W403" s="4"/>
      <c r="X403" s="9"/>
      <c r="Y403" s="4"/>
      <c r="Z403" s="9"/>
      <c r="AA403" s="4"/>
      <c r="AB403" s="9"/>
      <c r="AC403" s="4"/>
      <c r="AD403" s="9"/>
      <c r="AE403" s="4"/>
      <c r="AF403" s="9"/>
      <c r="AG403" s="4"/>
      <c r="AH403" s="9"/>
      <c r="AI403" s="4"/>
      <c r="AJ403" s="9"/>
      <c r="AM403"/>
      <c r="AP403"/>
    </row>
    <row r="404" spans="1:42" x14ac:dyDescent="0.25">
      <c r="A404" s="4"/>
      <c r="B404" s="9"/>
      <c r="C404" s="4"/>
      <c r="D404" s="9"/>
      <c r="E404" s="4"/>
      <c r="F404" s="9"/>
      <c r="G404" s="4"/>
      <c r="H404" s="9"/>
      <c r="I404" s="4"/>
      <c r="J404" s="9"/>
      <c r="K404" s="4"/>
      <c r="L404" s="9"/>
      <c r="M404" s="4"/>
      <c r="N404" s="9"/>
      <c r="O404" s="4"/>
      <c r="P404" s="9"/>
      <c r="Q404" s="4"/>
      <c r="R404" s="9"/>
      <c r="S404" s="4"/>
      <c r="T404" s="9"/>
      <c r="U404" s="4"/>
      <c r="V404" s="9"/>
      <c r="W404" s="4"/>
      <c r="X404" s="9"/>
      <c r="Y404" s="4"/>
      <c r="Z404" s="9"/>
      <c r="AA404" s="4"/>
      <c r="AB404" s="9"/>
      <c r="AC404" s="4"/>
      <c r="AD404" s="9"/>
      <c r="AE404" s="4"/>
      <c r="AF404" s="9"/>
      <c r="AG404" s="4"/>
      <c r="AH404" s="9"/>
      <c r="AI404" s="4"/>
      <c r="AJ404" s="9"/>
      <c r="AM404"/>
      <c r="AP404"/>
    </row>
    <row r="405" spans="1:42" x14ac:dyDescent="0.25">
      <c r="A405" s="4"/>
      <c r="B405" s="9"/>
      <c r="C405" s="4"/>
      <c r="D405" s="9"/>
      <c r="E405" s="4"/>
      <c r="F405" s="9"/>
      <c r="G405" s="4"/>
      <c r="H405" s="9"/>
      <c r="I405" s="4"/>
      <c r="J405" s="9"/>
      <c r="K405" s="4"/>
      <c r="L405" s="9"/>
      <c r="M405" s="4"/>
      <c r="N405" s="9"/>
      <c r="O405" s="4"/>
      <c r="P405" s="9"/>
      <c r="Q405" s="4"/>
      <c r="R405" s="9"/>
      <c r="S405" s="4"/>
      <c r="T405" s="9"/>
      <c r="U405" s="4"/>
      <c r="V405" s="9"/>
      <c r="W405" s="4"/>
      <c r="X405" s="9"/>
      <c r="Y405" s="4"/>
      <c r="Z405" s="9"/>
      <c r="AA405" s="4"/>
      <c r="AB405" s="9"/>
      <c r="AC405" s="4"/>
      <c r="AD405" s="9"/>
      <c r="AE405" s="4"/>
      <c r="AF405" s="9"/>
      <c r="AG405" s="4"/>
      <c r="AH405" s="9"/>
      <c r="AI405" s="4"/>
      <c r="AJ405" s="9"/>
      <c r="AM405"/>
      <c r="AP405"/>
    </row>
    <row r="406" spans="1:42" x14ac:dyDescent="0.25">
      <c r="A406" s="4"/>
      <c r="B406" s="9"/>
      <c r="C406" s="4"/>
      <c r="D406" s="9"/>
      <c r="E406" s="4"/>
      <c r="F406" s="9"/>
      <c r="G406" s="4"/>
      <c r="H406" s="9"/>
      <c r="I406" s="4"/>
      <c r="J406" s="9"/>
      <c r="K406" s="4"/>
      <c r="L406" s="9"/>
      <c r="M406" s="4"/>
      <c r="N406" s="9"/>
      <c r="O406" s="4"/>
      <c r="P406" s="9"/>
      <c r="Q406" s="4"/>
      <c r="R406" s="9"/>
      <c r="S406" s="4"/>
      <c r="T406" s="9"/>
      <c r="U406" s="4"/>
      <c r="V406" s="9"/>
      <c r="W406" s="4"/>
      <c r="X406" s="9"/>
      <c r="Y406" s="4"/>
      <c r="Z406" s="9"/>
      <c r="AA406" s="4"/>
      <c r="AB406" s="9"/>
      <c r="AC406" s="4"/>
      <c r="AD406" s="9"/>
      <c r="AE406" s="4"/>
      <c r="AF406" s="9"/>
      <c r="AG406" s="4"/>
      <c r="AH406" s="9"/>
      <c r="AI406" s="4"/>
      <c r="AJ406" s="9"/>
      <c r="AM406"/>
      <c r="AP406"/>
    </row>
    <row r="407" spans="1:42" x14ac:dyDescent="0.25">
      <c r="A407" s="4"/>
      <c r="B407" s="9"/>
      <c r="C407" s="4"/>
      <c r="D407" s="9"/>
      <c r="E407" s="4"/>
      <c r="F407" s="9"/>
      <c r="G407" s="4"/>
      <c r="H407" s="9"/>
      <c r="I407" s="4"/>
      <c r="J407" s="9"/>
      <c r="K407" s="4"/>
      <c r="L407" s="9"/>
      <c r="M407" s="4"/>
      <c r="N407" s="9"/>
      <c r="O407" s="4"/>
      <c r="P407" s="9"/>
      <c r="Q407" s="4"/>
      <c r="R407" s="9"/>
      <c r="S407" s="4"/>
      <c r="T407" s="9"/>
      <c r="U407" s="4"/>
      <c r="V407" s="9"/>
      <c r="W407" s="4"/>
      <c r="X407" s="9"/>
      <c r="Y407" s="4"/>
      <c r="Z407" s="9"/>
      <c r="AA407" s="4"/>
      <c r="AB407" s="9"/>
      <c r="AC407" s="4"/>
      <c r="AD407" s="9"/>
      <c r="AE407" s="4"/>
      <c r="AF407" s="9"/>
      <c r="AG407" s="4"/>
      <c r="AH407" s="9"/>
      <c r="AI407" s="4"/>
      <c r="AJ407" s="9"/>
      <c r="AM407"/>
      <c r="AP407"/>
    </row>
    <row r="408" spans="1:42" x14ac:dyDescent="0.25">
      <c r="A408" s="4"/>
      <c r="B408" s="9"/>
      <c r="C408" s="4"/>
      <c r="D408" s="9"/>
      <c r="E408" s="4"/>
      <c r="F408" s="9"/>
      <c r="G408" s="4"/>
      <c r="H408" s="9"/>
      <c r="I408" s="4"/>
      <c r="J408" s="9"/>
      <c r="K408" s="4"/>
      <c r="L408" s="9"/>
      <c r="M408" s="4"/>
      <c r="N408" s="9"/>
      <c r="O408" s="4"/>
      <c r="P408" s="9"/>
      <c r="Q408" s="4"/>
      <c r="R408" s="9"/>
      <c r="S408" s="4"/>
      <c r="T408" s="9"/>
      <c r="U408" s="4"/>
      <c r="V408" s="9"/>
      <c r="W408" s="4"/>
      <c r="X408" s="9"/>
      <c r="Y408" s="4"/>
      <c r="Z408" s="9"/>
      <c r="AA408" s="4"/>
      <c r="AB408" s="9"/>
      <c r="AC408" s="4"/>
      <c r="AD408" s="9"/>
      <c r="AE408" s="4"/>
      <c r="AF408" s="9"/>
      <c r="AG408" s="4"/>
      <c r="AH408" s="9"/>
      <c r="AI408" s="4"/>
      <c r="AJ408" s="9"/>
      <c r="AM408"/>
      <c r="AP408"/>
    </row>
    <row r="409" spans="1:42" x14ac:dyDescent="0.25">
      <c r="A409" s="4"/>
      <c r="B409" s="9"/>
      <c r="C409" s="4"/>
      <c r="D409" s="9"/>
      <c r="E409" s="4"/>
      <c r="F409" s="9"/>
      <c r="G409" s="4"/>
      <c r="H409" s="9"/>
      <c r="I409" s="4"/>
      <c r="J409" s="9"/>
      <c r="K409" s="4"/>
      <c r="L409" s="9"/>
      <c r="M409" s="4"/>
      <c r="N409" s="9"/>
      <c r="O409" s="4"/>
      <c r="P409" s="9"/>
      <c r="Q409" s="4"/>
      <c r="R409" s="9"/>
      <c r="S409" s="4"/>
      <c r="T409" s="9"/>
      <c r="U409" s="4"/>
      <c r="V409" s="9"/>
      <c r="W409" s="4"/>
      <c r="X409" s="9"/>
      <c r="Y409" s="4"/>
      <c r="Z409" s="9"/>
      <c r="AA409" s="4"/>
      <c r="AB409" s="9"/>
      <c r="AC409" s="4"/>
      <c r="AD409" s="9"/>
      <c r="AE409" s="4"/>
      <c r="AF409" s="9"/>
      <c r="AG409" s="4"/>
      <c r="AH409" s="9"/>
      <c r="AI409" s="4"/>
      <c r="AJ409" s="9"/>
      <c r="AM409"/>
      <c r="AP409"/>
    </row>
    <row r="410" spans="1:42" x14ac:dyDescent="0.25">
      <c r="A410" s="4"/>
      <c r="B410" s="9"/>
      <c r="C410" s="4"/>
      <c r="D410" s="9"/>
      <c r="E410" s="4"/>
      <c r="F410" s="9"/>
      <c r="G410" s="4"/>
      <c r="H410" s="9"/>
      <c r="I410" s="4"/>
      <c r="J410" s="9"/>
      <c r="K410" s="4"/>
      <c r="L410" s="9"/>
      <c r="M410" s="4"/>
      <c r="N410" s="9"/>
      <c r="O410" s="4"/>
      <c r="P410" s="9"/>
      <c r="Q410" s="4"/>
      <c r="R410" s="9"/>
      <c r="S410" s="4"/>
      <c r="T410" s="9"/>
      <c r="U410" s="4"/>
      <c r="V410" s="9"/>
      <c r="W410" s="4"/>
      <c r="X410" s="9"/>
      <c r="Y410" s="4"/>
      <c r="Z410" s="9"/>
      <c r="AA410" s="4"/>
      <c r="AB410" s="9"/>
      <c r="AC410" s="4"/>
      <c r="AD410" s="9"/>
      <c r="AE410" s="4"/>
      <c r="AF410" s="9"/>
      <c r="AG410" s="4"/>
      <c r="AH410" s="9"/>
      <c r="AI410" s="4"/>
      <c r="AJ410" s="9"/>
      <c r="AM410"/>
      <c r="AP410"/>
    </row>
    <row r="411" spans="1:42" x14ac:dyDescent="0.25">
      <c r="A411" s="4"/>
      <c r="B411" s="9"/>
      <c r="C411" s="4"/>
      <c r="D411" s="9"/>
      <c r="E411" s="4"/>
      <c r="F411" s="9"/>
      <c r="G411" s="4"/>
      <c r="H411" s="9"/>
      <c r="I411" s="4"/>
      <c r="J411" s="9"/>
      <c r="K411" s="4"/>
      <c r="L411" s="9"/>
      <c r="M411" s="4"/>
      <c r="N411" s="9"/>
      <c r="O411" s="4"/>
      <c r="P411" s="9"/>
      <c r="Q411" s="4"/>
      <c r="R411" s="9"/>
      <c r="S411" s="4"/>
      <c r="T411" s="9"/>
      <c r="U411" s="4"/>
      <c r="V411" s="9"/>
      <c r="W411" s="4"/>
      <c r="X411" s="9"/>
      <c r="Y411" s="4"/>
      <c r="Z411" s="9"/>
      <c r="AA411" s="4"/>
      <c r="AB411" s="9"/>
      <c r="AC411" s="4"/>
      <c r="AD411" s="9"/>
      <c r="AE411" s="4"/>
      <c r="AF411" s="9"/>
      <c r="AG411" s="4"/>
      <c r="AH411" s="9"/>
      <c r="AI411" s="4"/>
      <c r="AJ411" s="9"/>
      <c r="AM411"/>
      <c r="AP411"/>
    </row>
    <row r="412" spans="1:42" x14ac:dyDescent="0.25">
      <c r="A412" s="4"/>
      <c r="B412" s="9"/>
      <c r="C412" s="4"/>
      <c r="D412" s="9"/>
      <c r="E412" s="4"/>
      <c r="F412" s="9"/>
      <c r="G412" s="4"/>
      <c r="H412" s="9"/>
      <c r="I412" s="4"/>
      <c r="J412" s="9"/>
      <c r="K412" s="4"/>
      <c r="L412" s="9"/>
      <c r="M412" s="4"/>
      <c r="N412" s="9"/>
      <c r="O412" s="4"/>
      <c r="P412" s="9"/>
      <c r="Q412" s="4"/>
      <c r="R412" s="9"/>
      <c r="S412" s="4"/>
      <c r="T412" s="9"/>
      <c r="U412" s="4"/>
      <c r="V412" s="9"/>
      <c r="W412" s="4"/>
      <c r="X412" s="9"/>
      <c r="Y412" s="4"/>
      <c r="Z412" s="9"/>
      <c r="AA412" s="4"/>
      <c r="AB412" s="9"/>
      <c r="AC412" s="4"/>
      <c r="AD412" s="9"/>
      <c r="AE412" s="4"/>
      <c r="AF412" s="9"/>
      <c r="AG412" s="4"/>
      <c r="AH412" s="9"/>
      <c r="AI412" s="4"/>
      <c r="AJ412" s="9"/>
      <c r="AM412"/>
      <c r="AP412"/>
    </row>
    <row r="413" spans="1:42" x14ac:dyDescent="0.25">
      <c r="A413" s="4"/>
      <c r="B413" s="9"/>
      <c r="C413" s="4"/>
      <c r="D413" s="9"/>
      <c r="E413" s="4"/>
      <c r="F413" s="9"/>
      <c r="G413" s="4"/>
      <c r="H413" s="9"/>
      <c r="I413" s="4"/>
      <c r="J413" s="9"/>
      <c r="K413" s="4"/>
      <c r="L413" s="9"/>
      <c r="M413" s="4"/>
      <c r="N413" s="9"/>
      <c r="O413" s="4"/>
      <c r="P413" s="9"/>
      <c r="Q413" s="4"/>
      <c r="R413" s="9"/>
      <c r="S413" s="4"/>
      <c r="T413" s="9"/>
      <c r="U413" s="4"/>
      <c r="V413" s="9"/>
      <c r="W413" s="4"/>
      <c r="X413" s="9"/>
      <c r="Y413" s="4"/>
      <c r="Z413" s="9"/>
      <c r="AA413" s="4"/>
      <c r="AB413" s="9"/>
      <c r="AC413" s="4"/>
      <c r="AD413" s="9"/>
      <c r="AE413" s="4"/>
      <c r="AF413" s="9"/>
      <c r="AG413" s="4"/>
      <c r="AH413" s="9"/>
      <c r="AI413" s="4"/>
      <c r="AJ413" s="9"/>
      <c r="AM413"/>
      <c r="AP413"/>
    </row>
    <row r="414" spans="1:42" x14ac:dyDescent="0.25">
      <c r="A414" s="4"/>
      <c r="B414" s="9"/>
      <c r="C414" s="4"/>
      <c r="D414" s="9"/>
      <c r="E414" s="4"/>
      <c r="F414" s="9"/>
      <c r="G414" s="4"/>
      <c r="H414" s="9"/>
      <c r="I414" s="4"/>
      <c r="J414" s="9"/>
      <c r="K414" s="4"/>
      <c r="L414" s="9"/>
      <c r="M414" s="4"/>
      <c r="N414" s="9"/>
      <c r="O414" s="4"/>
      <c r="P414" s="9"/>
      <c r="Q414" s="4"/>
      <c r="R414" s="9"/>
      <c r="S414" s="4"/>
      <c r="T414" s="9"/>
      <c r="U414" s="4"/>
      <c r="V414" s="9"/>
      <c r="W414" s="4"/>
      <c r="X414" s="9"/>
      <c r="Y414" s="4"/>
      <c r="Z414" s="9"/>
      <c r="AA414" s="4"/>
      <c r="AB414" s="9"/>
      <c r="AC414" s="4"/>
      <c r="AD414" s="9"/>
      <c r="AE414" s="4"/>
      <c r="AF414" s="9"/>
      <c r="AG414" s="4"/>
      <c r="AH414" s="9"/>
      <c r="AI414" s="4"/>
      <c r="AJ414" s="9"/>
      <c r="AM414"/>
      <c r="AP414"/>
    </row>
    <row r="415" spans="1:42" x14ac:dyDescent="0.25">
      <c r="A415" s="4"/>
      <c r="B415" s="9"/>
      <c r="C415" s="4"/>
      <c r="D415" s="9"/>
      <c r="E415" s="4"/>
      <c r="F415" s="9"/>
      <c r="G415" s="4"/>
      <c r="H415" s="9"/>
      <c r="I415" s="4"/>
      <c r="J415" s="9"/>
      <c r="K415" s="4"/>
      <c r="L415" s="9"/>
      <c r="M415" s="4"/>
      <c r="N415" s="9"/>
      <c r="O415" s="4"/>
      <c r="P415" s="9"/>
      <c r="Q415" s="4"/>
      <c r="R415" s="9"/>
      <c r="S415" s="4"/>
      <c r="T415" s="9"/>
      <c r="U415" s="4"/>
      <c r="V415" s="9"/>
      <c r="W415" s="4"/>
      <c r="X415" s="9"/>
      <c r="Y415" s="4"/>
      <c r="Z415" s="9"/>
      <c r="AA415" s="4"/>
      <c r="AB415" s="9"/>
      <c r="AC415" s="4"/>
      <c r="AD415" s="9"/>
      <c r="AE415" s="4"/>
      <c r="AF415" s="9"/>
      <c r="AG415" s="4"/>
      <c r="AH415" s="9"/>
      <c r="AI415" s="4"/>
      <c r="AJ415" s="9"/>
      <c r="AM415"/>
      <c r="AP415"/>
    </row>
    <row r="416" spans="1:42" x14ac:dyDescent="0.25">
      <c r="A416" s="4"/>
      <c r="B416" s="9"/>
      <c r="C416" s="4"/>
      <c r="D416" s="9"/>
      <c r="E416" s="4"/>
      <c r="F416" s="9"/>
      <c r="G416" s="4"/>
      <c r="H416" s="9"/>
      <c r="I416" s="4"/>
      <c r="J416" s="9"/>
      <c r="K416" s="4"/>
      <c r="L416" s="9"/>
      <c r="M416" s="4"/>
      <c r="N416" s="9"/>
      <c r="O416" s="4"/>
      <c r="P416" s="9"/>
      <c r="Q416" s="4"/>
      <c r="R416" s="9"/>
      <c r="S416" s="4"/>
      <c r="T416" s="9"/>
      <c r="U416" s="4"/>
      <c r="V416" s="9"/>
      <c r="W416" s="4"/>
      <c r="X416" s="9"/>
      <c r="Y416" s="4"/>
      <c r="Z416" s="9"/>
      <c r="AA416" s="4"/>
      <c r="AB416" s="9"/>
      <c r="AC416" s="4"/>
      <c r="AD416" s="9"/>
      <c r="AE416" s="4"/>
      <c r="AF416" s="9"/>
      <c r="AG416" s="4"/>
      <c r="AH416" s="9"/>
      <c r="AI416" s="4"/>
      <c r="AJ416" s="9"/>
      <c r="AM416"/>
      <c r="AP416"/>
    </row>
    <row r="417" spans="1:42" x14ac:dyDescent="0.25">
      <c r="A417" s="4"/>
      <c r="B417" s="9"/>
      <c r="C417" s="4"/>
      <c r="D417" s="9"/>
      <c r="E417" s="4"/>
      <c r="F417" s="9"/>
      <c r="G417" s="4"/>
      <c r="H417" s="9"/>
      <c r="I417" s="4"/>
      <c r="J417" s="9"/>
      <c r="K417" s="4"/>
      <c r="L417" s="9"/>
      <c r="M417" s="4"/>
      <c r="N417" s="9"/>
      <c r="O417" s="4"/>
      <c r="P417" s="9"/>
      <c r="Q417" s="4"/>
      <c r="R417" s="9"/>
      <c r="S417" s="4"/>
      <c r="T417" s="9"/>
      <c r="U417" s="4"/>
      <c r="V417" s="9"/>
      <c r="W417" s="4"/>
      <c r="X417" s="9"/>
      <c r="Y417" s="4"/>
      <c r="Z417" s="9"/>
      <c r="AA417" s="4"/>
      <c r="AB417" s="9"/>
      <c r="AC417" s="4"/>
      <c r="AD417" s="9"/>
      <c r="AE417" s="4"/>
      <c r="AF417" s="9"/>
      <c r="AG417" s="4"/>
      <c r="AH417" s="9"/>
      <c r="AI417" s="4"/>
      <c r="AJ417" s="9"/>
      <c r="AM417"/>
      <c r="AP417"/>
    </row>
    <row r="418" spans="1:42" x14ac:dyDescent="0.25">
      <c r="A418" s="4"/>
      <c r="B418" s="9"/>
      <c r="C418" s="4"/>
      <c r="D418" s="9"/>
      <c r="E418" s="4"/>
      <c r="F418" s="9"/>
      <c r="G418" s="4"/>
      <c r="H418" s="9"/>
      <c r="I418" s="4"/>
      <c r="J418" s="9"/>
      <c r="K418" s="4"/>
      <c r="L418" s="9"/>
      <c r="M418" s="4"/>
      <c r="N418" s="9"/>
      <c r="O418" s="4"/>
      <c r="P418" s="9"/>
      <c r="Q418" s="4"/>
      <c r="R418" s="9"/>
      <c r="S418" s="4"/>
      <c r="T418" s="9"/>
      <c r="U418" s="4"/>
      <c r="V418" s="9"/>
      <c r="W418" s="4"/>
      <c r="X418" s="9"/>
      <c r="Y418" s="4"/>
      <c r="Z418" s="9"/>
      <c r="AA418" s="4"/>
      <c r="AB418" s="9"/>
      <c r="AC418" s="4"/>
      <c r="AD418" s="9"/>
      <c r="AE418" s="4"/>
      <c r="AF418" s="9"/>
      <c r="AG418" s="4"/>
      <c r="AH418" s="9"/>
      <c r="AI418" s="4"/>
      <c r="AJ418" s="9"/>
      <c r="AM418"/>
      <c r="AP418"/>
    </row>
    <row r="419" spans="1:42" x14ac:dyDescent="0.25">
      <c r="A419" s="4"/>
      <c r="B419" s="9"/>
      <c r="C419" s="4"/>
      <c r="D419" s="9"/>
      <c r="E419" s="4"/>
      <c r="F419" s="9"/>
      <c r="G419" s="4"/>
      <c r="H419" s="9"/>
      <c r="I419" s="4"/>
      <c r="J419" s="9"/>
      <c r="K419" s="4"/>
      <c r="L419" s="9"/>
      <c r="M419" s="4"/>
      <c r="N419" s="9"/>
      <c r="O419" s="4"/>
      <c r="P419" s="9"/>
      <c r="Q419" s="4"/>
      <c r="R419" s="9"/>
      <c r="S419" s="4"/>
      <c r="T419" s="9"/>
      <c r="U419" s="4"/>
      <c r="V419" s="9"/>
      <c r="W419" s="4"/>
      <c r="X419" s="9"/>
      <c r="Y419" s="4"/>
      <c r="Z419" s="9"/>
      <c r="AA419" s="4"/>
      <c r="AB419" s="9"/>
      <c r="AC419" s="4"/>
      <c r="AD419" s="9"/>
      <c r="AE419" s="4"/>
      <c r="AF419" s="9"/>
      <c r="AG419" s="4"/>
      <c r="AH419" s="9"/>
      <c r="AI419" s="4"/>
      <c r="AJ419" s="9"/>
      <c r="AM419"/>
      <c r="AP419"/>
    </row>
    <row r="420" spans="1:42" x14ac:dyDescent="0.25">
      <c r="A420" s="4"/>
      <c r="B420" s="9"/>
      <c r="C420" s="4"/>
      <c r="D420" s="9"/>
      <c r="E420" s="4"/>
      <c r="F420" s="9"/>
      <c r="G420" s="4"/>
      <c r="H420" s="9"/>
      <c r="I420" s="4"/>
      <c r="J420" s="9"/>
      <c r="K420" s="4"/>
      <c r="L420" s="9"/>
      <c r="M420" s="4"/>
      <c r="N420" s="9"/>
      <c r="O420" s="4"/>
      <c r="P420" s="9"/>
      <c r="Q420" s="4"/>
      <c r="R420" s="9"/>
      <c r="S420" s="4"/>
      <c r="T420" s="9"/>
      <c r="U420" s="4"/>
      <c r="V420" s="9"/>
      <c r="W420" s="4"/>
      <c r="X420" s="9"/>
      <c r="Y420" s="4"/>
      <c r="Z420" s="9"/>
      <c r="AA420" s="4"/>
      <c r="AB420" s="9"/>
      <c r="AC420" s="4"/>
      <c r="AD420" s="9"/>
      <c r="AE420" s="4"/>
      <c r="AF420" s="9"/>
      <c r="AG420" s="4"/>
      <c r="AH420" s="9"/>
      <c r="AI420" s="4"/>
      <c r="AJ420" s="9"/>
      <c r="AM420"/>
      <c r="AP420"/>
    </row>
    <row r="421" spans="1:42" x14ac:dyDescent="0.25">
      <c r="A421" s="4"/>
      <c r="B421" s="9"/>
      <c r="C421" s="4"/>
      <c r="D421" s="9"/>
      <c r="E421" s="4"/>
      <c r="F421" s="9"/>
      <c r="G421" s="4"/>
      <c r="H421" s="9"/>
      <c r="I421" s="4"/>
      <c r="J421" s="9"/>
      <c r="K421" s="4"/>
      <c r="L421" s="9"/>
      <c r="M421" s="4"/>
      <c r="N421" s="9"/>
      <c r="O421" s="4"/>
      <c r="P421" s="9"/>
      <c r="Q421" s="4"/>
      <c r="R421" s="9"/>
      <c r="S421" s="4"/>
      <c r="T421" s="9"/>
      <c r="U421" s="4"/>
      <c r="V421" s="9"/>
      <c r="W421" s="4"/>
      <c r="X421" s="9"/>
      <c r="Y421" s="4"/>
      <c r="Z421" s="9"/>
      <c r="AA421" s="4"/>
      <c r="AB421" s="9"/>
      <c r="AC421" s="4"/>
      <c r="AD421" s="9"/>
      <c r="AE421" s="4"/>
      <c r="AF421" s="9"/>
      <c r="AG421" s="4"/>
      <c r="AH421" s="9"/>
      <c r="AI421" s="4"/>
      <c r="AJ421" s="9"/>
      <c r="AM421"/>
      <c r="AP421"/>
    </row>
    <row r="422" spans="1:42" x14ac:dyDescent="0.25">
      <c r="A422" s="4"/>
      <c r="B422" s="9"/>
      <c r="C422" s="4"/>
      <c r="D422" s="9"/>
      <c r="E422" s="4"/>
      <c r="F422" s="9"/>
      <c r="G422" s="4"/>
      <c r="H422" s="9"/>
      <c r="I422" s="4"/>
      <c r="J422" s="9"/>
      <c r="K422" s="4"/>
      <c r="L422" s="9"/>
      <c r="M422" s="4"/>
      <c r="N422" s="9"/>
      <c r="O422" s="4"/>
      <c r="P422" s="9"/>
      <c r="Q422" s="4"/>
      <c r="R422" s="9"/>
      <c r="S422" s="4"/>
      <c r="T422" s="9"/>
      <c r="U422" s="4"/>
      <c r="V422" s="9"/>
      <c r="W422" s="4"/>
      <c r="X422" s="9"/>
      <c r="Y422" s="4"/>
      <c r="Z422" s="9"/>
      <c r="AA422" s="4"/>
      <c r="AB422" s="9"/>
      <c r="AC422" s="4"/>
      <c r="AD422" s="9"/>
      <c r="AE422" s="4"/>
      <c r="AF422" s="9"/>
      <c r="AG422" s="4"/>
      <c r="AH422" s="9"/>
      <c r="AI422" s="4"/>
      <c r="AJ422" s="9"/>
      <c r="AM422"/>
      <c r="AP422"/>
    </row>
    <row r="423" spans="1:42" x14ac:dyDescent="0.25">
      <c r="A423" s="4"/>
      <c r="B423" s="9"/>
      <c r="C423" s="4"/>
      <c r="D423" s="9"/>
      <c r="E423" s="4"/>
      <c r="F423" s="9"/>
      <c r="G423" s="4"/>
      <c r="H423" s="9"/>
      <c r="I423" s="4"/>
      <c r="J423" s="9"/>
      <c r="K423" s="4"/>
      <c r="L423" s="9"/>
      <c r="M423" s="4"/>
      <c r="N423" s="9"/>
      <c r="O423" s="4"/>
      <c r="P423" s="9"/>
      <c r="Q423" s="4"/>
      <c r="R423" s="9"/>
      <c r="S423" s="4"/>
      <c r="T423" s="9"/>
      <c r="U423" s="4"/>
      <c r="V423" s="9"/>
      <c r="W423" s="4"/>
      <c r="X423" s="9"/>
      <c r="Y423" s="4"/>
      <c r="Z423" s="9"/>
      <c r="AA423" s="4"/>
      <c r="AB423" s="9"/>
      <c r="AC423" s="4"/>
      <c r="AD423" s="9"/>
      <c r="AE423" s="4"/>
      <c r="AF423" s="9"/>
      <c r="AG423" s="4"/>
      <c r="AH423" s="9"/>
      <c r="AI423" s="4"/>
      <c r="AJ423" s="9"/>
      <c r="AM423"/>
      <c r="AP423"/>
    </row>
    <row r="424" spans="1:42" x14ac:dyDescent="0.25">
      <c r="A424" s="4"/>
      <c r="B424" s="9"/>
      <c r="C424" s="4"/>
      <c r="D424" s="9"/>
      <c r="E424" s="4"/>
      <c r="F424" s="9"/>
      <c r="G424" s="4"/>
      <c r="H424" s="9"/>
      <c r="I424" s="4"/>
      <c r="J424" s="9"/>
      <c r="K424" s="4"/>
      <c r="L424" s="9"/>
      <c r="M424" s="4"/>
      <c r="N424" s="9"/>
      <c r="O424" s="4"/>
      <c r="P424" s="9"/>
      <c r="Q424" s="4"/>
      <c r="R424" s="9"/>
      <c r="S424" s="4"/>
      <c r="T424" s="9"/>
      <c r="U424" s="4"/>
      <c r="V424" s="9"/>
      <c r="W424" s="4"/>
      <c r="X424" s="9"/>
      <c r="Y424" s="4"/>
      <c r="Z424" s="9"/>
      <c r="AA424" s="4"/>
      <c r="AB424" s="9"/>
      <c r="AC424" s="4"/>
      <c r="AD424" s="9"/>
      <c r="AE424" s="4"/>
      <c r="AF424" s="9"/>
      <c r="AG424" s="4"/>
      <c r="AH424" s="9"/>
      <c r="AI424" s="4"/>
      <c r="AJ424" s="9"/>
      <c r="AM424"/>
      <c r="AP424"/>
    </row>
    <row r="425" spans="1:42" x14ac:dyDescent="0.25">
      <c r="A425" s="4"/>
      <c r="B425" s="9"/>
      <c r="C425" s="4"/>
      <c r="D425" s="9"/>
      <c r="E425" s="4"/>
      <c r="F425" s="9"/>
      <c r="G425" s="4"/>
      <c r="H425" s="9"/>
      <c r="I425" s="4"/>
      <c r="J425" s="9"/>
      <c r="K425" s="4"/>
      <c r="L425" s="9"/>
      <c r="M425" s="4"/>
      <c r="N425" s="9"/>
      <c r="O425" s="4"/>
      <c r="P425" s="9"/>
      <c r="Q425" s="4"/>
      <c r="R425" s="9"/>
      <c r="S425" s="4"/>
      <c r="T425" s="9"/>
      <c r="U425" s="4"/>
      <c r="V425" s="9"/>
      <c r="W425" s="4"/>
      <c r="X425" s="9"/>
      <c r="Y425" s="4"/>
      <c r="Z425" s="9"/>
      <c r="AA425" s="4"/>
      <c r="AB425" s="9"/>
      <c r="AC425" s="4"/>
      <c r="AD425" s="9"/>
      <c r="AE425" s="4"/>
      <c r="AF425" s="9"/>
      <c r="AG425" s="4"/>
      <c r="AH425" s="9"/>
      <c r="AI425" s="4"/>
      <c r="AJ425" s="9"/>
      <c r="AM425"/>
      <c r="AP425"/>
    </row>
    <row r="426" spans="1:42" x14ac:dyDescent="0.25">
      <c r="A426" s="4"/>
      <c r="B426" s="9"/>
      <c r="C426" s="4"/>
      <c r="D426" s="9"/>
      <c r="E426" s="4"/>
      <c r="F426" s="9"/>
      <c r="G426" s="4"/>
      <c r="H426" s="9"/>
      <c r="I426" s="4"/>
      <c r="J426" s="9"/>
      <c r="K426" s="4"/>
      <c r="L426" s="9"/>
      <c r="M426" s="4"/>
      <c r="N426" s="9"/>
      <c r="O426" s="4"/>
      <c r="P426" s="9"/>
      <c r="Q426" s="4"/>
      <c r="R426" s="9"/>
      <c r="S426" s="4"/>
      <c r="T426" s="9"/>
      <c r="U426" s="4"/>
      <c r="V426" s="9"/>
      <c r="W426" s="4"/>
      <c r="X426" s="9"/>
      <c r="Y426" s="4"/>
      <c r="Z426" s="9"/>
      <c r="AA426" s="4"/>
      <c r="AB426" s="9"/>
      <c r="AC426" s="4"/>
      <c r="AD426" s="9"/>
      <c r="AE426" s="4"/>
      <c r="AF426" s="9"/>
      <c r="AG426" s="4"/>
      <c r="AH426" s="9"/>
      <c r="AI426" s="4"/>
      <c r="AJ426" s="9"/>
      <c r="AM426"/>
      <c r="AP426"/>
    </row>
    <row r="427" spans="1:42" x14ac:dyDescent="0.25">
      <c r="A427" s="4"/>
      <c r="B427" s="9"/>
      <c r="C427" s="4"/>
      <c r="D427" s="9"/>
      <c r="E427" s="4"/>
      <c r="F427" s="9"/>
      <c r="G427" s="4"/>
      <c r="H427" s="9"/>
      <c r="I427" s="4"/>
      <c r="J427" s="9"/>
      <c r="K427" s="4"/>
      <c r="L427" s="9"/>
      <c r="M427" s="4"/>
      <c r="N427" s="9"/>
      <c r="O427" s="4"/>
      <c r="P427" s="9"/>
      <c r="Q427" s="4"/>
      <c r="R427" s="9"/>
      <c r="S427" s="4"/>
      <c r="T427" s="9"/>
      <c r="U427" s="4"/>
      <c r="V427" s="9"/>
      <c r="W427" s="4"/>
      <c r="X427" s="9"/>
      <c r="Y427" s="4"/>
      <c r="Z427" s="9"/>
      <c r="AA427" s="4"/>
      <c r="AB427" s="9"/>
      <c r="AC427" s="4"/>
      <c r="AD427" s="9"/>
      <c r="AE427" s="4"/>
      <c r="AF427" s="9"/>
      <c r="AG427" s="4"/>
      <c r="AH427" s="9"/>
      <c r="AI427" s="4"/>
      <c r="AJ427" s="9"/>
      <c r="AM427"/>
      <c r="AP427"/>
    </row>
    <row r="428" spans="1:42" x14ac:dyDescent="0.25">
      <c r="A428" s="4"/>
      <c r="B428" s="9"/>
      <c r="C428" s="4"/>
      <c r="D428" s="9"/>
      <c r="E428" s="4"/>
      <c r="F428" s="9"/>
      <c r="G428" s="4"/>
      <c r="H428" s="9"/>
      <c r="I428" s="4"/>
      <c r="J428" s="9"/>
      <c r="K428" s="4"/>
      <c r="L428" s="9"/>
      <c r="M428" s="4"/>
      <c r="N428" s="9"/>
      <c r="O428" s="4"/>
      <c r="P428" s="9"/>
      <c r="Q428" s="4"/>
      <c r="R428" s="9"/>
      <c r="S428" s="4"/>
      <c r="T428" s="9"/>
      <c r="U428" s="4"/>
      <c r="V428" s="9"/>
      <c r="W428" s="4"/>
      <c r="X428" s="9"/>
      <c r="Y428" s="4"/>
      <c r="Z428" s="9"/>
      <c r="AA428" s="4"/>
      <c r="AB428" s="9"/>
      <c r="AC428" s="4"/>
      <c r="AD428" s="9"/>
      <c r="AE428" s="4"/>
      <c r="AF428" s="9"/>
      <c r="AG428" s="4"/>
      <c r="AH428" s="9"/>
      <c r="AI428" s="4"/>
      <c r="AJ428" s="9"/>
      <c r="AM428"/>
      <c r="AP428"/>
    </row>
    <row r="429" spans="1:42" x14ac:dyDescent="0.25">
      <c r="A429" s="4"/>
      <c r="B429" s="9"/>
      <c r="C429" s="4"/>
      <c r="D429" s="9"/>
      <c r="E429" s="4"/>
      <c r="F429" s="9"/>
      <c r="G429" s="4"/>
      <c r="H429" s="9"/>
      <c r="I429" s="4"/>
      <c r="J429" s="9"/>
      <c r="K429" s="4"/>
      <c r="L429" s="9"/>
      <c r="M429" s="4"/>
      <c r="N429" s="9"/>
      <c r="O429" s="4"/>
      <c r="P429" s="9"/>
      <c r="Q429" s="4"/>
      <c r="R429" s="9"/>
      <c r="S429" s="4"/>
      <c r="T429" s="9"/>
      <c r="U429" s="4"/>
      <c r="V429" s="9"/>
      <c r="W429" s="4"/>
      <c r="X429" s="9"/>
      <c r="Y429" s="4"/>
      <c r="Z429" s="9"/>
      <c r="AA429" s="4"/>
      <c r="AB429" s="9"/>
      <c r="AC429" s="4"/>
      <c r="AD429" s="9"/>
      <c r="AE429" s="4"/>
      <c r="AF429" s="9"/>
      <c r="AG429" s="4"/>
      <c r="AH429" s="9"/>
      <c r="AI429" s="4"/>
      <c r="AJ429" s="9"/>
      <c r="AM429"/>
      <c r="AP429"/>
    </row>
    <row r="430" spans="1:42" x14ac:dyDescent="0.25">
      <c r="A430" s="4"/>
      <c r="B430" s="9"/>
      <c r="C430" s="4"/>
      <c r="D430" s="9"/>
      <c r="E430" s="4"/>
      <c r="F430" s="9"/>
      <c r="G430" s="4"/>
      <c r="H430" s="9"/>
      <c r="I430" s="4"/>
      <c r="J430" s="9"/>
      <c r="K430" s="4"/>
      <c r="L430" s="9"/>
      <c r="M430" s="4"/>
      <c r="N430" s="9"/>
      <c r="O430" s="4"/>
      <c r="P430" s="9"/>
      <c r="Q430" s="4"/>
      <c r="R430" s="9"/>
      <c r="S430" s="4"/>
      <c r="T430" s="9"/>
      <c r="U430" s="4"/>
      <c r="V430" s="9"/>
      <c r="W430" s="4"/>
      <c r="X430" s="9"/>
      <c r="Y430" s="4"/>
      <c r="Z430" s="9"/>
      <c r="AA430" s="4"/>
      <c r="AB430" s="9"/>
      <c r="AC430" s="4"/>
      <c r="AD430" s="9"/>
      <c r="AE430" s="4"/>
      <c r="AF430" s="9"/>
      <c r="AG430" s="4"/>
      <c r="AH430" s="9"/>
      <c r="AI430" s="4"/>
      <c r="AJ430" s="9"/>
      <c r="AM430"/>
      <c r="AP430"/>
    </row>
    <row r="431" spans="1:42" x14ac:dyDescent="0.25">
      <c r="A431" s="4"/>
      <c r="B431" s="9"/>
      <c r="C431" s="4"/>
      <c r="D431" s="9"/>
      <c r="E431" s="4"/>
      <c r="F431" s="9"/>
      <c r="G431" s="4"/>
      <c r="H431" s="9"/>
      <c r="I431" s="4"/>
      <c r="J431" s="9"/>
      <c r="K431" s="4"/>
      <c r="L431" s="9"/>
      <c r="M431" s="4"/>
      <c r="N431" s="9"/>
      <c r="O431" s="4"/>
      <c r="P431" s="9"/>
      <c r="Q431" s="4"/>
      <c r="R431" s="9"/>
      <c r="S431" s="4"/>
      <c r="T431" s="9"/>
      <c r="U431" s="4"/>
      <c r="V431" s="9"/>
      <c r="W431" s="4"/>
      <c r="X431" s="9"/>
      <c r="Y431" s="4"/>
      <c r="Z431" s="9"/>
      <c r="AA431" s="4"/>
      <c r="AB431" s="9"/>
      <c r="AC431" s="4"/>
      <c r="AD431" s="9"/>
      <c r="AE431" s="4"/>
      <c r="AF431" s="9"/>
      <c r="AG431" s="4"/>
      <c r="AH431" s="9"/>
      <c r="AI431" s="4"/>
      <c r="AJ431" s="9"/>
      <c r="AM431"/>
      <c r="AP431"/>
    </row>
    <row r="432" spans="1:42" x14ac:dyDescent="0.25">
      <c r="A432" s="4"/>
      <c r="B432" s="9"/>
      <c r="C432" s="4"/>
      <c r="D432" s="9"/>
      <c r="E432" s="4"/>
      <c r="F432" s="9"/>
      <c r="G432" s="4"/>
      <c r="H432" s="9"/>
      <c r="I432" s="4"/>
      <c r="J432" s="9"/>
      <c r="K432" s="4"/>
      <c r="L432" s="9"/>
      <c r="M432" s="4"/>
      <c r="N432" s="9"/>
      <c r="O432" s="4"/>
      <c r="P432" s="9"/>
      <c r="Q432" s="4"/>
      <c r="R432" s="9"/>
      <c r="S432" s="4"/>
      <c r="T432" s="9"/>
      <c r="U432" s="4"/>
      <c r="V432" s="9"/>
      <c r="W432" s="4"/>
      <c r="X432" s="9"/>
      <c r="Y432" s="4"/>
      <c r="Z432" s="9"/>
      <c r="AA432" s="4"/>
      <c r="AB432" s="9"/>
      <c r="AC432" s="4"/>
      <c r="AD432" s="9"/>
      <c r="AE432" s="4"/>
      <c r="AF432" s="9"/>
      <c r="AG432" s="4"/>
      <c r="AH432" s="9"/>
      <c r="AI432" s="4"/>
      <c r="AJ432" s="9"/>
      <c r="AM432"/>
      <c r="AP432"/>
    </row>
    <row r="433" spans="1:42" x14ac:dyDescent="0.25">
      <c r="A433" s="4"/>
      <c r="B433" s="9"/>
      <c r="C433" s="4"/>
      <c r="D433" s="9"/>
      <c r="E433" s="4"/>
      <c r="F433" s="9"/>
      <c r="G433" s="4"/>
      <c r="H433" s="9"/>
      <c r="I433" s="4"/>
      <c r="J433" s="9"/>
      <c r="K433" s="4"/>
      <c r="L433" s="9"/>
      <c r="M433" s="4"/>
      <c r="N433" s="9"/>
      <c r="O433" s="4"/>
      <c r="P433" s="9"/>
      <c r="Q433" s="4"/>
      <c r="R433" s="9"/>
      <c r="S433" s="4"/>
      <c r="T433" s="9"/>
      <c r="U433" s="4"/>
      <c r="V433" s="9"/>
      <c r="W433" s="4"/>
      <c r="X433" s="9"/>
      <c r="Y433" s="4"/>
      <c r="Z433" s="9"/>
      <c r="AA433" s="4"/>
      <c r="AB433" s="9"/>
      <c r="AC433" s="4"/>
      <c r="AD433" s="9"/>
      <c r="AE433" s="4"/>
      <c r="AF433" s="9"/>
      <c r="AG433" s="4"/>
      <c r="AH433" s="9"/>
      <c r="AI433" s="4"/>
      <c r="AJ433" s="9"/>
      <c r="AM433"/>
      <c r="AP433"/>
    </row>
    <row r="434" spans="1:42" x14ac:dyDescent="0.25">
      <c r="A434" s="4"/>
      <c r="B434" s="9"/>
      <c r="C434" s="4"/>
      <c r="D434" s="9"/>
      <c r="E434" s="4"/>
      <c r="F434" s="9"/>
      <c r="G434" s="4"/>
      <c r="H434" s="9"/>
      <c r="I434" s="4"/>
      <c r="J434" s="9"/>
      <c r="K434" s="4"/>
      <c r="L434" s="9"/>
      <c r="M434" s="4"/>
      <c r="N434" s="9"/>
      <c r="O434" s="4"/>
      <c r="P434" s="9"/>
      <c r="Q434" s="4"/>
      <c r="R434" s="9"/>
      <c r="S434" s="4"/>
      <c r="T434" s="9"/>
      <c r="U434" s="4"/>
      <c r="V434" s="9"/>
      <c r="W434" s="4"/>
      <c r="X434" s="9"/>
      <c r="Y434" s="4"/>
      <c r="Z434" s="9"/>
      <c r="AA434" s="4"/>
      <c r="AB434" s="9"/>
      <c r="AC434" s="4"/>
      <c r="AD434" s="9"/>
      <c r="AE434" s="4"/>
      <c r="AF434" s="9"/>
      <c r="AG434" s="4"/>
      <c r="AH434" s="9"/>
      <c r="AI434" s="4"/>
      <c r="AJ434" s="9"/>
      <c r="AM434"/>
      <c r="AP434"/>
    </row>
    <row r="435" spans="1:42" x14ac:dyDescent="0.25">
      <c r="A435" s="4"/>
      <c r="B435" s="9"/>
      <c r="C435" s="4"/>
      <c r="D435" s="9"/>
      <c r="E435" s="4"/>
      <c r="F435" s="9"/>
      <c r="G435" s="4"/>
      <c r="H435" s="9"/>
      <c r="I435" s="4"/>
      <c r="J435" s="9"/>
      <c r="K435" s="4"/>
      <c r="L435" s="9"/>
      <c r="M435" s="4"/>
      <c r="N435" s="9"/>
      <c r="O435" s="4"/>
      <c r="P435" s="9"/>
      <c r="Q435" s="4"/>
      <c r="R435" s="9"/>
      <c r="S435" s="4"/>
      <c r="T435" s="9"/>
      <c r="U435" s="4"/>
      <c r="V435" s="9"/>
      <c r="W435" s="4"/>
      <c r="X435" s="9"/>
      <c r="Y435" s="4"/>
      <c r="Z435" s="9"/>
      <c r="AA435" s="4"/>
      <c r="AB435" s="9"/>
      <c r="AC435" s="4"/>
      <c r="AD435" s="9"/>
      <c r="AE435" s="4"/>
      <c r="AF435" s="9"/>
      <c r="AG435" s="4"/>
      <c r="AH435" s="9"/>
      <c r="AI435" s="4"/>
      <c r="AJ435" s="9"/>
      <c r="AM435"/>
      <c r="AP435"/>
    </row>
    <row r="436" spans="1:42" x14ac:dyDescent="0.25">
      <c r="A436" s="4"/>
      <c r="B436" s="9"/>
      <c r="C436" s="4"/>
      <c r="D436" s="9"/>
      <c r="E436" s="4"/>
      <c r="F436" s="9"/>
      <c r="G436" s="4"/>
      <c r="H436" s="9"/>
      <c r="I436" s="4"/>
      <c r="J436" s="9"/>
      <c r="K436" s="4"/>
      <c r="L436" s="9"/>
      <c r="M436" s="4"/>
      <c r="N436" s="9"/>
      <c r="O436" s="4"/>
      <c r="P436" s="9"/>
      <c r="Q436" s="4"/>
      <c r="R436" s="9"/>
      <c r="S436" s="4"/>
      <c r="T436" s="9"/>
      <c r="U436" s="4"/>
      <c r="V436" s="9"/>
      <c r="W436" s="4"/>
      <c r="X436" s="9"/>
      <c r="Y436" s="4"/>
      <c r="Z436" s="9"/>
      <c r="AA436" s="4"/>
      <c r="AB436" s="9"/>
      <c r="AC436" s="4"/>
      <c r="AD436" s="9"/>
      <c r="AE436" s="4"/>
      <c r="AF436" s="9"/>
      <c r="AG436" s="4"/>
      <c r="AH436" s="9"/>
      <c r="AI436" s="4"/>
      <c r="AJ436" s="9"/>
      <c r="AM436"/>
      <c r="AP436"/>
    </row>
    <row r="437" spans="1:42" x14ac:dyDescent="0.25">
      <c r="A437" s="4"/>
      <c r="B437" s="9"/>
      <c r="C437" s="4"/>
      <c r="D437" s="9"/>
      <c r="E437" s="4"/>
      <c r="F437" s="9"/>
      <c r="G437" s="4"/>
      <c r="H437" s="9"/>
      <c r="I437" s="4"/>
      <c r="J437" s="9"/>
      <c r="K437" s="4"/>
      <c r="L437" s="9"/>
      <c r="M437" s="4"/>
      <c r="N437" s="9"/>
      <c r="O437" s="4"/>
      <c r="P437" s="9"/>
      <c r="Q437" s="4"/>
      <c r="R437" s="9"/>
      <c r="S437" s="4"/>
      <c r="T437" s="9"/>
      <c r="U437" s="4"/>
      <c r="V437" s="9"/>
      <c r="W437" s="4"/>
      <c r="X437" s="9"/>
      <c r="Y437" s="4"/>
      <c r="Z437" s="9"/>
      <c r="AA437" s="4"/>
      <c r="AB437" s="9"/>
      <c r="AC437" s="4"/>
      <c r="AD437" s="9"/>
      <c r="AE437" s="4"/>
      <c r="AF437" s="9"/>
      <c r="AG437" s="4"/>
      <c r="AH437" s="9"/>
      <c r="AI437" s="4"/>
      <c r="AJ437" s="9"/>
      <c r="AM437"/>
      <c r="AP437"/>
    </row>
    <row r="438" spans="1:42" x14ac:dyDescent="0.25">
      <c r="A438" s="4"/>
      <c r="B438" s="9"/>
      <c r="C438" s="4"/>
      <c r="D438" s="9"/>
      <c r="E438" s="4"/>
      <c r="F438" s="9"/>
      <c r="G438" s="4"/>
      <c r="H438" s="9"/>
      <c r="I438" s="4"/>
      <c r="J438" s="9"/>
      <c r="K438" s="4"/>
      <c r="L438" s="9"/>
      <c r="M438" s="4"/>
      <c r="N438" s="9"/>
      <c r="O438" s="4"/>
      <c r="P438" s="9"/>
      <c r="Q438" s="4"/>
      <c r="R438" s="9"/>
      <c r="S438" s="4"/>
      <c r="T438" s="9"/>
      <c r="U438" s="4"/>
      <c r="V438" s="9"/>
      <c r="W438" s="4"/>
      <c r="X438" s="9"/>
      <c r="Y438" s="4"/>
      <c r="Z438" s="9"/>
      <c r="AA438" s="4"/>
      <c r="AB438" s="9"/>
      <c r="AC438" s="4"/>
      <c r="AD438" s="9"/>
      <c r="AE438" s="4"/>
      <c r="AF438" s="9"/>
      <c r="AG438" s="4"/>
      <c r="AH438" s="9"/>
      <c r="AI438" s="4"/>
      <c r="AJ438" s="9"/>
      <c r="AM438"/>
      <c r="AP438"/>
    </row>
    <row r="439" spans="1:42" x14ac:dyDescent="0.25">
      <c r="A439" s="4"/>
      <c r="B439" s="9"/>
      <c r="C439" s="4"/>
      <c r="D439" s="9"/>
      <c r="E439" s="4"/>
      <c r="F439" s="9"/>
      <c r="G439" s="4"/>
      <c r="H439" s="9"/>
      <c r="I439" s="4"/>
      <c r="J439" s="9"/>
      <c r="K439" s="4"/>
      <c r="L439" s="9"/>
      <c r="M439" s="4"/>
      <c r="N439" s="9"/>
      <c r="O439" s="4"/>
      <c r="P439" s="9"/>
      <c r="Q439" s="4"/>
      <c r="R439" s="9"/>
      <c r="S439" s="4"/>
      <c r="T439" s="9"/>
      <c r="U439" s="4"/>
      <c r="V439" s="9"/>
      <c r="W439" s="4"/>
      <c r="X439" s="9"/>
      <c r="Y439" s="4"/>
      <c r="Z439" s="9"/>
      <c r="AA439" s="4"/>
      <c r="AB439" s="9"/>
      <c r="AC439" s="4"/>
      <c r="AD439" s="9"/>
      <c r="AE439" s="4"/>
      <c r="AF439" s="9"/>
      <c r="AG439" s="4"/>
      <c r="AH439" s="9"/>
      <c r="AI439" s="4"/>
      <c r="AJ439" s="9"/>
      <c r="AM439"/>
      <c r="AP439"/>
    </row>
    <row r="440" spans="1:42" x14ac:dyDescent="0.25">
      <c r="A440" s="4"/>
      <c r="B440" s="9"/>
      <c r="C440" s="4"/>
      <c r="D440" s="9"/>
      <c r="E440" s="4"/>
      <c r="F440" s="9"/>
      <c r="G440" s="4"/>
      <c r="H440" s="9"/>
      <c r="I440" s="4"/>
      <c r="J440" s="9"/>
      <c r="K440" s="4"/>
      <c r="L440" s="9"/>
      <c r="M440" s="4"/>
      <c r="N440" s="9"/>
      <c r="O440" s="4"/>
      <c r="P440" s="9"/>
      <c r="Q440" s="4"/>
      <c r="R440" s="9"/>
      <c r="S440" s="4"/>
      <c r="T440" s="9"/>
      <c r="U440" s="4"/>
      <c r="V440" s="9"/>
      <c r="W440" s="4"/>
      <c r="X440" s="9"/>
      <c r="Y440" s="4"/>
      <c r="Z440" s="9"/>
      <c r="AA440" s="4"/>
      <c r="AB440" s="9"/>
      <c r="AC440" s="4"/>
      <c r="AD440" s="9"/>
      <c r="AE440" s="4"/>
      <c r="AF440" s="9"/>
      <c r="AG440" s="4"/>
      <c r="AH440" s="9"/>
      <c r="AI440" s="4"/>
      <c r="AJ440" s="9"/>
      <c r="AM440"/>
      <c r="AP440"/>
    </row>
    <row r="441" spans="1:42" x14ac:dyDescent="0.25">
      <c r="A441" s="4"/>
      <c r="B441" s="9"/>
      <c r="C441" s="4"/>
      <c r="D441" s="9"/>
      <c r="E441" s="4"/>
      <c r="F441" s="9"/>
      <c r="G441" s="4"/>
      <c r="H441" s="9"/>
      <c r="I441" s="4"/>
      <c r="J441" s="9"/>
      <c r="K441" s="4"/>
      <c r="L441" s="9"/>
      <c r="M441" s="4"/>
      <c r="N441" s="9"/>
      <c r="O441" s="4"/>
      <c r="P441" s="9"/>
      <c r="Q441" s="4"/>
      <c r="R441" s="9"/>
      <c r="S441" s="4"/>
      <c r="T441" s="9"/>
      <c r="U441" s="4"/>
      <c r="V441" s="9"/>
      <c r="W441" s="4"/>
      <c r="X441" s="9"/>
      <c r="Y441" s="4"/>
      <c r="Z441" s="9"/>
      <c r="AA441" s="4"/>
      <c r="AB441" s="9"/>
      <c r="AC441" s="4"/>
      <c r="AD441" s="9"/>
      <c r="AE441" s="4"/>
      <c r="AF441" s="9"/>
      <c r="AG441" s="4"/>
      <c r="AH441" s="9"/>
      <c r="AI441" s="4"/>
      <c r="AJ441" s="9"/>
      <c r="AM441"/>
      <c r="AP441"/>
    </row>
    <row r="442" spans="1:42" x14ac:dyDescent="0.25">
      <c r="A442" s="4"/>
      <c r="B442" s="9"/>
      <c r="C442" s="4"/>
      <c r="D442" s="9"/>
      <c r="E442" s="4"/>
      <c r="F442" s="9"/>
      <c r="G442" s="4"/>
      <c r="H442" s="9"/>
      <c r="I442" s="4"/>
      <c r="J442" s="9"/>
      <c r="K442" s="4"/>
      <c r="L442" s="9"/>
      <c r="M442" s="4"/>
      <c r="N442" s="9"/>
      <c r="O442" s="4"/>
      <c r="P442" s="9"/>
      <c r="Q442" s="4"/>
      <c r="R442" s="9"/>
      <c r="S442" s="4"/>
      <c r="T442" s="9"/>
      <c r="U442" s="4"/>
      <c r="V442" s="9"/>
      <c r="W442" s="4"/>
      <c r="X442" s="9"/>
      <c r="Y442" s="4"/>
      <c r="Z442" s="9"/>
      <c r="AA442" s="4"/>
      <c r="AB442" s="9"/>
      <c r="AC442" s="4"/>
      <c r="AD442" s="9"/>
      <c r="AE442" s="4"/>
      <c r="AF442" s="9"/>
      <c r="AG442" s="4"/>
      <c r="AH442" s="9"/>
      <c r="AI442" s="4"/>
      <c r="AJ442" s="9"/>
      <c r="AM442"/>
      <c r="AP442"/>
    </row>
    <row r="443" spans="1:42" x14ac:dyDescent="0.25">
      <c r="A443" s="4"/>
      <c r="B443" s="9"/>
      <c r="C443" s="4"/>
      <c r="D443" s="9"/>
      <c r="E443" s="4"/>
      <c r="F443" s="9"/>
      <c r="G443" s="4"/>
      <c r="H443" s="9"/>
      <c r="I443" s="4"/>
      <c r="J443" s="9"/>
      <c r="K443" s="4"/>
      <c r="L443" s="9"/>
      <c r="M443" s="4"/>
      <c r="N443" s="9"/>
      <c r="O443" s="4"/>
      <c r="P443" s="9"/>
      <c r="Q443" s="4"/>
      <c r="R443" s="9"/>
      <c r="S443" s="4"/>
      <c r="T443" s="9"/>
      <c r="U443" s="4"/>
      <c r="V443" s="9"/>
      <c r="W443" s="4"/>
      <c r="X443" s="9"/>
      <c r="Y443" s="4"/>
      <c r="Z443" s="9"/>
      <c r="AA443" s="4"/>
      <c r="AB443" s="9"/>
      <c r="AC443" s="4"/>
      <c r="AD443" s="9"/>
      <c r="AE443" s="4"/>
      <c r="AF443" s="9"/>
      <c r="AG443" s="4"/>
      <c r="AH443" s="9"/>
      <c r="AI443" s="4"/>
      <c r="AJ443" s="9"/>
      <c r="AM443"/>
      <c r="AP443"/>
    </row>
    <row r="444" spans="1:42" x14ac:dyDescent="0.25">
      <c r="A444" s="4"/>
      <c r="B444" s="9"/>
      <c r="C444" s="4"/>
      <c r="D444" s="9"/>
      <c r="E444" s="4"/>
      <c r="F444" s="9"/>
      <c r="G444" s="4"/>
      <c r="H444" s="9"/>
      <c r="I444" s="4"/>
      <c r="J444" s="9"/>
      <c r="K444" s="4"/>
      <c r="L444" s="9"/>
      <c r="M444" s="4"/>
      <c r="N444" s="9"/>
      <c r="O444" s="4"/>
      <c r="P444" s="9"/>
      <c r="Q444" s="4"/>
      <c r="R444" s="9"/>
      <c r="S444" s="4"/>
      <c r="T444" s="9"/>
      <c r="U444" s="4"/>
      <c r="V444" s="9"/>
      <c r="W444" s="4"/>
      <c r="X444" s="9"/>
      <c r="Y444" s="4"/>
      <c r="Z444" s="9"/>
      <c r="AA444" s="4"/>
      <c r="AB444" s="9"/>
      <c r="AC444" s="4"/>
      <c r="AD444" s="9"/>
      <c r="AE444" s="4"/>
      <c r="AF444" s="9"/>
      <c r="AG444" s="4"/>
      <c r="AH444" s="9"/>
      <c r="AI444" s="4"/>
      <c r="AJ444" s="9"/>
      <c r="AM444"/>
      <c r="AP444"/>
    </row>
    <row r="445" spans="1:42" x14ac:dyDescent="0.25">
      <c r="A445" s="4"/>
      <c r="B445" s="9"/>
      <c r="C445" s="4"/>
      <c r="D445" s="9"/>
      <c r="E445" s="4"/>
      <c r="F445" s="9"/>
      <c r="G445" s="4"/>
      <c r="H445" s="9"/>
      <c r="I445" s="4"/>
      <c r="J445" s="9"/>
      <c r="K445" s="4"/>
      <c r="L445" s="9"/>
      <c r="M445" s="4"/>
      <c r="N445" s="9"/>
      <c r="O445" s="4"/>
      <c r="P445" s="9"/>
      <c r="Q445" s="4"/>
      <c r="R445" s="9"/>
      <c r="S445" s="4"/>
      <c r="T445" s="9"/>
      <c r="U445" s="4"/>
      <c r="V445" s="9"/>
      <c r="W445" s="4"/>
      <c r="X445" s="9"/>
      <c r="Y445" s="4"/>
      <c r="Z445" s="9"/>
      <c r="AA445" s="4"/>
      <c r="AB445" s="9"/>
      <c r="AC445" s="4"/>
      <c r="AD445" s="9"/>
      <c r="AE445" s="4"/>
      <c r="AF445" s="9"/>
      <c r="AG445" s="4"/>
      <c r="AH445" s="9"/>
      <c r="AI445" s="4"/>
      <c r="AJ445" s="9"/>
      <c r="AM445"/>
      <c r="AP445"/>
    </row>
    <row r="446" spans="1:42" x14ac:dyDescent="0.25">
      <c r="A446" s="4"/>
      <c r="B446" s="9"/>
      <c r="C446" s="4"/>
      <c r="D446" s="9"/>
      <c r="E446" s="4"/>
      <c r="F446" s="9"/>
      <c r="G446" s="4"/>
      <c r="H446" s="9"/>
      <c r="I446" s="4"/>
      <c r="J446" s="9"/>
      <c r="K446" s="4"/>
      <c r="L446" s="9"/>
      <c r="M446" s="4"/>
      <c r="N446" s="9"/>
      <c r="O446" s="4"/>
      <c r="P446" s="9"/>
      <c r="Q446" s="4"/>
      <c r="R446" s="9"/>
      <c r="S446" s="4"/>
      <c r="T446" s="9"/>
      <c r="U446" s="4"/>
      <c r="V446" s="9"/>
      <c r="W446" s="4"/>
      <c r="X446" s="9"/>
      <c r="Y446" s="4"/>
      <c r="Z446" s="9"/>
      <c r="AA446" s="4"/>
      <c r="AB446" s="9"/>
      <c r="AC446" s="4"/>
      <c r="AD446" s="9"/>
      <c r="AE446" s="4"/>
      <c r="AF446" s="9"/>
      <c r="AG446" s="4"/>
      <c r="AH446" s="9"/>
      <c r="AI446" s="4"/>
      <c r="AJ446" s="9"/>
      <c r="AM446"/>
      <c r="AP446"/>
    </row>
    <row r="447" spans="1:42" x14ac:dyDescent="0.25">
      <c r="A447" s="4"/>
      <c r="B447" s="9"/>
      <c r="C447" s="4"/>
      <c r="D447" s="9"/>
      <c r="E447" s="4"/>
      <c r="F447" s="9"/>
      <c r="G447" s="4"/>
      <c r="H447" s="9"/>
      <c r="I447" s="4"/>
      <c r="J447" s="9"/>
      <c r="K447" s="4"/>
      <c r="L447" s="9"/>
      <c r="M447" s="4"/>
      <c r="N447" s="9"/>
      <c r="O447" s="4"/>
      <c r="P447" s="9"/>
      <c r="Q447" s="4"/>
      <c r="R447" s="9"/>
      <c r="S447" s="4"/>
      <c r="T447" s="9"/>
      <c r="U447" s="4"/>
      <c r="V447" s="9"/>
      <c r="W447" s="4"/>
      <c r="X447" s="9"/>
      <c r="Y447" s="4"/>
      <c r="Z447" s="9"/>
      <c r="AA447" s="4"/>
      <c r="AB447" s="9"/>
      <c r="AC447" s="4"/>
      <c r="AD447" s="9"/>
      <c r="AE447" s="4"/>
      <c r="AF447" s="9"/>
      <c r="AG447" s="4"/>
      <c r="AH447" s="9"/>
      <c r="AI447" s="4"/>
      <c r="AJ447" s="9"/>
      <c r="AM447"/>
      <c r="AP447"/>
    </row>
    <row r="448" spans="1:42" x14ac:dyDescent="0.25">
      <c r="A448" s="4"/>
      <c r="B448" s="9"/>
      <c r="C448" s="4"/>
      <c r="D448" s="9"/>
      <c r="E448" s="4"/>
      <c r="F448" s="9"/>
      <c r="G448" s="4"/>
      <c r="H448" s="9"/>
      <c r="I448" s="4"/>
      <c r="J448" s="9"/>
      <c r="K448" s="4"/>
      <c r="L448" s="9"/>
      <c r="M448" s="4"/>
      <c r="N448" s="9"/>
      <c r="O448" s="4"/>
      <c r="P448" s="9"/>
      <c r="Q448" s="4"/>
      <c r="R448" s="9"/>
      <c r="S448" s="4"/>
      <c r="T448" s="9"/>
      <c r="U448" s="4"/>
      <c r="V448" s="9"/>
      <c r="W448" s="4"/>
      <c r="X448" s="9"/>
      <c r="Y448" s="4"/>
      <c r="Z448" s="9"/>
      <c r="AA448" s="4"/>
      <c r="AB448" s="9"/>
      <c r="AC448" s="4"/>
      <c r="AD448" s="9"/>
      <c r="AE448" s="4"/>
      <c r="AF448" s="9"/>
      <c r="AG448" s="4"/>
      <c r="AH448" s="9"/>
      <c r="AI448" s="4"/>
      <c r="AJ448" s="9"/>
      <c r="AM448"/>
      <c r="AP448"/>
    </row>
    <row r="449" spans="1:42" x14ac:dyDescent="0.25">
      <c r="A449" s="4"/>
      <c r="B449" s="9"/>
      <c r="C449" s="4"/>
      <c r="D449" s="9"/>
      <c r="E449" s="4"/>
      <c r="F449" s="9"/>
      <c r="G449" s="4"/>
      <c r="H449" s="9"/>
      <c r="I449" s="4"/>
      <c r="J449" s="9"/>
      <c r="K449" s="4"/>
      <c r="L449" s="9"/>
      <c r="M449" s="4"/>
      <c r="N449" s="9"/>
      <c r="O449" s="4"/>
      <c r="P449" s="9"/>
      <c r="Q449" s="4"/>
      <c r="R449" s="9"/>
      <c r="S449" s="4"/>
      <c r="T449" s="9"/>
      <c r="U449" s="4"/>
      <c r="V449" s="9"/>
      <c r="W449" s="4"/>
      <c r="X449" s="9"/>
      <c r="Y449" s="4"/>
      <c r="Z449" s="9"/>
      <c r="AA449" s="4"/>
      <c r="AB449" s="9"/>
      <c r="AC449" s="4"/>
      <c r="AD449" s="9"/>
      <c r="AE449" s="4"/>
      <c r="AF449" s="9"/>
      <c r="AG449" s="4"/>
      <c r="AH449" s="9"/>
      <c r="AI449" s="4"/>
      <c r="AJ449" s="9"/>
      <c r="AM449"/>
      <c r="AP449"/>
    </row>
    <row r="450" spans="1:42" x14ac:dyDescent="0.25">
      <c r="A450" s="4"/>
      <c r="B450" s="9"/>
      <c r="C450" s="4"/>
      <c r="D450" s="9"/>
      <c r="E450" s="4"/>
      <c r="F450" s="9"/>
      <c r="G450" s="4"/>
      <c r="H450" s="9"/>
      <c r="I450" s="4"/>
      <c r="J450" s="9"/>
      <c r="K450" s="4"/>
      <c r="L450" s="9"/>
      <c r="M450" s="4"/>
      <c r="N450" s="9"/>
      <c r="O450" s="4"/>
      <c r="P450" s="9"/>
      <c r="Q450" s="4"/>
      <c r="R450" s="9"/>
      <c r="S450" s="4"/>
      <c r="T450" s="9"/>
      <c r="U450" s="4"/>
      <c r="V450" s="9"/>
      <c r="W450" s="4"/>
      <c r="X450" s="9"/>
      <c r="Y450" s="4"/>
      <c r="Z450" s="9"/>
      <c r="AA450" s="4"/>
      <c r="AB450" s="9"/>
      <c r="AC450" s="4"/>
      <c r="AD450" s="9"/>
      <c r="AE450" s="4"/>
      <c r="AF450" s="9"/>
      <c r="AG450" s="4"/>
      <c r="AH450" s="9"/>
      <c r="AI450" s="4"/>
      <c r="AJ450" s="9"/>
      <c r="AM450"/>
      <c r="AP450"/>
    </row>
    <row r="451" spans="1:42" x14ac:dyDescent="0.25">
      <c r="A451" s="4"/>
      <c r="B451" s="9"/>
      <c r="C451" s="4"/>
      <c r="D451" s="9"/>
      <c r="E451" s="4"/>
      <c r="F451" s="9"/>
      <c r="G451" s="4"/>
      <c r="H451" s="9"/>
      <c r="I451" s="4"/>
      <c r="J451" s="9"/>
      <c r="K451" s="4"/>
      <c r="L451" s="9"/>
      <c r="M451" s="4"/>
      <c r="N451" s="9"/>
      <c r="O451" s="4"/>
      <c r="P451" s="9"/>
      <c r="Q451" s="4"/>
      <c r="R451" s="9"/>
      <c r="S451" s="4"/>
      <c r="T451" s="9"/>
      <c r="U451" s="4"/>
      <c r="V451" s="9"/>
      <c r="W451" s="4"/>
      <c r="X451" s="9"/>
      <c r="Y451" s="4"/>
      <c r="Z451" s="9"/>
      <c r="AA451" s="4"/>
      <c r="AB451" s="9"/>
      <c r="AC451" s="4"/>
      <c r="AD451" s="9"/>
      <c r="AE451" s="4"/>
      <c r="AF451" s="9"/>
      <c r="AG451" s="4"/>
      <c r="AH451" s="9"/>
      <c r="AI451" s="4"/>
      <c r="AJ451" s="9"/>
      <c r="AM451"/>
      <c r="AP451"/>
    </row>
    <row r="452" spans="1:42" x14ac:dyDescent="0.25">
      <c r="A452" s="4"/>
      <c r="B452" s="9"/>
      <c r="C452" s="4"/>
      <c r="D452" s="9"/>
      <c r="E452" s="4"/>
      <c r="F452" s="9"/>
      <c r="G452" s="4"/>
      <c r="H452" s="9"/>
      <c r="I452" s="4"/>
      <c r="J452" s="9"/>
      <c r="K452" s="4"/>
      <c r="L452" s="9"/>
      <c r="M452" s="4"/>
      <c r="N452" s="9"/>
      <c r="O452" s="4"/>
      <c r="P452" s="9"/>
      <c r="Q452" s="4"/>
      <c r="R452" s="9"/>
      <c r="S452" s="4"/>
      <c r="T452" s="9"/>
      <c r="U452" s="4"/>
      <c r="V452" s="9"/>
      <c r="W452" s="4"/>
      <c r="X452" s="9"/>
      <c r="Y452" s="4"/>
      <c r="Z452" s="9"/>
      <c r="AA452" s="4"/>
      <c r="AB452" s="9"/>
      <c r="AC452" s="4"/>
      <c r="AD452" s="9"/>
      <c r="AE452" s="4"/>
      <c r="AF452" s="9"/>
      <c r="AG452" s="4"/>
      <c r="AH452" s="9"/>
      <c r="AI452" s="4"/>
      <c r="AJ452" s="9"/>
      <c r="AM452"/>
      <c r="AP452"/>
    </row>
    <row r="453" spans="1:42" x14ac:dyDescent="0.25">
      <c r="A453" s="4"/>
      <c r="B453" s="9"/>
      <c r="C453" s="4"/>
      <c r="D453" s="9"/>
      <c r="E453" s="4"/>
      <c r="F453" s="9"/>
      <c r="G453" s="4"/>
      <c r="H453" s="9"/>
      <c r="I453" s="4"/>
      <c r="J453" s="9"/>
      <c r="K453" s="4"/>
      <c r="L453" s="9"/>
      <c r="M453" s="4"/>
      <c r="N453" s="9"/>
      <c r="O453" s="4"/>
      <c r="P453" s="9"/>
      <c r="Q453" s="4"/>
      <c r="R453" s="9"/>
      <c r="S453" s="4"/>
      <c r="T453" s="9"/>
      <c r="U453" s="4"/>
      <c r="V453" s="9"/>
      <c r="W453" s="4"/>
      <c r="X453" s="9"/>
      <c r="Y453" s="4"/>
      <c r="Z453" s="9"/>
      <c r="AA453" s="4"/>
      <c r="AB453" s="9"/>
      <c r="AC453" s="4"/>
      <c r="AD453" s="9"/>
      <c r="AE453" s="4"/>
      <c r="AF453" s="9"/>
      <c r="AG453" s="4"/>
      <c r="AH453" s="9"/>
      <c r="AI453" s="4"/>
      <c r="AJ453" s="9"/>
      <c r="AM453"/>
      <c r="AP453"/>
    </row>
    <row r="454" spans="1:42" x14ac:dyDescent="0.25">
      <c r="A454" s="4"/>
      <c r="B454" s="9"/>
      <c r="C454" s="4"/>
      <c r="D454" s="9"/>
      <c r="E454" s="4"/>
      <c r="F454" s="9"/>
      <c r="G454" s="4"/>
      <c r="H454" s="9"/>
      <c r="I454" s="4"/>
      <c r="J454" s="9"/>
      <c r="K454" s="4"/>
      <c r="L454" s="9"/>
      <c r="M454" s="4"/>
      <c r="N454" s="9"/>
      <c r="O454" s="4"/>
      <c r="P454" s="9"/>
      <c r="Q454" s="4"/>
      <c r="R454" s="9"/>
      <c r="S454" s="4"/>
      <c r="T454" s="9"/>
      <c r="U454" s="4"/>
      <c r="V454" s="9"/>
      <c r="W454" s="4"/>
      <c r="X454" s="9"/>
      <c r="Y454" s="4"/>
      <c r="Z454" s="9"/>
      <c r="AA454" s="4"/>
      <c r="AB454" s="9"/>
      <c r="AC454" s="4"/>
      <c r="AD454" s="9"/>
      <c r="AE454" s="4"/>
      <c r="AF454" s="9"/>
      <c r="AG454" s="4"/>
      <c r="AH454" s="9"/>
      <c r="AI454" s="4"/>
      <c r="AJ454" s="9"/>
      <c r="AM454"/>
      <c r="AP454"/>
    </row>
    <row r="455" spans="1:42" x14ac:dyDescent="0.25">
      <c r="A455" s="4"/>
      <c r="B455" s="9"/>
      <c r="C455" s="4"/>
      <c r="D455" s="9"/>
      <c r="E455" s="4"/>
      <c r="F455" s="9"/>
      <c r="G455" s="4"/>
      <c r="H455" s="9"/>
      <c r="I455" s="4"/>
      <c r="J455" s="9"/>
      <c r="K455" s="4"/>
      <c r="L455" s="9"/>
      <c r="M455" s="4"/>
      <c r="N455" s="9"/>
      <c r="O455" s="4"/>
      <c r="P455" s="9"/>
      <c r="Q455" s="4"/>
      <c r="R455" s="9"/>
      <c r="S455" s="4"/>
      <c r="T455" s="9"/>
      <c r="U455" s="4"/>
      <c r="V455" s="9"/>
      <c r="W455" s="4"/>
      <c r="X455" s="9"/>
      <c r="Y455" s="4"/>
      <c r="Z455" s="9"/>
      <c r="AA455" s="4"/>
      <c r="AB455" s="9"/>
      <c r="AC455" s="4"/>
      <c r="AD455" s="9"/>
      <c r="AE455" s="4"/>
      <c r="AF455" s="9"/>
      <c r="AG455" s="4"/>
      <c r="AH455" s="9"/>
      <c r="AI455" s="4"/>
      <c r="AJ455" s="9"/>
      <c r="AM455"/>
      <c r="AP455"/>
    </row>
    <row r="456" spans="1:42" x14ac:dyDescent="0.25">
      <c r="A456" s="4"/>
      <c r="B456" s="9"/>
      <c r="C456" s="4"/>
      <c r="D456" s="9"/>
      <c r="E456" s="4"/>
      <c r="F456" s="9"/>
      <c r="G456" s="4"/>
      <c r="H456" s="9"/>
      <c r="I456" s="4"/>
      <c r="J456" s="9"/>
      <c r="K456" s="4"/>
      <c r="L456" s="9"/>
      <c r="M456" s="4"/>
      <c r="N456" s="9"/>
      <c r="O456" s="4"/>
      <c r="P456" s="9"/>
      <c r="Q456" s="4"/>
      <c r="R456" s="9"/>
      <c r="S456" s="4"/>
      <c r="T456" s="9"/>
      <c r="U456" s="4"/>
      <c r="V456" s="9"/>
      <c r="W456" s="4"/>
      <c r="X456" s="9"/>
      <c r="Y456" s="4"/>
      <c r="Z456" s="9"/>
      <c r="AA456" s="4"/>
      <c r="AB456" s="9"/>
      <c r="AC456" s="4"/>
      <c r="AD456" s="9"/>
      <c r="AE456" s="4"/>
      <c r="AF456" s="9"/>
      <c r="AG456" s="4"/>
      <c r="AH456" s="9"/>
      <c r="AI456" s="4"/>
      <c r="AJ456" s="9"/>
      <c r="AM456"/>
      <c r="AP456"/>
    </row>
    <row r="457" spans="1:42" x14ac:dyDescent="0.25">
      <c r="A457" s="4"/>
      <c r="B457" s="9"/>
      <c r="C457" s="4"/>
      <c r="D457" s="9"/>
      <c r="E457" s="4"/>
      <c r="F457" s="9"/>
      <c r="G457" s="4"/>
      <c r="H457" s="9"/>
      <c r="I457" s="4"/>
      <c r="J457" s="9"/>
      <c r="K457" s="4"/>
      <c r="L457" s="9"/>
      <c r="M457" s="4"/>
      <c r="N457" s="9"/>
      <c r="O457" s="4"/>
      <c r="P457" s="9"/>
      <c r="Q457" s="4"/>
      <c r="R457" s="9"/>
      <c r="S457" s="4"/>
      <c r="T457" s="9"/>
      <c r="U457" s="4"/>
      <c r="V457" s="9"/>
      <c r="W457" s="4"/>
      <c r="X457" s="9"/>
      <c r="Y457" s="4"/>
      <c r="Z457" s="9"/>
      <c r="AA457" s="4"/>
      <c r="AB457" s="9"/>
      <c r="AC457" s="4"/>
      <c r="AD457" s="9"/>
      <c r="AE457" s="4"/>
      <c r="AF457" s="9"/>
      <c r="AG457" s="4"/>
      <c r="AH457" s="9"/>
      <c r="AI457" s="4"/>
      <c r="AJ457" s="9"/>
      <c r="AM457"/>
      <c r="AP457"/>
    </row>
    <row r="458" spans="1:42" x14ac:dyDescent="0.25">
      <c r="A458" s="4"/>
      <c r="B458" s="9"/>
      <c r="C458" s="4"/>
      <c r="D458" s="9"/>
      <c r="E458" s="4"/>
      <c r="F458" s="9"/>
      <c r="G458" s="4"/>
      <c r="H458" s="9"/>
      <c r="I458" s="4"/>
      <c r="J458" s="9"/>
      <c r="K458" s="4"/>
      <c r="L458" s="9"/>
      <c r="M458" s="4"/>
      <c r="N458" s="9"/>
      <c r="O458" s="4"/>
      <c r="P458" s="9"/>
      <c r="Q458" s="4"/>
      <c r="R458" s="9"/>
      <c r="S458" s="4"/>
      <c r="T458" s="9"/>
      <c r="U458" s="4"/>
      <c r="V458" s="9"/>
      <c r="W458" s="4"/>
      <c r="X458" s="9"/>
      <c r="Y458" s="4"/>
      <c r="Z458" s="9"/>
      <c r="AA458" s="4"/>
      <c r="AB458" s="9"/>
      <c r="AC458" s="4"/>
      <c r="AD458" s="9"/>
      <c r="AE458" s="4"/>
      <c r="AF458" s="9"/>
      <c r="AG458" s="4"/>
      <c r="AH458" s="9"/>
      <c r="AI458" s="4"/>
      <c r="AJ458" s="9"/>
      <c r="AM458"/>
      <c r="AP458"/>
    </row>
    <row r="459" spans="1:42" x14ac:dyDescent="0.25">
      <c r="A459" s="4"/>
      <c r="B459" s="9"/>
      <c r="C459" s="4"/>
      <c r="D459" s="9"/>
      <c r="E459" s="4"/>
      <c r="F459" s="9"/>
      <c r="G459" s="4"/>
      <c r="H459" s="9"/>
      <c r="I459" s="4"/>
      <c r="J459" s="9"/>
      <c r="K459" s="4"/>
      <c r="L459" s="9"/>
      <c r="M459" s="4"/>
      <c r="N459" s="9"/>
      <c r="O459" s="4"/>
      <c r="P459" s="9"/>
      <c r="Q459" s="4"/>
      <c r="R459" s="9"/>
      <c r="S459" s="4"/>
      <c r="T459" s="9"/>
      <c r="U459" s="4"/>
      <c r="V459" s="9"/>
      <c r="W459" s="4"/>
      <c r="X459" s="9"/>
      <c r="Y459" s="4"/>
      <c r="Z459" s="9"/>
      <c r="AA459" s="4"/>
      <c r="AB459" s="9"/>
      <c r="AC459" s="4"/>
      <c r="AD459" s="9"/>
      <c r="AE459" s="4"/>
      <c r="AF459" s="9"/>
      <c r="AG459" s="4"/>
      <c r="AH459" s="9"/>
      <c r="AI459" s="4"/>
      <c r="AJ459" s="9"/>
      <c r="AM459"/>
      <c r="AP459"/>
    </row>
    <row r="460" spans="1:42" x14ac:dyDescent="0.25">
      <c r="A460" s="4"/>
      <c r="B460" s="9"/>
      <c r="C460" s="4"/>
      <c r="D460" s="9"/>
      <c r="E460" s="4"/>
      <c r="F460" s="9"/>
      <c r="G460" s="4"/>
      <c r="H460" s="9"/>
      <c r="I460" s="4"/>
      <c r="J460" s="9"/>
      <c r="K460" s="4"/>
      <c r="L460" s="9"/>
      <c r="M460" s="4"/>
      <c r="N460" s="9"/>
      <c r="O460" s="4"/>
      <c r="P460" s="9"/>
      <c r="Q460" s="4"/>
      <c r="R460" s="9"/>
      <c r="S460" s="4"/>
      <c r="T460" s="9"/>
      <c r="U460" s="4"/>
      <c r="V460" s="9"/>
      <c r="W460" s="4"/>
      <c r="X460" s="9"/>
      <c r="Y460" s="4"/>
      <c r="Z460" s="9"/>
      <c r="AA460" s="4"/>
      <c r="AB460" s="9"/>
      <c r="AC460" s="4"/>
      <c r="AD460" s="9"/>
      <c r="AE460" s="4"/>
      <c r="AF460" s="9"/>
      <c r="AG460" s="4"/>
      <c r="AH460" s="9"/>
      <c r="AI460" s="4"/>
      <c r="AJ460" s="9"/>
      <c r="AM460"/>
      <c r="AP460"/>
    </row>
    <row r="461" spans="1:42" x14ac:dyDescent="0.25">
      <c r="A461" s="4"/>
      <c r="B461" s="9"/>
      <c r="C461" s="4"/>
      <c r="D461" s="9"/>
      <c r="E461" s="4"/>
      <c r="F461" s="9"/>
      <c r="G461" s="4"/>
      <c r="H461" s="9"/>
      <c r="I461" s="4"/>
      <c r="J461" s="9"/>
      <c r="K461" s="4"/>
      <c r="L461" s="9"/>
      <c r="M461" s="4"/>
      <c r="N461" s="9"/>
      <c r="O461" s="4"/>
      <c r="P461" s="9"/>
      <c r="Q461" s="4"/>
      <c r="R461" s="9"/>
      <c r="S461" s="4"/>
      <c r="T461" s="9"/>
      <c r="U461" s="4"/>
      <c r="V461" s="9"/>
      <c r="W461" s="4"/>
      <c r="X461" s="9"/>
      <c r="Y461" s="4"/>
      <c r="Z461" s="9"/>
      <c r="AA461" s="4"/>
      <c r="AB461" s="9"/>
      <c r="AC461" s="4"/>
      <c r="AD461" s="9"/>
      <c r="AE461" s="4"/>
      <c r="AF461" s="9"/>
      <c r="AG461" s="4"/>
      <c r="AH461" s="9"/>
      <c r="AI461" s="4"/>
      <c r="AJ461" s="9"/>
      <c r="AM461"/>
      <c r="AP461"/>
    </row>
    <row r="462" spans="1:42" x14ac:dyDescent="0.25">
      <c r="A462" s="4"/>
      <c r="B462" s="9"/>
      <c r="C462" s="4"/>
      <c r="D462" s="9"/>
      <c r="E462" s="4"/>
      <c r="F462" s="9"/>
      <c r="G462" s="4"/>
      <c r="H462" s="9"/>
      <c r="I462" s="4"/>
      <c r="J462" s="9"/>
      <c r="K462" s="4"/>
      <c r="L462" s="9"/>
      <c r="M462" s="4"/>
      <c r="N462" s="9"/>
      <c r="O462" s="4"/>
      <c r="P462" s="9"/>
      <c r="Q462" s="4"/>
      <c r="R462" s="9"/>
      <c r="S462" s="4"/>
      <c r="T462" s="9"/>
      <c r="U462" s="4"/>
      <c r="V462" s="9"/>
      <c r="W462" s="4"/>
      <c r="X462" s="9"/>
      <c r="Y462" s="4"/>
      <c r="Z462" s="9"/>
      <c r="AA462" s="4"/>
      <c r="AB462" s="9"/>
      <c r="AC462" s="4"/>
      <c r="AD462" s="9"/>
      <c r="AE462" s="4"/>
      <c r="AF462" s="9"/>
      <c r="AG462" s="4"/>
      <c r="AH462" s="9"/>
      <c r="AI462" s="4"/>
      <c r="AJ462" s="9"/>
      <c r="AM462"/>
      <c r="AP462"/>
    </row>
    <row r="463" spans="1:42" x14ac:dyDescent="0.25">
      <c r="A463" s="4"/>
      <c r="B463" s="9"/>
      <c r="C463" s="4"/>
      <c r="D463" s="9"/>
      <c r="E463" s="4"/>
      <c r="F463" s="9"/>
      <c r="G463" s="4"/>
      <c r="H463" s="9"/>
      <c r="I463" s="4"/>
      <c r="J463" s="9"/>
      <c r="K463" s="4"/>
      <c r="L463" s="9"/>
      <c r="M463" s="4"/>
      <c r="N463" s="9"/>
      <c r="O463" s="4"/>
      <c r="P463" s="9"/>
      <c r="Q463" s="4"/>
      <c r="R463" s="9"/>
      <c r="S463" s="4"/>
      <c r="T463" s="9"/>
      <c r="U463" s="4"/>
      <c r="V463" s="9"/>
      <c r="W463" s="4"/>
      <c r="X463" s="9"/>
      <c r="Y463" s="4"/>
      <c r="Z463" s="9"/>
      <c r="AA463" s="4"/>
      <c r="AB463" s="9"/>
      <c r="AC463" s="4"/>
      <c r="AD463" s="9"/>
      <c r="AE463" s="4"/>
      <c r="AF463" s="9"/>
      <c r="AG463" s="4"/>
      <c r="AH463" s="9"/>
      <c r="AI463" s="4"/>
      <c r="AJ463" s="9"/>
      <c r="AM463"/>
      <c r="AP463"/>
    </row>
    <row r="464" spans="1:42" x14ac:dyDescent="0.25">
      <c r="A464" s="4"/>
      <c r="B464" s="9"/>
      <c r="C464" s="4"/>
      <c r="D464" s="9"/>
      <c r="E464" s="4"/>
      <c r="F464" s="9"/>
      <c r="G464" s="4"/>
      <c r="H464" s="9"/>
      <c r="I464" s="4"/>
      <c r="J464" s="9"/>
      <c r="K464" s="4"/>
      <c r="L464" s="9"/>
      <c r="M464" s="4"/>
      <c r="N464" s="9"/>
      <c r="O464" s="4"/>
      <c r="P464" s="9"/>
      <c r="Q464" s="4"/>
      <c r="R464" s="9"/>
      <c r="S464" s="4"/>
      <c r="T464" s="9"/>
      <c r="U464" s="4"/>
      <c r="V464" s="9"/>
      <c r="W464" s="4"/>
      <c r="X464" s="9"/>
      <c r="Y464" s="4"/>
      <c r="Z464" s="9"/>
      <c r="AA464" s="4"/>
      <c r="AB464" s="9"/>
      <c r="AC464" s="4"/>
      <c r="AD464" s="9"/>
      <c r="AE464" s="4"/>
      <c r="AF464" s="9"/>
      <c r="AG464" s="4"/>
      <c r="AH464" s="9"/>
      <c r="AI464" s="4"/>
      <c r="AJ464" s="9"/>
      <c r="AM464"/>
      <c r="AP464"/>
    </row>
    <row r="465" spans="1:42" x14ac:dyDescent="0.25">
      <c r="A465" s="4"/>
      <c r="B465" s="9"/>
      <c r="C465" s="4"/>
      <c r="D465" s="9"/>
      <c r="E465" s="4"/>
      <c r="F465" s="9"/>
      <c r="G465" s="4"/>
      <c r="H465" s="9"/>
      <c r="I465" s="4"/>
      <c r="J465" s="9"/>
      <c r="K465" s="4"/>
      <c r="L465" s="9"/>
      <c r="M465" s="4"/>
      <c r="N465" s="9"/>
      <c r="O465" s="4"/>
      <c r="P465" s="9"/>
      <c r="Q465" s="4"/>
      <c r="R465" s="9"/>
      <c r="S465" s="4"/>
      <c r="T465" s="9"/>
      <c r="U465" s="4"/>
      <c r="V465" s="9"/>
      <c r="W465" s="4"/>
      <c r="X465" s="9"/>
      <c r="Y465" s="4"/>
      <c r="Z465" s="9"/>
      <c r="AA465" s="4"/>
      <c r="AB465" s="9"/>
      <c r="AC465" s="4"/>
      <c r="AD465" s="9"/>
      <c r="AE465" s="4"/>
      <c r="AF465" s="9"/>
      <c r="AG465" s="4"/>
      <c r="AH465" s="9"/>
      <c r="AI465" s="4"/>
      <c r="AJ465" s="9"/>
      <c r="AM465"/>
      <c r="AP465"/>
    </row>
    <row r="466" spans="1:42" x14ac:dyDescent="0.25">
      <c r="A466" s="4"/>
      <c r="B466" s="9"/>
      <c r="C466" s="4"/>
      <c r="D466" s="9"/>
      <c r="E466" s="4"/>
      <c r="F466" s="9"/>
      <c r="G466" s="4"/>
      <c r="H466" s="9"/>
      <c r="I466" s="4"/>
      <c r="J466" s="9"/>
      <c r="K466" s="4"/>
      <c r="L466" s="9"/>
      <c r="M466" s="4"/>
      <c r="N466" s="9"/>
      <c r="O466" s="4"/>
      <c r="P466" s="9"/>
      <c r="Q466" s="4"/>
      <c r="R466" s="9"/>
      <c r="S466" s="4"/>
      <c r="T466" s="9"/>
      <c r="U466" s="4"/>
      <c r="V466" s="9"/>
      <c r="W466" s="4"/>
      <c r="X466" s="9"/>
      <c r="Y466" s="4"/>
      <c r="Z466" s="9"/>
      <c r="AA466" s="4"/>
      <c r="AB466" s="9"/>
      <c r="AC466" s="4"/>
      <c r="AD466" s="9"/>
      <c r="AE466" s="4"/>
      <c r="AF466" s="9"/>
      <c r="AG466" s="4"/>
      <c r="AH466" s="9"/>
      <c r="AI466" s="4"/>
      <c r="AJ466" s="9"/>
      <c r="AM466"/>
      <c r="AP466"/>
    </row>
    <row r="467" spans="1:42" x14ac:dyDescent="0.25">
      <c r="A467" s="4"/>
      <c r="B467" s="9"/>
      <c r="C467" s="4"/>
      <c r="D467" s="9"/>
      <c r="E467" s="4"/>
      <c r="F467" s="9"/>
      <c r="G467" s="4"/>
      <c r="H467" s="9"/>
      <c r="I467" s="4"/>
      <c r="J467" s="9"/>
      <c r="K467" s="4"/>
      <c r="L467" s="9"/>
      <c r="M467" s="4"/>
      <c r="N467" s="9"/>
      <c r="O467" s="4"/>
      <c r="P467" s="9"/>
      <c r="Q467" s="4"/>
      <c r="R467" s="9"/>
      <c r="S467" s="4"/>
      <c r="T467" s="9"/>
      <c r="U467" s="4"/>
      <c r="V467" s="9"/>
      <c r="W467" s="4"/>
      <c r="X467" s="9"/>
      <c r="Y467" s="4"/>
      <c r="Z467" s="9"/>
      <c r="AA467" s="4"/>
      <c r="AB467" s="9"/>
      <c r="AC467" s="4"/>
      <c r="AD467" s="9"/>
      <c r="AE467" s="4"/>
      <c r="AF467" s="9"/>
      <c r="AG467" s="4"/>
      <c r="AH467" s="9"/>
      <c r="AI467" s="4"/>
      <c r="AJ467" s="9"/>
      <c r="AM467"/>
      <c r="AP467"/>
    </row>
    <row r="468" spans="1:42" x14ac:dyDescent="0.25">
      <c r="A468" s="4"/>
      <c r="B468" s="9"/>
      <c r="C468" s="4"/>
      <c r="D468" s="9"/>
      <c r="E468" s="4"/>
      <c r="F468" s="9"/>
      <c r="G468" s="4"/>
      <c r="H468" s="9"/>
      <c r="I468" s="4"/>
      <c r="J468" s="9"/>
      <c r="K468" s="4"/>
      <c r="L468" s="9"/>
      <c r="M468" s="4"/>
      <c r="N468" s="9"/>
      <c r="O468" s="4"/>
      <c r="P468" s="9"/>
      <c r="Q468" s="4"/>
      <c r="R468" s="9"/>
      <c r="S468" s="4"/>
      <c r="T468" s="9"/>
      <c r="U468" s="4"/>
      <c r="V468" s="9"/>
      <c r="W468" s="4"/>
      <c r="X468" s="9"/>
      <c r="Y468" s="4"/>
      <c r="Z468" s="9"/>
      <c r="AA468" s="4"/>
      <c r="AB468" s="9"/>
      <c r="AC468" s="4"/>
      <c r="AD468" s="9"/>
      <c r="AE468" s="4"/>
      <c r="AF468" s="9"/>
      <c r="AG468" s="4"/>
      <c r="AH468" s="9"/>
      <c r="AI468" s="4"/>
      <c r="AJ468" s="9"/>
      <c r="AM468"/>
      <c r="AP468"/>
    </row>
    <row r="469" spans="1:42" x14ac:dyDescent="0.25">
      <c r="A469" s="4"/>
      <c r="B469" s="9"/>
      <c r="C469" s="4"/>
      <c r="D469" s="9"/>
      <c r="E469" s="4"/>
      <c r="F469" s="9"/>
      <c r="G469" s="4"/>
      <c r="H469" s="9"/>
      <c r="I469" s="4"/>
      <c r="J469" s="9"/>
      <c r="K469" s="4"/>
      <c r="L469" s="9"/>
      <c r="M469" s="4"/>
      <c r="N469" s="9"/>
      <c r="O469" s="4"/>
      <c r="P469" s="9"/>
      <c r="Q469" s="4"/>
      <c r="R469" s="9"/>
      <c r="S469" s="4"/>
      <c r="T469" s="9"/>
      <c r="U469" s="4"/>
      <c r="V469" s="9"/>
      <c r="W469" s="4"/>
      <c r="X469" s="9"/>
      <c r="Y469" s="4"/>
      <c r="Z469" s="9"/>
      <c r="AA469" s="4"/>
      <c r="AB469" s="9"/>
      <c r="AC469" s="4"/>
      <c r="AD469" s="9"/>
      <c r="AE469" s="4"/>
      <c r="AF469" s="9"/>
      <c r="AG469" s="4"/>
      <c r="AH469" s="9"/>
      <c r="AI469" s="4"/>
      <c r="AJ469" s="9"/>
      <c r="AM469"/>
      <c r="AP469"/>
    </row>
    <row r="470" spans="1:42" x14ac:dyDescent="0.25">
      <c r="A470" s="4"/>
      <c r="B470" s="9"/>
      <c r="C470" s="4"/>
      <c r="D470" s="9"/>
      <c r="E470" s="4"/>
      <c r="F470" s="9"/>
      <c r="G470" s="4"/>
      <c r="H470" s="9"/>
      <c r="I470" s="4"/>
      <c r="J470" s="9"/>
      <c r="K470" s="4"/>
      <c r="L470" s="9"/>
      <c r="M470" s="4"/>
      <c r="N470" s="9"/>
      <c r="O470" s="4"/>
      <c r="P470" s="9"/>
      <c r="Q470" s="4"/>
      <c r="R470" s="9"/>
      <c r="S470" s="4"/>
      <c r="T470" s="9"/>
      <c r="U470" s="4"/>
      <c r="V470" s="9"/>
      <c r="W470" s="4"/>
      <c r="X470" s="9"/>
      <c r="Y470" s="4"/>
      <c r="Z470" s="9"/>
      <c r="AA470" s="4"/>
      <c r="AB470" s="9"/>
      <c r="AC470" s="4"/>
      <c r="AD470" s="9"/>
      <c r="AE470" s="4"/>
      <c r="AF470" s="9"/>
      <c r="AG470" s="4"/>
      <c r="AH470" s="9"/>
      <c r="AI470" s="4"/>
      <c r="AJ470" s="9"/>
      <c r="AM470"/>
      <c r="AP470"/>
    </row>
    <row r="471" spans="1:42" x14ac:dyDescent="0.25">
      <c r="A471" s="4"/>
      <c r="B471" s="9"/>
      <c r="C471" s="4"/>
      <c r="D471" s="9"/>
      <c r="E471" s="4"/>
      <c r="F471" s="9"/>
      <c r="G471" s="4"/>
      <c r="H471" s="9"/>
      <c r="I471" s="4"/>
      <c r="J471" s="9"/>
      <c r="K471" s="4"/>
      <c r="L471" s="9"/>
      <c r="M471" s="4"/>
      <c r="N471" s="9"/>
      <c r="O471" s="4"/>
      <c r="P471" s="9"/>
      <c r="Q471" s="4"/>
      <c r="R471" s="9"/>
      <c r="S471" s="4"/>
      <c r="T471" s="9"/>
      <c r="U471" s="4"/>
      <c r="V471" s="9"/>
      <c r="W471" s="4"/>
      <c r="X471" s="9"/>
      <c r="Y471" s="4"/>
      <c r="Z471" s="9"/>
      <c r="AA471" s="4"/>
      <c r="AB471" s="9"/>
      <c r="AC471" s="4"/>
      <c r="AD471" s="9"/>
      <c r="AE471" s="4"/>
      <c r="AF471" s="9"/>
      <c r="AG471" s="4"/>
      <c r="AH471" s="9"/>
      <c r="AI471" s="4"/>
      <c r="AJ471" s="9"/>
      <c r="AM471"/>
      <c r="AP471"/>
    </row>
    <row r="472" spans="1:42" x14ac:dyDescent="0.25">
      <c r="A472" s="4"/>
      <c r="B472" s="9"/>
      <c r="C472" s="4"/>
      <c r="D472" s="9"/>
      <c r="E472" s="4"/>
      <c r="F472" s="9"/>
      <c r="G472" s="4"/>
      <c r="H472" s="9"/>
      <c r="I472" s="4"/>
      <c r="J472" s="9"/>
      <c r="K472" s="4"/>
      <c r="L472" s="9"/>
      <c r="M472" s="4"/>
      <c r="N472" s="9"/>
      <c r="O472" s="4"/>
      <c r="P472" s="9"/>
      <c r="Q472" s="4"/>
      <c r="R472" s="9"/>
      <c r="S472" s="4"/>
      <c r="T472" s="9"/>
      <c r="U472" s="4"/>
      <c r="V472" s="9"/>
      <c r="W472" s="4"/>
      <c r="X472" s="9"/>
      <c r="Y472" s="4"/>
      <c r="Z472" s="9"/>
      <c r="AA472" s="4"/>
      <c r="AB472" s="9"/>
      <c r="AC472" s="4"/>
      <c r="AD472" s="9"/>
      <c r="AE472" s="4"/>
      <c r="AF472" s="9"/>
      <c r="AG472" s="4"/>
      <c r="AH472" s="9"/>
      <c r="AI472" s="4"/>
      <c r="AJ472" s="9"/>
      <c r="AM472"/>
      <c r="AP472"/>
    </row>
    <row r="473" spans="1:42" x14ac:dyDescent="0.25">
      <c r="A473" s="4"/>
      <c r="B473" s="9"/>
      <c r="C473" s="4"/>
      <c r="D473" s="9"/>
      <c r="E473" s="4"/>
      <c r="F473" s="9"/>
      <c r="G473" s="4"/>
      <c r="H473" s="9"/>
      <c r="I473" s="4"/>
      <c r="J473" s="9"/>
      <c r="K473" s="4"/>
      <c r="L473" s="9"/>
      <c r="M473" s="4"/>
      <c r="N473" s="9"/>
      <c r="O473" s="4"/>
      <c r="P473" s="9"/>
      <c r="Q473" s="4"/>
      <c r="R473" s="9"/>
      <c r="S473" s="4"/>
      <c r="T473" s="9"/>
      <c r="U473" s="4"/>
      <c r="V473" s="9"/>
      <c r="W473" s="4"/>
      <c r="X473" s="9"/>
      <c r="Y473" s="4"/>
      <c r="Z473" s="9"/>
      <c r="AA473" s="4"/>
      <c r="AB473" s="9"/>
      <c r="AC473" s="4"/>
      <c r="AD473" s="9"/>
      <c r="AE473" s="4"/>
      <c r="AF473" s="9"/>
      <c r="AG473" s="4"/>
      <c r="AH473" s="9"/>
      <c r="AI473" s="4"/>
      <c r="AJ473" s="9"/>
      <c r="AM473"/>
      <c r="AP473"/>
    </row>
    <row r="474" spans="1:42" x14ac:dyDescent="0.25">
      <c r="A474" s="4"/>
      <c r="B474" s="9"/>
      <c r="C474" s="4"/>
      <c r="D474" s="9"/>
      <c r="E474" s="4"/>
      <c r="F474" s="9"/>
      <c r="G474" s="4"/>
      <c r="H474" s="9"/>
      <c r="I474" s="4"/>
      <c r="J474" s="9"/>
      <c r="K474" s="4"/>
      <c r="L474" s="9"/>
      <c r="M474" s="4"/>
      <c r="N474" s="9"/>
      <c r="O474" s="4"/>
      <c r="P474" s="9"/>
      <c r="Q474" s="4"/>
      <c r="R474" s="9"/>
      <c r="S474" s="4"/>
      <c r="T474" s="9"/>
      <c r="U474" s="4"/>
      <c r="V474" s="9"/>
      <c r="W474" s="4"/>
      <c r="X474" s="9"/>
      <c r="Y474" s="4"/>
      <c r="Z474" s="9"/>
      <c r="AA474" s="4"/>
      <c r="AB474" s="9"/>
      <c r="AC474" s="4"/>
      <c r="AD474" s="9"/>
      <c r="AE474" s="4"/>
      <c r="AF474" s="9"/>
      <c r="AG474" s="4"/>
      <c r="AH474" s="9"/>
      <c r="AI474" s="4"/>
      <c r="AJ474" s="9"/>
      <c r="AM474"/>
      <c r="AP474"/>
    </row>
    <row r="475" spans="1:42" x14ac:dyDescent="0.25">
      <c r="A475" s="4"/>
      <c r="B475" s="9"/>
      <c r="C475" s="4"/>
      <c r="D475" s="9"/>
      <c r="E475" s="4"/>
      <c r="F475" s="9"/>
      <c r="G475" s="4"/>
      <c r="H475" s="9"/>
      <c r="I475" s="4"/>
      <c r="J475" s="9"/>
      <c r="K475" s="4"/>
      <c r="L475" s="9"/>
      <c r="M475" s="4"/>
      <c r="N475" s="9"/>
      <c r="O475" s="4"/>
      <c r="P475" s="9"/>
      <c r="Q475" s="4"/>
      <c r="R475" s="9"/>
      <c r="S475" s="4"/>
      <c r="T475" s="9"/>
      <c r="U475" s="4"/>
      <c r="V475" s="9"/>
      <c r="W475" s="4"/>
      <c r="X475" s="9"/>
      <c r="Y475" s="4"/>
      <c r="Z475" s="9"/>
      <c r="AA475" s="4"/>
      <c r="AB475" s="9"/>
      <c r="AC475" s="4"/>
      <c r="AD475" s="9"/>
      <c r="AE475" s="4"/>
      <c r="AF475" s="9"/>
      <c r="AG475" s="4"/>
      <c r="AH475" s="9"/>
      <c r="AI475" s="4"/>
      <c r="AJ475" s="9"/>
      <c r="AM475"/>
      <c r="AP475"/>
    </row>
    <row r="476" spans="1:42" x14ac:dyDescent="0.25">
      <c r="A476" s="4"/>
      <c r="B476" s="9"/>
      <c r="C476" s="4"/>
      <c r="D476" s="9"/>
      <c r="E476" s="4"/>
      <c r="F476" s="9"/>
      <c r="G476" s="4"/>
      <c r="H476" s="9"/>
      <c r="I476" s="4"/>
      <c r="J476" s="9"/>
      <c r="K476" s="4"/>
      <c r="L476" s="9"/>
      <c r="M476" s="4"/>
      <c r="N476" s="9"/>
      <c r="O476" s="4"/>
      <c r="P476" s="9"/>
      <c r="Q476" s="4"/>
      <c r="R476" s="9"/>
      <c r="S476" s="4"/>
      <c r="T476" s="9"/>
      <c r="U476" s="4"/>
      <c r="V476" s="9"/>
      <c r="W476" s="4"/>
      <c r="X476" s="9"/>
      <c r="Y476" s="4"/>
      <c r="Z476" s="9"/>
      <c r="AA476" s="4"/>
      <c r="AB476" s="9"/>
      <c r="AC476" s="4"/>
      <c r="AD476" s="9"/>
      <c r="AE476" s="4"/>
      <c r="AF476" s="9"/>
      <c r="AG476" s="4"/>
      <c r="AH476" s="9"/>
      <c r="AI476" s="4"/>
      <c r="AJ476" s="9"/>
      <c r="AM476"/>
      <c r="AP476"/>
    </row>
    <row r="477" spans="1:42" x14ac:dyDescent="0.25">
      <c r="A477" s="4"/>
      <c r="B477" s="9"/>
      <c r="C477" s="4"/>
      <c r="D477" s="9"/>
      <c r="E477" s="4"/>
      <c r="F477" s="9"/>
      <c r="G477" s="4"/>
      <c r="H477" s="9"/>
      <c r="I477" s="4"/>
      <c r="J477" s="9"/>
      <c r="K477" s="4"/>
      <c r="L477" s="9"/>
      <c r="M477" s="4"/>
      <c r="N477" s="9"/>
      <c r="O477" s="4"/>
      <c r="P477" s="9"/>
      <c r="Q477" s="4"/>
      <c r="R477" s="9"/>
      <c r="S477" s="4"/>
      <c r="T477" s="9"/>
      <c r="U477" s="4"/>
      <c r="V477" s="9"/>
      <c r="W477" s="4"/>
      <c r="X477" s="9"/>
      <c r="Y477" s="4"/>
      <c r="Z477" s="9"/>
      <c r="AA477" s="4"/>
      <c r="AB477" s="9"/>
      <c r="AC477" s="4"/>
      <c r="AD477" s="9"/>
      <c r="AE477" s="4"/>
      <c r="AF477" s="9"/>
      <c r="AG477" s="4"/>
      <c r="AH477" s="9"/>
      <c r="AI477" s="4"/>
      <c r="AJ477" s="9"/>
      <c r="AM477"/>
      <c r="AP477"/>
    </row>
    <row r="478" spans="1:42" x14ac:dyDescent="0.25">
      <c r="A478" s="4"/>
      <c r="B478" s="9"/>
      <c r="C478" s="4"/>
      <c r="D478" s="9"/>
      <c r="E478" s="4"/>
      <c r="F478" s="9"/>
      <c r="G478" s="4"/>
      <c r="H478" s="9"/>
      <c r="I478" s="4"/>
      <c r="J478" s="9"/>
      <c r="K478" s="4"/>
      <c r="L478" s="9"/>
      <c r="M478" s="4"/>
      <c r="N478" s="9"/>
      <c r="O478" s="4"/>
      <c r="P478" s="9"/>
      <c r="Q478" s="4"/>
      <c r="R478" s="9"/>
      <c r="S478" s="4"/>
      <c r="T478" s="9"/>
      <c r="U478" s="4"/>
      <c r="V478" s="9"/>
      <c r="W478" s="4"/>
      <c r="X478" s="9"/>
      <c r="Y478" s="4"/>
      <c r="Z478" s="9"/>
      <c r="AA478" s="4"/>
      <c r="AB478" s="9"/>
      <c r="AC478" s="4"/>
      <c r="AD478" s="9"/>
      <c r="AE478" s="4"/>
      <c r="AF478" s="9"/>
      <c r="AG478" s="4"/>
      <c r="AH478" s="9"/>
      <c r="AI478" s="4"/>
      <c r="AJ478" s="9"/>
      <c r="AM478"/>
      <c r="AP478"/>
    </row>
    <row r="479" spans="1:42" x14ac:dyDescent="0.25">
      <c r="A479" s="4"/>
      <c r="B479" s="9"/>
      <c r="C479" s="4"/>
      <c r="D479" s="9"/>
      <c r="E479" s="4"/>
      <c r="F479" s="9"/>
      <c r="G479" s="4"/>
      <c r="H479" s="9"/>
      <c r="I479" s="4"/>
      <c r="J479" s="9"/>
      <c r="K479" s="4"/>
      <c r="L479" s="9"/>
      <c r="M479" s="4"/>
      <c r="N479" s="9"/>
      <c r="O479" s="4"/>
      <c r="P479" s="9"/>
      <c r="Q479" s="4"/>
      <c r="R479" s="9"/>
      <c r="S479" s="4"/>
      <c r="T479" s="9"/>
      <c r="U479" s="4"/>
      <c r="V479" s="9"/>
      <c r="W479" s="4"/>
      <c r="X479" s="9"/>
      <c r="Y479" s="4"/>
      <c r="Z479" s="9"/>
      <c r="AA479" s="4"/>
      <c r="AB479" s="9"/>
      <c r="AC479" s="4"/>
      <c r="AD479" s="9"/>
      <c r="AE479" s="4"/>
      <c r="AF479" s="9"/>
      <c r="AG479" s="4"/>
      <c r="AH479" s="9"/>
      <c r="AI479" s="4"/>
      <c r="AJ479" s="9"/>
      <c r="AM479"/>
      <c r="AP479"/>
    </row>
    <row r="480" spans="1:42" x14ac:dyDescent="0.25">
      <c r="A480" s="4"/>
      <c r="B480" s="9"/>
      <c r="C480" s="4"/>
      <c r="D480" s="9"/>
      <c r="E480" s="4"/>
      <c r="F480" s="9"/>
      <c r="G480" s="4"/>
      <c r="H480" s="9"/>
      <c r="I480" s="4"/>
      <c r="J480" s="9"/>
      <c r="K480" s="4"/>
      <c r="L480" s="9"/>
      <c r="M480" s="4"/>
      <c r="N480" s="9"/>
      <c r="O480" s="4"/>
      <c r="P480" s="9"/>
      <c r="Q480" s="4"/>
      <c r="R480" s="9"/>
      <c r="S480" s="4"/>
      <c r="T480" s="9"/>
      <c r="U480" s="4"/>
      <c r="V480" s="9"/>
      <c r="W480" s="4"/>
      <c r="X480" s="9"/>
      <c r="Y480" s="4"/>
      <c r="Z480" s="9"/>
      <c r="AA480" s="4"/>
      <c r="AB480" s="9"/>
      <c r="AC480" s="4"/>
      <c r="AD480" s="9"/>
      <c r="AE480" s="4"/>
      <c r="AF480" s="9"/>
      <c r="AG480" s="4"/>
      <c r="AH480" s="9"/>
      <c r="AI480" s="4"/>
      <c r="AJ480" s="9"/>
      <c r="AM480"/>
      <c r="AP480"/>
    </row>
    <row r="481" spans="1:42" x14ac:dyDescent="0.25">
      <c r="A481" s="4"/>
      <c r="B481" s="9"/>
      <c r="C481" s="4"/>
      <c r="D481" s="9"/>
      <c r="E481" s="4"/>
      <c r="F481" s="9"/>
      <c r="G481" s="4"/>
      <c r="H481" s="9"/>
      <c r="I481" s="4"/>
      <c r="J481" s="9"/>
      <c r="K481" s="4"/>
      <c r="L481" s="9"/>
      <c r="M481" s="4"/>
      <c r="N481" s="9"/>
      <c r="O481" s="4"/>
      <c r="P481" s="9"/>
      <c r="Q481" s="4"/>
      <c r="R481" s="9"/>
      <c r="S481" s="4"/>
      <c r="T481" s="9"/>
      <c r="U481" s="4"/>
      <c r="V481" s="9"/>
      <c r="W481" s="4"/>
      <c r="X481" s="9"/>
      <c r="Y481" s="4"/>
      <c r="Z481" s="9"/>
      <c r="AA481" s="4"/>
      <c r="AB481" s="9"/>
      <c r="AC481" s="4"/>
      <c r="AD481" s="9"/>
      <c r="AE481" s="4"/>
      <c r="AF481" s="9"/>
      <c r="AG481" s="4"/>
      <c r="AH481" s="9"/>
      <c r="AI481" s="4"/>
      <c r="AJ481" s="9"/>
      <c r="AM481"/>
      <c r="AP481"/>
    </row>
    <row r="482" spans="1:42" x14ac:dyDescent="0.25">
      <c r="A482" s="4"/>
      <c r="B482" s="9"/>
      <c r="C482" s="4"/>
      <c r="D482" s="9"/>
      <c r="E482" s="4"/>
      <c r="F482" s="9"/>
      <c r="G482" s="4"/>
      <c r="H482" s="9"/>
      <c r="I482" s="4"/>
      <c r="J482" s="9"/>
      <c r="K482" s="4"/>
      <c r="L482" s="9"/>
      <c r="M482" s="4"/>
      <c r="N482" s="9"/>
      <c r="O482" s="4"/>
      <c r="P482" s="9"/>
      <c r="Q482" s="4"/>
      <c r="R482" s="9"/>
      <c r="S482" s="4"/>
      <c r="T482" s="9"/>
      <c r="U482" s="4"/>
      <c r="V482" s="9"/>
      <c r="W482" s="4"/>
      <c r="X482" s="9"/>
      <c r="Y482" s="4"/>
      <c r="Z482" s="9"/>
      <c r="AA482" s="4"/>
      <c r="AB482" s="9"/>
      <c r="AC482" s="4"/>
      <c r="AD482" s="9"/>
      <c r="AE482" s="4"/>
      <c r="AF482" s="9"/>
      <c r="AG482" s="4"/>
      <c r="AH482" s="9"/>
      <c r="AI482" s="4"/>
      <c r="AJ482" s="9"/>
      <c r="AM482"/>
      <c r="AP482"/>
    </row>
    <row r="483" spans="1:42" x14ac:dyDescent="0.25">
      <c r="A483" s="4"/>
      <c r="B483" s="9"/>
      <c r="C483" s="4"/>
      <c r="D483" s="9"/>
      <c r="E483" s="4"/>
      <c r="F483" s="9"/>
      <c r="G483" s="4"/>
      <c r="H483" s="9"/>
      <c r="I483" s="4"/>
      <c r="J483" s="9"/>
      <c r="K483" s="4"/>
      <c r="L483" s="9"/>
      <c r="M483" s="4"/>
      <c r="N483" s="9"/>
      <c r="O483" s="4"/>
      <c r="P483" s="9"/>
      <c r="Q483" s="4"/>
      <c r="R483" s="9"/>
      <c r="S483" s="4"/>
      <c r="T483" s="9"/>
      <c r="U483" s="4"/>
      <c r="V483" s="9"/>
      <c r="W483" s="4"/>
      <c r="X483" s="9"/>
      <c r="Y483" s="4"/>
      <c r="Z483" s="9"/>
      <c r="AA483" s="4"/>
      <c r="AB483" s="9"/>
      <c r="AC483" s="4"/>
      <c r="AD483" s="9"/>
      <c r="AE483" s="4"/>
      <c r="AF483" s="9"/>
      <c r="AG483" s="4"/>
      <c r="AH483" s="9"/>
      <c r="AI483" s="4"/>
      <c r="AJ483" s="9"/>
      <c r="AM483"/>
      <c r="AP483"/>
    </row>
    <row r="484" spans="1:42" x14ac:dyDescent="0.25">
      <c r="A484" s="4"/>
      <c r="B484" s="9"/>
      <c r="C484" s="4"/>
      <c r="D484" s="9"/>
      <c r="E484" s="4"/>
      <c r="F484" s="9"/>
      <c r="G484" s="4"/>
      <c r="H484" s="9"/>
      <c r="I484" s="4"/>
      <c r="J484" s="9"/>
      <c r="K484" s="4"/>
      <c r="L484" s="9"/>
      <c r="M484" s="4"/>
      <c r="N484" s="9"/>
      <c r="O484" s="4"/>
      <c r="P484" s="9"/>
      <c r="Q484" s="4"/>
      <c r="R484" s="9"/>
      <c r="S484" s="4"/>
      <c r="T484" s="9"/>
      <c r="U484" s="4"/>
      <c r="V484" s="9"/>
      <c r="W484" s="4"/>
      <c r="X484" s="9"/>
      <c r="Y484" s="4"/>
      <c r="Z484" s="9"/>
      <c r="AA484" s="4"/>
      <c r="AB484" s="9"/>
      <c r="AC484" s="4"/>
      <c r="AD484" s="9"/>
      <c r="AE484" s="4"/>
      <c r="AF484" s="9"/>
      <c r="AG484" s="4"/>
      <c r="AH484" s="9"/>
      <c r="AI484" s="4"/>
      <c r="AJ484" s="9"/>
      <c r="AM484"/>
      <c r="AP484"/>
    </row>
    <row r="485" spans="1:42" x14ac:dyDescent="0.25">
      <c r="A485" s="4"/>
      <c r="B485" s="9"/>
      <c r="C485" s="4"/>
      <c r="D485" s="9"/>
      <c r="E485" s="4"/>
      <c r="F485" s="9"/>
      <c r="G485" s="4"/>
      <c r="H485" s="9"/>
      <c r="I485" s="4"/>
      <c r="J485" s="9"/>
      <c r="K485" s="4"/>
      <c r="L485" s="9"/>
      <c r="M485" s="4"/>
      <c r="N485" s="9"/>
      <c r="O485" s="4"/>
      <c r="P485" s="9"/>
      <c r="Q485" s="4"/>
      <c r="R485" s="9"/>
      <c r="S485" s="4"/>
      <c r="T485" s="9"/>
      <c r="U485" s="4"/>
      <c r="V485" s="9"/>
      <c r="W485" s="4"/>
      <c r="X485" s="9"/>
      <c r="Y485" s="4"/>
      <c r="Z485" s="9"/>
      <c r="AA485" s="4"/>
      <c r="AB485" s="9"/>
      <c r="AC485" s="4"/>
      <c r="AD485" s="9"/>
      <c r="AE485" s="4"/>
      <c r="AF485" s="9"/>
      <c r="AG485" s="4"/>
      <c r="AH485" s="9"/>
      <c r="AI485" s="4"/>
      <c r="AJ485" s="9"/>
      <c r="AM485"/>
      <c r="AP485"/>
    </row>
    <row r="486" spans="1:42" x14ac:dyDescent="0.25">
      <c r="A486" s="4"/>
      <c r="B486" s="9"/>
      <c r="C486" s="4"/>
      <c r="D486" s="9"/>
      <c r="E486" s="4"/>
      <c r="F486" s="9"/>
      <c r="G486" s="4"/>
      <c r="H486" s="9"/>
      <c r="I486" s="4"/>
      <c r="J486" s="9"/>
      <c r="K486" s="4"/>
      <c r="L486" s="9"/>
      <c r="M486" s="4"/>
      <c r="N486" s="9"/>
      <c r="O486" s="4"/>
      <c r="P486" s="9"/>
      <c r="Q486" s="4"/>
      <c r="R486" s="9"/>
      <c r="S486" s="4"/>
      <c r="T486" s="9"/>
      <c r="U486" s="4"/>
      <c r="V486" s="9"/>
      <c r="W486" s="4"/>
      <c r="X486" s="9"/>
      <c r="Y486" s="4"/>
      <c r="Z486" s="9"/>
      <c r="AA486" s="4"/>
      <c r="AB486" s="9"/>
      <c r="AC486" s="4"/>
      <c r="AD486" s="9"/>
      <c r="AE486" s="4"/>
      <c r="AF486" s="9"/>
      <c r="AG486" s="4"/>
      <c r="AH486" s="9"/>
      <c r="AI486" s="4"/>
      <c r="AJ486" s="9"/>
      <c r="AM486"/>
      <c r="AP486"/>
    </row>
    <row r="487" spans="1:42" x14ac:dyDescent="0.25">
      <c r="A487" s="4"/>
      <c r="B487" s="9"/>
      <c r="C487" s="4"/>
      <c r="D487" s="9"/>
      <c r="E487" s="4"/>
      <c r="F487" s="9"/>
      <c r="G487" s="4"/>
      <c r="H487" s="9"/>
      <c r="I487" s="4"/>
      <c r="J487" s="9"/>
      <c r="K487" s="4"/>
      <c r="L487" s="9"/>
      <c r="M487" s="4"/>
      <c r="N487" s="9"/>
      <c r="O487" s="4"/>
      <c r="P487" s="9"/>
      <c r="Q487" s="4"/>
      <c r="R487" s="9"/>
      <c r="S487" s="4"/>
      <c r="T487" s="9"/>
      <c r="U487" s="4"/>
      <c r="V487" s="9"/>
      <c r="W487" s="4"/>
      <c r="X487" s="9"/>
      <c r="Y487" s="4"/>
      <c r="Z487" s="9"/>
      <c r="AA487" s="4"/>
      <c r="AB487" s="9"/>
      <c r="AC487" s="4"/>
      <c r="AD487" s="9"/>
      <c r="AE487" s="4"/>
      <c r="AF487" s="9"/>
      <c r="AG487" s="4"/>
      <c r="AH487" s="9"/>
      <c r="AI487" s="4"/>
      <c r="AJ487" s="9"/>
      <c r="AM487"/>
      <c r="AP487"/>
    </row>
    <row r="488" spans="1:42" x14ac:dyDescent="0.25">
      <c r="A488" s="4"/>
      <c r="B488" s="9"/>
      <c r="C488" s="4"/>
      <c r="D488" s="9"/>
      <c r="E488" s="4"/>
      <c r="F488" s="9"/>
      <c r="G488" s="4"/>
      <c r="H488" s="9"/>
      <c r="I488" s="4"/>
      <c r="J488" s="9"/>
      <c r="K488" s="4"/>
      <c r="L488" s="9"/>
      <c r="M488" s="4"/>
      <c r="N488" s="9"/>
      <c r="O488" s="4"/>
      <c r="P488" s="9"/>
      <c r="Q488" s="4"/>
      <c r="R488" s="9"/>
      <c r="S488" s="4"/>
      <c r="T488" s="9"/>
      <c r="U488" s="4"/>
      <c r="V488" s="9"/>
      <c r="W488" s="4"/>
      <c r="X488" s="9"/>
      <c r="Y488" s="4"/>
      <c r="Z488" s="9"/>
      <c r="AA488" s="4"/>
      <c r="AB488" s="9"/>
      <c r="AC488" s="4"/>
      <c r="AD488" s="9"/>
      <c r="AE488" s="4"/>
      <c r="AF488" s="9"/>
      <c r="AG488" s="4"/>
      <c r="AH488" s="9"/>
      <c r="AI488" s="4"/>
      <c r="AJ488" s="9"/>
      <c r="AM488"/>
      <c r="AP488"/>
    </row>
    <row r="489" spans="1:42" x14ac:dyDescent="0.25">
      <c r="A489" s="4"/>
      <c r="B489" s="9"/>
      <c r="C489" s="4"/>
      <c r="D489" s="9"/>
      <c r="E489" s="4"/>
      <c r="F489" s="9"/>
      <c r="G489" s="4"/>
      <c r="H489" s="9"/>
      <c r="I489" s="4"/>
      <c r="J489" s="9"/>
      <c r="K489" s="4"/>
      <c r="L489" s="9"/>
      <c r="M489" s="4"/>
      <c r="N489" s="9"/>
      <c r="O489" s="4"/>
      <c r="P489" s="9"/>
      <c r="Q489" s="4"/>
      <c r="R489" s="9"/>
      <c r="S489" s="4"/>
      <c r="T489" s="9"/>
      <c r="U489" s="4"/>
      <c r="V489" s="9"/>
      <c r="W489" s="4"/>
      <c r="X489" s="9"/>
      <c r="Y489" s="4"/>
      <c r="Z489" s="9"/>
      <c r="AA489" s="4"/>
      <c r="AB489" s="9"/>
      <c r="AC489" s="4"/>
      <c r="AD489" s="9"/>
      <c r="AE489" s="4"/>
      <c r="AF489" s="9"/>
      <c r="AG489" s="4"/>
      <c r="AH489" s="9"/>
      <c r="AI489" s="4"/>
      <c r="AJ489" s="9"/>
      <c r="AM489"/>
      <c r="AP489"/>
    </row>
    <row r="490" spans="1:42" x14ac:dyDescent="0.25">
      <c r="A490" s="4"/>
      <c r="B490" s="9"/>
      <c r="C490" s="4"/>
      <c r="D490" s="9"/>
      <c r="E490" s="4"/>
      <c r="F490" s="9"/>
      <c r="G490" s="4"/>
      <c r="H490" s="9"/>
      <c r="I490" s="4"/>
      <c r="J490" s="9"/>
      <c r="K490" s="4"/>
      <c r="L490" s="9"/>
      <c r="M490" s="4"/>
      <c r="N490" s="9"/>
      <c r="O490" s="4"/>
      <c r="P490" s="9"/>
      <c r="Q490" s="4"/>
      <c r="R490" s="9"/>
      <c r="S490" s="4"/>
      <c r="T490" s="9"/>
      <c r="U490" s="4"/>
      <c r="V490" s="9"/>
      <c r="W490" s="4"/>
      <c r="X490" s="9"/>
      <c r="Y490" s="4"/>
      <c r="Z490" s="9"/>
      <c r="AA490" s="4"/>
      <c r="AB490" s="9"/>
      <c r="AC490" s="4"/>
      <c r="AD490" s="9"/>
      <c r="AE490" s="4"/>
      <c r="AF490" s="9"/>
      <c r="AG490" s="4"/>
      <c r="AH490" s="9"/>
      <c r="AI490" s="4"/>
      <c r="AJ490" s="9"/>
      <c r="AM490"/>
      <c r="AP490"/>
    </row>
    <row r="491" spans="1:42" x14ac:dyDescent="0.25">
      <c r="A491" s="4"/>
      <c r="B491" s="9"/>
      <c r="C491" s="4"/>
      <c r="D491" s="9"/>
      <c r="E491" s="4"/>
      <c r="F491" s="9"/>
      <c r="G491" s="4"/>
      <c r="H491" s="9"/>
      <c r="I491" s="4"/>
      <c r="J491" s="9"/>
      <c r="K491" s="4"/>
      <c r="L491" s="9"/>
      <c r="M491" s="4"/>
      <c r="N491" s="9"/>
      <c r="O491" s="4"/>
      <c r="P491" s="9"/>
      <c r="Q491" s="4"/>
      <c r="R491" s="9"/>
      <c r="S491" s="4"/>
      <c r="T491" s="9"/>
      <c r="U491" s="4"/>
      <c r="V491" s="9"/>
      <c r="W491" s="4"/>
      <c r="X491" s="9"/>
      <c r="Y491" s="4"/>
      <c r="Z491" s="9"/>
      <c r="AA491" s="4"/>
      <c r="AB491" s="9"/>
      <c r="AC491" s="4"/>
      <c r="AD491" s="9"/>
      <c r="AE491" s="4"/>
      <c r="AF491" s="9"/>
      <c r="AG491" s="4"/>
      <c r="AH491" s="9"/>
      <c r="AI491" s="4"/>
      <c r="AJ491" s="9"/>
      <c r="AM491"/>
      <c r="AP491"/>
    </row>
    <row r="492" spans="1:42" x14ac:dyDescent="0.25">
      <c r="A492" s="4"/>
      <c r="B492" s="9"/>
      <c r="C492" s="4"/>
      <c r="D492" s="9"/>
      <c r="E492" s="4"/>
      <c r="F492" s="9"/>
      <c r="G492" s="4"/>
      <c r="H492" s="9"/>
      <c r="I492" s="4"/>
      <c r="J492" s="9"/>
      <c r="K492" s="4"/>
      <c r="L492" s="9"/>
      <c r="M492" s="4"/>
      <c r="N492" s="9"/>
      <c r="O492" s="4"/>
      <c r="P492" s="9"/>
      <c r="Q492" s="4"/>
      <c r="R492" s="9"/>
      <c r="S492" s="4"/>
      <c r="T492" s="9"/>
      <c r="U492" s="4"/>
      <c r="V492" s="9"/>
      <c r="W492" s="4"/>
      <c r="X492" s="9"/>
      <c r="Y492" s="4"/>
      <c r="Z492" s="9"/>
      <c r="AA492" s="4"/>
      <c r="AB492" s="9"/>
      <c r="AC492" s="4"/>
      <c r="AD492" s="9"/>
      <c r="AE492" s="4"/>
      <c r="AF492" s="9"/>
      <c r="AG492" s="4"/>
      <c r="AH492" s="9"/>
      <c r="AI492" s="4"/>
      <c r="AJ492" s="9"/>
      <c r="AM492"/>
      <c r="AP492"/>
    </row>
    <row r="493" spans="1:42" x14ac:dyDescent="0.25">
      <c r="A493" s="4"/>
      <c r="B493" s="9"/>
      <c r="C493" s="4"/>
      <c r="D493" s="9"/>
      <c r="E493" s="4"/>
      <c r="F493" s="9"/>
      <c r="G493" s="4"/>
      <c r="H493" s="9"/>
      <c r="I493" s="4"/>
      <c r="J493" s="9"/>
      <c r="K493" s="4"/>
      <c r="L493" s="9"/>
      <c r="M493" s="4"/>
      <c r="N493" s="9"/>
      <c r="O493" s="4"/>
      <c r="P493" s="9"/>
      <c r="Q493" s="4"/>
      <c r="R493" s="9"/>
      <c r="S493" s="4"/>
      <c r="T493" s="9"/>
      <c r="U493" s="4"/>
      <c r="V493" s="9"/>
      <c r="W493" s="4"/>
      <c r="X493" s="9"/>
      <c r="Y493" s="4"/>
      <c r="Z493" s="9"/>
      <c r="AA493" s="4"/>
      <c r="AB493" s="9"/>
      <c r="AC493" s="4"/>
      <c r="AD493" s="9"/>
      <c r="AE493" s="4"/>
      <c r="AF493" s="9"/>
      <c r="AG493" s="4"/>
      <c r="AH493" s="9"/>
      <c r="AI493" s="4"/>
      <c r="AJ493" s="9"/>
      <c r="AM493"/>
      <c r="AP493"/>
    </row>
    <row r="494" spans="1:42" x14ac:dyDescent="0.25">
      <c r="A494" s="4"/>
      <c r="B494" s="9"/>
      <c r="C494" s="4"/>
      <c r="D494" s="9"/>
      <c r="E494" s="4"/>
      <c r="F494" s="9"/>
      <c r="G494" s="4"/>
      <c r="H494" s="9"/>
      <c r="I494" s="4"/>
      <c r="J494" s="9"/>
      <c r="K494" s="4"/>
      <c r="L494" s="9"/>
      <c r="M494" s="4"/>
      <c r="N494" s="9"/>
      <c r="O494" s="4"/>
      <c r="P494" s="9"/>
      <c r="Q494" s="4"/>
      <c r="R494" s="9"/>
      <c r="S494" s="4"/>
      <c r="T494" s="9"/>
      <c r="U494" s="4"/>
      <c r="V494" s="9"/>
      <c r="W494" s="4"/>
      <c r="X494" s="9"/>
      <c r="Y494" s="4"/>
      <c r="Z494" s="9"/>
      <c r="AA494" s="4"/>
      <c r="AB494" s="9"/>
      <c r="AC494" s="4"/>
      <c r="AD494" s="9"/>
      <c r="AE494" s="4"/>
      <c r="AF494" s="9"/>
      <c r="AG494" s="4"/>
      <c r="AH494" s="9"/>
      <c r="AI494" s="4"/>
      <c r="AJ494" s="9"/>
      <c r="AM494"/>
      <c r="AP494"/>
    </row>
    <row r="495" spans="1:42" x14ac:dyDescent="0.25">
      <c r="A495" s="4"/>
      <c r="B495" s="9"/>
      <c r="C495" s="4"/>
      <c r="D495" s="9"/>
      <c r="E495" s="4"/>
      <c r="F495" s="9"/>
      <c r="G495" s="4"/>
      <c r="H495" s="9"/>
      <c r="I495" s="4"/>
      <c r="J495" s="9"/>
      <c r="K495" s="4"/>
      <c r="L495" s="9"/>
      <c r="M495" s="4"/>
      <c r="N495" s="9"/>
      <c r="O495" s="4"/>
      <c r="P495" s="9"/>
      <c r="Q495" s="4"/>
      <c r="R495" s="9"/>
      <c r="S495" s="4"/>
      <c r="T495" s="9"/>
      <c r="U495" s="4"/>
      <c r="V495" s="9"/>
      <c r="W495" s="4"/>
      <c r="X495" s="9"/>
      <c r="Y495" s="4"/>
      <c r="Z495" s="9"/>
      <c r="AA495" s="4"/>
      <c r="AB495" s="9"/>
      <c r="AC495" s="4"/>
      <c r="AD495" s="9"/>
      <c r="AE495" s="4"/>
      <c r="AF495" s="9"/>
      <c r="AG495" s="4"/>
      <c r="AH495" s="9"/>
      <c r="AI495" s="4"/>
      <c r="AJ495" s="9"/>
      <c r="AM495"/>
      <c r="AP495"/>
    </row>
    <row r="496" spans="1:42" x14ac:dyDescent="0.25">
      <c r="A496" s="4"/>
      <c r="B496" s="9"/>
      <c r="C496" s="4"/>
      <c r="D496" s="9"/>
      <c r="E496" s="4"/>
      <c r="F496" s="9"/>
      <c r="G496" s="4"/>
      <c r="H496" s="9"/>
      <c r="I496" s="4"/>
      <c r="J496" s="9"/>
      <c r="K496" s="4"/>
      <c r="L496" s="9"/>
      <c r="M496" s="4"/>
      <c r="N496" s="9"/>
      <c r="O496" s="4"/>
      <c r="P496" s="9"/>
      <c r="Q496" s="4"/>
      <c r="R496" s="9"/>
      <c r="S496" s="4"/>
      <c r="T496" s="9"/>
      <c r="U496" s="4"/>
      <c r="V496" s="9"/>
      <c r="W496" s="4"/>
      <c r="X496" s="9"/>
      <c r="Y496" s="4"/>
      <c r="Z496" s="9"/>
      <c r="AA496" s="4"/>
      <c r="AB496" s="9"/>
      <c r="AC496" s="4"/>
      <c r="AD496" s="9"/>
      <c r="AE496" s="4"/>
      <c r="AF496" s="9"/>
      <c r="AG496" s="4"/>
      <c r="AH496" s="9"/>
      <c r="AI496" s="4"/>
      <c r="AJ496" s="9"/>
      <c r="AM496"/>
      <c r="AP496"/>
    </row>
    <row r="497" spans="1:42" x14ac:dyDescent="0.25">
      <c r="A497" s="4"/>
      <c r="B497" s="9"/>
      <c r="C497" s="4"/>
      <c r="D497" s="9"/>
      <c r="E497" s="4"/>
      <c r="F497" s="9"/>
      <c r="G497" s="4"/>
      <c r="H497" s="9"/>
      <c r="I497" s="4"/>
      <c r="J497" s="9"/>
      <c r="K497" s="4"/>
      <c r="L497" s="9"/>
      <c r="M497" s="4"/>
      <c r="N497" s="9"/>
      <c r="O497" s="4"/>
      <c r="P497" s="9"/>
      <c r="Q497" s="4"/>
      <c r="R497" s="9"/>
      <c r="S497" s="4"/>
      <c r="T497" s="9"/>
      <c r="U497" s="4"/>
      <c r="V497" s="9"/>
      <c r="W497" s="4"/>
      <c r="X497" s="9"/>
      <c r="Y497" s="4"/>
      <c r="Z497" s="9"/>
      <c r="AA497" s="4"/>
      <c r="AB497" s="9"/>
      <c r="AC497" s="4"/>
      <c r="AD497" s="9"/>
      <c r="AE497" s="4"/>
      <c r="AF497" s="9"/>
      <c r="AG497" s="4"/>
      <c r="AH497" s="9"/>
      <c r="AI497" s="4"/>
      <c r="AJ497" s="9"/>
      <c r="AM497"/>
      <c r="AP497"/>
    </row>
    <row r="498" spans="1:42" x14ac:dyDescent="0.25">
      <c r="A498" s="4"/>
      <c r="B498" s="9"/>
      <c r="C498" s="4"/>
      <c r="D498" s="9"/>
      <c r="E498" s="4"/>
      <c r="F498" s="9"/>
      <c r="G498" s="4"/>
      <c r="H498" s="9"/>
      <c r="I498" s="4"/>
      <c r="J498" s="9"/>
      <c r="K498" s="4"/>
      <c r="L498" s="9"/>
      <c r="M498" s="4"/>
      <c r="N498" s="9"/>
      <c r="O498" s="4"/>
      <c r="P498" s="9"/>
      <c r="Q498" s="4"/>
      <c r="R498" s="9"/>
      <c r="S498" s="4"/>
      <c r="T498" s="9"/>
      <c r="U498" s="4"/>
      <c r="V498" s="9"/>
      <c r="W498" s="4"/>
      <c r="X498" s="9"/>
      <c r="Y498" s="4"/>
      <c r="Z498" s="9"/>
      <c r="AA498" s="4"/>
      <c r="AB498" s="9"/>
      <c r="AC498" s="4"/>
      <c r="AD498" s="9"/>
      <c r="AE498" s="4"/>
      <c r="AF498" s="9"/>
      <c r="AG498" s="4"/>
      <c r="AH498" s="9"/>
      <c r="AI498" s="4"/>
      <c r="AJ498" s="9"/>
      <c r="AM498"/>
      <c r="AP498"/>
    </row>
    <row r="499" spans="1:42" x14ac:dyDescent="0.25">
      <c r="A499" s="4"/>
      <c r="B499" s="9"/>
      <c r="C499" s="4"/>
      <c r="D499" s="9"/>
      <c r="E499" s="4"/>
      <c r="F499" s="9"/>
      <c r="G499" s="4"/>
      <c r="H499" s="9"/>
      <c r="I499" s="4"/>
      <c r="J499" s="9"/>
      <c r="K499" s="4"/>
      <c r="L499" s="9"/>
      <c r="M499" s="4"/>
      <c r="N499" s="9"/>
      <c r="O499" s="4"/>
      <c r="P499" s="9"/>
      <c r="Q499" s="4"/>
      <c r="R499" s="9"/>
      <c r="S499" s="4"/>
      <c r="T499" s="9"/>
      <c r="U499" s="4"/>
      <c r="V499" s="9"/>
      <c r="W499" s="4"/>
      <c r="X499" s="9"/>
      <c r="Y499" s="4"/>
      <c r="Z499" s="9"/>
      <c r="AA499" s="4"/>
      <c r="AB499" s="9"/>
      <c r="AC499" s="4"/>
      <c r="AD499" s="9"/>
      <c r="AE499" s="4"/>
      <c r="AF499" s="9"/>
      <c r="AG499" s="4"/>
      <c r="AH499" s="9"/>
      <c r="AI499" s="4"/>
      <c r="AJ499" s="9"/>
      <c r="AM499"/>
      <c r="AP499"/>
    </row>
    <row r="500" spans="1:42" x14ac:dyDescent="0.25">
      <c r="A500" s="4"/>
      <c r="B500" s="9"/>
      <c r="C500" s="4"/>
      <c r="D500" s="9"/>
      <c r="E500" s="4"/>
      <c r="F500" s="9"/>
      <c r="G500" s="4"/>
      <c r="H500" s="9"/>
      <c r="I500" s="4"/>
      <c r="J500" s="9"/>
      <c r="K500" s="4"/>
      <c r="L500" s="9"/>
      <c r="M500" s="4"/>
      <c r="N500" s="9"/>
      <c r="O500" s="4"/>
      <c r="P500" s="9"/>
      <c r="Q500" s="4"/>
      <c r="R500" s="9"/>
      <c r="S500" s="4"/>
      <c r="T500" s="9"/>
      <c r="U500" s="4"/>
      <c r="V500" s="9"/>
      <c r="W500" s="4"/>
      <c r="X500" s="9"/>
      <c r="Y500" s="4"/>
      <c r="Z500" s="9"/>
      <c r="AA500" s="4"/>
      <c r="AB500" s="9"/>
      <c r="AC500" s="4"/>
      <c r="AD500" s="9"/>
      <c r="AE500" s="4"/>
      <c r="AF500" s="9"/>
      <c r="AG500" s="4"/>
      <c r="AH500" s="9"/>
      <c r="AI500" s="4"/>
      <c r="AJ500" s="9"/>
      <c r="AM500"/>
      <c r="AP500"/>
    </row>
    <row r="501" spans="1:42" x14ac:dyDescent="0.25">
      <c r="A501" s="4"/>
      <c r="B501" s="9"/>
      <c r="C501" s="4"/>
      <c r="D501" s="9"/>
      <c r="E501" s="4"/>
      <c r="F501" s="9"/>
      <c r="G501" s="4"/>
      <c r="H501" s="9"/>
      <c r="I501" s="4"/>
      <c r="J501" s="9"/>
      <c r="K501" s="4"/>
      <c r="L501" s="9"/>
      <c r="M501" s="4"/>
      <c r="N501" s="9"/>
      <c r="O501" s="4"/>
      <c r="P501" s="9"/>
      <c r="Q501" s="4"/>
      <c r="R501" s="9"/>
      <c r="S501" s="4"/>
      <c r="T501" s="9"/>
      <c r="U501" s="4"/>
      <c r="V501" s="9"/>
      <c r="W501" s="4"/>
      <c r="X501" s="9"/>
      <c r="Y501" s="4"/>
      <c r="Z501" s="9"/>
      <c r="AA501" s="4"/>
      <c r="AB501" s="9"/>
      <c r="AC501" s="4"/>
      <c r="AD501" s="9"/>
      <c r="AE501" s="4"/>
      <c r="AF501" s="9"/>
      <c r="AG501" s="4"/>
      <c r="AH501" s="9"/>
      <c r="AI501" s="4"/>
      <c r="AJ501" s="9"/>
      <c r="AM501"/>
      <c r="AP501"/>
    </row>
    <row r="502" spans="1:42" x14ac:dyDescent="0.25">
      <c r="A502" s="4"/>
      <c r="B502" s="9"/>
      <c r="C502" s="4"/>
      <c r="D502" s="9"/>
      <c r="E502" s="4"/>
      <c r="F502" s="9"/>
      <c r="G502" s="4"/>
      <c r="H502" s="9"/>
      <c r="I502" s="4"/>
      <c r="J502" s="9"/>
      <c r="K502" s="4"/>
      <c r="L502" s="9"/>
      <c r="M502" s="4"/>
      <c r="N502" s="9"/>
      <c r="O502" s="4"/>
      <c r="P502" s="9"/>
      <c r="Q502" s="4"/>
      <c r="R502" s="9"/>
      <c r="S502" s="4"/>
      <c r="T502" s="9"/>
      <c r="U502" s="4"/>
      <c r="V502" s="9"/>
      <c r="W502" s="4"/>
      <c r="X502" s="9"/>
      <c r="Y502" s="4"/>
      <c r="Z502" s="9"/>
      <c r="AA502" s="4"/>
      <c r="AB502" s="9"/>
      <c r="AC502" s="4"/>
      <c r="AD502" s="9"/>
      <c r="AE502" s="4"/>
      <c r="AF502" s="9"/>
      <c r="AG502" s="4"/>
      <c r="AH502" s="9"/>
      <c r="AI502" s="4"/>
      <c r="AJ502" s="9"/>
      <c r="AM502"/>
      <c r="AP502"/>
    </row>
    <row r="503" spans="1:42" x14ac:dyDescent="0.25">
      <c r="A503" s="4"/>
      <c r="B503" s="9"/>
      <c r="C503" s="4"/>
      <c r="D503" s="9"/>
      <c r="E503" s="4"/>
      <c r="F503" s="9"/>
      <c r="G503" s="4"/>
      <c r="H503" s="9"/>
      <c r="I503" s="4"/>
      <c r="J503" s="9"/>
      <c r="K503" s="4"/>
      <c r="L503" s="9"/>
      <c r="M503" s="4"/>
      <c r="N503" s="9"/>
      <c r="O503" s="4"/>
      <c r="P503" s="9"/>
      <c r="Q503" s="4"/>
      <c r="R503" s="9"/>
      <c r="S503" s="4"/>
      <c r="T503" s="9"/>
      <c r="U503" s="4"/>
      <c r="V503" s="9"/>
      <c r="W503" s="4"/>
      <c r="X503" s="9"/>
      <c r="Y503" s="4"/>
      <c r="Z503" s="9"/>
      <c r="AA503" s="4"/>
      <c r="AB503" s="9"/>
      <c r="AC503" s="4"/>
      <c r="AD503" s="9"/>
      <c r="AE503" s="4"/>
      <c r="AF503" s="9"/>
      <c r="AG503" s="4"/>
      <c r="AH503" s="9"/>
      <c r="AI503" s="4"/>
      <c r="AJ503" s="9"/>
      <c r="AM503"/>
      <c r="AP503"/>
    </row>
    <row r="504" spans="1:42" x14ac:dyDescent="0.25">
      <c r="A504" s="4"/>
      <c r="B504" s="9"/>
      <c r="C504" s="4"/>
      <c r="D504" s="9"/>
      <c r="E504" s="4"/>
      <c r="F504" s="9"/>
      <c r="G504" s="4"/>
      <c r="H504" s="9"/>
      <c r="I504" s="4"/>
      <c r="J504" s="9"/>
      <c r="K504" s="4"/>
      <c r="L504" s="9"/>
      <c r="M504" s="4"/>
      <c r="N504" s="9"/>
      <c r="O504" s="4"/>
      <c r="P504" s="9"/>
      <c r="Q504" s="4"/>
      <c r="R504" s="9"/>
      <c r="S504" s="4"/>
      <c r="T504" s="9"/>
      <c r="U504" s="4"/>
      <c r="V504" s="9"/>
      <c r="W504" s="4"/>
      <c r="X504" s="9"/>
      <c r="Y504" s="4"/>
      <c r="Z504" s="9"/>
      <c r="AA504" s="4"/>
      <c r="AB504" s="9"/>
      <c r="AC504" s="4"/>
      <c r="AD504" s="9"/>
      <c r="AE504" s="4"/>
      <c r="AF504" s="9"/>
      <c r="AG504" s="4"/>
      <c r="AH504" s="9"/>
      <c r="AI504" s="4"/>
      <c r="AJ504" s="9"/>
      <c r="AM504"/>
      <c r="AP504"/>
    </row>
    <row r="505" spans="1:42" x14ac:dyDescent="0.25">
      <c r="A505" s="4"/>
      <c r="B505" s="9"/>
      <c r="C505" s="4"/>
      <c r="D505" s="9"/>
      <c r="E505" s="4"/>
      <c r="F505" s="9"/>
      <c r="G505" s="4"/>
      <c r="H505" s="9"/>
      <c r="I505" s="4"/>
      <c r="J505" s="9"/>
      <c r="K505" s="4"/>
      <c r="L505" s="9"/>
      <c r="M505" s="4"/>
      <c r="N505" s="9"/>
      <c r="O505" s="4"/>
      <c r="P505" s="9"/>
      <c r="Q505" s="4"/>
      <c r="R505" s="9"/>
      <c r="S505" s="4"/>
      <c r="T505" s="9"/>
      <c r="U505" s="4"/>
      <c r="V505" s="9"/>
      <c r="W505" s="4"/>
      <c r="X505" s="9"/>
      <c r="Y505" s="4"/>
      <c r="Z505" s="9"/>
      <c r="AA505" s="4"/>
      <c r="AB505" s="9"/>
      <c r="AC505" s="4"/>
      <c r="AD505" s="9"/>
      <c r="AE505" s="4"/>
      <c r="AF505" s="9"/>
      <c r="AG505" s="4"/>
      <c r="AH505" s="9"/>
      <c r="AI505" s="4"/>
      <c r="AJ505" s="9"/>
      <c r="AM505"/>
      <c r="AP505"/>
    </row>
    <row r="506" spans="1:42" x14ac:dyDescent="0.25">
      <c r="A506" s="4"/>
      <c r="B506" s="9"/>
      <c r="C506" s="4"/>
      <c r="D506" s="9"/>
      <c r="E506" s="4"/>
      <c r="F506" s="9"/>
      <c r="G506" s="4"/>
      <c r="H506" s="9"/>
      <c r="I506" s="4"/>
      <c r="J506" s="9"/>
      <c r="K506" s="4"/>
      <c r="L506" s="9"/>
      <c r="M506" s="4"/>
      <c r="N506" s="9"/>
      <c r="O506" s="4"/>
      <c r="P506" s="9"/>
      <c r="Q506" s="4"/>
      <c r="R506" s="9"/>
      <c r="S506" s="4"/>
      <c r="T506" s="9"/>
      <c r="U506" s="4"/>
      <c r="V506" s="9"/>
      <c r="W506" s="4"/>
      <c r="X506" s="9"/>
      <c r="Y506" s="4"/>
      <c r="Z506" s="9"/>
      <c r="AA506" s="4"/>
      <c r="AB506" s="9"/>
      <c r="AC506" s="4"/>
      <c r="AD506" s="9"/>
      <c r="AE506" s="4"/>
      <c r="AF506" s="9"/>
      <c r="AG506" s="4"/>
      <c r="AH506" s="9"/>
      <c r="AI506" s="4"/>
      <c r="AJ506" s="9"/>
      <c r="AM506"/>
      <c r="AP506"/>
    </row>
    <row r="507" spans="1:42" x14ac:dyDescent="0.25">
      <c r="A507" s="4"/>
      <c r="B507" s="9"/>
      <c r="C507" s="4"/>
      <c r="D507" s="9"/>
      <c r="E507" s="4"/>
      <c r="F507" s="9"/>
      <c r="G507" s="4"/>
      <c r="H507" s="9"/>
      <c r="I507" s="4"/>
      <c r="J507" s="9"/>
      <c r="K507" s="4"/>
      <c r="L507" s="9"/>
      <c r="M507" s="4"/>
      <c r="N507" s="9"/>
      <c r="O507" s="4"/>
      <c r="P507" s="9"/>
      <c r="Q507" s="4"/>
      <c r="R507" s="9"/>
      <c r="S507" s="4"/>
      <c r="T507" s="9"/>
      <c r="U507" s="4"/>
      <c r="V507" s="9"/>
      <c r="W507" s="4"/>
      <c r="X507" s="9"/>
      <c r="Y507" s="4"/>
      <c r="Z507" s="9"/>
      <c r="AA507" s="4"/>
      <c r="AB507" s="9"/>
      <c r="AC507" s="4"/>
      <c r="AD507" s="9"/>
      <c r="AE507" s="4"/>
      <c r="AF507" s="9"/>
      <c r="AG507" s="4"/>
      <c r="AH507" s="9"/>
      <c r="AI507" s="4"/>
      <c r="AJ507" s="9"/>
      <c r="AM507"/>
      <c r="AP507"/>
    </row>
    <row r="508" spans="1:42" x14ac:dyDescent="0.25">
      <c r="A508" s="4"/>
      <c r="B508" s="9"/>
      <c r="C508" s="4"/>
      <c r="D508" s="9"/>
      <c r="E508" s="4"/>
      <c r="F508" s="9"/>
      <c r="G508" s="4"/>
      <c r="H508" s="9"/>
      <c r="I508" s="4"/>
      <c r="J508" s="9"/>
      <c r="K508" s="4"/>
      <c r="L508" s="9"/>
      <c r="M508" s="4"/>
      <c r="N508" s="9"/>
      <c r="O508" s="4"/>
      <c r="P508" s="9"/>
      <c r="Q508" s="4"/>
      <c r="R508" s="9"/>
      <c r="S508" s="4"/>
      <c r="T508" s="9"/>
      <c r="U508" s="4"/>
      <c r="V508" s="9"/>
      <c r="W508" s="4"/>
      <c r="X508" s="9"/>
      <c r="Y508" s="4"/>
      <c r="Z508" s="9"/>
      <c r="AA508" s="4"/>
      <c r="AB508" s="9"/>
      <c r="AC508" s="4"/>
      <c r="AD508" s="9"/>
      <c r="AE508" s="4"/>
      <c r="AF508" s="9"/>
      <c r="AG508" s="4"/>
      <c r="AH508" s="9"/>
      <c r="AI508" s="4"/>
      <c r="AJ508" s="9"/>
      <c r="AM508"/>
      <c r="AP508"/>
    </row>
    <row r="509" spans="1:42" x14ac:dyDescent="0.25">
      <c r="A509" s="4"/>
      <c r="B509" s="9"/>
      <c r="C509" s="4"/>
      <c r="D509" s="9"/>
      <c r="E509" s="4"/>
      <c r="F509" s="9"/>
      <c r="G509" s="4"/>
      <c r="H509" s="9"/>
      <c r="I509" s="4"/>
      <c r="J509" s="9"/>
      <c r="K509" s="4"/>
      <c r="L509" s="9"/>
      <c r="M509" s="4"/>
      <c r="N509" s="9"/>
      <c r="O509" s="4"/>
      <c r="P509" s="9"/>
      <c r="Q509" s="4"/>
      <c r="R509" s="9"/>
      <c r="S509" s="4"/>
      <c r="T509" s="9"/>
      <c r="U509" s="4"/>
      <c r="V509" s="9"/>
      <c r="W509" s="4"/>
      <c r="X509" s="9"/>
      <c r="Y509" s="4"/>
      <c r="Z509" s="9"/>
      <c r="AA509" s="4"/>
      <c r="AB509" s="9"/>
      <c r="AC509" s="4"/>
      <c r="AD509" s="9"/>
      <c r="AE509" s="4"/>
      <c r="AF509" s="9"/>
      <c r="AG509" s="4"/>
      <c r="AH509" s="9"/>
      <c r="AI509" s="4"/>
      <c r="AJ509" s="9"/>
      <c r="AM509"/>
      <c r="AP509"/>
    </row>
    <row r="510" spans="1:42" x14ac:dyDescent="0.25">
      <c r="A510" s="4"/>
      <c r="B510" s="9"/>
      <c r="C510" s="4"/>
      <c r="D510" s="9"/>
      <c r="E510" s="4"/>
      <c r="F510" s="9"/>
      <c r="G510" s="4"/>
      <c r="H510" s="9"/>
      <c r="I510" s="4"/>
      <c r="J510" s="9"/>
      <c r="K510" s="4"/>
      <c r="L510" s="9"/>
      <c r="M510" s="4"/>
      <c r="N510" s="9"/>
      <c r="O510" s="4"/>
      <c r="P510" s="9"/>
      <c r="Q510" s="4"/>
      <c r="R510" s="9"/>
      <c r="S510" s="4"/>
      <c r="T510" s="9"/>
      <c r="U510" s="4"/>
      <c r="V510" s="9"/>
      <c r="W510" s="4"/>
      <c r="X510" s="9"/>
      <c r="Y510" s="4"/>
      <c r="Z510" s="9"/>
      <c r="AA510" s="4"/>
      <c r="AB510" s="9"/>
      <c r="AC510" s="4"/>
      <c r="AD510" s="9"/>
      <c r="AE510" s="4"/>
      <c r="AF510" s="9"/>
      <c r="AG510" s="4"/>
      <c r="AH510" s="9"/>
      <c r="AI510" s="4"/>
      <c r="AJ510" s="9"/>
      <c r="AM510"/>
      <c r="AP510"/>
    </row>
    <row r="511" spans="1:42" x14ac:dyDescent="0.25">
      <c r="A511" s="4"/>
      <c r="B511" s="9"/>
      <c r="C511" s="4"/>
      <c r="D511" s="9"/>
      <c r="E511" s="4"/>
      <c r="F511" s="9"/>
      <c r="G511" s="4"/>
      <c r="H511" s="9"/>
      <c r="I511" s="4"/>
      <c r="J511" s="9"/>
      <c r="K511" s="4"/>
      <c r="L511" s="9"/>
      <c r="M511" s="4"/>
      <c r="N511" s="9"/>
      <c r="O511" s="4"/>
      <c r="P511" s="9"/>
      <c r="Q511" s="4"/>
      <c r="R511" s="9"/>
      <c r="S511" s="4"/>
      <c r="T511" s="9"/>
      <c r="U511" s="4"/>
      <c r="V511" s="9"/>
      <c r="W511" s="4"/>
      <c r="X511" s="9"/>
      <c r="Y511" s="4"/>
      <c r="Z511" s="9"/>
      <c r="AA511" s="4"/>
      <c r="AB511" s="9"/>
      <c r="AC511" s="4"/>
      <c r="AD511" s="9"/>
      <c r="AE511" s="4"/>
      <c r="AF511" s="9"/>
      <c r="AG511" s="4"/>
      <c r="AH511" s="9"/>
      <c r="AI511" s="4"/>
      <c r="AJ511" s="9"/>
      <c r="AM511"/>
      <c r="AP511"/>
    </row>
    <row r="512" spans="1:42" x14ac:dyDescent="0.25">
      <c r="A512" s="4"/>
      <c r="B512" s="9"/>
      <c r="C512" s="4"/>
      <c r="D512" s="9"/>
      <c r="E512" s="4"/>
      <c r="F512" s="9"/>
      <c r="G512" s="4"/>
      <c r="H512" s="9"/>
      <c r="I512" s="4"/>
      <c r="J512" s="9"/>
      <c r="K512" s="4"/>
      <c r="L512" s="9"/>
      <c r="M512" s="4"/>
      <c r="N512" s="9"/>
      <c r="O512" s="4"/>
      <c r="P512" s="9"/>
      <c r="Q512" s="4"/>
      <c r="R512" s="9"/>
      <c r="S512" s="4"/>
      <c r="T512" s="9"/>
      <c r="U512" s="4"/>
      <c r="V512" s="9"/>
      <c r="W512" s="4"/>
      <c r="X512" s="9"/>
      <c r="Y512" s="4"/>
      <c r="Z512" s="9"/>
      <c r="AA512" s="4"/>
      <c r="AB512" s="9"/>
      <c r="AC512" s="4"/>
      <c r="AD512" s="9"/>
      <c r="AE512" s="4"/>
      <c r="AF512" s="9"/>
      <c r="AG512" s="4"/>
      <c r="AH512" s="9"/>
      <c r="AI512" s="4"/>
      <c r="AJ512" s="9"/>
      <c r="AM512"/>
      <c r="AP512"/>
    </row>
    <row r="513" spans="1:42" x14ac:dyDescent="0.25">
      <c r="A513" s="4"/>
      <c r="B513" s="9"/>
      <c r="C513" s="4"/>
      <c r="D513" s="9"/>
      <c r="E513" s="4"/>
      <c r="F513" s="9"/>
      <c r="G513" s="4"/>
      <c r="H513" s="9"/>
      <c r="I513" s="4"/>
      <c r="J513" s="9"/>
      <c r="K513" s="4"/>
      <c r="L513" s="9"/>
      <c r="M513" s="4"/>
      <c r="N513" s="9"/>
      <c r="O513" s="4"/>
      <c r="P513" s="9"/>
      <c r="Q513" s="4"/>
      <c r="R513" s="9"/>
      <c r="S513" s="4"/>
      <c r="T513" s="9"/>
      <c r="U513" s="4"/>
      <c r="V513" s="9"/>
      <c r="W513" s="4"/>
      <c r="X513" s="9"/>
      <c r="Y513" s="4"/>
      <c r="Z513" s="9"/>
      <c r="AA513" s="4"/>
      <c r="AB513" s="9"/>
      <c r="AC513" s="4"/>
      <c r="AD513" s="9"/>
      <c r="AE513" s="4"/>
      <c r="AF513" s="9"/>
      <c r="AG513" s="4"/>
      <c r="AH513" s="9"/>
      <c r="AI513" s="4"/>
      <c r="AJ513" s="9"/>
      <c r="AM513"/>
      <c r="AP513"/>
    </row>
    <row r="514" spans="1:42" x14ac:dyDescent="0.25">
      <c r="A514" s="4"/>
      <c r="B514" s="9"/>
      <c r="C514" s="4"/>
      <c r="D514" s="9"/>
      <c r="E514" s="4"/>
      <c r="F514" s="9"/>
      <c r="G514" s="4"/>
      <c r="H514" s="9"/>
      <c r="I514" s="4"/>
      <c r="J514" s="9"/>
      <c r="K514" s="4"/>
      <c r="L514" s="9"/>
      <c r="M514" s="4"/>
      <c r="N514" s="9"/>
      <c r="O514" s="4"/>
      <c r="P514" s="9"/>
      <c r="Q514" s="4"/>
      <c r="R514" s="9"/>
      <c r="S514" s="4"/>
      <c r="T514" s="9"/>
      <c r="U514" s="4"/>
      <c r="V514" s="9"/>
      <c r="W514" s="4"/>
      <c r="X514" s="9"/>
      <c r="Y514" s="4"/>
      <c r="Z514" s="9"/>
      <c r="AA514" s="4"/>
      <c r="AB514" s="9"/>
      <c r="AC514" s="4"/>
      <c r="AD514" s="9"/>
      <c r="AE514" s="4"/>
      <c r="AF514" s="9"/>
      <c r="AG514" s="4"/>
      <c r="AH514" s="9"/>
      <c r="AI514" s="4"/>
      <c r="AJ514" s="9"/>
      <c r="AM514"/>
      <c r="AP514"/>
    </row>
    <row r="515" spans="1:42" x14ac:dyDescent="0.25">
      <c r="A515" s="4"/>
      <c r="B515" s="9"/>
      <c r="C515" s="4"/>
      <c r="D515" s="9"/>
      <c r="E515" s="4"/>
      <c r="F515" s="9"/>
      <c r="G515" s="4"/>
      <c r="H515" s="9"/>
      <c r="I515" s="4"/>
      <c r="J515" s="9"/>
      <c r="K515" s="4"/>
      <c r="L515" s="9"/>
      <c r="M515" s="4"/>
      <c r="N515" s="9"/>
      <c r="O515" s="4"/>
      <c r="P515" s="9"/>
      <c r="Q515" s="4"/>
      <c r="R515" s="9"/>
      <c r="S515" s="4"/>
      <c r="T515" s="9"/>
      <c r="U515" s="4"/>
      <c r="V515" s="9"/>
      <c r="W515" s="4"/>
      <c r="X515" s="9"/>
      <c r="Y515" s="4"/>
      <c r="Z515" s="9"/>
      <c r="AA515" s="4"/>
      <c r="AB515" s="9"/>
      <c r="AC515" s="4"/>
      <c r="AD515" s="9"/>
      <c r="AE515" s="4"/>
      <c r="AF515" s="9"/>
      <c r="AG515" s="4"/>
      <c r="AH515" s="9"/>
      <c r="AI515" s="4"/>
      <c r="AJ515" s="9"/>
      <c r="AM515"/>
      <c r="AP515"/>
    </row>
    <row r="516" spans="1:42" x14ac:dyDescent="0.25">
      <c r="A516" s="4"/>
      <c r="B516" s="9"/>
      <c r="C516" s="4"/>
      <c r="D516" s="9"/>
      <c r="E516" s="4"/>
      <c r="F516" s="9"/>
      <c r="G516" s="4"/>
      <c r="H516" s="9"/>
      <c r="I516" s="4"/>
      <c r="J516" s="9"/>
      <c r="K516" s="4"/>
      <c r="L516" s="9"/>
      <c r="M516" s="4"/>
      <c r="N516" s="9"/>
      <c r="O516" s="4"/>
      <c r="P516" s="9"/>
      <c r="Q516" s="4"/>
      <c r="R516" s="9"/>
      <c r="S516" s="4"/>
      <c r="T516" s="9"/>
      <c r="U516" s="4"/>
      <c r="V516" s="9"/>
      <c r="W516" s="4"/>
      <c r="X516" s="9"/>
      <c r="Y516" s="4"/>
      <c r="Z516" s="9"/>
      <c r="AA516" s="4"/>
      <c r="AB516" s="9"/>
      <c r="AC516" s="4"/>
      <c r="AD516" s="9"/>
      <c r="AE516" s="4"/>
      <c r="AF516" s="9"/>
      <c r="AG516" s="4"/>
      <c r="AH516" s="9"/>
      <c r="AI516" s="4"/>
      <c r="AJ516" s="9"/>
      <c r="AM516"/>
      <c r="AP516"/>
    </row>
    <row r="517" spans="1:42" x14ac:dyDescent="0.25">
      <c r="A517" s="4"/>
      <c r="B517" s="9"/>
      <c r="C517" s="4"/>
      <c r="D517" s="9"/>
      <c r="E517" s="4"/>
      <c r="F517" s="9"/>
      <c r="G517" s="4"/>
      <c r="H517" s="9"/>
      <c r="I517" s="4"/>
      <c r="J517" s="9"/>
      <c r="K517" s="4"/>
      <c r="L517" s="9"/>
      <c r="M517" s="4"/>
      <c r="N517" s="9"/>
      <c r="O517" s="4"/>
      <c r="P517" s="9"/>
      <c r="Q517" s="4"/>
      <c r="R517" s="9"/>
      <c r="S517" s="4"/>
      <c r="T517" s="9"/>
      <c r="U517" s="4"/>
      <c r="V517" s="9"/>
      <c r="W517" s="4"/>
      <c r="X517" s="9"/>
      <c r="Y517" s="4"/>
      <c r="Z517" s="9"/>
      <c r="AA517" s="4"/>
      <c r="AB517" s="9"/>
      <c r="AC517" s="4"/>
      <c r="AD517" s="9"/>
      <c r="AE517" s="4"/>
      <c r="AF517" s="9"/>
      <c r="AG517" s="4"/>
      <c r="AH517" s="9"/>
      <c r="AI517" s="4"/>
      <c r="AJ517" s="9"/>
      <c r="AM517"/>
      <c r="AP517"/>
    </row>
    <row r="518" spans="1:42" x14ac:dyDescent="0.25">
      <c r="A518" s="4"/>
      <c r="B518" s="9"/>
      <c r="C518" s="4"/>
      <c r="D518" s="9"/>
      <c r="E518" s="4"/>
      <c r="F518" s="9"/>
      <c r="G518" s="4"/>
      <c r="H518" s="9"/>
      <c r="I518" s="4"/>
      <c r="J518" s="9"/>
      <c r="K518" s="4"/>
      <c r="L518" s="9"/>
      <c r="M518" s="4"/>
      <c r="N518" s="9"/>
      <c r="O518" s="4"/>
      <c r="P518" s="9"/>
      <c r="Q518" s="4"/>
      <c r="R518" s="9"/>
      <c r="S518" s="4"/>
      <c r="T518" s="9"/>
      <c r="U518" s="4"/>
      <c r="V518" s="9"/>
      <c r="W518" s="4"/>
      <c r="X518" s="9"/>
      <c r="Y518" s="4"/>
      <c r="Z518" s="9"/>
      <c r="AA518" s="4"/>
      <c r="AB518" s="9"/>
      <c r="AC518" s="4"/>
      <c r="AD518" s="9"/>
      <c r="AE518" s="4"/>
      <c r="AF518" s="9"/>
      <c r="AG518" s="4"/>
      <c r="AH518" s="9"/>
      <c r="AI518" s="4"/>
      <c r="AJ518" s="9"/>
      <c r="AM518"/>
      <c r="AP518"/>
    </row>
    <row r="519" spans="1:42" x14ac:dyDescent="0.25">
      <c r="A519" s="4"/>
      <c r="B519" s="9"/>
      <c r="C519" s="4"/>
      <c r="D519" s="9"/>
      <c r="E519" s="4"/>
      <c r="F519" s="9"/>
      <c r="G519" s="4"/>
      <c r="H519" s="9"/>
      <c r="I519" s="4"/>
      <c r="J519" s="9"/>
      <c r="K519" s="4"/>
      <c r="L519" s="9"/>
      <c r="M519" s="4"/>
      <c r="N519" s="9"/>
      <c r="O519" s="4"/>
      <c r="P519" s="9"/>
      <c r="Q519" s="4"/>
      <c r="R519" s="9"/>
      <c r="S519" s="4"/>
      <c r="T519" s="9"/>
      <c r="U519" s="4"/>
      <c r="V519" s="9"/>
      <c r="W519" s="4"/>
      <c r="X519" s="9"/>
      <c r="Y519" s="4"/>
      <c r="Z519" s="9"/>
      <c r="AA519" s="4"/>
      <c r="AB519" s="9"/>
      <c r="AC519" s="4"/>
      <c r="AD519" s="9"/>
      <c r="AE519" s="4"/>
      <c r="AF519" s="9"/>
      <c r="AG519" s="4"/>
      <c r="AH519" s="9"/>
      <c r="AI519" s="4"/>
      <c r="AJ519" s="9"/>
      <c r="AM519"/>
      <c r="AP519"/>
    </row>
    <row r="520" spans="1:42" x14ac:dyDescent="0.25">
      <c r="A520" s="4"/>
      <c r="B520" s="9"/>
      <c r="C520" s="4"/>
      <c r="D520" s="9"/>
      <c r="E520" s="4"/>
      <c r="F520" s="9"/>
      <c r="G520" s="4"/>
      <c r="H520" s="9"/>
      <c r="I520" s="4"/>
      <c r="J520" s="9"/>
      <c r="K520" s="4"/>
      <c r="L520" s="9"/>
      <c r="M520" s="4"/>
      <c r="N520" s="9"/>
      <c r="O520" s="4"/>
      <c r="P520" s="9"/>
      <c r="Q520" s="4"/>
      <c r="R520" s="9"/>
      <c r="S520" s="4"/>
      <c r="T520" s="9"/>
      <c r="U520" s="4"/>
      <c r="V520" s="9"/>
      <c r="W520" s="4"/>
      <c r="X520" s="9"/>
      <c r="Y520" s="4"/>
      <c r="Z520" s="9"/>
      <c r="AA520" s="4"/>
      <c r="AB520" s="9"/>
      <c r="AC520" s="4"/>
      <c r="AD520" s="9"/>
      <c r="AE520" s="4"/>
      <c r="AF520" s="9"/>
      <c r="AG520" s="4"/>
      <c r="AH520" s="9"/>
      <c r="AI520" s="4"/>
      <c r="AJ520" s="9"/>
      <c r="AM520"/>
      <c r="AP520"/>
    </row>
    <row r="521" spans="1:42" x14ac:dyDescent="0.25">
      <c r="A521" s="4"/>
      <c r="B521" s="9"/>
      <c r="C521" s="4"/>
      <c r="D521" s="9"/>
      <c r="E521" s="4"/>
      <c r="F521" s="9"/>
      <c r="G521" s="4"/>
      <c r="H521" s="9"/>
      <c r="I521" s="4"/>
      <c r="J521" s="9"/>
      <c r="K521" s="4"/>
      <c r="L521" s="9"/>
      <c r="M521" s="4"/>
      <c r="N521" s="9"/>
      <c r="O521" s="4"/>
      <c r="P521" s="9"/>
      <c r="Q521" s="4"/>
      <c r="R521" s="9"/>
      <c r="S521" s="4"/>
      <c r="T521" s="9"/>
      <c r="U521" s="4"/>
      <c r="V521" s="9"/>
      <c r="W521" s="4"/>
      <c r="X521" s="9"/>
      <c r="Y521" s="4"/>
      <c r="Z521" s="9"/>
      <c r="AA521" s="4"/>
      <c r="AB521" s="9"/>
      <c r="AC521" s="4"/>
      <c r="AD521" s="9"/>
      <c r="AE521" s="4"/>
      <c r="AF521" s="9"/>
      <c r="AG521" s="4"/>
      <c r="AH521" s="9"/>
      <c r="AI521" s="4"/>
      <c r="AJ521" s="9"/>
      <c r="AM521"/>
      <c r="AP521"/>
    </row>
    <row r="522" spans="1:42" x14ac:dyDescent="0.25">
      <c r="A522" s="4"/>
      <c r="B522" s="9"/>
      <c r="C522" s="4"/>
      <c r="D522" s="9"/>
      <c r="E522" s="4"/>
      <c r="F522" s="9"/>
      <c r="G522" s="4"/>
      <c r="H522" s="9"/>
      <c r="I522" s="4"/>
      <c r="J522" s="9"/>
      <c r="K522" s="4"/>
      <c r="L522" s="9"/>
      <c r="M522" s="4"/>
      <c r="N522" s="9"/>
      <c r="O522" s="4"/>
      <c r="P522" s="9"/>
      <c r="Q522" s="4"/>
      <c r="R522" s="9"/>
      <c r="S522" s="4"/>
      <c r="T522" s="9"/>
      <c r="U522" s="4"/>
      <c r="V522" s="9"/>
      <c r="W522" s="4"/>
      <c r="X522" s="9"/>
      <c r="Y522" s="4"/>
      <c r="Z522" s="9"/>
      <c r="AA522" s="4"/>
      <c r="AB522" s="9"/>
      <c r="AC522" s="4"/>
      <c r="AD522" s="9"/>
      <c r="AE522" s="4"/>
      <c r="AF522" s="9"/>
      <c r="AG522" s="4"/>
      <c r="AH522" s="9"/>
      <c r="AI522" s="4"/>
      <c r="AJ522" s="9"/>
      <c r="AM522"/>
      <c r="AP522"/>
    </row>
    <row r="523" spans="1:42" x14ac:dyDescent="0.25">
      <c r="A523" s="4"/>
      <c r="B523" s="9"/>
      <c r="C523" s="4"/>
      <c r="D523" s="9"/>
      <c r="E523" s="4"/>
      <c r="F523" s="9"/>
      <c r="G523" s="4"/>
      <c r="H523" s="9"/>
      <c r="I523" s="4"/>
      <c r="J523" s="9"/>
      <c r="K523" s="4"/>
      <c r="L523" s="9"/>
      <c r="M523" s="4"/>
      <c r="N523" s="9"/>
      <c r="O523" s="4"/>
      <c r="P523" s="9"/>
      <c r="Q523" s="4"/>
      <c r="R523" s="9"/>
      <c r="S523" s="4"/>
      <c r="T523" s="9"/>
      <c r="U523" s="4"/>
      <c r="V523" s="9"/>
      <c r="W523" s="4"/>
      <c r="X523" s="9"/>
      <c r="Y523" s="4"/>
      <c r="Z523" s="9"/>
      <c r="AA523" s="4"/>
      <c r="AB523" s="9"/>
      <c r="AC523" s="4"/>
      <c r="AD523" s="9"/>
      <c r="AE523" s="4"/>
      <c r="AF523" s="9"/>
      <c r="AG523" s="4"/>
      <c r="AH523" s="9"/>
      <c r="AI523" s="4"/>
      <c r="AJ523" s="9"/>
      <c r="AM523"/>
      <c r="AP523"/>
    </row>
    <row r="524" spans="1:42" x14ac:dyDescent="0.25">
      <c r="A524" s="4"/>
      <c r="B524" s="9"/>
      <c r="C524" s="4"/>
      <c r="D524" s="9"/>
      <c r="E524" s="4"/>
      <c r="F524" s="9"/>
      <c r="G524" s="4"/>
      <c r="H524" s="9"/>
      <c r="I524" s="4"/>
      <c r="J524" s="9"/>
      <c r="K524" s="4"/>
      <c r="L524" s="9"/>
      <c r="M524" s="4"/>
      <c r="N524" s="9"/>
      <c r="O524" s="4"/>
      <c r="P524" s="9"/>
      <c r="Q524" s="4"/>
      <c r="R524" s="9"/>
      <c r="S524" s="4"/>
      <c r="T524" s="9"/>
      <c r="U524" s="4"/>
      <c r="V524" s="9"/>
      <c r="W524" s="4"/>
      <c r="X524" s="9"/>
      <c r="Y524" s="4"/>
      <c r="Z524" s="9"/>
      <c r="AA524" s="4"/>
      <c r="AB524" s="9"/>
      <c r="AC524" s="4"/>
      <c r="AD524" s="9"/>
      <c r="AE524" s="4"/>
      <c r="AF524" s="9"/>
      <c r="AG524" s="4"/>
      <c r="AH524" s="9"/>
      <c r="AI524" s="4"/>
      <c r="AJ524" s="9"/>
      <c r="AM524"/>
      <c r="AP524"/>
    </row>
    <row r="525" spans="1:42" x14ac:dyDescent="0.25">
      <c r="A525" s="4"/>
      <c r="B525" s="9"/>
      <c r="C525" s="4"/>
      <c r="D525" s="9"/>
      <c r="E525" s="4"/>
      <c r="F525" s="9"/>
      <c r="G525" s="4"/>
      <c r="H525" s="9"/>
      <c r="I525" s="4"/>
      <c r="J525" s="9"/>
      <c r="K525" s="4"/>
      <c r="L525" s="9"/>
      <c r="M525" s="4"/>
      <c r="N525" s="9"/>
      <c r="O525" s="4"/>
      <c r="P525" s="9"/>
      <c r="Q525" s="4"/>
      <c r="R525" s="9"/>
      <c r="S525" s="4"/>
      <c r="T525" s="9"/>
      <c r="U525" s="4"/>
      <c r="V525" s="9"/>
      <c r="W525" s="4"/>
      <c r="X525" s="9"/>
      <c r="Y525" s="4"/>
      <c r="Z525" s="9"/>
      <c r="AA525" s="4"/>
      <c r="AB525" s="9"/>
      <c r="AC525" s="4"/>
      <c r="AD525" s="9"/>
      <c r="AE525" s="4"/>
      <c r="AF525" s="9"/>
      <c r="AG525" s="4"/>
      <c r="AH525" s="9"/>
      <c r="AI525" s="4"/>
      <c r="AJ525" s="9"/>
      <c r="AM525"/>
      <c r="AP525"/>
    </row>
    <row r="526" spans="1:42" x14ac:dyDescent="0.25">
      <c r="A526" s="4"/>
      <c r="B526" s="9"/>
      <c r="C526" s="4"/>
      <c r="D526" s="9"/>
      <c r="E526" s="4"/>
      <c r="F526" s="9"/>
      <c r="G526" s="4"/>
      <c r="H526" s="9"/>
      <c r="I526" s="4"/>
      <c r="J526" s="9"/>
      <c r="K526" s="4"/>
      <c r="L526" s="9"/>
      <c r="M526" s="4"/>
      <c r="N526" s="9"/>
      <c r="O526" s="4"/>
      <c r="P526" s="9"/>
      <c r="Q526" s="4"/>
      <c r="R526" s="9"/>
      <c r="S526" s="4"/>
      <c r="T526" s="9"/>
      <c r="U526" s="4"/>
      <c r="V526" s="9"/>
      <c r="W526" s="4"/>
      <c r="X526" s="9"/>
      <c r="Y526" s="4"/>
      <c r="Z526" s="9"/>
      <c r="AA526" s="4"/>
      <c r="AB526" s="9"/>
      <c r="AC526" s="4"/>
      <c r="AD526" s="9"/>
      <c r="AE526" s="4"/>
      <c r="AF526" s="9"/>
      <c r="AG526" s="4"/>
      <c r="AH526" s="9"/>
      <c r="AI526" s="4"/>
      <c r="AJ526" s="9"/>
      <c r="AM526"/>
      <c r="AP526"/>
    </row>
    <row r="527" spans="1:42" x14ac:dyDescent="0.25">
      <c r="A527" s="4"/>
      <c r="B527" s="9"/>
      <c r="C527" s="4"/>
      <c r="D527" s="9"/>
      <c r="E527" s="4"/>
      <c r="F527" s="9"/>
      <c r="G527" s="4"/>
      <c r="H527" s="9"/>
      <c r="I527" s="4"/>
      <c r="J527" s="9"/>
      <c r="K527" s="4"/>
      <c r="L527" s="9"/>
      <c r="M527" s="4"/>
      <c r="N527" s="9"/>
      <c r="O527" s="4"/>
      <c r="P527" s="9"/>
      <c r="Q527" s="4"/>
      <c r="R527" s="9"/>
      <c r="S527" s="4"/>
      <c r="T527" s="9"/>
      <c r="U527" s="4"/>
      <c r="V527" s="9"/>
      <c r="W527" s="4"/>
      <c r="X527" s="9"/>
      <c r="Y527" s="4"/>
      <c r="Z527" s="9"/>
      <c r="AA527" s="4"/>
      <c r="AB527" s="9"/>
      <c r="AC527" s="4"/>
      <c r="AD527" s="9"/>
      <c r="AE527" s="4"/>
      <c r="AF527" s="9"/>
      <c r="AG527" s="4"/>
      <c r="AH527" s="9"/>
      <c r="AI527" s="4"/>
      <c r="AJ527" s="9"/>
      <c r="AM527"/>
      <c r="AP527"/>
    </row>
    <row r="528" spans="1:42" x14ac:dyDescent="0.25">
      <c r="A528" s="4"/>
      <c r="B528" s="9"/>
      <c r="C528" s="4"/>
      <c r="D528" s="9"/>
      <c r="E528" s="4"/>
      <c r="F528" s="9"/>
      <c r="G528" s="4"/>
      <c r="H528" s="9"/>
      <c r="I528" s="4"/>
      <c r="J528" s="9"/>
      <c r="K528" s="4"/>
      <c r="L528" s="9"/>
      <c r="M528" s="4"/>
      <c r="N528" s="9"/>
      <c r="O528" s="4"/>
      <c r="P528" s="9"/>
      <c r="Q528" s="4"/>
      <c r="R528" s="9"/>
      <c r="S528" s="4"/>
      <c r="T528" s="9"/>
      <c r="U528" s="4"/>
      <c r="V528" s="9"/>
      <c r="W528" s="4"/>
      <c r="X528" s="9"/>
      <c r="Y528" s="4"/>
      <c r="Z528" s="9"/>
      <c r="AA528" s="4"/>
      <c r="AB528" s="9"/>
      <c r="AC528" s="4"/>
      <c r="AD528" s="9"/>
      <c r="AE528" s="4"/>
      <c r="AF528" s="9"/>
      <c r="AG528" s="4"/>
      <c r="AH528" s="9"/>
      <c r="AI528" s="4"/>
      <c r="AJ528" s="9"/>
      <c r="AM528"/>
      <c r="AP528"/>
    </row>
    <row r="529" spans="1:42" x14ac:dyDescent="0.25">
      <c r="A529" s="4"/>
      <c r="B529" s="9"/>
      <c r="C529" s="4"/>
      <c r="D529" s="9"/>
      <c r="E529" s="4"/>
      <c r="F529" s="9"/>
      <c r="G529" s="4"/>
      <c r="H529" s="9"/>
      <c r="I529" s="4"/>
      <c r="J529" s="9"/>
      <c r="K529" s="4"/>
      <c r="L529" s="9"/>
      <c r="M529" s="4"/>
      <c r="N529" s="9"/>
      <c r="O529" s="4"/>
      <c r="P529" s="9"/>
      <c r="Q529" s="4"/>
      <c r="R529" s="9"/>
      <c r="S529" s="4"/>
      <c r="T529" s="9"/>
      <c r="U529" s="4"/>
      <c r="V529" s="9"/>
      <c r="W529" s="4"/>
      <c r="X529" s="9"/>
      <c r="Y529" s="4"/>
      <c r="Z529" s="9"/>
      <c r="AA529" s="4"/>
      <c r="AB529" s="9"/>
      <c r="AC529" s="4"/>
      <c r="AD529" s="9"/>
      <c r="AE529" s="4"/>
      <c r="AF529" s="9"/>
      <c r="AG529" s="4"/>
      <c r="AH529" s="9"/>
      <c r="AI529" s="4"/>
      <c r="AJ529" s="9"/>
      <c r="AM529"/>
      <c r="AP529"/>
    </row>
    <row r="530" spans="1:42" x14ac:dyDescent="0.25">
      <c r="A530" s="4"/>
      <c r="B530" s="9"/>
      <c r="C530" s="4"/>
      <c r="D530" s="9"/>
      <c r="E530" s="4"/>
      <c r="F530" s="9"/>
      <c r="G530" s="4"/>
      <c r="H530" s="9"/>
      <c r="I530" s="4"/>
      <c r="J530" s="9"/>
      <c r="K530" s="4"/>
      <c r="L530" s="9"/>
      <c r="M530" s="4"/>
      <c r="N530" s="9"/>
      <c r="O530" s="4"/>
      <c r="P530" s="9"/>
      <c r="Q530" s="4"/>
      <c r="R530" s="9"/>
      <c r="S530" s="4"/>
      <c r="T530" s="9"/>
      <c r="U530" s="4"/>
      <c r="V530" s="9"/>
      <c r="W530" s="4"/>
      <c r="X530" s="9"/>
      <c r="Y530" s="4"/>
      <c r="Z530" s="9"/>
      <c r="AA530" s="4"/>
      <c r="AB530" s="9"/>
      <c r="AC530" s="4"/>
      <c r="AD530" s="9"/>
      <c r="AE530" s="4"/>
      <c r="AF530" s="9"/>
      <c r="AG530" s="4"/>
      <c r="AH530" s="9"/>
      <c r="AI530" s="4"/>
      <c r="AJ530" s="9"/>
      <c r="AM530"/>
      <c r="AP530"/>
    </row>
    <row r="531" spans="1:42" x14ac:dyDescent="0.25">
      <c r="A531" s="4"/>
      <c r="B531" s="9"/>
      <c r="C531" s="4"/>
      <c r="D531" s="9"/>
      <c r="E531" s="4"/>
      <c r="F531" s="9"/>
      <c r="G531" s="4"/>
      <c r="H531" s="9"/>
      <c r="I531" s="4"/>
      <c r="J531" s="9"/>
      <c r="K531" s="4"/>
      <c r="L531" s="9"/>
      <c r="M531" s="4"/>
      <c r="N531" s="9"/>
      <c r="O531" s="4"/>
      <c r="P531" s="9"/>
      <c r="Q531" s="4"/>
      <c r="R531" s="9"/>
      <c r="S531" s="4"/>
      <c r="T531" s="9"/>
      <c r="U531" s="4"/>
      <c r="V531" s="9"/>
      <c r="W531" s="4"/>
      <c r="X531" s="9"/>
      <c r="Y531" s="4"/>
      <c r="Z531" s="9"/>
      <c r="AA531" s="4"/>
      <c r="AB531" s="9"/>
      <c r="AC531" s="4"/>
      <c r="AD531" s="9"/>
      <c r="AE531" s="4"/>
      <c r="AF531" s="9"/>
      <c r="AG531" s="4"/>
      <c r="AH531" s="9"/>
      <c r="AI531" s="4"/>
      <c r="AJ531" s="9"/>
      <c r="AM531"/>
      <c r="AP531"/>
    </row>
    <row r="532" spans="1:42" x14ac:dyDescent="0.25">
      <c r="A532" s="4"/>
      <c r="B532" s="9"/>
      <c r="C532" s="4"/>
      <c r="D532" s="9"/>
      <c r="E532" s="4"/>
      <c r="F532" s="9"/>
      <c r="G532" s="4"/>
      <c r="H532" s="9"/>
      <c r="I532" s="4"/>
      <c r="J532" s="9"/>
      <c r="K532" s="4"/>
      <c r="L532" s="9"/>
      <c r="M532" s="4"/>
      <c r="N532" s="9"/>
      <c r="O532" s="4"/>
      <c r="P532" s="9"/>
      <c r="Q532" s="4"/>
      <c r="R532" s="9"/>
      <c r="S532" s="4"/>
      <c r="T532" s="9"/>
      <c r="U532" s="4"/>
      <c r="V532" s="9"/>
      <c r="W532" s="4"/>
      <c r="X532" s="9"/>
      <c r="Y532" s="4"/>
      <c r="Z532" s="9"/>
      <c r="AA532" s="4"/>
      <c r="AB532" s="9"/>
      <c r="AC532" s="4"/>
      <c r="AD532" s="9"/>
      <c r="AE532" s="4"/>
      <c r="AF532" s="9"/>
      <c r="AG532" s="4"/>
      <c r="AH532" s="9"/>
      <c r="AI532" s="4"/>
      <c r="AJ532" s="9"/>
      <c r="AM532"/>
      <c r="AP532"/>
    </row>
    <row r="533" spans="1:42" x14ac:dyDescent="0.25">
      <c r="A533" s="4"/>
      <c r="B533" s="9"/>
      <c r="C533" s="4"/>
      <c r="D533" s="9"/>
      <c r="E533" s="4"/>
      <c r="F533" s="9"/>
      <c r="G533" s="4"/>
      <c r="H533" s="9"/>
      <c r="I533" s="4"/>
      <c r="J533" s="9"/>
      <c r="K533" s="4"/>
      <c r="L533" s="9"/>
      <c r="M533" s="4"/>
      <c r="N533" s="9"/>
      <c r="O533" s="4"/>
      <c r="P533" s="9"/>
      <c r="Q533" s="4"/>
      <c r="R533" s="9"/>
      <c r="S533" s="4"/>
      <c r="T533" s="9"/>
      <c r="U533" s="4"/>
      <c r="V533" s="9"/>
      <c r="W533" s="4"/>
      <c r="X533" s="9"/>
      <c r="Y533" s="4"/>
      <c r="Z533" s="9"/>
      <c r="AA533" s="4"/>
      <c r="AB533" s="9"/>
      <c r="AC533" s="4"/>
      <c r="AD533" s="9"/>
      <c r="AE533" s="4"/>
      <c r="AF533" s="9"/>
      <c r="AG533" s="4"/>
      <c r="AH533" s="9"/>
      <c r="AI533" s="4"/>
      <c r="AJ533" s="9"/>
      <c r="AM533"/>
      <c r="AP533"/>
    </row>
    <row r="534" spans="1:42" x14ac:dyDescent="0.25">
      <c r="A534" s="4"/>
      <c r="B534" s="9"/>
      <c r="C534" s="4"/>
      <c r="D534" s="9"/>
      <c r="E534" s="4"/>
      <c r="F534" s="9"/>
      <c r="G534" s="4"/>
      <c r="H534" s="9"/>
      <c r="I534" s="4"/>
      <c r="J534" s="9"/>
      <c r="K534" s="4"/>
      <c r="L534" s="9"/>
      <c r="M534" s="4"/>
      <c r="N534" s="9"/>
      <c r="O534" s="4"/>
      <c r="P534" s="9"/>
      <c r="Q534" s="4"/>
      <c r="R534" s="9"/>
      <c r="S534" s="4"/>
      <c r="T534" s="9"/>
      <c r="U534" s="4"/>
      <c r="V534" s="9"/>
      <c r="W534" s="4"/>
      <c r="X534" s="9"/>
      <c r="Y534" s="4"/>
      <c r="Z534" s="9"/>
      <c r="AA534" s="4"/>
      <c r="AB534" s="9"/>
      <c r="AC534" s="4"/>
      <c r="AD534" s="9"/>
      <c r="AE534" s="4"/>
      <c r="AF534" s="9"/>
      <c r="AG534" s="4"/>
      <c r="AH534" s="9"/>
      <c r="AI534" s="4"/>
      <c r="AJ534" s="9"/>
      <c r="AM534"/>
      <c r="AP534"/>
    </row>
    <row r="535" spans="1:42" x14ac:dyDescent="0.25">
      <c r="A535" s="4"/>
      <c r="B535" s="9"/>
      <c r="C535" s="4"/>
      <c r="D535" s="9"/>
      <c r="E535" s="4"/>
      <c r="F535" s="9"/>
      <c r="G535" s="4"/>
      <c r="H535" s="9"/>
      <c r="I535" s="4"/>
      <c r="J535" s="9"/>
      <c r="K535" s="4"/>
      <c r="L535" s="9"/>
      <c r="M535" s="4"/>
      <c r="N535" s="9"/>
      <c r="O535" s="4"/>
      <c r="P535" s="9"/>
      <c r="Q535" s="4"/>
      <c r="R535" s="9"/>
      <c r="S535" s="4"/>
      <c r="T535" s="9"/>
      <c r="U535" s="4"/>
      <c r="V535" s="9"/>
      <c r="W535" s="4"/>
      <c r="X535" s="9"/>
      <c r="Y535" s="4"/>
      <c r="Z535" s="9"/>
      <c r="AA535" s="4"/>
      <c r="AB535" s="9"/>
      <c r="AC535" s="4"/>
      <c r="AD535" s="9"/>
      <c r="AE535" s="4"/>
      <c r="AF535" s="9"/>
      <c r="AG535" s="4"/>
      <c r="AH535" s="9"/>
      <c r="AI535" s="4"/>
      <c r="AJ535" s="9"/>
      <c r="AM535"/>
      <c r="AP535"/>
    </row>
    <row r="536" spans="1:42" x14ac:dyDescent="0.25">
      <c r="A536" s="4"/>
      <c r="B536" s="9"/>
      <c r="C536" s="4"/>
      <c r="D536" s="9"/>
      <c r="E536" s="4"/>
      <c r="F536" s="9"/>
      <c r="G536" s="4"/>
      <c r="H536" s="9"/>
      <c r="I536" s="4"/>
      <c r="J536" s="9"/>
      <c r="K536" s="4"/>
      <c r="L536" s="9"/>
      <c r="M536" s="4"/>
      <c r="N536" s="9"/>
      <c r="O536" s="4"/>
      <c r="P536" s="9"/>
      <c r="Q536" s="4"/>
      <c r="R536" s="9"/>
      <c r="S536" s="4"/>
      <c r="T536" s="9"/>
      <c r="U536" s="4"/>
      <c r="V536" s="9"/>
      <c r="W536" s="4"/>
      <c r="X536" s="9"/>
      <c r="Y536" s="4"/>
      <c r="Z536" s="9"/>
      <c r="AA536" s="4"/>
      <c r="AB536" s="9"/>
      <c r="AC536" s="4"/>
      <c r="AD536" s="9"/>
      <c r="AE536" s="4"/>
      <c r="AF536" s="9"/>
      <c r="AG536" s="4"/>
      <c r="AH536" s="9"/>
      <c r="AI536" s="4"/>
      <c r="AJ536" s="9"/>
      <c r="AM536"/>
      <c r="AP536"/>
    </row>
    <row r="537" spans="1:42" x14ac:dyDescent="0.25">
      <c r="A537" s="4"/>
      <c r="B537" s="9"/>
      <c r="C537" s="4"/>
      <c r="D537" s="9"/>
      <c r="E537" s="4"/>
      <c r="F537" s="9"/>
      <c r="G537" s="4"/>
      <c r="H537" s="9"/>
      <c r="I537" s="4"/>
      <c r="J537" s="9"/>
      <c r="K537" s="4"/>
      <c r="L537" s="9"/>
      <c r="M537" s="4"/>
      <c r="N537" s="9"/>
      <c r="O537" s="4"/>
      <c r="P537" s="9"/>
      <c r="Q537" s="4"/>
      <c r="R537" s="9"/>
      <c r="S537" s="4"/>
      <c r="T537" s="9"/>
      <c r="U537" s="4"/>
      <c r="V537" s="9"/>
      <c r="W537" s="4"/>
      <c r="X537" s="9"/>
      <c r="Y537" s="4"/>
      <c r="Z537" s="9"/>
      <c r="AA537" s="4"/>
      <c r="AB537" s="9"/>
      <c r="AC537" s="4"/>
      <c r="AD537" s="9"/>
      <c r="AE537" s="4"/>
      <c r="AF537" s="9"/>
      <c r="AG537" s="4"/>
      <c r="AH537" s="9"/>
      <c r="AI537" s="4"/>
      <c r="AJ537" s="9"/>
      <c r="AM537"/>
      <c r="AP537"/>
    </row>
    <row r="538" spans="1:42" x14ac:dyDescent="0.25">
      <c r="A538" s="4"/>
      <c r="B538" s="9"/>
      <c r="C538" s="4"/>
      <c r="D538" s="9"/>
      <c r="E538" s="4"/>
      <c r="F538" s="9"/>
      <c r="G538" s="4"/>
      <c r="H538" s="9"/>
      <c r="I538" s="4"/>
      <c r="J538" s="9"/>
      <c r="K538" s="4"/>
      <c r="L538" s="9"/>
      <c r="M538" s="4"/>
      <c r="N538" s="9"/>
      <c r="O538" s="4"/>
      <c r="P538" s="9"/>
      <c r="Q538" s="4"/>
      <c r="R538" s="9"/>
      <c r="S538" s="4"/>
      <c r="T538" s="9"/>
      <c r="U538" s="4"/>
      <c r="V538" s="9"/>
      <c r="W538" s="4"/>
      <c r="X538" s="9"/>
      <c r="Y538" s="4"/>
      <c r="Z538" s="9"/>
      <c r="AA538" s="4"/>
      <c r="AB538" s="9"/>
      <c r="AC538" s="4"/>
      <c r="AD538" s="9"/>
      <c r="AE538" s="4"/>
      <c r="AF538" s="9"/>
      <c r="AG538" s="4"/>
      <c r="AH538" s="9"/>
      <c r="AI538" s="4"/>
      <c r="AJ538" s="9"/>
      <c r="AM538"/>
      <c r="AP538"/>
    </row>
    <row r="539" spans="1:42" x14ac:dyDescent="0.25">
      <c r="A539" s="4"/>
      <c r="B539" s="9"/>
      <c r="C539" s="4"/>
      <c r="D539" s="9"/>
      <c r="E539" s="4"/>
      <c r="F539" s="9"/>
      <c r="G539" s="4"/>
      <c r="H539" s="9"/>
      <c r="I539" s="4"/>
      <c r="J539" s="9"/>
      <c r="K539" s="4"/>
      <c r="L539" s="9"/>
      <c r="M539" s="4"/>
      <c r="N539" s="9"/>
      <c r="O539" s="4"/>
      <c r="P539" s="9"/>
      <c r="Q539" s="4"/>
      <c r="R539" s="9"/>
      <c r="S539" s="4"/>
      <c r="T539" s="9"/>
      <c r="U539" s="4"/>
      <c r="V539" s="9"/>
      <c r="W539" s="4"/>
      <c r="X539" s="9"/>
      <c r="Y539" s="4"/>
      <c r="Z539" s="9"/>
      <c r="AA539" s="4"/>
      <c r="AB539" s="9"/>
      <c r="AC539" s="4"/>
      <c r="AD539" s="9"/>
      <c r="AE539" s="4"/>
      <c r="AF539" s="9"/>
      <c r="AG539" s="4"/>
      <c r="AH539" s="9"/>
      <c r="AI539" s="4"/>
      <c r="AJ539" s="9"/>
      <c r="AM539"/>
      <c r="AP539"/>
    </row>
    <row r="540" spans="1:42" x14ac:dyDescent="0.25">
      <c r="A540" s="4"/>
      <c r="B540" s="9"/>
      <c r="C540" s="4"/>
      <c r="D540" s="9"/>
      <c r="E540" s="4"/>
      <c r="F540" s="9"/>
      <c r="G540" s="4"/>
      <c r="H540" s="9"/>
      <c r="I540" s="4"/>
      <c r="J540" s="9"/>
      <c r="K540" s="4"/>
      <c r="L540" s="9"/>
      <c r="M540" s="4"/>
      <c r="N540" s="9"/>
      <c r="O540" s="4"/>
      <c r="P540" s="9"/>
      <c r="Q540" s="4"/>
      <c r="R540" s="9"/>
      <c r="S540" s="4"/>
      <c r="T540" s="9"/>
      <c r="U540" s="4"/>
      <c r="V540" s="9"/>
      <c r="W540" s="4"/>
      <c r="X540" s="9"/>
      <c r="Y540" s="4"/>
      <c r="Z540" s="9"/>
      <c r="AA540" s="4"/>
      <c r="AB540" s="9"/>
      <c r="AC540" s="4"/>
      <c r="AD540" s="9"/>
      <c r="AE540" s="4"/>
      <c r="AF540" s="9"/>
      <c r="AG540" s="4"/>
      <c r="AH540" s="9"/>
      <c r="AI540" s="4"/>
      <c r="AJ540" s="9"/>
      <c r="AM540"/>
      <c r="AP540"/>
    </row>
    <row r="541" spans="1:42" x14ac:dyDescent="0.25">
      <c r="A541" s="4"/>
      <c r="B541" s="9"/>
      <c r="C541" s="4"/>
      <c r="D541" s="9"/>
      <c r="E541" s="4"/>
      <c r="F541" s="9"/>
      <c r="G541" s="4"/>
      <c r="H541" s="9"/>
      <c r="I541" s="4"/>
      <c r="J541" s="9"/>
      <c r="K541" s="4"/>
      <c r="L541" s="9"/>
      <c r="M541" s="4"/>
      <c r="N541" s="9"/>
      <c r="O541" s="4"/>
      <c r="P541" s="9"/>
      <c r="Q541" s="4"/>
      <c r="R541" s="9"/>
      <c r="S541" s="4"/>
      <c r="T541" s="9"/>
      <c r="U541" s="4"/>
      <c r="V541" s="9"/>
      <c r="W541" s="4"/>
      <c r="X541" s="9"/>
      <c r="Y541" s="4"/>
      <c r="Z541" s="9"/>
      <c r="AA541" s="4"/>
      <c r="AB541" s="9"/>
      <c r="AC541" s="4"/>
      <c r="AD541" s="9"/>
      <c r="AE541" s="4"/>
      <c r="AF541" s="9"/>
      <c r="AG541" s="4"/>
      <c r="AH541" s="9"/>
      <c r="AI541" s="4"/>
      <c r="AJ541" s="9"/>
      <c r="AM541"/>
      <c r="AP541"/>
    </row>
    <row r="542" spans="1:42" x14ac:dyDescent="0.25">
      <c r="A542" s="4"/>
      <c r="B542" s="9"/>
      <c r="C542" s="4"/>
      <c r="D542" s="9"/>
      <c r="E542" s="4"/>
      <c r="F542" s="9"/>
      <c r="G542" s="4"/>
      <c r="H542" s="9"/>
      <c r="I542" s="4"/>
      <c r="J542" s="9"/>
      <c r="K542" s="4"/>
      <c r="L542" s="9"/>
      <c r="M542" s="4"/>
      <c r="N542" s="9"/>
      <c r="O542" s="4"/>
      <c r="P542" s="9"/>
      <c r="Q542" s="4"/>
      <c r="R542" s="9"/>
      <c r="S542" s="4"/>
      <c r="T542" s="9"/>
      <c r="U542" s="4"/>
      <c r="V542" s="9"/>
      <c r="W542" s="4"/>
      <c r="X542" s="9"/>
      <c r="Y542" s="4"/>
      <c r="Z542" s="9"/>
      <c r="AA542" s="4"/>
      <c r="AB542" s="9"/>
      <c r="AC542" s="4"/>
      <c r="AD542" s="9"/>
      <c r="AE542" s="4"/>
      <c r="AF542" s="9"/>
      <c r="AG542" s="4"/>
      <c r="AH542" s="9"/>
      <c r="AI542" s="4"/>
      <c r="AJ542" s="9"/>
      <c r="AM542"/>
      <c r="AP542"/>
    </row>
    <row r="543" spans="1:42" x14ac:dyDescent="0.25">
      <c r="A543" s="4"/>
      <c r="B543" s="9"/>
      <c r="C543" s="4"/>
      <c r="D543" s="9"/>
      <c r="E543" s="4"/>
      <c r="F543" s="9"/>
      <c r="G543" s="4"/>
      <c r="H543" s="9"/>
      <c r="I543" s="4"/>
      <c r="J543" s="9"/>
      <c r="K543" s="4"/>
      <c r="L543" s="9"/>
      <c r="M543" s="4"/>
      <c r="N543" s="9"/>
      <c r="O543" s="4"/>
      <c r="P543" s="9"/>
      <c r="Q543" s="4"/>
      <c r="R543" s="9"/>
      <c r="S543" s="4"/>
      <c r="T543" s="9"/>
      <c r="U543" s="4"/>
      <c r="V543" s="9"/>
      <c r="W543" s="4"/>
      <c r="X543" s="9"/>
      <c r="Y543" s="4"/>
      <c r="Z543" s="9"/>
      <c r="AA543" s="4"/>
      <c r="AB543" s="9"/>
      <c r="AC543" s="4"/>
      <c r="AD543" s="9"/>
      <c r="AE543" s="4"/>
      <c r="AF543" s="9"/>
      <c r="AG543" s="4"/>
      <c r="AH543" s="9"/>
      <c r="AI543" s="4"/>
      <c r="AJ543" s="9"/>
      <c r="AM543"/>
      <c r="AP543"/>
    </row>
    <row r="544" spans="1:42" x14ac:dyDescent="0.25">
      <c r="A544" s="4"/>
      <c r="B544" s="9"/>
      <c r="C544" s="4"/>
      <c r="D544" s="9"/>
      <c r="E544" s="4"/>
      <c r="F544" s="9"/>
      <c r="G544" s="4"/>
      <c r="H544" s="9"/>
      <c r="I544" s="4"/>
      <c r="J544" s="9"/>
      <c r="K544" s="4"/>
      <c r="L544" s="9"/>
      <c r="M544" s="4"/>
      <c r="N544" s="9"/>
      <c r="O544" s="4"/>
      <c r="P544" s="9"/>
      <c r="Q544" s="4"/>
      <c r="R544" s="9"/>
      <c r="S544" s="4"/>
      <c r="T544" s="9"/>
      <c r="U544" s="4"/>
      <c r="V544" s="9"/>
      <c r="W544" s="4"/>
      <c r="X544" s="9"/>
      <c r="Y544" s="4"/>
      <c r="Z544" s="9"/>
      <c r="AA544" s="4"/>
      <c r="AB544" s="9"/>
      <c r="AC544" s="4"/>
      <c r="AD544" s="9"/>
      <c r="AE544" s="4"/>
      <c r="AF544" s="9"/>
      <c r="AG544" s="4"/>
      <c r="AH544" s="9"/>
      <c r="AI544" s="4"/>
      <c r="AJ544" s="9"/>
      <c r="AM544"/>
      <c r="AP544"/>
    </row>
    <row r="545" spans="1:42" x14ac:dyDescent="0.25">
      <c r="A545" s="4"/>
      <c r="B545" s="9"/>
      <c r="C545" s="4"/>
      <c r="D545" s="9"/>
      <c r="E545" s="4"/>
      <c r="F545" s="9"/>
      <c r="G545" s="4"/>
      <c r="H545" s="9"/>
      <c r="I545" s="4"/>
      <c r="J545" s="9"/>
      <c r="K545" s="4"/>
      <c r="L545" s="9"/>
      <c r="M545" s="4"/>
      <c r="N545" s="9"/>
      <c r="O545" s="4"/>
      <c r="P545" s="9"/>
      <c r="Q545" s="4"/>
      <c r="R545" s="9"/>
      <c r="S545" s="4"/>
      <c r="T545" s="9"/>
      <c r="U545" s="4"/>
      <c r="V545" s="9"/>
      <c r="W545" s="4"/>
      <c r="X545" s="9"/>
      <c r="Y545" s="4"/>
      <c r="Z545" s="9"/>
      <c r="AA545" s="4"/>
      <c r="AB545" s="9"/>
      <c r="AC545" s="4"/>
      <c r="AD545" s="9"/>
      <c r="AE545" s="4"/>
      <c r="AF545" s="9"/>
      <c r="AG545" s="4"/>
      <c r="AH545" s="9"/>
      <c r="AI545" s="4"/>
      <c r="AJ545" s="9"/>
      <c r="AM545"/>
      <c r="AP545"/>
    </row>
    <row r="546" spans="1:42" x14ac:dyDescent="0.25">
      <c r="A546" s="4"/>
      <c r="B546" s="9"/>
      <c r="C546" s="4"/>
      <c r="D546" s="9"/>
      <c r="E546" s="4"/>
      <c r="F546" s="9"/>
      <c r="G546" s="4"/>
      <c r="H546" s="9"/>
      <c r="I546" s="4"/>
      <c r="J546" s="9"/>
      <c r="K546" s="4"/>
      <c r="L546" s="9"/>
      <c r="M546" s="4"/>
      <c r="N546" s="9"/>
      <c r="O546" s="4"/>
      <c r="P546" s="9"/>
      <c r="Q546" s="4"/>
      <c r="R546" s="9"/>
      <c r="S546" s="4"/>
      <c r="T546" s="9"/>
      <c r="U546" s="4"/>
      <c r="V546" s="9"/>
      <c r="W546" s="4"/>
      <c r="X546" s="9"/>
      <c r="Y546" s="4"/>
      <c r="Z546" s="9"/>
      <c r="AA546" s="4"/>
      <c r="AB546" s="9"/>
      <c r="AC546" s="4"/>
      <c r="AD546" s="9"/>
      <c r="AE546" s="4"/>
      <c r="AF546" s="9"/>
      <c r="AG546" s="4"/>
      <c r="AH546" s="9"/>
      <c r="AI546" s="4"/>
      <c r="AJ546" s="9"/>
      <c r="AM546"/>
      <c r="AP546"/>
    </row>
    <row r="547" spans="1:42" x14ac:dyDescent="0.25">
      <c r="A547" s="4"/>
      <c r="B547" s="9"/>
      <c r="C547" s="4"/>
      <c r="D547" s="9"/>
      <c r="E547" s="4"/>
      <c r="F547" s="9"/>
      <c r="G547" s="4"/>
      <c r="H547" s="9"/>
      <c r="I547" s="4"/>
      <c r="J547" s="9"/>
      <c r="K547" s="4"/>
      <c r="L547" s="9"/>
      <c r="M547" s="4"/>
      <c r="N547" s="9"/>
      <c r="O547" s="4"/>
      <c r="P547" s="9"/>
      <c r="Q547" s="4"/>
      <c r="R547" s="9"/>
      <c r="S547" s="4"/>
      <c r="T547" s="9"/>
      <c r="U547" s="4"/>
      <c r="V547" s="9"/>
      <c r="W547" s="4"/>
      <c r="X547" s="9"/>
      <c r="Y547" s="4"/>
      <c r="Z547" s="9"/>
      <c r="AA547" s="4"/>
      <c r="AB547" s="9"/>
      <c r="AC547" s="4"/>
      <c r="AD547" s="9"/>
      <c r="AE547" s="4"/>
      <c r="AF547" s="9"/>
      <c r="AG547" s="4"/>
      <c r="AH547" s="9"/>
      <c r="AI547" s="4"/>
      <c r="AJ547" s="9"/>
      <c r="AM547"/>
      <c r="AP547"/>
    </row>
    <row r="548" spans="1:42" x14ac:dyDescent="0.25">
      <c r="A548" s="4"/>
      <c r="B548" s="9"/>
      <c r="C548" s="4"/>
      <c r="D548" s="9"/>
      <c r="E548" s="4"/>
      <c r="F548" s="9"/>
      <c r="G548" s="4"/>
      <c r="H548" s="9"/>
      <c r="I548" s="4"/>
      <c r="J548" s="9"/>
      <c r="K548" s="4"/>
      <c r="L548" s="9"/>
      <c r="M548" s="4"/>
      <c r="N548" s="9"/>
      <c r="O548" s="4"/>
      <c r="P548" s="9"/>
      <c r="Q548" s="4"/>
      <c r="R548" s="9"/>
      <c r="S548" s="4"/>
      <c r="T548" s="9"/>
      <c r="U548" s="4"/>
      <c r="V548" s="9"/>
      <c r="W548" s="4"/>
      <c r="X548" s="9"/>
      <c r="Y548" s="4"/>
      <c r="Z548" s="9"/>
      <c r="AA548" s="4"/>
      <c r="AB548" s="9"/>
      <c r="AC548" s="4"/>
      <c r="AD548" s="9"/>
      <c r="AE548" s="4"/>
      <c r="AF548" s="9"/>
      <c r="AG548" s="4"/>
      <c r="AH548" s="9"/>
      <c r="AI548" s="4"/>
      <c r="AJ548" s="9"/>
      <c r="AM548"/>
      <c r="AP548"/>
    </row>
    <row r="549" spans="1:42" x14ac:dyDescent="0.25">
      <c r="A549" s="4"/>
      <c r="B549" s="9"/>
      <c r="C549" s="4"/>
      <c r="D549" s="9"/>
      <c r="E549" s="4"/>
      <c r="F549" s="9"/>
      <c r="G549" s="4"/>
      <c r="H549" s="9"/>
      <c r="I549" s="4"/>
      <c r="J549" s="9"/>
      <c r="K549" s="4"/>
      <c r="L549" s="9"/>
      <c r="M549" s="4"/>
      <c r="N549" s="9"/>
      <c r="O549" s="4"/>
      <c r="P549" s="9"/>
      <c r="Q549" s="4"/>
      <c r="R549" s="9"/>
      <c r="S549" s="4"/>
      <c r="T549" s="9"/>
      <c r="U549" s="4"/>
      <c r="V549" s="9"/>
      <c r="W549" s="4"/>
      <c r="X549" s="9"/>
      <c r="Y549" s="4"/>
      <c r="Z549" s="9"/>
      <c r="AA549" s="4"/>
      <c r="AB549" s="9"/>
      <c r="AC549" s="4"/>
      <c r="AD549" s="9"/>
      <c r="AE549" s="4"/>
      <c r="AF549" s="9"/>
      <c r="AG549" s="4"/>
      <c r="AH549" s="9"/>
      <c r="AI549" s="4"/>
      <c r="AJ549" s="9"/>
      <c r="AM549"/>
      <c r="AP549"/>
    </row>
    <row r="550" spans="1:42" x14ac:dyDescent="0.25">
      <c r="A550" s="4"/>
      <c r="B550" s="9"/>
      <c r="C550" s="4"/>
      <c r="D550" s="9"/>
      <c r="E550" s="4"/>
      <c r="F550" s="9"/>
      <c r="G550" s="4"/>
      <c r="H550" s="9"/>
      <c r="I550" s="4"/>
      <c r="J550" s="9"/>
      <c r="K550" s="4"/>
      <c r="L550" s="9"/>
      <c r="M550" s="4"/>
      <c r="N550" s="9"/>
      <c r="O550" s="4"/>
      <c r="P550" s="9"/>
      <c r="Q550" s="4"/>
      <c r="R550" s="9"/>
      <c r="S550" s="4"/>
      <c r="T550" s="9"/>
      <c r="U550" s="4"/>
      <c r="V550" s="9"/>
      <c r="W550" s="4"/>
      <c r="X550" s="9"/>
      <c r="Y550" s="4"/>
      <c r="Z550" s="9"/>
      <c r="AA550" s="4"/>
      <c r="AB550" s="9"/>
      <c r="AC550" s="4"/>
      <c r="AD550" s="9"/>
      <c r="AE550" s="4"/>
      <c r="AF550" s="9"/>
      <c r="AG550" s="4"/>
      <c r="AH550" s="9"/>
      <c r="AI550" s="4"/>
      <c r="AJ550" s="9"/>
      <c r="AM550"/>
      <c r="AP550"/>
    </row>
    <row r="551" spans="1:42" x14ac:dyDescent="0.25">
      <c r="A551" s="4"/>
      <c r="B551" s="9"/>
      <c r="C551" s="4"/>
      <c r="D551" s="9"/>
      <c r="E551" s="4"/>
      <c r="F551" s="9"/>
      <c r="G551" s="4"/>
      <c r="H551" s="9"/>
      <c r="I551" s="4"/>
      <c r="J551" s="9"/>
      <c r="K551" s="4"/>
      <c r="L551" s="9"/>
      <c r="M551" s="4"/>
      <c r="N551" s="9"/>
      <c r="O551" s="4"/>
      <c r="P551" s="9"/>
      <c r="Q551" s="4"/>
      <c r="R551" s="9"/>
      <c r="S551" s="4"/>
      <c r="T551" s="9"/>
      <c r="U551" s="4"/>
      <c r="V551" s="9"/>
      <c r="W551" s="4"/>
      <c r="X551" s="9"/>
      <c r="Y551" s="4"/>
      <c r="Z551" s="9"/>
      <c r="AA551" s="4"/>
      <c r="AB551" s="9"/>
      <c r="AC551" s="4"/>
      <c r="AD551" s="9"/>
      <c r="AE551" s="4"/>
      <c r="AF551" s="9"/>
      <c r="AG551" s="4"/>
      <c r="AH551" s="9"/>
      <c r="AI551" s="4"/>
      <c r="AJ551" s="9"/>
      <c r="AM551"/>
      <c r="AP551"/>
    </row>
    <row r="552" spans="1:42" x14ac:dyDescent="0.25">
      <c r="A552" s="4"/>
      <c r="B552" s="9"/>
      <c r="C552" s="4"/>
      <c r="D552" s="9"/>
      <c r="E552" s="4"/>
      <c r="F552" s="9"/>
      <c r="G552" s="4"/>
      <c r="H552" s="9"/>
      <c r="I552" s="4"/>
      <c r="J552" s="9"/>
      <c r="K552" s="4"/>
      <c r="L552" s="9"/>
      <c r="M552" s="4"/>
      <c r="N552" s="9"/>
      <c r="O552" s="4"/>
      <c r="P552" s="9"/>
      <c r="Q552" s="4"/>
      <c r="R552" s="9"/>
      <c r="S552" s="4"/>
      <c r="T552" s="9"/>
      <c r="U552" s="4"/>
      <c r="V552" s="9"/>
      <c r="W552" s="4"/>
      <c r="X552" s="9"/>
      <c r="Y552" s="4"/>
      <c r="Z552" s="9"/>
      <c r="AA552" s="4"/>
      <c r="AB552" s="9"/>
      <c r="AC552" s="4"/>
      <c r="AD552" s="9"/>
      <c r="AE552" s="4"/>
      <c r="AF552" s="9"/>
      <c r="AG552" s="4"/>
      <c r="AH552" s="9"/>
      <c r="AI552" s="4"/>
      <c r="AJ552" s="9"/>
      <c r="AM552"/>
      <c r="AP552"/>
    </row>
    <row r="553" spans="1:42" x14ac:dyDescent="0.25">
      <c r="A553" s="4"/>
      <c r="B553" s="9"/>
      <c r="C553" s="4"/>
      <c r="D553" s="9"/>
      <c r="E553" s="4"/>
      <c r="F553" s="9"/>
      <c r="G553" s="4"/>
      <c r="H553" s="9"/>
      <c r="I553" s="4"/>
      <c r="J553" s="9"/>
      <c r="K553" s="4"/>
      <c r="L553" s="9"/>
      <c r="M553" s="4"/>
      <c r="N553" s="9"/>
      <c r="O553" s="4"/>
      <c r="P553" s="9"/>
      <c r="Q553" s="4"/>
      <c r="R553" s="9"/>
      <c r="S553" s="4"/>
      <c r="T553" s="9"/>
      <c r="U553" s="4"/>
      <c r="V553" s="9"/>
      <c r="W553" s="4"/>
      <c r="X553" s="9"/>
      <c r="Y553" s="4"/>
      <c r="Z553" s="9"/>
      <c r="AA553" s="4"/>
      <c r="AB553" s="9"/>
      <c r="AC553" s="4"/>
      <c r="AD553" s="9"/>
      <c r="AE553" s="4"/>
      <c r="AF553" s="9"/>
      <c r="AG553" s="4"/>
      <c r="AH553" s="9"/>
      <c r="AI553" s="4"/>
      <c r="AJ553" s="9"/>
      <c r="AM553"/>
      <c r="AP553"/>
    </row>
    <row r="554" spans="1:42" x14ac:dyDescent="0.25">
      <c r="A554" s="4"/>
      <c r="B554" s="9"/>
      <c r="C554" s="4"/>
      <c r="D554" s="9"/>
      <c r="E554" s="4"/>
      <c r="F554" s="9"/>
      <c r="G554" s="4"/>
      <c r="H554" s="9"/>
      <c r="I554" s="4"/>
      <c r="J554" s="9"/>
      <c r="K554" s="4"/>
      <c r="L554" s="9"/>
      <c r="M554" s="4"/>
      <c r="N554" s="9"/>
      <c r="O554" s="4"/>
      <c r="P554" s="9"/>
      <c r="Q554" s="4"/>
      <c r="R554" s="9"/>
      <c r="S554" s="4"/>
      <c r="T554" s="9"/>
      <c r="U554" s="4"/>
      <c r="V554" s="9"/>
      <c r="W554" s="4"/>
      <c r="X554" s="9"/>
      <c r="Y554" s="4"/>
      <c r="Z554" s="9"/>
      <c r="AA554" s="4"/>
      <c r="AB554" s="9"/>
      <c r="AC554" s="4"/>
      <c r="AD554" s="9"/>
      <c r="AE554" s="4"/>
      <c r="AF554" s="9"/>
      <c r="AG554" s="4"/>
      <c r="AH554" s="9"/>
      <c r="AI554" s="4"/>
      <c r="AJ554" s="9"/>
      <c r="AM554"/>
      <c r="AP554"/>
    </row>
    <row r="555" spans="1:42" x14ac:dyDescent="0.25">
      <c r="A555" s="4"/>
      <c r="B555" s="9"/>
      <c r="C555" s="4"/>
      <c r="D555" s="9"/>
      <c r="E555" s="4"/>
      <c r="F555" s="9"/>
      <c r="G555" s="4"/>
      <c r="H555" s="9"/>
      <c r="I555" s="4"/>
      <c r="J555" s="9"/>
      <c r="K555" s="4"/>
      <c r="L555" s="9"/>
      <c r="M555" s="4"/>
      <c r="N555" s="9"/>
      <c r="O555" s="4"/>
      <c r="P555" s="9"/>
      <c r="Q555" s="4"/>
      <c r="R555" s="9"/>
      <c r="S555" s="4"/>
      <c r="T555" s="9"/>
      <c r="U555" s="4"/>
      <c r="V555" s="9"/>
      <c r="W555" s="4"/>
      <c r="X555" s="9"/>
      <c r="Y555" s="4"/>
      <c r="Z555" s="9"/>
      <c r="AA555" s="4"/>
      <c r="AB555" s="9"/>
      <c r="AC555" s="4"/>
      <c r="AD555" s="9"/>
      <c r="AE555" s="4"/>
      <c r="AF555" s="9"/>
      <c r="AG555" s="4"/>
      <c r="AH555" s="9"/>
      <c r="AI555" s="4"/>
      <c r="AJ555" s="9"/>
      <c r="AM555"/>
      <c r="AP555"/>
    </row>
    <row r="556" spans="1:42" x14ac:dyDescent="0.25">
      <c r="A556" s="4"/>
      <c r="B556" s="9"/>
      <c r="C556" s="4"/>
      <c r="D556" s="9"/>
      <c r="E556" s="4"/>
      <c r="F556" s="9"/>
      <c r="G556" s="4"/>
      <c r="H556" s="9"/>
      <c r="I556" s="4"/>
      <c r="J556" s="9"/>
      <c r="K556" s="4"/>
      <c r="L556" s="9"/>
      <c r="M556" s="4"/>
      <c r="N556" s="9"/>
      <c r="O556" s="4"/>
      <c r="P556" s="9"/>
      <c r="Q556" s="4"/>
      <c r="R556" s="9"/>
      <c r="S556" s="4"/>
      <c r="T556" s="9"/>
      <c r="U556" s="4"/>
      <c r="V556" s="9"/>
      <c r="W556" s="4"/>
      <c r="X556" s="9"/>
      <c r="Y556" s="4"/>
      <c r="Z556" s="9"/>
      <c r="AA556" s="4"/>
      <c r="AB556" s="9"/>
      <c r="AC556" s="4"/>
      <c r="AD556" s="9"/>
      <c r="AE556" s="4"/>
      <c r="AF556" s="9"/>
      <c r="AG556" s="4"/>
      <c r="AH556" s="9"/>
      <c r="AI556" s="4"/>
      <c r="AJ556" s="9"/>
      <c r="AM556"/>
      <c r="AP556"/>
    </row>
    <row r="557" spans="1:42" x14ac:dyDescent="0.25">
      <c r="A557" s="4"/>
      <c r="B557" s="9"/>
      <c r="C557" s="4"/>
      <c r="D557" s="9"/>
      <c r="E557" s="4"/>
      <c r="F557" s="9"/>
      <c r="G557" s="4"/>
      <c r="H557" s="9"/>
      <c r="I557" s="4"/>
      <c r="J557" s="9"/>
      <c r="K557" s="4"/>
      <c r="L557" s="9"/>
      <c r="M557" s="4"/>
      <c r="N557" s="9"/>
      <c r="O557" s="4"/>
      <c r="P557" s="9"/>
      <c r="Q557" s="4"/>
      <c r="R557" s="9"/>
      <c r="S557" s="4"/>
      <c r="T557" s="9"/>
      <c r="U557" s="4"/>
      <c r="V557" s="9"/>
      <c r="W557" s="4"/>
      <c r="X557" s="9"/>
      <c r="Y557" s="4"/>
      <c r="Z557" s="9"/>
      <c r="AA557" s="4"/>
      <c r="AB557" s="9"/>
      <c r="AC557" s="4"/>
      <c r="AD557" s="9"/>
      <c r="AE557" s="4"/>
      <c r="AF557" s="9"/>
      <c r="AG557" s="4"/>
      <c r="AH557" s="9"/>
      <c r="AI557" s="4"/>
      <c r="AJ557" s="9"/>
      <c r="AM557"/>
      <c r="AP557"/>
    </row>
    <row r="558" spans="1:42" x14ac:dyDescent="0.25">
      <c r="A558" s="4"/>
      <c r="B558" s="9"/>
      <c r="C558" s="4"/>
      <c r="D558" s="9"/>
      <c r="E558" s="4"/>
      <c r="F558" s="9"/>
      <c r="G558" s="4"/>
      <c r="H558" s="9"/>
      <c r="I558" s="4"/>
      <c r="J558" s="9"/>
      <c r="K558" s="4"/>
      <c r="L558" s="9"/>
      <c r="M558" s="4"/>
      <c r="N558" s="9"/>
      <c r="O558" s="4"/>
      <c r="P558" s="9"/>
      <c r="Q558" s="4"/>
      <c r="R558" s="9"/>
      <c r="S558" s="4"/>
      <c r="T558" s="9"/>
      <c r="U558" s="4"/>
      <c r="V558" s="9"/>
      <c r="W558" s="4"/>
      <c r="X558" s="9"/>
      <c r="Y558" s="4"/>
      <c r="Z558" s="9"/>
      <c r="AA558" s="4"/>
      <c r="AB558" s="9"/>
      <c r="AC558" s="4"/>
      <c r="AD558" s="9"/>
      <c r="AE558" s="4"/>
      <c r="AF558" s="9"/>
      <c r="AG558" s="4"/>
      <c r="AH558" s="9"/>
      <c r="AI558" s="4"/>
      <c r="AJ558" s="9"/>
      <c r="AM558"/>
      <c r="AP558"/>
    </row>
    <row r="559" spans="1:42" x14ac:dyDescent="0.25">
      <c r="A559" s="4"/>
      <c r="B559" s="9"/>
      <c r="C559" s="4"/>
      <c r="D559" s="9"/>
      <c r="E559" s="4"/>
      <c r="F559" s="9"/>
      <c r="G559" s="4"/>
      <c r="H559" s="9"/>
      <c r="I559" s="4"/>
      <c r="J559" s="9"/>
      <c r="K559" s="4"/>
      <c r="L559" s="9"/>
      <c r="M559" s="4"/>
      <c r="N559" s="9"/>
      <c r="O559" s="4"/>
      <c r="P559" s="9"/>
      <c r="Q559" s="4"/>
      <c r="R559" s="9"/>
      <c r="S559" s="4"/>
      <c r="T559" s="9"/>
      <c r="U559" s="4"/>
      <c r="V559" s="9"/>
      <c r="W559" s="4"/>
      <c r="X559" s="9"/>
      <c r="Y559" s="4"/>
      <c r="Z559" s="9"/>
      <c r="AA559" s="4"/>
      <c r="AB559" s="9"/>
      <c r="AC559" s="4"/>
      <c r="AD559" s="9"/>
      <c r="AE559" s="4"/>
      <c r="AF559" s="9"/>
      <c r="AG559" s="4"/>
      <c r="AH559" s="9"/>
      <c r="AI559" s="4"/>
      <c r="AJ559" s="9"/>
      <c r="AM559"/>
      <c r="AP559"/>
    </row>
    <row r="560" spans="1:42" x14ac:dyDescent="0.25">
      <c r="A560" s="4"/>
      <c r="B560" s="9"/>
      <c r="C560" s="4"/>
      <c r="D560" s="9"/>
      <c r="E560" s="4"/>
      <c r="F560" s="9"/>
      <c r="G560" s="4"/>
      <c r="H560" s="9"/>
      <c r="I560" s="4"/>
      <c r="J560" s="9"/>
      <c r="K560" s="4"/>
      <c r="L560" s="9"/>
      <c r="M560" s="4"/>
      <c r="N560" s="9"/>
      <c r="O560" s="4"/>
      <c r="P560" s="9"/>
      <c r="Q560" s="4"/>
      <c r="R560" s="9"/>
      <c r="S560" s="4"/>
      <c r="T560" s="9"/>
      <c r="U560" s="4"/>
      <c r="V560" s="9"/>
      <c r="W560" s="4"/>
      <c r="X560" s="9"/>
      <c r="Y560" s="4"/>
      <c r="Z560" s="9"/>
      <c r="AA560" s="4"/>
      <c r="AB560" s="9"/>
      <c r="AC560" s="4"/>
      <c r="AD560" s="9"/>
      <c r="AE560" s="4"/>
      <c r="AF560" s="9"/>
      <c r="AG560" s="4"/>
      <c r="AH560" s="9"/>
      <c r="AI560" s="4"/>
      <c r="AJ560" s="9"/>
      <c r="AM560"/>
      <c r="AP560"/>
    </row>
    <row r="561" spans="1:42" x14ac:dyDescent="0.25">
      <c r="A561" s="4"/>
      <c r="B561" s="9"/>
      <c r="C561" s="4"/>
      <c r="D561" s="9"/>
      <c r="E561" s="4"/>
      <c r="F561" s="9"/>
      <c r="G561" s="4"/>
      <c r="H561" s="9"/>
      <c r="I561" s="4"/>
      <c r="J561" s="9"/>
      <c r="K561" s="4"/>
      <c r="L561" s="9"/>
      <c r="M561" s="4"/>
      <c r="N561" s="9"/>
      <c r="O561" s="4"/>
      <c r="P561" s="9"/>
      <c r="Q561" s="4"/>
      <c r="R561" s="9"/>
      <c r="S561" s="4"/>
      <c r="T561" s="9"/>
      <c r="U561" s="4"/>
      <c r="V561" s="9"/>
      <c r="W561" s="4"/>
      <c r="X561" s="9"/>
      <c r="Y561" s="4"/>
      <c r="Z561" s="9"/>
      <c r="AA561" s="4"/>
      <c r="AB561" s="9"/>
      <c r="AC561" s="4"/>
      <c r="AD561" s="9"/>
      <c r="AE561" s="4"/>
      <c r="AF561" s="9"/>
      <c r="AG561" s="4"/>
      <c r="AH561" s="9"/>
      <c r="AI561" s="4"/>
      <c r="AJ561" s="9"/>
      <c r="AM561"/>
      <c r="AP561"/>
    </row>
    <row r="562" spans="1:42" x14ac:dyDescent="0.25">
      <c r="A562" s="4"/>
      <c r="B562" s="9"/>
      <c r="C562" s="4"/>
      <c r="D562" s="9"/>
      <c r="E562" s="4"/>
      <c r="F562" s="9"/>
      <c r="G562" s="4"/>
      <c r="H562" s="9"/>
      <c r="I562" s="4"/>
      <c r="J562" s="9"/>
      <c r="K562" s="4"/>
      <c r="L562" s="9"/>
      <c r="M562" s="4"/>
      <c r="N562" s="9"/>
      <c r="O562" s="4"/>
      <c r="P562" s="9"/>
      <c r="Q562" s="4"/>
      <c r="R562" s="9"/>
      <c r="S562" s="4"/>
      <c r="T562" s="9"/>
      <c r="U562" s="4"/>
      <c r="V562" s="9"/>
      <c r="W562" s="4"/>
      <c r="X562" s="9"/>
      <c r="Y562" s="4"/>
      <c r="Z562" s="9"/>
      <c r="AA562" s="4"/>
      <c r="AB562" s="9"/>
      <c r="AC562" s="4"/>
      <c r="AD562" s="9"/>
      <c r="AE562" s="4"/>
      <c r="AF562" s="9"/>
      <c r="AG562" s="4"/>
      <c r="AH562" s="9"/>
      <c r="AI562" s="4"/>
      <c r="AJ562" s="9"/>
      <c r="AM562"/>
      <c r="AP562"/>
    </row>
    <row r="563" spans="1:42" x14ac:dyDescent="0.25">
      <c r="A563" s="4"/>
      <c r="B563" s="9"/>
      <c r="C563" s="4"/>
      <c r="D563" s="9"/>
      <c r="E563" s="4"/>
      <c r="F563" s="9"/>
      <c r="G563" s="4"/>
      <c r="H563" s="9"/>
      <c r="I563" s="4"/>
      <c r="J563" s="9"/>
      <c r="K563" s="4"/>
      <c r="L563" s="9"/>
      <c r="M563" s="4"/>
      <c r="N563" s="9"/>
      <c r="O563" s="4"/>
      <c r="P563" s="9"/>
      <c r="Q563" s="4"/>
      <c r="R563" s="9"/>
      <c r="S563" s="4"/>
      <c r="T563" s="9"/>
      <c r="U563" s="4"/>
      <c r="V563" s="9"/>
      <c r="W563" s="4"/>
      <c r="X563" s="9"/>
      <c r="Y563" s="4"/>
      <c r="Z563" s="9"/>
      <c r="AA563" s="4"/>
      <c r="AB563" s="9"/>
      <c r="AC563" s="4"/>
      <c r="AD563" s="9"/>
      <c r="AE563" s="4"/>
      <c r="AF563" s="9"/>
      <c r="AG563" s="4"/>
      <c r="AH563" s="9"/>
      <c r="AI563" s="4"/>
      <c r="AJ563" s="9"/>
      <c r="AM563"/>
      <c r="AP563"/>
    </row>
    <row r="564" spans="1:42" x14ac:dyDescent="0.25">
      <c r="A564" s="4"/>
      <c r="B564" s="9"/>
      <c r="C564" s="4"/>
      <c r="D564" s="9"/>
      <c r="E564" s="4"/>
      <c r="F564" s="9"/>
      <c r="G564" s="4"/>
      <c r="H564" s="9"/>
      <c r="I564" s="4"/>
      <c r="J564" s="9"/>
      <c r="K564" s="4"/>
      <c r="L564" s="9"/>
      <c r="M564" s="4"/>
      <c r="N564" s="9"/>
      <c r="O564" s="4"/>
      <c r="P564" s="9"/>
      <c r="Q564" s="4"/>
      <c r="R564" s="9"/>
      <c r="S564" s="4"/>
      <c r="T564" s="9"/>
      <c r="U564" s="4"/>
      <c r="V564" s="9"/>
      <c r="W564" s="4"/>
      <c r="X564" s="9"/>
      <c r="Y564" s="4"/>
      <c r="Z564" s="9"/>
      <c r="AA564" s="4"/>
      <c r="AB564" s="9"/>
      <c r="AC564" s="4"/>
      <c r="AD564" s="9"/>
      <c r="AE564" s="4"/>
      <c r="AF564" s="9"/>
      <c r="AG564" s="4"/>
      <c r="AH564" s="9"/>
      <c r="AI564" s="4"/>
      <c r="AJ564" s="9"/>
      <c r="AM564"/>
      <c r="AP564"/>
    </row>
    <row r="565" spans="1:42" x14ac:dyDescent="0.25">
      <c r="A565" s="4"/>
      <c r="B565" s="9"/>
      <c r="C565" s="4"/>
      <c r="D565" s="9"/>
      <c r="E565" s="4"/>
      <c r="F565" s="9"/>
      <c r="G565" s="4"/>
      <c r="H565" s="9"/>
      <c r="I565" s="4"/>
      <c r="J565" s="9"/>
      <c r="K565" s="4"/>
      <c r="L565" s="9"/>
      <c r="M565" s="4"/>
      <c r="N565" s="9"/>
      <c r="O565" s="4"/>
      <c r="P565" s="9"/>
      <c r="Q565" s="4"/>
      <c r="R565" s="9"/>
      <c r="S565" s="4"/>
      <c r="T565" s="9"/>
      <c r="U565" s="4"/>
      <c r="V565" s="9"/>
      <c r="W565" s="4"/>
      <c r="X565" s="9"/>
      <c r="Y565" s="4"/>
      <c r="Z565" s="9"/>
      <c r="AA565" s="4"/>
      <c r="AB565" s="9"/>
      <c r="AC565" s="4"/>
      <c r="AD565" s="9"/>
      <c r="AE565" s="4"/>
      <c r="AF565" s="9"/>
      <c r="AG565" s="4"/>
      <c r="AH565" s="9"/>
      <c r="AI565" s="4"/>
      <c r="AJ565" s="9"/>
      <c r="AM565"/>
      <c r="AP565"/>
    </row>
    <row r="566" spans="1:42" x14ac:dyDescent="0.25">
      <c r="A566" s="4"/>
      <c r="B566" s="9"/>
      <c r="C566" s="4"/>
      <c r="D566" s="9"/>
      <c r="E566" s="4"/>
      <c r="F566" s="9"/>
      <c r="G566" s="4"/>
      <c r="H566" s="9"/>
      <c r="I566" s="4"/>
      <c r="J566" s="9"/>
      <c r="K566" s="4"/>
      <c r="L566" s="9"/>
      <c r="M566" s="4"/>
      <c r="N566" s="9"/>
      <c r="O566" s="4"/>
      <c r="P566" s="9"/>
      <c r="Q566" s="4"/>
      <c r="R566" s="9"/>
      <c r="S566" s="4"/>
      <c r="T566" s="9"/>
      <c r="U566" s="4"/>
      <c r="V566" s="9"/>
      <c r="W566" s="4"/>
      <c r="X566" s="9"/>
      <c r="Y566" s="4"/>
      <c r="Z566" s="9"/>
      <c r="AA566" s="4"/>
      <c r="AB566" s="9"/>
      <c r="AC566" s="4"/>
      <c r="AD566" s="9"/>
      <c r="AE566" s="4"/>
      <c r="AF566" s="9"/>
      <c r="AG566" s="4"/>
      <c r="AH566" s="9"/>
      <c r="AI566" s="4"/>
      <c r="AJ566" s="9"/>
      <c r="AM566"/>
      <c r="AP566"/>
    </row>
    <row r="567" spans="1:42" x14ac:dyDescent="0.25">
      <c r="A567" s="4"/>
      <c r="B567" s="9"/>
      <c r="C567" s="4"/>
      <c r="D567" s="9"/>
      <c r="E567" s="4"/>
      <c r="F567" s="9"/>
      <c r="G567" s="4"/>
      <c r="H567" s="9"/>
      <c r="I567" s="4"/>
      <c r="J567" s="9"/>
      <c r="K567" s="4"/>
      <c r="L567" s="9"/>
      <c r="M567" s="4"/>
      <c r="N567" s="9"/>
      <c r="O567" s="4"/>
      <c r="P567" s="9"/>
      <c r="Q567" s="4"/>
      <c r="R567" s="9"/>
      <c r="S567" s="4"/>
      <c r="T567" s="9"/>
      <c r="U567" s="4"/>
      <c r="V567" s="9"/>
      <c r="W567" s="4"/>
      <c r="X567" s="9"/>
      <c r="Y567" s="4"/>
      <c r="Z567" s="9"/>
      <c r="AA567" s="4"/>
      <c r="AB567" s="9"/>
      <c r="AC567" s="4"/>
      <c r="AD567" s="9"/>
      <c r="AE567" s="4"/>
      <c r="AF567" s="9"/>
      <c r="AG567" s="4"/>
      <c r="AH567" s="9"/>
      <c r="AI567" s="4"/>
      <c r="AJ567" s="9"/>
      <c r="AM567"/>
      <c r="AP567"/>
    </row>
    <row r="568" spans="1:42" x14ac:dyDescent="0.25">
      <c r="A568" s="4"/>
      <c r="B568" s="9"/>
      <c r="C568" s="4"/>
      <c r="D568" s="9"/>
      <c r="E568" s="4"/>
      <c r="F568" s="9"/>
      <c r="G568" s="4"/>
      <c r="H568" s="9"/>
      <c r="I568" s="4"/>
      <c r="J568" s="9"/>
      <c r="K568" s="4"/>
      <c r="L568" s="9"/>
      <c r="M568" s="4"/>
      <c r="N568" s="9"/>
      <c r="O568" s="4"/>
      <c r="P568" s="9"/>
      <c r="Q568" s="4"/>
      <c r="R568" s="9"/>
      <c r="S568" s="4"/>
      <c r="T568" s="9"/>
      <c r="U568" s="4"/>
      <c r="V568" s="9"/>
      <c r="W568" s="4"/>
      <c r="X568" s="9"/>
      <c r="Y568" s="4"/>
      <c r="Z568" s="9"/>
      <c r="AA568" s="4"/>
      <c r="AB568" s="9"/>
      <c r="AC568" s="4"/>
      <c r="AD568" s="9"/>
      <c r="AE568" s="4"/>
      <c r="AF568" s="9"/>
      <c r="AG568" s="4"/>
      <c r="AH568" s="9"/>
      <c r="AI568" s="4"/>
      <c r="AJ568" s="9"/>
      <c r="AM568"/>
      <c r="AP568"/>
    </row>
    <row r="569" spans="1:42" x14ac:dyDescent="0.25">
      <c r="A569" s="4"/>
      <c r="B569" s="9"/>
      <c r="C569" s="4"/>
      <c r="D569" s="9"/>
      <c r="E569" s="4"/>
      <c r="F569" s="9"/>
      <c r="G569" s="4"/>
      <c r="H569" s="9"/>
      <c r="I569" s="4"/>
      <c r="J569" s="9"/>
      <c r="K569" s="4"/>
      <c r="L569" s="9"/>
      <c r="M569" s="4"/>
      <c r="N569" s="9"/>
      <c r="O569" s="4"/>
      <c r="P569" s="9"/>
      <c r="Q569" s="4"/>
      <c r="R569" s="9"/>
      <c r="S569" s="4"/>
      <c r="T569" s="9"/>
      <c r="U569" s="4"/>
      <c r="V569" s="9"/>
      <c r="W569" s="4"/>
      <c r="X569" s="9"/>
      <c r="Y569" s="4"/>
      <c r="Z569" s="9"/>
      <c r="AA569" s="4"/>
      <c r="AB569" s="9"/>
      <c r="AC569" s="4"/>
      <c r="AD569" s="9"/>
      <c r="AE569" s="4"/>
      <c r="AF569" s="9"/>
      <c r="AG569" s="4"/>
      <c r="AH569" s="9"/>
      <c r="AI569" s="4"/>
      <c r="AJ569" s="9"/>
      <c r="AM569"/>
      <c r="AP569"/>
    </row>
    <row r="570" spans="1:42" x14ac:dyDescent="0.25">
      <c r="A570" s="4"/>
      <c r="B570" s="9"/>
      <c r="C570" s="4"/>
      <c r="D570" s="9"/>
      <c r="E570" s="4"/>
      <c r="F570" s="9"/>
      <c r="G570" s="4"/>
      <c r="H570" s="9"/>
      <c r="I570" s="4"/>
      <c r="J570" s="9"/>
      <c r="K570" s="4"/>
      <c r="L570" s="9"/>
      <c r="M570" s="4"/>
      <c r="N570" s="9"/>
      <c r="O570" s="4"/>
      <c r="P570" s="9"/>
      <c r="Q570" s="4"/>
      <c r="R570" s="9"/>
      <c r="S570" s="4"/>
      <c r="T570" s="9"/>
      <c r="U570" s="4"/>
      <c r="V570" s="9"/>
      <c r="W570" s="4"/>
      <c r="X570" s="9"/>
      <c r="Y570" s="4"/>
      <c r="Z570" s="9"/>
      <c r="AA570" s="4"/>
      <c r="AB570" s="9"/>
      <c r="AC570" s="4"/>
      <c r="AD570" s="9"/>
      <c r="AE570" s="4"/>
      <c r="AF570" s="9"/>
      <c r="AG570" s="4"/>
      <c r="AH570" s="9"/>
      <c r="AI570" s="4"/>
      <c r="AJ570" s="9"/>
      <c r="AM570"/>
      <c r="AP570"/>
    </row>
    <row r="571" spans="1:42" x14ac:dyDescent="0.25">
      <c r="A571" s="4"/>
      <c r="B571" s="9"/>
      <c r="C571" s="4"/>
      <c r="D571" s="9"/>
      <c r="E571" s="4"/>
      <c r="F571" s="9"/>
      <c r="G571" s="4"/>
      <c r="H571" s="9"/>
      <c r="I571" s="4"/>
      <c r="J571" s="9"/>
      <c r="K571" s="4"/>
      <c r="L571" s="9"/>
      <c r="M571" s="4"/>
      <c r="N571" s="9"/>
      <c r="O571" s="4"/>
      <c r="P571" s="9"/>
      <c r="Q571" s="4"/>
      <c r="R571" s="9"/>
      <c r="S571" s="4"/>
      <c r="T571" s="9"/>
      <c r="U571" s="4"/>
      <c r="V571" s="9"/>
      <c r="W571" s="4"/>
      <c r="X571" s="9"/>
      <c r="Y571" s="4"/>
      <c r="Z571" s="9"/>
      <c r="AA571" s="4"/>
      <c r="AB571" s="9"/>
      <c r="AC571" s="4"/>
      <c r="AD571" s="9"/>
      <c r="AE571" s="4"/>
      <c r="AF571" s="9"/>
      <c r="AG571" s="4"/>
      <c r="AH571" s="9"/>
      <c r="AI571" s="4"/>
      <c r="AJ571" s="9"/>
      <c r="AM571"/>
      <c r="AP571"/>
    </row>
    <row r="572" spans="1:42" x14ac:dyDescent="0.25">
      <c r="A572" s="4"/>
      <c r="B572" s="9"/>
      <c r="C572" s="4"/>
      <c r="D572" s="9"/>
      <c r="E572" s="4"/>
      <c r="F572" s="9"/>
      <c r="G572" s="4"/>
      <c r="H572" s="9"/>
      <c r="I572" s="4"/>
      <c r="J572" s="9"/>
      <c r="K572" s="4"/>
      <c r="L572" s="9"/>
      <c r="M572" s="4"/>
      <c r="N572" s="9"/>
      <c r="O572" s="4"/>
      <c r="P572" s="9"/>
      <c r="Q572" s="4"/>
      <c r="R572" s="9"/>
      <c r="S572" s="4"/>
      <c r="T572" s="9"/>
      <c r="U572" s="4"/>
      <c r="V572" s="9"/>
      <c r="W572" s="4"/>
      <c r="X572" s="9"/>
      <c r="Y572" s="4"/>
      <c r="Z572" s="9"/>
      <c r="AA572" s="4"/>
      <c r="AB572" s="9"/>
      <c r="AC572" s="4"/>
      <c r="AD572" s="9"/>
      <c r="AE572" s="4"/>
      <c r="AF572" s="9"/>
      <c r="AG572" s="4"/>
      <c r="AH572" s="9"/>
      <c r="AI572" s="4"/>
      <c r="AJ572" s="9"/>
      <c r="AM572"/>
      <c r="AP572"/>
    </row>
    <row r="573" spans="1:42" x14ac:dyDescent="0.25">
      <c r="A573" s="4"/>
      <c r="B573" s="9"/>
      <c r="C573" s="4"/>
      <c r="D573" s="9"/>
      <c r="E573" s="4"/>
      <c r="F573" s="9"/>
      <c r="G573" s="4"/>
      <c r="H573" s="9"/>
      <c r="I573" s="4"/>
      <c r="J573" s="9"/>
      <c r="K573" s="4"/>
      <c r="L573" s="9"/>
      <c r="M573" s="4"/>
      <c r="N573" s="9"/>
      <c r="O573" s="4"/>
      <c r="P573" s="9"/>
      <c r="Q573" s="4"/>
      <c r="R573" s="9"/>
      <c r="S573" s="4"/>
      <c r="T573" s="9"/>
      <c r="U573" s="4"/>
      <c r="V573" s="9"/>
      <c r="W573" s="4"/>
      <c r="X573" s="9"/>
      <c r="Y573" s="4"/>
      <c r="Z573" s="9"/>
      <c r="AA573" s="4"/>
      <c r="AB573" s="9"/>
      <c r="AC573" s="4"/>
      <c r="AD573" s="9"/>
      <c r="AE573" s="4"/>
      <c r="AF573" s="9"/>
      <c r="AG573" s="4"/>
      <c r="AH573" s="9"/>
      <c r="AI573" s="4"/>
      <c r="AJ573" s="9"/>
      <c r="AM573"/>
      <c r="AP573"/>
    </row>
    <row r="574" spans="1:42" x14ac:dyDescent="0.25">
      <c r="A574" s="4"/>
      <c r="B574" s="9"/>
      <c r="C574" s="4"/>
      <c r="D574" s="9"/>
      <c r="E574" s="4"/>
      <c r="F574" s="9"/>
      <c r="G574" s="4"/>
      <c r="H574" s="9"/>
      <c r="I574" s="4"/>
      <c r="J574" s="9"/>
      <c r="K574" s="4"/>
      <c r="L574" s="9"/>
      <c r="M574" s="4"/>
      <c r="N574" s="9"/>
      <c r="O574" s="4"/>
      <c r="P574" s="9"/>
      <c r="Q574" s="4"/>
      <c r="R574" s="9"/>
      <c r="S574" s="4"/>
      <c r="T574" s="9"/>
      <c r="U574" s="4"/>
      <c r="V574" s="9"/>
      <c r="W574" s="4"/>
      <c r="X574" s="9"/>
      <c r="Y574" s="4"/>
      <c r="Z574" s="9"/>
      <c r="AA574" s="4"/>
      <c r="AB574" s="9"/>
      <c r="AC574" s="4"/>
      <c r="AD574" s="9"/>
      <c r="AE574" s="4"/>
      <c r="AF574" s="9"/>
      <c r="AG574" s="4"/>
      <c r="AH574" s="9"/>
      <c r="AI574" s="4"/>
      <c r="AJ574" s="9"/>
      <c r="AM574"/>
      <c r="AP574"/>
    </row>
    <row r="575" spans="1:42" x14ac:dyDescent="0.25">
      <c r="A575" s="4"/>
      <c r="B575" s="9"/>
      <c r="C575" s="4"/>
      <c r="D575" s="9"/>
      <c r="E575" s="4"/>
      <c r="F575" s="9"/>
      <c r="G575" s="4"/>
      <c r="H575" s="9"/>
      <c r="I575" s="4"/>
      <c r="J575" s="9"/>
      <c r="K575" s="4"/>
      <c r="L575" s="9"/>
      <c r="M575" s="4"/>
      <c r="N575" s="9"/>
      <c r="O575" s="4"/>
      <c r="P575" s="9"/>
      <c r="Q575" s="4"/>
      <c r="R575" s="9"/>
      <c r="S575" s="4"/>
      <c r="T575" s="9"/>
      <c r="U575" s="4"/>
      <c r="V575" s="9"/>
      <c r="W575" s="4"/>
      <c r="X575" s="9"/>
      <c r="Y575" s="4"/>
      <c r="Z575" s="9"/>
      <c r="AA575" s="4"/>
      <c r="AB575" s="9"/>
      <c r="AC575" s="4"/>
      <c r="AD575" s="9"/>
      <c r="AE575" s="4"/>
      <c r="AF575" s="9"/>
      <c r="AG575" s="4"/>
      <c r="AH575" s="9"/>
      <c r="AI575" s="4"/>
      <c r="AJ575" s="9"/>
      <c r="AM575"/>
      <c r="AP575"/>
    </row>
    <row r="576" spans="1:42" x14ac:dyDescent="0.25">
      <c r="A576" s="4"/>
      <c r="B576" s="9"/>
      <c r="C576" s="4"/>
      <c r="D576" s="9"/>
      <c r="E576" s="4"/>
      <c r="F576" s="9"/>
      <c r="G576" s="4"/>
      <c r="H576" s="9"/>
      <c r="I576" s="4"/>
      <c r="J576" s="9"/>
      <c r="K576" s="4"/>
      <c r="L576" s="9"/>
      <c r="M576" s="4"/>
      <c r="N576" s="9"/>
      <c r="O576" s="4"/>
      <c r="P576" s="9"/>
      <c r="Q576" s="4"/>
      <c r="R576" s="9"/>
      <c r="S576" s="4"/>
      <c r="T576" s="9"/>
      <c r="U576" s="4"/>
      <c r="V576" s="9"/>
      <c r="W576" s="4"/>
      <c r="X576" s="9"/>
      <c r="Y576" s="4"/>
      <c r="Z576" s="9"/>
      <c r="AA576" s="4"/>
      <c r="AB576" s="9"/>
      <c r="AC576" s="4"/>
      <c r="AD576" s="9"/>
      <c r="AE576" s="4"/>
      <c r="AF576" s="9"/>
      <c r="AG576" s="4"/>
      <c r="AH576" s="9"/>
      <c r="AI576" s="4"/>
      <c r="AJ576" s="9"/>
      <c r="AM576"/>
      <c r="AP576"/>
    </row>
    <row r="577" spans="1:42" x14ac:dyDescent="0.25">
      <c r="A577" s="4"/>
      <c r="B577" s="9"/>
      <c r="C577" s="4"/>
      <c r="D577" s="9"/>
      <c r="E577" s="4"/>
      <c r="F577" s="9"/>
      <c r="G577" s="4"/>
      <c r="H577" s="9"/>
      <c r="I577" s="4"/>
      <c r="J577" s="9"/>
      <c r="K577" s="4"/>
      <c r="L577" s="9"/>
      <c r="M577" s="4"/>
      <c r="N577" s="9"/>
      <c r="O577" s="4"/>
      <c r="P577" s="9"/>
      <c r="Q577" s="4"/>
      <c r="R577" s="9"/>
      <c r="S577" s="4"/>
      <c r="T577" s="9"/>
      <c r="U577" s="4"/>
      <c r="V577" s="9"/>
      <c r="W577" s="4"/>
      <c r="X577" s="9"/>
      <c r="Y577" s="4"/>
      <c r="Z577" s="9"/>
      <c r="AA577" s="4"/>
      <c r="AB577" s="9"/>
      <c r="AC577" s="4"/>
      <c r="AD577" s="9"/>
      <c r="AE577" s="4"/>
      <c r="AF577" s="9"/>
      <c r="AG577" s="4"/>
      <c r="AH577" s="9"/>
      <c r="AI577" s="4"/>
      <c r="AJ577" s="9"/>
      <c r="AM577"/>
      <c r="AP577"/>
    </row>
    <row r="578" spans="1:42" x14ac:dyDescent="0.25">
      <c r="A578" s="4"/>
      <c r="B578" s="9"/>
      <c r="C578" s="4"/>
      <c r="D578" s="9"/>
      <c r="E578" s="4"/>
      <c r="F578" s="9"/>
      <c r="G578" s="4"/>
      <c r="H578" s="9"/>
      <c r="I578" s="4"/>
      <c r="J578" s="9"/>
      <c r="K578" s="4"/>
      <c r="L578" s="9"/>
      <c r="M578" s="4"/>
      <c r="N578" s="9"/>
      <c r="O578" s="4"/>
      <c r="P578" s="9"/>
      <c r="Q578" s="4"/>
      <c r="R578" s="9"/>
      <c r="S578" s="4"/>
      <c r="T578" s="9"/>
      <c r="U578" s="4"/>
      <c r="V578" s="9"/>
      <c r="W578" s="4"/>
      <c r="X578" s="9"/>
      <c r="Y578" s="4"/>
      <c r="Z578" s="9"/>
      <c r="AA578" s="4"/>
      <c r="AB578" s="9"/>
      <c r="AC578" s="4"/>
      <c r="AD578" s="9"/>
      <c r="AE578" s="4"/>
      <c r="AF578" s="9"/>
      <c r="AG578" s="4"/>
      <c r="AH578" s="9"/>
      <c r="AI578" s="4"/>
      <c r="AJ578" s="9"/>
      <c r="AM578"/>
      <c r="AP578"/>
    </row>
    <row r="579" spans="1:42" x14ac:dyDescent="0.25">
      <c r="A579" s="4"/>
      <c r="B579" s="9"/>
      <c r="C579" s="4"/>
      <c r="D579" s="9"/>
      <c r="E579" s="4"/>
      <c r="F579" s="9"/>
      <c r="G579" s="4"/>
      <c r="H579" s="9"/>
      <c r="I579" s="4"/>
      <c r="J579" s="9"/>
      <c r="K579" s="4"/>
      <c r="L579" s="9"/>
      <c r="M579" s="4"/>
      <c r="N579" s="9"/>
      <c r="O579" s="4"/>
      <c r="P579" s="9"/>
      <c r="Q579" s="4"/>
      <c r="R579" s="9"/>
      <c r="S579" s="4"/>
      <c r="T579" s="9"/>
      <c r="U579" s="4"/>
      <c r="V579" s="9"/>
      <c r="W579" s="4"/>
      <c r="X579" s="9"/>
      <c r="Y579" s="4"/>
      <c r="Z579" s="9"/>
      <c r="AA579" s="4"/>
      <c r="AB579" s="9"/>
      <c r="AC579" s="4"/>
      <c r="AD579" s="9"/>
      <c r="AE579" s="4"/>
      <c r="AF579" s="9"/>
      <c r="AG579" s="4"/>
      <c r="AH579" s="9"/>
      <c r="AI579" s="4"/>
      <c r="AJ579" s="9"/>
      <c r="AM579"/>
      <c r="AP579"/>
    </row>
    <row r="580" spans="1:42" x14ac:dyDescent="0.25">
      <c r="A580" s="4"/>
      <c r="B580" s="9"/>
      <c r="C580" s="4"/>
      <c r="D580" s="9"/>
      <c r="E580" s="4"/>
      <c r="F580" s="9"/>
      <c r="G580" s="4"/>
      <c r="H580" s="9"/>
      <c r="I580" s="4"/>
      <c r="J580" s="9"/>
      <c r="K580" s="4"/>
      <c r="L580" s="9"/>
      <c r="M580" s="4"/>
      <c r="N580" s="9"/>
      <c r="O580" s="4"/>
      <c r="P580" s="9"/>
      <c r="Q580" s="4"/>
      <c r="R580" s="9"/>
      <c r="S580" s="4"/>
      <c r="T580" s="9"/>
      <c r="U580" s="4"/>
      <c r="V580" s="9"/>
      <c r="W580" s="4"/>
      <c r="X580" s="9"/>
      <c r="Y580" s="4"/>
      <c r="Z580" s="9"/>
      <c r="AA580" s="4"/>
      <c r="AB580" s="9"/>
      <c r="AC580" s="4"/>
      <c r="AD580" s="9"/>
      <c r="AE580" s="4"/>
      <c r="AF580" s="9"/>
      <c r="AG580" s="4"/>
      <c r="AH580" s="9"/>
      <c r="AI580" s="4"/>
      <c r="AJ580" s="9"/>
      <c r="AM580"/>
      <c r="AP580"/>
    </row>
    <row r="581" spans="1:42" x14ac:dyDescent="0.25">
      <c r="A581" s="4"/>
      <c r="B581" s="9"/>
      <c r="C581" s="4"/>
      <c r="D581" s="9"/>
      <c r="E581" s="4"/>
      <c r="F581" s="9"/>
      <c r="G581" s="4"/>
      <c r="H581" s="9"/>
      <c r="I581" s="4"/>
      <c r="J581" s="9"/>
      <c r="K581" s="4"/>
      <c r="L581" s="9"/>
      <c r="M581" s="4"/>
      <c r="N581" s="9"/>
      <c r="O581" s="4"/>
      <c r="P581" s="9"/>
      <c r="Q581" s="4"/>
      <c r="R581" s="9"/>
      <c r="S581" s="4"/>
      <c r="T581" s="9"/>
      <c r="U581" s="4"/>
      <c r="V581" s="9"/>
      <c r="W581" s="4"/>
      <c r="X581" s="9"/>
      <c r="Y581" s="4"/>
      <c r="Z581" s="9"/>
      <c r="AA581" s="4"/>
      <c r="AB581" s="9"/>
      <c r="AC581" s="4"/>
      <c r="AD581" s="9"/>
      <c r="AE581" s="4"/>
      <c r="AF581" s="9"/>
      <c r="AG581" s="4"/>
      <c r="AH581" s="9"/>
      <c r="AI581" s="4"/>
      <c r="AJ581" s="9"/>
      <c r="AM581"/>
      <c r="AP581"/>
    </row>
    <row r="582" spans="1:42" x14ac:dyDescent="0.25">
      <c r="A582" s="4"/>
      <c r="B582" s="9"/>
      <c r="C582" s="4"/>
      <c r="D582" s="9"/>
      <c r="E582" s="4"/>
      <c r="F582" s="9"/>
      <c r="G582" s="4"/>
      <c r="H582" s="9"/>
      <c r="I582" s="4"/>
      <c r="J582" s="9"/>
      <c r="K582" s="4"/>
      <c r="L582" s="9"/>
      <c r="M582" s="4"/>
      <c r="N582" s="9"/>
      <c r="O582" s="4"/>
      <c r="P582" s="9"/>
      <c r="Q582" s="4"/>
      <c r="R582" s="9"/>
      <c r="S582" s="4"/>
      <c r="T582" s="9"/>
      <c r="U582" s="4"/>
      <c r="V582" s="9"/>
      <c r="W582" s="4"/>
      <c r="X582" s="9"/>
      <c r="Y582" s="4"/>
      <c r="Z582" s="9"/>
      <c r="AA582" s="4"/>
      <c r="AB582" s="9"/>
      <c r="AC582" s="4"/>
      <c r="AD582" s="9"/>
      <c r="AE582" s="4"/>
      <c r="AF582" s="9"/>
      <c r="AG582" s="4"/>
      <c r="AH582" s="9"/>
      <c r="AI582" s="4"/>
      <c r="AJ582" s="9"/>
      <c r="AM582"/>
      <c r="AP582"/>
    </row>
    <row r="583" spans="1:42" x14ac:dyDescent="0.25">
      <c r="A583" s="4"/>
      <c r="B583" s="9"/>
      <c r="C583" s="4"/>
      <c r="D583" s="9"/>
      <c r="E583" s="4"/>
      <c r="F583" s="9"/>
      <c r="G583" s="4"/>
      <c r="H583" s="9"/>
      <c r="I583" s="4"/>
      <c r="J583" s="9"/>
      <c r="K583" s="4"/>
      <c r="L583" s="9"/>
      <c r="M583" s="4"/>
      <c r="N583" s="9"/>
      <c r="O583" s="4"/>
      <c r="P583" s="9"/>
      <c r="Q583" s="4"/>
      <c r="R583" s="9"/>
      <c r="S583" s="4"/>
      <c r="T583" s="9"/>
      <c r="U583" s="4"/>
      <c r="V583" s="9"/>
      <c r="W583" s="4"/>
      <c r="X583" s="9"/>
      <c r="Y583" s="4"/>
      <c r="Z583" s="9"/>
      <c r="AA583" s="4"/>
      <c r="AB583" s="9"/>
      <c r="AC583" s="4"/>
      <c r="AD583" s="9"/>
      <c r="AE583" s="4"/>
      <c r="AF583" s="9"/>
      <c r="AG583" s="4"/>
      <c r="AH583" s="9"/>
      <c r="AI583" s="4"/>
      <c r="AJ583" s="9"/>
      <c r="AM583"/>
      <c r="AP583"/>
    </row>
    <row r="584" spans="1:42" x14ac:dyDescent="0.25">
      <c r="A584" s="4"/>
      <c r="B584" s="9"/>
      <c r="C584" s="4"/>
      <c r="D584" s="9"/>
      <c r="E584" s="4"/>
      <c r="F584" s="9"/>
      <c r="G584" s="4"/>
      <c r="H584" s="9"/>
      <c r="I584" s="4"/>
      <c r="J584" s="9"/>
      <c r="K584" s="4"/>
      <c r="L584" s="9"/>
      <c r="M584" s="4"/>
      <c r="N584" s="9"/>
      <c r="O584" s="4"/>
      <c r="P584" s="9"/>
      <c r="Q584" s="4"/>
      <c r="R584" s="9"/>
      <c r="S584" s="4"/>
      <c r="T584" s="9"/>
      <c r="U584" s="4"/>
      <c r="V584" s="9"/>
      <c r="W584" s="4"/>
      <c r="X584" s="9"/>
      <c r="Y584" s="4"/>
      <c r="Z584" s="9"/>
      <c r="AA584" s="4"/>
      <c r="AB584" s="9"/>
      <c r="AC584" s="4"/>
      <c r="AD584" s="9"/>
      <c r="AE584" s="4"/>
      <c r="AF584" s="9"/>
      <c r="AG584" s="4"/>
      <c r="AH584" s="9"/>
      <c r="AI584" s="4"/>
      <c r="AJ584" s="9"/>
      <c r="AM584"/>
      <c r="AP584"/>
    </row>
    <row r="585" spans="1:42" x14ac:dyDescent="0.25">
      <c r="A585" s="4"/>
      <c r="B585" s="9"/>
      <c r="C585" s="4"/>
      <c r="D585" s="9"/>
      <c r="E585" s="4"/>
      <c r="F585" s="9"/>
      <c r="G585" s="4"/>
      <c r="H585" s="9"/>
      <c r="I585" s="4"/>
      <c r="J585" s="9"/>
      <c r="K585" s="4"/>
      <c r="L585" s="9"/>
      <c r="M585" s="4"/>
      <c r="N585" s="9"/>
      <c r="O585" s="4"/>
      <c r="P585" s="9"/>
      <c r="Q585" s="4"/>
      <c r="R585" s="9"/>
      <c r="S585" s="4"/>
      <c r="T585" s="9"/>
      <c r="U585" s="4"/>
      <c r="V585" s="9"/>
      <c r="W585" s="4"/>
      <c r="X585" s="9"/>
      <c r="Y585" s="4"/>
      <c r="Z585" s="9"/>
      <c r="AA585" s="4"/>
      <c r="AB585" s="9"/>
      <c r="AC585" s="4"/>
      <c r="AD585" s="9"/>
      <c r="AE585" s="4"/>
      <c r="AF585" s="9"/>
      <c r="AG585" s="4"/>
      <c r="AH585" s="9"/>
      <c r="AI585" s="4"/>
      <c r="AJ585" s="9"/>
      <c r="AM585"/>
      <c r="AP585"/>
    </row>
    <row r="586" spans="1:42" x14ac:dyDescent="0.25">
      <c r="A586" s="4"/>
      <c r="B586" s="9"/>
      <c r="C586" s="4"/>
      <c r="D586" s="9"/>
      <c r="E586" s="4"/>
      <c r="F586" s="9"/>
      <c r="G586" s="4"/>
      <c r="H586" s="9"/>
      <c r="I586" s="4"/>
      <c r="J586" s="9"/>
      <c r="K586" s="4"/>
      <c r="L586" s="9"/>
      <c r="M586" s="4"/>
      <c r="N586" s="9"/>
      <c r="O586" s="4"/>
      <c r="P586" s="9"/>
      <c r="Q586" s="4"/>
      <c r="R586" s="9"/>
      <c r="S586" s="4"/>
      <c r="T586" s="9"/>
      <c r="U586" s="4"/>
      <c r="V586" s="9"/>
      <c r="W586" s="4"/>
      <c r="X586" s="9"/>
      <c r="Y586" s="4"/>
      <c r="Z586" s="9"/>
      <c r="AA586" s="4"/>
      <c r="AB586" s="9"/>
      <c r="AC586" s="4"/>
      <c r="AD586" s="9"/>
      <c r="AE586" s="4"/>
      <c r="AF586" s="9"/>
      <c r="AG586" s="4"/>
      <c r="AH586" s="9"/>
      <c r="AI586" s="4"/>
      <c r="AJ586" s="9"/>
      <c r="AM586"/>
      <c r="AP586"/>
    </row>
    <row r="587" spans="1:42" x14ac:dyDescent="0.25">
      <c r="A587" s="4"/>
      <c r="B587" s="9"/>
      <c r="C587" s="4"/>
      <c r="D587" s="9"/>
      <c r="E587" s="4"/>
      <c r="F587" s="9"/>
      <c r="G587" s="4"/>
      <c r="H587" s="9"/>
      <c r="I587" s="4"/>
      <c r="J587" s="9"/>
      <c r="K587" s="4"/>
      <c r="L587" s="9"/>
      <c r="M587" s="4"/>
      <c r="N587" s="9"/>
      <c r="O587" s="4"/>
      <c r="P587" s="9"/>
      <c r="Q587" s="4"/>
      <c r="R587" s="9"/>
      <c r="S587" s="4"/>
      <c r="T587" s="9"/>
      <c r="U587" s="4"/>
      <c r="V587" s="9"/>
      <c r="W587" s="4"/>
      <c r="X587" s="9"/>
      <c r="Y587" s="4"/>
      <c r="Z587" s="9"/>
      <c r="AA587" s="4"/>
      <c r="AB587" s="9"/>
      <c r="AC587" s="4"/>
      <c r="AD587" s="9"/>
      <c r="AE587" s="4"/>
      <c r="AF587" s="9"/>
      <c r="AG587" s="4"/>
      <c r="AH587" s="9"/>
      <c r="AI587" s="4"/>
      <c r="AJ587" s="9"/>
      <c r="AM587"/>
      <c r="AP587"/>
    </row>
    <row r="588" spans="1:42" x14ac:dyDescent="0.25">
      <c r="A588" s="4"/>
      <c r="B588" s="9"/>
      <c r="C588" s="4"/>
      <c r="D588" s="9"/>
      <c r="E588" s="4"/>
      <c r="F588" s="9"/>
      <c r="G588" s="4"/>
      <c r="H588" s="9"/>
      <c r="I588" s="4"/>
      <c r="J588" s="9"/>
      <c r="K588" s="4"/>
      <c r="L588" s="9"/>
      <c r="M588" s="4"/>
      <c r="N588" s="9"/>
      <c r="O588" s="4"/>
      <c r="P588" s="9"/>
      <c r="Q588" s="4"/>
      <c r="R588" s="9"/>
      <c r="S588" s="4"/>
      <c r="T588" s="9"/>
      <c r="U588" s="4"/>
      <c r="V588" s="9"/>
      <c r="W588" s="4"/>
      <c r="X588" s="9"/>
      <c r="Y588" s="4"/>
      <c r="Z588" s="9"/>
      <c r="AA588" s="4"/>
      <c r="AB588" s="9"/>
      <c r="AC588" s="4"/>
      <c r="AD588" s="9"/>
      <c r="AE588" s="4"/>
      <c r="AF588" s="9"/>
      <c r="AG588" s="4"/>
      <c r="AH588" s="9"/>
      <c r="AI588" s="4"/>
      <c r="AJ588" s="9"/>
      <c r="AM588"/>
      <c r="AP588"/>
    </row>
    <row r="589" spans="1:42" x14ac:dyDescent="0.25">
      <c r="A589" s="4"/>
      <c r="B589" s="9"/>
      <c r="C589" s="4"/>
      <c r="D589" s="9"/>
      <c r="E589" s="4"/>
      <c r="F589" s="9"/>
      <c r="G589" s="4"/>
      <c r="H589" s="9"/>
      <c r="I589" s="4"/>
      <c r="J589" s="9"/>
      <c r="K589" s="4"/>
      <c r="L589" s="9"/>
      <c r="M589" s="4"/>
      <c r="N589" s="9"/>
      <c r="O589" s="4"/>
      <c r="P589" s="9"/>
      <c r="Q589" s="4"/>
      <c r="R589" s="9"/>
      <c r="S589" s="4"/>
      <c r="T589" s="9"/>
      <c r="U589" s="4"/>
      <c r="V589" s="9"/>
      <c r="W589" s="4"/>
      <c r="X589" s="9"/>
      <c r="Y589" s="4"/>
      <c r="Z589" s="9"/>
      <c r="AA589" s="4"/>
      <c r="AB589" s="9"/>
      <c r="AC589" s="4"/>
      <c r="AD589" s="9"/>
      <c r="AE589" s="4"/>
      <c r="AF589" s="9"/>
      <c r="AG589" s="4"/>
      <c r="AH589" s="9"/>
      <c r="AI589" s="4"/>
      <c r="AJ589" s="9"/>
      <c r="AM589"/>
      <c r="AP589"/>
    </row>
    <row r="590" spans="1:42" x14ac:dyDescent="0.25">
      <c r="A590" s="4"/>
      <c r="B590" s="9"/>
      <c r="C590" s="4"/>
      <c r="D590" s="9"/>
      <c r="E590" s="4"/>
      <c r="F590" s="9"/>
      <c r="G590" s="4"/>
      <c r="H590" s="9"/>
      <c r="I590" s="4"/>
      <c r="J590" s="9"/>
      <c r="K590" s="4"/>
      <c r="L590" s="9"/>
      <c r="M590" s="4"/>
      <c r="N590" s="9"/>
      <c r="O590" s="4"/>
      <c r="P590" s="9"/>
      <c r="Q590" s="4"/>
      <c r="R590" s="9"/>
      <c r="S590" s="4"/>
      <c r="T590" s="9"/>
      <c r="U590" s="4"/>
      <c r="V590" s="9"/>
      <c r="W590" s="4"/>
      <c r="X590" s="9"/>
      <c r="Y590" s="4"/>
      <c r="Z590" s="9"/>
      <c r="AA590" s="4"/>
      <c r="AB590" s="9"/>
      <c r="AC590" s="4"/>
      <c r="AD590" s="9"/>
      <c r="AE590" s="4"/>
      <c r="AF590" s="9"/>
      <c r="AG590" s="4"/>
      <c r="AH590" s="9"/>
      <c r="AI590" s="4"/>
      <c r="AJ590" s="9"/>
      <c r="AM590"/>
      <c r="AP590"/>
    </row>
    <row r="591" spans="1:42" x14ac:dyDescent="0.25">
      <c r="A591" s="4"/>
      <c r="B591" s="9"/>
      <c r="C591" s="4"/>
      <c r="D591" s="9"/>
      <c r="E591" s="4"/>
      <c r="F591" s="9"/>
      <c r="G591" s="4"/>
      <c r="H591" s="9"/>
      <c r="I591" s="4"/>
      <c r="J591" s="9"/>
      <c r="K591" s="4"/>
      <c r="L591" s="9"/>
      <c r="M591" s="4"/>
      <c r="N591" s="9"/>
      <c r="O591" s="4"/>
      <c r="P591" s="9"/>
      <c r="Q591" s="4"/>
      <c r="R591" s="9"/>
      <c r="S591" s="4"/>
      <c r="T591" s="9"/>
      <c r="U591" s="4"/>
      <c r="V591" s="9"/>
      <c r="W591" s="4"/>
      <c r="X591" s="9"/>
      <c r="Y591" s="4"/>
      <c r="Z591" s="9"/>
      <c r="AA591" s="4"/>
      <c r="AB591" s="9"/>
      <c r="AC591" s="4"/>
      <c r="AD591" s="9"/>
      <c r="AE591" s="4"/>
      <c r="AF591" s="9"/>
      <c r="AG591" s="4"/>
      <c r="AH591" s="9"/>
      <c r="AI591" s="4"/>
      <c r="AJ591" s="9"/>
      <c r="AM591"/>
      <c r="AP591"/>
    </row>
    <row r="592" spans="1:42" x14ac:dyDescent="0.25">
      <c r="A592" s="4"/>
      <c r="B592" s="9"/>
      <c r="C592" s="4"/>
      <c r="D592" s="9"/>
      <c r="E592" s="4"/>
      <c r="F592" s="9"/>
      <c r="G592" s="4"/>
      <c r="H592" s="9"/>
      <c r="I592" s="4"/>
      <c r="J592" s="9"/>
      <c r="K592" s="4"/>
      <c r="L592" s="9"/>
      <c r="M592" s="4"/>
      <c r="N592" s="9"/>
      <c r="O592" s="4"/>
      <c r="P592" s="9"/>
      <c r="Q592" s="4"/>
      <c r="R592" s="9"/>
      <c r="S592" s="4"/>
      <c r="T592" s="9"/>
      <c r="U592" s="4"/>
      <c r="V592" s="9"/>
      <c r="W592" s="4"/>
      <c r="X592" s="9"/>
      <c r="Y592" s="4"/>
      <c r="Z592" s="9"/>
      <c r="AA592" s="4"/>
      <c r="AB592" s="9"/>
      <c r="AC592" s="4"/>
      <c r="AD592" s="9"/>
      <c r="AE592" s="4"/>
      <c r="AF592" s="9"/>
      <c r="AG592" s="4"/>
      <c r="AH592" s="9"/>
      <c r="AI592" s="4"/>
      <c r="AJ592" s="9"/>
      <c r="AM592"/>
      <c r="AP592"/>
    </row>
    <row r="593" spans="1:42" x14ac:dyDescent="0.25">
      <c r="A593" s="4"/>
      <c r="B593" s="9"/>
      <c r="C593" s="4"/>
      <c r="D593" s="9"/>
      <c r="E593" s="4"/>
      <c r="F593" s="9"/>
      <c r="G593" s="4"/>
      <c r="H593" s="9"/>
      <c r="I593" s="4"/>
      <c r="J593" s="9"/>
      <c r="K593" s="4"/>
      <c r="L593" s="9"/>
      <c r="M593" s="4"/>
      <c r="N593" s="9"/>
      <c r="O593" s="4"/>
      <c r="P593" s="9"/>
      <c r="Q593" s="4"/>
      <c r="R593" s="9"/>
      <c r="S593" s="4"/>
      <c r="T593" s="9"/>
      <c r="U593" s="4"/>
      <c r="V593" s="9"/>
      <c r="W593" s="4"/>
      <c r="X593" s="9"/>
      <c r="Y593" s="4"/>
      <c r="Z593" s="9"/>
      <c r="AA593" s="4"/>
      <c r="AB593" s="9"/>
      <c r="AC593" s="4"/>
      <c r="AD593" s="9"/>
      <c r="AE593" s="4"/>
      <c r="AF593" s="9"/>
      <c r="AG593" s="4"/>
      <c r="AH593" s="9"/>
      <c r="AI593" s="4"/>
      <c r="AJ593" s="9"/>
      <c r="AM593"/>
      <c r="AP593"/>
    </row>
    <row r="594" spans="1:42" x14ac:dyDescent="0.25">
      <c r="A594" s="4"/>
      <c r="B594" s="9"/>
      <c r="C594" s="4"/>
      <c r="D594" s="9"/>
      <c r="E594" s="4"/>
      <c r="F594" s="9"/>
      <c r="G594" s="4"/>
      <c r="H594" s="9"/>
      <c r="I594" s="4"/>
      <c r="J594" s="9"/>
      <c r="K594" s="4"/>
      <c r="L594" s="9"/>
      <c r="M594" s="4"/>
      <c r="N594" s="9"/>
      <c r="O594" s="4"/>
      <c r="P594" s="9"/>
      <c r="Q594" s="4"/>
      <c r="R594" s="9"/>
      <c r="S594" s="4"/>
      <c r="T594" s="9"/>
      <c r="U594" s="4"/>
      <c r="V594" s="9"/>
      <c r="W594" s="4"/>
      <c r="X594" s="9"/>
      <c r="Y594" s="4"/>
      <c r="Z594" s="9"/>
      <c r="AA594" s="4"/>
      <c r="AB594" s="9"/>
      <c r="AC594" s="4"/>
      <c r="AD594" s="9"/>
      <c r="AE594" s="4"/>
      <c r="AF594" s="9"/>
      <c r="AG594" s="4"/>
      <c r="AH594" s="9"/>
      <c r="AI594" s="4"/>
      <c r="AJ594" s="9"/>
      <c r="AM594"/>
      <c r="AP594"/>
    </row>
    <row r="595" spans="1:42" x14ac:dyDescent="0.25">
      <c r="A595" s="4"/>
      <c r="B595" s="9"/>
      <c r="C595" s="4"/>
      <c r="D595" s="9"/>
      <c r="E595" s="4"/>
      <c r="F595" s="9"/>
      <c r="G595" s="4"/>
      <c r="H595" s="9"/>
      <c r="I595" s="4"/>
      <c r="J595" s="9"/>
      <c r="K595" s="4"/>
      <c r="L595" s="9"/>
      <c r="M595" s="4"/>
      <c r="N595" s="9"/>
      <c r="O595" s="4"/>
      <c r="P595" s="9"/>
      <c r="Q595" s="4"/>
      <c r="R595" s="9"/>
      <c r="S595" s="4"/>
      <c r="T595" s="9"/>
      <c r="U595" s="4"/>
      <c r="V595" s="9"/>
      <c r="W595" s="4"/>
      <c r="X595" s="9"/>
      <c r="Y595" s="4"/>
      <c r="Z595" s="9"/>
      <c r="AA595" s="4"/>
      <c r="AB595" s="9"/>
      <c r="AC595" s="4"/>
      <c r="AD595" s="9"/>
      <c r="AE595" s="4"/>
      <c r="AF595" s="9"/>
      <c r="AG595" s="4"/>
      <c r="AH595" s="9"/>
      <c r="AI595" s="4"/>
      <c r="AJ595" s="9"/>
      <c r="AM595"/>
      <c r="AP595"/>
    </row>
    <row r="596" spans="1:42" x14ac:dyDescent="0.25">
      <c r="A596" s="4"/>
      <c r="B596" s="9"/>
      <c r="C596" s="4"/>
      <c r="D596" s="9"/>
      <c r="E596" s="4"/>
      <c r="F596" s="9"/>
      <c r="G596" s="4"/>
      <c r="H596" s="9"/>
      <c r="I596" s="4"/>
      <c r="J596" s="9"/>
      <c r="K596" s="4"/>
      <c r="L596" s="9"/>
      <c r="M596" s="4"/>
      <c r="N596" s="9"/>
      <c r="O596" s="4"/>
      <c r="P596" s="9"/>
      <c r="Q596" s="4"/>
      <c r="R596" s="9"/>
      <c r="S596" s="4"/>
      <c r="T596" s="9"/>
      <c r="U596" s="4"/>
      <c r="V596" s="9"/>
      <c r="W596" s="4"/>
      <c r="X596" s="9"/>
      <c r="Y596" s="4"/>
      <c r="Z596" s="9"/>
      <c r="AA596" s="4"/>
      <c r="AB596" s="9"/>
      <c r="AC596" s="4"/>
      <c r="AD596" s="9"/>
      <c r="AE596" s="4"/>
      <c r="AF596" s="9"/>
      <c r="AG596" s="4"/>
      <c r="AH596" s="9"/>
      <c r="AI596" s="4"/>
      <c r="AJ596" s="9"/>
      <c r="AM596"/>
      <c r="AP596"/>
    </row>
    <row r="597" spans="1:42" x14ac:dyDescent="0.25">
      <c r="A597" s="4"/>
      <c r="B597" s="9"/>
      <c r="C597" s="4"/>
      <c r="D597" s="9"/>
      <c r="E597" s="4"/>
      <c r="F597" s="9"/>
      <c r="G597" s="4"/>
      <c r="H597" s="9"/>
      <c r="I597" s="4"/>
      <c r="J597" s="9"/>
      <c r="K597" s="4"/>
      <c r="L597" s="9"/>
      <c r="M597" s="4"/>
      <c r="N597" s="9"/>
      <c r="O597" s="4"/>
      <c r="P597" s="9"/>
      <c r="Q597" s="4"/>
      <c r="R597" s="9"/>
      <c r="S597" s="4"/>
      <c r="T597" s="9"/>
      <c r="U597" s="4"/>
      <c r="V597" s="9"/>
      <c r="W597" s="4"/>
      <c r="X597" s="9"/>
      <c r="Y597" s="4"/>
      <c r="Z597" s="9"/>
      <c r="AA597" s="4"/>
      <c r="AB597" s="9"/>
      <c r="AC597" s="4"/>
      <c r="AD597" s="9"/>
      <c r="AE597" s="4"/>
      <c r="AF597" s="9"/>
      <c r="AG597" s="4"/>
      <c r="AH597" s="9"/>
      <c r="AI597" s="4"/>
      <c r="AJ597" s="9"/>
      <c r="AM597"/>
      <c r="AP597"/>
    </row>
    <row r="598" spans="1:42" x14ac:dyDescent="0.25">
      <c r="A598" s="4"/>
      <c r="B598" s="9"/>
      <c r="C598" s="4"/>
      <c r="D598" s="9"/>
      <c r="E598" s="4"/>
      <c r="F598" s="9"/>
      <c r="G598" s="4"/>
      <c r="H598" s="9"/>
      <c r="I598" s="4"/>
      <c r="J598" s="9"/>
      <c r="K598" s="4"/>
      <c r="L598" s="9"/>
      <c r="M598" s="4"/>
      <c r="N598" s="9"/>
      <c r="O598" s="4"/>
      <c r="P598" s="9"/>
      <c r="Q598" s="4"/>
      <c r="R598" s="9"/>
      <c r="S598" s="4"/>
      <c r="T598" s="9"/>
      <c r="U598" s="4"/>
      <c r="V598" s="9"/>
      <c r="W598" s="4"/>
      <c r="X598" s="9"/>
      <c r="Y598" s="4"/>
      <c r="Z598" s="9"/>
      <c r="AA598" s="4"/>
      <c r="AB598" s="9"/>
      <c r="AC598" s="4"/>
      <c r="AD598" s="9"/>
      <c r="AE598" s="4"/>
      <c r="AF598" s="9"/>
      <c r="AG598" s="4"/>
      <c r="AH598" s="9"/>
      <c r="AI598" s="4"/>
      <c r="AJ598" s="9"/>
      <c r="AM598"/>
      <c r="AP598"/>
    </row>
    <row r="599" spans="1:42" x14ac:dyDescent="0.25">
      <c r="A599" s="4"/>
      <c r="B599" s="9"/>
      <c r="C599" s="4"/>
      <c r="D599" s="9"/>
      <c r="E599" s="4"/>
      <c r="F599" s="9"/>
      <c r="G599" s="4"/>
      <c r="H599" s="9"/>
      <c r="I599" s="4"/>
      <c r="J599" s="9"/>
      <c r="K599" s="4"/>
      <c r="L599" s="9"/>
      <c r="M599" s="4"/>
      <c r="N599" s="9"/>
      <c r="O599" s="4"/>
      <c r="P599" s="9"/>
      <c r="Q599" s="4"/>
      <c r="R599" s="9"/>
      <c r="S599" s="4"/>
      <c r="T599" s="9"/>
      <c r="U599" s="4"/>
      <c r="V599" s="9"/>
      <c r="W599" s="4"/>
      <c r="X599" s="9"/>
      <c r="Y599" s="4"/>
      <c r="Z599" s="9"/>
      <c r="AA599" s="4"/>
      <c r="AB599" s="9"/>
      <c r="AC599" s="4"/>
      <c r="AD599" s="9"/>
      <c r="AE599" s="4"/>
      <c r="AF599" s="9"/>
      <c r="AG599" s="4"/>
      <c r="AH599" s="9"/>
      <c r="AI599" s="4"/>
      <c r="AJ599" s="9"/>
      <c r="AM599"/>
      <c r="AP599"/>
    </row>
    <row r="600" spans="1:42" x14ac:dyDescent="0.25">
      <c r="A600" s="4"/>
      <c r="B600" s="9"/>
      <c r="C600" s="4"/>
      <c r="D600" s="9"/>
      <c r="E600" s="4"/>
      <c r="F600" s="9"/>
      <c r="G600" s="4"/>
      <c r="H600" s="9"/>
      <c r="I600" s="4"/>
      <c r="J600" s="9"/>
      <c r="K600" s="4"/>
      <c r="L600" s="9"/>
      <c r="M600" s="4"/>
      <c r="N600" s="9"/>
      <c r="O600" s="4"/>
      <c r="P600" s="9"/>
      <c r="Q600" s="4"/>
      <c r="R600" s="9"/>
      <c r="S600" s="4"/>
      <c r="T600" s="9"/>
      <c r="U600" s="4"/>
      <c r="V600" s="9"/>
      <c r="W600" s="4"/>
      <c r="X600" s="9"/>
      <c r="Y600" s="4"/>
      <c r="Z600" s="9"/>
      <c r="AA600" s="4"/>
      <c r="AB600" s="9"/>
      <c r="AC600" s="4"/>
      <c r="AD600" s="9"/>
      <c r="AE600" s="4"/>
      <c r="AF600" s="9"/>
      <c r="AG600" s="4"/>
      <c r="AH600" s="9"/>
      <c r="AI600" s="4"/>
      <c r="AJ600" s="9"/>
      <c r="AM600"/>
      <c r="AP600"/>
    </row>
    <row r="601" spans="1:42" x14ac:dyDescent="0.25">
      <c r="A601" s="4"/>
      <c r="B601" s="9"/>
      <c r="C601" s="4"/>
      <c r="D601" s="9"/>
      <c r="E601" s="4"/>
      <c r="F601" s="9"/>
      <c r="G601" s="4"/>
      <c r="H601" s="9"/>
      <c r="I601" s="4"/>
      <c r="J601" s="9"/>
      <c r="K601" s="4"/>
      <c r="L601" s="9"/>
      <c r="M601" s="4"/>
      <c r="N601" s="9"/>
      <c r="O601" s="4"/>
      <c r="P601" s="9"/>
      <c r="Q601" s="4"/>
      <c r="R601" s="9"/>
      <c r="S601" s="4"/>
      <c r="T601" s="9"/>
      <c r="U601" s="4"/>
      <c r="V601" s="9"/>
      <c r="W601" s="4"/>
      <c r="X601" s="9"/>
      <c r="Y601" s="4"/>
      <c r="Z601" s="9"/>
      <c r="AA601" s="4"/>
      <c r="AB601" s="9"/>
      <c r="AC601" s="4"/>
      <c r="AD601" s="9"/>
      <c r="AE601" s="4"/>
      <c r="AF601" s="9"/>
      <c r="AG601" s="4"/>
      <c r="AH601" s="9"/>
      <c r="AI601" s="4"/>
      <c r="AJ601" s="9"/>
      <c r="AM601"/>
      <c r="AP601"/>
    </row>
    <row r="602" spans="1:42" x14ac:dyDescent="0.25">
      <c r="A602" s="4"/>
      <c r="B602" s="9"/>
      <c r="C602" s="4"/>
      <c r="D602" s="9"/>
      <c r="E602" s="4"/>
      <c r="F602" s="9"/>
      <c r="G602" s="4"/>
      <c r="H602" s="9"/>
      <c r="I602" s="4"/>
      <c r="J602" s="9"/>
      <c r="K602" s="4"/>
      <c r="L602" s="9"/>
      <c r="M602" s="4"/>
      <c r="N602" s="9"/>
      <c r="O602" s="4"/>
      <c r="P602" s="9"/>
      <c r="Q602" s="4"/>
      <c r="R602" s="9"/>
      <c r="S602" s="4"/>
      <c r="T602" s="9"/>
      <c r="U602" s="4"/>
      <c r="V602" s="9"/>
      <c r="W602" s="4"/>
      <c r="X602" s="9"/>
      <c r="Y602" s="4"/>
      <c r="Z602" s="9"/>
      <c r="AA602" s="4"/>
      <c r="AB602" s="9"/>
      <c r="AC602" s="4"/>
      <c r="AD602" s="9"/>
      <c r="AE602" s="4"/>
      <c r="AF602" s="9"/>
      <c r="AG602" s="4"/>
      <c r="AH602" s="9"/>
      <c r="AI602" s="4"/>
      <c r="AJ602" s="9"/>
      <c r="AM602"/>
      <c r="AP602"/>
    </row>
    <row r="603" spans="1:42" x14ac:dyDescent="0.25">
      <c r="A603" s="4"/>
      <c r="B603" s="9"/>
      <c r="C603" s="4"/>
      <c r="D603" s="9"/>
      <c r="E603" s="4"/>
      <c r="F603" s="9"/>
      <c r="G603" s="4"/>
      <c r="H603" s="9"/>
      <c r="I603" s="4"/>
      <c r="J603" s="9"/>
      <c r="K603" s="4"/>
      <c r="L603" s="9"/>
      <c r="M603" s="4"/>
      <c r="N603" s="9"/>
      <c r="O603" s="4"/>
      <c r="P603" s="9"/>
      <c r="Q603" s="4"/>
      <c r="R603" s="9"/>
      <c r="S603" s="4"/>
      <c r="T603" s="9"/>
      <c r="U603" s="4"/>
      <c r="V603" s="9"/>
      <c r="W603" s="4"/>
      <c r="X603" s="9"/>
      <c r="Y603" s="4"/>
      <c r="Z603" s="9"/>
      <c r="AA603" s="4"/>
      <c r="AB603" s="9"/>
      <c r="AC603" s="4"/>
      <c r="AD603" s="9"/>
      <c r="AE603" s="4"/>
      <c r="AF603" s="9"/>
      <c r="AG603" s="4"/>
      <c r="AH603" s="9"/>
      <c r="AI603" s="4"/>
      <c r="AJ603" s="9"/>
      <c r="AM603"/>
      <c r="AP603"/>
    </row>
    <row r="604" spans="1:42" x14ac:dyDescent="0.25">
      <c r="A604" s="4"/>
      <c r="B604" s="9"/>
      <c r="C604" s="4"/>
      <c r="D604" s="9"/>
      <c r="E604" s="4"/>
      <c r="F604" s="9"/>
      <c r="G604" s="4"/>
      <c r="H604" s="9"/>
      <c r="I604" s="4"/>
      <c r="J604" s="9"/>
      <c r="K604" s="4"/>
      <c r="L604" s="9"/>
      <c r="M604" s="4"/>
      <c r="N604" s="9"/>
      <c r="O604" s="4"/>
      <c r="P604" s="9"/>
      <c r="Q604" s="4"/>
      <c r="R604" s="9"/>
      <c r="S604" s="4"/>
      <c r="T604" s="9"/>
      <c r="U604" s="4"/>
      <c r="V604" s="9"/>
      <c r="W604" s="4"/>
      <c r="X604" s="9"/>
      <c r="Y604" s="4"/>
      <c r="Z604" s="9"/>
      <c r="AA604" s="4"/>
      <c r="AB604" s="9"/>
      <c r="AC604" s="4"/>
      <c r="AD604" s="9"/>
      <c r="AE604" s="4"/>
      <c r="AF604" s="9"/>
      <c r="AG604" s="4"/>
      <c r="AH604" s="9"/>
      <c r="AI604" s="4"/>
      <c r="AJ604" s="9"/>
      <c r="AM604"/>
      <c r="AP604"/>
    </row>
    <row r="605" spans="1:42" x14ac:dyDescent="0.25">
      <c r="A605" s="4"/>
      <c r="B605" s="9"/>
      <c r="C605" s="4"/>
      <c r="D605" s="9"/>
      <c r="E605" s="4"/>
      <c r="F605" s="9"/>
      <c r="G605" s="4"/>
      <c r="H605" s="9"/>
      <c r="I605" s="4"/>
      <c r="J605" s="9"/>
      <c r="K605" s="4"/>
      <c r="L605" s="9"/>
      <c r="M605" s="4"/>
      <c r="N605" s="9"/>
      <c r="O605" s="4"/>
      <c r="P605" s="9"/>
      <c r="Q605" s="4"/>
      <c r="R605" s="9"/>
      <c r="S605" s="4"/>
      <c r="T605" s="9"/>
      <c r="U605" s="4"/>
      <c r="V605" s="9"/>
      <c r="W605" s="4"/>
      <c r="X605" s="9"/>
      <c r="Y605" s="4"/>
      <c r="Z605" s="9"/>
      <c r="AA605" s="4"/>
      <c r="AB605" s="9"/>
      <c r="AC605" s="4"/>
      <c r="AD605" s="9"/>
      <c r="AE605" s="4"/>
      <c r="AF605" s="9"/>
      <c r="AG605" s="4"/>
      <c r="AH605" s="9"/>
      <c r="AI605" s="4"/>
      <c r="AJ605" s="9"/>
      <c r="AM605"/>
      <c r="AP605"/>
    </row>
    <row r="606" spans="1:42" x14ac:dyDescent="0.25">
      <c r="A606" s="4"/>
      <c r="B606" s="9"/>
      <c r="C606" s="4"/>
      <c r="D606" s="9"/>
      <c r="E606" s="4"/>
      <c r="F606" s="9"/>
      <c r="G606" s="4"/>
      <c r="H606" s="9"/>
      <c r="I606" s="4"/>
      <c r="J606" s="9"/>
      <c r="K606" s="4"/>
      <c r="L606" s="9"/>
      <c r="M606" s="4"/>
      <c r="N606" s="9"/>
      <c r="O606" s="4"/>
      <c r="P606" s="9"/>
      <c r="Q606" s="4"/>
      <c r="R606" s="9"/>
      <c r="S606" s="4"/>
      <c r="T606" s="9"/>
      <c r="U606" s="4"/>
      <c r="V606" s="9"/>
      <c r="W606" s="4"/>
      <c r="X606" s="9"/>
      <c r="Y606" s="4"/>
      <c r="Z606" s="9"/>
      <c r="AA606" s="4"/>
      <c r="AB606" s="9"/>
      <c r="AC606" s="4"/>
      <c r="AD606" s="9"/>
      <c r="AE606" s="4"/>
      <c r="AF606" s="9"/>
      <c r="AG606" s="4"/>
      <c r="AH606" s="9"/>
      <c r="AI606" s="4"/>
      <c r="AJ606" s="9"/>
      <c r="AM606"/>
      <c r="AP606"/>
    </row>
    <row r="607" spans="1:42" x14ac:dyDescent="0.25">
      <c r="A607" s="4"/>
      <c r="B607" s="9"/>
      <c r="C607" s="4"/>
      <c r="D607" s="9"/>
      <c r="E607" s="4"/>
      <c r="F607" s="9"/>
      <c r="G607" s="4"/>
      <c r="H607" s="9"/>
      <c r="I607" s="4"/>
      <c r="J607" s="9"/>
      <c r="K607" s="4"/>
      <c r="L607" s="9"/>
      <c r="M607" s="4"/>
      <c r="N607" s="9"/>
      <c r="O607" s="4"/>
      <c r="P607" s="9"/>
      <c r="Q607" s="4"/>
      <c r="R607" s="9"/>
      <c r="S607" s="4"/>
      <c r="T607" s="9"/>
      <c r="U607" s="4"/>
      <c r="V607" s="9"/>
      <c r="W607" s="4"/>
      <c r="X607" s="9"/>
      <c r="Y607" s="4"/>
      <c r="Z607" s="9"/>
      <c r="AA607" s="4"/>
      <c r="AB607" s="9"/>
      <c r="AC607" s="4"/>
      <c r="AD607" s="9"/>
      <c r="AE607" s="4"/>
      <c r="AF607" s="9"/>
      <c r="AG607" s="4"/>
      <c r="AH607" s="9"/>
      <c r="AI607" s="4"/>
      <c r="AJ607" s="9"/>
      <c r="AM607"/>
      <c r="AP607"/>
    </row>
    <row r="608" spans="1:42" x14ac:dyDescent="0.25">
      <c r="A608" s="4"/>
      <c r="B608" s="9"/>
      <c r="C608" s="4"/>
      <c r="D608" s="9"/>
      <c r="E608" s="4"/>
      <c r="F608" s="9"/>
      <c r="G608" s="4"/>
      <c r="H608" s="9"/>
      <c r="I608" s="4"/>
      <c r="J608" s="9"/>
      <c r="K608" s="4"/>
      <c r="L608" s="9"/>
      <c r="M608" s="4"/>
      <c r="N608" s="9"/>
      <c r="O608" s="4"/>
      <c r="P608" s="9"/>
      <c r="Q608" s="4"/>
      <c r="R608" s="9"/>
      <c r="S608" s="4"/>
      <c r="T608" s="9"/>
      <c r="U608" s="4"/>
      <c r="V608" s="9"/>
      <c r="W608" s="4"/>
      <c r="X608" s="9"/>
      <c r="Y608" s="4"/>
      <c r="Z608" s="9"/>
      <c r="AA608" s="4"/>
      <c r="AB608" s="9"/>
      <c r="AC608" s="4"/>
      <c r="AD608" s="9"/>
      <c r="AE608" s="4"/>
      <c r="AF608" s="9"/>
      <c r="AG608" s="4"/>
      <c r="AH608" s="9"/>
      <c r="AI608" s="4"/>
      <c r="AJ608" s="9"/>
      <c r="AM608"/>
      <c r="AP608"/>
    </row>
    <row r="609" spans="1:42" x14ac:dyDescent="0.25">
      <c r="A609" s="4"/>
      <c r="B609" s="9"/>
      <c r="C609" s="4"/>
      <c r="D609" s="9"/>
      <c r="E609" s="4"/>
      <c r="F609" s="9"/>
      <c r="G609" s="4"/>
      <c r="H609" s="9"/>
      <c r="I609" s="4"/>
      <c r="J609" s="9"/>
      <c r="K609" s="4"/>
      <c r="L609" s="9"/>
      <c r="M609" s="4"/>
      <c r="N609" s="9"/>
      <c r="O609" s="4"/>
      <c r="P609" s="9"/>
      <c r="Q609" s="4"/>
      <c r="R609" s="9"/>
      <c r="S609" s="4"/>
      <c r="T609" s="9"/>
      <c r="U609" s="4"/>
      <c r="V609" s="9"/>
      <c r="W609" s="4"/>
      <c r="X609" s="9"/>
      <c r="Y609" s="4"/>
      <c r="Z609" s="9"/>
      <c r="AA609" s="4"/>
      <c r="AB609" s="9"/>
      <c r="AC609" s="4"/>
      <c r="AD609" s="9"/>
      <c r="AE609" s="4"/>
      <c r="AF609" s="9"/>
      <c r="AG609" s="4"/>
      <c r="AH609" s="9"/>
      <c r="AI609" s="4"/>
      <c r="AJ609" s="9"/>
      <c r="AM609"/>
      <c r="AP609"/>
    </row>
    <row r="610" spans="1:42" x14ac:dyDescent="0.25">
      <c r="A610" s="4"/>
      <c r="B610" s="9"/>
      <c r="C610" s="4"/>
      <c r="D610" s="9"/>
      <c r="E610" s="4"/>
      <c r="F610" s="9"/>
      <c r="G610" s="4"/>
      <c r="H610" s="9"/>
      <c r="I610" s="4"/>
      <c r="J610" s="9"/>
      <c r="K610" s="4"/>
      <c r="L610" s="9"/>
      <c r="M610" s="4"/>
      <c r="N610" s="9"/>
      <c r="O610" s="4"/>
      <c r="P610" s="9"/>
      <c r="Q610" s="4"/>
      <c r="R610" s="9"/>
      <c r="S610" s="4"/>
      <c r="T610" s="9"/>
      <c r="U610" s="4"/>
      <c r="V610" s="9"/>
      <c r="W610" s="4"/>
      <c r="X610" s="9"/>
      <c r="Y610" s="4"/>
      <c r="Z610" s="9"/>
      <c r="AA610" s="4"/>
      <c r="AB610" s="9"/>
      <c r="AC610" s="4"/>
      <c r="AD610" s="9"/>
      <c r="AE610" s="4"/>
      <c r="AF610" s="9"/>
      <c r="AG610" s="4"/>
      <c r="AH610" s="9"/>
      <c r="AI610" s="4"/>
      <c r="AJ610" s="9"/>
      <c r="AM610"/>
      <c r="AP610"/>
    </row>
    <row r="611" spans="1:42" x14ac:dyDescent="0.25">
      <c r="A611" s="4"/>
      <c r="B611" s="9"/>
      <c r="C611" s="4"/>
      <c r="D611" s="9"/>
      <c r="E611" s="4"/>
      <c r="F611" s="9"/>
      <c r="G611" s="4"/>
      <c r="H611" s="9"/>
      <c r="I611" s="4"/>
      <c r="J611" s="9"/>
      <c r="K611" s="4"/>
      <c r="L611" s="9"/>
      <c r="M611" s="4"/>
      <c r="N611" s="9"/>
      <c r="O611" s="4"/>
      <c r="P611" s="9"/>
      <c r="Q611" s="4"/>
      <c r="R611" s="9"/>
      <c r="S611" s="4"/>
      <c r="T611" s="9"/>
      <c r="U611" s="4"/>
      <c r="V611" s="9"/>
      <c r="W611" s="4"/>
      <c r="X611" s="9"/>
      <c r="Y611" s="4"/>
      <c r="Z611" s="9"/>
      <c r="AA611" s="4"/>
      <c r="AB611" s="9"/>
      <c r="AC611" s="4"/>
      <c r="AD611" s="9"/>
      <c r="AE611" s="4"/>
      <c r="AF611" s="9"/>
      <c r="AG611" s="4"/>
      <c r="AH611" s="9"/>
      <c r="AI611" s="4"/>
      <c r="AJ611" s="9"/>
      <c r="AM611"/>
      <c r="AP611"/>
    </row>
    <row r="612" spans="1:42" x14ac:dyDescent="0.25">
      <c r="A612" s="4"/>
      <c r="B612" s="9"/>
      <c r="C612" s="4"/>
      <c r="D612" s="9"/>
      <c r="E612" s="4"/>
      <c r="F612" s="9"/>
      <c r="G612" s="4"/>
      <c r="H612" s="9"/>
      <c r="I612" s="4"/>
      <c r="J612" s="9"/>
      <c r="K612" s="4"/>
      <c r="L612" s="9"/>
      <c r="M612" s="4"/>
      <c r="N612" s="9"/>
      <c r="O612" s="4"/>
      <c r="P612" s="9"/>
      <c r="Q612" s="4"/>
      <c r="R612" s="9"/>
      <c r="S612" s="4"/>
      <c r="T612" s="9"/>
      <c r="U612" s="4"/>
      <c r="V612" s="9"/>
      <c r="W612" s="4"/>
      <c r="X612" s="9"/>
      <c r="Y612" s="4"/>
      <c r="Z612" s="9"/>
      <c r="AA612" s="4"/>
      <c r="AB612" s="9"/>
      <c r="AC612" s="4"/>
      <c r="AD612" s="9"/>
      <c r="AE612" s="4"/>
      <c r="AF612" s="9"/>
      <c r="AG612" s="4"/>
      <c r="AH612" s="9"/>
      <c r="AI612" s="4"/>
      <c r="AJ612" s="9"/>
      <c r="AM612"/>
      <c r="AP612"/>
    </row>
    <row r="613" spans="1:42" x14ac:dyDescent="0.25">
      <c r="A613" s="4"/>
      <c r="B613" s="9"/>
      <c r="C613" s="4"/>
      <c r="D613" s="9"/>
      <c r="E613" s="4"/>
      <c r="F613" s="9"/>
      <c r="G613" s="4"/>
      <c r="H613" s="9"/>
      <c r="I613" s="4"/>
      <c r="J613" s="9"/>
      <c r="K613" s="4"/>
      <c r="L613" s="9"/>
      <c r="M613" s="4"/>
      <c r="N613" s="9"/>
      <c r="O613" s="4"/>
      <c r="P613" s="9"/>
      <c r="Q613" s="4"/>
      <c r="R613" s="9"/>
      <c r="S613" s="4"/>
      <c r="T613" s="9"/>
      <c r="U613" s="4"/>
      <c r="V613" s="9"/>
      <c r="W613" s="4"/>
      <c r="X613" s="9"/>
      <c r="Y613" s="4"/>
      <c r="Z613" s="9"/>
      <c r="AA613" s="4"/>
      <c r="AB613" s="9"/>
      <c r="AC613" s="4"/>
      <c r="AD613" s="9"/>
      <c r="AE613" s="4"/>
      <c r="AF613" s="9"/>
      <c r="AG613" s="4"/>
      <c r="AH613" s="9"/>
      <c r="AI613" s="4"/>
      <c r="AJ613" s="9"/>
      <c r="AM613"/>
      <c r="AP613"/>
    </row>
    <row r="614" spans="1:42" x14ac:dyDescent="0.25">
      <c r="A614" s="4"/>
      <c r="B614" s="9"/>
      <c r="C614" s="4"/>
      <c r="D614" s="9"/>
      <c r="E614" s="4"/>
      <c r="F614" s="9"/>
      <c r="G614" s="4"/>
      <c r="H614" s="9"/>
      <c r="I614" s="4"/>
      <c r="J614" s="9"/>
      <c r="K614" s="4"/>
      <c r="L614" s="9"/>
      <c r="M614" s="4"/>
      <c r="N614" s="9"/>
      <c r="O614" s="4"/>
      <c r="P614" s="9"/>
      <c r="Q614" s="4"/>
      <c r="R614" s="9"/>
      <c r="S614" s="4"/>
      <c r="T614" s="9"/>
      <c r="U614" s="4"/>
      <c r="V614" s="9"/>
      <c r="W614" s="4"/>
      <c r="X614" s="9"/>
      <c r="Y614" s="4"/>
      <c r="Z614" s="9"/>
      <c r="AA614" s="4"/>
      <c r="AB614" s="9"/>
      <c r="AC614" s="4"/>
      <c r="AD614" s="9"/>
      <c r="AE614" s="4"/>
      <c r="AF614" s="9"/>
      <c r="AG614" s="4"/>
      <c r="AH614" s="9"/>
      <c r="AI614" s="4"/>
      <c r="AJ614" s="9"/>
      <c r="AM614"/>
      <c r="AP614"/>
    </row>
    <row r="615" spans="1:42" x14ac:dyDescent="0.25">
      <c r="A615" s="4"/>
      <c r="B615" s="9"/>
      <c r="C615" s="4"/>
      <c r="D615" s="9"/>
      <c r="E615" s="4"/>
      <c r="F615" s="9"/>
      <c r="G615" s="4"/>
      <c r="H615" s="9"/>
      <c r="I615" s="4"/>
      <c r="J615" s="9"/>
      <c r="K615" s="4"/>
      <c r="L615" s="9"/>
      <c r="M615" s="4"/>
      <c r="N615" s="9"/>
      <c r="O615" s="4"/>
      <c r="P615" s="9"/>
      <c r="Q615" s="4"/>
      <c r="R615" s="9"/>
      <c r="S615" s="4"/>
      <c r="T615" s="9"/>
      <c r="U615" s="4"/>
      <c r="V615" s="9"/>
      <c r="W615" s="4"/>
      <c r="X615" s="9"/>
      <c r="Y615" s="4"/>
      <c r="Z615" s="9"/>
      <c r="AA615" s="4"/>
      <c r="AB615" s="9"/>
      <c r="AC615" s="4"/>
      <c r="AD615" s="9"/>
      <c r="AE615" s="4"/>
      <c r="AF615" s="9"/>
      <c r="AG615" s="4"/>
      <c r="AH615" s="9"/>
      <c r="AI615" s="4"/>
      <c r="AJ615" s="9"/>
      <c r="AM615"/>
      <c r="AP615"/>
    </row>
    <row r="616" spans="1:42" x14ac:dyDescent="0.25">
      <c r="A616" s="4"/>
      <c r="B616" s="9"/>
      <c r="C616" s="4"/>
      <c r="D616" s="9"/>
      <c r="E616" s="4"/>
      <c r="F616" s="9"/>
      <c r="G616" s="4"/>
      <c r="H616" s="9"/>
      <c r="I616" s="4"/>
      <c r="J616" s="9"/>
      <c r="K616" s="4"/>
      <c r="L616" s="9"/>
      <c r="M616" s="4"/>
      <c r="N616" s="9"/>
      <c r="O616" s="4"/>
      <c r="P616" s="9"/>
      <c r="Q616" s="4"/>
      <c r="R616" s="9"/>
      <c r="S616" s="4"/>
      <c r="T616" s="9"/>
      <c r="U616" s="4"/>
      <c r="V616" s="9"/>
      <c r="W616" s="4"/>
      <c r="X616" s="9"/>
      <c r="Y616" s="4"/>
      <c r="Z616" s="9"/>
      <c r="AA616" s="4"/>
      <c r="AB616" s="9"/>
      <c r="AC616" s="4"/>
      <c r="AD616" s="9"/>
      <c r="AE616" s="4"/>
      <c r="AF616" s="9"/>
      <c r="AG616" s="4"/>
      <c r="AH616" s="9"/>
      <c r="AI616" s="4"/>
      <c r="AJ616" s="9"/>
      <c r="AM616"/>
      <c r="AP616"/>
    </row>
    <row r="617" spans="1:42" x14ac:dyDescent="0.25">
      <c r="A617" s="4"/>
      <c r="B617" s="9"/>
      <c r="C617" s="4"/>
      <c r="D617" s="9"/>
      <c r="E617" s="4"/>
      <c r="F617" s="9"/>
      <c r="G617" s="4"/>
      <c r="H617" s="9"/>
      <c r="I617" s="4"/>
      <c r="J617" s="9"/>
      <c r="K617" s="4"/>
      <c r="L617" s="9"/>
      <c r="M617" s="4"/>
      <c r="N617" s="9"/>
      <c r="O617" s="4"/>
      <c r="P617" s="9"/>
      <c r="Q617" s="4"/>
      <c r="R617" s="9"/>
      <c r="S617" s="4"/>
      <c r="T617" s="9"/>
      <c r="U617" s="4"/>
      <c r="V617" s="9"/>
      <c r="W617" s="4"/>
      <c r="X617" s="9"/>
      <c r="Y617" s="4"/>
      <c r="Z617" s="9"/>
      <c r="AA617" s="4"/>
      <c r="AB617" s="9"/>
      <c r="AC617" s="4"/>
      <c r="AD617" s="9"/>
      <c r="AE617" s="4"/>
      <c r="AF617" s="9"/>
      <c r="AG617" s="4"/>
      <c r="AH617" s="9"/>
      <c r="AI617" s="4"/>
      <c r="AJ617" s="9"/>
      <c r="AM617"/>
      <c r="AP617"/>
    </row>
    <row r="618" spans="1:42" x14ac:dyDescent="0.25">
      <c r="A618" s="4"/>
      <c r="B618" s="9"/>
      <c r="C618" s="4"/>
      <c r="D618" s="9"/>
      <c r="E618" s="4"/>
      <c r="F618" s="9"/>
      <c r="G618" s="4"/>
      <c r="H618" s="9"/>
      <c r="I618" s="4"/>
      <c r="J618" s="9"/>
      <c r="K618" s="4"/>
      <c r="L618" s="9"/>
      <c r="M618" s="4"/>
      <c r="N618" s="9"/>
      <c r="O618" s="4"/>
      <c r="P618" s="9"/>
      <c r="Q618" s="4"/>
      <c r="R618" s="9"/>
      <c r="S618" s="4"/>
      <c r="T618" s="9"/>
      <c r="U618" s="4"/>
      <c r="V618" s="9"/>
      <c r="W618" s="4"/>
      <c r="X618" s="9"/>
      <c r="Y618" s="4"/>
      <c r="Z618" s="9"/>
      <c r="AA618" s="4"/>
      <c r="AB618" s="9"/>
      <c r="AC618" s="4"/>
      <c r="AD618" s="9"/>
      <c r="AE618" s="4"/>
      <c r="AF618" s="9"/>
      <c r="AG618" s="4"/>
      <c r="AH618" s="9"/>
      <c r="AI618" s="4"/>
      <c r="AJ618" s="9"/>
      <c r="AM618"/>
      <c r="AP618"/>
    </row>
    <row r="619" spans="1:42" x14ac:dyDescent="0.25">
      <c r="A619" s="4"/>
      <c r="B619" s="9"/>
      <c r="C619" s="4"/>
      <c r="D619" s="9"/>
      <c r="E619" s="4"/>
      <c r="F619" s="9"/>
      <c r="G619" s="4"/>
      <c r="H619" s="9"/>
      <c r="I619" s="4"/>
      <c r="J619" s="9"/>
      <c r="K619" s="4"/>
      <c r="L619" s="9"/>
      <c r="M619" s="4"/>
      <c r="N619" s="9"/>
      <c r="O619" s="4"/>
      <c r="P619" s="9"/>
      <c r="Q619" s="4"/>
      <c r="R619" s="9"/>
      <c r="S619" s="4"/>
      <c r="T619" s="9"/>
      <c r="U619" s="4"/>
      <c r="V619" s="9"/>
      <c r="W619" s="4"/>
      <c r="X619" s="9"/>
      <c r="Y619" s="4"/>
      <c r="Z619" s="9"/>
      <c r="AA619" s="4"/>
      <c r="AB619" s="9"/>
      <c r="AC619" s="4"/>
      <c r="AD619" s="9"/>
      <c r="AE619" s="4"/>
      <c r="AF619" s="9"/>
      <c r="AG619" s="4"/>
      <c r="AH619" s="9"/>
      <c r="AI619" s="4"/>
      <c r="AJ619" s="9"/>
      <c r="AM619"/>
      <c r="AP619"/>
    </row>
    <row r="620" spans="1:42" x14ac:dyDescent="0.25">
      <c r="A620" s="4"/>
      <c r="B620" s="9"/>
      <c r="C620" s="4"/>
      <c r="D620" s="9"/>
      <c r="E620" s="4"/>
      <c r="F620" s="9"/>
      <c r="G620" s="4"/>
      <c r="H620" s="9"/>
      <c r="I620" s="4"/>
      <c r="J620" s="9"/>
      <c r="K620" s="4"/>
      <c r="L620" s="9"/>
      <c r="M620" s="4"/>
      <c r="N620" s="9"/>
      <c r="O620" s="4"/>
      <c r="P620" s="9"/>
      <c r="Q620" s="4"/>
      <c r="R620" s="9"/>
      <c r="S620" s="4"/>
      <c r="T620" s="9"/>
      <c r="U620" s="4"/>
      <c r="V620" s="9"/>
      <c r="W620" s="4"/>
      <c r="X620" s="9"/>
      <c r="Y620" s="4"/>
      <c r="Z620" s="9"/>
      <c r="AA620" s="4"/>
      <c r="AB620" s="9"/>
      <c r="AC620" s="4"/>
      <c r="AD620" s="9"/>
      <c r="AE620" s="4"/>
      <c r="AF620" s="9"/>
      <c r="AG620" s="4"/>
      <c r="AH620" s="9"/>
      <c r="AI620" s="4"/>
      <c r="AJ620" s="9"/>
      <c r="AM620"/>
      <c r="AP620"/>
    </row>
    <row r="621" spans="1:42" x14ac:dyDescent="0.25">
      <c r="A621" s="4"/>
      <c r="B621" s="9"/>
      <c r="C621" s="4"/>
      <c r="D621" s="9"/>
      <c r="E621" s="4"/>
      <c r="F621" s="9"/>
      <c r="G621" s="4"/>
      <c r="H621" s="9"/>
      <c r="I621" s="4"/>
      <c r="J621" s="9"/>
      <c r="K621" s="4"/>
      <c r="L621" s="9"/>
      <c r="M621" s="4"/>
      <c r="N621" s="9"/>
      <c r="O621" s="4"/>
      <c r="P621" s="9"/>
      <c r="Q621" s="4"/>
      <c r="R621" s="9"/>
      <c r="S621" s="4"/>
      <c r="T621" s="9"/>
      <c r="U621" s="4"/>
      <c r="V621" s="9"/>
      <c r="W621" s="4"/>
      <c r="X621" s="9"/>
      <c r="Y621" s="4"/>
      <c r="Z621" s="9"/>
      <c r="AA621" s="4"/>
      <c r="AB621" s="9"/>
      <c r="AC621" s="4"/>
      <c r="AD621" s="9"/>
      <c r="AE621" s="4"/>
      <c r="AF621" s="9"/>
      <c r="AG621" s="4"/>
      <c r="AH621" s="9"/>
      <c r="AI621" s="4"/>
      <c r="AJ621" s="9"/>
      <c r="AM621"/>
      <c r="AP621"/>
    </row>
    <row r="622" spans="1:42" x14ac:dyDescent="0.25">
      <c r="A622" s="4"/>
      <c r="B622" s="9"/>
      <c r="C622" s="4"/>
      <c r="D622" s="9"/>
      <c r="E622" s="4"/>
      <c r="F622" s="9"/>
      <c r="G622" s="4"/>
      <c r="H622" s="9"/>
      <c r="I622" s="4"/>
      <c r="J622" s="9"/>
      <c r="K622" s="4"/>
      <c r="L622" s="9"/>
      <c r="M622" s="4"/>
      <c r="N622" s="9"/>
      <c r="O622" s="4"/>
      <c r="P622" s="9"/>
      <c r="Q622" s="4"/>
      <c r="R622" s="9"/>
      <c r="S622" s="4"/>
      <c r="T622" s="9"/>
      <c r="U622" s="4"/>
      <c r="V622" s="9"/>
      <c r="W622" s="4"/>
      <c r="X622" s="9"/>
      <c r="Y622" s="4"/>
      <c r="Z622" s="9"/>
      <c r="AA622" s="4"/>
      <c r="AB622" s="9"/>
      <c r="AC622" s="4"/>
      <c r="AD622" s="9"/>
      <c r="AE622" s="4"/>
      <c r="AF622" s="9"/>
      <c r="AG622" s="4"/>
      <c r="AH622" s="9"/>
      <c r="AI622" s="4"/>
      <c r="AJ622" s="9"/>
      <c r="AM622"/>
      <c r="AP622"/>
    </row>
    <row r="623" spans="1:42" x14ac:dyDescent="0.25">
      <c r="A623" s="4"/>
      <c r="B623" s="9"/>
      <c r="C623" s="4"/>
      <c r="D623" s="9"/>
      <c r="E623" s="4"/>
      <c r="F623" s="9"/>
      <c r="G623" s="4"/>
      <c r="H623" s="9"/>
      <c r="I623" s="4"/>
      <c r="J623" s="9"/>
      <c r="K623" s="4"/>
      <c r="L623" s="9"/>
      <c r="M623" s="4"/>
      <c r="N623" s="9"/>
      <c r="O623" s="4"/>
      <c r="P623" s="9"/>
      <c r="Q623" s="4"/>
      <c r="R623" s="9"/>
      <c r="S623" s="4"/>
      <c r="T623" s="9"/>
      <c r="U623" s="4"/>
      <c r="V623" s="9"/>
      <c r="W623" s="4"/>
      <c r="X623" s="9"/>
      <c r="Y623" s="4"/>
      <c r="Z623" s="9"/>
      <c r="AA623" s="4"/>
      <c r="AB623" s="9"/>
      <c r="AC623" s="4"/>
      <c r="AD623" s="9"/>
      <c r="AE623" s="4"/>
      <c r="AF623" s="9"/>
      <c r="AG623" s="4"/>
      <c r="AH623" s="9"/>
      <c r="AI623" s="4"/>
      <c r="AJ623" s="9"/>
      <c r="AM623"/>
      <c r="AP623"/>
    </row>
    <row r="624" spans="1:42" x14ac:dyDescent="0.25">
      <c r="A624" s="4"/>
      <c r="B624" s="9"/>
      <c r="C624" s="4"/>
      <c r="D624" s="9"/>
      <c r="E624" s="4"/>
      <c r="F624" s="9"/>
      <c r="G624" s="4"/>
      <c r="H624" s="9"/>
      <c r="I624" s="4"/>
      <c r="J624" s="9"/>
      <c r="K624" s="4"/>
      <c r="L624" s="9"/>
      <c r="M624" s="4"/>
      <c r="N624" s="9"/>
      <c r="O624" s="4"/>
      <c r="P624" s="9"/>
      <c r="Q624" s="4"/>
      <c r="R624" s="9"/>
      <c r="S624" s="4"/>
      <c r="T624" s="9"/>
      <c r="U624" s="4"/>
      <c r="V624" s="9"/>
      <c r="W624" s="4"/>
      <c r="X624" s="9"/>
      <c r="Y624" s="4"/>
      <c r="Z624" s="9"/>
      <c r="AA624" s="4"/>
      <c r="AB624" s="9"/>
      <c r="AC624" s="4"/>
      <c r="AD624" s="9"/>
      <c r="AE624" s="4"/>
      <c r="AF624" s="9"/>
      <c r="AG624" s="4"/>
      <c r="AH624" s="9"/>
      <c r="AI624" s="4"/>
      <c r="AJ624" s="9"/>
      <c r="AM624"/>
      <c r="AP624"/>
    </row>
    <row r="625" spans="1:42" x14ac:dyDescent="0.25">
      <c r="A625" s="4"/>
      <c r="B625" s="9"/>
      <c r="C625" s="4"/>
      <c r="D625" s="9"/>
      <c r="E625" s="4"/>
      <c r="F625" s="9"/>
      <c r="G625" s="4"/>
      <c r="H625" s="9"/>
      <c r="I625" s="4"/>
      <c r="J625" s="9"/>
      <c r="K625" s="4"/>
      <c r="L625" s="9"/>
      <c r="M625" s="4"/>
      <c r="N625" s="9"/>
      <c r="O625" s="4"/>
      <c r="P625" s="9"/>
      <c r="Q625" s="4"/>
      <c r="R625" s="9"/>
      <c r="S625" s="4"/>
      <c r="T625" s="9"/>
      <c r="U625" s="4"/>
      <c r="V625" s="9"/>
      <c r="W625" s="4"/>
      <c r="X625" s="9"/>
      <c r="Y625" s="4"/>
      <c r="Z625" s="9"/>
      <c r="AA625" s="4"/>
      <c r="AB625" s="9"/>
      <c r="AC625" s="4"/>
      <c r="AD625" s="9"/>
      <c r="AE625" s="4"/>
      <c r="AF625" s="9"/>
      <c r="AG625" s="4"/>
      <c r="AH625" s="9"/>
      <c r="AI625" s="4"/>
      <c r="AJ625" s="9"/>
      <c r="AM625"/>
      <c r="AP625"/>
    </row>
    <row r="626" spans="1:42" x14ac:dyDescent="0.25">
      <c r="A626" s="4"/>
      <c r="B626" s="9"/>
      <c r="C626" s="4"/>
      <c r="D626" s="9"/>
      <c r="E626" s="4"/>
      <c r="F626" s="9"/>
      <c r="G626" s="4"/>
      <c r="H626" s="9"/>
      <c r="I626" s="4"/>
      <c r="J626" s="9"/>
      <c r="K626" s="4"/>
      <c r="L626" s="9"/>
      <c r="M626" s="4"/>
      <c r="N626" s="9"/>
      <c r="O626" s="4"/>
      <c r="P626" s="9"/>
      <c r="Q626" s="4"/>
      <c r="R626" s="9"/>
      <c r="S626" s="4"/>
      <c r="T626" s="9"/>
      <c r="U626" s="4"/>
      <c r="V626" s="9"/>
      <c r="W626" s="4"/>
      <c r="X626" s="9"/>
      <c r="Y626" s="4"/>
      <c r="Z626" s="9"/>
      <c r="AA626" s="4"/>
      <c r="AB626" s="9"/>
      <c r="AC626" s="4"/>
      <c r="AD626" s="9"/>
      <c r="AE626" s="4"/>
      <c r="AF626" s="9"/>
      <c r="AG626" s="4"/>
      <c r="AH626" s="9"/>
      <c r="AI626" s="4"/>
      <c r="AJ626" s="9"/>
      <c r="AM626"/>
      <c r="AP626"/>
    </row>
    <row r="627" spans="1:42" x14ac:dyDescent="0.25">
      <c r="A627" s="4"/>
      <c r="B627" s="9"/>
      <c r="C627" s="4"/>
      <c r="D627" s="9"/>
      <c r="E627" s="4"/>
      <c r="F627" s="9"/>
      <c r="G627" s="4"/>
      <c r="H627" s="9"/>
      <c r="I627" s="4"/>
      <c r="J627" s="9"/>
      <c r="K627" s="4"/>
      <c r="L627" s="9"/>
      <c r="M627" s="4"/>
      <c r="N627" s="9"/>
      <c r="O627" s="4"/>
      <c r="P627" s="9"/>
      <c r="Q627" s="4"/>
      <c r="R627" s="9"/>
      <c r="S627" s="4"/>
      <c r="T627" s="9"/>
      <c r="U627" s="4"/>
      <c r="V627" s="9"/>
      <c r="W627" s="4"/>
      <c r="X627" s="9"/>
      <c r="Y627" s="4"/>
      <c r="Z627" s="9"/>
      <c r="AA627" s="4"/>
      <c r="AB627" s="9"/>
      <c r="AC627" s="4"/>
      <c r="AD627" s="9"/>
      <c r="AE627" s="4"/>
      <c r="AF627" s="9"/>
      <c r="AG627" s="4"/>
      <c r="AH627" s="9"/>
      <c r="AI627" s="4"/>
      <c r="AJ627" s="9"/>
      <c r="AM627"/>
      <c r="AP627"/>
    </row>
    <row r="628" spans="1:42" x14ac:dyDescent="0.25">
      <c r="A628" s="4"/>
      <c r="B628" s="9"/>
      <c r="C628" s="4"/>
      <c r="D628" s="9"/>
      <c r="E628" s="4"/>
      <c r="F628" s="9"/>
      <c r="G628" s="4"/>
      <c r="H628" s="9"/>
      <c r="I628" s="4"/>
      <c r="J628" s="9"/>
      <c r="K628" s="4"/>
      <c r="L628" s="9"/>
      <c r="M628" s="4"/>
      <c r="N628" s="9"/>
      <c r="O628" s="4"/>
      <c r="P628" s="9"/>
      <c r="Q628" s="4"/>
      <c r="R628" s="9"/>
      <c r="S628" s="4"/>
      <c r="T628" s="9"/>
      <c r="U628" s="4"/>
      <c r="V628" s="9"/>
      <c r="W628" s="4"/>
      <c r="X628" s="9"/>
      <c r="Y628" s="4"/>
      <c r="Z628" s="9"/>
      <c r="AA628" s="4"/>
      <c r="AB628" s="9"/>
      <c r="AC628" s="4"/>
      <c r="AD628" s="9"/>
      <c r="AE628" s="4"/>
      <c r="AF628" s="9"/>
      <c r="AG628" s="4"/>
      <c r="AH628" s="9"/>
      <c r="AI628" s="4"/>
      <c r="AJ628" s="9"/>
      <c r="AM628"/>
      <c r="AP628"/>
    </row>
    <row r="629" spans="1:42" x14ac:dyDescent="0.25">
      <c r="A629" s="4"/>
      <c r="B629" s="9"/>
      <c r="C629" s="4"/>
      <c r="D629" s="9"/>
      <c r="E629" s="4"/>
      <c r="F629" s="9"/>
      <c r="G629" s="4"/>
      <c r="H629" s="9"/>
      <c r="I629" s="4"/>
      <c r="J629" s="9"/>
      <c r="K629" s="4"/>
      <c r="L629" s="9"/>
      <c r="M629" s="4"/>
      <c r="N629" s="9"/>
      <c r="O629" s="4"/>
      <c r="P629" s="9"/>
      <c r="Q629" s="4"/>
      <c r="R629" s="9"/>
      <c r="S629" s="4"/>
      <c r="T629" s="9"/>
      <c r="U629" s="4"/>
      <c r="V629" s="9"/>
      <c r="W629" s="4"/>
      <c r="X629" s="9"/>
      <c r="Y629" s="4"/>
      <c r="Z629" s="9"/>
      <c r="AA629" s="4"/>
      <c r="AB629" s="9"/>
      <c r="AC629" s="4"/>
      <c r="AD629" s="9"/>
      <c r="AE629" s="4"/>
      <c r="AF629" s="9"/>
      <c r="AG629" s="4"/>
      <c r="AH629" s="9"/>
      <c r="AI629" s="4"/>
      <c r="AJ629" s="9"/>
      <c r="AM629"/>
      <c r="AP629"/>
    </row>
    <row r="630" spans="1:42" x14ac:dyDescent="0.25">
      <c r="A630" s="4"/>
      <c r="B630" s="9"/>
      <c r="C630" s="4"/>
      <c r="D630" s="9"/>
      <c r="E630" s="4"/>
      <c r="F630" s="9"/>
      <c r="G630" s="4"/>
      <c r="H630" s="9"/>
      <c r="I630" s="4"/>
      <c r="J630" s="9"/>
      <c r="K630" s="4"/>
      <c r="L630" s="9"/>
      <c r="M630" s="4"/>
      <c r="N630" s="9"/>
      <c r="O630" s="4"/>
      <c r="P630" s="9"/>
      <c r="Q630" s="4"/>
      <c r="R630" s="9"/>
      <c r="S630" s="4"/>
      <c r="T630" s="9"/>
      <c r="U630" s="4"/>
      <c r="V630" s="9"/>
      <c r="W630" s="4"/>
      <c r="X630" s="9"/>
      <c r="Y630" s="4"/>
      <c r="Z630" s="9"/>
      <c r="AA630" s="4"/>
      <c r="AB630" s="9"/>
      <c r="AC630" s="4"/>
      <c r="AD630" s="9"/>
      <c r="AE630" s="4"/>
      <c r="AF630" s="9"/>
      <c r="AG630" s="4"/>
      <c r="AH630" s="9"/>
      <c r="AI630" s="4"/>
      <c r="AJ630" s="9"/>
      <c r="AM630"/>
      <c r="AP630"/>
    </row>
    <row r="631" spans="1:42" x14ac:dyDescent="0.25">
      <c r="A631" s="4"/>
      <c r="B631" s="9"/>
      <c r="C631" s="4"/>
      <c r="D631" s="9"/>
      <c r="E631" s="4"/>
      <c r="F631" s="9"/>
      <c r="G631" s="4"/>
      <c r="H631" s="9"/>
      <c r="I631" s="4"/>
      <c r="J631" s="9"/>
      <c r="K631" s="4"/>
      <c r="L631" s="9"/>
      <c r="M631" s="4"/>
      <c r="N631" s="9"/>
      <c r="O631" s="4"/>
      <c r="P631" s="9"/>
      <c r="Q631" s="4"/>
      <c r="R631" s="9"/>
      <c r="S631" s="4"/>
      <c r="T631" s="9"/>
      <c r="U631" s="4"/>
      <c r="V631" s="9"/>
      <c r="W631" s="4"/>
      <c r="X631" s="9"/>
      <c r="Y631" s="4"/>
      <c r="Z631" s="9"/>
      <c r="AA631" s="4"/>
      <c r="AB631" s="9"/>
      <c r="AC631" s="4"/>
      <c r="AD631" s="9"/>
      <c r="AE631" s="4"/>
      <c r="AF631" s="9"/>
      <c r="AG631" s="4"/>
      <c r="AH631" s="9"/>
      <c r="AI631" s="4"/>
      <c r="AJ631" s="9"/>
      <c r="AM631"/>
      <c r="AP631"/>
    </row>
    <row r="632" spans="1:42" x14ac:dyDescent="0.25">
      <c r="A632" s="4"/>
      <c r="B632" s="9"/>
      <c r="C632" s="4"/>
      <c r="D632" s="9"/>
      <c r="E632" s="4"/>
      <c r="F632" s="9"/>
      <c r="G632" s="4"/>
      <c r="H632" s="9"/>
      <c r="I632" s="4"/>
      <c r="J632" s="9"/>
      <c r="K632" s="4"/>
      <c r="L632" s="9"/>
      <c r="M632" s="4"/>
      <c r="N632" s="9"/>
      <c r="O632" s="4"/>
      <c r="P632" s="9"/>
      <c r="Q632" s="4"/>
      <c r="R632" s="9"/>
      <c r="S632" s="4"/>
      <c r="T632" s="9"/>
      <c r="U632" s="4"/>
      <c r="V632" s="9"/>
      <c r="W632" s="4"/>
      <c r="X632" s="9"/>
      <c r="Y632" s="4"/>
      <c r="Z632" s="9"/>
      <c r="AA632" s="4"/>
      <c r="AB632" s="9"/>
      <c r="AC632" s="4"/>
      <c r="AD632" s="9"/>
      <c r="AE632" s="4"/>
      <c r="AF632" s="9"/>
      <c r="AG632" s="4"/>
      <c r="AH632" s="9"/>
      <c r="AI632" s="4"/>
      <c r="AJ632" s="9"/>
      <c r="AM632"/>
      <c r="AP632"/>
    </row>
    <row r="633" spans="1:42" x14ac:dyDescent="0.25">
      <c r="A633" s="4"/>
      <c r="B633" s="9"/>
      <c r="C633" s="4"/>
      <c r="D633" s="9"/>
      <c r="E633" s="4"/>
      <c r="F633" s="9"/>
      <c r="G633" s="4"/>
      <c r="H633" s="9"/>
      <c r="I633" s="4"/>
      <c r="J633" s="9"/>
      <c r="K633" s="4"/>
      <c r="L633" s="9"/>
      <c r="M633" s="4"/>
      <c r="N633" s="9"/>
      <c r="O633" s="4"/>
      <c r="P633" s="9"/>
      <c r="Q633" s="4"/>
      <c r="R633" s="9"/>
      <c r="S633" s="4"/>
      <c r="T633" s="9"/>
      <c r="U633" s="4"/>
      <c r="V633" s="9"/>
      <c r="W633" s="4"/>
      <c r="X633" s="9"/>
      <c r="Y633" s="4"/>
      <c r="Z633" s="9"/>
      <c r="AA633" s="4"/>
      <c r="AB633" s="9"/>
      <c r="AC633" s="4"/>
      <c r="AD633" s="9"/>
      <c r="AE633" s="4"/>
      <c r="AF633" s="9"/>
      <c r="AG633" s="4"/>
      <c r="AH633" s="9"/>
      <c r="AI633" s="4"/>
      <c r="AJ633" s="9"/>
      <c r="AM633"/>
      <c r="AP633"/>
    </row>
    <row r="634" spans="1:42" x14ac:dyDescent="0.25">
      <c r="A634" s="4"/>
      <c r="B634" s="9"/>
      <c r="C634" s="4"/>
      <c r="D634" s="9"/>
      <c r="E634" s="4"/>
      <c r="F634" s="9"/>
      <c r="G634" s="4"/>
      <c r="H634" s="9"/>
      <c r="I634" s="4"/>
      <c r="J634" s="9"/>
      <c r="K634" s="4"/>
      <c r="L634" s="9"/>
      <c r="M634" s="4"/>
      <c r="N634" s="9"/>
      <c r="O634" s="4"/>
      <c r="P634" s="9"/>
      <c r="Q634" s="4"/>
      <c r="R634" s="9"/>
      <c r="S634" s="4"/>
      <c r="T634" s="9"/>
      <c r="U634" s="4"/>
      <c r="V634" s="9"/>
      <c r="W634" s="4"/>
      <c r="X634" s="9"/>
      <c r="Y634" s="4"/>
      <c r="Z634" s="9"/>
      <c r="AA634" s="4"/>
      <c r="AB634" s="9"/>
      <c r="AC634" s="4"/>
      <c r="AD634" s="9"/>
      <c r="AE634" s="4"/>
      <c r="AF634" s="9"/>
      <c r="AG634" s="4"/>
      <c r="AH634" s="9"/>
      <c r="AI634" s="4"/>
      <c r="AJ634" s="9"/>
      <c r="AM634"/>
      <c r="AP634"/>
    </row>
    <row r="635" spans="1:42" x14ac:dyDescent="0.25">
      <c r="A635" s="4"/>
      <c r="B635" s="9"/>
      <c r="C635" s="4"/>
      <c r="D635" s="9"/>
      <c r="E635" s="4"/>
      <c r="F635" s="9"/>
      <c r="G635" s="4"/>
      <c r="H635" s="9"/>
      <c r="I635" s="4"/>
      <c r="J635" s="9"/>
      <c r="K635" s="4"/>
      <c r="L635" s="9"/>
      <c r="M635" s="4"/>
      <c r="N635" s="9"/>
      <c r="O635" s="4"/>
      <c r="P635" s="9"/>
      <c r="Q635" s="4"/>
      <c r="R635" s="9"/>
      <c r="S635" s="4"/>
      <c r="T635" s="9"/>
      <c r="U635" s="4"/>
      <c r="V635" s="9"/>
      <c r="W635" s="4"/>
      <c r="X635" s="9"/>
      <c r="Y635" s="4"/>
      <c r="Z635" s="9"/>
      <c r="AA635" s="4"/>
      <c r="AB635" s="9"/>
      <c r="AC635" s="4"/>
      <c r="AD635" s="9"/>
      <c r="AE635" s="4"/>
      <c r="AF635" s="9"/>
      <c r="AG635" s="4"/>
      <c r="AH635" s="9"/>
      <c r="AI635" s="4"/>
      <c r="AJ635" s="9"/>
      <c r="AM635"/>
      <c r="AP635"/>
    </row>
    <row r="636" spans="1:42" x14ac:dyDescent="0.25">
      <c r="A636" s="4"/>
      <c r="B636" s="9"/>
      <c r="C636" s="4"/>
      <c r="D636" s="9"/>
      <c r="E636" s="4"/>
      <c r="F636" s="9"/>
      <c r="G636" s="4"/>
      <c r="H636" s="9"/>
      <c r="I636" s="4"/>
      <c r="J636" s="9"/>
      <c r="K636" s="4"/>
      <c r="L636" s="9"/>
      <c r="M636" s="4"/>
      <c r="N636" s="9"/>
      <c r="O636" s="4"/>
      <c r="P636" s="9"/>
      <c r="Q636" s="4"/>
      <c r="R636" s="9"/>
      <c r="S636" s="4"/>
      <c r="T636" s="9"/>
      <c r="U636" s="4"/>
      <c r="V636" s="9"/>
      <c r="W636" s="4"/>
      <c r="X636" s="9"/>
      <c r="Y636" s="4"/>
      <c r="Z636" s="9"/>
      <c r="AA636" s="4"/>
      <c r="AB636" s="9"/>
      <c r="AC636" s="4"/>
      <c r="AD636" s="9"/>
      <c r="AE636" s="4"/>
      <c r="AF636" s="9"/>
      <c r="AG636" s="4"/>
      <c r="AH636" s="9"/>
      <c r="AI636" s="4"/>
      <c r="AJ636" s="9"/>
      <c r="AM636"/>
      <c r="AP636"/>
    </row>
    <row r="637" spans="1:42" x14ac:dyDescent="0.25">
      <c r="A637" s="4"/>
      <c r="B637" s="9"/>
      <c r="C637" s="4"/>
      <c r="D637" s="9"/>
      <c r="E637" s="4"/>
      <c r="F637" s="9"/>
      <c r="G637" s="4"/>
      <c r="H637" s="9"/>
      <c r="I637" s="4"/>
      <c r="J637" s="9"/>
      <c r="K637" s="4"/>
      <c r="L637" s="9"/>
      <c r="M637" s="4"/>
      <c r="N637" s="9"/>
      <c r="O637" s="4"/>
      <c r="P637" s="9"/>
      <c r="Q637" s="4"/>
      <c r="R637" s="9"/>
      <c r="S637" s="4"/>
      <c r="T637" s="9"/>
      <c r="U637" s="4"/>
      <c r="V637" s="9"/>
      <c r="W637" s="4"/>
      <c r="X637" s="9"/>
      <c r="Y637" s="4"/>
      <c r="Z637" s="9"/>
      <c r="AA637" s="4"/>
      <c r="AB637" s="9"/>
      <c r="AC637" s="4"/>
      <c r="AD637" s="9"/>
      <c r="AE637" s="4"/>
      <c r="AF637" s="9"/>
      <c r="AG637" s="4"/>
      <c r="AH637" s="9"/>
      <c r="AI637" s="4"/>
      <c r="AJ637" s="9"/>
      <c r="AM637"/>
      <c r="AP637"/>
    </row>
    <row r="638" spans="1:42" x14ac:dyDescent="0.25">
      <c r="A638" s="4"/>
      <c r="B638" s="9"/>
      <c r="C638" s="4"/>
      <c r="D638" s="9"/>
      <c r="E638" s="4"/>
      <c r="F638" s="9"/>
      <c r="G638" s="4"/>
      <c r="H638" s="9"/>
      <c r="I638" s="4"/>
      <c r="J638" s="9"/>
      <c r="K638" s="4"/>
      <c r="L638" s="9"/>
      <c r="M638" s="4"/>
      <c r="N638" s="9"/>
      <c r="O638" s="4"/>
      <c r="P638" s="9"/>
      <c r="Q638" s="4"/>
      <c r="R638" s="9"/>
      <c r="S638" s="4"/>
      <c r="T638" s="9"/>
      <c r="U638" s="4"/>
      <c r="V638" s="9"/>
      <c r="W638" s="4"/>
      <c r="X638" s="9"/>
      <c r="Y638" s="4"/>
      <c r="Z638" s="9"/>
      <c r="AA638" s="4"/>
      <c r="AB638" s="9"/>
      <c r="AC638" s="4"/>
      <c r="AD638" s="9"/>
      <c r="AE638" s="4"/>
      <c r="AF638" s="9"/>
      <c r="AG638" s="4"/>
      <c r="AH638" s="9"/>
      <c r="AI638" s="4"/>
      <c r="AJ638" s="9"/>
      <c r="AM638"/>
      <c r="AP638"/>
    </row>
    <row r="639" spans="1:42" x14ac:dyDescent="0.25">
      <c r="A639" s="4"/>
      <c r="B639" s="9"/>
      <c r="C639" s="4"/>
      <c r="D639" s="9"/>
      <c r="E639" s="4"/>
      <c r="F639" s="9"/>
      <c r="G639" s="4"/>
      <c r="H639" s="9"/>
      <c r="I639" s="4"/>
      <c r="J639" s="9"/>
      <c r="K639" s="4"/>
      <c r="L639" s="9"/>
      <c r="M639" s="4"/>
      <c r="N639" s="9"/>
      <c r="O639" s="4"/>
      <c r="P639" s="9"/>
      <c r="Q639" s="4"/>
      <c r="R639" s="9"/>
      <c r="S639" s="4"/>
      <c r="T639" s="9"/>
      <c r="U639" s="4"/>
      <c r="V639" s="9"/>
      <c r="W639" s="4"/>
      <c r="X639" s="9"/>
      <c r="Y639" s="4"/>
      <c r="Z639" s="9"/>
      <c r="AA639" s="4"/>
      <c r="AB639" s="9"/>
      <c r="AC639" s="4"/>
      <c r="AD639" s="9"/>
      <c r="AE639" s="4"/>
      <c r="AF639" s="9"/>
      <c r="AG639" s="4"/>
      <c r="AH639" s="9"/>
      <c r="AI639" s="4"/>
      <c r="AJ639" s="9"/>
      <c r="AM639"/>
      <c r="AP639"/>
    </row>
    <row r="640" spans="1:42" x14ac:dyDescent="0.25">
      <c r="A640" s="4"/>
      <c r="B640" s="9"/>
      <c r="C640" s="4"/>
      <c r="D640" s="9"/>
      <c r="E640" s="4"/>
      <c r="F640" s="9"/>
      <c r="G640" s="4"/>
      <c r="H640" s="9"/>
      <c r="I640" s="4"/>
      <c r="J640" s="9"/>
      <c r="K640" s="4"/>
      <c r="L640" s="9"/>
      <c r="M640" s="4"/>
      <c r="N640" s="9"/>
      <c r="O640" s="4"/>
      <c r="P640" s="9"/>
      <c r="Q640" s="4"/>
      <c r="R640" s="9"/>
      <c r="S640" s="4"/>
      <c r="T640" s="9"/>
      <c r="U640" s="4"/>
      <c r="V640" s="9"/>
      <c r="W640" s="4"/>
      <c r="X640" s="9"/>
      <c r="Y640" s="4"/>
      <c r="Z640" s="9"/>
      <c r="AA640" s="4"/>
      <c r="AB640" s="9"/>
      <c r="AC640" s="4"/>
      <c r="AD640" s="9"/>
      <c r="AE640" s="4"/>
      <c r="AF640" s="9"/>
      <c r="AG640" s="4"/>
      <c r="AH640" s="9"/>
      <c r="AI640" s="4"/>
      <c r="AJ640" s="9"/>
      <c r="AM640"/>
      <c r="AP640"/>
    </row>
    <row r="641" spans="1:42" x14ac:dyDescent="0.25">
      <c r="A641" s="4"/>
      <c r="B641" s="9"/>
      <c r="C641" s="4"/>
      <c r="D641" s="9"/>
      <c r="E641" s="4"/>
      <c r="F641" s="9"/>
      <c r="G641" s="4"/>
      <c r="H641" s="9"/>
      <c r="I641" s="4"/>
      <c r="J641" s="9"/>
      <c r="K641" s="4"/>
      <c r="L641" s="9"/>
      <c r="M641" s="4"/>
      <c r="N641" s="9"/>
      <c r="O641" s="4"/>
      <c r="P641" s="9"/>
      <c r="Q641" s="4"/>
      <c r="R641" s="9"/>
      <c r="S641" s="4"/>
      <c r="T641" s="9"/>
      <c r="U641" s="4"/>
      <c r="V641" s="9"/>
      <c r="W641" s="4"/>
      <c r="X641" s="9"/>
      <c r="Y641" s="4"/>
      <c r="Z641" s="9"/>
      <c r="AA641" s="4"/>
      <c r="AB641" s="9"/>
      <c r="AC641" s="4"/>
      <c r="AD641" s="9"/>
      <c r="AE641" s="4"/>
      <c r="AF641" s="9"/>
      <c r="AG641" s="4"/>
      <c r="AH641" s="9"/>
      <c r="AI641" s="4"/>
      <c r="AJ641" s="9"/>
      <c r="AM641"/>
      <c r="AP641"/>
    </row>
    <row r="642" spans="1:42" x14ac:dyDescent="0.25">
      <c r="A642" s="4"/>
      <c r="B642" s="9"/>
      <c r="C642" s="4"/>
      <c r="D642" s="9"/>
      <c r="E642" s="4"/>
      <c r="F642" s="9"/>
      <c r="G642" s="4"/>
      <c r="H642" s="9"/>
      <c r="I642" s="4"/>
      <c r="J642" s="9"/>
      <c r="K642" s="4"/>
      <c r="L642" s="9"/>
      <c r="M642" s="4"/>
      <c r="N642" s="9"/>
      <c r="O642" s="4"/>
      <c r="P642" s="9"/>
      <c r="Q642" s="4"/>
      <c r="R642" s="9"/>
      <c r="S642" s="4"/>
      <c r="T642" s="9"/>
      <c r="U642" s="4"/>
      <c r="V642" s="9"/>
      <c r="W642" s="4"/>
      <c r="X642" s="9"/>
      <c r="Y642" s="4"/>
      <c r="Z642" s="9"/>
      <c r="AA642" s="4"/>
      <c r="AB642" s="9"/>
      <c r="AC642" s="4"/>
      <c r="AD642" s="9"/>
      <c r="AE642" s="4"/>
      <c r="AF642" s="9"/>
      <c r="AG642" s="4"/>
      <c r="AH642" s="9"/>
      <c r="AI642" s="4"/>
      <c r="AJ642" s="9"/>
      <c r="AM642"/>
      <c r="AP642"/>
    </row>
    <row r="643" spans="1:42" x14ac:dyDescent="0.25">
      <c r="A643" s="4"/>
      <c r="B643" s="9"/>
      <c r="C643" s="4"/>
      <c r="D643" s="9"/>
      <c r="E643" s="4"/>
      <c r="F643" s="9"/>
      <c r="G643" s="4"/>
      <c r="H643" s="9"/>
      <c r="I643" s="4"/>
      <c r="J643" s="9"/>
      <c r="K643" s="4"/>
      <c r="L643" s="9"/>
      <c r="M643" s="4"/>
      <c r="N643" s="9"/>
      <c r="O643" s="4"/>
      <c r="P643" s="9"/>
      <c r="Q643" s="4"/>
      <c r="R643" s="9"/>
      <c r="S643" s="4"/>
      <c r="T643" s="9"/>
      <c r="U643" s="4"/>
      <c r="V643" s="9"/>
      <c r="W643" s="4"/>
      <c r="X643" s="9"/>
      <c r="Y643" s="4"/>
      <c r="Z643" s="9"/>
      <c r="AA643" s="4"/>
      <c r="AB643" s="9"/>
      <c r="AC643" s="4"/>
      <c r="AD643" s="9"/>
      <c r="AE643" s="4"/>
      <c r="AF643" s="9"/>
      <c r="AG643" s="4"/>
      <c r="AH643" s="9"/>
      <c r="AI643" s="4"/>
      <c r="AJ643" s="9"/>
      <c r="AM643"/>
      <c r="AP643"/>
    </row>
    <row r="644" spans="1:42" x14ac:dyDescent="0.25">
      <c r="A644" s="4"/>
      <c r="B644" s="9"/>
      <c r="C644" s="4"/>
      <c r="D644" s="9"/>
      <c r="E644" s="4"/>
      <c r="F644" s="9"/>
      <c r="G644" s="4"/>
      <c r="H644" s="9"/>
      <c r="I644" s="4"/>
      <c r="J644" s="9"/>
      <c r="K644" s="4"/>
      <c r="L644" s="9"/>
      <c r="M644" s="4"/>
      <c r="N644" s="9"/>
      <c r="O644" s="4"/>
      <c r="P644" s="9"/>
      <c r="Q644" s="4"/>
      <c r="R644" s="9"/>
      <c r="S644" s="4"/>
      <c r="T644" s="9"/>
      <c r="U644" s="4"/>
      <c r="V644" s="9"/>
      <c r="W644" s="4"/>
      <c r="X644" s="9"/>
      <c r="Y644" s="4"/>
      <c r="Z644" s="9"/>
      <c r="AA644" s="4"/>
      <c r="AB644" s="9"/>
      <c r="AC644" s="4"/>
      <c r="AD644" s="9"/>
      <c r="AE644" s="4"/>
      <c r="AF644" s="9"/>
      <c r="AG644" s="4"/>
      <c r="AH644" s="9"/>
      <c r="AI644" s="4"/>
      <c r="AJ644" s="9"/>
      <c r="AM644"/>
      <c r="AP644"/>
    </row>
    <row r="645" spans="1:42" x14ac:dyDescent="0.25">
      <c r="A645" s="4"/>
      <c r="B645" s="9"/>
      <c r="C645" s="4"/>
      <c r="D645" s="9"/>
      <c r="E645" s="4"/>
      <c r="F645" s="9"/>
      <c r="G645" s="4"/>
      <c r="H645" s="9"/>
      <c r="I645" s="4"/>
      <c r="J645" s="9"/>
      <c r="K645" s="4"/>
      <c r="L645" s="9"/>
      <c r="M645" s="4"/>
      <c r="N645" s="9"/>
      <c r="O645" s="4"/>
      <c r="P645" s="9"/>
      <c r="Q645" s="4"/>
      <c r="R645" s="9"/>
      <c r="S645" s="4"/>
      <c r="T645" s="9"/>
      <c r="U645" s="4"/>
      <c r="V645" s="9"/>
      <c r="W645" s="4"/>
      <c r="X645" s="9"/>
      <c r="Y645" s="4"/>
      <c r="Z645" s="9"/>
      <c r="AA645" s="4"/>
      <c r="AB645" s="9"/>
      <c r="AC645" s="4"/>
      <c r="AD645" s="9"/>
      <c r="AE645" s="4"/>
      <c r="AF645" s="9"/>
      <c r="AG645" s="4"/>
      <c r="AH645" s="9"/>
      <c r="AI645" s="4"/>
      <c r="AJ645" s="9"/>
      <c r="AM645"/>
      <c r="AP645"/>
    </row>
    <row r="646" spans="1:42" x14ac:dyDescent="0.25">
      <c r="A646" s="4"/>
      <c r="B646" s="9"/>
      <c r="C646" s="4"/>
      <c r="D646" s="9"/>
      <c r="E646" s="4"/>
      <c r="F646" s="9"/>
      <c r="G646" s="4"/>
      <c r="H646" s="9"/>
      <c r="I646" s="4"/>
      <c r="J646" s="9"/>
      <c r="K646" s="4"/>
      <c r="L646" s="9"/>
      <c r="M646" s="4"/>
      <c r="N646" s="9"/>
      <c r="O646" s="4"/>
      <c r="P646" s="9"/>
      <c r="Q646" s="4"/>
      <c r="R646" s="9"/>
      <c r="S646" s="4"/>
      <c r="T646" s="9"/>
      <c r="U646" s="4"/>
      <c r="V646" s="9"/>
      <c r="W646" s="4"/>
      <c r="X646" s="9"/>
      <c r="Y646" s="4"/>
      <c r="Z646" s="9"/>
      <c r="AA646" s="4"/>
      <c r="AB646" s="9"/>
      <c r="AC646" s="4"/>
      <c r="AD646" s="9"/>
      <c r="AE646" s="4"/>
      <c r="AF646" s="9"/>
      <c r="AG646" s="4"/>
      <c r="AH646" s="9"/>
      <c r="AI646" s="4"/>
      <c r="AJ646" s="9"/>
      <c r="AM646"/>
      <c r="AP646"/>
    </row>
    <row r="647" spans="1:42" x14ac:dyDescent="0.25">
      <c r="A647" s="4"/>
      <c r="B647" s="9"/>
      <c r="C647" s="4"/>
      <c r="D647" s="9"/>
      <c r="E647" s="4"/>
      <c r="F647" s="9"/>
      <c r="G647" s="4"/>
      <c r="H647" s="9"/>
      <c r="I647" s="4"/>
      <c r="J647" s="9"/>
      <c r="K647" s="4"/>
      <c r="L647" s="9"/>
      <c r="M647" s="4"/>
      <c r="N647" s="9"/>
      <c r="O647" s="4"/>
      <c r="P647" s="9"/>
      <c r="Q647" s="4"/>
      <c r="R647" s="9"/>
      <c r="S647" s="4"/>
      <c r="T647" s="9"/>
      <c r="U647" s="4"/>
      <c r="V647" s="9"/>
      <c r="W647" s="4"/>
      <c r="X647" s="9"/>
      <c r="Y647" s="4"/>
      <c r="Z647" s="9"/>
      <c r="AA647" s="4"/>
      <c r="AB647" s="9"/>
      <c r="AC647" s="4"/>
      <c r="AD647" s="9"/>
      <c r="AE647" s="4"/>
      <c r="AF647" s="9"/>
      <c r="AG647" s="4"/>
      <c r="AH647" s="9"/>
      <c r="AI647" s="4"/>
      <c r="AJ647" s="9"/>
      <c r="AM647"/>
      <c r="AP647"/>
    </row>
    <row r="648" spans="1:42" x14ac:dyDescent="0.25">
      <c r="A648" s="4"/>
      <c r="B648" s="9"/>
      <c r="C648" s="4"/>
      <c r="D648" s="9"/>
      <c r="E648" s="4"/>
      <c r="F648" s="9"/>
      <c r="G648" s="4"/>
      <c r="H648" s="9"/>
      <c r="I648" s="4"/>
      <c r="J648" s="9"/>
      <c r="K648" s="4"/>
      <c r="L648" s="9"/>
      <c r="M648" s="4"/>
      <c r="N648" s="9"/>
      <c r="O648" s="4"/>
      <c r="P648" s="9"/>
      <c r="Q648" s="4"/>
      <c r="R648" s="9"/>
      <c r="S648" s="4"/>
      <c r="T648" s="9"/>
      <c r="U648" s="4"/>
      <c r="V648" s="9"/>
      <c r="W648" s="4"/>
      <c r="X648" s="9"/>
      <c r="Y648" s="4"/>
      <c r="Z648" s="9"/>
      <c r="AA648" s="4"/>
      <c r="AB648" s="9"/>
      <c r="AC648" s="4"/>
      <c r="AD648" s="9"/>
      <c r="AE648" s="4"/>
      <c r="AF648" s="9"/>
      <c r="AG648" s="4"/>
      <c r="AH648" s="9"/>
      <c r="AI648" s="4"/>
      <c r="AJ648" s="9"/>
      <c r="AM648"/>
      <c r="AP648"/>
    </row>
    <row r="649" spans="1:42" x14ac:dyDescent="0.25">
      <c r="A649" s="4"/>
      <c r="B649" s="9"/>
      <c r="C649" s="4"/>
      <c r="D649" s="9"/>
      <c r="E649" s="4"/>
      <c r="F649" s="9"/>
      <c r="G649" s="4"/>
      <c r="H649" s="9"/>
      <c r="I649" s="4"/>
      <c r="J649" s="9"/>
      <c r="K649" s="4"/>
      <c r="L649" s="9"/>
      <c r="M649" s="4"/>
      <c r="N649" s="9"/>
      <c r="O649" s="4"/>
      <c r="P649" s="9"/>
      <c r="Q649" s="4"/>
      <c r="R649" s="9"/>
      <c r="S649" s="4"/>
      <c r="T649" s="9"/>
      <c r="U649" s="4"/>
      <c r="V649" s="9"/>
      <c r="W649" s="4"/>
      <c r="X649" s="9"/>
      <c r="Y649" s="4"/>
      <c r="Z649" s="9"/>
      <c r="AA649" s="4"/>
      <c r="AB649" s="9"/>
      <c r="AC649" s="4"/>
      <c r="AD649" s="9"/>
      <c r="AE649" s="4"/>
      <c r="AF649" s="9"/>
      <c r="AG649" s="4"/>
      <c r="AH649" s="9"/>
      <c r="AI649" s="4"/>
      <c r="AJ649" s="9"/>
      <c r="AM649"/>
      <c r="AP649"/>
    </row>
    <row r="650" spans="1:42" x14ac:dyDescent="0.25">
      <c r="A650" s="4"/>
      <c r="B650" s="9"/>
      <c r="C650" s="4"/>
      <c r="D650" s="9"/>
      <c r="E650" s="4"/>
      <c r="F650" s="9"/>
      <c r="G650" s="4"/>
      <c r="H650" s="9"/>
      <c r="I650" s="4"/>
      <c r="J650" s="9"/>
      <c r="K650" s="4"/>
      <c r="L650" s="9"/>
      <c r="M650" s="4"/>
      <c r="N650" s="9"/>
      <c r="O650" s="4"/>
      <c r="P650" s="9"/>
      <c r="Q650" s="4"/>
      <c r="R650" s="9"/>
      <c r="S650" s="4"/>
      <c r="T650" s="9"/>
      <c r="U650" s="4"/>
      <c r="V650" s="9"/>
      <c r="W650" s="4"/>
      <c r="X650" s="9"/>
      <c r="Y650" s="4"/>
      <c r="Z650" s="9"/>
      <c r="AA650" s="4"/>
      <c r="AB650" s="9"/>
      <c r="AC650" s="4"/>
      <c r="AD650" s="9"/>
      <c r="AE650" s="4"/>
      <c r="AF650" s="9"/>
      <c r="AG650" s="4"/>
      <c r="AH650" s="9"/>
      <c r="AI650" s="4"/>
      <c r="AJ650" s="9"/>
      <c r="AM650"/>
      <c r="AP650"/>
    </row>
    <row r="651" spans="1:42" x14ac:dyDescent="0.25">
      <c r="A651" s="4"/>
      <c r="B651" s="9"/>
      <c r="C651" s="4"/>
      <c r="D651" s="9"/>
      <c r="E651" s="4"/>
      <c r="F651" s="9"/>
      <c r="G651" s="4"/>
      <c r="H651" s="9"/>
      <c r="I651" s="4"/>
      <c r="J651" s="9"/>
      <c r="K651" s="4"/>
      <c r="L651" s="9"/>
      <c r="M651" s="4"/>
      <c r="N651" s="9"/>
      <c r="O651" s="4"/>
      <c r="P651" s="9"/>
      <c r="Q651" s="4"/>
      <c r="R651" s="9"/>
      <c r="S651" s="4"/>
      <c r="T651" s="9"/>
      <c r="U651" s="4"/>
      <c r="V651" s="9"/>
      <c r="W651" s="4"/>
      <c r="X651" s="9"/>
      <c r="Y651" s="4"/>
      <c r="Z651" s="9"/>
      <c r="AA651" s="4"/>
      <c r="AB651" s="9"/>
      <c r="AC651" s="4"/>
      <c r="AD651" s="9"/>
      <c r="AE651" s="4"/>
      <c r="AF651" s="9"/>
      <c r="AG651" s="4"/>
      <c r="AH651" s="9"/>
      <c r="AI651" s="4"/>
      <c r="AJ651" s="9"/>
      <c r="AM651"/>
      <c r="AP651"/>
    </row>
    <row r="652" spans="1:42" x14ac:dyDescent="0.25">
      <c r="A652" s="4"/>
      <c r="B652" s="9"/>
      <c r="C652" s="4"/>
      <c r="D652" s="9"/>
      <c r="E652" s="4"/>
      <c r="F652" s="9"/>
      <c r="G652" s="4"/>
      <c r="H652" s="9"/>
      <c r="I652" s="4"/>
      <c r="J652" s="9"/>
      <c r="K652" s="4"/>
      <c r="L652" s="9"/>
      <c r="M652" s="4"/>
      <c r="N652" s="9"/>
      <c r="O652" s="4"/>
      <c r="P652" s="9"/>
      <c r="Q652" s="4"/>
      <c r="R652" s="9"/>
      <c r="S652" s="4"/>
      <c r="T652" s="9"/>
      <c r="U652" s="4"/>
      <c r="V652" s="9"/>
      <c r="W652" s="4"/>
      <c r="X652" s="9"/>
      <c r="Y652" s="4"/>
      <c r="Z652" s="9"/>
      <c r="AA652" s="4"/>
      <c r="AB652" s="9"/>
      <c r="AC652" s="4"/>
      <c r="AD652" s="9"/>
      <c r="AE652" s="4"/>
      <c r="AF652" s="9"/>
      <c r="AG652" s="4"/>
      <c r="AH652" s="9"/>
      <c r="AI652" s="4"/>
      <c r="AJ652" s="9"/>
      <c r="AM652"/>
      <c r="AP652"/>
    </row>
    <row r="653" spans="1:42" x14ac:dyDescent="0.25">
      <c r="A653" s="4"/>
      <c r="B653" s="9"/>
      <c r="C653" s="4"/>
      <c r="D653" s="9"/>
      <c r="E653" s="4"/>
      <c r="F653" s="9"/>
      <c r="G653" s="4"/>
      <c r="H653" s="9"/>
      <c r="I653" s="4"/>
      <c r="J653" s="9"/>
      <c r="K653" s="4"/>
      <c r="L653" s="9"/>
      <c r="M653" s="4"/>
      <c r="N653" s="9"/>
      <c r="O653" s="4"/>
      <c r="P653" s="9"/>
      <c r="Q653" s="4"/>
      <c r="R653" s="9"/>
      <c r="S653" s="4"/>
      <c r="T653" s="9"/>
      <c r="U653" s="4"/>
      <c r="V653" s="9"/>
      <c r="W653" s="4"/>
      <c r="X653" s="9"/>
      <c r="Y653" s="4"/>
      <c r="Z653" s="9"/>
      <c r="AA653" s="4"/>
      <c r="AB653" s="9"/>
      <c r="AC653" s="4"/>
      <c r="AD653" s="9"/>
      <c r="AE653" s="4"/>
      <c r="AF653" s="9"/>
      <c r="AG653" s="4"/>
      <c r="AH653" s="9"/>
      <c r="AI653" s="4"/>
      <c r="AJ653" s="9"/>
      <c r="AM653"/>
      <c r="AP653"/>
    </row>
    <row r="654" spans="1:42" x14ac:dyDescent="0.25">
      <c r="A654" s="4"/>
      <c r="B654" s="9"/>
      <c r="C654" s="4"/>
      <c r="D654" s="9"/>
      <c r="E654" s="4"/>
      <c r="F654" s="9"/>
      <c r="G654" s="4"/>
      <c r="H654" s="9"/>
      <c r="I654" s="4"/>
      <c r="J654" s="9"/>
      <c r="K654" s="4"/>
      <c r="L654" s="9"/>
      <c r="M654" s="4"/>
      <c r="N654" s="9"/>
      <c r="O654" s="4"/>
      <c r="P654" s="9"/>
      <c r="Q654" s="4"/>
      <c r="R654" s="9"/>
      <c r="S654" s="4"/>
      <c r="T654" s="9"/>
      <c r="U654" s="4"/>
      <c r="V654" s="9"/>
      <c r="W654" s="4"/>
      <c r="X654" s="9"/>
      <c r="Y654" s="4"/>
      <c r="Z654" s="9"/>
      <c r="AA654" s="4"/>
      <c r="AB654" s="9"/>
      <c r="AC654" s="4"/>
      <c r="AD654" s="9"/>
      <c r="AE654" s="4"/>
      <c r="AF654" s="9"/>
      <c r="AG654" s="4"/>
      <c r="AH654" s="9"/>
      <c r="AI654" s="4"/>
      <c r="AJ654" s="9"/>
      <c r="AM654"/>
      <c r="AP654"/>
    </row>
    <row r="655" spans="1:42" x14ac:dyDescent="0.25">
      <c r="A655" s="4"/>
      <c r="B655" s="9"/>
      <c r="C655" s="4"/>
      <c r="D655" s="9"/>
      <c r="E655" s="4"/>
      <c r="F655" s="9"/>
      <c r="G655" s="4"/>
      <c r="H655" s="9"/>
      <c r="I655" s="4"/>
      <c r="J655" s="9"/>
      <c r="K655" s="4"/>
      <c r="L655" s="9"/>
      <c r="M655" s="4"/>
      <c r="N655" s="9"/>
      <c r="O655" s="4"/>
      <c r="P655" s="9"/>
      <c r="Q655" s="4"/>
      <c r="R655" s="9"/>
      <c r="S655" s="4"/>
      <c r="T655" s="9"/>
      <c r="U655" s="4"/>
      <c r="V655" s="9"/>
      <c r="W655" s="4"/>
      <c r="X655" s="9"/>
      <c r="Y655" s="4"/>
      <c r="Z655" s="9"/>
      <c r="AA655" s="4"/>
      <c r="AB655" s="9"/>
      <c r="AC655" s="4"/>
      <c r="AD655" s="9"/>
      <c r="AE655" s="4"/>
      <c r="AF655" s="9"/>
      <c r="AG655" s="4"/>
      <c r="AH655" s="9"/>
      <c r="AI655" s="4"/>
      <c r="AJ655" s="9"/>
      <c r="AM655"/>
      <c r="AP655"/>
    </row>
    <row r="656" spans="1:42" x14ac:dyDescent="0.25">
      <c r="A656" s="4"/>
      <c r="B656" s="9"/>
      <c r="C656" s="4"/>
      <c r="D656" s="9"/>
      <c r="E656" s="4"/>
      <c r="F656" s="9"/>
      <c r="G656" s="4"/>
      <c r="H656" s="9"/>
      <c r="I656" s="4"/>
      <c r="J656" s="9"/>
      <c r="K656" s="4"/>
      <c r="L656" s="9"/>
      <c r="M656" s="4"/>
      <c r="N656" s="9"/>
      <c r="O656" s="4"/>
      <c r="P656" s="9"/>
      <c r="Q656" s="4"/>
      <c r="R656" s="9"/>
      <c r="S656" s="4"/>
      <c r="T656" s="9"/>
      <c r="U656" s="4"/>
      <c r="V656" s="9"/>
      <c r="W656" s="4"/>
      <c r="X656" s="9"/>
      <c r="Y656" s="4"/>
      <c r="Z656" s="9"/>
      <c r="AA656" s="4"/>
      <c r="AB656" s="9"/>
      <c r="AC656" s="4"/>
      <c r="AD656" s="9"/>
      <c r="AE656" s="4"/>
      <c r="AF656" s="9"/>
      <c r="AG656" s="4"/>
      <c r="AH656" s="9"/>
      <c r="AI656" s="4"/>
      <c r="AJ656" s="9"/>
      <c r="AM656"/>
      <c r="AP656"/>
    </row>
    <row r="657" spans="1:42" x14ac:dyDescent="0.25">
      <c r="A657" s="4"/>
      <c r="B657" s="9"/>
      <c r="C657" s="4"/>
      <c r="D657" s="9"/>
      <c r="E657" s="4"/>
      <c r="F657" s="9"/>
      <c r="G657" s="4"/>
      <c r="H657" s="9"/>
      <c r="I657" s="4"/>
      <c r="J657" s="9"/>
      <c r="K657" s="4"/>
      <c r="L657" s="9"/>
      <c r="M657" s="4"/>
      <c r="N657" s="9"/>
      <c r="O657" s="4"/>
      <c r="P657" s="9"/>
      <c r="Q657" s="4"/>
      <c r="R657" s="9"/>
      <c r="S657" s="4"/>
      <c r="T657" s="9"/>
      <c r="U657" s="4"/>
      <c r="V657" s="9"/>
      <c r="W657" s="4"/>
      <c r="X657" s="9"/>
      <c r="Y657" s="4"/>
      <c r="Z657" s="9"/>
      <c r="AA657" s="4"/>
      <c r="AB657" s="9"/>
      <c r="AC657" s="4"/>
      <c r="AD657" s="9"/>
      <c r="AE657" s="4"/>
      <c r="AF657" s="9"/>
      <c r="AG657" s="4"/>
      <c r="AH657" s="9"/>
      <c r="AI657" s="4"/>
      <c r="AJ657" s="9"/>
      <c r="AM657"/>
      <c r="AP657"/>
    </row>
    <row r="658" spans="1:42" x14ac:dyDescent="0.25">
      <c r="A658" s="4"/>
      <c r="B658" s="9"/>
      <c r="C658" s="4"/>
      <c r="D658" s="9"/>
      <c r="E658" s="4"/>
      <c r="F658" s="9"/>
      <c r="G658" s="4"/>
      <c r="H658" s="9"/>
      <c r="I658" s="4"/>
      <c r="J658" s="9"/>
      <c r="K658" s="4"/>
      <c r="L658" s="9"/>
      <c r="M658" s="4"/>
      <c r="N658" s="9"/>
      <c r="O658" s="4"/>
      <c r="P658" s="9"/>
      <c r="Q658" s="4"/>
      <c r="R658" s="9"/>
      <c r="S658" s="4"/>
      <c r="T658" s="9"/>
      <c r="U658" s="4"/>
      <c r="V658" s="9"/>
      <c r="W658" s="4"/>
      <c r="X658" s="9"/>
      <c r="Y658" s="4"/>
      <c r="Z658" s="9"/>
      <c r="AA658" s="4"/>
      <c r="AB658" s="9"/>
      <c r="AC658" s="4"/>
      <c r="AD658" s="9"/>
      <c r="AE658" s="4"/>
      <c r="AF658" s="9"/>
      <c r="AG658" s="4"/>
      <c r="AH658" s="9"/>
      <c r="AI658" s="4"/>
      <c r="AJ658" s="9"/>
      <c r="AM658"/>
      <c r="AP658"/>
    </row>
    <row r="659" spans="1:42" x14ac:dyDescent="0.25">
      <c r="A659" s="4"/>
      <c r="B659" s="9"/>
      <c r="C659" s="4"/>
      <c r="D659" s="9"/>
      <c r="E659" s="4"/>
      <c r="F659" s="9"/>
      <c r="G659" s="4"/>
      <c r="H659" s="9"/>
      <c r="I659" s="4"/>
      <c r="J659" s="9"/>
      <c r="K659" s="4"/>
      <c r="L659" s="9"/>
      <c r="M659" s="4"/>
      <c r="N659" s="9"/>
      <c r="O659" s="4"/>
      <c r="P659" s="9"/>
      <c r="Q659" s="4"/>
      <c r="R659" s="9"/>
      <c r="S659" s="4"/>
      <c r="T659" s="9"/>
      <c r="U659" s="4"/>
      <c r="V659" s="9"/>
      <c r="W659" s="4"/>
      <c r="X659" s="9"/>
      <c r="Y659" s="4"/>
      <c r="Z659" s="9"/>
      <c r="AA659" s="4"/>
      <c r="AB659" s="9"/>
      <c r="AC659" s="4"/>
      <c r="AD659" s="9"/>
      <c r="AE659" s="4"/>
      <c r="AF659" s="9"/>
      <c r="AG659" s="4"/>
      <c r="AH659" s="9"/>
      <c r="AI659" s="4"/>
      <c r="AJ659" s="9"/>
      <c r="AM659"/>
      <c r="AP659"/>
    </row>
    <row r="660" spans="1:42" x14ac:dyDescent="0.25">
      <c r="A660" s="4"/>
      <c r="B660" s="9"/>
      <c r="C660" s="4"/>
      <c r="D660" s="9"/>
      <c r="E660" s="4"/>
      <c r="F660" s="9"/>
      <c r="G660" s="4"/>
      <c r="H660" s="9"/>
      <c r="I660" s="4"/>
      <c r="J660" s="9"/>
      <c r="K660" s="4"/>
      <c r="L660" s="9"/>
      <c r="M660" s="4"/>
      <c r="N660" s="9"/>
      <c r="O660" s="4"/>
      <c r="P660" s="9"/>
      <c r="Q660" s="4"/>
      <c r="R660" s="9"/>
      <c r="S660" s="4"/>
      <c r="T660" s="9"/>
      <c r="U660" s="4"/>
      <c r="V660" s="9"/>
      <c r="W660" s="4"/>
      <c r="X660" s="9"/>
      <c r="Y660" s="4"/>
      <c r="Z660" s="9"/>
      <c r="AA660" s="4"/>
      <c r="AB660" s="9"/>
      <c r="AC660" s="4"/>
      <c r="AD660" s="9"/>
      <c r="AE660" s="4"/>
      <c r="AF660" s="9"/>
      <c r="AG660" s="4"/>
      <c r="AH660" s="9"/>
      <c r="AI660" s="4"/>
      <c r="AJ660" s="9"/>
      <c r="AM660"/>
      <c r="AP660"/>
    </row>
    <row r="661" spans="1:42" x14ac:dyDescent="0.25">
      <c r="A661" s="4"/>
      <c r="B661" s="9"/>
      <c r="C661" s="4"/>
      <c r="D661" s="9"/>
      <c r="E661" s="4"/>
      <c r="F661" s="9"/>
      <c r="G661" s="4"/>
      <c r="H661" s="9"/>
      <c r="I661" s="4"/>
      <c r="J661" s="9"/>
      <c r="K661" s="4"/>
      <c r="L661" s="9"/>
      <c r="M661" s="4"/>
      <c r="N661" s="9"/>
      <c r="O661" s="4"/>
      <c r="P661" s="9"/>
      <c r="Q661" s="4"/>
      <c r="R661" s="9"/>
      <c r="S661" s="4"/>
      <c r="T661" s="9"/>
      <c r="U661" s="4"/>
      <c r="V661" s="9"/>
      <c r="W661" s="4"/>
      <c r="X661" s="9"/>
      <c r="Y661" s="4"/>
      <c r="Z661" s="9"/>
      <c r="AA661" s="4"/>
      <c r="AB661" s="9"/>
      <c r="AC661" s="4"/>
      <c r="AD661" s="9"/>
      <c r="AE661" s="4"/>
      <c r="AF661" s="9"/>
      <c r="AG661" s="4"/>
      <c r="AH661" s="9"/>
      <c r="AI661" s="4"/>
      <c r="AJ661" s="9"/>
      <c r="AM661"/>
      <c r="AP661"/>
    </row>
    <row r="662" spans="1:42" x14ac:dyDescent="0.25">
      <c r="A662" s="4"/>
      <c r="B662" s="9"/>
      <c r="C662" s="4"/>
      <c r="D662" s="9"/>
      <c r="E662" s="4"/>
      <c r="F662" s="9"/>
      <c r="G662" s="4"/>
      <c r="H662" s="9"/>
      <c r="I662" s="4"/>
      <c r="J662" s="9"/>
      <c r="K662" s="4"/>
      <c r="L662" s="9"/>
      <c r="M662" s="4"/>
      <c r="N662" s="9"/>
      <c r="O662" s="4"/>
      <c r="P662" s="9"/>
      <c r="Q662" s="4"/>
      <c r="R662" s="9"/>
      <c r="S662" s="4"/>
      <c r="T662" s="9"/>
      <c r="U662" s="4"/>
      <c r="V662" s="9"/>
      <c r="W662" s="4"/>
      <c r="X662" s="9"/>
      <c r="Y662" s="4"/>
      <c r="Z662" s="9"/>
      <c r="AA662" s="4"/>
      <c r="AB662" s="9"/>
      <c r="AC662" s="4"/>
      <c r="AD662" s="9"/>
      <c r="AE662" s="4"/>
      <c r="AF662" s="9"/>
      <c r="AG662" s="4"/>
      <c r="AH662" s="9"/>
      <c r="AI662" s="4"/>
      <c r="AJ662" s="9"/>
      <c r="AM662"/>
      <c r="AP662"/>
    </row>
    <row r="663" spans="1:42" x14ac:dyDescent="0.25">
      <c r="A663" s="4"/>
      <c r="B663" s="9"/>
      <c r="C663" s="4"/>
      <c r="D663" s="9"/>
      <c r="E663" s="4"/>
      <c r="F663" s="9"/>
      <c r="G663" s="4"/>
      <c r="H663" s="9"/>
      <c r="I663" s="4"/>
      <c r="J663" s="9"/>
      <c r="K663" s="4"/>
      <c r="L663" s="9"/>
      <c r="M663" s="4"/>
      <c r="N663" s="9"/>
      <c r="O663" s="4"/>
      <c r="P663" s="9"/>
      <c r="Q663" s="4"/>
      <c r="R663" s="9"/>
      <c r="S663" s="4"/>
      <c r="T663" s="9"/>
      <c r="U663" s="4"/>
      <c r="V663" s="9"/>
      <c r="W663" s="4"/>
      <c r="X663" s="9"/>
      <c r="Y663" s="4"/>
      <c r="Z663" s="9"/>
      <c r="AA663" s="4"/>
      <c r="AB663" s="9"/>
      <c r="AC663" s="4"/>
      <c r="AD663" s="9"/>
      <c r="AE663" s="4"/>
      <c r="AF663" s="9"/>
      <c r="AG663" s="4"/>
      <c r="AH663" s="9"/>
      <c r="AI663" s="4"/>
      <c r="AJ663" s="9"/>
      <c r="AM663"/>
      <c r="AP663"/>
    </row>
    <row r="664" spans="1:42" x14ac:dyDescent="0.25">
      <c r="A664" s="4"/>
      <c r="B664" s="9"/>
      <c r="C664" s="4"/>
      <c r="D664" s="9"/>
      <c r="E664" s="4"/>
      <c r="F664" s="9"/>
      <c r="G664" s="4"/>
      <c r="H664" s="9"/>
      <c r="I664" s="4"/>
      <c r="J664" s="9"/>
      <c r="K664" s="4"/>
      <c r="L664" s="9"/>
      <c r="M664" s="4"/>
      <c r="N664" s="9"/>
      <c r="O664" s="4"/>
      <c r="P664" s="9"/>
      <c r="Q664" s="4"/>
      <c r="R664" s="9"/>
      <c r="S664" s="4"/>
      <c r="T664" s="9"/>
      <c r="U664" s="4"/>
      <c r="V664" s="9"/>
      <c r="W664" s="4"/>
      <c r="X664" s="9"/>
      <c r="Y664" s="4"/>
      <c r="Z664" s="9"/>
      <c r="AA664" s="4"/>
      <c r="AB664" s="9"/>
      <c r="AC664" s="4"/>
      <c r="AD664" s="9"/>
      <c r="AE664" s="4"/>
      <c r="AF664" s="9"/>
      <c r="AG664" s="4"/>
      <c r="AH664" s="9"/>
      <c r="AI664" s="4"/>
      <c r="AJ664" s="9"/>
      <c r="AM664"/>
      <c r="AP664"/>
    </row>
    <row r="665" spans="1:42" x14ac:dyDescent="0.25">
      <c r="A665" s="4"/>
      <c r="B665" s="9"/>
      <c r="C665" s="4"/>
      <c r="D665" s="9"/>
      <c r="E665" s="4"/>
      <c r="F665" s="9"/>
      <c r="G665" s="4"/>
      <c r="H665" s="9"/>
      <c r="I665" s="4"/>
      <c r="J665" s="9"/>
      <c r="K665" s="4"/>
      <c r="L665" s="9"/>
      <c r="M665" s="4"/>
      <c r="N665" s="9"/>
      <c r="O665" s="4"/>
      <c r="P665" s="9"/>
      <c r="Q665" s="4"/>
      <c r="R665" s="9"/>
      <c r="S665" s="4"/>
      <c r="T665" s="9"/>
      <c r="U665" s="4"/>
      <c r="V665" s="9"/>
      <c r="W665" s="4"/>
      <c r="X665" s="9"/>
      <c r="Y665" s="4"/>
      <c r="Z665" s="9"/>
      <c r="AA665" s="4"/>
      <c r="AB665" s="9"/>
      <c r="AC665" s="4"/>
      <c r="AD665" s="9"/>
      <c r="AE665" s="4"/>
      <c r="AF665" s="9"/>
      <c r="AG665" s="4"/>
      <c r="AH665" s="9"/>
      <c r="AI665" s="4"/>
      <c r="AJ665" s="9"/>
      <c r="AM665"/>
      <c r="AP665"/>
    </row>
    <row r="666" spans="1:42" x14ac:dyDescent="0.25">
      <c r="A666" s="4"/>
      <c r="B666" s="9"/>
      <c r="C666" s="4"/>
      <c r="D666" s="9"/>
      <c r="E666" s="4"/>
      <c r="F666" s="9"/>
      <c r="G666" s="4"/>
      <c r="H666" s="9"/>
      <c r="I666" s="4"/>
      <c r="J666" s="9"/>
      <c r="K666" s="4"/>
      <c r="L666" s="9"/>
      <c r="M666" s="4"/>
      <c r="N666" s="9"/>
      <c r="O666" s="4"/>
      <c r="P666" s="9"/>
      <c r="Q666" s="4"/>
      <c r="R666" s="9"/>
      <c r="S666" s="4"/>
      <c r="T666" s="9"/>
      <c r="U666" s="4"/>
      <c r="V666" s="9"/>
      <c r="W666" s="4"/>
      <c r="X666" s="9"/>
      <c r="Y666" s="4"/>
      <c r="Z666" s="9"/>
      <c r="AA666" s="4"/>
      <c r="AB666" s="9"/>
      <c r="AC666" s="4"/>
      <c r="AD666" s="9"/>
      <c r="AE666" s="4"/>
      <c r="AF666" s="9"/>
      <c r="AG666" s="4"/>
      <c r="AH666" s="9"/>
      <c r="AI666" s="4"/>
      <c r="AJ666" s="9"/>
      <c r="AM666"/>
      <c r="AP666"/>
    </row>
    <row r="667" spans="1:42" x14ac:dyDescent="0.25">
      <c r="A667" s="4"/>
      <c r="B667" s="9"/>
      <c r="C667" s="4"/>
      <c r="D667" s="9"/>
      <c r="E667" s="4"/>
      <c r="F667" s="9"/>
      <c r="G667" s="4"/>
      <c r="H667" s="9"/>
      <c r="I667" s="4"/>
      <c r="J667" s="9"/>
      <c r="K667" s="4"/>
      <c r="L667" s="9"/>
      <c r="M667" s="4"/>
      <c r="N667" s="9"/>
      <c r="O667" s="4"/>
      <c r="P667" s="9"/>
      <c r="Q667" s="4"/>
      <c r="R667" s="9"/>
      <c r="S667" s="4"/>
      <c r="T667" s="9"/>
      <c r="U667" s="4"/>
      <c r="V667" s="9"/>
      <c r="W667" s="4"/>
      <c r="X667" s="9"/>
      <c r="Y667" s="4"/>
      <c r="Z667" s="9"/>
      <c r="AA667" s="4"/>
      <c r="AB667" s="9"/>
      <c r="AC667" s="4"/>
      <c r="AD667" s="9"/>
      <c r="AE667" s="4"/>
      <c r="AF667" s="9"/>
      <c r="AG667" s="4"/>
      <c r="AH667" s="9"/>
      <c r="AI667" s="4"/>
      <c r="AJ667" s="9"/>
      <c r="AM667"/>
      <c r="AP667"/>
    </row>
    <row r="668" spans="1:42" x14ac:dyDescent="0.25">
      <c r="A668" s="4"/>
      <c r="B668" s="9"/>
      <c r="C668" s="4"/>
      <c r="D668" s="9"/>
      <c r="E668" s="4"/>
      <c r="F668" s="9"/>
      <c r="G668" s="4"/>
      <c r="H668" s="9"/>
      <c r="I668" s="4"/>
      <c r="J668" s="9"/>
      <c r="K668" s="4"/>
      <c r="L668" s="9"/>
      <c r="M668" s="4"/>
      <c r="N668" s="9"/>
      <c r="O668" s="4"/>
      <c r="P668" s="9"/>
      <c r="Q668" s="4"/>
      <c r="R668" s="9"/>
      <c r="S668" s="4"/>
      <c r="T668" s="9"/>
      <c r="U668" s="4"/>
      <c r="V668" s="9"/>
      <c r="W668" s="4"/>
      <c r="X668" s="9"/>
      <c r="Y668" s="4"/>
      <c r="Z668" s="9"/>
      <c r="AA668" s="4"/>
      <c r="AB668" s="9"/>
      <c r="AC668" s="4"/>
      <c r="AD668" s="9"/>
      <c r="AE668" s="4"/>
      <c r="AF668" s="9"/>
      <c r="AG668" s="4"/>
      <c r="AH668" s="9"/>
      <c r="AI668" s="4"/>
      <c r="AJ668" s="9"/>
      <c r="AM668"/>
      <c r="AP668"/>
    </row>
    <row r="669" spans="1:42" x14ac:dyDescent="0.25">
      <c r="A669" s="4"/>
      <c r="B669" s="9"/>
      <c r="C669" s="4"/>
      <c r="D669" s="9"/>
      <c r="E669" s="4"/>
      <c r="F669" s="9"/>
      <c r="G669" s="4"/>
      <c r="H669" s="9"/>
      <c r="I669" s="4"/>
      <c r="J669" s="9"/>
      <c r="K669" s="4"/>
      <c r="L669" s="9"/>
      <c r="M669" s="4"/>
      <c r="N669" s="9"/>
      <c r="O669" s="4"/>
      <c r="P669" s="9"/>
      <c r="Q669" s="4"/>
      <c r="R669" s="9"/>
      <c r="S669" s="4"/>
      <c r="T669" s="9"/>
      <c r="U669" s="4"/>
      <c r="V669" s="9"/>
      <c r="W669" s="4"/>
      <c r="X669" s="9"/>
      <c r="Y669" s="4"/>
      <c r="Z669" s="9"/>
      <c r="AA669" s="4"/>
      <c r="AB669" s="9"/>
      <c r="AC669" s="4"/>
      <c r="AD669" s="9"/>
      <c r="AE669" s="4"/>
      <c r="AF669" s="9"/>
      <c r="AG669" s="4"/>
      <c r="AH669" s="9"/>
      <c r="AI669" s="4"/>
      <c r="AJ669" s="9"/>
      <c r="AM669"/>
      <c r="AP669"/>
    </row>
    <row r="670" spans="1:42" x14ac:dyDescent="0.25">
      <c r="A670" s="4"/>
      <c r="B670" s="9"/>
      <c r="C670" s="4"/>
      <c r="D670" s="9"/>
      <c r="E670" s="4"/>
      <c r="F670" s="9"/>
      <c r="G670" s="4"/>
      <c r="H670" s="9"/>
      <c r="I670" s="4"/>
      <c r="J670" s="9"/>
      <c r="K670" s="4"/>
      <c r="L670" s="9"/>
      <c r="M670" s="4"/>
      <c r="N670" s="9"/>
      <c r="O670" s="4"/>
      <c r="P670" s="9"/>
      <c r="Q670" s="4"/>
      <c r="R670" s="9"/>
      <c r="S670" s="4"/>
      <c r="T670" s="9"/>
      <c r="U670" s="4"/>
      <c r="V670" s="9"/>
      <c r="W670" s="4"/>
      <c r="X670" s="9"/>
      <c r="Y670" s="4"/>
      <c r="Z670" s="9"/>
      <c r="AA670" s="4"/>
      <c r="AB670" s="9"/>
      <c r="AC670" s="4"/>
      <c r="AD670" s="9"/>
      <c r="AE670" s="4"/>
      <c r="AF670" s="9"/>
      <c r="AG670" s="4"/>
      <c r="AH670" s="9"/>
      <c r="AI670" s="4"/>
      <c r="AJ670" s="9"/>
      <c r="AM670"/>
      <c r="AP670"/>
    </row>
    <row r="671" spans="1:42" x14ac:dyDescent="0.25">
      <c r="A671" s="4"/>
      <c r="B671" s="9"/>
      <c r="C671" s="4"/>
      <c r="D671" s="9"/>
      <c r="E671" s="4"/>
      <c r="F671" s="9"/>
      <c r="G671" s="4"/>
      <c r="H671" s="9"/>
      <c r="I671" s="4"/>
      <c r="J671" s="9"/>
      <c r="K671" s="4"/>
      <c r="L671" s="9"/>
      <c r="M671" s="4"/>
      <c r="N671" s="9"/>
      <c r="O671" s="4"/>
      <c r="P671" s="9"/>
      <c r="Q671" s="4"/>
      <c r="R671" s="9"/>
      <c r="S671" s="4"/>
      <c r="T671" s="9"/>
      <c r="U671" s="4"/>
      <c r="V671" s="9"/>
      <c r="W671" s="4"/>
      <c r="X671" s="9"/>
      <c r="Y671" s="4"/>
      <c r="Z671" s="9"/>
      <c r="AA671" s="4"/>
      <c r="AB671" s="9"/>
      <c r="AC671" s="4"/>
      <c r="AD671" s="9"/>
      <c r="AE671" s="4"/>
      <c r="AF671" s="9"/>
      <c r="AG671" s="4"/>
      <c r="AH671" s="9"/>
      <c r="AI671" s="4"/>
      <c r="AJ671" s="9"/>
      <c r="AM671"/>
      <c r="AP671"/>
    </row>
    <row r="672" spans="1:42" x14ac:dyDescent="0.25">
      <c r="A672" s="4"/>
      <c r="B672" s="9"/>
      <c r="C672" s="4"/>
      <c r="D672" s="9"/>
      <c r="E672" s="4"/>
      <c r="F672" s="9"/>
      <c r="G672" s="4"/>
      <c r="H672" s="9"/>
      <c r="I672" s="4"/>
      <c r="J672" s="9"/>
      <c r="K672" s="4"/>
      <c r="L672" s="9"/>
      <c r="M672" s="4"/>
      <c r="N672" s="9"/>
      <c r="O672" s="4"/>
      <c r="P672" s="9"/>
      <c r="Q672" s="4"/>
      <c r="R672" s="9"/>
      <c r="S672" s="4"/>
      <c r="T672" s="9"/>
      <c r="U672" s="4"/>
      <c r="V672" s="9"/>
      <c r="W672" s="4"/>
      <c r="X672" s="9"/>
      <c r="Y672" s="4"/>
      <c r="Z672" s="9"/>
      <c r="AA672" s="4"/>
      <c r="AB672" s="9"/>
      <c r="AC672" s="4"/>
      <c r="AD672" s="9"/>
      <c r="AE672" s="4"/>
      <c r="AF672" s="9"/>
      <c r="AG672" s="4"/>
      <c r="AH672" s="9"/>
      <c r="AI672" s="4"/>
      <c r="AJ672" s="9"/>
      <c r="AM672"/>
      <c r="AP672"/>
    </row>
    <row r="673" spans="1:42" x14ac:dyDescent="0.25">
      <c r="A673" s="4"/>
      <c r="B673" s="9"/>
      <c r="C673" s="4"/>
      <c r="D673" s="9"/>
      <c r="E673" s="4"/>
      <c r="F673" s="9"/>
      <c r="G673" s="4"/>
      <c r="H673" s="9"/>
      <c r="I673" s="4"/>
      <c r="J673" s="9"/>
      <c r="K673" s="4"/>
      <c r="L673" s="9"/>
      <c r="M673" s="4"/>
      <c r="N673" s="9"/>
      <c r="O673" s="4"/>
      <c r="P673" s="9"/>
      <c r="Q673" s="4"/>
      <c r="R673" s="9"/>
      <c r="S673" s="4"/>
      <c r="T673" s="9"/>
      <c r="U673" s="4"/>
      <c r="V673" s="9"/>
      <c r="W673" s="4"/>
      <c r="X673" s="9"/>
      <c r="Y673" s="4"/>
      <c r="Z673" s="9"/>
      <c r="AA673" s="4"/>
      <c r="AB673" s="9"/>
      <c r="AC673" s="4"/>
      <c r="AD673" s="9"/>
      <c r="AE673" s="4"/>
      <c r="AF673" s="9"/>
      <c r="AG673" s="4"/>
      <c r="AH673" s="9"/>
      <c r="AI673" s="4"/>
      <c r="AJ673" s="9"/>
      <c r="AM673"/>
      <c r="AP673"/>
    </row>
    <row r="674" spans="1:42" x14ac:dyDescent="0.25">
      <c r="A674" s="4"/>
      <c r="B674" s="9"/>
      <c r="C674" s="4"/>
      <c r="D674" s="9"/>
      <c r="E674" s="4"/>
      <c r="F674" s="9"/>
      <c r="G674" s="4"/>
      <c r="H674" s="9"/>
      <c r="I674" s="4"/>
      <c r="J674" s="9"/>
      <c r="K674" s="4"/>
      <c r="L674" s="9"/>
      <c r="M674" s="4"/>
      <c r="N674" s="9"/>
      <c r="O674" s="4"/>
      <c r="P674" s="9"/>
      <c r="Q674" s="4"/>
      <c r="R674" s="9"/>
      <c r="S674" s="4"/>
      <c r="T674" s="9"/>
      <c r="U674" s="4"/>
      <c r="V674" s="9"/>
      <c r="W674" s="4"/>
      <c r="X674" s="9"/>
      <c r="Y674" s="4"/>
      <c r="Z674" s="9"/>
      <c r="AA674" s="4"/>
      <c r="AB674" s="9"/>
      <c r="AC674" s="4"/>
      <c r="AD674" s="9"/>
      <c r="AE674" s="4"/>
      <c r="AF674" s="9"/>
      <c r="AG674" s="4"/>
      <c r="AH674" s="9"/>
      <c r="AI674" s="4"/>
      <c r="AJ674" s="9"/>
      <c r="AM674"/>
      <c r="AP674"/>
    </row>
    <row r="675" spans="1:42" x14ac:dyDescent="0.25">
      <c r="A675" s="4"/>
      <c r="B675" s="9"/>
      <c r="C675" s="4"/>
      <c r="D675" s="9"/>
      <c r="E675" s="4"/>
      <c r="F675" s="9"/>
      <c r="G675" s="4"/>
      <c r="H675" s="9"/>
      <c r="I675" s="4"/>
      <c r="J675" s="9"/>
      <c r="K675" s="4"/>
      <c r="L675" s="9"/>
      <c r="M675" s="4"/>
      <c r="N675" s="9"/>
      <c r="O675" s="4"/>
      <c r="P675" s="9"/>
      <c r="Q675" s="4"/>
      <c r="R675" s="9"/>
      <c r="S675" s="4"/>
      <c r="T675" s="9"/>
      <c r="U675" s="4"/>
      <c r="V675" s="9"/>
      <c r="W675" s="4"/>
      <c r="X675" s="9"/>
      <c r="Y675" s="4"/>
      <c r="Z675" s="9"/>
      <c r="AA675" s="4"/>
      <c r="AB675" s="9"/>
      <c r="AC675" s="4"/>
      <c r="AD675" s="9"/>
      <c r="AE675" s="4"/>
      <c r="AF675" s="9"/>
      <c r="AG675" s="4"/>
      <c r="AH675" s="9"/>
      <c r="AI675" s="4"/>
      <c r="AJ675" s="9"/>
      <c r="AM675"/>
      <c r="AP675"/>
    </row>
    <row r="676" spans="1:42" x14ac:dyDescent="0.25">
      <c r="A676" s="4"/>
      <c r="B676" s="9"/>
      <c r="C676" s="4"/>
      <c r="D676" s="9"/>
      <c r="E676" s="4"/>
      <c r="F676" s="9"/>
      <c r="G676" s="4"/>
      <c r="H676" s="9"/>
      <c r="I676" s="4"/>
      <c r="J676" s="9"/>
      <c r="K676" s="4"/>
      <c r="L676" s="9"/>
      <c r="M676" s="4"/>
      <c r="N676" s="9"/>
      <c r="O676" s="4"/>
      <c r="P676" s="9"/>
      <c r="Q676" s="4"/>
      <c r="R676" s="9"/>
      <c r="S676" s="4"/>
      <c r="T676" s="9"/>
      <c r="U676" s="4"/>
      <c r="V676" s="9"/>
      <c r="W676" s="4"/>
      <c r="X676" s="9"/>
      <c r="Y676" s="4"/>
      <c r="Z676" s="9"/>
      <c r="AA676" s="4"/>
      <c r="AB676" s="9"/>
      <c r="AC676" s="4"/>
      <c r="AD676" s="9"/>
      <c r="AE676" s="4"/>
      <c r="AF676" s="9"/>
      <c r="AG676" s="4"/>
      <c r="AH676" s="9"/>
      <c r="AI676" s="4"/>
      <c r="AJ676" s="9"/>
      <c r="AM676"/>
      <c r="AP676"/>
    </row>
    <row r="677" spans="1:42" x14ac:dyDescent="0.25">
      <c r="A677" s="4"/>
      <c r="B677" s="9"/>
      <c r="C677" s="4"/>
      <c r="D677" s="9"/>
      <c r="E677" s="4"/>
      <c r="F677" s="9"/>
      <c r="G677" s="4"/>
      <c r="H677" s="9"/>
      <c r="I677" s="4"/>
      <c r="J677" s="9"/>
      <c r="K677" s="4"/>
      <c r="L677" s="9"/>
      <c r="M677" s="4"/>
      <c r="N677" s="9"/>
      <c r="O677" s="4"/>
      <c r="P677" s="9"/>
      <c r="Q677" s="4"/>
      <c r="R677" s="9"/>
      <c r="S677" s="4"/>
      <c r="T677" s="9"/>
      <c r="U677" s="4"/>
      <c r="V677" s="9"/>
      <c r="W677" s="4"/>
      <c r="X677" s="9"/>
      <c r="Y677" s="4"/>
      <c r="Z677" s="9"/>
      <c r="AA677" s="4"/>
      <c r="AB677" s="9"/>
      <c r="AC677" s="4"/>
      <c r="AD677" s="9"/>
      <c r="AE677" s="4"/>
      <c r="AF677" s="9"/>
      <c r="AG677" s="4"/>
      <c r="AH677" s="9"/>
      <c r="AI677" s="4"/>
      <c r="AJ677" s="9"/>
      <c r="AM677"/>
      <c r="AP677"/>
    </row>
    <row r="678" spans="1:42" x14ac:dyDescent="0.25">
      <c r="A678" s="4"/>
      <c r="B678" s="9"/>
      <c r="C678" s="4"/>
      <c r="D678" s="9"/>
      <c r="E678" s="4"/>
      <c r="F678" s="9"/>
      <c r="G678" s="4"/>
      <c r="H678" s="9"/>
      <c r="I678" s="4"/>
      <c r="J678" s="9"/>
      <c r="K678" s="4"/>
      <c r="L678" s="9"/>
      <c r="M678" s="4"/>
      <c r="N678" s="9"/>
      <c r="O678" s="4"/>
      <c r="P678" s="9"/>
      <c r="Q678" s="4"/>
      <c r="R678" s="9"/>
      <c r="S678" s="4"/>
      <c r="T678" s="9"/>
      <c r="U678" s="4"/>
      <c r="V678" s="9"/>
      <c r="W678" s="4"/>
      <c r="X678" s="9"/>
      <c r="Y678" s="4"/>
      <c r="Z678" s="9"/>
      <c r="AA678" s="4"/>
      <c r="AB678" s="9"/>
      <c r="AC678" s="4"/>
      <c r="AD678" s="9"/>
      <c r="AE678" s="4"/>
      <c r="AF678" s="9"/>
      <c r="AG678" s="4"/>
      <c r="AH678" s="9"/>
      <c r="AI678" s="4"/>
      <c r="AJ678" s="9"/>
      <c r="AM678"/>
      <c r="AP678"/>
    </row>
    <row r="679" spans="1:42" x14ac:dyDescent="0.25">
      <c r="A679" s="4"/>
      <c r="B679" s="9"/>
      <c r="C679" s="4"/>
      <c r="D679" s="9"/>
      <c r="E679" s="4"/>
      <c r="F679" s="9"/>
      <c r="G679" s="4"/>
      <c r="H679" s="9"/>
      <c r="I679" s="4"/>
      <c r="J679" s="9"/>
      <c r="K679" s="4"/>
      <c r="L679" s="9"/>
      <c r="M679" s="4"/>
      <c r="N679" s="9"/>
      <c r="O679" s="4"/>
      <c r="P679" s="9"/>
      <c r="Q679" s="4"/>
      <c r="R679" s="9"/>
      <c r="S679" s="4"/>
      <c r="T679" s="9"/>
      <c r="U679" s="4"/>
      <c r="V679" s="9"/>
      <c r="W679" s="4"/>
      <c r="X679" s="9"/>
      <c r="Y679" s="4"/>
      <c r="Z679" s="9"/>
      <c r="AA679" s="4"/>
      <c r="AB679" s="9"/>
      <c r="AC679" s="4"/>
      <c r="AD679" s="9"/>
      <c r="AE679" s="4"/>
      <c r="AF679" s="9"/>
      <c r="AG679" s="4"/>
      <c r="AH679" s="9"/>
      <c r="AI679" s="4"/>
      <c r="AJ679" s="9"/>
      <c r="AM679"/>
      <c r="AP679"/>
    </row>
    <row r="680" spans="1:42" x14ac:dyDescent="0.25">
      <c r="A680" s="4"/>
      <c r="B680" s="9"/>
      <c r="C680" s="4"/>
      <c r="D680" s="9"/>
      <c r="E680" s="4"/>
      <c r="F680" s="9"/>
      <c r="G680" s="4"/>
      <c r="H680" s="9"/>
      <c r="I680" s="4"/>
      <c r="J680" s="9"/>
      <c r="K680" s="4"/>
      <c r="L680" s="9"/>
      <c r="M680" s="4"/>
      <c r="N680" s="9"/>
      <c r="O680" s="4"/>
      <c r="P680" s="9"/>
      <c r="Q680" s="4"/>
      <c r="R680" s="9"/>
      <c r="S680" s="4"/>
      <c r="T680" s="9"/>
      <c r="U680" s="4"/>
      <c r="V680" s="9"/>
      <c r="W680" s="4"/>
      <c r="X680" s="9"/>
      <c r="Y680" s="4"/>
      <c r="Z680" s="9"/>
      <c r="AA680" s="4"/>
      <c r="AB680" s="9"/>
      <c r="AC680" s="4"/>
      <c r="AD680" s="9"/>
      <c r="AE680" s="4"/>
      <c r="AF680" s="9"/>
      <c r="AG680" s="4"/>
      <c r="AH680" s="9"/>
      <c r="AI680" s="4"/>
      <c r="AJ680" s="9"/>
      <c r="AM680"/>
      <c r="AP680"/>
    </row>
    <row r="681" spans="1:42" x14ac:dyDescent="0.25">
      <c r="A681" s="4"/>
      <c r="B681" s="9"/>
      <c r="C681" s="4"/>
      <c r="D681" s="9"/>
      <c r="E681" s="4"/>
      <c r="F681" s="9"/>
      <c r="G681" s="4"/>
      <c r="H681" s="9"/>
      <c r="I681" s="4"/>
      <c r="J681" s="9"/>
      <c r="K681" s="4"/>
      <c r="L681" s="9"/>
      <c r="M681" s="4"/>
      <c r="N681" s="9"/>
      <c r="O681" s="4"/>
      <c r="P681" s="9"/>
      <c r="Q681" s="4"/>
      <c r="R681" s="9"/>
      <c r="S681" s="4"/>
      <c r="T681" s="9"/>
      <c r="U681" s="4"/>
      <c r="V681" s="9"/>
      <c r="W681" s="4"/>
      <c r="X681" s="9"/>
      <c r="Y681" s="4"/>
      <c r="Z681" s="9"/>
      <c r="AA681" s="4"/>
      <c r="AB681" s="9"/>
      <c r="AC681" s="4"/>
      <c r="AD681" s="9"/>
      <c r="AE681" s="4"/>
      <c r="AF681" s="9"/>
      <c r="AG681" s="4"/>
      <c r="AH681" s="9"/>
      <c r="AI681" s="4"/>
      <c r="AJ681" s="9"/>
      <c r="AM681"/>
      <c r="AP681"/>
    </row>
    <row r="682" spans="1:42" x14ac:dyDescent="0.25">
      <c r="A682" s="4"/>
      <c r="B682" s="9"/>
      <c r="C682" s="4"/>
      <c r="D682" s="9"/>
      <c r="E682" s="4"/>
      <c r="F682" s="9"/>
      <c r="G682" s="4"/>
      <c r="H682" s="9"/>
      <c r="I682" s="4"/>
      <c r="J682" s="9"/>
      <c r="K682" s="4"/>
      <c r="L682" s="9"/>
      <c r="M682" s="4"/>
      <c r="N682" s="9"/>
      <c r="O682" s="4"/>
      <c r="P682" s="9"/>
      <c r="Q682" s="4"/>
      <c r="R682" s="9"/>
      <c r="S682" s="4"/>
      <c r="T682" s="9"/>
      <c r="U682" s="4"/>
      <c r="V682" s="9"/>
      <c r="W682" s="4"/>
      <c r="X682" s="9"/>
      <c r="Y682" s="4"/>
      <c r="Z682" s="9"/>
      <c r="AA682" s="4"/>
      <c r="AB682" s="9"/>
      <c r="AC682" s="4"/>
      <c r="AD682" s="9"/>
      <c r="AE682" s="4"/>
      <c r="AF682" s="9"/>
      <c r="AG682" s="4"/>
      <c r="AH682" s="9"/>
      <c r="AI682" s="4"/>
      <c r="AJ682" s="9"/>
      <c r="AM682"/>
      <c r="AP682"/>
    </row>
    <row r="683" spans="1:42" x14ac:dyDescent="0.25">
      <c r="A683" s="4"/>
      <c r="B683" s="9"/>
      <c r="C683" s="4"/>
      <c r="D683" s="9"/>
      <c r="E683" s="4"/>
      <c r="F683" s="9"/>
      <c r="G683" s="4"/>
      <c r="H683" s="9"/>
      <c r="I683" s="4"/>
      <c r="J683" s="9"/>
      <c r="K683" s="4"/>
      <c r="L683" s="9"/>
      <c r="M683" s="4"/>
      <c r="N683" s="9"/>
      <c r="O683" s="4"/>
      <c r="P683" s="9"/>
      <c r="Q683" s="4"/>
      <c r="R683" s="9"/>
      <c r="S683" s="4"/>
      <c r="T683" s="9"/>
      <c r="U683" s="4"/>
      <c r="V683" s="9"/>
      <c r="W683" s="4"/>
      <c r="X683" s="9"/>
      <c r="Y683" s="4"/>
      <c r="Z683" s="9"/>
      <c r="AA683" s="4"/>
      <c r="AB683" s="9"/>
      <c r="AC683" s="4"/>
      <c r="AD683" s="9"/>
      <c r="AE683" s="4"/>
      <c r="AF683" s="9"/>
      <c r="AG683" s="4"/>
      <c r="AH683" s="9"/>
      <c r="AI683" s="4"/>
      <c r="AJ683" s="9"/>
      <c r="AM683"/>
      <c r="AP683"/>
    </row>
    <row r="684" spans="1:42" x14ac:dyDescent="0.25">
      <c r="A684" s="4"/>
      <c r="B684" s="9"/>
      <c r="C684" s="4"/>
      <c r="D684" s="9"/>
      <c r="E684" s="4"/>
      <c r="F684" s="9"/>
      <c r="G684" s="4"/>
      <c r="H684" s="9"/>
      <c r="I684" s="4"/>
      <c r="J684" s="9"/>
      <c r="K684" s="4"/>
      <c r="L684" s="9"/>
      <c r="M684" s="4"/>
      <c r="N684" s="9"/>
      <c r="O684" s="4"/>
      <c r="P684" s="9"/>
      <c r="Q684" s="4"/>
      <c r="R684" s="9"/>
      <c r="S684" s="4"/>
      <c r="T684" s="9"/>
      <c r="U684" s="4"/>
      <c r="V684" s="9"/>
      <c r="W684" s="4"/>
      <c r="X684" s="9"/>
      <c r="Y684" s="4"/>
      <c r="Z684" s="9"/>
      <c r="AA684" s="4"/>
      <c r="AB684" s="9"/>
      <c r="AC684" s="4"/>
      <c r="AD684" s="9"/>
      <c r="AE684" s="4"/>
      <c r="AF684" s="9"/>
      <c r="AG684" s="4"/>
      <c r="AH684" s="9"/>
      <c r="AI684" s="4"/>
      <c r="AJ684" s="9"/>
      <c r="AM684"/>
      <c r="AP684"/>
    </row>
    <row r="685" spans="1:42" x14ac:dyDescent="0.25">
      <c r="A685" s="4"/>
      <c r="B685" s="9"/>
      <c r="C685" s="4"/>
      <c r="D685" s="9"/>
      <c r="E685" s="4"/>
      <c r="F685" s="9"/>
      <c r="G685" s="4"/>
      <c r="H685" s="9"/>
      <c r="I685" s="4"/>
      <c r="J685" s="9"/>
      <c r="K685" s="4"/>
      <c r="L685" s="9"/>
      <c r="M685" s="4"/>
      <c r="N685" s="9"/>
      <c r="O685" s="4"/>
      <c r="P685" s="9"/>
      <c r="Q685" s="4"/>
      <c r="R685" s="9"/>
      <c r="S685" s="4"/>
      <c r="T685" s="9"/>
      <c r="U685" s="4"/>
      <c r="V685" s="9"/>
      <c r="W685" s="4"/>
      <c r="X685" s="9"/>
      <c r="Y685" s="4"/>
      <c r="Z685" s="9"/>
      <c r="AA685" s="4"/>
      <c r="AB685" s="9"/>
      <c r="AC685" s="4"/>
      <c r="AD685" s="9"/>
      <c r="AE685" s="4"/>
      <c r="AF685" s="9"/>
      <c r="AG685" s="4"/>
      <c r="AH685" s="9"/>
      <c r="AI685" s="4"/>
      <c r="AJ685" s="9"/>
      <c r="AM685"/>
      <c r="AP685"/>
    </row>
    <row r="686" spans="1:42" x14ac:dyDescent="0.25">
      <c r="A686" s="4"/>
      <c r="B686" s="9"/>
      <c r="C686" s="4"/>
      <c r="D686" s="9"/>
      <c r="E686" s="4"/>
      <c r="F686" s="9"/>
      <c r="G686" s="4"/>
      <c r="H686" s="9"/>
      <c r="I686" s="4"/>
      <c r="J686" s="9"/>
      <c r="K686" s="4"/>
      <c r="L686" s="9"/>
      <c r="M686" s="4"/>
      <c r="N686" s="9"/>
      <c r="O686" s="4"/>
      <c r="P686" s="9"/>
      <c r="Q686" s="4"/>
      <c r="R686" s="9"/>
      <c r="S686" s="4"/>
      <c r="T686" s="9"/>
      <c r="U686" s="4"/>
      <c r="V686" s="9"/>
      <c r="W686" s="4"/>
      <c r="X686" s="9"/>
      <c r="Y686" s="4"/>
      <c r="Z686" s="9"/>
      <c r="AA686" s="4"/>
      <c r="AB686" s="9"/>
      <c r="AC686" s="4"/>
      <c r="AD686" s="9"/>
      <c r="AE686" s="4"/>
      <c r="AF686" s="9"/>
      <c r="AG686" s="4"/>
      <c r="AH686" s="9"/>
      <c r="AI686" s="4"/>
      <c r="AJ686" s="9"/>
      <c r="AM686"/>
      <c r="AP686"/>
    </row>
    <row r="687" spans="1:42" x14ac:dyDescent="0.25">
      <c r="A687" s="4"/>
      <c r="B687" s="9"/>
      <c r="C687" s="4"/>
      <c r="D687" s="9"/>
      <c r="E687" s="4"/>
      <c r="F687" s="9"/>
      <c r="G687" s="4"/>
      <c r="H687" s="9"/>
      <c r="I687" s="4"/>
      <c r="J687" s="9"/>
      <c r="K687" s="4"/>
      <c r="L687" s="9"/>
      <c r="M687" s="4"/>
      <c r="N687" s="9"/>
      <c r="O687" s="4"/>
      <c r="P687" s="9"/>
      <c r="Q687" s="4"/>
      <c r="R687" s="9"/>
      <c r="S687" s="4"/>
      <c r="T687" s="9"/>
      <c r="U687" s="4"/>
      <c r="V687" s="9"/>
      <c r="W687" s="4"/>
      <c r="X687" s="9"/>
      <c r="Y687" s="4"/>
      <c r="Z687" s="9"/>
      <c r="AA687" s="4"/>
      <c r="AB687" s="9"/>
      <c r="AC687" s="4"/>
      <c r="AD687" s="9"/>
      <c r="AE687" s="4"/>
      <c r="AF687" s="9"/>
      <c r="AG687" s="4"/>
      <c r="AH687" s="9"/>
      <c r="AI687" s="4"/>
      <c r="AJ687" s="9"/>
      <c r="AM687"/>
      <c r="AP687"/>
    </row>
    <row r="688" spans="1:42" x14ac:dyDescent="0.25">
      <c r="A688" s="4"/>
      <c r="B688" s="9"/>
      <c r="C688" s="4"/>
      <c r="D688" s="9"/>
      <c r="E688" s="4"/>
      <c r="F688" s="9"/>
      <c r="G688" s="4"/>
      <c r="H688" s="9"/>
      <c r="I688" s="4"/>
      <c r="J688" s="9"/>
      <c r="K688" s="4"/>
      <c r="L688" s="9"/>
      <c r="M688" s="4"/>
      <c r="N688" s="9"/>
      <c r="O688" s="4"/>
      <c r="P688" s="9"/>
      <c r="Q688" s="4"/>
      <c r="R688" s="9"/>
      <c r="S688" s="4"/>
      <c r="T688" s="9"/>
      <c r="U688" s="4"/>
      <c r="V688" s="9"/>
      <c r="W688" s="4"/>
      <c r="X688" s="9"/>
      <c r="Y688" s="4"/>
      <c r="Z688" s="9"/>
      <c r="AA688" s="4"/>
      <c r="AB688" s="9"/>
      <c r="AC688" s="4"/>
      <c r="AD688" s="9"/>
      <c r="AE688" s="4"/>
      <c r="AF688" s="9"/>
      <c r="AG688" s="4"/>
      <c r="AH688" s="9"/>
      <c r="AI688" s="4"/>
      <c r="AJ688" s="9"/>
      <c r="AM688"/>
      <c r="AP688"/>
    </row>
    <row r="689" spans="1:42" x14ac:dyDescent="0.25">
      <c r="A689" s="4"/>
      <c r="B689" s="9"/>
      <c r="C689" s="4"/>
      <c r="D689" s="9"/>
      <c r="E689" s="4"/>
      <c r="F689" s="9"/>
      <c r="G689" s="4"/>
      <c r="H689" s="9"/>
      <c r="I689" s="4"/>
      <c r="J689" s="9"/>
      <c r="K689" s="4"/>
      <c r="L689" s="9"/>
      <c r="M689" s="4"/>
      <c r="N689" s="9"/>
      <c r="O689" s="4"/>
      <c r="P689" s="9"/>
      <c r="Q689" s="4"/>
      <c r="R689" s="9"/>
      <c r="S689" s="4"/>
      <c r="T689" s="9"/>
      <c r="U689" s="4"/>
      <c r="V689" s="9"/>
      <c r="W689" s="4"/>
      <c r="X689" s="9"/>
      <c r="Y689" s="4"/>
      <c r="Z689" s="9"/>
      <c r="AA689" s="4"/>
      <c r="AB689" s="9"/>
      <c r="AC689" s="4"/>
      <c r="AD689" s="9"/>
      <c r="AE689" s="4"/>
      <c r="AF689" s="9"/>
      <c r="AG689" s="4"/>
      <c r="AH689" s="9"/>
      <c r="AI689" s="4"/>
      <c r="AJ689" s="9"/>
      <c r="AM689"/>
      <c r="AP689"/>
    </row>
    <row r="690" spans="1:42" x14ac:dyDescent="0.25">
      <c r="A690" s="4"/>
      <c r="B690" s="9"/>
      <c r="C690" s="4"/>
      <c r="D690" s="9"/>
      <c r="E690" s="4"/>
      <c r="F690" s="9"/>
      <c r="G690" s="4"/>
      <c r="H690" s="9"/>
      <c r="I690" s="4"/>
      <c r="J690" s="9"/>
      <c r="K690" s="4"/>
      <c r="L690" s="9"/>
      <c r="M690" s="4"/>
      <c r="N690" s="9"/>
      <c r="O690" s="4"/>
      <c r="P690" s="9"/>
      <c r="Q690" s="4"/>
      <c r="R690" s="9"/>
      <c r="S690" s="4"/>
      <c r="T690" s="9"/>
      <c r="U690" s="4"/>
      <c r="V690" s="9"/>
      <c r="W690" s="4"/>
      <c r="X690" s="9"/>
      <c r="Y690" s="4"/>
      <c r="Z690" s="9"/>
      <c r="AA690" s="4"/>
      <c r="AB690" s="9"/>
      <c r="AC690" s="4"/>
      <c r="AD690" s="9"/>
      <c r="AE690" s="4"/>
      <c r="AF690" s="9"/>
      <c r="AG690" s="4"/>
      <c r="AH690" s="9"/>
      <c r="AI690" s="4"/>
      <c r="AJ690" s="9"/>
      <c r="AM690"/>
      <c r="AP690"/>
    </row>
    <row r="691" spans="1:42" x14ac:dyDescent="0.25">
      <c r="A691" s="4"/>
      <c r="B691" s="9"/>
      <c r="C691" s="4"/>
      <c r="D691" s="9"/>
      <c r="E691" s="4"/>
      <c r="F691" s="9"/>
      <c r="G691" s="4"/>
      <c r="H691" s="9"/>
      <c r="I691" s="4"/>
      <c r="J691" s="9"/>
      <c r="K691" s="4"/>
      <c r="L691" s="9"/>
      <c r="M691" s="4"/>
      <c r="N691" s="9"/>
      <c r="O691" s="4"/>
      <c r="P691" s="9"/>
      <c r="Q691" s="4"/>
      <c r="R691" s="9"/>
      <c r="S691" s="4"/>
      <c r="T691" s="9"/>
      <c r="U691" s="4"/>
      <c r="V691" s="9"/>
      <c r="W691" s="4"/>
      <c r="X691" s="9"/>
      <c r="Y691" s="4"/>
      <c r="Z691" s="9"/>
      <c r="AA691" s="4"/>
      <c r="AB691" s="9"/>
      <c r="AC691" s="4"/>
      <c r="AD691" s="9"/>
      <c r="AE691" s="4"/>
      <c r="AF691" s="9"/>
      <c r="AG691" s="4"/>
      <c r="AH691" s="9"/>
      <c r="AI691" s="4"/>
      <c r="AJ691" s="9"/>
      <c r="AM691"/>
      <c r="AP691"/>
    </row>
    <row r="692" spans="1:42" x14ac:dyDescent="0.25">
      <c r="A692" s="4"/>
      <c r="B692" s="9"/>
      <c r="C692" s="4"/>
      <c r="D692" s="9"/>
      <c r="E692" s="4"/>
      <c r="F692" s="9"/>
      <c r="G692" s="4"/>
      <c r="H692" s="9"/>
      <c r="I692" s="4"/>
      <c r="J692" s="9"/>
      <c r="K692" s="4"/>
      <c r="L692" s="9"/>
      <c r="M692" s="4"/>
      <c r="N692" s="9"/>
      <c r="O692" s="4"/>
      <c r="P692" s="9"/>
      <c r="Q692" s="4"/>
      <c r="R692" s="9"/>
      <c r="S692" s="4"/>
      <c r="T692" s="9"/>
      <c r="U692" s="4"/>
      <c r="V692" s="9"/>
      <c r="W692" s="4"/>
      <c r="X692" s="9"/>
      <c r="Y692" s="4"/>
      <c r="Z692" s="9"/>
      <c r="AA692" s="4"/>
      <c r="AB692" s="9"/>
      <c r="AC692" s="4"/>
      <c r="AD692" s="9"/>
      <c r="AE692" s="4"/>
      <c r="AF692" s="9"/>
      <c r="AG692" s="4"/>
      <c r="AH692" s="9"/>
      <c r="AI692" s="4"/>
      <c r="AJ692" s="9"/>
      <c r="AM692"/>
      <c r="AP692"/>
    </row>
    <row r="693" spans="1:42" x14ac:dyDescent="0.25">
      <c r="A693" s="4"/>
      <c r="B693" s="9"/>
      <c r="C693" s="4"/>
      <c r="D693" s="9"/>
      <c r="E693" s="4"/>
      <c r="F693" s="9"/>
      <c r="G693" s="4"/>
      <c r="H693" s="9"/>
      <c r="I693" s="4"/>
      <c r="J693" s="9"/>
      <c r="K693" s="4"/>
      <c r="L693" s="9"/>
      <c r="M693" s="4"/>
      <c r="N693" s="9"/>
      <c r="O693" s="4"/>
      <c r="P693" s="9"/>
      <c r="Q693" s="4"/>
      <c r="R693" s="9"/>
      <c r="S693" s="4"/>
      <c r="T693" s="9"/>
      <c r="U693" s="4"/>
      <c r="V693" s="9"/>
      <c r="W693" s="4"/>
      <c r="X693" s="9"/>
      <c r="Y693" s="4"/>
      <c r="Z693" s="9"/>
      <c r="AA693" s="4"/>
      <c r="AB693" s="9"/>
      <c r="AC693" s="4"/>
      <c r="AD693" s="9"/>
      <c r="AE693" s="4"/>
      <c r="AF693" s="9"/>
      <c r="AG693" s="4"/>
      <c r="AH693" s="9"/>
      <c r="AI693" s="4"/>
      <c r="AJ693" s="9"/>
      <c r="AM693"/>
      <c r="AP693"/>
    </row>
    <row r="694" spans="1:42" x14ac:dyDescent="0.25">
      <c r="A694" s="4"/>
      <c r="B694" s="9"/>
      <c r="C694" s="4"/>
      <c r="D694" s="9"/>
      <c r="E694" s="4"/>
      <c r="F694" s="9"/>
      <c r="G694" s="4"/>
      <c r="H694" s="9"/>
      <c r="I694" s="4"/>
      <c r="J694" s="9"/>
      <c r="K694" s="4"/>
      <c r="L694" s="9"/>
      <c r="M694" s="4"/>
      <c r="N694" s="9"/>
      <c r="O694" s="4"/>
      <c r="P694" s="9"/>
      <c r="Q694" s="4"/>
      <c r="R694" s="9"/>
      <c r="S694" s="4"/>
      <c r="T694" s="9"/>
      <c r="U694" s="4"/>
      <c r="V694" s="9"/>
      <c r="W694" s="4"/>
      <c r="X694" s="9"/>
      <c r="Y694" s="4"/>
      <c r="Z694" s="9"/>
      <c r="AA694" s="4"/>
      <c r="AB694" s="9"/>
      <c r="AC694" s="4"/>
      <c r="AD694" s="9"/>
      <c r="AE694" s="4"/>
      <c r="AF694" s="9"/>
      <c r="AG694" s="4"/>
      <c r="AH694" s="9"/>
      <c r="AI694" s="4"/>
      <c r="AJ694" s="9"/>
      <c r="AM694"/>
      <c r="AP694"/>
    </row>
    <row r="695" spans="1:42" x14ac:dyDescent="0.25">
      <c r="A695" s="4"/>
      <c r="B695" s="9"/>
      <c r="C695" s="4"/>
      <c r="D695" s="9"/>
      <c r="E695" s="4"/>
      <c r="F695" s="9"/>
      <c r="G695" s="4"/>
      <c r="H695" s="9"/>
      <c r="I695" s="4"/>
      <c r="J695" s="9"/>
      <c r="K695" s="4"/>
      <c r="L695" s="9"/>
      <c r="M695" s="4"/>
      <c r="N695" s="9"/>
      <c r="O695" s="4"/>
      <c r="P695" s="9"/>
      <c r="Q695" s="4"/>
      <c r="R695" s="9"/>
      <c r="S695" s="4"/>
      <c r="T695" s="9"/>
      <c r="U695" s="4"/>
      <c r="V695" s="9"/>
      <c r="W695" s="4"/>
      <c r="X695" s="9"/>
      <c r="Y695" s="4"/>
      <c r="Z695" s="9"/>
      <c r="AA695" s="4"/>
      <c r="AB695" s="9"/>
      <c r="AC695" s="4"/>
      <c r="AD695" s="9"/>
      <c r="AE695" s="4"/>
      <c r="AF695" s="9"/>
      <c r="AG695" s="4"/>
      <c r="AH695" s="9"/>
      <c r="AI695" s="4"/>
      <c r="AJ695" s="9"/>
      <c r="AM695"/>
      <c r="AP695"/>
    </row>
    <row r="696" spans="1:42" x14ac:dyDescent="0.25">
      <c r="A696" s="4"/>
      <c r="B696" s="9"/>
      <c r="C696" s="4"/>
      <c r="D696" s="9"/>
      <c r="E696" s="4"/>
      <c r="F696" s="9"/>
      <c r="G696" s="4"/>
      <c r="H696" s="9"/>
      <c r="I696" s="4"/>
      <c r="J696" s="9"/>
      <c r="K696" s="4"/>
      <c r="L696" s="9"/>
      <c r="M696" s="4"/>
      <c r="N696" s="9"/>
      <c r="O696" s="4"/>
      <c r="P696" s="9"/>
      <c r="Q696" s="4"/>
      <c r="R696" s="9"/>
      <c r="S696" s="4"/>
      <c r="T696" s="9"/>
      <c r="U696" s="4"/>
      <c r="V696" s="9"/>
      <c r="W696" s="4"/>
      <c r="X696" s="9"/>
      <c r="Y696" s="4"/>
      <c r="Z696" s="9"/>
      <c r="AA696" s="4"/>
      <c r="AB696" s="9"/>
      <c r="AC696" s="4"/>
      <c r="AD696" s="9"/>
      <c r="AE696" s="4"/>
      <c r="AF696" s="9"/>
      <c r="AG696" s="4"/>
      <c r="AH696" s="9"/>
      <c r="AI696" s="4"/>
      <c r="AJ696" s="9"/>
      <c r="AM696"/>
      <c r="AP696"/>
    </row>
    <row r="697" spans="1:42" x14ac:dyDescent="0.25">
      <c r="A697" s="4"/>
      <c r="B697" s="9"/>
      <c r="C697" s="4"/>
      <c r="D697" s="9"/>
      <c r="E697" s="4"/>
      <c r="F697" s="9"/>
      <c r="G697" s="4"/>
      <c r="H697" s="9"/>
      <c r="I697" s="4"/>
      <c r="J697" s="9"/>
      <c r="K697" s="4"/>
      <c r="L697" s="9"/>
      <c r="M697" s="4"/>
      <c r="N697" s="9"/>
      <c r="O697" s="4"/>
      <c r="P697" s="9"/>
      <c r="Q697" s="4"/>
      <c r="R697" s="9"/>
      <c r="S697" s="4"/>
      <c r="T697" s="9"/>
      <c r="U697" s="4"/>
      <c r="V697" s="9"/>
      <c r="W697" s="4"/>
      <c r="X697" s="9"/>
      <c r="Y697" s="4"/>
      <c r="Z697" s="9"/>
      <c r="AA697" s="4"/>
      <c r="AB697" s="9"/>
      <c r="AC697" s="4"/>
      <c r="AD697" s="9"/>
      <c r="AE697" s="4"/>
      <c r="AF697" s="9"/>
      <c r="AG697" s="4"/>
      <c r="AH697" s="9"/>
      <c r="AI697" s="4"/>
      <c r="AJ697" s="9"/>
      <c r="AM697"/>
      <c r="AP697"/>
    </row>
    <row r="698" spans="1:42" x14ac:dyDescent="0.25">
      <c r="A698" s="4"/>
      <c r="B698" s="9"/>
      <c r="C698" s="4"/>
      <c r="D698" s="9"/>
      <c r="E698" s="4"/>
      <c r="F698" s="9"/>
      <c r="G698" s="4"/>
      <c r="H698" s="9"/>
      <c r="I698" s="4"/>
      <c r="J698" s="9"/>
      <c r="K698" s="4"/>
      <c r="L698" s="9"/>
      <c r="M698" s="4"/>
      <c r="N698" s="9"/>
      <c r="O698" s="4"/>
      <c r="P698" s="9"/>
      <c r="Q698" s="4"/>
      <c r="R698" s="9"/>
      <c r="S698" s="4"/>
      <c r="T698" s="9"/>
      <c r="U698" s="4"/>
      <c r="V698" s="9"/>
      <c r="W698" s="4"/>
      <c r="X698" s="9"/>
      <c r="Y698" s="4"/>
      <c r="Z698" s="9"/>
      <c r="AA698" s="4"/>
      <c r="AB698" s="9"/>
      <c r="AC698" s="4"/>
      <c r="AD698" s="9"/>
      <c r="AE698" s="4"/>
      <c r="AF698" s="9"/>
      <c r="AG698" s="4"/>
      <c r="AH698" s="9"/>
      <c r="AI698" s="4"/>
      <c r="AJ698" s="9"/>
      <c r="AM698"/>
      <c r="AP698"/>
    </row>
    <row r="699" spans="1:42" x14ac:dyDescent="0.25">
      <c r="A699" s="4"/>
      <c r="B699" s="9"/>
      <c r="C699" s="4"/>
      <c r="D699" s="9"/>
      <c r="E699" s="4"/>
      <c r="F699" s="9"/>
      <c r="G699" s="4"/>
      <c r="H699" s="9"/>
      <c r="I699" s="4"/>
      <c r="J699" s="9"/>
      <c r="K699" s="4"/>
      <c r="L699" s="9"/>
      <c r="M699" s="4"/>
      <c r="N699" s="9"/>
      <c r="O699" s="4"/>
      <c r="P699" s="9"/>
      <c r="Q699" s="4"/>
      <c r="R699" s="9"/>
      <c r="S699" s="4"/>
      <c r="T699" s="9"/>
      <c r="U699" s="4"/>
      <c r="V699" s="9"/>
      <c r="W699" s="4"/>
      <c r="X699" s="9"/>
      <c r="Y699" s="4"/>
      <c r="Z699" s="9"/>
      <c r="AA699" s="4"/>
      <c r="AB699" s="9"/>
      <c r="AC699" s="4"/>
      <c r="AD699" s="9"/>
      <c r="AE699" s="4"/>
      <c r="AF699" s="9"/>
      <c r="AG699" s="4"/>
      <c r="AH699" s="9"/>
      <c r="AI699" s="4"/>
      <c r="AJ699" s="9"/>
      <c r="AM699"/>
      <c r="AP699"/>
    </row>
    <row r="700" spans="1:42" x14ac:dyDescent="0.25">
      <c r="A700" s="4"/>
      <c r="B700" s="9"/>
      <c r="C700" s="4"/>
      <c r="D700" s="9"/>
      <c r="E700" s="4"/>
      <c r="F700" s="9"/>
      <c r="G700" s="4"/>
      <c r="H700" s="9"/>
      <c r="I700" s="4"/>
      <c r="J700" s="9"/>
      <c r="K700" s="4"/>
      <c r="L700" s="9"/>
      <c r="M700" s="4"/>
      <c r="N700" s="9"/>
      <c r="O700" s="4"/>
      <c r="P700" s="9"/>
      <c r="Q700" s="4"/>
      <c r="R700" s="9"/>
      <c r="S700" s="4"/>
      <c r="T700" s="9"/>
      <c r="U700" s="4"/>
      <c r="V700" s="9"/>
      <c r="W700" s="4"/>
      <c r="X700" s="9"/>
      <c r="Y700" s="4"/>
      <c r="Z700" s="9"/>
      <c r="AA700" s="4"/>
      <c r="AB700" s="9"/>
      <c r="AC700" s="4"/>
      <c r="AD700" s="9"/>
      <c r="AE700" s="4"/>
      <c r="AF700" s="9"/>
      <c r="AG700" s="4"/>
      <c r="AH700" s="9"/>
      <c r="AI700" s="4"/>
      <c r="AJ700" s="9"/>
      <c r="AM700"/>
      <c r="AP700"/>
    </row>
    <row r="701" spans="1:42" x14ac:dyDescent="0.25">
      <c r="A701" s="4"/>
      <c r="B701" s="9"/>
      <c r="C701" s="4"/>
      <c r="D701" s="9"/>
      <c r="E701" s="4"/>
      <c r="F701" s="9"/>
      <c r="G701" s="4"/>
      <c r="H701" s="9"/>
      <c r="I701" s="4"/>
      <c r="J701" s="9"/>
      <c r="K701" s="4"/>
      <c r="L701" s="9"/>
      <c r="M701" s="4"/>
      <c r="N701" s="9"/>
      <c r="O701" s="4"/>
      <c r="P701" s="9"/>
      <c r="Q701" s="4"/>
      <c r="R701" s="9"/>
      <c r="S701" s="4"/>
      <c r="T701" s="9"/>
      <c r="U701" s="4"/>
      <c r="V701" s="9"/>
      <c r="W701" s="4"/>
      <c r="X701" s="9"/>
      <c r="Y701" s="4"/>
      <c r="Z701" s="9"/>
      <c r="AA701" s="4"/>
      <c r="AB701" s="9"/>
      <c r="AC701" s="4"/>
      <c r="AD701" s="9"/>
      <c r="AE701" s="4"/>
      <c r="AF701" s="9"/>
      <c r="AG701" s="4"/>
      <c r="AH701" s="9"/>
      <c r="AI701" s="4"/>
      <c r="AJ701" s="9"/>
      <c r="AM701"/>
      <c r="AP701"/>
    </row>
    <row r="702" spans="1:42" x14ac:dyDescent="0.25">
      <c r="A702" s="4"/>
      <c r="B702" s="9"/>
      <c r="C702" s="4"/>
      <c r="D702" s="9"/>
      <c r="E702" s="4"/>
      <c r="F702" s="9"/>
      <c r="G702" s="4"/>
      <c r="H702" s="9"/>
      <c r="I702" s="4"/>
      <c r="J702" s="9"/>
      <c r="K702" s="4"/>
      <c r="L702" s="9"/>
      <c r="M702" s="4"/>
      <c r="N702" s="9"/>
      <c r="O702" s="4"/>
      <c r="P702" s="9"/>
      <c r="Q702" s="4"/>
      <c r="R702" s="9"/>
      <c r="S702" s="4"/>
      <c r="T702" s="9"/>
      <c r="U702" s="4"/>
      <c r="V702" s="9"/>
      <c r="W702" s="4"/>
      <c r="X702" s="9"/>
      <c r="Y702" s="4"/>
      <c r="Z702" s="9"/>
      <c r="AA702" s="4"/>
      <c r="AB702" s="9"/>
      <c r="AC702" s="4"/>
      <c r="AD702" s="9"/>
      <c r="AE702" s="4"/>
      <c r="AF702" s="9"/>
      <c r="AG702" s="4"/>
      <c r="AH702" s="9"/>
      <c r="AI702" s="4"/>
      <c r="AJ702" s="9"/>
      <c r="AM702"/>
      <c r="AP702"/>
    </row>
    <row r="703" spans="1:42" x14ac:dyDescent="0.25">
      <c r="A703" s="4"/>
      <c r="B703" s="9"/>
      <c r="C703" s="4"/>
      <c r="D703" s="9"/>
      <c r="E703" s="4"/>
      <c r="F703" s="9"/>
      <c r="G703" s="4"/>
      <c r="H703" s="9"/>
      <c r="I703" s="4"/>
      <c r="J703" s="9"/>
      <c r="K703" s="4"/>
      <c r="L703" s="9"/>
      <c r="M703" s="4"/>
      <c r="N703" s="9"/>
      <c r="O703" s="4"/>
      <c r="P703" s="9"/>
      <c r="Q703" s="4"/>
      <c r="R703" s="9"/>
      <c r="S703" s="4"/>
      <c r="T703" s="9"/>
      <c r="U703" s="4"/>
      <c r="V703" s="9"/>
      <c r="W703" s="4"/>
      <c r="X703" s="9"/>
      <c r="Y703" s="4"/>
      <c r="Z703" s="9"/>
      <c r="AA703" s="4"/>
      <c r="AB703" s="9"/>
      <c r="AC703" s="4"/>
      <c r="AD703" s="9"/>
      <c r="AE703" s="4"/>
      <c r="AF703" s="9"/>
      <c r="AG703" s="4"/>
      <c r="AH703" s="9"/>
      <c r="AI703" s="4"/>
      <c r="AJ703" s="9"/>
      <c r="AM703"/>
      <c r="AP703"/>
    </row>
    <row r="704" spans="1:42" x14ac:dyDescent="0.25">
      <c r="A704" s="4"/>
      <c r="B704" s="9"/>
      <c r="C704" s="4"/>
      <c r="D704" s="9"/>
      <c r="E704" s="4"/>
      <c r="F704" s="9"/>
      <c r="G704" s="4"/>
      <c r="H704" s="9"/>
      <c r="I704" s="4"/>
      <c r="J704" s="9"/>
      <c r="K704" s="4"/>
      <c r="L704" s="9"/>
      <c r="M704" s="4"/>
      <c r="N704" s="9"/>
      <c r="O704" s="4"/>
      <c r="P704" s="9"/>
      <c r="Q704" s="4"/>
      <c r="R704" s="9"/>
      <c r="S704" s="4"/>
      <c r="T704" s="9"/>
      <c r="U704" s="4"/>
      <c r="V704" s="9"/>
      <c r="W704" s="4"/>
      <c r="X704" s="9"/>
      <c r="Y704" s="4"/>
      <c r="Z704" s="9"/>
      <c r="AA704" s="4"/>
      <c r="AB704" s="9"/>
      <c r="AC704" s="4"/>
      <c r="AD704" s="9"/>
      <c r="AE704" s="4"/>
      <c r="AF704" s="9"/>
      <c r="AG704" s="4"/>
      <c r="AH704" s="9"/>
      <c r="AI704" s="4"/>
      <c r="AJ704" s="9"/>
      <c r="AM704"/>
      <c r="AP704"/>
    </row>
    <row r="705" spans="1:42" x14ac:dyDescent="0.25">
      <c r="A705" s="4"/>
      <c r="B705" s="9"/>
      <c r="C705" s="4"/>
      <c r="D705" s="9"/>
      <c r="E705" s="4"/>
      <c r="F705" s="9"/>
      <c r="G705" s="4"/>
      <c r="H705" s="9"/>
      <c r="I705" s="4"/>
      <c r="J705" s="9"/>
      <c r="K705" s="4"/>
      <c r="L705" s="9"/>
      <c r="M705" s="4"/>
      <c r="N705" s="9"/>
      <c r="O705" s="4"/>
      <c r="P705" s="9"/>
      <c r="Q705" s="4"/>
      <c r="R705" s="9"/>
      <c r="S705" s="4"/>
      <c r="T705" s="9"/>
      <c r="U705" s="4"/>
      <c r="V705" s="9"/>
      <c r="W705" s="4"/>
      <c r="X705" s="9"/>
      <c r="Y705" s="4"/>
      <c r="Z705" s="9"/>
      <c r="AA705" s="4"/>
      <c r="AB705" s="9"/>
      <c r="AC705" s="4"/>
      <c r="AD705" s="9"/>
      <c r="AE705" s="4"/>
      <c r="AF705" s="9"/>
      <c r="AG705" s="4"/>
      <c r="AH705" s="9"/>
      <c r="AI705" s="4"/>
      <c r="AJ705" s="9"/>
      <c r="AM705"/>
      <c r="AP705"/>
    </row>
    <row r="706" spans="1:42" x14ac:dyDescent="0.25">
      <c r="A706" s="4"/>
      <c r="B706" s="9"/>
      <c r="C706" s="4"/>
      <c r="D706" s="9"/>
      <c r="E706" s="4"/>
      <c r="F706" s="9"/>
      <c r="G706" s="4"/>
      <c r="H706" s="9"/>
      <c r="I706" s="4"/>
      <c r="J706" s="9"/>
      <c r="K706" s="4"/>
      <c r="L706" s="9"/>
      <c r="M706" s="4"/>
      <c r="N706" s="9"/>
      <c r="O706" s="4"/>
      <c r="P706" s="9"/>
      <c r="Q706" s="4"/>
      <c r="R706" s="9"/>
      <c r="S706" s="4"/>
      <c r="T706" s="9"/>
      <c r="U706" s="4"/>
      <c r="V706" s="9"/>
      <c r="W706" s="4"/>
      <c r="X706" s="9"/>
      <c r="Y706" s="4"/>
      <c r="Z706" s="9"/>
      <c r="AA706" s="4"/>
      <c r="AB706" s="9"/>
      <c r="AC706" s="4"/>
      <c r="AD706" s="9"/>
      <c r="AE706" s="4"/>
      <c r="AF706" s="9"/>
      <c r="AG706" s="4"/>
      <c r="AH706" s="9"/>
      <c r="AI706" s="4"/>
      <c r="AJ706" s="9"/>
      <c r="AM706"/>
      <c r="AP706"/>
    </row>
    <row r="707" spans="1:42" x14ac:dyDescent="0.25">
      <c r="A707" s="4"/>
      <c r="B707" s="9"/>
      <c r="C707" s="4"/>
      <c r="D707" s="9"/>
      <c r="E707" s="4"/>
      <c r="F707" s="9"/>
      <c r="G707" s="4"/>
      <c r="H707" s="9"/>
      <c r="I707" s="4"/>
      <c r="J707" s="9"/>
      <c r="K707" s="4"/>
      <c r="L707" s="9"/>
      <c r="M707" s="4"/>
      <c r="N707" s="9"/>
      <c r="O707" s="4"/>
      <c r="P707" s="9"/>
      <c r="Q707" s="4"/>
      <c r="R707" s="9"/>
      <c r="S707" s="4"/>
      <c r="T707" s="9"/>
      <c r="U707" s="4"/>
      <c r="V707" s="9"/>
      <c r="W707" s="4"/>
      <c r="X707" s="9"/>
      <c r="Y707" s="4"/>
      <c r="Z707" s="9"/>
      <c r="AA707" s="4"/>
      <c r="AB707" s="9"/>
      <c r="AC707" s="4"/>
      <c r="AD707" s="9"/>
      <c r="AE707" s="4"/>
      <c r="AF707" s="9"/>
      <c r="AG707" s="4"/>
      <c r="AH707" s="9"/>
      <c r="AI707" s="4"/>
      <c r="AJ707" s="9"/>
      <c r="AM707"/>
      <c r="AP707"/>
    </row>
    <row r="708" spans="1:42" x14ac:dyDescent="0.25">
      <c r="A708" s="4"/>
      <c r="B708" s="9"/>
      <c r="C708" s="4"/>
      <c r="D708" s="9"/>
      <c r="E708" s="4"/>
      <c r="F708" s="9"/>
      <c r="G708" s="4"/>
      <c r="H708" s="9"/>
      <c r="I708" s="4"/>
      <c r="J708" s="9"/>
      <c r="K708" s="4"/>
      <c r="L708" s="9"/>
      <c r="M708" s="4"/>
      <c r="N708" s="9"/>
      <c r="O708" s="4"/>
      <c r="P708" s="9"/>
      <c r="Q708" s="4"/>
      <c r="R708" s="9"/>
      <c r="S708" s="4"/>
      <c r="T708" s="9"/>
      <c r="U708" s="4"/>
      <c r="V708" s="9"/>
      <c r="W708" s="4"/>
      <c r="X708" s="9"/>
      <c r="Y708" s="4"/>
      <c r="Z708" s="9"/>
      <c r="AA708" s="4"/>
      <c r="AB708" s="9"/>
      <c r="AC708" s="4"/>
      <c r="AD708" s="9"/>
      <c r="AE708" s="4"/>
      <c r="AF708" s="9"/>
      <c r="AG708" s="4"/>
      <c r="AH708" s="9"/>
      <c r="AI708" s="4"/>
      <c r="AJ708" s="9"/>
      <c r="AM708"/>
      <c r="AP708"/>
    </row>
    <row r="709" spans="1:42" x14ac:dyDescent="0.25">
      <c r="A709" s="4"/>
      <c r="B709" s="9"/>
      <c r="C709" s="4"/>
      <c r="D709" s="9"/>
      <c r="E709" s="4"/>
      <c r="F709" s="9"/>
      <c r="G709" s="4"/>
      <c r="H709" s="9"/>
      <c r="I709" s="4"/>
      <c r="J709" s="9"/>
      <c r="K709" s="4"/>
      <c r="L709" s="9"/>
      <c r="M709" s="4"/>
      <c r="N709" s="9"/>
      <c r="O709" s="4"/>
      <c r="P709" s="9"/>
      <c r="Q709" s="4"/>
      <c r="R709" s="9"/>
      <c r="S709" s="4"/>
      <c r="T709" s="9"/>
      <c r="U709" s="4"/>
      <c r="V709" s="9"/>
      <c r="W709" s="4"/>
      <c r="X709" s="9"/>
      <c r="Y709" s="4"/>
      <c r="Z709" s="9"/>
      <c r="AA709" s="4"/>
      <c r="AB709" s="9"/>
      <c r="AC709" s="4"/>
      <c r="AD709" s="9"/>
      <c r="AE709" s="4"/>
      <c r="AF709" s="9"/>
      <c r="AG709" s="4"/>
      <c r="AH709" s="9"/>
      <c r="AI709" s="4"/>
      <c r="AJ709" s="9"/>
      <c r="AM709"/>
      <c r="AP709"/>
    </row>
    <row r="710" spans="1:42" x14ac:dyDescent="0.25">
      <c r="A710" s="4"/>
      <c r="B710" s="9"/>
      <c r="C710" s="4"/>
      <c r="D710" s="9"/>
      <c r="E710" s="4"/>
      <c r="F710" s="9"/>
      <c r="G710" s="4"/>
      <c r="H710" s="9"/>
      <c r="I710" s="4"/>
      <c r="J710" s="9"/>
      <c r="K710" s="4"/>
      <c r="L710" s="9"/>
      <c r="M710" s="4"/>
      <c r="N710" s="9"/>
      <c r="O710" s="4"/>
      <c r="P710" s="9"/>
      <c r="Q710" s="4"/>
      <c r="R710" s="9"/>
      <c r="S710" s="4"/>
      <c r="T710" s="9"/>
      <c r="U710" s="4"/>
      <c r="V710" s="9"/>
      <c r="W710" s="4"/>
      <c r="X710" s="9"/>
      <c r="Y710" s="4"/>
      <c r="Z710" s="9"/>
      <c r="AA710" s="4"/>
      <c r="AB710" s="9"/>
      <c r="AC710" s="4"/>
      <c r="AD710" s="9"/>
      <c r="AE710" s="4"/>
      <c r="AF710" s="9"/>
      <c r="AG710" s="4"/>
      <c r="AH710" s="9"/>
      <c r="AI710" s="4"/>
      <c r="AJ710" s="9"/>
      <c r="AM710"/>
      <c r="AP710"/>
    </row>
    <row r="711" spans="1:42" x14ac:dyDescent="0.25">
      <c r="A711" s="4"/>
      <c r="B711" s="9"/>
      <c r="C711" s="4"/>
      <c r="D711" s="9"/>
      <c r="E711" s="4"/>
      <c r="F711" s="9"/>
      <c r="G711" s="4"/>
      <c r="H711" s="9"/>
      <c r="I711" s="4"/>
      <c r="J711" s="9"/>
      <c r="K711" s="4"/>
      <c r="L711" s="9"/>
      <c r="M711" s="4"/>
      <c r="N711" s="9"/>
      <c r="O711" s="4"/>
      <c r="P711" s="9"/>
      <c r="Q711" s="4"/>
      <c r="R711" s="9"/>
      <c r="S711" s="4"/>
      <c r="T711" s="9"/>
      <c r="U711" s="4"/>
      <c r="V711" s="9"/>
      <c r="W711" s="4"/>
      <c r="X711" s="9"/>
      <c r="Y711" s="4"/>
      <c r="Z711" s="9"/>
      <c r="AA711" s="4"/>
      <c r="AB711" s="9"/>
      <c r="AC711" s="4"/>
      <c r="AD711" s="9"/>
      <c r="AE711" s="4"/>
      <c r="AF711" s="9"/>
      <c r="AG711" s="4"/>
      <c r="AH711" s="9"/>
      <c r="AI711" s="4"/>
      <c r="AJ711" s="9"/>
      <c r="AM711"/>
      <c r="AP711"/>
    </row>
    <row r="712" spans="1:42" x14ac:dyDescent="0.25">
      <c r="A712" s="4"/>
      <c r="B712" s="9"/>
      <c r="C712" s="4"/>
      <c r="D712" s="9"/>
      <c r="E712" s="4"/>
      <c r="F712" s="9"/>
      <c r="G712" s="4"/>
      <c r="H712" s="9"/>
      <c r="I712" s="4"/>
      <c r="J712" s="9"/>
      <c r="K712" s="4"/>
      <c r="L712" s="9"/>
      <c r="M712" s="4"/>
      <c r="N712" s="9"/>
      <c r="O712" s="4"/>
      <c r="P712" s="9"/>
      <c r="Q712" s="4"/>
      <c r="R712" s="9"/>
      <c r="S712" s="4"/>
      <c r="T712" s="9"/>
      <c r="U712" s="4"/>
      <c r="V712" s="9"/>
      <c r="W712" s="4"/>
      <c r="X712" s="9"/>
      <c r="Y712" s="4"/>
      <c r="Z712" s="9"/>
      <c r="AA712" s="4"/>
      <c r="AB712" s="9"/>
      <c r="AC712" s="4"/>
      <c r="AD712" s="9"/>
      <c r="AE712" s="4"/>
      <c r="AF712" s="9"/>
      <c r="AG712" s="4"/>
      <c r="AH712" s="9"/>
      <c r="AI712" s="4"/>
      <c r="AJ712" s="9"/>
      <c r="AM712"/>
      <c r="AP712"/>
    </row>
    <row r="713" spans="1:42" x14ac:dyDescent="0.25">
      <c r="A713" s="4"/>
      <c r="B713" s="9"/>
      <c r="C713" s="4"/>
      <c r="D713" s="9"/>
      <c r="E713" s="4"/>
      <c r="F713" s="9"/>
      <c r="G713" s="4"/>
      <c r="H713" s="9"/>
      <c r="I713" s="4"/>
      <c r="J713" s="9"/>
      <c r="K713" s="4"/>
      <c r="L713" s="9"/>
      <c r="M713" s="4"/>
      <c r="N713" s="9"/>
      <c r="O713" s="4"/>
      <c r="P713" s="9"/>
      <c r="Q713" s="4"/>
      <c r="R713" s="9"/>
      <c r="S713" s="4"/>
      <c r="T713" s="9"/>
      <c r="U713" s="4"/>
      <c r="V713" s="9"/>
      <c r="W713" s="4"/>
      <c r="X713" s="9"/>
      <c r="Y713" s="4"/>
      <c r="Z713" s="9"/>
      <c r="AA713" s="4"/>
      <c r="AB713" s="9"/>
      <c r="AC713" s="4"/>
      <c r="AD713" s="9"/>
      <c r="AE713" s="4"/>
      <c r="AF713" s="9"/>
      <c r="AG713" s="4"/>
      <c r="AH713" s="9"/>
      <c r="AI713" s="4"/>
      <c r="AJ713" s="9"/>
      <c r="AM713"/>
      <c r="AP713"/>
    </row>
    <row r="714" spans="1:42" x14ac:dyDescent="0.25">
      <c r="A714" s="4"/>
      <c r="B714" s="9"/>
      <c r="C714" s="4"/>
      <c r="D714" s="9"/>
      <c r="E714" s="4"/>
      <c r="F714" s="9"/>
      <c r="G714" s="4"/>
      <c r="H714" s="9"/>
      <c r="I714" s="4"/>
      <c r="J714" s="9"/>
      <c r="K714" s="4"/>
      <c r="L714" s="9"/>
      <c r="M714" s="4"/>
      <c r="N714" s="9"/>
      <c r="O714" s="4"/>
      <c r="P714" s="9"/>
      <c r="Q714" s="4"/>
      <c r="R714" s="9"/>
      <c r="S714" s="4"/>
      <c r="T714" s="9"/>
      <c r="U714" s="4"/>
      <c r="V714" s="9"/>
      <c r="W714" s="4"/>
      <c r="X714" s="9"/>
      <c r="Y714" s="4"/>
      <c r="Z714" s="9"/>
      <c r="AA714" s="4"/>
      <c r="AB714" s="9"/>
      <c r="AC714" s="4"/>
      <c r="AD714" s="9"/>
      <c r="AE714" s="4"/>
      <c r="AF714" s="9"/>
      <c r="AG714" s="4"/>
      <c r="AH714" s="9"/>
      <c r="AI714" s="4"/>
      <c r="AJ714" s="9"/>
      <c r="AM714"/>
      <c r="AP714"/>
    </row>
    <row r="715" spans="1:42" x14ac:dyDescent="0.25">
      <c r="A715" s="4"/>
      <c r="B715" s="9"/>
      <c r="C715" s="4"/>
      <c r="D715" s="9"/>
      <c r="E715" s="4"/>
      <c r="F715" s="9"/>
      <c r="G715" s="4"/>
      <c r="H715" s="9"/>
      <c r="I715" s="4"/>
      <c r="J715" s="9"/>
      <c r="K715" s="4"/>
      <c r="L715" s="9"/>
      <c r="M715" s="4"/>
      <c r="N715" s="9"/>
      <c r="O715" s="4"/>
      <c r="P715" s="9"/>
      <c r="Q715" s="4"/>
      <c r="R715" s="9"/>
      <c r="S715" s="4"/>
      <c r="T715" s="9"/>
      <c r="U715" s="4"/>
      <c r="V715" s="9"/>
      <c r="W715" s="4"/>
      <c r="X715" s="9"/>
      <c r="Y715" s="4"/>
      <c r="Z715" s="9"/>
      <c r="AA715" s="4"/>
      <c r="AB715" s="9"/>
      <c r="AC715" s="4"/>
      <c r="AD715" s="9"/>
      <c r="AE715" s="4"/>
      <c r="AF715" s="9"/>
      <c r="AG715" s="4"/>
      <c r="AH715" s="9"/>
      <c r="AI715" s="4"/>
      <c r="AJ715" s="9"/>
      <c r="AM715"/>
      <c r="AP715"/>
    </row>
    <row r="716" spans="1:42" x14ac:dyDescent="0.25">
      <c r="A716" s="4"/>
      <c r="B716" s="9"/>
      <c r="C716" s="4"/>
      <c r="D716" s="9"/>
      <c r="E716" s="4"/>
      <c r="F716" s="9"/>
      <c r="G716" s="4"/>
      <c r="H716" s="9"/>
      <c r="I716" s="4"/>
      <c r="J716" s="9"/>
      <c r="K716" s="4"/>
      <c r="L716" s="9"/>
      <c r="M716" s="4"/>
      <c r="N716" s="9"/>
      <c r="O716" s="4"/>
      <c r="P716" s="9"/>
      <c r="Q716" s="4"/>
      <c r="R716" s="9"/>
      <c r="S716" s="4"/>
      <c r="T716" s="9"/>
      <c r="U716" s="4"/>
      <c r="V716" s="9"/>
      <c r="W716" s="4"/>
      <c r="X716" s="9"/>
      <c r="Y716" s="4"/>
      <c r="Z716" s="9"/>
      <c r="AA716" s="4"/>
      <c r="AB716" s="9"/>
      <c r="AC716" s="4"/>
      <c r="AD716" s="9"/>
      <c r="AE716" s="4"/>
      <c r="AF716" s="9"/>
      <c r="AG716" s="4"/>
      <c r="AH716" s="9"/>
      <c r="AI716" s="4"/>
      <c r="AJ716" s="9"/>
      <c r="AM716"/>
      <c r="AP716"/>
    </row>
    <row r="717" spans="1:42" x14ac:dyDescent="0.25">
      <c r="A717" s="4"/>
      <c r="B717" s="9"/>
      <c r="C717" s="4"/>
      <c r="D717" s="9"/>
      <c r="E717" s="4"/>
      <c r="F717" s="9"/>
      <c r="G717" s="4"/>
      <c r="H717" s="9"/>
      <c r="I717" s="4"/>
      <c r="J717" s="9"/>
      <c r="K717" s="4"/>
      <c r="L717" s="9"/>
      <c r="M717" s="4"/>
      <c r="N717" s="9"/>
      <c r="O717" s="4"/>
      <c r="P717" s="9"/>
      <c r="Q717" s="4"/>
      <c r="R717" s="9"/>
      <c r="S717" s="4"/>
      <c r="T717" s="9"/>
      <c r="U717" s="4"/>
      <c r="V717" s="9"/>
      <c r="W717" s="4"/>
      <c r="X717" s="9"/>
      <c r="Y717" s="4"/>
      <c r="Z717" s="9"/>
      <c r="AA717" s="4"/>
      <c r="AB717" s="9"/>
      <c r="AC717" s="4"/>
      <c r="AD717" s="9"/>
      <c r="AE717" s="4"/>
      <c r="AF717" s="9"/>
      <c r="AG717" s="4"/>
      <c r="AH717" s="9"/>
      <c r="AI717" s="4"/>
      <c r="AJ717" s="9"/>
      <c r="AM717"/>
      <c r="AP717"/>
    </row>
    <row r="718" spans="1:42" x14ac:dyDescent="0.25">
      <c r="A718" s="4"/>
      <c r="B718" s="9"/>
      <c r="C718" s="4"/>
      <c r="D718" s="9"/>
      <c r="E718" s="4"/>
      <c r="F718" s="9"/>
      <c r="G718" s="4"/>
      <c r="H718" s="9"/>
      <c r="I718" s="4"/>
      <c r="J718" s="9"/>
      <c r="K718" s="4"/>
      <c r="L718" s="9"/>
      <c r="M718" s="4"/>
      <c r="N718" s="9"/>
      <c r="O718" s="4"/>
      <c r="P718" s="9"/>
      <c r="Q718" s="4"/>
      <c r="R718" s="9"/>
      <c r="S718" s="4"/>
      <c r="T718" s="9"/>
      <c r="U718" s="4"/>
      <c r="V718" s="9"/>
      <c r="W718" s="4"/>
      <c r="X718" s="9"/>
      <c r="Y718" s="4"/>
      <c r="Z718" s="9"/>
      <c r="AA718" s="4"/>
      <c r="AB718" s="9"/>
      <c r="AC718" s="4"/>
      <c r="AD718" s="9"/>
      <c r="AE718" s="4"/>
      <c r="AF718" s="9"/>
      <c r="AG718" s="4"/>
      <c r="AH718" s="9"/>
      <c r="AI718" s="4"/>
      <c r="AJ718" s="9"/>
      <c r="AM718"/>
      <c r="AP718"/>
    </row>
    <row r="719" spans="1:42" x14ac:dyDescent="0.25">
      <c r="A719" s="4"/>
      <c r="B719" s="9"/>
      <c r="C719" s="4"/>
      <c r="D719" s="9"/>
      <c r="E719" s="4"/>
      <c r="F719" s="9"/>
      <c r="G719" s="4"/>
      <c r="H719" s="9"/>
      <c r="I719" s="4"/>
      <c r="J719" s="9"/>
      <c r="K719" s="4"/>
      <c r="L719" s="9"/>
      <c r="M719" s="4"/>
      <c r="N719" s="9"/>
      <c r="O719" s="4"/>
      <c r="P719" s="9"/>
      <c r="Q719" s="4"/>
      <c r="R719" s="9"/>
      <c r="S719" s="4"/>
      <c r="T719" s="9"/>
      <c r="U719" s="4"/>
      <c r="V719" s="9"/>
      <c r="W719" s="4"/>
      <c r="X719" s="9"/>
      <c r="Y719" s="4"/>
      <c r="Z719" s="9"/>
      <c r="AA719" s="4"/>
      <c r="AB719" s="9"/>
      <c r="AC719" s="4"/>
      <c r="AD719" s="9"/>
      <c r="AE719" s="4"/>
      <c r="AF719" s="9"/>
      <c r="AG719" s="4"/>
      <c r="AH719" s="9"/>
      <c r="AI719" s="4"/>
      <c r="AJ719" s="9"/>
      <c r="AM719"/>
      <c r="AP719"/>
    </row>
    <row r="720" spans="1:42" x14ac:dyDescent="0.25">
      <c r="A720" s="4"/>
      <c r="B720" s="9"/>
      <c r="C720" s="4"/>
      <c r="D720" s="9"/>
      <c r="E720" s="4"/>
      <c r="F720" s="9"/>
      <c r="G720" s="4"/>
      <c r="H720" s="9"/>
      <c r="I720" s="4"/>
      <c r="J720" s="9"/>
      <c r="K720" s="4"/>
      <c r="L720" s="9"/>
      <c r="M720" s="4"/>
      <c r="N720" s="9"/>
      <c r="O720" s="4"/>
      <c r="P720" s="9"/>
      <c r="Q720" s="4"/>
      <c r="R720" s="9"/>
      <c r="S720" s="4"/>
      <c r="T720" s="9"/>
      <c r="U720" s="4"/>
      <c r="V720" s="9"/>
      <c r="W720" s="4"/>
      <c r="X720" s="9"/>
      <c r="Y720" s="4"/>
      <c r="Z720" s="9"/>
      <c r="AA720" s="4"/>
      <c r="AB720" s="9"/>
      <c r="AC720" s="4"/>
      <c r="AD720" s="9"/>
      <c r="AE720" s="4"/>
      <c r="AF720" s="9"/>
      <c r="AG720" s="4"/>
      <c r="AH720" s="9"/>
      <c r="AI720" s="4"/>
      <c r="AJ720" s="9"/>
      <c r="AM720"/>
      <c r="AP720"/>
    </row>
    <row r="721" spans="1:42" x14ac:dyDescent="0.25">
      <c r="A721" s="4"/>
      <c r="B721" s="9"/>
      <c r="C721" s="4"/>
      <c r="D721" s="9"/>
      <c r="E721" s="4"/>
      <c r="F721" s="9"/>
      <c r="G721" s="4"/>
      <c r="H721" s="9"/>
      <c r="I721" s="4"/>
      <c r="J721" s="9"/>
      <c r="K721" s="4"/>
      <c r="L721" s="9"/>
      <c r="M721" s="4"/>
      <c r="N721" s="9"/>
      <c r="O721" s="4"/>
      <c r="P721" s="9"/>
      <c r="Q721" s="4"/>
      <c r="R721" s="9"/>
      <c r="S721" s="4"/>
      <c r="T721" s="9"/>
      <c r="U721" s="4"/>
      <c r="V721" s="9"/>
      <c r="W721" s="4"/>
      <c r="X721" s="9"/>
      <c r="Y721" s="4"/>
      <c r="Z721" s="9"/>
      <c r="AA721" s="4"/>
      <c r="AB721" s="9"/>
      <c r="AC721" s="4"/>
      <c r="AD721" s="9"/>
      <c r="AE721" s="4"/>
      <c r="AF721" s="9"/>
      <c r="AG721" s="4"/>
      <c r="AH721" s="9"/>
      <c r="AI721" s="4"/>
      <c r="AJ721" s="9"/>
      <c r="AM721"/>
      <c r="AP721"/>
    </row>
    <row r="722" spans="1:42" x14ac:dyDescent="0.25">
      <c r="A722" s="4"/>
      <c r="B722" s="9"/>
      <c r="C722" s="4"/>
      <c r="D722" s="9"/>
      <c r="E722" s="4"/>
      <c r="F722" s="9"/>
      <c r="G722" s="4"/>
      <c r="H722" s="9"/>
      <c r="I722" s="4"/>
      <c r="J722" s="9"/>
      <c r="K722" s="4"/>
      <c r="L722" s="9"/>
      <c r="M722" s="4"/>
      <c r="N722" s="9"/>
      <c r="O722" s="4"/>
      <c r="P722" s="9"/>
      <c r="Q722" s="4"/>
      <c r="R722" s="9"/>
      <c r="S722" s="4"/>
      <c r="T722" s="9"/>
      <c r="U722" s="4"/>
      <c r="V722" s="9"/>
      <c r="W722" s="4"/>
      <c r="X722" s="9"/>
      <c r="Y722" s="4"/>
      <c r="Z722" s="9"/>
      <c r="AA722" s="4"/>
      <c r="AB722" s="9"/>
      <c r="AC722" s="4"/>
      <c r="AD722" s="9"/>
      <c r="AE722" s="4"/>
      <c r="AF722" s="9"/>
      <c r="AG722" s="4"/>
      <c r="AH722" s="9"/>
      <c r="AI722" s="4"/>
      <c r="AJ722" s="9"/>
      <c r="AM722"/>
      <c r="AP722"/>
    </row>
    <row r="723" spans="1:42" x14ac:dyDescent="0.25">
      <c r="A723" s="4"/>
      <c r="B723" s="9"/>
      <c r="C723" s="4"/>
      <c r="D723" s="9"/>
      <c r="E723" s="4"/>
      <c r="F723" s="9"/>
      <c r="G723" s="4"/>
      <c r="H723" s="9"/>
      <c r="I723" s="4"/>
      <c r="J723" s="9"/>
      <c r="K723" s="4"/>
      <c r="L723" s="9"/>
      <c r="M723" s="4"/>
      <c r="N723" s="9"/>
      <c r="O723" s="4"/>
      <c r="P723" s="9"/>
      <c r="Q723" s="4"/>
      <c r="R723" s="9"/>
      <c r="S723" s="4"/>
      <c r="T723" s="9"/>
      <c r="U723" s="4"/>
      <c r="V723" s="9"/>
      <c r="W723" s="4"/>
      <c r="X723" s="9"/>
      <c r="Y723" s="4"/>
      <c r="Z723" s="9"/>
      <c r="AA723" s="4"/>
      <c r="AB723" s="9"/>
      <c r="AC723" s="4"/>
      <c r="AD723" s="9"/>
      <c r="AE723" s="4"/>
      <c r="AF723" s="9"/>
      <c r="AG723" s="4"/>
      <c r="AH723" s="9"/>
      <c r="AI723" s="4"/>
      <c r="AJ723" s="9"/>
      <c r="AM723"/>
      <c r="AP723"/>
    </row>
    <row r="724" spans="1:42" x14ac:dyDescent="0.25">
      <c r="A724" s="4"/>
      <c r="B724" s="9"/>
      <c r="C724" s="4"/>
      <c r="D724" s="9"/>
      <c r="E724" s="4"/>
      <c r="F724" s="9"/>
      <c r="G724" s="4"/>
      <c r="H724" s="9"/>
      <c r="I724" s="4"/>
      <c r="J724" s="9"/>
      <c r="K724" s="4"/>
      <c r="L724" s="9"/>
      <c r="M724" s="4"/>
      <c r="N724" s="9"/>
      <c r="O724" s="4"/>
      <c r="P724" s="9"/>
      <c r="Q724" s="4"/>
      <c r="R724" s="9"/>
      <c r="S724" s="4"/>
      <c r="T724" s="9"/>
      <c r="U724" s="4"/>
      <c r="V724" s="9"/>
      <c r="W724" s="4"/>
      <c r="X724" s="9"/>
      <c r="Y724" s="4"/>
      <c r="Z724" s="9"/>
      <c r="AA724" s="4"/>
      <c r="AB724" s="9"/>
      <c r="AC724" s="4"/>
      <c r="AD724" s="9"/>
      <c r="AE724" s="4"/>
      <c r="AF724" s="9"/>
      <c r="AG724" s="4"/>
      <c r="AH724" s="9"/>
      <c r="AI724" s="4"/>
      <c r="AJ724" s="9"/>
      <c r="AM724"/>
      <c r="AP724"/>
    </row>
    <row r="725" spans="1:42" x14ac:dyDescent="0.25">
      <c r="A725" s="4"/>
      <c r="B725" s="9"/>
      <c r="C725" s="4"/>
      <c r="D725" s="9"/>
      <c r="E725" s="4"/>
      <c r="F725" s="9"/>
      <c r="G725" s="4"/>
      <c r="H725" s="9"/>
      <c r="I725" s="4"/>
      <c r="J725" s="9"/>
      <c r="K725" s="4"/>
      <c r="L725" s="9"/>
      <c r="M725" s="4"/>
      <c r="N725" s="9"/>
      <c r="O725" s="4"/>
      <c r="P725" s="9"/>
      <c r="Q725" s="4"/>
      <c r="R725" s="9"/>
      <c r="S725" s="4"/>
      <c r="T725" s="9"/>
      <c r="U725" s="4"/>
      <c r="V725" s="9"/>
      <c r="W725" s="4"/>
      <c r="X725" s="9"/>
      <c r="Y725" s="4"/>
      <c r="Z725" s="9"/>
      <c r="AA725" s="4"/>
      <c r="AB725" s="9"/>
      <c r="AC725" s="4"/>
      <c r="AD725" s="9"/>
      <c r="AE725" s="4"/>
      <c r="AF725" s="9"/>
      <c r="AG725" s="4"/>
      <c r="AH725" s="9"/>
      <c r="AI725" s="4"/>
      <c r="AJ725" s="9"/>
      <c r="AM725"/>
      <c r="AP725"/>
    </row>
    <row r="726" spans="1:42" x14ac:dyDescent="0.25">
      <c r="A726" s="4"/>
      <c r="B726" s="9"/>
      <c r="C726" s="4"/>
      <c r="D726" s="9"/>
      <c r="E726" s="4"/>
      <c r="F726" s="9"/>
      <c r="G726" s="4"/>
      <c r="H726" s="9"/>
      <c r="I726" s="4"/>
      <c r="J726" s="9"/>
      <c r="K726" s="4"/>
      <c r="L726" s="9"/>
      <c r="M726" s="4"/>
      <c r="N726" s="9"/>
      <c r="O726" s="4"/>
      <c r="P726" s="9"/>
      <c r="Q726" s="4"/>
      <c r="R726" s="9"/>
      <c r="S726" s="4"/>
      <c r="T726" s="9"/>
      <c r="U726" s="4"/>
      <c r="V726" s="9"/>
      <c r="W726" s="4"/>
      <c r="X726" s="9"/>
      <c r="Y726" s="4"/>
      <c r="Z726" s="9"/>
      <c r="AA726" s="4"/>
      <c r="AB726" s="9"/>
      <c r="AC726" s="4"/>
      <c r="AD726" s="9"/>
      <c r="AE726" s="4"/>
      <c r="AF726" s="9"/>
      <c r="AG726" s="4"/>
      <c r="AH726" s="9"/>
      <c r="AI726" s="4"/>
      <c r="AJ726" s="9"/>
      <c r="AM726"/>
      <c r="AP726"/>
    </row>
    <row r="727" spans="1:42" x14ac:dyDescent="0.25">
      <c r="A727" s="4"/>
      <c r="B727" s="9"/>
      <c r="C727" s="4"/>
      <c r="D727" s="9"/>
      <c r="E727" s="4"/>
      <c r="F727" s="9"/>
      <c r="G727" s="4"/>
      <c r="H727" s="9"/>
      <c r="I727" s="4"/>
      <c r="J727" s="9"/>
      <c r="K727" s="4"/>
      <c r="L727" s="9"/>
      <c r="M727" s="4"/>
      <c r="N727" s="9"/>
      <c r="O727" s="4"/>
      <c r="P727" s="9"/>
      <c r="Q727" s="4"/>
      <c r="R727" s="9"/>
      <c r="S727" s="4"/>
      <c r="T727" s="9"/>
      <c r="U727" s="4"/>
      <c r="V727" s="9"/>
      <c r="W727" s="4"/>
      <c r="X727" s="9"/>
      <c r="Y727" s="4"/>
      <c r="Z727" s="9"/>
      <c r="AA727" s="4"/>
      <c r="AB727" s="9"/>
      <c r="AC727" s="4"/>
      <c r="AD727" s="9"/>
      <c r="AE727" s="4"/>
      <c r="AF727" s="9"/>
      <c r="AG727" s="4"/>
      <c r="AH727" s="9"/>
      <c r="AI727" s="4"/>
      <c r="AJ727" s="9"/>
      <c r="AM727"/>
      <c r="AP727"/>
    </row>
    <row r="728" spans="1:42" x14ac:dyDescent="0.25">
      <c r="A728" s="4"/>
      <c r="B728" s="9"/>
      <c r="C728" s="4"/>
      <c r="D728" s="9"/>
      <c r="E728" s="4"/>
      <c r="F728" s="9"/>
      <c r="G728" s="4"/>
      <c r="H728" s="9"/>
      <c r="I728" s="4"/>
      <c r="J728" s="9"/>
      <c r="K728" s="4"/>
      <c r="L728" s="9"/>
      <c r="M728" s="4"/>
      <c r="N728" s="9"/>
      <c r="O728" s="4"/>
      <c r="P728" s="9"/>
      <c r="Q728" s="4"/>
      <c r="R728" s="9"/>
      <c r="S728" s="4"/>
      <c r="T728" s="9"/>
      <c r="U728" s="4"/>
      <c r="V728" s="9"/>
      <c r="W728" s="4"/>
      <c r="X728" s="9"/>
      <c r="Y728" s="4"/>
      <c r="Z728" s="9"/>
      <c r="AA728" s="4"/>
      <c r="AB728" s="9"/>
      <c r="AC728" s="4"/>
      <c r="AD728" s="9"/>
      <c r="AE728" s="4"/>
      <c r="AF728" s="9"/>
      <c r="AG728" s="4"/>
      <c r="AH728" s="9"/>
      <c r="AI728" s="4"/>
      <c r="AJ728" s="9"/>
      <c r="AM728"/>
      <c r="AP728"/>
    </row>
    <row r="729" spans="1:42" x14ac:dyDescent="0.25">
      <c r="A729" s="4"/>
      <c r="B729" s="9"/>
      <c r="C729" s="4"/>
      <c r="D729" s="9"/>
      <c r="E729" s="4"/>
      <c r="F729" s="9"/>
      <c r="G729" s="4"/>
      <c r="H729" s="9"/>
      <c r="I729" s="4"/>
      <c r="J729" s="9"/>
      <c r="K729" s="4"/>
      <c r="L729" s="9"/>
      <c r="M729" s="4"/>
      <c r="N729" s="9"/>
      <c r="O729" s="4"/>
      <c r="P729" s="9"/>
      <c r="Q729" s="4"/>
      <c r="R729" s="9"/>
      <c r="S729" s="4"/>
      <c r="T729" s="9"/>
      <c r="U729" s="4"/>
      <c r="V729" s="9"/>
      <c r="W729" s="4"/>
      <c r="X729" s="9"/>
      <c r="Y729" s="4"/>
      <c r="Z729" s="9"/>
      <c r="AA729" s="4"/>
      <c r="AB729" s="9"/>
      <c r="AC729" s="4"/>
      <c r="AD729" s="9"/>
      <c r="AE729" s="4"/>
      <c r="AF729" s="9"/>
      <c r="AG729" s="4"/>
      <c r="AH729" s="9"/>
      <c r="AI729" s="4"/>
      <c r="AJ729" s="9"/>
      <c r="AM729"/>
      <c r="AP729"/>
    </row>
    <row r="730" spans="1:42" x14ac:dyDescent="0.25">
      <c r="A730" s="4"/>
      <c r="B730" s="9"/>
      <c r="C730" s="4"/>
      <c r="D730" s="9"/>
      <c r="E730" s="4"/>
      <c r="F730" s="9"/>
      <c r="G730" s="4"/>
      <c r="H730" s="9"/>
      <c r="I730" s="4"/>
      <c r="J730" s="9"/>
      <c r="K730" s="4"/>
      <c r="L730" s="9"/>
      <c r="M730" s="4"/>
      <c r="N730" s="9"/>
      <c r="O730" s="4"/>
      <c r="P730" s="9"/>
      <c r="Q730" s="4"/>
      <c r="R730" s="9"/>
      <c r="S730" s="4"/>
      <c r="T730" s="9"/>
      <c r="U730" s="4"/>
      <c r="V730" s="9"/>
      <c r="W730" s="4"/>
      <c r="X730" s="9"/>
      <c r="Y730" s="4"/>
      <c r="Z730" s="9"/>
      <c r="AA730" s="4"/>
      <c r="AB730" s="9"/>
      <c r="AC730" s="4"/>
      <c r="AD730" s="9"/>
      <c r="AE730" s="4"/>
      <c r="AF730" s="9"/>
      <c r="AG730" s="4"/>
      <c r="AH730" s="9"/>
      <c r="AI730" s="4"/>
      <c r="AJ730" s="9"/>
      <c r="AM730"/>
      <c r="AP730"/>
    </row>
    <row r="731" spans="1:42" x14ac:dyDescent="0.25">
      <c r="A731" s="4"/>
      <c r="B731" s="9"/>
      <c r="C731" s="4"/>
      <c r="D731" s="9"/>
      <c r="E731" s="4"/>
      <c r="F731" s="9"/>
      <c r="G731" s="4"/>
      <c r="H731" s="9"/>
      <c r="I731" s="4"/>
      <c r="J731" s="9"/>
      <c r="K731" s="4"/>
      <c r="L731" s="9"/>
      <c r="M731" s="4"/>
      <c r="N731" s="9"/>
      <c r="O731" s="4"/>
      <c r="P731" s="9"/>
      <c r="Q731" s="4"/>
      <c r="R731" s="9"/>
      <c r="S731" s="4"/>
      <c r="T731" s="9"/>
      <c r="U731" s="4"/>
      <c r="V731" s="9"/>
      <c r="W731" s="4"/>
      <c r="X731" s="9"/>
      <c r="Y731" s="4"/>
      <c r="Z731" s="9"/>
      <c r="AA731" s="4"/>
      <c r="AB731" s="9"/>
      <c r="AC731" s="4"/>
      <c r="AD731" s="9"/>
      <c r="AE731" s="4"/>
      <c r="AF731" s="9"/>
      <c r="AG731" s="4"/>
      <c r="AH731" s="9"/>
      <c r="AI731" s="4"/>
      <c r="AJ731" s="9"/>
      <c r="AM731"/>
      <c r="AP731"/>
    </row>
    <row r="732" spans="1:42" x14ac:dyDescent="0.25">
      <c r="A732" s="4"/>
      <c r="B732" s="9"/>
      <c r="C732" s="4"/>
      <c r="D732" s="9"/>
      <c r="E732" s="4"/>
      <c r="F732" s="9"/>
      <c r="G732" s="4"/>
      <c r="H732" s="9"/>
      <c r="I732" s="4"/>
      <c r="J732" s="9"/>
      <c r="K732" s="4"/>
      <c r="L732" s="9"/>
      <c r="M732" s="4"/>
      <c r="N732" s="9"/>
      <c r="O732" s="4"/>
      <c r="P732" s="9"/>
      <c r="Q732" s="4"/>
      <c r="R732" s="9"/>
      <c r="S732" s="4"/>
      <c r="T732" s="9"/>
      <c r="U732" s="4"/>
      <c r="V732" s="9"/>
      <c r="W732" s="4"/>
      <c r="X732" s="9"/>
      <c r="Y732" s="4"/>
      <c r="Z732" s="9"/>
      <c r="AA732" s="4"/>
      <c r="AB732" s="9"/>
      <c r="AC732" s="4"/>
      <c r="AD732" s="9"/>
      <c r="AE732" s="4"/>
      <c r="AF732" s="9"/>
      <c r="AG732" s="4"/>
      <c r="AH732" s="9"/>
      <c r="AI732" s="4"/>
      <c r="AJ732" s="9"/>
      <c r="AM732"/>
      <c r="AP732"/>
    </row>
    <row r="733" spans="1:42" x14ac:dyDescent="0.25">
      <c r="A733" s="4"/>
      <c r="B733" s="9"/>
      <c r="C733" s="4"/>
      <c r="D733" s="9"/>
      <c r="E733" s="4"/>
      <c r="F733" s="9"/>
      <c r="G733" s="4"/>
      <c r="H733" s="9"/>
      <c r="I733" s="4"/>
      <c r="J733" s="9"/>
      <c r="K733" s="4"/>
      <c r="L733" s="9"/>
      <c r="M733" s="4"/>
      <c r="N733" s="9"/>
      <c r="O733" s="4"/>
      <c r="P733" s="9"/>
      <c r="Q733" s="4"/>
      <c r="R733" s="9"/>
      <c r="S733" s="4"/>
      <c r="T733" s="9"/>
      <c r="U733" s="4"/>
      <c r="V733" s="9"/>
      <c r="W733" s="4"/>
      <c r="X733" s="9"/>
      <c r="Y733" s="4"/>
      <c r="Z733" s="9"/>
      <c r="AA733" s="4"/>
      <c r="AB733" s="9"/>
      <c r="AC733" s="4"/>
      <c r="AD733" s="9"/>
      <c r="AE733" s="4"/>
      <c r="AF733" s="9"/>
      <c r="AG733" s="4"/>
      <c r="AH733" s="9"/>
      <c r="AI733" s="4"/>
      <c r="AJ733" s="9"/>
      <c r="AM733"/>
      <c r="AP733"/>
    </row>
    <row r="734" spans="1:42" x14ac:dyDescent="0.25">
      <c r="A734" s="4"/>
      <c r="B734" s="9"/>
      <c r="C734" s="4"/>
      <c r="D734" s="9"/>
      <c r="E734" s="4"/>
      <c r="F734" s="9"/>
      <c r="G734" s="4"/>
      <c r="H734" s="9"/>
      <c r="I734" s="4"/>
      <c r="J734" s="9"/>
      <c r="K734" s="4"/>
      <c r="L734" s="9"/>
      <c r="M734" s="4"/>
      <c r="N734" s="9"/>
      <c r="O734" s="4"/>
      <c r="P734" s="9"/>
      <c r="Q734" s="4"/>
      <c r="R734" s="9"/>
      <c r="S734" s="4"/>
      <c r="T734" s="9"/>
      <c r="U734" s="4"/>
      <c r="V734" s="9"/>
      <c r="W734" s="4"/>
      <c r="X734" s="9"/>
      <c r="Y734" s="4"/>
      <c r="Z734" s="9"/>
      <c r="AA734" s="4"/>
      <c r="AB734" s="9"/>
      <c r="AC734" s="4"/>
      <c r="AD734" s="9"/>
      <c r="AE734" s="4"/>
      <c r="AF734" s="9"/>
      <c r="AG734" s="4"/>
      <c r="AH734" s="9"/>
      <c r="AI734" s="4"/>
      <c r="AJ734" s="9"/>
      <c r="AM734"/>
      <c r="AP734"/>
    </row>
    <row r="735" spans="1:42" x14ac:dyDescent="0.25">
      <c r="A735" s="4"/>
      <c r="B735" s="9"/>
      <c r="C735" s="4"/>
      <c r="D735" s="9"/>
      <c r="E735" s="4"/>
      <c r="F735" s="9"/>
      <c r="G735" s="4"/>
      <c r="H735" s="9"/>
      <c r="I735" s="4"/>
      <c r="J735" s="9"/>
      <c r="K735" s="4"/>
      <c r="L735" s="9"/>
      <c r="M735" s="4"/>
      <c r="N735" s="9"/>
      <c r="O735" s="4"/>
      <c r="P735" s="9"/>
      <c r="Q735" s="4"/>
      <c r="R735" s="9"/>
      <c r="S735" s="4"/>
      <c r="T735" s="9"/>
      <c r="U735" s="4"/>
      <c r="V735" s="9"/>
      <c r="W735" s="4"/>
      <c r="X735" s="9"/>
      <c r="Y735" s="4"/>
      <c r="Z735" s="9"/>
      <c r="AA735" s="4"/>
      <c r="AB735" s="9"/>
      <c r="AC735" s="4"/>
      <c r="AD735" s="9"/>
      <c r="AE735" s="4"/>
      <c r="AF735" s="9"/>
      <c r="AG735" s="4"/>
      <c r="AH735" s="9"/>
      <c r="AI735" s="4"/>
      <c r="AJ735" s="9"/>
      <c r="AM735"/>
      <c r="AP735"/>
    </row>
    <row r="736" spans="1:42" x14ac:dyDescent="0.25">
      <c r="A736" s="4"/>
      <c r="B736" s="9"/>
      <c r="C736" s="4"/>
      <c r="D736" s="9"/>
      <c r="E736" s="4"/>
      <c r="F736" s="9"/>
      <c r="G736" s="4"/>
      <c r="H736" s="9"/>
      <c r="I736" s="4"/>
      <c r="J736" s="9"/>
      <c r="K736" s="4"/>
      <c r="L736" s="9"/>
      <c r="M736" s="4"/>
      <c r="N736" s="9"/>
      <c r="O736" s="4"/>
      <c r="P736" s="9"/>
      <c r="Q736" s="4"/>
      <c r="R736" s="9"/>
      <c r="S736" s="4"/>
      <c r="T736" s="9"/>
      <c r="U736" s="4"/>
      <c r="V736" s="9"/>
      <c r="W736" s="4"/>
      <c r="X736" s="9"/>
      <c r="Y736" s="4"/>
      <c r="Z736" s="9"/>
      <c r="AA736" s="4"/>
      <c r="AB736" s="9"/>
      <c r="AC736" s="4"/>
      <c r="AD736" s="9"/>
      <c r="AE736" s="4"/>
      <c r="AF736" s="9"/>
      <c r="AG736" s="4"/>
      <c r="AH736" s="9"/>
      <c r="AI736" s="4"/>
      <c r="AJ736" s="9"/>
      <c r="AM736"/>
      <c r="AP736"/>
    </row>
    <row r="737" spans="1:42" x14ac:dyDescent="0.25">
      <c r="A737" s="4"/>
      <c r="B737" s="9"/>
      <c r="C737" s="4"/>
      <c r="D737" s="9"/>
      <c r="E737" s="4"/>
      <c r="F737" s="9"/>
      <c r="G737" s="4"/>
      <c r="H737" s="9"/>
      <c r="I737" s="4"/>
      <c r="J737" s="9"/>
      <c r="K737" s="4"/>
      <c r="L737" s="9"/>
      <c r="M737" s="4"/>
      <c r="N737" s="9"/>
      <c r="O737" s="4"/>
      <c r="P737" s="9"/>
      <c r="Q737" s="4"/>
      <c r="R737" s="9"/>
      <c r="S737" s="4"/>
      <c r="T737" s="9"/>
      <c r="U737" s="4"/>
      <c r="V737" s="9"/>
      <c r="W737" s="4"/>
      <c r="X737" s="9"/>
      <c r="Y737" s="4"/>
      <c r="Z737" s="9"/>
      <c r="AA737" s="4"/>
      <c r="AB737" s="9"/>
      <c r="AC737" s="4"/>
      <c r="AD737" s="9"/>
      <c r="AE737" s="4"/>
      <c r="AF737" s="9"/>
      <c r="AG737" s="4"/>
      <c r="AH737" s="9"/>
      <c r="AI737" s="4"/>
      <c r="AJ737" s="9"/>
      <c r="AM737"/>
      <c r="AP737"/>
    </row>
    <row r="738" spans="1:42" x14ac:dyDescent="0.25">
      <c r="A738" s="4"/>
      <c r="B738" s="9"/>
      <c r="C738" s="4"/>
      <c r="D738" s="9"/>
      <c r="E738" s="4"/>
      <c r="F738" s="9"/>
      <c r="G738" s="4"/>
      <c r="H738" s="9"/>
      <c r="I738" s="4"/>
      <c r="J738" s="9"/>
      <c r="K738" s="4"/>
      <c r="L738" s="9"/>
      <c r="M738" s="4"/>
      <c r="N738" s="9"/>
      <c r="O738" s="4"/>
      <c r="P738" s="9"/>
      <c r="Q738" s="4"/>
      <c r="R738" s="9"/>
      <c r="S738" s="4"/>
      <c r="T738" s="9"/>
      <c r="U738" s="4"/>
      <c r="V738" s="9"/>
      <c r="W738" s="4"/>
      <c r="X738" s="9"/>
      <c r="Y738" s="4"/>
      <c r="Z738" s="9"/>
      <c r="AA738" s="4"/>
      <c r="AB738" s="9"/>
      <c r="AC738" s="4"/>
      <c r="AD738" s="9"/>
      <c r="AE738" s="4"/>
      <c r="AF738" s="9"/>
      <c r="AG738" s="4"/>
      <c r="AH738" s="9"/>
      <c r="AI738" s="4"/>
      <c r="AJ738" s="9"/>
      <c r="AM738"/>
      <c r="AP738"/>
    </row>
    <row r="739" spans="1:42" x14ac:dyDescent="0.25">
      <c r="A739" s="4"/>
      <c r="B739" s="9"/>
      <c r="C739" s="4"/>
      <c r="D739" s="9"/>
      <c r="E739" s="4"/>
      <c r="F739" s="9"/>
      <c r="G739" s="4"/>
      <c r="H739" s="9"/>
      <c r="I739" s="4"/>
      <c r="J739" s="9"/>
      <c r="K739" s="4"/>
      <c r="L739" s="9"/>
      <c r="M739" s="4"/>
      <c r="N739" s="9"/>
      <c r="O739" s="4"/>
      <c r="P739" s="9"/>
      <c r="Q739" s="4"/>
      <c r="R739" s="9"/>
      <c r="S739" s="4"/>
      <c r="T739" s="9"/>
      <c r="U739" s="4"/>
      <c r="V739" s="9"/>
      <c r="W739" s="4"/>
      <c r="X739" s="9"/>
      <c r="Y739" s="4"/>
      <c r="Z739" s="9"/>
      <c r="AA739" s="4"/>
      <c r="AB739" s="9"/>
      <c r="AC739" s="4"/>
      <c r="AD739" s="9"/>
      <c r="AE739" s="4"/>
      <c r="AF739" s="9"/>
      <c r="AG739" s="4"/>
      <c r="AH739" s="9"/>
      <c r="AI739" s="4"/>
      <c r="AJ739" s="9"/>
      <c r="AM739"/>
      <c r="AP739"/>
    </row>
    <row r="740" spans="1:42" x14ac:dyDescent="0.25">
      <c r="A740" s="4"/>
      <c r="B740" s="9"/>
      <c r="C740" s="4"/>
      <c r="D740" s="9"/>
      <c r="E740" s="4"/>
      <c r="F740" s="9"/>
      <c r="G740" s="4"/>
      <c r="H740" s="9"/>
      <c r="I740" s="4"/>
      <c r="J740" s="9"/>
      <c r="K740" s="4"/>
      <c r="L740" s="9"/>
      <c r="M740" s="4"/>
      <c r="N740" s="9"/>
      <c r="O740" s="4"/>
      <c r="P740" s="9"/>
      <c r="Q740" s="4"/>
      <c r="R740" s="9"/>
      <c r="S740" s="4"/>
      <c r="T740" s="9"/>
      <c r="U740" s="4"/>
      <c r="V740" s="9"/>
      <c r="W740" s="4"/>
      <c r="X740" s="9"/>
      <c r="Y740" s="4"/>
      <c r="Z740" s="9"/>
      <c r="AA740" s="4"/>
      <c r="AB740" s="9"/>
      <c r="AC740" s="4"/>
      <c r="AD740" s="9"/>
      <c r="AE740" s="4"/>
      <c r="AF740" s="9"/>
      <c r="AG740" s="4"/>
      <c r="AH740" s="9"/>
      <c r="AI740" s="4"/>
      <c r="AJ740" s="9"/>
      <c r="AM740"/>
      <c r="AP740"/>
    </row>
    <row r="741" spans="1:42" x14ac:dyDescent="0.25">
      <c r="A741" s="4"/>
      <c r="B741" s="9"/>
      <c r="C741" s="4"/>
      <c r="D741" s="9"/>
      <c r="E741" s="4"/>
      <c r="F741" s="9"/>
      <c r="G741" s="4"/>
      <c r="H741" s="9"/>
      <c r="I741" s="4"/>
      <c r="J741" s="9"/>
      <c r="K741" s="4"/>
      <c r="L741" s="9"/>
      <c r="M741" s="4"/>
      <c r="N741" s="9"/>
      <c r="O741" s="4"/>
      <c r="P741" s="9"/>
      <c r="Q741" s="4"/>
      <c r="R741" s="9"/>
      <c r="S741" s="4"/>
      <c r="T741" s="9"/>
      <c r="U741" s="4"/>
      <c r="V741" s="9"/>
      <c r="W741" s="4"/>
      <c r="X741" s="9"/>
      <c r="Y741" s="4"/>
      <c r="Z741" s="9"/>
      <c r="AA741" s="4"/>
      <c r="AB741" s="9"/>
      <c r="AC741" s="4"/>
      <c r="AD741" s="9"/>
      <c r="AE741" s="4"/>
      <c r="AF741" s="9"/>
      <c r="AG741" s="4"/>
      <c r="AH741" s="9"/>
      <c r="AI741" s="4"/>
      <c r="AJ741" s="9"/>
      <c r="AM741"/>
      <c r="AP741"/>
    </row>
    <row r="742" spans="1:42" x14ac:dyDescent="0.25">
      <c r="A742" s="4"/>
      <c r="B742" s="9"/>
      <c r="C742" s="4"/>
      <c r="D742" s="9"/>
      <c r="E742" s="4"/>
      <c r="F742" s="9"/>
      <c r="G742" s="4"/>
      <c r="H742" s="9"/>
      <c r="I742" s="4"/>
      <c r="J742" s="9"/>
      <c r="K742" s="4"/>
      <c r="L742" s="9"/>
      <c r="M742" s="4"/>
      <c r="N742" s="9"/>
      <c r="O742" s="4"/>
      <c r="P742" s="9"/>
      <c r="Q742" s="4"/>
      <c r="R742" s="9"/>
      <c r="S742" s="4"/>
      <c r="T742" s="9"/>
      <c r="U742" s="4"/>
      <c r="V742" s="9"/>
      <c r="W742" s="4"/>
      <c r="X742" s="9"/>
      <c r="Y742" s="4"/>
      <c r="Z742" s="9"/>
      <c r="AA742" s="4"/>
      <c r="AB742" s="9"/>
      <c r="AC742" s="4"/>
      <c r="AD742" s="9"/>
      <c r="AE742" s="4"/>
      <c r="AF742" s="9"/>
      <c r="AG742" s="4"/>
      <c r="AH742" s="9"/>
      <c r="AI742" s="4"/>
      <c r="AJ742" s="9"/>
      <c r="AM742"/>
      <c r="AP742"/>
    </row>
    <row r="743" spans="1:42" x14ac:dyDescent="0.25">
      <c r="A743" s="4"/>
      <c r="B743" s="9"/>
      <c r="C743" s="4"/>
      <c r="D743" s="9"/>
      <c r="E743" s="4"/>
      <c r="F743" s="9"/>
      <c r="G743" s="4"/>
      <c r="H743" s="9"/>
      <c r="I743" s="4"/>
      <c r="J743" s="9"/>
      <c r="K743" s="4"/>
      <c r="L743" s="9"/>
      <c r="M743" s="4"/>
      <c r="N743" s="9"/>
      <c r="O743" s="4"/>
      <c r="P743" s="9"/>
      <c r="Q743" s="4"/>
      <c r="R743" s="9"/>
      <c r="S743" s="4"/>
      <c r="T743" s="9"/>
      <c r="U743" s="4"/>
      <c r="V743" s="9"/>
      <c r="W743" s="4"/>
      <c r="X743" s="9"/>
      <c r="Y743" s="4"/>
      <c r="Z743" s="9"/>
      <c r="AA743" s="4"/>
      <c r="AB743" s="9"/>
      <c r="AC743" s="4"/>
      <c r="AD743" s="9"/>
      <c r="AE743" s="4"/>
      <c r="AF743" s="9"/>
      <c r="AG743" s="4"/>
      <c r="AH743" s="9"/>
      <c r="AI743" s="4"/>
      <c r="AJ743" s="9"/>
      <c r="AM743"/>
      <c r="AP743"/>
    </row>
    <row r="744" spans="1:42" x14ac:dyDescent="0.25">
      <c r="A744" s="4"/>
      <c r="B744" s="9"/>
      <c r="C744" s="4"/>
      <c r="D744" s="9"/>
      <c r="E744" s="4"/>
      <c r="F744" s="9"/>
      <c r="G744" s="4"/>
      <c r="H744" s="9"/>
      <c r="I744" s="4"/>
      <c r="J744" s="9"/>
      <c r="K744" s="4"/>
      <c r="L744" s="9"/>
      <c r="M744" s="4"/>
      <c r="N744" s="9"/>
      <c r="O744" s="4"/>
      <c r="P744" s="9"/>
      <c r="Q744" s="4"/>
      <c r="R744" s="9"/>
      <c r="S744" s="4"/>
      <c r="T744" s="9"/>
      <c r="U744" s="4"/>
      <c r="V744" s="9"/>
      <c r="W744" s="4"/>
      <c r="X744" s="9"/>
      <c r="Y744" s="4"/>
      <c r="Z744" s="9"/>
      <c r="AA744" s="4"/>
      <c r="AB744" s="9"/>
      <c r="AC744" s="4"/>
      <c r="AD744" s="9"/>
      <c r="AE744" s="4"/>
      <c r="AF744" s="9"/>
      <c r="AG744" s="4"/>
      <c r="AH744" s="9"/>
      <c r="AI744" s="4"/>
      <c r="AJ744" s="9"/>
      <c r="AM744"/>
      <c r="AP744"/>
    </row>
    <row r="745" spans="1:42" x14ac:dyDescent="0.25">
      <c r="A745" s="4"/>
      <c r="B745" s="9"/>
      <c r="C745" s="4"/>
      <c r="D745" s="9"/>
      <c r="E745" s="4"/>
      <c r="F745" s="9"/>
      <c r="G745" s="4"/>
      <c r="H745" s="9"/>
      <c r="I745" s="4"/>
      <c r="J745" s="9"/>
      <c r="K745" s="4"/>
      <c r="L745" s="9"/>
      <c r="M745" s="4"/>
      <c r="N745" s="9"/>
      <c r="O745" s="4"/>
      <c r="P745" s="9"/>
      <c r="Q745" s="4"/>
      <c r="R745" s="9"/>
      <c r="S745" s="4"/>
      <c r="T745" s="9"/>
      <c r="U745" s="4"/>
      <c r="V745" s="9"/>
      <c r="W745" s="4"/>
      <c r="X745" s="9"/>
      <c r="Y745" s="4"/>
      <c r="Z745" s="9"/>
      <c r="AA745" s="4"/>
      <c r="AB745" s="9"/>
      <c r="AC745" s="4"/>
      <c r="AD745" s="9"/>
      <c r="AE745" s="4"/>
      <c r="AF745" s="9"/>
      <c r="AG745" s="4"/>
      <c r="AH745" s="9"/>
      <c r="AI745" s="4"/>
      <c r="AJ745" s="9"/>
      <c r="AM745"/>
      <c r="AP745"/>
    </row>
    <row r="746" spans="1:42" x14ac:dyDescent="0.25">
      <c r="A746" s="4"/>
      <c r="B746" s="9"/>
      <c r="C746" s="4"/>
      <c r="D746" s="9"/>
      <c r="E746" s="4"/>
      <c r="F746" s="9"/>
      <c r="G746" s="4"/>
      <c r="H746" s="9"/>
      <c r="I746" s="4"/>
      <c r="J746" s="9"/>
      <c r="K746" s="4"/>
      <c r="L746" s="9"/>
      <c r="M746" s="4"/>
      <c r="N746" s="9"/>
      <c r="O746" s="4"/>
      <c r="P746" s="9"/>
      <c r="Q746" s="4"/>
      <c r="R746" s="9"/>
      <c r="S746" s="4"/>
      <c r="T746" s="9"/>
      <c r="U746" s="4"/>
      <c r="V746" s="9"/>
      <c r="W746" s="4"/>
      <c r="X746" s="9"/>
      <c r="Y746" s="4"/>
      <c r="Z746" s="9"/>
      <c r="AA746" s="4"/>
      <c r="AB746" s="9"/>
      <c r="AC746" s="4"/>
      <c r="AD746" s="9"/>
      <c r="AE746" s="4"/>
      <c r="AF746" s="9"/>
      <c r="AG746" s="4"/>
      <c r="AH746" s="9"/>
      <c r="AI746" s="4"/>
      <c r="AJ746" s="9"/>
      <c r="AM746"/>
      <c r="AP746"/>
    </row>
    <row r="747" spans="1:42" x14ac:dyDescent="0.25">
      <c r="A747" s="4"/>
      <c r="B747" s="9"/>
      <c r="C747" s="4"/>
      <c r="D747" s="9"/>
      <c r="E747" s="4"/>
      <c r="F747" s="9"/>
      <c r="G747" s="4"/>
      <c r="H747" s="9"/>
      <c r="I747" s="4"/>
      <c r="J747" s="9"/>
      <c r="K747" s="4"/>
      <c r="L747" s="9"/>
      <c r="M747" s="4"/>
      <c r="N747" s="9"/>
      <c r="O747" s="4"/>
      <c r="P747" s="9"/>
      <c r="Q747" s="4"/>
      <c r="R747" s="9"/>
      <c r="S747" s="4"/>
      <c r="T747" s="9"/>
      <c r="U747" s="4"/>
      <c r="V747" s="9"/>
      <c r="W747" s="4"/>
      <c r="X747" s="9"/>
      <c r="Y747" s="4"/>
      <c r="Z747" s="9"/>
      <c r="AA747" s="4"/>
      <c r="AB747" s="9"/>
      <c r="AC747" s="4"/>
      <c r="AD747" s="9"/>
      <c r="AE747" s="4"/>
      <c r="AF747" s="9"/>
      <c r="AG747" s="4"/>
      <c r="AH747" s="9"/>
      <c r="AI747" s="4"/>
      <c r="AJ747" s="9"/>
      <c r="AM747"/>
      <c r="AP747"/>
    </row>
    <row r="748" spans="1:42" x14ac:dyDescent="0.25">
      <c r="A748" s="4"/>
      <c r="B748" s="9"/>
      <c r="C748" s="4"/>
      <c r="D748" s="9"/>
      <c r="E748" s="4"/>
      <c r="F748" s="9"/>
      <c r="G748" s="4"/>
      <c r="H748" s="9"/>
      <c r="I748" s="4"/>
      <c r="J748" s="9"/>
      <c r="K748" s="4"/>
      <c r="L748" s="9"/>
      <c r="M748" s="4"/>
      <c r="N748" s="9"/>
      <c r="O748" s="4"/>
      <c r="P748" s="9"/>
      <c r="Q748" s="4"/>
      <c r="R748" s="9"/>
      <c r="S748" s="4"/>
      <c r="T748" s="9"/>
      <c r="U748" s="4"/>
      <c r="V748" s="9"/>
      <c r="W748" s="4"/>
      <c r="X748" s="9"/>
      <c r="Y748" s="4"/>
      <c r="Z748" s="9"/>
      <c r="AA748" s="4"/>
      <c r="AB748" s="9"/>
      <c r="AC748" s="4"/>
      <c r="AD748" s="9"/>
      <c r="AE748" s="4"/>
      <c r="AF748" s="9"/>
      <c r="AG748" s="4"/>
      <c r="AH748" s="9"/>
      <c r="AI748" s="4"/>
      <c r="AJ748" s="9"/>
      <c r="AM748"/>
      <c r="AP748"/>
    </row>
    <row r="749" spans="1:42" x14ac:dyDescent="0.25">
      <c r="A749" s="4"/>
      <c r="B749" s="9"/>
      <c r="C749" s="4"/>
      <c r="D749" s="9"/>
      <c r="E749" s="4"/>
      <c r="F749" s="9"/>
      <c r="G749" s="4"/>
      <c r="H749" s="9"/>
      <c r="I749" s="4"/>
      <c r="J749" s="9"/>
      <c r="K749" s="4"/>
      <c r="L749" s="9"/>
      <c r="M749" s="4"/>
      <c r="N749" s="9"/>
      <c r="O749" s="4"/>
      <c r="P749" s="9"/>
      <c r="Q749" s="4"/>
      <c r="R749" s="9"/>
      <c r="S749" s="4"/>
      <c r="T749" s="9"/>
      <c r="U749" s="4"/>
      <c r="V749" s="9"/>
      <c r="W749" s="4"/>
      <c r="X749" s="9"/>
      <c r="Y749" s="4"/>
      <c r="Z749" s="9"/>
      <c r="AA749" s="4"/>
      <c r="AB749" s="9"/>
      <c r="AC749" s="4"/>
      <c r="AD749" s="9"/>
      <c r="AE749" s="4"/>
      <c r="AF749" s="9"/>
      <c r="AG749" s="4"/>
      <c r="AH749" s="9"/>
      <c r="AI749" s="4"/>
      <c r="AJ749" s="9"/>
      <c r="AM749"/>
      <c r="AP749"/>
    </row>
    <row r="750" spans="1:42" x14ac:dyDescent="0.25">
      <c r="A750" s="4"/>
      <c r="B750" s="9"/>
      <c r="C750" s="4"/>
      <c r="D750" s="9"/>
      <c r="E750" s="4"/>
      <c r="F750" s="9"/>
      <c r="G750" s="4"/>
      <c r="H750" s="9"/>
      <c r="I750" s="4"/>
      <c r="J750" s="9"/>
      <c r="K750" s="4"/>
      <c r="L750" s="9"/>
      <c r="M750" s="4"/>
      <c r="N750" s="9"/>
      <c r="O750" s="4"/>
      <c r="P750" s="9"/>
      <c r="Q750" s="4"/>
      <c r="R750" s="9"/>
      <c r="S750" s="4"/>
      <c r="T750" s="9"/>
      <c r="U750" s="4"/>
      <c r="V750" s="9"/>
      <c r="W750" s="4"/>
      <c r="X750" s="9"/>
      <c r="Y750" s="4"/>
      <c r="Z750" s="9"/>
      <c r="AA750" s="4"/>
      <c r="AB750" s="9"/>
      <c r="AC750" s="4"/>
      <c r="AD750" s="9"/>
      <c r="AE750" s="4"/>
      <c r="AF750" s="9"/>
      <c r="AG750" s="4"/>
      <c r="AH750" s="9"/>
      <c r="AI750" s="4"/>
      <c r="AJ750" s="9"/>
      <c r="AM750"/>
      <c r="AP750"/>
    </row>
    <row r="751" spans="1:42" x14ac:dyDescent="0.25">
      <c r="A751" s="4"/>
      <c r="B751" s="9"/>
      <c r="C751" s="4"/>
      <c r="D751" s="9"/>
      <c r="E751" s="4"/>
      <c r="F751" s="9"/>
      <c r="G751" s="4"/>
      <c r="H751" s="9"/>
      <c r="I751" s="4"/>
      <c r="J751" s="9"/>
      <c r="K751" s="4"/>
      <c r="L751" s="9"/>
      <c r="M751" s="4"/>
      <c r="N751" s="9"/>
      <c r="O751" s="4"/>
      <c r="P751" s="9"/>
      <c r="Q751" s="4"/>
      <c r="R751" s="9"/>
      <c r="S751" s="4"/>
      <c r="T751" s="9"/>
      <c r="U751" s="4"/>
      <c r="V751" s="9"/>
      <c r="W751" s="4"/>
      <c r="X751" s="9"/>
      <c r="Y751" s="4"/>
      <c r="Z751" s="9"/>
      <c r="AA751" s="4"/>
      <c r="AB751" s="9"/>
      <c r="AC751" s="4"/>
      <c r="AD751" s="9"/>
      <c r="AE751" s="4"/>
      <c r="AF751" s="9"/>
      <c r="AG751" s="4"/>
      <c r="AH751" s="9"/>
      <c r="AI751" s="4"/>
      <c r="AJ751" s="9"/>
      <c r="AM751"/>
      <c r="AP751"/>
    </row>
    <row r="752" spans="1:42" x14ac:dyDescent="0.25">
      <c r="A752" s="4"/>
      <c r="B752" s="9"/>
      <c r="C752" s="4"/>
      <c r="D752" s="9"/>
      <c r="E752" s="4"/>
      <c r="F752" s="9"/>
      <c r="G752" s="4"/>
      <c r="H752" s="9"/>
      <c r="I752" s="4"/>
      <c r="J752" s="9"/>
      <c r="K752" s="4"/>
      <c r="L752" s="9"/>
      <c r="M752" s="4"/>
      <c r="N752" s="9"/>
      <c r="O752" s="4"/>
      <c r="P752" s="9"/>
      <c r="Q752" s="4"/>
      <c r="R752" s="9"/>
      <c r="S752" s="4"/>
      <c r="T752" s="9"/>
      <c r="U752" s="4"/>
      <c r="V752" s="9"/>
      <c r="W752" s="4"/>
      <c r="X752" s="9"/>
      <c r="Y752" s="4"/>
      <c r="Z752" s="9"/>
      <c r="AA752" s="4"/>
      <c r="AB752" s="9"/>
      <c r="AC752" s="4"/>
      <c r="AD752" s="9"/>
      <c r="AE752" s="4"/>
      <c r="AF752" s="9"/>
      <c r="AG752" s="4"/>
      <c r="AH752" s="9"/>
      <c r="AI752" s="4"/>
      <c r="AJ752" s="9"/>
      <c r="AM752"/>
      <c r="AP752"/>
    </row>
    <row r="753" spans="1:42" x14ac:dyDescent="0.25">
      <c r="A753" s="4"/>
      <c r="B753" s="9"/>
      <c r="C753" s="4"/>
      <c r="D753" s="9"/>
      <c r="E753" s="4"/>
      <c r="F753" s="9"/>
      <c r="G753" s="4"/>
      <c r="H753" s="9"/>
      <c r="I753" s="4"/>
      <c r="J753" s="9"/>
      <c r="K753" s="4"/>
      <c r="L753" s="9"/>
      <c r="M753" s="4"/>
      <c r="N753" s="9"/>
      <c r="O753" s="4"/>
      <c r="P753" s="9"/>
      <c r="Q753" s="4"/>
      <c r="R753" s="9"/>
      <c r="S753" s="4"/>
      <c r="T753" s="9"/>
      <c r="U753" s="4"/>
      <c r="V753" s="9"/>
      <c r="W753" s="4"/>
      <c r="X753" s="9"/>
      <c r="Y753" s="4"/>
      <c r="Z753" s="9"/>
      <c r="AA753" s="4"/>
      <c r="AB753" s="9"/>
      <c r="AC753" s="4"/>
      <c r="AD753" s="9"/>
      <c r="AE753" s="4"/>
      <c r="AF753" s="9"/>
      <c r="AG753" s="4"/>
      <c r="AH753" s="9"/>
      <c r="AI753" s="4"/>
      <c r="AJ753" s="9"/>
      <c r="AM753"/>
      <c r="AP753"/>
    </row>
    <row r="754" spans="1:42" x14ac:dyDescent="0.25">
      <c r="A754" s="4"/>
      <c r="B754" s="9"/>
      <c r="C754" s="4"/>
      <c r="D754" s="9"/>
      <c r="E754" s="4"/>
      <c r="F754" s="9"/>
      <c r="G754" s="4"/>
      <c r="H754" s="9"/>
      <c r="I754" s="4"/>
      <c r="J754" s="9"/>
      <c r="K754" s="4"/>
      <c r="L754" s="9"/>
      <c r="M754" s="4"/>
      <c r="N754" s="9"/>
      <c r="O754" s="4"/>
      <c r="P754" s="9"/>
      <c r="Q754" s="4"/>
      <c r="R754" s="9"/>
      <c r="S754" s="4"/>
      <c r="T754" s="9"/>
      <c r="U754" s="4"/>
      <c r="V754" s="9"/>
      <c r="W754" s="4"/>
      <c r="X754" s="9"/>
      <c r="Y754" s="4"/>
      <c r="Z754" s="9"/>
      <c r="AA754" s="4"/>
      <c r="AB754" s="9"/>
      <c r="AC754" s="4"/>
      <c r="AD754" s="9"/>
      <c r="AE754" s="4"/>
      <c r="AF754" s="9"/>
      <c r="AG754" s="4"/>
      <c r="AH754" s="9"/>
      <c r="AI754" s="4"/>
      <c r="AJ754" s="9"/>
      <c r="AM754"/>
      <c r="AP754"/>
    </row>
    <row r="755" spans="1:42" x14ac:dyDescent="0.25">
      <c r="A755" s="4"/>
      <c r="B755" s="9"/>
      <c r="C755" s="4"/>
      <c r="D755" s="9"/>
      <c r="E755" s="4"/>
      <c r="F755" s="9"/>
      <c r="G755" s="4"/>
      <c r="H755" s="9"/>
      <c r="I755" s="4"/>
      <c r="J755" s="9"/>
      <c r="K755" s="4"/>
      <c r="L755" s="9"/>
      <c r="M755" s="4"/>
      <c r="N755" s="9"/>
      <c r="O755" s="4"/>
      <c r="P755" s="9"/>
      <c r="Q755" s="4"/>
      <c r="R755" s="9"/>
      <c r="S755" s="4"/>
      <c r="T755" s="9"/>
      <c r="U755" s="4"/>
      <c r="V755" s="9"/>
      <c r="W755" s="4"/>
      <c r="X755" s="9"/>
      <c r="Y755" s="4"/>
      <c r="Z755" s="9"/>
      <c r="AA755" s="4"/>
      <c r="AB755" s="9"/>
      <c r="AC755" s="4"/>
      <c r="AD755" s="9"/>
      <c r="AE755" s="4"/>
      <c r="AF755" s="9"/>
      <c r="AG755" s="4"/>
      <c r="AH755" s="9"/>
      <c r="AI755" s="4"/>
      <c r="AJ755" s="9"/>
      <c r="AM755"/>
      <c r="AP755"/>
    </row>
    <row r="756" spans="1:42" x14ac:dyDescent="0.25">
      <c r="A756" s="4"/>
      <c r="B756" s="9"/>
      <c r="C756" s="4"/>
      <c r="D756" s="9"/>
      <c r="E756" s="4"/>
      <c r="F756" s="9"/>
      <c r="G756" s="4"/>
      <c r="H756" s="9"/>
      <c r="I756" s="4"/>
      <c r="J756" s="9"/>
      <c r="K756" s="4"/>
      <c r="L756" s="9"/>
      <c r="M756" s="4"/>
      <c r="N756" s="9"/>
      <c r="O756" s="4"/>
      <c r="P756" s="9"/>
      <c r="Q756" s="4"/>
      <c r="R756" s="9"/>
      <c r="S756" s="4"/>
      <c r="T756" s="9"/>
      <c r="U756" s="4"/>
      <c r="V756" s="9"/>
      <c r="W756" s="4"/>
      <c r="X756" s="9"/>
      <c r="Y756" s="4"/>
      <c r="Z756" s="9"/>
      <c r="AA756" s="4"/>
      <c r="AB756" s="9"/>
      <c r="AC756" s="4"/>
      <c r="AD756" s="9"/>
      <c r="AE756" s="4"/>
      <c r="AF756" s="9"/>
      <c r="AG756" s="4"/>
      <c r="AH756" s="9"/>
      <c r="AI756" s="4"/>
      <c r="AJ756" s="9"/>
      <c r="AM756"/>
      <c r="AP756"/>
    </row>
    <row r="757" spans="1:42" x14ac:dyDescent="0.25">
      <c r="A757" s="4"/>
      <c r="B757" s="9"/>
      <c r="C757" s="4"/>
      <c r="D757" s="9"/>
      <c r="E757" s="4"/>
      <c r="F757" s="9"/>
      <c r="G757" s="4"/>
      <c r="H757" s="9"/>
      <c r="I757" s="4"/>
      <c r="J757" s="9"/>
      <c r="K757" s="4"/>
      <c r="L757" s="9"/>
      <c r="M757" s="4"/>
      <c r="N757" s="9"/>
      <c r="O757" s="4"/>
      <c r="P757" s="9"/>
      <c r="Q757" s="4"/>
      <c r="R757" s="9"/>
      <c r="S757" s="4"/>
      <c r="T757" s="9"/>
      <c r="U757" s="4"/>
      <c r="V757" s="9"/>
      <c r="W757" s="4"/>
      <c r="X757" s="9"/>
      <c r="Y757" s="4"/>
      <c r="Z757" s="9"/>
      <c r="AA757" s="4"/>
      <c r="AB757" s="9"/>
      <c r="AC757" s="4"/>
      <c r="AD757" s="9"/>
      <c r="AE757" s="4"/>
      <c r="AF757" s="9"/>
      <c r="AG757" s="4"/>
      <c r="AH757" s="9"/>
      <c r="AI757" s="4"/>
      <c r="AJ757" s="9"/>
      <c r="AM757"/>
      <c r="AP757"/>
    </row>
    <row r="758" spans="1:42" x14ac:dyDescent="0.25">
      <c r="A758" s="4"/>
      <c r="B758" s="9"/>
      <c r="C758" s="4"/>
      <c r="D758" s="9"/>
      <c r="E758" s="4"/>
      <c r="F758" s="9"/>
      <c r="G758" s="4"/>
      <c r="H758" s="9"/>
      <c r="I758" s="4"/>
      <c r="J758" s="9"/>
      <c r="K758" s="4"/>
      <c r="L758" s="9"/>
      <c r="M758" s="4"/>
      <c r="N758" s="9"/>
      <c r="O758" s="4"/>
      <c r="P758" s="9"/>
      <c r="Q758" s="4"/>
      <c r="R758" s="9"/>
      <c r="S758" s="4"/>
      <c r="T758" s="9"/>
      <c r="U758" s="4"/>
      <c r="V758" s="9"/>
      <c r="W758" s="4"/>
      <c r="X758" s="9"/>
      <c r="Y758" s="4"/>
      <c r="Z758" s="9"/>
      <c r="AA758" s="4"/>
      <c r="AB758" s="9"/>
      <c r="AC758" s="4"/>
      <c r="AD758" s="9"/>
      <c r="AE758" s="4"/>
      <c r="AF758" s="9"/>
      <c r="AG758" s="4"/>
      <c r="AH758" s="9"/>
      <c r="AI758" s="4"/>
      <c r="AJ758" s="9"/>
      <c r="AM758"/>
      <c r="AP758"/>
    </row>
    <row r="759" spans="1:42" x14ac:dyDescent="0.25">
      <c r="A759" s="4"/>
      <c r="B759" s="9"/>
      <c r="C759" s="4"/>
      <c r="D759" s="9"/>
      <c r="E759" s="4"/>
      <c r="F759" s="9"/>
      <c r="G759" s="4"/>
      <c r="H759" s="9"/>
      <c r="I759" s="4"/>
      <c r="J759" s="9"/>
      <c r="K759" s="4"/>
      <c r="L759" s="9"/>
      <c r="M759" s="4"/>
      <c r="N759" s="9"/>
      <c r="O759" s="4"/>
      <c r="P759" s="9"/>
      <c r="Q759" s="4"/>
      <c r="R759" s="9"/>
      <c r="S759" s="4"/>
      <c r="T759" s="9"/>
      <c r="U759" s="4"/>
      <c r="V759" s="9"/>
      <c r="W759" s="4"/>
      <c r="X759" s="9"/>
      <c r="Y759" s="4"/>
      <c r="Z759" s="9"/>
      <c r="AA759" s="4"/>
      <c r="AB759" s="9"/>
      <c r="AC759" s="4"/>
      <c r="AD759" s="9"/>
      <c r="AE759" s="4"/>
      <c r="AF759" s="9"/>
      <c r="AG759" s="4"/>
      <c r="AH759" s="9"/>
      <c r="AI759" s="4"/>
      <c r="AJ759" s="9"/>
      <c r="AM759"/>
      <c r="AP759"/>
    </row>
    <row r="760" spans="1:42" x14ac:dyDescent="0.25">
      <c r="A760" s="4"/>
      <c r="B760" s="9"/>
      <c r="C760" s="4"/>
      <c r="D760" s="9"/>
      <c r="E760" s="4"/>
      <c r="F760" s="9"/>
      <c r="G760" s="4"/>
      <c r="H760" s="9"/>
      <c r="I760" s="4"/>
      <c r="J760" s="9"/>
      <c r="K760" s="4"/>
      <c r="L760" s="9"/>
      <c r="M760" s="4"/>
      <c r="N760" s="9"/>
      <c r="O760" s="4"/>
      <c r="P760" s="9"/>
      <c r="Q760" s="4"/>
      <c r="R760" s="9"/>
      <c r="S760" s="4"/>
      <c r="T760" s="9"/>
      <c r="U760" s="4"/>
      <c r="V760" s="9"/>
      <c r="W760" s="4"/>
      <c r="X760" s="9"/>
      <c r="Y760" s="4"/>
      <c r="Z760" s="9"/>
      <c r="AA760" s="4"/>
      <c r="AB760" s="9"/>
      <c r="AC760" s="4"/>
      <c r="AD760" s="9"/>
      <c r="AE760" s="4"/>
      <c r="AF760" s="9"/>
      <c r="AG760" s="4"/>
      <c r="AH760" s="9"/>
      <c r="AI760" s="4"/>
      <c r="AJ760" s="9"/>
      <c r="AM760"/>
      <c r="AP760"/>
    </row>
    <row r="761" spans="1:42" x14ac:dyDescent="0.25">
      <c r="A761" s="4"/>
      <c r="B761" s="9"/>
      <c r="C761" s="4"/>
      <c r="D761" s="9"/>
      <c r="E761" s="4"/>
      <c r="F761" s="9"/>
      <c r="G761" s="4"/>
      <c r="H761" s="9"/>
      <c r="I761" s="4"/>
      <c r="J761" s="9"/>
      <c r="K761" s="4"/>
      <c r="L761" s="9"/>
      <c r="M761" s="4"/>
      <c r="N761" s="9"/>
      <c r="O761" s="4"/>
      <c r="P761" s="9"/>
      <c r="Q761" s="4"/>
      <c r="R761" s="9"/>
      <c r="S761" s="4"/>
      <c r="T761" s="9"/>
      <c r="U761" s="4"/>
      <c r="V761" s="9"/>
      <c r="W761" s="4"/>
      <c r="X761" s="9"/>
      <c r="Y761" s="4"/>
      <c r="Z761" s="9"/>
      <c r="AA761" s="4"/>
      <c r="AB761" s="9"/>
      <c r="AC761" s="4"/>
      <c r="AD761" s="9"/>
      <c r="AE761" s="4"/>
      <c r="AF761" s="9"/>
      <c r="AG761" s="4"/>
      <c r="AH761" s="9"/>
      <c r="AI761" s="4"/>
      <c r="AJ761" s="9"/>
      <c r="AM761"/>
      <c r="AP761"/>
    </row>
    <row r="762" spans="1:42" x14ac:dyDescent="0.25">
      <c r="A762" s="4"/>
      <c r="B762" s="9"/>
      <c r="C762" s="4"/>
      <c r="D762" s="9"/>
      <c r="E762" s="4"/>
      <c r="F762" s="9"/>
      <c r="G762" s="4"/>
      <c r="H762" s="9"/>
      <c r="I762" s="4"/>
      <c r="J762" s="9"/>
      <c r="K762" s="4"/>
      <c r="L762" s="9"/>
      <c r="M762" s="4"/>
      <c r="N762" s="9"/>
      <c r="O762" s="4"/>
      <c r="P762" s="9"/>
      <c r="Q762" s="4"/>
      <c r="R762" s="9"/>
      <c r="S762" s="4"/>
      <c r="T762" s="9"/>
      <c r="U762" s="4"/>
      <c r="V762" s="9"/>
      <c r="W762" s="4"/>
      <c r="X762" s="9"/>
      <c r="Y762" s="4"/>
      <c r="Z762" s="9"/>
      <c r="AA762" s="4"/>
      <c r="AB762" s="9"/>
      <c r="AC762" s="4"/>
      <c r="AD762" s="9"/>
      <c r="AE762" s="4"/>
      <c r="AF762" s="9"/>
      <c r="AG762" s="4"/>
      <c r="AH762" s="9"/>
      <c r="AI762" s="4"/>
      <c r="AJ762" s="9"/>
      <c r="AM762"/>
      <c r="AP762"/>
    </row>
    <row r="763" spans="1:42" x14ac:dyDescent="0.25">
      <c r="A763" s="4"/>
      <c r="B763" s="9"/>
      <c r="C763" s="4"/>
      <c r="D763" s="9"/>
      <c r="E763" s="4"/>
      <c r="F763" s="9"/>
      <c r="G763" s="4"/>
      <c r="H763" s="9"/>
      <c r="I763" s="4"/>
      <c r="J763" s="9"/>
      <c r="K763" s="4"/>
      <c r="L763" s="9"/>
      <c r="M763" s="4"/>
      <c r="N763" s="9"/>
      <c r="O763" s="4"/>
      <c r="P763" s="9"/>
      <c r="Q763" s="4"/>
      <c r="R763" s="9"/>
      <c r="S763" s="4"/>
      <c r="T763" s="9"/>
      <c r="U763" s="4"/>
      <c r="V763" s="9"/>
      <c r="W763" s="4"/>
      <c r="X763" s="9"/>
      <c r="Y763" s="4"/>
      <c r="Z763" s="9"/>
      <c r="AA763" s="4"/>
      <c r="AB763" s="9"/>
      <c r="AC763" s="4"/>
      <c r="AD763" s="9"/>
      <c r="AE763" s="4"/>
      <c r="AF763" s="9"/>
      <c r="AG763" s="4"/>
      <c r="AH763" s="9"/>
      <c r="AI763" s="4"/>
      <c r="AJ763" s="9"/>
      <c r="AM763"/>
      <c r="AP763"/>
    </row>
    <row r="764" spans="1:42" x14ac:dyDescent="0.25">
      <c r="A764" s="4"/>
      <c r="B764" s="9"/>
      <c r="C764" s="4"/>
      <c r="D764" s="9"/>
      <c r="E764" s="4"/>
      <c r="F764" s="9"/>
      <c r="G764" s="4"/>
      <c r="H764" s="9"/>
      <c r="I764" s="4"/>
      <c r="J764" s="9"/>
      <c r="K764" s="4"/>
      <c r="L764" s="9"/>
      <c r="M764" s="4"/>
      <c r="N764" s="9"/>
      <c r="O764" s="4"/>
      <c r="P764" s="9"/>
      <c r="Q764" s="4"/>
      <c r="R764" s="9"/>
      <c r="S764" s="4"/>
      <c r="T764" s="9"/>
      <c r="U764" s="4"/>
      <c r="V764" s="9"/>
      <c r="W764" s="4"/>
      <c r="X764" s="9"/>
      <c r="Y764" s="4"/>
      <c r="Z764" s="9"/>
      <c r="AA764" s="4"/>
      <c r="AB764" s="9"/>
      <c r="AC764" s="4"/>
      <c r="AD764" s="9"/>
      <c r="AE764" s="4"/>
      <c r="AF764" s="9"/>
      <c r="AG764" s="4"/>
      <c r="AH764" s="9"/>
      <c r="AI764" s="4"/>
      <c r="AJ764" s="9"/>
      <c r="AM764"/>
      <c r="AP764"/>
    </row>
    <row r="765" spans="1:42" x14ac:dyDescent="0.25">
      <c r="A765" s="4"/>
      <c r="B765" s="9"/>
      <c r="C765" s="4"/>
      <c r="D765" s="9"/>
      <c r="E765" s="4"/>
      <c r="F765" s="9"/>
      <c r="G765" s="4"/>
      <c r="H765" s="9"/>
      <c r="I765" s="4"/>
      <c r="J765" s="9"/>
      <c r="K765" s="4"/>
      <c r="L765" s="9"/>
      <c r="M765" s="4"/>
      <c r="N765" s="9"/>
      <c r="O765" s="4"/>
      <c r="P765" s="9"/>
      <c r="Q765" s="4"/>
      <c r="R765" s="9"/>
      <c r="S765" s="4"/>
      <c r="T765" s="9"/>
      <c r="U765" s="4"/>
      <c r="V765" s="9"/>
      <c r="W765" s="4"/>
      <c r="X765" s="9"/>
      <c r="Y765" s="4"/>
      <c r="Z765" s="9"/>
      <c r="AA765" s="4"/>
      <c r="AB765" s="9"/>
      <c r="AC765" s="4"/>
      <c r="AD765" s="9"/>
      <c r="AE765" s="4"/>
      <c r="AF765" s="9"/>
      <c r="AG765" s="4"/>
      <c r="AH765" s="9"/>
      <c r="AI765" s="4"/>
      <c r="AJ765" s="9"/>
      <c r="AM765"/>
      <c r="AP765"/>
    </row>
    <row r="766" spans="1:42" x14ac:dyDescent="0.25">
      <c r="A766" s="4"/>
      <c r="B766" s="9"/>
      <c r="C766" s="4"/>
      <c r="D766" s="9"/>
      <c r="E766" s="4"/>
      <c r="F766" s="9"/>
      <c r="G766" s="4"/>
      <c r="H766" s="9"/>
      <c r="I766" s="4"/>
      <c r="J766" s="9"/>
      <c r="K766" s="4"/>
      <c r="L766" s="9"/>
      <c r="M766" s="4"/>
      <c r="N766" s="9"/>
      <c r="O766" s="4"/>
      <c r="P766" s="9"/>
      <c r="Q766" s="4"/>
      <c r="R766" s="9"/>
      <c r="S766" s="4"/>
      <c r="T766" s="9"/>
      <c r="U766" s="4"/>
      <c r="V766" s="9"/>
      <c r="W766" s="4"/>
      <c r="X766" s="9"/>
      <c r="Y766" s="4"/>
      <c r="Z766" s="9"/>
      <c r="AA766" s="4"/>
      <c r="AB766" s="9"/>
      <c r="AC766" s="4"/>
      <c r="AD766" s="9"/>
      <c r="AE766" s="4"/>
      <c r="AF766" s="9"/>
      <c r="AG766" s="4"/>
      <c r="AH766" s="9"/>
      <c r="AI766" s="4"/>
      <c r="AJ766" s="9"/>
      <c r="AM766"/>
      <c r="AP766"/>
    </row>
    <row r="767" spans="1:42" x14ac:dyDescent="0.25">
      <c r="A767" s="4"/>
      <c r="B767" s="9"/>
      <c r="C767" s="4"/>
      <c r="D767" s="9"/>
      <c r="E767" s="4"/>
      <c r="F767" s="9"/>
      <c r="G767" s="4"/>
      <c r="H767" s="9"/>
      <c r="I767" s="4"/>
      <c r="J767" s="9"/>
      <c r="K767" s="4"/>
      <c r="L767" s="9"/>
      <c r="M767" s="4"/>
      <c r="N767" s="9"/>
      <c r="O767" s="4"/>
      <c r="P767" s="9"/>
      <c r="Q767" s="4"/>
      <c r="R767" s="9"/>
      <c r="S767" s="4"/>
      <c r="T767" s="9"/>
      <c r="U767" s="4"/>
      <c r="V767" s="9"/>
      <c r="W767" s="4"/>
      <c r="X767" s="9"/>
      <c r="Y767" s="4"/>
      <c r="Z767" s="9"/>
      <c r="AA767" s="4"/>
      <c r="AB767" s="9"/>
      <c r="AC767" s="4"/>
      <c r="AD767" s="9"/>
      <c r="AE767" s="4"/>
      <c r="AF767" s="9"/>
      <c r="AG767" s="4"/>
      <c r="AH767" s="9"/>
      <c r="AI767" s="4"/>
      <c r="AJ767" s="9"/>
      <c r="AM767"/>
      <c r="AP767"/>
    </row>
    <row r="768" spans="1:42" x14ac:dyDescent="0.25">
      <c r="A768" s="4"/>
      <c r="B768" s="9"/>
      <c r="C768" s="4"/>
      <c r="D768" s="9"/>
      <c r="E768" s="4"/>
      <c r="F768" s="9"/>
      <c r="G768" s="4"/>
      <c r="H768" s="9"/>
      <c r="I768" s="4"/>
      <c r="J768" s="9"/>
      <c r="K768" s="4"/>
      <c r="L768" s="9"/>
      <c r="M768" s="4"/>
      <c r="N768" s="9"/>
      <c r="O768" s="4"/>
      <c r="P768" s="9"/>
      <c r="Q768" s="4"/>
      <c r="R768" s="9"/>
      <c r="S768" s="4"/>
      <c r="T768" s="9"/>
      <c r="U768" s="4"/>
      <c r="V768" s="9"/>
      <c r="W768" s="4"/>
      <c r="X768" s="9"/>
      <c r="Y768" s="4"/>
      <c r="Z768" s="9"/>
      <c r="AA768" s="4"/>
      <c r="AB768" s="9"/>
      <c r="AC768" s="4"/>
      <c r="AD768" s="9"/>
      <c r="AE768" s="4"/>
      <c r="AF768" s="9"/>
      <c r="AG768" s="4"/>
      <c r="AH768" s="9"/>
      <c r="AI768" s="4"/>
      <c r="AJ768" s="9"/>
      <c r="AM768"/>
      <c r="AP768"/>
    </row>
    <row r="769" spans="1:42" x14ac:dyDescent="0.25">
      <c r="A769" s="4"/>
      <c r="B769" s="9"/>
      <c r="C769" s="4"/>
      <c r="D769" s="9"/>
      <c r="E769" s="4"/>
      <c r="F769" s="9"/>
      <c r="G769" s="4"/>
      <c r="H769" s="9"/>
      <c r="I769" s="4"/>
      <c r="J769" s="9"/>
      <c r="K769" s="4"/>
      <c r="L769" s="9"/>
      <c r="M769" s="4"/>
      <c r="N769" s="9"/>
      <c r="O769" s="4"/>
      <c r="P769" s="9"/>
      <c r="Q769" s="4"/>
      <c r="R769" s="9"/>
      <c r="S769" s="4"/>
      <c r="T769" s="9"/>
      <c r="U769" s="4"/>
      <c r="V769" s="9"/>
      <c r="W769" s="4"/>
      <c r="X769" s="9"/>
      <c r="Y769" s="4"/>
      <c r="Z769" s="9"/>
      <c r="AA769" s="4"/>
      <c r="AB769" s="9"/>
      <c r="AC769" s="4"/>
      <c r="AD769" s="9"/>
      <c r="AE769" s="4"/>
      <c r="AF769" s="9"/>
      <c r="AG769" s="4"/>
      <c r="AH769" s="9"/>
      <c r="AI769" s="4"/>
      <c r="AJ769" s="9"/>
      <c r="AM769"/>
      <c r="AP769"/>
    </row>
    <row r="770" spans="1:42" x14ac:dyDescent="0.25">
      <c r="A770" s="4"/>
      <c r="B770" s="9"/>
      <c r="C770" s="4"/>
      <c r="D770" s="9"/>
      <c r="E770" s="4"/>
      <c r="F770" s="9"/>
      <c r="G770" s="4"/>
      <c r="H770" s="9"/>
      <c r="I770" s="4"/>
      <c r="J770" s="9"/>
      <c r="K770" s="4"/>
      <c r="L770" s="9"/>
      <c r="M770" s="4"/>
      <c r="N770" s="9"/>
      <c r="O770" s="4"/>
      <c r="P770" s="9"/>
      <c r="Q770" s="4"/>
      <c r="R770" s="9"/>
      <c r="S770" s="4"/>
      <c r="T770" s="9"/>
      <c r="U770" s="4"/>
      <c r="V770" s="9"/>
      <c r="W770" s="4"/>
      <c r="X770" s="9"/>
      <c r="Y770" s="4"/>
      <c r="Z770" s="9"/>
      <c r="AA770" s="4"/>
      <c r="AB770" s="9"/>
      <c r="AC770" s="4"/>
      <c r="AD770" s="9"/>
      <c r="AE770" s="4"/>
      <c r="AF770" s="9"/>
      <c r="AG770" s="4"/>
      <c r="AH770" s="9"/>
      <c r="AI770" s="4"/>
      <c r="AJ770" s="9"/>
      <c r="AM770"/>
      <c r="AP770"/>
    </row>
    <row r="771" spans="1:42" x14ac:dyDescent="0.25">
      <c r="A771" s="4"/>
      <c r="B771" s="9"/>
      <c r="C771" s="4"/>
      <c r="D771" s="9"/>
      <c r="E771" s="4"/>
      <c r="F771" s="9"/>
      <c r="G771" s="4"/>
      <c r="H771" s="9"/>
      <c r="I771" s="4"/>
      <c r="J771" s="9"/>
      <c r="K771" s="4"/>
      <c r="L771" s="9"/>
      <c r="M771" s="4"/>
      <c r="N771" s="9"/>
      <c r="O771" s="4"/>
      <c r="P771" s="9"/>
      <c r="Q771" s="4"/>
      <c r="R771" s="9"/>
      <c r="S771" s="4"/>
      <c r="T771" s="9"/>
      <c r="U771" s="4"/>
      <c r="V771" s="9"/>
      <c r="W771" s="4"/>
      <c r="X771" s="9"/>
      <c r="Y771" s="4"/>
      <c r="Z771" s="9"/>
      <c r="AA771" s="4"/>
      <c r="AB771" s="9"/>
      <c r="AC771" s="4"/>
      <c r="AD771" s="9"/>
      <c r="AE771" s="4"/>
      <c r="AF771" s="9"/>
      <c r="AG771" s="4"/>
      <c r="AH771" s="9"/>
      <c r="AI771" s="4"/>
      <c r="AJ771" s="9"/>
      <c r="AM771"/>
      <c r="AP771"/>
    </row>
    <row r="772" spans="1:42" x14ac:dyDescent="0.25">
      <c r="A772" s="4"/>
      <c r="B772" s="9"/>
      <c r="C772" s="4"/>
      <c r="D772" s="9"/>
      <c r="E772" s="4"/>
      <c r="F772" s="9"/>
      <c r="G772" s="4"/>
      <c r="H772" s="9"/>
      <c r="I772" s="4"/>
      <c r="J772" s="9"/>
      <c r="K772" s="4"/>
      <c r="L772" s="9"/>
      <c r="M772" s="4"/>
      <c r="N772" s="9"/>
      <c r="O772" s="4"/>
      <c r="P772" s="9"/>
      <c r="Q772" s="4"/>
      <c r="R772" s="9"/>
      <c r="S772" s="4"/>
      <c r="T772" s="9"/>
      <c r="U772" s="4"/>
      <c r="V772" s="9"/>
      <c r="W772" s="4"/>
      <c r="X772" s="9"/>
      <c r="Y772" s="4"/>
      <c r="Z772" s="9"/>
      <c r="AA772" s="4"/>
      <c r="AB772" s="9"/>
      <c r="AC772" s="4"/>
      <c r="AD772" s="9"/>
      <c r="AE772" s="4"/>
      <c r="AF772" s="9"/>
      <c r="AG772" s="4"/>
      <c r="AH772" s="9"/>
      <c r="AI772" s="4"/>
      <c r="AJ772" s="9"/>
      <c r="AM772"/>
      <c r="AP772"/>
    </row>
    <row r="773" spans="1:42" x14ac:dyDescent="0.25">
      <c r="A773" s="4"/>
      <c r="B773" s="9"/>
      <c r="C773" s="4"/>
      <c r="D773" s="9"/>
      <c r="E773" s="4"/>
      <c r="F773" s="9"/>
      <c r="G773" s="4"/>
      <c r="H773" s="9"/>
      <c r="I773" s="4"/>
      <c r="J773" s="9"/>
      <c r="K773" s="4"/>
      <c r="L773" s="9"/>
      <c r="M773" s="4"/>
      <c r="N773" s="9"/>
      <c r="O773" s="4"/>
      <c r="P773" s="9"/>
      <c r="Q773" s="4"/>
      <c r="R773" s="9"/>
      <c r="S773" s="4"/>
      <c r="T773" s="9"/>
      <c r="U773" s="4"/>
      <c r="V773" s="9"/>
      <c r="W773" s="4"/>
      <c r="X773" s="9"/>
      <c r="Y773" s="4"/>
      <c r="Z773" s="9"/>
      <c r="AA773" s="4"/>
      <c r="AB773" s="9"/>
      <c r="AC773" s="4"/>
      <c r="AD773" s="9"/>
      <c r="AE773" s="4"/>
      <c r="AF773" s="9"/>
      <c r="AG773" s="4"/>
      <c r="AH773" s="9"/>
      <c r="AI773" s="4"/>
      <c r="AJ773" s="9"/>
      <c r="AM773"/>
      <c r="AP773"/>
    </row>
    <row r="774" spans="1:42" x14ac:dyDescent="0.25">
      <c r="A774" s="4"/>
      <c r="B774" s="9"/>
      <c r="C774" s="4"/>
      <c r="D774" s="9"/>
      <c r="E774" s="4"/>
      <c r="F774" s="9"/>
      <c r="G774" s="4"/>
      <c r="H774" s="9"/>
      <c r="I774" s="4"/>
      <c r="J774" s="9"/>
      <c r="K774" s="4"/>
      <c r="L774" s="9"/>
      <c r="M774" s="4"/>
      <c r="N774" s="9"/>
      <c r="O774" s="4"/>
      <c r="P774" s="9"/>
      <c r="Q774" s="4"/>
      <c r="R774" s="9"/>
      <c r="S774" s="4"/>
      <c r="T774" s="9"/>
      <c r="U774" s="4"/>
      <c r="V774" s="9"/>
      <c r="W774" s="4"/>
      <c r="X774" s="9"/>
      <c r="Y774" s="4"/>
      <c r="Z774" s="9"/>
      <c r="AA774" s="4"/>
      <c r="AB774" s="9"/>
      <c r="AC774" s="4"/>
      <c r="AD774" s="9"/>
      <c r="AE774" s="4"/>
      <c r="AF774" s="9"/>
      <c r="AG774" s="4"/>
      <c r="AH774" s="9"/>
      <c r="AI774" s="4"/>
      <c r="AJ774" s="9"/>
      <c r="AM774"/>
      <c r="AP774"/>
    </row>
    <row r="775" spans="1:42" x14ac:dyDescent="0.25">
      <c r="A775" s="4"/>
      <c r="B775" s="9"/>
      <c r="C775" s="4"/>
      <c r="D775" s="9"/>
      <c r="E775" s="4"/>
      <c r="F775" s="9"/>
      <c r="G775" s="4"/>
      <c r="H775" s="9"/>
      <c r="I775" s="4"/>
      <c r="J775" s="9"/>
      <c r="K775" s="4"/>
      <c r="L775" s="9"/>
      <c r="M775" s="4"/>
      <c r="N775" s="9"/>
      <c r="O775" s="4"/>
      <c r="P775" s="9"/>
      <c r="Q775" s="4"/>
      <c r="R775" s="9"/>
      <c r="S775" s="4"/>
      <c r="T775" s="9"/>
      <c r="U775" s="4"/>
      <c r="V775" s="9"/>
      <c r="W775" s="4"/>
      <c r="X775" s="9"/>
      <c r="Y775" s="4"/>
      <c r="Z775" s="9"/>
      <c r="AA775" s="4"/>
      <c r="AB775" s="9"/>
      <c r="AC775" s="4"/>
      <c r="AD775" s="9"/>
      <c r="AE775" s="4"/>
      <c r="AF775" s="9"/>
      <c r="AG775" s="4"/>
      <c r="AH775" s="9"/>
      <c r="AI775" s="4"/>
      <c r="AJ775" s="9"/>
      <c r="AM775"/>
      <c r="AP775"/>
    </row>
    <row r="776" spans="1:42" x14ac:dyDescent="0.25">
      <c r="A776" s="4"/>
      <c r="B776" s="9"/>
      <c r="C776" s="4"/>
      <c r="D776" s="9"/>
      <c r="E776" s="4"/>
      <c r="F776" s="9"/>
      <c r="G776" s="4"/>
      <c r="H776" s="9"/>
      <c r="I776" s="4"/>
      <c r="J776" s="9"/>
      <c r="K776" s="4"/>
      <c r="L776" s="9"/>
      <c r="M776" s="4"/>
      <c r="N776" s="9"/>
      <c r="O776" s="4"/>
      <c r="P776" s="9"/>
      <c r="Q776" s="4"/>
      <c r="R776" s="9"/>
      <c r="S776" s="4"/>
      <c r="T776" s="9"/>
      <c r="U776" s="4"/>
      <c r="V776" s="9"/>
      <c r="W776" s="4"/>
      <c r="X776" s="9"/>
      <c r="Y776" s="4"/>
      <c r="Z776" s="9"/>
      <c r="AA776" s="4"/>
      <c r="AB776" s="9"/>
      <c r="AC776" s="4"/>
      <c r="AD776" s="9"/>
      <c r="AE776" s="4"/>
      <c r="AF776" s="9"/>
      <c r="AG776" s="4"/>
      <c r="AH776" s="9"/>
      <c r="AI776" s="4"/>
      <c r="AJ776" s="9"/>
      <c r="AM776"/>
      <c r="AP776"/>
    </row>
    <row r="777" spans="1:42" x14ac:dyDescent="0.25">
      <c r="A777" s="4"/>
      <c r="B777" s="9"/>
      <c r="C777" s="4"/>
      <c r="D777" s="9"/>
      <c r="E777" s="4"/>
      <c r="F777" s="9"/>
      <c r="G777" s="4"/>
      <c r="H777" s="9"/>
      <c r="I777" s="4"/>
      <c r="J777" s="9"/>
      <c r="K777" s="4"/>
      <c r="L777" s="9"/>
      <c r="M777" s="4"/>
      <c r="N777" s="9"/>
      <c r="O777" s="4"/>
      <c r="P777" s="9"/>
      <c r="Q777" s="4"/>
      <c r="R777" s="9"/>
      <c r="S777" s="4"/>
      <c r="T777" s="9"/>
      <c r="U777" s="4"/>
      <c r="V777" s="9"/>
      <c r="W777" s="4"/>
      <c r="X777" s="9"/>
      <c r="Y777" s="4"/>
      <c r="Z777" s="9"/>
      <c r="AA777" s="4"/>
      <c r="AB777" s="9"/>
      <c r="AC777" s="4"/>
      <c r="AD777" s="9"/>
      <c r="AE777" s="4"/>
      <c r="AF777" s="9"/>
      <c r="AG777" s="4"/>
      <c r="AH777" s="9"/>
      <c r="AI777" s="4"/>
      <c r="AJ777" s="9"/>
      <c r="AM777"/>
      <c r="AP777"/>
    </row>
    <row r="778" spans="1:42" x14ac:dyDescent="0.25">
      <c r="A778" s="4"/>
      <c r="B778" s="9"/>
      <c r="C778" s="4"/>
      <c r="D778" s="9"/>
      <c r="E778" s="4"/>
      <c r="F778" s="9"/>
      <c r="G778" s="4"/>
      <c r="H778" s="9"/>
      <c r="I778" s="4"/>
      <c r="J778" s="9"/>
      <c r="K778" s="4"/>
      <c r="L778" s="9"/>
      <c r="M778" s="4"/>
      <c r="N778" s="9"/>
      <c r="O778" s="4"/>
      <c r="P778" s="9"/>
      <c r="Q778" s="4"/>
      <c r="R778" s="9"/>
      <c r="S778" s="4"/>
      <c r="T778" s="9"/>
      <c r="U778" s="4"/>
      <c r="V778" s="9"/>
      <c r="W778" s="4"/>
      <c r="X778" s="9"/>
      <c r="Y778" s="4"/>
      <c r="Z778" s="9"/>
      <c r="AA778" s="4"/>
      <c r="AB778" s="9"/>
      <c r="AC778" s="4"/>
      <c r="AD778" s="9"/>
      <c r="AE778" s="4"/>
      <c r="AF778" s="9"/>
      <c r="AG778" s="4"/>
      <c r="AH778" s="9"/>
      <c r="AI778" s="4"/>
      <c r="AJ778" s="9"/>
      <c r="AM778"/>
      <c r="AP778"/>
    </row>
    <row r="779" spans="1:42" x14ac:dyDescent="0.25">
      <c r="A779" s="4"/>
      <c r="B779" s="9"/>
      <c r="C779" s="4"/>
      <c r="D779" s="9"/>
      <c r="E779" s="4"/>
      <c r="F779" s="9"/>
      <c r="G779" s="4"/>
      <c r="H779" s="9"/>
      <c r="I779" s="4"/>
      <c r="J779" s="9"/>
      <c r="K779" s="4"/>
      <c r="L779" s="9"/>
      <c r="M779" s="4"/>
      <c r="N779" s="9"/>
      <c r="O779" s="4"/>
      <c r="P779" s="9"/>
      <c r="Q779" s="4"/>
      <c r="R779" s="9"/>
      <c r="S779" s="4"/>
      <c r="T779" s="9"/>
      <c r="U779" s="4"/>
      <c r="V779" s="9"/>
      <c r="W779" s="4"/>
      <c r="X779" s="9"/>
      <c r="Y779" s="4"/>
      <c r="Z779" s="9"/>
      <c r="AA779" s="4"/>
      <c r="AB779" s="9"/>
      <c r="AC779" s="4"/>
      <c r="AD779" s="9"/>
      <c r="AE779" s="4"/>
      <c r="AF779" s="9"/>
      <c r="AG779" s="4"/>
      <c r="AH779" s="9"/>
      <c r="AI779" s="4"/>
      <c r="AJ779" s="9"/>
      <c r="AM779"/>
      <c r="AP779"/>
    </row>
    <row r="780" spans="1:42" x14ac:dyDescent="0.25">
      <c r="A780" s="4"/>
      <c r="B780" s="9"/>
      <c r="C780" s="4"/>
      <c r="D780" s="9"/>
      <c r="E780" s="4"/>
      <c r="F780" s="9"/>
      <c r="G780" s="4"/>
      <c r="H780" s="9"/>
      <c r="I780" s="4"/>
      <c r="J780" s="9"/>
      <c r="K780" s="4"/>
      <c r="L780" s="9"/>
      <c r="M780" s="4"/>
      <c r="N780" s="9"/>
      <c r="O780" s="4"/>
      <c r="P780" s="9"/>
      <c r="Q780" s="4"/>
      <c r="R780" s="9"/>
      <c r="S780" s="4"/>
      <c r="T780" s="9"/>
      <c r="U780" s="4"/>
      <c r="V780" s="9"/>
      <c r="W780" s="4"/>
      <c r="X780" s="9"/>
      <c r="Y780" s="4"/>
      <c r="Z780" s="9"/>
      <c r="AA780" s="4"/>
      <c r="AB780" s="9"/>
      <c r="AC780" s="4"/>
      <c r="AD780" s="9"/>
      <c r="AE780" s="4"/>
      <c r="AF780" s="9"/>
      <c r="AG780" s="4"/>
      <c r="AH780" s="9"/>
      <c r="AI780" s="4"/>
      <c r="AJ780" s="9"/>
      <c r="AM780"/>
      <c r="AP780"/>
    </row>
    <row r="781" spans="1:42" x14ac:dyDescent="0.25">
      <c r="A781" s="4"/>
      <c r="B781" s="9"/>
      <c r="C781" s="4"/>
      <c r="D781" s="9"/>
      <c r="E781" s="4"/>
      <c r="F781" s="9"/>
      <c r="G781" s="4"/>
      <c r="H781" s="9"/>
      <c r="I781" s="4"/>
      <c r="J781" s="9"/>
      <c r="K781" s="4"/>
      <c r="L781" s="9"/>
      <c r="M781" s="4"/>
      <c r="N781" s="9"/>
      <c r="O781" s="4"/>
      <c r="P781" s="9"/>
      <c r="Q781" s="4"/>
      <c r="R781" s="9"/>
      <c r="S781" s="4"/>
      <c r="T781" s="9"/>
      <c r="U781" s="4"/>
      <c r="V781" s="9"/>
      <c r="W781" s="4"/>
      <c r="X781" s="9"/>
      <c r="Y781" s="4"/>
      <c r="Z781" s="9"/>
      <c r="AA781" s="4"/>
      <c r="AB781" s="9"/>
      <c r="AC781" s="4"/>
      <c r="AD781" s="9"/>
      <c r="AE781" s="4"/>
      <c r="AF781" s="9"/>
      <c r="AG781" s="4"/>
      <c r="AH781" s="9"/>
      <c r="AI781" s="4"/>
      <c r="AJ781" s="9"/>
      <c r="AM781"/>
      <c r="AP781"/>
    </row>
    <row r="782" spans="1:42" x14ac:dyDescent="0.25">
      <c r="A782" s="4"/>
      <c r="B782" s="9"/>
      <c r="C782" s="4"/>
      <c r="D782" s="9"/>
      <c r="E782" s="4"/>
      <c r="F782" s="9"/>
      <c r="G782" s="4"/>
      <c r="H782" s="9"/>
      <c r="I782" s="4"/>
      <c r="J782" s="9"/>
      <c r="K782" s="4"/>
      <c r="L782" s="9"/>
      <c r="M782" s="4"/>
      <c r="N782" s="9"/>
      <c r="O782" s="4"/>
      <c r="P782" s="9"/>
      <c r="Q782" s="4"/>
      <c r="R782" s="9"/>
      <c r="S782" s="4"/>
      <c r="T782" s="9"/>
      <c r="U782" s="4"/>
      <c r="V782" s="9"/>
      <c r="W782" s="4"/>
      <c r="X782" s="9"/>
      <c r="Y782" s="4"/>
      <c r="Z782" s="9"/>
      <c r="AA782" s="4"/>
      <c r="AB782" s="9"/>
      <c r="AC782" s="4"/>
      <c r="AD782" s="9"/>
      <c r="AE782" s="4"/>
      <c r="AF782" s="9"/>
      <c r="AG782" s="4"/>
      <c r="AH782" s="9"/>
      <c r="AI782" s="4"/>
      <c r="AJ782" s="9"/>
      <c r="AM782"/>
      <c r="AP782"/>
    </row>
    <row r="783" spans="1:42" x14ac:dyDescent="0.25">
      <c r="A783" s="4"/>
      <c r="B783" s="9"/>
      <c r="C783" s="4"/>
      <c r="D783" s="9"/>
      <c r="E783" s="4"/>
      <c r="F783" s="9"/>
      <c r="G783" s="4"/>
      <c r="H783" s="9"/>
      <c r="I783" s="4"/>
      <c r="J783" s="9"/>
      <c r="K783" s="4"/>
      <c r="L783" s="9"/>
      <c r="M783" s="4"/>
      <c r="N783" s="9"/>
      <c r="O783" s="4"/>
      <c r="P783" s="9"/>
      <c r="Q783" s="4"/>
      <c r="R783" s="9"/>
      <c r="S783" s="4"/>
      <c r="T783" s="9"/>
      <c r="U783" s="4"/>
      <c r="V783" s="9"/>
      <c r="W783" s="4"/>
      <c r="X783" s="9"/>
      <c r="Y783" s="4"/>
      <c r="Z783" s="9"/>
      <c r="AA783" s="4"/>
      <c r="AB783" s="9"/>
      <c r="AC783" s="4"/>
      <c r="AD783" s="9"/>
      <c r="AE783" s="4"/>
      <c r="AF783" s="9"/>
      <c r="AG783" s="4"/>
      <c r="AH783" s="9"/>
      <c r="AI783" s="4"/>
      <c r="AJ783" s="9"/>
      <c r="AM783"/>
      <c r="AP783"/>
    </row>
    <row r="784" spans="1:42" x14ac:dyDescent="0.25">
      <c r="A784" s="4"/>
      <c r="B784" s="9"/>
      <c r="C784" s="4"/>
      <c r="D784" s="9"/>
      <c r="E784" s="4"/>
      <c r="F784" s="9"/>
      <c r="G784" s="4"/>
      <c r="H784" s="9"/>
      <c r="I784" s="4"/>
      <c r="J784" s="9"/>
      <c r="K784" s="4"/>
      <c r="L784" s="9"/>
      <c r="M784" s="4"/>
      <c r="N784" s="9"/>
      <c r="O784" s="4"/>
      <c r="P784" s="9"/>
      <c r="Q784" s="4"/>
      <c r="R784" s="9"/>
      <c r="S784" s="4"/>
      <c r="T784" s="9"/>
      <c r="U784" s="4"/>
      <c r="V784" s="9"/>
      <c r="W784" s="4"/>
      <c r="X784" s="9"/>
      <c r="Y784" s="4"/>
      <c r="Z784" s="9"/>
      <c r="AA784" s="4"/>
      <c r="AB784" s="9"/>
      <c r="AC784" s="4"/>
      <c r="AD784" s="9"/>
      <c r="AE784" s="4"/>
      <c r="AF784" s="9"/>
      <c r="AG784" s="4"/>
      <c r="AH784" s="9"/>
      <c r="AI784" s="4"/>
      <c r="AJ784" s="9"/>
      <c r="AM784"/>
      <c r="AP784"/>
    </row>
    <row r="785" spans="1:42" x14ac:dyDescent="0.25">
      <c r="A785" s="4"/>
      <c r="B785" s="9"/>
      <c r="C785" s="4"/>
      <c r="D785" s="9"/>
      <c r="E785" s="4"/>
      <c r="F785" s="9"/>
      <c r="G785" s="4"/>
      <c r="H785" s="9"/>
      <c r="I785" s="4"/>
      <c r="J785" s="9"/>
      <c r="K785" s="4"/>
      <c r="L785" s="9"/>
      <c r="M785" s="4"/>
      <c r="N785" s="9"/>
      <c r="O785" s="4"/>
      <c r="P785" s="9"/>
      <c r="Q785" s="4"/>
      <c r="R785" s="9"/>
      <c r="S785" s="4"/>
      <c r="T785" s="9"/>
      <c r="U785" s="4"/>
      <c r="V785" s="9"/>
      <c r="W785" s="4"/>
      <c r="X785" s="9"/>
      <c r="Y785" s="4"/>
      <c r="Z785" s="9"/>
      <c r="AA785" s="4"/>
      <c r="AB785" s="9"/>
      <c r="AC785" s="4"/>
      <c r="AD785" s="9"/>
      <c r="AE785" s="4"/>
      <c r="AF785" s="9"/>
      <c r="AG785" s="4"/>
      <c r="AH785" s="9"/>
      <c r="AI785" s="4"/>
      <c r="AJ785" s="9"/>
      <c r="AM785"/>
      <c r="AP785"/>
    </row>
    <row r="786" spans="1:42" x14ac:dyDescent="0.25">
      <c r="A786" s="4"/>
      <c r="B786" s="9"/>
      <c r="C786" s="4"/>
      <c r="D786" s="9"/>
      <c r="E786" s="4"/>
      <c r="F786" s="9"/>
      <c r="G786" s="4"/>
      <c r="H786" s="9"/>
      <c r="I786" s="4"/>
      <c r="J786" s="9"/>
      <c r="K786" s="4"/>
      <c r="L786" s="9"/>
      <c r="M786" s="4"/>
      <c r="N786" s="9"/>
      <c r="O786" s="4"/>
      <c r="P786" s="9"/>
      <c r="Q786" s="4"/>
      <c r="R786" s="9"/>
      <c r="S786" s="4"/>
      <c r="T786" s="9"/>
      <c r="U786" s="4"/>
      <c r="V786" s="9"/>
      <c r="W786" s="4"/>
      <c r="X786" s="9"/>
      <c r="Y786" s="4"/>
      <c r="Z786" s="9"/>
      <c r="AA786" s="4"/>
      <c r="AB786" s="9"/>
      <c r="AC786" s="4"/>
      <c r="AD786" s="9"/>
      <c r="AE786" s="4"/>
      <c r="AF786" s="9"/>
      <c r="AG786" s="4"/>
      <c r="AH786" s="9"/>
      <c r="AI786" s="4"/>
      <c r="AJ786" s="9"/>
      <c r="AM786"/>
      <c r="AP786"/>
    </row>
    <row r="787" spans="1:42" x14ac:dyDescent="0.25">
      <c r="A787" s="4"/>
      <c r="B787" s="9"/>
      <c r="C787" s="4"/>
      <c r="D787" s="9"/>
      <c r="E787" s="4"/>
      <c r="F787" s="9"/>
      <c r="G787" s="4"/>
      <c r="H787" s="9"/>
      <c r="I787" s="4"/>
      <c r="J787" s="9"/>
      <c r="K787" s="4"/>
      <c r="L787" s="9"/>
      <c r="M787" s="4"/>
      <c r="N787" s="9"/>
      <c r="O787" s="4"/>
      <c r="P787" s="9"/>
      <c r="Q787" s="4"/>
      <c r="R787" s="9"/>
      <c r="S787" s="4"/>
      <c r="T787" s="9"/>
      <c r="U787" s="4"/>
      <c r="V787" s="9"/>
      <c r="W787" s="4"/>
      <c r="X787" s="9"/>
      <c r="Y787" s="4"/>
      <c r="Z787" s="9"/>
      <c r="AA787" s="4"/>
      <c r="AB787" s="9"/>
      <c r="AC787" s="4"/>
      <c r="AD787" s="9"/>
      <c r="AE787" s="4"/>
      <c r="AF787" s="9"/>
      <c r="AG787" s="4"/>
      <c r="AH787" s="9"/>
      <c r="AI787" s="4"/>
      <c r="AJ787" s="9"/>
      <c r="AM787"/>
      <c r="AP787"/>
    </row>
    <row r="788" spans="1:42" x14ac:dyDescent="0.25">
      <c r="A788" s="4"/>
      <c r="B788" s="9"/>
      <c r="C788" s="4"/>
      <c r="D788" s="9"/>
      <c r="E788" s="4"/>
      <c r="F788" s="9"/>
      <c r="G788" s="4"/>
      <c r="H788" s="9"/>
      <c r="I788" s="4"/>
      <c r="J788" s="9"/>
      <c r="K788" s="4"/>
      <c r="L788" s="9"/>
      <c r="M788" s="4"/>
      <c r="N788" s="9"/>
      <c r="O788" s="4"/>
      <c r="P788" s="9"/>
      <c r="Q788" s="4"/>
      <c r="R788" s="9"/>
      <c r="S788" s="4"/>
      <c r="T788" s="9"/>
      <c r="U788" s="4"/>
      <c r="V788" s="9"/>
      <c r="W788" s="4"/>
      <c r="X788" s="9"/>
      <c r="Y788" s="4"/>
      <c r="Z788" s="9"/>
      <c r="AA788" s="4"/>
      <c r="AB788" s="9"/>
      <c r="AC788" s="4"/>
      <c r="AD788" s="9"/>
      <c r="AE788" s="4"/>
      <c r="AF788" s="9"/>
      <c r="AG788" s="4"/>
      <c r="AH788" s="9"/>
      <c r="AI788" s="4"/>
      <c r="AJ788" s="9"/>
      <c r="AM788"/>
      <c r="AP788"/>
    </row>
    <row r="789" spans="1:42" x14ac:dyDescent="0.25">
      <c r="A789" s="4"/>
      <c r="B789" s="9"/>
      <c r="C789" s="4"/>
      <c r="D789" s="9"/>
      <c r="E789" s="4"/>
      <c r="F789" s="9"/>
      <c r="G789" s="4"/>
      <c r="H789" s="9"/>
      <c r="I789" s="4"/>
      <c r="J789" s="9"/>
      <c r="K789" s="4"/>
      <c r="L789" s="9"/>
      <c r="M789" s="4"/>
      <c r="N789" s="9"/>
      <c r="O789" s="4"/>
      <c r="P789" s="9"/>
      <c r="Q789" s="4"/>
      <c r="R789" s="9"/>
      <c r="S789" s="4"/>
      <c r="T789" s="9"/>
      <c r="U789" s="4"/>
      <c r="V789" s="9"/>
      <c r="W789" s="4"/>
      <c r="X789" s="9"/>
      <c r="Y789" s="4"/>
      <c r="Z789" s="9"/>
      <c r="AA789" s="4"/>
      <c r="AB789" s="9"/>
      <c r="AC789" s="4"/>
      <c r="AD789" s="9"/>
      <c r="AE789" s="4"/>
      <c r="AF789" s="9"/>
      <c r="AG789" s="4"/>
      <c r="AH789" s="9"/>
      <c r="AI789" s="4"/>
      <c r="AJ789" s="9"/>
      <c r="AM789"/>
      <c r="AP789"/>
    </row>
    <row r="790" spans="1:42" x14ac:dyDescent="0.25">
      <c r="A790" s="4"/>
      <c r="B790" s="9"/>
      <c r="C790" s="4"/>
      <c r="D790" s="9"/>
      <c r="E790" s="4"/>
      <c r="F790" s="9"/>
      <c r="G790" s="4"/>
      <c r="H790" s="9"/>
      <c r="I790" s="4"/>
      <c r="J790" s="9"/>
      <c r="K790" s="4"/>
      <c r="L790" s="9"/>
      <c r="M790" s="4"/>
      <c r="N790" s="9"/>
      <c r="O790" s="4"/>
      <c r="P790" s="9"/>
      <c r="Q790" s="4"/>
      <c r="R790" s="9"/>
      <c r="S790" s="4"/>
      <c r="T790" s="9"/>
      <c r="U790" s="4"/>
      <c r="V790" s="9"/>
      <c r="W790" s="4"/>
      <c r="X790" s="9"/>
      <c r="Y790" s="4"/>
      <c r="Z790" s="9"/>
      <c r="AA790" s="4"/>
      <c r="AB790" s="9"/>
      <c r="AC790" s="4"/>
      <c r="AD790" s="9"/>
      <c r="AE790" s="4"/>
      <c r="AF790" s="9"/>
      <c r="AG790" s="4"/>
      <c r="AH790" s="9"/>
      <c r="AI790" s="4"/>
      <c r="AJ790" s="9"/>
      <c r="AM790"/>
      <c r="AP790"/>
    </row>
    <row r="791" spans="1:42" x14ac:dyDescent="0.25">
      <c r="A791" s="4"/>
      <c r="B791" s="9"/>
      <c r="C791" s="4"/>
      <c r="D791" s="9"/>
      <c r="E791" s="4"/>
      <c r="F791" s="9"/>
      <c r="G791" s="4"/>
      <c r="H791" s="9"/>
      <c r="I791" s="4"/>
      <c r="J791" s="9"/>
      <c r="K791" s="4"/>
      <c r="L791" s="9"/>
      <c r="M791" s="4"/>
      <c r="N791" s="9"/>
      <c r="O791" s="4"/>
      <c r="P791" s="9"/>
      <c r="Q791" s="4"/>
      <c r="R791" s="9"/>
      <c r="S791" s="4"/>
      <c r="T791" s="9"/>
      <c r="U791" s="4"/>
      <c r="V791" s="9"/>
      <c r="W791" s="4"/>
      <c r="X791" s="9"/>
      <c r="Y791" s="4"/>
      <c r="Z791" s="9"/>
      <c r="AA791" s="4"/>
      <c r="AB791" s="9"/>
      <c r="AC791" s="4"/>
      <c r="AD791" s="9"/>
      <c r="AE791" s="4"/>
      <c r="AF791" s="9"/>
      <c r="AG791" s="4"/>
      <c r="AH791" s="9"/>
      <c r="AI791" s="4"/>
      <c r="AJ791" s="9"/>
      <c r="AM791"/>
      <c r="AP791"/>
    </row>
    <row r="792" spans="1:42" x14ac:dyDescent="0.25">
      <c r="A792" s="4"/>
      <c r="B792" s="9"/>
      <c r="C792" s="4"/>
      <c r="D792" s="9"/>
      <c r="E792" s="4"/>
      <c r="F792" s="9"/>
      <c r="G792" s="4"/>
      <c r="H792" s="9"/>
      <c r="I792" s="4"/>
      <c r="J792" s="9"/>
      <c r="K792" s="4"/>
      <c r="L792" s="9"/>
      <c r="M792" s="4"/>
      <c r="N792" s="9"/>
      <c r="O792" s="4"/>
      <c r="P792" s="9"/>
      <c r="Q792" s="4"/>
      <c r="R792" s="9"/>
      <c r="S792" s="4"/>
      <c r="T792" s="9"/>
      <c r="U792" s="4"/>
      <c r="V792" s="9"/>
      <c r="W792" s="4"/>
      <c r="X792" s="9"/>
      <c r="Y792" s="4"/>
      <c r="Z792" s="9"/>
      <c r="AA792" s="4"/>
      <c r="AB792" s="9"/>
      <c r="AC792" s="4"/>
      <c r="AD792" s="9"/>
      <c r="AE792" s="4"/>
      <c r="AF792" s="9"/>
      <c r="AG792" s="4"/>
      <c r="AH792" s="9"/>
      <c r="AI792" s="4"/>
      <c r="AJ792" s="9"/>
      <c r="AM792"/>
      <c r="AP792"/>
    </row>
    <row r="793" spans="1:42" x14ac:dyDescent="0.25">
      <c r="A793" s="4"/>
      <c r="B793" s="9"/>
      <c r="C793" s="4"/>
      <c r="D793" s="9"/>
      <c r="E793" s="4"/>
      <c r="F793" s="9"/>
      <c r="G793" s="4"/>
      <c r="H793" s="9"/>
      <c r="I793" s="4"/>
      <c r="J793" s="9"/>
      <c r="K793" s="4"/>
      <c r="L793" s="9"/>
      <c r="M793" s="4"/>
      <c r="N793" s="9"/>
      <c r="O793" s="4"/>
      <c r="P793" s="9"/>
      <c r="Q793" s="4"/>
      <c r="R793" s="9"/>
      <c r="S793" s="4"/>
      <c r="T793" s="9"/>
      <c r="U793" s="4"/>
      <c r="V793" s="9"/>
      <c r="W793" s="4"/>
      <c r="X793" s="9"/>
      <c r="Y793" s="4"/>
      <c r="Z793" s="9"/>
      <c r="AA793" s="4"/>
      <c r="AB793" s="9"/>
      <c r="AC793" s="4"/>
      <c r="AD793" s="9"/>
      <c r="AE793" s="4"/>
      <c r="AF793" s="9"/>
      <c r="AG793" s="4"/>
      <c r="AH793" s="9"/>
      <c r="AI793" s="4"/>
      <c r="AJ793" s="9"/>
      <c r="AM793"/>
      <c r="AP793"/>
    </row>
    <row r="794" spans="1:42" x14ac:dyDescent="0.25">
      <c r="A794" s="4"/>
      <c r="B794" s="9"/>
      <c r="C794" s="4"/>
      <c r="D794" s="9"/>
      <c r="E794" s="4"/>
      <c r="F794" s="9"/>
      <c r="G794" s="4"/>
      <c r="H794" s="9"/>
      <c r="I794" s="4"/>
      <c r="J794" s="9"/>
      <c r="K794" s="4"/>
      <c r="L794" s="9"/>
      <c r="M794" s="4"/>
      <c r="N794" s="9"/>
      <c r="O794" s="4"/>
      <c r="P794" s="9"/>
      <c r="Q794" s="4"/>
      <c r="R794" s="9"/>
      <c r="S794" s="4"/>
      <c r="T794" s="9"/>
      <c r="U794" s="4"/>
      <c r="V794" s="9"/>
      <c r="W794" s="4"/>
      <c r="X794" s="9"/>
      <c r="Y794" s="4"/>
      <c r="Z794" s="9"/>
      <c r="AA794" s="4"/>
      <c r="AB794" s="9"/>
      <c r="AC794" s="4"/>
      <c r="AD794" s="9"/>
      <c r="AE794" s="4"/>
      <c r="AF794" s="9"/>
      <c r="AG794" s="4"/>
      <c r="AH794" s="9"/>
      <c r="AI794" s="4"/>
      <c r="AJ794" s="9"/>
      <c r="AM794"/>
      <c r="AP794"/>
    </row>
    <row r="795" spans="1:42" x14ac:dyDescent="0.25">
      <c r="A795" s="4"/>
      <c r="B795" s="9"/>
      <c r="C795" s="4"/>
      <c r="D795" s="9"/>
      <c r="E795" s="4"/>
      <c r="F795" s="9"/>
      <c r="G795" s="4"/>
      <c r="H795" s="9"/>
      <c r="I795" s="4"/>
      <c r="J795" s="9"/>
      <c r="K795" s="4"/>
      <c r="L795" s="9"/>
      <c r="M795" s="4"/>
      <c r="N795" s="9"/>
      <c r="O795" s="4"/>
      <c r="P795" s="9"/>
      <c r="Q795" s="4"/>
      <c r="R795" s="9"/>
      <c r="S795" s="4"/>
      <c r="T795" s="9"/>
      <c r="U795" s="4"/>
      <c r="V795" s="9"/>
      <c r="W795" s="4"/>
      <c r="X795" s="9"/>
      <c r="Y795" s="4"/>
      <c r="Z795" s="9"/>
      <c r="AA795" s="4"/>
      <c r="AB795" s="9"/>
      <c r="AC795" s="4"/>
      <c r="AD795" s="9"/>
      <c r="AE795" s="4"/>
      <c r="AF795" s="9"/>
      <c r="AG795" s="4"/>
      <c r="AH795" s="9"/>
      <c r="AI795" s="4"/>
      <c r="AJ795" s="9"/>
      <c r="AM795"/>
      <c r="AP795"/>
    </row>
    <row r="796" spans="1:42" x14ac:dyDescent="0.25">
      <c r="A796" s="4"/>
      <c r="B796" s="9"/>
      <c r="C796" s="4"/>
      <c r="D796" s="9"/>
      <c r="E796" s="4"/>
      <c r="F796" s="9"/>
      <c r="G796" s="4"/>
      <c r="H796" s="9"/>
      <c r="I796" s="4"/>
      <c r="J796" s="9"/>
      <c r="K796" s="4"/>
      <c r="L796" s="9"/>
      <c r="M796" s="4"/>
      <c r="N796" s="9"/>
      <c r="O796" s="4"/>
      <c r="P796" s="9"/>
      <c r="Q796" s="4"/>
      <c r="R796" s="9"/>
      <c r="S796" s="4"/>
      <c r="T796" s="9"/>
      <c r="U796" s="4"/>
      <c r="V796" s="9"/>
      <c r="W796" s="4"/>
      <c r="X796" s="9"/>
      <c r="Y796" s="4"/>
      <c r="Z796" s="9"/>
      <c r="AA796" s="4"/>
      <c r="AB796" s="9"/>
      <c r="AC796" s="4"/>
      <c r="AD796" s="9"/>
      <c r="AE796" s="4"/>
      <c r="AF796" s="9"/>
      <c r="AG796" s="4"/>
      <c r="AH796" s="9"/>
      <c r="AI796" s="4"/>
      <c r="AJ796" s="9"/>
      <c r="AM796"/>
      <c r="AP796"/>
    </row>
    <row r="797" spans="1:42" x14ac:dyDescent="0.25">
      <c r="A797" s="4"/>
      <c r="B797" s="9"/>
      <c r="C797" s="4"/>
      <c r="D797" s="9"/>
      <c r="E797" s="4"/>
      <c r="F797" s="9"/>
      <c r="G797" s="4"/>
      <c r="H797" s="9"/>
      <c r="I797" s="4"/>
      <c r="J797" s="9"/>
      <c r="K797" s="4"/>
      <c r="L797" s="9"/>
      <c r="M797" s="4"/>
      <c r="N797" s="9"/>
      <c r="O797" s="4"/>
      <c r="P797" s="9"/>
      <c r="Q797" s="4"/>
      <c r="R797" s="9"/>
      <c r="S797" s="4"/>
      <c r="T797" s="9"/>
      <c r="U797" s="4"/>
      <c r="V797" s="9"/>
      <c r="W797" s="4"/>
      <c r="X797" s="9"/>
      <c r="Y797" s="4"/>
      <c r="Z797" s="9"/>
      <c r="AA797" s="4"/>
      <c r="AB797" s="9"/>
      <c r="AC797" s="4"/>
      <c r="AD797" s="9"/>
      <c r="AE797" s="4"/>
      <c r="AF797" s="9"/>
      <c r="AG797" s="4"/>
      <c r="AH797" s="9"/>
      <c r="AI797" s="4"/>
      <c r="AJ797" s="9"/>
      <c r="AM797"/>
      <c r="AP797"/>
    </row>
    <row r="798" spans="1:42" x14ac:dyDescent="0.25">
      <c r="A798" s="4"/>
      <c r="B798" s="9"/>
      <c r="C798" s="4"/>
      <c r="D798" s="9"/>
      <c r="E798" s="4"/>
      <c r="F798" s="9"/>
      <c r="G798" s="4"/>
      <c r="H798" s="9"/>
      <c r="I798" s="4"/>
      <c r="J798" s="9"/>
      <c r="K798" s="4"/>
      <c r="L798" s="9"/>
      <c r="M798" s="4"/>
      <c r="N798" s="9"/>
      <c r="O798" s="4"/>
      <c r="P798" s="9"/>
      <c r="Q798" s="4"/>
      <c r="R798" s="9"/>
      <c r="S798" s="4"/>
      <c r="T798" s="9"/>
      <c r="U798" s="4"/>
      <c r="V798" s="9"/>
      <c r="W798" s="4"/>
      <c r="X798" s="9"/>
      <c r="Y798" s="4"/>
      <c r="Z798" s="9"/>
      <c r="AA798" s="4"/>
      <c r="AB798" s="9"/>
      <c r="AC798" s="4"/>
      <c r="AD798" s="9"/>
      <c r="AE798" s="4"/>
      <c r="AF798" s="9"/>
      <c r="AG798" s="4"/>
      <c r="AH798" s="9"/>
      <c r="AI798" s="4"/>
      <c r="AJ798" s="9"/>
      <c r="AM798"/>
      <c r="AP798"/>
    </row>
    <row r="799" spans="1:42" x14ac:dyDescent="0.25">
      <c r="A799" s="4"/>
      <c r="B799" s="9"/>
      <c r="C799" s="4"/>
      <c r="D799" s="9"/>
      <c r="E799" s="4"/>
      <c r="F799" s="9"/>
      <c r="G799" s="4"/>
      <c r="H799" s="9"/>
      <c r="I799" s="4"/>
      <c r="J799" s="9"/>
      <c r="K799" s="4"/>
      <c r="L799" s="9"/>
      <c r="M799" s="4"/>
      <c r="N799" s="9"/>
      <c r="O799" s="4"/>
      <c r="P799" s="9"/>
      <c r="Q799" s="4"/>
      <c r="R799" s="9"/>
      <c r="S799" s="4"/>
      <c r="T799" s="9"/>
      <c r="U799" s="4"/>
      <c r="V799" s="9"/>
      <c r="W799" s="4"/>
      <c r="X799" s="9"/>
      <c r="Y799" s="4"/>
      <c r="Z799" s="9"/>
      <c r="AA799" s="4"/>
      <c r="AB799" s="9"/>
      <c r="AC799" s="4"/>
      <c r="AD799" s="9"/>
      <c r="AE799" s="4"/>
      <c r="AF799" s="9"/>
      <c r="AG799" s="4"/>
      <c r="AH799" s="9"/>
      <c r="AI799" s="4"/>
      <c r="AJ799" s="9"/>
      <c r="AM799"/>
      <c r="AP799"/>
    </row>
    <row r="800" spans="1:42" x14ac:dyDescent="0.25">
      <c r="A800" s="4"/>
      <c r="B800" s="9"/>
      <c r="C800" s="4"/>
      <c r="D800" s="9"/>
      <c r="E800" s="4"/>
      <c r="F800" s="9"/>
      <c r="G800" s="4"/>
      <c r="H800" s="9"/>
      <c r="I800" s="4"/>
      <c r="J800" s="9"/>
      <c r="K800" s="4"/>
      <c r="L800" s="9"/>
      <c r="M800" s="4"/>
      <c r="N800" s="9"/>
      <c r="O800" s="4"/>
      <c r="P800" s="9"/>
      <c r="Q800" s="4"/>
      <c r="R800" s="9"/>
      <c r="S800" s="4"/>
      <c r="T800" s="9"/>
      <c r="U800" s="4"/>
      <c r="V800" s="9"/>
      <c r="W800" s="4"/>
      <c r="X800" s="9"/>
      <c r="Y800" s="4"/>
      <c r="Z800" s="9"/>
      <c r="AA800" s="4"/>
      <c r="AB800" s="9"/>
      <c r="AC800" s="4"/>
      <c r="AD800" s="9"/>
      <c r="AE800" s="4"/>
      <c r="AF800" s="9"/>
      <c r="AG800" s="4"/>
      <c r="AH800" s="9"/>
      <c r="AI800" s="4"/>
      <c r="AJ800" s="9"/>
      <c r="AM800"/>
      <c r="AP800"/>
    </row>
    <row r="801" spans="1:42" x14ac:dyDescent="0.25">
      <c r="A801" s="4"/>
      <c r="B801" s="9"/>
      <c r="C801" s="4"/>
      <c r="D801" s="9"/>
      <c r="E801" s="4"/>
      <c r="F801" s="9"/>
      <c r="G801" s="4"/>
      <c r="H801" s="9"/>
      <c r="I801" s="4"/>
      <c r="J801" s="9"/>
      <c r="K801" s="4"/>
      <c r="L801" s="9"/>
      <c r="M801" s="4"/>
      <c r="N801" s="9"/>
      <c r="O801" s="4"/>
      <c r="P801" s="9"/>
      <c r="Q801" s="4"/>
      <c r="R801" s="9"/>
      <c r="S801" s="4"/>
      <c r="T801" s="9"/>
      <c r="U801" s="4"/>
      <c r="V801" s="9"/>
      <c r="W801" s="4"/>
      <c r="X801" s="9"/>
      <c r="Y801" s="4"/>
      <c r="Z801" s="9"/>
      <c r="AA801" s="4"/>
      <c r="AB801" s="9"/>
      <c r="AC801" s="4"/>
      <c r="AD801" s="9"/>
      <c r="AE801" s="4"/>
      <c r="AF801" s="9"/>
      <c r="AG801" s="4"/>
      <c r="AH801" s="9"/>
      <c r="AI801" s="4"/>
      <c r="AJ801" s="9"/>
      <c r="AM801"/>
      <c r="AP801"/>
    </row>
    <row r="802" spans="1:42" x14ac:dyDescent="0.25">
      <c r="A802" s="4"/>
      <c r="B802" s="9"/>
      <c r="C802" s="4"/>
      <c r="D802" s="9"/>
      <c r="E802" s="4"/>
      <c r="F802" s="9"/>
      <c r="G802" s="4"/>
      <c r="H802" s="9"/>
      <c r="I802" s="4"/>
      <c r="J802" s="9"/>
      <c r="K802" s="4"/>
      <c r="L802" s="9"/>
      <c r="M802" s="4"/>
      <c r="N802" s="9"/>
      <c r="O802" s="4"/>
      <c r="P802" s="9"/>
      <c r="Q802" s="4"/>
      <c r="R802" s="9"/>
      <c r="S802" s="4"/>
      <c r="T802" s="9"/>
      <c r="U802" s="4"/>
      <c r="V802" s="9"/>
      <c r="W802" s="4"/>
      <c r="X802" s="9"/>
      <c r="Y802" s="4"/>
      <c r="Z802" s="9"/>
      <c r="AA802" s="4"/>
      <c r="AB802" s="9"/>
      <c r="AC802" s="4"/>
      <c r="AD802" s="9"/>
      <c r="AE802" s="4"/>
      <c r="AF802" s="9"/>
      <c r="AG802" s="4"/>
      <c r="AH802" s="9"/>
      <c r="AI802" s="4"/>
      <c r="AJ802" s="9"/>
      <c r="AM802"/>
      <c r="AP802"/>
    </row>
    <row r="803" spans="1:42" x14ac:dyDescent="0.25">
      <c r="A803" s="4"/>
      <c r="B803" s="9"/>
      <c r="C803" s="4"/>
      <c r="D803" s="9"/>
      <c r="E803" s="4"/>
      <c r="F803" s="9"/>
      <c r="G803" s="4"/>
      <c r="H803" s="9"/>
      <c r="I803" s="4"/>
      <c r="J803" s="9"/>
      <c r="K803" s="4"/>
      <c r="L803" s="9"/>
      <c r="M803" s="4"/>
      <c r="N803" s="9"/>
      <c r="O803" s="4"/>
      <c r="P803" s="9"/>
      <c r="Q803" s="4"/>
      <c r="R803" s="9"/>
      <c r="S803" s="4"/>
      <c r="T803" s="9"/>
      <c r="U803" s="4"/>
      <c r="V803" s="9"/>
      <c r="W803" s="4"/>
      <c r="X803" s="9"/>
      <c r="Y803" s="4"/>
      <c r="Z803" s="9"/>
      <c r="AA803" s="4"/>
      <c r="AB803" s="9"/>
      <c r="AC803" s="4"/>
      <c r="AD803" s="9"/>
      <c r="AE803" s="4"/>
      <c r="AF803" s="9"/>
      <c r="AG803" s="4"/>
      <c r="AH803" s="9"/>
      <c r="AI803" s="4"/>
      <c r="AJ803" s="9"/>
      <c r="AM803"/>
      <c r="AP803"/>
    </row>
    <row r="804" spans="1:42" x14ac:dyDescent="0.25">
      <c r="A804" s="4"/>
      <c r="B804" s="9"/>
      <c r="C804" s="4"/>
      <c r="D804" s="9"/>
      <c r="E804" s="4"/>
      <c r="F804" s="9"/>
      <c r="G804" s="4"/>
      <c r="H804" s="9"/>
      <c r="I804" s="4"/>
      <c r="J804" s="9"/>
      <c r="K804" s="4"/>
      <c r="L804" s="9"/>
      <c r="M804" s="4"/>
      <c r="N804" s="9"/>
      <c r="O804" s="4"/>
      <c r="P804" s="9"/>
      <c r="Q804" s="4"/>
      <c r="R804" s="9"/>
      <c r="S804" s="4"/>
      <c r="T804" s="9"/>
      <c r="U804" s="4"/>
      <c r="V804" s="9"/>
      <c r="W804" s="4"/>
      <c r="X804" s="9"/>
      <c r="Y804" s="4"/>
      <c r="Z804" s="9"/>
      <c r="AA804" s="4"/>
      <c r="AB804" s="9"/>
      <c r="AC804" s="4"/>
      <c r="AD804" s="9"/>
      <c r="AE804" s="4"/>
      <c r="AF804" s="9"/>
      <c r="AG804" s="4"/>
      <c r="AH804" s="9"/>
      <c r="AI804" s="4"/>
      <c r="AJ804" s="9"/>
      <c r="AM804"/>
      <c r="AP804"/>
    </row>
    <row r="805" spans="1:42" x14ac:dyDescent="0.25">
      <c r="A805" s="4"/>
      <c r="B805" s="9"/>
      <c r="C805" s="4"/>
      <c r="D805" s="9"/>
      <c r="E805" s="4"/>
      <c r="F805" s="9"/>
      <c r="G805" s="4"/>
      <c r="H805" s="9"/>
      <c r="I805" s="4"/>
      <c r="J805" s="9"/>
      <c r="K805" s="4"/>
      <c r="L805" s="9"/>
      <c r="M805" s="4"/>
      <c r="N805" s="9"/>
      <c r="O805" s="4"/>
      <c r="P805" s="9"/>
      <c r="Q805" s="4"/>
      <c r="R805" s="9"/>
      <c r="S805" s="4"/>
      <c r="T805" s="9"/>
      <c r="U805" s="4"/>
      <c r="V805" s="9"/>
      <c r="W805" s="4"/>
      <c r="X805" s="9"/>
      <c r="Y805" s="4"/>
      <c r="Z805" s="9"/>
      <c r="AA805" s="4"/>
      <c r="AB805" s="9"/>
      <c r="AC805" s="4"/>
      <c r="AD805" s="9"/>
      <c r="AE805" s="4"/>
      <c r="AF805" s="9"/>
      <c r="AG805" s="4"/>
      <c r="AH805" s="9"/>
      <c r="AI805" s="4"/>
      <c r="AJ805" s="9"/>
      <c r="AM805"/>
      <c r="AP805"/>
    </row>
    <row r="806" spans="1:42" x14ac:dyDescent="0.25">
      <c r="A806" s="4"/>
      <c r="B806" s="9"/>
      <c r="C806" s="4"/>
      <c r="D806" s="9"/>
      <c r="E806" s="4"/>
      <c r="F806" s="9"/>
      <c r="G806" s="4"/>
      <c r="H806" s="9"/>
      <c r="I806" s="4"/>
      <c r="J806" s="9"/>
      <c r="K806" s="4"/>
      <c r="L806" s="9"/>
      <c r="M806" s="4"/>
      <c r="N806" s="9"/>
      <c r="O806" s="4"/>
      <c r="P806" s="9"/>
      <c r="Q806" s="4"/>
      <c r="R806" s="9"/>
      <c r="S806" s="4"/>
      <c r="T806" s="9"/>
      <c r="U806" s="4"/>
      <c r="V806" s="9"/>
      <c r="W806" s="4"/>
      <c r="X806" s="9"/>
      <c r="Y806" s="4"/>
      <c r="Z806" s="9"/>
      <c r="AA806" s="4"/>
      <c r="AB806" s="9"/>
      <c r="AC806" s="4"/>
      <c r="AD806" s="9"/>
      <c r="AE806" s="4"/>
      <c r="AF806" s="9"/>
      <c r="AG806" s="4"/>
      <c r="AH806" s="9"/>
      <c r="AI806" s="4"/>
      <c r="AJ806" s="9"/>
      <c r="AM806"/>
      <c r="AP806"/>
    </row>
    <row r="807" spans="1:42" x14ac:dyDescent="0.25">
      <c r="A807" s="4"/>
      <c r="B807" s="9"/>
      <c r="C807" s="4"/>
      <c r="D807" s="9"/>
      <c r="E807" s="4"/>
      <c r="F807" s="9"/>
      <c r="G807" s="4"/>
      <c r="H807" s="9"/>
      <c r="I807" s="4"/>
      <c r="J807" s="9"/>
      <c r="K807" s="4"/>
      <c r="L807" s="9"/>
      <c r="M807" s="4"/>
      <c r="N807" s="9"/>
      <c r="O807" s="4"/>
      <c r="P807" s="9"/>
      <c r="Q807" s="4"/>
      <c r="R807" s="9"/>
      <c r="S807" s="4"/>
      <c r="T807" s="9"/>
      <c r="U807" s="4"/>
      <c r="V807" s="9"/>
      <c r="W807" s="4"/>
      <c r="X807" s="9"/>
      <c r="Y807" s="4"/>
      <c r="Z807" s="9"/>
      <c r="AA807" s="4"/>
      <c r="AB807" s="9"/>
      <c r="AC807" s="4"/>
      <c r="AD807" s="9"/>
      <c r="AE807" s="4"/>
      <c r="AF807" s="9"/>
      <c r="AG807" s="4"/>
      <c r="AH807" s="9"/>
      <c r="AI807" s="4"/>
      <c r="AJ807" s="9"/>
      <c r="AM807"/>
      <c r="AP807"/>
    </row>
    <row r="808" spans="1:42" x14ac:dyDescent="0.25">
      <c r="A808" s="4"/>
      <c r="B808" s="9"/>
      <c r="C808" s="4"/>
      <c r="D808" s="9"/>
      <c r="E808" s="4"/>
      <c r="F808" s="9"/>
      <c r="G808" s="4"/>
      <c r="H808" s="9"/>
      <c r="I808" s="4"/>
      <c r="J808" s="9"/>
      <c r="K808" s="4"/>
      <c r="L808" s="9"/>
      <c r="M808" s="4"/>
      <c r="N808" s="9"/>
      <c r="O808" s="4"/>
      <c r="P808" s="9"/>
      <c r="Q808" s="4"/>
      <c r="R808" s="9"/>
      <c r="S808" s="4"/>
      <c r="T808" s="9"/>
      <c r="U808" s="4"/>
      <c r="V808" s="9"/>
      <c r="W808" s="4"/>
      <c r="X808" s="9"/>
      <c r="Y808" s="4"/>
      <c r="Z808" s="9"/>
      <c r="AA808" s="4"/>
      <c r="AB808" s="9"/>
      <c r="AC808" s="4"/>
      <c r="AD808" s="9"/>
      <c r="AE808" s="4"/>
      <c r="AF808" s="9"/>
      <c r="AG808" s="4"/>
      <c r="AH808" s="9"/>
      <c r="AI808" s="4"/>
      <c r="AJ808" s="9"/>
      <c r="AM808"/>
      <c r="AP808"/>
    </row>
    <row r="809" spans="1:42" x14ac:dyDescent="0.25">
      <c r="A809" s="4"/>
      <c r="B809" s="9"/>
      <c r="C809" s="4"/>
      <c r="D809" s="9"/>
      <c r="E809" s="4"/>
      <c r="F809" s="9"/>
      <c r="G809" s="4"/>
      <c r="H809" s="9"/>
      <c r="I809" s="4"/>
      <c r="J809" s="9"/>
      <c r="K809" s="4"/>
      <c r="L809" s="9"/>
      <c r="M809" s="4"/>
      <c r="N809" s="9"/>
      <c r="O809" s="4"/>
      <c r="P809" s="9"/>
      <c r="Q809" s="4"/>
      <c r="R809" s="9"/>
      <c r="S809" s="4"/>
      <c r="T809" s="9"/>
      <c r="U809" s="4"/>
      <c r="V809" s="9"/>
      <c r="W809" s="4"/>
      <c r="X809" s="9"/>
      <c r="Y809" s="4"/>
      <c r="Z809" s="9"/>
      <c r="AA809" s="4"/>
      <c r="AB809" s="9"/>
      <c r="AC809" s="4"/>
      <c r="AD809" s="9"/>
      <c r="AE809" s="4"/>
      <c r="AF809" s="9"/>
      <c r="AG809" s="4"/>
      <c r="AH809" s="9"/>
      <c r="AI809" s="4"/>
      <c r="AJ809" s="9"/>
      <c r="AM809"/>
      <c r="AP809"/>
    </row>
    <row r="810" spans="1:42" x14ac:dyDescent="0.25">
      <c r="A810" s="4"/>
      <c r="B810" s="9"/>
      <c r="C810" s="4"/>
      <c r="D810" s="9"/>
      <c r="E810" s="4"/>
      <c r="F810" s="9"/>
      <c r="G810" s="4"/>
      <c r="H810" s="9"/>
      <c r="I810" s="4"/>
      <c r="J810" s="9"/>
      <c r="K810" s="4"/>
      <c r="L810" s="9"/>
      <c r="M810" s="4"/>
      <c r="N810" s="9"/>
      <c r="O810" s="4"/>
      <c r="P810" s="9"/>
      <c r="Q810" s="4"/>
      <c r="R810" s="9"/>
      <c r="S810" s="4"/>
      <c r="T810" s="9"/>
      <c r="U810" s="4"/>
      <c r="V810" s="9"/>
      <c r="W810" s="4"/>
      <c r="X810" s="9"/>
      <c r="Y810" s="4"/>
      <c r="Z810" s="9"/>
      <c r="AA810" s="4"/>
      <c r="AB810" s="9"/>
      <c r="AC810" s="4"/>
      <c r="AD810" s="9"/>
      <c r="AE810" s="4"/>
      <c r="AF810" s="9"/>
      <c r="AG810" s="4"/>
      <c r="AH810" s="9"/>
      <c r="AI810" s="4"/>
      <c r="AJ810" s="9"/>
      <c r="AM810"/>
      <c r="AP810"/>
    </row>
    <row r="811" spans="1:42" x14ac:dyDescent="0.25">
      <c r="A811" s="4"/>
      <c r="B811" s="9"/>
      <c r="C811" s="4"/>
      <c r="D811" s="9"/>
      <c r="E811" s="4"/>
      <c r="F811" s="9"/>
      <c r="G811" s="4"/>
      <c r="H811" s="9"/>
      <c r="I811" s="4"/>
      <c r="J811" s="9"/>
      <c r="K811" s="4"/>
      <c r="L811" s="9"/>
      <c r="M811" s="4"/>
      <c r="N811" s="9"/>
      <c r="O811" s="4"/>
      <c r="P811" s="9"/>
      <c r="Q811" s="4"/>
      <c r="R811" s="9"/>
      <c r="S811" s="4"/>
      <c r="T811" s="9"/>
      <c r="U811" s="4"/>
      <c r="V811" s="9"/>
      <c r="W811" s="4"/>
      <c r="X811" s="9"/>
      <c r="Y811" s="4"/>
      <c r="Z811" s="9"/>
      <c r="AA811" s="4"/>
      <c r="AB811" s="9"/>
      <c r="AC811" s="4"/>
      <c r="AD811" s="9"/>
      <c r="AE811" s="4"/>
      <c r="AF811" s="9"/>
      <c r="AG811" s="4"/>
      <c r="AH811" s="9"/>
      <c r="AI811" s="4"/>
      <c r="AJ811" s="9"/>
      <c r="AM811"/>
      <c r="AP811"/>
    </row>
    <row r="812" spans="1:42" x14ac:dyDescent="0.25">
      <c r="A812" s="4"/>
      <c r="B812" s="9"/>
      <c r="C812" s="4"/>
      <c r="D812" s="9"/>
      <c r="E812" s="4"/>
      <c r="F812" s="9"/>
      <c r="G812" s="4"/>
      <c r="H812" s="9"/>
      <c r="I812" s="4"/>
      <c r="J812" s="9"/>
      <c r="K812" s="4"/>
      <c r="L812" s="9"/>
      <c r="M812" s="4"/>
      <c r="N812" s="9"/>
      <c r="O812" s="4"/>
      <c r="P812" s="9"/>
      <c r="Q812" s="4"/>
      <c r="R812" s="9"/>
      <c r="S812" s="4"/>
      <c r="T812" s="9"/>
      <c r="U812" s="4"/>
      <c r="V812" s="9"/>
      <c r="W812" s="4"/>
      <c r="X812" s="9"/>
      <c r="Y812" s="4"/>
      <c r="Z812" s="9"/>
      <c r="AA812" s="4"/>
      <c r="AB812" s="9"/>
      <c r="AC812" s="4"/>
      <c r="AD812" s="9"/>
      <c r="AE812" s="4"/>
      <c r="AF812" s="9"/>
      <c r="AG812" s="4"/>
      <c r="AH812" s="9"/>
      <c r="AI812" s="4"/>
      <c r="AJ812" s="9"/>
      <c r="AM812"/>
      <c r="AP812"/>
    </row>
    <row r="813" spans="1:42" x14ac:dyDescent="0.25">
      <c r="A813" s="4"/>
      <c r="B813" s="9"/>
      <c r="C813" s="4"/>
      <c r="D813" s="9"/>
      <c r="E813" s="4"/>
      <c r="F813" s="9"/>
      <c r="G813" s="4"/>
      <c r="H813" s="9"/>
      <c r="I813" s="4"/>
      <c r="J813" s="9"/>
      <c r="K813" s="4"/>
      <c r="L813" s="9"/>
      <c r="M813" s="4"/>
      <c r="N813" s="9"/>
      <c r="O813" s="4"/>
      <c r="P813" s="9"/>
      <c r="Q813" s="4"/>
      <c r="R813" s="9"/>
      <c r="S813" s="4"/>
      <c r="T813" s="9"/>
      <c r="U813" s="4"/>
      <c r="V813" s="9"/>
      <c r="W813" s="4"/>
      <c r="X813" s="9"/>
      <c r="Y813" s="4"/>
      <c r="Z813" s="9"/>
      <c r="AA813" s="4"/>
      <c r="AB813" s="9"/>
      <c r="AC813" s="4"/>
      <c r="AD813" s="9"/>
      <c r="AE813" s="4"/>
      <c r="AF813" s="9"/>
      <c r="AG813" s="4"/>
      <c r="AH813" s="9"/>
      <c r="AI813" s="4"/>
      <c r="AJ813" s="9"/>
      <c r="AM813"/>
      <c r="AP813"/>
    </row>
    <row r="814" spans="1:42" x14ac:dyDescent="0.25">
      <c r="A814" s="4"/>
      <c r="B814" s="9"/>
      <c r="C814" s="4"/>
      <c r="D814" s="9"/>
      <c r="E814" s="4"/>
      <c r="F814" s="9"/>
      <c r="G814" s="4"/>
      <c r="H814" s="9"/>
      <c r="I814" s="4"/>
      <c r="J814" s="9"/>
      <c r="K814" s="4"/>
      <c r="L814" s="9"/>
      <c r="M814" s="4"/>
      <c r="N814" s="9"/>
      <c r="O814" s="4"/>
      <c r="P814" s="9"/>
      <c r="Q814" s="4"/>
      <c r="R814" s="9"/>
      <c r="S814" s="4"/>
      <c r="T814" s="9"/>
      <c r="U814" s="4"/>
      <c r="V814" s="9"/>
      <c r="W814" s="4"/>
      <c r="X814" s="9"/>
      <c r="Y814" s="4"/>
      <c r="Z814" s="9"/>
      <c r="AA814" s="4"/>
      <c r="AB814" s="9"/>
      <c r="AC814" s="4"/>
      <c r="AD814" s="9"/>
      <c r="AE814" s="4"/>
      <c r="AF814" s="9"/>
      <c r="AG814" s="4"/>
      <c r="AH814" s="9"/>
      <c r="AI814" s="4"/>
      <c r="AJ814" s="9"/>
      <c r="AM814"/>
      <c r="AP814"/>
    </row>
    <row r="815" spans="1:42" x14ac:dyDescent="0.25">
      <c r="A815" s="4"/>
      <c r="B815" s="9"/>
      <c r="C815" s="4"/>
      <c r="D815" s="9"/>
      <c r="E815" s="4"/>
      <c r="F815" s="9"/>
      <c r="G815" s="4"/>
      <c r="H815" s="9"/>
      <c r="I815" s="4"/>
      <c r="J815" s="9"/>
      <c r="K815" s="4"/>
      <c r="L815" s="9"/>
      <c r="M815" s="4"/>
      <c r="N815" s="9"/>
      <c r="O815" s="4"/>
      <c r="P815" s="9"/>
      <c r="Q815" s="4"/>
      <c r="R815" s="9"/>
      <c r="S815" s="4"/>
      <c r="T815" s="9"/>
      <c r="U815" s="4"/>
      <c r="V815" s="9"/>
      <c r="W815" s="4"/>
      <c r="X815" s="9"/>
      <c r="Y815" s="4"/>
      <c r="Z815" s="9"/>
      <c r="AA815" s="4"/>
      <c r="AB815" s="9"/>
      <c r="AC815" s="4"/>
      <c r="AD815" s="9"/>
      <c r="AE815" s="4"/>
      <c r="AF815" s="9"/>
      <c r="AG815" s="4"/>
      <c r="AH815" s="9"/>
      <c r="AI815" s="4"/>
      <c r="AJ815" s="9"/>
      <c r="AM815"/>
      <c r="AP815"/>
    </row>
    <row r="816" spans="1:42" x14ac:dyDescent="0.25">
      <c r="A816" s="4"/>
      <c r="B816" s="9"/>
      <c r="C816" s="4"/>
      <c r="D816" s="9"/>
      <c r="E816" s="4"/>
      <c r="F816" s="9"/>
      <c r="G816" s="4"/>
      <c r="H816" s="9"/>
      <c r="I816" s="4"/>
      <c r="J816" s="9"/>
      <c r="K816" s="4"/>
      <c r="L816" s="9"/>
      <c r="M816" s="4"/>
      <c r="N816" s="9"/>
      <c r="O816" s="4"/>
      <c r="P816" s="9"/>
      <c r="Q816" s="4"/>
      <c r="R816" s="9"/>
      <c r="S816" s="4"/>
      <c r="T816" s="9"/>
      <c r="U816" s="4"/>
      <c r="V816" s="9"/>
      <c r="W816" s="4"/>
      <c r="X816" s="9"/>
      <c r="Y816" s="4"/>
      <c r="Z816" s="9"/>
      <c r="AA816" s="4"/>
      <c r="AB816" s="9"/>
      <c r="AC816" s="4"/>
      <c r="AD816" s="9"/>
      <c r="AE816" s="4"/>
      <c r="AF816" s="9"/>
      <c r="AG816" s="4"/>
      <c r="AH816" s="9"/>
      <c r="AI816" s="4"/>
      <c r="AJ816" s="9"/>
      <c r="AM816"/>
      <c r="AP816"/>
    </row>
    <row r="817" spans="1:42" x14ac:dyDescent="0.25">
      <c r="A817" s="4"/>
      <c r="B817" s="9"/>
      <c r="C817" s="4"/>
      <c r="D817" s="9"/>
      <c r="E817" s="4"/>
      <c r="F817" s="9"/>
      <c r="G817" s="4"/>
      <c r="H817" s="9"/>
      <c r="I817" s="4"/>
      <c r="J817" s="9"/>
      <c r="K817" s="4"/>
      <c r="L817" s="9"/>
      <c r="M817" s="4"/>
      <c r="N817" s="9"/>
      <c r="O817" s="4"/>
      <c r="P817" s="9"/>
      <c r="Q817" s="4"/>
      <c r="R817" s="9"/>
      <c r="S817" s="4"/>
      <c r="T817" s="9"/>
      <c r="U817" s="4"/>
      <c r="V817" s="9"/>
      <c r="W817" s="4"/>
      <c r="X817" s="9"/>
      <c r="Y817" s="4"/>
      <c r="Z817" s="9"/>
      <c r="AA817" s="4"/>
      <c r="AB817" s="9"/>
      <c r="AC817" s="4"/>
      <c r="AD817" s="9"/>
      <c r="AE817" s="4"/>
      <c r="AF817" s="9"/>
      <c r="AG817" s="4"/>
      <c r="AH817" s="9"/>
      <c r="AI817" s="4"/>
      <c r="AJ817" s="9"/>
      <c r="AM817"/>
      <c r="AP817"/>
    </row>
    <row r="818" spans="1:42" x14ac:dyDescent="0.25">
      <c r="A818" s="4"/>
      <c r="B818" s="9"/>
      <c r="C818" s="4"/>
      <c r="D818" s="9"/>
      <c r="E818" s="4"/>
      <c r="F818" s="9"/>
      <c r="G818" s="4"/>
      <c r="H818" s="9"/>
      <c r="I818" s="4"/>
      <c r="J818" s="9"/>
      <c r="K818" s="4"/>
      <c r="L818" s="9"/>
      <c r="M818" s="4"/>
      <c r="N818" s="9"/>
      <c r="O818" s="4"/>
      <c r="P818" s="9"/>
      <c r="Q818" s="4"/>
      <c r="R818" s="9"/>
      <c r="S818" s="4"/>
      <c r="T818" s="9"/>
      <c r="U818" s="4"/>
      <c r="V818" s="9"/>
      <c r="W818" s="4"/>
      <c r="X818" s="9"/>
      <c r="Y818" s="4"/>
      <c r="Z818" s="9"/>
      <c r="AA818" s="4"/>
      <c r="AB818" s="9"/>
      <c r="AC818" s="4"/>
      <c r="AD818" s="9"/>
      <c r="AE818" s="4"/>
      <c r="AF818" s="9"/>
      <c r="AG818" s="4"/>
      <c r="AH818" s="9"/>
      <c r="AI818" s="4"/>
      <c r="AJ818" s="9"/>
      <c r="AM818"/>
      <c r="AP818"/>
    </row>
    <row r="819" spans="1:42" x14ac:dyDescent="0.25">
      <c r="A819" s="4"/>
      <c r="B819" s="9"/>
      <c r="C819" s="4"/>
      <c r="D819" s="9"/>
      <c r="E819" s="4"/>
      <c r="F819" s="9"/>
      <c r="G819" s="4"/>
      <c r="H819" s="9"/>
      <c r="I819" s="4"/>
      <c r="J819" s="9"/>
      <c r="K819" s="4"/>
      <c r="L819" s="9"/>
      <c r="M819" s="4"/>
      <c r="N819" s="9"/>
      <c r="O819" s="4"/>
      <c r="P819" s="9"/>
      <c r="Q819" s="4"/>
      <c r="R819" s="9"/>
      <c r="S819" s="4"/>
      <c r="T819" s="9"/>
      <c r="U819" s="4"/>
      <c r="V819" s="9"/>
      <c r="W819" s="4"/>
      <c r="X819" s="9"/>
      <c r="Y819" s="4"/>
      <c r="Z819" s="9"/>
      <c r="AA819" s="4"/>
      <c r="AB819" s="9"/>
      <c r="AC819" s="4"/>
      <c r="AD819" s="9"/>
      <c r="AE819" s="4"/>
      <c r="AF819" s="9"/>
      <c r="AG819" s="4"/>
      <c r="AH819" s="9"/>
      <c r="AI819" s="4"/>
      <c r="AJ819" s="9"/>
      <c r="AM819"/>
      <c r="AP819"/>
    </row>
    <row r="820" spans="1:42" x14ac:dyDescent="0.25">
      <c r="A820" s="4"/>
      <c r="B820" s="9"/>
      <c r="C820" s="4"/>
      <c r="D820" s="9"/>
      <c r="E820" s="4"/>
      <c r="F820" s="9"/>
      <c r="G820" s="4"/>
      <c r="H820" s="9"/>
      <c r="I820" s="4"/>
      <c r="J820" s="9"/>
      <c r="K820" s="4"/>
      <c r="L820" s="9"/>
      <c r="M820" s="4"/>
      <c r="N820" s="9"/>
      <c r="O820" s="4"/>
      <c r="P820" s="9"/>
      <c r="Q820" s="4"/>
      <c r="R820" s="9"/>
      <c r="S820" s="4"/>
      <c r="T820" s="9"/>
      <c r="U820" s="4"/>
      <c r="V820" s="9"/>
      <c r="W820" s="4"/>
      <c r="X820" s="9"/>
      <c r="Y820" s="4"/>
      <c r="Z820" s="9"/>
      <c r="AA820" s="4"/>
      <c r="AB820" s="9"/>
      <c r="AC820" s="4"/>
      <c r="AD820" s="9"/>
      <c r="AE820" s="4"/>
      <c r="AF820" s="9"/>
      <c r="AG820" s="4"/>
      <c r="AH820" s="9"/>
      <c r="AI820" s="4"/>
      <c r="AJ820" s="9"/>
      <c r="AM820"/>
      <c r="AP820"/>
    </row>
    <row r="821" spans="1:42" x14ac:dyDescent="0.25">
      <c r="A821" s="4"/>
      <c r="B821" s="9"/>
      <c r="C821" s="4"/>
      <c r="D821" s="9"/>
      <c r="E821" s="4"/>
      <c r="F821" s="9"/>
      <c r="G821" s="4"/>
      <c r="H821" s="9"/>
      <c r="I821" s="4"/>
      <c r="J821" s="9"/>
      <c r="K821" s="4"/>
      <c r="L821" s="9"/>
      <c r="M821" s="4"/>
      <c r="N821" s="9"/>
      <c r="O821" s="4"/>
      <c r="P821" s="9"/>
      <c r="Q821" s="4"/>
      <c r="R821" s="9"/>
      <c r="S821" s="4"/>
      <c r="T821" s="9"/>
      <c r="U821" s="4"/>
      <c r="V821" s="9"/>
      <c r="W821" s="4"/>
      <c r="X821" s="9"/>
      <c r="Y821" s="4"/>
      <c r="Z821" s="9"/>
      <c r="AA821" s="4"/>
      <c r="AB821" s="9"/>
      <c r="AC821" s="4"/>
      <c r="AD821" s="9"/>
      <c r="AE821" s="4"/>
      <c r="AF821" s="9"/>
      <c r="AG821" s="4"/>
      <c r="AH821" s="9"/>
      <c r="AI821" s="4"/>
      <c r="AJ821" s="9"/>
      <c r="AM821"/>
      <c r="AP821"/>
    </row>
    <row r="822" spans="1:42" x14ac:dyDescent="0.25">
      <c r="A822" s="4"/>
      <c r="B822" s="9"/>
      <c r="C822" s="4"/>
      <c r="D822" s="9"/>
      <c r="E822" s="4"/>
      <c r="F822" s="9"/>
      <c r="G822" s="4"/>
      <c r="H822" s="9"/>
      <c r="I822" s="4"/>
      <c r="J822" s="9"/>
      <c r="K822" s="4"/>
      <c r="L822" s="9"/>
      <c r="M822" s="4"/>
      <c r="N822" s="9"/>
      <c r="O822" s="4"/>
      <c r="P822" s="9"/>
      <c r="Q822" s="4"/>
      <c r="R822" s="9"/>
      <c r="S822" s="4"/>
      <c r="T822" s="9"/>
      <c r="U822" s="4"/>
      <c r="V822" s="9"/>
      <c r="W822" s="4"/>
      <c r="X822" s="9"/>
      <c r="Y822" s="4"/>
      <c r="Z822" s="9"/>
      <c r="AA822" s="4"/>
      <c r="AB822" s="9"/>
      <c r="AC822" s="4"/>
      <c r="AD822" s="9"/>
      <c r="AE822" s="4"/>
      <c r="AF822" s="9"/>
      <c r="AG822" s="4"/>
      <c r="AH822" s="9"/>
      <c r="AI822" s="4"/>
      <c r="AJ822" s="9"/>
      <c r="AM822"/>
      <c r="AP822"/>
    </row>
    <row r="823" spans="1:42" x14ac:dyDescent="0.25">
      <c r="A823" s="4"/>
      <c r="B823" s="9"/>
      <c r="C823" s="4"/>
      <c r="D823" s="9"/>
      <c r="E823" s="4"/>
      <c r="F823" s="9"/>
      <c r="G823" s="4"/>
      <c r="H823" s="9"/>
      <c r="I823" s="4"/>
      <c r="J823" s="9"/>
      <c r="K823" s="4"/>
      <c r="L823" s="9"/>
      <c r="M823" s="4"/>
      <c r="N823" s="9"/>
      <c r="O823" s="4"/>
      <c r="P823" s="9"/>
      <c r="Q823" s="4"/>
      <c r="R823" s="9"/>
      <c r="S823" s="4"/>
      <c r="T823" s="9"/>
      <c r="U823" s="4"/>
      <c r="V823" s="9"/>
      <c r="W823" s="4"/>
      <c r="X823" s="9"/>
      <c r="Y823" s="4"/>
      <c r="Z823" s="9"/>
      <c r="AA823" s="4"/>
      <c r="AB823" s="9"/>
      <c r="AC823" s="4"/>
      <c r="AD823" s="9"/>
      <c r="AE823" s="4"/>
      <c r="AF823" s="9"/>
      <c r="AG823" s="4"/>
      <c r="AH823" s="9"/>
      <c r="AI823" s="4"/>
      <c r="AJ823" s="9"/>
      <c r="AM823"/>
      <c r="AP823"/>
    </row>
    <row r="824" spans="1:42" x14ac:dyDescent="0.25">
      <c r="A824" s="4"/>
      <c r="B824" s="9"/>
      <c r="C824" s="4"/>
      <c r="D824" s="9"/>
      <c r="E824" s="4"/>
      <c r="F824" s="9"/>
      <c r="G824" s="4"/>
      <c r="H824" s="9"/>
      <c r="I824" s="4"/>
      <c r="J824" s="9"/>
      <c r="K824" s="4"/>
      <c r="L824" s="9"/>
      <c r="M824" s="4"/>
      <c r="N824" s="9"/>
      <c r="O824" s="4"/>
      <c r="P824" s="9"/>
      <c r="Q824" s="4"/>
      <c r="R824" s="9"/>
      <c r="S824" s="4"/>
      <c r="T824" s="9"/>
      <c r="U824" s="4"/>
      <c r="V824" s="9"/>
      <c r="W824" s="4"/>
      <c r="X824" s="9"/>
      <c r="Y824" s="4"/>
      <c r="Z824" s="9"/>
      <c r="AA824" s="4"/>
      <c r="AB824" s="9"/>
      <c r="AC824" s="4"/>
      <c r="AD824" s="9"/>
      <c r="AE824" s="4"/>
      <c r="AF824" s="9"/>
      <c r="AG824" s="4"/>
      <c r="AH824" s="9"/>
      <c r="AI824" s="4"/>
      <c r="AJ824" s="9"/>
      <c r="AM824"/>
      <c r="AP824"/>
    </row>
    <row r="825" spans="1:42" x14ac:dyDescent="0.25">
      <c r="A825" s="4"/>
      <c r="B825" s="9"/>
      <c r="C825" s="4"/>
      <c r="D825" s="9"/>
      <c r="E825" s="4"/>
      <c r="F825" s="9"/>
      <c r="G825" s="4"/>
      <c r="H825" s="9"/>
      <c r="I825" s="4"/>
      <c r="J825" s="9"/>
      <c r="K825" s="4"/>
      <c r="L825" s="9"/>
      <c r="M825" s="4"/>
      <c r="N825" s="9"/>
      <c r="O825" s="4"/>
      <c r="P825" s="9"/>
      <c r="Q825" s="4"/>
      <c r="R825" s="9"/>
      <c r="S825" s="4"/>
      <c r="T825" s="9"/>
      <c r="U825" s="4"/>
      <c r="V825" s="9"/>
      <c r="W825" s="4"/>
      <c r="X825" s="9"/>
      <c r="Y825" s="4"/>
      <c r="Z825" s="9"/>
      <c r="AA825" s="4"/>
      <c r="AB825" s="9"/>
      <c r="AC825" s="4"/>
      <c r="AD825" s="9"/>
      <c r="AE825" s="4"/>
      <c r="AF825" s="9"/>
      <c r="AG825" s="4"/>
      <c r="AH825" s="9"/>
      <c r="AI825" s="4"/>
      <c r="AJ825" s="9"/>
      <c r="AM825"/>
      <c r="AP825"/>
    </row>
    <row r="826" spans="1:42" x14ac:dyDescent="0.25">
      <c r="A826" s="4"/>
      <c r="B826" s="9"/>
      <c r="C826" s="4"/>
      <c r="D826" s="9"/>
      <c r="E826" s="4"/>
      <c r="F826" s="9"/>
      <c r="G826" s="4"/>
      <c r="H826" s="9"/>
      <c r="I826" s="4"/>
      <c r="J826" s="9"/>
      <c r="K826" s="4"/>
      <c r="L826" s="9"/>
      <c r="M826" s="4"/>
      <c r="N826" s="9"/>
      <c r="O826" s="4"/>
      <c r="P826" s="9"/>
      <c r="Q826" s="4"/>
      <c r="R826" s="9"/>
      <c r="S826" s="4"/>
      <c r="T826" s="9"/>
      <c r="U826" s="4"/>
      <c r="V826" s="9"/>
      <c r="W826" s="4"/>
      <c r="X826" s="9"/>
      <c r="Y826" s="4"/>
      <c r="Z826" s="9"/>
      <c r="AA826" s="4"/>
      <c r="AB826" s="9"/>
      <c r="AC826" s="4"/>
      <c r="AD826" s="9"/>
      <c r="AE826" s="4"/>
      <c r="AF826" s="9"/>
      <c r="AG826" s="4"/>
      <c r="AH826" s="9"/>
      <c r="AI826" s="4"/>
      <c r="AJ826" s="9"/>
      <c r="AM826"/>
      <c r="AP826"/>
    </row>
    <row r="827" spans="1:42" x14ac:dyDescent="0.25">
      <c r="A827" s="4"/>
      <c r="B827" s="9"/>
      <c r="C827" s="4"/>
      <c r="D827" s="9"/>
      <c r="E827" s="4"/>
      <c r="F827" s="9"/>
      <c r="G827" s="4"/>
      <c r="H827" s="9"/>
      <c r="I827" s="4"/>
      <c r="J827" s="9"/>
      <c r="K827" s="4"/>
      <c r="L827" s="9"/>
      <c r="M827" s="4"/>
      <c r="N827" s="9"/>
      <c r="O827" s="4"/>
      <c r="P827" s="9"/>
      <c r="Q827" s="4"/>
      <c r="R827" s="9"/>
      <c r="S827" s="4"/>
      <c r="T827" s="9"/>
      <c r="U827" s="4"/>
      <c r="V827" s="9"/>
      <c r="W827" s="4"/>
      <c r="X827" s="9"/>
      <c r="Y827" s="4"/>
      <c r="Z827" s="9"/>
      <c r="AA827" s="4"/>
      <c r="AB827" s="9"/>
      <c r="AC827" s="4"/>
      <c r="AD827" s="9"/>
      <c r="AE827" s="4"/>
      <c r="AF827" s="9"/>
      <c r="AG827" s="4"/>
      <c r="AH827" s="9"/>
      <c r="AI827" s="4"/>
      <c r="AJ827" s="9"/>
      <c r="AM827"/>
      <c r="AP827"/>
    </row>
    <row r="828" spans="1:42" x14ac:dyDescent="0.25">
      <c r="A828" s="4"/>
      <c r="B828" s="9"/>
      <c r="C828" s="4"/>
      <c r="D828" s="9"/>
      <c r="E828" s="4"/>
      <c r="F828" s="9"/>
      <c r="G828" s="4"/>
      <c r="H828" s="9"/>
      <c r="I828" s="4"/>
      <c r="J828" s="9"/>
      <c r="K828" s="4"/>
      <c r="L828" s="9"/>
      <c r="M828" s="4"/>
      <c r="N828" s="9"/>
      <c r="O828" s="4"/>
      <c r="P828" s="9"/>
      <c r="Q828" s="4"/>
      <c r="R828" s="9"/>
      <c r="S828" s="4"/>
      <c r="T828" s="9"/>
      <c r="U828" s="4"/>
      <c r="V828" s="9"/>
      <c r="W828" s="4"/>
      <c r="X828" s="9"/>
      <c r="Y828" s="4"/>
      <c r="Z828" s="9"/>
      <c r="AA828" s="4"/>
      <c r="AB828" s="9"/>
      <c r="AC828" s="4"/>
      <c r="AD828" s="9"/>
      <c r="AE828" s="4"/>
      <c r="AF828" s="9"/>
      <c r="AG828" s="4"/>
      <c r="AH828" s="9"/>
      <c r="AI828" s="4"/>
      <c r="AJ828" s="9"/>
      <c r="AM828"/>
      <c r="AP828"/>
    </row>
    <row r="829" spans="1:42" x14ac:dyDescent="0.25">
      <c r="A829" s="4"/>
      <c r="B829" s="9"/>
      <c r="C829" s="4"/>
      <c r="D829" s="9"/>
      <c r="E829" s="4"/>
      <c r="F829" s="9"/>
      <c r="G829" s="4"/>
      <c r="H829" s="9"/>
      <c r="I829" s="4"/>
      <c r="J829" s="9"/>
      <c r="K829" s="4"/>
      <c r="L829" s="9"/>
      <c r="M829" s="4"/>
      <c r="N829" s="9"/>
      <c r="O829" s="4"/>
      <c r="P829" s="9"/>
      <c r="Q829" s="4"/>
      <c r="R829" s="9"/>
      <c r="S829" s="4"/>
      <c r="T829" s="9"/>
      <c r="U829" s="4"/>
      <c r="V829" s="9"/>
      <c r="W829" s="4"/>
      <c r="X829" s="9"/>
      <c r="Y829" s="4"/>
      <c r="Z829" s="9"/>
      <c r="AA829" s="4"/>
      <c r="AB829" s="9"/>
      <c r="AC829" s="4"/>
      <c r="AD829" s="9"/>
      <c r="AE829" s="4"/>
      <c r="AF829" s="9"/>
      <c r="AG829" s="4"/>
      <c r="AH829" s="9"/>
      <c r="AI829" s="4"/>
      <c r="AJ829" s="9"/>
      <c r="AM829"/>
      <c r="AP829"/>
    </row>
    <row r="830" spans="1:42" x14ac:dyDescent="0.25">
      <c r="A830" s="4"/>
      <c r="B830" s="9"/>
      <c r="C830" s="4"/>
      <c r="D830" s="9"/>
      <c r="E830" s="4"/>
      <c r="F830" s="9"/>
      <c r="G830" s="4"/>
      <c r="H830" s="9"/>
      <c r="I830" s="4"/>
      <c r="J830" s="9"/>
      <c r="K830" s="4"/>
      <c r="L830" s="9"/>
      <c r="M830" s="4"/>
      <c r="N830" s="9"/>
      <c r="O830" s="4"/>
      <c r="P830" s="9"/>
      <c r="Q830" s="4"/>
      <c r="R830" s="9"/>
      <c r="S830" s="4"/>
      <c r="T830" s="9"/>
      <c r="U830" s="4"/>
      <c r="V830" s="9"/>
      <c r="W830" s="4"/>
      <c r="X830" s="9"/>
      <c r="Y830" s="4"/>
      <c r="Z830" s="9"/>
      <c r="AA830" s="4"/>
      <c r="AB830" s="9"/>
      <c r="AC830" s="4"/>
      <c r="AD830" s="9"/>
      <c r="AE830" s="4"/>
      <c r="AF830" s="9"/>
      <c r="AG830" s="4"/>
      <c r="AH830" s="9"/>
      <c r="AI830" s="4"/>
      <c r="AJ830" s="9"/>
      <c r="AM830"/>
      <c r="AP830"/>
    </row>
    <row r="831" spans="1:42" x14ac:dyDescent="0.25">
      <c r="A831" s="4"/>
      <c r="B831" s="9"/>
      <c r="C831" s="4"/>
      <c r="D831" s="9"/>
      <c r="E831" s="4"/>
      <c r="F831" s="9"/>
      <c r="G831" s="4"/>
      <c r="H831" s="9"/>
      <c r="I831" s="4"/>
      <c r="J831" s="9"/>
      <c r="K831" s="4"/>
      <c r="L831" s="9"/>
      <c r="M831" s="4"/>
      <c r="N831" s="9"/>
      <c r="O831" s="4"/>
      <c r="P831" s="9"/>
      <c r="Q831" s="4"/>
      <c r="R831" s="9"/>
      <c r="S831" s="4"/>
      <c r="T831" s="9"/>
      <c r="U831" s="4"/>
      <c r="V831" s="9"/>
      <c r="W831" s="4"/>
      <c r="X831" s="9"/>
      <c r="Y831" s="4"/>
      <c r="Z831" s="9"/>
      <c r="AA831" s="4"/>
      <c r="AB831" s="9"/>
      <c r="AC831" s="4"/>
      <c r="AD831" s="9"/>
      <c r="AE831" s="4"/>
      <c r="AF831" s="9"/>
      <c r="AG831" s="4"/>
      <c r="AH831" s="9"/>
      <c r="AI831" s="4"/>
      <c r="AJ831" s="9"/>
      <c r="AM831"/>
      <c r="AP831"/>
    </row>
    <row r="832" spans="1:42" x14ac:dyDescent="0.25">
      <c r="A832" s="4"/>
      <c r="B832" s="9"/>
      <c r="C832" s="4"/>
      <c r="D832" s="9"/>
      <c r="E832" s="4"/>
      <c r="F832" s="9"/>
      <c r="G832" s="4"/>
      <c r="H832" s="9"/>
      <c r="I832" s="4"/>
      <c r="J832" s="9"/>
      <c r="K832" s="4"/>
      <c r="L832" s="9"/>
      <c r="M832" s="4"/>
      <c r="N832" s="9"/>
      <c r="O832" s="4"/>
      <c r="P832" s="9"/>
      <c r="Q832" s="4"/>
      <c r="R832" s="9"/>
      <c r="S832" s="4"/>
      <c r="T832" s="9"/>
      <c r="U832" s="4"/>
      <c r="V832" s="9"/>
      <c r="W832" s="4"/>
      <c r="X832" s="9"/>
      <c r="Y832" s="4"/>
      <c r="Z832" s="9"/>
      <c r="AA832" s="4"/>
      <c r="AB832" s="9"/>
      <c r="AC832" s="4"/>
      <c r="AD832" s="9"/>
      <c r="AE832" s="4"/>
      <c r="AF832" s="9"/>
      <c r="AG832" s="4"/>
      <c r="AH832" s="9"/>
      <c r="AI832" s="4"/>
      <c r="AJ832" s="9"/>
      <c r="AM832"/>
      <c r="AP832"/>
    </row>
    <row r="833" spans="1:42" x14ac:dyDescent="0.25">
      <c r="A833" s="4"/>
      <c r="B833" s="9"/>
      <c r="C833" s="4"/>
      <c r="D833" s="9"/>
      <c r="E833" s="4"/>
      <c r="F833" s="9"/>
      <c r="G833" s="4"/>
      <c r="H833" s="9"/>
      <c r="I833" s="4"/>
      <c r="J833" s="9"/>
      <c r="K833" s="4"/>
      <c r="L833" s="9"/>
      <c r="M833" s="4"/>
      <c r="N833" s="9"/>
      <c r="O833" s="4"/>
      <c r="P833" s="9"/>
      <c r="Q833" s="4"/>
      <c r="R833" s="9"/>
      <c r="S833" s="4"/>
      <c r="T833" s="9"/>
      <c r="U833" s="4"/>
      <c r="V833" s="9"/>
      <c r="W833" s="4"/>
      <c r="X833" s="9"/>
      <c r="Y833" s="4"/>
      <c r="Z833" s="9"/>
      <c r="AA833" s="4"/>
      <c r="AB833" s="9"/>
      <c r="AC833" s="4"/>
      <c r="AD833" s="9"/>
      <c r="AE833" s="4"/>
      <c r="AF833" s="9"/>
      <c r="AG833" s="4"/>
      <c r="AH833" s="9"/>
      <c r="AI833" s="4"/>
      <c r="AJ833" s="9"/>
      <c r="AM833"/>
      <c r="AP833"/>
    </row>
    <row r="834" spans="1:42" x14ac:dyDescent="0.25">
      <c r="A834" s="4"/>
      <c r="B834" s="9"/>
      <c r="C834" s="4"/>
      <c r="D834" s="9"/>
      <c r="E834" s="4"/>
      <c r="F834" s="9"/>
      <c r="G834" s="4"/>
      <c r="H834" s="9"/>
      <c r="I834" s="4"/>
      <c r="J834" s="9"/>
      <c r="K834" s="4"/>
      <c r="L834" s="9"/>
      <c r="M834" s="4"/>
      <c r="N834" s="9"/>
      <c r="O834" s="4"/>
      <c r="P834" s="9"/>
      <c r="Q834" s="4"/>
      <c r="R834" s="9"/>
      <c r="S834" s="4"/>
      <c r="T834" s="9"/>
      <c r="U834" s="4"/>
      <c r="V834" s="9"/>
      <c r="W834" s="4"/>
      <c r="X834" s="9"/>
      <c r="Y834" s="4"/>
      <c r="Z834" s="9"/>
      <c r="AA834" s="4"/>
      <c r="AB834" s="9"/>
      <c r="AC834" s="4"/>
      <c r="AD834" s="9"/>
      <c r="AE834" s="4"/>
      <c r="AF834" s="9"/>
      <c r="AG834" s="4"/>
      <c r="AH834" s="9"/>
      <c r="AI834" s="4"/>
      <c r="AJ834" s="9"/>
      <c r="AM834"/>
      <c r="AP834"/>
    </row>
    <row r="835" spans="1:42" x14ac:dyDescent="0.25">
      <c r="A835" s="4"/>
      <c r="B835" s="9"/>
      <c r="C835" s="4"/>
      <c r="D835" s="9"/>
      <c r="E835" s="4"/>
      <c r="F835" s="9"/>
      <c r="G835" s="4"/>
      <c r="H835" s="9"/>
      <c r="I835" s="4"/>
      <c r="J835" s="9"/>
      <c r="K835" s="4"/>
      <c r="L835" s="9"/>
      <c r="M835" s="4"/>
      <c r="N835" s="9"/>
      <c r="O835" s="4"/>
      <c r="P835" s="9"/>
      <c r="Q835" s="4"/>
      <c r="R835" s="9"/>
      <c r="S835" s="4"/>
      <c r="T835" s="9"/>
      <c r="U835" s="4"/>
      <c r="V835" s="9"/>
      <c r="W835" s="4"/>
      <c r="X835" s="9"/>
      <c r="Y835" s="4"/>
      <c r="Z835" s="9"/>
      <c r="AA835" s="4"/>
      <c r="AB835" s="9"/>
      <c r="AC835" s="4"/>
      <c r="AD835" s="9"/>
      <c r="AE835" s="4"/>
      <c r="AF835" s="9"/>
      <c r="AG835" s="4"/>
      <c r="AH835" s="9"/>
      <c r="AI835" s="4"/>
      <c r="AJ835" s="9"/>
      <c r="AM835"/>
      <c r="AP835"/>
    </row>
    <row r="836" spans="1:42" x14ac:dyDescent="0.25">
      <c r="A836" s="4"/>
      <c r="B836" s="9"/>
      <c r="C836" s="4"/>
      <c r="D836" s="9"/>
      <c r="E836" s="4"/>
      <c r="F836" s="9"/>
      <c r="G836" s="4"/>
      <c r="H836" s="9"/>
      <c r="I836" s="4"/>
      <c r="J836" s="9"/>
      <c r="K836" s="4"/>
      <c r="L836" s="9"/>
      <c r="M836" s="4"/>
      <c r="N836" s="9"/>
      <c r="O836" s="4"/>
      <c r="P836" s="9"/>
      <c r="Q836" s="4"/>
      <c r="R836" s="9"/>
      <c r="S836" s="4"/>
      <c r="T836" s="9"/>
      <c r="U836" s="4"/>
      <c r="V836" s="9"/>
      <c r="W836" s="4"/>
      <c r="X836" s="9"/>
      <c r="Y836" s="4"/>
      <c r="Z836" s="9"/>
      <c r="AA836" s="4"/>
      <c r="AB836" s="9"/>
      <c r="AC836" s="4"/>
      <c r="AD836" s="9"/>
      <c r="AE836" s="4"/>
      <c r="AF836" s="9"/>
      <c r="AG836" s="4"/>
      <c r="AH836" s="9"/>
      <c r="AI836" s="4"/>
      <c r="AJ836" s="9"/>
      <c r="AM836"/>
      <c r="AP836"/>
    </row>
    <row r="837" spans="1:42" x14ac:dyDescent="0.25">
      <c r="A837" s="4"/>
      <c r="B837" s="9"/>
      <c r="C837" s="4"/>
      <c r="D837" s="9"/>
      <c r="E837" s="4"/>
      <c r="F837" s="9"/>
      <c r="G837" s="4"/>
      <c r="H837" s="9"/>
      <c r="I837" s="4"/>
      <c r="J837" s="9"/>
      <c r="K837" s="4"/>
      <c r="L837" s="9"/>
      <c r="M837" s="4"/>
      <c r="N837" s="9"/>
      <c r="O837" s="4"/>
      <c r="P837" s="9"/>
      <c r="Q837" s="4"/>
      <c r="R837" s="9"/>
      <c r="S837" s="4"/>
      <c r="T837" s="9"/>
      <c r="U837" s="4"/>
      <c r="V837" s="9"/>
      <c r="W837" s="4"/>
      <c r="X837" s="9"/>
      <c r="Y837" s="4"/>
      <c r="Z837" s="9"/>
      <c r="AA837" s="4"/>
      <c r="AB837" s="9"/>
      <c r="AC837" s="4"/>
      <c r="AD837" s="9"/>
      <c r="AE837" s="4"/>
      <c r="AF837" s="9"/>
      <c r="AG837" s="4"/>
      <c r="AH837" s="9"/>
      <c r="AI837" s="4"/>
      <c r="AJ837" s="9"/>
      <c r="AM837"/>
      <c r="AP837"/>
    </row>
    <row r="838" spans="1:42" x14ac:dyDescent="0.25">
      <c r="A838" s="4"/>
      <c r="B838" s="9"/>
      <c r="C838" s="4"/>
      <c r="D838" s="9"/>
      <c r="E838" s="4"/>
      <c r="F838" s="9"/>
      <c r="G838" s="4"/>
      <c r="H838" s="9"/>
      <c r="I838" s="4"/>
      <c r="J838" s="9"/>
      <c r="K838" s="4"/>
      <c r="L838" s="9"/>
      <c r="M838" s="4"/>
      <c r="N838" s="9"/>
      <c r="O838" s="4"/>
      <c r="P838" s="9"/>
      <c r="Q838" s="4"/>
      <c r="R838" s="9"/>
      <c r="S838" s="4"/>
      <c r="T838" s="9"/>
      <c r="U838" s="4"/>
      <c r="V838" s="9"/>
      <c r="W838" s="4"/>
      <c r="X838" s="9"/>
      <c r="Y838" s="4"/>
      <c r="Z838" s="9"/>
      <c r="AA838" s="4"/>
      <c r="AB838" s="9"/>
      <c r="AC838" s="4"/>
      <c r="AD838" s="9"/>
      <c r="AE838" s="4"/>
      <c r="AF838" s="9"/>
      <c r="AG838" s="4"/>
      <c r="AH838" s="9"/>
      <c r="AI838" s="4"/>
      <c r="AJ838" s="9"/>
      <c r="AM838"/>
      <c r="AP838"/>
    </row>
    <row r="839" spans="1:42" x14ac:dyDescent="0.25">
      <c r="A839" s="4"/>
      <c r="B839" s="9"/>
      <c r="C839" s="4"/>
      <c r="D839" s="9"/>
      <c r="E839" s="4"/>
      <c r="F839" s="9"/>
      <c r="G839" s="4"/>
      <c r="H839" s="9"/>
      <c r="I839" s="4"/>
      <c r="J839" s="9"/>
      <c r="K839" s="4"/>
      <c r="L839" s="9"/>
      <c r="M839" s="4"/>
      <c r="N839" s="9"/>
      <c r="O839" s="4"/>
      <c r="P839" s="9"/>
      <c r="Q839" s="4"/>
      <c r="R839" s="9"/>
      <c r="S839" s="4"/>
      <c r="T839" s="9"/>
      <c r="U839" s="4"/>
      <c r="V839" s="9"/>
      <c r="W839" s="4"/>
      <c r="X839" s="9"/>
      <c r="Y839" s="4"/>
      <c r="Z839" s="9"/>
      <c r="AA839" s="4"/>
      <c r="AB839" s="9"/>
      <c r="AC839" s="4"/>
      <c r="AD839" s="9"/>
      <c r="AE839" s="4"/>
      <c r="AF839" s="9"/>
      <c r="AG839" s="4"/>
      <c r="AH839" s="9"/>
      <c r="AI839" s="4"/>
      <c r="AJ839" s="9"/>
      <c r="AM839"/>
      <c r="AP839"/>
    </row>
    <row r="840" spans="1:42" x14ac:dyDescent="0.25">
      <c r="A840" s="4"/>
      <c r="B840" s="9"/>
      <c r="C840" s="4"/>
      <c r="D840" s="9"/>
      <c r="E840" s="4"/>
      <c r="F840" s="9"/>
      <c r="G840" s="4"/>
      <c r="H840" s="9"/>
      <c r="I840" s="4"/>
      <c r="J840" s="9"/>
      <c r="K840" s="4"/>
      <c r="L840" s="9"/>
      <c r="M840" s="4"/>
      <c r="N840" s="9"/>
      <c r="O840" s="4"/>
      <c r="P840" s="9"/>
      <c r="Q840" s="4"/>
      <c r="R840" s="9"/>
      <c r="S840" s="4"/>
      <c r="T840" s="9"/>
      <c r="U840" s="4"/>
      <c r="V840" s="9"/>
      <c r="W840" s="4"/>
      <c r="X840" s="9"/>
      <c r="Y840" s="4"/>
      <c r="Z840" s="9"/>
      <c r="AA840" s="4"/>
      <c r="AB840" s="9"/>
      <c r="AC840" s="4"/>
      <c r="AD840" s="9"/>
      <c r="AE840" s="4"/>
      <c r="AF840" s="9"/>
      <c r="AG840" s="4"/>
      <c r="AH840" s="9"/>
      <c r="AI840" s="4"/>
      <c r="AJ840" s="9"/>
      <c r="AM840"/>
      <c r="AP840"/>
    </row>
    <row r="841" spans="1:42" x14ac:dyDescent="0.25">
      <c r="A841" s="4"/>
      <c r="B841" s="9"/>
      <c r="C841" s="4"/>
      <c r="D841" s="9"/>
      <c r="E841" s="4"/>
      <c r="F841" s="9"/>
      <c r="G841" s="4"/>
      <c r="H841" s="9"/>
      <c r="I841" s="4"/>
      <c r="J841" s="9"/>
      <c r="K841" s="4"/>
      <c r="L841" s="9"/>
      <c r="M841" s="4"/>
      <c r="N841" s="9"/>
      <c r="O841" s="4"/>
      <c r="P841" s="9"/>
      <c r="Q841" s="4"/>
      <c r="R841" s="9"/>
      <c r="S841" s="4"/>
      <c r="T841" s="9"/>
      <c r="U841" s="4"/>
      <c r="V841" s="9"/>
      <c r="W841" s="4"/>
      <c r="X841" s="9"/>
      <c r="Y841" s="4"/>
      <c r="Z841" s="9"/>
      <c r="AA841" s="4"/>
      <c r="AB841" s="9"/>
      <c r="AC841" s="4"/>
      <c r="AD841" s="9"/>
      <c r="AE841" s="4"/>
      <c r="AF841" s="9"/>
      <c r="AG841" s="4"/>
      <c r="AH841" s="9"/>
      <c r="AI841" s="4"/>
      <c r="AJ841" s="9"/>
      <c r="AM841"/>
      <c r="AP841"/>
    </row>
    <row r="842" spans="1:42" x14ac:dyDescent="0.25">
      <c r="A842" s="4"/>
      <c r="B842" s="9"/>
      <c r="C842" s="4"/>
      <c r="D842" s="9"/>
      <c r="E842" s="4"/>
      <c r="F842" s="9"/>
      <c r="G842" s="4"/>
      <c r="H842" s="9"/>
      <c r="I842" s="4"/>
      <c r="J842" s="9"/>
      <c r="K842" s="4"/>
      <c r="L842" s="9"/>
      <c r="M842" s="4"/>
      <c r="N842" s="9"/>
      <c r="O842" s="4"/>
      <c r="P842" s="9"/>
      <c r="Q842" s="4"/>
      <c r="R842" s="9"/>
      <c r="S842" s="4"/>
      <c r="T842" s="9"/>
      <c r="U842" s="4"/>
      <c r="V842" s="9"/>
      <c r="W842" s="4"/>
      <c r="X842" s="9"/>
      <c r="Y842" s="4"/>
      <c r="Z842" s="9"/>
      <c r="AA842" s="4"/>
      <c r="AB842" s="9"/>
      <c r="AC842" s="4"/>
      <c r="AD842" s="9"/>
      <c r="AE842" s="4"/>
      <c r="AF842" s="9"/>
      <c r="AG842" s="4"/>
      <c r="AH842" s="9"/>
      <c r="AI842" s="4"/>
      <c r="AJ842" s="9"/>
      <c r="AM842"/>
      <c r="AP842"/>
    </row>
    <row r="843" spans="1:42" x14ac:dyDescent="0.25">
      <c r="A843" s="4"/>
      <c r="B843" s="9"/>
      <c r="C843" s="4"/>
      <c r="D843" s="9"/>
      <c r="E843" s="4"/>
      <c r="F843" s="9"/>
      <c r="G843" s="4"/>
      <c r="H843" s="9"/>
      <c r="I843" s="4"/>
      <c r="J843" s="9"/>
      <c r="K843" s="4"/>
      <c r="L843" s="9"/>
      <c r="M843" s="4"/>
      <c r="N843" s="9"/>
      <c r="O843" s="4"/>
      <c r="P843" s="9"/>
      <c r="Q843" s="4"/>
      <c r="R843" s="9"/>
      <c r="S843" s="4"/>
      <c r="T843" s="9"/>
      <c r="U843" s="4"/>
      <c r="V843" s="9"/>
      <c r="W843" s="4"/>
      <c r="X843" s="9"/>
      <c r="Y843" s="4"/>
      <c r="Z843" s="9"/>
      <c r="AA843" s="4"/>
      <c r="AB843" s="9"/>
      <c r="AC843" s="4"/>
      <c r="AD843" s="9"/>
      <c r="AE843" s="4"/>
      <c r="AF843" s="9"/>
      <c r="AG843" s="4"/>
      <c r="AH843" s="9"/>
      <c r="AI843" s="4"/>
      <c r="AJ843" s="9"/>
      <c r="AM843"/>
      <c r="AP843"/>
    </row>
    <row r="844" spans="1:42" x14ac:dyDescent="0.25">
      <c r="A844" s="4"/>
      <c r="B844" s="9"/>
      <c r="C844" s="4"/>
      <c r="D844" s="9"/>
      <c r="E844" s="4"/>
      <c r="F844" s="9"/>
      <c r="G844" s="4"/>
      <c r="H844" s="9"/>
      <c r="I844" s="4"/>
      <c r="J844" s="9"/>
      <c r="K844" s="4"/>
      <c r="L844" s="9"/>
      <c r="M844" s="4"/>
      <c r="N844" s="9"/>
      <c r="O844" s="4"/>
      <c r="P844" s="9"/>
      <c r="Q844" s="4"/>
      <c r="R844" s="9"/>
      <c r="S844" s="4"/>
      <c r="T844" s="9"/>
      <c r="U844" s="4"/>
      <c r="V844" s="9"/>
      <c r="W844" s="4"/>
      <c r="X844" s="9"/>
      <c r="Y844" s="4"/>
      <c r="Z844" s="9"/>
      <c r="AA844" s="4"/>
      <c r="AB844" s="9"/>
      <c r="AC844" s="4"/>
      <c r="AD844" s="9"/>
      <c r="AE844" s="4"/>
      <c r="AF844" s="9"/>
      <c r="AG844" s="4"/>
      <c r="AH844" s="9"/>
      <c r="AI844" s="4"/>
      <c r="AJ844" s="9"/>
      <c r="AM844"/>
      <c r="AP844"/>
    </row>
    <row r="845" spans="1:42" x14ac:dyDescent="0.25">
      <c r="A845" s="4"/>
      <c r="B845" s="9"/>
      <c r="C845" s="4"/>
      <c r="D845" s="9"/>
      <c r="E845" s="4"/>
      <c r="F845" s="9"/>
      <c r="G845" s="4"/>
      <c r="H845" s="9"/>
      <c r="I845" s="4"/>
      <c r="J845" s="9"/>
      <c r="K845" s="4"/>
      <c r="L845" s="9"/>
      <c r="M845" s="4"/>
      <c r="N845" s="9"/>
      <c r="O845" s="4"/>
      <c r="P845" s="9"/>
      <c r="Q845" s="4"/>
      <c r="R845" s="9"/>
      <c r="S845" s="4"/>
      <c r="T845" s="9"/>
      <c r="U845" s="4"/>
      <c r="V845" s="9"/>
      <c r="W845" s="4"/>
      <c r="X845" s="9"/>
      <c r="Y845" s="4"/>
      <c r="Z845" s="9"/>
      <c r="AA845" s="4"/>
      <c r="AB845" s="9"/>
      <c r="AC845" s="4"/>
      <c r="AD845" s="9"/>
      <c r="AE845" s="4"/>
      <c r="AF845" s="9"/>
      <c r="AG845" s="4"/>
      <c r="AH845" s="9"/>
      <c r="AI845" s="4"/>
      <c r="AJ845" s="9"/>
      <c r="AM845"/>
      <c r="AP845"/>
    </row>
    <row r="846" spans="1:42" x14ac:dyDescent="0.25">
      <c r="A846" s="4"/>
      <c r="B846" s="9"/>
      <c r="C846" s="4"/>
      <c r="D846" s="9"/>
      <c r="E846" s="4"/>
      <c r="F846" s="9"/>
      <c r="G846" s="4"/>
      <c r="H846" s="9"/>
      <c r="I846" s="4"/>
      <c r="J846" s="9"/>
      <c r="K846" s="4"/>
      <c r="L846" s="9"/>
      <c r="M846" s="4"/>
      <c r="N846" s="9"/>
      <c r="O846" s="4"/>
      <c r="P846" s="9"/>
      <c r="Q846" s="4"/>
      <c r="R846" s="9"/>
      <c r="S846" s="4"/>
      <c r="T846" s="9"/>
      <c r="U846" s="4"/>
      <c r="V846" s="9"/>
      <c r="W846" s="4"/>
      <c r="X846" s="9"/>
      <c r="Y846" s="4"/>
      <c r="Z846" s="9"/>
      <c r="AA846" s="4"/>
      <c r="AB846" s="9"/>
      <c r="AC846" s="4"/>
      <c r="AD846" s="9"/>
      <c r="AE846" s="4"/>
      <c r="AF846" s="9"/>
      <c r="AG846" s="4"/>
      <c r="AH846" s="9"/>
      <c r="AI846" s="4"/>
      <c r="AJ846" s="9"/>
      <c r="AM846"/>
      <c r="AP846"/>
    </row>
    <row r="847" spans="1:42" x14ac:dyDescent="0.25">
      <c r="A847" s="4"/>
      <c r="B847" s="9"/>
      <c r="C847" s="4"/>
      <c r="D847" s="9"/>
      <c r="E847" s="4"/>
      <c r="F847" s="9"/>
      <c r="G847" s="4"/>
      <c r="H847" s="9"/>
      <c r="I847" s="4"/>
      <c r="J847" s="9"/>
      <c r="K847" s="4"/>
      <c r="L847" s="9"/>
      <c r="M847" s="4"/>
      <c r="N847" s="9"/>
      <c r="O847" s="4"/>
      <c r="P847" s="9"/>
      <c r="Q847" s="4"/>
      <c r="R847" s="9"/>
      <c r="S847" s="4"/>
      <c r="T847" s="9"/>
      <c r="U847" s="4"/>
      <c r="V847" s="9"/>
      <c r="W847" s="4"/>
      <c r="X847" s="9"/>
      <c r="Y847" s="4"/>
      <c r="Z847" s="9"/>
      <c r="AA847" s="4"/>
      <c r="AB847" s="9"/>
      <c r="AC847" s="4"/>
      <c r="AD847" s="9"/>
      <c r="AE847" s="4"/>
      <c r="AF847" s="9"/>
      <c r="AG847" s="4"/>
      <c r="AH847" s="9"/>
      <c r="AI847" s="4"/>
      <c r="AJ847" s="9"/>
      <c r="AM847"/>
      <c r="AP847"/>
    </row>
    <row r="848" spans="1:42" x14ac:dyDescent="0.25">
      <c r="A848" s="4"/>
      <c r="B848" s="9"/>
      <c r="C848" s="4"/>
      <c r="D848" s="9"/>
      <c r="E848" s="4"/>
      <c r="F848" s="9"/>
      <c r="G848" s="4"/>
      <c r="H848" s="9"/>
      <c r="I848" s="4"/>
      <c r="J848" s="9"/>
      <c r="K848" s="4"/>
      <c r="L848" s="9"/>
      <c r="M848" s="4"/>
      <c r="N848" s="9"/>
      <c r="O848" s="4"/>
      <c r="P848" s="9"/>
      <c r="Q848" s="4"/>
      <c r="R848" s="9"/>
      <c r="S848" s="4"/>
      <c r="T848" s="9"/>
      <c r="U848" s="4"/>
      <c r="V848" s="9"/>
      <c r="W848" s="4"/>
      <c r="X848" s="9"/>
      <c r="Y848" s="4"/>
      <c r="Z848" s="9"/>
      <c r="AA848" s="4"/>
      <c r="AB848" s="9"/>
      <c r="AC848" s="4"/>
      <c r="AD848" s="9"/>
      <c r="AE848" s="4"/>
      <c r="AF848" s="9"/>
      <c r="AG848" s="4"/>
      <c r="AH848" s="9"/>
      <c r="AI848" s="4"/>
      <c r="AJ848" s="9"/>
      <c r="AM848"/>
      <c r="AP848"/>
    </row>
    <row r="849" spans="1:42" x14ac:dyDescent="0.25">
      <c r="A849" s="4"/>
      <c r="B849" s="9"/>
      <c r="C849" s="4"/>
      <c r="D849" s="9"/>
      <c r="E849" s="4"/>
      <c r="F849" s="9"/>
      <c r="G849" s="4"/>
      <c r="H849" s="9"/>
      <c r="I849" s="4"/>
      <c r="J849" s="9"/>
      <c r="K849" s="4"/>
      <c r="L849" s="9"/>
      <c r="M849" s="4"/>
      <c r="N849" s="9"/>
      <c r="O849" s="4"/>
      <c r="P849" s="9"/>
      <c r="Q849" s="4"/>
      <c r="R849" s="9"/>
      <c r="S849" s="4"/>
      <c r="T849" s="9"/>
      <c r="U849" s="4"/>
      <c r="V849" s="9"/>
      <c r="W849" s="4"/>
      <c r="X849" s="9"/>
      <c r="Y849" s="4"/>
      <c r="Z849" s="9"/>
      <c r="AA849" s="4"/>
      <c r="AB849" s="9"/>
      <c r="AC849" s="4"/>
      <c r="AD849" s="9"/>
      <c r="AE849" s="4"/>
      <c r="AF849" s="9"/>
      <c r="AG849" s="4"/>
      <c r="AH849" s="9"/>
      <c r="AI849" s="4"/>
      <c r="AJ849" s="9"/>
      <c r="AM849"/>
      <c r="AP849"/>
    </row>
    <row r="850" spans="1:42" x14ac:dyDescent="0.25">
      <c r="A850" s="4"/>
      <c r="B850" s="9"/>
      <c r="C850" s="4"/>
      <c r="D850" s="9"/>
      <c r="E850" s="4"/>
      <c r="F850" s="9"/>
      <c r="G850" s="4"/>
      <c r="H850" s="9"/>
      <c r="I850" s="4"/>
      <c r="J850" s="9"/>
      <c r="K850" s="4"/>
      <c r="L850" s="9"/>
      <c r="M850" s="4"/>
      <c r="N850" s="9"/>
      <c r="O850" s="4"/>
      <c r="P850" s="9"/>
      <c r="Q850" s="4"/>
      <c r="R850" s="9"/>
      <c r="S850" s="4"/>
      <c r="T850" s="9"/>
      <c r="U850" s="4"/>
      <c r="V850" s="9"/>
      <c r="W850" s="4"/>
      <c r="X850" s="9"/>
      <c r="Y850" s="4"/>
      <c r="Z850" s="9"/>
      <c r="AA850" s="4"/>
      <c r="AB850" s="9"/>
      <c r="AC850" s="4"/>
      <c r="AD850" s="9"/>
      <c r="AE850" s="4"/>
      <c r="AF850" s="9"/>
      <c r="AG850" s="4"/>
      <c r="AH850" s="9"/>
      <c r="AI850" s="4"/>
      <c r="AJ850" s="9"/>
      <c r="AM850"/>
      <c r="AP850"/>
    </row>
    <row r="851" spans="1:42" x14ac:dyDescent="0.25">
      <c r="A851" s="4"/>
      <c r="B851" s="9"/>
      <c r="C851" s="4"/>
      <c r="D851" s="9"/>
      <c r="E851" s="4"/>
      <c r="F851" s="9"/>
      <c r="G851" s="4"/>
      <c r="H851" s="9"/>
      <c r="I851" s="4"/>
      <c r="J851" s="9"/>
      <c r="K851" s="4"/>
      <c r="L851" s="9"/>
      <c r="M851" s="4"/>
      <c r="N851" s="9"/>
      <c r="O851" s="4"/>
      <c r="P851" s="9"/>
      <c r="Q851" s="4"/>
      <c r="R851" s="9"/>
      <c r="S851" s="4"/>
      <c r="T851" s="9"/>
      <c r="U851" s="4"/>
      <c r="V851" s="9"/>
      <c r="W851" s="4"/>
      <c r="X851" s="9"/>
      <c r="Y851" s="4"/>
      <c r="Z851" s="9"/>
      <c r="AA851" s="4"/>
      <c r="AB851" s="9"/>
      <c r="AC851" s="4"/>
      <c r="AD851" s="9"/>
      <c r="AE851" s="4"/>
      <c r="AF851" s="9"/>
      <c r="AG851" s="4"/>
      <c r="AH851" s="9"/>
      <c r="AI851" s="4"/>
      <c r="AJ851" s="9"/>
      <c r="AM851"/>
      <c r="AP851"/>
    </row>
    <row r="852" spans="1:42" x14ac:dyDescent="0.25">
      <c r="A852" s="4"/>
      <c r="B852" s="9"/>
      <c r="C852" s="4"/>
      <c r="D852" s="9"/>
      <c r="E852" s="4"/>
      <c r="F852" s="9"/>
      <c r="G852" s="4"/>
      <c r="H852" s="9"/>
      <c r="I852" s="4"/>
      <c r="J852" s="9"/>
      <c r="K852" s="4"/>
      <c r="L852" s="9"/>
      <c r="M852" s="4"/>
      <c r="N852" s="9"/>
      <c r="O852" s="4"/>
      <c r="P852" s="9"/>
      <c r="Q852" s="4"/>
      <c r="R852" s="9"/>
      <c r="S852" s="4"/>
      <c r="T852" s="9"/>
      <c r="U852" s="4"/>
      <c r="V852" s="9"/>
      <c r="W852" s="4"/>
      <c r="X852" s="9"/>
      <c r="Y852" s="4"/>
      <c r="Z852" s="9"/>
      <c r="AA852" s="4"/>
      <c r="AB852" s="9"/>
      <c r="AC852" s="4"/>
      <c r="AD852" s="9"/>
      <c r="AE852" s="4"/>
      <c r="AF852" s="9"/>
      <c r="AG852" s="4"/>
      <c r="AH852" s="9"/>
      <c r="AI852" s="4"/>
      <c r="AJ852" s="9"/>
      <c r="AM852"/>
      <c r="AP852"/>
    </row>
    <row r="853" spans="1:42" x14ac:dyDescent="0.25">
      <c r="A853" s="4"/>
      <c r="B853" s="9"/>
      <c r="C853" s="4"/>
      <c r="D853" s="9"/>
      <c r="E853" s="4"/>
      <c r="F853" s="9"/>
      <c r="G853" s="4"/>
      <c r="H853" s="9"/>
      <c r="I853" s="4"/>
      <c r="J853" s="9"/>
      <c r="K853" s="4"/>
      <c r="L853" s="9"/>
      <c r="M853" s="4"/>
      <c r="N853" s="9"/>
      <c r="O853" s="4"/>
      <c r="P853" s="9"/>
      <c r="Q853" s="4"/>
      <c r="R853" s="9"/>
      <c r="S853" s="4"/>
      <c r="T853" s="9"/>
      <c r="U853" s="4"/>
      <c r="V853" s="9"/>
      <c r="W853" s="4"/>
      <c r="X853" s="9"/>
      <c r="Y853" s="4"/>
      <c r="Z853" s="9"/>
      <c r="AA853" s="4"/>
      <c r="AB853" s="9"/>
      <c r="AC853" s="4"/>
      <c r="AD853" s="9"/>
      <c r="AE853" s="4"/>
      <c r="AF853" s="9"/>
      <c r="AG853" s="4"/>
      <c r="AH853" s="9"/>
      <c r="AI853" s="4"/>
      <c r="AJ853" s="9"/>
      <c r="AM853"/>
      <c r="AP853"/>
    </row>
    <row r="854" spans="1:42" x14ac:dyDescent="0.25">
      <c r="A854" s="4"/>
      <c r="B854" s="9"/>
      <c r="C854" s="4"/>
      <c r="D854" s="9"/>
      <c r="E854" s="4"/>
      <c r="F854" s="9"/>
      <c r="G854" s="4"/>
      <c r="H854" s="9"/>
      <c r="I854" s="4"/>
      <c r="J854" s="9"/>
      <c r="K854" s="4"/>
      <c r="L854" s="9"/>
      <c r="M854" s="4"/>
      <c r="N854" s="9"/>
      <c r="O854" s="4"/>
      <c r="P854" s="9"/>
      <c r="Q854" s="4"/>
      <c r="R854" s="9"/>
      <c r="S854" s="4"/>
      <c r="T854" s="9"/>
      <c r="U854" s="4"/>
      <c r="V854" s="9"/>
      <c r="W854" s="4"/>
      <c r="X854" s="9"/>
      <c r="Y854" s="4"/>
      <c r="Z854" s="9"/>
      <c r="AA854" s="4"/>
      <c r="AB854" s="9"/>
      <c r="AC854" s="4"/>
      <c r="AD854" s="9"/>
      <c r="AE854" s="4"/>
      <c r="AF854" s="9"/>
      <c r="AG854" s="4"/>
      <c r="AH854" s="9"/>
      <c r="AI854" s="4"/>
      <c r="AJ854" s="9"/>
      <c r="AM854"/>
      <c r="AP854"/>
    </row>
    <row r="855" spans="1:42" x14ac:dyDescent="0.25">
      <c r="A855" s="4"/>
      <c r="B855" s="9"/>
      <c r="C855" s="4"/>
      <c r="D855" s="9"/>
      <c r="E855" s="4"/>
      <c r="F855" s="9"/>
      <c r="G855" s="4"/>
      <c r="H855" s="9"/>
      <c r="I855" s="4"/>
      <c r="J855" s="9"/>
      <c r="K855" s="4"/>
      <c r="L855" s="9"/>
      <c r="M855" s="4"/>
      <c r="N855" s="9"/>
      <c r="O855" s="4"/>
      <c r="P855" s="9"/>
      <c r="Q855" s="4"/>
      <c r="R855" s="9"/>
      <c r="S855" s="4"/>
      <c r="T855" s="9"/>
      <c r="U855" s="4"/>
      <c r="V855" s="9"/>
      <c r="W855" s="4"/>
      <c r="X855" s="9"/>
      <c r="Y855" s="4"/>
      <c r="Z855" s="9"/>
      <c r="AA855" s="4"/>
      <c r="AB855" s="9"/>
      <c r="AC855" s="4"/>
      <c r="AD855" s="9"/>
      <c r="AE855" s="4"/>
      <c r="AF855" s="9"/>
      <c r="AG855" s="4"/>
      <c r="AH855" s="9"/>
      <c r="AI855" s="4"/>
      <c r="AJ855" s="9"/>
      <c r="AM855"/>
      <c r="AP855"/>
    </row>
    <row r="856" spans="1:42" x14ac:dyDescent="0.25">
      <c r="A856" s="4"/>
      <c r="B856" s="9"/>
      <c r="C856" s="4"/>
      <c r="D856" s="9"/>
      <c r="E856" s="4"/>
      <c r="F856" s="9"/>
      <c r="G856" s="4"/>
      <c r="H856" s="9"/>
      <c r="I856" s="4"/>
      <c r="J856" s="9"/>
      <c r="K856" s="4"/>
      <c r="L856" s="9"/>
      <c r="M856" s="4"/>
      <c r="N856" s="9"/>
      <c r="O856" s="4"/>
      <c r="P856" s="9"/>
      <c r="Q856" s="4"/>
      <c r="R856" s="9"/>
      <c r="S856" s="4"/>
      <c r="T856" s="9"/>
      <c r="U856" s="4"/>
      <c r="V856" s="9"/>
      <c r="W856" s="4"/>
      <c r="X856" s="9"/>
      <c r="Y856" s="4"/>
      <c r="Z856" s="9"/>
      <c r="AA856" s="4"/>
      <c r="AB856" s="9"/>
      <c r="AC856" s="4"/>
      <c r="AD856" s="9"/>
      <c r="AE856" s="4"/>
      <c r="AF856" s="9"/>
      <c r="AG856" s="4"/>
      <c r="AH856" s="9"/>
      <c r="AI856" s="4"/>
      <c r="AJ856" s="9"/>
      <c r="AM856"/>
      <c r="AP856"/>
    </row>
    <row r="857" spans="1:42" x14ac:dyDescent="0.25">
      <c r="A857" s="4"/>
      <c r="B857" s="9"/>
      <c r="C857" s="4"/>
      <c r="D857" s="9"/>
      <c r="E857" s="4"/>
      <c r="F857" s="9"/>
      <c r="G857" s="4"/>
      <c r="H857" s="9"/>
      <c r="I857" s="4"/>
      <c r="J857" s="9"/>
      <c r="K857" s="4"/>
      <c r="L857" s="9"/>
      <c r="M857" s="4"/>
      <c r="N857" s="9"/>
      <c r="O857" s="4"/>
      <c r="P857" s="9"/>
      <c r="Q857" s="4"/>
      <c r="R857" s="9"/>
      <c r="S857" s="4"/>
      <c r="T857" s="9"/>
      <c r="U857" s="4"/>
      <c r="V857" s="9"/>
      <c r="W857" s="4"/>
      <c r="X857" s="9"/>
      <c r="Y857" s="4"/>
      <c r="Z857" s="9"/>
      <c r="AA857" s="4"/>
      <c r="AB857" s="9"/>
      <c r="AC857" s="4"/>
      <c r="AD857" s="9"/>
      <c r="AE857" s="4"/>
      <c r="AF857" s="9"/>
      <c r="AG857" s="4"/>
      <c r="AH857" s="9"/>
      <c r="AI857" s="4"/>
      <c r="AJ857" s="9"/>
      <c r="AM857"/>
      <c r="AP857"/>
    </row>
    <row r="858" spans="1:42" x14ac:dyDescent="0.25">
      <c r="A858" s="4"/>
      <c r="B858" s="9"/>
      <c r="C858" s="4"/>
      <c r="D858" s="9"/>
      <c r="E858" s="4"/>
      <c r="F858" s="9"/>
      <c r="G858" s="4"/>
      <c r="H858" s="9"/>
      <c r="I858" s="4"/>
      <c r="J858" s="9"/>
      <c r="K858" s="4"/>
      <c r="L858" s="9"/>
      <c r="M858" s="4"/>
      <c r="N858" s="9"/>
      <c r="O858" s="4"/>
      <c r="P858" s="9"/>
      <c r="Q858" s="4"/>
      <c r="R858" s="9"/>
      <c r="S858" s="4"/>
      <c r="T858" s="9"/>
      <c r="U858" s="4"/>
      <c r="V858" s="9"/>
      <c r="W858" s="4"/>
      <c r="X858" s="9"/>
      <c r="Y858" s="4"/>
      <c r="Z858" s="9"/>
      <c r="AA858" s="4"/>
      <c r="AB858" s="9"/>
      <c r="AC858" s="4"/>
      <c r="AD858" s="9"/>
      <c r="AE858" s="4"/>
      <c r="AF858" s="9"/>
      <c r="AG858" s="4"/>
      <c r="AH858" s="9"/>
      <c r="AI858" s="4"/>
      <c r="AJ858" s="9"/>
      <c r="AM858"/>
      <c r="AP858"/>
    </row>
    <row r="859" spans="1:42" x14ac:dyDescent="0.25">
      <c r="A859" s="4"/>
      <c r="B859" s="9"/>
      <c r="C859" s="4"/>
      <c r="D859" s="9"/>
      <c r="E859" s="4"/>
      <c r="F859" s="9"/>
      <c r="G859" s="4"/>
      <c r="H859" s="9"/>
      <c r="I859" s="4"/>
      <c r="J859" s="9"/>
      <c r="K859" s="4"/>
      <c r="L859" s="9"/>
      <c r="M859" s="4"/>
      <c r="N859" s="9"/>
      <c r="O859" s="4"/>
      <c r="P859" s="9"/>
      <c r="Q859" s="4"/>
      <c r="R859" s="9"/>
      <c r="S859" s="4"/>
      <c r="T859" s="9"/>
      <c r="U859" s="4"/>
      <c r="V859" s="9"/>
      <c r="W859" s="4"/>
      <c r="X859" s="9"/>
      <c r="Y859" s="4"/>
      <c r="Z859" s="9"/>
      <c r="AA859" s="4"/>
      <c r="AB859" s="9"/>
      <c r="AC859" s="4"/>
      <c r="AD859" s="9"/>
      <c r="AE859" s="4"/>
      <c r="AF859" s="9"/>
      <c r="AG859" s="4"/>
      <c r="AH859" s="9"/>
      <c r="AI859" s="4"/>
      <c r="AJ859" s="9"/>
      <c r="AM859"/>
      <c r="AP859"/>
    </row>
    <row r="860" spans="1:42" x14ac:dyDescent="0.25">
      <c r="A860" s="4"/>
      <c r="B860" s="9"/>
      <c r="C860" s="4"/>
      <c r="D860" s="9"/>
      <c r="E860" s="4"/>
      <c r="F860" s="9"/>
      <c r="G860" s="4"/>
      <c r="H860" s="9"/>
      <c r="I860" s="4"/>
      <c r="J860" s="9"/>
      <c r="K860" s="4"/>
      <c r="L860" s="9"/>
      <c r="M860" s="4"/>
      <c r="N860" s="9"/>
      <c r="O860" s="4"/>
      <c r="P860" s="9"/>
      <c r="Q860" s="4"/>
      <c r="R860" s="9"/>
      <c r="S860" s="4"/>
      <c r="T860" s="9"/>
      <c r="U860" s="4"/>
      <c r="V860" s="9"/>
      <c r="W860" s="4"/>
      <c r="X860" s="9"/>
      <c r="Y860" s="4"/>
      <c r="Z860" s="9"/>
      <c r="AA860" s="4"/>
      <c r="AB860" s="9"/>
      <c r="AC860" s="4"/>
      <c r="AD860" s="9"/>
      <c r="AE860" s="4"/>
      <c r="AF860" s="9"/>
      <c r="AG860" s="4"/>
      <c r="AH860" s="9"/>
      <c r="AI860" s="4"/>
      <c r="AJ860" s="9"/>
      <c r="AM860"/>
      <c r="AP860"/>
    </row>
    <row r="861" spans="1:42" x14ac:dyDescent="0.25">
      <c r="A861" s="4"/>
      <c r="B861" s="9"/>
      <c r="C861" s="4"/>
      <c r="D861" s="9"/>
      <c r="E861" s="4"/>
      <c r="F861" s="9"/>
      <c r="G861" s="4"/>
      <c r="H861" s="9"/>
      <c r="I861" s="4"/>
      <c r="J861" s="9"/>
      <c r="K861" s="4"/>
      <c r="L861" s="9"/>
      <c r="M861" s="4"/>
      <c r="N861" s="9"/>
      <c r="O861" s="4"/>
      <c r="P861" s="9"/>
      <c r="Q861" s="4"/>
      <c r="R861" s="9"/>
      <c r="S861" s="4"/>
      <c r="T861" s="9"/>
      <c r="U861" s="4"/>
      <c r="V861" s="9"/>
      <c r="W861" s="4"/>
      <c r="X861" s="9"/>
      <c r="Y861" s="4"/>
      <c r="Z861" s="9"/>
      <c r="AA861" s="4"/>
      <c r="AB861" s="9"/>
      <c r="AC861" s="4"/>
      <c r="AD861" s="9"/>
      <c r="AE861" s="4"/>
      <c r="AF861" s="9"/>
      <c r="AG861" s="4"/>
      <c r="AH861" s="9"/>
      <c r="AI861" s="4"/>
      <c r="AJ861" s="9"/>
      <c r="AM861"/>
      <c r="AP861"/>
    </row>
    <row r="862" spans="1:42" x14ac:dyDescent="0.25">
      <c r="A862" s="4"/>
      <c r="B862" s="9"/>
      <c r="C862" s="4"/>
      <c r="D862" s="9"/>
      <c r="E862" s="4"/>
      <c r="F862" s="9"/>
      <c r="G862" s="4"/>
      <c r="H862" s="9"/>
      <c r="I862" s="4"/>
      <c r="J862" s="9"/>
      <c r="K862" s="4"/>
      <c r="L862" s="9"/>
      <c r="M862" s="4"/>
      <c r="N862" s="9"/>
      <c r="O862" s="4"/>
      <c r="P862" s="9"/>
      <c r="Q862" s="4"/>
      <c r="R862" s="9"/>
      <c r="S862" s="4"/>
      <c r="T862" s="9"/>
      <c r="U862" s="4"/>
      <c r="V862" s="9"/>
      <c r="W862" s="4"/>
      <c r="X862" s="9"/>
      <c r="Y862" s="4"/>
      <c r="Z862" s="9"/>
      <c r="AA862" s="4"/>
      <c r="AB862" s="9"/>
      <c r="AC862" s="4"/>
      <c r="AD862" s="9"/>
      <c r="AE862" s="4"/>
      <c r="AF862" s="9"/>
      <c r="AG862" s="4"/>
      <c r="AH862" s="9"/>
      <c r="AI862" s="4"/>
      <c r="AJ862" s="9"/>
      <c r="AM862"/>
      <c r="AP862"/>
    </row>
    <row r="863" spans="1:42" x14ac:dyDescent="0.25">
      <c r="A863" s="4"/>
      <c r="B863" s="9"/>
      <c r="C863" s="4"/>
      <c r="D863" s="9"/>
      <c r="E863" s="4"/>
      <c r="F863" s="9"/>
      <c r="G863" s="4"/>
      <c r="H863" s="9"/>
      <c r="I863" s="4"/>
      <c r="J863" s="9"/>
      <c r="K863" s="4"/>
      <c r="L863" s="9"/>
      <c r="M863" s="4"/>
      <c r="N863" s="9"/>
      <c r="O863" s="4"/>
      <c r="P863" s="9"/>
      <c r="Q863" s="4"/>
      <c r="R863" s="9"/>
      <c r="S863" s="4"/>
      <c r="T863" s="9"/>
      <c r="U863" s="4"/>
      <c r="V863" s="9"/>
      <c r="W863" s="4"/>
      <c r="X863" s="9"/>
      <c r="Y863" s="4"/>
      <c r="Z863" s="9"/>
      <c r="AA863" s="4"/>
      <c r="AB863" s="9"/>
      <c r="AC863" s="4"/>
      <c r="AD863" s="9"/>
      <c r="AE863" s="4"/>
      <c r="AF863" s="9"/>
      <c r="AG863" s="4"/>
      <c r="AH863" s="9"/>
      <c r="AI863" s="4"/>
      <c r="AJ863" s="9"/>
      <c r="AM863"/>
      <c r="AP863"/>
    </row>
    <row r="864" spans="1:42" x14ac:dyDescent="0.25">
      <c r="A864" s="4"/>
      <c r="B864" s="9"/>
      <c r="C864" s="4"/>
      <c r="D864" s="9"/>
      <c r="E864" s="4"/>
      <c r="F864" s="9"/>
      <c r="G864" s="4"/>
      <c r="H864" s="9"/>
      <c r="I864" s="4"/>
      <c r="J864" s="9"/>
      <c r="K864" s="4"/>
      <c r="L864" s="9"/>
      <c r="M864" s="4"/>
      <c r="N864" s="9"/>
      <c r="O864" s="4"/>
      <c r="P864" s="9"/>
      <c r="Q864" s="4"/>
      <c r="R864" s="9"/>
      <c r="S864" s="4"/>
      <c r="T864" s="9"/>
      <c r="U864" s="4"/>
      <c r="V864" s="9"/>
      <c r="W864" s="4"/>
      <c r="X864" s="9"/>
      <c r="Y864" s="4"/>
      <c r="Z864" s="9"/>
      <c r="AA864" s="4"/>
      <c r="AB864" s="9"/>
      <c r="AC864" s="4"/>
      <c r="AD864" s="9"/>
      <c r="AE864" s="4"/>
      <c r="AF864" s="9"/>
      <c r="AG864" s="4"/>
      <c r="AH864" s="9"/>
      <c r="AI864" s="4"/>
      <c r="AJ864" s="9"/>
      <c r="AM864"/>
      <c r="AP864"/>
    </row>
    <row r="865" spans="1:42" x14ac:dyDescent="0.25">
      <c r="A865" s="4"/>
      <c r="B865" s="9"/>
      <c r="C865" s="4"/>
      <c r="D865" s="9"/>
      <c r="E865" s="4"/>
      <c r="F865" s="9"/>
      <c r="G865" s="4"/>
      <c r="H865" s="9"/>
      <c r="I865" s="4"/>
      <c r="J865" s="9"/>
      <c r="K865" s="4"/>
      <c r="L865" s="9"/>
      <c r="M865" s="4"/>
      <c r="N865" s="9"/>
      <c r="O865" s="4"/>
      <c r="P865" s="9"/>
      <c r="Q865" s="4"/>
      <c r="R865" s="9"/>
      <c r="S865" s="4"/>
      <c r="T865" s="9"/>
      <c r="U865" s="4"/>
      <c r="V865" s="9"/>
      <c r="W865" s="4"/>
      <c r="X865" s="9"/>
      <c r="Y865" s="4"/>
      <c r="Z865" s="9"/>
      <c r="AA865" s="4"/>
      <c r="AB865" s="9"/>
      <c r="AC865" s="4"/>
      <c r="AD865" s="9"/>
      <c r="AE865" s="4"/>
      <c r="AF865" s="9"/>
      <c r="AG865" s="4"/>
      <c r="AH865" s="9"/>
      <c r="AI865" s="4"/>
      <c r="AJ865" s="9"/>
      <c r="AM865"/>
      <c r="AP865"/>
    </row>
    <row r="866" spans="1:42" x14ac:dyDescent="0.25">
      <c r="A866" s="4"/>
      <c r="B866" s="9"/>
      <c r="C866" s="4"/>
      <c r="D866" s="9"/>
      <c r="E866" s="4"/>
      <c r="F866" s="9"/>
      <c r="G866" s="4"/>
      <c r="H866" s="9"/>
      <c r="I866" s="4"/>
      <c r="J866" s="9"/>
      <c r="K866" s="4"/>
      <c r="L866" s="9"/>
      <c r="M866" s="4"/>
      <c r="N866" s="9"/>
      <c r="O866" s="4"/>
      <c r="P866" s="9"/>
      <c r="Q866" s="4"/>
      <c r="R866" s="9"/>
      <c r="S866" s="4"/>
      <c r="T866" s="9"/>
      <c r="U866" s="4"/>
      <c r="V866" s="9"/>
      <c r="W866" s="4"/>
      <c r="X866" s="9"/>
      <c r="Y866" s="4"/>
      <c r="Z866" s="9"/>
      <c r="AA866" s="4"/>
      <c r="AB866" s="9"/>
      <c r="AC866" s="4"/>
      <c r="AD866" s="9"/>
      <c r="AE866" s="4"/>
      <c r="AF866" s="9"/>
      <c r="AG866" s="4"/>
      <c r="AH866" s="9"/>
      <c r="AI866" s="4"/>
      <c r="AJ866" s="9"/>
      <c r="AM866"/>
      <c r="AP866"/>
    </row>
    <row r="867" spans="1:42" x14ac:dyDescent="0.25">
      <c r="A867" s="4"/>
      <c r="B867" s="9"/>
      <c r="C867" s="4"/>
      <c r="D867" s="9"/>
      <c r="E867" s="4"/>
      <c r="F867" s="9"/>
      <c r="G867" s="4"/>
      <c r="H867" s="9"/>
      <c r="I867" s="4"/>
      <c r="J867" s="9"/>
      <c r="K867" s="4"/>
      <c r="L867" s="9"/>
      <c r="M867" s="4"/>
      <c r="N867" s="9"/>
      <c r="O867" s="4"/>
      <c r="P867" s="9"/>
      <c r="Q867" s="4"/>
      <c r="R867" s="9"/>
      <c r="S867" s="4"/>
      <c r="T867" s="9"/>
      <c r="U867" s="4"/>
      <c r="V867" s="9"/>
      <c r="W867" s="4"/>
      <c r="X867" s="9"/>
      <c r="Y867" s="4"/>
      <c r="Z867" s="9"/>
      <c r="AA867" s="4"/>
      <c r="AB867" s="9"/>
      <c r="AC867" s="4"/>
      <c r="AD867" s="9"/>
      <c r="AE867" s="4"/>
      <c r="AF867" s="9"/>
      <c r="AG867" s="4"/>
      <c r="AH867" s="9"/>
      <c r="AI867" s="4"/>
      <c r="AJ867" s="9"/>
      <c r="AM867"/>
      <c r="AP867"/>
    </row>
    <row r="868" spans="1:42" x14ac:dyDescent="0.25">
      <c r="A868" s="4"/>
      <c r="B868" s="9"/>
      <c r="C868" s="4"/>
      <c r="D868" s="9"/>
      <c r="E868" s="4"/>
      <c r="F868" s="9"/>
      <c r="G868" s="4"/>
      <c r="H868" s="9"/>
      <c r="I868" s="4"/>
      <c r="J868" s="9"/>
      <c r="K868" s="4"/>
      <c r="L868" s="9"/>
      <c r="M868" s="4"/>
      <c r="N868" s="9"/>
      <c r="O868" s="4"/>
      <c r="P868" s="9"/>
      <c r="Q868" s="4"/>
      <c r="R868" s="9"/>
      <c r="S868" s="4"/>
      <c r="T868" s="9"/>
      <c r="U868" s="4"/>
      <c r="V868" s="9"/>
      <c r="W868" s="4"/>
      <c r="X868" s="9"/>
      <c r="Y868" s="4"/>
      <c r="Z868" s="9"/>
      <c r="AA868" s="4"/>
      <c r="AB868" s="9"/>
      <c r="AC868" s="4"/>
      <c r="AD868" s="9"/>
      <c r="AE868" s="4"/>
      <c r="AF868" s="9"/>
      <c r="AG868" s="4"/>
      <c r="AH868" s="9"/>
      <c r="AI868" s="4"/>
      <c r="AJ868" s="9"/>
      <c r="AM868"/>
      <c r="AP868"/>
    </row>
    <row r="869" spans="1:42" x14ac:dyDescent="0.25">
      <c r="A869" s="4"/>
      <c r="B869" s="9"/>
      <c r="C869" s="4"/>
      <c r="D869" s="9"/>
      <c r="E869" s="4"/>
      <c r="F869" s="9"/>
      <c r="G869" s="4"/>
      <c r="H869" s="9"/>
      <c r="I869" s="4"/>
      <c r="J869" s="9"/>
      <c r="K869" s="4"/>
      <c r="L869" s="9"/>
      <c r="M869" s="4"/>
      <c r="N869" s="9"/>
      <c r="O869" s="4"/>
      <c r="P869" s="9"/>
      <c r="Q869" s="4"/>
      <c r="R869" s="9"/>
      <c r="S869" s="4"/>
      <c r="T869" s="9"/>
      <c r="U869" s="4"/>
      <c r="V869" s="9"/>
      <c r="W869" s="4"/>
      <c r="X869" s="9"/>
      <c r="Y869" s="4"/>
      <c r="Z869" s="9"/>
      <c r="AA869" s="4"/>
      <c r="AB869" s="9"/>
      <c r="AC869" s="4"/>
      <c r="AD869" s="9"/>
      <c r="AE869" s="4"/>
      <c r="AF869" s="9"/>
      <c r="AG869" s="4"/>
      <c r="AH869" s="9"/>
      <c r="AI869" s="4"/>
      <c r="AJ869" s="9"/>
      <c r="AM869"/>
      <c r="AP869"/>
    </row>
    <row r="870" spans="1:42" x14ac:dyDescent="0.25">
      <c r="A870" s="4"/>
      <c r="B870" s="9"/>
      <c r="C870" s="4"/>
      <c r="D870" s="9"/>
      <c r="E870" s="4"/>
      <c r="F870" s="9"/>
      <c r="G870" s="4"/>
      <c r="H870" s="9"/>
      <c r="I870" s="4"/>
      <c r="J870" s="9"/>
      <c r="K870" s="4"/>
      <c r="L870" s="9"/>
      <c r="M870" s="4"/>
      <c r="N870" s="9"/>
      <c r="O870" s="4"/>
      <c r="P870" s="9"/>
      <c r="Q870" s="4"/>
      <c r="R870" s="9"/>
      <c r="S870" s="4"/>
      <c r="T870" s="9"/>
      <c r="U870" s="4"/>
      <c r="V870" s="9"/>
      <c r="W870" s="4"/>
      <c r="X870" s="9"/>
      <c r="Y870" s="4"/>
      <c r="Z870" s="9"/>
      <c r="AA870" s="4"/>
      <c r="AB870" s="9"/>
      <c r="AC870" s="4"/>
      <c r="AD870" s="9"/>
      <c r="AE870" s="4"/>
      <c r="AF870" s="9"/>
      <c r="AG870" s="4"/>
      <c r="AH870" s="9"/>
      <c r="AI870" s="4"/>
      <c r="AJ870" s="9"/>
      <c r="AM870"/>
      <c r="AP870"/>
    </row>
    <row r="871" spans="1:42" x14ac:dyDescent="0.25">
      <c r="A871" s="4"/>
      <c r="B871" s="9"/>
      <c r="C871" s="4"/>
      <c r="D871" s="9"/>
      <c r="E871" s="4"/>
      <c r="F871" s="9"/>
      <c r="G871" s="4"/>
      <c r="H871" s="9"/>
      <c r="I871" s="4"/>
      <c r="J871" s="9"/>
      <c r="K871" s="4"/>
      <c r="L871" s="9"/>
      <c r="M871" s="4"/>
      <c r="N871" s="9"/>
      <c r="O871" s="4"/>
      <c r="P871" s="9"/>
      <c r="Q871" s="4"/>
      <c r="R871" s="9"/>
      <c r="S871" s="4"/>
      <c r="T871" s="9"/>
      <c r="U871" s="4"/>
      <c r="V871" s="9"/>
      <c r="W871" s="4"/>
      <c r="X871" s="9"/>
      <c r="Y871" s="4"/>
      <c r="Z871" s="9"/>
      <c r="AA871" s="4"/>
      <c r="AB871" s="9"/>
      <c r="AC871" s="4"/>
      <c r="AD871" s="9"/>
      <c r="AE871" s="4"/>
      <c r="AF871" s="9"/>
      <c r="AG871" s="4"/>
      <c r="AH871" s="9"/>
      <c r="AI871" s="4"/>
      <c r="AJ871" s="9"/>
      <c r="AM871"/>
      <c r="AP871"/>
    </row>
    <row r="872" spans="1:42" x14ac:dyDescent="0.25">
      <c r="A872" s="4"/>
      <c r="B872" s="9"/>
      <c r="C872" s="4"/>
      <c r="D872" s="9"/>
      <c r="E872" s="4"/>
      <c r="F872" s="9"/>
      <c r="G872" s="4"/>
      <c r="H872" s="9"/>
      <c r="I872" s="4"/>
      <c r="J872" s="9"/>
      <c r="K872" s="4"/>
      <c r="L872" s="9"/>
      <c r="M872" s="4"/>
      <c r="N872" s="9"/>
      <c r="O872" s="4"/>
      <c r="P872" s="9"/>
      <c r="Q872" s="4"/>
      <c r="R872" s="9"/>
      <c r="S872" s="4"/>
      <c r="T872" s="9"/>
      <c r="U872" s="4"/>
      <c r="V872" s="9"/>
      <c r="W872" s="4"/>
      <c r="X872" s="9"/>
      <c r="Y872" s="4"/>
      <c r="Z872" s="9"/>
      <c r="AA872" s="4"/>
      <c r="AB872" s="9"/>
      <c r="AC872" s="4"/>
      <c r="AD872" s="9"/>
      <c r="AE872" s="4"/>
      <c r="AF872" s="9"/>
      <c r="AG872" s="4"/>
      <c r="AH872" s="9"/>
      <c r="AI872" s="4"/>
      <c r="AJ872" s="9"/>
      <c r="AM872"/>
      <c r="AP872"/>
    </row>
    <row r="873" spans="1:42" x14ac:dyDescent="0.25">
      <c r="A873" s="4"/>
      <c r="B873" s="9"/>
      <c r="C873" s="4"/>
      <c r="D873" s="9"/>
      <c r="E873" s="4"/>
      <c r="F873" s="9"/>
      <c r="G873" s="4"/>
      <c r="H873" s="9"/>
      <c r="I873" s="4"/>
      <c r="J873" s="9"/>
      <c r="K873" s="4"/>
      <c r="L873" s="9"/>
      <c r="M873" s="4"/>
      <c r="N873" s="9"/>
      <c r="O873" s="4"/>
      <c r="P873" s="9"/>
      <c r="Q873" s="4"/>
      <c r="R873" s="9"/>
      <c r="S873" s="4"/>
      <c r="T873" s="9"/>
      <c r="U873" s="4"/>
      <c r="V873" s="9"/>
      <c r="W873" s="4"/>
      <c r="X873" s="9"/>
      <c r="Y873" s="4"/>
      <c r="Z873" s="9"/>
      <c r="AA873" s="4"/>
      <c r="AB873" s="9"/>
      <c r="AC873" s="4"/>
      <c r="AD873" s="9"/>
      <c r="AE873" s="4"/>
      <c r="AF873" s="9"/>
      <c r="AG873" s="4"/>
      <c r="AH873" s="9"/>
      <c r="AI873" s="4"/>
      <c r="AJ873" s="9"/>
      <c r="AM873"/>
      <c r="AP873"/>
    </row>
    <row r="874" spans="1:42" x14ac:dyDescent="0.25">
      <c r="A874" s="4"/>
      <c r="B874" s="9"/>
      <c r="C874" s="4"/>
      <c r="D874" s="9"/>
      <c r="E874" s="4"/>
      <c r="F874" s="9"/>
      <c r="G874" s="4"/>
      <c r="H874" s="9"/>
      <c r="I874" s="4"/>
      <c r="J874" s="9"/>
      <c r="K874" s="4"/>
      <c r="L874" s="9"/>
      <c r="M874" s="4"/>
      <c r="N874" s="9"/>
      <c r="O874" s="4"/>
      <c r="P874" s="9"/>
      <c r="Q874" s="4"/>
      <c r="R874" s="9"/>
      <c r="S874" s="4"/>
      <c r="T874" s="9"/>
      <c r="U874" s="4"/>
      <c r="V874" s="9"/>
      <c r="W874" s="4"/>
      <c r="X874" s="9"/>
      <c r="Y874" s="4"/>
      <c r="Z874" s="9"/>
      <c r="AA874" s="4"/>
      <c r="AB874" s="9"/>
      <c r="AC874" s="4"/>
      <c r="AD874" s="9"/>
      <c r="AE874" s="4"/>
      <c r="AF874" s="9"/>
      <c r="AG874" s="4"/>
      <c r="AH874" s="9"/>
      <c r="AI874" s="4"/>
      <c r="AJ874" s="9"/>
      <c r="AM874"/>
      <c r="AP874"/>
    </row>
    <row r="875" spans="1:42" x14ac:dyDescent="0.25">
      <c r="A875" s="4"/>
      <c r="B875" s="9"/>
      <c r="C875" s="4"/>
      <c r="D875" s="9"/>
      <c r="E875" s="4"/>
      <c r="F875" s="9"/>
      <c r="G875" s="4"/>
      <c r="H875" s="9"/>
      <c r="I875" s="4"/>
      <c r="J875" s="9"/>
      <c r="K875" s="4"/>
      <c r="L875" s="9"/>
      <c r="M875" s="4"/>
      <c r="N875" s="9"/>
      <c r="O875" s="4"/>
      <c r="P875" s="9"/>
      <c r="Q875" s="4"/>
      <c r="R875" s="9"/>
      <c r="S875" s="4"/>
      <c r="T875" s="9"/>
      <c r="U875" s="4"/>
      <c r="V875" s="9"/>
      <c r="W875" s="4"/>
      <c r="X875" s="9"/>
      <c r="Y875" s="4"/>
      <c r="Z875" s="9"/>
      <c r="AA875" s="4"/>
      <c r="AB875" s="9"/>
      <c r="AC875" s="4"/>
      <c r="AD875" s="9"/>
      <c r="AE875" s="4"/>
      <c r="AF875" s="9"/>
      <c r="AG875" s="4"/>
      <c r="AH875" s="9"/>
      <c r="AI875" s="4"/>
      <c r="AJ875" s="9"/>
      <c r="AM875"/>
      <c r="AP875"/>
    </row>
    <row r="876" spans="1:42" x14ac:dyDescent="0.25">
      <c r="A876" s="4"/>
      <c r="B876" s="9"/>
      <c r="C876" s="4"/>
      <c r="D876" s="9"/>
      <c r="E876" s="4"/>
      <c r="F876" s="9"/>
      <c r="G876" s="4"/>
      <c r="H876" s="9"/>
      <c r="I876" s="4"/>
      <c r="J876" s="9"/>
      <c r="K876" s="4"/>
      <c r="L876" s="9"/>
      <c r="M876" s="4"/>
      <c r="N876" s="9"/>
      <c r="O876" s="4"/>
      <c r="P876" s="9"/>
      <c r="Q876" s="4"/>
      <c r="R876" s="9"/>
      <c r="S876" s="4"/>
      <c r="T876" s="9"/>
      <c r="U876" s="4"/>
      <c r="V876" s="9"/>
      <c r="W876" s="4"/>
      <c r="X876" s="9"/>
      <c r="Y876" s="4"/>
      <c r="Z876" s="9"/>
      <c r="AA876" s="4"/>
      <c r="AB876" s="9"/>
      <c r="AC876" s="4"/>
      <c r="AD876" s="9"/>
      <c r="AE876" s="4"/>
      <c r="AF876" s="9"/>
      <c r="AG876" s="4"/>
      <c r="AH876" s="9"/>
      <c r="AI876" s="4"/>
      <c r="AJ876" s="9"/>
      <c r="AM876"/>
      <c r="AP876"/>
    </row>
    <row r="877" spans="1:42" x14ac:dyDescent="0.25">
      <c r="A877" s="4"/>
      <c r="B877" s="9"/>
      <c r="C877" s="4"/>
      <c r="D877" s="9"/>
      <c r="E877" s="4"/>
      <c r="F877" s="9"/>
      <c r="G877" s="4"/>
      <c r="H877" s="9"/>
      <c r="I877" s="4"/>
      <c r="J877" s="9"/>
      <c r="K877" s="4"/>
      <c r="L877" s="9"/>
      <c r="M877" s="4"/>
      <c r="N877" s="9"/>
      <c r="O877" s="4"/>
      <c r="P877" s="9"/>
      <c r="Q877" s="4"/>
      <c r="R877" s="9"/>
      <c r="S877" s="4"/>
      <c r="T877" s="9"/>
      <c r="U877" s="4"/>
      <c r="V877" s="9"/>
      <c r="W877" s="4"/>
      <c r="X877" s="9"/>
      <c r="Y877" s="4"/>
      <c r="Z877" s="9"/>
      <c r="AA877" s="4"/>
      <c r="AB877" s="9"/>
      <c r="AC877" s="4"/>
      <c r="AD877" s="9"/>
      <c r="AE877" s="4"/>
      <c r="AF877" s="9"/>
      <c r="AG877" s="4"/>
      <c r="AH877" s="9"/>
      <c r="AI877" s="4"/>
      <c r="AJ877" s="9"/>
      <c r="AM877"/>
      <c r="AP877"/>
    </row>
    <row r="878" spans="1:42" x14ac:dyDescent="0.25">
      <c r="A878" s="4"/>
      <c r="B878" s="9"/>
      <c r="C878" s="4"/>
      <c r="D878" s="9"/>
      <c r="E878" s="4"/>
      <c r="F878" s="9"/>
      <c r="G878" s="4"/>
      <c r="H878" s="9"/>
      <c r="I878" s="4"/>
      <c r="J878" s="9"/>
      <c r="K878" s="4"/>
      <c r="L878" s="9"/>
      <c r="M878" s="4"/>
      <c r="N878" s="9"/>
      <c r="O878" s="4"/>
      <c r="P878" s="9"/>
      <c r="Q878" s="4"/>
      <c r="R878" s="9"/>
      <c r="S878" s="4"/>
      <c r="T878" s="9"/>
      <c r="U878" s="4"/>
      <c r="V878" s="9"/>
      <c r="W878" s="4"/>
      <c r="X878" s="9"/>
      <c r="Y878" s="4"/>
      <c r="Z878" s="9"/>
      <c r="AA878" s="4"/>
      <c r="AB878" s="9"/>
      <c r="AC878" s="4"/>
      <c r="AD878" s="9"/>
      <c r="AE878" s="4"/>
      <c r="AF878" s="9"/>
      <c r="AG878" s="4"/>
      <c r="AH878" s="9"/>
      <c r="AI878" s="4"/>
      <c r="AJ878" s="9"/>
      <c r="AM878"/>
      <c r="AP878"/>
    </row>
    <row r="879" spans="1:42" x14ac:dyDescent="0.25">
      <c r="A879" s="4"/>
      <c r="B879" s="9"/>
      <c r="C879" s="4"/>
      <c r="D879" s="9"/>
      <c r="E879" s="4"/>
      <c r="F879" s="9"/>
      <c r="G879" s="4"/>
      <c r="H879" s="9"/>
      <c r="I879" s="4"/>
      <c r="J879" s="9"/>
      <c r="K879" s="4"/>
      <c r="L879" s="9"/>
      <c r="M879" s="4"/>
      <c r="N879" s="9"/>
      <c r="O879" s="4"/>
      <c r="P879" s="9"/>
      <c r="Q879" s="4"/>
      <c r="R879" s="9"/>
      <c r="S879" s="4"/>
      <c r="T879" s="9"/>
      <c r="U879" s="4"/>
      <c r="V879" s="9"/>
      <c r="W879" s="4"/>
      <c r="X879" s="9"/>
      <c r="Y879" s="4"/>
      <c r="Z879" s="9"/>
      <c r="AA879" s="4"/>
      <c r="AB879" s="9"/>
      <c r="AC879" s="4"/>
      <c r="AD879" s="9"/>
      <c r="AE879" s="4"/>
      <c r="AF879" s="9"/>
      <c r="AG879" s="4"/>
      <c r="AH879" s="9"/>
      <c r="AI879" s="4"/>
      <c r="AJ879" s="9"/>
      <c r="AM879"/>
      <c r="AP879"/>
    </row>
    <row r="880" spans="1:42" x14ac:dyDescent="0.25">
      <c r="A880" s="4"/>
      <c r="B880" s="9"/>
      <c r="C880" s="4"/>
      <c r="D880" s="9"/>
      <c r="E880" s="4"/>
      <c r="F880" s="9"/>
      <c r="G880" s="4"/>
      <c r="H880" s="9"/>
      <c r="I880" s="4"/>
      <c r="J880" s="9"/>
      <c r="K880" s="4"/>
      <c r="L880" s="9"/>
      <c r="M880" s="4"/>
      <c r="N880" s="9"/>
      <c r="O880" s="4"/>
      <c r="P880" s="9"/>
      <c r="Q880" s="4"/>
      <c r="R880" s="9"/>
      <c r="S880" s="4"/>
      <c r="T880" s="9"/>
      <c r="U880" s="4"/>
      <c r="V880" s="9"/>
      <c r="W880" s="4"/>
      <c r="X880" s="9"/>
      <c r="Y880" s="4"/>
      <c r="Z880" s="9"/>
      <c r="AA880" s="4"/>
      <c r="AB880" s="9"/>
      <c r="AC880" s="4"/>
      <c r="AD880" s="9"/>
      <c r="AE880" s="4"/>
      <c r="AF880" s="9"/>
      <c r="AG880" s="4"/>
      <c r="AH880" s="9"/>
      <c r="AI880" s="4"/>
      <c r="AJ880" s="9"/>
      <c r="AM880"/>
      <c r="AP880"/>
    </row>
    <row r="881" spans="1:42" x14ac:dyDescent="0.25">
      <c r="A881" s="4"/>
      <c r="B881" s="9"/>
      <c r="C881" s="4"/>
      <c r="D881" s="9"/>
      <c r="E881" s="4"/>
      <c r="F881" s="9"/>
      <c r="G881" s="4"/>
      <c r="H881" s="9"/>
      <c r="I881" s="4"/>
      <c r="J881" s="9"/>
      <c r="K881" s="4"/>
      <c r="L881" s="9"/>
      <c r="M881" s="4"/>
      <c r="N881" s="9"/>
      <c r="O881" s="4"/>
      <c r="P881" s="9"/>
      <c r="Q881" s="4"/>
      <c r="R881" s="9"/>
      <c r="S881" s="4"/>
      <c r="T881" s="9"/>
      <c r="U881" s="4"/>
      <c r="V881" s="9"/>
      <c r="W881" s="4"/>
      <c r="X881" s="9"/>
      <c r="Y881" s="4"/>
      <c r="Z881" s="9"/>
      <c r="AA881" s="4"/>
      <c r="AB881" s="9"/>
      <c r="AC881" s="4"/>
      <c r="AD881" s="9"/>
      <c r="AE881" s="4"/>
      <c r="AF881" s="9"/>
      <c r="AG881" s="4"/>
      <c r="AH881" s="9"/>
      <c r="AI881" s="4"/>
      <c r="AJ881" s="9"/>
      <c r="AM881"/>
      <c r="AP881"/>
    </row>
    <row r="882" spans="1:42" x14ac:dyDescent="0.25">
      <c r="A882" s="4"/>
      <c r="B882" s="9"/>
      <c r="C882" s="4"/>
      <c r="D882" s="9"/>
      <c r="E882" s="4"/>
      <c r="F882" s="9"/>
      <c r="G882" s="4"/>
      <c r="H882" s="9"/>
      <c r="I882" s="4"/>
      <c r="J882" s="9"/>
      <c r="K882" s="4"/>
      <c r="L882" s="9"/>
      <c r="M882" s="4"/>
      <c r="N882" s="9"/>
      <c r="O882" s="4"/>
      <c r="P882" s="9"/>
      <c r="Q882" s="4"/>
      <c r="R882" s="9"/>
      <c r="S882" s="4"/>
      <c r="T882" s="9"/>
      <c r="U882" s="4"/>
      <c r="V882" s="9"/>
      <c r="W882" s="4"/>
      <c r="X882" s="9"/>
      <c r="Y882" s="4"/>
      <c r="Z882" s="9"/>
      <c r="AA882" s="4"/>
      <c r="AB882" s="9"/>
      <c r="AC882" s="4"/>
      <c r="AD882" s="9"/>
      <c r="AE882" s="4"/>
      <c r="AF882" s="9"/>
      <c r="AG882" s="4"/>
      <c r="AH882" s="9"/>
      <c r="AI882" s="4"/>
      <c r="AJ882" s="9"/>
      <c r="AM882"/>
      <c r="AP882"/>
    </row>
    <row r="883" spans="1:42" x14ac:dyDescent="0.25">
      <c r="A883" s="4"/>
      <c r="B883" s="9"/>
      <c r="C883" s="4"/>
      <c r="D883" s="9"/>
      <c r="E883" s="4"/>
      <c r="F883" s="9"/>
      <c r="G883" s="4"/>
      <c r="H883" s="9"/>
      <c r="I883" s="4"/>
      <c r="J883" s="9"/>
      <c r="K883" s="4"/>
      <c r="L883" s="9"/>
      <c r="M883" s="4"/>
      <c r="N883" s="9"/>
      <c r="O883" s="4"/>
      <c r="P883" s="9"/>
      <c r="Q883" s="4"/>
      <c r="R883" s="9"/>
      <c r="S883" s="4"/>
      <c r="T883" s="9"/>
      <c r="U883" s="4"/>
      <c r="V883" s="9"/>
      <c r="W883" s="4"/>
      <c r="X883" s="9"/>
      <c r="Y883" s="4"/>
      <c r="Z883" s="9"/>
      <c r="AA883" s="4"/>
      <c r="AB883" s="9"/>
      <c r="AC883" s="4"/>
      <c r="AD883" s="9"/>
      <c r="AE883" s="4"/>
      <c r="AF883" s="9"/>
      <c r="AG883" s="4"/>
      <c r="AH883" s="9"/>
      <c r="AI883" s="4"/>
      <c r="AJ883" s="9"/>
      <c r="AM883"/>
      <c r="AP883"/>
    </row>
    <row r="884" spans="1:42" x14ac:dyDescent="0.25">
      <c r="A884" s="4"/>
      <c r="B884" s="9"/>
      <c r="C884" s="4"/>
      <c r="D884" s="9"/>
      <c r="E884" s="4"/>
      <c r="F884" s="9"/>
      <c r="G884" s="4"/>
      <c r="H884" s="9"/>
      <c r="I884" s="4"/>
      <c r="J884" s="9"/>
      <c r="K884" s="4"/>
      <c r="L884" s="9"/>
      <c r="M884" s="4"/>
      <c r="N884" s="9"/>
      <c r="O884" s="4"/>
      <c r="P884" s="9"/>
      <c r="Q884" s="4"/>
      <c r="R884" s="9"/>
      <c r="S884" s="4"/>
      <c r="T884" s="9"/>
      <c r="U884" s="4"/>
      <c r="V884" s="9"/>
      <c r="W884" s="4"/>
      <c r="X884" s="9"/>
      <c r="Y884" s="4"/>
      <c r="Z884" s="9"/>
      <c r="AA884" s="4"/>
      <c r="AB884" s="9"/>
      <c r="AC884" s="4"/>
      <c r="AD884" s="9"/>
      <c r="AE884" s="4"/>
      <c r="AF884" s="9"/>
      <c r="AG884" s="4"/>
      <c r="AH884" s="9"/>
      <c r="AI884" s="4"/>
      <c r="AJ884" s="9"/>
      <c r="AM884"/>
      <c r="AP884"/>
    </row>
    <row r="885" spans="1:42" x14ac:dyDescent="0.25">
      <c r="A885" s="4"/>
      <c r="B885" s="9"/>
      <c r="C885" s="4"/>
      <c r="D885" s="9"/>
      <c r="E885" s="4"/>
      <c r="F885" s="9"/>
      <c r="G885" s="4"/>
      <c r="H885" s="9"/>
      <c r="I885" s="4"/>
      <c r="J885" s="9"/>
      <c r="K885" s="4"/>
      <c r="L885" s="9"/>
      <c r="M885" s="4"/>
      <c r="N885" s="9"/>
      <c r="O885" s="4"/>
      <c r="P885" s="9"/>
      <c r="Q885" s="4"/>
      <c r="R885" s="9"/>
      <c r="S885" s="4"/>
      <c r="T885" s="9"/>
      <c r="U885" s="4"/>
      <c r="V885" s="9"/>
      <c r="W885" s="4"/>
      <c r="X885" s="9"/>
      <c r="Y885" s="4"/>
      <c r="Z885" s="9"/>
      <c r="AA885" s="4"/>
      <c r="AB885" s="9"/>
      <c r="AC885" s="4"/>
      <c r="AD885" s="9"/>
      <c r="AE885" s="4"/>
      <c r="AF885" s="9"/>
      <c r="AG885" s="4"/>
      <c r="AH885" s="9"/>
      <c r="AI885" s="4"/>
      <c r="AJ885" s="9"/>
      <c r="AM885"/>
      <c r="AP885"/>
    </row>
    <row r="886" spans="1:42" x14ac:dyDescent="0.25">
      <c r="A886" s="4"/>
      <c r="B886" s="9"/>
      <c r="C886" s="4"/>
      <c r="D886" s="9"/>
      <c r="E886" s="4"/>
      <c r="F886" s="9"/>
      <c r="G886" s="4"/>
      <c r="H886" s="9"/>
      <c r="I886" s="4"/>
      <c r="J886" s="9"/>
      <c r="K886" s="4"/>
      <c r="L886" s="9"/>
      <c r="M886" s="4"/>
      <c r="N886" s="9"/>
      <c r="O886" s="4"/>
      <c r="P886" s="9"/>
      <c r="Q886" s="4"/>
      <c r="R886" s="9"/>
      <c r="S886" s="4"/>
      <c r="T886" s="9"/>
      <c r="U886" s="4"/>
      <c r="V886" s="9"/>
      <c r="W886" s="4"/>
      <c r="X886" s="9"/>
      <c r="Y886" s="4"/>
      <c r="Z886" s="9"/>
      <c r="AA886" s="4"/>
      <c r="AB886" s="9"/>
      <c r="AC886" s="4"/>
      <c r="AD886" s="9"/>
      <c r="AE886" s="4"/>
      <c r="AF886" s="9"/>
      <c r="AG886" s="4"/>
      <c r="AH886" s="9"/>
      <c r="AI886" s="4"/>
      <c r="AJ886" s="9"/>
      <c r="AM886"/>
      <c r="AP886"/>
    </row>
    <row r="887" spans="1:42" x14ac:dyDescent="0.25">
      <c r="A887" s="4"/>
      <c r="B887" s="9"/>
      <c r="C887" s="4"/>
      <c r="D887" s="9"/>
      <c r="E887" s="4"/>
      <c r="F887" s="9"/>
      <c r="G887" s="4"/>
      <c r="H887" s="9"/>
      <c r="I887" s="4"/>
      <c r="J887" s="9"/>
      <c r="K887" s="4"/>
      <c r="L887" s="9"/>
      <c r="M887" s="4"/>
      <c r="N887" s="9"/>
      <c r="O887" s="4"/>
      <c r="P887" s="9"/>
      <c r="Q887" s="4"/>
      <c r="R887" s="9"/>
      <c r="S887" s="4"/>
      <c r="T887" s="9"/>
      <c r="U887" s="4"/>
      <c r="V887" s="9"/>
      <c r="W887" s="4"/>
      <c r="X887" s="9"/>
      <c r="Y887" s="4"/>
      <c r="Z887" s="9"/>
      <c r="AA887" s="4"/>
      <c r="AB887" s="9"/>
      <c r="AC887" s="4"/>
      <c r="AD887" s="9"/>
      <c r="AE887" s="4"/>
      <c r="AF887" s="9"/>
      <c r="AG887" s="4"/>
      <c r="AH887" s="9"/>
      <c r="AI887" s="4"/>
      <c r="AJ887" s="9"/>
      <c r="AM887"/>
      <c r="AP887"/>
    </row>
    <row r="888" spans="1:42" x14ac:dyDescent="0.25">
      <c r="A888" s="4"/>
      <c r="B888" s="9"/>
      <c r="C888" s="4"/>
      <c r="D888" s="9"/>
      <c r="E888" s="4"/>
      <c r="F888" s="9"/>
      <c r="G888" s="4"/>
      <c r="H888" s="9"/>
      <c r="I888" s="4"/>
      <c r="J888" s="9"/>
      <c r="K888" s="4"/>
      <c r="L888" s="9"/>
      <c r="M888" s="4"/>
      <c r="N888" s="9"/>
      <c r="O888" s="4"/>
      <c r="P888" s="9"/>
      <c r="Q888" s="4"/>
      <c r="R888" s="9"/>
      <c r="S888" s="4"/>
      <c r="T888" s="9"/>
      <c r="U888" s="4"/>
      <c r="V888" s="9"/>
      <c r="W888" s="4"/>
      <c r="X888" s="9"/>
      <c r="Y888" s="4"/>
      <c r="Z888" s="9"/>
      <c r="AA888" s="4"/>
      <c r="AB888" s="9"/>
      <c r="AC888" s="4"/>
      <c r="AD888" s="9"/>
      <c r="AE888" s="4"/>
      <c r="AF888" s="9"/>
      <c r="AG888" s="4"/>
      <c r="AH888" s="9"/>
      <c r="AI888" s="4"/>
      <c r="AJ888" s="9"/>
      <c r="AM888"/>
      <c r="AP888"/>
    </row>
    <row r="889" spans="1:42" x14ac:dyDescent="0.25">
      <c r="A889" s="4"/>
      <c r="B889" s="9"/>
      <c r="C889" s="4"/>
      <c r="D889" s="9"/>
      <c r="E889" s="4"/>
      <c r="F889" s="9"/>
      <c r="G889" s="4"/>
      <c r="H889" s="9"/>
      <c r="I889" s="4"/>
      <c r="J889" s="9"/>
      <c r="K889" s="4"/>
      <c r="L889" s="9"/>
      <c r="M889" s="4"/>
      <c r="N889" s="9"/>
      <c r="O889" s="4"/>
      <c r="P889" s="9"/>
      <c r="Q889" s="4"/>
      <c r="R889" s="9"/>
      <c r="S889" s="4"/>
      <c r="T889" s="9"/>
      <c r="U889" s="4"/>
      <c r="V889" s="9"/>
      <c r="W889" s="4"/>
      <c r="X889" s="9"/>
      <c r="Y889" s="4"/>
      <c r="Z889" s="9"/>
      <c r="AA889" s="4"/>
      <c r="AB889" s="9"/>
      <c r="AC889" s="4"/>
      <c r="AD889" s="9"/>
      <c r="AE889" s="4"/>
      <c r="AF889" s="9"/>
      <c r="AG889" s="4"/>
      <c r="AH889" s="9"/>
      <c r="AI889" s="4"/>
      <c r="AJ889" s="9"/>
      <c r="AM889"/>
      <c r="AP889"/>
    </row>
    <row r="890" spans="1:42" x14ac:dyDescent="0.25">
      <c r="A890" s="4"/>
      <c r="B890" s="9"/>
      <c r="C890" s="4"/>
      <c r="D890" s="9"/>
      <c r="E890" s="4"/>
      <c r="F890" s="9"/>
      <c r="G890" s="4"/>
      <c r="H890" s="9"/>
      <c r="I890" s="4"/>
      <c r="J890" s="9"/>
      <c r="K890" s="4"/>
      <c r="L890" s="9"/>
      <c r="M890" s="4"/>
      <c r="N890" s="9"/>
      <c r="O890" s="4"/>
      <c r="P890" s="9"/>
      <c r="Q890" s="4"/>
      <c r="R890" s="9"/>
      <c r="S890" s="4"/>
      <c r="T890" s="9"/>
      <c r="U890" s="4"/>
      <c r="V890" s="9"/>
      <c r="W890" s="4"/>
      <c r="X890" s="9"/>
      <c r="Y890" s="4"/>
      <c r="Z890" s="9"/>
      <c r="AA890" s="4"/>
      <c r="AB890" s="9"/>
      <c r="AC890" s="4"/>
      <c r="AD890" s="9"/>
      <c r="AE890" s="4"/>
      <c r="AF890" s="9"/>
      <c r="AG890" s="4"/>
      <c r="AH890" s="9"/>
      <c r="AI890" s="4"/>
      <c r="AJ890" s="9"/>
      <c r="AM890"/>
      <c r="AP890"/>
    </row>
    <row r="891" spans="1:42" x14ac:dyDescent="0.25">
      <c r="A891" s="4"/>
      <c r="B891" s="9"/>
      <c r="C891" s="4"/>
      <c r="D891" s="9"/>
      <c r="E891" s="4"/>
      <c r="F891" s="9"/>
      <c r="G891" s="4"/>
      <c r="H891" s="9"/>
      <c r="I891" s="4"/>
      <c r="J891" s="9"/>
      <c r="K891" s="4"/>
      <c r="L891" s="9"/>
      <c r="M891" s="4"/>
      <c r="N891" s="9"/>
      <c r="O891" s="4"/>
      <c r="P891" s="9"/>
      <c r="Q891" s="4"/>
      <c r="R891" s="9"/>
      <c r="S891" s="4"/>
      <c r="T891" s="9"/>
      <c r="U891" s="4"/>
      <c r="V891" s="9"/>
      <c r="W891" s="4"/>
      <c r="X891" s="9"/>
      <c r="Y891" s="4"/>
      <c r="Z891" s="9"/>
      <c r="AA891" s="4"/>
      <c r="AB891" s="9"/>
      <c r="AC891" s="4"/>
      <c r="AD891" s="9"/>
      <c r="AE891" s="4"/>
      <c r="AF891" s="9"/>
      <c r="AG891" s="4"/>
      <c r="AH891" s="9"/>
      <c r="AI891" s="4"/>
      <c r="AJ891" s="9"/>
      <c r="AM891"/>
      <c r="AP891"/>
    </row>
    <row r="892" spans="1:42" x14ac:dyDescent="0.25">
      <c r="A892" s="4"/>
      <c r="B892" s="9"/>
      <c r="C892" s="4"/>
      <c r="D892" s="9"/>
      <c r="E892" s="4"/>
      <c r="F892" s="9"/>
      <c r="G892" s="4"/>
      <c r="H892" s="9"/>
      <c r="I892" s="4"/>
      <c r="J892" s="9"/>
      <c r="K892" s="4"/>
      <c r="L892" s="9"/>
      <c r="M892" s="4"/>
      <c r="N892" s="9"/>
      <c r="O892" s="4"/>
      <c r="P892" s="9"/>
      <c r="Q892" s="4"/>
      <c r="R892" s="9"/>
      <c r="S892" s="4"/>
      <c r="T892" s="9"/>
      <c r="U892" s="4"/>
      <c r="V892" s="9"/>
      <c r="W892" s="4"/>
      <c r="X892" s="9"/>
      <c r="Y892" s="4"/>
      <c r="Z892" s="9"/>
      <c r="AA892" s="4"/>
      <c r="AB892" s="9"/>
      <c r="AC892" s="4"/>
      <c r="AD892" s="9"/>
      <c r="AE892" s="4"/>
      <c r="AF892" s="9"/>
      <c r="AG892" s="4"/>
      <c r="AH892" s="9"/>
      <c r="AI892" s="4"/>
      <c r="AJ892" s="9"/>
      <c r="AM892"/>
      <c r="AP892"/>
    </row>
    <row r="893" spans="1:42" x14ac:dyDescent="0.25">
      <c r="A893" s="4"/>
      <c r="B893" s="9"/>
      <c r="C893" s="4"/>
      <c r="D893" s="9"/>
      <c r="E893" s="4"/>
      <c r="F893" s="9"/>
      <c r="G893" s="4"/>
      <c r="H893" s="9"/>
      <c r="I893" s="4"/>
      <c r="J893" s="9"/>
      <c r="K893" s="4"/>
      <c r="L893" s="9"/>
      <c r="M893" s="4"/>
      <c r="N893" s="9"/>
      <c r="O893" s="4"/>
      <c r="P893" s="9"/>
      <c r="Q893" s="4"/>
      <c r="R893" s="9"/>
      <c r="S893" s="4"/>
      <c r="T893" s="9"/>
      <c r="U893" s="4"/>
      <c r="V893" s="9"/>
      <c r="W893" s="4"/>
      <c r="X893" s="9"/>
      <c r="Y893" s="4"/>
      <c r="Z893" s="9"/>
      <c r="AA893" s="4"/>
      <c r="AB893" s="9"/>
      <c r="AC893" s="4"/>
      <c r="AD893" s="9"/>
      <c r="AE893" s="4"/>
      <c r="AF893" s="9"/>
      <c r="AG893" s="4"/>
      <c r="AH893" s="9"/>
      <c r="AI893" s="4"/>
      <c r="AJ893" s="9"/>
      <c r="AM893"/>
      <c r="AP893"/>
    </row>
    <row r="894" spans="1:42" x14ac:dyDescent="0.25">
      <c r="A894" s="4"/>
      <c r="B894" s="9"/>
      <c r="C894" s="4"/>
      <c r="D894" s="9"/>
      <c r="E894" s="4"/>
      <c r="F894" s="9"/>
      <c r="G894" s="4"/>
      <c r="H894" s="9"/>
      <c r="I894" s="4"/>
      <c r="J894" s="9"/>
      <c r="K894" s="4"/>
      <c r="L894" s="9"/>
      <c r="M894" s="4"/>
      <c r="N894" s="9"/>
      <c r="O894" s="4"/>
      <c r="P894" s="9"/>
      <c r="Q894" s="4"/>
      <c r="R894" s="9"/>
      <c r="S894" s="4"/>
      <c r="T894" s="9"/>
      <c r="U894" s="4"/>
      <c r="V894" s="9"/>
      <c r="W894" s="4"/>
      <c r="X894" s="9"/>
      <c r="Y894" s="4"/>
      <c r="Z894" s="9"/>
      <c r="AA894" s="4"/>
      <c r="AB894" s="9"/>
      <c r="AC894" s="4"/>
      <c r="AD894" s="9"/>
      <c r="AE894" s="4"/>
      <c r="AF894" s="9"/>
      <c r="AG894" s="4"/>
      <c r="AH894" s="9"/>
      <c r="AI894" s="4"/>
      <c r="AJ894" s="9"/>
      <c r="AM894"/>
      <c r="AP894"/>
    </row>
    <row r="895" spans="1:42" x14ac:dyDescent="0.25">
      <c r="A895" s="4"/>
      <c r="B895" s="9"/>
      <c r="C895" s="4"/>
      <c r="D895" s="9"/>
      <c r="E895" s="4"/>
      <c r="F895" s="9"/>
      <c r="G895" s="4"/>
      <c r="H895" s="9"/>
      <c r="I895" s="4"/>
      <c r="J895" s="9"/>
      <c r="K895" s="4"/>
      <c r="L895" s="9"/>
      <c r="M895" s="4"/>
      <c r="N895" s="9"/>
      <c r="O895" s="4"/>
      <c r="P895" s="9"/>
      <c r="Q895" s="4"/>
      <c r="R895" s="9"/>
      <c r="S895" s="4"/>
      <c r="T895" s="9"/>
      <c r="U895" s="4"/>
      <c r="V895" s="9"/>
      <c r="W895" s="4"/>
      <c r="X895" s="9"/>
      <c r="Y895" s="4"/>
      <c r="Z895" s="9"/>
      <c r="AA895" s="4"/>
      <c r="AB895" s="9"/>
      <c r="AC895" s="4"/>
      <c r="AD895" s="9"/>
      <c r="AE895" s="4"/>
      <c r="AF895" s="9"/>
      <c r="AG895" s="4"/>
      <c r="AH895" s="9"/>
      <c r="AI895" s="4"/>
      <c r="AJ895" s="9"/>
      <c r="AM895"/>
      <c r="AP895"/>
    </row>
    <row r="896" spans="1:42" x14ac:dyDescent="0.25">
      <c r="A896" s="4"/>
      <c r="B896" s="9"/>
      <c r="C896" s="4"/>
      <c r="D896" s="9"/>
      <c r="E896" s="4"/>
      <c r="F896" s="9"/>
      <c r="G896" s="4"/>
      <c r="H896" s="9"/>
      <c r="I896" s="4"/>
      <c r="J896" s="9"/>
      <c r="K896" s="4"/>
      <c r="L896" s="9"/>
      <c r="M896" s="4"/>
      <c r="N896" s="9"/>
      <c r="O896" s="4"/>
      <c r="P896" s="9"/>
      <c r="Q896" s="4"/>
      <c r="R896" s="9"/>
      <c r="S896" s="4"/>
      <c r="T896" s="9"/>
      <c r="U896" s="4"/>
      <c r="V896" s="9"/>
      <c r="W896" s="4"/>
      <c r="X896" s="9"/>
      <c r="Y896" s="4"/>
      <c r="Z896" s="9"/>
      <c r="AA896" s="4"/>
      <c r="AB896" s="9"/>
      <c r="AC896" s="4"/>
      <c r="AD896" s="9"/>
      <c r="AE896" s="4"/>
      <c r="AF896" s="9"/>
      <c r="AG896" s="4"/>
      <c r="AH896" s="9"/>
      <c r="AI896" s="4"/>
      <c r="AJ896" s="9"/>
      <c r="AM896"/>
      <c r="AP896"/>
    </row>
    <row r="897" spans="1:42" x14ac:dyDescent="0.25">
      <c r="A897" s="4"/>
      <c r="B897" s="9"/>
      <c r="C897" s="4"/>
      <c r="D897" s="9"/>
      <c r="E897" s="4"/>
      <c r="F897" s="9"/>
      <c r="G897" s="4"/>
      <c r="H897" s="9"/>
      <c r="I897" s="4"/>
      <c r="J897" s="9"/>
      <c r="K897" s="4"/>
      <c r="L897" s="9"/>
      <c r="M897" s="4"/>
      <c r="N897" s="9"/>
      <c r="O897" s="4"/>
      <c r="P897" s="9"/>
      <c r="Q897" s="4"/>
      <c r="R897" s="9"/>
      <c r="S897" s="4"/>
      <c r="T897" s="9"/>
      <c r="U897" s="4"/>
      <c r="V897" s="9"/>
      <c r="W897" s="4"/>
      <c r="X897" s="9"/>
      <c r="Y897" s="4"/>
      <c r="Z897" s="9"/>
      <c r="AA897" s="4"/>
      <c r="AB897" s="9"/>
      <c r="AC897" s="4"/>
      <c r="AD897" s="9"/>
      <c r="AE897" s="4"/>
      <c r="AF897" s="9"/>
      <c r="AG897" s="4"/>
      <c r="AH897" s="9"/>
      <c r="AI897" s="4"/>
      <c r="AJ897" s="9"/>
      <c r="AM897"/>
      <c r="AP897"/>
    </row>
    <row r="898" spans="1:42" x14ac:dyDescent="0.25">
      <c r="A898" s="4"/>
      <c r="B898" s="9"/>
      <c r="C898" s="4"/>
      <c r="D898" s="9"/>
      <c r="E898" s="4"/>
      <c r="F898" s="9"/>
      <c r="G898" s="4"/>
      <c r="H898" s="9"/>
      <c r="I898" s="4"/>
      <c r="J898" s="9"/>
      <c r="K898" s="4"/>
      <c r="L898" s="9"/>
      <c r="M898" s="4"/>
      <c r="N898" s="9"/>
      <c r="O898" s="4"/>
      <c r="P898" s="9"/>
      <c r="Q898" s="4"/>
      <c r="R898" s="9"/>
      <c r="S898" s="4"/>
      <c r="T898" s="9"/>
      <c r="U898" s="4"/>
      <c r="V898" s="9"/>
      <c r="W898" s="4"/>
      <c r="X898" s="9"/>
      <c r="Y898" s="4"/>
      <c r="Z898" s="9"/>
      <c r="AA898" s="4"/>
      <c r="AB898" s="9"/>
      <c r="AC898" s="4"/>
      <c r="AD898" s="9"/>
      <c r="AE898" s="4"/>
      <c r="AF898" s="9"/>
      <c r="AG898" s="4"/>
      <c r="AH898" s="9"/>
      <c r="AI898" s="4"/>
      <c r="AJ898" s="9"/>
      <c r="AM898"/>
      <c r="AP898"/>
    </row>
    <row r="899" spans="1:42" x14ac:dyDescent="0.25">
      <c r="A899" s="4"/>
      <c r="B899" s="9"/>
      <c r="C899" s="4"/>
      <c r="D899" s="9"/>
      <c r="E899" s="4"/>
      <c r="F899" s="9"/>
      <c r="G899" s="4"/>
      <c r="H899" s="9"/>
      <c r="I899" s="4"/>
      <c r="J899" s="9"/>
      <c r="K899" s="4"/>
      <c r="L899" s="9"/>
      <c r="M899" s="4"/>
      <c r="N899" s="9"/>
      <c r="O899" s="4"/>
      <c r="P899" s="9"/>
      <c r="Q899" s="4"/>
      <c r="R899" s="9"/>
      <c r="S899" s="4"/>
      <c r="T899" s="9"/>
      <c r="U899" s="4"/>
      <c r="V899" s="9"/>
      <c r="W899" s="4"/>
      <c r="X899" s="9"/>
      <c r="Y899" s="4"/>
      <c r="Z899" s="9"/>
      <c r="AA899" s="4"/>
      <c r="AB899" s="9"/>
      <c r="AC899" s="4"/>
      <c r="AD899" s="9"/>
      <c r="AE899" s="4"/>
      <c r="AF899" s="9"/>
      <c r="AG899" s="4"/>
      <c r="AH899" s="9"/>
      <c r="AI899" s="4"/>
      <c r="AJ899" s="9"/>
      <c r="AM899"/>
      <c r="AP899"/>
    </row>
    <row r="900" spans="1:42" x14ac:dyDescent="0.25">
      <c r="A900" s="4"/>
      <c r="B900" s="9"/>
      <c r="C900" s="4"/>
      <c r="D900" s="9"/>
      <c r="E900" s="4"/>
      <c r="F900" s="9"/>
      <c r="G900" s="4"/>
      <c r="H900" s="9"/>
      <c r="I900" s="4"/>
      <c r="J900" s="9"/>
      <c r="K900" s="4"/>
      <c r="L900" s="9"/>
      <c r="M900" s="4"/>
      <c r="N900" s="9"/>
      <c r="O900" s="4"/>
      <c r="P900" s="9"/>
      <c r="Q900" s="4"/>
      <c r="R900" s="9"/>
      <c r="S900" s="4"/>
      <c r="T900" s="9"/>
      <c r="U900" s="4"/>
      <c r="V900" s="9"/>
      <c r="W900" s="4"/>
      <c r="X900" s="9"/>
      <c r="Y900" s="4"/>
      <c r="Z900" s="9"/>
      <c r="AA900" s="4"/>
      <c r="AB900" s="9"/>
      <c r="AC900" s="4"/>
      <c r="AD900" s="9"/>
      <c r="AE900" s="4"/>
      <c r="AF900" s="9"/>
      <c r="AG900" s="4"/>
      <c r="AH900" s="9"/>
      <c r="AI900" s="4"/>
      <c r="AJ900" s="9"/>
      <c r="AM900"/>
      <c r="AP900"/>
    </row>
    <row r="901" spans="1:42" x14ac:dyDescent="0.25">
      <c r="A901" s="4"/>
      <c r="B901" s="9"/>
      <c r="C901" s="4"/>
      <c r="D901" s="9"/>
      <c r="E901" s="4"/>
      <c r="F901" s="9"/>
      <c r="G901" s="4"/>
      <c r="H901" s="9"/>
      <c r="I901" s="4"/>
      <c r="J901" s="9"/>
      <c r="K901" s="4"/>
      <c r="L901" s="9"/>
      <c r="M901" s="4"/>
      <c r="N901" s="9"/>
      <c r="O901" s="4"/>
      <c r="P901" s="9"/>
      <c r="Q901" s="4"/>
      <c r="R901" s="9"/>
      <c r="S901" s="4"/>
      <c r="T901" s="9"/>
      <c r="U901" s="4"/>
      <c r="V901" s="9"/>
      <c r="W901" s="4"/>
      <c r="X901" s="9"/>
      <c r="Y901" s="4"/>
      <c r="Z901" s="9"/>
      <c r="AA901" s="4"/>
      <c r="AB901" s="9"/>
      <c r="AC901" s="4"/>
      <c r="AD901" s="9"/>
      <c r="AE901" s="4"/>
      <c r="AF901" s="9"/>
      <c r="AG901" s="4"/>
      <c r="AH901" s="9"/>
      <c r="AI901" s="4"/>
      <c r="AJ901" s="9"/>
      <c r="AM901"/>
      <c r="AP901"/>
    </row>
    <row r="902" spans="1:42" x14ac:dyDescent="0.25">
      <c r="A902" s="4"/>
      <c r="B902" s="9"/>
      <c r="C902" s="4"/>
      <c r="D902" s="9"/>
      <c r="E902" s="4"/>
      <c r="F902" s="9"/>
      <c r="G902" s="4"/>
      <c r="H902" s="9"/>
      <c r="I902" s="4"/>
      <c r="J902" s="9"/>
      <c r="K902" s="4"/>
      <c r="L902" s="9"/>
      <c r="M902" s="4"/>
      <c r="N902" s="9"/>
      <c r="O902" s="4"/>
      <c r="P902" s="9"/>
      <c r="Q902" s="4"/>
      <c r="R902" s="9"/>
      <c r="S902" s="4"/>
      <c r="T902" s="9"/>
      <c r="U902" s="4"/>
      <c r="V902" s="9"/>
      <c r="W902" s="4"/>
      <c r="X902" s="9"/>
      <c r="Y902" s="4"/>
      <c r="Z902" s="9"/>
      <c r="AA902" s="4"/>
      <c r="AB902" s="9"/>
      <c r="AC902" s="4"/>
      <c r="AD902" s="9"/>
      <c r="AE902" s="4"/>
      <c r="AF902" s="9"/>
      <c r="AG902" s="4"/>
      <c r="AH902" s="9"/>
      <c r="AI902" s="4"/>
      <c r="AJ902" s="9"/>
      <c r="AM902"/>
      <c r="AP902"/>
    </row>
    <row r="903" spans="1:42" x14ac:dyDescent="0.25">
      <c r="A903" s="4"/>
      <c r="B903" s="9"/>
      <c r="C903" s="4"/>
      <c r="D903" s="9"/>
      <c r="E903" s="4"/>
      <c r="F903" s="9"/>
      <c r="G903" s="4"/>
      <c r="H903" s="9"/>
      <c r="I903" s="4"/>
      <c r="J903" s="9"/>
      <c r="K903" s="4"/>
      <c r="L903" s="9"/>
      <c r="M903" s="4"/>
      <c r="N903" s="9"/>
      <c r="O903" s="4"/>
      <c r="P903" s="9"/>
      <c r="Q903" s="4"/>
      <c r="R903" s="9"/>
      <c r="S903" s="4"/>
      <c r="T903" s="9"/>
      <c r="U903" s="4"/>
      <c r="V903" s="9"/>
      <c r="W903" s="4"/>
      <c r="X903" s="9"/>
      <c r="Y903" s="4"/>
      <c r="Z903" s="9"/>
      <c r="AA903" s="4"/>
      <c r="AB903" s="9"/>
      <c r="AC903" s="4"/>
      <c r="AD903" s="9"/>
      <c r="AE903" s="4"/>
      <c r="AF903" s="9"/>
      <c r="AG903" s="4"/>
      <c r="AH903" s="9"/>
      <c r="AI903" s="4"/>
      <c r="AJ903" s="9"/>
      <c r="AM903"/>
      <c r="AP903"/>
    </row>
    <row r="904" spans="1:42" x14ac:dyDescent="0.25">
      <c r="A904" s="4"/>
      <c r="B904" s="9"/>
      <c r="C904" s="4"/>
      <c r="D904" s="9"/>
      <c r="E904" s="4"/>
      <c r="F904" s="9"/>
      <c r="G904" s="4"/>
      <c r="H904" s="9"/>
      <c r="I904" s="4"/>
      <c r="J904" s="9"/>
      <c r="K904" s="4"/>
      <c r="L904" s="9"/>
      <c r="M904" s="4"/>
      <c r="N904" s="9"/>
      <c r="O904" s="4"/>
      <c r="P904" s="9"/>
      <c r="Q904" s="4"/>
      <c r="R904" s="9"/>
      <c r="S904" s="4"/>
      <c r="T904" s="9"/>
      <c r="U904" s="4"/>
      <c r="V904" s="9"/>
      <c r="W904" s="4"/>
      <c r="X904" s="9"/>
      <c r="Y904" s="4"/>
      <c r="Z904" s="9"/>
      <c r="AA904" s="4"/>
      <c r="AB904" s="9"/>
      <c r="AC904" s="4"/>
      <c r="AD904" s="9"/>
      <c r="AE904" s="4"/>
      <c r="AF904" s="9"/>
      <c r="AG904" s="4"/>
      <c r="AH904" s="9"/>
      <c r="AI904" s="4"/>
      <c r="AJ904" s="9"/>
      <c r="AM904"/>
      <c r="AP904"/>
    </row>
    <row r="905" spans="1:42" x14ac:dyDescent="0.25">
      <c r="A905" s="4"/>
      <c r="B905" s="9"/>
      <c r="C905" s="4"/>
      <c r="D905" s="9"/>
      <c r="E905" s="4"/>
      <c r="F905" s="9"/>
      <c r="G905" s="4"/>
      <c r="H905" s="9"/>
      <c r="I905" s="4"/>
      <c r="J905" s="9"/>
      <c r="K905" s="4"/>
      <c r="L905" s="9"/>
      <c r="M905" s="4"/>
      <c r="N905" s="9"/>
      <c r="O905" s="4"/>
      <c r="P905" s="9"/>
      <c r="Q905" s="4"/>
      <c r="R905" s="9"/>
      <c r="S905" s="4"/>
      <c r="T905" s="9"/>
      <c r="U905" s="4"/>
      <c r="V905" s="9"/>
      <c r="W905" s="4"/>
      <c r="X905" s="9"/>
      <c r="Y905" s="4"/>
      <c r="Z905" s="9"/>
      <c r="AA905" s="4"/>
      <c r="AB905" s="9"/>
      <c r="AC905" s="4"/>
      <c r="AD905" s="9"/>
      <c r="AE905" s="4"/>
      <c r="AF905" s="9"/>
      <c r="AG905" s="4"/>
      <c r="AH905" s="9"/>
      <c r="AI905" s="4"/>
      <c r="AJ905" s="9"/>
      <c r="AM905"/>
      <c r="AP905"/>
    </row>
    <row r="906" spans="1:42" x14ac:dyDescent="0.25">
      <c r="A906" s="4"/>
      <c r="B906" s="9"/>
      <c r="C906" s="4"/>
      <c r="D906" s="9"/>
      <c r="E906" s="4"/>
      <c r="F906" s="9"/>
      <c r="G906" s="4"/>
      <c r="H906" s="9"/>
      <c r="I906" s="4"/>
      <c r="J906" s="9"/>
      <c r="K906" s="4"/>
      <c r="L906" s="9"/>
      <c r="M906" s="4"/>
      <c r="N906" s="9"/>
      <c r="O906" s="4"/>
      <c r="P906" s="9"/>
      <c r="Q906" s="4"/>
      <c r="R906" s="9"/>
      <c r="S906" s="4"/>
      <c r="T906" s="9"/>
      <c r="U906" s="4"/>
      <c r="V906" s="9"/>
      <c r="W906" s="4"/>
      <c r="X906" s="9"/>
      <c r="Y906" s="4"/>
      <c r="Z906" s="9"/>
      <c r="AA906" s="4"/>
      <c r="AB906" s="9"/>
      <c r="AC906" s="4"/>
      <c r="AD906" s="9"/>
      <c r="AE906" s="4"/>
      <c r="AF906" s="9"/>
      <c r="AG906" s="4"/>
      <c r="AH906" s="9"/>
      <c r="AI906" s="4"/>
      <c r="AJ906" s="9"/>
      <c r="AM906"/>
      <c r="AP906"/>
    </row>
    <row r="907" spans="1:42" x14ac:dyDescent="0.25">
      <c r="A907" s="4"/>
      <c r="B907" s="9"/>
      <c r="C907" s="4"/>
      <c r="D907" s="9"/>
      <c r="E907" s="4"/>
      <c r="F907" s="9"/>
      <c r="G907" s="4"/>
      <c r="H907" s="9"/>
      <c r="I907" s="4"/>
      <c r="J907" s="9"/>
      <c r="K907" s="4"/>
      <c r="L907" s="9"/>
      <c r="M907" s="4"/>
      <c r="N907" s="9"/>
      <c r="O907" s="4"/>
      <c r="P907" s="9"/>
      <c r="Q907" s="4"/>
      <c r="R907" s="9"/>
      <c r="S907" s="4"/>
      <c r="T907" s="9"/>
      <c r="U907" s="4"/>
      <c r="V907" s="9"/>
      <c r="W907" s="4"/>
      <c r="X907" s="9"/>
      <c r="Y907" s="4"/>
      <c r="Z907" s="9"/>
      <c r="AA907" s="4"/>
      <c r="AB907" s="9"/>
      <c r="AC907" s="4"/>
      <c r="AD907" s="9"/>
      <c r="AE907" s="4"/>
      <c r="AF907" s="9"/>
      <c r="AG907" s="4"/>
      <c r="AH907" s="9"/>
      <c r="AI907" s="4"/>
      <c r="AJ907" s="9"/>
      <c r="AM907"/>
      <c r="AP907"/>
    </row>
    <row r="908" spans="1:42" x14ac:dyDescent="0.25">
      <c r="A908" s="4"/>
      <c r="B908" s="9"/>
      <c r="C908" s="4"/>
      <c r="D908" s="9"/>
      <c r="E908" s="4"/>
      <c r="F908" s="9"/>
      <c r="G908" s="4"/>
      <c r="H908" s="9"/>
      <c r="I908" s="4"/>
      <c r="J908" s="9"/>
      <c r="K908" s="4"/>
      <c r="L908" s="9"/>
      <c r="M908" s="4"/>
      <c r="N908" s="9"/>
      <c r="O908" s="4"/>
      <c r="P908" s="9"/>
      <c r="Q908" s="4"/>
      <c r="R908" s="9"/>
      <c r="S908" s="4"/>
      <c r="T908" s="9"/>
      <c r="U908" s="4"/>
      <c r="V908" s="9"/>
      <c r="W908" s="4"/>
      <c r="X908" s="9"/>
      <c r="Y908" s="4"/>
      <c r="Z908" s="9"/>
      <c r="AA908" s="4"/>
      <c r="AB908" s="9"/>
      <c r="AC908" s="4"/>
      <c r="AD908" s="9"/>
      <c r="AE908" s="4"/>
      <c r="AF908" s="9"/>
      <c r="AG908" s="4"/>
      <c r="AH908" s="9"/>
      <c r="AI908" s="4"/>
      <c r="AJ908" s="9"/>
      <c r="AM908"/>
      <c r="AP908"/>
    </row>
    <row r="909" spans="1:42" x14ac:dyDescent="0.25">
      <c r="A909" s="4"/>
      <c r="B909" s="9"/>
      <c r="C909" s="4"/>
      <c r="D909" s="9"/>
      <c r="E909" s="4"/>
      <c r="F909" s="9"/>
      <c r="G909" s="4"/>
      <c r="H909" s="9"/>
      <c r="I909" s="4"/>
      <c r="J909" s="9"/>
      <c r="K909" s="4"/>
      <c r="L909" s="9"/>
      <c r="M909" s="4"/>
      <c r="N909" s="9"/>
      <c r="O909" s="4"/>
      <c r="P909" s="9"/>
      <c r="Q909" s="4"/>
      <c r="R909" s="9"/>
      <c r="S909" s="4"/>
      <c r="T909" s="9"/>
      <c r="U909" s="4"/>
      <c r="V909" s="9"/>
      <c r="W909" s="4"/>
      <c r="X909" s="9"/>
      <c r="Y909" s="4"/>
      <c r="Z909" s="9"/>
      <c r="AA909" s="4"/>
      <c r="AB909" s="9"/>
      <c r="AC909" s="4"/>
      <c r="AD909" s="9"/>
      <c r="AE909" s="4"/>
      <c r="AF909" s="9"/>
      <c r="AG909" s="4"/>
      <c r="AH909" s="9"/>
      <c r="AI909" s="4"/>
      <c r="AJ909" s="9"/>
      <c r="AM909"/>
      <c r="AP909"/>
    </row>
    <row r="910" spans="1:42" x14ac:dyDescent="0.25">
      <c r="A910" s="4"/>
      <c r="B910" s="9"/>
      <c r="C910" s="4"/>
      <c r="D910" s="9"/>
      <c r="E910" s="4"/>
      <c r="F910" s="9"/>
      <c r="G910" s="4"/>
      <c r="H910" s="9"/>
      <c r="I910" s="4"/>
      <c r="J910" s="9"/>
      <c r="K910" s="4"/>
      <c r="L910" s="9"/>
      <c r="M910" s="4"/>
      <c r="N910" s="9"/>
      <c r="O910" s="4"/>
      <c r="P910" s="9"/>
      <c r="Q910" s="4"/>
      <c r="R910" s="9"/>
      <c r="S910" s="4"/>
      <c r="T910" s="9"/>
      <c r="U910" s="4"/>
      <c r="V910" s="9"/>
      <c r="W910" s="4"/>
      <c r="X910" s="9"/>
      <c r="Y910" s="4"/>
      <c r="Z910" s="9"/>
      <c r="AA910" s="4"/>
      <c r="AB910" s="9"/>
      <c r="AC910" s="4"/>
      <c r="AD910" s="9"/>
      <c r="AE910" s="4"/>
      <c r="AF910" s="9"/>
      <c r="AG910" s="4"/>
      <c r="AH910" s="9"/>
      <c r="AI910" s="4"/>
      <c r="AJ910" s="9"/>
      <c r="AM910"/>
      <c r="AP910"/>
    </row>
    <row r="911" spans="1:42" x14ac:dyDescent="0.25">
      <c r="A911" s="4"/>
      <c r="B911" s="9"/>
      <c r="C911" s="4"/>
      <c r="D911" s="9"/>
      <c r="E911" s="4"/>
      <c r="F911" s="9"/>
      <c r="G911" s="4"/>
      <c r="H911" s="9"/>
      <c r="I911" s="4"/>
      <c r="J911" s="9"/>
      <c r="K911" s="4"/>
      <c r="L911" s="9"/>
      <c r="M911" s="4"/>
      <c r="N911" s="9"/>
      <c r="O911" s="4"/>
      <c r="P911" s="9"/>
      <c r="Q911" s="4"/>
      <c r="R911" s="9"/>
      <c r="S911" s="4"/>
      <c r="T911" s="9"/>
      <c r="U911" s="4"/>
      <c r="V911" s="9"/>
      <c r="W911" s="4"/>
      <c r="X911" s="9"/>
      <c r="Y911" s="4"/>
      <c r="Z911" s="9"/>
      <c r="AA911" s="4"/>
      <c r="AB911" s="9"/>
      <c r="AC911" s="4"/>
      <c r="AD911" s="9"/>
      <c r="AE911" s="4"/>
      <c r="AF911" s="9"/>
      <c r="AG911" s="4"/>
      <c r="AH911" s="9"/>
      <c r="AI911" s="4"/>
      <c r="AJ911" s="9"/>
      <c r="AM911"/>
      <c r="AP911"/>
    </row>
    <row r="912" spans="1:42" x14ac:dyDescent="0.25">
      <c r="A912" s="4"/>
      <c r="B912" s="9"/>
      <c r="C912" s="4"/>
      <c r="D912" s="9"/>
      <c r="E912" s="4"/>
      <c r="F912" s="9"/>
      <c r="G912" s="4"/>
      <c r="H912" s="9"/>
      <c r="I912" s="4"/>
      <c r="J912" s="9"/>
      <c r="K912" s="4"/>
      <c r="L912" s="9"/>
      <c r="M912" s="4"/>
      <c r="N912" s="9"/>
      <c r="O912" s="4"/>
      <c r="P912" s="9"/>
      <c r="Q912" s="4"/>
      <c r="R912" s="9"/>
      <c r="S912" s="4"/>
      <c r="T912" s="9"/>
      <c r="U912" s="4"/>
      <c r="V912" s="9"/>
      <c r="W912" s="4"/>
      <c r="X912" s="9"/>
      <c r="Y912" s="4"/>
      <c r="Z912" s="9"/>
      <c r="AA912" s="4"/>
      <c r="AB912" s="9"/>
      <c r="AC912" s="4"/>
      <c r="AD912" s="9"/>
      <c r="AE912" s="4"/>
      <c r="AF912" s="9"/>
      <c r="AG912" s="4"/>
      <c r="AH912" s="9"/>
      <c r="AI912" s="4"/>
      <c r="AJ912" s="9"/>
      <c r="AM912"/>
      <c r="AP912"/>
    </row>
    <row r="913" spans="1:42" x14ac:dyDescent="0.25">
      <c r="A913" s="4"/>
      <c r="B913" s="9"/>
      <c r="C913" s="4"/>
      <c r="D913" s="9"/>
      <c r="E913" s="4"/>
      <c r="F913" s="9"/>
      <c r="G913" s="4"/>
      <c r="H913" s="9"/>
      <c r="I913" s="4"/>
      <c r="J913" s="9"/>
      <c r="K913" s="4"/>
      <c r="L913" s="9"/>
      <c r="M913" s="4"/>
      <c r="N913" s="9"/>
      <c r="O913" s="4"/>
      <c r="P913" s="9"/>
      <c r="Q913" s="4"/>
      <c r="R913" s="9"/>
      <c r="S913" s="4"/>
      <c r="T913" s="9"/>
      <c r="U913" s="4"/>
      <c r="V913" s="9"/>
      <c r="W913" s="4"/>
      <c r="X913" s="9"/>
      <c r="Y913" s="4"/>
      <c r="Z913" s="9"/>
      <c r="AA913" s="4"/>
      <c r="AB913" s="9"/>
      <c r="AC913" s="4"/>
      <c r="AD913" s="9"/>
      <c r="AE913" s="4"/>
      <c r="AF913" s="9"/>
      <c r="AG913" s="4"/>
      <c r="AH913" s="9"/>
      <c r="AI913" s="4"/>
      <c r="AJ913" s="9"/>
      <c r="AM913"/>
      <c r="AP913"/>
    </row>
    <row r="914" spans="1:42" x14ac:dyDescent="0.25">
      <c r="A914" s="4"/>
      <c r="B914" s="9"/>
      <c r="C914" s="4"/>
      <c r="D914" s="9"/>
      <c r="E914" s="4"/>
      <c r="F914" s="9"/>
      <c r="G914" s="4"/>
      <c r="H914" s="9"/>
      <c r="I914" s="4"/>
      <c r="J914" s="9"/>
      <c r="K914" s="4"/>
      <c r="L914" s="9"/>
      <c r="M914" s="4"/>
      <c r="N914" s="9"/>
      <c r="O914" s="4"/>
      <c r="P914" s="9"/>
      <c r="Q914" s="4"/>
      <c r="R914" s="9"/>
      <c r="S914" s="4"/>
      <c r="T914" s="9"/>
      <c r="U914" s="4"/>
      <c r="V914" s="9"/>
      <c r="W914" s="4"/>
      <c r="X914" s="9"/>
      <c r="Y914" s="4"/>
      <c r="Z914" s="9"/>
      <c r="AA914" s="4"/>
      <c r="AB914" s="9"/>
      <c r="AC914" s="4"/>
      <c r="AD914" s="9"/>
      <c r="AE914" s="4"/>
      <c r="AF914" s="9"/>
      <c r="AG914" s="4"/>
      <c r="AH914" s="9"/>
      <c r="AI914" s="4"/>
      <c r="AJ914" s="9"/>
      <c r="AM914"/>
      <c r="AP914"/>
    </row>
    <row r="915" spans="1:42" x14ac:dyDescent="0.25">
      <c r="A915" s="4"/>
      <c r="B915" s="9"/>
      <c r="C915" s="4"/>
      <c r="D915" s="9"/>
      <c r="E915" s="4"/>
      <c r="F915" s="9"/>
      <c r="G915" s="4"/>
      <c r="H915" s="9"/>
      <c r="I915" s="4"/>
      <c r="J915" s="9"/>
      <c r="K915" s="4"/>
      <c r="L915" s="9"/>
      <c r="M915" s="4"/>
      <c r="N915" s="9"/>
      <c r="O915" s="4"/>
      <c r="P915" s="9"/>
      <c r="Q915" s="4"/>
      <c r="R915" s="9"/>
      <c r="S915" s="4"/>
      <c r="T915" s="9"/>
      <c r="U915" s="4"/>
      <c r="V915" s="9"/>
      <c r="W915" s="4"/>
      <c r="X915" s="9"/>
      <c r="Y915" s="4"/>
      <c r="Z915" s="9"/>
      <c r="AA915" s="4"/>
      <c r="AB915" s="9"/>
      <c r="AC915" s="4"/>
      <c r="AD915" s="9"/>
      <c r="AE915" s="4"/>
      <c r="AF915" s="9"/>
      <c r="AG915" s="4"/>
      <c r="AH915" s="9"/>
      <c r="AI915" s="4"/>
      <c r="AJ915" s="9"/>
      <c r="AM915"/>
      <c r="AP915"/>
    </row>
    <row r="916" spans="1:42" x14ac:dyDescent="0.25">
      <c r="A916" s="4"/>
      <c r="B916" s="9"/>
      <c r="C916" s="4"/>
      <c r="D916" s="9"/>
      <c r="E916" s="4"/>
      <c r="F916" s="9"/>
      <c r="G916" s="4"/>
      <c r="H916" s="9"/>
      <c r="I916" s="4"/>
      <c r="J916" s="9"/>
      <c r="K916" s="4"/>
      <c r="L916" s="9"/>
      <c r="M916" s="4"/>
      <c r="N916" s="9"/>
      <c r="O916" s="4"/>
      <c r="P916" s="9"/>
      <c r="Q916" s="4"/>
      <c r="R916" s="9"/>
      <c r="S916" s="4"/>
      <c r="T916" s="9"/>
      <c r="U916" s="4"/>
      <c r="V916" s="9"/>
      <c r="W916" s="4"/>
      <c r="X916" s="9"/>
      <c r="Y916" s="4"/>
      <c r="Z916" s="9"/>
      <c r="AA916" s="4"/>
      <c r="AB916" s="9"/>
      <c r="AC916" s="4"/>
      <c r="AD916" s="9"/>
      <c r="AE916" s="4"/>
      <c r="AF916" s="9"/>
      <c r="AG916" s="4"/>
      <c r="AH916" s="9"/>
      <c r="AI916" s="4"/>
      <c r="AJ916" s="9"/>
      <c r="AM916"/>
      <c r="AP916"/>
    </row>
    <row r="917" spans="1:42" x14ac:dyDescent="0.25">
      <c r="A917" s="4"/>
      <c r="B917" s="9"/>
      <c r="C917" s="4"/>
      <c r="D917" s="9"/>
      <c r="E917" s="4"/>
      <c r="F917" s="9"/>
      <c r="G917" s="4"/>
      <c r="H917" s="9"/>
      <c r="I917" s="4"/>
      <c r="J917" s="9"/>
      <c r="K917" s="4"/>
      <c r="L917" s="9"/>
      <c r="M917" s="4"/>
      <c r="N917" s="9"/>
      <c r="O917" s="4"/>
      <c r="P917" s="9"/>
      <c r="Q917" s="4"/>
      <c r="R917" s="9"/>
      <c r="S917" s="4"/>
      <c r="T917" s="9"/>
      <c r="U917" s="4"/>
      <c r="V917" s="9"/>
      <c r="W917" s="4"/>
      <c r="X917" s="9"/>
      <c r="Y917" s="4"/>
      <c r="Z917" s="9"/>
      <c r="AA917" s="4"/>
      <c r="AB917" s="9"/>
      <c r="AC917" s="4"/>
      <c r="AD917" s="9"/>
      <c r="AE917" s="4"/>
      <c r="AF917" s="9"/>
      <c r="AG917" s="4"/>
      <c r="AH917" s="9"/>
      <c r="AI917" s="4"/>
      <c r="AJ917" s="9"/>
      <c r="AM917"/>
      <c r="AP917"/>
    </row>
    <row r="918" spans="1:42" x14ac:dyDescent="0.25">
      <c r="A918" s="4"/>
      <c r="B918" s="9"/>
      <c r="C918" s="4"/>
      <c r="D918" s="9"/>
      <c r="E918" s="4"/>
      <c r="F918" s="9"/>
      <c r="G918" s="4"/>
      <c r="H918" s="9"/>
      <c r="I918" s="4"/>
      <c r="J918" s="9"/>
      <c r="K918" s="4"/>
      <c r="L918" s="9"/>
      <c r="M918" s="4"/>
      <c r="N918" s="9"/>
      <c r="O918" s="4"/>
      <c r="P918" s="9"/>
      <c r="Q918" s="4"/>
      <c r="R918" s="9"/>
      <c r="S918" s="4"/>
      <c r="T918" s="9"/>
      <c r="U918" s="4"/>
      <c r="V918" s="9"/>
      <c r="W918" s="4"/>
      <c r="X918" s="9"/>
      <c r="Y918" s="4"/>
      <c r="Z918" s="9"/>
      <c r="AA918" s="4"/>
      <c r="AB918" s="9"/>
      <c r="AC918" s="4"/>
      <c r="AD918" s="9"/>
      <c r="AE918" s="4"/>
      <c r="AF918" s="9"/>
      <c r="AG918" s="4"/>
      <c r="AH918" s="9"/>
      <c r="AI918" s="4"/>
      <c r="AJ918" s="9"/>
      <c r="AM918"/>
      <c r="AP918"/>
    </row>
    <row r="919" spans="1:42" x14ac:dyDescent="0.25">
      <c r="A919" s="4"/>
      <c r="B919" s="9"/>
      <c r="C919" s="4"/>
      <c r="D919" s="9"/>
      <c r="E919" s="4"/>
      <c r="F919" s="9"/>
      <c r="G919" s="4"/>
      <c r="H919" s="9"/>
      <c r="I919" s="4"/>
      <c r="J919" s="9"/>
      <c r="K919" s="4"/>
      <c r="L919" s="9"/>
      <c r="M919" s="4"/>
      <c r="N919" s="9"/>
      <c r="O919" s="4"/>
      <c r="P919" s="9"/>
      <c r="Q919" s="4"/>
      <c r="R919" s="9"/>
      <c r="S919" s="4"/>
      <c r="T919" s="9"/>
      <c r="U919" s="4"/>
      <c r="V919" s="9"/>
      <c r="W919" s="4"/>
      <c r="X919" s="9"/>
      <c r="Y919" s="4"/>
      <c r="Z919" s="9"/>
      <c r="AA919" s="4"/>
      <c r="AB919" s="9"/>
      <c r="AC919" s="4"/>
      <c r="AD919" s="9"/>
      <c r="AE919" s="4"/>
      <c r="AF919" s="9"/>
      <c r="AG919" s="4"/>
      <c r="AH919" s="9"/>
      <c r="AI919" s="4"/>
      <c r="AJ919" s="9"/>
      <c r="AM919"/>
      <c r="AP919"/>
    </row>
    <row r="920" spans="1:42" x14ac:dyDescent="0.25">
      <c r="A920" s="4"/>
      <c r="B920" s="9"/>
      <c r="C920" s="4"/>
      <c r="D920" s="9"/>
      <c r="E920" s="4"/>
      <c r="F920" s="9"/>
      <c r="G920" s="4"/>
      <c r="H920" s="9"/>
      <c r="I920" s="4"/>
      <c r="J920" s="9"/>
      <c r="K920" s="4"/>
      <c r="L920" s="9"/>
      <c r="M920" s="4"/>
      <c r="N920" s="9"/>
      <c r="O920" s="4"/>
      <c r="P920" s="9"/>
      <c r="Q920" s="4"/>
      <c r="R920" s="9"/>
      <c r="S920" s="4"/>
      <c r="T920" s="9"/>
      <c r="U920" s="4"/>
      <c r="V920" s="9"/>
      <c r="W920" s="4"/>
      <c r="X920" s="9"/>
      <c r="Y920" s="4"/>
      <c r="Z920" s="9"/>
      <c r="AA920" s="4"/>
      <c r="AB920" s="9"/>
      <c r="AC920" s="4"/>
      <c r="AD920" s="9"/>
      <c r="AE920" s="4"/>
      <c r="AF920" s="9"/>
      <c r="AG920" s="4"/>
      <c r="AH920" s="9"/>
      <c r="AI920" s="4"/>
      <c r="AJ920" s="9"/>
      <c r="AM920"/>
      <c r="AP920"/>
    </row>
    <row r="921" spans="1:42" x14ac:dyDescent="0.25">
      <c r="A921" s="4"/>
      <c r="B921" s="9"/>
      <c r="C921" s="4"/>
      <c r="D921" s="9"/>
      <c r="E921" s="4"/>
      <c r="F921" s="9"/>
      <c r="G921" s="4"/>
      <c r="H921" s="9"/>
      <c r="I921" s="4"/>
      <c r="J921" s="9"/>
      <c r="K921" s="4"/>
      <c r="L921" s="9"/>
      <c r="M921" s="4"/>
      <c r="N921" s="9"/>
      <c r="O921" s="4"/>
      <c r="P921" s="9"/>
      <c r="Q921" s="4"/>
      <c r="R921" s="9"/>
      <c r="S921" s="4"/>
      <c r="T921" s="9"/>
      <c r="U921" s="4"/>
      <c r="V921" s="9"/>
      <c r="W921" s="4"/>
      <c r="X921" s="9"/>
      <c r="Y921" s="4"/>
      <c r="Z921" s="9"/>
      <c r="AA921" s="4"/>
      <c r="AB921" s="9"/>
      <c r="AC921" s="4"/>
      <c r="AD921" s="9"/>
      <c r="AE921" s="4"/>
      <c r="AF921" s="9"/>
      <c r="AG921" s="4"/>
      <c r="AH921" s="9"/>
      <c r="AI921" s="4"/>
      <c r="AJ921" s="9"/>
      <c r="AM921"/>
      <c r="AP921"/>
    </row>
    <row r="922" spans="1:42" x14ac:dyDescent="0.25">
      <c r="A922" s="4"/>
      <c r="B922" s="9"/>
      <c r="C922" s="4"/>
      <c r="D922" s="9"/>
      <c r="E922" s="4"/>
      <c r="F922" s="9"/>
      <c r="G922" s="4"/>
      <c r="H922" s="9"/>
      <c r="I922" s="4"/>
      <c r="J922" s="9"/>
      <c r="K922" s="4"/>
      <c r="L922" s="9"/>
      <c r="M922" s="4"/>
      <c r="N922" s="9"/>
      <c r="O922" s="4"/>
      <c r="P922" s="9"/>
      <c r="Q922" s="4"/>
      <c r="R922" s="9"/>
      <c r="S922" s="4"/>
      <c r="T922" s="9"/>
      <c r="U922" s="4"/>
      <c r="V922" s="9"/>
      <c r="W922" s="4"/>
      <c r="X922" s="9"/>
      <c r="Y922" s="4"/>
      <c r="Z922" s="9"/>
      <c r="AA922" s="4"/>
      <c r="AB922" s="9"/>
      <c r="AC922" s="4"/>
      <c r="AD922" s="9"/>
      <c r="AE922" s="4"/>
      <c r="AF922" s="9"/>
      <c r="AG922" s="4"/>
      <c r="AH922" s="9"/>
      <c r="AI922" s="4"/>
      <c r="AJ922" s="9"/>
      <c r="AM922"/>
      <c r="AP922"/>
    </row>
    <row r="923" spans="1:42" x14ac:dyDescent="0.25">
      <c r="A923" s="4"/>
      <c r="B923" s="9"/>
      <c r="C923" s="4"/>
      <c r="D923" s="9"/>
      <c r="E923" s="4"/>
      <c r="F923" s="9"/>
      <c r="G923" s="4"/>
      <c r="H923" s="9"/>
      <c r="I923" s="4"/>
      <c r="J923" s="9"/>
      <c r="K923" s="4"/>
      <c r="L923" s="9"/>
      <c r="M923" s="4"/>
      <c r="N923" s="9"/>
      <c r="O923" s="4"/>
      <c r="P923" s="9"/>
      <c r="Q923" s="4"/>
      <c r="R923" s="9"/>
      <c r="S923" s="4"/>
      <c r="T923" s="9"/>
      <c r="U923" s="4"/>
      <c r="V923" s="9"/>
      <c r="W923" s="4"/>
      <c r="X923" s="9"/>
      <c r="Y923" s="4"/>
      <c r="Z923" s="9"/>
      <c r="AA923" s="4"/>
      <c r="AB923" s="9"/>
      <c r="AC923" s="4"/>
      <c r="AD923" s="9"/>
      <c r="AE923" s="4"/>
      <c r="AF923" s="9"/>
      <c r="AG923" s="4"/>
      <c r="AH923" s="9"/>
      <c r="AI923" s="4"/>
      <c r="AJ923" s="9"/>
      <c r="AM923"/>
      <c r="AP923"/>
    </row>
    <row r="924" spans="1:42" x14ac:dyDescent="0.25">
      <c r="A924" s="4"/>
      <c r="B924" s="9"/>
      <c r="C924" s="4"/>
      <c r="D924" s="9"/>
      <c r="E924" s="4"/>
      <c r="F924" s="9"/>
      <c r="G924" s="4"/>
      <c r="H924" s="9"/>
      <c r="I924" s="4"/>
      <c r="J924" s="9"/>
      <c r="K924" s="4"/>
      <c r="L924" s="9"/>
      <c r="M924" s="4"/>
      <c r="N924" s="9"/>
      <c r="O924" s="4"/>
      <c r="P924" s="9"/>
      <c r="Q924" s="4"/>
      <c r="R924" s="9"/>
      <c r="S924" s="4"/>
      <c r="T924" s="9"/>
      <c r="U924" s="4"/>
      <c r="V924" s="9"/>
      <c r="W924" s="4"/>
      <c r="X924" s="9"/>
      <c r="Y924" s="4"/>
      <c r="Z924" s="9"/>
      <c r="AA924" s="4"/>
      <c r="AB924" s="9"/>
      <c r="AC924" s="4"/>
      <c r="AD924" s="9"/>
      <c r="AE924" s="4"/>
      <c r="AF924" s="9"/>
      <c r="AG924" s="4"/>
      <c r="AH924" s="9"/>
      <c r="AI924" s="4"/>
      <c r="AJ924" s="9"/>
      <c r="AM924"/>
      <c r="AP924"/>
    </row>
    <row r="925" spans="1:42" x14ac:dyDescent="0.25">
      <c r="A925" s="4"/>
      <c r="B925" s="9"/>
      <c r="C925" s="4"/>
      <c r="D925" s="9"/>
      <c r="E925" s="4"/>
      <c r="F925" s="9"/>
      <c r="G925" s="4"/>
      <c r="H925" s="9"/>
      <c r="I925" s="4"/>
      <c r="J925" s="9"/>
      <c r="K925" s="4"/>
      <c r="L925" s="9"/>
      <c r="M925" s="4"/>
      <c r="N925" s="9"/>
      <c r="O925" s="4"/>
      <c r="P925" s="9"/>
      <c r="Q925" s="4"/>
      <c r="R925" s="9"/>
      <c r="S925" s="4"/>
      <c r="T925" s="9"/>
      <c r="U925" s="4"/>
      <c r="V925" s="9"/>
      <c r="W925" s="4"/>
      <c r="X925" s="9"/>
      <c r="Y925" s="4"/>
      <c r="Z925" s="9"/>
      <c r="AA925" s="4"/>
      <c r="AB925" s="9"/>
      <c r="AC925" s="4"/>
      <c r="AD925" s="9"/>
      <c r="AE925" s="4"/>
      <c r="AF925" s="9"/>
      <c r="AG925" s="4"/>
      <c r="AH925" s="9"/>
      <c r="AI925" s="4"/>
      <c r="AJ925" s="9"/>
      <c r="AM925"/>
      <c r="AP925"/>
    </row>
    <row r="926" spans="1:42" x14ac:dyDescent="0.25">
      <c r="A926" s="4"/>
      <c r="B926" s="9"/>
      <c r="C926" s="4"/>
      <c r="D926" s="9"/>
      <c r="E926" s="4"/>
      <c r="F926" s="9"/>
      <c r="G926" s="4"/>
      <c r="H926" s="9"/>
      <c r="I926" s="4"/>
      <c r="J926" s="9"/>
      <c r="K926" s="4"/>
      <c r="L926" s="9"/>
      <c r="M926" s="4"/>
      <c r="N926" s="9"/>
      <c r="O926" s="4"/>
      <c r="P926" s="9"/>
      <c r="Q926" s="4"/>
      <c r="R926" s="9"/>
      <c r="S926" s="4"/>
      <c r="T926" s="9"/>
      <c r="U926" s="4"/>
      <c r="V926" s="9"/>
      <c r="W926" s="4"/>
      <c r="X926" s="9"/>
      <c r="Y926" s="4"/>
      <c r="Z926" s="9"/>
      <c r="AA926" s="4"/>
      <c r="AB926" s="9"/>
      <c r="AC926" s="4"/>
      <c r="AD926" s="9"/>
      <c r="AE926" s="4"/>
      <c r="AF926" s="9"/>
      <c r="AG926" s="4"/>
      <c r="AH926" s="9"/>
      <c r="AI926" s="4"/>
      <c r="AJ926" s="9"/>
      <c r="AM926"/>
      <c r="AP926"/>
    </row>
    <row r="927" spans="1:42" x14ac:dyDescent="0.25">
      <c r="A927" s="4"/>
      <c r="B927" s="9"/>
      <c r="C927" s="4"/>
      <c r="D927" s="9"/>
      <c r="E927" s="4"/>
      <c r="F927" s="9"/>
      <c r="G927" s="4"/>
      <c r="H927" s="9"/>
      <c r="I927" s="4"/>
      <c r="J927" s="9"/>
      <c r="K927" s="4"/>
      <c r="L927" s="9"/>
      <c r="M927" s="4"/>
      <c r="N927" s="9"/>
      <c r="O927" s="4"/>
      <c r="P927" s="9"/>
      <c r="Q927" s="4"/>
      <c r="R927" s="9"/>
      <c r="S927" s="4"/>
      <c r="T927" s="9"/>
      <c r="U927" s="4"/>
      <c r="V927" s="9"/>
      <c r="W927" s="4"/>
      <c r="X927" s="9"/>
      <c r="Y927" s="4"/>
      <c r="Z927" s="9"/>
      <c r="AA927" s="4"/>
      <c r="AB927" s="9"/>
      <c r="AC927" s="4"/>
      <c r="AD927" s="9"/>
      <c r="AE927" s="4"/>
      <c r="AF927" s="9"/>
      <c r="AG927" s="4"/>
      <c r="AH927" s="9"/>
      <c r="AI927" s="4"/>
      <c r="AJ927" s="9"/>
      <c r="AM927"/>
      <c r="AP927"/>
    </row>
    <row r="928" spans="1:42" x14ac:dyDescent="0.25">
      <c r="A928" s="4"/>
      <c r="B928" s="9"/>
      <c r="C928" s="4"/>
      <c r="D928" s="9"/>
      <c r="E928" s="4"/>
      <c r="F928" s="9"/>
      <c r="G928" s="4"/>
      <c r="H928" s="9"/>
      <c r="I928" s="4"/>
      <c r="J928" s="9"/>
      <c r="K928" s="4"/>
      <c r="L928" s="9"/>
      <c r="M928" s="4"/>
      <c r="N928" s="9"/>
      <c r="O928" s="4"/>
      <c r="P928" s="9"/>
      <c r="Q928" s="4"/>
      <c r="R928" s="9"/>
      <c r="S928" s="4"/>
      <c r="T928" s="9"/>
      <c r="U928" s="4"/>
      <c r="V928" s="9"/>
      <c r="W928" s="4"/>
      <c r="X928" s="9"/>
      <c r="Y928" s="4"/>
      <c r="Z928" s="9"/>
      <c r="AA928" s="4"/>
      <c r="AB928" s="9"/>
      <c r="AC928" s="4"/>
      <c r="AD928" s="9"/>
      <c r="AE928" s="4"/>
      <c r="AF928" s="9"/>
      <c r="AG928" s="4"/>
      <c r="AH928" s="9"/>
      <c r="AI928" s="4"/>
      <c r="AJ928" s="9"/>
      <c r="AM928"/>
      <c r="AP928"/>
    </row>
    <row r="929" spans="1:42" x14ac:dyDescent="0.25">
      <c r="A929" s="4"/>
      <c r="B929" s="9"/>
      <c r="C929" s="4"/>
      <c r="D929" s="9"/>
      <c r="E929" s="4"/>
      <c r="F929" s="9"/>
      <c r="G929" s="4"/>
      <c r="H929" s="9"/>
      <c r="I929" s="4"/>
      <c r="J929" s="9"/>
      <c r="K929" s="4"/>
      <c r="L929" s="9"/>
      <c r="M929" s="4"/>
      <c r="N929" s="9"/>
      <c r="O929" s="4"/>
      <c r="P929" s="9"/>
      <c r="Q929" s="4"/>
      <c r="R929" s="9"/>
      <c r="S929" s="4"/>
      <c r="T929" s="9"/>
      <c r="U929" s="4"/>
      <c r="V929" s="9"/>
      <c r="W929" s="4"/>
      <c r="X929" s="9"/>
      <c r="Y929" s="4"/>
      <c r="Z929" s="9"/>
      <c r="AA929" s="4"/>
      <c r="AB929" s="9"/>
      <c r="AC929" s="4"/>
      <c r="AD929" s="9"/>
      <c r="AE929" s="4"/>
      <c r="AF929" s="9"/>
      <c r="AG929" s="4"/>
      <c r="AH929" s="9"/>
      <c r="AI929" s="4"/>
      <c r="AJ929" s="9"/>
      <c r="AM929"/>
      <c r="AP929"/>
    </row>
    <row r="930" spans="1:42" x14ac:dyDescent="0.25">
      <c r="A930" s="4"/>
      <c r="B930" s="9"/>
      <c r="C930" s="4"/>
      <c r="D930" s="9"/>
      <c r="E930" s="4"/>
      <c r="F930" s="9"/>
      <c r="G930" s="4"/>
      <c r="H930" s="9"/>
      <c r="I930" s="4"/>
      <c r="J930" s="9"/>
      <c r="K930" s="4"/>
      <c r="L930" s="9"/>
      <c r="M930" s="4"/>
      <c r="N930" s="9"/>
      <c r="O930" s="4"/>
      <c r="P930" s="9"/>
      <c r="Q930" s="4"/>
      <c r="R930" s="9"/>
      <c r="S930" s="4"/>
      <c r="T930" s="9"/>
      <c r="U930" s="4"/>
      <c r="V930" s="9"/>
      <c r="W930" s="4"/>
      <c r="X930" s="9"/>
      <c r="Y930" s="4"/>
      <c r="Z930" s="9"/>
      <c r="AA930" s="4"/>
      <c r="AB930" s="9"/>
      <c r="AC930" s="4"/>
      <c r="AD930" s="9"/>
      <c r="AE930" s="4"/>
      <c r="AF930" s="9"/>
      <c r="AG930" s="4"/>
      <c r="AH930" s="9"/>
      <c r="AI930" s="4"/>
      <c r="AJ930" s="9"/>
      <c r="AM930"/>
      <c r="AP930"/>
    </row>
    <row r="931" spans="1:42" x14ac:dyDescent="0.25">
      <c r="A931" s="4"/>
      <c r="B931" s="9"/>
      <c r="C931" s="4"/>
      <c r="D931" s="9"/>
      <c r="E931" s="4"/>
      <c r="F931" s="9"/>
      <c r="G931" s="4"/>
      <c r="H931" s="9"/>
      <c r="I931" s="4"/>
      <c r="J931" s="9"/>
      <c r="K931" s="4"/>
      <c r="L931" s="9"/>
      <c r="M931" s="4"/>
      <c r="N931" s="9"/>
      <c r="O931" s="4"/>
      <c r="P931" s="9"/>
      <c r="Q931" s="4"/>
      <c r="R931" s="9"/>
      <c r="S931" s="4"/>
      <c r="T931" s="9"/>
      <c r="U931" s="4"/>
      <c r="V931" s="9"/>
      <c r="W931" s="4"/>
      <c r="X931" s="9"/>
      <c r="Y931" s="4"/>
      <c r="Z931" s="9"/>
      <c r="AA931" s="4"/>
      <c r="AB931" s="9"/>
      <c r="AC931" s="4"/>
      <c r="AD931" s="9"/>
      <c r="AE931" s="4"/>
      <c r="AF931" s="9"/>
      <c r="AG931" s="4"/>
      <c r="AH931" s="9"/>
      <c r="AI931" s="4"/>
      <c r="AJ931" s="9"/>
      <c r="AM931"/>
      <c r="AP931"/>
    </row>
    <row r="932" spans="1:42" x14ac:dyDescent="0.25">
      <c r="A932" s="4"/>
      <c r="B932" s="9"/>
      <c r="C932" s="4"/>
      <c r="D932" s="9"/>
      <c r="E932" s="4"/>
      <c r="F932" s="9"/>
      <c r="G932" s="4"/>
      <c r="H932" s="9"/>
      <c r="I932" s="4"/>
      <c r="J932" s="9"/>
      <c r="K932" s="4"/>
      <c r="L932" s="9"/>
      <c r="M932" s="4"/>
      <c r="N932" s="9"/>
      <c r="O932" s="4"/>
      <c r="P932" s="9"/>
      <c r="Q932" s="4"/>
      <c r="R932" s="9"/>
      <c r="S932" s="4"/>
      <c r="T932" s="9"/>
      <c r="U932" s="4"/>
      <c r="V932" s="9"/>
      <c r="W932" s="4"/>
      <c r="X932" s="9"/>
      <c r="Y932" s="4"/>
      <c r="Z932" s="9"/>
      <c r="AA932" s="4"/>
      <c r="AB932" s="9"/>
      <c r="AC932" s="4"/>
      <c r="AD932" s="9"/>
      <c r="AE932" s="4"/>
      <c r="AF932" s="9"/>
      <c r="AG932" s="4"/>
      <c r="AH932" s="9"/>
      <c r="AI932" s="4"/>
      <c r="AJ932" s="9"/>
      <c r="AM932"/>
      <c r="AP932"/>
    </row>
    <row r="933" spans="1:42" x14ac:dyDescent="0.25">
      <c r="A933" s="4"/>
      <c r="B933" s="9"/>
      <c r="C933" s="4"/>
      <c r="D933" s="9"/>
      <c r="E933" s="4"/>
      <c r="F933" s="9"/>
      <c r="G933" s="4"/>
      <c r="H933" s="9"/>
      <c r="I933" s="4"/>
      <c r="J933" s="9"/>
      <c r="K933" s="4"/>
      <c r="L933" s="9"/>
      <c r="M933" s="4"/>
      <c r="N933" s="9"/>
      <c r="O933" s="4"/>
      <c r="P933" s="9"/>
      <c r="Q933" s="4"/>
      <c r="R933" s="9"/>
      <c r="S933" s="4"/>
      <c r="T933" s="9"/>
      <c r="U933" s="4"/>
      <c r="V933" s="9"/>
      <c r="W933" s="4"/>
      <c r="X933" s="9"/>
      <c r="Y933" s="4"/>
      <c r="Z933" s="9"/>
      <c r="AA933" s="4"/>
      <c r="AB933" s="9"/>
      <c r="AC933" s="4"/>
      <c r="AD933" s="9"/>
      <c r="AE933" s="4"/>
      <c r="AF933" s="9"/>
      <c r="AG933" s="4"/>
      <c r="AH933" s="9"/>
      <c r="AI933" s="4"/>
      <c r="AJ933" s="9"/>
      <c r="AM933"/>
      <c r="AP933"/>
    </row>
    <row r="934" spans="1:42" x14ac:dyDescent="0.25">
      <c r="A934" s="4"/>
      <c r="B934" s="9"/>
      <c r="C934" s="4"/>
      <c r="D934" s="9"/>
      <c r="E934" s="4"/>
      <c r="F934" s="9"/>
      <c r="G934" s="4"/>
      <c r="H934" s="9"/>
      <c r="I934" s="4"/>
      <c r="J934" s="9"/>
      <c r="K934" s="4"/>
      <c r="L934" s="9"/>
      <c r="M934" s="4"/>
      <c r="N934" s="9"/>
      <c r="O934" s="4"/>
      <c r="P934" s="9"/>
      <c r="Q934" s="4"/>
      <c r="R934" s="9"/>
      <c r="S934" s="4"/>
      <c r="T934" s="9"/>
      <c r="U934" s="4"/>
      <c r="V934" s="9"/>
      <c r="W934" s="4"/>
      <c r="X934" s="9"/>
      <c r="Y934" s="4"/>
      <c r="Z934" s="9"/>
      <c r="AA934" s="4"/>
      <c r="AB934" s="9"/>
      <c r="AC934" s="4"/>
      <c r="AD934" s="9"/>
      <c r="AE934" s="4"/>
      <c r="AF934" s="9"/>
      <c r="AG934" s="4"/>
      <c r="AH934" s="9"/>
      <c r="AI934" s="4"/>
      <c r="AJ934" s="9"/>
      <c r="AM934"/>
      <c r="AP934"/>
    </row>
    <row r="935" spans="1:42" x14ac:dyDescent="0.25">
      <c r="A935" s="4"/>
      <c r="B935" s="9"/>
      <c r="C935" s="4"/>
      <c r="D935" s="9"/>
      <c r="E935" s="4"/>
      <c r="F935" s="9"/>
      <c r="G935" s="4"/>
      <c r="H935" s="9"/>
      <c r="I935" s="4"/>
      <c r="J935" s="9"/>
      <c r="K935" s="4"/>
      <c r="L935" s="9"/>
      <c r="M935" s="4"/>
      <c r="N935" s="9"/>
      <c r="O935" s="4"/>
      <c r="P935" s="9"/>
      <c r="Q935" s="4"/>
      <c r="R935" s="9"/>
      <c r="S935" s="4"/>
      <c r="T935" s="9"/>
      <c r="U935" s="4"/>
      <c r="V935" s="9"/>
      <c r="W935" s="4"/>
      <c r="X935" s="9"/>
      <c r="Y935" s="4"/>
      <c r="Z935" s="9"/>
      <c r="AA935" s="4"/>
      <c r="AB935" s="9"/>
      <c r="AC935" s="4"/>
      <c r="AD935" s="9"/>
      <c r="AE935" s="4"/>
      <c r="AF935" s="9"/>
      <c r="AG935" s="4"/>
      <c r="AH935" s="9"/>
      <c r="AI935" s="4"/>
      <c r="AJ935" s="9"/>
      <c r="AM935"/>
      <c r="AP935"/>
    </row>
    <row r="936" spans="1:42" x14ac:dyDescent="0.25">
      <c r="A936" s="4"/>
      <c r="B936" s="9"/>
      <c r="C936" s="4"/>
      <c r="D936" s="9"/>
      <c r="E936" s="4"/>
      <c r="F936" s="9"/>
      <c r="G936" s="4"/>
      <c r="H936" s="9"/>
      <c r="I936" s="4"/>
      <c r="J936" s="9"/>
      <c r="K936" s="4"/>
      <c r="L936" s="9"/>
      <c r="M936" s="4"/>
      <c r="N936" s="9"/>
      <c r="O936" s="4"/>
      <c r="P936" s="9"/>
      <c r="Q936" s="4"/>
      <c r="R936" s="9"/>
      <c r="S936" s="4"/>
      <c r="T936" s="9"/>
      <c r="U936" s="4"/>
      <c r="V936" s="9"/>
      <c r="W936" s="4"/>
      <c r="X936" s="9"/>
      <c r="Y936" s="4"/>
      <c r="Z936" s="9"/>
      <c r="AA936" s="4"/>
      <c r="AB936" s="9"/>
      <c r="AC936" s="4"/>
      <c r="AD936" s="9"/>
      <c r="AE936" s="4"/>
      <c r="AF936" s="9"/>
      <c r="AG936" s="4"/>
      <c r="AH936" s="9"/>
      <c r="AI936" s="4"/>
      <c r="AJ936" s="9"/>
      <c r="AM936"/>
      <c r="AP936"/>
    </row>
    <row r="937" spans="1:42" x14ac:dyDescent="0.25">
      <c r="A937" s="4"/>
      <c r="B937" s="9"/>
      <c r="C937" s="4"/>
      <c r="D937" s="9"/>
      <c r="E937" s="4"/>
      <c r="F937" s="9"/>
      <c r="G937" s="4"/>
      <c r="H937" s="9"/>
      <c r="I937" s="4"/>
      <c r="J937" s="9"/>
      <c r="K937" s="4"/>
      <c r="L937" s="9"/>
      <c r="M937" s="4"/>
      <c r="N937" s="9"/>
      <c r="O937" s="4"/>
      <c r="P937" s="9"/>
      <c r="Q937" s="4"/>
      <c r="R937" s="9"/>
      <c r="S937" s="4"/>
      <c r="T937" s="9"/>
      <c r="U937" s="4"/>
      <c r="V937" s="9"/>
      <c r="W937" s="4"/>
      <c r="X937" s="9"/>
      <c r="Y937" s="4"/>
      <c r="Z937" s="9"/>
      <c r="AA937" s="4"/>
      <c r="AB937" s="9"/>
      <c r="AC937" s="4"/>
      <c r="AD937" s="9"/>
      <c r="AE937" s="4"/>
      <c r="AF937" s="9"/>
      <c r="AG937" s="4"/>
      <c r="AH937" s="9"/>
      <c r="AI937" s="4"/>
      <c r="AJ937" s="9"/>
      <c r="AM937"/>
      <c r="AP937"/>
    </row>
    <row r="938" spans="1:42" x14ac:dyDescent="0.25">
      <c r="A938" s="4"/>
      <c r="B938" s="9"/>
      <c r="C938" s="4"/>
      <c r="D938" s="9"/>
      <c r="E938" s="4"/>
      <c r="F938" s="9"/>
      <c r="G938" s="4"/>
      <c r="H938" s="9"/>
      <c r="I938" s="4"/>
      <c r="J938" s="9"/>
      <c r="K938" s="4"/>
      <c r="L938" s="9"/>
      <c r="M938" s="4"/>
      <c r="N938" s="9"/>
      <c r="O938" s="4"/>
      <c r="P938" s="9"/>
      <c r="Q938" s="4"/>
      <c r="R938" s="9"/>
      <c r="S938" s="4"/>
      <c r="T938" s="9"/>
      <c r="U938" s="4"/>
      <c r="V938" s="9"/>
      <c r="W938" s="4"/>
      <c r="X938" s="9"/>
      <c r="Y938" s="4"/>
      <c r="Z938" s="9"/>
      <c r="AA938" s="4"/>
      <c r="AB938" s="9"/>
      <c r="AC938" s="4"/>
      <c r="AD938" s="9"/>
      <c r="AE938" s="4"/>
      <c r="AF938" s="9"/>
      <c r="AG938" s="4"/>
      <c r="AH938" s="9"/>
      <c r="AI938" s="4"/>
      <c r="AJ938" s="9"/>
      <c r="AM938"/>
      <c r="AP938"/>
    </row>
    <row r="939" spans="1:42" x14ac:dyDescent="0.25">
      <c r="A939" s="4"/>
      <c r="B939" s="9"/>
      <c r="C939" s="4"/>
      <c r="D939" s="9"/>
      <c r="E939" s="4"/>
      <c r="F939" s="9"/>
      <c r="G939" s="4"/>
      <c r="H939" s="9"/>
      <c r="I939" s="4"/>
      <c r="J939" s="9"/>
      <c r="K939" s="4"/>
      <c r="L939" s="9"/>
      <c r="M939" s="4"/>
      <c r="N939" s="9"/>
      <c r="O939" s="4"/>
      <c r="P939" s="9"/>
      <c r="Q939" s="4"/>
      <c r="R939" s="9"/>
      <c r="S939" s="4"/>
      <c r="T939" s="9"/>
      <c r="U939" s="4"/>
      <c r="V939" s="9"/>
      <c r="W939" s="4"/>
      <c r="X939" s="9"/>
      <c r="Y939" s="4"/>
      <c r="Z939" s="9"/>
      <c r="AA939" s="4"/>
      <c r="AB939" s="9"/>
      <c r="AC939" s="4"/>
      <c r="AD939" s="9"/>
      <c r="AE939" s="4"/>
      <c r="AF939" s="9"/>
      <c r="AG939" s="4"/>
      <c r="AH939" s="9"/>
      <c r="AI939" s="4"/>
      <c r="AJ939" s="9"/>
      <c r="AM939"/>
      <c r="AP939"/>
    </row>
    <row r="940" spans="1:42" x14ac:dyDescent="0.25">
      <c r="A940" s="4"/>
      <c r="B940" s="9"/>
      <c r="C940" s="4"/>
      <c r="D940" s="9"/>
      <c r="E940" s="4"/>
      <c r="F940" s="9"/>
      <c r="G940" s="4"/>
      <c r="H940" s="9"/>
      <c r="I940" s="4"/>
      <c r="J940" s="9"/>
      <c r="K940" s="4"/>
      <c r="L940" s="9"/>
      <c r="M940" s="4"/>
      <c r="N940" s="9"/>
      <c r="O940" s="4"/>
      <c r="P940" s="9"/>
      <c r="Q940" s="4"/>
      <c r="R940" s="9"/>
      <c r="S940" s="4"/>
      <c r="T940" s="9"/>
      <c r="U940" s="4"/>
      <c r="V940" s="9"/>
      <c r="W940" s="4"/>
      <c r="X940" s="9"/>
      <c r="Y940" s="4"/>
      <c r="Z940" s="9"/>
      <c r="AA940" s="4"/>
      <c r="AB940" s="9"/>
      <c r="AC940" s="4"/>
      <c r="AD940" s="9"/>
      <c r="AE940" s="4"/>
      <c r="AF940" s="9"/>
      <c r="AG940" s="4"/>
      <c r="AH940" s="9"/>
      <c r="AI940" s="4"/>
      <c r="AJ940" s="9"/>
      <c r="AM940"/>
      <c r="AP940"/>
    </row>
    <row r="941" spans="1:42" x14ac:dyDescent="0.25">
      <c r="A941" s="4"/>
      <c r="B941" s="9"/>
      <c r="C941" s="4"/>
      <c r="D941" s="9"/>
      <c r="E941" s="4"/>
      <c r="F941" s="9"/>
      <c r="G941" s="4"/>
      <c r="H941" s="9"/>
      <c r="I941" s="4"/>
      <c r="J941" s="9"/>
      <c r="K941" s="4"/>
      <c r="L941" s="9"/>
      <c r="M941" s="4"/>
      <c r="N941" s="9"/>
      <c r="O941" s="4"/>
      <c r="P941" s="9"/>
      <c r="Q941" s="4"/>
      <c r="R941" s="9"/>
      <c r="S941" s="4"/>
      <c r="T941" s="9"/>
      <c r="U941" s="4"/>
      <c r="V941" s="9"/>
      <c r="W941" s="4"/>
      <c r="X941" s="9"/>
      <c r="Y941" s="4"/>
      <c r="Z941" s="9"/>
      <c r="AA941" s="4"/>
      <c r="AB941" s="9"/>
      <c r="AC941" s="4"/>
      <c r="AD941" s="9"/>
      <c r="AE941" s="4"/>
      <c r="AF941" s="9"/>
      <c r="AG941" s="4"/>
      <c r="AH941" s="9"/>
      <c r="AI941" s="4"/>
      <c r="AJ941" s="9"/>
      <c r="AM941"/>
      <c r="AP941"/>
    </row>
    <row r="942" spans="1:42" x14ac:dyDescent="0.25">
      <c r="A942" s="4"/>
      <c r="B942" s="9"/>
      <c r="C942" s="4"/>
      <c r="D942" s="9"/>
      <c r="E942" s="4"/>
      <c r="F942" s="9"/>
      <c r="G942" s="4"/>
      <c r="H942" s="9"/>
      <c r="I942" s="4"/>
      <c r="J942" s="9"/>
      <c r="K942" s="4"/>
      <c r="L942" s="9"/>
      <c r="M942" s="4"/>
      <c r="N942" s="9"/>
      <c r="O942" s="4"/>
      <c r="P942" s="9"/>
      <c r="Q942" s="4"/>
      <c r="R942" s="9"/>
      <c r="S942" s="4"/>
      <c r="T942" s="9"/>
      <c r="U942" s="4"/>
      <c r="V942" s="9"/>
      <c r="W942" s="4"/>
      <c r="X942" s="9"/>
      <c r="Y942" s="4"/>
      <c r="Z942" s="9"/>
      <c r="AA942" s="4"/>
      <c r="AB942" s="9"/>
      <c r="AC942" s="4"/>
      <c r="AD942" s="9"/>
      <c r="AE942" s="4"/>
      <c r="AF942" s="9"/>
      <c r="AG942" s="4"/>
      <c r="AH942" s="9"/>
      <c r="AI942" s="4"/>
      <c r="AJ942" s="9"/>
      <c r="AM942"/>
      <c r="AP942"/>
    </row>
    <row r="943" spans="1:42" x14ac:dyDescent="0.25">
      <c r="A943" s="4"/>
      <c r="B943" s="9"/>
      <c r="C943" s="4"/>
      <c r="D943" s="9"/>
      <c r="E943" s="4"/>
      <c r="F943" s="9"/>
      <c r="G943" s="4"/>
      <c r="H943" s="9"/>
      <c r="I943" s="4"/>
      <c r="J943" s="9"/>
      <c r="K943" s="4"/>
      <c r="L943" s="9"/>
      <c r="M943" s="4"/>
      <c r="N943" s="9"/>
      <c r="O943" s="4"/>
      <c r="P943" s="9"/>
      <c r="Q943" s="4"/>
      <c r="R943" s="9"/>
      <c r="S943" s="4"/>
      <c r="T943" s="9"/>
      <c r="U943" s="4"/>
      <c r="V943" s="9"/>
      <c r="W943" s="4"/>
      <c r="X943" s="9"/>
      <c r="Y943" s="4"/>
      <c r="Z943" s="9"/>
      <c r="AA943" s="4"/>
      <c r="AB943" s="9"/>
      <c r="AC943" s="4"/>
      <c r="AD943" s="9"/>
      <c r="AE943" s="4"/>
      <c r="AF943" s="9"/>
      <c r="AG943" s="4"/>
      <c r="AH943" s="9"/>
      <c r="AI943" s="4"/>
      <c r="AJ943" s="9"/>
      <c r="AM943"/>
      <c r="AP943"/>
    </row>
    <row r="944" spans="1:42" x14ac:dyDescent="0.25">
      <c r="A944" s="4"/>
      <c r="B944" s="9"/>
      <c r="C944" s="4"/>
      <c r="D944" s="9"/>
      <c r="E944" s="4"/>
      <c r="F944" s="9"/>
      <c r="G944" s="4"/>
      <c r="H944" s="9"/>
      <c r="I944" s="4"/>
      <c r="J944" s="9"/>
      <c r="K944" s="4"/>
      <c r="L944" s="9"/>
      <c r="M944" s="4"/>
      <c r="N944" s="9"/>
      <c r="O944" s="4"/>
      <c r="P944" s="9"/>
      <c r="Q944" s="4"/>
      <c r="R944" s="9"/>
      <c r="S944" s="4"/>
      <c r="T944" s="9"/>
      <c r="U944" s="4"/>
      <c r="V944" s="9"/>
      <c r="W944" s="4"/>
      <c r="X944" s="9"/>
      <c r="Y944" s="4"/>
      <c r="Z944" s="9"/>
      <c r="AA944" s="4"/>
      <c r="AB944" s="9"/>
      <c r="AC944" s="4"/>
      <c r="AD944" s="9"/>
      <c r="AE944" s="4"/>
      <c r="AF944" s="9"/>
      <c r="AG944" s="4"/>
      <c r="AH944" s="9"/>
      <c r="AI944" s="4"/>
      <c r="AJ944" s="9"/>
      <c r="AM944"/>
      <c r="AP944"/>
    </row>
    <row r="945" spans="1:42" x14ac:dyDescent="0.25">
      <c r="A945" s="4"/>
      <c r="B945" s="9"/>
      <c r="C945" s="4"/>
      <c r="D945" s="9"/>
      <c r="E945" s="4"/>
      <c r="F945" s="9"/>
      <c r="G945" s="4"/>
      <c r="H945" s="9"/>
      <c r="I945" s="4"/>
      <c r="J945" s="9"/>
      <c r="K945" s="4"/>
      <c r="L945" s="9"/>
      <c r="M945" s="4"/>
      <c r="N945" s="9"/>
      <c r="O945" s="4"/>
      <c r="P945" s="9"/>
      <c r="Q945" s="4"/>
      <c r="R945" s="9"/>
      <c r="S945" s="4"/>
      <c r="T945" s="9"/>
      <c r="U945" s="4"/>
      <c r="V945" s="9"/>
      <c r="W945" s="4"/>
      <c r="X945" s="9"/>
      <c r="Y945" s="4"/>
      <c r="Z945" s="9"/>
      <c r="AA945" s="4"/>
      <c r="AB945" s="9"/>
      <c r="AC945" s="4"/>
      <c r="AD945" s="9"/>
      <c r="AE945" s="4"/>
      <c r="AF945" s="9"/>
      <c r="AG945" s="4"/>
      <c r="AH945" s="9"/>
      <c r="AI945" s="4"/>
      <c r="AJ945" s="9"/>
      <c r="AM945"/>
      <c r="AP945"/>
    </row>
    <row r="946" spans="1:42" x14ac:dyDescent="0.25">
      <c r="A946" s="4"/>
      <c r="B946" s="9"/>
      <c r="C946" s="4"/>
      <c r="D946" s="9"/>
      <c r="E946" s="4"/>
      <c r="F946" s="9"/>
      <c r="G946" s="4"/>
      <c r="H946" s="9"/>
      <c r="I946" s="4"/>
      <c r="J946" s="9"/>
      <c r="K946" s="4"/>
      <c r="L946" s="9"/>
      <c r="M946" s="4"/>
      <c r="N946" s="9"/>
      <c r="O946" s="4"/>
      <c r="P946" s="9"/>
      <c r="Q946" s="4"/>
      <c r="R946" s="9"/>
      <c r="S946" s="4"/>
      <c r="T946" s="9"/>
      <c r="U946" s="4"/>
      <c r="V946" s="9"/>
      <c r="W946" s="4"/>
      <c r="X946" s="9"/>
      <c r="Y946" s="4"/>
      <c r="Z946" s="9"/>
      <c r="AA946" s="4"/>
      <c r="AB946" s="9"/>
      <c r="AC946" s="4"/>
      <c r="AD946" s="9"/>
      <c r="AE946" s="4"/>
      <c r="AF946" s="9"/>
      <c r="AG946" s="4"/>
      <c r="AH946" s="9"/>
      <c r="AI946" s="4"/>
      <c r="AJ946" s="9"/>
      <c r="AM946"/>
      <c r="AP946"/>
    </row>
    <row r="947" spans="1:42" x14ac:dyDescent="0.25">
      <c r="A947" s="4"/>
      <c r="B947" s="9"/>
      <c r="C947" s="4"/>
      <c r="D947" s="9"/>
      <c r="E947" s="4"/>
      <c r="F947" s="9"/>
      <c r="G947" s="4"/>
      <c r="H947" s="9"/>
      <c r="I947" s="4"/>
      <c r="J947" s="9"/>
      <c r="K947" s="4"/>
      <c r="L947" s="9"/>
      <c r="M947" s="4"/>
      <c r="N947" s="9"/>
      <c r="O947" s="4"/>
      <c r="P947" s="9"/>
      <c r="Q947" s="4"/>
      <c r="R947" s="9"/>
      <c r="S947" s="4"/>
      <c r="T947" s="9"/>
      <c r="U947" s="4"/>
      <c r="V947" s="9"/>
      <c r="W947" s="4"/>
      <c r="X947" s="9"/>
      <c r="Y947" s="4"/>
      <c r="Z947" s="9"/>
      <c r="AA947" s="4"/>
      <c r="AB947" s="9"/>
      <c r="AC947" s="4"/>
      <c r="AD947" s="9"/>
      <c r="AE947" s="4"/>
      <c r="AF947" s="9"/>
      <c r="AG947" s="4"/>
      <c r="AH947" s="9"/>
      <c r="AI947" s="4"/>
      <c r="AJ947" s="9"/>
      <c r="AM947"/>
      <c r="AP947"/>
    </row>
    <row r="948" spans="1:42" x14ac:dyDescent="0.25">
      <c r="A948" s="4"/>
      <c r="B948" s="9"/>
      <c r="C948" s="4"/>
      <c r="D948" s="9"/>
      <c r="E948" s="4"/>
      <c r="F948" s="9"/>
      <c r="G948" s="4"/>
      <c r="H948" s="9"/>
      <c r="I948" s="4"/>
      <c r="J948" s="9"/>
      <c r="K948" s="4"/>
      <c r="L948" s="9"/>
      <c r="M948" s="4"/>
      <c r="N948" s="9"/>
      <c r="O948" s="4"/>
      <c r="P948" s="9"/>
      <c r="Q948" s="4"/>
      <c r="R948" s="9"/>
      <c r="S948" s="4"/>
      <c r="T948" s="9"/>
      <c r="U948" s="4"/>
      <c r="V948" s="9"/>
      <c r="W948" s="4"/>
      <c r="X948" s="9"/>
      <c r="Y948" s="4"/>
      <c r="Z948" s="9"/>
      <c r="AA948" s="4"/>
      <c r="AB948" s="9"/>
      <c r="AC948" s="4"/>
      <c r="AD948" s="9"/>
      <c r="AE948" s="4"/>
      <c r="AF948" s="9"/>
      <c r="AG948" s="4"/>
      <c r="AH948" s="9"/>
      <c r="AI948" s="4"/>
      <c r="AJ948" s="9"/>
      <c r="AM948"/>
      <c r="AP948"/>
    </row>
    <row r="949" spans="1:42" x14ac:dyDescent="0.25">
      <c r="A949" s="4"/>
      <c r="B949" s="9"/>
      <c r="C949" s="4"/>
      <c r="D949" s="9"/>
      <c r="E949" s="4"/>
      <c r="F949" s="9"/>
      <c r="G949" s="4"/>
      <c r="H949" s="9"/>
      <c r="I949" s="4"/>
      <c r="J949" s="9"/>
      <c r="K949" s="4"/>
      <c r="L949" s="9"/>
      <c r="M949" s="4"/>
      <c r="N949" s="9"/>
      <c r="O949" s="4"/>
      <c r="P949" s="9"/>
      <c r="Q949" s="4"/>
      <c r="R949" s="9"/>
      <c r="S949" s="4"/>
      <c r="T949" s="9"/>
      <c r="U949" s="4"/>
      <c r="V949" s="9"/>
      <c r="W949" s="4"/>
      <c r="X949" s="9"/>
      <c r="Y949" s="4"/>
      <c r="Z949" s="9"/>
      <c r="AA949" s="4"/>
      <c r="AB949" s="9"/>
      <c r="AC949" s="4"/>
      <c r="AD949" s="9"/>
      <c r="AE949" s="4"/>
      <c r="AF949" s="9"/>
      <c r="AG949" s="4"/>
      <c r="AH949" s="9"/>
      <c r="AI949" s="4"/>
      <c r="AJ949" s="9"/>
      <c r="AM949"/>
      <c r="AP949"/>
    </row>
    <row r="950" spans="1:42" x14ac:dyDescent="0.25">
      <c r="A950" s="4"/>
      <c r="B950" s="9"/>
      <c r="C950" s="4"/>
      <c r="D950" s="9"/>
      <c r="E950" s="4"/>
      <c r="F950" s="9"/>
      <c r="G950" s="4"/>
      <c r="H950" s="9"/>
      <c r="I950" s="4"/>
      <c r="J950" s="9"/>
      <c r="K950" s="4"/>
      <c r="L950" s="9"/>
      <c r="M950" s="4"/>
      <c r="N950" s="9"/>
      <c r="O950" s="4"/>
      <c r="P950" s="9"/>
      <c r="Q950" s="4"/>
      <c r="R950" s="9"/>
      <c r="S950" s="4"/>
      <c r="T950" s="9"/>
      <c r="U950" s="4"/>
      <c r="V950" s="9"/>
      <c r="W950" s="4"/>
      <c r="X950" s="9"/>
      <c r="Y950" s="4"/>
      <c r="Z950" s="9"/>
      <c r="AA950" s="4"/>
      <c r="AB950" s="9"/>
      <c r="AC950" s="4"/>
      <c r="AD950" s="9"/>
      <c r="AE950" s="4"/>
      <c r="AF950" s="9"/>
      <c r="AG950" s="4"/>
      <c r="AH950" s="9"/>
      <c r="AI950" s="4"/>
      <c r="AJ950" s="9"/>
      <c r="AM950"/>
      <c r="AP950"/>
    </row>
    <row r="951" spans="1:42" x14ac:dyDescent="0.25">
      <c r="A951" s="4"/>
      <c r="B951" s="9"/>
      <c r="C951" s="4"/>
      <c r="D951" s="9"/>
      <c r="E951" s="4"/>
      <c r="F951" s="9"/>
      <c r="G951" s="4"/>
      <c r="H951" s="9"/>
      <c r="I951" s="4"/>
      <c r="J951" s="9"/>
      <c r="K951" s="4"/>
      <c r="L951" s="9"/>
      <c r="M951" s="4"/>
      <c r="N951" s="9"/>
      <c r="O951" s="4"/>
      <c r="P951" s="9"/>
      <c r="Q951" s="4"/>
      <c r="R951" s="9"/>
      <c r="S951" s="4"/>
      <c r="T951" s="9"/>
      <c r="U951" s="4"/>
      <c r="V951" s="9"/>
      <c r="W951" s="4"/>
      <c r="X951" s="9"/>
      <c r="Y951" s="4"/>
      <c r="Z951" s="9"/>
      <c r="AA951" s="4"/>
      <c r="AB951" s="9"/>
      <c r="AC951" s="4"/>
      <c r="AD951" s="9"/>
      <c r="AE951" s="4"/>
      <c r="AF951" s="9"/>
      <c r="AG951" s="4"/>
      <c r="AH951" s="9"/>
      <c r="AI951" s="4"/>
      <c r="AJ951" s="9"/>
      <c r="AM951"/>
      <c r="AP951"/>
    </row>
    <row r="952" spans="1:42" x14ac:dyDescent="0.25">
      <c r="A952" s="4"/>
      <c r="B952" s="9"/>
      <c r="C952" s="4"/>
      <c r="D952" s="9"/>
      <c r="E952" s="4"/>
      <c r="F952" s="9"/>
      <c r="G952" s="4"/>
      <c r="H952" s="9"/>
      <c r="I952" s="4"/>
      <c r="J952" s="9"/>
      <c r="K952" s="4"/>
      <c r="L952" s="9"/>
      <c r="M952" s="4"/>
      <c r="N952" s="9"/>
      <c r="O952" s="4"/>
      <c r="P952" s="9"/>
      <c r="Q952" s="4"/>
      <c r="R952" s="9"/>
      <c r="S952" s="4"/>
      <c r="T952" s="9"/>
      <c r="U952" s="4"/>
      <c r="V952" s="9"/>
      <c r="W952" s="4"/>
      <c r="X952" s="9"/>
      <c r="Y952" s="4"/>
      <c r="Z952" s="9"/>
      <c r="AA952" s="4"/>
      <c r="AB952" s="9"/>
      <c r="AC952" s="4"/>
      <c r="AD952" s="9"/>
      <c r="AE952" s="4"/>
      <c r="AF952" s="9"/>
      <c r="AG952" s="4"/>
      <c r="AH952" s="9"/>
      <c r="AI952" s="4"/>
      <c r="AJ952" s="9"/>
      <c r="AM952"/>
      <c r="AP952"/>
    </row>
    <row r="953" spans="1:42" x14ac:dyDescent="0.25">
      <c r="A953" s="4"/>
      <c r="B953" s="9"/>
      <c r="C953" s="4"/>
      <c r="D953" s="9"/>
      <c r="E953" s="4"/>
      <c r="F953" s="9"/>
      <c r="G953" s="4"/>
      <c r="H953" s="9"/>
      <c r="I953" s="4"/>
      <c r="J953" s="9"/>
      <c r="K953" s="4"/>
      <c r="L953" s="9"/>
      <c r="M953" s="4"/>
      <c r="N953" s="9"/>
      <c r="O953" s="4"/>
      <c r="P953" s="9"/>
      <c r="Q953" s="4"/>
      <c r="R953" s="9"/>
      <c r="S953" s="4"/>
      <c r="T953" s="9"/>
      <c r="U953" s="4"/>
      <c r="V953" s="9"/>
      <c r="W953" s="4"/>
      <c r="X953" s="9"/>
      <c r="Y953" s="4"/>
      <c r="Z953" s="9"/>
      <c r="AA953" s="4"/>
      <c r="AB953" s="9"/>
      <c r="AC953" s="4"/>
      <c r="AD953" s="9"/>
      <c r="AE953" s="4"/>
      <c r="AF953" s="9"/>
      <c r="AG953" s="4"/>
      <c r="AH953" s="9"/>
      <c r="AI953" s="4"/>
      <c r="AJ953" s="9"/>
      <c r="AM953"/>
      <c r="AP953"/>
    </row>
    <row r="954" spans="1:42" x14ac:dyDescent="0.25">
      <c r="A954" s="4"/>
      <c r="B954" s="9"/>
      <c r="C954" s="4"/>
      <c r="D954" s="9"/>
      <c r="E954" s="4"/>
      <c r="F954" s="9"/>
      <c r="G954" s="4"/>
      <c r="H954" s="9"/>
      <c r="I954" s="4"/>
      <c r="J954" s="9"/>
      <c r="K954" s="4"/>
      <c r="L954" s="9"/>
      <c r="M954" s="4"/>
      <c r="N954" s="9"/>
      <c r="O954" s="4"/>
      <c r="P954" s="9"/>
      <c r="Q954" s="4"/>
      <c r="R954" s="9"/>
      <c r="S954" s="4"/>
      <c r="T954" s="9"/>
      <c r="U954" s="4"/>
      <c r="V954" s="9"/>
      <c r="W954" s="4"/>
      <c r="X954" s="9"/>
      <c r="Y954" s="4"/>
      <c r="Z954" s="9"/>
      <c r="AA954" s="4"/>
      <c r="AB954" s="9"/>
      <c r="AC954" s="4"/>
      <c r="AD954" s="9"/>
      <c r="AE954" s="4"/>
      <c r="AF954" s="9"/>
      <c r="AG954" s="4"/>
      <c r="AH954" s="9"/>
      <c r="AI954" s="4"/>
      <c r="AJ954" s="9"/>
      <c r="AM954"/>
      <c r="AP954"/>
    </row>
    <row r="955" spans="1:42" x14ac:dyDescent="0.25">
      <c r="A955" s="4"/>
      <c r="B955" s="9"/>
      <c r="C955" s="4"/>
      <c r="D955" s="9"/>
      <c r="E955" s="4"/>
      <c r="F955" s="9"/>
      <c r="G955" s="4"/>
      <c r="H955" s="9"/>
      <c r="I955" s="4"/>
      <c r="J955" s="9"/>
      <c r="K955" s="4"/>
      <c r="L955" s="9"/>
      <c r="M955" s="4"/>
      <c r="N955" s="9"/>
      <c r="O955" s="4"/>
      <c r="P955" s="9"/>
      <c r="Q955" s="4"/>
      <c r="R955" s="9"/>
      <c r="S955" s="4"/>
      <c r="T955" s="9"/>
      <c r="U955" s="4"/>
      <c r="V955" s="9"/>
      <c r="W955" s="4"/>
      <c r="X955" s="9"/>
      <c r="Y955" s="4"/>
      <c r="Z955" s="9"/>
      <c r="AA955" s="4"/>
      <c r="AB955" s="9"/>
      <c r="AC955" s="4"/>
      <c r="AD955" s="9"/>
      <c r="AE955" s="4"/>
      <c r="AF955" s="9"/>
      <c r="AG955" s="4"/>
      <c r="AH955" s="9"/>
      <c r="AI955" s="4"/>
      <c r="AJ955" s="9"/>
      <c r="AM955"/>
      <c r="AP955"/>
    </row>
    <row r="956" spans="1:42" x14ac:dyDescent="0.25">
      <c r="A956" s="4"/>
      <c r="B956" s="9"/>
      <c r="C956" s="4"/>
      <c r="D956" s="9"/>
      <c r="E956" s="4"/>
      <c r="F956" s="9"/>
      <c r="G956" s="4"/>
      <c r="H956" s="9"/>
      <c r="I956" s="4"/>
      <c r="J956" s="9"/>
      <c r="K956" s="4"/>
      <c r="L956" s="9"/>
      <c r="M956" s="4"/>
      <c r="N956" s="9"/>
      <c r="O956" s="4"/>
      <c r="P956" s="9"/>
      <c r="Q956" s="4"/>
      <c r="R956" s="9"/>
      <c r="S956" s="4"/>
      <c r="T956" s="9"/>
      <c r="U956" s="4"/>
      <c r="V956" s="9"/>
      <c r="W956" s="4"/>
      <c r="X956" s="9"/>
      <c r="Y956" s="4"/>
      <c r="Z956" s="9"/>
      <c r="AA956" s="4"/>
      <c r="AB956" s="9"/>
      <c r="AC956" s="4"/>
      <c r="AD956" s="9"/>
      <c r="AE956" s="4"/>
      <c r="AF956" s="9"/>
      <c r="AG956" s="4"/>
      <c r="AH956" s="9"/>
      <c r="AI956" s="4"/>
      <c r="AJ956" s="9"/>
      <c r="AM956"/>
      <c r="AP956"/>
    </row>
    <row r="957" spans="1:42" x14ac:dyDescent="0.25">
      <c r="A957" s="4"/>
      <c r="B957" s="9"/>
      <c r="C957" s="4"/>
      <c r="D957" s="9"/>
      <c r="E957" s="4"/>
      <c r="F957" s="9"/>
      <c r="G957" s="4"/>
      <c r="H957" s="9"/>
      <c r="I957" s="4"/>
      <c r="J957" s="9"/>
      <c r="K957" s="4"/>
      <c r="L957" s="9"/>
      <c r="M957" s="4"/>
      <c r="N957" s="9"/>
      <c r="O957" s="4"/>
      <c r="P957" s="9"/>
      <c r="Q957" s="4"/>
      <c r="R957" s="9"/>
      <c r="S957" s="4"/>
      <c r="T957" s="9"/>
      <c r="U957" s="4"/>
      <c r="V957" s="9"/>
      <c r="W957" s="4"/>
      <c r="X957" s="9"/>
      <c r="Y957" s="4"/>
      <c r="Z957" s="9"/>
      <c r="AA957" s="4"/>
      <c r="AB957" s="9"/>
      <c r="AC957" s="4"/>
      <c r="AD957" s="9"/>
      <c r="AE957" s="4"/>
      <c r="AF957" s="9"/>
      <c r="AG957" s="4"/>
      <c r="AH957" s="9"/>
      <c r="AI957" s="4"/>
      <c r="AJ957" s="9"/>
      <c r="AM957"/>
      <c r="AP957"/>
    </row>
    <row r="958" spans="1:42" x14ac:dyDescent="0.25">
      <c r="A958" s="4"/>
      <c r="B958" s="9"/>
      <c r="C958" s="4"/>
      <c r="D958" s="9"/>
      <c r="E958" s="4"/>
      <c r="F958" s="9"/>
      <c r="G958" s="4"/>
      <c r="H958" s="9"/>
      <c r="I958" s="4"/>
      <c r="J958" s="9"/>
      <c r="K958" s="4"/>
      <c r="L958" s="9"/>
      <c r="M958" s="4"/>
      <c r="N958" s="9"/>
      <c r="O958" s="4"/>
      <c r="P958" s="9"/>
      <c r="Q958" s="4"/>
      <c r="R958" s="9"/>
      <c r="S958" s="4"/>
      <c r="T958" s="9"/>
      <c r="U958" s="4"/>
      <c r="V958" s="9"/>
      <c r="W958" s="4"/>
      <c r="X958" s="9"/>
      <c r="Y958" s="4"/>
      <c r="Z958" s="9"/>
      <c r="AA958" s="4"/>
      <c r="AB958" s="9"/>
      <c r="AC958" s="4"/>
      <c r="AD958" s="9"/>
      <c r="AE958" s="4"/>
      <c r="AF958" s="9"/>
      <c r="AG958" s="4"/>
      <c r="AH958" s="9"/>
      <c r="AI958" s="4"/>
      <c r="AJ958" s="9"/>
      <c r="AM958"/>
      <c r="AP958"/>
    </row>
    <row r="959" spans="1:42" x14ac:dyDescent="0.25">
      <c r="A959" s="4"/>
      <c r="B959" s="9"/>
      <c r="C959" s="4"/>
      <c r="D959" s="9"/>
      <c r="E959" s="4"/>
      <c r="F959" s="9"/>
      <c r="G959" s="4"/>
      <c r="H959" s="9"/>
      <c r="I959" s="4"/>
      <c r="J959" s="9"/>
      <c r="K959" s="4"/>
      <c r="L959" s="9"/>
      <c r="M959" s="4"/>
      <c r="N959" s="9"/>
      <c r="O959" s="4"/>
      <c r="P959" s="9"/>
      <c r="Q959" s="4"/>
      <c r="R959" s="9"/>
      <c r="S959" s="4"/>
      <c r="T959" s="9"/>
      <c r="U959" s="4"/>
      <c r="V959" s="9"/>
      <c r="W959" s="4"/>
      <c r="X959" s="9"/>
      <c r="Y959" s="4"/>
      <c r="Z959" s="9"/>
      <c r="AA959" s="4"/>
      <c r="AB959" s="9"/>
      <c r="AC959" s="4"/>
      <c r="AD959" s="9"/>
      <c r="AE959" s="4"/>
      <c r="AF959" s="9"/>
      <c r="AG959" s="4"/>
      <c r="AH959" s="9"/>
      <c r="AI959" s="4"/>
      <c r="AJ959" s="9"/>
      <c r="AM959"/>
      <c r="AP959"/>
    </row>
    <row r="960" spans="1:42" x14ac:dyDescent="0.25">
      <c r="A960" s="4"/>
      <c r="B960" s="9"/>
      <c r="C960" s="4"/>
      <c r="D960" s="9"/>
      <c r="E960" s="4"/>
      <c r="F960" s="9"/>
      <c r="G960" s="4"/>
      <c r="H960" s="9"/>
      <c r="I960" s="4"/>
      <c r="J960" s="9"/>
      <c r="K960" s="4"/>
      <c r="L960" s="9"/>
      <c r="M960" s="4"/>
      <c r="N960" s="9"/>
      <c r="O960" s="4"/>
      <c r="P960" s="9"/>
      <c r="Q960" s="4"/>
      <c r="R960" s="9"/>
      <c r="S960" s="4"/>
      <c r="T960" s="9"/>
      <c r="U960" s="4"/>
      <c r="V960" s="9"/>
      <c r="W960" s="4"/>
      <c r="X960" s="9"/>
      <c r="Y960" s="4"/>
      <c r="Z960" s="9"/>
      <c r="AA960" s="4"/>
      <c r="AB960" s="9"/>
      <c r="AC960" s="4"/>
      <c r="AD960" s="9"/>
      <c r="AE960" s="4"/>
      <c r="AF960" s="9"/>
      <c r="AG960" s="4"/>
      <c r="AH960" s="9"/>
      <c r="AI960" s="4"/>
      <c r="AJ960" s="9"/>
      <c r="AM960"/>
      <c r="AP960"/>
    </row>
    <row r="961" spans="1:42" x14ac:dyDescent="0.25">
      <c r="A961" s="4"/>
      <c r="B961" s="9"/>
      <c r="C961" s="4"/>
      <c r="D961" s="9"/>
      <c r="E961" s="4"/>
      <c r="F961" s="9"/>
      <c r="G961" s="4"/>
      <c r="H961" s="9"/>
      <c r="I961" s="4"/>
      <c r="J961" s="9"/>
      <c r="K961" s="4"/>
      <c r="L961" s="9"/>
      <c r="M961" s="4"/>
      <c r="N961" s="9"/>
      <c r="O961" s="4"/>
      <c r="P961" s="9"/>
      <c r="Q961" s="4"/>
      <c r="R961" s="9"/>
      <c r="S961" s="4"/>
      <c r="T961" s="9"/>
      <c r="U961" s="4"/>
      <c r="V961" s="9"/>
      <c r="W961" s="4"/>
      <c r="X961" s="9"/>
      <c r="Y961" s="4"/>
      <c r="Z961" s="9"/>
      <c r="AA961" s="4"/>
      <c r="AB961" s="9"/>
      <c r="AC961" s="4"/>
      <c r="AD961" s="9"/>
      <c r="AE961" s="4"/>
      <c r="AF961" s="9"/>
      <c r="AG961" s="4"/>
      <c r="AH961" s="9"/>
      <c r="AI961" s="4"/>
      <c r="AJ961" s="9"/>
      <c r="AM961"/>
      <c r="AP961"/>
    </row>
    <row r="962" spans="1:42" x14ac:dyDescent="0.25">
      <c r="A962" s="4"/>
      <c r="B962" s="9"/>
      <c r="C962" s="4"/>
      <c r="D962" s="9"/>
      <c r="E962" s="4"/>
      <c r="F962" s="9"/>
      <c r="G962" s="4"/>
      <c r="H962" s="9"/>
      <c r="I962" s="4"/>
      <c r="J962" s="9"/>
      <c r="K962" s="4"/>
      <c r="L962" s="9"/>
      <c r="M962" s="4"/>
      <c r="N962" s="9"/>
      <c r="O962" s="4"/>
      <c r="P962" s="9"/>
      <c r="Q962" s="4"/>
      <c r="R962" s="9"/>
      <c r="S962" s="4"/>
      <c r="T962" s="9"/>
      <c r="U962" s="4"/>
      <c r="V962" s="9"/>
      <c r="W962" s="4"/>
      <c r="X962" s="9"/>
      <c r="Y962" s="4"/>
      <c r="Z962" s="9"/>
      <c r="AA962" s="4"/>
      <c r="AB962" s="9"/>
      <c r="AC962" s="4"/>
      <c r="AD962" s="9"/>
      <c r="AE962" s="4"/>
      <c r="AF962" s="9"/>
      <c r="AG962" s="4"/>
      <c r="AH962" s="9"/>
      <c r="AI962" s="4"/>
      <c r="AJ962" s="9"/>
      <c r="AM962"/>
      <c r="AP962"/>
    </row>
    <row r="963" spans="1:42" x14ac:dyDescent="0.25">
      <c r="A963" s="4"/>
      <c r="B963" s="9"/>
      <c r="C963" s="4"/>
      <c r="D963" s="9"/>
      <c r="E963" s="4"/>
      <c r="F963" s="9"/>
      <c r="G963" s="4"/>
      <c r="H963" s="9"/>
      <c r="I963" s="4"/>
      <c r="J963" s="9"/>
      <c r="K963" s="4"/>
      <c r="L963" s="9"/>
      <c r="M963" s="4"/>
      <c r="N963" s="9"/>
      <c r="O963" s="4"/>
      <c r="P963" s="9"/>
      <c r="Q963" s="4"/>
      <c r="R963" s="9"/>
      <c r="S963" s="4"/>
      <c r="T963" s="9"/>
      <c r="U963" s="4"/>
      <c r="V963" s="9"/>
      <c r="W963" s="4"/>
      <c r="X963" s="9"/>
      <c r="Y963" s="4"/>
      <c r="Z963" s="9"/>
      <c r="AA963" s="4"/>
      <c r="AB963" s="9"/>
      <c r="AC963" s="4"/>
      <c r="AD963" s="9"/>
      <c r="AE963" s="4"/>
      <c r="AF963" s="9"/>
      <c r="AG963" s="4"/>
      <c r="AH963" s="9"/>
      <c r="AI963" s="4"/>
      <c r="AJ963" s="9"/>
      <c r="AM963"/>
      <c r="AP963"/>
    </row>
    <row r="964" spans="1:42" x14ac:dyDescent="0.25">
      <c r="A964" s="4"/>
      <c r="B964" s="9"/>
      <c r="C964" s="4"/>
      <c r="D964" s="9"/>
      <c r="E964" s="4"/>
      <c r="F964" s="9"/>
      <c r="G964" s="4"/>
      <c r="H964" s="9"/>
      <c r="I964" s="4"/>
      <c r="J964" s="9"/>
      <c r="K964" s="4"/>
      <c r="L964" s="9"/>
      <c r="M964" s="4"/>
      <c r="N964" s="9"/>
      <c r="O964" s="4"/>
      <c r="P964" s="9"/>
      <c r="Q964" s="4"/>
      <c r="R964" s="9"/>
      <c r="S964" s="4"/>
      <c r="T964" s="9"/>
      <c r="U964" s="4"/>
      <c r="V964" s="9"/>
      <c r="W964" s="4"/>
      <c r="X964" s="9"/>
      <c r="Y964" s="4"/>
      <c r="Z964" s="9"/>
      <c r="AA964" s="4"/>
      <c r="AB964" s="9"/>
      <c r="AC964" s="4"/>
      <c r="AD964" s="9"/>
      <c r="AE964" s="4"/>
      <c r="AF964" s="9"/>
      <c r="AG964" s="4"/>
      <c r="AH964" s="9"/>
      <c r="AI964" s="4"/>
      <c r="AJ964" s="9"/>
      <c r="AM964"/>
      <c r="AP964"/>
    </row>
    <row r="965" spans="1:42" x14ac:dyDescent="0.25">
      <c r="A965" s="4"/>
      <c r="B965" s="9"/>
      <c r="C965" s="4"/>
      <c r="D965" s="9"/>
      <c r="E965" s="4"/>
      <c r="F965" s="9"/>
      <c r="G965" s="4"/>
      <c r="H965" s="9"/>
      <c r="I965" s="4"/>
      <c r="J965" s="9"/>
      <c r="K965" s="4"/>
      <c r="L965" s="9"/>
      <c r="M965" s="4"/>
      <c r="N965" s="9"/>
      <c r="O965" s="4"/>
      <c r="P965" s="9"/>
      <c r="Q965" s="4"/>
      <c r="R965" s="9"/>
      <c r="S965" s="4"/>
      <c r="T965" s="9"/>
      <c r="U965" s="4"/>
      <c r="V965" s="9"/>
      <c r="W965" s="4"/>
      <c r="X965" s="9"/>
      <c r="Y965" s="4"/>
      <c r="Z965" s="9"/>
      <c r="AA965" s="4"/>
      <c r="AB965" s="9"/>
      <c r="AC965" s="4"/>
      <c r="AD965" s="9"/>
      <c r="AE965" s="4"/>
      <c r="AF965" s="9"/>
      <c r="AG965" s="4"/>
      <c r="AH965" s="9"/>
      <c r="AI965" s="4"/>
      <c r="AJ965" s="9"/>
      <c r="AM965"/>
      <c r="AP965"/>
    </row>
    <row r="966" spans="1:42" x14ac:dyDescent="0.25">
      <c r="A966" s="4"/>
      <c r="B966" s="9"/>
      <c r="C966" s="4"/>
      <c r="D966" s="9"/>
      <c r="E966" s="4"/>
      <c r="F966" s="9"/>
      <c r="G966" s="4"/>
      <c r="H966" s="9"/>
      <c r="I966" s="4"/>
      <c r="J966" s="9"/>
      <c r="K966" s="4"/>
      <c r="L966" s="9"/>
      <c r="M966" s="4"/>
      <c r="N966" s="9"/>
      <c r="O966" s="4"/>
      <c r="P966" s="9"/>
      <c r="Q966" s="4"/>
      <c r="R966" s="9"/>
      <c r="S966" s="4"/>
      <c r="T966" s="9"/>
      <c r="U966" s="4"/>
      <c r="V966" s="9"/>
      <c r="W966" s="4"/>
      <c r="X966" s="9"/>
      <c r="Y966" s="4"/>
      <c r="Z966" s="9"/>
      <c r="AA966" s="4"/>
      <c r="AB966" s="9"/>
      <c r="AC966" s="4"/>
      <c r="AD966" s="9"/>
      <c r="AE966" s="4"/>
      <c r="AF966" s="9"/>
      <c r="AG966" s="4"/>
      <c r="AH966" s="9"/>
      <c r="AI966" s="4"/>
      <c r="AJ966" s="9"/>
      <c r="AM966"/>
      <c r="AP966"/>
    </row>
    <row r="967" spans="1:42" x14ac:dyDescent="0.25">
      <c r="A967" s="4"/>
      <c r="B967" s="9"/>
      <c r="C967" s="4"/>
      <c r="D967" s="9"/>
      <c r="E967" s="4"/>
      <c r="F967" s="9"/>
      <c r="G967" s="4"/>
      <c r="H967" s="9"/>
      <c r="I967" s="4"/>
      <c r="J967" s="9"/>
      <c r="K967" s="4"/>
      <c r="L967" s="9"/>
      <c r="M967" s="4"/>
      <c r="N967" s="9"/>
      <c r="O967" s="4"/>
      <c r="P967" s="9"/>
      <c r="Q967" s="4"/>
      <c r="R967" s="9"/>
      <c r="S967" s="4"/>
      <c r="T967" s="9"/>
      <c r="U967" s="4"/>
      <c r="V967" s="9"/>
      <c r="W967" s="4"/>
      <c r="X967" s="9"/>
      <c r="Y967" s="4"/>
      <c r="Z967" s="9"/>
      <c r="AA967" s="4"/>
      <c r="AB967" s="9"/>
      <c r="AC967" s="4"/>
      <c r="AD967" s="9"/>
      <c r="AE967" s="4"/>
      <c r="AF967" s="9"/>
      <c r="AG967" s="4"/>
      <c r="AH967" s="9"/>
      <c r="AI967" s="4"/>
      <c r="AJ967" s="9"/>
      <c r="AM967"/>
      <c r="AP967"/>
    </row>
    <row r="968" spans="1:42" x14ac:dyDescent="0.25">
      <c r="A968" s="4"/>
      <c r="B968" s="9"/>
      <c r="C968" s="4"/>
      <c r="D968" s="9"/>
      <c r="E968" s="4"/>
      <c r="F968" s="9"/>
      <c r="G968" s="4"/>
      <c r="H968" s="9"/>
      <c r="I968" s="4"/>
      <c r="J968" s="9"/>
      <c r="K968" s="4"/>
      <c r="L968" s="9"/>
      <c r="M968" s="4"/>
      <c r="N968" s="9"/>
      <c r="O968" s="4"/>
      <c r="P968" s="9"/>
      <c r="Q968" s="4"/>
      <c r="R968" s="9"/>
      <c r="S968" s="4"/>
      <c r="T968" s="9"/>
      <c r="U968" s="4"/>
      <c r="V968" s="9"/>
      <c r="W968" s="4"/>
      <c r="X968" s="9"/>
      <c r="Y968" s="4"/>
      <c r="Z968" s="9"/>
      <c r="AA968" s="4"/>
      <c r="AB968" s="9"/>
      <c r="AC968" s="4"/>
      <c r="AD968" s="9"/>
      <c r="AE968" s="4"/>
      <c r="AF968" s="9"/>
      <c r="AG968" s="4"/>
      <c r="AH968" s="9"/>
      <c r="AI968" s="4"/>
      <c r="AJ968" s="9"/>
      <c r="AM968"/>
      <c r="AP968"/>
    </row>
    <row r="969" spans="1:42" x14ac:dyDescent="0.25">
      <c r="A969" s="4"/>
      <c r="B969" s="9"/>
      <c r="C969" s="4"/>
      <c r="D969" s="9"/>
      <c r="E969" s="4"/>
      <c r="F969" s="9"/>
      <c r="G969" s="4"/>
      <c r="H969" s="9"/>
      <c r="I969" s="4"/>
      <c r="J969" s="9"/>
      <c r="K969" s="4"/>
      <c r="L969" s="9"/>
      <c r="M969" s="4"/>
      <c r="N969" s="9"/>
      <c r="O969" s="4"/>
      <c r="P969" s="9"/>
      <c r="Q969" s="4"/>
      <c r="R969" s="9"/>
      <c r="S969" s="4"/>
      <c r="T969" s="9"/>
      <c r="U969" s="4"/>
      <c r="V969" s="9"/>
      <c r="W969" s="4"/>
      <c r="X969" s="9"/>
      <c r="Y969" s="4"/>
      <c r="Z969" s="9"/>
      <c r="AA969" s="4"/>
      <c r="AB969" s="9"/>
      <c r="AC969" s="4"/>
      <c r="AD969" s="9"/>
      <c r="AE969" s="4"/>
      <c r="AF969" s="9"/>
      <c r="AG969" s="4"/>
      <c r="AH969" s="9"/>
      <c r="AI969" s="4"/>
      <c r="AJ969" s="9"/>
      <c r="AM969"/>
      <c r="AP969"/>
    </row>
    <row r="970" spans="1:42" x14ac:dyDescent="0.25">
      <c r="A970" s="4"/>
      <c r="B970" s="9"/>
      <c r="C970" s="4"/>
      <c r="D970" s="9"/>
      <c r="E970" s="4"/>
      <c r="F970" s="9"/>
      <c r="G970" s="4"/>
      <c r="H970" s="9"/>
      <c r="I970" s="4"/>
      <c r="J970" s="9"/>
      <c r="K970" s="4"/>
      <c r="L970" s="9"/>
      <c r="M970" s="4"/>
      <c r="N970" s="9"/>
      <c r="O970" s="4"/>
      <c r="P970" s="9"/>
      <c r="Q970" s="4"/>
      <c r="R970" s="9"/>
      <c r="S970" s="4"/>
      <c r="T970" s="9"/>
      <c r="U970" s="4"/>
      <c r="V970" s="9"/>
      <c r="W970" s="4"/>
      <c r="X970" s="9"/>
      <c r="Y970" s="4"/>
      <c r="Z970" s="9"/>
      <c r="AA970" s="4"/>
      <c r="AB970" s="9"/>
      <c r="AC970" s="4"/>
      <c r="AD970" s="9"/>
      <c r="AE970" s="4"/>
      <c r="AF970" s="9"/>
      <c r="AG970" s="4"/>
      <c r="AH970" s="9"/>
      <c r="AI970" s="4"/>
      <c r="AJ970" s="9"/>
      <c r="AM970"/>
      <c r="AP970"/>
    </row>
    <row r="971" spans="1:42" x14ac:dyDescent="0.25">
      <c r="A971" s="4"/>
      <c r="B971" s="9"/>
      <c r="C971" s="4"/>
      <c r="D971" s="9"/>
      <c r="E971" s="4"/>
      <c r="F971" s="9"/>
      <c r="G971" s="4"/>
      <c r="H971" s="9"/>
      <c r="I971" s="4"/>
      <c r="J971" s="9"/>
      <c r="K971" s="4"/>
      <c r="L971" s="9"/>
      <c r="M971" s="4"/>
      <c r="N971" s="9"/>
      <c r="O971" s="4"/>
      <c r="P971" s="9"/>
      <c r="Q971" s="4"/>
      <c r="R971" s="9"/>
      <c r="S971" s="4"/>
      <c r="T971" s="9"/>
      <c r="U971" s="4"/>
      <c r="V971" s="9"/>
      <c r="W971" s="4"/>
      <c r="X971" s="9"/>
      <c r="Y971" s="4"/>
      <c r="Z971" s="9"/>
      <c r="AA971" s="4"/>
      <c r="AB971" s="9"/>
      <c r="AC971" s="4"/>
      <c r="AD971" s="9"/>
      <c r="AE971" s="4"/>
      <c r="AF971" s="9"/>
      <c r="AG971" s="4"/>
      <c r="AH971" s="9"/>
      <c r="AI971" s="4"/>
      <c r="AJ971" s="9"/>
      <c r="AM971"/>
      <c r="AP971"/>
    </row>
    <row r="972" spans="1:42" x14ac:dyDescent="0.25">
      <c r="A972" s="4"/>
      <c r="B972" s="9"/>
      <c r="C972" s="4"/>
      <c r="D972" s="9"/>
      <c r="E972" s="4"/>
      <c r="F972" s="9"/>
      <c r="G972" s="4"/>
      <c r="H972" s="9"/>
      <c r="I972" s="4"/>
      <c r="J972" s="9"/>
      <c r="K972" s="4"/>
      <c r="L972" s="9"/>
      <c r="M972" s="4"/>
      <c r="N972" s="9"/>
      <c r="O972" s="4"/>
      <c r="P972" s="9"/>
      <c r="Q972" s="4"/>
      <c r="R972" s="9"/>
      <c r="S972" s="4"/>
      <c r="T972" s="9"/>
      <c r="U972" s="4"/>
      <c r="V972" s="9"/>
      <c r="W972" s="4"/>
      <c r="X972" s="9"/>
      <c r="Y972" s="4"/>
      <c r="Z972" s="9"/>
      <c r="AA972" s="4"/>
      <c r="AB972" s="9"/>
      <c r="AC972" s="4"/>
      <c r="AD972" s="9"/>
      <c r="AE972" s="4"/>
      <c r="AF972" s="9"/>
      <c r="AG972" s="4"/>
      <c r="AH972" s="9"/>
      <c r="AI972" s="4"/>
      <c r="AJ972" s="9"/>
      <c r="AM972"/>
      <c r="AP972"/>
    </row>
    <row r="973" spans="1:42" x14ac:dyDescent="0.25">
      <c r="A973" s="4"/>
      <c r="B973" s="9"/>
      <c r="C973" s="4"/>
      <c r="D973" s="9"/>
      <c r="E973" s="4"/>
      <c r="F973" s="9"/>
      <c r="G973" s="4"/>
      <c r="H973" s="9"/>
      <c r="I973" s="4"/>
      <c r="J973" s="9"/>
      <c r="K973" s="4"/>
      <c r="L973" s="9"/>
      <c r="M973" s="4"/>
      <c r="N973" s="9"/>
      <c r="O973" s="4"/>
      <c r="P973" s="9"/>
      <c r="Q973" s="4"/>
      <c r="R973" s="9"/>
      <c r="S973" s="4"/>
      <c r="T973" s="9"/>
      <c r="U973" s="4"/>
      <c r="V973" s="9"/>
      <c r="W973" s="4"/>
      <c r="X973" s="9"/>
      <c r="Y973" s="4"/>
      <c r="Z973" s="9"/>
      <c r="AA973" s="4"/>
      <c r="AB973" s="9"/>
      <c r="AC973" s="4"/>
      <c r="AD973" s="9"/>
      <c r="AE973" s="4"/>
      <c r="AF973" s="9"/>
      <c r="AG973" s="4"/>
      <c r="AH973" s="9"/>
      <c r="AI973" s="4"/>
      <c r="AJ973" s="9"/>
      <c r="AM973"/>
      <c r="AP973"/>
    </row>
    <row r="974" spans="1:42" x14ac:dyDescent="0.25">
      <c r="A974" s="4"/>
      <c r="B974" s="9"/>
      <c r="C974" s="4"/>
      <c r="D974" s="9"/>
      <c r="E974" s="4"/>
      <c r="F974" s="9"/>
      <c r="G974" s="4"/>
      <c r="H974" s="9"/>
      <c r="I974" s="4"/>
      <c r="J974" s="9"/>
      <c r="K974" s="4"/>
      <c r="L974" s="9"/>
      <c r="M974" s="4"/>
      <c r="N974" s="9"/>
      <c r="O974" s="4"/>
      <c r="P974" s="9"/>
      <c r="Q974" s="4"/>
      <c r="R974" s="9"/>
      <c r="S974" s="4"/>
      <c r="T974" s="9"/>
      <c r="U974" s="4"/>
      <c r="V974" s="9"/>
      <c r="W974" s="4"/>
      <c r="X974" s="9"/>
      <c r="Y974" s="4"/>
      <c r="Z974" s="9"/>
      <c r="AA974" s="4"/>
      <c r="AB974" s="9"/>
      <c r="AC974" s="4"/>
      <c r="AD974" s="9"/>
      <c r="AE974" s="4"/>
      <c r="AF974" s="9"/>
      <c r="AG974" s="4"/>
      <c r="AH974" s="9"/>
      <c r="AI974" s="4"/>
      <c r="AJ974" s="9"/>
      <c r="AM974"/>
      <c r="AP974"/>
    </row>
    <row r="975" spans="1:42" x14ac:dyDescent="0.25">
      <c r="A975" s="4"/>
      <c r="B975" s="9"/>
      <c r="C975" s="4"/>
      <c r="D975" s="9"/>
      <c r="E975" s="4"/>
      <c r="F975" s="9"/>
      <c r="G975" s="4"/>
      <c r="H975" s="9"/>
      <c r="I975" s="4"/>
      <c r="J975" s="9"/>
      <c r="K975" s="4"/>
      <c r="L975" s="9"/>
      <c r="M975" s="4"/>
      <c r="N975" s="9"/>
      <c r="O975" s="4"/>
      <c r="P975" s="9"/>
      <c r="Q975" s="4"/>
      <c r="R975" s="9"/>
      <c r="S975" s="4"/>
      <c r="T975" s="9"/>
      <c r="U975" s="4"/>
      <c r="V975" s="9"/>
      <c r="W975" s="4"/>
      <c r="X975" s="9"/>
      <c r="Y975" s="4"/>
      <c r="Z975" s="9"/>
      <c r="AA975" s="4"/>
      <c r="AB975" s="9"/>
      <c r="AC975" s="4"/>
      <c r="AD975" s="9"/>
      <c r="AE975" s="4"/>
      <c r="AF975" s="9"/>
      <c r="AG975" s="4"/>
      <c r="AH975" s="9"/>
      <c r="AI975" s="4"/>
      <c r="AJ975" s="9"/>
      <c r="AM975"/>
      <c r="AP975"/>
    </row>
    <row r="976" spans="1:42" x14ac:dyDescent="0.25">
      <c r="A976" s="4"/>
      <c r="B976" s="9"/>
      <c r="C976" s="4"/>
      <c r="D976" s="9"/>
      <c r="E976" s="4"/>
      <c r="F976" s="9"/>
      <c r="G976" s="4"/>
      <c r="H976" s="9"/>
      <c r="I976" s="4"/>
      <c r="J976" s="9"/>
      <c r="K976" s="4"/>
      <c r="L976" s="9"/>
      <c r="M976" s="4"/>
      <c r="N976" s="9"/>
      <c r="O976" s="4"/>
      <c r="P976" s="9"/>
      <c r="Q976" s="4"/>
      <c r="R976" s="9"/>
      <c r="S976" s="4"/>
      <c r="T976" s="9"/>
      <c r="U976" s="4"/>
      <c r="V976" s="9"/>
      <c r="W976" s="4"/>
      <c r="X976" s="9"/>
      <c r="Y976" s="4"/>
      <c r="Z976" s="9"/>
      <c r="AA976" s="4"/>
      <c r="AB976" s="9"/>
      <c r="AC976" s="4"/>
      <c r="AD976" s="9"/>
      <c r="AE976" s="4"/>
      <c r="AF976" s="9"/>
      <c r="AG976" s="4"/>
      <c r="AH976" s="9"/>
      <c r="AI976" s="4"/>
      <c r="AJ976" s="9"/>
      <c r="AM976"/>
      <c r="AP976"/>
    </row>
    <row r="977" spans="1:42" x14ac:dyDescent="0.25">
      <c r="A977" s="4"/>
      <c r="B977" s="9"/>
      <c r="C977" s="4"/>
      <c r="D977" s="9"/>
      <c r="E977" s="4"/>
      <c r="F977" s="9"/>
      <c r="G977" s="4"/>
      <c r="H977" s="9"/>
      <c r="I977" s="4"/>
      <c r="J977" s="9"/>
      <c r="K977" s="4"/>
      <c r="L977" s="9"/>
      <c r="M977" s="4"/>
      <c r="N977" s="9"/>
      <c r="O977" s="4"/>
      <c r="P977" s="9"/>
      <c r="Q977" s="4"/>
      <c r="R977" s="9"/>
      <c r="S977" s="4"/>
      <c r="T977" s="9"/>
      <c r="U977" s="4"/>
      <c r="V977" s="9"/>
      <c r="W977" s="4"/>
      <c r="X977" s="9"/>
      <c r="Y977" s="4"/>
      <c r="Z977" s="9"/>
      <c r="AA977" s="4"/>
      <c r="AB977" s="9"/>
      <c r="AC977" s="4"/>
      <c r="AD977" s="9"/>
      <c r="AE977" s="4"/>
      <c r="AF977" s="9"/>
      <c r="AG977" s="4"/>
      <c r="AH977" s="9"/>
      <c r="AI977" s="4"/>
      <c r="AJ977" s="9"/>
      <c r="AM977"/>
      <c r="AP977"/>
    </row>
    <row r="978" spans="1:42" x14ac:dyDescent="0.25">
      <c r="A978" s="4"/>
      <c r="B978" s="9"/>
      <c r="C978" s="4"/>
      <c r="D978" s="9"/>
      <c r="E978" s="4"/>
      <c r="F978" s="9"/>
      <c r="G978" s="4"/>
      <c r="H978" s="9"/>
      <c r="I978" s="4"/>
      <c r="J978" s="9"/>
      <c r="K978" s="4"/>
      <c r="L978" s="9"/>
      <c r="M978" s="4"/>
      <c r="N978" s="9"/>
      <c r="O978" s="4"/>
      <c r="P978" s="9"/>
      <c r="Q978" s="4"/>
      <c r="R978" s="9"/>
      <c r="S978" s="4"/>
      <c r="T978" s="9"/>
      <c r="U978" s="4"/>
      <c r="V978" s="9"/>
      <c r="W978" s="4"/>
      <c r="X978" s="9"/>
      <c r="Y978" s="4"/>
      <c r="Z978" s="9"/>
      <c r="AA978" s="4"/>
      <c r="AB978" s="9"/>
      <c r="AC978" s="4"/>
      <c r="AD978" s="9"/>
      <c r="AE978" s="4"/>
      <c r="AF978" s="9"/>
      <c r="AG978" s="4"/>
      <c r="AH978" s="9"/>
      <c r="AI978" s="4"/>
      <c r="AJ978" s="9"/>
      <c r="AM978"/>
      <c r="AP978"/>
    </row>
    <row r="979" spans="1:42" x14ac:dyDescent="0.25">
      <c r="A979" s="4"/>
      <c r="B979" s="9"/>
      <c r="C979" s="4"/>
      <c r="D979" s="9"/>
      <c r="E979" s="4"/>
      <c r="F979" s="9"/>
      <c r="G979" s="4"/>
      <c r="H979" s="9"/>
      <c r="I979" s="4"/>
      <c r="J979" s="9"/>
      <c r="K979" s="4"/>
      <c r="L979" s="9"/>
      <c r="M979" s="4"/>
      <c r="N979" s="9"/>
      <c r="O979" s="4"/>
      <c r="P979" s="9"/>
      <c r="Q979" s="4"/>
      <c r="R979" s="9"/>
      <c r="S979" s="4"/>
      <c r="T979" s="9"/>
      <c r="U979" s="4"/>
      <c r="V979" s="9"/>
      <c r="W979" s="4"/>
      <c r="X979" s="9"/>
      <c r="Y979" s="4"/>
      <c r="Z979" s="9"/>
      <c r="AA979" s="4"/>
      <c r="AB979" s="9"/>
      <c r="AC979" s="4"/>
      <c r="AD979" s="9"/>
      <c r="AE979" s="4"/>
      <c r="AF979" s="9"/>
      <c r="AG979" s="4"/>
      <c r="AH979" s="9"/>
      <c r="AI979" s="4"/>
      <c r="AJ979" s="9"/>
      <c r="AM979"/>
      <c r="AP979"/>
    </row>
    <row r="980" spans="1:42" x14ac:dyDescent="0.25">
      <c r="A980" s="4"/>
      <c r="B980" s="9"/>
      <c r="C980" s="4"/>
      <c r="D980" s="9"/>
      <c r="E980" s="4"/>
      <c r="F980" s="9"/>
      <c r="G980" s="4"/>
      <c r="H980" s="9"/>
      <c r="I980" s="4"/>
      <c r="J980" s="9"/>
      <c r="K980" s="4"/>
      <c r="L980" s="9"/>
      <c r="M980" s="4"/>
      <c r="N980" s="9"/>
      <c r="O980" s="4"/>
      <c r="P980" s="9"/>
      <c r="Q980" s="4"/>
      <c r="R980" s="9"/>
      <c r="S980" s="4"/>
      <c r="T980" s="9"/>
      <c r="U980" s="4"/>
      <c r="V980" s="9"/>
      <c r="W980" s="4"/>
      <c r="X980" s="9"/>
      <c r="Y980" s="4"/>
      <c r="Z980" s="9"/>
      <c r="AA980" s="4"/>
      <c r="AB980" s="9"/>
      <c r="AC980" s="4"/>
      <c r="AD980" s="9"/>
      <c r="AE980" s="4"/>
      <c r="AF980" s="9"/>
      <c r="AG980" s="4"/>
      <c r="AH980" s="9"/>
      <c r="AI980" s="4"/>
      <c r="AJ980" s="9"/>
      <c r="AM980"/>
      <c r="AP980"/>
    </row>
    <row r="981" spans="1:42" x14ac:dyDescent="0.25">
      <c r="A981" s="4"/>
      <c r="B981" s="9"/>
      <c r="C981" s="4"/>
      <c r="D981" s="9"/>
      <c r="E981" s="4"/>
      <c r="F981" s="9"/>
      <c r="G981" s="4"/>
      <c r="H981" s="9"/>
      <c r="I981" s="4"/>
      <c r="J981" s="9"/>
      <c r="K981" s="4"/>
      <c r="L981" s="9"/>
      <c r="M981" s="4"/>
      <c r="N981" s="9"/>
      <c r="O981" s="4"/>
      <c r="P981" s="9"/>
      <c r="Q981" s="4"/>
      <c r="R981" s="9"/>
      <c r="S981" s="4"/>
      <c r="T981" s="9"/>
      <c r="U981" s="4"/>
      <c r="V981" s="9"/>
      <c r="W981" s="4"/>
      <c r="X981" s="9"/>
      <c r="Y981" s="4"/>
      <c r="Z981" s="9"/>
      <c r="AA981" s="4"/>
      <c r="AB981" s="9"/>
      <c r="AC981" s="4"/>
      <c r="AD981" s="9"/>
      <c r="AE981" s="4"/>
      <c r="AF981" s="9"/>
      <c r="AG981" s="4"/>
      <c r="AH981" s="9"/>
      <c r="AI981" s="4"/>
      <c r="AJ981" s="9"/>
      <c r="AM981"/>
      <c r="AP981"/>
    </row>
    <row r="982" spans="1:42" x14ac:dyDescent="0.25">
      <c r="A982" s="4"/>
      <c r="B982" s="9"/>
      <c r="C982" s="4"/>
      <c r="D982" s="9"/>
      <c r="E982" s="4"/>
      <c r="F982" s="9"/>
      <c r="G982" s="4"/>
      <c r="H982" s="9"/>
      <c r="I982" s="4"/>
      <c r="J982" s="9"/>
      <c r="K982" s="4"/>
      <c r="L982" s="9"/>
      <c r="M982" s="4"/>
      <c r="N982" s="9"/>
      <c r="O982" s="4"/>
      <c r="P982" s="9"/>
      <c r="Q982" s="4"/>
      <c r="R982" s="9"/>
      <c r="S982" s="4"/>
      <c r="T982" s="9"/>
      <c r="U982" s="4"/>
      <c r="V982" s="9"/>
      <c r="W982" s="4"/>
      <c r="X982" s="9"/>
      <c r="Y982" s="4"/>
      <c r="Z982" s="9"/>
      <c r="AA982" s="4"/>
      <c r="AB982" s="9"/>
      <c r="AC982" s="4"/>
      <c r="AD982" s="9"/>
      <c r="AE982" s="4"/>
      <c r="AF982" s="9"/>
      <c r="AG982" s="4"/>
      <c r="AH982" s="9"/>
      <c r="AI982" s="4"/>
      <c r="AJ982" s="9"/>
      <c r="AM982"/>
      <c r="AP982"/>
    </row>
    <row r="983" spans="1:42" x14ac:dyDescent="0.25">
      <c r="A983" s="4"/>
      <c r="B983" s="9"/>
      <c r="C983" s="4"/>
      <c r="D983" s="9"/>
      <c r="E983" s="4"/>
      <c r="F983" s="9"/>
      <c r="G983" s="4"/>
      <c r="H983" s="9"/>
      <c r="I983" s="4"/>
      <c r="J983" s="9"/>
      <c r="K983" s="4"/>
      <c r="L983" s="9"/>
      <c r="M983" s="4"/>
      <c r="N983" s="9"/>
      <c r="O983" s="4"/>
      <c r="P983" s="9"/>
      <c r="Q983" s="4"/>
      <c r="R983" s="9"/>
      <c r="S983" s="4"/>
      <c r="T983" s="9"/>
      <c r="U983" s="4"/>
      <c r="V983" s="9"/>
      <c r="W983" s="4"/>
      <c r="X983" s="9"/>
      <c r="Y983" s="4"/>
      <c r="Z983" s="9"/>
      <c r="AA983" s="4"/>
      <c r="AB983" s="9"/>
      <c r="AC983" s="4"/>
      <c r="AD983" s="9"/>
      <c r="AE983" s="4"/>
      <c r="AF983" s="9"/>
      <c r="AG983" s="4"/>
      <c r="AH983" s="9"/>
      <c r="AI983" s="4"/>
      <c r="AJ983" s="9"/>
      <c r="AM983"/>
      <c r="AP983"/>
    </row>
    <row r="984" spans="1:42" x14ac:dyDescent="0.25">
      <c r="A984" s="4"/>
      <c r="B984" s="9"/>
      <c r="C984" s="4"/>
      <c r="D984" s="9"/>
      <c r="E984" s="4"/>
      <c r="F984" s="9"/>
      <c r="G984" s="4"/>
      <c r="H984" s="9"/>
      <c r="I984" s="4"/>
      <c r="J984" s="9"/>
      <c r="K984" s="4"/>
      <c r="L984" s="9"/>
      <c r="M984" s="4"/>
      <c r="N984" s="9"/>
      <c r="O984" s="4"/>
      <c r="P984" s="9"/>
      <c r="Q984" s="4"/>
      <c r="R984" s="9"/>
      <c r="S984" s="4"/>
      <c r="T984" s="9"/>
      <c r="U984" s="4"/>
      <c r="V984" s="9"/>
      <c r="W984" s="4"/>
      <c r="X984" s="9"/>
      <c r="Y984" s="4"/>
      <c r="Z984" s="9"/>
      <c r="AA984" s="4"/>
      <c r="AB984" s="9"/>
      <c r="AC984" s="4"/>
      <c r="AD984" s="9"/>
      <c r="AE984" s="4"/>
      <c r="AF984" s="9"/>
      <c r="AG984" s="4"/>
      <c r="AH984" s="9"/>
      <c r="AI984" s="4"/>
      <c r="AJ984" s="9"/>
      <c r="AM984"/>
      <c r="AP984"/>
    </row>
    <row r="985" spans="1:42" x14ac:dyDescent="0.25">
      <c r="A985" s="4"/>
      <c r="B985" s="9"/>
      <c r="C985" s="4"/>
      <c r="D985" s="9"/>
      <c r="E985" s="4"/>
      <c r="F985" s="9"/>
      <c r="G985" s="4"/>
      <c r="H985" s="9"/>
      <c r="I985" s="4"/>
      <c r="J985" s="9"/>
      <c r="K985" s="4"/>
      <c r="L985" s="9"/>
      <c r="M985" s="4"/>
      <c r="N985" s="9"/>
      <c r="O985" s="4"/>
      <c r="P985" s="9"/>
      <c r="Q985" s="4"/>
      <c r="R985" s="9"/>
      <c r="S985" s="4"/>
      <c r="T985" s="9"/>
      <c r="U985" s="4"/>
      <c r="V985" s="9"/>
      <c r="W985" s="4"/>
      <c r="X985" s="9"/>
      <c r="Y985" s="4"/>
      <c r="Z985" s="9"/>
      <c r="AA985" s="4"/>
      <c r="AB985" s="9"/>
      <c r="AC985" s="4"/>
      <c r="AD985" s="9"/>
      <c r="AE985" s="4"/>
      <c r="AF985" s="9"/>
      <c r="AG985" s="4"/>
      <c r="AH985" s="9"/>
      <c r="AI985" s="4"/>
      <c r="AJ985" s="9"/>
      <c r="AM985"/>
      <c r="AP985"/>
    </row>
    <row r="986" spans="1:42" x14ac:dyDescent="0.25">
      <c r="A986" s="4"/>
      <c r="B986" s="9"/>
      <c r="C986" s="4"/>
      <c r="D986" s="9"/>
      <c r="E986" s="4"/>
      <c r="F986" s="9"/>
      <c r="G986" s="4"/>
      <c r="H986" s="9"/>
      <c r="I986" s="4"/>
      <c r="J986" s="9"/>
      <c r="K986" s="4"/>
      <c r="L986" s="9"/>
      <c r="M986" s="4"/>
      <c r="N986" s="9"/>
      <c r="O986" s="4"/>
      <c r="P986" s="9"/>
      <c r="Q986" s="4"/>
      <c r="R986" s="9"/>
      <c r="S986" s="4"/>
      <c r="T986" s="9"/>
      <c r="U986" s="4"/>
      <c r="V986" s="9"/>
      <c r="W986" s="4"/>
      <c r="X986" s="9"/>
      <c r="Y986" s="4"/>
      <c r="Z986" s="9"/>
      <c r="AA986" s="4"/>
      <c r="AB986" s="9"/>
      <c r="AC986" s="4"/>
      <c r="AD986" s="9"/>
      <c r="AE986" s="4"/>
      <c r="AF986" s="9"/>
      <c r="AG986" s="4"/>
      <c r="AH986" s="9"/>
      <c r="AI986" s="4"/>
      <c r="AJ986" s="9"/>
      <c r="AM986"/>
      <c r="AP986"/>
    </row>
    <row r="987" spans="1:42" x14ac:dyDescent="0.25">
      <c r="A987" s="4"/>
      <c r="B987" s="9"/>
      <c r="C987" s="4"/>
      <c r="D987" s="9"/>
      <c r="E987" s="4"/>
      <c r="F987" s="9"/>
      <c r="G987" s="4"/>
      <c r="H987" s="9"/>
      <c r="I987" s="4"/>
      <c r="J987" s="9"/>
      <c r="K987" s="4"/>
      <c r="L987" s="9"/>
      <c r="M987" s="4"/>
      <c r="N987" s="9"/>
      <c r="O987" s="4"/>
      <c r="P987" s="9"/>
      <c r="Q987" s="4"/>
      <c r="R987" s="9"/>
      <c r="S987" s="4"/>
      <c r="T987" s="9"/>
      <c r="U987" s="4"/>
      <c r="V987" s="9"/>
      <c r="W987" s="4"/>
      <c r="X987" s="9"/>
      <c r="Y987" s="4"/>
      <c r="Z987" s="9"/>
      <c r="AA987" s="4"/>
      <c r="AB987" s="9"/>
      <c r="AC987" s="4"/>
      <c r="AD987" s="9"/>
      <c r="AE987" s="4"/>
      <c r="AF987" s="9"/>
      <c r="AG987" s="4"/>
      <c r="AH987" s="9"/>
      <c r="AI987" s="4"/>
      <c r="AJ987" s="9"/>
      <c r="AM987"/>
      <c r="AP987"/>
    </row>
    <row r="988" spans="1:42" x14ac:dyDescent="0.25">
      <c r="A988" s="4"/>
      <c r="B988" s="9"/>
      <c r="C988" s="4"/>
      <c r="D988" s="9"/>
      <c r="E988" s="4"/>
      <c r="F988" s="9"/>
      <c r="G988" s="4"/>
      <c r="H988" s="9"/>
      <c r="I988" s="4"/>
      <c r="J988" s="9"/>
      <c r="K988" s="4"/>
      <c r="L988" s="9"/>
      <c r="M988" s="4"/>
      <c r="N988" s="9"/>
      <c r="O988" s="4"/>
      <c r="P988" s="9"/>
      <c r="Q988" s="4"/>
      <c r="R988" s="9"/>
      <c r="S988" s="4"/>
      <c r="T988" s="9"/>
      <c r="U988" s="4"/>
      <c r="V988" s="9"/>
      <c r="W988" s="4"/>
      <c r="X988" s="9"/>
      <c r="Y988" s="4"/>
      <c r="Z988" s="9"/>
      <c r="AA988" s="4"/>
      <c r="AB988" s="9"/>
      <c r="AC988" s="4"/>
      <c r="AD988" s="9"/>
      <c r="AE988" s="4"/>
      <c r="AF988" s="9"/>
      <c r="AG988" s="4"/>
      <c r="AH988" s="9"/>
      <c r="AI988" s="4"/>
      <c r="AJ988" s="9"/>
      <c r="AM988"/>
      <c r="AP988"/>
    </row>
    <row r="989" spans="1:42" x14ac:dyDescent="0.25">
      <c r="A989" s="4"/>
      <c r="B989" s="9"/>
      <c r="C989" s="4"/>
      <c r="D989" s="9"/>
      <c r="E989" s="4"/>
      <c r="F989" s="9"/>
      <c r="G989" s="4"/>
      <c r="H989" s="9"/>
      <c r="I989" s="4"/>
      <c r="J989" s="9"/>
      <c r="K989" s="4"/>
      <c r="L989" s="9"/>
      <c r="M989" s="4"/>
      <c r="N989" s="9"/>
      <c r="O989" s="4"/>
      <c r="P989" s="9"/>
      <c r="Q989" s="4"/>
      <c r="R989" s="9"/>
      <c r="S989" s="4"/>
      <c r="T989" s="9"/>
      <c r="U989" s="4"/>
      <c r="V989" s="9"/>
      <c r="W989" s="4"/>
      <c r="X989" s="9"/>
      <c r="Y989" s="4"/>
      <c r="Z989" s="9"/>
      <c r="AA989" s="4"/>
      <c r="AB989" s="9"/>
      <c r="AC989" s="4"/>
      <c r="AD989" s="9"/>
      <c r="AE989" s="4"/>
      <c r="AF989" s="9"/>
      <c r="AG989" s="4"/>
      <c r="AH989" s="9"/>
      <c r="AI989" s="4"/>
      <c r="AJ989" s="9"/>
      <c r="AM989"/>
      <c r="AP989"/>
    </row>
    <row r="990" spans="1:42" x14ac:dyDescent="0.25">
      <c r="A990" s="4"/>
      <c r="B990" s="9"/>
      <c r="C990" s="4"/>
      <c r="D990" s="9"/>
      <c r="E990" s="4"/>
      <c r="F990" s="9"/>
      <c r="G990" s="4"/>
      <c r="H990" s="9"/>
      <c r="I990" s="4"/>
      <c r="J990" s="9"/>
      <c r="K990" s="4"/>
      <c r="L990" s="9"/>
      <c r="M990" s="4"/>
      <c r="N990" s="9"/>
      <c r="O990" s="4"/>
      <c r="P990" s="9"/>
      <c r="Q990" s="4"/>
      <c r="R990" s="9"/>
      <c r="S990" s="4"/>
      <c r="T990" s="9"/>
      <c r="U990" s="4"/>
      <c r="V990" s="9"/>
      <c r="W990" s="4"/>
      <c r="X990" s="9"/>
      <c r="Y990" s="4"/>
      <c r="Z990" s="9"/>
      <c r="AA990" s="4"/>
      <c r="AB990" s="9"/>
      <c r="AC990" s="4"/>
      <c r="AD990" s="9"/>
      <c r="AE990" s="4"/>
      <c r="AF990" s="9"/>
      <c r="AG990" s="4"/>
      <c r="AH990" s="9"/>
      <c r="AI990" s="4"/>
      <c r="AJ990" s="9"/>
      <c r="AM990"/>
      <c r="AP990"/>
    </row>
    <row r="991" spans="1:42" x14ac:dyDescent="0.25">
      <c r="A991" s="4"/>
      <c r="B991" s="9"/>
      <c r="C991" s="4"/>
      <c r="D991" s="9"/>
      <c r="E991" s="4"/>
      <c r="F991" s="9"/>
      <c r="G991" s="4"/>
      <c r="H991" s="9"/>
      <c r="I991" s="4"/>
      <c r="J991" s="9"/>
      <c r="K991" s="4"/>
      <c r="L991" s="9"/>
      <c r="M991" s="4"/>
      <c r="N991" s="9"/>
      <c r="O991" s="4"/>
      <c r="P991" s="9"/>
      <c r="Q991" s="4"/>
      <c r="R991" s="9"/>
      <c r="S991" s="4"/>
      <c r="T991" s="9"/>
      <c r="U991" s="4"/>
      <c r="V991" s="9"/>
      <c r="W991" s="4"/>
      <c r="X991" s="9"/>
      <c r="Y991" s="4"/>
      <c r="Z991" s="9"/>
      <c r="AA991" s="4"/>
      <c r="AB991" s="9"/>
      <c r="AC991" s="4"/>
      <c r="AD991" s="9"/>
      <c r="AE991" s="4"/>
      <c r="AF991" s="9"/>
      <c r="AG991" s="4"/>
      <c r="AH991" s="9"/>
      <c r="AI991" s="4"/>
      <c r="AJ991" s="9"/>
      <c r="AM991"/>
      <c r="AP991"/>
    </row>
    <row r="992" spans="1:42" x14ac:dyDescent="0.25">
      <c r="A992" s="4"/>
      <c r="B992" s="9"/>
      <c r="C992" s="4"/>
      <c r="D992" s="9"/>
      <c r="E992" s="4"/>
      <c r="F992" s="9"/>
      <c r="G992" s="4"/>
      <c r="H992" s="9"/>
      <c r="I992" s="4"/>
      <c r="J992" s="9"/>
      <c r="K992" s="4"/>
      <c r="L992" s="9"/>
      <c r="M992" s="4"/>
      <c r="N992" s="9"/>
      <c r="O992" s="4"/>
      <c r="P992" s="9"/>
      <c r="Q992" s="4"/>
      <c r="R992" s="9"/>
      <c r="S992" s="4"/>
      <c r="T992" s="9"/>
      <c r="U992" s="4"/>
      <c r="V992" s="9"/>
      <c r="W992" s="4"/>
      <c r="X992" s="9"/>
      <c r="Y992" s="4"/>
      <c r="Z992" s="9"/>
      <c r="AA992" s="4"/>
      <c r="AB992" s="9"/>
      <c r="AC992" s="4"/>
      <c r="AD992" s="9"/>
      <c r="AE992" s="4"/>
      <c r="AF992" s="9"/>
      <c r="AG992" s="4"/>
      <c r="AH992" s="9"/>
      <c r="AI992" s="4"/>
      <c r="AJ992" s="9"/>
      <c r="AM992"/>
      <c r="AP992"/>
    </row>
    <row r="993" spans="1:42" x14ac:dyDescent="0.25">
      <c r="A993" s="4"/>
      <c r="B993" s="9"/>
      <c r="C993" s="4"/>
      <c r="D993" s="9"/>
      <c r="E993" s="4"/>
      <c r="F993" s="9"/>
      <c r="G993" s="4"/>
      <c r="H993" s="9"/>
      <c r="I993" s="4"/>
      <c r="J993" s="9"/>
      <c r="K993" s="4"/>
      <c r="L993" s="9"/>
      <c r="M993" s="4"/>
      <c r="N993" s="9"/>
      <c r="O993" s="4"/>
      <c r="P993" s="9"/>
      <c r="Q993" s="4"/>
      <c r="R993" s="9"/>
      <c r="S993" s="4"/>
      <c r="T993" s="9"/>
      <c r="U993" s="4"/>
      <c r="V993" s="9"/>
      <c r="W993" s="4"/>
      <c r="X993" s="9"/>
      <c r="Y993" s="4"/>
      <c r="Z993" s="9"/>
      <c r="AA993" s="4"/>
      <c r="AB993" s="9"/>
      <c r="AC993" s="4"/>
      <c r="AD993" s="9"/>
      <c r="AE993" s="4"/>
      <c r="AF993" s="9"/>
      <c r="AG993" s="4"/>
      <c r="AH993" s="9"/>
      <c r="AI993" s="4"/>
      <c r="AJ993" s="9"/>
      <c r="AM993"/>
      <c r="AP993"/>
    </row>
    <row r="994" spans="1:42" x14ac:dyDescent="0.25">
      <c r="A994" s="4"/>
      <c r="B994" s="9"/>
      <c r="C994" s="4"/>
      <c r="D994" s="9"/>
      <c r="E994" s="4"/>
      <c r="F994" s="9"/>
      <c r="G994" s="4"/>
      <c r="H994" s="9"/>
      <c r="I994" s="4"/>
      <c r="J994" s="9"/>
      <c r="K994" s="4"/>
      <c r="L994" s="9"/>
      <c r="M994" s="4"/>
      <c r="N994" s="9"/>
      <c r="O994" s="4"/>
      <c r="P994" s="9"/>
      <c r="Q994" s="4"/>
      <c r="R994" s="9"/>
      <c r="S994" s="4"/>
      <c r="T994" s="9"/>
      <c r="U994" s="4"/>
      <c r="V994" s="9"/>
      <c r="W994" s="4"/>
      <c r="X994" s="9"/>
      <c r="Y994" s="4"/>
      <c r="Z994" s="9"/>
      <c r="AA994" s="4"/>
      <c r="AB994" s="9"/>
      <c r="AC994" s="4"/>
      <c r="AD994" s="9"/>
      <c r="AE994" s="4"/>
      <c r="AF994" s="9"/>
      <c r="AG994" s="4"/>
      <c r="AH994" s="9"/>
      <c r="AI994" s="4"/>
      <c r="AJ994" s="9"/>
      <c r="AM994"/>
      <c r="AP994"/>
    </row>
    <row r="995" spans="1:42" x14ac:dyDescent="0.25">
      <c r="A995" s="4"/>
      <c r="B995" s="9"/>
      <c r="C995" s="4"/>
      <c r="D995" s="9"/>
      <c r="E995" s="4"/>
      <c r="F995" s="9"/>
      <c r="G995" s="4"/>
      <c r="H995" s="9"/>
      <c r="I995" s="4"/>
      <c r="J995" s="9"/>
      <c r="K995" s="4"/>
      <c r="L995" s="9"/>
      <c r="M995" s="4"/>
      <c r="N995" s="9"/>
      <c r="O995" s="4"/>
      <c r="P995" s="9"/>
      <c r="Q995" s="4"/>
      <c r="R995" s="9"/>
      <c r="S995" s="4"/>
      <c r="T995" s="9"/>
      <c r="U995" s="4"/>
      <c r="V995" s="9"/>
      <c r="W995" s="4"/>
      <c r="X995" s="9"/>
      <c r="Y995" s="4"/>
      <c r="Z995" s="9"/>
      <c r="AA995" s="4"/>
      <c r="AB995" s="9"/>
      <c r="AC995" s="4"/>
      <c r="AD995" s="9"/>
      <c r="AE995" s="4"/>
      <c r="AF995" s="9"/>
      <c r="AG995" s="4"/>
      <c r="AH995" s="9"/>
      <c r="AI995" s="4"/>
      <c r="AJ995" s="9"/>
      <c r="AM995"/>
      <c r="AP995"/>
    </row>
    <row r="996" spans="1:42" x14ac:dyDescent="0.25">
      <c r="A996" s="4"/>
      <c r="B996" s="9"/>
      <c r="C996" s="4"/>
      <c r="D996" s="9"/>
      <c r="E996" s="4"/>
      <c r="F996" s="9"/>
      <c r="G996" s="4"/>
      <c r="H996" s="9"/>
      <c r="I996" s="4"/>
      <c r="J996" s="9"/>
      <c r="K996" s="4"/>
      <c r="L996" s="9"/>
      <c r="M996" s="4"/>
      <c r="N996" s="9"/>
      <c r="O996" s="4"/>
      <c r="P996" s="9"/>
      <c r="Q996" s="4"/>
      <c r="R996" s="9"/>
      <c r="S996" s="4"/>
      <c r="T996" s="9"/>
      <c r="U996" s="4"/>
      <c r="V996" s="9"/>
      <c r="W996" s="4"/>
      <c r="X996" s="9"/>
      <c r="Y996" s="4"/>
      <c r="Z996" s="9"/>
      <c r="AA996" s="4"/>
      <c r="AB996" s="9"/>
      <c r="AC996" s="4"/>
      <c r="AD996" s="9"/>
      <c r="AE996" s="4"/>
      <c r="AF996" s="9"/>
      <c r="AG996" s="4"/>
      <c r="AH996" s="9"/>
      <c r="AI996" s="4"/>
      <c r="AJ996" s="9"/>
      <c r="AM996"/>
      <c r="AP996"/>
    </row>
    <row r="997" spans="1:42" x14ac:dyDescent="0.25">
      <c r="A997" s="4"/>
      <c r="B997" s="9"/>
      <c r="C997" s="4"/>
      <c r="D997" s="9"/>
      <c r="E997" s="4"/>
      <c r="F997" s="9"/>
      <c r="G997" s="4"/>
      <c r="H997" s="9"/>
      <c r="I997" s="4"/>
      <c r="J997" s="9"/>
      <c r="K997" s="4"/>
      <c r="L997" s="9"/>
      <c r="M997" s="4"/>
      <c r="N997" s="9"/>
      <c r="O997" s="4"/>
      <c r="P997" s="9"/>
      <c r="Q997" s="4"/>
      <c r="R997" s="9"/>
      <c r="S997" s="4"/>
      <c r="T997" s="9"/>
      <c r="U997" s="4"/>
      <c r="V997" s="9"/>
      <c r="W997" s="4"/>
      <c r="X997" s="9"/>
      <c r="Y997" s="4"/>
      <c r="Z997" s="9"/>
      <c r="AA997" s="4"/>
      <c r="AB997" s="9"/>
      <c r="AC997" s="4"/>
      <c r="AD997" s="9"/>
      <c r="AE997" s="4"/>
      <c r="AF997" s="9"/>
      <c r="AG997" s="4"/>
      <c r="AH997" s="9"/>
      <c r="AI997" s="4"/>
      <c r="AJ997" s="9"/>
      <c r="AM997"/>
      <c r="AP997"/>
    </row>
    <row r="998" spans="1:42" x14ac:dyDescent="0.25">
      <c r="A998" s="4"/>
      <c r="B998" s="9"/>
      <c r="C998" s="4"/>
      <c r="D998" s="9"/>
      <c r="E998" s="4"/>
      <c r="F998" s="9"/>
      <c r="G998" s="4"/>
      <c r="H998" s="9"/>
      <c r="I998" s="4"/>
      <c r="J998" s="9"/>
      <c r="K998" s="4"/>
      <c r="L998" s="9"/>
      <c r="M998" s="4"/>
      <c r="N998" s="9"/>
      <c r="O998" s="4"/>
      <c r="P998" s="9"/>
      <c r="Q998" s="4"/>
      <c r="R998" s="9"/>
      <c r="S998" s="4"/>
      <c r="T998" s="9"/>
      <c r="U998" s="4"/>
      <c r="V998" s="9"/>
      <c r="W998" s="4"/>
      <c r="X998" s="9"/>
      <c r="Y998" s="4"/>
      <c r="Z998" s="9"/>
      <c r="AA998" s="4"/>
      <c r="AB998" s="9"/>
      <c r="AC998" s="4"/>
      <c r="AD998" s="9"/>
      <c r="AE998" s="4"/>
      <c r="AF998" s="9"/>
      <c r="AG998" s="4"/>
      <c r="AH998" s="9"/>
      <c r="AI998" s="4"/>
      <c r="AJ998" s="9"/>
      <c r="AM998"/>
      <c r="AP998"/>
    </row>
    <row r="999" spans="1:42" x14ac:dyDescent="0.25">
      <c r="A999" s="4"/>
      <c r="B999" s="9"/>
      <c r="C999" s="4"/>
      <c r="D999" s="9"/>
      <c r="E999" s="4"/>
      <c r="F999" s="9"/>
      <c r="G999" s="4"/>
      <c r="H999" s="9"/>
      <c r="I999" s="4"/>
      <c r="J999" s="9"/>
      <c r="K999" s="4"/>
      <c r="L999" s="9"/>
      <c r="M999" s="4"/>
      <c r="N999" s="9"/>
      <c r="O999" s="4"/>
      <c r="P999" s="9"/>
      <c r="Q999" s="4"/>
      <c r="R999" s="9"/>
      <c r="S999" s="4"/>
      <c r="T999" s="9"/>
      <c r="U999" s="4"/>
      <c r="V999" s="9"/>
      <c r="W999" s="4"/>
      <c r="X999" s="9"/>
      <c r="Y999" s="4"/>
      <c r="Z999" s="9"/>
      <c r="AA999" s="4"/>
      <c r="AB999" s="9"/>
      <c r="AC999" s="4"/>
      <c r="AD999" s="9"/>
      <c r="AE999" s="4"/>
      <c r="AF999" s="9"/>
      <c r="AG999" s="4"/>
      <c r="AH999" s="9"/>
      <c r="AI999" s="4"/>
      <c r="AJ999" s="9"/>
      <c r="AM999"/>
      <c r="AP999"/>
    </row>
    <row r="1000" spans="1:42" x14ac:dyDescent="0.25">
      <c r="A1000" s="4"/>
      <c r="B1000" s="9"/>
      <c r="C1000" s="4"/>
      <c r="D1000" s="9"/>
      <c r="E1000" s="4"/>
      <c r="F1000" s="9"/>
      <c r="G1000" s="4"/>
      <c r="H1000" s="9"/>
      <c r="I1000" s="4"/>
      <c r="J1000" s="9"/>
      <c r="K1000" s="4"/>
      <c r="L1000" s="9"/>
      <c r="M1000" s="4"/>
      <c r="N1000" s="9"/>
      <c r="O1000" s="4"/>
      <c r="P1000" s="9"/>
      <c r="Q1000" s="4"/>
      <c r="R1000" s="9"/>
      <c r="S1000" s="4"/>
      <c r="T1000" s="9"/>
      <c r="U1000" s="4"/>
      <c r="V1000" s="9"/>
      <c r="W1000" s="4"/>
      <c r="X1000" s="9"/>
      <c r="Y1000" s="4"/>
      <c r="Z1000" s="9"/>
      <c r="AA1000" s="4"/>
      <c r="AB1000" s="9"/>
      <c r="AC1000" s="4"/>
      <c r="AD1000" s="9"/>
      <c r="AE1000" s="4"/>
      <c r="AF1000" s="9"/>
      <c r="AG1000" s="4"/>
      <c r="AH1000" s="9"/>
      <c r="AI1000" s="4"/>
      <c r="AJ1000" s="9"/>
      <c r="AM1000"/>
      <c r="AP1000"/>
    </row>
    <row r="1001" spans="1:42" x14ac:dyDescent="0.25">
      <c r="A1001" s="4"/>
      <c r="B1001" s="9"/>
      <c r="C1001" s="4"/>
      <c r="D1001" s="9"/>
      <c r="E1001" s="4"/>
      <c r="F1001" s="9"/>
      <c r="G1001" s="4"/>
      <c r="H1001" s="9"/>
      <c r="I1001" s="4"/>
      <c r="J1001" s="9"/>
      <c r="K1001" s="4"/>
      <c r="L1001" s="9"/>
      <c r="M1001" s="4"/>
      <c r="N1001" s="9"/>
      <c r="O1001" s="4"/>
      <c r="P1001" s="9"/>
      <c r="Q1001" s="4"/>
      <c r="R1001" s="9"/>
      <c r="S1001" s="4"/>
      <c r="T1001" s="9"/>
      <c r="U1001" s="4"/>
      <c r="V1001" s="9"/>
      <c r="W1001" s="4"/>
      <c r="X1001" s="9"/>
      <c r="Y1001" s="4"/>
      <c r="Z1001" s="9"/>
      <c r="AA1001" s="4"/>
      <c r="AB1001" s="9"/>
      <c r="AC1001" s="4"/>
      <c r="AD1001" s="9"/>
      <c r="AE1001" s="4"/>
      <c r="AF1001" s="9"/>
      <c r="AG1001" s="4"/>
      <c r="AH1001" s="9"/>
      <c r="AI1001" s="4"/>
      <c r="AJ1001" s="9"/>
      <c r="AM1001"/>
      <c r="AP1001"/>
    </row>
    <row r="1002" spans="1:42" x14ac:dyDescent="0.25">
      <c r="A1002" s="4"/>
      <c r="B1002" s="9"/>
      <c r="C1002" s="4"/>
      <c r="D1002" s="9"/>
      <c r="E1002" s="4"/>
      <c r="F1002" s="9"/>
      <c r="G1002" s="4"/>
      <c r="H1002" s="9"/>
      <c r="I1002" s="4"/>
      <c r="J1002" s="9"/>
      <c r="K1002" s="4"/>
      <c r="L1002" s="9"/>
      <c r="M1002" s="4"/>
      <c r="N1002" s="9"/>
      <c r="O1002" s="4"/>
      <c r="P1002" s="9"/>
      <c r="Q1002" s="4"/>
      <c r="R1002" s="9"/>
      <c r="S1002" s="4"/>
      <c r="T1002" s="9"/>
      <c r="U1002" s="4"/>
      <c r="V1002" s="9"/>
      <c r="W1002" s="4"/>
      <c r="X1002" s="9"/>
      <c r="Y1002" s="4"/>
      <c r="Z1002" s="9"/>
      <c r="AA1002" s="4"/>
      <c r="AB1002" s="9"/>
      <c r="AC1002" s="4"/>
      <c r="AD1002" s="9"/>
      <c r="AE1002" s="4"/>
      <c r="AF1002" s="9"/>
      <c r="AG1002" s="4"/>
      <c r="AH1002" s="9"/>
      <c r="AI1002" s="4"/>
      <c r="AJ1002" s="9"/>
      <c r="AM1002"/>
      <c r="AP1002"/>
    </row>
    <row r="1003" spans="1:42" x14ac:dyDescent="0.25">
      <c r="A1003" s="4"/>
      <c r="B1003" s="9"/>
      <c r="C1003" s="4"/>
      <c r="D1003" s="9"/>
      <c r="E1003" s="4"/>
      <c r="F1003" s="9"/>
      <c r="G1003" s="4"/>
      <c r="H1003" s="9"/>
      <c r="I1003" s="4"/>
      <c r="J1003" s="9"/>
      <c r="K1003" s="4"/>
      <c r="L1003" s="9"/>
      <c r="M1003" s="4"/>
      <c r="N1003" s="9"/>
      <c r="O1003" s="4"/>
      <c r="P1003" s="9"/>
      <c r="Q1003" s="4"/>
      <c r="R1003" s="9"/>
      <c r="S1003" s="4"/>
      <c r="T1003" s="9"/>
      <c r="U1003" s="4"/>
      <c r="V1003" s="9"/>
      <c r="W1003" s="4"/>
      <c r="X1003" s="9"/>
      <c r="Y1003" s="4"/>
      <c r="Z1003" s="9"/>
      <c r="AA1003" s="4"/>
      <c r="AB1003" s="9"/>
      <c r="AC1003" s="4"/>
      <c r="AD1003" s="9"/>
      <c r="AE1003" s="4"/>
      <c r="AF1003" s="9"/>
      <c r="AG1003" s="4"/>
      <c r="AH1003" s="9"/>
      <c r="AI1003" s="4"/>
      <c r="AJ1003" s="9"/>
      <c r="AM1003"/>
      <c r="AP1003"/>
    </row>
    <row r="1004" spans="1:42" x14ac:dyDescent="0.25">
      <c r="A1004" s="4"/>
      <c r="B1004" s="9"/>
      <c r="C1004" s="4"/>
      <c r="D1004" s="9"/>
      <c r="E1004" s="4"/>
      <c r="F1004" s="9"/>
      <c r="G1004" s="4"/>
      <c r="H1004" s="9"/>
      <c r="I1004" s="4"/>
      <c r="J1004" s="9"/>
      <c r="K1004" s="4"/>
      <c r="L1004" s="9"/>
      <c r="M1004" s="4"/>
      <c r="N1004" s="9"/>
      <c r="O1004" s="4"/>
      <c r="P1004" s="9"/>
      <c r="Q1004" s="4"/>
      <c r="R1004" s="9"/>
      <c r="S1004" s="4"/>
      <c r="T1004" s="9"/>
      <c r="U1004" s="4"/>
      <c r="V1004" s="9"/>
      <c r="W1004" s="4"/>
      <c r="X1004" s="9"/>
      <c r="Y1004" s="4"/>
      <c r="Z1004" s="9"/>
      <c r="AA1004" s="4"/>
      <c r="AB1004" s="9"/>
      <c r="AC1004" s="4"/>
      <c r="AD1004" s="9"/>
      <c r="AE1004" s="4"/>
      <c r="AF1004" s="9"/>
      <c r="AG1004" s="4"/>
      <c r="AH1004" s="9"/>
      <c r="AI1004" s="4"/>
      <c r="AJ1004" s="9"/>
      <c r="AM1004"/>
      <c r="AP1004"/>
    </row>
    <row r="1005" spans="1:42" x14ac:dyDescent="0.25">
      <c r="A1005" s="4"/>
      <c r="B1005" s="9"/>
      <c r="C1005" s="4"/>
      <c r="D1005" s="9"/>
      <c r="E1005" s="4"/>
      <c r="F1005" s="9"/>
      <c r="G1005" s="4"/>
      <c r="H1005" s="9"/>
      <c r="I1005" s="4"/>
      <c r="J1005" s="9"/>
      <c r="K1005" s="4"/>
      <c r="L1005" s="9"/>
      <c r="M1005" s="4"/>
      <c r="N1005" s="9"/>
      <c r="O1005" s="4"/>
      <c r="P1005" s="9"/>
      <c r="Q1005" s="4"/>
      <c r="R1005" s="9"/>
      <c r="S1005" s="4"/>
      <c r="T1005" s="9"/>
      <c r="U1005" s="4"/>
      <c r="V1005" s="9"/>
      <c r="W1005" s="4"/>
      <c r="X1005" s="9"/>
      <c r="Y1005" s="4"/>
      <c r="Z1005" s="9"/>
      <c r="AA1005" s="4"/>
      <c r="AB1005" s="9"/>
      <c r="AC1005" s="4"/>
      <c r="AD1005" s="9"/>
      <c r="AE1005" s="4"/>
      <c r="AF1005" s="9"/>
      <c r="AG1005" s="4"/>
      <c r="AH1005" s="9"/>
      <c r="AI1005" s="4"/>
      <c r="AJ1005" s="9"/>
      <c r="AM1005"/>
      <c r="AP1005"/>
    </row>
    <row r="1006" spans="1:42" x14ac:dyDescent="0.25">
      <c r="A1006" s="4"/>
      <c r="B1006" s="9"/>
      <c r="C1006" s="4"/>
      <c r="D1006" s="9"/>
      <c r="E1006" s="4"/>
      <c r="F1006" s="9"/>
      <c r="G1006" s="4"/>
      <c r="H1006" s="9"/>
      <c r="I1006" s="4"/>
      <c r="J1006" s="9"/>
      <c r="K1006" s="4"/>
      <c r="L1006" s="9"/>
      <c r="M1006" s="4"/>
      <c r="N1006" s="9"/>
      <c r="O1006" s="4"/>
      <c r="P1006" s="9"/>
      <c r="Q1006" s="4"/>
      <c r="R1006" s="9"/>
      <c r="S1006" s="4"/>
      <c r="T1006" s="9"/>
      <c r="U1006" s="4"/>
      <c r="V1006" s="9"/>
      <c r="W1006" s="4"/>
      <c r="X1006" s="9"/>
      <c r="Y1006" s="4"/>
      <c r="Z1006" s="9"/>
      <c r="AA1006" s="4"/>
      <c r="AB1006" s="9"/>
      <c r="AC1006" s="4"/>
      <c r="AD1006" s="9"/>
      <c r="AE1006" s="4"/>
      <c r="AF1006" s="9"/>
      <c r="AG1006" s="4"/>
      <c r="AH1006" s="9"/>
      <c r="AI1006" s="4"/>
      <c r="AJ1006" s="9"/>
      <c r="AM1006"/>
      <c r="AP1006"/>
    </row>
    <row r="1007" spans="1:42" x14ac:dyDescent="0.25">
      <c r="A1007" s="4"/>
      <c r="B1007" s="9"/>
      <c r="C1007" s="4"/>
      <c r="D1007" s="9"/>
      <c r="E1007" s="4"/>
      <c r="F1007" s="9"/>
      <c r="G1007" s="4"/>
      <c r="H1007" s="9"/>
      <c r="I1007" s="4"/>
      <c r="J1007" s="9"/>
      <c r="K1007" s="4"/>
      <c r="L1007" s="9"/>
      <c r="M1007" s="4"/>
      <c r="N1007" s="9"/>
      <c r="O1007" s="4"/>
      <c r="P1007" s="9"/>
      <c r="Q1007" s="4"/>
      <c r="R1007" s="9"/>
      <c r="S1007" s="4"/>
      <c r="T1007" s="9"/>
      <c r="U1007" s="4"/>
      <c r="V1007" s="9"/>
      <c r="W1007" s="4"/>
      <c r="X1007" s="9"/>
      <c r="Y1007" s="4"/>
      <c r="Z1007" s="9"/>
      <c r="AA1007" s="4"/>
      <c r="AB1007" s="9"/>
      <c r="AC1007" s="4"/>
      <c r="AD1007" s="9"/>
      <c r="AE1007" s="4"/>
      <c r="AF1007" s="9"/>
      <c r="AG1007" s="4"/>
      <c r="AH1007" s="9"/>
      <c r="AI1007" s="4"/>
      <c r="AJ1007" s="9"/>
      <c r="AM1007"/>
      <c r="AP1007"/>
    </row>
    <row r="1008" spans="1:42" x14ac:dyDescent="0.25">
      <c r="A1008" s="4"/>
      <c r="B1008" s="9"/>
      <c r="C1008" s="4"/>
      <c r="D1008" s="9"/>
      <c r="E1008" s="4"/>
      <c r="F1008" s="9"/>
      <c r="G1008" s="4"/>
      <c r="H1008" s="9"/>
      <c r="I1008" s="4"/>
      <c r="J1008" s="9"/>
      <c r="K1008" s="4"/>
      <c r="L1008" s="9"/>
      <c r="M1008" s="4"/>
      <c r="N1008" s="9"/>
      <c r="O1008" s="4"/>
      <c r="P1008" s="9"/>
      <c r="Q1008" s="4"/>
      <c r="R1008" s="9"/>
      <c r="S1008" s="4"/>
      <c r="T1008" s="9"/>
      <c r="U1008" s="4"/>
      <c r="V1008" s="9"/>
      <c r="W1008" s="4"/>
      <c r="X1008" s="9"/>
      <c r="Y1008" s="4"/>
      <c r="Z1008" s="9"/>
      <c r="AA1008" s="4"/>
      <c r="AB1008" s="9"/>
      <c r="AC1008" s="4"/>
      <c r="AD1008" s="9"/>
      <c r="AE1008" s="4"/>
      <c r="AF1008" s="9"/>
      <c r="AG1008" s="4"/>
      <c r="AH1008" s="9"/>
      <c r="AI1008" s="4"/>
      <c r="AJ1008" s="9"/>
      <c r="AM1008"/>
      <c r="AP1008"/>
    </row>
    <row r="1009" spans="1:42" x14ac:dyDescent="0.25">
      <c r="A1009" s="4"/>
      <c r="B1009" s="9"/>
      <c r="C1009" s="4"/>
      <c r="D1009" s="9"/>
      <c r="E1009" s="4"/>
      <c r="F1009" s="9"/>
      <c r="G1009" s="4"/>
      <c r="H1009" s="9"/>
      <c r="I1009" s="4"/>
      <c r="J1009" s="9"/>
      <c r="K1009" s="4"/>
      <c r="L1009" s="9"/>
      <c r="M1009" s="4"/>
      <c r="N1009" s="9"/>
      <c r="O1009" s="4"/>
      <c r="P1009" s="9"/>
      <c r="Q1009" s="4"/>
      <c r="R1009" s="9"/>
      <c r="S1009" s="4"/>
      <c r="T1009" s="9"/>
      <c r="U1009" s="4"/>
      <c r="V1009" s="9"/>
      <c r="W1009" s="4"/>
      <c r="X1009" s="9"/>
      <c r="Y1009" s="4"/>
      <c r="Z1009" s="9"/>
      <c r="AA1009" s="4"/>
      <c r="AB1009" s="9"/>
      <c r="AC1009" s="4"/>
      <c r="AD1009" s="9"/>
      <c r="AE1009" s="4"/>
      <c r="AF1009" s="9"/>
      <c r="AG1009" s="4"/>
      <c r="AH1009" s="9"/>
      <c r="AI1009" s="4"/>
      <c r="AJ1009" s="9"/>
      <c r="AM1009"/>
      <c r="AP1009"/>
    </row>
    <row r="1010" spans="1:42" x14ac:dyDescent="0.25">
      <c r="A1010" s="4"/>
      <c r="B1010" s="9"/>
      <c r="C1010" s="4"/>
      <c r="D1010" s="9"/>
      <c r="E1010" s="4"/>
      <c r="F1010" s="9"/>
      <c r="G1010" s="4"/>
      <c r="H1010" s="9"/>
      <c r="I1010" s="4"/>
      <c r="J1010" s="9"/>
      <c r="K1010" s="4"/>
      <c r="L1010" s="9"/>
      <c r="M1010" s="4"/>
      <c r="N1010" s="9"/>
      <c r="O1010" s="4"/>
      <c r="P1010" s="9"/>
      <c r="Q1010" s="4"/>
      <c r="R1010" s="9"/>
      <c r="S1010" s="4"/>
      <c r="T1010" s="9"/>
      <c r="U1010" s="4"/>
      <c r="V1010" s="9"/>
      <c r="W1010" s="4"/>
      <c r="X1010" s="9"/>
      <c r="Y1010" s="4"/>
      <c r="Z1010" s="9"/>
      <c r="AA1010" s="4"/>
      <c r="AB1010" s="9"/>
      <c r="AC1010" s="4"/>
      <c r="AD1010" s="9"/>
      <c r="AE1010" s="4"/>
      <c r="AF1010" s="9"/>
      <c r="AG1010" s="4"/>
      <c r="AH1010" s="9"/>
      <c r="AI1010" s="4"/>
      <c r="AJ1010" s="9"/>
      <c r="AM1010"/>
      <c r="AP1010"/>
    </row>
    <row r="1011" spans="1:42" x14ac:dyDescent="0.25">
      <c r="A1011" s="4"/>
      <c r="B1011" s="9"/>
      <c r="C1011" s="4"/>
      <c r="D1011" s="9"/>
      <c r="E1011" s="4"/>
      <c r="F1011" s="9"/>
      <c r="G1011" s="4"/>
      <c r="H1011" s="9"/>
      <c r="I1011" s="4"/>
      <c r="J1011" s="9"/>
      <c r="K1011" s="4"/>
      <c r="L1011" s="9"/>
      <c r="M1011" s="4"/>
      <c r="N1011" s="9"/>
      <c r="O1011" s="4"/>
      <c r="P1011" s="9"/>
      <c r="Q1011" s="4"/>
      <c r="R1011" s="9"/>
      <c r="S1011" s="4"/>
      <c r="T1011" s="9"/>
      <c r="U1011" s="4"/>
      <c r="V1011" s="9"/>
      <c r="W1011" s="4"/>
      <c r="X1011" s="9"/>
      <c r="Y1011" s="4"/>
      <c r="Z1011" s="9"/>
      <c r="AA1011" s="4"/>
      <c r="AB1011" s="9"/>
      <c r="AC1011" s="4"/>
      <c r="AD1011" s="9"/>
      <c r="AE1011" s="4"/>
      <c r="AF1011" s="9"/>
      <c r="AG1011" s="4"/>
      <c r="AH1011" s="9"/>
      <c r="AI1011" s="4"/>
      <c r="AJ1011" s="9"/>
      <c r="AM1011"/>
      <c r="AP1011"/>
    </row>
    <row r="1012" spans="1:42" x14ac:dyDescent="0.25">
      <c r="A1012" s="4"/>
      <c r="B1012" s="9"/>
      <c r="C1012" s="4"/>
      <c r="D1012" s="9"/>
      <c r="E1012" s="4"/>
      <c r="F1012" s="9"/>
      <c r="G1012" s="4"/>
      <c r="H1012" s="9"/>
      <c r="I1012" s="4"/>
      <c r="J1012" s="9"/>
      <c r="K1012" s="4"/>
      <c r="L1012" s="9"/>
      <c r="M1012" s="4"/>
      <c r="N1012" s="9"/>
      <c r="O1012" s="4"/>
      <c r="P1012" s="9"/>
      <c r="Q1012" s="4"/>
      <c r="R1012" s="9"/>
      <c r="S1012" s="4"/>
      <c r="T1012" s="9"/>
      <c r="U1012" s="4"/>
      <c r="V1012" s="9"/>
      <c r="W1012" s="4"/>
      <c r="X1012" s="9"/>
      <c r="Y1012" s="4"/>
      <c r="Z1012" s="9"/>
      <c r="AA1012" s="4"/>
      <c r="AB1012" s="9"/>
      <c r="AC1012" s="4"/>
      <c r="AD1012" s="9"/>
      <c r="AE1012" s="4"/>
      <c r="AF1012" s="9"/>
      <c r="AG1012" s="4"/>
      <c r="AH1012" s="9"/>
      <c r="AI1012" s="4"/>
      <c r="AJ1012" s="9"/>
      <c r="AM1012"/>
      <c r="AP1012"/>
    </row>
    <row r="1013" spans="1:42" x14ac:dyDescent="0.25">
      <c r="A1013" s="4"/>
      <c r="B1013" s="9"/>
      <c r="C1013" s="4"/>
      <c r="D1013" s="9"/>
      <c r="G1013" s="4"/>
      <c r="H1013" s="9"/>
      <c r="I1013" s="4"/>
      <c r="J1013" s="9"/>
      <c r="K1013" s="4"/>
      <c r="L1013" s="9"/>
      <c r="M1013" s="4"/>
      <c r="N1013" s="9"/>
      <c r="O1013" s="4"/>
      <c r="P1013" s="9"/>
      <c r="Q1013" s="4"/>
      <c r="R1013" s="9"/>
      <c r="S1013" s="4"/>
      <c r="T1013" s="9"/>
      <c r="U1013" s="4"/>
      <c r="V1013" s="9"/>
      <c r="W1013" s="4"/>
      <c r="X1013" s="9"/>
      <c r="Y1013" s="4"/>
      <c r="Z1013" s="9"/>
      <c r="AA1013" s="4"/>
      <c r="AB1013" s="9"/>
      <c r="AC1013" s="4"/>
      <c r="AD1013" s="9"/>
      <c r="AE1013" s="4"/>
      <c r="AF1013" s="9"/>
      <c r="AG1013" s="4"/>
      <c r="AH1013" s="9"/>
      <c r="AI1013" s="4"/>
      <c r="AJ1013" s="9"/>
      <c r="AM1013"/>
      <c r="AP1013"/>
    </row>
    <row r="1014" spans="1:42" x14ac:dyDescent="0.25">
      <c r="A1014" s="4"/>
      <c r="B1014" s="9"/>
      <c r="C1014" s="4"/>
      <c r="D1014" s="9"/>
      <c r="G1014" s="4"/>
      <c r="H1014" s="9"/>
      <c r="I1014" s="4"/>
      <c r="J1014" s="9"/>
      <c r="K1014" s="4"/>
      <c r="L1014" s="9"/>
      <c r="M1014" s="4"/>
      <c r="N1014" s="9"/>
      <c r="O1014" s="4"/>
      <c r="P1014" s="9"/>
      <c r="Q1014" s="4"/>
      <c r="R1014" s="9"/>
      <c r="S1014" s="4"/>
      <c r="T1014" s="9"/>
      <c r="U1014" s="4"/>
      <c r="V1014" s="9"/>
      <c r="W1014" s="4"/>
      <c r="X1014" s="9"/>
      <c r="Y1014" s="4"/>
      <c r="Z1014" s="9"/>
      <c r="AA1014" s="4"/>
      <c r="AB1014" s="9"/>
      <c r="AC1014" s="4"/>
      <c r="AD1014" s="9"/>
      <c r="AE1014" s="4"/>
      <c r="AF1014" s="9"/>
      <c r="AG1014" s="4"/>
      <c r="AH1014" s="9"/>
      <c r="AI1014" s="4"/>
      <c r="AJ1014" s="9"/>
      <c r="AM1014"/>
      <c r="AP1014"/>
    </row>
    <row r="1015" spans="1:42" x14ac:dyDescent="0.25">
      <c r="A1015" s="4"/>
      <c r="B1015" s="9"/>
      <c r="C1015" s="4"/>
      <c r="D1015" s="9"/>
      <c r="G1015" s="4"/>
      <c r="H1015" s="9"/>
      <c r="I1015" s="4"/>
      <c r="J1015" s="9"/>
      <c r="K1015" s="4"/>
      <c r="L1015" s="9"/>
      <c r="M1015" s="4"/>
      <c r="N1015" s="9"/>
      <c r="O1015" s="4"/>
      <c r="P1015" s="9"/>
      <c r="Q1015" s="4"/>
      <c r="R1015" s="9"/>
      <c r="S1015" s="4"/>
      <c r="T1015" s="9"/>
      <c r="U1015" s="4"/>
      <c r="V1015" s="9"/>
      <c r="W1015" s="4"/>
      <c r="X1015" s="9"/>
      <c r="Y1015" s="4"/>
      <c r="Z1015" s="9"/>
      <c r="AA1015" s="4"/>
      <c r="AB1015" s="9"/>
      <c r="AC1015" s="4"/>
      <c r="AD1015" s="9"/>
      <c r="AE1015" s="4"/>
      <c r="AF1015" s="9"/>
      <c r="AG1015" s="4"/>
      <c r="AH1015" s="9"/>
      <c r="AI1015" s="4"/>
      <c r="AJ1015" s="9"/>
      <c r="AM1015"/>
      <c r="AP1015"/>
    </row>
    <row r="1016" spans="1:42" x14ac:dyDescent="0.25">
      <c r="A1016" s="4"/>
      <c r="B1016" s="9"/>
      <c r="C1016" s="4"/>
      <c r="D1016" s="9"/>
      <c r="G1016" s="4"/>
      <c r="H1016" s="9"/>
      <c r="I1016" s="4"/>
      <c r="J1016" s="9"/>
      <c r="K1016" s="4"/>
      <c r="L1016" s="9"/>
      <c r="M1016" s="4"/>
      <c r="N1016" s="9"/>
      <c r="O1016" s="4"/>
      <c r="P1016" s="9"/>
      <c r="Q1016" s="4"/>
      <c r="R1016" s="9"/>
      <c r="S1016" s="4"/>
      <c r="T1016" s="9"/>
      <c r="U1016" s="4"/>
      <c r="V1016" s="9"/>
      <c r="W1016" s="4"/>
      <c r="X1016" s="9"/>
      <c r="Y1016" s="4"/>
      <c r="Z1016" s="9"/>
      <c r="AA1016" s="4"/>
      <c r="AB1016" s="9"/>
      <c r="AC1016" s="4"/>
      <c r="AD1016" s="9"/>
      <c r="AE1016" s="4"/>
      <c r="AF1016" s="9"/>
      <c r="AG1016" s="4"/>
      <c r="AH1016" s="9"/>
      <c r="AI1016" s="4"/>
      <c r="AJ1016" s="9"/>
      <c r="AM1016"/>
      <c r="AP1016"/>
    </row>
    <row r="1017" spans="1:42" x14ac:dyDescent="0.25">
      <c r="A1017" s="4"/>
      <c r="B1017" s="9"/>
      <c r="C1017" s="4"/>
      <c r="D1017" s="9"/>
      <c r="G1017" s="4"/>
      <c r="H1017" s="9"/>
      <c r="I1017" s="4"/>
      <c r="J1017" s="9"/>
      <c r="K1017" s="4"/>
      <c r="L1017" s="9"/>
      <c r="M1017" s="4"/>
      <c r="N1017" s="9"/>
      <c r="O1017" s="4"/>
      <c r="P1017" s="9"/>
      <c r="Q1017" s="4"/>
      <c r="R1017" s="9"/>
      <c r="S1017" s="4"/>
      <c r="T1017" s="9"/>
      <c r="U1017" s="4"/>
      <c r="V1017" s="9"/>
      <c r="W1017" s="4"/>
      <c r="X1017" s="9"/>
      <c r="Y1017" s="4"/>
      <c r="Z1017" s="9"/>
      <c r="AA1017" s="4"/>
      <c r="AB1017" s="9"/>
      <c r="AC1017" s="4"/>
      <c r="AD1017" s="9"/>
      <c r="AE1017" s="4"/>
      <c r="AF1017" s="9"/>
      <c r="AG1017" s="4"/>
      <c r="AH1017" s="9"/>
      <c r="AI1017" s="4"/>
      <c r="AJ1017" s="9"/>
      <c r="AM1017"/>
      <c r="AP1017"/>
    </row>
    <row r="1018" spans="1:42" x14ac:dyDescent="0.25">
      <c r="A1018" s="4"/>
      <c r="B1018" s="9"/>
      <c r="C1018" s="4"/>
      <c r="D1018" s="9"/>
      <c r="G1018" s="4"/>
      <c r="H1018" s="9"/>
      <c r="I1018" s="4"/>
      <c r="J1018" s="9"/>
      <c r="K1018" s="4"/>
      <c r="L1018" s="9"/>
      <c r="M1018" s="4"/>
      <c r="N1018" s="9"/>
      <c r="O1018" s="4"/>
      <c r="P1018" s="9"/>
      <c r="Q1018" s="4"/>
      <c r="R1018" s="9"/>
      <c r="S1018" s="4"/>
      <c r="T1018" s="9"/>
      <c r="U1018" s="4"/>
      <c r="V1018" s="9"/>
      <c r="W1018" s="4"/>
      <c r="X1018" s="9"/>
      <c r="Y1018" s="4"/>
      <c r="Z1018" s="9"/>
      <c r="AA1018" s="4"/>
      <c r="AB1018" s="9"/>
      <c r="AC1018" s="4"/>
      <c r="AD1018" s="9"/>
      <c r="AE1018" s="4"/>
      <c r="AF1018" s="9"/>
      <c r="AG1018" s="4"/>
      <c r="AH1018" s="9"/>
      <c r="AI1018" s="4"/>
      <c r="AJ1018" s="9"/>
      <c r="AM1018"/>
      <c r="AP1018"/>
    </row>
    <row r="1019" spans="1:42" x14ac:dyDescent="0.25">
      <c r="A1019" s="4"/>
      <c r="B1019" s="9"/>
      <c r="C1019" s="4"/>
      <c r="D1019" s="9"/>
      <c r="G1019" s="4"/>
      <c r="H1019" s="9"/>
      <c r="I1019" s="4"/>
      <c r="J1019" s="9"/>
      <c r="K1019" s="4"/>
      <c r="L1019" s="9"/>
      <c r="M1019" s="4"/>
      <c r="N1019" s="9"/>
      <c r="O1019" s="4"/>
      <c r="P1019" s="9"/>
      <c r="Q1019" s="4"/>
      <c r="R1019" s="9"/>
      <c r="S1019" s="4"/>
      <c r="T1019" s="9"/>
      <c r="U1019" s="4"/>
      <c r="V1019" s="9"/>
      <c r="W1019" s="4"/>
      <c r="X1019" s="9"/>
      <c r="Y1019" s="4"/>
      <c r="Z1019" s="9"/>
      <c r="AA1019" s="4"/>
      <c r="AB1019" s="9"/>
      <c r="AC1019" s="4"/>
      <c r="AD1019" s="9"/>
      <c r="AE1019" s="4"/>
      <c r="AF1019" s="9"/>
      <c r="AG1019" s="4"/>
      <c r="AH1019" s="9"/>
      <c r="AI1019" s="4"/>
      <c r="AJ1019" s="9"/>
      <c r="AM1019"/>
      <c r="AP1019"/>
    </row>
    <row r="1020" spans="1:42" x14ac:dyDescent="0.25">
      <c r="A1020" s="4"/>
      <c r="B1020" s="9"/>
      <c r="C1020" s="4"/>
      <c r="D1020" s="9"/>
      <c r="G1020" s="4"/>
      <c r="H1020" s="9"/>
      <c r="I1020" s="4"/>
      <c r="J1020" s="9"/>
      <c r="K1020" s="4"/>
      <c r="L1020" s="9"/>
      <c r="M1020" s="4"/>
      <c r="N1020" s="9"/>
      <c r="O1020" s="4"/>
      <c r="P1020" s="9"/>
      <c r="Q1020" s="4"/>
      <c r="R1020" s="9"/>
      <c r="S1020" s="4"/>
      <c r="T1020" s="9"/>
      <c r="U1020" s="4"/>
      <c r="V1020" s="9"/>
      <c r="W1020" s="4"/>
      <c r="X1020" s="9"/>
      <c r="Y1020" s="4"/>
      <c r="Z1020" s="9"/>
      <c r="AA1020" s="4"/>
      <c r="AB1020" s="9"/>
      <c r="AC1020" s="4"/>
      <c r="AD1020" s="9"/>
      <c r="AE1020" s="4"/>
      <c r="AF1020" s="9"/>
      <c r="AG1020" s="4"/>
      <c r="AH1020" s="9"/>
      <c r="AI1020" s="4"/>
      <c r="AJ1020" s="9"/>
      <c r="AM1020"/>
      <c r="AP1020"/>
    </row>
    <row r="1021" spans="1:42" x14ac:dyDescent="0.25">
      <c r="A1021" s="4"/>
      <c r="B1021" s="9"/>
      <c r="C1021" s="4"/>
      <c r="D1021" s="9"/>
      <c r="G1021" s="4"/>
      <c r="H1021" s="9"/>
      <c r="I1021" s="4"/>
      <c r="J1021" s="9"/>
      <c r="K1021" s="4"/>
      <c r="L1021" s="9"/>
      <c r="M1021" s="4"/>
      <c r="N1021" s="9"/>
      <c r="O1021" s="4"/>
      <c r="P1021" s="9"/>
      <c r="Q1021" s="4"/>
      <c r="R1021" s="9"/>
      <c r="S1021" s="4"/>
      <c r="T1021" s="9"/>
      <c r="U1021" s="4"/>
      <c r="V1021" s="9"/>
      <c r="W1021" s="4"/>
      <c r="X1021" s="9"/>
      <c r="Y1021" s="4"/>
      <c r="Z1021" s="9"/>
      <c r="AA1021" s="4"/>
      <c r="AB1021" s="9"/>
      <c r="AC1021" s="4"/>
      <c r="AD1021" s="9"/>
      <c r="AE1021" s="4"/>
      <c r="AF1021" s="9"/>
      <c r="AG1021" s="4"/>
      <c r="AH1021" s="9"/>
      <c r="AI1021" s="4"/>
      <c r="AJ1021" s="9"/>
      <c r="AM1021"/>
      <c r="AP1021"/>
    </row>
    <row r="1022" spans="1:42" x14ac:dyDescent="0.25">
      <c r="A1022" s="4"/>
      <c r="B1022" s="9"/>
      <c r="C1022" s="4"/>
      <c r="D1022" s="9"/>
      <c r="G1022" s="4"/>
      <c r="H1022" s="9"/>
      <c r="I1022" s="4"/>
      <c r="J1022" s="9"/>
      <c r="K1022" s="4"/>
      <c r="L1022" s="9"/>
      <c r="M1022" s="4"/>
      <c r="N1022" s="9"/>
      <c r="O1022" s="4"/>
      <c r="P1022" s="9"/>
      <c r="Q1022" s="4"/>
      <c r="R1022" s="9"/>
      <c r="S1022" s="4"/>
      <c r="T1022" s="9"/>
      <c r="U1022" s="4"/>
      <c r="V1022" s="9"/>
      <c r="W1022" s="4"/>
      <c r="X1022" s="9"/>
      <c r="Y1022" s="4"/>
      <c r="Z1022" s="9"/>
      <c r="AA1022" s="4"/>
      <c r="AB1022" s="9"/>
      <c r="AC1022" s="4"/>
      <c r="AD1022" s="9"/>
      <c r="AE1022" s="4"/>
      <c r="AF1022" s="9"/>
      <c r="AG1022" s="4"/>
      <c r="AH1022" s="9"/>
      <c r="AI1022" s="4"/>
      <c r="AJ1022" s="9"/>
      <c r="AM1022"/>
      <c r="AP1022"/>
    </row>
    <row r="1023" spans="1:42" x14ac:dyDescent="0.25">
      <c r="A1023" s="4"/>
      <c r="B1023" s="9"/>
      <c r="C1023" s="4"/>
      <c r="D1023" s="9"/>
      <c r="G1023" s="4"/>
      <c r="H1023" s="9"/>
      <c r="I1023" s="4"/>
      <c r="J1023" s="9"/>
      <c r="K1023" s="4"/>
      <c r="L1023" s="9"/>
      <c r="M1023" s="4"/>
      <c r="N1023" s="9"/>
      <c r="O1023" s="4"/>
      <c r="P1023" s="9"/>
      <c r="Q1023" s="4"/>
      <c r="R1023" s="9"/>
      <c r="S1023" s="4"/>
      <c r="T1023" s="9"/>
      <c r="U1023" s="4"/>
      <c r="V1023" s="9"/>
      <c r="W1023" s="4"/>
      <c r="X1023" s="9"/>
      <c r="Y1023" s="4"/>
      <c r="Z1023" s="9"/>
      <c r="AA1023" s="4"/>
      <c r="AB1023" s="9"/>
      <c r="AC1023" s="4"/>
      <c r="AD1023" s="9"/>
      <c r="AE1023" s="4"/>
      <c r="AF1023" s="9"/>
      <c r="AG1023" s="4"/>
      <c r="AH1023" s="9"/>
      <c r="AI1023" s="4"/>
      <c r="AJ1023" s="9"/>
      <c r="AM1023"/>
      <c r="AP1023"/>
    </row>
    <row r="1024" spans="1:42" x14ac:dyDescent="0.25">
      <c r="A1024" s="4"/>
      <c r="B1024" s="9"/>
      <c r="C1024" s="4"/>
      <c r="D1024" s="9"/>
      <c r="G1024" s="4"/>
      <c r="H1024" s="9"/>
      <c r="I1024" s="4"/>
      <c r="J1024" s="9"/>
      <c r="K1024" s="4"/>
      <c r="L1024" s="9"/>
      <c r="M1024" s="4"/>
      <c r="N1024" s="9"/>
      <c r="O1024" s="4"/>
      <c r="P1024" s="9"/>
      <c r="Q1024" s="4"/>
      <c r="R1024" s="9"/>
      <c r="S1024" s="4"/>
      <c r="T1024" s="9"/>
      <c r="U1024" s="4"/>
      <c r="V1024" s="9"/>
      <c r="W1024" s="4"/>
      <c r="X1024" s="9"/>
      <c r="Y1024" s="4"/>
      <c r="Z1024" s="9"/>
      <c r="AA1024" s="4"/>
      <c r="AB1024" s="9"/>
      <c r="AC1024" s="4"/>
      <c r="AD1024" s="9"/>
      <c r="AE1024" s="4"/>
      <c r="AF1024" s="9"/>
      <c r="AG1024" s="4"/>
      <c r="AH1024" s="9"/>
      <c r="AI1024" s="4"/>
      <c r="AJ1024" s="9"/>
      <c r="AM1024"/>
      <c r="AP1024"/>
    </row>
    <row r="1025" spans="1:42" x14ac:dyDescent="0.25">
      <c r="A1025" s="4"/>
      <c r="B1025" s="9"/>
      <c r="C1025" s="4"/>
      <c r="D1025" s="9"/>
      <c r="G1025" s="4"/>
      <c r="H1025" s="9"/>
      <c r="I1025" s="4"/>
      <c r="J1025" s="9"/>
      <c r="K1025" s="4"/>
      <c r="L1025" s="9"/>
      <c r="M1025" s="4"/>
      <c r="N1025" s="9"/>
      <c r="O1025" s="4"/>
      <c r="P1025" s="9"/>
      <c r="Q1025" s="4"/>
      <c r="R1025" s="9"/>
      <c r="S1025" s="4"/>
      <c r="T1025" s="9"/>
      <c r="U1025" s="4"/>
      <c r="V1025" s="9"/>
      <c r="W1025" s="4"/>
      <c r="X1025" s="9"/>
      <c r="Y1025" s="4"/>
      <c r="Z1025" s="9"/>
      <c r="AA1025" s="4"/>
      <c r="AB1025" s="9"/>
      <c r="AC1025" s="4"/>
      <c r="AD1025" s="9"/>
      <c r="AE1025" s="4"/>
      <c r="AF1025" s="9"/>
      <c r="AG1025" s="4"/>
      <c r="AH1025" s="9"/>
      <c r="AI1025" s="4"/>
      <c r="AJ1025" s="9"/>
      <c r="AM1025"/>
      <c r="AP1025"/>
    </row>
    <row r="1026" spans="1:42" x14ac:dyDescent="0.25">
      <c r="A1026" s="4"/>
      <c r="B1026" s="9"/>
      <c r="C1026" s="4"/>
      <c r="D1026" s="9"/>
      <c r="G1026" s="4"/>
      <c r="H1026" s="9"/>
      <c r="I1026" s="4"/>
      <c r="J1026" s="9"/>
      <c r="K1026" s="4"/>
      <c r="L1026" s="9"/>
      <c r="M1026" s="4"/>
      <c r="N1026" s="9"/>
      <c r="O1026" s="4"/>
      <c r="P1026" s="9"/>
      <c r="Q1026" s="4"/>
      <c r="R1026" s="9"/>
      <c r="S1026" s="4"/>
      <c r="T1026" s="9"/>
      <c r="U1026" s="4"/>
      <c r="V1026" s="9"/>
      <c r="W1026" s="4"/>
      <c r="X1026" s="9"/>
      <c r="Y1026" s="4"/>
      <c r="Z1026" s="9"/>
      <c r="AA1026" s="4"/>
      <c r="AB1026" s="9"/>
      <c r="AC1026" s="4"/>
      <c r="AD1026" s="9"/>
      <c r="AE1026" s="4"/>
      <c r="AF1026" s="9"/>
      <c r="AG1026" s="4"/>
      <c r="AH1026" s="9"/>
      <c r="AI1026" s="4"/>
      <c r="AJ1026" s="9"/>
      <c r="AM1026"/>
      <c r="AP1026"/>
    </row>
    <row r="1027" spans="1:42" x14ac:dyDescent="0.25">
      <c r="A1027" s="4"/>
      <c r="B1027" s="9"/>
      <c r="C1027" s="4"/>
      <c r="D1027" s="9"/>
      <c r="G1027" s="4"/>
      <c r="H1027" s="9"/>
      <c r="I1027" s="4"/>
      <c r="J1027" s="9"/>
      <c r="K1027" s="4"/>
      <c r="L1027" s="9"/>
      <c r="M1027" s="4"/>
      <c r="N1027" s="9"/>
      <c r="O1027" s="4"/>
      <c r="P1027" s="9"/>
      <c r="Q1027" s="4"/>
      <c r="R1027" s="9"/>
      <c r="S1027" s="4"/>
      <c r="T1027" s="9"/>
      <c r="U1027" s="4"/>
      <c r="V1027" s="9"/>
      <c r="W1027" s="4"/>
      <c r="X1027" s="9"/>
      <c r="Y1027" s="4"/>
      <c r="Z1027" s="9"/>
      <c r="AA1027" s="4"/>
      <c r="AB1027" s="9"/>
      <c r="AC1027" s="4"/>
      <c r="AD1027" s="9"/>
      <c r="AE1027" s="4"/>
      <c r="AF1027" s="9"/>
      <c r="AG1027" s="4"/>
      <c r="AH1027" s="9"/>
      <c r="AI1027" s="4"/>
      <c r="AJ1027" s="9"/>
      <c r="AM1027"/>
      <c r="AP1027"/>
    </row>
    <row r="1028" spans="1:42" x14ac:dyDescent="0.25">
      <c r="A1028" s="4"/>
      <c r="B1028" s="9"/>
      <c r="C1028" s="4"/>
      <c r="D1028" s="9"/>
      <c r="G1028" s="4"/>
      <c r="H1028" s="9"/>
      <c r="I1028" s="4"/>
      <c r="J1028" s="9"/>
      <c r="K1028" s="4"/>
      <c r="L1028" s="9"/>
      <c r="M1028" s="4"/>
      <c r="N1028" s="9"/>
      <c r="O1028" s="4"/>
      <c r="P1028" s="9"/>
      <c r="Q1028" s="4"/>
      <c r="R1028" s="9"/>
      <c r="S1028" s="4"/>
      <c r="T1028" s="9"/>
      <c r="U1028" s="4"/>
      <c r="V1028" s="9"/>
      <c r="W1028" s="4"/>
      <c r="X1028" s="9"/>
      <c r="Y1028" s="4"/>
      <c r="Z1028" s="9"/>
      <c r="AA1028" s="4"/>
      <c r="AB1028" s="9"/>
      <c r="AC1028" s="4"/>
      <c r="AD1028" s="9"/>
      <c r="AE1028" s="4"/>
      <c r="AF1028" s="9"/>
      <c r="AG1028" s="4"/>
      <c r="AH1028" s="9"/>
      <c r="AI1028" s="4"/>
      <c r="AJ1028" s="9"/>
      <c r="AM1028"/>
      <c r="AP1028"/>
    </row>
    <row r="1029" spans="1:42" x14ac:dyDescent="0.25">
      <c r="A1029" s="4"/>
      <c r="B1029" s="9"/>
      <c r="C1029" s="4"/>
      <c r="D1029" s="9"/>
      <c r="G1029" s="4"/>
      <c r="H1029" s="9"/>
      <c r="I1029" s="4"/>
      <c r="J1029" s="9"/>
      <c r="K1029" s="4"/>
      <c r="L1029" s="9"/>
      <c r="M1029" s="4"/>
      <c r="N1029" s="9"/>
      <c r="O1029" s="4"/>
      <c r="P1029" s="9"/>
      <c r="Q1029" s="4"/>
      <c r="R1029" s="9"/>
      <c r="S1029" s="4"/>
      <c r="T1029" s="9"/>
      <c r="U1029" s="4"/>
      <c r="V1029" s="9"/>
      <c r="W1029" s="4"/>
      <c r="X1029" s="9"/>
      <c r="Y1029" s="4"/>
      <c r="Z1029" s="9"/>
      <c r="AA1029" s="4"/>
      <c r="AB1029" s="9"/>
      <c r="AC1029" s="4"/>
      <c r="AD1029" s="9"/>
      <c r="AE1029" s="4"/>
      <c r="AF1029" s="9"/>
      <c r="AG1029" s="4"/>
      <c r="AH1029" s="9"/>
      <c r="AI1029" s="4"/>
      <c r="AJ1029" s="9"/>
      <c r="AM1029"/>
      <c r="AP1029"/>
    </row>
    <row r="1030" spans="1:42" x14ac:dyDescent="0.25">
      <c r="A1030" s="4"/>
      <c r="B1030" s="9"/>
      <c r="C1030" s="4"/>
      <c r="D1030" s="9"/>
      <c r="G1030" s="4"/>
      <c r="H1030" s="9"/>
      <c r="I1030" s="4"/>
      <c r="J1030" s="9"/>
      <c r="K1030" s="4"/>
      <c r="L1030" s="9"/>
      <c r="M1030" s="4"/>
      <c r="N1030" s="9"/>
      <c r="O1030" s="4"/>
      <c r="P1030" s="9"/>
      <c r="Q1030" s="4"/>
      <c r="R1030" s="9"/>
      <c r="S1030" s="4"/>
      <c r="T1030" s="9"/>
      <c r="U1030" s="4"/>
      <c r="V1030" s="9"/>
      <c r="W1030" s="4"/>
      <c r="X1030" s="9"/>
      <c r="Y1030" s="4"/>
      <c r="Z1030" s="9"/>
      <c r="AA1030" s="4"/>
      <c r="AB1030" s="9"/>
      <c r="AC1030" s="4"/>
      <c r="AD1030" s="9"/>
      <c r="AE1030" s="4"/>
      <c r="AF1030" s="9"/>
      <c r="AG1030" s="4"/>
      <c r="AH1030" s="9"/>
      <c r="AI1030" s="4"/>
      <c r="AJ1030" s="9"/>
      <c r="AM1030"/>
      <c r="AP1030"/>
    </row>
    <row r="1031" spans="1:42" x14ac:dyDescent="0.25">
      <c r="A1031" s="4"/>
      <c r="B1031" s="9"/>
      <c r="C1031" s="4"/>
      <c r="D1031" s="9"/>
      <c r="G1031" s="4"/>
      <c r="H1031" s="9"/>
      <c r="I1031" s="4"/>
      <c r="J1031" s="9"/>
      <c r="K1031" s="4"/>
      <c r="L1031" s="9"/>
      <c r="M1031" s="4"/>
      <c r="N1031" s="9"/>
      <c r="O1031" s="4"/>
      <c r="P1031" s="9"/>
      <c r="Q1031" s="4"/>
      <c r="R1031" s="9"/>
      <c r="S1031" s="4"/>
      <c r="T1031" s="9"/>
      <c r="U1031" s="4"/>
      <c r="V1031" s="9"/>
      <c r="W1031" s="4"/>
      <c r="X1031" s="9"/>
      <c r="Y1031" s="4"/>
      <c r="Z1031" s="9"/>
      <c r="AA1031" s="4"/>
      <c r="AB1031" s="9"/>
      <c r="AC1031" s="4"/>
      <c r="AD1031" s="9"/>
      <c r="AE1031" s="4"/>
      <c r="AF1031" s="9"/>
      <c r="AG1031" s="4"/>
      <c r="AH1031" s="9"/>
      <c r="AI1031" s="4"/>
      <c r="AJ1031" s="9"/>
      <c r="AM1031"/>
      <c r="AP1031"/>
    </row>
    <row r="1032" spans="1:42" x14ac:dyDescent="0.25">
      <c r="A1032" s="4"/>
      <c r="B1032" s="9"/>
      <c r="C1032" s="4"/>
      <c r="D1032" s="9"/>
      <c r="G1032" s="4"/>
      <c r="H1032" s="9"/>
      <c r="I1032" s="4"/>
      <c r="J1032" s="9"/>
      <c r="K1032" s="4"/>
      <c r="L1032" s="9"/>
      <c r="M1032" s="4"/>
      <c r="N1032" s="9"/>
      <c r="O1032" s="4"/>
      <c r="P1032" s="9"/>
      <c r="Q1032" s="4"/>
      <c r="R1032" s="9"/>
      <c r="S1032" s="4"/>
      <c r="T1032" s="9"/>
      <c r="U1032" s="4"/>
      <c r="V1032" s="9"/>
      <c r="W1032" s="4"/>
      <c r="X1032" s="9"/>
      <c r="Y1032" s="4"/>
      <c r="Z1032" s="9"/>
      <c r="AA1032" s="4"/>
      <c r="AB1032" s="9"/>
      <c r="AC1032" s="4"/>
      <c r="AD1032" s="9"/>
      <c r="AE1032" s="4"/>
      <c r="AF1032" s="9"/>
      <c r="AG1032" s="4"/>
      <c r="AH1032" s="9"/>
      <c r="AI1032" s="4"/>
      <c r="AJ1032" s="9"/>
      <c r="AM1032"/>
      <c r="AP1032"/>
    </row>
    <row r="1033" spans="1:42" x14ac:dyDescent="0.25">
      <c r="A1033" s="4"/>
      <c r="B1033" s="9"/>
      <c r="C1033" s="4"/>
      <c r="D1033" s="9"/>
      <c r="G1033" s="4"/>
      <c r="H1033" s="9"/>
      <c r="I1033" s="4"/>
      <c r="J1033" s="9"/>
      <c r="K1033" s="4"/>
      <c r="L1033" s="9"/>
      <c r="M1033" s="4"/>
      <c r="N1033" s="9"/>
      <c r="O1033" s="4"/>
      <c r="P1033" s="9"/>
      <c r="Q1033" s="4"/>
      <c r="R1033" s="9"/>
      <c r="S1033" s="4"/>
      <c r="T1033" s="9"/>
      <c r="U1033" s="4"/>
      <c r="V1033" s="9"/>
      <c r="W1033" s="4"/>
      <c r="X1033" s="9"/>
      <c r="Y1033" s="4"/>
      <c r="Z1033" s="9"/>
      <c r="AA1033" s="4"/>
      <c r="AB1033" s="9"/>
      <c r="AC1033" s="4"/>
      <c r="AD1033" s="9"/>
      <c r="AE1033" s="4"/>
      <c r="AF1033" s="9"/>
      <c r="AG1033" s="4"/>
      <c r="AH1033" s="9"/>
      <c r="AI1033" s="4"/>
      <c r="AJ1033" s="9"/>
      <c r="AM1033"/>
      <c r="AP1033"/>
    </row>
    <row r="1034" spans="1:42" x14ac:dyDescent="0.25">
      <c r="A1034" s="4"/>
      <c r="B1034" s="9"/>
      <c r="C1034" s="4"/>
      <c r="D1034" s="9"/>
      <c r="G1034" s="4"/>
      <c r="H1034" s="9"/>
      <c r="I1034" s="4"/>
      <c r="J1034" s="9"/>
      <c r="K1034" s="4"/>
      <c r="L1034" s="9"/>
      <c r="M1034" s="4"/>
      <c r="N1034" s="9"/>
      <c r="O1034" s="4"/>
      <c r="P1034" s="9"/>
      <c r="Q1034" s="4"/>
      <c r="R1034" s="9"/>
      <c r="S1034" s="4"/>
      <c r="T1034" s="9"/>
      <c r="U1034" s="4"/>
      <c r="V1034" s="9"/>
      <c r="W1034" s="4"/>
      <c r="X1034" s="9"/>
      <c r="Y1034" s="4"/>
      <c r="Z1034" s="9"/>
      <c r="AA1034" s="4"/>
      <c r="AB1034" s="9"/>
      <c r="AC1034" s="4"/>
      <c r="AD1034" s="9"/>
      <c r="AE1034" s="4"/>
      <c r="AF1034" s="9"/>
      <c r="AG1034" s="4"/>
      <c r="AH1034" s="9"/>
      <c r="AI1034" s="4"/>
      <c r="AJ1034" s="9"/>
      <c r="AM1034"/>
      <c r="AP1034"/>
    </row>
    <row r="1035" spans="1:42" x14ac:dyDescent="0.25">
      <c r="A1035" s="4"/>
      <c r="B1035" s="9"/>
      <c r="C1035" s="4"/>
      <c r="D1035" s="9"/>
      <c r="G1035" s="4"/>
      <c r="H1035" s="9"/>
      <c r="I1035" s="4"/>
      <c r="J1035" s="9"/>
      <c r="K1035" s="4"/>
      <c r="L1035" s="9"/>
      <c r="M1035" s="4"/>
      <c r="N1035" s="9"/>
      <c r="O1035" s="4"/>
      <c r="P1035" s="9"/>
      <c r="Q1035" s="4"/>
      <c r="R1035" s="9"/>
      <c r="S1035" s="4"/>
      <c r="T1035" s="9"/>
      <c r="U1035" s="4"/>
      <c r="V1035" s="9"/>
      <c r="W1035" s="4"/>
      <c r="X1035" s="9"/>
      <c r="Y1035" s="4"/>
      <c r="Z1035" s="9"/>
      <c r="AA1035" s="4"/>
      <c r="AB1035" s="9"/>
      <c r="AC1035" s="4"/>
      <c r="AD1035" s="9"/>
      <c r="AE1035" s="4"/>
      <c r="AF1035" s="9"/>
      <c r="AG1035" s="4"/>
      <c r="AH1035" s="9"/>
      <c r="AI1035" s="4"/>
      <c r="AJ1035" s="9"/>
      <c r="AM1035"/>
      <c r="AP1035"/>
    </row>
    <row r="1036" spans="1:42" x14ac:dyDescent="0.25">
      <c r="A1036" s="4"/>
      <c r="B1036" s="9"/>
      <c r="C1036" s="4"/>
      <c r="D1036" s="9"/>
      <c r="G1036" s="4"/>
      <c r="H1036" s="9"/>
      <c r="I1036" s="4"/>
      <c r="J1036" s="9"/>
      <c r="K1036" s="4"/>
      <c r="L1036" s="9"/>
      <c r="M1036" s="4"/>
      <c r="N1036" s="9"/>
      <c r="O1036" s="4"/>
      <c r="P1036" s="9"/>
      <c r="Q1036" s="4"/>
      <c r="R1036" s="9"/>
      <c r="S1036" s="4"/>
      <c r="T1036" s="9"/>
      <c r="U1036" s="4"/>
      <c r="V1036" s="9"/>
      <c r="W1036" s="4"/>
      <c r="X1036" s="9"/>
      <c r="Y1036" s="4"/>
      <c r="Z1036" s="9"/>
      <c r="AA1036" s="4"/>
      <c r="AB1036" s="9"/>
      <c r="AC1036" s="4"/>
      <c r="AD1036" s="9"/>
      <c r="AE1036" s="4"/>
      <c r="AF1036" s="9"/>
      <c r="AG1036" s="4"/>
      <c r="AH1036" s="9"/>
      <c r="AI1036" s="4"/>
      <c r="AJ1036" s="9"/>
      <c r="AM1036"/>
      <c r="AP1036"/>
    </row>
    <row r="1037" spans="1:42" x14ac:dyDescent="0.25">
      <c r="A1037" s="4"/>
      <c r="B1037" s="9"/>
      <c r="C1037" s="4"/>
      <c r="D1037" s="9"/>
      <c r="G1037" s="4"/>
      <c r="H1037" s="9"/>
      <c r="I1037" s="4"/>
      <c r="J1037" s="9"/>
      <c r="K1037" s="4"/>
      <c r="L1037" s="9"/>
      <c r="M1037" s="4"/>
      <c r="N1037" s="9"/>
      <c r="O1037" s="4"/>
      <c r="P1037" s="9"/>
      <c r="Q1037" s="4"/>
      <c r="R1037" s="9"/>
      <c r="S1037" s="4"/>
      <c r="T1037" s="9"/>
      <c r="U1037" s="4"/>
      <c r="V1037" s="9"/>
      <c r="W1037" s="4"/>
      <c r="X1037" s="9"/>
      <c r="Y1037" s="4"/>
      <c r="Z1037" s="9"/>
      <c r="AA1037" s="4"/>
      <c r="AB1037" s="9"/>
      <c r="AC1037" s="4"/>
      <c r="AD1037" s="9"/>
      <c r="AE1037" s="4"/>
      <c r="AF1037" s="9"/>
      <c r="AG1037" s="4"/>
      <c r="AH1037" s="9"/>
      <c r="AI1037" s="4"/>
      <c r="AJ1037" s="9"/>
      <c r="AM1037"/>
      <c r="AP1037"/>
    </row>
    <row r="1038" spans="1:42" x14ac:dyDescent="0.25">
      <c r="A1038" s="4"/>
      <c r="B1038" s="9"/>
      <c r="C1038" s="4"/>
      <c r="D1038" s="9"/>
      <c r="G1038" s="4"/>
      <c r="H1038" s="9"/>
      <c r="I1038" s="4"/>
      <c r="J1038" s="9"/>
      <c r="K1038" s="4"/>
      <c r="L1038" s="9"/>
      <c r="M1038" s="4"/>
      <c r="N1038" s="9"/>
      <c r="O1038" s="4"/>
      <c r="P1038" s="9"/>
      <c r="Q1038" s="4"/>
      <c r="R1038" s="9"/>
      <c r="S1038" s="4"/>
      <c r="T1038" s="9"/>
      <c r="U1038" s="4"/>
      <c r="V1038" s="9"/>
      <c r="W1038" s="4"/>
      <c r="X1038" s="9"/>
      <c r="Y1038" s="4"/>
      <c r="Z1038" s="9"/>
      <c r="AA1038" s="4"/>
      <c r="AB1038" s="9"/>
      <c r="AC1038" s="4"/>
      <c r="AD1038" s="9"/>
      <c r="AE1038" s="4"/>
      <c r="AF1038" s="9"/>
      <c r="AG1038" s="4"/>
      <c r="AH1038" s="9"/>
      <c r="AI1038" s="4"/>
      <c r="AJ1038" s="9"/>
      <c r="AM1038"/>
      <c r="AP1038"/>
    </row>
    <row r="1039" spans="1:42" x14ac:dyDescent="0.25">
      <c r="A1039" s="4"/>
      <c r="B1039" s="9"/>
      <c r="C1039" s="4"/>
      <c r="D1039" s="9"/>
      <c r="G1039" s="4"/>
      <c r="H1039" s="9"/>
      <c r="I1039" s="4"/>
      <c r="J1039" s="9"/>
      <c r="K1039" s="4"/>
      <c r="L1039" s="9"/>
      <c r="M1039" s="4"/>
      <c r="N1039" s="9"/>
      <c r="O1039" s="4"/>
      <c r="P1039" s="9"/>
      <c r="Q1039" s="4"/>
      <c r="R1039" s="9"/>
      <c r="S1039" s="4"/>
      <c r="T1039" s="9"/>
      <c r="U1039" s="4"/>
      <c r="V1039" s="9"/>
      <c r="W1039" s="4"/>
      <c r="X1039" s="9"/>
      <c r="Y1039" s="4"/>
      <c r="Z1039" s="9"/>
      <c r="AA1039" s="4"/>
      <c r="AB1039" s="9"/>
      <c r="AC1039" s="4"/>
      <c r="AD1039" s="9"/>
      <c r="AE1039" s="4"/>
      <c r="AF1039" s="9"/>
      <c r="AG1039" s="4"/>
      <c r="AH1039" s="9"/>
      <c r="AI1039" s="4"/>
      <c r="AJ1039" s="9"/>
      <c r="AM1039"/>
      <c r="AP1039"/>
    </row>
    <row r="1040" spans="1:42" x14ac:dyDescent="0.25">
      <c r="A1040" s="4"/>
      <c r="B1040" s="9"/>
      <c r="C1040" s="4"/>
      <c r="D1040" s="9"/>
      <c r="G1040" s="4"/>
      <c r="H1040" s="9"/>
      <c r="I1040" s="4"/>
      <c r="J1040" s="9"/>
      <c r="K1040" s="4"/>
      <c r="L1040" s="9"/>
      <c r="M1040" s="4"/>
      <c r="N1040" s="9"/>
      <c r="O1040" s="4"/>
      <c r="P1040" s="9"/>
      <c r="Q1040" s="4"/>
      <c r="R1040" s="9"/>
      <c r="S1040" s="4"/>
      <c r="T1040" s="9"/>
      <c r="U1040" s="4"/>
      <c r="V1040" s="9"/>
      <c r="W1040" s="4"/>
      <c r="X1040" s="9"/>
      <c r="Y1040" s="4"/>
      <c r="Z1040" s="9"/>
      <c r="AA1040" s="4"/>
      <c r="AB1040" s="9"/>
      <c r="AC1040" s="4"/>
      <c r="AD1040" s="9"/>
      <c r="AE1040" s="4"/>
      <c r="AF1040" s="9"/>
      <c r="AG1040" s="4"/>
      <c r="AH1040" s="9"/>
      <c r="AI1040" s="4"/>
      <c r="AJ1040" s="9"/>
      <c r="AM1040"/>
      <c r="AP1040"/>
    </row>
    <row r="1041" spans="1:45" x14ac:dyDescent="0.25">
      <c r="A1041" s="4"/>
      <c r="B1041" s="9"/>
      <c r="C1041" s="4"/>
      <c r="D1041" s="9"/>
      <c r="G1041" s="4"/>
      <c r="H1041" s="9"/>
      <c r="I1041" s="4"/>
      <c r="J1041" s="9"/>
      <c r="K1041" s="4"/>
      <c r="L1041" s="9"/>
      <c r="M1041" s="4"/>
      <c r="N1041" s="9"/>
      <c r="O1041" s="4"/>
      <c r="P1041" s="9"/>
      <c r="Q1041" s="4"/>
      <c r="R1041" s="9"/>
      <c r="S1041" s="4"/>
      <c r="T1041" s="9"/>
      <c r="U1041" s="4"/>
      <c r="V1041" s="9"/>
      <c r="W1041" s="4"/>
      <c r="X1041" s="9"/>
      <c r="Y1041" s="4"/>
      <c r="Z1041" s="9"/>
      <c r="AA1041" s="4"/>
      <c r="AB1041" s="9"/>
      <c r="AC1041" s="4"/>
      <c r="AD1041" s="9"/>
      <c r="AE1041" s="4"/>
      <c r="AF1041" s="9"/>
      <c r="AG1041" s="4"/>
      <c r="AH1041" s="9"/>
      <c r="AI1041" s="4"/>
      <c r="AJ1041" s="9"/>
      <c r="AM1041"/>
      <c r="AP1041"/>
    </row>
    <row r="1042" spans="1:45" x14ac:dyDescent="0.25">
      <c r="A1042" s="4"/>
      <c r="B1042" s="9"/>
      <c r="C1042" s="4"/>
      <c r="D1042" s="9"/>
      <c r="G1042" s="4"/>
      <c r="H1042" s="9"/>
      <c r="I1042" s="4"/>
      <c r="J1042" s="9"/>
      <c r="K1042" s="4"/>
      <c r="L1042" s="9"/>
      <c r="M1042" s="4"/>
      <c r="N1042" s="9"/>
      <c r="O1042" s="4"/>
      <c r="P1042" s="9"/>
      <c r="Q1042" s="4"/>
      <c r="R1042" s="9"/>
      <c r="S1042" s="4"/>
      <c r="T1042" s="9"/>
      <c r="U1042" s="4"/>
      <c r="V1042" s="9"/>
      <c r="W1042" s="4"/>
      <c r="X1042" s="9"/>
      <c r="Y1042" s="4"/>
      <c r="Z1042" s="9"/>
      <c r="AA1042" s="4"/>
      <c r="AB1042" s="9"/>
      <c r="AC1042" s="4"/>
      <c r="AD1042" s="9"/>
      <c r="AE1042" s="4"/>
      <c r="AF1042" s="9"/>
      <c r="AG1042" s="4"/>
      <c r="AH1042" s="9"/>
      <c r="AI1042" s="4"/>
      <c r="AJ1042" s="9"/>
      <c r="AM1042"/>
      <c r="AP1042"/>
    </row>
    <row r="1043" spans="1:45" x14ac:dyDescent="0.25">
      <c r="A1043" s="4"/>
      <c r="B1043" s="9"/>
      <c r="C1043" s="4"/>
      <c r="D1043" s="9"/>
      <c r="G1043" s="4"/>
      <c r="H1043" s="9"/>
      <c r="I1043" s="4"/>
      <c r="J1043" s="9"/>
      <c r="K1043" s="4"/>
      <c r="L1043" s="9"/>
      <c r="M1043" s="4"/>
      <c r="N1043" s="9"/>
      <c r="O1043" s="4"/>
      <c r="P1043" s="9"/>
      <c r="Q1043" s="4"/>
      <c r="R1043" s="9"/>
      <c r="S1043" s="4"/>
      <c r="T1043" s="9"/>
      <c r="U1043" s="4"/>
      <c r="V1043" s="9"/>
      <c r="W1043" s="4"/>
      <c r="X1043" s="9"/>
      <c r="Y1043" s="4"/>
      <c r="Z1043" s="9"/>
      <c r="AA1043" s="4"/>
      <c r="AB1043" s="9"/>
      <c r="AC1043" s="4"/>
      <c r="AD1043" s="9"/>
      <c r="AE1043" s="4"/>
      <c r="AF1043" s="9"/>
      <c r="AG1043" s="4"/>
      <c r="AH1043" s="9"/>
      <c r="AI1043" s="4"/>
      <c r="AJ1043" s="9"/>
      <c r="AM1043"/>
      <c r="AP1043"/>
    </row>
    <row r="1044" spans="1:45" x14ac:dyDescent="0.25">
      <c r="A1044" s="4"/>
      <c r="B1044" s="9"/>
      <c r="C1044" s="4"/>
      <c r="D1044" s="9"/>
      <c r="G1044" s="4"/>
      <c r="H1044" s="9"/>
      <c r="I1044" s="4"/>
      <c r="J1044" s="9"/>
      <c r="K1044" s="4"/>
      <c r="L1044" s="9"/>
      <c r="M1044" s="4"/>
      <c r="N1044" s="9"/>
      <c r="O1044" s="4"/>
      <c r="P1044" s="9"/>
      <c r="Q1044" s="4"/>
      <c r="R1044" s="9"/>
      <c r="S1044" s="4"/>
      <c r="T1044" s="9"/>
      <c r="U1044" s="4"/>
      <c r="V1044" s="9"/>
      <c r="W1044" s="4"/>
      <c r="X1044" s="9"/>
      <c r="Y1044" s="4"/>
      <c r="Z1044" s="9"/>
      <c r="AA1044" s="4"/>
      <c r="AB1044" s="9"/>
      <c r="AC1044" s="4"/>
      <c r="AD1044" s="9"/>
      <c r="AE1044" s="4"/>
      <c r="AF1044" s="9"/>
      <c r="AG1044" s="4"/>
      <c r="AH1044" s="9"/>
      <c r="AI1044" s="4"/>
      <c r="AJ1044" s="9"/>
      <c r="AM1044"/>
      <c r="AP1044"/>
    </row>
    <row r="1045" spans="1:45" x14ac:dyDescent="0.25">
      <c r="A1045" s="4"/>
      <c r="B1045" s="9"/>
      <c r="C1045" s="4"/>
      <c r="D1045" s="9"/>
      <c r="G1045" s="4"/>
      <c r="H1045" s="9"/>
      <c r="I1045" s="4"/>
      <c r="J1045" s="9"/>
      <c r="K1045" s="4"/>
      <c r="L1045" s="9"/>
      <c r="M1045" s="4"/>
      <c r="N1045" s="9"/>
      <c r="O1045" s="4"/>
      <c r="P1045" s="9"/>
      <c r="Q1045" s="4"/>
      <c r="R1045" s="9"/>
      <c r="S1045" s="4"/>
      <c r="T1045" s="9"/>
      <c r="U1045" s="4"/>
      <c r="V1045" s="9"/>
      <c r="W1045" s="4"/>
      <c r="X1045" s="9"/>
      <c r="Y1045" s="4"/>
      <c r="Z1045" s="9"/>
      <c r="AA1045" s="4"/>
      <c r="AB1045" s="9"/>
      <c r="AC1045" s="4"/>
      <c r="AD1045" s="9"/>
      <c r="AE1045" s="4"/>
      <c r="AF1045" s="9"/>
      <c r="AG1045" s="4"/>
      <c r="AH1045" s="9"/>
      <c r="AI1045" s="4"/>
      <c r="AJ1045" s="9"/>
      <c r="AM1045"/>
      <c r="AP1045"/>
    </row>
    <row r="1046" spans="1:45" x14ac:dyDescent="0.25">
      <c r="A1046" s="4"/>
      <c r="B1046" s="9"/>
      <c r="D1046"/>
      <c r="G1046" s="4"/>
      <c r="H1046" s="9"/>
      <c r="I1046" s="4"/>
      <c r="J1046" s="9"/>
      <c r="K1046" s="4"/>
      <c r="L1046" s="9"/>
      <c r="M1046" s="4"/>
      <c r="N1046" s="9"/>
      <c r="O1046" s="4"/>
      <c r="P1046" s="9"/>
      <c r="Q1046" s="4"/>
      <c r="R1046" s="9"/>
      <c r="S1046" s="4"/>
      <c r="T1046" s="9"/>
      <c r="U1046" s="4"/>
      <c r="V1046" s="9"/>
      <c r="W1046" s="4"/>
      <c r="X1046" s="9"/>
      <c r="Y1046" s="4"/>
      <c r="Z1046" s="9"/>
      <c r="AA1046" s="4"/>
      <c r="AB1046" s="9"/>
      <c r="AC1046" s="4"/>
      <c r="AD1046" s="9"/>
      <c r="AE1046" s="4"/>
      <c r="AF1046" s="9"/>
      <c r="AG1046" s="4"/>
      <c r="AH1046" s="9"/>
      <c r="AI1046" s="4"/>
      <c r="AJ1046" s="9"/>
      <c r="AM1046"/>
      <c r="AP1046"/>
    </row>
    <row r="1047" spans="1:45" x14ac:dyDescent="0.25">
      <c r="A1047" s="2"/>
      <c r="B1047" s="4"/>
      <c r="C1047" s="2"/>
      <c r="D1047" s="7"/>
      <c r="F1047" s="2"/>
      <c r="G1047" s="4"/>
      <c r="H1047" s="2"/>
      <c r="I1047" s="7"/>
      <c r="K1047" s="4"/>
      <c r="L1047" s="7"/>
      <c r="N1047" s="4"/>
      <c r="O1047" s="7"/>
      <c r="Q1047" s="4"/>
      <c r="R1047" s="7"/>
      <c r="T1047" s="4"/>
      <c r="U1047" s="7"/>
      <c r="W1047" s="4"/>
      <c r="X1047" s="7"/>
      <c r="Z1047" s="4"/>
      <c r="AA1047" s="7"/>
      <c r="AC1047" s="4"/>
      <c r="AD1047" s="7"/>
      <c r="AF1047" s="4"/>
      <c r="AG1047" s="7"/>
      <c r="AI1047" s="4"/>
      <c r="AJ1047" s="7"/>
      <c r="AL1047" s="4"/>
      <c r="AM1047" s="7"/>
      <c r="AO1047" s="4"/>
      <c r="AP1047" s="7"/>
      <c r="AR1047" s="4"/>
      <c r="AS1047" s="7"/>
    </row>
    <row r="1048" spans="1:45" x14ac:dyDescent="0.25">
      <c r="A1048" s="2"/>
      <c r="B1048" s="4"/>
      <c r="C1048" s="2"/>
      <c r="D1048" s="7"/>
      <c r="F1048" s="2"/>
      <c r="G1048" s="4"/>
      <c r="H1048" s="2"/>
      <c r="I1048" s="7"/>
      <c r="K1048" s="4"/>
      <c r="L1048" s="7"/>
      <c r="N1048" s="4"/>
      <c r="O1048" s="7"/>
      <c r="Q1048" s="4"/>
      <c r="R1048" s="7"/>
      <c r="T1048" s="4"/>
      <c r="U1048" s="7"/>
      <c r="W1048" s="4"/>
      <c r="X1048" s="7"/>
      <c r="Z1048" s="4"/>
      <c r="AA1048" s="7"/>
      <c r="AC1048" s="4"/>
      <c r="AD1048" s="7"/>
      <c r="AF1048" s="4"/>
      <c r="AG1048" s="7"/>
      <c r="AI1048" s="4"/>
      <c r="AJ1048" s="7"/>
      <c r="AL1048" s="4"/>
      <c r="AM1048" s="7"/>
      <c r="AO1048" s="4"/>
      <c r="AP1048" s="7"/>
      <c r="AR1048" s="4"/>
      <c r="AS1048" s="7"/>
    </row>
    <row r="1049" spans="1:45" x14ac:dyDescent="0.25">
      <c r="A1049" s="2"/>
      <c r="B1049" s="4"/>
      <c r="C1049" s="2"/>
      <c r="D1049" s="7"/>
      <c r="F1049" s="2"/>
      <c r="G1049" s="4"/>
      <c r="H1049" s="2"/>
      <c r="I1049" s="7"/>
      <c r="K1049" s="4"/>
      <c r="L1049" s="7"/>
      <c r="N1049" s="4"/>
      <c r="O1049" s="7"/>
      <c r="Q1049" s="4"/>
      <c r="R1049" s="7"/>
      <c r="T1049" s="4"/>
      <c r="U1049" s="7"/>
      <c r="W1049" s="4"/>
      <c r="X1049" s="7"/>
      <c r="Z1049" s="4"/>
      <c r="AA1049" s="7"/>
      <c r="AC1049" s="4"/>
      <c r="AD1049" s="7"/>
      <c r="AF1049" s="4"/>
      <c r="AG1049" s="7"/>
      <c r="AI1049" s="4"/>
      <c r="AJ1049" s="7"/>
      <c r="AL1049" s="4"/>
      <c r="AM1049" s="7"/>
      <c r="AO1049" s="4"/>
      <c r="AP1049" s="7"/>
      <c r="AR1049" s="4"/>
      <c r="AS1049" s="7"/>
    </row>
    <row r="1050" spans="1:45" x14ac:dyDescent="0.25">
      <c r="A1050" s="2"/>
      <c r="B1050" s="4"/>
      <c r="C1050" s="2"/>
      <c r="D1050" s="7"/>
      <c r="F1050" s="2"/>
      <c r="G1050" s="4"/>
      <c r="H1050" s="2"/>
      <c r="I1050" s="7"/>
      <c r="K1050" s="4"/>
      <c r="L1050" s="7"/>
      <c r="N1050" s="4"/>
      <c r="O1050" s="7"/>
      <c r="Q1050" s="4"/>
      <c r="R1050" s="7"/>
      <c r="T1050" s="4"/>
      <c r="U1050" s="7"/>
      <c r="W1050" s="4"/>
      <c r="X1050" s="7"/>
      <c r="Z1050" s="4"/>
      <c r="AA1050" s="7"/>
      <c r="AC1050" s="4"/>
      <c r="AD1050" s="7"/>
      <c r="AF1050" s="4"/>
      <c r="AG1050" s="7"/>
      <c r="AI1050" s="4"/>
      <c r="AJ1050" s="7"/>
      <c r="AL1050" s="4"/>
      <c r="AM1050" s="7"/>
      <c r="AO1050" s="4"/>
      <c r="AP1050" s="7"/>
      <c r="AR1050" s="4"/>
      <c r="AS1050" s="7"/>
    </row>
    <row r="1051" spans="1:45" x14ac:dyDescent="0.25">
      <c r="A1051" s="2"/>
      <c r="B1051" s="4"/>
      <c r="C1051" s="2"/>
      <c r="D1051" s="7"/>
      <c r="F1051" s="2"/>
      <c r="G1051" s="4"/>
      <c r="H1051" s="2"/>
      <c r="I1051" s="7"/>
      <c r="K1051" s="4"/>
      <c r="L1051" s="7"/>
      <c r="N1051" s="4"/>
      <c r="O1051" s="7"/>
      <c r="Q1051" s="4"/>
      <c r="R1051" s="7"/>
      <c r="T1051" s="4"/>
      <c r="U1051" s="7"/>
      <c r="W1051" s="4"/>
      <c r="X1051" s="7"/>
      <c r="Z1051" s="4"/>
      <c r="AA1051" s="7"/>
      <c r="AC1051" s="4"/>
      <c r="AD1051" s="7"/>
      <c r="AF1051" s="4"/>
      <c r="AG1051" s="7"/>
      <c r="AI1051" s="4"/>
      <c r="AJ1051" s="7"/>
      <c r="AL1051" s="4"/>
      <c r="AM1051" s="7"/>
      <c r="AO1051" s="4"/>
      <c r="AP1051" s="7"/>
      <c r="AR1051" s="4"/>
      <c r="AS1051" s="7"/>
    </row>
    <row r="1052" spans="1:45" x14ac:dyDescent="0.25">
      <c r="A1052" s="2"/>
      <c r="B1052" s="4"/>
      <c r="C1052" s="2"/>
      <c r="D1052" s="7"/>
      <c r="F1052" s="2"/>
      <c r="G1052" s="4"/>
      <c r="H1052" s="2"/>
      <c r="I1052" s="7"/>
      <c r="K1052" s="4"/>
      <c r="L1052" s="7"/>
      <c r="N1052" s="4"/>
      <c r="O1052" s="7"/>
      <c r="Q1052" s="4"/>
      <c r="R1052" s="7"/>
      <c r="T1052" s="4"/>
      <c r="U1052" s="7"/>
      <c r="W1052" s="4"/>
      <c r="X1052" s="7"/>
      <c r="Z1052" s="4"/>
      <c r="AA1052" s="7"/>
      <c r="AC1052" s="4"/>
      <c r="AD1052" s="7"/>
      <c r="AF1052" s="4"/>
      <c r="AG1052" s="7"/>
      <c r="AI1052" s="4"/>
      <c r="AJ1052" s="7"/>
      <c r="AL1052" s="4"/>
      <c r="AM1052" s="7"/>
      <c r="AO1052" s="4"/>
      <c r="AP1052" s="7"/>
      <c r="AR1052" s="4"/>
      <c r="AS1052" s="7"/>
    </row>
    <row r="1053" spans="1:45" x14ac:dyDescent="0.25">
      <c r="A1053" s="2"/>
      <c r="B1053" s="4"/>
      <c r="C1053" s="2"/>
      <c r="D1053" s="7"/>
      <c r="F1053" s="2"/>
      <c r="G1053" s="4"/>
      <c r="H1053" s="2"/>
      <c r="I1053" s="7"/>
      <c r="K1053" s="4"/>
      <c r="L1053" s="7"/>
      <c r="N1053" s="4"/>
      <c r="O1053" s="7"/>
      <c r="Q1053" s="4"/>
      <c r="R1053" s="7"/>
      <c r="T1053" s="4"/>
      <c r="U1053" s="7"/>
      <c r="W1053" s="4"/>
      <c r="X1053" s="7"/>
      <c r="Z1053" s="4"/>
      <c r="AA1053" s="7"/>
      <c r="AC1053" s="4"/>
      <c r="AD1053" s="7"/>
      <c r="AF1053" s="4"/>
      <c r="AG1053" s="7"/>
      <c r="AI1053" s="4"/>
      <c r="AJ1053" s="7"/>
      <c r="AL1053" s="4"/>
      <c r="AM1053" s="7"/>
      <c r="AO1053" s="4"/>
      <c r="AP1053" s="7"/>
      <c r="AR1053" s="4"/>
      <c r="AS1053" s="7"/>
    </row>
    <row r="1054" spans="1:45" x14ac:dyDescent="0.25">
      <c r="A1054" s="2"/>
      <c r="B1054" s="4"/>
      <c r="C1054" s="2"/>
      <c r="D1054" s="7"/>
      <c r="F1054" s="2"/>
      <c r="G1054" s="4"/>
      <c r="H1054" s="2"/>
      <c r="I1054" s="7"/>
      <c r="K1054" s="4"/>
      <c r="L1054" s="7"/>
      <c r="N1054" s="4"/>
      <c r="O1054" s="7"/>
      <c r="Q1054" s="4"/>
      <c r="R1054" s="7"/>
      <c r="T1054" s="4"/>
      <c r="U1054" s="7"/>
      <c r="W1054" s="4"/>
      <c r="X1054" s="7"/>
      <c r="Z1054" s="4"/>
      <c r="AA1054" s="7"/>
      <c r="AC1054" s="4"/>
      <c r="AD1054" s="7"/>
      <c r="AF1054" s="4"/>
      <c r="AG1054" s="7"/>
      <c r="AI1054" s="4"/>
      <c r="AJ1054" s="7"/>
      <c r="AL1054" s="4"/>
      <c r="AM1054" s="7"/>
      <c r="AO1054" s="4"/>
      <c r="AP1054" s="7"/>
      <c r="AR1054" s="4"/>
      <c r="AS1054" s="7"/>
    </row>
    <row r="1055" spans="1:45" x14ac:dyDescent="0.25">
      <c r="A1055" s="2"/>
      <c r="B1055" s="4"/>
      <c r="C1055" s="2"/>
      <c r="D1055" s="7"/>
      <c r="F1055" s="2"/>
      <c r="G1055" s="4"/>
      <c r="H1055" s="2"/>
      <c r="I1055" s="7"/>
      <c r="K1055" s="4"/>
      <c r="L1055" s="7"/>
      <c r="N1055" s="4"/>
      <c r="O1055" s="7"/>
      <c r="Q1055" s="4"/>
      <c r="R1055" s="7"/>
      <c r="T1055" s="4"/>
      <c r="U1055" s="7"/>
      <c r="W1055" s="4"/>
      <c r="X1055" s="7"/>
      <c r="Z1055" s="4"/>
      <c r="AA1055" s="7"/>
      <c r="AC1055" s="4"/>
      <c r="AD1055" s="7"/>
      <c r="AF1055" s="4"/>
      <c r="AG1055" s="7"/>
      <c r="AI1055" s="4"/>
      <c r="AJ1055" s="7"/>
      <c r="AL1055" s="4"/>
      <c r="AM1055" s="7"/>
      <c r="AO1055" s="4"/>
      <c r="AP1055" s="7"/>
      <c r="AR1055" s="4"/>
      <c r="AS1055" s="7"/>
    </row>
    <row r="1056" spans="1:45" x14ac:dyDescent="0.25">
      <c r="A1056" s="2"/>
      <c r="B1056" s="4"/>
      <c r="C1056" s="2"/>
      <c r="D1056" s="7"/>
      <c r="F1056" s="2"/>
      <c r="G1056" s="4"/>
      <c r="H1056" s="2"/>
      <c r="I1056" s="7"/>
      <c r="K1056" s="4"/>
      <c r="L1056" s="7"/>
      <c r="N1056" s="4"/>
      <c r="O1056" s="7"/>
      <c r="Q1056" s="4"/>
      <c r="R1056" s="7"/>
      <c r="T1056" s="4"/>
      <c r="U1056" s="7"/>
      <c r="W1056" s="4"/>
      <c r="X1056" s="7"/>
      <c r="Z1056" s="4"/>
      <c r="AA1056" s="7"/>
      <c r="AC1056" s="4"/>
      <c r="AD1056" s="7"/>
      <c r="AF1056" s="4"/>
      <c r="AG1056" s="7"/>
      <c r="AI1056" s="4"/>
      <c r="AJ1056" s="7"/>
      <c r="AL1056" s="4"/>
      <c r="AM1056" s="7"/>
      <c r="AO1056" s="4"/>
      <c r="AP1056" s="7"/>
      <c r="AR1056" s="4"/>
      <c r="AS1056" s="7"/>
    </row>
    <row r="1057" spans="1:45" x14ac:dyDescent="0.25">
      <c r="A1057" s="2"/>
      <c r="B1057" s="4"/>
      <c r="C1057" s="2"/>
      <c r="D1057" s="7"/>
      <c r="F1057" s="2"/>
      <c r="G1057" s="4"/>
      <c r="H1057" s="2"/>
      <c r="I1057" s="7"/>
      <c r="K1057" s="4"/>
      <c r="L1057" s="7"/>
      <c r="N1057" s="4"/>
      <c r="O1057" s="7"/>
      <c r="Q1057" s="4"/>
      <c r="R1057" s="7"/>
      <c r="T1057" s="4"/>
      <c r="U1057" s="7"/>
      <c r="W1057" s="4"/>
      <c r="X1057" s="7"/>
      <c r="Z1057" s="4"/>
      <c r="AA1057" s="7"/>
      <c r="AC1057" s="4"/>
      <c r="AD1057" s="7"/>
      <c r="AF1057" s="4"/>
      <c r="AG1057" s="7"/>
      <c r="AI1057" s="4"/>
      <c r="AJ1057" s="7"/>
      <c r="AL1057" s="4"/>
      <c r="AM1057" s="7"/>
      <c r="AO1057" s="4"/>
      <c r="AP1057" s="7"/>
      <c r="AR1057" s="4"/>
      <c r="AS1057" s="7"/>
    </row>
    <row r="1058" spans="1:45" x14ac:dyDescent="0.25">
      <c r="A1058" s="2"/>
      <c r="B1058" s="4"/>
      <c r="C1058" s="2"/>
      <c r="D1058" s="7"/>
      <c r="F1058" s="2"/>
      <c r="G1058" s="4"/>
      <c r="H1058" s="2"/>
      <c r="I1058" s="7"/>
      <c r="K1058" s="4"/>
      <c r="L1058" s="7"/>
      <c r="N1058" s="4"/>
      <c r="O1058" s="7"/>
      <c r="Q1058" s="4"/>
      <c r="R1058" s="7"/>
      <c r="T1058" s="4"/>
      <c r="U1058" s="7"/>
      <c r="W1058" s="4"/>
      <c r="X1058" s="7"/>
      <c r="Z1058" s="4"/>
      <c r="AA1058" s="7"/>
      <c r="AC1058" s="4"/>
      <c r="AD1058" s="7"/>
      <c r="AF1058" s="4"/>
      <c r="AG1058" s="7"/>
      <c r="AI1058" s="4"/>
      <c r="AJ1058" s="7"/>
      <c r="AL1058" s="4"/>
      <c r="AM1058" s="7"/>
      <c r="AO1058" s="4"/>
      <c r="AP1058" s="7"/>
      <c r="AR1058" s="4"/>
      <c r="AS1058" s="7"/>
    </row>
    <row r="1059" spans="1:45" x14ac:dyDescent="0.25">
      <c r="A1059" s="2"/>
      <c r="B1059" s="4"/>
      <c r="C1059" s="2"/>
      <c r="D1059" s="7"/>
      <c r="F1059" s="2"/>
      <c r="G1059" s="4"/>
      <c r="H1059" s="2"/>
      <c r="I1059" s="7"/>
      <c r="K1059" s="4"/>
      <c r="L1059" s="7"/>
      <c r="N1059" s="4"/>
      <c r="O1059" s="7"/>
      <c r="Q1059" s="4"/>
      <c r="R1059" s="7"/>
      <c r="T1059" s="4"/>
      <c r="U1059" s="7"/>
      <c r="W1059" s="4"/>
      <c r="X1059" s="7"/>
      <c r="Z1059" s="4"/>
      <c r="AA1059" s="7"/>
      <c r="AC1059" s="4"/>
      <c r="AD1059" s="7"/>
      <c r="AF1059" s="4"/>
      <c r="AG1059" s="7"/>
      <c r="AI1059" s="4"/>
      <c r="AJ1059" s="7"/>
      <c r="AL1059" s="4"/>
      <c r="AM1059" s="7"/>
      <c r="AO1059" s="4"/>
      <c r="AP1059" s="7"/>
      <c r="AR1059" s="4"/>
      <c r="AS1059" s="7"/>
    </row>
    <row r="1060" spans="1:45" x14ac:dyDescent="0.25">
      <c r="A1060" s="2"/>
      <c r="B1060" s="4"/>
      <c r="C1060" s="2"/>
      <c r="D1060" s="7"/>
      <c r="F1060" s="2"/>
      <c r="G1060" s="4"/>
      <c r="H1060" s="2"/>
      <c r="I1060" s="7"/>
      <c r="K1060" s="4"/>
      <c r="L1060" s="7"/>
      <c r="N1060" s="4"/>
      <c r="O1060" s="7"/>
      <c r="Q1060" s="4"/>
      <c r="R1060" s="7"/>
      <c r="T1060" s="4"/>
      <c r="U1060" s="7"/>
      <c r="W1060" s="4"/>
      <c r="X1060" s="7"/>
      <c r="Z1060" s="4"/>
      <c r="AA1060" s="7"/>
      <c r="AC1060" s="4"/>
      <c r="AD1060" s="7"/>
      <c r="AF1060" s="4"/>
      <c r="AG1060" s="7"/>
      <c r="AI1060" s="4"/>
      <c r="AJ1060" s="7"/>
      <c r="AL1060" s="4"/>
      <c r="AM1060" s="7"/>
      <c r="AO1060" s="4"/>
      <c r="AP1060" s="7"/>
      <c r="AR1060" s="4"/>
      <c r="AS1060" s="7"/>
    </row>
    <row r="1061" spans="1:45" x14ac:dyDescent="0.25">
      <c r="A1061" s="2"/>
      <c r="B1061" s="4"/>
      <c r="C1061" s="2"/>
      <c r="D1061" s="7"/>
      <c r="F1061" s="2"/>
      <c r="G1061" s="4"/>
      <c r="H1061" s="2"/>
      <c r="I1061" s="7"/>
      <c r="K1061" s="4"/>
      <c r="L1061" s="7"/>
      <c r="N1061" s="4"/>
      <c r="O1061" s="7"/>
      <c r="Q1061" s="4"/>
      <c r="R1061" s="7"/>
      <c r="T1061" s="4"/>
      <c r="U1061" s="7"/>
      <c r="W1061" s="4"/>
      <c r="X1061" s="7"/>
      <c r="Z1061" s="4"/>
      <c r="AA1061" s="7"/>
      <c r="AC1061" s="4"/>
      <c r="AD1061" s="7"/>
      <c r="AF1061" s="4"/>
      <c r="AG1061" s="7"/>
      <c r="AI1061" s="4"/>
      <c r="AJ1061" s="7"/>
      <c r="AL1061" s="4"/>
      <c r="AM1061" s="7"/>
      <c r="AO1061" s="4"/>
      <c r="AP1061" s="7"/>
      <c r="AR1061" s="4"/>
      <c r="AS1061" s="7"/>
    </row>
    <row r="1062" spans="1:45" x14ac:dyDescent="0.25">
      <c r="A1062" s="2"/>
      <c r="B1062" s="4"/>
      <c r="C1062" s="2"/>
      <c r="D1062" s="7"/>
      <c r="F1062" s="2"/>
      <c r="G1062" s="4"/>
      <c r="H1062" s="2"/>
      <c r="I1062" s="7"/>
      <c r="K1062" s="4"/>
      <c r="L1062" s="7"/>
      <c r="N1062" s="4"/>
      <c r="O1062" s="7"/>
      <c r="Q1062" s="4"/>
      <c r="R1062" s="7"/>
      <c r="T1062" s="4"/>
      <c r="U1062" s="7"/>
      <c r="W1062" s="4"/>
      <c r="X1062" s="7"/>
      <c r="Z1062" s="4"/>
      <c r="AA1062" s="7"/>
      <c r="AC1062" s="4"/>
      <c r="AD1062" s="7"/>
      <c r="AF1062" s="4"/>
      <c r="AG1062" s="7"/>
      <c r="AI1062" s="4"/>
      <c r="AJ1062" s="7"/>
      <c r="AL1062" s="4"/>
      <c r="AM1062" s="7"/>
      <c r="AO1062" s="4"/>
      <c r="AP1062" s="7"/>
      <c r="AR1062" s="4"/>
      <c r="AS1062" s="7"/>
    </row>
    <row r="1063" spans="1:45" x14ac:dyDescent="0.25">
      <c r="A1063" s="2"/>
      <c r="B1063" s="4"/>
      <c r="C1063" s="2"/>
      <c r="D1063" s="7"/>
      <c r="F1063" s="2"/>
      <c r="G1063" s="4"/>
      <c r="H1063" s="2"/>
      <c r="I1063" s="7"/>
      <c r="K1063" s="4"/>
      <c r="L1063" s="7"/>
      <c r="N1063" s="4"/>
      <c r="O1063" s="7"/>
      <c r="Q1063" s="4"/>
      <c r="R1063" s="7"/>
      <c r="T1063" s="4"/>
      <c r="U1063" s="7"/>
      <c r="W1063" s="4"/>
      <c r="X1063" s="7"/>
      <c r="Z1063" s="4"/>
      <c r="AA1063" s="7"/>
      <c r="AC1063" s="4"/>
      <c r="AD1063" s="7"/>
      <c r="AF1063" s="4"/>
      <c r="AG1063" s="7"/>
      <c r="AI1063" s="4"/>
      <c r="AJ1063" s="7"/>
      <c r="AL1063" s="4"/>
      <c r="AM1063" s="7"/>
      <c r="AO1063" s="4"/>
      <c r="AP1063" s="7"/>
      <c r="AR1063" s="4"/>
      <c r="AS1063" s="7"/>
    </row>
    <row r="1064" spans="1:45" x14ac:dyDescent="0.25">
      <c r="A1064" s="2"/>
      <c r="B1064" s="4"/>
      <c r="C1064" s="2"/>
      <c r="D1064" s="7"/>
      <c r="F1064" s="2"/>
      <c r="G1064" s="4"/>
      <c r="H1064" s="2"/>
      <c r="I1064" s="7"/>
      <c r="K1064" s="4"/>
      <c r="L1064" s="7"/>
      <c r="N1064" s="4"/>
      <c r="O1064" s="7"/>
      <c r="Q1064" s="4"/>
      <c r="R1064" s="7"/>
      <c r="T1064" s="4"/>
      <c r="U1064" s="7"/>
      <c r="W1064" s="4"/>
      <c r="X1064" s="7"/>
      <c r="Z1064" s="4"/>
      <c r="AA1064" s="7"/>
      <c r="AC1064" s="4"/>
      <c r="AD1064" s="7"/>
      <c r="AF1064" s="4"/>
      <c r="AG1064" s="7"/>
      <c r="AI1064" s="4"/>
      <c r="AJ1064" s="7"/>
      <c r="AL1064" s="4"/>
      <c r="AM1064" s="7"/>
      <c r="AO1064" s="4"/>
      <c r="AP1064" s="7"/>
      <c r="AR1064" s="4"/>
      <c r="AS1064" s="7"/>
    </row>
    <row r="1065" spans="1:45" x14ac:dyDescent="0.25">
      <c r="A1065" s="2"/>
      <c r="B1065" s="4"/>
      <c r="C1065" s="2"/>
      <c r="D1065" s="7"/>
      <c r="F1065" s="2"/>
      <c r="G1065" s="4"/>
      <c r="H1065" s="2"/>
      <c r="I1065" s="7"/>
      <c r="K1065" s="4"/>
      <c r="L1065" s="7"/>
      <c r="N1065" s="4"/>
      <c r="O1065" s="7"/>
      <c r="Q1065" s="4"/>
      <c r="R1065" s="7"/>
      <c r="T1065" s="4"/>
      <c r="U1065" s="7"/>
      <c r="W1065" s="4"/>
      <c r="X1065" s="7"/>
      <c r="Z1065" s="4"/>
      <c r="AA1065" s="7"/>
      <c r="AC1065" s="4"/>
      <c r="AD1065" s="7"/>
      <c r="AF1065" s="4"/>
      <c r="AG1065" s="7"/>
      <c r="AI1065" s="4"/>
      <c r="AJ1065" s="7"/>
      <c r="AL1065" s="4"/>
      <c r="AM1065" s="7"/>
      <c r="AO1065" s="4"/>
      <c r="AP1065" s="7"/>
      <c r="AR1065" s="4"/>
      <c r="AS1065" s="7"/>
    </row>
    <row r="1066" spans="1:45" x14ac:dyDescent="0.25">
      <c r="A1066" s="2"/>
      <c r="B1066" s="4"/>
      <c r="C1066" s="2"/>
      <c r="D1066" s="7"/>
      <c r="F1066" s="2"/>
      <c r="G1066" s="4"/>
      <c r="H1066" s="2"/>
      <c r="I1066" s="7"/>
      <c r="K1066" s="4"/>
      <c r="L1066" s="7"/>
      <c r="N1066" s="4"/>
      <c r="O1066" s="7"/>
      <c r="Q1066" s="4"/>
      <c r="R1066" s="7"/>
      <c r="T1066" s="4"/>
      <c r="U1066" s="7"/>
      <c r="W1066" s="4"/>
      <c r="X1066" s="7"/>
      <c r="Z1066" s="4"/>
      <c r="AA1066" s="7"/>
      <c r="AC1066" s="4"/>
      <c r="AD1066" s="7"/>
      <c r="AF1066" s="4"/>
      <c r="AG1066" s="7"/>
      <c r="AI1066" s="4"/>
      <c r="AJ1066" s="7"/>
      <c r="AL1066" s="4"/>
      <c r="AM1066" s="7"/>
      <c r="AO1066" s="4"/>
      <c r="AP1066" s="7"/>
      <c r="AR1066" s="4"/>
      <c r="AS1066" s="7"/>
    </row>
    <row r="1067" spans="1:45" x14ac:dyDescent="0.25">
      <c r="A1067" s="2"/>
      <c r="B1067" s="4"/>
      <c r="C1067" s="2"/>
      <c r="D1067" s="7"/>
      <c r="F1067" s="2"/>
      <c r="G1067" s="4"/>
      <c r="H1067" s="2"/>
      <c r="I1067" s="7"/>
      <c r="K1067" s="4"/>
      <c r="L1067" s="7"/>
      <c r="N1067" s="4"/>
      <c r="O1067" s="7"/>
      <c r="Q1067" s="4"/>
      <c r="R1067" s="7"/>
      <c r="T1067" s="4"/>
      <c r="U1067" s="7"/>
      <c r="W1067" s="4"/>
      <c r="X1067" s="7"/>
      <c r="Z1067" s="4"/>
      <c r="AA1067" s="7"/>
      <c r="AC1067" s="4"/>
      <c r="AD1067" s="7"/>
      <c r="AF1067" s="4"/>
      <c r="AG1067" s="7"/>
      <c r="AI1067" s="4"/>
      <c r="AJ1067" s="7"/>
      <c r="AL1067" s="4"/>
      <c r="AM1067" s="7"/>
      <c r="AO1067" s="4"/>
      <c r="AP1067" s="7"/>
      <c r="AR1067" s="4"/>
      <c r="AS1067" s="7"/>
    </row>
    <row r="1068" spans="1:45" x14ac:dyDescent="0.25">
      <c r="A1068" s="2"/>
      <c r="B1068" s="4"/>
      <c r="C1068" s="2"/>
      <c r="D1068" s="7"/>
      <c r="F1068" s="2"/>
      <c r="G1068" s="4"/>
      <c r="H1068" s="2"/>
      <c r="I1068" s="7"/>
      <c r="K1068" s="4"/>
      <c r="L1068" s="7"/>
      <c r="N1068" s="4"/>
      <c r="O1068" s="7"/>
      <c r="Q1068" s="4"/>
      <c r="R1068" s="7"/>
      <c r="T1068" s="4"/>
      <c r="U1068" s="7"/>
      <c r="W1068" s="4"/>
      <c r="X1068" s="7"/>
      <c r="Z1068" s="4"/>
      <c r="AA1068" s="7"/>
      <c r="AC1068" s="4"/>
      <c r="AD1068" s="7"/>
      <c r="AF1068" s="4"/>
      <c r="AG1068" s="7"/>
      <c r="AI1068" s="4"/>
      <c r="AJ1068" s="7"/>
      <c r="AL1068" s="4"/>
      <c r="AM1068" s="7"/>
      <c r="AO1068" s="4"/>
      <c r="AP1068" s="7"/>
      <c r="AR1068" s="4"/>
      <c r="AS1068" s="7"/>
    </row>
    <row r="1069" spans="1:45" x14ac:dyDescent="0.25">
      <c r="A1069" s="2"/>
      <c r="B1069" s="4"/>
      <c r="C1069" s="2"/>
      <c r="D1069" s="7"/>
      <c r="F1069" s="2"/>
      <c r="G1069" s="4"/>
      <c r="H1069" s="2"/>
      <c r="I1069" s="7"/>
      <c r="K1069" s="4"/>
      <c r="L1069" s="7"/>
      <c r="N1069" s="4"/>
      <c r="O1069" s="7"/>
      <c r="Q1069" s="4"/>
      <c r="R1069" s="7"/>
      <c r="T1069" s="4"/>
      <c r="U1069" s="7"/>
      <c r="W1069" s="4"/>
      <c r="X1069" s="7"/>
      <c r="Z1069" s="4"/>
      <c r="AA1069" s="7"/>
      <c r="AC1069" s="4"/>
      <c r="AD1069" s="7"/>
      <c r="AF1069" s="4"/>
      <c r="AG1069" s="7"/>
      <c r="AI1069" s="4"/>
      <c r="AJ1069" s="7"/>
      <c r="AL1069" s="4"/>
      <c r="AM1069" s="7"/>
      <c r="AO1069" s="4"/>
      <c r="AP1069" s="7"/>
      <c r="AR1069" s="4"/>
      <c r="AS1069" s="7"/>
    </row>
    <row r="1070" spans="1:45" x14ac:dyDescent="0.25">
      <c r="A1070" s="2"/>
      <c r="B1070" s="4"/>
      <c r="C1070" s="2"/>
      <c r="D1070" s="7"/>
      <c r="F1070" s="2"/>
      <c r="G1070" s="4"/>
      <c r="H1070" s="2"/>
      <c r="I1070" s="7"/>
      <c r="K1070" s="4"/>
      <c r="L1070" s="7"/>
      <c r="N1070" s="4"/>
      <c r="O1070" s="7"/>
      <c r="Q1070" s="4"/>
      <c r="R1070" s="7"/>
      <c r="T1070" s="4"/>
      <c r="U1070" s="7"/>
      <c r="W1070" s="4"/>
      <c r="X1070" s="7"/>
      <c r="Z1070" s="4"/>
      <c r="AA1070" s="7"/>
      <c r="AC1070" s="4"/>
      <c r="AD1070" s="7"/>
      <c r="AF1070" s="4"/>
      <c r="AG1070" s="7"/>
      <c r="AI1070" s="4"/>
      <c r="AJ1070" s="7"/>
      <c r="AL1070" s="4"/>
      <c r="AM1070" s="7"/>
      <c r="AO1070" s="4"/>
      <c r="AP1070" s="7"/>
      <c r="AR1070" s="4"/>
      <c r="AS1070" s="7"/>
    </row>
    <row r="1071" spans="1:45" x14ac:dyDescent="0.25">
      <c r="A1071" s="2"/>
      <c r="B1071" s="4"/>
      <c r="C1071" s="2"/>
      <c r="D1071" s="7"/>
      <c r="F1071" s="2"/>
      <c r="G1071" s="4"/>
      <c r="H1071" s="2"/>
      <c r="I1071" s="7"/>
      <c r="K1071" s="4"/>
      <c r="L1071" s="7"/>
      <c r="N1071" s="4"/>
      <c r="O1071" s="7"/>
      <c r="Q1071" s="4"/>
      <c r="R1071" s="7"/>
      <c r="T1071" s="4"/>
      <c r="U1071" s="7"/>
      <c r="W1071" s="4"/>
      <c r="X1071" s="7"/>
      <c r="Z1071" s="4"/>
      <c r="AA1071" s="7"/>
      <c r="AC1071" s="4"/>
      <c r="AD1071" s="7"/>
      <c r="AF1071" s="4"/>
      <c r="AG1071" s="7"/>
      <c r="AI1071" s="4"/>
      <c r="AJ1071" s="7"/>
      <c r="AL1071" s="4"/>
      <c r="AM1071" s="7"/>
      <c r="AO1071" s="4"/>
      <c r="AP1071" s="7"/>
      <c r="AR1071" s="4"/>
      <c r="AS1071" s="7"/>
    </row>
    <row r="1072" spans="1:45" x14ac:dyDescent="0.25">
      <c r="A1072" s="2"/>
      <c r="B1072" s="4"/>
      <c r="C1072" s="2"/>
      <c r="D1072" s="7"/>
      <c r="F1072" s="2"/>
      <c r="G1072" s="4"/>
      <c r="H1072" s="2"/>
      <c r="I1072" s="7"/>
      <c r="K1072" s="4"/>
      <c r="L1072" s="7"/>
      <c r="N1072" s="4"/>
      <c r="O1072" s="7"/>
      <c r="Q1072" s="4"/>
      <c r="R1072" s="7"/>
      <c r="T1072" s="4"/>
      <c r="U1072" s="7"/>
      <c r="W1072" s="4"/>
      <c r="X1072" s="7"/>
      <c r="Z1072" s="4"/>
      <c r="AA1072" s="7"/>
      <c r="AC1072" s="4"/>
      <c r="AD1072" s="7"/>
      <c r="AF1072" s="4"/>
      <c r="AG1072" s="7"/>
      <c r="AI1072" s="4"/>
      <c r="AJ1072" s="7"/>
      <c r="AL1072" s="4"/>
      <c r="AM1072" s="7"/>
      <c r="AO1072" s="4"/>
      <c r="AP1072" s="7"/>
      <c r="AR1072" s="4"/>
      <c r="AS1072" s="7"/>
    </row>
    <row r="1073" spans="1:45" x14ac:dyDescent="0.25">
      <c r="A1073" s="2"/>
      <c r="B1073" s="4"/>
      <c r="C1073" s="2"/>
      <c r="D1073" s="7"/>
      <c r="F1073" s="2"/>
      <c r="G1073" s="4"/>
      <c r="H1073" s="2"/>
      <c r="I1073" s="7"/>
      <c r="K1073" s="4"/>
      <c r="L1073" s="7"/>
      <c r="N1073" s="4"/>
      <c r="O1073" s="7"/>
      <c r="Q1073" s="4"/>
      <c r="R1073" s="7"/>
      <c r="T1073" s="4"/>
      <c r="U1073" s="7"/>
      <c r="W1073" s="4"/>
      <c r="X1073" s="7"/>
      <c r="Z1073" s="4"/>
      <c r="AA1073" s="7"/>
      <c r="AC1073" s="4"/>
      <c r="AD1073" s="7"/>
      <c r="AF1073" s="4"/>
      <c r="AG1073" s="7"/>
      <c r="AI1073" s="4"/>
      <c r="AJ1073" s="7"/>
      <c r="AL1073" s="4"/>
      <c r="AM1073" s="7"/>
      <c r="AO1073" s="4"/>
      <c r="AP1073" s="7"/>
      <c r="AR1073" s="4"/>
      <c r="AS1073" s="7"/>
    </row>
    <row r="1074" spans="1:45" x14ac:dyDescent="0.25">
      <c r="A1074" s="2"/>
      <c r="B1074" s="4"/>
      <c r="C1074" s="2"/>
      <c r="D1074" s="7"/>
      <c r="F1074" s="2"/>
      <c r="G1074" s="4"/>
      <c r="H1074" s="2"/>
      <c r="I1074" s="7"/>
      <c r="K1074" s="4"/>
      <c r="L1074" s="7"/>
      <c r="N1074" s="4"/>
      <c r="O1074" s="7"/>
      <c r="Q1074" s="4"/>
      <c r="R1074" s="7"/>
      <c r="T1074" s="4"/>
      <c r="U1074" s="7"/>
      <c r="W1074" s="4"/>
      <c r="X1074" s="7"/>
      <c r="Z1074" s="4"/>
      <c r="AA1074" s="7"/>
      <c r="AC1074" s="4"/>
      <c r="AD1074" s="7"/>
      <c r="AF1074" s="4"/>
      <c r="AG1074" s="7"/>
      <c r="AI1074" s="4"/>
      <c r="AJ1074" s="7"/>
      <c r="AL1074" s="4"/>
      <c r="AM1074" s="7"/>
      <c r="AO1074" s="4"/>
      <c r="AP1074" s="7"/>
      <c r="AR1074" s="4"/>
      <c r="AS1074" s="7"/>
    </row>
    <row r="1075" spans="1:45" x14ac:dyDescent="0.25">
      <c r="A1075" s="2"/>
      <c r="B1075" s="4"/>
      <c r="C1075" s="2"/>
      <c r="D1075" s="7"/>
      <c r="F1075" s="2"/>
      <c r="G1075" s="4"/>
      <c r="H1075" s="2"/>
      <c r="I1075" s="7"/>
      <c r="K1075" s="4"/>
      <c r="L1075" s="7"/>
      <c r="N1075" s="4"/>
      <c r="O1075" s="7"/>
      <c r="Q1075" s="4"/>
      <c r="R1075" s="7"/>
      <c r="T1075" s="4"/>
      <c r="U1075" s="7"/>
      <c r="W1075" s="4"/>
      <c r="X1075" s="7"/>
      <c r="Z1075" s="4"/>
      <c r="AA1075" s="7"/>
      <c r="AC1075" s="4"/>
      <c r="AD1075" s="7"/>
      <c r="AF1075" s="4"/>
      <c r="AG1075" s="7"/>
      <c r="AI1075" s="4"/>
      <c r="AJ1075" s="7"/>
      <c r="AL1075" s="4"/>
      <c r="AM1075" s="7"/>
      <c r="AO1075" s="4"/>
      <c r="AP1075" s="7"/>
      <c r="AR1075" s="4"/>
      <c r="AS1075" s="7"/>
    </row>
    <row r="1076" spans="1:45" x14ac:dyDescent="0.25">
      <c r="A1076" s="2"/>
      <c r="B1076" s="4"/>
      <c r="C1076" s="2"/>
      <c r="D1076" s="7"/>
      <c r="F1076" s="2"/>
      <c r="G1076" s="4"/>
      <c r="H1076" s="2"/>
      <c r="I1076" s="7"/>
      <c r="K1076" s="4"/>
      <c r="L1076" s="7"/>
      <c r="N1076" s="4"/>
      <c r="O1076" s="7"/>
      <c r="Q1076" s="4"/>
      <c r="R1076" s="7"/>
      <c r="T1076" s="4"/>
      <c r="U1076" s="7"/>
      <c r="W1076" s="4"/>
      <c r="X1076" s="7"/>
      <c r="Z1076" s="4"/>
      <c r="AA1076" s="7"/>
      <c r="AC1076" s="4"/>
      <c r="AD1076" s="7"/>
      <c r="AF1076" s="4"/>
      <c r="AG1076" s="7"/>
      <c r="AI1076" s="4"/>
      <c r="AJ1076" s="7"/>
      <c r="AL1076" s="4"/>
      <c r="AM1076" s="7"/>
      <c r="AO1076" s="4"/>
      <c r="AP1076" s="7"/>
      <c r="AR1076" s="4"/>
      <c r="AS1076" s="7"/>
    </row>
    <row r="1077" spans="1:45" x14ac:dyDescent="0.25">
      <c r="A1077" s="2"/>
      <c r="B1077" s="4"/>
      <c r="C1077" s="2"/>
      <c r="D1077" s="7"/>
      <c r="F1077" s="2"/>
      <c r="G1077" s="4"/>
      <c r="H1077" s="2"/>
      <c r="I1077" s="7"/>
      <c r="K1077" s="4"/>
      <c r="L1077" s="7"/>
      <c r="N1077" s="4"/>
      <c r="O1077" s="7"/>
      <c r="Q1077" s="4"/>
      <c r="R1077" s="7"/>
      <c r="T1077" s="4"/>
      <c r="U1077" s="7"/>
      <c r="W1077" s="4"/>
      <c r="X1077" s="7"/>
      <c r="Z1077" s="4"/>
      <c r="AA1077" s="7"/>
      <c r="AC1077" s="4"/>
      <c r="AD1077" s="7"/>
      <c r="AF1077" s="4"/>
      <c r="AG1077" s="7"/>
      <c r="AI1077" s="4"/>
      <c r="AJ1077" s="7"/>
      <c r="AL1077" s="4"/>
      <c r="AM1077" s="7"/>
      <c r="AO1077" s="4"/>
      <c r="AP1077" s="7"/>
      <c r="AR1077" s="4"/>
      <c r="AS1077" s="7"/>
    </row>
    <row r="1078" spans="1:45" x14ac:dyDescent="0.25">
      <c r="A1078" s="2"/>
      <c r="B1078" s="4"/>
      <c r="C1078" s="2"/>
      <c r="D1078" s="7"/>
      <c r="F1078" s="2"/>
      <c r="G1078" s="4"/>
      <c r="H1078" s="2"/>
      <c r="I1078" s="7"/>
      <c r="K1078" s="4"/>
      <c r="L1078" s="7"/>
      <c r="N1078" s="4"/>
      <c r="O1078" s="7"/>
      <c r="Q1078" s="4"/>
      <c r="R1078" s="7"/>
      <c r="T1078" s="4"/>
      <c r="U1078" s="7"/>
      <c r="W1078" s="4"/>
      <c r="X1078" s="7"/>
      <c r="Z1078" s="4"/>
      <c r="AA1078" s="7"/>
      <c r="AC1078" s="4"/>
      <c r="AD1078" s="7"/>
      <c r="AF1078" s="4"/>
      <c r="AG1078" s="7"/>
      <c r="AI1078" s="4"/>
      <c r="AJ1078" s="7"/>
      <c r="AL1078" s="4"/>
      <c r="AM1078" s="7"/>
      <c r="AO1078" s="4"/>
      <c r="AP1078" s="7"/>
      <c r="AR1078" s="4"/>
      <c r="AS1078" s="7"/>
    </row>
    <row r="1079" spans="1:45" x14ac:dyDescent="0.25">
      <c r="A1079" s="2"/>
      <c r="B1079" s="4"/>
      <c r="C1079" s="2"/>
      <c r="D1079" s="7"/>
      <c r="F1079" s="2"/>
      <c r="G1079" s="4"/>
      <c r="H1079" s="2"/>
      <c r="I1079" s="7"/>
      <c r="K1079" s="4"/>
      <c r="L1079" s="7"/>
      <c r="N1079" s="4"/>
      <c r="O1079" s="7"/>
      <c r="Q1079" s="4"/>
      <c r="R1079" s="7"/>
      <c r="T1079" s="4"/>
      <c r="U1079" s="7"/>
      <c r="W1079" s="4"/>
      <c r="X1079" s="7"/>
      <c r="Z1079" s="4"/>
      <c r="AA1079" s="7"/>
      <c r="AC1079" s="4"/>
      <c r="AD1079" s="7"/>
      <c r="AF1079" s="4"/>
      <c r="AG1079" s="7"/>
      <c r="AI1079" s="4"/>
      <c r="AJ1079" s="7"/>
      <c r="AL1079" s="4"/>
      <c r="AM1079" s="7"/>
      <c r="AO1079" s="4"/>
      <c r="AP1079" s="7"/>
      <c r="AR1079" s="4"/>
      <c r="AS1079" s="7"/>
    </row>
    <row r="1080" spans="1:45" x14ac:dyDescent="0.25">
      <c r="A1080" s="2"/>
      <c r="B1080" s="4"/>
      <c r="C1080" s="2"/>
      <c r="D1080" s="7"/>
      <c r="F1080" s="2"/>
      <c r="G1080" s="4"/>
      <c r="H1080" s="2"/>
      <c r="I1080" s="7"/>
      <c r="K1080" s="4"/>
      <c r="L1080" s="7"/>
      <c r="N1080" s="4"/>
      <c r="O1080" s="7"/>
      <c r="Q1080" s="4"/>
      <c r="R1080" s="7"/>
      <c r="T1080" s="4"/>
      <c r="U1080" s="7"/>
      <c r="W1080" s="4"/>
      <c r="X1080" s="7"/>
      <c r="Z1080" s="4"/>
      <c r="AA1080" s="7"/>
      <c r="AC1080" s="4"/>
      <c r="AD1080" s="7"/>
      <c r="AF1080" s="4"/>
      <c r="AG1080" s="7"/>
      <c r="AI1080" s="4"/>
      <c r="AJ1080" s="7"/>
      <c r="AL1080" s="4"/>
      <c r="AM1080" s="7"/>
      <c r="AO1080" s="4"/>
      <c r="AP1080" s="7"/>
      <c r="AR1080" s="4"/>
      <c r="AS1080" s="7"/>
    </row>
    <row r="1081" spans="1:45" x14ac:dyDescent="0.25">
      <c r="A1081" s="2"/>
      <c r="B1081" s="4"/>
      <c r="C1081" s="2"/>
      <c r="D1081" s="7"/>
      <c r="F1081" s="2"/>
      <c r="G1081" s="4"/>
      <c r="H1081" s="2"/>
      <c r="I1081" s="7"/>
      <c r="K1081" s="4"/>
      <c r="L1081" s="7"/>
      <c r="N1081" s="4"/>
      <c r="O1081" s="7"/>
      <c r="Q1081" s="4"/>
      <c r="R1081" s="7"/>
      <c r="T1081" s="4"/>
      <c r="U1081" s="7"/>
      <c r="W1081" s="4"/>
      <c r="X1081" s="7"/>
      <c r="Z1081" s="4"/>
      <c r="AA1081" s="7"/>
      <c r="AC1081" s="4"/>
      <c r="AD1081" s="7"/>
      <c r="AF1081" s="4"/>
      <c r="AG1081" s="7"/>
      <c r="AI1081" s="4"/>
      <c r="AJ1081" s="7"/>
      <c r="AL1081" s="4"/>
      <c r="AM1081" s="7"/>
      <c r="AO1081" s="4"/>
      <c r="AP1081" s="7"/>
      <c r="AR1081" s="4"/>
      <c r="AS1081" s="7"/>
    </row>
    <row r="1082" spans="1:45" x14ac:dyDescent="0.25">
      <c r="A1082" s="2"/>
      <c r="B1082" s="4"/>
      <c r="C1082" s="2"/>
      <c r="D1082" s="7"/>
      <c r="F1082" s="2"/>
      <c r="G1082" s="4"/>
      <c r="H1082" s="2"/>
      <c r="I1082" s="7"/>
      <c r="K1082" s="4"/>
      <c r="L1082" s="7"/>
      <c r="N1082" s="4"/>
      <c r="O1082" s="7"/>
      <c r="Q1082" s="4"/>
      <c r="R1082" s="7"/>
      <c r="T1082" s="4"/>
      <c r="U1082" s="7"/>
      <c r="W1082" s="4"/>
      <c r="X1082" s="7"/>
      <c r="Z1082" s="4"/>
      <c r="AA1082" s="7"/>
      <c r="AC1082" s="4"/>
      <c r="AD1082" s="7"/>
      <c r="AF1082" s="4"/>
      <c r="AG1082" s="7"/>
      <c r="AI1082" s="4"/>
      <c r="AJ1082" s="7"/>
      <c r="AL1082" s="4"/>
      <c r="AM1082" s="7"/>
      <c r="AO1082" s="4"/>
      <c r="AP1082" s="7"/>
      <c r="AR1082" s="4"/>
      <c r="AS1082" s="7"/>
    </row>
    <row r="1083" spans="1:45" x14ac:dyDescent="0.25">
      <c r="A1083" s="2"/>
      <c r="B1083" s="4"/>
      <c r="C1083" s="2"/>
      <c r="D1083" s="7"/>
      <c r="F1083" s="2"/>
      <c r="G1083" s="4"/>
      <c r="H1083" s="2"/>
      <c r="I1083" s="7"/>
      <c r="K1083" s="4"/>
      <c r="L1083" s="7"/>
      <c r="N1083" s="4"/>
      <c r="O1083" s="7"/>
      <c r="Q1083" s="4"/>
      <c r="R1083" s="7"/>
      <c r="T1083" s="4"/>
      <c r="U1083" s="7"/>
      <c r="W1083" s="4"/>
      <c r="X1083" s="7"/>
      <c r="Z1083" s="4"/>
      <c r="AA1083" s="7"/>
      <c r="AC1083" s="4"/>
      <c r="AD1083" s="7"/>
      <c r="AF1083" s="4"/>
      <c r="AG1083" s="7"/>
      <c r="AI1083" s="4"/>
      <c r="AJ1083" s="7"/>
      <c r="AL1083" s="4"/>
      <c r="AM1083" s="7"/>
      <c r="AO1083" s="4"/>
      <c r="AP1083" s="7"/>
      <c r="AR1083" s="4"/>
      <c r="AS1083" s="7"/>
    </row>
    <row r="1084" spans="1:45" x14ac:dyDescent="0.25">
      <c r="A1084" s="2"/>
      <c r="B1084" s="4"/>
      <c r="C1084" s="2"/>
      <c r="D1084" s="7"/>
      <c r="F1084" s="2"/>
      <c r="G1084" s="4"/>
      <c r="H1084" s="2"/>
      <c r="I1084" s="7"/>
      <c r="K1084" s="4"/>
      <c r="L1084" s="7"/>
      <c r="N1084" s="4"/>
      <c r="O1084" s="7"/>
      <c r="Q1084" s="4"/>
      <c r="R1084" s="7"/>
      <c r="T1084" s="4"/>
      <c r="U1084" s="7"/>
      <c r="W1084" s="4"/>
      <c r="X1084" s="7"/>
      <c r="Z1084" s="4"/>
      <c r="AA1084" s="7"/>
      <c r="AC1084" s="4"/>
      <c r="AD1084" s="7"/>
      <c r="AF1084" s="4"/>
      <c r="AG1084" s="7"/>
      <c r="AI1084" s="4"/>
      <c r="AJ1084" s="7"/>
      <c r="AL1084" s="4"/>
      <c r="AM1084" s="7"/>
      <c r="AO1084" s="4"/>
      <c r="AP1084" s="7"/>
      <c r="AR1084" s="4"/>
      <c r="AS1084" s="7"/>
    </row>
    <row r="1085" spans="1:45" x14ac:dyDescent="0.25">
      <c r="A1085" s="2"/>
      <c r="B1085" s="4"/>
      <c r="C1085" s="2"/>
      <c r="D1085" s="7"/>
      <c r="F1085" s="2"/>
      <c r="G1085" s="4"/>
      <c r="H1085" s="2"/>
      <c r="I1085" s="7"/>
      <c r="K1085" s="4"/>
      <c r="L1085" s="7"/>
      <c r="N1085" s="4"/>
      <c r="O1085" s="7"/>
      <c r="Q1085" s="4"/>
      <c r="R1085" s="7"/>
      <c r="T1085" s="4"/>
      <c r="U1085" s="7"/>
      <c r="W1085" s="4"/>
      <c r="X1085" s="7"/>
      <c r="Z1085" s="4"/>
      <c r="AA1085" s="7"/>
      <c r="AC1085" s="4"/>
      <c r="AD1085" s="7"/>
      <c r="AF1085" s="4"/>
      <c r="AG1085" s="7"/>
      <c r="AI1085" s="4"/>
      <c r="AJ1085" s="7"/>
      <c r="AL1085" s="4"/>
      <c r="AM1085" s="7"/>
      <c r="AO1085" s="4"/>
      <c r="AP1085" s="7"/>
      <c r="AR1085" s="4"/>
      <c r="AS1085" s="7"/>
    </row>
    <row r="1086" spans="1:45" x14ac:dyDescent="0.25">
      <c r="A1086" s="2"/>
      <c r="B1086" s="4"/>
      <c r="C1086" s="2"/>
      <c r="D1086" s="7"/>
      <c r="F1086" s="2"/>
      <c r="G1086" s="4"/>
      <c r="H1086" s="2"/>
      <c r="I1086" s="7"/>
      <c r="K1086" s="4"/>
      <c r="L1086" s="7"/>
      <c r="N1086" s="4"/>
      <c r="O1086" s="7"/>
      <c r="Q1086" s="4"/>
      <c r="R1086" s="7"/>
      <c r="T1086" s="4"/>
      <c r="U1086" s="7"/>
      <c r="W1086" s="4"/>
      <c r="X1086" s="7"/>
      <c r="Z1086" s="4"/>
      <c r="AA1086" s="7"/>
      <c r="AC1086" s="4"/>
      <c r="AD1086" s="7"/>
      <c r="AF1086" s="4"/>
      <c r="AG1086" s="7"/>
      <c r="AI1086" s="4"/>
      <c r="AJ1086" s="7"/>
      <c r="AL1086" s="4"/>
      <c r="AM1086" s="7"/>
      <c r="AO1086" s="4"/>
      <c r="AP1086" s="7"/>
      <c r="AR1086" s="4"/>
      <c r="AS1086" s="7"/>
    </row>
    <row r="1087" spans="1:45" x14ac:dyDescent="0.25">
      <c r="A1087" s="2"/>
      <c r="B1087" s="4"/>
      <c r="C1087" s="2"/>
      <c r="D1087" s="7"/>
      <c r="F1087" s="2"/>
      <c r="G1087" s="4"/>
      <c r="H1087" s="2"/>
      <c r="I1087" s="7"/>
      <c r="K1087" s="4"/>
      <c r="L1087" s="7"/>
      <c r="N1087" s="4"/>
      <c r="O1087" s="7"/>
      <c r="Q1087" s="4"/>
      <c r="R1087" s="7"/>
      <c r="T1087" s="4"/>
      <c r="U1087" s="7"/>
      <c r="W1087" s="4"/>
      <c r="X1087" s="7"/>
      <c r="Z1087" s="4"/>
      <c r="AA1087" s="7"/>
      <c r="AC1087" s="4"/>
      <c r="AD1087" s="7"/>
      <c r="AF1087" s="4"/>
      <c r="AG1087" s="7"/>
      <c r="AI1087" s="4"/>
      <c r="AJ1087" s="7"/>
      <c r="AL1087" s="4"/>
      <c r="AM1087" s="7"/>
      <c r="AO1087" s="4"/>
      <c r="AP1087" s="7"/>
      <c r="AR1087" s="4"/>
      <c r="AS1087" s="7"/>
    </row>
    <row r="1088" spans="1:45" x14ac:dyDescent="0.25">
      <c r="A1088" s="2"/>
      <c r="B1088" s="4"/>
      <c r="C1088" s="2"/>
      <c r="D1088" s="7"/>
      <c r="F1088" s="2"/>
      <c r="G1088" s="4"/>
      <c r="H1088" s="2"/>
      <c r="I1088" s="7"/>
      <c r="K1088" s="4"/>
      <c r="L1088" s="7"/>
      <c r="N1088" s="4"/>
      <c r="O1088" s="7"/>
      <c r="Q1088" s="4"/>
      <c r="R1088" s="7"/>
      <c r="T1088" s="4"/>
      <c r="U1088" s="7"/>
      <c r="W1088" s="4"/>
      <c r="X1088" s="7"/>
      <c r="Z1088" s="4"/>
      <c r="AA1088" s="7"/>
      <c r="AC1088" s="4"/>
      <c r="AD1088" s="7"/>
      <c r="AF1088" s="4"/>
      <c r="AG1088" s="7"/>
      <c r="AI1088" s="4"/>
      <c r="AJ1088" s="7"/>
      <c r="AL1088" s="4"/>
      <c r="AM1088" s="7"/>
      <c r="AO1088" s="4"/>
      <c r="AP1088" s="7"/>
      <c r="AR1088" s="4"/>
      <c r="AS1088" s="7"/>
    </row>
    <row r="1089" spans="1:45" x14ac:dyDescent="0.25">
      <c r="A1089" s="2"/>
      <c r="B1089" s="4"/>
      <c r="C1089" s="2"/>
      <c r="D1089" s="7"/>
      <c r="F1089" s="2"/>
      <c r="G1089" s="4"/>
      <c r="H1089" s="2"/>
      <c r="I1089" s="7"/>
      <c r="K1089" s="4"/>
      <c r="L1089" s="7"/>
      <c r="N1089" s="4"/>
      <c r="O1089" s="7"/>
      <c r="Q1089" s="4"/>
      <c r="R1089" s="7"/>
      <c r="T1089" s="4"/>
      <c r="U1089" s="7"/>
      <c r="W1089" s="4"/>
      <c r="X1089" s="7"/>
      <c r="Z1089" s="4"/>
      <c r="AA1089" s="7"/>
      <c r="AC1089" s="4"/>
      <c r="AD1089" s="7"/>
      <c r="AF1089" s="4"/>
      <c r="AG1089" s="7"/>
      <c r="AI1089" s="4"/>
      <c r="AJ1089" s="7"/>
      <c r="AL1089" s="4"/>
      <c r="AM1089" s="7"/>
      <c r="AO1089" s="4"/>
      <c r="AP1089" s="7"/>
      <c r="AR1089" s="4"/>
      <c r="AS1089" s="7"/>
    </row>
    <row r="1090" spans="1:45" x14ac:dyDescent="0.25">
      <c r="A1090" s="2"/>
      <c r="B1090" s="4"/>
      <c r="C1090" s="2"/>
      <c r="D1090" s="7"/>
      <c r="F1090" s="2"/>
      <c r="G1090" s="4"/>
      <c r="H1090" s="2"/>
      <c r="I1090" s="7"/>
      <c r="K1090" s="4"/>
      <c r="L1090" s="7"/>
      <c r="N1090" s="4"/>
      <c r="O1090" s="7"/>
      <c r="Q1090" s="4"/>
      <c r="R1090" s="7"/>
      <c r="T1090" s="4"/>
      <c r="U1090" s="7"/>
      <c r="W1090" s="4"/>
      <c r="X1090" s="7"/>
      <c r="Z1090" s="4"/>
      <c r="AA1090" s="7"/>
      <c r="AC1090" s="4"/>
      <c r="AD1090" s="7"/>
      <c r="AF1090" s="4"/>
      <c r="AG1090" s="7"/>
      <c r="AI1090" s="4"/>
      <c r="AJ1090" s="7"/>
      <c r="AL1090" s="4"/>
      <c r="AM1090" s="7"/>
      <c r="AO1090" s="4"/>
      <c r="AP1090" s="7"/>
      <c r="AR1090" s="4"/>
      <c r="AS1090" s="7"/>
    </row>
    <row r="1091" spans="1:45" x14ac:dyDescent="0.25">
      <c r="A1091" s="2"/>
      <c r="B1091" s="4"/>
      <c r="C1091" s="2"/>
      <c r="D1091" s="7"/>
      <c r="F1091" s="2"/>
      <c r="G1091" s="4"/>
      <c r="H1091" s="2"/>
      <c r="I1091" s="7"/>
      <c r="K1091" s="4"/>
      <c r="L1091" s="7"/>
      <c r="N1091" s="4"/>
      <c r="O1091" s="7"/>
      <c r="Q1091" s="4"/>
      <c r="R1091" s="7"/>
      <c r="T1091" s="4"/>
      <c r="U1091" s="7"/>
      <c r="W1091" s="4"/>
      <c r="X1091" s="7"/>
      <c r="Z1091" s="4"/>
      <c r="AA1091" s="7"/>
      <c r="AC1091" s="4"/>
      <c r="AD1091" s="7"/>
      <c r="AF1091" s="4"/>
      <c r="AG1091" s="7"/>
      <c r="AI1091" s="4"/>
      <c r="AJ1091" s="7"/>
      <c r="AL1091" s="4"/>
      <c r="AM1091" s="7"/>
      <c r="AO1091" s="4"/>
      <c r="AP1091" s="7"/>
      <c r="AR1091" s="4"/>
      <c r="AS1091" s="7"/>
    </row>
    <row r="1092" spans="1:45" x14ac:dyDescent="0.25">
      <c r="A1092" s="2"/>
      <c r="B1092" s="4"/>
      <c r="C1092" s="2"/>
      <c r="D1092" s="7"/>
      <c r="F1092" s="2"/>
      <c r="G1092" s="4"/>
      <c r="H1092" s="2"/>
      <c r="I1092" s="7"/>
      <c r="K1092" s="4"/>
      <c r="L1092" s="7"/>
      <c r="N1092" s="4"/>
      <c r="O1092" s="7"/>
      <c r="Q1092" s="4"/>
      <c r="R1092" s="7"/>
      <c r="T1092" s="4"/>
      <c r="U1092" s="7"/>
      <c r="W1092" s="4"/>
      <c r="X1092" s="7"/>
      <c r="Z1092" s="4"/>
      <c r="AA1092" s="7"/>
      <c r="AC1092" s="4"/>
      <c r="AD1092" s="7"/>
      <c r="AF1092" s="4"/>
      <c r="AG1092" s="7"/>
      <c r="AI1092" s="4"/>
      <c r="AJ1092" s="7"/>
      <c r="AL1092" s="4"/>
      <c r="AM1092" s="7"/>
      <c r="AO1092" s="4"/>
      <c r="AP1092" s="7"/>
      <c r="AR1092" s="4"/>
      <c r="AS1092" s="7"/>
    </row>
    <row r="1093" spans="1:45" x14ac:dyDescent="0.25">
      <c r="A1093" s="2"/>
      <c r="B1093" s="4"/>
      <c r="C1093" s="2"/>
      <c r="D1093" s="7"/>
      <c r="F1093" s="2"/>
      <c r="G1093" s="4"/>
      <c r="H1093" s="2"/>
      <c r="I1093" s="7"/>
      <c r="K1093" s="4"/>
      <c r="L1093" s="7"/>
      <c r="N1093" s="4"/>
      <c r="O1093" s="7"/>
      <c r="Q1093" s="4"/>
      <c r="R1093" s="7"/>
      <c r="T1093" s="4"/>
      <c r="U1093" s="7"/>
      <c r="W1093" s="4"/>
      <c r="X1093" s="7"/>
      <c r="Z1093" s="4"/>
      <c r="AA1093" s="7"/>
      <c r="AC1093" s="4"/>
      <c r="AD1093" s="7"/>
      <c r="AF1093" s="4"/>
      <c r="AG1093" s="7"/>
      <c r="AI1093" s="4"/>
      <c r="AJ1093" s="7"/>
      <c r="AL1093" s="4"/>
      <c r="AM1093" s="7"/>
      <c r="AO1093" s="4"/>
      <c r="AP1093" s="7"/>
      <c r="AR1093" s="4"/>
      <c r="AS1093" s="7"/>
    </row>
    <row r="1094" spans="1:45" x14ac:dyDescent="0.25">
      <c r="A1094" s="2"/>
      <c r="B1094" s="4"/>
      <c r="C1094" s="2"/>
      <c r="D1094" s="7"/>
      <c r="F1094" s="2"/>
      <c r="G1094" s="4"/>
      <c r="H1094" s="2"/>
      <c r="I1094" s="7"/>
      <c r="K1094" s="4"/>
      <c r="L1094" s="7"/>
      <c r="N1094" s="4"/>
      <c r="O1094" s="7"/>
      <c r="Q1094" s="4"/>
      <c r="R1094" s="7"/>
      <c r="T1094" s="4"/>
      <c r="U1094" s="7"/>
      <c r="W1094" s="4"/>
      <c r="X1094" s="7"/>
      <c r="Z1094" s="4"/>
      <c r="AA1094" s="7"/>
      <c r="AC1094" s="4"/>
      <c r="AD1094" s="7"/>
      <c r="AF1094" s="4"/>
      <c r="AG1094" s="7"/>
      <c r="AI1094" s="4"/>
      <c r="AJ1094" s="7"/>
      <c r="AL1094" s="4"/>
      <c r="AM1094" s="7"/>
      <c r="AO1094" s="4"/>
      <c r="AP1094" s="7"/>
      <c r="AR1094" s="4"/>
      <c r="AS1094" s="7"/>
    </row>
    <row r="1095" spans="1:45" x14ac:dyDescent="0.25">
      <c r="A1095" s="2"/>
      <c r="B1095" s="4"/>
      <c r="C1095" s="2"/>
      <c r="D1095" s="7"/>
      <c r="F1095" s="2"/>
      <c r="G1095" s="4"/>
      <c r="H1095" s="2"/>
      <c r="I1095" s="7"/>
      <c r="K1095" s="4"/>
      <c r="L1095" s="7"/>
      <c r="N1095" s="4"/>
      <c r="O1095" s="7"/>
      <c r="Q1095" s="4"/>
      <c r="R1095" s="7"/>
      <c r="T1095" s="4"/>
      <c r="U1095" s="7"/>
      <c r="W1095" s="4"/>
      <c r="X1095" s="7"/>
      <c r="Z1095" s="4"/>
      <c r="AA1095" s="7"/>
      <c r="AC1095" s="4"/>
      <c r="AD1095" s="7"/>
      <c r="AF1095" s="4"/>
      <c r="AG1095" s="7"/>
      <c r="AI1095" s="4"/>
      <c r="AJ1095" s="7"/>
      <c r="AL1095" s="4"/>
      <c r="AM1095" s="7"/>
      <c r="AO1095" s="4"/>
      <c r="AP1095" s="7"/>
      <c r="AR1095" s="4"/>
      <c r="AS1095" s="7"/>
    </row>
    <row r="1096" spans="1:45" x14ac:dyDescent="0.25">
      <c r="A1096" s="2"/>
      <c r="B1096" s="4"/>
      <c r="C1096" s="2"/>
      <c r="D1096" s="7"/>
      <c r="F1096" s="2"/>
      <c r="G1096" s="4"/>
      <c r="H1096" s="2"/>
      <c r="I1096" s="7"/>
      <c r="K1096" s="4"/>
      <c r="L1096" s="7"/>
      <c r="N1096" s="4"/>
      <c r="O1096" s="7"/>
      <c r="Q1096" s="4"/>
      <c r="R1096" s="7"/>
      <c r="T1096" s="4"/>
      <c r="U1096" s="7"/>
      <c r="W1096" s="4"/>
      <c r="X1096" s="7"/>
      <c r="Z1096" s="4"/>
      <c r="AA1096" s="7"/>
      <c r="AC1096" s="4"/>
      <c r="AD1096" s="7"/>
      <c r="AF1096" s="4"/>
      <c r="AG1096" s="7"/>
      <c r="AI1096" s="4"/>
      <c r="AJ1096" s="7"/>
      <c r="AL1096" s="4"/>
      <c r="AM1096" s="7"/>
      <c r="AO1096" s="4"/>
      <c r="AP1096" s="7"/>
      <c r="AR1096" s="4"/>
      <c r="AS1096" s="7"/>
    </row>
    <row r="1097" spans="1:45" x14ac:dyDescent="0.25">
      <c r="A1097" s="2"/>
      <c r="B1097" s="4"/>
      <c r="C1097" s="2"/>
      <c r="D1097" s="7"/>
      <c r="F1097" s="2"/>
      <c r="G1097" s="4"/>
      <c r="H1097" s="2"/>
      <c r="I1097" s="7"/>
      <c r="K1097" s="4"/>
      <c r="L1097" s="7"/>
      <c r="N1097" s="4"/>
      <c r="O1097" s="7"/>
      <c r="Q1097" s="4"/>
      <c r="R1097" s="7"/>
      <c r="T1097" s="4"/>
      <c r="U1097" s="7"/>
      <c r="W1097" s="4"/>
      <c r="X1097" s="7"/>
      <c r="Z1097" s="4"/>
      <c r="AA1097" s="7"/>
      <c r="AC1097" s="4"/>
      <c r="AD1097" s="7"/>
      <c r="AF1097" s="4"/>
      <c r="AG1097" s="7"/>
      <c r="AI1097" s="4"/>
      <c r="AJ1097" s="7"/>
      <c r="AL1097" s="4"/>
      <c r="AM1097" s="7"/>
      <c r="AO1097" s="4"/>
      <c r="AP1097" s="7"/>
      <c r="AR1097" s="4"/>
      <c r="AS1097" s="7"/>
    </row>
    <row r="1098" spans="1:45" x14ac:dyDescent="0.25">
      <c r="A1098" s="2"/>
      <c r="B1098" s="4"/>
      <c r="C1098" s="2"/>
      <c r="D1098" s="7"/>
      <c r="F1098" s="2"/>
      <c r="G1098" s="4"/>
      <c r="H1098" s="2"/>
      <c r="I1098" s="7"/>
      <c r="Q1098" s="1"/>
      <c r="T1098" s="1"/>
      <c r="W1098" s="1"/>
      <c r="Z1098" s="1"/>
      <c r="AC1098" s="1"/>
      <c r="AF1098" s="1"/>
      <c r="AI1098" s="1"/>
      <c r="AL1098" s="1"/>
      <c r="AO1098" s="1"/>
      <c r="AR1098" s="4"/>
      <c r="AS1098" s="7"/>
    </row>
    <row r="1099" spans="1:45" x14ac:dyDescent="0.25">
      <c r="A1099" s="2"/>
      <c r="B1099" s="4"/>
      <c r="C1099" s="2"/>
      <c r="D1099" s="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C1469-7DB0-4276-9197-7E1C6A54B4C6}">
  <sheetPr>
    <tabColor rgb="FFFF0000"/>
  </sheetPr>
  <dimension ref="A1:AV1149"/>
  <sheetViews>
    <sheetView workbookViewId="0">
      <pane ySplit="2" topLeftCell="A3" activePane="bottomLeft" state="frozen"/>
      <selection activeCell="S1146" sqref="S1146"/>
      <selection pane="bottomLeft"/>
    </sheetView>
  </sheetViews>
  <sheetFormatPr defaultRowHeight="15" x14ac:dyDescent="0.25"/>
  <cols>
    <col min="1" max="1" width="10.42578125" bestFit="1" customWidth="1"/>
    <col min="2" max="2" width="9.28515625" bestFit="1" customWidth="1"/>
    <col min="3" max="3" width="10.42578125" bestFit="1" customWidth="1"/>
    <col min="5" max="5" width="10.42578125" bestFit="1" customWidth="1"/>
    <col min="7" max="7" width="10.42578125" bestFit="1" customWidth="1"/>
    <col min="9" max="9" width="10.42578125" bestFit="1" customWidth="1"/>
    <col min="11" max="11" width="10.42578125" bestFit="1" customWidth="1"/>
    <col min="13" max="13" width="10.7109375" bestFit="1" customWidth="1"/>
    <col min="15" max="15" width="10.42578125" bestFit="1" customWidth="1"/>
    <col min="16" max="16" width="9.5703125" bestFit="1" customWidth="1"/>
    <col min="17" max="17" width="10.42578125" bestFit="1" customWidth="1"/>
    <col min="18" max="18" width="7.85546875" bestFit="1" customWidth="1"/>
    <col min="19" max="19" width="10.42578125" bestFit="1" customWidth="1"/>
    <col min="20" max="20" width="8.7109375" bestFit="1" customWidth="1"/>
    <col min="21" max="21" width="10.42578125" bestFit="1" customWidth="1"/>
    <col min="22" max="22" width="7.85546875" bestFit="1" customWidth="1"/>
    <col min="23" max="23" width="10.42578125" bestFit="1" customWidth="1"/>
    <col min="24" max="24" width="9.5703125" bestFit="1" customWidth="1"/>
    <col min="25" max="25" width="10.42578125" bestFit="1" customWidth="1"/>
    <col min="26" max="26" width="7.85546875" bestFit="1" customWidth="1"/>
    <col min="27" max="27" width="10.42578125" bestFit="1" customWidth="1"/>
    <col min="28" max="28" width="8.7109375" bestFit="1" customWidth="1"/>
    <col min="29" max="29" width="10.42578125" bestFit="1" customWidth="1"/>
    <col min="30" max="30" width="8.7109375" bestFit="1" customWidth="1"/>
    <col min="31" max="31" width="10.42578125" bestFit="1" customWidth="1"/>
    <col min="32" max="32" width="7" bestFit="1" customWidth="1"/>
    <col min="33" max="33" width="10.42578125" bestFit="1" customWidth="1"/>
    <col min="34" max="34" width="7.85546875" bestFit="1" customWidth="1"/>
    <col min="35" max="35" width="10.42578125" bestFit="1" customWidth="1"/>
    <col min="36" max="36" width="8.7109375" bestFit="1" customWidth="1"/>
  </cols>
  <sheetData>
    <row r="1" spans="1:48" x14ac:dyDescent="0.25">
      <c r="A1" s="8" t="s">
        <v>8</v>
      </c>
      <c r="B1" s="27" t="str" cm="1">
        <f t="array" aca="1" ref="B1" ca="1">MID(CELL("filename",A1),FIND("]",CELL("filename",A1))+1,255)</f>
        <v>Wkly eq indx data joined</v>
      </c>
      <c r="C1" s="8" t="s">
        <v>1</v>
      </c>
      <c r="E1" s="8" t="s">
        <v>2</v>
      </c>
      <c r="G1" s="8" t="s">
        <v>17</v>
      </c>
      <c r="I1" s="8" t="s">
        <v>20</v>
      </c>
      <c r="K1" s="8" t="s">
        <v>0</v>
      </c>
      <c r="M1" s="8" t="s">
        <v>5</v>
      </c>
      <c r="O1" s="8" t="s">
        <v>6</v>
      </c>
      <c r="Q1" s="8" t="s">
        <v>4</v>
      </c>
      <c r="S1" s="8" t="s">
        <v>3</v>
      </c>
      <c r="U1" s="8" t="s">
        <v>7</v>
      </c>
      <c r="W1" s="8" t="s">
        <v>9</v>
      </c>
      <c r="Y1" s="8" t="s">
        <v>33</v>
      </c>
      <c r="AA1" s="8" t="s">
        <v>35</v>
      </c>
      <c r="AC1" s="8" t="s">
        <v>10</v>
      </c>
      <c r="AE1" s="8" t="s">
        <v>36</v>
      </c>
      <c r="AG1" s="8" t="s">
        <v>38</v>
      </c>
      <c r="AI1" s="8" t="s">
        <v>39</v>
      </c>
    </row>
    <row r="2" spans="1:48" x14ac:dyDescent="0.25">
      <c r="A2" s="5" t="s">
        <v>14</v>
      </c>
      <c r="B2" s="3" t="s">
        <v>11</v>
      </c>
      <c r="C2" s="5" t="s">
        <v>13</v>
      </c>
      <c r="D2" s="3" t="s">
        <v>12</v>
      </c>
      <c r="E2" s="5" t="s">
        <v>16</v>
      </c>
      <c r="F2" s="3" t="s">
        <v>15</v>
      </c>
      <c r="G2" s="5" t="s">
        <v>19</v>
      </c>
      <c r="H2" s="3" t="s">
        <v>18</v>
      </c>
      <c r="I2" s="5" t="s">
        <v>22</v>
      </c>
      <c r="J2" s="3" t="s">
        <v>21</v>
      </c>
      <c r="K2" s="5" t="s">
        <v>23</v>
      </c>
      <c r="L2" s="3" t="s">
        <v>24</v>
      </c>
      <c r="M2" s="5" t="s">
        <v>26</v>
      </c>
      <c r="N2" s="3" t="s">
        <v>25</v>
      </c>
      <c r="O2" s="5" t="s">
        <v>28</v>
      </c>
      <c r="P2" s="3" t="s">
        <v>27</v>
      </c>
      <c r="Q2" s="5" t="s">
        <v>29</v>
      </c>
      <c r="R2" s="3" t="s">
        <v>44</v>
      </c>
      <c r="S2" s="5" t="s">
        <v>30</v>
      </c>
      <c r="T2" s="3" t="s">
        <v>44</v>
      </c>
      <c r="U2" s="5" t="s">
        <v>31</v>
      </c>
      <c r="V2" s="3" t="s">
        <v>50</v>
      </c>
      <c r="W2" s="5" t="s">
        <v>32</v>
      </c>
      <c r="X2" s="3" t="s">
        <v>49</v>
      </c>
      <c r="Y2" s="5" t="s">
        <v>34</v>
      </c>
      <c r="Z2" s="3" t="s">
        <v>44</v>
      </c>
      <c r="AA2" s="5" t="s">
        <v>47</v>
      </c>
      <c r="AB2" s="3" t="s">
        <v>46</v>
      </c>
      <c r="AC2" s="5" t="s">
        <v>48</v>
      </c>
      <c r="AD2" s="3" t="s">
        <v>45</v>
      </c>
      <c r="AE2" s="5" t="s">
        <v>37</v>
      </c>
      <c r="AF2" s="3" t="s">
        <v>44</v>
      </c>
      <c r="AG2" s="5" t="s">
        <v>43</v>
      </c>
      <c r="AH2" s="3" t="s">
        <v>42</v>
      </c>
      <c r="AI2" s="5" t="s">
        <v>40</v>
      </c>
      <c r="AJ2" s="3" t="s">
        <v>41</v>
      </c>
      <c r="AK2" s="5"/>
      <c r="AL2" s="3"/>
      <c r="AM2" s="5"/>
      <c r="AN2" s="3"/>
      <c r="AO2" s="5"/>
      <c r="AP2" s="3"/>
      <c r="AQ2" s="5"/>
      <c r="AR2" s="3"/>
      <c r="AS2" s="5"/>
      <c r="AT2" s="3"/>
      <c r="AU2" s="5"/>
      <c r="AV2" s="3"/>
    </row>
    <row r="3" spans="1:48" x14ac:dyDescent="0.25">
      <c r="A3" s="4">
        <v>36525</v>
      </c>
      <c r="B3" s="9">
        <v>3117.7</v>
      </c>
      <c r="C3" s="4">
        <v>36525</v>
      </c>
      <c r="D3" s="9">
        <v>18934.34</v>
      </c>
      <c r="E3" s="4">
        <v>36525</v>
      </c>
      <c r="F3" s="9">
        <v>1366.58</v>
      </c>
      <c r="G3" s="4">
        <v>36525</v>
      </c>
      <c r="H3" s="9">
        <v>8413.75</v>
      </c>
      <c r="I3" s="4">
        <v>36525</v>
      </c>
      <c r="J3" s="9">
        <v>7570.1</v>
      </c>
      <c r="K3" s="4">
        <v>36525</v>
      </c>
      <c r="L3" s="9">
        <v>1469.25</v>
      </c>
      <c r="M3" s="4">
        <v>36525</v>
      </c>
      <c r="N3" s="9">
        <v>6930.2</v>
      </c>
      <c r="O3" s="4">
        <v>36525</v>
      </c>
      <c r="P3" s="9">
        <v>16962.099999999999</v>
      </c>
      <c r="Q3" s="4">
        <v>36525</v>
      </c>
      <c r="R3" s="9">
        <v>5958.32</v>
      </c>
      <c r="S3" s="4">
        <v>36525</v>
      </c>
      <c r="T3" s="9">
        <v>6958.14</v>
      </c>
      <c r="U3" s="4">
        <v>36520</v>
      </c>
      <c r="V3" s="9">
        <v>991.63</v>
      </c>
      <c r="W3" s="4">
        <v>36525</v>
      </c>
      <c r="X3" s="9">
        <v>17091.599999999999</v>
      </c>
      <c r="Y3" s="4">
        <v>36525</v>
      </c>
      <c r="Z3" s="9">
        <v>5017.54</v>
      </c>
      <c r="AA3" s="4">
        <v>36519</v>
      </c>
      <c r="AB3" s="9">
        <v>8219.4500000000007</v>
      </c>
      <c r="AC3" s="4">
        <v>36520</v>
      </c>
      <c r="AD3" s="9">
        <v>1459</v>
      </c>
      <c r="AE3" s="4">
        <v>36525</v>
      </c>
      <c r="AF3" s="9">
        <v>671.41</v>
      </c>
      <c r="AG3" s="4">
        <v>36520</v>
      </c>
      <c r="AH3" s="9">
        <v>148.51</v>
      </c>
      <c r="AI3" s="4">
        <v>36525</v>
      </c>
      <c r="AJ3" s="9">
        <v>7806.19</v>
      </c>
    </row>
    <row r="4" spans="1:48" x14ac:dyDescent="0.25">
      <c r="A4" s="4">
        <v>36532</v>
      </c>
      <c r="B4" s="9">
        <v>3023.4</v>
      </c>
      <c r="C4" s="4">
        <v>36532</v>
      </c>
      <c r="D4" s="9">
        <v>18193.41</v>
      </c>
      <c r="E4" s="4">
        <v>36532</v>
      </c>
      <c r="F4" s="9">
        <v>1516.604</v>
      </c>
      <c r="G4" s="4">
        <v>36532</v>
      </c>
      <c r="H4" s="9">
        <v>8429.42</v>
      </c>
      <c r="I4" s="4">
        <v>36532</v>
      </c>
      <c r="J4" s="9">
        <v>7448</v>
      </c>
      <c r="K4" s="4">
        <v>36532</v>
      </c>
      <c r="L4" s="9">
        <v>1441.47</v>
      </c>
      <c r="M4" s="4">
        <v>36532</v>
      </c>
      <c r="N4" s="9">
        <v>6504.8</v>
      </c>
      <c r="O4" s="4">
        <v>36532</v>
      </c>
      <c r="P4" s="9">
        <v>15405.63</v>
      </c>
      <c r="Q4" s="4">
        <v>36532</v>
      </c>
      <c r="R4" s="9">
        <v>5539.61</v>
      </c>
      <c r="S4" s="4">
        <v>36532</v>
      </c>
      <c r="T4" s="9">
        <v>6780.96</v>
      </c>
      <c r="U4" s="4">
        <v>36527</v>
      </c>
      <c r="V4" s="9">
        <v>1028.07</v>
      </c>
      <c r="W4" s="4">
        <v>36532</v>
      </c>
      <c r="X4" s="9">
        <v>16309.2</v>
      </c>
      <c r="Y4" s="4">
        <v>36532</v>
      </c>
      <c r="Z4" s="9">
        <v>4913.76</v>
      </c>
      <c r="AA4" s="4">
        <v>36526</v>
      </c>
      <c r="AB4" s="9">
        <v>8448.84</v>
      </c>
      <c r="AC4" s="4">
        <v>36527</v>
      </c>
      <c r="AD4" s="9">
        <v>1480.45</v>
      </c>
      <c r="AE4" s="4">
        <v>36532</v>
      </c>
      <c r="AF4" s="9">
        <v>644.86</v>
      </c>
      <c r="AG4" s="4">
        <v>36527</v>
      </c>
      <c r="AH4" s="9">
        <v>151.87</v>
      </c>
      <c r="AI4" s="4">
        <v>36532</v>
      </c>
      <c r="AJ4" s="9">
        <v>7930.84</v>
      </c>
    </row>
    <row r="5" spans="1:48" x14ac:dyDescent="0.25">
      <c r="A5" s="4">
        <v>36539</v>
      </c>
      <c r="B5" s="9">
        <v>3115.4</v>
      </c>
      <c r="C5" s="4">
        <v>36539</v>
      </c>
      <c r="D5" s="9">
        <v>18956.55</v>
      </c>
      <c r="E5" s="4">
        <v>36539</v>
      </c>
      <c r="F5" s="9">
        <v>1408.848</v>
      </c>
      <c r="G5" s="4">
        <v>36539</v>
      </c>
      <c r="H5" s="9">
        <v>8357.4599999999991</v>
      </c>
      <c r="I5" s="4">
        <v>36539</v>
      </c>
      <c r="J5" s="9">
        <v>7513.9</v>
      </c>
      <c r="K5" s="4">
        <v>36539</v>
      </c>
      <c r="L5" s="9">
        <v>1465.15</v>
      </c>
      <c r="M5" s="4">
        <v>36539</v>
      </c>
      <c r="N5" s="9">
        <v>6658.2</v>
      </c>
      <c r="O5" s="4">
        <v>36539</v>
      </c>
      <c r="P5" s="9">
        <v>15542.23</v>
      </c>
      <c r="Q5" s="4">
        <v>36539</v>
      </c>
      <c r="R5" s="9">
        <v>5787.44</v>
      </c>
      <c r="S5" s="4">
        <v>36539</v>
      </c>
      <c r="T5" s="9">
        <v>7173.22</v>
      </c>
      <c r="U5" s="4">
        <v>36534</v>
      </c>
      <c r="V5" s="9">
        <v>948.65</v>
      </c>
      <c r="W5" s="4">
        <v>36539</v>
      </c>
      <c r="X5" s="9">
        <v>17657.900000000001</v>
      </c>
      <c r="Y5" s="4">
        <v>36539</v>
      </c>
      <c r="Z5" s="9">
        <v>5063.82</v>
      </c>
      <c r="AA5" s="4">
        <v>36533</v>
      </c>
      <c r="AB5" s="9">
        <v>8845.4699999999993</v>
      </c>
      <c r="AC5" s="4">
        <v>36534</v>
      </c>
      <c r="AD5" s="9">
        <v>1613.3</v>
      </c>
      <c r="AE5" s="4">
        <v>36539</v>
      </c>
      <c r="AF5" s="9">
        <v>655.6</v>
      </c>
      <c r="AG5" s="4">
        <v>36534</v>
      </c>
      <c r="AH5" s="9">
        <v>186.26</v>
      </c>
      <c r="AI5" s="4">
        <v>36539</v>
      </c>
      <c r="AJ5" s="9">
        <v>8227.1</v>
      </c>
    </row>
    <row r="6" spans="1:48" x14ac:dyDescent="0.25">
      <c r="A6" s="4">
        <v>36546</v>
      </c>
      <c r="B6" s="9">
        <v>3073.4</v>
      </c>
      <c r="C6" s="4">
        <v>36546</v>
      </c>
      <c r="D6" s="9">
        <v>18878.09</v>
      </c>
      <c r="E6" s="4">
        <v>36546</v>
      </c>
      <c r="F6" s="9">
        <v>1465.085</v>
      </c>
      <c r="G6" s="4">
        <v>36546</v>
      </c>
      <c r="H6" s="9">
        <v>8634.5</v>
      </c>
      <c r="I6" s="4">
        <v>36546</v>
      </c>
      <c r="J6" s="9">
        <v>7236</v>
      </c>
      <c r="K6" s="4">
        <v>36546</v>
      </c>
      <c r="L6" s="9">
        <v>1441.36</v>
      </c>
      <c r="M6" s="4">
        <v>36546</v>
      </c>
      <c r="N6" s="9">
        <v>6346.3</v>
      </c>
      <c r="O6" s="4">
        <v>36546</v>
      </c>
      <c r="P6" s="9">
        <v>15108.41</v>
      </c>
      <c r="Q6" s="4">
        <v>36546</v>
      </c>
      <c r="R6" s="9">
        <v>5681.32</v>
      </c>
      <c r="S6" s="4">
        <v>36546</v>
      </c>
      <c r="T6" s="9">
        <v>6992.75</v>
      </c>
      <c r="U6" s="4">
        <v>36541</v>
      </c>
      <c r="V6" s="9">
        <v>948.03</v>
      </c>
      <c r="W6" s="4">
        <v>36546</v>
      </c>
      <c r="X6" s="9">
        <v>17034.2</v>
      </c>
      <c r="Y6" s="4">
        <v>36546</v>
      </c>
      <c r="Z6" s="9">
        <v>4902.97</v>
      </c>
      <c r="AA6" s="4">
        <v>36540</v>
      </c>
      <c r="AB6" s="9">
        <v>9191.3700000000008</v>
      </c>
      <c r="AC6" s="4">
        <v>36541</v>
      </c>
      <c r="AD6" s="9">
        <v>1622.75</v>
      </c>
      <c r="AE6" s="4">
        <v>36546</v>
      </c>
      <c r="AF6" s="9">
        <v>641.47</v>
      </c>
      <c r="AG6" s="4">
        <v>36541</v>
      </c>
      <c r="AH6" s="9">
        <v>217.28</v>
      </c>
      <c r="AI6" s="4">
        <v>36546</v>
      </c>
      <c r="AJ6" s="9">
        <v>8219.48</v>
      </c>
    </row>
    <row r="7" spans="1:48" x14ac:dyDescent="0.25">
      <c r="A7" s="4">
        <v>36553</v>
      </c>
      <c r="B7" s="9">
        <v>3064.6</v>
      </c>
      <c r="C7" s="4">
        <v>36553</v>
      </c>
      <c r="D7" s="9">
        <v>19434.78</v>
      </c>
      <c r="E7" s="4">
        <v>36553</v>
      </c>
      <c r="F7" s="9">
        <v>1534.9970000000001</v>
      </c>
      <c r="G7" s="4">
        <v>36553</v>
      </c>
      <c r="H7" s="9">
        <v>8390.4</v>
      </c>
      <c r="I7" s="4">
        <v>36553</v>
      </c>
      <c r="J7" s="9">
        <v>7029.6</v>
      </c>
      <c r="K7" s="4">
        <v>36553</v>
      </c>
      <c r="L7" s="9">
        <v>1360.16</v>
      </c>
      <c r="M7" s="4">
        <v>36553</v>
      </c>
      <c r="N7" s="9">
        <v>6375.6</v>
      </c>
      <c r="O7" s="4">
        <v>36553</v>
      </c>
      <c r="P7" s="9">
        <v>16185.94</v>
      </c>
      <c r="Q7" s="4">
        <v>36553</v>
      </c>
      <c r="R7" s="9">
        <v>5731.05</v>
      </c>
      <c r="S7" s="4">
        <v>36553</v>
      </c>
      <c r="T7" s="9">
        <v>7066.6</v>
      </c>
      <c r="U7" s="4">
        <v>36548</v>
      </c>
      <c r="V7" s="9">
        <v>925.16</v>
      </c>
      <c r="W7" s="4">
        <v>36553</v>
      </c>
      <c r="X7" s="9">
        <v>16734.400000000001</v>
      </c>
      <c r="Y7" s="4">
        <v>36553</v>
      </c>
      <c r="Z7" s="9">
        <v>4902.97</v>
      </c>
      <c r="AA7" s="4">
        <v>36547</v>
      </c>
      <c r="AB7" s="9">
        <v>9255.94</v>
      </c>
      <c r="AC7" s="4">
        <v>36548</v>
      </c>
      <c r="AD7" s="9">
        <v>1620.6</v>
      </c>
      <c r="AE7" s="4">
        <v>36553</v>
      </c>
      <c r="AF7" s="9">
        <v>632.46</v>
      </c>
      <c r="AG7" s="4">
        <v>36548</v>
      </c>
      <c r="AH7" s="9">
        <v>215.77</v>
      </c>
      <c r="AI7" s="4">
        <v>36553</v>
      </c>
      <c r="AJ7" s="9">
        <v>7658.63</v>
      </c>
    </row>
    <row r="8" spans="1:48" x14ac:dyDescent="0.25">
      <c r="A8" s="4">
        <v>36560</v>
      </c>
      <c r="B8" s="9">
        <v>3118.7</v>
      </c>
      <c r="C8" s="4">
        <v>36560</v>
      </c>
      <c r="D8" s="9">
        <v>19763.13</v>
      </c>
      <c r="E8" s="4">
        <v>36574</v>
      </c>
      <c r="F8" s="9">
        <v>1668.0909999999999</v>
      </c>
      <c r="G8" s="4">
        <v>36560</v>
      </c>
      <c r="H8" s="9">
        <v>9209.2000000000007</v>
      </c>
      <c r="I8" s="4">
        <v>36560</v>
      </c>
      <c r="J8" s="9">
        <v>7148.7</v>
      </c>
      <c r="K8" s="4">
        <v>36560</v>
      </c>
      <c r="L8" s="9">
        <v>1424.37</v>
      </c>
      <c r="M8" s="4">
        <v>36560</v>
      </c>
      <c r="N8" s="9">
        <v>6185</v>
      </c>
      <c r="O8" s="4">
        <v>36560</v>
      </c>
      <c r="P8" s="9">
        <v>15968.12</v>
      </c>
      <c r="Q8" s="4">
        <v>36560</v>
      </c>
      <c r="R8" s="9">
        <v>6275.72</v>
      </c>
      <c r="S8" s="4">
        <v>36560</v>
      </c>
      <c r="T8" s="9">
        <v>7444.61</v>
      </c>
      <c r="U8" s="4">
        <v>36555</v>
      </c>
      <c r="V8" s="9">
        <v>941.67</v>
      </c>
      <c r="W8" s="4">
        <v>36560</v>
      </c>
      <c r="X8" s="9">
        <v>17932.5</v>
      </c>
      <c r="Y8" s="4">
        <v>36560</v>
      </c>
      <c r="Z8" s="9">
        <v>4929.3</v>
      </c>
      <c r="AA8" s="4">
        <v>36554</v>
      </c>
      <c r="AB8" s="9">
        <v>9636.3799999999992</v>
      </c>
      <c r="AC8" s="4">
        <v>36555</v>
      </c>
      <c r="AD8" s="9">
        <v>1599.1</v>
      </c>
      <c r="AE8" s="4">
        <v>36560</v>
      </c>
      <c r="AF8" s="9">
        <v>660.95</v>
      </c>
      <c r="AG8" s="4">
        <v>36555</v>
      </c>
      <c r="AH8" s="9">
        <v>201.81</v>
      </c>
      <c r="AI8" s="4">
        <v>36560</v>
      </c>
      <c r="AJ8" s="9">
        <v>7824.35</v>
      </c>
    </row>
    <row r="9" spans="1:48" x14ac:dyDescent="0.25">
      <c r="A9" s="4">
        <v>36567</v>
      </c>
      <c r="B9" s="9">
        <v>3167.3</v>
      </c>
      <c r="C9" s="4">
        <v>36567</v>
      </c>
      <c r="D9" s="9">
        <v>19710.02</v>
      </c>
      <c r="E9" s="4">
        <v>36581</v>
      </c>
      <c r="F9" s="9">
        <v>1631.576</v>
      </c>
      <c r="G9" s="4">
        <v>36567</v>
      </c>
      <c r="H9" s="9">
        <v>9156.7000000000007</v>
      </c>
      <c r="I9" s="4">
        <v>36567</v>
      </c>
      <c r="J9" s="9">
        <v>6973.4</v>
      </c>
      <c r="K9" s="4">
        <v>36567</v>
      </c>
      <c r="L9" s="9">
        <v>1387.12</v>
      </c>
      <c r="M9" s="4">
        <v>36567</v>
      </c>
      <c r="N9" s="9">
        <v>6193.3</v>
      </c>
      <c r="O9" s="4">
        <v>36567</v>
      </c>
      <c r="P9" s="9">
        <v>17380.3</v>
      </c>
      <c r="Q9" s="4">
        <v>36567</v>
      </c>
      <c r="R9" s="9">
        <v>6287.01</v>
      </c>
      <c r="S9" s="4">
        <v>36567</v>
      </c>
      <c r="T9" s="9">
        <v>7611.55</v>
      </c>
      <c r="U9" s="4">
        <v>36562</v>
      </c>
      <c r="V9" s="9">
        <v>950.22</v>
      </c>
      <c r="W9" s="4">
        <v>36567</v>
      </c>
      <c r="X9" s="9">
        <v>18083.5</v>
      </c>
      <c r="Y9" s="4">
        <v>36567</v>
      </c>
      <c r="Z9" s="9">
        <v>5073.66</v>
      </c>
      <c r="AA9" s="4">
        <v>36561</v>
      </c>
      <c r="AB9" s="9">
        <v>9856.39</v>
      </c>
      <c r="AC9" s="4">
        <v>36562</v>
      </c>
      <c r="AD9" s="9">
        <v>1599.75</v>
      </c>
      <c r="AE9" s="4">
        <v>36567</v>
      </c>
      <c r="AF9" s="9">
        <v>662.68</v>
      </c>
      <c r="AG9" s="4">
        <v>36562</v>
      </c>
      <c r="AH9" s="9">
        <v>196.08</v>
      </c>
      <c r="AI9" s="4">
        <v>36567</v>
      </c>
      <c r="AJ9" s="9">
        <v>7844.1</v>
      </c>
    </row>
    <row r="10" spans="1:48" x14ac:dyDescent="0.25">
      <c r="A10" s="4">
        <v>36574</v>
      </c>
      <c r="B10" s="9">
        <v>3114.9</v>
      </c>
      <c r="C10" s="4">
        <v>36574</v>
      </c>
      <c r="D10" s="9">
        <v>19789.03</v>
      </c>
      <c r="E10" s="4">
        <v>36588</v>
      </c>
      <c r="F10" s="9">
        <v>1738.021</v>
      </c>
      <c r="G10" s="4">
        <v>36574</v>
      </c>
      <c r="H10" s="9">
        <v>9295.51</v>
      </c>
      <c r="I10" s="4">
        <v>36574</v>
      </c>
      <c r="J10" s="9">
        <v>7047</v>
      </c>
      <c r="K10" s="4">
        <v>36574</v>
      </c>
      <c r="L10" s="9">
        <v>1346.09</v>
      </c>
      <c r="M10" s="4">
        <v>36574</v>
      </c>
      <c r="N10" s="9">
        <v>6165</v>
      </c>
      <c r="O10" s="4">
        <v>36574</v>
      </c>
      <c r="P10" s="9">
        <v>16599.16</v>
      </c>
      <c r="Q10" s="4">
        <v>36574</v>
      </c>
      <c r="R10" s="9">
        <v>6062.72</v>
      </c>
      <c r="S10" s="4">
        <v>36574</v>
      </c>
      <c r="T10" s="9">
        <v>7573.78</v>
      </c>
      <c r="U10" s="4">
        <v>36569</v>
      </c>
      <c r="V10" s="9">
        <v>953.22</v>
      </c>
      <c r="W10" s="4">
        <v>36574</v>
      </c>
      <c r="X10" s="9">
        <v>17625</v>
      </c>
      <c r="Y10" s="4">
        <v>36574</v>
      </c>
      <c r="Z10" s="9">
        <v>5044.59</v>
      </c>
      <c r="AA10" s="4">
        <v>36568</v>
      </c>
      <c r="AB10" s="9">
        <v>10128.67</v>
      </c>
      <c r="AC10" s="4">
        <v>36569</v>
      </c>
      <c r="AD10" s="9">
        <v>1756</v>
      </c>
      <c r="AE10" s="4">
        <v>36574</v>
      </c>
      <c r="AF10" s="9">
        <v>655.16999999999996</v>
      </c>
      <c r="AG10" s="4">
        <v>36569</v>
      </c>
      <c r="AH10" s="9">
        <v>210.91</v>
      </c>
      <c r="AI10" s="4">
        <v>36574</v>
      </c>
      <c r="AJ10" s="9">
        <v>7713.25</v>
      </c>
    </row>
    <row r="11" spans="1:48" x14ac:dyDescent="0.25">
      <c r="A11" s="4">
        <v>36581</v>
      </c>
      <c r="B11" s="9">
        <v>3111.2</v>
      </c>
      <c r="C11" s="4">
        <v>36581</v>
      </c>
      <c r="D11" s="9">
        <v>19817.88</v>
      </c>
      <c r="E11" s="4">
        <v>36595</v>
      </c>
      <c r="F11" s="9">
        <v>1705.049</v>
      </c>
      <c r="G11" s="4">
        <v>36581</v>
      </c>
      <c r="H11" s="9">
        <v>9141.17</v>
      </c>
      <c r="I11" s="4">
        <v>36581</v>
      </c>
      <c r="J11" s="9">
        <v>6989.1</v>
      </c>
      <c r="K11" s="4">
        <v>36581</v>
      </c>
      <c r="L11" s="9">
        <v>1333.36</v>
      </c>
      <c r="M11" s="4">
        <v>36581</v>
      </c>
      <c r="N11" s="9">
        <v>6198</v>
      </c>
      <c r="O11" s="4">
        <v>36581</v>
      </c>
      <c r="P11" s="9">
        <v>17200.98</v>
      </c>
      <c r="Q11" s="4">
        <v>36581</v>
      </c>
      <c r="R11" s="9">
        <v>6188.64</v>
      </c>
      <c r="S11" s="4">
        <v>36581</v>
      </c>
      <c r="T11" s="9">
        <v>7738.68</v>
      </c>
      <c r="U11" s="4">
        <v>36576</v>
      </c>
      <c r="V11" s="9">
        <v>879.14</v>
      </c>
      <c r="W11" s="4">
        <v>36581</v>
      </c>
      <c r="X11" s="9">
        <v>17786.8</v>
      </c>
      <c r="Y11" s="4">
        <v>36581</v>
      </c>
      <c r="Z11" s="9">
        <v>5045.2700000000004</v>
      </c>
      <c r="AA11" s="4">
        <v>36575</v>
      </c>
      <c r="AB11" s="9">
        <v>10161.049999999999</v>
      </c>
      <c r="AC11" s="4">
        <v>36576</v>
      </c>
      <c r="AD11" s="9">
        <v>1718.8</v>
      </c>
      <c r="AE11" s="4">
        <v>36581</v>
      </c>
      <c r="AF11" s="9">
        <v>662.56</v>
      </c>
      <c r="AG11" s="4">
        <v>36576</v>
      </c>
      <c r="AH11" s="9">
        <v>200.6</v>
      </c>
      <c r="AI11" s="4">
        <v>36581</v>
      </c>
      <c r="AJ11" s="9">
        <v>7281.14</v>
      </c>
    </row>
    <row r="12" spans="1:48" x14ac:dyDescent="0.25">
      <c r="A12" s="4">
        <v>36588</v>
      </c>
      <c r="B12" s="9">
        <v>3232.6</v>
      </c>
      <c r="C12" s="4">
        <v>36588</v>
      </c>
      <c r="D12" s="9">
        <v>19927.54</v>
      </c>
      <c r="E12" s="4">
        <v>36602</v>
      </c>
      <c r="F12" s="9">
        <v>1658.6010000000001</v>
      </c>
      <c r="G12" s="4">
        <v>36588</v>
      </c>
      <c r="H12" s="9">
        <v>9462.9</v>
      </c>
      <c r="I12" s="4">
        <v>36588</v>
      </c>
      <c r="J12" s="9">
        <v>7025.3</v>
      </c>
      <c r="K12" s="4">
        <v>36588</v>
      </c>
      <c r="L12" s="9">
        <v>1409.17</v>
      </c>
      <c r="M12" s="4">
        <v>36588</v>
      </c>
      <c r="N12" s="9">
        <v>6487.5</v>
      </c>
      <c r="O12" s="4">
        <v>36588</v>
      </c>
      <c r="P12" s="9">
        <v>17285.240000000002</v>
      </c>
      <c r="Q12" s="4">
        <v>36588</v>
      </c>
      <c r="R12" s="9">
        <v>6514.11</v>
      </c>
      <c r="S12" s="4">
        <v>36588</v>
      </c>
      <c r="T12" s="9">
        <v>7960.03</v>
      </c>
      <c r="U12" s="4">
        <v>36583</v>
      </c>
      <c r="V12" s="9">
        <v>864.76</v>
      </c>
      <c r="W12" s="4">
        <v>36588</v>
      </c>
      <c r="X12" s="9">
        <v>18631.7</v>
      </c>
      <c r="Y12" s="4">
        <v>36588</v>
      </c>
      <c r="Z12" s="9">
        <v>5312.83</v>
      </c>
      <c r="AA12" s="4">
        <v>36582</v>
      </c>
      <c r="AB12" s="9">
        <v>9432.49</v>
      </c>
      <c r="AC12" s="4">
        <v>36583</v>
      </c>
      <c r="AD12" s="9">
        <v>1710.45</v>
      </c>
      <c r="AE12" s="4">
        <v>36588</v>
      </c>
      <c r="AF12" s="9">
        <v>680.51</v>
      </c>
      <c r="AG12" s="4">
        <v>36583</v>
      </c>
      <c r="AH12" s="9">
        <v>198.56</v>
      </c>
      <c r="AI12" s="4">
        <v>36588</v>
      </c>
      <c r="AJ12" s="9">
        <v>7175.51</v>
      </c>
    </row>
    <row r="13" spans="1:48" x14ac:dyDescent="0.25">
      <c r="A13" s="4">
        <v>36595</v>
      </c>
      <c r="B13" s="9">
        <v>3189.3</v>
      </c>
      <c r="C13" s="4">
        <v>36595</v>
      </c>
      <c r="D13" s="9">
        <v>19750.400000000001</v>
      </c>
      <c r="E13" s="4">
        <v>36609</v>
      </c>
      <c r="F13" s="9">
        <v>1730.499</v>
      </c>
      <c r="G13" s="4">
        <v>36595</v>
      </c>
      <c r="H13" s="9">
        <v>9487.1</v>
      </c>
      <c r="I13" s="4">
        <v>36595</v>
      </c>
      <c r="J13" s="9">
        <v>6907.9</v>
      </c>
      <c r="K13" s="4">
        <v>36595</v>
      </c>
      <c r="L13" s="9">
        <v>1395.07</v>
      </c>
      <c r="M13" s="4">
        <v>36595</v>
      </c>
      <c r="N13" s="9">
        <v>6568.7</v>
      </c>
      <c r="O13" s="4">
        <v>36595</v>
      </c>
      <c r="P13" s="9">
        <v>17831.86</v>
      </c>
      <c r="Q13" s="4">
        <v>36595</v>
      </c>
      <c r="R13" s="9">
        <v>6510.28</v>
      </c>
      <c r="S13" s="4">
        <v>36595</v>
      </c>
      <c r="T13" s="9">
        <v>7975.95</v>
      </c>
      <c r="U13" s="4">
        <v>36590</v>
      </c>
      <c r="V13" s="9">
        <v>894.83</v>
      </c>
      <c r="W13" s="4">
        <v>36595</v>
      </c>
      <c r="X13" s="9">
        <v>18280.3</v>
      </c>
      <c r="Y13" s="4">
        <v>36595</v>
      </c>
      <c r="Z13" s="9">
        <v>5292.67</v>
      </c>
      <c r="AA13" s="4">
        <v>36589</v>
      </c>
      <c r="AB13" s="9">
        <v>9517.9699999999993</v>
      </c>
      <c r="AC13" s="4">
        <v>36590</v>
      </c>
      <c r="AD13" s="9">
        <v>1656</v>
      </c>
      <c r="AE13" s="4">
        <v>36595</v>
      </c>
      <c r="AF13" s="9">
        <v>676.61</v>
      </c>
      <c r="AG13" s="4">
        <v>36590</v>
      </c>
      <c r="AH13" s="9">
        <v>205.49</v>
      </c>
      <c r="AI13" s="4">
        <v>36595</v>
      </c>
      <c r="AJ13" s="9">
        <v>7094.8</v>
      </c>
    </row>
    <row r="14" spans="1:48" x14ac:dyDescent="0.25">
      <c r="A14" s="4">
        <v>36602</v>
      </c>
      <c r="B14" s="9">
        <v>3200.4</v>
      </c>
      <c r="C14" s="4">
        <v>36602</v>
      </c>
      <c r="D14" s="9">
        <v>19566.32</v>
      </c>
      <c r="E14" s="4">
        <v>36616</v>
      </c>
      <c r="F14" s="9">
        <v>1800.2249999999999</v>
      </c>
      <c r="G14" s="4">
        <v>36602</v>
      </c>
      <c r="H14" s="9">
        <v>9528.81</v>
      </c>
      <c r="I14" s="4">
        <v>36602</v>
      </c>
      <c r="J14" s="9">
        <v>7100.6</v>
      </c>
      <c r="K14" s="4">
        <v>36602</v>
      </c>
      <c r="L14" s="9">
        <v>1464.47</v>
      </c>
      <c r="M14" s="4">
        <v>36602</v>
      </c>
      <c r="N14" s="9">
        <v>6558</v>
      </c>
      <c r="O14" s="4">
        <v>36602</v>
      </c>
      <c r="P14" s="9">
        <v>17082.990000000002</v>
      </c>
      <c r="Q14" s="4">
        <v>36602</v>
      </c>
      <c r="R14" s="9">
        <v>6304.28</v>
      </c>
      <c r="S14" s="4">
        <v>36602</v>
      </c>
      <c r="T14" s="9">
        <v>7710.92</v>
      </c>
      <c r="U14" s="4">
        <v>36597</v>
      </c>
      <c r="V14" s="9">
        <v>891.36</v>
      </c>
      <c r="W14" s="4">
        <v>36602</v>
      </c>
      <c r="X14" s="9">
        <v>17511.2</v>
      </c>
      <c r="Y14" s="4">
        <v>36602</v>
      </c>
      <c r="Z14" s="9">
        <v>5364.2</v>
      </c>
      <c r="AA14" s="4">
        <v>36596</v>
      </c>
      <c r="AB14" s="9">
        <v>9429.6</v>
      </c>
      <c r="AC14" s="4">
        <v>36597</v>
      </c>
      <c r="AD14" s="9">
        <v>1602.75</v>
      </c>
      <c r="AE14" s="4">
        <v>36602</v>
      </c>
      <c r="AF14" s="9">
        <v>672.18</v>
      </c>
      <c r="AG14" s="4">
        <v>36597</v>
      </c>
      <c r="AH14" s="9">
        <v>241.53</v>
      </c>
      <c r="AI14" s="4">
        <v>36602</v>
      </c>
      <c r="AJ14" s="9">
        <v>7218.51</v>
      </c>
    </row>
    <row r="15" spans="1:48" x14ac:dyDescent="0.25">
      <c r="A15" s="4">
        <v>36609</v>
      </c>
      <c r="B15" s="9">
        <v>3251.5</v>
      </c>
      <c r="C15" s="4">
        <v>36609</v>
      </c>
      <c r="D15" s="9">
        <v>19958.080000000002</v>
      </c>
      <c r="E15" s="4">
        <v>36623</v>
      </c>
      <c r="F15" s="9">
        <v>1819.896</v>
      </c>
      <c r="G15" s="4">
        <v>36609</v>
      </c>
      <c r="H15" s="9">
        <v>10052.68</v>
      </c>
      <c r="I15" s="4">
        <v>36609</v>
      </c>
      <c r="J15" s="9">
        <v>7440.4</v>
      </c>
      <c r="K15" s="4">
        <v>36609</v>
      </c>
      <c r="L15" s="9">
        <v>1527.46</v>
      </c>
      <c r="M15" s="4">
        <v>36609</v>
      </c>
      <c r="N15" s="9">
        <v>6738.5</v>
      </c>
      <c r="O15" s="4">
        <v>36609</v>
      </c>
      <c r="P15" s="9">
        <v>17784.57</v>
      </c>
      <c r="Q15" s="4">
        <v>36609</v>
      </c>
      <c r="R15" s="9">
        <v>6364.26</v>
      </c>
      <c r="S15" s="4">
        <v>36609</v>
      </c>
      <c r="T15" s="9">
        <v>7932.42</v>
      </c>
      <c r="U15" s="4">
        <v>36604</v>
      </c>
      <c r="V15" s="9">
        <v>855.57</v>
      </c>
      <c r="W15" s="4">
        <v>36609</v>
      </c>
      <c r="X15" s="9">
        <v>18674.5</v>
      </c>
      <c r="Y15" s="4">
        <v>36609</v>
      </c>
      <c r="Z15" s="9">
        <v>5512.5</v>
      </c>
      <c r="AA15" s="4">
        <v>36603</v>
      </c>
      <c r="AB15" s="9">
        <v>8763.27</v>
      </c>
      <c r="AC15" s="4">
        <v>36604</v>
      </c>
      <c r="AD15" s="9">
        <v>1562.2</v>
      </c>
      <c r="AE15" s="4">
        <v>36609</v>
      </c>
      <c r="AF15" s="9">
        <v>683.48</v>
      </c>
      <c r="AG15" s="4">
        <v>36604</v>
      </c>
      <c r="AH15" s="9">
        <v>249.94</v>
      </c>
      <c r="AI15" s="4">
        <v>36609</v>
      </c>
      <c r="AJ15" s="9">
        <v>7427.88</v>
      </c>
    </row>
    <row r="16" spans="1:48" x14ac:dyDescent="0.25">
      <c r="A16" s="4">
        <v>36616</v>
      </c>
      <c r="B16" s="9">
        <v>3133.2550000000001</v>
      </c>
      <c r="C16" s="4">
        <v>36616</v>
      </c>
      <c r="D16" s="9">
        <v>20337.32</v>
      </c>
      <c r="E16" s="4">
        <v>36630</v>
      </c>
      <c r="F16" s="9">
        <v>1833.665</v>
      </c>
      <c r="G16" s="4">
        <v>36616</v>
      </c>
      <c r="H16" s="9">
        <v>9462.39</v>
      </c>
      <c r="I16" s="4">
        <v>36616</v>
      </c>
      <c r="J16" s="9">
        <v>7428.1</v>
      </c>
      <c r="K16" s="4">
        <v>36616</v>
      </c>
      <c r="L16" s="9">
        <v>1498.58</v>
      </c>
      <c r="M16" s="4">
        <v>36616</v>
      </c>
      <c r="N16" s="9">
        <v>6540.2</v>
      </c>
      <c r="O16" s="4">
        <v>36616</v>
      </c>
      <c r="P16" s="9">
        <v>17406.54</v>
      </c>
      <c r="Q16" s="4">
        <v>36616</v>
      </c>
      <c r="R16" s="9">
        <v>6286.05</v>
      </c>
      <c r="S16" s="4">
        <v>36616</v>
      </c>
      <c r="T16" s="9">
        <v>7599.39</v>
      </c>
      <c r="U16" s="4">
        <v>36611</v>
      </c>
      <c r="V16" s="9">
        <v>889.24</v>
      </c>
      <c r="W16" s="4">
        <v>36616</v>
      </c>
      <c r="X16" s="9">
        <v>17820.400000000001</v>
      </c>
      <c r="Y16" s="4">
        <v>36616</v>
      </c>
      <c r="Z16" s="9">
        <v>5647.6</v>
      </c>
      <c r="AA16" s="4">
        <v>36610</v>
      </c>
      <c r="AB16" s="9">
        <v>9482.64</v>
      </c>
      <c r="AC16" s="4">
        <v>36611</v>
      </c>
      <c r="AD16" s="9">
        <v>1569.55</v>
      </c>
      <c r="AE16" s="4">
        <v>36616</v>
      </c>
      <c r="AF16" s="9">
        <v>662.29</v>
      </c>
      <c r="AG16" s="4">
        <v>36611</v>
      </c>
      <c r="AH16" s="9">
        <v>268.86</v>
      </c>
      <c r="AI16" s="4">
        <v>36616</v>
      </c>
      <c r="AJ16" s="9">
        <v>7226.15</v>
      </c>
    </row>
    <row r="17" spans="1:36" x14ac:dyDescent="0.25">
      <c r="A17" s="4">
        <v>36623</v>
      </c>
      <c r="B17" s="9">
        <v>3181.9839999999999</v>
      </c>
      <c r="C17" s="4">
        <v>36623</v>
      </c>
      <c r="D17" s="9">
        <v>20252.810000000001</v>
      </c>
      <c r="E17" s="4">
        <v>36637</v>
      </c>
      <c r="F17" s="9">
        <v>1841.0640000000001</v>
      </c>
      <c r="G17" s="4">
        <v>36623</v>
      </c>
      <c r="H17" s="9">
        <v>9465.19</v>
      </c>
      <c r="I17" s="4">
        <v>36623</v>
      </c>
      <c r="J17" s="9">
        <v>7450.8</v>
      </c>
      <c r="K17" s="4">
        <v>36623</v>
      </c>
      <c r="L17" s="9">
        <v>1516.35</v>
      </c>
      <c r="M17" s="4">
        <v>36623</v>
      </c>
      <c r="N17" s="9">
        <v>6569.9</v>
      </c>
      <c r="O17" s="4">
        <v>36623</v>
      </c>
      <c r="P17" s="9">
        <v>16941.68</v>
      </c>
      <c r="Q17" s="4">
        <v>36623</v>
      </c>
      <c r="R17" s="9">
        <v>6308.04</v>
      </c>
      <c r="S17" s="4">
        <v>36623</v>
      </c>
      <c r="T17" s="9">
        <v>7522.2</v>
      </c>
      <c r="U17" s="4">
        <v>36618</v>
      </c>
      <c r="V17" s="9">
        <v>860.94</v>
      </c>
      <c r="W17" s="4">
        <v>36623</v>
      </c>
      <c r="X17" s="9">
        <v>17513.7</v>
      </c>
      <c r="Y17" s="4">
        <v>36623</v>
      </c>
      <c r="Z17" s="9">
        <v>5505.9</v>
      </c>
      <c r="AA17" s="4">
        <v>36617</v>
      </c>
      <c r="AB17" s="9">
        <v>10050.43</v>
      </c>
      <c r="AC17" s="4">
        <v>36618</v>
      </c>
      <c r="AD17" s="9">
        <v>1528.45</v>
      </c>
      <c r="AE17" s="4">
        <v>36623</v>
      </c>
      <c r="AF17" s="9">
        <v>671.34</v>
      </c>
      <c r="AG17" s="4">
        <v>36618</v>
      </c>
      <c r="AH17" s="9">
        <v>254.68</v>
      </c>
      <c r="AI17" s="4">
        <v>36623</v>
      </c>
      <c r="AJ17" s="9">
        <v>7123.61</v>
      </c>
    </row>
    <row r="18" spans="1:36" x14ac:dyDescent="0.25">
      <c r="A18" s="4">
        <v>36630</v>
      </c>
      <c r="B18" s="9">
        <v>3111.8539999999998</v>
      </c>
      <c r="C18" s="4">
        <v>36630</v>
      </c>
      <c r="D18" s="9">
        <v>20434.68</v>
      </c>
      <c r="E18" s="4">
        <v>36644</v>
      </c>
      <c r="F18" s="9">
        <v>1836.3209999999999</v>
      </c>
      <c r="G18" s="4">
        <v>36630</v>
      </c>
      <c r="H18" s="9">
        <v>8473.51</v>
      </c>
      <c r="I18" s="4">
        <v>36630</v>
      </c>
      <c r="J18" s="9">
        <v>7494.4</v>
      </c>
      <c r="K18" s="4">
        <v>36630</v>
      </c>
      <c r="L18" s="9">
        <v>1356.56</v>
      </c>
      <c r="M18" s="4">
        <v>36630</v>
      </c>
      <c r="N18" s="9">
        <v>6178.1</v>
      </c>
      <c r="O18" s="4">
        <v>36630</v>
      </c>
      <c r="P18" s="9">
        <v>16142.76</v>
      </c>
      <c r="Q18" s="4">
        <v>36630</v>
      </c>
      <c r="R18" s="9">
        <v>6065.71</v>
      </c>
      <c r="S18" s="4">
        <v>36630</v>
      </c>
      <c r="T18" s="9">
        <v>7214.83</v>
      </c>
      <c r="U18" s="4">
        <v>36625</v>
      </c>
      <c r="V18" s="9">
        <v>837.38</v>
      </c>
      <c r="W18" s="4">
        <v>36630</v>
      </c>
      <c r="X18" s="9">
        <v>14794.3</v>
      </c>
      <c r="Y18" s="4">
        <v>36630</v>
      </c>
      <c r="Z18" s="9">
        <v>5494.39</v>
      </c>
      <c r="AA18" s="4">
        <v>36624</v>
      </c>
      <c r="AB18" s="9">
        <v>9934.57</v>
      </c>
      <c r="AC18" s="4">
        <v>36625</v>
      </c>
      <c r="AD18" s="9">
        <v>1557.15</v>
      </c>
      <c r="AE18" s="4">
        <v>36630</v>
      </c>
      <c r="AF18" s="9">
        <v>650.54</v>
      </c>
      <c r="AG18" s="4">
        <v>36625</v>
      </c>
      <c r="AH18" s="9">
        <v>247.96</v>
      </c>
      <c r="AI18" s="4">
        <v>36630</v>
      </c>
      <c r="AJ18" s="9">
        <v>6463.21</v>
      </c>
    </row>
    <row r="19" spans="1:36" x14ac:dyDescent="0.25">
      <c r="A19" s="4">
        <v>36637</v>
      </c>
      <c r="B19" s="9">
        <v>3069.6869999999999</v>
      </c>
      <c r="C19" s="4">
        <v>36637</v>
      </c>
      <c r="D19" s="9">
        <v>18252.68</v>
      </c>
      <c r="E19" s="4">
        <v>36658</v>
      </c>
      <c r="F19" s="9">
        <v>1720.6079999999999</v>
      </c>
      <c r="G19" s="4">
        <v>36637</v>
      </c>
      <c r="H19" s="9">
        <v>8959.69</v>
      </c>
      <c r="I19" s="4">
        <v>36637</v>
      </c>
      <c r="J19" s="9">
        <v>7371.1</v>
      </c>
      <c r="K19" s="4">
        <v>36637</v>
      </c>
      <c r="L19" s="9">
        <v>1434.54</v>
      </c>
      <c r="M19" s="4">
        <v>36637</v>
      </c>
      <c r="N19" s="9">
        <v>6241.2</v>
      </c>
      <c r="O19" s="4">
        <v>36637</v>
      </c>
      <c r="P19" s="9">
        <v>15367.14</v>
      </c>
      <c r="Q19" s="4">
        <v>36637</v>
      </c>
      <c r="R19" s="9">
        <v>6234.51</v>
      </c>
      <c r="S19" s="4">
        <v>36637</v>
      </c>
      <c r="T19" s="9">
        <v>7157.95</v>
      </c>
      <c r="U19" s="4">
        <v>36632</v>
      </c>
      <c r="V19" s="9">
        <v>800.89</v>
      </c>
      <c r="W19" s="4">
        <v>36637</v>
      </c>
      <c r="X19" s="9">
        <v>15203.2</v>
      </c>
      <c r="Y19" s="4">
        <v>36637</v>
      </c>
      <c r="Z19" s="9">
        <v>5373.17</v>
      </c>
      <c r="AA19" s="4">
        <v>36631</v>
      </c>
      <c r="AB19" s="9">
        <v>8866.7999999999993</v>
      </c>
      <c r="AC19" s="4">
        <v>36632</v>
      </c>
      <c r="AD19" s="9">
        <v>1518.65</v>
      </c>
      <c r="AE19" s="4">
        <v>36637</v>
      </c>
      <c r="AF19" s="9">
        <v>657.97</v>
      </c>
      <c r="AG19" s="4">
        <v>36632</v>
      </c>
      <c r="AH19" s="9">
        <v>245.87</v>
      </c>
      <c r="AI19" s="4">
        <v>36637</v>
      </c>
      <c r="AJ19" s="9">
        <v>6500.6</v>
      </c>
    </row>
    <row r="20" spans="1:36" x14ac:dyDescent="0.25">
      <c r="A20" s="4">
        <v>36644</v>
      </c>
      <c r="B20" s="9">
        <v>3115.8049999999998</v>
      </c>
      <c r="C20" s="4">
        <v>36644</v>
      </c>
      <c r="D20" s="9">
        <v>17973.7</v>
      </c>
      <c r="E20" s="4">
        <v>36665</v>
      </c>
      <c r="F20" s="9">
        <v>1777.828</v>
      </c>
      <c r="G20" s="4">
        <v>36644</v>
      </c>
      <c r="H20" s="9">
        <v>9347.61</v>
      </c>
      <c r="I20" s="4">
        <v>36644</v>
      </c>
      <c r="J20" s="9">
        <v>7406.2</v>
      </c>
      <c r="K20" s="4">
        <v>36644</v>
      </c>
      <c r="L20" s="9">
        <v>1452.43</v>
      </c>
      <c r="M20" s="4">
        <v>36644</v>
      </c>
      <c r="N20" s="9">
        <v>6327.4</v>
      </c>
      <c r="O20" s="4">
        <v>36644</v>
      </c>
      <c r="P20" s="9">
        <v>15519.3</v>
      </c>
      <c r="Q20" s="4">
        <v>36644</v>
      </c>
      <c r="R20" s="9">
        <v>6419.72</v>
      </c>
      <c r="S20" s="4">
        <v>36644</v>
      </c>
      <c r="T20" s="9">
        <v>7414.68</v>
      </c>
      <c r="U20" s="4">
        <v>36639</v>
      </c>
      <c r="V20" s="9">
        <v>767.16</v>
      </c>
      <c r="W20" s="4">
        <v>36644</v>
      </c>
      <c r="X20" s="9">
        <v>15537.6</v>
      </c>
      <c r="Y20" s="4">
        <v>36644</v>
      </c>
      <c r="Z20" s="9">
        <v>5384.12</v>
      </c>
      <c r="AA20" s="4">
        <v>36638</v>
      </c>
      <c r="AB20" s="9">
        <v>9120.48</v>
      </c>
      <c r="AC20" s="4">
        <v>36639</v>
      </c>
      <c r="AD20" s="9">
        <v>1415.65</v>
      </c>
      <c r="AE20" s="4">
        <v>36644</v>
      </c>
      <c r="AF20" s="9">
        <v>661.38</v>
      </c>
      <c r="AG20" s="4">
        <v>36639</v>
      </c>
      <c r="AH20" s="9">
        <v>230.45</v>
      </c>
      <c r="AI20" s="4">
        <v>36644</v>
      </c>
      <c r="AJ20" s="9">
        <v>6761.45</v>
      </c>
    </row>
    <row r="21" spans="1:36" x14ac:dyDescent="0.25">
      <c r="A21" s="4">
        <v>36651</v>
      </c>
      <c r="B21" s="9">
        <v>3107.2489999999998</v>
      </c>
      <c r="C21" s="4">
        <v>36651</v>
      </c>
      <c r="D21" s="9">
        <v>18439.36</v>
      </c>
      <c r="E21" s="4">
        <v>36672</v>
      </c>
      <c r="F21" s="9">
        <v>1879.617</v>
      </c>
      <c r="G21" s="4">
        <v>36651</v>
      </c>
      <c r="H21" s="9">
        <v>9597.32</v>
      </c>
      <c r="I21" s="4">
        <v>36651</v>
      </c>
      <c r="J21" s="9">
        <v>7499.4</v>
      </c>
      <c r="K21" s="4">
        <v>36651</v>
      </c>
      <c r="L21" s="9">
        <v>1432.63</v>
      </c>
      <c r="M21" s="4">
        <v>36651</v>
      </c>
      <c r="N21" s="9">
        <v>6238.8</v>
      </c>
      <c r="O21" s="4">
        <v>36651</v>
      </c>
      <c r="P21" s="9">
        <v>15268.64</v>
      </c>
      <c r="Q21" s="4">
        <v>36651</v>
      </c>
      <c r="R21" s="9">
        <v>6545.76</v>
      </c>
      <c r="S21" s="4">
        <v>36651</v>
      </c>
      <c r="T21" s="9">
        <v>7530.82</v>
      </c>
      <c r="U21" s="4">
        <v>36646</v>
      </c>
      <c r="V21" s="9">
        <v>725.39</v>
      </c>
      <c r="W21" s="4">
        <v>36651</v>
      </c>
      <c r="X21" s="9">
        <v>15217.9</v>
      </c>
      <c r="Y21" s="4">
        <v>36651</v>
      </c>
      <c r="Z21" s="9">
        <v>5497.09</v>
      </c>
      <c r="AA21" s="4">
        <v>36645</v>
      </c>
      <c r="AB21" s="9">
        <v>8777.35</v>
      </c>
      <c r="AC21" s="4">
        <v>36646</v>
      </c>
      <c r="AD21" s="9">
        <v>1406.55</v>
      </c>
      <c r="AE21" s="4">
        <v>36651</v>
      </c>
      <c r="AF21" s="9">
        <v>670.27</v>
      </c>
      <c r="AG21" s="4">
        <v>36646</v>
      </c>
      <c r="AH21" s="9">
        <v>242.85</v>
      </c>
      <c r="AI21" s="4">
        <v>36651</v>
      </c>
      <c r="AJ21" s="9">
        <v>6797.39</v>
      </c>
    </row>
    <row r="22" spans="1:36" x14ac:dyDescent="0.25">
      <c r="A22" s="4">
        <v>36658</v>
      </c>
      <c r="B22" s="9">
        <v>3034.808</v>
      </c>
      <c r="C22" s="4">
        <v>36658</v>
      </c>
      <c r="D22" s="9">
        <v>17357.86</v>
      </c>
      <c r="E22" s="4">
        <v>36679</v>
      </c>
      <c r="F22" s="9">
        <v>1916.25</v>
      </c>
      <c r="G22" s="4">
        <v>36658</v>
      </c>
      <c r="H22" s="9">
        <v>9211.7999999999993</v>
      </c>
      <c r="I22" s="4">
        <v>36658</v>
      </c>
      <c r="J22" s="9">
        <v>7736.7</v>
      </c>
      <c r="K22" s="4">
        <v>36658</v>
      </c>
      <c r="L22" s="9">
        <v>1420.96</v>
      </c>
      <c r="M22" s="4">
        <v>36658</v>
      </c>
      <c r="N22" s="9">
        <v>6283.5</v>
      </c>
      <c r="O22" s="4">
        <v>36658</v>
      </c>
      <c r="P22" s="9">
        <v>15111.94</v>
      </c>
      <c r="Q22" s="4">
        <v>36658</v>
      </c>
      <c r="R22" s="9">
        <v>6449.27</v>
      </c>
      <c r="S22" s="4">
        <v>36658</v>
      </c>
      <c r="T22" s="9">
        <v>7269.28</v>
      </c>
      <c r="U22" s="4">
        <v>36653</v>
      </c>
      <c r="V22" s="9">
        <v>751.29</v>
      </c>
      <c r="W22" s="4">
        <v>36658</v>
      </c>
      <c r="X22" s="9">
        <v>14458.9</v>
      </c>
      <c r="Y22" s="4">
        <v>36658</v>
      </c>
      <c r="Z22" s="9">
        <v>5312.15</v>
      </c>
      <c r="AA22" s="4">
        <v>36652</v>
      </c>
      <c r="AB22" s="9">
        <v>8657.1299999999992</v>
      </c>
      <c r="AC22" s="4">
        <v>36653</v>
      </c>
      <c r="AD22" s="9">
        <v>1422.4</v>
      </c>
      <c r="AE22" s="4">
        <v>36658</v>
      </c>
      <c r="AF22" s="9">
        <v>668.3</v>
      </c>
      <c r="AG22" s="4">
        <v>36653</v>
      </c>
      <c r="AH22" s="9">
        <v>254.45</v>
      </c>
      <c r="AI22" s="4">
        <v>36658</v>
      </c>
      <c r="AJ22" s="9">
        <v>6884.04</v>
      </c>
    </row>
    <row r="23" spans="1:36" x14ac:dyDescent="0.25">
      <c r="A23" s="4">
        <v>36665</v>
      </c>
      <c r="B23" s="9">
        <v>3039.134</v>
      </c>
      <c r="C23" s="4">
        <v>36665</v>
      </c>
      <c r="D23" s="9">
        <v>16858.169999999998</v>
      </c>
      <c r="E23" s="4">
        <v>36686</v>
      </c>
      <c r="F23" s="9">
        <v>1900.787</v>
      </c>
      <c r="G23" s="4">
        <v>36665</v>
      </c>
      <c r="H23" s="9">
        <v>9293.14</v>
      </c>
      <c r="I23" s="4">
        <v>36665</v>
      </c>
      <c r="J23" s="9">
        <v>7718.7</v>
      </c>
      <c r="K23" s="4">
        <v>36665</v>
      </c>
      <c r="L23" s="9">
        <v>1406.95</v>
      </c>
      <c r="M23" s="4">
        <v>36665</v>
      </c>
      <c r="N23" s="9">
        <v>6045.4</v>
      </c>
      <c r="O23" s="4">
        <v>36665</v>
      </c>
      <c r="P23" s="9">
        <v>14478.26</v>
      </c>
      <c r="Q23" s="4">
        <v>36665</v>
      </c>
      <c r="R23" s="9">
        <v>6196.05</v>
      </c>
      <c r="S23" s="4">
        <v>36665</v>
      </c>
      <c r="T23" s="9">
        <v>6989.03</v>
      </c>
      <c r="U23" s="4">
        <v>36660</v>
      </c>
      <c r="V23" s="9">
        <v>740.3</v>
      </c>
      <c r="W23" s="4">
        <v>36665</v>
      </c>
      <c r="X23" s="9">
        <v>14326.6</v>
      </c>
      <c r="Y23" s="4">
        <v>36665</v>
      </c>
      <c r="Z23" s="9">
        <v>5323.85</v>
      </c>
      <c r="AA23" s="4">
        <v>36659</v>
      </c>
      <c r="AB23" s="9">
        <v>8560.44</v>
      </c>
      <c r="AC23" s="4">
        <v>36660</v>
      </c>
      <c r="AD23" s="9">
        <v>1282.8</v>
      </c>
      <c r="AE23" s="4">
        <v>36665</v>
      </c>
      <c r="AF23" s="9">
        <v>652.45000000000005</v>
      </c>
      <c r="AG23" s="4">
        <v>36660</v>
      </c>
      <c r="AH23" s="9">
        <v>241.3</v>
      </c>
      <c r="AI23" s="4">
        <v>36665</v>
      </c>
      <c r="AJ23" s="9">
        <v>6694.26</v>
      </c>
    </row>
    <row r="24" spans="1:36" x14ac:dyDescent="0.25">
      <c r="A24" s="4">
        <v>36672</v>
      </c>
      <c r="B24" s="9">
        <v>3000.6959999999999</v>
      </c>
      <c r="C24" s="4">
        <v>36672</v>
      </c>
      <c r="D24" s="9">
        <v>16008.14</v>
      </c>
      <c r="E24" s="4">
        <v>36693</v>
      </c>
      <c r="F24" s="9">
        <v>1926.944</v>
      </c>
      <c r="G24" s="4">
        <v>36672</v>
      </c>
      <c r="H24" s="9">
        <v>9020.8799999999992</v>
      </c>
      <c r="I24" s="4">
        <v>36672</v>
      </c>
      <c r="J24" s="9">
        <v>7821.7</v>
      </c>
      <c r="K24" s="4">
        <v>36672</v>
      </c>
      <c r="L24" s="9">
        <v>1378.02</v>
      </c>
      <c r="M24" s="4">
        <v>36672</v>
      </c>
      <c r="N24" s="9">
        <v>6216.9</v>
      </c>
      <c r="O24" s="4">
        <v>36672</v>
      </c>
      <c r="P24" s="9">
        <v>13722.7</v>
      </c>
      <c r="Q24" s="4">
        <v>36672</v>
      </c>
      <c r="R24" s="9">
        <v>6129.15</v>
      </c>
      <c r="S24" s="4">
        <v>36672</v>
      </c>
      <c r="T24" s="9">
        <v>6938.33</v>
      </c>
      <c r="U24" s="4">
        <v>36667</v>
      </c>
      <c r="V24" s="9">
        <v>730.68</v>
      </c>
      <c r="W24" s="4">
        <v>36672</v>
      </c>
      <c r="X24" s="9">
        <v>14542.3</v>
      </c>
      <c r="Y24" s="4">
        <v>36672</v>
      </c>
      <c r="Z24" s="9">
        <v>4938.78</v>
      </c>
      <c r="AA24" s="4">
        <v>36666</v>
      </c>
      <c r="AB24" s="9">
        <v>8820.35</v>
      </c>
      <c r="AC24" s="4">
        <v>36667</v>
      </c>
      <c r="AD24" s="9">
        <v>1268</v>
      </c>
      <c r="AE24" s="4">
        <v>36672</v>
      </c>
      <c r="AF24" s="9">
        <v>645.91</v>
      </c>
      <c r="AG24" s="4">
        <v>36667</v>
      </c>
      <c r="AH24" s="9">
        <v>218.3</v>
      </c>
      <c r="AI24" s="4">
        <v>36672</v>
      </c>
      <c r="AJ24" s="9">
        <v>6681.2</v>
      </c>
    </row>
    <row r="25" spans="1:36" x14ac:dyDescent="0.25">
      <c r="A25" s="4">
        <v>36679</v>
      </c>
      <c r="B25" s="9">
        <v>3140.9639999999999</v>
      </c>
      <c r="C25" s="4">
        <v>36679</v>
      </c>
      <c r="D25" s="9">
        <v>16800.060000000001</v>
      </c>
      <c r="E25" s="4">
        <v>36700</v>
      </c>
      <c r="F25" s="9">
        <v>1939.627</v>
      </c>
      <c r="G25" s="4">
        <v>36679</v>
      </c>
      <c r="H25" s="9">
        <v>9747.67</v>
      </c>
      <c r="I25" s="4">
        <v>36679</v>
      </c>
      <c r="J25" s="9">
        <v>7841.6</v>
      </c>
      <c r="K25" s="4">
        <v>36679</v>
      </c>
      <c r="L25" s="9">
        <v>1477.26</v>
      </c>
      <c r="M25" s="4">
        <v>36679</v>
      </c>
      <c r="N25" s="9">
        <v>6626.4</v>
      </c>
      <c r="O25" s="4">
        <v>36679</v>
      </c>
      <c r="P25" s="9">
        <v>15284.1</v>
      </c>
      <c r="Q25" s="4">
        <v>36679</v>
      </c>
      <c r="R25" s="9">
        <v>6673.52</v>
      </c>
      <c r="S25" s="4">
        <v>36679</v>
      </c>
      <c r="T25" s="9">
        <v>7438.95</v>
      </c>
      <c r="U25" s="4">
        <v>36674</v>
      </c>
      <c r="V25" s="9">
        <v>656.66</v>
      </c>
      <c r="W25" s="4">
        <v>36679</v>
      </c>
      <c r="X25" s="9">
        <v>16222.5</v>
      </c>
      <c r="Y25" s="4">
        <v>36679</v>
      </c>
      <c r="Z25" s="9">
        <v>4969.95</v>
      </c>
      <c r="AA25" s="4">
        <v>36673</v>
      </c>
      <c r="AB25" s="9">
        <v>8559.4599999999991</v>
      </c>
      <c r="AC25" s="4">
        <v>36674</v>
      </c>
      <c r="AD25" s="9">
        <v>1275.3499999999999</v>
      </c>
      <c r="AE25" s="4">
        <v>36679</v>
      </c>
      <c r="AF25" s="9">
        <v>677.92</v>
      </c>
      <c r="AG25" s="4">
        <v>36674</v>
      </c>
      <c r="AH25" s="9">
        <v>209.3</v>
      </c>
      <c r="AI25" s="4">
        <v>36679</v>
      </c>
      <c r="AJ25" s="9">
        <v>6919.52</v>
      </c>
    </row>
    <row r="26" spans="1:36" x14ac:dyDescent="0.25">
      <c r="A26" s="4">
        <v>36686</v>
      </c>
      <c r="B26" s="9">
        <v>3146.5410000000002</v>
      </c>
      <c r="C26" s="4">
        <v>36686</v>
      </c>
      <c r="D26" s="9">
        <v>16861.91</v>
      </c>
      <c r="E26" s="4">
        <v>36707</v>
      </c>
      <c r="F26" s="9">
        <v>1928.106</v>
      </c>
      <c r="G26" s="4">
        <v>36686</v>
      </c>
      <c r="H26" s="9">
        <v>9728.84</v>
      </c>
      <c r="I26" s="4">
        <v>36686</v>
      </c>
      <c r="J26" s="9">
        <v>7796.8</v>
      </c>
      <c r="K26" s="4">
        <v>36686</v>
      </c>
      <c r="L26" s="9">
        <v>1456.95</v>
      </c>
      <c r="M26" s="4">
        <v>36686</v>
      </c>
      <c r="N26" s="9">
        <v>6443.8</v>
      </c>
      <c r="O26" s="4">
        <v>36686</v>
      </c>
      <c r="P26" s="9">
        <v>16120.26</v>
      </c>
      <c r="Q26" s="4">
        <v>36686</v>
      </c>
      <c r="R26" s="9">
        <v>6549.05</v>
      </c>
      <c r="S26" s="4">
        <v>36686</v>
      </c>
      <c r="T26" s="9">
        <v>7254.53</v>
      </c>
      <c r="U26" s="4">
        <v>36681</v>
      </c>
      <c r="V26" s="9">
        <v>760.69</v>
      </c>
      <c r="W26" s="4">
        <v>36686</v>
      </c>
      <c r="X26" s="9">
        <v>16342.3</v>
      </c>
      <c r="Y26" s="4">
        <v>36686</v>
      </c>
      <c r="Z26" s="9">
        <v>4981.34</v>
      </c>
      <c r="AA26" s="4">
        <v>36680</v>
      </c>
      <c r="AB26" s="9">
        <v>8935.64</v>
      </c>
      <c r="AC26" s="4">
        <v>36681</v>
      </c>
      <c r="AD26" s="9">
        <v>1389.25</v>
      </c>
      <c r="AE26" s="4">
        <v>36686</v>
      </c>
      <c r="AF26" s="9">
        <v>673.74</v>
      </c>
      <c r="AG26" s="4">
        <v>36681</v>
      </c>
      <c r="AH26" s="9">
        <v>224.94</v>
      </c>
      <c r="AI26" s="4">
        <v>36686</v>
      </c>
      <c r="AJ26" s="9">
        <v>7219.42</v>
      </c>
    </row>
    <row r="27" spans="1:36" x14ac:dyDescent="0.25">
      <c r="A27" s="4">
        <v>36693</v>
      </c>
      <c r="B27" s="9">
        <v>3140.7919999999999</v>
      </c>
      <c r="C27" s="4">
        <v>36693</v>
      </c>
      <c r="D27" s="9">
        <v>16318.31</v>
      </c>
      <c r="E27" s="4">
        <v>36714</v>
      </c>
      <c r="F27" s="9">
        <v>1932.7919999999999</v>
      </c>
      <c r="G27" s="4">
        <v>36693</v>
      </c>
      <c r="H27" s="9">
        <v>10035.66</v>
      </c>
      <c r="I27" s="4">
        <v>36693</v>
      </c>
      <c r="J27" s="9">
        <v>7845.6</v>
      </c>
      <c r="K27" s="4">
        <v>36693</v>
      </c>
      <c r="L27" s="9">
        <v>1464.46</v>
      </c>
      <c r="M27" s="4">
        <v>36693</v>
      </c>
      <c r="N27" s="9">
        <v>6526</v>
      </c>
      <c r="O27" s="4">
        <v>36693</v>
      </c>
      <c r="P27" s="9">
        <v>16434.38</v>
      </c>
      <c r="Q27" s="4">
        <v>36693</v>
      </c>
      <c r="R27" s="9">
        <v>6456.26</v>
      </c>
      <c r="S27" s="4">
        <v>36693</v>
      </c>
      <c r="T27" s="9">
        <v>7131.4</v>
      </c>
      <c r="U27" s="4">
        <v>36688</v>
      </c>
      <c r="V27" s="9">
        <v>836.4</v>
      </c>
      <c r="W27" s="4">
        <v>36693</v>
      </c>
      <c r="X27" s="9">
        <v>16424.900000000001</v>
      </c>
      <c r="Y27" s="4">
        <v>36693</v>
      </c>
      <c r="Z27" s="9">
        <v>5011.53</v>
      </c>
      <c r="AA27" s="4">
        <v>36687</v>
      </c>
      <c r="AB27" s="9">
        <v>9036.66</v>
      </c>
      <c r="AC27" s="4">
        <v>36688</v>
      </c>
      <c r="AD27" s="9">
        <v>1467.2</v>
      </c>
      <c r="AE27" s="4">
        <v>36693</v>
      </c>
      <c r="AF27" s="9">
        <v>682.45</v>
      </c>
      <c r="AG27" s="4">
        <v>36688</v>
      </c>
      <c r="AH27" s="9">
        <v>228.35</v>
      </c>
      <c r="AI27" s="4">
        <v>36693</v>
      </c>
      <c r="AJ27" s="9">
        <v>7137.63</v>
      </c>
    </row>
    <row r="28" spans="1:36" x14ac:dyDescent="0.25">
      <c r="A28" s="4">
        <v>36700</v>
      </c>
      <c r="B28" s="9">
        <v>3177.1120000000001</v>
      </c>
      <c r="C28" s="4">
        <v>36700</v>
      </c>
      <c r="D28" s="9">
        <v>16963.21</v>
      </c>
      <c r="E28" s="4">
        <v>36721</v>
      </c>
      <c r="F28" s="9">
        <v>1987.192</v>
      </c>
      <c r="G28" s="4">
        <v>36700</v>
      </c>
      <c r="H28" s="9">
        <v>10091.09</v>
      </c>
      <c r="I28" s="4">
        <v>36700</v>
      </c>
      <c r="J28" s="9">
        <v>7677</v>
      </c>
      <c r="K28" s="4">
        <v>36700</v>
      </c>
      <c r="L28" s="9">
        <v>1441.48</v>
      </c>
      <c r="M28" s="4">
        <v>36700</v>
      </c>
      <c r="N28" s="9">
        <v>6391.5</v>
      </c>
      <c r="O28" s="4">
        <v>36700</v>
      </c>
      <c r="P28" s="9">
        <v>15738.08</v>
      </c>
      <c r="Q28" s="4">
        <v>36700</v>
      </c>
      <c r="R28" s="9">
        <v>6545.35</v>
      </c>
      <c r="S28" s="4">
        <v>36700</v>
      </c>
      <c r="T28" s="9">
        <v>6980.41</v>
      </c>
      <c r="U28" s="4">
        <v>36695</v>
      </c>
      <c r="V28" s="9">
        <v>759.04</v>
      </c>
      <c r="W28" s="4">
        <v>36700</v>
      </c>
      <c r="X28" s="9">
        <v>16977.3</v>
      </c>
      <c r="Y28" s="4">
        <v>36700</v>
      </c>
      <c r="Z28" s="9">
        <v>4910.2</v>
      </c>
      <c r="AA28" s="4">
        <v>36694</v>
      </c>
      <c r="AB28" s="9">
        <v>8770.7999999999993</v>
      </c>
      <c r="AC28" s="4">
        <v>36695</v>
      </c>
      <c r="AD28" s="9">
        <v>1477.3</v>
      </c>
      <c r="AE28" s="4">
        <v>36700</v>
      </c>
      <c r="AF28" s="9">
        <v>682.72</v>
      </c>
      <c r="AG28" s="4">
        <v>36695</v>
      </c>
      <c r="AH28" s="9">
        <v>223.08</v>
      </c>
      <c r="AI28" s="4">
        <v>36700</v>
      </c>
      <c r="AJ28" s="9">
        <v>7007.36</v>
      </c>
    </row>
    <row r="29" spans="1:36" x14ac:dyDescent="0.25">
      <c r="A29" s="4">
        <v>36707</v>
      </c>
      <c r="B29" s="9">
        <v>3311.2069999999999</v>
      </c>
      <c r="C29" s="4">
        <v>36707</v>
      </c>
      <c r="D29" s="9">
        <v>17411.05</v>
      </c>
      <c r="E29" s="4">
        <v>36728</v>
      </c>
      <c r="F29" s="9">
        <v>1996.336</v>
      </c>
      <c r="G29" s="4">
        <v>36707</v>
      </c>
      <c r="H29" s="9">
        <v>10195.450000000001</v>
      </c>
      <c r="I29" s="4">
        <v>36707</v>
      </c>
      <c r="J29" s="9">
        <v>7761.6</v>
      </c>
      <c r="K29" s="4">
        <v>36707</v>
      </c>
      <c r="L29" s="9">
        <v>1454.6</v>
      </c>
      <c r="M29" s="4">
        <v>36707</v>
      </c>
      <c r="N29" s="9">
        <v>6312.7</v>
      </c>
      <c r="O29" s="4">
        <v>36707</v>
      </c>
      <c r="P29" s="9">
        <v>16155.78</v>
      </c>
      <c r="Q29" s="4">
        <v>36707</v>
      </c>
      <c r="R29" s="9">
        <v>6446.54</v>
      </c>
      <c r="S29" s="4">
        <v>36707</v>
      </c>
      <c r="T29" s="9">
        <v>6898.21</v>
      </c>
      <c r="U29" s="4">
        <v>36702</v>
      </c>
      <c r="V29" s="9">
        <v>778.94</v>
      </c>
      <c r="W29" s="4">
        <v>36707</v>
      </c>
      <c r="X29" s="9">
        <v>16727.900000000001</v>
      </c>
      <c r="Y29" s="4">
        <v>36707</v>
      </c>
      <c r="Z29" s="9">
        <v>4916.62</v>
      </c>
      <c r="AA29" s="4">
        <v>36701</v>
      </c>
      <c r="AB29" s="9">
        <v>8684.93</v>
      </c>
      <c r="AC29" s="4">
        <v>36702</v>
      </c>
      <c r="AD29" s="9">
        <v>1472.2</v>
      </c>
      <c r="AE29" s="4">
        <v>36707</v>
      </c>
      <c r="AF29" s="9">
        <v>672.14</v>
      </c>
      <c r="AG29" s="4">
        <v>36702</v>
      </c>
      <c r="AH29" s="9">
        <v>207.97</v>
      </c>
      <c r="AI29" s="4">
        <v>36707</v>
      </c>
      <c r="AJ29" s="9">
        <v>7144.04</v>
      </c>
    </row>
    <row r="30" spans="1:36" x14ac:dyDescent="0.25">
      <c r="A30" s="4">
        <v>36714</v>
      </c>
      <c r="B30" s="9">
        <v>3305.3629999999998</v>
      </c>
      <c r="C30" s="4">
        <v>36714</v>
      </c>
      <c r="D30" s="9">
        <v>17398.240000000002</v>
      </c>
      <c r="E30" s="4">
        <v>36735</v>
      </c>
      <c r="F30" s="9">
        <v>2012.7929999999999</v>
      </c>
      <c r="G30" s="4">
        <v>36714</v>
      </c>
      <c r="H30" s="9">
        <v>10380.280000000001</v>
      </c>
      <c r="I30" s="4">
        <v>36714</v>
      </c>
      <c r="J30" s="9">
        <v>7903.7</v>
      </c>
      <c r="K30" s="4">
        <v>36714</v>
      </c>
      <c r="L30" s="9">
        <v>1478.9</v>
      </c>
      <c r="M30" s="4">
        <v>36714</v>
      </c>
      <c r="N30" s="9">
        <v>6497.5</v>
      </c>
      <c r="O30" s="4">
        <v>36714</v>
      </c>
      <c r="P30" s="9">
        <v>16829.96</v>
      </c>
      <c r="Q30" s="4">
        <v>36714</v>
      </c>
      <c r="R30" s="9">
        <v>6565.97</v>
      </c>
      <c r="S30" s="4">
        <v>36714</v>
      </c>
      <c r="T30" s="9">
        <v>7052.22</v>
      </c>
      <c r="U30" s="4">
        <v>36709</v>
      </c>
      <c r="V30" s="9">
        <v>821.22</v>
      </c>
      <c r="W30" s="4">
        <v>36714</v>
      </c>
      <c r="X30" s="9">
        <v>17598.8</v>
      </c>
      <c r="Y30" s="4">
        <v>36714</v>
      </c>
      <c r="Z30" s="9">
        <v>4974.3900000000003</v>
      </c>
      <c r="AA30" s="4">
        <v>36708</v>
      </c>
      <c r="AB30" s="9">
        <v>8265.09</v>
      </c>
      <c r="AC30" s="4">
        <v>36709</v>
      </c>
      <c r="AD30" s="9">
        <v>1471.45</v>
      </c>
      <c r="AE30" s="4">
        <v>36714</v>
      </c>
      <c r="AF30" s="9">
        <v>674.98</v>
      </c>
      <c r="AG30" s="4">
        <v>36709</v>
      </c>
      <c r="AH30" s="9">
        <v>194.93</v>
      </c>
      <c r="AI30" s="4">
        <v>36714</v>
      </c>
      <c r="AJ30" s="9">
        <v>7167.6</v>
      </c>
    </row>
    <row r="31" spans="1:36" x14ac:dyDescent="0.25">
      <c r="A31" s="4">
        <v>36721</v>
      </c>
      <c r="B31" s="9">
        <v>3303.558</v>
      </c>
      <c r="C31" s="4">
        <v>36721</v>
      </c>
      <c r="D31" s="9">
        <v>17142.900000000001</v>
      </c>
      <c r="E31" s="4">
        <v>36742</v>
      </c>
      <c r="F31" s="9">
        <v>2026.3610000000001</v>
      </c>
      <c r="G31" s="4">
        <v>36721</v>
      </c>
      <c r="H31" s="9">
        <v>10778.8</v>
      </c>
      <c r="I31" s="4">
        <v>36721</v>
      </c>
      <c r="J31" s="9">
        <v>7938.9</v>
      </c>
      <c r="K31" s="4">
        <v>36721</v>
      </c>
      <c r="L31" s="9">
        <v>1509.98</v>
      </c>
      <c r="M31" s="4">
        <v>36721</v>
      </c>
      <c r="N31" s="9">
        <v>6475.4</v>
      </c>
      <c r="O31" s="4">
        <v>36721</v>
      </c>
      <c r="P31" s="9">
        <v>17586.16</v>
      </c>
      <c r="Q31" s="4">
        <v>36721</v>
      </c>
      <c r="R31" s="9">
        <v>6570.36</v>
      </c>
      <c r="S31" s="4">
        <v>36721</v>
      </c>
      <c r="T31" s="9">
        <v>7318.38</v>
      </c>
      <c r="U31" s="4">
        <v>36716</v>
      </c>
      <c r="V31" s="9">
        <v>841.74</v>
      </c>
      <c r="W31" s="4">
        <v>36721</v>
      </c>
      <c r="X31" s="9">
        <v>16880.900000000001</v>
      </c>
      <c r="Y31" s="4">
        <v>36721</v>
      </c>
      <c r="Z31" s="9">
        <v>5105.78</v>
      </c>
      <c r="AA31" s="4">
        <v>36715</v>
      </c>
      <c r="AB31" s="9">
        <v>8173.08</v>
      </c>
      <c r="AC31" s="4">
        <v>36716</v>
      </c>
      <c r="AD31" s="9">
        <v>1517.6</v>
      </c>
      <c r="AE31" s="4">
        <v>36721</v>
      </c>
      <c r="AF31" s="9">
        <v>687.36</v>
      </c>
      <c r="AG31" s="4">
        <v>36716</v>
      </c>
      <c r="AH31" s="9">
        <v>199.23</v>
      </c>
      <c r="AI31" s="4">
        <v>36721</v>
      </c>
      <c r="AJ31" s="9">
        <v>7481.25</v>
      </c>
    </row>
    <row r="32" spans="1:36" x14ac:dyDescent="0.25">
      <c r="A32" s="4">
        <v>36728</v>
      </c>
      <c r="B32" s="9">
        <v>3332.364</v>
      </c>
      <c r="C32" s="4">
        <v>36728</v>
      </c>
      <c r="D32" s="9">
        <v>16811.490000000002</v>
      </c>
      <c r="E32" s="4">
        <v>36749</v>
      </c>
      <c r="F32" s="9">
        <v>2062.6660000000002</v>
      </c>
      <c r="G32" s="4">
        <v>36728</v>
      </c>
      <c r="H32" s="9">
        <v>10842.08</v>
      </c>
      <c r="I32" s="4">
        <v>36728</v>
      </c>
      <c r="J32" s="9">
        <v>7900.4</v>
      </c>
      <c r="K32" s="4">
        <v>36728</v>
      </c>
      <c r="L32" s="9">
        <v>1480.19</v>
      </c>
      <c r="M32" s="4">
        <v>36728</v>
      </c>
      <c r="N32" s="9">
        <v>6378.4</v>
      </c>
      <c r="O32" s="4">
        <v>36728</v>
      </c>
      <c r="P32" s="9">
        <v>17920.86</v>
      </c>
      <c r="Q32" s="4">
        <v>36728</v>
      </c>
      <c r="R32" s="9">
        <v>6464.12</v>
      </c>
      <c r="S32" s="4">
        <v>36728</v>
      </c>
      <c r="T32" s="9">
        <v>7373.26</v>
      </c>
      <c r="U32" s="4">
        <v>36723</v>
      </c>
      <c r="V32" s="9">
        <v>827.95</v>
      </c>
      <c r="W32" s="4">
        <v>36728</v>
      </c>
      <c r="X32" s="9">
        <v>17318.2</v>
      </c>
      <c r="Y32" s="4">
        <v>36728</v>
      </c>
      <c r="Z32" s="9">
        <v>5099.55</v>
      </c>
      <c r="AA32" s="4">
        <v>36722</v>
      </c>
      <c r="AB32" s="9">
        <v>8518.1299999999992</v>
      </c>
      <c r="AC32" s="4">
        <v>36723</v>
      </c>
      <c r="AD32" s="9">
        <v>1509.75</v>
      </c>
      <c r="AE32" s="4">
        <v>36728</v>
      </c>
      <c r="AF32" s="9">
        <v>678.97</v>
      </c>
      <c r="AG32" s="4">
        <v>36723</v>
      </c>
      <c r="AH32" s="9">
        <v>194.18</v>
      </c>
      <c r="AI32" s="4">
        <v>36728</v>
      </c>
      <c r="AJ32" s="9">
        <v>7393.94</v>
      </c>
    </row>
    <row r="33" spans="1:36" x14ac:dyDescent="0.25">
      <c r="A33" s="4">
        <v>36735</v>
      </c>
      <c r="B33" s="9">
        <v>3255.0050000000001</v>
      </c>
      <c r="C33" s="4">
        <v>36735</v>
      </c>
      <c r="D33" s="9">
        <v>15838.57</v>
      </c>
      <c r="E33" s="4">
        <v>36756</v>
      </c>
      <c r="F33" s="9">
        <v>2090.183</v>
      </c>
      <c r="G33" s="4">
        <v>36735</v>
      </c>
      <c r="H33" s="9">
        <v>10342.98</v>
      </c>
      <c r="I33" s="4">
        <v>36735</v>
      </c>
      <c r="J33" s="9">
        <v>7997.8</v>
      </c>
      <c r="K33" s="4">
        <v>36735</v>
      </c>
      <c r="L33" s="9">
        <v>1419.89</v>
      </c>
      <c r="M33" s="4">
        <v>36735</v>
      </c>
      <c r="N33" s="9">
        <v>6335.7</v>
      </c>
      <c r="O33" s="4">
        <v>36735</v>
      </c>
      <c r="P33" s="9">
        <v>17183.93</v>
      </c>
      <c r="Q33" s="4">
        <v>36735</v>
      </c>
      <c r="R33" s="9">
        <v>6415.72</v>
      </c>
      <c r="S33" s="4">
        <v>36735</v>
      </c>
      <c r="T33" s="9">
        <v>7128.3</v>
      </c>
      <c r="U33" s="4">
        <v>36730</v>
      </c>
      <c r="V33" s="9">
        <v>783.06</v>
      </c>
      <c r="W33" s="4">
        <v>36735</v>
      </c>
      <c r="X33" s="9">
        <v>16485.7</v>
      </c>
      <c r="Y33" s="4">
        <v>36735</v>
      </c>
      <c r="Z33" s="9">
        <v>4994.47</v>
      </c>
      <c r="AA33" s="4">
        <v>36729</v>
      </c>
      <c r="AB33" s="9">
        <v>8167.37</v>
      </c>
      <c r="AC33" s="4">
        <v>36730</v>
      </c>
      <c r="AD33" s="9">
        <v>1397.25</v>
      </c>
      <c r="AE33" s="4">
        <v>36735</v>
      </c>
      <c r="AF33" s="9">
        <v>663.72</v>
      </c>
      <c r="AG33" s="4">
        <v>36730</v>
      </c>
      <c r="AH33" s="9">
        <v>197.04</v>
      </c>
      <c r="AI33" s="4">
        <v>36735</v>
      </c>
      <c r="AJ33" s="9">
        <v>7262.69</v>
      </c>
    </row>
    <row r="34" spans="1:36" x14ac:dyDescent="0.25">
      <c r="A34" s="4">
        <v>36742</v>
      </c>
      <c r="B34" s="9">
        <v>3277.232</v>
      </c>
      <c r="C34" s="4">
        <v>36742</v>
      </c>
      <c r="D34" s="9">
        <v>15667.36</v>
      </c>
      <c r="E34" s="4">
        <v>36763</v>
      </c>
      <c r="F34" s="9">
        <v>2086.703</v>
      </c>
      <c r="G34" s="4">
        <v>36742</v>
      </c>
      <c r="H34" s="9">
        <v>10567.53</v>
      </c>
      <c r="I34" s="4">
        <v>36742</v>
      </c>
      <c r="J34" s="9">
        <v>8119.6</v>
      </c>
      <c r="K34" s="4">
        <v>36742</v>
      </c>
      <c r="L34" s="9">
        <v>1462.93</v>
      </c>
      <c r="M34" s="4">
        <v>36742</v>
      </c>
      <c r="N34" s="9">
        <v>6363.5</v>
      </c>
      <c r="O34" s="4">
        <v>36742</v>
      </c>
      <c r="P34" s="9">
        <v>17425.7</v>
      </c>
      <c r="Q34" s="4">
        <v>36742</v>
      </c>
      <c r="R34" s="9">
        <v>6461.35</v>
      </c>
      <c r="S34" s="4">
        <v>36742</v>
      </c>
      <c r="T34" s="9">
        <v>7016.59</v>
      </c>
      <c r="U34" s="4">
        <v>36737</v>
      </c>
      <c r="V34" s="9">
        <v>692.65</v>
      </c>
      <c r="W34" s="4">
        <v>36742</v>
      </c>
      <c r="X34" s="9">
        <v>16761.3</v>
      </c>
      <c r="Y34" s="4">
        <v>36742</v>
      </c>
      <c r="Z34" s="9">
        <v>5264.13</v>
      </c>
      <c r="AA34" s="4">
        <v>36736</v>
      </c>
      <c r="AB34" s="9">
        <v>8143.93</v>
      </c>
      <c r="AC34" s="4">
        <v>36737</v>
      </c>
      <c r="AD34" s="9">
        <v>1333.8</v>
      </c>
      <c r="AE34" s="4">
        <v>36742</v>
      </c>
      <c r="AF34" s="9">
        <v>673.45</v>
      </c>
      <c r="AG34" s="4">
        <v>36737</v>
      </c>
      <c r="AH34" s="9">
        <v>197.62</v>
      </c>
      <c r="AI34" s="4">
        <v>36742</v>
      </c>
      <c r="AJ34" s="9">
        <v>7392.52</v>
      </c>
    </row>
    <row r="35" spans="1:36" x14ac:dyDescent="0.25">
      <c r="A35" s="4">
        <v>36749</v>
      </c>
      <c r="B35" s="9">
        <v>3309.165</v>
      </c>
      <c r="C35" s="4">
        <v>36749</v>
      </c>
      <c r="D35" s="9">
        <v>16117.5</v>
      </c>
      <c r="E35" s="4">
        <v>36770</v>
      </c>
      <c r="F35" s="9">
        <v>1999.8589999999999</v>
      </c>
      <c r="G35" s="4">
        <v>36749</v>
      </c>
      <c r="H35" s="9">
        <v>10788.79</v>
      </c>
      <c r="I35" s="4">
        <v>36749</v>
      </c>
      <c r="J35" s="9">
        <v>8236.2000000000007</v>
      </c>
      <c r="K35" s="4">
        <v>36749</v>
      </c>
      <c r="L35" s="9">
        <v>1471.84</v>
      </c>
      <c r="M35" s="4">
        <v>36749</v>
      </c>
      <c r="N35" s="9">
        <v>6384.5</v>
      </c>
      <c r="O35" s="4">
        <v>36749</v>
      </c>
      <c r="P35" s="9">
        <v>17214.419999999998</v>
      </c>
      <c r="Q35" s="4">
        <v>36749</v>
      </c>
      <c r="R35" s="9">
        <v>6553</v>
      </c>
      <c r="S35" s="4">
        <v>36749</v>
      </c>
      <c r="T35" s="9">
        <v>7322.98</v>
      </c>
      <c r="U35" s="4">
        <v>36744</v>
      </c>
      <c r="V35" s="9">
        <v>710</v>
      </c>
      <c r="W35" s="4">
        <v>36749</v>
      </c>
      <c r="X35" s="9">
        <v>17395</v>
      </c>
      <c r="Y35" s="4">
        <v>36749</v>
      </c>
      <c r="Z35" s="9">
        <v>5231.79</v>
      </c>
      <c r="AA35" s="4">
        <v>36743</v>
      </c>
      <c r="AB35" s="9">
        <v>7841.43</v>
      </c>
      <c r="AC35" s="4">
        <v>36744</v>
      </c>
      <c r="AD35" s="9">
        <v>1318.55</v>
      </c>
      <c r="AE35" s="4">
        <v>36749</v>
      </c>
      <c r="AF35" s="9">
        <v>684</v>
      </c>
      <c r="AG35" s="4">
        <v>36744</v>
      </c>
      <c r="AH35" s="9">
        <v>218.04</v>
      </c>
      <c r="AI35" s="4">
        <v>36749</v>
      </c>
      <c r="AJ35" s="9">
        <v>7597.23</v>
      </c>
    </row>
    <row r="36" spans="1:36" x14ac:dyDescent="0.25">
      <c r="A36" s="4">
        <v>36756</v>
      </c>
      <c r="B36" s="9">
        <v>3344.2</v>
      </c>
      <c r="C36" s="4">
        <v>36756</v>
      </c>
      <c r="D36" s="9">
        <v>16280.49</v>
      </c>
      <c r="E36" s="4">
        <v>36777</v>
      </c>
      <c r="F36" s="9">
        <v>1959.3119999999999</v>
      </c>
      <c r="G36" s="4">
        <v>36756</v>
      </c>
      <c r="H36" s="9">
        <v>11133.8</v>
      </c>
      <c r="I36" s="4">
        <v>36756</v>
      </c>
      <c r="J36" s="9">
        <v>8251.9</v>
      </c>
      <c r="K36" s="4">
        <v>36756</v>
      </c>
      <c r="L36" s="9">
        <v>1491.72</v>
      </c>
      <c r="M36" s="4">
        <v>36756</v>
      </c>
      <c r="N36" s="9">
        <v>6543.7</v>
      </c>
      <c r="O36" s="4">
        <v>36756</v>
      </c>
      <c r="P36" s="9">
        <v>17440</v>
      </c>
      <c r="Q36" s="4">
        <v>36756</v>
      </c>
      <c r="R36" s="9">
        <v>6594.35</v>
      </c>
      <c r="S36" s="4">
        <v>36756</v>
      </c>
      <c r="T36" s="9">
        <v>7232.42</v>
      </c>
      <c r="U36" s="4">
        <v>36751</v>
      </c>
      <c r="V36" s="9">
        <v>722.21</v>
      </c>
      <c r="W36" s="4">
        <v>36756</v>
      </c>
      <c r="X36" s="9">
        <v>17313.7</v>
      </c>
      <c r="Y36" s="4">
        <v>36756</v>
      </c>
      <c r="Z36" s="9">
        <v>5406.5</v>
      </c>
      <c r="AA36" s="4">
        <v>36750</v>
      </c>
      <c r="AB36" s="9">
        <v>7974.65</v>
      </c>
      <c r="AC36" s="4">
        <v>36751</v>
      </c>
      <c r="AD36" s="9">
        <v>1310.75</v>
      </c>
      <c r="AE36" s="4">
        <v>36756</v>
      </c>
      <c r="AF36" s="9">
        <v>693.75</v>
      </c>
      <c r="AG36" s="4">
        <v>36751</v>
      </c>
      <c r="AH36" s="9">
        <v>229.14</v>
      </c>
      <c r="AI36" s="4">
        <v>36756</v>
      </c>
      <c r="AJ36" s="9">
        <v>7741.54</v>
      </c>
    </row>
    <row r="37" spans="1:36" x14ac:dyDescent="0.25">
      <c r="A37" s="4">
        <v>36763</v>
      </c>
      <c r="B37" s="9">
        <v>3367.4180000000001</v>
      </c>
      <c r="C37" s="4">
        <v>36763</v>
      </c>
      <c r="D37" s="9">
        <v>16911.330000000002</v>
      </c>
      <c r="E37" s="4">
        <v>36784</v>
      </c>
      <c r="F37" s="9">
        <v>1978.434</v>
      </c>
      <c r="G37" s="4">
        <v>36763</v>
      </c>
      <c r="H37" s="9">
        <v>11246</v>
      </c>
      <c r="I37" s="4">
        <v>36763</v>
      </c>
      <c r="J37" s="9">
        <v>8311.7000000000007</v>
      </c>
      <c r="K37" s="4">
        <v>36763</v>
      </c>
      <c r="L37" s="9">
        <v>1506.45</v>
      </c>
      <c r="M37" s="4">
        <v>36763</v>
      </c>
      <c r="N37" s="9">
        <v>6563.7</v>
      </c>
      <c r="O37" s="4">
        <v>36763</v>
      </c>
      <c r="P37" s="9">
        <v>17236.740000000002</v>
      </c>
      <c r="Q37" s="4">
        <v>36763</v>
      </c>
      <c r="R37" s="9">
        <v>6595.11</v>
      </c>
      <c r="S37" s="4">
        <v>36763</v>
      </c>
      <c r="T37" s="9">
        <v>7307.17</v>
      </c>
      <c r="U37" s="4">
        <v>36758</v>
      </c>
      <c r="V37" s="9">
        <v>728.32</v>
      </c>
      <c r="W37" s="4">
        <v>36763</v>
      </c>
      <c r="X37" s="9">
        <v>17642.7</v>
      </c>
      <c r="Y37" s="4">
        <v>36763</v>
      </c>
      <c r="Z37" s="9">
        <v>5374.7</v>
      </c>
      <c r="AA37" s="4">
        <v>36757</v>
      </c>
      <c r="AB37" s="9">
        <v>8209.07</v>
      </c>
      <c r="AC37" s="4">
        <v>36758</v>
      </c>
      <c r="AD37" s="9">
        <v>1358.05</v>
      </c>
      <c r="AE37" s="4">
        <v>36763</v>
      </c>
      <c r="AF37" s="9">
        <v>691.35</v>
      </c>
      <c r="AG37" s="4">
        <v>36758</v>
      </c>
      <c r="AH37" s="9">
        <v>229.86</v>
      </c>
      <c r="AI37" s="4">
        <v>36763</v>
      </c>
      <c r="AJ37" s="9">
        <v>7851.37</v>
      </c>
    </row>
    <row r="38" spans="1:36" x14ac:dyDescent="0.25">
      <c r="A38" s="4">
        <v>36770</v>
      </c>
      <c r="B38" s="9">
        <v>3331.73</v>
      </c>
      <c r="C38" s="4">
        <v>36770</v>
      </c>
      <c r="D38" s="9">
        <v>16739.78</v>
      </c>
      <c r="E38" s="4">
        <v>36791</v>
      </c>
      <c r="F38" s="9">
        <v>1891.9839999999999</v>
      </c>
      <c r="G38" s="4">
        <v>36770</v>
      </c>
      <c r="H38" s="9">
        <v>11388.8</v>
      </c>
      <c r="I38" s="4">
        <v>36770</v>
      </c>
      <c r="J38" s="9">
        <v>8234.9</v>
      </c>
      <c r="K38" s="4">
        <v>36770</v>
      </c>
      <c r="L38" s="9">
        <v>1520.77</v>
      </c>
      <c r="M38" s="4">
        <v>36770</v>
      </c>
      <c r="N38" s="9">
        <v>6795</v>
      </c>
      <c r="O38" s="4">
        <v>36770</v>
      </c>
      <c r="P38" s="9">
        <v>17333.61</v>
      </c>
      <c r="Q38" s="4">
        <v>36770</v>
      </c>
      <c r="R38" s="9">
        <v>6813.66</v>
      </c>
      <c r="S38" s="4">
        <v>36770</v>
      </c>
      <c r="T38" s="9">
        <v>7344.67</v>
      </c>
      <c r="U38" s="4">
        <v>36765</v>
      </c>
      <c r="V38" s="9">
        <v>729.8</v>
      </c>
      <c r="W38" s="4">
        <v>36770</v>
      </c>
      <c r="X38" s="9">
        <v>17577.400000000001</v>
      </c>
      <c r="Y38" s="4">
        <v>36770</v>
      </c>
      <c r="Z38" s="9">
        <v>5473.72</v>
      </c>
      <c r="AA38" s="4">
        <v>36764</v>
      </c>
      <c r="AB38" s="9">
        <v>8026.32</v>
      </c>
      <c r="AC38" s="4">
        <v>36765</v>
      </c>
      <c r="AD38" s="9">
        <v>1381.25</v>
      </c>
      <c r="AE38" s="4">
        <v>36770</v>
      </c>
      <c r="AF38" s="9">
        <v>695.18</v>
      </c>
      <c r="AG38" s="4">
        <v>36765</v>
      </c>
      <c r="AH38" s="9">
        <v>242.84</v>
      </c>
      <c r="AI38" s="4">
        <v>36770</v>
      </c>
      <c r="AJ38" s="9">
        <v>8025.83</v>
      </c>
    </row>
    <row r="39" spans="1:36" x14ac:dyDescent="0.25">
      <c r="A39" s="4">
        <v>36777</v>
      </c>
      <c r="B39" s="9">
        <v>3320.3589999999999</v>
      </c>
      <c r="C39" s="4">
        <v>36777</v>
      </c>
      <c r="D39" s="9">
        <v>16501.55</v>
      </c>
      <c r="E39" s="4">
        <v>36798</v>
      </c>
      <c r="F39" s="9">
        <v>1910.1610000000001</v>
      </c>
      <c r="G39" s="4">
        <v>36777</v>
      </c>
      <c r="H39" s="9">
        <v>10819.8</v>
      </c>
      <c r="I39" s="4">
        <v>36777</v>
      </c>
      <c r="J39" s="9">
        <v>8088.1</v>
      </c>
      <c r="K39" s="4">
        <v>36777</v>
      </c>
      <c r="L39" s="9">
        <v>1494.5</v>
      </c>
      <c r="M39" s="4">
        <v>36777</v>
      </c>
      <c r="N39" s="9">
        <v>6600.7</v>
      </c>
      <c r="O39" s="4">
        <v>36777</v>
      </c>
      <c r="P39" s="9">
        <v>17275.45</v>
      </c>
      <c r="Q39" s="4">
        <v>36777</v>
      </c>
      <c r="R39" s="9">
        <v>6703.36</v>
      </c>
      <c r="S39" s="4">
        <v>36777</v>
      </c>
      <c r="T39" s="9">
        <v>7267.77</v>
      </c>
      <c r="U39" s="4">
        <v>36772</v>
      </c>
      <c r="V39" s="9">
        <v>692.19</v>
      </c>
      <c r="W39" s="4">
        <v>36777</v>
      </c>
      <c r="X39" s="9">
        <v>17433.2</v>
      </c>
      <c r="Y39" s="4">
        <v>36777</v>
      </c>
      <c r="Z39" s="9">
        <v>5450.79</v>
      </c>
      <c r="AA39" s="4">
        <v>36771</v>
      </c>
      <c r="AB39" s="9">
        <v>7707.59</v>
      </c>
      <c r="AC39" s="4">
        <v>36772</v>
      </c>
      <c r="AD39" s="9">
        <v>1394.1</v>
      </c>
      <c r="AE39" s="4">
        <v>36777</v>
      </c>
      <c r="AF39" s="9">
        <v>686.48</v>
      </c>
      <c r="AG39" s="4">
        <v>36772</v>
      </c>
      <c r="AH39" s="9">
        <v>237.54</v>
      </c>
      <c r="AI39" s="4">
        <v>36777</v>
      </c>
      <c r="AJ39" s="9">
        <v>8024.61</v>
      </c>
    </row>
    <row r="40" spans="1:36" x14ac:dyDescent="0.25">
      <c r="A40" s="4">
        <v>36784</v>
      </c>
      <c r="B40" s="9">
        <v>3329.8330000000001</v>
      </c>
      <c r="C40" s="4">
        <v>36784</v>
      </c>
      <c r="D40" s="9">
        <v>16213.28</v>
      </c>
      <c r="E40" s="4">
        <v>36812</v>
      </c>
      <c r="F40" s="9">
        <v>1918.1569999999999</v>
      </c>
      <c r="G40" s="4">
        <v>36784</v>
      </c>
      <c r="H40" s="9">
        <v>11063.6</v>
      </c>
      <c r="I40" s="4">
        <v>36784</v>
      </c>
      <c r="J40" s="9">
        <v>8014.4</v>
      </c>
      <c r="K40" s="4">
        <v>36784</v>
      </c>
      <c r="L40" s="9">
        <v>1465.81</v>
      </c>
      <c r="M40" s="4">
        <v>36784</v>
      </c>
      <c r="N40" s="9">
        <v>6417.3</v>
      </c>
      <c r="O40" s="4">
        <v>36784</v>
      </c>
      <c r="P40" s="9">
        <v>16249.53</v>
      </c>
      <c r="Q40" s="4">
        <v>36784</v>
      </c>
      <c r="R40" s="9">
        <v>6614.65</v>
      </c>
      <c r="S40" s="4">
        <v>36784</v>
      </c>
      <c r="T40" s="9">
        <v>6999.54</v>
      </c>
      <c r="U40" s="4">
        <v>36779</v>
      </c>
      <c r="V40" s="9">
        <v>653.67999999999995</v>
      </c>
      <c r="W40" s="4">
        <v>36784</v>
      </c>
      <c r="X40" s="9">
        <v>16563.2</v>
      </c>
      <c r="Y40" s="4">
        <v>36784</v>
      </c>
      <c r="Z40" s="9">
        <v>5476.93</v>
      </c>
      <c r="AA40" s="4">
        <v>36778</v>
      </c>
      <c r="AB40" s="9">
        <v>7367.99</v>
      </c>
      <c r="AC40" s="4">
        <v>36779</v>
      </c>
      <c r="AD40" s="9">
        <v>1450.05</v>
      </c>
      <c r="AE40" s="4">
        <v>36784</v>
      </c>
      <c r="AF40" s="9">
        <v>676.42</v>
      </c>
      <c r="AG40" s="4">
        <v>36779</v>
      </c>
      <c r="AH40" s="9">
        <v>231.59</v>
      </c>
      <c r="AI40" s="4">
        <v>36784</v>
      </c>
      <c r="AJ40" s="9">
        <v>7924.2</v>
      </c>
    </row>
    <row r="41" spans="1:36" x14ac:dyDescent="0.25">
      <c r="A41" s="4">
        <v>36791</v>
      </c>
      <c r="B41" s="9">
        <v>3188.683</v>
      </c>
      <c r="C41" s="4">
        <v>36791</v>
      </c>
      <c r="D41" s="9">
        <v>15818.25</v>
      </c>
      <c r="E41" s="4">
        <v>36819</v>
      </c>
      <c r="F41" s="9">
        <v>1947.4549999999999</v>
      </c>
      <c r="G41" s="4">
        <v>36791</v>
      </c>
      <c r="H41" s="9">
        <v>10566</v>
      </c>
      <c r="I41" s="4">
        <v>36791</v>
      </c>
      <c r="J41" s="9">
        <v>7976.6</v>
      </c>
      <c r="K41" s="4">
        <v>36791</v>
      </c>
      <c r="L41" s="9">
        <v>1448.72</v>
      </c>
      <c r="M41" s="4">
        <v>36791</v>
      </c>
      <c r="N41" s="9">
        <v>6205.9</v>
      </c>
      <c r="O41" s="4">
        <v>36791</v>
      </c>
      <c r="P41" s="9">
        <v>14612.88</v>
      </c>
      <c r="Q41" s="4">
        <v>36791</v>
      </c>
      <c r="R41" s="9">
        <v>6258.58</v>
      </c>
      <c r="S41" s="4">
        <v>36791</v>
      </c>
      <c r="T41" s="9">
        <v>6740.25</v>
      </c>
      <c r="U41" s="4">
        <v>36786</v>
      </c>
      <c r="V41" s="9">
        <v>628.20000000000005</v>
      </c>
      <c r="W41" s="4">
        <v>36791</v>
      </c>
      <c r="X41" s="9">
        <v>16353.1</v>
      </c>
      <c r="Y41" s="4">
        <v>36791</v>
      </c>
      <c r="Z41" s="9">
        <v>5439.58</v>
      </c>
      <c r="AA41" s="4">
        <v>36785</v>
      </c>
      <c r="AB41" s="9">
        <v>7053.29</v>
      </c>
      <c r="AC41" s="4">
        <v>36786</v>
      </c>
      <c r="AD41" s="9">
        <v>1417.2</v>
      </c>
      <c r="AE41" s="4">
        <v>36791</v>
      </c>
      <c r="AF41" s="9">
        <v>652.96</v>
      </c>
      <c r="AG41" s="4">
        <v>36786</v>
      </c>
      <c r="AH41" s="9">
        <v>215.47</v>
      </c>
      <c r="AI41" s="4">
        <v>36791</v>
      </c>
      <c r="AJ41" s="9">
        <v>7590.93</v>
      </c>
    </row>
    <row r="42" spans="1:36" x14ac:dyDescent="0.25">
      <c r="A42" s="4">
        <v>36798</v>
      </c>
      <c r="B42" s="9">
        <v>3298.875</v>
      </c>
      <c r="C42" s="4">
        <v>36798</v>
      </c>
      <c r="D42" s="9">
        <v>15747.26</v>
      </c>
      <c r="E42" s="4">
        <v>36826</v>
      </c>
      <c r="F42" s="9">
        <v>1967.41</v>
      </c>
      <c r="G42" s="4">
        <v>36798</v>
      </c>
      <c r="H42" s="9">
        <v>10377.9</v>
      </c>
      <c r="I42" s="4">
        <v>36798</v>
      </c>
      <c r="J42" s="9">
        <v>7713.3</v>
      </c>
      <c r="K42" s="4">
        <v>36798</v>
      </c>
      <c r="L42" s="9">
        <v>1436.51</v>
      </c>
      <c r="M42" s="4">
        <v>36798</v>
      </c>
      <c r="N42" s="9">
        <v>6294.2</v>
      </c>
      <c r="O42" s="4">
        <v>36798</v>
      </c>
      <c r="P42" s="9">
        <v>15648.98</v>
      </c>
      <c r="Q42" s="4">
        <v>36798</v>
      </c>
      <c r="R42" s="9">
        <v>6266.63</v>
      </c>
      <c r="S42" s="4">
        <v>36798</v>
      </c>
      <c r="T42" s="9">
        <v>6798.12</v>
      </c>
      <c r="U42" s="4">
        <v>36793</v>
      </c>
      <c r="V42" s="9">
        <v>553.25</v>
      </c>
      <c r="W42" s="4">
        <v>36798</v>
      </c>
      <c r="X42" s="9">
        <v>15928.4</v>
      </c>
      <c r="Y42" s="4">
        <v>36798</v>
      </c>
      <c r="Z42" s="9">
        <v>5737.16</v>
      </c>
      <c r="AA42" s="4">
        <v>36792</v>
      </c>
      <c r="AB42" s="9">
        <v>6612.09</v>
      </c>
      <c r="AC42" s="4">
        <v>36793</v>
      </c>
      <c r="AD42" s="9">
        <v>1266.45</v>
      </c>
      <c r="AE42" s="4">
        <v>36798</v>
      </c>
      <c r="AF42" s="9">
        <v>661.52</v>
      </c>
      <c r="AG42" s="4">
        <v>36793</v>
      </c>
      <c r="AH42" s="9">
        <v>189.84</v>
      </c>
      <c r="AI42" s="4">
        <v>36798</v>
      </c>
      <c r="AJ42" s="9">
        <v>7783.22</v>
      </c>
    </row>
    <row r="43" spans="1:36" x14ac:dyDescent="0.25">
      <c r="A43" s="4">
        <v>36805</v>
      </c>
      <c r="B43" s="9">
        <v>3293.5210000000002</v>
      </c>
      <c r="C43" s="4">
        <v>36805</v>
      </c>
      <c r="D43" s="9">
        <v>15994.24</v>
      </c>
      <c r="E43" s="4">
        <v>36833</v>
      </c>
      <c r="F43" s="9">
        <v>1981.6310000000001</v>
      </c>
      <c r="G43" s="4">
        <v>36805</v>
      </c>
      <c r="H43" s="9">
        <v>10432.5</v>
      </c>
      <c r="I43" s="4">
        <v>36805</v>
      </c>
      <c r="J43" s="9">
        <v>7920.2</v>
      </c>
      <c r="K43" s="4">
        <v>36805</v>
      </c>
      <c r="L43" s="9">
        <v>1408.99</v>
      </c>
      <c r="M43" s="4">
        <v>36805</v>
      </c>
      <c r="N43" s="9">
        <v>6391.2</v>
      </c>
      <c r="O43" s="4">
        <v>36805</v>
      </c>
      <c r="P43" s="9">
        <v>16184.68</v>
      </c>
      <c r="Q43" s="4">
        <v>36805</v>
      </c>
      <c r="R43" s="9">
        <v>6258.41</v>
      </c>
      <c r="S43" s="4">
        <v>36805</v>
      </c>
      <c r="T43" s="9">
        <v>6776.39</v>
      </c>
      <c r="U43" s="4">
        <v>36800</v>
      </c>
      <c r="V43" s="9">
        <v>613.22</v>
      </c>
      <c r="W43" s="4">
        <v>36805</v>
      </c>
      <c r="X43" s="9">
        <v>15945.9</v>
      </c>
      <c r="Y43" s="4">
        <v>36805</v>
      </c>
      <c r="Z43" s="9">
        <v>5718.8</v>
      </c>
      <c r="AA43" s="4">
        <v>36799</v>
      </c>
      <c r="AB43" s="9">
        <v>6185.14</v>
      </c>
      <c r="AC43" s="4">
        <v>36800</v>
      </c>
      <c r="AD43" s="9">
        <v>1271.6500000000001</v>
      </c>
      <c r="AE43" s="4">
        <v>36805</v>
      </c>
      <c r="AF43" s="9">
        <v>665.09</v>
      </c>
      <c r="AG43" s="4">
        <v>36800</v>
      </c>
      <c r="AH43" s="9">
        <v>204.61</v>
      </c>
      <c r="AI43" s="4">
        <v>36805</v>
      </c>
      <c r="AJ43" s="9">
        <v>7779.26</v>
      </c>
    </row>
    <row r="44" spans="1:36" x14ac:dyDescent="0.25">
      <c r="A44" s="4">
        <v>36812</v>
      </c>
      <c r="B44" s="9">
        <v>3201.973</v>
      </c>
      <c r="C44" s="4">
        <v>36812</v>
      </c>
      <c r="D44" s="9">
        <v>15330.31</v>
      </c>
      <c r="E44" s="4">
        <v>36840</v>
      </c>
      <c r="F44" s="9">
        <v>2047.4580000000001</v>
      </c>
      <c r="G44" s="4">
        <v>36812</v>
      </c>
      <c r="H44" s="9">
        <v>10320.799999999999</v>
      </c>
      <c r="I44" s="4">
        <v>36812</v>
      </c>
      <c r="J44" s="9">
        <v>7629.4</v>
      </c>
      <c r="K44" s="4">
        <v>36812</v>
      </c>
      <c r="L44" s="9">
        <v>1374.17</v>
      </c>
      <c r="M44" s="4">
        <v>36812</v>
      </c>
      <c r="N44" s="9">
        <v>6209.6</v>
      </c>
      <c r="O44" s="4">
        <v>36812</v>
      </c>
      <c r="P44" s="9">
        <v>14680.5</v>
      </c>
      <c r="Q44" s="4">
        <v>36812</v>
      </c>
      <c r="R44" s="9">
        <v>6064.21</v>
      </c>
      <c r="S44" s="4">
        <v>36812</v>
      </c>
      <c r="T44" s="9">
        <v>6661.3</v>
      </c>
      <c r="U44" s="4">
        <v>36807</v>
      </c>
      <c r="V44" s="9">
        <v>608.85</v>
      </c>
      <c r="W44" s="4">
        <v>36812</v>
      </c>
      <c r="X44" s="9">
        <v>15385.1</v>
      </c>
      <c r="Y44" s="4">
        <v>36812</v>
      </c>
      <c r="Z44" s="9">
        <v>5605.8</v>
      </c>
      <c r="AA44" s="4">
        <v>36806</v>
      </c>
      <c r="AB44" s="9">
        <v>6352.03</v>
      </c>
      <c r="AC44" s="4">
        <v>36807</v>
      </c>
      <c r="AD44" s="9">
        <v>1285</v>
      </c>
      <c r="AE44" s="4">
        <v>36812</v>
      </c>
      <c r="AF44" s="9">
        <v>642</v>
      </c>
      <c r="AG44" s="4">
        <v>36807</v>
      </c>
      <c r="AH44" s="9">
        <v>201.5</v>
      </c>
      <c r="AI44" s="4">
        <v>36812</v>
      </c>
      <c r="AJ44" s="9">
        <v>7524.04</v>
      </c>
    </row>
    <row r="45" spans="1:36" x14ac:dyDescent="0.25">
      <c r="A45" s="4">
        <v>36819</v>
      </c>
      <c r="B45" s="9">
        <v>3235.8409999999999</v>
      </c>
      <c r="C45" s="4">
        <v>36819</v>
      </c>
      <c r="D45" s="9">
        <v>15198.73</v>
      </c>
      <c r="E45" s="4">
        <v>36847</v>
      </c>
      <c r="F45" s="9">
        <v>2093.2350000000001</v>
      </c>
      <c r="G45" s="4">
        <v>36819</v>
      </c>
      <c r="H45" s="9">
        <v>10485.200000000001</v>
      </c>
      <c r="I45" s="4">
        <v>36819</v>
      </c>
      <c r="J45" s="9">
        <v>7722.7</v>
      </c>
      <c r="K45" s="4">
        <v>36819</v>
      </c>
      <c r="L45" s="9">
        <v>1396.93</v>
      </c>
      <c r="M45" s="4">
        <v>36819</v>
      </c>
      <c r="N45" s="9">
        <v>6276.3</v>
      </c>
      <c r="O45" s="4">
        <v>36819</v>
      </c>
      <c r="P45" s="9">
        <v>15044.53</v>
      </c>
      <c r="Q45" s="4">
        <v>36819</v>
      </c>
      <c r="R45" s="9">
        <v>6149.44</v>
      </c>
      <c r="S45" s="4">
        <v>36819</v>
      </c>
      <c r="T45" s="9">
        <v>6618.43</v>
      </c>
      <c r="U45" s="4">
        <v>36814</v>
      </c>
      <c r="V45" s="9">
        <v>524.6</v>
      </c>
      <c r="W45" s="4">
        <v>36819</v>
      </c>
      <c r="X45" s="9">
        <v>14529.4</v>
      </c>
      <c r="Y45" s="4">
        <v>36819</v>
      </c>
      <c r="Z45" s="9">
        <v>5659.27</v>
      </c>
      <c r="AA45" s="4">
        <v>36813</v>
      </c>
      <c r="AB45" s="9">
        <v>5876.11</v>
      </c>
      <c r="AC45" s="4">
        <v>36814</v>
      </c>
      <c r="AD45" s="9">
        <v>1176.75</v>
      </c>
      <c r="AE45" s="4">
        <v>36819</v>
      </c>
      <c r="AF45" s="9">
        <v>656.12</v>
      </c>
      <c r="AG45" s="4">
        <v>36814</v>
      </c>
      <c r="AH45" s="9">
        <v>190.37</v>
      </c>
      <c r="AI45" s="4">
        <v>36819</v>
      </c>
      <c r="AJ45" s="9">
        <v>7637.88</v>
      </c>
    </row>
    <row r="46" spans="1:36" x14ac:dyDescent="0.25">
      <c r="A46" s="4">
        <v>36826</v>
      </c>
      <c r="B46" s="9">
        <v>3244.7330000000002</v>
      </c>
      <c r="C46" s="4">
        <v>36826</v>
      </c>
      <c r="D46" s="9">
        <v>14582.2</v>
      </c>
      <c r="E46" s="4">
        <v>36854</v>
      </c>
      <c r="F46" s="9">
        <v>2053.37</v>
      </c>
      <c r="G46" s="4">
        <v>36826</v>
      </c>
      <c r="H46" s="9">
        <v>9321.9</v>
      </c>
      <c r="I46" s="4">
        <v>36826</v>
      </c>
      <c r="J46" s="9">
        <v>7884.5</v>
      </c>
      <c r="K46" s="4">
        <v>36826</v>
      </c>
      <c r="L46" s="9">
        <v>1379.58</v>
      </c>
      <c r="M46" s="4">
        <v>36826</v>
      </c>
      <c r="N46" s="9">
        <v>6366.5</v>
      </c>
      <c r="O46" s="4">
        <v>36826</v>
      </c>
      <c r="P46" s="9">
        <v>14902.46</v>
      </c>
      <c r="Q46" s="4">
        <v>36826</v>
      </c>
      <c r="R46" s="9">
        <v>6268.93</v>
      </c>
      <c r="S46" s="4">
        <v>36826</v>
      </c>
      <c r="T46" s="9">
        <v>6924.68</v>
      </c>
      <c r="U46" s="4">
        <v>36821</v>
      </c>
      <c r="V46" s="9">
        <v>545.97</v>
      </c>
      <c r="W46" s="4">
        <v>36826</v>
      </c>
      <c r="X46" s="9">
        <v>14691.7</v>
      </c>
      <c r="Y46" s="4">
        <v>36826</v>
      </c>
      <c r="Z46" s="9">
        <v>5924.94</v>
      </c>
      <c r="AA46" s="4">
        <v>36820</v>
      </c>
      <c r="AB46" s="9">
        <v>5599.74</v>
      </c>
      <c r="AC46" s="4">
        <v>36821</v>
      </c>
      <c r="AD46" s="9">
        <v>1172</v>
      </c>
      <c r="AE46" s="4">
        <v>36826</v>
      </c>
      <c r="AF46" s="9">
        <v>673.47</v>
      </c>
      <c r="AG46" s="4">
        <v>36821</v>
      </c>
      <c r="AH46" s="9">
        <v>204.73</v>
      </c>
      <c r="AI46" s="4">
        <v>36826</v>
      </c>
      <c r="AJ46" s="9">
        <v>7496.54</v>
      </c>
    </row>
    <row r="47" spans="1:36" x14ac:dyDescent="0.25">
      <c r="A47" s="4">
        <v>36833</v>
      </c>
      <c r="B47" s="9">
        <v>3322.0120000000002</v>
      </c>
      <c r="C47" s="4">
        <v>36833</v>
      </c>
      <c r="D47" s="9">
        <v>14837.78</v>
      </c>
      <c r="E47" s="4">
        <v>36861</v>
      </c>
      <c r="F47" s="9">
        <v>2081.8429999999998</v>
      </c>
      <c r="G47" s="4">
        <v>36833</v>
      </c>
      <c r="H47" s="9">
        <v>9720.4</v>
      </c>
      <c r="I47" s="4">
        <v>36833</v>
      </c>
      <c r="J47" s="9">
        <v>8062.1</v>
      </c>
      <c r="K47" s="4">
        <v>36833</v>
      </c>
      <c r="L47" s="9">
        <v>1426.69</v>
      </c>
      <c r="M47" s="4">
        <v>36833</v>
      </c>
      <c r="N47" s="9">
        <v>6385.4</v>
      </c>
      <c r="O47" s="4">
        <v>36833</v>
      </c>
      <c r="P47" s="9">
        <v>15594.12</v>
      </c>
      <c r="Q47" s="4">
        <v>36833</v>
      </c>
      <c r="R47" s="9">
        <v>6398.92</v>
      </c>
      <c r="S47" s="4">
        <v>36833</v>
      </c>
      <c r="T47" s="9">
        <v>7128.27</v>
      </c>
      <c r="U47" s="4">
        <v>36828</v>
      </c>
      <c r="V47" s="9">
        <v>515.34</v>
      </c>
      <c r="W47" s="4">
        <v>36833</v>
      </c>
      <c r="X47" s="9">
        <v>14534</v>
      </c>
      <c r="Y47" s="4">
        <v>36833</v>
      </c>
      <c r="Z47" s="9">
        <v>5879.31</v>
      </c>
      <c r="AA47" s="4">
        <v>36827</v>
      </c>
      <c r="AB47" s="9">
        <v>5805.17</v>
      </c>
      <c r="AC47" s="4">
        <v>36828</v>
      </c>
      <c r="AD47" s="9">
        <v>1178.7</v>
      </c>
      <c r="AE47" s="4">
        <v>36833</v>
      </c>
      <c r="AF47" s="9">
        <v>687.14</v>
      </c>
      <c r="AG47" s="4">
        <v>36828</v>
      </c>
      <c r="AH47" s="9">
        <v>195.11</v>
      </c>
      <c r="AI47" s="4">
        <v>36833</v>
      </c>
      <c r="AJ47" s="9">
        <v>8026.52</v>
      </c>
    </row>
    <row r="48" spans="1:36" x14ac:dyDescent="0.25">
      <c r="A48" s="4">
        <v>36840</v>
      </c>
      <c r="B48" s="9">
        <v>3301.0030000000002</v>
      </c>
      <c r="C48" s="4">
        <v>36840</v>
      </c>
      <c r="D48" s="9">
        <v>14988.54</v>
      </c>
      <c r="E48" s="4">
        <v>36868</v>
      </c>
      <c r="F48" s="9">
        <v>2073.163</v>
      </c>
      <c r="G48" s="4">
        <v>36840</v>
      </c>
      <c r="H48" s="9">
        <v>9199.1</v>
      </c>
      <c r="I48" s="4">
        <v>36840</v>
      </c>
      <c r="J48" s="9">
        <v>8050</v>
      </c>
      <c r="K48" s="4">
        <v>36840</v>
      </c>
      <c r="L48" s="9">
        <v>1365.98</v>
      </c>
      <c r="M48" s="4">
        <v>36840</v>
      </c>
      <c r="N48" s="9">
        <v>6400.2</v>
      </c>
      <c r="O48" s="4">
        <v>36840</v>
      </c>
      <c r="P48" s="9">
        <v>15389.39</v>
      </c>
      <c r="Q48" s="4">
        <v>36840</v>
      </c>
      <c r="R48" s="9">
        <v>6147.49</v>
      </c>
      <c r="S48" s="4">
        <v>36840</v>
      </c>
      <c r="T48" s="9">
        <v>6851.69</v>
      </c>
      <c r="U48" s="4">
        <v>36835</v>
      </c>
      <c r="V48" s="9">
        <v>560.41</v>
      </c>
      <c r="W48" s="4">
        <v>36840</v>
      </c>
      <c r="X48" s="9">
        <v>14626</v>
      </c>
      <c r="Y48" s="4">
        <v>36840</v>
      </c>
      <c r="Z48" s="9">
        <v>5898.75</v>
      </c>
      <c r="AA48" s="4">
        <v>36834</v>
      </c>
      <c r="AB48" s="9">
        <v>5677.3</v>
      </c>
      <c r="AC48" s="4">
        <v>36835</v>
      </c>
      <c r="AD48" s="9">
        <v>1242.05</v>
      </c>
      <c r="AE48" s="4">
        <v>36840</v>
      </c>
      <c r="AF48" s="9">
        <v>674.5</v>
      </c>
      <c r="AG48" s="4">
        <v>36835</v>
      </c>
      <c r="AH48" s="9">
        <v>191.07</v>
      </c>
      <c r="AI48" s="4">
        <v>36840</v>
      </c>
      <c r="AJ48" s="9">
        <v>7795.65</v>
      </c>
    </row>
    <row r="49" spans="1:36" x14ac:dyDescent="0.25">
      <c r="A49" s="4">
        <v>36847</v>
      </c>
      <c r="B49" s="9">
        <v>3329.2269999999999</v>
      </c>
      <c r="C49" s="4">
        <v>36847</v>
      </c>
      <c r="D49" s="9">
        <v>14544.3</v>
      </c>
      <c r="E49" s="4">
        <v>36875</v>
      </c>
      <c r="F49" s="9">
        <v>2039.364</v>
      </c>
      <c r="G49" s="4">
        <v>36847</v>
      </c>
      <c r="H49" s="9">
        <v>8953</v>
      </c>
      <c r="I49" s="4">
        <v>36847</v>
      </c>
      <c r="J49" s="9">
        <v>8131</v>
      </c>
      <c r="K49" s="4">
        <v>36847</v>
      </c>
      <c r="L49" s="9">
        <v>1367.72</v>
      </c>
      <c r="M49" s="4">
        <v>36847</v>
      </c>
      <c r="N49" s="9">
        <v>6440.1</v>
      </c>
      <c r="O49" s="4">
        <v>36847</v>
      </c>
      <c r="P49" s="9">
        <v>15180.85</v>
      </c>
      <c r="Q49" s="4">
        <v>36847</v>
      </c>
      <c r="R49" s="9">
        <v>6161.92</v>
      </c>
      <c r="S49" s="4">
        <v>36847</v>
      </c>
      <c r="T49" s="9">
        <v>6752.29</v>
      </c>
      <c r="U49" s="4">
        <v>36842</v>
      </c>
      <c r="V49" s="9">
        <v>565.17999999999995</v>
      </c>
      <c r="W49" s="4">
        <v>36847</v>
      </c>
      <c r="X49" s="9">
        <v>14323.2</v>
      </c>
      <c r="Y49" s="4">
        <v>36847</v>
      </c>
      <c r="Z49" s="9">
        <v>5931.52</v>
      </c>
      <c r="AA49" s="4">
        <v>36841</v>
      </c>
      <c r="AB49" s="9">
        <v>6088.74</v>
      </c>
      <c r="AC49" s="4">
        <v>36842</v>
      </c>
      <c r="AD49" s="9">
        <v>1239.55</v>
      </c>
      <c r="AE49" s="4">
        <v>36847</v>
      </c>
      <c r="AF49" s="9">
        <v>680.16</v>
      </c>
      <c r="AG49" s="4">
        <v>36842</v>
      </c>
      <c r="AH49" s="9">
        <v>178.67</v>
      </c>
      <c r="AI49" s="4">
        <v>36847</v>
      </c>
      <c r="AJ49" s="9">
        <v>7806.16</v>
      </c>
    </row>
    <row r="50" spans="1:36" x14ac:dyDescent="0.25">
      <c r="A50" s="4">
        <v>36854</v>
      </c>
      <c r="B50" s="9">
        <v>3280.663</v>
      </c>
      <c r="C50" s="4">
        <v>36854</v>
      </c>
      <c r="D50" s="9">
        <v>14315.35</v>
      </c>
      <c r="E50" s="4">
        <v>36882</v>
      </c>
      <c r="F50" s="9">
        <v>2069.768</v>
      </c>
      <c r="G50" s="4">
        <v>36854</v>
      </c>
      <c r="H50" s="9">
        <v>9024.4</v>
      </c>
      <c r="I50" s="4">
        <v>36854</v>
      </c>
      <c r="J50" s="9">
        <v>8081.5</v>
      </c>
      <c r="K50" s="4">
        <v>36854</v>
      </c>
      <c r="L50" s="9">
        <v>1341.77</v>
      </c>
      <c r="M50" s="4">
        <v>36854</v>
      </c>
      <c r="N50" s="9">
        <v>6327.6</v>
      </c>
      <c r="O50" s="4">
        <v>36854</v>
      </c>
      <c r="P50" s="9">
        <v>14376.9</v>
      </c>
      <c r="Q50" s="4">
        <v>36854</v>
      </c>
      <c r="R50" s="9">
        <v>6145.65</v>
      </c>
      <c r="S50" s="4">
        <v>36854</v>
      </c>
      <c r="T50" s="9">
        <v>6664.18</v>
      </c>
      <c r="U50" s="4">
        <v>36849</v>
      </c>
      <c r="V50" s="9">
        <v>551.26</v>
      </c>
      <c r="W50" s="4">
        <v>36854</v>
      </c>
      <c r="X50" s="9">
        <v>14335.5</v>
      </c>
      <c r="Y50" s="4">
        <v>36854</v>
      </c>
      <c r="Z50" s="9">
        <v>5783.64</v>
      </c>
      <c r="AA50" s="4">
        <v>36848</v>
      </c>
      <c r="AB50" s="9">
        <v>5167.3500000000004</v>
      </c>
      <c r="AC50" s="4">
        <v>36849</v>
      </c>
      <c r="AD50" s="9">
        <v>1236</v>
      </c>
      <c r="AE50" s="4">
        <v>36854</v>
      </c>
      <c r="AF50" s="9">
        <v>660.32</v>
      </c>
      <c r="AG50" s="4">
        <v>36849</v>
      </c>
      <c r="AH50" s="9">
        <v>178.67</v>
      </c>
      <c r="AI50" s="4">
        <v>36854</v>
      </c>
      <c r="AJ50" s="9">
        <v>7546.34</v>
      </c>
    </row>
    <row r="51" spans="1:36" x14ac:dyDescent="0.25">
      <c r="A51" s="4">
        <v>36861</v>
      </c>
      <c r="B51" s="9">
        <v>3284.2249999999999</v>
      </c>
      <c r="C51" s="4">
        <v>36861</v>
      </c>
      <c r="D51" s="9">
        <v>14835.33</v>
      </c>
      <c r="E51" s="4">
        <v>36889</v>
      </c>
      <c r="F51" s="9">
        <v>2073.4769999999999</v>
      </c>
      <c r="G51" s="4">
        <v>36861</v>
      </c>
      <c r="H51" s="9">
        <v>8941.2000000000007</v>
      </c>
      <c r="I51" s="4">
        <v>36861</v>
      </c>
      <c r="J51" s="9">
        <v>8050.5</v>
      </c>
      <c r="K51" s="4">
        <v>36861</v>
      </c>
      <c r="L51" s="9">
        <v>1315.23</v>
      </c>
      <c r="M51" s="4">
        <v>36861</v>
      </c>
      <c r="N51" s="9">
        <v>6170.4</v>
      </c>
      <c r="O51" s="4">
        <v>36861</v>
      </c>
      <c r="P51" s="9">
        <v>14441.43</v>
      </c>
      <c r="Q51" s="4">
        <v>36861</v>
      </c>
      <c r="R51" s="9">
        <v>5928.5</v>
      </c>
      <c r="S51" s="4">
        <v>36861</v>
      </c>
      <c r="T51" s="9">
        <v>6512.91</v>
      </c>
      <c r="U51" s="4">
        <v>36856</v>
      </c>
      <c r="V51" s="9">
        <v>530.84</v>
      </c>
      <c r="W51" s="4">
        <v>36861</v>
      </c>
      <c r="X51" s="9">
        <v>13437.5</v>
      </c>
      <c r="Y51" s="4">
        <v>36861</v>
      </c>
      <c r="Z51" s="9">
        <v>5786.28</v>
      </c>
      <c r="AA51" s="4">
        <v>36855</v>
      </c>
      <c r="AB51" s="9">
        <v>5419.99</v>
      </c>
      <c r="AC51" s="4">
        <v>36856</v>
      </c>
      <c r="AD51" s="9">
        <v>1225.2</v>
      </c>
      <c r="AE51" s="4">
        <v>36861</v>
      </c>
      <c r="AF51" s="9">
        <v>660.33</v>
      </c>
      <c r="AG51" s="4">
        <v>36856</v>
      </c>
      <c r="AH51" s="9">
        <v>167</v>
      </c>
      <c r="AI51" s="4">
        <v>36861</v>
      </c>
      <c r="AJ51" s="9">
        <v>7389.45</v>
      </c>
    </row>
    <row r="52" spans="1:36" x14ac:dyDescent="0.25">
      <c r="A52" s="4">
        <v>36868</v>
      </c>
      <c r="B52" s="9">
        <v>3287.732</v>
      </c>
      <c r="C52" s="4">
        <v>36868</v>
      </c>
      <c r="D52" s="9">
        <v>14696.51</v>
      </c>
      <c r="E52" s="4">
        <v>36896</v>
      </c>
      <c r="F52" s="9">
        <v>2125.3000000000002</v>
      </c>
      <c r="G52" s="4">
        <v>36868</v>
      </c>
      <c r="H52" s="9">
        <v>9548.7000000000007</v>
      </c>
      <c r="I52" s="4">
        <v>36868</v>
      </c>
      <c r="J52" s="9">
        <v>7995.8</v>
      </c>
      <c r="K52" s="4">
        <v>36868</v>
      </c>
      <c r="L52" s="9">
        <v>1369.89</v>
      </c>
      <c r="M52" s="4">
        <v>36868</v>
      </c>
      <c r="N52" s="9">
        <v>6288.3</v>
      </c>
      <c r="O52" s="4">
        <v>36868</v>
      </c>
      <c r="P52" s="9">
        <v>15189.33</v>
      </c>
      <c r="Q52" s="4">
        <v>36868</v>
      </c>
      <c r="R52" s="9">
        <v>5939.32</v>
      </c>
      <c r="S52" s="4">
        <v>36868</v>
      </c>
      <c r="T52" s="9">
        <v>6691.25</v>
      </c>
      <c r="U52" s="4">
        <v>36863</v>
      </c>
      <c r="V52" s="9">
        <v>514.46</v>
      </c>
      <c r="W52" s="4">
        <v>36868</v>
      </c>
      <c r="X52" s="9">
        <v>14983</v>
      </c>
      <c r="Y52" s="4">
        <v>36868</v>
      </c>
      <c r="Z52" s="9">
        <v>5811.95</v>
      </c>
      <c r="AA52" s="4">
        <v>36862</v>
      </c>
      <c r="AB52" s="9">
        <v>5277.35</v>
      </c>
      <c r="AC52" s="4">
        <v>36863</v>
      </c>
      <c r="AD52" s="9">
        <v>1276.2</v>
      </c>
      <c r="AE52" s="4">
        <v>36868</v>
      </c>
      <c r="AF52" s="9">
        <v>657.24</v>
      </c>
      <c r="AG52" s="4">
        <v>36863</v>
      </c>
      <c r="AH52" s="9">
        <v>142.47</v>
      </c>
      <c r="AI52" s="4">
        <v>36868</v>
      </c>
      <c r="AJ52" s="9">
        <v>7761.86</v>
      </c>
    </row>
    <row r="53" spans="1:36" x14ac:dyDescent="0.25">
      <c r="A53" s="4">
        <v>36875</v>
      </c>
      <c r="B53" s="9">
        <v>3229.248</v>
      </c>
      <c r="C53" s="4">
        <v>36875</v>
      </c>
      <c r="D53" s="9">
        <v>14552.29</v>
      </c>
      <c r="E53" s="4">
        <v>36903</v>
      </c>
      <c r="F53" s="9">
        <v>2104.7469999999998</v>
      </c>
      <c r="G53" s="4">
        <v>36875</v>
      </c>
      <c r="H53" s="9">
        <v>9020</v>
      </c>
      <c r="I53" s="4">
        <v>36875</v>
      </c>
      <c r="J53" s="9">
        <v>7867</v>
      </c>
      <c r="K53" s="4">
        <v>36875</v>
      </c>
      <c r="L53" s="9">
        <v>1312.15</v>
      </c>
      <c r="M53" s="4">
        <v>36875</v>
      </c>
      <c r="N53" s="9">
        <v>6175.8</v>
      </c>
      <c r="O53" s="4">
        <v>36875</v>
      </c>
      <c r="P53" s="9">
        <v>14975.53</v>
      </c>
      <c r="Q53" s="4">
        <v>36875</v>
      </c>
      <c r="R53" s="9">
        <v>5839.54</v>
      </c>
      <c r="S53" s="4">
        <v>36875</v>
      </c>
      <c r="T53" s="9">
        <v>6331.3</v>
      </c>
      <c r="U53" s="4">
        <v>36870</v>
      </c>
      <c r="V53" s="9">
        <v>534.80999999999995</v>
      </c>
      <c r="W53" s="4">
        <v>36875</v>
      </c>
      <c r="X53" s="9">
        <v>14988</v>
      </c>
      <c r="Y53" s="4">
        <v>36875</v>
      </c>
      <c r="Z53" s="9">
        <v>5769.85</v>
      </c>
      <c r="AA53" s="4">
        <v>36869</v>
      </c>
      <c r="AB53" s="9">
        <v>5252.83</v>
      </c>
      <c r="AC53" s="4">
        <v>36870</v>
      </c>
      <c r="AD53" s="9">
        <v>1313.7</v>
      </c>
      <c r="AE53" s="4">
        <v>36875</v>
      </c>
      <c r="AF53" s="9">
        <v>624.49</v>
      </c>
      <c r="AG53" s="4">
        <v>36870</v>
      </c>
      <c r="AH53" s="9">
        <v>157.76</v>
      </c>
      <c r="AI53" s="4">
        <v>36875</v>
      </c>
      <c r="AJ53" s="9">
        <v>7652.44</v>
      </c>
    </row>
    <row r="54" spans="1:36" x14ac:dyDescent="0.25">
      <c r="A54" s="4">
        <v>36882</v>
      </c>
      <c r="B54" s="9">
        <v>3196.116</v>
      </c>
      <c r="C54" s="4">
        <v>36882</v>
      </c>
      <c r="D54" s="9">
        <v>13427.08</v>
      </c>
      <c r="E54" s="4">
        <v>36910</v>
      </c>
      <c r="F54" s="9">
        <v>2065.6060000000002</v>
      </c>
      <c r="G54" s="4">
        <v>36882</v>
      </c>
      <c r="H54" s="9">
        <v>8769.9</v>
      </c>
      <c r="I54" s="4">
        <v>36882</v>
      </c>
      <c r="J54" s="9">
        <v>7978.3</v>
      </c>
      <c r="K54" s="4">
        <v>36882</v>
      </c>
      <c r="L54" s="9">
        <v>1305.97</v>
      </c>
      <c r="M54" s="4">
        <v>36882</v>
      </c>
      <c r="N54" s="9">
        <v>6097.5</v>
      </c>
      <c r="O54" s="4">
        <v>36882</v>
      </c>
      <c r="P54" s="9">
        <v>14738.21</v>
      </c>
      <c r="Q54" s="4">
        <v>36882</v>
      </c>
      <c r="R54" s="9">
        <v>5783.73</v>
      </c>
      <c r="S54" s="4">
        <v>36882</v>
      </c>
      <c r="T54" s="9">
        <v>6251.4</v>
      </c>
      <c r="U54" s="4">
        <v>36877</v>
      </c>
      <c r="V54" s="9">
        <v>534</v>
      </c>
      <c r="W54" s="4">
        <v>36882</v>
      </c>
      <c r="X54" s="9">
        <v>14652.1</v>
      </c>
      <c r="Y54" s="4">
        <v>36882</v>
      </c>
      <c r="Z54" s="9">
        <v>5603.07</v>
      </c>
      <c r="AA54" s="4">
        <v>36876</v>
      </c>
      <c r="AB54" s="9">
        <v>5134.1000000000004</v>
      </c>
      <c r="AC54" s="4">
        <v>36877</v>
      </c>
      <c r="AD54" s="9">
        <v>1312.6</v>
      </c>
      <c r="AE54" s="4">
        <v>36882</v>
      </c>
      <c r="AF54" s="9">
        <v>626.87</v>
      </c>
      <c r="AG54" s="4">
        <v>36877</v>
      </c>
      <c r="AH54" s="9">
        <v>138.65</v>
      </c>
      <c r="AI54" s="4">
        <v>36882</v>
      </c>
      <c r="AJ54" s="9">
        <v>7789.54</v>
      </c>
    </row>
    <row r="55" spans="1:36" x14ac:dyDescent="0.25">
      <c r="A55" s="4">
        <v>36889</v>
      </c>
      <c r="B55" s="9">
        <v>3206.261</v>
      </c>
      <c r="C55" s="4">
        <v>36889</v>
      </c>
      <c r="D55" s="9">
        <v>13785.69</v>
      </c>
      <c r="E55" s="4">
        <v>36931</v>
      </c>
      <c r="F55" s="9">
        <v>1956.97</v>
      </c>
      <c r="G55" s="4">
        <v>36889</v>
      </c>
      <c r="H55" s="9">
        <v>8933.7000000000007</v>
      </c>
      <c r="I55" s="4">
        <v>36889</v>
      </c>
      <c r="J55" s="9">
        <v>8135.4</v>
      </c>
      <c r="K55" s="4">
        <v>36889</v>
      </c>
      <c r="L55" s="9">
        <v>1320.28</v>
      </c>
      <c r="M55" s="4">
        <v>36889</v>
      </c>
      <c r="N55" s="9">
        <v>6222.5</v>
      </c>
      <c r="O55" s="4">
        <v>36889</v>
      </c>
      <c r="P55" s="9">
        <v>15095.53</v>
      </c>
      <c r="Q55" s="4">
        <v>36889</v>
      </c>
      <c r="R55" s="9">
        <v>5926.42</v>
      </c>
      <c r="S55" s="4">
        <v>36889</v>
      </c>
      <c r="T55" s="9">
        <v>6433.61</v>
      </c>
      <c r="U55" s="4">
        <v>36884</v>
      </c>
      <c r="V55" s="9">
        <v>500.6</v>
      </c>
      <c r="W55" s="4">
        <v>36889</v>
      </c>
      <c r="X55" s="9">
        <v>15259.3</v>
      </c>
      <c r="Y55" s="4">
        <v>36889</v>
      </c>
      <c r="Z55" s="9">
        <v>5722.53</v>
      </c>
      <c r="AA55" s="4">
        <v>36883</v>
      </c>
      <c r="AB55" s="9">
        <v>4811.22</v>
      </c>
      <c r="AC55" s="4">
        <v>36884</v>
      </c>
      <c r="AD55" s="9">
        <v>1242</v>
      </c>
      <c r="AE55" s="4">
        <v>36889</v>
      </c>
      <c r="AF55" s="9">
        <v>637.6</v>
      </c>
      <c r="AG55" s="4">
        <v>36884</v>
      </c>
      <c r="AH55" s="9">
        <v>136.13</v>
      </c>
      <c r="AI55" s="4">
        <v>36889</v>
      </c>
      <c r="AJ55" s="9">
        <v>7862.61</v>
      </c>
    </row>
    <row r="56" spans="1:36" x14ac:dyDescent="0.25">
      <c r="A56" s="4">
        <v>36896</v>
      </c>
      <c r="B56" s="9">
        <v>3300.4850000000001</v>
      </c>
      <c r="C56" s="4">
        <v>36896</v>
      </c>
      <c r="D56" s="9">
        <v>13867.61</v>
      </c>
      <c r="E56" s="4">
        <v>36938</v>
      </c>
      <c r="F56" s="9">
        <v>1941.9639999999999</v>
      </c>
      <c r="G56" s="4">
        <v>36896</v>
      </c>
      <c r="H56" s="9">
        <v>8690.2000000000007</v>
      </c>
      <c r="I56" s="4">
        <v>36896</v>
      </c>
      <c r="J56" s="9">
        <v>7985.6</v>
      </c>
      <c r="K56" s="4">
        <v>36896</v>
      </c>
      <c r="L56" s="9">
        <v>1298.3499999999999</v>
      </c>
      <c r="M56" s="4">
        <v>36896</v>
      </c>
      <c r="N56" s="9">
        <v>6198.1</v>
      </c>
      <c r="O56" s="4">
        <v>36896</v>
      </c>
      <c r="P56" s="9">
        <v>15447.61</v>
      </c>
      <c r="Q56" s="4">
        <v>36896</v>
      </c>
      <c r="R56" s="9">
        <v>5758.02</v>
      </c>
      <c r="S56" s="4">
        <v>36896</v>
      </c>
      <c r="T56" s="9">
        <v>6382.31</v>
      </c>
      <c r="U56" s="4">
        <v>36891</v>
      </c>
      <c r="V56" s="9">
        <v>504.62</v>
      </c>
      <c r="W56" s="4">
        <v>36896</v>
      </c>
      <c r="X56" s="9">
        <v>16409.8</v>
      </c>
      <c r="Y56" s="4">
        <v>36896</v>
      </c>
      <c r="Z56" s="9">
        <v>5639.23</v>
      </c>
      <c r="AA56" s="4">
        <v>36890</v>
      </c>
      <c r="AB56" s="9">
        <v>4739.09</v>
      </c>
      <c r="AC56" s="4">
        <v>36891</v>
      </c>
      <c r="AD56" s="9">
        <v>1263.55</v>
      </c>
      <c r="AE56" s="4">
        <v>36896</v>
      </c>
      <c r="AF56" s="9">
        <v>635.79999999999995</v>
      </c>
      <c r="AG56" s="4">
        <v>36891</v>
      </c>
      <c r="AH56" s="9">
        <v>144.38999999999999</v>
      </c>
      <c r="AI56" s="4">
        <v>36896</v>
      </c>
      <c r="AJ56" s="9">
        <v>7982.79</v>
      </c>
    </row>
    <row r="57" spans="1:36" x14ac:dyDescent="0.25">
      <c r="A57" s="4">
        <v>36903</v>
      </c>
      <c r="B57" s="9">
        <v>3243.3240000000001</v>
      </c>
      <c r="C57" s="4">
        <v>36903</v>
      </c>
      <c r="D57" s="9">
        <v>13347.74</v>
      </c>
      <c r="E57" s="4">
        <v>36945</v>
      </c>
      <c r="F57" s="9">
        <v>1936.346</v>
      </c>
      <c r="G57" s="4">
        <v>36903</v>
      </c>
      <c r="H57" s="9">
        <v>8716.4</v>
      </c>
      <c r="I57" s="4">
        <v>36903</v>
      </c>
      <c r="J57" s="9">
        <v>7848.2</v>
      </c>
      <c r="K57" s="4">
        <v>36903</v>
      </c>
      <c r="L57" s="9">
        <v>1318.32</v>
      </c>
      <c r="M57" s="4">
        <v>36903</v>
      </c>
      <c r="N57" s="9">
        <v>6165.5</v>
      </c>
      <c r="O57" s="4">
        <v>36903</v>
      </c>
      <c r="P57" s="9">
        <v>15295.42</v>
      </c>
      <c r="Q57" s="4">
        <v>36903</v>
      </c>
      <c r="R57" s="9">
        <v>5834.34</v>
      </c>
      <c r="S57" s="4">
        <v>36903</v>
      </c>
      <c r="T57" s="9">
        <v>6490.03</v>
      </c>
      <c r="U57" s="4">
        <v>36898</v>
      </c>
      <c r="V57" s="9">
        <v>580.85</v>
      </c>
      <c r="W57" s="4">
        <v>36903</v>
      </c>
      <c r="X57" s="9">
        <v>16850.099999999999</v>
      </c>
      <c r="Y57" s="4">
        <v>36903</v>
      </c>
      <c r="Z57" s="9">
        <v>5555.5</v>
      </c>
      <c r="AA57" s="4">
        <v>36897</v>
      </c>
      <c r="AB57" s="9">
        <v>5295.53</v>
      </c>
      <c r="AC57" s="4">
        <v>36898</v>
      </c>
      <c r="AD57" s="9">
        <v>1327.25</v>
      </c>
      <c r="AE57" s="4">
        <v>36903</v>
      </c>
      <c r="AF57" s="9">
        <v>639.86</v>
      </c>
      <c r="AG57" s="4">
        <v>36898</v>
      </c>
      <c r="AH57" s="9">
        <v>148.96</v>
      </c>
      <c r="AI57" s="4">
        <v>36903</v>
      </c>
      <c r="AJ57" s="9">
        <v>8191.52</v>
      </c>
    </row>
    <row r="58" spans="1:36" x14ac:dyDescent="0.25">
      <c r="A58" s="4">
        <v>36910</v>
      </c>
      <c r="B58" s="9">
        <v>3311.692</v>
      </c>
      <c r="C58" s="4">
        <v>36910</v>
      </c>
      <c r="D58" s="9">
        <v>13989.12</v>
      </c>
      <c r="E58" s="4">
        <v>36952</v>
      </c>
      <c r="F58" s="9">
        <v>1985.1110000000001</v>
      </c>
      <c r="G58" s="4">
        <v>36910</v>
      </c>
      <c r="H58" s="9">
        <v>9161.1</v>
      </c>
      <c r="I58" s="4">
        <v>36910</v>
      </c>
      <c r="J58" s="9">
        <v>7862.4</v>
      </c>
      <c r="K58" s="4">
        <v>36910</v>
      </c>
      <c r="L58" s="9">
        <v>1342.54</v>
      </c>
      <c r="M58" s="4">
        <v>36910</v>
      </c>
      <c r="N58" s="9">
        <v>6209.3</v>
      </c>
      <c r="O58" s="4">
        <v>36910</v>
      </c>
      <c r="P58" s="9">
        <v>15933.55</v>
      </c>
      <c r="Q58" s="4">
        <v>36910</v>
      </c>
      <c r="R58" s="9">
        <v>5845.73</v>
      </c>
      <c r="S58" s="4">
        <v>36910</v>
      </c>
      <c r="T58" s="9">
        <v>6651.53</v>
      </c>
      <c r="U58" s="4">
        <v>36905</v>
      </c>
      <c r="V58" s="9">
        <v>587.87</v>
      </c>
      <c r="W58" s="4">
        <v>36910</v>
      </c>
      <c r="X58" s="9">
        <v>17530.099999999999</v>
      </c>
      <c r="Y58" s="4">
        <v>36910</v>
      </c>
      <c r="Z58" s="9">
        <v>5633.86</v>
      </c>
      <c r="AA58" s="4">
        <v>36904</v>
      </c>
      <c r="AB58" s="9">
        <v>5339.4</v>
      </c>
      <c r="AC58" s="4">
        <v>36905</v>
      </c>
      <c r="AD58" s="9">
        <v>1286.75</v>
      </c>
      <c r="AE58" s="4">
        <v>36910</v>
      </c>
      <c r="AF58" s="9">
        <v>628.88</v>
      </c>
      <c r="AG58" s="4">
        <v>36905</v>
      </c>
      <c r="AH58" s="9">
        <v>163.12</v>
      </c>
      <c r="AI58" s="4">
        <v>36910</v>
      </c>
      <c r="AJ58" s="9">
        <v>8474.67</v>
      </c>
    </row>
    <row r="59" spans="1:36" x14ac:dyDescent="0.25">
      <c r="A59" s="4">
        <v>36917</v>
      </c>
      <c r="B59" s="9">
        <v>3321.52</v>
      </c>
      <c r="C59" s="4">
        <v>36917</v>
      </c>
      <c r="D59" s="9">
        <v>13696.06</v>
      </c>
      <c r="E59" s="4">
        <v>36959</v>
      </c>
      <c r="F59" s="9">
        <v>2011.66</v>
      </c>
      <c r="G59" s="4">
        <v>36917</v>
      </c>
      <c r="H59" s="9">
        <v>9158.2000000000007</v>
      </c>
      <c r="I59" s="4">
        <v>36917</v>
      </c>
      <c r="J59" s="9">
        <v>8041.4</v>
      </c>
      <c r="K59" s="4">
        <v>36917</v>
      </c>
      <c r="L59" s="9">
        <v>1354.95</v>
      </c>
      <c r="M59" s="4">
        <v>36917</v>
      </c>
      <c r="N59" s="9">
        <v>6294.3</v>
      </c>
      <c r="O59" s="4">
        <v>36917</v>
      </c>
      <c r="P59" s="9">
        <v>16044.21</v>
      </c>
      <c r="Q59" s="4">
        <v>36917</v>
      </c>
      <c r="R59" s="9">
        <v>5925.62</v>
      </c>
      <c r="S59" s="4">
        <v>36917</v>
      </c>
      <c r="T59" s="9">
        <v>6695.2</v>
      </c>
      <c r="U59" s="4">
        <v>36912</v>
      </c>
      <c r="V59" s="9">
        <v>619.78</v>
      </c>
      <c r="W59" s="4">
        <v>36917</v>
      </c>
      <c r="X59" s="9">
        <v>17889.099999999999</v>
      </c>
      <c r="Y59" s="4">
        <v>36917</v>
      </c>
      <c r="Z59" s="9">
        <v>5878.82</v>
      </c>
      <c r="AA59" s="4">
        <v>36911</v>
      </c>
      <c r="AB59" s="9">
        <v>5847.91</v>
      </c>
      <c r="AC59" s="4">
        <v>36912</v>
      </c>
      <c r="AD59" s="9">
        <v>1329.1</v>
      </c>
      <c r="AE59" s="4">
        <v>36917</v>
      </c>
      <c r="AF59" s="9">
        <v>632.57000000000005</v>
      </c>
      <c r="AG59" s="4">
        <v>36912</v>
      </c>
      <c r="AH59" s="9">
        <v>174.9</v>
      </c>
      <c r="AI59" s="4">
        <v>36917</v>
      </c>
      <c r="AJ59" s="9">
        <v>8476.65</v>
      </c>
    </row>
    <row r="60" spans="1:36" x14ac:dyDescent="0.25">
      <c r="A60" s="4">
        <v>36924</v>
      </c>
      <c r="B60" s="9">
        <v>3355.4070000000002</v>
      </c>
      <c r="C60" s="4">
        <v>36924</v>
      </c>
      <c r="D60" s="9">
        <v>13703.63</v>
      </c>
      <c r="E60" s="4">
        <v>36966</v>
      </c>
      <c r="F60" s="9">
        <v>2020.2360000000001</v>
      </c>
      <c r="G60" s="4">
        <v>36924</v>
      </c>
      <c r="H60" s="9">
        <v>9224.1</v>
      </c>
      <c r="I60" s="4">
        <v>36924</v>
      </c>
      <c r="J60" s="9">
        <v>8007.5</v>
      </c>
      <c r="K60" s="4">
        <v>36924</v>
      </c>
      <c r="L60" s="9">
        <v>1349.47</v>
      </c>
      <c r="M60" s="4">
        <v>36924</v>
      </c>
      <c r="N60" s="9">
        <v>6256.4</v>
      </c>
      <c r="O60" s="4">
        <v>36924</v>
      </c>
      <c r="P60" s="9">
        <v>16071.29</v>
      </c>
      <c r="Q60" s="4">
        <v>36924</v>
      </c>
      <c r="R60" s="9">
        <v>5826.37</v>
      </c>
      <c r="S60" s="4">
        <v>36924</v>
      </c>
      <c r="T60" s="9">
        <v>6638.2</v>
      </c>
      <c r="U60" s="4">
        <v>36919</v>
      </c>
      <c r="V60" s="9">
        <v>591.73</v>
      </c>
      <c r="W60" s="4">
        <v>36924</v>
      </c>
      <c r="X60" s="9">
        <v>16915</v>
      </c>
      <c r="Y60" s="4">
        <v>36924</v>
      </c>
      <c r="Z60" s="9">
        <v>5808.88</v>
      </c>
      <c r="AA60" s="4">
        <v>36925</v>
      </c>
      <c r="AB60" s="9">
        <v>6049.26</v>
      </c>
      <c r="AC60" s="4">
        <v>36919</v>
      </c>
      <c r="AD60" s="9">
        <v>1370.1</v>
      </c>
      <c r="AE60" s="4">
        <v>36924</v>
      </c>
      <c r="AF60" s="9">
        <v>630.98</v>
      </c>
      <c r="AG60" s="4">
        <v>36919</v>
      </c>
      <c r="AH60" s="9">
        <v>176.56</v>
      </c>
      <c r="AI60" s="4">
        <v>36924</v>
      </c>
      <c r="AJ60" s="9">
        <v>8843.6</v>
      </c>
    </row>
    <row r="61" spans="1:36" x14ac:dyDescent="0.25">
      <c r="A61" s="4">
        <v>36931</v>
      </c>
      <c r="B61" s="9">
        <v>3312.549</v>
      </c>
      <c r="C61" s="4">
        <v>36931</v>
      </c>
      <c r="D61" s="9">
        <v>13422.83</v>
      </c>
      <c r="E61" s="4">
        <v>36973</v>
      </c>
      <c r="F61" s="9">
        <v>2053.5390000000002</v>
      </c>
      <c r="G61" s="4">
        <v>36931</v>
      </c>
      <c r="H61" s="9">
        <v>8957.6</v>
      </c>
      <c r="I61" s="4">
        <v>36931</v>
      </c>
      <c r="J61" s="9">
        <v>7920.1</v>
      </c>
      <c r="K61" s="4">
        <v>36931</v>
      </c>
      <c r="L61" s="9">
        <v>1314.76</v>
      </c>
      <c r="M61" s="4">
        <v>36931</v>
      </c>
      <c r="N61" s="9">
        <v>6164.3</v>
      </c>
      <c r="O61" s="4">
        <v>36931</v>
      </c>
      <c r="P61" s="9">
        <v>15873.28</v>
      </c>
      <c r="Q61" s="4">
        <v>36931</v>
      </c>
      <c r="R61" s="9">
        <v>5712.36</v>
      </c>
      <c r="S61" s="4">
        <v>36931</v>
      </c>
      <c r="T61" s="9">
        <v>6497.07</v>
      </c>
      <c r="U61" s="4">
        <v>36926</v>
      </c>
      <c r="V61" s="9">
        <v>608.48</v>
      </c>
      <c r="W61" s="4">
        <v>36931</v>
      </c>
      <c r="X61" s="9">
        <v>17138.400000000001</v>
      </c>
      <c r="Y61" s="4">
        <v>36931</v>
      </c>
      <c r="Z61" s="9">
        <v>5880.77</v>
      </c>
      <c r="AA61" s="4">
        <v>36932</v>
      </c>
      <c r="AB61" s="9">
        <v>5809.84</v>
      </c>
      <c r="AC61" s="4">
        <v>36926</v>
      </c>
      <c r="AD61" s="9">
        <v>1378.85</v>
      </c>
      <c r="AE61" s="4">
        <v>36931</v>
      </c>
      <c r="AF61" s="9">
        <v>622.65</v>
      </c>
      <c r="AG61" s="4">
        <v>36926</v>
      </c>
      <c r="AH61" s="9">
        <v>165.35</v>
      </c>
      <c r="AI61" s="4">
        <v>36931</v>
      </c>
      <c r="AJ61" s="9">
        <v>8775.1299999999992</v>
      </c>
    </row>
    <row r="62" spans="1:36" x14ac:dyDescent="0.25">
      <c r="A62" s="4">
        <v>36938</v>
      </c>
      <c r="B62" s="9">
        <v>3320.1729999999998</v>
      </c>
      <c r="C62" s="4">
        <v>36938</v>
      </c>
      <c r="D62" s="9">
        <v>13175.49</v>
      </c>
      <c r="E62" s="4">
        <v>36980</v>
      </c>
      <c r="F62" s="9">
        <v>2112.7750000000001</v>
      </c>
      <c r="G62" s="4">
        <v>36938</v>
      </c>
      <c r="H62" s="9">
        <v>8393.2000000000007</v>
      </c>
      <c r="I62" s="4">
        <v>36938</v>
      </c>
      <c r="J62" s="9">
        <v>7757.4</v>
      </c>
      <c r="K62" s="4">
        <v>36938</v>
      </c>
      <c r="L62" s="9">
        <v>1301.53</v>
      </c>
      <c r="M62" s="4">
        <v>36938</v>
      </c>
      <c r="N62" s="9">
        <v>6088.3</v>
      </c>
      <c r="O62" s="4">
        <v>36938</v>
      </c>
      <c r="P62" s="9">
        <v>15630.31</v>
      </c>
      <c r="Q62" s="4">
        <v>36938</v>
      </c>
      <c r="R62" s="9">
        <v>5595.13</v>
      </c>
      <c r="S62" s="4">
        <v>36938</v>
      </c>
      <c r="T62" s="9">
        <v>6439.26</v>
      </c>
      <c r="U62" s="4">
        <v>36933</v>
      </c>
      <c r="V62" s="9">
        <v>595.47</v>
      </c>
      <c r="W62" s="4">
        <v>36938</v>
      </c>
      <c r="X62" s="9">
        <v>16259</v>
      </c>
      <c r="Y62" s="4">
        <v>36938</v>
      </c>
      <c r="Z62" s="9">
        <v>5949.71</v>
      </c>
      <c r="AA62" s="4">
        <v>36939</v>
      </c>
      <c r="AB62" s="9">
        <v>6045.67</v>
      </c>
      <c r="AC62" s="4">
        <v>36933</v>
      </c>
      <c r="AD62" s="9">
        <v>1405.7</v>
      </c>
      <c r="AE62" s="4">
        <v>36938</v>
      </c>
      <c r="AF62" s="9">
        <v>617.89</v>
      </c>
      <c r="AG62" s="4">
        <v>36933</v>
      </c>
      <c r="AH62" s="9">
        <v>166.37</v>
      </c>
      <c r="AI62" s="4">
        <v>36938</v>
      </c>
      <c r="AJ62" s="9">
        <v>8911.6200000000008</v>
      </c>
    </row>
    <row r="63" spans="1:36" x14ac:dyDescent="0.25">
      <c r="A63" s="4">
        <v>36945</v>
      </c>
      <c r="B63" s="9">
        <v>3292.1179999999999</v>
      </c>
      <c r="C63" s="4">
        <v>36945</v>
      </c>
      <c r="D63" s="9">
        <v>13246</v>
      </c>
      <c r="E63" s="4">
        <v>36987</v>
      </c>
      <c r="F63" s="9">
        <v>2108.6060000000002</v>
      </c>
      <c r="G63" s="4">
        <v>36945</v>
      </c>
      <c r="H63" s="9">
        <v>8028.8</v>
      </c>
      <c r="I63" s="4">
        <v>36945</v>
      </c>
      <c r="J63" s="9">
        <v>7607.2</v>
      </c>
      <c r="K63" s="4">
        <v>36945</v>
      </c>
      <c r="L63" s="9">
        <v>1245.8599999999999</v>
      </c>
      <c r="M63" s="4">
        <v>36945</v>
      </c>
      <c r="N63" s="9">
        <v>5943.7</v>
      </c>
      <c r="O63" s="4">
        <v>36945</v>
      </c>
      <c r="P63" s="9">
        <v>15280.56</v>
      </c>
      <c r="Q63" s="4">
        <v>36945</v>
      </c>
      <c r="R63" s="9">
        <v>5322.84</v>
      </c>
      <c r="S63" s="4">
        <v>36945</v>
      </c>
      <c r="T63" s="9">
        <v>6075.34</v>
      </c>
      <c r="U63" s="4">
        <v>36940</v>
      </c>
      <c r="V63" s="9">
        <v>604.91999999999996</v>
      </c>
      <c r="W63" s="4">
        <v>36945</v>
      </c>
      <c r="X63" s="9">
        <v>16157.8</v>
      </c>
      <c r="Y63" s="4">
        <v>36945</v>
      </c>
      <c r="Z63" s="9">
        <v>5978.17</v>
      </c>
      <c r="AA63" s="4">
        <v>36946</v>
      </c>
      <c r="AB63" s="9">
        <v>5726.93</v>
      </c>
      <c r="AC63" s="4">
        <v>36940</v>
      </c>
      <c r="AD63" s="9">
        <v>1381.35</v>
      </c>
      <c r="AE63" s="4">
        <v>36945</v>
      </c>
      <c r="AF63" s="9">
        <v>585.29</v>
      </c>
      <c r="AG63" s="4">
        <v>36940</v>
      </c>
      <c r="AH63" s="9">
        <v>183.51</v>
      </c>
      <c r="AI63" s="4">
        <v>36945</v>
      </c>
      <c r="AJ63" s="9">
        <v>8690.5</v>
      </c>
    </row>
    <row r="64" spans="1:36" x14ac:dyDescent="0.25">
      <c r="A64" s="4">
        <v>36952</v>
      </c>
      <c r="B64" s="9">
        <v>3333.558</v>
      </c>
      <c r="C64" s="4">
        <v>36952</v>
      </c>
      <c r="D64" s="9">
        <v>12261.8</v>
      </c>
      <c r="E64" s="4">
        <v>36994</v>
      </c>
      <c r="F64" s="9">
        <v>2145.4</v>
      </c>
      <c r="G64" s="4">
        <v>36952</v>
      </c>
      <c r="H64" s="9">
        <v>8006.9</v>
      </c>
      <c r="I64" s="4">
        <v>36952</v>
      </c>
      <c r="J64" s="9">
        <v>7533.5</v>
      </c>
      <c r="K64" s="4">
        <v>36952</v>
      </c>
      <c r="L64" s="9">
        <v>1234.18</v>
      </c>
      <c r="M64" s="4">
        <v>36952</v>
      </c>
      <c r="N64" s="9">
        <v>5858.6</v>
      </c>
      <c r="O64" s="4">
        <v>36952</v>
      </c>
      <c r="P64" s="9">
        <v>13966.43</v>
      </c>
      <c r="Q64" s="4">
        <v>36952</v>
      </c>
      <c r="R64" s="9">
        <v>5291.92</v>
      </c>
      <c r="S64" s="4">
        <v>36952</v>
      </c>
      <c r="T64" s="9">
        <v>6159.02</v>
      </c>
      <c r="U64" s="4">
        <v>36947</v>
      </c>
      <c r="V64" s="9">
        <v>583.52</v>
      </c>
      <c r="W64" s="4">
        <v>36952</v>
      </c>
      <c r="X64" s="9">
        <v>16581</v>
      </c>
      <c r="Y64" s="4">
        <v>36952</v>
      </c>
      <c r="Z64" s="9">
        <v>5787.24</v>
      </c>
      <c r="AA64" s="4">
        <v>36953</v>
      </c>
      <c r="AB64" s="9">
        <v>5499.54</v>
      </c>
      <c r="AC64" s="4">
        <v>36947</v>
      </c>
      <c r="AD64" s="9">
        <v>1320.45</v>
      </c>
      <c r="AE64" s="4">
        <v>36952</v>
      </c>
      <c r="AF64" s="9">
        <v>590.27</v>
      </c>
      <c r="AG64" s="4">
        <v>36947</v>
      </c>
      <c r="AH64" s="9">
        <v>160.46</v>
      </c>
      <c r="AI64" s="4">
        <v>36952</v>
      </c>
      <c r="AJ64" s="9">
        <v>8541.43</v>
      </c>
    </row>
    <row r="65" spans="1:36" x14ac:dyDescent="0.25">
      <c r="A65" s="4">
        <v>36959</v>
      </c>
      <c r="B65" s="9">
        <v>3331.4380000000001</v>
      </c>
      <c r="C65" s="4">
        <v>36959</v>
      </c>
      <c r="D65" s="9">
        <v>12627.9</v>
      </c>
      <c r="E65" s="4">
        <v>37001</v>
      </c>
      <c r="F65" s="9">
        <v>2152.335</v>
      </c>
      <c r="G65" s="4">
        <v>36959</v>
      </c>
      <c r="H65" s="9">
        <v>8135.5</v>
      </c>
      <c r="I65" s="4">
        <v>36959</v>
      </c>
      <c r="J65" s="9">
        <v>7535.4</v>
      </c>
      <c r="K65" s="4">
        <v>36959</v>
      </c>
      <c r="L65" s="9">
        <v>1233.42</v>
      </c>
      <c r="M65" s="4">
        <v>36959</v>
      </c>
      <c r="N65" s="9">
        <v>5917.3</v>
      </c>
      <c r="O65" s="4">
        <v>36959</v>
      </c>
      <c r="P65" s="9">
        <v>14194.35</v>
      </c>
      <c r="Q65" s="4">
        <v>36959</v>
      </c>
      <c r="R65" s="9">
        <v>5368.89</v>
      </c>
      <c r="S65" s="4">
        <v>36959</v>
      </c>
      <c r="T65" s="9">
        <v>6204.42</v>
      </c>
      <c r="U65" s="4">
        <v>36954</v>
      </c>
      <c r="V65" s="9">
        <v>559.44000000000005</v>
      </c>
      <c r="W65" s="4">
        <v>36959</v>
      </c>
      <c r="X65" s="9">
        <v>16123.4</v>
      </c>
      <c r="Y65" s="4">
        <v>36959</v>
      </c>
      <c r="Z65" s="9">
        <v>5683.08</v>
      </c>
      <c r="AA65" s="4">
        <v>36960</v>
      </c>
      <c r="AB65" s="9">
        <v>5680.43</v>
      </c>
      <c r="AC65" s="4">
        <v>36954</v>
      </c>
      <c r="AD65" s="9">
        <v>1306.3499999999999</v>
      </c>
      <c r="AE65" s="4">
        <v>36959</v>
      </c>
      <c r="AF65" s="9">
        <v>594.89</v>
      </c>
      <c r="AG65" s="4">
        <v>36954</v>
      </c>
      <c r="AH65" s="9">
        <v>157.21</v>
      </c>
      <c r="AI65" s="4">
        <v>36959</v>
      </c>
      <c r="AJ65" s="9">
        <v>8703.92</v>
      </c>
    </row>
    <row r="66" spans="1:36" x14ac:dyDescent="0.25">
      <c r="A66" s="4">
        <v>36966</v>
      </c>
      <c r="B66" s="9">
        <v>3252.5309999999999</v>
      </c>
      <c r="C66" s="4">
        <v>36966</v>
      </c>
      <c r="D66" s="9">
        <v>12232.98</v>
      </c>
      <c r="E66" s="4">
        <v>37008</v>
      </c>
      <c r="F66" s="9">
        <v>2115.1089999999999</v>
      </c>
      <c r="G66" s="4">
        <v>36966</v>
      </c>
      <c r="H66" s="9">
        <v>7752.2</v>
      </c>
      <c r="I66" s="4">
        <v>36966</v>
      </c>
      <c r="J66" s="9">
        <v>7112.6</v>
      </c>
      <c r="K66" s="4">
        <v>36966</v>
      </c>
      <c r="L66" s="9">
        <v>1150.53</v>
      </c>
      <c r="M66" s="4">
        <v>36966</v>
      </c>
      <c r="N66" s="9">
        <v>5562.8</v>
      </c>
      <c r="O66" s="4">
        <v>36966</v>
      </c>
      <c r="P66" s="9">
        <v>13522.04</v>
      </c>
      <c r="Q66" s="4">
        <v>36966</v>
      </c>
      <c r="R66" s="9">
        <v>5104.7700000000004</v>
      </c>
      <c r="S66" s="4">
        <v>36966</v>
      </c>
      <c r="T66" s="9">
        <v>5734.49</v>
      </c>
      <c r="U66" s="4">
        <v>36961</v>
      </c>
      <c r="V66" s="9">
        <v>565.76</v>
      </c>
      <c r="W66" s="4">
        <v>36966</v>
      </c>
      <c r="X66" s="9">
        <v>15237</v>
      </c>
      <c r="Y66" s="4">
        <v>36966</v>
      </c>
      <c r="Z66" s="9">
        <v>5440.06</v>
      </c>
      <c r="AA66" s="4">
        <v>36967</v>
      </c>
      <c r="AB66" s="9">
        <v>5783.93</v>
      </c>
      <c r="AC66" s="4">
        <v>36961</v>
      </c>
      <c r="AD66" s="9">
        <v>1254.75</v>
      </c>
      <c r="AE66" s="4">
        <v>36966</v>
      </c>
      <c r="AF66" s="9">
        <v>553.5</v>
      </c>
      <c r="AG66" s="4">
        <v>36961</v>
      </c>
      <c r="AH66" s="9">
        <v>171.16</v>
      </c>
      <c r="AI66" s="4">
        <v>36966</v>
      </c>
      <c r="AJ66" s="9">
        <v>7940.45</v>
      </c>
    </row>
    <row r="67" spans="1:36" x14ac:dyDescent="0.25">
      <c r="A67" s="4">
        <v>36973</v>
      </c>
      <c r="B67" s="9">
        <v>3145.4549999999999</v>
      </c>
      <c r="C67" s="4">
        <v>36973</v>
      </c>
      <c r="D67" s="9">
        <v>13214.54</v>
      </c>
      <c r="E67" s="4">
        <v>37015</v>
      </c>
      <c r="F67" s="9">
        <v>2119.1840000000002</v>
      </c>
      <c r="G67" s="4">
        <v>36973</v>
      </c>
      <c r="H67" s="9">
        <v>7639.8</v>
      </c>
      <c r="I67" s="4">
        <v>36973</v>
      </c>
      <c r="J67" s="9">
        <v>6736.1</v>
      </c>
      <c r="K67" s="4">
        <v>36973</v>
      </c>
      <c r="L67" s="9">
        <v>1139.83</v>
      </c>
      <c r="M67" s="4">
        <v>36973</v>
      </c>
      <c r="N67" s="9">
        <v>5402.3</v>
      </c>
      <c r="O67" s="4">
        <v>36973</v>
      </c>
      <c r="P67" s="9">
        <v>12583.36</v>
      </c>
      <c r="Q67" s="4">
        <v>36973</v>
      </c>
      <c r="R67" s="9">
        <v>4951.13</v>
      </c>
      <c r="S67" s="4">
        <v>36973</v>
      </c>
      <c r="T67" s="9">
        <v>5544.67</v>
      </c>
      <c r="U67" s="4">
        <v>36968</v>
      </c>
      <c r="V67" s="9">
        <v>538.66999999999996</v>
      </c>
      <c r="W67" s="4">
        <v>36973</v>
      </c>
      <c r="X67" s="9">
        <v>14435.1</v>
      </c>
      <c r="Y67" s="4">
        <v>36973</v>
      </c>
      <c r="Z67" s="9">
        <v>5185.75</v>
      </c>
      <c r="AA67" s="4">
        <v>36974</v>
      </c>
      <c r="AB67" s="9">
        <v>5800.55</v>
      </c>
      <c r="AC67" s="4">
        <v>36968</v>
      </c>
      <c r="AD67" s="9">
        <v>1193.55</v>
      </c>
      <c r="AE67" s="4">
        <v>36973</v>
      </c>
      <c r="AF67" s="9">
        <v>529.41999999999996</v>
      </c>
      <c r="AG67" s="4">
        <v>36968</v>
      </c>
      <c r="AH67" s="9">
        <v>166</v>
      </c>
      <c r="AI67" s="4">
        <v>36973</v>
      </c>
      <c r="AJ67" s="9">
        <v>7877.48</v>
      </c>
    </row>
    <row r="68" spans="1:36" x14ac:dyDescent="0.25">
      <c r="A68" s="4">
        <v>36980</v>
      </c>
      <c r="B68" s="9">
        <v>3147.3429999999998</v>
      </c>
      <c r="C68" s="4">
        <v>36980</v>
      </c>
      <c r="D68" s="9">
        <v>12999.7</v>
      </c>
      <c r="E68" s="4">
        <v>37022</v>
      </c>
      <c r="F68" s="9">
        <v>2155.4050000000002</v>
      </c>
      <c r="G68" s="4">
        <v>36980</v>
      </c>
      <c r="H68" s="9">
        <v>7608</v>
      </c>
      <c r="I68" s="4">
        <v>36980</v>
      </c>
      <c r="J68" s="9">
        <v>7167.8</v>
      </c>
      <c r="K68" s="4">
        <v>36980</v>
      </c>
      <c r="L68" s="9">
        <v>1160.33</v>
      </c>
      <c r="M68" s="4">
        <v>36980</v>
      </c>
      <c r="N68" s="9">
        <v>5633.7</v>
      </c>
      <c r="O68" s="4">
        <v>36980</v>
      </c>
      <c r="P68" s="9">
        <v>12760.64</v>
      </c>
      <c r="Q68" s="4">
        <v>36980</v>
      </c>
      <c r="R68" s="9">
        <v>5180.45</v>
      </c>
      <c r="S68" s="4">
        <v>36980</v>
      </c>
      <c r="T68" s="9">
        <v>5829.95</v>
      </c>
      <c r="U68" s="4">
        <v>36975</v>
      </c>
      <c r="V68" s="9">
        <v>537.97</v>
      </c>
      <c r="W68" s="4">
        <v>36980</v>
      </c>
      <c r="X68" s="9">
        <v>14438.5</v>
      </c>
      <c r="Y68" s="4">
        <v>36980</v>
      </c>
      <c r="Z68" s="9">
        <v>5541.36</v>
      </c>
      <c r="AA68" s="4">
        <v>36981</v>
      </c>
      <c r="AB68" s="9">
        <v>5797.92</v>
      </c>
      <c r="AC68" s="4">
        <v>36975</v>
      </c>
      <c r="AD68" s="9">
        <v>1161.3</v>
      </c>
      <c r="AE68" s="4">
        <v>36980</v>
      </c>
      <c r="AF68" s="9">
        <v>558.36</v>
      </c>
      <c r="AG68" s="4">
        <v>36975</v>
      </c>
      <c r="AH68" s="9">
        <v>168.48</v>
      </c>
      <c r="AI68" s="4">
        <v>36980</v>
      </c>
      <c r="AJ68" s="9">
        <v>7790.36</v>
      </c>
    </row>
    <row r="69" spans="1:36" x14ac:dyDescent="0.25">
      <c r="A69" s="4">
        <v>36987</v>
      </c>
      <c r="B69" s="9">
        <v>3233.3380000000002</v>
      </c>
      <c r="C69" s="4">
        <v>36987</v>
      </c>
      <c r="D69" s="9">
        <v>13383.76</v>
      </c>
      <c r="E69" s="4">
        <v>37029</v>
      </c>
      <c r="F69" s="9">
        <v>2203.3719999999998</v>
      </c>
      <c r="G69" s="4">
        <v>36987</v>
      </c>
      <c r="H69" s="9">
        <v>7474.75</v>
      </c>
      <c r="I69" s="4">
        <v>36987</v>
      </c>
      <c r="J69" s="9">
        <v>6954.9</v>
      </c>
      <c r="K69" s="4">
        <v>36987</v>
      </c>
      <c r="L69" s="9">
        <v>1128.43</v>
      </c>
      <c r="M69" s="4">
        <v>36987</v>
      </c>
      <c r="N69" s="9">
        <v>5601.5</v>
      </c>
      <c r="O69" s="4">
        <v>36987</v>
      </c>
      <c r="P69" s="9">
        <v>12386.61</v>
      </c>
      <c r="Q69" s="4">
        <v>36987</v>
      </c>
      <c r="R69" s="9">
        <v>5139.71</v>
      </c>
      <c r="S69" s="4">
        <v>36987</v>
      </c>
      <c r="T69" s="9">
        <v>5698.88</v>
      </c>
      <c r="U69" s="4">
        <v>36982</v>
      </c>
      <c r="V69" s="9">
        <v>523.22</v>
      </c>
      <c r="W69" s="4">
        <v>36987</v>
      </c>
      <c r="X69" s="9">
        <v>14484.5</v>
      </c>
      <c r="Y69" s="4">
        <v>36987</v>
      </c>
      <c r="Z69" s="9">
        <v>5495.97</v>
      </c>
      <c r="AA69" s="4">
        <v>36988</v>
      </c>
      <c r="AB69" s="9">
        <v>5515.13</v>
      </c>
      <c r="AC69" s="4">
        <v>36982</v>
      </c>
      <c r="AD69" s="9">
        <v>1148.2</v>
      </c>
      <c r="AE69" s="4">
        <v>36987</v>
      </c>
      <c r="AF69" s="9">
        <v>551.95000000000005</v>
      </c>
      <c r="AG69" s="4">
        <v>36982</v>
      </c>
      <c r="AH69" s="9">
        <v>166.67</v>
      </c>
      <c r="AI69" s="4">
        <v>36987</v>
      </c>
      <c r="AJ69" s="9">
        <v>7749.79</v>
      </c>
    </row>
    <row r="70" spans="1:36" x14ac:dyDescent="0.25">
      <c r="A70" s="4">
        <v>36994</v>
      </c>
      <c r="B70" s="9">
        <v>3276.973</v>
      </c>
      <c r="C70" s="4">
        <v>36994</v>
      </c>
      <c r="D70" s="9">
        <v>13385.72</v>
      </c>
      <c r="E70" s="4">
        <v>37036</v>
      </c>
      <c r="F70" s="9">
        <v>2193.576</v>
      </c>
      <c r="G70" s="4">
        <v>36994</v>
      </c>
      <c r="H70" s="9">
        <v>7835.22</v>
      </c>
      <c r="I70" s="4">
        <v>36994</v>
      </c>
      <c r="J70" s="9">
        <v>7247</v>
      </c>
      <c r="K70" s="4">
        <v>36994</v>
      </c>
      <c r="L70" s="9">
        <v>1183.5</v>
      </c>
      <c r="M70" s="4">
        <v>36994</v>
      </c>
      <c r="N70" s="9">
        <v>5766.6</v>
      </c>
      <c r="O70" s="4">
        <v>36994</v>
      </c>
      <c r="P70" s="9">
        <v>12989.47</v>
      </c>
      <c r="Q70" s="4">
        <v>36994</v>
      </c>
      <c r="R70" s="9">
        <v>5372.71</v>
      </c>
      <c r="S70" s="4">
        <v>36994</v>
      </c>
      <c r="T70" s="9">
        <v>6002.3</v>
      </c>
      <c r="U70" s="4">
        <v>36989</v>
      </c>
      <c r="V70" s="9">
        <v>506.22</v>
      </c>
      <c r="W70" s="4">
        <v>36994</v>
      </c>
      <c r="X70" s="9">
        <v>14969.4</v>
      </c>
      <c r="Y70" s="4">
        <v>36994</v>
      </c>
      <c r="Z70" s="9">
        <v>5664.84</v>
      </c>
      <c r="AA70" s="4">
        <v>36995</v>
      </c>
      <c r="AB70" s="9">
        <v>5495.47</v>
      </c>
      <c r="AC70" s="4">
        <v>36989</v>
      </c>
      <c r="AD70" s="9">
        <v>1139.5999999999999</v>
      </c>
      <c r="AE70" s="4">
        <v>36994</v>
      </c>
      <c r="AF70" s="9">
        <v>575.32000000000005</v>
      </c>
      <c r="AG70" s="4">
        <v>36989</v>
      </c>
      <c r="AH70" s="9">
        <v>164.9</v>
      </c>
      <c r="AI70" s="4">
        <v>36994</v>
      </c>
      <c r="AJ70" s="9">
        <v>8237.1200000000008</v>
      </c>
    </row>
    <row r="71" spans="1:36" x14ac:dyDescent="0.25">
      <c r="A71" s="4">
        <v>37001</v>
      </c>
      <c r="B71" s="9">
        <v>3303.665</v>
      </c>
      <c r="C71" s="4">
        <v>37001</v>
      </c>
      <c r="D71" s="9">
        <v>13765.67</v>
      </c>
      <c r="E71" s="4">
        <v>37043</v>
      </c>
      <c r="F71" s="9">
        <v>2219.5909999999999</v>
      </c>
      <c r="G71" s="4">
        <v>37001</v>
      </c>
      <c r="H71" s="9">
        <v>8099.44</v>
      </c>
      <c r="I71" s="4">
        <v>37001</v>
      </c>
      <c r="J71" s="9">
        <v>7239.3</v>
      </c>
      <c r="K71" s="4">
        <v>37001</v>
      </c>
      <c r="L71" s="9">
        <v>1242.98</v>
      </c>
      <c r="M71" s="4">
        <v>37001</v>
      </c>
      <c r="N71" s="9">
        <v>5879.8</v>
      </c>
      <c r="O71" s="4">
        <v>37001</v>
      </c>
      <c r="P71" s="9">
        <v>13448.13</v>
      </c>
      <c r="Q71" s="4">
        <v>37001</v>
      </c>
      <c r="R71" s="9">
        <v>5449.34</v>
      </c>
      <c r="S71" s="4">
        <v>37001</v>
      </c>
      <c r="T71" s="9">
        <v>6127.97</v>
      </c>
      <c r="U71" s="4">
        <v>36996</v>
      </c>
      <c r="V71" s="9">
        <v>516.1</v>
      </c>
      <c r="W71" s="4">
        <v>37001</v>
      </c>
      <c r="X71" s="9">
        <v>13696.4</v>
      </c>
      <c r="Y71" s="4">
        <v>37001</v>
      </c>
      <c r="Z71" s="9">
        <v>5629.36</v>
      </c>
      <c r="AA71" s="4">
        <v>37002</v>
      </c>
      <c r="AB71" s="9">
        <v>5596.63</v>
      </c>
      <c r="AC71" s="4">
        <v>36996</v>
      </c>
      <c r="AD71" s="9">
        <v>1024.9000000000001</v>
      </c>
      <c r="AE71" s="4">
        <v>37001</v>
      </c>
      <c r="AF71" s="9">
        <v>575.34</v>
      </c>
      <c r="AG71" s="4">
        <v>36996</v>
      </c>
      <c r="AH71" s="9">
        <v>171.15</v>
      </c>
      <c r="AI71" s="4">
        <v>37001</v>
      </c>
      <c r="AJ71" s="9">
        <v>8567.6299999999992</v>
      </c>
    </row>
    <row r="72" spans="1:36" x14ac:dyDescent="0.25">
      <c r="A72" s="4">
        <v>37008</v>
      </c>
      <c r="B72" s="9">
        <v>3294.05</v>
      </c>
      <c r="C72" s="4">
        <v>37008</v>
      </c>
      <c r="D72" s="9">
        <v>13934.32</v>
      </c>
      <c r="E72" s="4">
        <v>37050</v>
      </c>
      <c r="F72" s="9">
        <v>2223.0680000000002</v>
      </c>
      <c r="G72" s="4">
        <v>37008</v>
      </c>
      <c r="H72" s="9">
        <v>7967.34</v>
      </c>
      <c r="I72" s="4">
        <v>37008</v>
      </c>
      <c r="J72" s="9">
        <v>7248.7</v>
      </c>
      <c r="K72" s="4">
        <v>37008</v>
      </c>
      <c r="L72" s="9">
        <v>1253.05</v>
      </c>
      <c r="M72" s="4">
        <v>37008</v>
      </c>
      <c r="N72" s="9">
        <v>5951.4</v>
      </c>
      <c r="O72" s="4">
        <v>37008</v>
      </c>
      <c r="P72" s="9">
        <v>13386.04</v>
      </c>
      <c r="Q72" s="4">
        <v>37008</v>
      </c>
      <c r="R72" s="9">
        <v>5575.97</v>
      </c>
      <c r="S72" s="4">
        <v>37008</v>
      </c>
      <c r="T72" s="9">
        <v>6175.24</v>
      </c>
      <c r="U72" s="4">
        <v>37003</v>
      </c>
      <c r="V72" s="9">
        <v>556.29</v>
      </c>
      <c r="W72" s="4">
        <v>37008</v>
      </c>
      <c r="X72" s="9">
        <v>14928</v>
      </c>
      <c r="Y72" s="4">
        <v>37008</v>
      </c>
      <c r="Z72" s="9">
        <v>5722.43</v>
      </c>
      <c r="AA72" s="4">
        <v>37009</v>
      </c>
      <c r="AB72" s="9">
        <v>5416.67</v>
      </c>
      <c r="AC72" s="4">
        <v>37003</v>
      </c>
      <c r="AD72" s="9">
        <v>1144</v>
      </c>
      <c r="AE72" s="4">
        <v>37008</v>
      </c>
      <c r="AF72" s="9">
        <v>593.09</v>
      </c>
      <c r="AG72" s="4">
        <v>37003</v>
      </c>
      <c r="AH72" s="9">
        <v>171.89</v>
      </c>
      <c r="AI72" s="4">
        <v>37008</v>
      </c>
      <c r="AJ72" s="9">
        <v>8484.59</v>
      </c>
    </row>
    <row r="73" spans="1:36" x14ac:dyDescent="0.25">
      <c r="A73" s="4">
        <v>37015</v>
      </c>
      <c r="B73" s="9">
        <v>3340.6379999999999</v>
      </c>
      <c r="C73" s="4">
        <v>37015</v>
      </c>
      <c r="D73" s="9">
        <v>14421.64</v>
      </c>
      <c r="E73" s="4">
        <v>37057</v>
      </c>
      <c r="F73" s="9">
        <v>2210.9699999999998</v>
      </c>
      <c r="G73" s="4">
        <v>37015</v>
      </c>
      <c r="H73" s="9">
        <v>7981.68</v>
      </c>
      <c r="I73" s="4">
        <v>37015</v>
      </c>
      <c r="J73" s="9">
        <v>7365.6</v>
      </c>
      <c r="K73" s="4">
        <v>37015</v>
      </c>
      <c r="L73" s="9">
        <v>1266.6099999999999</v>
      </c>
      <c r="M73" s="4">
        <v>37015</v>
      </c>
      <c r="N73" s="9">
        <v>5870.3</v>
      </c>
      <c r="O73" s="4">
        <v>37015</v>
      </c>
      <c r="P73" s="9">
        <v>13390.99</v>
      </c>
      <c r="Q73" s="4">
        <v>37015</v>
      </c>
      <c r="R73" s="9">
        <v>5455.55</v>
      </c>
      <c r="S73" s="4">
        <v>37015</v>
      </c>
      <c r="T73" s="9">
        <v>6138.28</v>
      </c>
      <c r="U73" s="4">
        <v>37010</v>
      </c>
      <c r="V73" s="9">
        <v>556.63</v>
      </c>
      <c r="W73" s="4">
        <v>37015</v>
      </c>
      <c r="X73" s="9">
        <v>15092.8</v>
      </c>
      <c r="Y73" s="4">
        <v>37015</v>
      </c>
      <c r="Z73" s="9">
        <v>5869.69</v>
      </c>
      <c r="AA73" s="4">
        <v>37016</v>
      </c>
      <c r="AB73" s="9">
        <v>5244.05</v>
      </c>
      <c r="AC73" s="4">
        <v>37010</v>
      </c>
      <c r="AD73" s="9">
        <v>1101.3</v>
      </c>
      <c r="AE73" s="4">
        <v>37015</v>
      </c>
      <c r="AF73" s="9">
        <v>579.63</v>
      </c>
      <c r="AG73" s="4">
        <v>37010</v>
      </c>
      <c r="AH73" s="9">
        <v>178.29</v>
      </c>
      <c r="AI73" s="4">
        <v>37015</v>
      </c>
      <c r="AJ73" s="9">
        <v>8558.82</v>
      </c>
    </row>
    <row r="74" spans="1:36" x14ac:dyDescent="0.25">
      <c r="A74" s="4">
        <v>37022</v>
      </c>
      <c r="B74" s="9">
        <v>3389.1880000000001</v>
      </c>
      <c r="C74" s="4">
        <v>37022</v>
      </c>
      <c r="D74" s="9">
        <v>14043.92</v>
      </c>
      <c r="E74" s="4">
        <v>37064</v>
      </c>
      <c r="F74" s="9">
        <v>2206.067</v>
      </c>
      <c r="G74" s="4">
        <v>37022</v>
      </c>
      <c r="H74" s="9">
        <v>8023.67</v>
      </c>
      <c r="I74" s="4">
        <v>37022</v>
      </c>
      <c r="J74" s="9">
        <v>7518.8</v>
      </c>
      <c r="K74" s="4">
        <v>37022</v>
      </c>
      <c r="L74" s="9">
        <v>1245.67</v>
      </c>
      <c r="M74" s="4">
        <v>37022</v>
      </c>
      <c r="N74" s="9">
        <v>5896.8</v>
      </c>
      <c r="O74" s="4">
        <v>37022</v>
      </c>
      <c r="P74" s="9">
        <v>13636.61</v>
      </c>
      <c r="Q74" s="4">
        <v>37022</v>
      </c>
      <c r="R74" s="9">
        <v>5567.25</v>
      </c>
      <c r="S74" s="4">
        <v>37022</v>
      </c>
      <c r="T74" s="9">
        <v>6141.02</v>
      </c>
      <c r="U74" s="4">
        <v>37017</v>
      </c>
      <c r="V74" s="9">
        <v>585.6</v>
      </c>
      <c r="W74" s="4">
        <v>37022</v>
      </c>
      <c r="X74" s="9">
        <v>14493.2</v>
      </c>
      <c r="Y74" s="4">
        <v>37022</v>
      </c>
      <c r="Z74" s="9">
        <v>6071.61</v>
      </c>
      <c r="AA74" s="4">
        <v>37023</v>
      </c>
      <c r="AB74" s="9">
        <v>5232.72</v>
      </c>
      <c r="AC74" s="4">
        <v>37017</v>
      </c>
      <c r="AD74" s="9">
        <v>1130.05</v>
      </c>
      <c r="AE74" s="4">
        <v>37022</v>
      </c>
      <c r="AF74" s="9">
        <v>592.26</v>
      </c>
      <c r="AG74" s="4">
        <v>37017</v>
      </c>
      <c r="AH74" s="9">
        <v>181.1</v>
      </c>
      <c r="AI74" s="4">
        <v>37022</v>
      </c>
      <c r="AJ74" s="9">
        <v>8582.2000000000007</v>
      </c>
    </row>
    <row r="75" spans="1:36" x14ac:dyDescent="0.25">
      <c r="A75" s="4">
        <v>37029</v>
      </c>
      <c r="B75" s="9">
        <v>3404.21</v>
      </c>
      <c r="C75" s="4">
        <v>37029</v>
      </c>
      <c r="D75" s="9">
        <v>13877.77</v>
      </c>
      <c r="E75" s="4">
        <v>37071</v>
      </c>
      <c r="F75" s="9">
        <v>2218.029</v>
      </c>
      <c r="G75" s="4">
        <v>37029</v>
      </c>
      <c r="H75" s="9">
        <v>8270.5499999999993</v>
      </c>
      <c r="I75" s="4">
        <v>37029</v>
      </c>
      <c r="J75" s="9">
        <v>7658.2</v>
      </c>
      <c r="K75" s="4">
        <v>37029</v>
      </c>
      <c r="L75" s="9">
        <v>1291.96</v>
      </c>
      <c r="M75" s="4">
        <v>37029</v>
      </c>
      <c r="N75" s="9">
        <v>5915</v>
      </c>
      <c r="O75" s="4">
        <v>37029</v>
      </c>
      <c r="P75" s="9">
        <v>13459.18</v>
      </c>
      <c r="Q75" s="4">
        <v>37029</v>
      </c>
      <c r="R75" s="9">
        <v>5638.24</v>
      </c>
      <c r="S75" s="4">
        <v>37029</v>
      </c>
      <c r="T75" s="9">
        <v>6186.87</v>
      </c>
      <c r="U75" s="4">
        <v>37024</v>
      </c>
      <c r="V75" s="9">
        <v>583.05999999999995</v>
      </c>
      <c r="W75" s="4">
        <v>37029</v>
      </c>
      <c r="X75" s="9">
        <v>14884.1</v>
      </c>
      <c r="Y75" s="4">
        <v>37029</v>
      </c>
      <c r="Z75" s="9">
        <v>6148.99</v>
      </c>
      <c r="AA75" s="4">
        <v>37030</v>
      </c>
      <c r="AB75" s="9">
        <v>5111.67</v>
      </c>
      <c r="AC75" s="4">
        <v>37024</v>
      </c>
      <c r="AD75" s="9">
        <v>1140.5</v>
      </c>
      <c r="AE75" s="4">
        <v>37029</v>
      </c>
      <c r="AF75" s="9">
        <v>600.04999999999995</v>
      </c>
      <c r="AG75" s="4">
        <v>37024</v>
      </c>
      <c r="AH75" s="9">
        <v>189.74</v>
      </c>
      <c r="AI75" s="4">
        <v>37029</v>
      </c>
      <c r="AJ75" s="9">
        <v>9050.9500000000007</v>
      </c>
    </row>
    <row r="76" spans="1:36" x14ac:dyDescent="0.25">
      <c r="A76" s="4">
        <v>37036</v>
      </c>
      <c r="B76" s="9">
        <v>3426.212</v>
      </c>
      <c r="C76" s="4">
        <v>37036</v>
      </c>
      <c r="D76" s="9">
        <v>13765.92</v>
      </c>
      <c r="E76" s="4">
        <v>37078</v>
      </c>
      <c r="F76" s="9">
        <v>2170.5210000000002</v>
      </c>
      <c r="G76" s="4">
        <v>37036</v>
      </c>
      <c r="H76" s="9">
        <v>8292.84</v>
      </c>
      <c r="I76" s="4">
        <v>37036</v>
      </c>
      <c r="J76" s="9">
        <v>7671.9</v>
      </c>
      <c r="K76" s="4">
        <v>37036</v>
      </c>
      <c r="L76" s="9">
        <v>1277.8900000000001</v>
      </c>
      <c r="M76" s="4">
        <v>37036</v>
      </c>
      <c r="N76" s="9">
        <v>5889.8</v>
      </c>
      <c r="O76" s="4">
        <v>37036</v>
      </c>
      <c r="P76" s="9">
        <v>13753.99</v>
      </c>
      <c r="Q76" s="4">
        <v>37036</v>
      </c>
      <c r="R76" s="9">
        <v>5581.94</v>
      </c>
      <c r="S76" s="4">
        <v>37036</v>
      </c>
      <c r="T76" s="9">
        <v>6223.57</v>
      </c>
      <c r="U76" s="4">
        <v>37031</v>
      </c>
      <c r="V76" s="9">
        <v>600.54</v>
      </c>
      <c r="W76" s="4">
        <v>37036</v>
      </c>
      <c r="X76" s="9">
        <v>14310.1</v>
      </c>
      <c r="Y76" s="4">
        <v>37036</v>
      </c>
      <c r="Z76" s="9">
        <v>6241.4</v>
      </c>
      <c r="AA76" s="4">
        <v>37037</v>
      </c>
      <c r="AB76" s="9">
        <v>5170.08</v>
      </c>
      <c r="AC76" s="4">
        <v>37031</v>
      </c>
      <c r="AD76" s="9">
        <v>1172.8</v>
      </c>
      <c r="AE76" s="4">
        <v>37036</v>
      </c>
      <c r="AF76" s="9">
        <v>589.62</v>
      </c>
      <c r="AG76" s="4">
        <v>37031</v>
      </c>
      <c r="AH76" s="9">
        <v>198.25</v>
      </c>
      <c r="AI76" s="4">
        <v>37036</v>
      </c>
      <c r="AJ76" s="9">
        <v>8960.93</v>
      </c>
    </row>
    <row r="77" spans="1:36" x14ac:dyDescent="0.25">
      <c r="A77" s="4">
        <v>37043</v>
      </c>
      <c r="B77" s="9">
        <v>3391.6759999999999</v>
      </c>
      <c r="C77" s="4">
        <v>37043</v>
      </c>
      <c r="D77" s="9">
        <v>13261.84</v>
      </c>
      <c r="E77" s="4">
        <v>37085</v>
      </c>
      <c r="F77" s="9">
        <v>2161.34</v>
      </c>
      <c r="G77" s="4">
        <v>37043</v>
      </c>
      <c r="H77" s="9">
        <v>8250.94</v>
      </c>
      <c r="I77" s="4">
        <v>37043</v>
      </c>
      <c r="J77" s="9">
        <v>7526.5</v>
      </c>
      <c r="K77" s="4">
        <v>37043</v>
      </c>
      <c r="L77" s="9">
        <v>1260.67</v>
      </c>
      <c r="M77" s="4">
        <v>37043</v>
      </c>
      <c r="N77" s="9">
        <v>5809.6</v>
      </c>
      <c r="O77" s="4">
        <v>37043</v>
      </c>
      <c r="P77" s="9">
        <v>13141.38</v>
      </c>
      <c r="Q77" s="4">
        <v>37043</v>
      </c>
      <c r="R77" s="9">
        <v>5432.71</v>
      </c>
      <c r="S77" s="4">
        <v>37043</v>
      </c>
      <c r="T77" s="9">
        <v>6125.17</v>
      </c>
      <c r="U77" s="4">
        <v>37038</v>
      </c>
      <c r="V77" s="9">
        <v>624.11</v>
      </c>
      <c r="W77" s="4">
        <v>37043</v>
      </c>
      <c r="X77" s="9">
        <v>14792</v>
      </c>
      <c r="Y77" s="4">
        <v>37043</v>
      </c>
      <c r="Z77" s="9">
        <v>6330.85</v>
      </c>
      <c r="AA77" s="4">
        <v>37044</v>
      </c>
      <c r="AB77" s="9">
        <v>5013.96</v>
      </c>
      <c r="AC77" s="4">
        <v>37038</v>
      </c>
      <c r="AD77" s="9">
        <v>1174.9000000000001</v>
      </c>
      <c r="AE77" s="4">
        <v>37043</v>
      </c>
      <c r="AF77" s="9">
        <v>579.91</v>
      </c>
      <c r="AG77" s="4">
        <v>37038</v>
      </c>
      <c r="AH77" s="9">
        <v>201.89</v>
      </c>
      <c r="AI77" s="4">
        <v>37043</v>
      </c>
      <c r="AJ77" s="9">
        <v>8865.3700000000008</v>
      </c>
    </row>
    <row r="78" spans="1:36" x14ac:dyDescent="0.25">
      <c r="A78" s="4">
        <v>37050</v>
      </c>
      <c r="B78" s="9">
        <v>3434.5749999999998</v>
      </c>
      <c r="C78" s="4">
        <v>37050</v>
      </c>
      <c r="D78" s="9">
        <v>13430.22</v>
      </c>
      <c r="E78" s="4">
        <v>37092</v>
      </c>
      <c r="F78" s="9">
        <v>2179.6239999999998</v>
      </c>
      <c r="G78" s="4">
        <v>37050</v>
      </c>
      <c r="H78" s="9">
        <v>8128.37</v>
      </c>
      <c r="I78" s="4">
        <v>37050</v>
      </c>
      <c r="J78" s="9">
        <v>7547.6</v>
      </c>
      <c r="K78" s="4">
        <v>37050</v>
      </c>
      <c r="L78" s="9">
        <v>1264.96</v>
      </c>
      <c r="M78" s="4">
        <v>37050</v>
      </c>
      <c r="N78" s="9">
        <v>5950.6</v>
      </c>
      <c r="O78" s="4">
        <v>37050</v>
      </c>
      <c r="P78" s="9">
        <v>13808.89</v>
      </c>
      <c r="Q78" s="4">
        <v>37050</v>
      </c>
      <c r="R78" s="9">
        <v>5439.93</v>
      </c>
      <c r="S78" s="4">
        <v>37050</v>
      </c>
      <c r="T78" s="9">
        <v>6187.21</v>
      </c>
      <c r="U78" s="4">
        <v>37045</v>
      </c>
      <c r="V78" s="9">
        <v>607.07000000000005</v>
      </c>
      <c r="W78" s="4">
        <v>37050</v>
      </c>
      <c r="X78" s="9">
        <v>15366.3</v>
      </c>
      <c r="Y78" s="4">
        <v>37050</v>
      </c>
      <c r="Z78" s="9">
        <v>6357.53</v>
      </c>
      <c r="AA78" s="4">
        <v>37051</v>
      </c>
      <c r="AB78" s="9">
        <v>5226.28</v>
      </c>
      <c r="AC78" s="4">
        <v>37045</v>
      </c>
      <c r="AD78" s="9">
        <v>1148.05</v>
      </c>
      <c r="AE78" s="4">
        <v>37050</v>
      </c>
      <c r="AF78" s="9">
        <v>588.64</v>
      </c>
      <c r="AG78" s="4">
        <v>37045</v>
      </c>
      <c r="AH78" s="9">
        <v>210.96</v>
      </c>
      <c r="AI78" s="4">
        <v>37050</v>
      </c>
      <c r="AJ78" s="9">
        <v>8901.26</v>
      </c>
    </row>
    <row r="79" spans="1:36" x14ac:dyDescent="0.25">
      <c r="A79" s="4">
        <v>37057</v>
      </c>
      <c r="B79" s="9">
        <v>3415.8240000000001</v>
      </c>
      <c r="C79" s="4">
        <v>37057</v>
      </c>
      <c r="D79" s="9">
        <v>12790.38</v>
      </c>
      <c r="E79" s="4">
        <v>37099</v>
      </c>
      <c r="F79" s="9">
        <v>2065.7280000000001</v>
      </c>
      <c r="G79" s="4">
        <v>37057</v>
      </c>
      <c r="H79" s="9">
        <v>7816.08</v>
      </c>
      <c r="I79" s="4">
        <v>37057</v>
      </c>
      <c r="J79" s="9">
        <v>7328.2</v>
      </c>
      <c r="K79" s="4">
        <v>37057</v>
      </c>
      <c r="L79" s="9">
        <v>1214.3599999999999</v>
      </c>
      <c r="M79" s="4">
        <v>37057</v>
      </c>
      <c r="N79" s="9">
        <v>5723</v>
      </c>
      <c r="O79" s="4">
        <v>37057</v>
      </c>
      <c r="P79" s="9">
        <v>13102.5</v>
      </c>
      <c r="Q79" s="4">
        <v>37057</v>
      </c>
      <c r="R79" s="9">
        <v>5243.84</v>
      </c>
      <c r="S79" s="4">
        <v>37057</v>
      </c>
      <c r="T79" s="9">
        <v>5915.18</v>
      </c>
      <c r="U79" s="4">
        <v>37052</v>
      </c>
      <c r="V79" s="9">
        <v>621.78</v>
      </c>
      <c r="W79" s="4">
        <v>37057</v>
      </c>
      <c r="X79" s="9">
        <v>14985</v>
      </c>
      <c r="Y79" s="4">
        <v>37057</v>
      </c>
      <c r="Z79" s="9">
        <v>6339.95</v>
      </c>
      <c r="AA79" s="4">
        <v>37058</v>
      </c>
      <c r="AB79" s="9">
        <v>5158.63</v>
      </c>
      <c r="AC79" s="4">
        <v>37052</v>
      </c>
      <c r="AD79" s="9">
        <v>1126.5999999999999</v>
      </c>
      <c r="AE79" s="4">
        <v>37057</v>
      </c>
      <c r="AF79" s="9">
        <v>557.72</v>
      </c>
      <c r="AG79" s="4">
        <v>37052</v>
      </c>
      <c r="AH79" s="9">
        <v>216.25</v>
      </c>
      <c r="AI79" s="4">
        <v>37057</v>
      </c>
      <c r="AJ79" s="9">
        <v>8715.2999999999993</v>
      </c>
    </row>
    <row r="80" spans="1:36" x14ac:dyDescent="0.25">
      <c r="A80" s="4">
        <v>37064</v>
      </c>
      <c r="B80" s="9">
        <v>3428.4720000000002</v>
      </c>
      <c r="C80" s="4">
        <v>37064</v>
      </c>
      <c r="D80" s="9">
        <v>13044.61</v>
      </c>
      <c r="E80" s="4">
        <v>37106</v>
      </c>
      <c r="F80" s="9">
        <v>1958.692</v>
      </c>
      <c r="G80" s="4">
        <v>37064</v>
      </c>
      <c r="H80" s="9">
        <v>7739.66</v>
      </c>
      <c r="I80" s="4">
        <v>37064</v>
      </c>
      <c r="J80" s="9">
        <v>7161.2</v>
      </c>
      <c r="K80" s="4">
        <v>37064</v>
      </c>
      <c r="L80" s="9">
        <v>1225.3499999999999</v>
      </c>
      <c r="M80" s="4">
        <v>37064</v>
      </c>
      <c r="N80" s="9">
        <v>5665.7</v>
      </c>
      <c r="O80" s="4">
        <v>37064</v>
      </c>
      <c r="P80" s="9">
        <v>13174.02</v>
      </c>
      <c r="Q80" s="4">
        <v>37064</v>
      </c>
      <c r="R80" s="9">
        <v>5183.67</v>
      </c>
      <c r="S80" s="4">
        <v>37064</v>
      </c>
      <c r="T80" s="9">
        <v>5941.77</v>
      </c>
      <c r="U80" s="4">
        <v>37059</v>
      </c>
      <c r="V80" s="9">
        <v>618.96</v>
      </c>
      <c r="W80" s="4">
        <v>37064</v>
      </c>
      <c r="X80" s="9">
        <v>14682.1</v>
      </c>
      <c r="Y80" s="4">
        <v>37064</v>
      </c>
      <c r="Z80" s="9">
        <v>6457.69</v>
      </c>
      <c r="AA80" s="4">
        <v>37065</v>
      </c>
      <c r="AB80" s="9">
        <v>4904.34</v>
      </c>
      <c r="AC80" s="4">
        <v>37059</v>
      </c>
      <c r="AD80" s="9">
        <v>1087.75</v>
      </c>
      <c r="AE80" s="4">
        <v>37064</v>
      </c>
      <c r="AF80" s="9">
        <v>563.54</v>
      </c>
      <c r="AG80" s="4">
        <v>37059</v>
      </c>
      <c r="AH80" s="9">
        <v>215.16</v>
      </c>
      <c r="AI80" s="4">
        <v>37064</v>
      </c>
      <c r="AJ80" s="9">
        <v>8738.48</v>
      </c>
    </row>
    <row r="81" spans="1:36" x14ac:dyDescent="0.25">
      <c r="A81" s="4">
        <v>37071</v>
      </c>
      <c r="B81" s="9">
        <v>3490.4580000000001</v>
      </c>
      <c r="C81" s="4">
        <v>37071</v>
      </c>
      <c r="D81" s="9">
        <v>12969.05</v>
      </c>
      <c r="E81" s="4">
        <v>37113</v>
      </c>
      <c r="F81" s="9">
        <v>1955.0360000000001</v>
      </c>
      <c r="G81" s="4">
        <v>37071</v>
      </c>
      <c r="H81" s="9">
        <v>7736.35</v>
      </c>
      <c r="I81" s="4">
        <v>37071</v>
      </c>
      <c r="J81" s="9">
        <v>7240.2</v>
      </c>
      <c r="K81" s="4">
        <v>37071</v>
      </c>
      <c r="L81" s="9">
        <v>1224.42</v>
      </c>
      <c r="M81" s="4">
        <v>37071</v>
      </c>
      <c r="N81" s="9">
        <v>5642.5</v>
      </c>
      <c r="O81" s="4">
        <v>37071</v>
      </c>
      <c r="P81" s="9">
        <v>13042.53</v>
      </c>
      <c r="Q81" s="4">
        <v>37071</v>
      </c>
      <c r="R81" s="9">
        <v>5225.33</v>
      </c>
      <c r="S81" s="4">
        <v>37071</v>
      </c>
      <c r="T81" s="9">
        <v>6058.38</v>
      </c>
      <c r="U81" s="4">
        <v>37066</v>
      </c>
      <c r="V81" s="9">
        <v>599.08000000000004</v>
      </c>
      <c r="W81" s="4">
        <v>37071</v>
      </c>
      <c r="X81" s="9">
        <v>14559.8</v>
      </c>
      <c r="Y81" s="4">
        <v>37071</v>
      </c>
      <c r="Z81" s="9">
        <v>6435.15</v>
      </c>
      <c r="AA81" s="4">
        <v>37072</v>
      </c>
      <c r="AB81" s="9">
        <v>4883.43</v>
      </c>
      <c r="AC81" s="4">
        <v>37066</v>
      </c>
      <c r="AD81" s="9">
        <v>1087.6500000000001</v>
      </c>
      <c r="AE81" s="4">
        <v>37071</v>
      </c>
      <c r="AF81" s="9">
        <v>573.5</v>
      </c>
      <c r="AG81" s="4">
        <v>37066</v>
      </c>
      <c r="AH81" s="9">
        <v>231.04</v>
      </c>
      <c r="AI81" s="4">
        <v>37071</v>
      </c>
      <c r="AJ81" s="9">
        <v>8746.98</v>
      </c>
    </row>
    <row r="82" spans="1:36" x14ac:dyDescent="0.25">
      <c r="A82" s="4">
        <v>37078</v>
      </c>
      <c r="B82" s="9">
        <v>3354.078</v>
      </c>
      <c r="C82" s="4">
        <v>37078</v>
      </c>
      <c r="D82" s="9">
        <v>12306.08</v>
      </c>
      <c r="E82" s="4">
        <v>37120</v>
      </c>
      <c r="F82" s="9">
        <v>1924.0029999999999</v>
      </c>
      <c r="G82" s="4">
        <v>37078</v>
      </c>
      <c r="H82" s="9">
        <v>7594.12</v>
      </c>
      <c r="I82" s="4">
        <v>37078</v>
      </c>
      <c r="J82" s="9">
        <v>6971.9</v>
      </c>
      <c r="K82" s="4">
        <v>37078</v>
      </c>
      <c r="L82" s="9">
        <v>1190.5899999999999</v>
      </c>
      <c r="M82" s="4">
        <v>37078</v>
      </c>
      <c r="N82" s="9">
        <v>5479.2</v>
      </c>
      <c r="O82" s="4">
        <v>37078</v>
      </c>
      <c r="P82" s="9">
        <v>12999.48</v>
      </c>
      <c r="Q82" s="4">
        <v>37078</v>
      </c>
      <c r="R82" s="9">
        <v>4999.3599999999997</v>
      </c>
      <c r="S82" s="4">
        <v>37078</v>
      </c>
      <c r="T82" s="9">
        <v>5862.1</v>
      </c>
      <c r="U82" s="4">
        <v>37073</v>
      </c>
      <c r="V82" s="9">
        <v>595.13</v>
      </c>
      <c r="W82" s="4">
        <v>37078</v>
      </c>
      <c r="X82" s="9">
        <v>13906.8</v>
      </c>
      <c r="Y82" s="4">
        <v>37078</v>
      </c>
      <c r="Z82" s="9">
        <v>6276.35</v>
      </c>
      <c r="AA82" s="4">
        <v>37079</v>
      </c>
      <c r="AB82" s="9">
        <v>4707.01</v>
      </c>
      <c r="AC82" s="4">
        <v>37073</v>
      </c>
      <c r="AD82" s="9">
        <v>1107.9000000000001</v>
      </c>
      <c r="AE82" s="4">
        <v>37078</v>
      </c>
      <c r="AF82" s="9">
        <v>562.91999999999996</v>
      </c>
      <c r="AG82" s="4">
        <v>37073</v>
      </c>
      <c r="AH82" s="9">
        <v>219.4</v>
      </c>
      <c r="AI82" s="4">
        <v>37078</v>
      </c>
      <c r="AJ82" s="9">
        <v>8344.74</v>
      </c>
    </row>
    <row r="83" spans="1:36" x14ac:dyDescent="0.25">
      <c r="A83" s="4">
        <v>37085</v>
      </c>
      <c r="B83" s="9">
        <v>3396.6709999999998</v>
      </c>
      <c r="C83" s="4">
        <v>37085</v>
      </c>
      <c r="D83" s="9">
        <v>12355.15</v>
      </c>
      <c r="E83" s="4">
        <v>37127</v>
      </c>
      <c r="F83" s="9">
        <v>1886.8</v>
      </c>
      <c r="G83" s="4">
        <v>37085</v>
      </c>
      <c r="H83" s="9">
        <v>7765.63</v>
      </c>
      <c r="I83" s="4">
        <v>37085</v>
      </c>
      <c r="J83" s="9">
        <v>6941.3</v>
      </c>
      <c r="K83" s="4">
        <v>37085</v>
      </c>
      <c r="L83" s="9">
        <v>1215.68</v>
      </c>
      <c r="M83" s="4">
        <v>37085</v>
      </c>
      <c r="N83" s="9">
        <v>5537</v>
      </c>
      <c r="O83" s="4">
        <v>37085</v>
      </c>
      <c r="P83" s="9">
        <v>12612.79</v>
      </c>
      <c r="Q83" s="4">
        <v>37085</v>
      </c>
      <c r="R83" s="9">
        <v>5025.24</v>
      </c>
      <c r="S83" s="4">
        <v>37085</v>
      </c>
      <c r="T83" s="9">
        <v>5928.01</v>
      </c>
      <c r="U83" s="4">
        <v>37080</v>
      </c>
      <c r="V83" s="9">
        <v>578.54</v>
      </c>
      <c r="W83" s="4">
        <v>37085</v>
      </c>
      <c r="X83" s="9">
        <v>14078.5</v>
      </c>
      <c r="Y83" s="4">
        <v>37085</v>
      </c>
      <c r="Z83" s="9">
        <v>6388.21</v>
      </c>
      <c r="AA83" s="4">
        <v>37086</v>
      </c>
      <c r="AB83" s="9">
        <v>4485.68</v>
      </c>
      <c r="AC83" s="4">
        <v>37080</v>
      </c>
      <c r="AD83" s="9">
        <v>1065.0999999999999</v>
      </c>
      <c r="AE83" s="4">
        <v>37085</v>
      </c>
      <c r="AF83" s="9">
        <v>552.53</v>
      </c>
      <c r="AG83" s="4">
        <v>37080</v>
      </c>
      <c r="AH83" s="9">
        <v>218.2</v>
      </c>
      <c r="AI83" s="4">
        <v>37085</v>
      </c>
      <c r="AJ83" s="9">
        <v>8517.74</v>
      </c>
    </row>
    <row r="84" spans="1:36" x14ac:dyDescent="0.25">
      <c r="A84" s="4">
        <v>37092</v>
      </c>
      <c r="B84" s="9">
        <v>3380.9</v>
      </c>
      <c r="C84" s="4">
        <v>37092</v>
      </c>
      <c r="D84" s="9">
        <v>11908.39</v>
      </c>
      <c r="E84" s="4">
        <v>37134</v>
      </c>
      <c r="F84" s="9">
        <v>1834.1379999999999</v>
      </c>
      <c r="G84" s="4">
        <v>37092</v>
      </c>
      <c r="H84" s="9">
        <v>7647.95</v>
      </c>
      <c r="I84" s="4">
        <v>37092</v>
      </c>
      <c r="J84" s="9">
        <v>6930</v>
      </c>
      <c r="K84" s="4">
        <v>37092</v>
      </c>
      <c r="L84" s="9">
        <v>1210.8499999999999</v>
      </c>
      <c r="M84" s="4">
        <v>37092</v>
      </c>
      <c r="N84" s="9">
        <v>5387.1</v>
      </c>
      <c r="O84" s="4">
        <v>37092</v>
      </c>
      <c r="P84" s="9">
        <v>12301.68</v>
      </c>
      <c r="Q84" s="4">
        <v>37092</v>
      </c>
      <c r="R84" s="9">
        <v>4880.7</v>
      </c>
      <c r="S84" s="4">
        <v>37092</v>
      </c>
      <c r="T84" s="9">
        <v>5764.06</v>
      </c>
      <c r="U84" s="4">
        <v>37087</v>
      </c>
      <c r="V84" s="9">
        <v>548.49</v>
      </c>
      <c r="W84" s="4">
        <v>37092</v>
      </c>
      <c r="X84" s="9">
        <v>14092.3</v>
      </c>
      <c r="Y84" s="4">
        <v>37092</v>
      </c>
      <c r="Z84" s="9">
        <v>6338.03</v>
      </c>
      <c r="AA84" s="4">
        <v>37093</v>
      </c>
      <c r="AB84" s="9">
        <v>4220.33</v>
      </c>
      <c r="AC84" s="4">
        <v>37087</v>
      </c>
      <c r="AD84" s="9">
        <v>1110.45</v>
      </c>
      <c r="AE84" s="4">
        <v>37092</v>
      </c>
      <c r="AF84" s="9">
        <v>537.41999999999996</v>
      </c>
      <c r="AG84" s="4">
        <v>37087</v>
      </c>
      <c r="AH84" s="9">
        <v>202.73</v>
      </c>
      <c r="AI84" s="4">
        <v>37092</v>
      </c>
      <c r="AJ84" s="9">
        <v>8226.31</v>
      </c>
    </row>
    <row r="85" spans="1:36" x14ac:dyDescent="0.25">
      <c r="A85" s="4">
        <v>37099</v>
      </c>
      <c r="B85" s="9">
        <v>3292.154</v>
      </c>
      <c r="C85" s="4">
        <v>37099</v>
      </c>
      <c r="D85" s="9">
        <v>11798.08</v>
      </c>
      <c r="E85" s="4">
        <v>37141</v>
      </c>
      <c r="F85" s="9">
        <v>1808.8440000000001</v>
      </c>
      <c r="G85" s="4">
        <v>37099</v>
      </c>
      <c r="H85" s="9">
        <v>7682.16</v>
      </c>
      <c r="I85" s="4">
        <v>37099</v>
      </c>
      <c r="J85" s="9">
        <v>6760.8</v>
      </c>
      <c r="K85" s="4">
        <v>37099</v>
      </c>
      <c r="L85" s="9">
        <v>1205.82</v>
      </c>
      <c r="M85" s="4">
        <v>37099</v>
      </c>
      <c r="N85" s="9">
        <v>5403.1</v>
      </c>
      <c r="O85" s="4">
        <v>37099</v>
      </c>
      <c r="P85" s="9">
        <v>12182.17</v>
      </c>
      <c r="Q85" s="4">
        <v>37099</v>
      </c>
      <c r="R85" s="9">
        <v>4967.1499999999996</v>
      </c>
      <c r="S85" s="4">
        <v>37099</v>
      </c>
      <c r="T85" s="9">
        <v>5754.86</v>
      </c>
      <c r="U85" s="4">
        <v>37094</v>
      </c>
      <c r="V85" s="9">
        <v>537.71</v>
      </c>
      <c r="W85" s="4">
        <v>37099</v>
      </c>
      <c r="X85" s="9">
        <v>13910.3</v>
      </c>
      <c r="Y85" s="4">
        <v>37099</v>
      </c>
      <c r="Z85" s="9">
        <v>6135.22</v>
      </c>
      <c r="AA85" s="4">
        <v>37100</v>
      </c>
      <c r="AB85" s="9">
        <v>4320.59</v>
      </c>
      <c r="AC85" s="4">
        <v>37094</v>
      </c>
      <c r="AD85" s="9">
        <v>1077.7</v>
      </c>
      <c r="AE85" s="4">
        <v>37099</v>
      </c>
      <c r="AF85" s="9">
        <v>535.42999999999995</v>
      </c>
      <c r="AG85" s="4">
        <v>37094</v>
      </c>
      <c r="AH85" s="9">
        <v>202.26</v>
      </c>
      <c r="AI85" s="4">
        <v>37099</v>
      </c>
      <c r="AJ85" s="9">
        <v>7979.3</v>
      </c>
    </row>
    <row r="86" spans="1:36" x14ac:dyDescent="0.25">
      <c r="A86" s="4">
        <v>37106</v>
      </c>
      <c r="B86" s="9">
        <v>3405.3150000000001</v>
      </c>
      <c r="C86" s="4">
        <v>37106</v>
      </c>
      <c r="D86" s="9">
        <v>12241.97</v>
      </c>
      <c r="E86" s="4">
        <v>37148</v>
      </c>
      <c r="F86" s="9">
        <v>1818.3820000000001</v>
      </c>
      <c r="G86" s="4">
        <v>37106</v>
      </c>
      <c r="H86" s="9">
        <v>7744.21</v>
      </c>
      <c r="I86" s="4">
        <v>37106</v>
      </c>
      <c r="J86" s="9">
        <v>6877.8</v>
      </c>
      <c r="K86" s="4">
        <v>37106</v>
      </c>
      <c r="L86" s="9">
        <v>1214.3499999999999</v>
      </c>
      <c r="M86" s="4">
        <v>37106</v>
      </c>
      <c r="N86" s="9">
        <v>5547.6</v>
      </c>
      <c r="O86" s="4">
        <v>37106</v>
      </c>
      <c r="P86" s="9">
        <v>12269.08</v>
      </c>
      <c r="Q86" s="4">
        <v>37106</v>
      </c>
      <c r="R86" s="9">
        <v>5031.29</v>
      </c>
      <c r="S86" s="4">
        <v>37106</v>
      </c>
      <c r="T86" s="9">
        <v>5735.88</v>
      </c>
      <c r="U86" s="4">
        <v>37101</v>
      </c>
      <c r="V86" s="9">
        <v>541.13</v>
      </c>
      <c r="W86" s="4">
        <v>37106</v>
      </c>
      <c r="X86" s="9">
        <v>13838.4</v>
      </c>
      <c r="Y86" s="4">
        <v>37106</v>
      </c>
      <c r="Z86" s="9">
        <v>6075.3</v>
      </c>
      <c r="AA86" s="4">
        <v>37107</v>
      </c>
      <c r="AB86" s="9">
        <v>4530.68</v>
      </c>
      <c r="AC86" s="4">
        <v>37101</v>
      </c>
      <c r="AD86" s="9">
        <v>1051.7</v>
      </c>
      <c r="AE86" s="4">
        <v>37106</v>
      </c>
      <c r="AF86" s="9">
        <v>542.75</v>
      </c>
      <c r="AG86" s="4">
        <v>37101</v>
      </c>
      <c r="AH86" s="9">
        <v>206.99</v>
      </c>
      <c r="AI86" s="4">
        <v>37106</v>
      </c>
      <c r="AJ86" s="9">
        <v>8353.67</v>
      </c>
    </row>
    <row r="87" spans="1:36" x14ac:dyDescent="0.25">
      <c r="A87" s="4">
        <v>37113</v>
      </c>
      <c r="B87" s="9">
        <v>3401.5120000000002</v>
      </c>
      <c r="C87" s="4">
        <v>37113</v>
      </c>
      <c r="D87" s="9">
        <v>11735.06</v>
      </c>
      <c r="E87" s="4">
        <v>37155</v>
      </c>
      <c r="F87" s="9">
        <v>1807.019</v>
      </c>
      <c r="G87" s="4">
        <v>37113</v>
      </c>
      <c r="H87" s="9">
        <v>7644.72</v>
      </c>
      <c r="I87" s="4">
        <v>37113</v>
      </c>
      <c r="J87" s="9">
        <v>6623.4</v>
      </c>
      <c r="K87" s="4">
        <v>37113</v>
      </c>
      <c r="L87" s="9">
        <v>1190.1600000000001</v>
      </c>
      <c r="M87" s="4">
        <v>37113</v>
      </c>
      <c r="N87" s="9">
        <v>5427.2</v>
      </c>
      <c r="O87" s="4">
        <v>37113</v>
      </c>
      <c r="P87" s="9">
        <v>11765.81</v>
      </c>
      <c r="Q87" s="4">
        <v>37113</v>
      </c>
      <c r="R87" s="9">
        <v>4846.0200000000004</v>
      </c>
      <c r="S87" s="4">
        <v>37113</v>
      </c>
      <c r="T87" s="9">
        <v>5433.49</v>
      </c>
      <c r="U87" s="4">
        <v>37108</v>
      </c>
      <c r="V87" s="9">
        <v>568.69000000000005</v>
      </c>
      <c r="W87" s="4">
        <v>37113</v>
      </c>
      <c r="X87" s="9">
        <v>13915.1</v>
      </c>
      <c r="Y87" s="4">
        <v>37113</v>
      </c>
      <c r="Z87" s="9">
        <v>5828.31</v>
      </c>
      <c r="AA87" s="4">
        <v>37114</v>
      </c>
      <c r="AB87" s="9">
        <v>4476.91</v>
      </c>
      <c r="AC87" s="4">
        <v>37108</v>
      </c>
      <c r="AD87" s="9">
        <v>1074.5999999999999</v>
      </c>
      <c r="AE87" s="4">
        <v>37113</v>
      </c>
      <c r="AF87" s="9">
        <v>530.09</v>
      </c>
      <c r="AG87" s="4">
        <v>37108</v>
      </c>
      <c r="AH87" s="9">
        <v>200.87</v>
      </c>
      <c r="AI87" s="4">
        <v>37113</v>
      </c>
      <c r="AJ87" s="9">
        <v>8006.09</v>
      </c>
    </row>
    <row r="88" spans="1:36" x14ac:dyDescent="0.25">
      <c r="A88" s="4">
        <v>37120</v>
      </c>
      <c r="B88" s="9">
        <v>3330.5650000000001</v>
      </c>
      <c r="C88" s="4">
        <v>37120</v>
      </c>
      <c r="D88" s="9">
        <v>11445.54</v>
      </c>
      <c r="E88" s="4">
        <v>37162</v>
      </c>
      <c r="F88" s="9">
        <v>1764.867</v>
      </c>
      <c r="G88" s="4">
        <v>37120</v>
      </c>
      <c r="H88" s="9">
        <v>7502.75</v>
      </c>
      <c r="I88" s="4">
        <v>37120</v>
      </c>
      <c r="J88" s="9">
        <v>6660</v>
      </c>
      <c r="K88" s="4">
        <v>37120</v>
      </c>
      <c r="L88" s="9">
        <v>1161.97</v>
      </c>
      <c r="M88" s="4">
        <v>37120</v>
      </c>
      <c r="N88" s="9">
        <v>5342.1</v>
      </c>
      <c r="O88" s="4">
        <v>37120</v>
      </c>
      <c r="P88" s="9">
        <v>11754.81</v>
      </c>
      <c r="Q88" s="4">
        <v>37120</v>
      </c>
      <c r="R88" s="9">
        <v>4777.37</v>
      </c>
      <c r="S88" s="4">
        <v>37120</v>
      </c>
      <c r="T88" s="9">
        <v>5222.12</v>
      </c>
      <c r="U88" s="4">
        <v>37115</v>
      </c>
      <c r="V88" s="9">
        <v>555.34</v>
      </c>
      <c r="W88" s="4">
        <v>37120</v>
      </c>
      <c r="X88" s="9">
        <v>13044.2</v>
      </c>
      <c r="Y88" s="4">
        <v>37120</v>
      </c>
      <c r="Z88" s="9">
        <v>5851.64</v>
      </c>
      <c r="AA88" s="4">
        <v>37121</v>
      </c>
      <c r="AB88" s="9">
        <v>4638.3599999999997</v>
      </c>
      <c r="AC88" s="4">
        <v>37115</v>
      </c>
      <c r="AD88" s="9">
        <v>1071.1500000000001</v>
      </c>
      <c r="AE88" s="4">
        <v>37120</v>
      </c>
      <c r="AF88" s="9">
        <v>522.62</v>
      </c>
      <c r="AG88" s="4">
        <v>37115</v>
      </c>
      <c r="AH88" s="9">
        <v>191.62</v>
      </c>
      <c r="AI88" s="4">
        <v>37120</v>
      </c>
      <c r="AJ88" s="9">
        <v>8147.66</v>
      </c>
    </row>
    <row r="89" spans="1:36" x14ac:dyDescent="0.25">
      <c r="A89" s="4">
        <v>37127</v>
      </c>
      <c r="B89" s="9">
        <v>3348.174</v>
      </c>
      <c r="C89" s="4">
        <v>37127</v>
      </c>
      <c r="D89" s="9">
        <v>11166.31</v>
      </c>
      <c r="E89" s="4">
        <v>37176</v>
      </c>
      <c r="F89" s="9">
        <v>1691.326</v>
      </c>
      <c r="G89" s="4">
        <v>37127</v>
      </c>
      <c r="H89" s="9">
        <v>7629.96</v>
      </c>
      <c r="I89" s="4">
        <v>37127</v>
      </c>
      <c r="J89" s="9">
        <v>6718</v>
      </c>
      <c r="K89" s="4">
        <v>37127</v>
      </c>
      <c r="L89" s="9">
        <v>1184.93</v>
      </c>
      <c r="M89" s="4">
        <v>37127</v>
      </c>
      <c r="N89" s="9">
        <v>5471.9</v>
      </c>
      <c r="O89" s="4">
        <v>37127</v>
      </c>
      <c r="P89" s="9">
        <v>11110.3</v>
      </c>
      <c r="Q89" s="4">
        <v>37127</v>
      </c>
      <c r="R89" s="9">
        <v>4916.5600000000004</v>
      </c>
      <c r="S89" s="4">
        <v>37127</v>
      </c>
      <c r="T89" s="9">
        <v>5387.5</v>
      </c>
      <c r="U89" s="4">
        <v>37122</v>
      </c>
      <c r="V89" s="9">
        <v>580.99</v>
      </c>
      <c r="W89" s="4">
        <v>37127</v>
      </c>
      <c r="X89" s="9">
        <v>13001.1</v>
      </c>
      <c r="Y89" s="4">
        <v>37127</v>
      </c>
      <c r="Z89" s="9">
        <v>5913.59</v>
      </c>
      <c r="AA89" s="4">
        <v>37128</v>
      </c>
      <c r="AB89" s="9">
        <v>4310.32</v>
      </c>
      <c r="AC89" s="4">
        <v>37122</v>
      </c>
      <c r="AD89" s="9">
        <v>1069.2</v>
      </c>
      <c r="AE89" s="4">
        <v>37127</v>
      </c>
      <c r="AF89" s="9">
        <v>538.77</v>
      </c>
      <c r="AG89" s="4">
        <v>37122</v>
      </c>
      <c r="AH89" s="9">
        <v>187.13</v>
      </c>
      <c r="AI89" s="4">
        <v>37127</v>
      </c>
      <c r="AJ89" s="9">
        <v>8429.77</v>
      </c>
    </row>
    <row r="90" spans="1:36" x14ac:dyDescent="0.25">
      <c r="A90" s="4">
        <v>37134</v>
      </c>
      <c r="B90" s="9">
        <v>3275.7449999999999</v>
      </c>
      <c r="C90" s="4">
        <v>37134</v>
      </c>
      <c r="D90" s="9">
        <v>10713.51</v>
      </c>
      <c r="E90" s="4">
        <v>37183</v>
      </c>
      <c r="F90" s="9">
        <v>1572.453</v>
      </c>
      <c r="G90" s="4">
        <v>37134</v>
      </c>
      <c r="H90" s="9">
        <v>7399.22</v>
      </c>
      <c r="I90" s="4">
        <v>37134</v>
      </c>
      <c r="J90" s="9">
        <v>6582.4</v>
      </c>
      <c r="K90" s="4">
        <v>37134</v>
      </c>
      <c r="L90" s="9">
        <v>1133.58</v>
      </c>
      <c r="M90" s="4">
        <v>37134</v>
      </c>
      <c r="N90" s="9">
        <v>5345</v>
      </c>
      <c r="O90" s="4">
        <v>37134</v>
      </c>
      <c r="P90" s="9">
        <v>11090.48</v>
      </c>
      <c r="Q90" s="4">
        <v>37134</v>
      </c>
      <c r="R90" s="9">
        <v>4689.34</v>
      </c>
      <c r="S90" s="4">
        <v>37134</v>
      </c>
      <c r="T90" s="9">
        <v>5188.17</v>
      </c>
      <c r="U90" s="4">
        <v>37129</v>
      </c>
      <c r="V90" s="9">
        <v>569.30999999999995</v>
      </c>
      <c r="W90" s="4">
        <v>37134</v>
      </c>
      <c r="X90" s="9">
        <v>12840.6</v>
      </c>
      <c r="Y90" s="4">
        <v>37134</v>
      </c>
      <c r="Z90" s="9">
        <v>5757.76</v>
      </c>
      <c r="AA90" s="4">
        <v>37135</v>
      </c>
      <c r="AB90" s="9">
        <v>4509.4399999999996</v>
      </c>
      <c r="AC90" s="4">
        <v>37129</v>
      </c>
      <c r="AD90" s="9">
        <v>1069.1500000000001</v>
      </c>
      <c r="AE90" s="4">
        <v>37134</v>
      </c>
      <c r="AF90" s="9">
        <v>523.63</v>
      </c>
      <c r="AG90" s="4">
        <v>37129</v>
      </c>
      <c r="AH90" s="9">
        <v>190.35</v>
      </c>
      <c r="AI90" s="4">
        <v>37134</v>
      </c>
      <c r="AJ90" s="9">
        <v>8492.1299999999992</v>
      </c>
    </row>
    <row r="91" spans="1:36" x14ac:dyDescent="0.25">
      <c r="A91" s="4">
        <v>37141</v>
      </c>
      <c r="B91" s="9">
        <v>3234.5039999999999</v>
      </c>
      <c r="C91" s="4">
        <v>37141</v>
      </c>
      <c r="D91" s="9">
        <v>10516.79</v>
      </c>
      <c r="E91" s="4">
        <v>37190</v>
      </c>
      <c r="F91" s="9">
        <v>1677.8779999999999</v>
      </c>
      <c r="G91" s="4">
        <v>37141</v>
      </c>
      <c r="H91" s="9">
        <v>7368.77</v>
      </c>
      <c r="I91" s="4">
        <v>37141</v>
      </c>
      <c r="J91" s="9">
        <v>6255.5</v>
      </c>
      <c r="K91" s="4">
        <v>37141</v>
      </c>
      <c r="L91" s="9">
        <v>1085.78</v>
      </c>
      <c r="M91" s="4">
        <v>37141</v>
      </c>
      <c r="N91" s="9">
        <v>5070.3</v>
      </c>
      <c r="O91" s="4">
        <v>37141</v>
      </c>
      <c r="P91" s="9">
        <v>10384.200000000001</v>
      </c>
      <c r="Q91" s="4">
        <v>37141</v>
      </c>
      <c r="R91" s="9">
        <v>4413.51</v>
      </c>
      <c r="S91" s="4">
        <v>37141</v>
      </c>
      <c r="T91" s="9">
        <v>4730.67</v>
      </c>
      <c r="U91" s="4">
        <v>37136</v>
      </c>
      <c r="V91" s="9">
        <v>545.11</v>
      </c>
      <c r="W91" s="4">
        <v>37141</v>
      </c>
      <c r="X91" s="9">
        <v>12255.3</v>
      </c>
      <c r="Y91" s="4">
        <v>37141</v>
      </c>
      <c r="Z91" s="9">
        <v>5678.79</v>
      </c>
      <c r="AA91" s="4">
        <v>37142</v>
      </c>
      <c r="AB91" s="9">
        <v>4302.16</v>
      </c>
      <c r="AC91" s="4">
        <v>37136</v>
      </c>
      <c r="AD91" s="9">
        <v>1053.75</v>
      </c>
      <c r="AE91" s="4">
        <v>37141</v>
      </c>
      <c r="AF91" s="9">
        <v>486.04</v>
      </c>
      <c r="AG91" s="4">
        <v>37136</v>
      </c>
      <c r="AH91" s="9">
        <v>193.72</v>
      </c>
      <c r="AI91" s="4">
        <v>37141</v>
      </c>
      <c r="AJ91" s="9">
        <v>8200.4699999999993</v>
      </c>
    </row>
    <row r="92" spans="1:36" x14ac:dyDescent="0.25">
      <c r="A92" s="4">
        <v>37148</v>
      </c>
      <c r="B92" s="9">
        <v>3100.9960000000001</v>
      </c>
      <c r="C92" s="4">
        <v>37148</v>
      </c>
      <c r="D92" s="9">
        <v>10008.89</v>
      </c>
      <c r="E92" s="4">
        <v>37197</v>
      </c>
      <c r="F92" s="9">
        <v>1691.3510000000001</v>
      </c>
      <c r="G92" s="4">
        <v>37148</v>
      </c>
      <c r="H92" s="9">
        <v>6890.85</v>
      </c>
      <c r="I92" s="4">
        <v>37148</v>
      </c>
      <c r="J92" s="9">
        <v>5628.3</v>
      </c>
      <c r="K92" s="4">
        <v>37148</v>
      </c>
      <c r="L92" s="9">
        <v>1092.54</v>
      </c>
      <c r="M92" s="4">
        <v>37148</v>
      </c>
      <c r="N92" s="9">
        <v>4755.7</v>
      </c>
      <c r="O92" s="4">
        <v>37148</v>
      </c>
      <c r="P92" s="9">
        <v>9655.4500000000007</v>
      </c>
      <c r="Q92" s="4">
        <v>37148</v>
      </c>
      <c r="R92" s="9">
        <v>3909.49</v>
      </c>
      <c r="S92" s="4">
        <v>37148</v>
      </c>
      <c r="T92" s="9">
        <v>4115.9799999999996</v>
      </c>
      <c r="U92" s="4">
        <v>37143</v>
      </c>
      <c r="V92" s="9">
        <v>555.08000000000004</v>
      </c>
      <c r="W92" s="4">
        <v>37148</v>
      </c>
      <c r="X92" s="9">
        <v>10034.4</v>
      </c>
      <c r="Y92" s="4">
        <v>37148</v>
      </c>
      <c r="Z92" s="9">
        <v>5289.86</v>
      </c>
      <c r="AA92" s="4">
        <v>37149</v>
      </c>
      <c r="AB92" s="9">
        <v>3774.62</v>
      </c>
      <c r="AC92" s="4">
        <v>37143</v>
      </c>
      <c r="AD92" s="9">
        <v>1035.2</v>
      </c>
      <c r="AE92" s="4">
        <v>37148</v>
      </c>
      <c r="AF92" s="9">
        <v>426.5</v>
      </c>
      <c r="AG92" s="4">
        <v>37143</v>
      </c>
      <c r="AH92" s="9">
        <v>196.53</v>
      </c>
      <c r="AI92" s="4">
        <v>37148</v>
      </c>
      <c r="AJ92" s="9">
        <v>7546.26</v>
      </c>
    </row>
    <row r="93" spans="1:36" x14ac:dyDescent="0.25">
      <c r="A93" s="4">
        <v>37155</v>
      </c>
      <c r="B93" s="9">
        <v>2942.0830000000001</v>
      </c>
      <c r="C93" s="4">
        <v>37155</v>
      </c>
      <c r="D93" s="9">
        <v>9554.99</v>
      </c>
      <c r="E93" s="4">
        <v>37204</v>
      </c>
      <c r="F93" s="9">
        <v>1630.3589999999999</v>
      </c>
      <c r="G93" s="4">
        <v>37155</v>
      </c>
      <c r="H93" s="9">
        <v>6513.13</v>
      </c>
      <c r="I93" s="4">
        <v>37155</v>
      </c>
      <c r="J93" s="9">
        <v>5110.2</v>
      </c>
      <c r="K93" s="4">
        <v>37155</v>
      </c>
      <c r="L93" s="9">
        <v>965.8</v>
      </c>
      <c r="M93" s="4">
        <v>37155</v>
      </c>
      <c r="N93" s="9">
        <v>4433.7</v>
      </c>
      <c r="O93" s="4">
        <v>37155</v>
      </c>
      <c r="P93" s="9">
        <v>8934.2000000000007</v>
      </c>
      <c r="Q93" s="4">
        <v>37155</v>
      </c>
      <c r="R93" s="9">
        <v>3652.87</v>
      </c>
      <c r="S93" s="4">
        <v>37155</v>
      </c>
      <c r="T93" s="9">
        <v>3787.23</v>
      </c>
      <c r="U93" s="4">
        <v>37150</v>
      </c>
      <c r="V93" s="9">
        <v>482.29</v>
      </c>
      <c r="W93" s="4">
        <v>37155</v>
      </c>
      <c r="X93" s="9">
        <v>10418.799999999999</v>
      </c>
      <c r="Y93" s="4">
        <v>37155</v>
      </c>
      <c r="Z93" s="9">
        <v>4650.3500000000004</v>
      </c>
      <c r="AA93" s="4">
        <v>37156</v>
      </c>
      <c r="AB93" s="9">
        <v>3591.85</v>
      </c>
      <c r="AC93" s="4">
        <v>37150</v>
      </c>
      <c r="AD93" s="9">
        <v>919.7</v>
      </c>
      <c r="AE93" s="4">
        <v>37155</v>
      </c>
      <c r="AF93" s="9">
        <v>396.23</v>
      </c>
      <c r="AG93" s="4">
        <v>37150</v>
      </c>
      <c r="AH93" s="9">
        <v>182.54</v>
      </c>
      <c r="AI93" s="4">
        <v>37155</v>
      </c>
      <c r="AJ93" s="9">
        <v>6753.07</v>
      </c>
    </row>
    <row r="94" spans="1:36" x14ac:dyDescent="0.25">
      <c r="A94" s="4">
        <v>37162</v>
      </c>
      <c r="B94" s="9">
        <v>3049.6779999999999</v>
      </c>
      <c r="C94" s="4">
        <v>37162</v>
      </c>
      <c r="D94" s="9">
        <v>9774.68</v>
      </c>
      <c r="E94" s="4">
        <v>37211</v>
      </c>
      <c r="F94" s="9">
        <v>1646.7629999999999</v>
      </c>
      <c r="G94" s="4">
        <v>37162</v>
      </c>
      <c r="H94" s="9">
        <v>6838.56</v>
      </c>
      <c r="I94" s="4">
        <v>37162</v>
      </c>
      <c r="J94" s="9">
        <v>6014.2</v>
      </c>
      <c r="K94" s="4">
        <v>37162</v>
      </c>
      <c r="L94" s="9">
        <v>1040.94</v>
      </c>
      <c r="M94" s="4">
        <v>37162</v>
      </c>
      <c r="N94" s="9">
        <v>4903.3999999999996</v>
      </c>
      <c r="O94" s="4">
        <v>37162</v>
      </c>
      <c r="P94" s="9">
        <v>9950.7000000000007</v>
      </c>
      <c r="Q94" s="4">
        <v>37162</v>
      </c>
      <c r="R94" s="9">
        <v>4079.02</v>
      </c>
      <c r="S94" s="4">
        <v>37162</v>
      </c>
      <c r="T94" s="9">
        <v>4308.1499999999996</v>
      </c>
      <c r="U94" s="4">
        <v>37157</v>
      </c>
      <c r="V94" s="9">
        <v>472.31</v>
      </c>
      <c r="W94" s="4">
        <v>37162</v>
      </c>
      <c r="X94" s="9">
        <v>10635.7</v>
      </c>
      <c r="Y94" s="4">
        <v>37162</v>
      </c>
      <c r="Z94" s="9">
        <v>5002.7700000000004</v>
      </c>
      <c r="AA94" s="4">
        <v>37163</v>
      </c>
      <c r="AB94" s="9">
        <v>3636.94</v>
      </c>
      <c r="AC94" s="4">
        <v>37157</v>
      </c>
      <c r="AD94" s="9">
        <v>854.2</v>
      </c>
      <c r="AE94" s="4">
        <v>37162</v>
      </c>
      <c r="AF94" s="9">
        <v>453.87</v>
      </c>
      <c r="AG94" s="4">
        <v>37157</v>
      </c>
      <c r="AH94" s="9">
        <v>174.86</v>
      </c>
      <c r="AI94" s="4">
        <v>37162</v>
      </c>
      <c r="AJ94" s="9">
        <v>7571.97</v>
      </c>
    </row>
    <row r="95" spans="1:36" x14ac:dyDescent="0.25">
      <c r="A95" s="4">
        <v>37169</v>
      </c>
      <c r="B95" s="9">
        <v>3179.279</v>
      </c>
      <c r="C95" s="4">
        <v>37169</v>
      </c>
      <c r="D95" s="9">
        <v>10205.870000000001</v>
      </c>
      <c r="E95" s="4">
        <v>37218</v>
      </c>
      <c r="F95" s="9">
        <v>1712.56</v>
      </c>
      <c r="G95" s="4">
        <v>37169</v>
      </c>
      <c r="H95" s="9">
        <v>6894.24</v>
      </c>
      <c r="I95" s="4">
        <v>37169</v>
      </c>
      <c r="J95" s="9">
        <v>5954.9</v>
      </c>
      <c r="K95" s="4">
        <v>37169</v>
      </c>
      <c r="L95" s="9">
        <v>1071.3800000000001</v>
      </c>
      <c r="M95" s="4">
        <v>37169</v>
      </c>
      <c r="N95" s="9">
        <v>5036</v>
      </c>
      <c r="O95" s="4">
        <v>37169</v>
      </c>
      <c r="P95" s="9">
        <v>10277.379999999999</v>
      </c>
      <c r="Q95" s="4">
        <v>37169</v>
      </c>
      <c r="R95" s="9">
        <v>4164.76</v>
      </c>
      <c r="S95" s="4">
        <v>37169</v>
      </c>
      <c r="T95" s="9">
        <v>4487.6899999999996</v>
      </c>
      <c r="U95" s="4">
        <v>37164</v>
      </c>
      <c r="V95" s="9">
        <v>479.68</v>
      </c>
      <c r="W95" s="4">
        <v>37169</v>
      </c>
      <c r="X95" s="9">
        <v>10197.1</v>
      </c>
      <c r="Y95" s="4">
        <v>37169</v>
      </c>
      <c r="Z95" s="9">
        <v>5131.2299999999996</v>
      </c>
      <c r="AA95" s="4">
        <v>37170</v>
      </c>
      <c r="AB95" s="9">
        <v>3585.46</v>
      </c>
      <c r="AC95" s="4">
        <v>37164</v>
      </c>
      <c r="AD95" s="9">
        <v>913.85</v>
      </c>
      <c r="AE95" s="4">
        <v>37169</v>
      </c>
      <c r="AF95" s="9">
        <v>457.09</v>
      </c>
      <c r="AG95" s="4">
        <v>37164</v>
      </c>
      <c r="AH95" s="9">
        <v>167.33</v>
      </c>
      <c r="AI95" s="4">
        <v>37169</v>
      </c>
      <c r="AJ95" s="9">
        <v>7956.52</v>
      </c>
    </row>
    <row r="96" spans="1:36" x14ac:dyDescent="0.25">
      <c r="A96" s="4">
        <v>37176</v>
      </c>
      <c r="B96" s="9">
        <v>3225.2469999999998</v>
      </c>
      <c r="C96" s="4">
        <v>37176</v>
      </c>
      <c r="D96" s="9">
        <v>10632.35</v>
      </c>
      <c r="E96" s="4">
        <v>37225</v>
      </c>
      <c r="F96" s="9">
        <v>1747.9929999999999</v>
      </c>
      <c r="G96" s="4">
        <v>37176</v>
      </c>
      <c r="H96" s="9">
        <v>7031.03</v>
      </c>
      <c r="I96" s="4">
        <v>37176</v>
      </c>
      <c r="J96" s="9">
        <v>6039.4</v>
      </c>
      <c r="K96" s="4">
        <v>37176</v>
      </c>
      <c r="L96" s="9">
        <v>1091.6500000000001</v>
      </c>
      <c r="M96" s="4">
        <v>37176</v>
      </c>
      <c r="N96" s="9">
        <v>5145.5</v>
      </c>
      <c r="O96" s="4">
        <v>37176</v>
      </c>
      <c r="P96" s="9">
        <v>10274.129999999999</v>
      </c>
      <c r="Q96" s="4">
        <v>37176</v>
      </c>
      <c r="R96" s="9">
        <v>4336.88</v>
      </c>
      <c r="S96" s="4">
        <v>37176</v>
      </c>
      <c r="T96" s="9">
        <v>4625.13</v>
      </c>
      <c r="U96" s="4">
        <v>37171</v>
      </c>
      <c r="V96" s="9">
        <v>501.92</v>
      </c>
      <c r="W96" s="4">
        <v>37176</v>
      </c>
      <c r="X96" s="9">
        <v>10784.7</v>
      </c>
      <c r="Y96" s="4">
        <v>37176</v>
      </c>
      <c r="Z96" s="9">
        <v>5225.92</v>
      </c>
      <c r="AA96" s="4">
        <v>37177</v>
      </c>
      <c r="AB96" s="9">
        <v>3801.5</v>
      </c>
      <c r="AC96" s="4">
        <v>37171</v>
      </c>
      <c r="AD96" s="9">
        <v>914.6</v>
      </c>
      <c r="AE96" s="4">
        <v>37176</v>
      </c>
      <c r="AF96" s="9">
        <v>473.12</v>
      </c>
      <c r="AG96" s="4">
        <v>37171</v>
      </c>
      <c r="AH96" s="9">
        <v>160.04</v>
      </c>
      <c r="AI96" s="4">
        <v>37176</v>
      </c>
      <c r="AJ96" s="9">
        <v>8076.87</v>
      </c>
    </row>
    <row r="97" spans="1:36" x14ac:dyDescent="0.25">
      <c r="A97" s="4">
        <v>37183</v>
      </c>
      <c r="B97" s="9">
        <v>3175.6039999999998</v>
      </c>
      <c r="C97" s="4">
        <v>37183</v>
      </c>
      <c r="D97" s="9">
        <v>10538.79</v>
      </c>
      <c r="E97" s="4">
        <v>37232</v>
      </c>
      <c r="F97" s="9">
        <v>1745.41</v>
      </c>
      <c r="G97" s="4">
        <v>37183</v>
      </c>
      <c r="H97" s="9">
        <v>6910.96</v>
      </c>
      <c r="I97" s="4">
        <v>37183</v>
      </c>
      <c r="J97" s="9">
        <v>6070.3</v>
      </c>
      <c r="K97" s="4">
        <v>37183</v>
      </c>
      <c r="L97" s="9">
        <v>1073.48</v>
      </c>
      <c r="M97" s="4">
        <v>37183</v>
      </c>
      <c r="N97" s="9">
        <v>5017.7</v>
      </c>
      <c r="O97" s="4">
        <v>37183</v>
      </c>
      <c r="P97" s="9">
        <v>9825.84</v>
      </c>
      <c r="Q97" s="4">
        <v>37183</v>
      </c>
      <c r="R97" s="9">
        <v>4264.8900000000003</v>
      </c>
      <c r="S97" s="4">
        <v>37183</v>
      </c>
      <c r="T97" s="9">
        <v>4513.53</v>
      </c>
      <c r="U97" s="4">
        <v>37178</v>
      </c>
      <c r="V97" s="9">
        <v>516.4</v>
      </c>
      <c r="W97" s="4">
        <v>37183</v>
      </c>
      <c r="X97" s="9">
        <v>11331.6</v>
      </c>
      <c r="Y97" s="4">
        <v>37183</v>
      </c>
      <c r="Z97" s="9">
        <v>5236</v>
      </c>
      <c r="AA97" s="4">
        <v>37184</v>
      </c>
      <c r="AB97" s="9">
        <v>3845.62</v>
      </c>
      <c r="AC97" s="4">
        <v>37178</v>
      </c>
      <c r="AD97" s="9">
        <v>960.4</v>
      </c>
      <c r="AE97" s="4">
        <v>37183</v>
      </c>
      <c r="AF97" s="9">
        <v>445.56</v>
      </c>
      <c r="AG97" s="4">
        <v>37178</v>
      </c>
      <c r="AH97" s="9">
        <v>173.69</v>
      </c>
      <c r="AI97" s="4">
        <v>37183</v>
      </c>
      <c r="AJ97" s="9">
        <v>8020.4</v>
      </c>
    </row>
    <row r="98" spans="1:36" x14ac:dyDescent="0.25">
      <c r="A98" s="4">
        <v>37190</v>
      </c>
      <c r="B98" s="9">
        <v>3276.44</v>
      </c>
      <c r="C98" s="4">
        <v>37190</v>
      </c>
      <c r="D98" s="9">
        <v>10795.16</v>
      </c>
      <c r="E98" s="4">
        <v>37239</v>
      </c>
      <c r="F98" s="9">
        <v>1675.5139999999999</v>
      </c>
      <c r="G98" s="4">
        <v>37190</v>
      </c>
      <c r="H98" s="9">
        <v>7004.92</v>
      </c>
      <c r="I98" s="4">
        <v>37190</v>
      </c>
      <c r="J98" s="9">
        <v>6256.7</v>
      </c>
      <c r="K98" s="4">
        <v>37190</v>
      </c>
      <c r="L98" s="9">
        <v>1104.6099999999999</v>
      </c>
      <c r="M98" s="4">
        <v>37190</v>
      </c>
      <c r="N98" s="9">
        <v>5188.6000000000004</v>
      </c>
      <c r="O98" s="4">
        <v>37190</v>
      </c>
      <c r="P98" s="9">
        <v>10404.74</v>
      </c>
      <c r="Q98" s="4">
        <v>37190</v>
      </c>
      <c r="R98" s="9">
        <v>4478.63</v>
      </c>
      <c r="S98" s="4">
        <v>37190</v>
      </c>
      <c r="T98" s="9">
        <v>4820.26</v>
      </c>
      <c r="U98" s="4">
        <v>37185</v>
      </c>
      <c r="V98" s="9">
        <v>528.04</v>
      </c>
      <c r="W98" s="4">
        <v>37190</v>
      </c>
      <c r="X98" s="9">
        <v>11780.6</v>
      </c>
      <c r="Y98" s="4">
        <v>37190</v>
      </c>
      <c r="Z98" s="9">
        <v>5325.52</v>
      </c>
      <c r="AA98" s="4">
        <v>37191</v>
      </c>
      <c r="AB98" s="9">
        <v>4043.57</v>
      </c>
      <c r="AC98" s="4">
        <v>37185</v>
      </c>
      <c r="AD98" s="9">
        <v>976.65</v>
      </c>
      <c r="AE98" s="4">
        <v>37190</v>
      </c>
      <c r="AF98" s="9">
        <v>472.81</v>
      </c>
      <c r="AG98" s="4">
        <v>37185</v>
      </c>
      <c r="AH98" s="9">
        <v>172.71</v>
      </c>
      <c r="AI98" s="4">
        <v>37190</v>
      </c>
      <c r="AJ98" s="9">
        <v>8100.76</v>
      </c>
    </row>
    <row r="99" spans="1:36" x14ac:dyDescent="0.25">
      <c r="A99" s="4">
        <v>37197</v>
      </c>
      <c r="B99" s="9">
        <v>3239.8890000000001</v>
      </c>
      <c r="C99" s="4">
        <v>37197</v>
      </c>
      <c r="D99" s="9">
        <v>10383.780000000001</v>
      </c>
      <c r="E99" s="4">
        <v>37246</v>
      </c>
      <c r="F99" s="9">
        <v>1640.1420000000001</v>
      </c>
      <c r="G99" s="4">
        <v>37197</v>
      </c>
      <c r="H99" s="9">
        <v>7023.97</v>
      </c>
      <c r="I99" s="4">
        <v>37197</v>
      </c>
      <c r="J99" s="9">
        <v>6125.2</v>
      </c>
      <c r="K99" s="4">
        <v>37197</v>
      </c>
      <c r="L99" s="9">
        <v>1087.2</v>
      </c>
      <c r="M99" s="4">
        <v>37197</v>
      </c>
      <c r="N99" s="9">
        <v>5129.5</v>
      </c>
      <c r="O99" s="4">
        <v>37197</v>
      </c>
      <c r="P99" s="9">
        <v>10186.06</v>
      </c>
      <c r="Q99" s="4">
        <v>37197</v>
      </c>
      <c r="R99" s="9">
        <v>4369.3999999999996</v>
      </c>
      <c r="S99" s="4">
        <v>37197</v>
      </c>
      <c r="T99" s="9">
        <v>4583.3100000000004</v>
      </c>
      <c r="U99" s="4">
        <v>37192</v>
      </c>
      <c r="V99" s="9">
        <v>543.41</v>
      </c>
      <c r="W99" s="4">
        <v>37197</v>
      </c>
      <c r="X99" s="9">
        <v>11387.8</v>
      </c>
      <c r="Y99" s="4">
        <v>37197</v>
      </c>
      <c r="Z99" s="9">
        <v>5167</v>
      </c>
      <c r="AA99" s="4">
        <v>37198</v>
      </c>
      <c r="AB99" s="9">
        <v>3998.48</v>
      </c>
      <c r="AC99" s="4">
        <v>37192</v>
      </c>
      <c r="AD99" s="9">
        <v>983.2</v>
      </c>
      <c r="AE99" s="4">
        <v>37197</v>
      </c>
      <c r="AF99" s="9">
        <v>468.15</v>
      </c>
      <c r="AG99" s="4">
        <v>37192</v>
      </c>
      <c r="AH99" s="9">
        <v>180.96</v>
      </c>
      <c r="AI99" s="4">
        <v>37197</v>
      </c>
      <c r="AJ99" s="9">
        <v>8263.18</v>
      </c>
    </row>
    <row r="100" spans="1:36" x14ac:dyDescent="0.25">
      <c r="A100" s="4">
        <v>37204</v>
      </c>
      <c r="B100" s="9">
        <v>3286.0140000000001</v>
      </c>
      <c r="C100" s="4">
        <v>37204</v>
      </c>
      <c r="D100" s="9">
        <v>10215.709999999999</v>
      </c>
      <c r="E100" s="4">
        <v>37253</v>
      </c>
      <c r="F100" s="9">
        <v>1639.4839999999999</v>
      </c>
      <c r="G100" s="4">
        <v>37204</v>
      </c>
      <c r="H100" s="9">
        <v>7209.69</v>
      </c>
      <c r="I100" s="4">
        <v>37204</v>
      </c>
      <c r="J100" s="9">
        <v>6341</v>
      </c>
      <c r="K100" s="4">
        <v>37204</v>
      </c>
      <c r="L100" s="9">
        <v>1120.31</v>
      </c>
      <c r="M100" s="4">
        <v>37204</v>
      </c>
      <c r="N100" s="9">
        <v>5244.2</v>
      </c>
      <c r="O100" s="4">
        <v>37204</v>
      </c>
      <c r="P100" s="9">
        <v>10609.25</v>
      </c>
      <c r="Q100" s="4">
        <v>37204</v>
      </c>
      <c r="R100" s="9">
        <v>4514.28</v>
      </c>
      <c r="S100" s="4">
        <v>37204</v>
      </c>
      <c r="T100" s="9">
        <v>4910.07</v>
      </c>
      <c r="U100" s="4">
        <v>37199</v>
      </c>
      <c r="V100" s="9">
        <v>550.57000000000005</v>
      </c>
      <c r="W100" s="4">
        <v>37204</v>
      </c>
      <c r="X100" s="9">
        <v>12730.7</v>
      </c>
      <c r="Y100" s="4">
        <v>37204</v>
      </c>
      <c r="Z100" s="9">
        <v>5183.21</v>
      </c>
      <c r="AA100" s="4">
        <v>37205</v>
      </c>
      <c r="AB100" s="9">
        <v>4123.78</v>
      </c>
      <c r="AC100" s="4">
        <v>37199</v>
      </c>
      <c r="AD100" s="9">
        <v>997.6</v>
      </c>
      <c r="AE100" s="4">
        <v>37204</v>
      </c>
      <c r="AF100" s="9">
        <v>488.86</v>
      </c>
      <c r="AG100" s="4">
        <v>37199</v>
      </c>
      <c r="AH100" s="9">
        <v>190.04</v>
      </c>
      <c r="AI100" s="4">
        <v>37204</v>
      </c>
      <c r="AJ100" s="9">
        <v>8263.2000000000007</v>
      </c>
    </row>
    <row r="101" spans="1:36" x14ac:dyDescent="0.25">
      <c r="A101" s="4">
        <v>37211</v>
      </c>
      <c r="B101" s="9">
        <v>3322.4870000000001</v>
      </c>
      <c r="C101" s="4">
        <v>37211</v>
      </c>
      <c r="D101" s="9">
        <v>10649.09</v>
      </c>
      <c r="E101" s="4">
        <v>37260</v>
      </c>
      <c r="F101" s="9">
        <v>1611.393</v>
      </c>
      <c r="G101" s="4">
        <v>37211</v>
      </c>
      <c r="H101" s="9">
        <v>7315.3</v>
      </c>
      <c r="I101" s="4">
        <v>37211</v>
      </c>
      <c r="J101" s="9">
        <v>6565</v>
      </c>
      <c r="K101" s="4">
        <v>37211</v>
      </c>
      <c r="L101" s="9">
        <v>1138.6500000000001</v>
      </c>
      <c r="M101" s="4">
        <v>37211</v>
      </c>
      <c r="N101" s="9">
        <v>5291</v>
      </c>
      <c r="O101" s="4">
        <v>37211</v>
      </c>
      <c r="P101" s="9">
        <v>11287.37</v>
      </c>
      <c r="Q101" s="4">
        <v>37211</v>
      </c>
      <c r="R101" s="9">
        <v>4587.3</v>
      </c>
      <c r="S101" s="4">
        <v>37211</v>
      </c>
      <c r="T101" s="9">
        <v>5062.6400000000003</v>
      </c>
      <c r="U101" s="4">
        <v>37206</v>
      </c>
      <c r="V101" s="9">
        <v>576.75</v>
      </c>
      <c r="W101" s="4">
        <v>37211</v>
      </c>
      <c r="X101" s="9">
        <v>12882.8</v>
      </c>
      <c r="Y101" s="4">
        <v>37211</v>
      </c>
      <c r="Z101" s="9">
        <v>5261.55</v>
      </c>
      <c r="AA101" s="4">
        <v>37212</v>
      </c>
      <c r="AB101" s="9">
        <v>4446.62</v>
      </c>
      <c r="AC101" s="4">
        <v>37206</v>
      </c>
      <c r="AD101" s="9">
        <v>1004.05</v>
      </c>
      <c r="AE101" s="4">
        <v>37211</v>
      </c>
      <c r="AF101" s="9">
        <v>504.65</v>
      </c>
      <c r="AG101" s="4">
        <v>37206</v>
      </c>
      <c r="AH101" s="9">
        <v>205.13</v>
      </c>
      <c r="AI101" s="4">
        <v>37211</v>
      </c>
      <c r="AJ101" s="9">
        <v>8669.44</v>
      </c>
    </row>
    <row r="102" spans="1:36" x14ac:dyDescent="0.25">
      <c r="A102" s="4">
        <v>37218</v>
      </c>
      <c r="B102" s="9">
        <v>3332.9050000000002</v>
      </c>
      <c r="C102" s="4">
        <v>37218</v>
      </c>
      <c r="D102" s="9">
        <v>10696.82</v>
      </c>
      <c r="E102" s="4">
        <v>37267</v>
      </c>
      <c r="F102" s="9">
        <v>1535.5930000000001</v>
      </c>
      <c r="G102" s="4">
        <v>37218</v>
      </c>
      <c r="H102" s="9">
        <v>7432.43</v>
      </c>
      <c r="I102" s="4">
        <v>37218</v>
      </c>
      <c r="J102" s="9">
        <v>6458.8</v>
      </c>
      <c r="K102" s="4">
        <v>37218</v>
      </c>
      <c r="L102" s="9">
        <v>1150.3399999999999</v>
      </c>
      <c r="M102" s="4">
        <v>37218</v>
      </c>
      <c r="N102" s="9">
        <v>5293.2</v>
      </c>
      <c r="O102" s="4">
        <v>37218</v>
      </c>
      <c r="P102" s="9">
        <v>11322.36</v>
      </c>
      <c r="Q102" s="4">
        <v>37218</v>
      </c>
      <c r="R102" s="9">
        <v>4573.82</v>
      </c>
      <c r="S102" s="4">
        <v>37218</v>
      </c>
      <c r="T102" s="9">
        <v>5150.97</v>
      </c>
      <c r="U102" s="4">
        <v>37213</v>
      </c>
      <c r="V102" s="9">
        <v>610.88</v>
      </c>
      <c r="W102" s="4">
        <v>37218</v>
      </c>
      <c r="X102" s="9">
        <v>13423.9</v>
      </c>
      <c r="Y102" s="4">
        <v>37218</v>
      </c>
      <c r="Z102" s="9">
        <v>5458.05</v>
      </c>
      <c r="AA102" s="4">
        <v>37219</v>
      </c>
      <c r="AB102" s="9">
        <v>4519.08</v>
      </c>
      <c r="AC102" s="4">
        <v>37213</v>
      </c>
      <c r="AD102" s="9">
        <v>1035.7</v>
      </c>
      <c r="AE102" s="4">
        <v>37218</v>
      </c>
      <c r="AF102" s="9">
        <v>506.61</v>
      </c>
      <c r="AG102" s="4">
        <v>37213</v>
      </c>
      <c r="AH102" s="9">
        <v>201.58</v>
      </c>
      <c r="AI102" s="4">
        <v>37218</v>
      </c>
      <c r="AJ102" s="9">
        <v>8812.81</v>
      </c>
    </row>
    <row r="103" spans="1:36" x14ac:dyDescent="0.25">
      <c r="A103" s="4">
        <v>37225</v>
      </c>
      <c r="B103" s="9">
        <v>3337.4459999999999</v>
      </c>
      <c r="C103" s="4">
        <v>37225</v>
      </c>
      <c r="D103" s="9">
        <v>10697.44</v>
      </c>
      <c r="E103" s="4">
        <v>37274</v>
      </c>
      <c r="F103" s="9">
        <v>1415.4380000000001</v>
      </c>
      <c r="G103" s="4">
        <v>37225</v>
      </c>
      <c r="H103" s="9">
        <v>7425.65</v>
      </c>
      <c r="I103" s="4">
        <v>37225</v>
      </c>
      <c r="J103" s="9">
        <v>6237</v>
      </c>
      <c r="K103" s="4">
        <v>37225</v>
      </c>
      <c r="L103" s="9">
        <v>1139.45</v>
      </c>
      <c r="M103" s="4">
        <v>37225</v>
      </c>
      <c r="N103" s="9">
        <v>5203.6000000000004</v>
      </c>
      <c r="O103" s="4">
        <v>37225</v>
      </c>
      <c r="P103" s="9">
        <v>11279.25</v>
      </c>
      <c r="Q103" s="4">
        <v>37225</v>
      </c>
      <c r="R103" s="9">
        <v>4476.0600000000004</v>
      </c>
      <c r="S103" s="4">
        <v>37225</v>
      </c>
      <c r="T103" s="9">
        <v>4989.91</v>
      </c>
      <c r="U103" s="4">
        <v>37220</v>
      </c>
      <c r="V103" s="9">
        <v>645.17999999999995</v>
      </c>
      <c r="W103" s="4">
        <v>37225</v>
      </c>
      <c r="X103" s="9">
        <v>12931.7</v>
      </c>
      <c r="Y103" s="4">
        <v>37225</v>
      </c>
      <c r="Z103" s="9">
        <v>5463.77</v>
      </c>
      <c r="AA103" s="4">
        <v>37226</v>
      </c>
      <c r="AB103" s="9">
        <v>4441.12</v>
      </c>
      <c r="AC103" s="4">
        <v>37220</v>
      </c>
      <c r="AD103" s="9">
        <v>1059</v>
      </c>
      <c r="AE103" s="4">
        <v>37225</v>
      </c>
      <c r="AF103" s="9">
        <v>492.67</v>
      </c>
      <c r="AG103" s="4">
        <v>37220</v>
      </c>
      <c r="AH103" s="9">
        <v>213.82</v>
      </c>
      <c r="AI103" s="4">
        <v>37225</v>
      </c>
      <c r="AJ103" s="9">
        <v>9010.86</v>
      </c>
    </row>
    <row r="104" spans="1:36" x14ac:dyDescent="0.25">
      <c r="A104" s="4">
        <v>37232</v>
      </c>
      <c r="B104" s="9">
        <v>3371.8009999999999</v>
      </c>
      <c r="C104" s="4">
        <v>37232</v>
      </c>
      <c r="D104" s="9">
        <v>10796.89</v>
      </c>
      <c r="E104" s="4">
        <v>37281</v>
      </c>
      <c r="F104" s="9">
        <v>1451.4839999999999</v>
      </c>
      <c r="G104" s="4">
        <v>37232</v>
      </c>
      <c r="H104" s="9">
        <v>7616.8</v>
      </c>
      <c r="I104" s="4">
        <v>37232</v>
      </c>
      <c r="J104" s="9">
        <v>6443.7</v>
      </c>
      <c r="K104" s="4">
        <v>37232</v>
      </c>
      <c r="L104" s="9">
        <v>1158.31</v>
      </c>
      <c r="M104" s="4">
        <v>37232</v>
      </c>
      <c r="N104" s="9">
        <v>5264.7</v>
      </c>
      <c r="O104" s="4">
        <v>37232</v>
      </c>
      <c r="P104" s="9">
        <v>11832.18</v>
      </c>
      <c r="Q104" s="4">
        <v>37232</v>
      </c>
      <c r="R104" s="9">
        <v>4642.9399999999996</v>
      </c>
      <c r="S104" s="4">
        <v>37232</v>
      </c>
      <c r="T104" s="9">
        <v>5199.03</v>
      </c>
      <c r="U104" s="4">
        <v>37227</v>
      </c>
      <c r="V104" s="9">
        <v>643.89</v>
      </c>
      <c r="W104" s="4">
        <v>37232</v>
      </c>
      <c r="X104" s="9">
        <v>13298.7</v>
      </c>
      <c r="Y104" s="4">
        <v>37232</v>
      </c>
      <c r="Z104" s="9">
        <v>5624.33</v>
      </c>
      <c r="AA104" s="4">
        <v>37233</v>
      </c>
      <c r="AB104" s="9">
        <v>5333.93</v>
      </c>
      <c r="AC104" s="4">
        <v>37227</v>
      </c>
      <c r="AD104" s="9">
        <v>1067.1500000000001</v>
      </c>
      <c r="AE104" s="4">
        <v>37232</v>
      </c>
      <c r="AF104" s="9">
        <v>504.78</v>
      </c>
      <c r="AG104" s="4">
        <v>37227</v>
      </c>
      <c r="AH104" s="9">
        <v>213.32</v>
      </c>
      <c r="AI104" s="4">
        <v>37232</v>
      </c>
      <c r="AJ104" s="9">
        <v>9628.81</v>
      </c>
    </row>
    <row r="105" spans="1:36" x14ac:dyDescent="0.25">
      <c r="A105" s="4">
        <v>37239</v>
      </c>
      <c r="B105" s="9">
        <v>3290.8339999999998</v>
      </c>
      <c r="C105" s="4">
        <v>37239</v>
      </c>
      <c r="D105" s="9">
        <v>10511.65</v>
      </c>
      <c r="E105" s="4">
        <v>37288</v>
      </c>
      <c r="F105" s="9">
        <v>1485.77</v>
      </c>
      <c r="G105" s="4">
        <v>37239</v>
      </c>
      <c r="H105" s="9">
        <v>7425.68</v>
      </c>
      <c r="I105" s="4">
        <v>37239</v>
      </c>
      <c r="J105" s="9">
        <v>6184.3</v>
      </c>
      <c r="K105" s="4">
        <v>37239</v>
      </c>
      <c r="L105" s="9">
        <v>1123.0899999999999</v>
      </c>
      <c r="M105" s="4">
        <v>37239</v>
      </c>
      <c r="N105" s="9">
        <v>5061</v>
      </c>
      <c r="O105" s="4">
        <v>37239</v>
      </c>
      <c r="P105" s="9">
        <v>11466.11</v>
      </c>
      <c r="Q105" s="4">
        <v>37239</v>
      </c>
      <c r="R105" s="9">
        <v>4340.0200000000004</v>
      </c>
      <c r="S105" s="4">
        <v>37239</v>
      </c>
      <c r="T105" s="9">
        <v>4909.42</v>
      </c>
      <c r="U105" s="4">
        <v>37234</v>
      </c>
      <c r="V105" s="9">
        <v>704.5</v>
      </c>
      <c r="W105" s="4">
        <v>37239</v>
      </c>
      <c r="X105" s="9">
        <v>12959.2</v>
      </c>
      <c r="Y105" s="4">
        <v>37239</v>
      </c>
      <c r="Z105" s="9">
        <v>5323.11</v>
      </c>
      <c r="AA105" s="4">
        <v>37240</v>
      </c>
      <c r="AB105" s="9">
        <v>5486.73</v>
      </c>
      <c r="AC105" s="4">
        <v>37234</v>
      </c>
      <c r="AD105" s="9">
        <v>1112.3</v>
      </c>
      <c r="AE105" s="4">
        <v>37239</v>
      </c>
      <c r="AF105" s="9">
        <v>475.57</v>
      </c>
      <c r="AG105" s="4">
        <v>37234</v>
      </c>
      <c r="AH105" s="9">
        <v>222.41</v>
      </c>
      <c r="AI105" s="4">
        <v>37239</v>
      </c>
      <c r="AJ105" s="9">
        <v>10099.25</v>
      </c>
    </row>
    <row r="106" spans="1:36" x14ac:dyDescent="0.25">
      <c r="A106" s="4">
        <v>37246</v>
      </c>
      <c r="B106" s="9">
        <v>3374.4549999999999</v>
      </c>
      <c r="C106" s="4">
        <v>37246</v>
      </c>
      <c r="D106" s="9">
        <v>10335.450000000001</v>
      </c>
      <c r="E106" s="4">
        <v>37295</v>
      </c>
      <c r="F106" s="9">
        <v>1506.615</v>
      </c>
      <c r="G106" s="4">
        <v>37246</v>
      </c>
      <c r="H106" s="9">
        <v>7528.3</v>
      </c>
      <c r="I106" s="4">
        <v>37246</v>
      </c>
      <c r="J106" s="9">
        <v>6364.6</v>
      </c>
      <c r="K106" s="4">
        <v>37246</v>
      </c>
      <c r="L106" s="9">
        <v>1144.8900000000001</v>
      </c>
      <c r="M106" s="4">
        <v>37246</v>
      </c>
      <c r="N106" s="9">
        <v>5159.2</v>
      </c>
      <c r="O106" s="4">
        <v>37246</v>
      </c>
      <c r="P106" s="9">
        <v>11158.1</v>
      </c>
      <c r="Q106" s="4">
        <v>37246</v>
      </c>
      <c r="R106" s="9">
        <v>4499.34</v>
      </c>
      <c r="S106" s="4">
        <v>37246</v>
      </c>
      <c r="T106" s="9">
        <v>5019.01</v>
      </c>
      <c r="U106" s="4">
        <v>37241</v>
      </c>
      <c r="V106" s="9">
        <v>665.2</v>
      </c>
      <c r="W106" s="4">
        <v>37246</v>
      </c>
      <c r="X106" s="9">
        <v>13368.5</v>
      </c>
      <c r="Y106" s="4">
        <v>37246</v>
      </c>
      <c r="Z106" s="9">
        <v>5623.39</v>
      </c>
      <c r="AA106" s="4">
        <v>37247</v>
      </c>
      <c r="AB106" s="9">
        <v>5109.24</v>
      </c>
      <c r="AC106" s="4">
        <v>37241</v>
      </c>
      <c r="AD106" s="9">
        <v>1087.8499999999999</v>
      </c>
      <c r="AE106" s="4">
        <v>37246</v>
      </c>
      <c r="AF106" s="9">
        <v>495.84</v>
      </c>
      <c r="AG106" s="4">
        <v>37241</v>
      </c>
      <c r="AH106" s="9">
        <v>215.03</v>
      </c>
      <c r="AI106" s="4">
        <v>37246</v>
      </c>
      <c r="AJ106" s="9">
        <v>10082.35</v>
      </c>
    </row>
    <row r="107" spans="1:36" x14ac:dyDescent="0.25">
      <c r="A107" s="4">
        <v>37253</v>
      </c>
      <c r="B107" s="9">
        <v>3427.1010000000001</v>
      </c>
      <c r="C107" s="4">
        <v>37253</v>
      </c>
      <c r="D107" s="9">
        <v>10542.62</v>
      </c>
      <c r="E107" s="4">
        <v>37316</v>
      </c>
      <c r="F107" s="9">
        <v>1502.54</v>
      </c>
      <c r="G107" s="4">
        <v>37253</v>
      </c>
      <c r="H107" s="9">
        <v>7674.97</v>
      </c>
      <c r="I107" s="4">
        <v>37253</v>
      </c>
      <c r="J107" s="9">
        <v>6417.8</v>
      </c>
      <c r="K107" s="4">
        <v>37253</v>
      </c>
      <c r="L107" s="9">
        <v>1161.02</v>
      </c>
      <c r="M107" s="4">
        <v>37253</v>
      </c>
      <c r="N107" s="9">
        <v>5242.3999999999996</v>
      </c>
      <c r="O107" s="4">
        <v>37253</v>
      </c>
      <c r="P107" s="9">
        <v>11431.59</v>
      </c>
      <c r="Q107" s="4">
        <v>37253</v>
      </c>
      <c r="R107" s="9">
        <v>4624.58</v>
      </c>
      <c r="S107" s="4">
        <v>37253</v>
      </c>
      <c r="T107" s="9">
        <v>5160.1000000000004</v>
      </c>
      <c r="U107" s="4">
        <v>37248</v>
      </c>
      <c r="V107" s="9">
        <v>644.71</v>
      </c>
      <c r="W107" s="4">
        <v>37253</v>
      </c>
      <c r="X107" s="9">
        <v>13577.6</v>
      </c>
      <c r="Y107" s="4">
        <v>37253</v>
      </c>
      <c r="Z107" s="9">
        <v>5673.23</v>
      </c>
      <c r="AA107" s="4">
        <v>37254</v>
      </c>
      <c r="AB107" s="9">
        <v>5398.28</v>
      </c>
      <c r="AC107" s="4">
        <v>37248</v>
      </c>
      <c r="AD107" s="9">
        <v>1050.8499999999999</v>
      </c>
      <c r="AE107" s="4">
        <v>37253</v>
      </c>
      <c r="AF107" s="9">
        <v>506.78</v>
      </c>
      <c r="AG107" s="4">
        <v>37248</v>
      </c>
      <c r="AH107" s="9">
        <v>228.05</v>
      </c>
      <c r="AI107" s="4">
        <v>37253</v>
      </c>
      <c r="AJ107" s="9">
        <v>10027.540000000001</v>
      </c>
    </row>
    <row r="108" spans="1:36" x14ac:dyDescent="0.25">
      <c r="A108" s="4">
        <v>37260</v>
      </c>
      <c r="B108" s="9">
        <v>3435.6990000000001</v>
      </c>
      <c r="C108" s="4">
        <v>37260</v>
      </c>
      <c r="D108" s="9">
        <v>10871.49</v>
      </c>
      <c r="E108" s="4">
        <v>37323</v>
      </c>
      <c r="F108" s="9">
        <v>1640.2560000000001</v>
      </c>
      <c r="G108" s="4">
        <v>37260</v>
      </c>
      <c r="H108" s="9">
        <v>7833.24</v>
      </c>
      <c r="I108" s="4">
        <v>37260</v>
      </c>
      <c r="J108" s="9">
        <v>6392.9</v>
      </c>
      <c r="K108" s="4">
        <v>37260</v>
      </c>
      <c r="L108" s="9">
        <v>1172.51</v>
      </c>
      <c r="M108" s="4">
        <v>37260</v>
      </c>
      <c r="N108" s="9">
        <v>5323.8</v>
      </c>
      <c r="O108" s="4">
        <v>37260</v>
      </c>
      <c r="P108" s="9">
        <v>11702.15</v>
      </c>
      <c r="Q108" s="4">
        <v>37260</v>
      </c>
      <c r="R108" s="9">
        <v>4682.79</v>
      </c>
      <c r="S108" s="4">
        <v>37260</v>
      </c>
      <c r="T108" s="9">
        <v>5318.73</v>
      </c>
      <c r="U108" s="4">
        <v>37255</v>
      </c>
      <c r="V108" s="9">
        <v>693.7</v>
      </c>
      <c r="W108" s="4">
        <v>37260</v>
      </c>
      <c r="X108" s="9">
        <v>14331.9</v>
      </c>
      <c r="Y108" s="4">
        <v>37260</v>
      </c>
      <c r="Z108" s="9">
        <v>5638.23</v>
      </c>
      <c r="AA108" s="4">
        <v>37261</v>
      </c>
      <c r="AB108" s="9">
        <v>5638.53</v>
      </c>
      <c r="AC108" s="4">
        <v>37255</v>
      </c>
      <c r="AD108" s="9">
        <v>1033.8</v>
      </c>
      <c r="AE108" s="4">
        <v>37260</v>
      </c>
      <c r="AF108" s="9">
        <v>499.56</v>
      </c>
      <c r="AG108" s="4">
        <v>37255</v>
      </c>
      <c r="AH108" s="9">
        <v>236.24</v>
      </c>
      <c r="AI108" s="4">
        <v>37260</v>
      </c>
      <c r="AJ108" s="9">
        <v>10515.28</v>
      </c>
    </row>
    <row r="109" spans="1:36" x14ac:dyDescent="0.25">
      <c r="A109" s="4">
        <v>37267</v>
      </c>
      <c r="B109" s="9">
        <v>3417.636</v>
      </c>
      <c r="C109" s="4">
        <v>37267</v>
      </c>
      <c r="D109" s="9">
        <v>10441.59</v>
      </c>
      <c r="E109" s="4">
        <v>37330</v>
      </c>
      <c r="F109" s="9">
        <v>1620.9760000000001</v>
      </c>
      <c r="G109" s="4">
        <v>37267</v>
      </c>
      <c r="H109" s="9">
        <v>7701.93</v>
      </c>
      <c r="I109" s="4">
        <v>37267</v>
      </c>
      <c r="J109" s="9">
        <v>6416.4</v>
      </c>
      <c r="K109" s="4">
        <v>37267</v>
      </c>
      <c r="L109" s="9">
        <v>1145.5999999999999</v>
      </c>
      <c r="M109" s="4">
        <v>37267</v>
      </c>
      <c r="N109" s="9">
        <v>5198.6000000000004</v>
      </c>
      <c r="O109" s="4">
        <v>37267</v>
      </c>
      <c r="P109" s="9">
        <v>11166.46</v>
      </c>
      <c r="Q109" s="4">
        <v>37267</v>
      </c>
      <c r="R109" s="9">
        <v>4554.6899999999996</v>
      </c>
      <c r="S109" s="4">
        <v>37267</v>
      </c>
      <c r="T109" s="9">
        <v>5209.97</v>
      </c>
      <c r="U109" s="4">
        <v>37262</v>
      </c>
      <c r="V109" s="9">
        <v>747.72</v>
      </c>
      <c r="W109" s="4">
        <v>37267</v>
      </c>
      <c r="X109" s="9">
        <v>13587.5</v>
      </c>
      <c r="Y109" s="4">
        <v>37267</v>
      </c>
      <c r="Z109" s="9">
        <v>5566.22</v>
      </c>
      <c r="AA109" s="4">
        <v>37268</v>
      </c>
      <c r="AB109" s="9">
        <v>5687.59</v>
      </c>
      <c r="AC109" s="4">
        <v>37262</v>
      </c>
      <c r="AD109" s="9">
        <v>1096.2</v>
      </c>
      <c r="AE109" s="4">
        <v>37267</v>
      </c>
      <c r="AF109" s="9">
        <v>498.52</v>
      </c>
      <c r="AG109" s="4">
        <v>37262</v>
      </c>
      <c r="AH109" s="9">
        <v>256.98</v>
      </c>
      <c r="AI109" s="4">
        <v>37267</v>
      </c>
      <c r="AJ109" s="9">
        <v>10582.2</v>
      </c>
    </row>
    <row r="110" spans="1:36" x14ac:dyDescent="0.25">
      <c r="A110" s="4">
        <v>37274</v>
      </c>
      <c r="B110" s="9">
        <v>3387.0340000000001</v>
      </c>
      <c r="C110" s="4">
        <v>37274</v>
      </c>
      <c r="D110" s="9">
        <v>10293.32</v>
      </c>
      <c r="E110" s="4">
        <v>37337</v>
      </c>
      <c r="F110" s="9">
        <v>1669.694</v>
      </c>
      <c r="G110" s="4">
        <v>37274</v>
      </c>
      <c r="H110" s="9">
        <v>7604.79</v>
      </c>
      <c r="I110" s="4">
        <v>37274</v>
      </c>
      <c r="J110" s="9">
        <v>6294.2</v>
      </c>
      <c r="K110" s="4">
        <v>37274</v>
      </c>
      <c r="L110" s="9">
        <v>1127.58</v>
      </c>
      <c r="M110" s="4">
        <v>37274</v>
      </c>
      <c r="N110" s="9">
        <v>5126.8</v>
      </c>
      <c r="O110" s="4">
        <v>37274</v>
      </c>
      <c r="P110" s="9">
        <v>10972.96</v>
      </c>
      <c r="Q110" s="4">
        <v>37274</v>
      </c>
      <c r="R110" s="9">
        <v>4448.8500000000004</v>
      </c>
      <c r="S110" s="4">
        <v>37274</v>
      </c>
      <c r="T110" s="9">
        <v>5122.2299999999996</v>
      </c>
      <c r="U110" s="4">
        <v>37269</v>
      </c>
      <c r="V110" s="9">
        <v>727.36</v>
      </c>
      <c r="W110" s="4">
        <v>37274</v>
      </c>
      <c r="X110" s="9">
        <v>13372.7</v>
      </c>
      <c r="Y110" s="4">
        <v>37274</v>
      </c>
      <c r="Z110" s="9">
        <v>5532.35</v>
      </c>
      <c r="AA110" s="4">
        <v>37275</v>
      </c>
      <c r="AB110" s="9">
        <v>5522.8</v>
      </c>
      <c r="AC110" s="4">
        <v>37269</v>
      </c>
      <c r="AD110" s="9">
        <v>1088.55</v>
      </c>
      <c r="AE110" s="4">
        <v>37274</v>
      </c>
      <c r="AF110" s="9">
        <v>493.5</v>
      </c>
      <c r="AG110" s="4">
        <v>37269</v>
      </c>
      <c r="AH110" s="9">
        <v>265.33</v>
      </c>
      <c r="AI110" s="4">
        <v>37274</v>
      </c>
      <c r="AJ110" s="9">
        <v>10017.700000000001</v>
      </c>
    </row>
    <row r="111" spans="1:36" x14ac:dyDescent="0.25">
      <c r="A111" s="4">
        <v>37281</v>
      </c>
      <c r="B111" s="9">
        <v>3442.2919999999999</v>
      </c>
      <c r="C111" s="4">
        <v>37281</v>
      </c>
      <c r="D111" s="9">
        <v>10144.14</v>
      </c>
      <c r="E111" s="4">
        <v>37344</v>
      </c>
      <c r="F111" s="9">
        <v>1603.905</v>
      </c>
      <c r="G111" s="4">
        <v>37281</v>
      </c>
      <c r="H111" s="9">
        <v>7659.29</v>
      </c>
      <c r="I111" s="4">
        <v>37281</v>
      </c>
      <c r="J111" s="9">
        <v>6372.1</v>
      </c>
      <c r="K111" s="4">
        <v>37281</v>
      </c>
      <c r="L111" s="9">
        <v>1133.28</v>
      </c>
      <c r="M111" s="4">
        <v>37281</v>
      </c>
      <c r="N111" s="9">
        <v>5193</v>
      </c>
      <c r="O111" s="4">
        <v>37281</v>
      </c>
      <c r="P111" s="9">
        <v>10772.96</v>
      </c>
      <c r="Q111" s="4">
        <v>37281</v>
      </c>
      <c r="R111" s="9">
        <v>4484.3100000000004</v>
      </c>
      <c r="S111" s="4">
        <v>37281</v>
      </c>
      <c r="T111" s="9">
        <v>5156.63</v>
      </c>
      <c r="U111" s="4">
        <v>37276</v>
      </c>
      <c r="V111" s="9">
        <v>708.47</v>
      </c>
      <c r="W111" s="4">
        <v>37281</v>
      </c>
      <c r="X111" s="9">
        <v>13162.3</v>
      </c>
      <c r="Y111" s="4">
        <v>37281</v>
      </c>
      <c r="Z111" s="9">
        <v>5537.4</v>
      </c>
      <c r="AA111" s="4">
        <v>37282</v>
      </c>
      <c r="AB111" s="9">
        <v>5950.64</v>
      </c>
      <c r="AC111" s="4">
        <v>37276</v>
      </c>
      <c r="AD111" s="9">
        <v>1093.1500000000001</v>
      </c>
      <c r="AE111" s="4">
        <v>37281</v>
      </c>
      <c r="AF111" s="9">
        <v>503.36</v>
      </c>
      <c r="AG111" s="4">
        <v>37276</v>
      </c>
      <c r="AH111" s="9">
        <v>266</v>
      </c>
      <c r="AI111" s="4">
        <v>37281</v>
      </c>
      <c r="AJ111" s="9">
        <v>9948.8700000000008</v>
      </c>
    </row>
    <row r="112" spans="1:36" x14ac:dyDescent="0.25">
      <c r="A112" s="4">
        <v>37288</v>
      </c>
      <c r="B112" s="9">
        <v>3445.451</v>
      </c>
      <c r="C112" s="4">
        <v>37288</v>
      </c>
      <c r="D112" s="9">
        <v>9791.43</v>
      </c>
      <c r="E112" s="4">
        <v>37351</v>
      </c>
      <c r="F112" s="9">
        <v>1634.643</v>
      </c>
      <c r="G112" s="4">
        <v>37288</v>
      </c>
      <c r="H112" s="9">
        <v>7690.51</v>
      </c>
      <c r="I112" s="4">
        <v>37288</v>
      </c>
      <c r="J112" s="9">
        <v>6234.6</v>
      </c>
      <c r="K112" s="4">
        <v>37288</v>
      </c>
      <c r="L112" s="9">
        <v>1122.2</v>
      </c>
      <c r="M112" s="4">
        <v>37288</v>
      </c>
      <c r="N112" s="9">
        <v>5189.7</v>
      </c>
      <c r="O112" s="4">
        <v>37288</v>
      </c>
      <c r="P112" s="9">
        <v>10691.25</v>
      </c>
      <c r="Q112" s="4">
        <v>37288</v>
      </c>
      <c r="R112" s="9">
        <v>4455.5600000000004</v>
      </c>
      <c r="S112" s="4">
        <v>37288</v>
      </c>
      <c r="T112" s="9">
        <v>5097.0600000000004</v>
      </c>
      <c r="U112" s="4">
        <v>37283</v>
      </c>
      <c r="V112" s="9">
        <v>774.68</v>
      </c>
      <c r="W112" s="4">
        <v>37288</v>
      </c>
      <c r="X112" s="9">
        <v>12658.7</v>
      </c>
      <c r="Y112" s="4">
        <v>37288</v>
      </c>
      <c r="Z112" s="9">
        <v>5380.15</v>
      </c>
      <c r="AA112" s="4">
        <v>37289</v>
      </c>
      <c r="AB112" s="9">
        <v>5857.93</v>
      </c>
      <c r="AC112" s="4">
        <v>37283</v>
      </c>
      <c r="AD112" s="9">
        <v>1088.4000000000001</v>
      </c>
      <c r="AE112" s="4">
        <v>37288</v>
      </c>
      <c r="AF112" s="9">
        <v>501.37</v>
      </c>
      <c r="AG112" s="4">
        <v>37283</v>
      </c>
      <c r="AH112" s="9">
        <v>255.95</v>
      </c>
      <c r="AI112" s="4">
        <v>37288</v>
      </c>
      <c r="AJ112" s="9">
        <v>10293</v>
      </c>
    </row>
    <row r="113" spans="1:36" x14ac:dyDescent="0.25">
      <c r="A113" s="4">
        <v>37295</v>
      </c>
      <c r="B113" s="9">
        <v>3450.4119999999998</v>
      </c>
      <c r="C113" s="4">
        <v>37295</v>
      </c>
      <c r="D113" s="9">
        <v>9686.06</v>
      </c>
      <c r="E113" s="4">
        <v>37358</v>
      </c>
      <c r="F113" s="9">
        <v>1658.979</v>
      </c>
      <c r="G113" s="4">
        <v>37295</v>
      </c>
      <c r="H113" s="9">
        <v>7535.36</v>
      </c>
      <c r="I113" s="4">
        <v>37295</v>
      </c>
      <c r="J113" s="9">
        <v>6245.5</v>
      </c>
      <c r="K113" s="4">
        <v>37295</v>
      </c>
      <c r="L113" s="9">
        <v>1096.22</v>
      </c>
      <c r="M113" s="4">
        <v>37295</v>
      </c>
      <c r="N113" s="9">
        <v>5128.1000000000004</v>
      </c>
      <c r="O113" s="4">
        <v>37295</v>
      </c>
      <c r="P113" s="9">
        <v>10518.99</v>
      </c>
      <c r="Q113" s="4">
        <v>37295</v>
      </c>
      <c r="R113" s="9">
        <v>4299.04</v>
      </c>
      <c r="S113" s="4">
        <v>37295</v>
      </c>
      <c r="T113" s="9">
        <v>4835.95</v>
      </c>
      <c r="U113" s="4">
        <v>37290</v>
      </c>
      <c r="V113" s="9">
        <v>742.42</v>
      </c>
      <c r="W113" s="4">
        <v>37295</v>
      </c>
      <c r="X113" s="9">
        <v>12597.9</v>
      </c>
      <c r="Y113" s="4">
        <v>37295</v>
      </c>
      <c r="Z113" s="9">
        <v>4758.82</v>
      </c>
      <c r="AA113" s="4">
        <v>37296</v>
      </c>
      <c r="AB113" s="9">
        <v>5926.08</v>
      </c>
      <c r="AC113" s="4">
        <v>37290</v>
      </c>
      <c r="AD113" s="9">
        <v>1081.6500000000001</v>
      </c>
      <c r="AE113" s="4">
        <v>37295</v>
      </c>
      <c r="AF113" s="9">
        <v>481.95</v>
      </c>
      <c r="AG113" s="4">
        <v>37290</v>
      </c>
      <c r="AH113" s="9">
        <v>262.13</v>
      </c>
      <c r="AI113" s="4">
        <v>37295</v>
      </c>
      <c r="AJ113" s="9">
        <v>10401.030000000001</v>
      </c>
    </row>
    <row r="114" spans="1:36" x14ac:dyDescent="0.25">
      <c r="A114" s="4">
        <v>37302</v>
      </c>
      <c r="B114" s="9">
        <v>3480.3609999999999</v>
      </c>
      <c r="C114" s="4">
        <v>37302</v>
      </c>
      <c r="D114" s="9">
        <v>10048.1</v>
      </c>
      <c r="E114" s="4">
        <v>37365</v>
      </c>
      <c r="F114" s="9">
        <v>1635.172</v>
      </c>
      <c r="G114" s="4">
        <v>37302</v>
      </c>
      <c r="H114" s="9">
        <v>7515.3</v>
      </c>
      <c r="I114" s="4">
        <v>37302</v>
      </c>
      <c r="J114" s="9">
        <v>6414.4</v>
      </c>
      <c r="K114" s="4">
        <v>37302</v>
      </c>
      <c r="L114" s="9">
        <v>1104.18</v>
      </c>
      <c r="M114" s="4">
        <v>37302</v>
      </c>
      <c r="N114" s="9">
        <v>5182.5</v>
      </c>
      <c r="O114" s="4">
        <v>37302</v>
      </c>
      <c r="P114" s="9">
        <v>10961.88</v>
      </c>
      <c r="Q114" s="4">
        <v>37302</v>
      </c>
      <c r="R114" s="9">
        <v>4377</v>
      </c>
      <c r="S114" s="4">
        <v>37302</v>
      </c>
      <c r="T114" s="9">
        <v>4862.6000000000004</v>
      </c>
      <c r="U114" s="4">
        <v>37297</v>
      </c>
      <c r="V114" s="9">
        <v>739.66</v>
      </c>
      <c r="W114" s="4">
        <v>37302</v>
      </c>
      <c r="X114" s="9">
        <v>13229.5</v>
      </c>
      <c r="Y114" s="4">
        <v>37302</v>
      </c>
      <c r="Z114" s="9">
        <v>4873.58</v>
      </c>
      <c r="AA114" s="4">
        <v>37310</v>
      </c>
      <c r="AB114" s="9">
        <v>5609.83</v>
      </c>
      <c r="AC114" s="4">
        <v>37297</v>
      </c>
      <c r="AD114" s="9">
        <v>1123.75</v>
      </c>
      <c r="AE114" s="4">
        <v>37302</v>
      </c>
      <c r="AF114" s="9">
        <v>498.1</v>
      </c>
      <c r="AG114" s="4">
        <v>37297</v>
      </c>
      <c r="AH114" s="9">
        <v>267.27</v>
      </c>
      <c r="AI114" s="4">
        <v>37302</v>
      </c>
      <c r="AJ114" s="9">
        <v>10846.03</v>
      </c>
    </row>
    <row r="115" spans="1:36" x14ac:dyDescent="0.25">
      <c r="A115" s="4">
        <v>37309</v>
      </c>
      <c r="B115" s="9">
        <v>3422.0859999999998</v>
      </c>
      <c r="C115" s="4">
        <v>37309</v>
      </c>
      <c r="D115" s="9">
        <v>10356.780000000001</v>
      </c>
      <c r="E115" s="4">
        <v>37372</v>
      </c>
      <c r="F115" s="9">
        <v>1640.5889999999999</v>
      </c>
      <c r="G115" s="4">
        <v>37309</v>
      </c>
      <c r="H115" s="9">
        <v>7426.64</v>
      </c>
      <c r="I115" s="4">
        <v>37309</v>
      </c>
      <c r="J115" s="9">
        <v>6186.5</v>
      </c>
      <c r="K115" s="4">
        <v>37309</v>
      </c>
      <c r="L115" s="9">
        <v>1089.8399999999999</v>
      </c>
      <c r="M115" s="4">
        <v>37309</v>
      </c>
      <c r="N115" s="9">
        <v>5050.8</v>
      </c>
      <c r="O115" s="4">
        <v>37309</v>
      </c>
      <c r="P115" s="9">
        <v>10664.94</v>
      </c>
      <c r="Q115" s="4">
        <v>37309</v>
      </c>
      <c r="R115" s="9">
        <v>4245.2</v>
      </c>
      <c r="S115" s="4">
        <v>37309</v>
      </c>
      <c r="T115" s="9">
        <v>4745.58</v>
      </c>
      <c r="U115" s="4">
        <v>37304</v>
      </c>
      <c r="V115" s="9">
        <v>783.59</v>
      </c>
      <c r="W115" s="4">
        <v>37309</v>
      </c>
      <c r="X115" s="9">
        <v>13562</v>
      </c>
      <c r="Y115" s="4">
        <v>37309</v>
      </c>
      <c r="Z115" s="9">
        <v>4813.42</v>
      </c>
      <c r="AA115" s="4">
        <v>37317</v>
      </c>
      <c r="AB115" s="9">
        <v>5680.78</v>
      </c>
      <c r="AC115" s="4">
        <v>37304</v>
      </c>
      <c r="AD115" s="9">
        <v>1159.95</v>
      </c>
      <c r="AE115" s="4">
        <v>37309</v>
      </c>
      <c r="AF115" s="9">
        <v>478.34</v>
      </c>
      <c r="AG115" s="4">
        <v>37304</v>
      </c>
      <c r="AH115" s="9">
        <v>262.22000000000003</v>
      </c>
      <c r="AI115" s="4">
        <v>37309</v>
      </c>
      <c r="AJ115" s="9">
        <v>10394.49</v>
      </c>
    </row>
    <row r="116" spans="1:36" x14ac:dyDescent="0.25">
      <c r="A116" s="4">
        <v>37316</v>
      </c>
      <c r="B116" s="9">
        <v>3417.2649999999999</v>
      </c>
      <c r="C116" s="4">
        <v>37316</v>
      </c>
      <c r="D116" s="9">
        <v>10812</v>
      </c>
      <c r="E116" s="4">
        <v>37379</v>
      </c>
      <c r="F116" s="9">
        <v>1667.749</v>
      </c>
      <c r="G116" s="4">
        <v>37316</v>
      </c>
      <c r="H116" s="9">
        <v>7710.8</v>
      </c>
      <c r="I116" s="4">
        <v>37316</v>
      </c>
      <c r="J116" s="9">
        <v>6349</v>
      </c>
      <c r="K116" s="4">
        <v>37316</v>
      </c>
      <c r="L116" s="9">
        <v>1131.78</v>
      </c>
      <c r="M116" s="4">
        <v>37316</v>
      </c>
      <c r="N116" s="9">
        <v>5169</v>
      </c>
      <c r="O116" s="4">
        <v>37316</v>
      </c>
      <c r="P116" s="9">
        <v>10425.31</v>
      </c>
      <c r="Q116" s="4">
        <v>37316</v>
      </c>
      <c r="R116" s="9">
        <v>4486.42</v>
      </c>
      <c r="S116" s="4">
        <v>37316</v>
      </c>
      <c r="T116" s="9">
        <v>5097.41</v>
      </c>
      <c r="U116" s="4">
        <v>37311</v>
      </c>
      <c r="V116" s="9">
        <v>792</v>
      </c>
      <c r="W116" s="4">
        <v>37316</v>
      </c>
      <c r="X116" s="9">
        <v>14414</v>
      </c>
      <c r="Y116" s="4">
        <v>37316</v>
      </c>
      <c r="Z116" s="9">
        <v>4961.88</v>
      </c>
      <c r="AA116" s="4">
        <v>37324</v>
      </c>
      <c r="AB116" s="9">
        <v>6011.65</v>
      </c>
      <c r="AC116" s="4">
        <v>37311</v>
      </c>
      <c r="AD116" s="9">
        <v>1163.5</v>
      </c>
      <c r="AE116" s="4">
        <v>37316</v>
      </c>
      <c r="AF116" s="9">
        <v>499</v>
      </c>
      <c r="AG116" s="4">
        <v>37311</v>
      </c>
      <c r="AH116" s="9">
        <v>262.55</v>
      </c>
      <c r="AI116" s="4">
        <v>37316</v>
      </c>
      <c r="AJ116" s="9">
        <v>10556.17</v>
      </c>
    </row>
    <row r="117" spans="1:36" x14ac:dyDescent="0.25">
      <c r="A117" s="4">
        <v>37323</v>
      </c>
      <c r="B117" s="9">
        <v>3485.259</v>
      </c>
      <c r="C117" s="4">
        <v>37323</v>
      </c>
      <c r="D117" s="9">
        <v>11885.79</v>
      </c>
      <c r="E117" s="4">
        <v>37386</v>
      </c>
      <c r="F117" s="9">
        <v>1638.1980000000001</v>
      </c>
      <c r="G117" s="4">
        <v>37323</v>
      </c>
      <c r="H117" s="9">
        <v>7910.26</v>
      </c>
      <c r="I117" s="4">
        <v>37323</v>
      </c>
      <c r="J117" s="9">
        <v>6531.2</v>
      </c>
      <c r="K117" s="4">
        <v>37323</v>
      </c>
      <c r="L117" s="9">
        <v>1164.31</v>
      </c>
      <c r="M117" s="4">
        <v>37323</v>
      </c>
      <c r="N117" s="9">
        <v>5285.7</v>
      </c>
      <c r="O117" s="4">
        <v>37323</v>
      </c>
      <c r="P117" s="9">
        <v>11233.23</v>
      </c>
      <c r="Q117" s="4">
        <v>37323</v>
      </c>
      <c r="R117" s="9">
        <v>4629.1099999999997</v>
      </c>
      <c r="S117" s="4">
        <v>37323</v>
      </c>
      <c r="T117" s="9">
        <v>5359.55</v>
      </c>
      <c r="U117" s="4">
        <v>37318</v>
      </c>
      <c r="V117" s="9">
        <v>819.99</v>
      </c>
      <c r="W117" s="4">
        <v>37323</v>
      </c>
      <c r="X117" s="9">
        <v>13961.9</v>
      </c>
      <c r="Y117" s="4">
        <v>37323</v>
      </c>
      <c r="Z117" s="9">
        <v>4995.6400000000003</v>
      </c>
      <c r="AA117" s="4">
        <v>37331</v>
      </c>
      <c r="AB117" s="9">
        <v>5951.45</v>
      </c>
      <c r="AC117" s="4">
        <v>37318</v>
      </c>
      <c r="AD117" s="9">
        <v>1178</v>
      </c>
      <c r="AE117" s="4">
        <v>37323</v>
      </c>
      <c r="AF117" s="9">
        <v>519.07000000000005</v>
      </c>
      <c r="AG117" s="4">
        <v>37318</v>
      </c>
      <c r="AH117" s="9">
        <v>270.04000000000002</v>
      </c>
      <c r="AI117" s="4">
        <v>37323</v>
      </c>
      <c r="AJ117" s="9">
        <v>11009.42</v>
      </c>
    </row>
    <row r="118" spans="1:36" x14ac:dyDescent="0.25">
      <c r="A118" s="4">
        <v>37330</v>
      </c>
      <c r="B118" s="9">
        <v>3407.6759999999999</v>
      </c>
      <c r="C118" s="4">
        <v>37330</v>
      </c>
      <c r="D118" s="9">
        <v>11648.01</v>
      </c>
      <c r="E118" s="4">
        <v>37393</v>
      </c>
      <c r="F118" s="9">
        <v>1567.4970000000001</v>
      </c>
      <c r="G118" s="4">
        <v>37330</v>
      </c>
      <c r="H118" s="9">
        <v>7871.68</v>
      </c>
      <c r="I118" s="4">
        <v>37330</v>
      </c>
      <c r="J118" s="9">
        <v>6571.3</v>
      </c>
      <c r="K118" s="4">
        <v>37330</v>
      </c>
      <c r="L118" s="9">
        <v>1166.1600000000001</v>
      </c>
      <c r="M118" s="4">
        <v>37330</v>
      </c>
      <c r="N118" s="9">
        <v>5292.7</v>
      </c>
      <c r="O118" s="4">
        <v>37330</v>
      </c>
      <c r="P118" s="9">
        <v>11210.25</v>
      </c>
      <c r="Q118" s="4">
        <v>37330</v>
      </c>
      <c r="R118" s="9">
        <v>4588.33</v>
      </c>
      <c r="S118" s="4">
        <v>37330</v>
      </c>
      <c r="T118" s="9">
        <v>5401.11</v>
      </c>
      <c r="U118" s="4">
        <v>37325</v>
      </c>
      <c r="V118" s="9">
        <v>825.27</v>
      </c>
      <c r="W118" s="4">
        <v>37330</v>
      </c>
      <c r="X118" s="9">
        <v>14365.5</v>
      </c>
      <c r="Y118" s="4">
        <v>37330</v>
      </c>
      <c r="Z118" s="9">
        <v>5076.59</v>
      </c>
      <c r="AA118" s="4">
        <v>37338</v>
      </c>
      <c r="AB118" s="9">
        <v>6140.42</v>
      </c>
      <c r="AC118" s="4">
        <v>37325</v>
      </c>
      <c r="AD118" s="9">
        <v>1187.6500000000001</v>
      </c>
      <c r="AE118" s="4">
        <v>37330</v>
      </c>
      <c r="AF118" s="9">
        <v>517.57000000000005</v>
      </c>
      <c r="AG118" s="4">
        <v>37325</v>
      </c>
      <c r="AH118" s="9">
        <v>281.95999999999998</v>
      </c>
      <c r="AI118" s="4">
        <v>37330</v>
      </c>
      <c r="AJ118" s="9">
        <v>10933.28</v>
      </c>
    </row>
    <row r="119" spans="1:36" x14ac:dyDescent="0.25">
      <c r="A119" s="4">
        <v>37337</v>
      </c>
      <c r="B119" s="9">
        <v>3433.7979999999998</v>
      </c>
      <c r="C119" s="4">
        <v>37337</v>
      </c>
      <c r="D119" s="9">
        <v>11345.08</v>
      </c>
      <c r="E119" s="4">
        <v>37400</v>
      </c>
      <c r="F119" s="9">
        <v>1549.4659999999999</v>
      </c>
      <c r="G119" s="4">
        <v>37337</v>
      </c>
      <c r="H119" s="9">
        <v>7856.13</v>
      </c>
      <c r="I119" s="4">
        <v>37337</v>
      </c>
      <c r="J119" s="9">
        <v>6615.8</v>
      </c>
      <c r="K119" s="4">
        <v>37337</v>
      </c>
      <c r="L119" s="9">
        <v>1148.7</v>
      </c>
      <c r="M119" s="4">
        <v>37337</v>
      </c>
      <c r="N119" s="9">
        <v>5250.5</v>
      </c>
      <c r="O119" s="4">
        <v>37337</v>
      </c>
      <c r="P119" s="9">
        <v>10863.07</v>
      </c>
      <c r="Q119" s="4">
        <v>37337</v>
      </c>
      <c r="R119" s="9">
        <v>4601.57</v>
      </c>
      <c r="S119" s="4">
        <v>37337</v>
      </c>
      <c r="T119" s="9">
        <v>5366.13</v>
      </c>
      <c r="U119" s="4">
        <v>37332</v>
      </c>
      <c r="V119" s="9">
        <v>860.36</v>
      </c>
      <c r="W119" s="4">
        <v>37337</v>
      </c>
      <c r="X119" s="9">
        <v>13312.4</v>
      </c>
      <c r="Y119" s="4">
        <v>37337</v>
      </c>
      <c r="Z119" s="9">
        <v>5192.92</v>
      </c>
      <c r="AA119" s="4">
        <v>37345</v>
      </c>
      <c r="AB119" s="9">
        <v>6167.47</v>
      </c>
      <c r="AC119" s="4">
        <v>37332</v>
      </c>
      <c r="AD119" s="9">
        <v>1169.75</v>
      </c>
      <c r="AE119" s="4">
        <v>37337</v>
      </c>
      <c r="AF119" s="9">
        <v>523.35</v>
      </c>
      <c r="AG119" s="4">
        <v>37332</v>
      </c>
      <c r="AH119" s="9">
        <v>287.37</v>
      </c>
      <c r="AI119" s="4">
        <v>37337</v>
      </c>
      <c r="AJ119" s="9">
        <v>10887.39</v>
      </c>
    </row>
    <row r="120" spans="1:36" x14ac:dyDescent="0.25">
      <c r="A120" s="4">
        <v>37344</v>
      </c>
      <c r="B120" s="9">
        <v>3414.7739999999999</v>
      </c>
      <c r="C120" s="4">
        <v>37344</v>
      </c>
      <c r="D120" s="9">
        <v>11024.94</v>
      </c>
      <c r="E120" s="4">
        <v>37407</v>
      </c>
      <c r="F120" s="9">
        <v>1515.7329999999999</v>
      </c>
      <c r="G120" s="4">
        <v>37344</v>
      </c>
      <c r="H120" s="9">
        <v>7851.47</v>
      </c>
      <c r="I120" s="4">
        <v>37344</v>
      </c>
      <c r="J120" s="9">
        <v>6655.2</v>
      </c>
      <c r="K120" s="4">
        <v>37344</v>
      </c>
      <c r="L120" s="9">
        <v>1147.3900000000001</v>
      </c>
      <c r="M120" s="4">
        <v>37344</v>
      </c>
      <c r="N120" s="9">
        <v>5271.8</v>
      </c>
      <c r="O120" s="4">
        <v>37344</v>
      </c>
      <c r="P120" s="9">
        <v>11032.92</v>
      </c>
      <c r="Q120" s="4">
        <v>37344</v>
      </c>
      <c r="R120" s="9">
        <v>4688.0200000000004</v>
      </c>
      <c r="S120" s="4">
        <v>37344</v>
      </c>
      <c r="T120" s="9">
        <v>5397.29</v>
      </c>
      <c r="U120" s="4">
        <v>37339</v>
      </c>
      <c r="V120" s="9">
        <v>895.98</v>
      </c>
      <c r="W120" s="4">
        <v>37344</v>
      </c>
      <c r="X120" s="9">
        <v>13254.5</v>
      </c>
      <c r="Y120" s="4">
        <v>37344</v>
      </c>
      <c r="Z120" s="9">
        <v>5186.57</v>
      </c>
      <c r="AA120" s="4">
        <v>37352</v>
      </c>
      <c r="AB120" s="9">
        <v>6207.09</v>
      </c>
      <c r="AC120" s="4">
        <v>37339</v>
      </c>
      <c r="AD120" s="9">
        <v>1138.45</v>
      </c>
      <c r="AE120" s="4">
        <v>37344</v>
      </c>
      <c r="AF120" s="9">
        <v>531.21</v>
      </c>
      <c r="AG120" s="4">
        <v>37339</v>
      </c>
      <c r="AH120" s="9">
        <v>295.36</v>
      </c>
      <c r="AI120" s="4">
        <v>37344</v>
      </c>
      <c r="AJ120" s="9">
        <v>10766.34</v>
      </c>
    </row>
    <row r="121" spans="1:36" x14ac:dyDescent="0.25">
      <c r="A121" s="4">
        <v>37351</v>
      </c>
      <c r="B121" s="9">
        <v>3390.01</v>
      </c>
      <c r="C121" s="4">
        <v>37351</v>
      </c>
      <c r="D121" s="9">
        <v>11335.49</v>
      </c>
      <c r="E121" s="4">
        <v>37414</v>
      </c>
      <c r="F121" s="9">
        <v>1529.5070000000001</v>
      </c>
      <c r="G121" s="4">
        <v>37351</v>
      </c>
      <c r="H121" s="9">
        <v>7782.11</v>
      </c>
      <c r="I121" s="4">
        <v>37351</v>
      </c>
      <c r="J121" s="9">
        <v>6662.1</v>
      </c>
      <c r="K121" s="4">
        <v>37351</v>
      </c>
      <c r="L121" s="9">
        <v>1122.73</v>
      </c>
      <c r="M121" s="4">
        <v>37351</v>
      </c>
      <c r="N121" s="9">
        <v>5233.6000000000004</v>
      </c>
      <c r="O121" s="4">
        <v>37351</v>
      </c>
      <c r="P121" s="9">
        <v>10831.37</v>
      </c>
      <c r="Q121" s="4">
        <v>37351</v>
      </c>
      <c r="R121" s="9">
        <v>4515.7</v>
      </c>
      <c r="S121" s="4">
        <v>37351</v>
      </c>
      <c r="T121" s="9">
        <v>5260.53</v>
      </c>
      <c r="U121" s="4">
        <v>37346</v>
      </c>
      <c r="V121" s="9">
        <v>895.58</v>
      </c>
      <c r="W121" s="4">
        <v>37351</v>
      </c>
      <c r="X121" s="9">
        <v>13276.3</v>
      </c>
      <c r="Y121" s="4">
        <v>37351</v>
      </c>
      <c r="Z121" s="9">
        <v>5163.0200000000004</v>
      </c>
      <c r="AA121" s="4">
        <v>37359</v>
      </c>
      <c r="AB121" s="9">
        <v>6182.59</v>
      </c>
      <c r="AC121" s="4">
        <v>37346</v>
      </c>
      <c r="AD121" s="9">
        <v>1129.55</v>
      </c>
      <c r="AE121" s="4">
        <v>37351</v>
      </c>
      <c r="AF121" s="9">
        <v>517.15</v>
      </c>
      <c r="AG121" s="4">
        <v>37346</v>
      </c>
      <c r="AH121" s="9">
        <v>302.95999999999998</v>
      </c>
      <c r="AI121" s="4">
        <v>37351</v>
      </c>
      <c r="AJ121" s="9">
        <v>11109.43</v>
      </c>
    </row>
    <row r="122" spans="1:36" x14ac:dyDescent="0.25">
      <c r="A122" s="4">
        <v>37358</v>
      </c>
      <c r="B122" s="9">
        <v>3354.576</v>
      </c>
      <c r="C122" s="4">
        <v>37358</v>
      </c>
      <c r="D122" s="9">
        <v>10962.98</v>
      </c>
      <c r="E122" s="4">
        <v>37421</v>
      </c>
      <c r="F122" s="9">
        <v>1494.2460000000001</v>
      </c>
      <c r="G122" s="4">
        <v>37358</v>
      </c>
      <c r="H122" s="9">
        <v>7730.98</v>
      </c>
      <c r="I122" s="4">
        <v>37358</v>
      </c>
      <c r="J122" s="9">
        <v>6593</v>
      </c>
      <c r="K122" s="4">
        <v>37358</v>
      </c>
      <c r="L122" s="9">
        <v>1111.01</v>
      </c>
      <c r="M122" s="4">
        <v>37358</v>
      </c>
      <c r="N122" s="9">
        <v>5161</v>
      </c>
      <c r="O122" s="4">
        <v>37358</v>
      </c>
      <c r="P122" s="9">
        <v>10710.48</v>
      </c>
      <c r="Q122" s="4">
        <v>37358</v>
      </c>
      <c r="R122" s="9">
        <v>4468.29</v>
      </c>
      <c r="S122" s="4">
        <v>37358</v>
      </c>
      <c r="T122" s="9">
        <v>5189.6499999999996</v>
      </c>
      <c r="U122" s="4">
        <v>37353</v>
      </c>
      <c r="V122" s="9">
        <v>918.01</v>
      </c>
      <c r="W122" s="4">
        <v>37358</v>
      </c>
      <c r="X122" s="9">
        <v>13750.9</v>
      </c>
      <c r="Y122" s="4">
        <v>37358</v>
      </c>
      <c r="Z122" s="9">
        <v>5076.37</v>
      </c>
      <c r="AA122" s="4">
        <v>37366</v>
      </c>
      <c r="AB122" s="9">
        <v>6448.12</v>
      </c>
      <c r="AC122" s="4">
        <v>37353</v>
      </c>
      <c r="AD122" s="9">
        <v>1141.95</v>
      </c>
      <c r="AE122" s="4">
        <v>37358</v>
      </c>
      <c r="AF122" s="9">
        <v>511.65</v>
      </c>
      <c r="AG122" s="4">
        <v>37353</v>
      </c>
      <c r="AH122" s="9">
        <v>295.93</v>
      </c>
      <c r="AI122" s="4">
        <v>37358</v>
      </c>
      <c r="AJ122" s="9">
        <v>10913.22</v>
      </c>
    </row>
    <row r="123" spans="1:36" x14ac:dyDescent="0.25">
      <c r="A123" s="4">
        <v>37365</v>
      </c>
      <c r="B123" s="9">
        <v>3407.877</v>
      </c>
      <c r="C123" s="4">
        <v>37365</v>
      </c>
      <c r="D123" s="9">
        <v>11512.01</v>
      </c>
      <c r="E123" s="4">
        <v>37428</v>
      </c>
      <c r="F123" s="9">
        <v>1562.722</v>
      </c>
      <c r="G123" s="4">
        <v>37365</v>
      </c>
      <c r="H123" s="9">
        <v>7899.62</v>
      </c>
      <c r="I123" s="4">
        <v>37365</v>
      </c>
      <c r="J123" s="9">
        <v>6676.7</v>
      </c>
      <c r="K123" s="4">
        <v>37365</v>
      </c>
      <c r="L123" s="9">
        <v>1125.17</v>
      </c>
      <c r="M123" s="4">
        <v>37365</v>
      </c>
      <c r="N123" s="9">
        <v>5243.6</v>
      </c>
      <c r="O123" s="4">
        <v>37365</v>
      </c>
      <c r="P123" s="9">
        <v>11252.18</v>
      </c>
      <c r="Q123" s="4">
        <v>37365</v>
      </c>
      <c r="R123" s="9">
        <v>4606.42</v>
      </c>
      <c r="S123" s="4">
        <v>37365</v>
      </c>
      <c r="T123" s="9">
        <v>5284.55</v>
      </c>
      <c r="U123" s="4">
        <v>37360</v>
      </c>
      <c r="V123" s="9">
        <v>875.69</v>
      </c>
      <c r="W123" s="4">
        <v>37365</v>
      </c>
      <c r="X123" s="9">
        <v>13478.3</v>
      </c>
      <c r="Y123" s="4">
        <v>37365</v>
      </c>
      <c r="Z123" s="9">
        <v>5098.45</v>
      </c>
      <c r="AA123" s="4">
        <v>37373</v>
      </c>
      <c r="AB123" s="9">
        <v>6306.93</v>
      </c>
      <c r="AC123" s="4">
        <v>37360</v>
      </c>
      <c r="AD123" s="9">
        <v>1146.5</v>
      </c>
      <c r="AE123" s="4">
        <v>37365</v>
      </c>
      <c r="AF123" s="9">
        <v>528.23</v>
      </c>
      <c r="AG123" s="4">
        <v>37360</v>
      </c>
      <c r="AH123" s="9">
        <v>314.5</v>
      </c>
      <c r="AI123" s="4">
        <v>37365</v>
      </c>
      <c r="AJ123" s="9">
        <v>11192.92</v>
      </c>
    </row>
    <row r="124" spans="1:36" x14ac:dyDescent="0.25">
      <c r="A124" s="4">
        <v>37372</v>
      </c>
      <c r="B124" s="9">
        <v>3379.1219999999998</v>
      </c>
      <c r="C124" s="4">
        <v>37372</v>
      </c>
      <c r="D124" s="9">
        <v>11541.39</v>
      </c>
      <c r="E124" s="4">
        <v>37435</v>
      </c>
      <c r="F124" s="9">
        <v>1732.7550000000001</v>
      </c>
      <c r="G124" s="4">
        <v>37372</v>
      </c>
      <c r="H124" s="9">
        <v>7629.62</v>
      </c>
      <c r="I124" s="4">
        <v>37372</v>
      </c>
      <c r="J124" s="9">
        <v>6530.1</v>
      </c>
      <c r="K124" s="4">
        <v>37372</v>
      </c>
      <c r="L124" s="9">
        <v>1076.32</v>
      </c>
      <c r="M124" s="4">
        <v>37372</v>
      </c>
      <c r="N124" s="9">
        <v>5159</v>
      </c>
      <c r="O124" s="4">
        <v>37372</v>
      </c>
      <c r="P124" s="9">
        <v>11385.08</v>
      </c>
      <c r="Q124" s="4">
        <v>37372</v>
      </c>
      <c r="R124" s="9">
        <v>4453.08</v>
      </c>
      <c r="S124" s="4">
        <v>37372</v>
      </c>
      <c r="T124" s="9">
        <v>5000.38</v>
      </c>
      <c r="U124" s="4">
        <v>37367</v>
      </c>
      <c r="V124" s="9">
        <v>923.94</v>
      </c>
      <c r="W124" s="4">
        <v>37372</v>
      </c>
      <c r="X124" s="9">
        <v>13075.5</v>
      </c>
      <c r="Y124" s="4">
        <v>37372</v>
      </c>
      <c r="Z124" s="9">
        <v>5134</v>
      </c>
      <c r="AA124" s="4">
        <v>37380</v>
      </c>
      <c r="AB124" s="9">
        <v>5910.32</v>
      </c>
      <c r="AC124" s="4">
        <v>37367</v>
      </c>
      <c r="AD124" s="9">
        <v>1100.3</v>
      </c>
      <c r="AE124" s="4">
        <v>37372</v>
      </c>
      <c r="AF124" s="9">
        <v>509.26</v>
      </c>
      <c r="AG124" s="4">
        <v>37367</v>
      </c>
      <c r="AH124" s="9">
        <v>339.23</v>
      </c>
      <c r="AI124" s="4">
        <v>37372</v>
      </c>
      <c r="AJ124" s="9">
        <v>10807.07</v>
      </c>
    </row>
    <row r="125" spans="1:36" x14ac:dyDescent="0.25">
      <c r="A125" s="4">
        <v>37379</v>
      </c>
      <c r="B125" s="9">
        <v>3366.0430000000001</v>
      </c>
      <c r="C125" s="4">
        <v>37379</v>
      </c>
      <c r="D125" s="9">
        <v>11551.01</v>
      </c>
      <c r="E125" s="4">
        <v>37442</v>
      </c>
      <c r="F125" s="9">
        <v>1722.1880000000001</v>
      </c>
      <c r="G125" s="4">
        <v>37379</v>
      </c>
      <c r="H125" s="9">
        <v>7663.85</v>
      </c>
      <c r="I125" s="4">
        <v>37379</v>
      </c>
      <c r="J125" s="9">
        <v>6598.7</v>
      </c>
      <c r="K125" s="4">
        <v>37379</v>
      </c>
      <c r="L125" s="9">
        <v>1073.43</v>
      </c>
      <c r="M125" s="4">
        <v>37379</v>
      </c>
      <c r="N125" s="9">
        <v>5203.1000000000004</v>
      </c>
      <c r="O125" s="4">
        <v>37379</v>
      </c>
      <c r="P125" s="9">
        <v>11797.22</v>
      </c>
      <c r="Q125" s="4">
        <v>37379</v>
      </c>
      <c r="R125" s="9">
        <v>4354.92</v>
      </c>
      <c r="S125" s="4">
        <v>37379</v>
      </c>
      <c r="T125" s="9">
        <v>4882.7700000000004</v>
      </c>
      <c r="U125" s="4">
        <v>37374</v>
      </c>
      <c r="V125" s="9">
        <v>869.65</v>
      </c>
      <c r="W125" s="4">
        <v>37379</v>
      </c>
      <c r="X125" s="9">
        <v>12609.8</v>
      </c>
      <c r="Y125" s="4">
        <v>37379</v>
      </c>
      <c r="Z125" s="9">
        <v>5217.79</v>
      </c>
      <c r="AA125" s="4">
        <v>37387</v>
      </c>
      <c r="AB125" s="9">
        <v>5807.3</v>
      </c>
      <c r="AC125" s="4">
        <v>37374</v>
      </c>
      <c r="AD125" s="9">
        <v>1097.4000000000001</v>
      </c>
      <c r="AE125" s="4">
        <v>37379</v>
      </c>
      <c r="AF125" s="9">
        <v>495.74</v>
      </c>
      <c r="AG125" s="4">
        <v>37374</v>
      </c>
      <c r="AH125" s="9">
        <v>343.23</v>
      </c>
      <c r="AI125" s="4">
        <v>37379</v>
      </c>
      <c r="AJ125" s="9">
        <v>10784.42</v>
      </c>
    </row>
    <row r="126" spans="1:36" x14ac:dyDescent="0.25">
      <c r="A126" s="4">
        <v>37386</v>
      </c>
      <c r="B126" s="9">
        <v>3330.8789999999999</v>
      </c>
      <c r="C126" s="4">
        <v>37386</v>
      </c>
      <c r="D126" s="9">
        <v>11531.11</v>
      </c>
      <c r="E126" s="4">
        <v>37449</v>
      </c>
      <c r="F126" s="9">
        <v>1698.298</v>
      </c>
      <c r="G126" s="4">
        <v>37386</v>
      </c>
      <c r="H126" s="9">
        <v>7596.06</v>
      </c>
      <c r="I126" s="4">
        <v>37386</v>
      </c>
      <c r="J126" s="9">
        <v>6533.1</v>
      </c>
      <c r="K126" s="4">
        <v>37386</v>
      </c>
      <c r="L126" s="9">
        <v>1054.99</v>
      </c>
      <c r="M126" s="4">
        <v>37386</v>
      </c>
      <c r="N126" s="9">
        <v>5171.2</v>
      </c>
      <c r="O126" s="4">
        <v>37386</v>
      </c>
      <c r="P126" s="9">
        <v>11645.9</v>
      </c>
      <c r="Q126" s="4">
        <v>37386</v>
      </c>
      <c r="R126" s="9">
        <v>4329.84</v>
      </c>
      <c r="S126" s="4">
        <v>37386</v>
      </c>
      <c r="T126" s="9">
        <v>4871.7</v>
      </c>
      <c r="U126" s="4">
        <v>37381</v>
      </c>
      <c r="V126" s="9">
        <v>856.72</v>
      </c>
      <c r="W126" s="4">
        <v>37386</v>
      </c>
      <c r="X126" s="9">
        <v>12130.1</v>
      </c>
      <c r="Y126" s="4">
        <v>37386</v>
      </c>
      <c r="Z126" s="9">
        <v>5243.84</v>
      </c>
      <c r="AA126" s="4">
        <v>37394</v>
      </c>
      <c r="AB126" s="9">
        <v>5789.84</v>
      </c>
      <c r="AC126" s="4">
        <v>37381</v>
      </c>
      <c r="AD126" s="9">
        <v>1096.95</v>
      </c>
      <c r="AE126" s="4">
        <v>37386</v>
      </c>
      <c r="AF126" s="9">
        <v>490.52</v>
      </c>
      <c r="AG126" s="4">
        <v>37381</v>
      </c>
      <c r="AH126" s="9">
        <v>342.17</v>
      </c>
      <c r="AI126" s="4">
        <v>37386</v>
      </c>
      <c r="AJ126" s="9">
        <v>11147.96</v>
      </c>
    </row>
    <row r="127" spans="1:36" x14ac:dyDescent="0.25">
      <c r="A127" s="4">
        <v>37393</v>
      </c>
      <c r="B127" s="9">
        <v>3412.5749999999998</v>
      </c>
      <c r="C127" s="4">
        <v>37393</v>
      </c>
      <c r="D127" s="9">
        <v>11847.32</v>
      </c>
      <c r="E127" s="4">
        <v>37456</v>
      </c>
      <c r="F127" s="9">
        <v>1713.8610000000001</v>
      </c>
      <c r="G127" s="4">
        <v>37393</v>
      </c>
      <c r="H127" s="9">
        <v>7727.03</v>
      </c>
      <c r="I127" s="4">
        <v>37393</v>
      </c>
      <c r="J127" s="9">
        <v>6642.6</v>
      </c>
      <c r="K127" s="4">
        <v>37393</v>
      </c>
      <c r="L127" s="9">
        <v>1106.5899999999999</v>
      </c>
      <c r="M127" s="4">
        <v>37393</v>
      </c>
      <c r="N127" s="9">
        <v>5218</v>
      </c>
      <c r="O127" s="4">
        <v>37393</v>
      </c>
      <c r="P127" s="9">
        <v>11974.61</v>
      </c>
      <c r="Q127" s="4">
        <v>37393</v>
      </c>
      <c r="R127" s="9">
        <v>4442.9399999999996</v>
      </c>
      <c r="S127" s="4">
        <v>37393</v>
      </c>
      <c r="T127" s="9">
        <v>5036.41</v>
      </c>
      <c r="U127" s="4">
        <v>37388</v>
      </c>
      <c r="V127" s="9">
        <v>817.93</v>
      </c>
      <c r="W127" s="4">
        <v>37393</v>
      </c>
      <c r="X127" s="9">
        <v>12699.2</v>
      </c>
      <c r="Y127" s="4">
        <v>37393</v>
      </c>
      <c r="Z127" s="9">
        <v>5260.55</v>
      </c>
      <c r="AA127" s="4">
        <v>37401</v>
      </c>
      <c r="AB127" s="9">
        <v>5706.4</v>
      </c>
      <c r="AC127" s="4">
        <v>37388</v>
      </c>
      <c r="AD127" s="9">
        <v>1116.4000000000001</v>
      </c>
      <c r="AE127" s="4">
        <v>37393</v>
      </c>
      <c r="AF127" s="9">
        <v>498.16</v>
      </c>
      <c r="AG127" s="4">
        <v>37388</v>
      </c>
      <c r="AH127" s="9">
        <v>331.39</v>
      </c>
      <c r="AI127" s="4">
        <v>37393</v>
      </c>
      <c r="AJ127" s="9">
        <v>11046.53</v>
      </c>
    </row>
    <row r="128" spans="1:36" x14ac:dyDescent="0.25">
      <c r="A128" s="4">
        <v>37400</v>
      </c>
      <c r="B128" s="9">
        <v>3387.12</v>
      </c>
      <c r="C128" s="4">
        <v>37400</v>
      </c>
      <c r="D128" s="9">
        <v>11976.28</v>
      </c>
      <c r="E128" s="4">
        <v>37463</v>
      </c>
      <c r="F128" s="9">
        <v>1657.499</v>
      </c>
      <c r="G128" s="4">
        <v>37400</v>
      </c>
      <c r="H128" s="9">
        <v>7667.75</v>
      </c>
      <c r="I128" s="4">
        <v>37400</v>
      </c>
      <c r="J128" s="9">
        <v>6576</v>
      </c>
      <c r="K128" s="4">
        <v>37400</v>
      </c>
      <c r="L128" s="9">
        <v>1083.82</v>
      </c>
      <c r="M128" s="4">
        <v>37400</v>
      </c>
      <c r="N128" s="9">
        <v>5169.1000000000004</v>
      </c>
      <c r="O128" s="4">
        <v>37400</v>
      </c>
      <c r="P128" s="9">
        <v>11626.78</v>
      </c>
      <c r="Q128" s="4">
        <v>37400</v>
      </c>
      <c r="R128" s="9">
        <v>4337.43</v>
      </c>
      <c r="S128" s="4">
        <v>37400</v>
      </c>
      <c r="T128" s="9">
        <v>4899.13</v>
      </c>
      <c r="U128" s="4">
        <v>37395</v>
      </c>
      <c r="V128" s="9">
        <v>875.03</v>
      </c>
      <c r="W128" s="4">
        <v>37400</v>
      </c>
      <c r="X128" s="9">
        <v>12574</v>
      </c>
      <c r="Y128" s="4">
        <v>37400</v>
      </c>
      <c r="Z128" s="9">
        <v>5210.6400000000003</v>
      </c>
      <c r="AA128" s="4">
        <v>37408</v>
      </c>
      <c r="AB128" s="9">
        <v>5675.65</v>
      </c>
      <c r="AC128" s="4">
        <v>37395</v>
      </c>
      <c r="AD128" s="9">
        <v>1090.6500000000001</v>
      </c>
      <c r="AE128" s="4">
        <v>37400</v>
      </c>
      <c r="AF128" s="9">
        <v>492.16</v>
      </c>
      <c r="AG128" s="4">
        <v>37395</v>
      </c>
      <c r="AH128" s="9">
        <v>349.94</v>
      </c>
      <c r="AI128" s="4">
        <v>37400</v>
      </c>
      <c r="AJ128" s="9">
        <v>11230.92</v>
      </c>
    </row>
    <row r="129" spans="1:36" x14ac:dyDescent="0.25">
      <c r="A129" s="4">
        <v>37407</v>
      </c>
      <c r="B129" s="9">
        <v>3373.5970000000002</v>
      </c>
      <c r="C129" s="4">
        <v>37407</v>
      </c>
      <c r="D129" s="9">
        <v>11763.7</v>
      </c>
      <c r="E129" s="4">
        <v>37470</v>
      </c>
      <c r="F129" s="9">
        <v>1661.8710000000001</v>
      </c>
      <c r="G129" s="4">
        <v>37407</v>
      </c>
      <c r="H129" s="9">
        <v>7656.13</v>
      </c>
      <c r="I129" s="4">
        <v>37407</v>
      </c>
      <c r="J129" s="9">
        <v>6574.8</v>
      </c>
      <c r="K129" s="4">
        <v>37407</v>
      </c>
      <c r="L129" s="9">
        <v>1067.1400000000001</v>
      </c>
      <c r="M129" s="4">
        <v>37407</v>
      </c>
      <c r="N129" s="9">
        <v>5085.1000000000004</v>
      </c>
      <c r="O129" s="4">
        <v>37407</v>
      </c>
      <c r="P129" s="9">
        <v>11301.94</v>
      </c>
      <c r="Q129" s="4">
        <v>37407</v>
      </c>
      <c r="R129" s="9">
        <v>4274.6400000000003</v>
      </c>
      <c r="S129" s="4">
        <v>37407</v>
      </c>
      <c r="T129" s="9">
        <v>4818.3</v>
      </c>
      <c r="U129" s="4">
        <v>37402</v>
      </c>
      <c r="V129" s="9">
        <v>854.57</v>
      </c>
      <c r="W129" s="4">
        <v>37407</v>
      </c>
      <c r="X129" s="9">
        <v>12861.4</v>
      </c>
      <c r="Y129" s="4">
        <v>37407</v>
      </c>
      <c r="Z129" s="9">
        <v>5237.9399999999996</v>
      </c>
      <c r="AA129" s="4">
        <v>37415</v>
      </c>
      <c r="AB129" s="9">
        <v>5433.02</v>
      </c>
      <c r="AC129" s="4">
        <v>37402</v>
      </c>
      <c r="AD129" s="9">
        <v>1067</v>
      </c>
      <c r="AE129" s="4">
        <v>37407</v>
      </c>
      <c r="AF129" s="9">
        <v>484.55</v>
      </c>
      <c r="AG129" s="4">
        <v>37402</v>
      </c>
      <c r="AH129" s="9">
        <v>341.37</v>
      </c>
      <c r="AI129" s="4">
        <v>37407</v>
      </c>
      <c r="AJ129" s="9">
        <v>10798.01</v>
      </c>
    </row>
    <row r="130" spans="1:36" x14ac:dyDescent="0.25">
      <c r="A130" s="4">
        <v>37414</v>
      </c>
      <c r="B130" s="9">
        <v>3342.8429999999998</v>
      </c>
      <c r="C130" s="4">
        <v>37414</v>
      </c>
      <c r="D130" s="9">
        <v>11438.53</v>
      </c>
      <c r="E130" s="4">
        <v>37477</v>
      </c>
      <c r="F130" s="9">
        <v>1647.046</v>
      </c>
      <c r="G130" s="4">
        <v>37414</v>
      </c>
      <c r="H130" s="9">
        <v>7478.57</v>
      </c>
      <c r="I130" s="4">
        <v>37414</v>
      </c>
      <c r="J130" s="9">
        <v>6250.9</v>
      </c>
      <c r="K130" s="4">
        <v>37414</v>
      </c>
      <c r="L130" s="9">
        <v>1027.53</v>
      </c>
      <c r="M130" s="4">
        <v>37414</v>
      </c>
      <c r="N130" s="9">
        <v>4920.3999999999996</v>
      </c>
      <c r="O130" s="4">
        <v>37414</v>
      </c>
      <c r="P130" s="9">
        <v>11284.71</v>
      </c>
      <c r="Q130" s="4">
        <v>37414</v>
      </c>
      <c r="R130" s="9">
        <v>4020.27</v>
      </c>
      <c r="S130" s="4">
        <v>37414</v>
      </c>
      <c r="T130" s="9">
        <v>4610.18</v>
      </c>
      <c r="U130" s="4">
        <v>37409</v>
      </c>
      <c r="V130" s="9">
        <v>796.4</v>
      </c>
      <c r="W130" s="4">
        <v>37414</v>
      </c>
      <c r="X130" s="9">
        <v>12282.5</v>
      </c>
      <c r="Y130" s="4">
        <v>37414</v>
      </c>
      <c r="Z130" s="9">
        <v>5146.2299999999996</v>
      </c>
      <c r="AA130" s="4">
        <v>37422</v>
      </c>
      <c r="AB130" s="9">
        <v>5562.12</v>
      </c>
      <c r="AC130" s="4">
        <v>37409</v>
      </c>
      <c r="AD130" s="9">
        <v>1028.8</v>
      </c>
      <c r="AE130" s="4">
        <v>37414</v>
      </c>
      <c r="AF130" s="9">
        <v>454.14</v>
      </c>
      <c r="AG130" s="4">
        <v>37409</v>
      </c>
      <c r="AH130" s="9">
        <v>333.61</v>
      </c>
      <c r="AI130" s="4">
        <v>37414</v>
      </c>
      <c r="AJ130" s="9">
        <v>10654.12</v>
      </c>
    </row>
    <row r="131" spans="1:36" x14ac:dyDescent="0.25">
      <c r="A131" s="4">
        <v>37421</v>
      </c>
      <c r="B131" s="9">
        <v>3294.1370000000002</v>
      </c>
      <c r="C131" s="4">
        <v>37421</v>
      </c>
      <c r="D131" s="9">
        <v>10920.63</v>
      </c>
      <c r="E131" s="4">
        <v>37484</v>
      </c>
      <c r="F131" s="9">
        <v>1646.7919999999999</v>
      </c>
      <c r="G131" s="4">
        <v>37421</v>
      </c>
      <c r="H131" s="9">
        <v>7249.02</v>
      </c>
      <c r="I131" s="4">
        <v>37421</v>
      </c>
      <c r="J131" s="9">
        <v>5980.7</v>
      </c>
      <c r="K131" s="4">
        <v>37421</v>
      </c>
      <c r="L131" s="9">
        <v>1007.28</v>
      </c>
      <c r="M131" s="4">
        <v>37421</v>
      </c>
      <c r="N131" s="9">
        <v>4630.8</v>
      </c>
      <c r="O131" s="4">
        <v>37421</v>
      </c>
      <c r="P131" s="9">
        <v>10955.52</v>
      </c>
      <c r="Q131" s="4">
        <v>37421</v>
      </c>
      <c r="R131" s="9">
        <v>3843.07</v>
      </c>
      <c r="S131" s="4">
        <v>37421</v>
      </c>
      <c r="T131" s="9">
        <v>4303.8500000000004</v>
      </c>
      <c r="U131" s="4">
        <v>37416</v>
      </c>
      <c r="V131" s="9">
        <v>795.16</v>
      </c>
      <c r="W131" s="4">
        <v>37421</v>
      </c>
      <c r="X131" s="9">
        <v>11699</v>
      </c>
      <c r="Y131" s="4">
        <v>37421</v>
      </c>
      <c r="Z131" s="9">
        <v>4960.63</v>
      </c>
      <c r="AA131" s="4">
        <v>37429</v>
      </c>
      <c r="AB131" s="9">
        <v>5460.53</v>
      </c>
      <c r="AC131" s="4">
        <v>37416</v>
      </c>
      <c r="AD131" s="9">
        <v>1048.8</v>
      </c>
      <c r="AE131" s="4">
        <v>37421</v>
      </c>
      <c r="AF131" s="9">
        <v>429.95</v>
      </c>
      <c r="AG131" s="4">
        <v>37416</v>
      </c>
      <c r="AH131" s="9">
        <v>330.15</v>
      </c>
      <c r="AI131" s="4">
        <v>37421</v>
      </c>
      <c r="AJ131" s="9">
        <v>10506.8</v>
      </c>
    </row>
    <row r="132" spans="1:36" x14ac:dyDescent="0.25">
      <c r="A132" s="4">
        <v>37428</v>
      </c>
      <c r="B132" s="9">
        <v>3252.1930000000002</v>
      </c>
      <c r="C132" s="4">
        <v>37428</v>
      </c>
      <c r="D132" s="9">
        <v>10354.35</v>
      </c>
      <c r="E132" s="4">
        <v>37491</v>
      </c>
      <c r="F132" s="9">
        <v>1683.2070000000001</v>
      </c>
      <c r="G132" s="4">
        <v>37428</v>
      </c>
      <c r="H132" s="9">
        <v>7139.43</v>
      </c>
      <c r="I132" s="4">
        <v>37428</v>
      </c>
      <c r="J132" s="9">
        <v>5791.6</v>
      </c>
      <c r="K132" s="4">
        <v>37428</v>
      </c>
      <c r="L132" s="9">
        <v>989.14</v>
      </c>
      <c r="M132" s="4">
        <v>37428</v>
      </c>
      <c r="N132" s="9">
        <v>4605.3</v>
      </c>
      <c r="O132" s="4">
        <v>37428</v>
      </c>
      <c r="P132" s="9">
        <v>10591.86</v>
      </c>
      <c r="Q132" s="4">
        <v>37428</v>
      </c>
      <c r="R132" s="9">
        <v>3799.53</v>
      </c>
      <c r="S132" s="4">
        <v>37428</v>
      </c>
      <c r="T132" s="9">
        <v>4232.3999999999996</v>
      </c>
      <c r="U132" s="4">
        <v>37423</v>
      </c>
      <c r="V132" s="9">
        <v>822.01</v>
      </c>
      <c r="W132" s="4">
        <v>37428</v>
      </c>
      <c r="X132" s="9">
        <v>10397.5</v>
      </c>
      <c r="Y132" s="4">
        <v>37428</v>
      </c>
      <c r="Z132" s="9">
        <v>4847.93</v>
      </c>
      <c r="AA132" s="4">
        <v>37436</v>
      </c>
      <c r="AB132" s="9">
        <v>5153.71</v>
      </c>
      <c r="AC132" s="4">
        <v>37423</v>
      </c>
      <c r="AD132" s="9">
        <v>1085.7</v>
      </c>
      <c r="AE132" s="4">
        <v>37428</v>
      </c>
      <c r="AF132" s="9">
        <v>423.16</v>
      </c>
      <c r="AG132" s="4">
        <v>37423</v>
      </c>
      <c r="AH132" s="9">
        <v>330.68</v>
      </c>
      <c r="AI132" s="4">
        <v>37428</v>
      </c>
      <c r="AJ132" s="9">
        <v>10399.530000000001</v>
      </c>
    </row>
    <row r="133" spans="1:36" x14ac:dyDescent="0.25">
      <c r="A133" s="4">
        <v>37435</v>
      </c>
      <c r="B133" s="9">
        <v>3215.9549999999999</v>
      </c>
      <c r="C133" s="4">
        <v>37435</v>
      </c>
      <c r="D133" s="9">
        <v>10621.84</v>
      </c>
      <c r="E133" s="4">
        <v>37498</v>
      </c>
      <c r="F133" s="9">
        <v>1666.6179999999999</v>
      </c>
      <c r="G133" s="4">
        <v>37435</v>
      </c>
      <c r="H133" s="9">
        <v>7145.61</v>
      </c>
      <c r="I133" s="4">
        <v>37435</v>
      </c>
      <c r="J133" s="9">
        <v>5979.7</v>
      </c>
      <c r="K133" s="4">
        <v>37435</v>
      </c>
      <c r="L133" s="9">
        <v>989.81</v>
      </c>
      <c r="M133" s="4">
        <v>37435</v>
      </c>
      <c r="N133" s="9">
        <v>4656.3999999999996</v>
      </c>
      <c r="O133" s="4">
        <v>37435</v>
      </c>
      <c r="P133" s="9">
        <v>10598.55</v>
      </c>
      <c r="Q133" s="4">
        <v>37435</v>
      </c>
      <c r="R133" s="9">
        <v>3897.99</v>
      </c>
      <c r="S133" s="4">
        <v>37435</v>
      </c>
      <c r="T133" s="9">
        <v>4382.5600000000004</v>
      </c>
      <c r="U133" s="4">
        <v>37430</v>
      </c>
      <c r="V133" s="9">
        <v>778.53</v>
      </c>
      <c r="W133" s="4">
        <v>37435</v>
      </c>
      <c r="X133" s="9">
        <v>11139.2</v>
      </c>
      <c r="Y133" s="4">
        <v>37435</v>
      </c>
      <c r="Z133" s="9">
        <v>4743.45</v>
      </c>
      <c r="AA133" s="4">
        <v>37443</v>
      </c>
      <c r="AB133" s="9">
        <v>5255.23</v>
      </c>
      <c r="AC133" s="4">
        <v>37430</v>
      </c>
      <c r="AD133" s="9">
        <v>1062.55</v>
      </c>
      <c r="AE133" s="4">
        <v>37435</v>
      </c>
      <c r="AF133" s="9">
        <v>439.66</v>
      </c>
      <c r="AG133" s="4">
        <v>37430</v>
      </c>
      <c r="AH133" s="9">
        <v>297.88</v>
      </c>
      <c r="AI133" s="4">
        <v>37435</v>
      </c>
      <c r="AJ133" s="9">
        <v>10233.44</v>
      </c>
    </row>
    <row r="134" spans="1:36" x14ac:dyDescent="0.25">
      <c r="A134" s="4">
        <v>37442</v>
      </c>
      <c r="B134" s="9">
        <v>3214.837</v>
      </c>
      <c r="C134" s="4">
        <v>37442</v>
      </c>
      <c r="D134" s="9">
        <v>10826.09</v>
      </c>
      <c r="E134" s="4">
        <v>37505</v>
      </c>
      <c r="F134" s="9">
        <v>1631.384</v>
      </c>
      <c r="G134" s="4">
        <v>37442</v>
      </c>
      <c r="H134" s="9">
        <v>7112.46</v>
      </c>
      <c r="I134" s="4">
        <v>37442</v>
      </c>
      <c r="J134" s="9">
        <v>6024.2</v>
      </c>
      <c r="K134" s="4">
        <v>37442</v>
      </c>
      <c r="L134" s="9">
        <v>989.03</v>
      </c>
      <c r="M134" s="4">
        <v>37442</v>
      </c>
      <c r="N134" s="9">
        <v>4615.6000000000004</v>
      </c>
      <c r="O134" s="4">
        <v>37442</v>
      </c>
      <c r="P134" s="9">
        <v>10806.16</v>
      </c>
      <c r="Q134" s="4">
        <v>37442</v>
      </c>
      <c r="R134" s="9">
        <v>3863.28</v>
      </c>
      <c r="S134" s="4">
        <v>37442</v>
      </c>
      <c r="T134" s="9">
        <v>4483.03</v>
      </c>
      <c r="U134" s="4">
        <v>37437</v>
      </c>
      <c r="V134" s="9">
        <v>742.72</v>
      </c>
      <c r="W134" s="4">
        <v>37442</v>
      </c>
      <c r="X134" s="9">
        <v>10523.7</v>
      </c>
      <c r="Y134" s="4">
        <v>37442</v>
      </c>
      <c r="Z134" s="9">
        <v>4515.0600000000004</v>
      </c>
      <c r="AA134" s="4">
        <v>37450</v>
      </c>
      <c r="AB134" s="9">
        <v>5416.5</v>
      </c>
      <c r="AC134" s="4">
        <v>37437</v>
      </c>
      <c r="AD134" s="9">
        <v>1057.8</v>
      </c>
      <c r="AE134" s="4">
        <v>37442</v>
      </c>
      <c r="AF134" s="9">
        <v>437.36</v>
      </c>
      <c r="AG134" s="4">
        <v>37437</v>
      </c>
      <c r="AH134" s="9">
        <v>304.18</v>
      </c>
      <c r="AI134" s="4">
        <v>37442</v>
      </c>
      <c r="AJ134" s="9">
        <v>10109.5</v>
      </c>
    </row>
    <row r="135" spans="1:36" x14ac:dyDescent="0.25">
      <c r="A135" s="4">
        <v>37449</v>
      </c>
      <c r="B135" s="9">
        <v>3196.9229999999998</v>
      </c>
      <c r="C135" s="4">
        <v>37449</v>
      </c>
      <c r="D135" s="9">
        <v>10601.45</v>
      </c>
      <c r="E135" s="4">
        <v>37512</v>
      </c>
      <c r="F135" s="9">
        <v>1625.759</v>
      </c>
      <c r="G135" s="4">
        <v>37449</v>
      </c>
      <c r="H135" s="9">
        <v>6819.76</v>
      </c>
      <c r="I135" s="4">
        <v>37449</v>
      </c>
      <c r="J135" s="9">
        <v>5604.7</v>
      </c>
      <c r="K135" s="4">
        <v>37449</v>
      </c>
      <c r="L135" s="9">
        <v>921.39</v>
      </c>
      <c r="M135" s="4">
        <v>37449</v>
      </c>
      <c r="N135" s="9">
        <v>4224.1000000000004</v>
      </c>
      <c r="O135" s="4">
        <v>37449</v>
      </c>
      <c r="P135" s="9">
        <v>10648.3</v>
      </c>
      <c r="Q135" s="4">
        <v>37449</v>
      </c>
      <c r="R135" s="9">
        <v>3513.34</v>
      </c>
      <c r="S135" s="4">
        <v>37449</v>
      </c>
      <c r="T135" s="9">
        <v>4130.8</v>
      </c>
      <c r="U135" s="4">
        <v>37444</v>
      </c>
      <c r="V135" s="9">
        <v>787.83</v>
      </c>
      <c r="W135" s="4">
        <v>37449</v>
      </c>
      <c r="X135" s="9">
        <v>10967</v>
      </c>
      <c r="Y135" s="4">
        <v>37449</v>
      </c>
      <c r="Z135" s="9">
        <v>4427.8599999999997</v>
      </c>
      <c r="AA135" s="4">
        <v>37457</v>
      </c>
      <c r="AB135" s="9">
        <v>5161.92</v>
      </c>
      <c r="AC135" s="4">
        <v>37444</v>
      </c>
      <c r="AD135" s="9">
        <v>1073.8</v>
      </c>
      <c r="AE135" s="4">
        <v>37449</v>
      </c>
      <c r="AF135" s="9">
        <v>391.01</v>
      </c>
      <c r="AG135" s="4">
        <v>37444</v>
      </c>
      <c r="AH135" s="9">
        <v>316.25</v>
      </c>
      <c r="AI135" s="4">
        <v>37449</v>
      </c>
      <c r="AJ135" s="9">
        <v>9716.7099999999991</v>
      </c>
    </row>
    <row r="136" spans="1:36" x14ac:dyDescent="0.25">
      <c r="A136" s="4">
        <v>37456</v>
      </c>
      <c r="B136" s="9">
        <v>3109.2339999999999</v>
      </c>
      <c r="C136" s="4">
        <v>37456</v>
      </c>
      <c r="D136" s="9">
        <v>10202.36</v>
      </c>
      <c r="E136" s="4">
        <v>37519</v>
      </c>
      <c r="F136" s="9">
        <v>1604.913</v>
      </c>
      <c r="G136" s="4">
        <v>37456</v>
      </c>
      <c r="H136" s="9">
        <v>6535.44</v>
      </c>
      <c r="I136" s="4">
        <v>37456</v>
      </c>
      <c r="J136" s="9">
        <v>4976.3</v>
      </c>
      <c r="K136" s="4">
        <v>37456</v>
      </c>
      <c r="L136" s="9">
        <v>847.76</v>
      </c>
      <c r="M136" s="4">
        <v>37456</v>
      </c>
      <c r="N136" s="9">
        <v>4098.3</v>
      </c>
      <c r="O136" s="4">
        <v>37456</v>
      </c>
      <c r="P136" s="9">
        <v>10325.459999999999</v>
      </c>
      <c r="Q136" s="4">
        <v>37456</v>
      </c>
      <c r="R136" s="9">
        <v>3324.04</v>
      </c>
      <c r="S136" s="4">
        <v>37456</v>
      </c>
      <c r="T136" s="9">
        <v>3891.88</v>
      </c>
      <c r="U136" s="4">
        <v>37451</v>
      </c>
      <c r="V136" s="9">
        <v>792.93</v>
      </c>
      <c r="W136" s="4">
        <v>37456</v>
      </c>
      <c r="X136" s="9">
        <v>10583.2</v>
      </c>
      <c r="Y136" s="4">
        <v>37456</v>
      </c>
      <c r="Z136" s="9">
        <v>4348.6000000000004</v>
      </c>
      <c r="AA136" s="4">
        <v>37464</v>
      </c>
      <c r="AB136" s="9">
        <v>4855.34</v>
      </c>
      <c r="AC136" s="4">
        <v>37451</v>
      </c>
      <c r="AD136" s="9">
        <v>1058.25</v>
      </c>
      <c r="AE136" s="4">
        <v>37456</v>
      </c>
      <c r="AF136" s="9">
        <v>368.31</v>
      </c>
      <c r="AG136" s="4">
        <v>37451</v>
      </c>
      <c r="AH136" s="9">
        <v>318.18</v>
      </c>
      <c r="AI136" s="4">
        <v>37456</v>
      </c>
      <c r="AJ136" s="9">
        <v>9776.6200000000008</v>
      </c>
    </row>
    <row r="137" spans="1:36" x14ac:dyDescent="0.25">
      <c r="A137" s="4">
        <v>37463</v>
      </c>
      <c r="B137" s="9">
        <v>2989.4650000000001</v>
      </c>
      <c r="C137" s="4">
        <v>37463</v>
      </c>
      <c r="D137" s="9">
        <v>9591.0300000000007</v>
      </c>
      <c r="E137" s="4">
        <v>37526</v>
      </c>
      <c r="F137" s="9">
        <v>1581.6179999999999</v>
      </c>
      <c r="G137" s="4">
        <v>37463</v>
      </c>
      <c r="H137" s="9">
        <v>6309.94</v>
      </c>
      <c r="I137" s="4">
        <v>37463</v>
      </c>
      <c r="J137" s="9">
        <v>5023.6000000000004</v>
      </c>
      <c r="K137" s="4">
        <v>37463</v>
      </c>
      <c r="L137" s="9">
        <v>852.84</v>
      </c>
      <c r="M137" s="4">
        <v>37463</v>
      </c>
      <c r="N137" s="9">
        <v>4016.6</v>
      </c>
      <c r="O137" s="4">
        <v>37463</v>
      </c>
      <c r="P137" s="9">
        <v>9773.1200000000008</v>
      </c>
      <c r="Q137" s="4">
        <v>37463</v>
      </c>
      <c r="R137" s="9">
        <v>3172.56</v>
      </c>
      <c r="S137" s="4">
        <v>37463</v>
      </c>
      <c r="T137" s="9">
        <v>3579</v>
      </c>
      <c r="U137" s="4">
        <v>37458</v>
      </c>
      <c r="V137" s="9">
        <v>754.62</v>
      </c>
      <c r="W137" s="4">
        <v>37463</v>
      </c>
      <c r="X137" s="9">
        <v>9217.2000000000007</v>
      </c>
      <c r="Y137" s="4">
        <v>37463</v>
      </c>
      <c r="Z137" s="9">
        <v>4081.1</v>
      </c>
      <c r="AA137" s="4">
        <v>37471</v>
      </c>
      <c r="AB137" s="9">
        <v>4920.8900000000003</v>
      </c>
      <c r="AC137" s="4">
        <v>37458</v>
      </c>
      <c r="AD137" s="9">
        <v>1035.9000000000001</v>
      </c>
      <c r="AE137" s="4">
        <v>37463</v>
      </c>
      <c r="AF137" s="9">
        <v>336.07</v>
      </c>
      <c r="AG137" s="4">
        <v>37458</v>
      </c>
      <c r="AH137" s="9">
        <v>314.57</v>
      </c>
      <c r="AI137" s="4">
        <v>37463</v>
      </c>
      <c r="AJ137" s="9">
        <v>9021.51</v>
      </c>
    </row>
    <row r="138" spans="1:36" x14ac:dyDescent="0.25">
      <c r="A138" s="4">
        <v>37470</v>
      </c>
      <c r="B138" s="9">
        <v>3053.904</v>
      </c>
      <c r="C138" s="4">
        <v>37470</v>
      </c>
      <c r="D138" s="9">
        <v>9709.66</v>
      </c>
      <c r="E138" s="4">
        <v>37540</v>
      </c>
      <c r="F138" s="9">
        <v>1524.0509999999999</v>
      </c>
      <c r="G138" s="4">
        <v>37470</v>
      </c>
      <c r="H138" s="9">
        <v>6536.47</v>
      </c>
      <c r="I138" s="4">
        <v>37470</v>
      </c>
      <c r="J138" s="9">
        <v>5036.8</v>
      </c>
      <c r="K138" s="4">
        <v>37470</v>
      </c>
      <c r="L138" s="9">
        <v>864.24</v>
      </c>
      <c r="M138" s="4">
        <v>37470</v>
      </c>
      <c r="N138" s="9">
        <v>4075.5</v>
      </c>
      <c r="O138" s="4">
        <v>37470</v>
      </c>
      <c r="P138" s="9">
        <v>9991.7199999999993</v>
      </c>
      <c r="Q138" s="4">
        <v>37470</v>
      </c>
      <c r="R138" s="9">
        <v>3245.37</v>
      </c>
      <c r="S138" s="4">
        <v>37470</v>
      </c>
      <c r="T138" s="9">
        <v>3532.49</v>
      </c>
      <c r="U138" s="4">
        <v>37465</v>
      </c>
      <c r="V138" s="9">
        <v>697.84</v>
      </c>
      <c r="W138" s="4">
        <v>37470</v>
      </c>
      <c r="X138" s="9">
        <v>9852</v>
      </c>
      <c r="Y138" s="4">
        <v>37470</v>
      </c>
      <c r="Z138" s="9">
        <v>4231.78</v>
      </c>
      <c r="AA138" s="4">
        <v>37478</v>
      </c>
      <c r="AB138" s="9">
        <v>4851.4399999999996</v>
      </c>
      <c r="AC138" s="4">
        <v>37465</v>
      </c>
      <c r="AD138" s="9">
        <v>973.5</v>
      </c>
      <c r="AE138" s="4">
        <v>37470</v>
      </c>
      <c r="AF138" s="9">
        <v>336.21</v>
      </c>
      <c r="AG138" s="4">
        <v>37465</v>
      </c>
      <c r="AH138" s="9">
        <v>275.42</v>
      </c>
      <c r="AI138" s="4">
        <v>37470</v>
      </c>
      <c r="AJ138" s="9">
        <v>8539.75</v>
      </c>
    </row>
    <row r="139" spans="1:36" x14ac:dyDescent="0.25">
      <c r="A139" s="4">
        <v>37477</v>
      </c>
      <c r="B139" s="9">
        <v>3106.8180000000002</v>
      </c>
      <c r="C139" s="4">
        <v>37477</v>
      </c>
      <c r="D139" s="9">
        <v>9999.7900000000009</v>
      </c>
      <c r="E139" s="4">
        <v>37547</v>
      </c>
      <c r="F139" s="9">
        <v>1519.539</v>
      </c>
      <c r="G139" s="4">
        <v>37477</v>
      </c>
      <c r="H139" s="9">
        <v>6645.92</v>
      </c>
      <c r="I139" s="4">
        <v>37477</v>
      </c>
      <c r="J139" s="9">
        <v>5324</v>
      </c>
      <c r="K139" s="4">
        <v>37477</v>
      </c>
      <c r="L139" s="9">
        <v>908.64</v>
      </c>
      <c r="M139" s="4">
        <v>37477</v>
      </c>
      <c r="N139" s="9">
        <v>4322.3999999999996</v>
      </c>
      <c r="O139" s="4">
        <v>37477</v>
      </c>
      <c r="P139" s="9">
        <v>10014.06</v>
      </c>
      <c r="Q139" s="4">
        <v>37477</v>
      </c>
      <c r="R139" s="9">
        <v>3447.94</v>
      </c>
      <c r="S139" s="4">
        <v>37477</v>
      </c>
      <c r="T139" s="9">
        <v>3760.86</v>
      </c>
      <c r="U139" s="4">
        <v>37472</v>
      </c>
      <c r="V139" s="9">
        <v>700.68</v>
      </c>
      <c r="W139" s="4">
        <v>37477</v>
      </c>
      <c r="X139" s="9">
        <v>9985.7999999999993</v>
      </c>
      <c r="Y139" s="4">
        <v>37477</v>
      </c>
      <c r="Z139" s="9">
        <v>4293.8100000000004</v>
      </c>
      <c r="AA139" s="4">
        <v>37485</v>
      </c>
      <c r="AB139" s="9">
        <v>4919.0200000000004</v>
      </c>
      <c r="AC139" s="4">
        <v>37472</v>
      </c>
      <c r="AD139" s="9">
        <v>954.75</v>
      </c>
      <c r="AE139" s="4">
        <v>37477</v>
      </c>
      <c r="AF139" s="9">
        <v>361.63</v>
      </c>
      <c r="AG139" s="4">
        <v>37472</v>
      </c>
      <c r="AH139" s="9">
        <v>280.75</v>
      </c>
      <c r="AI139" s="4">
        <v>37477</v>
      </c>
      <c r="AJ139" s="9">
        <v>8819.8799999999992</v>
      </c>
    </row>
    <row r="140" spans="1:36" x14ac:dyDescent="0.25">
      <c r="A140" s="4">
        <v>37484</v>
      </c>
      <c r="B140" s="9">
        <v>3133.2840000000001</v>
      </c>
      <c r="C140" s="4">
        <v>37484</v>
      </c>
      <c r="D140" s="9">
        <v>9788.1299999999992</v>
      </c>
      <c r="E140" s="4">
        <v>37554</v>
      </c>
      <c r="F140" s="9">
        <v>1520.3130000000001</v>
      </c>
      <c r="G140" s="4">
        <v>37484</v>
      </c>
      <c r="H140" s="9">
        <v>6571.72</v>
      </c>
      <c r="I140" s="4">
        <v>37484</v>
      </c>
      <c r="J140" s="9">
        <v>5401.6</v>
      </c>
      <c r="K140" s="4">
        <v>37484</v>
      </c>
      <c r="L140" s="9">
        <v>928.77</v>
      </c>
      <c r="M140" s="4">
        <v>37484</v>
      </c>
      <c r="N140" s="9">
        <v>4330</v>
      </c>
      <c r="O140" s="4">
        <v>37484</v>
      </c>
      <c r="P140" s="9">
        <v>10265.040000000001</v>
      </c>
      <c r="Q140" s="4">
        <v>37484</v>
      </c>
      <c r="R140" s="9">
        <v>3374.09</v>
      </c>
      <c r="S140" s="4">
        <v>37484</v>
      </c>
      <c r="T140" s="9">
        <v>3684.69</v>
      </c>
      <c r="U140" s="4">
        <v>37479</v>
      </c>
      <c r="V140" s="9">
        <v>692.45</v>
      </c>
      <c r="W140" s="4">
        <v>37484</v>
      </c>
      <c r="X140" s="9">
        <v>9526.2999999999993</v>
      </c>
      <c r="Y140" s="4">
        <v>37484</v>
      </c>
      <c r="Z140" s="9">
        <v>4501.38</v>
      </c>
      <c r="AA140" s="4">
        <v>37492</v>
      </c>
      <c r="AB140" s="9">
        <v>4968.8500000000004</v>
      </c>
      <c r="AC140" s="4">
        <v>37479</v>
      </c>
      <c r="AD140" s="9">
        <v>961.95</v>
      </c>
      <c r="AE140" s="4">
        <v>37484</v>
      </c>
      <c r="AF140" s="9">
        <v>369.11</v>
      </c>
      <c r="AG140" s="4">
        <v>37479</v>
      </c>
      <c r="AH140" s="9">
        <v>284.57</v>
      </c>
      <c r="AI140" s="4">
        <v>37484</v>
      </c>
      <c r="AJ140" s="9">
        <v>8992.17</v>
      </c>
    </row>
    <row r="141" spans="1:36" x14ac:dyDescent="0.25">
      <c r="A141" s="4">
        <v>37491</v>
      </c>
      <c r="B141" s="9">
        <v>3184.5430000000001</v>
      </c>
      <c r="C141" s="4">
        <v>37491</v>
      </c>
      <c r="D141" s="9">
        <v>9867.4500000000007</v>
      </c>
      <c r="E141" s="4">
        <v>37561</v>
      </c>
      <c r="F141" s="9">
        <v>1510.76</v>
      </c>
      <c r="G141" s="4">
        <v>37491</v>
      </c>
      <c r="H141" s="9">
        <v>6614.34</v>
      </c>
      <c r="I141" s="4">
        <v>37491</v>
      </c>
      <c r="J141" s="9">
        <v>5493.3</v>
      </c>
      <c r="K141" s="4">
        <v>37491</v>
      </c>
      <c r="L141" s="9">
        <v>940.86</v>
      </c>
      <c r="M141" s="4">
        <v>37491</v>
      </c>
      <c r="N141" s="9">
        <v>4389.8</v>
      </c>
      <c r="O141" s="4">
        <v>37491</v>
      </c>
      <c r="P141" s="9">
        <v>10245.69</v>
      </c>
      <c r="Q141" s="4">
        <v>37491</v>
      </c>
      <c r="R141" s="9">
        <v>3526.09</v>
      </c>
      <c r="S141" s="4">
        <v>37491</v>
      </c>
      <c r="T141" s="9">
        <v>3828.26</v>
      </c>
      <c r="U141" s="4">
        <v>37486</v>
      </c>
      <c r="V141" s="9">
        <v>718.29</v>
      </c>
      <c r="W141" s="4">
        <v>37491</v>
      </c>
      <c r="X141" s="9">
        <v>9676.4</v>
      </c>
      <c r="Y141" s="4">
        <v>37491</v>
      </c>
      <c r="Z141" s="9">
        <v>4469.88</v>
      </c>
      <c r="AA141" s="4">
        <v>37499</v>
      </c>
      <c r="AB141" s="9">
        <v>4764.9399999999996</v>
      </c>
      <c r="AC141" s="4">
        <v>37486</v>
      </c>
      <c r="AD141" s="9">
        <v>979.25</v>
      </c>
      <c r="AE141" s="4">
        <v>37491</v>
      </c>
      <c r="AF141" s="9">
        <v>390.32</v>
      </c>
      <c r="AG141" s="4">
        <v>37486</v>
      </c>
      <c r="AH141" s="9">
        <v>294.68</v>
      </c>
      <c r="AI141" s="4">
        <v>37491</v>
      </c>
      <c r="AJ141" s="9">
        <v>9369.3799999999992</v>
      </c>
    </row>
    <row r="142" spans="1:36" x14ac:dyDescent="0.25">
      <c r="A142" s="4">
        <v>37498</v>
      </c>
      <c r="B142" s="9">
        <v>3120.134</v>
      </c>
      <c r="C142" s="4">
        <v>37498</v>
      </c>
      <c r="D142" s="9">
        <v>9619.2999999999993</v>
      </c>
      <c r="E142" s="4">
        <v>37568</v>
      </c>
      <c r="F142" s="9">
        <v>1522.1869999999999</v>
      </c>
      <c r="G142" s="4">
        <v>37498</v>
      </c>
      <c r="H142" s="9">
        <v>6611.95</v>
      </c>
      <c r="I142" s="4">
        <v>37498</v>
      </c>
      <c r="J142" s="9">
        <v>5230.5</v>
      </c>
      <c r="K142" s="4">
        <v>37498</v>
      </c>
      <c r="L142" s="9">
        <v>916.07</v>
      </c>
      <c r="M142" s="4">
        <v>37498</v>
      </c>
      <c r="N142" s="9">
        <v>4227.3</v>
      </c>
      <c r="O142" s="4">
        <v>37498</v>
      </c>
      <c r="P142" s="9">
        <v>10043.870000000001</v>
      </c>
      <c r="Q142" s="4">
        <v>37498</v>
      </c>
      <c r="R142" s="9">
        <v>3366.21</v>
      </c>
      <c r="S142" s="4">
        <v>37498</v>
      </c>
      <c r="T142" s="9">
        <v>3712.94</v>
      </c>
      <c r="U142" s="4">
        <v>37493</v>
      </c>
      <c r="V142" s="9">
        <v>740.51</v>
      </c>
      <c r="W142" s="4">
        <v>37498</v>
      </c>
      <c r="X142" s="9">
        <v>10382.200000000001</v>
      </c>
      <c r="Y142" s="4">
        <v>37498</v>
      </c>
      <c r="Z142" s="9">
        <v>4400.9799999999996</v>
      </c>
      <c r="AA142" s="4">
        <v>37506</v>
      </c>
      <c r="AB142" s="9">
        <v>4459.37</v>
      </c>
      <c r="AC142" s="4">
        <v>37493</v>
      </c>
      <c r="AD142" s="9">
        <v>995.2</v>
      </c>
      <c r="AE142" s="4">
        <v>37498</v>
      </c>
      <c r="AF142" s="9">
        <v>371.59</v>
      </c>
      <c r="AG142" s="4">
        <v>37493</v>
      </c>
      <c r="AH142" s="9">
        <v>303.42</v>
      </c>
      <c r="AI142" s="4">
        <v>37498</v>
      </c>
      <c r="AJ142" s="9">
        <v>9225.9599999999991</v>
      </c>
    </row>
    <row r="143" spans="1:36" x14ac:dyDescent="0.25">
      <c r="A143" s="4">
        <v>37505</v>
      </c>
      <c r="B143" s="9">
        <v>3089.5</v>
      </c>
      <c r="C143" s="4">
        <v>37505</v>
      </c>
      <c r="D143" s="9">
        <v>9129.07</v>
      </c>
      <c r="E143" s="4">
        <v>37575</v>
      </c>
      <c r="F143" s="9">
        <v>1463.691</v>
      </c>
      <c r="G143" s="4">
        <v>37505</v>
      </c>
      <c r="H143" s="9">
        <v>6479.75</v>
      </c>
      <c r="I143" s="4">
        <v>37505</v>
      </c>
      <c r="J143" s="9">
        <v>5104.5</v>
      </c>
      <c r="K143" s="4">
        <v>37505</v>
      </c>
      <c r="L143" s="9">
        <v>893.92</v>
      </c>
      <c r="M143" s="4">
        <v>37505</v>
      </c>
      <c r="N143" s="9">
        <v>4107.2</v>
      </c>
      <c r="O143" s="4">
        <v>37505</v>
      </c>
      <c r="P143" s="9">
        <v>9720.86</v>
      </c>
      <c r="Q143" s="4">
        <v>37505</v>
      </c>
      <c r="R143" s="9">
        <v>3246.67</v>
      </c>
      <c r="S143" s="4">
        <v>37505</v>
      </c>
      <c r="T143" s="9">
        <v>3485.68</v>
      </c>
      <c r="U143" s="4">
        <v>37500</v>
      </c>
      <c r="V143" s="9">
        <v>736.4</v>
      </c>
      <c r="W143" s="4">
        <v>37505</v>
      </c>
      <c r="X143" s="9">
        <v>9717</v>
      </c>
      <c r="Y143" s="4">
        <v>37505</v>
      </c>
      <c r="Z143" s="9">
        <v>4189.75</v>
      </c>
      <c r="AA143" s="4">
        <v>37513</v>
      </c>
      <c r="AB143" s="9">
        <v>4580.17</v>
      </c>
      <c r="AC143" s="4">
        <v>37500</v>
      </c>
      <c r="AD143" s="9">
        <v>1010.6</v>
      </c>
      <c r="AE143" s="4">
        <v>37505</v>
      </c>
      <c r="AF143" s="9">
        <v>356.11</v>
      </c>
      <c r="AG143" s="4">
        <v>37500</v>
      </c>
      <c r="AH143" s="9">
        <v>292.23</v>
      </c>
      <c r="AI143" s="4">
        <v>37505</v>
      </c>
      <c r="AJ143" s="9">
        <v>9077.77</v>
      </c>
    </row>
    <row r="144" spans="1:36" x14ac:dyDescent="0.25">
      <c r="A144" s="4">
        <v>37512</v>
      </c>
      <c r="B144" s="9">
        <v>3130.596</v>
      </c>
      <c r="C144" s="4">
        <v>37512</v>
      </c>
      <c r="D144" s="9">
        <v>9241.93</v>
      </c>
      <c r="E144" s="4">
        <v>37582</v>
      </c>
      <c r="F144" s="9">
        <v>1395.4970000000001</v>
      </c>
      <c r="G144" s="4">
        <v>37512</v>
      </c>
      <c r="H144" s="9">
        <v>6495.26</v>
      </c>
      <c r="I144" s="4">
        <v>37512</v>
      </c>
      <c r="J144" s="9">
        <v>4959.3</v>
      </c>
      <c r="K144" s="4">
        <v>37512</v>
      </c>
      <c r="L144" s="9">
        <v>889.81</v>
      </c>
      <c r="M144" s="4">
        <v>37512</v>
      </c>
      <c r="N144" s="9">
        <v>4008</v>
      </c>
      <c r="O144" s="4">
        <v>37512</v>
      </c>
      <c r="P144" s="9">
        <v>9650.9699999999993</v>
      </c>
      <c r="Q144" s="4">
        <v>37512</v>
      </c>
      <c r="R144" s="9">
        <v>3156.17</v>
      </c>
      <c r="S144" s="4">
        <v>37512</v>
      </c>
      <c r="T144" s="9">
        <v>3361.28</v>
      </c>
      <c r="U144" s="4">
        <v>37507</v>
      </c>
      <c r="V144" s="9">
        <v>708.73</v>
      </c>
      <c r="W144" s="4">
        <v>37512</v>
      </c>
      <c r="X144" s="9">
        <v>10180.9</v>
      </c>
      <c r="Y144" s="4">
        <v>37512</v>
      </c>
      <c r="Z144" s="9">
        <v>4205.08</v>
      </c>
      <c r="AA144" s="4">
        <v>37520</v>
      </c>
      <c r="AB144" s="9">
        <v>4429.25</v>
      </c>
      <c r="AC144" s="4">
        <v>37507</v>
      </c>
      <c r="AD144" s="9">
        <v>995.2</v>
      </c>
      <c r="AE144" s="4">
        <v>37512</v>
      </c>
      <c r="AF144" s="9">
        <v>339.45</v>
      </c>
      <c r="AG144" s="4">
        <v>37507</v>
      </c>
      <c r="AH144" s="9">
        <v>288.51</v>
      </c>
      <c r="AI144" s="4">
        <v>37512</v>
      </c>
      <c r="AJ144" s="9">
        <v>9218.7099999999991</v>
      </c>
    </row>
    <row r="145" spans="1:36" x14ac:dyDescent="0.25">
      <c r="A145" s="4">
        <v>37519</v>
      </c>
      <c r="B145" s="9">
        <v>3073.585</v>
      </c>
      <c r="C145" s="4">
        <v>37519</v>
      </c>
      <c r="D145" s="9">
        <v>9481.08</v>
      </c>
      <c r="E145" s="4">
        <v>37589</v>
      </c>
      <c r="F145" s="9">
        <v>1434.182</v>
      </c>
      <c r="G145" s="4">
        <v>37519</v>
      </c>
      <c r="H145" s="9">
        <v>6202.03</v>
      </c>
      <c r="I145" s="4">
        <v>37519</v>
      </c>
      <c r="J145" s="9">
        <v>4737.5</v>
      </c>
      <c r="K145" s="4">
        <v>37519</v>
      </c>
      <c r="L145" s="9">
        <v>845.39</v>
      </c>
      <c r="M145" s="4">
        <v>37519</v>
      </c>
      <c r="N145" s="9">
        <v>3860.1</v>
      </c>
      <c r="O145" s="4">
        <v>37519</v>
      </c>
      <c r="P145" s="9">
        <v>9328.2199999999993</v>
      </c>
      <c r="Q145" s="4">
        <v>37519</v>
      </c>
      <c r="R145" s="9">
        <v>2890.82</v>
      </c>
      <c r="S145" s="4">
        <v>37519</v>
      </c>
      <c r="T145" s="9">
        <v>3065.73</v>
      </c>
      <c r="U145" s="4">
        <v>37514</v>
      </c>
      <c r="V145" s="9">
        <v>718.17</v>
      </c>
      <c r="W145" s="4">
        <v>37519</v>
      </c>
      <c r="X145" s="9">
        <v>9585.5</v>
      </c>
      <c r="Y145" s="4">
        <v>37519</v>
      </c>
      <c r="Z145" s="9">
        <v>4105.42</v>
      </c>
      <c r="AA145" s="4">
        <v>37527</v>
      </c>
      <c r="AB145" s="9">
        <v>4208.8</v>
      </c>
      <c r="AC145" s="4">
        <v>37514</v>
      </c>
      <c r="AD145" s="9">
        <v>992</v>
      </c>
      <c r="AE145" s="4">
        <v>37519</v>
      </c>
      <c r="AF145" s="9">
        <v>308.02</v>
      </c>
      <c r="AG145" s="4">
        <v>37514</v>
      </c>
      <c r="AH145" s="9">
        <v>290.52</v>
      </c>
      <c r="AI145" s="4">
        <v>37519</v>
      </c>
      <c r="AJ145" s="9">
        <v>9072.64</v>
      </c>
    </row>
    <row r="146" spans="1:36" x14ac:dyDescent="0.25">
      <c r="A146" s="4">
        <v>37526</v>
      </c>
      <c r="B146" s="9">
        <v>3008.8919999999998</v>
      </c>
      <c r="C146" s="4">
        <v>37526</v>
      </c>
      <c r="D146" s="9">
        <v>9530.44</v>
      </c>
      <c r="E146" s="4">
        <v>37596</v>
      </c>
      <c r="F146" s="9">
        <v>1405.5250000000001</v>
      </c>
      <c r="G146" s="4">
        <v>37526</v>
      </c>
      <c r="H146" s="9">
        <v>6111.11</v>
      </c>
      <c r="I146" s="4">
        <v>37526</v>
      </c>
      <c r="J146" s="9">
        <v>4909.3</v>
      </c>
      <c r="K146" s="4">
        <v>37526</v>
      </c>
      <c r="L146" s="9">
        <v>827.37</v>
      </c>
      <c r="M146" s="4">
        <v>37526</v>
      </c>
      <c r="N146" s="9">
        <v>3907.2</v>
      </c>
      <c r="O146" s="4">
        <v>37526</v>
      </c>
      <c r="P146" s="9">
        <v>9294.4599999999991</v>
      </c>
      <c r="Q146" s="4">
        <v>37526</v>
      </c>
      <c r="R146" s="9">
        <v>2950.52</v>
      </c>
      <c r="S146" s="4">
        <v>37526</v>
      </c>
      <c r="T146" s="9">
        <v>2918.9</v>
      </c>
      <c r="U146" s="4">
        <v>37521</v>
      </c>
      <c r="V146" s="9">
        <v>704.12</v>
      </c>
      <c r="W146" s="4">
        <v>37526</v>
      </c>
      <c r="X146" s="9">
        <v>8715.9</v>
      </c>
      <c r="Y146" s="4">
        <v>37526</v>
      </c>
      <c r="Z146" s="9">
        <v>3995.25</v>
      </c>
      <c r="AA146" s="4">
        <v>37534</v>
      </c>
      <c r="AB146" s="9">
        <v>4067.79</v>
      </c>
      <c r="AC146" s="4">
        <v>37521</v>
      </c>
      <c r="AD146" s="9">
        <v>969.6</v>
      </c>
      <c r="AE146" s="4">
        <v>37526</v>
      </c>
      <c r="AF146" s="9">
        <v>315.74</v>
      </c>
      <c r="AG146" s="4">
        <v>37521</v>
      </c>
      <c r="AH146" s="9">
        <v>285.39999999999998</v>
      </c>
      <c r="AI146" s="4">
        <v>37526</v>
      </c>
      <c r="AJ146" s="9">
        <v>9169.11</v>
      </c>
    </row>
    <row r="147" spans="1:36" x14ac:dyDescent="0.25">
      <c r="A147" s="4">
        <v>37533</v>
      </c>
      <c r="B147" s="9">
        <v>2991.6170000000002</v>
      </c>
      <c r="C147" s="4">
        <v>37533</v>
      </c>
      <c r="D147" s="9">
        <v>9027.5499999999993</v>
      </c>
      <c r="E147" s="4">
        <v>37603</v>
      </c>
      <c r="F147" s="9">
        <v>1396.8979999999999</v>
      </c>
      <c r="G147" s="4">
        <v>37533</v>
      </c>
      <c r="H147" s="9">
        <v>5935.33</v>
      </c>
      <c r="I147" s="4">
        <v>37533</v>
      </c>
      <c r="J147" s="9">
        <v>4677</v>
      </c>
      <c r="K147" s="4">
        <v>37533</v>
      </c>
      <c r="L147" s="9">
        <v>800.58</v>
      </c>
      <c r="M147" s="4">
        <v>37533</v>
      </c>
      <c r="N147" s="9">
        <v>3813.8</v>
      </c>
      <c r="O147" s="4">
        <v>37533</v>
      </c>
      <c r="P147" s="9">
        <v>9051.3700000000008</v>
      </c>
      <c r="Q147" s="4">
        <v>37533</v>
      </c>
      <c r="R147" s="9">
        <v>2765.9</v>
      </c>
      <c r="S147" s="4">
        <v>37533</v>
      </c>
      <c r="T147" s="9">
        <v>2714.62</v>
      </c>
      <c r="U147" s="4">
        <v>37528</v>
      </c>
      <c r="V147" s="9">
        <v>663.72</v>
      </c>
      <c r="W147" s="4">
        <v>37533</v>
      </c>
      <c r="X147" s="9">
        <v>9259.7999999999993</v>
      </c>
      <c r="Y147" s="4">
        <v>37533</v>
      </c>
      <c r="Z147" s="9">
        <v>3842.9</v>
      </c>
      <c r="AA147" s="4">
        <v>37541</v>
      </c>
      <c r="AB147" s="9">
        <v>3850.04</v>
      </c>
      <c r="AC147" s="4">
        <v>37528</v>
      </c>
      <c r="AD147" s="9">
        <v>976.45</v>
      </c>
      <c r="AE147" s="4">
        <v>37533</v>
      </c>
      <c r="AF147" s="9">
        <v>305.88</v>
      </c>
      <c r="AG147" s="4">
        <v>37528</v>
      </c>
      <c r="AH147" s="9">
        <v>295.3</v>
      </c>
      <c r="AI147" s="4">
        <v>37533</v>
      </c>
      <c r="AJ147" s="9">
        <v>9057.81</v>
      </c>
    </row>
    <row r="148" spans="1:36" x14ac:dyDescent="0.25">
      <c r="A148" s="4">
        <v>37540</v>
      </c>
      <c r="B148" s="9">
        <v>2924.5590000000002</v>
      </c>
      <c r="C148" s="4">
        <v>37540</v>
      </c>
      <c r="D148" s="9">
        <v>8529.61</v>
      </c>
      <c r="E148" s="4">
        <v>37610</v>
      </c>
      <c r="F148" s="9">
        <v>1427.9359999999999</v>
      </c>
      <c r="G148" s="4">
        <v>37540</v>
      </c>
      <c r="H148" s="9">
        <v>5978.66</v>
      </c>
      <c r="I148" s="4">
        <v>37540</v>
      </c>
      <c r="J148" s="9">
        <v>4769.5</v>
      </c>
      <c r="K148" s="4">
        <v>37540</v>
      </c>
      <c r="L148" s="9">
        <v>835.32</v>
      </c>
      <c r="M148" s="4">
        <v>37540</v>
      </c>
      <c r="N148" s="9">
        <v>3953.4</v>
      </c>
      <c r="O148" s="4">
        <v>37540</v>
      </c>
      <c r="P148" s="9">
        <v>8965.73</v>
      </c>
      <c r="Q148" s="4">
        <v>37540</v>
      </c>
      <c r="R148" s="9">
        <v>2902.27</v>
      </c>
      <c r="S148" s="4">
        <v>37540</v>
      </c>
      <c r="T148" s="9">
        <v>2930.74</v>
      </c>
      <c r="U148" s="4">
        <v>37535</v>
      </c>
      <c r="V148" s="9">
        <v>650.91999999999996</v>
      </c>
      <c r="W148" s="4">
        <v>37540</v>
      </c>
      <c r="X148" s="9">
        <v>8854.7999999999993</v>
      </c>
      <c r="Y148" s="4">
        <v>37540</v>
      </c>
      <c r="Z148" s="9">
        <v>3822.26</v>
      </c>
      <c r="AA148" s="4">
        <v>37548</v>
      </c>
      <c r="AB148" s="9">
        <v>4458.17</v>
      </c>
      <c r="AC148" s="4">
        <v>37535</v>
      </c>
      <c r="AD148" s="9">
        <v>948.2</v>
      </c>
      <c r="AE148" s="4">
        <v>37540</v>
      </c>
      <c r="AF148" s="9">
        <v>317.75</v>
      </c>
      <c r="AG148" s="4">
        <v>37535</v>
      </c>
      <c r="AH148" s="9">
        <v>303.18</v>
      </c>
      <c r="AI148" s="4">
        <v>37540</v>
      </c>
      <c r="AJ148" s="9">
        <v>8910.7900000000009</v>
      </c>
    </row>
    <row r="149" spans="1:36" x14ac:dyDescent="0.25">
      <c r="A149" s="4">
        <v>37547</v>
      </c>
      <c r="B149" s="9">
        <v>3010.63</v>
      </c>
      <c r="C149" s="4">
        <v>37547</v>
      </c>
      <c r="D149" s="9">
        <v>9086.1299999999992</v>
      </c>
      <c r="E149" s="4">
        <v>37617</v>
      </c>
      <c r="F149" s="9">
        <v>1382.971</v>
      </c>
      <c r="G149" s="4">
        <v>37547</v>
      </c>
      <c r="H149" s="9">
        <v>6326.61</v>
      </c>
      <c r="I149" s="4">
        <v>37547</v>
      </c>
      <c r="J149" s="9">
        <v>4967.2</v>
      </c>
      <c r="K149" s="4">
        <v>37547</v>
      </c>
      <c r="L149" s="9">
        <v>884.39</v>
      </c>
      <c r="M149" s="4">
        <v>37547</v>
      </c>
      <c r="N149" s="9">
        <v>4130.5</v>
      </c>
      <c r="O149" s="4">
        <v>37547</v>
      </c>
      <c r="P149" s="9">
        <v>9613.07</v>
      </c>
      <c r="Q149" s="4">
        <v>37547</v>
      </c>
      <c r="R149" s="9">
        <v>3156.99</v>
      </c>
      <c r="S149" s="4">
        <v>37547</v>
      </c>
      <c r="T149" s="9">
        <v>3163.67</v>
      </c>
      <c r="U149" s="4">
        <v>37542</v>
      </c>
      <c r="V149" s="9">
        <v>587.51</v>
      </c>
      <c r="W149" s="4">
        <v>37547</v>
      </c>
      <c r="X149" s="9">
        <v>9022.5</v>
      </c>
      <c r="Y149" s="4">
        <v>37547</v>
      </c>
      <c r="Z149" s="9">
        <v>4041.42</v>
      </c>
      <c r="AA149" s="4">
        <v>37555</v>
      </c>
      <c r="AB149" s="9">
        <v>4564.0600000000004</v>
      </c>
      <c r="AC149" s="4">
        <v>37542</v>
      </c>
      <c r="AD149" s="9">
        <v>971.05</v>
      </c>
      <c r="AE149" s="4">
        <v>37547</v>
      </c>
      <c r="AF149" s="9">
        <v>345.34</v>
      </c>
      <c r="AG149" s="4">
        <v>37542</v>
      </c>
      <c r="AH149" s="9">
        <v>299.24</v>
      </c>
      <c r="AI149" s="4">
        <v>37547</v>
      </c>
      <c r="AJ149" s="9">
        <v>9114.3700000000008</v>
      </c>
    </row>
    <row r="150" spans="1:36" x14ac:dyDescent="0.25">
      <c r="A150" s="4">
        <v>37554</v>
      </c>
      <c r="B150" s="9">
        <v>3009.1570000000002</v>
      </c>
      <c r="C150" s="4">
        <v>37554</v>
      </c>
      <c r="D150" s="9">
        <v>8726.2900000000009</v>
      </c>
      <c r="E150" s="4">
        <v>37624</v>
      </c>
      <c r="F150" s="9">
        <v>1319.8679999999999</v>
      </c>
      <c r="G150" s="4">
        <v>37554</v>
      </c>
      <c r="H150" s="9">
        <v>6405.87</v>
      </c>
      <c r="I150" s="4">
        <v>37554</v>
      </c>
      <c r="J150" s="9">
        <v>4939.2</v>
      </c>
      <c r="K150" s="4">
        <v>37554</v>
      </c>
      <c r="L150" s="9">
        <v>897.65</v>
      </c>
      <c r="M150" s="4">
        <v>37554</v>
      </c>
      <c r="N150" s="9">
        <v>4051.1</v>
      </c>
      <c r="O150" s="4">
        <v>37554</v>
      </c>
      <c r="P150" s="9">
        <v>9722.5400000000009</v>
      </c>
      <c r="Q150" s="4">
        <v>37554</v>
      </c>
      <c r="R150" s="9">
        <v>3056.88</v>
      </c>
      <c r="S150" s="4">
        <v>37554</v>
      </c>
      <c r="T150" s="9">
        <v>3102.01</v>
      </c>
      <c r="U150" s="4">
        <v>37549</v>
      </c>
      <c r="V150" s="9">
        <v>670.79</v>
      </c>
      <c r="W150" s="4">
        <v>37554</v>
      </c>
      <c r="X150" s="9">
        <v>10014.799999999999</v>
      </c>
      <c r="Y150" s="4">
        <v>37554</v>
      </c>
      <c r="Z150" s="9">
        <v>4095.49</v>
      </c>
      <c r="AA150" s="4">
        <v>37562</v>
      </c>
      <c r="AB150" s="9">
        <v>4500.55</v>
      </c>
      <c r="AC150" s="4">
        <v>37549</v>
      </c>
      <c r="AD150" s="9">
        <v>971.65</v>
      </c>
      <c r="AE150" s="4">
        <v>37554</v>
      </c>
      <c r="AF150" s="9">
        <v>330.53</v>
      </c>
      <c r="AG150" s="4">
        <v>37549</v>
      </c>
      <c r="AH150" s="9">
        <v>310.01</v>
      </c>
      <c r="AI150" s="4">
        <v>37554</v>
      </c>
      <c r="AJ150" s="9">
        <v>9117.42</v>
      </c>
    </row>
    <row r="151" spans="1:36" x14ac:dyDescent="0.25">
      <c r="A151" s="4">
        <v>37561</v>
      </c>
      <c r="B151" s="9">
        <v>3010.3110000000001</v>
      </c>
      <c r="C151" s="4">
        <v>37561</v>
      </c>
      <c r="D151" s="9">
        <v>8685.7199999999993</v>
      </c>
      <c r="E151" s="4">
        <v>37631</v>
      </c>
      <c r="F151" s="9">
        <v>1384.8589999999999</v>
      </c>
      <c r="G151" s="4">
        <v>37561</v>
      </c>
      <c r="H151" s="9">
        <v>6321.4</v>
      </c>
      <c r="I151" s="4">
        <v>37561</v>
      </c>
      <c r="J151" s="9">
        <v>4894</v>
      </c>
      <c r="K151" s="4">
        <v>37561</v>
      </c>
      <c r="L151" s="9">
        <v>900.96</v>
      </c>
      <c r="M151" s="4">
        <v>37561</v>
      </c>
      <c r="N151" s="9">
        <v>3997</v>
      </c>
      <c r="O151" s="4">
        <v>37561</v>
      </c>
      <c r="P151" s="9">
        <v>9407.68</v>
      </c>
      <c r="Q151" s="4">
        <v>37561</v>
      </c>
      <c r="R151" s="9">
        <v>3109.51</v>
      </c>
      <c r="S151" s="4">
        <v>37561</v>
      </c>
      <c r="T151" s="9">
        <v>3165.16</v>
      </c>
      <c r="U151" s="4">
        <v>37556</v>
      </c>
      <c r="V151" s="9">
        <v>655.88</v>
      </c>
      <c r="W151" s="4">
        <v>37561</v>
      </c>
      <c r="X151" s="9">
        <v>10140</v>
      </c>
      <c r="Y151" s="4">
        <v>37561</v>
      </c>
      <c r="Z151" s="9">
        <v>4246.7700000000004</v>
      </c>
      <c r="AA151" s="4">
        <v>37569</v>
      </c>
      <c r="AB151" s="9">
        <v>4811.01</v>
      </c>
      <c r="AC151" s="4">
        <v>37556</v>
      </c>
      <c r="AD151" s="9">
        <v>932.2</v>
      </c>
      <c r="AE151" s="4">
        <v>37561</v>
      </c>
      <c r="AF151" s="9">
        <v>339.11</v>
      </c>
      <c r="AG151" s="4">
        <v>37556</v>
      </c>
      <c r="AH151" s="9">
        <v>300.06</v>
      </c>
      <c r="AI151" s="4">
        <v>37561</v>
      </c>
      <c r="AJ151" s="9">
        <v>9115.24</v>
      </c>
    </row>
    <row r="152" spans="1:36" x14ac:dyDescent="0.25">
      <c r="A152" s="4">
        <v>37568</v>
      </c>
      <c r="B152" s="9">
        <v>3008.7919999999999</v>
      </c>
      <c r="C152" s="4">
        <v>37568</v>
      </c>
      <c r="D152" s="9">
        <v>8690.77</v>
      </c>
      <c r="E152" s="4">
        <v>37638</v>
      </c>
      <c r="F152" s="9">
        <v>1478.675</v>
      </c>
      <c r="G152" s="4">
        <v>37568</v>
      </c>
      <c r="H152" s="9">
        <v>6390.01</v>
      </c>
      <c r="I152" s="4">
        <v>37568</v>
      </c>
      <c r="J152" s="9">
        <v>4845.3999999999996</v>
      </c>
      <c r="K152" s="4">
        <v>37568</v>
      </c>
      <c r="L152" s="9">
        <v>894.74</v>
      </c>
      <c r="M152" s="4">
        <v>37568</v>
      </c>
      <c r="N152" s="9">
        <v>4034.6</v>
      </c>
      <c r="O152" s="4">
        <v>37568</v>
      </c>
      <c r="P152" s="9">
        <v>9770.68</v>
      </c>
      <c r="Q152" s="4">
        <v>37568</v>
      </c>
      <c r="R152" s="9">
        <v>3058.18</v>
      </c>
      <c r="S152" s="4">
        <v>37568</v>
      </c>
      <c r="T152" s="9">
        <v>3079.1</v>
      </c>
      <c r="U152" s="4">
        <v>37563</v>
      </c>
      <c r="V152" s="9">
        <v>647.65</v>
      </c>
      <c r="W152" s="4">
        <v>37568</v>
      </c>
      <c r="X152" s="9">
        <v>9860.2999999999993</v>
      </c>
      <c r="Y152" s="4">
        <v>37568</v>
      </c>
      <c r="Z152" s="9">
        <v>4243.5200000000004</v>
      </c>
      <c r="AA152" s="4">
        <v>37576</v>
      </c>
      <c r="AB152" s="9">
        <v>4813.53</v>
      </c>
      <c r="AC152" s="4">
        <v>37563</v>
      </c>
      <c r="AD152" s="9">
        <v>951.45</v>
      </c>
      <c r="AE152" s="4">
        <v>37568</v>
      </c>
      <c r="AF152" s="9">
        <v>330.23</v>
      </c>
      <c r="AG152" s="4">
        <v>37563</v>
      </c>
      <c r="AH152" s="9">
        <v>310.74</v>
      </c>
      <c r="AI152" s="4">
        <v>37568</v>
      </c>
      <c r="AJ152" s="9">
        <v>9116.59</v>
      </c>
    </row>
    <row r="153" spans="1:36" x14ac:dyDescent="0.25">
      <c r="A153" s="4">
        <v>37575</v>
      </c>
      <c r="B153" s="9">
        <v>3004.942</v>
      </c>
      <c r="C153" s="4">
        <v>37575</v>
      </c>
      <c r="D153" s="9">
        <v>8503.59</v>
      </c>
      <c r="E153" s="4">
        <v>37645</v>
      </c>
      <c r="F153" s="9">
        <v>1479.07</v>
      </c>
      <c r="G153" s="4">
        <v>37575</v>
      </c>
      <c r="H153" s="9">
        <v>6457.42</v>
      </c>
      <c r="I153" s="4">
        <v>37575</v>
      </c>
      <c r="J153" s="9">
        <v>5027.6000000000004</v>
      </c>
      <c r="K153" s="4">
        <v>37575</v>
      </c>
      <c r="L153" s="9">
        <v>909.83</v>
      </c>
      <c r="M153" s="4">
        <v>37575</v>
      </c>
      <c r="N153" s="9">
        <v>4091.6</v>
      </c>
      <c r="O153" s="4">
        <v>37575</v>
      </c>
      <c r="P153" s="9">
        <v>9865.65</v>
      </c>
      <c r="Q153" s="4">
        <v>37575</v>
      </c>
      <c r="R153" s="9">
        <v>3162.39</v>
      </c>
      <c r="S153" s="4">
        <v>37575</v>
      </c>
      <c r="T153" s="9">
        <v>3191.76</v>
      </c>
      <c r="U153" s="4">
        <v>37570</v>
      </c>
      <c r="V153" s="9">
        <v>674.85</v>
      </c>
      <c r="W153" s="4">
        <v>37575</v>
      </c>
      <c r="X153" s="9">
        <v>9884.2999999999993</v>
      </c>
      <c r="Y153" s="4">
        <v>37575</v>
      </c>
      <c r="Z153" s="9">
        <v>4302.43</v>
      </c>
      <c r="AA153" s="4">
        <v>37583</v>
      </c>
      <c r="AB153" s="9">
        <v>4707.6099999999997</v>
      </c>
      <c r="AC153" s="4">
        <v>37570</v>
      </c>
      <c r="AD153" s="9">
        <v>956.95</v>
      </c>
      <c r="AE153" s="4">
        <v>37575</v>
      </c>
      <c r="AF153" s="9">
        <v>338.17</v>
      </c>
      <c r="AG153" s="4">
        <v>37570</v>
      </c>
      <c r="AH153" s="9">
        <v>300.07</v>
      </c>
      <c r="AI153" s="4">
        <v>37575</v>
      </c>
      <c r="AJ153" s="9">
        <v>9145.5300000000007</v>
      </c>
    </row>
    <row r="154" spans="1:36" x14ac:dyDescent="0.25">
      <c r="A154" s="4">
        <v>37582</v>
      </c>
      <c r="B154" s="9">
        <v>3035.7559999999999</v>
      </c>
      <c r="C154" s="4">
        <v>37582</v>
      </c>
      <c r="D154" s="9">
        <v>8772.56</v>
      </c>
      <c r="E154" s="4">
        <v>37652</v>
      </c>
      <c r="F154" s="9">
        <v>1499.8150000000001</v>
      </c>
      <c r="G154" s="4">
        <v>37582</v>
      </c>
      <c r="H154" s="9">
        <v>6553.89</v>
      </c>
      <c r="I154" s="4">
        <v>37582</v>
      </c>
      <c r="J154" s="9">
        <v>5160.8</v>
      </c>
      <c r="K154" s="4">
        <v>37582</v>
      </c>
      <c r="L154" s="9">
        <v>930.55</v>
      </c>
      <c r="M154" s="4">
        <v>37582</v>
      </c>
      <c r="N154" s="9">
        <v>4175.2</v>
      </c>
      <c r="O154" s="4">
        <v>37582</v>
      </c>
      <c r="P154" s="9">
        <v>10065.32</v>
      </c>
      <c r="Q154" s="4">
        <v>37582</v>
      </c>
      <c r="R154" s="9">
        <v>3305.78</v>
      </c>
      <c r="S154" s="4">
        <v>37582</v>
      </c>
      <c r="T154" s="9">
        <v>3320.88</v>
      </c>
      <c r="U154" s="4">
        <v>37577</v>
      </c>
      <c r="V154" s="9">
        <v>672.95</v>
      </c>
      <c r="W154" s="4">
        <v>37582</v>
      </c>
      <c r="X154" s="9">
        <v>10404.1</v>
      </c>
      <c r="Y154" s="4">
        <v>37582</v>
      </c>
      <c r="Z154" s="9">
        <v>4307.67</v>
      </c>
      <c r="AA154" s="4">
        <v>37590</v>
      </c>
      <c r="AB154" s="9">
        <v>4646.6899999999996</v>
      </c>
      <c r="AC154" s="4">
        <v>37577</v>
      </c>
      <c r="AD154" s="9">
        <v>990.35</v>
      </c>
      <c r="AE154" s="4">
        <v>37582</v>
      </c>
      <c r="AF154" s="9">
        <v>357.56</v>
      </c>
      <c r="AG154" s="4">
        <v>37577</v>
      </c>
      <c r="AH154" s="9">
        <v>309.48</v>
      </c>
      <c r="AI154" s="4">
        <v>37582</v>
      </c>
      <c r="AJ154" s="9">
        <v>9158.2000000000007</v>
      </c>
    </row>
    <row r="155" spans="1:36" x14ac:dyDescent="0.25">
      <c r="A155" s="4">
        <v>37589</v>
      </c>
      <c r="B155" s="9">
        <v>3061.4070000000002</v>
      </c>
      <c r="C155" s="4">
        <v>37589</v>
      </c>
      <c r="D155" s="9">
        <v>9215.56</v>
      </c>
      <c r="E155" s="4">
        <v>37666</v>
      </c>
      <c r="F155" s="9">
        <v>1510.95</v>
      </c>
      <c r="G155" s="4">
        <v>37589</v>
      </c>
      <c r="H155" s="9">
        <v>6570.42</v>
      </c>
      <c r="I155" s="4">
        <v>37589</v>
      </c>
      <c r="J155" s="9">
        <v>5117.5</v>
      </c>
      <c r="K155" s="4">
        <v>37589</v>
      </c>
      <c r="L155" s="9">
        <v>936.31</v>
      </c>
      <c r="M155" s="4">
        <v>37589</v>
      </c>
      <c r="N155" s="9">
        <v>4169.3999999999996</v>
      </c>
      <c r="O155" s="4">
        <v>37589</v>
      </c>
      <c r="P155" s="9">
        <v>10069.870000000001</v>
      </c>
      <c r="Q155" s="4">
        <v>37589</v>
      </c>
      <c r="R155" s="9">
        <v>3326.65</v>
      </c>
      <c r="S155" s="4">
        <v>37589</v>
      </c>
      <c r="T155" s="9">
        <v>3320.32</v>
      </c>
      <c r="U155" s="4">
        <v>37584</v>
      </c>
      <c r="V155" s="9">
        <v>692.87</v>
      </c>
      <c r="W155" s="4">
        <v>37589</v>
      </c>
      <c r="X155" s="9">
        <v>10508.8</v>
      </c>
      <c r="Y155" s="4">
        <v>37589</v>
      </c>
      <c r="Z155" s="9">
        <v>4419.5600000000004</v>
      </c>
      <c r="AA155" s="4">
        <v>37597</v>
      </c>
      <c r="AB155" s="9">
        <v>4738.9799999999996</v>
      </c>
      <c r="AC155" s="4">
        <v>37584</v>
      </c>
      <c r="AD155" s="9">
        <v>1020.15</v>
      </c>
      <c r="AE155" s="4">
        <v>37589</v>
      </c>
      <c r="AF155" s="9">
        <v>361.99</v>
      </c>
      <c r="AG155" s="4">
        <v>37584</v>
      </c>
      <c r="AH155" s="9">
        <v>316.20999999999998</v>
      </c>
      <c r="AI155" s="4">
        <v>37589</v>
      </c>
      <c r="AJ155" s="9">
        <v>8991.8799999999992</v>
      </c>
    </row>
    <row r="156" spans="1:36" x14ac:dyDescent="0.25">
      <c r="A156" s="4">
        <v>37596</v>
      </c>
      <c r="B156" s="9">
        <v>3027.31</v>
      </c>
      <c r="C156" s="4">
        <v>37596</v>
      </c>
      <c r="D156" s="9">
        <v>8863.26</v>
      </c>
      <c r="E156" s="4">
        <v>37673</v>
      </c>
      <c r="F156" s="9">
        <v>1478.8710000000001</v>
      </c>
      <c r="G156" s="4">
        <v>37596</v>
      </c>
      <c r="H156" s="9">
        <v>6577.2</v>
      </c>
      <c r="I156" s="4">
        <v>37596</v>
      </c>
      <c r="J156" s="9">
        <v>4934.8</v>
      </c>
      <c r="K156" s="4">
        <v>37596</v>
      </c>
      <c r="L156" s="9">
        <v>912.23</v>
      </c>
      <c r="M156" s="4">
        <v>37596</v>
      </c>
      <c r="N156" s="9">
        <v>4013.5</v>
      </c>
      <c r="O156" s="4">
        <v>37596</v>
      </c>
      <c r="P156" s="9">
        <v>9973.75</v>
      </c>
      <c r="Q156" s="4">
        <v>37596</v>
      </c>
      <c r="R156" s="9">
        <v>3185.77</v>
      </c>
      <c r="S156" s="4">
        <v>37596</v>
      </c>
      <c r="T156" s="9">
        <v>3207.53</v>
      </c>
      <c r="U156" s="4">
        <v>37591</v>
      </c>
      <c r="V156" s="9">
        <v>724.8</v>
      </c>
      <c r="W156" s="4">
        <v>37596</v>
      </c>
      <c r="X156" s="9">
        <v>10569</v>
      </c>
      <c r="Y156" s="4">
        <v>37596</v>
      </c>
      <c r="Z156" s="9">
        <v>4226.29</v>
      </c>
      <c r="AA156" s="4">
        <v>37604</v>
      </c>
      <c r="AB156" s="9">
        <v>4588.1400000000003</v>
      </c>
      <c r="AC156" s="4">
        <v>37591</v>
      </c>
      <c r="AD156" s="9">
        <v>1050.1500000000001</v>
      </c>
      <c r="AE156" s="4">
        <v>37596</v>
      </c>
      <c r="AF156" s="9">
        <v>338.47</v>
      </c>
      <c r="AG156" s="4">
        <v>37591</v>
      </c>
      <c r="AH156" s="9">
        <v>321.41000000000003</v>
      </c>
      <c r="AI156" s="4">
        <v>37596</v>
      </c>
      <c r="AJ156" s="9">
        <v>8743.6</v>
      </c>
    </row>
    <row r="157" spans="1:36" x14ac:dyDescent="0.25">
      <c r="A157" s="4">
        <v>37603</v>
      </c>
      <c r="B157" s="9">
        <v>2971.2820000000002</v>
      </c>
      <c r="C157" s="4">
        <v>37603</v>
      </c>
      <c r="D157" s="9">
        <v>8516.07</v>
      </c>
      <c r="E157" s="4">
        <v>37680</v>
      </c>
      <c r="F157" s="9">
        <v>1511.932</v>
      </c>
      <c r="G157" s="4">
        <v>37603</v>
      </c>
      <c r="H157" s="9">
        <v>6664.26</v>
      </c>
      <c r="I157" s="4">
        <v>37603</v>
      </c>
      <c r="J157" s="9">
        <v>4847.7</v>
      </c>
      <c r="K157" s="4">
        <v>37603</v>
      </c>
      <c r="L157" s="9">
        <v>889.48</v>
      </c>
      <c r="M157" s="4">
        <v>37603</v>
      </c>
      <c r="N157" s="9">
        <v>3878.1</v>
      </c>
      <c r="O157" s="4">
        <v>37603</v>
      </c>
      <c r="P157" s="9">
        <v>9728.43</v>
      </c>
      <c r="Q157" s="4">
        <v>37603</v>
      </c>
      <c r="R157" s="9">
        <v>3076.85</v>
      </c>
      <c r="S157" s="4">
        <v>37603</v>
      </c>
      <c r="T157" s="9">
        <v>3077.06</v>
      </c>
      <c r="U157" s="4">
        <v>37598</v>
      </c>
      <c r="V157" s="9">
        <v>718.09</v>
      </c>
      <c r="W157" s="4">
        <v>37603</v>
      </c>
      <c r="X157" s="9">
        <v>10564.3</v>
      </c>
      <c r="Y157" s="4">
        <v>37603</v>
      </c>
      <c r="Z157" s="9">
        <v>4037.34</v>
      </c>
      <c r="AA157" s="4">
        <v>37611</v>
      </c>
      <c r="AB157" s="9">
        <v>4595.67</v>
      </c>
      <c r="AC157" s="4">
        <v>37598</v>
      </c>
      <c r="AD157" s="9">
        <v>1069.8</v>
      </c>
      <c r="AE157" s="4">
        <v>37603</v>
      </c>
      <c r="AF157" s="9">
        <v>322.75</v>
      </c>
      <c r="AG157" s="4">
        <v>37598</v>
      </c>
      <c r="AH157" s="9">
        <v>313.39999999999998</v>
      </c>
      <c r="AI157" s="4">
        <v>37603</v>
      </c>
      <c r="AJ157" s="9">
        <v>8491.89</v>
      </c>
    </row>
    <row r="158" spans="1:36" x14ac:dyDescent="0.25">
      <c r="A158" s="4">
        <v>37610</v>
      </c>
      <c r="B158" s="9">
        <v>3011.4009999999998</v>
      </c>
      <c r="C158" s="4">
        <v>37610</v>
      </c>
      <c r="D158" s="9">
        <v>8406.8799999999992</v>
      </c>
      <c r="E158" s="4">
        <v>37687</v>
      </c>
      <c r="F158" s="9">
        <v>1493.0930000000001</v>
      </c>
      <c r="G158" s="4">
        <v>37610</v>
      </c>
      <c r="H158" s="9">
        <v>6560.62</v>
      </c>
      <c r="I158" s="4">
        <v>37610</v>
      </c>
      <c r="J158" s="9">
        <v>4774.6000000000004</v>
      </c>
      <c r="K158" s="4">
        <v>37610</v>
      </c>
      <c r="L158" s="9">
        <v>895.75</v>
      </c>
      <c r="M158" s="4">
        <v>37610</v>
      </c>
      <c r="N158" s="9">
        <v>3889.9</v>
      </c>
      <c r="O158" s="4">
        <v>37610</v>
      </c>
      <c r="P158" s="9">
        <v>9628.69</v>
      </c>
      <c r="Q158" s="4">
        <v>37610</v>
      </c>
      <c r="R158" s="9">
        <v>3082.85</v>
      </c>
      <c r="S158" s="4">
        <v>37610</v>
      </c>
      <c r="T158" s="9">
        <v>3024.22</v>
      </c>
      <c r="U158" s="4">
        <v>37605</v>
      </c>
      <c r="V158" s="9">
        <v>708.13</v>
      </c>
      <c r="W158" s="4">
        <v>37610</v>
      </c>
      <c r="X158" s="9">
        <v>11490</v>
      </c>
      <c r="Y158" s="4">
        <v>37610</v>
      </c>
      <c r="Z158" s="9">
        <v>4029.31</v>
      </c>
      <c r="AA158" s="4">
        <v>37618</v>
      </c>
      <c r="AB158" s="9">
        <v>4547.32</v>
      </c>
      <c r="AC158" s="4">
        <v>37605</v>
      </c>
      <c r="AD158" s="9">
        <v>1086.2</v>
      </c>
      <c r="AE158" s="4">
        <v>37610</v>
      </c>
      <c r="AF158" s="9">
        <v>325.24</v>
      </c>
      <c r="AG158" s="4">
        <v>37605</v>
      </c>
      <c r="AH158" s="9">
        <v>306.44</v>
      </c>
      <c r="AI158" s="4">
        <v>37610</v>
      </c>
      <c r="AJ158" s="9">
        <v>8758.41</v>
      </c>
    </row>
    <row r="159" spans="1:36" x14ac:dyDescent="0.25">
      <c r="A159" s="4">
        <v>37617</v>
      </c>
      <c r="B159" s="9">
        <v>3027.1840000000002</v>
      </c>
      <c r="C159" s="4">
        <v>37617</v>
      </c>
      <c r="D159" s="9">
        <v>8714.0499999999993</v>
      </c>
      <c r="E159" s="4">
        <v>37694</v>
      </c>
      <c r="F159" s="9">
        <v>1466.0440000000001</v>
      </c>
      <c r="G159" s="4">
        <v>37617</v>
      </c>
      <c r="H159" s="9">
        <v>6595.83</v>
      </c>
      <c r="I159" s="4">
        <v>37617</v>
      </c>
      <c r="J159" s="9">
        <v>4573.8999999999996</v>
      </c>
      <c r="K159" s="4">
        <v>37617</v>
      </c>
      <c r="L159" s="9">
        <v>875.4</v>
      </c>
      <c r="M159" s="4">
        <v>37617</v>
      </c>
      <c r="N159" s="9">
        <v>3829.4</v>
      </c>
      <c r="O159" s="4">
        <v>37617</v>
      </c>
      <c r="P159" s="9">
        <v>9445.26</v>
      </c>
      <c r="Q159" s="4">
        <v>37617</v>
      </c>
      <c r="R159" s="9">
        <v>3011.83</v>
      </c>
      <c r="S159" s="4">
        <v>37617</v>
      </c>
      <c r="T159" s="9">
        <v>2840</v>
      </c>
      <c r="U159" s="4">
        <v>37612</v>
      </c>
      <c r="V159" s="9">
        <v>709.44</v>
      </c>
      <c r="W159" s="4">
        <v>37617</v>
      </c>
      <c r="X159" s="9">
        <v>11234.5</v>
      </c>
      <c r="Y159" s="4">
        <v>37617</v>
      </c>
      <c r="Z159" s="9">
        <v>4006.12</v>
      </c>
      <c r="AA159" s="4">
        <v>37625</v>
      </c>
      <c r="AB159" s="9">
        <v>4626.32</v>
      </c>
      <c r="AC159" s="4">
        <v>37612</v>
      </c>
      <c r="AD159" s="9">
        <v>1079.3</v>
      </c>
      <c r="AE159" s="4">
        <v>37617</v>
      </c>
      <c r="AF159" s="9">
        <v>317.86</v>
      </c>
      <c r="AG159" s="4">
        <v>37612</v>
      </c>
      <c r="AH159" s="9">
        <v>314.38</v>
      </c>
      <c r="AI159" s="4">
        <v>37617</v>
      </c>
      <c r="AJ159" s="9">
        <v>8812.2800000000007</v>
      </c>
    </row>
    <row r="160" spans="1:36" x14ac:dyDescent="0.25">
      <c r="A160" s="4">
        <v>37624</v>
      </c>
      <c r="B160" s="9">
        <v>3055.51</v>
      </c>
      <c r="C160" s="4">
        <v>37624</v>
      </c>
      <c r="D160" s="9">
        <v>8578.9500000000007</v>
      </c>
      <c r="E160" s="4">
        <v>37701</v>
      </c>
      <c r="F160" s="9">
        <v>1474.6569999999999</v>
      </c>
      <c r="G160" s="4">
        <v>37624</v>
      </c>
      <c r="H160" s="9">
        <v>6772.66</v>
      </c>
      <c r="I160" s="4">
        <v>37624</v>
      </c>
      <c r="J160" s="9">
        <v>4899.5</v>
      </c>
      <c r="K160" s="4">
        <v>37624</v>
      </c>
      <c r="L160" s="9">
        <v>908.59</v>
      </c>
      <c r="M160" s="4">
        <v>37624</v>
      </c>
      <c r="N160" s="9">
        <v>4004.9</v>
      </c>
      <c r="O160" s="4">
        <v>37624</v>
      </c>
      <c r="P160" s="9">
        <v>9583.85</v>
      </c>
      <c r="Q160" s="4">
        <v>37624</v>
      </c>
      <c r="R160" s="9">
        <v>3187.88</v>
      </c>
      <c r="S160" s="4">
        <v>37624</v>
      </c>
      <c r="T160" s="9">
        <v>3092.94</v>
      </c>
      <c r="U160" s="4">
        <v>37619</v>
      </c>
      <c r="V160" s="9">
        <v>656.92</v>
      </c>
      <c r="W160" s="4">
        <v>37624</v>
      </c>
      <c r="X160" s="9">
        <v>11600.2</v>
      </c>
      <c r="Y160" s="4">
        <v>37624</v>
      </c>
      <c r="Z160" s="9">
        <v>4165.96</v>
      </c>
      <c r="AA160" s="4">
        <v>37632</v>
      </c>
      <c r="AB160" s="9">
        <v>4850.8</v>
      </c>
      <c r="AC160" s="4">
        <v>37619</v>
      </c>
      <c r="AD160" s="9">
        <v>1098.4000000000001</v>
      </c>
      <c r="AE160" s="4">
        <v>37624</v>
      </c>
      <c r="AF160" s="9">
        <v>335.34</v>
      </c>
      <c r="AG160" s="4">
        <v>37619</v>
      </c>
      <c r="AH160" s="9">
        <v>318.8</v>
      </c>
      <c r="AI160" s="4">
        <v>37624</v>
      </c>
      <c r="AJ160" s="9">
        <v>8749.64</v>
      </c>
    </row>
    <row r="161" spans="1:36" x14ac:dyDescent="0.25">
      <c r="A161" s="4">
        <v>37631</v>
      </c>
      <c r="B161" s="9">
        <v>3063.6320000000001</v>
      </c>
      <c r="C161" s="4">
        <v>37631</v>
      </c>
      <c r="D161" s="9">
        <v>8470.4500000000007</v>
      </c>
      <c r="E161" s="4">
        <v>37708</v>
      </c>
      <c r="F161" s="9">
        <v>1491.941</v>
      </c>
      <c r="G161" s="4">
        <v>37631</v>
      </c>
      <c r="H161" s="9">
        <v>6801.77</v>
      </c>
      <c r="I161" s="4">
        <v>37631</v>
      </c>
      <c r="J161" s="9">
        <v>4854.2</v>
      </c>
      <c r="K161" s="4">
        <v>37631</v>
      </c>
      <c r="L161" s="9">
        <v>927.57</v>
      </c>
      <c r="M161" s="4">
        <v>37631</v>
      </c>
      <c r="N161" s="9">
        <v>3974.1</v>
      </c>
      <c r="O161" s="4">
        <v>37631</v>
      </c>
      <c r="P161" s="9">
        <v>9721.5</v>
      </c>
      <c r="Q161" s="4">
        <v>37631</v>
      </c>
      <c r="R161" s="9">
        <v>3160.13</v>
      </c>
      <c r="S161" s="4">
        <v>37631</v>
      </c>
      <c r="T161" s="9">
        <v>3037.33</v>
      </c>
      <c r="U161" s="4">
        <v>37626</v>
      </c>
      <c r="V161" s="9">
        <v>661.1</v>
      </c>
      <c r="W161" s="4">
        <v>37631</v>
      </c>
      <c r="X161" s="9">
        <v>12242.9</v>
      </c>
      <c r="Y161" s="4">
        <v>37631</v>
      </c>
      <c r="Z161" s="9">
        <v>4195.42</v>
      </c>
      <c r="AA161" s="4">
        <v>37639</v>
      </c>
      <c r="AB161" s="9">
        <v>4907.78</v>
      </c>
      <c r="AC161" s="4">
        <v>37626</v>
      </c>
      <c r="AD161" s="9">
        <v>1089.5999999999999</v>
      </c>
      <c r="AE161" s="4">
        <v>37631</v>
      </c>
      <c r="AF161" s="9">
        <v>333.13</v>
      </c>
      <c r="AG161" s="4">
        <v>37626</v>
      </c>
      <c r="AH161" s="9">
        <v>319.52999999999997</v>
      </c>
      <c r="AI161" s="4">
        <v>37631</v>
      </c>
      <c r="AJ161" s="9">
        <v>8700.94</v>
      </c>
    </row>
    <row r="162" spans="1:36" x14ac:dyDescent="0.25">
      <c r="A162" s="4">
        <v>37638</v>
      </c>
      <c r="B162" s="9">
        <v>3051.665</v>
      </c>
      <c r="C162" s="4">
        <v>37638</v>
      </c>
      <c r="D162" s="9">
        <v>8690.25</v>
      </c>
      <c r="E162" s="4">
        <v>37715</v>
      </c>
      <c r="F162" s="9">
        <v>1521.1279999999999</v>
      </c>
      <c r="G162" s="4">
        <v>37638</v>
      </c>
      <c r="H162" s="9">
        <v>6755.92</v>
      </c>
      <c r="I162" s="4">
        <v>37638</v>
      </c>
      <c r="J162" s="9">
        <v>4753.6000000000004</v>
      </c>
      <c r="K162" s="4">
        <v>37638</v>
      </c>
      <c r="L162" s="9">
        <v>901.78</v>
      </c>
      <c r="M162" s="4">
        <v>37638</v>
      </c>
      <c r="N162" s="9">
        <v>3820.6</v>
      </c>
      <c r="O162" s="4">
        <v>37638</v>
      </c>
      <c r="P162" s="9">
        <v>9614.59</v>
      </c>
      <c r="Q162" s="4">
        <v>37638</v>
      </c>
      <c r="R162" s="9">
        <v>3056.93</v>
      </c>
      <c r="S162" s="4">
        <v>37638</v>
      </c>
      <c r="T162" s="9">
        <v>2918.82</v>
      </c>
      <c r="U162" s="4">
        <v>37633</v>
      </c>
      <c r="V162" s="9">
        <v>628.36</v>
      </c>
      <c r="W162" s="4">
        <v>37638</v>
      </c>
      <c r="X162" s="9">
        <v>11675.7</v>
      </c>
      <c r="Y162" s="4">
        <v>37638</v>
      </c>
      <c r="Z162" s="9">
        <v>4037.45</v>
      </c>
      <c r="AA162" s="4">
        <v>37646</v>
      </c>
      <c r="AB162" s="9">
        <v>5057.32</v>
      </c>
      <c r="AC162" s="4">
        <v>37633</v>
      </c>
      <c r="AD162" s="9">
        <v>1080.25</v>
      </c>
      <c r="AE162" s="4">
        <v>37638</v>
      </c>
      <c r="AF162" s="9">
        <v>318.58999999999997</v>
      </c>
      <c r="AG162" s="4">
        <v>37633</v>
      </c>
      <c r="AH162" s="9">
        <v>321.87</v>
      </c>
      <c r="AI162" s="4">
        <v>37638</v>
      </c>
      <c r="AJ162" s="9">
        <v>8883.51</v>
      </c>
    </row>
    <row r="163" spans="1:36" x14ac:dyDescent="0.25">
      <c r="A163" s="4">
        <v>37645</v>
      </c>
      <c r="B163" s="9">
        <v>3026.2</v>
      </c>
      <c r="C163" s="4">
        <v>37645</v>
      </c>
      <c r="D163" s="9">
        <v>8731.65</v>
      </c>
      <c r="E163" s="4">
        <v>37722</v>
      </c>
      <c r="F163" s="9">
        <v>1576.86</v>
      </c>
      <c r="G163" s="4">
        <v>37645</v>
      </c>
      <c r="H163" s="9">
        <v>6664.9</v>
      </c>
      <c r="I163" s="4">
        <v>37645</v>
      </c>
      <c r="J163" s="9">
        <v>4477.3999999999996</v>
      </c>
      <c r="K163" s="4">
        <v>37645</v>
      </c>
      <c r="L163" s="9">
        <v>861.4</v>
      </c>
      <c r="M163" s="4">
        <v>37645</v>
      </c>
      <c r="N163" s="9">
        <v>3603.7</v>
      </c>
      <c r="O163" s="4">
        <v>37645</v>
      </c>
      <c r="P163" s="9">
        <v>9460.6</v>
      </c>
      <c r="Q163" s="4">
        <v>37645</v>
      </c>
      <c r="R163" s="9">
        <v>2898.6</v>
      </c>
      <c r="S163" s="4">
        <v>37645</v>
      </c>
      <c r="T163" s="9">
        <v>2717.82</v>
      </c>
      <c r="U163" s="4">
        <v>37640</v>
      </c>
      <c r="V163" s="9">
        <v>636.46</v>
      </c>
      <c r="W163" s="4">
        <v>37645</v>
      </c>
      <c r="X163" s="9">
        <v>10783.7</v>
      </c>
      <c r="Y163" s="4">
        <v>37645</v>
      </c>
      <c r="Z163" s="9">
        <v>3964.93</v>
      </c>
      <c r="AA163" s="4">
        <v>37653</v>
      </c>
      <c r="AB163" s="9">
        <v>5015.16</v>
      </c>
      <c r="AC163" s="4">
        <v>37640</v>
      </c>
      <c r="AD163" s="9">
        <v>1086.5</v>
      </c>
      <c r="AE163" s="4">
        <v>37645</v>
      </c>
      <c r="AF163" s="9">
        <v>295.83999999999997</v>
      </c>
      <c r="AG163" s="4">
        <v>37640</v>
      </c>
      <c r="AH163" s="9">
        <v>317.44</v>
      </c>
      <c r="AI163" s="4">
        <v>37645</v>
      </c>
      <c r="AJ163" s="9">
        <v>8595.8799999999992</v>
      </c>
    </row>
    <row r="164" spans="1:36" x14ac:dyDescent="0.25">
      <c r="A164" s="4">
        <v>37652</v>
      </c>
      <c r="B164" s="9">
        <v>2956.9229999999998</v>
      </c>
      <c r="C164" s="4">
        <v>37652</v>
      </c>
      <c r="D164" s="9">
        <v>8339.94</v>
      </c>
      <c r="E164" s="4">
        <v>37729</v>
      </c>
      <c r="F164" s="9">
        <v>1603.077</v>
      </c>
      <c r="G164" s="4">
        <v>37652</v>
      </c>
      <c r="H164" s="9">
        <v>6569.49</v>
      </c>
      <c r="I164" s="4">
        <v>37652</v>
      </c>
      <c r="J164" s="9">
        <v>4422.5</v>
      </c>
      <c r="K164" s="4">
        <v>37652</v>
      </c>
      <c r="L164" s="9">
        <v>855.7</v>
      </c>
      <c r="M164" s="4">
        <v>37652</v>
      </c>
      <c r="N164" s="9">
        <v>3567.4</v>
      </c>
      <c r="O164" s="4">
        <v>37652</v>
      </c>
      <c r="P164" s="9">
        <v>9258.9500000000007</v>
      </c>
      <c r="Q164" s="4">
        <v>37652</v>
      </c>
      <c r="R164" s="9">
        <v>2937.88</v>
      </c>
      <c r="S164" s="4">
        <v>37652</v>
      </c>
      <c r="T164" s="9">
        <v>2747.83</v>
      </c>
      <c r="U164" s="4">
        <v>37647</v>
      </c>
      <c r="V164" s="9">
        <v>609.42999999999995</v>
      </c>
      <c r="W164" s="4">
        <v>37652</v>
      </c>
      <c r="X164" s="9">
        <v>10941.1</v>
      </c>
      <c r="Y164" s="4">
        <v>37652</v>
      </c>
      <c r="Z164" s="9">
        <v>3970.56</v>
      </c>
      <c r="AA164" s="4">
        <v>37660</v>
      </c>
      <c r="AB164" s="9">
        <v>4735.37</v>
      </c>
      <c r="AC164" s="4">
        <v>37647</v>
      </c>
      <c r="AD164" s="9">
        <v>1056.05</v>
      </c>
      <c r="AE164" s="4">
        <v>37652</v>
      </c>
      <c r="AF164" s="9">
        <v>294.94</v>
      </c>
      <c r="AG164" s="4">
        <v>37647</v>
      </c>
      <c r="AH164" s="9">
        <v>303.97000000000003</v>
      </c>
      <c r="AI164" s="4">
        <v>37652</v>
      </c>
      <c r="AJ164" s="9">
        <v>8183.21</v>
      </c>
    </row>
    <row r="165" spans="1:36" x14ac:dyDescent="0.25">
      <c r="A165" s="4">
        <v>37659</v>
      </c>
      <c r="B165" s="9">
        <v>2906.0120000000002</v>
      </c>
      <c r="C165" s="4">
        <v>37659</v>
      </c>
      <c r="D165" s="9">
        <v>8448.16</v>
      </c>
      <c r="E165" s="4">
        <v>37736</v>
      </c>
      <c r="F165" s="9">
        <v>1487.1469999999999</v>
      </c>
      <c r="G165" s="4">
        <v>37659</v>
      </c>
      <c r="H165" s="9">
        <v>6477.74</v>
      </c>
      <c r="I165" s="4">
        <v>37659</v>
      </c>
      <c r="J165" s="9">
        <v>4222.8</v>
      </c>
      <c r="K165" s="4">
        <v>37659</v>
      </c>
      <c r="L165" s="9">
        <v>829.69</v>
      </c>
      <c r="M165" s="4">
        <v>37659</v>
      </c>
      <c r="N165" s="9">
        <v>3599.2</v>
      </c>
      <c r="O165" s="4">
        <v>37659</v>
      </c>
      <c r="P165" s="9">
        <v>9150.9500000000007</v>
      </c>
      <c r="Q165" s="4">
        <v>37659</v>
      </c>
      <c r="R165" s="9">
        <v>2796.66</v>
      </c>
      <c r="S165" s="4">
        <v>37659</v>
      </c>
      <c r="T165" s="9">
        <v>2569.34</v>
      </c>
      <c r="U165" s="4">
        <v>37654</v>
      </c>
      <c r="V165" s="9">
        <v>591.86</v>
      </c>
      <c r="W165" s="4">
        <v>37659</v>
      </c>
      <c r="X165" s="9">
        <v>10380.6</v>
      </c>
      <c r="Y165" s="4">
        <v>37659</v>
      </c>
      <c r="Z165" s="9">
        <v>3820.87</v>
      </c>
      <c r="AA165" s="4">
        <v>37667</v>
      </c>
      <c r="AB165" s="9">
        <v>4493.99</v>
      </c>
      <c r="AC165" s="4">
        <v>37654</v>
      </c>
      <c r="AD165" s="9">
        <v>1041.8499999999999</v>
      </c>
      <c r="AE165" s="4">
        <v>37659</v>
      </c>
      <c r="AF165" s="9">
        <v>279.22000000000003</v>
      </c>
      <c r="AG165" s="4">
        <v>37654</v>
      </c>
      <c r="AH165" s="9">
        <v>307.77999999999997</v>
      </c>
      <c r="AI165" s="4">
        <v>37659</v>
      </c>
      <c r="AJ165" s="9">
        <v>8200.76</v>
      </c>
    </row>
    <row r="166" spans="1:36" x14ac:dyDescent="0.25">
      <c r="A166" s="4">
        <v>37666</v>
      </c>
      <c r="B166" s="9">
        <v>2817.183</v>
      </c>
      <c r="C166" s="4">
        <v>37666</v>
      </c>
      <c r="D166" s="9">
        <v>8701.92</v>
      </c>
      <c r="E166" s="4">
        <v>37743</v>
      </c>
      <c r="F166" s="9">
        <v>1521.444</v>
      </c>
      <c r="G166" s="4">
        <v>37666</v>
      </c>
      <c r="H166" s="9">
        <v>6487.13</v>
      </c>
      <c r="I166" s="4">
        <v>37666</v>
      </c>
      <c r="J166" s="9">
        <v>4273</v>
      </c>
      <c r="K166" s="4">
        <v>37666</v>
      </c>
      <c r="L166" s="9">
        <v>834.89</v>
      </c>
      <c r="M166" s="4">
        <v>37666</v>
      </c>
      <c r="N166" s="9">
        <v>3611.9</v>
      </c>
      <c r="O166" s="4">
        <v>37666</v>
      </c>
      <c r="P166" s="9">
        <v>9201.76</v>
      </c>
      <c r="Q166" s="4">
        <v>37666</v>
      </c>
      <c r="R166" s="9">
        <v>2827.75</v>
      </c>
      <c r="S166" s="4">
        <v>37666</v>
      </c>
      <c r="T166" s="9">
        <v>2674.46</v>
      </c>
      <c r="U166" s="4">
        <v>37661</v>
      </c>
      <c r="V166" s="9">
        <v>577.48</v>
      </c>
      <c r="W166" s="4">
        <v>37666</v>
      </c>
      <c r="X166" s="9">
        <v>10080.799999999999</v>
      </c>
      <c r="Y166" s="4">
        <v>37666</v>
      </c>
      <c r="Z166" s="9">
        <v>3886.33</v>
      </c>
      <c r="AA166" s="4">
        <v>37674</v>
      </c>
      <c r="AB166" s="9">
        <v>4548.3500000000004</v>
      </c>
      <c r="AC166" s="4">
        <v>37661</v>
      </c>
      <c r="AD166" s="9">
        <v>1057.5</v>
      </c>
      <c r="AE166" s="4">
        <v>37666</v>
      </c>
      <c r="AF166" s="9">
        <v>284.33</v>
      </c>
      <c r="AG166" s="4">
        <v>37661</v>
      </c>
      <c r="AH166" s="9">
        <v>314.33999999999997</v>
      </c>
      <c r="AI166" s="4">
        <v>37666</v>
      </c>
      <c r="AJ166" s="9">
        <v>7986.94</v>
      </c>
    </row>
    <row r="167" spans="1:36" x14ac:dyDescent="0.25">
      <c r="A167" s="4">
        <v>37673</v>
      </c>
      <c r="B167" s="9">
        <v>2820.1880000000001</v>
      </c>
      <c r="C167" s="4">
        <v>37673</v>
      </c>
      <c r="D167" s="9">
        <v>8513.5400000000009</v>
      </c>
      <c r="E167" s="4">
        <v>37757</v>
      </c>
      <c r="F167" s="9">
        <v>1554.452</v>
      </c>
      <c r="G167" s="4">
        <v>37673</v>
      </c>
      <c r="H167" s="9">
        <v>6558.63</v>
      </c>
      <c r="I167" s="4">
        <v>37673</v>
      </c>
      <c r="J167" s="9">
        <v>4228.7</v>
      </c>
      <c r="K167" s="4">
        <v>37673</v>
      </c>
      <c r="L167" s="9">
        <v>848.17</v>
      </c>
      <c r="M167" s="4">
        <v>37673</v>
      </c>
      <c r="N167" s="9">
        <v>3727.1</v>
      </c>
      <c r="O167" s="4">
        <v>37673</v>
      </c>
      <c r="P167" s="9">
        <v>9250.86</v>
      </c>
      <c r="Q167" s="4">
        <v>37673</v>
      </c>
      <c r="R167" s="9">
        <v>2829.83</v>
      </c>
      <c r="S167" s="4">
        <v>37673</v>
      </c>
      <c r="T167" s="9">
        <v>2648.87</v>
      </c>
      <c r="U167" s="4">
        <v>37668</v>
      </c>
      <c r="V167" s="9">
        <v>575.24</v>
      </c>
      <c r="W167" s="4">
        <v>37673</v>
      </c>
      <c r="X167" s="9">
        <v>10330.9</v>
      </c>
      <c r="Y167" s="4">
        <v>37673</v>
      </c>
      <c r="Z167" s="9">
        <v>3931.7</v>
      </c>
      <c r="AA167" s="4">
        <v>37681</v>
      </c>
      <c r="AB167" s="9">
        <v>4432.46</v>
      </c>
      <c r="AC167" s="4">
        <v>37668</v>
      </c>
      <c r="AD167" s="9">
        <v>1036</v>
      </c>
      <c r="AE167" s="4">
        <v>37673</v>
      </c>
      <c r="AF167" s="9">
        <v>282.89999999999998</v>
      </c>
      <c r="AG167" s="4">
        <v>37668</v>
      </c>
      <c r="AH167" s="9">
        <v>331.69</v>
      </c>
      <c r="AI167" s="4">
        <v>37673</v>
      </c>
      <c r="AJ167" s="9">
        <v>7894.85</v>
      </c>
    </row>
    <row r="168" spans="1:36" x14ac:dyDescent="0.25">
      <c r="A168" s="4">
        <v>37680</v>
      </c>
      <c r="B168" s="9">
        <v>2800.9070000000002</v>
      </c>
      <c r="C168" s="4">
        <v>37680</v>
      </c>
      <c r="D168" s="9">
        <v>8363.0400000000009</v>
      </c>
      <c r="E168" s="4">
        <v>37764</v>
      </c>
      <c r="F168" s="9">
        <v>1560.9549999999999</v>
      </c>
      <c r="G168" s="4">
        <v>37680</v>
      </c>
      <c r="H168" s="9">
        <v>6555.12</v>
      </c>
      <c r="I168" s="4">
        <v>37680</v>
      </c>
      <c r="J168" s="9">
        <v>4148.2</v>
      </c>
      <c r="K168" s="4">
        <v>37680</v>
      </c>
      <c r="L168" s="9">
        <v>841.15</v>
      </c>
      <c r="M168" s="4">
        <v>37680</v>
      </c>
      <c r="N168" s="9">
        <v>3655.6</v>
      </c>
      <c r="O168" s="4">
        <v>37680</v>
      </c>
      <c r="P168" s="9">
        <v>9122.66</v>
      </c>
      <c r="Q168" s="4">
        <v>37680</v>
      </c>
      <c r="R168" s="9">
        <v>2754.07</v>
      </c>
      <c r="S168" s="4">
        <v>37680</v>
      </c>
      <c r="T168" s="9">
        <v>2547.0500000000002</v>
      </c>
      <c r="U168" s="4">
        <v>37675</v>
      </c>
      <c r="V168" s="9">
        <v>603.6</v>
      </c>
      <c r="W168" s="4">
        <v>37680</v>
      </c>
      <c r="X168" s="9">
        <v>10280.6</v>
      </c>
      <c r="Y168" s="4">
        <v>37680</v>
      </c>
      <c r="Z168" s="9">
        <v>3789.98</v>
      </c>
      <c r="AA168" s="4">
        <v>37688</v>
      </c>
      <c r="AB168" s="9">
        <v>4350.59</v>
      </c>
      <c r="AC168" s="4">
        <v>37675</v>
      </c>
      <c r="AD168" s="9">
        <v>1066.1500000000001</v>
      </c>
      <c r="AE168" s="4">
        <v>37680</v>
      </c>
      <c r="AF168" s="9">
        <v>266.20999999999998</v>
      </c>
      <c r="AG168" s="4">
        <v>37675</v>
      </c>
      <c r="AH168" s="9">
        <v>333.42</v>
      </c>
      <c r="AI168" s="4">
        <v>37680</v>
      </c>
      <c r="AJ168" s="9">
        <v>7796.61</v>
      </c>
    </row>
    <row r="169" spans="1:36" x14ac:dyDescent="0.25">
      <c r="A169" s="4">
        <v>37687</v>
      </c>
      <c r="B169" s="9">
        <v>2743.9989999999998</v>
      </c>
      <c r="C169" s="4">
        <v>37687</v>
      </c>
      <c r="D169" s="9">
        <v>8144.12</v>
      </c>
      <c r="E169" s="4">
        <v>37771</v>
      </c>
      <c r="F169" s="9">
        <v>1576.261</v>
      </c>
      <c r="G169" s="4">
        <v>37687</v>
      </c>
      <c r="H169" s="9">
        <v>6359.86</v>
      </c>
      <c r="I169" s="4">
        <v>37687</v>
      </c>
      <c r="J169" s="9">
        <v>3880.3</v>
      </c>
      <c r="K169" s="4">
        <v>37687</v>
      </c>
      <c r="L169" s="9">
        <v>828.89</v>
      </c>
      <c r="M169" s="4">
        <v>37687</v>
      </c>
      <c r="N169" s="9">
        <v>3491.6</v>
      </c>
      <c r="O169" s="4">
        <v>37687</v>
      </c>
      <c r="P169" s="9">
        <v>8907.1</v>
      </c>
      <c r="Q169" s="4">
        <v>37687</v>
      </c>
      <c r="R169" s="9">
        <v>2574.91</v>
      </c>
      <c r="S169" s="4">
        <v>37687</v>
      </c>
      <c r="T169" s="9">
        <v>2431.66</v>
      </c>
      <c r="U169" s="4">
        <v>37682</v>
      </c>
      <c r="V169" s="9">
        <v>575.42999999999995</v>
      </c>
      <c r="W169" s="4">
        <v>37687</v>
      </c>
      <c r="X169" s="9">
        <v>10723.8</v>
      </c>
      <c r="Y169" s="4">
        <v>37687</v>
      </c>
      <c r="Z169" s="9">
        <v>3815.2</v>
      </c>
      <c r="AA169" s="4">
        <v>37695</v>
      </c>
      <c r="AB169" s="9">
        <v>4476.17</v>
      </c>
      <c r="AC169" s="4">
        <v>37682</v>
      </c>
      <c r="AD169" s="9">
        <v>1063.4000000000001</v>
      </c>
      <c r="AE169" s="4">
        <v>37687</v>
      </c>
      <c r="AF169" s="9">
        <v>236.2</v>
      </c>
      <c r="AG169" s="4">
        <v>37682</v>
      </c>
      <c r="AH169" s="9">
        <v>341.52</v>
      </c>
      <c r="AI169" s="4">
        <v>37687</v>
      </c>
      <c r="AJ169" s="9">
        <v>7377.61</v>
      </c>
    </row>
    <row r="170" spans="1:36" x14ac:dyDescent="0.25">
      <c r="A170" s="4">
        <v>37694</v>
      </c>
      <c r="B170" s="9">
        <v>2753.0630000000001</v>
      </c>
      <c r="C170" s="4">
        <v>37694</v>
      </c>
      <c r="D170" s="9">
        <v>8002.69</v>
      </c>
      <c r="E170" s="4">
        <v>37778</v>
      </c>
      <c r="F170" s="9">
        <v>1538.92</v>
      </c>
      <c r="G170" s="4">
        <v>37694</v>
      </c>
      <c r="H170" s="9">
        <v>6304.49</v>
      </c>
      <c r="I170" s="4">
        <v>37694</v>
      </c>
      <c r="J170" s="9">
        <v>4015.4</v>
      </c>
      <c r="K170" s="4">
        <v>37694</v>
      </c>
      <c r="L170" s="9">
        <v>833.27</v>
      </c>
      <c r="M170" s="4">
        <v>37694</v>
      </c>
      <c r="N170" s="9">
        <v>3601.8</v>
      </c>
      <c r="O170" s="4">
        <v>37694</v>
      </c>
      <c r="P170" s="9">
        <v>8956.17</v>
      </c>
      <c r="Q170" s="4">
        <v>37694</v>
      </c>
      <c r="R170" s="9">
        <v>2740.01</v>
      </c>
      <c r="S170" s="4">
        <v>37694</v>
      </c>
      <c r="T170" s="9">
        <v>2403.19</v>
      </c>
      <c r="U170" s="4">
        <v>37689</v>
      </c>
      <c r="V170" s="9">
        <v>546.02</v>
      </c>
      <c r="W170" s="4">
        <v>37694</v>
      </c>
      <c r="X170" s="9">
        <v>10817.4</v>
      </c>
      <c r="Y170" s="4">
        <v>37694</v>
      </c>
      <c r="Z170" s="9">
        <v>3891.8</v>
      </c>
      <c r="AA170" s="4">
        <v>37702</v>
      </c>
      <c r="AB170" s="9">
        <v>4586.92</v>
      </c>
      <c r="AC170" s="4">
        <v>37689</v>
      </c>
      <c r="AD170" s="9">
        <v>1017.1</v>
      </c>
      <c r="AE170" s="4">
        <v>37694</v>
      </c>
      <c r="AF170" s="9">
        <v>257.33</v>
      </c>
      <c r="AG170" s="4">
        <v>37689</v>
      </c>
      <c r="AH170" s="9">
        <v>354.87</v>
      </c>
      <c r="AI170" s="4">
        <v>37694</v>
      </c>
      <c r="AJ170" s="9">
        <v>7508.57</v>
      </c>
    </row>
    <row r="171" spans="1:36" x14ac:dyDescent="0.25">
      <c r="A171" s="4">
        <v>37701</v>
      </c>
      <c r="B171" s="9">
        <v>2866.7179999999998</v>
      </c>
      <c r="C171" s="4">
        <v>37701</v>
      </c>
      <c r="D171" s="9">
        <v>8195.0499999999993</v>
      </c>
      <c r="E171" s="4">
        <v>37785</v>
      </c>
      <c r="F171" s="9">
        <v>1566.7660000000001</v>
      </c>
      <c r="G171" s="4">
        <v>37701</v>
      </c>
      <c r="H171" s="9">
        <v>6535.9</v>
      </c>
      <c r="I171" s="4">
        <v>37701</v>
      </c>
      <c r="J171" s="9">
        <v>4453.3</v>
      </c>
      <c r="K171" s="4">
        <v>37701</v>
      </c>
      <c r="L171" s="9">
        <v>895.79</v>
      </c>
      <c r="M171" s="4">
        <v>37701</v>
      </c>
      <c r="N171" s="9">
        <v>3861.1</v>
      </c>
      <c r="O171" s="4">
        <v>37701</v>
      </c>
      <c r="P171" s="9">
        <v>9179.19</v>
      </c>
      <c r="Q171" s="4">
        <v>37701</v>
      </c>
      <c r="R171" s="9">
        <v>2890.68</v>
      </c>
      <c r="S171" s="4">
        <v>37701</v>
      </c>
      <c r="T171" s="9">
        <v>2715.06</v>
      </c>
      <c r="U171" s="4">
        <v>37696</v>
      </c>
      <c r="V171" s="9">
        <v>537.65</v>
      </c>
      <c r="W171" s="4">
        <v>37701</v>
      </c>
      <c r="X171" s="9">
        <v>11377.4</v>
      </c>
      <c r="Y171" s="4">
        <v>37701</v>
      </c>
      <c r="Z171" s="9">
        <v>4078.36</v>
      </c>
      <c r="AA171" s="4">
        <v>37709</v>
      </c>
      <c r="AB171" s="9">
        <v>4477.01</v>
      </c>
      <c r="AC171" s="4">
        <v>37696</v>
      </c>
      <c r="AD171" s="9">
        <v>999.65</v>
      </c>
      <c r="AE171" s="4">
        <v>37701</v>
      </c>
      <c r="AF171" s="9">
        <v>278.08999999999997</v>
      </c>
      <c r="AG171" s="4">
        <v>37696</v>
      </c>
      <c r="AH171" s="9">
        <v>345.65</v>
      </c>
      <c r="AI171" s="4">
        <v>37701</v>
      </c>
      <c r="AJ171" s="9">
        <v>7560.17</v>
      </c>
    </row>
    <row r="172" spans="1:36" x14ac:dyDescent="0.25">
      <c r="A172" s="4">
        <v>37708</v>
      </c>
      <c r="B172" s="9">
        <v>2897.6930000000002</v>
      </c>
      <c r="C172" s="4">
        <v>37708</v>
      </c>
      <c r="D172" s="9">
        <v>8280.16</v>
      </c>
      <c r="E172" s="4">
        <v>37792</v>
      </c>
      <c r="F172" s="9">
        <v>1529.47</v>
      </c>
      <c r="G172" s="4">
        <v>37708</v>
      </c>
      <c r="H172" s="9">
        <v>6379.48</v>
      </c>
      <c r="I172" s="4">
        <v>37708</v>
      </c>
      <c r="J172" s="9">
        <v>4207.6000000000004</v>
      </c>
      <c r="K172" s="4">
        <v>37708</v>
      </c>
      <c r="L172" s="9">
        <v>863.5</v>
      </c>
      <c r="M172" s="4">
        <v>37708</v>
      </c>
      <c r="N172" s="9">
        <v>3708.5</v>
      </c>
      <c r="O172" s="4">
        <v>37708</v>
      </c>
      <c r="P172" s="9">
        <v>8863.36</v>
      </c>
      <c r="Q172" s="4">
        <v>37708</v>
      </c>
      <c r="R172" s="9">
        <v>2733</v>
      </c>
      <c r="S172" s="4">
        <v>37708</v>
      </c>
      <c r="T172" s="9">
        <v>2520.84</v>
      </c>
      <c r="U172" s="4">
        <v>37703</v>
      </c>
      <c r="V172" s="9">
        <v>575.77</v>
      </c>
      <c r="W172" s="4">
        <v>37708</v>
      </c>
      <c r="X172" s="9">
        <v>11396.2</v>
      </c>
      <c r="Y172" s="4">
        <v>37708</v>
      </c>
      <c r="Z172" s="9">
        <v>3977.89</v>
      </c>
      <c r="AA172" s="4">
        <v>37716</v>
      </c>
      <c r="AB172" s="9">
        <v>4499.18</v>
      </c>
      <c r="AC172" s="4">
        <v>37703</v>
      </c>
      <c r="AD172" s="9">
        <v>1037.1500000000001</v>
      </c>
      <c r="AE172" s="4">
        <v>37708</v>
      </c>
      <c r="AF172" s="9">
        <v>262.12</v>
      </c>
      <c r="AG172" s="4">
        <v>37703</v>
      </c>
      <c r="AH172" s="9">
        <v>338.76</v>
      </c>
      <c r="AI172" s="4">
        <v>37708</v>
      </c>
      <c r="AJ172" s="9">
        <v>7158.06</v>
      </c>
    </row>
    <row r="173" spans="1:36" x14ac:dyDescent="0.25">
      <c r="A173" s="4">
        <v>37715</v>
      </c>
      <c r="B173" s="9">
        <v>2933.498</v>
      </c>
      <c r="C173" s="4">
        <v>37715</v>
      </c>
      <c r="D173" s="9">
        <v>8074.12</v>
      </c>
      <c r="E173" s="4">
        <v>37799</v>
      </c>
      <c r="F173" s="9">
        <v>1497.0540000000001</v>
      </c>
      <c r="G173" s="4">
        <v>37715</v>
      </c>
      <c r="H173" s="9">
        <v>6394.98</v>
      </c>
      <c r="I173" s="4">
        <v>37715</v>
      </c>
      <c r="J173" s="9">
        <v>4386.2</v>
      </c>
      <c r="K173" s="4">
        <v>37715</v>
      </c>
      <c r="L173" s="9">
        <v>878.85</v>
      </c>
      <c r="M173" s="4">
        <v>37715</v>
      </c>
      <c r="N173" s="9">
        <v>3814.4</v>
      </c>
      <c r="O173" s="4">
        <v>37715</v>
      </c>
      <c r="P173" s="9">
        <v>8822.4500000000007</v>
      </c>
      <c r="Q173" s="4">
        <v>37715</v>
      </c>
      <c r="R173" s="9">
        <v>2837.96</v>
      </c>
      <c r="S173" s="4">
        <v>37715</v>
      </c>
      <c r="T173" s="9">
        <v>2654.07</v>
      </c>
      <c r="U173" s="4">
        <v>37710</v>
      </c>
      <c r="V173" s="9">
        <v>556.33000000000004</v>
      </c>
      <c r="W173" s="4">
        <v>37715</v>
      </c>
      <c r="X173" s="9">
        <v>12065.5</v>
      </c>
      <c r="Y173" s="4">
        <v>37715</v>
      </c>
      <c r="Z173" s="9">
        <v>4009.1</v>
      </c>
      <c r="AA173" s="4">
        <v>37723</v>
      </c>
      <c r="AB173" s="9">
        <v>4530.3999999999996</v>
      </c>
      <c r="AC173" s="4">
        <v>37710</v>
      </c>
      <c r="AD173" s="9">
        <v>1000.6</v>
      </c>
      <c r="AE173" s="4">
        <v>37715</v>
      </c>
      <c r="AF173" s="9">
        <v>270.52999999999997</v>
      </c>
      <c r="AG173" s="4">
        <v>37710</v>
      </c>
      <c r="AH173" s="9">
        <v>332.88</v>
      </c>
      <c r="AI173" s="4">
        <v>37715</v>
      </c>
      <c r="AJ173" s="9">
        <v>7301.97</v>
      </c>
    </row>
    <row r="174" spans="1:36" x14ac:dyDescent="0.25">
      <c r="A174" s="4">
        <v>37722</v>
      </c>
      <c r="B174" s="9">
        <v>2948.9760000000001</v>
      </c>
      <c r="C174" s="4">
        <v>37722</v>
      </c>
      <c r="D174" s="9">
        <v>7816.49</v>
      </c>
      <c r="E174" s="4">
        <v>37806</v>
      </c>
      <c r="F174" s="9">
        <v>1502.3489999999999</v>
      </c>
      <c r="G174" s="4">
        <v>37722</v>
      </c>
      <c r="H174" s="9">
        <v>6432.08</v>
      </c>
      <c r="I174" s="4">
        <v>37722</v>
      </c>
      <c r="J174" s="9">
        <v>4448.1000000000004</v>
      </c>
      <c r="K174" s="4">
        <v>37722</v>
      </c>
      <c r="L174" s="9">
        <v>868.3</v>
      </c>
      <c r="M174" s="4">
        <v>37722</v>
      </c>
      <c r="N174" s="9">
        <v>3808.1</v>
      </c>
      <c r="O174" s="4">
        <v>37722</v>
      </c>
      <c r="P174" s="9">
        <v>8645.65</v>
      </c>
      <c r="Q174" s="4">
        <v>37722</v>
      </c>
      <c r="R174" s="9">
        <v>2838.14</v>
      </c>
      <c r="S174" s="4">
        <v>37722</v>
      </c>
      <c r="T174" s="9">
        <v>2733.95</v>
      </c>
      <c r="U174" s="4">
        <v>37717</v>
      </c>
      <c r="V174" s="9">
        <v>558.01</v>
      </c>
      <c r="W174" s="4">
        <v>37722</v>
      </c>
      <c r="X174" s="9">
        <v>11718.8</v>
      </c>
      <c r="Y174" s="4">
        <v>37722</v>
      </c>
      <c r="Z174" s="9">
        <v>4044.6</v>
      </c>
      <c r="AA174" s="4">
        <v>37730</v>
      </c>
      <c r="AB174" s="9">
        <v>4658.3</v>
      </c>
      <c r="AC174" s="4">
        <v>37717</v>
      </c>
      <c r="AD174" s="9">
        <v>1016.95</v>
      </c>
      <c r="AE174" s="4">
        <v>37722</v>
      </c>
      <c r="AF174" s="9">
        <v>276.22000000000003</v>
      </c>
      <c r="AG174" s="4">
        <v>37717</v>
      </c>
      <c r="AH174" s="9">
        <v>330.53</v>
      </c>
      <c r="AI174" s="4">
        <v>37722</v>
      </c>
      <c r="AJ174" s="9">
        <v>7227.59</v>
      </c>
    </row>
    <row r="175" spans="1:36" x14ac:dyDescent="0.25">
      <c r="A175" s="4">
        <v>37729</v>
      </c>
      <c r="B175" s="9">
        <v>2953.2350000000001</v>
      </c>
      <c r="C175" s="4">
        <v>37729</v>
      </c>
      <c r="D175" s="9">
        <v>7874.51</v>
      </c>
      <c r="E175" s="4">
        <v>37813</v>
      </c>
      <c r="F175" s="9">
        <v>1528.854</v>
      </c>
      <c r="G175" s="4">
        <v>37729</v>
      </c>
      <c r="H175" s="9">
        <v>6525.68</v>
      </c>
      <c r="I175" s="4">
        <v>37729</v>
      </c>
      <c r="J175" s="9">
        <v>4523.7</v>
      </c>
      <c r="K175" s="4">
        <v>37729</v>
      </c>
      <c r="L175" s="9">
        <v>893.58</v>
      </c>
      <c r="M175" s="4">
        <v>37729</v>
      </c>
      <c r="N175" s="9">
        <v>3889.2</v>
      </c>
      <c r="O175" s="4">
        <v>37729</v>
      </c>
      <c r="P175" s="9">
        <v>8579.14</v>
      </c>
      <c r="Q175" s="4">
        <v>37729</v>
      </c>
      <c r="R175" s="9">
        <v>2898.61</v>
      </c>
      <c r="S175" s="4">
        <v>37729</v>
      </c>
      <c r="T175" s="9">
        <v>2899.78</v>
      </c>
      <c r="U175" s="4">
        <v>37724</v>
      </c>
      <c r="V175" s="9">
        <v>582.97</v>
      </c>
      <c r="W175" s="4">
        <v>37729</v>
      </c>
      <c r="X175" s="9">
        <v>12395.4</v>
      </c>
      <c r="Y175" s="4">
        <v>37729</v>
      </c>
      <c r="Z175" s="9">
        <v>4155.1499999999996</v>
      </c>
      <c r="AA175" s="4">
        <v>37737</v>
      </c>
      <c r="AB175" s="9">
        <v>4233.54</v>
      </c>
      <c r="AC175" s="4">
        <v>37724</v>
      </c>
      <c r="AD175" s="9">
        <v>949.8</v>
      </c>
      <c r="AE175" s="4">
        <v>37729</v>
      </c>
      <c r="AF175" s="9">
        <v>287.20999999999998</v>
      </c>
      <c r="AG175" s="4">
        <v>37724</v>
      </c>
      <c r="AH175" s="9">
        <v>338.21</v>
      </c>
      <c r="AI175" s="4">
        <v>37729</v>
      </c>
      <c r="AJ175" s="9">
        <v>7170.69</v>
      </c>
    </row>
    <row r="176" spans="1:36" x14ac:dyDescent="0.25">
      <c r="A176" s="4">
        <v>37736</v>
      </c>
      <c r="B176" s="9">
        <v>3001.8850000000002</v>
      </c>
      <c r="C176" s="4">
        <v>37736</v>
      </c>
      <c r="D176" s="9">
        <v>7699.5</v>
      </c>
      <c r="E176" s="4">
        <v>37820</v>
      </c>
      <c r="F176" s="9">
        <v>1507.162</v>
      </c>
      <c r="G176" s="4">
        <v>37736</v>
      </c>
      <c r="H176" s="9">
        <v>6521.69</v>
      </c>
      <c r="I176" s="4">
        <v>37736</v>
      </c>
      <c r="J176" s="9">
        <v>4475.8999999999996</v>
      </c>
      <c r="K176" s="4">
        <v>37736</v>
      </c>
      <c r="L176" s="9">
        <v>898.81</v>
      </c>
      <c r="M176" s="4">
        <v>37736</v>
      </c>
      <c r="N176" s="9">
        <v>3870.2</v>
      </c>
      <c r="O176" s="4">
        <v>37736</v>
      </c>
      <c r="P176" s="9">
        <v>8409.01</v>
      </c>
      <c r="Q176" s="4">
        <v>37736</v>
      </c>
      <c r="R176" s="9">
        <v>2866.74</v>
      </c>
      <c r="S176" s="4">
        <v>37736</v>
      </c>
      <c r="T176" s="9">
        <v>2838.23</v>
      </c>
      <c r="U176" s="4">
        <v>37731</v>
      </c>
      <c r="V176" s="9">
        <v>624.77</v>
      </c>
      <c r="W176" s="4">
        <v>37736</v>
      </c>
      <c r="X176" s="9">
        <v>12126</v>
      </c>
      <c r="Y176" s="4">
        <v>37736</v>
      </c>
      <c r="Z176" s="9">
        <v>4167.5200000000004</v>
      </c>
      <c r="AA176" s="4">
        <v>37744</v>
      </c>
      <c r="AB176" s="9">
        <v>4187.82</v>
      </c>
      <c r="AC176" s="4">
        <v>37731</v>
      </c>
      <c r="AD176" s="9">
        <v>940.7</v>
      </c>
      <c r="AE176" s="4">
        <v>37736</v>
      </c>
      <c r="AF176" s="9">
        <v>278.3</v>
      </c>
      <c r="AG176" s="4">
        <v>37731</v>
      </c>
      <c r="AH176" s="9">
        <v>356.81</v>
      </c>
      <c r="AI176" s="4">
        <v>37736</v>
      </c>
      <c r="AJ176" s="9">
        <v>6763.72</v>
      </c>
    </row>
    <row r="177" spans="1:36" x14ac:dyDescent="0.25">
      <c r="A177" s="4">
        <v>37743</v>
      </c>
      <c r="B177" s="9">
        <v>2975.384</v>
      </c>
      <c r="C177" s="4">
        <v>37743</v>
      </c>
      <c r="D177" s="9">
        <v>7907.19</v>
      </c>
      <c r="E177" s="4">
        <v>37827</v>
      </c>
      <c r="F177" s="9">
        <v>1477.6510000000001</v>
      </c>
      <c r="G177" s="4">
        <v>37743</v>
      </c>
      <c r="H177" s="9">
        <v>6618.11</v>
      </c>
      <c r="I177" s="4">
        <v>37743</v>
      </c>
      <c r="J177" s="9">
        <v>4516.3</v>
      </c>
      <c r="K177" s="4">
        <v>37743</v>
      </c>
      <c r="L177" s="9">
        <v>930.08</v>
      </c>
      <c r="M177" s="4">
        <v>37743</v>
      </c>
      <c r="N177" s="9">
        <v>3952.6</v>
      </c>
      <c r="O177" s="4">
        <v>37743</v>
      </c>
      <c r="P177" s="9">
        <v>8808.18</v>
      </c>
      <c r="Q177" s="4">
        <v>37743</v>
      </c>
      <c r="R177" s="9">
        <v>2963.12</v>
      </c>
      <c r="S177" s="4">
        <v>37743</v>
      </c>
      <c r="T177" s="9">
        <v>2986</v>
      </c>
      <c r="U177" s="4">
        <v>37738</v>
      </c>
      <c r="V177" s="9">
        <v>566.63</v>
      </c>
      <c r="W177" s="4">
        <v>37743</v>
      </c>
      <c r="X177" s="9">
        <v>12810.1</v>
      </c>
      <c r="Y177" s="4">
        <v>37743</v>
      </c>
      <c r="Z177" s="9">
        <v>4255.26</v>
      </c>
      <c r="AA177" s="4">
        <v>37751</v>
      </c>
      <c r="AB177" s="9">
        <v>4244.18</v>
      </c>
      <c r="AC177" s="4">
        <v>37738</v>
      </c>
      <c r="AD177" s="9">
        <v>924.3</v>
      </c>
      <c r="AE177" s="4">
        <v>37743</v>
      </c>
      <c r="AF177" s="9">
        <v>279.33</v>
      </c>
      <c r="AG177" s="4">
        <v>37738</v>
      </c>
      <c r="AH177" s="9">
        <v>371.96</v>
      </c>
      <c r="AI177" s="4">
        <v>37743</v>
      </c>
      <c r="AJ177" s="9">
        <v>7072.29</v>
      </c>
    </row>
    <row r="178" spans="1:36" x14ac:dyDescent="0.25">
      <c r="A178" s="4">
        <v>37750</v>
      </c>
      <c r="B178" s="9">
        <v>2956.0459999999998</v>
      </c>
      <c r="C178" s="4">
        <v>37750</v>
      </c>
      <c r="D178" s="9">
        <v>8152.16</v>
      </c>
      <c r="E178" s="4">
        <v>37834</v>
      </c>
      <c r="F178" s="9">
        <v>1476.9690000000001</v>
      </c>
      <c r="G178" s="4">
        <v>37750</v>
      </c>
      <c r="H178" s="9">
        <v>6650.03</v>
      </c>
      <c r="I178" s="4">
        <v>37750</v>
      </c>
      <c r="J178" s="9">
        <v>4510.5</v>
      </c>
      <c r="K178" s="4">
        <v>37750</v>
      </c>
      <c r="L178" s="9">
        <v>933.41</v>
      </c>
      <c r="M178" s="4">
        <v>37750</v>
      </c>
      <c r="N178" s="9">
        <v>3969.4</v>
      </c>
      <c r="O178" s="4">
        <v>37750</v>
      </c>
      <c r="P178" s="9">
        <v>9084.16</v>
      </c>
      <c r="Q178" s="4">
        <v>37750</v>
      </c>
      <c r="R178" s="9">
        <v>2967.89</v>
      </c>
      <c r="S178" s="4">
        <v>37750</v>
      </c>
      <c r="T178" s="9">
        <v>2956.59</v>
      </c>
      <c r="U178" s="4">
        <v>37745</v>
      </c>
      <c r="V178" s="9">
        <v>597.44000000000005</v>
      </c>
      <c r="W178" s="4">
        <v>37750</v>
      </c>
      <c r="X178" s="9">
        <v>13214.1</v>
      </c>
      <c r="Y178" s="4">
        <v>37750</v>
      </c>
      <c r="Z178" s="9">
        <v>4282.3999999999996</v>
      </c>
      <c r="AA178" s="4">
        <v>37758</v>
      </c>
      <c r="AB178" s="9">
        <v>4283.7700000000004</v>
      </c>
      <c r="AC178" s="4">
        <v>37745</v>
      </c>
      <c r="AD178" s="9">
        <v>938.3</v>
      </c>
      <c r="AE178" s="4">
        <v>37750</v>
      </c>
      <c r="AF178" s="9">
        <v>282.04000000000002</v>
      </c>
      <c r="AG178" s="4">
        <v>37745</v>
      </c>
      <c r="AH178" s="9">
        <v>369.77</v>
      </c>
      <c r="AI178" s="4">
        <v>37750</v>
      </c>
      <c r="AJ178" s="9">
        <v>6985.5</v>
      </c>
    </row>
    <row r="179" spans="1:36" x14ac:dyDescent="0.25">
      <c r="A179" s="4">
        <v>37757</v>
      </c>
      <c r="B179" s="9">
        <v>2951.261</v>
      </c>
      <c r="C179" s="4">
        <v>37757</v>
      </c>
      <c r="D179" s="9">
        <v>8117.29</v>
      </c>
      <c r="E179" s="4">
        <v>37841</v>
      </c>
      <c r="F179" s="9">
        <v>1471.2719999999999</v>
      </c>
      <c r="G179" s="4">
        <v>37757</v>
      </c>
      <c r="H179" s="9">
        <v>6742.03</v>
      </c>
      <c r="I179" s="4">
        <v>37757</v>
      </c>
      <c r="J179" s="9">
        <v>4594.8</v>
      </c>
      <c r="K179" s="4">
        <v>37757</v>
      </c>
      <c r="L179" s="9">
        <v>944.3</v>
      </c>
      <c r="M179" s="4">
        <v>37757</v>
      </c>
      <c r="N179" s="9">
        <v>4049</v>
      </c>
      <c r="O179" s="4">
        <v>37757</v>
      </c>
      <c r="P179" s="9">
        <v>9093.18</v>
      </c>
      <c r="Q179" s="4">
        <v>37757</v>
      </c>
      <c r="R179" s="9">
        <v>2994.87</v>
      </c>
      <c r="S179" s="4">
        <v>37757</v>
      </c>
      <c r="T179" s="9">
        <v>2989.08</v>
      </c>
      <c r="U179" s="4">
        <v>37752</v>
      </c>
      <c r="V179" s="9">
        <v>619.11</v>
      </c>
      <c r="W179" s="4">
        <v>37757</v>
      </c>
      <c r="X179" s="9">
        <v>13225</v>
      </c>
      <c r="Y179" s="4">
        <v>37757</v>
      </c>
      <c r="Z179" s="9">
        <v>4318.26</v>
      </c>
      <c r="AA179" s="4">
        <v>37765</v>
      </c>
      <c r="AB179" s="9">
        <v>4349.5200000000004</v>
      </c>
      <c r="AC179" s="4">
        <v>37752</v>
      </c>
      <c r="AD179" s="9">
        <v>937.85</v>
      </c>
      <c r="AE179" s="4">
        <v>37757</v>
      </c>
      <c r="AF179" s="9">
        <v>287.83</v>
      </c>
      <c r="AG179" s="4">
        <v>37752</v>
      </c>
      <c r="AH179" s="9">
        <v>374.79</v>
      </c>
      <c r="AI179" s="4">
        <v>37757</v>
      </c>
      <c r="AJ179" s="9">
        <v>7557.66</v>
      </c>
    </row>
    <row r="180" spans="1:36" x14ac:dyDescent="0.25">
      <c r="A180" s="4">
        <v>37764</v>
      </c>
      <c r="B180" s="9">
        <v>2997.3409999999999</v>
      </c>
      <c r="C180" s="4">
        <v>37764</v>
      </c>
      <c r="D180" s="9">
        <v>8184.76</v>
      </c>
      <c r="E180" s="4">
        <v>37848</v>
      </c>
      <c r="F180" s="9">
        <v>1450.203</v>
      </c>
      <c r="G180" s="4">
        <v>37764</v>
      </c>
      <c r="H180" s="9">
        <v>6782.9</v>
      </c>
      <c r="I180" s="4">
        <v>37764</v>
      </c>
      <c r="J180" s="9">
        <v>4574</v>
      </c>
      <c r="K180" s="4">
        <v>37764</v>
      </c>
      <c r="L180" s="9">
        <v>933.22</v>
      </c>
      <c r="M180" s="4">
        <v>37764</v>
      </c>
      <c r="N180" s="9">
        <v>3979.8</v>
      </c>
      <c r="O180" s="4">
        <v>37764</v>
      </c>
      <c r="P180" s="9">
        <v>9303.73</v>
      </c>
      <c r="Q180" s="4">
        <v>37764</v>
      </c>
      <c r="R180" s="9">
        <v>2897.16</v>
      </c>
      <c r="S180" s="4">
        <v>37764</v>
      </c>
      <c r="T180" s="9">
        <v>2822.83</v>
      </c>
      <c r="U180" s="4">
        <v>37759</v>
      </c>
      <c r="V180" s="9">
        <v>610.80999999999995</v>
      </c>
      <c r="W180" s="4">
        <v>37764</v>
      </c>
      <c r="X180" s="9">
        <v>13142.7</v>
      </c>
      <c r="Y180" s="4">
        <v>37764</v>
      </c>
      <c r="Z180" s="9">
        <v>4264</v>
      </c>
      <c r="AA180" s="4">
        <v>37772</v>
      </c>
      <c r="AB180" s="9">
        <v>4555.8999999999996</v>
      </c>
      <c r="AC180" s="4">
        <v>37759</v>
      </c>
      <c r="AD180" s="9">
        <v>973.1</v>
      </c>
      <c r="AE180" s="4">
        <v>37764</v>
      </c>
      <c r="AF180" s="9">
        <v>270.42</v>
      </c>
      <c r="AG180" s="4">
        <v>37759</v>
      </c>
      <c r="AH180" s="9">
        <v>399.74</v>
      </c>
      <c r="AI180" s="4">
        <v>37764</v>
      </c>
      <c r="AJ180" s="9">
        <v>7653.08</v>
      </c>
    </row>
    <row r="181" spans="1:36" x14ac:dyDescent="0.25">
      <c r="A181" s="4">
        <v>37771</v>
      </c>
      <c r="B181" s="9">
        <v>3010.9859999999999</v>
      </c>
      <c r="C181" s="4">
        <v>37771</v>
      </c>
      <c r="D181" s="9">
        <v>8424.51</v>
      </c>
      <c r="E181" s="4">
        <v>37855</v>
      </c>
      <c r="F181" s="9">
        <v>1438.883</v>
      </c>
      <c r="G181" s="4">
        <v>37771</v>
      </c>
      <c r="H181" s="9">
        <v>6859.8</v>
      </c>
      <c r="I181" s="4">
        <v>37771</v>
      </c>
      <c r="J181" s="9">
        <v>4630.8</v>
      </c>
      <c r="K181" s="4">
        <v>37771</v>
      </c>
      <c r="L181" s="9">
        <v>963.59</v>
      </c>
      <c r="M181" s="4">
        <v>37771</v>
      </c>
      <c r="N181" s="9">
        <v>4048.1</v>
      </c>
      <c r="O181" s="4">
        <v>37771</v>
      </c>
      <c r="P181" s="9">
        <v>9487.3799999999992</v>
      </c>
      <c r="Q181" s="4">
        <v>37771</v>
      </c>
      <c r="R181" s="9">
        <v>2991.75</v>
      </c>
      <c r="S181" s="4">
        <v>37771</v>
      </c>
      <c r="T181" s="9">
        <v>2982.68</v>
      </c>
      <c r="U181" s="4">
        <v>37766</v>
      </c>
      <c r="V181" s="9">
        <v>611.51</v>
      </c>
      <c r="W181" s="4">
        <v>37771</v>
      </c>
      <c r="X181" s="9">
        <v>13421.6</v>
      </c>
      <c r="Y181" s="4">
        <v>37771</v>
      </c>
      <c r="Z181" s="9">
        <v>4214.8900000000003</v>
      </c>
      <c r="AA181" s="4">
        <v>37779</v>
      </c>
      <c r="AB181" s="9">
        <v>4740.45</v>
      </c>
      <c r="AC181" s="4">
        <v>37766</v>
      </c>
      <c r="AD181" s="9">
        <v>967.9</v>
      </c>
      <c r="AE181" s="4">
        <v>37771</v>
      </c>
      <c r="AF181" s="9">
        <v>280.57</v>
      </c>
      <c r="AG181" s="4">
        <v>37766</v>
      </c>
      <c r="AH181" s="9">
        <v>415.26</v>
      </c>
      <c r="AI181" s="4">
        <v>37771</v>
      </c>
      <c r="AJ181" s="9">
        <v>7940.13</v>
      </c>
    </row>
    <row r="182" spans="1:36" x14ac:dyDescent="0.25">
      <c r="A182" s="4">
        <v>37778</v>
      </c>
      <c r="B182" s="9">
        <v>3048.9369999999999</v>
      </c>
      <c r="C182" s="4">
        <v>37778</v>
      </c>
      <c r="D182" s="9">
        <v>8785.8700000000008</v>
      </c>
      <c r="E182" s="4">
        <v>37862</v>
      </c>
      <c r="F182" s="9">
        <v>1421.9829999999999</v>
      </c>
      <c r="G182" s="4">
        <v>37778</v>
      </c>
      <c r="H182" s="9">
        <v>7046.88</v>
      </c>
      <c r="I182" s="4">
        <v>37778</v>
      </c>
      <c r="J182" s="9">
        <v>4786.7</v>
      </c>
      <c r="K182" s="4">
        <v>37778</v>
      </c>
      <c r="L182" s="9">
        <v>987.76</v>
      </c>
      <c r="M182" s="4">
        <v>37778</v>
      </c>
      <c r="N182" s="9">
        <v>4150.8</v>
      </c>
      <c r="O182" s="4">
        <v>37778</v>
      </c>
      <c r="P182" s="9">
        <v>9694.6299999999992</v>
      </c>
      <c r="Q182" s="4">
        <v>37778</v>
      </c>
      <c r="R182" s="9">
        <v>3093.21</v>
      </c>
      <c r="S182" s="4">
        <v>37778</v>
      </c>
      <c r="T182" s="9">
        <v>3127.46</v>
      </c>
      <c r="U182" s="4">
        <v>37773</v>
      </c>
      <c r="V182" s="9">
        <v>633.41999999999996</v>
      </c>
      <c r="W182" s="4">
        <v>37778</v>
      </c>
      <c r="X182" s="9">
        <v>13923.1</v>
      </c>
      <c r="Y182" s="4">
        <v>37778</v>
      </c>
      <c r="Z182" s="9">
        <v>4371.0600000000004</v>
      </c>
      <c r="AA182" s="4">
        <v>37786</v>
      </c>
      <c r="AB182" s="9">
        <v>4881.8999999999996</v>
      </c>
      <c r="AC182" s="4">
        <v>37773</v>
      </c>
      <c r="AD182" s="9">
        <v>1006.8</v>
      </c>
      <c r="AE182" s="4">
        <v>37778</v>
      </c>
      <c r="AF182" s="9">
        <v>299.58999999999997</v>
      </c>
      <c r="AG182" s="4">
        <v>37773</v>
      </c>
      <c r="AH182" s="9">
        <v>421.08</v>
      </c>
      <c r="AI182" s="4">
        <v>37778</v>
      </c>
      <c r="AJ182" s="9">
        <v>8222.08</v>
      </c>
    </row>
    <row r="183" spans="1:36" x14ac:dyDescent="0.25">
      <c r="A183" s="4">
        <v>37785</v>
      </c>
      <c r="B183" s="9">
        <v>3087.578</v>
      </c>
      <c r="C183" s="4">
        <v>37785</v>
      </c>
      <c r="D183" s="9">
        <v>8980.64</v>
      </c>
      <c r="E183" s="4">
        <v>37869</v>
      </c>
      <c r="F183" s="9">
        <v>1431.5329999999999</v>
      </c>
      <c r="G183" s="4">
        <v>37785</v>
      </c>
      <c r="H183" s="9">
        <v>7010.55</v>
      </c>
      <c r="I183" s="4">
        <v>37785</v>
      </c>
      <c r="J183" s="9">
        <v>4795.1000000000004</v>
      </c>
      <c r="K183" s="4">
        <v>37785</v>
      </c>
      <c r="L183" s="9">
        <v>988.61</v>
      </c>
      <c r="M183" s="4">
        <v>37785</v>
      </c>
      <c r="N183" s="9">
        <v>4134.1000000000004</v>
      </c>
      <c r="O183" s="4">
        <v>37785</v>
      </c>
      <c r="P183" s="9">
        <v>9855.64</v>
      </c>
      <c r="Q183" s="4">
        <v>37785</v>
      </c>
      <c r="R183" s="9">
        <v>3108.94</v>
      </c>
      <c r="S183" s="4">
        <v>37785</v>
      </c>
      <c r="T183" s="9">
        <v>3168.71</v>
      </c>
      <c r="U183" s="4">
        <v>37780</v>
      </c>
      <c r="V183" s="9">
        <v>642.38</v>
      </c>
      <c r="W183" s="4">
        <v>37785</v>
      </c>
      <c r="X183" s="9">
        <v>13733.7</v>
      </c>
      <c r="Y183" s="4">
        <v>37785</v>
      </c>
      <c r="Z183" s="9">
        <v>4299.96</v>
      </c>
      <c r="AA183" s="4">
        <v>37793</v>
      </c>
      <c r="AB183" s="9">
        <v>5002.58</v>
      </c>
      <c r="AC183" s="4">
        <v>37780</v>
      </c>
      <c r="AD183" s="9">
        <v>1046.4000000000001</v>
      </c>
      <c r="AE183" s="4">
        <v>37785</v>
      </c>
      <c r="AF183" s="9">
        <v>296.18</v>
      </c>
      <c r="AG183" s="4">
        <v>37780</v>
      </c>
      <c r="AH183" s="9">
        <v>431.39</v>
      </c>
      <c r="AI183" s="4">
        <v>37785</v>
      </c>
      <c r="AJ183" s="9">
        <v>8053.63</v>
      </c>
    </row>
    <row r="184" spans="1:36" x14ac:dyDescent="0.25">
      <c r="A184" s="4">
        <v>37792</v>
      </c>
      <c r="B184" s="9">
        <v>3089.5369999999998</v>
      </c>
      <c r="C184" s="4">
        <v>37792</v>
      </c>
      <c r="D184" s="9">
        <v>9120.39</v>
      </c>
      <c r="E184" s="4">
        <v>37876</v>
      </c>
      <c r="F184" s="9">
        <v>1409.162</v>
      </c>
      <c r="G184" s="4">
        <v>37792</v>
      </c>
      <c r="H184" s="9">
        <v>7070.91</v>
      </c>
      <c r="I184" s="4">
        <v>37792</v>
      </c>
      <c r="J184" s="9">
        <v>4936.8</v>
      </c>
      <c r="K184" s="4">
        <v>37792</v>
      </c>
      <c r="L184" s="9">
        <v>995.69</v>
      </c>
      <c r="M184" s="4">
        <v>37792</v>
      </c>
      <c r="N184" s="9">
        <v>4160.1000000000004</v>
      </c>
      <c r="O184" s="4">
        <v>37792</v>
      </c>
      <c r="P184" s="9">
        <v>9930.31</v>
      </c>
      <c r="Q184" s="4">
        <v>37792</v>
      </c>
      <c r="R184" s="9">
        <v>3190.11</v>
      </c>
      <c r="S184" s="4">
        <v>37792</v>
      </c>
      <c r="T184" s="9">
        <v>3238.98</v>
      </c>
      <c r="U184" s="4">
        <v>37787</v>
      </c>
      <c r="V184" s="9">
        <v>665.24</v>
      </c>
      <c r="W184" s="4">
        <v>37792</v>
      </c>
      <c r="X184" s="9">
        <v>13131</v>
      </c>
      <c r="Y184" s="4">
        <v>37792</v>
      </c>
      <c r="Z184" s="9">
        <v>4350.4399999999996</v>
      </c>
      <c r="AA184" s="4">
        <v>37800</v>
      </c>
      <c r="AB184" s="9">
        <v>4877.8999999999996</v>
      </c>
      <c r="AC184" s="4">
        <v>37787</v>
      </c>
      <c r="AD184" s="9">
        <v>1056.2</v>
      </c>
      <c r="AE184" s="4">
        <v>37792</v>
      </c>
      <c r="AF184" s="9">
        <v>303.39999999999998</v>
      </c>
      <c r="AG184" s="4">
        <v>37787</v>
      </c>
      <c r="AH184" s="9">
        <v>430.09</v>
      </c>
      <c r="AI184" s="4">
        <v>37792</v>
      </c>
      <c r="AJ184" s="9">
        <v>8191.62</v>
      </c>
    </row>
    <row r="185" spans="1:36" x14ac:dyDescent="0.25">
      <c r="A185" s="4">
        <v>37799</v>
      </c>
      <c r="B185" s="9">
        <v>3048.84</v>
      </c>
      <c r="C185" s="4">
        <v>37799</v>
      </c>
      <c r="D185" s="9">
        <v>9104.06</v>
      </c>
      <c r="E185" s="4">
        <v>37883</v>
      </c>
      <c r="F185" s="9">
        <v>1391.37</v>
      </c>
      <c r="G185" s="4">
        <v>37799</v>
      </c>
      <c r="H185" s="9">
        <v>6979.12</v>
      </c>
      <c r="I185" s="4">
        <v>37799</v>
      </c>
      <c r="J185" s="9">
        <v>4847.8999999999996</v>
      </c>
      <c r="K185" s="4">
        <v>37799</v>
      </c>
      <c r="L185" s="9">
        <v>976.22</v>
      </c>
      <c r="M185" s="4">
        <v>37799</v>
      </c>
      <c r="N185" s="9">
        <v>4067.8</v>
      </c>
      <c r="O185" s="4">
        <v>37799</v>
      </c>
      <c r="P185" s="9">
        <v>9657.2099999999991</v>
      </c>
      <c r="Q185" s="4">
        <v>37799</v>
      </c>
      <c r="R185" s="9">
        <v>3109.02</v>
      </c>
      <c r="S185" s="4">
        <v>37799</v>
      </c>
      <c r="T185" s="9">
        <v>3224.66</v>
      </c>
      <c r="U185" s="4">
        <v>37794</v>
      </c>
      <c r="V185" s="9">
        <v>686.22</v>
      </c>
      <c r="W185" s="4">
        <v>37799</v>
      </c>
      <c r="X185" s="9">
        <v>13024.1</v>
      </c>
      <c r="Y185" s="4">
        <v>37799</v>
      </c>
      <c r="Z185" s="9">
        <v>4257.1099999999997</v>
      </c>
      <c r="AA185" s="4">
        <v>37807</v>
      </c>
      <c r="AB185" s="9">
        <v>5151.8500000000004</v>
      </c>
      <c r="AC185" s="4">
        <v>37794</v>
      </c>
      <c r="AD185" s="9">
        <v>1100.25</v>
      </c>
      <c r="AE185" s="4">
        <v>37799</v>
      </c>
      <c r="AF185" s="9">
        <v>298.02</v>
      </c>
      <c r="AG185" s="4">
        <v>37794</v>
      </c>
      <c r="AH185" s="9">
        <v>447.04</v>
      </c>
      <c r="AI185" s="4">
        <v>37799</v>
      </c>
      <c r="AJ185" s="9">
        <v>7677.06</v>
      </c>
    </row>
    <row r="186" spans="1:36" x14ac:dyDescent="0.25">
      <c r="A186" s="4">
        <v>37806</v>
      </c>
      <c r="B186" s="9">
        <v>3028.44</v>
      </c>
      <c r="C186" s="4">
        <v>37806</v>
      </c>
      <c r="D186" s="9">
        <v>9547.73</v>
      </c>
      <c r="E186" s="4">
        <v>37890</v>
      </c>
      <c r="F186" s="9">
        <v>1370.8430000000001</v>
      </c>
      <c r="G186" s="4">
        <v>37806</v>
      </c>
      <c r="H186" s="9">
        <v>7001.88</v>
      </c>
      <c r="I186" s="4">
        <v>37806</v>
      </c>
      <c r="J186" s="9">
        <v>4828.6000000000004</v>
      </c>
      <c r="K186" s="4">
        <v>37806</v>
      </c>
      <c r="L186" s="9">
        <v>985.7</v>
      </c>
      <c r="M186" s="4">
        <v>37806</v>
      </c>
      <c r="N186" s="9">
        <v>4021.5</v>
      </c>
      <c r="O186" s="4">
        <v>37806</v>
      </c>
      <c r="P186" s="9">
        <v>9636.81</v>
      </c>
      <c r="Q186" s="4">
        <v>37806</v>
      </c>
      <c r="R186" s="9">
        <v>3072.4</v>
      </c>
      <c r="S186" s="4">
        <v>37806</v>
      </c>
      <c r="T186" s="9">
        <v>3239.61</v>
      </c>
      <c r="U186" s="4">
        <v>37801</v>
      </c>
      <c r="V186" s="9">
        <v>677.28</v>
      </c>
      <c r="W186" s="4">
        <v>37806</v>
      </c>
      <c r="X186" s="9">
        <v>13273.7</v>
      </c>
      <c r="Y186" s="4">
        <v>37806</v>
      </c>
      <c r="Z186" s="9">
        <v>4280.16</v>
      </c>
      <c r="AA186" s="4">
        <v>37814</v>
      </c>
      <c r="AB186" s="9">
        <v>5239.96</v>
      </c>
      <c r="AC186" s="4">
        <v>37801</v>
      </c>
      <c r="AD186" s="9">
        <v>1125.55</v>
      </c>
      <c r="AE186" s="4">
        <v>37806</v>
      </c>
      <c r="AF186" s="9">
        <v>292.63</v>
      </c>
      <c r="AG186" s="4">
        <v>37801</v>
      </c>
      <c r="AH186" s="9">
        <v>451.09</v>
      </c>
      <c r="AI186" s="4">
        <v>37806</v>
      </c>
      <c r="AJ186" s="9">
        <v>7807.07</v>
      </c>
    </row>
    <row r="187" spans="1:36" x14ac:dyDescent="0.25">
      <c r="A187" s="4">
        <v>37813</v>
      </c>
      <c r="B187" s="9">
        <v>3043.7550000000001</v>
      </c>
      <c r="C187" s="4">
        <v>37813</v>
      </c>
      <c r="D187" s="9">
        <v>9635.35</v>
      </c>
      <c r="E187" s="4">
        <v>37897</v>
      </c>
      <c r="F187" s="9">
        <v>1367.1610000000001</v>
      </c>
      <c r="G187" s="4">
        <v>37813</v>
      </c>
      <c r="H187" s="9">
        <v>7077.56</v>
      </c>
      <c r="I187" s="4">
        <v>37813</v>
      </c>
      <c r="J187" s="9">
        <v>4914</v>
      </c>
      <c r="K187" s="4">
        <v>37813</v>
      </c>
      <c r="L187" s="9">
        <v>998.14</v>
      </c>
      <c r="M187" s="4">
        <v>37813</v>
      </c>
      <c r="N187" s="9">
        <v>4058.1</v>
      </c>
      <c r="O187" s="4">
        <v>37813</v>
      </c>
      <c r="P187" s="9">
        <v>9911.5</v>
      </c>
      <c r="Q187" s="4">
        <v>37813</v>
      </c>
      <c r="R187" s="9">
        <v>3138.27</v>
      </c>
      <c r="S187" s="4">
        <v>37813</v>
      </c>
      <c r="T187" s="9">
        <v>3326.51</v>
      </c>
      <c r="U187" s="4">
        <v>37808</v>
      </c>
      <c r="V187" s="9">
        <v>693.25</v>
      </c>
      <c r="W187" s="4">
        <v>37813</v>
      </c>
      <c r="X187" s="9">
        <v>13320.6</v>
      </c>
      <c r="Y187" s="4">
        <v>37813</v>
      </c>
      <c r="Z187" s="9">
        <v>4383.6400000000003</v>
      </c>
      <c r="AA187" s="4">
        <v>37821</v>
      </c>
      <c r="AB187" s="9">
        <v>5287.38</v>
      </c>
      <c r="AC187" s="4">
        <v>37808</v>
      </c>
      <c r="AD187" s="9">
        <v>1138.45</v>
      </c>
      <c r="AE187" s="4">
        <v>37813</v>
      </c>
      <c r="AF187" s="9">
        <v>303.20999999999998</v>
      </c>
      <c r="AG187" s="4">
        <v>37808</v>
      </c>
      <c r="AH187" s="9">
        <v>466.48</v>
      </c>
      <c r="AI187" s="4">
        <v>37813</v>
      </c>
      <c r="AJ187" s="9">
        <v>7949.83</v>
      </c>
    </row>
    <row r="188" spans="1:36" x14ac:dyDescent="0.25">
      <c r="A188" s="4">
        <v>37820</v>
      </c>
      <c r="B188" s="9">
        <v>3083.5650000000001</v>
      </c>
      <c r="C188" s="4">
        <v>37820</v>
      </c>
      <c r="D188" s="9">
        <v>9527.73</v>
      </c>
      <c r="E188" s="4">
        <v>37904</v>
      </c>
      <c r="F188" s="9">
        <v>1404.008</v>
      </c>
      <c r="G188" s="4">
        <v>37820</v>
      </c>
      <c r="H188" s="9">
        <v>7114.65</v>
      </c>
      <c r="I188" s="4">
        <v>37820</v>
      </c>
      <c r="J188" s="9">
        <v>4910.2</v>
      </c>
      <c r="K188" s="4">
        <v>37820</v>
      </c>
      <c r="L188" s="9">
        <v>993.32</v>
      </c>
      <c r="M188" s="4">
        <v>37820</v>
      </c>
      <c r="N188" s="9">
        <v>4073.2</v>
      </c>
      <c r="O188" s="4">
        <v>37820</v>
      </c>
      <c r="P188" s="9">
        <v>10140.84</v>
      </c>
      <c r="Q188" s="4">
        <v>37820</v>
      </c>
      <c r="R188" s="9">
        <v>3129.21</v>
      </c>
      <c r="S188" s="4">
        <v>37820</v>
      </c>
      <c r="T188" s="9">
        <v>3366.71</v>
      </c>
      <c r="U188" s="4">
        <v>37815</v>
      </c>
      <c r="V188" s="9">
        <v>704.15</v>
      </c>
      <c r="W188" s="4">
        <v>37820</v>
      </c>
      <c r="X188" s="9">
        <v>13794.3</v>
      </c>
      <c r="Y188" s="4">
        <v>37820</v>
      </c>
      <c r="Z188" s="9">
        <v>4450.38</v>
      </c>
      <c r="AA188" s="4">
        <v>37828</v>
      </c>
      <c r="AB188" s="9">
        <v>5394.75</v>
      </c>
      <c r="AC188" s="4">
        <v>37815</v>
      </c>
      <c r="AD188" s="9">
        <v>1161.6500000000001</v>
      </c>
      <c r="AE188" s="4">
        <v>37820</v>
      </c>
      <c r="AF188" s="9">
        <v>309.41000000000003</v>
      </c>
      <c r="AG188" s="4">
        <v>37815</v>
      </c>
      <c r="AH188" s="9">
        <v>427.26</v>
      </c>
      <c r="AI188" s="4">
        <v>37820</v>
      </c>
      <c r="AJ188" s="9">
        <v>7889.62</v>
      </c>
    </row>
    <row r="189" spans="1:36" x14ac:dyDescent="0.25">
      <c r="A189" s="4">
        <v>37827</v>
      </c>
      <c r="B189" s="9">
        <v>3098.605</v>
      </c>
      <c r="C189" s="4">
        <v>37827</v>
      </c>
      <c r="D189" s="9">
        <v>9648.01</v>
      </c>
      <c r="E189" s="4">
        <v>37911</v>
      </c>
      <c r="F189" s="9">
        <v>1370.5820000000001</v>
      </c>
      <c r="G189" s="4">
        <v>37827</v>
      </c>
      <c r="H189" s="9">
        <v>7262.62</v>
      </c>
      <c r="I189" s="4">
        <v>37827</v>
      </c>
      <c r="J189" s="9">
        <v>4946</v>
      </c>
      <c r="K189" s="4">
        <v>37827</v>
      </c>
      <c r="L189" s="9">
        <v>998.68</v>
      </c>
      <c r="M189" s="4">
        <v>37827</v>
      </c>
      <c r="N189" s="9">
        <v>4131.2</v>
      </c>
      <c r="O189" s="4">
        <v>37827</v>
      </c>
      <c r="P189" s="9">
        <v>9939.2000000000007</v>
      </c>
      <c r="Q189" s="4">
        <v>37827</v>
      </c>
      <c r="R189" s="9">
        <v>3109.32</v>
      </c>
      <c r="S189" s="4">
        <v>37827</v>
      </c>
      <c r="T189" s="9">
        <v>3356.89</v>
      </c>
      <c r="U189" s="4">
        <v>37822</v>
      </c>
      <c r="V189" s="9">
        <v>699.35</v>
      </c>
      <c r="W189" s="4">
        <v>37827</v>
      </c>
      <c r="X189" s="9">
        <v>13750.4</v>
      </c>
      <c r="Y189" s="4">
        <v>37827</v>
      </c>
      <c r="Z189" s="9">
        <v>4334.33</v>
      </c>
      <c r="AA189" s="4">
        <v>37835</v>
      </c>
      <c r="AB189" s="9">
        <v>5390.51</v>
      </c>
      <c r="AC189" s="4">
        <v>37822</v>
      </c>
      <c r="AD189" s="9">
        <v>1140</v>
      </c>
      <c r="AE189" s="4">
        <v>37827</v>
      </c>
      <c r="AF189" s="9">
        <v>308.04000000000002</v>
      </c>
      <c r="AG189" s="4">
        <v>37822</v>
      </c>
      <c r="AH189" s="9">
        <v>398.8</v>
      </c>
      <c r="AI189" s="4">
        <v>37827</v>
      </c>
      <c r="AJ189" s="9">
        <v>8044.11</v>
      </c>
    </row>
    <row r="190" spans="1:36" x14ac:dyDescent="0.25">
      <c r="A190" s="4">
        <v>37834</v>
      </c>
      <c r="B190" s="9">
        <v>3140.3339999999998</v>
      </c>
      <c r="C190" s="4">
        <v>37834</v>
      </c>
      <c r="D190" s="9">
        <v>9611.67</v>
      </c>
      <c r="E190" s="4">
        <v>37918</v>
      </c>
      <c r="F190" s="9">
        <v>1381.83</v>
      </c>
      <c r="G190" s="4">
        <v>37834</v>
      </c>
      <c r="H190" s="9">
        <v>7218.58</v>
      </c>
      <c r="I190" s="4">
        <v>37834</v>
      </c>
      <c r="J190" s="9">
        <v>5044.8</v>
      </c>
      <c r="K190" s="4">
        <v>37834</v>
      </c>
      <c r="L190" s="9">
        <v>980.15</v>
      </c>
      <c r="M190" s="4">
        <v>37834</v>
      </c>
      <c r="N190" s="9">
        <v>4098.3999999999996</v>
      </c>
      <c r="O190" s="4">
        <v>37834</v>
      </c>
      <c r="P190" s="9">
        <v>10248.6</v>
      </c>
      <c r="Q190" s="4">
        <v>37834</v>
      </c>
      <c r="R190" s="9">
        <v>3169.63</v>
      </c>
      <c r="S190" s="4">
        <v>37834</v>
      </c>
      <c r="T190" s="9">
        <v>3438.89</v>
      </c>
      <c r="U190" s="4">
        <v>37829</v>
      </c>
      <c r="V190" s="9">
        <v>705.09</v>
      </c>
      <c r="W190" s="4">
        <v>37834</v>
      </c>
      <c r="X190" s="9">
        <v>13129.8</v>
      </c>
      <c r="Y190" s="4">
        <v>37834</v>
      </c>
      <c r="Z190" s="9">
        <v>4425.2</v>
      </c>
      <c r="AA190" s="4">
        <v>37842</v>
      </c>
      <c r="AB190" s="9">
        <v>5232.55</v>
      </c>
      <c r="AC190" s="4">
        <v>37829</v>
      </c>
      <c r="AD190" s="9">
        <v>1162.75</v>
      </c>
      <c r="AE190" s="4">
        <v>37834</v>
      </c>
      <c r="AF190" s="9">
        <v>314.74</v>
      </c>
      <c r="AG190" s="4">
        <v>37829</v>
      </c>
      <c r="AH190" s="9">
        <v>428.11</v>
      </c>
      <c r="AI190" s="4">
        <v>37834</v>
      </c>
      <c r="AJ190" s="9">
        <v>8082.4</v>
      </c>
    </row>
    <row r="191" spans="1:36" x14ac:dyDescent="0.25">
      <c r="A191" s="4">
        <v>37841</v>
      </c>
      <c r="B191" s="9">
        <v>3149.38</v>
      </c>
      <c r="C191" s="4">
        <v>37841</v>
      </c>
      <c r="D191" s="9">
        <v>9327.5300000000007</v>
      </c>
      <c r="E191" s="4">
        <v>37925</v>
      </c>
      <c r="F191" s="9">
        <v>1348.3030000000001</v>
      </c>
      <c r="G191" s="4">
        <v>37841</v>
      </c>
      <c r="H191" s="9">
        <v>7251.96</v>
      </c>
      <c r="I191" s="4">
        <v>37841</v>
      </c>
      <c r="J191" s="9">
        <v>5004.7</v>
      </c>
      <c r="K191" s="4">
        <v>37841</v>
      </c>
      <c r="L191" s="9">
        <v>977.59</v>
      </c>
      <c r="M191" s="4">
        <v>37841</v>
      </c>
      <c r="N191" s="9">
        <v>4147.8</v>
      </c>
      <c r="O191" s="4">
        <v>37841</v>
      </c>
      <c r="P191" s="9">
        <v>9945.2199999999993</v>
      </c>
      <c r="Q191" s="4">
        <v>37841</v>
      </c>
      <c r="R191" s="9">
        <v>3165.49</v>
      </c>
      <c r="S191" s="4">
        <v>37841</v>
      </c>
      <c r="T191" s="9">
        <v>3332.24</v>
      </c>
      <c r="U191" s="4">
        <v>37836</v>
      </c>
      <c r="V191" s="9">
        <v>727.26</v>
      </c>
      <c r="W191" s="4">
        <v>37841</v>
      </c>
      <c r="X191" s="9">
        <v>13500</v>
      </c>
      <c r="Y191" s="4">
        <v>37841</v>
      </c>
      <c r="Z191" s="9">
        <v>4362.82</v>
      </c>
      <c r="AA191" s="4">
        <v>37849</v>
      </c>
      <c r="AB191" s="9">
        <v>5488.74</v>
      </c>
      <c r="AC191" s="4">
        <v>37836</v>
      </c>
      <c r="AD191" s="9">
        <v>1195.75</v>
      </c>
      <c r="AE191" s="4">
        <v>37841</v>
      </c>
      <c r="AF191" s="9">
        <v>312.35000000000002</v>
      </c>
      <c r="AG191" s="4">
        <v>37836</v>
      </c>
      <c r="AH191" s="9">
        <v>419.22</v>
      </c>
      <c r="AI191" s="4">
        <v>37841</v>
      </c>
      <c r="AJ191" s="9">
        <v>8143.5</v>
      </c>
    </row>
    <row r="192" spans="1:36" x14ac:dyDescent="0.25">
      <c r="A192" s="4">
        <v>37848</v>
      </c>
      <c r="B192" s="9">
        <v>3147.989</v>
      </c>
      <c r="C192" s="4">
        <v>37848</v>
      </c>
      <c r="D192" s="9">
        <v>9863.4699999999993</v>
      </c>
      <c r="E192" s="4">
        <v>37932</v>
      </c>
      <c r="F192" s="9">
        <v>1335.2049999999999</v>
      </c>
      <c r="G192" s="4">
        <v>37848</v>
      </c>
      <c r="H192" s="9">
        <v>7390.55</v>
      </c>
      <c r="I192" s="4">
        <v>37848</v>
      </c>
      <c r="J192" s="9">
        <v>5137</v>
      </c>
      <c r="K192" s="4">
        <v>37848</v>
      </c>
      <c r="L192" s="9">
        <v>990.67</v>
      </c>
      <c r="M192" s="4">
        <v>37848</v>
      </c>
      <c r="N192" s="9">
        <v>4247.3</v>
      </c>
      <c r="O192" s="4">
        <v>37848</v>
      </c>
      <c r="P192" s="9">
        <v>10424.56</v>
      </c>
      <c r="Q192" s="4">
        <v>37848</v>
      </c>
      <c r="R192" s="9">
        <v>3279.21</v>
      </c>
      <c r="S192" s="4">
        <v>37848</v>
      </c>
      <c r="T192" s="9">
        <v>3443.93</v>
      </c>
      <c r="U192" s="4">
        <v>37843</v>
      </c>
      <c r="V192" s="9">
        <v>704.14</v>
      </c>
      <c r="W192" s="4">
        <v>37848</v>
      </c>
      <c r="X192" s="9">
        <v>13889.6</v>
      </c>
      <c r="Y192" s="4">
        <v>37848</v>
      </c>
      <c r="Z192" s="9">
        <v>4419.0600000000004</v>
      </c>
      <c r="AA192" s="4">
        <v>37856</v>
      </c>
      <c r="AB192" s="9">
        <v>5646.62</v>
      </c>
      <c r="AC192" s="4">
        <v>37843</v>
      </c>
      <c r="AD192" s="9">
        <v>1222.6500000000001</v>
      </c>
      <c r="AE192" s="4">
        <v>37848</v>
      </c>
      <c r="AF192" s="9">
        <v>322.99</v>
      </c>
      <c r="AG192" s="4">
        <v>37843</v>
      </c>
      <c r="AH192" s="9">
        <v>433.47</v>
      </c>
      <c r="AI192" s="4">
        <v>37848</v>
      </c>
      <c r="AJ192" s="9">
        <v>8277.98</v>
      </c>
    </row>
    <row r="193" spans="1:36" x14ac:dyDescent="0.25">
      <c r="A193" s="4">
        <v>37855</v>
      </c>
      <c r="B193" s="9">
        <v>3184.3919999999998</v>
      </c>
      <c r="C193" s="4">
        <v>37855</v>
      </c>
      <c r="D193" s="9">
        <v>10281.17</v>
      </c>
      <c r="E193" s="4">
        <v>37939</v>
      </c>
      <c r="F193" s="9">
        <v>1331.0509999999999</v>
      </c>
      <c r="G193" s="4">
        <v>37855</v>
      </c>
      <c r="H193" s="9">
        <v>7467.18</v>
      </c>
      <c r="I193" s="4">
        <v>37855</v>
      </c>
      <c r="J193" s="9">
        <v>5250.7</v>
      </c>
      <c r="K193" s="4">
        <v>37855</v>
      </c>
      <c r="L193" s="9">
        <v>993.06</v>
      </c>
      <c r="M193" s="4">
        <v>37855</v>
      </c>
      <c r="N193" s="9">
        <v>4225.8999999999996</v>
      </c>
      <c r="O193" s="4">
        <v>37855</v>
      </c>
      <c r="P193" s="9">
        <v>10760.73</v>
      </c>
      <c r="Q193" s="4">
        <v>37855</v>
      </c>
      <c r="R193" s="9">
        <v>3328.99</v>
      </c>
      <c r="S193" s="4">
        <v>37855</v>
      </c>
      <c r="T193" s="9">
        <v>3549.05</v>
      </c>
      <c r="U193" s="4">
        <v>37850</v>
      </c>
      <c r="V193" s="9">
        <v>727.01</v>
      </c>
      <c r="W193" s="4">
        <v>37855</v>
      </c>
      <c r="X193" s="9">
        <v>14613</v>
      </c>
      <c r="Y193" s="4">
        <v>37855</v>
      </c>
      <c r="Z193" s="9">
        <v>4524.7700000000004</v>
      </c>
      <c r="AA193" s="4">
        <v>37863</v>
      </c>
      <c r="AB193" s="9">
        <v>5650.83</v>
      </c>
      <c r="AC193" s="4">
        <v>37850</v>
      </c>
      <c r="AD193" s="9">
        <v>1247.75</v>
      </c>
      <c r="AE193" s="4">
        <v>37855</v>
      </c>
      <c r="AF193" s="9">
        <v>334.15</v>
      </c>
      <c r="AG193" s="4">
        <v>37850</v>
      </c>
      <c r="AH193" s="9">
        <v>464.33</v>
      </c>
      <c r="AI193" s="4">
        <v>37855</v>
      </c>
      <c r="AJ193" s="9">
        <v>8592.02</v>
      </c>
    </row>
    <row r="194" spans="1:36" x14ac:dyDescent="0.25">
      <c r="A194" s="4">
        <v>37862</v>
      </c>
      <c r="B194" s="9">
        <v>3199.712</v>
      </c>
      <c r="C194" s="4">
        <v>37862</v>
      </c>
      <c r="D194" s="9">
        <v>10343.549999999999</v>
      </c>
      <c r="E194" s="4">
        <v>37946</v>
      </c>
      <c r="F194" s="9">
        <v>1361.559</v>
      </c>
      <c r="G194" s="4">
        <v>37862</v>
      </c>
      <c r="H194" s="9">
        <v>7510.32</v>
      </c>
      <c r="I194" s="4">
        <v>37862</v>
      </c>
      <c r="J194" s="9">
        <v>5124.2</v>
      </c>
      <c r="K194" s="4">
        <v>37862</v>
      </c>
      <c r="L194" s="9">
        <v>1008.01</v>
      </c>
      <c r="M194" s="4">
        <v>37862</v>
      </c>
      <c r="N194" s="9">
        <v>4161.1000000000004</v>
      </c>
      <c r="O194" s="4">
        <v>37862</v>
      </c>
      <c r="P194" s="9">
        <v>10908.99</v>
      </c>
      <c r="Q194" s="4">
        <v>37862</v>
      </c>
      <c r="R194" s="9">
        <v>3311.42</v>
      </c>
      <c r="S194" s="4">
        <v>37862</v>
      </c>
      <c r="T194" s="9">
        <v>3484.58</v>
      </c>
      <c r="U194" s="4">
        <v>37857</v>
      </c>
      <c r="V194" s="9">
        <v>754.72</v>
      </c>
      <c r="W194" s="4">
        <v>37862</v>
      </c>
      <c r="X194" s="9">
        <v>15174.5</v>
      </c>
      <c r="Y194" s="4">
        <v>37862</v>
      </c>
      <c r="Z194" s="9">
        <v>4595.82</v>
      </c>
      <c r="AA194" s="4">
        <v>37870</v>
      </c>
      <c r="AB194" s="9">
        <v>5639.03</v>
      </c>
      <c r="AC194" s="4">
        <v>37857</v>
      </c>
      <c r="AD194" s="9">
        <v>1311.15</v>
      </c>
      <c r="AE194" s="4">
        <v>37862</v>
      </c>
      <c r="AF194" s="9">
        <v>329.41</v>
      </c>
      <c r="AG194" s="4">
        <v>37857</v>
      </c>
      <c r="AH194" s="9">
        <v>479.96</v>
      </c>
      <c r="AI194" s="4">
        <v>37862</v>
      </c>
      <c r="AJ194" s="9">
        <v>8470.33</v>
      </c>
    </row>
    <row r="195" spans="1:36" x14ac:dyDescent="0.25">
      <c r="A195" s="4">
        <v>37869</v>
      </c>
      <c r="B195" s="9">
        <v>3213.7689999999998</v>
      </c>
      <c r="C195" s="4">
        <v>37869</v>
      </c>
      <c r="D195" s="9">
        <v>10650.77</v>
      </c>
      <c r="E195" s="4">
        <v>37953</v>
      </c>
      <c r="F195" s="9">
        <v>1397.2249999999999</v>
      </c>
      <c r="G195" s="4">
        <v>37869</v>
      </c>
      <c r="H195" s="9">
        <v>7612.5</v>
      </c>
      <c r="I195" s="4">
        <v>37869</v>
      </c>
      <c r="J195" s="9">
        <v>5310.6</v>
      </c>
      <c r="K195" s="4">
        <v>37869</v>
      </c>
      <c r="L195" s="9">
        <v>1021.39</v>
      </c>
      <c r="M195" s="4">
        <v>37869</v>
      </c>
      <c r="N195" s="9">
        <v>4257.2</v>
      </c>
      <c r="O195" s="4">
        <v>37869</v>
      </c>
      <c r="P195" s="9">
        <v>11170.61</v>
      </c>
      <c r="Q195" s="4">
        <v>37869</v>
      </c>
      <c r="R195" s="9">
        <v>3392.75</v>
      </c>
      <c r="S195" s="4">
        <v>37869</v>
      </c>
      <c r="T195" s="9">
        <v>3607.71</v>
      </c>
      <c r="U195" s="4">
        <v>37864</v>
      </c>
      <c r="V195" s="9">
        <v>759.47</v>
      </c>
      <c r="W195" s="4">
        <v>37869</v>
      </c>
      <c r="X195" s="9">
        <v>15899.6</v>
      </c>
      <c r="Y195" s="4">
        <v>37869</v>
      </c>
      <c r="Z195" s="9">
        <v>4629.2</v>
      </c>
      <c r="AA195" s="4">
        <v>37877</v>
      </c>
      <c r="AB195" s="9">
        <v>5645.28</v>
      </c>
      <c r="AC195" s="4">
        <v>37864</v>
      </c>
      <c r="AD195" s="9">
        <v>1356.55</v>
      </c>
      <c r="AE195" s="4">
        <v>37869</v>
      </c>
      <c r="AF195" s="9">
        <v>339.23</v>
      </c>
      <c r="AG195" s="4">
        <v>37864</v>
      </c>
      <c r="AH195" s="9">
        <v>484</v>
      </c>
      <c r="AI195" s="4">
        <v>37869</v>
      </c>
      <c r="AJ195" s="9">
        <v>8736.9500000000007</v>
      </c>
    </row>
    <row r="196" spans="1:36" x14ac:dyDescent="0.25">
      <c r="A196" s="4">
        <v>37876</v>
      </c>
      <c r="B196" s="9">
        <v>3192.5140000000001</v>
      </c>
      <c r="C196" s="4">
        <v>37876</v>
      </c>
      <c r="D196" s="9">
        <v>10712.81</v>
      </c>
      <c r="E196" s="4">
        <v>37960</v>
      </c>
      <c r="F196" s="9">
        <v>1451.1179999999999</v>
      </c>
      <c r="G196" s="4">
        <v>37876</v>
      </c>
      <c r="H196" s="9">
        <v>7580.07</v>
      </c>
      <c r="I196" s="4">
        <v>37876</v>
      </c>
      <c r="J196" s="9">
        <v>5307.8</v>
      </c>
      <c r="K196" s="4">
        <v>37876</v>
      </c>
      <c r="L196" s="9">
        <v>1018.63</v>
      </c>
      <c r="M196" s="4">
        <v>37876</v>
      </c>
      <c r="N196" s="9">
        <v>4237.8</v>
      </c>
      <c r="O196" s="4">
        <v>37876</v>
      </c>
      <c r="P196" s="9">
        <v>10883.52</v>
      </c>
      <c r="Q196" s="4">
        <v>37876</v>
      </c>
      <c r="R196" s="9">
        <v>3322.56</v>
      </c>
      <c r="S196" s="4">
        <v>37876</v>
      </c>
      <c r="T196" s="9">
        <v>3508.06</v>
      </c>
      <c r="U196" s="4">
        <v>37871</v>
      </c>
      <c r="V196" s="9">
        <v>761.55</v>
      </c>
      <c r="W196" s="4">
        <v>37876</v>
      </c>
      <c r="X196" s="9">
        <v>16421.3</v>
      </c>
      <c r="Y196" s="4">
        <v>37876</v>
      </c>
      <c r="Z196" s="9">
        <v>4566.71</v>
      </c>
      <c r="AA196" s="4">
        <v>37884</v>
      </c>
      <c r="AB196" s="9">
        <v>5757.91</v>
      </c>
      <c r="AC196" s="4">
        <v>37871</v>
      </c>
      <c r="AD196" s="9">
        <v>1398.4</v>
      </c>
      <c r="AE196" s="4">
        <v>37876</v>
      </c>
      <c r="AF196" s="9">
        <v>328.27</v>
      </c>
      <c r="AG196" s="4">
        <v>37871</v>
      </c>
      <c r="AH196" s="9">
        <v>497.82</v>
      </c>
      <c r="AI196" s="4">
        <v>37876</v>
      </c>
      <c r="AJ196" s="9">
        <v>8610.2999999999993</v>
      </c>
    </row>
    <row r="197" spans="1:36" x14ac:dyDescent="0.25">
      <c r="A197" s="4">
        <v>37883</v>
      </c>
      <c r="B197" s="9">
        <v>3218.0720000000001</v>
      </c>
      <c r="C197" s="4">
        <v>37883</v>
      </c>
      <c r="D197" s="9">
        <v>10938.42</v>
      </c>
      <c r="E197" s="4">
        <v>37967</v>
      </c>
      <c r="F197" s="9">
        <v>1470.7919999999999</v>
      </c>
      <c r="G197" s="4">
        <v>37883</v>
      </c>
      <c r="H197" s="9">
        <v>7602.21</v>
      </c>
      <c r="I197" s="4">
        <v>37883</v>
      </c>
      <c r="J197" s="9">
        <v>5387.1</v>
      </c>
      <c r="K197" s="4">
        <v>37883</v>
      </c>
      <c r="L197" s="9">
        <v>1036.3</v>
      </c>
      <c r="M197" s="4">
        <v>37883</v>
      </c>
      <c r="N197" s="9">
        <v>4257</v>
      </c>
      <c r="O197" s="4">
        <v>37883</v>
      </c>
      <c r="P197" s="9">
        <v>10968.42</v>
      </c>
      <c r="Q197" s="4">
        <v>37883</v>
      </c>
      <c r="R197" s="9">
        <v>3373.64</v>
      </c>
      <c r="S197" s="4">
        <v>37883</v>
      </c>
      <c r="T197" s="9">
        <v>3578.7</v>
      </c>
      <c r="U197" s="4">
        <v>37878</v>
      </c>
      <c r="V197" s="9">
        <v>767.46</v>
      </c>
      <c r="W197" s="4">
        <v>37883</v>
      </c>
      <c r="X197" s="9">
        <v>16851.5</v>
      </c>
      <c r="Y197" s="4">
        <v>37883</v>
      </c>
      <c r="Z197" s="9">
        <v>4681.0600000000004</v>
      </c>
      <c r="AA197" s="4">
        <v>37891</v>
      </c>
      <c r="AB197" s="9">
        <v>5650.11</v>
      </c>
      <c r="AC197" s="4">
        <v>37878</v>
      </c>
      <c r="AD197" s="9">
        <v>1372.1</v>
      </c>
      <c r="AE197" s="4">
        <v>37883</v>
      </c>
      <c r="AF197" s="9">
        <v>334.82</v>
      </c>
      <c r="AG197" s="4">
        <v>37878</v>
      </c>
      <c r="AH197" s="9">
        <v>498.22</v>
      </c>
      <c r="AI197" s="4">
        <v>37883</v>
      </c>
      <c r="AJ197" s="9">
        <v>8651.89</v>
      </c>
    </row>
    <row r="198" spans="1:36" x14ac:dyDescent="0.25">
      <c r="A198" s="4">
        <v>37890</v>
      </c>
      <c r="B198" s="9">
        <v>3171.451</v>
      </c>
      <c r="C198" s="4">
        <v>37890</v>
      </c>
      <c r="D198" s="9">
        <v>10318.44</v>
      </c>
      <c r="E198" s="4">
        <v>37974</v>
      </c>
      <c r="F198" s="9">
        <v>1446.2850000000001</v>
      </c>
      <c r="G198" s="4">
        <v>37890</v>
      </c>
      <c r="H198" s="9">
        <v>7433.08</v>
      </c>
      <c r="I198" s="4">
        <v>37890</v>
      </c>
      <c r="J198" s="9">
        <v>5131.3</v>
      </c>
      <c r="K198" s="4">
        <v>37890</v>
      </c>
      <c r="L198" s="9">
        <v>996.85</v>
      </c>
      <c r="M198" s="4">
        <v>37890</v>
      </c>
      <c r="N198" s="9">
        <v>4157.1000000000004</v>
      </c>
      <c r="O198" s="4">
        <v>37890</v>
      </c>
      <c r="P198" s="9">
        <v>11290.15</v>
      </c>
      <c r="Q198" s="4">
        <v>37890</v>
      </c>
      <c r="R198" s="9">
        <v>3216.76</v>
      </c>
      <c r="S198" s="4">
        <v>37890</v>
      </c>
      <c r="T198" s="9">
        <v>3324.85</v>
      </c>
      <c r="U198" s="4">
        <v>37885</v>
      </c>
      <c r="V198" s="9">
        <v>748.25</v>
      </c>
      <c r="W198" s="4">
        <v>37890</v>
      </c>
      <c r="X198" s="9">
        <v>15810.7</v>
      </c>
      <c r="Y198" s="4">
        <v>37890</v>
      </c>
      <c r="Z198" s="9">
        <v>4563.32</v>
      </c>
      <c r="AA198" s="4">
        <v>37898</v>
      </c>
      <c r="AB198" s="9">
        <v>5747.79</v>
      </c>
      <c r="AC198" s="4">
        <v>37885</v>
      </c>
      <c r="AD198" s="9">
        <v>1322.15</v>
      </c>
      <c r="AE198" s="4">
        <v>37890</v>
      </c>
      <c r="AF198" s="9">
        <v>313.98</v>
      </c>
      <c r="AG198" s="4">
        <v>37885</v>
      </c>
      <c r="AH198" s="9">
        <v>497.37</v>
      </c>
      <c r="AI198" s="4">
        <v>37890</v>
      </c>
      <c r="AJ198" s="9">
        <v>8350.49</v>
      </c>
    </row>
    <row r="199" spans="1:36" x14ac:dyDescent="0.25">
      <c r="A199" s="4">
        <v>37897</v>
      </c>
      <c r="B199" s="9">
        <v>3203.2510000000002</v>
      </c>
      <c r="C199" s="4">
        <v>37897</v>
      </c>
      <c r="D199" s="9">
        <v>10709.29</v>
      </c>
      <c r="E199" s="4">
        <v>37981</v>
      </c>
      <c r="F199" s="9">
        <v>1514.7750000000001</v>
      </c>
      <c r="G199" s="4">
        <v>37897</v>
      </c>
      <c r="H199" s="9">
        <v>7519.59</v>
      </c>
      <c r="I199" s="4">
        <v>37897</v>
      </c>
      <c r="J199" s="9">
        <v>5203.1000000000004</v>
      </c>
      <c r="K199" s="4">
        <v>37897</v>
      </c>
      <c r="L199" s="9">
        <v>1029.8499999999999</v>
      </c>
      <c r="M199" s="4">
        <v>37897</v>
      </c>
      <c r="N199" s="9">
        <v>4274</v>
      </c>
      <c r="O199" s="4">
        <v>37897</v>
      </c>
      <c r="P199" s="9">
        <v>11608.72</v>
      </c>
      <c r="Q199" s="4">
        <v>37897</v>
      </c>
      <c r="R199" s="9">
        <v>3296.36</v>
      </c>
      <c r="S199" s="4">
        <v>37897</v>
      </c>
      <c r="T199" s="9">
        <v>3419</v>
      </c>
      <c r="U199" s="4">
        <v>37892</v>
      </c>
      <c r="V199" s="9">
        <v>697.4</v>
      </c>
      <c r="W199" s="4">
        <v>37897</v>
      </c>
      <c r="X199" s="9">
        <v>17089.3</v>
      </c>
      <c r="Y199" s="4">
        <v>37897</v>
      </c>
      <c r="Z199" s="9">
        <v>4530.05</v>
      </c>
      <c r="AA199" s="4">
        <v>37905</v>
      </c>
      <c r="AB199" s="9">
        <v>5869.88</v>
      </c>
      <c r="AC199" s="4">
        <v>37892</v>
      </c>
      <c r="AD199" s="9">
        <v>1386.95</v>
      </c>
      <c r="AE199" s="4">
        <v>37897</v>
      </c>
      <c r="AF199" s="9">
        <v>323.51</v>
      </c>
      <c r="AG199" s="4">
        <v>37892</v>
      </c>
      <c r="AH199" s="9">
        <v>502.62</v>
      </c>
      <c r="AI199" s="4">
        <v>37897</v>
      </c>
      <c r="AJ199" s="9">
        <v>8354.5</v>
      </c>
    </row>
    <row r="200" spans="1:36" x14ac:dyDescent="0.25">
      <c r="A200" s="4">
        <v>37904</v>
      </c>
      <c r="B200" s="9">
        <v>3260.1790000000001</v>
      </c>
      <c r="C200" s="4">
        <v>37904</v>
      </c>
      <c r="D200" s="9">
        <v>10786.04</v>
      </c>
      <c r="E200" s="4">
        <v>37988</v>
      </c>
      <c r="F200" s="9">
        <v>1517.193</v>
      </c>
      <c r="G200" s="4">
        <v>37904</v>
      </c>
      <c r="H200" s="9">
        <v>7633.61</v>
      </c>
      <c r="I200" s="4">
        <v>37904</v>
      </c>
      <c r="J200" s="9">
        <v>5204.5</v>
      </c>
      <c r="K200" s="4">
        <v>37904</v>
      </c>
      <c r="L200" s="9">
        <v>1038.06</v>
      </c>
      <c r="M200" s="4">
        <v>37904</v>
      </c>
      <c r="N200" s="9">
        <v>4311</v>
      </c>
      <c r="O200" s="4">
        <v>37904</v>
      </c>
      <c r="P200" s="9">
        <v>11935.83</v>
      </c>
      <c r="Q200" s="4">
        <v>37904</v>
      </c>
      <c r="R200" s="9">
        <v>3306.12</v>
      </c>
      <c r="S200" s="4">
        <v>37904</v>
      </c>
      <c r="T200" s="9">
        <v>3471.25</v>
      </c>
      <c r="U200" s="4">
        <v>37899</v>
      </c>
      <c r="V200" s="9">
        <v>715.24</v>
      </c>
      <c r="W200" s="4">
        <v>37904</v>
      </c>
      <c r="X200" s="9">
        <v>17676.099999999999</v>
      </c>
      <c r="Y200" s="4">
        <v>37904</v>
      </c>
      <c r="Z200" s="9">
        <v>4632.42</v>
      </c>
      <c r="AA200" s="4">
        <v>37912</v>
      </c>
      <c r="AB200" s="9">
        <v>6042.71</v>
      </c>
      <c r="AC200" s="4">
        <v>37899</v>
      </c>
      <c r="AD200" s="9">
        <v>1449.3</v>
      </c>
      <c r="AE200" s="4">
        <v>37904</v>
      </c>
      <c r="AF200" s="9">
        <v>323.13</v>
      </c>
      <c r="AG200" s="4">
        <v>37899</v>
      </c>
      <c r="AH200" s="9">
        <v>535.79999999999995</v>
      </c>
      <c r="AI200" s="4">
        <v>37904</v>
      </c>
      <c r="AJ200" s="9">
        <v>8735.2900000000009</v>
      </c>
    </row>
    <row r="201" spans="1:36" x14ac:dyDescent="0.25">
      <c r="A201" s="4">
        <v>37911</v>
      </c>
      <c r="B201" s="9">
        <v>3294.2809999999999</v>
      </c>
      <c r="C201" s="4">
        <v>37911</v>
      </c>
      <c r="D201" s="9">
        <v>11037.89</v>
      </c>
      <c r="E201" s="4">
        <v>37995</v>
      </c>
      <c r="F201" s="9">
        <v>1581.4659999999999</v>
      </c>
      <c r="G201" s="4">
        <v>37911</v>
      </c>
      <c r="H201" s="9">
        <v>7717.47</v>
      </c>
      <c r="I201" s="4">
        <v>37911</v>
      </c>
      <c r="J201" s="9">
        <v>5247.3</v>
      </c>
      <c r="K201" s="4">
        <v>37911</v>
      </c>
      <c r="L201" s="9">
        <v>1039.32</v>
      </c>
      <c r="M201" s="4">
        <v>37911</v>
      </c>
      <c r="N201" s="9">
        <v>4344</v>
      </c>
      <c r="O201" s="4">
        <v>37911</v>
      </c>
      <c r="P201" s="9">
        <v>12044.49</v>
      </c>
      <c r="Q201" s="4">
        <v>37911</v>
      </c>
      <c r="R201" s="9">
        <v>3353.72</v>
      </c>
      <c r="S201" s="4">
        <v>37911</v>
      </c>
      <c r="T201" s="9">
        <v>3516.67</v>
      </c>
      <c r="U201" s="4">
        <v>37906</v>
      </c>
      <c r="V201" s="9">
        <v>757.89</v>
      </c>
      <c r="W201" s="4">
        <v>37911</v>
      </c>
      <c r="X201" s="9">
        <v>17790.7</v>
      </c>
      <c r="Y201" s="4">
        <v>37911</v>
      </c>
      <c r="Z201" s="9">
        <v>4707.88</v>
      </c>
      <c r="AA201" s="4">
        <v>37919</v>
      </c>
      <c r="AB201" s="9">
        <v>5918.14</v>
      </c>
      <c r="AC201" s="4">
        <v>37906</v>
      </c>
      <c r="AD201" s="9">
        <v>1523.1</v>
      </c>
      <c r="AE201" s="4">
        <v>37911</v>
      </c>
      <c r="AF201" s="9">
        <v>330.06</v>
      </c>
      <c r="AG201" s="4">
        <v>37906</v>
      </c>
      <c r="AH201" s="9">
        <v>550.64</v>
      </c>
      <c r="AI201" s="4">
        <v>37911</v>
      </c>
      <c r="AJ201" s="9">
        <v>9090.18</v>
      </c>
    </row>
    <row r="202" spans="1:36" x14ac:dyDescent="0.25">
      <c r="A202" s="4">
        <v>37918</v>
      </c>
      <c r="B202" s="9">
        <v>3256.2550000000001</v>
      </c>
      <c r="C202" s="4">
        <v>37918</v>
      </c>
      <c r="D202" s="9">
        <v>10335.700000000001</v>
      </c>
      <c r="E202" s="4">
        <v>38002</v>
      </c>
      <c r="F202" s="9">
        <v>1600.425</v>
      </c>
      <c r="G202" s="4">
        <v>37918</v>
      </c>
      <c r="H202" s="9">
        <v>7614.4</v>
      </c>
      <c r="I202" s="4">
        <v>37918</v>
      </c>
      <c r="J202" s="9">
        <v>5123.7</v>
      </c>
      <c r="K202" s="4">
        <v>37918</v>
      </c>
      <c r="L202" s="9">
        <v>1028.9100000000001</v>
      </c>
      <c r="M202" s="4">
        <v>37918</v>
      </c>
      <c r="N202" s="9">
        <v>4239</v>
      </c>
      <c r="O202" s="4">
        <v>37918</v>
      </c>
      <c r="P202" s="9">
        <v>11736.37</v>
      </c>
      <c r="Q202" s="4">
        <v>37918</v>
      </c>
      <c r="R202" s="9">
        <v>3266.27</v>
      </c>
      <c r="S202" s="4">
        <v>37918</v>
      </c>
      <c r="T202" s="9">
        <v>3452.64</v>
      </c>
      <c r="U202" s="4">
        <v>37913</v>
      </c>
      <c r="V202" s="9">
        <v>767.75</v>
      </c>
      <c r="W202" s="4">
        <v>37918</v>
      </c>
      <c r="X202" s="9">
        <v>17813.900000000001</v>
      </c>
      <c r="Y202" s="4">
        <v>37918</v>
      </c>
      <c r="Z202" s="9">
        <v>4655.3999999999996</v>
      </c>
      <c r="AA202" s="4">
        <v>37926</v>
      </c>
      <c r="AB202" s="9">
        <v>6045.12</v>
      </c>
      <c r="AC202" s="4">
        <v>37913</v>
      </c>
      <c r="AD202" s="9">
        <v>1569.45</v>
      </c>
      <c r="AE202" s="4">
        <v>37918</v>
      </c>
      <c r="AF202" s="9">
        <v>316.43</v>
      </c>
      <c r="AG202" s="4">
        <v>37913</v>
      </c>
      <c r="AH202" s="9">
        <v>583.1</v>
      </c>
      <c r="AI202" s="4">
        <v>37918</v>
      </c>
      <c r="AJ202" s="9">
        <v>8713</v>
      </c>
    </row>
    <row r="203" spans="1:36" x14ac:dyDescent="0.25">
      <c r="A203" s="4">
        <v>37925</v>
      </c>
      <c r="B203" s="9">
        <v>3272.01</v>
      </c>
      <c r="C203" s="4">
        <v>37925</v>
      </c>
      <c r="D203" s="9">
        <v>10559.59</v>
      </c>
      <c r="E203" s="4">
        <v>38016</v>
      </c>
      <c r="F203" s="9">
        <v>1590.729</v>
      </c>
      <c r="G203" s="4">
        <v>37925</v>
      </c>
      <c r="H203" s="9">
        <v>7772.7</v>
      </c>
      <c r="I203" s="4">
        <v>37925</v>
      </c>
      <c r="J203" s="9">
        <v>5211.3999999999996</v>
      </c>
      <c r="K203" s="4">
        <v>37925</v>
      </c>
      <c r="L203" s="9">
        <v>1050.71</v>
      </c>
      <c r="M203" s="4">
        <v>37925</v>
      </c>
      <c r="N203" s="9">
        <v>4287.6000000000004</v>
      </c>
      <c r="O203" s="4">
        <v>37925</v>
      </c>
      <c r="P203" s="9">
        <v>12190.1</v>
      </c>
      <c r="Q203" s="4">
        <v>37925</v>
      </c>
      <c r="R203" s="9">
        <v>3373.2</v>
      </c>
      <c r="S203" s="4">
        <v>37925</v>
      </c>
      <c r="T203" s="9">
        <v>3655.99</v>
      </c>
      <c r="U203" s="4">
        <v>37920</v>
      </c>
      <c r="V203" s="9">
        <v>748.17</v>
      </c>
      <c r="W203" s="4">
        <v>37925</v>
      </c>
      <c r="X203" s="9">
        <v>17982.5</v>
      </c>
      <c r="Y203" s="4">
        <v>37925</v>
      </c>
      <c r="Z203" s="9">
        <v>4764.99</v>
      </c>
      <c r="AA203" s="4">
        <v>37933</v>
      </c>
      <c r="AB203" s="9">
        <v>6056.83</v>
      </c>
      <c r="AC203" s="4">
        <v>37920</v>
      </c>
      <c r="AD203" s="9">
        <v>1521.95</v>
      </c>
      <c r="AE203" s="4">
        <v>37925</v>
      </c>
      <c r="AF203" s="9">
        <v>330.22</v>
      </c>
      <c r="AG203" s="4">
        <v>37920</v>
      </c>
      <c r="AH203" s="9">
        <v>536</v>
      </c>
      <c r="AI203" s="4">
        <v>37925</v>
      </c>
      <c r="AJ203" s="9">
        <v>8966.6200000000008</v>
      </c>
    </row>
    <row r="204" spans="1:36" x14ac:dyDescent="0.25">
      <c r="A204" s="4">
        <v>37932</v>
      </c>
      <c r="B204" s="9">
        <v>3248.538</v>
      </c>
      <c r="C204" s="4">
        <v>37932</v>
      </c>
      <c r="D204" s="9">
        <v>10628.98</v>
      </c>
      <c r="E204" s="4">
        <v>38023</v>
      </c>
      <c r="F204" s="9">
        <v>1679.193</v>
      </c>
      <c r="G204" s="4">
        <v>37932</v>
      </c>
      <c r="H204" s="9">
        <v>7860.44</v>
      </c>
      <c r="I204" s="4">
        <v>37932</v>
      </c>
      <c r="J204" s="9">
        <v>5299.6</v>
      </c>
      <c r="K204" s="4">
        <v>37932</v>
      </c>
      <c r="L204" s="9">
        <v>1053.21</v>
      </c>
      <c r="M204" s="4">
        <v>37932</v>
      </c>
      <c r="N204" s="9">
        <v>4376.8999999999996</v>
      </c>
      <c r="O204" s="4">
        <v>37932</v>
      </c>
      <c r="P204" s="9">
        <v>12215.17</v>
      </c>
      <c r="Q204" s="4">
        <v>37932</v>
      </c>
      <c r="R204" s="9">
        <v>3453.13</v>
      </c>
      <c r="S204" s="4">
        <v>37932</v>
      </c>
      <c r="T204" s="9">
        <v>3782.56</v>
      </c>
      <c r="U204" s="4">
        <v>37927</v>
      </c>
      <c r="V204" s="9">
        <v>782.36</v>
      </c>
      <c r="W204" s="4">
        <v>37932</v>
      </c>
      <c r="X204" s="9">
        <v>18672.2</v>
      </c>
      <c r="Y204" s="4">
        <v>37932</v>
      </c>
      <c r="Z204" s="9">
        <v>4771.3999999999996</v>
      </c>
      <c r="AA204" s="4">
        <v>37940</v>
      </c>
      <c r="AB204" s="9">
        <v>6044.77</v>
      </c>
      <c r="AC204" s="4">
        <v>37927</v>
      </c>
      <c r="AD204" s="9">
        <v>1555.9</v>
      </c>
      <c r="AE204" s="4">
        <v>37932</v>
      </c>
      <c r="AF204" s="9">
        <v>342.99</v>
      </c>
      <c r="AG204" s="4">
        <v>37927</v>
      </c>
      <c r="AH204" s="9">
        <v>468.85</v>
      </c>
      <c r="AI204" s="4">
        <v>37932</v>
      </c>
      <c r="AJ204" s="9">
        <v>9114.82</v>
      </c>
    </row>
    <row r="205" spans="1:36" x14ac:dyDescent="0.25">
      <c r="A205" s="4">
        <v>37939</v>
      </c>
      <c r="B205" s="9">
        <v>3201.7649999999999</v>
      </c>
      <c r="C205" s="4">
        <v>37939</v>
      </c>
      <c r="D205" s="9">
        <v>10167.06</v>
      </c>
      <c r="E205" s="4">
        <v>38030</v>
      </c>
      <c r="F205" s="9">
        <v>1658.539</v>
      </c>
      <c r="G205" s="4">
        <v>37939</v>
      </c>
      <c r="H205" s="9">
        <v>7752.39</v>
      </c>
      <c r="I205" s="4">
        <v>37939</v>
      </c>
      <c r="J205" s="9">
        <v>5369.8</v>
      </c>
      <c r="K205" s="4">
        <v>37939</v>
      </c>
      <c r="L205" s="9">
        <v>1050.3499999999999</v>
      </c>
      <c r="M205" s="4">
        <v>37939</v>
      </c>
      <c r="N205" s="9">
        <v>4397</v>
      </c>
      <c r="O205" s="4">
        <v>37939</v>
      </c>
      <c r="P205" s="9">
        <v>12203.53</v>
      </c>
      <c r="Q205" s="4">
        <v>37939</v>
      </c>
      <c r="R205" s="9">
        <v>3448.6</v>
      </c>
      <c r="S205" s="4">
        <v>37939</v>
      </c>
      <c r="T205" s="9">
        <v>3797.4</v>
      </c>
      <c r="U205" s="4">
        <v>37934</v>
      </c>
      <c r="V205" s="9">
        <v>804.05</v>
      </c>
      <c r="W205" s="4">
        <v>37939</v>
      </c>
      <c r="X205" s="9">
        <v>18985.900000000001</v>
      </c>
      <c r="Y205" s="4">
        <v>37939</v>
      </c>
      <c r="Z205" s="9">
        <v>4763.4799999999996</v>
      </c>
      <c r="AA205" s="4">
        <v>37947</v>
      </c>
      <c r="AB205" s="9">
        <v>5830.06</v>
      </c>
      <c r="AC205" s="4">
        <v>37934</v>
      </c>
      <c r="AD205" s="9">
        <v>1592.05</v>
      </c>
      <c r="AE205" s="4">
        <v>37939</v>
      </c>
      <c r="AF205" s="9">
        <v>338.84</v>
      </c>
      <c r="AG205" s="4">
        <v>37934</v>
      </c>
      <c r="AH205" s="9">
        <v>492.89</v>
      </c>
      <c r="AI205" s="4">
        <v>37939</v>
      </c>
      <c r="AJ205" s="9">
        <v>9090.2999999999993</v>
      </c>
    </row>
    <row r="206" spans="1:36" x14ac:dyDescent="0.25">
      <c r="A206" s="4">
        <v>37946</v>
      </c>
      <c r="B206" s="9">
        <v>3169.145</v>
      </c>
      <c r="C206" s="4">
        <v>37946</v>
      </c>
      <c r="D206" s="9">
        <v>9852.83</v>
      </c>
      <c r="E206" s="4">
        <v>38037</v>
      </c>
      <c r="F206" s="9">
        <v>1721.752</v>
      </c>
      <c r="G206" s="4">
        <v>37946</v>
      </c>
      <c r="H206" s="9">
        <v>7783.59</v>
      </c>
      <c r="I206" s="4">
        <v>37946</v>
      </c>
      <c r="J206" s="9">
        <v>5206.3</v>
      </c>
      <c r="K206" s="4">
        <v>37946</v>
      </c>
      <c r="L206" s="9">
        <v>1035.28</v>
      </c>
      <c r="M206" s="4">
        <v>37946</v>
      </c>
      <c r="N206" s="9">
        <v>4319</v>
      </c>
      <c r="O206" s="4">
        <v>37946</v>
      </c>
      <c r="P206" s="9">
        <v>11839.8</v>
      </c>
      <c r="Q206" s="4">
        <v>37946</v>
      </c>
      <c r="R206" s="9">
        <v>3366.12</v>
      </c>
      <c r="S206" s="4">
        <v>37946</v>
      </c>
      <c r="T206" s="9">
        <v>3642.25</v>
      </c>
      <c r="U206" s="4">
        <v>37941</v>
      </c>
      <c r="V206" s="9">
        <v>809.89</v>
      </c>
      <c r="W206" s="4">
        <v>37946</v>
      </c>
      <c r="X206" s="9">
        <v>19248.400000000001</v>
      </c>
      <c r="Y206" s="4">
        <v>37946</v>
      </c>
      <c r="Z206" s="9">
        <v>4620.16</v>
      </c>
      <c r="AA206" s="4">
        <v>37954</v>
      </c>
      <c r="AB206" s="9">
        <v>5771.77</v>
      </c>
      <c r="AC206" s="4">
        <v>37941</v>
      </c>
      <c r="AD206" s="9">
        <v>1562.8</v>
      </c>
      <c r="AE206" s="4">
        <v>37946</v>
      </c>
      <c r="AF206" s="9">
        <v>325.10000000000002</v>
      </c>
      <c r="AG206" s="4">
        <v>37941</v>
      </c>
      <c r="AH206" s="9">
        <v>472.57</v>
      </c>
      <c r="AI206" s="4">
        <v>37946</v>
      </c>
      <c r="AJ206" s="9">
        <v>8740.61</v>
      </c>
    </row>
    <row r="207" spans="1:36" x14ac:dyDescent="0.25">
      <c r="A207" s="4">
        <v>37953</v>
      </c>
      <c r="B207" s="9">
        <v>3186.3939999999998</v>
      </c>
      <c r="C207" s="4">
        <v>37953</v>
      </c>
      <c r="D207" s="9">
        <v>10100.57</v>
      </c>
      <c r="E207" s="4">
        <v>38044</v>
      </c>
      <c r="F207" s="9">
        <v>1675.067</v>
      </c>
      <c r="G207" s="4">
        <v>37953</v>
      </c>
      <c r="H207" s="9">
        <v>7859.39</v>
      </c>
      <c r="I207" s="4">
        <v>37953</v>
      </c>
      <c r="J207" s="9">
        <v>5317.5</v>
      </c>
      <c r="K207" s="4">
        <v>37953</v>
      </c>
      <c r="L207" s="9">
        <v>1058.2</v>
      </c>
      <c r="M207" s="4">
        <v>37953</v>
      </c>
      <c r="N207" s="9">
        <v>4342.6000000000004</v>
      </c>
      <c r="O207" s="4">
        <v>37953</v>
      </c>
      <c r="P207" s="9">
        <v>12317.47</v>
      </c>
      <c r="Q207" s="4">
        <v>37953</v>
      </c>
      <c r="R207" s="9">
        <v>3424.79</v>
      </c>
      <c r="S207" s="4">
        <v>37953</v>
      </c>
      <c r="T207" s="9">
        <v>3745.95</v>
      </c>
      <c r="U207" s="4">
        <v>37948</v>
      </c>
      <c r="V207" s="9">
        <v>770.78</v>
      </c>
      <c r="W207" s="4">
        <v>37953</v>
      </c>
      <c r="X207" s="9">
        <v>20184</v>
      </c>
      <c r="Y207" s="4">
        <v>37953</v>
      </c>
      <c r="Z207" s="9">
        <v>4716.01</v>
      </c>
      <c r="AA207" s="4">
        <v>37961</v>
      </c>
      <c r="AB207" s="9">
        <v>5900.05</v>
      </c>
      <c r="AC207" s="4">
        <v>37948</v>
      </c>
      <c r="AD207" s="9">
        <v>1540.7</v>
      </c>
      <c r="AE207" s="4">
        <v>37953</v>
      </c>
      <c r="AF207" s="9">
        <v>332.19</v>
      </c>
      <c r="AG207" s="4">
        <v>37948</v>
      </c>
      <c r="AH207" s="9">
        <v>455.32</v>
      </c>
      <c r="AI207" s="4">
        <v>37953</v>
      </c>
      <c r="AJ207" s="9">
        <v>8884.73</v>
      </c>
    </row>
    <row r="208" spans="1:36" x14ac:dyDescent="0.25">
      <c r="A208" s="4">
        <v>37960</v>
      </c>
      <c r="B208" s="9">
        <v>3229.7550000000001</v>
      </c>
      <c r="C208" s="4">
        <v>37960</v>
      </c>
      <c r="D208" s="9">
        <v>10373.459999999999</v>
      </c>
      <c r="E208" s="4">
        <v>38051</v>
      </c>
      <c r="F208" s="9">
        <v>1662.096</v>
      </c>
      <c r="G208" s="4">
        <v>37960</v>
      </c>
      <c r="H208" s="9">
        <v>7990.28</v>
      </c>
      <c r="I208" s="4">
        <v>37960</v>
      </c>
      <c r="J208" s="9">
        <v>5365.1</v>
      </c>
      <c r="K208" s="4">
        <v>37960</v>
      </c>
      <c r="L208" s="9">
        <v>1061.5</v>
      </c>
      <c r="M208" s="4">
        <v>37960</v>
      </c>
      <c r="N208" s="9">
        <v>4367</v>
      </c>
      <c r="O208" s="4">
        <v>37960</v>
      </c>
      <c r="P208" s="9">
        <v>12314.73</v>
      </c>
      <c r="Q208" s="4">
        <v>37960</v>
      </c>
      <c r="R208" s="9">
        <v>3457.14</v>
      </c>
      <c r="S208" s="4">
        <v>37960</v>
      </c>
      <c r="T208" s="9">
        <v>3841.73</v>
      </c>
      <c r="U208" s="4">
        <v>37955</v>
      </c>
      <c r="V208" s="9">
        <v>796.18</v>
      </c>
      <c r="W208" s="4">
        <v>37960</v>
      </c>
      <c r="X208" s="9">
        <v>20879.8</v>
      </c>
      <c r="Y208" s="4">
        <v>37960</v>
      </c>
      <c r="Z208" s="9">
        <v>4758.8900000000003</v>
      </c>
      <c r="AA208" s="4">
        <v>37968</v>
      </c>
      <c r="AB208" s="9">
        <v>5858.32</v>
      </c>
      <c r="AC208" s="4">
        <v>37955</v>
      </c>
      <c r="AD208" s="9">
        <v>1615.25</v>
      </c>
      <c r="AE208" s="4">
        <v>37960</v>
      </c>
      <c r="AF208" s="9">
        <v>334.64</v>
      </c>
      <c r="AG208" s="4">
        <v>37955</v>
      </c>
      <c r="AH208" s="9">
        <v>484.73</v>
      </c>
      <c r="AI208" s="4">
        <v>37960</v>
      </c>
      <c r="AJ208" s="9">
        <v>8939.66</v>
      </c>
    </row>
    <row r="209" spans="1:36" x14ac:dyDescent="0.25">
      <c r="A209" s="4">
        <v>37967</v>
      </c>
      <c r="B209" s="9">
        <v>3212.6709999999998</v>
      </c>
      <c r="C209" s="4">
        <v>37967</v>
      </c>
      <c r="D209" s="9">
        <v>10169.66</v>
      </c>
      <c r="E209" s="4">
        <v>38058</v>
      </c>
      <c r="F209" s="9">
        <v>1694.7429999999999</v>
      </c>
      <c r="G209" s="4">
        <v>37967</v>
      </c>
      <c r="H209" s="9">
        <v>7979.2</v>
      </c>
      <c r="I209" s="4">
        <v>37967</v>
      </c>
      <c r="J209" s="9">
        <v>5397.6</v>
      </c>
      <c r="K209" s="4">
        <v>37967</v>
      </c>
      <c r="L209" s="9">
        <v>1074.1400000000001</v>
      </c>
      <c r="M209" s="4">
        <v>37967</v>
      </c>
      <c r="N209" s="9">
        <v>4347.6000000000004</v>
      </c>
      <c r="O209" s="4">
        <v>37967</v>
      </c>
      <c r="P209" s="9">
        <v>12594.42</v>
      </c>
      <c r="Q209" s="4">
        <v>37967</v>
      </c>
      <c r="R209" s="9">
        <v>3470.6</v>
      </c>
      <c r="S209" s="4">
        <v>37967</v>
      </c>
      <c r="T209" s="9">
        <v>3860.13</v>
      </c>
      <c r="U209" s="4">
        <v>37962</v>
      </c>
      <c r="V209" s="9">
        <v>789.41</v>
      </c>
      <c r="W209" s="4">
        <v>37967</v>
      </c>
      <c r="X209" s="9">
        <v>20973.9</v>
      </c>
      <c r="Y209" s="4">
        <v>37967</v>
      </c>
      <c r="Z209" s="9">
        <v>4769.49</v>
      </c>
      <c r="AA209" s="4">
        <v>37975</v>
      </c>
      <c r="AB209" s="9">
        <v>5759.23</v>
      </c>
      <c r="AC209" s="4">
        <v>37962</v>
      </c>
      <c r="AD209" s="9">
        <v>1645.8</v>
      </c>
      <c r="AE209" s="4">
        <v>37967</v>
      </c>
      <c r="AF209" s="9">
        <v>329.92</v>
      </c>
      <c r="AG209" s="4">
        <v>37962</v>
      </c>
      <c r="AH209" s="9">
        <v>494.42</v>
      </c>
      <c r="AI209" s="4">
        <v>37967</v>
      </c>
      <c r="AJ209" s="9">
        <v>8930.49</v>
      </c>
    </row>
    <row r="210" spans="1:36" x14ac:dyDescent="0.25">
      <c r="A210" s="4">
        <v>37974</v>
      </c>
      <c r="B210" s="9">
        <v>3232.7809999999999</v>
      </c>
      <c r="C210" s="4">
        <v>37974</v>
      </c>
      <c r="D210" s="9">
        <v>10284.540000000001</v>
      </c>
      <c r="E210" s="4">
        <v>38065</v>
      </c>
      <c r="F210" s="9">
        <v>1747.8720000000001</v>
      </c>
      <c r="G210" s="4">
        <v>37974</v>
      </c>
      <c r="H210" s="9">
        <v>8113.82</v>
      </c>
      <c r="I210" s="4">
        <v>37974</v>
      </c>
      <c r="J210" s="9">
        <v>5413.4</v>
      </c>
      <c r="K210" s="4">
        <v>37974</v>
      </c>
      <c r="L210" s="9">
        <v>1088.67</v>
      </c>
      <c r="M210" s="4">
        <v>37974</v>
      </c>
      <c r="N210" s="9">
        <v>4412.3</v>
      </c>
      <c r="O210" s="4">
        <v>37974</v>
      </c>
      <c r="P210" s="9">
        <v>12371.75</v>
      </c>
      <c r="Q210" s="4">
        <v>37974</v>
      </c>
      <c r="R210" s="9">
        <v>3502.04</v>
      </c>
      <c r="S210" s="4">
        <v>37974</v>
      </c>
      <c r="T210" s="9">
        <v>3898.42</v>
      </c>
      <c r="U210" s="4">
        <v>37969</v>
      </c>
      <c r="V210" s="9">
        <v>806.08</v>
      </c>
      <c r="W210" s="4">
        <v>37974</v>
      </c>
      <c r="X210" s="9">
        <v>21385.5</v>
      </c>
      <c r="Y210" s="4">
        <v>37974</v>
      </c>
      <c r="Z210" s="9">
        <v>4851.9799999999996</v>
      </c>
      <c r="AA210" s="4">
        <v>37982</v>
      </c>
      <c r="AB210" s="9">
        <v>5857.21</v>
      </c>
      <c r="AC210" s="4">
        <v>37969</v>
      </c>
      <c r="AD210" s="9">
        <v>1698.9</v>
      </c>
      <c r="AE210" s="4">
        <v>37974</v>
      </c>
      <c r="AF210" s="9">
        <v>331.65</v>
      </c>
      <c r="AG210" s="4">
        <v>37969</v>
      </c>
      <c r="AH210" s="9">
        <v>499.36</v>
      </c>
      <c r="AI210" s="4">
        <v>37974</v>
      </c>
      <c r="AJ210" s="9">
        <v>9357.7999999999993</v>
      </c>
    </row>
    <row r="211" spans="1:36" x14ac:dyDescent="0.25">
      <c r="A211" s="4">
        <v>37981</v>
      </c>
      <c r="B211" s="9">
        <v>3265.6</v>
      </c>
      <c r="C211" s="4">
        <v>37981</v>
      </c>
      <c r="D211" s="9">
        <v>10417.41</v>
      </c>
      <c r="E211" s="4">
        <v>38072</v>
      </c>
      <c r="F211" s="9">
        <v>1734.047</v>
      </c>
      <c r="G211" s="4">
        <v>37981</v>
      </c>
      <c r="H211" s="9">
        <v>8136.78</v>
      </c>
      <c r="I211" s="4">
        <v>37981</v>
      </c>
      <c r="J211" s="9">
        <v>5417.2</v>
      </c>
      <c r="K211" s="4">
        <v>37981</v>
      </c>
      <c r="L211" s="9">
        <v>1095.8900000000001</v>
      </c>
      <c r="M211" s="4">
        <v>37981</v>
      </c>
      <c r="N211" s="9">
        <v>4444.7</v>
      </c>
      <c r="O211" s="4">
        <v>37981</v>
      </c>
      <c r="P211" s="9">
        <v>12456.7</v>
      </c>
      <c r="Q211" s="4">
        <v>37981</v>
      </c>
      <c r="R211" s="9">
        <v>3510.3</v>
      </c>
      <c r="S211" s="4">
        <v>37981</v>
      </c>
      <c r="T211" s="9">
        <v>3903.34</v>
      </c>
      <c r="U211" s="4">
        <v>37976</v>
      </c>
      <c r="V211" s="9">
        <v>811.2</v>
      </c>
      <c r="W211" s="4">
        <v>37981</v>
      </c>
      <c r="X211" s="9">
        <v>21806.6</v>
      </c>
      <c r="Y211" s="4">
        <v>37981</v>
      </c>
      <c r="Z211" s="9">
        <v>4867.99</v>
      </c>
      <c r="AA211" s="4">
        <v>37989</v>
      </c>
      <c r="AB211" s="9">
        <v>6041.56</v>
      </c>
      <c r="AC211" s="4">
        <v>37976</v>
      </c>
      <c r="AD211" s="9">
        <v>1778.55</v>
      </c>
      <c r="AE211" s="4">
        <v>37981</v>
      </c>
      <c r="AF211" s="9">
        <v>332.06</v>
      </c>
      <c r="AG211" s="4">
        <v>37976</v>
      </c>
      <c r="AH211" s="9">
        <v>519.73</v>
      </c>
      <c r="AI211" s="4">
        <v>37981</v>
      </c>
      <c r="AJ211" s="9">
        <v>9449.34</v>
      </c>
    </row>
    <row r="212" spans="1:36" x14ac:dyDescent="0.25">
      <c r="A212" s="4">
        <v>37988</v>
      </c>
      <c r="B212" s="9">
        <v>3300.665</v>
      </c>
      <c r="C212" s="4">
        <v>37988</v>
      </c>
      <c r="D212" s="9">
        <v>10676.64</v>
      </c>
      <c r="E212" s="4">
        <v>38079</v>
      </c>
      <c r="F212" s="9">
        <v>1768.645</v>
      </c>
      <c r="G212" s="4">
        <v>37988</v>
      </c>
      <c r="H212" s="9">
        <v>8293.7000000000007</v>
      </c>
      <c r="I212" s="4">
        <v>37988</v>
      </c>
      <c r="J212" s="9">
        <v>5487.8</v>
      </c>
      <c r="K212" s="4">
        <v>37988</v>
      </c>
      <c r="L212" s="9">
        <v>1108.48</v>
      </c>
      <c r="M212" s="4">
        <v>37988</v>
      </c>
      <c r="N212" s="9">
        <v>4510.2</v>
      </c>
      <c r="O212" s="4">
        <v>37988</v>
      </c>
      <c r="P212" s="9">
        <v>12801.48</v>
      </c>
      <c r="Q212" s="4">
        <v>37988</v>
      </c>
      <c r="R212" s="9">
        <v>3596.8</v>
      </c>
      <c r="S212" s="4">
        <v>37988</v>
      </c>
      <c r="T212" s="9">
        <v>4018.5</v>
      </c>
      <c r="U212" s="4">
        <v>37983</v>
      </c>
      <c r="V212" s="9">
        <v>788.85</v>
      </c>
      <c r="W212" s="4">
        <v>37988</v>
      </c>
      <c r="X212" s="9">
        <v>22444.7</v>
      </c>
      <c r="Y212" s="4">
        <v>37988</v>
      </c>
      <c r="Z212" s="9">
        <v>4972.66</v>
      </c>
      <c r="AA212" s="4">
        <v>37996</v>
      </c>
      <c r="AB212" s="9">
        <v>6226.98</v>
      </c>
      <c r="AC212" s="4">
        <v>37983</v>
      </c>
      <c r="AD212" s="9">
        <v>1837.05</v>
      </c>
      <c r="AE212" s="4">
        <v>37988</v>
      </c>
      <c r="AF212" s="9">
        <v>342.76</v>
      </c>
      <c r="AG212" s="4">
        <v>37983</v>
      </c>
      <c r="AH212" s="9">
        <v>517.58000000000004</v>
      </c>
      <c r="AI212" s="4">
        <v>37988</v>
      </c>
      <c r="AJ212" s="9">
        <v>9619.34</v>
      </c>
    </row>
    <row r="213" spans="1:36" x14ac:dyDescent="0.25">
      <c r="A213" s="4">
        <v>37995</v>
      </c>
      <c r="B213" s="9">
        <v>3301.6080000000002</v>
      </c>
      <c r="C213" s="4">
        <v>37995</v>
      </c>
      <c r="D213" s="9">
        <v>10965.05</v>
      </c>
      <c r="E213" s="4">
        <v>38086</v>
      </c>
      <c r="F213" s="9">
        <v>1727.348</v>
      </c>
      <c r="G213" s="4">
        <v>37995</v>
      </c>
      <c r="H213" s="9">
        <v>8352.19</v>
      </c>
      <c r="I213" s="4">
        <v>37995</v>
      </c>
      <c r="J213" s="9">
        <v>5574.7</v>
      </c>
      <c r="K213" s="4">
        <v>37995</v>
      </c>
      <c r="L213" s="9">
        <v>1121.8599999999999</v>
      </c>
      <c r="M213" s="4">
        <v>37995</v>
      </c>
      <c r="N213" s="9">
        <v>4466.3</v>
      </c>
      <c r="O213" s="4">
        <v>37995</v>
      </c>
      <c r="P213" s="9">
        <v>13385.8</v>
      </c>
      <c r="Q213" s="4">
        <v>37995</v>
      </c>
      <c r="R213" s="9">
        <v>3574.8</v>
      </c>
      <c r="S213" s="4">
        <v>37995</v>
      </c>
      <c r="T213" s="9">
        <v>4016.18</v>
      </c>
      <c r="U213" s="4">
        <v>37990</v>
      </c>
      <c r="V213" s="9">
        <v>821.26</v>
      </c>
      <c r="W213" s="4">
        <v>37995</v>
      </c>
      <c r="X213" s="9">
        <v>23916.7</v>
      </c>
      <c r="Y213" s="4">
        <v>37995</v>
      </c>
      <c r="Z213" s="9">
        <v>5089.96</v>
      </c>
      <c r="AA213" s="4">
        <v>38003</v>
      </c>
      <c r="AB213" s="9">
        <v>6269.71</v>
      </c>
      <c r="AC213" s="4">
        <v>37990</v>
      </c>
      <c r="AD213" s="9">
        <v>1946.05</v>
      </c>
      <c r="AE213" s="4">
        <v>37995</v>
      </c>
      <c r="AF213" s="9">
        <v>343.52</v>
      </c>
      <c r="AG213" s="4">
        <v>37990</v>
      </c>
      <c r="AH213" s="9">
        <v>514.71</v>
      </c>
      <c r="AI213" s="4">
        <v>37995</v>
      </c>
      <c r="AJ213" s="9">
        <v>9666.0300000000007</v>
      </c>
    </row>
    <row r="214" spans="1:36" x14ac:dyDescent="0.25">
      <c r="A214" s="4">
        <v>38002</v>
      </c>
      <c r="B214" s="9">
        <v>3288.7579999999998</v>
      </c>
      <c r="C214" s="4">
        <v>38002</v>
      </c>
      <c r="D214" s="9">
        <v>10857.2</v>
      </c>
      <c r="E214" s="4">
        <v>38093</v>
      </c>
      <c r="F214" s="9">
        <v>1693.8610000000001</v>
      </c>
      <c r="G214" s="4">
        <v>38002</v>
      </c>
      <c r="H214" s="9">
        <v>8522.26</v>
      </c>
      <c r="I214" s="4">
        <v>38002</v>
      </c>
      <c r="J214" s="9">
        <v>5694.5</v>
      </c>
      <c r="K214" s="4">
        <v>38002</v>
      </c>
      <c r="L214" s="9">
        <v>1139.83</v>
      </c>
      <c r="M214" s="4">
        <v>38002</v>
      </c>
      <c r="N214" s="9">
        <v>4487.8999999999996</v>
      </c>
      <c r="O214" s="4">
        <v>38002</v>
      </c>
      <c r="P214" s="9">
        <v>13167.76</v>
      </c>
      <c r="Q214" s="4">
        <v>38002</v>
      </c>
      <c r="R214" s="9">
        <v>3671.8</v>
      </c>
      <c r="S214" s="4">
        <v>38002</v>
      </c>
      <c r="T214" s="9">
        <v>4111.6400000000003</v>
      </c>
      <c r="U214" s="4">
        <v>37997</v>
      </c>
      <c r="V214" s="9">
        <v>845.27</v>
      </c>
      <c r="W214" s="4">
        <v>38002</v>
      </c>
      <c r="X214" s="9">
        <v>23154.6</v>
      </c>
      <c r="Y214" s="4">
        <v>38002</v>
      </c>
      <c r="Z214" s="9">
        <v>5278.04</v>
      </c>
      <c r="AA214" s="4">
        <v>38017</v>
      </c>
      <c r="AB214" s="9">
        <v>6375.38</v>
      </c>
      <c r="AC214" s="4">
        <v>37997</v>
      </c>
      <c r="AD214" s="9">
        <v>1971.9</v>
      </c>
      <c r="AE214" s="4">
        <v>38002</v>
      </c>
      <c r="AF214" s="9">
        <v>357.55</v>
      </c>
      <c r="AG214" s="4">
        <v>37997</v>
      </c>
      <c r="AH214" s="9">
        <v>549.69000000000005</v>
      </c>
      <c r="AI214" s="4">
        <v>38002</v>
      </c>
      <c r="AJ214" s="9">
        <v>10113.51</v>
      </c>
    </row>
    <row r="215" spans="1:36" x14ac:dyDescent="0.25">
      <c r="A215" s="4">
        <v>38009</v>
      </c>
      <c r="B215" s="9">
        <v>3334.732</v>
      </c>
      <c r="C215" s="4">
        <v>38009</v>
      </c>
      <c r="D215" s="9">
        <v>11069.01</v>
      </c>
      <c r="E215" s="4">
        <v>38100</v>
      </c>
      <c r="F215" s="9">
        <v>1635.501</v>
      </c>
      <c r="G215" s="4">
        <v>38009</v>
      </c>
      <c r="H215" s="9">
        <v>8604.73</v>
      </c>
      <c r="I215" s="4">
        <v>38009</v>
      </c>
      <c r="J215" s="9">
        <v>5762.7</v>
      </c>
      <c r="K215" s="4">
        <v>38009</v>
      </c>
      <c r="L215" s="9">
        <v>1141.55</v>
      </c>
      <c r="M215" s="4">
        <v>38009</v>
      </c>
      <c r="N215" s="9">
        <v>4460.8</v>
      </c>
      <c r="O215" s="4">
        <v>38009</v>
      </c>
      <c r="P215" s="9">
        <v>13750.58</v>
      </c>
      <c r="Q215" s="4">
        <v>38009</v>
      </c>
      <c r="R215" s="9">
        <v>3693.36</v>
      </c>
      <c r="S215" s="4">
        <v>38009</v>
      </c>
      <c r="T215" s="9">
        <v>4151.83</v>
      </c>
      <c r="U215" s="4">
        <v>38004</v>
      </c>
      <c r="V215" s="9">
        <v>847.95</v>
      </c>
      <c r="W215" s="4">
        <v>38009</v>
      </c>
      <c r="X215" s="9">
        <v>23471</v>
      </c>
      <c r="Y215" s="4">
        <v>38009</v>
      </c>
      <c r="Z215" s="9">
        <v>5300.82</v>
      </c>
      <c r="AA215" s="4">
        <v>38024</v>
      </c>
      <c r="AB215" s="9">
        <v>6353.35</v>
      </c>
      <c r="AC215" s="4">
        <v>38004</v>
      </c>
      <c r="AD215" s="9">
        <v>1900.65</v>
      </c>
      <c r="AE215" s="4">
        <v>38009</v>
      </c>
      <c r="AF215" s="9">
        <v>357.13</v>
      </c>
      <c r="AG215" s="4">
        <v>38004</v>
      </c>
      <c r="AH215" s="9">
        <v>532.49</v>
      </c>
      <c r="AI215" s="4">
        <v>38009</v>
      </c>
      <c r="AJ215" s="9">
        <v>10171.42</v>
      </c>
    </row>
    <row r="216" spans="1:36" x14ac:dyDescent="0.25">
      <c r="A216" s="4">
        <v>38016</v>
      </c>
      <c r="B216" s="9">
        <v>3271.9969999999998</v>
      </c>
      <c r="C216" s="4">
        <v>38016</v>
      </c>
      <c r="D216" s="9">
        <v>10783.61</v>
      </c>
      <c r="E216" s="4">
        <v>38107</v>
      </c>
      <c r="F216" s="9">
        <v>1595.587</v>
      </c>
      <c r="G216" s="4">
        <v>38016</v>
      </c>
      <c r="H216" s="9">
        <v>8521.39</v>
      </c>
      <c r="I216" s="4">
        <v>38016</v>
      </c>
      <c r="J216" s="9">
        <v>5736.4</v>
      </c>
      <c r="K216" s="4">
        <v>38016</v>
      </c>
      <c r="L216" s="9">
        <v>1131.1300000000001</v>
      </c>
      <c r="M216" s="4">
        <v>38016</v>
      </c>
      <c r="N216" s="9">
        <v>4390.7</v>
      </c>
      <c r="O216" s="4">
        <v>38016</v>
      </c>
      <c r="P216" s="9">
        <v>13289.37</v>
      </c>
      <c r="Q216" s="4">
        <v>38016</v>
      </c>
      <c r="R216" s="9">
        <v>3638.44</v>
      </c>
      <c r="S216" s="4">
        <v>38016</v>
      </c>
      <c r="T216" s="9">
        <v>4058.6</v>
      </c>
      <c r="U216" s="4">
        <v>38011</v>
      </c>
      <c r="V216" s="9">
        <v>861.37</v>
      </c>
      <c r="W216" s="4">
        <v>38016</v>
      </c>
      <c r="X216" s="9">
        <v>21851.4</v>
      </c>
      <c r="Y216" s="4">
        <v>38016</v>
      </c>
      <c r="Z216" s="9">
        <v>5103.4799999999996</v>
      </c>
      <c r="AA216" s="4">
        <v>38031</v>
      </c>
      <c r="AB216" s="9">
        <v>6549.18</v>
      </c>
      <c r="AC216" s="4">
        <v>38011</v>
      </c>
      <c r="AD216" s="9">
        <v>1847.55</v>
      </c>
      <c r="AE216" s="4">
        <v>38016</v>
      </c>
      <c r="AF216" s="9">
        <v>353.31</v>
      </c>
      <c r="AG216" s="4">
        <v>38011</v>
      </c>
      <c r="AH216" s="9">
        <v>563.62</v>
      </c>
      <c r="AI216" s="4">
        <v>38016</v>
      </c>
      <c r="AJ216" s="9">
        <v>9953.7199999999993</v>
      </c>
    </row>
    <row r="217" spans="1:36" x14ac:dyDescent="0.25">
      <c r="A217" s="4">
        <v>38023</v>
      </c>
      <c r="B217" s="9">
        <v>3272.1979999999999</v>
      </c>
      <c r="C217" s="4">
        <v>38023</v>
      </c>
      <c r="D217" s="9">
        <v>10460.92</v>
      </c>
      <c r="E217" s="4">
        <v>38121</v>
      </c>
      <c r="F217" s="9">
        <v>1562.6880000000001</v>
      </c>
      <c r="G217" s="4">
        <v>38023</v>
      </c>
      <c r="H217" s="9">
        <v>8638.61</v>
      </c>
      <c r="I217" s="4">
        <v>38023</v>
      </c>
      <c r="J217" s="9">
        <v>5810.9</v>
      </c>
      <c r="K217" s="4">
        <v>38023</v>
      </c>
      <c r="L217" s="9">
        <v>1142.76</v>
      </c>
      <c r="M217" s="4">
        <v>38023</v>
      </c>
      <c r="N217" s="9">
        <v>4402.7</v>
      </c>
      <c r="O217" s="4">
        <v>38023</v>
      </c>
      <c r="P217" s="9">
        <v>13309.6</v>
      </c>
      <c r="Q217" s="4">
        <v>38023</v>
      </c>
      <c r="R217" s="9">
        <v>3624.72</v>
      </c>
      <c r="S217" s="4">
        <v>38023</v>
      </c>
      <c r="T217" s="9">
        <v>4044.99</v>
      </c>
      <c r="U217" s="4">
        <v>38018</v>
      </c>
      <c r="V217" s="9">
        <v>848.5</v>
      </c>
      <c r="W217" s="4">
        <v>38023</v>
      </c>
      <c r="X217" s="9">
        <v>21968.799999999999</v>
      </c>
      <c r="Y217" s="4">
        <v>38023</v>
      </c>
      <c r="Z217" s="9">
        <v>5100.45</v>
      </c>
      <c r="AA217" s="4">
        <v>38038</v>
      </c>
      <c r="AB217" s="9">
        <v>6665.54</v>
      </c>
      <c r="AC217" s="4">
        <v>38018</v>
      </c>
      <c r="AD217" s="9">
        <v>1809.75</v>
      </c>
      <c r="AE217" s="4">
        <v>38023</v>
      </c>
      <c r="AF217" s="9">
        <v>351.35</v>
      </c>
      <c r="AG217" s="4">
        <v>38018</v>
      </c>
      <c r="AH217" s="9">
        <v>551.72</v>
      </c>
      <c r="AI217" s="4">
        <v>38023</v>
      </c>
      <c r="AJ217" s="9">
        <v>9908.99</v>
      </c>
    </row>
    <row r="218" spans="1:36" x14ac:dyDescent="0.25">
      <c r="A218" s="4">
        <v>38030</v>
      </c>
      <c r="B218" s="9">
        <v>3333.672</v>
      </c>
      <c r="C218" s="4">
        <v>38030</v>
      </c>
      <c r="D218" s="9">
        <v>10557.69</v>
      </c>
      <c r="E218" s="4">
        <v>38128</v>
      </c>
      <c r="F218" s="9">
        <v>1558.33</v>
      </c>
      <c r="G218" s="4">
        <v>38030</v>
      </c>
      <c r="H218" s="9">
        <v>8694.4599999999991</v>
      </c>
      <c r="I218" s="4">
        <v>38030</v>
      </c>
      <c r="J218" s="9">
        <v>5849.1</v>
      </c>
      <c r="K218" s="4">
        <v>38030</v>
      </c>
      <c r="L218" s="9">
        <v>1145.81</v>
      </c>
      <c r="M218" s="4">
        <v>38030</v>
      </c>
      <c r="N218" s="9">
        <v>4412</v>
      </c>
      <c r="O218" s="4">
        <v>38030</v>
      </c>
      <c r="P218" s="9">
        <v>13739.8</v>
      </c>
      <c r="Q218" s="4">
        <v>38030</v>
      </c>
      <c r="R218" s="9">
        <v>3649.34</v>
      </c>
      <c r="S218" s="4">
        <v>38030</v>
      </c>
      <c r="T218" s="9">
        <v>4057.05</v>
      </c>
      <c r="U218" s="4">
        <v>38025</v>
      </c>
      <c r="V218" s="9">
        <v>850.23</v>
      </c>
      <c r="W218" s="4">
        <v>38030</v>
      </c>
      <c r="X218" s="9">
        <v>22529.8</v>
      </c>
      <c r="Y218" s="4">
        <v>38030</v>
      </c>
      <c r="Z218" s="9">
        <v>5041.24</v>
      </c>
      <c r="AA218" s="4">
        <v>38045</v>
      </c>
      <c r="AB218" s="9">
        <v>6750.54</v>
      </c>
      <c r="AC218" s="4">
        <v>38025</v>
      </c>
      <c r="AD218" s="9">
        <v>1833.65</v>
      </c>
      <c r="AE218" s="4">
        <v>38030</v>
      </c>
      <c r="AF218" s="9">
        <v>355.64</v>
      </c>
      <c r="AG218" s="4">
        <v>38025</v>
      </c>
      <c r="AH218" s="9">
        <v>549.09</v>
      </c>
      <c r="AI218" s="4">
        <v>38030</v>
      </c>
      <c r="AJ218" s="9">
        <v>9913.84</v>
      </c>
    </row>
    <row r="219" spans="1:36" x14ac:dyDescent="0.25">
      <c r="A219" s="4">
        <v>38037</v>
      </c>
      <c r="B219" s="9">
        <v>3344.0949999999998</v>
      </c>
      <c r="C219" s="4">
        <v>38037</v>
      </c>
      <c r="D219" s="9">
        <v>10720.69</v>
      </c>
      <c r="E219" s="4">
        <v>38135</v>
      </c>
      <c r="F219" s="9">
        <v>1548.722</v>
      </c>
      <c r="G219" s="4">
        <v>38037</v>
      </c>
      <c r="H219" s="9">
        <v>8641.93</v>
      </c>
      <c r="I219" s="4">
        <v>38037</v>
      </c>
      <c r="J219" s="9">
        <v>5856.5</v>
      </c>
      <c r="K219" s="4">
        <v>38037</v>
      </c>
      <c r="L219" s="9">
        <v>1144.1099999999999</v>
      </c>
      <c r="M219" s="4">
        <v>38037</v>
      </c>
      <c r="N219" s="9">
        <v>4515</v>
      </c>
      <c r="O219" s="4">
        <v>38037</v>
      </c>
      <c r="P219" s="9">
        <v>13868.37</v>
      </c>
      <c r="Q219" s="4">
        <v>38037</v>
      </c>
      <c r="R219" s="9">
        <v>3733.28</v>
      </c>
      <c r="S219" s="4">
        <v>38037</v>
      </c>
      <c r="T219" s="9">
        <v>4073.35</v>
      </c>
      <c r="U219" s="4">
        <v>38032</v>
      </c>
      <c r="V219" s="9">
        <v>882.18</v>
      </c>
      <c r="W219" s="4">
        <v>38037</v>
      </c>
      <c r="X219" s="9">
        <v>21336.9</v>
      </c>
      <c r="Y219" s="4">
        <v>38037</v>
      </c>
      <c r="Z219" s="9">
        <v>5125.99</v>
      </c>
      <c r="AA219" s="4">
        <v>38052</v>
      </c>
      <c r="AB219" s="9">
        <v>6943.68</v>
      </c>
      <c r="AC219" s="4">
        <v>38032</v>
      </c>
      <c r="AD219" s="9">
        <v>1913.6</v>
      </c>
      <c r="AE219" s="4">
        <v>38037</v>
      </c>
      <c r="AF219" s="9">
        <v>362.37</v>
      </c>
      <c r="AG219" s="4">
        <v>38032</v>
      </c>
      <c r="AH219" s="9">
        <v>569.07000000000005</v>
      </c>
      <c r="AI219" s="4">
        <v>38037</v>
      </c>
      <c r="AJ219" s="9">
        <v>10070.870000000001</v>
      </c>
    </row>
    <row r="220" spans="1:36" x14ac:dyDescent="0.25">
      <c r="A220" s="4">
        <v>38044</v>
      </c>
      <c r="B220" s="9">
        <v>3360.598</v>
      </c>
      <c r="C220" s="4">
        <v>38044</v>
      </c>
      <c r="D220" s="9">
        <v>11041.92</v>
      </c>
      <c r="E220" s="4">
        <v>38142</v>
      </c>
      <c r="F220" s="9">
        <v>1542.086</v>
      </c>
      <c r="G220" s="4">
        <v>38044</v>
      </c>
      <c r="H220" s="9">
        <v>8788.49</v>
      </c>
      <c r="I220" s="4">
        <v>38044</v>
      </c>
      <c r="J220" s="9">
        <v>5798.4</v>
      </c>
      <c r="K220" s="4">
        <v>38044</v>
      </c>
      <c r="L220" s="9">
        <v>1144.94</v>
      </c>
      <c r="M220" s="4">
        <v>38044</v>
      </c>
      <c r="N220" s="9">
        <v>4492.2</v>
      </c>
      <c r="O220" s="4">
        <v>38044</v>
      </c>
      <c r="P220" s="9">
        <v>13907.03</v>
      </c>
      <c r="Q220" s="4">
        <v>38044</v>
      </c>
      <c r="R220" s="9">
        <v>3725.44</v>
      </c>
      <c r="S220" s="4">
        <v>38044</v>
      </c>
      <c r="T220" s="9">
        <v>4018.16</v>
      </c>
      <c r="U220" s="4">
        <v>38039</v>
      </c>
      <c r="V220" s="9">
        <v>877.49</v>
      </c>
      <c r="W220" s="4">
        <v>38044</v>
      </c>
      <c r="X220" s="9">
        <v>21755</v>
      </c>
      <c r="Y220" s="4">
        <v>38044</v>
      </c>
      <c r="Z220" s="9">
        <v>5092.0200000000004</v>
      </c>
      <c r="AA220" s="4">
        <v>38059</v>
      </c>
      <c r="AB220" s="9">
        <v>6800.24</v>
      </c>
      <c r="AC220" s="4">
        <v>38039</v>
      </c>
      <c r="AD220" s="9">
        <v>1852.65</v>
      </c>
      <c r="AE220" s="4">
        <v>38044</v>
      </c>
      <c r="AF220" s="9">
        <v>356.59</v>
      </c>
      <c r="AG220" s="4">
        <v>38039</v>
      </c>
      <c r="AH220" s="9">
        <v>576.44000000000005</v>
      </c>
      <c r="AI220" s="4">
        <v>38044</v>
      </c>
      <c r="AJ220" s="9">
        <v>10005.41</v>
      </c>
    </row>
    <row r="221" spans="1:36" x14ac:dyDescent="0.25">
      <c r="A221" s="4">
        <v>38051</v>
      </c>
      <c r="B221" s="9">
        <v>3407.4720000000002</v>
      </c>
      <c r="C221" s="4">
        <v>38051</v>
      </c>
      <c r="D221" s="9">
        <v>11537.29</v>
      </c>
      <c r="E221" s="4">
        <v>38149</v>
      </c>
      <c r="F221" s="9">
        <v>1472.0719999999999</v>
      </c>
      <c r="G221" s="4">
        <v>38051</v>
      </c>
      <c r="H221" s="9">
        <v>8845.0400000000009</v>
      </c>
      <c r="I221" s="4">
        <v>38051</v>
      </c>
      <c r="J221" s="9">
        <v>5895.8</v>
      </c>
      <c r="K221" s="4">
        <v>38051</v>
      </c>
      <c r="L221" s="9">
        <v>1156.8699999999999</v>
      </c>
      <c r="M221" s="4">
        <v>38051</v>
      </c>
      <c r="N221" s="9">
        <v>4547.1000000000004</v>
      </c>
      <c r="O221" s="4">
        <v>38051</v>
      </c>
      <c r="P221" s="9">
        <v>13454.76</v>
      </c>
      <c r="Q221" s="4">
        <v>38051</v>
      </c>
      <c r="R221" s="9">
        <v>3761.11</v>
      </c>
      <c r="S221" s="4">
        <v>38051</v>
      </c>
      <c r="T221" s="9">
        <v>4126.1400000000003</v>
      </c>
      <c r="U221" s="4">
        <v>38046</v>
      </c>
      <c r="V221" s="9">
        <v>883.42</v>
      </c>
      <c r="W221" s="4">
        <v>38051</v>
      </c>
      <c r="X221" s="9">
        <v>22872.9</v>
      </c>
      <c r="Y221" s="4">
        <v>38051</v>
      </c>
      <c r="Z221" s="9">
        <v>5208.51</v>
      </c>
      <c r="AA221" s="4">
        <v>38066</v>
      </c>
      <c r="AB221" s="9">
        <v>6815.09</v>
      </c>
      <c r="AC221" s="4">
        <v>38046</v>
      </c>
      <c r="AD221" s="9">
        <v>1800.3</v>
      </c>
      <c r="AE221" s="4">
        <v>38051</v>
      </c>
      <c r="AF221" s="9">
        <v>359.93</v>
      </c>
      <c r="AG221" s="4">
        <v>38046</v>
      </c>
      <c r="AH221" s="9">
        <v>591.09</v>
      </c>
      <c r="AI221" s="4">
        <v>38051</v>
      </c>
      <c r="AJ221" s="9">
        <v>10204.290000000001</v>
      </c>
    </row>
    <row r="222" spans="1:36" x14ac:dyDescent="0.25">
      <c r="A222" s="4">
        <v>38058</v>
      </c>
      <c r="B222" s="9">
        <v>3402.277</v>
      </c>
      <c r="C222" s="4">
        <v>38058</v>
      </c>
      <c r="D222" s="9">
        <v>11162.75</v>
      </c>
      <c r="E222" s="4">
        <v>38156</v>
      </c>
      <c r="F222" s="9">
        <v>1427.3009999999999</v>
      </c>
      <c r="G222" s="4">
        <v>38058</v>
      </c>
      <c r="H222" s="9">
        <v>8592.0400000000009</v>
      </c>
      <c r="I222" s="4">
        <v>38058</v>
      </c>
      <c r="J222" s="9">
        <v>5700.5</v>
      </c>
      <c r="K222" s="4">
        <v>38058</v>
      </c>
      <c r="L222" s="9">
        <v>1120.57</v>
      </c>
      <c r="M222" s="4">
        <v>38058</v>
      </c>
      <c r="N222" s="9">
        <v>4467.3999999999996</v>
      </c>
      <c r="O222" s="4">
        <v>38058</v>
      </c>
      <c r="P222" s="9">
        <v>12932.23</v>
      </c>
      <c r="Q222" s="4">
        <v>38058</v>
      </c>
      <c r="R222" s="9">
        <v>3661.78</v>
      </c>
      <c r="S222" s="4">
        <v>38058</v>
      </c>
      <c r="T222" s="9">
        <v>3915.38</v>
      </c>
      <c r="U222" s="4">
        <v>38053</v>
      </c>
      <c r="V222" s="9">
        <v>905.38</v>
      </c>
      <c r="W222" s="4">
        <v>38058</v>
      </c>
      <c r="X222" s="9">
        <v>21775.8</v>
      </c>
      <c r="Y222" s="4">
        <v>38058</v>
      </c>
      <c r="Z222" s="9">
        <v>5093.28</v>
      </c>
      <c r="AA222" s="4">
        <v>38073</v>
      </c>
      <c r="AB222" s="9">
        <v>6132.62</v>
      </c>
      <c r="AC222" s="4">
        <v>38053</v>
      </c>
      <c r="AD222" s="9">
        <v>1867.7</v>
      </c>
      <c r="AE222" s="4">
        <v>38058</v>
      </c>
      <c r="AF222" s="9">
        <v>345.99</v>
      </c>
      <c r="AG222" s="4">
        <v>38053</v>
      </c>
      <c r="AH222" s="9">
        <v>598.17999999999995</v>
      </c>
      <c r="AI222" s="4">
        <v>38058</v>
      </c>
      <c r="AJ222" s="9">
        <v>9861.36</v>
      </c>
    </row>
    <row r="223" spans="1:36" x14ac:dyDescent="0.25">
      <c r="A223" s="4">
        <v>38065</v>
      </c>
      <c r="B223" s="9">
        <v>3435.3020000000001</v>
      </c>
      <c r="C223" s="4">
        <v>38065</v>
      </c>
      <c r="D223" s="9">
        <v>11418.51</v>
      </c>
      <c r="E223" s="4">
        <v>38163</v>
      </c>
      <c r="F223" s="9">
        <v>1401.1130000000001</v>
      </c>
      <c r="G223" s="4">
        <v>38065</v>
      </c>
      <c r="H223" s="9">
        <v>8583.81</v>
      </c>
      <c r="I223" s="4">
        <v>38065</v>
      </c>
      <c r="J223" s="9">
        <v>5621.5</v>
      </c>
      <c r="K223" s="4">
        <v>38065</v>
      </c>
      <c r="L223" s="9">
        <v>1109.78</v>
      </c>
      <c r="M223" s="4">
        <v>38065</v>
      </c>
      <c r="N223" s="9">
        <v>4417.7</v>
      </c>
      <c r="O223" s="4">
        <v>38065</v>
      </c>
      <c r="P223" s="9">
        <v>12790.58</v>
      </c>
      <c r="Q223" s="4">
        <v>38065</v>
      </c>
      <c r="R223" s="9">
        <v>3613.28</v>
      </c>
      <c r="S223" s="4">
        <v>38065</v>
      </c>
      <c r="T223" s="9">
        <v>3819.15</v>
      </c>
      <c r="U223" s="4">
        <v>38060</v>
      </c>
      <c r="V223" s="9">
        <v>848.8</v>
      </c>
      <c r="W223" s="4">
        <v>38065</v>
      </c>
      <c r="X223" s="9">
        <v>22260.6</v>
      </c>
      <c r="Y223" s="4">
        <v>38065</v>
      </c>
      <c r="Z223" s="9">
        <v>5150.12</v>
      </c>
      <c r="AA223" s="4">
        <v>38080</v>
      </c>
      <c r="AB223" s="9">
        <v>6545.54</v>
      </c>
      <c r="AC223" s="4">
        <v>38060</v>
      </c>
      <c r="AD223" s="9">
        <v>1812.2</v>
      </c>
      <c r="AE223" s="4">
        <v>38065</v>
      </c>
      <c r="AF223" s="9">
        <v>336.24</v>
      </c>
      <c r="AG223" s="4">
        <v>38060</v>
      </c>
      <c r="AH223" s="9">
        <v>586.86</v>
      </c>
      <c r="AI223" s="4">
        <v>38065</v>
      </c>
      <c r="AJ223" s="9">
        <v>9926.44</v>
      </c>
    </row>
    <row r="224" spans="1:36" x14ac:dyDescent="0.25">
      <c r="A224" s="4">
        <v>38072</v>
      </c>
      <c r="B224" s="9">
        <v>3428.509</v>
      </c>
      <c r="C224" s="4">
        <v>38072</v>
      </c>
      <c r="D224" s="9">
        <v>11770.65</v>
      </c>
      <c r="E224" s="4">
        <v>38170</v>
      </c>
      <c r="F224" s="9">
        <v>1441.19</v>
      </c>
      <c r="G224" s="4">
        <v>38072</v>
      </c>
      <c r="H224" s="9">
        <v>8509.56</v>
      </c>
      <c r="I224" s="4">
        <v>38072</v>
      </c>
      <c r="J224" s="9">
        <v>5587</v>
      </c>
      <c r="K224" s="4">
        <v>38072</v>
      </c>
      <c r="L224" s="9">
        <v>1108.06</v>
      </c>
      <c r="M224" s="4">
        <v>38072</v>
      </c>
      <c r="N224" s="9">
        <v>4357.5</v>
      </c>
      <c r="O224" s="4">
        <v>38072</v>
      </c>
      <c r="P224" s="9">
        <v>12483.24</v>
      </c>
      <c r="Q224" s="4">
        <v>38072</v>
      </c>
      <c r="R224" s="9">
        <v>3592.39</v>
      </c>
      <c r="S224" s="4">
        <v>38072</v>
      </c>
      <c r="T224" s="9">
        <v>3822.33</v>
      </c>
      <c r="U224" s="4">
        <v>38067</v>
      </c>
      <c r="V224" s="9">
        <v>883.33</v>
      </c>
      <c r="W224" s="4">
        <v>38072</v>
      </c>
      <c r="X224" s="9">
        <v>21541</v>
      </c>
      <c r="Y224" s="4">
        <v>38072</v>
      </c>
      <c r="Z224" s="9">
        <v>5181.33</v>
      </c>
      <c r="AA224" s="4">
        <v>38087</v>
      </c>
      <c r="AB224" s="9">
        <v>6620.36</v>
      </c>
      <c r="AC224" s="4">
        <v>38067</v>
      </c>
      <c r="AD224" s="9">
        <v>1725.1</v>
      </c>
      <c r="AE224" s="4">
        <v>38072</v>
      </c>
      <c r="AF224" s="9">
        <v>335.24</v>
      </c>
      <c r="AG224" s="4">
        <v>38067</v>
      </c>
      <c r="AH224" s="9">
        <v>630.95000000000005</v>
      </c>
      <c r="AI224" s="4">
        <v>38072</v>
      </c>
      <c r="AJ224" s="9">
        <v>9732.94</v>
      </c>
    </row>
    <row r="225" spans="1:36" x14ac:dyDescent="0.25">
      <c r="A225" s="4">
        <v>38079</v>
      </c>
      <c r="B225" s="9">
        <v>3438.5909999999999</v>
      </c>
      <c r="C225" s="4">
        <v>38079</v>
      </c>
      <c r="D225" s="9">
        <v>11815.95</v>
      </c>
      <c r="E225" s="4">
        <v>38177</v>
      </c>
      <c r="F225" s="9">
        <v>1430.654</v>
      </c>
      <c r="G225" s="4">
        <v>38079</v>
      </c>
      <c r="H225" s="9">
        <v>8798.75</v>
      </c>
      <c r="I225" s="4">
        <v>38079</v>
      </c>
      <c r="J225" s="9">
        <v>5784.6</v>
      </c>
      <c r="K225" s="4">
        <v>38079</v>
      </c>
      <c r="L225" s="9">
        <v>1141.81</v>
      </c>
      <c r="M225" s="4">
        <v>38079</v>
      </c>
      <c r="N225" s="9">
        <v>4465.6000000000004</v>
      </c>
      <c r="O225" s="4">
        <v>38079</v>
      </c>
      <c r="P225" s="9">
        <v>12731.76</v>
      </c>
      <c r="Q225" s="4">
        <v>38079</v>
      </c>
      <c r="R225" s="9">
        <v>3739.91</v>
      </c>
      <c r="S225" s="4">
        <v>38079</v>
      </c>
      <c r="T225" s="9">
        <v>4007.6</v>
      </c>
      <c r="U225" s="4">
        <v>38074</v>
      </c>
      <c r="V225" s="9">
        <v>863.95</v>
      </c>
      <c r="W225" s="4">
        <v>38079</v>
      </c>
      <c r="X225" s="9">
        <v>22948.9</v>
      </c>
      <c r="Y225" s="4">
        <v>38079</v>
      </c>
      <c r="Z225" s="9">
        <v>5327.47</v>
      </c>
      <c r="AA225" s="4">
        <v>38094</v>
      </c>
      <c r="AB225" s="9">
        <v>6818.2</v>
      </c>
      <c r="AC225" s="4">
        <v>38074</v>
      </c>
      <c r="AD225" s="9">
        <v>1747.5</v>
      </c>
      <c r="AE225" s="4">
        <v>38079</v>
      </c>
      <c r="AF225" s="9">
        <v>350.52</v>
      </c>
      <c r="AG225" s="4">
        <v>38074</v>
      </c>
      <c r="AH225" s="9">
        <v>619.67999999999995</v>
      </c>
      <c r="AI225" s="4">
        <v>38079</v>
      </c>
      <c r="AJ225" s="9">
        <v>9973.2800000000007</v>
      </c>
    </row>
    <row r="226" spans="1:36" x14ac:dyDescent="0.25">
      <c r="A226" s="4">
        <v>38086</v>
      </c>
      <c r="B226" s="9">
        <v>3450.598</v>
      </c>
      <c r="C226" s="4">
        <v>38086</v>
      </c>
      <c r="D226" s="9">
        <v>11897.51</v>
      </c>
      <c r="E226" s="4">
        <v>38184</v>
      </c>
      <c r="F226" s="9">
        <v>1456.13</v>
      </c>
      <c r="G226" s="4">
        <v>38086</v>
      </c>
      <c r="H226" s="9">
        <v>8833.48</v>
      </c>
      <c r="I226" s="4">
        <v>38086</v>
      </c>
      <c r="J226" s="9">
        <v>5803.4</v>
      </c>
      <c r="K226" s="4">
        <v>38086</v>
      </c>
      <c r="L226" s="9">
        <v>1139.32</v>
      </c>
      <c r="M226" s="4">
        <v>38086</v>
      </c>
      <c r="N226" s="9">
        <v>4489.7</v>
      </c>
      <c r="O226" s="4">
        <v>38086</v>
      </c>
      <c r="P226" s="9">
        <v>12909.37</v>
      </c>
      <c r="Q226" s="4">
        <v>38086</v>
      </c>
      <c r="R226" s="9">
        <v>3740.11</v>
      </c>
      <c r="S226" s="4">
        <v>38086</v>
      </c>
      <c r="T226" s="9">
        <v>4013.53</v>
      </c>
      <c r="U226" s="4">
        <v>38081</v>
      </c>
      <c r="V226" s="9">
        <v>883.69</v>
      </c>
      <c r="W226" s="4">
        <v>38086</v>
      </c>
      <c r="X226" s="9">
        <v>22724.7</v>
      </c>
      <c r="Y226" s="4">
        <v>38086</v>
      </c>
      <c r="Z226" s="9">
        <v>5370.32</v>
      </c>
      <c r="AA226" s="4">
        <v>38101</v>
      </c>
      <c r="AB226" s="9">
        <v>6748.1</v>
      </c>
      <c r="AC226" s="4">
        <v>38081</v>
      </c>
      <c r="AD226" s="9">
        <v>1841.1</v>
      </c>
      <c r="AE226" s="4">
        <v>38086</v>
      </c>
      <c r="AF226" s="9">
        <v>350.96</v>
      </c>
      <c r="AG226" s="4">
        <v>38081</v>
      </c>
      <c r="AH226" s="9">
        <v>656.68</v>
      </c>
      <c r="AI226" s="4">
        <v>38086</v>
      </c>
      <c r="AJ226" s="9">
        <v>9923.15</v>
      </c>
    </row>
    <row r="227" spans="1:36" x14ac:dyDescent="0.25">
      <c r="A227" s="4">
        <v>38093</v>
      </c>
      <c r="B227" s="9">
        <v>3417.2939999999999</v>
      </c>
      <c r="C227" s="4">
        <v>38093</v>
      </c>
      <c r="D227" s="9">
        <v>11824.56</v>
      </c>
      <c r="E227" s="4">
        <v>38191</v>
      </c>
      <c r="F227" s="9">
        <v>1407.396</v>
      </c>
      <c r="G227" s="4">
        <v>38093</v>
      </c>
      <c r="H227" s="9">
        <v>8695.35</v>
      </c>
      <c r="I227" s="4">
        <v>38093</v>
      </c>
      <c r="J227" s="9">
        <v>5769.9</v>
      </c>
      <c r="K227" s="4">
        <v>38093</v>
      </c>
      <c r="L227" s="9">
        <v>1134.6099999999999</v>
      </c>
      <c r="M227" s="4">
        <v>38093</v>
      </c>
      <c r="N227" s="9">
        <v>4537.3</v>
      </c>
      <c r="O227" s="4">
        <v>38093</v>
      </c>
      <c r="P227" s="9">
        <v>12458.38</v>
      </c>
      <c r="Q227" s="4">
        <v>38093</v>
      </c>
      <c r="R227" s="9">
        <v>3751.59</v>
      </c>
      <c r="S227" s="4">
        <v>38093</v>
      </c>
      <c r="T227" s="9">
        <v>4033.98</v>
      </c>
      <c r="U227" s="4">
        <v>38088</v>
      </c>
      <c r="V227" s="9">
        <v>905.44</v>
      </c>
      <c r="W227" s="4">
        <v>38093</v>
      </c>
      <c r="X227" s="9">
        <v>21768.9</v>
      </c>
      <c r="Y227" s="4">
        <v>38093</v>
      </c>
      <c r="Z227" s="9">
        <v>5329.06</v>
      </c>
      <c r="AA227" s="4">
        <v>38108</v>
      </c>
      <c r="AB227" s="9">
        <v>6117.81</v>
      </c>
      <c r="AC227" s="4">
        <v>38088</v>
      </c>
      <c r="AD227" s="9">
        <v>1853.55</v>
      </c>
      <c r="AE227" s="4">
        <v>38093</v>
      </c>
      <c r="AF227" s="9">
        <v>352.76</v>
      </c>
      <c r="AG227" s="4">
        <v>38088</v>
      </c>
      <c r="AH227" s="9">
        <v>678.69</v>
      </c>
      <c r="AI227" s="4">
        <v>38093</v>
      </c>
      <c r="AJ227" s="9">
        <v>9826.7000000000007</v>
      </c>
    </row>
    <row r="228" spans="1:36" x14ac:dyDescent="0.25">
      <c r="A228" s="4">
        <v>38100</v>
      </c>
      <c r="B228" s="9">
        <v>3456.9929999999999</v>
      </c>
      <c r="C228" s="4">
        <v>38100</v>
      </c>
      <c r="D228" s="9">
        <v>12120.66</v>
      </c>
      <c r="E228" s="4">
        <v>38198</v>
      </c>
      <c r="F228" s="9">
        <v>1386.202</v>
      </c>
      <c r="G228" s="4">
        <v>38100</v>
      </c>
      <c r="H228" s="9">
        <v>8667.8700000000008</v>
      </c>
      <c r="I228" s="4">
        <v>38100</v>
      </c>
      <c r="J228" s="9">
        <v>5818.1</v>
      </c>
      <c r="K228" s="4">
        <v>38100</v>
      </c>
      <c r="L228" s="9">
        <v>1140.5999999999999</v>
      </c>
      <c r="M228" s="4">
        <v>38100</v>
      </c>
      <c r="N228" s="9">
        <v>4569.95</v>
      </c>
      <c r="O228" s="4">
        <v>38100</v>
      </c>
      <c r="P228" s="9">
        <v>12383.94</v>
      </c>
      <c r="Q228" s="4">
        <v>38100</v>
      </c>
      <c r="R228" s="9">
        <v>3811.43</v>
      </c>
      <c r="S228" s="4">
        <v>38100</v>
      </c>
      <c r="T228" s="9">
        <v>4103.62</v>
      </c>
      <c r="U228" s="4">
        <v>38095</v>
      </c>
      <c r="V228" s="9">
        <v>898.88</v>
      </c>
      <c r="W228" s="4">
        <v>38100</v>
      </c>
      <c r="X228" s="9">
        <v>21590.5</v>
      </c>
      <c r="Y228" s="4">
        <v>38100</v>
      </c>
      <c r="Z228" s="9">
        <v>5506.9</v>
      </c>
      <c r="AA228" s="4">
        <v>38115</v>
      </c>
      <c r="AB228" s="9">
        <v>6040.26</v>
      </c>
      <c r="AC228" s="4">
        <v>38095</v>
      </c>
      <c r="AD228" s="9">
        <v>1868.1</v>
      </c>
      <c r="AE228" s="4">
        <v>38100</v>
      </c>
      <c r="AF228" s="9">
        <v>356.62</v>
      </c>
      <c r="AG228" s="4">
        <v>38095</v>
      </c>
      <c r="AH228" s="9">
        <v>637.07000000000005</v>
      </c>
      <c r="AI228" s="4">
        <v>38100</v>
      </c>
      <c r="AJ228" s="9">
        <v>9711.5499999999993</v>
      </c>
    </row>
    <row r="229" spans="1:36" x14ac:dyDescent="0.25">
      <c r="A229" s="4">
        <v>38107</v>
      </c>
      <c r="B229" s="9">
        <v>3400.7930000000001</v>
      </c>
      <c r="C229" s="4">
        <v>38107</v>
      </c>
      <c r="D229" s="9">
        <v>11761.79</v>
      </c>
      <c r="E229" s="4">
        <v>38205</v>
      </c>
      <c r="F229" s="9">
        <v>1390.461</v>
      </c>
      <c r="G229" s="4">
        <v>38107</v>
      </c>
      <c r="H229" s="9">
        <v>8243.9699999999993</v>
      </c>
      <c r="I229" s="4">
        <v>38107</v>
      </c>
      <c r="J229" s="9">
        <v>5774.4</v>
      </c>
      <c r="K229" s="4">
        <v>38107</v>
      </c>
      <c r="L229" s="9">
        <v>1107.31</v>
      </c>
      <c r="M229" s="4">
        <v>38107</v>
      </c>
      <c r="N229" s="9">
        <v>4489.7</v>
      </c>
      <c r="O229" s="4">
        <v>38107</v>
      </c>
      <c r="P229" s="9">
        <v>11942.96</v>
      </c>
      <c r="Q229" s="4">
        <v>38107</v>
      </c>
      <c r="R229" s="9">
        <v>3674.28</v>
      </c>
      <c r="S229" s="4">
        <v>38107</v>
      </c>
      <c r="T229" s="9">
        <v>3985.21</v>
      </c>
      <c r="U229" s="4">
        <v>38102</v>
      </c>
      <c r="V229" s="9">
        <v>936.06</v>
      </c>
      <c r="W229" s="4">
        <v>38107</v>
      </c>
      <c r="X229" s="9">
        <v>19607.2</v>
      </c>
      <c r="Y229" s="4">
        <v>38107</v>
      </c>
      <c r="Z229" s="9">
        <v>5321.85</v>
      </c>
      <c r="AA229" s="4">
        <v>38122</v>
      </c>
      <c r="AB229" s="9">
        <v>5777.32</v>
      </c>
      <c r="AC229" s="4">
        <v>38102</v>
      </c>
      <c r="AD229" s="9">
        <v>1892.45</v>
      </c>
      <c r="AE229" s="4">
        <v>38107</v>
      </c>
      <c r="AF229" s="9">
        <v>341.41</v>
      </c>
      <c r="AG229" s="4">
        <v>38102</v>
      </c>
      <c r="AH229" s="9">
        <v>601.75</v>
      </c>
      <c r="AI229" s="4">
        <v>38107</v>
      </c>
      <c r="AJ229" s="9">
        <v>9455.17</v>
      </c>
    </row>
    <row r="230" spans="1:36" x14ac:dyDescent="0.25">
      <c r="A230" s="4">
        <v>38114</v>
      </c>
      <c r="B230" s="9">
        <v>3393.174</v>
      </c>
      <c r="C230" s="4">
        <v>38114</v>
      </c>
      <c r="D230" s="9">
        <v>11438.82</v>
      </c>
      <c r="E230" s="4">
        <v>38212</v>
      </c>
      <c r="F230" s="9">
        <v>1368.45</v>
      </c>
      <c r="G230" s="4">
        <v>38114</v>
      </c>
      <c r="H230" s="9">
        <v>8274.7900000000009</v>
      </c>
      <c r="I230" s="4">
        <v>38114</v>
      </c>
      <c r="J230" s="9">
        <v>5827.7</v>
      </c>
      <c r="K230" s="4">
        <v>38114</v>
      </c>
      <c r="L230" s="9">
        <v>1098.7</v>
      </c>
      <c r="M230" s="4">
        <v>38114</v>
      </c>
      <c r="N230" s="9">
        <v>4498.3999999999996</v>
      </c>
      <c r="O230" s="4">
        <v>38114</v>
      </c>
      <c r="P230" s="9">
        <v>11910.76</v>
      </c>
      <c r="Q230" s="4">
        <v>38114</v>
      </c>
      <c r="R230" s="9">
        <v>3653.18</v>
      </c>
      <c r="S230" s="4">
        <v>38114</v>
      </c>
      <c r="T230" s="9">
        <v>3895.64</v>
      </c>
      <c r="U230" s="4">
        <v>38109</v>
      </c>
      <c r="V230" s="9">
        <v>862.84</v>
      </c>
      <c r="W230" s="4">
        <v>38114</v>
      </c>
      <c r="X230" s="9">
        <v>18620</v>
      </c>
      <c r="Y230" s="4">
        <v>38114</v>
      </c>
      <c r="Z230" s="9">
        <v>5263.99</v>
      </c>
      <c r="AA230" s="4">
        <v>38129</v>
      </c>
      <c r="AB230" s="9">
        <v>5964.94</v>
      </c>
      <c r="AC230" s="4">
        <v>38109</v>
      </c>
      <c r="AD230" s="9">
        <v>1796.1</v>
      </c>
      <c r="AE230" s="4">
        <v>38114</v>
      </c>
      <c r="AF230" s="9">
        <v>337.97</v>
      </c>
      <c r="AG230" s="4">
        <v>38109</v>
      </c>
      <c r="AH230" s="9">
        <v>561.78</v>
      </c>
      <c r="AI230" s="4">
        <v>38114</v>
      </c>
      <c r="AJ230" s="9">
        <v>9479.11</v>
      </c>
    </row>
    <row r="231" spans="1:36" x14ac:dyDescent="0.25">
      <c r="A231" s="4">
        <v>38121</v>
      </c>
      <c r="B231" s="9">
        <v>3359.4540000000002</v>
      </c>
      <c r="C231" s="4">
        <v>38121</v>
      </c>
      <c r="D231" s="9">
        <v>10849.63</v>
      </c>
      <c r="E231" s="4">
        <v>38219</v>
      </c>
      <c r="F231" s="9">
        <v>1341.7380000000001</v>
      </c>
      <c r="G231" s="4">
        <v>38121</v>
      </c>
      <c r="H231" s="9">
        <v>8188.08</v>
      </c>
      <c r="I231" s="4">
        <v>38121</v>
      </c>
      <c r="J231" s="9">
        <v>5685</v>
      </c>
      <c r="K231" s="4">
        <v>38121</v>
      </c>
      <c r="L231" s="9">
        <v>1095.7</v>
      </c>
      <c r="M231" s="4">
        <v>38121</v>
      </c>
      <c r="N231" s="9">
        <v>4441.8</v>
      </c>
      <c r="O231" s="4">
        <v>38121</v>
      </c>
      <c r="P231" s="9">
        <v>11276.86</v>
      </c>
      <c r="Q231" s="4">
        <v>38121</v>
      </c>
      <c r="R231" s="9">
        <v>3603.26</v>
      </c>
      <c r="S231" s="4">
        <v>38121</v>
      </c>
      <c r="T231" s="9">
        <v>3803.1</v>
      </c>
      <c r="U231" s="4">
        <v>38116</v>
      </c>
      <c r="V231" s="9">
        <v>838.74</v>
      </c>
      <c r="W231" s="4">
        <v>38121</v>
      </c>
      <c r="X231" s="9">
        <v>18611.2</v>
      </c>
      <c r="Y231" s="4">
        <v>38121</v>
      </c>
      <c r="Z231" s="9">
        <v>5161.7700000000004</v>
      </c>
      <c r="AA231" s="4">
        <v>38136</v>
      </c>
      <c r="AB231" s="9">
        <v>6137.26</v>
      </c>
      <c r="AC231" s="4">
        <v>38116</v>
      </c>
      <c r="AD231" s="9">
        <v>1804.45</v>
      </c>
      <c r="AE231" s="4">
        <v>38121</v>
      </c>
      <c r="AF231" s="9">
        <v>327.39</v>
      </c>
      <c r="AG231" s="4">
        <v>38116</v>
      </c>
      <c r="AH231" s="9">
        <v>545.79</v>
      </c>
      <c r="AI231" s="4">
        <v>38121</v>
      </c>
      <c r="AJ231" s="9">
        <v>8841.3799999999992</v>
      </c>
    </row>
    <row r="232" spans="1:36" x14ac:dyDescent="0.25">
      <c r="A232" s="4">
        <v>38128</v>
      </c>
      <c r="B232" s="9">
        <v>3395.3829999999998</v>
      </c>
      <c r="C232" s="4">
        <v>38128</v>
      </c>
      <c r="D232" s="9">
        <v>11070.25</v>
      </c>
      <c r="E232" s="4">
        <v>38226</v>
      </c>
      <c r="F232" s="9">
        <v>1320.614</v>
      </c>
      <c r="G232" s="4">
        <v>38128</v>
      </c>
      <c r="H232" s="9">
        <v>8210.48</v>
      </c>
      <c r="I232" s="4">
        <v>38128</v>
      </c>
      <c r="J232" s="9">
        <v>5645.1</v>
      </c>
      <c r="K232" s="4">
        <v>38128</v>
      </c>
      <c r="L232" s="9">
        <v>1093.56</v>
      </c>
      <c r="M232" s="4">
        <v>38128</v>
      </c>
      <c r="N232" s="9">
        <v>4431.3999999999996</v>
      </c>
      <c r="O232" s="4">
        <v>38128</v>
      </c>
      <c r="P232" s="9">
        <v>11576.01</v>
      </c>
      <c r="Q232" s="4">
        <v>38128</v>
      </c>
      <c r="R232" s="9">
        <v>3607.02</v>
      </c>
      <c r="S232" s="4">
        <v>38128</v>
      </c>
      <c r="T232" s="9">
        <v>3831.84</v>
      </c>
      <c r="U232" s="4">
        <v>38123</v>
      </c>
      <c r="V232" s="9">
        <v>768.46</v>
      </c>
      <c r="W232" s="4">
        <v>38128</v>
      </c>
      <c r="X232" s="9">
        <v>18285.5</v>
      </c>
      <c r="Y232" s="4">
        <v>38128</v>
      </c>
      <c r="Z232" s="9">
        <v>5181.7700000000004</v>
      </c>
      <c r="AA232" s="4">
        <v>38143</v>
      </c>
      <c r="AB232" s="9">
        <v>5724.89</v>
      </c>
      <c r="AC232" s="4">
        <v>38123</v>
      </c>
      <c r="AD232" s="9">
        <v>1582.4</v>
      </c>
      <c r="AE232" s="4">
        <v>38128</v>
      </c>
      <c r="AF232" s="9">
        <v>330.49</v>
      </c>
      <c r="AG232" s="4">
        <v>38123</v>
      </c>
      <c r="AH232" s="9">
        <v>537.16999999999996</v>
      </c>
      <c r="AI232" s="4">
        <v>38128</v>
      </c>
      <c r="AJ232" s="9">
        <v>9261.9500000000007</v>
      </c>
    </row>
    <row r="233" spans="1:36" x14ac:dyDescent="0.25">
      <c r="A233" s="4">
        <v>38135</v>
      </c>
      <c r="B233" s="9">
        <v>3450.442</v>
      </c>
      <c r="C233" s="4">
        <v>38135</v>
      </c>
      <c r="D233" s="9">
        <v>11309.57</v>
      </c>
      <c r="E233" s="4">
        <v>38233</v>
      </c>
      <c r="F233" s="9">
        <v>1327.116</v>
      </c>
      <c r="G233" s="4">
        <v>38135</v>
      </c>
      <c r="H233" s="9">
        <v>8347.08</v>
      </c>
      <c r="I233" s="4">
        <v>38135</v>
      </c>
      <c r="J233" s="9">
        <v>5627.1</v>
      </c>
      <c r="K233" s="4">
        <v>38135</v>
      </c>
      <c r="L233" s="9">
        <v>1120.68</v>
      </c>
      <c r="M233" s="4">
        <v>38135</v>
      </c>
      <c r="N233" s="9">
        <v>4430.7</v>
      </c>
      <c r="O233" s="4">
        <v>38135</v>
      </c>
      <c r="P233" s="9">
        <v>12116.87</v>
      </c>
      <c r="Q233" s="4">
        <v>38135</v>
      </c>
      <c r="R233" s="9">
        <v>3652.03</v>
      </c>
      <c r="S233" s="4">
        <v>38135</v>
      </c>
      <c r="T233" s="9">
        <v>3902.72</v>
      </c>
      <c r="U233" s="4">
        <v>38130</v>
      </c>
      <c r="V233" s="9">
        <v>786.36</v>
      </c>
      <c r="W233" s="4">
        <v>38135</v>
      </c>
      <c r="X233" s="9">
        <v>19667.400000000001</v>
      </c>
      <c r="Y233" s="4">
        <v>38135</v>
      </c>
      <c r="Z233" s="9">
        <v>5192.6400000000003</v>
      </c>
      <c r="AA233" s="4">
        <v>38150</v>
      </c>
      <c r="AB233" s="9">
        <v>5735.07</v>
      </c>
      <c r="AC233" s="4">
        <v>38130</v>
      </c>
      <c r="AD233" s="9">
        <v>1560.2</v>
      </c>
      <c r="AE233" s="4">
        <v>38135</v>
      </c>
      <c r="AF233" s="9">
        <v>336.95</v>
      </c>
      <c r="AG233" s="4">
        <v>38130</v>
      </c>
      <c r="AH233" s="9">
        <v>577.38</v>
      </c>
      <c r="AI233" s="4">
        <v>38135</v>
      </c>
      <c r="AJ233" s="9">
        <v>9412.85</v>
      </c>
    </row>
    <row r="234" spans="1:36" x14ac:dyDescent="0.25">
      <c r="A234" s="4">
        <v>38142</v>
      </c>
      <c r="B234" s="9">
        <v>3467.7359999999999</v>
      </c>
      <c r="C234" s="4">
        <v>38142</v>
      </c>
      <c r="D234" s="9">
        <v>11128.05</v>
      </c>
      <c r="E234" s="4">
        <v>38240</v>
      </c>
      <c r="F234" s="9">
        <v>1287.0809999999999</v>
      </c>
      <c r="G234" s="4">
        <v>38142</v>
      </c>
      <c r="H234" s="9">
        <v>8348.7800000000007</v>
      </c>
      <c r="I234" s="4">
        <v>38142</v>
      </c>
      <c r="J234" s="9">
        <v>5688.4</v>
      </c>
      <c r="K234" s="4">
        <v>38142</v>
      </c>
      <c r="L234" s="9">
        <v>1122.5</v>
      </c>
      <c r="M234" s="4">
        <v>38142</v>
      </c>
      <c r="N234" s="9">
        <v>4454.3999999999996</v>
      </c>
      <c r="O234" s="4">
        <v>38142</v>
      </c>
      <c r="P234" s="9">
        <v>12022.64</v>
      </c>
      <c r="Q234" s="4">
        <v>38142</v>
      </c>
      <c r="R234" s="9">
        <v>3698.87</v>
      </c>
      <c r="S234" s="4">
        <v>38142</v>
      </c>
      <c r="T234" s="9">
        <v>3961.93</v>
      </c>
      <c r="U234" s="4">
        <v>38137</v>
      </c>
      <c r="V234" s="9">
        <v>816.51</v>
      </c>
      <c r="W234" s="4">
        <v>38142</v>
      </c>
      <c r="X234" s="9">
        <v>19818.7</v>
      </c>
      <c r="Y234" s="4">
        <v>38142</v>
      </c>
      <c r="Z234" s="9">
        <v>5306.19</v>
      </c>
      <c r="AA234" s="4">
        <v>38157</v>
      </c>
      <c r="AB234" s="9">
        <v>5569.29</v>
      </c>
      <c r="AC234" s="4">
        <v>38137</v>
      </c>
      <c r="AD234" s="9">
        <v>1508.75</v>
      </c>
      <c r="AE234" s="4">
        <v>38142</v>
      </c>
      <c r="AF234" s="9">
        <v>339.08</v>
      </c>
      <c r="AG234" s="4">
        <v>38137</v>
      </c>
      <c r="AH234" s="9">
        <v>530.86</v>
      </c>
      <c r="AI234" s="4">
        <v>38142</v>
      </c>
      <c r="AJ234" s="9">
        <v>9302.43</v>
      </c>
    </row>
    <row r="235" spans="1:36" x14ac:dyDescent="0.25">
      <c r="A235" s="4">
        <v>38149</v>
      </c>
      <c r="B235" s="9">
        <v>3478.1680000000001</v>
      </c>
      <c r="C235" s="4">
        <v>38149</v>
      </c>
      <c r="D235" s="9">
        <v>11526.82</v>
      </c>
      <c r="E235" s="4">
        <v>38247</v>
      </c>
      <c r="F235" s="9">
        <v>1414.702</v>
      </c>
      <c r="G235" s="4">
        <v>38149</v>
      </c>
      <c r="H235" s="9">
        <v>8366.6299999999992</v>
      </c>
      <c r="I235" s="4">
        <v>38149</v>
      </c>
      <c r="J235" s="9">
        <v>5690</v>
      </c>
      <c r="K235" s="4">
        <v>38149</v>
      </c>
      <c r="L235" s="9">
        <v>1136.47</v>
      </c>
      <c r="M235" s="4">
        <v>38149</v>
      </c>
      <c r="N235" s="9">
        <v>4484</v>
      </c>
      <c r="O235" s="4">
        <v>38149</v>
      </c>
      <c r="P235" s="9">
        <v>12396.39</v>
      </c>
      <c r="Q235" s="4">
        <v>38149</v>
      </c>
      <c r="R235" s="9">
        <v>3699.38</v>
      </c>
      <c r="S235" s="4">
        <v>38149</v>
      </c>
      <c r="T235" s="9">
        <v>4014.56</v>
      </c>
      <c r="U235" s="4">
        <v>38144</v>
      </c>
      <c r="V235" s="9">
        <v>780.74</v>
      </c>
      <c r="W235" s="4">
        <v>38149</v>
      </c>
      <c r="X235" s="9">
        <v>19834.5</v>
      </c>
      <c r="Y235" s="4">
        <v>38149</v>
      </c>
      <c r="Z235" s="9">
        <v>5328.8</v>
      </c>
      <c r="AA235" s="4">
        <v>38164</v>
      </c>
      <c r="AB235" s="9">
        <v>5802.55</v>
      </c>
      <c r="AC235" s="4">
        <v>38144</v>
      </c>
      <c r="AD235" s="9">
        <v>1521.1</v>
      </c>
      <c r="AE235" s="4">
        <v>38149</v>
      </c>
      <c r="AF235" s="9">
        <v>341.36</v>
      </c>
      <c r="AG235" s="4">
        <v>38144</v>
      </c>
      <c r="AH235" s="9">
        <v>522.29</v>
      </c>
      <c r="AI235" s="4">
        <v>38149</v>
      </c>
      <c r="AJ235" s="9">
        <v>9304.01</v>
      </c>
    </row>
    <row r="236" spans="1:36" x14ac:dyDescent="0.25">
      <c r="A236" s="4">
        <v>38156</v>
      </c>
      <c r="B236" s="9">
        <v>3527.748</v>
      </c>
      <c r="C236" s="4">
        <v>38156</v>
      </c>
      <c r="D236" s="9">
        <v>11382.08</v>
      </c>
      <c r="E236" s="4">
        <v>38254</v>
      </c>
      <c r="F236" s="9">
        <v>1435.5630000000001</v>
      </c>
      <c r="G236" s="4">
        <v>38156</v>
      </c>
      <c r="H236" s="9">
        <v>8468.01</v>
      </c>
      <c r="I236" s="4">
        <v>38156</v>
      </c>
      <c r="J236" s="9">
        <v>5693.9</v>
      </c>
      <c r="K236" s="4">
        <v>38156</v>
      </c>
      <c r="L236" s="9">
        <v>1135.02</v>
      </c>
      <c r="M236" s="4">
        <v>38156</v>
      </c>
      <c r="N236" s="9">
        <v>4505.8</v>
      </c>
      <c r="O236" s="4">
        <v>38156</v>
      </c>
      <c r="P236" s="9">
        <v>11855.55</v>
      </c>
      <c r="Q236" s="4">
        <v>38156</v>
      </c>
      <c r="R236" s="9">
        <v>3740.9</v>
      </c>
      <c r="S236" s="4">
        <v>38156</v>
      </c>
      <c r="T236" s="9">
        <v>3999.79</v>
      </c>
      <c r="U236" s="4">
        <v>38151</v>
      </c>
      <c r="V236" s="9">
        <v>751.53</v>
      </c>
      <c r="W236" s="4">
        <v>38156</v>
      </c>
      <c r="X236" s="9">
        <v>20333.3</v>
      </c>
      <c r="Y236" s="4">
        <v>38156</v>
      </c>
      <c r="Z236" s="9">
        <v>5341.51</v>
      </c>
      <c r="AA236" s="4">
        <v>38171</v>
      </c>
      <c r="AB236" s="9">
        <v>5746.7</v>
      </c>
      <c r="AC236" s="4">
        <v>38151</v>
      </c>
      <c r="AD236" s="9">
        <v>1508.45</v>
      </c>
      <c r="AE236" s="4">
        <v>38156</v>
      </c>
      <c r="AF236" s="9">
        <v>343.38</v>
      </c>
      <c r="AG236" s="4">
        <v>38151</v>
      </c>
      <c r="AH236" s="9">
        <v>526.24</v>
      </c>
      <c r="AI236" s="4">
        <v>38156</v>
      </c>
      <c r="AJ236" s="9">
        <v>9288.86</v>
      </c>
    </row>
    <row r="237" spans="1:36" x14ac:dyDescent="0.25">
      <c r="A237" s="4">
        <v>38163</v>
      </c>
      <c r="B237" s="9">
        <v>3529.181</v>
      </c>
      <c r="C237" s="4">
        <v>38163</v>
      </c>
      <c r="D237" s="9">
        <v>11780.4</v>
      </c>
      <c r="E237" s="4">
        <v>38261</v>
      </c>
      <c r="F237" s="9">
        <v>1396.7</v>
      </c>
      <c r="G237" s="4">
        <v>38163</v>
      </c>
      <c r="H237" s="9">
        <v>8497.77</v>
      </c>
      <c r="I237" s="4">
        <v>38163</v>
      </c>
      <c r="J237" s="9">
        <v>5681.5</v>
      </c>
      <c r="K237" s="4">
        <v>38163</v>
      </c>
      <c r="L237" s="9">
        <v>1134.43</v>
      </c>
      <c r="M237" s="4">
        <v>38163</v>
      </c>
      <c r="N237" s="9">
        <v>4494.1000000000004</v>
      </c>
      <c r="O237" s="4">
        <v>38163</v>
      </c>
      <c r="P237" s="9">
        <v>12185.52</v>
      </c>
      <c r="Q237" s="4">
        <v>38163</v>
      </c>
      <c r="R237" s="9">
        <v>3742.38</v>
      </c>
      <c r="S237" s="4">
        <v>38163</v>
      </c>
      <c r="T237" s="9">
        <v>4013.35</v>
      </c>
      <c r="U237" s="4">
        <v>38158</v>
      </c>
      <c r="V237" s="9">
        <v>741.73</v>
      </c>
      <c r="W237" s="4">
        <v>38163</v>
      </c>
      <c r="X237" s="9">
        <v>20750.2</v>
      </c>
      <c r="Y237" s="4">
        <v>38163</v>
      </c>
      <c r="Z237" s="9">
        <v>5376.09</v>
      </c>
      <c r="AA237" s="4">
        <v>38178</v>
      </c>
      <c r="AB237" s="9">
        <v>5777.72</v>
      </c>
      <c r="AC237" s="4">
        <v>38158</v>
      </c>
      <c r="AD237" s="9">
        <v>1491.2</v>
      </c>
      <c r="AE237" s="4">
        <v>38163</v>
      </c>
      <c r="AF237" s="9">
        <v>343.43</v>
      </c>
      <c r="AG237" s="4">
        <v>38158</v>
      </c>
      <c r="AH237" s="9">
        <v>558.09</v>
      </c>
      <c r="AI237" s="4">
        <v>38163</v>
      </c>
      <c r="AJ237" s="9">
        <v>9327.26</v>
      </c>
    </row>
    <row r="238" spans="1:36" x14ac:dyDescent="0.25">
      <c r="A238" s="4">
        <v>38170</v>
      </c>
      <c r="B238" s="9">
        <v>3534.4470000000001</v>
      </c>
      <c r="C238" s="4">
        <v>38170</v>
      </c>
      <c r="D238" s="9">
        <v>11721.49</v>
      </c>
      <c r="E238" s="4">
        <v>38268</v>
      </c>
      <c r="F238" s="9">
        <v>1422.9290000000001</v>
      </c>
      <c r="G238" s="4">
        <v>38170</v>
      </c>
      <c r="H238" s="9">
        <v>8487.31</v>
      </c>
      <c r="I238" s="4">
        <v>38170</v>
      </c>
      <c r="J238" s="9">
        <v>5606.8</v>
      </c>
      <c r="K238" s="4">
        <v>38170</v>
      </c>
      <c r="L238" s="9">
        <v>1125.3800000000001</v>
      </c>
      <c r="M238" s="4">
        <v>38170</v>
      </c>
      <c r="N238" s="9">
        <v>4407.3999999999996</v>
      </c>
      <c r="O238" s="4">
        <v>38170</v>
      </c>
      <c r="P238" s="9">
        <v>12220.13</v>
      </c>
      <c r="Q238" s="4">
        <v>38170</v>
      </c>
      <c r="R238" s="9">
        <v>3685.06</v>
      </c>
      <c r="S238" s="4">
        <v>38170</v>
      </c>
      <c r="T238" s="9">
        <v>3998.77</v>
      </c>
      <c r="U238" s="4">
        <v>38165</v>
      </c>
      <c r="V238" s="9">
        <v>779.03</v>
      </c>
      <c r="W238" s="4">
        <v>38170</v>
      </c>
      <c r="X238" s="9">
        <v>21568.400000000001</v>
      </c>
      <c r="Y238" s="4">
        <v>38170</v>
      </c>
      <c r="Z238" s="9">
        <v>5445.67</v>
      </c>
      <c r="AA238" s="4">
        <v>38185</v>
      </c>
      <c r="AB238" s="9">
        <v>5502.14</v>
      </c>
      <c r="AC238" s="4">
        <v>38165</v>
      </c>
      <c r="AD238" s="9">
        <v>1488.5</v>
      </c>
      <c r="AE238" s="4">
        <v>38170</v>
      </c>
      <c r="AF238" s="9">
        <v>341.83</v>
      </c>
      <c r="AG238" s="4">
        <v>38165</v>
      </c>
      <c r="AH238" s="9">
        <v>549.46</v>
      </c>
      <c r="AI238" s="4">
        <v>38170</v>
      </c>
      <c r="AJ238" s="9">
        <v>9138.9500000000007</v>
      </c>
    </row>
    <row r="239" spans="1:36" x14ac:dyDescent="0.25">
      <c r="A239" s="4">
        <v>38177</v>
      </c>
      <c r="B239" s="9">
        <v>3564.02</v>
      </c>
      <c r="C239" s="4">
        <v>38177</v>
      </c>
      <c r="D239" s="9">
        <v>11423.53</v>
      </c>
      <c r="E239" s="4">
        <v>38275</v>
      </c>
      <c r="F239" s="9">
        <v>1330.518</v>
      </c>
      <c r="G239" s="4">
        <v>38177</v>
      </c>
      <c r="H239" s="9">
        <v>8473.18</v>
      </c>
      <c r="I239" s="4">
        <v>38177</v>
      </c>
      <c r="J239" s="9">
        <v>5548.1</v>
      </c>
      <c r="K239" s="4">
        <v>38177</v>
      </c>
      <c r="L239" s="9">
        <v>1112.81</v>
      </c>
      <c r="M239" s="4">
        <v>38177</v>
      </c>
      <c r="N239" s="9">
        <v>4393.2</v>
      </c>
      <c r="O239" s="4">
        <v>38177</v>
      </c>
      <c r="P239" s="9">
        <v>12202.26</v>
      </c>
      <c r="Q239" s="4">
        <v>38177</v>
      </c>
      <c r="R239" s="9">
        <v>3668.48</v>
      </c>
      <c r="S239" s="4">
        <v>38177</v>
      </c>
      <c r="T239" s="9">
        <v>3924.49</v>
      </c>
      <c r="U239" s="4">
        <v>38172</v>
      </c>
      <c r="V239" s="9">
        <v>755.42</v>
      </c>
      <c r="W239" s="4">
        <v>38177</v>
      </c>
      <c r="X239" s="9">
        <v>20887.400000000001</v>
      </c>
      <c r="Y239" s="4">
        <v>38177</v>
      </c>
      <c r="Z239" s="9">
        <v>5446.59</v>
      </c>
      <c r="AA239" s="4">
        <v>38192</v>
      </c>
      <c r="AB239" s="9">
        <v>5373.85</v>
      </c>
      <c r="AC239" s="4">
        <v>38172</v>
      </c>
      <c r="AD239" s="9">
        <v>1537.5</v>
      </c>
      <c r="AE239" s="4">
        <v>38177</v>
      </c>
      <c r="AF239" s="9">
        <v>335.94</v>
      </c>
      <c r="AG239" s="4">
        <v>38172</v>
      </c>
      <c r="AH239" s="9">
        <v>514.29</v>
      </c>
      <c r="AI239" s="4">
        <v>38177</v>
      </c>
      <c r="AJ239" s="9">
        <v>9142.73</v>
      </c>
    </row>
    <row r="240" spans="1:36" x14ac:dyDescent="0.25">
      <c r="A240" s="4">
        <v>38184</v>
      </c>
      <c r="B240" s="9">
        <v>3530.9670000000001</v>
      </c>
      <c r="C240" s="4">
        <v>38184</v>
      </c>
      <c r="D240" s="9">
        <v>11436</v>
      </c>
      <c r="E240" s="4">
        <v>38282</v>
      </c>
      <c r="F240" s="9">
        <v>1329.355</v>
      </c>
      <c r="G240" s="4">
        <v>38184</v>
      </c>
      <c r="H240" s="9">
        <v>8350.4599999999991</v>
      </c>
      <c r="I240" s="4">
        <v>38184</v>
      </c>
      <c r="J240" s="9">
        <v>5461.2</v>
      </c>
      <c r="K240" s="4">
        <v>38184</v>
      </c>
      <c r="L240" s="9">
        <v>1101.4000000000001</v>
      </c>
      <c r="M240" s="4">
        <v>38184</v>
      </c>
      <c r="N240" s="9">
        <v>4339.2</v>
      </c>
      <c r="O240" s="4">
        <v>38184</v>
      </c>
      <c r="P240" s="9">
        <v>12059.2</v>
      </c>
      <c r="Q240" s="4">
        <v>38184</v>
      </c>
      <c r="R240" s="9">
        <v>3610.4</v>
      </c>
      <c r="S240" s="4">
        <v>38184</v>
      </c>
      <c r="T240" s="9">
        <v>3845.93</v>
      </c>
      <c r="U240" s="4">
        <v>38179</v>
      </c>
      <c r="V240" s="9">
        <v>747.46</v>
      </c>
      <c r="W240" s="4">
        <v>38184</v>
      </c>
      <c r="X240" s="9">
        <v>22447.1</v>
      </c>
      <c r="Y240" s="4">
        <v>38184</v>
      </c>
      <c r="Z240" s="9">
        <v>5407.52</v>
      </c>
      <c r="AA240" s="4">
        <v>38199</v>
      </c>
      <c r="AB240" s="9">
        <v>5420.57</v>
      </c>
      <c r="AC240" s="4">
        <v>38179</v>
      </c>
      <c r="AD240" s="9">
        <v>1553.2</v>
      </c>
      <c r="AE240" s="4">
        <v>38184</v>
      </c>
      <c r="AF240" s="9">
        <v>328.77</v>
      </c>
      <c r="AG240" s="4">
        <v>38179</v>
      </c>
      <c r="AH240" s="9">
        <v>517.25</v>
      </c>
      <c r="AI240" s="4">
        <v>38184</v>
      </c>
      <c r="AJ240" s="9">
        <v>9104.5499999999993</v>
      </c>
    </row>
    <row r="241" spans="1:36" x14ac:dyDescent="0.25">
      <c r="A241" s="4">
        <v>38191</v>
      </c>
      <c r="B241" s="9">
        <v>3485.2489999999998</v>
      </c>
      <c r="C241" s="4">
        <v>38191</v>
      </c>
      <c r="D241" s="9">
        <v>11187.33</v>
      </c>
      <c r="E241" s="4">
        <v>38289</v>
      </c>
      <c r="F241" s="9">
        <v>1320.5360000000001</v>
      </c>
      <c r="G241" s="4">
        <v>38191</v>
      </c>
      <c r="H241" s="9">
        <v>8383.31</v>
      </c>
      <c r="I241" s="4">
        <v>38191</v>
      </c>
      <c r="J241" s="9">
        <v>5482</v>
      </c>
      <c r="K241" s="4">
        <v>38191</v>
      </c>
      <c r="L241" s="9">
        <v>1086.2</v>
      </c>
      <c r="M241" s="4">
        <v>38191</v>
      </c>
      <c r="N241" s="9">
        <v>4326.3</v>
      </c>
      <c r="O241" s="4">
        <v>38191</v>
      </c>
      <c r="P241" s="9">
        <v>12352.99</v>
      </c>
      <c r="Q241" s="4">
        <v>38191</v>
      </c>
      <c r="R241" s="9">
        <v>3567.29</v>
      </c>
      <c r="S241" s="4">
        <v>38191</v>
      </c>
      <c r="T241" s="9">
        <v>3797.33</v>
      </c>
      <c r="U241" s="4">
        <v>38186</v>
      </c>
      <c r="V241" s="9">
        <v>739.39</v>
      </c>
      <c r="W241" s="4">
        <v>38191</v>
      </c>
      <c r="X241" s="9">
        <v>21591.1</v>
      </c>
      <c r="Y241" s="4">
        <v>38191</v>
      </c>
      <c r="Z241" s="9">
        <v>5336.92</v>
      </c>
      <c r="AA241" s="4">
        <v>38206</v>
      </c>
      <c r="AB241" s="9">
        <v>5399.16</v>
      </c>
      <c r="AC241" s="4">
        <v>38186</v>
      </c>
      <c r="AD241" s="9">
        <v>1558.8</v>
      </c>
      <c r="AE241" s="4">
        <v>38191</v>
      </c>
      <c r="AF241" s="9">
        <v>324.68</v>
      </c>
      <c r="AG241" s="4">
        <v>38186</v>
      </c>
      <c r="AH241" s="9">
        <v>544.07000000000005</v>
      </c>
      <c r="AI241" s="4">
        <v>38191</v>
      </c>
      <c r="AJ241" s="9">
        <v>9171.7099999999991</v>
      </c>
    </row>
    <row r="242" spans="1:36" x14ac:dyDescent="0.25">
      <c r="A242" s="4">
        <v>38198</v>
      </c>
      <c r="B242" s="9">
        <v>3536.1419999999998</v>
      </c>
      <c r="C242" s="4">
        <v>38198</v>
      </c>
      <c r="D242" s="9">
        <v>11325.78</v>
      </c>
      <c r="E242" s="4">
        <v>38296</v>
      </c>
      <c r="F242" s="9">
        <v>1305.1279999999999</v>
      </c>
      <c r="G242" s="4">
        <v>38198</v>
      </c>
      <c r="H242" s="9">
        <v>8458.07</v>
      </c>
      <c r="I242" s="4">
        <v>38198</v>
      </c>
      <c r="J242" s="9">
        <v>5547.2</v>
      </c>
      <c r="K242" s="4">
        <v>38198</v>
      </c>
      <c r="L242" s="9">
        <v>1101.72</v>
      </c>
      <c r="M242" s="4">
        <v>38198</v>
      </c>
      <c r="N242" s="9">
        <v>4413.1000000000004</v>
      </c>
      <c r="O242" s="4">
        <v>38198</v>
      </c>
      <c r="P242" s="9">
        <v>12238.03</v>
      </c>
      <c r="Q242" s="4">
        <v>38198</v>
      </c>
      <c r="R242" s="9">
        <v>3647.1</v>
      </c>
      <c r="S242" s="4">
        <v>38198</v>
      </c>
      <c r="T242" s="9">
        <v>3895.61</v>
      </c>
      <c r="U242" s="4">
        <v>38193</v>
      </c>
      <c r="V242" s="9">
        <v>737.51</v>
      </c>
      <c r="W242" s="4">
        <v>38198</v>
      </c>
      <c r="X242" s="9">
        <v>22336.9</v>
      </c>
      <c r="Y242" s="4">
        <v>38198</v>
      </c>
      <c r="Z242" s="9">
        <v>5358.63</v>
      </c>
      <c r="AA242" s="4">
        <v>38213</v>
      </c>
      <c r="AB242" s="9">
        <v>5389.93</v>
      </c>
      <c r="AC242" s="4">
        <v>38193</v>
      </c>
      <c r="AD242" s="9">
        <v>1601.6</v>
      </c>
      <c r="AE242" s="4">
        <v>38198</v>
      </c>
      <c r="AF242" s="9">
        <v>329.91</v>
      </c>
      <c r="AG242" s="4">
        <v>38193</v>
      </c>
      <c r="AH242" s="9">
        <v>519.32000000000005</v>
      </c>
      <c r="AI242" s="4">
        <v>38198</v>
      </c>
      <c r="AJ242" s="9">
        <v>9405.23</v>
      </c>
    </row>
    <row r="243" spans="1:36" x14ac:dyDescent="0.25">
      <c r="A243" s="4">
        <v>38205</v>
      </c>
      <c r="B243" s="9">
        <v>3530.6170000000002</v>
      </c>
      <c r="C243" s="4">
        <v>38205</v>
      </c>
      <c r="D243" s="9">
        <v>10972.57</v>
      </c>
      <c r="E243" s="4">
        <v>38303</v>
      </c>
      <c r="F243" s="9">
        <v>1352.2170000000001</v>
      </c>
      <c r="G243" s="4">
        <v>38205</v>
      </c>
      <c r="H243" s="9">
        <v>8176.68</v>
      </c>
      <c r="I243" s="4">
        <v>38205</v>
      </c>
      <c r="J243" s="9">
        <v>5403.1</v>
      </c>
      <c r="K243" s="4">
        <v>38205</v>
      </c>
      <c r="L243" s="9">
        <v>1063.97</v>
      </c>
      <c r="M243" s="4">
        <v>38205</v>
      </c>
      <c r="N243" s="9">
        <v>4337.8999999999996</v>
      </c>
      <c r="O243" s="4">
        <v>38205</v>
      </c>
      <c r="P243" s="9">
        <v>12478.68</v>
      </c>
      <c r="Q243" s="4">
        <v>38205</v>
      </c>
      <c r="R243" s="9">
        <v>3528.64</v>
      </c>
      <c r="S243" s="4">
        <v>38205</v>
      </c>
      <c r="T243" s="9">
        <v>3727.74</v>
      </c>
      <c r="U243" s="4">
        <v>38200</v>
      </c>
      <c r="V243" s="9">
        <v>735.34</v>
      </c>
      <c r="W243" s="4">
        <v>38205</v>
      </c>
      <c r="X243" s="9">
        <v>21652.7</v>
      </c>
      <c r="Y243" s="4">
        <v>38205</v>
      </c>
      <c r="Z243" s="9">
        <v>5240.07</v>
      </c>
      <c r="AA243" s="4">
        <v>38220</v>
      </c>
      <c r="AB243" s="9">
        <v>5622.86</v>
      </c>
      <c r="AC243" s="4">
        <v>38200</v>
      </c>
      <c r="AD243" s="9">
        <v>1632.3</v>
      </c>
      <c r="AE243" s="4">
        <v>38205</v>
      </c>
      <c r="AF243" s="9">
        <v>315.74</v>
      </c>
      <c r="AG243" s="4">
        <v>38200</v>
      </c>
      <c r="AH243" s="9">
        <v>502.81</v>
      </c>
      <c r="AI243" s="4">
        <v>38205</v>
      </c>
      <c r="AJ243" s="9">
        <v>9316.4500000000007</v>
      </c>
    </row>
    <row r="244" spans="1:36" x14ac:dyDescent="0.25">
      <c r="A244" s="4">
        <v>38212</v>
      </c>
      <c r="B244" s="9">
        <v>3477.8440000000001</v>
      </c>
      <c r="C244" s="4">
        <v>38212</v>
      </c>
      <c r="D244" s="9">
        <v>10757.2</v>
      </c>
      <c r="E244" s="4">
        <v>38310</v>
      </c>
      <c r="F244" s="9">
        <v>1379.96</v>
      </c>
      <c r="G244" s="4">
        <v>38212</v>
      </c>
      <c r="H244" s="9">
        <v>8172.63</v>
      </c>
      <c r="I244" s="4">
        <v>38212</v>
      </c>
      <c r="J244" s="9">
        <v>5309.8</v>
      </c>
      <c r="K244" s="4">
        <v>38212</v>
      </c>
      <c r="L244" s="9">
        <v>1064.8</v>
      </c>
      <c r="M244" s="4">
        <v>38212</v>
      </c>
      <c r="N244" s="9">
        <v>4301.5</v>
      </c>
      <c r="O244" s="4">
        <v>38212</v>
      </c>
      <c r="P244" s="9">
        <v>12359.83</v>
      </c>
      <c r="Q244" s="4">
        <v>38212</v>
      </c>
      <c r="R244" s="9">
        <v>3484.84</v>
      </c>
      <c r="S244" s="4">
        <v>38212</v>
      </c>
      <c r="T244" s="9">
        <v>3646.99</v>
      </c>
      <c r="U244" s="4">
        <v>38207</v>
      </c>
      <c r="V244" s="9">
        <v>733.95</v>
      </c>
      <c r="W244" s="4">
        <v>38212</v>
      </c>
      <c r="X244" s="9">
        <v>21401.3</v>
      </c>
      <c r="Y244" s="4">
        <v>38212</v>
      </c>
      <c r="Z244" s="9">
        <v>5302.6</v>
      </c>
      <c r="AA244" s="4">
        <v>38227</v>
      </c>
      <c r="AB244" s="9">
        <v>5797.71</v>
      </c>
      <c r="AC244" s="4">
        <v>38207</v>
      </c>
      <c r="AD244" s="9">
        <v>1633.4</v>
      </c>
      <c r="AE244" s="4">
        <v>38212</v>
      </c>
      <c r="AF244" s="9">
        <v>310.68</v>
      </c>
      <c r="AG244" s="4">
        <v>38207</v>
      </c>
      <c r="AH244" s="9">
        <v>500.13</v>
      </c>
      <c r="AI244" s="4">
        <v>38212</v>
      </c>
      <c r="AJ244" s="9">
        <v>9675.01</v>
      </c>
    </row>
    <row r="245" spans="1:36" x14ac:dyDescent="0.25">
      <c r="A245" s="4">
        <v>38219</v>
      </c>
      <c r="B245" s="9">
        <v>3497.69</v>
      </c>
      <c r="C245" s="4">
        <v>38219</v>
      </c>
      <c r="D245" s="9">
        <v>10889.14</v>
      </c>
      <c r="E245" s="4">
        <v>38317</v>
      </c>
      <c r="F245" s="9">
        <v>1356.7270000000001</v>
      </c>
      <c r="G245" s="4">
        <v>38219</v>
      </c>
      <c r="H245" s="9">
        <v>8335.6200000000008</v>
      </c>
      <c r="I245" s="4">
        <v>38219</v>
      </c>
      <c r="J245" s="9">
        <v>5344.2</v>
      </c>
      <c r="K245" s="4">
        <v>38219</v>
      </c>
      <c r="L245" s="9">
        <v>1098.3499999999999</v>
      </c>
      <c r="M245" s="4">
        <v>38219</v>
      </c>
      <c r="N245" s="9">
        <v>4369.2</v>
      </c>
      <c r="O245" s="4">
        <v>38219</v>
      </c>
      <c r="P245" s="9">
        <v>12376.9</v>
      </c>
      <c r="Q245" s="4">
        <v>38219</v>
      </c>
      <c r="R245" s="9">
        <v>3538.02</v>
      </c>
      <c r="S245" s="4">
        <v>38219</v>
      </c>
      <c r="T245" s="9">
        <v>3712.61</v>
      </c>
      <c r="U245" s="4">
        <v>38214</v>
      </c>
      <c r="V245" s="9">
        <v>776.02</v>
      </c>
      <c r="W245" s="4">
        <v>38219</v>
      </c>
      <c r="X245" s="9">
        <v>23195.599999999999</v>
      </c>
      <c r="Y245" s="4">
        <v>38219</v>
      </c>
      <c r="Z245" s="9">
        <v>5361.09</v>
      </c>
      <c r="AA245" s="4">
        <v>38234</v>
      </c>
      <c r="AB245" s="9">
        <v>5761.14</v>
      </c>
      <c r="AC245" s="4">
        <v>38214</v>
      </c>
      <c r="AD245" s="9">
        <v>1598.2</v>
      </c>
      <c r="AE245" s="4">
        <v>38219</v>
      </c>
      <c r="AF245" s="9">
        <v>316.5</v>
      </c>
      <c r="AG245" s="4">
        <v>38214</v>
      </c>
      <c r="AH245" s="9">
        <v>513.37</v>
      </c>
      <c r="AI245" s="4">
        <v>38219</v>
      </c>
      <c r="AJ245" s="9">
        <v>10041.89</v>
      </c>
    </row>
    <row r="246" spans="1:36" x14ac:dyDescent="0.25">
      <c r="A246" s="4">
        <v>38226</v>
      </c>
      <c r="B246" s="9">
        <v>3558.893</v>
      </c>
      <c r="C246" s="4">
        <v>38226</v>
      </c>
      <c r="D246" s="9">
        <v>11209.59</v>
      </c>
      <c r="E246" s="4">
        <v>38324</v>
      </c>
      <c r="F246" s="9">
        <v>1337.1969999999999</v>
      </c>
      <c r="G246" s="4">
        <v>38226</v>
      </c>
      <c r="H246" s="9">
        <v>8334.2900000000009</v>
      </c>
      <c r="I246" s="4">
        <v>38226</v>
      </c>
      <c r="J246" s="9">
        <v>5463.9</v>
      </c>
      <c r="K246" s="4">
        <v>38226</v>
      </c>
      <c r="L246" s="9">
        <v>1107.77</v>
      </c>
      <c r="M246" s="4">
        <v>38226</v>
      </c>
      <c r="N246" s="9">
        <v>4490.1000000000004</v>
      </c>
      <c r="O246" s="4">
        <v>38226</v>
      </c>
      <c r="P246" s="9">
        <v>12818.42</v>
      </c>
      <c r="Q246" s="4">
        <v>38226</v>
      </c>
      <c r="R246" s="9">
        <v>3649.24</v>
      </c>
      <c r="S246" s="4">
        <v>38226</v>
      </c>
      <c r="T246" s="9">
        <v>3851.18</v>
      </c>
      <c r="U246" s="4">
        <v>38221</v>
      </c>
      <c r="V246" s="9">
        <v>787.64</v>
      </c>
      <c r="W246" s="4">
        <v>38226</v>
      </c>
      <c r="X246" s="9">
        <v>22596.799999999999</v>
      </c>
      <c r="Y246" s="4">
        <v>38226</v>
      </c>
      <c r="Z246" s="9">
        <v>5468.71</v>
      </c>
      <c r="AA246" s="4">
        <v>38241</v>
      </c>
      <c r="AB246" s="9">
        <v>5846.19</v>
      </c>
      <c r="AC246" s="4">
        <v>38221</v>
      </c>
      <c r="AD246" s="9">
        <v>1590.35</v>
      </c>
      <c r="AE246" s="4">
        <v>38226</v>
      </c>
      <c r="AF246" s="9">
        <v>326.31</v>
      </c>
      <c r="AG246" s="4">
        <v>38221</v>
      </c>
      <c r="AH246" s="9">
        <v>515.09</v>
      </c>
      <c r="AI246" s="4">
        <v>38226</v>
      </c>
      <c r="AJ246" s="9">
        <v>10253.75</v>
      </c>
    </row>
    <row r="247" spans="1:36" x14ac:dyDescent="0.25">
      <c r="A247" s="4">
        <v>38233</v>
      </c>
      <c r="B247" s="9">
        <v>3577.2759999999998</v>
      </c>
      <c r="C247" s="4">
        <v>38233</v>
      </c>
      <c r="D247" s="9">
        <v>11022.49</v>
      </c>
      <c r="E247" s="4">
        <v>38331</v>
      </c>
      <c r="F247" s="9">
        <v>1317.7170000000001</v>
      </c>
      <c r="G247" s="4">
        <v>38233</v>
      </c>
      <c r="H247" s="9">
        <v>8344.42</v>
      </c>
      <c r="I247" s="4">
        <v>38233</v>
      </c>
      <c r="J247" s="9">
        <v>5502.5</v>
      </c>
      <c r="K247" s="4">
        <v>38233</v>
      </c>
      <c r="L247" s="9">
        <v>1113.6300000000001</v>
      </c>
      <c r="M247" s="4">
        <v>38233</v>
      </c>
      <c r="N247" s="9">
        <v>4550.8</v>
      </c>
      <c r="O247" s="4">
        <v>38233</v>
      </c>
      <c r="P247" s="9">
        <v>12948.1</v>
      </c>
      <c r="Q247" s="4">
        <v>38233</v>
      </c>
      <c r="R247" s="9">
        <v>3665.94</v>
      </c>
      <c r="S247" s="4">
        <v>38233</v>
      </c>
      <c r="T247" s="9">
        <v>3866.99</v>
      </c>
      <c r="U247" s="4">
        <v>38228</v>
      </c>
      <c r="V247" s="9">
        <v>810.3</v>
      </c>
      <c r="W247" s="4">
        <v>38233</v>
      </c>
      <c r="X247" s="9">
        <v>22415.1</v>
      </c>
      <c r="Y247" s="4">
        <v>38233</v>
      </c>
      <c r="Z247" s="9">
        <v>5557.08</v>
      </c>
      <c r="AA247" s="4">
        <v>38248</v>
      </c>
      <c r="AB247" s="9">
        <v>5818.39</v>
      </c>
      <c r="AC247" s="4">
        <v>38228</v>
      </c>
      <c r="AD247" s="9">
        <v>1609</v>
      </c>
      <c r="AE247" s="4">
        <v>38233</v>
      </c>
      <c r="AF247" s="9">
        <v>328.75</v>
      </c>
      <c r="AG247" s="4">
        <v>38228</v>
      </c>
      <c r="AH247" s="9">
        <v>536.79999999999995</v>
      </c>
      <c r="AI247" s="4">
        <v>38233</v>
      </c>
      <c r="AJ247" s="9">
        <v>10277.969999999999</v>
      </c>
    </row>
    <row r="248" spans="1:36" x14ac:dyDescent="0.25">
      <c r="A248" s="4">
        <v>38240</v>
      </c>
      <c r="B248" s="9">
        <v>3595.9780000000001</v>
      </c>
      <c r="C248" s="4">
        <v>38240</v>
      </c>
      <c r="D248" s="9">
        <v>11083.23</v>
      </c>
      <c r="E248" s="4">
        <v>38338</v>
      </c>
      <c r="F248" s="9">
        <v>1290.49</v>
      </c>
      <c r="G248" s="4">
        <v>38240</v>
      </c>
      <c r="H248" s="9">
        <v>8368.6200000000008</v>
      </c>
      <c r="I248" s="4">
        <v>38240</v>
      </c>
      <c r="J248" s="9">
        <v>5536.8</v>
      </c>
      <c r="K248" s="4">
        <v>38240</v>
      </c>
      <c r="L248" s="9">
        <v>1123.92</v>
      </c>
      <c r="M248" s="4">
        <v>38240</v>
      </c>
      <c r="N248" s="9">
        <v>4545</v>
      </c>
      <c r="O248" s="4">
        <v>38240</v>
      </c>
      <c r="P248" s="9">
        <v>13003.99</v>
      </c>
      <c r="Q248" s="4">
        <v>38240</v>
      </c>
      <c r="R248" s="9">
        <v>3677.61</v>
      </c>
      <c r="S248" s="4">
        <v>38240</v>
      </c>
      <c r="T248" s="9">
        <v>3886.03</v>
      </c>
      <c r="U248" s="4">
        <v>38235</v>
      </c>
      <c r="V248" s="9">
        <v>820.69</v>
      </c>
      <c r="W248" s="4">
        <v>38240</v>
      </c>
      <c r="X248" s="9">
        <v>21968.1</v>
      </c>
      <c r="Y248" s="4">
        <v>38240</v>
      </c>
      <c r="Z248" s="9">
        <v>5562.83</v>
      </c>
      <c r="AA248" s="4">
        <v>38255</v>
      </c>
      <c r="AB248" s="9">
        <v>5892.21</v>
      </c>
      <c r="AC248" s="4">
        <v>38235</v>
      </c>
      <c r="AD248" s="9">
        <v>1634.1</v>
      </c>
      <c r="AE248" s="4">
        <v>38240</v>
      </c>
      <c r="AF248" s="9">
        <v>329.72</v>
      </c>
      <c r="AG248" s="4">
        <v>38235</v>
      </c>
      <c r="AH248" s="9">
        <v>557.59</v>
      </c>
      <c r="AI248" s="4">
        <v>38240</v>
      </c>
      <c r="AJ248" s="9">
        <v>10268.76</v>
      </c>
    </row>
    <row r="249" spans="1:36" x14ac:dyDescent="0.25">
      <c r="A249" s="4">
        <v>38247</v>
      </c>
      <c r="B249" s="9">
        <v>3631.5810000000001</v>
      </c>
      <c r="C249" s="4">
        <v>38247</v>
      </c>
      <c r="D249" s="9">
        <v>11082.49</v>
      </c>
      <c r="E249" s="4">
        <v>38345</v>
      </c>
      <c r="F249" s="9">
        <v>1285.0360000000001</v>
      </c>
      <c r="G249" s="4">
        <v>38247</v>
      </c>
      <c r="H249" s="9">
        <v>8529.89</v>
      </c>
      <c r="I249" s="4">
        <v>38247</v>
      </c>
      <c r="J249" s="9">
        <v>5543.1</v>
      </c>
      <c r="K249" s="4">
        <v>38247</v>
      </c>
      <c r="L249" s="9">
        <v>1128.55</v>
      </c>
      <c r="M249" s="4">
        <v>38247</v>
      </c>
      <c r="N249" s="9">
        <v>4591</v>
      </c>
      <c r="O249" s="4">
        <v>38247</v>
      </c>
      <c r="P249" s="9">
        <v>13224.93</v>
      </c>
      <c r="Q249" s="4">
        <v>38247</v>
      </c>
      <c r="R249" s="9">
        <v>3726.22</v>
      </c>
      <c r="S249" s="4">
        <v>38247</v>
      </c>
      <c r="T249" s="9">
        <v>3988.07</v>
      </c>
      <c r="U249" s="4">
        <v>38242</v>
      </c>
      <c r="V249" s="9">
        <v>836.34</v>
      </c>
      <c r="W249" s="4">
        <v>38247</v>
      </c>
      <c r="X249" s="9">
        <v>23073.599999999999</v>
      </c>
      <c r="Y249" s="4">
        <v>38247</v>
      </c>
      <c r="Z249" s="9">
        <v>5659.08</v>
      </c>
      <c r="AA249" s="4">
        <v>38262</v>
      </c>
      <c r="AB249" s="9">
        <v>5945.35</v>
      </c>
      <c r="AC249" s="4">
        <v>38242</v>
      </c>
      <c r="AD249" s="9">
        <v>1668.75</v>
      </c>
      <c r="AE249" s="4">
        <v>38247</v>
      </c>
      <c r="AF249" s="9">
        <v>334.9</v>
      </c>
      <c r="AG249" s="4">
        <v>38242</v>
      </c>
      <c r="AH249" s="9">
        <v>571.83000000000004</v>
      </c>
      <c r="AI249" s="4">
        <v>38247</v>
      </c>
      <c r="AJ249" s="9">
        <v>10570</v>
      </c>
    </row>
    <row r="250" spans="1:36" x14ac:dyDescent="0.25">
      <c r="A250" s="4">
        <v>38254</v>
      </c>
      <c r="B250" s="9">
        <v>3623.9160000000002</v>
      </c>
      <c r="C250" s="4">
        <v>38254</v>
      </c>
      <c r="D250" s="9">
        <v>10895.16</v>
      </c>
      <c r="E250" s="4">
        <v>38352</v>
      </c>
      <c r="F250" s="9">
        <v>1266.4960000000001</v>
      </c>
      <c r="G250" s="4">
        <v>38254</v>
      </c>
      <c r="H250" s="9">
        <v>8588.4</v>
      </c>
      <c r="I250" s="4">
        <v>38254</v>
      </c>
      <c r="J250" s="9">
        <v>5491.3</v>
      </c>
      <c r="K250" s="4">
        <v>38254</v>
      </c>
      <c r="L250" s="9">
        <v>1110.1099999999999</v>
      </c>
      <c r="M250" s="4">
        <v>38254</v>
      </c>
      <c r="N250" s="9">
        <v>4578.1000000000004</v>
      </c>
      <c r="O250" s="4">
        <v>38254</v>
      </c>
      <c r="P250" s="9">
        <v>13066.84</v>
      </c>
      <c r="Q250" s="4">
        <v>38254</v>
      </c>
      <c r="R250" s="9">
        <v>3673.51</v>
      </c>
      <c r="S250" s="4">
        <v>38254</v>
      </c>
      <c r="T250" s="9">
        <v>3910.3</v>
      </c>
      <c r="U250" s="4">
        <v>38249</v>
      </c>
      <c r="V250" s="9">
        <v>848.11</v>
      </c>
      <c r="W250" s="4">
        <v>38254</v>
      </c>
      <c r="X250" s="9">
        <v>22972.1</v>
      </c>
      <c r="Y250" s="4">
        <v>38254</v>
      </c>
      <c r="Z250" s="9">
        <v>5639.57</v>
      </c>
      <c r="AA250" s="4">
        <v>38269</v>
      </c>
      <c r="AB250" s="9">
        <v>6102.16</v>
      </c>
      <c r="AC250" s="4">
        <v>38249</v>
      </c>
      <c r="AD250" s="9">
        <v>1733.65</v>
      </c>
      <c r="AE250" s="4">
        <v>38254</v>
      </c>
      <c r="AF250" s="9">
        <v>325.91000000000003</v>
      </c>
      <c r="AG250" s="4">
        <v>38249</v>
      </c>
      <c r="AH250" s="9">
        <v>579.99</v>
      </c>
      <c r="AI250" s="4">
        <v>38254</v>
      </c>
      <c r="AJ250" s="9">
        <v>10548.88</v>
      </c>
    </row>
    <row r="251" spans="1:36" x14ac:dyDescent="0.25">
      <c r="A251" s="4">
        <v>38261</v>
      </c>
      <c r="B251" s="9">
        <v>3659.5590000000002</v>
      </c>
      <c r="C251" s="4">
        <v>38261</v>
      </c>
      <c r="D251" s="9">
        <v>10985.17</v>
      </c>
      <c r="E251" s="4">
        <v>38359</v>
      </c>
      <c r="F251" s="9">
        <v>1244.7460000000001</v>
      </c>
      <c r="G251" s="4">
        <v>38261</v>
      </c>
      <c r="H251" s="9">
        <v>8747.09</v>
      </c>
      <c r="I251" s="4">
        <v>38261</v>
      </c>
      <c r="J251" s="9">
        <v>5528.9</v>
      </c>
      <c r="K251" s="4">
        <v>38261</v>
      </c>
      <c r="L251" s="9">
        <v>1131.5</v>
      </c>
      <c r="M251" s="4">
        <v>38261</v>
      </c>
      <c r="N251" s="9">
        <v>4659.6000000000004</v>
      </c>
      <c r="O251" s="4">
        <v>38261</v>
      </c>
      <c r="P251" s="9">
        <v>13120.03</v>
      </c>
      <c r="Q251" s="4">
        <v>38261</v>
      </c>
      <c r="R251" s="9">
        <v>3730.16</v>
      </c>
      <c r="S251" s="4">
        <v>38261</v>
      </c>
      <c r="T251" s="9">
        <v>3994.96</v>
      </c>
      <c r="U251" s="4">
        <v>38256</v>
      </c>
      <c r="V251" s="9">
        <v>832.1</v>
      </c>
      <c r="W251" s="4">
        <v>38261</v>
      </c>
      <c r="X251" s="9">
        <v>23777</v>
      </c>
      <c r="Y251" s="4">
        <v>38261</v>
      </c>
      <c r="Z251" s="9">
        <v>5640.61</v>
      </c>
      <c r="AA251" s="4">
        <v>38276</v>
      </c>
      <c r="AB251" s="9">
        <v>5820.82</v>
      </c>
      <c r="AC251" s="4">
        <v>38256</v>
      </c>
      <c r="AD251" s="9">
        <v>1722.5</v>
      </c>
      <c r="AE251" s="4">
        <v>38261</v>
      </c>
      <c r="AF251" s="9">
        <v>330.87</v>
      </c>
      <c r="AG251" s="4">
        <v>38256</v>
      </c>
      <c r="AH251" s="9">
        <v>589.72</v>
      </c>
      <c r="AI251" s="4">
        <v>38261</v>
      </c>
      <c r="AJ251" s="9">
        <v>10886.17</v>
      </c>
    </row>
    <row r="252" spans="1:36" x14ac:dyDescent="0.25">
      <c r="A252" s="4">
        <v>38268</v>
      </c>
      <c r="B252" s="9">
        <v>3686.7759999999998</v>
      </c>
      <c r="C252" s="4">
        <v>38268</v>
      </c>
      <c r="D252" s="9">
        <v>11349.35</v>
      </c>
      <c r="E252" s="4">
        <v>38366</v>
      </c>
      <c r="F252" s="9">
        <v>1245.6199999999999</v>
      </c>
      <c r="G252" s="4">
        <v>38268</v>
      </c>
      <c r="H252" s="9">
        <v>8814.89</v>
      </c>
      <c r="I252" s="4">
        <v>38268</v>
      </c>
      <c r="J252" s="9">
        <v>5503.7</v>
      </c>
      <c r="K252" s="4">
        <v>38268</v>
      </c>
      <c r="L252" s="9">
        <v>1122.1400000000001</v>
      </c>
      <c r="M252" s="4">
        <v>38268</v>
      </c>
      <c r="N252" s="9">
        <v>4698.8999999999996</v>
      </c>
      <c r="O252" s="4">
        <v>38268</v>
      </c>
      <c r="P252" s="9">
        <v>13241.46</v>
      </c>
      <c r="Q252" s="4">
        <v>38268</v>
      </c>
      <c r="R252" s="9">
        <v>3737.87</v>
      </c>
      <c r="S252" s="4">
        <v>38268</v>
      </c>
      <c r="T252" s="9">
        <v>4015.54</v>
      </c>
      <c r="U252" s="4">
        <v>38263</v>
      </c>
      <c r="V252" s="9">
        <v>846.01</v>
      </c>
      <c r="W252" s="4">
        <v>38268</v>
      </c>
      <c r="X252" s="9">
        <v>23926.799999999999</v>
      </c>
      <c r="Y252" s="4">
        <v>38268</v>
      </c>
      <c r="Z252" s="9">
        <v>5625.85</v>
      </c>
      <c r="AA252" s="4">
        <v>38283</v>
      </c>
      <c r="AB252" s="9">
        <v>5774.67</v>
      </c>
      <c r="AC252" s="4">
        <v>38263</v>
      </c>
      <c r="AD252" s="9">
        <v>1775.15</v>
      </c>
      <c r="AE252" s="4">
        <v>38268</v>
      </c>
      <c r="AF252" s="9">
        <v>334.91</v>
      </c>
      <c r="AG252" s="4">
        <v>38263</v>
      </c>
      <c r="AH252" s="9">
        <v>642.79</v>
      </c>
      <c r="AI252" s="4">
        <v>38268</v>
      </c>
      <c r="AJ252" s="9">
        <v>11103.04</v>
      </c>
    </row>
    <row r="253" spans="1:36" x14ac:dyDescent="0.25">
      <c r="A253" s="4">
        <v>38275</v>
      </c>
      <c r="B253" s="9">
        <v>3720.5230000000001</v>
      </c>
      <c r="C253" s="4">
        <v>38275</v>
      </c>
      <c r="D253" s="9">
        <v>10982.95</v>
      </c>
      <c r="E253" s="4">
        <v>38373</v>
      </c>
      <c r="F253" s="9">
        <v>1234.4760000000001</v>
      </c>
      <c r="G253" s="4">
        <v>38275</v>
      </c>
      <c r="H253" s="9">
        <v>8788.93</v>
      </c>
      <c r="I253" s="4">
        <v>38275</v>
      </c>
      <c r="J253" s="9">
        <v>5362.4</v>
      </c>
      <c r="K253" s="4">
        <v>38275</v>
      </c>
      <c r="L253" s="9">
        <v>1108.2</v>
      </c>
      <c r="M253" s="4">
        <v>38275</v>
      </c>
      <c r="N253" s="9">
        <v>4622.7</v>
      </c>
      <c r="O253" s="4">
        <v>38275</v>
      </c>
      <c r="P253" s="9">
        <v>13059.43</v>
      </c>
      <c r="Q253" s="4">
        <v>38275</v>
      </c>
      <c r="R253" s="9">
        <v>3670.76</v>
      </c>
      <c r="S253" s="4">
        <v>38275</v>
      </c>
      <c r="T253" s="9">
        <v>3922.11</v>
      </c>
      <c r="U253" s="4">
        <v>38270</v>
      </c>
      <c r="V253" s="9">
        <v>881.38</v>
      </c>
      <c r="W253" s="4">
        <v>38275</v>
      </c>
      <c r="X253" s="9">
        <v>23367.8</v>
      </c>
      <c r="Y253" s="4">
        <v>38275</v>
      </c>
      <c r="Z253" s="9">
        <v>5586.04</v>
      </c>
      <c r="AA253" s="4">
        <v>38290</v>
      </c>
      <c r="AB253" s="9">
        <v>5705.93</v>
      </c>
      <c r="AC253" s="4">
        <v>38270</v>
      </c>
      <c r="AD253" s="9">
        <v>1817.8</v>
      </c>
      <c r="AE253" s="4">
        <v>38275</v>
      </c>
      <c r="AF253" s="9">
        <v>327.94</v>
      </c>
      <c r="AG253" s="4">
        <v>38270</v>
      </c>
      <c r="AH253" s="9">
        <v>707.14</v>
      </c>
      <c r="AI253" s="4">
        <v>38275</v>
      </c>
      <c r="AJ253" s="9">
        <v>10805.01</v>
      </c>
    </row>
    <row r="254" spans="1:36" x14ac:dyDescent="0.25">
      <c r="A254" s="4">
        <v>38282</v>
      </c>
      <c r="B254" s="9">
        <v>3709.9340000000002</v>
      </c>
      <c r="C254" s="4">
        <v>38282</v>
      </c>
      <c r="D254" s="9">
        <v>10857.13</v>
      </c>
      <c r="E254" s="4">
        <v>38380</v>
      </c>
      <c r="F254" s="9">
        <v>1213.673</v>
      </c>
      <c r="G254" s="4">
        <v>38282</v>
      </c>
      <c r="H254" s="9">
        <v>8780.7999999999993</v>
      </c>
      <c r="I254" s="4">
        <v>38282</v>
      </c>
      <c r="J254" s="9">
        <v>5391.1</v>
      </c>
      <c r="K254" s="4">
        <v>38282</v>
      </c>
      <c r="L254" s="9">
        <v>1095.73</v>
      </c>
      <c r="M254" s="4">
        <v>38282</v>
      </c>
      <c r="N254" s="9">
        <v>4615.3999999999996</v>
      </c>
      <c r="O254" s="4">
        <v>38282</v>
      </c>
      <c r="P254" s="9">
        <v>13015.2</v>
      </c>
      <c r="Q254" s="4">
        <v>38282</v>
      </c>
      <c r="R254" s="9">
        <v>3687.17</v>
      </c>
      <c r="S254" s="4">
        <v>38282</v>
      </c>
      <c r="T254" s="9">
        <v>3935.14</v>
      </c>
      <c r="U254" s="4">
        <v>38277</v>
      </c>
      <c r="V254" s="9">
        <v>841.94</v>
      </c>
      <c r="W254" s="4">
        <v>38282</v>
      </c>
      <c r="X254" s="9">
        <v>22735.5</v>
      </c>
      <c r="Y254" s="4">
        <v>38282</v>
      </c>
      <c r="Z254" s="9">
        <v>5660.14</v>
      </c>
      <c r="AA254" s="4">
        <v>38297</v>
      </c>
      <c r="AB254" s="9">
        <v>5931.31</v>
      </c>
      <c r="AC254" s="4">
        <v>38277</v>
      </c>
      <c r="AD254" s="9">
        <v>1795</v>
      </c>
      <c r="AE254" s="4">
        <v>38282</v>
      </c>
      <c r="AF254" s="9">
        <v>327.02999999999997</v>
      </c>
      <c r="AG254" s="4">
        <v>38277</v>
      </c>
      <c r="AH254" s="9">
        <v>629.29</v>
      </c>
      <c r="AI254" s="4">
        <v>38282</v>
      </c>
      <c r="AJ254" s="9">
        <v>10597.87</v>
      </c>
    </row>
    <row r="255" spans="1:36" x14ac:dyDescent="0.25">
      <c r="A255" s="4">
        <v>38289</v>
      </c>
      <c r="B255" s="9">
        <v>3778.6379999999999</v>
      </c>
      <c r="C255" s="4">
        <v>38289</v>
      </c>
      <c r="D255" s="9">
        <v>10771.42</v>
      </c>
      <c r="E255" s="4">
        <v>38387</v>
      </c>
      <c r="F255" s="9">
        <v>1269.0039999999999</v>
      </c>
      <c r="G255" s="4">
        <v>38289</v>
      </c>
      <c r="H255" s="9">
        <v>8870.9699999999993</v>
      </c>
      <c r="I255" s="4">
        <v>38289</v>
      </c>
      <c r="J255" s="9">
        <v>5363.4</v>
      </c>
      <c r="K255" s="4">
        <v>38289</v>
      </c>
      <c r="L255" s="9">
        <v>1130.2</v>
      </c>
      <c r="M255" s="4">
        <v>38289</v>
      </c>
      <c r="N255" s="9">
        <v>4624.2</v>
      </c>
      <c r="O255" s="4">
        <v>38289</v>
      </c>
      <c r="P255" s="9">
        <v>13054.66</v>
      </c>
      <c r="Q255" s="4">
        <v>38289</v>
      </c>
      <c r="R255" s="9">
        <v>3706.82</v>
      </c>
      <c r="S255" s="4">
        <v>38289</v>
      </c>
      <c r="T255" s="9">
        <v>3960.25</v>
      </c>
      <c r="U255" s="4">
        <v>38284</v>
      </c>
      <c r="V255" s="9">
        <v>828.17</v>
      </c>
      <c r="W255" s="4">
        <v>38289</v>
      </c>
      <c r="X255" s="9">
        <v>23052.2</v>
      </c>
      <c r="Y255" s="4">
        <v>38289</v>
      </c>
      <c r="Z255" s="9">
        <v>5681.89</v>
      </c>
      <c r="AA255" s="4">
        <v>38304</v>
      </c>
      <c r="AB255" s="9">
        <v>5917.16</v>
      </c>
      <c r="AC255" s="4">
        <v>38284</v>
      </c>
      <c r="AD255" s="9">
        <v>1779.75</v>
      </c>
      <c r="AE255" s="4">
        <v>38289</v>
      </c>
      <c r="AF255" s="9">
        <v>330.48</v>
      </c>
      <c r="AG255" s="4">
        <v>38284</v>
      </c>
      <c r="AH255" s="9">
        <v>623.12</v>
      </c>
      <c r="AI255" s="4">
        <v>38289</v>
      </c>
      <c r="AJ255" s="9">
        <v>10556.09</v>
      </c>
    </row>
    <row r="256" spans="1:36" x14ac:dyDescent="0.25">
      <c r="A256" s="4">
        <v>38296</v>
      </c>
      <c r="B256" s="9">
        <v>3843.4879999999998</v>
      </c>
      <c r="C256" s="4">
        <v>38296</v>
      </c>
      <c r="D256" s="9">
        <v>11061.77</v>
      </c>
      <c r="E256" s="4">
        <v>38401</v>
      </c>
      <c r="F256" s="9">
        <v>1258.9690000000001</v>
      </c>
      <c r="G256" s="4">
        <v>38296</v>
      </c>
      <c r="H256" s="9">
        <v>8868.74</v>
      </c>
      <c r="I256" s="4">
        <v>38296</v>
      </c>
      <c r="J256" s="9">
        <v>5618.3</v>
      </c>
      <c r="K256" s="4">
        <v>38296</v>
      </c>
      <c r="L256" s="9">
        <v>1166.17</v>
      </c>
      <c r="M256" s="4">
        <v>38296</v>
      </c>
      <c r="N256" s="9">
        <v>4739.8</v>
      </c>
      <c r="O256" s="4">
        <v>38296</v>
      </c>
      <c r="P256" s="9">
        <v>13494.95</v>
      </c>
      <c r="Q256" s="4">
        <v>38296</v>
      </c>
      <c r="R256" s="9">
        <v>3780.99</v>
      </c>
      <c r="S256" s="4">
        <v>38296</v>
      </c>
      <c r="T256" s="9">
        <v>4063.58</v>
      </c>
      <c r="U256" s="4">
        <v>38291</v>
      </c>
      <c r="V256" s="9">
        <v>834.84</v>
      </c>
      <c r="W256" s="4">
        <v>38296</v>
      </c>
      <c r="X256" s="9">
        <v>23541.599999999999</v>
      </c>
      <c r="Y256" s="4">
        <v>38296</v>
      </c>
      <c r="Z256" s="9">
        <v>5886.31</v>
      </c>
      <c r="AA256" s="4">
        <v>38311</v>
      </c>
      <c r="AB256" s="9">
        <v>6026.55</v>
      </c>
      <c r="AC256" s="4">
        <v>38291</v>
      </c>
      <c r="AD256" s="9">
        <v>1786.9</v>
      </c>
      <c r="AE256" s="4">
        <v>38296</v>
      </c>
      <c r="AF256" s="9">
        <v>336.36</v>
      </c>
      <c r="AG256" s="4">
        <v>38291</v>
      </c>
      <c r="AH256" s="9">
        <v>632.97</v>
      </c>
      <c r="AI256" s="4">
        <v>38296</v>
      </c>
      <c r="AJ256" s="9">
        <v>10924.17</v>
      </c>
    </row>
    <row r="257" spans="1:36" x14ac:dyDescent="0.25">
      <c r="A257" s="4">
        <v>38303</v>
      </c>
      <c r="B257" s="9">
        <v>3862.4830000000002</v>
      </c>
      <c r="C257" s="4">
        <v>38303</v>
      </c>
      <c r="D257" s="9">
        <v>11019.98</v>
      </c>
      <c r="E257" s="4">
        <v>38408</v>
      </c>
      <c r="F257" s="9">
        <v>1312.4449999999999</v>
      </c>
      <c r="G257" s="4">
        <v>38303</v>
      </c>
      <c r="H257" s="9">
        <v>8896.3700000000008</v>
      </c>
      <c r="I257" s="4">
        <v>38303</v>
      </c>
      <c r="J257" s="9">
        <v>5689.2</v>
      </c>
      <c r="K257" s="4">
        <v>38303</v>
      </c>
      <c r="L257" s="9">
        <v>1184.17</v>
      </c>
      <c r="M257" s="4">
        <v>38303</v>
      </c>
      <c r="N257" s="9">
        <v>4793.8999999999996</v>
      </c>
      <c r="O257" s="4">
        <v>38303</v>
      </c>
      <c r="P257" s="9">
        <v>13784.46</v>
      </c>
      <c r="Q257" s="4">
        <v>38303</v>
      </c>
      <c r="R257" s="9">
        <v>3835.11</v>
      </c>
      <c r="S257" s="4">
        <v>38303</v>
      </c>
      <c r="T257" s="9">
        <v>4143.3500000000004</v>
      </c>
      <c r="U257" s="4">
        <v>38298</v>
      </c>
      <c r="V257" s="9">
        <v>860.68</v>
      </c>
      <c r="W257" s="4">
        <v>38303</v>
      </c>
      <c r="X257" s="9">
        <v>24035.4</v>
      </c>
      <c r="Y257" s="4">
        <v>38303</v>
      </c>
      <c r="Z257" s="9">
        <v>6028.26</v>
      </c>
      <c r="AA257" s="4">
        <v>38318</v>
      </c>
      <c r="AB257" s="9">
        <v>5778.65</v>
      </c>
      <c r="AC257" s="4">
        <v>38298</v>
      </c>
      <c r="AD257" s="9">
        <v>1852.3</v>
      </c>
      <c r="AE257" s="4">
        <v>38303</v>
      </c>
      <c r="AF257" s="9">
        <v>343.61</v>
      </c>
      <c r="AG257" s="4">
        <v>38298</v>
      </c>
      <c r="AH257" s="9">
        <v>636.02</v>
      </c>
      <c r="AI257" s="4">
        <v>38303</v>
      </c>
      <c r="AJ257" s="9">
        <v>11050.35</v>
      </c>
    </row>
    <row r="258" spans="1:36" x14ac:dyDescent="0.25">
      <c r="A258" s="4">
        <v>38310</v>
      </c>
      <c r="B258" s="9">
        <v>3872.7049999999999</v>
      </c>
      <c r="C258" s="4">
        <v>38310</v>
      </c>
      <c r="D258" s="9">
        <v>11082.84</v>
      </c>
      <c r="E258" s="4">
        <v>38415</v>
      </c>
      <c r="F258" s="9">
        <v>1287.7139999999999</v>
      </c>
      <c r="G258" s="4">
        <v>38310</v>
      </c>
      <c r="H258" s="9">
        <v>8959.4</v>
      </c>
      <c r="I258" s="4">
        <v>38310</v>
      </c>
      <c r="J258" s="9">
        <v>5605</v>
      </c>
      <c r="K258" s="4">
        <v>38310</v>
      </c>
      <c r="L258" s="9">
        <v>1170.3399999999999</v>
      </c>
      <c r="M258" s="4">
        <v>38310</v>
      </c>
      <c r="N258" s="9">
        <v>4760.8</v>
      </c>
      <c r="O258" s="4">
        <v>38310</v>
      </c>
      <c r="P258" s="9">
        <v>13787.68</v>
      </c>
      <c r="Q258" s="4">
        <v>38310</v>
      </c>
      <c r="R258" s="9">
        <v>3798.78</v>
      </c>
      <c r="S258" s="4">
        <v>38310</v>
      </c>
      <c r="T258" s="9">
        <v>4134.8900000000003</v>
      </c>
      <c r="U258" s="4">
        <v>38305</v>
      </c>
      <c r="V258" s="9">
        <v>876.67</v>
      </c>
      <c r="W258" s="4">
        <v>38310</v>
      </c>
      <c r="X258" s="9">
        <v>24034.2</v>
      </c>
      <c r="Y258" s="4">
        <v>38310</v>
      </c>
      <c r="Z258" s="9">
        <v>6010.37</v>
      </c>
      <c r="AA258" s="4">
        <v>38325</v>
      </c>
      <c r="AB258" s="9">
        <v>5893.27</v>
      </c>
      <c r="AC258" s="4">
        <v>38305</v>
      </c>
      <c r="AD258" s="9">
        <v>1872.95</v>
      </c>
      <c r="AE258" s="4">
        <v>38310</v>
      </c>
      <c r="AF258" s="9">
        <v>339.44</v>
      </c>
      <c r="AG258" s="4">
        <v>38305</v>
      </c>
      <c r="AH258" s="9">
        <v>626.79999999999995</v>
      </c>
      <c r="AI258" s="4">
        <v>38310</v>
      </c>
      <c r="AJ258" s="9">
        <v>11169.9</v>
      </c>
    </row>
    <row r="259" spans="1:36" x14ac:dyDescent="0.25">
      <c r="A259" s="4">
        <v>38317</v>
      </c>
      <c r="B259" s="9">
        <v>3912.087</v>
      </c>
      <c r="C259" s="4">
        <v>38317</v>
      </c>
      <c r="D259" s="9">
        <v>10833.75</v>
      </c>
      <c r="E259" s="4">
        <v>38422</v>
      </c>
      <c r="F259" s="9">
        <v>1289.941</v>
      </c>
      <c r="G259" s="4">
        <v>38317</v>
      </c>
      <c r="H259" s="9">
        <v>9057.9699999999993</v>
      </c>
      <c r="I259" s="4">
        <v>38317</v>
      </c>
      <c r="J259" s="9">
        <v>5548.5</v>
      </c>
      <c r="K259" s="4">
        <v>38317</v>
      </c>
      <c r="L259" s="9">
        <v>1182.6500000000001</v>
      </c>
      <c r="M259" s="4">
        <v>38317</v>
      </c>
      <c r="N259" s="9">
        <v>4741.5</v>
      </c>
      <c r="O259" s="4">
        <v>38317</v>
      </c>
      <c r="P259" s="9">
        <v>13895.03</v>
      </c>
      <c r="Q259" s="4">
        <v>38317</v>
      </c>
      <c r="R259" s="9">
        <v>3782.2</v>
      </c>
      <c r="S259" s="4">
        <v>38317</v>
      </c>
      <c r="T259" s="9">
        <v>4154.2700000000004</v>
      </c>
      <c r="U259" s="4">
        <v>38312</v>
      </c>
      <c r="V259" s="9">
        <v>867.03</v>
      </c>
      <c r="W259" s="4">
        <v>38317</v>
      </c>
      <c r="X259" s="9">
        <v>24997.8</v>
      </c>
      <c r="Y259" s="4">
        <v>38317</v>
      </c>
      <c r="Z259" s="9">
        <v>6007.35</v>
      </c>
      <c r="AA259" s="4">
        <v>38332</v>
      </c>
      <c r="AB259" s="9">
        <v>5911.63</v>
      </c>
      <c r="AC259" s="4">
        <v>38312</v>
      </c>
      <c r="AD259" s="9">
        <v>1872.35</v>
      </c>
      <c r="AE259" s="4">
        <v>38317</v>
      </c>
      <c r="AF259" s="9">
        <v>340.2</v>
      </c>
      <c r="AG259" s="4">
        <v>38312</v>
      </c>
      <c r="AH259" s="9">
        <v>610.38</v>
      </c>
      <c r="AI259" s="4">
        <v>38317</v>
      </c>
      <c r="AJ259" s="9">
        <v>11247.53</v>
      </c>
    </row>
    <row r="260" spans="1:36" x14ac:dyDescent="0.25">
      <c r="A260" s="4">
        <v>38324</v>
      </c>
      <c r="B260" s="9">
        <v>3939.518</v>
      </c>
      <c r="C260" s="4">
        <v>38324</v>
      </c>
      <c r="D260" s="9">
        <v>11074.89</v>
      </c>
      <c r="E260" s="4">
        <v>38429</v>
      </c>
      <c r="F260" s="9">
        <v>1227.403</v>
      </c>
      <c r="G260" s="4">
        <v>38324</v>
      </c>
      <c r="H260" s="9">
        <v>9055.66</v>
      </c>
      <c r="I260" s="4">
        <v>38324</v>
      </c>
      <c r="J260" s="9">
        <v>5555.2</v>
      </c>
      <c r="K260" s="4">
        <v>38324</v>
      </c>
      <c r="L260" s="9">
        <v>1191.17</v>
      </c>
      <c r="M260" s="4">
        <v>38324</v>
      </c>
      <c r="N260" s="9">
        <v>4747.8999999999996</v>
      </c>
      <c r="O260" s="4">
        <v>38324</v>
      </c>
      <c r="P260" s="9">
        <v>14211.84</v>
      </c>
      <c r="Q260" s="4">
        <v>38324</v>
      </c>
      <c r="R260" s="9">
        <v>3783.51</v>
      </c>
      <c r="S260" s="4">
        <v>38324</v>
      </c>
      <c r="T260" s="9">
        <v>4208.87</v>
      </c>
      <c r="U260" s="4">
        <v>38319</v>
      </c>
      <c r="V260" s="9">
        <v>858.12</v>
      </c>
      <c r="W260" s="4">
        <v>38324</v>
      </c>
      <c r="X260" s="9">
        <v>25468</v>
      </c>
      <c r="Y260" s="4">
        <v>38324</v>
      </c>
      <c r="Z260" s="9">
        <v>6108.04</v>
      </c>
      <c r="AA260" s="4">
        <v>38339</v>
      </c>
      <c r="AB260" s="9">
        <v>6009.32</v>
      </c>
      <c r="AC260" s="4">
        <v>38319</v>
      </c>
      <c r="AD260" s="9">
        <v>1901.05</v>
      </c>
      <c r="AE260" s="4">
        <v>38324</v>
      </c>
      <c r="AF260" s="9">
        <v>343.48</v>
      </c>
      <c r="AG260" s="4">
        <v>38319</v>
      </c>
      <c r="AH260" s="9">
        <v>575.91</v>
      </c>
      <c r="AI260" s="4">
        <v>38324</v>
      </c>
      <c r="AJ260" s="9">
        <v>11295.82</v>
      </c>
    </row>
    <row r="261" spans="1:36" x14ac:dyDescent="0.25">
      <c r="A261" s="4">
        <v>38331</v>
      </c>
      <c r="B261" s="9">
        <v>3898.462</v>
      </c>
      <c r="C261" s="4">
        <v>38331</v>
      </c>
      <c r="D261" s="9">
        <v>10756.8</v>
      </c>
      <c r="E261" s="4">
        <v>38436</v>
      </c>
      <c r="F261" s="9">
        <v>1205.634</v>
      </c>
      <c r="G261" s="4">
        <v>38331</v>
      </c>
      <c r="H261" s="9">
        <v>8965.27</v>
      </c>
      <c r="I261" s="4">
        <v>38331</v>
      </c>
      <c r="J261" s="9">
        <v>5581.8</v>
      </c>
      <c r="K261" s="4">
        <v>38331</v>
      </c>
      <c r="L261" s="9">
        <v>1188</v>
      </c>
      <c r="M261" s="4">
        <v>38331</v>
      </c>
      <c r="N261" s="9">
        <v>4694</v>
      </c>
      <c r="O261" s="4">
        <v>38331</v>
      </c>
      <c r="P261" s="9">
        <v>13901.81</v>
      </c>
      <c r="Q261" s="4">
        <v>38331</v>
      </c>
      <c r="R261" s="9">
        <v>3768.42</v>
      </c>
      <c r="S261" s="4">
        <v>38331</v>
      </c>
      <c r="T261" s="9">
        <v>4174.55</v>
      </c>
      <c r="U261" s="4">
        <v>38326</v>
      </c>
      <c r="V261" s="9">
        <v>882.55</v>
      </c>
      <c r="W261" s="4">
        <v>38331</v>
      </c>
      <c r="X261" s="9">
        <v>24933.3</v>
      </c>
      <c r="Y261" s="4">
        <v>38331</v>
      </c>
      <c r="Z261" s="9">
        <v>6111.54</v>
      </c>
      <c r="AA261" s="4">
        <v>38346</v>
      </c>
      <c r="AB261" s="9">
        <v>6019.42</v>
      </c>
      <c r="AC261" s="4">
        <v>38326</v>
      </c>
      <c r="AD261" s="9">
        <v>1996.2</v>
      </c>
      <c r="AE261" s="4">
        <v>38331</v>
      </c>
      <c r="AF261" s="9">
        <v>341.8</v>
      </c>
      <c r="AG261" s="4">
        <v>38326</v>
      </c>
      <c r="AH261" s="9">
        <v>537.4</v>
      </c>
      <c r="AI261" s="4">
        <v>38331</v>
      </c>
      <c r="AJ261" s="9">
        <v>10939.48</v>
      </c>
    </row>
    <row r="262" spans="1:36" x14ac:dyDescent="0.25">
      <c r="A262" s="4">
        <v>38338</v>
      </c>
      <c r="B262" s="9">
        <v>3988.0120000000002</v>
      </c>
      <c r="C262" s="4">
        <v>38338</v>
      </c>
      <c r="D262" s="9">
        <v>11078.32</v>
      </c>
      <c r="E262" s="4">
        <v>38443</v>
      </c>
      <c r="F262" s="9">
        <v>1223.566</v>
      </c>
      <c r="G262" s="4">
        <v>38338</v>
      </c>
      <c r="H262" s="9">
        <v>9122.6200000000008</v>
      </c>
      <c r="I262" s="4">
        <v>38338</v>
      </c>
      <c r="J262" s="9">
        <v>5603.4</v>
      </c>
      <c r="K262" s="4">
        <v>38338</v>
      </c>
      <c r="L262" s="9">
        <v>1194.22</v>
      </c>
      <c r="M262" s="4">
        <v>38338</v>
      </c>
      <c r="N262" s="9">
        <v>4696.8</v>
      </c>
      <c r="O262" s="4">
        <v>38338</v>
      </c>
      <c r="P262" s="9">
        <v>13992.44</v>
      </c>
      <c r="Q262" s="4">
        <v>38338</v>
      </c>
      <c r="R262" s="9">
        <v>3744.92</v>
      </c>
      <c r="S262" s="4">
        <v>38338</v>
      </c>
      <c r="T262" s="9">
        <v>4182.2700000000004</v>
      </c>
      <c r="U262" s="4">
        <v>38333</v>
      </c>
      <c r="V262" s="9">
        <v>844.85</v>
      </c>
      <c r="W262" s="4">
        <v>38338</v>
      </c>
      <c r="X262" s="9">
        <v>25659.1</v>
      </c>
      <c r="Y262" s="4">
        <v>38338</v>
      </c>
      <c r="Z262" s="9">
        <v>6174.49</v>
      </c>
      <c r="AA262" s="4">
        <v>38353</v>
      </c>
      <c r="AB262" s="9">
        <v>6139.69</v>
      </c>
      <c r="AC262" s="4">
        <v>38333</v>
      </c>
      <c r="AD262" s="9">
        <v>1969</v>
      </c>
      <c r="AE262" s="4">
        <v>38338</v>
      </c>
      <c r="AF262" s="9">
        <v>343.49</v>
      </c>
      <c r="AG262" s="4">
        <v>38333</v>
      </c>
      <c r="AH262" s="9">
        <v>495.24</v>
      </c>
      <c r="AI262" s="4">
        <v>38338</v>
      </c>
      <c r="AJ262" s="9">
        <v>11176.03</v>
      </c>
    </row>
    <row r="263" spans="1:36" x14ac:dyDescent="0.25">
      <c r="A263" s="4">
        <v>38345</v>
      </c>
      <c r="B263" s="9">
        <v>4048.5949999999998</v>
      </c>
      <c r="C263" s="4">
        <v>38345</v>
      </c>
      <c r="D263" s="9">
        <v>11365.48</v>
      </c>
      <c r="E263" s="4">
        <v>38450</v>
      </c>
      <c r="F263" s="9">
        <v>1248.521</v>
      </c>
      <c r="G263" s="4">
        <v>38345</v>
      </c>
      <c r="H263" s="9">
        <v>9287.4</v>
      </c>
      <c r="I263" s="4">
        <v>38345</v>
      </c>
      <c r="J263" s="9">
        <v>5695.2</v>
      </c>
      <c r="K263" s="4">
        <v>38345</v>
      </c>
      <c r="L263" s="9">
        <v>1210.1300000000001</v>
      </c>
      <c r="M263" s="4">
        <v>38345</v>
      </c>
      <c r="N263" s="9">
        <v>4798.1000000000004</v>
      </c>
      <c r="O263" s="4">
        <v>38345</v>
      </c>
      <c r="P263" s="9">
        <v>14194.9</v>
      </c>
      <c r="Q263" s="4">
        <v>38345</v>
      </c>
      <c r="R263" s="9">
        <v>3822.76</v>
      </c>
      <c r="S263" s="4">
        <v>38345</v>
      </c>
      <c r="T263" s="9">
        <v>4251.62</v>
      </c>
      <c r="U263" s="4">
        <v>38340</v>
      </c>
      <c r="V263" s="9">
        <v>875.13</v>
      </c>
      <c r="W263" s="4">
        <v>38345</v>
      </c>
      <c r="X263" s="9">
        <v>25878.2</v>
      </c>
      <c r="Y263" s="4">
        <v>38345</v>
      </c>
      <c r="Z263" s="9">
        <v>6157.28</v>
      </c>
      <c r="AA263" s="4">
        <v>38360</v>
      </c>
      <c r="AB263" s="9">
        <v>5935.99</v>
      </c>
      <c r="AC263" s="4">
        <v>38340</v>
      </c>
      <c r="AD263" s="9">
        <v>2012.1</v>
      </c>
      <c r="AE263" s="4">
        <v>38345</v>
      </c>
      <c r="AF263" s="9">
        <v>348.07</v>
      </c>
      <c r="AG263" s="4">
        <v>38340</v>
      </c>
      <c r="AH263" s="9">
        <v>496.59</v>
      </c>
      <c r="AI263" s="4">
        <v>38345</v>
      </c>
      <c r="AJ263" s="9">
        <v>11293.73</v>
      </c>
    </row>
    <row r="264" spans="1:36" x14ac:dyDescent="0.25">
      <c r="A264" s="4">
        <v>38352</v>
      </c>
      <c r="B264" s="9">
        <v>4050.6039999999998</v>
      </c>
      <c r="C264" s="4">
        <v>38352</v>
      </c>
      <c r="D264" s="9">
        <v>11488.76</v>
      </c>
      <c r="E264" s="4">
        <v>38457</v>
      </c>
      <c r="F264" s="9">
        <v>1216.962</v>
      </c>
      <c r="G264" s="4">
        <v>38352</v>
      </c>
      <c r="H264" s="9">
        <v>9246.65</v>
      </c>
      <c r="I264" s="4">
        <v>38352</v>
      </c>
      <c r="J264" s="9">
        <v>5693.2</v>
      </c>
      <c r="K264" s="4">
        <v>38352</v>
      </c>
      <c r="L264" s="9">
        <v>1211.92</v>
      </c>
      <c r="M264" s="4">
        <v>38352</v>
      </c>
      <c r="N264" s="9">
        <v>4814.3</v>
      </c>
      <c r="O264" s="4">
        <v>38352</v>
      </c>
      <c r="P264" s="9">
        <v>14230.14</v>
      </c>
      <c r="Q264" s="4">
        <v>38352</v>
      </c>
      <c r="R264" s="9">
        <v>3821.16</v>
      </c>
      <c r="S264" s="4">
        <v>38352</v>
      </c>
      <c r="T264" s="9">
        <v>4256.08</v>
      </c>
      <c r="U264" s="4">
        <v>38347</v>
      </c>
      <c r="V264" s="9">
        <v>879.92</v>
      </c>
      <c r="W264" s="4">
        <v>38352</v>
      </c>
      <c r="X264" s="9">
        <v>26196.3</v>
      </c>
      <c r="Y264" s="4">
        <v>38352</v>
      </c>
      <c r="Z264" s="9">
        <v>6197.83</v>
      </c>
      <c r="AA264" s="4">
        <v>38367</v>
      </c>
      <c r="AB264" s="9">
        <v>5889.52</v>
      </c>
      <c r="AC264" s="4">
        <v>38347</v>
      </c>
      <c r="AD264" s="9">
        <v>2062.6999999999998</v>
      </c>
      <c r="AE264" s="4">
        <v>38352</v>
      </c>
      <c r="AF264" s="9">
        <v>348.08</v>
      </c>
      <c r="AG264" s="4">
        <v>38347</v>
      </c>
      <c r="AH264" s="9">
        <v>547.12</v>
      </c>
      <c r="AI264" s="4">
        <v>38352</v>
      </c>
      <c r="AJ264" s="9">
        <v>11405.72</v>
      </c>
    </row>
    <row r="265" spans="1:36" x14ac:dyDescent="0.25">
      <c r="A265" s="4">
        <v>38359</v>
      </c>
      <c r="B265" s="9">
        <v>4063.1779999999999</v>
      </c>
      <c r="C265" s="4">
        <v>38359</v>
      </c>
      <c r="D265" s="9">
        <v>11433.24</v>
      </c>
      <c r="E265" s="4">
        <v>38464</v>
      </c>
      <c r="F265" s="9">
        <v>1169.1869999999999</v>
      </c>
      <c r="G265" s="4">
        <v>38359</v>
      </c>
      <c r="H265" s="9">
        <v>9006.2199999999993</v>
      </c>
      <c r="I265" s="4">
        <v>38359</v>
      </c>
      <c r="J265" s="9">
        <v>5735.2</v>
      </c>
      <c r="K265" s="4">
        <v>38359</v>
      </c>
      <c r="L265" s="9">
        <v>1186.19</v>
      </c>
      <c r="M265" s="4">
        <v>38359</v>
      </c>
      <c r="N265" s="9">
        <v>4854.1000000000004</v>
      </c>
      <c r="O265" s="4">
        <v>38359</v>
      </c>
      <c r="P265" s="9">
        <v>13574.86</v>
      </c>
      <c r="Q265" s="4">
        <v>38359</v>
      </c>
      <c r="R265" s="9">
        <v>3877.96</v>
      </c>
      <c r="S265" s="4">
        <v>38359</v>
      </c>
      <c r="T265" s="9">
        <v>4316.3999999999996</v>
      </c>
      <c r="U265" s="4">
        <v>38354</v>
      </c>
      <c r="V265" s="9">
        <v>895.92</v>
      </c>
      <c r="W265" s="4">
        <v>38359</v>
      </c>
      <c r="X265" s="9">
        <v>24747.200000000001</v>
      </c>
      <c r="Y265" s="4">
        <v>38359</v>
      </c>
      <c r="Z265" s="9">
        <v>6373.05</v>
      </c>
      <c r="AA265" s="4">
        <v>38374</v>
      </c>
      <c r="AB265" s="9">
        <v>5848.91</v>
      </c>
      <c r="AC265" s="4">
        <v>38354</v>
      </c>
      <c r="AD265" s="9">
        <v>2080.5</v>
      </c>
      <c r="AE265" s="4">
        <v>38359</v>
      </c>
      <c r="AF265" s="9">
        <v>354.46</v>
      </c>
      <c r="AG265" s="4">
        <v>38354</v>
      </c>
      <c r="AH265" s="9">
        <v>552.22</v>
      </c>
      <c r="AI265" s="4">
        <v>38359</v>
      </c>
      <c r="AJ265" s="9">
        <v>11446.58</v>
      </c>
    </row>
    <row r="266" spans="1:36" x14ac:dyDescent="0.25">
      <c r="A266" s="4">
        <v>38366</v>
      </c>
      <c r="B266" s="9">
        <v>4061.6289999999999</v>
      </c>
      <c r="C266" s="4">
        <v>38366</v>
      </c>
      <c r="D266" s="9">
        <v>11438.39</v>
      </c>
      <c r="E266" s="4">
        <v>38471</v>
      </c>
      <c r="F266" s="9">
        <v>1159.146</v>
      </c>
      <c r="G266" s="4">
        <v>38366</v>
      </c>
      <c r="H266" s="9">
        <v>9057.16</v>
      </c>
      <c r="I266" s="4">
        <v>38366</v>
      </c>
      <c r="J266" s="9">
        <v>5730.1</v>
      </c>
      <c r="K266" s="4">
        <v>38366</v>
      </c>
      <c r="L266" s="9">
        <v>1184.52</v>
      </c>
      <c r="M266" s="4">
        <v>38366</v>
      </c>
      <c r="N266" s="9">
        <v>4820.8</v>
      </c>
      <c r="O266" s="4">
        <v>38366</v>
      </c>
      <c r="P266" s="9">
        <v>13494.78</v>
      </c>
      <c r="Q266" s="4">
        <v>38366</v>
      </c>
      <c r="R266" s="9">
        <v>3854.6</v>
      </c>
      <c r="S266" s="4">
        <v>38366</v>
      </c>
      <c r="T266" s="9">
        <v>4232.3599999999997</v>
      </c>
      <c r="U266" s="4">
        <v>38361</v>
      </c>
      <c r="V266" s="9">
        <v>870.84</v>
      </c>
      <c r="W266" s="4">
        <v>38366</v>
      </c>
      <c r="X266" s="9">
        <v>24924.1</v>
      </c>
      <c r="Y266" s="4">
        <v>38366</v>
      </c>
      <c r="Z266" s="9">
        <v>6427.43</v>
      </c>
      <c r="AA266" s="4">
        <v>38381</v>
      </c>
      <c r="AB266" s="9">
        <v>5879.93</v>
      </c>
      <c r="AC266" s="4">
        <v>38361</v>
      </c>
      <c r="AD266" s="9">
        <v>2015.5</v>
      </c>
      <c r="AE266" s="4">
        <v>38366</v>
      </c>
      <c r="AF266" s="9">
        <v>352.73</v>
      </c>
      <c r="AG266" s="4">
        <v>38361</v>
      </c>
      <c r="AH266" s="9">
        <v>552.22</v>
      </c>
      <c r="AI266" s="4">
        <v>38366</v>
      </c>
      <c r="AJ266" s="9">
        <v>11512.57</v>
      </c>
    </row>
    <row r="267" spans="1:36" x14ac:dyDescent="0.25">
      <c r="A267" s="4">
        <v>38373</v>
      </c>
      <c r="B267" s="9">
        <v>4043.92</v>
      </c>
      <c r="C267" s="4">
        <v>38373</v>
      </c>
      <c r="D267" s="9">
        <v>11238.37</v>
      </c>
      <c r="E267" s="4">
        <v>38485</v>
      </c>
      <c r="F267" s="9">
        <v>1107.627</v>
      </c>
      <c r="G267" s="4">
        <v>38373</v>
      </c>
      <c r="H267" s="9">
        <v>9086.83</v>
      </c>
      <c r="I267" s="4">
        <v>38373</v>
      </c>
      <c r="J267" s="9">
        <v>5738.1</v>
      </c>
      <c r="K267" s="4">
        <v>38373</v>
      </c>
      <c r="L267" s="9">
        <v>1167.8699999999999</v>
      </c>
      <c r="M267" s="4">
        <v>38373</v>
      </c>
      <c r="N267" s="9">
        <v>4803.3</v>
      </c>
      <c r="O267" s="4">
        <v>38373</v>
      </c>
      <c r="P267" s="9">
        <v>13481.02</v>
      </c>
      <c r="Q267" s="4">
        <v>38373</v>
      </c>
      <c r="R267" s="9">
        <v>3854.19</v>
      </c>
      <c r="S267" s="4">
        <v>38373</v>
      </c>
      <c r="T267" s="9">
        <v>4213.7</v>
      </c>
      <c r="U267" s="4">
        <v>38368</v>
      </c>
      <c r="V267" s="9">
        <v>905.1</v>
      </c>
      <c r="W267" s="4">
        <v>38373</v>
      </c>
      <c r="X267" s="9">
        <v>23818.400000000001</v>
      </c>
      <c r="Y267" s="4">
        <v>38373</v>
      </c>
      <c r="Z267" s="9">
        <v>6497.72</v>
      </c>
      <c r="AA267" s="4">
        <v>38388</v>
      </c>
      <c r="AB267" s="9">
        <v>6034.6</v>
      </c>
      <c r="AC267" s="4">
        <v>38368</v>
      </c>
      <c r="AD267" s="9">
        <v>1931.1</v>
      </c>
      <c r="AE267" s="4">
        <v>38373</v>
      </c>
      <c r="AF267" s="9">
        <v>353.55</v>
      </c>
      <c r="AG267" s="4">
        <v>38368</v>
      </c>
      <c r="AH267" s="9">
        <v>548.69000000000005</v>
      </c>
      <c r="AI267" s="4">
        <v>38373</v>
      </c>
      <c r="AJ267" s="9">
        <v>11251.84</v>
      </c>
    </row>
    <row r="268" spans="1:36" x14ac:dyDescent="0.25">
      <c r="A268" s="4">
        <v>38380</v>
      </c>
      <c r="B268" s="9">
        <v>4098.8649999999998</v>
      </c>
      <c r="C268" s="4">
        <v>38380</v>
      </c>
      <c r="D268" s="9">
        <v>11320.58</v>
      </c>
      <c r="E268" s="4">
        <v>38492</v>
      </c>
      <c r="F268" s="9">
        <v>1099.269</v>
      </c>
      <c r="G268" s="4">
        <v>38380</v>
      </c>
      <c r="H268" s="9">
        <v>9141.7800000000007</v>
      </c>
      <c r="I268" s="4">
        <v>38380</v>
      </c>
      <c r="J268" s="9">
        <v>5750.7</v>
      </c>
      <c r="K268" s="4">
        <v>38380</v>
      </c>
      <c r="L268" s="9">
        <v>1171.3599999999999</v>
      </c>
      <c r="M268" s="4">
        <v>38380</v>
      </c>
      <c r="N268" s="9">
        <v>4832.8</v>
      </c>
      <c r="O268" s="4">
        <v>38380</v>
      </c>
      <c r="P268" s="9">
        <v>13650.06</v>
      </c>
      <c r="Q268" s="4">
        <v>38380</v>
      </c>
      <c r="R268" s="9">
        <v>3870.35</v>
      </c>
      <c r="S268" s="4">
        <v>38380</v>
      </c>
      <c r="T268" s="9">
        <v>4201.8100000000004</v>
      </c>
      <c r="U268" s="4">
        <v>38375</v>
      </c>
      <c r="V268" s="9">
        <v>919.61</v>
      </c>
      <c r="W268" s="4">
        <v>38380</v>
      </c>
      <c r="X268" s="9">
        <v>23968.1</v>
      </c>
      <c r="Y268" s="4">
        <v>38380</v>
      </c>
      <c r="Z268" s="9">
        <v>6460.29</v>
      </c>
      <c r="AA268" s="4">
        <v>38402</v>
      </c>
      <c r="AB268" s="9">
        <v>6115.43</v>
      </c>
      <c r="AC268" s="4">
        <v>38375</v>
      </c>
      <c r="AD268" s="9">
        <v>1925.3</v>
      </c>
      <c r="AE268" s="4">
        <v>38380</v>
      </c>
      <c r="AF268" s="9">
        <v>357.02</v>
      </c>
      <c r="AG268" s="4">
        <v>38375</v>
      </c>
      <c r="AH268" s="9">
        <v>537.72</v>
      </c>
      <c r="AI268" s="4">
        <v>38380</v>
      </c>
      <c r="AJ268" s="9">
        <v>11432.07</v>
      </c>
    </row>
    <row r="269" spans="1:36" x14ac:dyDescent="0.25">
      <c r="A269" s="4">
        <v>38387</v>
      </c>
      <c r="B269" s="9">
        <v>4161.8360000000002</v>
      </c>
      <c r="C269" s="4">
        <v>38387</v>
      </c>
      <c r="D269" s="9">
        <v>11360.4</v>
      </c>
      <c r="E269" s="4">
        <v>38499</v>
      </c>
      <c r="F269" s="9">
        <v>1051.9459999999999</v>
      </c>
      <c r="G269" s="4">
        <v>38387</v>
      </c>
      <c r="H269" s="9">
        <v>9358.2800000000007</v>
      </c>
      <c r="I269" s="4">
        <v>38387</v>
      </c>
      <c r="J269" s="9">
        <v>5843.1</v>
      </c>
      <c r="K269" s="4">
        <v>38387</v>
      </c>
      <c r="L269" s="9">
        <v>1203.03</v>
      </c>
      <c r="M269" s="4">
        <v>38387</v>
      </c>
      <c r="N269" s="9">
        <v>4941.5</v>
      </c>
      <c r="O269" s="4">
        <v>38387</v>
      </c>
      <c r="P269" s="9">
        <v>13585.17</v>
      </c>
      <c r="Q269" s="4">
        <v>38387</v>
      </c>
      <c r="R269" s="9">
        <v>3958.01</v>
      </c>
      <c r="S269" s="4">
        <v>38387</v>
      </c>
      <c r="T269" s="9">
        <v>4339.28</v>
      </c>
      <c r="U269" s="4">
        <v>38382</v>
      </c>
      <c r="V269" s="9">
        <v>921.59</v>
      </c>
      <c r="W269" s="4">
        <v>38387</v>
      </c>
      <c r="X269" s="9">
        <v>25731.9</v>
      </c>
      <c r="Y269" s="4">
        <v>38387</v>
      </c>
      <c r="Z269" s="9">
        <v>6602.93</v>
      </c>
      <c r="AA269" s="4">
        <v>38409</v>
      </c>
      <c r="AB269" s="9">
        <v>6207.83</v>
      </c>
      <c r="AC269" s="4">
        <v>38382</v>
      </c>
      <c r="AD269" s="9">
        <v>2008.3</v>
      </c>
      <c r="AE269" s="4">
        <v>38387</v>
      </c>
      <c r="AF269" s="9">
        <v>367.32</v>
      </c>
      <c r="AG269" s="4">
        <v>38382</v>
      </c>
      <c r="AH269" s="9">
        <v>571.65</v>
      </c>
      <c r="AI269" s="4">
        <v>38387</v>
      </c>
      <c r="AJ269" s="9">
        <v>11754.02</v>
      </c>
    </row>
    <row r="270" spans="1:36" x14ac:dyDescent="0.25">
      <c r="A270" s="4">
        <v>38394</v>
      </c>
      <c r="B270" s="9">
        <v>4174.2929999999997</v>
      </c>
      <c r="C270" s="4">
        <v>38394</v>
      </c>
      <c r="D270" s="9">
        <v>11553.56</v>
      </c>
      <c r="E270" s="4">
        <v>38506</v>
      </c>
      <c r="F270" s="9">
        <v>1013.6369999999999</v>
      </c>
      <c r="G270" s="4">
        <v>38394</v>
      </c>
      <c r="H270" s="9">
        <v>9558.5</v>
      </c>
      <c r="I270" s="4">
        <v>38394</v>
      </c>
      <c r="J270" s="9">
        <v>5915.3</v>
      </c>
      <c r="K270" s="4">
        <v>38394</v>
      </c>
      <c r="L270" s="9">
        <v>1205.3</v>
      </c>
      <c r="M270" s="4">
        <v>38394</v>
      </c>
      <c r="N270" s="9">
        <v>5044.2</v>
      </c>
      <c r="O270" s="4">
        <v>38394</v>
      </c>
      <c r="P270" s="9">
        <v>13845.63</v>
      </c>
      <c r="Q270" s="4">
        <v>38394</v>
      </c>
      <c r="R270" s="9">
        <v>4016.75</v>
      </c>
      <c r="S270" s="4">
        <v>38394</v>
      </c>
      <c r="T270" s="9">
        <v>4387.8</v>
      </c>
      <c r="U270" s="4">
        <v>38389</v>
      </c>
      <c r="V270" s="9">
        <v>933.55</v>
      </c>
      <c r="W270" s="4">
        <v>38394</v>
      </c>
      <c r="X270" s="9">
        <v>26670.5</v>
      </c>
      <c r="Y270" s="4">
        <v>38394</v>
      </c>
      <c r="Z270" s="9">
        <v>6731.69</v>
      </c>
      <c r="AA270" s="4">
        <v>38416</v>
      </c>
      <c r="AB270" s="9">
        <v>6193.62</v>
      </c>
      <c r="AC270" s="4">
        <v>38389</v>
      </c>
      <c r="AD270" s="9">
        <v>2077.9499999999998</v>
      </c>
      <c r="AE270" s="4">
        <v>38394</v>
      </c>
      <c r="AF270" s="9">
        <v>371.05</v>
      </c>
      <c r="AG270" s="4">
        <v>38389</v>
      </c>
      <c r="AH270" s="9">
        <v>592.79</v>
      </c>
      <c r="AI270" s="4">
        <v>38394</v>
      </c>
      <c r="AJ270" s="9">
        <v>11825.39</v>
      </c>
    </row>
    <row r="271" spans="1:36" x14ac:dyDescent="0.25">
      <c r="A271" s="4">
        <v>38401</v>
      </c>
      <c r="B271" s="9">
        <v>4163.6099999999997</v>
      </c>
      <c r="C271" s="4">
        <v>38401</v>
      </c>
      <c r="D271" s="9">
        <v>11660.12</v>
      </c>
      <c r="E271" s="4">
        <v>38513</v>
      </c>
      <c r="F271" s="9">
        <v>1108.2860000000001</v>
      </c>
      <c r="G271" s="4">
        <v>38401</v>
      </c>
      <c r="H271" s="9">
        <v>9658.75</v>
      </c>
      <c r="I271" s="4">
        <v>38401</v>
      </c>
      <c r="J271" s="9">
        <v>5901.7</v>
      </c>
      <c r="K271" s="4">
        <v>38401</v>
      </c>
      <c r="L271" s="9">
        <v>1201.5899999999999</v>
      </c>
      <c r="M271" s="4">
        <v>38401</v>
      </c>
      <c r="N271" s="9">
        <v>5057.2</v>
      </c>
      <c r="O271" s="4">
        <v>38401</v>
      </c>
      <c r="P271" s="9">
        <v>14087.87</v>
      </c>
      <c r="Q271" s="4">
        <v>38401</v>
      </c>
      <c r="R271" s="9">
        <v>4029.02</v>
      </c>
      <c r="S271" s="4">
        <v>38401</v>
      </c>
      <c r="T271" s="9">
        <v>4359.47</v>
      </c>
      <c r="U271" s="4">
        <v>38396</v>
      </c>
      <c r="V271" s="9">
        <v>947.23</v>
      </c>
      <c r="W271" s="4">
        <v>38401</v>
      </c>
      <c r="X271" s="9">
        <v>26756.3</v>
      </c>
      <c r="Y271" s="4">
        <v>38401</v>
      </c>
      <c r="Z271" s="9">
        <v>6785.59</v>
      </c>
      <c r="AA271" s="4">
        <v>38423</v>
      </c>
      <c r="AB271" s="9">
        <v>6204.23</v>
      </c>
      <c r="AC271" s="4">
        <v>38396</v>
      </c>
      <c r="AD271" s="9">
        <v>2082.0500000000002</v>
      </c>
      <c r="AE271" s="4">
        <v>38401</v>
      </c>
      <c r="AF271" s="9">
        <v>375.47</v>
      </c>
      <c r="AG271" s="4">
        <v>38396</v>
      </c>
      <c r="AH271" s="9">
        <v>585.5</v>
      </c>
      <c r="AI271" s="4">
        <v>38401</v>
      </c>
      <c r="AJ271" s="9">
        <v>12035.55</v>
      </c>
    </row>
    <row r="272" spans="1:36" x14ac:dyDescent="0.25">
      <c r="A272" s="4">
        <v>38408</v>
      </c>
      <c r="B272" s="9">
        <v>4130.4930000000004</v>
      </c>
      <c r="C272" s="4">
        <v>38408</v>
      </c>
      <c r="D272" s="9">
        <v>11658.25</v>
      </c>
      <c r="E272" s="4">
        <v>38520</v>
      </c>
      <c r="F272" s="9">
        <v>1085.6099999999999</v>
      </c>
      <c r="G272" s="4">
        <v>38408</v>
      </c>
      <c r="H272" s="9">
        <v>9741.3700000000008</v>
      </c>
      <c r="I272" s="4">
        <v>38408</v>
      </c>
      <c r="J272" s="9">
        <v>5936.2</v>
      </c>
      <c r="K272" s="4">
        <v>38408</v>
      </c>
      <c r="L272" s="9">
        <v>1211.3699999999999</v>
      </c>
      <c r="M272" s="4">
        <v>38408</v>
      </c>
      <c r="N272" s="9">
        <v>5006.8</v>
      </c>
      <c r="O272" s="4">
        <v>38408</v>
      </c>
      <c r="P272" s="9">
        <v>14157.09</v>
      </c>
      <c r="Q272" s="4">
        <v>38408</v>
      </c>
      <c r="R272" s="9">
        <v>4034.57</v>
      </c>
      <c r="S272" s="4">
        <v>38408</v>
      </c>
      <c r="T272" s="9">
        <v>4348.6400000000003</v>
      </c>
      <c r="U272" s="4">
        <v>38403</v>
      </c>
      <c r="V272" s="9">
        <v>984.1</v>
      </c>
      <c r="W272" s="4">
        <v>38408</v>
      </c>
      <c r="X272" s="9">
        <v>28425</v>
      </c>
      <c r="Y272" s="4">
        <v>38408</v>
      </c>
      <c r="Z272" s="9">
        <v>6667.73</v>
      </c>
      <c r="AA272" s="4">
        <v>38430</v>
      </c>
      <c r="AB272" s="9">
        <v>6043.95</v>
      </c>
      <c r="AC272" s="4">
        <v>38403</v>
      </c>
      <c r="AD272" s="9">
        <v>2055.5500000000002</v>
      </c>
      <c r="AE272" s="4">
        <v>38408</v>
      </c>
      <c r="AF272" s="9">
        <v>374.56</v>
      </c>
      <c r="AG272" s="4">
        <v>38403</v>
      </c>
      <c r="AH272" s="9">
        <v>600.66999999999996</v>
      </c>
      <c r="AI272" s="4">
        <v>38408</v>
      </c>
      <c r="AJ272" s="9">
        <v>12082.25</v>
      </c>
    </row>
    <row r="273" spans="1:36" x14ac:dyDescent="0.25">
      <c r="A273" s="4">
        <v>38415</v>
      </c>
      <c r="B273" s="9">
        <v>4220.3549999999996</v>
      </c>
      <c r="C273" s="4">
        <v>38415</v>
      </c>
      <c r="D273" s="9">
        <v>11873.05</v>
      </c>
      <c r="E273" s="4">
        <v>38527</v>
      </c>
      <c r="F273" s="9">
        <v>1101.8820000000001</v>
      </c>
      <c r="G273" s="4">
        <v>38415</v>
      </c>
      <c r="H273" s="9">
        <v>9927.2000000000007</v>
      </c>
      <c r="I273" s="4">
        <v>38415</v>
      </c>
      <c r="J273" s="9">
        <v>6009.34</v>
      </c>
      <c r="K273" s="4">
        <v>38415</v>
      </c>
      <c r="L273" s="9">
        <v>1222.1300000000001</v>
      </c>
      <c r="M273" s="4">
        <v>38415</v>
      </c>
      <c r="N273" s="9">
        <v>5036.3</v>
      </c>
      <c r="O273" s="4">
        <v>38415</v>
      </c>
      <c r="P273" s="9">
        <v>13730.78</v>
      </c>
      <c r="Q273" s="4">
        <v>38415</v>
      </c>
      <c r="R273" s="9">
        <v>4091.58</v>
      </c>
      <c r="S273" s="4">
        <v>38415</v>
      </c>
      <c r="T273" s="9">
        <v>4423.5200000000004</v>
      </c>
      <c r="U273" s="4">
        <v>38410</v>
      </c>
      <c r="V273" s="9">
        <v>996.95</v>
      </c>
      <c r="W273" s="4">
        <v>38415</v>
      </c>
      <c r="X273" s="9">
        <v>29197.200000000001</v>
      </c>
      <c r="Y273" s="4">
        <v>38415</v>
      </c>
      <c r="Z273" s="9">
        <v>6264.84</v>
      </c>
      <c r="AA273" s="4">
        <v>38437</v>
      </c>
      <c r="AB273" s="9">
        <v>6065.91</v>
      </c>
      <c r="AC273" s="4">
        <v>38410</v>
      </c>
      <c r="AD273" s="9">
        <v>2060.9</v>
      </c>
      <c r="AE273" s="4">
        <v>38415</v>
      </c>
      <c r="AF273" s="9">
        <v>378.65</v>
      </c>
      <c r="AG273" s="4">
        <v>38410</v>
      </c>
      <c r="AH273" s="9">
        <v>625.33000000000004</v>
      </c>
      <c r="AI273" s="4">
        <v>38415</v>
      </c>
      <c r="AJ273" s="9">
        <v>12334.38</v>
      </c>
    </row>
    <row r="274" spans="1:36" x14ac:dyDescent="0.25">
      <c r="A274" s="4">
        <v>38422</v>
      </c>
      <c r="B274" s="9">
        <v>4203.7669999999998</v>
      </c>
      <c r="C274" s="4">
        <v>38422</v>
      </c>
      <c r="D274" s="9">
        <v>11923.89</v>
      </c>
      <c r="E274" s="4">
        <v>38534</v>
      </c>
      <c r="F274" s="9">
        <v>1055.5940000000001</v>
      </c>
      <c r="G274" s="4">
        <v>38422</v>
      </c>
      <c r="H274" s="9">
        <v>9691.44</v>
      </c>
      <c r="I274" s="4">
        <v>38422</v>
      </c>
      <c r="J274" s="9">
        <v>5971.92</v>
      </c>
      <c r="K274" s="4">
        <v>38422</v>
      </c>
      <c r="L274" s="9">
        <v>1200.08</v>
      </c>
      <c r="M274" s="4">
        <v>38422</v>
      </c>
      <c r="N274" s="9">
        <v>4982</v>
      </c>
      <c r="O274" s="4">
        <v>38422</v>
      </c>
      <c r="P274" s="9">
        <v>13890.93</v>
      </c>
      <c r="Q274" s="4">
        <v>38422</v>
      </c>
      <c r="R274" s="9">
        <v>4049.18</v>
      </c>
      <c r="S274" s="4">
        <v>38422</v>
      </c>
      <c r="T274" s="9">
        <v>4360.49</v>
      </c>
      <c r="U274" s="4">
        <v>38417</v>
      </c>
      <c r="V274" s="9">
        <v>1012.96</v>
      </c>
      <c r="W274" s="4">
        <v>38422</v>
      </c>
      <c r="X274" s="9">
        <v>28074.9</v>
      </c>
      <c r="Y274" s="4">
        <v>38422</v>
      </c>
      <c r="Z274" s="9">
        <v>6084.3</v>
      </c>
      <c r="AA274" s="4">
        <v>38444</v>
      </c>
      <c r="AB274" s="9">
        <v>6028.75</v>
      </c>
      <c r="AC274" s="4">
        <v>38417</v>
      </c>
      <c r="AD274" s="9">
        <v>2148.15</v>
      </c>
      <c r="AE274" s="4">
        <v>38422</v>
      </c>
      <c r="AF274" s="9">
        <v>372.15</v>
      </c>
      <c r="AG274" s="4">
        <v>38417</v>
      </c>
      <c r="AH274" s="9">
        <v>625.87</v>
      </c>
      <c r="AI274" s="4">
        <v>38422</v>
      </c>
      <c r="AJ274" s="9">
        <v>12211.74</v>
      </c>
    </row>
    <row r="275" spans="1:36" x14ac:dyDescent="0.25">
      <c r="A275" s="4">
        <v>38429</v>
      </c>
      <c r="B275" s="9">
        <v>4249.0749999999998</v>
      </c>
      <c r="C275" s="4">
        <v>38429</v>
      </c>
      <c r="D275" s="9">
        <v>11879.81</v>
      </c>
      <c r="E275" s="4">
        <v>38541</v>
      </c>
      <c r="F275" s="9">
        <v>1017.9829999999999</v>
      </c>
      <c r="G275" s="4">
        <v>38429</v>
      </c>
      <c r="H275" s="9">
        <v>9754.69</v>
      </c>
      <c r="I275" s="4">
        <v>38429</v>
      </c>
      <c r="J275" s="9">
        <v>5897.04</v>
      </c>
      <c r="K275" s="4">
        <v>38429</v>
      </c>
      <c r="L275" s="9">
        <v>1189.6500000000001</v>
      </c>
      <c r="M275" s="4">
        <v>38429</v>
      </c>
      <c r="N275" s="9">
        <v>4923.3</v>
      </c>
      <c r="O275" s="4">
        <v>38429</v>
      </c>
      <c r="P275" s="9">
        <v>13828.37</v>
      </c>
      <c r="Q275" s="4">
        <v>38429</v>
      </c>
      <c r="R275" s="9">
        <v>4050.77</v>
      </c>
      <c r="S275" s="4">
        <v>38429</v>
      </c>
      <c r="T275" s="9">
        <v>4327.18</v>
      </c>
      <c r="U275" s="4">
        <v>38424</v>
      </c>
      <c r="V275" s="9">
        <v>1022.79</v>
      </c>
      <c r="W275" s="4">
        <v>38429</v>
      </c>
      <c r="X275" s="9">
        <v>27593.3</v>
      </c>
      <c r="Y275" s="4">
        <v>38429</v>
      </c>
      <c r="Z275" s="9">
        <v>6096.93</v>
      </c>
      <c r="AA275" s="4">
        <v>38451</v>
      </c>
      <c r="AB275" s="9">
        <v>6024.07</v>
      </c>
      <c r="AC275" s="4">
        <v>38424</v>
      </c>
      <c r="AD275" s="9">
        <v>2154</v>
      </c>
      <c r="AE275" s="4">
        <v>38429</v>
      </c>
      <c r="AF275" s="9">
        <v>369.84</v>
      </c>
      <c r="AG275" s="4">
        <v>38424</v>
      </c>
      <c r="AH275" s="9">
        <v>608.45000000000005</v>
      </c>
      <c r="AI275" s="4">
        <v>38429</v>
      </c>
      <c r="AJ275" s="9">
        <v>12342.75</v>
      </c>
    </row>
    <row r="276" spans="1:36" x14ac:dyDescent="0.25">
      <c r="A276" s="4">
        <v>38436</v>
      </c>
      <c r="B276" s="9">
        <v>4136.4070000000002</v>
      </c>
      <c r="C276" s="4">
        <v>38436</v>
      </c>
      <c r="D276" s="9">
        <v>11761.1</v>
      </c>
      <c r="E276" s="4">
        <v>38548</v>
      </c>
      <c r="F276" s="9">
        <v>1026.115</v>
      </c>
      <c r="G276" s="4">
        <v>38436</v>
      </c>
      <c r="H276" s="9">
        <v>9533.1</v>
      </c>
      <c r="I276" s="4">
        <v>38436</v>
      </c>
      <c r="J276" s="9">
        <v>5935.45</v>
      </c>
      <c r="K276" s="4">
        <v>38436</v>
      </c>
      <c r="L276" s="9">
        <v>1171.42</v>
      </c>
      <c r="M276" s="4">
        <v>38436</v>
      </c>
      <c r="N276" s="9">
        <v>4922.5</v>
      </c>
      <c r="O276" s="4">
        <v>38436</v>
      </c>
      <c r="P276" s="9">
        <v>13597.1</v>
      </c>
      <c r="Q276" s="4">
        <v>38436</v>
      </c>
      <c r="R276" s="9">
        <v>4078.31</v>
      </c>
      <c r="S276" s="4">
        <v>38436</v>
      </c>
      <c r="T276" s="9">
        <v>4343.6000000000004</v>
      </c>
      <c r="U276" s="4">
        <v>38431</v>
      </c>
      <c r="V276" s="9">
        <v>979.72</v>
      </c>
      <c r="W276" s="4">
        <v>38436</v>
      </c>
      <c r="X276" s="9">
        <v>26701.9</v>
      </c>
      <c r="Y276" s="4">
        <v>38436</v>
      </c>
      <c r="Z276" s="9">
        <v>6130.34</v>
      </c>
      <c r="AA276" s="4">
        <v>38458</v>
      </c>
      <c r="AB276" s="9">
        <v>5888.37</v>
      </c>
      <c r="AC276" s="4">
        <v>38431</v>
      </c>
      <c r="AD276" s="9">
        <v>2109.15</v>
      </c>
      <c r="AE276" s="4">
        <v>38436</v>
      </c>
      <c r="AF276" s="9">
        <v>371.62</v>
      </c>
      <c r="AG276" s="4">
        <v>38431</v>
      </c>
      <c r="AH276" s="9">
        <v>582.42999999999995</v>
      </c>
      <c r="AI276" s="4">
        <v>38436</v>
      </c>
      <c r="AJ276" s="9">
        <v>11962.59</v>
      </c>
    </row>
    <row r="277" spans="1:36" x14ac:dyDescent="0.25">
      <c r="A277" s="4">
        <v>38443</v>
      </c>
      <c r="B277" s="9">
        <v>4138.29</v>
      </c>
      <c r="C277" s="4">
        <v>38443</v>
      </c>
      <c r="D277" s="9">
        <v>11723.63</v>
      </c>
      <c r="E277" s="4">
        <v>38555</v>
      </c>
      <c r="F277" s="9">
        <v>1046.3209999999999</v>
      </c>
      <c r="G277" s="4">
        <v>38443</v>
      </c>
      <c r="H277" s="9">
        <v>9638.6299999999992</v>
      </c>
      <c r="I277" s="4">
        <v>38443</v>
      </c>
      <c r="J277" s="9">
        <v>5950.88</v>
      </c>
      <c r="K277" s="4">
        <v>38443</v>
      </c>
      <c r="L277" s="9">
        <v>1172.92</v>
      </c>
      <c r="M277" s="4">
        <v>38443</v>
      </c>
      <c r="N277" s="9">
        <v>4914</v>
      </c>
      <c r="O277" s="4">
        <v>38443</v>
      </c>
      <c r="P277" s="9">
        <v>13491.35</v>
      </c>
      <c r="Q277" s="4">
        <v>38443</v>
      </c>
      <c r="R277" s="9">
        <v>4080.08</v>
      </c>
      <c r="S277" s="4">
        <v>38443</v>
      </c>
      <c r="T277" s="9">
        <v>4373.53</v>
      </c>
      <c r="U277" s="4">
        <v>38438</v>
      </c>
      <c r="V277" s="9">
        <v>965.3</v>
      </c>
      <c r="W277" s="4">
        <v>38443</v>
      </c>
      <c r="X277" s="9">
        <v>26773.8</v>
      </c>
      <c r="Y277" s="4">
        <v>38443</v>
      </c>
      <c r="Z277" s="9">
        <v>6029.23</v>
      </c>
      <c r="AA277" s="4">
        <v>38465</v>
      </c>
      <c r="AB277" s="9">
        <v>5747.09</v>
      </c>
      <c r="AC277" s="4">
        <v>38438</v>
      </c>
      <c r="AD277" s="9">
        <v>2015.4</v>
      </c>
      <c r="AE277" s="4">
        <v>38443</v>
      </c>
      <c r="AF277" s="9">
        <v>368.2</v>
      </c>
      <c r="AG277" s="4">
        <v>38438</v>
      </c>
      <c r="AH277" s="9">
        <v>602.4</v>
      </c>
      <c r="AI277" s="4">
        <v>38443</v>
      </c>
      <c r="AJ277" s="9">
        <v>12209.75</v>
      </c>
    </row>
    <row r="278" spans="1:36" x14ac:dyDescent="0.25">
      <c r="A278" s="4">
        <v>38450</v>
      </c>
      <c r="B278" s="9">
        <v>4165.55</v>
      </c>
      <c r="C278" s="4">
        <v>38450</v>
      </c>
      <c r="D278" s="9">
        <v>11874.75</v>
      </c>
      <c r="E278" s="4">
        <v>38562</v>
      </c>
      <c r="F278" s="9">
        <v>1083.0329999999999</v>
      </c>
      <c r="G278" s="4">
        <v>38450</v>
      </c>
      <c r="H278" s="9">
        <v>9623.7199999999993</v>
      </c>
      <c r="I278" s="4">
        <v>38450</v>
      </c>
      <c r="J278" s="9">
        <v>6016.57</v>
      </c>
      <c r="K278" s="4">
        <v>38450</v>
      </c>
      <c r="L278" s="9">
        <v>1181.2</v>
      </c>
      <c r="M278" s="4">
        <v>38450</v>
      </c>
      <c r="N278" s="9">
        <v>4983.6000000000004</v>
      </c>
      <c r="O278" s="4">
        <v>38450</v>
      </c>
      <c r="P278" s="9">
        <v>13666.72</v>
      </c>
      <c r="Q278" s="4">
        <v>38450</v>
      </c>
      <c r="R278" s="9">
        <v>4124.29</v>
      </c>
      <c r="S278" s="4">
        <v>38450</v>
      </c>
      <c r="T278" s="9">
        <v>4400.68</v>
      </c>
      <c r="U278" s="4">
        <v>38445</v>
      </c>
      <c r="V278" s="9">
        <v>981.9</v>
      </c>
      <c r="W278" s="4">
        <v>38450</v>
      </c>
      <c r="X278" s="9">
        <v>25884.6</v>
      </c>
      <c r="Y278" s="4">
        <v>38450</v>
      </c>
      <c r="Z278" s="9">
        <v>6149.61</v>
      </c>
      <c r="AA278" s="4">
        <v>38472</v>
      </c>
      <c r="AB278" s="9">
        <v>5818.07</v>
      </c>
      <c r="AC278" s="4">
        <v>38445</v>
      </c>
      <c r="AD278" s="9">
        <v>2067.65</v>
      </c>
      <c r="AE278" s="4">
        <v>38450</v>
      </c>
      <c r="AF278" s="9">
        <v>373.61</v>
      </c>
      <c r="AG278" s="4">
        <v>38445</v>
      </c>
      <c r="AH278" s="9">
        <v>611.86</v>
      </c>
      <c r="AI278" s="4">
        <v>38450</v>
      </c>
      <c r="AJ278" s="9">
        <v>12106.09</v>
      </c>
    </row>
    <row r="279" spans="1:36" x14ac:dyDescent="0.25">
      <c r="A279" s="4">
        <v>38457</v>
      </c>
      <c r="B279" s="9">
        <v>4014.3420000000001</v>
      </c>
      <c r="C279" s="4">
        <v>38457</v>
      </c>
      <c r="D279" s="9">
        <v>11370.69</v>
      </c>
      <c r="E279" s="4">
        <v>38569</v>
      </c>
      <c r="F279" s="9">
        <v>1128.7429999999999</v>
      </c>
      <c r="G279" s="4">
        <v>38457</v>
      </c>
      <c r="H279" s="9">
        <v>9277.1200000000008</v>
      </c>
      <c r="I279" s="4">
        <v>38457</v>
      </c>
      <c r="J279" s="9">
        <v>6018.97</v>
      </c>
      <c r="K279" s="4">
        <v>38457</v>
      </c>
      <c r="L279" s="9">
        <v>1142.6199999999999</v>
      </c>
      <c r="M279" s="4">
        <v>38457</v>
      </c>
      <c r="N279" s="9">
        <v>4891.6000000000004</v>
      </c>
      <c r="O279" s="4">
        <v>38457</v>
      </c>
      <c r="P279" s="9">
        <v>13638.75</v>
      </c>
      <c r="Q279" s="4">
        <v>38457</v>
      </c>
      <c r="R279" s="9">
        <v>4032.28</v>
      </c>
      <c r="S279" s="4">
        <v>38457</v>
      </c>
      <c r="T279" s="9">
        <v>4312.25</v>
      </c>
      <c r="U279" s="4">
        <v>38452</v>
      </c>
      <c r="V279" s="9">
        <v>992.17</v>
      </c>
      <c r="W279" s="4">
        <v>38457</v>
      </c>
      <c r="X279" s="9">
        <v>24655.8</v>
      </c>
      <c r="Y279" s="4">
        <v>38457</v>
      </c>
      <c r="Z279" s="9">
        <v>6081.39</v>
      </c>
      <c r="AA279" s="4">
        <v>38479</v>
      </c>
      <c r="AB279" s="9">
        <v>5967.96</v>
      </c>
      <c r="AC279" s="4">
        <v>38452</v>
      </c>
      <c r="AD279" s="9">
        <v>2031.2</v>
      </c>
      <c r="AE279" s="4">
        <v>38457</v>
      </c>
      <c r="AF279" s="9">
        <v>364.26</v>
      </c>
      <c r="AG279" s="4">
        <v>38452</v>
      </c>
      <c r="AH279" s="9">
        <v>631.13</v>
      </c>
      <c r="AI279" s="4">
        <v>38457</v>
      </c>
      <c r="AJ279" s="9">
        <v>11868.7</v>
      </c>
    </row>
    <row r="280" spans="1:36" x14ac:dyDescent="0.25">
      <c r="A280" s="4">
        <v>38464</v>
      </c>
      <c r="B280" s="9">
        <v>4034.0810000000001</v>
      </c>
      <c r="C280" s="4">
        <v>38464</v>
      </c>
      <c r="D280" s="9">
        <v>11045.95</v>
      </c>
      <c r="E280" s="4">
        <v>38576</v>
      </c>
      <c r="F280" s="9">
        <v>1167.915</v>
      </c>
      <c r="G280" s="4">
        <v>38464</v>
      </c>
      <c r="H280" s="9">
        <v>9367.49</v>
      </c>
      <c r="I280" s="4">
        <v>38464</v>
      </c>
      <c r="J280" s="9">
        <v>5912.85</v>
      </c>
      <c r="K280" s="4">
        <v>38464</v>
      </c>
      <c r="L280" s="9">
        <v>1152.1199999999999</v>
      </c>
      <c r="M280" s="4">
        <v>38464</v>
      </c>
      <c r="N280" s="9">
        <v>4849.3</v>
      </c>
      <c r="O280" s="4">
        <v>38464</v>
      </c>
      <c r="P280" s="9">
        <v>13693.55</v>
      </c>
      <c r="Q280" s="4">
        <v>38464</v>
      </c>
      <c r="R280" s="9">
        <v>3980.18</v>
      </c>
      <c r="S280" s="4">
        <v>38464</v>
      </c>
      <c r="T280" s="9">
        <v>4223.04</v>
      </c>
      <c r="U280" s="4">
        <v>38459</v>
      </c>
      <c r="V280" s="9">
        <v>947.22</v>
      </c>
      <c r="W280" s="4">
        <v>38464</v>
      </c>
      <c r="X280" s="9">
        <v>24767.1</v>
      </c>
      <c r="Y280" s="4">
        <v>38464</v>
      </c>
      <c r="Z280" s="9">
        <v>5972.06</v>
      </c>
      <c r="AA280" s="4">
        <v>38486</v>
      </c>
      <c r="AB280" s="9">
        <v>5981.48</v>
      </c>
      <c r="AC280" s="4">
        <v>38459</v>
      </c>
      <c r="AD280" s="9">
        <v>1956.3</v>
      </c>
      <c r="AE280" s="4">
        <v>38464</v>
      </c>
      <c r="AF280" s="9">
        <v>356.18</v>
      </c>
      <c r="AG280" s="4">
        <v>38459</v>
      </c>
      <c r="AH280" s="9">
        <v>602.71</v>
      </c>
      <c r="AI280" s="4">
        <v>38464</v>
      </c>
      <c r="AJ280" s="9">
        <v>11532.34</v>
      </c>
    </row>
    <row r="281" spans="1:36" x14ac:dyDescent="0.25">
      <c r="A281" s="4">
        <v>38471</v>
      </c>
      <c r="B281" s="9">
        <v>3983.1689999999999</v>
      </c>
      <c r="C281" s="4">
        <v>38471</v>
      </c>
      <c r="D281" s="9">
        <v>11008.9</v>
      </c>
      <c r="E281" s="4">
        <v>38583</v>
      </c>
      <c r="F281" s="9">
        <v>1150.184</v>
      </c>
      <c r="G281" s="4">
        <v>38471</v>
      </c>
      <c r="H281" s="9">
        <v>9369.2999999999993</v>
      </c>
      <c r="I281" s="4">
        <v>38471</v>
      </c>
      <c r="J281" s="9">
        <v>5870.79</v>
      </c>
      <c r="K281" s="4">
        <v>38471</v>
      </c>
      <c r="L281" s="9">
        <v>1156.8499999999999</v>
      </c>
      <c r="M281" s="4">
        <v>38471</v>
      </c>
      <c r="N281" s="9">
        <v>4801.7</v>
      </c>
      <c r="O281" s="4">
        <v>38471</v>
      </c>
      <c r="P281" s="9">
        <v>13908.97</v>
      </c>
      <c r="Q281" s="4">
        <v>38471</v>
      </c>
      <c r="R281" s="9">
        <v>3911.71</v>
      </c>
      <c r="S281" s="4">
        <v>38471</v>
      </c>
      <c r="T281" s="9">
        <v>4184.84</v>
      </c>
      <c r="U281" s="4">
        <v>38466</v>
      </c>
      <c r="V281" s="9">
        <v>940.79</v>
      </c>
      <c r="W281" s="4">
        <v>38471</v>
      </c>
      <c r="X281" s="9">
        <v>24843.7</v>
      </c>
      <c r="Y281" s="4">
        <v>38471</v>
      </c>
      <c r="Z281" s="9">
        <v>5831.44</v>
      </c>
      <c r="AA281" s="4">
        <v>38493</v>
      </c>
      <c r="AB281" s="9">
        <v>5954.69</v>
      </c>
      <c r="AC281" s="4">
        <v>38466</v>
      </c>
      <c r="AD281" s="9">
        <v>1967.35</v>
      </c>
      <c r="AE281" s="4">
        <v>38471</v>
      </c>
      <c r="AF281" s="9">
        <v>348.2</v>
      </c>
      <c r="AG281" s="4">
        <v>38466</v>
      </c>
      <c r="AH281" s="9">
        <v>609.78</v>
      </c>
      <c r="AI281" s="4">
        <v>38471</v>
      </c>
      <c r="AJ281" s="9">
        <v>11324.02</v>
      </c>
    </row>
    <row r="282" spans="1:36" x14ac:dyDescent="0.25">
      <c r="A282" s="4">
        <v>38478</v>
      </c>
      <c r="B282" s="9">
        <v>3983.3159999999998</v>
      </c>
      <c r="C282" s="4">
        <v>38478</v>
      </c>
      <c r="D282" s="9">
        <v>11192.17</v>
      </c>
      <c r="E282" s="4">
        <v>38590</v>
      </c>
      <c r="F282" s="9">
        <v>1171.8599999999999</v>
      </c>
      <c r="G282" s="4">
        <v>38478</v>
      </c>
      <c r="H282" s="9">
        <v>9522.74</v>
      </c>
      <c r="I282" s="4">
        <v>38478</v>
      </c>
      <c r="J282" s="9">
        <v>6027.11</v>
      </c>
      <c r="K282" s="4">
        <v>38478</v>
      </c>
      <c r="L282" s="9">
        <v>1171.3499999999999</v>
      </c>
      <c r="M282" s="4">
        <v>38478</v>
      </c>
      <c r="N282" s="9">
        <v>4918.8999999999996</v>
      </c>
      <c r="O282" s="4">
        <v>38478</v>
      </c>
      <c r="P282" s="9">
        <v>14033.96</v>
      </c>
      <c r="Q282" s="4">
        <v>38478</v>
      </c>
      <c r="R282" s="9">
        <v>4033.46</v>
      </c>
      <c r="S282" s="4">
        <v>38478</v>
      </c>
      <c r="T282" s="9">
        <v>4311.0600000000004</v>
      </c>
      <c r="U282" s="4">
        <v>38473</v>
      </c>
      <c r="V282" s="9">
        <v>911.3</v>
      </c>
      <c r="W282" s="4">
        <v>38478</v>
      </c>
      <c r="X282" s="9">
        <v>25589.200000000001</v>
      </c>
      <c r="Y282" s="4">
        <v>38478</v>
      </c>
      <c r="Z282" s="9">
        <v>6047.36</v>
      </c>
      <c r="AA282" s="4">
        <v>38500</v>
      </c>
      <c r="AB282" s="9">
        <v>5991.55</v>
      </c>
      <c r="AC282" s="4">
        <v>38473</v>
      </c>
      <c r="AD282" s="9">
        <v>1902.5</v>
      </c>
      <c r="AE282" s="4">
        <v>38478</v>
      </c>
      <c r="AF282" s="9">
        <v>356.65</v>
      </c>
      <c r="AG282" s="4">
        <v>38473</v>
      </c>
      <c r="AH282" s="9">
        <v>593.88</v>
      </c>
      <c r="AI282" s="4">
        <v>38478</v>
      </c>
      <c r="AJ282" s="9">
        <v>11682.7</v>
      </c>
    </row>
    <row r="283" spans="1:36" x14ac:dyDescent="0.25">
      <c r="A283" s="4">
        <v>38485</v>
      </c>
      <c r="B283" s="9">
        <v>4012.1419999999998</v>
      </c>
      <c r="C283" s="4">
        <v>38485</v>
      </c>
      <c r="D283" s="9">
        <v>11049.11</v>
      </c>
      <c r="E283" s="4">
        <v>38597</v>
      </c>
      <c r="F283" s="9">
        <v>1188.848</v>
      </c>
      <c r="G283" s="4">
        <v>38485</v>
      </c>
      <c r="H283" s="9">
        <v>9278.4500000000007</v>
      </c>
      <c r="I283" s="4">
        <v>38485</v>
      </c>
      <c r="J283" s="9">
        <v>5943.03</v>
      </c>
      <c r="K283" s="4">
        <v>38485</v>
      </c>
      <c r="L283" s="9">
        <v>1154.05</v>
      </c>
      <c r="M283" s="4">
        <v>38485</v>
      </c>
      <c r="N283" s="9">
        <v>4886.5</v>
      </c>
      <c r="O283" s="4">
        <v>38485</v>
      </c>
      <c r="P283" s="9">
        <v>13866.81</v>
      </c>
      <c r="Q283" s="4">
        <v>38485</v>
      </c>
      <c r="R283" s="9">
        <v>4017.89</v>
      </c>
      <c r="S283" s="4">
        <v>38485</v>
      </c>
      <c r="T283" s="9">
        <v>4275.7</v>
      </c>
      <c r="U283" s="4">
        <v>38480</v>
      </c>
      <c r="V283" s="9">
        <v>940.85</v>
      </c>
      <c r="W283" s="4">
        <v>38485</v>
      </c>
      <c r="X283" s="9">
        <v>23887.4</v>
      </c>
      <c r="Y283" s="4">
        <v>38485</v>
      </c>
      <c r="Z283" s="9">
        <v>6028.33</v>
      </c>
      <c r="AA283" s="4">
        <v>38507</v>
      </c>
      <c r="AB283" s="9">
        <v>6107.95</v>
      </c>
      <c r="AC283" s="4">
        <v>38480</v>
      </c>
      <c r="AD283" s="9">
        <v>1977.5</v>
      </c>
      <c r="AE283" s="4">
        <v>38485</v>
      </c>
      <c r="AF283" s="9">
        <v>355.51</v>
      </c>
      <c r="AG283" s="4">
        <v>38480</v>
      </c>
      <c r="AH283" s="9">
        <v>597.21</v>
      </c>
      <c r="AI283" s="4">
        <v>38485</v>
      </c>
      <c r="AJ283" s="9">
        <v>11680.21</v>
      </c>
    </row>
    <row r="284" spans="1:36" x14ac:dyDescent="0.25">
      <c r="A284" s="4">
        <v>38492</v>
      </c>
      <c r="B284" s="9">
        <v>4041.25</v>
      </c>
      <c r="C284" s="4">
        <v>38492</v>
      </c>
      <c r="D284" s="9">
        <v>11037.29</v>
      </c>
      <c r="E284" s="4">
        <v>38604</v>
      </c>
      <c r="F284" s="9">
        <v>1189.625</v>
      </c>
      <c r="G284" s="4">
        <v>38492</v>
      </c>
      <c r="H284" s="9">
        <v>9452.19</v>
      </c>
      <c r="I284" s="4">
        <v>38492</v>
      </c>
      <c r="J284" s="9">
        <v>6023.11</v>
      </c>
      <c r="K284" s="4">
        <v>38492</v>
      </c>
      <c r="L284" s="9">
        <v>1189.28</v>
      </c>
      <c r="M284" s="4">
        <v>38492</v>
      </c>
      <c r="N284" s="9">
        <v>4971.8</v>
      </c>
      <c r="O284" s="4">
        <v>38492</v>
      </c>
      <c r="P284" s="9">
        <v>13717.42</v>
      </c>
      <c r="Q284" s="4">
        <v>38492</v>
      </c>
      <c r="R284" s="9">
        <v>4096.18</v>
      </c>
      <c r="S284" s="4">
        <v>38492</v>
      </c>
      <c r="T284" s="9">
        <v>4360.68</v>
      </c>
      <c r="U284" s="4">
        <v>38487</v>
      </c>
      <c r="V284" s="9">
        <v>923.19</v>
      </c>
      <c r="W284" s="4">
        <v>38492</v>
      </c>
      <c r="X284" s="9">
        <v>24522.400000000001</v>
      </c>
      <c r="Y284" s="4">
        <v>38492</v>
      </c>
      <c r="Z284" s="9">
        <v>6157.62</v>
      </c>
      <c r="AA284" s="4">
        <v>38514</v>
      </c>
      <c r="AB284" s="9">
        <v>6192.35</v>
      </c>
      <c r="AC284" s="4">
        <v>38487</v>
      </c>
      <c r="AD284" s="9">
        <v>1988.3</v>
      </c>
      <c r="AE284" s="4">
        <v>38492</v>
      </c>
      <c r="AF284" s="9">
        <v>363.88</v>
      </c>
      <c r="AG284" s="4">
        <v>38487</v>
      </c>
      <c r="AH284" s="9">
        <v>578.76</v>
      </c>
      <c r="AI284" s="4">
        <v>38492</v>
      </c>
      <c r="AJ284" s="9">
        <v>12155.14</v>
      </c>
    </row>
    <row r="285" spans="1:36" x14ac:dyDescent="0.25">
      <c r="A285" s="4">
        <v>38499</v>
      </c>
      <c r="B285" s="9">
        <v>4116.4080000000004</v>
      </c>
      <c r="C285" s="4">
        <v>38499</v>
      </c>
      <c r="D285" s="9">
        <v>11192.33</v>
      </c>
      <c r="E285" s="4">
        <v>38611</v>
      </c>
      <c r="F285" s="9">
        <v>1212.9469999999999</v>
      </c>
      <c r="G285" s="4">
        <v>38499</v>
      </c>
      <c r="H285" s="9">
        <v>9619.36</v>
      </c>
      <c r="I285" s="4">
        <v>38499</v>
      </c>
      <c r="J285" s="9">
        <v>6160.75</v>
      </c>
      <c r="K285" s="4">
        <v>38499</v>
      </c>
      <c r="L285" s="9">
        <v>1198.78</v>
      </c>
      <c r="M285" s="4">
        <v>38499</v>
      </c>
      <c r="N285" s="9">
        <v>4986.3</v>
      </c>
      <c r="O285" s="4">
        <v>38499</v>
      </c>
      <c r="P285" s="9">
        <v>13714.78</v>
      </c>
      <c r="Q285" s="4">
        <v>38499</v>
      </c>
      <c r="R285" s="9">
        <v>4131.83</v>
      </c>
      <c r="S285" s="4">
        <v>38499</v>
      </c>
      <c r="T285" s="9">
        <v>4444.71</v>
      </c>
      <c r="U285" s="4">
        <v>38494</v>
      </c>
      <c r="V285" s="9">
        <v>952.19</v>
      </c>
      <c r="W285" s="4">
        <v>38499</v>
      </c>
      <c r="X285" s="9">
        <v>25255.5</v>
      </c>
      <c r="Y285" s="4">
        <v>38499</v>
      </c>
      <c r="Z285" s="9">
        <v>6240.57</v>
      </c>
      <c r="AA285" s="4">
        <v>38521</v>
      </c>
      <c r="AB285" s="9">
        <v>6293.56</v>
      </c>
      <c r="AC285" s="4">
        <v>38494</v>
      </c>
      <c r="AD285" s="9">
        <v>1992.4</v>
      </c>
      <c r="AE285" s="4">
        <v>38499</v>
      </c>
      <c r="AF285" s="9">
        <v>366.94</v>
      </c>
      <c r="AG285" s="4">
        <v>38494</v>
      </c>
      <c r="AH285" s="9">
        <v>585.67999999999995</v>
      </c>
      <c r="AI285" s="4">
        <v>38499</v>
      </c>
      <c r="AJ285" s="9">
        <v>12499.61</v>
      </c>
    </row>
    <row r="286" spans="1:36" x14ac:dyDescent="0.25">
      <c r="A286" s="4">
        <v>38506</v>
      </c>
      <c r="B286" s="9">
        <v>4194.0330000000004</v>
      </c>
      <c r="C286" s="4">
        <v>38506</v>
      </c>
      <c r="D286" s="9">
        <v>11300.05</v>
      </c>
      <c r="E286" s="4">
        <v>38618</v>
      </c>
      <c r="F286" s="9">
        <v>1151.98</v>
      </c>
      <c r="G286" s="4">
        <v>38506</v>
      </c>
      <c r="H286" s="9">
        <v>9671.17</v>
      </c>
      <c r="I286" s="4">
        <v>38506</v>
      </c>
      <c r="J286" s="9">
        <v>6210.27</v>
      </c>
      <c r="K286" s="4">
        <v>38506</v>
      </c>
      <c r="L286" s="9">
        <v>1196.02</v>
      </c>
      <c r="M286" s="4">
        <v>38506</v>
      </c>
      <c r="N286" s="9">
        <v>4999.3999999999996</v>
      </c>
      <c r="O286" s="4">
        <v>38506</v>
      </c>
      <c r="P286" s="9">
        <v>13818.45</v>
      </c>
      <c r="Q286" s="4">
        <v>38506</v>
      </c>
      <c r="R286" s="9">
        <v>4162.47</v>
      </c>
      <c r="S286" s="4">
        <v>38506</v>
      </c>
      <c r="T286" s="9">
        <v>4510.3900000000003</v>
      </c>
      <c r="U286" s="4">
        <v>38501</v>
      </c>
      <c r="V286" s="9">
        <v>960.91</v>
      </c>
      <c r="W286" s="4">
        <v>38506</v>
      </c>
      <c r="X286" s="9">
        <v>26365.599999999999</v>
      </c>
      <c r="Y286" s="4">
        <v>38506</v>
      </c>
      <c r="Z286" s="9">
        <v>6294.07</v>
      </c>
      <c r="AA286" s="4">
        <v>38528</v>
      </c>
      <c r="AB286" s="9">
        <v>6340.69</v>
      </c>
      <c r="AC286" s="4">
        <v>38501</v>
      </c>
      <c r="AD286" s="9">
        <v>2076.4</v>
      </c>
      <c r="AE286" s="4">
        <v>38506</v>
      </c>
      <c r="AF286" s="9">
        <v>371.52</v>
      </c>
      <c r="AG286" s="4">
        <v>38501</v>
      </c>
      <c r="AH286" s="9">
        <v>597.33000000000004</v>
      </c>
      <c r="AI286" s="4">
        <v>38506</v>
      </c>
      <c r="AJ286" s="9">
        <v>12753.05</v>
      </c>
    </row>
    <row r="287" spans="1:36" x14ac:dyDescent="0.25">
      <c r="A287" s="4">
        <v>38513</v>
      </c>
      <c r="B287" s="9">
        <v>4221.6959999999999</v>
      </c>
      <c r="C287" s="4">
        <v>38513</v>
      </c>
      <c r="D287" s="9">
        <v>11304.23</v>
      </c>
      <c r="E287" s="4">
        <v>38625</v>
      </c>
      <c r="F287" s="9">
        <v>1155.614</v>
      </c>
      <c r="G287" s="4">
        <v>38513</v>
      </c>
      <c r="H287" s="9">
        <v>9790.09</v>
      </c>
      <c r="I287" s="4">
        <v>38513</v>
      </c>
      <c r="J287" s="9">
        <v>6239.38</v>
      </c>
      <c r="K287" s="4">
        <v>38513</v>
      </c>
      <c r="L287" s="9">
        <v>1198.1099999999999</v>
      </c>
      <c r="M287" s="4">
        <v>38513</v>
      </c>
      <c r="N287" s="9">
        <v>5030.3999999999996</v>
      </c>
      <c r="O287" s="4">
        <v>38513</v>
      </c>
      <c r="P287" s="9">
        <v>13934.76</v>
      </c>
      <c r="Q287" s="4">
        <v>38513</v>
      </c>
      <c r="R287" s="9">
        <v>4184.1000000000004</v>
      </c>
      <c r="S287" s="4">
        <v>38513</v>
      </c>
      <c r="T287" s="9">
        <v>4586.1000000000004</v>
      </c>
      <c r="U287" s="4">
        <v>38508</v>
      </c>
      <c r="V287" s="9">
        <v>976.09</v>
      </c>
      <c r="W287" s="4">
        <v>38513</v>
      </c>
      <c r="X287" s="9">
        <v>24950.9</v>
      </c>
      <c r="Y287" s="4">
        <v>38513</v>
      </c>
      <c r="Z287" s="9">
        <v>6334.57</v>
      </c>
      <c r="AA287" s="4">
        <v>38535</v>
      </c>
      <c r="AB287" s="9">
        <v>6272.14</v>
      </c>
      <c r="AC287" s="4">
        <v>38508</v>
      </c>
      <c r="AD287" s="9">
        <v>2092.35</v>
      </c>
      <c r="AE287" s="4">
        <v>38513</v>
      </c>
      <c r="AF287" s="9">
        <v>376.09</v>
      </c>
      <c r="AG287" s="4">
        <v>38508</v>
      </c>
      <c r="AH287" s="9">
        <v>609.09</v>
      </c>
      <c r="AI287" s="4">
        <v>38513</v>
      </c>
      <c r="AJ287" s="9">
        <v>12734.17</v>
      </c>
    </row>
    <row r="288" spans="1:36" x14ac:dyDescent="0.25">
      <c r="A288" s="4">
        <v>38520</v>
      </c>
      <c r="B288" s="9">
        <v>4312.2430000000004</v>
      </c>
      <c r="C288" s="4">
        <v>38520</v>
      </c>
      <c r="D288" s="9">
        <v>11514.03</v>
      </c>
      <c r="E288" s="4">
        <v>38639</v>
      </c>
      <c r="F288" s="9">
        <v>1139.547</v>
      </c>
      <c r="G288" s="4">
        <v>38520</v>
      </c>
      <c r="H288" s="9">
        <v>9947.57</v>
      </c>
      <c r="I288" s="4">
        <v>38520</v>
      </c>
      <c r="J288" s="9">
        <v>6263.47</v>
      </c>
      <c r="K288" s="4">
        <v>38520</v>
      </c>
      <c r="L288" s="9">
        <v>1216.96</v>
      </c>
      <c r="M288" s="4">
        <v>38520</v>
      </c>
      <c r="N288" s="9">
        <v>5077.6000000000004</v>
      </c>
      <c r="O288" s="4">
        <v>38520</v>
      </c>
      <c r="P288" s="9">
        <v>13912.03</v>
      </c>
      <c r="Q288" s="4">
        <v>38520</v>
      </c>
      <c r="R288" s="9">
        <v>4220.91</v>
      </c>
      <c r="S288" s="4">
        <v>38520</v>
      </c>
      <c r="T288" s="9">
        <v>4604.57</v>
      </c>
      <c r="U288" s="4">
        <v>38515</v>
      </c>
      <c r="V288" s="9">
        <v>990.79</v>
      </c>
      <c r="W288" s="4">
        <v>38520</v>
      </c>
      <c r="X288" s="9">
        <v>26092.9</v>
      </c>
      <c r="Y288" s="4">
        <v>38520</v>
      </c>
      <c r="Z288" s="9">
        <v>6437.27</v>
      </c>
      <c r="AA288" s="4">
        <v>38542</v>
      </c>
      <c r="AB288" s="9">
        <v>6201.4</v>
      </c>
      <c r="AC288" s="4">
        <v>38515</v>
      </c>
      <c r="AD288" s="9">
        <v>2090.6</v>
      </c>
      <c r="AE288" s="4">
        <v>38520</v>
      </c>
      <c r="AF288" s="9">
        <v>380.27</v>
      </c>
      <c r="AG288" s="4">
        <v>38515</v>
      </c>
      <c r="AH288" s="9">
        <v>611.19000000000005</v>
      </c>
      <c r="AI288" s="4">
        <v>38520</v>
      </c>
      <c r="AJ288" s="9">
        <v>13028.43</v>
      </c>
    </row>
    <row r="289" spans="1:36" x14ac:dyDescent="0.25">
      <c r="A289" s="4">
        <v>38527</v>
      </c>
      <c r="B289" s="9">
        <v>4245.6019999999999</v>
      </c>
      <c r="C289" s="4">
        <v>38527</v>
      </c>
      <c r="D289" s="9">
        <v>11537.03</v>
      </c>
      <c r="E289" s="4">
        <v>38646</v>
      </c>
      <c r="F289" s="9">
        <v>1141.318</v>
      </c>
      <c r="G289" s="4">
        <v>38527</v>
      </c>
      <c r="H289" s="9">
        <v>9996.17</v>
      </c>
      <c r="I289" s="4">
        <v>38527</v>
      </c>
      <c r="J289" s="9">
        <v>6223.19</v>
      </c>
      <c r="K289" s="4">
        <v>38527</v>
      </c>
      <c r="L289" s="9">
        <v>1191.57</v>
      </c>
      <c r="M289" s="4">
        <v>38527</v>
      </c>
      <c r="N289" s="9">
        <v>5079</v>
      </c>
      <c r="O289" s="4">
        <v>38527</v>
      </c>
      <c r="P289" s="9">
        <v>14230.29</v>
      </c>
      <c r="Q289" s="4">
        <v>38527</v>
      </c>
      <c r="R289" s="9">
        <v>4199.87</v>
      </c>
      <c r="S289" s="4">
        <v>38527</v>
      </c>
      <c r="T289" s="9">
        <v>4566.4799999999996</v>
      </c>
      <c r="U289" s="4">
        <v>38522</v>
      </c>
      <c r="V289" s="9">
        <v>1003.68</v>
      </c>
      <c r="W289" s="4">
        <v>38527</v>
      </c>
      <c r="X289" s="9">
        <v>24916.9</v>
      </c>
      <c r="Y289" s="4">
        <v>38527</v>
      </c>
      <c r="Z289" s="9">
        <v>6481.72</v>
      </c>
      <c r="AA289" s="4">
        <v>38549</v>
      </c>
      <c r="AB289" s="9">
        <v>6410.59</v>
      </c>
      <c r="AC289" s="4">
        <v>38522</v>
      </c>
      <c r="AD289" s="9">
        <v>2123.4</v>
      </c>
      <c r="AE289" s="4">
        <v>38527</v>
      </c>
      <c r="AF289" s="9">
        <v>379.97</v>
      </c>
      <c r="AG289" s="4">
        <v>38522</v>
      </c>
      <c r="AH289" s="9">
        <v>624.07000000000005</v>
      </c>
      <c r="AI289" s="4">
        <v>38527</v>
      </c>
      <c r="AJ289" s="9">
        <v>12805.98</v>
      </c>
    </row>
    <row r="290" spans="1:36" x14ac:dyDescent="0.25">
      <c r="A290" s="4">
        <v>38534</v>
      </c>
      <c r="B290" s="9">
        <v>4272.5919999999996</v>
      </c>
      <c r="C290" s="4">
        <v>38534</v>
      </c>
      <c r="D290" s="9">
        <v>11630.13</v>
      </c>
      <c r="E290" s="4">
        <v>38653</v>
      </c>
      <c r="F290" s="9">
        <v>1080.867</v>
      </c>
      <c r="G290" s="4">
        <v>38534</v>
      </c>
      <c r="H290" s="9">
        <v>9902.77</v>
      </c>
      <c r="I290" s="4">
        <v>38534</v>
      </c>
      <c r="J290" s="9">
        <v>6279.78</v>
      </c>
      <c r="K290" s="4">
        <v>38534</v>
      </c>
      <c r="L290" s="9">
        <v>1194.44</v>
      </c>
      <c r="M290" s="4">
        <v>38534</v>
      </c>
      <c r="N290" s="9">
        <v>5161</v>
      </c>
      <c r="O290" s="4">
        <v>38534</v>
      </c>
      <c r="P290" s="9">
        <v>14201.06</v>
      </c>
      <c r="Q290" s="4">
        <v>38534</v>
      </c>
      <c r="R290" s="9">
        <v>4269.62</v>
      </c>
      <c r="S290" s="4">
        <v>38534</v>
      </c>
      <c r="T290" s="9">
        <v>4617.07</v>
      </c>
      <c r="U290" s="4">
        <v>38529</v>
      </c>
      <c r="V290" s="9">
        <v>1002.43</v>
      </c>
      <c r="W290" s="4">
        <v>38534</v>
      </c>
      <c r="X290" s="9">
        <v>25311.4</v>
      </c>
      <c r="Y290" s="4">
        <v>38534</v>
      </c>
      <c r="Z290" s="9">
        <v>6556.76</v>
      </c>
      <c r="AA290" s="4">
        <v>38556</v>
      </c>
      <c r="AB290" s="9">
        <v>6380.73</v>
      </c>
      <c r="AC290" s="4">
        <v>38529</v>
      </c>
      <c r="AD290" s="9">
        <v>2194.35</v>
      </c>
      <c r="AE290" s="4">
        <v>38534</v>
      </c>
      <c r="AF290" s="9">
        <v>388.26</v>
      </c>
      <c r="AG290" s="4">
        <v>38529</v>
      </c>
      <c r="AH290" s="9">
        <v>632.9</v>
      </c>
      <c r="AI290" s="4">
        <v>38534</v>
      </c>
      <c r="AJ290" s="9">
        <v>12946.62</v>
      </c>
    </row>
    <row r="291" spans="1:36" x14ac:dyDescent="0.25">
      <c r="A291" s="4">
        <v>38541</v>
      </c>
      <c r="B291" s="9">
        <v>4229.17</v>
      </c>
      <c r="C291" s="4">
        <v>38541</v>
      </c>
      <c r="D291" s="9">
        <v>11565.99</v>
      </c>
      <c r="E291" s="4">
        <v>38660</v>
      </c>
      <c r="F291" s="9">
        <v>1100.0450000000001</v>
      </c>
      <c r="G291" s="4">
        <v>38541</v>
      </c>
      <c r="H291" s="9">
        <v>10177.86</v>
      </c>
      <c r="I291" s="4">
        <v>38541</v>
      </c>
      <c r="J291" s="9">
        <v>6312.16</v>
      </c>
      <c r="K291" s="4">
        <v>38541</v>
      </c>
      <c r="L291" s="9">
        <v>1211.8599999999999</v>
      </c>
      <c r="M291" s="4">
        <v>38541</v>
      </c>
      <c r="N291" s="9">
        <v>5232.2</v>
      </c>
      <c r="O291" s="4">
        <v>38541</v>
      </c>
      <c r="P291" s="9">
        <v>13964.47</v>
      </c>
      <c r="Q291" s="4">
        <v>38541</v>
      </c>
      <c r="R291" s="9">
        <v>4300.3100000000004</v>
      </c>
      <c r="S291" s="4">
        <v>38541</v>
      </c>
      <c r="T291" s="9">
        <v>4597.97</v>
      </c>
      <c r="U291" s="4">
        <v>38536</v>
      </c>
      <c r="V291" s="9">
        <v>1018.02</v>
      </c>
      <c r="W291" s="4">
        <v>38541</v>
      </c>
      <c r="X291" s="9">
        <v>24422.9</v>
      </c>
      <c r="Y291" s="4">
        <v>38541</v>
      </c>
      <c r="Z291" s="9">
        <v>6524.9</v>
      </c>
      <c r="AA291" s="4">
        <v>38563</v>
      </c>
      <c r="AB291" s="9">
        <v>6311.98</v>
      </c>
      <c r="AC291" s="4">
        <v>38536</v>
      </c>
      <c r="AD291" s="9">
        <v>2211.9</v>
      </c>
      <c r="AE291" s="4">
        <v>38541</v>
      </c>
      <c r="AF291" s="9">
        <v>388.6</v>
      </c>
      <c r="AG291" s="4">
        <v>38536</v>
      </c>
      <c r="AH291" s="9">
        <v>649.08000000000004</v>
      </c>
      <c r="AI291" s="4">
        <v>38541</v>
      </c>
      <c r="AJ291" s="9">
        <v>13152.7</v>
      </c>
    </row>
    <row r="292" spans="1:36" x14ac:dyDescent="0.25">
      <c r="A292" s="4">
        <v>38548</v>
      </c>
      <c r="B292" s="9">
        <v>4292.3919999999998</v>
      </c>
      <c r="C292" s="4">
        <v>38548</v>
      </c>
      <c r="D292" s="9">
        <v>11758.68</v>
      </c>
      <c r="E292" s="4">
        <v>38667</v>
      </c>
      <c r="F292" s="9">
        <v>1090.1949999999999</v>
      </c>
      <c r="G292" s="4">
        <v>38548</v>
      </c>
      <c r="H292" s="9">
        <v>10148.950000000001</v>
      </c>
      <c r="I292" s="4">
        <v>38548</v>
      </c>
      <c r="J292" s="9">
        <v>6459.91</v>
      </c>
      <c r="K292" s="4">
        <v>38548</v>
      </c>
      <c r="L292" s="9">
        <v>1227.92</v>
      </c>
      <c r="M292" s="4">
        <v>38548</v>
      </c>
      <c r="N292" s="9">
        <v>5230.8</v>
      </c>
      <c r="O292" s="4">
        <v>38548</v>
      </c>
      <c r="P292" s="9">
        <v>14504.29</v>
      </c>
      <c r="Q292" s="4">
        <v>38548</v>
      </c>
      <c r="R292" s="9">
        <v>4373.7700000000004</v>
      </c>
      <c r="S292" s="4">
        <v>38548</v>
      </c>
      <c r="T292" s="9">
        <v>4712.8999999999996</v>
      </c>
      <c r="U292" s="4">
        <v>38543</v>
      </c>
      <c r="V292" s="9">
        <v>1021.95</v>
      </c>
      <c r="W292" s="4">
        <v>38548</v>
      </c>
      <c r="X292" s="9">
        <v>25221.5</v>
      </c>
      <c r="Y292" s="4">
        <v>38548</v>
      </c>
      <c r="Z292" s="9">
        <v>6598.04</v>
      </c>
      <c r="AA292" s="4">
        <v>38570</v>
      </c>
      <c r="AB292" s="9">
        <v>6446.01</v>
      </c>
      <c r="AC292" s="4">
        <v>38543</v>
      </c>
      <c r="AD292" s="9">
        <v>2196.1999999999998</v>
      </c>
      <c r="AE292" s="4">
        <v>38548</v>
      </c>
      <c r="AF292" s="9">
        <v>393.68</v>
      </c>
      <c r="AG292" s="4">
        <v>38543</v>
      </c>
      <c r="AH292" s="9">
        <v>681.84</v>
      </c>
      <c r="AI292" s="4">
        <v>38548</v>
      </c>
      <c r="AJ292" s="9">
        <v>13353.23</v>
      </c>
    </row>
    <row r="293" spans="1:36" x14ac:dyDescent="0.25">
      <c r="A293" s="4">
        <v>38555</v>
      </c>
      <c r="B293" s="9">
        <v>4371.0739999999996</v>
      </c>
      <c r="C293" s="4">
        <v>38555</v>
      </c>
      <c r="D293" s="9">
        <v>11695.05</v>
      </c>
      <c r="E293" s="4">
        <v>38674</v>
      </c>
      <c r="F293" s="9">
        <v>1116.999</v>
      </c>
      <c r="G293" s="4">
        <v>38555</v>
      </c>
      <c r="H293" s="9">
        <v>10374.790000000001</v>
      </c>
      <c r="I293" s="4">
        <v>38555</v>
      </c>
      <c r="J293" s="9">
        <v>6492.52</v>
      </c>
      <c r="K293" s="4">
        <v>38555</v>
      </c>
      <c r="L293" s="9">
        <v>1233.68</v>
      </c>
      <c r="M293" s="4">
        <v>38555</v>
      </c>
      <c r="N293" s="9">
        <v>5241.8</v>
      </c>
      <c r="O293" s="4">
        <v>38555</v>
      </c>
      <c r="P293" s="9">
        <v>14786.46</v>
      </c>
      <c r="Q293" s="4">
        <v>38555</v>
      </c>
      <c r="R293" s="9">
        <v>4415.5200000000004</v>
      </c>
      <c r="S293" s="4">
        <v>38555</v>
      </c>
      <c r="T293" s="9">
        <v>4836.8999999999996</v>
      </c>
      <c r="U293" s="4">
        <v>38550</v>
      </c>
      <c r="V293" s="9">
        <v>1059.5999999999999</v>
      </c>
      <c r="W293" s="4">
        <v>38555</v>
      </c>
      <c r="X293" s="9">
        <v>25391.200000000001</v>
      </c>
      <c r="Y293" s="4">
        <v>38555</v>
      </c>
      <c r="Z293" s="9">
        <v>6797.94</v>
      </c>
      <c r="AA293" s="4">
        <v>38577</v>
      </c>
      <c r="AB293" s="9">
        <v>6350.9</v>
      </c>
      <c r="AC293" s="4">
        <v>38550</v>
      </c>
      <c r="AD293" s="9">
        <v>2212.5500000000002</v>
      </c>
      <c r="AE293" s="4">
        <v>38555</v>
      </c>
      <c r="AF293" s="9">
        <v>394.3</v>
      </c>
      <c r="AG293" s="4">
        <v>38550</v>
      </c>
      <c r="AH293" s="9">
        <v>676.39</v>
      </c>
      <c r="AI293" s="4">
        <v>38555</v>
      </c>
      <c r="AJ293" s="9">
        <v>13640.92</v>
      </c>
    </row>
    <row r="294" spans="1:36" x14ac:dyDescent="0.25">
      <c r="A294" s="4">
        <v>38562</v>
      </c>
      <c r="B294" s="9">
        <v>4388.8289999999997</v>
      </c>
      <c r="C294" s="4">
        <v>38562</v>
      </c>
      <c r="D294" s="9">
        <v>11899.6</v>
      </c>
      <c r="E294" s="4">
        <v>38681</v>
      </c>
      <c r="F294" s="9">
        <v>1114.9159999999999</v>
      </c>
      <c r="G294" s="4">
        <v>38562</v>
      </c>
      <c r="H294" s="9">
        <v>10422.93</v>
      </c>
      <c r="I294" s="4">
        <v>38562</v>
      </c>
      <c r="J294" s="9">
        <v>6600.88</v>
      </c>
      <c r="K294" s="4">
        <v>38562</v>
      </c>
      <c r="L294" s="9">
        <v>1234.18</v>
      </c>
      <c r="M294" s="4">
        <v>38562</v>
      </c>
      <c r="N294" s="9">
        <v>5282.3</v>
      </c>
      <c r="O294" s="4">
        <v>38562</v>
      </c>
      <c r="P294" s="9">
        <v>14880.98</v>
      </c>
      <c r="Q294" s="4">
        <v>38562</v>
      </c>
      <c r="R294" s="9">
        <v>4451.74</v>
      </c>
      <c r="S294" s="4">
        <v>38562</v>
      </c>
      <c r="T294" s="9">
        <v>4886.5</v>
      </c>
      <c r="U294" s="4">
        <v>38557</v>
      </c>
      <c r="V294" s="9">
        <v>1074.22</v>
      </c>
      <c r="W294" s="4">
        <v>38562</v>
      </c>
      <c r="X294" s="9">
        <v>26042.400000000001</v>
      </c>
      <c r="Y294" s="4">
        <v>38562</v>
      </c>
      <c r="Z294" s="9">
        <v>6770.12</v>
      </c>
      <c r="AA294" s="4">
        <v>38584</v>
      </c>
      <c r="AB294" s="9">
        <v>6158.94</v>
      </c>
      <c r="AC294" s="4">
        <v>38557</v>
      </c>
      <c r="AD294" s="9">
        <v>2265.6</v>
      </c>
      <c r="AE294" s="4">
        <v>38562</v>
      </c>
      <c r="AF294" s="9">
        <v>395.77</v>
      </c>
      <c r="AG294" s="4">
        <v>38557</v>
      </c>
      <c r="AH294" s="9">
        <v>695.34</v>
      </c>
      <c r="AI294" s="4">
        <v>38562</v>
      </c>
      <c r="AJ294" s="9">
        <v>13725.78</v>
      </c>
    </row>
    <row r="295" spans="1:36" x14ac:dyDescent="0.25">
      <c r="A295" s="4">
        <v>38569</v>
      </c>
      <c r="B295" s="9">
        <v>4377.2669999999998</v>
      </c>
      <c r="C295" s="4">
        <v>38569</v>
      </c>
      <c r="D295" s="9">
        <v>11766.48</v>
      </c>
      <c r="E295" s="4">
        <v>38688</v>
      </c>
      <c r="F295" s="9">
        <v>1094.287</v>
      </c>
      <c r="G295" s="4">
        <v>38569</v>
      </c>
      <c r="H295" s="9">
        <v>10550.51</v>
      </c>
      <c r="I295" s="4">
        <v>38569</v>
      </c>
      <c r="J295" s="9">
        <v>6607.69</v>
      </c>
      <c r="K295" s="4">
        <v>38569</v>
      </c>
      <c r="L295" s="9">
        <v>1226.42</v>
      </c>
      <c r="M295" s="4">
        <v>38569</v>
      </c>
      <c r="N295" s="9">
        <v>5314.7</v>
      </c>
      <c r="O295" s="4">
        <v>38569</v>
      </c>
      <c r="P295" s="9">
        <v>15051.32</v>
      </c>
      <c r="Q295" s="4">
        <v>38569</v>
      </c>
      <c r="R295" s="9">
        <v>4421.7</v>
      </c>
      <c r="S295" s="4">
        <v>38569</v>
      </c>
      <c r="T295" s="9">
        <v>4827.18</v>
      </c>
      <c r="U295" s="4">
        <v>38564</v>
      </c>
      <c r="V295" s="9">
        <v>1111.29</v>
      </c>
      <c r="W295" s="4">
        <v>38569</v>
      </c>
      <c r="X295" s="9">
        <v>26517.9</v>
      </c>
      <c r="Y295" s="4">
        <v>38569</v>
      </c>
      <c r="Z295" s="9">
        <v>6736.22</v>
      </c>
      <c r="AA295" s="4">
        <v>38591</v>
      </c>
      <c r="AB295" s="9">
        <v>6136.55</v>
      </c>
      <c r="AC295" s="4">
        <v>38564</v>
      </c>
      <c r="AD295" s="9">
        <v>2312.3000000000002</v>
      </c>
      <c r="AE295" s="4">
        <v>38569</v>
      </c>
      <c r="AF295" s="9">
        <v>391.31</v>
      </c>
      <c r="AG295" s="4">
        <v>38564</v>
      </c>
      <c r="AH295" s="9">
        <v>700.65</v>
      </c>
      <c r="AI295" s="4">
        <v>38569</v>
      </c>
      <c r="AJ295" s="9">
        <v>14017.67</v>
      </c>
    </row>
    <row r="296" spans="1:36" x14ac:dyDescent="0.25">
      <c r="A296" s="4">
        <v>38576</v>
      </c>
      <c r="B296" s="9">
        <v>4469.1809999999996</v>
      </c>
      <c r="C296" s="4">
        <v>38576</v>
      </c>
      <c r="D296" s="9">
        <v>12261.68</v>
      </c>
      <c r="E296" s="4">
        <v>38695</v>
      </c>
      <c r="F296" s="9">
        <v>1113.4770000000001</v>
      </c>
      <c r="G296" s="4">
        <v>38576</v>
      </c>
      <c r="H296" s="9">
        <v>10683.1</v>
      </c>
      <c r="I296" s="4">
        <v>38576</v>
      </c>
      <c r="J296" s="9">
        <v>6647.55</v>
      </c>
      <c r="K296" s="4">
        <v>38576</v>
      </c>
      <c r="L296" s="9">
        <v>1230.3900000000001</v>
      </c>
      <c r="M296" s="4">
        <v>38576</v>
      </c>
      <c r="N296" s="9">
        <v>5345.8</v>
      </c>
      <c r="O296" s="4">
        <v>38576</v>
      </c>
      <c r="P296" s="9">
        <v>15450.95</v>
      </c>
      <c r="Q296" s="4">
        <v>38576</v>
      </c>
      <c r="R296" s="9">
        <v>4476.4799999999996</v>
      </c>
      <c r="S296" s="4">
        <v>38576</v>
      </c>
      <c r="T296" s="9">
        <v>4937.33</v>
      </c>
      <c r="U296" s="4">
        <v>38571</v>
      </c>
      <c r="V296" s="9">
        <v>1089.3599999999999</v>
      </c>
      <c r="W296" s="4">
        <v>38576</v>
      </c>
      <c r="X296" s="9">
        <v>26950.7</v>
      </c>
      <c r="Y296" s="4">
        <v>38576</v>
      </c>
      <c r="Z296" s="9">
        <v>6739.24</v>
      </c>
      <c r="AA296" s="4">
        <v>38598</v>
      </c>
      <c r="AB296" s="9">
        <v>6116.05</v>
      </c>
      <c r="AC296" s="4">
        <v>38571</v>
      </c>
      <c r="AD296" s="9">
        <v>2361.1999999999998</v>
      </c>
      <c r="AE296" s="4">
        <v>38576</v>
      </c>
      <c r="AF296" s="9">
        <v>396.06</v>
      </c>
      <c r="AG296" s="4">
        <v>38571</v>
      </c>
      <c r="AH296" s="9">
        <v>715.41</v>
      </c>
      <c r="AI296" s="4">
        <v>38576</v>
      </c>
      <c r="AJ296" s="9">
        <v>14336.28</v>
      </c>
    </row>
    <row r="297" spans="1:36" x14ac:dyDescent="0.25">
      <c r="A297" s="4">
        <v>38583</v>
      </c>
      <c r="B297" s="9">
        <v>4461.6440000000002</v>
      </c>
      <c r="C297" s="4">
        <v>38583</v>
      </c>
      <c r="D297" s="9">
        <v>12291.73</v>
      </c>
      <c r="E297" s="4">
        <v>38702</v>
      </c>
      <c r="F297" s="9">
        <v>1127.508</v>
      </c>
      <c r="G297" s="4">
        <v>38583</v>
      </c>
      <c r="H297" s="9">
        <v>10502.11</v>
      </c>
      <c r="I297" s="4">
        <v>38583</v>
      </c>
      <c r="J297" s="9">
        <v>6636.58</v>
      </c>
      <c r="K297" s="4">
        <v>38583</v>
      </c>
      <c r="L297" s="9">
        <v>1219.71</v>
      </c>
      <c r="M297" s="4">
        <v>38583</v>
      </c>
      <c r="N297" s="9">
        <v>5312.6</v>
      </c>
      <c r="O297" s="4">
        <v>38583</v>
      </c>
      <c r="P297" s="9">
        <v>15038.61</v>
      </c>
      <c r="Q297" s="4">
        <v>38583</v>
      </c>
      <c r="R297" s="9">
        <v>4487.8999999999996</v>
      </c>
      <c r="S297" s="4">
        <v>38583</v>
      </c>
      <c r="T297" s="9">
        <v>4929.91</v>
      </c>
      <c r="U297" s="4">
        <v>38578</v>
      </c>
      <c r="V297" s="9">
        <v>1130.22</v>
      </c>
      <c r="W297" s="4">
        <v>38583</v>
      </c>
      <c r="X297" s="9">
        <v>26643.8</v>
      </c>
      <c r="Y297" s="4">
        <v>38583</v>
      </c>
      <c r="Z297" s="9">
        <v>6677.7</v>
      </c>
      <c r="AA297" s="4">
        <v>38605</v>
      </c>
      <c r="AB297" s="9">
        <v>6119.06</v>
      </c>
      <c r="AC297" s="4">
        <v>38578</v>
      </c>
      <c r="AD297" s="9">
        <v>2361.5500000000002</v>
      </c>
      <c r="AE297" s="4">
        <v>38583</v>
      </c>
      <c r="AF297" s="9">
        <v>393.97</v>
      </c>
      <c r="AG297" s="4">
        <v>38578</v>
      </c>
      <c r="AH297" s="9">
        <v>705.08</v>
      </c>
      <c r="AI297" s="4">
        <v>38583</v>
      </c>
      <c r="AJ297" s="9">
        <v>14161.76</v>
      </c>
    </row>
    <row r="298" spans="1:36" x14ac:dyDescent="0.25">
      <c r="A298" s="4">
        <v>38590</v>
      </c>
      <c r="B298" s="9">
        <v>4452.45</v>
      </c>
      <c r="C298" s="4">
        <v>38590</v>
      </c>
      <c r="D298" s="9">
        <v>12439.48</v>
      </c>
      <c r="E298" s="4">
        <v>38709</v>
      </c>
      <c r="F298" s="9">
        <v>1144.8710000000001</v>
      </c>
      <c r="G298" s="4">
        <v>38590</v>
      </c>
      <c r="H298" s="9">
        <v>10484.07</v>
      </c>
      <c r="I298" s="4">
        <v>38590</v>
      </c>
      <c r="J298" s="9">
        <v>6445.36</v>
      </c>
      <c r="K298" s="4">
        <v>38590</v>
      </c>
      <c r="L298" s="9">
        <v>1205.0999999999999</v>
      </c>
      <c r="M298" s="4">
        <v>38590</v>
      </c>
      <c r="N298" s="9">
        <v>5228.1000000000004</v>
      </c>
      <c r="O298" s="4">
        <v>38590</v>
      </c>
      <c r="P298" s="9">
        <v>14982.89</v>
      </c>
      <c r="Q298" s="4">
        <v>38590</v>
      </c>
      <c r="R298" s="9">
        <v>4342.7</v>
      </c>
      <c r="S298" s="4">
        <v>38590</v>
      </c>
      <c r="T298" s="9">
        <v>4783.8</v>
      </c>
      <c r="U298" s="4">
        <v>38585</v>
      </c>
      <c r="V298" s="9">
        <v>1089.8800000000001</v>
      </c>
      <c r="W298" s="4">
        <v>38590</v>
      </c>
      <c r="X298" s="9">
        <v>27094.6</v>
      </c>
      <c r="Y298" s="4">
        <v>38590</v>
      </c>
      <c r="Z298" s="9">
        <v>6644.13</v>
      </c>
      <c r="AA298" s="4">
        <v>38612</v>
      </c>
      <c r="AB298" s="9">
        <v>6031.24</v>
      </c>
      <c r="AC298" s="4">
        <v>38585</v>
      </c>
      <c r="AD298" s="9">
        <v>2383.4499999999998</v>
      </c>
      <c r="AE298" s="4">
        <v>38590</v>
      </c>
      <c r="AF298" s="9">
        <v>385.15</v>
      </c>
      <c r="AG298" s="4">
        <v>38585</v>
      </c>
      <c r="AH298" s="9">
        <v>755.98</v>
      </c>
      <c r="AI298" s="4">
        <v>38590</v>
      </c>
      <c r="AJ298" s="9">
        <v>13809.48</v>
      </c>
    </row>
    <row r="299" spans="1:36" x14ac:dyDescent="0.25">
      <c r="A299" s="4">
        <v>38597</v>
      </c>
      <c r="B299" s="9">
        <v>4473.6689999999999</v>
      </c>
      <c r="C299" s="4">
        <v>38597</v>
      </c>
      <c r="D299" s="9">
        <v>12600</v>
      </c>
      <c r="E299" s="4">
        <v>38716</v>
      </c>
      <c r="F299" s="9">
        <v>1161.057</v>
      </c>
      <c r="G299" s="4">
        <v>38597</v>
      </c>
      <c r="H299" s="9">
        <v>10771.88</v>
      </c>
      <c r="I299" s="4">
        <v>38597</v>
      </c>
      <c r="J299" s="9">
        <v>6532.07</v>
      </c>
      <c r="K299" s="4">
        <v>38597</v>
      </c>
      <c r="L299" s="9">
        <v>1218.02</v>
      </c>
      <c r="M299" s="4">
        <v>38597</v>
      </c>
      <c r="N299" s="9">
        <v>5326.8</v>
      </c>
      <c r="O299" s="4">
        <v>38597</v>
      </c>
      <c r="P299" s="9">
        <v>15221.89</v>
      </c>
      <c r="Q299" s="4">
        <v>38597</v>
      </c>
      <c r="R299" s="9">
        <v>4404.95</v>
      </c>
      <c r="S299" s="4">
        <v>38597</v>
      </c>
      <c r="T299" s="9">
        <v>4837.8100000000004</v>
      </c>
      <c r="U299" s="4">
        <v>38592</v>
      </c>
      <c r="V299" s="9">
        <v>1086.55</v>
      </c>
      <c r="W299" s="4">
        <v>38597</v>
      </c>
      <c r="X299" s="9">
        <v>28319.1</v>
      </c>
      <c r="Y299" s="4">
        <v>38597</v>
      </c>
      <c r="Z299" s="9">
        <v>6743.37</v>
      </c>
      <c r="AA299" s="4">
        <v>38619</v>
      </c>
      <c r="AB299" s="9">
        <v>5925.54</v>
      </c>
      <c r="AC299" s="4">
        <v>38592</v>
      </c>
      <c r="AD299" s="9">
        <v>2357.0500000000002</v>
      </c>
      <c r="AE299" s="4">
        <v>38597</v>
      </c>
      <c r="AF299" s="9">
        <v>389.31</v>
      </c>
      <c r="AG299" s="4">
        <v>38592</v>
      </c>
      <c r="AH299" s="9">
        <v>768.5</v>
      </c>
      <c r="AI299" s="4">
        <v>38597</v>
      </c>
      <c r="AJ299" s="9">
        <v>14291.18</v>
      </c>
    </row>
    <row r="300" spans="1:36" x14ac:dyDescent="0.25">
      <c r="A300" s="4">
        <v>38604</v>
      </c>
      <c r="B300" s="9">
        <v>4468.1220000000003</v>
      </c>
      <c r="C300" s="4">
        <v>38604</v>
      </c>
      <c r="D300" s="9">
        <v>12692.04</v>
      </c>
      <c r="E300" s="4">
        <v>38723</v>
      </c>
      <c r="F300" s="9">
        <v>1209.422</v>
      </c>
      <c r="G300" s="4">
        <v>38604</v>
      </c>
      <c r="H300" s="9">
        <v>10898.2</v>
      </c>
      <c r="I300" s="4">
        <v>38604</v>
      </c>
      <c r="J300" s="9">
        <v>6703.62</v>
      </c>
      <c r="K300" s="4">
        <v>38604</v>
      </c>
      <c r="L300" s="9">
        <v>1241.48</v>
      </c>
      <c r="M300" s="4">
        <v>38604</v>
      </c>
      <c r="N300" s="9">
        <v>5359.3</v>
      </c>
      <c r="O300" s="4">
        <v>38604</v>
      </c>
      <c r="P300" s="9">
        <v>15165.77</v>
      </c>
      <c r="Q300" s="4">
        <v>38604</v>
      </c>
      <c r="R300" s="9">
        <v>4491.68</v>
      </c>
      <c r="S300" s="4">
        <v>38604</v>
      </c>
      <c r="T300" s="9">
        <v>5005.93</v>
      </c>
      <c r="U300" s="4">
        <v>38599</v>
      </c>
      <c r="V300" s="9">
        <v>1115.83</v>
      </c>
      <c r="W300" s="4">
        <v>38604</v>
      </c>
      <c r="X300" s="9">
        <v>29307.9</v>
      </c>
      <c r="Y300" s="4">
        <v>38604</v>
      </c>
      <c r="Z300" s="9">
        <v>6808.91</v>
      </c>
      <c r="AA300" s="4">
        <v>38626</v>
      </c>
      <c r="AB300" s="9">
        <v>6118.61</v>
      </c>
      <c r="AC300" s="4">
        <v>38599</v>
      </c>
      <c r="AD300" s="9">
        <v>2415.8000000000002</v>
      </c>
      <c r="AE300" s="4">
        <v>38604</v>
      </c>
      <c r="AF300" s="9">
        <v>394.91</v>
      </c>
      <c r="AG300" s="4">
        <v>38599</v>
      </c>
      <c r="AH300" s="9">
        <v>803.67</v>
      </c>
      <c r="AI300" s="4">
        <v>38604</v>
      </c>
      <c r="AJ300" s="9">
        <v>14373.6</v>
      </c>
    </row>
    <row r="301" spans="1:36" x14ac:dyDescent="0.25">
      <c r="A301" s="4">
        <v>38611</v>
      </c>
      <c r="B301" s="9">
        <v>4553.6260000000002</v>
      </c>
      <c r="C301" s="4">
        <v>38611</v>
      </c>
      <c r="D301" s="9">
        <v>12958.68</v>
      </c>
      <c r="E301" s="4">
        <v>38730</v>
      </c>
      <c r="F301" s="9">
        <v>1221.4590000000001</v>
      </c>
      <c r="G301" s="4">
        <v>38611</v>
      </c>
      <c r="H301" s="9">
        <v>10990.59</v>
      </c>
      <c r="I301" s="4">
        <v>38611</v>
      </c>
      <c r="J301" s="9">
        <v>6810.3</v>
      </c>
      <c r="K301" s="4">
        <v>38611</v>
      </c>
      <c r="L301" s="9">
        <v>1237.9100000000001</v>
      </c>
      <c r="M301" s="4">
        <v>38611</v>
      </c>
      <c r="N301" s="9">
        <v>5407.9</v>
      </c>
      <c r="O301" s="4">
        <v>38611</v>
      </c>
      <c r="P301" s="9">
        <v>14983.2</v>
      </c>
      <c r="Q301" s="4">
        <v>38611</v>
      </c>
      <c r="R301" s="9">
        <v>4509.49</v>
      </c>
      <c r="S301" s="4">
        <v>38611</v>
      </c>
      <c r="T301" s="9">
        <v>4986.5</v>
      </c>
      <c r="U301" s="4">
        <v>38606</v>
      </c>
      <c r="V301" s="9">
        <v>1152.5</v>
      </c>
      <c r="W301" s="4">
        <v>38611</v>
      </c>
      <c r="X301" s="9">
        <v>29815.8</v>
      </c>
      <c r="Y301" s="4">
        <v>38611</v>
      </c>
      <c r="Z301" s="9">
        <v>6671.65</v>
      </c>
      <c r="AA301" s="4">
        <v>38633</v>
      </c>
      <c r="AB301" s="9">
        <v>6081.84</v>
      </c>
      <c r="AC301" s="4">
        <v>38606</v>
      </c>
      <c r="AD301" s="9">
        <v>2455.4499999999998</v>
      </c>
      <c r="AE301" s="4">
        <v>38611</v>
      </c>
      <c r="AF301" s="9">
        <v>398.1</v>
      </c>
      <c r="AG301" s="4">
        <v>38606</v>
      </c>
      <c r="AH301" s="9">
        <v>794.92</v>
      </c>
      <c r="AI301" s="4">
        <v>38611</v>
      </c>
      <c r="AJ301" s="9">
        <v>14843.58</v>
      </c>
    </row>
    <row r="302" spans="1:36" x14ac:dyDescent="0.25">
      <c r="A302" s="4">
        <v>38618</v>
      </c>
      <c r="B302" s="9">
        <v>4562.3829999999998</v>
      </c>
      <c r="C302" s="4">
        <v>38618</v>
      </c>
      <c r="D302" s="9">
        <v>13159.36</v>
      </c>
      <c r="E302" s="4">
        <v>38737</v>
      </c>
      <c r="F302" s="9">
        <v>1255.308</v>
      </c>
      <c r="G302" s="4">
        <v>38618</v>
      </c>
      <c r="H302" s="9">
        <v>10904.31</v>
      </c>
      <c r="I302" s="4">
        <v>38618</v>
      </c>
      <c r="J302" s="9">
        <v>6785.53</v>
      </c>
      <c r="K302" s="4">
        <v>38618</v>
      </c>
      <c r="L302" s="9">
        <v>1215.29</v>
      </c>
      <c r="M302" s="4">
        <v>38618</v>
      </c>
      <c r="N302" s="9">
        <v>5413.6</v>
      </c>
      <c r="O302" s="4">
        <v>38618</v>
      </c>
      <c r="P302" s="9">
        <v>15143.97</v>
      </c>
      <c r="Q302" s="4">
        <v>38618</v>
      </c>
      <c r="R302" s="9">
        <v>4477.2</v>
      </c>
      <c r="S302" s="4">
        <v>38618</v>
      </c>
      <c r="T302" s="9">
        <v>4882.58</v>
      </c>
      <c r="U302" s="4">
        <v>38613</v>
      </c>
      <c r="V302" s="9">
        <v>1174.1300000000001</v>
      </c>
      <c r="W302" s="4">
        <v>38618</v>
      </c>
      <c r="X302" s="9">
        <v>31294.1</v>
      </c>
      <c r="Y302" s="4">
        <v>38618</v>
      </c>
      <c r="Z302" s="9">
        <v>6658.99</v>
      </c>
      <c r="AA302" s="4">
        <v>38640</v>
      </c>
      <c r="AB302" s="9">
        <v>5969.07</v>
      </c>
      <c r="AC302" s="4">
        <v>38613</v>
      </c>
      <c r="AD302" s="9">
        <v>2552.35</v>
      </c>
      <c r="AE302" s="4">
        <v>38618</v>
      </c>
      <c r="AF302" s="9">
        <v>394.33</v>
      </c>
      <c r="AG302" s="4">
        <v>38613</v>
      </c>
      <c r="AH302" s="9">
        <v>811.27</v>
      </c>
      <c r="AI302" s="4">
        <v>38618</v>
      </c>
      <c r="AJ302" s="9">
        <v>14613.07</v>
      </c>
    </row>
    <row r="303" spans="1:36" x14ac:dyDescent="0.25">
      <c r="A303" s="4">
        <v>38625</v>
      </c>
      <c r="B303" s="9">
        <v>4641.1629999999996</v>
      </c>
      <c r="C303" s="4">
        <v>38625</v>
      </c>
      <c r="D303" s="9">
        <v>13574.3</v>
      </c>
      <c r="E303" s="4">
        <v>38744</v>
      </c>
      <c r="F303" s="9">
        <v>1258.046</v>
      </c>
      <c r="G303" s="4">
        <v>38625</v>
      </c>
      <c r="H303" s="9">
        <v>11011.83</v>
      </c>
      <c r="I303" s="4">
        <v>38625</v>
      </c>
      <c r="J303" s="9">
        <v>6898.88</v>
      </c>
      <c r="K303" s="4">
        <v>38625</v>
      </c>
      <c r="L303" s="9">
        <v>1228.81</v>
      </c>
      <c r="M303" s="4">
        <v>38625</v>
      </c>
      <c r="N303" s="9">
        <v>5477.7</v>
      </c>
      <c r="O303" s="4">
        <v>38625</v>
      </c>
      <c r="P303" s="9">
        <v>15428.52</v>
      </c>
      <c r="Q303" s="4">
        <v>38625</v>
      </c>
      <c r="R303" s="9">
        <v>4600.0200000000004</v>
      </c>
      <c r="S303" s="4">
        <v>38625</v>
      </c>
      <c r="T303" s="9">
        <v>5044.12</v>
      </c>
      <c r="U303" s="4">
        <v>38620</v>
      </c>
      <c r="V303" s="9">
        <v>1175.8800000000001</v>
      </c>
      <c r="W303" s="4">
        <v>38625</v>
      </c>
      <c r="X303" s="9">
        <v>31583.8</v>
      </c>
      <c r="Y303" s="4">
        <v>38625</v>
      </c>
      <c r="Z303" s="9">
        <v>6839.09</v>
      </c>
      <c r="AA303" s="4">
        <v>38647</v>
      </c>
      <c r="AB303" s="9">
        <v>5738.76</v>
      </c>
      <c r="AC303" s="4">
        <v>38620</v>
      </c>
      <c r="AD303" s="9">
        <v>2477.75</v>
      </c>
      <c r="AE303" s="4">
        <v>38625</v>
      </c>
      <c r="AF303" s="9">
        <v>402.99</v>
      </c>
      <c r="AG303" s="4">
        <v>38620</v>
      </c>
      <c r="AH303" s="9">
        <v>864.56</v>
      </c>
      <c r="AI303" s="4">
        <v>38625</v>
      </c>
      <c r="AJ303" s="9">
        <v>15363.58</v>
      </c>
    </row>
    <row r="304" spans="1:36" x14ac:dyDescent="0.25">
      <c r="A304" s="4">
        <v>38632</v>
      </c>
      <c r="B304" s="9">
        <v>4440.6000000000004</v>
      </c>
      <c r="C304" s="4">
        <v>38632</v>
      </c>
      <c r="D304" s="9">
        <v>13227.74</v>
      </c>
      <c r="E304" s="4">
        <v>38758</v>
      </c>
      <c r="F304" s="9">
        <v>1282.6559999999999</v>
      </c>
      <c r="G304" s="4">
        <v>38632</v>
      </c>
      <c r="H304" s="9">
        <v>10612.15</v>
      </c>
      <c r="I304" s="4">
        <v>38632</v>
      </c>
      <c r="J304" s="9">
        <v>6946.95</v>
      </c>
      <c r="K304" s="4">
        <v>38632</v>
      </c>
      <c r="L304" s="9">
        <v>1195.9000000000001</v>
      </c>
      <c r="M304" s="4">
        <v>38632</v>
      </c>
      <c r="N304" s="9">
        <v>5362.3</v>
      </c>
      <c r="O304" s="4">
        <v>38632</v>
      </c>
      <c r="P304" s="9">
        <v>14847.79</v>
      </c>
      <c r="Q304" s="4">
        <v>38632</v>
      </c>
      <c r="R304" s="9">
        <v>4528.79</v>
      </c>
      <c r="S304" s="4">
        <v>38632</v>
      </c>
      <c r="T304" s="9">
        <v>5007.7700000000004</v>
      </c>
      <c r="U304" s="4">
        <v>38627</v>
      </c>
      <c r="V304" s="9">
        <v>1221.01</v>
      </c>
      <c r="W304" s="4">
        <v>38632</v>
      </c>
      <c r="X304" s="9">
        <v>29973</v>
      </c>
      <c r="Y304" s="4">
        <v>38632</v>
      </c>
      <c r="Z304" s="9">
        <v>6823.29</v>
      </c>
      <c r="AA304" s="4">
        <v>38654</v>
      </c>
      <c r="AB304" s="9">
        <v>5632.97</v>
      </c>
      <c r="AC304" s="4">
        <v>38627</v>
      </c>
      <c r="AD304" s="9">
        <v>2601.4</v>
      </c>
      <c r="AE304" s="4">
        <v>38632</v>
      </c>
      <c r="AF304" s="9">
        <v>398.66</v>
      </c>
      <c r="AG304" s="4">
        <v>38627</v>
      </c>
      <c r="AH304" s="9">
        <v>892.5</v>
      </c>
      <c r="AI304" s="4">
        <v>38632</v>
      </c>
      <c r="AJ304" s="9">
        <v>14649.85</v>
      </c>
    </row>
    <row r="305" spans="1:36" x14ac:dyDescent="0.25">
      <c r="A305" s="4">
        <v>38639</v>
      </c>
      <c r="B305" s="9">
        <v>4406.1130000000003</v>
      </c>
      <c r="C305" s="4">
        <v>38639</v>
      </c>
      <c r="D305" s="9">
        <v>13420.54</v>
      </c>
      <c r="E305" s="4">
        <v>38765</v>
      </c>
      <c r="F305" s="9">
        <v>1267.4079999999999</v>
      </c>
      <c r="G305" s="4">
        <v>38639</v>
      </c>
      <c r="H305" s="9">
        <v>10488.77</v>
      </c>
      <c r="I305" s="4">
        <v>38639</v>
      </c>
      <c r="J305" s="9">
        <v>6871.17</v>
      </c>
      <c r="K305" s="4">
        <v>38639</v>
      </c>
      <c r="L305" s="9">
        <v>1186.57</v>
      </c>
      <c r="M305" s="4">
        <v>38639</v>
      </c>
      <c r="N305" s="9">
        <v>5275</v>
      </c>
      <c r="O305" s="4">
        <v>38639</v>
      </c>
      <c r="P305" s="9">
        <v>14485.88</v>
      </c>
      <c r="Q305" s="4">
        <v>38639</v>
      </c>
      <c r="R305" s="9">
        <v>4482.13</v>
      </c>
      <c r="S305" s="4">
        <v>38639</v>
      </c>
      <c r="T305" s="9">
        <v>4975.5600000000004</v>
      </c>
      <c r="U305" s="4">
        <v>38634</v>
      </c>
      <c r="V305" s="9">
        <v>1201.01</v>
      </c>
      <c r="W305" s="4">
        <v>38639</v>
      </c>
      <c r="X305" s="9">
        <v>29770.2</v>
      </c>
      <c r="Y305" s="4">
        <v>38639</v>
      </c>
      <c r="Z305" s="9">
        <v>6643.3</v>
      </c>
      <c r="AA305" s="4">
        <v>38661</v>
      </c>
      <c r="AB305" s="9">
        <v>5911.74</v>
      </c>
      <c r="AC305" s="4">
        <v>38634</v>
      </c>
      <c r="AD305" s="9">
        <v>2574.0500000000002</v>
      </c>
      <c r="AE305" s="4">
        <v>38639</v>
      </c>
      <c r="AF305" s="9">
        <v>394.31</v>
      </c>
      <c r="AG305" s="4">
        <v>38634</v>
      </c>
      <c r="AH305" s="9">
        <v>843.49</v>
      </c>
      <c r="AI305" s="4">
        <v>38639</v>
      </c>
      <c r="AJ305" s="9">
        <v>14183.98</v>
      </c>
    </row>
    <row r="306" spans="1:36" x14ac:dyDescent="0.25">
      <c r="A306" s="4">
        <v>38646</v>
      </c>
      <c r="B306" s="9">
        <v>4364.3220000000001</v>
      </c>
      <c r="C306" s="4">
        <v>38646</v>
      </c>
      <c r="D306" s="9">
        <v>13199.95</v>
      </c>
      <c r="E306" s="4">
        <v>38772</v>
      </c>
      <c r="F306" s="9">
        <v>1296.866</v>
      </c>
      <c r="G306" s="4">
        <v>38646</v>
      </c>
      <c r="H306" s="9">
        <v>10290.870000000001</v>
      </c>
      <c r="I306" s="4">
        <v>38646</v>
      </c>
      <c r="J306" s="9">
        <v>6851.61</v>
      </c>
      <c r="K306" s="4">
        <v>38646</v>
      </c>
      <c r="L306" s="9">
        <v>1179.5899999999999</v>
      </c>
      <c r="M306" s="4">
        <v>38646</v>
      </c>
      <c r="N306" s="9">
        <v>5142.1000000000004</v>
      </c>
      <c r="O306" s="4">
        <v>38646</v>
      </c>
      <c r="P306" s="9">
        <v>14487.85</v>
      </c>
      <c r="Q306" s="4">
        <v>38646</v>
      </c>
      <c r="R306" s="9">
        <v>4366.5200000000004</v>
      </c>
      <c r="S306" s="4">
        <v>38646</v>
      </c>
      <c r="T306" s="9">
        <v>4838.3999999999996</v>
      </c>
      <c r="U306" s="4">
        <v>38641</v>
      </c>
      <c r="V306" s="9">
        <v>1190.17</v>
      </c>
      <c r="W306" s="4">
        <v>38646</v>
      </c>
      <c r="X306" s="9">
        <v>29175.8</v>
      </c>
      <c r="Y306" s="4">
        <v>38646</v>
      </c>
      <c r="Z306" s="9">
        <v>6388.23</v>
      </c>
      <c r="AA306" s="4">
        <v>38668</v>
      </c>
      <c r="AB306" s="9">
        <v>6075.26</v>
      </c>
      <c r="AC306" s="4">
        <v>38641</v>
      </c>
      <c r="AD306" s="9">
        <v>2484.4</v>
      </c>
      <c r="AE306" s="4">
        <v>38646</v>
      </c>
      <c r="AF306" s="9">
        <v>386.08</v>
      </c>
      <c r="AG306" s="4">
        <v>38641</v>
      </c>
      <c r="AH306" s="9">
        <v>809.3</v>
      </c>
      <c r="AI306" s="4">
        <v>38646</v>
      </c>
      <c r="AJ306" s="9">
        <v>14107.89</v>
      </c>
    </row>
    <row r="307" spans="1:36" x14ac:dyDescent="0.25">
      <c r="A307" s="4">
        <v>38653</v>
      </c>
      <c r="B307" s="9">
        <v>4383.0069999999996</v>
      </c>
      <c r="C307" s="4">
        <v>38653</v>
      </c>
      <c r="D307" s="9">
        <v>13346.54</v>
      </c>
      <c r="E307" s="4">
        <v>38779</v>
      </c>
      <c r="F307" s="9">
        <v>1293.297</v>
      </c>
      <c r="G307" s="4">
        <v>38653</v>
      </c>
      <c r="H307" s="9">
        <v>10312.299999999999</v>
      </c>
      <c r="I307" s="4">
        <v>38653</v>
      </c>
      <c r="J307" s="9">
        <v>6874.9</v>
      </c>
      <c r="K307" s="4">
        <v>38653</v>
      </c>
      <c r="L307" s="9">
        <v>1198.4100000000001</v>
      </c>
      <c r="M307" s="4">
        <v>38653</v>
      </c>
      <c r="N307" s="9">
        <v>5213.3999999999996</v>
      </c>
      <c r="O307" s="4">
        <v>38653</v>
      </c>
      <c r="P307" s="9">
        <v>14215.83</v>
      </c>
      <c r="Q307" s="4">
        <v>38653</v>
      </c>
      <c r="R307" s="9">
        <v>4326.71</v>
      </c>
      <c r="S307" s="4">
        <v>38653</v>
      </c>
      <c r="T307" s="9">
        <v>4825.6400000000003</v>
      </c>
      <c r="U307" s="4">
        <v>38648</v>
      </c>
      <c r="V307" s="9">
        <v>1183.48</v>
      </c>
      <c r="W307" s="4">
        <v>38653</v>
      </c>
      <c r="X307" s="9">
        <v>29318.2</v>
      </c>
      <c r="Y307" s="4">
        <v>38653</v>
      </c>
      <c r="Z307" s="9">
        <v>6464.76</v>
      </c>
      <c r="AA307" s="4">
        <v>38675</v>
      </c>
      <c r="AB307" s="9">
        <v>6106.74</v>
      </c>
      <c r="AC307" s="4">
        <v>38648</v>
      </c>
      <c r="AD307" s="9">
        <v>2443.75</v>
      </c>
      <c r="AE307" s="4">
        <v>38653</v>
      </c>
      <c r="AF307" s="9">
        <v>385.95</v>
      </c>
      <c r="AG307" s="4">
        <v>38648</v>
      </c>
      <c r="AH307" s="9">
        <v>797.95</v>
      </c>
      <c r="AI307" s="4">
        <v>38653</v>
      </c>
      <c r="AJ307" s="9">
        <v>14742.11</v>
      </c>
    </row>
    <row r="308" spans="1:36" x14ac:dyDescent="0.25">
      <c r="A308" s="4">
        <v>38660</v>
      </c>
      <c r="B308" s="9">
        <v>4519.5309999999999</v>
      </c>
      <c r="C308" s="4">
        <v>38660</v>
      </c>
      <c r="D308" s="9">
        <v>14075.96</v>
      </c>
      <c r="E308" s="4">
        <v>38786</v>
      </c>
      <c r="F308" s="9">
        <v>1245.653</v>
      </c>
      <c r="G308" s="4">
        <v>38660</v>
      </c>
      <c r="H308" s="9">
        <v>10678.65</v>
      </c>
      <c r="I308" s="4">
        <v>38660</v>
      </c>
      <c r="J308" s="9">
        <v>7204.98</v>
      </c>
      <c r="K308" s="4">
        <v>38660</v>
      </c>
      <c r="L308" s="9">
        <v>1220.1400000000001</v>
      </c>
      <c r="M308" s="4">
        <v>38660</v>
      </c>
      <c r="N308" s="9">
        <v>5423.6</v>
      </c>
      <c r="O308" s="4">
        <v>38660</v>
      </c>
      <c r="P308" s="9">
        <v>14585.79</v>
      </c>
      <c r="Q308" s="4">
        <v>38660</v>
      </c>
      <c r="R308" s="9">
        <v>4498.7</v>
      </c>
      <c r="S308" s="4">
        <v>38660</v>
      </c>
      <c r="T308" s="9">
        <v>4995.24</v>
      </c>
      <c r="U308" s="4">
        <v>38655</v>
      </c>
      <c r="V308" s="9">
        <v>1140.72</v>
      </c>
      <c r="W308" s="4">
        <v>38660</v>
      </c>
      <c r="X308" s="9">
        <v>30887.5</v>
      </c>
      <c r="Y308" s="4">
        <v>38660</v>
      </c>
      <c r="Z308" s="9">
        <v>6670.93</v>
      </c>
      <c r="AA308" s="4">
        <v>38682</v>
      </c>
      <c r="AB308" s="9">
        <v>6128.2</v>
      </c>
      <c r="AC308" s="4">
        <v>38655</v>
      </c>
      <c r="AD308" s="9">
        <v>2316.0500000000002</v>
      </c>
      <c r="AE308" s="4">
        <v>38660</v>
      </c>
      <c r="AF308" s="9">
        <v>399.53</v>
      </c>
      <c r="AG308" s="4">
        <v>38655</v>
      </c>
      <c r="AH308" s="9">
        <v>818.64</v>
      </c>
      <c r="AI308" s="4">
        <v>38660</v>
      </c>
      <c r="AJ308" s="9">
        <v>15360.87</v>
      </c>
    </row>
    <row r="309" spans="1:36" x14ac:dyDescent="0.25">
      <c r="A309" s="4">
        <v>38667</v>
      </c>
      <c r="B309" s="9">
        <v>4574.2610000000004</v>
      </c>
      <c r="C309" s="4">
        <v>38667</v>
      </c>
      <c r="D309" s="9">
        <v>14155.06</v>
      </c>
      <c r="E309" s="4">
        <v>38793</v>
      </c>
      <c r="F309" s="9">
        <v>1269.462</v>
      </c>
      <c r="G309" s="4">
        <v>38667</v>
      </c>
      <c r="H309" s="9">
        <v>10669.4</v>
      </c>
      <c r="I309" s="4">
        <v>38667</v>
      </c>
      <c r="J309" s="9">
        <v>7351.32</v>
      </c>
      <c r="K309" s="4">
        <v>38667</v>
      </c>
      <c r="L309" s="9">
        <v>1234.71</v>
      </c>
      <c r="M309" s="4">
        <v>38667</v>
      </c>
      <c r="N309" s="9">
        <v>5465.1</v>
      </c>
      <c r="O309" s="4">
        <v>38667</v>
      </c>
      <c r="P309" s="9">
        <v>14740.6</v>
      </c>
      <c r="Q309" s="4">
        <v>38667</v>
      </c>
      <c r="R309" s="9">
        <v>4536.49</v>
      </c>
      <c r="S309" s="4">
        <v>38667</v>
      </c>
      <c r="T309" s="9">
        <v>5090.75</v>
      </c>
      <c r="U309" s="4">
        <v>38662</v>
      </c>
      <c r="V309" s="9">
        <v>1221.98</v>
      </c>
      <c r="W309" s="4">
        <v>38667</v>
      </c>
      <c r="X309" s="9">
        <v>30510.9</v>
      </c>
      <c r="Y309" s="4">
        <v>38667</v>
      </c>
      <c r="Z309" s="9">
        <v>6785.84</v>
      </c>
      <c r="AA309" s="4">
        <v>38689</v>
      </c>
      <c r="AB309" s="9">
        <v>6228.95</v>
      </c>
      <c r="AC309" s="4">
        <v>38662</v>
      </c>
      <c r="AD309" s="9">
        <v>2419.0500000000002</v>
      </c>
      <c r="AE309" s="4">
        <v>38667</v>
      </c>
      <c r="AF309" s="9">
        <v>410.82</v>
      </c>
      <c r="AG309" s="4">
        <v>38662</v>
      </c>
      <c r="AH309" s="9">
        <v>880.13</v>
      </c>
      <c r="AI309" s="4">
        <v>38667</v>
      </c>
      <c r="AJ309" s="9">
        <v>15572.9</v>
      </c>
    </row>
    <row r="310" spans="1:36" x14ac:dyDescent="0.25">
      <c r="A310" s="4">
        <v>38674</v>
      </c>
      <c r="B310" s="9">
        <v>4671.1019999999999</v>
      </c>
      <c r="C310" s="4">
        <v>38674</v>
      </c>
      <c r="D310" s="9">
        <v>14623.12</v>
      </c>
      <c r="E310" s="4">
        <v>38800</v>
      </c>
      <c r="F310" s="9">
        <v>1294.704</v>
      </c>
      <c r="G310" s="4">
        <v>38674</v>
      </c>
      <c r="H310" s="9">
        <v>10722.1</v>
      </c>
      <c r="I310" s="4">
        <v>38674</v>
      </c>
      <c r="J310" s="9">
        <v>7431.38</v>
      </c>
      <c r="K310" s="4">
        <v>38674</v>
      </c>
      <c r="L310" s="9">
        <v>1248.27</v>
      </c>
      <c r="M310" s="4">
        <v>38674</v>
      </c>
      <c r="N310" s="9">
        <v>5498.9</v>
      </c>
      <c r="O310" s="4">
        <v>38674</v>
      </c>
      <c r="P310" s="9">
        <v>14883.32</v>
      </c>
      <c r="Q310" s="4">
        <v>38674</v>
      </c>
      <c r="R310" s="9">
        <v>4556.2299999999996</v>
      </c>
      <c r="S310" s="4">
        <v>38674</v>
      </c>
      <c r="T310" s="9">
        <v>5123.5</v>
      </c>
      <c r="U310" s="4">
        <v>38669</v>
      </c>
      <c r="V310" s="9">
        <v>1256.1199999999999</v>
      </c>
      <c r="W310" s="4">
        <v>38674</v>
      </c>
      <c r="X310" s="9">
        <v>31102.400000000001</v>
      </c>
      <c r="Y310" s="4">
        <v>38674</v>
      </c>
      <c r="Z310" s="9">
        <v>6806.6</v>
      </c>
      <c r="AA310" s="4">
        <v>38696</v>
      </c>
      <c r="AB310" s="9">
        <v>6264.36</v>
      </c>
      <c r="AC310" s="4">
        <v>38669</v>
      </c>
      <c r="AD310" s="9">
        <v>2548.65</v>
      </c>
      <c r="AE310" s="4">
        <v>38674</v>
      </c>
      <c r="AF310" s="9">
        <v>416.24</v>
      </c>
      <c r="AG310" s="4">
        <v>38669</v>
      </c>
      <c r="AH310" s="9">
        <v>880.31</v>
      </c>
      <c r="AI310" s="4">
        <v>38674</v>
      </c>
      <c r="AJ310" s="9">
        <v>15924.39</v>
      </c>
    </row>
    <row r="311" spans="1:36" x14ac:dyDescent="0.25">
      <c r="A311" s="4">
        <v>38681</v>
      </c>
      <c r="B311" s="9">
        <v>4648.768</v>
      </c>
      <c r="C311" s="4">
        <v>38681</v>
      </c>
      <c r="D311" s="9">
        <v>14784.29</v>
      </c>
      <c r="E311" s="4">
        <v>38807</v>
      </c>
      <c r="F311" s="9">
        <v>1298.2950000000001</v>
      </c>
      <c r="G311" s="4">
        <v>38681</v>
      </c>
      <c r="H311" s="9">
        <v>11002.57</v>
      </c>
      <c r="I311" s="4">
        <v>38681</v>
      </c>
      <c r="J311" s="9">
        <v>7498.7</v>
      </c>
      <c r="K311" s="4">
        <v>38681</v>
      </c>
      <c r="L311" s="9">
        <v>1268.25</v>
      </c>
      <c r="M311" s="4">
        <v>38681</v>
      </c>
      <c r="N311" s="9">
        <v>5523.8</v>
      </c>
      <c r="O311" s="4">
        <v>38681</v>
      </c>
      <c r="P311" s="9">
        <v>15081.47</v>
      </c>
      <c r="Q311" s="4">
        <v>38681</v>
      </c>
      <c r="R311" s="9">
        <v>4600.4799999999996</v>
      </c>
      <c r="S311" s="4">
        <v>38681</v>
      </c>
      <c r="T311" s="9">
        <v>5194.2700000000004</v>
      </c>
      <c r="U311" s="4">
        <v>38676</v>
      </c>
      <c r="V311" s="9">
        <v>1272.25</v>
      </c>
      <c r="W311" s="4">
        <v>38681</v>
      </c>
      <c r="X311" s="9">
        <v>31919.7</v>
      </c>
      <c r="Y311" s="4">
        <v>38681</v>
      </c>
      <c r="Z311" s="9">
        <v>6891.88</v>
      </c>
      <c r="AA311" s="4">
        <v>38703</v>
      </c>
      <c r="AB311" s="9">
        <v>6350.69</v>
      </c>
      <c r="AC311" s="4">
        <v>38676</v>
      </c>
      <c r="AD311" s="9">
        <v>2620.0500000000002</v>
      </c>
      <c r="AE311" s="4">
        <v>38681</v>
      </c>
      <c r="AF311" s="9">
        <v>418.3</v>
      </c>
      <c r="AG311" s="4">
        <v>38676</v>
      </c>
      <c r="AH311" s="9">
        <v>928.14</v>
      </c>
      <c r="AI311" s="4">
        <v>38681</v>
      </c>
      <c r="AJ311" s="9">
        <v>15768.93</v>
      </c>
    </row>
    <row r="312" spans="1:36" x14ac:dyDescent="0.25">
      <c r="A312" s="4">
        <v>38688</v>
      </c>
      <c r="B312" s="9">
        <v>4623.4790000000003</v>
      </c>
      <c r="C312" s="4">
        <v>38688</v>
      </c>
      <c r="D312" s="9">
        <v>15421.6</v>
      </c>
      <c r="E312" s="4">
        <v>38814</v>
      </c>
      <c r="F312" s="9">
        <v>1342.9649999999999</v>
      </c>
      <c r="G312" s="4">
        <v>38688</v>
      </c>
      <c r="H312" s="9">
        <v>11005.24</v>
      </c>
      <c r="I312" s="4">
        <v>38688</v>
      </c>
      <c r="J312" s="9">
        <v>7589.26</v>
      </c>
      <c r="K312" s="4">
        <v>38688</v>
      </c>
      <c r="L312" s="9">
        <v>1265.08</v>
      </c>
      <c r="M312" s="4">
        <v>38688</v>
      </c>
      <c r="N312" s="9">
        <v>5528.1</v>
      </c>
      <c r="O312" s="4">
        <v>38688</v>
      </c>
      <c r="P312" s="9">
        <v>15200.38</v>
      </c>
      <c r="Q312" s="4">
        <v>38688</v>
      </c>
      <c r="R312" s="9">
        <v>4662.5</v>
      </c>
      <c r="S312" s="4">
        <v>38688</v>
      </c>
      <c r="T312" s="9">
        <v>5307.99</v>
      </c>
      <c r="U312" s="4">
        <v>38683</v>
      </c>
      <c r="V312" s="9">
        <v>1293.22</v>
      </c>
      <c r="W312" s="4">
        <v>38688</v>
      </c>
      <c r="X312" s="9">
        <v>32832.400000000001</v>
      </c>
      <c r="Y312" s="4">
        <v>38688</v>
      </c>
      <c r="Z312" s="9">
        <v>7002.08</v>
      </c>
      <c r="AA312" s="4">
        <v>38710</v>
      </c>
      <c r="AB312" s="9">
        <v>6512.63</v>
      </c>
      <c r="AC312" s="4">
        <v>38683</v>
      </c>
      <c r="AD312" s="9">
        <v>2683.45</v>
      </c>
      <c r="AE312" s="4">
        <v>38688</v>
      </c>
      <c r="AF312" s="9">
        <v>429.48</v>
      </c>
      <c r="AG312" s="4">
        <v>38683</v>
      </c>
      <c r="AH312" s="9">
        <v>940.63</v>
      </c>
      <c r="AI312" s="4">
        <v>38688</v>
      </c>
      <c r="AJ312" s="9">
        <v>15391.08</v>
      </c>
    </row>
    <row r="313" spans="1:36" x14ac:dyDescent="0.25">
      <c r="A313" s="4">
        <v>38695</v>
      </c>
      <c r="B313" s="9">
        <v>4580.0820000000003</v>
      </c>
      <c r="C313" s="4">
        <v>38695</v>
      </c>
      <c r="D313" s="9">
        <v>15404.05</v>
      </c>
      <c r="E313" s="4">
        <v>38821</v>
      </c>
      <c r="F313" s="9">
        <v>1359.538</v>
      </c>
      <c r="G313" s="4">
        <v>38695</v>
      </c>
      <c r="H313" s="9">
        <v>11132.01</v>
      </c>
      <c r="I313" s="4">
        <v>38695</v>
      </c>
      <c r="J313" s="9">
        <v>7567.4</v>
      </c>
      <c r="K313" s="4">
        <v>38695</v>
      </c>
      <c r="L313" s="9">
        <v>1259.3699999999999</v>
      </c>
      <c r="M313" s="4">
        <v>38695</v>
      </c>
      <c r="N313" s="9">
        <v>5517.4</v>
      </c>
      <c r="O313" s="4">
        <v>38695</v>
      </c>
      <c r="P313" s="9">
        <v>14910.51</v>
      </c>
      <c r="Q313" s="4">
        <v>38695</v>
      </c>
      <c r="R313" s="9">
        <v>4661.01</v>
      </c>
      <c r="S313" s="4">
        <v>38695</v>
      </c>
      <c r="T313" s="9">
        <v>5282.13</v>
      </c>
      <c r="U313" s="4">
        <v>38690</v>
      </c>
      <c r="V313" s="9">
        <v>1310.1199999999999</v>
      </c>
      <c r="W313" s="4">
        <v>38695</v>
      </c>
      <c r="X313" s="9">
        <v>32921.800000000003</v>
      </c>
      <c r="Y313" s="4">
        <v>38695</v>
      </c>
      <c r="Z313" s="9">
        <v>7150.71</v>
      </c>
      <c r="AA313" s="4">
        <v>38717</v>
      </c>
      <c r="AB313" s="9">
        <v>6548.34</v>
      </c>
      <c r="AC313" s="4">
        <v>38690</v>
      </c>
      <c r="AD313" s="9">
        <v>2697.95</v>
      </c>
      <c r="AE313" s="4">
        <v>38695</v>
      </c>
      <c r="AF313" s="9">
        <v>431.13</v>
      </c>
      <c r="AG313" s="4">
        <v>38690</v>
      </c>
      <c r="AH313" s="9">
        <v>985.99</v>
      </c>
      <c r="AI313" s="4">
        <v>38695</v>
      </c>
      <c r="AJ313" s="9">
        <v>15826.98</v>
      </c>
    </row>
    <row r="314" spans="1:36" x14ac:dyDescent="0.25">
      <c r="A314" s="4">
        <v>38702</v>
      </c>
      <c r="B314" s="9">
        <v>4644.03</v>
      </c>
      <c r="C314" s="4">
        <v>38702</v>
      </c>
      <c r="D314" s="9">
        <v>15173.07</v>
      </c>
      <c r="E314" s="4">
        <v>38828</v>
      </c>
      <c r="F314" s="9">
        <v>1416.7929999999999</v>
      </c>
      <c r="G314" s="4">
        <v>38702</v>
      </c>
      <c r="H314" s="9">
        <v>11136.58</v>
      </c>
      <c r="I314" s="4">
        <v>38702</v>
      </c>
      <c r="J314" s="9">
        <v>7491.03</v>
      </c>
      <c r="K314" s="4">
        <v>38702</v>
      </c>
      <c r="L314" s="9">
        <v>1267.32</v>
      </c>
      <c r="M314" s="4">
        <v>38702</v>
      </c>
      <c r="N314" s="9">
        <v>5531.6</v>
      </c>
      <c r="O314" s="4">
        <v>38702</v>
      </c>
      <c r="P314" s="9">
        <v>15029.81</v>
      </c>
      <c r="Q314" s="4">
        <v>38702</v>
      </c>
      <c r="R314" s="9">
        <v>4704.41</v>
      </c>
      <c r="S314" s="4">
        <v>38702</v>
      </c>
      <c r="T314" s="9">
        <v>5353.66</v>
      </c>
      <c r="U314" s="4">
        <v>38697</v>
      </c>
      <c r="V314" s="9">
        <v>1317.42</v>
      </c>
      <c r="W314" s="4">
        <v>38702</v>
      </c>
      <c r="X314" s="9">
        <v>33291.800000000003</v>
      </c>
      <c r="Y314" s="4">
        <v>38702</v>
      </c>
      <c r="Z314" s="9">
        <v>7254.89</v>
      </c>
      <c r="AA314" s="4">
        <v>38724</v>
      </c>
      <c r="AB314" s="9">
        <v>6694.82</v>
      </c>
      <c r="AC314" s="4">
        <v>38697</v>
      </c>
      <c r="AD314" s="9">
        <v>2756.45</v>
      </c>
      <c r="AE314" s="4">
        <v>38702</v>
      </c>
      <c r="AF314" s="9">
        <v>436.17</v>
      </c>
      <c r="AG314" s="4">
        <v>38697</v>
      </c>
      <c r="AH314" s="9">
        <v>994.96</v>
      </c>
      <c r="AI314" s="4">
        <v>38702</v>
      </c>
      <c r="AJ314" s="9">
        <v>16073.25</v>
      </c>
    </row>
    <row r="315" spans="1:36" x14ac:dyDescent="0.25">
      <c r="A315" s="4">
        <v>38709</v>
      </c>
      <c r="B315" s="9">
        <v>4727.7389999999996</v>
      </c>
      <c r="C315" s="4">
        <v>38709</v>
      </c>
      <c r="D315" s="9">
        <v>15941.37</v>
      </c>
      <c r="E315" s="4">
        <v>38835</v>
      </c>
      <c r="F315" s="9">
        <v>1440.223</v>
      </c>
      <c r="G315" s="4">
        <v>38709</v>
      </c>
      <c r="H315" s="9">
        <v>11245.37</v>
      </c>
      <c r="I315" s="4">
        <v>38709</v>
      </c>
      <c r="J315" s="9">
        <v>7497.84</v>
      </c>
      <c r="K315" s="4">
        <v>38709</v>
      </c>
      <c r="L315" s="9">
        <v>1268.6600000000001</v>
      </c>
      <c r="M315" s="4">
        <v>38709</v>
      </c>
      <c r="N315" s="9">
        <v>5595.4</v>
      </c>
      <c r="O315" s="4">
        <v>38709</v>
      </c>
      <c r="P315" s="9">
        <v>15183.58</v>
      </c>
      <c r="Q315" s="4">
        <v>38709</v>
      </c>
      <c r="R315" s="9">
        <v>4757.74</v>
      </c>
      <c r="S315" s="4">
        <v>38709</v>
      </c>
      <c r="T315" s="9">
        <v>5419.05</v>
      </c>
      <c r="U315" s="4">
        <v>38704</v>
      </c>
      <c r="V315" s="9">
        <v>1321.04</v>
      </c>
      <c r="W315" s="4">
        <v>38709</v>
      </c>
      <c r="X315" s="9">
        <v>33331.300000000003</v>
      </c>
      <c r="Y315" s="4">
        <v>38709</v>
      </c>
      <c r="Z315" s="9">
        <v>7280.79</v>
      </c>
      <c r="AA315" s="4">
        <v>38731</v>
      </c>
      <c r="AB315" s="9">
        <v>6682.35</v>
      </c>
      <c r="AC315" s="4">
        <v>38704</v>
      </c>
      <c r="AD315" s="9">
        <v>2810.15</v>
      </c>
      <c r="AE315" s="4">
        <v>38709</v>
      </c>
      <c r="AF315" s="9">
        <v>439.16</v>
      </c>
      <c r="AG315" s="4">
        <v>38704</v>
      </c>
      <c r="AH315" s="9">
        <v>996.15</v>
      </c>
      <c r="AI315" s="4">
        <v>38709</v>
      </c>
      <c r="AJ315" s="9">
        <v>16497.919999999998</v>
      </c>
    </row>
    <row r="316" spans="1:36" x14ac:dyDescent="0.25">
      <c r="A316" s="4">
        <v>38716</v>
      </c>
      <c r="B316" s="9">
        <v>4763.3670000000002</v>
      </c>
      <c r="C316" s="4">
        <v>38716</v>
      </c>
      <c r="D316" s="9">
        <v>16111.43</v>
      </c>
      <c r="E316" s="4">
        <v>38849</v>
      </c>
      <c r="F316" s="9">
        <v>1602.8320000000001</v>
      </c>
      <c r="G316" s="4">
        <v>38716</v>
      </c>
      <c r="H316" s="9">
        <v>11272.26</v>
      </c>
      <c r="I316" s="4">
        <v>38716</v>
      </c>
      <c r="J316" s="9">
        <v>7583.93</v>
      </c>
      <c r="K316" s="4">
        <v>38716</v>
      </c>
      <c r="L316" s="9">
        <v>1248.29</v>
      </c>
      <c r="M316" s="4">
        <v>38716</v>
      </c>
      <c r="N316" s="9">
        <v>5618.8</v>
      </c>
      <c r="O316" s="4">
        <v>38716</v>
      </c>
      <c r="P316" s="9">
        <v>14876.43</v>
      </c>
      <c r="Q316" s="4">
        <v>38716</v>
      </c>
      <c r="R316" s="9">
        <v>4715.2299999999996</v>
      </c>
      <c r="S316" s="4">
        <v>38716</v>
      </c>
      <c r="T316" s="9">
        <v>5408.26</v>
      </c>
      <c r="U316" s="4">
        <v>38711</v>
      </c>
      <c r="V316" s="9">
        <v>1359.53</v>
      </c>
      <c r="W316" s="4">
        <v>38716</v>
      </c>
      <c r="X316" s="9">
        <v>33455.9</v>
      </c>
      <c r="Y316" s="4">
        <v>38716</v>
      </c>
      <c r="Z316" s="9">
        <v>7363.96</v>
      </c>
      <c r="AA316" s="4">
        <v>38738</v>
      </c>
      <c r="AB316" s="9">
        <v>6486.63</v>
      </c>
      <c r="AC316" s="4">
        <v>38711</v>
      </c>
      <c r="AD316" s="9">
        <v>2804.85</v>
      </c>
      <c r="AE316" s="4">
        <v>38716</v>
      </c>
      <c r="AF316" s="9">
        <v>436.78</v>
      </c>
      <c r="AG316" s="4">
        <v>38711</v>
      </c>
      <c r="AH316" s="9">
        <v>1015.95</v>
      </c>
      <c r="AI316" s="4">
        <v>38716</v>
      </c>
      <c r="AJ316" s="9">
        <v>16438.05</v>
      </c>
    </row>
    <row r="317" spans="1:36" x14ac:dyDescent="0.25">
      <c r="A317" s="4">
        <v>38723</v>
      </c>
      <c r="B317" s="9">
        <v>4791.0609999999997</v>
      </c>
      <c r="C317" s="4">
        <v>38723</v>
      </c>
      <c r="D317" s="9">
        <v>16428.21</v>
      </c>
      <c r="E317" s="4">
        <v>38856</v>
      </c>
      <c r="F317" s="9">
        <v>1659.5450000000001</v>
      </c>
      <c r="G317" s="4">
        <v>38723</v>
      </c>
      <c r="H317" s="9">
        <v>11620.46</v>
      </c>
      <c r="I317" s="4">
        <v>38723</v>
      </c>
      <c r="J317" s="9">
        <v>7718.47</v>
      </c>
      <c r="K317" s="4">
        <v>38723</v>
      </c>
      <c r="L317" s="9">
        <v>1285.45</v>
      </c>
      <c r="M317" s="4">
        <v>38723</v>
      </c>
      <c r="N317" s="9">
        <v>5731.8</v>
      </c>
      <c r="O317" s="4">
        <v>38723</v>
      </c>
      <c r="P317" s="9">
        <v>15344.44</v>
      </c>
      <c r="Q317" s="4">
        <v>38723</v>
      </c>
      <c r="R317" s="9">
        <v>4867.1499999999996</v>
      </c>
      <c r="S317" s="4">
        <v>38723</v>
      </c>
      <c r="T317" s="9">
        <v>5536.32</v>
      </c>
      <c r="U317" s="4">
        <v>38718</v>
      </c>
      <c r="V317" s="9">
        <v>1379.37</v>
      </c>
      <c r="W317" s="4">
        <v>38723</v>
      </c>
      <c r="X317" s="9">
        <v>35475</v>
      </c>
      <c r="Y317" s="4">
        <v>38723</v>
      </c>
      <c r="Z317" s="9">
        <v>7486.22</v>
      </c>
      <c r="AA317" s="4">
        <v>38745</v>
      </c>
      <c r="AB317" s="9">
        <v>6532.18</v>
      </c>
      <c r="AC317" s="4">
        <v>38718</v>
      </c>
      <c r="AD317" s="9">
        <v>2836.55</v>
      </c>
      <c r="AE317" s="4">
        <v>38723</v>
      </c>
      <c r="AF317" s="9">
        <v>446.11</v>
      </c>
      <c r="AG317" s="4">
        <v>38718</v>
      </c>
      <c r="AH317" s="9">
        <v>1011</v>
      </c>
      <c r="AI317" s="4">
        <v>38723</v>
      </c>
      <c r="AJ317" s="9">
        <v>16702.11</v>
      </c>
    </row>
    <row r="318" spans="1:36" x14ac:dyDescent="0.25">
      <c r="A318" s="4">
        <v>38730</v>
      </c>
      <c r="B318" s="9">
        <v>4836.7420000000002</v>
      </c>
      <c r="C318" s="4">
        <v>38730</v>
      </c>
      <c r="D318" s="9">
        <v>16454.95</v>
      </c>
      <c r="E318" s="4">
        <v>38863</v>
      </c>
      <c r="F318" s="9">
        <v>1613.894</v>
      </c>
      <c r="G318" s="4">
        <v>38730</v>
      </c>
      <c r="H318" s="9">
        <v>11604.82</v>
      </c>
      <c r="I318" s="4">
        <v>38730</v>
      </c>
      <c r="J318" s="9">
        <v>7802.5</v>
      </c>
      <c r="K318" s="4">
        <v>38730</v>
      </c>
      <c r="L318" s="9">
        <v>1287.6099999999999</v>
      </c>
      <c r="M318" s="4">
        <v>38730</v>
      </c>
      <c r="N318" s="9">
        <v>5711</v>
      </c>
      <c r="O318" s="4">
        <v>38730</v>
      </c>
      <c r="P318" s="9">
        <v>15787.97</v>
      </c>
      <c r="Q318" s="4">
        <v>38730</v>
      </c>
      <c r="R318" s="9">
        <v>4850.53</v>
      </c>
      <c r="S318" s="4">
        <v>38730</v>
      </c>
      <c r="T318" s="9">
        <v>5483.09</v>
      </c>
      <c r="U318" s="4">
        <v>38725</v>
      </c>
      <c r="V318" s="9">
        <v>1412.78</v>
      </c>
      <c r="W318" s="4">
        <v>38730</v>
      </c>
      <c r="X318" s="9">
        <v>35897.1</v>
      </c>
      <c r="Y318" s="4">
        <v>38730</v>
      </c>
      <c r="Z318" s="9">
        <v>7526.13</v>
      </c>
      <c r="AA318" s="4">
        <v>38752</v>
      </c>
      <c r="AB318" s="9">
        <v>6594.6</v>
      </c>
      <c r="AC318" s="4">
        <v>38725</v>
      </c>
      <c r="AD318" s="9">
        <v>2914</v>
      </c>
      <c r="AE318" s="4">
        <v>38730</v>
      </c>
      <c r="AF318" s="9">
        <v>441.37</v>
      </c>
      <c r="AG318" s="4">
        <v>38732</v>
      </c>
      <c r="AH318" s="9">
        <v>1114.21</v>
      </c>
      <c r="AI318" s="4">
        <v>38730</v>
      </c>
      <c r="AJ318" s="9">
        <v>16738.63</v>
      </c>
    </row>
    <row r="319" spans="1:36" x14ac:dyDescent="0.25">
      <c r="A319" s="4">
        <v>38737</v>
      </c>
      <c r="B319" s="9">
        <v>4854.4409999999998</v>
      </c>
      <c r="C319" s="4">
        <v>38737</v>
      </c>
      <c r="D319" s="9">
        <v>15696.69</v>
      </c>
      <c r="E319" s="4">
        <v>38870</v>
      </c>
      <c r="F319" s="9">
        <v>1669.3989999999999</v>
      </c>
      <c r="G319" s="4">
        <v>38737</v>
      </c>
      <c r="H319" s="9">
        <v>11605.67</v>
      </c>
      <c r="I319" s="4">
        <v>38737</v>
      </c>
      <c r="J319" s="9">
        <v>7697.53</v>
      </c>
      <c r="K319" s="4">
        <v>38737</v>
      </c>
      <c r="L319" s="9">
        <v>1261.48</v>
      </c>
      <c r="M319" s="4">
        <v>38737</v>
      </c>
      <c r="N319" s="9">
        <v>5672.4</v>
      </c>
      <c r="O319" s="4">
        <v>38737</v>
      </c>
      <c r="P319" s="9">
        <v>15662.08</v>
      </c>
      <c r="Q319" s="4">
        <v>38737</v>
      </c>
      <c r="R319" s="9">
        <v>4773.4799999999996</v>
      </c>
      <c r="S319" s="4">
        <v>38737</v>
      </c>
      <c r="T319" s="9">
        <v>5349.02</v>
      </c>
      <c r="U319" s="4">
        <v>38732</v>
      </c>
      <c r="V319" s="9">
        <v>1416.28</v>
      </c>
      <c r="W319" s="4">
        <v>38737</v>
      </c>
      <c r="X319" s="9">
        <v>36694.6</v>
      </c>
      <c r="Y319" s="4">
        <v>38737</v>
      </c>
      <c r="Z319" s="9">
        <v>7424.78</v>
      </c>
      <c r="AA319" s="4">
        <v>38759</v>
      </c>
      <c r="AB319" s="9">
        <v>6594.92</v>
      </c>
      <c r="AC319" s="4">
        <v>38732</v>
      </c>
      <c r="AD319" s="9">
        <v>2850.55</v>
      </c>
      <c r="AE319" s="4">
        <v>38737</v>
      </c>
      <c r="AF319" s="9">
        <v>432.2</v>
      </c>
      <c r="AG319" s="4">
        <v>38739</v>
      </c>
      <c r="AH319" s="9">
        <v>1169.03</v>
      </c>
      <c r="AI319" s="4">
        <v>38737</v>
      </c>
      <c r="AJ319" s="9">
        <v>17058.169999999998</v>
      </c>
    </row>
    <row r="320" spans="1:36" x14ac:dyDescent="0.25">
      <c r="A320" s="4">
        <v>38744</v>
      </c>
      <c r="B320" s="9">
        <v>4919.2839999999997</v>
      </c>
      <c r="C320" s="4">
        <v>38744</v>
      </c>
      <c r="D320" s="9">
        <v>16460.68</v>
      </c>
      <c r="E320" s="4">
        <v>38877</v>
      </c>
      <c r="F320" s="9">
        <v>1551.384</v>
      </c>
      <c r="G320" s="4">
        <v>38744</v>
      </c>
      <c r="H320" s="9">
        <v>11856.81</v>
      </c>
      <c r="I320" s="4">
        <v>38744</v>
      </c>
      <c r="J320" s="9">
        <v>7779.43</v>
      </c>
      <c r="K320" s="4">
        <v>38744</v>
      </c>
      <c r="L320" s="9">
        <v>1283.72</v>
      </c>
      <c r="M320" s="4">
        <v>38744</v>
      </c>
      <c r="N320" s="9">
        <v>5786.8</v>
      </c>
      <c r="O320" s="4">
        <v>38744</v>
      </c>
      <c r="P320" s="9">
        <v>15753.14</v>
      </c>
      <c r="Q320" s="4">
        <v>38744</v>
      </c>
      <c r="R320" s="9">
        <v>4956.6000000000004</v>
      </c>
      <c r="S320" s="4">
        <v>38744</v>
      </c>
      <c r="T320" s="9">
        <v>5647.42</v>
      </c>
      <c r="U320" s="4">
        <v>38739</v>
      </c>
      <c r="V320" s="9">
        <v>1324.78</v>
      </c>
      <c r="W320" s="4">
        <v>38744</v>
      </c>
      <c r="X320" s="9">
        <v>37822.199999999997</v>
      </c>
      <c r="Y320" s="4">
        <v>38744</v>
      </c>
      <c r="Z320" s="9">
        <v>7586.54</v>
      </c>
      <c r="AA320" s="4">
        <v>38766</v>
      </c>
      <c r="AB320" s="9">
        <v>6673.75</v>
      </c>
      <c r="AC320" s="4">
        <v>38739</v>
      </c>
      <c r="AD320" s="9">
        <v>2900.95</v>
      </c>
      <c r="AE320" s="4">
        <v>38744</v>
      </c>
      <c r="AF320" s="9">
        <v>449.67</v>
      </c>
      <c r="AG320" s="4">
        <v>38746</v>
      </c>
      <c r="AH320" s="9">
        <v>1227.05</v>
      </c>
      <c r="AI320" s="4">
        <v>38744</v>
      </c>
      <c r="AJ320" s="9">
        <v>17867.080000000002</v>
      </c>
    </row>
    <row r="321" spans="1:36" x14ac:dyDescent="0.25">
      <c r="A321" s="4">
        <v>38751</v>
      </c>
      <c r="B321" s="9">
        <v>4883.7780000000002</v>
      </c>
      <c r="C321" s="4">
        <v>38751</v>
      </c>
      <c r="D321" s="9">
        <v>16659.64</v>
      </c>
      <c r="E321" s="4">
        <v>38884</v>
      </c>
      <c r="F321" s="9">
        <v>1574.4670000000001</v>
      </c>
      <c r="G321" s="4">
        <v>38751</v>
      </c>
      <c r="H321" s="9">
        <v>11937.62</v>
      </c>
      <c r="I321" s="4">
        <v>38751</v>
      </c>
      <c r="J321" s="9">
        <v>7840.79</v>
      </c>
      <c r="K321" s="4">
        <v>38751</v>
      </c>
      <c r="L321" s="9">
        <v>1264.03</v>
      </c>
      <c r="M321" s="4">
        <v>38751</v>
      </c>
      <c r="N321" s="9">
        <v>5759.3</v>
      </c>
      <c r="O321" s="4">
        <v>38751</v>
      </c>
      <c r="P321" s="9">
        <v>15429.73</v>
      </c>
      <c r="Q321" s="4">
        <v>38751</v>
      </c>
      <c r="R321" s="9">
        <v>4937.5600000000004</v>
      </c>
      <c r="S321" s="4">
        <v>38751</v>
      </c>
      <c r="T321" s="9">
        <v>5657.12</v>
      </c>
      <c r="U321" s="4">
        <v>38746</v>
      </c>
      <c r="V321" s="9">
        <v>1384.56</v>
      </c>
      <c r="W321" s="4">
        <v>38751</v>
      </c>
      <c r="X321" s="9">
        <v>37261.699999999997</v>
      </c>
      <c r="Y321" s="4">
        <v>38751</v>
      </c>
      <c r="Z321" s="9">
        <v>7654.02</v>
      </c>
      <c r="AA321" s="4">
        <v>38773</v>
      </c>
      <c r="AB321" s="9">
        <v>6538.22</v>
      </c>
      <c r="AC321" s="4">
        <v>38746</v>
      </c>
      <c r="AD321" s="9">
        <v>2982.75</v>
      </c>
      <c r="AE321" s="4">
        <v>38751</v>
      </c>
      <c r="AF321" s="9">
        <v>451.27</v>
      </c>
      <c r="AG321" s="4">
        <v>38753</v>
      </c>
      <c r="AH321" s="9">
        <v>1163.75</v>
      </c>
      <c r="AI321" s="4">
        <v>38751</v>
      </c>
      <c r="AJ321" s="9">
        <v>17650.91</v>
      </c>
    </row>
    <row r="322" spans="1:36" x14ac:dyDescent="0.25">
      <c r="A322" s="4">
        <v>38758</v>
      </c>
      <c r="B322" s="9">
        <v>4871.4639999999999</v>
      </c>
      <c r="C322" s="4">
        <v>38758</v>
      </c>
      <c r="D322" s="9">
        <v>16257.83</v>
      </c>
      <c r="E322" s="4">
        <v>38891</v>
      </c>
      <c r="F322" s="9">
        <v>1605.711</v>
      </c>
      <c r="G322" s="4">
        <v>38758</v>
      </c>
      <c r="H322" s="9">
        <v>11651.69</v>
      </c>
      <c r="I322" s="4">
        <v>38758</v>
      </c>
      <c r="J322" s="9">
        <v>7861.57</v>
      </c>
      <c r="K322" s="4">
        <v>38758</v>
      </c>
      <c r="L322" s="9">
        <v>1266.99</v>
      </c>
      <c r="M322" s="4">
        <v>38758</v>
      </c>
      <c r="N322" s="9">
        <v>5764.1</v>
      </c>
      <c r="O322" s="4">
        <v>38758</v>
      </c>
      <c r="P322" s="9">
        <v>15425.95</v>
      </c>
      <c r="Q322" s="4">
        <v>38758</v>
      </c>
      <c r="R322" s="9">
        <v>4910.82</v>
      </c>
      <c r="S322" s="4">
        <v>38758</v>
      </c>
      <c r="T322" s="9">
        <v>5701.47</v>
      </c>
      <c r="U322" s="4">
        <v>38753</v>
      </c>
      <c r="V322" s="9">
        <v>1333.5</v>
      </c>
      <c r="W322" s="4">
        <v>38758</v>
      </c>
      <c r="X322" s="9">
        <v>36975.300000000003</v>
      </c>
      <c r="Y322" s="4">
        <v>38758</v>
      </c>
      <c r="Z322" s="9">
        <v>7596.31</v>
      </c>
      <c r="AA322" s="4">
        <v>38780</v>
      </c>
      <c r="AB322" s="9">
        <v>6553.66</v>
      </c>
      <c r="AC322" s="4">
        <v>38753</v>
      </c>
      <c r="AD322" s="9">
        <v>2940.6</v>
      </c>
      <c r="AE322" s="4">
        <v>38758</v>
      </c>
      <c r="AF322" s="9">
        <v>456.26</v>
      </c>
      <c r="AG322" s="4">
        <v>38760</v>
      </c>
      <c r="AH322" s="9">
        <v>1229.3699999999999</v>
      </c>
      <c r="AI322" s="4">
        <v>38758</v>
      </c>
      <c r="AJ322" s="9">
        <v>17508.03</v>
      </c>
    </row>
    <row r="323" spans="1:36" x14ac:dyDescent="0.25">
      <c r="A323" s="4">
        <v>38765</v>
      </c>
      <c r="B323" s="9">
        <v>4799.9489999999996</v>
      </c>
      <c r="C323" s="4">
        <v>38765</v>
      </c>
      <c r="D323" s="9">
        <v>15713.45</v>
      </c>
      <c r="E323" s="4">
        <v>38898</v>
      </c>
      <c r="F323" s="9">
        <v>1672.211</v>
      </c>
      <c r="G323" s="4">
        <v>38765</v>
      </c>
      <c r="H323" s="9">
        <v>11758.04</v>
      </c>
      <c r="I323" s="4">
        <v>38765</v>
      </c>
      <c r="J323" s="9">
        <v>7917.12</v>
      </c>
      <c r="K323" s="4">
        <v>38765</v>
      </c>
      <c r="L323" s="9">
        <v>1287.24</v>
      </c>
      <c r="M323" s="4">
        <v>38765</v>
      </c>
      <c r="N323" s="9">
        <v>5846.2</v>
      </c>
      <c r="O323" s="4">
        <v>38765</v>
      </c>
      <c r="P323" s="9">
        <v>15475.69</v>
      </c>
      <c r="Q323" s="4">
        <v>38765</v>
      </c>
      <c r="R323" s="9">
        <v>5000</v>
      </c>
      <c r="S323" s="4">
        <v>38765</v>
      </c>
      <c r="T323" s="9">
        <v>5795.48</v>
      </c>
      <c r="U323" s="4">
        <v>38760</v>
      </c>
      <c r="V323" s="9">
        <v>1335.23</v>
      </c>
      <c r="W323" s="4">
        <v>38765</v>
      </c>
      <c r="X323" s="9">
        <v>38421.800000000003</v>
      </c>
      <c r="Y323" s="4">
        <v>38765</v>
      </c>
      <c r="Z323" s="9">
        <v>7757.9</v>
      </c>
      <c r="AA323" s="4">
        <v>38787</v>
      </c>
      <c r="AB323" s="9">
        <v>6490.68</v>
      </c>
      <c r="AC323" s="4">
        <v>38760</v>
      </c>
      <c r="AD323" s="9">
        <v>3027.55</v>
      </c>
      <c r="AE323" s="4">
        <v>38765</v>
      </c>
      <c r="AF323" s="9">
        <v>463.6</v>
      </c>
      <c r="AG323" s="4">
        <v>38767</v>
      </c>
      <c r="AH323" s="9">
        <v>1301.04</v>
      </c>
      <c r="AI323" s="4">
        <v>38765</v>
      </c>
      <c r="AJ323" s="9">
        <v>17484.22</v>
      </c>
    </row>
    <row r="324" spans="1:36" x14ac:dyDescent="0.25">
      <c r="A324" s="4">
        <v>38772</v>
      </c>
      <c r="B324" s="9">
        <v>4893.4189999999999</v>
      </c>
      <c r="C324" s="4">
        <v>38772</v>
      </c>
      <c r="D324" s="9">
        <v>16101.91</v>
      </c>
      <c r="E324" s="4">
        <v>38905</v>
      </c>
      <c r="F324" s="9">
        <v>1730.19</v>
      </c>
      <c r="G324" s="4">
        <v>38772</v>
      </c>
      <c r="H324" s="9">
        <v>11810.55</v>
      </c>
      <c r="I324" s="4">
        <v>38772</v>
      </c>
      <c r="J324" s="9">
        <v>7954.33</v>
      </c>
      <c r="K324" s="4">
        <v>38772</v>
      </c>
      <c r="L324" s="9">
        <v>1289.43</v>
      </c>
      <c r="M324" s="4">
        <v>38772</v>
      </c>
      <c r="N324" s="9">
        <v>5860.5</v>
      </c>
      <c r="O324" s="4">
        <v>38772</v>
      </c>
      <c r="P324" s="9">
        <v>15856.05</v>
      </c>
      <c r="Q324" s="4">
        <v>38772</v>
      </c>
      <c r="R324" s="9">
        <v>5073.95</v>
      </c>
      <c r="S324" s="4">
        <v>38772</v>
      </c>
      <c r="T324" s="9">
        <v>5870.79</v>
      </c>
      <c r="U324" s="4">
        <v>38767</v>
      </c>
      <c r="V324" s="9">
        <v>1332.73</v>
      </c>
      <c r="W324" s="4">
        <v>38772</v>
      </c>
      <c r="X324" s="9">
        <v>38610.400000000001</v>
      </c>
      <c r="Y324" s="4">
        <v>38772</v>
      </c>
      <c r="Z324" s="9">
        <v>7943.67</v>
      </c>
      <c r="AA324" s="4">
        <v>38794</v>
      </c>
      <c r="AB324" s="9">
        <v>6528.57</v>
      </c>
      <c r="AC324" s="4">
        <v>38767</v>
      </c>
      <c r="AD324" s="9">
        <v>2981.5</v>
      </c>
      <c r="AE324" s="4">
        <v>38772</v>
      </c>
      <c r="AF324" s="9">
        <v>464.57</v>
      </c>
      <c r="AG324" s="4">
        <v>38774</v>
      </c>
      <c r="AH324" s="9">
        <v>1399.08</v>
      </c>
      <c r="AI324" s="4">
        <v>38772</v>
      </c>
      <c r="AJ324" s="9">
        <v>17514.73</v>
      </c>
    </row>
    <row r="325" spans="1:36" x14ac:dyDescent="0.25">
      <c r="A325" s="4">
        <v>38779</v>
      </c>
      <c r="B325" s="9">
        <v>4898.5410000000002</v>
      </c>
      <c r="C325" s="4">
        <v>38779</v>
      </c>
      <c r="D325" s="9">
        <v>15663.34</v>
      </c>
      <c r="E325" s="4">
        <v>38912</v>
      </c>
      <c r="F325" s="9">
        <v>1665.2080000000001</v>
      </c>
      <c r="G325" s="4">
        <v>38779</v>
      </c>
      <c r="H325" s="9">
        <v>11978.68</v>
      </c>
      <c r="I325" s="4">
        <v>38779</v>
      </c>
      <c r="J325" s="9">
        <v>7915.98</v>
      </c>
      <c r="K325" s="4">
        <v>38779</v>
      </c>
      <c r="L325" s="9">
        <v>1287.23</v>
      </c>
      <c r="M325" s="4">
        <v>38779</v>
      </c>
      <c r="N325" s="9">
        <v>5858.7</v>
      </c>
      <c r="O325" s="4">
        <v>38779</v>
      </c>
      <c r="P325" s="9">
        <v>15802</v>
      </c>
      <c r="Q325" s="4">
        <v>38779</v>
      </c>
      <c r="R325" s="9">
        <v>4989.1499999999996</v>
      </c>
      <c r="S325" s="4">
        <v>38779</v>
      </c>
      <c r="T325" s="9">
        <v>5721.46</v>
      </c>
      <c r="U325" s="4">
        <v>38774</v>
      </c>
      <c r="V325" s="9">
        <v>1365.82</v>
      </c>
      <c r="W325" s="4">
        <v>38779</v>
      </c>
      <c r="X325" s="9">
        <v>39239.800000000003</v>
      </c>
      <c r="Y325" s="4">
        <v>38779</v>
      </c>
      <c r="Z325" s="9">
        <v>7820.81</v>
      </c>
      <c r="AA325" s="4">
        <v>38801</v>
      </c>
      <c r="AB325" s="9">
        <v>6376.62</v>
      </c>
      <c r="AC325" s="4">
        <v>38774</v>
      </c>
      <c r="AD325" s="9">
        <v>3050.05</v>
      </c>
      <c r="AE325" s="4">
        <v>38779</v>
      </c>
      <c r="AF325" s="9">
        <v>455.25</v>
      </c>
      <c r="AG325" s="4">
        <v>38781</v>
      </c>
      <c r="AH325" s="9">
        <v>1349.06</v>
      </c>
      <c r="AI325" s="4">
        <v>38779</v>
      </c>
      <c r="AJ325" s="9">
        <v>17339.25</v>
      </c>
    </row>
    <row r="326" spans="1:36" x14ac:dyDescent="0.25">
      <c r="A326" s="4">
        <v>38786</v>
      </c>
      <c r="B326" s="9">
        <v>4888.1189999999997</v>
      </c>
      <c r="C326" s="4">
        <v>38786</v>
      </c>
      <c r="D326" s="9">
        <v>16115.63</v>
      </c>
      <c r="E326" s="4">
        <v>38919</v>
      </c>
      <c r="F326" s="9">
        <v>1665.328</v>
      </c>
      <c r="G326" s="4">
        <v>38786</v>
      </c>
      <c r="H326" s="9">
        <v>11833.61</v>
      </c>
      <c r="I326" s="4">
        <v>38786</v>
      </c>
      <c r="J326" s="9">
        <v>7970.64</v>
      </c>
      <c r="K326" s="4">
        <v>38786</v>
      </c>
      <c r="L326" s="9">
        <v>1281.58</v>
      </c>
      <c r="M326" s="4">
        <v>38786</v>
      </c>
      <c r="N326" s="9">
        <v>5907.9</v>
      </c>
      <c r="O326" s="4">
        <v>38786</v>
      </c>
      <c r="P326" s="9">
        <v>15445.05</v>
      </c>
      <c r="Q326" s="4">
        <v>38786</v>
      </c>
      <c r="R326" s="9">
        <v>5069.2700000000004</v>
      </c>
      <c r="S326" s="4">
        <v>38786</v>
      </c>
      <c r="T326" s="9">
        <v>5804.92</v>
      </c>
      <c r="U326" s="4">
        <v>38781</v>
      </c>
      <c r="V326" s="9">
        <v>1328.95</v>
      </c>
      <c r="W326" s="4">
        <v>38786</v>
      </c>
      <c r="X326" s="9">
        <v>36890.699999999997</v>
      </c>
      <c r="Y326" s="4">
        <v>38786</v>
      </c>
      <c r="Z326" s="9">
        <v>7879.21</v>
      </c>
      <c r="AA326" s="4">
        <v>38808</v>
      </c>
      <c r="AB326" s="9">
        <v>6613.97</v>
      </c>
      <c r="AC326" s="4">
        <v>38781</v>
      </c>
      <c r="AD326" s="9">
        <v>3147.35</v>
      </c>
      <c r="AE326" s="4">
        <v>38786</v>
      </c>
      <c r="AF326" s="9">
        <v>458.59</v>
      </c>
      <c r="AG326" s="4">
        <v>38788</v>
      </c>
      <c r="AH326" s="9">
        <v>1232.77</v>
      </c>
      <c r="AI326" s="4">
        <v>38786</v>
      </c>
      <c r="AJ326" s="9">
        <v>16784.98</v>
      </c>
    </row>
    <row r="327" spans="1:36" x14ac:dyDescent="0.25">
      <c r="A327" s="4">
        <v>38793</v>
      </c>
      <c r="B327" s="9">
        <v>4971.7070000000003</v>
      </c>
      <c r="C327" s="4">
        <v>38793</v>
      </c>
      <c r="D327" s="9">
        <v>16339.73</v>
      </c>
      <c r="E327" s="4">
        <v>38926</v>
      </c>
      <c r="F327" s="9">
        <v>1662.0309999999999</v>
      </c>
      <c r="G327" s="4">
        <v>38793</v>
      </c>
      <c r="H327" s="9">
        <v>12000.73</v>
      </c>
      <c r="I327" s="4">
        <v>38793</v>
      </c>
      <c r="J327" s="9">
        <v>8047.12</v>
      </c>
      <c r="K327" s="4">
        <v>38793</v>
      </c>
      <c r="L327" s="9">
        <v>1307.25</v>
      </c>
      <c r="M327" s="4">
        <v>38793</v>
      </c>
      <c r="N327" s="9">
        <v>5999.4</v>
      </c>
      <c r="O327" s="4">
        <v>38793</v>
      </c>
      <c r="P327" s="9">
        <v>15801.66</v>
      </c>
      <c r="Q327" s="4">
        <v>38793</v>
      </c>
      <c r="R327" s="9">
        <v>5141.08</v>
      </c>
      <c r="S327" s="4">
        <v>38793</v>
      </c>
      <c r="T327" s="9">
        <v>5882.38</v>
      </c>
      <c r="U327" s="4">
        <v>38788</v>
      </c>
      <c r="V327" s="9">
        <v>1320.07</v>
      </c>
      <c r="W327" s="4">
        <v>38793</v>
      </c>
      <c r="X327" s="9">
        <v>38049.199999999997</v>
      </c>
      <c r="Y327" s="4">
        <v>38793</v>
      </c>
      <c r="Z327" s="9">
        <v>7977</v>
      </c>
      <c r="AA327" s="4">
        <v>38815</v>
      </c>
      <c r="AB327" s="9">
        <v>6781.94</v>
      </c>
      <c r="AC327" s="4">
        <v>38788</v>
      </c>
      <c r="AD327" s="9">
        <v>3183.9</v>
      </c>
      <c r="AE327" s="4">
        <v>38793</v>
      </c>
      <c r="AF327" s="9">
        <v>464.05</v>
      </c>
      <c r="AG327" s="4">
        <v>38795</v>
      </c>
      <c r="AH327" s="9">
        <v>1288.32</v>
      </c>
      <c r="AI327" s="4">
        <v>38793</v>
      </c>
      <c r="AJ327" s="9">
        <v>17848.2</v>
      </c>
    </row>
    <row r="328" spans="1:36" x14ac:dyDescent="0.25">
      <c r="A328" s="4">
        <v>38800</v>
      </c>
      <c r="B328" s="9">
        <v>5040.0889999999999</v>
      </c>
      <c r="C328" s="4">
        <v>38800</v>
      </c>
      <c r="D328" s="9">
        <v>16560.87</v>
      </c>
      <c r="E328" s="4">
        <v>38933</v>
      </c>
      <c r="F328" s="9">
        <v>1570.15</v>
      </c>
      <c r="G328" s="4">
        <v>38800</v>
      </c>
      <c r="H328" s="9">
        <v>12111.14</v>
      </c>
      <c r="I328" s="4">
        <v>38800</v>
      </c>
      <c r="J328" s="9">
        <v>8045.08</v>
      </c>
      <c r="K328" s="4">
        <v>38800</v>
      </c>
      <c r="L328" s="9">
        <v>1302.95</v>
      </c>
      <c r="M328" s="4">
        <v>38800</v>
      </c>
      <c r="N328" s="9">
        <v>6036.3</v>
      </c>
      <c r="O328" s="4">
        <v>38800</v>
      </c>
      <c r="P328" s="9">
        <v>15716.46</v>
      </c>
      <c r="Q328" s="4">
        <v>38800</v>
      </c>
      <c r="R328" s="9">
        <v>5218.71</v>
      </c>
      <c r="S328" s="4">
        <v>38800</v>
      </c>
      <c r="T328" s="9">
        <v>5973.14</v>
      </c>
      <c r="U328" s="4">
        <v>38795</v>
      </c>
      <c r="V328" s="9">
        <v>1341.12</v>
      </c>
      <c r="W328" s="4">
        <v>38800</v>
      </c>
      <c r="X328" s="9">
        <v>37577.1</v>
      </c>
      <c r="Y328" s="4">
        <v>38800</v>
      </c>
      <c r="Z328" s="9">
        <v>8044.55</v>
      </c>
      <c r="AA328" s="4">
        <v>38822</v>
      </c>
      <c r="AB328" s="9">
        <v>6952.54</v>
      </c>
      <c r="AC328" s="4">
        <v>38795</v>
      </c>
      <c r="AD328" s="9">
        <v>3234.05</v>
      </c>
      <c r="AE328" s="4">
        <v>38800</v>
      </c>
      <c r="AF328" s="9">
        <v>472.07</v>
      </c>
      <c r="AG328" s="4">
        <v>38802</v>
      </c>
      <c r="AH328" s="9">
        <v>1291.82</v>
      </c>
      <c r="AI328" s="4">
        <v>38800</v>
      </c>
      <c r="AJ328" s="9">
        <v>18312.18</v>
      </c>
    </row>
    <row r="329" spans="1:36" x14ac:dyDescent="0.25">
      <c r="A329" s="4">
        <v>38807</v>
      </c>
      <c r="B329" s="9">
        <v>5129.7079999999996</v>
      </c>
      <c r="C329" s="4">
        <v>38807</v>
      </c>
      <c r="D329" s="9">
        <v>17059.66</v>
      </c>
      <c r="E329" s="4">
        <v>38940</v>
      </c>
      <c r="F329" s="9">
        <v>1605.9259999999999</v>
      </c>
      <c r="G329" s="4">
        <v>38807</v>
      </c>
      <c r="H329" s="9">
        <v>12110.61</v>
      </c>
      <c r="I329" s="4">
        <v>38807</v>
      </c>
      <c r="J329" s="9">
        <v>8023.3</v>
      </c>
      <c r="K329" s="4">
        <v>38807</v>
      </c>
      <c r="L329" s="9">
        <v>1294.83</v>
      </c>
      <c r="M329" s="4">
        <v>38807</v>
      </c>
      <c r="N329" s="9">
        <v>5964.6</v>
      </c>
      <c r="O329" s="4">
        <v>38807</v>
      </c>
      <c r="P329" s="9">
        <v>15805.04</v>
      </c>
      <c r="Q329" s="4">
        <v>38807</v>
      </c>
      <c r="R329" s="9">
        <v>5220.8500000000004</v>
      </c>
      <c r="S329" s="4">
        <v>38807</v>
      </c>
      <c r="T329" s="9">
        <v>5970.08</v>
      </c>
      <c r="U329" s="4">
        <v>38802</v>
      </c>
      <c r="V329" s="9">
        <v>1321.23</v>
      </c>
      <c r="W329" s="4">
        <v>38807</v>
      </c>
      <c r="X329" s="9">
        <v>37952</v>
      </c>
      <c r="Y329" s="4">
        <v>38807</v>
      </c>
      <c r="Z329" s="9">
        <v>8066.1</v>
      </c>
      <c r="AA329" s="4">
        <v>38829</v>
      </c>
      <c r="AB329" s="9">
        <v>7093.05</v>
      </c>
      <c r="AC329" s="4">
        <v>38802</v>
      </c>
      <c r="AD329" s="9">
        <v>3279.8</v>
      </c>
      <c r="AE329" s="4">
        <v>38807</v>
      </c>
      <c r="AF329" s="9">
        <v>468.69</v>
      </c>
      <c r="AG329" s="4">
        <v>38809</v>
      </c>
      <c r="AH329" s="9">
        <v>1299.19</v>
      </c>
      <c r="AI329" s="4">
        <v>38807</v>
      </c>
      <c r="AJ329" s="9">
        <v>18314.78</v>
      </c>
    </row>
    <row r="330" spans="1:36" x14ac:dyDescent="0.25">
      <c r="A330" s="4">
        <v>38814</v>
      </c>
      <c r="B330" s="9">
        <v>5232.87</v>
      </c>
      <c r="C330" s="4">
        <v>38814</v>
      </c>
      <c r="D330" s="9">
        <v>17563.37</v>
      </c>
      <c r="E330" s="4">
        <v>38947</v>
      </c>
      <c r="F330" s="9">
        <v>1598.018</v>
      </c>
      <c r="G330" s="4">
        <v>38814</v>
      </c>
      <c r="H330" s="9">
        <v>12241.21</v>
      </c>
      <c r="I330" s="4">
        <v>38814</v>
      </c>
      <c r="J330" s="9">
        <v>8105.19</v>
      </c>
      <c r="K330" s="4">
        <v>38814</v>
      </c>
      <c r="L330" s="9">
        <v>1295.5</v>
      </c>
      <c r="M330" s="4">
        <v>38814</v>
      </c>
      <c r="N330" s="9">
        <v>6026.1</v>
      </c>
      <c r="O330" s="4">
        <v>38814</v>
      </c>
      <c r="P330" s="9">
        <v>16471.78</v>
      </c>
      <c r="Q330" s="4">
        <v>38814</v>
      </c>
      <c r="R330" s="9">
        <v>5174.96</v>
      </c>
      <c r="S330" s="4">
        <v>38814</v>
      </c>
      <c r="T330" s="9">
        <v>5952.92</v>
      </c>
      <c r="U330" s="4">
        <v>38809</v>
      </c>
      <c r="V330" s="9">
        <v>1359.6</v>
      </c>
      <c r="W330" s="4">
        <v>38814</v>
      </c>
      <c r="X330" s="9">
        <v>38926.5</v>
      </c>
      <c r="Y330" s="4">
        <v>38814</v>
      </c>
      <c r="Z330" s="9">
        <v>7919.22</v>
      </c>
      <c r="AA330" s="4">
        <v>38836</v>
      </c>
      <c r="AB330" s="9">
        <v>7171.77</v>
      </c>
      <c r="AC330" s="4">
        <v>38809</v>
      </c>
      <c r="AD330" s="9">
        <v>3402.55</v>
      </c>
      <c r="AE330" s="4">
        <v>38814</v>
      </c>
      <c r="AF330" s="9">
        <v>468.68</v>
      </c>
      <c r="AG330" s="4">
        <v>38816</v>
      </c>
      <c r="AH330" s="9">
        <v>1374.14</v>
      </c>
      <c r="AI330" s="4">
        <v>38814</v>
      </c>
      <c r="AJ330" s="9">
        <v>18561.43</v>
      </c>
    </row>
    <row r="331" spans="1:36" x14ac:dyDescent="0.25">
      <c r="A331" s="4">
        <v>38821</v>
      </c>
      <c r="B331" s="9">
        <v>5175.7049999999999</v>
      </c>
      <c r="C331" s="4">
        <v>38821</v>
      </c>
      <c r="D331" s="9">
        <v>17233.82</v>
      </c>
      <c r="E331" s="4">
        <v>38954</v>
      </c>
      <c r="F331" s="9">
        <v>1623.0340000000001</v>
      </c>
      <c r="G331" s="4">
        <v>38821</v>
      </c>
      <c r="H331" s="9">
        <v>12248.59</v>
      </c>
      <c r="I331" s="4">
        <v>38821</v>
      </c>
      <c r="J331" s="9">
        <v>8007.34</v>
      </c>
      <c r="K331" s="4">
        <v>38821</v>
      </c>
      <c r="L331" s="9">
        <v>1289.1199999999999</v>
      </c>
      <c r="M331" s="4">
        <v>38821</v>
      </c>
      <c r="N331" s="9">
        <v>6029.4</v>
      </c>
      <c r="O331" s="4">
        <v>38821</v>
      </c>
      <c r="P331" s="9">
        <v>16429.45</v>
      </c>
      <c r="Q331" s="4">
        <v>38821</v>
      </c>
      <c r="R331" s="9">
        <v>5102.62</v>
      </c>
      <c r="S331" s="4">
        <v>38821</v>
      </c>
      <c r="T331" s="9">
        <v>5918.57</v>
      </c>
      <c r="U331" s="4">
        <v>38816</v>
      </c>
      <c r="V331" s="9">
        <v>1402.36</v>
      </c>
      <c r="W331" s="4">
        <v>38821</v>
      </c>
      <c r="X331" s="9">
        <v>38082.1</v>
      </c>
      <c r="Y331" s="4">
        <v>38821</v>
      </c>
      <c r="Z331" s="9">
        <v>7856.53</v>
      </c>
      <c r="AA331" s="4">
        <v>38843</v>
      </c>
      <c r="AB331" s="9">
        <v>7370.44</v>
      </c>
      <c r="AC331" s="4">
        <v>38816</v>
      </c>
      <c r="AD331" s="9">
        <v>3454.8</v>
      </c>
      <c r="AE331" s="4">
        <v>38821</v>
      </c>
      <c r="AF331" s="9">
        <v>462.76</v>
      </c>
      <c r="AG331" s="4">
        <v>38823</v>
      </c>
      <c r="AH331" s="9">
        <v>1413.24</v>
      </c>
      <c r="AI331" s="4">
        <v>38821</v>
      </c>
      <c r="AJ331" s="9">
        <v>18619.52</v>
      </c>
    </row>
    <row r="332" spans="1:36" x14ac:dyDescent="0.25">
      <c r="A332" s="4">
        <v>38828</v>
      </c>
      <c r="B332" s="9">
        <v>5250.12</v>
      </c>
      <c r="C332" s="4">
        <v>38828</v>
      </c>
      <c r="D332" s="9">
        <v>17403.96</v>
      </c>
      <c r="E332" s="4">
        <v>38961</v>
      </c>
      <c r="F332" s="9">
        <v>1636.691</v>
      </c>
      <c r="G332" s="4">
        <v>38828</v>
      </c>
      <c r="H332" s="9">
        <v>12437.22</v>
      </c>
      <c r="I332" s="4">
        <v>38828</v>
      </c>
      <c r="J332" s="9">
        <v>8093.47</v>
      </c>
      <c r="K332" s="4">
        <v>38828</v>
      </c>
      <c r="L332" s="9">
        <v>1311.28</v>
      </c>
      <c r="M332" s="4">
        <v>38828</v>
      </c>
      <c r="N332" s="9">
        <v>6132.7</v>
      </c>
      <c r="O332" s="4">
        <v>38828</v>
      </c>
      <c r="P332" s="9">
        <v>16912.150000000001</v>
      </c>
      <c r="Q332" s="4">
        <v>38828</v>
      </c>
      <c r="R332" s="9">
        <v>5252.38</v>
      </c>
      <c r="S332" s="4">
        <v>38828</v>
      </c>
      <c r="T332" s="9">
        <v>6094.75</v>
      </c>
      <c r="U332" s="4">
        <v>38823</v>
      </c>
      <c r="V332" s="9">
        <v>1432.72</v>
      </c>
      <c r="W332" s="4">
        <v>38828</v>
      </c>
      <c r="X332" s="9">
        <v>39774.6</v>
      </c>
      <c r="Y332" s="4">
        <v>38828</v>
      </c>
      <c r="Z332" s="9">
        <v>7896.78</v>
      </c>
      <c r="AA332" s="4">
        <v>38850</v>
      </c>
      <c r="AB332" s="9">
        <v>7278.96</v>
      </c>
      <c r="AC332" s="4">
        <v>38823</v>
      </c>
      <c r="AD332" s="9">
        <v>3345.5</v>
      </c>
      <c r="AE332" s="4">
        <v>38828</v>
      </c>
      <c r="AF332" s="9">
        <v>478</v>
      </c>
      <c r="AG332" s="4">
        <v>38830</v>
      </c>
      <c r="AH332" s="9">
        <v>1458.53</v>
      </c>
      <c r="AI332" s="4">
        <v>38828</v>
      </c>
      <c r="AJ332" s="9">
        <v>18998.21</v>
      </c>
    </row>
    <row r="333" spans="1:36" x14ac:dyDescent="0.25">
      <c r="A333" s="4">
        <v>38835</v>
      </c>
      <c r="B333" s="9">
        <v>5258.8029999999999</v>
      </c>
      <c r="C333" s="4">
        <v>38835</v>
      </c>
      <c r="D333" s="9">
        <v>16906.23</v>
      </c>
      <c r="E333" s="4">
        <v>38968</v>
      </c>
      <c r="F333" s="9">
        <v>1667.9839999999999</v>
      </c>
      <c r="G333" s="4">
        <v>38835</v>
      </c>
      <c r="H333" s="9">
        <v>12204.17</v>
      </c>
      <c r="I333" s="4">
        <v>38835</v>
      </c>
      <c r="J333" s="9">
        <v>8047.29</v>
      </c>
      <c r="K333" s="4">
        <v>38835</v>
      </c>
      <c r="L333" s="9">
        <v>1310.6099999999999</v>
      </c>
      <c r="M333" s="4">
        <v>38835</v>
      </c>
      <c r="N333" s="9">
        <v>6023.1</v>
      </c>
      <c r="O333" s="4">
        <v>38835</v>
      </c>
      <c r="P333" s="9">
        <v>16661.3</v>
      </c>
      <c r="Q333" s="4">
        <v>38835</v>
      </c>
      <c r="R333" s="9">
        <v>5188.3999999999996</v>
      </c>
      <c r="S333" s="4">
        <v>38835</v>
      </c>
      <c r="T333" s="9">
        <v>6009.89</v>
      </c>
      <c r="U333" s="4">
        <v>38830</v>
      </c>
      <c r="V333" s="9">
        <v>1451.31</v>
      </c>
      <c r="W333" s="4">
        <v>38835</v>
      </c>
      <c r="X333" s="9">
        <v>40363.4</v>
      </c>
      <c r="Y333" s="4">
        <v>38835</v>
      </c>
      <c r="Z333" s="9">
        <v>7930.99</v>
      </c>
      <c r="AA333" s="4">
        <v>38857</v>
      </c>
      <c r="AB333" s="9">
        <v>7074.15</v>
      </c>
      <c r="AC333" s="4">
        <v>38830</v>
      </c>
      <c r="AD333" s="9">
        <v>3573.05</v>
      </c>
      <c r="AE333" s="4">
        <v>38835</v>
      </c>
      <c r="AF333" s="9">
        <v>469.4</v>
      </c>
      <c r="AG333" s="4">
        <v>38837</v>
      </c>
      <c r="AH333" s="9">
        <v>1486.85</v>
      </c>
      <c r="AI333" s="4">
        <v>38835</v>
      </c>
      <c r="AJ333" s="9">
        <v>19074.990000000002</v>
      </c>
    </row>
    <row r="334" spans="1:36" x14ac:dyDescent="0.25">
      <c r="A334" s="4">
        <v>38842</v>
      </c>
      <c r="B334" s="9">
        <v>5255.3909999999996</v>
      </c>
      <c r="C334" s="4">
        <v>38842</v>
      </c>
      <c r="D334" s="9">
        <v>17153.77</v>
      </c>
      <c r="E334" s="4">
        <v>38975</v>
      </c>
      <c r="F334" s="9">
        <v>1721.0450000000001</v>
      </c>
      <c r="G334" s="4">
        <v>38842</v>
      </c>
      <c r="H334" s="9">
        <v>12270.11</v>
      </c>
      <c r="I334" s="4">
        <v>38842</v>
      </c>
      <c r="J334" s="9">
        <v>8058.06</v>
      </c>
      <c r="K334" s="4">
        <v>38842</v>
      </c>
      <c r="L334" s="9">
        <v>1325.76</v>
      </c>
      <c r="M334" s="4">
        <v>38842</v>
      </c>
      <c r="N334" s="9">
        <v>6091.7</v>
      </c>
      <c r="O334" s="4">
        <v>38842</v>
      </c>
      <c r="P334" s="9">
        <v>17013.93</v>
      </c>
      <c r="Q334" s="4">
        <v>38842</v>
      </c>
      <c r="R334" s="9">
        <v>5286.4</v>
      </c>
      <c r="S334" s="4">
        <v>38842</v>
      </c>
      <c r="T334" s="9">
        <v>6113.29</v>
      </c>
      <c r="U334" s="4">
        <v>38837</v>
      </c>
      <c r="V334" s="9">
        <v>1419.73</v>
      </c>
      <c r="W334" s="4">
        <v>38842</v>
      </c>
      <c r="X334" s="9">
        <v>41417.300000000003</v>
      </c>
      <c r="Y334" s="4">
        <v>38842</v>
      </c>
      <c r="Z334" s="9">
        <v>7961.02</v>
      </c>
      <c r="AA334" s="4">
        <v>38864</v>
      </c>
      <c r="AB334" s="9">
        <v>6879.51</v>
      </c>
      <c r="AC334" s="4">
        <v>38837</v>
      </c>
      <c r="AD334" s="9">
        <v>3557.6</v>
      </c>
      <c r="AE334" s="4">
        <v>38842</v>
      </c>
      <c r="AF334" s="9">
        <v>471.72</v>
      </c>
      <c r="AG334" s="4">
        <v>38844</v>
      </c>
      <c r="AH334" s="9">
        <v>1585.04</v>
      </c>
      <c r="AI334" s="4">
        <v>38842</v>
      </c>
      <c r="AJ334" s="9">
        <v>19753.88</v>
      </c>
    </row>
    <row r="335" spans="1:36" x14ac:dyDescent="0.25">
      <c r="A335" s="4">
        <v>38849</v>
      </c>
      <c r="B335" s="9">
        <v>5329.4759999999997</v>
      </c>
      <c r="C335" s="4">
        <v>38849</v>
      </c>
      <c r="D335" s="9">
        <v>16601.78</v>
      </c>
      <c r="E335" s="4">
        <v>38982</v>
      </c>
      <c r="F335" s="9">
        <v>1725.3610000000001</v>
      </c>
      <c r="G335" s="4">
        <v>38849</v>
      </c>
      <c r="H335" s="9">
        <v>12038.07</v>
      </c>
      <c r="I335" s="4">
        <v>38849</v>
      </c>
      <c r="J335" s="9">
        <v>7954.1</v>
      </c>
      <c r="K335" s="4">
        <v>38849</v>
      </c>
      <c r="L335" s="9">
        <v>1291.24</v>
      </c>
      <c r="M335" s="4">
        <v>38849</v>
      </c>
      <c r="N335" s="9">
        <v>5912.1</v>
      </c>
      <c r="O335" s="4">
        <v>38849</v>
      </c>
      <c r="P335" s="9">
        <v>16901.849999999999</v>
      </c>
      <c r="Q335" s="4">
        <v>38849</v>
      </c>
      <c r="R335" s="9">
        <v>5150.45</v>
      </c>
      <c r="S335" s="4">
        <v>38849</v>
      </c>
      <c r="T335" s="9">
        <v>5916.28</v>
      </c>
      <c r="U335" s="4">
        <v>38844</v>
      </c>
      <c r="V335" s="9">
        <v>1441.02</v>
      </c>
      <c r="W335" s="4">
        <v>38849</v>
      </c>
      <c r="X335" s="9">
        <v>40212</v>
      </c>
      <c r="Y335" s="4">
        <v>38849</v>
      </c>
      <c r="Z335" s="9">
        <v>7768.79</v>
      </c>
      <c r="AA335" s="4">
        <v>38871</v>
      </c>
      <c r="AB335" s="9">
        <v>6959.64</v>
      </c>
      <c r="AC335" s="4">
        <v>38844</v>
      </c>
      <c r="AD335" s="9">
        <v>3663.95</v>
      </c>
      <c r="AE335" s="4">
        <v>38849</v>
      </c>
      <c r="AF335" s="9">
        <v>455.09</v>
      </c>
      <c r="AG335" s="4">
        <v>38851</v>
      </c>
      <c r="AH335" s="9">
        <v>1483.62</v>
      </c>
      <c r="AI335" s="4">
        <v>38849</v>
      </c>
      <c r="AJ335" s="9">
        <v>19731.63</v>
      </c>
    </row>
    <row r="336" spans="1:36" x14ac:dyDescent="0.25">
      <c r="A336" s="4">
        <v>38856</v>
      </c>
      <c r="B336" s="9">
        <v>5100.8729999999996</v>
      </c>
      <c r="C336" s="4">
        <v>38856</v>
      </c>
      <c r="D336" s="9">
        <v>16155.45</v>
      </c>
      <c r="E336" s="4">
        <v>38989</v>
      </c>
      <c r="F336" s="9">
        <v>1752.424</v>
      </c>
      <c r="G336" s="4">
        <v>38856</v>
      </c>
      <c r="H336" s="9">
        <v>11545.77</v>
      </c>
      <c r="I336" s="4">
        <v>38856</v>
      </c>
      <c r="J336" s="9">
        <v>7614.25</v>
      </c>
      <c r="K336" s="4">
        <v>38856</v>
      </c>
      <c r="L336" s="9">
        <v>1267.03</v>
      </c>
      <c r="M336" s="4">
        <v>38856</v>
      </c>
      <c r="N336" s="9">
        <v>5657.4</v>
      </c>
      <c r="O336" s="4">
        <v>38856</v>
      </c>
      <c r="P336" s="9">
        <v>16313.36</v>
      </c>
      <c r="Q336" s="4">
        <v>38856</v>
      </c>
      <c r="R336" s="9">
        <v>4944.57</v>
      </c>
      <c r="S336" s="4">
        <v>38856</v>
      </c>
      <c r="T336" s="9">
        <v>5672.28</v>
      </c>
      <c r="U336" s="4">
        <v>38851</v>
      </c>
      <c r="V336" s="9">
        <v>1445.2</v>
      </c>
      <c r="W336" s="4">
        <v>38856</v>
      </c>
      <c r="X336" s="9">
        <v>37732.9</v>
      </c>
      <c r="Y336" s="4">
        <v>38856</v>
      </c>
      <c r="Z336" s="9">
        <v>7579.59</v>
      </c>
      <c r="AA336" s="4">
        <v>38878</v>
      </c>
      <c r="AB336" s="9">
        <v>6444.63</v>
      </c>
      <c r="AC336" s="4">
        <v>38851</v>
      </c>
      <c r="AD336" s="9">
        <v>3650.05</v>
      </c>
      <c r="AE336" s="4">
        <v>38856</v>
      </c>
      <c r="AF336" s="9">
        <v>438.98</v>
      </c>
      <c r="AG336" s="4">
        <v>38858</v>
      </c>
      <c r="AH336" s="9">
        <v>1265.8699999999999</v>
      </c>
      <c r="AI336" s="4">
        <v>38856</v>
      </c>
      <c r="AJ336" s="9">
        <v>18240.810000000001</v>
      </c>
    </row>
    <row r="337" spans="1:36" x14ac:dyDescent="0.25">
      <c r="A337" s="4">
        <v>38863</v>
      </c>
      <c r="B337" s="9">
        <v>5053.7479999999996</v>
      </c>
      <c r="C337" s="4">
        <v>38863</v>
      </c>
      <c r="D337" s="9">
        <v>15970.76</v>
      </c>
      <c r="E337" s="4">
        <v>39003</v>
      </c>
      <c r="F337" s="9">
        <v>1784.6559999999999</v>
      </c>
      <c r="G337" s="4">
        <v>38863</v>
      </c>
      <c r="H337" s="9">
        <v>11762.75</v>
      </c>
      <c r="I337" s="4">
        <v>38863</v>
      </c>
      <c r="J337" s="9">
        <v>7679.47</v>
      </c>
      <c r="K337" s="4">
        <v>38863</v>
      </c>
      <c r="L337" s="9">
        <v>1280.1600000000001</v>
      </c>
      <c r="M337" s="4">
        <v>38863</v>
      </c>
      <c r="N337" s="9">
        <v>5791</v>
      </c>
      <c r="O337" s="4">
        <v>38863</v>
      </c>
      <c r="P337" s="9">
        <v>15895.1</v>
      </c>
      <c r="Q337" s="4">
        <v>38863</v>
      </c>
      <c r="R337" s="9">
        <v>5045.09</v>
      </c>
      <c r="S337" s="4">
        <v>38863</v>
      </c>
      <c r="T337" s="9">
        <v>5788.36</v>
      </c>
      <c r="U337" s="4">
        <v>38858</v>
      </c>
      <c r="V337" s="9">
        <v>1372.29</v>
      </c>
      <c r="W337" s="4">
        <v>38863</v>
      </c>
      <c r="X337" s="9">
        <v>38629.699999999997</v>
      </c>
      <c r="Y337" s="4">
        <v>38863</v>
      </c>
      <c r="Z337" s="9">
        <v>7651.81</v>
      </c>
      <c r="AA337" s="4">
        <v>38885</v>
      </c>
      <c r="AB337" s="9">
        <v>6575.77</v>
      </c>
      <c r="AC337" s="4">
        <v>38858</v>
      </c>
      <c r="AD337" s="9">
        <v>3246.9</v>
      </c>
      <c r="AE337" s="4">
        <v>38863</v>
      </c>
      <c r="AF337" s="9">
        <v>446.28</v>
      </c>
      <c r="AG337" s="4">
        <v>38865</v>
      </c>
      <c r="AH337" s="9">
        <v>1341.99</v>
      </c>
      <c r="AI337" s="4">
        <v>38863</v>
      </c>
      <c r="AJ337" s="9">
        <v>18789.98</v>
      </c>
    </row>
    <row r="338" spans="1:36" x14ac:dyDescent="0.25">
      <c r="A338" s="4">
        <v>38870</v>
      </c>
      <c r="B338" s="9">
        <v>5077.2340000000004</v>
      </c>
      <c r="C338" s="4">
        <v>38870</v>
      </c>
      <c r="D338" s="9">
        <v>15789.31</v>
      </c>
      <c r="E338" s="4">
        <v>39010</v>
      </c>
      <c r="F338" s="9">
        <v>1790.364</v>
      </c>
      <c r="G338" s="4">
        <v>38870</v>
      </c>
      <c r="H338" s="9">
        <v>11898.69</v>
      </c>
      <c r="I338" s="4">
        <v>38870</v>
      </c>
      <c r="J338" s="9">
        <v>7665.08</v>
      </c>
      <c r="K338" s="4">
        <v>38870</v>
      </c>
      <c r="L338" s="9">
        <v>1288.22</v>
      </c>
      <c r="M338" s="4">
        <v>38870</v>
      </c>
      <c r="N338" s="9">
        <v>5764.6</v>
      </c>
      <c r="O338" s="4">
        <v>38870</v>
      </c>
      <c r="P338" s="9">
        <v>15912.71</v>
      </c>
      <c r="Q338" s="4">
        <v>38870</v>
      </c>
      <c r="R338" s="9">
        <v>4959.7</v>
      </c>
      <c r="S338" s="4">
        <v>38870</v>
      </c>
      <c r="T338" s="9">
        <v>5687.04</v>
      </c>
      <c r="U338" s="4">
        <v>38865</v>
      </c>
      <c r="V338" s="9">
        <v>1322.43</v>
      </c>
      <c r="W338" s="4">
        <v>38870</v>
      </c>
      <c r="X338" s="9">
        <v>37942.199999999997</v>
      </c>
      <c r="Y338" s="4">
        <v>38870</v>
      </c>
      <c r="Z338" s="9">
        <v>7679.02</v>
      </c>
      <c r="AA338" s="4">
        <v>38892</v>
      </c>
      <c r="AB338" s="9">
        <v>6452.31</v>
      </c>
      <c r="AC338" s="4">
        <v>38865</v>
      </c>
      <c r="AD338" s="9">
        <v>3209.6</v>
      </c>
      <c r="AE338" s="4">
        <v>38870</v>
      </c>
      <c r="AF338" s="9">
        <v>438.9</v>
      </c>
      <c r="AG338" s="4">
        <v>38872</v>
      </c>
      <c r="AH338" s="9">
        <v>1363.49</v>
      </c>
      <c r="AI338" s="4">
        <v>38870</v>
      </c>
      <c r="AJ338" s="9">
        <v>18953.27</v>
      </c>
    </row>
    <row r="339" spans="1:36" x14ac:dyDescent="0.25">
      <c r="A339" s="4">
        <v>38877</v>
      </c>
      <c r="B339" s="9">
        <v>4966.0020000000004</v>
      </c>
      <c r="C339" s="4">
        <v>38877</v>
      </c>
      <c r="D339" s="9">
        <v>14750.84</v>
      </c>
      <c r="E339" s="4">
        <v>39017</v>
      </c>
      <c r="F339" s="9">
        <v>1807.175</v>
      </c>
      <c r="G339" s="4">
        <v>38877</v>
      </c>
      <c r="H339" s="9">
        <v>11390.7</v>
      </c>
      <c r="I339" s="4">
        <v>38877</v>
      </c>
      <c r="J339" s="9">
        <v>7434.57</v>
      </c>
      <c r="K339" s="4">
        <v>38877</v>
      </c>
      <c r="L339" s="9">
        <v>1252.3</v>
      </c>
      <c r="M339" s="4">
        <v>38877</v>
      </c>
      <c r="N339" s="9">
        <v>5655.2</v>
      </c>
      <c r="O339" s="4">
        <v>38877</v>
      </c>
      <c r="P339" s="9">
        <v>15628.69</v>
      </c>
      <c r="Q339" s="4">
        <v>38877</v>
      </c>
      <c r="R339" s="9">
        <v>4768.18</v>
      </c>
      <c r="S339" s="4">
        <v>38877</v>
      </c>
      <c r="T339" s="9">
        <v>5464.08</v>
      </c>
      <c r="U339" s="4">
        <v>38872</v>
      </c>
      <c r="V339" s="9">
        <v>1309.04</v>
      </c>
      <c r="W339" s="4">
        <v>38877</v>
      </c>
      <c r="X339" s="9">
        <v>35074.6</v>
      </c>
      <c r="Y339" s="4">
        <v>38877</v>
      </c>
      <c r="Z339" s="9">
        <v>7305.81</v>
      </c>
      <c r="AA339" s="4">
        <v>38899</v>
      </c>
      <c r="AB339" s="9">
        <v>6704.41</v>
      </c>
      <c r="AC339" s="4">
        <v>38872</v>
      </c>
      <c r="AD339" s="9">
        <v>3091.35</v>
      </c>
      <c r="AE339" s="4">
        <v>38877</v>
      </c>
      <c r="AF339" s="9">
        <v>426.47</v>
      </c>
      <c r="AG339" s="4">
        <v>38879</v>
      </c>
      <c r="AH339" s="9">
        <v>1191.6600000000001</v>
      </c>
      <c r="AI339" s="4">
        <v>38877</v>
      </c>
      <c r="AJ339" s="9">
        <v>17526.61</v>
      </c>
    </row>
    <row r="340" spans="1:36" x14ac:dyDescent="0.25">
      <c r="A340" s="4">
        <v>38884</v>
      </c>
      <c r="B340" s="9">
        <v>4968.951</v>
      </c>
      <c r="C340" s="4">
        <v>38884</v>
      </c>
      <c r="D340" s="9">
        <v>14879.34</v>
      </c>
      <c r="E340" s="4">
        <v>39024</v>
      </c>
      <c r="F340" s="9">
        <v>1866.3620000000001</v>
      </c>
      <c r="G340" s="4">
        <v>38884</v>
      </c>
      <c r="H340" s="9">
        <v>11207.95</v>
      </c>
      <c r="I340" s="4">
        <v>38884</v>
      </c>
      <c r="J340" s="9">
        <v>7294.55</v>
      </c>
      <c r="K340" s="4">
        <v>38884</v>
      </c>
      <c r="L340" s="9">
        <v>1251.54</v>
      </c>
      <c r="M340" s="4">
        <v>38884</v>
      </c>
      <c r="N340" s="9">
        <v>5597.4</v>
      </c>
      <c r="O340" s="4">
        <v>38884</v>
      </c>
      <c r="P340" s="9">
        <v>15842.65</v>
      </c>
      <c r="Q340" s="4">
        <v>38884</v>
      </c>
      <c r="R340" s="9">
        <v>4694.8900000000003</v>
      </c>
      <c r="S340" s="4">
        <v>38884</v>
      </c>
      <c r="T340" s="9">
        <v>5376.01</v>
      </c>
      <c r="U340" s="4">
        <v>38879</v>
      </c>
      <c r="V340" s="9">
        <v>1235.6500000000001</v>
      </c>
      <c r="W340" s="4">
        <v>38884</v>
      </c>
      <c r="X340" s="9">
        <v>34398.9</v>
      </c>
      <c r="Y340" s="4">
        <v>38884</v>
      </c>
      <c r="Z340" s="9">
        <v>7317.73</v>
      </c>
      <c r="AA340" s="4">
        <v>38906</v>
      </c>
      <c r="AB340" s="9">
        <v>6660.61</v>
      </c>
      <c r="AC340" s="4">
        <v>38879</v>
      </c>
      <c r="AD340" s="9">
        <v>2866.3</v>
      </c>
      <c r="AE340" s="4">
        <v>38884</v>
      </c>
      <c r="AF340" s="9">
        <v>420.52</v>
      </c>
      <c r="AG340" s="4">
        <v>38886</v>
      </c>
      <c r="AH340" s="9">
        <v>1180.55</v>
      </c>
      <c r="AI340" s="4">
        <v>38884</v>
      </c>
      <c r="AJ340" s="9">
        <v>17917.27</v>
      </c>
    </row>
    <row r="341" spans="1:36" x14ac:dyDescent="0.25">
      <c r="A341" s="4">
        <v>38891</v>
      </c>
      <c r="B341" s="9">
        <v>4964.9160000000002</v>
      </c>
      <c r="C341" s="4">
        <v>38891</v>
      </c>
      <c r="D341" s="9">
        <v>15124.04</v>
      </c>
      <c r="E341" s="4">
        <v>39031</v>
      </c>
      <c r="F341" s="9">
        <v>1883.347</v>
      </c>
      <c r="G341" s="4">
        <v>38891</v>
      </c>
      <c r="H341" s="9">
        <v>11249.02</v>
      </c>
      <c r="I341" s="4">
        <v>38891</v>
      </c>
      <c r="J341" s="9">
        <v>7485.8</v>
      </c>
      <c r="K341" s="4">
        <v>38891</v>
      </c>
      <c r="L341" s="9">
        <v>1244.5</v>
      </c>
      <c r="M341" s="4">
        <v>38891</v>
      </c>
      <c r="N341" s="9">
        <v>5692.1</v>
      </c>
      <c r="O341" s="4">
        <v>38891</v>
      </c>
      <c r="P341" s="9">
        <v>15808.81</v>
      </c>
      <c r="Q341" s="4">
        <v>38891</v>
      </c>
      <c r="R341" s="9">
        <v>4817.63</v>
      </c>
      <c r="S341" s="4">
        <v>38891</v>
      </c>
      <c r="T341" s="9">
        <v>5529.74</v>
      </c>
      <c r="U341" s="4">
        <v>38886</v>
      </c>
      <c r="V341" s="9">
        <v>1262.19</v>
      </c>
      <c r="W341" s="4">
        <v>38891</v>
      </c>
      <c r="X341" s="9">
        <v>34661.199999999997</v>
      </c>
      <c r="Y341" s="4">
        <v>38891</v>
      </c>
      <c r="Z341" s="9">
        <v>7301.97</v>
      </c>
      <c r="AA341" s="4">
        <v>38913</v>
      </c>
      <c r="AB341" s="9">
        <v>6428.03</v>
      </c>
      <c r="AC341" s="4">
        <v>38886</v>
      </c>
      <c r="AD341" s="9">
        <v>2890.35</v>
      </c>
      <c r="AE341" s="4">
        <v>38891</v>
      </c>
      <c r="AF341" s="9">
        <v>429.14</v>
      </c>
      <c r="AG341" s="4">
        <v>38893</v>
      </c>
      <c r="AH341" s="9">
        <v>1198.03</v>
      </c>
      <c r="AI341" s="4">
        <v>38891</v>
      </c>
      <c r="AJ341" s="9">
        <v>18788.150000000001</v>
      </c>
    </row>
    <row r="342" spans="1:36" x14ac:dyDescent="0.25">
      <c r="A342" s="4">
        <v>38898</v>
      </c>
      <c r="B342" s="9">
        <v>5073.8829999999998</v>
      </c>
      <c r="C342" s="4">
        <v>38898</v>
      </c>
      <c r="D342" s="9">
        <v>15505.18</v>
      </c>
      <c r="E342" s="4">
        <v>39038</v>
      </c>
      <c r="F342" s="9">
        <v>1971.7929999999999</v>
      </c>
      <c r="G342" s="4">
        <v>38898</v>
      </c>
      <c r="H342" s="9">
        <v>11612.87</v>
      </c>
      <c r="I342" s="4">
        <v>38898</v>
      </c>
      <c r="J342" s="9">
        <v>7652.1</v>
      </c>
      <c r="K342" s="4">
        <v>38898</v>
      </c>
      <c r="L342" s="9">
        <v>1270.2</v>
      </c>
      <c r="M342" s="4">
        <v>38898</v>
      </c>
      <c r="N342" s="9">
        <v>5833.4</v>
      </c>
      <c r="O342" s="4">
        <v>38898</v>
      </c>
      <c r="P342" s="9">
        <v>16267.62</v>
      </c>
      <c r="Q342" s="4">
        <v>38898</v>
      </c>
      <c r="R342" s="9">
        <v>4965.96</v>
      </c>
      <c r="S342" s="4">
        <v>38898</v>
      </c>
      <c r="T342" s="9">
        <v>5683.31</v>
      </c>
      <c r="U342" s="4">
        <v>38893</v>
      </c>
      <c r="V342" s="9">
        <v>1228.6199999999999</v>
      </c>
      <c r="W342" s="4">
        <v>38898</v>
      </c>
      <c r="X342" s="9">
        <v>36630.699999999997</v>
      </c>
      <c r="Y342" s="4">
        <v>38898</v>
      </c>
      <c r="Z342" s="9">
        <v>7516.28</v>
      </c>
      <c r="AA342" s="4">
        <v>38920</v>
      </c>
      <c r="AB342" s="9">
        <v>6420.01</v>
      </c>
      <c r="AC342" s="4">
        <v>38893</v>
      </c>
      <c r="AD342" s="9">
        <v>3050.3</v>
      </c>
      <c r="AE342" s="4">
        <v>38898</v>
      </c>
      <c r="AF342" s="9">
        <v>440.25</v>
      </c>
      <c r="AG342" s="4">
        <v>38900</v>
      </c>
      <c r="AH342" s="9">
        <v>1331.39</v>
      </c>
      <c r="AI342" s="4">
        <v>38898</v>
      </c>
      <c r="AJ342" s="9">
        <v>19538.32</v>
      </c>
    </row>
    <row r="343" spans="1:36" x14ac:dyDescent="0.25">
      <c r="A343" s="4">
        <v>38905</v>
      </c>
      <c r="B343" s="9">
        <v>5135.2969999999996</v>
      </c>
      <c r="C343" s="4">
        <v>38905</v>
      </c>
      <c r="D343" s="9">
        <v>15307.61</v>
      </c>
      <c r="E343" s="4">
        <v>39045</v>
      </c>
      <c r="F343" s="9">
        <v>2050.8119999999999</v>
      </c>
      <c r="G343" s="4">
        <v>38905</v>
      </c>
      <c r="H343" s="9">
        <v>11631.91</v>
      </c>
      <c r="I343" s="4">
        <v>38905</v>
      </c>
      <c r="J343" s="9">
        <v>7655.21</v>
      </c>
      <c r="K343" s="4">
        <v>38905</v>
      </c>
      <c r="L343" s="9">
        <v>1265.48</v>
      </c>
      <c r="M343" s="4">
        <v>38905</v>
      </c>
      <c r="N343" s="9">
        <v>5888.9</v>
      </c>
      <c r="O343" s="4">
        <v>38905</v>
      </c>
      <c r="P343" s="9">
        <v>16459.78</v>
      </c>
      <c r="Q343" s="4">
        <v>38905</v>
      </c>
      <c r="R343" s="9">
        <v>4953.71</v>
      </c>
      <c r="S343" s="4">
        <v>38905</v>
      </c>
      <c r="T343" s="9">
        <v>5681.85</v>
      </c>
      <c r="U343" s="4">
        <v>38900</v>
      </c>
      <c r="V343" s="9">
        <v>1295.1500000000001</v>
      </c>
      <c r="W343" s="4">
        <v>38905</v>
      </c>
      <c r="X343" s="9">
        <v>36102</v>
      </c>
      <c r="Y343" s="4">
        <v>38905</v>
      </c>
      <c r="Z343" s="9">
        <v>7597.97</v>
      </c>
      <c r="AA343" s="4">
        <v>38927</v>
      </c>
      <c r="AB343" s="9">
        <v>6480.07</v>
      </c>
      <c r="AC343" s="4">
        <v>38900</v>
      </c>
      <c r="AD343" s="9">
        <v>3128.2</v>
      </c>
      <c r="AE343" s="4">
        <v>38905</v>
      </c>
      <c r="AF343" s="9">
        <v>440.7</v>
      </c>
      <c r="AG343" s="4">
        <v>38907</v>
      </c>
      <c r="AH343" s="9">
        <v>1367.38</v>
      </c>
      <c r="AI343" s="4">
        <v>38905</v>
      </c>
      <c r="AJ343" s="9">
        <v>19626.88</v>
      </c>
    </row>
    <row r="344" spans="1:36" x14ac:dyDescent="0.25">
      <c r="A344" s="4">
        <v>38912</v>
      </c>
      <c r="B344" s="9">
        <v>4966.0940000000001</v>
      </c>
      <c r="C344" s="4">
        <v>38912</v>
      </c>
      <c r="D344" s="9">
        <v>14845.24</v>
      </c>
      <c r="E344" s="4">
        <v>39052</v>
      </c>
      <c r="F344" s="9">
        <v>2102.049</v>
      </c>
      <c r="G344" s="4">
        <v>38912</v>
      </c>
      <c r="H344" s="9">
        <v>11630.01</v>
      </c>
      <c r="I344" s="4">
        <v>38912</v>
      </c>
      <c r="J344" s="9">
        <v>7506.78</v>
      </c>
      <c r="K344" s="4">
        <v>38912</v>
      </c>
      <c r="L344" s="9">
        <v>1236.2</v>
      </c>
      <c r="M344" s="4">
        <v>38912</v>
      </c>
      <c r="N344" s="9">
        <v>5707.6</v>
      </c>
      <c r="O344" s="4">
        <v>38912</v>
      </c>
      <c r="P344" s="9">
        <v>16135.71</v>
      </c>
      <c r="Q344" s="4">
        <v>38912</v>
      </c>
      <c r="R344" s="9">
        <v>4780.79</v>
      </c>
      <c r="S344" s="4">
        <v>38912</v>
      </c>
      <c r="T344" s="9">
        <v>5422.22</v>
      </c>
      <c r="U344" s="4">
        <v>38907</v>
      </c>
      <c r="V344" s="9">
        <v>1273.93</v>
      </c>
      <c r="W344" s="4">
        <v>38912</v>
      </c>
      <c r="X344" s="9">
        <v>35349.699999999997</v>
      </c>
      <c r="Y344" s="4">
        <v>38912</v>
      </c>
      <c r="Z344" s="9">
        <v>7298.41</v>
      </c>
      <c r="AA344" s="4">
        <v>38934</v>
      </c>
      <c r="AB344" s="9">
        <v>6442.61</v>
      </c>
      <c r="AC344" s="4">
        <v>38907</v>
      </c>
      <c r="AD344" s="9">
        <v>3075.85</v>
      </c>
      <c r="AE344" s="4">
        <v>38912</v>
      </c>
      <c r="AF344" s="9">
        <v>428.33</v>
      </c>
      <c r="AG344" s="4">
        <v>38914</v>
      </c>
      <c r="AH344" s="9">
        <v>1313.09</v>
      </c>
      <c r="AI344" s="4">
        <v>38912</v>
      </c>
      <c r="AJ344" s="9">
        <v>18946.400000000001</v>
      </c>
    </row>
    <row r="345" spans="1:36" x14ac:dyDescent="0.25">
      <c r="A345" s="4">
        <v>38919</v>
      </c>
      <c r="B345" s="9">
        <v>4960.6329999999998</v>
      </c>
      <c r="C345" s="4">
        <v>38919</v>
      </c>
      <c r="D345" s="9">
        <v>14821.26</v>
      </c>
      <c r="E345" s="4">
        <v>39059</v>
      </c>
      <c r="F345" s="9">
        <v>2093.6379999999999</v>
      </c>
      <c r="G345" s="4">
        <v>38919</v>
      </c>
      <c r="H345" s="9">
        <v>11418.33</v>
      </c>
      <c r="I345" s="4">
        <v>38919</v>
      </c>
      <c r="J345" s="9">
        <v>7618.14</v>
      </c>
      <c r="K345" s="4">
        <v>38919</v>
      </c>
      <c r="L345" s="9">
        <v>1240.29</v>
      </c>
      <c r="M345" s="4">
        <v>38919</v>
      </c>
      <c r="N345" s="9">
        <v>5719.7</v>
      </c>
      <c r="O345" s="4">
        <v>38919</v>
      </c>
      <c r="P345" s="9">
        <v>16464.18</v>
      </c>
      <c r="Q345" s="4">
        <v>38919</v>
      </c>
      <c r="R345" s="9">
        <v>4818.55</v>
      </c>
      <c r="S345" s="4">
        <v>38919</v>
      </c>
      <c r="T345" s="9">
        <v>5451.01</v>
      </c>
      <c r="U345" s="4">
        <v>38914</v>
      </c>
      <c r="V345" s="9">
        <v>1255.1300000000001</v>
      </c>
      <c r="W345" s="4">
        <v>38919</v>
      </c>
      <c r="X345" s="9">
        <v>35510.400000000001</v>
      </c>
      <c r="Y345" s="4">
        <v>38919</v>
      </c>
      <c r="Z345" s="9">
        <v>7380.85</v>
      </c>
      <c r="AA345" s="4">
        <v>38941</v>
      </c>
      <c r="AB345" s="9">
        <v>6571.1</v>
      </c>
      <c r="AC345" s="4">
        <v>38914</v>
      </c>
      <c r="AD345" s="9">
        <v>3123.35</v>
      </c>
      <c r="AE345" s="4">
        <v>38919</v>
      </c>
      <c r="AF345" s="9">
        <v>436.3</v>
      </c>
      <c r="AG345" s="4">
        <v>38921</v>
      </c>
      <c r="AH345" s="9">
        <v>1315.41</v>
      </c>
      <c r="AI345" s="4">
        <v>38919</v>
      </c>
      <c r="AJ345" s="9">
        <v>18440.080000000002</v>
      </c>
    </row>
    <row r="346" spans="1:36" x14ac:dyDescent="0.25">
      <c r="A346" s="4">
        <v>38926</v>
      </c>
      <c r="B346" s="9">
        <v>4958.2709999999997</v>
      </c>
      <c r="C346" s="4">
        <v>38926</v>
      </c>
      <c r="D346" s="9">
        <v>15342.87</v>
      </c>
      <c r="E346" s="4">
        <v>39066</v>
      </c>
      <c r="F346" s="9">
        <v>2273.9079999999999</v>
      </c>
      <c r="G346" s="4">
        <v>38926</v>
      </c>
      <c r="H346" s="9">
        <v>11823.68</v>
      </c>
      <c r="I346" s="4">
        <v>38926</v>
      </c>
      <c r="J346" s="9">
        <v>7946.5</v>
      </c>
      <c r="K346" s="4">
        <v>38926</v>
      </c>
      <c r="L346" s="9">
        <v>1278.55</v>
      </c>
      <c r="M346" s="4">
        <v>38926</v>
      </c>
      <c r="N346" s="9">
        <v>5974.9</v>
      </c>
      <c r="O346" s="4">
        <v>38926</v>
      </c>
      <c r="P346" s="9">
        <v>16955.04</v>
      </c>
      <c r="Q346" s="4">
        <v>38926</v>
      </c>
      <c r="R346" s="9">
        <v>5028.51</v>
      </c>
      <c r="S346" s="4">
        <v>38926</v>
      </c>
      <c r="T346" s="9">
        <v>5705.42</v>
      </c>
      <c r="U346" s="4">
        <v>38921</v>
      </c>
      <c r="V346" s="9">
        <v>1271.33</v>
      </c>
      <c r="W346" s="4">
        <v>38926</v>
      </c>
      <c r="X346" s="9">
        <v>37381.1</v>
      </c>
      <c r="Y346" s="4">
        <v>38926</v>
      </c>
      <c r="Z346" s="9">
        <v>7501.29</v>
      </c>
      <c r="AA346" s="4">
        <v>38948</v>
      </c>
      <c r="AB346" s="9">
        <v>6721.08</v>
      </c>
      <c r="AC346" s="4">
        <v>38921</v>
      </c>
      <c r="AD346" s="9">
        <v>2945</v>
      </c>
      <c r="AE346" s="4">
        <v>38926</v>
      </c>
      <c r="AF346" s="9">
        <v>456.22</v>
      </c>
      <c r="AG346" s="4">
        <v>38928</v>
      </c>
      <c r="AH346" s="9">
        <v>1388.31</v>
      </c>
      <c r="AI346" s="4">
        <v>38926</v>
      </c>
      <c r="AJ346" s="9">
        <v>18977.560000000001</v>
      </c>
    </row>
    <row r="347" spans="1:36" x14ac:dyDescent="0.25">
      <c r="A347" s="4">
        <v>38933</v>
      </c>
      <c r="B347" s="9">
        <v>4956.0550000000003</v>
      </c>
      <c r="C347" s="4">
        <v>38933</v>
      </c>
      <c r="D347" s="9">
        <v>15499.18</v>
      </c>
      <c r="E347" s="4">
        <v>39073</v>
      </c>
      <c r="F347" s="9">
        <v>2343.6680000000001</v>
      </c>
      <c r="G347" s="4">
        <v>38933</v>
      </c>
      <c r="H347" s="9">
        <v>11936.68</v>
      </c>
      <c r="I347" s="4">
        <v>38933</v>
      </c>
      <c r="J347" s="9">
        <v>7891.03</v>
      </c>
      <c r="K347" s="4">
        <v>38933</v>
      </c>
      <c r="L347" s="9">
        <v>1279.3599999999999</v>
      </c>
      <c r="M347" s="4">
        <v>38933</v>
      </c>
      <c r="N347" s="9">
        <v>5889.4</v>
      </c>
      <c r="O347" s="4">
        <v>38933</v>
      </c>
      <c r="P347" s="9">
        <v>16887.8</v>
      </c>
      <c r="Q347" s="4">
        <v>38933</v>
      </c>
      <c r="R347" s="9">
        <v>5040.95</v>
      </c>
      <c r="S347" s="4">
        <v>38933</v>
      </c>
      <c r="T347" s="9">
        <v>5723.03</v>
      </c>
      <c r="U347" s="4">
        <v>38928</v>
      </c>
      <c r="V347" s="9">
        <v>1297.07</v>
      </c>
      <c r="W347" s="4">
        <v>38933</v>
      </c>
      <c r="X347" s="9">
        <v>37847.9</v>
      </c>
      <c r="Y347" s="4">
        <v>38933</v>
      </c>
      <c r="Z347" s="9">
        <v>7719</v>
      </c>
      <c r="AA347" s="4">
        <v>38955</v>
      </c>
      <c r="AB347" s="9">
        <v>6526.22</v>
      </c>
      <c r="AC347" s="4">
        <v>38928</v>
      </c>
      <c r="AD347" s="9">
        <v>3130.8</v>
      </c>
      <c r="AE347" s="4">
        <v>38933</v>
      </c>
      <c r="AF347" s="9">
        <v>455.8</v>
      </c>
      <c r="AG347" s="4">
        <v>38935</v>
      </c>
      <c r="AH347" s="9">
        <v>1449.73</v>
      </c>
      <c r="AI347" s="4">
        <v>38933</v>
      </c>
      <c r="AJ347" s="9">
        <v>19252.04</v>
      </c>
    </row>
    <row r="348" spans="1:36" x14ac:dyDescent="0.25">
      <c r="A348" s="4">
        <v>38940</v>
      </c>
      <c r="B348" s="9">
        <v>4949.2330000000002</v>
      </c>
      <c r="C348" s="4">
        <v>38940</v>
      </c>
      <c r="D348" s="9">
        <v>15565.02</v>
      </c>
      <c r="E348" s="4">
        <v>39080</v>
      </c>
      <c r="F348" s="9">
        <v>2675.4740000000002</v>
      </c>
      <c r="G348" s="4">
        <v>38940</v>
      </c>
      <c r="H348" s="9">
        <v>11944.9</v>
      </c>
      <c r="I348" s="4">
        <v>38940</v>
      </c>
      <c r="J348" s="9">
        <v>7858.57</v>
      </c>
      <c r="K348" s="4">
        <v>38940</v>
      </c>
      <c r="L348" s="9">
        <v>1266.74</v>
      </c>
      <c r="M348" s="4">
        <v>38940</v>
      </c>
      <c r="N348" s="9">
        <v>5820.1</v>
      </c>
      <c r="O348" s="4">
        <v>38940</v>
      </c>
      <c r="P348" s="9">
        <v>17249.95</v>
      </c>
      <c r="Q348" s="4">
        <v>38940</v>
      </c>
      <c r="R348" s="9">
        <v>4985.5200000000004</v>
      </c>
      <c r="S348" s="4">
        <v>38940</v>
      </c>
      <c r="T348" s="9">
        <v>5628.37</v>
      </c>
      <c r="U348" s="4">
        <v>38935</v>
      </c>
      <c r="V348" s="9">
        <v>1304.51</v>
      </c>
      <c r="W348" s="4">
        <v>38940</v>
      </c>
      <c r="X348" s="9">
        <v>36944.400000000001</v>
      </c>
      <c r="Y348" s="4">
        <v>38940</v>
      </c>
      <c r="Z348" s="9">
        <v>7595.57</v>
      </c>
      <c r="AA348" s="4">
        <v>38962</v>
      </c>
      <c r="AB348" s="9">
        <v>6651.46</v>
      </c>
      <c r="AC348" s="4">
        <v>38935</v>
      </c>
      <c r="AD348" s="9">
        <v>3176.75</v>
      </c>
      <c r="AE348" s="4">
        <v>38940</v>
      </c>
      <c r="AF348" s="9">
        <v>451.76</v>
      </c>
      <c r="AG348" s="4">
        <v>38942</v>
      </c>
      <c r="AH348" s="9">
        <v>1479.96</v>
      </c>
      <c r="AI348" s="4">
        <v>38940</v>
      </c>
      <c r="AJ348" s="9">
        <v>18906.03</v>
      </c>
    </row>
    <row r="349" spans="1:36" x14ac:dyDescent="0.25">
      <c r="A349" s="4">
        <v>38947</v>
      </c>
      <c r="B349" s="9">
        <v>5052.5219999999999</v>
      </c>
      <c r="C349" s="4">
        <v>38947</v>
      </c>
      <c r="D349" s="9">
        <v>16105.98</v>
      </c>
      <c r="E349" s="4">
        <v>39087</v>
      </c>
      <c r="F349" s="9">
        <v>2641.3339999999998</v>
      </c>
      <c r="G349" s="4">
        <v>38947</v>
      </c>
      <c r="H349" s="9">
        <v>12044.83</v>
      </c>
      <c r="I349" s="4">
        <v>38947</v>
      </c>
      <c r="J349" s="9">
        <v>8084.18</v>
      </c>
      <c r="K349" s="4">
        <v>38947</v>
      </c>
      <c r="L349" s="9">
        <v>1302.3</v>
      </c>
      <c r="M349" s="4">
        <v>38947</v>
      </c>
      <c r="N349" s="9">
        <v>5903.4</v>
      </c>
      <c r="O349" s="4">
        <v>38947</v>
      </c>
      <c r="P349" s="9">
        <v>17330.7</v>
      </c>
      <c r="Q349" s="4">
        <v>38947</v>
      </c>
      <c r="R349" s="9">
        <v>5135.6899999999996</v>
      </c>
      <c r="S349" s="4">
        <v>38947</v>
      </c>
      <c r="T349" s="9">
        <v>5817.02</v>
      </c>
      <c r="U349" s="4">
        <v>38942</v>
      </c>
      <c r="V349" s="9">
        <v>1292.0999999999999</v>
      </c>
      <c r="W349" s="4">
        <v>38947</v>
      </c>
      <c r="X349" s="9">
        <v>37551.699999999997</v>
      </c>
      <c r="Y349" s="4">
        <v>38947</v>
      </c>
      <c r="Z349" s="9">
        <v>7761.69</v>
      </c>
      <c r="AA349" s="4">
        <v>38969</v>
      </c>
      <c r="AB349" s="9">
        <v>6693.11</v>
      </c>
      <c r="AC349" s="4">
        <v>38942</v>
      </c>
      <c r="AD349" s="9">
        <v>3274.35</v>
      </c>
      <c r="AE349" s="4">
        <v>38947</v>
      </c>
      <c r="AF349" s="9">
        <v>463.92</v>
      </c>
      <c r="AG349" s="4">
        <v>38949</v>
      </c>
      <c r="AH349" s="9">
        <v>1404.73</v>
      </c>
      <c r="AI349" s="4">
        <v>38947</v>
      </c>
      <c r="AJ349" s="9">
        <v>19455.77</v>
      </c>
    </row>
    <row r="350" spans="1:36" x14ac:dyDescent="0.25">
      <c r="A350" s="4">
        <v>38954</v>
      </c>
      <c r="B350" s="9">
        <v>5023.6310000000003</v>
      </c>
      <c r="C350" s="4">
        <v>38954</v>
      </c>
      <c r="D350" s="9">
        <v>15938.66</v>
      </c>
      <c r="E350" s="4">
        <v>39094</v>
      </c>
      <c r="F350" s="9">
        <v>2668.11</v>
      </c>
      <c r="G350" s="4">
        <v>38954</v>
      </c>
      <c r="H350" s="9">
        <v>12119.83</v>
      </c>
      <c r="I350" s="4">
        <v>38954</v>
      </c>
      <c r="J350" s="9">
        <v>8102.5</v>
      </c>
      <c r="K350" s="4">
        <v>38954</v>
      </c>
      <c r="L350" s="9">
        <v>1295.0899999999999</v>
      </c>
      <c r="M350" s="4">
        <v>38954</v>
      </c>
      <c r="N350" s="9">
        <v>5878.6</v>
      </c>
      <c r="O350" s="4">
        <v>38954</v>
      </c>
      <c r="P350" s="9">
        <v>16955.45</v>
      </c>
      <c r="Q350" s="4">
        <v>38954</v>
      </c>
      <c r="R350" s="9">
        <v>5111.13</v>
      </c>
      <c r="S350" s="4">
        <v>38954</v>
      </c>
      <c r="T350" s="9">
        <v>5811.47</v>
      </c>
      <c r="U350" s="4">
        <v>38949</v>
      </c>
      <c r="V350" s="9">
        <v>1331.1</v>
      </c>
      <c r="W350" s="4">
        <v>38954</v>
      </c>
      <c r="X350" s="9">
        <v>35957.5</v>
      </c>
      <c r="Y350" s="4">
        <v>38954</v>
      </c>
      <c r="Z350" s="9">
        <v>7873.84</v>
      </c>
      <c r="AA350" s="4">
        <v>38976</v>
      </c>
      <c r="AB350" s="9">
        <v>6681.09</v>
      </c>
      <c r="AC350" s="4">
        <v>38949</v>
      </c>
      <c r="AD350" s="9">
        <v>3356.75</v>
      </c>
      <c r="AE350" s="4">
        <v>38954</v>
      </c>
      <c r="AF350" s="9">
        <v>465.14</v>
      </c>
      <c r="AG350" s="4">
        <v>38956</v>
      </c>
      <c r="AH350" s="9">
        <v>1456.73</v>
      </c>
      <c r="AI350" s="4">
        <v>38954</v>
      </c>
      <c r="AJ350" s="9">
        <v>19942.05</v>
      </c>
    </row>
    <row r="351" spans="1:36" x14ac:dyDescent="0.25">
      <c r="A351" s="4">
        <v>38961</v>
      </c>
      <c r="B351" s="9">
        <v>5097.13</v>
      </c>
      <c r="C351" s="4">
        <v>38961</v>
      </c>
      <c r="D351" s="9">
        <v>16134.25</v>
      </c>
      <c r="E351" s="4">
        <v>39101</v>
      </c>
      <c r="F351" s="9">
        <v>2832.2069999999999</v>
      </c>
      <c r="G351" s="4">
        <v>38961</v>
      </c>
      <c r="H351" s="9">
        <v>12145.1</v>
      </c>
      <c r="I351" s="4">
        <v>38961</v>
      </c>
      <c r="J351" s="9">
        <v>8189.1</v>
      </c>
      <c r="K351" s="4">
        <v>38961</v>
      </c>
      <c r="L351" s="9">
        <v>1311.01</v>
      </c>
      <c r="M351" s="4">
        <v>38961</v>
      </c>
      <c r="N351" s="9">
        <v>5949.1</v>
      </c>
      <c r="O351" s="4">
        <v>38961</v>
      </c>
      <c r="P351" s="9">
        <v>17423.72</v>
      </c>
      <c r="Q351" s="4">
        <v>38961</v>
      </c>
      <c r="R351" s="9">
        <v>5183.45</v>
      </c>
      <c r="S351" s="4">
        <v>38961</v>
      </c>
      <c r="T351" s="9">
        <v>5876.54</v>
      </c>
      <c r="U351" s="4">
        <v>38956</v>
      </c>
      <c r="V351" s="9">
        <v>1329.35</v>
      </c>
      <c r="W351" s="4">
        <v>38961</v>
      </c>
      <c r="X351" s="9">
        <v>37329.1</v>
      </c>
      <c r="Y351" s="4">
        <v>38961</v>
      </c>
      <c r="Z351" s="9">
        <v>8092.07</v>
      </c>
      <c r="AA351" s="4">
        <v>38983</v>
      </c>
      <c r="AB351" s="9">
        <v>6885.6</v>
      </c>
      <c r="AC351" s="4">
        <v>38956</v>
      </c>
      <c r="AD351" s="9">
        <v>3385.95</v>
      </c>
      <c r="AE351" s="4">
        <v>38961</v>
      </c>
      <c r="AF351" s="9">
        <v>470.93</v>
      </c>
      <c r="AG351" s="4">
        <v>38963</v>
      </c>
      <c r="AH351" s="9">
        <v>1434.01</v>
      </c>
      <c r="AI351" s="4">
        <v>38961</v>
      </c>
      <c r="AJ351" s="9">
        <v>20361.95</v>
      </c>
    </row>
    <row r="352" spans="1:36" x14ac:dyDescent="0.25">
      <c r="A352" s="4">
        <v>38968</v>
      </c>
      <c r="B352" s="9">
        <v>5098.3</v>
      </c>
      <c r="C352" s="4">
        <v>38968</v>
      </c>
      <c r="D352" s="9">
        <v>16080.46</v>
      </c>
      <c r="E352" s="4">
        <v>39108</v>
      </c>
      <c r="F352" s="9">
        <v>2882.558</v>
      </c>
      <c r="G352" s="4">
        <v>38968</v>
      </c>
      <c r="H352" s="9">
        <v>11869.59</v>
      </c>
      <c r="I352" s="4">
        <v>38968</v>
      </c>
      <c r="J352" s="9">
        <v>8167.04</v>
      </c>
      <c r="K352" s="4">
        <v>38968</v>
      </c>
      <c r="L352" s="9">
        <v>1298.92</v>
      </c>
      <c r="M352" s="4">
        <v>38968</v>
      </c>
      <c r="N352" s="9">
        <v>5879.3</v>
      </c>
      <c r="O352" s="4">
        <v>38968</v>
      </c>
      <c r="P352" s="9">
        <v>17145.759999999998</v>
      </c>
      <c r="Q352" s="4">
        <v>38968</v>
      </c>
      <c r="R352" s="9">
        <v>5073.57</v>
      </c>
      <c r="S352" s="4">
        <v>38968</v>
      </c>
      <c r="T352" s="9">
        <v>5795.26</v>
      </c>
      <c r="U352" s="4">
        <v>38963</v>
      </c>
      <c r="V352" s="9">
        <v>1356.67</v>
      </c>
      <c r="W352" s="4">
        <v>38968</v>
      </c>
      <c r="X352" s="9">
        <v>36558.5</v>
      </c>
      <c r="Y352" s="4">
        <v>38968</v>
      </c>
      <c r="Z352" s="9">
        <v>7966.58</v>
      </c>
      <c r="AA352" s="4">
        <v>38990</v>
      </c>
      <c r="AB352" s="9">
        <v>6883.05</v>
      </c>
      <c r="AC352" s="4">
        <v>38963</v>
      </c>
      <c r="AD352" s="9">
        <v>3435.45</v>
      </c>
      <c r="AE352" s="4">
        <v>38968</v>
      </c>
      <c r="AF352" s="9">
        <v>464.47</v>
      </c>
      <c r="AG352" s="4">
        <v>38970</v>
      </c>
      <c r="AH352" s="9">
        <v>1405.87</v>
      </c>
      <c r="AI352" s="4">
        <v>38968</v>
      </c>
      <c r="AJ352" s="9">
        <v>19852.2</v>
      </c>
    </row>
    <row r="353" spans="1:36" x14ac:dyDescent="0.25">
      <c r="A353" s="4">
        <v>38975</v>
      </c>
      <c r="B353" s="9">
        <v>5036.41</v>
      </c>
      <c r="C353" s="4">
        <v>38975</v>
      </c>
      <c r="D353" s="9">
        <v>15866.93</v>
      </c>
      <c r="E353" s="4">
        <v>39115</v>
      </c>
      <c r="F353" s="9">
        <v>2673.212</v>
      </c>
      <c r="G353" s="4">
        <v>38975</v>
      </c>
      <c r="H353" s="9">
        <v>11656.04</v>
      </c>
      <c r="I353" s="4">
        <v>38975</v>
      </c>
      <c r="J353" s="9">
        <v>8229.27</v>
      </c>
      <c r="K353" s="4">
        <v>38975</v>
      </c>
      <c r="L353" s="9">
        <v>1319.87</v>
      </c>
      <c r="M353" s="4">
        <v>38975</v>
      </c>
      <c r="N353" s="9">
        <v>5877</v>
      </c>
      <c r="O353" s="4">
        <v>38975</v>
      </c>
      <c r="P353" s="9">
        <v>17237.650000000001</v>
      </c>
      <c r="Q353" s="4">
        <v>38975</v>
      </c>
      <c r="R353" s="9">
        <v>5144.88</v>
      </c>
      <c r="S353" s="4">
        <v>38975</v>
      </c>
      <c r="T353" s="9">
        <v>5937.87</v>
      </c>
      <c r="U353" s="4">
        <v>38970</v>
      </c>
      <c r="V353" s="9">
        <v>1354.89</v>
      </c>
      <c r="W353" s="4">
        <v>38975</v>
      </c>
      <c r="X353" s="9">
        <v>36169.9</v>
      </c>
      <c r="Y353" s="4">
        <v>38975</v>
      </c>
      <c r="Z353" s="9">
        <v>8071.98</v>
      </c>
      <c r="AA353" s="4">
        <v>38997</v>
      </c>
      <c r="AB353" s="9">
        <v>6997.24</v>
      </c>
      <c r="AC353" s="4">
        <v>38970</v>
      </c>
      <c r="AD353" s="9">
        <v>3471.45</v>
      </c>
      <c r="AE353" s="4">
        <v>38975</v>
      </c>
      <c r="AF353" s="9">
        <v>474.85</v>
      </c>
      <c r="AG353" s="4">
        <v>38977</v>
      </c>
      <c r="AH353" s="9">
        <v>1369.59</v>
      </c>
      <c r="AI353" s="4">
        <v>38975</v>
      </c>
      <c r="AJ353" s="9">
        <v>19527.71</v>
      </c>
    </row>
    <row r="354" spans="1:36" x14ac:dyDescent="0.25">
      <c r="A354" s="4">
        <v>38982</v>
      </c>
      <c r="B354" s="9">
        <v>4983.24</v>
      </c>
      <c r="C354" s="4">
        <v>38982</v>
      </c>
      <c r="D354" s="9">
        <v>15634.67</v>
      </c>
      <c r="E354" s="4">
        <v>39122</v>
      </c>
      <c r="F354" s="9">
        <v>2730.386</v>
      </c>
      <c r="G354" s="4">
        <v>38982</v>
      </c>
      <c r="H354" s="9">
        <v>11581.61</v>
      </c>
      <c r="I354" s="4">
        <v>38982</v>
      </c>
      <c r="J354" s="9">
        <v>8294.48</v>
      </c>
      <c r="K354" s="4">
        <v>38982</v>
      </c>
      <c r="L354" s="9">
        <v>1314.78</v>
      </c>
      <c r="M354" s="4">
        <v>38982</v>
      </c>
      <c r="N354" s="9">
        <v>5822.3</v>
      </c>
      <c r="O354" s="4">
        <v>38982</v>
      </c>
      <c r="P354" s="9">
        <v>17600.650000000001</v>
      </c>
      <c r="Q354" s="4">
        <v>38982</v>
      </c>
      <c r="R354" s="9">
        <v>5141.95</v>
      </c>
      <c r="S354" s="4">
        <v>38982</v>
      </c>
      <c r="T354" s="9">
        <v>5883.32</v>
      </c>
      <c r="U354" s="4">
        <v>38977</v>
      </c>
      <c r="V354" s="9">
        <v>1361.1</v>
      </c>
      <c r="W354" s="4">
        <v>38982</v>
      </c>
      <c r="X354" s="9">
        <v>34798.800000000003</v>
      </c>
      <c r="Y354" s="4">
        <v>38982</v>
      </c>
      <c r="Z354" s="9">
        <v>8140.66</v>
      </c>
      <c r="AA354" s="4">
        <v>39004</v>
      </c>
      <c r="AB354" s="9">
        <v>7076.85</v>
      </c>
      <c r="AC354" s="4">
        <v>38977</v>
      </c>
      <c r="AD354" s="9">
        <v>3478.6</v>
      </c>
      <c r="AE354" s="4">
        <v>38982</v>
      </c>
      <c r="AF354" s="9">
        <v>472.99</v>
      </c>
      <c r="AG354" s="4">
        <v>38984</v>
      </c>
      <c r="AH354" s="9">
        <v>1300.21</v>
      </c>
      <c r="AI354" s="4">
        <v>38982</v>
      </c>
      <c r="AJ354" s="9">
        <v>20134.63</v>
      </c>
    </row>
    <row r="355" spans="1:36" x14ac:dyDescent="0.25">
      <c r="A355" s="4">
        <v>38989</v>
      </c>
      <c r="B355" s="9">
        <v>5154.0780000000004</v>
      </c>
      <c r="C355" s="4">
        <v>38989</v>
      </c>
      <c r="D355" s="9">
        <v>16127.58</v>
      </c>
      <c r="E355" s="4">
        <v>39129</v>
      </c>
      <c r="F355" s="9">
        <v>2998.4740000000002</v>
      </c>
      <c r="G355" s="4">
        <v>38989</v>
      </c>
      <c r="H355" s="9">
        <v>11761.27</v>
      </c>
      <c r="I355" s="4">
        <v>38989</v>
      </c>
      <c r="J355" s="9">
        <v>8425.91</v>
      </c>
      <c r="K355" s="4">
        <v>38989</v>
      </c>
      <c r="L355" s="9">
        <v>1335.85</v>
      </c>
      <c r="M355" s="4">
        <v>38989</v>
      </c>
      <c r="N355" s="9">
        <v>5960.8</v>
      </c>
      <c r="O355" s="4">
        <v>38989</v>
      </c>
      <c r="P355" s="9">
        <v>17543.05</v>
      </c>
      <c r="Q355" s="4">
        <v>38989</v>
      </c>
      <c r="R355" s="9">
        <v>5250.01</v>
      </c>
      <c r="S355" s="4">
        <v>38989</v>
      </c>
      <c r="T355" s="9">
        <v>6004.33</v>
      </c>
      <c r="U355" s="4">
        <v>38984</v>
      </c>
      <c r="V355" s="9">
        <v>1348.38</v>
      </c>
      <c r="W355" s="4">
        <v>38989</v>
      </c>
      <c r="X355" s="9">
        <v>36449.4</v>
      </c>
      <c r="Y355" s="4">
        <v>38989</v>
      </c>
      <c r="Z355" s="9">
        <v>8223.84</v>
      </c>
      <c r="AA355" s="4">
        <v>39011</v>
      </c>
      <c r="AB355" s="9">
        <v>7039.37</v>
      </c>
      <c r="AC355" s="4">
        <v>38984</v>
      </c>
      <c r="AD355" s="9">
        <v>3544.05</v>
      </c>
      <c r="AE355" s="4">
        <v>38989</v>
      </c>
      <c r="AF355" s="9">
        <v>483.62</v>
      </c>
      <c r="AG355" s="4">
        <v>38991</v>
      </c>
      <c r="AH355" s="9">
        <v>1367.24</v>
      </c>
      <c r="AI355" s="4">
        <v>38989</v>
      </c>
      <c r="AJ355" s="9">
        <v>20495.740000000002</v>
      </c>
    </row>
    <row r="356" spans="1:36" x14ac:dyDescent="0.25">
      <c r="A356" s="4">
        <v>38996</v>
      </c>
      <c r="B356" s="9">
        <v>5220.732</v>
      </c>
      <c r="C356" s="4">
        <v>38996</v>
      </c>
      <c r="D356" s="9">
        <v>16436.060000000001</v>
      </c>
      <c r="E356" s="4">
        <v>39143</v>
      </c>
      <c r="F356" s="9">
        <v>2831.5259999999998</v>
      </c>
      <c r="G356" s="4">
        <v>38996</v>
      </c>
      <c r="H356" s="9">
        <v>11690.89</v>
      </c>
      <c r="I356" s="4">
        <v>38996</v>
      </c>
      <c r="J356" s="9">
        <v>8521.24</v>
      </c>
      <c r="K356" s="4">
        <v>38996</v>
      </c>
      <c r="L356" s="9">
        <v>1349.58</v>
      </c>
      <c r="M356" s="4">
        <v>38996</v>
      </c>
      <c r="N356" s="9">
        <v>6001.2</v>
      </c>
      <c r="O356" s="4">
        <v>38996</v>
      </c>
      <c r="P356" s="9">
        <v>17903.39</v>
      </c>
      <c r="Q356" s="4">
        <v>38996</v>
      </c>
      <c r="R356" s="9">
        <v>5282.06</v>
      </c>
      <c r="S356" s="4">
        <v>38996</v>
      </c>
      <c r="T356" s="9">
        <v>6085.82</v>
      </c>
      <c r="U356" s="4">
        <v>38991</v>
      </c>
      <c r="V356" s="9">
        <v>1371.41</v>
      </c>
      <c r="W356" s="4">
        <v>38996</v>
      </c>
      <c r="X356" s="9">
        <v>37940.400000000001</v>
      </c>
      <c r="Y356" s="4">
        <v>38996</v>
      </c>
      <c r="Z356" s="9">
        <v>8275.24</v>
      </c>
      <c r="AA356" s="4">
        <v>39018</v>
      </c>
      <c r="AB356" s="9">
        <v>7086.74</v>
      </c>
      <c r="AC356" s="4">
        <v>38991</v>
      </c>
      <c r="AD356" s="9">
        <v>3588.4</v>
      </c>
      <c r="AE356" s="4">
        <v>38996</v>
      </c>
      <c r="AF356" s="9">
        <v>486.21</v>
      </c>
      <c r="AG356" s="4">
        <v>38998</v>
      </c>
      <c r="AH356" s="9">
        <v>1374.71</v>
      </c>
      <c r="AI356" s="4">
        <v>38996</v>
      </c>
      <c r="AJ356" s="9">
        <v>20612.080000000002</v>
      </c>
    </row>
    <row r="357" spans="1:36" x14ac:dyDescent="0.25">
      <c r="A357" s="4">
        <v>39003</v>
      </c>
      <c r="B357" s="9">
        <v>5289.9949999999999</v>
      </c>
      <c r="C357" s="4">
        <v>39003</v>
      </c>
      <c r="D357" s="9">
        <v>16536.54</v>
      </c>
      <c r="E357" s="4">
        <v>39150</v>
      </c>
      <c r="F357" s="9">
        <v>2937.91</v>
      </c>
      <c r="G357" s="4">
        <v>39003</v>
      </c>
      <c r="H357" s="9">
        <v>11908.57</v>
      </c>
      <c r="I357" s="4">
        <v>39003</v>
      </c>
      <c r="J357" s="9">
        <v>8651.14</v>
      </c>
      <c r="K357" s="4">
        <v>39003</v>
      </c>
      <c r="L357" s="9">
        <v>1365.62</v>
      </c>
      <c r="M357" s="4">
        <v>39003</v>
      </c>
      <c r="N357" s="9">
        <v>6157.3</v>
      </c>
      <c r="O357" s="4">
        <v>39003</v>
      </c>
      <c r="P357" s="9">
        <v>17988.86</v>
      </c>
      <c r="Q357" s="4">
        <v>39003</v>
      </c>
      <c r="R357" s="9">
        <v>5353.23</v>
      </c>
      <c r="S357" s="4">
        <v>39003</v>
      </c>
      <c r="T357" s="9">
        <v>6173.68</v>
      </c>
      <c r="U357" s="4">
        <v>38998</v>
      </c>
      <c r="V357" s="9">
        <v>1352</v>
      </c>
      <c r="W357" s="4">
        <v>39003</v>
      </c>
      <c r="X357" s="9">
        <v>38850.199999999997</v>
      </c>
      <c r="Y357" s="4">
        <v>39003</v>
      </c>
      <c r="Z357" s="9">
        <v>8460.8700000000008</v>
      </c>
      <c r="AA357" s="4">
        <v>39025</v>
      </c>
      <c r="AB357" s="9">
        <v>7161.61</v>
      </c>
      <c r="AC357" s="4">
        <v>38998</v>
      </c>
      <c r="AD357" s="9">
        <v>3569.7</v>
      </c>
      <c r="AE357" s="4">
        <v>39003</v>
      </c>
      <c r="AF357" s="9">
        <v>492.68</v>
      </c>
      <c r="AG357" s="4">
        <v>39005</v>
      </c>
      <c r="AH357" s="9">
        <v>1439.57</v>
      </c>
      <c r="AI357" s="4">
        <v>39003</v>
      </c>
      <c r="AJ357" s="9">
        <v>20902.38</v>
      </c>
    </row>
    <row r="358" spans="1:36" x14ac:dyDescent="0.25">
      <c r="A358" s="4">
        <v>39010</v>
      </c>
      <c r="B358" s="9">
        <v>5335.4049999999997</v>
      </c>
      <c r="C358" s="4">
        <v>39010</v>
      </c>
      <c r="D358" s="9">
        <v>16651.63</v>
      </c>
      <c r="E358" s="4">
        <v>39157</v>
      </c>
      <c r="F358" s="9">
        <v>2930.4810000000002</v>
      </c>
      <c r="G358" s="4">
        <v>39010</v>
      </c>
      <c r="H358" s="9">
        <v>12035.57</v>
      </c>
      <c r="I358" s="4">
        <v>39010</v>
      </c>
      <c r="J358" s="9">
        <v>8643.02</v>
      </c>
      <c r="K358" s="4">
        <v>39010</v>
      </c>
      <c r="L358" s="9">
        <v>1368.6</v>
      </c>
      <c r="M358" s="4">
        <v>39010</v>
      </c>
      <c r="N358" s="9">
        <v>6155.2</v>
      </c>
      <c r="O358" s="4">
        <v>39010</v>
      </c>
      <c r="P358" s="9">
        <v>18113.55</v>
      </c>
      <c r="Q358" s="4">
        <v>39010</v>
      </c>
      <c r="R358" s="9">
        <v>5375.35</v>
      </c>
      <c r="S358" s="4">
        <v>39010</v>
      </c>
      <c r="T358" s="9">
        <v>6202.82</v>
      </c>
      <c r="U358" s="4">
        <v>39005</v>
      </c>
      <c r="V358" s="9">
        <v>1348.6</v>
      </c>
      <c r="W358" s="4">
        <v>39010</v>
      </c>
      <c r="X358" s="9">
        <v>38642.800000000003</v>
      </c>
      <c r="Y358" s="4">
        <v>39010</v>
      </c>
      <c r="Z358" s="9">
        <v>8501.66</v>
      </c>
      <c r="AA358" s="4">
        <v>39032</v>
      </c>
      <c r="AB358" s="9">
        <v>7174.2</v>
      </c>
      <c r="AC358" s="4">
        <v>39005</v>
      </c>
      <c r="AD358" s="9">
        <v>3676.05</v>
      </c>
      <c r="AE358" s="4">
        <v>39010</v>
      </c>
      <c r="AF358" s="9">
        <v>489.3</v>
      </c>
      <c r="AG358" s="4">
        <v>39012</v>
      </c>
      <c r="AH358" s="9">
        <v>1442.83</v>
      </c>
      <c r="AI358" s="4">
        <v>39010</v>
      </c>
      <c r="AJ358" s="9">
        <v>21391.33</v>
      </c>
    </row>
    <row r="359" spans="1:36" x14ac:dyDescent="0.25">
      <c r="A359" s="4">
        <v>39017</v>
      </c>
      <c r="B359" s="9">
        <v>5358.47</v>
      </c>
      <c r="C359" s="4">
        <v>39017</v>
      </c>
      <c r="D359" s="9">
        <v>16669.07</v>
      </c>
      <c r="E359" s="4">
        <v>39164</v>
      </c>
      <c r="F359" s="9">
        <v>3074.2860000000001</v>
      </c>
      <c r="G359" s="4">
        <v>39017</v>
      </c>
      <c r="H359" s="9">
        <v>12268.86</v>
      </c>
      <c r="I359" s="4">
        <v>39017</v>
      </c>
      <c r="J359" s="9">
        <v>8695.3799999999992</v>
      </c>
      <c r="K359" s="4">
        <v>39017</v>
      </c>
      <c r="L359" s="9">
        <v>1377.34</v>
      </c>
      <c r="M359" s="4">
        <v>39017</v>
      </c>
      <c r="N359" s="9">
        <v>6160.9</v>
      </c>
      <c r="O359" s="4">
        <v>39017</v>
      </c>
      <c r="P359" s="9">
        <v>18297.55</v>
      </c>
      <c r="Q359" s="4">
        <v>39017</v>
      </c>
      <c r="R359" s="9">
        <v>5396.03</v>
      </c>
      <c r="S359" s="4">
        <v>39017</v>
      </c>
      <c r="T359" s="9">
        <v>6262.54</v>
      </c>
      <c r="U359" s="4">
        <v>39012</v>
      </c>
      <c r="V359" s="9">
        <v>1364.24</v>
      </c>
      <c r="W359" s="4">
        <v>39017</v>
      </c>
      <c r="X359" s="9">
        <v>39328.5</v>
      </c>
      <c r="Y359" s="4">
        <v>39017</v>
      </c>
      <c r="Z359" s="9">
        <v>8587.0499999999993</v>
      </c>
      <c r="AA359" s="4">
        <v>39039</v>
      </c>
      <c r="AB359" s="9">
        <v>7259.54</v>
      </c>
      <c r="AC359" s="4">
        <v>39012</v>
      </c>
      <c r="AD359" s="9">
        <v>3683.5</v>
      </c>
      <c r="AE359" s="4">
        <v>39017</v>
      </c>
      <c r="AF359" s="9">
        <v>489.99</v>
      </c>
      <c r="AG359" s="4">
        <v>39019</v>
      </c>
      <c r="AH359" s="9">
        <v>1434.97</v>
      </c>
      <c r="AI359" s="4">
        <v>39017</v>
      </c>
      <c r="AJ359" s="9">
        <v>21052.34</v>
      </c>
    </row>
    <row r="360" spans="1:36" x14ac:dyDescent="0.25">
      <c r="A360" s="4">
        <v>39024</v>
      </c>
      <c r="B360" s="9">
        <v>5432.0069999999996</v>
      </c>
      <c r="C360" s="4">
        <v>39024</v>
      </c>
      <c r="D360" s="9">
        <v>16350.02</v>
      </c>
      <c r="E360" s="4">
        <v>39171</v>
      </c>
      <c r="F360" s="9">
        <v>3183.9830000000002</v>
      </c>
      <c r="G360" s="4">
        <v>39024</v>
      </c>
      <c r="H360" s="9">
        <v>12239.04</v>
      </c>
      <c r="I360" s="4">
        <v>39024</v>
      </c>
      <c r="J360" s="9">
        <v>8698.49</v>
      </c>
      <c r="K360" s="4">
        <v>39024</v>
      </c>
      <c r="L360" s="9">
        <v>1364.3</v>
      </c>
      <c r="M360" s="4">
        <v>39024</v>
      </c>
      <c r="N360" s="9">
        <v>6148.1</v>
      </c>
      <c r="O360" s="4">
        <v>39024</v>
      </c>
      <c r="P360" s="9">
        <v>18749.689999999999</v>
      </c>
      <c r="Q360" s="4">
        <v>39024</v>
      </c>
      <c r="R360" s="9">
        <v>5336.3</v>
      </c>
      <c r="S360" s="4">
        <v>39024</v>
      </c>
      <c r="T360" s="9">
        <v>6241.15</v>
      </c>
      <c r="U360" s="4">
        <v>39019</v>
      </c>
      <c r="V360" s="9">
        <v>1369.09</v>
      </c>
      <c r="W360" s="4">
        <v>39024</v>
      </c>
      <c r="X360" s="9">
        <v>40435.199999999997</v>
      </c>
      <c r="Y360" s="4">
        <v>39024</v>
      </c>
      <c r="Z360" s="9">
        <v>8544.15</v>
      </c>
      <c r="AA360" s="4">
        <v>39046</v>
      </c>
      <c r="AB360" s="9">
        <v>7427.36</v>
      </c>
      <c r="AC360" s="4">
        <v>39019</v>
      </c>
      <c r="AD360" s="9">
        <v>3739.35</v>
      </c>
      <c r="AE360" s="4">
        <v>39024</v>
      </c>
      <c r="AF360" s="9">
        <v>487.94</v>
      </c>
      <c r="AG360" s="4">
        <v>39026</v>
      </c>
      <c r="AH360" s="9">
        <v>1452.72</v>
      </c>
      <c r="AI360" s="4">
        <v>39024</v>
      </c>
      <c r="AJ360" s="9">
        <v>21519.759999999998</v>
      </c>
    </row>
    <row r="361" spans="1:36" x14ac:dyDescent="0.25">
      <c r="A361" s="4">
        <v>39031</v>
      </c>
      <c r="B361" s="9">
        <v>5436.71</v>
      </c>
      <c r="C361" s="4">
        <v>39031</v>
      </c>
      <c r="D361" s="9">
        <v>16112.43</v>
      </c>
      <c r="E361" s="4">
        <v>39178</v>
      </c>
      <c r="F361" s="9">
        <v>3323.585</v>
      </c>
      <c r="G361" s="4">
        <v>39031</v>
      </c>
      <c r="H361" s="9">
        <v>12340.47</v>
      </c>
      <c r="I361" s="4">
        <v>39031</v>
      </c>
      <c r="J361" s="9">
        <v>8735.82</v>
      </c>
      <c r="K361" s="4">
        <v>39031</v>
      </c>
      <c r="L361" s="9">
        <v>1380.9</v>
      </c>
      <c r="M361" s="4">
        <v>39031</v>
      </c>
      <c r="N361" s="9">
        <v>6208.4</v>
      </c>
      <c r="O361" s="4">
        <v>39031</v>
      </c>
      <c r="P361" s="9">
        <v>18891.14</v>
      </c>
      <c r="Q361" s="4">
        <v>39031</v>
      </c>
      <c r="R361" s="9">
        <v>5447.5</v>
      </c>
      <c r="S361" s="4">
        <v>39031</v>
      </c>
      <c r="T361" s="9">
        <v>6357.77</v>
      </c>
      <c r="U361" s="4">
        <v>39026</v>
      </c>
      <c r="V361" s="9">
        <v>1383.88</v>
      </c>
      <c r="W361" s="4">
        <v>39031</v>
      </c>
      <c r="X361" s="9">
        <v>40719.9</v>
      </c>
      <c r="Y361" s="4">
        <v>39031</v>
      </c>
      <c r="Z361" s="9">
        <v>8684.98</v>
      </c>
      <c r="AA361" s="4">
        <v>39053</v>
      </c>
      <c r="AB361" s="9">
        <v>7613.57</v>
      </c>
      <c r="AC361" s="4">
        <v>39026</v>
      </c>
      <c r="AD361" s="9">
        <v>3805.35</v>
      </c>
      <c r="AE361" s="4">
        <v>39031</v>
      </c>
      <c r="AF361" s="9">
        <v>492.96</v>
      </c>
      <c r="AG361" s="4">
        <v>39033</v>
      </c>
      <c r="AH361" s="9">
        <v>1503.45</v>
      </c>
      <c r="AI361" s="4">
        <v>39031</v>
      </c>
      <c r="AJ361" s="9">
        <v>21706.77</v>
      </c>
    </row>
    <row r="362" spans="1:36" x14ac:dyDescent="0.25">
      <c r="A362" s="4">
        <v>39038</v>
      </c>
      <c r="B362" s="9">
        <v>5419.7020000000002</v>
      </c>
      <c r="C362" s="4">
        <v>39038</v>
      </c>
      <c r="D362" s="9">
        <v>16091.73</v>
      </c>
      <c r="E362" s="4">
        <v>39185</v>
      </c>
      <c r="F362" s="9">
        <v>3518.2669999999998</v>
      </c>
      <c r="G362" s="4">
        <v>39038</v>
      </c>
      <c r="H362" s="9">
        <v>12372.87</v>
      </c>
      <c r="I362" s="4">
        <v>39038</v>
      </c>
      <c r="J362" s="9">
        <v>8745.82</v>
      </c>
      <c r="K362" s="4">
        <v>39038</v>
      </c>
      <c r="L362" s="9">
        <v>1401.2</v>
      </c>
      <c r="M362" s="4">
        <v>39038</v>
      </c>
      <c r="N362" s="9">
        <v>6192</v>
      </c>
      <c r="O362" s="4">
        <v>39038</v>
      </c>
      <c r="P362" s="9">
        <v>19182.71</v>
      </c>
      <c r="Q362" s="4">
        <v>39038</v>
      </c>
      <c r="R362" s="9">
        <v>5439.71</v>
      </c>
      <c r="S362" s="4">
        <v>39038</v>
      </c>
      <c r="T362" s="9">
        <v>6412.36</v>
      </c>
      <c r="U362" s="4">
        <v>39033</v>
      </c>
      <c r="V362" s="9">
        <v>1395.73</v>
      </c>
      <c r="W362" s="4">
        <v>39038</v>
      </c>
      <c r="X362" s="9">
        <v>41029.4</v>
      </c>
      <c r="Y362" s="4">
        <v>39038</v>
      </c>
      <c r="Z362" s="9">
        <v>8808.76</v>
      </c>
      <c r="AA362" s="4">
        <v>39060</v>
      </c>
      <c r="AB362" s="9">
        <v>7636.3</v>
      </c>
      <c r="AC362" s="4">
        <v>39033</v>
      </c>
      <c r="AD362" s="9">
        <v>3834.75</v>
      </c>
      <c r="AE362" s="4">
        <v>39038</v>
      </c>
      <c r="AF362" s="9">
        <v>492.62</v>
      </c>
      <c r="AG362" s="4">
        <v>39040</v>
      </c>
      <c r="AH362" s="9">
        <v>1500.11</v>
      </c>
      <c r="AI362" s="4">
        <v>39038</v>
      </c>
      <c r="AJ362" s="9">
        <v>21045.11</v>
      </c>
    </row>
    <row r="363" spans="1:36" x14ac:dyDescent="0.25">
      <c r="A363" s="4">
        <v>39045</v>
      </c>
      <c r="B363" s="9">
        <v>5453.6109999999999</v>
      </c>
      <c r="C363" s="4">
        <v>39045</v>
      </c>
      <c r="D363" s="9">
        <v>15734.6</v>
      </c>
      <c r="E363" s="4">
        <v>39192</v>
      </c>
      <c r="F363" s="9">
        <v>3584.2040000000002</v>
      </c>
      <c r="G363" s="4">
        <v>39045</v>
      </c>
      <c r="H363" s="9">
        <v>12631.08</v>
      </c>
      <c r="I363" s="4">
        <v>39045</v>
      </c>
      <c r="J363" s="9">
        <v>8641.52</v>
      </c>
      <c r="K363" s="4">
        <v>39045</v>
      </c>
      <c r="L363" s="9">
        <v>1400.95</v>
      </c>
      <c r="M363" s="4">
        <v>39045</v>
      </c>
      <c r="N363" s="9">
        <v>6122.1</v>
      </c>
      <c r="O363" s="4">
        <v>39045</v>
      </c>
      <c r="P363" s="9">
        <v>19260.3</v>
      </c>
      <c r="Q363" s="4">
        <v>39045</v>
      </c>
      <c r="R363" s="9">
        <v>5389.46</v>
      </c>
      <c r="S363" s="4">
        <v>39045</v>
      </c>
      <c r="T363" s="9">
        <v>6411.96</v>
      </c>
      <c r="U363" s="4">
        <v>39040</v>
      </c>
      <c r="V363" s="9">
        <v>1412.22</v>
      </c>
      <c r="W363" s="4">
        <v>39045</v>
      </c>
      <c r="X363" s="9">
        <v>41757.699999999997</v>
      </c>
      <c r="Y363" s="4">
        <v>39045</v>
      </c>
      <c r="Z363" s="9">
        <v>8872.7000000000007</v>
      </c>
      <c r="AA363" s="4">
        <v>39067</v>
      </c>
      <c r="AB363" s="9">
        <v>7538.82</v>
      </c>
      <c r="AC363" s="4">
        <v>39040</v>
      </c>
      <c r="AD363" s="9">
        <v>3852.8</v>
      </c>
      <c r="AE363" s="4">
        <v>39045</v>
      </c>
      <c r="AF363" s="9">
        <v>484.91</v>
      </c>
      <c r="AG363" s="4">
        <v>39047</v>
      </c>
      <c r="AH363" s="9">
        <v>1518.06</v>
      </c>
      <c r="AI363" s="4">
        <v>39045</v>
      </c>
      <c r="AJ363" s="9">
        <v>21790.799999999999</v>
      </c>
    </row>
    <row r="364" spans="1:36" x14ac:dyDescent="0.25">
      <c r="A364" s="4">
        <v>39052</v>
      </c>
      <c r="B364" s="9">
        <v>5427.86</v>
      </c>
      <c r="C364" s="4">
        <v>39052</v>
      </c>
      <c r="D364" s="9">
        <v>16321.78</v>
      </c>
      <c r="E364" s="4">
        <v>39199</v>
      </c>
      <c r="F364" s="9">
        <v>3759.8670000000002</v>
      </c>
      <c r="G364" s="4">
        <v>39052</v>
      </c>
      <c r="H364" s="9">
        <v>12754.75</v>
      </c>
      <c r="I364" s="4">
        <v>39052</v>
      </c>
      <c r="J364" s="9">
        <v>8420.33</v>
      </c>
      <c r="K364" s="4">
        <v>39052</v>
      </c>
      <c r="L364" s="9">
        <v>1396.71</v>
      </c>
      <c r="M364" s="4">
        <v>39052</v>
      </c>
      <c r="N364" s="9">
        <v>6021.5</v>
      </c>
      <c r="O364" s="4">
        <v>39052</v>
      </c>
      <c r="P364" s="9">
        <v>18690.82</v>
      </c>
      <c r="Q364" s="4">
        <v>39052</v>
      </c>
      <c r="R364" s="9">
        <v>5254.05</v>
      </c>
      <c r="S364" s="4">
        <v>39052</v>
      </c>
      <c r="T364" s="9">
        <v>6241.13</v>
      </c>
      <c r="U364" s="4">
        <v>39047</v>
      </c>
      <c r="V364" s="9">
        <v>1421.73</v>
      </c>
      <c r="W364" s="4">
        <v>39052</v>
      </c>
      <c r="X364" s="9">
        <v>41327.1</v>
      </c>
      <c r="Y364" s="4">
        <v>39052</v>
      </c>
      <c r="Z364" s="9">
        <v>8625.81</v>
      </c>
      <c r="AA364" s="4">
        <v>39074</v>
      </c>
      <c r="AB364" s="9">
        <v>7652.47</v>
      </c>
      <c r="AC364" s="4">
        <v>39047</v>
      </c>
      <c r="AD364" s="9">
        <v>3950.85</v>
      </c>
      <c r="AE364" s="4">
        <v>39052</v>
      </c>
      <c r="AF364" s="9">
        <v>473.32</v>
      </c>
      <c r="AG364" s="4">
        <v>39054</v>
      </c>
      <c r="AH364" s="9">
        <v>1550.04</v>
      </c>
      <c r="AI364" s="4">
        <v>39052</v>
      </c>
      <c r="AJ364" s="9">
        <v>21855.8</v>
      </c>
    </row>
    <row r="365" spans="1:36" x14ac:dyDescent="0.25">
      <c r="A365" s="4">
        <v>39059</v>
      </c>
      <c r="B365" s="9">
        <v>5425.7759999999998</v>
      </c>
      <c r="C365" s="4">
        <v>39059</v>
      </c>
      <c r="D365" s="9">
        <v>16417.82</v>
      </c>
      <c r="E365" s="4">
        <v>39206</v>
      </c>
      <c r="F365" s="9">
        <v>3841.2719999999999</v>
      </c>
      <c r="G365" s="4">
        <v>39059</v>
      </c>
      <c r="H365" s="9">
        <v>12899.58</v>
      </c>
      <c r="I365" s="4">
        <v>39059</v>
      </c>
      <c r="J365" s="9">
        <v>8540.8700000000008</v>
      </c>
      <c r="K365" s="4">
        <v>39059</v>
      </c>
      <c r="L365" s="9">
        <v>1409.84</v>
      </c>
      <c r="M365" s="4">
        <v>39059</v>
      </c>
      <c r="N365" s="9">
        <v>6152.4</v>
      </c>
      <c r="O365" s="4">
        <v>39059</v>
      </c>
      <c r="P365" s="9">
        <v>18739.990000000002</v>
      </c>
      <c r="Q365" s="4">
        <v>39059</v>
      </c>
      <c r="R365" s="9">
        <v>5384.16</v>
      </c>
      <c r="S365" s="4">
        <v>39059</v>
      </c>
      <c r="T365" s="9">
        <v>6427.41</v>
      </c>
      <c r="U365" s="4">
        <v>39054</v>
      </c>
      <c r="V365" s="9">
        <v>1434.36</v>
      </c>
      <c r="W365" s="4">
        <v>39059</v>
      </c>
      <c r="X365" s="9">
        <v>42977.599999999999</v>
      </c>
      <c r="Y365" s="4">
        <v>39059</v>
      </c>
      <c r="Z365" s="9">
        <v>8917.15</v>
      </c>
      <c r="AA365" s="4">
        <v>39081</v>
      </c>
      <c r="AB365" s="9">
        <v>7823.72</v>
      </c>
      <c r="AC365" s="4">
        <v>39054</v>
      </c>
      <c r="AD365" s="9">
        <v>3997.6</v>
      </c>
      <c r="AE365" s="4">
        <v>39059</v>
      </c>
      <c r="AF365" s="9">
        <v>476.53</v>
      </c>
      <c r="AG365" s="4">
        <v>39061</v>
      </c>
      <c r="AH365" s="9">
        <v>1613.27</v>
      </c>
      <c r="AI365" s="4">
        <v>39059</v>
      </c>
      <c r="AJ365" s="9">
        <v>21541.040000000001</v>
      </c>
    </row>
    <row r="366" spans="1:36" x14ac:dyDescent="0.25">
      <c r="A366" s="4">
        <v>39066</v>
      </c>
      <c r="B366" s="9">
        <v>5575.384</v>
      </c>
      <c r="C366" s="4">
        <v>39066</v>
      </c>
      <c r="D366" s="9">
        <v>16914.310000000001</v>
      </c>
      <c r="E366" s="4">
        <v>39213</v>
      </c>
      <c r="F366" s="9">
        <v>4021.6779999999999</v>
      </c>
      <c r="G366" s="4">
        <v>39066</v>
      </c>
      <c r="H366" s="9">
        <v>12866.27</v>
      </c>
      <c r="I366" s="4">
        <v>39066</v>
      </c>
      <c r="J366" s="9">
        <v>8786.89</v>
      </c>
      <c r="K366" s="4">
        <v>39066</v>
      </c>
      <c r="L366" s="9">
        <v>1427.09</v>
      </c>
      <c r="M366" s="4">
        <v>39066</v>
      </c>
      <c r="N366" s="9">
        <v>6260</v>
      </c>
      <c r="O366" s="4">
        <v>39066</v>
      </c>
      <c r="P366" s="9">
        <v>19110.650000000001</v>
      </c>
      <c r="Q366" s="4">
        <v>39066</v>
      </c>
      <c r="R366" s="9">
        <v>5541.62</v>
      </c>
      <c r="S366" s="4">
        <v>39066</v>
      </c>
      <c r="T366" s="9">
        <v>6588.83</v>
      </c>
      <c r="U366" s="4">
        <v>39061</v>
      </c>
      <c r="V366" s="9">
        <v>1390.43</v>
      </c>
      <c r="W366" s="4">
        <v>39066</v>
      </c>
      <c r="X366" s="9">
        <v>43595.7</v>
      </c>
      <c r="Y366" s="4">
        <v>39066</v>
      </c>
      <c r="Z366" s="9">
        <v>9222.2999999999993</v>
      </c>
      <c r="AA366" s="4">
        <v>39088</v>
      </c>
      <c r="AB366" s="9">
        <v>7835.57</v>
      </c>
      <c r="AC366" s="4">
        <v>39061</v>
      </c>
      <c r="AD366" s="9">
        <v>3962</v>
      </c>
      <c r="AE366" s="4">
        <v>39066</v>
      </c>
      <c r="AF366" s="9">
        <v>495.11</v>
      </c>
      <c r="AG366" s="4">
        <v>39068</v>
      </c>
      <c r="AH366" s="9">
        <v>1627.69</v>
      </c>
      <c r="AI366" s="4">
        <v>39066</v>
      </c>
      <c r="AJ366" s="9">
        <v>21916.45</v>
      </c>
    </row>
    <row r="367" spans="1:36" x14ac:dyDescent="0.25">
      <c r="A367" s="4">
        <v>39073</v>
      </c>
      <c r="B367" s="9">
        <v>5603.69</v>
      </c>
      <c r="C367" s="4">
        <v>39073</v>
      </c>
      <c r="D367" s="9">
        <v>17104.96</v>
      </c>
      <c r="E367" s="4">
        <v>39220</v>
      </c>
      <c r="F367" s="9">
        <v>4030.2579999999998</v>
      </c>
      <c r="G367" s="4">
        <v>39073</v>
      </c>
      <c r="H367" s="9">
        <v>12718.17</v>
      </c>
      <c r="I367" s="4">
        <v>39073</v>
      </c>
      <c r="J367" s="9">
        <v>8726.67</v>
      </c>
      <c r="K367" s="4">
        <v>39073</v>
      </c>
      <c r="L367" s="9">
        <v>1410.77</v>
      </c>
      <c r="M367" s="4">
        <v>39073</v>
      </c>
      <c r="N367" s="9">
        <v>6190</v>
      </c>
      <c r="O367" s="4">
        <v>39073</v>
      </c>
      <c r="P367" s="9">
        <v>19320.52</v>
      </c>
      <c r="Q367" s="4">
        <v>39073</v>
      </c>
      <c r="R367" s="9">
        <v>5453.94</v>
      </c>
      <c r="S367" s="4">
        <v>39073</v>
      </c>
      <c r="T367" s="9">
        <v>6503.13</v>
      </c>
      <c r="U367" s="4">
        <v>39068</v>
      </c>
      <c r="V367" s="9">
        <v>1421.87</v>
      </c>
      <c r="W367" s="4">
        <v>39073</v>
      </c>
      <c r="X367" s="9">
        <v>43355.7</v>
      </c>
      <c r="Y367" s="4">
        <v>39073</v>
      </c>
      <c r="Z367" s="9">
        <v>9314.2199999999993</v>
      </c>
      <c r="AA367" s="4">
        <v>39095</v>
      </c>
      <c r="AB367" s="9">
        <v>7761.71</v>
      </c>
      <c r="AC367" s="4">
        <v>39068</v>
      </c>
      <c r="AD367" s="9">
        <v>3888.65</v>
      </c>
      <c r="AE367" s="4">
        <v>39073</v>
      </c>
      <c r="AF367" s="9">
        <v>490.77</v>
      </c>
      <c r="AG367" s="4">
        <v>39075</v>
      </c>
      <c r="AH367" s="9">
        <v>1619.47</v>
      </c>
      <c r="AI367" s="4">
        <v>39073</v>
      </c>
      <c r="AJ367" s="9">
        <v>22334.38</v>
      </c>
    </row>
    <row r="368" spans="1:36" x14ac:dyDescent="0.25">
      <c r="A368" s="4">
        <v>39080</v>
      </c>
      <c r="B368" s="9">
        <v>5669.8670000000002</v>
      </c>
      <c r="C368" s="4">
        <v>39080</v>
      </c>
      <c r="D368" s="9">
        <v>17225.830000000002</v>
      </c>
      <c r="E368" s="4">
        <v>39227</v>
      </c>
      <c r="F368" s="9">
        <v>4179.7759999999998</v>
      </c>
      <c r="G368" s="4">
        <v>39080</v>
      </c>
      <c r="H368" s="9">
        <v>12908.39</v>
      </c>
      <c r="I368" s="4">
        <v>39080</v>
      </c>
      <c r="J368" s="9">
        <v>8785.74</v>
      </c>
      <c r="K368" s="4">
        <v>39080</v>
      </c>
      <c r="L368" s="9">
        <v>1418.3</v>
      </c>
      <c r="M368" s="4">
        <v>39080</v>
      </c>
      <c r="N368" s="9">
        <v>6220.8</v>
      </c>
      <c r="O368" s="4">
        <v>39080</v>
      </c>
      <c r="P368" s="9">
        <v>19964.72</v>
      </c>
      <c r="Q368" s="4">
        <v>39080</v>
      </c>
      <c r="R368" s="9">
        <v>5541.76</v>
      </c>
      <c r="S368" s="4">
        <v>39080</v>
      </c>
      <c r="T368" s="9">
        <v>6596.92</v>
      </c>
      <c r="U368" s="4">
        <v>39075</v>
      </c>
      <c r="V368" s="9">
        <v>1437.49</v>
      </c>
      <c r="W368" s="4">
        <v>39080</v>
      </c>
      <c r="X368" s="9">
        <v>44473.7</v>
      </c>
      <c r="Y368" s="4">
        <v>39080</v>
      </c>
      <c r="Z368" s="9">
        <v>9408.1200000000008</v>
      </c>
      <c r="AA368" s="4">
        <v>39102</v>
      </c>
      <c r="AB368" s="9">
        <v>7840.08</v>
      </c>
      <c r="AC368" s="4">
        <v>39075</v>
      </c>
      <c r="AD368" s="9">
        <v>3871.15</v>
      </c>
      <c r="AE368" s="4">
        <v>39080</v>
      </c>
      <c r="AF368" s="9">
        <v>495.34</v>
      </c>
      <c r="AG368" s="4">
        <v>39082</v>
      </c>
      <c r="AH368" s="9">
        <v>1693.47</v>
      </c>
      <c r="AI368" s="4">
        <v>39080</v>
      </c>
      <c r="AJ368" s="9">
        <v>22607.16</v>
      </c>
    </row>
    <row r="369" spans="1:36" x14ac:dyDescent="0.25">
      <c r="A369" s="4">
        <v>39087</v>
      </c>
      <c r="B369" s="9">
        <v>5572.05</v>
      </c>
      <c r="C369" s="4">
        <v>39087</v>
      </c>
      <c r="D369" s="9">
        <v>17091.59</v>
      </c>
      <c r="E369" s="4">
        <v>39234</v>
      </c>
      <c r="F369" s="9">
        <v>4000.7420000000002</v>
      </c>
      <c r="G369" s="4">
        <v>39087</v>
      </c>
      <c r="H369" s="9">
        <v>12477.97</v>
      </c>
      <c r="I369" s="4">
        <v>39087</v>
      </c>
      <c r="J369" s="9">
        <v>8900.17</v>
      </c>
      <c r="K369" s="4">
        <v>39087</v>
      </c>
      <c r="L369" s="9">
        <v>1409.71</v>
      </c>
      <c r="M369" s="4">
        <v>39087</v>
      </c>
      <c r="N369" s="9">
        <v>6220.1</v>
      </c>
      <c r="O369" s="4">
        <v>39087</v>
      </c>
      <c r="P369" s="9">
        <v>20211.28</v>
      </c>
      <c r="Q369" s="4">
        <v>39087</v>
      </c>
      <c r="R369" s="9">
        <v>5517.35</v>
      </c>
      <c r="S369" s="4">
        <v>39087</v>
      </c>
      <c r="T369" s="9">
        <v>6593.09</v>
      </c>
      <c r="U369" s="4">
        <v>39082</v>
      </c>
      <c r="V369" s="9">
        <v>1434.46</v>
      </c>
      <c r="W369" s="4">
        <v>39087</v>
      </c>
      <c r="X369" s="9">
        <v>42245.2</v>
      </c>
      <c r="Y369" s="4">
        <v>39087</v>
      </c>
      <c r="Z369" s="9">
        <v>9432.84</v>
      </c>
      <c r="AA369" s="4">
        <v>39109</v>
      </c>
      <c r="AB369" s="9">
        <v>7821.32</v>
      </c>
      <c r="AC369" s="4">
        <v>39082</v>
      </c>
      <c r="AD369" s="9">
        <v>3966.4</v>
      </c>
      <c r="AE369" s="4">
        <v>39087</v>
      </c>
      <c r="AF369" s="9">
        <v>494.05</v>
      </c>
      <c r="AG369" s="4">
        <v>39096</v>
      </c>
      <c r="AH369" s="9">
        <v>1591.47</v>
      </c>
      <c r="AI369" s="4">
        <v>39087</v>
      </c>
      <c r="AJ369" s="9">
        <v>21959.599999999999</v>
      </c>
    </row>
    <row r="370" spans="1:36" x14ac:dyDescent="0.25">
      <c r="A370" s="4">
        <v>39094</v>
      </c>
      <c r="B370" s="9">
        <v>5638.7709999999997</v>
      </c>
      <c r="C370" s="4">
        <v>39094</v>
      </c>
      <c r="D370" s="9">
        <v>17057.009999999998</v>
      </c>
      <c r="E370" s="4">
        <v>39241</v>
      </c>
      <c r="F370" s="9">
        <v>3913.1350000000002</v>
      </c>
      <c r="G370" s="4">
        <v>39094</v>
      </c>
      <c r="H370" s="9">
        <v>12678.81</v>
      </c>
      <c r="I370" s="4">
        <v>39094</v>
      </c>
      <c r="J370" s="9">
        <v>9032.81</v>
      </c>
      <c r="K370" s="4">
        <v>39094</v>
      </c>
      <c r="L370" s="9">
        <v>1430.73</v>
      </c>
      <c r="M370" s="4">
        <v>39094</v>
      </c>
      <c r="N370" s="9">
        <v>6239</v>
      </c>
      <c r="O370" s="4">
        <v>39094</v>
      </c>
      <c r="P370" s="9">
        <v>19613.41</v>
      </c>
      <c r="Q370" s="4">
        <v>39094</v>
      </c>
      <c r="R370" s="9">
        <v>5617.62</v>
      </c>
      <c r="S370" s="4">
        <v>39094</v>
      </c>
      <c r="T370" s="9">
        <v>6705.17</v>
      </c>
      <c r="U370" s="4">
        <v>39089</v>
      </c>
      <c r="V370" s="9">
        <v>1385.76</v>
      </c>
      <c r="W370" s="4">
        <v>39094</v>
      </c>
      <c r="X370" s="9">
        <v>43095</v>
      </c>
      <c r="Y370" s="4">
        <v>39094</v>
      </c>
      <c r="Z370" s="9">
        <v>9337.52</v>
      </c>
      <c r="AA370" s="4">
        <v>39116</v>
      </c>
      <c r="AB370" s="9">
        <v>7777.03</v>
      </c>
      <c r="AC370" s="4">
        <v>39089</v>
      </c>
      <c r="AD370" s="9">
        <v>3983.4</v>
      </c>
      <c r="AE370" s="4">
        <v>39094</v>
      </c>
      <c r="AF370" s="9">
        <v>502.84</v>
      </c>
      <c r="AG370" s="4">
        <v>39103</v>
      </c>
      <c r="AH370" s="9">
        <v>1617.09</v>
      </c>
      <c r="AI370" s="4">
        <v>39094</v>
      </c>
      <c r="AJ370" s="9">
        <v>22534.92</v>
      </c>
    </row>
    <row r="371" spans="1:36" x14ac:dyDescent="0.25">
      <c r="A371" s="4">
        <v>39101</v>
      </c>
      <c r="B371" s="9">
        <v>5673.0720000000001</v>
      </c>
      <c r="C371" s="4">
        <v>39101</v>
      </c>
      <c r="D371" s="9">
        <v>17310.439999999999</v>
      </c>
      <c r="E371" s="4">
        <v>39248</v>
      </c>
      <c r="F371" s="9">
        <v>4132.8689999999997</v>
      </c>
      <c r="G371" s="4">
        <v>39101</v>
      </c>
      <c r="H371" s="9">
        <v>12718.99</v>
      </c>
      <c r="I371" s="4">
        <v>39101</v>
      </c>
      <c r="J371" s="9">
        <v>9155.1200000000008</v>
      </c>
      <c r="K371" s="4">
        <v>39101</v>
      </c>
      <c r="L371" s="9">
        <v>1430.5</v>
      </c>
      <c r="M371" s="4">
        <v>39101</v>
      </c>
      <c r="N371" s="9">
        <v>6237.2</v>
      </c>
      <c r="O371" s="4">
        <v>39101</v>
      </c>
      <c r="P371" s="9">
        <v>20327.72</v>
      </c>
      <c r="Q371" s="4">
        <v>39101</v>
      </c>
      <c r="R371" s="9">
        <v>5614.7</v>
      </c>
      <c r="S371" s="4">
        <v>39101</v>
      </c>
      <c r="T371" s="9">
        <v>6747.17</v>
      </c>
      <c r="U371" s="4">
        <v>39096</v>
      </c>
      <c r="V371" s="9">
        <v>1388.37</v>
      </c>
      <c r="W371" s="4">
        <v>39101</v>
      </c>
      <c r="X371" s="9">
        <v>43427.6</v>
      </c>
      <c r="Y371" s="4">
        <v>39101</v>
      </c>
      <c r="Z371" s="9">
        <v>9382.42</v>
      </c>
      <c r="AA371" s="4">
        <v>39123</v>
      </c>
      <c r="AB371" s="9">
        <v>7859.53</v>
      </c>
      <c r="AC371" s="4">
        <v>39096</v>
      </c>
      <c r="AD371" s="9">
        <v>4052.45</v>
      </c>
      <c r="AE371" s="4">
        <v>39101</v>
      </c>
      <c r="AF371" s="9">
        <v>507.12</v>
      </c>
      <c r="AG371" s="4">
        <v>39110</v>
      </c>
      <c r="AH371" s="9">
        <v>1669.82</v>
      </c>
      <c r="AI371" s="4">
        <v>39101</v>
      </c>
      <c r="AJ371" s="9">
        <v>22443.56</v>
      </c>
    </row>
    <row r="372" spans="1:36" x14ac:dyDescent="0.25">
      <c r="A372" s="4">
        <v>39108</v>
      </c>
      <c r="B372" s="9">
        <v>5769.9040000000005</v>
      </c>
      <c r="C372" s="4">
        <v>39108</v>
      </c>
      <c r="D372" s="9">
        <v>17421.93</v>
      </c>
      <c r="E372" s="4">
        <v>39255</v>
      </c>
      <c r="F372" s="9">
        <v>4091.4450000000002</v>
      </c>
      <c r="G372" s="4">
        <v>39108</v>
      </c>
      <c r="H372" s="9">
        <v>12979.26</v>
      </c>
      <c r="I372" s="4">
        <v>39108</v>
      </c>
      <c r="J372" s="9">
        <v>9041.1</v>
      </c>
      <c r="K372" s="4">
        <v>39108</v>
      </c>
      <c r="L372" s="9">
        <v>1422.18</v>
      </c>
      <c r="M372" s="4">
        <v>39108</v>
      </c>
      <c r="N372" s="9">
        <v>6228</v>
      </c>
      <c r="O372" s="4">
        <v>39108</v>
      </c>
      <c r="P372" s="9">
        <v>20281.13</v>
      </c>
      <c r="Q372" s="4">
        <v>39108</v>
      </c>
      <c r="R372" s="9">
        <v>5582.3</v>
      </c>
      <c r="S372" s="4">
        <v>39108</v>
      </c>
      <c r="T372" s="9">
        <v>6690.34</v>
      </c>
      <c r="U372" s="4">
        <v>39103</v>
      </c>
      <c r="V372" s="9">
        <v>1360.56</v>
      </c>
      <c r="W372" s="4">
        <v>39108</v>
      </c>
      <c r="X372" s="9">
        <v>44412.4</v>
      </c>
      <c r="Y372" s="4">
        <v>39108</v>
      </c>
      <c r="Z372" s="9">
        <v>9300.43</v>
      </c>
      <c r="AA372" s="4">
        <v>39130</v>
      </c>
      <c r="AB372" s="9">
        <v>7809.45</v>
      </c>
      <c r="AC372" s="4">
        <v>39103</v>
      </c>
      <c r="AD372" s="9">
        <v>4090.15</v>
      </c>
      <c r="AE372" s="4">
        <v>39108</v>
      </c>
      <c r="AF372" s="9">
        <v>499.8</v>
      </c>
      <c r="AG372" s="4">
        <v>39117</v>
      </c>
      <c r="AH372" s="9">
        <v>1701.26</v>
      </c>
      <c r="AI372" s="4">
        <v>39108</v>
      </c>
      <c r="AJ372" s="9">
        <v>22872.9</v>
      </c>
    </row>
    <row r="373" spans="1:36" x14ac:dyDescent="0.25">
      <c r="A373" s="4">
        <v>39115</v>
      </c>
      <c r="B373" s="9">
        <v>5831.5069999999996</v>
      </c>
      <c r="C373" s="4">
        <v>39115</v>
      </c>
      <c r="D373" s="9">
        <v>17547.11</v>
      </c>
      <c r="E373" s="4">
        <v>39262</v>
      </c>
      <c r="F373" s="9">
        <v>3820.703</v>
      </c>
      <c r="G373" s="4">
        <v>39115</v>
      </c>
      <c r="H373" s="9">
        <v>13111.57</v>
      </c>
      <c r="I373" s="4">
        <v>39115</v>
      </c>
      <c r="J373" s="9">
        <v>9260.49</v>
      </c>
      <c r="K373" s="4">
        <v>39115</v>
      </c>
      <c r="L373" s="9">
        <v>1448.39</v>
      </c>
      <c r="M373" s="4">
        <v>39115</v>
      </c>
      <c r="N373" s="9">
        <v>6310.9</v>
      </c>
      <c r="O373" s="4">
        <v>39115</v>
      </c>
      <c r="P373" s="9">
        <v>20563.68</v>
      </c>
      <c r="Q373" s="4">
        <v>39115</v>
      </c>
      <c r="R373" s="9">
        <v>5677.3</v>
      </c>
      <c r="S373" s="4">
        <v>39115</v>
      </c>
      <c r="T373" s="9">
        <v>6885.76</v>
      </c>
      <c r="U373" s="4">
        <v>39110</v>
      </c>
      <c r="V373" s="9">
        <v>1371.33</v>
      </c>
      <c r="W373" s="4">
        <v>39115</v>
      </c>
      <c r="X373" s="9">
        <v>44997.8</v>
      </c>
      <c r="Y373" s="4">
        <v>39115</v>
      </c>
      <c r="Z373" s="9">
        <v>9490.39</v>
      </c>
      <c r="AA373" s="4">
        <v>39144</v>
      </c>
      <c r="AB373" s="9">
        <v>7630.15</v>
      </c>
      <c r="AC373" s="4">
        <v>39110</v>
      </c>
      <c r="AD373" s="9">
        <v>4147.7</v>
      </c>
      <c r="AE373" s="4">
        <v>39115</v>
      </c>
      <c r="AF373" s="9">
        <v>506.78</v>
      </c>
      <c r="AG373" s="4">
        <v>39124</v>
      </c>
      <c r="AH373" s="9">
        <v>1695.24</v>
      </c>
      <c r="AI373" s="4">
        <v>39115</v>
      </c>
      <c r="AJ373" s="9">
        <v>23151.11</v>
      </c>
    </row>
    <row r="374" spans="1:36" x14ac:dyDescent="0.25">
      <c r="A374" s="4">
        <v>39122</v>
      </c>
      <c r="B374" s="9">
        <v>5927.165</v>
      </c>
      <c r="C374" s="4">
        <v>39122</v>
      </c>
      <c r="D374" s="9">
        <v>17504.330000000002</v>
      </c>
      <c r="E374" s="4">
        <v>39269</v>
      </c>
      <c r="F374" s="9">
        <v>3781.348</v>
      </c>
      <c r="G374" s="4">
        <v>39122</v>
      </c>
      <c r="H374" s="9">
        <v>13083.95</v>
      </c>
      <c r="I374" s="4">
        <v>39122</v>
      </c>
      <c r="J374" s="9">
        <v>9292.06</v>
      </c>
      <c r="K374" s="4">
        <v>39122</v>
      </c>
      <c r="L374" s="9">
        <v>1438.06</v>
      </c>
      <c r="M374" s="4">
        <v>39122</v>
      </c>
      <c r="N374" s="9">
        <v>6382.8</v>
      </c>
      <c r="O374" s="4">
        <v>39122</v>
      </c>
      <c r="P374" s="9">
        <v>20677.66</v>
      </c>
      <c r="Q374" s="4">
        <v>39122</v>
      </c>
      <c r="R374" s="9">
        <v>5692.45</v>
      </c>
      <c r="S374" s="4">
        <v>39122</v>
      </c>
      <c r="T374" s="9">
        <v>6911.11</v>
      </c>
      <c r="U374" s="4">
        <v>39117</v>
      </c>
      <c r="V374" s="9">
        <v>1413.14</v>
      </c>
      <c r="W374" s="4">
        <v>39122</v>
      </c>
      <c r="X374" s="9">
        <v>44284.4</v>
      </c>
      <c r="Y374" s="4">
        <v>39122</v>
      </c>
      <c r="Z374" s="9">
        <v>9718.75</v>
      </c>
      <c r="AA374" s="4">
        <v>39151</v>
      </c>
      <c r="AB374" s="9">
        <v>7568.2</v>
      </c>
      <c r="AC374" s="4">
        <v>39117</v>
      </c>
      <c r="AD374" s="9">
        <v>4183.5</v>
      </c>
      <c r="AE374" s="4">
        <v>39122</v>
      </c>
      <c r="AF374" s="9">
        <v>507.3</v>
      </c>
      <c r="AG374" s="4">
        <v>39131</v>
      </c>
      <c r="AH374" s="9">
        <v>1694.26</v>
      </c>
      <c r="AI374" s="4">
        <v>39122</v>
      </c>
      <c r="AJ374" s="9">
        <v>23126.62</v>
      </c>
    </row>
    <row r="375" spans="1:36" x14ac:dyDescent="0.25">
      <c r="A375" s="4">
        <v>39129</v>
      </c>
      <c r="B375" s="9">
        <v>5953.7209999999995</v>
      </c>
      <c r="C375" s="4">
        <v>39129</v>
      </c>
      <c r="D375" s="9">
        <v>17875.650000000001</v>
      </c>
      <c r="E375" s="4">
        <v>39276</v>
      </c>
      <c r="F375" s="9">
        <v>3914.395</v>
      </c>
      <c r="G375" s="4">
        <v>39129</v>
      </c>
      <c r="H375" s="9">
        <v>13311.95</v>
      </c>
      <c r="I375" s="4">
        <v>39129</v>
      </c>
      <c r="J375" s="9">
        <v>9336.34</v>
      </c>
      <c r="K375" s="4">
        <v>39129</v>
      </c>
      <c r="L375" s="9">
        <v>1455.54</v>
      </c>
      <c r="M375" s="4">
        <v>39129</v>
      </c>
      <c r="N375" s="9">
        <v>6419.5</v>
      </c>
      <c r="O375" s="4">
        <v>39129</v>
      </c>
      <c r="P375" s="9">
        <v>20567.91</v>
      </c>
      <c r="Q375" s="4">
        <v>39129</v>
      </c>
      <c r="R375" s="9">
        <v>5713.59</v>
      </c>
      <c r="S375" s="4">
        <v>39129</v>
      </c>
      <c r="T375" s="9">
        <v>6957.07</v>
      </c>
      <c r="U375" s="4">
        <v>39124</v>
      </c>
      <c r="V375" s="9">
        <v>1427.68</v>
      </c>
      <c r="W375" s="4">
        <v>39129</v>
      </c>
      <c r="X375" s="9">
        <v>45849</v>
      </c>
      <c r="Y375" s="4">
        <v>39129</v>
      </c>
      <c r="Z375" s="9">
        <v>9911.51</v>
      </c>
      <c r="AA375" s="4">
        <v>39158</v>
      </c>
      <c r="AB375" s="9">
        <v>7719.8</v>
      </c>
      <c r="AC375" s="4">
        <v>39124</v>
      </c>
      <c r="AD375" s="9">
        <v>4187.3999999999996</v>
      </c>
      <c r="AE375" s="4">
        <v>39129</v>
      </c>
      <c r="AF375" s="9">
        <v>506.1</v>
      </c>
      <c r="AG375" s="4">
        <v>39138</v>
      </c>
      <c r="AH375" s="9">
        <v>1728.44</v>
      </c>
      <c r="AI375" s="4">
        <v>39129</v>
      </c>
      <c r="AJ375" s="9">
        <v>23923.05</v>
      </c>
    </row>
    <row r="376" spans="1:36" x14ac:dyDescent="0.25">
      <c r="A376" s="4">
        <v>39136</v>
      </c>
      <c r="B376" s="9">
        <v>6036.1090000000004</v>
      </c>
      <c r="C376" s="4">
        <v>39136</v>
      </c>
      <c r="D376" s="9">
        <v>18188.419999999998</v>
      </c>
      <c r="E376" s="4">
        <v>39283</v>
      </c>
      <c r="F376" s="9">
        <v>4058.8530000000001</v>
      </c>
      <c r="G376" s="4">
        <v>39136</v>
      </c>
      <c r="H376" s="9">
        <v>13343.53</v>
      </c>
      <c r="I376" s="4">
        <v>39136</v>
      </c>
      <c r="J376" s="9">
        <v>9258.0499999999993</v>
      </c>
      <c r="K376" s="4">
        <v>39136</v>
      </c>
      <c r="L376" s="9">
        <v>1451.19</v>
      </c>
      <c r="M376" s="4">
        <v>39136</v>
      </c>
      <c r="N376" s="9">
        <v>6401.5</v>
      </c>
      <c r="O376" s="4">
        <v>39136</v>
      </c>
      <c r="P376" s="9">
        <v>20711.650000000001</v>
      </c>
      <c r="Q376" s="4">
        <v>39136</v>
      </c>
      <c r="R376" s="9">
        <v>5716.38</v>
      </c>
      <c r="S376" s="4">
        <v>39136</v>
      </c>
      <c r="T376" s="9">
        <v>6992.58</v>
      </c>
      <c r="U376" s="4">
        <v>39131</v>
      </c>
      <c r="V376" s="9">
        <v>1448.81</v>
      </c>
      <c r="W376" s="4">
        <v>39136</v>
      </c>
      <c r="X376" s="9">
        <v>46015.8</v>
      </c>
      <c r="Y376" s="4">
        <v>39136</v>
      </c>
      <c r="Z376" s="9">
        <v>9910.36</v>
      </c>
      <c r="AA376" s="4">
        <v>39165</v>
      </c>
      <c r="AB376" s="9">
        <v>7859.32</v>
      </c>
      <c r="AC376" s="4">
        <v>39131</v>
      </c>
      <c r="AD376" s="9">
        <v>4146.2</v>
      </c>
      <c r="AE376" s="4">
        <v>39136</v>
      </c>
      <c r="AF376" s="9">
        <v>510.61</v>
      </c>
      <c r="AG376" s="4">
        <v>39145</v>
      </c>
      <c r="AH376" s="9">
        <v>1591.32</v>
      </c>
      <c r="AI376" s="4">
        <v>39136</v>
      </c>
      <c r="AJ376" s="9">
        <v>24156.59</v>
      </c>
    </row>
    <row r="377" spans="1:36" x14ac:dyDescent="0.25">
      <c r="A377" s="4">
        <v>39143</v>
      </c>
      <c r="B377" s="9">
        <v>5785.9589999999998</v>
      </c>
      <c r="C377" s="4">
        <v>39143</v>
      </c>
      <c r="D377" s="9">
        <v>17217.93</v>
      </c>
      <c r="E377" s="4">
        <v>39290</v>
      </c>
      <c r="F377" s="9">
        <v>4345.357</v>
      </c>
      <c r="G377" s="4">
        <v>39143</v>
      </c>
      <c r="H377" s="9">
        <v>12863.27</v>
      </c>
      <c r="I377" s="4">
        <v>39143</v>
      </c>
      <c r="J377" s="9">
        <v>8798.7099999999991</v>
      </c>
      <c r="K377" s="4">
        <v>39143</v>
      </c>
      <c r="L377" s="9">
        <v>1387.17</v>
      </c>
      <c r="M377" s="4">
        <v>39143</v>
      </c>
      <c r="N377" s="9">
        <v>6116.2</v>
      </c>
      <c r="O377" s="4">
        <v>39143</v>
      </c>
      <c r="P377" s="9">
        <v>19442.009999999998</v>
      </c>
      <c r="Q377" s="4">
        <v>39143</v>
      </c>
      <c r="R377" s="9">
        <v>5424.7</v>
      </c>
      <c r="S377" s="4">
        <v>39143</v>
      </c>
      <c r="T377" s="9">
        <v>6603.32</v>
      </c>
      <c r="U377" s="4">
        <v>39138</v>
      </c>
      <c r="V377" s="9">
        <v>1469.88</v>
      </c>
      <c r="W377" s="4">
        <v>39143</v>
      </c>
      <c r="X377" s="9">
        <v>42369.8</v>
      </c>
      <c r="Y377" s="4">
        <v>39143</v>
      </c>
      <c r="Z377" s="9">
        <v>9256.09</v>
      </c>
      <c r="AA377" s="4">
        <v>39172</v>
      </c>
      <c r="AB377" s="9">
        <v>7884.41</v>
      </c>
      <c r="AC377" s="4">
        <v>39138</v>
      </c>
      <c r="AD377" s="9">
        <v>3938.95</v>
      </c>
      <c r="AE377" s="4">
        <v>39143</v>
      </c>
      <c r="AF377" s="9">
        <v>480.2</v>
      </c>
      <c r="AG377" s="4">
        <v>39152</v>
      </c>
      <c r="AH377" s="9">
        <v>1609.71</v>
      </c>
      <c r="AI377" s="4">
        <v>39143</v>
      </c>
      <c r="AJ377" s="9">
        <v>22990.69</v>
      </c>
    </row>
    <row r="378" spans="1:36" x14ac:dyDescent="0.25">
      <c r="A378" s="4">
        <v>39150</v>
      </c>
      <c r="B378" s="9">
        <v>5830.1949999999997</v>
      </c>
      <c r="C378" s="4">
        <v>39150</v>
      </c>
      <c r="D378" s="9">
        <v>17164.04</v>
      </c>
      <c r="E378" s="4">
        <v>39297</v>
      </c>
      <c r="F378" s="9">
        <v>4560.7740000000003</v>
      </c>
      <c r="G378" s="4">
        <v>39150</v>
      </c>
      <c r="H378" s="9">
        <v>13057.37</v>
      </c>
      <c r="I378" s="4">
        <v>39150</v>
      </c>
      <c r="J378" s="9">
        <v>8933.8700000000008</v>
      </c>
      <c r="K378" s="4">
        <v>39150</v>
      </c>
      <c r="L378" s="9">
        <v>1402.85</v>
      </c>
      <c r="M378" s="4">
        <v>39150</v>
      </c>
      <c r="N378" s="9">
        <v>6245.2</v>
      </c>
      <c r="O378" s="4">
        <v>39150</v>
      </c>
      <c r="P378" s="9">
        <v>19134.88</v>
      </c>
      <c r="Q378" s="4">
        <v>39150</v>
      </c>
      <c r="R378" s="9">
        <v>5537.84</v>
      </c>
      <c r="S378" s="4">
        <v>39150</v>
      </c>
      <c r="T378" s="9">
        <v>6716.52</v>
      </c>
      <c r="U378" s="4">
        <v>39145</v>
      </c>
      <c r="V378" s="9">
        <v>1414.47</v>
      </c>
      <c r="W378" s="4">
        <v>39150</v>
      </c>
      <c r="X378" s="9">
        <v>44133.4</v>
      </c>
      <c r="Y378" s="4">
        <v>39150</v>
      </c>
      <c r="Z378" s="9">
        <v>9567.92</v>
      </c>
      <c r="AA378" s="4">
        <v>39179</v>
      </c>
      <c r="AB378" s="9">
        <v>8004.61</v>
      </c>
      <c r="AC378" s="4">
        <v>39145</v>
      </c>
      <c r="AD378" s="9">
        <v>3726.75</v>
      </c>
      <c r="AE378" s="4">
        <v>39150</v>
      </c>
      <c r="AF378" s="9">
        <v>490.35</v>
      </c>
      <c r="AG378" s="4">
        <v>39159</v>
      </c>
      <c r="AH378" s="9">
        <v>1609.8</v>
      </c>
      <c r="AI378" s="4">
        <v>39150</v>
      </c>
      <c r="AJ378" s="9">
        <v>23334.01</v>
      </c>
    </row>
    <row r="379" spans="1:36" x14ac:dyDescent="0.25">
      <c r="A379" s="4">
        <v>39157</v>
      </c>
      <c r="B379" s="9">
        <v>5836.28</v>
      </c>
      <c r="C379" s="4">
        <v>39157</v>
      </c>
      <c r="D379" s="9">
        <v>16744.150000000001</v>
      </c>
      <c r="E379" s="4">
        <v>39304</v>
      </c>
      <c r="F379" s="9">
        <v>4749.3689999999997</v>
      </c>
      <c r="G379" s="4">
        <v>39157</v>
      </c>
      <c r="H379" s="9">
        <v>12829.68</v>
      </c>
      <c r="I379" s="4">
        <v>39157</v>
      </c>
      <c r="J379" s="9">
        <v>8717.6299999999992</v>
      </c>
      <c r="K379" s="4">
        <v>39157</v>
      </c>
      <c r="L379" s="9">
        <v>1386.95</v>
      </c>
      <c r="M379" s="4">
        <v>39157</v>
      </c>
      <c r="N379" s="9">
        <v>6130.6</v>
      </c>
      <c r="O379" s="4">
        <v>39157</v>
      </c>
      <c r="P379" s="9">
        <v>18953.5</v>
      </c>
      <c r="Q379" s="4">
        <v>39157</v>
      </c>
      <c r="R379" s="9">
        <v>5382.16</v>
      </c>
      <c r="S379" s="4">
        <v>39157</v>
      </c>
      <c r="T379" s="9">
        <v>6579.87</v>
      </c>
      <c r="U379" s="4">
        <v>39152</v>
      </c>
      <c r="V379" s="9">
        <v>1423.58</v>
      </c>
      <c r="W379" s="4">
        <v>39157</v>
      </c>
      <c r="X379" s="9">
        <v>42730</v>
      </c>
      <c r="Y379" s="4">
        <v>39157</v>
      </c>
      <c r="Z379" s="9">
        <v>9228.11</v>
      </c>
      <c r="AA379" s="4">
        <v>39186</v>
      </c>
      <c r="AB379" s="9">
        <v>8045.12</v>
      </c>
      <c r="AC379" s="4">
        <v>39152</v>
      </c>
      <c r="AD379" s="9">
        <v>3718</v>
      </c>
      <c r="AE379" s="4">
        <v>39157</v>
      </c>
      <c r="AF379" s="9">
        <v>482.14</v>
      </c>
      <c r="AG379" s="4">
        <v>39166</v>
      </c>
      <c r="AH379" s="9">
        <v>1701.93</v>
      </c>
      <c r="AI379" s="4">
        <v>39157</v>
      </c>
      <c r="AJ379" s="9">
        <v>23263.59</v>
      </c>
    </row>
    <row r="380" spans="1:36" x14ac:dyDescent="0.25">
      <c r="A380" s="4">
        <v>39164</v>
      </c>
      <c r="B380" s="9">
        <v>5952.2910000000002</v>
      </c>
      <c r="C380" s="4">
        <v>39164</v>
      </c>
      <c r="D380" s="9">
        <v>17480.61</v>
      </c>
      <c r="E380" s="4">
        <v>39311</v>
      </c>
      <c r="F380" s="9">
        <v>4656.5739999999996</v>
      </c>
      <c r="G380" s="4">
        <v>39164</v>
      </c>
      <c r="H380" s="9">
        <v>13237.66</v>
      </c>
      <c r="I380" s="4">
        <v>39164</v>
      </c>
      <c r="J380" s="9">
        <v>9089.85</v>
      </c>
      <c r="K380" s="4">
        <v>39164</v>
      </c>
      <c r="L380" s="9">
        <v>1436.11</v>
      </c>
      <c r="M380" s="4">
        <v>39164</v>
      </c>
      <c r="N380" s="9">
        <v>6339.4</v>
      </c>
      <c r="O380" s="4">
        <v>39164</v>
      </c>
      <c r="P380" s="9">
        <v>19692.64</v>
      </c>
      <c r="Q380" s="4">
        <v>39164</v>
      </c>
      <c r="R380" s="9">
        <v>5634.75</v>
      </c>
      <c r="S380" s="4">
        <v>39164</v>
      </c>
      <c r="T380" s="9">
        <v>6899.06</v>
      </c>
      <c r="U380" s="4">
        <v>39159</v>
      </c>
      <c r="V380" s="9">
        <v>1427.88</v>
      </c>
      <c r="W380" s="4">
        <v>39164</v>
      </c>
      <c r="X380" s="9">
        <v>45532.5</v>
      </c>
      <c r="Y380" s="4">
        <v>39164</v>
      </c>
      <c r="Z380" s="9">
        <v>9512.86</v>
      </c>
      <c r="AA380" s="4">
        <v>39193</v>
      </c>
      <c r="AB380" s="9">
        <v>7942.67</v>
      </c>
      <c r="AC380" s="4">
        <v>39159</v>
      </c>
      <c r="AD380" s="9">
        <v>3608.55</v>
      </c>
      <c r="AE380" s="4">
        <v>39164</v>
      </c>
      <c r="AF380" s="9">
        <v>513.84</v>
      </c>
      <c r="AG380" s="4">
        <v>39173</v>
      </c>
      <c r="AH380" s="9">
        <v>1698.08</v>
      </c>
      <c r="AI380" s="4">
        <v>39164</v>
      </c>
      <c r="AJ380" s="9">
        <v>24243.26</v>
      </c>
    </row>
    <row r="381" spans="1:36" x14ac:dyDescent="0.25">
      <c r="A381" s="4">
        <v>39171</v>
      </c>
      <c r="B381" s="9">
        <v>5995.049</v>
      </c>
      <c r="C381" s="4">
        <v>39171</v>
      </c>
      <c r="D381" s="9">
        <v>17287.650000000001</v>
      </c>
      <c r="E381" s="4">
        <v>39318</v>
      </c>
      <c r="F381" s="9">
        <v>5107.6679999999997</v>
      </c>
      <c r="G381" s="4">
        <v>39171</v>
      </c>
      <c r="H381" s="9">
        <v>13165.5</v>
      </c>
      <c r="I381" s="4">
        <v>39171</v>
      </c>
      <c r="J381" s="9">
        <v>8976.99</v>
      </c>
      <c r="K381" s="4">
        <v>39171</v>
      </c>
      <c r="L381" s="9">
        <v>1420.86</v>
      </c>
      <c r="M381" s="4">
        <v>39171</v>
      </c>
      <c r="N381" s="9">
        <v>6308</v>
      </c>
      <c r="O381" s="4">
        <v>39171</v>
      </c>
      <c r="P381" s="9">
        <v>19800.93</v>
      </c>
      <c r="Q381" s="4">
        <v>39171</v>
      </c>
      <c r="R381" s="9">
        <v>5634.16</v>
      </c>
      <c r="S381" s="4">
        <v>39171</v>
      </c>
      <c r="T381" s="9">
        <v>6917.03</v>
      </c>
      <c r="U381" s="4">
        <v>39166</v>
      </c>
      <c r="V381" s="9">
        <v>1447.38</v>
      </c>
      <c r="W381" s="4">
        <v>39171</v>
      </c>
      <c r="X381" s="9">
        <v>45804.7</v>
      </c>
      <c r="Y381" s="4">
        <v>39171</v>
      </c>
      <c r="Z381" s="9">
        <v>9375.2999999999993</v>
      </c>
      <c r="AA381" s="4">
        <v>39200</v>
      </c>
      <c r="AB381" s="9">
        <v>7949.42</v>
      </c>
      <c r="AC381" s="4">
        <v>39166</v>
      </c>
      <c r="AD381" s="9">
        <v>3861.05</v>
      </c>
      <c r="AE381" s="4">
        <v>39171</v>
      </c>
      <c r="AF381" s="9">
        <v>510.5</v>
      </c>
      <c r="AG381" s="4">
        <v>39180</v>
      </c>
      <c r="AH381" s="9">
        <v>1727.37</v>
      </c>
      <c r="AI381" s="4">
        <v>39171</v>
      </c>
      <c r="AJ381" s="9">
        <v>24590.2</v>
      </c>
    </row>
    <row r="382" spans="1:36" x14ac:dyDescent="0.25">
      <c r="A382" s="4">
        <v>39178</v>
      </c>
      <c r="B382" s="9">
        <v>6077.0540000000001</v>
      </c>
      <c r="C382" s="4">
        <v>39178</v>
      </c>
      <c r="D382" s="9">
        <v>17484.78</v>
      </c>
      <c r="E382" s="4">
        <v>39325</v>
      </c>
      <c r="F382" s="9">
        <v>5218.8249999999998</v>
      </c>
      <c r="G382" s="4">
        <v>39178</v>
      </c>
      <c r="H382" s="9">
        <v>13425.02</v>
      </c>
      <c r="I382" s="4">
        <v>39178</v>
      </c>
      <c r="J382" s="9">
        <v>9099.08</v>
      </c>
      <c r="K382" s="4">
        <v>39178</v>
      </c>
      <c r="L382" s="9">
        <v>1443.76</v>
      </c>
      <c r="M382" s="4">
        <v>39178</v>
      </c>
      <c r="N382" s="9">
        <v>6397.3</v>
      </c>
      <c r="O382" s="4">
        <v>39178</v>
      </c>
      <c r="P382" s="9">
        <v>20209.71</v>
      </c>
      <c r="Q382" s="4">
        <v>39178</v>
      </c>
      <c r="R382" s="9">
        <v>5741.38</v>
      </c>
      <c r="S382" s="4">
        <v>39178</v>
      </c>
      <c r="T382" s="9">
        <v>7099.91</v>
      </c>
      <c r="U382" s="4">
        <v>39173</v>
      </c>
      <c r="V382" s="9">
        <v>1452.55</v>
      </c>
      <c r="W382" s="4">
        <v>39178</v>
      </c>
      <c r="X382" s="9">
        <v>46646.6</v>
      </c>
      <c r="Y382" s="4">
        <v>39178</v>
      </c>
      <c r="Z382" s="9">
        <v>9418.24</v>
      </c>
      <c r="AA382" s="4">
        <v>39207</v>
      </c>
      <c r="AB382" s="9">
        <v>8066.06</v>
      </c>
      <c r="AC382" s="4">
        <v>39173</v>
      </c>
      <c r="AD382" s="9">
        <v>3821.55</v>
      </c>
      <c r="AE382" s="4">
        <v>39178</v>
      </c>
      <c r="AF382" s="9">
        <v>519.29</v>
      </c>
      <c r="AG382" s="4">
        <v>39187</v>
      </c>
      <c r="AH382" s="9">
        <v>1770.23</v>
      </c>
      <c r="AI382" s="4">
        <v>39178</v>
      </c>
      <c r="AJ382" s="9">
        <v>24826.32</v>
      </c>
    </row>
    <row r="383" spans="1:36" x14ac:dyDescent="0.25">
      <c r="A383" s="4">
        <v>39185</v>
      </c>
      <c r="B383" s="9">
        <v>6135.7619999999997</v>
      </c>
      <c r="C383" s="4">
        <v>39185</v>
      </c>
      <c r="D383" s="9">
        <v>17363.95</v>
      </c>
      <c r="E383" s="4">
        <v>39332</v>
      </c>
      <c r="F383" s="9">
        <v>5277.1760000000004</v>
      </c>
      <c r="G383" s="4">
        <v>39185</v>
      </c>
      <c r="H383" s="9">
        <v>13578.62</v>
      </c>
      <c r="I383" s="4">
        <v>39185</v>
      </c>
      <c r="J383" s="9">
        <v>9177.48</v>
      </c>
      <c r="K383" s="4">
        <v>39185</v>
      </c>
      <c r="L383" s="9">
        <v>1452.85</v>
      </c>
      <c r="M383" s="4">
        <v>39185</v>
      </c>
      <c r="N383" s="9">
        <v>6462.4</v>
      </c>
      <c r="O383" s="4">
        <v>39185</v>
      </c>
      <c r="P383" s="9">
        <v>20340.97</v>
      </c>
      <c r="Q383" s="4">
        <v>39185</v>
      </c>
      <c r="R383" s="9">
        <v>5789.34</v>
      </c>
      <c r="S383" s="4">
        <v>39185</v>
      </c>
      <c r="T383" s="9">
        <v>7212.07</v>
      </c>
      <c r="U383" s="4">
        <v>39180</v>
      </c>
      <c r="V383" s="9">
        <v>1484.15</v>
      </c>
      <c r="W383" s="4">
        <v>39185</v>
      </c>
      <c r="X383" s="9">
        <v>47926.2</v>
      </c>
      <c r="Y383" s="4">
        <v>39185</v>
      </c>
      <c r="Z383" s="9">
        <v>9600.8700000000008</v>
      </c>
      <c r="AA383" s="4">
        <v>39214</v>
      </c>
      <c r="AB383" s="9">
        <v>8031.54</v>
      </c>
      <c r="AC383" s="4">
        <v>39180</v>
      </c>
      <c r="AD383" s="9">
        <v>3752</v>
      </c>
      <c r="AE383" s="4">
        <v>39185</v>
      </c>
      <c r="AF383" s="9">
        <v>523.67999999999995</v>
      </c>
      <c r="AG383" s="4">
        <v>39194</v>
      </c>
      <c r="AH383" s="9">
        <v>1743.34</v>
      </c>
      <c r="AI383" s="4">
        <v>39185</v>
      </c>
      <c r="AJ383" s="9">
        <v>25351.86</v>
      </c>
    </row>
    <row r="384" spans="1:36" x14ac:dyDescent="0.25">
      <c r="A384" s="4">
        <v>39192</v>
      </c>
      <c r="B384" s="9">
        <v>6207.4780000000001</v>
      </c>
      <c r="C384" s="4">
        <v>39192</v>
      </c>
      <c r="D384" s="9">
        <v>17452.62</v>
      </c>
      <c r="E384" s="4">
        <v>39339</v>
      </c>
      <c r="F384" s="9">
        <v>5312.1819999999998</v>
      </c>
      <c r="G384" s="4">
        <v>39192</v>
      </c>
      <c r="H384" s="9">
        <v>13664.71</v>
      </c>
      <c r="I384" s="4">
        <v>39192</v>
      </c>
      <c r="J384" s="9">
        <v>9399.75</v>
      </c>
      <c r="K384" s="4">
        <v>39192</v>
      </c>
      <c r="L384" s="9">
        <v>1484.35</v>
      </c>
      <c r="M384" s="4">
        <v>39192</v>
      </c>
      <c r="N384" s="9">
        <v>6486.8</v>
      </c>
      <c r="O384" s="4">
        <v>39192</v>
      </c>
      <c r="P384" s="9">
        <v>20566.59</v>
      </c>
      <c r="Q384" s="4">
        <v>39192</v>
      </c>
      <c r="R384" s="9">
        <v>5938.9</v>
      </c>
      <c r="S384" s="4">
        <v>39192</v>
      </c>
      <c r="T384" s="9">
        <v>7342.54</v>
      </c>
      <c r="U384" s="4">
        <v>39187</v>
      </c>
      <c r="V384" s="9">
        <v>1520.78</v>
      </c>
      <c r="W384" s="4">
        <v>39192</v>
      </c>
      <c r="X384" s="9">
        <v>49408.2</v>
      </c>
      <c r="Y384" s="4">
        <v>39192</v>
      </c>
      <c r="Z384" s="9">
        <v>9703.68</v>
      </c>
      <c r="AA384" s="4">
        <v>39221</v>
      </c>
      <c r="AB384" s="9">
        <v>8034.14</v>
      </c>
      <c r="AC384" s="4">
        <v>39187</v>
      </c>
      <c r="AD384" s="9">
        <v>3917.35</v>
      </c>
      <c r="AE384" s="4">
        <v>39192</v>
      </c>
      <c r="AF384" s="9">
        <v>536.36</v>
      </c>
      <c r="AG384" s="4">
        <v>39201</v>
      </c>
      <c r="AH384" s="9">
        <v>1697.28</v>
      </c>
      <c r="AI384" s="4">
        <v>39192</v>
      </c>
      <c r="AJ384" s="9">
        <v>25500.65</v>
      </c>
    </row>
    <row r="385" spans="1:36" x14ac:dyDescent="0.25">
      <c r="A385" s="4">
        <v>39199</v>
      </c>
      <c r="B385" s="9">
        <v>6151.6459999999997</v>
      </c>
      <c r="C385" s="4">
        <v>39199</v>
      </c>
      <c r="D385" s="9">
        <v>17400.41</v>
      </c>
      <c r="E385" s="4">
        <v>39346</v>
      </c>
      <c r="F385" s="9">
        <v>5454.674</v>
      </c>
      <c r="G385" s="4">
        <v>39199</v>
      </c>
      <c r="H385" s="9">
        <v>13632.01</v>
      </c>
      <c r="I385" s="4">
        <v>39199</v>
      </c>
      <c r="J385" s="9">
        <v>9419.9</v>
      </c>
      <c r="K385" s="4">
        <v>39199</v>
      </c>
      <c r="L385" s="9">
        <v>1494.07</v>
      </c>
      <c r="M385" s="4">
        <v>39199</v>
      </c>
      <c r="N385" s="9">
        <v>6418.7</v>
      </c>
      <c r="O385" s="4">
        <v>39199</v>
      </c>
      <c r="P385" s="9">
        <v>20526.5</v>
      </c>
      <c r="Q385" s="4">
        <v>39199</v>
      </c>
      <c r="R385" s="9">
        <v>5930.77</v>
      </c>
      <c r="S385" s="4">
        <v>39199</v>
      </c>
      <c r="T385" s="9">
        <v>7378.12</v>
      </c>
      <c r="U385" s="4">
        <v>39194</v>
      </c>
      <c r="V385" s="9">
        <v>1533.08</v>
      </c>
      <c r="W385" s="4">
        <v>39199</v>
      </c>
      <c r="X385" s="9">
        <v>49229.599999999999</v>
      </c>
      <c r="Y385" s="4">
        <v>39199</v>
      </c>
      <c r="Z385" s="9">
        <v>9470.6200000000008</v>
      </c>
      <c r="AA385" s="4">
        <v>39228</v>
      </c>
      <c r="AB385" s="9">
        <v>8159.97</v>
      </c>
      <c r="AC385" s="4">
        <v>39194</v>
      </c>
      <c r="AD385" s="9">
        <v>4083.55</v>
      </c>
      <c r="AE385" s="4">
        <v>39199</v>
      </c>
      <c r="AF385" s="9">
        <v>530.49</v>
      </c>
      <c r="AG385" s="4">
        <v>39208</v>
      </c>
      <c r="AH385" s="9">
        <v>1698.33</v>
      </c>
      <c r="AI385" s="4">
        <v>39199</v>
      </c>
      <c r="AJ385" s="9">
        <v>25173.35</v>
      </c>
    </row>
    <row r="386" spans="1:36" x14ac:dyDescent="0.25">
      <c r="A386" s="4">
        <v>39206</v>
      </c>
      <c r="B386" s="9">
        <v>6304.8879999999999</v>
      </c>
      <c r="C386" s="4">
        <v>39206</v>
      </c>
      <c r="D386" s="9">
        <v>17394.919999999998</v>
      </c>
      <c r="E386" s="4">
        <v>39353</v>
      </c>
      <c r="F386" s="9">
        <v>5552.3010000000004</v>
      </c>
      <c r="G386" s="4">
        <v>39206</v>
      </c>
      <c r="H386" s="9">
        <v>13769.89</v>
      </c>
      <c r="I386" s="4">
        <v>39206</v>
      </c>
      <c r="J386" s="9">
        <v>9455.4699999999993</v>
      </c>
      <c r="K386" s="4">
        <v>39206</v>
      </c>
      <c r="L386" s="9">
        <v>1505.62</v>
      </c>
      <c r="M386" s="4">
        <v>39206</v>
      </c>
      <c r="N386" s="9">
        <v>6603.7</v>
      </c>
      <c r="O386" s="4">
        <v>39206</v>
      </c>
      <c r="P386" s="9">
        <v>20841.080000000002</v>
      </c>
      <c r="Q386" s="4">
        <v>39206</v>
      </c>
      <c r="R386" s="9">
        <v>6068.83</v>
      </c>
      <c r="S386" s="4">
        <v>39206</v>
      </c>
      <c r="T386" s="9">
        <v>7516.76</v>
      </c>
      <c r="U386" s="4">
        <v>39201</v>
      </c>
      <c r="V386" s="9">
        <v>1542.52</v>
      </c>
      <c r="W386" s="4">
        <v>39206</v>
      </c>
      <c r="X386" s="9">
        <v>50597.8</v>
      </c>
      <c r="Y386" s="4">
        <v>39206</v>
      </c>
      <c r="Z386" s="9">
        <v>9800.86</v>
      </c>
      <c r="AA386" s="4">
        <v>39235</v>
      </c>
      <c r="AB386" s="9">
        <v>8249.9</v>
      </c>
      <c r="AC386" s="4">
        <v>39201</v>
      </c>
      <c r="AD386" s="9">
        <v>4083.5</v>
      </c>
      <c r="AE386" s="4">
        <v>39206</v>
      </c>
      <c r="AF386" s="9">
        <v>539.64</v>
      </c>
      <c r="AG386" s="4">
        <v>39215</v>
      </c>
      <c r="AH386" s="9">
        <v>1625.69</v>
      </c>
      <c r="AI386" s="4">
        <v>39206</v>
      </c>
      <c r="AJ386" s="9">
        <v>25684.54</v>
      </c>
    </row>
    <row r="387" spans="1:36" x14ac:dyDescent="0.25">
      <c r="A387" s="4">
        <v>39213</v>
      </c>
      <c r="B387" s="9">
        <v>6297.3609999999999</v>
      </c>
      <c r="C387" s="4">
        <v>39213</v>
      </c>
      <c r="D387" s="9">
        <v>17553.72</v>
      </c>
      <c r="E387" s="4">
        <v>39367</v>
      </c>
      <c r="F387" s="9">
        <v>5903.2640000000001</v>
      </c>
      <c r="G387" s="4">
        <v>39213</v>
      </c>
      <c r="H387" s="9">
        <v>14003.82</v>
      </c>
      <c r="I387" s="4">
        <v>39213</v>
      </c>
      <c r="J387" s="9">
        <v>9408.25</v>
      </c>
      <c r="K387" s="4">
        <v>39213</v>
      </c>
      <c r="L387" s="9">
        <v>1505.85</v>
      </c>
      <c r="M387" s="4">
        <v>39213</v>
      </c>
      <c r="N387" s="9">
        <v>6565.7</v>
      </c>
      <c r="O387" s="4">
        <v>39213</v>
      </c>
      <c r="P387" s="9">
        <v>20468.21</v>
      </c>
      <c r="Q387" s="4">
        <v>39213</v>
      </c>
      <c r="R387" s="9">
        <v>6050.63</v>
      </c>
      <c r="S387" s="4">
        <v>39213</v>
      </c>
      <c r="T387" s="9">
        <v>7479.34</v>
      </c>
      <c r="U387" s="4">
        <v>39208</v>
      </c>
      <c r="V387" s="9">
        <v>1567.74</v>
      </c>
      <c r="W387" s="4">
        <v>39213</v>
      </c>
      <c r="X387" s="9">
        <v>50902.400000000001</v>
      </c>
      <c r="Y387" s="4">
        <v>39213</v>
      </c>
      <c r="Z387" s="9">
        <v>9584.7199999999993</v>
      </c>
      <c r="AA387" s="4">
        <v>39242</v>
      </c>
      <c r="AB387" s="9">
        <v>8300.7099999999991</v>
      </c>
      <c r="AC387" s="4">
        <v>39208</v>
      </c>
      <c r="AD387" s="9">
        <v>4117.3500000000004</v>
      </c>
      <c r="AE387" s="4">
        <v>39213</v>
      </c>
      <c r="AF387" s="9">
        <v>531.20000000000005</v>
      </c>
      <c r="AG387" s="4">
        <v>39222</v>
      </c>
      <c r="AH387" s="9">
        <v>1645.72</v>
      </c>
      <c r="AI387" s="4">
        <v>39213</v>
      </c>
      <c r="AJ387" s="9">
        <v>25731.62</v>
      </c>
    </row>
    <row r="388" spans="1:36" x14ac:dyDescent="0.25">
      <c r="A388" s="4">
        <v>39220</v>
      </c>
      <c r="B388" s="9">
        <v>6312.4859999999999</v>
      </c>
      <c r="C388" s="4">
        <v>39220</v>
      </c>
      <c r="D388" s="9">
        <v>17399.580000000002</v>
      </c>
      <c r="E388" s="4">
        <v>39374</v>
      </c>
      <c r="F388" s="9">
        <v>5818.0469999999996</v>
      </c>
      <c r="G388" s="4">
        <v>39220</v>
      </c>
      <c r="H388" s="9">
        <v>14105.34</v>
      </c>
      <c r="I388" s="4">
        <v>39220</v>
      </c>
      <c r="J388" s="9">
        <v>9424.69</v>
      </c>
      <c r="K388" s="4">
        <v>39220</v>
      </c>
      <c r="L388" s="9">
        <v>1522.75</v>
      </c>
      <c r="M388" s="4">
        <v>39220</v>
      </c>
      <c r="N388" s="9">
        <v>6640.9</v>
      </c>
      <c r="O388" s="4">
        <v>39220</v>
      </c>
      <c r="P388" s="9">
        <v>20904.84</v>
      </c>
      <c r="Q388" s="4">
        <v>39220</v>
      </c>
      <c r="R388" s="9">
        <v>6101.14</v>
      </c>
      <c r="S388" s="4">
        <v>39220</v>
      </c>
      <c r="T388" s="9">
        <v>7607.54</v>
      </c>
      <c r="U388" s="4">
        <v>39215</v>
      </c>
      <c r="V388" s="9">
        <v>1603.56</v>
      </c>
      <c r="W388" s="4">
        <v>39220</v>
      </c>
      <c r="X388" s="9">
        <v>52077.7</v>
      </c>
      <c r="Y388" s="4">
        <v>39220</v>
      </c>
      <c r="Z388" s="9">
        <v>9667.92</v>
      </c>
      <c r="AA388" s="4">
        <v>39249</v>
      </c>
      <c r="AB388" s="9">
        <v>8573.64</v>
      </c>
      <c r="AC388" s="4">
        <v>39215</v>
      </c>
      <c r="AD388" s="9">
        <v>4076.65</v>
      </c>
      <c r="AE388" s="4">
        <v>39220</v>
      </c>
      <c r="AF388" s="9">
        <v>536.69000000000005</v>
      </c>
      <c r="AG388" s="4">
        <v>39229</v>
      </c>
      <c r="AH388" s="9">
        <v>1581.51</v>
      </c>
      <c r="AI388" s="4">
        <v>39220</v>
      </c>
      <c r="AJ388" s="9">
        <v>25375.08</v>
      </c>
    </row>
    <row r="389" spans="1:36" x14ac:dyDescent="0.25">
      <c r="A389" s="4">
        <v>39227</v>
      </c>
      <c r="B389" s="9">
        <v>6252.8059999999996</v>
      </c>
      <c r="C389" s="4">
        <v>39227</v>
      </c>
      <c r="D389" s="9">
        <v>17481.21</v>
      </c>
      <c r="E389" s="4">
        <v>39381</v>
      </c>
      <c r="F389" s="9">
        <v>5589.6310000000003</v>
      </c>
      <c r="G389" s="4">
        <v>39227</v>
      </c>
      <c r="H389" s="9">
        <v>14024.07</v>
      </c>
      <c r="I389" s="4">
        <v>39227</v>
      </c>
      <c r="J389" s="9">
        <v>9381.34</v>
      </c>
      <c r="K389" s="4">
        <v>39227</v>
      </c>
      <c r="L389" s="9">
        <v>1515.73</v>
      </c>
      <c r="M389" s="4">
        <v>39227</v>
      </c>
      <c r="N389" s="9">
        <v>6570.5</v>
      </c>
      <c r="O389" s="4">
        <v>39227</v>
      </c>
      <c r="P389" s="9">
        <v>20520.66</v>
      </c>
      <c r="Q389" s="4">
        <v>39227</v>
      </c>
      <c r="R389" s="9">
        <v>6057.49</v>
      </c>
      <c r="S389" s="4">
        <v>39227</v>
      </c>
      <c r="T389" s="9">
        <v>7739.2</v>
      </c>
      <c r="U389" s="4">
        <v>39222</v>
      </c>
      <c r="V389" s="9">
        <v>1612.25</v>
      </c>
      <c r="W389" s="4">
        <v>39227</v>
      </c>
      <c r="X389" s="9">
        <v>51618</v>
      </c>
      <c r="Y389" s="4">
        <v>39227</v>
      </c>
      <c r="Z389" s="9">
        <v>9914.41</v>
      </c>
      <c r="AA389" s="4">
        <v>39256</v>
      </c>
      <c r="AB389" s="9">
        <v>8812.91</v>
      </c>
      <c r="AC389" s="4">
        <v>39222</v>
      </c>
      <c r="AD389" s="9">
        <v>4214.5</v>
      </c>
      <c r="AE389" s="4">
        <v>39227</v>
      </c>
      <c r="AF389" s="9">
        <v>535.48</v>
      </c>
      <c r="AG389" s="4">
        <v>39236</v>
      </c>
      <c r="AH389" s="9">
        <v>1619.89</v>
      </c>
      <c r="AI389" s="4">
        <v>39227</v>
      </c>
      <c r="AJ389" s="9">
        <v>25536.42</v>
      </c>
    </row>
    <row r="390" spans="1:36" x14ac:dyDescent="0.25">
      <c r="A390" s="4">
        <v>39234</v>
      </c>
      <c r="B390" s="9">
        <v>6333.48</v>
      </c>
      <c r="C390" s="4">
        <v>39234</v>
      </c>
      <c r="D390" s="9">
        <v>17958.88</v>
      </c>
      <c r="E390" s="4">
        <v>39388</v>
      </c>
      <c r="F390" s="9">
        <v>5777.8090000000002</v>
      </c>
      <c r="G390" s="4">
        <v>39234</v>
      </c>
      <c r="H390" s="9">
        <v>14119.37</v>
      </c>
      <c r="I390" s="4">
        <v>39234</v>
      </c>
      <c r="J390" s="9">
        <v>9531.4599999999991</v>
      </c>
      <c r="K390" s="4">
        <v>39234</v>
      </c>
      <c r="L390" s="9">
        <v>1536.34</v>
      </c>
      <c r="M390" s="4">
        <v>39234</v>
      </c>
      <c r="N390" s="9">
        <v>6676.7</v>
      </c>
      <c r="O390" s="4">
        <v>39234</v>
      </c>
      <c r="P390" s="9">
        <v>20602.87</v>
      </c>
      <c r="Q390" s="4">
        <v>39234</v>
      </c>
      <c r="R390" s="9">
        <v>6168.15</v>
      </c>
      <c r="S390" s="4">
        <v>39234</v>
      </c>
      <c r="T390" s="9">
        <v>7987.85</v>
      </c>
      <c r="U390" s="4">
        <v>39229</v>
      </c>
      <c r="V390" s="9">
        <v>1644.56</v>
      </c>
      <c r="W390" s="4">
        <v>39234</v>
      </c>
      <c r="X390" s="9">
        <v>53422.7</v>
      </c>
      <c r="Y390" s="4">
        <v>39234</v>
      </c>
      <c r="Z390" s="9">
        <v>9963.44</v>
      </c>
      <c r="AA390" s="4">
        <v>39263</v>
      </c>
      <c r="AB390" s="9">
        <v>8883.2099999999991</v>
      </c>
      <c r="AC390" s="4">
        <v>39229</v>
      </c>
      <c r="AD390" s="9">
        <v>4248.1499999999996</v>
      </c>
      <c r="AE390" s="4">
        <v>39234</v>
      </c>
      <c r="AF390" s="9">
        <v>543.92999999999995</v>
      </c>
      <c r="AG390" s="4">
        <v>39243</v>
      </c>
      <c r="AH390" s="9">
        <v>1594.1</v>
      </c>
      <c r="AI390" s="4">
        <v>39234</v>
      </c>
      <c r="AJ390" s="9">
        <v>26015.040000000001</v>
      </c>
    </row>
    <row r="391" spans="1:36" x14ac:dyDescent="0.25">
      <c r="A391" s="4">
        <v>39241</v>
      </c>
      <c r="B391" s="9">
        <v>6231.6809999999996</v>
      </c>
      <c r="C391" s="4">
        <v>39241</v>
      </c>
      <c r="D391" s="9">
        <v>17779.09</v>
      </c>
      <c r="E391" s="4">
        <v>39395</v>
      </c>
      <c r="F391" s="9">
        <v>5315.54</v>
      </c>
      <c r="G391" s="4">
        <v>39241</v>
      </c>
      <c r="H391" s="9">
        <v>13798.5</v>
      </c>
      <c r="I391" s="4">
        <v>39241</v>
      </c>
      <c r="J391" s="9">
        <v>9150.69</v>
      </c>
      <c r="K391" s="4">
        <v>39241</v>
      </c>
      <c r="L391" s="9">
        <v>1507.67</v>
      </c>
      <c r="M391" s="4">
        <v>39241</v>
      </c>
      <c r="N391" s="9">
        <v>6505.1</v>
      </c>
      <c r="O391" s="4">
        <v>39241</v>
      </c>
      <c r="P391" s="9">
        <v>20509.150000000001</v>
      </c>
      <c r="Q391" s="4">
        <v>39241</v>
      </c>
      <c r="R391" s="9">
        <v>5883.29</v>
      </c>
      <c r="S391" s="4">
        <v>39241</v>
      </c>
      <c r="T391" s="9">
        <v>7590.5</v>
      </c>
      <c r="U391" s="4">
        <v>39236</v>
      </c>
      <c r="V391" s="9">
        <v>1716.24</v>
      </c>
      <c r="W391" s="4">
        <v>39241</v>
      </c>
      <c r="X391" s="9">
        <v>52329.7</v>
      </c>
      <c r="Y391" s="4">
        <v>39241</v>
      </c>
      <c r="Z391" s="9">
        <v>9381.82</v>
      </c>
      <c r="AA391" s="4">
        <v>39270</v>
      </c>
      <c r="AB391" s="9">
        <v>9188.31</v>
      </c>
      <c r="AC391" s="4">
        <v>39236</v>
      </c>
      <c r="AD391" s="9">
        <v>4297.05</v>
      </c>
      <c r="AE391" s="4">
        <v>39241</v>
      </c>
      <c r="AF391" s="9">
        <v>534.69000000000005</v>
      </c>
      <c r="AG391" s="4">
        <v>39250</v>
      </c>
      <c r="AH391" s="9">
        <v>1672.29</v>
      </c>
      <c r="AI391" s="4">
        <v>39241</v>
      </c>
      <c r="AJ391" s="9">
        <v>25311.9</v>
      </c>
    </row>
    <row r="392" spans="1:36" x14ac:dyDescent="0.25">
      <c r="A392" s="4">
        <v>39248</v>
      </c>
      <c r="B392" s="9">
        <v>6293.7889999999998</v>
      </c>
      <c r="C392" s="4">
        <v>39248</v>
      </c>
      <c r="D392" s="9">
        <v>17971.490000000002</v>
      </c>
      <c r="E392" s="4">
        <v>39402</v>
      </c>
      <c r="F392" s="9">
        <v>5316.2740000000003</v>
      </c>
      <c r="G392" s="4">
        <v>39248</v>
      </c>
      <c r="H392" s="9">
        <v>14137.41</v>
      </c>
      <c r="I392" s="4">
        <v>39248</v>
      </c>
      <c r="J392" s="9">
        <v>9395.75</v>
      </c>
      <c r="K392" s="4">
        <v>39248</v>
      </c>
      <c r="L392" s="9">
        <v>1532.91</v>
      </c>
      <c r="M392" s="4">
        <v>39248</v>
      </c>
      <c r="N392" s="9">
        <v>6732.4</v>
      </c>
      <c r="O392" s="4">
        <v>39248</v>
      </c>
      <c r="P392" s="9">
        <v>21017.05</v>
      </c>
      <c r="Q392" s="4">
        <v>39248</v>
      </c>
      <c r="R392" s="9">
        <v>6105.28</v>
      </c>
      <c r="S392" s="4">
        <v>39248</v>
      </c>
      <c r="T392" s="9">
        <v>8030.64</v>
      </c>
      <c r="U392" s="4">
        <v>39243</v>
      </c>
      <c r="V392" s="9">
        <v>1727.28</v>
      </c>
      <c r="W392" s="4">
        <v>39248</v>
      </c>
      <c r="X392" s="9">
        <v>54518.6</v>
      </c>
      <c r="Y392" s="4">
        <v>39248</v>
      </c>
      <c r="Z392" s="9">
        <v>9659.6200000000008</v>
      </c>
      <c r="AA392" s="4">
        <v>39277</v>
      </c>
      <c r="AB392" s="9">
        <v>9471.2999999999993</v>
      </c>
      <c r="AC392" s="4">
        <v>39243</v>
      </c>
      <c r="AD392" s="9">
        <v>4145</v>
      </c>
      <c r="AE392" s="4">
        <v>39248</v>
      </c>
      <c r="AF392" s="9">
        <v>551.91</v>
      </c>
      <c r="AG392" s="4">
        <v>39257</v>
      </c>
      <c r="AH392" s="9">
        <v>1675.65</v>
      </c>
      <c r="AI392" s="4">
        <v>39248</v>
      </c>
      <c r="AJ392" s="9">
        <v>26508.7</v>
      </c>
    </row>
    <row r="393" spans="1:36" x14ac:dyDescent="0.25">
      <c r="A393" s="4">
        <v>39255</v>
      </c>
      <c r="B393" s="9">
        <v>6382.6210000000001</v>
      </c>
      <c r="C393" s="4">
        <v>39255</v>
      </c>
      <c r="D393" s="9">
        <v>18188.63</v>
      </c>
      <c r="E393" s="4">
        <v>39409</v>
      </c>
      <c r="F393" s="9">
        <v>5032.13</v>
      </c>
      <c r="G393" s="4">
        <v>39255</v>
      </c>
      <c r="H393" s="9">
        <v>13986.03</v>
      </c>
      <c r="I393" s="4">
        <v>39255</v>
      </c>
      <c r="J393" s="9">
        <v>9166.49</v>
      </c>
      <c r="K393" s="4">
        <v>39255</v>
      </c>
      <c r="L393" s="9">
        <v>1502.56</v>
      </c>
      <c r="M393" s="4">
        <v>39255</v>
      </c>
      <c r="N393" s="9">
        <v>6567.4</v>
      </c>
      <c r="O393" s="4">
        <v>39255</v>
      </c>
      <c r="P393" s="9">
        <v>21999.91</v>
      </c>
      <c r="Q393" s="4">
        <v>39255</v>
      </c>
      <c r="R393" s="9">
        <v>6023.25</v>
      </c>
      <c r="S393" s="4">
        <v>39255</v>
      </c>
      <c r="T393" s="9">
        <v>7949.63</v>
      </c>
      <c r="U393" s="4">
        <v>39250</v>
      </c>
      <c r="V393" s="9">
        <v>1772.26</v>
      </c>
      <c r="W393" s="4">
        <v>39255</v>
      </c>
      <c r="X393" s="9">
        <v>54267.1</v>
      </c>
      <c r="Y393" s="4">
        <v>39255</v>
      </c>
      <c r="Z393" s="9">
        <v>9395.83</v>
      </c>
      <c r="AA393" s="4">
        <v>39284</v>
      </c>
      <c r="AB393" s="9">
        <v>9585.9</v>
      </c>
      <c r="AC393" s="4">
        <v>39250</v>
      </c>
      <c r="AD393" s="9">
        <v>4171.45</v>
      </c>
      <c r="AE393" s="4">
        <v>39255</v>
      </c>
      <c r="AF393" s="9">
        <v>548.75</v>
      </c>
      <c r="AG393" s="4">
        <v>39264</v>
      </c>
      <c r="AH393" s="9">
        <v>1665.96</v>
      </c>
      <c r="AI393" s="4">
        <v>39255</v>
      </c>
      <c r="AJ393" s="9">
        <v>26294.83</v>
      </c>
    </row>
    <row r="394" spans="1:36" x14ac:dyDescent="0.25">
      <c r="A394" s="4">
        <v>39262</v>
      </c>
      <c r="B394" s="9">
        <v>6274.9319999999998</v>
      </c>
      <c r="C394" s="4">
        <v>39262</v>
      </c>
      <c r="D394" s="9">
        <v>18138.36</v>
      </c>
      <c r="E394" s="4">
        <v>39416</v>
      </c>
      <c r="F394" s="9">
        <v>4871.7780000000002</v>
      </c>
      <c r="G394" s="4">
        <v>39262</v>
      </c>
      <c r="H394" s="9">
        <v>13906.57</v>
      </c>
      <c r="I394" s="4">
        <v>39262</v>
      </c>
      <c r="J394" s="9">
        <v>9209.36</v>
      </c>
      <c r="K394" s="4">
        <v>39262</v>
      </c>
      <c r="L394" s="9">
        <v>1503.35</v>
      </c>
      <c r="M394" s="4">
        <v>39262</v>
      </c>
      <c r="N394" s="9">
        <v>6607.9</v>
      </c>
      <c r="O394" s="4">
        <v>39262</v>
      </c>
      <c r="P394" s="9">
        <v>21772.73</v>
      </c>
      <c r="Q394" s="4">
        <v>39262</v>
      </c>
      <c r="R394" s="9">
        <v>6054.93</v>
      </c>
      <c r="S394" s="4">
        <v>39262</v>
      </c>
      <c r="T394" s="9">
        <v>8007.32</v>
      </c>
      <c r="U394" s="4">
        <v>39257</v>
      </c>
      <c r="V394" s="9">
        <v>1770.98</v>
      </c>
      <c r="W394" s="4">
        <v>39262</v>
      </c>
      <c r="X394" s="9">
        <v>54392.1</v>
      </c>
      <c r="Y394" s="4">
        <v>39262</v>
      </c>
      <c r="Z394" s="9">
        <v>9306.25</v>
      </c>
      <c r="AA394" s="4">
        <v>39291</v>
      </c>
      <c r="AB394" s="9">
        <v>9162.2800000000007</v>
      </c>
      <c r="AC394" s="4">
        <v>39257</v>
      </c>
      <c r="AD394" s="9">
        <v>4252.05</v>
      </c>
      <c r="AE394" s="4">
        <v>39262</v>
      </c>
      <c r="AF394" s="9">
        <v>548.21</v>
      </c>
      <c r="AG394" s="4">
        <v>39271</v>
      </c>
      <c r="AH394" s="9">
        <v>1734.63</v>
      </c>
      <c r="AI394" s="4">
        <v>39262</v>
      </c>
      <c r="AJ394" s="9">
        <v>25564.57</v>
      </c>
    </row>
    <row r="395" spans="1:36" x14ac:dyDescent="0.25">
      <c r="A395" s="4">
        <v>39269</v>
      </c>
      <c r="B395" s="9">
        <v>6351.1239999999998</v>
      </c>
      <c r="C395" s="4">
        <v>39269</v>
      </c>
      <c r="D395" s="9">
        <v>18140.939999999999</v>
      </c>
      <c r="E395" s="4">
        <v>39423</v>
      </c>
      <c r="F395" s="9">
        <v>5091.7560000000003</v>
      </c>
      <c r="G395" s="4">
        <v>39269</v>
      </c>
      <c r="H395" s="9">
        <v>14118.7</v>
      </c>
      <c r="I395" s="4">
        <v>39269</v>
      </c>
      <c r="J395" s="9">
        <v>9263.9699999999993</v>
      </c>
      <c r="K395" s="4">
        <v>39269</v>
      </c>
      <c r="L395" s="9">
        <v>1530.44</v>
      </c>
      <c r="M395" s="4">
        <v>39269</v>
      </c>
      <c r="N395" s="9">
        <v>6690.1</v>
      </c>
      <c r="O395" s="4">
        <v>39269</v>
      </c>
      <c r="P395" s="9">
        <v>22531.74</v>
      </c>
      <c r="Q395" s="4">
        <v>39269</v>
      </c>
      <c r="R395" s="9">
        <v>6102.69</v>
      </c>
      <c r="S395" s="4">
        <v>39269</v>
      </c>
      <c r="T395" s="9">
        <v>8048.32</v>
      </c>
      <c r="U395" s="4">
        <v>39264</v>
      </c>
      <c r="V395" s="9">
        <v>1743.6</v>
      </c>
      <c r="W395" s="4">
        <v>39269</v>
      </c>
      <c r="X395" s="9">
        <v>56443.7</v>
      </c>
      <c r="Y395" s="4">
        <v>39269</v>
      </c>
      <c r="Z395" s="9">
        <v>9451.16</v>
      </c>
      <c r="AA395" s="4">
        <v>39298</v>
      </c>
      <c r="AB395" s="9">
        <v>9057.82</v>
      </c>
      <c r="AC395" s="4">
        <v>39264</v>
      </c>
      <c r="AD395" s="9">
        <v>4318.3</v>
      </c>
      <c r="AE395" s="4">
        <v>39269</v>
      </c>
      <c r="AF395" s="9">
        <v>555</v>
      </c>
      <c r="AG395" s="4">
        <v>39278</v>
      </c>
      <c r="AH395" s="9">
        <v>1791.55</v>
      </c>
      <c r="AI395" s="4">
        <v>39269</v>
      </c>
      <c r="AJ395" s="9">
        <v>26448.97</v>
      </c>
    </row>
    <row r="396" spans="1:36" x14ac:dyDescent="0.25">
      <c r="A396" s="4">
        <v>39276</v>
      </c>
      <c r="B396" s="9">
        <v>6389.4160000000002</v>
      </c>
      <c r="C396" s="4">
        <v>39276</v>
      </c>
      <c r="D396" s="9">
        <v>18238.95</v>
      </c>
      <c r="E396" s="4">
        <v>39430</v>
      </c>
      <c r="F396" s="9">
        <v>5007.9110000000001</v>
      </c>
      <c r="G396" s="4">
        <v>39276</v>
      </c>
      <c r="H396" s="9">
        <v>14496.5</v>
      </c>
      <c r="I396" s="4">
        <v>39276</v>
      </c>
      <c r="J396" s="9">
        <v>9261.74</v>
      </c>
      <c r="K396" s="4">
        <v>39276</v>
      </c>
      <c r="L396" s="9">
        <v>1552.5</v>
      </c>
      <c r="M396" s="4">
        <v>39276</v>
      </c>
      <c r="N396" s="9">
        <v>6716.7</v>
      </c>
      <c r="O396" s="4">
        <v>39276</v>
      </c>
      <c r="P396" s="9">
        <v>23099.29</v>
      </c>
      <c r="Q396" s="4">
        <v>39276</v>
      </c>
      <c r="R396" s="9">
        <v>6117.96</v>
      </c>
      <c r="S396" s="4">
        <v>39276</v>
      </c>
      <c r="T396" s="9">
        <v>8092.77</v>
      </c>
      <c r="U396" s="4">
        <v>39271</v>
      </c>
      <c r="V396" s="9">
        <v>1861.01</v>
      </c>
      <c r="W396" s="4">
        <v>39276</v>
      </c>
      <c r="X396" s="9">
        <v>57644.2</v>
      </c>
      <c r="Y396" s="4">
        <v>39276</v>
      </c>
      <c r="Z396" s="9">
        <v>9134.75</v>
      </c>
      <c r="AA396" s="4">
        <v>39305</v>
      </c>
      <c r="AB396" s="9">
        <v>8931.31</v>
      </c>
      <c r="AC396" s="4">
        <v>39271</v>
      </c>
      <c r="AD396" s="9">
        <v>4384.8500000000004</v>
      </c>
      <c r="AE396" s="4">
        <v>39276</v>
      </c>
      <c r="AF396" s="9">
        <v>560.92999999999995</v>
      </c>
      <c r="AG396" s="4">
        <v>39285</v>
      </c>
      <c r="AH396" s="9">
        <v>1791.6</v>
      </c>
      <c r="AI396" s="4">
        <v>39276</v>
      </c>
      <c r="AJ396" s="9">
        <v>27202.76</v>
      </c>
    </row>
    <row r="397" spans="1:36" x14ac:dyDescent="0.25">
      <c r="A397" s="4">
        <v>39283</v>
      </c>
      <c r="B397" s="9">
        <v>6421.8249999999998</v>
      </c>
      <c r="C397" s="4">
        <v>39283</v>
      </c>
      <c r="D397" s="9">
        <v>18157.93</v>
      </c>
      <c r="E397" s="4">
        <v>39437</v>
      </c>
      <c r="F397" s="9">
        <v>5101.7790000000005</v>
      </c>
      <c r="G397" s="4">
        <v>39283</v>
      </c>
      <c r="H397" s="9">
        <v>14582.87</v>
      </c>
      <c r="I397" s="4">
        <v>39283</v>
      </c>
      <c r="J397" s="9">
        <v>9105.4599999999991</v>
      </c>
      <c r="K397" s="4">
        <v>39283</v>
      </c>
      <c r="L397" s="9">
        <v>1534.1</v>
      </c>
      <c r="M397" s="4">
        <v>39283</v>
      </c>
      <c r="N397" s="9">
        <v>6585.2</v>
      </c>
      <c r="O397" s="4">
        <v>39283</v>
      </c>
      <c r="P397" s="9">
        <v>23291.9</v>
      </c>
      <c r="Q397" s="4">
        <v>39283</v>
      </c>
      <c r="R397" s="9">
        <v>5957.16</v>
      </c>
      <c r="S397" s="4">
        <v>39283</v>
      </c>
      <c r="T397" s="9">
        <v>7874.85</v>
      </c>
      <c r="U397" s="4">
        <v>39278</v>
      </c>
      <c r="V397" s="9">
        <v>1962.93</v>
      </c>
      <c r="W397" s="4">
        <v>39283</v>
      </c>
      <c r="X397" s="9">
        <v>57442.7</v>
      </c>
      <c r="Y397" s="4">
        <v>39283</v>
      </c>
      <c r="Z397" s="9">
        <v>9027.31</v>
      </c>
      <c r="AA397" s="4">
        <v>39312</v>
      </c>
      <c r="AB397" s="9">
        <v>8090.29</v>
      </c>
      <c r="AC397" s="4">
        <v>39278</v>
      </c>
      <c r="AD397" s="9">
        <v>4504.55</v>
      </c>
      <c r="AE397" s="4">
        <v>39283</v>
      </c>
      <c r="AF397" s="9">
        <v>555.02</v>
      </c>
      <c r="AG397" s="4">
        <v>39292</v>
      </c>
      <c r="AH397" s="9">
        <v>1703.01</v>
      </c>
      <c r="AI397" s="4">
        <v>39283</v>
      </c>
      <c r="AJ397" s="9">
        <v>26911.52</v>
      </c>
    </row>
    <row r="398" spans="1:36" x14ac:dyDescent="0.25">
      <c r="A398" s="4">
        <v>39290</v>
      </c>
      <c r="B398" s="9">
        <v>6082.9380000000001</v>
      </c>
      <c r="C398" s="4">
        <v>39290</v>
      </c>
      <c r="D398" s="9">
        <v>17283.810000000001</v>
      </c>
      <c r="E398" s="4">
        <v>39444</v>
      </c>
      <c r="F398" s="9">
        <v>5261.5630000000001</v>
      </c>
      <c r="G398" s="4">
        <v>39290</v>
      </c>
      <c r="H398" s="9">
        <v>13748.53</v>
      </c>
      <c r="I398" s="4">
        <v>39290</v>
      </c>
      <c r="J398" s="9">
        <v>8705.57</v>
      </c>
      <c r="K398" s="4">
        <v>39290</v>
      </c>
      <c r="L398" s="9">
        <v>1458.95</v>
      </c>
      <c r="M398" s="4">
        <v>39290</v>
      </c>
      <c r="N398" s="9">
        <v>6215.2</v>
      </c>
      <c r="O398" s="4">
        <v>39290</v>
      </c>
      <c r="P398" s="9">
        <v>22570.41</v>
      </c>
      <c r="Q398" s="4">
        <v>39290</v>
      </c>
      <c r="R398" s="9">
        <v>5643.96</v>
      </c>
      <c r="S398" s="4">
        <v>39290</v>
      </c>
      <c r="T398" s="9">
        <v>7451.68</v>
      </c>
      <c r="U398" s="4">
        <v>39285</v>
      </c>
      <c r="V398" s="9">
        <v>1983.54</v>
      </c>
      <c r="W398" s="4">
        <v>39290</v>
      </c>
      <c r="X398" s="9">
        <v>52922.2</v>
      </c>
      <c r="Y398" s="4">
        <v>39290</v>
      </c>
      <c r="Z398" s="9">
        <v>8357.4</v>
      </c>
      <c r="AA398" s="4">
        <v>39319</v>
      </c>
      <c r="AB398" s="9">
        <v>8690.09</v>
      </c>
      <c r="AC398" s="4">
        <v>39285</v>
      </c>
      <c r="AD398" s="9">
        <v>4566.05</v>
      </c>
      <c r="AE398" s="4">
        <v>39290</v>
      </c>
      <c r="AF398" s="9">
        <v>526.69000000000005</v>
      </c>
      <c r="AG398" s="4">
        <v>39299</v>
      </c>
      <c r="AH398" s="9">
        <v>1715.47</v>
      </c>
      <c r="AI398" s="4">
        <v>39290</v>
      </c>
      <c r="AJ398" s="9">
        <v>24985.919999999998</v>
      </c>
    </row>
    <row r="399" spans="1:36" x14ac:dyDescent="0.25">
      <c r="A399" s="4">
        <v>39297</v>
      </c>
      <c r="B399" s="9">
        <v>6021.0460000000003</v>
      </c>
      <c r="C399" s="4">
        <v>39297</v>
      </c>
      <c r="D399" s="9">
        <v>16979.86</v>
      </c>
      <c r="E399" s="4">
        <v>39451</v>
      </c>
      <c r="F399" s="9">
        <v>5361.5739999999996</v>
      </c>
      <c r="G399" s="4">
        <v>39297</v>
      </c>
      <c r="H399" s="9">
        <v>13565.24</v>
      </c>
      <c r="I399" s="4">
        <v>39297</v>
      </c>
      <c r="J399" s="9">
        <v>8671.43</v>
      </c>
      <c r="K399" s="4">
        <v>39297</v>
      </c>
      <c r="L399" s="9">
        <v>1433.06</v>
      </c>
      <c r="M399" s="4">
        <v>39297</v>
      </c>
      <c r="N399" s="9">
        <v>6224.3</v>
      </c>
      <c r="O399" s="4">
        <v>39297</v>
      </c>
      <c r="P399" s="9">
        <v>22538.44</v>
      </c>
      <c r="Q399" s="4">
        <v>39297</v>
      </c>
      <c r="R399" s="9">
        <v>5597.89</v>
      </c>
      <c r="S399" s="4">
        <v>39297</v>
      </c>
      <c r="T399" s="9">
        <v>7435.67</v>
      </c>
      <c r="U399" s="4">
        <v>39292</v>
      </c>
      <c r="V399" s="9">
        <v>1883.22</v>
      </c>
      <c r="W399" s="4">
        <v>39297</v>
      </c>
      <c r="X399" s="9">
        <v>52846.400000000001</v>
      </c>
      <c r="Y399" s="4">
        <v>39297</v>
      </c>
      <c r="Z399" s="9">
        <v>8595.23</v>
      </c>
      <c r="AA399" s="4">
        <v>39326</v>
      </c>
      <c r="AB399" s="9">
        <v>8982.16</v>
      </c>
      <c r="AC399" s="4">
        <v>39292</v>
      </c>
      <c r="AD399" s="9">
        <v>4445.2</v>
      </c>
      <c r="AE399" s="4">
        <v>39297</v>
      </c>
      <c r="AF399" s="9">
        <v>521.52</v>
      </c>
      <c r="AG399" s="4">
        <v>39306</v>
      </c>
      <c r="AH399" s="9">
        <v>1644.13</v>
      </c>
      <c r="AI399" s="4">
        <v>39297</v>
      </c>
      <c r="AJ399" s="9">
        <v>24915.31</v>
      </c>
    </row>
    <row r="400" spans="1:36" x14ac:dyDescent="0.25">
      <c r="A400" s="4">
        <v>39304</v>
      </c>
      <c r="B400" s="9">
        <v>5935.9949999999999</v>
      </c>
      <c r="C400" s="4">
        <v>39304</v>
      </c>
      <c r="D400" s="9">
        <v>16764.09</v>
      </c>
      <c r="E400" s="4">
        <v>39458</v>
      </c>
      <c r="F400" s="9">
        <v>5484.6769999999997</v>
      </c>
      <c r="G400" s="4">
        <v>39304</v>
      </c>
      <c r="H400" s="9">
        <v>13466.28</v>
      </c>
      <c r="I400" s="4">
        <v>39304</v>
      </c>
      <c r="J400" s="9">
        <v>8565.52</v>
      </c>
      <c r="K400" s="4">
        <v>39304</v>
      </c>
      <c r="L400" s="9">
        <v>1453.64</v>
      </c>
      <c r="M400" s="4">
        <v>39304</v>
      </c>
      <c r="N400" s="9">
        <v>6038.3</v>
      </c>
      <c r="O400" s="4">
        <v>39304</v>
      </c>
      <c r="P400" s="9">
        <v>21792.71</v>
      </c>
      <c r="Q400" s="4">
        <v>39304</v>
      </c>
      <c r="R400" s="9">
        <v>5448.63</v>
      </c>
      <c r="S400" s="4">
        <v>39304</v>
      </c>
      <c r="T400" s="9">
        <v>7343.26</v>
      </c>
      <c r="U400" s="4">
        <v>39299</v>
      </c>
      <c r="V400" s="9">
        <v>1876.8</v>
      </c>
      <c r="W400" s="4">
        <v>39304</v>
      </c>
      <c r="X400" s="9">
        <v>52638.1</v>
      </c>
      <c r="Y400" s="4">
        <v>39304</v>
      </c>
      <c r="Z400" s="9">
        <v>8346.7199999999993</v>
      </c>
      <c r="AA400" s="4">
        <v>39333</v>
      </c>
      <c r="AB400" s="9">
        <v>9018.08</v>
      </c>
      <c r="AC400" s="4">
        <v>39299</v>
      </c>
      <c r="AD400" s="9">
        <v>4401.55</v>
      </c>
      <c r="AE400" s="4">
        <v>39304</v>
      </c>
      <c r="AF400" s="9">
        <v>502.04</v>
      </c>
      <c r="AG400" s="4">
        <v>39313</v>
      </c>
      <c r="AH400" s="9">
        <v>1637.81</v>
      </c>
      <c r="AI400" s="4">
        <v>39304</v>
      </c>
      <c r="AJ400" s="9">
        <v>24434</v>
      </c>
    </row>
    <row r="401" spans="1:36" x14ac:dyDescent="0.25">
      <c r="A401" s="4">
        <v>39311</v>
      </c>
      <c r="B401" s="9">
        <v>5671.0439999999999</v>
      </c>
      <c r="C401" s="4">
        <v>39311</v>
      </c>
      <c r="D401" s="9">
        <v>15273.68</v>
      </c>
      <c r="E401" s="4">
        <v>39465</v>
      </c>
      <c r="F401" s="9">
        <v>5180.5140000000001</v>
      </c>
      <c r="G401" s="4">
        <v>39311</v>
      </c>
      <c r="H401" s="9">
        <v>13049.58</v>
      </c>
      <c r="I401" s="4">
        <v>39311</v>
      </c>
      <c r="J401" s="9">
        <v>8543.0300000000007</v>
      </c>
      <c r="K401" s="4">
        <v>39311</v>
      </c>
      <c r="L401" s="9">
        <v>1445.94</v>
      </c>
      <c r="M401" s="4">
        <v>39311</v>
      </c>
      <c r="N401" s="9">
        <v>6064.2</v>
      </c>
      <c r="O401" s="4">
        <v>39311</v>
      </c>
      <c r="P401" s="9">
        <v>20387.13</v>
      </c>
      <c r="Q401" s="4">
        <v>39311</v>
      </c>
      <c r="R401" s="9">
        <v>5363.63</v>
      </c>
      <c r="S401" s="4">
        <v>39311</v>
      </c>
      <c r="T401" s="9">
        <v>7378.29</v>
      </c>
      <c r="U401" s="4">
        <v>39306</v>
      </c>
      <c r="V401" s="9">
        <v>1828.49</v>
      </c>
      <c r="W401" s="4">
        <v>39311</v>
      </c>
      <c r="X401" s="9">
        <v>48558.8</v>
      </c>
      <c r="Y401" s="4">
        <v>39311</v>
      </c>
      <c r="Z401" s="9">
        <v>8106.47</v>
      </c>
      <c r="AA401" s="4">
        <v>39340</v>
      </c>
      <c r="AB401" s="9">
        <v>9031.6299999999992</v>
      </c>
      <c r="AC401" s="4">
        <v>39306</v>
      </c>
      <c r="AD401" s="9">
        <v>4333.3500000000004</v>
      </c>
      <c r="AE401" s="4">
        <v>39311</v>
      </c>
      <c r="AF401" s="9">
        <v>499</v>
      </c>
      <c r="AG401" s="4">
        <v>39320</v>
      </c>
      <c r="AH401" s="9">
        <v>1634.01</v>
      </c>
      <c r="AI401" s="4">
        <v>39311</v>
      </c>
      <c r="AJ401" s="9">
        <v>23419.07</v>
      </c>
    </row>
    <row r="402" spans="1:36" x14ac:dyDescent="0.25">
      <c r="A402" s="4">
        <v>39318</v>
      </c>
      <c r="B402" s="9">
        <v>6088.4960000000001</v>
      </c>
      <c r="C402" s="4">
        <v>39318</v>
      </c>
      <c r="D402" s="9">
        <v>16248.97</v>
      </c>
      <c r="E402" s="4">
        <v>39472</v>
      </c>
      <c r="F402" s="9">
        <v>4761.6880000000001</v>
      </c>
      <c r="G402" s="4">
        <v>39318</v>
      </c>
      <c r="H402" s="9">
        <v>13520.33</v>
      </c>
      <c r="I402" s="4">
        <v>39318</v>
      </c>
      <c r="J402" s="9">
        <v>8775.9</v>
      </c>
      <c r="K402" s="4">
        <v>39318</v>
      </c>
      <c r="L402" s="9">
        <v>1479.37</v>
      </c>
      <c r="M402" s="4">
        <v>39318</v>
      </c>
      <c r="N402" s="9">
        <v>6220.1</v>
      </c>
      <c r="O402" s="4">
        <v>39318</v>
      </c>
      <c r="P402" s="9">
        <v>22921.89</v>
      </c>
      <c r="Q402" s="4">
        <v>39318</v>
      </c>
      <c r="R402" s="9">
        <v>5569.38</v>
      </c>
      <c r="S402" s="4">
        <v>39318</v>
      </c>
      <c r="T402" s="9">
        <v>7507.27</v>
      </c>
      <c r="U402" s="4">
        <v>39313</v>
      </c>
      <c r="V402" s="9">
        <v>1638.07</v>
      </c>
      <c r="W402" s="4">
        <v>39318</v>
      </c>
      <c r="X402" s="9">
        <v>52997.599999999999</v>
      </c>
      <c r="Y402" s="4">
        <v>39318</v>
      </c>
      <c r="Z402" s="9">
        <v>8327.39</v>
      </c>
      <c r="AA402" s="4">
        <v>39347</v>
      </c>
      <c r="AB402" s="9">
        <v>9105.2800000000007</v>
      </c>
      <c r="AC402" s="4">
        <v>39313</v>
      </c>
      <c r="AD402" s="9">
        <v>4108.05</v>
      </c>
      <c r="AE402" s="4">
        <v>39318</v>
      </c>
      <c r="AF402" s="9">
        <v>518.1</v>
      </c>
      <c r="AG402" s="4">
        <v>39327</v>
      </c>
      <c r="AH402" s="9">
        <v>1677.02</v>
      </c>
      <c r="AI402" s="4">
        <v>39318</v>
      </c>
      <c r="AJ402" s="9">
        <v>24795.53</v>
      </c>
    </row>
    <row r="403" spans="1:36" x14ac:dyDescent="0.25">
      <c r="A403" s="4">
        <v>39325</v>
      </c>
      <c r="B403" s="9">
        <v>6247.2020000000002</v>
      </c>
      <c r="C403" s="4">
        <v>39325</v>
      </c>
      <c r="D403" s="9">
        <v>16569.09</v>
      </c>
      <c r="E403" s="4">
        <v>39479</v>
      </c>
      <c r="F403" s="9">
        <v>4320.7669999999998</v>
      </c>
      <c r="G403" s="4">
        <v>39325</v>
      </c>
      <c r="H403" s="9">
        <v>13660.48</v>
      </c>
      <c r="I403" s="4">
        <v>39325</v>
      </c>
      <c r="J403" s="9">
        <v>8881.4599999999991</v>
      </c>
      <c r="K403" s="4">
        <v>39325</v>
      </c>
      <c r="L403" s="9">
        <v>1473.99</v>
      </c>
      <c r="M403" s="4">
        <v>39325</v>
      </c>
      <c r="N403" s="9">
        <v>6303.3</v>
      </c>
      <c r="O403" s="4">
        <v>39325</v>
      </c>
      <c r="P403" s="9">
        <v>23984.14</v>
      </c>
      <c r="Q403" s="4">
        <v>39325</v>
      </c>
      <c r="R403" s="9">
        <v>5662.7</v>
      </c>
      <c r="S403" s="4">
        <v>39325</v>
      </c>
      <c r="T403" s="9">
        <v>7638.17</v>
      </c>
      <c r="U403" s="4">
        <v>39320</v>
      </c>
      <c r="V403" s="9">
        <v>1791.33</v>
      </c>
      <c r="W403" s="4">
        <v>39325</v>
      </c>
      <c r="X403" s="9">
        <v>54637.2</v>
      </c>
      <c r="Y403" s="4">
        <v>39325</v>
      </c>
      <c r="Z403" s="9">
        <v>8400.93</v>
      </c>
      <c r="AA403" s="4">
        <v>39354</v>
      </c>
      <c r="AB403" s="9">
        <v>9476.52</v>
      </c>
      <c r="AC403" s="4">
        <v>39320</v>
      </c>
      <c r="AD403" s="9">
        <v>4190.1499999999996</v>
      </c>
      <c r="AE403" s="4">
        <v>39325</v>
      </c>
      <c r="AF403" s="9">
        <v>522.73</v>
      </c>
      <c r="AG403" s="4">
        <v>39334</v>
      </c>
      <c r="AH403" s="9">
        <v>1638.11</v>
      </c>
      <c r="AI403" s="4">
        <v>39325</v>
      </c>
      <c r="AJ403" s="9">
        <v>25983.13</v>
      </c>
    </row>
    <row r="404" spans="1:36" x14ac:dyDescent="0.25">
      <c r="A404" s="4">
        <v>39332</v>
      </c>
      <c r="B404" s="9">
        <v>6278.41</v>
      </c>
      <c r="C404" s="4">
        <v>39332</v>
      </c>
      <c r="D404" s="9">
        <v>16122.16</v>
      </c>
      <c r="E404" s="4">
        <v>39486</v>
      </c>
      <c r="F404" s="9">
        <v>4599.6959999999999</v>
      </c>
      <c r="G404" s="4">
        <v>39332</v>
      </c>
      <c r="H404" s="9">
        <v>13651.21</v>
      </c>
      <c r="I404" s="4">
        <v>39332</v>
      </c>
      <c r="J404" s="9">
        <v>8676.1299999999992</v>
      </c>
      <c r="K404" s="4">
        <v>39332</v>
      </c>
      <c r="L404" s="9">
        <v>1453.55</v>
      </c>
      <c r="M404" s="4">
        <v>39332</v>
      </c>
      <c r="N404" s="9">
        <v>6191.2</v>
      </c>
      <c r="O404" s="4">
        <v>39332</v>
      </c>
      <c r="P404" s="9">
        <v>23982.61</v>
      </c>
      <c r="Q404" s="4">
        <v>39332</v>
      </c>
      <c r="R404" s="9">
        <v>5430.1</v>
      </c>
      <c r="S404" s="4">
        <v>39332</v>
      </c>
      <c r="T404" s="9">
        <v>7436.63</v>
      </c>
      <c r="U404" s="4">
        <v>39327</v>
      </c>
      <c r="V404" s="9">
        <v>1873.24</v>
      </c>
      <c r="W404" s="4">
        <v>39332</v>
      </c>
      <c r="X404" s="9">
        <v>54569</v>
      </c>
      <c r="Y404" s="4">
        <v>39332</v>
      </c>
      <c r="Z404" s="9">
        <v>8188.27</v>
      </c>
      <c r="AA404" s="4">
        <v>39361</v>
      </c>
      <c r="AB404" s="9">
        <v>9617.26</v>
      </c>
      <c r="AC404" s="4">
        <v>39327</v>
      </c>
      <c r="AD404" s="9">
        <v>4464</v>
      </c>
      <c r="AE404" s="4">
        <v>39332</v>
      </c>
      <c r="AF404" s="9">
        <v>517.42999999999995</v>
      </c>
      <c r="AG404" s="4">
        <v>39341</v>
      </c>
      <c r="AH404" s="9">
        <v>1660.08</v>
      </c>
      <c r="AI404" s="4">
        <v>39332</v>
      </c>
      <c r="AJ404" s="9">
        <v>25620.47</v>
      </c>
    </row>
    <row r="405" spans="1:36" x14ac:dyDescent="0.25">
      <c r="A405" s="4">
        <v>39339</v>
      </c>
      <c r="B405" s="9">
        <v>6306.8329999999996</v>
      </c>
      <c r="C405" s="4">
        <v>39339</v>
      </c>
      <c r="D405" s="9">
        <v>16127.42</v>
      </c>
      <c r="E405" s="4">
        <v>39493</v>
      </c>
      <c r="F405" s="9">
        <v>4497.1270000000004</v>
      </c>
      <c r="G405" s="4">
        <v>39339</v>
      </c>
      <c r="H405" s="9">
        <v>13846.41</v>
      </c>
      <c r="I405" s="4">
        <v>39339</v>
      </c>
      <c r="J405" s="9">
        <v>8772.58</v>
      </c>
      <c r="K405" s="4">
        <v>39339</v>
      </c>
      <c r="L405" s="9">
        <v>1484.25</v>
      </c>
      <c r="M405" s="4">
        <v>39339</v>
      </c>
      <c r="N405" s="9">
        <v>6289.3</v>
      </c>
      <c r="O405" s="4">
        <v>39339</v>
      </c>
      <c r="P405" s="9">
        <v>24898.11</v>
      </c>
      <c r="Q405" s="4">
        <v>39339</v>
      </c>
      <c r="R405" s="9">
        <v>5538.92</v>
      </c>
      <c r="S405" s="4">
        <v>39339</v>
      </c>
      <c r="T405" s="9">
        <v>7497.74</v>
      </c>
      <c r="U405" s="4">
        <v>39334</v>
      </c>
      <c r="V405" s="9">
        <v>1884.9</v>
      </c>
      <c r="W405" s="4">
        <v>39339</v>
      </c>
      <c r="X405" s="9">
        <v>54671</v>
      </c>
      <c r="Y405" s="4">
        <v>39339</v>
      </c>
      <c r="Z405" s="9">
        <v>7821.32</v>
      </c>
      <c r="AA405" s="4">
        <v>39368</v>
      </c>
      <c r="AB405" s="9">
        <v>9496.4699999999993</v>
      </c>
      <c r="AC405" s="4">
        <v>39334</v>
      </c>
      <c r="AD405" s="9">
        <v>4509.5</v>
      </c>
      <c r="AE405" s="4">
        <v>39339</v>
      </c>
      <c r="AF405" s="9">
        <v>528.36</v>
      </c>
      <c r="AG405" s="4">
        <v>39348</v>
      </c>
      <c r="AH405" s="9">
        <v>1725.11</v>
      </c>
      <c r="AI405" s="4">
        <v>39339</v>
      </c>
      <c r="AJ405" s="9">
        <v>26236.95</v>
      </c>
    </row>
    <row r="406" spans="1:36" x14ac:dyDescent="0.25">
      <c r="A406" s="4">
        <v>39346</v>
      </c>
      <c r="B406" s="9">
        <v>6357.8609999999999</v>
      </c>
      <c r="C406" s="4">
        <v>39346</v>
      </c>
      <c r="D406" s="9">
        <v>16312.61</v>
      </c>
      <c r="E406" s="4">
        <v>39500</v>
      </c>
      <c r="F406" s="9">
        <v>4370.2849999999999</v>
      </c>
      <c r="G406" s="4">
        <v>39346</v>
      </c>
      <c r="H406" s="9">
        <v>13940.07</v>
      </c>
      <c r="I406" s="4">
        <v>39346</v>
      </c>
      <c r="J406" s="9">
        <v>8897.34</v>
      </c>
      <c r="K406" s="4">
        <v>39346</v>
      </c>
      <c r="L406" s="9">
        <v>1525.75</v>
      </c>
      <c r="M406" s="4">
        <v>39346</v>
      </c>
      <c r="N406" s="9">
        <v>6456.7</v>
      </c>
      <c r="O406" s="4">
        <v>39346</v>
      </c>
      <c r="P406" s="9">
        <v>25843.78</v>
      </c>
      <c r="Q406" s="4">
        <v>39346</v>
      </c>
      <c r="R406" s="9">
        <v>5700.65</v>
      </c>
      <c r="S406" s="4">
        <v>39346</v>
      </c>
      <c r="T406" s="9">
        <v>7794.43</v>
      </c>
      <c r="U406" s="4">
        <v>39341</v>
      </c>
      <c r="V406" s="9">
        <v>1870.02</v>
      </c>
      <c r="W406" s="4">
        <v>39346</v>
      </c>
      <c r="X406" s="9">
        <v>57798.8</v>
      </c>
      <c r="Y406" s="4">
        <v>39346</v>
      </c>
      <c r="Z406" s="9">
        <v>7869.35</v>
      </c>
      <c r="AA406" s="4">
        <v>39375</v>
      </c>
      <c r="AB406" s="9">
        <v>9611.7199999999993</v>
      </c>
      <c r="AC406" s="4">
        <v>39341</v>
      </c>
      <c r="AD406" s="9">
        <v>4518</v>
      </c>
      <c r="AE406" s="4">
        <v>39346</v>
      </c>
      <c r="AF406" s="9">
        <v>544.65</v>
      </c>
      <c r="AG406" s="4">
        <v>39355</v>
      </c>
      <c r="AH406" s="9">
        <v>1759.44</v>
      </c>
      <c r="AI406" s="4">
        <v>39346</v>
      </c>
      <c r="AJ406" s="9">
        <v>27049.61</v>
      </c>
    </row>
    <row r="407" spans="1:36" x14ac:dyDescent="0.25">
      <c r="A407" s="4">
        <v>39353</v>
      </c>
      <c r="B407" s="9">
        <v>6567.75</v>
      </c>
      <c r="C407" s="4">
        <v>39353</v>
      </c>
      <c r="D407" s="9">
        <v>16785.689999999999</v>
      </c>
      <c r="E407" s="4">
        <v>39507</v>
      </c>
      <c r="F407" s="9">
        <v>4348.5429999999997</v>
      </c>
      <c r="G407" s="4">
        <v>39353</v>
      </c>
      <c r="H407" s="9">
        <v>14098.89</v>
      </c>
      <c r="I407" s="4">
        <v>39353</v>
      </c>
      <c r="J407" s="9">
        <v>8933.48</v>
      </c>
      <c r="K407" s="4">
        <v>39353</v>
      </c>
      <c r="L407" s="9">
        <v>1526.75</v>
      </c>
      <c r="M407" s="4">
        <v>39353</v>
      </c>
      <c r="N407" s="9">
        <v>6466.8</v>
      </c>
      <c r="O407" s="4">
        <v>39353</v>
      </c>
      <c r="P407" s="9">
        <v>27142.47</v>
      </c>
      <c r="Q407" s="4">
        <v>39353</v>
      </c>
      <c r="R407" s="9">
        <v>5715.69</v>
      </c>
      <c r="S407" s="4">
        <v>39353</v>
      </c>
      <c r="T407" s="9">
        <v>7861.51</v>
      </c>
      <c r="U407" s="4">
        <v>39348</v>
      </c>
      <c r="V407" s="9">
        <v>1919.26</v>
      </c>
      <c r="W407" s="4">
        <v>39353</v>
      </c>
      <c r="X407" s="9">
        <v>60465.1</v>
      </c>
      <c r="Y407" s="4">
        <v>39353</v>
      </c>
      <c r="Z407" s="9">
        <v>7883.67</v>
      </c>
      <c r="AA407" s="4">
        <v>39382</v>
      </c>
      <c r="AB407" s="9">
        <v>9631.51</v>
      </c>
      <c r="AC407" s="4">
        <v>39348</v>
      </c>
      <c r="AD407" s="9">
        <v>4837.55</v>
      </c>
      <c r="AE407" s="4">
        <v>39353</v>
      </c>
      <c r="AF407" s="9">
        <v>540.98</v>
      </c>
      <c r="AG407" s="4">
        <v>39362</v>
      </c>
      <c r="AH407" s="9">
        <v>1802.45</v>
      </c>
      <c r="AI407" s="4">
        <v>39353</v>
      </c>
      <c r="AJ407" s="9">
        <v>27267.58</v>
      </c>
    </row>
    <row r="408" spans="1:36" x14ac:dyDescent="0.25">
      <c r="A408" s="4">
        <v>39360</v>
      </c>
      <c r="B408" s="9">
        <v>6605.36</v>
      </c>
      <c r="C408" s="4">
        <v>39360</v>
      </c>
      <c r="D408" s="9">
        <v>17065.04</v>
      </c>
      <c r="E408" s="4">
        <v>39514</v>
      </c>
      <c r="F408" s="9">
        <v>4300.5150000000003</v>
      </c>
      <c r="G408" s="4">
        <v>39360</v>
      </c>
      <c r="H408" s="9">
        <v>14233.34</v>
      </c>
      <c r="I408" s="4">
        <v>39360</v>
      </c>
      <c r="J408" s="9">
        <v>9075.35</v>
      </c>
      <c r="K408" s="4">
        <v>39360</v>
      </c>
      <c r="L408" s="9">
        <v>1557.59</v>
      </c>
      <c r="M408" s="4">
        <v>39360</v>
      </c>
      <c r="N408" s="9">
        <v>6595.8</v>
      </c>
      <c r="O408" s="4">
        <v>39360</v>
      </c>
      <c r="P408" s="9">
        <v>27831.52</v>
      </c>
      <c r="Q408" s="4">
        <v>39360</v>
      </c>
      <c r="R408" s="9">
        <v>5843.24</v>
      </c>
      <c r="S408" s="4">
        <v>39360</v>
      </c>
      <c r="T408" s="9">
        <v>8002.18</v>
      </c>
      <c r="U408" s="4">
        <v>39355</v>
      </c>
      <c r="V408" s="9">
        <v>1946.48</v>
      </c>
      <c r="W408" s="4">
        <v>39360</v>
      </c>
      <c r="X408" s="9">
        <v>62318.7</v>
      </c>
      <c r="Y408" s="4">
        <v>39360</v>
      </c>
      <c r="Z408" s="9">
        <v>8478.48</v>
      </c>
      <c r="AA408" s="4">
        <v>39389</v>
      </c>
      <c r="AB408" s="9">
        <v>9273.09</v>
      </c>
      <c r="AC408" s="4">
        <v>39355</v>
      </c>
      <c r="AD408" s="9">
        <v>5021.3500000000004</v>
      </c>
      <c r="AE408" s="4">
        <v>39360</v>
      </c>
      <c r="AF408" s="9">
        <v>546.6</v>
      </c>
      <c r="AG408" s="4">
        <v>39369</v>
      </c>
      <c r="AH408" s="9">
        <v>1835.21</v>
      </c>
      <c r="AI408" s="4">
        <v>39360</v>
      </c>
      <c r="AJ408" s="9">
        <v>28169.01</v>
      </c>
    </row>
    <row r="409" spans="1:36" x14ac:dyDescent="0.25">
      <c r="A409" s="4">
        <v>39367</v>
      </c>
      <c r="B409" s="9">
        <v>6748.9390000000003</v>
      </c>
      <c r="C409" s="4">
        <v>39367</v>
      </c>
      <c r="D409" s="9">
        <v>17331.169999999998</v>
      </c>
      <c r="E409" s="4">
        <v>39521</v>
      </c>
      <c r="F409" s="9">
        <v>3962.6729999999998</v>
      </c>
      <c r="G409" s="4">
        <v>39367</v>
      </c>
      <c r="H409" s="9">
        <v>14295.86</v>
      </c>
      <c r="I409" s="4">
        <v>39367</v>
      </c>
      <c r="J409" s="9">
        <v>9197.48</v>
      </c>
      <c r="K409" s="4">
        <v>39367</v>
      </c>
      <c r="L409" s="9">
        <v>1561.8</v>
      </c>
      <c r="M409" s="4">
        <v>39367</v>
      </c>
      <c r="N409" s="9">
        <v>6730.7</v>
      </c>
      <c r="O409" s="4">
        <v>39367</v>
      </c>
      <c r="P409" s="9">
        <v>28838.37</v>
      </c>
      <c r="Q409" s="4">
        <v>39367</v>
      </c>
      <c r="R409" s="9">
        <v>5843.95</v>
      </c>
      <c r="S409" s="4">
        <v>39367</v>
      </c>
      <c r="T409" s="9">
        <v>8041.26</v>
      </c>
      <c r="U409" s="4">
        <v>39362</v>
      </c>
      <c r="V409" s="9">
        <v>1996.03</v>
      </c>
      <c r="W409" s="4">
        <v>39367</v>
      </c>
      <c r="X409" s="9">
        <v>62455.8</v>
      </c>
      <c r="Y409" s="4">
        <v>39367</v>
      </c>
      <c r="Z409" s="9">
        <v>8020.51</v>
      </c>
      <c r="AA409" s="4">
        <v>39396</v>
      </c>
      <c r="AB409" s="9">
        <v>8970.92</v>
      </c>
      <c r="AC409" s="4">
        <v>39362</v>
      </c>
      <c r="AD409" s="9">
        <v>5185.8500000000004</v>
      </c>
      <c r="AE409" s="4">
        <v>39367</v>
      </c>
      <c r="AF409" s="9">
        <v>559.14</v>
      </c>
      <c r="AG409" s="4">
        <v>39376</v>
      </c>
      <c r="AH409" s="9">
        <v>1801.42</v>
      </c>
      <c r="AI409" s="4">
        <v>39367</v>
      </c>
      <c r="AJ409" s="9">
        <v>28475.38</v>
      </c>
    </row>
    <row r="410" spans="1:36" x14ac:dyDescent="0.25">
      <c r="A410" s="4">
        <v>39374</v>
      </c>
      <c r="B410" s="9">
        <v>6706.3190000000004</v>
      </c>
      <c r="C410" s="4">
        <v>39374</v>
      </c>
      <c r="D410" s="9">
        <v>16814.37</v>
      </c>
      <c r="E410" s="4">
        <v>39528</v>
      </c>
      <c r="F410" s="9">
        <v>3796.576</v>
      </c>
      <c r="G410" s="4">
        <v>39374</v>
      </c>
      <c r="H410" s="9">
        <v>14001.66</v>
      </c>
      <c r="I410" s="4">
        <v>39374</v>
      </c>
      <c r="J410" s="9">
        <v>8937.2000000000007</v>
      </c>
      <c r="K410" s="4">
        <v>39374</v>
      </c>
      <c r="L410" s="9">
        <v>1500.63</v>
      </c>
      <c r="M410" s="4">
        <v>39374</v>
      </c>
      <c r="N410" s="9">
        <v>6527.9</v>
      </c>
      <c r="O410" s="4">
        <v>39374</v>
      </c>
      <c r="P410" s="9">
        <v>29465.05</v>
      </c>
      <c r="Q410" s="4">
        <v>39374</v>
      </c>
      <c r="R410" s="9">
        <v>5740.48</v>
      </c>
      <c r="S410" s="4">
        <v>39374</v>
      </c>
      <c r="T410" s="9">
        <v>7884.12</v>
      </c>
      <c r="U410" s="4">
        <v>39369</v>
      </c>
      <c r="V410" s="9">
        <v>2026.44</v>
      </c>
      <c r="W410" s="4">
        <v>39374</v>
      </c>
      <c r="X410" s="9">
        <v>60894.3</v>
      </c>
      <c r="Y410" s="4">
        <v>39374</v>
      </c>
      <c r="Z410" s="9">
        <v>7791.86</v>
      </c>
      <c r="AA410" s="4">
        <v>39403</v>
      </c>
      <c r="AB410" s="9">
        <v>8764.82</v>
      </c>
      <c r="AC410" s="4">
        <v>39369</v>
      </c>
      <c r="AD410" s="9">
        <v>5428.25</v>
      </c>
      <c r="AE410" s="4">
        <v>39374</v>
      </c>
      <c r="AF410" s="9">
        <v>551.04999999999995</v>
      </c>
      <c r="AG410" s="4">
        <v>39383</v>
      </c>
      <c r="AH410" s="9">
        <v>1854.47</v>
      </c>
      <c r="AI410" s="4">
        <v>39374</v>
      </c>
      <c r="AJ410" s="9">
        <v>27998.07</v>
      </c>
    </row>
    <row r="411" spans="1:36" x14ac:dyDescent="0.25">
      <c r="A411" s="4">
        <v>39381</v>
      </c>
      <c r="B411" s="9">
        <v>6700.5789999999997</v>
      </c>
      <c r="C411" s="4">
        <v>39381</v>
      </c>
      <c r="D411" s="9">
        <v>16505.63</v>
      </c>
      <c r="E411" s="4">
        <v>39535</v>
      </c>
      <c r="F411" s="9">
        <v>3580.1460000000002</v>
      </c>
      <c r="G411" s="4">
        <v>39381</v>
      </c>
      <c r="H411" s="9">
        <v>14296.43</v>
      </c>
      <c r="I411" s="4">
        <v>39381</v>
      </c>
      <c r="J411" s="9">
        <v>8962.92</v>
      </c>
      <c r="K411" s="4">
        <v>39381</v>
      </c>
      <c r="L411" s="9">
        <v>1535.28</v>
      </c>
      <c r="M411" s="4">
        <v>39381</v>
      </c>
      <c r="N411" s="9">
        <v>6661.3</v>
      </c>
      <c r="O411" s="4">
        <v>39381</v>
      </c>
      <c r="P411" s="9">
        <v>30405.22</v>
      </c>
      <c r="Q411" s="4">
        <v>39381</v>
      </c>
      <c r="R411" s="9">
        <v>5794.87</v>
      </c>
      <c r="S411" s="4">
        <v>39381</v>
      </c>
      <c r="T411" s="9">
        <v>7949.17</v>
      </c>
      <c r="U411" s="4">
        <v>39376</v>
      </c>
      <c r="V411" s="9">
        <v>1970.1</v>
      </c>
      <c r="W411" s="4">
        <v>39381</v>
      </c>
      <c r="X411" s="9">
        <v>64275.6</v>
      </c>
      <c r="Y411" s="4">
        <v>39381</v>
      </c>
      <c r="Z411" s="9">
        <v>7862.15</v>
      </c>
      <c r="AA411" s="4">
        <v>39410</v>
      </c>
      <c r="AB411" s="9">
        <v>8342.2000000000007</v>
      </c>
      <c r="AC411" s="4">
        <v>39376</v>
      </c>
      <c r="AD411" s="9">
        <v>5215.3</v>
      </c>
      <c r="AE411" s="4">
        <v>39381</v>
      </c>
      <c r="AF411" s="9">
        <v>547.16</v>
      </c>
      <c r="AG411" s="4">
        <v>39390</v>
      </c>
      <c r="AH411" s="9">
        <v>1879.41</v>
      </c>
      <c r="AI411" s="4">
        <v>39381</v>
      </c>
      <c r="AJ411" s="9">
        <v>27939.61</v>
      </c>
    </row>
    <row r="412" spans="1:36" x14ac:dyDescent="0.25">
      <c r="A412" s="4">
        <v>39388</v>
      </c>
      <c r="B412" s="9">
        <v>6696.5680000000002</v>
      </c>
      <c r="C412" s="4">
        <v>39388</v>
      </c>
      <c r="D412" s="9">
        <v>16517.48</v>
      </c>
      <c r="E412" s="4">
        <v>39542</v>
      </c>
      <c r="F412" s="9">
        <v>3446.2440000000001</v>
      </c>
      <c r="G412" s="4">
        <v>39388</v>
      </c>
      <c r="H412" s="9">
        <v>14363.88</v>
      </c>
      <c r="I412" s="4">
        <v>39388</v>
      </c>
      <c r="J412" s="9">
        <v>8770.39</v>
      </c>
      <c r="K412" s="4">
        <v>39388</v>
      </c>
      <c r="L412" s="9">
        <v>1509.65</v>
      </c>
      <c r="M412" s="4">
        <v>39388</v>
      </c>
      <c r="N412" s="9">
        <v>6530.6</v>
      </c>
      <c r="O412" s="4">
        <v>39388</v>
      </c>
      <c r="P412" s="9">
        <v>30468.34</v>
      </c>
      <c r="Q412" s="4">
        <v>39388</v>
      </c>
      <c r="R412" s="9">
        <v>5720.42</v>
      </c>
      <c r="S412" s="4">
        <v>39388</v>
      </c>
      <c r="T412" s="9">
        <v>7849.49</v>
      </c>
      <c r="U412" s="4">
        <v>39383</v>
      </c>
      <c r="V412" s="9">
        <v>2028.06</v>
      </c>
      <c r="W412" s="4">
        <v>39388</v>
      </c>
      <c r="X412" s="9">
        <v>64050.1</v>
      </c>
      <c r="Y412" s="4">
        <v>39388</v>
      </c>
      <c r="Z412" s="9">
        <v>7615.54</v>
      </c>
      <c r="AA412" s="4">
        <v>39417</v>
      </c>
      <c r="AB412" s="9">
        <v>8586.4</v>
      </c>
      <c r="AC412" s="4">
        <v>39383</v>
      </c>
      <c r="AD412" s="9">
        <v>5702.3</v>
      </c>
      <c r="AE412" s="4">
        <v>39388</v>
      </c>
      <c r="AF412" s="9">
        <v>537.25</v>
      </c>
      <c r="AG412" s="4">
        <v>39397</v>
      </c>
      <c r="AH412" s="9">
        <v>1891.27</v>
      </c>
      <c r="AI412" s="4">
        <v>39388</v>
      </c>
      <c r="AJ412" s="9">
        <v>27661.14</v>
      </c>
    </row>
    <row r="413" spans="1:36" x14ac:dyDescent="0.25">
      <c r="A413" s="4">
        <v>39395</v>
      </c>
      <c r="B413" s="9">
        <v>6545.674</v>
      </c>
      <c r="C413" s="4">
        <v>39395</v>
      </c>
      <c r="D413" s="9">
        <v>15583.42</v>
      </c>
      <c r="E413" s="4">
        <v>39549</v>
      </c>
      <c r="F413" s="9">
        <v>3492.893</v>
      </c>
      <c r="G413" s="4">
        <v>39395</v>
      </c>
      <c r="H413" s="9">
        <v>13869.82</v>
      </c>
      <c r="I413" s="4">
        <v>39395</v>
      </c>
      <c r="J413" s="9">
        <v>8417.15</v>
      </c>
      <c r="K413" s="4">
        <v>39395</v>
      </c>
      <c r="L413" s="9">
        <v>1453.7</v>
      </c>
      <c r="M413" s="4">
        <v>39395</v>
      </c>
      <c r="N413" s="9">
        <v>6304.9</v>
      </c>
      <c r="O413" s="4">
        <v>39395</v>
      </c>
      <c r="P413" s="9">
        <v>28783.41</v>
      </c>
      <c r="Q413" s="4">
        <v>39395</v>
      </c>
      <c r="R413" s="9">
        <v>5524.18</v>
      </c>
      <c r="S413" s="4">
        <v>39395</v>
      </c>
      <c r="T413" s="9">
        <v>7812.4</v>
      </c>
      <c r="U413" s="4">
        <v>39390</v>
      </c>
      <c r="V413" s="9">
        <v>2019.34</v>
      </c>
      <c r="W413" s="4">
        <v>39395</v>
      </c>
      <c r="X413" s="9">
        <v>64320.6</v>
      </c>
      <c r="Y413" s="4">
        <v>39395</v>
      </c>
      <c r="Z413" s="9">
        <v>7128.69</v>
      </c>
      <c r="AA413" s="4">
        <v>39424</v>
      </c>
      <c r="AB413" s="9">
        <v>8722.3799999999992</v>
      </c>
      <c r="AC413" s="4">
        <v>39390</v>
      </c>
      <c r="AD413" s="9">
        <v>5932.4</v>
      </c>
      <c r="AE413" s="4">
        <v>39395</v>
      </c>
      <c r="AF413" s="9">
        <v>510.65</v>
      </c>
      <c r="AG413" s="4">
        <v>39404</v>
      </c>
      <c r="AH413" s="9">
        <v>1833.28</v>
      </c>
      <c r="AI413" s="4">
        <v>39395</v>
      </c>
      <c r="AJ413" s="9">
        <v>28054.25</v>
      </c>
    </row>
    <row r="414" spans="1:36" x14ac:dyDescent="0.25">
      <c r="A414" s="4">
        <v>39402</v>
      </c>
      <c r="B414" s="9">
        <v>6461.8689999999997</v>
      </c>
      <c r="C414" s="4">
        <v>39402</v>
      </c>
      <c r="D414" s="9">
        <v>15154.61</v>
      </c>
      <c r="E414" s="4">
        <v>39556</v>
      </c>
      <c r="F414" s="9">
        <v>3094.6680000000001</v>
      </c>
      <c r="G414" s="4">
        <v>39402</v>
      </c>
      <c r="H414" s="9">
        <v>13530.36</v>
      </c>
      <c r="I414" s="4">
        <v>39402</v>
      </c>
      <c r="J414" s="9">
        <v>8478.7999999999993</v>
      </c>
      <c r="K414" s="4">
        <v>39402</v>
      </c>
      <c r="L414" s="9">
        <v>1458.74</v>
      </c>
      <c r="M414" s="4">
        <v>39402</v>
      </c>
      <c r="N414" s="9">
        <v>6291.2</v>
      </c>
      <c r="O414" s="4">
        <v>39402</v>
      </c>
      <c r="P414" s="9">
        <v>27614.43</v>
      </c>
      <c r="Q414" s="4">
        <v>39402</v>
      </c>
      <c r="R414" s="9">
        <v>5523.63</v>
      </c>
      <c r="S414" s="4">
        <v>39402</v>
      </c>
      <c r="T414" s="9">
        <v>7612.26</v>
      </c>
      <c r="U414" s="4">
        <v>39397</v>
      </c>
      <c r="V414" s="9">
        <v>1990.47</v>
      </c>
      <c r="W414" s="4">
        <v>39402</v>
      </c>
      <c r="X414" s="9">
        <v>64609.4</v>
      </c>
      <c r="Y414" s="4">
        <v>39402</v>
      </c>
      <c r="Z414" s="9">
        <v>6969.25</v>
      </c>
      <c r="AA414" s="4">
        <v>39431</v>
      </c>
      <c r="AB414" s="9">
        <v>8118.08</v>
      </c>
      <c r="AC414" s="4">
        <v>39397</v>
      </c>
      <c r="AD414" s="9">
        <v>5663.25</v>
      </c>
      <c r="AE414" s="4">
        <v>39402</v>
      </c>
      <c r="AF414" s="9">
        <v>500.08</v>
      </c>
      <c r="AG414" s="4">
        <v>39411</v>
      </c>
      <c r="AH414" s="9">
        <v>1793.03</v>
      </c>
      <c r="AI414" s="4">
        <v>39402</v>
      </c>
      <c r="AJ414" s="9">
        <v>26982.47</v>
      </c>
    </row>
    <row r="415" spans="1:36" x14ac:dyDescent="0.25">
      <c r="A415" s="4">
        <v>39409</v>
      </c>
      <c r="B415" s="9">
        <v>6330.2489999999998</v>
      </c>
      <c r="C415" s="4">
        <v>39409</v>
      </c>
      <c r="D415" s="9">
        <v>14888.77</v>
      </c>
      <c r="E415" s="4">
        <v>39563</v>
      </c>
      <c r="F415" s="9">
        <v>3557.7489999999998</v>
      </c>
      <c r="G415" s="4">
        <v>39409</v>
      </c>
      <c r="H415" s="9">
        <v>13467.2</v>
      </c>
      <c r="I415" s="4">
        <v>39409</v>
      </c>
      <c r="J415" s="9">
        <v>8371.83</v>
      </c>
      <c r="K415" s="4">
        <v>39409</v>
      </c>
      <c r="L415" s="9">
        <v>1440.7</v>
      </c>
      <c r="M415" s="4">
        <v>39409</v>
      </c>
      <c r="N415" s="9">
        <v>6262.1</v>
      </c>
      <c r="O415" s="4">
        <v>39409</v>
      </c>
      <c r="P415" s="9">
        <v>26541.09</v>
      </c>
      <c r="Q415" s="4">
        <v>39409</v>
      </c>
      <c r="R415" s="9">
        <v>5521.17</v>
      </c>
      <c r="S415" s="4">
        <v>39409</v>
      </c>
      <c r="T415" s="9">
        <v>7608.96</v>
      </c>
      <c r="U415" s="4">
        <v>39404</v>
      </c>
      <c r="V415" s="9">
        <v>1926.2</v>
      </c>
      <c r="W415" s="4">
        <v>39409</v>
      </c>
      <c r="X415" s="9">
        <v>60970.9</v>
      </c>
      <c r="Y415" s="4">
        <v>39409</v>
      </c>
      <c r="Z415" s="9">
        <v>6624.09</v>
      </c>
      <c r="AA415" s="4">
        <v>39438</v>
      </c>
      <c r="AB415" s="9">
        <v>7941.44</v>
      </c>
      <c r="AC415" s="4">
        <v>39404</v>
      </c>
      <c r="AD415" s="9">
        <v>5906.85</v>
      </c>
      <c r="AE415" s="4">
        <v>39409</v>
      </c>
      <c r="AF415" s="9">
        <v>492.47</v>
      </c>
      <c r="AG415" s="4">
        <v>39418</v>
      </c>
      <c r="AH415" s="9">
        <v>1850.64</v>
      </c>
      <c r="AI415" s="4">
        <v>39409</v>
      </c>
      <c r="AJ415" s="9">
        <v>26864.05</v>
      </c>
    </row>
    <row r="416" spans="1:36" x14ac:dyDescent="0.25">
      <c r="A416" s="4">
        <v>39416</v>
      </c>
      <c r="B416" s="9">
        <v>6533.1490000000003</v>
      </c>
      <c r="C416" s="4">
        <v>39416</v>
      </c>
      <c r="D416" s="9">
        <v>15680.67</v>
      </c>
      <c r="E416" s="4">
        <v>39570</v>
      </c>
      <c r="F416" s="9">
        <v>3693.1060000000002</v>
      </c>
      <c r="G416" s="4">
        <v>39416</v>
      </c>
      <c r="H416" s="9">
        <v>13689.12</v>
      </c>
      <c r="I416" s="4">
        <v>39416</v>
      </c>
      <c r="J416" s="9">
        <v>8828.36</v>
      </c>
      <c r="K416" s="4">
        <v>39416</v>
      </c>
      <c r="L416" s="9">
        <v>1481.14</v>
      </c>
      <c r="M416" s="4">
        <v>39416</v>
      </c>
      <c r="N416" s="9">
        <v>6432.5</v>
      </c>
      <c r="O416" s="4">
        <v>39416</v>
      </c>
      <c r="P416" s="9">
        <v>28643.61</v>
      </c>
      <c r="Q416" s="4">
        <v>39416</v>
      </c>
      <c r="R416" s="9">
        <v>5670.57</v>
      </c>
      <c r="S416" s="4">
        <v>39416</v>
      </c>
      <c r="T416" s="9">
        <v>7870.52</v>
      </c>
      <c r="U416" s="4">
        <v>39411</v>
      </c>
      <c r="V416" s="9">
        <v>1772.88</v>
      </c>
      <c r="W416" s="4">
        <v>39416</v>
      </c>
      <c r="X416" s="9">
        <v>63006.2</v>
      </c>
      <c r="Y416" s="4">
        <v>39416</v>
      </c>
      <c r="Z416" s="9">
        <v>7207.05</v>
      </c>
      <c r="AA416" s="4">
        <v>39445</v>
      </c>
      <c r="AB416" s="9">
        <v>8396.9500000000007</v>
      </c>
      <c r="AC416" s="4">
        <v>39411</v>
      </c>
      <c r="AD416" s="9">
        <v>5608.6</v>
      </c>
      <c r="AE416" s="4">
        <v>39416</v>
      </c>
      <c r="AF416" s="9">
        <v>507.58</v>
      </c>
      <c r="AG416" s="4">
        <v>39425</v>
      </c>
      <c r="AH416" s="9">
        <v>1913.38</v>
      </c>
      <c r="AI416" s="4">
        <v>39416</v>
      </c>
      <c r="AJ416" s="9">
        <v>27629.35</v>
      </c>
    </row>
    <row r="417" spans="1:36" x14ac:dyDescent="0.25">
      <c r="A417" s="4">
        <v>39423</v>
      </c>
      <c r="B417" s="9">
        <v>6654.6580000000004</v>
      </c>
      <c r="C417" s="4">
        <v>39423</v>
      </c>
      <c r="D417" s="9">
        <v>15956.37</v>
      </c>
      <c r="E417" s="4">
        <v>39577</v>
      </c>
      <c r="F417" s="9">
        <v>3613.4940000000001</v>
      </c>
      <c r="G417" s="4">
        <v>39423</v>
      </c>
      <c r="H417" s="9">
        <v>13862.97</v>
      </c>
      <c r="I417" s="4">
        <v>39423</v>
      </c>
      <c r="J417" s="9">
        <v>8799.65</v>
      </c>
      <c r="K417" s="4">
        <v>39423</v>
      </c>
      <c r="L417" s="9">
        <v>1504.66</v>
      </c>
      <c r="M417" s="4">
        <v>39423</v>
      </c>
      <c r="N417" s="9">
        <v>6554.9</v>
      </c>
      <c r="O417" s="4">
        <v>39423</v>
      </c>
      <c r="P417" s="9">
        <v>28842.47</v>
      </c>
      <c r="Q417" s="4">
        <v>39423</v>
      </c>
      <c r="R417" s="9">
        <v>5718.75</v>
      </c>
      <c r="S417" s="4">
        <v>39423</v>
      </c>
      <c r="T417" s="9">
        <v>7994.07</v>
      </c>
      <c r="U417" s="4">
        <v>39418</v>
      </c>
      <c r="V417" s="9">
        <v>1906</v>
      </c>
      <c r="W417" s="4">
        <v>39423</v>
      </c>
      <c r="X417" s="9">
        <v>65638.5</v>
      </c>
      <c r="Y417" s="4">
        <v>39423</v>
      </c>
      <c r="Z417" s="9">
        <v>7241.12</v>
      </c>
      <c r="AA417" s="4">
        <v>39452</v>
      </c>
      <c r="AB417" s="9">
        <v>8221.1</v>
      </c>
      <c r="AC417" s="4">
        <v>39418</v>
      </c>
      <c r="AD417" s="9">
        <v>5762.75</v>
      </c>
      <c r="AE417" s="4">
        <v>39423</v>
      </c>
      <c r="AF417" s="9">
        <v>513.59</v>
      </c>
      <c r="AG417" s="4">
        <v>39432</v>
      </c>
      <c r="AH417" s="9">
        <v>1895.25</v>
      </c>
      <c r="AI417" s="4">
        <v>39423</v>
      </c>
      <c r="AJ417" s="9">
        <v>27670.38</v>
      </c>
    </row>
    <row r="418" spans="1:36" x14ac:dyDescent="0.25">
      <c r="A418" s="4">
        <v>39430</v>
      </c>
      <c r="B418" s="9">
        <v>6491.6840000000002</v>
      </c>
      <c r="C418" s="4">
        <v>39430</v>
      </c>
      <c r="D418" s="9">
        <v>15514.51</v>
      </c>
      <c r="E418" s="4">
        <v>39584</v>
      </c>
      <c r="F418" s="9">
        <v>3624.2330000000002</v>
      </c>
      <c r="G418" s="4">
        <v>39430</v>
      </c>
      <c r="H418" s="9">
        <v>13674.23</v>
      </c>
      <c r="I418" s="4">
        <v>39430</v>
      </c>
      <c r="J418" s="9">
        <v>8675.86</v>
      </c>
      <c r="K418" s="4">
        <v>39430</v>
      </c>
      <c r="L418" s="9">
        <v>1467.95</v>
      </c>
      <c r="M418" s="4">
        <v>39430</v>
      </c>
      <c r="N418" s="9">
        <v>6397</v>
      </c>
      <c r="O418" s="4">
        <v>39430</v>
      </c>
      <c r="P418" s="9">
        <v>27563.64</v>
      </c>
      <c r="Q418" s="4">
        <v>39430</v>
      </c>
      <c r="R418" s="9">
        <v>5605.36</v>
      </c>
      <c r="S418" s="4">
        <v>39430</v>
      </c>
      <c r="T418" s="9">
        <v>7948.36</v>
      </c>
      <c r="U418" s="4">
        <v>39425</v>
      </c>
      <c r="V418" s="9">
        <v>1934.32</v>
      </c>
      <c r="W418" s="4">
        <v>39430</v>
      </c>
      <c r="X418" s="9">
        <v>62445</v>
      </c>
      <c r="Y418" s="4">
        <v>39430</v>
      </c>
      <c r="Z418" s="9">
        <v>7091.68</v>
      </c>
      <c r="AA418" s="4">
        <v>39459</v>
      </c>
      <c r="AB418" s="9">
        <v>8029.31</v>
      </c>
      <c r="AC418" s="4">
        <v>39425</v>
      </c>
      <c r="AD418" s="9">
        <v>5974.3</v>
      </c>
      <c r="AE418" s="4">
        <v>39430</v>
      </c>
      <c r="AF418" s="9">
        <v>511.28</v>
      </c>
      <c r="AG418" s="4">
        <v>39439</v>
      </c>
      <c r="AH418" s="9">
        <v>1931.2</v>
      </c>
      <c r="AI418" s="4">
        <v>39430</v>
      </c>
      <c r="AJ418" s="9">
        <v>26004.53</v>
      </c>
    </row>
    <row r="419" spans="1:36" x14ac:dyDescent="0.25">
      <c r="A419" s="4">
        <v>39437</v>
      </c>
      <c r="B419" s="9">
        <v>6246.9920000000002</v>
      </c>
      <c r="C419" s="4">
        <v>39437</v>
      </c>
      <c r="D419" s="9">
        <v>15257</v>
      </c>
      <c r="E419" s="4">
        <v>39591</v>
      </c>
      <c r="F419" s="9">
        <v>3473.0909999999999</v>
      </c>
      <c r="G419" s="4">
        <v>39437</v>
      </c>
      <c r="H419" s="9">
        <v>13596.09</v>
      </c>
      <c r="I419" s="4">
        <v>39437</v>
      </c>
      <c r="J419" s="9">
        <v>8468.3700000000008</v>
      </c>
      <c r="K419" s="4">
        <v>39437</v>
      </c>
      <c r="L419" s="9">
        <v>1484.46</v>
      </c>
      <c r="M419" s="4">
        <v>39437</v>
      </c>
      <c r="N419" s="9">
        <v>6434.1</v>
      </c>
      <c r="O419" s="4">
        <v>39437</v>
      </c>
      <c r="P419" s="9">
        <v>27626.92</v>
      </c>
      <c r="Q419" s="4">
        <v>39437</v>
      </c>
      <c r="R419" s="9">
        <v>5602.77</v>
      </c>
      <c r="S419" s="4">
        <v>39437</v>
      </c>
      <c r="T419" s="9">
        <v>8002.67</v>
      </c>
      <c r="U419" s="4">
        <v>39432</v>
      </c>
      <c r="V419" s="9">
        <v>1895.05</v>
      </c>
      <c r="W419" s="4">
        <v>39437</v>
      </c>
      <c r="X419" s="9">
        <v>63097.7</v>
      </c>
      <c r="Y419" s="4">
        <v>39437</v>
      </c>
      <c r="Z419" s="9">
        <v>6923.82</v>
      </c>
      <c r="AA419" s="4">
        <v>39466</v>
      </c>
      <c r="AB419" s="9">
        <v>8184.65</v>
      </c>
      <c r="AC419" s="4">
        <v>39432</v>
      </c>
      <c r="AD419" s="9">
        <v>6047.7</v>
      </c>
      <c r="AE419" s="4">
        <v>39437</v>
      </c>
      <c r="AF419" s="9">
        <v>513.71</v>
      </c>
      <c r="AG419" s="4">
        <v>39446</v>
      </c>
      <c r="AH419" s="9">
        <v>1888.86</v>
      </c>
      <c r="AI419" s="4">
        <v>39437</v>
      </c>
      <c r="AJ419" s="9">
        <v>26706.85</v>
      </c>
    </row>
    <row r="420" spans="1:36" x14ac:dyDescent="0.25">
      <c r="A420" s="4">
        <v>39444</v>
      </c>
      <c r="B420" s="9">
        <v>6339.9269999999997</v>
      </c>
      <c r="C420" s="4">
        <v>39444</v>
      </c>
      <c r="D420" s="9">
        <v>15307.78</v>
      </c>
      <c r="E420" s="4">
        <v>39598</v>
      </c>
      <c r="F420" s="9">
        <v>3433.3539999999998</v>
      </c>
      <c r="G420" s="4">
        <v>39444</v>
      </c>
      <c r="H420" s="9">
        <v>13821.34</v>
      </c>
      <c r="I420" s="4">
        <v>39444</v>
      </c>
      <c r="J420" s="9">
        <v>8484.4599999999991</v>
      </c>
      <c r="K420" s="4">
        <v>39444</v>
      </c>
      <c r="L420" s="9">
        <v>1478.49</v>
      </c>
      <c r="M420" s="4">
        <v>39444</v>
      </c>
      <c r="N420" s="9">
        <v>6476.9</v>
      </c>
      <c r="O420" s="4">
        <v>39444</v>
      </c>
      <c r="P420" s="9">
        <v>27370.6</v>
      </c>
      <c r="Q420" s="4">
        <v>39444</v>
      </c>
      <c r="R420" s="9">
        <v>5627.25</v>
      </c>
      <c r="S420" s="4">
        <v>39444</v>
      </c>
      <c r="T420" s="9">
        <v>8067.32</v>
      </c>
      <c r="U420" s="4">
        <v>39439</v>
      </c>
      <c r="V420" s="9">
        <v>1878.32</v>
      </c>
      <c r="W420" s="4">
        <v>39444</v>
      </c>
      <c r="X420" s="9">
        <v>63886.1</v>
      </c>
      <c r="Y420" s="4">
        <v>39444</v>
      </c>
      <c r="Z420" s="9">
        <v>6950.92</v>
      </c>
      <c r="AA420" s="4">
        <v>39473</v>
      </c>
      <c r="AB420" s="9">
        <v>7739.59</v>
      </c>
      <c r="AC420" s="4">
        <v>39439</v>
      </c>
      <c r="AD420" s="9">
        <v>5766.5</v>
      </c>
      <c r="AE420" s="4">
        <v>39444</v>
      </c>
      <c r="AF420" s="9">
        <v>515.69000000000005</v>
      </c>
      <c r="AG420" s="4">
        <v>39460</v>
      </c>
      <c r="AH420" s="9">
        <v>1914.48</v>
      </c>
      <c r="AI420" s="4">
        <v>39444</v>
      </c>
      <c r="AJ420" s="9">
        <v>26965.119999999999</v>
      </c>
    </row>
    <row r="421" spans="1:36" x14ac:dyDescent="0.25">
      <c r="A421" s="4">
        <v>39451</v>
      </c>
      <c r="B421" s="9">
        <v>6306.8180000000002</v>
      </c>
      <c r="C421" s="4">
        <v>39451</v>
      </c>
      <c r="D421" s="9">
        <v>14691.41</v>
      </c>
      <c r="E421" s="4">
        <v>39605</v>
      </c>
      <c r="F421" s="9">
        <v>3329.67</v>
      </c>
      <c r="G421" s="4">
        <v>39451</v>
      </c>
      <c r="H421" s="9">
        <v>13778.58</v>
      </c>
      <c r="I421" s="4">
        <v>39451</v>
      </c>
      <c r="J421" s="9">
        <v>8129.98</v>
      </c>
      <c r="K421" s="4">
        <v>39451</v>
      </c>
      <c r="L421" s="9">
        <v>1411.63</v>
      </c>
      <c r="M421" s="4">
        <v>39451</v>
      </c>
      <c r="N421" s="9">
        <v>6348.5</v>
      </c>
      <c r="O421" s="4">
        <v>39451</v>
      </c>
      <c r="P421" s="9">
        <v>27519.69</v>
      </c>
      <c r="Q421" s="4">
        <v>39451</v>
      </c>
      <c r="R421" s="9">
        <v>5446.79</v>
      </c>
      <c r="S421" s="4">
        <v>39451</v>
      </c>
      <c r="T421" s="9">
        <v>7808.69</v>
      </c>
      <c r="U421" s="4">
        <v>39446</v>
      </c>
      <c r="V421" s="9">
        <v>1897.13</v>
      </c>
      <c r="W421" s="4">
        <v>39451</v>
      </c>
      <c r="X421" s="9">
        <v>61036.6</v>
      </c>
      <c r="Y421" s="4">
        <v>39451</v>
      </c>
      <c r="Z421" s="9">
        <v>6977.13</v>
      </c>
      <c r="AA421" s="4">
        <v>39480</v>
      </c>
      <c r="AB421" s="9">
        <v>7673.99</v>
      </c>
      <c r="AC421" s="4">
        <v>39446</v>
      </c>
      <c r="AD421" s="9">
        <v>6079.7</v>
      </c>
      <c r="AE421" s="4">
        <v>39451</v>
      </c>
      <c r="AF421" s="9">
        <v>500.6</v>
      </c>
      <c r="AG421" s="4">
        <v>39467</v>
      </c>
      <c r="AH421" s="9">
        <v>1788.34</v>
      </c>
      <c r="AI421" s="4">
        <v>39451</v>
      </c>
      <c r="AJ421" s="9">
        <v>26311.79</v>
      </c>
    </row>
    <row r="422" spans="1:36" x14ac:dyDescent="0.25">
      <c r="A422" s="4">
        <v>39458</v>
      </c>
      <c r="B422" s="9">
        <v>5981.62</v>
      </c>
      <c r="C422" s="4">
        <v>39458</v>
      </c>
      <c r="D422" s="9">
        <v>14110.79</v>
      </c>
      <c r="E422" s="4">
        <v>39612</v>
      </c>
      <c r="F422" s="9">
        <v>2868.8</v>
      </c>
      <c r="G422" s="4">
        <v>39458</v>
      </c>
      <c r="H422" s="9">
        <v>13632.57</v>
      </c>
      <c r="I422" s="4">
        <v>39458</v>
      </c>
      <c r="J422" s="9">
        <v>8159.68</v>
      </c>
      <c r="K422" s="4">
        <v>39458</v>
      </c>
      <c r="L422" s="9">
        <v>1401.02</v>
      </c>
      <c r="M422" s="4">
        <v>39458</v>
      </c>
      <c r="N422" s="9">
        <v>6202</v>
      </c>
      <c r="O422" s="4">
        <v>39458</v>
      </c>
      <c r="P422" s="9">
        <v>26867.01</v>
      </c>
      <c r="Q422" s="4">
        <v>39458</v>
      </c>
      <c r="R422" s="9">
        <v>5371.41</v>
      </c>
      <c r="S422" s="4">
        <v>39458</v>
      </c>
      <c r="T422" s="9">
        <v>7717.95</v>
      </c>
      <c r="U422" s="4">
        <v>39453</v>
      </c>
      <c r="V422" s="9">
        <v>1863.9</v>
      </c>
      <c r="W422" s="4">
        <v>39458</v>
      </c>
      <c r="X422" s="9">
        <v>61942.400000000001</v>
      </c>
      <c r="Y422" s="4">
        <v>39458</v>
      </c>
      <c r="Z422" s="9">
        <v>6660.84</v>
      </c>
      <c r="AA422" s="4">
        <v>39494</v>
      </c>
      <c r="AB422" s="9">
        <v>7876.37</v>
      </c>
      <c r="AC422" s="4">
        <v>39453</v>
      </c>
      <c r="AD422" s="9">
        <v>6274.3</v>
      </c>
      <c r="AE422" s="4">
        <v>39458</v>
      </c>
      <c r="AF422" s="9">
        <v>481.83</v>
      </c>
      <c r="AG422" s="4">
        <v>39474</v>
      </c>
      <c r="AH422" s="9">
        <v>1705.2</v>
      </c>
      <c r="AI422" s="4">
        <v>39458</v>
      </c>
      <c r="AJ422" s="9">
        <v>24936.87</v>
      </c>
    </row>
    <row r="423" spans="1:36" x14ac:dyDescent="0.25">
      <c r="A423" s="4">
        <v>39465</v>
      </c>
      <c r="B423" s="9">
        <v>5747.2510000000002</v>
      </c>
      <c r="C423" s="4">
        <v>39465</v>
      </c>
      <c r="D423" s="9">
        <v>13861.29</v>
      </c>
      <c r="E423" s="4">
        <v>39619</v>
      </c>
      <c r="F423" s="9">
        <v>2831.7359999999999</v>
      </c>
      <c r="G423" s="4">
        <v>39465</v>
      </c>
      <c r="H423" s="9">
        <v>12737.12</v>
      </c>
      <c r="I423" s="4">
        <v>39465</v>
      </c>
      <c r="J423" s="9">
        <v>7691.98</v>
      </c>
      <c r="K423" s="4">
        <v>39465</v>
      </c>
      <c r="L423" s="9">
        <v>1325.19</v>
      </c>
      <c r="M423" s="4">
        <v>39465</v>
      </c>
      <c r="N423" s="9">
        <v>5901.7</v>
      </c>
      <c r="O423" s="4">
        <v>39465</v>
      </c>
      <c r="P423" s="9">
        <v>25201.87</v>
      </c>
      <c r="Q423" s="4">
        <v>39465</v>
      </c>
      <c r="R423" s="9">
        <v>5092.3999999999996</v>
      </c>
      <c r="S423" s="4">
        <v>39465</v>
      </c>
      <c r="T423" s="9">
        <v>7314.17</v>
      </c>
      <c r="U423" s="4">
        <v>39460</v>
      </c>
      <c r="V423" s="9">
        <v>1782.27</v>
      </c>
      <c r="W423" s="4">
        <v>39465</v>
      </c>
      <c r="X423" s="9">
        <v>57506.5</v>
      </c>
      <c r="Y423" s="4">
        <v>39465</v>
      </c>
      <c r="Z423" s="9">
        <v>6533.76</v>
      </c>
      <c r="AA423" s="4">
        <v>39501</v>
      </c>
      <c r="AB423" s="9">
        <v>8108.71</v>
      </c>
      <c r="AC423" s="4">
        <v>39460</v>
      </c>
      <c r="AD423" s="9">
        <v>6200.1</v>
      </c>
      <c r="AE423" s="4">
        <v>39465</v>
      </c>
      <c r="AF423" s="9">
        <v>450.08</v>
      </c>
      <c r="AG423" s="4">
        <v>39481</v>
      </c>
      <c r="AH423" s="9">
        <v>1640.49</v>
      </c>
      <c r="AI423" s="4">
        <v>39465</v>
      </c>
      <c r="AJ423" s="9">
        <v>24238.959999999999</v>
      </c>
    </row>
    <row r="424" spans="1:36" x14ac:dyDescent="0.25">
      <c r="A424" s="4">
        <v>39472</v>
      </c>
      <c r="B424" s="9">
        <v>5860.3220000000001</v>
      </c>
      <c r="C424" s="4">
        <v>39472</v>
      </c>
      <c r="D424" s="9">
        <v>13629.16</v>
      </c>
      <c r="E424" s="4">
        <v>39626</v>
      </c>
      <c r="F424" s="9">
        <v>2748.4319999999998</v>
      </c>
      <c r="G424" s="4">
        <v>39472</v>
      </c>
      <c r="H424" s="9">
        <v>12894.83</v>
      </c>
      <c r="I424" s="4">
        <v>39472</v>
      </c>
      <c r="J424" s="9">
        <v>7686.88</v>
      </c>
      <c r="K424" s="4">
        <v>39472</v>
      </c>
      <c r="L424" s="9">
        <v>1330.61</v>
      </c>
      <c r="M424" s="4">
        <v>39472</v>
      </c>
      <c r="N424" s="9">
        <v>5869</v>
      </c>
      <c r="O424" s="4">
        <v>39472</v>
      </c>
      <c r="P424" s="9">
        <v>25122.37</v>
      </c>
      <c r="Q424" s="4">
        <v>39472</v>
      </c>
      <c r="R424" s="9">
        <v>4878.12</v>
      </c>
      <c r="S424" s="4">
        <v>39472</v>
      </c>
      <c r="T424" s="9">
        <v>6816.74</v>
      </c>
      <c r="U424" s="4">
        <v>39467</v>
      </c>
      <c r="V424" s="9">
        <v>1734.72</v>
      </c>
      <c r="W424" s="4">
        <v>39472</v>
      </c>
      <c r="X424" s="9">
        <v>57463.3</v>
      </c>
      <c r="Y424" s="4">
        <v>39472</v>
      </c>
      <c r="Z424" s="9">
        <v>6760.71</v>
      </c>
      <c r="AA424" s="4">
        <v>39508</v>
      </c>
      <c r="AB424" s="9">
        <v>8412.76</v>
      </c>
      <c r="AC424" s="4">
        <v>39467</v>
      </c>
      <c r="AD424" s="9">
        <v>5705.3</v>
      </c>
      <c r="AE424" s="4">
        <v>39472</v>
      </c>
      <c r="AF424" s="9">
        <v>438.69</v>
      </c>
      <c r="AG424" s="4">
        <v>39488</v>
      </c>
      <c r="AH424" s="9">
        <v>1568.88</v>
      </c>
      <c r="AI424" s="4">
        <v>39472</v>
      </c>
      <c r="AJ424" s="9">
        <v>24192.11</v>
      </c>
    </row>
    <row r="425" spans="1:36" x14ac:dyDescent="0.25">
      <c r="A425" s="4">
        <v>39479</v>
      </c>
      <c r="B425" s="9">
        <v>5842.9440000000004</v>
      </c>
      <c r="C425" s="4">
        <v>39479</v>
      </c>
      <c r="D425" s="9">
        <v>13497.16</v>
      </c>
      <c r="E425" s="4">
        <v>39633</v>
      </c>
      <c r="F425" s="9">
        <v>2669.8919999999998</v>
      </c>
      <c r="G425" s="4">
        <v>39479</v>
      </c>
      <c r="H425" s="9">
        <v>13318.37</v>
      </c>
      <c r="I425" s="4">
        <v>39479</v>
      </c>
      <c r="J425" s="9">
        <v>7815.98</v>
      </c>
      <c r="K425" s="4">
        <v>39479</v>
      </c>
      <c r="L425" s="9">
        <v>1395.42</v>
      </c>
      <c r="M425" s="4">
        <v>39479</v>
      </c>
      <c r="N425" s="9">
        <v>6029.2</v>
      </c>
      <c r="O425" s="4">
        <v>39479</v>
      </c>
      <c r="P425" s="9">
        <v>24123.58</v>
      </c>
      <c r="Q425" s="4">
        <v>39479</v>
      </c>
      <c r="R425" s="9">
        <v>4978.0600000000004</v>
      </c>
      <c r="S425" s="4">
        <v>39479</v>
      </c>
      <c r="T425" s="9">
        <v>6968.67</v>
      </c>
      <c r="U425" s="4">
        <v>39474</v>
      </c>
      <c r="V425" s="9">
        <v>1692.41</v>
      </c>
      <c r="W425" s="4">
        <v>39479</v>
      </c>
      <c r="X425" s="9">
        <v>61079.8</v>
      </c>
      <c r="Y425" s="4">
        <v>39479</v>
      </c>
      <c r="Z425" s="9">
        <v>6839.92</v>
      </c>
      <c r="AA425" s="4">
        <v>39515</v>
      </c>
      <c r="AB425" s="9">
        <v>8531.3799999999992</v>
      </c>
      <c r="AC425" s="4">
        <v>39474</v>
      </c>
      <c r="AD425" s="9">
        <v>5383.35</v>
      </c>
      <c r="AE425" s="4">
        <v>39479</v>
      </c>
      <c r="AF425" s="9">
        <v>451.61</v>
      </c>
      <c r="AG425" s="4">
        <v>39495</v>
      </c>
      <c r="AH425" s="9">
        <v>1655.31</v>
      </c>
      <c r="AI425" s="4">
        <v>39479</v>
      </c>
      <c r="AJ425" s="9">
        <v>26587.5</v>
      </c>
    </row>
    <row r="426" spans="1:36" x14ac:dyDescent="0.25">
      <c r="A426" s="4">
        <v>39486</v>
      </c>
      <c r="B426" s="9">
        <v>5658.0140000000001</v>
      </c>
      <c r="C426" s="4">
        <v>39486</v>
      </c>
      <c r="D426" s="9">
        <v>13017.24</v>
      </c>
      <c r="E426" s="4">
        <v>39640</v>
      </c>
      <c r="F426" s="9">
        <v>2856.634</v>
      </c>
      <c r="G426" s="4">
        <v>39486</v>
      </c>
      <c r="H426" s="9">
        <v>12989.34</v>
      </c>
      <c r="I426" s="4">
        <v>39486</v>
      </c>
      <c r="J426" s="9">
        <v>7446.95</v>
      </c>
      <c r="K426" s="4">
        <v>39486</v>
      </c>
      <c r="L426" s="9">
        <v>1331.29</v>
      </c>
      <c r="M426" s="4">
        <v>39486</v>
      </c>
      <c r="N426" s="9">
        <v>5784</v>
      </c>
      <c r="O426" s="4">
        <v>39486</v>
      </c>
      <c r="P426" s="9">
        <v>23469.46</v>
      </c>
      <c r="Q426" s="4">
        <v>39486</v>
      </c>
      <c r="R426" s="9">
        <v>4709.6499999999996</v>
      </c>
      <c r="S426" s="4">
        <v>39486</v>
      </c>
      <c r="T426" s="9">
        <v>6767.28</v>
      </c>
      <c r="U426" s="4">
        <v>39481</v>
      </c>
      <c r="V426" s="9">
        <v>1634.53</v>
      </c>
      <c r="W426" s="4">
        <v>39486</v>
      </c>
      <c r="X426" s="9">
        <v>59076</v>
      </c>
      <c r="Y426" s="4">
        <v>39486</v>
      </c>
      <c r="Z426" s="9">
        <v>6537.91</v>
      </c>
      <c r="AA426" s="4">
        <v>39522</v>
      </c>
      <c r="AB426" s="9">
        <v>8161.39</v>
      </c>
      <c r="AC426" s="4">
        <v>39481</v>
      </c>
      <c r="AD426" s="9">
        <v>5317.25</v>
      </c>
      <c r="AE426" s="4">
        <v>39486</v>
      </c>
      <c r="AF426" s="9">
        <v>432.1</v>
      </c>
      <c r="AG426" s="4">
        <v>39502</v>
      </c>
      <c r="AH426" s="9">
        <v>1721.11</v>
      </c>
      <c r="AI426" s="4">
        <v>39486</v>
      </c>
      <c r="AJ426" s="9">
        <v>25756.720000000001</v>
      </c>
    </row>
    <row r="427" spans="1:36" x14ac:dyDescent="0.25">
      <c r="A427" s="4">
        <v>39493</v>
      </c>
      <c r="B427" s="9">
        <v>5606.6049999999996</v>
      </c>
      <c r="C427" s="4">
        <v>39493</v>
      </c>
      <c r="D427" s="9">
        <v>13622.56</v>
      </c>
      <c r="E427" s="4">
        <v>39647</v>
      </c>
      <c r="F427" s="9">
        <v>2778.3670000000002</v>
      </c>
      <c r="G427" s="4">
        <v>39493</v>
      </c>
      <c r="H427" s="9">
        <v>13226.76</v>
      </c>
      <c r="I427" s="4">
        <v>39493</v>
      </c>
      <c r="J427" s="9">
        <v>7353</v>
      </c>
      <c r="K427" s="4">
        <v>39493</v>
      </c>
      <c r="L427" s="9">
        <v>1350</v>
      </c>
      <c r="M427" s="4">
        <v>39493</v>
      </c>
      <c r="N427" s="9">
        <v>5787.6</v>
      </c>
      <c r="O427" s="4">
        <v>39493</v>
      </c>
      <c r="P427" s="9">
        <v>24148.43</v>
      </c>
      <c r="Q427" s="4">
        <v>39493</v>
      </c>
      <c r="R427" s="9">
        <v>4771.79</v>
      </c>
      <c r="S427" s="4">
        <v>39493</v>
      </c>
      <c r="T427" s="9">
        <v>6832.43</v>
      </c>
      <c r="U427" s="4">
        <v>39488</v>
      </c>
      <c r="V427" s="9">
        <v>1696.57</v>
      </c>
      <c r="W427" s="4">
        <v>39493</v>
      </c>
      <c r="X427" s="9">
        <v>61271.9</v>
      </c>
      <c r="Y427" s="4">
        <v>39493</v>
      </c>
      <c r="Z427" s="9">
        <v>6477.92</v>
      </c>
      <c r="AA427" s="4">
        <v>39529</v>
      </c>
      <c r="AB427" s="9">
        <v>8524.99</v>
      </c>
      <c r="AC427" s="4">
        <v>39488</v>
      </c>
      <c r="AD427" s="9">
        <v>5120.3500000000004</v>
      </c>
      <c r="AE427" s="4">
        <v>39493</v>
      </c>
      <c r="AF427" s="9">
        <v>434.81</v>
      </c>
      <c r="AG427" s="4">
        <v>39509</v>
      </c>
      <c r="AH427" s="9">
        <v>1660.42</v>
      </c>
      <c r="AI427" s="4">
        <v>39493</v>
      </c>
      <c r="AJ427" s="9">
        <v>26249.040000000001</v>
      </c>
    </row>
    <row r="428" spans="1:36" x14ac:dyDescent="0.25">
      <c r="A428" s="4">
        <v>39500</v>
      </c>
      <c r="B428" s="9">
        <v>5559.8810000000003</v>
      </c>
      <c r="C428" s="4">
        <v>39500</v>
      </c>
      <c r="D428" s="9">
        <v>13500.46</v>
      </c>
      <c r="E428" s="4">
        <v>39654</v>
      </c>
      <c r="F428" s="9">
        <v>2865.1010000000001</v>
      </c>
      <c r="G428" s="4">
        <v>39500</v>
      </c>
      <c r="H428" s="9">
        <v>13585.93</v>
      </c>
      <c r="I428" s="4">
        <v>39500</v>
      </c>
      <c r="J428" s="9">
        <v>7454.75</v>
      </c>
      <c r="K428" s="4">
        <v>39500</v>
      </c>
      <c r="L428" s="9">
        <v>1353.11</v>
      </c>
      <c r="M428" s="4">
        <v>39500</v>
      </c>
      <c r="N428" s="9">
        <v>5888.5</v>
      </c>
      <c r="O428" s="4">
        <v>39500</v>
      </c>
      <c r="P428" s="9">
        <v>23305.040000000001</v>
      </c>
      <c r="Q428" s="4">
        <v>39500</v>
      </c>
      <c r="R428" s="9">
        <v>4824.55</v>
      </c>
      <c r="S428" s="4">
        <v>39500</v>
      </c>
      <c r="T428" s="9">
        <v>6806.29</v>
      </c>
      <c r="U428" s="4">
        <v>39495</v>
      </c>
      <c r="V428" s="9">
        <v>1694.77</v>
      </c>
      <c r="W428" s="4">
        <v>39500</v>
      </c>
      <c r="X428" s="9">
        <v>64608.800000000003</v>
      </c>
      <c r="Y428" s="4">
        <v>39500</v>
      </c>
      <c r="Z428" s="9">
        <v>6400.52</v>
      </c>
      <c r="AA428" s="4">
        <v>39536</v>
      </c>
      <c r="AB428" s="9">
        <v>8623.48</v>
      </c>
      <c r="AC428" s="4">
        <v>39495</v>
      </c>
      <c r="AD428" s="9">
        <v>5302.9</v>
      </c>
      <c r="AE428" s="4">
        <v>39500</v>
      </c>
      <c r="AF428" s="9">
        <v>451.63</v>
      </c>
      <c r="AG428" s="4">
        <v>39516</v>
      </c>
      <c r="AH428" s="9">
        <v>1619.3</v>
      </c>
      <c r="AI428" s="4">
        <v>39500</v>
      </c>
      <c r="AJ428" s="9">
        <v>27603.68</v>
      </c>
    </row>
    <row r="429" spans="1:36" x14ac:dyDescent="0.25">
      <c r="A429" s="4">
        <v>39507</v>
      </c>
      <c r="B429" s="9">
        <v>5572.0879999999997</v>
      </c>
      <c r="C429" s="4">
        <v>39507</v>
      </c>
      <c r="D429" s="9">
        <v>13603.02</v>
      </c>
      <c r="E429" s="4">
        <v>39661</v>
      </c>
      <c r="F429" s="9">
        <v>2801.817</v>
      </c>
      <c r="G429" s="4">
        <v>39507</v>
      </c>
      <c r="H429" s="9">
        <v>13582.69</v>
      </c>
      <c r="I429" s="4">
        <v>39507</v>
      </c>
      <c r="J429" s="9">
        <v>7533.86</v>
      </c>
      <c r="K429" s="4">
        <v>39507</v>
      </c>
      <c r="L429" s="9">
        <v>1330.63</v>
      </c>
      <c r="M429" s="4">
        <v>39507</v>
      </c>
      <c r="N429" s="9">
        <v>5884.3</v>
      </c>
      <c r="O429" s="4">
        <v>39507</v>
      </c>
      <c r="P429" s="9">
        <v>24331.67</v>
      </c>
      <c r="Q429" s="4">
        <v>39507</v>
      </c>
      <c r="R429" s="9">
        <v>4790.66</v>
      </c>
      <c r="S429" s="4">
        <v>39507</v>
      </c>
      <c r="T429" s="9">
        <v>6748.13</v>
      </c>
      <c r="U429" s="4">
        <v>39502</v>
      </c>
      <c r="V429" s="9">
        <v>1686.45</v>
      </c>
      <c r="W429" s="4">
        <v>39507</v>
      </c>
      <c r="X429" s="9">
        <v>63489.3</v>
      </c>
      <c r="Y429" s="4">
        <v>39507</v>
      </c>
      <c r="Z429" s="9">
        <v>6415.12</v>
      </c>
      <c r="AA429" s="4">
        <v>39543</v>
      </c>
      <c r="AB429" s="9">
        <v>8596.34</v>
      </c>
      <c r="AC429" s="4">
        <v>39502</v>
      </c>
      <c r="AD429" s="9">
        <v>5110.75</v>
      </c>
      <c r="AE429" s="4">
        <v>39507</v>
      </c>
      <c r="AF429" s="9">
        <v>446.53</v>
      </c>
      <c r="AG429" s="4">
        <v>39523</v>
      </c>
      <c r="AH429" s="9">
        <v>1651.91</v>
      </c>
      <c r="AI429" s="4">
        <v>39507</v>
      </c>
      <c r="AJ429" s="9">
        <v>28347.86</v>
      </c>
    </row>
    <row r="430" spans="1:36" x14ac:dyDescent="0.25">
      <c r="A430" s="4">
        <v>39514</v>
      </c>
      <c r="B430" s="9">
        <v>5263.97</v>
      </c>
      <c r="C430" s="4">
        <v>39514</v>
      </c>
      <c r="D430" s="9">
        <v>12782.8</v>
      </c>
      <c r="E430" s="4">
        <v>39668</v>
      </c>
      <c r="F430" s="9">
        <v>2605.7190000000001</v>
      </c>
      <c r="G430" s="4">
        <v>39514</v>
      </c>
      <c r="H430" s="9">
        <v>13281.72</v>
      </c>
      <c r="I430" s="4">
        <v>39514</v>
      </c>
      <c r="J430" s="9">
        <v>7174.15</v>
      </c>
      <c r="K430" s="4">
        <v>39514</v>
      </c>
      <c r="L430" s="9">
        <v>1293.3699999999999</v>
      </c>
      <c r="M430" s="4">
        <v>39514</v>
      </c>
      <c r="N430" s="9">
        <v>5699.9</v>
      </c>
      <c r="O430" s="4">
        <v>39514</v>
      </c>
      <c r="P430" s="9">
        <v>22501.33</v>
      </c>
      <c r="Q430" s="4">
        <v>39514</v>
      </c>
      <c r="R430" s="9">
        <v>4618.96</v>
      </c>
      <c r="S430" s="4">
        <v>39514</v>
      </c>
      <c r="T430" s="9">
        <v>6513.99</v>
      </c>
      <c r="U430" s="4">
        <v>39509</v>
      </c>
      <c r="V430" s="9">
        <v>1711.62</v>
      </c>
      <c r="W430" s="4">
        <v>39514</v>
      </c>
      <c r="X430" s="9">
        <v>61868</v>
      </c>
      <c r="Y430" s="4">
        <v>39514</v>
      </c>
      <c r="Z430" s="9">
        <v>6159.94</v>
      </c>
      <c r="AA430" s="4">
        <v>39550</v>
      </c>
      <c r="AB430" s="9">
        <v>8909.58</v>
      </c>
      <c r="AC430" s="4">
        <v>39509</v>
      </c>
      <c r="AD430" s="9">
        <v>5223.5</v>
      </c>
      <c r="AE430" s="4">
        <v>39514</v>
      </c>
      <c r="AF430" s="9">
        <v>435.09</v>
      </c>
      <c r="AG430" s="4">
        <v>39530</v>
      </c>
      <c r="AH430" s="9">
        <v>1576.47</v>
      </c>
      <c r="AI430" s="4">
        <v>39514</v>
      </c>
      <c r="AJ430" s="9">
        <v>28580.35</v>
      </c>
    </row>
    <row r="431" spans="1:36" x14ac:dyDescent="0.25">
      <c r="A431" s="4">
        <v>39521</v>
      </c>
      <c r="B431" s="9">
        <v>5206.9340000000002</v>
      </c>
      <c r="C431" s="4">
        <v>39521</v>
      </c>
      <c r="D431" s="9">
        <v>12241.6</v>
      </c>
      <c r="E431" s="4">
        <v>39675</v>
      </c>
      <c r="F431" s="9">
        <v>2450.61</v>
      </c>
      <c r="G431" s="4">
        <v>39521</v>
      </c>
      <c r="H431" s="9">
        <v>13252.84</v>
      </c>
      <c r="I431" s="4">
        <v>39521</v>
      </c>
      <c r="J431" s="9">
        <v>7132.03</v>
      </c>
      <c r="K431" s="4">
        <v>39521</v>
      </c>
      <c r="L431" s="9">
        <v>1288.1400000000001</v>
      </c>
      <c r="M431" s="4">
        <v>39521</v>
      </c>
      <c r="N431" s="9">
        <v>5631.7</v>
      </c>
      <c r="O431" s="4">
        <v>39521</v>
      </c>
      <c r="P431" s="9">
        <v>22237.11</v>
      </c>
      <c r="Q431" s="4">
        <v>39521</v>
      </c>
      <c r="R431" s="9">
        <v>4592.1499999999996</v>
      </c>
      <c r="S431" s="4">
        <v>39521</v>
      </c>
      <c r="T431" s="9">
        <v>6451.9</v>
      </c>
      <c r="U431" s="4">
        <v>39516</v>
      </c>
      <c r="V431" s="9">
        <v>1663.97</v>
      </c>
      <c r="W431" s="4">
        <v>39521</v>
      </c>
      <c r="X431" s="9">
        <v>61991</v>
      </c>
      <c r="Y431" s="4">
        <v>39521</v>
      </c>
      <c r="Z431" s="9">
        <v>5999.75</v>
      </c>
      <c r="AA431" s="4">
        <v>39557</v>
      </c>
      <c r="AB431" s="9">
        <v>9074.34</v>
      </c>
      <c r="AC431" s="4">
        <v>39516</v>
      </c>
      <c r="AD431" s="9">
        <v>4771.6000000000004</v>
      </c>
      <c r="AE431" s="4">
        <v>39521</v>
      </c>
      <c r="AF431" s="9">
        <v>432.3</v>
      </c>
      <c r="AG431" s="4">
        <v>39537</v>
      </c>
      <c r="AH431" s="9">
        <v>1627.87</v>
      </c>
      <c r="AI431" s="4">
        <v>39521</v>
      </c>
      <c r="AJ431" s="9">
        <v>28479.52</v>
      </c>
    </row>
    <row r="432" spans="1:36" x14ac:dyDescent="0.25">
      <c r="A432" s="4">
        <v>39528</v>
      </c>
      <c r="B432" s="9">
        <v>5127.5259999999998</v>
      </c>
      <c r="C432" s="4">
        <v>39528</v>
      </c>
      <c r="D432" s="9">
        <v>12482.57</v>
      </c>
      <c r="E432" s="4">
        <v>39682</v>
      </c>
      <c r="F432" s="9">
        <v>2405.2260000000001</v>
      </c>
      <c r="G432" s="4">
        <v>39528</v>
      </c>
      <c r="H432" s="9">
        <v>12775.64</v>
      </c>
      <c r="I432" s="4">
        <v>39528</v>
      </c>
      <c r="J432" s="9">
        <v>7009.86</v>
      </c>
      <c r="K432" s="4">
        <v>39528</v>
      </c>
      <c r="L432" s="9">
        <v>1329.51</v>
      </c>
      <c r="M432" s="4">
        <v>39528</v>
      </c>
      <c r="N432" s="9">
        <v>5495.2</v>
      </c>
      <c r="O432" s="4">
        <v>39528</v>
      </c>
      <c r="P432" s="9">
        <v>21108.22</v>
      </c>
      <c r="Q432" s="4">
        <v>39528</v>
      </c>
      <c r="R432" s="9">
        <v>4533.72</v>
      </c>
      <c r="S432" s="4">
        <v>39528</v>
      </c>
      <c r="T432" s="9">
        <v>6319.99</v>
      </c>
      <c r="U432" s="4">
        <v>39523</v>
      </c>
      <c r="V432" s="9">
        <v>1600.26</v>
      </c>
      <c r="W432" s="4">
        <v>39528</v>
      </c>
      <c r="X432" s="9">
        <v>58987.3</v>
      </c>
      <c r="Y432" s="4">
        <v>39528</v>
      </c>
      <c r="Z432" s="9">
        <v>6158.82</v>
      </c>
      <c r="AA432" s="4">
        <v>39564</v>
      </c>
      <c r="AB432" s="9">
        <v>8947.83</v>
      </c>
      <c r="AC432" s="4">
        <v>39523</v>
      </c>
      <c r="AD432" s="9">
        <v>4745.8</v>
      </c>
      <c r="AE432" s="4">
        <v>39528</v>
      </c>
      <c r="AF432" s="9">
        <v>425.79</v>
      </c>
      <c r="AG432" s="4">
        <v>39544</v>
      </c>
      <c r="AH432" s="9">
        <v>1635.04</v>
      </c>
      <c r="AI432" s="4">
        <v>39528</v>
      </c>
      <c r="AJ432" s="9">
        <v>26254.49</v>
      </c>
    </row>
    <row r="433" spans="1:36" x14ac:dyDescent="0.25">
      <c r="A433" s="4">
        <v>39535</v>
      </c>
      <c r="B433" s="9">
        <v>5351.098</v>
      </c>
      <c r="C433" s="4">
        <v>39535</v>
      </c>
      <c r="D433" s="9">
        <v>12820.47</v>
      </c>
      <c r="E433" s="4">
        <v>39689</v>
      </c>
      <c r="F433" s="9">
        <v>2397.3690000000001</v>
      </c>
      <c r="G433" s="4">
        <v>39535</v>
      </c>
      <c r="H433" s="9">
        <v>13233.79</v>
      </c>
      <c r="I433" s="4">
        <v>39535</v>
      </c>
      <c r="J433" s="9">
        <v>7239.35</v>
      </c>
      <c r="K433" s="4">
        <v>39535</v>
      </c>
      <c r="L433" s="9">
        <v>1315.22</v>
      </c>
      <c r="M433" s="4">
        <v>39535</v>
      </c>
      <c r="N433" s="9">
        <v>5692.9</v>
      </c>
      <c r="O433" s="4">
        <v>39535</v>
      </c>
      <c r="P433" s="9">
        <v>23285.95</v>
      </c>
      <c r="Q433" s="4">
        <v>39535</v>
      </c>
      <c r="R433" s="9">
        <v>4695.92</v>
      </c>
      <c r="S433" s="4">
        <v>39535</v>
      </c>
      <c r="T433" s="9">
        <v>6559.9</v>
      </c>
      <c r="U433" s="4">
        <v>39530</v>
      </c>
      <c r="V433" s="9">
        <v>1645.69</v>
      </c>
      <c r="W433" s="4">
        <v>39535</v>
      </c>
      <c r="X433" s="9">
        <v>60452.1</v>
      </c>
      <c r="Y433" s="4">
        <v>39535</v>
      </c>
      <c r="Z433" s="9">
        <v>6152.81</v>
      </c>
      <c r="AA433" s="4">
        <v>39571</v>
      </c>
      <c r="AB433" s="9">
        <v>8963.6299999999992</v>
      </c>
      <c r="AC433" s="4">
        <v>39530</v>
      </c>
      <c r="AD433" s="9">
        <v>4573.95</v>
      </c>
      <c r="AE433" s="4">
        <v>39535</v>
      </c>
      <c r="AF433" s="9">
        <v>440.99</v>
      </c>
      <c r="AG433" s="4">
        <v>39551</v>
      </c>
      <c r="AH433" s="9">
        <v>1649</v>
      </c>
      <c r="AI433" s="4">
        <v>39535</v>
      </c>
      <c r="AJ433" s="9">
        <v>27798.7</v>
      </c>
    </row>
    <row r="434" spans="1:36" x14ac:dyDescent="0.25">
      <c r="A434" s="4">
        <v>39542</v>
      </c>
      <c r="B434" s="9">
        <v>5619.5649999999996</v>
      </c>
      <c r="C434" s="4">
        <v>39542</v>
      </c>
      <c r="D434" s="9">
        <v>13293.22</v>
      </c>
      <c r="E434" s="4">
        <v>39696</v>
      </c>
      <c r="F434" s="9">
        <v>2202.4459999999999</v>
      </c>
      <c r="G434" s="4">
        <v>39542</v>
      </c>
      <c r="H434" s="9">
        <v>13668.19</v>
      </c>
      <c r="I434" s="4">
        <v>39542</v>
      </c>
      <c r="J434" s="9">
        <v>7573.49</v>
      </c>
      <c r="K434" s="4">
        <v>39542</v>
      </c>
      <c r="L434" s="9">
        <v>1370.4</v>
      </c>
      <c r="M434" s="4">
        <v>39542</v>
      </c>
      <c r="N434" s="9">
        <v>5947.1</v>
      </c>
      <c r="O434" s="4">
        <v>39542</v>
      </c>
      <c r="P434" s="9">
        <v>24264.63</v>
      </c>
      <c r="Q434" s="4">
        <v>39542</v>
      </c>
      <c r="R434" s="9">
        <v>4900.88</v>
      </c>
      <c r="S434" s="4">
        <v>39542</v>
      </c>
      <c r="T434" s="9">
        <v>6763.39</v>
      </c>
      <c r="U434" s="4">
        <v>39537</v>
      </c>
      <c r="V434" s="9">
        <v>1701.83</v>
      </c>
      <c r="W434" s="4">
        <v>39542</v>
      </c>
      <c r="X434" s="9">
        <v>64446</v>
      </c>
      <c r="Y434" s="4">
        <v>39542</v>
      </c>
      <c r="Z434" s="9">
        <v>6351.96</v>
      </c>
      <c r="AA434" s="4">
        <v>39578</v>
      </c>
      <c r="AB434" s="9">
        <v>8792.39</v>
      </c>
      <c r="AC434" s="4">
        <v>39537</v>
      </c>
      <c r="AD434" s="9">
        <v>4942</v>
      </c>
      <c r="AE434" s="4">
        <v>39542</v>
      </c>
      <c r="AF434" s="9">
        <v>460.81</v>
      </c>
      <c r="AG434" s="4">
        <v>39558</v>
      </c>
      <c r="AH434" s="9">
        <v>1706.63</v>
      </c>
      <c r="AI434" s="4">
        <v>39542</v>
      </c>
      <c r="AJ434" s="9">
        <v>28204.58</v>
      </c>
    </row>
    <row r="435" spans="1:36" x14ac:dyDescent="0.25">
      <c r="A435" s="4">
        <v>39549</v>
      </c>
      <c r="B435" s="9">
        <v>5439.2879999999996</v>
      </c>
      <c r="C435" s="4">
        <v>39549</v>
      </c>
      <c r="D435" s="9">
        <v>13323.73</v>
      </c>
      <c r="E435" s="4">
        <v>39703</v>
      </c>
      <c r="F435" s="9">
        <v>2079.6729999999998</v>
      </c>
      <c r="G435" s="4">
        <v>39549</v>
      </c>
      <c r="H435" s="9">
        <v>13683.03</v>
      </c>
      <c r="I435" s="4">
        <v>39549</v>
      </c>
      <c r="J435" s="9">
        <v>7258.96</v>
      </c>
      <c r="K435" s="4">
        <v>39549</v>
      </c>
      <c r="L435" s="9">
        <v>1332.83</v>
      </c>
      <c r="M435" s="4">
        <v>39549</v>
      </c>
      <c r="N435" s="9">
        <v>5895.5</v>
      </c>
      <c r="O435" s="4">
        <v>39549</v>
      </c>
      <c r="P435" s="9">
        <v>24667.79</v>
      </c>
      <c r="Q435" s="4">
        <v>39549</v>
      </c>
      <c r="R435" s="9">
        <v>4797.93</v>
      </c>
      <c r="S435" s="4">
        <v>39549</v>
      </c>
      <c r="T435" s="9">
        <v>6603.57</v>
      </c>
      <c r="U435" s="4">
        <v>39544</v>
      </c>
      <c r="V435" s="9">
        <v>1766.49</v>
      </c>
      <c r="W435" s="4">
        <v>39549</v>
      </c>
      <c r="X435" s="9">
        <v>62585.2</v>
      </c>
      <c r="Y435" s="4">
        <v>39549</v>
      </c>
      <c r="Z435" s="9">
        <v>6098.65</v>
      </c>
      <c r="AA435" s="4">
        <v>39585</v>
      </c>
      <c r="AB435" s="9">
        <v>9197.41</v>
      </c>
      <c r="AC435" s="4">
        <v>39544</v>
      </c>
      <c r="AD435" s="9">
        <v>4647</v>
      </c>
      <c r="AE435" s="4">
        <v>39549</v>
      </c>
      <c r="AF435" s="9">
        <v>453.43</v>
      </c>
      <c r="AG435" s="4">
        <v>39565</v>
      </c>
      <c r="AH435" s="9">
        <v>1668.86</v>
      </c>
      <c r="AI435" s="4">
        <v>39549</v>
      </c>
      <c r="AJ435" s="9">
        <v>29011.96</v>
      </c>
    </row>
    <row r="436" spans="1:36" x14ac:dyDescent="0.25">
      <c r="A436" s="4">
        <v>39556</v>
      </c>
      <c r="B436" s="9">
        <v>5429.6610000000001</v>
      </c>
      <c r="C436" s="4">
        <v>39556</v>
      </c>
      <c r="D436" s="9">
        <v>13476.45</v>
      </c>
      <c r="E436" s="4">
        <v>39710</v>
      </c>
      <c r="F436" s="9">
        <v>2075.0909999999999</v>
      </c>
      <c r="G436" s="4">
        <v>39556</v>
      </c>
      <c r="H436" s="9">
        <v>14237.06</v>
      </c>
      <c r="I436" s="4">
        <v>39556</v>
      </c>
      <c r="J436" s="9">
        <v>7418.02</v>
      </c>
      <c r="K436" s="4">
        <v>39556</v>
      </c>
      <c r="L436" s="9">
        <v>1390.33</v>
      </c>
      <c r="M436" s="4">
        <v>39556</v>
      </c>
      <c r="N436" s="9">
        <v>6056.5</v>
      </c>
      <c r="O436" s="4">
        <v>39556</v>
      </c>
      <c r="P436" s="9">
        <v>24197.78</v>
      </c>
      <c r="Q436" s="4">
        <v>39556</v>
      </c>
      <c r="R436" s="9">
        <v>4961.6899999999996</v>
      </c>
      <c r="S436" s="4">
        <v>39556</v>
      </c>
      <c r="T436" s="9">
        <v>6843.08</v>
      </c>
      <c r="U436" s="4">
        <v>39551</v>
      </c>
      <c r="V436" s="9">
        <v>1779.71</v>
      </c>
      <c r="W436" s="4">
        <v>39556</v>
      </c>
      <c r="X436" s="9">
        <v>64922.7</v>
      </c>
      <c r="Y436" s="4">
        <v>39556</v>
      </c>
      <c r="Z436" s="9">
        <v>6259.51</v>
      </c>
      <c r="AA436" s="4">
        <v>39592</v>
      </c>
      <c r="AB436" s="9">
        <v>8834.73</v>
      </c>
      <c r="AC436" s="4">
        <v>39551</v>
      </c>
      <c r="AD436" s="9">
        <v>4777.8</v>
      </c>
      <c r="AE436" s="4">
        <v>39556</v>
      </c>
      <c r="AF436" s="9">
        <v>474.75</v>
      </c>
      <c r="AG436" s="4">
        <v>39572</v>
      </c>
      <c r="AH436" s="9">
        <v>1694.37</v>
      </c>
      <c r="AI436" s="4">
        <v>39556</v>
      </c>
      <c r="AJ436" s="9">
        <v>29508.84</v>
      </c>
    </row>
    <row r="437" spans="1:36" x14ac:dyDescent="0.25">
      <c r="A437" s="4">
        <v>39563</v>
      </c>
      <c r="B437" s="9">
        <v>5587.3239999999996</v>
      </c>
      <c r="C437" s="4">
        <v>39563</v>
      </c>
      <c r="D437" s="9">
        <v>13863.47</v>
      </c>
      <c r="E437" s="4">
        <v>39717</v>
      </c>
      <c r="F437" s="9">
        <v>2293.7840000000001</v>
      </c>
      <c r="G437" s="4">
        <v>39563</v>
      </c>
      <c r="H437" s="9">
        <v>14103.87</v>
      </c>
      <c r="I437" s="4">
        <v>39563</v>
      </c>
      <c r="J437" s="9">
        <v>7509.48</v>
      </c>
      <c r="K437" s="4">
        <v>39563</v>
      </c>
      <c r="L437" s="9">
        <v>1397.84</v>
      </c>
      <c r="M437" s="4">
        <v>39563</v>
      </c>
      <c r="N437" s="9">
        <v>6091.4</v>
      </c>
      <c r="O437" s="4">
        <v>39563</v>
      </c>
      <c r="P437" s="9">
        <v>25516.78</v>
      </c>
      <c r="Q437" s="4">
        <v>39563</v>
      </c>
      <c r="R437" s="9">
        <v>4978.21</v>
      </c>
      <c r="S437" s="4">
        <v>39563</v>
      </c>
      <c r="T437" s="9">
        <v>6896.58</v>
      </c>
      <c r="U437" s="4">
        <v>39558</v>
      </c>
      <c r="V437" s="9">
        <v>1771.9</v>
      </c>
      <c r="W437" s="4">
        <v>39563</v>
      </c>
      <c r="X437" s="9">
        <v>65187.3</v>
      </c>
      <c r="Y437" s="4">
        <v>39563</v>
      </c>
      <c r="Z437" s="9">
        <v>6178.83</v>
      </c>
      <c r="AA437" s="4">
        <v>39599</v>
      </c>
      <c r="AB437" s="9">
        <v>8619.08</v>
      </c>
      <c r="AC437" s="4">
        <v>39558</v>
      </c>
      <c r="AD437" s="9">
        <v>4958.3999999999996</v>
      </c>
      <c r="AE437" s="4">
        <v>39563</v>
      </c>
      <c r="AF437" s="9">
        <v>467.84</v>
      </c>
      <c r="AG437" s="4">
        <v>39579</v>
      </c>
      <c r="AH437" s="9">
        <v>1795.67</v>
      </c>
      <c r="AI437" s="4">
        <v>39563</v>
      </c>
      <c r="AJ437" s="9">
        <v>29039.34</v>
      </c>
    </row>
    <row r="438" spans="1:36" x14ac:dyDescent="0.25">
      <c r="A438" s="4">
        <v>39570</v>
      </c>
      <c r="B438" s="9">
        <v>5700.4219999999996</v>
      </c>
      <c r="C438" s="4">
        <v>39570</v>
      </c>
      <c r="D438" s="9">
        <v>14049.26</v>
      </c>
      <c r="E438" s="4">
        <v>39731</v>
      </c>
      <c r="F438" s="9">
        <v>2000.5719999999999</v>
      </c>
      <c r="G438" s="4">
        <v>39570</v>
      </c>
      <c r="H438" s="9">
        <v>14280.28</v>
      </c>
      <c r="I438" s="4">
        <v>39570</v>
      </c>
      <c r="J438" s="9">
        <v>7665.8</v>
      </c>
      <c r="K438" s="4">
        <v>39570</v>
      </c>
      <c r="L438" s="9">
        <v>1413.9</v>
      </c>
      <c r="M438" s="4">
        <v>39570</v>
      </c>
      <c r="N438" s="9">
        <v>6215.5</v>
      </c>
      <c r="O438" s="4">
        <v>39570</v>
      </c>
      <c r="P438" s="9">
        <v>26241.02</v>
      </c>
      <c r="Q438" s="4">
        <v>39570</v>
      </c>
      <c r="R438" s="9">
        <v>5069.71</v>
      </c>
      <c r="S438" s="4">
        <v>39570</v>
      </c>
      <c r="T438" s="9">
        <v>7043.23</v>
      </c>
      <c r="U438" s="4">
        <v>39565</v>
      </c>
      <c r="V438" s="9">
        <v>1824.68</v>
      </c>
      <c r="W438" s="4">
        <v>39570</v>
      </c>
      <c r="X438" s="9">
        <v>69366.399999999994</v>
      </c>
      <c r="Y438" s="4">
        <v>39570</v>
      </c>
      <c r="Z438" s="9">
        <v>6474.62</v>
      </c>
      <c r="AA438" s="4">
        <v>39606</v>
      </c>
      <c r="AB438" s="9">
        <v>8745.35</v>
      </c>
      <c r="AC438" s="4">
        <v>39565</v>
      </c>
      <c r="AD438" s="9">
        <v>5111.7</v>
      </c>
      <c r="AE438" s="4">
        <v>39570</v>
      </c>
      <c r="AF438" s="9">
        <v>481.21</v>
      </c>
      <c r="AG438" s="4">
        <v>39586</v>
      </c>
      <c r="AH438" s="9">
        <v>1943.88</v>
      </c>
      <c r="AI438" s="4">
        <v>39570</v>
      </c>
      <c r="AJ438" s="9">
        <v>28675.37</v>
      </c>
    </row>
    <row r="439" spans="1:36" x14ac:dyDescent="0.25">
      <c r="A439" s="4">
        <v>39577</v>
      </c>
      <c r="B439" s="9">
        <v>5771.7669999999998</v>
      </c>
      <c r="C439" s="4">
        <v>39577</v>
      </c>
      <c r="D439" s="9">
        <v>13655.34</v>
      </c>
      <c r="E439" s="4">
        <v>39738</v>
      </c>
      <c r="F439" s="9">
        <v>1930.6510000000001</v>
      </c>
      <c r="G439" s="4">
        <v>39577</v>
      </c>
      <c r="H439" s="9">
        <v>14521.19</v>
      </c>
      <c r="I439" s="4">
        <v>39577</v>
      </c>
      <c r="J439" s="9">
        <v>7483.97</v>
      </c>
      <c r="K439" s="4">
        <v>39577</v>
      </c>
      <c r="L439" s="9">
        <v>1388.28</v>
      </c>
      <c r="M439" s="4">
        <v>39577</v>
      </c>
      <c r="N439" s="9">
        <v>6204.7</v>
      </c>
      <c r="O439" s="4">
        <v>39577</v>
      </c>
      <c r="P439" s="9">
        <v>25063.17</v>
      </c>
      <c r="Q439" s="4">
        <v>39577</v>
      </c>
      <c r="R439" s="9">
        <v>4960.5600000000004</v>
      </c>
      <c r="S439" s="4">
        <v>39577</v>
      </c>
      <c r="T439" s="9">
        <v>7003.17</v>
      </c>
      <c r="U439" s="4">
        <v>39572</v>
      </c>
      <c r="V439" s="9">
        <v>1848.27</v>
      </c>
      <c r="W439" s="4">
        <v>39577</v>
      </c>
      <c r="X439" s="9">
        <v>69645.7</v>
      </c>
      <c r="Y439" s="4">
        <v>39577</v>
      </c>
      <c r="Z439" s="9">
        <v>6431.38</v>
      </c>
      <c r="AA439" s="4">
        <v>39613</v>
      </c>
      <c r="AB439" s="9">
        <v>8105.59</v>
      </c>
      <c r="AC439" s="4">
        <v>39572</v>
      </c>
      <c r="AD439" s="9">
        <v>5228.2</v>
      </c>
      <c r="AE439" s="4">
        <v>39577</v>
      </c>
      <c r="AF439" s="9">
        <v>480.4</v>
      </c>
      <c r="AG439" s="4">
        <v>39593</v>
      </c>
      <c r="AH439" s="9">
        <v>1909.67</v>
      </c>
      <c r="AI439" s="4">
        <v>39577</v>
      </c>
      <c r="AJ439" s="9">
        <v>30127.72</v>
      </c>
    </row>
    <row r="440" spans="1:36" x14ac:dyDescent="0.25">
      <c r="A440" s="4">
        <v>39584</v>
      </c>
      <c r="B440" s="9">
        <v>5930.9769999999999</v>
      </c>
      <c r="C440" s="4">
        <v>39584</v>
      </c>
      <c r="D440" s="9">
        <v>14219.48</v>
      </c>
      <c r="E440" s="4">
        <v>39745</v>
      </c>
      <c r="F440" s="9">
        <v>1839.6210000000001</v>
      </c>
      <c r="G440" s="4">
        <v>39584</v>
      </c>
      <c r="H440" s="9">
        <v>14984.2</v>
      </c>
      <c r="I440" s="4">
        <v>39584</v>
      </c>
      <c r="J440" s="9">
        <v>7653.71</v>
      </c>
      <c r="K440" s="4">
        <v>39584</v>
      </c>
      <c r="L440" s="9">
        <v>1425.35</v>
      </c>
      <c r="M440" s="4">
        <v>39584</v>
      </c>
      <c r="N440" s="9">
        <v>6304.3</v>
      </c>
      <c r="O440" s="4">
        <v>39584</v>
      </c>
      <c r="P440" s="9">
        <v>25618.86</v>
      </c>
      <c r="Q440" s="4">
        <v>39584</v>
      </c>
      <c r="R440" s="9">
        <v>5078.04</v>
      </c>
      <c r="S440" s="4">
        <v>39584</v>
      </c>
      <c r="T440" s="9">
        <v>7156.55</v>
      </c>
      <c r="U440" s="4">
        <v>39579</v>
      </c>
      <c r="V440" s="9">
        <v>1823.7</v>
      </c>
      <c r="W440" s="4">
        <v>39584</v>
      </c>
      <c r="X440" s="9">
        <v>72766.899999999994</v>
      </c>
      <c r="Y440" s="4">
        <v>39584</v>
      </c>
      <c r="Z440" s="9">
        <v>6429.23</v>
      </c>
      <c r="AA440" s="4">
        <v>39620</v>
      </c>
      <c r="AB440" s="9">
        <v>7902.44</v>
      </c>
      <c r="AC440" s="4">
        <v>39579</v>
      </c>
      <c r="AD440" s="9">
        <v>4982.6000000000004</v>
      </c>
      <c r="AE440" s="4">
        <v>39584</v>
      </c>
      <c r="AF440" s="9">
        <v>490.78</v>
      </c>
      <c r="AG440" s="4">
        <v>39600</v>
      </c>
      <c r="AH440" s="9">
        <v>1925.24</v>
      </c>
      <c r="AI440" s="4">
        <v>39584</v>
      </c>
      <c r="AJ440" s="9">
        <v>30704.81</v>
      </c>
    </row>
    <row r="441" spans="1:36" x14ac:dyDescent="0.25">
      <c r="A441" s="4">
        <v>39591</v>
      </c>
      <c r="B441" s="9">
        <v>5767.9780000000001</v>
      </c>
      <c r="C441" s="4">
        <v>39591</v>
      </c>
      <c r="D441" s="9">
        <v>14012.2</v>
      </c>
      <c r="E441" s="4">
        <v>39752</v>
      </c>
      <c r="F441" s="9">
        <v>1728.7860000000001</v>
      </c>
      <c r="G441" s="4">
        <v>39591</v>
      </c>
      <c r="H441" s="9">
        <v>14723.36</v>
      </c>
      <c r="I441" s="4">
        <v>39591</v>
      </c>
      <c r="J441" s="9">
        <v>7459.94</v>
      </c>
      <c r="K441" s="4">
        <v>39591</v>
      </c>
      <c r="L441" s="9">
        <v>1375.93</v>
      </c>
      <c r="M441" s="4">
        <v>39591</v>
      </c>
      <c r="N441" s="9">
        <v>6087.3</v>
      </c>
      <c r="O441" s="4">
        <v>39591</v>
      </c>
      <c r="P441" s="9">
        <v>24714.07</v>
      </c>
      <c r="Q441" s="4">
        <v>39591</v>
      </c>
      <c r="R441" s="9">
        <v>4933.7700000000004</v>
      </c>
      <c r="S441" s="4">
        <v>39591</v>
      </c>
      <c r="T441" s="9">
        <v>6944.05</v>
      </c>
      <c r="U441" s="4">
        <v>39586</v>
      </c>
      <c r="V441" s="9">
        <v>1888.88</v>
      </c>
      <c r="W441" s="4">
        <v>39591</v>
      </c>
      <c r="X441" s="9">
        <v>71451.8</v>
      </c>
      <c r="Y441" s="4">
        <v>39591</v>
      </c>
      <c r="Z441" s="9">
        <v>6065.64</v>
      </c>
      <c r="AA441" s="4">
        <v>39627</v>
      </c>
      <c r="AB441" s="9">
        <v>7548.76</v>
      </c>
      <c r="AC441" s="4">
        <v>39586</v>
      </c>
      <c r="AD441" s="9">
        <v>5157.7</v>
      </c>
      <c r="AE441" s="4">
        <v>39591</v>
      </c>
      <c r="AF441" s="9">
        <v>478.39</v>
      </c>
      <c r="AG441" s="4">
        <v>39607</v>
      </c>
      <c r="AH441" s="9">
        <v>1812.59</v>
      </c>
      <c r="AI441" s="4">
        <v>39591</v>
      </c>
      <c r="AJ441" s="9">
        <v>30602.35</v>
      </c>
    </row>
    <row r="442" spans="1:36" x14ac:dyDescent="0.25">
      <c r="A442" s="4">
        <v>39598</v>
      </c>
      <c r="B442" s="9">
        <v>5654.7039999999997</v>
      </c>
      <c r="C442" s="4">
        <v>39598</v>
      </c>
      <c r="D442" s="9">
        <v>14338.54</v>
      </c>
      <c r="E442" s="4">
        <v>39759</v>
      </c>
      <c r="F442" s="9">
        <v>1747.713</v>
      </c>
      <c r="G442" s="4">
        <v>39598</v>
      </c>
      <c r="H442" s="9">
        <v>14714.73</v>
      </c>
      <c r="I442" s="4">
        <v>39598</v>
      </c>
      <c r="J442" s="9">
        <v>7511.29</v>
      </c>
      <c r="K442" s="4">
        <v>39598</v>
      </c>
      <c r="L442" s="9">
        <v>1400.38</v>
      </c>
      <c r="M442" s="4">
        <v>39598</v>
      </c>
      <c r="N442" s="9">
        <v>6053.5</v>
      </c>
      <c r="O442" s="4">
        <v>39598</v>
      </c>
      <c r="P442" s="9">
        <v>24533.119999999999</v>
      </c>
      <c r="Q442" s="4">
        <v>39598</v>
      </c>
      <c r="R442" s="9">
        <v>5014.28</v>
      </c>
      <c r="S442" s="4">
        <v>39598</v>
      </c>
      <c r="T442" s="9">
        <v>7096.79</v>
      </c>
      <c r="U442" s="4">
        <v>39593</v>
      </c>
      <c r="V442" s="9">
        <v>1827.94</v>
      </c>
      <c r="W442" s="4">
        <v>39598</v>
      </c>
      <c r="X442" s="9">
        <v>72592.5</v>
      </c>
      <c r="Y442" s="4">
        <v>39598</v>
      </c>
      <c r="Z442" s="9">
        <v>6105.87</v>
      </c>
      <c r="AA442" s="4">
        <v>39634</v>
      </c>
      <c r="AB442" s="9">
        <v>7228.41</v>
      </c>
      <c r="AC442" s="4">
        <v>39593</v>
      </c>
      <c r="AD442" s="9">
        <v>4946.55</v>
      </c>
      <c r="AE442" s="4">
        <v>39598</v>
      </c>
      <c r="AF442" s="9">
        <v>485.52</v>
      </c>
      <c r="AG442" s="4">
        <v>39614</v>
      </c>
      <c r="AH442" s="9">
        <v>1826.67</v>
      </c>
      <c r="AI442" s="4">
        <v>39598</v>
      </c>
      <c r="AJ442" s="9">
        <v>29939.96</v>
      </c>
    </row>
    <row r="443" spans="1:36" x14ac:dyDescent="0.25">
      <c r="A443" s="4">
        <v>39605</v>
      </c>
      <c r="B443" s="9">
        <v>5592.085</v>
      </c>
      <c r="C443" s="4">
        <v>39605</v>
      </c>
      <c r="D443" s="9">
        <v>14489.44</v>
      </c>
      <c r="E443" s="4">
        <v>39766</v>
      </c>
      <c r="F443" s="9">
        <v>1986.4380000000001</v>
      </c>
      <c r="G443" s="4">
        <v>39605</v>
      </c>
      <c r="H443" s="9">
        <v>14969.55</v>
      </c>
      <c r="I443" s="4">
        <v>39605</v>
      </c>
      <c r="J443" s="9">
        <v>7386.42</v>
      </c>
      <c r="K443" s="4">
        <v>39605</v>
      </c>
      <c r="L443" s="9">
        <v>1360.68</v>
      </c>
      <c r="M443" s="4">
        <v>39605</v>
      </c>
      <c r="N443" s="9">
        <v>5906.8</v>
      </c>
      <c r="O443" s="4">
        <v>39605</v>
      </c>
      <c r="P443" s="9">
        <v>24402.18</v>
      </c>
      <c r="Q443" s="4">
        <v>39605</v>
      </c>
      <c r="R443" s="9">
        <v>4795.32</v>
      </c>
      <c r="S443" s="4">
        <v>39605</v>
      </c>
      <c r="T443" s="9">
        <v>6803.81</v>
      </c>
      <c r="U443" s="4">
        <v>39600</v>
      </c>
      <c r="V443" s="9">
        <v>1852.02</v>
      </c>
      <c r="W443" s="4">
        <v>39605</v>
      </c>
      <c r="X443" s="9">
        <v>69785.899999999994</v>
      </c>
      <c r="Y443" s="4">
        <v>39605</v>
      </c>
      <c r="Z443" s="9">
        <v>5806.84</v>
      </c>
      <c r="AA443" s="4">
        <v>39641</v>
      </c>
      <c r="AB443" s="9">
        <v>7244.76</v>
      </c>
      <c r="AC443" s="4">
        <v>39600</v>
      </c>
      <c r="AD443" s="9">
        <v>4870.1000000000004</v>
      </c>
      <c r="AE443" s="4">
        <v>39605</v>
      </c>
      <c r="AF443" s="9">
        <v>471.23</v>
      </c>
      <c r="AG443" s="4">
        <v>39621</v>
      </c>
      <c r="AH443" s="9">
        <v>1829.22</v>
      </c>
      <c r="AI443" s="4">
        <v>39605</v>
      </c>
      <c r="AJ443" s="9">
        <v>29825.35</v>
      </c>
    </row>
    <row r="444" spans="1:36" x14ac:dyDescent="0.25">
      <c r="A444" s="4">
        <v>39612</v>
      </c>
      <c r="B444" s="9">
        <v>5378.14</v>
      </c>
      <c r="C444" s="4">
        <v>39612</v>
      </c>
      <c r="D444" s="9">
        <v>13973.73</v>
      </c>
      <c r="E444" s="4">
        <v>39773</v>
      </c>
      <c r="F444" s="9">
        <v>1969.3889999999999</v>
      </c>
      <c r="G444" s="4">
        <v>39612</v>
      </c>
      <c r="H444" s="9">
        <v>14778.46</v>
      </c>
      <c r="I444" s="4">
        <v>39612</v>
      </c>
      <c r="J444" s="9">
        <v>7261.37</v>
      </c>
      <c r="K444" s="4">
        <v>39612</v>
      </c>
      <c r="L444" s="9">
        <v>1360.03</v>
      </c>
      <c r="M444" s="4">
        <v>39612</v>
      </c>
      <c r="N444" s="9">
        <v>5802.8</v>
      </c>
      <c r="O444" s="4">
        <v>39612</v>
      </c>
      <c r="P444" s="9">
        <v>22592.3</v>
      </c>
      <c r="Q444" s="4">
        <v>39612</v>
      </c>
      <c r="R444" s="9">
        <v>4682.3</v>
      </c>
      <c r="S444" s="4">
        <v>39612</v>
      </c>
      <c r="T444" s="9">
        <v>6765.32</v>
      </c>
      <c r="U444" s="4">
        <v>39607</v>
      </c>
      <c r="V444" s="9">
        <v>1832.31</v>
      </c>
      <c r="W444" s="4">
        <v>39612</v>
      </c>
      <c r="X444" s="9">
        <v>67203.5</v>
      </c>
      <c r="Y444" s="4">
        <v>39612</v>
      </c>
      <c r="Z444" s="9">
        <v>5626.15</v>
      </c>
      <c r="AA444" s="4">
        <v>39648</v>
      </c>
      <c r="AB444" s="9">
        <v>6815.32</v>
      </c>
      <c r="AC444" s="4">
        <v>39607</v>
      </c>
      <c r="AD444" s="9">
        <v>4627.8</v>
      </c>
      <c r="AE444" s="4">
        <v>39612</v>
      </c>
      <c r="AF444" s="9">
        <v>459.96</v>
      </c>
      <c r="AG444" s="4">
        <v>39628</v>
      </c>
      <c r="AH444" s="9">
        <v>1765.91</v>
      </c>
      <c r="AI444" s="4">
        <v>39612</v>
      </c>
      <c r="AJ444" s="9">
        <v>29233.79</v>
      </c>
    </row>
    <row r="445" spans="1:36" x14ac:dyDescent="0.25">
      <c r="A445" s="4">
        <v>39619</v>
      </c>
      <c r="B445" s="9">
        <v>5288.28</v>
      </c>
      <c r="C445" s="4">
        <v>39619</v>
      </c>
      <c r="D445" s="9">
        <v>13942.08</v>
      </c>
      <c r="E445" s="4">
        <v>39780</v>
      </c>
      <c r="F445" s="9">
        <v>1871.1559999999999</v>
      </c>
      <c r="G445" s="4">
        <v>39619</v>
      </c>
      <c r="H445" s="9">
        <v>14580.67</v>
      </c>
      <c r="I445" s="4">
        <v>39619</v>
      </c>
      <c r="J445" s="9">
        <v>7069.44</v>
      </c>
      <c r="K445" s="4">
        <v>39619</v>
      </c>
      <c r="L445" s="9">
        <v>1317.93</v>
      </c>
      <c r="M445" s="4">
        <v>39619</v>
      </c>
      <c r="N445" s="9">
        <v>5620.8</v>
      </c>
      <c r="O445" s="4">
        <v>39619</v>
      </c>
      <c r="P445" s="9">
        <v>22745.599999999999</v>
      </c>
      <c r="Q445" s="4">
        <v>39619</v>
      </c>
      <c r="R445" s="9">
        <v>4509.2700000000004</v>
      </c>
      <c r="S445" s="4">
        <v>39619</v>
      </c>
      <c r="T445" s="9">
        <v>6578.44</v>
      </c>
      <c r="U445" s="4">
        <v>39614</v>
      </c>
      <c r="V445" s="9">
        <v>1747.35</v>
      </c>
      <c r="W445" s="4">
        <v>39619</v>
      </c>
      <c r="X445" s="9">
        <v>64613.8</v>
      </c>
      <c r="Y445" s="4">
        <v>39619</v>
      </c>
      <c r="Z445" s="9">
        <v>5466.18</v>
      </c>
      <c r="AA445" s="4">
        <v>39655</v>
      </c>
      <c r="AB445" s="9">
        <v>7233.62</v>
      </c>
      <c r="AC445" s="4">
        <v>39614</v>
      </c>
      <c r="AD445" s="9">
        <v>4517.1000000000004</v>
      </c>
      <c r="AE445" s="4">
        <v>39619</v>
      </c>
      <c r="AF445" s="9">
        <v>437.33</v>
      </c>
      <c r="AG445" s="4">
        <v>39635</v>
      </c>
      <c r="AH445" s="9">
        <v>1666.75</v>
      </c>
      <c r="AI445" s="4">
        <v>39619</v>
      </c>
      <c r="AJ445" s="9">
        <v>28824.04</v>
      </c>
    </row>
    <row r="446" spans="1:36" x14ac:dyDescent="0.25">
      <c r="A446" s="4">
        <v>39626</v>
      </c>
      <c r="B446" s="9">
        <v>5236.9870000000001</v>
      </c>
      <c r="C446" s="4">
        <v>39626</v>
      </c>
      <c r="D446" s="9">
        <v>13544.36</v>
      </c>
      <c r="E446" s="4">
        <v>39787</v>
      </c>
      <c r="F446" s="9">
        <v>2018.6559999999999</v>
      </c>
      <c r="G446" s="4">
        <v>39626</v>
      </c>
      <c r="H446" s="9">
        <v>14355.21</v>
      </c>
      <c r="I446" s="4">
        <v>39626</v>
      </c>
      <c r="J446" s="9">
        <v>6861.54</v>
      </c>
      <c r="K446" s="4">
        <v>39626</v>
      </c>
      <c r="L446" s="9">
        <v>1278.3800000000001</v>
      </c>
      <c r="M446" s="4">
        <v>39626</v>
      </c>
      <c r="N446" s="9">
        <v>5529.9</v>
      </c>
      <c r="O446" s="4">
        <v>39626</v>
      </c>
      <c r="P446" s="9">
        <v>22042.35</v>
      </c>
      <c r="Q446" s="4">
        <v>39626</v>
      </c>
      <c r="R446" s="9">
        <v>4397.32</v>
      </c>
      <c r="S446" s="4">
        <v>39626</v>
      </c>
      <c r="T446" s="9">
        <v>6421.91</v>
      </c>
      <c r="U446" s="4">
        <v>39621</v>
      </c>
      <c r="V446" s="9">
        <v>1731</v>
      </c>
      <c r="W446" s="4">
        <v>39626</v>
      </c>
      <c r="X446" s="9">
        <v>64321.1</v>
      </c>
      <c r="Y446" s="4">
        <v>39626</v>
      </c>
      <c r="Z446" s="9">
        <v>5295.66</v>
      </c>
      <c r="AA446" s="4">
        <v>39662</v>
      </c>
      <c r="AB446" s="9">
        <v>7002.54</v>
      </c>
      <c r="AC446" s="4">
        <v>39621</v>
      </c>
      <c r="AD446" s="9">
        <v>4347.55</v>
      </c>
      <c r="AE446" s="4">
        <v>39626</v>
      </c>
      <c r="AF446" s="9">
        <v>425.92</v>
      </c>
      <c r="AG446" s="4">
        <v>39642</v>
      </c>
      <c r="AH446" s="9">
        <v>1622.01</v>
      </c>
      <c r="AI446" s="4">
        <v>39626</v>
      </c>
      <c r="AJ446" s="9">
        <v>28692.1</v>
      </c>
    </row>
    <row r="447" spans="1:36" x14ac:dyDescent="0.25">
      <c r="A447" s="4">
        <v>39633</v>
      </c>
      <c r="B447" s="9">
        <v>5082.0839999999998</v>
      </c>
      <c r="C447" s="4">
        <v>39633</v>
      </c>
      <c r="D447" s="9">
        <v>13237.89</v>
      </c>
      <c r="E447" s="4">
        <v>39794</v>
      </c>
      <c r="F447" s="9">
        <v>1954.2149999999999</v>
      </c>
      <c r="G447" s="4">
        <v>39633</v>
      </c>
      <c r="H447" s="9">
        <v>14010.39</v>
      </c>
      <c r="I447" s="4">
        <v>39633</v>
      </c>
      <c r="J447" s="9">
        <v>6772.74</v>
      </c>
      <c r="K447" s="4">
        <v>39633</v>
      </c>
      <c r="L447" s="9">
        <v>1262.9000000000001</v>
      </c>
      <c r="M447" s="4">
        <v>39633</v>
      </c>
      <c r="N447" s="9">
        <v>5412.8</v>
      </c>
      <c r="O447" s="4">
        <v>39633</v>
      </c>
      <c r="P447" s="9">
        <v>21423.82</v>
      </c>
      <c r="Q447" s="4">
        <v>39633</v>
      </c>
      <c r="R447" s="9">
        <v>4266</v>
      </c>
      <c r="S447" s="4">
        <v>39633</v>
      </c>
      <c r="T447" s="9">
        <v>6272.21</v>
      </c>
      <c r="U447" s="4">
        <v>39628</v>
      </c>
      <c r="V447" s="9">
        <v>1684.45</v>
      </c>
      <c r="W447" s="4">
        <v>39633</v>
      </c>
      <c r="X447" s="9">
        <v>59365.4</v>
      </c>
      <c r="Y447" s="4">
        <v>39633</v>
      </c>
      <c r="Z447" s="9">
        <v>4863.2299999999996</v>
      </c>
      <c r="AA447" s="4">
        <v>39669</v>
      </c>
      <c r="AB447" s="9">
        <v>7209.04</v>
      </c>
      <c r="AC447" s="4">
        <v>39628</v>
      </c>
      <c r="AD447" s="9">
        <v>4136.6499999999996</v>
      </c>
      <c r="AE447" s="4">
        <v>39633</v>
      </c>
      <c r="AF447" s="9">
        <v>403.36</v>
      </c>
      <c r="AG447" s="4">
        <v>39649</v>
      </c>
      <c r="AH447" s="9">
        <v>1623.09</v>
      </c>
      <c r="AI447" s="4">
        <v>39633</v>
      </c>
      <c r="AJ447" s="9">
        <v>26519.15</v>
      </c>
    </row>
    <row r="448" spans="1:36" x14ac:dyDescent="0.25">
      <c r="A448" s="4">
        <v>39640</v>
      </c>
      <c r="B448" s="9">
        <v>4979.9080000000004</v>
      </c>
      <c r="C448" s="4">
        <v>39640</v>
      </c>
      <c r="D448" s="9">
        <v>13039.69</v>
      </c>
      <c r="E448" s="4">
        <v>39801</v>
      </c>
      <c r="F448" s="9">
        <v>2018.463</v>
      </c>
      <c r="G448" s="4">
        <v>39640</v>
      </c>
      <c r="H448" s="9">
        <v>13709.1</v>
      </c>
      <c r="I448" s="4">
        <v>39640</v>
      </c>
      <c r="J448" s="9">
        <v>6638.89</v>
      </c>
      <c r="K448" s="4">
        <v>39640</v>
      </c>
      <c r="L448" s="9">
        <v>1239.49</v>
      </c>
      <c r="M448" s="4">
        <v>39640</v>
      </c>
      <c r="N448" s="9">
        <v>5261.6</v>
      </c>
      <c r="O448" s="4">
        <v>39640</v>
      </c>
      <c r="P448" s="9">
        <v>22184.55</v>
      </c>
      <c r="Q448" s="4">
        <v>39640</v>
      </c>
      <c r="R448" s="9">
        <v>4100.6400000000003</v>
      </c>
      <c r="S448" s="4">
        <v>39640</v>
      </c>
      <c r="T448" s="9">
        <v>6153.3</v>
      </c>
      <c r="U448" s="4">
        <v>39635</v>
      </c>
      <c r="V448" s="9">
        <v>1577.94</v>
      </c>
      <c r="W448" s="4">
        <v>39640</v>
      </c>
      <c r="X448" s="9">
        <v>60148.3</v>
      </c>
      <c r="Y448" s="4">
        <v>39640</v>
      </c>
      <c r="Z448" s="9">
        <v>4414.8</v>
      </c>
      <c r="AA448" s="4">
        <v>39676</v>
      </c>
      <c r="AB448" s="9">
        <v>7196.5</v>
      </c>
      <c r="AC448" s="4">
        <v>39635</v>
      </c>
      <c r="AD448" s="9">
        <v>4016</v>
      </c>
      <c r="AE448" s="4">
        <v>39640</v>
      </c>
      <c r="AF448" s="9">
        <v>391.98</v>
      </c>
      <c r="AG448" s="4">
        <v>39656</v>
      </c>
      <c r="AH448" s="9">
        <v>1487.1</v>
      </c>
      <c r="AI448" s="4">
        <v>39640</v>
      </c>
      <c r="AJ448" s="9">
        <v>26074.78</v>
      </c>
    </row>
    <row r="449" spans="1:36" x14ac:dyDescent="0.25">
      <c r="A449" s="4">
        <v>39647</v>
      </c>
      <c r="B449" s="9">
        <v>4840.3620000000001</v>
      </c>
      <c r="C449" s="4">
        <v>39647</v>
      </c>
      <c r="D449" s="9">
        <v>12803.7</v>
      </c>
      <c r="E449" s="4">
        <v>39808</v>
      </c>
      <c r="F449" s="9">
        <v>1851.518</v>
      </c>
      <c r="G449" s="4">
        <v>39647</v>
      </c>
      <c r="H449" s="9">
        <v>13515.96</v>
      </c>
      <c r="I449" s="4">
        <v>39647</v>
      </c>
      <c r="J449" s="9">
        <v>6827.31</v>
      </c>
      <c r="K449" s="4">
        <v>39647</v>
      </c>
      <c r="L449" s="9">
        <v>1260.68</v>
      </c>
      <c r="M449" s="4">
        <v>39647</v>
      </c>
      <c r="N449" s="9">
        <v>5376.4</v>
      </c>
      <c r="O449" s="4">
        <v>39647</v>
      </c>
      <c r="P449" s="9">
        <v>21874.19</v>
      </c>
      <c r="Q449" s="4">
        <v>39647</v>
      </c>
      <c r="R449" s="9">
        <v>4299.3599999999997</v>
      </c>
      <c r="S449" s="4">
        <v>39647</v>
      </c>
      <c r="T449" s="9">
        <v>6382.65</v>
      </c>
      <c r="U449" s="4">
        <v>39642</v>
      </c>
      <c r="V449" s="9">
        <v>1567.51</v>
      </c>
      <c r="W449" s="4">
        <v>39647</v>
      </c>
      <c r="X449" s="9">
        <v>59988.1</v>
      </c>
      <c r="Y449" s="4">
        <v>39647</v>
      </c>
      <c r="Z449" s="9">
        <v>4894.47</v>
      </c>
      <c r="AA449" s="4">
        <v>39683</v>
      </c>
      <c r="AB449" s="9">
        <v>6911.64</v>
      </c>
      <c r="AC449" s="4">
        <v>39642</v>
      </c>
      <c r="AD449" s="9">
        <v>4049</v>
      </c>
      <c r="AE449" s="4">
        <v>39647</v>
      </c>
      <c r="AF449" s="9">
        <v>395.94</v>
      </c>
      <c r="AG449" s="4">
        <v>39663</v>
      </c>
      <c r="AH449" s="9">
        <v>1492.55</v>
      </c>
      <c r="AI449" s="4">
        <v>39647</v>
      </c>
      <c r="AJ449" s="9">
        <v>25765.64</v>
      </c>
    </row>
    <row r="450" spans="1:36" x14ac:dyDescent="0.25">
      <c r="A450" s="4">
        <v>39654</v>
      </c>
      <c r="B450" s="9">
        <v>4970.5389999999998</v>
      </c>
      <c r="C450" s="4">
        <v>39654</v>
      </c>
      <c r="D450" s="9">
        <v>13334.76</v>
      </c>
      <c r="E450" s="4">
        <v>39815</v>
      </c>
      <c r="F450" s="9">
        <v>1820.8050000000001</v>
      </c>
      <c r="G450" s="4">
        <v>39654</v>
      </c>
      <c r="H450" s="9">
        <v>13378.81</v>
      </c>
      <c r="I450" s="4">
        <v>39654</v>
      </c>
      <c r="J450" s="9">
        <v>7015.03</v>
      </c>
      <c r="K450" s="4">
        <v>39654</v>
      </c>
      <c r="L450" s="9">
        <v>1257.76</v>
      </c>
      <c r="M450" s="4">
        <v>39654</v>
      </c>
      <c r="N450" s="9">
        <v>5352.6</v>
      </c>
      <c r="O450" s="4">
        <v>39654</v>
      </c>
      <c r="P450" s="9">
        <v>22740.71</v>
      </c>
      <c r="Q450" s="4">
        <v>39654</v>
      </c>
      <c r="R450" s="9">
        <v>4377.18</v>
      </c>
      <c r="S450" s="4">
        <v>39654</v>
      </c>
      <c r="T450" s="9">
        <v>6436.71</v>
      </c>
      <c r="U450" s="4">
        <v>39649</v>
      </c>
      <c r="V450" s="9">
        <v>1509.99</v>
      </c>
      <c r="W450" s="4">
        <v>39654</v>
      </c>
      <c r="X450" s="9">
        <v>57199.1</v>
      </c>
      <c r="Y450" s="4">
        <v>39654</v>
      </c>
      <c r="Z450" s="9">
        <v>4876.1499999999996</v>
      </c>
      <c r="AA450" s="4">
        <v>39690</v>
      </c>
      <c r="AB450" s="9">
        <v>7046.11</v>
      </c>
      <c r="AC450" s="4">
        <v>39649</v>
      </c>
      <c r="AD450" s="9">
        <v>4092.25</v>
      </c>
      <c r="AE450" s="4">
        <v>39654</v>
      </c>
      <c r="AF450" s="9">
        <v>395.77</v>
      </c>
      <c r="AG450" s="4">
        <v>39670</v>
      </c>
      <c r="AH450" s="9">
        <v>1359.62</v>
      </c>
      <c r="AI450" s="4">
        <v>39654</v>
      </c>
      <c r="AJ450" s="9">
        <v>25099.29</v>
      </c>
    </row>
    <row r="451" spans="1:36" x14ac:dyDescent="0.25">
      <c r="A451" s="4">
        <v>39661</v>
      </c>
      <c r="B451" s="9">
        <v>4904.04</v>
      </c>
      <c r="C451" s="4">
        <v>39661</v>
      </c>
      <c r="D451" s="9">
        <v>13094.59</v>
      </c>
      <c r="E451" s="4">
        <v>39822</v>
      </c>
      <c r="F451" s="9">
        <v>1904.8610000000001</v>
      </c>
      <c r="G451" s="4">
        <v>39661</v>
      </c>
      <c r="H451" s="9">
        <v>13496.53</v>
      </c>
      <c r="I451" s="4">
        <v>39661</v>
      </c>
      <c r="J451" s="9">
        <v>7141.21</v>
      </c>
      <c r="K451" s="4">
        <v>39661</v>
      </c>
      <c r="L451" s="9">
        <v>1260.31</v>
      </c>
      <c r="M451" s="4">
        <v>39661</v>
      </c>
      <c r="N451" s="9">
        <v>5354.7</v>
      </c>
      <c r="O451" s="4">
        <v>39661</v>
      </c>
      <c r="P451" s="9">
        <v>22862.6</v>
      </c>
      <c r="Q451" s="4">
        <v>39661</v>
      </c>
      <c r="R451" s="9">
        <v>4314.34</v>
      </c>
      <c r="S451" s="4">
        <v>39661</v>
      </c>
      <c r="T451" s="9">
        <v>6396.46</v>
      </c>
      <c r="U451" s="4">
        <v>39656</v>
      </c>
      <c r="V451" s="9">
        <v>1597.93</v>
      </c>
      <c r="W451" s="4">
        <v>39661</v>
      </c>
      <c r="X451" s="9">
        <v>57630.400000000001</v>
      </c>
      <c r="Y451" s="4">
        <v>39661</v>
      </c>
      <c r="Z451" s="9">
        <v>4089.7</v>
      </c>
      <c r="AA451" s="4">
        <v>39697</v>
      </c>
      <c r="AB451" s="9">
        <v>6307.28</v>
      </c>
      <c r="AC451" s="4">
        <v>39656</v>
      </c>
      <c r="AD451" s="9">
        <v>4311.8500000000004</v>
      </c>
      <c r="AE451" s="4">
        <v>39661</v>
      </c>
      <c r="AF451" s="9">
        <v>394.53</v>
      </c>
      <c r="AG451" s="4">
        <v>39677</v>
      </c>
      <c r="AH451" s="9">
        <v>1460.2</v>
      </c>
      <c r="AI451" s="4">
        <v>39661</v>
      </c>
      <c r="AJ451" s="9">
        <v>24565.63</v>
      </c>
    </row>
    <row r="452" spans="1:36" x14ac:dyDescent="0.25">
      <c r="A452" s="4">
        <v>39668</v>
      </c>
      <c r="B452" s="9">
        <v>4986.2</v>
      </c>
      <c r="C452" s="4">
        <v>39668</v>
      </c>
      <c r="D452" s="9">
        <v>13168.41</v>
      </c>
      <c r="E452" s="4">
        <v>39829</v>
      </c>
      <c r="F452" s="9">
        <v>1954.4380000000001</v>
      </c>
      <c r="G452" s="4">
        <v>39668</v>
      </c>
      <c r="H452" s="9">
        <v>13341.74</v>
      </c>
      <c r="I452" s="4">
        <v>39668</v>
      </c>
      <c r="J452" s="9">
        <v>7262.1</v>
      </c>
      <c r="K452" s="4">
        <v>39668</v>
      </c>
      <c r="L452" s="9">
        <v>1296.32</v>
      </c>
      <c r="M452" s="4">
        <v>39668</v>
      </c>
      <c r="N452" s="9">
        <v>5489.2</v>
      </c>
      <c r="O452" s="4">
        <v>39668</v>
      </c>
      <c r="P452" s="9">
        <v>21885.21</v>
      </c>
      <c r="Q452" s="4">
        <v>39668</v>
      </c>
      <c r="R452" s="9">
        <v>4491.8500000000004</v>
      </c>
      <c r="S452" s="4">
        <v>39668</v>
      </c>
      <c r="T452" s="9">
        <v>6561.65</v>
      </c>
      <c r="U452" s="4">
        <v>39663</v>
      </c>
      <c r="V452" s="9">
        <v>1573.77</v>
      </c>
      <c r="W452" s="4">
        <v>39668</v>
      </c>
      <c r="X452" s="9">
        <v>56584.4</v>
      </c>
      <c r="Y452" s="4">
        <v>39668</v>
      </c>
      <c r="Z452" s="9">
        <v>4513.0600000000004</v>
      </c>
      <c r="AA452" s="4">
        <v>39704</v>
      </c>
      <c r="AB452" s="9">
        <v>6310.68</v>
      </c>
      <c r="AC452" s="4">
        <v>39663</v>
      </c>
      <c r="AD452" s="9">
        <v>4413.55</v>
      </c>
      <c r="AE452" s="4">
        <v>39668</v>
      </c>
      <c r="AF452" s="9">
        <v>408.52</v>
      </c>
      <c r="AG452" s="4">
        <v>39684</v>
      </c>
      <c r="AH452" s="9">
        <v>1374.69</v>
      </c>
      <c r="AI452" s="4">
        <v>39668</v>
      </c>
      <c r="AJ452" s="9">
        <v>24799.74</v>
      </c>
    </row>
    <row r="453" spans="1:36" x14ac:dyDescent="0.25">
      <c r="A453" s="4">
        <v>39675</v>
      </c>
      <c r="B453" s="9">
        <v>4981.732</v>
      </c>
      <c r="C453" s="4">
        <v>39675</v>
      </c>
      <c r="D453" s="9">
        <v>13019.41</v>
      </c>
      <c r="E453" s="4">
        <v>39836</v>
      </c>
      <c r="F453" s="9">
        <v>1990.6569999999999</v>
      </c>
      <c r="G453" s="4">
        <v>39675</v>
      </c>
      <c r="H453" s="9">
        <v>13096.7</v>
      </c>
      <c r="I453" s="4">
        <v>39675</v>
      </c>
      <c r="J453" s="9">
        <v>7235.93</v>
      </c>
      <c r="K453" s="4">
        <v>39675</v>
      </c>
      <c r="L453" s="9">
        <v>1298.2</v>
      </c>
      <c r="M453" s="4">
        <v>39675</v>
      </c>
      <c r="N453" s="9">
        <v>5454.8</v>
      </c>
      <c r="O453" s="4">
        <v>39675</v>
      </c>
      <c r="P453" s="9">
        <v>21160.58</v>
      </c>
      <c r="Q453" s="4">
        <v>39675</v>
      </c>
      <c r="R453" s="9">
        <v>4453.62</v>
      </c>
      <c r="S453" s="4">
        <v>39675</v>
      </c>
      <c r="T453" s="9">
        <v>6446.02</v>
      </c>
      <c r="U453" s="4">
        <v>39670</v>
      </c>
      <c r="V453" s="9">
        <v>1568.72</v>
      </c>
      <c r="W453" s="4">
        <v>39675</v>
      </c>
      <c r="X453" s="9">
        <v>54244</v>
      </c>
      <c r="Y453" s="4">
        <v>39675</v>
      </c>
      <c r="Z453" s="9">
        <v>4606.63</v>
      </c>
      <c r="AA453" s="4">
        <v>39711</v>
      </c>
      <c r="AB453" s="9">
        <v>5970.38</v>
      </c>
      <c r="AC453" s="4">
        <v>39670</v>
      </c>
      <c r="AD453" s="9">
        <v>4529.5</v>
      </c>
      <c r="AE453" s="4">
        <v>39675</v>
      </c>
      <c r="AF453" s="9">
        <v>409.86</v>
      </c>
      <c r="AG453" s="4">
        <v>39691</v>
      </c>
      <c r="AH453" s="9">
        <v>1348.92</v>
      </c>
      <c r="AI453" s="4">
        <v>39675</v>
      </c>
      <c r="AJ453" s="9">
        <v>25188.43</v>
      </c>
    </row>
    <row r="454" spans="1:36" x14ac:dyDescent="0.25">
      <c r="A454" s="4">
        <v>39682</v>
      </c>
      <c r="B454" s="9">
        <v>4931.3829999999998</v>
      </c>
      <c r="C454" s="4">
        <v>39682</v>
      </c>
      <c r="D454" s="9">
        <v>12666.04</v>
      </c>
      <c r="E454" s="4">
        <v>39850</v>
      </c>
      <c r="F454" s="9">
        <v>2181.239</v>
      </c>
      <c r="G454" s="4">
        <v>39682</v>
      </c>
      <c r="H454" s="9">
        <v>13447.29</v>
      </c>
      <c r="I454" s="4">
        <v>39682</v>
      </c>
      <c r="J454" s="9">
        <v>7094.12</v>
      </c>
      <c r="K454" s="4">
        <v>39682</v>
      </c>
      <c r="L454" s="9">
        <v>1292.2</v>
      </c>
      <c r="M454" s="4">
        <v>39682</v>
      </c>
      <c r="N454" s="9">
        <v>5505.6</v>
      </c>
      <c r="O454" s="4">
        <v>39682</v>
      </c>
      <c r="P454" s="9">
        <v>20392.060000000001</v>
      </c>
      <c r="Q454" s="4">
        <v>39682</v>
      </c>
      <c r="R454" s="9">
        <v>4400.45</v>
      </c>
      <c r="S454" s="4">
        <v>39682</v>
      </c>
      <c r="T454" s="9">
        <v>6342.42</v>
      </c>
      <c r="U454" s="4">
        <v>39677</v>
      </c>
      <c r="V454" s="9">
        <v>1572.19</v>
      </c>
      <c r="W454" s="4">
        <v>39682</v>
      </c>
      <c r="X454" s="9">
        <v>55850.1</v>
      </c>
      <c r="Y454" s="4">
        <v>39682</v>
      </c>
      <c r="Z454" s="9">
        <v>4359.9799999999996</v>
      </c>
      <c r="AA454" s="4">
        <v>39718</v>
      </c>
      <c r="AB454" s="9">
        <v>5929.63</v>
      </c>
      <c r="AC454" s="4">
        <v>39677</v>
      </c>
      <c r="AD454" s="9">
        <v>4430.7</v>
      </c>
      <c r="AE454" s="4">
        <v>39682</v>
      </c>
      <c r="AF454" s="9">
        <v>408.19</v>
      </c>
      <c r="AG454" s="4">
        <v>39698</v>
      </c>
      <c r="AH454" s="9">
        <v>1234.71</v>
      </c>
      <c r="AI454" s="4">
        <v>39682</v>
      </c>
      <c r="AJ454" s="9">
        <v>25131.65</v>
      </c>
    </row>
    <row r="455" spans="1:36" x14ac:dyDescent="0.25">
      <c r="A455" s="4">
        <v>39689</v>
      </c>
      <c r="B455" s="9">
        <v>5135.5739999999996</v>
      </c>
      <c r="C455" s="4">
        <v>39689</v>
      </c>
      <c r="D455" s="9">
        <v>13072.87</v>
      </c>
      <c r="E455" s="4">
        <v>39857</v>
      </c>
      <c r="F455" s="9">
        <v>2320.7919999999999</v>
      </c>
      <c r="G455" s="4">
        <v>39689</v>
      </c>
      <c r="H455" s="9">
        <v>13771.25</v>
      </c>
      <c r="I455" s="4">
        <v>39689</v>
      </c>
      <c r="J455" s="9">
        <v>7238.74</v>
      </c>
      <c r="K455" s="4">
        <v>39689</v>
      </c>
      <c r="L455" s="9">
        <v>1282.83</v>
      </c>
      <c r="M455" s="4">
        <v>39689</v>
      </c>
      <c r="N455" s="9">
        <v>5636.6</v>
      </c>
      <c r="O455" s="4">
        <v>39689</v>
      </c>
      <c r="P455" s="9">
        <v>21261.89</v>
      </c>
      <c r="Q455" s="4">
        <v>39689</v>
      </c>
      <c r="R455" s="9">
        <v>4482.6000000000004</v>
      </c>
      <c r="S455" s="4">
        <v>39689</v>
      </c>
      <c r="T455" s="9">
        <v>6422.3</v>
      </c>
      <c r="U455" s="4">
        <v>39684</v>
      </c>
      <c r="V455" s="9">
        <v>1496.91</v>
      </c>
      <c r="W455" s="4">
        <v>39689</v>
      </c>
      <c r="X455" s="9">
        <v>55680.4</v>
      </c>
      <c r="Y455" s="4">
        <v>39689</v>
      </c>
      <c r="Z455" s="9">
        <v>4494.92</v>
      </c>
      <c r="AA455" s="4">
        <v>39725</v>
      </c>
      <c r="AB455" s="9">
        <v>5742.23</v>
      </c>
      <c r="AC455" s="4">
        <v>39684</v>
      </c>
      <c r="AD455" s="9">
        <v>4327.45</v>
      </c>
      <c r="AE455" s="4">
        <v>39689</v>
      </c>
      <c r="AF455" s="9">
        <v>412.84</v>
      </c>
      <c r="AG455" s="4">
        <v>39705</v>
      </c>
      <c r="AH455" s="9">
        <v>1137.76</v>
      </c>
      <c r="AI455" s="4">
        <v>39689</v>
      </c>
      <c r="AJ455" s="9">
        <v>25556.75</v>
      </c>
    </row>
    <row r="456" spans="1:36" x14ac:dyDescent="0.25">
      <c r="A456" s="4">
        <v>39696</v>
      </c>
      <c r="B456" s="9">
        <v>4877.0550000000003</v>
      </c>
      <c r="C456" s="4">
        <v>39696</v>
      </c>
      <c r="D456" s="9">
        <v>12212.23</v>
      </c>
      <c r="E456" s="4">
        <v>39864</v>
      </c>
      <c r="F456" s="9">
        <v>2261.4780000000001</v>
      </c>
      <c r="G456" s="4">
        <v>39696</v>
      </c>
      <c r="H456" s="9">
        <v>12816.42</v>
      </c>
      <c r="I456" s="4">
        <v>39696</v>
      </c>
      <c r="J456" s="9">
        <v>6976.59</v>
      </c>
      <c r="K456" s="4">
        <v>39696</v>
      </c>
      <c r="L456" s="9">
        <v>1242.31</v>
      </c>
      <c r="M456" s="4">
        <v>39696</v>
      </c>
      <c r="N456" s="9">
        <v>5240.7</v>
      </c>
      <c r="O456" s="4">
        <v>39696</v>
      </c>
      <c r="P456" s="9">
        <v>19933.28</v>
      </c>
      <c r="Q456" s="4">
        <v>39696</v>
      </c>
      <c r="R456" s="9">
        <v>4196.66</v>
      </c>
      <c r="S456" s="4">
        <v>39696</v>
      </c>
      <c r="T456" s="9">
        <v>6127.44</v>
      </c>
      <c r="U456" s="4">
        <v>39691</v>
      </c>
      <c r="V456" s="9">
        <v>1474.24</v>
      </c>
      <c r="W456" s="4">
        <v>39696</v>
      </c>
      <c r="X456" s="9">
        <v>51939.6</v>
      </c>
      <c r="Y456" s="4">
        <v>39696</v>
      </c>
      <c r="Z456" s="9">
        <v>4282.32</v>
      </c>
      <c r="AA456" s="4">
        <v>39732</v>
      </c>
      <c r="AB456" s="9">
        <v>5130.71</v>
      </c>
      <c r="AC456" s="4">
        <v>39691</v>
      </c>
      <c r="AD456" s="9">
        <v>4360</v>
      </c>
      <c r="AE456" s="4">
        <v>39696</v>
      </c>
      <c r="AF456" s="9">
        <v>389.22</v>
      </c>
      <c r="AG456" s="4">
        <v>39712</v>
      </c>
      <c r="AH456" s="9">
        <v>1098.95</v>
      </c>
      <c r="AI456" s="4">
        <v>39696</v>
      </c>
      <c r="AJ456" s="9">
        <v>23185.31</v>
      </c>
    </row>
    <row r="457" spans="1:36" x14ac:dyDescent="0.25">
      <c r="A457" s="4">
        <v>39703</v>
      </c>
      <c r="B457" s="9">
        <v>4903.8209999999999</v>
      </c>
      <c r="C457" s="4">
        <v>39703</v>
      </c>
      <c r="D457" s="9">
        <v>12214.76</v>
      </c>
      <c r="E457" s="4">
        <v>39871</v>
      </c>
      <c r="F457" s="9">
        <v>2082.8519999999999</v>
      </c>
      <c r="G457" s="4">
        <v>39703</v>
      </c>
      <c r="H457" s="9">
        <v>12769.58</v>
      </c>
      <c r="I457" s="4">
        <v>39703</v>
      </c>
      <c r="J457" s="9">
        <v>7215.5</v>
      </c>
      <c r="K457" s="4">
        <v>39703</v>
      </c>
      <c r="L457" s="9">
        <v>1251.7</v>
      </c>
      <c r="M457" s="4">
        <v>39703</v>
      </c>
      <c r="N457" s="9">
        <v>5416.7</v>
      </c>
      <c r="O457" s="4">
        <v>39703</v>
      </c>
      <c r="P457" s="9">
        <v>19352.900000000001</v>
      </c>
      <c r="Q457" s="4">
        <v>39703</v>
      </c>
      <c r="R457" s="9">
        <v>4332.66</v>
      </c>
      <c r="S457" s="4">
        <v>39703</v>
      </c>
      <c r="T457" s="9">
        <v>6234.89</v>
      </c>
      <c r="U457" s="4">
        <v>39698</v>
      </c>
      <c r="V457" s="9">
        <v>1404.38</v>
      </c>
      <c r="W457" s="4">
        <v>39703</v>
      </c>
      <c r="X457" s="9">
        <v>52392.9</v>
      </c>
      <c r="Y457" s="4">
        <v>39703</v>
      </c>
      <c r="Z457" s="9">
        <v>4345</v>
      </c>
      <c r="AA457" s="4">
        <v>39739</v>
      </c>
      <c r="AB457" s="9">
        <v>4960.3999999999996</v>
      </c>
      <c r="AC457" s="4">
        <v>39698</v>
      </c>
      <c r="AD457" s="9">
        <v>4352.3</v>
      </c>
      <c r="AE457" s="4">
        <v>39703</v>
      </c>
      <c r="AF457" s="9">
        <v>399.57</v>
      </c>
      <c r="AG457" s="4">
        <v>39719</v>
      </c>
      <c r="AH457" s="9">
        <v>1079.04</v>
      </c>
      <c r="AI457" s="4">
        <v>39703</v>
      </c>
      <c r="AJ457" s="9">
        <v>23957.74</v>
      </c>
    </row>
    <row r="458" spans="1:36" x14ac:dyDescent="0.25">
      <c r="A458" s="4">
        <v>39710</v>
      </c>
      <c r="B458" s="9">
        <v>4804.0649999999996</v>
      </c>
      <c r="C458" s="4">
        <v>39710</v>
      </c>
      <c r="D458" s="9">
        <v>11920.86</v>
      </c>
      <c r="E458" s="4">
        <v>39878</v>
      </c>
      <c r="F458" s="9">
        <v>2193.0070000000001</v>
      </c>
      <c r="G458" s="4">
        <v>39710</v>
      </c>
      <c r="H458" s="9">
        <v>12912.99</v>
      </c>
      <c r="I458" s="4">
        <v>39710</v>
      </c>
      <c r="J458" s="9">
        <v>7025.17</v>
      </c>
      <c r="K458" s="4">
        <v>39710</v>
      </c>
      <c r="L458" s="9">
        <v>1255.08</v>
      </c>
      <c r="M458" s="4">
        <v>39710</v>
      </c>
      <c r="N458" s="9">
        <v>5311.3</v>
      </c>
      <c r="O458" s="4">
        <v>39710</v>
      </c>
      <c r="P458" s="9">
        <v>19327.73</v>
      </c>
      <c r="Q458" s="4">
        <v>39710</v>
      </c>
      <c r="R458" s="9">
        <v>4324.87</v>
      </c>
      <c r="S458" s="4">
        <v>39710</v>
      </c>
      <c r="T458" s="9">
        <v>6189.53</v>
      </c>
      <c r="U458" s="4">
        <v>39705</v>
      </c>
      <c r="V458" s="9">
        <v>1477.92</v>
      </c>
      <c r="W458" s="4">
        <v>39710</v>
      </c>
      <c r="X458" s="9">
        <v>53055.4</v>
      </c>
      <c r="Y458" s="4">
        <v>39710</v>
      </c>
      <c r="Z458" s="9">
        <v>4136.32</v>
      </c>
      <c r="AA458" s="4">
        <v>39746</v>
      </c>
      <c r="AB458" s="9">
        <v>4579.62</v>
      </c>
      <c r="AC458" s="4">
        <v>39705</v>
      </c>
      <c r="AD458" s="9">
        <v>4228.45</v>
      </c>
      <c r="AE458" s="4">
        <v>39710</v>
      </c>
      <c r="AF458" s="9">
        <v>381.83</v>
      </c>
      <c r="AG458" s="4">
        <v>39726</v>
      </c>
      <c r="AH458" s="9">
        <v>924.55</v>
      </c>
      <c r="AI458" s="4">
        <v>39710</v>
      </c>
      <c r="AJ458" s="9">
        <v>23259.21</v>
      </c>
    </row>
    <row r="459" spans="1:36" x14ac:dyDescent="0.25">
      <c r="A459" s="4">
        <v>39717</v>
      </c>
      <c r="B459" s="9">
        <v>4904.7550000000001</v>
      </c>
      <c r="C459" s="4">
        <v>39717</v>
      </c>
      <c r="D459" s="9">
        <v>11893.16</v>
      </c>
      <c r="E459" s="4">
        <v>39885</v>
      </c>
      <c r="F459" s="9">
        <v>2128.848</v>
      </c>
      <c r="G459" s="4">
        <v>39717</v>
      </c>
      <c r="H459" s="9">
        <v>12126</v>
      </c>
      <c r="I459" s="4">
        <v>39717</v>
      </c>
      <c r="J459" s="9">
        <v>6815.52</v>
      </c>
      <c r="K459" s="4">
        <v>39717</v>
      </c>
      <c r="L459" s="9">
        <v>1213.01</v>
      </c>
      <c r="M459" s="4">
        <v>39717</v>
      </c>
      <c r="N459" s="9">
        <v>5088.47</v>
      </c>
      <c r="O459" s="4">
        <v>39717</v>
      </c>
      <c r="P459" s="9">
        <v>18682.09</v>
      </c>
      <c r="Q459" s="4">
        <v>39717</v>
      </c>
      <c r="R459" s="9">
        <v>4163.38</v>
      </c>
      <c r="S459" s="4">
        <v>39717</v>
      </c>
      <c r="T459" s="9">
        <v>6063.5</v>
      </c>
      <c r="U459" s="4">
        <v>39712</v>
      </c>
      <c r="V459" s="9">
        <v>1455.78</v>
      </c>
      <c r="W459" s="4">
        <v>39717</v>
      </c>
      <c r="X459" s="9">
        <v>50783</v>
      </c>
      <c r="Y459" s="4">
        <v>39717</v>
      </c>
      <c r="Z459" s="9">
        <v>3784.77</v>
      </c>
      <c r="AA459" s="4">
        <v>39753</v>
      </c>
      <c r="AB459" s="9">
        <v>4870.66</v>
      </c>
      <c r="AC459" s="4">
        <v>39712</v>
      </c>
      <c r="AD459" s="9">
        <v>4245.25</v>
      </c>
      <c r="AE459" s="4">
        <v>39717</v>
      </c>
      <c r="AF459" s="9">
        <v>354.58</v>
      </c>
      <c r="AG459" s="4">
        <v>39733</v>
      </c>
      <c r="AH459" s="9">
        <v>700.37</v>
      </c>
      <c r="AI459" s="4">
        <v>39717</v>
      </c>
      <c r="AJ459" s="9">
        <v>22376.84</v>
      </c>
    </row>
    <row r="460" spans="1:36" x14ac:dyDescent="0.25">
      <c r="A460" s="4">
        <v>39724</v>
      </c>
      <c r="B460" s="9">
        <v>4695.4470000000001</v>
      </c>
      <c r="C460" s="4">
        <v>39724</v>
      </c>
      <c r="D460" s="9">
        <v>10938.14</v>
      </c>
      <c r="E460" s="4">
        <v>39892</v>
      </c>
      <c r="F460" s="9">
        <v>2281.087</v>
      </c>
      <c r="G460" s="4">
        <v>39724</v>
      </c>
      <c r="H460" s="9">
        <v>10803.35</v>
      </c>
      <c r="I460" s="4">
        <v>39724</v>
      </c>
      <c r="J460" s="9">
        <v>6879.82</v>
      </c>
      <c r="K460" s="4">
        <v>39724</v>
      </c>
      <c r="L460" s="9">
        <v>1099.23</v>
      </c>
      <c r="M460" s="4">
        <v>39724</v>
      </c>
      <c r="N460" s="9">
        <v>4980.25</v>
      </c>
      <c r="O460" s="4">
        <v>39724</v>
      </c>
      <c r="P460" s="9">
        <v>17682.400000000001</v>
      </c>
      <c r="Q460" s="4">
        <v>39724</v>
      </c>
      <c r="R460" s="9">
        <v>4080.75</v>
      </c>
      <c r="S460" s="4">
        <v>39724</v>
      </c>
      <c r="T460" s="9">
        <v>5797.03</v>
      </c>
      <c r="U460" s="4">
        <v>39719</v>
      </c>
      <c r="V460" s="9">
        <v>1476.33</v>
      </c>
      <c r="W460" s="4">
        <v>39724</v>
      </c>
      <c r="X460" s="9">
        <v>44517.3</v>
      </c>
      <c r="Y460" s="4">
        <v>39724</v>
      </c>
      <c r="Z460" s="9">
        <v>3943.66</v>
      </c>
      <c r="AA460" s="4">
        <v>39760</v>
      </c>
      <c r="AB460" s="9">
        <v>4742.33</v>
      </c>
      <c r="AC460" s="4">
        <v>39719</v>
      </c>
      <c r="AD460" s="9">
        <v>3985.25</v>
      </c>
      <c r="AE460" s="4">
        <v>39724</v>
      </c>
      <c r="AF460" s="9">
        <v>344.02</v>
      </c>
      <c r="AG460" s="4">
        <v>39740</v>
      </c>
      <c r="AH460" s="9">
        <v>599.64</v>
      </c>
      <c r="AI460" s="4">
        <v>39724</v>
      </c>
      <c r="AJ460" s="9">
        <v>20523.64</v>
      </c>
    </row>
    <row r="461" spans="1:36" x14ac:dyDescent="0.25">
      <c r="A461" s="4">
        <v>39731</v>
      </c>
      <c r="B461" s="9">
        <v>3960.6509999999998</v>
      </c>
      <c r="C461" s="4">
        <v>39731</v>
      </c>
      <c r="D461" s="9">
        <v>8276.43</v>
      </c>
      <c r="E461" s="4">
        <v>39899</v>
      </c>
      <c r="F461" s="9">
        <v>2374.4380000000001</v>
      </c>
      <c r="G461" s="4">
        <v>39731</v>
      </c>
      <c r="H461" s="9">
        <v>9065.16</v>
      </c>
      <c r="I461" s="4">
        <v>39731</v>
      </c>
      <c r="J461" s="9">
        <v>5347.22</v>
      </c>
      <c r="K461" s="4">
        <v>39731</v>
      </c>
      <c r="L461" s="9">
        <v>899.22</v>
      </c>
      <c r="M461" s="4">
        <v>39731</v>
      </c>
      <c r="N461" s="9">
        <v>3932.06</v>
      </c>
      <c r="O461" s="4">
        <v>39731</v>
      </c>
      <c r="P461" s="9">
        <v>14796.87</v>
      </c>
      <c r="Q461" s="4">
        <v>39731</v>
      </c>
      <c r="R461" s="9">
        <v>3176.49</v>
      </c>
      <c r="S461" s="4">
        <v>39731</v>
      </c>
      <c r="T461" s="9">
        <v>4544.3100000000004</v>
      </c>
      <c r="U461" s="4">
        <v>39726</v>
      </c>
      <c r="V461" s="9">
        <v>1419.65</v>
      </c>
      <c r="W461" s="4">
        <v>39731</v>
      </c>
      <c r="X461" s="9">
        <v>35609.5</v>
      </c>
      <c r="Y461" s="4">
        <v>39731</v>
      </c>
      <c r="Z461" s="9">
        <v>2871.25</v>
      </c>
      <c r="AA461" s="4">
        <v>39767</v>
      </c>
      <c r="AB461" s="9">
        <v>4452.7</v>
      </c>
      <c r="AC461" s="4">
        <v>39726</v>
      </c>
      <c r="AD461" s="9">
        <v>3818.3</v>
      </c>
      <c r="AE461" s="4">
        <v>39731</v>
      </c>
      <c r="AF461" s="9">
        <v>258.05</v>
      </c>
      <c r="AG461" s="4">
        <v>39747</v>
      </c>
      <c r="AH461" s="9">
        <v>513.62</v>
      </c>
      <c r="AI461" s="4">
        <v>39731</v>
      </c>
      <c r="AJ461" s="9">
        <v>18641.169999999998</v>
      </c>
    </row>
    <row r="462" spans="1:36" x14ac:dyDescent="0.25">
      <c r="A462" s="4">
        <v>39738</v>
      </c>
      <c r="B462" s="9">
        <v>3970.8130000000001</v>
      </c>
      <c r="C462" s="4">
        <v>39738</v>
      </c>
      <c r="D462" s="9">
        <v>8693.82</v>
      </c>
      <c r="E462" s="4">
        <v>39906</v>
      </c>
      <c r="F462" s="9">
        <v>2419.7779999999998</v>
      </c>
      <c r="G462" s="4">
        <v>39738</v>
      </c>
      <c r="H462" s="9">
        <v>9562.49</v>
      </c>
      <c r="I462" s="4">
        <v>39738</v>
      </c>
      <c r="J462" s="9">
        <v>6099.62</v>
      </c>
      <c r="K462" s="4">
        <v>39738</v>
      </c>
      <c r="L462" s="9">
        <v>940.55</v>
      </c>
      <c r="M462" s="4">
        <v>39738</v>
      </c>
      <c r="N462" s="9">
        <v>4063.01</v>
      </c>
      <c r="O462" s="4">
        <v>39738</v>
      </c>
      <c r="P462" s="9">
        <v>14554.21</v>
      </c>
      <c r="Q462" s="4">
        <v>39738</v>
      </c>
      <c r="R462" s="9">
        <v>3329.92</v>
      </c>
      <c r="S462" s="4">
        <v>39738</v>
      </c>
      <c r="T462" s="9">
        <v>4781.33</v>
      </c>
      <c r="U462" s="4">
        <v>39733</v>
      </c>
      <c r="V462" s="9">
        <v>1241.47</v>
      </c>
      <c r="W462" s="4">
        <v>39738</v>
      </c>
      <c r="X462" s="9">
        <v>36399.1</v>
      </c>
      <c r="Y462" s="4">
        <v>39738</v>
      </c>
      <c r="Z462" s="9">
        <v>2720.38</v>
      </c>
      <c r="AA462" s="4">
        <v>39774</v>
      </c>
      <c r="AB462" s="9">
        <v>4171.1000000000004</v>
      </c>
      <c r="AC462" s="4">
        <v>39733</v>
      </c>
      <c r="AD462" s="9">
        <v>3279.95</v>
      </c>
      <c r="AE462" s="4">
        <v>39738</v>
      </c>
      <c r="AF462" s="9">
        <v>252.26</v>
      </c>
      <c r="AG462" s="4">
        <v>39754</v>
      </c>
      <c r="AH462" s="9">
        <v>766.92</v>
      </c>
      <c r="AI462" s="4">
        <v>39738</v>
      </c>
      <c r="AJ462" s="9">
        <v>18299.689999999999</v>
      </c>
    </row>
    <row r="463" spans="1:36" x14ac:dyDescent="0.25">
      <c r="A463" s="4">
        <v>39745</v>
      </c>
      <c r="B463" s="9">
        <v>3869.4430000000002</v>
      </c>
      <c r="C463" s="4">
        <v>39745</v>
      </c>
      <c r="D463" s="9">
        <v>7649.08</v>
      </c>
      <c r="E463" s="4">
        <v>39913</v>
      </c>
      <c r="F463" s="9">
        <v>2444.2260000000001</v>
      </c>
      <c r="G463" s="4">
        <v>39745</v>
      </c>
      <c r="H463" s="9">
        <v>9294.09</v>
      </c>
      <c r="I463" s="4">
        <v>39745</v>
      </c>
      <c r="J463" s="9">
        <v>5675.09</v>
      </c>
      <c r="K463" s="4">
        <v>39745</v>
      </c>
      <c r="L463" s="9">
        <v>876.77</v>
      </c>
      <c r="M463" s="4">
        <v>39745</v>
      </c>
      <c r="N463" s="9">
        <v>3883.36</v>
      </c>
      <c r="O463" s="4">
        <v>39745</v>
      </c>
      <c r="P463" s="9">
        <v>12618.38</v>
      </c>
      <c r="Q463" s="4">
        <v>39745</v>
      </c>
      <c r="R463" s="9">
        <v>3193.79</v>
      </c>
      <c r="S463" s="4">
        <v>39745</v>
      </c>
      <c r="T463" s="9">
        <v>4295.67</v>
      </c>
      <c r="U463" s="4">
        <v>39740</v>
      </c>
      <c r="V463" s="9">
        <v>1180.67</v>
      </c>
      <c r="W463" s="4">
        <v>39745</v>
      </c>
      <c r="X463" s="9">
        <v>31481.599999999999</v>
      </c>
      <c r="Y463" s="4">
        <v>39745</v>
      </c>
      <c r="Z463" s="9">
        <v>2650.21</v>
      </c>
      <c r="AA463" s="4">
        <v>39781</v>
      </c>
      <c r="AB463" s="9">
        <v>4460.49</v>
      </c>
      <c r="AC463" s="4">
        <v>39740</v>
      </c>
      <c r="AD463" s="9">
        <v>3074.35</v>
      </c>
      <c r="AE463" s="4">
        <v>39745</v>
      </c>
      <c r="AF463" s="9">
        <v>245.92</v>
      </c>
      <c r="AG463" s="4">
        <v>39761</v>
      </c>
      <c r="AH463" s="9">
        <v>725.93</v>
      </c>
      <c r="AI463" s="4">
        <v>39745</v>
      </c>
      <c r="AJ463" s="9">
        <v>16723.79</v>
      </c>
    </row>
    <row r="464" spans="1:36" x14ac:dyDescent="0.25">
      <c r="A464" s="4">
        <v>39752</v>
      </c>
      <c r="B464" s="9">
        <v>4017.96</v>
      </c>
      <c r="C464" s="4">
        <v>39752</v>
      </c>
      <c r="D464" s="9">
        <v>8576.98</v>
      </c>
      <c r="E464" s="4">
        <v>39920</v>
      </c>
      <c r="F464" s="9">
        <v>2503.9349999999999</v>
      </c>
      <c r="G464" s="4">
        <v>39752</v>
      </c>
      <c r="H464" s="9">
        <v>9762.76</v>
      </c>
      <c r="I464" s="4">
        <v>39752</v>
      </c>
      <c r="J464" s="9">
        <v>6153.21</v>
      </c>
      <c r="K464" s="4">
        <v>39752</v>
      </c>
      <c r="L464" s="9">
        <v>968.75</v>
      </c>
      <c r="M464" s="4">
        <v>39752</v>
      </c>
      <c r="N464" s="9">
        <v>4377.34</v>
      </c>
      <c r="O464" s="4">
        <v>39752</v>
      </c>
      <c r="P464" s="9">
        <v>13968.67</v>
      </c>
      <c r="Q464" s="4">
        <v>39752</v>
      </c>
      <c r="R464" s="9">
        <v>3487.07</v>
      </c>
      <c r="S464" s="4">
        <v>39752</v>
      </c>
      <c r="T464" s="9">
        <v>4987.97</v>
      </c>
      <c r="U464" s="4">
        <v>39747</v>
      </c>
      <c r="V464" s="9">
        <v>938.75</v>
      </c>
      <c r="W464" s="4">
        <v>39752</v>
      </c>
      <c r="X464" s="9">
        <v>37256.800000000003</v>
      </c>
      <c r="Y464" s="4">
        <v>39752</v>
      </c>
      <c r="Z464" s="9">
        <v>3029.46</v>
      </c>
      <c r="AA464" s="4">
        <v>39788</v>
      </c>
      <c r="AB464" s="9">
        <v>4225.07</v>
      </c>
      <c r="AC464" s="4">
        <v>39747</v>
      </c>
      <c r="AD464" s="9">
        <v>2584</v>
      </c>
      <c r="AE464" s="4">
        <v>39752</v>
      </c>
      <c r="AF464" s="9">
        <v>267.69</v>
      </c>
      <c r="AG464" s="4">
        <v>39768</v>
      </c>
      <c r="AH464" s="9">
        <v>592.07000000000005</v>
      </c>
      <c r="AI464" s="4">
        <v>39752</v>
      </c>
      <c r="AJ464" s="9">
        <v>19080.13</v>
      </c>
    </row>
    <row r="465" spans="1:36" x14ac:dyDescent="0.25">
      <c r="A465" s="4">
        <v>39759</v>
      </c>
      <c r="B465" s="9">
        <v>4051.2730000000001</v>
      </c>
      <c r="C465" s="4">
        <v>39759</v>
      </c>
      <c r="D465" s="9">
        <v>8583</v>
      </c>
      <c r="E465" s="4">
        <v>39927</v>
      </c>
      <c r="F465" s="9">
        <v>2448.5949999999998</v>
      </c>
      <c r="G465" s="4">
        <v>39759</v>
      </c>
      <c r="H465" s="9">
        <v>9596.2099999999991</v>
      </c>
      <c r="I465" s="4">
        <v>39759</v>
      </c>
      <c r="J465" s="9">
        <v>6008.16</v>
      </c>
      <c r="K465" s="4">
        <v>39759</v>
      </c>
      <c r="L465" s="9">
        <v>930.99</v>
      </c>
      <c r="M465" s="4">
        <v>39759</v>
      </c>
      <c r="N465" s="9">
        <v>4364.96</v>
      </c>
      <c r="O465" s="4">
        <v>39759</v>
      </c>
      <c r="P465" s="9">
        <v>14243.43</v>
      </c>
      <c r="Q465" s="4">
        <v>39759</v>
      </c>
      <c r="R465" s="9">
        <v>3469.12</v>
      </c>
      <c r="S465" s="4">
        <v>39759</v>
      </c>
      <c r="T465" s="9">
        <v>4938.46</v>
      </c>
      <c r="U465" s="4">
        <v>39754</v>
      </c>
      <c r="V465" s="9">
        <v>1113.06</v>
      </c>
      <c r="W465" s="4">
        <v>39759</v>
      </c>
      <c r="X465" s="9">
        <v>36665.1</v>
      </c>
      <c r="Y465" s="4">
        <v>39759</v>
      </c>
      <c r="Z465" s="9">
        <v>2826.74</v>
      </c>
      <c r="AA465" s="4">
        <v>39795</v>
      </c>
      <c r="AB465" s="9">
        <v>4481.2700000000004</v>
      </c>
      <c r="AC465" s="4">
        <v>39754</v>
      </c>
      <c r="AD465" s="9">
        <v>2885.6</v>
      </c>
      <c r="AE465" s="4">
        <v>39759</v>
      </c>
      <c r="AF465" s="9">
        <v>265.72000000000003</v>
      </c>
      <c r="AG465" s="4">
        <v>39775</v>
      </c>
      <c r="AH465" s="9">
        <v>516.92999999999995</v>
      </c>
      <c r="AI465" s="4">
        <v>39759</v>
      </c>
      <c r="AJ465" s="9">
        <v>18122.37</v>
      </c>
    </row>
    <row r="466" spans="1:36" x14ac:dyDescent="0.25">
      <c r="A466" s="4">
        <v>39766</v>
      </c>
      <c r="B466" s="9">
        <v>3748.1410000000001</v>
      </c>
      <c r="C466" s="4">
        <v>39766</v>
      </c>
      <c r="D466" s="9">
        <v>8462.39</v>
      </c>
      <c r="E466" s="4">
        <v>39934</v>
      </c>
      <c r="F466" s="9">
        <v>2477.569</v>
      </c>
      <c r="G466" s="4">
        <v>39766</v>
      </c>
      <c r="H466" s="9">
        <v>9055.9599999999991</v>
      </c>
      <c r="I466" s="4">
        <v>39766</v>
      </c>
      <c r="J466" s="9">
        <v>5834.75</v>
      </c>
      <c r="K466" s="4">
        <v>39766</v>
      </c>
      <c r="L466" s="9">
        <v>873.29</v>
      </c>
      <c r="M466" s="4">
        <v>39766</v>
      </c>
      <c r="N466" s="9">
        <v>4232.97</v>
      </c>
      <c r="O466" s="4">
        <v>39766</v>
      </c>
      <c r="P466" s="9">
        <v>13542.66</v>
      </c>
      <c r="Q466" s="4">
        <v>39766</v>
      </c>
      <c r="R466" s="9">
        <v>3291.47</v>
      </c>
      <c r="S466" s="4">
        <v>39766</v>
      </c>
      <c r="T466" s="9">
        <v>4710.24</v>
      </c>
      <c r="U466" s="4">
        <v>39761</v>
      </c>
      <c r="V466" s="9">
        <v>1134.49</v>
      </c>
      <c r="W466" s="4">
        <v>39766</v>
      </c>
      <c r="X466" s="9">
        <v>35789.1</v>
      </c>
      <c r="Y466" s="4">
        <v>39766</v>
      </c>
      <c r="Z466" s="9">
        <v>2673.82</v>
      </c>
      <c r="AA466" s="4">
        <v>39802</v>
      </c>
      <c r="AB466" s="9">
        <v>4694.5200000000004</v>
      </c>
      <c r="AC466" s="4">
        <v>39761</v>
      </c>
      <c r="AD466" s="9">
        <v>2973</v>
      </c>
      <c r="AE466" s="4">
        <v>39766</v>
      </c>
      <c r="AF466" s="9">
        <v>252.47</v>
      </c>
      <c r="AG466" s="4">
        <v>39782</v>
      </c>
      <c r="AH466" s="9">
        <v>611.32000000000005</v>
      </c>
      <c r="AI466" s="4">
        <v>39766</v>
      </c>
      <c r="AJ466" s="9">
        <v>17492.7</v>
      </c>
    </row>
    <row r="467" spans="1:36" x14ac:dyDescent="0.25">
      <c r="A467" s="4">
        <v>39773</v>
      </c>
      <c r="B467" s="9">
        <v>3416.4989999999998</v>
      </c>
      <c r="C467" s="4">
        <v>39773</v>
      </c>
      <c r="D467" s="9">
        <v>7910.79</v>
      </c>
      <c r="E467" s="4">
        <v>39941</v>
      </c>
      <c r="F467" s="9">
        <v>2625.645</v>
      </c>
      <c r="G467" s="4">
        <v>39773</v>
      </c>
      <c r="H467" s="9">
        <v>8155.39</v>
      </c>
      <c r="I467" s="4">
        <v>39773</v>
      </c>
      <c r="J467" s="9">
        <v>5144.0200000000004</v>
      </c>
      <c r="K467" s="4">
        <v>39773</v>
      </c>
      <c r="L467" s="9">
        <v>800.03</v>
      </c>
      <c r="M467" s="4">
        <v>39773</v>
      </c>
      <c r="N467" s="9">
        <v>3780.96</v>
      </c>
      <c r="O467" s="4">
        <v>39773</v>
      </c>
      <c r="P467" s="9">
        <v>12659.2</v>
      </c>
      <c r="Q467" s="4">
        <v>39773</v>
      </c>
      <c r="R467" s="9">
        <v>2881.26</v>
      </c>
      <c r="S467" s="4">
        <v>39773</v>
      </c>
      <c r="T467" s="9">
        <v>4127.41</v>
      </c>
      <c r="U467" s="4">
        <v>39768</v>
      </c>
      <c r="V467" s="9">
        <v>1088.26</v>
      </c>
      <c r="W467" s="4">
        <v>39773</v>
      </c>
      <c r="X467" s="9">
        <v>31250.6</v>
      </c>
      <c r="Y467" s="4">
        <v>39773</v>
      </c>
      <c r="Z467" s="9">
        <v>2320.71</v>
      </c>
      <c r="AA467" s="4">
        <v>39809</v>
      </c>
      <c r="AB467" s="9">
        <v>4425.08</v>
      </c>
      <c r="AC467" s="4">
        <v>39768</v>
      </c>
      <c r="AD467" s="9">
        <v>2810.35</v>
      </c>
      <c r="AE467" s="4">
        <v>39773</v>
      </c>
      <c r="AF467" s="9">
        <v>222.93</v>
      </c>
      <c r="AG467" s="4">
        <v>39789</v>
      </c>
      <c r="AH467" s="9">
        <v>562.34</v>
      </c>
      <c r="AI467" s="4">
        <v>39773</v>
      </c>
      <c r="AJ467" s="9">
        <v>16172.17</v>
      </c>
    </row>
    <row r="468" spans="1:36" x14ac:dyDescent="0.25">
      <c r="A468" s="4">
        <v>39780</v>
      </c>
      <c r="B468" s="9">
        <v>3742.5169999999998</v>
      </c>
      <c r="C468" s="4">
        <v>39780</v>
      </c>
      <c r="D468" s="9">
        <v>8512.27</v>
      </c>
      <c r="E468" s="4">
        <v>39948</v>
      </c>
      <c r="F468" s="9">
        <v>2645.2629999999999</v>
      </c>
      <c r="G468" s="4">
        <v>39780</v>
      </c>
      <c r="H468" s="9">
        <v>9270.6200000000008</v>
      </c>
      <c r="I468" s="4">
        <v>39780</v>
      </c>
      <c r="J468" s="9">
        <v>5816.6</v>
      </c>
      <c r="K468" s="4">
        <v>39780</v>
      </c>
      <c r="L468" s="9">
        <v>896.24</v>
      </c>
      <c r="M468" s="4">
        <v>39780</v>
      </c>
      <c r="N468" s="9">
        <v>4288.01</v>
      </c>
      <c r="O468" s="4">
        <v>39780</v>
      </c>
      <c r="P468" s="9">
        <v>13888.24</v>
      </c>
      <c r="Q468" s="4">
        <v>39780</v>
      </c>
      <c r="R468" s="9">
        <v>3262.68</v>
      </c>
      <c r="S468" s="4">
        <v>39780</v>
      </c>
      <c r="T468" s="9">
        <v>4669.4399999999996</v>
      </c>
      <c r="U468" s="4">
        <v>39775</v>
      </c>
      <c r="V468" s="9">
        <v>1003.73</v>
      </c>
      <c r="W468" s="4">
        <v>39780</v>
      </c>
      <c r="X468" s="9">
        <v>36595.9</v>
      </c>
      <c r="Y468" s="4">
        <v>39780</v>
      </c>
      <c r="Z468" s="9">
        <v>2538.4899999999998</v>
      </c>
      <c r="AA468" s="4">
        <v>39816</v>
      </c>
      <c r="AB468" s="9">
        <v>4591.22</v>
      </c>
      <c r="AC468" s="4">
        <v>39775</v>
      </c>
      <c r="AD468" s="9">
        <v>2693.45</v>
      </c>
      <c r="AE468" s="4">
        <v>39780</v>
      </c>
      <c r="AF468" s="9">
        <v>252.55</v>
      </c>
      <c r="AG468" s="4">
        <v>39796</v>
      </c>
      <c r="AH468" s="9">
        <v>620.53</v>
      </c>
      <c r="AI468" s="4">
        <v>39780</v>
      </c>
      <c r="AJ468" s="9">
        <v>19346.28</v>
      </c>
    </row>
    <row r="469" spans="1:36" x14ac:dyDescent="0.25">
      <c r="A469" s="4">
        <v>39787</v>
      </c>
      <c r="B469" s="9">
        <v>3489.9059999999999</v>
      </c>
      <c r="C469" s="4">
        <v>39787</v>
      </c>
      <c r="D469" s="9">
        <v>7917.51</v>
      </c>
      <c r="E469" s="4">
        <v>39955</v>
      </c>
      <c r="F469" s="9">
        <v>2597.6010000000001</v>
      </c>
      <c r="G469" s="4">
        <v>39787</v>
      </c>
      <c r="H469" s="9">
        <v>8117.03</v>
      </c>
      <c r="I469" s="4">
        <v>39787</v>
      </c>
      <c r="J469" s="9">
        <v>5530.84</v>
      </c>
      <c r="K469" s="4">
        <v>39787</v>
      </c>
      <c r="L469" s="9">
        <v>876.07</v>
      </c>
      <c r="M469" s="4">
        <v>39787</v>
      </c>
      <c r="N469" s="9">
        <v>4049.37</v>
      </c>
      <c r="O469" s="4">
        <v>39787</v>
      </c>
      <c r="P469" s="9">
        <v>13846.09</v>
      </c>
      <c r="Q469" s="4">
        <v>39787</v>
      </c>
      <c r="R469" s="9">
        <v>2988.01</v>
      </c>
      <c r="S469" s="4">
        <v>39787</v>
      </c>
      <c r="T469" s="9">
        <v>4381.47</v>
      </c>
      <c r="U469" s="4">
        <v>39782</v>
      </c>
      <c r="V469" s="9">
        <v>1076.07</v>
      </c>
      <c r="W469" s="4">
        <v>39787</v>
      </c>
      <c r="X469" s="9">
        <v>35347.4</v>
      </c>
      <c r="Y469" s="4">
        <v>39787</v>
      </c>
      <c r="Z469" s="9">
        <v>2481.06</v>
      </c>
      <c r="AA469" s="4">
        <v>39823</v>
      </c>
      <c r="AB469" s="9">
        <v>4467.53</v>
      </c>
      <c r="AC469" s="4">
        <v>39782</v>
      </c>
      <c r="AD469" s="9">
        <v>2755.1</v>
      </c>
      <c r="AE469" s="4">
        <v>39787</v>
      </c>
      <c r="AF469" s="9">
        <v>229.44</v>
      </c>
      <c r="AG469" s="4">
        <v>39803</v>
      </c>
      <c r="AH469" s="9">
        <v>612.04999999999995</v>
      </c>
      <c r="AI469" s="4">
        <v>39787</v>
      </c>
      <c r="AJ469" s="9">
        <v>17329.96</v>
      </c>
    </row>
    <row r="470" spans="1:36" x14ac:dyDescent="0.25">
      <c r="A470" s="4">
        <v>39794</v>
      </c>
      <c r="B470" s="9">
        <v>3510.384</v>
      </c>
      <c r="C470" s="4">
        <v>39794</v>
      </c>
      <c r="D470" s="9">
        <v>8235.8700000000008</v>
      </c>
      <c r="E470" s="4">
        <v>39962</v>
      </c>
      <c r="F470" s="9">
        <v>2632.93</v>
      </c>
      <c r="G470" s="4">
        <v>39794</v>
      </c>
      <c r="H470" s="9">
        <v>8515.4500000000007</v>
      </c>
      <c r="I470" s="4">
        <v>39794</v>
      </c>
      <c r="J470" s="9">
        <v>5636.17</v>
      </c>
      <c r="K470" s="4">
        <v>39794</v>
      </c>
      <c r="L470" s="9">
        <v>879.73</v>
      </c>
      <c r="M470" s="4">
        <v>39794</v>
      </c>
      <c r="N470" s="9">
        <v>4280.3500000000004</v>
      </c>
      <c r="O470" s="4">
        <v>39794</v>
      </c>
      <c r="P470" s="9">
        <v>14758.39</v>
      </c>
      <c r="Q470" s="4">
        <v>39794</v>
      </c>
      <c r="R470" s="9">
        <v>3213.6</v>
      </c>
      <c r="S470" s="4">
        <v>39794</v>
      </c>
      <c r="T470" s="9">
        <v>4663.37</v>
      </c>
      <c r="U470" s="4">
        <v>39789</v>
      </c>
      <c r="V470" s="9">
        <v>1028.1300000000001</v>
      </c>
      <c r="W470" s="4">
        <v>39794</v>
      </c>
      <c r="X470" s="9">
        <v>39373.9</v>
      </c>
      <c r="Y470" s="4">
        <v>39794</v>
      </c>
      <c r="Z470" s="9">
        <v>2505.02</v>
      </c>
      <c r="AA470" s="4">
        <v>39830</v>
      </c>
      <c r="AB470" s="9">
        <v>4366.1000000000004</v>
      </c>
      <c r="AC470" s="4">
        <v>39789</v>
      </c>
      <c r="AD470" s="9">
        <v>2714.4</v>
      </c>
      <c r="AE470" s="4">
        <v>39794</v>
      </c>
      <c r="AF470" s="9">
        <v>247.75</v>
      </c>
      <c r="AG470" s="4">
        <v>39810</v>
      </c>
      <c r="AH470" s="9">
        <v>608.54999999999995</v>
      </c>
      <c r="AI470" s="4">
        <v>39794</v>
      </c>
      <c r="AJ470" s="9">
        <v>19415.169999999998</v>
      </c>
    </row>
    <row r="471" spans="1:36" x14ac:dyDescent="0.25">
      <c r="A471" s="4">
        <v>39801</v>
      </c>
      <c r="B471" s="9">
        <v>3615.6610000000001</v>
      </c>
      <c r="C471" s="4">
        <v>39801</v>
      </c>
      <c r="D471" s="9">
        <v>8588.52</v>
      </c>
      <c r="E471" s="4">
        <v>39969</v>
      </c>
      <c r="F471" s="9">
        <v>2753.8910000000001</v>
      </c>
      <c r="G471" s="4">
        <v>39801</v>
      </c>
      <c r="H471" s="9">
        <v>8552</v>
      </c>
      <c r="I471" s="4">
        <v>39801</v>
      </c>
      <c r="J471" s="9">
        <v>5459.86</v>
      </c>
      <c r="K471" s="4">
        <v>39801</v>
      </c>
      <c r="L471" s="9">
        <v>887.88</v>
      </c>
      <c r="M471" s="4">
        <v>39801</v>
      </c>
      <c r="N471" s="9">
        <v>4286.93</v>
      </c>
      <c r="O471" s="4">
        <v>39801</v>
      </c>
      <c r="P471" s="9">
        <v>15127.51</v>
      </c>
      <c r="Q471" s="4">
        <v>39801</v>
      </c>
      <c r="R471" s="9">
        <v>3225.9</v>
      </c>
      <c r="S471" s="4">
        <v>39801</v>
      </c>
      <c r="T471" s="9">
        <v>4696.7</v>
      </c>
      <c r="U471" s="4">
        <v>39796</v>
      </c>
      <c r="V471" s="9">
        <v>1103.82</v>
      </c>
      <c r="W471" s="4">
        <v>39801</v>
      </c>
      <c r="X471" s="9">
        <v>39131.199999999997</v>
      </c>
      <c r="Y471" s="4">
        <v>39801</v>
      </c>
      <c r="Z471" s="9">
        <v>2369.44</v>
      </c>
      <c r="AA471" s="4">
        <v>39837</v>
      </c>
      <c r="AB471" s="9">
        <v>4247.97</v>
      </c>
      <c r="AC471" s="4">
        <v>39796</v>
      </c>
      <c r="AD471" s="9">
        <v>2921.35</v>
      </c>
      <c r="AE471" s="4">
        <v>39801</v>
      </c>
      <c r="AF471" s="9">
        <v>249.54</v>
      </c>
      <c r="AG471" s="4">
        <v>39817</v>
      </c>
      <c r="AH471" s="9">
        <v>619.53</v>
      </c>
      <c r="AI471" s="4">
        <v>39801</v>
      </c>
      <c r="AJ471" s="9">
        <v>19283.439999999999</v>
      </c>
    </row>
    <row r="472" spans="1:36" x14ac:dyDescent="0.25">
      <c r="A472" s="4">
        <v>39808</v>
      </c>
      <c r="B472" s="9">
        <v>3582.2170000000001</v>
      </c>
      <c r="C472" s="4">
        <v>39808</v>
      </c>
      <c r="D472" s="9">
        <v>8739.52</v>
      </c>
      <c r="E472" s="4">
        <v>39976</v>
      </c>
      <c r="F472" s="9">
        <v>2743.7620000000002</v>
      </c>
      <c r="G472" s="4">
        <v>39808</v>
      </c>
      <c r="H472" s="9">
        <v>8310.5499999999993</v>
      </c>
      <c r="I472" s="4">
        <v>39808</v>
      </c>
      <c r="J472" s="9">
        <v>5399.58</v>
      </c>
      <c r="K472" s="4">
        <v>39808</v>
      </c>
      <c r="L472" s="9">
        <v>872.8</v>
      </c>
      <c r="M472" s="4">
        <v>39808</v>
      </c>
      <c r="N472" s="9">
        <v>4216.59</v>
      </c>
      <c r="O472" s="4">
        <v>39808</v>
      </c>
      <c r="P472" s="9">
        <v>14184.14</v>
      </c>
      <c r="Q472" s="4">
        <v>39808</v>
      </c>
      <c r="R472" s="9">
        <v>3116.21</v>
      </c>
      <c r="S472" s="4">
        <v>39808</v>
      </c>
      <c r="T472" s="9">
        <v>4629.38</v>
      </c>
      <c r="U472" s="4">
        <v>39803</v>
      </c>
      <c r="V472" s="9">
        <v>1180.97</v>
      </c>
      <c r="W472" s="4">
        <v>39808</v>
      </c>
      <c r="X472" s="9">
        <v>36864.1</v>
      </c>
      <c r="Y472" s="4">
        <v>39808</v>
      </c>
      <c r="Z472" s="9">
        <v>2337.12</v>
      </c>
      <c r="AA472" s="4">
        <v>39851</v>
      </c>
      <c r="AB472" s="9">
        <v>4471.25</v>
      </c>
      <c r="AC472" s="4">
        <v>39803</v>
      </c>
      <c r="AD472" s="9">
        <v>3077.5</v>
      </c>
      <c r="AE472" s="4">
        <v>39808</v>
      </c>
      <c r="AF472" s="9">
        <v>241.9</v>
      </c>
      <c r="AG472" s="4">
        <v>39824</v>
      </c>
      <c r="AH472" s="9">
        <v>635.4</v>
      </c>
      <c r="AI472" s="4">
        <v>39808</v>
      </c>
      <c r="AJ472" s="9">
        <v>18936.07</v>
      </c>
    </row>
    <row r="473" spans="1:36" x14ac:dyDescent="0.25">
      <c r="A473" s="4">
        <v>39815</v>
      </c>
      <c r="B473" s="9">
        <v>3713.7979999999998</v>
      </c>
      <c r="C473" s="4">
        <v>39815</v>
      </c>
      <c r="D473" s="9">
        <v>8859.56</v>
      </c>
      <c r="E473" s="4">
        <v>39983</v>
      </c>
      <c r="F473" s="9">
        <v>2880.4920000000002</v>
      </c>
      <c r="G473" s="4">
        <v>39815</v>
      </c>
      <c r="H473" s="9">
        <v>9234.11</v>
      </c>
      <c r="I473" s="4">
        <v>39815</v>
      </c>
      <c r="J473" s="9">
        <v>5534.53</v>
      </c>
      <c r="K473" s="4">
        <v>39815</v>
      </c>
      <c r="L473" s="9">
        <v>931.8</v>
      </c>
      <c r="M473" s="4">
        <v>39815</v>
      </c>
      <c r="N473" s="9">
        <v>4561.79</v>
      </c>
      <c r="O473" s="4">
        <v>39815</v>
      </c>
      <c r="P473" s="9">
        <v>15042.81</v>
      </c>
      <c r="Q473" s="4">
        <v>39815</v>
      </c>
      <c r="R473" s="9">
        <v>3349.69</v>
      </c>
      <c r="S473" s="4">
        <v>39815</v>
      </c>
      <c r="T473" s="9">
        <v>4973.07</v>
      </c>
      <c r="U473" s="4">
        <v>39810</v>
      </c>
      <c r="V473" s="9">
        <v>1117.8599999999999</v>
      </c>
      <c r="W473" s="4">
        <v>39815</v>
      </c>
      <c r="X473" s="9">
        <v>40244.199999999997</v>
      </c>
      <c r="Y473" s="4">
        <v>39815</v>
      </c>
      <c r="Z473" s="9">
        <v>2419.5</v>
      </c>
      <c r="AA473" s="4">
        <v>39858</v>
      </c>
      <c r="AB473" s="9">
        <v>4592.5</v>
      </c>
      <c r="AC473" s="4">
        <v>39810</v>
      </c>
      <c r="AD473" s="9">
        <v>2857.25</v>
      </c>
      <c r="AE473" s="4">
        <v>39815</v>
      </c>
      <c r="AF473" s="9">
        <v>258.23</v>
      </c>
      <c r="AG473" s="4">
        <v>39831</v>
      </c>
      <c r="AH473" s="9">
        <v>608.63</v>
      </c>
      <c r="AI473" s="4">
        <v>39815</v>
      </c>
      <c r="AJ473" s="9">
        <v>19683.939999999999</v>
      </c>
    </row>
    <row r="474" spans="1:36" x14ac:dyDescent="0.25">
      <c r="A474" s="4">
        <v>39822</v>
      </c>
      <c r="B474" s="9">
        <v>3735.7489999999998</v>
      </c>
      <c r="C474" s="4">
        <v>39822</v>
      </c>
      <c r="D474" s="9">
        <v>8836.7999999999993</v>
      </c>
      <c r="E474" s="4">
        <v>39990</v>
      </c>
      <c r="F474" s="9">
        <v>2928.2109999999998</v>
      </c>
      <c r="G474" s="4">
        <v>39822</v>
      </c>
      <c r="H474" s="9">
        <v>9085.18</v>
      </c>
      <c r="I474" s="4">
        <v>39822</v>
      </c>
      <c r="J474" s="9">
        <v>5697.24</v>
      </c>
      <c r="K474" s="4">
        <v>39822</v>
      </c>
      <c r="L474" s="9">
        <v>890.35</v>
      </c>
      <c r="M474" s="4">
        <v>39822</v>
      </c>
      <c r="N474" s="9">
        <v>4448.54</v>
      </c>
      <c r="O474" s="4">
        <v>39822</v>
      </c>
      <c r="P474" s="9">
        <v>14377.44</v>
      </c>
      <c r="Q474" s="4">
        <v>39822</v>
      </c>
      <c r="R474" s="9">
        <v>3299.5</v>
      </c>
      <c r="S474" s="4">
        <v>39822</v>
      </c>
      <c r="T474" s="9">
        <v>4783.8900000000003</v>
      </c>
      <c r="U474" s="4">
        <v>39817</v>
      </c>
      <c r="V474" s="9">
        <v>1157.4000000000001</v>
      </c>
      <c r="W474" s="4">
        <v>39822</v>
      </c>
      <c r="X474" s="9">
        <v>41582.9</v>
      </c>
      <c r="Y474" s="4">
        <v>39822</v>
      </c>
      <c r="Z474" s="9">
        <v>2686.14</v>
      </c>
      <c r="AA474" s="4">
        <v>39865</v>
      </c>
      <c r="AB474" s="9">
        <v>4436.9399999999996</v>
      </c>
      <c r="AC474" s="4">
        <v>39817</v>
      </c>
      <c r="AD474" s="9">
        <v>3046.75</v>
      </c>
      <c r="AE474" s="4">
        <v>39822</v>
      </c>
      <c r="AF474" s="9">
        <v>266.18</v>
      </c>
      <c r="AG474" s="4">
        <v>39838</v>
      </c>
      <c r="AH474" s="9">
        <v>553.62</v>
      </c>
      <c r="AI474" s="4">
        <v>39822</v>
      </c>
      <c r="AJ474" s="9">
        <v>20110.61</v>
      </c>
    </row>
    <row r="475" spans="1:36" x14ac:dyDescent="0.25">
      <c r="A475" s="4">
        <v>39829</v>
      </c>
      <c r="B475" s="9">
        <v>3550.9430000000002</v>
      </c>
      <c r="C475" s="4">
        <v>39829</v>
      </c>
      <c r="D475" s="9">
        <v>8230.15</v>
      </c>
      <c r="E475" s="4">
        <v>39997</v>
      </c>
      <c r="F475" s="9">
        <v>3088.3670000000002</v>
      </c>
      <c r="G475" s="4">
        <v>39829</v>
      </c>
      <c r="H475" s="9">
        <v>8920.4</v>
      </c>
      <c r="I475" s="4">
        <v>39829</v>
      </c>
      <c r="J475" s="9">
        <v>5435.54</v>
      </c>
      <c r="K475" s="4">
        <v>39829</v>
      </c>
      <c r="L475" s="9">
        <v>850.12</v>
      </c>
      <c r="M475" s="4">
        <v>39829</v>
      </c>
      <c r="N475" s="9">
        <v>4147.0600000000004</v>
      </c>
      <c r="O475" s="4">
        <v>39829</v>
      </c>
      <c r="P475" s="9">
        <v>13255.51</v>
      </c>
      <c r="Q475" s="4">
        <v>39829</v>
      </c>
      <c r="R475" s="9">
        <v>3016.75</v>
      </c>
      <c r="S475" s="4">
        <v>39829</v>
      </c>
      <c r="T475" s="9">
        <v>4366.28</v>
      </c>
      <c r="U475" s="4">
        <v>39824</v>
      </c>
      <c r="V475" s="9">
        <v>1180.96</v>
      </c>
      <c r="W475" s="4">
        <v>39829</v>
      </c>
      <c r="X475" s="9">
        <v>39341.5</v>
      </c>
      <c r="Y475" s="4">
        <v>39829</v>
      </c>
      <c r="Z475" s="9">
        <v>2456.2199999999998</v>
      </c>
      <c r="AA475" s="4">
        <v>39872</v>
      </c>
      <c r="AB475" s="9">
        <v>4557.1499999999996</v>
      </c>
      <c r="AC475" s="4">
        <v>39824</v>
      </c>
      <c r="AD475" s="9">
        <v>2873</v>
      </c>
      <c r="AE475" s="4">
        <v>39829</v>
      </c>
      <c r="AF475" s="9">
        <v>248.55</v>
      </c>
      <c r="AG475" s="4">
        <v>39845</v>
      </c>
      <c r="AH475" s="9">
        <v>624.9</v>
      </c>
      <c r="AI475" s="4">
        <v>39829</v>
      </c>
      <c r="AJ475" s="9">
        <v>18971.79</v>
      </c>
    </row>
    <row r="476" spans="1:36" x14ac:dyDescent="0.25">
      <c r="A476" s="4">
        <v>39836</v>
      </c>
      <c r="B476" s="9">
        <v>3342.6970000000001</v>
      </c>
      <c r="C476" s="4">
        <v>39836</v>
      </c>
      <c r="D476" s="9">
        <v>7745.25</v>
      </c>
      <c r="E476" s="4">
        <v>40004</v>
      </c>
      <c r="F476" s="9">
        <v>3113.9319999999998</v>
      </c>
      <c r="G476" s="4">
        <v>39836</v>
      </c>
      <c r="H476" s="9">
        <v>8627.9699999999993</v>
      </c>
      <c r="I476" s="4">
        <v>39836</v>
      </c>
      <c r="J476" s="9">
        <v>5306.91</v>
      </c>
      <c r="K476" s="4">
        <v>39836</v>
      </c>
      <c r="L476" s="9">
        <v>831.95</v>
      </c>
      <c r="M476" s="4">
        <v>39836</v>
      </c>
      <c r="N476" s="9">
        <v>4052.47</v>
      </c>
      <c r="O476" s="4">
        <v>39836</v>
      </c>
      <c r="P476" s="9">
        <v>12578.6</v>
      </c>
      <c r="Q476" s="4">
        <v>39836</v>
      </c>
      <c r="R476" s="9">
        <v>2849.14</v>
      </c>
      <c r="S476" s="4">
        <v>39836</v>
      </c>
      <c r="T476" s="9">
        <v>4178.9399999999996</v>
      </c>
      <c r="U476" s="4">
        <v>39831</v>
      </c>
      <c r="V476" s="9">
        <v>1135.2</v>
      </c>
      <c r="W476" s="4">
        <v>39836</v>
      </c>
      <c r="X476" s="9">
        <v>38132.400000000001</v>
      </c>
      <c r="Y476" s="4">
        <v>39836</v>
      </c>
      <c r="Z476" s="9">
        <v>2278.0300000000002</v>
      </c>
      <c r="AA476" s="4">
        <v>39879</v>
      </c>
      <c r="AB476" s="9">
        <v>4653.63</v>
      </c>
      <c r="AC476" s="4">
        <v>39831</v>
      </c>
      <c r="AD476" s="9">
        <v>2828.45</v>
      </c>
      <c r="AE476" s="4">
        <v>39836</v>
      </c>
      <c r="AF476" s="9">
        <v>234.14</v>
      </c>
      <c r="AG476" s="4">
        <v>39852</v>
      </c>
      <c r="AH476" s="9">
        <v>656.09</v>
      </c>
      <c r="AI476" s="4">
        <v>39836</v>
      </c>
      <c r="AJ476" s="9">
        <v>17526.02</v>
      </c>
    </row>
    <row r="477" spans="1:36" x14ac:dyDescent="0.25">
      <c r="A477" s="4">
        <v>39843</v>
      </c>
      <c r="B477" s="9">
        <v>3540.712</v>
      </c>
      <c r="C477" s="4">
        <v>39843</v>
      </c>
      <c r="D477" s="9">
        <v>7994.05</v>
      </c>
      <c r="E477" s="4">
        <v>40011</v>
      </c>
      <c r="F477" s="9">
        <v>3189.741</v>
      </c>
      <c r="G477" s="4">
        <v>39843</v>
      </c>
      <c r="H477" s="9">
        <v>8694.9</v>
      </c>
      <c r="I477" s="4">
        <v>39843</v>
      </c>
      <c r="J477" s="9">
        <v>5290.05</v>
      </c>
      <c r="K477" s="4">
        <v>39843</v>
      </c>
      <c r="L477" s="9">
        <v>825.88</v>
      </c>
      <c r="M477" s="4">
        <v>39843</v>
      </c>
      <c r="N477" s="9">
        <v>4149.6400000000003</v>
      </c>
      <c r="O477" s="4">
        <v>39843</v>
      </c>
      <c r="P477" s="9">
        <v>13278.21</v>
      </c>
      <c r="Q477" s="4">
        <v>39843</v>
      </c>
      <c r="R477" s="9">
        <v>2973.92</v>
      </c>
      <c r="S477" s="4">
        <v>39843</v>
      </c>
      <c r="T477" s="9">
        <v>4338.3500000000004</v>
      </c>
      <c r="U477" s="4">
        <v>39838</v>
      </c>
      <c r="V477" s="9">
        <v>1093.4000000000001</v>
      </c>
      <c r="W477" s="4">
        <v>39843</v>
      </c>
      <c r="X477" s="9">
        <v>39300.800000000003</v>
      </c>
      <c r="Y477" s="4">
        <v>39843</v>
      </c>
      <c r="Z477" s="9">
        <v>2311.39</v>
      </c>
      <c r="AA477" s="4">
        <v>39886</v>
      </c>
      <c r="AB477" s="9">
        <v>4897.3900000000003</v>
      </c>
      <c r="AC477" s="4">
        <v>39838</v>
      </c>
      <c r="AD477" s="9">
        <v>2678.55</v>
      </c>
      <c r="AE477" s="4">
        <v>39843</v>
      </c>
      <c r="AF477" s="9">
        <v>248.6</v>
      </c>
      <c r="AG477" s="4">
        <v>39859</v>
      </c>
      <c r="AH477" s="9">
        <v>732.21</v>
      </c>
      <c r="AI477" s="4">
        <v>39843</v>
      </c>
      <c r="AJ477" s="9">
        <v>18519.77</v>
      </c>
    </row>
    <row r="478" spans="1:36" x14ac:dyDescent="0.25">
      <c r="A478" s="4">
        <v>39850</v>
      </c>
      <c r="B478" s="9">
        <v>3469.8789999999999</v>
      </c>
      <c r="C478" s="4">
        <v>39850</v>
      </c>
      <c r="D478" s="9">
        <v>8076.62</v>
      </c>
      <c r="E478" s="4">
        <v>40018</v>
      </c>
      <c r="F478" s="9">
        <v>3372.6030000000001</v>
      </c>
      <c r="G478" s="4">
        <v>39850</v>
      </c>
      <c r="H478" s="9">
        <v>9008.02</v>
      </c>
      <c r="I478" s="4">
        <v>39850</v>
      </c>
      <c r="J478" s="9">
        <v>5123.09</v>
      </c>
      <c r="K478" s="4">
        <v>39850</v>
      </c>
      <c r="L478" s="9">
        <v>868.6</v>
      </c>
      <c r="M478" s="4">
        <v>39850</v>
      </c>
      <c r="N478" s="9">
        <v>4291.87</v>
      </c>
      <c r="O478" s="4">
        <v>39850</v>
      </c>
      <c r="P478" s="9">
        <v>13655.04</v>
      </c>
      <c r="Q478" s="4">
        <v>39850</v>
      </c>
      <c r="R478" s="9">
        <v>3122.79</v>
      </c>
      <c r="S478" s="4">
        <v>39850</v>
      </c>
      <c r="T478" s="9">
        <v>4644.63</v>
      </c>
      <c r="U478" s="4">
        <v>39845</v>
      </c>
      <c r="V478" s="9">
        <v>1162.1099999999999</v>
      </c>
      <c r="W478" s="4">
        <v>39850</v>
      </c>
      <c r="X478" s="9">
        <v>42755.5</v>
      </c>
      <c r="Y478" s="4">
        <v>39850</v>
      </c>
      <c r="Z478" s="9">
        <v>2462.69</v>
      </c>
      <c r="AA478" s="4">
        <v>39893</v>
      </c>
      <c r="AB478" s="9">
        <v>4961.62</v>
      </c>
      <c r="AC478" s="4">
        <v>39845</v>
      </c>
      <c r="AD478" s="9">
        <v>2874.8</v>
      </c>
      <c r="AE478" s="4">
        <v>39850</v>
      </c>
      <c r="AF478" s="9">
        <v>261.35000000000002</v>
      </c>
      <c r="AG478" s="4">
        <v>39866</v>
      </c>
      <c r="AH478" s="9">
        <v>631.66</v>
      </c>
      <c r="AI478" s="4">
        <v>39850</v>
      </c>
      <c r="AJ478" s="9">
        <v>19424.509999999998</v>
      </c>
    </row>
    <row r="479" spans="1:36" x14ac:dyDescent="0.25">
      <c r="A479" s="4">
        <v>39857</v>
      </c>
      <c r="B479" s="9">
        <v>3559.11</v>
      </c>
      <c r="C479" s="4">
        <v>39857</v>
      </c>
      <c r="D479" s="9">
        <v>7779.4</v>
      </c>
      <c r="E479" s="4">
        <v>40025</v>
      </c>
      <c r="F479" s="9">
        <v>3412.0619999999999</v>
      </c>
      <c r="G479" s="4">
        <v>39857</v>
      </c>
      <c r="H479" s="9">
        <v>8678.1</v>
      </c>
      <c r="I479" s="4">
        <v>39857</v>
      </c>
      <c r="J479" s="9">
        <v>5126.84</v>
      </c>
      <c r="K479" s="4">
        <v>39857</v>
      </c>
      <c r="L479" s="9">
        <v>826.84</v>
      </c>
      <c r="M479" s="4">
        <v>39857</v>
      </c>
      <c r="N479" s="9">
        <v>4189.59</v>
      </c>
      <c r="O479" s="4">
        <v>39857</v>
      </c>
      <c r="P479" s="9">
        <v>13554.67</v>
      </c>
      <c r="Q479" s="4">
        <v>39857</v>
      </c>
      <c r="R479" s="9">
        <v>2997.86</v>
      </c>
      <c r="S479" s="4">
        <v>39857</v>
      </c>
      <c r="T479" s="9">
        <v>4413.3900000000003</v>
      </c>
      <c r="U479" s="4">
        <v>39852</v>
      </c>
      <c r="V479" s="9">
        <v>1210.26</v>
      </c>
      <c r="W479" s="4">
        <v>39857</v>
      </c>
      <c r="X479" s="9">
        <v>41673.599999999999</v>
      </c>
      <c r="Y479" s="4">
        <v>39857</v>
      </c>
      <c r="Z479" s="9">
        <v>2344.4699999999998</v>
      </c>
      <c r="AA479" s="4">
        <v>39900</v>
      </c>
      <c r="AB479" s="9">
        <v>5390.7</v>
      </c>
      <c r="AC479" s="4">
        <v>39852</v>
      </c>
      <c r="AD479" s="9">
        <v>2843.1</v>
      </c>
      <c r="AE479" s="4">
        <v>39857</v>
      </c>
      <c r="AF479" s="9">
        <v>251.12</v>
      </c>
      <c r="AG479" s="4">
        <v>39873</v>
      </c>
      <c r="AH479" s="9">
        <v>666.05</v>
      </c>
      <c r="AI479" s="4">
        <v>39857</v>
      </c>
      <c r="AJ479" s="9">
        <v>18590.3</v>
      </c>
    </row>
    <row r="480" spans="1:36" x14ac:dyDescent="0.25">
      <c r="A480" s="4">
        <v>39864</v>
      </c>
      <c r="B480" s="9">
        <v>3402.3939999999998</v>
      </c>
      <c r="C480" s="4">
        <v>39864</v>
      </c>
      <c r="D480" s="9">
        <v>7416.38</v>
      </c>
      <c r="E480" s="4">
        <v>40032</v>
      </c>
      <c r="F480" s="9">
        <v>3260.69</v>
      </c>
      <c r="G480" s="4">
        <v>39864</v>
      </c>
      <c r="H480" s="9">
        <v>7949.99</v>
      </c>
      <c r="I480" s="4">
        <v>39864</v>
      </c>
      <c r="J480" s="9">
        <v>4851.21</v>
      </c>
      <c r="K480" s="4">
        <v>39864</v>
      </c>
      <c r="L480" s="9">
        <v>770.05</v>
      </c>
      <c r="M480" s="4">
        <v>39864</v>
      </c>
      <c r="N480" s="9">
        <v>3889.06</v>
      </c>
      <c r="O480" s="4">
        <v>39864</v>
      </c>
      <c r="P480" s="9">
        <v>12699.17</v>
      </c>
      <c r="Q480" s="4">
        <v>39864</v>
      </c>
      <c r="R480" s="9">
        <v>2750.55</v>
      </c>
      <c r="S480" s="4">
        <v>39864</v>
      </c>
      <c r="T480" s="9">
        <v>4014.66</v>
      </c>
      <c r="U480" s="4">
        <v>39859</v>
      </c>
      <c r="V480" s="9">
        <v>1192.44</v>
      </c>
      <c r="W480" s="4">
        <v>39864</v>
      </c>
      <c r="X480" s="9">
        <v>38714.6</v>
      </c>
      <c r="Y480" s="4">
        <v>39864</v>
      </c>
      <c r="Z480" s="9">
        <v>2076.5500000000002</v>
      </c>
      <c r="AA480" s="4">
        <v>39907</v>
      </c>
      <c r="AB480" s="9">
        <v>5529.63</v>
      </c>
      <c r="AC480" s="4">
        <v>39859</v>
      </c>
      <c r="AD480" s="9">
        <v>2948.35</v>
      </c>
      <c r="AE480" s="4">
        <v>39864</v>
      </c>
      <c r="AF480" s="9">
        <v>229.13</v>
      </c>
      <c r="AG480" s="4">
        <v>39880</v>
      </c>
      <c r="AH480" s="9">
        <v>688.87</v>
      </c>
      <c r="AI480" s="4">
        <v>39864</v>
      </c>
      <c r="AJ480" s="9">
        <v>17464.05</v>
      </c>
    </row>
    <row r="481" spans="1:36" x14ac:dyDescent="0.25">
      <c r="A481" s="4">
        <v>39871</v>
      </c>
      <c r="B481" s="9">
        <v>3344.5129999999999</v>
      </c>
      <c r="C481" s="4">
        <v>39871</v>
      </c>
      <c r="D481" s="9">
        <v>7568.42</v>
      </c>
      <c r="E481" s="4">
        <v>40039</v>
      </c>
      <c r="F481" s="9">
        <v>3046.9720000000002</v>
      </c>
      <c r="G481" s="4">
        <v>39871</v>
      </c>
      <c r="H481" s="9">
        <v>8123.02</v>
      </c>
      <c r="I481" s="4">
        <v>39871</v>
      </c>
      <c r="J481" s="9">
        <v>4690.67</v>
      </c>
      <c r="K481" s="4">
        <v>39871</v>
      </c>
      <c r="L481" s="9">
        <v>735.09</v>
      </c>
      <c r="M481" s="4">
        <v>39871</v>
      </c>
      <c r="N481" s="9">
        <v>3830.09</v>
      </c>
      <c r="O481" s="4">
        <v>39871</v>
      </c>
      <c r="P481" s="9">
        <v>12811.57</v>
      </c>
      <c r="Q481" s="4">
        <v>39871</v>
      </c>
      <c r="R481" s="9">
        <v>2702.48</v>
      </c>
      <c r="S481" s="4">
        <v>39871</v>
      </c>
      <c r="T481" s="9">
        <v>3843.74</v>
      </c>
      <c r="U481" s="4">
        <v>39866</v>
      </c>
      <c r="V481" s="9">
        <v>1065.95</v>
      </c>
      <c r="W481" s="4">
        <v>39871</v>
      </c>
      <c r="X481" s="9">
        <v>38183.300000000003</v>
      </c>
      <c r="Y481" s="4">
        <v>39871</v>
      </c>
      <c r="Z481" s="9">
        <v>2074.3200000000002</v>
      </c>
      <c r="AA481" s="4">
        <v>39914</v>
      </c>
      <c r="AB481" s="9">
        <v>5781.96</v>
      </c>
      <c r="AC481" s="4">
        <v>39866</v>
      </c>
      <c r="AD481" s="9">
        <v>2736.45</v>
      </c>
      <c r="AE481" s="4">
        <v>39871</v>
      </c>
      <c r="AF481" s="9">
        <v>219.81</v>
      </c>
      <c r="AG481" s="4">
        <v>39887</v>
      </c>
      <c r="AH481" s="9">
        <v>749.29</v>
      </c>
      <c r="AI481" s="4">
        <v>39871</v>
      </c>
      <c r="AJ481" s="9">
        <v>16514.3</v>
      </c>
    </row>
    <row r="482" spans="1:36" x14ac:dyDescent="0.25">
      <c r="A482" s="4">
        <v>39878</v>
      </c>
      <c r="B482" s="9">
        <v>3145.4569999999999</v>
      </c>
      <c r="C482" s="4">
        <v>39878</v>
      </c>
      <c r="D482" s="9">
        <v>7173.1</v>
      </c>
      <c r="E482" s="4">
        <v>40046</v>
      </c>
      <c r="F482" s="9">
        <v>2960.7710000000002</v>
      </c>
      <c r="G482" s="4">
        <v>39878</v>
      </c>
      <c r="H482" s="9">
        <v>7591.47</v>
      </c>
      <c r="I482" s="4">
        <v>39878</v>
      </c>
      <c r="J482" s="9">
        <v>4311.6099999999997</v>
      </c>
      <c r="K482" s="4">
        <v>39878</v>
      </c>
      <c r="L482" s="9">
        <v>683.38</v>
      </c>
      <c r="M482" s="4">
        <v>39878</v>
      </c>
      <c r="N482" s="9">
        <v>3530.73</v>
      </c>
      <c r="O482" s="4">
        <v>39878</v>
      </c>
      <c r="P482" s="9">
        <v>11921.52</v>
      </c>
      <c r="Q482" s="4">
        <v>39878</v>
      </c>
      <c r="R482" s="9">
        <v>2534.4499999999998</v>
      </c>
      <c r="S482" s="4">
        <v>39878</v>
      </c>
      <c r="T482" s="9">
        <v>3666.41</v>
      </c>
      <c r="U482" s="4">
        <v>39873</v>
      </c>
      <c r="V482" s="9">
        <v>1063.03</v>
      </c>
      <c r="W482" s="4">
        <v>39878</v>
      </c>
      <c r="X482" s="9">
        <v>37105.1</v>
      </c>
      <c r="Y482" s="4">
        <v>39878</v>
      </c>
      <c r="Z482" s="9">
        <v>1949.63</v>
      </c>
      <c r="AA482" s="4">
        <v>39921</v>
      </c>
      <c r="AB482" s="9">
        <v>5755.38</v>
      </c>
      <c r="AC482" s="4">
        <v>39873</v>
      </c>
      <c r="AD482" s="9">
        <v>2763.65</v>
      </c>
      <c r="AE482" s="4">
        <v>39878</v>
      </c>
      <c r="AF482" s="9">
        <v>199.5</v>
      </c>
      <c r="AG482" s="4">
        <v>39894</v>
      </c>
      <c r="AH482" s="9">
        <v>792.05</v>
      </c>
      <c r="AI482" s="4">
        <v>39878</v>
      </c>
      <c r="AJ482" s="9">
        <v>16812.21</v>
      </c>
    </row>
    <row r="483" spans="1:36" x14ac:dyDescent="0.25">
      <c r="A483" s="4">
        <v>39885</v>
      </c>
      <c r="B483" s="9">
        <v>3345.1729999999998</v>
      </c>
      <c r="C483" s="4">
        <v>39885</v>
      </c>
      <c r="D483" s="9">
        <v>7569.28</v>
      </c>
      <c r="E483" s="4">
        <v>40053</v>
      </c>
      <c r="F483" s="9">
        <v>2860.6880000000001</v>
      </c>
      <c r="G483" s="4">
        <v>39885</v>
      </c>
      <c r="H483" s="9">
        <v>8303.39</v>
      </c>
      <c r="I483" s="4">
        <v>39885</v>
      </c>
      <c r="J483" s="9">
        <v>4726.74</v>
      </c>
      <c r="K483" s="4">
        <v>39885</v>
      </c>
      <c r="L483" s="9">
        <v>756.55</v>
      </c>
      <c r="M483" s="4">
        <v>39885</v>
      </c>
      <c r="N483" s="9">
        <v>3753.68</v>
      </c>
      <c r="O483" s="4">
        <v>39885</v>
      </c>
      <c r="P483" s="9">
        <v>12525.8</v>
      </c>
      <c r="Q483" s="4">
        <v>39885</v>
      </c>
      <c r="R483" s="9">
        <v>2705.63</v>
      </c>
      <c r="S483" s="4">
        <v>39885</v>
      </c>
      <c r="T483" s="9">
        <v>3953.6</v>
      </c>
      <c r="U483" s="4">
        <v>39880</v>
      </c>
      <c r="V483" s="9">
        <v>1055.03</v>
      </c>
      <c r="W483" s="4">
        <v>39885</v>
      </c>
      <c r="X483" s="9">
        <v>39015.4</v>
      </c>
      <c r="Y483" s="4">
        <v>39885</v>
      </c>
      <c r="Z483" s="9">
        <v>2015.77</v>
      </c>
      <c r="AA483" s="4">
        <v>39928</v>
      </c>
      <c r="AB483" s="9">
        <v>5880.77</v>
      </c>
      <c r="AC483" s="4">
        <v>39880</v>
      </c>
      <c r="AD483" s="9">
        <v>2620.15</v>
      </c>
      <c r="AE483" s="4">
        <v>39885</v>
      </c>
      <c r="AF483" s="9">
        <v>211.74</v>
      </c>
      <c r="AG483" s="4">
        <v>39901</v>
      </c>
      <c r="AH483" s="9">
        <v>815.27</v>
      </c>
      <c r="AI483" s="4">
        <v>39885</v>
      </c>
      <c r="AJ483" s="9">
        <v>17928.580000000002</v>
      </c>
    </row>
    <row r="484" spans="1:36" x14ac:dyDescent="0.25">
      <c r="A484" s="4">
        <v>39892</v>
      </c>
      <c r="B484" s="9">
        <v>3465.8029999999999</v>
      </c>
      <c r="C484" s="4">
        <v>39892</v>
      </c>
      <c r="D484" s="9">
        <v>7945.96</v>
      </c>
      <c r="E484" s="4">
        <v>40060</v>
      </c>
      <c r="F484" s="9">
        <v>2861.6089999999999</v>
      </c>
      <c r="G484" s="4">
        <v>39892</v>
      </c>
      <c r="H484" s="9">
        <v>8506.35</v>
      </c>
      <c r="I484" s="4">
        <v>39892</v>
      </c>
      <c r="J484" s="9">
        <v>4787.17</v>
      </c>
      <c r="K484" s="4">
        <v>39892</v>
      </c>
      <c r="L484" s="9">
        <v>768.54</v>
      </c>
      <c r="M484" s="4">
        <v>39892</v>
      </c>
      <c r="N484" s="9">
        <v>3842.85</v>
      </c>
      <c r="O484" s="4">
        <v>39892</v>
      </c>
      <c r="P484" s="9">
        <v>12833.51</v>
      </c>
      <c r="Q484" s="4">
        <v>39892</v>
      </c>
      <c r="R484" s="9">
        <v>2791.14</v>
      </c>
      <c r="S484" s="4">
        <v>39892</v>
      </c>
      <c r="T484" s="9">
        <v>4068.74</v>
      </c>
      <c r="U484" s="4">
        <v>39887</v>
      </c>
      <c r="V484" s="9">
        <v>1126.03</v>
      </c>
      <c r="W484" s="4">
        <v>39892</v>
      </c>
      <c r="X484" s="9">
        <v>40076.400000000001</v>
      </c>
      <c r="Y484" s="4">
        <v>39892</v>
      </c>
      <c r="Z484" s="9">
        <v>2146.04</v>
      </c>
      <c r="AA484" s="4">
        <v>39935</v>
      </c>
      <c r="AB484" s="9">
        <v>5992.57</v>
      </c>
      <c r="AC484" s="4">
        <v>39887</v>
      </c>
      <c r="AD484" s="9">
        <v>2719.25</v>
      </c>
      <c r="AE484" s="4">
        <v>39892</v>
      </c>
      <c r="AF484" s="9">
        <v>212.71</v>
      </c>
      <c r="AG484" s="4">
        <v>39908</v>
      </c>
      <c r="AH484" s="9">
        <v>837.94</v>
      </c>
      <c r="AI484" s="4">
        <v>39892</v>
      </c>
      <c r="AJ484" s="9">
        <v>18886.45</v>
      </c>
    </row>
    <row r="485" spans="1:36" x14ac:dyDescent="0.25">
      <c r="A485" s="4">
        <v>39899</v>
      </c>
      <c r="B485" s="9">
        <v>3672.328</v>
      </c>
      <c r="C485" s="4">
        <v>39899</v>
      </c>
      <c r="D485" s="9">
        <v>8626.9699999999993</v>
      </c>
      <c r="E485" s="4">
        <v>40067</v>
      </c>
      <c r="F485" s="9">
        <v>2989.7919999999999</v>
      </c>
      <c r="G485" s="4">
        <v>39899</v>
      </c>
      <c r="H485" s="9">
        <v>8821.06</v>
      </c>
      <c r="I485" s="4">
        <v>39899</v>
      </c>
      <c r="J485" s="9">
        <v>4872.33</v>
      </c>
      <c r="K485" s="4">
        <v>39899</v>
      </c>
      <c r="L485" s="9">
        <v>815.94</v>
      </c>
      <c r="M485" s="4">
        <v>39899</v>
      </c>
      <c r="N485" s="9">
        <v>3898.85</v>
      </c>
      <c r="O485" s="4">
        <v>39899</v>
      </c>
      <c r="P485" s="9">
        <v>14119.5</v>
      </c>
      <c r="Q485" s="4">
        <v>39899</v>
      </c>
      <c r="R485" s="9">
        <v>2840.62</v>
      </c>
      <c r="S485" s="4">
        <v>39899</v>
      </c>
      <c r="T485" s="9">
        <v>4203.55</v>
      </c>
      <c r="U485" s="4">
        <v>39894</v>
      </c>
      <c r="V485" s="9">
        <v>1170.94</v>
      </c>
      <c r="W485" s="4">
        <v>39899</v>
      </c>
      <c r="X485" s="9">
        <v>41907.300000000003</v>
      </c>
      <c r="Y485" s="4">
        <v>39899</v>
      </c>
      <c r="Z485" s="9">
        <v>2166.81</v>
      </c>
      <c r="AA485" s="4">
        <v>39942</v>
      </c>
      <c r="AB485" s="9">
        <v>6583.87</v>
      </c>
      <c r="AC485" s="4">
        <v>39894</v>
      </c>
      <c r="AD485" s="9">
        <v>2807.05</v>
      </c>
      <c r="AE485" s="4">
        <v>39899</v>
      </c>
      <c r="AF485" s="9">
        <v>221.73</v>
      </c>
      <c r="AG485" s="4">
        <v>39915</v>
      </c>
      <c r="AH485" s="9">
        <v>927.38</v>
      </c>
      <c r="AI485" s="4">
        <v>39899</v>
      </c>
      <c r="AJ485" s="9">
        <v>18719.7</v>
      </c>
    </row>
    <row r="486" spans="1:36" x14ac:dyDescent="0.25">
      <c r="A486" s="4">
        <v>39906</v>
      </c>
      <c r="B486" s="9">
        <v>3735.6260000000002</v>
      </c>
      <c r="C486" s="4">
        <v>39906</v>
      </c>
      <c r="D486" s="9">
        <v>8749.84</v>
      </c>
      <c r="E486" s="4">
        <v>40074</v>
      </c>
      <c r="F486" s="9">
        <v>2962.6669999999999</v>
      </c>
      <c r="G486" s="4">
        <v>39906</v>
      </c>
      <c r="H486" s="9">
        <v>9065.76</v>
      </c>
      <c r="I486" s="4">
        <v>39906</v>
      </c>
      <c r="J486" s="9">
        <v>5042.99</v>
      </c>
      <c r="K486" s="4">
        <v>39906</v>
      </c>
      <c r="L486" s="9">
        <v>842.5</v>
      </c>
      <c r="M486" s="4">
        <v>39906</v>
      </c>
      <c r="N486" s="9">
        <v>4029.67</v>
      </c>
      <c r="O486" s="4">
        <v>39906</v>
      </c>
      <c r="P486" s="9">
        <v>14545.69</v>
      </c>
      <c r="Q486" s="4">
        <v>39906</v>
      </c>
      <c r="R486" s="9">
        <v>2958.74</v>
      </c>
      <c r="S486" s="4">
        <v>39906</v>
      </c>
      <c r="T486" s="9">
        <v>4384.99</v>
      </c>
      <c r="U486" s="4">
        <v>39901</v>
      </c>
      <c r="V486" s="9">
        <v>1237.51</v>
      </c>
      <c r="W486" s="4">
        <v>39906</v>
      </c>
      <c r="X486" s="9">
        <v>44391</v>
      </c>
      <c r="Y486" s="4">
        <v>39906</v>
      </c>
      <c r="Z486" s="9">
        <v>2330.36</v>
      </c>
      <c r="AA486" s="4">
        <v>39949</v>
      </c>
      <c r="AB486" s="9">
        <v>6489.09</v>
      </c>
      <c r="AC486" s="4">
        <v>39901</v>
      </c>
      <c r="AD486" s="9">
        <v>3108.65</v>
      </c>
      <c r="AE486" s="4">
        <v>39906</v>
      </c>
      <c r="AF486" s="9">
        <v>230.76</v>
      </c>
      <c r="AG486" s="4">
        <v>39922</v>
      </c>
      <c r="AH486" s="9">
        <v>932.9</v>
      </c>
      <c r="AI486" s="4">
        <v>39906</v>
      </c>
      <c r="AJ486" s="9">
        <v>19242.47</v>
      </c>
    </row>
    <row r="487" spans="1:36" x14ac:dyDescent="0.25">
      <c r="A487" s="4">
        <v>39913</v>
      </c>
      <c r="B487" s="9">
        <v>3671.5569999999998</v>
      </c>
      <c r="C487" s="4">
        <v>39913</v>
      </c>
      <c r="D487" s="9">
        <v>8964.11</v>
      </c>
      <c r="E487" s="4">
        <v>40081</v>
      </c>
      <c r="F487" s="9">
        <v>2838.8420000000001</v>
      </c>
      <c r="G487" s="4">
        <v>39913</v>
      </c>
      <c r="H487" s="9">
        <v>9187.1200000000008</v>
      </c>
      <c r="I487" s="4">
        <v>39913</v>
      </c>
      <c r="J487" s="9">
        <v>5070.6000000000004</v>
      </c>
      <c r="K487" s="4">
        <v>39913</v>
      </c>
      <c r="L487" s="9">
        <v>856.56</v>
      </c>
      <c r="M487" s="4">
        <v>39913</v>
      </c>
      <c r="N487" s="9">
        <v>3983.71</v>
      </c>
      <c r="O487" s="4">
        <v>39913</v>
      </c>
      <c r="P487" s="9">
        <v>14901.41</v>
      </c>
      <c r="Q487" s="4">
        <v>39913</v>
      </c>
      <c r="R487" s="9">
        <v>2974.18</v>
      </c>
      <c r="S487" s="4">
        <v>39913</v>
      </c>
      <c r="T487" s="9">
        <v>4491.12</v>
      </c>
      <c r="U487" s="4">
        <v>39908</v>
      </c>
      <c r="V487" s="9">
        <v>1283.75</v>
      </c>
      <c r="W487" s="4">
        <v>39913</v>
      </c>
      <c r="X487" s="9">
        <v>45538.7</v>
      </c>
      <c r="Y487" s="4">
        <v>39913</v>
      </c>
      <c r="Z487" s="9">
        <v>2372.89</v>
      </c>
      <c r="AA487" s="4">
        <v>39956</v>
      </c>
      <c r="AB487" s="9">
        <v>6737.29</v>
      </c>
      <c r="AC487" s="4">
        <v>39908</v>
      </c>
      <c r="AD487" s="9">
        <v>3211.05</v>
      </c>
      <c r="AE487" s="4">
        <v>39913</v>
      </c>
      <c r="AF487" s="9">
        <v>232.84</v>
      </c>
      <c r="AG487" s="4">
        <v>39929</v>
      </c>
      <c r="AH487" s="9">
        <v>922.99</v>
      </c>
      <c r="AI487" s="4">
        <v>39913</v>
      </c>
      <c r="AJ487" s="9">
        <v>18980.37</v>
      </c>
    </row>
    <row r="488" spans="1:36" x14ac:dyDescent="0.25">
      <c r="A488" s="4">
        <v>39920</v>
      </c>
      <c r="B488" s="9">
        <v>3776.73</v>
      </c>
      <c r="C488" s="4">
        <v>39920</v>
      </c>
      <c r="D488" s="9">
        <v>8907.58</v>
      </c>
      <c r="E488" s="4">
        <v>40088</v>
      </c>
      <c r="F488" s="9">
        <v>2779.4259999999999</v>
      </c>
      <c r="G488" s="4">
        <v>39920</v>
      </c>
      <c r="H488" s="9">
        <v>9437.65</v>
      </c>
      <c r="I488" s="4">
        <v>39920</v>
      </c>
      <c r="J488" s="9">
        <v>5192.63</v>
      </c>
      <c r="K488" s="4">
        <v>39920</v>
      </c>
      <c r="L488" s="9">
        <v>869.6</v>
      </c>
      <c r="M488" s="4">
        <v>39920</v>
      </c>
      <c r="N488" s="9">
        <v>4092.8</v>
      </c>
      <c r="O488" s="4">
        <v>39920</v>
      </c>
      <c r="P488" s="9">
        <v>15601.27</v>
      </c>
      <c r="Q488" s="4">
        <v>39920</v>
      </c>
      <c r="R488" s="9">
        <v>3091.96</v>
      </c>
      <c r="S488" s="4">
        <v>39920</v>
      </c>
      <c r="T488" s="9">
        <v>4676.84</v>
      </c>
      <c r="U488" s="4">
        <v>39915</v>
      </c>
      <c r="V488" s="9">
        <v>1336.04</v>
      </c>
      <c r="W488" s="4">
        <v>39920</v>
      </c>
      <c r="X488" s="9">
        <v>45778.3</v>
      </c>
      <c r="Y488" s="4">
        <v>39920</v>
      </c>
      <c r="Z488" s="9">
        <v>2449.7399999999998</v>
      </c>
      <c r="AA488" s="4">
        <v>39963</v>
      </c>
      <c r="AB488" s="9">
        <v>6890.44</v>
      </c>
      <c r="AC488" s="4">
        <v>39915</v>
      </c>
      <c r="AD488" s="9">
        <v>3342.05</v>
      </c>
      <c r="AE488" s="4">
        <v>39920</v>
      </c>
      <c r="AF488" s="9">
        <v>243.81</v>
      </c>
      <c r="AG488" s="4">
        <v>39936</v>
      </c>
      <c r="AH488" s="9">
        <v>920.35</v>
      </c>
      <c r="AI488" s="4">
        <v>39920</v>
      </c>
      <c r="AJ488" s="9">
        <v>18785.54</v>
      </c>
    </row>
    <row r="489" spans="1:36" x14ac:dyDescent="0.25">
      <c r="A489" s="4">
        <v>39927</v>
      </c>
      <c r="B489" s="9">
        <v>3712.27</v>
      </c>
      <c r="C489" s="4">
        <v>39927</v>
      </c>
      <c r="D489" s="9">
        <v>8707.99</v>
      </c>
      <c r="E489" s="4">
        <v>40095</v>
      </c>
      <c r="F489" s="9">
        <v>2911.7150000000001</v>
      </c>
      <c r="G489" s="4">
        <v>39927</v>
      </c>
      <c r="H489" s="9">
        <v>9549.48</v>
      </c>
      <c r="I489" s="4">
        <v>39927</v>
      </c>
      <c r="J489" s="9">
        <v>5113.05</v>
      </c>
      <c r="K489" s="4">
        <v>39927</v>
      </c>
      <c r="L489" s="9">
        <v>866.23</v>
      </c>
      <c r="M489" s="4">
        <v>39927</v>
      </c>
      <c r="N489" s="9">
        <v>4155.99</v>
      </c>
      <c r="O489" s="4">
        <v>39927</v>
      </c>
      <c r="P489" s="9">
        <v>15258.85</v>
      </c>
      <c r="Q489" s="4">
        <v>39927</v>
      </c>
      <c r="R489" s="9">
        <v>3102.85</v>
      </c>
      <c r="S489" s="4">
        <v>39927</v>
      </c>
      <c r="T489" s="9">
        <v>4674.32</v>
      </c>
      <c r="U489" s="4">
        <v>39922</v>
      </c>
      <c r="V489" s="9">
        <v>1329</v>
      </c>
      <c r="W489" s="4">
        <v>39927</v>
      </c>
      <c r="X489" s="9">
        <v>46771.8</v>
      </c>
      <c r="Y489" s="4">
        <v>39927</v>
      </c>
      <c r="Z489" s="9">
        <v>2420.9899999999998</v>
      </c>
      <c r="AA489" s="4">
        <v>39970</v>
      </c>
      <c r="AB489" s="9">
        <v>6856.74</v>
      </c>
      <c r="AC489" s="4">
        <v>39922</v>
      </c>
      <c r="AD489" s="9">
        <v>3384.4</v>
      </c>
      <c r="AE489" s="4">
        <v>39927</v>
      </c>
      <c r="AF489" s="9">
        <v>239.34</v>
      </c>
      <c r="AG489" s="4">
        <v>39943</v>
      </c>
      <c r="AH489" s="9">
        <v>1028.9100000000001</v>
      </c>
      <c r="AI489" s="4">
        <v>39927</v>
      </c>
      <c r="AJ489" s="9">
        <v>18601.759999999998</v>
      </c>
    </row>
    <row r="490" spans="1:36" x14ac:dyDescent="0.25">
      <c r="A490" s="4">
        <v>39934</v>
      </c>
      <c r="B490" s="9">
        <v>3769.6089999999999</v>
      </c>
      <c r="C490" s="4">
        <v>39934</v>
      </c>
      <c r="D490" s="9">
        <v>8977.3700000000008</v>
      </c>
      <c r="E490" s="4">
        <v>40102</v>
      </c>
      <c r="F490" s="9">
        <v>2976.6329999999998</v>
      </c>
      <c r="G490" s="4">
        <v>39934</v>
      </c>
      <c r="H490" s="9">
        <v>9496.9599999999991</v>
      </c>
      <c r="I490" s="4">
        <v>39934</v>
      </c>
      <c r="J490" s="9">
        <v>5225.92</v>
      </c>
      <c r="K490" s="4">
        <v>39934</v>
      </c>
      <c r="L490" s="9">
        <v>877.52</v>
      </c>
      <c r="M490" s="4">
        <v>39934</v>
      </c>
      <c r="N490" s="9">
        <v>4243.22</v>
      </c>
      <c r="O490" s="4">
        <v>39934</v>
      </c>
      <c r="P490" s="9">
        <v>15520.99</v>
      </c>
      <c r="Q490" s="4">
        <v>39934</v>
      </c>
      <c r="R490" s="9">
        <v>3159.85</v>
      </c>
      <c r="S490" s="4">
        <v>39934</v>
      </c>
      <c r="T490" s="9">
        <v>4769.45</v>
      </c>
      <c r="U490" s="4">
        <v>39929</v>
      </c>
      <c r="V490" s="9">
        <v>1354.1</v>
      </c>
      <c r="W490" s="4">
        <v>39934</v>
      </c>
      <c r="X490" s="9">
        <v>47289.5</v>
      </c>
      <c r="Y490" s="4">
        <v>39934</v>
      </c>
      <c r="Z490" s="9">
        <v>2622.05</v>
      </c>
      <c r="AA490" s="4">
        <v>39977</v>
      </c>
      <c r="AB490" s="9">
        <v>6448.23</v>
      </c>
      <c r="AC490" s="4">
        <v>39929</v>
      </c>
      <c r="AD490" s="9">
        <v>3480.75</v>
      </c>
      <c r="AE490" s="4">
        <v>39934</v>
      </c>
      <c r="AF490" s="9">
        <v>240.76</v>
      </c>
      <c r="AG490" s="4">
        <v>39950</v>
      </c>
      <c r="AH490" s="9">
        <v>1002.19</v>
      </c>
      <c r="AI490" s="4">
        <v>39934</v>
      </c>
      <c r="AJ490" s="9">
        <v>18514.32</v>
      </c>
    </row>
    <row r="491" spans="1:36" x14ac:dyDescent="0.25">
      <c r="A491" s="4">
        <v>39941</v>
      </c>
      <c r="B491" s="9">
        <v>3941.7130000000002</v>
      </c>
      <c r="C491" s="4">
        <v>39941</v>
      </c>
      <c r="D491" s="9">
        <v>9432.83</v>
      </c>
      <c r="E491" s="4">
        <v>40109</v>
      </c>
      <c r="F491" s="9">
        <v>3107.8470000000002</v>
      </c>
      <c r="G491" s="4">
        <v>39941</v>
      </c>
      <c r="H491" s="9">
        <v>10237.99</v>
      </c>
      <c r="I491" s="4">
        <v>39941</v>
      </c>
      <c r="J491" s="9">
        <v>5391.01</v>
      </c>
      <c r="K491" s="4">
        <v>39941</v>
      </c>
      <c r="L491" s="9">
        <v>929.23</v>
      </c>
      <c r="M491" s="4">
        <v>39941</v>
      </c>
      <c r="N491" s="9">
        <v>4462.09</v>
      </c>
      <c r="O491" s="4">
        <v>39941</v>
      </c>
      <c r="P491" s="9">
        <v>17389.87</v>
      </c>
      <c r="Q491" s="4">
        <v>39941</v>
      </c>
      <c r="R491" s="9">
        <v>3312.59</v>
      </c>
      <c r="S491" s="4">
        <v>39941</v>
      </c>
      <c r="T491" s="9">
        <v>4913.8999999999996</v>
      </c>
      <c r="U491" s="4">
        <v>39936</v>
      </c>
      <c r="V491" s="9">
        <v>1369.36</v>
      </c>
      <c r="W491" s="4">
        <v>39941</v>
      </c>
      <c r="X491" s="9">
        <v>51396</v>
      </c>
      <c r="Y491" s="4">
        <v>39941</v>
      </c>
      <c r="Z491" s="9">
        <v>2676.38</v>
      </c>
      <c r="AA491" s="4">
        <v>39984</v>
      </c>
      <c r="AB491" s="9">
        <v>6231.15</v>
      </c>
      <c r="AC491" s="4">
        <v>39936</v>
      </c>
      <c r="AD491" s="9">
        <v>3473.95</v>
      </c>
      <c r="AE491" s="4">
        <v>39941</v>
      </c>
      <c r="AF491" s="9">
        <v>261.35000000000002</v>
      </c>
      <c r="AG491" s="4">
        <v>39957</v>
      </c>
      <c r="AH491" s="9">
        <v>1054.03</v>
      </c>
      <c r="AI491" s="4">
        <v>39941</v>
      </c>
      <c r="AJ491" s="9">
        <v>19695.22</v>
      </c>
    </row>
    <row r="492" spans="1:36" x14ac:dyDescent="0.25">
      <c r="A492" s="4">
        <v>39948</v>
      </c>
      <c r="B492" s="9">
        <v>3773.1689999999999</v>
      </c>
      <c r="C492" s="4">
        <v>39948</v>
      </c>
      <c r="D492" s="9">
        <v>9265.02</v>
      </c>
      <c r="E492" s="4">
        <v>40116</v>
      </c>
      <c r="F492" s="9">
        <v>2995.848</v>
      </c>
      <c r="G492" s="4">
        <v>39948</v>
      </c>
      <c r="H492" s="9">
        <v>9762.85</v>
      </c>
      <c r="I492" s="4">
        <v>39948</v>
      </c>
      <c r="J492" s="9">
        <v>5350.67</v>
      </c>
      <c r="K492" s="4">
        <v>39948</v>
      </c>
      <c r="L492" s="9">
        <v>882.88</v>
      </c>
      <c r="M492" s="4">
        <v>39948</v>
      </c>
      <c r="N492" s="9">
        <v>4348.1099999999997</v>
      </c>
      <c r="O492" s="4">
        <v>39948</v>
      </c>
      <c r="P492" s="9">
        <v>16790.7</v>
      </c>
      <c r="Q492" s="4">
        <v>39948</v>
      </c>
      <c r="R492" s="9">
        <v>3169.05</v>
      </c>
      <c r="S492" s="4">
        <v>39948</v>
      </c>
      <c r="T492" s="9">
        <v>4737.5</v>
      </c>
      <c r="U492" s="4">
        <v>39943</v>
      </c>
      <c r="V492" s="9">
        <v>1412.13</v>
      </c>
      <c r="W492" s="4">
        <v>39948</v>
      </c>
      <c r="X492" s="9">
        <v>49007.199999999997</v>
      </c>
      <c r="Y492" s="4">
        <v>39948</v>
      </c>
      <c r="Z492" s="9">
        <v>2632.66</v>
      </c>
      <c r="AA492" s="4">
        <v>39991</v>
      </c>
      <c r="AB492" s="9">
        <v>6463.56</v>
      </c>
      <c r="AC492" s="4">
        <v>39943</v>
      </c>
      <c r="AD492" s="9">
        <v>3620.7</v>
      </c>
      <c r="AE492" s="4">
        <v>39948</v>
      </c>
      <c r="AF492" s="9">
        <v>252.92</v>
      </c>
      <c r="AG492" s="4">
        <v>39964</v>
      </c>
      <c r="AH492" s="9">
        <v>1123.3800000000001</v>
      </c>
      <c r="AI492" s="4">
        <v>39948</v>
      </c>
      <c r="AJ492" s="9">
        <v>19617.46</v>
      </c>
    </row>
    <row r="493" spans="1:36" x14ac:dyDescent="0.25">
      <c r="A493" s="4">
        <v>39955</v>
      </c>
      <c r="B493" s="9">
        <v>3761.5830000000001</v>
      </c>
      <c r="C493" s="4">
        <v>39955</v>
      </c>
      <c r="D493" s="9">
        <v>9225.81</v>
      </c>
      <c r="E493" s="4">
        <v>40123</v>
      </c>
      <c r="F493" s="9">
        <v>3164.0369999999998</v>
      </c>
      <c r="G493" s="4">
        <v>39955</v>
      </c>
      <c r="H493" s="9">
        <v>9993.42</v>
      </c>
      <c r="I493" s="4">
        <v>39955</v>
      </c>
      <c r="J493" s="9">
        <v>5409.26</v>
      </c>
      <c r="K493" s="4">
        <v>39955</v>
      </c>
      <c r="L493" s="9">
        <v>887</v>
      </c>
      <c r="M493" s="4">
        <v>39955</v>
      </c>
      <c r="N493" s="9">
        <v>4365.29</v>
      </c>
      <c r="O493" s="4">
        <v>39955</v>
      </c>
      <c r="P493" s="9">
        <v>17062.52</v>
      </c>
      <c r="Q493" s="4">
        <v>39955</v>
      </c>
      <c r="R493" s="9">
        <v>3227.97</v>
      </c>
      <c r="S493" s="4">
        <v>39955</v>
      </c>
      <c r="T493" s="9">
        <v>4918.75</v>
      </c>
      <c r="U493" s="4">
        <v>39950</v>
      </c>
      <c r="V493" s="9">
        <v>1391.73</v>
      </c>
      <c r="W493" s="4">
        <v>39955</v>
      </c>
      <c r="X493" s="9">
        <v>50568.5</v>
      </c>
      <c r="Y493" s="4">
        <v>39955</v>
      </c>
      <c r="Z493" s="9">
        <v>2697.98</v>
      </c>
      <c r="AA493" s="4">
        <v>39998</v>
      </c>
      <c r="AB493" s="9">
        <v>6665.4</v>
      </c>
      <c r="AC493" s="4">
        <v>39950</v>
      </c>
      <c r="AD493" s="9">
        <v>3671.65</v>
      </c>
      <c r="AE493" s="4">
        <v>39955</v>
      </c>
      <c r="AF493" s="9">
        <v>260.14</v>
      </c>
      <c r="AG493" s="4">
        <v>39971</v>
      </c>
      <c r="AH493" s="9">
        <v>1144.27</v>
      </c>
      <c r="AI493" s="4">
        <v>39955</v>
      </c>
      <c r="AJ493" s="9">
        <v>20310.650000000001</v>
      </c>
    </row>
    <row r="494" spans="1:36" x14ac:dyDescent="0.25">
      <c r="A494" s="4">
        <v>39962</v>
      </c>
      <c r="B494" s="9">
        <v>3817.9659999999999</v>
      </c>
      <c r="C494" s="4">
        <v>39962</v>
      </c>
      <c r="D494" s="9">
        <v>9522.5</v>
      </c>
      <c r="E494" s="4">
        <v>40130</v>
      </c>
      <c r="F494" s="9">
        <v>3187.6469999999999</v>
      </c>
      <c r="G494" s="4">
        <v>39962</v>
      </c>
      <c r="H494" s="9">
        <v>10370.07</v>
      </c>
      <c r="I494" s="4">
        <v>39962</v>
      </c>
      <c r="J494" s="9">
        <v>5349.74</v>
      </c>
      <c r="K494" s="4">
        <v>39962</v>
      </c>
      <c r="L494" s="9">
        <v>919.14</v>
      </c>
      <c r="M494" s="4">
        <v>39962</v>
      </c>
      <c r="N494" s="9">
        <v>4417.9399999999996</v>
      </c>
      <c r="O494" s="4">
        <v>39962</v>
      </c>
      <c r="P494" s="9">
        <v>18171</v>
      </c>
      <c r="Q494" s="4">
        <v>39962</v>
      </c>
      <c r="R494" s="9">
        <v>3277.65</v>
      </c>
      <c r="S494" s="4">
        <v>39962</v>
      </c>
      <c r="T494" s="9">
        <v>4940.82</v>
      </c>
      <c r="U494" s="4">
        <v>39957</v>
      </c>
      <c r="V494" s="9">
        <v>1403.75</v>
      </c>
      <c r="W494" s="4">
        <v>39962</v>
      </c>
      <c r="X494" s="9">
        <v>53197.7</v>
      </c>
      <c r="Y494" s="4">
        <v>39962</v>
      </c>
      <c r="Z494" s="9">
        <v>2722.52</v>
      </c>
      <c r="AA494" s="4">
        <v>40005</v>
      </c>
      <c r="AB494" s="9">
        <v>6769.86</v>
      </c>
      <c r="AC494" s="4">
        <v>39957</v>
      </c>
      <c r="AD494" s="9">
        <v>4238.5</v>
      </c>
      <c r="AE494" s="4">
        <v>39962</v>
      </c>
      <c r="AF494" s="9">
        <v>259.45</v>
      </c>
      <c r="AG494" s="4">
        <v>39978</v>
      </c>
      <c r="AH494" s="9">
        <v>1138.52</v>
      </c>
      <c r="AI494" s="4">
        <v>39962</v>
      </c>
      <c r="AJ494" s="9">
        <v>20605.38</v>
      </c>
    </row>
    <row r="495" spans="1:36" x14ac:dyDescent="0.25">
      <c r="A495" s="4">
        <v>39969</v>
      </c>
      <c r="B495" s="9">
        <v>3971.1579999999999</v>
      </c>
      <c r="C495" s="4">
        <v>39969</v>
      </c>
      <c r="D495" s="9">
        <v>9768.01</v>
      </c>
      <c r="E495" s="4">
        <v>40137</v>
      </c>
      <c r="F495" s="9">
        <v>3308.346</v>
      </c>
      <c r="G495" s="4">
        <v>39969</v>
      </c>
      <c r="H495" s="9">
        <v>10569.29</v>
      </c>
      <c r="I495" s="4">
        <v>39969</v>
      </c>
      <c r="J495" s="9">
        <v>5398.9</v>
      </c>
      <c r="K495" s="4">
        <v>39969</v>
      </c>
      <c r="L495" s="9">
        <v>940.09</v>
      </c>
      <c r="M495" s="4">
        <v>39969</v>
      </c>
      <c r="N495" s="9">
        <v>4438.5600000000004</v>
      </c>
      <c r="O495" s="4">
        <v>39969</v>
      </c>
      <c r="P495" s="9">
        <v>18679.53</v>
      </c>
      <c r="Q495" s="4">
        <v>39969</v>
      </c>
      <c r="R495" s="9">
        <v>3339.05</v>
      </c>
      <c r="S495" s="4">
        <v>39969</v>
      </c>
      <c r="T495" s="9">
        <v>5077.03</v>
      </c>
      <c r="U495" s="4">
        <v>39964</v>
      </c>
      <c r="V495" s="9">
        <v>1395.89</v>
      </c>
      <c r="W495" s="4">
        <v>39969</v>
      </c>
      <c r="X495" s="9">
        <v>53341</v>
      </c>
      <c r="Y495" s="4">
        <v>39969</v>
      </c>
      <c r="Z495" s="9">
        <v>2932.28</v>
      </c>
      <c r="AA495" s="4">
        <v>40012</v>
      </c>
      <c r="AB495" s="9">
        <v>6850.99</v>
      </c>
      <c r="AC495" s="4">
        <v>39964</v>
      </c>
      <c r="AD495" s="9">
        <v>4448.95</v>
      </c>
      <c r="AE495" s="4">
        <v>39969</v>
      </c>
      <c r="AF495" s="9">
        <v>266.93</v>
      </c>
      <c r="AG495" s="4">
        <v>39985</v>
      </c>
      <c r="AH495" s="9">
        <v>1017.29</v>
      </c>
      <c r="AI495" s="4">
        <v>39969</v>
      </c>
      <c r="AJ495" s="9">
        <v>20946.419999999998</v>
      </c>
    </row>
    <row r="496" spans="1:36" x14ac:dyDescent="0.25">
      <c r="A496" s="4">
        <v>39976</v>
      </c>
      <c r="B496" s="9">
        <v>4062.201</v>
      </c>
      <c r="C496" s="4">
        <v>39976</v>
      </c>
      <c r="D496" s="9">
        <v>10135.82</v>
      </c>
      <c r="E496" s="4">
        <v>40144</v>
      </c>
      <c r="F496" s="9">
        <v>3096.2649999999999</v>
      </c>
      <c r="G496" s="4">
        <v>39976</v>
      </c>
      <c r="H496" s="9">
        <v>10644.96</v>
      </c>
      <c r="I496" s="4">
        <v>39976</v>
      </c>
      <c r="J496" s="9">
        <v>5521.84</v>
      </c>
      <c r="K496" s="4">
        <v>39976</v>
      </c>
      <c r="L496" s="9">
        <v>946.21</v>
      </c>
      <c r="M496" s="4">
        <v>39976</v>
      </c>
      <c r="N496" s="9">
        <v>4441.95</v>
      </c>
      <c r="O496" s="4">
        <v>39976</v>
      </c>
      <c r="P496" s="9">
        <v>18889.68</v>
      </c>
      <c r="Q496" s="4">
        <v>39976</v>
      </c>
      <c r="R496" s="9">
        <v>3326.14</v>
      </c>
      <c r="S496" s="4">
        <v>39976</v>
      </c>
      <c r="T496" s="9">
        <v>5069.24</v>
      </c>
      <c r="U496" s="4">
        <v>39971</v>
      </c>
      <c r="V496" s="9">
        <v>1394.71</v>
      </c>
      <c r="W496" s="4">
        <v>39976</v>
      </c>
      <c r="X496" s="9">
        <v>53558.2</v>
      </c>
      <c r="Y496" s="4">
        <v>39976</v>
      </c>
      <c r="Z496" s="9">
        <v>2970.15</v>
      </c>
      <c r="AA496" s="4">
        <v>40019</v>
      </c>
      <c r="AB496" s="9">
        <v>6973.28</v>
      </c>
      <c r="AC496" s="4">
        <v>39971</v>
      </c>
      <c r="AD496" s="9">
        <v>4586.8999999999996</v>
      </c>
      <c r="AE496" s="4">
        <v>39976</v>
      </c>
      <c r="AF496" s="9">
        <v>265.48</v>
      </c>
      <c r="AG496" s="4">
        <v>39992</v>
      </c>
      <c r="AH496" s="9">
        <v>960.16</v>
      </c>
      <c r="AI496" s="4">
        <v>39976</v>
      </c>
      <c r="AJ496" s="9">
        <v>20683.3</v>
      </c>
    </row>
    <row r="497" spans="1:36" x14ac:dyDescent="0.25">
      <c r="A497" s="4">
        <v>39983</v>
      </c>
      <c r="B497" s="9">
        <v>3899.558</v>
      </c>
      <c r="C497" s="4">
        <v>39983</v>
      </c>
      <c r="D497" s="9">
        <v>9786.26</v>
      </c>
      <c r="E497" s="4">
        <v>40151</v>
      </c>
      <c r="F497" s="9">
        <v>3317.0439999999999</v>
      </c>
      <c r="G497" s="4">
        <v>39983</v>
      </c>
      <c r="H497" s="9">
        <v>10287.950000000001</v>
      </c>
      <c r="I497" s="4">
        <v>39983</v>
      </c>
      <c r="J497" s="9">
        <v>5421.59</v>
      </c>
      <c r="K497" s="4">
        <v>39983</v>
      </c>
      <c r="L497" s="9">
        <v>921.23</v>
      </c>
      <c r="M497" s="4">
        <v>39983</v>
      </c>
      <c r="N497" s="9">
        <v>4345.93</v>
      </c>
      <c r="O497" s="4">
        <v>39983</v>
      </c>
      <c r="P497" s="9">
        <v>17920.93</v>
      </c>
      <c r="Q497" s="4">
        <v>39983</v>
      </c>
      <c r="R497" s="9">
        <v>3221.27</v>
      </c>
      <c r="S497" s="4">
        <v>39983</v>
      </c>
      <c r="T497" s="9">
        <v>4839.46</v>
      </c>
      <c r="U497" s="4">
        <v>39978</v>
      </c>
      <c r="V497" s="9">
        <v>1428.59</v>
      </c>
      <c r="W497" s="4">
        <v>39983</v>
      </c>
      <c r="X497" s="9">
        <v>51373.8</v>
      </c>
      <c r="Y497" s="4">
        <v>39983</v>
      </c>
      <c r="Z497" s="9">
        <v>2814.55</v>
      </c>
      <c r="AA497" s="4">
        <v>40026</v>
      </c>
      <c r="AB497" s="9">
        <v>7077.71</v>
      </c>
      <c r="AC497" s="4">
        <v>39978</v>
      </c>
      <c r="AD497" s="9">
        <v>4583.3999999999996</v>
      </c>
      <c r="AE497" s="4">
        <v>39983</v>
      </c>
      <c r="AF497" s="9">
        <v>257.16000000000003</v>
      </c>
      <c r="AG497" s="4">
        <v>39999</v>
      </c>
      <c r="AH497" s="9">
        <v>974.07</v>
      </c>
      <c r="AI497" s="4">
        <v>39983</v>
      </c>
      <c r="AJ497" s="9">
        <v>20191.490000000002</v>
      </c>
    </row>
    <row r="498" spans="1:36" x14ac:dyDescent="0.25">
      <c r="A498" s="4">
        <v>39990</v>
      </c>
      <c r="B498" s="9">
        <v>3903.8470000000002</v>
      </c>
      <c r="C498" s="4">
        <v>39990</v>
      </c>
      <c r="D498" s="9">
        <v>9877.39</v>
      </c>
      <c r="E498" s="4">
        <v>40158</v>
      </c>
      <c r="F498" s="9">
        <v>3247.3180000000002</v>
      </c>
      <c r="G498" s="4">
        <v>39990</v>
      </c>
      <c r="H498" s="9">
        <v>10389.76</v>
      </c>
      <c r="I498" s="4">
        <v>39990</v>
      </c>
      <c r="J498" s="9">
        <v>5375.99</v>
      </c>
      <c r="K498" s="4">
        <v>39990</v>
      </c>
      <c r="L498" s="9">
        <v>918.9</v>
      </c>
      <c r="M498" s="4">
        <v>39990</v>
      </c>
      <c r="N498" s="9">
        <v>4241.01</v>
      </c>
      <c r="O498" s="4">
        <v>39990</v>
      </c>
      <c r="P498" s="9">
        <v>18600.259999999998</v>
      </c>
      <c r="Q498" s="4">
        <v>39990</v>
      </c>
      <c r="R498" s="9">
        <v>3129.73</v>
      </c>
      <c r="S498" s="4">
        <v>39990</v>
      </c>
      <c r="T498" s="9">
        <v>4776.47</v>
      </c>
      <c r="U498" s="4">
        <v>39985</v>
      </c>
      <c r="V498" s="9">
        <v>1383.34</v>
      </c>
      <c r="W498" s="4">
        <v>39990</v>
      </c>
      <c r="X498" s="9">
        <v>51485.599999999999</v>
      </c>
      <c r="Y498" s="4">
        <v>39990</v>
      </c>
      <c r="Z498" s="9">
        <v>2691.3</v>
      </c>
      <c r="AA498" s="4">
        <v>40033</v>
      </c>
      <c r="AB498" s="9">
        <v>6868.65</v>
      </c>
      <c r="AC498" s="4">
        <v>39985</v>
      </c>
      <c r="AD498" s="9">
        <v>4313.6000000000004</v>
      </c>
      <c r="AE498" s="4">
        <v>39990</v>
      </c>
      <c r="AF498" s="9">
        <v>254.43</v>
      </c>
      <c r="AG498" s="4">
        <v>40006</v>
      </c>
      <c r="AH498" s="9">
        <v>871.33</v>
      </c>
      <c r="AI498" s="4">
        <v>39990</v>
      </c>
      <c r="AJ498" s="9">
        <v>20099.47</v>
      </c>
    </row>
    <row r="499" spans="1:36" x14ac:dyDescent="0.25">
      <c r="A499" s="4">
        <v>39997</v>
      </c>
      <c r="B499" s="9">
        <v>3828.21</v>
      </c>
      <c r="C499" s="4">
        <v>39997</v>
      </c>
      <c r="D499" s="9">
        <v>9816.07</v>
      </c>
      <c r="E499" s="4">
        <v>40165</v>
      </c>
      <c r="F499" s="9">
        <v>3113.886</v>
      </c>
      <c r="G499" s="4">
        <v>39997</v>
      </c>
      <c r="H499" s="9">
        <v>10283.1</v>
      </c>
      <c r="I499" s="4">
        <v>39997</v>
      </c>
      <c r="J499" s="9">
        <v>5338.51</v>
      </c>
      <c r="K499" s="4">
        <v>39997</v>
      </c>
      <c r="L499" s="9">
        <v>896.42</v>
      </c>
      <c r="M499" s="4">
        <v>39997</v>
      </c>
      <c r="N499" s="9">
        <v>4236.28</v>
      </c>
      <c r="O499" s="4">
        <v>39997</v>
      </c>
      <c r="P499" s="9">
        <v>18203.400000000001</v>
      </c>
      <c r="Q499" s="4">
        <v>39997</v>
      </c>
      <c r="R499" s="9">
        <v>3119.51</v>
      </c>
      <c r="S499" s="4">
        <v>39997</v>
      </c>
      <c r="T499" s="9">
        <v>4708.21</v>
      </c>
      <c r="U499" s="4">
        <v>39992</v>
      </c>
      <c r="V499" s="9">
        <v>1394.53</v>
      </c>
      <c r="W499" s="4">
        <v>39997</v>
      </c>
      <c r="X499" s="9">
        <v>50934.7</v>
      </c>
      <c r="Y499" s="4">
        <v>39997</v>
      </c>
      <c r="Z499" s="9">
        <v>2693.34</v>
      </c>
      <c r="AA499" s="4">
        <v>40040</v>
      </c>
      <c r="AB499" s="9">
        <v>7069.51</v>
      </c>
      <c r="AC499" s="4">
        <v>39992</v>
      </c>
      <c r="AD499" s="9">
        <v>4375.5</v>
      </c>
      <c r="AE499" s="4">
        <v>39997</v>
      </c>
      <c r="AF499" s="9">
        <v>253.7</v>
      </c>
      <c r="AG499" s="4">
        <v>40013</v>
      </c>
      <c r="AH499" s="9">
        <v>966.18</v>
      </c>
      <c r="AI499" s="4">
        <v>39997</v>
      </c>
      <c r="AJ499" s="9">
        <v>19985.52</v>
      </c>
    </row>
    <row r="500" spans="1:36" x14ac:dyDescent="0.25">
      <c r="A500" s="4">
        <v>40004</v>
      </c>
      <c r="B500" s="9">
        <v>3794.0810000000001</v>
      </c>
      <c r="C500" s="4">
        <v>40004</v>
      </c>
      <c r="D500" s="9">
        <v>9287.2800000000007</v>
      </c>
      <c r="E500" s="4">
        <v>40172</v>
      </c>
      <c r="F500" s="9">
        <v>3141.3530000000001</v>
      </c>
      <c r="G500" s="4">
        <v>40004</v>
      </c>
      <c r="H500" s="9">
        <v>9747.1299999999992</v>
      </c>
      <c r="I500" s="4">
        <v>40004</v>
      </c>
      <c r="J500" s="9">
        <v>5237.8100000000004</v>
      </c>
      <c r="K500" s="4">
        <v>40004</v>
      </c>
      <c r="L500" s="9">
        <v>879.13</v>
      </c>
      <c r="M500" s="4">
        <v>40004</v>
      </c>
      <c r="N500" s="9">
        <v>4127.17</v>
      </c>
      <c r="O500" s="4">
        <v>40004</v>
      </c>
      <c r="P500" s="9">
        <v>17708.419999999998</v>
      </c>
      <c r="Q500" s="4">
        <v>40004</v>
      </c>
      <c r="R500" s="9">
        <v>2983.1</v>
      </c>
      <c r="S500" s="4">
        <v>40004</v>
      </c>
      <c r="T500" s="9">
        <v>4576.3100000000004</v>
      </c>
      <c r="U500" s="4">
        <v>39999</v>
      </c>
      <c r="V500" s="9">
        <v>1420.04</v>
      </c>
      <c r="W500" s="4">
        <v>40004</v>
      </c>
      <c r="X500" s="9">
        <v>49220.800000000003</v>
      </c>
      <c r="Y500" s="4">
        <v>40004</v>
      </c>
      <c r="Z500" s="9">
        <v>2572.98</v>
      </c>
      <c r="AA500" s="4">
        <v>40047</v>
      </c>
      <c r="AB500" s="9">
        <v>6654.8</v>
      </c>
      <c r="AC500" s="4">
        <v>39999</v>
      </c>
      <c r="AD500" s="9">
        <v>4424.25</v>
      </c>
      <c r="AE500" s="4">
        <v>40004</v>
      </c>
      <c r="AF500" s="9">
        <v>243.2</v>
      </c>
      <c r="AG500" s="4">
        <v>40020</v>
      </c>
      <c r="AH500" s="9">
        <v>1026.95</v>
      </c>
      <c r="AI500" s="4">
        <v>40004</v>
      </c>
      <c r="AJ500" s="9">
        <v>20063.310000000001</v>
      </c>
    </row>
    <row r="501" spans="1:36" x14ac:dyDescent="0.25">
      <c r="A501" s="4">
        <v>40011</v>
      </c>
      <c r="B501" s="9">
        <v>4000.7660000000001</v>
      </c>
      <c r="C501" s="4">
        <v>40011</v>
      </c>
      <c r="D501" s="9">
        <v>9395.32</v>
      </c>
      <c r="E501" s="4">
        <v>40179</v>
      </c>
      <c r="F501" s="9">
        <v>3277.1390000000001</v>
      </c>
      <c r="G501" s="4">
        <v>40011</v>
      </c>
      <c r="H501" s="9">
        <v>10369.42</v>
      </c>
      <c r="I501" s="4">
        <v>40011</v>
      </c>
      <c r="J501" s="9">
        <v>5594.14</v>
      </c>
      <c r="K501" s="4">
        <v>40011</v>
      </c>
      <c r="L501" s="9">
        <v>940.38</v>
      </c>
      <c r="M501" s="4">
        <v>40011</v>
      </c>
      <c r="N501" s="9">
        <v>4388.75</v>
      </c>
      <c r="O501" s="4">
        <v>40011</v>
      </c>
      <c r="P501" s="9">
        <v>18805.66</v>
      </c>
      <c r="Q501" s="4">
        <v>40011</v>
      </c>
      <c r="R501" s="9">
        <v>3218.46</v>
      </c>
      <c r="S501" s="4">
        <v>40011</v>
      </c>
      <c r="T501" s="9">
        <v>4978.3999999999996</v>
      </c>
      <c r="U501" s="4">
        <v>40006</v>
      </c>
      <c r="V501" s="9">
        <v>1428.62</v>
      </c>
      <c r="W501" s="4">
        <v>40011</v>
      </c>
      <c r="X501" s="9">
        <v>52072.5</v>
      </c>
      <c r="Y501" s="4">
        <v>40011</v>
      </c>
      <c r="Z501" s="9">
        <v>2700.93</v>
      </c>
      <c r="AA501" s="4">
        <v>40054</v>
      </c>
      <c r="AB501" s="9">
        <v>6809.86</v>
      </c>
      <c r="AC501" s="4">
        <v>40006</v>
      </c>
      <c r="AD501" s="9">
        <v>4003.9</v>
      </c>
      <c r="AE501" s="4">
        <v>40011</v>
      </c>
      <c r="AF501" s="9">
        <v>266.39999999999998</v>
      </c>
      <c r="AG501" s="4">
        <v>40027</v>
      </c>
      <c r="AH501" s="9">
        <v>1053.3</v>
      </c>
      <c r="AI501" s="4">
        <v>40011</v>
      </c>
      <c r="AJ501" s="9">
        <v>21246.31</v>
      </c>
    </row>
    <row r="502" spans="1:36" x14ac:dyDescent="0.25">
      <c r="A502" s="4">
        <v>40018</v>
      </c>
      <c r="B502" s="9">
        <v>4089.7640000000001</v>
      </c>
      <c r="C502" s="4">
        <v>40018</v>
      </c>
      <c r="D502" s="9">
        <v>9944.5499999999993</v>
      </c>
      <c r="E502" s="4">
        <v>40186</v>
      </c>
      <c r="F502" s="9">
        <v>3195.998</v>
      </c>
      <c r="G502" s="4">
        <v>40018</v>
      </c>
      <c r="H502" s="9">
        <v>10687.9</v>
      </c>
      <c r="I502" s="4">
        <v>40018</v>
      </c>
      <c r="J502" s="9">
        <v>5760.9</v>
      </c>
      <c r="K502" s="4">
        <v>40018</v>
      </c>
      <c r="L502" s="9">
        <v>979.26</v>
      </c>
      <c r="M502" s="4">
        <v>40018</v>
      </c>
      <c r="N502" s="9">
        <v>4576.6099999999997</v>
      </c>
      <c r="O502" s="4">
        <v>40018</v>
      </c>
      <c r="P502" s="9">
        <v>19982.79</v>
      </c>
      <c r="Q502" s="4">
        <v>40018</v>
      </c>
      <c r="R502" s="9">
        <v>3366.45</v>
      </c>
      <c r="S502" s="4">
        <v>40018</v>
      </c>
      <c r="T502" s="9">
        <v>5229.3599999999997</v>
      </c>
      <c r="U502" s="4">
        <v>40013</v>
      </c>
      <c r="V502" s="9">
        <v>1440.1</v>
      </c>
      <c r="W502" s="4">
        <v>40018</v>
      </c>
      <c r="X502" s="9">
        <v>54457.3</v>
      </c>
      <c r="Y502" s="4">
        <v>40018</v>
      </c>
      <c r="Z502" s="9">
        <v>2803.19</v>
      </c>
      <c r="AA502" s="4">
        <v>40061</v>
      </c>
      <c r="AB502" s="9">
        <v>7153.13</v>
      </c>
      <c r="AC502" s="4">
        <v>40013</v>
      </c>
      <c r="AD502" s="9">
        <v>4374.95</v>
      </c>
      <c r="AE502" s="4">
        <v>40018</v>
      </c>
      <c r="AF502" s="9">
        <v>276.14999999999998</v>
      </c>
      <c r="AG502" s="4">
        <v>40034</v>
      </c>
      <c r="AH502" s="9">
        <v>1115.4100000000001</v>
      </c>
      <c r="AI502" s="4">
        <v>40018</v>
      </c>
      <c r="AJ502" s="9">
        <v>21579.75</v>
      </c>
    </row>
    <row r="503" spans="1:36" x14ac:dyDescent="0.25">
      <c r="A503" s="4">
        <v>40025</v>
      </c>
      <c r="B503" s="9">
        <v>4243.9790000000003</v>
      </c>
      <c r="C503" s="4">
        <v>40025</v>
      </c>
      <c r="D503" s="9">
        <v>10356.83</v>
      </c>
      <c r="E503" s="4">
        <v>40193</v>
      </c>
      <c r="F503" s="9">
        <v>3224.152</v>
      </c>
      <c r="G503" s="4">
        <v>40025</v>
      </c>
      <c r="H503" s="9">
        <v>10787.15</v>
      </c>
      <c r="I503" s="4">
        <v>40025</v>
      </c>
      <c r="J503" s="9">
        <v>5950.69</v>
      </c>
      <c r="K503" s="4">
        <v>40025</v>
      </c>
      <c r="L503" s="9">
        <v>987.48</v>
      </c>
      <c r="M503" s="4">
        <v>40025</v>
      </c>
      <c r="N503" s="9">
        <v>4608.3599999999997</v>
      </c>
      <c r="O503" s="4">
        <v>40025</v>
      </c>
      <c r="P503" s="9">
        <v>20573.330000000002</v>
      </c>
      <c r="Q503" s="4">
        <v>40025</v>
      </c>
      <c r="R503" s="9">
        <v>3426.27</v>
      </c>
      <c r="S503" s="4">
        <v>40025</v>
      </c>
      <c r="T503" s="9">
        <v>5332.14</v>
      </c>
      <c r="U503" s="4">
        <v>40020</v>
      </c>
      <c r="V503" s="9">
        <v>1502.59</v>
      </c>
      <c r="W503" s="4">
        <v>40025</v>
      </c>
      <c r="X503" s="9">
        <v>54765.7</v>
      </c>
      <c r="Y503" s="4">
        <v>40025</v>
      </c>
      <c r="Z503" s="9">
        <v>2791.1</v>
      </c>
      <c r="AA503" s="4">
        <v>40068</v>
      </c>
      <c r="AB503" s="9">
        <v>7337.14</v>
      </c>
      <c r="AC503" s="4">
        <v>40020</v>
      </c>
      <c r="AD503" s="9">
        <v>4568.55</v>
      </c>
      <c r="AE503" s="4">
        <v>40025</v>
      </c>
      <c r="AF503" s="9">
        <v>283.17</v>
      </c>
      <c r="AG503" s="4">
        <v>40041</v>
      </c>
      <c r="AH503" s="9">
        <v>1072.74</v>
      </c>
      <c r="AI503" s="4">
        <v>40025</v>
      </c>
      <c r="AJ503" s="9">
        <v>21855.8</v>
      </c>
    </row>
    <row r="504" spans="1:36" x14ac:dyDescent="0.25">
      <c r="A504" s="4">
        <v>40032</v>
      </c>
      <c r="B504" s="9">
        <v>4299.4440000000004</v>
      </c>
      <c r="C504" s="4">
        <v>40032</v>
      </c>
      <c r="D504" s="9">
        <v>10412.09</v>
      </c>
      <c r="E504" s="4">
        <v>40200</v>
      </c>
      <c r="F504" s="9">
        <v>3128.5880000000002</v>
      </c>
      <c r="G504" s="4">
        <v>40032</v>
      </c>
      <c r="H504" s="9">
        <v>10885.33</v>
      </c>
      <c r="I504" s="4">
        <v>40032</v>
      </c>
      <c r="J504" s="9">
        <v>6026.4</v>
      </c>
      <c r="K504" s="4">
        <v>40032</v>
      </c>
      <c r="L504" s="9">
        <v>1010.48</v>
      </c>
      <c r="M504" s="4">
        <v>40032</v>
      </c>
      <c r="N504" s="9">
        <v>4731.5600000000004</v>
      </c>
      <c r="O504" s="4">
        <v>40032</v>
      </c>
      <c r="P504" s="9">
        <v>20375.37</v>
      </c>
      <c r="Q504" s="4">
        <v>40032</v>
      </c>
      <c r="R504" s="9">
        <v>3521.14</v>
      </c>
      <c r="S504" s="4">
        <v>40032</v>
      </c>
      <c r="T504" s="9">
        <v>5458.96</v>
      </c>
      <c r="U504" s="4">
        <v>40027</v>
      </c>
      <c r="V504" s="9">
        <v>1557.29</v>
      </c>
      <c r="W504" s="4">
        <v>40032</v>
      </c>
      <c r="X504" s="9">
        <v>56329.5</v>
      </c>
      <c r="Y504" s="4">
        <v>40032</v>
      </c>
      <c r="Z504" s="9">
        <v>2881.22</v>
      </c>
      <c r="AA504" s="4">
        <v>40075</v>
      </c>
      <c r="AB504" s="9">
        <v>7526.55</v>
      </c>
      <c r="AC504" s="4">
        <v>40027</v>
      </c>
      <c r="AD504" s="9">
        <v>4636.45</v>
      </c>
      <c r="AE504" s="4">
        <v>40032</v>
      </c>
      <c r="AF504" s="9">
        <v>290.5</v>
      </c>
      <c r="AG504" s="4">
        <v>40048</v>
      </c>
      <c r="AH504" s="9">
        <v>1106.05</v>
      </c>
      <c r="AI504" s="4">
        <v>40032</v>
      </c>
      <c r="AJ504" s="9">
        <v>22652.41</v>
      </c>
    </row>
    <row r="505" spans="1:36" x14ac:dyDescent="0.25">
      <c r="A505" s="4">
        <v>40039</v>
      </c>
      <c r="B505" s="9">
        <v>4461.0069999999996</v>
      </c>
      <c r="C505" s="4">
        <v>40039</v>
      </c>
      <c r="D505" s="9">
        <v>10597.33</v>
      </c>
      <c r="E505" s="4">
        <v>40207</v>
      </c>
      <c r="F505" s="9">
        <v>2989.2919999999999</v>
      </c>
      <c r="G505" s="4">
        <v>40039</v>
      </c>
      <c r="H505" s="9">
        <v>10848.01</v>
      </c>
      <c r="I505" s="4">
        <v>40039</v>
      </c>
      <c r="J505" s="9">
        <v>5985.3</v>
      </c>
      <c r="K505" s="4">
        <v>40039</v>
      </c>
      <c r="L505" s="9">
        <v>1004.09</v>
      </c>
      <c r="M505" s="4">
        <v>40039</v>
      </c>
      <c r="N505" s="9">
        <v>4713.97</v>
      </c>
      <c r="O505" s="4">
        <v>40039</v>
      </c>
      <c r="P505" s="9">
        <v>20893.330000000002</v>
      </c>
      <c r="Q505" s="4">
        <v>40039</v>
      </c>
      <c r="R505" s="9">
        <v>3495.27</v>
      </c>
      <c r="S505" s="4">
        <v>40039</v>
      </c>
      <c r="T505" s="9">
        <v>5309.11</v>
      </c>
      <c r="U505" s="4">
        <v>40034</v>
      </c>
      <c r="V505" s="9">
        <v>1576</v>
      </c>
      <c r="W505" s="4">
        <v>40039</v>
      </c>
      <c r="X505" s="9">
        <v>56638</v>
      </c>
      <c r="Y505" s="4">
        <v>40039</v>
      </c>
      <c r="Z505" s="9">
        <v>2951.05</v>
      </c>
      <c r="AA505" s="4">
        <v>40082</v>
      </c>
      <c r="AB505" s="9">
        <v>7345.22</v>
      </c>
      <c r="AC505" s="4">
        <v>40034</v>
      </c>
      <c r="AD505" s="9">
        <v>4481.3999999999996</v>
      </c>
      <c r="AE505" s="4">
        <v>40039</v>
      </c>
      <c r="AF505" s="9">
        <v>288.02</v>
      </c>
      <c r="AG505" s="4">
        <v>40055</v>
      </c>
      <c r="AH505" s="9">
        <v>1111.33</v>
      </c>
      <c r="AI505" s="4">
        <v>40039</v>
      </c>
      <c r="AJ505" s="9">
        <v>22431.66</v>
      </c>
    </row>
    <row r="506" spans="1:36" x14ac:dyDescent="0.25">
      <c r="A506" s="4">
        <v>40046</v>
      </c>
      <c r="B506" s="9">
        <v>4290.5609999999997</v>
      </c>
      <c r="C506" s="4">
        <v>40046</v>
      </c>
      <c r="D506" s="9">
        <v>10238.200000000001</v>
      </c>
      <c r="E506" s="4">
        <v>40214</v>
      </c>
      <c r="F506" s="9">
        <v>2939.402</v>
      </c>
      <c r="G506" s="4">
        <v>40046</v>
      </c>
      <c r="H506" s="9">
        <v>10831.18</v>
      </c>
      <c r="I506" s="4">
        <v>40046</v>
      </c>
      <c r="J506" s="9">
        <v>6139.8</v>
      </c>
      <c r="K506" s="4">
        <v>40046</v>
      </c>
      <c r="L506" s="9">
        <v>1026.1300000000001</v>
      </c>
      <c r="M506" s="4">
        <v>40046</v>
      </c>
      <c r="N506" s="9">
        <v>4850.8900000000003</v>
      </c>
      <c r="O506" s="4">
        <v>40046</v>
      </c>
      <c r="P506" s="9">
        <v>20199.02</v>
      </c>
      <c r="Q506" s="4">
        <v>40046</v>
      </c>
      <c r="R506" s="9">
        <v>3615.81</v>
      </c>
      <c r="S506" s="4">
        <v>40046</v>
      </c>
      <c r="T506" s="9">
        <v>5462.74</v>
      </c>
      <c r="U506" s="4">
        <v>40041</v>
      </c>
      <c r="V506" s="9">
        <v>1591.41</v>
      </c>
      <c r="W506" s="4">
        <v>40046</v>
      </c>
      <c r="X506" s="9">
        <v>57728.6</v>
      </c>
      <c r="Y506" s="4">
        <v>40046</v>
      </c>
      <c r="Z506" s="9">
        <v>2993.53</v>
      </c>
      <c r="AA506" s="4">
        <v>40089</v>
      </c>
      <c r="AB506" s="9">
        <v>7411.88</v>
      </c>
      <c r="AC506" s="4">
        <v>40041</v>
      </c>
      <c r="AD506" s="9">
        <v>4580.05</v>
      </c>
      <c r="AE506" s="4">
        <v>40046</v>
      </c>
      <c r="AF506" s="9">
        <v>294.49</v>
      </c>
      <c r="AG506" s="4">
        <v>40062</v>
      </c>
      <c r="AH506" s="9">
        <v>1085.58</v>
      </c>
      <c r="AI506" s="4">
        <v>40046</v>
      </c>
      <c r="AJ506" s="9">
        <v>22452.83</v>
      </c>
    </row>
    <row r="507" spans="1:36" x14ac:dyDescent="0.25">
      <c r="A507" s="4">
        <v>40053</v>
      </c>
      <c r="B507" s="9">
        <v>4489.5879999999997</v>
      </c>
      <c r="C507" s="4">
        <v>40053</v>
      </c>
      <c r="D507" s="9">
        <v>10534.14</v>
      </c>
      <c r="E507" s="4">
        <v>40221</v>
      </c>
      <c r="F507" s="9">
        <v>3018.1329999999998</v>
      </c>
      <c r="G507" s="4">
        <v>40053</v>
      </c>
      <c r="H507" s="9">
        <v>10977.97</v>
      </c>
      <c r="I507" s="4">
        <v>40053</v>
      </c>
      <c r="J507" s="9">
        <v>6211.58</v>
      </c>
      <c r="K507" s="4">
        <v>40053</v>
      </c>
      <c r="L507" s="9">
        <v>1028.93</v>
      </c>
      <c r="M507" s="4">
        <v>40053</v>
      </c>
      <c r="N507" s="9">
        <v>4908.8999999999996</v>
      </c>
      <c r="O507" s="4">
        <v>40053</v>
      </c>
      <c r="P507" s="9">
        <v>20098.62</v>
      </c>
      <c r="Q507" s="4">
        <v>40053</v>
      </c>
      <c r="R507" s="9">
        <v>3693.14</v>
      </c>
      <c r="S507" s="4">
        <v>40053</v>
      </c>
      <c r="T507" s="9">
        <v>5517.35</v>
      </c>
      <c r="U507" s="4">
        <v>40048</v>
      </c>
      <c r="V507" s="9">
        <v>1580.98</v>
      </c>
      <c r="W507" s="4">
        <v>40053</v>
      </c>
      <c r="X507" s="9">
        <v>57700.6</v>
      </c>
      <c r="Y507" s="4">
        <v>40053</v>
      </c>
      <c r="Z507" s="9">
        <v>3115.2</v>
      </c>
      <c r="AA507" s="4">
        <v>40096</v>
      </c>
      <c r="AB507" s="9">
        <v>7571.96</v>
      </c>
      <c r="AC507" s="4">
        <v>40048</v>
      </c>
      <c r="AD507" s="9">
        <v>4528.8</v>
      </c>
      <c r="AE507" s="4">
        <v>40053</v>
      </c>
      <c r="AF507" s="9">
        <v>300.2</v>
      </c>
      <c r="AG507" s="4">
        <v>40069</v>
      </c>
      <c r="AH507" s="9">
        <v>1175.1500000000001</v>
      </c>
      <c r="AI507" s="4">
        <v>40053</v>
      </c>
      <c r="AJ507" s="9">
        <v>22742.44</v>
      </c>
    </row>
    <row r="508" spans="1:36" x14ac:dyDescent="0.25">
      <c r="A508" s="4">
        <v>40060</v>
      </c>
      <c r="B508" s="9">
        <v>4435.5169999999998</v>
      </c>
      <c r="C508" s="4">
        <v>40060</v>
      </c>
      <c r="D508" s="9">
        <v>10187.11</v>
      </c>
      <c r="E508" s="4">
        <v>40235</v>
      </c>
      <c r="F508" s="9">
        <v>3051.9430000000002</v>
      </c>
      <c r="G508" s="4">
        <v>40060</v>
      </c>
      <c r="H508" s="9">
        <v>11017.47</v>
      </c>
      <c r="I508" s="4">
        <v>40060</v>
      </c>
      <c r="J508" s="9">
        <v>6119.07</v>
      </c>
      <c r="K508" s="4">
        <v>40060</v>
      </c>
      <c r="L508" s="9">
        <v>1016.4</v>
      </c>
      <c r="M508" s="4">
        <v>40060</v>
      </c>
      <c r="N508" s="9">
        <v>4851.7</v>
      </c>
      <c r="O508" s="4">
        <v>40060</v>
      </c>
      <c r="P508" s="9">
        <v>20318.62</v>
      </c>
      <c r="Q508" s="4">
        <v>40060</v>
      </c>
      <c r="R508" s="9">
        <v>3598.76</v>
      </c>
      <c r="S508" s="4">
        <v>40060</v>
      </c>
      <c r="T508" s="9">
        <v>5384.43</v>
      </c>
      <c r="U508" s="4">
        <v>40055</v>
      </c>
      <c r="V508" s="9">
        <v>1607.94</v>
      </c>
      <c r="W508" s="4">
        <v>40060</v>
      </c>
      <c r="X508" s="9">
        <v>56652.3</v>
      </c>
      <c r="Y508" s="4">
        <v>40060</v>
      </c>
      <c r="Z508" s="9">
        <v>3038.21</v>
      </c>
      <c r="AA508" s="4">
        <v>40103</v>
      </c>
      <c r="AB508" s="9">
        <v>7715.1</v>
      </c>
      <c r="AC508" s="4">
        <v>40055</v>
      </c>
      <c r="AD508" s="9">
        <v>4732.3500000000004</v>
      </c>
      <c r="AE508" s="4">
        <v>40060</v>
      </c>
      <c r="AF508" s="9">
        <v>293.16000000000003</v>
      </c>
      <c r="AG508" s="4">
        <v>40076</v>
      </c>
      <c r="AH508" s="9">
        <v>1208.3499999999999</v>
      </c>
      <c r="AI508" s="4">
        <v>40060</v>
      </c>
      <c r="AJ508" s="9">
        <v>22222.959999999999</v>
      </c>
    </row>
    <row r="509" spans="1:36" x14ac:dyDescent="0.25">
      <c r="A509" s="4">
        <v>40067</v>
      </c>
      <c r="B509" s="9">
        <v>4596.076</v>
      </c>
      <c r="C509" s="4">
        <v>40067</v>
      </c>
      <c r="D509" s="9">
        <v>10444.33</v>
      </c>
      <c r="E509" s="4">
        <v>40242</v>
      </c>
      <c r="F509" s="9">
        <v>3031.0650000000001</v>
      </c>
      <c r="G509" s="4">
        <v>40067</v>
      </c>
      <c r="H509" s="9">
        <v>11253.23</v>
      </c>
      <c r="I509" s="4">
        <v>40067</v>
      </c>
      <c r="J509" s="9">
        <v>6232.99</v>
      </c>
      <c r="K509" s="4">
        <v>40067</v>
      </c>
      <c r="L509" s="9">
        <v>1042.73</v>
      </c>
      <c r="M509" s="4">
        <v>40067</v>
      </c>
      <c r="N509" s="9">
        <v>5011.47</v>
      </c>
      <c r="O509" s="4">
        <v>40067</v>
      </c>
      <c r="P509" s="9">
        <v>21161.42</v>
      </c>
      <c r="Q509" s="4">
        <v>40067</v>
      </c>
      <c r="R509" s="9">
        <v>3734.89</v>
      </c>
      <c r="S509" s="4">
        <v>40067</v>
      </c>
      <c r="T509" s="9">
        <v>5624.02</v>
      </c>
      <c r="U509" s="4">
        <v>40062</v>
      </c>
      <c r="V509" s="9">
        <v>1608.9</v>
      </c>
      <c r="W509" s="4">
        <v>40067</v>
      </c>
      <c r="X509" s="9">
        <v>58366.400000000001</v>
      </c>
      <c r="Y509" s="4">
        <v>40067</v>
      </c>
      <c r="Z509" s="9">
        <v>3257.69</v>
      </c>
      <c r="AA509" s="4">
        <v>40110</v>
      </c>
      <c r="AB509" s="9">
        <v>7649.28</v>
      </c>
      <c r="AC509" s="4">
        <v>40062</v>
      </c>
      <c r="AD509" s="9">
        <v>4680.3999999999996</v>
      </c>
      <c r="AE509" s="4">
        <v>40067</v>
      </c>
      <c r="AF509" s="9">
        <v>308</v>
      </c>
      <c r="AG509" s="4">
        <v>40083</v>
      </c>
      <c r="AH509" s="9">
        <v>1187.8599999999999</v>
      </c>
      <c r="AI509" s="4">
        <v>40067</v>
      </c>
      <c r="AJ509" s="9">
        <v>23005.09</v>
      </c>
    </row>
    <row r="510" spans="1:36" x14ac:dyDescent="0.25">
      <c r="A510" s="4">
        <v>40074</v>
      </c>
      <c r="B510" s="9">
        <v>4693.2430000000004</v>
      </c>
      <c r="C510" s="4">
        <v>40074</v>
      </c>
      <c r="D510" s="9">
        <v>10370.540000000001</v>
      </c>
      <c r="E510" s="4">
        <v>40249</v>
      </c>
      <c r="F510" s="9">
        <v>3013.4119999999998</v>
      </c>
      <c r="G510" s="4">
        <v>40074</v>
      </c>
      <c r="H510" s="9">
        <v>11445.95</v>
      </c>
      <c r="I510" s="4">
        <v>40074</v>
      </c>
      <c r="J510" s="9">
        <v>6325.15</v>
      </c>
      <c r="K510" s="4">
        <v>40074</v>
      </c>
      <c r="L510" s="9">
        <v>1068.3</v>
      </c>
      <c r="M510" s="4">
        <v>40074</v>
      </c>
      <c r="N510" s="9">
        <v>5172.8900000000003</v>
      </c>
      <c r="O510" s="4">
        <v>40074</v>
      </c>
      <c r="P510" s="9">
        <v>21623.45</v>
      </c>
      <c r="Q510" s="4">
        <v>40074</v>
      </c>
      <c r="R510" s="9">
        <v>3827.84</v>
      </c>
      <c r="S510" s="4">
        <v>40074</v>
      </c>
      <c r="T510" s="9">
        <v>5703.83</v>
      </c>
      <c r="U510" s="4">
        <v>40069</v>
      </c>
      <c r="V510" s="9">
        <v>1651.7</v>
      </c>
      <c r="W510" s="4">
        <v>40074</v>
      </c>
      <c r="X510" s="9">
        <v>60703</v>
      </c>
      <c r="Y510" s="4">
        <v>40074</v>
      </c>
      <c r="Z510" s="9">
        <v>3454.78</v>
      </c>
      <c r="AA510" s="4">
        <v>40117</v>
      </c>
      <c r="AB510" s="9">
        <v>7340.08</v>
      </c>
      <c r="AC510" s="4">
        <v>40069</v>
      </c>
      <c r="AD510" s="9">
        <v>4829.55</v>
      </c>
      <c r="AE510" s="4">
        <v>40074</v>
      </c>
      <c r="AF510" s="9">
        <v>313.63</v>
      </c>
      <c r="AG510" s="4">
        <v>40090</v>
      </c>
      <c r="AH510" s="9">
        <v>1175.83</v>
      </c>
      <c r="AI510" s="4">
        <v>40074</v>
      </c>
      <c r="AJ510" s="9">
        <v>23190.01</v>
      </c>
    </row>
    <row r="511" spans="1:36" x14ac:dyDescent="0.25">
      <c r="A511" s="4">
        <v>40081</v>
      </c>
      <c r="B511" s="9">
        <v>4713.259</v>
      </c>
      <c r="C511" s="4">
        <v>40081</v>
      </c>
      <c r="D511" s="9">
        <v>10265.98</v>
      </c>
      <c r="E511" s="4">
        <v>40256</v>
      </c>
      <c r="F511" s="9">
        <v>3067.75</v>
      </c>
      <c r="G511" s="4">
        <v>40081</v>
      </c>
      <c r="H511" s="9">
        <v>11212.39</v>
      </c>
      <c r="I511" s="4">
        <v>40081</v>
      </c>
      <c r="J511" s="9">
        <v>6236.91</v>
      </c>
      <c r="K511" s="4">
        <v>40081</v>
      </c>
      <c r="L511" s="9">
        <v>1044.3800000000001</v>
      </c>
      <c r="M511" s="4">
        <v>40081</v>
      </c>
      <c r="N511" s="9">
        <v>5082.2</v>
      </c>
      <c r="O511" s="4">
        <v>40081</v>
      </c>
      <c r="P511" s="9">
        <v>21024.400000000001</v>
      </c>
      <c r="Q511" s="4">
        <v>40081</v>
      </c>
      <c r="R511" s="9">
        <v>3739.14</v>
      </c>
      <c r="S511" s="4">
        <v>40081</v>
      </c>
      <c r="T511" s="9">
        <v>5581.41</v>
      </c>
      <c r="U511" s="4">
        <v>40076</v>
      </c>
      <c r="V511" s="9">
        <v>1699.71</v>
      </c>
      <c r="W511" s="4">
        <v>40081</v>
      </c>
      <c r="X511" s="9">
        <v>60355.7</v>
      </c>
      <c r="Y511" s="4">
        <v>40081</v>
      </c>
      <c r="Z511" s="9">
        <v>3310.01</v>
      </c>
      <c r="AA511" s="4">
        <v>40124</v>
      </c>
      <c r="AB511" s="9">
        <v>7463.05</v>
      </c>
      <c r="AC511" s="4">
        <v>40076</v>
      </c>
      <c r="AD511" s="9">
        <v>4976.05</v>
      </c>
      <c r="AE511" s="4">
        <v>40081</v>
      </c>
      <c r="AF511" s="9">
        <v>305.63</v>
      </c>
      <c r="AG511" s="4">
        <v>40097</v>
      </c>
      <c r="AH511" s="9">
        <v>1308.1400000000001</v>
      </c>
      <c r="AI511" s="4">
        <v>40081</v>
      </c>
      <c r="AJ511" s="9">
        <v>22318.14</v>
      </c>
    </row>
    <row r="512" spans="1:36" x14ac:dyDescent="0.25">
      <c r="A512" s="4">
        <v>40088</v>
      </c>
      <c r="B512" s="9">
        <v>4601.6509999999998</v>
      </c>
      <c r="C512" s="4">
        <v>40088</v>
      </c>
      <c r="D512" s="9">
        <v>9731.8700000000008</v>
      </c>
      <c r="E512" s="4">
        <v>40263</v>
      </c>
      <c r="F512" s="9">
        <v>3059.7159999999999</v>
      </c>
      <c r="G512" s="4">
        <v>40088</v>
      </c>
      <c r="H512" s="9">
        <v>10958.33</v>
      </c>
      <c r="I512" s="4">
        <v>40088</v>
      </c>
      <c r="J512" s="9">
        <v>6150.17</v>
      </c>
      <c r="K512" s="4">
        <v>40088</v>
      </c>
      <c r="L512" s="9">
        <v>1025.21</v>
      </c>
      <c r="M512" s="4">
        <v>40088</v>
      </c>
      <c r="N512" s="9">
        <v>4988.7</v>
      </c>
      <c r="O512" s="4">
        <v>40088</v>
      </c>
      <c r="P512" s="9">
        <v>20375.490000000002</v>
      </c>
      <c r="Q512" s="4">
        <v>40088</v>
      </c>
      <c r="R512" s="9">
        <v>3649.9</v>
      </c>
      <c r="S512" s="4">
        <v>40088</v>
      </c>
      <c r="T512" s="9">
        <v>5467.9</v>
      </c>
      <c r="U512" s="4">
        <v>40083</v>
      </c>
      <c r="V512" s="9">
        <v>1691.48</v>
      </c>
      <c r="W512" s="4">
        <v>40088</v>
      </c>
      <c r="X512" s="9">
        <v>61172</v>
      </c>
      <c r="Y512" s="4">
        <v>40088</v>
      </c>
      <c r="Z512" s="9">
        <v>3230.82</v>
      </c>
      <c r="AA512" s="4">
        <v>40131</v>
      </c>
      <c r="AB512" s="9">
        <v>7665.63</v>
      </c>
      <c r="AC512" s="4">
        <v>40083</v>
      </c>
      <c r="AD512" s="9">
        <v>4958.95</v>
      </c>
      <c r="AE512" s="4">
        <v>40088</v>
      </c>
      <c r="AF512" s="9">
        <v>299.3</v>
      </c>
      <c r="AG512" s="4">
        <v>40104</v>
      </c>
      <c r="AH512" s="9">
        <v>1317.07</v>
      </c>
      <c r="AI512" s="4">
        <v>40088</v>
      </c>
      <c r="AJ512" s="9">
        <v>21923.09</v>
      </c>
    </row>
    <row r="513" spans="1:36" x14ac:dyDescent="0.25">
      <c r="A513" s="4">
        <v>40095</v>
      </c>
      <c r="B513" s="9">
        <v>4752.8530000000001</v>
      </c>
      <c r="C513" s="4">
        <v>40095</v>
      </c>
      <c r="D513" s="9">
        <v>10016.39</v>
      </c>
      <c r="E513" s="4">
        <v>40270</v>
      </c>
      <c r="F513" s="9">
        <v>3157.9569999999999</v>
      </c>
      <c r="G513" s="4">
        <v>40095</v>
      </c>
      <c r="H513" s="9">
        <v>11436.92</v>
      </c>
      <c r="I513" s="4">
        <v>40095</v>
      </c>
      <c r="J513" s="9">
        <v>6291.64</v>
      </c>
      <c r="K513" s="4">
        <v>40095</v>
      </c>
      <c r="L513" s="9">
        <v>1071.49</v>
      </c>
      <c r="M513" s="4">
        <v>40095</v>
      </c>
      <c r="N513" s="9">
        <v>5161.87</v>
      </c>
      <c r="O513" s="4">
        <v>40095</v>
      </c>
      <c r="P513" s="9">
        <v>21499.439999999999</v>
      </c>
      <c r="Q513" s="4">
        <v>40095</v>
      </c>
      <c r="R513" s="9">
        <v>3799.61</v>
      </c>
      <c r="S513" s="4">
        <v>40095</v>
      </c>
      <c r="T513" s="9">
        <v>5711.88</v>
      </c>
      <c r="U513" s="4">
        <v>40090</v>
      </c>
      <c r="V513" s="9">
        <v>1644.63</v>
      </c>
      <c r="W513" s="4">
        <v>40095</v>
      </c>
      <c r="X513" s="9">
        <v>64071</v>
      </c>
      <c r="Y513" s="4">
        <v>40095</v>
      </c>
      <c r="Z513" s="9">
        <v>3346.14</v>
      </c>
      <c r="AA513" s="4">
        <v>40138</v>
      </c>
      <c r="AB513" s="9">
        <v>7682.97</v>
      </c>
      <c r="AC513" s="4">
        <v>40090</v>
      </c>
      <c r="AD513" s="9">
        <v>5083.3999999999996</v>
      </c>
      <c r="AE513" s="4">
        <v>40095</v>
      </c>
      <c r="AF513" s="9">
        <v>315.55</v>
      </c>
      <c r="AG513" s="4">
        <v>40111</v>
      </c>
      <c r="AH513" s="9">
        <v>1365.09</v>
      </c>
      <c r="AI513" s="4">
        <v>40095</v>
      </c>
      <c r="AJ513" s="9">
        <v>22726.69</v>
      </c>
    </row>
    <row r="514" spans="1:36" x14ac:dyDescent="0.25">
      <c r="A514" s="4">
        <v>40102</v>
      </c>
      <c r="B514" s="9">
        <v>4836.4470000000001</v>
      </c>
      <c r="C514" s="4">
        <v>40102</v>
      </c>
      <c r="D514" s="9">
        <v>10257.56</v>
      </c>
      <c r="E514" s="4">
        <v>40277</v>
      </c>
      <c r="F514" s="9">
        <v>3145.3470000000002</v>
      </c>
      <c r="G514" s="4">
        <v>40102</v>
      </c>
      <c r="H514" s="9">
        <v>11504.76</v>
      </c>
      <c r="I514" s="4">
        <v>40102</v>
      </c>
      <c r="J514" s="9">
        <v>6345.26</v>
      </c>
      <c r="K514" s="4">
        <v>40102</v>
      </c>
      <c r="L514" s="9">
        <v>1087.68</v>
      </c>
      <c r="M514" s="4">
        <v>40102</v>
      </c>
      <c r="N514" s="9">
        <v>5190.24</v>
      </c>
      <c r="O514" s="4">
        <v>40102</v>
      </c>
      <c r="P514" s="9">
        <v>21929.9</v>
      </c>
      <c r="Q514" s="4">
        <v>40102</v>
      </c>
      <c r="R514" s="9">
        <v>3827.6</v>
      </c>
      <c r="S514" s="4">
        <v>40102</v>
      </c>
      <c r="T514" s="9">
        <v>5743.39</v>
      </c>
      <c r="U514" s="4">
        <v>40097</v>
      </c>
      <c r="V514" s="9">
        <v>1646.79</v>
      </c>
      <c r="W514" s="4">
        <v>40102</v>
      </c>
      <c r="X514" s="9">
        <v>66200.5</v>
      </c>
      <c r="Y514" s="4">
        <v>40102</v>
      </c>
      <c r="Z514" s="9">
        <v>3266.51</v>
      </c>
      <c r="AA514" s="4">
        <v>40145</v>
      </c>
      <c r="AB514" s="9">
        <v>7490.91</v>
      </c>
      <c r="AC514" s="4">
        <v>40097</v>
      </c>
      <c r="AD514" s="9">
        <v>4945.2</v>
      </c>
      <c r="AE514" s="4">
        <v>40102</v>
      </c>
      <c r="AF514" s="9">
        <v>322.31</v>
      </c>
      <c r="AG514" s="4">
        <v>40118</v>
      </c>
      <c r="AH514" s="9">
        <v>1237.18</v>
      </c>
      <c r="AI514" s="4">
        <v>40102</v>
      </c>
      <c r="AJ514" s="9">
        <v>23345.58</v>
      </c>
    </row>
    <row r="515" spans="1:36" x14ac:dyDescent="0.25">
      <c r="A515" s="4">
        <v>40109</v>
      </c>
      <c r="B515" s="9">
        <v>4859.4040000000005</v>
      </c>
      <c r="C515" s="4">
        <v>40109</v>
      </c>
      <c r="D515" s="9">
        <v>10282.99</v>
      </c>
      <c r="E515" s="4">
        <v>40284</v>
      </c>
      <c r="F515" s="9">
        <v>3130.3020000000001</v>
      </c>
      <c r="G515" s="4">
        <v>40109</v>
      </c>
      <c r="H515" s="9">
        <v>11382.13</v>
      </c>
      <c r="I515" s="4">
        <v>40109</v>
      </c>
      <c r="J515" s="9">
        <v>6378.06</v>
      </c>
      <c r="K515" s="4">
        <v>40109</v>
      </c>
      <c r="L515" s="9">
        <v>1079.5999999999999</v>
      </c>
      <c r="M515" s="4">
        <v>40109</v>
      </c>
      <c r="N515" s="9">
        <v>5242.57</v>
      </c>
      <c r="O515" s="4">
        <v>40109</v>
      </c>
      <c r="P515" s="9">
        <v>22589.73</v>
      </c>
      <c r="Q515" s="4">
        <v>40109</v>
      </c>
      <c r="R515" s="9">
        <v>3808.24</v>
      </c>
      <c r="S515" s="4">
        <v>40109</v>
      </c>
      <c r="T515" s="9">
        <v>5740.25</v>
      </c>
      <c r="U515" s="4">
        <v>40104</v>
      </c>
      <c r="V515" s="9">
        <v>1640.36</v>
      </c>
      <c r="W515" s="4">
        <v>40109</v>
      </c>
      <c r="X515" s="9">
        <v>65058.8</v>
      </c>
      <c r="Y515" s="4">
        <v>40109</v>
      </c>
      <c r="Z515" s="9">
        <v>3145.72</v>
      </c>
      <c r="AA515" s="4">
        <v>40152</v>
      </c>
      <c r="AB515" s="9">
        <v>7650.91</v>
      </c>
      <c r="AC515" s="4">
        <v>40104</v>
      </c>
      <c r="AD515" s="9">
        <v>5141.8</v>
      </c>
      <c r="AE515" s="4">
        <v>40109</v>
      </c>
      <c r="AF515" s="9">
        <v>320.14</v>
      </c>
      <c r="AG515" s="4">
        <v>40125</v>
      </c>
      <c r="AH515" s="9">
        <v>1241.92</v>
      </c>
      <c r="AI515" s="4">
        <v>40109</v>
      </c>
      <c r="AJ515" s="9">
        <v>24137.22</v>
      </c>
    </row>
    <row r="516" spans="1:36" x14ac:dyDescent="0.25">
      <c r="A516" s="4">
        <v>40116</v>
      </c>
      <c r="B516" s="9">
        <v>4643.2309999999998</v>
      </c>
      <c r="C516" s="4">
        <v>40116</v>
      </c>
      <c r="D516" s="9">
        <v>10034.74</v>
      </c>
      <c r="E516" s="4">
        <v>40291</v>
      </c>
      <c r="F516" s="9">
        <v>2983.5369999999998</v>
      </c>
      <c r="G516" s="4">
        <v>40116</v>
      </c>
      <c r="H516" s="9">
        <v>10910.75</v>
      </c>
      <c r="I516" s="4">
        <v>40116</v>
      </c>
      <c r="J516" s="9">
        <v>6285.76</v>
      </c>
      <c r="K516" s="4">
        <v>40116</v>
      </c>
      <c r="L516" s="9">
        <v>1036.2</v>
      </c>
      <c r="M516" s="4">
        <v>40116</v>
      </c>
      <c r="N516" s="9">
        <v>5044.55</v>
      </c>
      <c r="O516" s="4">
        <v>40116</v>
      </c>
      <c r="P516" s="9">
        <v>21752.87</v>
      </c>
      <c r="Q516" s="4">
        <v>40116</v>
      </c>
      <c r="R516" s="9">
        <v>3607.69</v>
      </c>
      <c r="S516" s="4">
        <v>40116</v>
      </c>
      <c r="T516" s="9">
        <v>5414.96</v>
      </c>
      <c r="U516" s="4">
        <v>40111</v>
      </c>
      <c r="V516" s="9">
        <v>1640.17</v>
      </c>
      <c r="W516" s="4">
        <v>40116</v>
      </c>
      <c r="X516" s="9">
        <v>61545.5</v>
      </c>
      <c r="Y516" s="4">
        <v>40116</v>
      </c>
      <c r="Z516" s="9">
        <v>2866.69</v>
      </c>
      <c r="AA516" s="4">
        <v>40159</v>
      </c>
      <c r="AB516" s="9">
        <v>7795.07</v>
      </c>
      <c r="AC516" s="4">
        <v>40111</v>
      </c>
      <c r="AD516" s="9">
        <v>4997.05</v>
      </c>
      <c r="AE516" s="4">
        <v>40116</v>
      </c>
      <c r="AF516" s="9">
        <v>302.36</v>
      </c>
      <c r="AG516" s="4">
        <v>40132</v>
      </c>
      <c r="AH516" s="9">
        <v>1310.27</v>
      </c>
      <c r="AI516" s="4">
        <v>40116</v>
      </c>
      <c r="AJ516" s="9">
        <v>23655.66</v>
      </c>
    </row>
    <row r="517" spans="1:36" x14ac:dyDescent="0.25">
      <c r="A517" s="4">
        <v>40123</v>
      </c>
      <c r="B517" s="9">
        <v>4594.0389999999998</v>
      </c>
      <c r="C517" s="4">
        <v>40123</v>
      </c>
      <c r="D517" s="9">
        <v>9789.35</v>
      </c>
      <c r="E517" s="4">
        <v>40298</v>
      </c>
      <c r="F517" s="9">
        <v>2870.6109999999999</v>
      </c>
      <c r="G517" s="4">
        <v>40123</v>
      </c>
      <c r="H517" s="9">
        <v>11250.42</v>
      </c>
      <c r="I517" s="4">
        <v>40123</v>
      </c>
      <c r="J517" s="9">
        <v>6293.61</v>
      </c>
      <c r="K517" s="4">
        <v>40123</v>
      </c>
      <c r="L517" s="9">
        <v>1069.3</v>
      </c>
      <c r="M517" s="4">
        <v>40123</v>
      </c>
      <c r="N517" s="9">
        <v>5142.72</v>
      </c>
      <c r="O517" s="4">
        <v>40123</v>
      </c>
      <c r="P517" s="9">
        <v>21829.72</v>
      </c>
      <c r="Q517" s="4">
        <v>40123</v>
      </c>
      <c r="R517" s="9">
        <v>3707.29</v>
      </c>
      <c r="S517" s="4">
        <v>40123</v>
      </c>
      <c r="T517" s="9">
        <v>5488.25</v>
      </c>
      <c r="U517" s="4">
        <v>40118</v>
      </c>
      <c r="V517" s="9">
        <v>1580.69</v>
      </c>
      <c r="W517" s="4">
        <v>40123</v>
      </c>
      <c r="X517" s="9">
        <v>64466.1</v>
      </c>
      <c r="Y517" s="4">
        <v>40123</v>
      </c>
      <c r="Z517" s="9">
        <v>2971.96</v>
      </c>
      <c r="AA517" s="4">
        <v>40166</v>
      </c>
      <c r="AB517" s="9">
        <v>7753.63</v>
      </c>
      <c r="AC517" s="4">
        <v>40118</v>
      </c>
      <c r="AD517" s="9">
        <v>4711.7</v>
      </c>
      <c r="AE517" s="4">
        <v>40123</v>
      </c>
      <c r="AF517" s="9">
        <v>307.14</v>
      </c>
      <c r="AG517" s="4">
        <v>40139</v>
      </c>
      <c r="AH517" s="9">
        <v>1334.15</v>
      </c>
      <c r="AI517" s="4">
        <v>40123</v>
      </c>
      <c r="AJ517" s="9">
        <v>23336.95</v>
      </c>
    </row>
    <row r="518" spans="1:36" x14ac:dyDescent="0.25">
      <c r="A518" s="4">
        <v>40130</v>
      </c>
      <c r="B518" s="9">
        <v>4706.4390000000003</v>
      </c>
      <c r="C518" s="4">
        <v>40130</v>
      </c>
      <c r="D518" s="9">
        <v>9770.31</v>
      </c>
      <c r="E518" s="4">
        <v>40305</v>
      </c>
      <c r="F518" s="9">
        <v>2688.3820000000001</v>
      </c>
      <c r="G518" s="4">
        <v>40130</v>
      </c>
      <c r="H518" s="9">
        <v>11407.68</v>
      </c>
      <c r="I518" s="4">
        <v>40130</v>
      </c>
      <c r="J518" s="9">
        <v>6351.08</v>
      </c>
      <c r="K518" s="4">
        <v>40130</v>
      </c>
      <c r="L518" s="9">
        <v>1093.48</v>
      </c>
      <c r="M518" s="4">
        <v>40130</v>
      </c>
      <c r="N518" s="9">
        <v>5296.38</v>
      </c>
      <c r="O518" s="4">
        <v>40130</v>
      </c>
      <c r="P518" s="9">
        <v>22553.63</v>
      </c>
      <c r="Q518" s="4">
        <v>40130</v>
      </c>
      <c r="R518" s="9">
        <v>3806.01</v>
      </c>
      <c r="S518" s="4">
        <v>40130</v>
      </c>
      <c r="T518" s="9">
        <v>5686.83</v>
      </c>
      <c r="U518" s="4">
        <v>40125</v>
      </c>
      <c r="V518" s="9">
        <v>1572.46</v>
      </c>
      <c r="W518" s="4">
        <v>40130</v>
      </c>
      <c r="X518" s="9">
        <v>65325.599999999999</v>
      </c>
      <c r="Y518" s="4">
        <v>40130</v>
      </c>
      <c r="Z518" s="9">
        <v>2987.18</v>
      </c>
      <c r="AA518" s="4">
        <v>40173</v>
      </c>
      <c r="AB518" s="9">
        <v>7972.59</v>
      </c>
      <c r="AC518" s="4">
        <v>40125</v>
      </c>
      <c r="AD518" s="9">
        <v>4796.1499999999996</v>
      </c>
      <c r="AE518" s="4">
        <v>40130</v>
      </c>
      <c r="AF518" s="9">
        <v>317.37</v>
      </c>
      <c r="AG518" s="4">
        <v>40146</v>
      </c>
      <c r="AH518" s="9">
        <v>1286.04</v>
      </c>
      <c r="AI518" s="4">
        <v>40130</v>
      </c>
      <c r="AJ518" s="9">
        <v>24074.94</v>
      </c>
    </row>
    <row r="519" spans="1:36" x14ac:dyDescent="0.25">
      <c r="A519" s="4">
        <v>40137</v>
      </c>
      <c r="B519" s="9">
        <v>4685.7629999999999</v>
      </c>
      <c r="C519" s="4">
        <v>40137</v>
      </c>
      <c r="D519" s="9">
        <v>9497.68</v>
      </c>
      <c r="E519" s="4">
        <v>40312</v>
      </c>
      <c r="F519" s="9">
        <v>2696.6289999999999</v>
      </c>
      <c r="G519" s="4">
        <v>40137</v>
      </c>
      <c r="H519" s="9">
        <v>11579.33</v>
      </c>
      <c r="I519" s="4">
        <v>40137</v>
      </c>
      <c r="J519" s="9">
        <v>6277.46</v>
      </c>
      <c r="K519" s="4">
        <v>40137</v>
      </c>
      <c r="L519" s="9">
        <v>1091.3800000000001</v>
      </c>
      <c r="M519" s="4">
        <v>40137</v>
      </c>
      <c r="N519" s="9">
        <v>5251.41</v>
      </c>
      <c r="O519" s="4">
        <v>40137</v>
      </c>
      <c r="P519" s="9">
        <v>22455.84</v>
      </c>
      <c r="Q519" s="4">
        <v>40137</v>
      </c>
      <c r="R519" s="9">
        <v>3729.36</v>
      </c>
      <c r="S519" s="4">
        <v>40137</v>
      </c>
      <c r="T519" s="9">
        <v>5663.15</v>
      </c>
      <c r="U519" s="4">
        <v>40132</v>
      </c>
      <c r="V519" s="9">
        <v>1571.99</v>
      </c>
      <c r="W519" s="4">
        <v>40137</v>
      </c>
      <c r="X519" s="9">
        <v>66327.3</v>
      </c>
      <c r="Y519" s="4">
        <v>40137</v>
      </c>
      <c r="Z519" s="9">
        <v>2875.92</v>
      </c>
      <c r="AA519" s="4">
        <v>40180</v>
      </c>
      <c r="AB519" s="9">
        <v>8188.11</v>
      </c>
      <c r="AC519" s="4">
        <v>40132</v>
      </c>
      <c r="AD519" s="9">
        <v>4998.95</v>
      </c>
      <c r="AE519" s="4">
        <v>40137</v>
      </c>
      <c r="AF519" s="9">
        <v>310.02999999999997</v>
      </c>
      <c r="AG519" s="4">
        <v>40153</v>
      </c>
      <c r="AH519" s="9">
        <v>1342.58</v>
      </c>
      <c r="AI519" s="4">
        <v>40137</v>
      </c>
      <c r="AJ519" s="9">
        <v>24338.36</v>
      </c>
    </row>
    <row r="520" spans="1:36" x14ac:dyDescent="0.25">
      <c r="A520" s="4">
        <v>40144</v>
      </c>
      <c r="B520" s="9">
        <v>4572.067</v>
      </c>
      <c r="C520" s="4">
        <v>40144</v>
      </c>
      <c r="D520" s="9">
        <v>9081.52</v>
      </c>
      <c r="E520" s="4">
        <v>40319</v>
      </c>
      <c r="F520" s="9">
        <v>2583.5219999999999</v>
      </c>
      <c r="G520" s="4">
        <v>40144</v>
      </c>
      <c r="H520" s="9">
        <v>11464.41</v>
      </c>
      <c r="I520" s="4">
        <v>40144</v>
      </c>
      <c r="J520" s="9">
        <v>6336.66</v>
      </c>
      <c r="K520" s="4">
        <v>40144</v>
      </c>
      <c r="L520" s="9">
        <v>1091.49</v>
      </c>
      <c r="M520" s="4">
        <v>40144</v>
      </c>
      <c r="N520" s="9">
        <v>5245.73</v>
      </c>
      <c r="O520" s="4">
        <v>40144</v>
      </c>
      <c r="P520" s="9">
        <v>21134.5</v>
      </c>
      <c r="Q520" s="4">
        <v>40144</v>
      </c>
      <c r="R520" s="9">
        <v>3721.45</v>
      </c>
      <c r="S520" s="4">
        <v>40144</v>
      </c>
      <c r="T520" s="9">
        <v>5685.61</v>
      </c>
      <c r="U520" s="4">
        <v>40139</v>
      </c>
      <c r="V520" s="9">
        <v>1620.6</v>
      </c>
      <c r="W520" s="4">
        <v>40144</v>
      </c>
      <c r="X520" s="9">
        <v>67082.100000000006</v>
      </c>
      <c r="Y520" s="4">
        <v>40144</v>
      </c>
      <c r="Z520" s="9">
        <v>2845.66</v>
      </c>
      <c r="AA520" s="4">
        <v>40187</v>
      </c>
      <c r="AB520" s="9">
        <v>8280.9</v>
      </c>
      <c r="AC520" s="4">
        <v>40139</v>
      </c>
      <c r="AD520" s="9">
        <v>5052.45</v>
      </c>
      <c r="AE520" s="4">
        <v>40144</v>
      </c>
      <c r="AF520" s="9">
        <v>309.52</v>
      </c>
      <c r="AG520" s="4">
        <v>40160</v>
      </c>
      <c r="AH520" s="9">
        <v>1301.33</v>
      </c>
      <c r="AI520" s="4">
        <v>40144</v>
      </c>
      <c r="AJ520" s="9">
        <v>24271.03</v>
      </c>
    </row>
    <row r="521" spans="1:36" x14ac:dyDescent="0.25">
      <c r="A521" s="4">
        <v>40151</v>
      </c>
      <c r="B521" s="9">
        <v>4702.2169999999996</v>
      </c>
      <c r="C521" s="4">
        <v>40151</v>
      </c>
      <c r="D521" s="9">
        <v>10022.59</v>
      </c>
      <c r="E521" s="4">
        <v>40326</v>
      </c>
      <c r="F521" s="9">
        <v>2655.7669999999998</v>
      </c>
      <c r="G521" s="4">
        <v>40151</v>
      </c>
      <c r="H521" s="9">
        <v>11510.8</v>
      </c>
      <c r="I521" s="4">
        <v>40151</v>
      </c>
      <c r="J521" s="9">
        <v>6501.16</v>
      </c>
      <c r="K521" s="4">
        <v>40151</v>
      </c>
      <c r="L521" s="9">
        <v>1105.98</v>
      </c>
      <c r="M521" s="4">
        <v>40151</v>
      </c>
      <c r="N521" s="9">
        <v>5322.36</v>
      </c>
      <c r="O521" s="4">
        <v>40151</v>
      </c>
      <c r="P521" s="9">
        <v>22498.15</v>
      </c>
      <c r="Q521" s="4">
        <v>40151</v>
      </c>
      <c r="R521" s="9">
        <v>3846.62</v>
      </c>
      <c r="S521" s="4">
        <v>40151</v>
      </c>
      <c r="T521" s="9">
        <v>5817.65</v>
      </c>
      <c r="U521" s="4">
        <v>40146</v>
      </c>
      <c r="V521" s="9">
        <v>1524.5</v>
      </c>
      <c r="W521" s="4">
        <v>40151</v>
      </c>
      <c r="X521" s="9">
        <v>67603.5</v>
      </c>
      <c r="Y521" s="4">
        <v>40151</v>
      </c>
      <c r="Z521" s="9">
        <v>2987.24</v>
      </c>
      <c r="AA521" s="4">
        <v>40194</v>
      </c>
      <c r="AB521" s="9">
        <v>8356.89</v>
      </c>
      <c r="AC521" s="4">
        <v>40146</v>
      </c>
      <c r="AD521" s="9">
        <v>4941.75</v>
      </c>
      <c r="AE521" s="4">
        <v>40151</v>
      </c>
      <c r="AF521" s="9">
        <v>321.13</v>
      </c>
      <c r="AG521" s="4">
        <v>40167</v>
      </c>
      <c r="AH521" s="9">
        <v>1368.43</v>
      </c>
      <c r="AI521" s="4">
        <v>40151</v>
      </c>
      <c r="AJ521" s="9">
        <v>24857.22</v>
      </c>
    </row>
    <row r="522" spans="1:36" x14ac:dyDescent="0.25">
      <c r="A522" s="4">
        <v>40158</v>
      </c>
      <c r="B522" s="9">
        <v>4635.2269999999999</v>
      </c>
      <c r="C522" s="4">
        <v>40158</v>
      </c>
      <c r="D522" s="9">
        <v>10107.870000000001</v>
      </c>
      <c r="E522" s="4">
        <v>40333</v>
      </c>
      <c r="F522" s="9">
        <v>2553.5929999999998</v>
      </c>
      <c r="G522" s="4">
        <v>40158</v>
      </c>
      <c r="H522" s="9">
        <v>11423.93</v>
      </c>
      <c r="I522" s="4">
        <v>40158</v>
      </c>
      <c r="J522" s="9">
        <v>6411.58</v>
      </c>
      <c r="K522" s="4">
        <v>40158</v>
      </c>
      <c r="L522" s="9">
        <v>1106.4100000000001</v>
      </c>
      <c r="M522" s="4">
        <v>40158</v>
      </c>
      <c r="N522" s="9">
        <v>5261.57</v>
      </c>
      <c r="O522" s="4">
        <v>40158</v>
      </c>
      <c r="P522" s="9">
        <v>21902.11</v>
      </c>
      <c r="Q522" s="4">
        <v>40158</v>
      </c>
      <c r="R522" s="9">
        <v>3803.72</v>
      </c>
      <c r="S522" s="4">
        <v>40158</v>
      </c>
      <c r="T522" s="9">
        <v>5756.29</v>
      </c>
      <c r="U522" s="4">
        <v>40153</v>
      </c>
      <c r="V522" s="9">
        <v>1624.76</v>
      </c>
      <c r="W522" s="4">
        <v>40158</v>
      </c>
      <c r="X522" s="9">
        <v>69267.5</v>
      </c>
      <c r="Y522" s="4">
        <v>40158</v>
      </c>
      <c r="Z522" s="9">
        <v>2926.26</v>
      </c>
      <c r="AA522" s="4">
        <v>40201</v>
      </c>
      <c r="AB522" s="9">
        <v>7927.31</v>
      </c>
      <c r="AC522" s="4">
        <v>40153</v>
      </c>
      <c r="AD522" s="9">
        <v>5108.8999999999996</v>
      </c>
      <c r="AE522" s="4">
        <v>40158</v>
      </c>
      <c r="AF522" s="9">
        <v>320.14</v>
      </c>
      <c r="AG522" s="4">
        <v>40174</v>
      </c>
      <c r="AH522" s="9">
        <v>1357.11</v>
      </c>
      <c r="AI522" s="4">
        <v>40158</v>
      </c>
      <c r="AJ522" s="9">
        <v>24563.439999999999</v>
      </c>
    </row>
    <row r="523" spans="1:36" x14ac:dyDescent="0.25">
      <c r="A523" s="4">
        <v>40165</v>
      </c>
      <c r="B523" s="9">
        <v>4650.5209999999997</v>
      </c>
      <c r="C523" s="4">
        <v>40165</v>
      </c>
      <c r="D523" s="9">
        <v>10142.049999999999</v>
      </c>
      <c r="E523" s="4">
        <v>40340</v>
      </c>
      <c r="F523" s="9">
        <v>2569.9409999999998</v>
      </c>
      <c r="G523" s="4">
        <v>40165</v>
      </c>
      <c r="H523" s="9">
        <v>11463.4</v>
      </c>
      <c r="I523" s="4">
        <v>40165</v>
      </c>
      <c r="J523" s="9">
        <v>6464.32</v>
      </c>
      <c r="K523" s="4">
        <v>40165</v>
      </c>
      <c r="L523" s="9">
        <v>1102.47</v>
      </c>
      <c r="M523" s="4">
        <v>40165</v>
      </c>
      <c r="N523" s="9">
        <v>5196.8100000000004</v>
      </c>
      <c r="O523" s="4">
        <v>40165</v>
      </c>
      <c r="P523" s="9">
        <v>21175.88</v>
      </c>
      <c r="Q523" s="4">
        <v>40165</v>
      </c>
      <c r="R523" s="9">
        <v>3794.44</v>
      </c>
      <c r="S523" s="4">
        <v>40165</v>
      </c>
      <c r="T523" s="9">
        <v>5831.21</v>
      </c>
      <c r="U523" s="4">
        <v>40160</v>
      </c>
      <c r="V523" s="9">
        <v>1656.9</v>
      </c>
      <c r="W523" s="4">
        <v>40165</v>
      </c>
      <c r="X523" s="9">
        <v>66794.2</v>
      </c>
      <c r="Y523" s="4">
        <v>40165</v>
      </c>
      <c r="Z523" s="9">
        <v>2927.19</v>
      </c>
      <c r="AA523" s="4">
        <v>40208</v>
      </c>
      <c r="AB523" s="9">
        <v>7640.44</v>
      </c>
      <c r="AC523" s="4">
        <v>40160</v>
      </c>
      <c r="AD523" s="9">
        <v>5117.3</v>
      </c>
      <c r="AE523" s="4">
        <v>40165</v>
      </c>
      <c r="AF523" s="9">
        <v>324.63</v>
      </c>
      <c r="AG523" s="4">
        <v>40181</v>
      </c>
      <c r="AH523" s="9">
        <v>1370.01</v>
      </c>
      <c r="AI523" s="4">
        <v>40165</v>
      </c>
      <c r="AJ523" s="9">
        <v>24777.5</v>
      </c>
    </row>
    <row r="524" spans="1:36" x14ac:dyDescent="0.25">
      <c r="A524" s="4">
        <v>40172</v>
      </c>
      <c r="B524" s="9">
        <v>4790.8519999999999</v>
      </c>
      <c r="C524" s="4">
        <v>40172</v>
      </c>
      <c r="D524" s="9">
        <v>10494.71</v>
      </c>
      <c r="E524" s="4">
        <v>40347</v>
      </c>
      <c r="F524" s="9">
        <v>2513.2220000000002</v>
      </c>
      <c r="G524" s="4">
        <v>40172</v>
      </c>
      <c r="H524" s="9">
        <v>11754.61</v>
      </c>
      <c r="I524" s="4">
        <v>40172</v>
      </c>
      <c r="J524" s="9">
        <v>6579.98</v>
      </c>
      <c r="K524" s="4">
        <v>40172</v>
      </c>
      <c r="L524" s="9">
        <v>1126.48</v>
      </c>
      <c r="M524" s="4">
        <v>40172</v>
      </c>
      <c r="N524" s="9">
        <v>5402.41</v>
      </c>
      <c r="O524" s="4">
        <v>40172</v>
      </c>
      <c r="P524" s="9">
        <v>21517</v>
      </c>
      <c r="Q524" s="4">
        <v>40172</v>
      </c>
      <c r="R524" s="9">
        <v>3912.73</v>
      </c>
      <c r="S524" s="4">
        <v>40172</v>
      </c>
      <c r="T524" s="9">
        <v>5957.44</v>
      </c>
      <c r="U524" s="4">
        <v>40167</v>
      </c>
      <c r="V524" s="9">
        <v>1647.04</v>
      </c>
      <c r="W524" s="4">
        <v>40172</v>
      </c>
      <c r="X524" s="9">
        <v>67588.899999999994</v>
      </c>
      <c r="Y524" s="4">
        <v>40172</v>
      </c>
      <c r="Z524" s="9">
        <v>2989.28</v>
      </c>
      <c r="AA524" s="4">
        <v>40215</v>
      </c>
      <c r="AB524" s="9">
        <v>7212.87</v>
      </c>
      <c r="AC524" s="4">
        <v>40167</v>
      </c>
      <c r="AD524" s="9">
        <v>4987.7</v>
      </c>
      <c r="AE524" s="4">
        <v>40172</v>
      </c>
      <c r="AF524" s="9">
        <v>333.6</v>
      </c>
      <c r="AG524" s="4">
        <v>40195</v>
      </c>
      <c r="AH524" s="9">
        <v>1452.67</v>
      </c>
      <c r="AI524" s="4">
        <v>40172</v>
      </c>
      <c r="AJ524" s="9">
        <v>24969.9</v>
      </c>
    </row>
    <row r="525" spans="1:36" x14ac:dyDescent="0.25">
      <c r="A525" s="4">
        <v>40179</v>
      </c>
      <c r="B525" s="9">
        <v>4870.6419999999998</v>
      </c>
      <c r="C525" s="4">
        <v>40179</v>
      </c>
      <c r="D525" s="9">
        <v>10546.44</v>
      </c>
      <c r="E525" s="4">
        <v>40354</v>
      </c>
      <c r="F525" s="9">
        <v>2552.817</v>
      </c>
      <c r="G525" s="4">
        <v>40179</v>
      </c>
      <c r="H525" s="9">
        <v>11746.11</v>
      </c>
      <c r="I525" s="4">
        <v>40179</v>
      </c>
      <c r="J525" s="9">
        <v>6545.91</v>
      </c>
      <c r="K525" s="4">
        <v>40179</v>
      </c>
      <c r="L525" s="9">
        <v>1115.0999999999999</v>
      </c>
      <c r="M525" s="4">
        <v>40179</v>
      </c>
      <c r="N525" s="9">
        <v>5412.88</v>
      </c>
      <c r="O525" s="4">
        <v>40179</v>
      </c>
      <c r="P525" s="9">
        <v>21872.5</v>
      </c>
      <c r="Q525" s="4">
        <v>40179</v>
      </c>
      <c r="R525" s="9">
        <v>3936.33</v>
      </c>
      <c r="S525" s="4">
        <v>40179</v>
      </c>
      <c r="T525" s="9">
        <v>5957.43</v>
      </c>
      <c r="U525" s="4">
        <v>40174</v>
      </c>
      <c r="V525" s="9">
        <v>1682.34</v>
      </c>
      <c r="W525" s="4">
        <v>40179</v>
      </c>
      <c r="X525" s="9">
        <v>68588.399999999994</v>
      </c>
      <c r="Y525" s="4">
        <v>40179</v>
      </c>
      <c r="Z525" s="9">
        <v>2974.93</v>
      </c>
      <c r="AA525" s="4">
        <v>40222</v>
      </c>
      <c r="AB525" s="9">
        <v>7441.84</v>
      </c>
      <c r="AC525" s="4">
        <v>40174</v>
      </c>
      <c r="AD525" s="9">
        <v>5178.3999999999996</v>
      </c>
      <c r="AE525" s="4">
        <v>40179</v>
      </c>
      <c r="AF525" s="9">
        <v>335.33</v>
      </c>
      <c r="AG525" s="4">
        <v>40202</v>
      </c>
      <c r="AH525" s="9">
        <v>1410.38</v>
      </c>
      <c r="AI525" s="4">
        <v>40179</v>
      </c>
      <c r="AJ525" s="9">
        <v>24996.97</v>
      </c>
    </row>
    <row r="526" spans="1:36" x14ac:dyDescent="0.25">
      <c r="A526" s="4">
        <v>40186</v>
      </c>
      <c r="B526" s="9">
        <v>4912.1310000000003</v>
      </c>
      <c r="C526" s="4">
        <v>40186</v>
      </c>
      <c r="D526" s="9">
        <v>10798.32</v>
      </c>
      <c r="E526" s="4">
        <v>40361</v>
      </c>
      <c r="F526" s="9">
        <v>2382.9009999999998</v>
      </c>
      <c r="G526" s="4">
        <v>40186</v>
      </c>
      <c r="H526" s="9">
        <v>11953.83</v>
      </c>
      <c r="I526" s="4">
        <v>40186</v>
      </c>
      <c r="J526" s="9">
        <v>6617.88</v>
      </c>
      <c r="K526" s="4">
        <v>40186</v>
      </c>
      <c r="L526" s="9">
        <v>1144.98</v>
      </c>
      <c r="M526" s="4">
        <v>40186</v>
      </c>
      <c r="N526" s="9">
        <v>5534.24</v>
      </c>
      <c r="O526" s="4">
        <v>40186</v>
      </c>
      <c r="P526" s="9">
        <v>22296.75</v>
      </c>
      <c r="Q526" s="4">
        <v>40186</v>
      </c>
      <c r="R526" s="9">
        <v>4045.14</v>
      </c>
      <c r="S526" s="4">
        <v>40186</v>
      </c>
      <c r="T526" s="9">
        <v>6037.61</v>
      </c>
      <c r="U526" s="4">
        <v>40181</v>
      </c>
      <c r="V526" s="9">
        <v>1682.77</v>
      </c>
      <c r="W526" s="4">
        <v>40186</v>
      </c>
      <c r="X526" s="9">
        <v>70262.7</v>
      </c>
      <c r="Y526" s="4">
        <v>40186</v>
      </c>
      <c r="Z526" s="9">
        <v>3080.75</v>
      </c>
      <c r="AA526" s="4">
        <v>40236</v>
      </c>
      <c r="AB526" s="9">
        <v>7436.1</v>
      </c>
      <c r="AC526" s="4">
        <v>40181</v>
      </c>
      <c r="AD526" s="9">
        <v>5201.05</v>
      </c>
      <c r="AE526" s="4">
        <v>40186</v>
      </c>
      <c r="AF526" s="9">
        <v>341.94</v>
      </c>
      <c r="AG526" s="4">
        <v>40209</v>
      </c>
      <c r="AH526" s="9">
        <v>1419.42</v>
      </c>
      <c r="AI526" s="4">
        <v>40186</v>
      </c>
      <c r="AJ526" s="9">
        <v>25586.73</v>
      </c>
    </row>
    <row r="527" spans="1:36" x14ac:dyDescent="0.25">
      <c r="A527" s="4">
        <v>40193</v>
      </c>
      <c r="B527" s="9">
        <v>4899.5910000000003</v>
      </c>
      <c r="C527" s="4">
        <v>40193</v>
      </c>
      <c r="D527" s="9">
        <v>10982.1</v>
      </c>
      <c r="E527" s="4">
        <v>40368</v>
      </c>
      <c r="F527" s="9">
        <v>2470.9229999999998</v>
      </c>
      <c r="G527" s="4">
        <v>40193</v>
      </c>
      <c r="H527" s="9">
        <v>11685.37</v>
      </c>
      <c r="I527" s="4">
        <v>40193</v>
      </c>
      <c r="J527" s="9">
        <v>6576.02</v>
      </c>
      <c r="K527" s="4">
        <v>40193</v>
      </c>
      <c r="L527" s="9">
        <v>1136.03</v>
      </c>
      <c r="M527" s="4">
        <v>40193</v>
      </c>
      <c r="N527" s="9">
        <v>5455.37</v>
      </c>
      <c r="O527" s="4">
        <v>40193</v>
      </c>
      <c r="P527" s="9">
        <v>21654.16</v>
      </c>
      <c r="Q527" s="4">
        <v>40193</v>
      </c>
      <c r="R527" s="9">
        <v>3954.38</v>
      </c>
      <c r="S527" s="4">
        <v>40193</v>
      </c>
      <c r="T527" s="9">
        <v>5875.97</v>
      </c>
      <c r="U527" s="4">
        <v>40188</v>
      </c>
      <c r="V527" s="9">
        <v>1695.26</v>
      </c>
      <c r="W527" s="4">
        <v>40193</v>
      </c>
      <c r="X527" s="9">
        <v>68978.3</v>
      </c>
      <c r="Y527" s="4">
        <v>40193</v>
      </c>
      <c r="Z527" s="9">
        <v>3098.04</v>
      </c>
      <c r="AA527" s="4">
        <v>40243</v>
      </c>
      <c r="AB527" s="9">
        <v>7666.26</v>
      </c>
      <c r="AC527" s="4">
        <v>40188</v>
      </c>
      <c r="AD527" s="9">
        <v>5244.75</v>
      </c>
      <c r="AE527" s="4">
        <v>40193</v>
      </c>
      <c r="AF527" s="9">
        <v>337.99</v>
      </c>
      <c r="AG527" s="4">
        <v>40216</v>
      </c>
      <c r="AH527" s="9">
        <v>1355.64</v>
      </c>
      <c r="AI527" s="4">
        <v>40193</v>
      </c>
      <c r="AJ527" s="9">
        <v>25278.6</v>
      </c>
    </row>
    <row r="528" spans="1:36" x14ac:dyDescent="0.25">
      <c r="A528" s="4">
        <v>40200</v>
      </c>
      <c r="B528" s="9">
        <v>4750.6130000000003</v>
      </c>
      <c r="C528" s="4">
        <v>40200</v>
      </c>
      <c r="D528" s="9">
        <v>10590.55</v>
      </c>
      <c r="E528" s="4">
        <v>40375</v>
      </c>
      <c r="F528" s="9">
        <v>2424.2710000000002</v>
      </c>
      <c r="G528" s="4">
        <v>40200</v>
      </c>
      <c r="H528" s="9">
        <v>11343.43</v>
      </c>
      <c r="I528" s="4">
        <v>40200</v>
      </c>
      <c r="J528" s="9">
        <v>6493.96</v>
      </c>
      <c r="K528" s="4">
        <v>40200</v>
      </c>
      <c r="L528" s="9">
        <v>1091.76</v>
      </c>
      <c r="M528" s="4">
        <v>40200</v>
      </c>
      <c r="N528" s="9">
        <v>5302.99</v>
      </c>
      <c r="O528" s="4">
        <v>40200</v>
      </c>
      <c r="P528" s="9">
        <v>20726.18</v>
      </c>
      <c r="Q528" s="4">
        <v>40200</v>
      </c>
      <c r="R528" s="9">
        <v>3820.78</v>
      </c>
      <c r="S528" s="4">
        <v>40200</v>
      </c>
      <c r="T528" s="9">
        <v>5695.32</v>
      </c>
      <c r="U528" s="4">
        <v>40195</v>
      </c>
      <c r="V528" s="9">
        <v>1701.8</v>
      </c>
      <c r="W528" s="4">
        <v>40200</v>
      </c>
      <c r="X528" s="9">
        <v>66220</v>
      </c>
      <c r="Y528" s="4">
        <v>40200</v>
      </c>
      <c r="Z528" s="9">
        <v>3036.94</v>
      </c>
      <c r="AA528" s="4">
        <v>40250</v>
      </c>
      <c r="AB528" s="9">
        <v>7748.33</v>
      </c>
      <c r="AC528" s="4">
        <v>40195</v>
      </c>
      <c r="AD528" s="9">
        <v>5252.2</v>
      </c>
      <c r="AE528" s="4">
        <v>40200</v>
      </c>
      <c r="AF528" s="9">
        <v>329.48</v>
      </c>
      <c r="AG528" s="4">
        <v>40223</v>
      </c>
      <c r="AH528" s="9">
        <v>1304.8599999999999</v>
      </c>
      <c r="AI528" s="4">
        <v>40200</v>
      </c>
      <c r="AJ528" s="9">
        <v>24428.41</v>
      </c>
    </row>
    <row r="529" spans="1:36" x14ac:dyDescent="0.25">
      <c r="A529" s="4">
        <v>40207</v>
      </c>
      <c r="B529" s="9">
        <v>4569.6189999999997</v>
      </c>
      <c r="C529" s="4">
        <v>40207</v>
      </c>
      <c r="D529" s="9">
        <v>10198.040000000001</v>
      </c>
      <c r="E529" s="4">
        <v>40382</v>
      </c>
      <c r="F529" s="9">
        <v>2572.0279999999998</v>
      </c>
      <c r="G529" s="4">
        <v>40207</v>
      </c>
      <c r="H529" s="9">
        <v>11094.31</v>
      </c>
      <c r="I529" s="4">
        <v>40207</v>
      </c>
      <c r="J529" s="9">
        <v>6440.72</v>
      </c>
      <c r="K529" s="4">
        <v>40207</v>
      </c>
      <c r="L529" s="9">
        <v>1073.8699999999999</v>
      </c>
      <c r="M529" s="4">
        <v>40207</v>
      </c>
      <c r="N529" s="9">
        <v>5188.5200000000004</v>
      </c>
      <c r="O529" s="4">
        <v>40207</v>
      </c>
      <c r="P529" s="9">
        <v>20121.990000000002</v>
      </c>
      <c r="Q529" s="4">
        <v>40207</v>
      </c>
      <c r="R529" s="9">
        <v>3739.46</v>
      </c>
      <c r="S529" s="4">
        <v>40207</v>
      </c>
      <c r="T529" s="9">
        <v>5608.79</v>
      </c>
      <c r="U529" s="4">
        <v>40202</v>
      </c>
      <c r="V529" s="9">
        <v>1684.35</v>
      </c>
      <c r="W529" s="4">
        <v>40207</v>
      </c>
      <c r="X529" s="9">
        <v>65401.8</v>
      </c>
      <c r="Y529" s="4">
        <v>40207</v>
      </c>
      <c r="Z529" s="9">
        <v>2976.25</v>
      </c>
      <c r="AA529" s="4">
        <v>40257</v>
      </c>
      <c r="AB529" s="9">
        <v>7897.91</v>
      </c>
      <c r="AC529" s="4">
        <v>40202</v>
      </c>
      <c r="AD529" s="9">
        <v>5036</v>
      </c>
      <c r="AE529" s="4">
        <v>40207</v>
      </c>
      <c r="AF529" s="9">
        <v>327.9</v>
      </c>
      <c r="AG529" s="4">
        <v>40230</v>
      </c>
      <c r="AH529" s="9">
        <v>1353.75</v>
      </c>
      <c r="AI529" s="4">
        <v>40207</v>
      </c>
      <c r="AJ529" s="9">
        <v>24041.26</v>
      </c>
    </row>
    <row r="530" spans="1:36" x14ac:dyDescent="0.25">
      <c r="A530" s="4">
        <v>40214</v>
      </c>
      <c r="B530" s="9">
        <v>4514.0619999999999</v>
      </c>
      <c r="C530" s="4">
        <v>40214</v>
      </c>
      <c r="D530" s="9">
        <v>10057.09</v>
      </c>
      <c r="E530" s="4">
        <v>40389</v>
      </c>
      <c r="F530" s="9">
        <v>2637.502</v>
      </c>
      <c r="G530" s="4">
        <v>40214</v>
      </c>
      <c r="H530" s="9">
        <v>11223.12</v>
      </c>
      <c r="I530" s="4">
        <v>40214</v>
      </c>
      <c r="J530" s="9">
        <v>6264.33</v>
      </c>
      <c r="K530" s="4">
        <v>40214</v>
      </c>
      <c r="L530" s="9">
        <v>1066.19</v>
      </c>
      <c r="M530" s="4">
        <v>40214</v>
      </c>
      <c r="N530" s="9">
        <v>5060.92</v>
      </c>
      <c r="O530" s="4">
        <v>40214</v>
      </c>
      <c r="P530" s="9">
        <v>19665.080000000002</v>
      </c>
      <c r="Q530" s="4">
        <v>40214</v>
      </c>
      <c r="R530" s="9">
        <v>3563.76</v>
      </c>
      <c r="S530" s="4">
        <v>40214</v>
      </c>
      <c r="T530" s="9">
        <v>5434.34</v>
      </c>
      <c r="U530" s="4">
        <v>40209</v>
      </c>
      <c r="V530" s="9">
        <v>1602.43</v>
      </c>
      <c r="W530" s="4">
        <v>40214</v>
      </c>
      <c r="X530" s="9">
        <v>62762.7</v>
      </c>
      <c r="Y530" s="4">
        <v>40214</v>
      </c>
      <c r="Z530" s="9">
        <v>2890.11</v>
      </c>
      <c r="AA530" s="4">
        <v>40264</v>
      </c>
      <c r="AB530" s="9">
        <v>7876.86</v>
      </c>
      <c r="AC530" s="4">
        <v>40209</v>
      </c>
      <c r="AD530" s="9">
        <v>4882.05</v>
      </c>
      <c r="AE530" s="4">
        <v>40214</v>
      </c>
      <c r="AF530" s="9">
        <v>315.04000000000002</v>
      </c>
      <c r="AG530" s="4">
        <v>40237</v>
      </c>
      <c r="AH530" s="9">
        <v>1332.64</v>
      </c>
      <c r="AI530" s="4">
        <v>40214</v>
      </c>
      <c r="AJ530" s="9">
        <v>23111.25</v>
      </c>
    </row>
    <row r="531" spans="1:36" x14ac:dyDescent="0.25">
      <c r="A531" s="4">
        <v>40221</v>
      </c>
      <c r="B531" s="9">
        <v>4562.0919999999996</v>
      </c>
      <c r="C531" s="4">
        <v>40221</v>
      </c>
      <c r="D531" s="9">
        <v>10092.19</v>
      </c>
      <c r="E531" s="4">
        <v>40396</v>
      </c>
      <c r="F531" s="9">
        <v>2658.3919999999998</v>
      </c>
      <c r="G531" s="4">
        <v>40221</v>
      </c>
      <c r="H531" s="9">
        <v>11469.81</v>
      </c>
      <c r="I531" s="4">
        <v>40221</v>
      </c>
      <c r="J531" s="9">
        <v>6416.2</v>
      </c>
      <c r="K531" s="4">
        <v>40221</v>
      </c>
      <c r="L531" s="9">
        <v>1075.51</v>
      </c>
      <c r="M531" s="4">
        <v>40221</v>
      </c>
      <c r="N531" s="9">
        <v>5142.45</v>
      </c>
      <c r="O531" s="4">
        <v>40221</v>
      </c>
      <c r="P531" s="9">
        <v>20268.689999999999</v>
      </c>
      <c r="Q531" s="4">
        <v>40221</v>
      </c>
      <c r="R531" s="9">
        <v>3599.07</v>
      </c>
      <c r="S531" s="4">
        <v>40221</v>
      </c>
      <c r="T531" s="9">
        <v>5500.39</v>
      </c>
      <c r="U531" s="4">
        <v>40216</v>
      </c>
      <c r="V531" s="9">
        <v>1567.12</v>
      </c>
      <c r="W531" s="4">
        <v>40221</v>
      </c>
      <c r="X531" s="9">
        <v>65855</v>
      </c>
      <c r="Y531" s="4">
        <v>40221</v>
      </c>
      <c r="Z531" s="9">
        <v>2902.08</v>
      </c>
      <c r="AA531" s="4">
        <v>40271</v>
      </c>
      <c r="AB531" s="9">
        <v>8025.93</v>
      </c>
      <c r="AC531" s="4">
        <v>40216</v>
      </c>
      <c r="AD531" s="9">
        <v>4757.25</v>
      </c>
      <c r="AE531" s="4">
        <v>40221</v>
      </c>
      <c r="AF531" s="9">
        <v>315.74</v>
      </c>
      <c r="AG531" s="4">
        <v>40244</v>
      </c>
      <c r="AH531" s="9">
        <v>1414.37</v>
      </c>
      <c r="AI531" s="4">
        <v>40221</v>
      </c>
      <c r="AJ531" s="9">
        <v>23569.11</v>
      </c>
    </row>
    <row r="532" spans="1:36" x14ac:dyDescent="0.25">
      <c r="A532" s="4">
        <v>40228</v>
      </c>
      <c r="B532" s="9">
        <v>4635.0640000000003</v>
      </c>
      <c r="C532" s="4">
        <v>40228</v>
      </c>
      <c r="D532" s="9">
        <v>10123.58</v>
      </c>
      <c r="E532" s="4">
        <v>40403</v>
      </c>
      <c r="F532" s="9">
        <v>2606.6999999999998</v>
      </c>
      <c r="G532" s="4">
        <v>40228</v>
      </c>
      <c r="H532" s="9">
        <v>11709.29</v>
      </c>
      <c r="I532" s="4">
        <v>40228</v>
      </c>
      <c r="J532" s="9">
        <v>6709.68</v>
      </c>
      <c r="K532" s="4">
        <v>40228</v>
      </c>
      <c r="L532" s="9">
        <v>1109.17</v>
      </c>
      <c r="M532" s="4">
        <v>40228</v>
      </c>
      <c r="N532" s="9">
        <v>5358.17</v>
      </c>
      <c r="O532" s="4">
        <v>40228</v>
      </c>
      <c r="P532" s="9">
        <v>19894.02</v>
      </c>
      <c r="Q532" s="4">
        <v>40228</v>
      </c>
      <c r="R532" s="9">
        <v>3769.54</v>
      </c>
      <c r="S532" s="4">
        <v>40228</v>
      </c>
      <c r="T532" s="9">
        <v>5722.05</v>
      </c>
      <c r="U532" s="4">
        <v>40223</v>
      </c>
      <c r="V532" s="9">
        <v>1593.66</v>
      </c>
      <c r="W532" s="4">
        <v>40228</v>
      </c>
      <c r="X532" s="9">
        <v>67597.399999999994</v>
      </c>
      <c r="Y532" s="4">
        <v>40228</v>
      </c>
      <c r="Z532" s="9">
        <v>2967.42</v>
      </c>
      <c r="AA532" s="4">
        <v>40278</v>
      </c>
      <c r="AB532" s="9">
        <v>8092.03</v>
      </c>
      <c r="AC532" s="4">
        <v>40223</v>
      </c>
      <c r="AD532" s="9">
        <v>4826.8500000000004</v>
      </c>
      <c r="AE532" s="4">
        <v>40228</v>
      </c>
      <c r="AF532" s="9">
        <v>325.60000000000002</v>
      </c>
      <c r="AG532" s="4">
        <v>40251</v>
      </c>
      <c r="AH532" s="9">
        <v>1415.75</v>
      </c>
      <c r="AI532" s="4">
        <v>40228</v>
      </c>
      <c r="AJ532" s="9">
        <v>24352.61</v>
      </c>
    </row>
    <row r="533" spans="1:36" x14ac:dyDescent="0.25">
      <c r="A533" s="4">
        <v>40235</v>
      </c>
      <c r="B533" s="9">
        <v>4637.7169999999996</v>
      </c>
      <c r="C533" s="4">
        <v>40235</v>
      </c>
      <c r="D533" s="9">
        <v>10126.030000000001</v>
      </c>
      <c r="E533" s="4">
        <v>40410</v>
      </c>
      <c r="F533" s="9">
        <v>2642.3069999999998</v>
      </c>
      <c r="G533" s="4">
        <v>40235</v>
      </c>
      <c r="H533" s="9">
        <v>11629.63</v>
      </c>
      <c r="I533" s="4">
        <v>40235</v>
      </c>
      <c r="J533" s="9">
        <v>6710.99</v>
      </c>
      <c r="K533" s="4">
        <v>40235</v>
      </c>
      <c r="L533" s="9">
        <v>1104.49</v>
      </c>
      <c r="M533" s="4">
        <v>40235</v>
      </c>
      <c r="N533" s="9">
        <v>5354.52</v>
      </c>
      <c r="O533" s="4">
        <v>40235</v>
      </c>
      <c r="P533" s="9">
        <v>20608.7</v>
      </c>
      <c r="Q533" s="4">
        <v>40235</v>
      </c>
      <c r="R533" s="9">
        <v>3708.8</v>
      </c>
      <c r="S533" s="4">
        <v>40235</v>
      </c>
      <c r="T533" s="9">
        <v>5598.46</v>
      </c>
      <c r="U533" s="4">
        <v>40230</v>
      </c>
      <c r="V533" s="9">
        <v>1593.9</v>
      </c>
      <c r="W533" s="4">
        <v>40235</v>
      </c>
      <c r="X533" s="9">
        <v>66503.3</v>
      </c>
      <c r="Y533" s="4">
        <v>40235</v>
      </c>
      <c r="Z533" s="9">
        <v>2873.6</v>
      </c>
      <c r="AA533" s="4">
        <v>40285</v>
      </c>
      <c r="AB533" s="9">
        <v>8111.57</v>
      </c>
      <c r="AC533" s="4">
        <v>40230</v>
      </c>
      <c r="AD533" s="9">
        <v>4844.8999999999996</v>
      </c>
      <c r="AE533" s="4">
        <v>40235</v>
      </c>
      <c r="AF533" s="9">
        <v>317.74</v>
      </c>
      <c r="AG533" s="4">
        <v>40258</v>
      </c>
      <c r="AH533" s="9">
        <v>1421.09</v>
      </c>
      <c r="AI533" s="4">
        <v>40235</v>
      </c>
      <c r="AJ533" s="9">
        <v>23994.59</v>
      </c>
    </row>
    <row r="534" spans="1:36" x14ac:dyDescent="0.25">
      <c r="A534" s="4">
        <v>40242</v>
      </c>
      <c r="B534" s="9">
        <v>4767.2389999999996</v>
      </c>
      <c r="C534" s="4">
        <v>40242</v>
      </c>
      <c r="D534" s="9">
        <v>10368.959999999999</v>
      </c>
      <c r="E534" s="4">
        <v>40417</v>
      </c>
      <c r="F534" s="9">
        <v>2610.7420000000002</v>
      </c>
      <c r="G534" s="4">
        <v>40242</v>
      </c>
      <c r="H534" s="9">
        <v>11975.14</v>
      </c>
      <c r="I534" s="4">
        <v>40242</v>
      </c>
      <c r="J534" s="9">
        <v>6847.78</v>
      </c>
      <c r="K534" s="4">
        <v>40242</v>
      </c>
      <c r="L534" s="9">
        <v>1138.7</v>
      </c>
      <c r="M534" s="4">
        <v>40242</v>
      </c>
      <c r="N534" s="9">
        <v>5599.76</v>
      </c>
      <c r="O534" s="4">
        <v>40242</v>
      </c>
      <c r="P534" s="9">
        <v>20787.97</v>
      </c>
      <c r="Q534" s="4">
        <v>40242</v>
      </c>
      <c r="R534" s="9">
        <v>3910.42</v>
      </c>
      <c r="S534" s="4">
        <v>40242</v>
      </c>
      <c r="T534" s="9">
        <v>5877.36</v>
      </c>
      <c r="U534" s="4">
        <v>40237</v>
      </c>
      <c r="V534" s="9">
        <v>1594.58</v>
      </c>
      <c r="W534" s="4">
        <v>40242</v>
      </c>
      <c r="X534" s="9">
        <v>68846.5</v>
      </c>
      <c r="Y534" s="4">
        <v>40242</v>
      </c>
      <c r="Z534" s="9">
        <v>3011.24</v>
      </c>
      <c r="AA534" s="4">
        <v>40292</v>
      </c>
      <c r="AB534" s="9">
        <v>8004.89</v>
      </c>
      <c r="AC534" s="4">
        <v>40237</v>
      </c>
      <c r="AD534" s="9">
        <v>4922.3</v>
      </c>
      <c r="AE534" s="4">
        <v>40242</v>
      </c>
      <c r="AF534" s="9">
        <v>338.68</v>
      </c>
      <c r="AG534" s="4">
        <v>40265</v>
      </c>
      <c r="AH534" s="9">
        <v>1415.54</v>
      </c>
      <c r="AI534" s="4">
        <v>40242</v>
      </c>
      <c r="AJ534" s="9">
        <v>25058.42</v>
      </c>
    </row>
    <row r="535" spans="1:36" x14ac:dyDescent="0.25">
      <c r="A535" s="4">
        <v>40249</v>
      </c>
      <c r="B535" s="9">
        <v>4818.1210000000001</v>
      </c>
      <c r="C535" s="4">
        <v>40249</v>
      </c>
      <c r="D535" s="9">
        <v>10751.26</v>
      </c>
      <c r="E535" s="4">
        <v>40424</v>
      </c>
      <c r="F535" s="9">
        <v>2655.3939999999998</v>
      </c>
      <c r="G535" s="4">
        <v>40249</v>
      </c>
      <c r="H535" s="9">
        <v>12013.82</v>
      </c>
      <c r="I535" s="4">
        <v>40249</v>
      </c>
      <c r="J535" s="9">
        <v>6836.6</v>
      </c>
      <c r="K535" s="4">
        <v>40249</v>
      </c>
      <c r="L535" s="9">
        <v>1149.99</v>
      </c>
      <c r="M535" s="4">
        <v>40249</v>
      </c>
      <c r="N535" s="9">
        <v>5625.65</v>
      </c>
      <c r="O535" s="4">
        <v>40249</v>
      </c>
      <c r="P535" s="9">
        <v>21209.74</v>
      </c>
      <c r="Q535" s="4">
        <v>40249</v>
      </c>
      <c r="R535" s="9">
        <v>3927.4</v>
      </c>
      <c r="S535" s="4">
        <v>40249</v>
      </c>
      <c r="T535" s="9">
        <v>5945.11</v>
      </c>
      <c r="U535" s="4">
        <v>40244</v>
      </c>
      <c r="V535" s="9">
        <v>1634.57</v>
      </c>
      <c r="W535" s="4">
        <v>40249</v>
      </c>
      <c r="X535" s="9">
        <v>69341.399999999994</v>
      </c>
      <c r="Y535" s="4">
        <v>40249</v>
      </c>
      <c r="Z535" s="9">
        <v>3057.3</v>
      </c>
      <c r="AA535" s="4">
        <v>40299</v>
      </c>
      <c r="AB535" s="9">
        <v>8004.25</v>
      </c>
      <c r="AC535" s="4">
        <v>40244</v>
      </c>
      <c r="AD535" s="9">
        <v>5088.7</v>
      </c>
      <c r="AE535" s="4">
        <v>40249</v>
      </c>
      <c r="AF535" s="9">
        <v>339.57</v>
      </c>
      <c r="AG535" s="4">
        <v>40272</v>
      </c>
      <c r="AH535" s="9">
        <v>1480.17</v>
      </c>
      <c r="AI535" s="4">
        <v>40249</v>
      </c>
      <c r="AJ535" s="9">
        <v>25373.37</v>
      </c>
    </row>
    <row r="536" spans="1:36" x14ac:dyDescent="0.25">
      <c r="A536" s="4">
        <v>40256</v>
      </c>
      <c r="B536" s="9">
        <v>4872.2330000000002</v>
      </c>
      <c r="C536" s="4">
        <v>40256</v>
      </c>
      <c r="D536" s="9">
        <v>10824.72</v>
      </c>
      <c r="E536" s="4">
        <v>40431</v>
      </c>
      <c r="F536" s="9">
        <v>2663.2089999999998</v>
      </c>
      <c r="G536" s="4">
        <v>40256</v>
      </c>
      <c r="H536" s="9">
        <v>11947.98</v>
      </c>
      <c r="I536" s="4">
        <v>40256</v>
      </c>
      <c r="J536" s="9">
        <v>6880.76</v>
      </c>
      <c r="K536" s="4">
        <v>40256</v>
      </c>
      <c r="L536" s="9">
        <v>1159.9000000000001</v>
      </c>
      <c r="M536" s="4">
        <v>40256</v>
      </c>
      <c r="N536" s="9">
        <v>5650.12</v>
      </c>
      <c r="O536" s="4">
        <v>40256</v>
      </c>
      <c r="P536" s="9">
        <v>21370.82</v>
      </c>
      <c r="Q536" s="4">
        <v>40256</v>
      </c>
      <c r="R536" s="9">
        <v>3925.44</v>
      </c>
      <c r="S536" s="4">
        <v>40256</v>
      </c>
      <c r="T536" s="9">
        <v>5982.43</v>
      </c>
      <c r="U536" s="4">
        <v>40251</v>
      </c>
      <c r="V536" s="9">
        <v>1662.74</v>
      </c>
      <c r="W536" s="4">
        <v>40256</v>
      </c>
      <c r="X536" s="9">
        <v>68829</v>
      </c>
      <c r="Y536" s="4">
        <v>40256</v>
      </c>
      <c r="Z536" s="9">
        <v>3123.49</v>
      </c>
      <c r="AA536" s="4">
        <v>40306</v>
      </c>
      <c r="AB536" s="9">
        <v>7567.1</v>
      </c>
      <c r="AC536" s="4">
        <v>40251</v>
      </c>
      <c r="AD536" s="9">
        <v>5137</v>
      </c>
      <c r="AE536" s="4">
        <v>40256</v>
      </c>
      <c r="AF536" s="9">
        <v>338.65</v>
      </c>
      <c r="AG536" s="4">
        <v>40279</v>
      </c>
      <c r="AH536" s="9">
        <v>1496.88</v>
      </c>
      <c r="AI536" s="4">
        <v>40256</v>
      </c>
      <c r="AJ536" s="9">
        <v>25667.58</v>
      </c>
    </row>
    <row r="537" spans="1:36" x14ac:dyDescent="0.25">
      <c r="A537" s="4">
        <v>40263</v>
      </c>
      <c r="B537" s="9">
        <v>4896.893</v>
      </c>
      <c r="C537" s="4">
        <v>40263</v>
      </c>
      <c r="D537" s="9">
        <v>10996.37</v>
      </c>
      <c r="E537" s="4">
        <v>40438</v>
      </c>
      <c r="F537" s="9">
        <v>2598.6889999999999</v>
      </c>
      <c r="G537" s="4">
        <v>40263</v>
      </c>
      <c r="H537" s="9">
        <v>11957.37</v>
      </c>
      <c r="I537" s="4">
        <v>40263</v>
      </c>
      <c r="J537" s="9">
        <v>6838.95</v>
      </c>
      <c r="K537" s="4">
        <v>40263</v>
      </c>
      <c r="L537" s="9">
        <v>1166.5899999999999</v>
      </c>
      <c r="M537" s="4">
        <v>40263</v>
      </c>
      <c r="N537" s="9">
        <v>5703.02</v>
      </c>
      <c r="O537" s="4">
        <v>40263</v>
      </c>
      <c r="P537" s="9">
        <v>21053.11</v>
      </c>
      <c r="Q537" s="4">
        <v>40263</v>
      </c>
      <c r="R537" s="9">
        <v>3988.93</v>
      </c>
      <c r="S537" s="4">
        <v>40263</v>
      </c>
      <c r="T537" s="9">
        <v>6120.05</v>
      </c>
      <c r="U537" s="4">
        <v>40258</v>
      </c>
      <c r="V537" s="9">
        <v>1686.11</v>
      </c>
      <c r="W537" s="4">
        <v>40263</v>
      </c>
      <c r="X537" s="9">
        <v>68682.7</v>
      </c>
      <c r="Y537" s="4">
        <v>40263</v>
      </c>
      <c r="Z537" s="9">
        <v>3212.18</v>
      </c>
      <c r="AA537" s="4">
        <v>40313</v>
      </c>
      <c r="AB537" s="9">
        <v>7772.13</v>
      </c>
      <c r="AC537" s="4">
        <v>40258</v>
      </c>
      <c r="AD537" s="9">
        <v>5262.8</v>
      </c>
      <c r="AE537" s="4">
        <v>40263</v>
      </c>
      <c r="AF537" s="9">
        <v>343.81</v>
      </c>
      <c r="AG537" s="4">
        <v>40286</v>
      </c>
      <c r="AH537" s="9">
        <v>1495.08</v>
      </c>
      <c r="AI537" s="4">
        <v>40263</v>
      </c>
      <c r="AJ537" s="9">
        <v>25663.360000000001</v>
      </c>
    </row>
    <row r="538" spans="1:36" x14ac:dyDescent="0.25">
      <c r="A538" s="4">
        <v>40270</v>
      </c>
      <c r="B538" s="9">
        <v>4907.7359999999999</v>
      </c>
      <c r="C538" s="4">
        <v>40270</v>
      </c>
      <c r="D538" s="9">
        <v>11286.09</v>
      </c>
      <c r="E538" s="4">
        <v>40445</v>
      </c>
      <c r="F538" s="9">
        <v>2591.5500000000002</v>
      </c>
      <c r="G538" s="4">
        <v>40270</v>
      </c>
      <c r="H538" s="9">
        <v>12151.06</v>
      </c>
      <c r="I538" s="4">
        <v>40270</v>
      </c>
      <c r="J538" s="9">
        <v>6888.92</v>
      </c>
      <c r="K538" s="4">
        <v>40270</v>
      </c>
      <c r="L538" s="9">
        <v>1178.0999999999999</v>
      </c>
      <c r="M538" s="4">
        <v>40270</v>
      </c>
      <c r="N538" s="9">
        <v>5744.89</v>
      </c>
      <c r="O538" s="4">
        <v>40270</v>
      </c>
      <c r="P538" s="9">
        <v>21537</v>
      </c>
      <c r="Q538" s="4">
        <v>40270</v>
      </c>
      <c r="R538" s="9">
        <v>4034.23</v>
      </c>
      <c r="S538" s="4">
        <v>40270</v>
      </c>
      <c r="T538" s="9">
        <v>6235.56</v>
      </c>
      <c r="U538" s="4">
        <v>40265</v>
      </c>
      <c r="V538" s="9">
        <v>1697.72</v>
      </c>
      <c r="W538" s="4">
        <v>40270</v>
      </c>
      <c r="X538" s="9">
        <v>71136.3</v>
      </c>
      <c r="Y538" s="4">
        <v>40270</v>
      </c>
      <c r="Z538" s="9">
        <v>3245.19</v>
      </c>
      <c r="AA538" s="4">
        <v>40320</v>
      </c>
      <c r="AB538" s="9">
        <v>7237.71</v>
      </c>
      <c r="AC538" s="4">
        <v>40265</v>
      </c>
      <c r="AD538" s="9">
        <v>5282</v>
      </c>
      <c r="AE538" s="4">
        <v>40270</v>
      </c>
      <c r="AF538" s="9">
        <v>351.44</v>
      </c>
      <c r="AG538" s="4">
        <v>40293</v>
      </c>
      <c r="AH538" s="9">
        <v>1467.62</v>
      </c>
      <c r="AI538" s="4">
        <v>40270</v>
      </c>
      <c r="AJ538" s="9">
        <v>26113.3</v>
      </c>
    </row>
    <row r="539" spans="1:36" x14ac:dyDescent="0.25">
      <c r="A539" s="4">
        <v>40277</v>
      </c>
      <c r="B539" s="9">
        <v>4948.0919999999996</v>
      </c>
      <c r="C539" s="4">
        <v>40277</v>
      </c>
      <c r="D539" s="9">
        <v>11204.34</v>
      </c>
      <c r="E539" s="4">
        <v>40452</v>
      </c>
      <c r="F539" s="9">
        <v>2655.6579999999999</v>
      </c>
      <c r="G539" s="4">
        <v>40277</v>
      </c>
      <c r="H539" s="9">
        <v>12176.84</v>
      </c>
      <c r="I539" s="4">
        <v>40277</v>
      </c>
      <c r="J539" s="9">
        <v>6888.97</v>
      </c>
      <c r="K539" s="4">
        <v>40277</v>
      </c>
      <c r="L539" s="9">
        <v>1194.3699999999999</v>
      </c>
      <c r="M539" s="4">
        <v>40277</v>
      </c>
      <c r="N539" s="9">
        <v>5770.98</v>
      </c>
      <c r="O539" s="4">
        <v>40277</v>
      </c>
      <c r="P539" s="9">
        <v>22208.5</v>
      </c>
      <c r="Q539" s="4">
        <v>40277</v>
      </c>
      <c r="R539" s="9">
        <v>4050.54</v>
      </c>
      <c r="S539" s="4">
        <v>40277</v>
      </c>
      <c r="T539" s="9">
        <v>6249.7</v>
      </c>
      <c r="U539" s="4">
        <v>40272</v>
      </c>
      <c r="V539" s="9">
        <v>1723.49</v>
      </c>
      <c r="W539" s="4">
        <v>40277</v>
      </c>
      <c r="X539" s="9">
        <v>71417.3</v>
      </c>
      <c r="Y539" s="4">
        <v>40277</v>
      </c>
      <c r="Z539" s="9">
        <v>3330.8</v>
      </c>
      <c r="AA539" s="4">
        <v>40327</v>
      </c>
      <c r="AB539" s="9">
        <v>7295.32</v>
      </c>
      <c r="AC539" s="4">
        <v>40272</v>
      </c>
      <c r="AD539" s="9">
        <v>5290.5</v>
      </c>
      <c r="AE539" s="4">
        <v>40277</v>
      </c>
      <c r="AF539" s="9">
        <v>355.89</v>
      </c>
      <c r="AG539" s="4">
        <v>40300</v>
      </c>
      <c r="AH539" s="9">
        <v>1436.04</v>
      </c>
      <c r="AI539" s="4">
        <v>40277</v>
      </c>
      <c r="AJ539" s="9">
        <v>26368.35</v>
      </c>
    </row>
    <row r="540" spans="1:36" x14ac:dyDescent="0.25">
      <c r="A540" s="4">
        <v>40284</v>
      </c>
      <c r="B540" s="9">
        <v>4984.6580000000004</v>
      </c>
      <c r="C540" s="4">
        <v>40284</v>
      </c>
      <c r="D540" s="9">
        <v>11102.18</v>
      </c>
      <c r="E540" s="4">
        <v>40459</v>
      </c>
      <c r="F540" s="9">
        <v>2738.7440000000001</v>
      </c>
      <c r="G540" s="4">
        <v>40284</v>
      </c>
      <c r="H540" s="9">
        <v>12070.66</v>
      </c>
      <c r="I540" s="4">
        <v>40284</v>
      </c>
      <c r="J540" s="9">
        <v>6893.69</v>
      </c>
      <c r="K540" s="4">
        <v>40284</v>
      </c>
      <c r="L540" s="9">
        <v>1192.1300000000001</v>
      </c>
      <c r="M540" s="4">
        <v>40284</v>
      </c>
      <c r="N540" s="9">
        <v>5743.96</v>
      </c>
      <c r="O540" s="4">
        <v>40284</v>
      </c>
      <c r="P540" s="9">
        <v>21865.26</v>
      </c>
      <c r="Q540" s="4">
        <v>40284</v>
      </c>
      <c r="R540" s="9">
        <v>3986.63</v>
      </c>
      <c r="S540" s="4">
        <v>40284</v>
      </c>
      <c r="T540" s="9">
        <v>6180.9</v>
      </c>
      <c r="U540" s="4">
        <v>40279</v>
      </c>
      <c r="V540" s="9">
        <v>1724.47</v>
      </c>
      <c r="W540" s="4">
        <v>40284</v>
      </c>
      <c r="X540" s="9">
        <v>69421.399999999994</v>
      </c>
      <c r="Y540" s="4">
        <v>40284</v>
      </c>
      <c r="Z540" s="9">
        <v>3337.69</v>
      </c>
      <c r="AA540" s="4">
        <v>40334</v>
      </c>
      <c r="AB540" s="9">
        <v>7344.59</v>
      </c>
      <c r="AC540" s="4">
        <v>40279</v>
      </c>
      <c r="AD540" s="9">
        <v>5361.75</v>
      </c>
      <c r="AE540" s="4">
        <v>40284</v>
      </c>
      <c r="AF540" s="9">
        <v>349.75</v>
      </c>
      <c r="AG540" s="4">
        <v>40307</v>
      </c>
      <c r="AH540" s="9">
        <v>1288.6099999999999</v>
      </c>
      <c r="AI540" s="4">
        <v>40284</v>
      </c>
      <c r="AJ540" s="9">
        <v>26058.05</v>
      </c>
    </row>
    <row r="541" spans="1:36" x14ac:dyDescent="0.25">
      <c r="A541" s="4">
        <v>40291</v>
      </c>
      <c r="B541" s="9">
        <v>4881.5219999999999</v>
      </c>
      <c r="C541" s="4">
        <v>40291</v>
      </c>
      <c r="D541" s="9">
        <v>10914.46</v>
      </c>
      <c r="E541" s="4">
        <v>40466</v>
      </c>
      <c r="F541" s="9">
        <v>2971.16</v>
      </c>
      <c r="G541" s="4">
        <v>40291</v>
      </c>
      <c r="H541" s="9">
        <v>12239.64</v>
      </c>
      <c r="I541" s="4">
        <v>40291</v>
      </c>
      <c r="J541" s="9">
        <v>6767.97</v>
      </c>
      <c r="K541" s="4">
        <v>40291</v>
      </c>
      <c r="L541" s="9">
        <v>1217.28</v>
      </c>
      <c r="M541" s="4">
        <v>40291</v>
      </c>
      <c r="N541" s="9">
        <v>5723.65</v>
      </c>
      <c r="O541" s="4">
        <v>40291</v>
      </c>
      <c r="P541" s="9">
        <v>21244.49</v>
      </c>
      <c r="Q541" s="4">
        <v>40291</v>
      </c>
      <c r="R541" s="9">
        <v>3951.3</v>
      </c>
      <c r="S541" s="4">
        <v>40291</v>
      </c>
      <c r="T541" s="9">
        <v>6259.53</v>
      </c>
      <c r="U541" s="4">
        <v>40286</v>
      </c>
      <c r="V541" s="9">
        <v>1734.49</v>
      </c>
      <c r="W541" s="4">
        <v>40291</v>
      </c>
      <c r="X541" s="9">
        <v>69509.5</v>
      </c>
      <c r="Y541" s="4">
        <v>40291</v>
      </c>
      <c r="Z541" s="9">
        <v>3460.49</v>
      </c>
      <c r="AA541" s="4">
        <v>40341</v>
      </c>
      <c r="AB541" s="9">
        <v>7299.49</v>
      </c>
      <c r="AC541" s="4">
        <v>40286</v>
      </c>
      <c r="AD541" s="9">
        <v>5262.6</v>
      </c>
      <c r="AE541" s="4">
        <v>40291</v>
      </c>
      <c r="AF541" s="9">
        <v>353.38</v>
      </c>
      <c r="AG541" s="4">
        <v>40314</v>
      </c>
      <c r="AH541" s="9">
        <v>1352.01</v>
      </c>
      <c r="AI541" s="4">
        <v>40291</v>
      </c>
      <c r="AJ541" s="9">
        <v>25906.7</v>
      </c>
    </row>
    <row r="542" spans="1:36" x14ac:dyDescent="0.25">
      <c r="A542" s="4">
        <v>40298</v>
      </c>
      <c r="B542" s="9">
        <v>4807.3680000000004</v>
      </c>
      <c r="C542" s="4">
        <v>40298</v>
      </c>
      <c r="D542" s="9">
        <v>11057.4</v>
      </c>
      <c r="E542" s="4">
        <v>40473</v>
      </c>
      <c r="F542" s="9">
        <v>2975.0430000000001</v>
      </c>
      <c r="G542" s="4">
        <v>40298</v>
      </c>
      <c r="H542" s="9">
        <v>12210.7</v>
      </c>
      <c r="I542" s="4">
        <v>40298</v>
      </c>
      <c r="J542" s="9">
        <v>6616.82</v>
      </c>
      <c r="K542" s="4">
        <v>40298</v>
      </c>
      <c r="L542" s="9">
        <v>1186.69</v>
      </c>
      <c r="M542" s="4">
        <v>40298</v>
      </c>
      <c r="N542" s="9">
        <v>5553.29</v>
      </c>
      <c r="O542" s="4">
        <v>40298</v>
      </c>
      <c r="P542" s="9">
        <v>21108.59</v>
      </c>
      <c r="Q542" s="4">
        <v>40298</v>
      </c>
      <c r="R542" s="9">
        <v>3816.99</v>
      </c>
      <c r="S542" s="4">
        <v>40298</v>
      </c>
      <c r="T542" s="9">
        <v>6135.7</v>
      </c>
      <c r="U542" s="4">
        <v>40293</v>
      </c>
      <c r="V542" s="9">
        <v>1737.03</v>
      </c>
      <c r="W542" s="4">
        <v>40298</v>
      </c>
      <c r="X542" s="9">
        <v>67529.7</v>
      </c>
      <c r="Y542" s="4">
        <v>40298</v>
      </c>
      <c r="Z542" s="9">
        <v>3397</v>
      </c>
      <c r="AA542" s="4">
        <v>40348</v>
      </c>
      <c r="AB542" s="9">
        <v>7493.11</v>
      </c>
      <c r="AC542" s="4">
        <v>40293</v>
      </c>
      <c r="AD542" s="9">
        <v>5304.1</v>
      </c>
      <c r="AE542" s="4">
        <v>40298</v>
      </c>
      <c r="AF542" s="9">
        <v>345.91</v>
      </c>
      <c r="AG542" s="4">
        <v>40321</v>
      </c>
      <c r="AH542" s="9">
        <v>1264.9100000000001</v>
      </c>
      <c r="AI542" s="4">
        <v>40298</v>
      </c>
      <c r="AJ542" s="9">
        <v>25629.93</v>
      </c>
    </row>
    <row r="543" spans="1:36" x14ac:dyDescent="0.25">
      <c r="A543" s="4">
        <v>40305</v>
      </c>
      <c r="B543" s="9">
        <v>4480.71</v>
      </c>
      <c r="C543" s="4">
        <v>40305</v>
      </c>
      <c r="D543" s="9">
        <v>10364.59</v>
      </c>
      <c r="E543" s="4">
        <v>40480</v>
      </c>
      <c r="F543" s="9">
        <v>2978.835</v>
      </c>
      <c r="G543" s="4">
        <v>40305</v>
      </c>
      <c r="H543" s="9">
        <v>11692.43</v>
      </c>
      <c r="I543" s="4">
        <v>40305</v>
      </c>
      <c r="J543" s="9">
        <v>6205.63</v>
      </c>
      <c r="K543" s="4">
        <v>40305</v>
      </c>
      <c r="L543" s="9">
        <v>1110.8900000000001</v>
      </c>
      <c r="M543" s="4">
        <v>40305</v>
      </c>
      <c r="N543" s="9">
        <v>5123.0200000000004</v>
      </c>
      <c r="O543" s="4">
        <v>40305</v>
      </c>
      <c r="P543" s="9">
        <v>19920.29</v>
      </c>
      <c r="Q543" s="4">
        <v>40305</v>
      </c>
      <c r="R543" s="9">
        <v>3392.59</v>
      </c>
      <c r="S543" s="4">
        <v>40305</v>
      </c>
      <c r="T543" s="9">
        <v>5715.09</v>
      </c>
      <c r="U543" s="4">
        <v>40300</v>
      </c>
      <c r="V543" s="9">
        <v>1741.56</v>
      </c>
      <c r="W543" s="4">
        <v>40305</v>
      </c>
      <c r="X543" s="9">
        <v>62870.9</v>
      </c>
      <c r="Y543" s="4">
        <v>40305</v>
      </c>
      <c r="Z543" s="9">
        <v>2982.71</v>
      </c>
      <c r="AA543" s="4">
        <v>40355</v>
      </c>
      <c r="AB543" s="9">
        <v>7474.71</v>
      </c>
      <c r="AC543" s="4">
        <v>40300</v>
      </c>
      <c r="AD543" s="9">
        <v>5278</v>
      </c>
      <c r="AE543" s="4">
        <v>40305</v>
      </c>
      <c r="AF543" s="9">
        <v>312.35000000000002</v>
      </c>
      <c r="AG543" s="4">
        <v>40328</v>
      </c>
      <c r="AH543" s="9">
        <v>1309.0899999999999</v>
      </c>
      <c r="AI543" s="4">
        <v>40305</v>
      </c>
      <c r="AJ543" s="9">
        <v>23598.02</v>
      </c>
    </row>
    <row r="544" spans="1:36" x14ac:dyDescent="0.25">
      <c r="A544" s="4">
        <v>40312</v>
      </c>
      <c r="B544" s="9">
        <v>4611.107</v>
      </c>
      <c r="C544" s="4">
        <v>40312</v>
      </c>
      <c r="D544" s="9">
        <v>10462.51</v>
      </c>
      <c r="E544" s="4">
        <v>40487</v>
      </c>
      <c r="F544" s="9">
        <v>3129.4969999999998</v>
      </c>
      <c r="G544" s="4">
        <v>40312</v>
      </c>
      <c r="H544" s="9">
        <v>12014.97</v>
      </c>
      <c r="I544" s="4">
        <v>40312</v>
      </c>
      <c r="J544" s="9">
        <v>6428.68</v>
      </c>
      <c r="K544" s="4">
        <v>40312</v>
      </c>
      <c r="L544" s="9">
        <v>1135.68</v>
      </c>
      <c r="M544" s="4">
        <v>40312</v>
      </c>
      <c r="N544" s="9">
        <v>5262.85</v>
      </c>
      <c r="O544" s="4">
        <v>40312</v>
      </c>
      <c r="P544" s="9">
        <v>20145.43</v>
      </c>
      <c r="Q544" s="4">
        <v>40312</v>
      </c>
      <c r="R544" s="9">
        <v>3560.36</v>
      </c>
      <c r="S544" s="4">
        <v>40312</v>
      </c>
      <c r="T544" s="9">
        <v>6056.71</v>
      </c>
      <c r="U544" s="4">
        <v>40307</v>
      </c>
      <c r="V544" s="9">
        <v>1647.5</v>
      </c>
      <c r="W544" s="4">
        <v>40312</v>
      </c>
      <c r="X544" s="9">
        <v>63412.5</v>
      </c>
      <c r="Y544" s="4">
        <v>40312</v>
      </c>
      <c r="Z544" s="9">
        <v>3081.79</v>
      </c>
      <c r="AA544" s="4">
        <v>40362</v>
      </c>
      <c r="AB544" s="9">
        <v>7330.74</v>
      </c>
      <c r="AC544" s="4">
        <v>40307</v>
      </c>
      <c r="AD544" s="9">
        <v>5018.05</v>
      </c>
      <c r="AE544" s="4">
        <v>40312</v>
      </c>
      <c r="AF544" s="9">
        <v>327.24</v>
      </c>
      <c r="AG544" s="4">
        <v>40335</v>
      </c>
      <c r="AH544" s="9">
        <v>1333.49</v>
      </c>
      <c r="AI544" s="4">
        <v>40312</v>
      </c>
      <c r="AJ544" s="9">
        <v>24355.07</v>
      </c>
    </row>
    <row r="545" spans="1:36" x14ac:dyDescent="0.25">
      <c r="A545" s="4">
        <v>40319</v>
      </c>
      <c r="B545" s="9">
        <v>4305.4440000000004</v>
      </c>
      <c r="C545" s="4">
        <v>40319</v>
      </c>
      <c r="D545" s="9">
        <v>9784.5400000000009</v>
      </c>
      <c r="E545" s="4">
        <v>40494</v>
      </c>
      <c r="F545" s="9">
        <v>2985.4349999999999</v>
      </c>
      <c r="G545" s="4">
        <v>40319</v>
      </c>
      <c r="H545" s="9">
        <v>11521.35</v>
      </c>
      <c r="I545" s="4">
        <v>40319</v>
      </c>
      <c r="J545" s="9">
        <v>6206.59</v>
      </c>
      <c r="K545" s="4">
        <v>40319</v>
      </c>
      <c r="L545" s="9">
        <v>1087.69</v>
      </c>
      <c r="M545" s="4">
        <v>40319</v>
      </c>
      <c r="N545" s="9">
        <v>5062.93</v>
      </c>
      <c r="O545" s="4">
        <v>40319</v>
      </c>
      <c r="P545" s="9">
        <v>19545.830000000002</v>
      </c>
      <c r="Q545" s="4">
        <v>40319</v>
      </c>
      <c r="R545" s="9">
        <v>3430.74</v>
      </c>
      <c r="S545" s="4">
        <v>40319</v>
      </c>
      <c r="T545" s="9">
        <v>5829.25</v>
      </c>
      <c r="U545" s="4">
        <v>40314</v>
      </c>
      <c r="V545" s="9">
        <v>1695.63</v>
      </c>
      <c r="W545" s="4">
        <v>40319</v>
      </c>
      <c r="X545" s="9">
        <v>60259.3</v>
      </c>
      <c r="Y545" s="4">
        <v>40319</v>
      </c>
      <c r="Z545" s="9">
        <v>2887.83</v>
      </c>
      <c r="AA545" s="4">
        <v>40369</v>
      </c>
      <c r="AB545" s="9">
        <v>7647.25</v>
      </c>
      <c r="AC545" s="4">
        <v>40314</v>
      </c>
      <c r="AD545" s="9">
        <v>5093.5</v>
      </c>
      <c r="AE545" s="4">
        <v>40319</v>
      </c>
      <c r="AF545" s="9">
        <v>313.41000000000003</v>
      </c>
      <c r="AG545" s="4">
        <v>40342</v>
      </c>
      <c r="AH545" s="9">
        <v>1336.09</v>
      </c>
      <c r="AI545" s="4">
        <v>40319</v>
      </c>
      <c r="AJ545" s="9">
        <v>23349.1</v>
      </c>
    </row>
    <row r="546" spans="1:36" x14ac:dyDescent="0.25">
      <c r="A546" s="4">
        <v>40326</v>
      </c>
      <c r="B546" s="9">
        <v>4457.4880000000003</v>
      </c>
      <c r="C546" s="4">
        <v>40326</v>
      </c>
      <c r="D546" s="9">
        <v>9762.98</v>
      </c>
      <c r="E546" s="4">
        <v>40501</v>
      </c>
      <c r="F546" s="9">
        <v>2888.5659999999998</v>
      </c>
      <c r="G546" s="4">
        <v>40326</v>
      </c>
      <c r="H546" s="9">
        <v>11671.44</v>
      </c>
      <c r="I546" s="4">
        <v>40326</v>
      </c>
      <c r="J546" s="9">
        <v>6321.92</v>
      </c>
      <c r="K546" s="4">
        <v>40326</v>
      </c>
      <c r="L546" s="9">
        <v>1089.4100000000001</v>
      </c>
      <c r="M546" s="4">
        <v>40326</v>
      </c>
      <c r="N546" s="9">
        <v>5188.43</v>
      </c>
      <c r="O546" s="4">
        <v>40326</v>
      </c>
      <c r="P546" s="9">
        <v>19766.71</v>
      </c>
      <c r="Q546" s="4">
        <v>40326</v>
      </c>
      <c r="R546" s="9">
        <v>3515.06</v>
      </c>
      <c r="S546" s="4">
        <v>40326</v>
      </c>
      <c r="T546" s="9">
        <v>5946.18</v>
      </c>
      <c r="U546" s="4">
        <v>40321</v>
      </c>
      <c r="V546" s="9">
        <v>1600.18</v>
      </c>
      <c r="W546" s="4">
        <v>40326</v>
      </c>
      <c r="X546" s="9">
        <v>61947</v>
      </c>
      <c r="Y546" s="4">
        <v>40326</v>
      </c>
      <c r="Z546" s="9">
        <v>2938.78</v>
      </c>
      <c r="AA546" s="4">
        <v>40376</v>
      </c>
      <c r="AB546" s="9">
        <v>7664.57</v>
      </c>
      <c r="AC546" s="4">
        <v>40321</v>
      </c>
      <c r="AD546" s="9">
        <v>4931.1499999999996</v>
      </c>
      <c r="AE546" s="4">
        <v>40326</v>
      </c>
      <c r="AF546" s="9">
        <v>320.64</v>
      </c>
      <c r="AG546" s="4">
        <v>40349</v>
      </c>
      <c r="AH546" s="9">
        <v>1367.71</v>
      </c>
      <c r="AI546" s="4">
        <v>40326</v>
      </c>
      <c r="AJ546" s="9">
        <v>24218.98</v>
      </c>
    </row>
    <row r="547" spans="1:36" x14ac:dyDescent="0.25">
      <c r="A547" s="4">
        <v>40333</v>
      </c>
      <c r="B547" s="9">
        <v>4449.3609999999999</v>
      </c>
      <c r="C547" s="4">
        <v>40333</v>
      </c>
      <c r="D547" s="9">
        <v>9901.19</v>
      </c>
      <c r="E547" s="4">
        <v>40508</v>
      </c>
      <c r="F547" s="9">
        <v>2871.6979999999999</v>
      </c>
      <c r="G547" s="4">
        <v>40333</v>
      </c>
      <c r="H547" s="9">
        <v>11569.61</v>
      </c>
      <c r="I547" s="4">
        <v>40333</v>
      </c>
      <c r="J547" s="9">
        <v>6298.97</v>
      </c>
      <c r="K547" s="4">
        <v>40333</v>
      </c>
      <c r="L547" s="9">
        <v>1064.8800000000001</v>
      </c>
      <c r="M547" s="4">
        <v>40333</v>
      </c>
      <c r="N547" s="9">
        <v>5126</v>
      </c>
      <c r="O547" s="4">
        <v>40333</v>
      </c>
      <c r="P547" s="9">
        <v>19780.07</v>
      </c>
      <c r="Q547" s="4">
        <v>40333</v>
      </c>
      <c r="R547" s="9">
        <v>3455.61</v>
      </c>
      <c r="S547" s="4">
        <v>40333</v>
      </c>
      <c r="T547" s="9">
        <v>5938.88</v>
      </c>
      <c r="U547" s="4">
        <v>40328</v>
      </c>
      <c r="V547" s="9">
        <v>1622.78</v>
      </c>
      <c r="W547" s="4">
        <v>40333</v>
      </c>
      <c r="X547" s="9">
        <v>61675.8</v>
      </c>
      <c r="Y547" s="4">
        <v>40333</v>
      </c>
      <c r="Z547" s="9">
        <v>2983.43</v>
      </c>
      <c r="AA547" s="4">
        <v>40383</v>
      </c>
      <c r="AB547" s="9">
        <v>7761.22</v>
      </c>
      <c r="AC547" s="4">
        <v>40328</v>
      </c>
      <c r="AD547" s="9">
        <v>5066.55</v>
      </c>
      <c r="AE547" s="4">
        <v>40333</v>
      </c>
      <c r="AF547" s="9">
        <v>321.22000000000003</v>
      </c>
      <c r="AG547" s="4">
        <v>40356</v>
      </c>
      <c r="AH547" s="9">
        <v>1347.58</v>
      </c>
      <c r="AI547" s="4">
        <v>40333</v>
      </c>
      <c r="AJ547" s="9">
        <v>23604.51</v>
      </c>
    </row>
    <row r="548" spans="1:36" x14ac:dyDescent="0.25">
      <c r="A548" s="4">
        <v>40340</v>
      </c>
      <c r="B548" s="9">
        <v>4505.4539999999997</v>
      </c>
      <c r="C548" s="4">
        <v>40340</v>
      </c>
      <c r="D548" s="9">
        <v>9705.25</v>
      </c>
      <c r="E548" s="4">
        <v>40515</v>
      </c>
      <c r="F548" s="9">
        <v>2842.43</v>
      </c>
      <c r="G548" s="4">
        <v>40340</v>
      </c>
      <c r="H548" s="9">
        <v>11666.92</v>
      </c>
      <c r="I548" s="4">
        <v>40340</v>
      </c>
      <c r="J548" s="9">
        <v>6426.74</v>
      </c>
      <c r="K548" s="4">
        <v>40340</v>
      </c>
      <c r="L548" s="9">
        <v>1091.5999999999999</v>
      </c>
      <c r="M548" s="4">
        <v>40340</v>
      </c>
      <c r="N548" s="9">
        <v>5163.68</v>
      </c>
      <c r="O548" s="4">
        <v>40340</v>
      </c>
      <c r="P548" s="9">
        <v>19872.38</v>
      </c>
      <c r="Q548" s="4">
        <v>40340</v>
      </c>
      <c r="R548" s="9">
        <v>3555.52</v>
      </c>
      <c r="S548" s="4">
        <v>40340</v>
      </c>
      <c r="T548" s="9">
        <v>6047.83</v>
      </c>
      <c r="U548" s="4">
        <v>40335</v>
      </c>
      <c r="V548" s="9">
        <v>1664.13</v>
      </c>
      <c r="W548" s="4">
        <v>40340</v>
      </c>
      <c r="X548" s="9">
        <v>63605.4</v>
      </c>
      <c r="Y548" s="4">
        <v>40340</v>
      </c>
      <c r="Z548" s="9">
        <v>3048.22</v>
      </c>
      <c r="AA548" s="4">
        <v>40390</v>
      </c>
      <c r="AB548" s="9">
        <v>7760.63</v>
      </c>
      <c r="AC548" s="4">
        <v>40335</v>
      </c>
      <c r="AD548" s="9">
        <v>5135.5</v>
      </c>
      <c r="AE548" s="4">
        <v>40340</v>
      </c>
      <c r="AF548" s="9">
        <v>325.56</v>
      </c>
      <c r="AG548" s="4">
        <v>40363</v>
      </c>
      <c r="AH548" s="9">
        <v>1288.05</v>
      </c>
      <c r="AI548" s="4">
        <v>40340</v>
      </c>
      <c r="AJ548" s="9">
        <v>23888.31</v>
      </c>
    </row>
    <row r="549" spans="1:36" x14ac:dyDescent="0.25">
      <c r="A549" s="4">
        <v>40347</v>
      </c>
      <c r="B549" s="9">
        <v>4551.8940000000002</v>
      </c>
      <c r="C549" s="4">
        <v>40347</v>
      </c>
      <c r="D549" s="9">
        <v>9995.02</v>
      </c>
      <c r="E549" s="4">
        <v>40522</v>
      </c>
      <c r="F549" s="9">
        <v>2841.04</v>
      </c>
      <c r="G549" s="4">
        <v>40347</v>
      </c>
      <c r="H549" s="9">
        <v>11927.59</v>
      </c>
      <c r="I549" s="4">
        <v>40347</v>
      </c>
      <c r="J549" s="9">
        <v>6447.06</v>
      </c>
      <c r="K549" s="4">
        <v>40347</v>
      </c>
      <c r="L549" s="9">
        <v>1117.51</v>
      </c>
      <c r="M549" s="4">
        <v>40347</v>
      </c>
      <c r="N549" s="9">
        <v>5250.84</v>
      </c>
      <c r="O549" s="4">
        <v>40347</v>
      </c>
      <c r="P549" s="9">
        <v>20286.71</v>
      </c>
      <c r="Q549" s="4">
        <v>40347</v>
      </c>
      <c r="R549" s="9">
        <v>3687.21</v>
      </c>
      <c r="S549" s="4">
        <v>40347</v>
      </c>
      <c r="T549" s="9">
        <v>6216.98</v>
      </c>
      <c r="U549" s="4">
        <v>40342</v>
      </c>
      <c r="V549" s="9">
        <v>1675.34</v>
      </c>
      <c r="W549" s="4">
        <v>40347</v>
      </c>
      <c r="X549" s="9">
        <v>64437.599999999999</v>
      </c>
      <c r="Y549" s="4">
        <v>40347</v>
      </c>
      <c r="Z549" s="9">
        <v>3118.79</v>
      </c>
      <c r="AA549" s="4">
        <v>40397</v>
      </c>
      <c r="AB549" s="9">
        <v>7963.3</v>
      </c>
      <c r="AC549" s="4">
        <v>40342</v>
      </c>
      <c r="AD549" s="9">
        <v>5119.3500000000004</v>
      </c>
      <c r="AE549" s="4">
        <v>40347</v>
      </c>
      <c r="AF549" s="9">
        <v>336.06</v>
      </c>
      <c r="AG549" s="4">
        <v>40370</v>
      </c>
      <c r="AH549" s="9">
        <v>1324.17</v>
      </c>
      <c r="AI549" s="4">
        <v>40347</v>
      </c>
      <c r="AJ549" s="9">
        <v>24754.9</v>
      </c>
    </row>
    <row r="550" spans="1:36" x14ac:dyDescent="0.25">
      <c r="A550" s="4">
        <v>40354</v>
      </c>
      <c r="B550" s="9">
        <v>4413.0029999999997</v>
      </c>
      <c r="C550" s="4">
        <v>40354</v>
      </c>
      <c r="D550" s="9">
        <v>9737.48</v>
      </c>
      <c r="E550" s="4">
        <v>40529</v>
      </c>
      <c r="F550" s="9">
        <v>2893.741</v>
      </c>
      <c r="G550" s="4">
        <v>40354</v>
      </c>
      <c r="H550" s="9">
        <v>11707.85</v>
      </c>
      <c r="I550" s="4">
        <v>40354</v>
      </c>
      <c r="J550" s="9">
        <v>6275.35</v>
      </c>
      <c r="K550" s="4">
        <v>40354</v>
      </c>
      <c r="L550" s="9">
        <v>1076.77</v>
      </c>
      <c r="M550" s="4">
        <v>40354</v>
      </c>
      <c r="N550" s="9">
        <v>5046.47</v>
      </c>
      <c r="O550" s="4">
        <v>40354</v>
      </c>
      <c r="P550" s="9">
        <v>20690.79</v>
      </c>
      <c r="Q550" s="4">
        <v>40354</v>
      </c>
      <c r="R550" s="9">
        <v>3519.73</v>
      </c>
      <c r="S550" s="4">
        <v>40354</v>
      </c>
      <c r="T550" s="9">
        <v>6070.6</v>
      </c>
      <c r="U550" s="4">
        <v>40349</v>
      </c>
      <c r="V550" s="9">
        <v>1711.95</v>
      </c>
      <c r="W550" s="4">
        <v>40354</v>
      </c>
      <c r="X550" s="9">
        <v>64823.8</v>
      </c>
      <c r="Y550" s="4">
        <v>40354</v>
      </c>
      <c r="Z550" s="9">
        <v>2945.97</v>
      </c>
      <c r="AA550" s="4">
        <v>40404</v>
      </c>
      <c r="AB550" s="9">
        <v>7891.58</v>
      </c>
      <c r="AC550" s="4">
        <v>40349</v>
      </c>
      <c r="AD550" s="9">
        <v>5262.6</v>
      </c>
      <c r="AE550" s="4">
        <v>40354</v>
      </c>
      <c r="AF550" s="9">
        <v>325.99</v>
      </c>
      <c r="AG550" s="4">
        <v>40377</v>
      </c>
      <c r="AH550" s="9">
        <v>1327.55</v>
      </c>
      <c r="AI550" s="4">
        <v>40354</v>
      </c>
      <c r="AJ550" s="9">
        <v>24263.82</v>
      </c>
    </row>
    <row r="551" spans="1:36" x14ac:dyDescent="0.25">
      <c r="A551" s="4">
        <v>40361</v>
      </c>
      <c r="B551" s="9">
        <v>4238.7250000000004</v>
      </c>
      <c r="C551" s="4">
        <v>40361</v>
      </c>
      <c r="D551" s="9">
        <v>9203.7099999999991</v>
      </c>
      <c r="E551" s="4">
        <v>40536</v>
      </c>
      <c r="F551" s="9">
        <v>2835.1570000000002</v>
      </c>
      <c r="G551" s="4">
        <v>40361</v>
      </c>
      <c r="H551" s="9">
        <v>11196.06</v>
      </c>
      <c r="I551" s="4">
        <v>40361</v>
      </c>
      <c r="J551" s="9">
        <v>5974.3</v>
      </c>
      <c r="K551" s="4">
        <v>40361</v>
      </c>
      <c r="L551" s="9">
        <v>1022.58</v>
      </c>
      <c r="M551" s="4">
        <v>40361</v>
      </c>
      <c r="N551" s="9">
        <v>4838.09</v>
      </c>
      <c r="O551" s="4">
        <v>40361</v>
      </c>
      <c r="P551" s="9">
        <v>19905.32</v>
      </c>
      <c r="Q551" s="4">
        <v>40361</v>
      </c>
      <c r="R551" s="9">
        <v>3348.37</v>
      </c>
      <c r="S551" s="4">
        <v>40361</v>
      </c>
      <c r="T551" s="9">
        <v>5834.15</v>
      </c>
      <c r="U551" s="4">
        <v>40356</v>
      </c>
      <c r="V551" s="9">
        <v>1729.84</v>
      </c>
      <c r="W551" s="4">
        <v>40361</v>
      </c>
      <c r="X551" s="9">
        <v>61429.8</v>
      </c>
      <c r="Y551" s="4">
        <v>40361</v>
      </c>
      <c r="Z551" s="9">
        <v>2844.28</v>
      </c>
      <c r="AA551" s="4">
        <v>40411</v>
      </c>
      <c r="AB551" s="9">
        <v>7927.31</v>
      </c>
      <c r="AC551" s="4">
        <v>40356</v>
      </c>
      <c r="AD551" s="9">
        <v>5269.05</v>
      </c>
      <c r="AE551" s="4">
        <v>40361</v>
      </c>
      <c r="AF551" s="9">
        <v>308.2</v>
      </c>
      <c r="AG551" s="4">
        <v>40384</v>
      </c>
      <c r="AH551" s="9">
        <v>1380.86</v>
      </c>
      <c r="AI551" s="4">
        <v>40361</v>
      </c>
      <c r="AJ551" s="9">
        <v>23355.16</v>
      </c>
    </row>
    <row r="552" spans="1:36" x14ac:dyDescent="0.25">
      <c r="A552" s="4">
        <v>40368</v>
      </c>
      <c r="B552" s="9">
        <v>4396.3119999999999</v>
      </c>
      <c r="C552" s="4">
        <v>40368</v>
      </c>
      <c r="D552" s="9">
        <v>9585.32</v>
      </c>
      <c r="E552" s="4">
        <v>40543</v>
      </c>
      <c r="F552" s="9">
        <v>2808.0770000000002</v>
      </c>
      <c r="G552" s="4">
        <v>40368</v>
      </c>
      <c r="H552" s="9">
        <v>11570.45</v>
      </c>
      <c r="I552" s="4">
        <v>40368</v>
      </c>
      <c r="J552" s="9">
        <v>6210.49</v>
      </c>
      <c r="K552" s="4">
        <v>40368</v>
      </c>
      <c r="L552" s="9">
        <v>1077.96</v>
      </c>
      <c r="M552" s="4">
        <v>40368</v>
      </c>
      <c r="N552" s="9">
        <v>5132.9399999999996</v>
      </c>
      <c r="O552" s="4">
        <v>40368</v>
      </c>
      <c r="P552" s="9">
        <v>20378.66</v>
      </c>
      <c r="Q552" s="4">
        <v>40368</v>
      </c>
      <c r="R552" s="9">
        <v>3554.48</v>
      </c>
      <c r="S552" s="4">
        <v>40368</v>
      </c>
      <c r="T552" s="9">
        <v>6065.24</v>
      </c>
      <c r="U552" s="4">
        <v>40363</v>
      </c>
      <c r="V552" s="9">
        <v>1671.82</v>
      </c>
      <c r="W552" s="4">
        <v>40368</v>
      </c>
      <c r="X552" s="9">
        <v>63476.3</v>
      </c>
      <c r="Y552" s="4">
        <v>40368</v>
      </c>
      <c r="Z552" s="9">
        <v>2884.23</v>
      </c>
      <c r="AA552" s="4">
        <v>40418</v>
      </c>
      <c r="AB552" s="9">
        <v>7722.91</v>
      </c>
      <c r="AC552" s="4">
        <v>40363</v>
      </c>
      <c r="AD552" s="9">
        <v>5237.1000000000004</v>
      </c>
      <c r="AE552" s="4">
        <v>40368</v>
      </c>
      <c r="AF552" s="9">
        <v>324.42</v>
      </c>
      <c r="AG552" s="4">
        <v>40391</v>
      </c>
      <c r="AH552" s="9">
        <v>1397.12</v>
      </c>
      <c r="AI552" s="4">
        <v>40368</v>
      </c>
      <c r="AJ552" s="9">
        <v>24284.880000000001</v>
      </c>
    </row>
    <row r="553" spans="1:36" x14ac:dyDescent="0.25">
      <c r="A553" s="4">
        <v>40375</v>
      </c>
      <c r="B553" s="9">
        <v>4422.7380000000003</v>
      </c>
      <c r="C553" s="4">
        <v>40375</v>
      </c>
      <c r="D553" s="9">
        <v>9408.36</v>
      </c>
      <c r="E553" s="4">
        <v>40550</v>
      </c>
      <c r="F553" s="9">
        <v>2838.8009999999999</v>
      </c>
      <c r="G553" s="4">
        <v>40375</v>
      </c>
      <c r="H553" s="9">
        <v>11569.65</v>
      </c>
      <c r="I553" s="4">
        <v>40375</v>
      </c>
      <c r="J553" s="9">
        <v>6184.37</v>
      </c>
      <c r="K553" s="4">
        <v>40375</v>
      </c>
      <c r="L553" s="9">
        <v>1064.8800000000001</v>
      </c>
      <c r="M553" s="4">
        <v>40375</v>
      </c>
      <c r="N553" s="9">
        <v>5158.8500000000004</v>
      </c>
      <c r="O553" s="4">
        <v>40375</v>
      </c>
      <c r="P553" s="9">
        <v>20250.16</v>
      </c>
      <c r="Q553" s="4">
        <v>40375</v>
      </c>
      <c r="R553" s="9">
        <v>3500.16</v>
      </c>
      <c r="S553" s="4">
        <v>40375</v>
      </c>
      <c r="T553" s="9">
        <v>6040.27</v>
      </c>
      <c r="U553" s="4">
        <v>40370</v>
      </c>
      <c r="V553" s="9">
        <v>1723.01</v>
      </c>
      <c r="W553" s="4">
        <v>40375</v>
      </c>
      <c r="X553" s="9">
        <v>62339.3</v>
      </c>
      <c r="Y553" s="4">
        <v>40375</v>
      </c>
      <c r="Z553" s="9">
        <v>2855.52</v>
      </c>
      <c r="AA553" s="4">
        <v>40425</v>
      </c>
      <c r="AB553" s="9">
        <v>7830.21</v>
      </c>
      <c r="AC553" s="4">
        <v>40370</v>
      </c>
      <c r="AD553" s="9">
        <v>5352.45</v>
      </c>
      <c r="AE553" s="4">
        <v>40375</v>
      </c>
      <c r="AF553" s="9">
        <v>323.99</v>
      </c>
      <c r="AG553" s="4">
        <v>40398</v>
      </c>
      <c r="AH553" s="9">
        <v>1403.08</v>
      </c>
      <c r="AI553" s="4">
        <v>40375</v>
      </c>
      <c r="AJ553" s="9">
        <v>24465.49</v>
      </c>
    </row>
    <row r="554" spans="1:36" x14ac:dyDescent="0.25">
      <c r="A554" s="4">
        <v>40382</v>
      </c>
      <c r="B554" s="9">
        <v>4458.3909999999996</v>
      </c>
      <c r="C554" s="4">
        <v>40382</v>
      </c>
      <c r="D554" s="9">
        <v>9430.9599999999991</v>
      </c>
      <c r="E554" s="4">
        <v>40557</v>
      </c>
      <c r="F554" s="9">
        <v>2791.3440000000001</v>
      </c>
      <c r="G554" s="4">
        <v>40382</v>
      </c>
      <c r="H554" s="9">
        <v>11714.21</v>
      </c>
      <c r="I554" s="4">
        <v>40382</v>
      </c>
      <c r="J554" s="9">
        <v>6201.25</v>
      </c>
      <c r="K554" s="4">
        <v>40382</v>
      </c>
      <c r="L554" s="9">
        <v>1102.6600000000001</v>
      </c>
      <c r="M554" s="4">
        <v>40382</v>
      </c>
      <c r="N554" s="9">
        <v>5312.62</v>
      </c>
      <c r="O554" s="4">
        <v>40382</v>
      </c>
      <c r="P554" s="9">
        <v>20815.330000000002</v>
      </c>
      <c r="Q554" s="4">
        <v>40382</v>
      </c>
      <c r="R554" s="9">
        <v>3607.05</v>
      </c>
      <c r="S554" s="4">
        <v>40382</v>
      </c>
      <c r="T554" s="9">
        <v>6166.34</v>
      </c>
      <c r="U554" s="4">
        <v>40377</v>
      </c>
      <c r="V554" s="9">
        <v>1738.45</v>
      </c>
      <c r="W554" s="4">
        <v>40382</v>
      </c>
      <c r="X554" s="9">
        <v>66323</v>
      </c>
      <c r="Y554" s="4">
        <v>40382</v>
      </c>
      <c r="Z554" s="9">
        <v>2918.08</v>
      </c>
      <c r="AA554" s="4">
        <v>40432</v>
      </c>
      <c r="AB554" s="9">
        <v>7890.11</v>
      </c>
      <c r="AC554" s="4">
        <v>40377</v>
      </c>
      <c r="AD554" s="9">
        <v>5393.9</v>
      </c>
      <c r="AE554" s="4">
        <v>40382</v>
      </c>
      <c r="AF554" s="9">
        <v>337.14</v>
      </c>
      <c r="AG554" s="4">
        <v>40405</v>
      </c>
      <c r="AH554" s="9">
        <v>1371.46</v>
      </c>
      <c r="AI554" s="4">
        <v>40382</v>
      </c>
      <c r="AJ554" s="9">
        <v>25333.32</v>
      </c>
    </row>
    <row r="555" spans="1:36" x14ac:dyDescent="0.25">
      <c r="A555" s="4">
        <v>40389</v>
      </c>
      <c r="B555" s="9">
        <v>4493.4799999999996</v>
      </c>
      <c r="C555" s="4">
        <v>40389</v>
      </c>
      <c r="D555" s="9">
        <v>9537.2999999999993</v>
      </c>
      <c r="E555" s="4">
        <v>40564</v>
      </c>
      <c r="F555" s="9">
        <v>2715.2939999999999</v>
      </c>
      <c r="G555" s="4">
        <v>40389</v>
      </c>
      <c r="H555" s="9">
        <v>11713.43</v>
      </c>
      <c r="I555" s="4">
        <v>40389</v>
      </c>
      <c r="J555" s="9">
        <v>6200.78</v>
      </c>
      <c r="K555" s="4">
        <v>40389</v>
      </c>
      <c r="L555" s="9">
        <v>1101.5999999999999</v>
      </c>
      <c r="M555" s="4">
        <v>40389</v>
      </c>
      <c r="N555" s="9">
        <v>5258.02</v>
      </c>
      <c r="O555" s="4">
        <v>40389</v>
      </c>
      <c r="P555" s="9">
        <v>21029.81</v>
      </c>
      <c r="Q555" s="4">
        <v>40389</v>
      </c>
      <c r="R555" s="9">
        <v>3643.14</v>
      </c>
      <c r="S555" s="4">
        <v>40389</v>
      </c>
      <c r="T555" s="9">
        <v>6147.97</v>
      </c>
      <c r="U555" s="4">
        <v>40384</v>
      </c>
      <c r="V555" s="9">
        <v>1758.06</v>
      </c>
      <c r="W555" s="4">
        <v>40389</v>
      </c>
      <c r="X555" s="9">
        <v>67515.399999999994</v>
      </c>
      <c r="Y555" s="4">
        <v>40389</v>
      </c>
      <c r="Z555" s="9">
        <v>2915.36</v>
      </c>
      <c r="AA555" s="4">
        <v>40439</v>
      </c>
      <c r="AB555" s="9">
        <v>8158.33</v>
      </c>
      <c r="AC555" s="4">
        <v>40384</v>
      </c>
      <c r="AD555" s="9">
        <v>5449.1</v>
      </c>
      <c r="AE555" s="4">
        <v>40389</v>
      </c>
      <c r="AF555" s="9">
        <v>330.64</v>
      </c>
      <c r="AG555" s="4">
        <v>40412</v>
      </c>
      <c r="AH555" s="9">
        <v>1366.32</v>
      </c>
      <c r="AI555" s="4">
        <v>40389</v>
      </c>
      <c r="AJ555" s="9">
        <v>25224.6</v>
      </c>
    </row>
    <row r="556" spans="1:36" x14ac:dyDescent="0.25">
      <c r="A556" s="4">
        <v>40396</v>
      </c>
      <c r="B556" s="9">
        <v>4566.0559999999996</v>
      </c>
      <c r="C556" s="4">
        <v>40396</v>
      </c>
      <c r="D556" s="9">
        <v>9642.1200000000008</v>
      </c>
      <c r="E556" s="4">
        <v>40571</v>
      </c>
      <c r="F556" s="9">
        <v>2752.75</v>
      </c>
      <c r="G556" s="4">
        <v>40396</v>
      </c>
      <c r="H556" s="9">
        <v>11799.97</v>
      </c>
      <c r="I556" s="4">
        <v>40396</v>
      </c>
      <c r="J556" s="9">
        <v>6321.36</v>
      </c>
      <c r="K556" s="4">
        <v>40396</v>
      </c>
      <c r="L556" s="9">
        <v>1121.6400000000001</v>
      </c>
      <c r="M556" s="4">
        <v>40396</v>
      </c>
      <c r="N556" s="9">
        <v>5332.39</v>
      </c>
      <c r="O556" s="4">
        <v>40396</v>
      </c>
      <c r="P556" s="9">
        <v>21678.799999999999</v>
      </c>
      <c r="Q556" s="4">
        <v>40396</v>
      </c>
      <c r="R556" s="9">
        <v>3716.05</v>
      </c>
      <c r="S556" s="4">
        <v>40396</v>
      </c>
      <c r="T556" s="9">
        <v>6259.63</v>
      </c>
      <c r="U556" s="4">
        <v>40391</v>
      </c>
      <c r="V556" s="9">
        <v>1759.33</v>
      </c>
      <c r="W556" s="4">
        <v>40396</v>
      </c>
      <c r="X556" s="9">
        <v>68094.8</v>
      </c>
      <c r="Y556" s="4">
        <v>40396</v>
      </c>
      <c r="Z556" s="9">
        <v>2933.93</v>
      </c>
      <c r="AA556" s="4">
        <v>40446</v>
      </c>
      <c r="AB556" s="9">
        <v>8166.62</v>
      </c>
      <c r="AC556" s="4">
        <v>40391</v>
      </c>
      <c r="AD556" s="9">
        <v>5367.6</v>
      </c>
      <c r="AE556" s="4">
        <v>40396</v>
      </c>
      <c r="AF556" s="9">
        <v>331.19</v>
      </c>
      <c r="AG556" s="4">
        <v>40419</v>
      </c>
      <c r="AH556" s="9">
        <v>1366.5</v>
      </c>
      <c r="AI556" s="4">
        <v>40396</v>
      </c>
      <c r="AJ556" s="9">
        <v>25172.71</v>
      </c>
    </row>
    <row r="557" spans="1:36" x14ac:dyDescent="0.25">
      <c r="A557" s="4">
        <v>40403</v>
      </c>
      <c r="B557" s="9">
        <v>4459.5929999999998</v>
      </c>
      <c r="C557" s="4">
        <v>40403</v>
      </c>
      <c r="D557" s="9">
        <v>9253.4599999999991</v>
      </c>
      <c r="E557" s="4">
        <v>40578</v>
      </c>
      <c r="F557" s="9">
        <v>2798.96</v>
      </c>
      <c r="G557" s="4">
        <v>40403</v>
      </c>
      <c r="H557" s="9">
        <v>11528.25</v>
      </c>
      <c r="I557" s="4">
        <v>40403</v>
      </c>
      <c r="J557" s="9">
        <v>6294.34</v>
      </c>
      <c r="K557" s="4">
        <v>40403</v>
      </c>
      <c r="L557" s="9">
        <v>1079.25</v>
      </c>
      <c r="M557" s="4">
        <v>40403</v>
      </c>
      <c r="N557" s="9">
        <v>5275.44</v>
      </c>
      <c r="O557" s="4">
        <v>40403</v>
      </c>
      <c r="P557" s="9">
        <v>21071.57</v>
      </c>
      <c r="Q557" s="4">
        <v>40403</v>
      </c>
      <c r="R557" s="9">
        <v>3610.91</v>
      </c>
      <c r="S557" s="4">
        <v>40403</v>
      </c>
      <c r="T557" s="9">
        <v>6110.41</v>
      </c>
      <c r="U557" s="4">
        <v>40398</v>
      </c>
      <c r="V557" s="9">
        <v>1783.83</v>
      </c>
      <c r="W557" s="4">
        <v>40403</v>
      </c>
      <c r="X557" s="9">
        <v>66264.399999999994</v>
      </c>
      <c r="Y557" s="4">
        <v>40403</v>
      </c>
      <c r="Z557" s="9">
        <v>2824.64</v>
      </c>
      <c r="AA557" s="4">
        <v>40453</v>
      </c>
      <c r="AB557" s="9">
        <v>8244.18</v>
      </c>
      <c r="AC557" s="4">
        <v>40398</v>
      </c>
      <c r="AD557" s="9">
        <v>5439.25</v>
      </c>
      <c r="AE557" s="4">
        <v>40403</v>
      </c>
      <c r="AF557" s="9">
        <v>323.92</v>
      </c>
      <c r="AG557" s="4">
        <v>40426</v>
      </c>
      <c r="AH557" s="9">
        <v>1410.16</v>
      </c>
      <c r="AI557" s="4">
        <v>40403</v>
      </c>
      <c r="AJ557" s="9">
        <v>24424.34</v>
      </c>
    </row>
    <row r="558" spans="1:36" x14ac:dyDescent="0.25">
      <c r="A558" s="4">
        <v>40410</v>
      </c>
      <c r="B558" s="9">
        <v>4430.915</v>
      </c>
      <c r="C558" s="4">
        <v>40410</v>
      </c>
      <c r="D558" s="9">
        <v>9179.3799999999992</v>
      </c>
      <c r="E558" s="4">
        <v>40585</v>
      </c>
      <c r="F558" s="9">
        <v>2827.328</v>
      </c>
      <c r="G558" s="4">
        <v>40410</v>
      </c>
      <c r="H558" s="9">
        <v>11722.07</v>
      </c>
      <c r="I558" s="4">
        <v>40410</v>
      </c>
      <c r="J558" s="9">
        <v>6185.82</v>
      </c>
      <c r="K558" s="4">
        <v>40410</v>
      </c>
      <c r="L558" s="9">
        <v>1071.69</v>
      </c>
      <c r="M558" s="4">
        <v>40410</v>
      </c>
      <c r="N558" s="9">
        <v>5195.28</v>
      </c>
      <c r="O558" s="4">
        <v>40410</v>
      </c>
      <c r="P558" s="9">
        <v>20981.82</v>
      </c>
      <c r="Q558" s="4">
        <v>40410</v>
      </c>
      <c r="R558" s="9">
        <v>3526.12</v>
      </c>
      <c r="S558" s="4">
        <v>40410</v>
      </c>
      <c r="T558" s="9">
        <v>6005.16</v>
      </c>
      <c r="U558" s="4">
        <v>40405</v>
      </c>
      <c r="V558" s="9">
        <v>1746.24</v>
      </c>
      <c r="W558" s="4">
        <v>40410</v>
      </c>
      <c r="X558" s="9">
        <v>66677.2</v>
      </c>
      <c r="Y558" s="4">
        <v>40410</v>
      </c>
      <c r="Z558" s="9">
        <v>2756.12</v>
      </c>
      <c r="AA558" s="4">
        <v>40460</v>
      </c>
      <c r="AB558" s="9">
        <v>8244.19</v>
      </c>
      <c r="AC558" s="4">
        <v>40405</v>
      </c>
      <c r="AD558" s="9">
        <v>5452.1</v>
      </c>
      <c r="AE558" s="4">
        <v>40410</v>
      </c>
      <c r="AF558" s="9">
        <v>318.02</v>
      </c>
      <c r="AG558" s="4">
        <v>40433</v>
      </c>
      <c r="AH558" s="9">
        <v>1433.82</v>
      </c>
      <c r="AI558" s="4">
        <v>40410</v>
      </c>
      <c r="AJ558" s="9">
        <v>23921.25</v>
      </c>
    </row>
    <row r="559" spans="1:36" x14ac:dyDescent="0.25">
      <c r="A559" s="4">
        <v>40417</v>
      </c>
      <c r="B559" s="9">
        <v>4370.1120000000001</v>
      </c>
      <c r="C559" s="4">
        <v>40417</v>
      </c>
      <c r="D559" s="9">
        <v>8991.06</v>
      </c>
      <c r="E559" s="4">
        <v>40592</v>
      </c>
      <c r="F559" s="9">
        <v>2899.7919999999999</v>
      </c>
      <c r="G559" s="4">
        <v>40417</v>
      </c>
      <c r="H559" s="9">
        <v>11879.72</v>
      </c>
      <c r="I559" s="4">
        <v>40417</v>
      </c>
      <c r="J559" s="9">
        <v>6183.14</v>
      </c>
      <c r="K559" s="4">
        <v>40417</v>
      </c>
      <c r="L559" s="9">
        <v>1064.5899999999999</v>
      </c>
      <c r="M559" s="4">
        <v>40417</v>
      </c>
      <c r="N559" s="9">
        <v>5201.5600000000004</v>
      </c>
      <c r="O559" s="4">
        <v>40417</v>
      </c>
      <c r="P559" s="9">
        <v>20597.349999999999</v>
      </c>
      <c r="Q559" s="4">
        <v>40417</v>
      </c>
      <c r="R559" s="9">
        <v>3507.44</v>
      </c>
      <c r="S559" s="4">
        <v>40417</v>
      </c>
      <c r="T559" s="9">
        <v>5951.17</v>
      </c>
      <c r="U559" s="4">
        <v>40412</v>
      </c>
      <c r="V559" s="9">
        <v>1775.54</v>
      </c>
      <c r="W559" s="4">
        <v>40417</v>
      </c>
      <c r="X559" s="9">
        <v>65585.100000000006</v>
      </c>
      <c r="Y559" s="4">
        <v>40417</v>
      </c>
      <c r="Z559" s="9">
        <v>2669.7</v>
      </c>
      <c r="AA559" s="4">
        <v>40467</v>
      </c>
      <c r="AB559" s="9">
        <v>8205.2999999999993</v>
      </c>
      <c r="AC559" s="4">
        <v>40412</v>
      </c>
      <c r="AD559" s="9">
        <v>5530.65</v>
      </c>
      <c r="AE559" s="4">
        <v>40417</v>
      </c>
      <c r="AF559" s="9">
        <v>317.04000000000002</v>
      </c>
      <c r="AG559" s="4">
        <v>40440</v>
      </c>
      <c r="AH559" s="9">
        <v>1417.65</v>
      </c>
      <c r="AI559" s="4">
        <v>40417</v>
      </c>
      <c r="AJ559" s="9">
        <v>23644.46</v>
      </c>
    </row>
    <row r="560" spans="1:36" x14ac:dyDescent="0.25">
      <c r="A560" s="4">
        <v>40424</v>
      </c>
      <c r="B560" s="9">
        <v>4541.1989999999996</v>
      </c>
      <c r="C560" s="4">
        <v>40424</v>
      </c>
      <c r="D560" s="9">
        <v>9114.1299999999992</v>
      </c>
      <c r="E560" s="4">
        <v>40599</v>
      </c>
      <c r="F560" s="9">
        <v>2878.5650000000001</v>
      </c>
      <c r="G560" s="4">
        <v>40424</v>
      </c>
      <c r="H560" s="9">
        <v>12144.92</v>
      </c>
      <c r="I560" s="4">
        <v>40424</v>
      </c>
      <c r="J560" s="9">
        <v>6400.71</v>
      </c>
      <c r="K560" s="4">
        <v>40424</v>
      </c>
      <c r="L560" s="9">
        <v>1104.51</v>
      </c>
      <c r="M560" s="4">
        <v>40424</v>
      </c>
      <c r="N560" s="9">
        <v>5428.15</v>
      </c>
      <c r="O560" s="4">
        <v>40424</v>
      </c>
      <c r="P560" s="9">
        <v>20971.5</v>
      </c>
      <c r="Q560" s="4">
        <v>40424</v>
      </c>
      <c r="R560" s="9">
        <v>3672.2</v>
      </c>
      <c r="S560" s="4">
        <v>40424</v>
      </c>
      <c r="T560" s="9">
        <v>6134.62</v>
      </c>
      <c r="U560" s="4">
        <v>40419</v>
      </c>
      <c r="V560" s="9">
        <v>1729.56</v>
      </c>
      <c r="W560" s="4">
        <v>40424</v>
      </c>
      <c r="X560" s="9">
        <v>66678.600000000006</v>
      </c>
      <c r="Y560" s="4">
        <v>40424</v>
      </c>
      <c r="Z560" s="9">
        <v>2799.9</v>
      </c>
      <c r="AA560" s="4">
        <v>40474</v>
      </c>
      <c r="AB560" s="9">
        <v>8168.06</v>
      </c>
      <c r="AC560" s="4">
        <v>40419</v>
      </c>
      <c r="AD560" s="9">
        <v>5408.7</v>
      </c>
      <c r="AE560" s="4">
        <v>40424</v>
      </c>
      <c r="AF560" s="9">
        <v>329.35</v>
      </c>
      <c r="AG560" s="4">
        <v>40447</v>
      </c>
      <c r="AH560" s="9">
        <v>1436.06</v>
      </c>
      <c r="AI560" s="4">
        <v>40424</v>
      </c>
      <c r="AJ560" s="9">
        <v>24825.46</v>
      </c>
    </row>
    <row r="561" spans="1:36" x14ac:dyDescent="0.25">
      <c r="A561" s="4">
        <v>40431</v>
      </c>
      <c r="B561" s="9">
        <v>4560.2510000000002</v>
      </c>
      <c r="C561" s="4">
        <v>40431</v>
      </c>
      <c r="D561" s="9">
        <v>9239.17</v>
      </c>
      <c r="E561" s="4">
        <v>40606</v>
      </c>
      <c r="F561" s="9">
        <v>2942.306</v>
      </c>
      <c r="G561" s="4">
        <v>40431</v>
      </c>
      <c r="H561" s="9">
        <v>12097.09</v>
      </c>
      <c r="I561" s="4">
        <v>40431</v>
      </c>
      <c r="J561" s="9">
        <v>6467.69</v>
      </c>
      <c r="K561" s="4">
        <v>40431</v>
      </c>
      <c r="L561" s="9">
        <v>1109.55</v>
      </c>
      <c r="M561" s="4">
        <v>40431</v>
      </c>
      <c r="N561" s="9">
        <v>5501.64</v>
      </c>
      <c r="O561" s="4">
        <v>40431</v>
      </c>
      <c r="P561" s="9">
        <v>21257.39</v>
      </c>
      <c r="Q561" s="4">
        <v>40431</v>
      </c>
      <c r="R561" s="9">
        <v>3725.82</v>
      </c>
      <c r="S561" s="4">
        <v>40431</v>
      </c>
      <c r="T561" s="9">
        <v>6214.77</v>
      </c>
      <c r="U561" s="4">
        <v>40426</v>
      </c>
      <c r="V561" s="9">
        <v>1780.02</v>
      </c>
      <c r="W561" s="4">
        <v>40431</v>
      </c>
      <c r="X561" s="9">
        <v>66806.8</v>
      </c>
      <c r="Y561" s="4">
        <v>40431</v>
      </c>
      <c r="Z561" s="9">
        <v>2780.6</v>
      </c>
      <c r="AA561" s="4">
        <v>40481</v>
      </c>
      <c r="AB561" s="9">
        <v>8287.09</v>
      </c>
      <c r="AC561" s="4">
        <v>40426</v>
      </c>
      <c r="AD561" s="9">
        <v>5479.4</v>
      </c>
      <c r="AE561" s="4">
        <v>40431</v>
      </c>
      <c r="AF561" s="9">
        <v>334.96</v>
      </c>
      <c r="AG561" s="4">
        <v>40454</v>
      </c>
      <c r="AH561" s="9">
        <v>1455.63</v>
      </c>
      <c r="AI561" s="4">
        <v>40431</v>
      </c>
      <c r="AJ561" s="9">
        <v>24966.81</v>
      </c>
    </row>
    <row r="562" spans="1:36" x14ac:dyDescent="0.25">
      <c r="A562" s="4">
        <v>40438</v>
      </c>
      <c r="B562" s="9">
        <v>4638.8909999999996</v>
      </c>
      <c r="C562" s="4">
        <v>40438</v>
      </c>
      <c r="D562" s="9">
        <v>9626.09</v>
      </c>
      <c r="E562" s="4">
        <v>40613</v>
      </c>
      <c r="F562" s="9">
        <v>2933.7959999999998</v>
      </c>
      <c r="G562" s="4">
        <v>40438</v>
      </c>
      <c r="H562" s="9">
        <v>12164.56</v>
      </c>
      <c r="I562" s="4">
        <v>40438</v>
      </c>
      <c r="J562" s="9">
        <v>6389.02</v>
      </c>
      <c r="K562" s="4">
        <v>40438</v>
      </c>
      <c r="L562" s="9">
        <v>1125.5899999999999</v>
      </c>
      <c r="M562" s="4">
        <v>40438</v>
      </c>
      <c r="N562" s="9">
        <v>5508.45</v>
      </c>
      <c r="O562" s="4">
        <v>40438</v>
      </c>
      <c r="P562" s="9">
        <v>21970.86</v>
      </c>
      <c r="Q562" s="4">
        <v>40438</v>
      </c>
      <c r="R562" s="9">
        <v>3722.02</v>
      </c>
      <c r="S562" s="4">
        <v>40438</v>
      </c>
      <c r="T562" s="9">
        <v>6209.76</v>
      </c>
      <c r="U562" s="4">
        <v>40433</v>
      </c>
      <c r="V562" s="9">
        <v>1802.58</v>
      </c>
      <c r="W562" s="4">
        <v>40438</v>
      </c>
      <c r="X562" s="9">
        <v>67089.100000000006</v>
      </c>
      <c r="Y562" s="4">
        <v>40438</v>
      </c>
      <c r="Z562" s="9">
        <v>2706.65</v>
      </c>
      <c r="AA562" s="4">
        <v>40488</v>
      </c>
      <c r="AB562" s="9">
        <v>8449.34</v>
      </c>
      <c r="AC562" s="4">
        <v>40433</v>
      </c>
      <c r="AD562" s="9">
        <v>5640.05</v>
      </c>
      <c r="AE562" s="4">
        <v>40438</v>
      </c>
      <c r="AF562" s="9">
        <v>334.54</v>
      </c>
      <c r="AG562" s="4">
        <v>40461</v>
      </c>
      <c r="AH562" s="9">
        <v>1464.67</v>
      </c>
      <c r="AI562" s="4">
        <v>40438</v>
      </c>
      <c r="AJ562" s="9">
        <v>25258.33</v>
      </c>
    </row>
    <row r="563" spans="1:36" x14ac:dyDescent="0.25">
      <c r="A563" s="4">
        <v>40445</v>
      </c>
      <c r="B563" s="9">
        <v>4601.8649999999998</v>
      </c>
      <c r="C563" s="4">
        <v>40445</v>
      </c>
      <c r="D563" s="9">
        <v>9471.67</v>
      </c>
      <c r="E563" s="4">
        <v>40620</v>
      </c>
      <c r="F563" s="9">
        <v>2906.886</v>
      </c>
      <c r="G563" s="4">
        <v>40445</v>
      </c>
      <c r="H563" s="9">
        <v>12204.86</v>
      </c>
      <c r="I563" s="4">
        <v>40445</v>
      </c>
      <c r="J563" s="9">
        <v>6360.77</v>
      </c>
      <c r="K563" s="4">
        <v>40445</v>
      </c>
      <c r="L563" s="9">
        <v>1148.67</v>
      </c>
      <c r="M563" s="4">
        <v>40445</v>
      </c>
      <c r="N563" s="9">
        <v>5598.48</v>
      </c>
      <c r="O563" s="4">
        <v>40445</v>
      </c>
      <c r="P563" s="9">
        <v>22119.43</v>
      </c>
      <c r="Q563" s="4">
        <v>40445</v>
      </c>
      <c r="R563" s="9">
        <v>3782.48</v>
      </c>
      <c r="S563" s="4">
        <v>40445</v>
      </c>
      <c r="T563" s="9">
        <v>6298.3</v>
      </c>
      <c r="U563" s="4">
        <v>40440</v>
      </c>
      <c r="V563" s="9">
        <v>1827.35</v>
      </c>
      <c r="W563" s="4">
        <v>40445</v>
      </c>
      <c r="X563" s="9">
        <v>68196.5</v>
      </c>
      <c r="Y563" s="4">
        <v>40445</v>
      </c>
      <c r="Z563" s="9">
        <v>2698.83</v>
      </c>
      <c r="AA563" s="4">
        <v>40495</v>
      </c>
      <c r="AB563" s="9">
        <v>8316.0499999999993</v>
      </c>
      <c r="AC563" s="4">
        <v>40440</v>
      </c>
      <c r="AD563" s="9">
        <v>5884.95</v>
      </c>
      <c r="AE563" s="4">
        <v>40445</v>
      </c>
      <c r="AF563" s="9">
        <v>337.85</v>
      </c>
      <c r="AG563" s="4">
        <v>40468</v>
      </c>
      <c r="AH563" s="9">
        <v>1491.48</v>
      </c>
      <c r="AI563" s="4">
        <v>40445</v>
      </c>
      <c r="AJ563" s="9">
        <v>25521.119999999999</v>
      </c>
    </row>
    <row r="564" spans="1:36" x14ac:dyDescent="0.25">
      <c r="A564" s="4">
        <v>40452</v>
      </c>
      <c r="B564" s="9">
        <v>4579.2449999999999</v>
      </c>
      <c r="C564" s="4">
        <v>40452</v>
      </c>
      <c r="D564" s="9">
        <v>9404.23</v>
      </c>
      <c r="E564" s="4">
        <v>40627</v>
      </c>
      <c r="F564" s="9">
        <v>2977.8139999999999</v>
      </c>
      <c r="G564" s="4">
        <v>40452</v>
      </c>
      <c r="H564" s="9">
        <v>12363.08</v>
      </c>
      <c r="I564" s="4">
        <v>40452</v>
      </c>
      <c r="J564" s="9">
        <v>6284.17</v>
      </c>
      <c r="K564" s="4">
        <v>40452</v>
      </c>
      <c r="L564" s="9">
        <v>1146.24</v>
      </c>
      <c r="M564" s="4">
        <v>40452</v>
      </c>
      <c r="N564" s="9">
        <v>5592.9</v>
      </c>
      <c r="O564" s="4">
        <v>40452</v>
      </c>
      <c r="P564" s="9">
        <v>22358.17</v>
      </c>
      <c r="Q564" s="4">
        <v>40452</v>
      </c>
      <c r="R564" s="9">
        <v>3692.09</v>
      </c>
      <c r="S564" s="4">
        <v>40452</v>
      </c>
      <c r="T564" s="9">
        <v>6211.34</v>
      </c>
      <c r="U564" s="4">
        <v>40447</v>
      </c>
      <c r="V564" s="9">
        <v>1846.6</v>
      </c>
      <c r="W564" s="4">
        <v>40452</v>
      </c>
      <c r="X564" s="9">
        <v>70229.399999999994</v>
      </c>
      <c r="Y564" s="4">
        <v>40452</v>
      </c>
      <c r="Z564" s="9">
        <v>2662.03</v>
      </c>
      <c r="AA564" s="4">
        <v>40502</v>
      </c>
      <c r="AB564" s="9">
        <v>8306.1200000000008</v>
      </c>
      <c r="AC564" s="4">
        <v>40447</v>
      </c>
      <c r="AD564" s="9">
        <v>6018.3</v>
      </c>
      <c r="AE564" s="4">
        <v>40452</v>
      </c>
      <c r="AF564" s="9">
        <v>333.78</v>
      </c>
      <c r="AG564" s="4">
        <v>40475</v>
      </c>
      <c r="AH564" s="9">
        <v>1519.3</v>
      </c>
      <c r="AI564" s="4">
        <v>40452</v>
      </c>
      <c r="AJ564" s="9">
        <v>25982.05</v>
      </c>
    </row>
    <row r="565" spans="1:36" x14ac:dyDescent="0.25">
      <c r="A565" s="4">
        <v>40459</v>
      </c>
      <c r="B565" s="9">
        <v>4681.4110000000001</v>
      </c>
      <c r="C565" s="4">
        <v>40459</v>
      </c>
      <c r="D565" s="9">
        <v>9588.8799999999992</v>
      </c>
      <c r="E565" s="4">
        <v>40634</v>
      </c>
      <c r="F565" s="9">
        <v>2967.41</v>
      </c>
      <c r="G565" s="4">
        <v>40459</v>
      </c>
      <c r="H565" s="9">
        <v>12535.59</v>
      </c>
      <c r="I565" s="4">
        <v>40459</v>
      </c>
      <c r="J565" s="9">
        <v>6363.16</v>
      </c>
      <c r="K565" s="4">
        <v>40459</v>
      </c>
      <c r="L565" s="9">
        <v>1165.1500000000001</v>
      </c>
      <c r="M565" s="4">
        <v>40459</v>
      </c>
      <c r="N565" s="9">
        <v>5657.61</v>
      </c>
      <c r="O565" s="4">
        <v>40459</v>
      </c>
      <c r="P565" s="9">
        <v>22944.18</v>
      </c>
      <c r="Q565" s="4">
        <v>40459</v>
      </c>
      <c r="R565" s="9">
        <v>3763.18</v>
      </c>
      <c r="S565" s="4">
        <v>40459</v>
      </c>
      <c r="T565" s="9">
        <v>6291.67</v>
      </c>
      <c r="U565" s="4">
        <v>40454</v>
      </c>
      <c r="V565" s="9">
        <v>1876.73</v>
      </c>
      <c r="W565" s="4">
        <v>40459</v>
      </c>
      <c r="X565" s="9">
        <v>70808.800000000003</v>
      </c>
      <c r="Y565" s="4">
        <v>40459</v>
      </c>
      <c r="Z565" s="9">
        <v>2713.71</v>
      </c>
      <c r="AA565" s="4">
        <v>40509</v>
      </c>
      <c r="AB565" s="9">
        <v>8312.15</v>
      </c>
      <c r="AC565" s="4">
        <v>40454</v>
      </c>
      <c r="AD565" s="9">
        <v>6143.4</v>
      </c>
      <c r="AE565" s="4">
        <v>40459</v>
      </c>
      <c r="AF565" s="9">
        <v>336.53</v>
      </c>
      <c r="AG565" s="4">
        <v>40482</v>
      </c>
      <c r="AH565" s="9">
        <v>1523.39</v>
      </c>
      <c r="AI565" s="4">
        <v>40459</v>
      </c>
      <c r="AJ565" s="9">
        <v>26393.16</v>
      </c>
    </row>
    <row r="566" spans="1:36" x14ac:dyDescent="0.25">
      <c r="A566" s="4">
        <v>40466</v>
      </c>
      <c r="B566" s="9">
        <v>4688.951</v>
      </c>
      <c r="C566" s="4">
        <v>40466</v>
      </c>
      <c r="D566" s="9">
        <v>9500.25</v>
      </c>
      <c r="E566" s="4">
        <v>40641</v>
      </c>
      <c r="F566" s="9">
        <v>3030.0210000000002</v>
      </c>
      <c r="G566" s="4">
        <v>40466</v>
      </c>
      <c r="H566" s="9">
        <v>12609.07</v>
      </c>
      <c r="I566" s="4">
        <v>40466</v>
      </c>
      <c r="J566" s="9">
        <v>6443.01</v>
      </c>
      <c r="K566" s="4">
        <v>40466</v>
      </c>
      <c r="L566" s="9">
        <v>1176.19</v>
      </c>
      <c r="M566" s="4">
        <v>40466</v>
      </c>
      <c r="N566" s="9">
        <v>5703.37</v>
      </c>
      <c r="O566" s="4">
        <v>40466</v>
      </c>
      <c r="P566" s="9">
        <v>23757.63</v>
      </c>
      <c r="Q566" s="4">
        <v>40466</v>
      </c>
      <c r="R566" s="9">
        <v>3827.37</v>
      </c>
      <c r="S566" s="4">
        <v>40466</v>
      </c>
      <c r="T566" s="9">
        <v>6492.3</v>
      </c>
      <c r="U566" s="4">
        <v>40461</v>
      </c>
      <c r="V566" s="9">
        <v>1897.07</v>
      </c>
      <c r="W566" s="4">
        <v>40466</v>
      </c>
      <c r="X566" s="9">
        <v>71830.2</v>
      </c>
      <c r="Y566" s="4">
        <v>40466</v>
      </c>
      <c r="Z566" s="9">
        <v>2682.36</v>
      </c>
      <c r="AA566" s="4">
        <v>40516</v>
      </c>
      <c r="AB566" s="9">
        <v>8624.01</v>
      </c>
      <c r="AC566" s="4">
        <v>40461</v>
      </c>
      <c r="AD566" s="9">
        <v>6103.45</v>
      </c>
      <c r="AE566" s="4">
        <v>40466</v>
      </c>
      <c r="AF566" s="9">
        <v>341.45</v>
      </c>
      <c r="AG566" s="4">
        <v>40489</v>
      </c>
      <c r="AH566" s="9">
        <v>1540.11</v>
      </c>
      <c r="AI566" s="4">
        <v>40466</v>
      </c>
      <c r="AJ566" s="9">
        <v>26772.720000000001</v>
      </c>
    </row>
    <row r="567" spans="1:36" x14ac:dyDescent="0.25">
      <c r="A567" s="4">
        <v>40473</v>
      </c>
      <c r="B567" s="9">
        <v>4648.2259999999997</v>
      </c>
      <c r="C567" s="4">
        <v>40473</v>
      </c>
      <c r="D567" s="9">
        <v>9426.7099999999991</v>
      </c>
      <c r="E567" s="4">
        <v>40648</v>
      </c>
      <c r="F567" s="9">
        <v>3050.5259999999998</v>
      </c>
      <c r="G567" s="4">
        <v>40473</v>
      </c>
      <c r="H567" s="9">
        <v>12601.18</v>
      </c>
      <c r="I567" s="4">
        <v>40473</v>
      </c>
      <c r="J567" s="9">
        <v>6477.13</v>
      </c>
      <c r="K567" s="4">
        <v>40473</v>
      </c>
      <c r="L567" s="9">
        <v>1183.08</v>
      </c>
      <c r="M567" s="4">
        <v>40473</v>
      </c>
      <c r="N567" s="9">
        <v>5741.37</v>
      </c>
      <c r="O567" s="4">
        <v>40473</v>
      </c>
      <c r="P567" s="9">
        <v>23517.54</v>
      </c>
      <c r="Q567" s="4">
        <v>40473</v>
      </c>
      <c r="R567" s="9">
        <v>3868.54</v>
      </c>
      <c r="S567" s="4">
        <v>40473</v>
      </c>
      <c r="T567" s="9">
        <v>6605.84</v>
      </c>
      <c r="U567" s="4">
        <v>40468</v>
      </c>
      <c r="V567" s="9">
        <v>1902.29</v>
      </c>
      <c r="W567" s="4">
        <v>40473</v>
      </c>
      <c r="X567" s="9">
        <v>69529.7</v>
      </c>
      <c r="Y567" s="4">
        <v>40473</v>
      </c>
      <c r="Z567" s="9">
        <v>2719.65</v>
      </c>
      <c r="AA567" s="4">
        <v>40523</v>
      </c>
      <c r="AB567" s="9">
        <v>8718.83</v>
      </c>
      <c r="AC567" s="4">
        <v>40468</v>
      </c>
      <c r="AD567" s="9">
        <v>6062.65</v>
      </c>
      <c r="AE567" s="4">
        <v>40473</v>
      </c>
      <c r="AF567" s="9">
        <v>341.07</v>
      </c>
      <c r="AG567" s="4">
        <v>40496</v>
      </c>
      <c r="AH567" s="9">
        <v>1541.1</v>
      </c>
      <c r="AI567" s="4">
        <v>40473</v>
      </c>
      <c r="AJ567" s="9">
        <v>26763.73</v>
      </c>
    </row>
    <row r="568" spans="1:36" x14ac:dyDescent="0.25">
      <c r="A568" s="4">
        <v>40480</v>
      </c>
      <c r="B568" s="9">
        <v>4661.5950000000003</v>
      </c>
      <c r="C568" s="4">
        <v>40480</v>
      </c>
      <c r="D568" s="9">
        <v>9202.4500000000007</v>
      </c>
      <c r="E568" s="4">
        <v>40655</v>
      </c>
      <c r="F568" s="9">
        <v>3010.5169999999998</v>
      </c>
      <c r="G568" s="4">
        <v>40480</v>
      </c>
      <c r="H568" s="9">
        <v>12676.24</v>
      </c>
      <c r="I568" s="4">
        <v>40480</v>
      </c>
      <c r="J568" s="9">
        <v>6472.23</v>
      </c>
      <c r="K568" s="4">
        <v>40480</v>
      </c>
      <c r="L568" s="9">
        <v>1183.26</v>
      </c>
      <c r="M568" s="4">
        <v>40480</v>
      </c>
      <c r="N568" s="9">
        <v>5675.16</v>
      </c>
      <c r="O568" s="4">
        <v>40480</v>
      </c>
      <c r="P568" s="9">
        <v>23096.32</v>
      </c>
      <c r="Q568" s="4">
        <v>40480</v>
      </c>
      <c r="R568" s="9">
        <v>3833.5</v>
      </c>
      <c r="S568" s="4">
        <v>40480</v>
      </c>
      <c r="T568" s="9">
        <v>6601.37</v>
      </c>
      <c r="U568" s="4">
        <v>40475</v>
      </c>
      <c r="V568" s="9">
        <v>1897.31</v>
      </c>
      <c r="W568" s="4">
        <v>40480</v>
      </c>
      <c r="X568" s="9">
        <v>70673.3</v>
      </c>
      <c r="Y568" s="4">
        <v>40480</v>
      </c>
      <c r="Z568" s="9">
        <v>2684.25</v>
      </c>
      <c r="AA568" s="4">
        <v>40530</v>
      </c>
      <c r="AB568" s="9">
        <v>8817.9</v>
      </c>
      <c r="AC568" s="4">
        <v>40475</v>
      </c>
      <c r="AD568" s="9">
        <v>6066.05</v>
      </c>
      <c r="AE568" s="4">
        <v>40480</v>
      </c>
      <c r="AF568" s="9">
        <v>337.23</v>
      </c>
      <c r="AG568" s="4">
        <v>40503</v>
      </c>
      <c r="AH568" s="9">
        <v>1556.8</v>
      </c>
      <c r="AI568" s="4">
        <v>40480</v>
      </c>
      <c r="AJ568" s="9">
        <v>27053.68</v>
      </c>
    </row>
    <row r="569" spans="1:36" x14ac:dyDescent="0.25">
      <c r="A569" s="4">
        <v>40487</v>
      </c>
      <c r="B569" s="9">
        <v>4800.6400000000003</v>
      </c>
      <c r="C569" s="4">
        <v>40487</v>
      </c>
      <c r="D569" s="9">
        <v>9625.99</v>
      </c>
      <c r="E569" s="4">
        <v>40662</v>
      </c>
      <c r="F569" s="9">
        <v>2911.511</v>
      </c>
      <c r="G569" s="4">
        <v>40487</v>
      </c>
      <c r="H569" s="9">
        <v>12925.11</v>
      </c>
      <c r="I569" s="4">
        <v>40487</v>
      </c>
      <c r="J569" s="9">
        <v>6587.72</v>
      </c>
      <c r="K569" s="4">
        <v>40487</v>
      </c>
      <c r="L569" s="9">
        <v>1225.8499999999999</v>
      </c>
      <c r="M569" s="4">
        <v>40487</v>
      </c>
      <c r="N569" s="9">
        <v>5875.35</v>
      </c>
      <c r="O569" s="4">
        <v>40487</v>
      </c>
      <c r="P569" s="9">
        <v>24876.82</v>
      </c>
      <c r="Q569" s="4">
        <v>40487</v>
      </c>
      <c r="R569" s="9">
        <v>3916.73</v>
      </c>
      <c r="S569" s="4">
        <v>40487</v>
      </c>
      <c r="T569" s="9">
        <v>6754.2</v>
      </c>
      <c r="U569" s="4">
        <v>40482</v>
      </c>
      <c r="V569" s="9">
        <v>1882.95</v>
      </c>
      <c r="W569" s="4">
        <v>40487</v>
      </c>
      <c r="X569" s="9">
        <v>72606.600000000006</v>
      </c>
      <c r="Y569" s="4">
        <v>40487</v>
      </c>
      <c r="Z569" s="9">
        <v>2701.51</v>
      </c>
      <c r="AA569" s="4">
        <v>40537</v>
      </c>
      <c r="AB569" s="9">
        <v>8861.1</v>
      </c>
      <c r="AC569" s="4">
        <v>40482</v>
      </c>
      <c r="AD569" s="9">
        <v>6017.7</v>
      </c>
      <c r="AE569" s="4">
        <v>40487</v>
      </c>
      <c r="AF569" s="9">
        <v>346.9</v>
      </c>
      <c r="AG569" s="4">
        <v>40510</v>
      </c>
      <c r="AH569" s="9">
        <v>1566.41</v>
      </c>
      <c r="AI569" s="4">
        <v>40487</v>
      </c>
      <c r="AJ569" s="9">
        <v>28048.91</v>
      </c>
    </row>
    <row r="570" spans="1:36" x14ac:dyDescent="0.25">
      <c r="A570" s="4">
        <v>40494</v>
      </c>
      <c r="B570" s="9">
        <v>4692.7299999999996</v>
      </c>
      <c r="C570" s="4">
        <v>40494</v>
      </c>
      <c r="D570" s="9">
        <v>9724.81</v>
      </c>
      <c r="E570" s="4">
        <v>40669</v>
      </c>
      <c r="F570" s="9">
        <v>2863.8870000000002</v>
      </c>
      <c r="G570" s="4">
        <v>40494</v>
      </c>
      <c r="H570" s="9">
        <v>12749.24</v>
      </c>
      <c r="I570" s="4">
        <v>40494</v>
      </c>
      <c r="J570" s="9">
        <v>6505.29</v>
      </c>
      <c r="K570" s="4">
        <v>40494</v>
      </c>
      <c r="L570" s="9">
        <v>1199.21</v>
      </c>
      <c r="M570" s="4">
        <v>40494</v>
      </c>
      <c r="N570" s="9">
        <v>5796.87</v>
      </c>
      <c r="O570" s="4">
        <v>40494</v>
      </c>
      <c r="P570" s="9">
        <v>24222.58</v>
      </c>
      <c r="Q570" s="4">
        <v>40494</v>
      </c>
      <c r="R570" s="9">
        <v>3831.12</v>
      </c>
      <c r="S570" s="4">
        <v>40494</v>
      </c>
      <c r="T570" s="9">
        <v>6734.61</v>
      </c>
      <c r="U570" s="4">
        <v>40489</v>
      </c>
      <c r="V570" s="9">
        <v>1938.96</v>
      </c>
      <c r="W570" s="4">
        <v>40494</v>
      </c>
      <c r="X570" s="9">
        <v>70367.100000000006</v>
      </c>
      <c r="Y570" s="4">
        <v>40494</v>
      </c>
      <c r="Z570" s="9">
        <v>2675.73</v>
      </c>
      <c r="AA570" s="4">
        <v>40544</v>
      </c>
      <c r="AB570" s="9">
        <v>8972.5</v>
      </c>
      <c r="AC570" s="4">
        <v>40489</v>
      </c>
      <c r="AD570" s="9">
        <v>6312.45</v>
      </c>
      <c r="AE570" s="4">
        <v>40494</v>
      </c>
      <c r="AF570" s="9">
        <v>343.2</v>
      </c>
      <c r="AG570" s="4">
        <v>40517</v>
      </c>
      <c r="AH570" s="9">
        <v>1649.56</v>
      </c>
      <c r="AI570" s="4">
        <v>40494</v>
      </c>
      <c r="AJ570" s="9">
        <v>28253.759999999998</v>
      </c>
    </row>
    <row r="571" spans="1:36" x14ac:dyDescent="0.25">
      <c r="A571" s="4">
        <v>40501</v>
      </c>
      <c r="B571" s="9">
        <v>4629.2039999999997</v>
      </c>
      <c r="C571" s="4">
        <v>40501</v>
      </c>
      <c r="D571" s="9">
        <v>10022.39</v>
      </c>
      <c r="E571" s="4">
        <v>40676</v>
      </c>
      <c r="F571" s="9">
        <v>2871.0309999999999</v>
      </c>
      <c r="G571" s="4">
        <v>40501</v>
      </c>
      <c r="H571" s="9">
        <v>12956.33</v>
      </c>
      <c r="I571" s="4">
        <v>40501</v>
      </c>
      <c r="J571" s="9">
        <v>6590.84</v>
      </c>
      <c r="K571" s="4">
        <v>40501</v>
      </c>
      <c r="L571" s="9">
        <v>1199.73</v>
      </c>
      <c r="M571" s="4">
        <v>40501</v>
      </c>
      <c r="N571" s="9">
        <v>5732.83</v>
      </c>
      <c r="O571" s="4">
        <v>40501</v>
      </c>
      <c r="P571" s="9">
        <v>23605.71</v>
      </c>
      <c r="Q571" s="4">
        <v>40501</v>
      </c>
      <c r="R571" s="9">
        <v>3860.16</v>
      </c>
      <c r="S571" s="4">
        <v>40501</v>
      </c>
      <c r="T571" s="9">
        <v>6843.55</v>
      </c>
      <c r="U571" s="4">
        <v>40496</v>
      </c>
      <c r="V571" s="9">
        <v>1913.12</v>
      </c>
      <c r="W571" s="4">
        <v>40501</v>
      </c>
      <c r="X571" s="9">
        <v>70897.899999999994</v>
      </c>
      <c r="Y571" s="4">
        <v>40501</v>
      </c>
      <c r="Z571" s="9">
        <v>2798.47</v>
      </c>
      <c r="AA571" s="4">
        <v>40551</v>
      </c>
      <c r="AB571" s="9">
        <v>8782.7199999999993</v>
      </c>
      <c r="AC571" s="4">
        <v>40496</v>
      </c>
      <c r="AD571" s="9">
        <v>6071.65</v>
      </c>
      <c r="AE571" s="4">
        <v>40501</v>
      </c>
      <c r="AF571" s="9">
        <v>344.58</v>
      </c>
      <c r="AG571" s="4">
        <v>40524</v>
      </c>
      <c r="AH571" s="9">
        <v>1656.34</v>
      </c>
      <c r="AI571" s="4">
        <v>40501</v>
      </c>
      <c r="AJ571" s="9">
        <v>27930.33</v>
      </c>
    </row>
    <row r="572" spans="1:36" x14ac:dyDescent="0.25">
      <c r="A572" s="4">
        <v>40508</v>
      </c>
      <c r="B572" s="9">
        <v>4598.3410000000003</v>
      </c>
      <c r="C572" s="4">
        <v>40508</v>
      </c>
      <c r="D572" s="9">
        <v>10039.56</v>
      </c>
      <c r="E572" s="4">
        <v>40683</v>
      </c>
      <c r="F572" s="9">
        <v>2858.4589999999998</v>
      </c>
      <c r="G572" s="4">
        <v>40508</v>
      </c>
      <c r="H572" s="9">
        <v>12892.71</v>
      </c>
      <c r="I572" s="4">
        <v>40508</v>
      </c>
      <c r="J572" s="9">
        <v>6483.56</v>
      </c>
      <c r="K572" s="4">
        <v>40508</v>
      </c>
      <c r="L572" s="9">
        <v>1189.4000000000001</v>
      </c>
      <c r="M572" s="4">
        <v>40508</v>
      </c>
      <c r="N572" s="9">
        <v>5668.7</v>
      </c>
      <c r="O572" s="4">
        <v>40508</v>
      </c>
      <c r="P572" s="9">
        <v>22877.25</v>
      </c>
      <c r="Q572" s="4">
        <v>40508</v>
      </c>
      <c r="R572" s="9">
        <v>3728.65</v>
      </c>
      <c r="S572" s="4">
        <v>40508</v>
      </c>
      <c r="T572" s="9">
        <v>6848.98</v>
      </c>
      <c r="U572" s="4">
        <v>40503</v>
      </c>
      <c r="V572" s="9">
        <v>1940.96</v>
      </c>
      <c r="W572" s="4">
        <v>40508</v>
      </c>
      <c r="X572" s="9">
        <v>68226.100000000006</v>
      </c>
      <c r="Y572" s="4">
        <v>40508</v>
      </c>
      <c r="Z572" s="9">
        <v>2666.77</v>
      </c>
      <c r="AA572" s="4">
        <v>40558</v>
      </c>
      <c r="AB572" s="9">
        <v>8972.51</v>
      </c>
      <c r="AC572" s="4">
        <v>40503</v>
      </c>
      <c r="AD572" s="9">
        <v>5890.3</v>
      </c>
      <c r="AE572" s="4">
        <v>40508</v>
      </c>
      <c r="AF572" s="9">
        <v>336.26</v>
      </c>
      <c r="AG572" s="4">
        <v>40531</v>
      </c>
      <c r="AH572" s="9">
        <v>1666.84</v>
      </c>
      <c r="AI572" s="4">
        <v>40508</v>
      </c>
      <c r="AJ572" s="9">
        <v>27730.43</v>
      </c>
    </row>
    <row r="573" spans="1:36" x14ac:dyDescent="0.25">
      <c r="A573" s="4">
        <v>40515</v>
      </c>
      <c r="B573" s="9">
        <v>4694.2219999999998</v>
      </c>
      <c r="C573" s="4">
        <v>40515</v>
      </c>
      <c r="D573" s="9">
        <v>10178.32</v>
      </c>
      <c r="E573" s="4">
        <v>40690</v>
      </c>
      <c r="F573" s="9">
        <v>2709.9470000000001</v>
      </c>
      <c r="G573" s="4">
        <v>40515</v>
      </c>
      <c r="H573" s="9">
        <v>13178.95</v>
      </c>
      <c r="I573" s="4">
        <v>40515</v>
      </c>
      <c r="J573" s="9">
        <v>6440.9</v>
      </c>
      <c r="K573" s="4">
        <v>40515</v>
      </c>
      <c r="L573" s="9">
        <v>1224.71</v>
      </c>
      <c r="M573" s="4">
        <v>40515</v>
      </c>
      <c r="N573" s="9">
        <v>5745.32</v>
      </c>
      <c r="O573" s="4">
        <v>40515</v>
      </c>
      <c r="P573" s="9">
        <v>23320.52</v>
      </c>
      <c r="Q573" s="4">
        <v>40515</v>
      </c>
      <c r="R573" s="9">
        <v>3750.55</v>
      </c>
      <c r="S573" s="4">
        <v>40515</v>
      </c>
      <c r="T573" s="9">
        <v>6947.72</v>
      </c>
      <c r="U573" s="4">
        <v>40510</v>
      </c>
      <c r="V573" s="9">
        <v>1901.8</v>
      </c>
      <c r="W573" s="4">
        <v>40515</v>
      </c>
      <c r="X573" s="9">
        <v>69766.100000000006</v>
      </c>
      <c r="Y573" s="4">
        <v>40515</v>
      </c>
      <c r="Z573" s="9">
        <v>2741.27</v>
      </c>
      <c r="AA573" s="4">
        <v>40565</v>
      </c>
      <c r="AB573" s="9">
        <v>8954.3799999999992</v>
      </c>
      <c r="AC573" s="4">
        <v>40510</v>
      </c>
      <c r="AD573" s="9">
        <v>5751.95</v>
      </c>
      <c r="AE573" s="4">
        <v>40515</v>
      </c>
      <c r="AF573" s="9">
        <v>342.19</v>
      </c>
      <c r="AG573" s="4">
        <v>40538</v>
      </c>
      <c r="AH573" s="9">
        <v>1675.81</v>
      </c>
      <c r="AI573" s="4">
        <v>40515</v>
      </c>
      <c r="AJ573" s="9">
        <v>27933.41</v>
      </c>
    </row>
    <row r="574" spans="1:36" x14ac:dyDescent="0.25">
      <c r="A574" s="4">
        <v>40522</v>
      </c>
      <c r="B574" s="9">
        <v>4745.9380000000001</v>
      </c>
      <c r="C574" s="4">
        <v>40522</v>
      </c>
      <c r="D574" s="9">
        <v>10211.950000000001</v>
      </c>
      <c r="E574" s="4">
        <v>40697</v>
      </c>
      <c r="F574" s="9">
        <v>2728.02</v>
      </c>
      <c r="G574" s="4">
        <v>40522</v>
      </c>
      <c r="H574" s="9">
        <v>13239.47</v>
      </c>
      <c r="I574" s="4">
        <v>40522</v>
      </c>
      <c r="J574" s="9">
        <v>6519.14</v>
      </c>
      <c r="K574" s="4">
        <v>40522</v>
      </c>
      <c r="L574" s="9">
        <v>1240.4000000000001</v>
      </c>
      <c r="M574" s="4">
        <v>40522</v>
      </c>
      <c r="N574" s="9">
        <v>5812.95</v>
      </c>
      <c r="O574" s="4">
        <v>40522</v>
      </c>
      <c r="P574" s="9">
        <v>23162.91</v>
      </c>
      <c r="Q574" s="4">
        <v>40522</v>
      </c>
      <c r="R574" s="9">
        <v>3857.35</v>
      </c>
      <c r="S574" s="4">
        <v>40522</v>
      </c>
      <c r="T574" s="9">
        <v>7006.17</v>
      </c>
      <c r="U574" s="4">
        <v>40517</v>
      </c>
      <c r="V574" s="9">
        <v>1957.26</v>
      </c>
      <c r="W574" s="4">
        <v>40522</v>
      </c>
      <c r="X574" s="9">
        <v>68341.8</v>
      </c>
      <c r="Y574" s="4">
        <v>40522</v>
      </c>
      <c r="Z574" s="9">
        <v>2831.83</v>
      </c>
      <c r="AA574" s="4">
        <v>40572</v>
      </c>
      <c r="AB574" s="9">
        <v>9145.35</v>
      </c>
      <c r="AC574" s="4">
        <v>40517</v>
      </c>
      <c r="AD574" s="9">
        <v>5992.8</v>
      </c>
      <c r="AE574" s="4">
        <v>40522</v>
      </c>
      <c r="AF574" s="9">
        <v>350.21</v>
      </c>
      <c r="AG574" s="4">
        <v>40545</v>
      </c>
      <c r="AH574" s="9">
        <v>1687.99</v>
      </c>
      <c r="AI574" s="4">
        <v>40522</v>
      </c>
      <c r="AJ574" s="9">
        <v>28050.46</v>
      </c>
    </row>
    <row r="575" spans="1:36" x14ac:dyDescent="0.25">
      <c r="A575" s="4">
        <v>40529</v>
      </c>
      <c r="B575" s="9">
        <v>4763.0820000000003</v>
      </c>
      <c r="C575" s="4">
        <v>40529</v>
      </c>
      <c r="D575" s="9">
        <v>10303.83</v>
      </c>
      <c r="E575" s="4">
        <v>40704</v>
      </c>
      <c r="F575" s="9">
        <v>2705.143</v>
      </c>
      <c r="G575" s="4">
        <v>40529</v>
      </c>
      <c r="H575" s="9">
        <v>13201.46</v>
      </c>
      <c r="I575" s="4">
        <v>40529</v>
      </c>
      <c r="J575" s="9">
        <v>6538.16</v>
      </c>
      <c r="K575" s="4">
        <v>40529</v>
      </c>
      <c r="L575" s="9">
        <v>1243.9100000000001</v>
      </c>
      <c r="M575" s="4">
        <v>40529</v>
      </c>
      <c r="N575" s="9">
        <v>5871.75</v>
      </c>
      <c r="O575" s="4">
        <v>40529</v>
      </c>
      <c r="P575" s="9">
        <v>22714.85</v>
      </c>
      <c r="Q575" s="4">
        <v>40529</v>
      </c>
      <c r="R575" s="9">
        <v>3867.35</v>
      </c>
      <c r="S575" s="4">
        <v>40529</v>
      </c>
      <c r="T575" s="9">
        <v>6982.45</v>
      </c>
      <c r="U575" s="4">
        <v>40524</v>
      </c>
      <c r="V575" s="9">
        <v>1986.14</v>
      </c>
      <c r="W575" s="4">
        <v>40529</v>
      </c>
      <c r="X575" s="9">
        <v>67981.2</v>
      </c>
      <c r="Y575" s="4">
        <v>40529</v>
      </c>
      <c r="Z575" s="9">
        <v>2819.44</v>
      </c>
      <c r="AA575" s="4">
        <v>40586</v>
      </c>
      <c r="AB575" s="9">
        <v>8609.86</v>
      </c>
      <c r="AC575" s="4">
        <v>40524</v>
      </c>
      <c r="AD575" s="9">
        <v>5857.35</v>
      </c>
      <c r="AE575" s="4">
        <v>40529</v>
      </c>
      <c r="AF575" s="9">
        <v>352.05</v>
      </c>
      <c r="AG575" s="4">
        <v>40559</v>
      </c>
      <c r="AH575" s="9">
        <v>1744.74</v>
      </c>
      <c r="AI575" s="4">
        <v>40529</v>
      </c>
      <c r="AJ575" s="9">
        <v>28215.48</v>
      </c>
    </row>
    <row r="576" spans="1:36" x14ac:dyDescent="0.25">
      <c r="A576" s="4">
        <v>40536</v>
      </c>
      <c r="B576" s="9">
        <v>4777.2629999999999</v>
      </c>
      <c r="C576" s="4">
        <v>40536</v>
      </c>
      <c r="D576" s="9">
        <v>10279.19</v>
      </c>
      <c r="E576" s="4">
        <v>40711</v>
      </c>
      <c r="F576" s="9">
        <v>2642.8180000000002</v>
      </c>
      <c r="G576" s="4">
        <v>40536</v>
      </c>
      <c r="H576" s="9">
        <v>13383.16</v>
      </c>
      <c r="I576" s="4">
        <v>40536</v>
      </c>
      <c r="J576" s="9">
        <v>6599.43</v>
      </c>
      <c r="K576" s="4">
        <v>40536</v>
      </c>
      <c r="L576" s="9">
        <v>1256.77</v>
      </c>
      <c r="M576" s="4">
        <v>40536</v>
      </c>
      <c r="N576" s="9">
        <v>6008.92</v>
      </c>
      <c r="O576" s="4">
        <v>40536</v>
      </c>
      <c r="P576" s="9">
        <v>22833.8</v>
      </c>
      <c r="Q576" s="4">
        <v>40536</v>
      </c>
      <c r="R576" s="9">
        <v>3900.39</v>
      </c>
      <c r="S576" s="4">
        <v>40536</v>
      </c>
      <c r="T576" s="9">
        <v>7057.69</v>
      </c>
      <c r="U576" s="4">
        <v>40531</v>
      </c>
      <c r="V576" s="9">
        <v>2026.3</v>
      </c>
      <c r="W576" s="4">
        <v>40536</v>
      </c>
      <c r="X576" s="9">
        <v>68486</v>
      </c>
      <c r="Y576" s="4">
        <v>40536</v>
      </c>
      <c r="Z576" s="9">
        <v>2876.7</v>
      </c>
      <c r="AA576" s="4">
        <v>40593</v>
      </c>
      <c r="AB576" s="9">
        <v>8843.84</v>
      </c>
      <c r="AC576" s="4">
        <v>40531</v>
      </c>
      <c r="AD576" s="9">
        <v>5948.75</v>
      </c>
      <c r="AE576" s="4">
        <v>40536</v>
      </c>
      <c r="AF576" s="9">
        <v>355.92</v>
      </c>
      <c r="AG576" s="4">
        <v>40566</v>
      </c>
      <c r="AH576" s="9">
        <v>1747.39</v>
      </c>
      <c r="AI576" s="4">
        <v>40536</v>
      </c>
      <c r="AJ576" s="9">
        <v>28582.68</v>
      </c>
    </row>
    <row r="577" spans="1:36" x14ac:dyDescent="0.25">
      <c r="A577" s="4">
        <v>40543</v>
      </c>
      <c r="B577" s="9">
        <v>4745.24</v>
      </c>
      <c r="C577" s="4">
        <v>40543</v>
      </c>
      <c r="D577" s="9">
        <v>10228.92</v>
      </c>
      <c r="E577" s="4">
        <v>40718</v>
      </c>
      <c r="F577" s="9">
        <v>2746.2109999999998</v>
      </c>
      <c r="G577" s="4">
        <v>40543</v>
      </c>
      <c r="H577" s="9">
        <v>13443.22</v>
      </c>
      <c r="I577" s="4">
        <v>40543</v>
      </c>
      <c r="J577" s="9">
        <v>6436.04</v>
      </c>
      <c r="K577" s="4">
        <v>40543</v>
      </c>
      <c r="L577" s="9">
        <v>1257.6400000000001</v>
      </c>
      <c r="M577" s="4">
        <v>40543</v>
      </c>
      <c r="N577" s="9">
        <v>5899.94</v>
      </c>
      <c r="O577" s="4">
        <v>40543</v>
      </c>
      <c r="P577" s="9">
        <v>23035.45</v>
      </c>
      <c r="Q577" s="4">
        <v>40543</v>
      </c>
      <c r="R577" s="9">
        <v>3804.78</v>
      </c>
      <c r="S577" s="4">
        <v>40543</v>
      </c>
      <c r="T577" s="9">
        <v>6914.19</v>
      </c>
      <c r="U577" s="4">
        <v>40538</v>
      </c>
      <c r="V577" s="9">
        <v>2029.6</v>
      </c>
      <c r="W577" s="4">
        <v>40543</v>
      </c>
      <c r="X577" s="9">
        <v>69304.800000000003</v>
      </c>
      <c r="Y577" s="4">
        <v>40543</v>
      </c>
      <c r="Z577" s="9">
        <v>2885.1</v>
      </c>
      <c r="AA577" s="4">
        <v>40600</v>
      </c>
      <c r="AB577" s="9">
        <v>8599.65</v>
      </c>
      <c r="AC577" s="4">
        <v>40538</v>
      </c>
      <c r="AD577" s="9">
        <v>6011.6</v>
      </c>
      <c r="AE577" s="4">
        <v>40543</v>
      </c>
      <c r="AF577" s="9">
        <v>354.57</v>
      </c>
      <c r="AG577" s="4">
        <v>40573</v>
      </c>
      <c r="AH577" s="9">
        <v>1735.01</v>
      </c>
      <c r="AI577" s="4">
        <v>40543</v>
      </c>
      <c r="AJ577" s="9">
        <v>28639.4</v>
      </c>
    </row>
    <row r="578" spans="1:36" x14ac:dyDescent="0.25">
      <c r="A578" s="4">
        <v>40550</v>
      </c>
      <c r="B578" s="9">
        <v>4705.0389999999998</v>
      </c>
      <c r="C578" s="4">
        <v>40550</v>
      </c>
      <c r="D578" s="9">
        <v>10541.04</v>
      </c>
      <c r="E578" s="4">
        <v>40725</v>
      </c>
      <c r="F578" s="9">
        <v>2759.3620000000001</v>
      </c>
      <c r="G578" s="4">
        <v>40550</v>
      </c>
      <c r="H578" s="9">
        <v>13272.3</v>
      </c>
      <c r="I578" s="4">
        <v>40550</v>
      </c>
      <c r="J578" s="9">
        <v>6497.64</v>
      </c>
      <c r="K578" s="4">
        <v>40550</v>
      </c>
      <c r="L578" s="9">
        <v>1271.5</v>
      </c>
      <c r="M578" s="4">
        <v>40550</v>
      </c>
      <c r="N578" s="9">
        <v>5984.33</v>
      </c>
      <c r="O578" s="4">
        <v>40550</v>
      </c>
      <c r="P578" s="9">
        <v>23686.63</v>
      </c>
      <c r="Q578" s="4">
        <v>40550</v>
      </c>
      <c r="R578" s="9">
        <v>3865.58</v>
      </c>
      <c r="S578" s="4">
        <v>40550</v>
      </c>
      <c r="T578" s="9">
        <v>6947.84</v>
      </c>
      <c r="U578" s="4">
        <v>40545</v>
      </c>
      <c r="V578" s="9">
        <v>2051</v>
      </c>
      <c r="W578" s="4">
        <v>40550</v>
      </c>
      <c r="X578" s="9">
        <v>70057.2</v>
      </c>
      <c r="Y578" s="4">
        <v>40550</v>
      </c>
      <c r="Z578" s="9">
        <v>2870.84</v>
      </c>
      <c r="AA578" s="4">
        <v>40607</v>
      </c>
      <c r="AB578" s="9">
        <v>8784.4</v>
      </c>
      <c r="AC578" s="4">
        <v>40545</v>
      </c>
      <c r="AD578" s="9">
        <v>6134.5</v>
      </c>
      <c r="AE578" s="4">
        <v>40550</v>
      </c>
      <c r="AF578" s="9">
        <v>356.44</v>
      </c>
      <c r="AG578" s="4">
        <v>40580</v>
      </c>
      <c r="AH578" s="9">
        <v>1766.53</v>
      </c>
      <c r="AI578" s="4">
        <v>40550</v>
      </c>
      <c r="AJ578" s="9">
        <v>28415.54</v>
      </c>
    </row>
    <row r="579" spans="1:36" x14ac:dyDescent="0.25">
      <c r="A579" s="4">
        <v>40557</v>
      </c>
      <c r="B579" s="9">
        <v>4801.4799999999996</v>
      </c>
      <c r="C579" s="4">
        <v>40557</v>
      </c>
      <c r="D579" s="9">
        <v>10499.04</v>
      </c>
      <c r="E579" s="4">
        <v>40732</v>
      </c>
      <c r="F579" s="9">
        <v>2797.7730000000001</v>
      </c>
      <c r="G579" s="4">
        <v>40557</v>
      </c>
      <c r="H579" s="9">
        <v>13464.06</v>
      </c>
      <c r="I579" s="4">
        <v>40557</v>
      </c>
      <c r="J579" s="9">
        <v>6556.09</v>
      </c>
      <c r="K579" s="4">
        <v>40557</v>
      </c>
      <c r="L579" s="9">
        <v>1293.24</v>
      </c>
      <c r="M579" s="4">
        <v>40557</v>
      </c>
      <c r="N579" s="9">
        <v>6002.07</v>
      </c>
      <c r="O579" s="4">
        <v>40557</v>
      </c>
      <c r="P579" s="9">
        <v>24283.23</v>
      </c>
      <c r="Q579" s="4">
        <v>40557</v>
      </c>
      <c r="R579" s="9">
        <v>3983.28</v>
      </c>
      <c r="S579" s="4">
        <v>40557</v>
      </c>
      <c r="T579" s="9">
        <v>7075.7</v>
      </c>
      <c r="U579" s="4">
        <v>40552</v>
      </c>
      <c r="V579" s="9">
        <v>2086.1999999999998</v>
      </c>
      <c r="W579" s="4">
        <v>40557</v>
      </c>
      <c r="X579" s="9">
        <v>70940.2</v>
      </c>
      <c r="Y579" s="4">
        <v>40557</v>
      </c>
      <c r="Z579" s="9">
        <v>2919.81</v>
      </c>
      <c r="AA579" s="4">
        <v>40614</v>
      </c>
      <c r="AB579" s="9">
        <v>8567.82</v>
      </c>
      <c r="AC579" s="4">
        <v>40552</v>
      </c>
      <c r="AD579" s="9">
        <v>5904.6</v>
      </c>
      <c r="AE579" s="4">
        <v>40557</v>
      </c>
      <c r="AF579" s="9">
        <v>361.32</v>
      </c>
      <c r="AG579" s="4">
        <v>40587</v>
      </c>
      <c r="AH579" s="9">
        <v>1713.93</v>
      </c>
      <c r="AI579" s="4">
        <v>40557</v>
      </c>
      <c r="AJ579" s="9">
        <v>29226.959999999999</v>
      </c>
    </row>
    <row r="580" spans="1:36" x14ac:dyDescent="0.25">
      <c r="A580" s="4">
        <v>40564</v>
      </c>
      <c r="B580" s="9">
        <v>4755.6509999999998</v>
      </c>
      <c r="C580" s="4">
        <v>40564</v>
      </c>
      <c r="D580" s="9">
        <v>10274.52</v>
      </c>
      <c r="E580" s="4">
        <v>40739</v>
      </c>
      <c r="F580" s="9">
        <v>2820.1689999999999</v>
      </c>
      <c r="G580" s="4">
        <v>40564</v>
      </c>
      <c r="H580" s="9">
        <v>13258.57</v>
      </c>
      <c r="I580" s="4">
        <v>40564</v>
      </c>
      <c r="J580" s="9">
        <v>6567.31</v>
      </c>
      <c r="K580" s="4">
        <v>40564</v>
      </c>
      <c r="L580" s="9">
        <v>1283.3499999999999</v>
      </c>
      <c r="M580" s="4">
        <v>40564</v>
      </c>
      <c r="N580" s="9">
        <v>5896.25</v>
      </c>
      <c r="O580" s="4">
        <v>40564</v>
      </c>
      <c r="P580" s="9">
        <v>23876.86</v>
      </c>
      <c r="Q580" s="4">
        <v>40564</v>
      </c>
      <c r="R580" s="9">
        <v>4017.45</v>
      </c>
      <c r="S580" s="4">
        <v>40564</v>
      </c>
      <c r="T580" s="9">
        <v>7062.42</v>
      </c>
      <c r="U580" s="4">
        <v>40559</v>
      </c>
      <c r="V580" s="9">
        <v>2108.17</v>
      </c>
      <c r="W580" s="4">
        <v>40564</v>
      </c>
      <c r="X580" s="9">
        <v>69133.100000000006</v>
      </c>
      <c r="Y580" s="4">
        <v>40564</v>
      </c>
      <c r="Z580" s="9">
        <v>2845.55</v>
      </c>
      <c r="AA580" s="4">
        <v>40621</v>
      </c>
      <c r="AB580" s="9">
        <v>8394.75</v>
      </c>
      <c r="AC580" s="4">
        <v>40559</v>
      </c>
      <c r="AD580" s="9">
        <v>5654.55</v>
      </c>
      <c r="AE580" s="4">
        <v>40564</v>
      </c>
      <c r="AF580" s="9">
        <v>361.05</v>
      </c>
      <c r="AG580" s="4">
        <v>40594</v>
      </c>
      <c r="AH580" s="9">
        <v>1690.11</v>
      </c>
      <c r="AI580" s="4">
        <v>40564</v>
      </c>
      <c r="AJ580" s="9">
        <v>28808.74</v>
      </c>
    </row>
    <row r="581" spans="1:36" x14ac:dyDescent="0.25">
      <c r="A581" s="4">
        <v>40571</v>
      </c>
      <c r="B581" s="9">
        <v>4774.8879999999999</v>
      </c>
      <c r="C581" s="4">
        <v>40571</v>
      </c>
      <c r="D581" s="9">
        <v>10360.34</v>
      </c>
      <c r="E581" s="4">
        <v>40746</v>
      </c>
      <c r="F581" s="9">
        <v>2770.79</v>
      </c>
      <c r="G581" s="4">
        <v>40571</v>
      </c>
      <c r="H581" s="9">
        <v>13437.58</v>
      </c>
      <c r="I581" s="4">
        <v>40571</v>
      </c>
      <c r="J581" s="9">
        <v>6528.13</v>
      </c>
      <c r="K581" s="4">
        <v>40571</v>
      </c>
      <c r="L581" s="9">
        <v>1276.3399999999999</v>
      </c>
      <c r="M581" s="4">
        <v>40571</v>
      </c>
      <c r="N581" s="9">
        <v>5881.37</v>
      </c>
      <c r="O581" s="4">
        <v>40571</v>
      </c>
      <c r="P581" s="9">
        <v>23617.02</v>
      </c>
      <c r="Q581" s="4">
        <v>40571</v>
      </c>
      <c r="R581" s="9">
        <v>4002.32</v>
      </c>
      <c r="S581" s="4">
        <v>40571</v>
      </c>
      <c r="T581" s="9">
        <v>7102.8</v>
      </c>
      <c r="U581" s="4">
        <v>40566</v>
      </c>
      <c r="V581" s="9">
        <v>2069.92</v>
      </c>
      <c r="W581" s="4">
        <v>40571</v>
      </c>
      <c r="X581" s="9">
        <v>66697.600000000006</v>
      </c>
      <c r="Y581" s="4">
        <v>40571</v>
      </c>
      <c r="Z581" s="9">
        <v>2890.67</v>
      </c>
      <c r="AA581" s="4">
        <v>40628</v>
      </c>
      <c r="AB581" s="9">
        <v>8610.39</v>
      </c>
      <c r="AC581" s="4">
        <v>40566</v>
      </c>
      <c r="AD581" s="9">
        <v>5696.5</v>
      </c>
      <c r="AE581" s="4">
        <v>40571</v>
      </c>
      <c r="AF581" s="9">
        <v>361.16</v>
      </c>
      <c r="AG581" s="4">
        <v>40601</v>
      </c>
      <c r="AH581" s="9">
        <v>1747.72</v>
      </c>
      <c r="AI581" s="4">
        <v>40571</v>
      </c>
      <c r="AJ581" s="9">
        <v>28232.1</v>
      </c>
    </row>
    <row r="582" spans="1:36" x14ac:dyDescent="0.25">
      <c r="A582" s="4">
        <v>40578</v>
      </c>
      <c r="B582" s="9">
        <v>4862.7150000000001</v>
      </c>
      <c r="C582" s="4">
        <v>40578</v>
      </c>
      <c r="D582" s="9">
        <v>10543.52</v>
      </c>
      <c r="E582" s="4">
        <v>40753</v>
      </c>
      <c r="F582" s="9">
        <v>2701.7289999999998</v>
      </c>
      <c r="G582" s="4">
        <v>40578</v>
      </c>
      <c r="H582" s="9">
        <v>13791.85</v>
      </c>
      <c r="I582" s="4">
        <v>40578</v>
      </c>
      <c r="J582" s="9">
        <v>6584.4</v>
      </c>
      <c r="K582" s="4">
        <v>40578</v>
      </c>
      <c r="L582" s="9">
        <v>1310.87</v>
      </c>
      <c r="M582" s="4">
        <v>40578</v>
      </c>
      <c r="N582" s="9">
        <v>5997.38</v>
      </c>
      <c r="O582" s="4">
        <v>40578</v>
      </c>
      <c r="P582" s="9">
        <v>23908.959999999999</v>
      </c>
      <c r="Q582" s="4">
        <v>40578</v>
      </c>
      <c r="R582" s="9">
        <v>4047.21</v>
      </c>
      <c r="S582" s="4">
        <v>40578</v>
      </c>
      <c r="T582" s="9">
        <v>7216.21</v>
      </c>
      <c r="U582" s="4">
        <v>40573</v>
      </c>
      <c r="V582" s="9">
        <v>2107.87</v>
      </c>
      <c r="W582" s="4">
        <v>40578</v>
      </c>
      <c r="X582" s="9">
        <v>65269.1</v>
      </c>
      <c r="Y582" s="4">
        <v>40578</v>
      </c>
      <c r="Z582" s="9">
        <v>2985.84</v>
      </c>
      <c r="AA582" s="4">
        <v>40635</v>
      </c>
      <c r="AB582" s="9">
        <v>8705.1299999999992</v>
      </c>
      <c r="AC582" s="4">
        <v>40573</v>
      </c>
      <c r="AD582" s="9">
        <v>5512.15</v>
      </c>
      <c r="AE582" s="4">
        <v>40578</v>
      </c>
      <c r="AF582" s="9">
        <v>365.51</v>
      </c>
      <c r="AG582" s="4">
        <v>40608</v>
      </c>
      <c r="AH582" s="9">
        <v>1780.62</v>
      </c>
      <c r="AI582" s="4">
        <v>40578</v>
      </c>
      <c r="AJ582" s="9">
        <v>29718.959999999999</v>
      </c>
    </row>
    <row r="583" spans="1:36" x14ac:dyDescent="0.25">
      <c r="A583" s="4">
        <v>40585</v>
      </c>
      <c r="B583" s="9">
        <v>4880.9399999999996</v>
      </c>
      <c r="C583" s="4">
        <v>40585</v>
      </c>
      <c r="D583" s="9">
        <v>10605.65</v>
      </c>
      <c r="E583" s="4">
        <v>40760</v>
      </c>
      <c r="F583" s="9">
        <v>2626.4229999999998</v>
      </c>
      <c r="G583" s="4">
        <v>40585</v>
      </c>
      <c r="H583" s="9">
        <v>13766.76</v>
      </c>
      <c r="I583" s="4">
        <v>40585</v>
      </c>
      <c r="J583" s="9">
        <v>6665.22</v>
      </c>
      <c r="K583" s="4">
        <v>40585</v>
      </c>
      <c r="L583" s="9">
        <v>1329.15</v>
      </c>
      <c r="M583" s="4">
        <v>40585</v>
      </c>
      <c r="N583" s="9">
        <v>6062.9</v>
      </c>
      <c r="O583" s="4">
        <v>40585</v>
      </c>
      <c r="P583" s="9">
        <v>22828.92</v>
      </c>
      <c r="Q583" s="4">
        <v>40585</v>
      </c>
      <c r="R583" s="9">
        <v>4101.3100000000004</v>
      </c>
      <c r="S583" s="4">
        <v>40585</v>
      </c>
      <c r="T583" s="9">
        <v>7371.2</v>
      </c>
      <c r="U583" s="4">
        <v>40580</v>
      </c>
      <c r="V583" s="9">
        <v>2072.0300000000002</v>
      </c>
      <c r="W583" s="4">
        <v>40585</v>
      </c>
      <c r="X583" s="9">
        <v>65755.7</v>
      </c>
      <c r="Y583" s="4">
        <v>40585</v>
      </c>
      <c r="Z583" s="9">
        <v>2972.07</v>
      </c>
      <c r="AA583" s="4">
        <v>40642</v>
      </c>
      <c r="AB583" s="9">
        <v>8894.5400000000009</v>
      </c>
      <c r="AC583" s="4">
        <v>40580</v>
      </c>
      <c r="AD583" s="9">
        <v>5395.75</v>
      </c>
      <c r="AE583" s="4">
        <v>40585</v>
      </c>
      <c r="AF583" s="9">
        <v>369.65</v>
      </c>
      <c r="AG583" s="4">
        <v>40615</v>
      </c>
      <c r="AH583" s="9">
        <v>1719.95</v>
      </c>
      <c r="AI583" s="4">
        <v>40585</v>
      </c>
      <c r="AJ583" s="9">
        <v>29813.43</v>
      </c>
    </row>
    <row r="584" spans="1:36" x14ac:dyDescent="0.25">
      <c r="A584" s="4">
        <v>40592</v>
      </c>
      <c r="B584" s="9">
        <v>4936.7299999999996</v>
      </c>
      <c r="C584" s="4">
        <v>40592</v>
      </c>
      <c r="D584" s="9">
        <v>10842.8</v>
      </c>
      <c r="E584" s="4">
        <v>40767</v>
      </c>
      <c r="F584" s="9">
        <v>2593.1729999999998</v>
      </c>
      <c r="G584" s="4">
        <v>40592</v>
      </c>
      <c r="H584" s="9">
        <v>14123.11</v>
      </c>
      <c r="I584" s="4">
        <v>40592</v>
      </c>
      <c r="J584" s="9">
        <v>6717.25</v>
      </c>
      <c r="K584" s="4">
        <v>40592</v>
      </c>
      <c r="L584" s="9">
        <v>1343.01</v>
      </c>
      <c r="M584" s="4">
        <v>40592</v>
      </c>
      <c r="N584" s="9">
        <v>6082.99</v>
      </c>
      <c r="O584" s="4">
        <v>40592</v>
      </c>
      <c r="P584" s="9">
        <v>23595.24</v>
      </c>
      <c r="Q584" s="4">
        <v>40592</v>
      </c>
      <c r="R584" s="9">
        <v>4157.1400000000003</v>
      </c>
      <c r="S584" s="4">
        <v>40592</v>
      </c>
      <c r="T584" s="9">
        <v>7426.81</v>
      </c>
      <c r="U584" s="4">
        <v>40587</v>
      </c>
      <c r="V584" s="9">
        <v>1977.19</v>
      </c>
      <c r="W584" s="4">
        <v>40592</v>
      </c>
      <c r="X584" s="9">
        <v>68066.8</v>
      </c>
      <c r="Y584" s="4">
        <v>40592</v>
      </c>
      <c r="Z584" s="9">
        <v>3005.39</v>
      </c>
      <c r="AA584" s="4">
        <v>40649</v>
      </c>
      <c r="AB584" s="9">
        <v>8718.1200000000008</v>
      </c>
      <c r="AC584" s="4">
        <v>40587</v>
      </c>
      <c r="AD584" s="9">
        <v>5310</v>
      </c>
      <c r="AE584" s="4">
        <v>40592</v>
      </c>
      <c r="AF584" s="9">
        <v>374.19</v>
      </c>
      <c r="AG584" s="4">
        <v>40622</v>
      </c>
      <c r="AH584" s="9">
        <v>1747.32</v>
      </c>
      <c r="AI584" s="4">
        <v>40592</v>
      </c>
      <c r="AJ584" s="9">
        <v>29292.85</v>
      </c>
    </row>
    <row r="585" spans="1:36" x14ac:dyDescent="0.25">
      <c r="A585" s="4">
        <v>40599</v>
      </c>
      <c r="B585" s="9">
        <v>4836.5290000000005</v>
      </c>
      <c r="C585" s="4">
        <v>40599</v>
      </c>
      <c r="D585" s="9">
        <v>10526.76</v>
      </c>
      <c r="E585" s="4">
        <v>40774</v>
      </c>
      <c r="F585" s="9">
        <v>2534.3580000000002</v>
      </c>
      <c r="G585" s="4">
        <v>40599</v>
      </c>
      <c r="H585" s="9">
        <v>14052.13</v>
      </c>
      <c r="I585" s="4">
        <v>40599</v>
      </c>
      <c r="J585" s="9">
        <v>6537.2</v>
      </c>
      <c r="K585" s="4">
        <v>40599</v>
      </c>
      <c r="L585" s="9">
        <v>1319.88</v>
      </c>
      <c r="M585" s="4">
        <v>40599</v>
      </c>
      <c r="N585" s="9">
        <v>6001.2</v>
      </c>
      <c r="O585" s="4">
        <v>40599</v>
      </c>
      <c r="P585" s="9">
        <v>23012.37</v>
      </c>
      <c r="Q585" s="4">
        <v>40599</v>
      </c>
      <c r="R585" s="9">
        <v>4070.38</v>
      </c>
      <c r="S585" s="4">
        <v>40599</v>
      </c>
      <c r="T585" s="9">
        <v>7185.17</v>
      </c>
      <c r="U585" s="4">
        <v>40594</v>
      </c>
      <c r="V585" s="9">
        <v>2013.14</v>
      </c>
      <c r="W585" s="4">
        <v>40599</v>
      </c>
      <c r="X585" s="9">
        <v>66902.5</v>
      </c>
      <c r="Y585" s="4">
        <v>40599</v>
      </c>
      <c r="Z585" s="9">
        <v>2943.35</v>
      </c>
      <c r="AA585" s="4">
        <v>40656</v>
      </c>
      <c r="AB585" s="9">
        <v>8969.43</v>
      </c>
      <c r="AC585" s="4">
        <v>40594</v>
      </c>
      <c r="AD585" s="9">
        <v>5458.95</v>
      </c>
      <c r="AE585" s="4">
        <v>40599</v>
      </c>
      <c r="AF585" s="9">
        <v>366.77</v>
      </c>
      <c r="AG585" s="4">
        <v>40629</v>
      </c>
      <c r="AH585" s="9">
        <v>1807.46</v>
      </c>
      <c r="AI585" s="4">
        <v>40599</v>
      </c>
      <c r="AJ585" s="9">
        <v>28803.79</v>
      </c>
    </row>
    <row r="586" spans="1:36" x14ac:dyDescent="0.25">
      <c r="A586" s="4">
        <v>40606</v>
      </c>
      <c r="B586" s="9">
        <v>4864.277</v>
      </c>
      <c r="C586" s="4">
        <v>40606</v>
      </c>
      <c r="D586" s="9">
        <v>10693.66</v>
      </c>
      <c r="E586" s="4">
        <v>40781</v>
      </c>
      <c r="F586" s="9">
        <v>2612.1880000000001</v>
      </c>
      <c r="G586" s="4">
        <v>40606</v>
      </c>
      <c r="H586" s="9">
        <v>14252.77</v>
      </c>
      <c r="I586" s="4">
        <v>40606</v>
      </c>
      <c r="J586" s="9">
        <v>6530.54</v>
      </c>
      <c r="K586" s="4">
        <v>40606</v>
      </c>
      <c r="L586" s="9">
        <v>1321.15</v>
      </c>
      <c r="M586" s="4">
        <v>40606</v>
      </c>
      <c r="N586" s="9">
        <v>5990.39</v>
      </c>
      <c r="O586" s="4">
        <v>40606</v>
      </c>
      <c r="P586" s="9">
        <v>23408.86</v>
      </c>
      <c r="Q586" s="4">
        <v>40606</v>
      </c>
      <c r="R586" s="9">
        <v>4020.21</v>
      </c>
      <c r="S586" s="4">
        <v>40606</v>
      </c>
      <c r="T586" s="9">
        <v>7178.9</v>
      </c>
      <c r="U586" s="4">
        <v>40601</v>
      </c>
      <c r="V586" s="9">
        <v>1963.43</v>
      </c>
      <c r="W586" s="4">
        <v>40606</v>
      </c>
      <c r="X586" s="9">
        <v>68012.100000000006</v>
      </c>
      <c r="Y586" s="4">
        <v>40606</v>
      </c>
      <c r="Z586" s="9">
        <v>2920.18</v>
      </c>
      <c r="AA586" s="4">
        <v>40663</v>
      </c>
      <c r="AB586" s="9">
        <v>9007.8700000000008</v>
      </c>
      <c r="AC586" s="4">
        <v>40601</v>
      </c>
      <c r="AD586" s="9">
        <v>5303.55</v>
      </c>
      <c r="AE586" s="4">
        <v>40606</v>
      </c>
      <c r="AF586" s="9">
        <v>367.95</v>
      </c>
      <c r="AG586" s="4">
        <v>40636</v>
      </c>
      <c r="AH586" s="9">
        <v>1843.43</v>
      </c>
      <c r="AI586" s="4">
        <v>40606</v>
      </c>
      <c r="AJ586" s="9">
        <v>29178.12</v>
      </c>
    </row>
    <row r="587" spans="1:36" x14ac:dyDescent="0.25">
      <c r="A587" s="4">
        <v>40613</v>
      </c>
      <c r="B587" s="9">
        <v>4644.8339999999998</v>
      </c>
      <c r="C587" s="4">
        <v>40613</v>
      </c>
      <c r="D587" s="9">
        <v>10254.43</v>
      </c>
      <c r="E587" s="4">
        <v>40788</v>
      </c>
      <c r="F587" s="9">
        <v>2528.2800000000002</v>
      </c>
      <c r="G587" s="4">
        <v>40613</v>
      </c>
      <c r="H587" s="9">
        <v>13674.25</v>
      </c>
      <c r="I587" s="4">
        <v>40613</v>
      </c>
      <c r="J587" s="9">
        <v>6353.76</v>
      </c>
      <c r="K587" s="4">
        <v>40613</v>
      </c>
      <c r="L587" s="9">
        <v>1304.28</v>
      </c>
      <c r="M587" s="4">
        <v>40613</v>
      </c>
      <c r="N587" s="9">
        <v>5828.67</v>
      </c>
      <c r="O587" s="4">
        <v>40613</v>
      </c>
      <c r="P587" s="9">
        <v>23249.78</v>
      </c>
      <c r="Q587" s="4">
        <v>40613</v>
      </c>
      <c r="R587" s="9">
        <v>3928.68</v>
      </c>
      <c r="S587" s="4">
        <v>40613</v>
      </c>
      <c r="T587" s="9">
        <v>6981.49</v>
      </c>
      <c r="U587" s="4">
        <v>40608</v>
      </c>
      <c r="V587" s="9">
        <v>2004.68</v>
      </c>
      <c r="W587" s="4">
        <v>40613</v>
      </c>
      <c r="X587" s="9">
        <v>66684.600000000006</v>
      </c>
      <c r="Y587" s="4">
        <v>40613</v>
      </c>
      <c r="Z587" s="9">
        <v>2844.89</v>
      </c>
      <c r="AA587" s="4">
        <v>40670</v>
      </c>
      <c r="AB587" s="9">
        <v>8977.23</v>
      </c>
      <c r="AC587" s="4">
        <v>40608</v>
      </c>
      <c r="AD587" s="9">
        <v>5538.75</v>
      </c>
      <c r="AE587" s="4">
        <v>40613</v>
      </c>
      <c r="AF587" s="9">
        <v>359.07</v>
      </c>
      <c r="AG587" s="4">
        <v>40643</v>
      </c>
      <c r="AH587" s="9">
        <v>1855.97</v>
      </c>
      <c r="AI587" s="4">
        <v>40613</v>
      </c>
      <c r="AJ587" s="9">
        <v>28070.66</v>
      </c>
    </row>
    <row r="588" spans="1:36" x14ac:dyDescent="0.25">
      <c r="A588" s="4">
        <v>40620</v>
      </c>
      <c r="B588" s="9">
        <v>4626.4409999999998</v>
      </c>
      <c r="C588" s="4">
        <v>40620</v>
      </c>
      <c r="D588" s="9">
        <v>9206.75</v>
      </c>
      <c r="E588" s="4">
        <v>40795</v>
      </c>
      <c r="F588" s="9">
        <v>2497.7530000000002</v>
      </c>
      <c r="G588" s="4">
        <v>40620</v>
      </c>
      <c r="H588" s="9">
        <v>13789.63</v>
      </c>
      <c r="I588" s="4">
        <v>40620</v>
      </c>
      <c r="J588" s="9">
        <v>6098.05</v>
      </c>
      <c r="K588" s="4">
        <v>40620</v>
      </c>
      <c r="L588" s="9">
        <v>1279.21</v>
      </c>
      <c r="M588" s="4">
        <v>40620</v>
      </c>
      <c r="N588" s="9">
        <v>5718.13</v>
      </c>
      <c r="O588" s="4">
        <v>40620</v>
      </c>
      <c r="P588" s="9">
        <v>22300.23</v>
      </c>
      <c r="Q588" s="4">
        <v>40620</v>
      </c>
      <c r="R588" s="9">
        <v>3810.22</v>
      </c>
      <c r="S588" s="4">
        <v>40620</v>
      </c>
      <c r="T588" s="9">
        <v>6664.4</v>
      </c>
      <c r="U588" s="4">
        <v>40615</v>
      </c>
      <c r="V588" s="9">
        <v>1955.54</v>
      </c>
      <c r="W588" s="4">
        <v>40620</v>
      </c>
      <c r="X588" s="9">
        <v>66879.899999999994</v>
      </c>
      <c r="Y588" s="4">
        <v>40620</v>
      </c>
      <c r="Z588" s="9">
        <v>2787.08</v>
      </c>
      <c r="AA588" s="4">
        <v>40677</v>
      </c>
      <c r="AB588" s="9">
        <v>9006.61</v>
      </c>
      <c r="AC588" s="4">
        <v>40615</v>
      </c>
      <c r="AD588" s="9">
        <v>5445.45</v>
      </c>
      <c r="AE588" s="4">
        <v>40620</v>
      </c>
      <c r="AF588" s="9">
        <v>350.41</v>
      </c>
      <c r="AG588" s="4">
        <v>40650</v>
      </c>
      <c r="AH588" s="9">
        <v>1780.36</v>
      </c>
      <c r="AI588" s="4">
        <v>40620</v>
      </c>
      <c r="AJ588" s="9">
        <v>27612.91</v>
      </c>
    </row>
    <row r="589" spans="1:36" x14ac:dyDescent="0.25">
      <c r="A589" s="4">
        <v>40627</v>
      </c>
      <c r="B589" s="9">
        <v>4742.643</v>
      </c>
      <c r="C589" s="4">
        <v>40627</v>
      </c>
      <c r="D589" s="9">
        <v>9536.1299999999992</v>
      </c>
      <c r="E589" s="4">
        <v>40802</v>
      </c>
      <c r="F589" s="9">
        <v>2482.3429999999998</v>
      </c>
      <c r="G589" s="4">
        <v>40627</v>
      </c>
      <c r="H589" s="9">
        <v>14039.39</v>
      </c>
      <c r="I589" s="4">
        <v>40627</v>
      </c>
      <c r="J589" s="9">
        <v>6352.28</v>
      </c>
      <c r="K589" s="4">
        <v>40627</v>
      </c>
      <c r="L589" s="9">
        <v>1313.8</v>
      </c>
      <c r="M589" s="4">
        <v>40627</v>
      </c>
      <c r="N589" s="9">
        <v>5900.76</v>
      </c>
      <c r="O589" s="4">
        <v>40627</v>
      </c>
      <c r="P589" s="9">
        <v>23158.67</v>
      </c>
      <c r="Q589" s="4">
        <v>40627</v>
      </c>
      <c r="R589" s="9">
        <v>3972.38</v>
      </c>
      <c r="S589" s="4">
        <v>40627</v>
      </c>
      <c r="T589" s="9">
        <v>6946.36</v>
      </c>
      <c r="U589" s="4">
        <v>40622</v>
      </c>
      <c r="V589" s="9">
        <v>1981.13</v>
      </c>
      <c r="W589" s="4">
        <v>40627</v>
      </c>
      <c r="X589" s="9">
        <v>67765.899999999994</v>
      </c>
      <c r="Y589" s="4">
        <v>40627</v>
      </c>
      <c r="Z589" s="9">
        <v>2881.67</v>
      </c>
      <c r="AA589" s="4">
        <v>40684</v>
      </c>
      <c r="AB589" s="9">
        <v>8837.0300000000007</v>
      </c>
      <c r="AC589" s="4">
        <v>40622</v>
      </c>
      <c r="AD589" s="9">
        <v>5373.7</v>
      </c>
      <c r="AE589" s="4">
        <v>40627</v>
      </c>
      <c r="AF589" s="9">
        <v>364.65</v>
      </c>
      <c r="AG589" s="4">
        <v>40657</v>
      </c>
      <c r="AH589" s="9">
        <v>1793.96</v>
      </c>
      <c r="AI589" s="4">
        <v>40627</v>
      </c>
      <c r="AJ589" s="9">
        <v>28492.55</v>
      </c>
    </row>
    <row r="590" spans="1:36" x14ac:dyDescent="0.25">
      <c r="A590" s="4">
        <v>40634</v>
      </c>
      <c r="B590" s="9">
        <v>4861.8339999999998</v>
      </c>
      <c r="C590" s="4">
        <v>40634</v>
      </c>
      <c r="D590" s="9">
        <v>9708.39</v>
      </c>
      <c r="E590" s="4">
        <v>40809</v>
      </c>
      <c r="F590" s="9">
        <v>2433.1590000000001</v>
      </c>
      <c r="G590" s="4">
        <v>40634</v>
      </c>
      <c r="H590" s="9">
        <v>14130.15</v>
      </c>
      <c r="I590" s="4">
        <v>40634</v>
      </c>
      <c r="J590" s="9">
        <v>6439.91</v>
      </c>
      <c r="K590" s="4">
        <v>40634</v>
      </c>
      <c r="L590" s="9">
        <v>1332.41</v>
      </c>
      <c r="M590" s="4">
        <v>40634</v>
      </c>
      <c r="N590" s="9">
        <v>6009.92</v>
      </c>
      <c r="O590" s="4">
        <v>40634</v>
      </c>
      <c r="P590" s="9">
        <v>23801.9</v>
      </c>
      <c r="Q590" s="4">
        <v>40634</v>
      </c>
      <c r="R590" s="9">
        <v>4054.76</v>
      </c>
      <c r="S590" s="4">
        <v>40634</v>
      </c>
      <c r="T590" s="9">
        <v>7179.81</v>
      </c>
      <c r="U590" s="4">
        <v>40629</v>
      </c>
      <c r="V590" s="9">
        <v>2054.04</v>
      </c>
      <c r="W590" s="4">
        <v>40634</v>
      </c>
      <c r="X590" s="9">
        <v>69268.3</v>
      </c>
      <c r="Y590" s="4">
        <v>40634</v>
      </c>
      <c r="Z590" s="9">
        <v>2942.04</v>
      </c>
      <c r="AA590" s="4">
        <v>40691</v>
      </c>
      <c r="AB590" s="9">
        <v>8810</v>
      </c>
      <c r="AC590" s="4">
        <v>40629</v>
      </c>
      <c r="AD590" s="9">
        <v>5654.25</v>
      </c>
      <c r="AE590" s="4">
        <v>40634</v>
      </c>
      <c r="AF590" s="9">
        <v>369.45</v>
      </c>
      <c r="AG590" s="4">
        <v>40664</v>
      </c>
      <c r="AH590" s="9">
        <v>1741.84</v>
      </c>
      <c r="AI590" s="4">
        <v>40634</v>
      </c>
      <c r="AJ590" s="9">
        <v>29175.56</v>
      </c>
    </row>
    <row r="591" spans="1:36" x14ac:dyDescent="0.25">
      <c r="A591" s="4">
        <v>40641</v>
      </c>
      <c r="B591" s="9">
        <v>4940.5659999999998</v>
      </c>
      <c r="C591" s="4">
        <v>40641</v>
      </c>
      <c r="D591" s="9">
        <v>9768.08</v>
      </c>
      <c r="E591" s="4">
        <v>40816</v>
      </c>
      <c r="F591" s="9">
        <v>2359.2199999999998</v>
      </c>
      <c r="G591" s="4">
        <v>40641</v>
      </c>
      <c r="H591" s="9">
        <v>14208.43</v>
      </c>
      <c r="I591" s="4">
        <v>40641</v>
      </c>
      <c r="J591" s="9">
        <v>6457.93</v>
      </c>
      <c r="K591" s="4">
        <v>40641</v>
      </c>
      <c r="L591" s="9">
        <v>1328.17</v>
      </c>
      <c r="M591" s="4">
        <v>40641</v>
      </c>
      <c r="N591" s="9">
        <v>6055.75</v>
      </c>
      <c r="O591" s="4">
        <v>40641</v>
      </c>
      <c r="P591" s="9">
        <v>24396.07</v>
      </c>
      <c r="Q591" s="4">
        <v>40641</v>
      </c>
      <c r="R591" s="9">
        <v>4061.91</v>
      </c>
      <c r="S591" s="4">
        <v>40641</v>
      </c>
      <c r="T591" s="9">
        <v>7217.02</v>
      </c>
      <c r="U591" s="4">
        <v>40636</v>
      </c>
      <c r="V591" s="9">
        <v>2121.0100000000002</v>
      </c>
      <c r="W591" s="4">
        <v>40641</v>
      </c>
      <c r="X591" s="9">
        <v>68718</v>
      </c>
      <c r="Y591" s="4">
        <v>40641</v>
      </c>
      <c r="Z591" s="9">
        <v>2965.12</v>
      </c>
      <c r="AA591" s="4">
        <v>40698</v>
      </c>
      <c r="AB591" s="9">
        <v>9046.2800000000007</v>
      </c>
      <c r="AC591" s="4">
        <v>40636</v>
      </c>
      <c r="AD591" s="9">
        <v>5826.05</v>
      </c>
      <c r="AE591" s="4">
        <v>40641</v>
      </c>
      <c r="AF591" s="9">
        <v>366.94</v>
      </c>
      <c r="AG591" s="4">
        <v>40671</v>
      </c>
      <c r="AH591" s="9">
        <v>1681.01</v>
      </c>
      <c r="AI591" s="4">
        <v>40641</v>
      </c>
      <c r="AJ591" s="9">
        <v>29561.08</v>
      </c>
    </row>
    <row r="592" spans="1:36" x14ac:dyDescent="0.25">
      <c r="A592" s="4">
        <v>40648</v>
      </c>
      <c r="B592" s="9">
        <v>4852.1409999999996</v>
      </c>
      <c r="C592" s="4">
        <v>40648</v>
      </c>
      <c r="D592" s="9">
        <v>9591.52</v>
      </c>
      <c r="E592" s="4">
        <v>40830</v>
      </c>
      <c r="F592" s="9">
        <v>2431.375</v>
      </c>
      <c r="G592" s="4">
        <v>40648</v>
      </c>
      <c r="H592" s="9">
        <v>13799.12</v>
      </c>
      <c r="I592" s="4">
        <v>40648</v>
      </c>
      <c r="J592" s="9">
        <v>6400.26</v>
      </c>
      <c r="K592" s="4">
        <v>40648</v>
      </c>
      <c r="L592" s="9">
        <v>1319.68</v>
      </c>
      <c r="M592" s="4">
        <v>40648</v>
      </c>
      <c r="N592" s="9">
        <v>5996.01</v>
      </c>
      <c r="O592" s="4">
        <v>40648</v>
      </c>
      <c r="P592" s="9">
        <v>24008.07</v>
      </c>
      <c r="Q592" s="4">
        <v>40648</v>
      </c>
      <c r="R592" s="9">
        <v>3974.48</v>
      </c>
      <c r="S592" s="4">
        <v>40648</v>
      </c>
      <c r="T592" s="9">
        <v>7178.29</v>
      </c>
      <c r="U592" s="4">
        <v>40643</v>
      </c>
      <c r="V592" s="9">
        <v>2127.9699999999998</v>
      </c>
      <c r="W592" s="4">
        <v>40648</v>
      </c>
      <c r="X592" s="9">
        <v>66684.2</v>
      </c>
      <c r="Y592" s="4">
        <v>40648</v>
      </c>
      <c r="Z592" s="9">
        <v>2950.17</v>
      </c>
      <c r="AA592" s="4">
        <v>40705</v>
      </c>
      <c r="AB592" s="9">
        <v>8837.82</v>
      </c>
      <c r="AC592" s="4">
        <v>40643</v>
      </c>
      <c r="AD592" s="9">
        <v>5842</v>
      </c>
      <c r="AE592" s="4">
        <v>40648</v>
      </c>
      <c r="AF592" s="9">
        <v>359</v>
      </c>
      <c r="AG592" s="4">
        <v>40678</v>
      </c>
      <c r="AH592" s="9">
        <v>1632.23</v>
      </c>
      <c r="AI592" s="4">
        <v>40648</v>
      </c>
      <c r="AJ592" s="9">
        <v>29003.69</v>
      </c>
    </row>
    <row r="593" spans="1:36" x14ac:dyDescent="0.25">
      <c r="A593" s="4">
        <v>40655</v>
      </c>
      <c r="B593" s="9">
        <v>4913.8019999999997</v>
      </c>
      <c r="C593" s="4">
        <v>40655</v>
      </c>
      <c r="D593" s="9">
        <v>9682.2099999999991</v>
      </c>
      <c r="E593" s="4">
        <v>40837</v>
      </c>
      <c r="F593" s="9">
        <v>2317.2750000000001</v>
      </c>
      <c r="G593" s="4">
        <v>40655</v>
      </c>
      <c r="H593" s="9">
        <v>13972.02</v>
      </c>
      <c r="I593" s="4">
        <v>40655</v>
      </c>
      <c r="J593" s="9">
        <v>6457.16</v>
      </c>
      <c r="K593" s="4">
        <v>40655</v>
      </c>
      <c r="L593" s="9">
        <v>1337.39</v>
      </c>
      <c r="M593" s="4">
        <v>40655</v>
      </c>
      <c r="N593" s="9">
        <v>6018.3</v>
      </c>
      <c r="O593" s="4">
        <v>40655</v>
      </c>
      <c r="P593" s="9">
        <v>24138.31</v>
      </c>
      <c r="Q593" s="4">
        <v>40655</v>
      </c>
      <c r="R593" s="9">
        <v>4021.88</v>
      </c>
      <c r="S593" s="4">
        <v>40655</v>
      </c>
      <c r="T593" s="9">
        <v>7295.49</v>
      </c>
      <c r="U593" s="4">
        <v>40650</v>
      </c>
      <c r="V593" s="9">
        <v>2140.5</v>
      </c>
      <c r="W593" s="4">
        <v>40655</v>
      </c>
      <c r="X593" s="9">
        <v>67058</v>
      </c>
      <c r="Y593" s="4">
        <v>40655</v>
      </c>
      <c r="Z593" s="9">
        <v>2956.42</v>
      </c>
      <c r="AA593" s="4">
        <v>40712</v>
      </c>
      <c r="AB593" s="9">
        <v>8636.1</v>
      </c>
      <c r="AC593" s="4">
        <v>40650</v>
      </c>
      <c r="AD593" s="9">
        <v>5824.55</v>
      </c>
      <c r="AE593" s="4">
        <v>40655</v>
      </c>
      <c r="AF593" s="9">
        <v>359.01</v>
      </c>
      <c r="AG593" s="4">
        <v>40685</v>
      </c>
      <c r="AH593" s="9">
        <v>1603.97</v>
      </c>
      <c r="AI593" s="4">
        <v>40655</v>
      </c>
      <c r="AJ593" s="9">
        <v>29457.17</v>
      </c>
    </row>
    <row r="594" spans="1:36" x14ac:dyDescent="0.25">
      <c r="A594" s="4">
        <v>40662</v>
      </c>
      <c r="B594" s="9">
        <v>4823.241</v>
      </c>
      <c r="C594" s="4">
        <v>40662</v>
      </c>
      <c r="D594" s="9">
        <v>9849.74</v>
      </c>
      <c r="E594" s="4">
        <v>40844</v>
      </c>
      <c r="F594" s="9">
        <v>2473.41</v>
      </c>
      <c r="G594" s="4">
        <v>40662</v>
      </c>
      <c r="H594" s="9">
        <v>13944.79</v>
      </c>
      <c r="I594" s="4">
        <v>40662</v>
      </c>
      <c r="J594" s="9">
        <v>6539.7</v>
      </c>
      <c r="K594" s="4">
        <v>40662</v>
      </c>
      <c r="L594" s="9">
        <v>1363.61</v>
      </c>
      <c r="M594" s="4">
        <v>40662</v>
      </c>
      <c r="N594" s="9">
        <v>6069.9</v>
      </c>
      <c r="O594" s="4">
        <v>40662</v>
      </c>
      <c r="P594" s="9">
        <v>23720.81</v>
      </c>
      <c r="Q594" s="4">
        <v>40662</v>
      </c>
      <c r="R594" s="9">
        <v>4106.92</v>
      </c>
      <c r="S594" s="4">
        <v>40662</v>
      </c>
      <c r="T594" s="9">
        <v>7514.46</v>
      </c>
      <c r="U594" s="4">
        <v>40657</v>
      </c>
      <c r="V594" s="9">
        <v>2197.8200000000002</v>
      </c>
      <c r="W594" s="4">
        <v>40662</v>
      </c>
      <c r="X594" s="9">
        <v>66132.899999999994</v>
      </c>
      <c r="Y594" s="4">
        <v>40662</v>
      </c>
      <c r="Z594" s="9">
        <v>3005.17</v>
      </c>
      <c r="AA594" s="4">
        <v>40719</v>
      </c>
      <c r="AB594" s="9">
        <v>8532.83</v>
      </c>
      <c r="AC594" s="4">
        <v>40657</v>
      </c>
      <c r="AD594" s="9">
        <v>5884.7</v>
      </c>
      <c r="AE594" s="4">
        <v>40662</v>
      </c>
      <c r="AF594" s="9">
        <v>359.94</v>
      </c>
      <c r="AG594" s="4">
        <v>40692</v>
      </c>
      <c r="AH594" s="9">
        <v>1638.06</v>
      </c>
      <c r="AI594" s="4">
        <v>40662</v>
      </c>
      <c r="AJ594" s="9">
        <v>29564.28</v>
      </c>
    </row>
    <row r="595" spans="1:36" x14ac:dyDescent="0.25">
      <c r="A595" s="4">
        <v>40669</v>
      </c>
      <c r="B595" s="9">
        <v>4743.0410000000002</v>
      </c>
      <c r="C595" s="4">
        <v>40669</v>
      </c>
      <c r="D595" s="9">
        <v>9859.2000000000007</v>
      </c>
      <c r="E595" s="4">
        <v>40851</v>
      </c>
      <c r="F595" s="9">
        <v>2528.2939999999999</v>
      </c>
      <c r="G595" s="4">
        <v>40669</v>
      </c>
      <c r="H595" s="9">
        <v>13566.6</v>
      </c>
      <c r="I595" s="4">
        <v>40669</v>
      </c>
      <c r="J595" s="9">
        <v>6526.51</v>
      </c>
      <c r="K595" s="4">
        <v>40669</v>
      </c>
      <c r="L595" s="9">
        <v>1340.2</v>
      </c>
      <c r="M595" s="4">
        <v>40669</v>
      </c>
      <c r="N595" s="9">
        <v>5976.77</v>
      </c>
      <c r="O595" s="4">
        <v>40669</v>
      </c>
      <c r="P595" s="9">
        <v>23159.14</v>
      </c>
      <c r="Q595" s="4">
        <v>40669</v>
      </c>
      <c r="R595" s="9">
        <v>4058.01</v>
      </c>
      <c r="S595" s="4">
        <v>40669</v>
      </c>
      <c r="T595" s="9">
        <v>7492.25</v>
      </c>
      <c r="U595" s="4">
        <v>40664</v>
      </c>
      <c r="V595" s="9">
        <v>2192.36</v>
      </c>
      <c r="W595" s="4">
        <v>40669</v>
      </c>
      <c r="X595" s="9">
        <v>64417.3</v>
      </c>
      <c r="Y595" s="4">
        <v>40669</v>
      </c>
      <c r="Z595" s="9">
        <v>2992.59</v>
      </c>
      <c r="AA595" s="4">
        <v>40726</v>
      </c>
      <c r="AB595" s="9">
        <v>8739.82</v>
      </c>
      <c r="AC595" s="4">
        <v>40664</v>
      </c>
      <c r="AD595" s="9">
        <v>5749.5</v>
      </c>
      <c r="AE595" s="4">
        <v>40669</v>
      </c>
      <c r="AF595" s="9">
        <v>359.12</v>
      </c>
      <c r="AG595" s="4">
        <v>40699</v>
      </c>
      <c r="AH595" s="9">
        <v>1633.02</v>
      </c>
      <c r="AI595" s="4">
        <v>40669</v>
      </c>
      <c r="AJ595" s="9">
        <v>28626.86</v>
      </c>
    </row>
    <row r="596" spans="1:36" x14ac:dyDescent="0.25">
      <c r="A596" s="4">
        <v>40676</v>
      </c>
      <c r="B596" s="9">
        <v>4711.3609999999999</v>
      </c>
      <c r="C596" s="4">
        <v>40676</v>
      </c>
      <c r="D596" s="9">
        <v>9648.77</v>
      </c>
      <c r="E596" s="4">
        <v>40858</v>
      </c>
      <c r="F596" s="9">
        <v>2481.0839999999998</v>
      </c>
      <c r="G596" s="4">
        <v>40676</v>
      </c>
      <c r="H596" s="9">
        <v>13377.16</v>
      </c>
      <c r="I596" s="4">
        <v>40676</v>
      </c>
      <c r="J596" s="9">
        <v>6563.26</v>
      </c>
      <c r="K596" s="4">
        <v>40676</v>
      </c>
      <c r="L596" s="9">
        <v>1337.77</v>
      </c>
      <c r="M596" s="4">
        <v>40676</v>
      </c>
      <c r="N596" s="9">
        <v>5925.87</v>
      </c>
      <c r="O596" s="4">
        <v>40676</v>
      </c>
      <c r="P596" s="9">
        <v>23276.27</v>
      </c>
      <c r="Q596" s="4">
        <v>40676</v>
      </c>
      <c r="R596" s="9">
        <v>4018.85</v>
      </c>
      <c r="S596" s="4">
        <v>40676</v>
      </c>
      <c r="T596" s="9">
        <v>7403.31</v>
      </c>
      <c r="U596" s="4">
        <v>40671</v>
      </c>
      <c r="V596" s="9">
        <v>2147.4499999999998</v>
      </c>
      <c r="W596" s="4">
        <v>40676</v>
      </c>
      <c r="X596" s="9">
        <v>63235.3</v>
      </c>
      <c r="Y596" s="4">
        <v>40676</v>
      </c>
      <c r="Z596" s="9">
        <v>3005.04</v>
      </c>
      <c r="AA596" s="4">
        <v>40733</v>
      </c>
      <c r="AB596" s="9">
        <v>8749.5499999999993</v>
      </c>
      <c r="AC596" s="4">
        <v>40671</v>
      </c>
      <c r="AD596" s="9">
        <v>5551.45</v>
      </c>
      <c r="AE596" s="4">
        <v>40676</v>
      </c>
      <c r="AF596" s="9">
        <v>354.86</v>
      </c>
      <c r="AG596" s="4">
        <v>40706</v>
      </c>
      <c r="AH596" s="9">
        <v>1683.96</v>
      </c>
      <c r="AI596" s="4">
        <v>40676</v>
      </c>
      <c r="AJ596" s="9">
        <v>28722.89</v>
      </c>
    </row>
    <row r="597" spans="1:36" x14ac:dyDescent="0.25">
      <c r="A597" s="4">
        <v>40683</v>
      </c>
      <c r="B597" s="9">
        <v>4732.1940000000004</v>
      </c>
      <c r="C597" s="4">
        <v>40683</v>
      </c>
      <c r="D597" s="9">
        <v>9607.08</v>
      </c>
      <c r="E597" s="4">
        <v>40865</v>
      </c>
      <c r="F597" s="9">
        <v>2416.5619999999999</v>
      </c>
      <c r="G597" s="4">
        <v>40683</v>
      </c>
      <c r="H597" s="9">
        <v>13652.27</v>
      </c>
      <c r="I597" s="4">
        <v>40683</v>
      </c>
      <c r="J597" s="9">
        <v>6530.61</v>
      </c>
      <c r="K597" s="4">
        <v>40683</v>
      </c>
      <c r="L597" s="9">
        <v>1333.27</v>
      </c>
      <c r="M597" s="4">
        <v>40683</v>
      </c>
      <c r="N597" s="9">
        <v>5948.49</v>
      </c>
      <c r="O597" s="4">
        <v>40683</v>
      </c>
      <c r="P597" s="9">
        <v>23199.39</v>
      </c>
      <c r="Q597" s="4">
        <v>40683</v>
      </c>
      <c r="R597" s="9">
        <v>3990.85</v>
      </c>
      <c r="S597" s="4">
        <v>40683</v>
      </c>
      <c r="T597" s="9">
        <v>7266.82</v>
      </c>
      <c r="U597" s="4">
        <v>40678</v>
      </c>
      <c r="V597" s="9">
        <v>2120.08</v>
      </c>
      <c r="W597" s="4">
        <v>40683</v>
      </c>
      <c r="X597" s="9">
        <v>62596.5</v>
      </c>
      <c r="Y597" s="4">
        <v>40683</v>
      </c>
      <c r="Z597" s="9">
        <v>2967.74</v>
      </c>
      <c r="AA597" s="4">
        <v>40740</v>
      </c>
      <c r="AB597" s="9">
        <v>8574.91</v>
      </c>
      <c r="AC597" s="4">
        <v>40678</v>
      </c>
      <c r="AD597" s="9">
        <v>5544.75</v>
      </c>
      <c r="AE597" s="4">
        <v>40683</v>
      </c>
      <c r="AF597" s="9">
        <v>348.24</v>
      </c>
      <c r="AG597" s="4">
        <v>40713</v>
      </c>
      <c r="AH597" s="9">
        <v>1645.82</v>
      </c>
      <c r="AI597" s="4">
        <v>40683</v>
      </c>
      <c r="AJ597" s="9">
        <v>28552.45</v>
      </c>
    </row>
    <row r="598" spans="1:36" x14ac:dyDescent="0.25">
      <c r="A598" s="4">
        <v>40690</v>
      </c>
      <c r="B598" s="9">
        <v>4683.9840000000004</v>
      </c>
      <c r="C598" s="4">
        <v>40690</v>
      </c>
      <c r="D598" s="9">
        <v>9521.94</v>
      </c>
      <c r="E598" s="4">
        <v>40872</v>
      </c>
      <c r="F598" s="9">
        <v>2380.2240000000002</v>
      </c>
      <c r="G598" s="4">
        <v>40690</v>
      </c>
      <c r="H598" s="9">
        <v>13797.59</v>
      </c>
      <c r="I598" s="4">
        <v>40690</v>
      </c>
      <c r="J598" s="9">
        <v>6489.32</v>
      </c>
      <c r="K598" s="4">
        <v>40690</v>
      </c>
      <c r="L598" s="9">
        <v>1331.1</v>
      </c>
      <c r="M598" s="4">
        <v>40690</v>
      </c>
      <c r="N598" s="9">
        <v>5938.87</v>
      </c>
      <c r="O598" s="4">
        <v>40690</v>
      </c>
      <c r="P598" s="9">
        <v>23118.07</v>
      </c>
      <c r="Q598" s="4">
        <v>40690</v>
      </c>
      <c r="R598" s="9">
        <v>3950.98</v>
      </c>
      <c r="S598" s="4">
        <v>40690</v>
      </c>
      <c r="T598" s="9">
        <v>7163.47</v>
      </c>
      <c r="U598" s="4">
        <v>40685</v>
      </c>
      <c r="V598" s="9">
        <v>2111.5</v>
      </c>
      <c r="W598" s="4">
        <v>40690</v>
      </c>
      <c r="X598" s="9">
        <v>64295</v>
      </c>
      <c r="Y598" s="4">
        <v>40690</v>
      </c>
      <c r="Z598" s="9">
        <v>2967.55</v>
      </c>
      <c r="AA598" s="4">
        <v>40747</v>
      </c>
      <c r="AB598" s="9">
        <v>8765.32</v>
      </c>
      <c r="AC598" s="4">
        <v>40685</v>
      </c>
      <c r="AD598" s="9">
        <v>5486.35</v>
      </c>
      <c r="AE598" s="4">
        <v>40690</v>
      </c>
      <c r="AF598" s="9">
        <v>346.06</v>
      </c>
      <c r="AG598" s="4">
        <v>40720</v>
      </c>
      <c r="AH598" s="9">
        <v>1633.99</v>
      </c>
      <c r="AI598" s="4">
        <v>40690</v>
      </c>
      <c r="AJ598" s="9">
        <v>29141.21</v>
      </c>
    </row>
    <row r="599" spans="1:36" x14ac:dyDescent="0.25">
      <c r="A599" s="4">
        <v>40697</v>
      </c>
      <c r="B599" s="9">
        <v>4583.0659999999998</v>
      </c>
      <c r="C599" s="4">
        <v>40697</v>
      </c>
      <c r="D599" s="9">
        <v>9492.2099999999991</v>
      </c>
      <c r="E599" s="4">
        <v>40879</v>
      </c>
      <c r="F599" s="9">
        <v>2360.6640000000002</v>
      </c>
      <c r="G599" s="4">
        <v>40697</v>
      </c>
      <c r="H599" s="9">
        <v>13517.91</v>
      </c>
      <c r="I599" s="4">
        <v>40697</v>
      </c>
      <c r="J599" s="9">
        <v>6407.39</v>
      </c>
      <c r="K599" s="4">
        <v>40697</v>
      </c>
      <c r="L599" s="9">
        <v>1300.1600000000001</v>
      </c>
      <c r="M599" s="4">
        <v>40697</v>
      </c>
      <c r="N599" s="9">
        <v>5855.01</v>
      </c>
      <c r="O599" s="4">
        <v>40697</v>
      </c>
      <c r="P599" s="9">
        <v>22949.56</v>
      </c>
      <c r="Q599" s="4">
        <v>40697</v>
      </c>
      <c r="R599" s="9">
        <v>3890.68</v>
      </c>
      <c r="S599" s="4">
        <v>40697</v>
      </c>
      <c r="T599" s="9">
        <v>7109.03</v>
      </c>
      <c r="U599" s="4">
        <v>40692</v>
      </c>
      <c r="V599" s="9">
        <v>2100.2399999999998</v>
      </c>
      <c r="W599" s="4">
        <v>40697</v>
      </c>
      <c r="X599" s="9">
        <v>64340.5</v>
      </c>
      <c r="Y599" s="4">
        <v>40697</v>
      </c>
      <c r="Z599" s="9">
        <v>2940.5</v>
      </c>
      <c r="AA599" s="4">
        <v>40754</v>
      </c>
      <c r="AB599" s="9">
        <v>8644.18</v>
      </c>
      <c r="AC599" s="4">
        <v>40692</v>
      </c>
      <c r="AD599" s="9">
        <v>5476.1</v>
      </c>
      <c r="AE599" s="4">
        <v>40697</v>
      </c>
      <c r="AF599" s="9">
        <v>340.24</v>
      </c>
      <c r="AG599" s="4">
        <v>40727</v>
      </c>
      <c r="AH599" s="9">
        <v>1698.1</v>
      </c>
      <c r="AI599" s="4">
        <v>40697</v>
      </c>
      <c r="AJ599" s="9">
        <v>28258.28</v>
      </c>
    </row>
    <row r="600" spans="1:36" x14ac:dyDescent="0.25">
      <c r="A600" s="4">
        <v>40704</v>
      </c>
      <c r="B600" s="9">
        <v>4562.1130000000003</v>
      </c>
      <c r="C600" s="4">
        <v>40704</v>
      </c>
      <c r="D600" s="9">
        <v>9514.44</v>
      </c>
      <c r="E600" s="4">
        <v>40886</v>
      </c>
      <c r="F600" s="9">
        <v>2315.27</v>
      </c>
      <c r="G600" s="4">
        <v>40704</v>
      </c>
      <c r="H600" s="9">
        <v>13084</v>
      </c>
      <c r="I600" s="4">
        <v>40704</v>
      </c>
      <c r="J600" s="9">
        <v>6197.25</v>
      </c>
      <c r="K600" s="4">
        <v>40704</v>
      </c>
      <c r="L600" s="9">
        <v>1270.98</v>
      </c>
      <c r="M600" s="4">
        <v>40704</v>
      </c>
      <c r="N600" s="9">
        <v>5765.8</v>
      </c>
      <c r="O600" s="4">
        <v>40704</v>
      </c>
      <c r="P600" s="9">
        <v>22420.37</v>
      </c>
      <c r="Q600" s="4">
        <v>40704</v>
      </c>
      <c r="R600" s="9">
        <v>3805.09</v>
      </c>
      <c r="S600" s="4">
        <v>40704</v>
      </c>
      <c r="T600" s="9">
        <v>7069.9</v>
      </c>
      <c r="U600" s="4">
        <v>40699</v>
      </c>
      <c r="V600" s="9">
        <v>2113.4699999999998</v>
      </c>
      <c r="W600" s="4">
        <v>40704</v>
      </c>
      <c r="X600" s="9">
        <v>62697.2</v>
      </c>
      <c r="Y600" s="4">
        <v>40704</v>
      </c>
      <c r="Z600" s="9">
        <v>2884.4</v>
      </c>
      <c r="AA600" s="4">
        <v>40761</v>
      </c>
      <c r="AB600" s="9">
        <v>7853.13</v>
      </c>
      <c r="AC600" s="4">
        <v>40699</v>
      </c>
      <c r="AD600" s="9">
        <v>5516.75</v>
      </c>
      <c r="AE600" s="4">
        <v>40704</v>
      </c>
      <c r="AF600" s="9">
        <v>333.83</v>
      </c>
      <c r="AG600" s="4">
        <v>40734</v>
      </c>
      <c r="AH600" s="9">
        <v>1724.57</v>
      </c>
      <c r="AI600" s="4">
        <v>40704</v>
      </c>
      <c r="AJ600" s="9">
        <v>27809.9</v>
      </c>
    </row>
    <row r="601" spans="1:36" x14ac:dyDescent="0.25">
      <c r="A601" s="4">
        <v>40711</v>
      </c>
      <c r="B601" s="9">
        <v>4484.9290000000001</v>
      </c>
      <c r="C601" s="4">
        <v>40711</v>
      </c>
      <c r="D601" s="9">
        <v>9351.4</v>
      </c>
      <c r="E601" s="4">
        <v>40893</v>
      </c>
      <c r="F601" s="9">
        <v>2224.84</v>
      </c>
      <c r="G601" s="4">
        <v>40711</v>
      </c>
      <c r="H601" s="9">
        <v>12789.95</v>
      </c>
      <c r="I601" s="4">
        <v>40711</v>
      </c>
      <c r="J601" s="9">
        <v>6145.16</v>
      </c>
      <c r="K601" s="4">
        <v>40711</v>
      </c>
      <c r="L601" s="9">
        <v>1271.5</v>
      </c>
      <c r="M601" s="4">
        <v>40711</v>
      </c>
      <c r="N601" s="9">
        <v>5714.94</v>
      </c>
      <c r="O601" s="4">
        <v>40711</v>
      </c>
      <c r="P601" s="9">
        <v>21695.26</v>
      </c>
      <c r="Q601" s="4">
        <v>40711</v>
      </c>
      <c r="R601" s="9">
        <v>3823.74</v>
      </c>
      <c r="S601" s="4">
        <v>40711</v>
      </c>
      <c r="T601" s="9">
        <v>7164.05</v>
      </c>
      <c r="U601" s="4">
        <v>40706</v>
      </c>
      <c r="V601" s="9">
        <v>2046.67</v>
      </c>
      <c r="W601" s="4">
        <v>40711</v>
      </c>
      <c r="X601" s="9">
        <v>61060</v>
      </c>
      <c r="Y601" s="4">
        <v>40711</v>
      </c>
      <c r="Z601" s="9">
        <v>2886.63</v>
      </c>
      <c r="AA601" s="4">
        <v>40768</v>
      </c>
      <c r="AB601" s="9">
        <v>7637.02</v>
      </c>
      <c r="AC601" s="4">
        <v>40706</v>
      </c>
      <c r="AD601" s="9">
        <v>5485.8</v>
      </c>
      <c r="AE601" s="4">
        <v>40711</v>
      </c>
      <c r="AF601" s="9">
        <v>333.11</v>
      </c>
      <c r="AG601" s="4">
        <v>40741</v>
      </c>
      <c r="AH601" s="9">
        <v>1714.6</v>
      </c>
      <c r="AI601" s="4">
        <v>40711</v>
      </c>
      <c r="AJ601" s="9">
        <v>27324.34</v>
      </c>
    </row>
    <row r="602" spans="1:36" x14ac:dyDescent="0.25">
      <c r="A602" s="4">
        <v>40718</v>
      </c>
      <c r="B602" s="9">
        <v>4508.1099999999997</v>
      </c>
      <c r="C602" s="4">
        <v>40718</v>
      </c>
      <c r="D602" s="9">
        <v>9678.7099999999991</v>
      </c>
      <c r="E602" s="4">
        <v>40900</v>
      </c>
      <c r="F602" s="9">
        <v>2204.7840000000001</v>
      </c>
      <c r="G602" s="4">
        <v>40718</v>
      </c>
      <c r="H602" s="9">
        <v>12908.89</v>
      </c>
      <c r="I602" s="4">
        <v>40718</v>
      </c>
      <c r="J602" s="9">
        <v>5998.02</v>
      </c>
      <c r="K602" s="4">
        <v>40718</v>
      </c>
      <c r="L602" s="9">
        <v>1268.45</v>
      </c>
      <c r="M602" s="4">
        <v>40718</v>
      </c>
      <c r="N602" s="9">
        <v>5697.72</v>
      </c>
      <c r="O602" s="4">
        <v>40718</v>
      </c>
      <c r="P602" s="9">
        <v>22171.95</v>
      </c>
      <c r="Q602" s="4">
        <v>40718</v>
      </c>
      <c r="R602" s="9">
        <v>3784.8</v>
      </c>
      <c r="S602" s="4">
        <v>40718</v>
      </c>
      <c r="T602" s="9">
        <v>7121.38</v>
      </c>
      <c r="U602" s="4">
        <v>40713</v>
      </c>
      <c r="V602" s="9">
        <v>2031.93</v>
      </c>
      <c r="W602" s="4">
        <v>40718</v>
      </c>
      <c r="X602" s="9">
        <v>61016.7</v>
      </c>
      <c r="Y602" s="4">
        <v>40718</v>
      </c>
      <c r="Z602" s="9">
        <v>2882.57</v>
      </c>
      <c r="AA602" s="4">
        <v>40775</v>
      </c>
      <c r="AB602" s="9">
        <v>7342.96</v>
      </c>
      <c r="AC602" s="4">
        <v>40713</v>
      </c>
      <c r="AD602" s="9">
        <v>5366.4</v>
      </c>
      <c r="AE602" s="4">
        <v>40718</v>
      </c>
      <c r="AF602" s="9">
        <v>328.74</v>
      </c>
      <c r="AG602" s="4">
        <v>40748</v>
      </c>
      <c r="AH602" s="9">
        <v>1728.84</v>
      </c>
      <c r="AI602" s="4">
        <v>40718</v>
      </c>
      <c r="AJ602" s="9">
        <v>27391.89</v>
      </c>
    </row>
    <row r="603" spans="1:36" x14ac:dyDescent="0.25">
      <c r="A603" s="4">
        <v>40725</v>
      </c>
      <c r="B603" s="9">
        <v>4591.1909999999998</v>
      </c>
      <c r="C603" s="4">
        <v>40725</v>
      </c>
      <c r="D603" s="9">
        <v>9868.07</v>
      </c>
      <c r="E603" s="4">
        <v>40907</v>
      </c>
      <c r="F603" s="9">
        <v>2199.4169999999999</v>
      </c>
      <c r="G603" s="4">
        <v>40725</v>
      </c>
      <c r="H603" s="9">
        <v>13300.87</v>
      </c>
      <c r="I603" s="4">
        <v>40725</v>
      </c>
      <c r="J603" s="9">
        <v>6237.81</v>
      </c>
      <c r="K603" s="4">
        <v>40725</v>
      </c>
      <c r="L603" s="9">
        <v>1339.67</v>
      </c>
      <c r="M603" s="4">
        <v>40725</v>
      </c>
      <c r="N603" s="9">
        <v>5989.76</v>
      </c>
      <c r="O603" s="4">
        <v>40725</v>
      </c>
      <c r="P603" s="9">
        <v>22398.1</v>
      </c>
      <c r="Q603" s="4">
        <v>40725</v>
      </c>
      <c r="R603" s="9">
        <v>4007.35</v>
      </c>
      <c r="S603" s="4">
        <v>40725</v>
      </c>
      <c r="T603" s="9">
        <v>7419.44</v>
      </c>
      <c r="U603" s="4">
        <v>40720</v>
      </c>
      <c r="V603" s="9">
        <v>2090.81</v>
      </c>
      <c r="W603" s="4">
        <v>40725</v>
      </c>
      <c r="X603" s="9">
        <v>63394.3</v>
      </c>
      <c r="Y603" s="4">
        <v>40725</v>
      </c>
      <c r="Z603" s="9">
        <v>2994.18</v>
      </c>
      <c r="AA603" s="4">
        <v>40782</v>
      </c>
      <c r="AB603" s="9">
        <v>7445.1</v>
      </c>
      <c r="AC603" s="4">
        <v>40720</v>
      </c>
      <c r="AD603" s="9">
        <v>5471.25</v>
      </c>
      <c r="AE603" s="4">
        <v>40725</v>
      </c>
      <c r="AF603" s="9">
        <v>342.82</v>
      </c>
      <c r="AG603" s="4">
        <v>40755</v>
      </c>
      <c r="AH603" s="9">
        <v>1705.18</v>
      </c>
      <c r="AI603" s="4">
        <v>40725</v>
      </c>
      <c r="AJ603" s="9">
        <v>28578.560000000001</v>
      </c>
    </row>
    <row r="604" spans="1:36" x14ac:dyDescent="0.25">
      <c r="A604" s="4">
        <v>40732</v>
      </c>
      <c r="B604" s="9">
        <v>4654.7349999999997</v>
      </c>
      <c r="C604" s="4">
        <v>40732</v>
      </c>
      <c r="D604" s="9">
        <v>10137.73</v>
      </c>
      <c r="E604" s="4">
        <v>40914</v>
      </c>
      <c r="F604" s="9">
        <v>2163.395</v>
      </c>
      <c r="G604" s="4">
        <v>40732</v>
      </c>
      <c r="H604" s="9">
        <v>13371.7</v>
      </c>
      <c r="I604" s="4">
        <v>40732</v>
      </c>
      <c r="J604" s="9">
        <v>6152.69</v>
      </c>
      <c r="K604" s="4">
        <v>40732</v>
      </c>
      <c r="L604" s="9">
        <v>1343.8</v>
      </c>
      <c r="M604" s="4">
        <v>40732</v>
      </c>
      <c r="N604" s="9">
        <v>5990.58</v>
      </c>
      <c r="O604" s="4">
        <v>40732</v>
      </c>
      <c r="P604" s="9">
        <v>22726.43</v>
      </c>
      <c r="Q604" s="4">
        <v>40732</v>
      </c>
      <c r="R604" s="9">
        <v>3913.55</v>
      </c>
      <c r="S604" s="4">
        <v>40732</v>
      </c>
      <c r="T604" s="9">
        <v>7402.73</v>
      </c>
      <c r="U604" s="4">
        <v>40727</v>
      </c>
      <c r="V604" s="9">
        <v>2125.7399999999998</v>
      </c>
      <c r="W604" s="4">
        <v>40732</v>
      </c>
      <c r="X604" s="9">
        <v>61513.2</v>
      </c>
      <c r="Y604" s="4">
        <v>40732</v>
      </c>
      <c r="Z604" s="9">
        <v>2943.53</v>
      </c>
      <c r="AA604" s="4">
        <v>40789</v>
      </c>
      <c r="AB604" s="9">
        <v>7757.06</v>
      </c>
      <c r="AC604" s="4">
        <v>40727</v>
      </c>
      <c r="AD604" s="9">
        <v>5627.2</v>
      </c>
      <c r="AE604" s="4">
        <v>40732</v>
      </c>
      <c r="AF604" s="9">
        <v>342.48</v>
      </c>
      <c r="AG604" s="4">
        <v>40762</v>
      </c>
      <c r="AH604" s="9">
        <v>1587</v>
      </c>
      <c r="AI604" s="4">
        <v>40732</v>
      </c>
      <c r="AJ604" s="9">
        <v>28623.01</v>
      </c>
    </row>
    <row r="605" spans="1:36" x14ac:dyDescent="0.25">
      <c r="A605" s="4">
        <v>40739</v>
      </c>
      <c r="B605" s="9">
        <v>4473.518</v>
      </c>
      <c r="C605" s="4">
        <v>40739</v>
      </c>
      <c r="D605" s="9">
        <v>9974.4699999999993</v>
      </c>
      <c r="E605" s="4">
        <v>40921</v>
      </c>
      <c r="F605" s="9">
        <v>2244.58</v>
      </c>
      <c r="G605" s="4">
        <v>40739</v>
      </c>
      <c r="H605" s="9">
        <v>13299.54</v>
      </c>
      <c r="I605" s="4">
        <v>40739</v>
      </c>
      <c r="J605" s="9">
        <v>5938.06</v>
      </c>
      <c r="K605" s="4">
        <v>40739</v>
      </c>
      <c r="L605" s="9">
        <v>1316.14</v>
      </c>
      <c r="M605" s="4">
        <v>40739</v>
      </c>
      <c r="N605" s="9">
        <v>5843.66</v>
      </c>
      <c r="O605" s="4">
        <v>40739</v>
      </c>
      <c r="P605" s="9">
        <v>21875.38</v>
      </c>
      <c r="Q605" s="4">
        <v>40739</v>
      </c>
      <c r="R605" s="9">
        <v>3726.59</v>
      </c>
      <c r="S605" s="4">
        <v>40739</v>
      </c>
      <c r="T605" s="9">
        <v>7220.12</v>
      </c>
      <c r="U605" s="4">
        <v>40734</v>
      </c>
      <c r="V605" s="9">
        <v>2180.35</v>
      </c>
      <c r="W605" s="4">
        <v>40739</v>
      </c>
      <c r="X605" s="9">
        <v>59478</v>
      </c>
      <c r="Y605" s="4">
        <v>40739</v>
      </c>
      <c r="Z605" s="9">
        <v>2861.69</v>
      </c>
      <c r="AA605" s="4">
        <v>40796</v>
      </c>
      <c r="AB605" s="9">
        <v>7610.57</v>
      </c>
      <c r="AC605" s="4">
        <v>40734</v>
      </c>
      <c r="AD605" s="9">
        <v>5660.65</v>
      </c>
      <c r="AE605" s="4">
        <v>40739</v>
      </c>
      <c r="AF605" s="9">
        <v>329.49</v>
      </c>
      <c r="AG605" s="4">
        <v>40769</v>
      </c>
      <c r="AH605" s="9">
        <v>1470.56</v>
      </c>
      <c r="AI605" s="4">
        <v>40739</v>
      </c>
      <c r="AJ605" s="9">
        <v>28915.93</v>
      </c>
    </row>
    <row r="606" spans="1:36" x14ac:dyDescent="0.25">
      <c r="A606" s="4">
        <v>40746</v>
      </c>
      <c r="B606" s="9">
        <v>4602.8519999999999</v>
      </c>
      <c r="C606" s="4">
        <v>40746</v>
      </c>
      <c r="D606" s="9">
        <v>10132.11</v>
      </c>
      <c r="E606" s="4">
        <v>40928</v>
      </c>
      <c r="F606" s="9">
        <v>2319.1179999999999</v>
      </c>
      <c r="G606" s="4">
        <v>40746</v>
      </c>
      <c r="H606" s="9">
        <v>13494.63</v>
      </c>
      <c r="I606" s="4">
        <v>40746</v>
      </c>
      <c r="J606" s="9">
        <v>6031.93</v>
      </c>
      <c r="K606" s="4">
        <v>40746</v>
      </c>
      <c r="L606" s="9">
        <v>1345.02</v>
      </c>
      <c r="M606" s="4">
        <v>40746</v>
      </c>
      <c r="N606" s="9">
        <v>5935.02</v>
      </c>
      <c r="O606" s="4">
        <v>40746</v>
      </c>
      <c r="P606" s="9">
        <v>22444.799999999999</v>
      </c>
      <c r="Q606" s="4">
        <v>40746</v>
      </c>
      <c r="R606" s="9">
        <v>3842.7</v>
      </c>
      <c r="S606" s="4">
        <v>40746</v>
      </c>
      <c r="T606" s="9">
        <v>7326.39</v>
      </c>
      <c r="U606" s="4">
        <v>40741</v>
      </c>
      <c r="V606" s="9">
        <v>2145.1999999999998</v>
      </c>
      <c r="W606" s="4">
        <v>40746</v>
      </c>
      <c r="X606" s="9">
        <v>60270.5</v>
      </c>
      <c r="Y606" s="4">
        <v>40746</v>
      </c>
      <c r="Z606" s="9">
        <v>2927.38</v>
      </c>
      <c r="AA606" s="4">
        <v>40803</v>
      </c>
      <c r="AB606" s="9">
        <v>7577.4</v>
      </c>
      <c r="AC606" s="4">
        <v>40741</v>
      </c>
      <c r="AD606" s="9">
        <v>5581.1</v>
      </c>
      <c r="AE606" s="4">
        <v>40746</v>
      </c>
      <c r="AF606" s="9">
        <v>338.6</v>
      </c>
      <c r="AG606" s="4">
        <v>40776</v>
      </c>
      <c r="AH606" s="9">
        <v>1438.74</v>
      </c>
      <c r="AI606" s="4">
        <v>40746</v>
      </c>
      <c r="AJ606" s="9">
        <v>28664.52</v>
      </c>
    </row>
    <row r="607" spans="1:36" x14ac:dyDescent="0.25">
      <c r="A607" s="4">
        <v>40753</v>
      </c>
      <c r="B607" s="9">
        <v>4424.6459999999997</v>
      </c>
      <c r="C607" s="4">
        <v>40753</v>
      </c>
      <c r="D607" s="9">
        <v>9833.0300000000007</v>
      </c>
      <c r="E607" s="4">
        <v>40942</v>
      </c>
      <c r="F607" s="9">
        <v>2330.4050000000002</v>
      </c>
      <c r="G607" s="4">
        <v>40753</v>
      </c>
      <c r="H607" s="9">
        <v>12945.63</v>
      </c>
      <c r="I607" s="4">
        <v>40753</v>
      </c>
      <c r="J607" s="9">
        <v>5783.35</v>
      </c>
      <c r="K607" s="4">
        <v>40753</v>
      </c>
      <c r="L607" s="9">
        <v>1292.28</v>
      </c>
      <c r="M607" s="4">
        <v>40753</v>
      </c>
      <c r="N607" s="9">
        <v>5815.19</v>
      </c>
      <c r="O607" s="4">
        <v>40753</v>
      </c>
      <c r="P607" s="9">
        <v>22440.25</v>
      </c>
      <c r="Q607" s="4">
        <v>40753</v>
      </c>
      <c r="R607" s="9">
        <v>3671.28</v>
      </c>
      <c r="S607" s="4">
        <v>40753</v>
      </c>
      <c r="T607" s="9">
        <v>7158.77</v>
      </c>
      <c r="U607" s="4">
        <v>40748</v>
      </c>
      <c r="V607" s="9">
        <v>2171.23</v>
      </c>
      <c r="W607" s="4">
        <v>40753</v>
      </c>
      <c r="X607" s="9">
        <v>58823.4</v>
      </c>
      <c r="Y607" s="4">
        <v>40753</v>
      </c>
      <c r="Z607" s="9">
        <v>2821.28</v>
      </c>
      <c r="AA607" s="4">
        <v>40810</v>
      </c>
      <c r="AB607" s="9">
        <v>7046.22</v>
      </c>
      <c r="AC607" s="4">
        <v>40748</v>
      </c>
      <c r="AD607" s="9">
        <v>5633.95</v>
      </c>
      <c r="AE607" s="4">
        <v>40753</v>
      </c>
      <c r="AF607" s="9">
        <v>329.17</v>
      </c>
      <c r="AG607" s="4">
        <v>40783</v>
      </c>
      <c r="AH607" s="9">
        <v>1458.84</v>
      </c>
      <c r="AI607" s="4">
        <v>40753</v>
      </c>
      <c r="AJ607" s="9">
        <v>27857.91</v>
      </c>
    </row>
    <row r="608" spans="1:36" x14ac:dyDescent="0.25">
      <c r="A608" s="4">
        <v>40760</v>
      </c>
      <c r="B608" s="9">
        <v>4105.3940000000002</v>
      </c>
      <c r="C608" s="4">
        <v>40760</v>
      </c>
      <c r="D608" s="9">
        <v>9299.8799999999992</v>
      </c>
      <c r="E608" s="4">
        <v>40949</v>
      </c>
      <c r="F608" s="9">
        <v>2351.9810000000002</v>
      </c>
      <c r="G608" s="4">
        <v>40760</v>
      </c>
      <c r="H608" s="9">
        <v>12162.17</v>
      </c>
      <c r="I608" s="4">
        <v>40760</v>
      </c>
      <c r="J608" s="9">
        <v>5172.0600000000004</v>
      </c>
      <c r="K608" s="4">
        <v>40760</v>
      </c>
      <c r="L608" s="9">
        <v>1199.3800000000001</v>
      </c>
      <c r="M608" s="4">
        <v>40760</v>
      </c>
      <c r="N608" s="9">
        <v>5246.99</v>
      </c>
      <c r="O608" s="4">
        <v>40760</v>
      </c>
      <c r="P608" s="9">
        <v>20946.14</v>
      </c>
      <c r="Q608" s="4">
        <v>40760</v>
      </c>
      <c r="R608" s="9">
        <v>3278.56</v>
      </c>
      <c r="S608" s="4">
        <v>40760</v>
      </c>
      <c r="T608" s="9">
        <v>6236.16</v>
      </c>
      <c r="U608" s="4">
        <v>40755</v>
      </c>
      <c r="V608" s="9">
        <v>2133.21</v>
      </c>
      <c r="W608" s="4">
        <v>40760</v>
      </c>
      <c r="X608" s="9">
        <v>52949.2</v>
      </c>
      <c r="Y608" s="4">
        <v>40760</v>
      </c>
      <c r="Z608" s="9">
        <v>2506.48</v>
      </c>
      <c r="AA608" s="4">
        <v>40817</v>
      </c>
      <c r="AB608" s="9">
        <v>7225.38</v>
      </c>
      <c r="AC608" s="4">
        <v>40755</v>
      </c>
      <c r="AD608" s="9">
        <v>5482</v>
      </c>
      <c r="AE608" s="4">
        <v>40760</v>
      </c>
      <c r="AF608" s="9">
        <v>296.35000000000002</v>
      </c>
      <c r="AG608" s="4">
        <v>40790</v>
      </c>
      <c r="AH608" s="9">
        <v>1515.89</v>
      </c>
      <c r="AI608" s="4">
        <v>40760</v>
      </c>
      <c r="AJ608" s="9">
        <v>25993.94</v>
      </c>
    </row>
    <row r="609" spans="1:36" x14ac:dyDescent="0.25">
      <c r="A609" s="4">
        <v>40767</v>
      </c>
      <c r="B609" s="9">
        <v>4172.6220000000003</v>
      </c>
      <c r="C609" s="4">
        <v>40767</v>
      </c>
      <c r="D609" s="9">
        <v>8963.7199999999993</v>
      </c>
      <c r="E609" s="4">
        <v>40956</v>
      </c>
      <c r="F609" s="9">
        <v>2357.181</v>
      </c>
      <c r="G609" s="4">
        <v>40767</v>
      </c>
      <c r="H609" s="9">
        <v>12542.2</v>
      </c>
      <c r="I609" s="4">
        <v>40767</v>
      </c>
      <c r="J609" s="9">
        <v>5252.81</v>
      </c>
      <c r="K609" s="4">
        <v>40767</v>
      </c>
      <c r="L609" s="9">
        <v>1178.81</v>
      </c>
      <c r="M609" s="4">
        <v>40767</v>
      </c>
      <c r="N609" s="9">
        <v>5320.03</v>
      </c>
      <c r="O609" s="4">
        <v>40767</v>
      </c>
      <c r="P609" s="9">
        <v>19620.009999999998</v>
      </c>
      <c r="Q609" s="4">
        <v>40767</v>
      </c>
      <c r="R609" s="9">
        <v>3213.88</v>
      </c>
      <c r="S609" s="4">
        <v>40767</v>
      </c>
      <c r="T609" s="9">
        <v>5997.74</v>
      </c>
      <c r="U609" s="4">
        <v>40762</v>
      </c>
      <c r="V609" s="9">
        <v>1943.75</v>
      </c>
      <c r="W609" s="4">
        <v>40767</v>
      </c>
      <c r="X609" s="9">
        <v>53473.4</v>
      </c>
      <c r="Y609" s="4">
        <v>40767</v>
      </c>
      <c r="Z609" s="9">
        <v>2520.44</v>
      </c>
      <c r="AA609" s="4">
        <v>40824</v>
      </c>
      <c r="AB609" s="9">
        <v>7211.96</v>
      </c>
      <c r="AC609" s="4">
        <v>40762</v>
      </c>
      <c r="AD609" s="9">
        <v>5211.25</v>
      </c>
      <c r="AE609" s="4">
        <v>40767</v>
      </c>
      <c r="AF609" s="9">
        <v>291.89999999999998</v>
      </c>
      <c r="AG609" s="4">
        <v>40797</v>
      </c>
      <c r="AH609" s="9">
        <v>1518.22</v>
      </c>
      <c r="AI609" s="4">
        <v>40767</v>
      </c>
      <c r="AJ609" s="9">
        <v>26626.27</v>
      </c>
    </row>
    <row r="610" spans="1:36" x14ac:dyDescent="0.25">
      <c r="A610" s="4">
        <v>40774</v>
      </c>
      <c r="B610" s="9">
        <v>4101.9449999999997</v>
      </c>
      <c r="C610" s="4">
        <v>40774</v>
      </c>
      <c r="D610" s="9">
        <v>8719.24</v>
      </c>
      <c r="E610" s="4">
        <v>40963</v>
      </c>
      <c r="F610" s="9">
        <v>2439.627</v>
      </c>
      <c r="G610" s="4">
        <v>40774</v>
      </c>
      <c r="H610" s="9">
        <v>12007.47</v>
      </c>
      <c r="I610" s="4">
        <v>40774</v>
      </c>
      <c r="J610" s="9">
        <v>5093.75</v>
      </c>
      <c r="K610" s="4">
        <v>40774</v>
      </c>
      <c r="L610" s="9">
        <v>1123.53</v>
      </c>
      <c r="M610" s="4">
        <v>40774</v>
      </c>
      <c r="N610" s="9">
        <v>5040.76</v>
      </c>
      <c r="O610" s="4">
        <v>40774</v>
      </c>
      <c r="P610" s="9">
        <v>19399.919999999998</v>
      </c>
      <c r="Q610" s="4">
        <v>40774</v>
      </c>
      <c r="R610" s="9">
        <v>3016.99</v>
      </c>
      <c r="S610" s="4">
        <v>40774</v>
      </c>
      <c r="T610" s="9">
        <v>5480</v>
      </c>
      <c r="U610" s="4">
        <v>40769</v>
      </c>
      <c r="V610" s="9">
        <v>1793.31</v>
      </c>
      <c r="W610" s="4">
        <v>40774</v>
      </c>
      <c r="X610" s="9">
        <v>52447.6</v>
      </c>
      <c r="Y610" s="4">
        <v>40774</v>
      </c>
      <c r="Z610" s="9">
        <v>2419.77</v>
      </c>
      <c r="AA610" s="4">
        <v>40831</v>
      </c>
      <c r="AB610" s="9">
        <v>7358.08</v>
      </c>
      <c r="AC610" s="4">
        <v>40769</v>
      </c>
      <c r="AD610" s="9">
        <v>5072.95</v>
      </c>
      <c r="AE610" s="4">
        <v>40774</v>
      </c>
      <c r="AF610" s="9">
        <v>274.14999999999998</v>
      </c>
      <c r="AG610" s="4">
        <v>40804</v>
      </c>
      <c r="AH610" s="9">
        <v>1511.5</v>
      </c>
      <c r="AI610" s="4">
        <v>40774</v>
      </c>
      <c r="AJ610" s="9">
        <v>26145.279999999999</v>
      </c>
    </row>
    <row r="611" spans="1:36" x14ac:dyDescent="0.25">
      <c r="A611" s="4">
        <v>40781</v>
      </c>
      <c r="B611" s="9">
        <v>4200.018</v>
      </c>
      <c r="C611" s="4">
        <v>40781</v>
      </c>
      <c r="D611" s="9">
        <v>8797.7800000000007</v>
      </c>
      <c r="E611" s="4">
        <v>40970</v>
      </c>
      <c r="F611" s="9">
        <v>2460.6930000000002</v>
      </c>
      <c r="G611" s="4">
        <v>40781</v>
      </c>
      <c r="H611" s="9">
        <v>12327.51</v>
      </c>
      <c r="I611" s="4">
        <v>40781</v>
      </c>
      <c r="J611" s="9">
        <v>5323.12</v>
      </c>
      <c r="K611" s="4">
        <v>40781</v>
      </c>
      <c r="L611" s="9">
        <v>1176.8</v>
      </c>
      <c r="M611" s="4">
        <v>40781</v>
      </c>
      <c r="N611" s="9">
        <v>5129.92</v>
      </c>
      <c r="O611" s="4">
        <v>40781</v>
      </c>
      <c r="P611" s="9">
        <v>19582.88</v>
      </c>
      <c r="Q611" s="4">
        <v>40781</v>
      </c>
      <c r="R611" s="9">
        <v>3087.64</v>
      </c>
      <c r="S611" s="4">
        <v>40781</v>
      </c>
      <c r="T611" s="9">
        <v>5537.48</v>
      </c>
      <c r="U611" s="4">
        <v>40776</v>
      </c>
      <c r="V611" s="9">
        <v>1744.88</v>
      </c>
      <c r="W611" s="4">
        <v>40781</v>
      </c>
      <c r="X611" s="9">
        <v>53350.8</v>
      </c>
      <c r="Y611" s="4">
        <v>40781</v>
      </c>
      <c r="Z611" s="9">
        <v>2429.94</v>
      </c>
      <c r="AA611" s="4">
        <v>40838</v>
      </c>
      <c r="AB611" s="9">
        <v>7254.51</v>
      </c>
      <c r="AC611" s="4">
        <v>40776</v>
      </c>
      <c r="AD611" s="9">
        <v>4845.6499999999996</v>
      </c>
      <c r="AE611" s="4">
        <v>40781</v>
      </c>
      <c r="AF611" s="9">
        <v>276.60000000000002</v>
      </c>
      <c r="AG611" s="4">
        <v>40811</v>
      </c>
      <c r="AH611" s="9">
        <v>1327.19</v>
      </c>
      <c r="AI611" s="4">
        <v>40781</v>
      </c>
      <c r="AJ611" s="9">
        <v>26200.73</v>
      </c>
    </row>
    <row r="612" spans="1:36" x14ac:dyDescent="0.25">
      <c r="A612" s="4">
        <v>40788</v>
      </c>
      <c r="B612" s="9">
        <v>4242.884</v>
      </c>
      <c r="C612" s="4">
        <v>40788</v>
      </c>
      <c r="D612" s="9">
        <v>8950.74</v>
      </c>
      <c r="E612" s="4">
        <v>40977</v>
      </c>
      <c r="F612" s="9">
        <v>2439.462</v>
      </c>
      <c r="G612" s="4">
        <v>40788</v>
      </c>
      <c r="H612" s="9">
        <v>12602.41</v>
      </c>
      <c r="I612" s="4">
        <v>40788</v>
      </c>
      <c r="J612" s="9">
        <v>5359.67</v>
      </c>
      <c r="K612" s="4">
        <v>40788</v>
      </c>
      <c r="L612" s="9">
        <v>1173.97</v>
      </c>
      <c r="M612" s="4">
        <v>40788</v>
      </c>
      <c r="N612" s="9">
        <v>5292.03</v>
      </c>
      <c r="O612" s="4">
        <v>40788</v>
      </c>
      <c r="P612" s="9">
        <v>20212.91</v>
      </c>
      <c r="Q612" s="4">
        <v>40788</v>
      </c>
      <c r="R612" s="9">
        <v>3148.53</v>
      </c>
      <c r="S612" s="4">
        <v>40788</v>
      </c>
      <c r="T612" s="9">
        <v>5538.33</v>
      </c>
      <c r="U612" s="4">
        <v>40783</v>
      </c>
      <c r="V612" s="9">
        <v>1778.95</v>
      </c>
      <c r="W612" s="4">
        <v>40788</v>
      </c>
      <c r="X612" s="9">
        <v>56531.6</v>
      </c>
      <c r="Y612" s="4">
        <v>40788</v>
      </c>
      <c r="Z612" s="9">
        <v>2521.29</v>
      </c>
      <c r="AA612" s="4">
        <v>40845</v>
      </c>
      <c r="AB612" s="9">
        <v>7616.06</v>
      </c>
      <c r="AC612" s="4">
        <v>40783</v>
      </c>
      <c r="AD612" s="9">
        <v>4747.8</v>
      </c>
      <c r="AE612" s="4">
        <v>40788</v>
      </c>
      <c r="AF612" s="9">
        <v>286.43</v>
      </c>
      <c r="AG612" s="4">
        <v>40818</v>
      </c>
      <c r="AH612" s="9">
        <v>1366.54</v>
      </c>
      <c r="AI612" s="4">
        <v>40788</v>
      </c>
      <c r="AJ612" s="9">
        <v>27179.73</v>
      </c>
    </row>
    <row r="613" spans="1:36" x14ac:dyDescent="0.25">
      <c r="A613" s="4">
        <v>40795</v>
      </c>
      <c r="B613" s="9">
        <v>4194.7150000000001</v>
      </c>
      <c r="C613" s="4">
        <v>40795</v>
      </c>
      <c r="D613" s="9">
        <v>8737.66</v>
      </c>
      <c r="E613" s="4">
        <v>40984</v>
      </c>
      <c r="F613" s="9">
        <v>2404.7359999999999</v>
      </c>
      <c r="G613" s="4">
        <v>40795</v>
      </c>
      <c r="H613" s="9">
        <v>12387.54</v>
      </c>
      <c r="I613" s="4">
        <v>40795</v>
      </c>
      <c r="J613" s="9">
        <v>5430.77</v>
      </c>
      <c r="K613" s="4">
        <v>40795</v>
      </c>
      <c r="L613" s="9">
        <v>1154.23</v>
      </c>
      <c r="M613" s="4">
        <v>40795</v>
      </c>
      <c r="N613" s="9">
        <v>5214.6499999999996</v>
      </c>
      <c r="O613" s="4">
        <v>40795</v>
      </c>
      <c r="P613" s="9">
        <v>19866.63</v>
      </c>
      <c r="Q613" s="4">
        <v>40795</v>
      </c>
      <c r="R613" s="9">
        <v>2974.59</v>
      </c>
      <c r="S613" s="4">
        <v>40795</v>
      </c>
      <c r="T613" s="9">
        <v>5189.93</v>
      </c>
      <c r="U613" s="4">
        <v>40790</v>
      </c>
      <c r="V613" s="9">
        <v>1867.75</v>
      </c>
      <c r="W613" s="4">
        <v>40795</v>
      </c>
      <c r="X613" s="9">
        <v>55778.400000000001</v>
      </c>
      <c r="Y613" s="4">
        <v>40795</v>
      </c>
      <c r="Z613" s="9">
        <v>2444.02</v>
      </c>
      <c r="AA613" s="4">
        <v>40852</v>
      </c>
      <c r="AB613" s="9">
        <v>7603.23</v>
      </c>
      <c r="AC613" s="4">
        <v>40790</v>
      </c>
      <c r="AD613" s="9">
        <v>5040</v>
      </c>
      <c r="AE613" s="4">
        <v>40795</v>
      </c>
      <c r="AF613" s="9">
        <v>276.10000000000002</v>
      </c>
      <c r="AG613" s="4">
        <v>40825</v>
      </c>
      <c r="AH613" s="9">
        <v>1351.42</v>
      </c>
      <c r="AI613" s="4">
        <v>40795</v>
      </c>
      <c r="AJ613" s="9">
        <v>27114.18</v>
      </c>
    </row>
    <row r="614" spans="1:36" x14ac:dyDescent="0.25">
      <c r="A614" s="4">
        <v>40802</v>
      </c>
      <c r="B614" s="9">
        <v>4149.3900000000003</v>
      </c>
      <c r="C614" s="4">
        <v>40802</v>
      </c>
      <c r="D614" s="9">
        <v>8864.16</v>
      </c>
      <c r="E614" s="4">
        <v>40991</v>
      </c>
      <c r="F614" s="9">
        <v>2349.5390000000002</v>
      </c>
      <c r="G614" s="4">
        <v>40802</v>
      </c>
      <c r="H614" s="9">
        <v>12263.71</v>
      </c>
      <c r="I614" s="4">
        <v>40802</v>
      </c>
      <c r="J614" s="9">
        <v>5452.88</v>
      </c>
      <c r="K614" s="4">
        <v>40802</v>
      </c>
      <c r="L614" s="9">
        <v>1216.01</v>
      </c>
      <c r="M614" s="4">
        <v>40802</v>
      </c>
      <c r="N614" s="9">
        <v>5368.41</v>
      </c>
      <c r="O614" s="4">
        <v>40802</v>
      </c>
      <c r="P614" s="9">
        <v>19455.310000000001</v>
      </c>
      <c r="Q614" s="4">
        <v>40802</v>
      </c>
      <c r="R614" s="9">
        <v>3031.08</v>
      </c>
      <c r="S614" s="4">
        <v>40802</v>
      </c>
      <c r="T614" s="9">
        <v>5573.51</v>
      </c>
      <c r="U614" s="4">
        <v>40797</v>
      </c>
      <c r="V614" s="9">
        <v>1812.93</v>
      </c>
      <c r="W614" s="4">
        <v>40802</v>
      </c>
      <c r="X614" s="9">
        <v>57210.1</v>
      </c>
      <c r="Y614" s="4">
        <v>40802</v>
      </c>
      <c r="Z614" s="9">
        <v>2497.23</v>
      </c>
      <c r="AA614" s="4">
        <v>40859</v>
      </c>
      <c r="AB614" s="9">
        <v>7367.29</v>
      </c>
      <c r="AC614" s="4">
        <v>40797</v>
      </c>
      <c r="AD614" s="9">
        <v>5059.45</v>
      </c>
      <c r="AE614" s="4">
        <v>40802</v>
      </c>
      <c r="AF614" s="9">
        <v>281.73</v>
      </c>
      <c r="AG614" s="4">
        <v>40832</v>
      </c>
      <c r="AH614" s="9">
        <v>1431.92</v>
      </c>
      <c r="AI614" s="4">
        <v>40802</v>
      </c>
      <c r="AJ614" s="9">
        <v>27726.22</v>
      </c>
    </row>
    <row r="615" spans="1:36" x14ac:dyDescent="0.25">
      <c r="A615" s="4">
        <v>40809</v>
      </c>
      <c r="B615" s="9">
        <v>3903.1610000000001</v>
      </c>
      <c r="C615" s="4">
        <v>40809</v>
      </c>
      <c r="D615" s="9">
        <v>8560.26</v>
      </c>
      <c r="E615" s="4">
        <v>40998</v>
      </c>
      <c r="F615" s="9">
        <v>2262.7890000000002</v>
      </c>
      <c r="G615" s="4">
        <v>40809</v>
      </c>
      <c r="H615" s="9">
        <v>11462.87</v>
      </c>
      <c r="I615" s="4">
        <v>40809</v>
      </c>
      <c r="J615" s="9">
        <v>5298.83</v>
      </c>
      <c r="K615" s="4">
        <v>40809</v>
      </c>
      <c r="L615" s="9">
        <v>1136.43</v>
      </c>
      <c r="M615" s="4">
        <v>40809</v>
      </c>
      <c r="N615" s="9">
        <v>5066.8100000000004</v>
      </c>
      <c r="O615" s="4">
        <v>40809</v>
      </c>
      <c r="P615" s="9">
        <v>17668.830000000002</v>
      </c>
      <c r="Q615" s="4">
        <v>40809</v>
      </c>
      <c r="R615" s="9">
        <v>2810.11</v>
      </c>
      <c r="S615" s="4">
        <v>40809</v>
      </c>
      <c r="T615" s="9">
        <v>5196.5600000000004</v>
      </c>
      <c r="U615" s="4">
        <v>40804</v>
      </c>
      <c r="V615" s="9">
        <v>1840.1</v>
      </c>
      <c r="W615" s="4">
        <v>40809</v>
      </c>
      <c r="X615" s="9">
        <v>53230.400000000001</v>
      </c>
      <c r="Y615" s="4">
        <v>40809</v>
      </c>
      <c r="Z615" s="9">
        <v>2404.7399999999998</v>
      </c>
      <c r="AA615" s="4">
        <v>40866</v>
      </c>
      <c r="AB615" s="9">
        <v>7233.78</v>
      </c>
      <c r="AC615" s="4">
        <v>40804</v>
      </c>
      <c r="AD615" s="9">
        <v>5084.25</v>
      </c>
      <c r="AE615" s="4">
        <v>40809</v>
      </c>
      <c r="AF615" s="9">
        <v>264.72000000000003</v>
      </c>
      <c r="AG615" s="4">
        <v>40839</v>
      </c>
      <c r="AH615" s="9">
        <v>1447.01</v>
      </c>
      <c r="AI615" s="4">
        <v>40809</v>
      </c>
      <c r="AJ615" s="9">
        <v>26834.39</v>
      </c>
    </row>
    <row r="616" spans="1:36" x14ac:dyDescent="0.25">
      <c r="A616" s="4">
        <v>40816</v>
      </c>
      <c r="B616" s="9">
        <v>4008.5990000000002</v>
      </c>
      <c r="C616" s="4">
        <v>40816</v>
      </c>
      <c r="D616" s="9">
        <v>8700.2900000000009</v>
      </c>
      <c r="E616" s="4">
        <v>41005</v>
      </c>
      <c r="F616" s="9">
        <v>2306.5529999999999</v>
      </c>
      <c r="G616" s="4">
        <v>40816</v>
      </c>
      <c r="H616" s="9">
        <v>11623.84</v>
      </c>
      <c r="I616" s="4">
        <v>40816</v>
      </c>
      <c r="J616" s="9">
        <v>5531.74</v>
      </c>
      <c r="K616" s="4">
        <v>40816</v>
      </c>
      <c r="L616" s="9">
        <v>1131.42</v>
      </c>
      <c r="M616" s="4">
        <v>40816</v>
      </c>
      <c r="N616" s="9">
        <v>5128.4799999999996</v>
      </c>
      <c r="O616" s="4">
        <v>40816</v>
      </c>
      <c r="P616" s="9">
        <v>17592.41</v>
      </c>
      <c r="Q616" s="4">
        <v>40816</v>
      </c>
      <c r="R616" s="9">
        <v>2981.96</v>
      </c>
      <c r="S616" s="4">
        <v>40816</v>
      </c>
      <c r="T616" s="9">
        <v>5502.02</v>
      </c>
      <c r="U616" s="4">
        <v>40811</v>
      </c>
      <c r="V616" s="9">
        <v>1697.44</v>
      </c>
      <c r="W616" s="4">
        <v>40816</v>
      </c>
      <c r="X616" s="9">
        <v>52324.4</v>
      </c>
      <c r="Y616" s="4">
        <v>40816</v>
      </c>
      <c r="Z616" s="9">
        <v>2503.19</v>
      </c>
      <c r="AA616" s="4">
        <v>40873</v>
      </c>
      <c r="AB616" s="9">
        <v>6784.52</v>
      </c>
      <c r="AC616" s="4">
        <v>40811</v>
      </c>
      <c r="AD616" s="9">
        <v>4867.75</v>
      </c>
      <c r="AE616" s="4">
        <v>40816</v>
      </c>
      <c r="AF616" s="9">
        <v>280.18</v>
      </c>
      <c r="AG616" s="4">
        <v>40846</v>
      </c>
      <c r="AH616" s="9">
        <v>1526.57</v>
      </c>
      <c r="AI616" s="4">
        <v>40816</v>
      </c>
      <c r="AJ616" s="9">
        <v>26375.82</v>
      </c>
    </row>
    <row r="617" spans="1:36" x14ac:dyDescent="0.25">
      <c r="A617" s="4">
        <v>40823</v>
      </c>
      <c r="B617" s="9">
        <v>4162.8639999999996</v>
      </c>
      <c r="C617" s="4">
        <v>40823</v>
      </c>
      <c r="D617" s="9">
        <v>8605.6200000000008</v>
      </c>
      <c r="E617" s="4">
        <v>41012</v>
      </c>
      <c r="F617" s="9">
        <v>2359.1610000000001</v>
      </c>
      <c r="G617" s="4">
        <v>40823</v>
      </c>
      <c r="H617" s="9">
        <v>11588.36</v>
      </c>
      <c r="I617" s="4">
        <v>40823</v>
      </c>
      <c r="J617" s="9">
        <v>5652.23</v>
      </c>
      <c r="K617" s="4">
        <v>40823</v>
      </c>
      <c r="L617" s="9">
        <v>1155.46</v>
      </c>
      <c r="M617" s="4">
        <v>40823</v>
      </c>
      <c r="N617" s="9">
        <v>5303.4</v>
      </c>
      <c r="O617" s="4">
        <v>40823</v>
      </c>
      <c r="P617" s="9">
        <v>17707.009999999998</v>
      </c>
      <c r="Q617" s="4">
        <v>40823</v>
      </c>
      <c r="R617" s="9">
        <v>3095.56</v>
      </c>
      <c r="S617" s="4">
        <v>40823</v>
      </c>
      <c r="T617" s="9">
        <v>5675.7</v>
      </c>
      <c r="U617" s="4">
        <v>40818</v>
      </c>
      <c r="V617" s="9">
        <v>1769.65</v>
      </c>
      <c r="W617" s="4">
        <v>40823</v>
      </c>
      <c r="X617" s="9">
        <v>51243.6</v>
      </c>
      <c r="Y617" s="4">
        <v>40823</v>
      </c>
      <c r="Z617" s="9">
        <v>2562.7399999999998</v>
      </c>
      <c r="AA617" s="4">
        <v>40880</v>
      </c>
      <c r="AB617" s="9">
        <v>7140.68</v>
      </c>
      <c r="AC617" s="4">
        <v>40818</v>
      </c>
      <c r="AD617" s="9">
        <v>4943.25</v>
      </c>
      <c r="AE617" s="4">
        <v>40823</v>
      </c>
      <c r="AF617" s="9">
        <v>288.31</v>
      </c>
      <c r="AG617" s="4">
        <v>40853</v>
      </c>
      <c r="AH617" s="9">
        <v>1501.18</v>
      </c>
      <c r="AI617" s="4">
        <v>40823</v>
      </c>
      <c r="AJ617" s="9">
        <v>27001.46</v>
      </c>
    </row>
    <row r="618" spans="1:36" x14ac:dyDescent="0.25">
      <c r="A618" s="4">
        <v>40830</v>
      </c>
      <c r="B618" s="9">
        <v>4205.6409999999996</v>
      </c>
      <c r="C618" s="4">
        <v>40830</v>
      </c>
      <c r="D618" s="9">
        <v>8747.9599999999991</v>
      </c>
      <c r="E618" s="4">
        <v>41019</v>
      </c>
      <c r="F618" s="9">
        <v>2406.8629999999998</v>
      </c>
      <c r="G618" s="4">
        <v>40830</v>
      </c>
      <c r="H618" s="9">
        <v>12081.73</v>
      </c>
      <c r="I618" s="4">
        <v>40830</v>
      </c>
      <c r="J618" s="9">
        <v>5761.12</v>
      </c>
      <c r="K618" s="4">
        <v>40830</v>
      </c>
      <c r="L618" s="9">
        <v>1224.58</v>
      </c>
      <c r="M618" s="4">
        <v>40830</v>
      </c>
      <c r="N618" s="9">
        <v>5466.36</v>
      </c>
      <c r="O618" s="4">
        <v>40830</v>
      </c>
      <c r="P618" s="9">
        <v>18501.79</v>
      </c>
      <c r="Q618" s="4">
        <v>40830</v>
      </c>
      <c r="R618" s="9">
        <v>3217.89</v>
      </c>
      <c r="S618" s="4">
        <v>40830</v>
      </c>
      <c r="T618" s="9">
        <v>5967.2</v>
      </c>
      <c r="U618" s="4">
        <v>40825</v>
      </c>
      <c r="V618" s="9">
        <v>1759.77</v>
      </c>
      <c r="W618" s="4">
        <v>40830</v>
      </c>
      <c r="X618" s="9">
        <v>55030.400000000001</v>
      </c>
      <c r="Y618" s="4">
        <v>40830</v>
      </c>
      <c r="Z618" s="9">
        <v>2604.62</v>
      </c>
      <c r="AA618" s="4">
        <v>40887</v>
      </c>
      <c r="AB618" s="9">
        <v>6893.3</v>
      </c>
      <c r="AC618" s="4">
        <v>40825</v>
      </c>
      <c r="AD618" s="9">
        <v>4888.05</v>
      </c>
      <c r="AE618" s="4">
        <v>40830</v>
      </c>
      <c r="AF618" s="9">
        <v>302.41000000000003</v>
      </c>
      <c r="AG618" s="4">
        <v>40860</v>
      </c>
      <c r="AH618" s="9">
        <v>1484.97</v>
      </c>
      <c r="AI618" s="4">
        <v>40830</v>
      </c>
      <c r="AJ618" s="9">
        <v>27839.759999999998</v>
      </c>
    </row>
    <row r="619" spans="1:36" x14ac:dyDescent="0.25">
      <c r="A619" s="4">
        <v>40837</v>
      </c>
      <c r="B619" s="9">
        <v>4141.88</v>
      </c>
      <c r="C619" s="4">
        <v>40837</v>
      </c>
      <c r="D619" s="9">
        <v>8678.89</v>
      </c>
      <c r="E619" s="4">
        <v>41026</v>
      </c>
      <c r="F619" s="9">
        <v>2396.3159999999998</v>
      </c>
      <c r="G619" s="4">
        <v>40837</v>
      </c>
      <c r="H619" s="9">
        <v>11949.49</v>
      </c>
      <c r="I619" s="4">
        <v>40837</v>
      </c>
      <c r="J619" s="9">
        <v>5753.52</v>
      </c>
      <c r="K619" s="4">
        <v>40837</v>
      </c>
      <c r="L619" s="9">
        <v>1238.25</v>
      </c>
      <c r="M619" s="4">
        <v>40837</v>
      </c>
      <c r="N619" s="9">
        <v>5488.65</v>
      </c>
      <c r="O619" s="4">
        <v>40837</v>
      </c>
      <c r="P619" s="9">
        <v>18025.72</v>
      </c>
      <c r="Q619" s="4">
        <v>40837</v>
      </c>
      <c r="R619" s="9">
        <v>3171.34</v>
      </c>
      <c r="S619" s="4">
        <v>40837</v>
      </c>
      <c r="T619" s="9">
        <v>5970.96</v>
      </c>
      <c r="U619" s="4">
        <v>40832</v>
      </c>
      <c r="V619" s="9">
        <v>1835.4</v>
      </c>
      <c r="W619" s="4">
        <v>40837</v>
      </c>
      <c r="X619" s="9">
        <v>55255.199999999997</v>
      </c>
      <c r="Y619" s="4">
        <v>40837</v>
      </c>
      <c r="Z619" s="9">
        <v>2629.56</v>
      </c>
      <c r="AA619" s="4">
        <v>40894</v>
      </c>
      <c r="AB619" s="9">
        <v>6785.09</v>
      </c>
      <c r="AC619" s="4">
        <v>40832</v>
      </c>
      <c r="AD619" s="9">
        <v>5132.3</v>
      </c>
      <c r="AE619" s="4">
        <v>40837</v>
      </c>
      <c r="AF619" s="9">
        <v>305.7</v>
      </c>
      <c r="AG619" s="4">
        <v>40867</v>
      </c>
      <c r="AH619" s="9">
        <v>1460.56</v>
      </c>
      <c r="AI619" s="4">
        <v>40837</v>
      </c>
      <c r="AJ619" s="9">
        <v>28165.61</v>
      </c>
    </row>
    <row r="620" spans="1:36" x14ac:dyDescent="0.25">
      <c r="A620" s="4">
        <v>40844</v>
      </c>
      <c r="B620" s="9">
        <v>4353.2650000000003</v>
      </c>
      <c r="C620" s="4">
        <v>40844</v>
      </c>
      <c r="D620" s="9">
        <v>9050.4699999999993</v>
      </c>
      <c r="E620" s="4">
        <v>41033</v>
      </c>
      <c r="F620" s="9">
        <v>2452.0140000000001</v>
      </c>
      <c r="G620" s="4">
        <v>40844</v>
      </c>
      <c r="H620" s="9">
        <v>12519.51</v>
      </c>
      <c r="I620" s="4">
        <v>40844</v>
      </c>
      <c r="J620" s="9">
        <v>5852.66</v>
      </c>
      <c r="K620" s="4">
        <v>40844</v>
      </c>
      <c r="L620" s="9">
        <v>1285.0899999999999</v>
      </c>
      <c r="M620" s="4">
        <v>40844</v>
      </c>
      <c r="N620" s="9">
        <v>5702.24</v>
      </c>
      <c r="O620" s="4">
        <v>40844</v>
      </c>
      <c r="P620" s="9">
        <v>20019.240000000002</v>
      </c>
      <c r="Q620" s="4">
        <v>40844</v>
      </c>
      <c r="R620" s="9">
        <v>3348.63</v>
      </c>
      <c r="S620" s="4">
        <v>40844</v>
      </c>
      <c r="T620" s="9">
        <v>6346.19</v>
      </c>
      <c r="U620" s="4">
        <v>40839</v>
      </c>
      <c r="V620" s="9">
        <v>1838.38</v>
      </c>
      <c r="W620" s="4">
        <v>40844</v>
      </c>
      <c r="X620" s="9">
        <v>59513.1</v>
      </c>
      <c r="Y620" s="4">
        <v>40844</v>
      </c>
      <c r="Z620" s="9">
        <v>2755.85</v>
      </c>
      <c r="AA620" s="4">
        <v>40901</v>
      </c>
      <c r="AB620" s="9">
        <v>7110.73</v>
      </c>
      <c r="AC620" s="4">
        <v>40839</v>
      </c>
      <c r="AD620" s="9">
        <v>5049.95</v>
      </c>
      <c r="AE620" s="4">
        <v>40844</v>
      </c>
      <c r="AF620" s="9">
        <v>313.01</v>
      </c>
      <c r="AG620" s="4">
        <v>40874</v>
      </c>
      <c r="AH620" s="9">
        <v>1410.84</v>
      </c>
      <c r="AI620" s="4">
        <v>40844</v>
      </c>
      <c r="AJ620" s="9">
        <v>29566.799999999999</v>
      </c>
    </row>
    <row r="621" spans="1:36" x14ac:dyDescent="0.25">
      <c r="A621" s="4">
        <v>40851</v>
      </c>
      <c r="B621" s="9">
        <v>4281.12</v>
      </c>
      <c r="C621" s="4">
        <v>40851</v>
      </c>
      <c r="D621" s="9">
        <v>8801.4</v>
      </c>
      <c r="E621" s="4">
        <v>41040</v>
      </c>
      <c r="F621" s="9">
        <v>2394.9830000000002</v>
      </c>
      <c r="G621" s="4">
        <v>40851</v>
      </c>
      <c r="H621" s="9">
        <v>12408.25</v>
      </c>
      <c r="I621" s="4">
        <v>40851</v>
      </c>
      <c r="J621" s="9">
        <v>5659.83</v>
      </c>
      <c r="K621" s="4">
        <v>40851</v>
      </c>
      <c r="L621" s="9">
        <v>1253.23</v>
      </c>
      <c r="M621" s="4">
        <v>40851</v>
      </c>
      <c r="N621" s="9">
        <v>5527.16</v>
      </c>
      <c r="O621" s="4">
        <v>40851</v>
      </c>
      <c r="P621" s="9">
        <v>19842.79</v>
      </c>
      <c r="Q621" s="4">
        <v>40851</v>
      </c>
      <c r="R621" s="9">
        <v>3123.55</v>
      </c>
      <c r="S621" s="4">
        <v>40851</v>
      </c>
      <c r="T621" s="9">
        <v>5966.16</v>
      </c>
      <c r="U621" s="4">
        <v>40846</v>
      </c>
      <c r="V621" s="9">
        <v>1929.48</v>
      </c>
      <c r="W621" s="4">
        <v>40851</v>
      </c>
      <c r="X621" s="9">
        <v>58669.9</v>
      </c>
      <c r="Y621" s="4">
        <v>40851</v>
      </c>
      <c r="Z621" s="9">
        <v>2664.54</v>
      </c>
      <c r="AA621" s="4">
        <v>40908</v>
      </c>
      <c r="AB621" s="9">
        <v>7072.08</v>
      </c>
      <c r="AC621" s="4">
        <v>40846</v>
      </c>
      <c r="AD621" s="9">
        <v>5360.7</v>
      </c>
      <c r="AE621" s="4">
        <v>40851</v>
      </c>
      <c r="AF621" s="9">
        <v>301.97000000000003</v>
      </c>
      <c r="AG621" s="4">
        <v>40881</v>
      </c>
      <c r="AH621" s="9">
        <v>1505.77</v>
      </c>
      <c r="AI621" s="4">
        <v>40851</v>
      </c>
      <c r="AJ621" s="9">
        <v>28553.599999999999</v>
      </c>
    </row>
    <row r="622" spans="1:36" x14ac:dyDescent="0.25">
      <c r="A622" s="4">
        <v>40858</v>
      </c>
      <c r="B622" s="9">
        <v>4296.5249999999996</v>
      </c>
      <c r="C622" s="4">
        <v>40858</v>
      </c>
      <c r="D622" s="9">
        <v>8514.4699999999993</v>
      </c>
      <c r="E622" s="4">
        <v>41047</v>
      </c>
      <c r="F622" s="9">
        <v>2344.52</v>
      </c>
      <c r="G622" s="4">
        <v>40858</v>
      </c>
      <c r="H622" s="9">
        <v>12276.85</v>
      </c>
      <c r="I622" s="4">
        <v>40858</v>
      </c>
      <c r="J622" s="9">
        <v>5649.03</v>
      </c>
      <c r="K622" s="4">
        <v>40858</v>
      </c>
      <c r="L622" s="9">
        <v>1263.8599999999999</v>
      </c>
      <c r="M622" s="4">
        <v>40858</v>
      </c>
      <c r="N622" s="9">
        <v>5545.38</v>
      </c>
      <c r="O622" s="4">
        <v>40858</v>
      </c>
      <c r="P622" s="9">
        <v>19137.169999999998</v>
      </c>
      <c r="Q622" s="4">
        <v>40858</v>
      </c>
      <c r="R622" s="9">
        <v>3149.38</v>
      </c>
      <c r="S622" s="4">
        <v>40858</v>
      </c>
      <c r="T622" s="9">
        <v>6057.03</v>
      </c>
      <c r="U622" s="4">
        <v>40853</v>
      </c>
      <c r="V622" s="9">
        <v>1928.41</v>
      </c>
      <c r="W622" s="4">
        <v>40858</v>
      </c>
      <c r="X622" s="9">
        <v>58547</v>
      </c>
      <c r="Y622" s="4">
        <v>40858</v>
      </c>
      <c r="Z622" s="9">
        <v>2697.11</v>
      </c>
      <c r="AA622" s="4">
        <v>40915</v>
      </c>
      <c r="AB622" s="9">
        <v>7120.51</v>
      </c>
      <c r="AC622" s="4">
        <v>40853</v>
      </c>
      <c r="AD622" s="9">
        <v>5284.2</v>
      </c>
      <c r="AE622" s="4">
        <v>40858</v>
      </c>
      <c r="AF622" s="9">
        <v>300.98</v>
      </c>
      <c r="AG622" s="4">
        <v>40888</v>
      </c>
      <c r="AH622" s="9">
        <v>1396.28</v>
      </c>
      <c r="AI622" s="4">
        <v>40858</v>
      </c>
      <c r="AJ622" s="9">
        <v>28888.5</v>
      </c>
    </row>
    <row r="623" spans="1:36" x14ac:dyDescent="0.25">
      <c r="A623" s="4">
        <v>40865</v>
      </c>
      <c r="B623" s="9">
        <v>4176.9650000000001</v>
      </c>
      <c r="C623" s="4">
        <v>40865</v>
      </c>
      <c r="D623" s="9">
        <v>8374.91</v>
      </c>
      <c r="E623" s="4">
        <v>41054</v>
      </c>
      <c r="F623" s="9">
        <v>2333.5529999999999</v>
      </c>
      <c r="G623" s="4">
        <v>40865</v>
      </c>
      <c r="H623" s="9">
        <v>11892.44</v>
      </c>
      <c r="I623" s="4">
        <v>40865</v>
      </c>
      <c r="J623" s="9">
        <v>5614.61</v>
      </c>
      <c r="K623" s="4">
        <v>40865</v>
      </c>
      <c r="L623" s="9">
        <v>1215.6500000000001</v>
      </c>
      <c r="M623" s="4">
        <v>40865</v>
      </c>
      <c r="N623" s="9">
        <v>5362.94</v>
      </c>
      <c r="O623" s="4">
        <v>40865</v>
      </c>
      <c r="P623" s="9">
        <v>18491.23</v>
      </c>
      <c r="Q623" s="4">
        <v>40865</v>
      </c>
      <c r="R623" s="9">
        <v>2997.01</v>
      </c>
      <c r="S623" s="4">
        <v>40865</v>
      </c>
      <c r="T623" s="9">
        <v>5800.24</v>
      </c>
      <c r="U623" s="4">
        <v>40860</v>
      </c>
      <c r="V623" s="9">
        <v>1863.45</v>
      </c>
      <c r="W623" s="4">
        <v>40865</v>
      </c>
      <c r="X623" s="9">
        <v>56731.3</v>
      </c>
      <c r="Y623" s="4">
        <v>40865</v>
      </c>
      <c r="Z623" s="9">
        <v>2607.11</v>
      </c>
      <c r="AA623" s="4">
        <v>40922</v>
      </c>
      <c r="AB623" s="9">
        <v>7181.54</v>
      </c>
      <c r="AC623" s="4">
        <v>40860</v>
      </c>
      <c r="AD623" s="9">
        <v>5168.8500000000004</v>
      </c>
      <c r="AE623" s="4">
        <v>40865</v>
      </c>
      <c r="AF623" s="9">
        <v>288.01</v>
      </c>
      <c r="AG623" s="4">
        <v>40895</v>
      </c>
      <c r="AH623" s="9">
        <v>1383.42</v>
      </c>
      <c r="AI623" s="4">
        <v>40865</v>
      </c>
      <c r="AJ623" s="9">
        <v>28431.41</v>
      </c>
    </row>
    <row r="624" spans="1:36" x14ac:dyDescent="0.25">
      <c r="A624" s="4">
        <v>40872</v>
      </c>
      <c r="B624" s="9">
        <v>3984.3420000000001</v>
      </c>
      <c r="C624" s="4">
        <v>40872</v>
      </c>
      <c r="D624" s="9">
        <v>8160.01</v>
      </c>
      <c r="E624" s="4">
        <v>41061</v>
      </c>
      <c r="F624" s="9">
        <v>2373.4360000000001</v>
      </c>
      <c r="G624" s="4">
        <v>40872</v>
      </c>
      <c r="H624" s="9">
        <v>11462.06</v>
      </c>
      <c r="I624" s="4">
        <v>40872</v>
      </c>
      <c r="J624" s="9">
        <v>5395.61</v>
      </c>
      <c r="K624" s="4">
        <v>40872</v>
      </c>
      <c r="L624" s="9">
        <v>1158.67</v>
      </c>
      <c r="M624" s="4">
        <v>40872</v>
      </c>
      <c r="N624" s="9">
        <v>5164.6499999999996</v>
      </c>
      <c r="O624" s="4">
        <v>40872</v>
      </c>
      <c r="P624" s="9">
        <v>17689.48</v>
      </c>
      <c r="Q624" s="4">
        <v>40872</v>
      </c>
      <c r="R624" s="9">
        <v>2856.97</v>
      </c>
      <c r="S624" s="4">
        <v>40872</v>
      </c>
      <c r="T624" s="9">
        <v>5492.87</v>
      </c>
      <c r="U624" s="4">
        <v>40867</v>
      </c>
      <c r="V624" s="9">
        <v>1839.17</v>
      </c>
      <c r="W624" s="4">
        <v>40872</v>
      </c>
      <c r="X624" s="9">
        <v>54894.5</v>
      </c>
      <c r="Y624" s="4">
        <v>40872</v>
      </c>
      <c r="Z624" s="9">
        <v>2521.9699999999998</v>
      </c>
      <c r="AA624" s="4">
        <v>40929</v>
      </c>
      <c r="AB624" s="9">
        <v>7233.69</v>
      </c>
      <c r="AC624" s="4">
        <v>40867</v>
      </c>
      <c r="AD624" s="9">
        <v>4905.8</v>
      </c>
      <c r="AE624" s="4">
        <v>40872</v>
      </c>
      <c r="AF624" s="9">
        <v>274.37</v>
      </c>
      <c r="AG624" s="4">
        <v>40902</v>
      </c>
      <c r="AH624" s="9">
        <v>1376.11</v>
      </c>
      <c r="AI624" s="4">
        <v>40872</v>
      </c>
      <c r="AJ624" s="9">
        <v>27770.91</v>
      </c>
    </row>
    <row r="625" spans="1:36" x14ac:dyDescent="0.25">
      <c r="A625" s="4">
        <v>40879</v>
      </c>
      <c r="B625" s="9">
        <v>4288.0029999999997</v>
      </c>
      <c r="C625" s="4">
        <v>40879</v>
      </c>
      <c r="D625" s="9">
        <v>8643.75</v>
      </c>
      <c r="E625" s="4">
        <v>41068</v>
      </c>
      <c r="F625" s="9">
        <v>2281.4470000000001</v>
      </c>
      <c r="G625" s="4">
        <v>40879</v>
      </c>
      <c r="H625" s="9">
        <v>12075.09</v>
      </c>
      <c r="I625" s="4">
        <v>40879</v>
      </c>
      <c r="J625" s="9">
        <v>5718.85</v>
      </c>
      <c r="K625" s="4">
        <v>40879</v>
      </c>
      <c r="L625" s="9">
        <v>1244.28</v>
      </c>
      <c r="M625" s="4">
        <v>40879</v>
      </c>
      <c r="N625" s="9">
        <v>5552.29</v>
      </c>
      <c r="O625" s="4">
        <v>40879</v>
      </c>
      <c r="P625" s="9">
        <v>19040.39</v>
      </c>
      <c r="Q625" s="4">
        <v>40879</v>
      </c>
      <c r="R625" s="9">
        <v>3164.95</v>
      </c>
      <c r="S625" s="4">
        <v>40879</v>
      </c>
      <c r="T625" s="9">
        <v>6080.68</v>
      </c>
      <c r="U625" s="4">
        <v>40874</v>
      </c>
      <c r="V625" s="9">
        <v>1776.4</v>
      </c>
      <c r="W625" s="4">
        <v>40879</v>
      </c>
      <c r="X625" s="9">
        <v>57885.9</v>
      </c>
      <c r="Y625" s="4">
        <v>40879</v>
      </c>
      <c r="Z625" s="9">
        <v>2720.59</v>
      </c>
      <c r="AA625" s="4">
        <v>40943</v>
      </c>
      <c r="AB625" s="9">
        <v>7741.24</v>
      </c>
      <c r="AC625" s="4">
        <v>40874</v>
      </c>
      <c r="AD625" s="9">
        <v>4710.05</v>
      </c>
      <c r="AE625" s="4">
        <v>40879</v>
      </c>
      <c r="AF625" s="9">
        <v>300.77</v>
      </c>
      <c r="AG625" s="4">
        <v>40909</v>
      </c>
      <c r="AH625" s="9">
        <v>1402.23</v>
      </c>
      <c r="AI625" s="4">
        <v>40879</v>
      </c>
      <c r="AJ625" s="9">
        <v>29187.83</v>
      </c>
    </row>
    <row r="626" spans="1:36" x14ac:dyDescent="0.25">
      <c r="A626" s="4">
        <v>40886</v>
      </c>
      <c r="B626" s="9">
        <v>4203.0159999999996</v>
      </c>
      <c r="C626" s="4">
        <v>40886</v>
      </c>
      <c r="D626" s="9">
        <v>8536.4599999999991</v>
      </c>
      <c r="E626" s="4">
        <v>41075</v>
      </c>
      <c r="F626" s="9">
        <v>2306.85</v>
      </c>
      <c r="G626" s="4">
        <v>40886</v>
      </c>
      <c r="H626" s="9">
        <v>12034.75</v>
      </c>
      <c r="I626" s="4">
        <v>40886</v>
      </c>
      <c r="J626" s="9">
        <v>5793.57</v>
      </c>
      <c r="K626" s="4">
        <v>40886</v>
      </c>
      <c r="L626" s="9">
        <v>1255.19</v>
      </c>
      <c r="M626" s="4">
        <v>40886</v>
      </c>
      <c r="N626" s="9">
        <v>5529.21</v>
      </c>
      <c r="O626" s="4">
        <v>40886</v>
      </c>
      <c r="P626" s="9">
        <v>18586.23</v>
      </c>
      <c r="Q626" s="4">
        <v>40886</v>
      </c>
      <c r="R626" s="9">
        <v>3172.35</v>
      </c>
      <c r="S626" s="4">
        <v>40886</v>
      </c>
      <c r="T626" s="9">
        <v>5986.71</v>
      </c>
      <c r="U626" s="4">
        <v>40881</v>
      </c>
      <c r="V626" s="9">
        <v>1916.04</v>
      </c>
      <c r="W626" s="4">
        <v>40886</v>
      </c>
      <c r="X626" s="9">
        <v>58236.5</v>
      </c>
      <c r="Y626" s="4">
        <v>40886</v>
      </c>
      <c r="Z626" s="9">
        <v>2741.29</v>
      </c>
      <c r="AA626" s="4">
        <v>40950</v>
      </c>
      <c r="AB626" s="9">
        <v>7862.27</v>
      </c>
      <c r="AC626" s="4">
        <v>40881</v>
      </c>
      <c r="AD626" s="9">
        <v>5050.1499999999996</v>
      </c>
      <c r="AE626" s="4">
        <v>40886</v>
      </c>
      <c r="AF626" s="9">
        <v>304.58</v>
      </c>
      <c r="AG626" s="4">
        <v>40916</v>
      </c>
      <c r="AH626" s="9">
        <v>1440.6</v>
      </c>
      <c r="AI626" s="4">
        <v>40886</v>
      </c>
      <c r="AJ626" s="9">
        <v>29169.61</v>
      </c>
    </row>
    <row r="627" spans="1:36" x14ac:dyDescent="0.25">
      <c r="A627" s="4">
        <v>40893</v>
      </c>
      <c r="B627" s="9">
        <v>4159.2209999999995</v>
      </c>
      <c r="C627" s="4">
        <v>40893</v>
      </c>
      <c r="D627" s="9">
        <v>8401.7199999999993</v>
      </c>
      <c r="E627" s="4">
        <v>41082</v>
      </c>
      <c r="F627" s="9">
        <v>2260.877</v>
      </c>
      <c r="G627" s="4">
        <v>40893</v>
      </c>
      <c r="H627" s="9">
        <v>11635.38</v>
      </c>
      <c r="I627" s="4">
        <v>40893</v>
      </c>
      <c r="J627" s="9">
        <v>5733.5</v>
      </c>
      <c r="K627" s="4">
        <v>40893</v>
      </c>
      <c r="L627" s="9">
        <v>1219.6600000000001</v>
      </c>
      <c r="M627" s="4">
        <v>40893</v>
      </c>
      <c r="N627" s="9">
        <v>5387.34</v>
      </c>
      <c r="O627" s="4">
        <v>40893</v>
      </c>
      <c r="P627" s="9">
        <v>18285.39</v>
      </c>
      <c r="Q627" s="4">
        <v>40893</v>
      </c>
      <c r="R627" s="9">
        <v>2972.3</v>
      </c>
      <c r="S627" s="4">
        <v>40893</v>
      </c>
      <c r="T627" s="9">
        <v>5701.78</v>
      </c>
      <c r="U627" s="4">
        <v>40888</v>
      </c>
      <c r="V627" s="9">
        <v>1874.75</v>
      </c>
      <c r="W627" s="4">
        <v>40893</v>
      </c>
      <c r="X627" s="9">
        <v>56096.9</v>
      </c>
      <c r="Y627" s="4">
        <v>40893</v>
      </c>
      <c r="Z627" s="9">
        <v>2726.4</v>
      </c>
      <c r="AA627" s="4">
        <v>40957</v>
      </c>
      <c r="AB627" s="9">
        <v>7894.36</v>
      </c>
      <c r="AC627" s="4">
        <v>40888</v>
      </c>
      <c r="AD627" s="9">
        <v>4866.7</v>
      </c>
      <c r="AE627" s="4">
        <v>40893</v>
      </c>
      <c r="AF627" s="9">
        <v>294.02999999999997</v>
      </c>
      <c r="AG627" s="4">
        <v>40923</v>
      </c>
      <c r="AH627" s="9">
        <v>1463.43</v>
      </c>
      <c r="AI627" s="4">
        <v>40893</v>
      </c>
      <c r="AJ627" s="9">
        <v>28556.63</v>
      </c>
    </row>
    <row r="628" spans="1:36" x14ac:dyDescent="0.25">
      <c r="A628" s="4">
        <v>40900</v>
      </c>
      <c r="B628" s="9">
        <v>4140.4139999999998</v>
      </c>
      <c r="C628" s="4">
        <v>40900</v>
      </c>
      <c r="D628" s="9">
        <v>8395.16</v>
      </c>
      <c r="E628" s="4">
        <v>41089</v>
      </c>
      <c r="F628" s="9">
        <v>2225.431</v>
      </c>
      <c r="G628" s="4">
        <v>40900</v>
      </c>
      <c r="H628" s="9">
        <v>11926.67</v>
      </c>
      <c r="I628" s="4">
        <v>40900</v>
      </c>
      <c r="J628" s="9">
        <v>5893.89</v>
      </c>
      <c r="K628" s="4">
        <v>40900</v>
      </c>
      <c r="L628" s="9">
        <v>1265.33</v>
      </c>
      <c r="M628" s="4">
        <v>40900</v>
      </c>
      <c r="N628" s="9">
        <v>5512.7</v>
      </c>
      <c r="O628" s="4">
        <v>40900</v>
      </c>
      <c r="P628" s="9">
        <v>18629.169999999998</v>
      </c>
      <c r="Q628" s="4">
        <v>40900</v>
      </c>
      <c r="R628" s="9">
        <v>3102.09</v>
      </c>
      <c r="S628" s="4">
        <v>40900</v>
      </c>
      <c r="T628" s="9">
        <v>5878.93</v>
      </c>
      <c r="U628" s="4">
        <v>40895</v>
      </c>
      <c r="V628" s="9">
        <v>1839.96</v>
      </c>
      <c r="W628" s="4">
        <v>40900</v>
      </c>
      <c r="X628" s="9">
        <v>57701.1</v>
      </c>
      <c r="Y628" s="4">
        <v>40900</v>
      </c>
      <c r="Z628" s="9">
        <v>2865.35</v>
      </c>
      <c r="AA628" s="4">
        <v>40964</v>
      </c>
      <c r="AB628" s="9">
        <v>7959.34</v>
      </c>
      <c r="AC628" s="4">
        <v>40895</v>
      </c>
      <c r="AD628" s="9">
        <v>4651.6000000000004</v>
      </c>
      <c r="AE628" s="4">
        <v>40900</v>
      </c>
      <c r="AF628" s="9">
        <v>307.79000000000002</v>
      </c>
      <c r="AG628" s="4">
        <v>40930</v>
      </c>
      <c r="AH628" s="9">
        <v>1491.15</v>
      </c>
      <c r="AI628" s="4">
        <v>40900</v>
      </c>
      <c r="AJ628" s="9">
        <v>28641.11</v>
      </c>
    </row>
    <row r="629" spans="1:36" x14ac:dyDescent="0.25">
      <c r="A629" s="4">
        <v>40907</v>
      </c>
      <c r="B629" s="9">
        <v>4056.56</v>
      </c>
      <c r="C629" s="4">
        <v>40907</v>
      </c>
      <c r="D629" s="9">
        <v>8455.35</v>
      </c>
      <c r="E629" s="4">
        <v>41096</v>
      </c>
      <c r="F629" s="9">
        <v>2223.5790000000002</v>
      </c>
      <c r="G629" s="4">
        <v>40907</v>
      </c>
      <c r="H629" s="9">
        <v>11955.09</v>
      </c>
      <c r="I629" s="4">
        <v>40907</v>
      </c>
      <c r="J629" s="9">
        <v>5936.23</v>
      </c>
      <c r="K629" s="4">
        <v>40907</v>
      </c>
      <c r="L629" s="9">
        <v>1257.6099999999999</v>
      </c>
      <c r="M629" s="4">
        <v>40907</v>
      </c>
      <c r="N629" s="9">
        <v>5572.28</v>
      </c>
      <c r="O629" s="4">
        <v>40907</v>
      </c>
      <c r="P629" s="9">
        <v>18434.39</v>
      </c>
      <c r="Q629" s="4">
        <v>40907</v>
      </c>
      <c r="R629" s="9">
        <v>3159.81</v>
      </c>
      <c r="S629" s="4">
        <v>40907</v>
      </c>
      <c r="T629" s="9">
        <v>5898.35</v>
      </c>
      <c r="U629" s="4">
        <v>40902</v>
      </c>
      <c r="V629" s="9">
        <v>1867.22</v>
      </c>
      <c r="W629" s="4">
        <v>40907</v>
      </c>
      <c r="X629" s="9">
        <v>56754.1</v>
      </c>
      <c r="Y629" s="4">
        <v>40907</v>
      </c>
      <c r="Z629" s="9">
        <v>2901.82</v>
      </c>
      <c r="AA629" s="4">
        <v>40971</v>
      </c>
      <c r="AB629" s="9">
        <v>8114.44</v>
      </c>
      <c r="AC629" s="4">
        <v>40902</v>
      </c>
      <c r="AD629" s="9">
        <v>4714</v>
      </c>
      <c r="AE629" s="4">
        <v>40907</v>
      </c>
      <c r="AF629" s="9">
        <v>312.47000000000003</v>
      </c>
      <c r="AG629" s="4">
        <v>40937</v>
      </c>
      <c r="AH629" s="9">
        <v>1508.04</v>
      </c>
      <c r="AI629" s="4">
        <v>40907</v>
      </c>
      <c r="AJ629" s="9">
        <v>28469.81</v>
      </c>
    </row>
    <row r="630" spans="1:36" x14ac:dyDescent="0.25">
      <c r="A630" s="4">
        <v>40914</v>
      </c>
      <c r="B630" s="9">
        <v>4108.5200000000004</v>
      </c>
      <c r="C630" s="4">
        <v>40914</v>
      </c>
      <c r="D630" s="9">
        <v>8390.35</v>
      </c>
      <c r="E630" s="4">
        <v>41103</v>
      </c>
      <c r="F630" s="9">
        <v>2185.895</v>
      </c>
      <c r="G630" s="4">
        <v>40914</v>
      </c>
      <c r="H630" s="9">
        <v>12188.64</v>
      </c>
      <c r="I630" s="4">
        <v>40914</v>
      </c>
      <c r="J630" s="9">
        <v>6013.83</v>
      </c>
      <c r="K630" s="4">
        <v>40914</v>
      </c>
      <c r="L630" s="9">
        <v>1277.81</v>
      </c>
      <c r="M630" s="4">
        <v>40914</v>
      </c>
      <c r="N630" s="9">
        <v>5649.68</v>
      </c>
      <c r="O630" s="4">
        <v>40914</v>
      </c>
      <c r="P630" s="9">
        <v>18593.060000000001</v>
      </c>
      <c r="Q630" s="4">
        <v>40914</v>
      </c>
      <c r="R630" s="9">
        <v>3137.36</v>
      </c>
      <c r="S630" s="4">
        <v>40914</v>
      </c>
      <c r="T630" s="9">
        <v>6057.92</v>
      </c>
      <c r="U630" s="4">
        <v>40909</v>
      </c>
      <c r="V630" s="9">
        <v>1825.74</v>
      </c>
      <c r="W630" s="4">
        <v>40914</v>
      </c>
      <c r="X630" s="9">
        <v>58600.4</v>
      </c>
      <c r="Y630" s="4">
        <v>40914</v>
      </c>
      <c r="Z630" s="9">
        <v>2889.87</v>
      </c>
      <c r="AA630" s="4">
        <v>40978</v>
      </c>
      <c r="AB630" s="9">
        <v>8016.01</v>
      </c>
      <c r="AC630" s="4">
        <v>40909</v>
      </c>
      <c r="AD630" s="9">
        <v>4624.3</v>
      </c>
      <c r="AE630" s="4">
        <v>40914</v>
      </c>
      <c r="AF630" s="9">
        <v>311.11</v>
      </c>
      <c r="AG630" s="4">
        <v>40944</v>
      </c>
      <c r="AH630" s="9">
        <v>1564.82</v>
      </c>
      <c r="AI630" s="4">
        <v>40914</v>
      </c>
      <c r="AJ630" s="9">
        <v>29209.599999999999</v>
      </c>
    </row>
    <row r="631" spans="1:36" x14ac:dyDescent="0.25">
      <c r="A631" s="4">
        <v>40921</v>
      </c>
      <c r="B631" s="9">
        <v>4195.8900000000003</v>
      </c>
      <c r="C631" s="4">
        <v>40921</v>
      </c>
      <c r="D631" s="9">
        <v>8500.02</v>
      </c>
      <c r="E631" s="4">
        <v>41110</v>
      </c>
      <c r="F631" s="9">
        <v>2168.6379999999999</v>
      </c>
      <c r="G631" s="4">
        <v>40921</v>
      </c>
      <c r="H631" s="9">
        <v>12231.06</v>
      </c>
      <c r="I631" s="4">
        <v>40921</v>
      </c>
      <c r="J631" s="9">
        <v>5996.34</v>
      </c>
      <c r="K631" s="4">
        <v>40921</v>
      </c>
      <c r="L631" s="9">
        <v>1289.0899999999999</v>
      </c>
      <c r="M631" s="4">
        <v>40921</v>
      </c>
      <c r="N631" s="9">
        <v>5636.64</v>
      </c>
      <c r="O631" s="4">
        <v>40921</v>
      </c>
      <c r="P631" s="9">
        <v>19204.419999999998</v>
      </c>
      <c r="Q631" s="4">
        <v>40921</v>
      </c>
      <c r="R631" s="9">
        <v>3196.49</v>
      </c>
      <c r="S631" s="4">
        <v>40921</v>
      </c>
      <c r="T631" s="9">
        <v>6143.08</v>
      </c>
      <c r="U631" s="4">
        <v>40916</v>
      </c>
      <c r="V631" s="9">
        <v>1843.14</v>
      </c>
      <c r="W631" s="4">
        <v>40921</v>
      </c>
      <c r="X631" s="9">
        <v>59146.6</v>
      </c>
      <c r="Y631" s="4">
        <v>40921</v>
      </c>
      <c r="Z631" s="9">
        <v>2929.44</v>
      </c>
      <c r="AA631" s="4">
        <v>40985</v>
      </c>
      <c r="AB631" s="9">
        <v>8054.94</v>
      </c>
      <c r="AC631" s="4">
        <v>40916</v>
      </c>
      <c r="AD631" s="9">
        <v>4746.8999999999996</v>
      </c>
      <c r="AE631" s="4">
        <v>40921</v>
      </c>
      <c r="AF631" s="9">
        <v>309.27999999999997</v>
      </c>
      <c r="AG631" s="4">
        <v>40951</v>
      </c>
      <c r="AH631" s="9">
        <v>1525.17</v>
      </c>
      <c r="AI631" s="4">
        <v>40921</v>
      </c>
      <c r="AJ631" s="9">
        <v>29333.57</v>
      </c>
    </row>
    <row r="632" spans="1:36" x14ac:dyDescent="0.25">
      <c r="A632" s="4">
        <v>40928</v>
      </c>
      <c r="B632" s="9">
        <v>4239.6329999999998</v>
      </c>
      <c r="C632" s="4">
        <v>40928</v>
      </c>
      <c r="D632" s="9">
        <v>8766.36</v>
      </c>
      <c r="E632" s="4">
        <v>41117</v>
      </c>
      <c r="F632" s="9">
        <v>2128.7649999999999</v>
      </c>
      <c r="G632" s="4">
        <v>40928</v>
      </c>
      <c r="H632" s="9">
        <v>12397.1</v>
      </c>
      <c r="I632" s="4">
        <v>40928</v>
      </c>
      <c r="J632" s="9">
        <v>6122.67</v>
      </c>
      <c r="K632" s="4">
        <v>40928</v>
      </c>
      <c r="L632" s="9">
        <v>1315.38</v>
      </c>
      <c r="M632" s="4">
        <v>40928</v>
      </c>
      <c r="N632" s="9">
        <v>5728.55</v>
      </c>
      <c r="O632" s="4">
        <v>40928</v>
      </c>
      <c r="P632" s="9">
        <v>20110.37</v>
      </c>
      <c r="Q632" s="4">
        <v>40928</v>
      </c>
      <c r="R632" s="9">
        <v>3321.5</v>
      </c>
      <c r="S632" s="4">
        <v>40928</v>
      </c>
      <c r="T632" s="9">
        <v>6404.39</v>
      </c>
      <c r="U632" s="4">
        <v>40923</v>
      </c>
      <c r="V632" s="9">
        <v>1875.68</v>
      </c>
      <c r="W632" s="4">
        <v>40928</v>
      </c>
      <c r="X632" s="9">
        <v>62312.1</v>
      </c>
      <c r="Y632" s="4">
        <v>40928</v>
      </c>
      <c r="Z632" s="9">
        <v>3005.69</v>
      </c>
      <c r="AA632" s="4">
        <v>40992</v>
      </c>
      <c r="AB632" s="9">
        <v>8076.61</v>
      </c>
      <c r="AC632" s="4">
        <v>40923</v>
      </c>
      <c r="AD632" s="9">
        <v>4866</v>
      </c>
      <c r="AE632" s="4">
        <v>40928</v>
      </c>
      <c r="AF632" s="9">
        <v>320.31</v>
      </c>
      <c r="AG632" s="4">
        <v>40958</v>
      </c>
      <c r="AH632" s="9">
        <v>1568.54</v>
      </c>
      <c r="AI632" s="4">
        <v>40928</v>
      </c>
      <c r="AJ632" s="9">
        <v>30116.400000000001</v>
      </c>
    </row>
    <row r="633" spans="1:36" x14ac:dyDescent="0.25">
      <c r="A633" s="4">
        <v>40935</v>
      </c>
      <c r="B633" s="9">
        <v>4288.3670000000002</v>
      </c>
      <c r="C633" s="4">
        <v>40935</v>
      </c>
      <c r="D633" s="9">
        <v>8841.2199999999993</v>
      </c>
      <c r="E633" s="4">
        <v>41124</v>
      </c>
      <c r="F633" s="9">
        <v>2132.7959999999998</v>
      </c>
      <c r="G633" s="4">
        <v>40935</v>
      </c>
      <c r="H633" s="9">
        <v>12466.5</v>
      </c>
      <c r="I633" s="4">
        <v>40935</v>
      </c>
      <c r="J633" s="9">
        <v>6033.52</v>
      </c>
      <c r="K633" s="4">
        <v>40935</v>
      </c>
      <c r="L633" s="9">
        <v>1316.33</v>
      </c>
      <c r="M633" s="4">
        <v>40935</v>
      </c>
      <c r="N633" s="9">
        <v>5733.45</v>
      </c>
      <c r="O633" s="4">
        <v>40935</v>
      </c>
      <c r="P633" s="9">
        <v>20501.669999999998</v>
      </c>
      <c r="Q633" s="4">
        <v>40935</v>
      </c>
      <c r="R633" s="9">
        <v>3318.76</v>
      </c>
      <c r="S633" s="4">
        <v>40935</v>
      </c>
      <c r="T633" s="9">
        <v>6511.98</v>
      </c>
      <c r="U633" s="4">
        <v>40930</v>
      </c>
      <c r="V633" s="9">
        <v>1949.89</v>
      </c>
      <c r="W633" s="4">
        <v>40935</v>
      </c>
      <c r="X633" s="9">
        <v>62904.2</v>
      </c>
      <c r="Y633" s="4">
        <v>40935</v>
      </c>
      <c r="Z633" s="9">
        <v>3007.54</v>
      </c>
      <c r="AA633" s="4">
        <v>40999</v>
      </c>
      <c r="AB633" s="9">
        <v>7933</v>
      </c>
      <c r="AC633" s="4">
        <v>40930</v>
      </c>
      <c r="AD633" s="9">
        <v>5048.6000000000004</v>
      </c>
      <c r="AE633" s="4">
        <v>40935</v>
      </c>
      <c r="AF633" s="9">
        <v>319.36</v>
      </c>
      <c r="AG633" s="4">
        <v>40965</v>
      </c>
      <c r="AH633" s="9">
        <v>1594.55</v>
      </c>
      <c r="AI633" s="4">
        <v>40935</v>
      </c>
      <c r="AJ633" s="9">
        <v>30324.28</v>
      </c>
    </row>
    <row r="634" spans="1:36" x14ac:dyDescent="0.25">
      <c r="A634" s="4">
        <v>40942</v>
      </c>
      <c r="B634" s="9">
        <v>4251.1710000000003</v>
      </c>
      <c r="C634" s="4">
        <v>40942</v>
      </c>
      <c r="D634" s="9">
        <v>8831.93</v>
      </c>
      <c r="E634" s="4">
        <v>41131</v>
      </c>
      <c r="F634" s="9">
        <v>2168.8139999999999</v>
      </c>
      <c r="G634" s="4">
        <v>40942</v>
      </c>
      <c r="H634" s="9">
        <v>12577.28</v>
      </c>
      <c r="I634" s="4">
        <v>40942</v>
      </c>
      <c r="J634" s="9">
        <v>6153.31</v>
      </c>
      <c r="K634" s="4">
        <v>40942</v>
      </c>
      <c r="L634" s="9">
        <v>1344.9</v>
      </c>
      <c r="M634" s="4">
        <v>40942</v>
      </c>
      <c r="N634" s="9">
        <v>5901.07</v>
      </c>
      <c r="O634" s="4">
        <v>40942</v>
      </c>
      <c r="P634" s="9">
        <v>20756.98</v>
      </c>
      <c r="Q634" s="4">
        <v>40942</v>
      </c>
      <c r="R634" s="9">
        <v>3427.92</v>
      </c>
      <c r="S634" s="4">
        <v>40942</v>
      </c>
      <c r="T634" s="9">
        <v>6766.67</v>
      </c>
      <c r="U634" s="4">
        <v>40937</v>
      </c>
      <c r="V634" s="9">
        <v>1964.83</v>
      </c>
      <c r="W634" s="4">
        <v>40942</v>
      </c>
      <c r="X634" s="9">
        <v>65217.4</v>
      </c>
      <c r="Y634" s="4">
        <v>40942</v>
      </c>
      <c r="Z634" s="9">
        <v>3135.32</v>
      </c>
      <c r="AA634" s="4">
        <v>41006</v>
      </c>
      <c r="AB634" s="9">
        <v>7706.26</v>
      </c>
      <c r="AC634" s="4">
        <v>40937</v>
      </c>
      <c r="AD634" s="9">
        <v>5204.7</v>
      </c>
      <c r="AE634" s="4">
        <v>40942</v>
      </c>
      <c r="AF634" s="9">
        <v>326.33</v>
      </c>
      <c r="AG634" s="4">
        <v>40972</v>
      </c>
      <c r="AH634" s="9">
        <v>1608.08</v>
      </c>
      <c r="AI634" s="4">
        <v>40942</v>
      </c>
      <c r="AJ634" s="9">
        <v>30718.49</v>
      </c>
    </row>
    <row r="635" spans="1:36" x14ac:dyDescent="0.25">
      <c r="A635" s="4">
        <v>40949</v>
      </c>
      <c r="B635" s="9">
        <v>4245.3280000000004</v>
      </c>
      <c r="C635" s="4">
        <v>40949</v>
      </c>
      <c r="D635" s="9">
        <v>8947.17</v>
      </c>
      <c r="E635" s="4">
        <v>41138</v>
      </c>
      <c r="F635" s="9">
        <v>2114.8910000000001</v>
      </c>
      <c r="G635" s="4">
        <v>40949</v>
      </c>
      <c r="H635" s="9">
        <v>12389.42</v>
      </c>
      <c r="I635" s="4">
        <v>40949</v>
      </c>
      <c r="J635" s="9">
        <v>6130.66</v>
      </c>
      <c r="K635" s="4">
        <v>40949</v>
      </c>
      <c r="L635" s="9">
        <v>1342.64</v>
      </c>
      <c r="M635" s="4">
        <v>40949</v>
      </c>
      <c r="N635" s="9">
        <v>5852.39</v>
      </c>
      <c r="O635" s="4">
        <v>40949</v>
      </c>
      <c r="P635" s="9">
        <v>20783.86</v>
      </c>
      <c r="Q635" s="4">
        <v>40949</v>
      </c>
      <c r="R635" s="9">
        <v>3373.14</v>
      </c>
      <c r="S635" s="4">
        <v>40949</v>
      </c>
      <c r="T635" s="9">
        <v>6692.96</v>
      </c>
      <c r="U635" s="4">
        <v>40944</v>
      </c>
      <c r="V635" s="9">
        <v>1972.34</v>
      </c>
      <c r="W635" s="4">
        <v>40949</v>
      </c>
      <c r="X635" s="9">
        <v>63997.9</v>
      </c>
      <c r="Y635" s="4">
        <v>40949</v>
      </c>
      <c r="Z635" s="9">
        <v>3101.84</v>
      </c>
      <c r="AA635" s="4">
        <v>41013</v>
      </c>
      <c r="AB635" s="9">
        <v>7788.27</v>
      </c>
      <c r="AC635" s="4">
        <v>40944</v>
      </c>
      <c r="AD635" s="9">
        <v>5325.85</v>
      </c>
      <c r="AE635" s="4">
        <v>40949</v>
      </c>
      <c r="AF635" s="9">
        <v>320.08999999999997</v>
      </c>
      <c r="AG635" s="4">
        <v>40979</v>
      </c>
      <c r="AH635" s="9">
        <v>1606.33</v>
      </c>
      <c r="AI635" s="4">
        <v>40949</v>
      </c>
      <c r="AJ635" s="9">
        <v>30210.44</v>
      </c>
    </row>
    <row r="636" spans="1:36" x14ac:dyDescent="0.25">
      <c r="A636" s="4">
        <v>40956</v>
      </c>
      <c r="B636" s="9">
        <v>4195.8789999999999</v>
      </c>
      <c r="C636" s="4">
        <v>40956</v>
      </c>
      <c r="D636" s="9">
        <v>9384.17</v>
      </c>
      <c r="E636" s="4">
        <v>41145</v>
      </c>
      <c r="F636" s="9">
        <v>2092.1039999999998</v>
      </c>
      <c r="G636" s="4">
        <v>40956</v>
      </c>
      <c r="H636" s="9">
        <v>12458.3</v>
      </c>
      <c r="I636" s="4">
        <v>40956</v>
      </c>
      <c r="J636" s="9">
        <v>6237.69</v>
      </c>
      <c r="K636" s="4">
        <v>40956</v>
      </c>
      <c r="L636" s="9">
        <v>1361.23</v>
      </c>
      <c r="M636" s="4">
        <v>40956</v>
      </c>
      <c r="N636" s="9">
        <v>5905.07</v>
      </c>
      <c r="O636" s="4">
        <v>40956</v>
      </c>
      <c r="P636" s="9">
        <v>21491.62</v>
      </c>
      <c r="Q636" s="4">
        <v>40956</v>
      </c>
      <c r="R636" s="9">
        <v>3439.62</v>
      </c>
      <c r="S636" s="4">
        <v>40956</v>
      </c>
      <c r="T636" s="9">
        <v>6848.03</v>
      </c>
      <c r="U636" s="4">
        <v>40951</v>
      </c>
      <c r="V636" s="9">
        <v>1993.71</v>
      </c>
      <c r="W636" s="4">
        <v>40956</v>
      </c>
      <c r="X636" s="9">
        <v>66203.5</v>
      </c>
      <c r="Y636" s="4">
        <v>40956</v>
      </c>
      <c r="Z636" s="9">
        <v>3175.86</v>
      </c>
      <c r="AA636" s="4">
        <v>41020</v>
      </c>
      <c r="AB636" s="9">
        <v>7507.15</v>
      </c>
      <c r="AC636" s="4">
        <v>40951</v>
      </c>
      <c r="AD636" s="9">
        <v>5381.6</v>
      </c>
      <c r="AE636" s="4">
        <v>40956</v>
      </c>
      <c r="AF636" s="9">
        <v>327.93</v>
      </c>
      <c r="AG636" s="4">
        <v>40986</v>
      </c>
      <c r="AH636" s="9">
        <v>1618.99</v>
      </c>
      <c r="AI636" s="4">
        <v>40956</v>
      </c>
      <c r="AJ636" s="9">
        <v>30373.15</v>
      </c>
    </row>
    <row r="637" spans="1:36" x14ac:dyDescent="0.25">
      <c r="A637" s="4">
        <v>40963</v>
      </c>
      <c r="B637" s="9">
        <v>4306.7790000000005</v>
      </c>
      <c r="C637" s="4">
        <v>40963</v>
      </c>
      <c r="D637" s="9">
        <v>9647.3799999999992</v>
      </c>
      <c r="E637" s="4">
        <v>41152</v>
      </c>
      <c r="F637" s="9">
        <v>2047.5219999999999</v>
      </c>
      <c r="G637" s="4">
        <v>40963</v>
      </c>
      <c r="H637" s="9">
        <v>12725.77</v>
      </c>
      <c r="I637" s="4">
        <v>40963</v>
      </c>
      <c r="J637" s="9">
        <v>6184.13</v>
      </c>
      <c r="K637" s="4">
        <v>40963</v>
      </c>
      <c r="L637" s="9">
        <v>1365.74</v>
      </c>
      <c r="M637" s="4">
        <v>40963</v>
      </c>
      <c r="N637" s="9">
        <v>5935.13</v>
      </c>
      <c r="O637" s="4">
        <v>40963</v>
      </c>
      <c r="P637" s="9">
        <v>21406.86</v>
      </c>
      <c r="Q637" s="4">
        <v>40963</v>
      </c>
      <c r="R637" s="9">
        <v>3467.03</v>
      </c>
      <c r="S637" s="4">
        <v>40963</v>
      </c>
      <c r="T637" s="9">
        <v>6864.43</v>
      </c>
      <c r="U637" s="4">
        <v>40958</v>
      </c>
      <c r="V637" s="9">
        <v>2023.47</v>
      </c>
      <c r="W637" s="4">
        <v>40963</v>
      </c>
      <c r="X637" s="9">
        <v>65942.7</v>
      </c>
      <c r="Y637" s="4">
        <v>40963</v>
      </c>
      <c r="Z637" s="9">
        <v>3200.25</v>
      </c>
      <c r="AA637" s="4">
        <v>41027</v>
      </c>
      <c r="AB637" s="9">
        <v>7480.5</v>
      </c>
      <c r="AC637" s="4">
        <v>40958</v>
      </c>
      <c r="AD637" s="9">
        <v>5564.3</v>
      </c>
      <c r="AE637" s="4">
        <v>40963</v>
      </c>
      <c r="AF637" s="9">
        <v>324.91000000000003</v>
      </c>
      <c r="AG637" s="4">
        <v>40993</v>
      </c>
      <c r="AH637" s="9">
        <v>1540.97</v>
      </c>
      <c r="AI637" s="4">
        <v>40963</v>
      </c>
      <c r="AJ637" s="9">
        <v>30560.09</v>
      </c>
    </row>
    <row r="638" spans="1:36" x14ac:dyDescent="0.25">
      <c r="A638" s="4">
        <v>40970</v>
      </c>
      <c r="B638" s="9">
        <v>4273.1049999999996</v>
      </c>
      <c r="C638" s="4">
        <v>40970</v>
      </c>
      <c r="D638" s="9">
        <v>9777.0300000000007</v>
      </c>
      <c r="E638" s="4">
        <v>41159</v>
      </c>
      <c r="F638" s="9">
        <v>2127.7620000000002</v>
      </c>
      <c r="G638" s="4">
        <v>40970</v>
      </c>
      <c r="H638" s="9">
        <v>12643.82</v>
      </c>
      <c r="I638" s="4">
        <v>40970</v>
      </c>
      <c r="J638" s="9">
        <v>6149.37</v>
      </c>
      <c r="K638" s="4">
        <v>40970</v>
      </c>
      <c r="L638" s="9">
        <v>1369.63</v>
      </c>
      <c r="M638" s="4">
        <v>40970</v>
      </c>
      <c r="N638" s="9">
        <v>5911.13</v>
      </c>
      <c r="O638" s="4">
        <v>40970</v>
      </c>
      <c r="P638" s="9">
        <v>21562.26</v>
      </c>
      <c r="Q638" s="4">
        <v>40970</v>
      </c>
      <c r="R638" s="9">
        <v>3501.17</v>
      </c>
      <c r="S638" s="4">
        <v>40970</v>
      </c>
      <c r="T638" s="9">
        <v>6921.37</v>
      </c>
      <c r="U638" s="4">
        <v>40965</v>
      </c>
      <c r="V638" s="9">
        <v>2019.89</v>
      </c>
      <c r="W638" s="4">
        <v>40970</v>
      </c>
      <c r="X638" s="9">
        <v>67781.600000000006</v>
      </c>
      <c r="Y638" s="4">
        <v>40970</v>
      </c>
      <c r="Z638" s="9">
        <v>3265.81</v>
      </c>
      <c r="AA638" s="4">
        <v>41034</v>
      </c>
      <c r="AB638" s="9">
        <v>7700.95</v>
      </c>
      <c r="AC638" s="4">
        <v>40965</v>
      </c>
      <c r="AD638" s="9">
        <v>5429.3</v>
      </c>
      <c r="AE638" s="4">
        <v>40970</v>
      </c>
      <c r="AF638" s="9">
        <v>327.85</v>
      </c>
      <c r="AG638" s="4">
        <v>41000</v>
      </c>
      <c r="AH638" s="9">
        <v>1517.34</v>
      </c>
      <c r="AI638" s="4">
        <v>40970</v>
      </c>
      <c r="AJ638" s="9">
        <v>30406.84</v>
      </c>
    </row>
    <row r="639" spans="1:36" x14ac:dyDescent="0.25">
      <c r="A639" s="4">
        <v>40977</v>
      </c>
      <c r="B639" s="9">
        <v>4211.9880000000003</v>
      </c>
      <c r="C639" s="4">
        <v>40977</v>
      </c>
      <c r="D639" s="9">
        <v>9929.74</v>
      </c>
      <c r="E639" s="4">
        <v>41166</v>
      </c>
      <c r="F639" s="9">
        <v>2123.8470000000002</v>
      </c>
      <c r="G639" s="4">
        <v>40977</v>
      </c>
      <c r="H639" s="9">
        <v>12503.62</v>
      </c>
      <c r="I639" s="4">
        <v>40977</v>
      </c>
      <c r="J639" s="9">
        <v>6188.51</v>
      </c>
      <c r="K639" s="4">
        <v>40977</v>
      </c>
      <c r="L639" s="9">
        <v>1370.87</v>
      </c>
      <c r="M639" s="4">
        <v>40977</v>
      </c>
      <c r="N639" s="9">
        <v>5887.49</v>
      </c>
      <c r="O639" s="4">
        <v>40977</v>
      </c>
      <c r="P639" s="9">
        <v>21086</v>
      </c>
      <c r="Q639" s="4">
        <v>40977</v>
      </c>
      <c r="R639" s="9">
        <v>3487.48</v>
      </c>
      <c r="S639" s="4">
        <v>40977</v>
      </c>
      <c r="T639" s="9">
        <v>6880.21</v>
      </c>
      <c r="U639" s="4">
        <v>40972</v>
      </c>
      <c r="V639" s="9">
        <v>2034.63</v>
      </c>
      <c r="W639" s="4">
        <v>40977</v>
      </c>
      <c r="X639" s="9">
        <v>66704</v>
      </c>
      <c r="Y639" s="4">
        <v>40977</v>
      </c>
      <c r="Z639" s="9">
        <v>3266.85</v>
      </c>
      <c r="AA639" s="4">
        <v>41041</v>
      </c>
      <c r="AB639" s="9">
        <v>7401.37</v>
      </c>
      <c r="AC639" s="4">
        <v>40972</v>
      </c>
      <c r="AD639" s="9">
        <v>5359.4</v>
      </c>
      <c r="AE639" s="4">
        <v>40977</v>
      </c>
      <c r="AF639" s="9">
        <v>326.02999999999997</v>
      </c>
      <c r="AG639" s="4">
        <v>41007</v>
      </c>
      <c r="AH639" s="9">
        <v>1497.19</v>
      </c>
      <c r="AI639" s="4">
        <v>40977</v>
      </c>
      <c r="AJ639" s="9">
        <v>30100.61</v>
      </c>
    </row>
    <row r="640" spans="1:36" x14ac:dyDescent="0.25">
      <c r="A640" s="4">
        <v>40984</v>
      </c>
      <c r="B640" s="9">
        <v>4276.1580000000004</v>
      </c>
      <c r="C640" s="4">
        <v>40984</v>
      </c>
      <c r="D640" s="9">
        <v>10129.83</v>
      </c>
      <c r="E640" s="4">
        <v>41173</v>
      </c>
      <c r="F640" s="9">
        <v>2026.69</v>
      </c>
      <c r="G640" s="4">
        <v>40984</v>
      </c>
      <c r="H640" s="9">
        <v>12496.96</v>
      </c>
      <c r="I640" s="4">
        <v>40984</v>
      </c>
      <c r="J640" s="9">
        <v>6341.33</v>
      </c>
      <c r="K640" s="4">
        <v>40984</v>
      </c>
      <c r="L640" s="9">
        <v>1404.17</v>
      </c>
      <c r="M640" s="4">
        <v>40984</v>
      </c>
      <c r="N640" s="9">
        <v>5965.58</v>
      </c>
      <c r="O640" s="4">
        <v>40984</v>
      </c>
      <c r="P640" s="9">
        <v>21317.85</v>
      </c>
      <c r="Q640" s="4">
        <v>40984</v>
      </c>
      <c r="R640" s="9">
        <v>3594.83</v>
      </c>
      <c r="S640" s="4">
        <v>40984</v>
      </c>
      <c r="T640" s="9">
        <v>7157.82</v>
      </c>
      <c r="U640" s="4">
        <v>40979</v>
      </c>
      <c r="V640" s="9">
        <v>2018.3</v>
      </c>
      <c r="W640" s="4">
        <v>40984</v>
      </c>
      <c r="X640" s="9">
        <v>67684.100000000006</v>
      </c>
      <c r="Y640" s="4">
        <v>40984</v>
      </c>
      <c r="Z640" s="9">
        <v>3359.34</v>
      </c>
      <c r="AA640" s="4">
        <v>41048</v>
      </c>
      <c r="AB640" s="9">
        <v>7151.19</v>
      </c>
      <c r="AC640" s="4">
        <v>40979</v>
      </c>
      <c r="AD640" s="9">
        <v>5333.55</v>
      </c>
      <c r="AE640" s="4">
        <v>40984</v>
      </c>
      <c r="AF640" s="9">
        <v>336.17</v>
      </c>
      <c r="AG640" s="4">
        <v>41014</v>
      </c>
      <c r="AH640" s="9">
        <v>1502.65</v>
      </c>
      <c r="AI640" s="4">
        <v>40984</v>
      </c>
      <c r="AJ640" s="9">
        <v>30398.29</v>
      </c>
    </row>
    <row r="641" spans="1:36" x14ac:dyDescent="0.25">
      <c r="A641" s="4">
        <v>40991</v>
      </c>
      <c r="B641" s="9">
        <v>4270.3869999999997</v>
      </c>
      <c r="C641" s="4">
        <v>40991</v>
      </c>
      <c r="D641" s="9">
        <v>10011.469999999999</v>
      </c>
      <c r="E641" s="4">
        <v>41180</v>
      </c>
      <c r="F641" s="9">
        <v>2086.1689999999999</v>
      </c>
      <c r="G641" s="4">
        <v>40991</v>
      </c>
      <c r="H641" s="9">
        <v>12465.66</v>
      </c>
      <c r="I641" s="4">
        <v>40991</v>
      </c>
      <c r="J641" s="9">
        <v>6240.33</v>
      </c>
      <c r="K641" s="4">
        <v>40991</v>
      </c>
      <c r="L641" s="9">
        <v>1397.11</v>
      </c>
      <c r="M641" s="4">
        <v>40991</v>
      </c>
      <c r="N641" s="9">
        <v>5854.89</v>
      </c>
      <c r="O641" s="4">
        <v>40991</v>
      </c>
      <c r="P641" s="9">
        <v>20668.8</v>
      </c>
      <c r="Q641" s="4">
        <v>40991</v>
      </c>
      <c r="R641" s="9">
        <v>3476.18</v>
      </c>
      <c r="S641" s="4">
        <v>40991</v>
      </c>
      <c r="T641" s="9">
        <v>6995.62</v>
      </c>
      <c r="U641" s="4">
        <v>40986</v>
      </c>
      <c r="V641" s="9">
        <v>2034.44</v>
      </c>
      <c r="W641" s="4">
        <v>40991</v>
      </c>
      <c r="X641" s="9">
        <v>65813</v>
      </c>
      <c r="Y641" s="4">
        <v>40991</v>
      </c>
      <c r="Z641" s="9">
        <v>3264.51</v>
      </c>
      <c r="AA641" s="4">
        <v>41055</v>
      </c>
      <c r="AB641" s="9">
        <v>7071.63</v>
      </c>
      <c r="AC641" s="4">
        <v>40986</v>
      </c>
      <c r="AD641" s="9">
        <v>5317.9</v>
      </c>
      <c r="AE641" s="4">
        <v>40991</v>
      </c>
      <c r="AF641" s="9">
        <v>326.19</v>
      </c>
      <c r="AG641" s="4">
        <v>41021</v>
      </c>
      <c r="AH641" s="9">
        <v>1505.1</v>
      </c>
      <c r="AI641" s="4">
        <v>40991</v>
      </c>
      <c r="AJ641" s="9">
        <v>29716.93</v>
      </c>
    </row>
    <row r="642" spans="1:36" x14ac:dyDescent="0.25">
      <c r="A642" s="4">
        <v>40998</v>
      </c>
      <c r="B642" s="9">
        <v>4335.2420000000002</v>
      </c>
      <c r="C642" s="4">
        <v>40998</v>
      </c>
      <c r="D642" s="9">
        <v>10083.56</v>
      </c>
      <c r="E642" s="4">
        <v>41194</v>
      </c>
      <c r="F642" s="9">
        <v>2104.9319999999998</v>
      </c>
      <c r="G642" s="4">
        <v>40998</v>
      </c>
      <c r="H642" s="9">
        <v>12392.18</v>
      </c>
      <c r="I642" s="4">
        <v>40998</v>
      </c>
      <c r="J642" s="9">
        <v>6235.51</v>
      </c>
      <c r="K642" s="4">
        <v>40998</v>
      </c>
      <c r="L642" s="9">
        <v>1408.47</v>
      </c>
      <c r="M642" s="4">
        <v>40998</v>
      </c>
      <c r="N642" s="9">
        <v>5768.45</v>
      </c>
      <c r="O642" s="4">
        <v>40998</v>
      </c>
      <c r="P642" s="9">
        <v>20555.580000000002</v>
      </c>
      <c r="Q642" s="4">
        <v>40998</v>
      </c>
      <c r="R642" s="9">
        <v>3423.81</v>
      </c>
      <c r="S642" s="4">
        <v>40998</v>
      </c>
      <c r="T642" s="9">
        <v>6946.83</v>
      </c>
      <c r="U642" s="4">
        <v>40993</v>
      </c>
      <c r="V642" s="9">
        <v>2026.83</v>
      </c>
      <c r="W642" s="4">
        <v>40998</v>
      </c>
      <c r="X642" s="9">
        <v>64511</v>
      </c>
      <c r="Y642" s="4">
        <v>40998</v>
      </c>
      <c r="Z642" s="9">
        <v>3254.81</v>
      </c>
      <c r="AA642" s="4">
        <v>41062</v>
      </c>
      <c r="AB642" s="9">
        <v>7106.09</v>
      </c>
      <c r="AC642" s="4">
        <v>40993</v>
      </c>
      <c r="AD642" s="9">
        <v>5278.2</v>
      </c>
      <c r="AE642" s="4">
        <v>40998</v>
      </c>
      <c r="AF642" s="9">
        <v>323.51</v>
      </c>
      <c r="AG642" s="4">
        <v>41028</v>
      </c>
      <c r="AH642" s="9">
        <v>1473.5</v>
      </c>
      <c r="AI642" s="4">
        <v>40998</v>
      </c>
      <c r="AJ642" s="9">
        <v>29603.42</v>
      </c>
    </row>
    <row r="643" spans="1:36" x14ac:dyDescent="0.25">
      <c r="A643" s="4">
        <v>41005</v>
      </c>
      <c r="B643" s="9">
        <v>4319.8469999999998</v>
      </c>
      <c r="C643" s="4">
        <v>41005</v>
      </c>
      <c r="D643" s="9">
        <v>9688.4500000000007</v>
      </c>
      <c r="E643" s="4">
        <v>41201</v>
      </c>
      <c r="F643" s="9">
        <v>2128.3020000000001</v>
      </c>
      <c r="G643" s="4">
        <v>41005</v>
      </c>
      <c r="H643" s="9">
        <v>12103.11</v>
      </c>
      <c r="I643" s="4">
        <v>41005</v>
      </c>
      <c r="J643" s="9">
        <v>6163.49</v>
      </c>
      <c r="K643" s="4">
        <v>41005</v>
      </c>
      <c r="L643" s="9">
        <v>1398.08</v>
      </c>
      <c r="M643" s="4">
        <v>41005</v>
      </c>
      <c r="N643" s="9">
        <v>5723.67</v>
      </c>
      <c r="O643" s="4">
        <v>41005</v>
      </c>
      <c r="P643" s="9">
        <v>20593</v>
      </c>
      <c r="Q643" s="4">
        <v>41005</v>
      </c>
      <c r="R643" s="9">
        <v>3319.81</v>
      </c>
      <c r="S643" s="4">
        <v>41005</v>
      </c>
      <c r="T643" s="9">
        <v>6775.26</v>
      </c>
      <c r="U643" s="4">
        <v>41000</v>
      </c>
      <c r="V643" s="9">
        <v>2014.04</v>
      </c>
      <c r="W643" s="4">
        <v>41005</v>
      </c>
      <c r="X643" s="9">
        <v>63691.199999999997</v>
      </c>
      <c r="Y643" s="4">
        <v>41005</v>
      </c>
      <c r="Z643" s="9">
        <v>3202.47</v>
      </c>
      <c r="AA643" s="4">
        <v>41069</v>
      </c>
      <c r="AB643" s="9">
        <v>6999.65</v>
      </c>
      <c r="AC643" s="4">
        <v>41000</v>
      </c>
      <c r="AD643" s="9">
        <v>5295.55</v>
      </c>
      <c r="AE643" s="4">
        <v>41005</v>
      </c>
      <c r="AF643" s="9">
        <v>314.91000000000003</v>
      </c>
      <c r="AG643" s="4">
        <v>41035</v>
      </c>
      <c r="AH643" s="9">
        <v>1386.41</v>
      </c>
      <c r="AI643" s="4">
        <v>41005</v>
      </c>
      <c r="AJ643" s="9">
        <v>29754.87</v>
      </c>
    </row>
    <row r="644" spans="1:36" x14ac:dyDescent="0.25">
      <c r="A644" s="4">
        <v>41012</v>
      </c>
      <c r="B644" s="9">
        <v>4323.3090000000002</v>
      </c>
      <c r="C644" s="4">
        <v>41012</v>
      </c>
      <c r="D644" s="9">
        <v>9637.99</v>
      </c>
      <c r="E644" s="4">
        <v>41208</v>
      </c>
      <c r="F644" s="9">
        <v>2066.2089999999998</v>
      </c>
      <c r="G644" s="4">
        <v>41012</v>
      </c>
      <c r="H644" s="9">
        <v>12040.39</v>
      </c>
      <c r="I644" s="4">
        <v>41012</v>
      </c>
      <c r="J644" s="9">
        <v>6072.12</v>
      </c>
      <c r="K644" s="4">
        <v>41012</v>
      </c>
      <c r="L644" s="9">
        <v>1370.26</v>
      </c>
      <c r="M644" s="4">
        <v>41012</v>
      </c>
      <c r="N644" s="9">
        <v>5651.79</v>
      </c>
      <c r="O644" s="4">
        <v>41012</v>
      </c>
      <c r="P644" s="9">
        <v>20701.04</v>
      </c>
      <c r="Q644" s="4">
        <v>41012</v>
      </c>
      <c r="R644" s="9">
        <v>3189.09</v>
      </c>
      <c r="S644" s="4">
        <v>41012</v>
      </c>
      <c r="T644" s="9">
        <v>6583.9</v>
      </c>
      <c r="U644" s="4">
        <v>41007</v>
      </c>
      <c r="V644" s="9">
        <v>2029.03</v>
      </c>
      <c r="W644" s="4">
        <v>41012</v>
      </c>
      <c r="X644" s="9">
        <v>62105.599999999999</v>
      </c>
      <c r="Y644" s="4">
        <v>41012</v>
      </c>
      <c r="Z644" s="9">
        <v>3180.22</v>
      </c>
      <c r="AA644" s="4">
        <v>41076</v>
      </c>
      <c r="AB644" s="9">
        <v>7155.83</v>
      </c>
      <c r="AC644" s="4">
        <v>41007</v>
      </c>
      <c r="AD644" s="9">
        <v>5322.9</v>
      </c>
      <c r="AE644" s="4">
        <v>41012</v>
      </c>
      <c r="AF644" s="9">
        <v>306.12</v>
      </c>
      <c r="AG644" s="4">
        <v>41042</v>
      </c>
      <c r="AH644" s="9">
        <v>1385.81</v>
      </c>
      <c r="AI644" s="4">
        <v>41012</v>
      </c>
      <c r="AJ644" s="9">
        <v>29721.32</v>
      </c>
    </row>
    <row r="645" spans="1:36" x14ac:dyDescent="0.25">
      <c r="A645" s="4">
        <v>41019</v>
      </c>
      <c r="B645" s="9">
        <v>4366.5029999999997</v>
      </c>
      <c r="C645" s="4">
        <v>41019</v>
      </c>
      <c r="D645" s="9">
        <v>9561.36</v>
      </c>
      <c r="E645" s="4">
        <v>41215</v>
      </c>
      <c r="F645" s="9">
        <v>2117.0459999999998</v>
      </c>
      <c r="G645" s="4">
        <v>41019</v>
      </c>
      <c r="H645" s="9">
        <v>12147.28</v>
      </c>
      <c r="I645" s="4">
        <v>41019</v>
      </c>
      <c r="J645" s="9">
        <v>6237.79</v>
      </c>
      <c r="K645" s="4">
        <v>41019</v>
      </c>
      <c r="L645" s="9">
        <v>1378.53</v>
      </c>
      <c r="M645" s="4">
        <v>41019</v>
      </c>
      <c r="N645" s="9">
        <v>5772.15</v>
      </c>
      <c r="O645" s="4">
        <v>41019</v>
      </c>
      <c r="P645" s="9">
        <v>21010.639999999999</v>
      </c>
      <c r="Q645" s="4">
        <v>41019</v>
      </c>
      <c r="R645" s="9">
        <v>3188.58</v>
      </c>
      <c r="S645" s="4">
        <v>41019</v>
      </c>
      <c r="T645" s="9">
        <v>6750.12</v>
      </c>
      <c r="U645" s="4">
        <v>41014</v>
      </c>
      <c r="V645" s="9">
        <v>2008.91</v>
      </c>
      <c r="W645" s="4">
        <v>41019</v>
      </c>
      <c r="X645" s="9">
        <v>62494.1</v>
      </c>
      <c r="Y645" s="4">
        <v>41019</v>
      </c>
      <c r="Z645" s="9">
        <v>3232.64</v>
      </c>
      <c r="AA645" s="4">
        <v>41083</v>
      </c>
      <c r="AB645" s="9">
        <v>7222.05</v>
      </c>
      <c r="AC645" s="4">
        <v>41014</v>
      </c>
      <c r="AD645" s="9">
        <v>5207.45</v>
      </c>
      <c r="AE645" s="4">
        <v>41019</v>
      </c>
      <c r="AF645" s="9">
        <v>309.2</v>
      </c>
      <c r="AG645" s="4">
        <v>41049</v>
      </c>
      <c r="AH645" s="9">
        <v>1271.48</v>
      </c>
      <c r="AI645" s="4">
        <v>41019</v>
      </c>
      <c r="AJ645" s="9">
        <v>30185.77</v>
      </c>
    </row>
    <row r="646" spans="1:36" x14ac:dyDescent="0.25">
      <c r="A646" s="4">
        <v>41026</v>
      </c>
      <c r="B646" s="9">
        <v>4362.0510000000004</v>
      </c>
      <c r="C646" s="4">
        <v>41026</v>
      </c>
      <c r="D646" s="9">
        <v>9520.89</v>
      </c>
      <c r="E646" s="4">
        <v>41222</v>
      </c>
      <c r="F646" s="9">
        <v>2069.067</v>
      </c>
      <c r="G646" s="4">
        <v>41026</v>
      </c>
      <c r="H646" s="9">
        <v>12237.75</v>
      </c>
      <c r="I646" s="4">
        <v>41026</v>
      </c>
      <c r="J646" s="9">
        <v>6116.36</v>
      </c>
      <c r="K646" s="4">
        <v>41026</v>
      </c>
      <c r="L646" s="9">
        <v>1403.36</v>
      </c>
      <c r="M646" s="4">
        <v>41026</v>
      </c>
      <c r="N646" s="9">
        <v>5777.11</v>
      </c>
      <c r="O646" s="4">
        <v>41026</v>
      </c>
      <c r="P646" s="9">
        <v>20741.45</v>
      </c>
      <c r="Q646" s="4">
        <v>41026</v>
      </c>
      <c r="R646" s="9">
        <v>3266.27</v>
      </c>
      <c r="S646" s="4">
        <v>41026</v>
      </c>
      <c r="T646" s="9">
        <v>6801.32</v>
      </c>
      <c r="U646" s="4">
        <v>41021</v>
      </c>
      <c r="V646" s="9">
        <v>1974.65</v>
      </c>
      <c r="W646" s="4">
        <v>41026</v>
      </c>
      <c r="X646" s="9">
        <v>61691.199999999997</v>
      </c>
      <c r="Y646" s="4">
        <v>41026</v>
      </c>
      <c r="Z646" s="9">
        <v>3242.59</v>
      </c>
      <c r="AA646" s="4">
        <v>41090</v>
      </c>
      <c r="AB646" s="9">
        <v>7296.28</v>
      </c>
      <c r="AC646" s="4">
        <v>41021</v>
      </c>
      <c r="AD646" s="9">
        <v>5290.85</v>
      </c>
      <c r="AE646" s="4">
        <v>41026</v>
      </c>
      <c r="AF646" s="9">
        <v>310.75</v>
      </c>
      <c r="AG646" s="4">
        <v>41056</v>
      </c>
      <c r="AH646" s="9">
        <v>1281.5999999999999</v>
      </c>
      <c r="AI646" s="4">
        <v>41026</v>
      </c>
      <c r="AJ646" s="9">
        <v>30247.51</v>
      </c>
    </row>
    <row r="647" spans="1:36" x14ac:dyDescent="0.25">
      <c r="A647" s="4">
        <v>41033</v>
      </c>
      <c r="B647" s="9">
        <v>4396.0370000000003</v>
      </c>
      <c r="C647" s="4">
        <v>41033</v>
      </c>
      <c r="D647" s="9">
        <v>9380.25</v>
      </c>
      <c r="E647" s="4">
        <v>41229</v>
      </c>
      <c r="F647" s="9">
        <v>2014.7249999999999</v>
      </c>
      <c r="G647" s="4">
        <v>41033</v>
      </c>
      <c r="H647" s="9">
        <v>11871.23</v>
      </c>
      <c r="I647" s="4">
        <v>41033</v>
      </c>
      <c r="J647" s="9">
        <v>6056.79</v>
      </c>
      <c r="K647" s="4">
        <v>41033</v>
      </c>
      <c r="L647" s="9">
        <v>1369.1</v>
      </c>
      <c r="M647" s="4">
        <v>41033</v>
      </c>
      <c r="N647" s="9">
        <v>5655.06</v>
      </c>
      <c r="O647" s="4">
        <v>41033</v>
      </c>
      <c r="P647" s="9">
        <v>21086</v>
      </c>
      <c r="Q647" s="4">
        <v>41033</v>
      </c>
      <c r="R647" s="9">
        <v>3161.97</v>
      </c>
      <c r="S647" s="4">
        <v>41033</v>
      </c>
      <c r="T647" s="9">
        <v>6561.47</v>
      </c>
      <c r="U647" s="4">
        <v>41028</v>
      </c>
      <c r="V647" s="9">
        <v>1975.35</v>
      </c>
      <c r="W647" s="4">
        <v>41033</v>
      </c>
      <c r="X647" s="9">
        <v>60820.9</v>
      </c>
      <c r="Y647" s="4">
        <v>41033</v>
      </c>
      <c r="Z647" s="9">
        <v>3162.96</v>
      </c>
      <c r="AA647" s="4">
        <v>41097</v>
      </c>
      <c r="AB647" s="9">
        <v>7368.59</v>
      </c>
      <c r="AC647" s="4">
        <v>41028</v>
      </c>
      <c r="AD647" s="9">
        <v>5209</v>
      </c>
      <c r="AE647" s="4">
        <v>41033</v>
      </c>
      <c r="AF647" s="9">
        <v>300.95</v>
      </c>
      <c r="AG647" s="4">
        <v>41063</v>
      </c>
      <c r="AH647" s="9">
        <v>1298.08</v>
      </c>
      <c r="AI647" s="4">
        <v>41033</v>
      </c>
      <c r="AJ647" s="9">
        <v>30065.47</v>
      </c>
    </row>
    <row r="648" spans="1:36" x14ac:dyDescent="0.25">
      <c r="A648" s="4">
        <v>41040</v>
      </c>
      <c r="B648" s="9">
        <v>4285.0690000000004</v>
      </c>
      <c r="C648" s="4">
        <v>41040</v>
      </c>
      <c r="D648" s="9">
        <v>8953.31</v>
      </c>
      <c r="E648" s="4">
        <v>41236</v>
      </c>
      <c r="F648" s="9">
        <v>2027.384</v>
      </c>
      <c r="G648" s="4">
        <v>41040</v>
      </c>
      <c r="H648" s="9">
        <v>11694.67</v>
      </c>
      <c r="I648" s="4">
        <v>41040</v>
      </c>
      <c r="J648" s="9">
        <v>5954.88</v>
      </c>
      <c r="K648" s="4">
        <v>41040</v>
      </c>
      <c r="L648" s="9">
        <v>1353.39</v>
      </c>
      <c r="M648" s="4">
        <v>41040</v>
      </c>
      <c r="N648" s="9">
        <v>5575.52</v>
      </c>
      <c r="O648" s="4">
        <v>41040</v>
      </c>
      <c r="P648" s="9">
        <v>19964.63</v>
      </c>
      <c r="Q648" s="4">
        <v>41040</v>
      </c>
      <c r="R648" s="9">
        <v>3129.77</v>
      </c>
      <c r="S648" s="4">
        <v>41040</v>
      </c>
      <c r="T648" s="9">
        <v>6579.93</v>
      </c>
      <c r="U648" s="4">
        <v>41035</v>
      </c>
      <c r="V648" s="9">
        <v>1989.15</v>
      </c>
      <c r="W648" s="4">
        <v>41040</v>
      </c>
      <c r="X648" s="9">
        <v>59445.2</v>
      </c>
      <c r="Y648" s="4">
        <v>41040</v>
      </c>
      <c r="Z648" s="9">
        <v>3157.65</v>
      </c>
      <c r="AA648" s="4">
        <v>41104</v>
      </c>
      <c r="AB648" s="9">
        <v>7104.27</v>
      </c>
      <c r="AC648" s="4">
        <v>41035</v>
      </c>
      <c r="AD648" s="9">
        <v>5086.8500000000004</v>
      </c>
      <c r="AE648" s="4">
        <v>41040</v>
      </c>
      <c r="AF648" s="9">
        <v>305.27999999999997</v>
      </c>
      <c r="AG648" s="4">
        <v>41070</v>
      </c>
      <c r="AH648" s="9">
        <v>1338.07</v>
      </c>
      <c r="AI648" s="4">
        <v>41040</v>
      </c>
      <c r="AJ648" s="9">
        <v>30076.45</v>
      </c>
    </row>
    <row r="649" spans="1:36" x14ac:dyDescent="0.25">
      <c r="A649" s="4">
        <v>41047</v>
      </c>
      <c r="B649" s="9">
        <v>4046.4580000000001</v>
      </c>
      <c r="C649" s="4">
        <v>41047</v>
      </c>
      <c r="D649" s="9">
        <v>8611.31</v>
      </c>
      <c r="E649" s="4">
        <v>41243</v>
      </c>
      <c r="F649" s="9">
        <v>1980.117</v>
      </c>
      <c r="G649" s="4">
        <v>41047</v>
      </c>
      <c r="H649" s="9">
        <v>11280.64</v>
      </c>
      <c r="I649" s="4">
        <v>41047</v>
      </c>
      <c r="J649" s="9">
        <v>5797.76</v>
      </c>
      <c r="K649" s="4">
        <v>41047</v>
      </c>
      <c r="L649" s="9">
        <v>1295.22</v>
      </c>
      <c r="M649" s="4">
        <v>41047</v>
      </c>
      <c r="N649" s="9">
        <v>5267.62</v>
      </c>
      <c r="O649" s="4">
        <v>41047</v>
      </c>
      <c r="P649" s="9">
        <v>18951.849999999999</v>
      </c>
      <c r="Q649" s="4">
        <v>41047</v>
      </c>
      <c r="R649" s="9">
        <v>3008</v>
      </c>
      <c r="S649" s="4">
        <v>41047</v>
      </c>
      <c r="T649" s="9">
        <v>6271.22</v>
      </c>
      <c r="U649" s="4">
        <v>41042</v>
      </c>
      <c r="V649" s="9">
        <v>1917.13</v>
      </c>
      <c r="W649" s="4">
        <v>41047</v>
      </c>
      <c r="X649" s="9">
        <v>54513.2</v>
      </c>
      <c r="Y649" s="4">
        <v>41047</v>
      </c>
      <c r="Z649" s="9">
        <v>3014.26</v>
      </c>
      <c r="AA649" s="4">
        <v>41111</v>
      </c>
      <c r="AB649" s="9">
        <v>7164.68</v>
      </c>
      <c r="AC649" s="4">
        <v>41042</v>
      </c>
      <c r="AD649" s="9">
        <v>4928.8999999999996</v>
      </c>
      <c r="AE649" s="4">
        <v>41047</v>
      </c>
      <c r="AF649" s="9">
        <v>288.77</v>
      </c>
      <c r="AG649" s="4">
        <v>41077</v>
      </c>
      <c r="AH649" s="9">
        <v>1375.23</v>
      </c>
      <c r="AI649" s="4">
        <v>41047</v>
      </c>
      <c r="AJ649" s="9">
        <v>29212.42</v>
      </c>
    </row>
    <row r="650" spans="1:36" x14ac:dyDescent="0.25">
      <c r="A650" s="4">
        <v>41054</v>
      </c>
      <c r="B650" s="9">
        <v>4029.2460000000001</v>
      </c>
      <c r="C650" s="4">
        <v>41054</v>
      </c>
      <c r="D650" s="9">
        <v>8580.39</v>
      </c>
      <c r="E650" s="4">
        <v>41250</v>
      </c>
      <c r="F650" s="9">
        <v>2061.7860000000001</v>
      </c>
      <c r="G650" s="4">
        <v>41054</v>
      </c>
      <c r="H650" s="9">
        <v>11576.47</v>
      </c>
      <c r="I650" s="4">
        <v>41054</v>
      </c>
      <c r="J650" s="9">
        <v>5865.19</v>
      </c>
      <c r="K650" s="4">
        <v>41054</v>
      </c>
      <c r="L650" s="9">
        <v>1317.82</v>
      </c>
      <c r="M650" s="4">
        <v>41054</v>
      </c>
      <c r="N650" s="9">
        <v>5351.53</v>
      </c>
      <c r="O650" s="4">
        <v>41054</v>
      </c>
      <c r="P650" s="9">
        <v>18713.41</v>
      </c>
      <c r="Q650" s="4">
        <v>41054</v>
      </c>
      <c r="R650" s="9">
        <v>3047.94</v>
      </c>
      <c r="S650" s="4">
        <v>41054</v>
      </c>
      <c r="T650" s="9">
        <v>6339.94</v>
      </c>
      <c r="U650" s="4">
        <v>41049</v>
      </c>
      <c r="V650" s="9">
        <v>1782.46</v>
      </c>
      <c r="W650" s="4">
        <v>41054</v>
      </c>
      <c r="X650" s="9">
        <v>54463.199999999997</v>
      </c>
      <c r="Y650" s="4">
        <v>41054</v>
      </c>
      <c r="Z650" s="9">
        <v>3091.87</v>
      </c>
      <c r="AA650" s="4">
        <v>41118</v>
      </c>
      <c r="AB650" s="9">
        <v>7124.49</v>
      </c>
      <c r="AC650" s="4">
        <v>41049</v>
      </c>
      <c r="AD650" s="9">
        <v>4891.45</v>
      </c>
      <c r="AE650" s="4">
        <v>41054</v>
      </c>
      <c r="AF650" s="9">
        <v>292.76</v>
      </c>
      <c r="AG650" s="4">
        <v>41084</v>
      </c>
      <c r="AH650" s="9">
        <v>1347.15</v>
      </c>
      <c r="AI650" s="4">
        <v>41054</v>
      </c>
      <c r="AJ650" s="9">
        <v>29074.19</v>
      </c>
    </row>
    <row r="651" spans="1:36" x14ac:dyDescent="0.25">
      <c r="A651" s="4">
        <v>41061</v>
      </c>
      <c r="B651" s="9">
        <v>4063.8820000000001</v>
      </c>
      <c r="C651" s="4">
        <v>41061</v>
      </c>
      <c r="D651" s="9">
        <v>8440.25</v>
      </c>
      <c r="E651" s="4">
        <v>41257</v>
      </c>
      <c r="F651" s="9">
        <v>2150.625</v>
      </c>
      <c r="G651" s="4">
        <v>41061</v>
      </c>
      <c r="H651" s="9">
        <v>11361.2</v>
      </c>
      <c r="I651" s="4">
        <v>41061</v>
      </c>
      <c r="J651" s="9">
        <v>5777.47</v>
      </c>
      <c r="K651" s="4">
        <v>41061</v>
      </c>
      <c r="L651" s="9">
        <v>1278.05</v>
      </c>
      <c r="M651" s="4">
        <v>41061</v>
      </c>
      <c r="N651" s="9">
        <v>5260.19</v>
      </c>
      <c r="O651" s="4">
        <v>41061</v>
      </c>
      <c r="P651" s="9">
        <v>18558.34</v>
      </c>
      <c r="Q651" s="4">
        <v>41061</v>
      </c>
      <c r="R651" s="9">
        <v>2950.47</v>
      </c>
      <c r="S651" s="4">
        <v>41061</v>
      </c>
      <c r="T651" s="9">
        <v>6050.29</v>
      </c>
      <c r="U651" s="4">
        <v>41056</v>
      </c>
      <c r="V651" s="9">
        <v>1824.17</v>
      </c>
      <c r="W651" s="4">
        <v>41061</v>
      </c>
      <c r="X651" s="9">
        <v>53402.9</v>
      </c>
      <c r="Y651" s="4">
        <v>41061</v>
      </c>
      <c r="Z651" s="9">
        <v>3013.95</v>
      </c>
      <c r="AA651" s="4">
        <v>41125</v>
      </c>
      <c r="AB651" s="9">
        <v>7217.51</v>
      </c>
      <c r="AC651" s="4">
        <v>41056</v>
      </c>
      <c r="AD651" s="9">
        <v>4920.3999999999996</v>
      </c>
      <c r="AE651" s="4">
        <v>41061</v>
      </c>
      <c r="AF651" s="9">
        <v>283.77</v>
      </c>
      <c r="AG651" s="4">
        <v>41091</v>
      </c>
      <c r="AH651" s="9">
        <v>1387.52</v>
      </c>
      <c r="AI651" s="4">
        <v>41061</v>
      </c>
      <c r="AJ651" s="9">
        <v>29161</v>
      </c>
    </row>
    <row r="652" spans="1:36" x14ac:dyDescent="0.25">
      <c r="A652" s="4">
        <v>41068</v>
      </c>
      <c r="B652" s="9">
        <v>4063.6950000000002</v>
      </c>
      <c r="C652" s="4">
        <v>41068</v>
      </c>
      <c r="D652" s="9">
        <v>8459.26</v>
      </c>
      <c r="E652" s="4">
        <v>41264</v>
      </c>
      <c r="F652" s="9">
        <v>2153.31</v>
      </c>
      <c r="G652" s="4">
        <v>41068</v>
      </c>
      <c r="H652" s="9">
        <v>11500.63</v>
      </c>
      <c r="I652" s="4">
        <v>41068</v>
      </c>
      <c r="J652" s="9">
        <v>5869.32</v>
      </c>
      <c r="K652" s="4">
        <v>41068</v>
      </c>
      <c r="L652" s="9">
        <v>1325.66</v>
      </c>
      <c r="M652" s="4">
        <v>41068</v>
      </c>
      <c r="N652" s="9">
        <v>5435.08</v>
      </c>
      <c r="O652" s="4">
        <v>41068</v>
      </c>
      <c r="P652" s="9">
        <v>18502.34</v>
      </c>
      <c r="Q652" s="4">
        <v>41068</v>
      </c>
      <c r="R652" s="9">
        <v>3051.69</v>
      </c>
      <c r="S652" s="4">
        <v>41068</v>
      </c>
      <c r="T652" s="9">
        <v>6130.82</v>
      </c>
      <c r="U652" s="4">
        <v>41063</v>
      </c>
      <c r="V652" s="9">
        <v>1834.51</v>
      </c>
      <c r="W652" s="4">
        <v>41068</v>
      </c>
      <c r="X652" s="9">
        <v>54429.9</v>
      </c>
      <c r="Y652" s="4">
        <v>41068</v>
      </c>
      <c r="Z652" s="9">
        <v>3048.17</v>
      </c>
      <c r="AA652" s="4">
        <v>41132</v>
      </c>
      <c r="AB652" s="9">
        <v>7441.12</v>
      </c>
      <c r="AC652" s="4">
        <v>41063</v>
      </c>
      <c r="AD652" s="9">
        <v>4841.6000000000004</v>
      </c>
      <c r="AE652" s="4">
        <v>41068</v>
      </c>
      <c r="AF652" s="9">
        <v>291.73</v>
      </c>
      <c r="AG652" s="4">
        <v>41098</v>
      </c>
      <c r="AH652" s="9">
        <v>1414.28</v>
      </c>
      <c r="AI652" s="4">
        <v>41068</v>
      </c>
      <c r="AJ652" s="9">
        <v>29705.42</v>
      </c>
    </row>
    <row r="653" spans="1:36" x14ac:dyDescent="0.25">
      <c r="A653" s="4">
        <v>41075</v>
      </c>
      <c r="B653" s="9">
        <v>4057.3330000000001</v>
      </c>
      <c r="C653" s="4">
        <v>41075</v>
      </c>
      <c r="D653" s="9">
        <v>8569.32</v>
      </c>
      <c r="E653" s="4">
        <v>41271</v>
      </c>
      <c r="F653" s="9">
        <v>2233.252</v>
      </c>
      <c r="G653" s="4">
        <v>41075</v>
      </c>
      <c r="H653" s="9">
        <v>11524.9</v>
      </c>
      <c r="I653" s="4">
        <v>41075</v>
      </c>
      <c r="J653" s="9">
        <v>5911.82</v>
      </c>
      <c r="K653" s="4">
        <v>41075</v>
      </c>
      <c r="L653" s="9">
        <v>1342.84</v>
      </c>
      <c r="M653" s="4">
        <v>41075</v>
      </c>
      <c r="N653" s="9">
        <v>5478.81</v>
      </c>
      <c r="O653" s="4">
        <v>41075</v>
      </c>
      <c r="P653" s="9">
        <v>19233.939999999999</v>
      </c>
      <c r="Q653" s="4">
        <v>41075</v>
      </c>
      <c r="R653" s="9">
        <v>3087.62</v>
      </c>
      <c r="S653" s="4">
        <v>41075</v>
      </c>
      <c r="T653" s="9">
        <v>6229.41</v>
      </c>
      <c r="U653" s="4">
        <v>41070</v>
      </c>
      <c r="V653" s="9">
        <v>1835.64</v>
      </c>
      <c r="W653" s="4">
        <v>41075</v>
      </c>
      <c r="X653" s="9">
        <v>56104.7</v>
      </c>
      <c r="Y653" s="4">
        <v>41075</v>
      </c>
      <c r="Z653" s="9">
        <v>3069.58</v>
      </c>
      <c r="AA653" s="4">
        <v>41139</v>
      </c>
      <c r="AB653" s="9">
        <v>7467.92</v>
      </c>
      <c r="AC653" s="4">
        <v>41070</v>
      </c>
      <c r="AD653" s="9">
        <v>5068.3500000000004</v>
      </c>
      <c r="AE653" s="4">
        <v>41075</v>
      </c>
      <c r="AF653" s="9">
        <v>297.58</v>
      </c>
      <c r="AG653" s="4">
        <v>41105</v>
      </c>
      <c r="AH653" s="9">
        <v>1416.5</v>
      </c>
      <c r="AI653" s="4">
        <v>41075</v>
      </c>
      <c r="AJ653" s="9">
        <v>29977.279999999999</v>
      </c>
    </row>
    <row r="654" spans="1:36" x14ac:dyDescent="0.25">
      <c r="A654" s="4">
        <v>41082</v>
      </c>
      <c r="B654" s="9">
        <v>4048.2109999999998</v>
      </c>
      <c r="C654" s="4">
        <v>41082</v>
      </c>
      <c r="D654" s="9">
        <v>8798.35</v>
      </c>
      <c r="E654" s="4">
        <v>41278</v>
      </c>
      <c r="F654" s="9">
        <v>2276.9920000000002</v>
      </c>
      <c r="G654" s="4">
        <v>41082</v>
      </c>
      <c r="H654" s="9">
        <v>11435.54</v>
      </c>
      <c r="I654" s="4">
        <v>41082</v>
      </c>
      <c r="J654" s="9">
        <v>5989.33</v>
      </c>
      <c r="K654" s="4">
        <v>41082</v>
      </c>
      <c r="L654" s="9">
        <v>1335.02</v>
      </c>
      <c r="M654" s="4">
        <v>41082</v>
      </c>
      <c r="N654" s="9">
        <v>5513.69</v>
      </c>
      <c r="O654" s="4">
        <v>41082</v>
      </c>
      <c r="P654" s="9">
        <v>18995.13</v>
      </c>
      <c r="Q654" s="4">
        <v>41082</v>
      </c>
      <c r="R654" s="9">
        <v>3090.9</v>
      </c>
      <c r="S654" s="4">
        <v>41082</v>
      </c>
      <c r="T654" s="9">
        <v>6263.25</v>
      </c>
      <c r="U654" s="4">
        <v>41077</v>
      </c>
      <c r="V654" s="9">
        <v>1858.16</v>
      </c>
      <c r="W654" s="4">
        <v>41082</v>
      </c>
      <c r="X654" s="9">
        <v>55439.5</v>
      </c>
      <c r="Y654" s="4">
        <v>41082</v>
      </c>
      <c r="Z654" s="9">
        <v>3041.76</v>
      </c>
      <c r="AA654" s="4">
        <v>41146</v>
      </c>
      <c r="AB654" s="9">
        <v>7477.53</v>
      </c>
      <c r="AC654" s="4">
        <v>41077</v>
      </c>
      <c r="AD654" s="9">
        <v>5139.05</v>
      </c>
      <c r="AE654" s="4">
        <v>41082</v>
      </c>
      <c r="AF654" s="9">
        <v>298.76</v>
      </c>
      <c r="AG654" s="4">
        <v>41112</v>
      </c>
      <c r="AH654" s="9">
        <v>1415.38</v>
      </c>
      <c r="AI654" s="4">
        <v>41082</v>
      </c>
      <c r="AJ654" s="9">
        <v>30025.43</v>
      </c>
    </row>
    <row r="655" spans="1:36" x14ac:dyDescent="0.25">
      <c r="A655" s="4">
        <v>41089</v>
      </c>
      <c r="B655" s="9">
        <v>4094.6329999999998</v>
      </c>
      <c r="C655" s="4">
        <v>41089</v>
      </c>
      <c r="D655" s="9">
        <v>9006.7800000000007</v>
      </c>
      <c r="E655" s="4">
        <v>41285</v>
      </c>
      <c r="F655" s="9">
        <v>2242.9969999999998</v>
      </c>
      <c r="G655" s="4">
        <v>41089</v>
      </c>
      <c r="H655" s="9">
        <v>11596.56</v>
      </c>
      <c r="I655" s="4">
        <v>41089</v>
      </c>
      <c r="J655" s="9">
        <v>6066.86</v>
      </c>
      <c r="K655" s="4">
        <v>41089</v>
      </c>
      <c r="L655" s="9">
        <v>1362.16</v>
      </c>
      <c r="M655" s="4">
        <v>41089</v>
      </c>
      <c r="N655" s="9">
        <v>5571.15</v>
      </c>
      <c r="O655" s="4">
        <v>41089</v>
      </c>
      <c r="P655" s="9">
        <v>19441.46</v>
      </c>
      <c r="Q655" s="4">
        <v>41089</v>
      </c>
      <c r="R655" s="9">
        <v>3196.65</v>
      </c>
      <c r="S655" s="4">
        <v>41089</v>
      </c>
      <c r="T655" s="9">
        <v>6416.28</v>
      </c>
      <c r="U655" s="4">
        <v>41084</v>
      </c>
      <c r="V655" s="9">
        <v>1847.39</v>
      </c>
      <c r="W655" s="4">
        <v>41089</v>
      </c>
      <c r="X655" s="9">
        <v>54354.6</v>
      </c>
      <c r="Y655" s="4">
        <v>41089</v>
      </c>
      <c r="Z655" s="9">
        <v>3148.62</v>
      </c>
      <c r="AA655" s="4">
        <v>41153</v>
      </c>
      <c r="AB655" s="9">
        <v>7397.06</v>
      </c>
      <c r="AC655" s="4">
        <v>41084</v>
      </c>
      <c r="AD655" s="9">
        <v>5146.05</v>
      </c>
      <c r="AE655" s="4">
        <v>41089</v>
      </c>
      <c r="AF655" s="9">
        <v>307.31</v>
      </c>
      <c r="AG655" s="4">
        <v>41119</v>
      </c>
      <c r="AH655" s="9">
        <v>1406.3</v>
      </c>
      <c r="AI655" s="4">
        <v>41089</v>
      </c>
      <c r="AJ655" s="9">
        <v>29638.01</v>
      </c>
    </row>
    <row r="656" spans="1:36" x14ac:dyDescent="0.25">
      <c r="A656" s="4">
        <v>41096</v>
      </c>
      <c r="B656" s="9">
        <v>4157.8069999999998</v>
      </c>
      <c r="C656" s="4">
        <v>41096</v>
      </c>
      <c r="D656" s="9">
        <v>9020.75</v>
      </c>
      <c r="E656" s="4">
        <v>41292</v>
      </c>
      <c r="F656" s="9">
        <v>2317.0700000000002</v>
      </c>
      <c r="G656" s="4">
        <v>41096</v>
      </c>
      <c r="H656" s="9">
        <v>11659.96</v>
      </c>
      <c r="I656" s="4">
        <v>41096</v>
      </c>
      <c r="J656" s="9">
        <v>6183.67</v>
      </c>
      <c r="K656" s="4">
        <v>41096</v>
      </c>
      <c r="L656" s="9">
        <v>1354.68</v>
      </c>
      <c r="M656" s="4">
        <v>41096</v>
      </c>
      <c r="N656" s="9">
        <v>5662.63</v>
      </c>
      <c r="O656" s="4">
        <v>41096</v>
      </c>
      <c r="P656" s="9">
        <v>19800.64</v>
      </c>
      <c r="Q656" s="4">
        <v>41096</v>
      </c>
      <c r="R656" s="9">
        <v>3168.79</v>
      </c>
      <c r="S656" s="4">
        <v>41096</v>
      </c>
      <c r="T656" s="9">
        <v>6410.11</v>
      </c>
      <c r="U656" s="4">
        <v>41091</v>
      </c>
      <c r="V656" s="9">
        <v>1854.01</v>
      </c>
      <c r="W656" s="4">
        <v>41096</v>
      </c>
      <c r="X656" s="9">
        <v>55394.1</v>
      </c>
      <c r="Y656" s="4">
        <v>41096</v>
      </c>
      <c r="Z656" s="9">
        <v>3173.15</v>
      </c>
      <c r="AA656" s="4">
        <v>41160</v>
      </c>
      <c r="AB656" s="9">
        <v>7424.91</v>
      </c>
      <c r="AC656" s="4">
        <v>41091</v>
      </c>
      <c r="AD656" s="9">
        <v>5278.9</v>
      </c>
      <c r="AE656" s="4">
        <v>41096</v>
      </c>
      <c r="AF656" s="9">
        <v>309.83999999999997</v>
      </c>
      <c r="AG656" s="4">
        <v>41126</v>
      </c>
      <c r="AH656" s="9">
        <v>1421.28</v>
      </c>
      <c r="AI656" s="4">
        <v>41096</v>
      </c>
      <c r="AJ656" s="9">
        <v>30056.92</v>
      </c>
    </row>
    <row r="657" spans="1:36" x14ac:dyDescent="0.25">
      <c r="A657" s="4">
        <v>41103</v>
      </c>
      <c r="B657" s="9">
        <v>4082.2460000000001</v>
      </c>
      <c r="C657" s="4">
        <v>41103</v>
      </c>
      <c r="D657" s="9">
        <v>8724.1200000000008</v>
      </c>
      <c r="E657" s="4">
        <v>41299</v>
      </c>
      <c r="F657" s="9">
        <v>2291.3040000000001</v>
      </c>
      <c r="G657" s="4">
        <v>41103</v>
      </c>
      <c r="H657" s="9">
        <v>11514.53</v>
      </c>
      <c r="I657" s="4">
        <v>41103</v>
      </c>
      <c r="J657" s="9">
        <v>6181.81</v>
      </c>
      <c r="K657" s="4">
        <v>41103</v>
      </c>
      <c r="L657" s="9">
        <v>1356.78</v>
      </c>
      <c r="M657" s="4">
        <v>41103</v>
      </c>
      <c r="N657" s="9">
        <v>5666.13</v>
      </c>
      <c r="O657" s="4">
        <v>41103</v>
      </c>
      <c r="P657" s="9">
        <v>19092.63</v>
      </c>
      <c r="Q657" s="4">
        <v>41103</v>
      </c>
      <c r="R657" s="9">
        <v>3180.81</v>
      </c>
      <c r="S657" s="4">
        <v>41103</v>
      </c>
      <c r="T657" s="9">
        <v>6557.1</v>
      </c>
      <c r="U657" s="4">
        <v>41098</v>
      </c>
      <c r="V657" s="9">
        <v>1858.2</v>
      </c>
      <c r="W657" s="4">
        <v>41103</v>
      </c>
      <c r="X657" s="9">
        <v>54330.5</v>
      </c>
      <c r="Y657" s="4">
        <v>41103</v>
      </c>
      <c r="Z657" s="9">
        <v>3183.97</v>
      </c>
      <c r="AA657" s="4">
        <v>41167</v>
      </c>
      <c r="AB657" s="9">
        <v>7738.05</v>
      </c>
      <c r="AC657" s="4">
        <v>41098</v>
      </c>
      <c r="AD657" s="9">
        <v>5316.95</v>
      </c>
      <c r="AE657" s="4">
        <v>41103</v>
      </c>
      <c r="AF657" s="9">
        <v>314.60000000000002</v>
      </c>
      <c r="AG657" s="4">
        <v>41133</v>
      </c>
      <c r="AH657" s="9">
        <v>1441.59</v>
      </c>
      <c r="AI657" s="4">
        <v>41103</v>
      </c>
      <c r="AJ657" s="9">
        <v>29663.61</v>
      </c>
    </row>
    <row r="658" spans="1:36" x14ac:dyDescent="0.25">
      <c r="A658" s="4">
        <v>41110</v>
      </c>
      <c r="B658" s="9">
        <v>4199.1239999999998</v>
      </c>
      <c r="C658" s="4">
        <v>41110</v>
      </c>
      <c r="D658" s="9">
        <v>8669.8700000000008</v>
      </c>
      <c r="E658" s="4">
        <v>41306</v>
      </c>
      <c r="F658" s="9">
        <v>2419.02</v>
      </c>
      <c r="G658" s="4">
        <v>41110</v>
      </c>
      <c r="H658" s="9">
        <v>11622.91</v>
      </c>
      <c r="I658" s="4">
        <v>41110</v>
      </c>
      <c r="J658" s="9">
        <v>6284.81</v>
      </c>
      <c r="K658" s="4">
        <v>41110</v>
      </c>
      <c r="L658" s="9">
        <v>1362.66</v>
      </c>
      <c r="M658" s="4">
        <v>41110</v>
      </c>
      <c r="N658" s="9">
        <v>5651.77</v>
      </c>
      <c r="O658" s="4">
        <v>41110</v>
      </c>
      <c r="P658" s="9">
        <v>19640.8</v>
      </c>
      <c r="Q658" s="4">
        <v>41110</v>
      </c>
      <c r="R658" s="9">
        <v>3193.89</v>
      </c>
      <c r="S658" s="4">
        <v>41110</v>
      </c>
      <c r="T658" s="9">
        <v>6630.02</v>
      </c>
      <c r="U658" s="4">
        <v>41105</v>
      </c>
      <c r="V658" s="9">
        <v>1812.89</v>
      </c>
      <c r="W658" s="4">
        <v>41110</v>
      </c>
      <c r="X658" s="9">
        <v>54194.8</v>
      </c>
      <c r="Y658" s="4">
        <v>41110</v>
      </c>
      <c r="Z658" s="9">
        <v>3206</v>
      </c>
      <c r="AA658" s="4">
        <v>41174</v>
      </c>
      <c r="AB658" s="9">
        <v>7754.59</v>
      </c>
      <c r="AC658" s="4">
        <v>41105</v>
      </c>
      <c r="AD658" s="9">
        <v>5227.25</v>
      </c>
      <c r="AE658" s="4">
        <v>41110</v>
      </c>
      <c r="AF658" s="9">
        <v>319.75</v>
      </c>
      <c r="AG658" s="4">
        <v>41140</v>
      </c>
      <c r="AH658" s="9">
        <v>1444.27</v>
      </c>
      <c r="AI658" s="4">
        <v>41110</v>
      </c>
      <c r="AJ658" s="9">
        <v>30074.29</v>
      </c>
    </row>
    <row r="659" spans="1:36" x14ac:dyDescent="0.25">
      <c r="A659" s="4">
        <v>41117</v>
      </c>
      <c r="B659" s="9">
        <v>4209.7700000000004</v>
      </c>
      <c r="C659" s="4">
        <v>41117</v>
      </c>
      <c r="D659" s="9">
        <v>8566.64</v>
      </c>
      <c r="E659" s="4">
        <v>41313</v>
      </c>
      <c r="F659" s="9">
        <v>2432.402</v>
      </c>
      <c r="G659" s="4">
        <v>41117</v>
      </c>
      <c r="H659" s="9">
        <v>11766.36</v>
      </c>
      <c r="I659" s="4">
        <v>41117</v>
      </c>
      <c r="J659" s="9">
        <v>6362.82</v>
      </c>
      <c r="K659" s="4">
        <v>41117</v>
      </c>
      <c r="L659" s="9">
        <v>1385.97</v>
      </c>
      <c r="M659" s="4">
        <v>41117</v>
      </c>
      <c r="N659" s="9">
        <v>5627.21</v>
      </c>
      <c r="O659" s="4">
        <v>41117</v>
      </c>
      <c r="P659" s="9">
        <v>19274.96</v>
      </c>
      <c r="Q659" s="4">
        <v>41117</v>
      </c>
      <c r="R659" s="9">
        <v>3280.19</v>
      </c>
      <c r="S659" s="4">
        <v>41117</v>
      </c>
      <c r="T659" s="9">
        <v>6689.4</v>
      </c>
      <c r="U659" s="4">
        <v>41112</v>
      </c>
      <c r="V659" s="9">
        <v>1822.93</v>
      </c>
      <c r="W659" s="4">
        <v>41117</v>
      </c>
      <c r="X659" s="9">
        <v>56553.1</v>
      </c>
      <c r="Y659" s="4">
        <v>41117</v>
      </c>
      <c r="Z659" s="9">
        <v>3145.89</v>
      </c>
      <c r="AA659" s="4">
        <v>41181</v>
      </c>
      <c r="AB659" s="9">
        <v>7715.16</v>
      </c>
      <c r="AC659" s="4">
        <v>41112</v>
      </c>
      <c r="AD659" s="9">
        <v>5205.1000000000004</v>
      </c>
      <c r="AE659" s="4">
        <v>41117</v>
      </c>
      <c r="AF659" s="9">
        <v>323.31</v>
      </c>
      <c r="AG659" s="4">
        <v>41147</v>
      </c>
      <c r="AH659" s="9">
        <v>1454.08</v>
      </c>
      <c r="AI659" s="4">
        <v>41117</v>
      </c>
      <c r="AJ659" s="9">
        <v>30508.18</v>
      </c>
    </row>
    <row r="660" spans="1:36" x14ac:dyDescent="0.25">
      <c r="A660" s="4">
        <v>41124</v>
      </c>
      <c r="B660" s="9">
        <v>4221.4809999999998</v>
      </c>
      <c r="C660" s="4">
        <v>41124</v>
      </c>
      <c r="D660" s="9">
        <v>8555.11</v>
      </c>
      <c r="E660" s="4">
        <v>41327</v>
      </c>
      <c r="F660" s="9">
        <v>2314.1640000000002</v>
      </c>
      <c r="G660" s="4">
        <v>41124</v>
      </c>
      <c r="H660" s="9">
        <v>11662.59</v>
      </c>
      <c r="I660" s="4">
        <v>41124</v>
      </c>
      <c r="J660" s="9">
        <v>6461.54</v>
      </c>
      <c r="K660" s="4">
        <v>41124</v>
      </c>
      <c r="L660" s="9">
        <v>1390.99</v>
      </c>
      <c r="M660" s="4">
        <v>41124</v>
      </c>
      <c r="N660" s="9">
        <v>5787.28</v>
      </c>
      <c r="O660" s="4">
        <v>41124</v>
      </c>
      <c r="P660" s="9">
        <v>19666.18</v>
      </c>
      <c r="Q660" s="4">
        <v>41124</v>
      </c>
      <c r="R660" s="9">
        <v>3374.19</v>
      </c>
      <c r="S660" s="4">
        <v>41124</v>
      </c>
      <c r="T660" s="9">
        <v>6865.66</v>
      </c>
      <c r="U660" s="4">
        <v>41119</v>
      </c>
      <c r="V660" s="9">
        <v>1829.16</v>
      </c>
      <c r="W660" s="4">
        <v>41124</v>
      </c>
      <c r="X660" s="9">
        <v>57255.199999999997</v>
      </c>
      <c r="Y660" s="4">
        <v>41124</v>
      </c>
      <c r="Z660" s="9">
        <v>3177.06</v>
      </c>
      <c r="AA660" s="4">
        <v>41188</v>
      </c>
      <c r="AB660" s="9">
        <v>7690.65</v>
      </c>
      <c r="AC660" s="4">
        <v>41119</v>
      </c>
      <c r="AD660" s="9">
        <v>5099.8500000000004</v>
      </c>
      <c r="AE660" s="4">
        <v>41124</v>
      </c>
      <c r="AF660" s="9">
        <v>330.43</v>
      </c>
      <c r="AG660" s="4">
        <v>41154</v>
      </c>
      <c r="AH660" s="9">
        <v>1422.91</v>
      </c>
      <c r="AI660" s="4">
        <v>41124</v>
      </c>
      <c r="AJ660" s="9">
        <v>30981.21</v>
      </c>
    </row>
    <row r="661" spans="1:36" x14ac:dyDescent="0.25">
      <c r="A661" s="4">
        <v>41131</v>
      </c>
      <c r="B661" s="9">
        <v>4277.3019999999997</v>
      </c>
      <c r="C661" s="4">
        <v>41131</v>
      </c>
      <c r="D661" s="9">
        <v>8891.44</v>
      </c>
      <c r="E661" s="4">
        <v>41334</v>
      </c>
      <c r="F661" s="9">
        <v>2359.5059999999999</v>
      </c>
      <c r="G661" s="4">
        <v>41131</v>
      </c>
      <c r="H661" s="9">
        <v>11890.89</v>
      </c>
      <c r="I661" s="4">
        <v>41131</v>
      </c>
      <c r="J661" s="9">
        <v>6483.44</v>
      </c>
      <c r="K661" s="4">
        <v>41131</v>
      </c>
      <c r="L661" s="9">
        <v>1405.87</v>
      </c>
      <c r="M661" s="4">
        <v>41131</v>
      </c>
      <c r="N661" s="9">
        <v>5847.11</v>
      </c>
      <c r="O661" s="4">
        <v>41131</v>
      </c>
      <c r="P661" s="9">
        <v>20136.12</v>
      </c>
      <c r="Q661" s="4">
        <v>41131</v>
      </c>
      <c r="R661" s="9">
        <v>3435.62</v>
      </c>
      <c r="S661" s="4">
        <v>41131</v>
      </c>
      <c r="T661" s="9">
        <v>6944.56</v>
      </c>
      <c r="U661" s="4">
        <v>41126</v>
      </c>
      <c r="V661" s="9">
        <v>1848.68</v>
      </c>
      <c r="W661" s="4">
        <v>41131</v>
      </c>
      <c r="X661" s="9">
        <v>59280.9</v>
      </c>
      <c r="Y661" s="4">
        <v>41131</v>
      </c>
      <c r="Z661" s="9">
        <v>3240.61</v>
      </c>
      <c r="AA661" s="4">
        <v>41195</v>
      </c>
      <c r="AB661" s="9">
        <v>7437.04</v>
      </c>
      <c r="AC661" s="4">
        <v>41126</v>
      </c>
      <c r="AD661" s="9">
        <v>5215.7</v>
      </c>
      <c r="AE661" s="4">
        <v>41131</v>
      </c>
      <c r="AF661" s="9">
        <v>333.5</v>
      </c>
      <c r="AG661" s="4">
        <v>41161</v>
      </c>
      <c r="AH661" s="9">
        <v>1474.58</v>
      </c>
      <c r="AI661" s="4">
        <v>41131</v>
      </c>
      <c r="AJ661" s="9">
        <v>31330.12</v>
      </c>
    </row>
    <row r="662" spans="1:36" x14ac:dyDescent="0.25">
      <c r="A662" s="4">
        <v>41138</v>
      </c>
      <c r="B662" s="9">
        <v>4370.1000000000004</v>
      </c>
      <c r="C662" s="4">
        <v>41138</v>
      </c>
      <c r="D662" s="9">
        <v>9162.5</v>
      </c>
      <c r="E662" s="4">
        <v>41341</v>
      </c>
      <c r="F662" s="9">
        <v>2318.6109999999999</v>
      </c>
      <c r="G662" s="4">
        <v>41138</v>
      </c>
      <c r="H662" s="9">
        <v>12089.89</v>
      </c>
      <c r="I662" s="4">
        <v>41138</v>
      </c>
      <c r="J662" s="9">
        <v>6529.34</v>
      </c>
      <c r="K662" s="4">
        <v>41138</v>
      </c>
      <c r="L662" s="9">
        <v>1418.16</v>
      </c>
      <c r="M662" s="4">
        <v>41138</v>
      </c>
      <c r="N662" s="9">
        <v>5852.42</v>
      </c>
      <c r="O662" s="4">
        <v>41138</v>
      </c>
      <c r="P662" s="9">
        <v>20116.07</v>
      </c>
      <c r="Q662" s="4">
        <v>41138</v>
      </c>
      <c r="R662" s="9">
        <v>3488.38</v>
      </c>
      <c r="S662" s="4">
        <v>41138</v>
      </c>
      <c r="T662" s="9">
        <v>7040.88</v>
      </c>
      <c r="U662" s="4">
        <v>41133</v>
      </c>
      <c r="V662" s="9">
        <v>1946.4</v>
      </c>
      <c r="W662" s="4">
        <v>41138</v>
      </c>
      <c r="X662" s="9">
        <v>59082.400000000001</v>
      </c>
      <c r="Y662" s="4">
        <v>41138</v>
      </c>
      <c r="Z662" s="9">
        <v>3201.24</v>
      </c>
      <c r="AA662" s="4">
        <v>41202</v>
      </c>
      <c r="AB662" s="9">
        <v>7408.76</v>
      </c>
      <c r="AC662" s="4">
        <v>41133</v>
      </c>
      <c r="AD662" s="9">
        <v>5320.4</v>
      </c>
      <c r="AE662" s="4">
        <v>41138</v>
      </c>
      <c r="AF662" s="9">
        <v>335.77</v>
      </c>
      <c r="AG662" s="4">
        <v>41168</v>
      </c>
      <c r="AH662" s="9">
        <v>1535.38</v>
      </c>
      <c r="AI662" s="4">
        <v>41138</v>
      </c>
      <c r="AJ662" s="9">
        <v>31376.13</v>
      </c>
    </row>
    <row r="663" spans="1:36" x14ac:dyDescent="0.25">
      <c r="A663" s="4">
        <v>41145</v>
      </c>
      <c r="B663" s="9">
        <v>4348.9949999999999</v>
      </c>
      <c r="C663" s="4">
        <v>41145</v>
      </c>
      <c r="D663" s="9">
        <v>9070.76</v>
      </c>
      <c r="E663" s="4">
        <v>41348</v>
      </c>
      <c r="F663" s="9">
        <v>2278.4009999999998</v>
      </c>
      <c r="G663" s="4">
        <v>41145</v>
      </c>
      <c r="H663" s="9">
        <v>12082.23</v>
      </c>
      <c r="I663" s="4">
        <v>41145</v>
      </c>
      <c r="J663" s="9">
        <v>6475.94</v>
      </c>
      <c r="K663" s="4">
        <v>41145</v>
      </c>
      <c r="L663" s="9">
        <v>1411.13</v>
      </c>
      <c r="M663" s="4">
        <v>41145</v>
      </c>
      <c r="N663" s="9">
        <v>5776.6</v>
      </c>
      <c r="O663" s="4">
        <v>41145</v>
      </c>
      <c r="P663" s="9">
        <v>19880.03</v>
      </c>
      <c r="Q663" s="4">
        <v>41145</v>
      </c>
      <c r="R663" s="9">
        <v>3433.21</v>
      </c>
      <c r="S663" s="4">
        <v>41145</v>
      </c>
      <c r="T663" s="9">
        <v>6971.07</v>
      </c>
      <c r="U663" s="4">
        <v>41140</v>
      </c>
      <c r="V663" s="9">
        <v>1946.54</v>
      </c>
      <c r="W663" s="4">
        <v>41145</v>
      </c>
      <c r="X663" s="9">
        <v>58425.8</v>
      </c>
      <c r="Y663" s="4">
        <v>41145</v>
      </c>
      <c r="Z663" s="9">
        <v>3148.37</v>
      </c>
      <c r="AA663" s="4">
        <v>41209</v>
      </c>
      <c r="AB663" s="9">
        <v>7134.06</v>
      </c>
      <c r="AC663" s="4">
        <v>41140</v>
      </c>
      <c r="AD663" s="9">
        <v>5366.3</v>
      </c>
      <c r="AE663" s="4">
        <v>41145</v>
      </c>
      <c r="AF663" s="9">
        <v>329.64</v>
      </c>
      <c r="AG663" s="4">
        <v>41175</v>
      </c>
      <c r="AH663" s="9">
        <v>1496.65</v>
      </c>
      <c r="AI663" s="4">
        <v>41145</v>
      </c>
      <c r="AJ663" s="9">
        <v>31567.19</v>
      </c>
    </row>
    <row r="664" spans="1:36" x14ac:dyDescent="0.25">
      <c r="A664" s="4">
        <v>41152</v>
      </c>
      <c r="B664" s="9">
        <v>4316.1139999999996</v>
      </c>
      <c r="C664" s="4">
        <v>41152</v>
      </c>
      <c r="D664" s="9">
        <v>8839.91</v>
      </c>
      <c r="E664" s="4">
        <v>41355</v>
      </c>
      <c r="F664" s="9">
        <v>2328.2779999999998</v>
      </c>
      <c r="G664" s="4">
        <v>41152</v>
      </c>
      <c r="H664" s="9">
        <v>11949.26</v>
      </c>
      <c r="I664" s="4">
        <v>41152</v>
      </c>
      <c r="J664" s="9">
        <v>6388.01</v>
      </c>
      <c r="K664" s="4">
        <v>41152</v>
      </c>
      <c r="L664" s="9">
        <v>1406.58</v>
      </c>
      <c r="M664" s="4">
        <v>41152</v>
      </c>
      <c r="N664" s="9">
        <v>5711.48</v>
      </c>
      <c r="O664" s="4">
        <v>41152</v>
      </c>
      <c r="P664" s="9">
        <v>19482.57</v>
      </c>
      <c r="Q664" s="4">
        <v>41152</v>
      </c>
      <c r="R664" s="9">
        <v>3413.07</v>
      </c>
      <c r="S664" s="4">
        <v>41152</v>
      </c>
      <c r="T664" s="9">
        <v>6970.79</v>
      </c>
      <c r="U664" s="4">
        <v>41147</v>
      </c>
      <c r="V664" s="9">
        <v>1919.81</v>
      </c>
      <c r="W664" s="4">
        <v>41152</v>
      </c>
      <c r="X664" s="9">
        <v>57061.4</v>
      </c>
      <c r="Y664" s="4">
        <v>41152</v>
      </c>
      <c r="Z664" s="9">
        <v>3160.79</v>
      </c>
      <c r="AA664" s="4">
        <v>41216</v>
      </c>
      <c r="AB664" s="9">
        <v>7210.47</v>
      </c>
      <c r="AC664" s="4">
        <v>41147</v>
      </c>
      <c r="AD664" s="9">
        <v>5386.7</v>
      </c>
      <c r="AE664" s="4">
        <v>41152</v>
      </c>
      <c r="AF664" s="9">
        <v>329.28</v>
      </c>
      <c r="AG664" s="4">
        <v>41182</v>
      </c>
      <c r="AH664" s="9">
        <v>1458.26</v>
      </c>
      <c r="AI664" s="4">
        <v>41152</v>
      </c>
      <c r="AJ664" s="9">
        <v>31172.74</v>
      </c>
    </row>
    <row r="665" spans="1:36" x14ac:dyDescent="0.25">
      <c r="A665" s="4">
        <v>41159</v>
      </c>
      <c r="B665" s="9">
        <v>4325.8389999999999</v>
      </c>
      <c r="C665" s="4">
        <v>41159</v>
      </c>
      <c r="D665" s="9">
        <v>8871.65</v>
      </c>
      <c r="E665" s="4">
        <v>41362</v>
      </c>
      <c r="F665" s="9">
        <v>2236.6210000000001</v>
      </c>
      <c r="G665" s="4">
        <v>41159</v>
      </c>
      <c r="H665" s="9">
        <v>12268.01</v>
      </c>
      <c r="I665" s="4">
        <v>41159</v>
      </c>
      <c r="J665" s="9">
        <v>6537.32</v>
      </c>
      <c r="K665" s="4">
        <v>41159</v>
      </c>
      <c r="L665" s="9">
        <v>1437.92</v>
      </c>
      <c r="M665" s="4">
        <v>41159</v>
      </c>
      <c r="N665" s="9">
        <v>5794.8</v>
      </c>
      <c r="O665" s="4">
        <v>41159</v>
      </c>
      <c r="P665" s="9">
        <v>19802.16</v>
      </c>
      <c r="Q665" s="4">
        <v>41159</v>
      </c>
      <c r="R665" s="9">
        <v>3519.05</v>
      </c>
      <c r="S665" s="4">
        <v>41159</v>
      </c>
      <c r="T665" s="9">
        <v>7214.5</v>
      </c>
      <c r="U665" s="4">
        <v>41154</v>
      </c>
      <c r="V665" s="9">
        <v>1905.12</v>
      </c>
      <c r="W665" s="4">
        <v>41159</v>
      </c>
      <c r="X665" s="9">
        <v>58321.2</v>
      </c>
      <c r="Y665" s="4">
        <v>41159</v>
      </c>
      <c r="Z665" s="9">
        <v>3261.9</v>
      </c>
      <c r="AA665" s="4">
        <v>41223</v>
      </c>
      <c r="AB665" s="9">
        <v>7293.22</v>
      </c>
      <c r="AC665" s="4">
        <v>41154</v>
      </c>
      <c r="AD665" s="9">
        <v>5258.5</v>
      </c>
      <c r="AE665" s="4">
        <v>41159</v>
      </c>
      <c r="AF665" s="9">
        <v>337.57</v>
      </c>
      <c r="AG665" s="4">
        <v>41189</v>
      </c>
      <c r="AH665" s="9">
        <v>1477.6</v>
      </c>
      <c r="AI665" s="4">
        <v>41159</v>
      </c>
      <c r="AJ665" s="9">
        <v>31530.799999999999</v>
      </c>
    </row>
    <row r="666" spans="1:36" x14ac:dyDescent="0.25">
      <c r="A666" s="4">
        <v>41166</v>
      </c>
      <c r="B666" s="9">
        <v>4389.9560000000001</v>
      </c>
      <c r="C666" s="4">
        <v>41166</v>
      </c>
      <c r="D666" s="9">
        <v>9159.39</v>
      </c>
      <c r="E666" s="4">
        <v>41369</v>
      </c>
      <c r="F666" s="9">
        <v>2225.2950000000001</v>
      </c>
      <c r="G666" s="4">
        <v>41166</v>
      </c>
      <c r="H666" s="9">
        <v>12499.47</v>
      </c>
      <c r="I666" s="4">
        <v>41166</v>
      </c>
      <c r="J666" s="9">
        <v>6559.16</v>
      </c>
      <c r="K666" s="4">
        <v>41166</v>
      </c>
      <c r="L666" s="9">
        <v>1465.77</v>
      </c>
      <c r="M666" s="4">
        <v>41166</v>
      </c>
      <c r="N666" s="9">
        <v>5915.55</v>
      </c>
      <c r="O666" s="4">
        <v>41166</v>
      </c>
      <c r="P666" s="9">
        <v>20629.78</v>
      </c>
      <c r="Q666" s="4">
        <v>41166</v>
      </c>
      <c r="R666" s="9">
        <v>3581.58</v>
      </c>
      <c r="S666" s="4">
        <v>41166</v>
      </c>
      <c r="T666" s="9">
        <v>7412.13</v>
      </c>
      <c r="U666" s="4">
        <v>41161</v>
      </c>
      <c r="V666" s="9">
        <v>1929.58</v>
      </c>
      <c r="W666" s="4">
        <v>41166</v>
      </c>
      <c r="X666" s="9">
        <v>62105.5</v>
      </c>
      <c r="Y666" s="4">
        <v>41166</v>
      </c>
      <c r="Z666" s="9">
        <v>3303.13</v>
      </c>
      <c r="AA666" s="4">
        <v>41230</v>
      </c>
      <c r="AB666" s="9">
        <v>7130.07</v>
      </c>
      <c r="AC666" s="4">
        <v>41161</v>
      </c>
      <c r="AD666" s="9">
        <v>5358.7</v>
      </c>
      <c r="AE666" s="4">
        <v>41166</v>
      </c>
      <c r="AF666" s="9">
        <v>338.28</v>
      </c>
      <c r="AG666" s="4">
        <v>41196</v>
      </c>
      <c r="AH666" s="9">
        <v>1446.01</v>
      </c>
      <c r="AI666" s="4">
        <v>41166</v>
      </c>
      <c r="AJ666" s="9">
        <v>32328.83</v>
      </c>
    </row>
    <row r="667" spans="1:36" x14ac:dyDescent="0.25">
      <c r="A667" s="4">
        <v>41173</v>
      </c>
      <c r="B667" s="9">
        <v>4408.2910000000002</v>
      </c>
      <c r="C667" s="4">
        <v>41173</v>
      </c>
      <c r="D667" s="9">
        <v>9110</v>
      </c>
      <c r="E667" s="4">
        <v>41376</v>
      </c>
      <c r="F667" s="9">
        <v>2206.7800000000002</v>
      </c>
      <c r="G667" s="4">
        <v>41173</v>
      </c>
      <c r="H667" s="9">
        <v>12383.6</v>
      </c>
      <c r="I667" s="4">
        <v>41173</v>
      </c>
      <c r="J667" s="9">
        <v>6605.82</v>
      </c>
      <c r="K667" s="4">
        <v>41173</v>
      </c>
      <c r="L667" s="9">
        <v>1460.15</v>
      </c>
      <c r="M667" s="4">
        <v>41173</v>
      </c>
      <c r="N667" s="9">
        <v>5852.62</v>
      </c>
      <c r="O667" s="4">
        <v>41173</v>
      </c>
      <c r="P667" s="9">
        <v>20734.939999999999</v>
      </c>
      <c r="Q667" s="4">
        <v>41173</v>
      </c>
      <c r="R667" s="9">
        <v>3530.72</v>
      </c>
      <c r="S667" s="4">
        <v>41173</v>
      </c>
      <c r="T667" s="9">
        <v>7451.62</v>
      </c>
      <c r="U667" s="4">
        <v>41168</v>
      </c>
      <c r="V667" s="9">
        <v>2007.58</v>
      </c>
      <c r="W667" s="4">
        <v>41173</v>
      </c>
      <c r="X667" s="9">
        <v>61320.1</v>
      </c>
      <c r="Y667" s="4">
        <v>41173</v>
      </c>
      <c r="Z667" s="9">
        <v>3343.55</v>
      </c>
      <c r="AA667" s="4">
        <v>41237</v>
      </c>
      <c r="AB667" s="9">
        <v>7326.01</v>
      </c>
      <c r="AC667" s="4">
        <v>41168</v>
      </c>
      <c r="AD667" s="9">
        <v>5577.65</v>
      </c>
      <c r="AE667" s="4">
        <v>41173</v>
      </c>
      <c r="AF667" s="9">
        <v>334.15</v>
      </c>
      <c r="AG667" s="4">
        <v>41203</v>
      </c>
      <c r="AH667" s="9">
        <v>1460.06</v>
      </c>
      <c r="AI667" s="4">
        <v>41173</v>
      </c>
      <c r="AJ667" s="9">
        <v>31934.87</v>
      </c>
    </row>
    <row r="668" spans="1:36" x14ac:dyDescent="0.25">
      <c r="A668" s="4">
        <v>41180</v>
      </c>
      <c r="B668" s="9">
        <v>4387.018</v>
      </c>
      <c r="C668" s="4">
        <v>41180</v>
      </c>
      <c r="D668" s="9">
        <v>8870.16</v>
      </c>
      <c r="E668" s="4">
        <v>41383</v>
      </c>
      <c r="F668" s="9">
        <v>2244.643</v>
      </c>
      <c r="G668" s="4">
        <v>41180</v>
      </c>
      <c r="H668" s="9">
        <v>12317.46</v>
      </c>
      <c r="I668" s="4">
        <v>41180</v>
      </c>
      <c r="J668" s="9">
        <v>6495.88</v>
      </c>
      <c r="K668" s="4">
        <v>41180</v>
      </c>
      <c r="L668" s="9">
        <v>1440.67</v>
      </c>
      <c r="M668" s="4">
        <v>41180</v>
      </c>
      <c r="N668" s="9">
        <v>5742.07</v>
      </c>
      <c r="O668" s="4">
        <v>41180</v>
      </c>
      <c r="P668" s="9">
        <v>20840.38</v>
      </c>
      <c r="Q668" s="4">
        <v>41180</v>
      </c>
      <c r="R668" s="9">
        <v>3354.82</v>
      </c>
      <c r="S668" s="4">
        <v>41180</v>
      </c>
      <c r="T668" s="9">
        <v>7216.15</v>
      </c>
      <c r="U668" s="4">
        <v>41175</v>
      </c>
      <c r="V668" s="9">
        <v>2002.37</v>
      </c>
      <c r="W668" s="4">
        <v>41180</v>
      </c>
      <c r="X668" s="9">
        <v>59175.9</v>
      </c>
      <c r="Y668" s="4">
        <v>41180</v>
      </c>
      <c r="Z668" s="9">
        <v>3278.28</v>
      </c>
      <c r="AA668" s="4">
        <v>41244</v>
      </c>
      <c r="AB668" s="9">
        <v>7580.17</v>
      </c>
      <c r="AC668" s="4">
        <v>41175</v>
      </c>
      <c r="AD668" s="9">
        <v>5691.15</v>
      </c>
      <c r="AE668" s="4">
        <v>41180</v>
      </c>
      <c r="AF668" s="9">
        <v>323.18</v>
      </c>
      <c r="AG668" s="4">
        <v>41210</v>
      </c>
      <c r="AH668" s="9">
        <v>1433.52</v>
      </c>
      <c r="AI668" s="4">
        <v>41180</v>
      </c>
      <c r="AJ668" s="9">
        <v>31518.32</v>
      </c>
    </row>
    <row r="669" spans="1:36" x14ac:dyDescent="0.25">
      <c r="A669" s="4">
        <v>41187</v>
      </c>
      <c r="B669" s="9">
        <v>4494.3810000000003</v>
      </c>
      <c r="C669" s="4">
        <v>41187</v>
      </c>
      <c r="D669" s="9">
        <v>8863.2999999999993</v>
      </c>
      <c r="E669" s="4">
        <v>41390</v>
      </c>
      <c r="F669" s="9">
        <v>2177.9119999999998</v>
      </c>
      <c r="G669" s="4">
        <v>41187</v>
      </c>
      <c r="H669" s="9">
        <v>12418.99</v>
      </c>
      <c r="I669" s="4">
        <v>41187</v>
      </c>
      <c r="J669" s="9">
        <v>6674.82</v>
      </c>
      <c r="K669" s="4">
        <v>41187</v>
      </c>
      <c r="L669" s="9">
        <v>1460.93</v>
      </c>
      <c r="M669" s="4">
        <v>41187</v>
      </c>
      <c r="N669" s="9">
        <v>5871.02</v>
      </c>
      <c r="O669" s="4">
        <v>41187</v>
      </c>
      <c r="P669" s="9">
        <v>21012.38</v>
      </c>
      <c r="Q669" s="4">
        <v>41187</v>
      </c>
      <c r="R669" s="9">
        <v>3457.04</v>
      </c>
      <c r="S669" s="4">
        <v>41187</v>
      </c>
      <c r="T669" s="9">
        <v>7397.87</v>
      </c>
      <c r="U669" s="4">
        <v>41182</v>
      </c>
      <c r="V669" s="9">
        <v>1996.21</v>
      </c>
      <c r="W669" s="4">
        <v>41187</v>
      </c>
      <c r="X669" s="9">
        <v>58571.6</v>
      </c>
      <c r="Y669" s="4">
        <v>41187</v>
      </c>
      <c r="Z669" s="9">
        <v>3339.31</v>
      </c>
      <c r="AA669" s="4">
        <v>41251</v>
      </c>
      <c r="AB669" s="9">
        <v>7642.26</v>
      </c>
      <c r="AC669" s="4">
        <v>41182</v>
      </c>
      <c r="AD669" s="9">
        <v>5703.3</v>
      </c>
      <c r="AE669" s="4">
        <v>41187</v>
      </c>
      <c r="AF669" s="9">
        <v>332.53</v>
      </c>
      <c r="AG669" s="4">
        <v>41217</v>
      </c>
      <c r="AH669" s="9">
        <v>1440.25</v>
      </c>
      <c r="AI669" s="4">
        <v>41187</v>
      </c>
      <c r="AJ669" s="9">
        <v>32361.91</v>
      </c>
    </row>
    <row r="670" spans="1:36" x14ac:dyDescent="0.25">
      <c r="A670" s="4">
        <v>41194</v>
      </c>
      <c r="B670" s="9">
        <v>4486.58</v>
      </c>
      <c r="C670" s="4">
        <v>41194</v>
      </c>
      <c r="D670" s="9">
        <v>8534.1200000000008</v>
      </c>
      <c r="E670" s="4">
        <v>41397</v>
      </c>
      <c r="F670" s="9">
        <v>2205.4969999999998</v>
      </c>
      <c r="G670" s="4">
        <v>41194</v>
      </c>
      <c r="H670" s="9">
        <v>12202.04</v>
      </c>
      <c r="I670" s="4">
        <v>41194</v>
      </c>
      <c r="J670" s="9">
        <v>6655.2</v>
      </c>
      <c r="K670" s="4">
        <v>41194</v>
      </c>
      <c r="L670" s="9">
        <v>1428.59</v>
      </c>
      <c r="M670" s="4">
        <v>41194</v>
      </c>
      <c r="N670" s="9">
        <v>5793.32</v>
      </c>
      <c r="O670" s="4">
        <v>41194</v>
      </c>
      <c r="P670" s="9">
        <v>21136.43</v>
      </c>
      <c r="Q670" s="4">
        <v>41194</v>
      </c>
      <c r="R670" s="9">
        <v>3389.08</v>
      </c>
      <c r="S670" s="4">
        <v>41194</v>
      </c>
      <c r="T670" s="9">
        <v>7232.49</v>
      </c>
      <c r="U670" s="4">
        <v>41189</v>
      </c>
      <c r="V670" s="9">
        <v>1995.17</v>
      </c>
      <c r="W670" s="4">
        <v>41194</v>
      </c>
      <c r="X670" s="9">
        <v>59161.7</v>
      </c>
      <c r="Y670" s="4">
        <v>41194</v>
      </c>
      <c r="Z670" s="9">
        <v>3241.73</v>
      </c>
      <c r="AA670" s="4">
        <v>41258</v>
      </c>
      <c r="AB670" s="9">
        <v>7698.77</v>
      </c>
      <c r="AC670" s="4">
        <v>41189</v>
      </c>
      <c r="AD670" s="9">
        <v>5746.95</v>
      </c>
      <c r="AE670" s="4">
        <v>41194</v>
      </c>
      <c r="AF670" s="9">
        <v>327.95</v>
      </c>
      <c r="AG670" s="4">
        <v>41224</v>
      </c>
      <c r="AH670" s="9">
        <v>1401.32</v>
      </c>
      <c r="AI670" s="4">
        <v>41194</v>
      </c>
      <c r="AJ670" s="9">
        <v>32276.07</v>
      </c>
    </row>
    <row r="671" spans="1:36" x14ac:dyDescent="0.25">
      <c r="A671" s="4">
        <v>41201</v>
      </c>
      <c r="B671" s="9">
        <v>4571.0749999999998</v>
      </c>
      <c r="C671" s="4">
        <v>41201</v>
      </c>
      <c r="D671" s="9">
        <v>9002.68</v>
      </c>
      <c r="E671" s="4">
        <v>41404</v>
      </c>
      <c r="F671" s="9">
        <v>2246.8310000000001</v>
      </c>
      <c r="G671" s="4">
        <v>41201</v>
      </c>
      <c r="H671" s="9">
        <v>12415.98</v>
      </c>
      <c r="I671" s="4">
        <v>41201</v>
      </c>
      <c r="J671" s="9">
        <v>6756.14</v>
      </c>
      <c r="K671" s="4">
        <v>41201</v>
      </c>
      <c r="L671" s="9">
        <v>1433.19</v>
      </c>
      <c r="M671" s="4">
        <v>41201</v>
      </c>
      <c r="N671" s="9">
        <v>5896.15</v>
      </c>
      <c r="O671" s="4">
        <v>41201</v>
      </c>
      <c r="P671" s="9">
        <v>21551.759999999998</v>
      </c>
      <c r="Q671" s="4">
        <v>41201</v>
      </c>
      <c r="R671" s="9">
        <v>3504.56</v>
      </c>
      <c r="S671" s="4">
        <v>41201</v>
      </c>
      <c r="T671" s="9">
        <v>7380.64</v>
      </c>
      <c r="U671" s="4">
        <v>41196</v>
      </c>
      <c r="V671" s="9">
        <v>1933.26</v>
      </c>
      <c r="W671" s="4">
        <v>41201</v>
      </c>
      <c r="X671" s="9">
        <v>58922</v>
      </c>
      <c r="Y671" s="4">
        <v>41201</v>
      </c>
      <c r="Z671" s="9">
        <v>3240.24</v>
      </c>
      <c r="AA671" s="4">
        <v>41265</v>
      </c>
      <c r="AB671" s="9">
        <v>7540.14</v>
      </c>
      <c r="AC671" s="4">
        <v>41196</v>
      </c>
      <c r="AD671" s="9">
        <v>5676.05</v>
      </c>
      <c r="AE671" s="4">
        <v>41201</v>
      </c>
      <c r="AF671" s="9">
        <v>334.17</v>
      </c>
      <c r="AG671" s="4">
        <v>41231</v>
      </c>
      <c r="AH671" s="9">
        <v>1383.66</v>
      </c>
      <c r="AI671" s="4">
        <v>41201</v>
      </c>
      <c r="AJ671" s="9">
        <v>32609.75</v>
      </c>
    </row>
    <row r="672" spans="1:36" x14ac:dyDescent="0.25">
      <c r="A672" s="4">
        <v>41208</v>
      </c>
      <c r="B672" s="9">
        <v>4472.38</v>
      </c>
      <c r="C672" s="4">
        <v>41208</v>
      </c>
      <c r="D672" s="9">
        <v>8933.06</v>
      </c>
      <c r="E672" s="4">
        <v>41411</v>
      </c>
      <c r="F672" s="9">
        <v>2282.87</v>
      </c>
      <c r="G672" s="4">
        <v>41208</v>
      </c>
      <c r="H672" s="9">
        <v>12300.3</v>
      </c>
      <c r="I672" s="4">
        <v>41208</v>
      </c>
      <c r="J672" s="9">
        <v>6600.84</v>
      </c>
      <c r="K672" s="4">
        <v>41208</v>
      </c>
      <c r="L672" s="9">
        <v>1411.94</v>
      </c>
      <c r="M672" s="4">
        <v>41208</v>
      </c>
      <c r="N672" s="9">
        <v>5806.71</v>
      </c>
      <c r="O672" s="4">
        <v>41208</v>
      </c>
      <c r="P672" s="9">
        <v>21545.57</v>
      </c>
      <c r="Q672" s="4">
        <v>41208</v>
      </c>
      <c r="R672" s="9">
        <v>3435.09</v>
      </c>
      <c r="S672" s="4">
        <v>41208</v>
      </c>
      <c r="T672" s="9">
        <v>7231.85</v>
      </c>
      <c r="U672" s="4">
        <v>41203</v>
      </c>
      <c r="V672" s="9">
        <v>1943.84</v>
      </c>
      <c r="W672" s="4">
        <v>41208</v>
      </c>
      <c r="X672" s="9">
        <v>57276.800000000003</v>
      </c>
      <c r="Y672" s="4">
        <v>41208</v>
      </c>
      <c r="Z672" s="9">
        <v>3241.84</v>
      </c>
      <c r="AA672" s="4">
        <v>41272</v>
      </c>
      <c r="AB672" s="9">
        <v>7699.5</v>
      </c>
      <c r="AC672" s="4">
        <v>41203</v>
      </c>
      <c r="AD672" s="9">
        <v>5684.25</v>
      </c>
      <c r="AE672" s="4">
        <v>41208</v>
      </c>
      <c r="AF672" s="9">
        <v>329.45</v>
      </c>
      <c r="AG672" s="4">
        <v>41238</v>
      </c>
      <c r="AH672" s="9">
        <v>1413.15</v>
      </c>
      <c r="AI672" s="4">
        <v>41208</v>
      </c>
      <c r="AJ672" s="9">
        <v>32719.1</v>
      </c>
    </row>
    <row r="673" spans="1:36" x14ac:dyDescent="0.25">
      <c r="A673" s="4">
        <v>41215</v>
      </c>
      <c r="B673" s="9">
        <v>4460.0529999999999</v>
      </c>
      <c r="C673" s="4">
        <v>41215</v>
      </c>
      <c r="D673" s="9">
        <v>9051.2199999999993</v>
      </c>
      <c r="E673" s="4">
        <v>41418</v>
      </c>
      <c r="F673" s="9">
        <v>2288.5329999999999</v>
      </c>
      <c r="G673" s="4">
        <v>41215</v>
      </c>
      <c r="H673" s="9">
        <v>12380.41</v>
      </c>
      <c r="I673" s="4">
        <v>41215</v>
      </c>
      <c r="J673" s="9">
        <v>6701.37</v>
      </c>
      <c r="K673" s="4">
        <v>41215</v>
      </c>
      <c r="L673" s="9">
        <v>1414.2</v>
      </c>
      <c r="M673" s="4">
        <v>41215</v>
      </c>
      <c r="N673" s="9">
        <v>5868.55</v>
      </c>
      <c r="O673" s="4">
        <v>41215</v>
      </c>
      <c r="P673" s="9">
        <v>22111.33</v>
      </c>
      <c r="Q673" s="4">
        <v>41215</v>
      </c>
      <c r="R673" s="9">
        <v>3492.46</v>
      </c>
      <c r="S673" s="4">
        <v>41215</v>
      </c>
      <c r="T673" s="9">
        <v>7363.85</v>
      </c>
      <c r="U673" s="4">
        <v>41210</v>
      </c>
      <c r="V673" s="9">
        <v>1891.43</v>
      </c>
      <c r="W673" s="4">
        <v>41215</v>
      </c>
      <c r="X673" s="9">
        <v>58382.7</v>
      </c>
      <c r="Y673" s="4">
        <v>41215</v>
      </c>
      <c r="Z673" s="9">
        <v>3313.04</v>
      </c>
      <c r="AA673" s="4">
        <v>41279</v>
      </c>
      <c r="AB673" s="9">
        <v>7805.99</v>
      </c>
      <c r="AC673" s="4">
        <v>41210</v>
      </c>
      <c r="AD673" s="9">
        <v>5664.3</v>
      </c>
      <c r="AE673" s="4">
        <v>41215</v>
      </c>
      <c r="AF673" s="9">
        <v>337.6</v>
      </c>
      <c r="AG673" s="4">
        <v>41245</v>
      </c>
      <c r="AH673" s="9">
        <v>1405.97</v>
      </c>
      <c r="AI673" s="4">
        <v>41215</v>
      </c>
      <c r="AJ673" s="9">
        <v>33512.89</v>
      </c>
    </row>
    <row r="674" spans="1:36" x14ac:dyDescent="0.25">
      <c r="A674" s="4">
        <v>41222</v>
      </c>
      <c r="B674" s="9">
        <v>4462.0240000000003</v>
      </c>
      <c r="C674" s="4">
        <v>41222</v>
      </c>
      <c r="D674" s="9">
        <v>8757.6</v>
      </c>
      <c r="E674" s="4">
        <v>41425</v>
      </c>
      <c r="F674" s="9">
        <v>2300.5949999999998</v>
      </c>
      <c r="G674" s="4">
        <v>41222</v>
      </c>
      <c r="H674" s="9">
        <v>12196.8</v>
      </c>
      <c r="I674" s="4">
        <v>41222</v>
      </c>
      <c r="J674" s="9">
        <v>6715.2</v>
      </c>
      <c r="K674" s="4">
        <v>41222</v>
      </c>
      <c r="L674" s="9">
        <v>1379.85</v>
      </c>
      <c r="M674" s="4">
        <v>41222</v>
      </c>
      <c r="N674" s="9">
        <v>5769.68</v>
      </c>
      <c r="O674" s="4">
        <v>41222</v>
      </c>
      <c r="P674" s="9">
        <v>21384.38</v>
      </c>
      <c r="Q674" s="4">
        <v>41222</v>
      </c>
      <c r="R674" s="9">
        <v>3423.57</v>
      </c>
      <c r="S674" s="4">
        <v>41222</v>
      </c>
      <c r="T674" s="9">
        <v>7163.5</v>
      </c>
      <c r="U674" s="4">
        <v>41217</v>
      </c>
      <c r="V674" s="9">
        <v>1918.72</v>
      </c>
      <c r="W674" s="4">
        <v>41222</v>
      </c>
      <c r="X674" s="9">
        <v>57357.7</v>
      </c>
      <c r="Y674" s="4">
        <v>41222</v>
      </c>
      <c r="Z674" s="9">
        <v>3294.57</v>
      </c>
      <c r="AA674" s="4">
        <v>41286</v>
      </c>
      <c r="AB674" s="9">
        <v>7819.15</v>
      </c>
      <c r="AC674" s="4">
        <v>41217</v>
      </c>
      <c r="AD674" s="9">
        <v>5697.7</v>
      </c>
      <c r="AE674" s="4">
        <v>41222</v>
      </c>
      <c r="AF674" s="9">
        <v>331.93</v>
      </c>
      <c r="AG674" s="4">
        <v>41252</v>
      </c>
      <c r="AH674" s="9">
        <v>1441.47</v>
      </c>
      <c r="AI674" s="4">
        <v>41222</v>
      </c>
      <c r="AJ674" s="9">
        <v>33122.46</v>
      </c>
    </row>
    <row r="675" spans="1:36" x14ac:dyDescent="0.25">
      <c r="A675" s="4">
        <v>41229</v>
      </c>
      <c r="B675" s="9">
        <v>4336.848</v>
      </c>
      <c r="C675" s="4">
        <v>41229</v>
      </c>
      <c r="D675" s="9">
        <v>9024.16</v>
      </c>
      <c r="E675" s="4">
        <v>41432</v>
      </c>
      <c r="F675" s="9">
        <v>2210.8980000000001</v>
      </c>
      <c r="G675" s="4">
        <v>41229</v>
      </c>
      <c r="H675" s="9">
        <v>11877.72</v>
      </c>
      <c r="I675" s="4">
        <v>41229</v>
      </c>
      <c r="J675" s="9">
        <v>6508.66</v>
      </c>
      <c r="K675" s="4">
        <v>41229</v>
      </c>
      <c r="L675" s="9">
        <v>1359.88</v>
      </c>
      <c r="M675" s="4">
        <v>41229</v>
      </c>
      <c r="N675" s="9">
        <v>5605.59</v>
      </c>
      <c r="O675" s="4">
        <v>41229</v>
      </c>
      <c r="P675" s="9">
        <v>21159.01</v>
      </c>
      <c r="Q675" s="4">
        <v>41229</v>
      </c>
      <c r="R675" s="9">
        <v>3341.52</v>
      </c>
      <c r="S675" s="4">
        <v>41229</v>
      </c>
      <c r="T675" s="9">
        <v>6950.53</v>
      </c>
      <c r="U675" s="4">
        <v>41224</v>
      </c>
      <c r="V675" s="9">
        <v>1904.41</v>
      </c>
      <c r="W675" s="4">
        <v>41229</v>
      </c>
      <c r="X675" s="9">
        <v>55402.3</v>
      </c>
      <c r="Y675" s="4">
        <v>41229</v>
      </c>
      <c r="Z675" s="9">
        <v>3178.07</v>
      </c>
      <c r="AA675" s="4">
        <v>41293</v>
      </c>
      <c r="AB675" s="9">
        <v>7732.87</v>
      </c>
      <c r="AC675" s="4">
        <v>41224</v>
      </c>
      <c r="AD675" s="9">
        <v>5686.25</v>
      </c>
      <c r="AE675" s="4">
        <v>41229</v>
      </c>
      <c r="AF675" s="9">
        <v>319.83999999999997</v>
      </c>
      <c r="AG675" s="4">
        <v>41259</v>
      </c>
      <c r="AH675" s="9">
        <v>1466.15</v>
      </c>
      <c r="AI675" s="4">
        <v>41229</v>
      </c>
      <c r="AJ675" s="9">
        <v>32612.45</v>
      </c>
    </row>
    <row r="676" spans="1:36" x14ac:dyDescent="0.25">
      <c r="A676" s="4">
        <v>41236</v>
      </c>
      <c r="B676" s="9">
        <v>4413.0129999999999</v>
      </c>
      <c r="C676" s="4">
        <v>41236</v>
      </c>
      <c r="D676" s="9">
        <v>9366.7999999999993</v>
      </c>
      <c r="E676" s="4">
        <v>41439</v>
      </c>
      <c r="F676" s="9">
        <v>2162.0410000000002</v>
      </c>
      <c r="G676" s="4">
        <v>41236</v>
      </c>
      <c r="H676" s="9">
        <v>12213.24</v>
      </c>
      <c r="I676" s="4">
        <v>41236</v>
      </c>
      <c r="J676" s="9">
        <v>6715.09</v>
      </c>
      <c r="K676" s="4">
        <v>41236</v>
      </c>
      <c r="L676" s="9">
        <v>1409.15</v>
      </c>
      <c r="M676" s="4">
        <v>41236</v>
      </c>
      <c r="N676" s="9">
        <v>5819.14</v>
      </c>
      <c r="O676" s="4">
        <v>41236</v>
      </c>
      <c r="P676" s="9">
        <v>21913.98</v>
      </c>
      <c r="Q676" s="4">
        <v>41236</v>
      </c>
      <c r="R676" s="9">
        <v>3528.8</v>
      </c>
      <c r="S676" s="4">
        <v>41236</v>
      </c>
      <c r="T676" s="9">
        <v>7309.13</v>
      </c>
      <c r="U676" s="4">
        <v>41231</v>
      </c>
      <c r="V676" s="9">
        <v>1860.83</v>
      </c>
      <c r="W676" s="4">
        <v>41236</v>
      </c>
      <c r="X676" s="9">
        <v>57574</v>
      </c>
      <c r="Y676" s="4">
        <v>41236</v>
      </c>
      <c r="Z676" s="9">
        <v>3263.75</v>
      </c>
      <c r="AA676" s="4">
        <v>41300</v>
      </c>
      <c r="AB676" s="9">
        <v>7672.58</v>
      </c>
      <c r="AC676" s="4">
        <v>41231</v>
      </c>
      <c r="AD676" s="9">
        <v>5574.05</v>
      </c>
      <c r="AE676" s="4">
        <v>41236</v>
      </c>
      <c r="AF676" s="9">
        <v>331.5</v>
      </c>
      <c r="AG676" s="4">
        <v>41266</v>
      </c>
      <c r="AH676" s="9">
        <v>1477.44</v>
      </c>
      <c r="AI676" s="4">
        <v>41236</v>
      </c>
      <c r="AJ676" s="9">
        <v>33634.44</v>
      </c>
    </row>
    <row r="677" spans="1:36" x14ac:dyDescent="0.25">
      <c r="A677" s="4">
        <v>41243</v>
      </c>
      <c r="B677" s="9">
        <v>4506.0360000000001</v>
      </c>
      <c r="C677" s="4">
        <v>41243</v>
      </c>
      <c r="D677" s="9">
        <v>9446.01</v>
      </c>
      <c r="E677" s="4">
        <v>41446</v>
      </c>
      <c r="F677" s="9">
        <v>2073.0949999999998</v>
      </c>
      <c r="G677" s="4">
        <v>41243</v>
      </c>
      <c r="H677" s="9">
        <v>12239.36</v>
      </c>
      <c r="I677" s="4">
        <v>41243</v>
      </c>
      <c r="J677" s="9">
        <v>6820.6</v>
      </c>
      <c r="K677" s="4">
        <v>41243</v>
      </c>
      <c r="L677" s="9">
        <v>1416.18</v>
      </c>
      <c r="M677" s="4">
        <v>41243</v>
      </c>
      <c r="N677" s="9">
        <v>5866.82</v>
      </c>
      <c r="O677" s="4">
        <v>41243</v>
      </c>
      <c r="P677" s="9">
        <v>22030.39</v>
      </c>
      <c r="Q677" s="4">
        <v>41243</v>
      </c>
      <c r="R677" s="9">
        <v>3557.28</v>
      </c>
      <c r="S677" s="4">
        <v>41243</v>
      </c>
      <c r="T677" s="9">
        <v>7405.5</v>
      </c>
      <c r="U677" s="4">
        <v>41238</v>
      </c>
      <c r="V677" s="9">
        <v>1911.33</v>
      </c>
      <c r="W677" s="4">
        <v>41243</v>
      </c>
      <c r="X677" s="9">
        <v>57474.6</v>
      </c>
      <c r="Y677" s="4">
        <v>41243</v>
      </c>
      <c r="Z677" s="9">
        <v>3290.27</v>
      </c>
      <c r="AA677" s="4">
        <v>41307</v>
      </c>
      <c r="AB677" s="9">
        <v>7855.97</v>
      </c>
      <c r="AC677" s="4">
        <v>41238</v>
      </c>
      <c r="AD677" s="9">
        <v>5626.6</v>
      </c>
      <c r="AE677" s="4">
        <v>41243</v>
      </c>
      <c r="AF677" s="9">
        <v>336.55</v>
      </c>
      <c r="AG677" s="4">
        <v>41273</v>
      </c>
      <c r="AH677" s="9">
        <v>1474.72</v>
      </c>
      <c r="AI677" s="4">
        <v>41243</v>
      </c>
      <c r="AJ677" s="9">
        <v>33872.69</v>
      </c>
    </row>
    <row r="678" spans="1:36" x14ac:dyDescent="0.25">
      <c r="A678" s="4">
        <v>41250</v>
      </c>
      <c r="B678" s="9">
        <v>4551.7579999999998</v>
      </c>
      <c r="C678" s="4">
        <v>41250</v>
      </c>
      <c r="D678" s="9">
        <v>9527.39</v>
      </c>
      <c r="E678" s="4">
        <v>41453</v>
      </c>
      <c r="F678" s="9">
        <v>1979.2059999999999</v>
      </c>
      <c r="G678" s="4">
        <v>41250</v>
      </c>
      <c r="H678" s="9">
        <v>12159.59</v>
      </c>
      <c r="I678" s="4">
        <v>41250</v>
      </c>
      <c r="J678" s="9">
        <v>6925.25</v>
      </c>
      <c r="K678" s="4">
        <v>41250</v>
      </c>
      <c r="L678" s="9">
        <v>1418.07</v>
      </c>
      <c r="M678" s="4">
        <v>41250</v>
      </c>
      <c r="N678" s="9">
        <v>5914.4</v>
      </c>
      <c r="O678" s="4">
        <v>41250</v>
      </c>
      <c r="P678" s="9">
        <v>22191.17</v>
      </c>
      <c r="Q678" s="4">
        <v>41250</v>
      </c>
      <c r="R678" s="9">
        <v>3605.61</v>
      </c>
      <c r="S678" s="4">
        <v>41250</v>
      </c>
      <c r="T678" s="9">
        <v>7517.8</v>
      </c>
      <c r="U678" s="4">
        <v>41245</v>
      </c>
      <c r="V678" s="9">
        <v>1932.9</v>
      </c>
      <c r="W678" s="4">
        <v>41250</v>
      </c>
      <c r="X678" s="9">
        <v>58487.3</v>
      </c>
      <c r="Y678" s="4">
        <v>41250</v>
      </c>
      <c r="Z678" s="9">
        <v>3347.77</v>
      </c>
      <c r="AA678" s="4">
        <v>41314</v>
      </c>
      <c r="AB678" s="9">
        <v>7906.65</v>
      </c>
      <c r="AC678" s="4">
        <v>41245</v>
      </c>
      <c r="AD678" s="9">
        <v>5879.85</v>
      </c>
      <c r="AE678" s="4">
        <v>41250</v>
      </c>
      <c r="AF678" s="9">
        <v>342.61</v>
      </c>
      <c r="AG678" s="4">
        <v>41287</v>
      </c>
      <c r="AH678" s="9">
        <v>1510.84</v>
      </c>
      <c r="AI678" s="4">
        <v>41250</v>
      </c>
      <c r="AJ678" s="9">
        <v>33909.68</v>
      </c>
    </row>
    <row r="679" spans="1:36" x14ac:dyDescent="0.25">
      <c r="A679" s="4">
        <v>41257</v>
      </c>
      <c r="B679" s="9">
        <v>4583.1090000000004</v>
      </c>
      <c r="C679" s="4">
        <v>41257</v>
      </c>
      <c r="D679" s="9">
        <v>9737.56</v>
      </c>
      <c r="E679" s="4">
        <v>41460</v>
      </c>
      <c r="F679" s="9">
        <v>2007.1990000000001</v>
      </c>
      <c r="G679" s="4">
        <v>41257</v>
      </c>
      <c r="H679" s="9">
        <v>12296.72</v>
      </c>
      <c r="I679" s="4">
        <v>41257</v>
      </c>
      <c r="J679" s="9">
        <v>6902.51</v>
      </c>
      <c r="K679" s="4">
        <v>41257</v>
      </c>
      <c r="L679" s="9">
        <v>1413.58</v>
      </c>
      <c r="M679" s="4">
        <v>41257</v>
      </c>
      <c r="N679" s="9">
        <v>5921.76</v>
      </c>
      <c r="O679" s="4">
        <v>41257</v>
      </c>
      <c r="P679" s="9">
        <v>22605.98</v>
      </c>
      <c r="Q679" s="4">
        <v>41257</v>
      </c>
      <c r="R679" s="9">
        <v>3643.28</v>
      </c>
      <c r="S679" s="4">
        <v>41257</v>
      </c>
      <c r="T679" s="9">
        <v>7596.47</v>
      </c>
      <c r="U679" s="4">
        <v>41252</v>
      </c>
      <c r="V679" s="9">
        <v>1957.45</v>
      </c>
      <c r="W679" s="4">
        <v>41257</v>
      </c>
      <c r="X679" s="9">
        <v>59604.9</v>
      </c>
      <c r="Y679" s="4">
        <v>41257</v>
      </c>
      <c r="Z679" s="9">
        <v>3327.69</v>
      </c>
      <c r="AA679" s="4">
        <v>41328</v>
      </c>
      <c r="AB679" s="9">
        <v>7986.89</v>
      </c>
      <c r="AC679" s="4">
        <v>41252</v>
      </c>
      <c r="AD679" s="9">
        <v>5907.4</v>
      </c>
      <c r="AE679" s="4">
        <v>41257</v>
      </c>
      <c r="AF679" s="9">
        <v>344.39</v>
      </c>
      <c r="AG679" s="4">
        <v>41294</v>
      </c>
      <c r="AH679" s="9">
        <v>1540.55</v>
      </c>
      <c r="AI679" s="4">
        <v>41257</v>
      </c>
      <c r="AJ679" s="9">
        <v>34277.21</v>
      </c>
    </row>
    <row r="680" spans="1:36" x14ac:dyDescent="0.25">
      <c r="A680" s="4">
        <v>41264</v>
      </c>
      <c r="B680" s="9">
        <v>4623.5780000000004</v>
      </c>
      <c r="C680" s="4">
        <v>41264</v>
      </c>
      <c r="D680" s="9">
        <v>9940.06</v>
      </c>
      <c r="E680" s="4">
        <v>41467</v>
      </c>
      <c r="F680" s="9">
        <v>2039.4860000000001</v>
      </c>
      <c r="G680" s="4">
        <v>41264</v>
      </c>
      <c r="H680" s="9">
        <v>12385.7</v>
      </c>
      <c r="I680" s="4">
        <v>41264</v>
      </c>
      <c r="J680" s="9">
        <v>6889.54</v>
      </c>
      <c r="K680" s="4">
        <v>41264</v>
      </c>
      <c r="L680" s="9">
        <v>1430.15</v>
      </c>
      <c r="M680" s="4">
        <v>41264</v>
      </c>
      <c r="N680" s="9">
        <v>5939.99</v>
      </c>
      <c r="O680" s="4">
        <v>41264</v>
      </c>
      <c r="P680" s="9">
        <v>22506.29</v>
      </c>
      <c r="Q680" s="4">
        <v>41264</v>
      </c>
      <c r="R680" s="9">
        <v>3661.4</v>
      </c>
      <c r="S680" s="4">
        <v>41264</v>
      </c>
      <c r="T680" s="9">
        <v>7636.23</v>
      </c>
      <c r="U680" s="4">
        <v>41259</v>
      </c>
      <c r="V680" s="9">
        <v>1995.04</v>
      </c>
      <c r="W680" s="4">
        <v>41264</v>
      </c>
      <c r="X680" s="9">
        <v>61007</v>
      </c>
      <c r="Y680" s="4">
        <v>41264</v>
      </c>
      <c r="Z680" s="9">
        <v>3388.39</v>
      </c>
      <c r="AA680" s="4">
        <v>41335</v>
      </c>
      <c r="AB680" s="9">
        <v>7964.63</v>
      </c>
      <c r="AC680" s="4">
        <v>41259</v>
      </c>
      <c r="AD680" s="9">
        <v>5879.6</v>
      </c>
      <c r="AE680" s="4">
        <v>41264</v>
      </c>
      <c r="AF680" s="9">
        <v>344.12</v>
      </c>
      <c r="AG680" s="4">
        <v>41301</v>
      </c>
      <c r="AH680" s="9">
        <v>1544.02</v>
      </c>
      <c r="AI680" s="4">
        <v>41264</v>
      </c>
      <c r="AJ680" s="9">
        <v>34727.300000000003</v>
      </c>
    </row>
    <row r="681" spans="1:36" x14ac:dyDescent="0.25">
      <c r="A681" s="4">
        <v>41271</v>
      </c>
      <c r="B681" s="9">
        <v>4671.299</v>
      </c>
      <c r="C681" s="4">
        <v>41271</v>
      </c>
      <c r="D681" s="9">
        <v>10395.18</v>
      </c>
      <c r="E681" s="4">
        <v>41474</v>
      </c>
      <c r="F681" s="9">
        <v>1992.6479999999999</v>
      </c>
      <c r="G681" s="4">
        <v>41271</v>
      </c>
      <c r="H681" s="9">
        <v>12316.12</v>
      </c>
      <c r="I681" s="4">
        <v>41271</v>
      </c>
      <c r="J681" s="9">
        <v>6822.44</v>
      </c>
      <c r="K681" s="4">
        <v>41271</v>
      </c>
      <c r="L681" s="9">
        <v>1402.43</v>
      </c>
      <c r="M681" s="4">
        <v>41271</v>
      </c>
      <c r="N681" s="9">
        <v>5925.37</v>
      </c>
      <c r="O681" s="4">
        <v>41271</v>
      </c>
      <c r="P681" s="9">
        <v>22666.59</v>
      </c>
      <c r="Q681" s="4">
        <v>41271</v>
      </c>
      <c r="R681" s="9">
        <v>3620.25</v>
      </c>
      <c r="S681" s="4">
        <v>41271</v>
      </c>
      <c r="T681" s="9">
        <v>7612.39</v>
      </c>
      <c r="U681" s="4">
        <v>41266</v>
      </c>
      <c r="V681" s="9">
        <v>1980.42</v>
      </c>
      <c r="W681" s="4">
        <v>41271</v>
      </c>
      <c r="X681" s="9">
        <v>60952.1</v>
      </c>
      <c r="Y681" s="4">
        <v>41271</v>
      </c>
      <c r="Z681" s="9">
        <v>3366.23</v>
      </c>
      <c r="AA681" s="4">
        <v>41342</v>
      </c>
      <c r="AB681" s="9">
        <v>8015.14</v>
      </c>
      <c r="AC681" s="4">
        <v>41266</v>
      </c>
      <c r="AD681" s="9">
        <v>5847.7</v>
      </c>
      <c r="AE681" s="4">
        <v>41271</v>
      </c>
      <c r="AF681" s="9">
        <v>342</v>
      </c>
      <c r="AG681" s="4">
        <v>41308</v>
      </c>
      <c r="AH681" s="9">
        <v>1547.22</v>
      </c>
      <c r="AI681" s="4">
        <v>41271</v>
      </c>
      <c r="AJ681" s="9">
        <v>34930.61</v>
      </c>
    </row>
    <row r="682" spans="1:36" x14ac:dyDescent="0.25">
      <c r="A682" s="4">
        <v>41278</v>
      </c>
      <c r="B682" s="9">
        <v>4723.78</v>
      </c>
      <c r="C682" s="4">
        <v>41278</v>
      </c>
      <c r="D682" s="9">
        <v>10688.11</v>
      </c>
      <c r="E682" s="4">
        <v>41481</v>
      </c>
      <c r="F682" s="9">
        <v>2010.85</v>
      </c>
      <c r="G682" s="4">
        <v>41278</v>
      </c>
      <c r="H682" s="9">
        <v>12540.81</v>
      </c>
      <c r="I682" s="4">
        <v>41278</v>
      </c>
      <c r="J682" s="9">
        <v>7058.92</v>
      </c>
      <c r="K682" s="4">
        <v>41278</v>
      </c>
      <c r="L682" s="9">
        <v>1466.47</v>
      </c>
      <c r="M682" s="4">
        <v>41278</v>
      </c>
      <c r="N682" s="9">
        <v>6089.84</v>
      </c>
      <c r="O682" s="4">
        <v>41278</v>
      </c>
      <c r="P682" s="9">
        <v>23331.09</v>
      </c>
      <c r="Q682" s="4">
        <v>41278</v>
      </c>
      <c r="R682" s="9">
        <v>3730.02</v>
      </c>
      <c r="S682" s="4">
        <v>41278</v>
      </c>
      <c r="T682" s="9">
        <v>7776.37</v>
      </c>
      <c r="U682" s="4">
        <v>41273</v>
      </c>
      <c r="V682" s="9">
        <v>1997.05</v>
      </c>
      <c r="W682" s="4">
        <v>41278</v>
      </c>
      <c r="X682" s="9">
        <v>62523.1</v>
      </c>
      <c r="Y682" s="4">
        <v>41278</v>
      </c>
      <c r="Z682" s="9">
        <v>3497.43</v>
      </c>
      <c r="AA682" s="4">
        <v>41349</v>
      </c>
      <c r="AB682" s="9">
        <v>7927.49</v>
      </c>
      <c r="AC682" s="4">
        <v>41273</v>
      </c>
      <c r="AD682" s="9">
        <v>5908.35</v>
      </c>
      <c r="AE682" s="4">
        <v>41278</v>
      </c>
      <c r="AF682" s="9">
        <v>351.73</v>
      </c>
      <c r="AG682" s="4">
        <v>41315</v>
      </c>
      <c r="AH682" s="9">
        <v>1519.91</v>
      </c>
      <c r="AI682" s="4">
        <v>41278</v>
      </c>
      <c r="AJ682" s="9">
        <v>35775.9</v>
      </c>
    </row>
    <row r="683" spans="1:36" x14ac:dyDescent="0.25">
      <c r="A683" s="4">
        <v>41285</v>
      </c>
      <c r="B683" s="9">
        <v>4709.4859999999999</v>
      </c>
      <c r="C683" s="4">
        <v>41285</v>
      </c>
      <c r="D683" s="9">
        <v>10801.57</v>
      </c>
      <c r="E683" s="4">
        <v>41488</v>
      </c>
      <c r="F683" s="9">
        <v>2029.4179999999999</v>
      </c>
      <c r="G683" s="4">
        <v>41285</v>
      </c>
      <c r="H683" s="9">
        <v>12602.18</v>
      </c>
      <c r="I683" s="4">
        <v>41285</v>
      </c>
      <c r="J683" s="9">
        <v>7188.22</v>
      </c>
      <c r="K683" s="4">
        <v>41285</v>
      </c>
      <c r="L683" s="9">
        <v>1472.05</v>
      </c>
      <c r="M683" s="4">
        <v>41285</v>
      </c>
      <c r="N683" s="9">
        <v>6121.58</v>
      </c>
      <c r="O683" s="4">
        <v>41285</v>
      </c>
      <c r="P683" s="9">
        <v>23264.07</v>
      </c>
      <c r="Q683" s="4">
        <v>41285</v>
      </c>
      <c r="R683" s="9">
        <v>3706.02</v>
      </c>
      <c r="S683" s="4">
        <v>41285</v>
      </c>
      <c r="T683" s="9">
        <v>7715.53</v>
      </c>
      <c r="U683" s="4">
        <v>41280</v>
      </c>
      <c r="V683" s="9">
        <v>2011.94</v>
      </c>
      <c r="W683" s="4">
        <v>41285</v>
      </c>
      <c r="X683" s="9">
        <v>61497.4</v>
      </c>
      <c r="Y683" s="4">
        <v>41285</v>
      </c>
      <c r="Z683" s="9">
        <v>3481.48</v>
      </c>
      <c r="AA683" s="4">
        <v>41356</v>
      </c>
      <c r="AB683" s="9">
        <v>7796.22</v>
      </c>
      <c r="AC683" s="4">
        <v>41280</v>
      </c>
      <c r="AD683" s="9">
        <v>6016.15</v>
      </c>
      <c r="AE683" s="4">
        <v>41285</v>
      </c>
      <c r="AF683" s="9">
        <v>350.13</v>
      </c>
      <c r="AG683" s="4">
        <v>41322</v>
      </c>
      <c r="AH683" s="9">
        <v>1508.17</v>
      </c>
      <c r="AI683" s="4">
        <v>41285</v>
      </c>
      <c r="AJ683" s="9">
        <v>35792.519999999997</v>
      </c>
    </row>
    <row r="684" spans="1:36" x14ac:dyDescent="0.25">
      <c r="A684" s="4">
        <v>41292</v>
      </c>
      <c r="B684" s="9">
        <v>4771.2259999999997</v>
      </c>
      <c r="C684" s="4">
        <v>41292</v>
      </c>
      <c r="D684" s="9">
        <v>10913.3</v>
      </c>
      <c r="E684" s="4">
        <v>41495</v>
      </c>
      <c r="F684" s="9">
        <v>2052.2350000000001</v>
      </c>
      <c r="G684" s="4">
        <v>41292</v>
      </c>
      <c r="H684" s="9">
        <v>12725.69</v>
      </c>
      <c r="I684" s="4">
        <v>41292</v>
      </c>
      <c r="J684" s="9">
        <v>7368.8</v>
      </c>
      <c r="K684" s="4">
        <v>41292</v>
      </c>
      <c r="L684" s="9">
        <v>1485.98</v>
      </c>
      <c r="M684" s="4">
        <v>41292</v>
      </c>
      <c r="N684" s="9">
        <v>6154.41</v>
      </c>
      <c r="O684" s="4">
        <v>41292</v>
      </c>
      <c r="P684" s="9">
        <v>23601.78</v>
      </c>
      <c r="Q684" s="4">
        <v>41292</v>
      </c>
      <c r="R684" s="9">
        <v>3741.58</v>
      </c>
      <c r="S684" s="4">
        <v>41292</v>
      </c>
      <c r="T684" s="9">
        <v>7702.23</v>
      </c>
      <c r="U684" s="4">
        <v>41287</v>
      </c>
      <c r="V684" s="9">
        <v>1996.67</v>
      </c>
      <c r="W684" s="4">
        <v>41292</v>
      </c>
      <c r="X684" s="9">
        <v>61956.1</v>
      </c>
      <c r="Y684" s="4">
        <v>41292</v>
      </c>
      <c r="Z684" s="9">
        <v>3479.69</v>
      </c>
      <c r="AA684" s="4">
        <v>41363</v>
      </c>
      <c r="AB684" s="9">
        <v>7918.61</v>
      </c>
      <c r="AC684" s="4">
        <v>41287</v>
      </c>
      <c r="AD684" s="9">
        <v>5951.3</v>
      </c>
      <c r="AE684" s="4">
        <v>41292</v>
      </c>
      <c r="AF684" s="9">
        <v>350.89</v>
      </c>
      <c r="AG684" s="4">
        <v>41329</v>
      </c>
      <c r="AH684" s="9">
        <v>1496.61</v>
      </c>
      <c r="AI684" s="4">
        <v>41292</v>
      </c>
      <c r="AJ684" s="9">
        <v>35723.78</v>
      </c>
    </row>
    <row r="685" spans="1:36" x14ac:dyDescent="0.25">
      <c r="A685" s="4">
        <v>41299</v>
      </c>
      <c r="B685" s="9">
        <v>4835.174</v>
      </c>
      <c r="C685" s="4">
        <v>41299</v>
      </c>
      <c r="D685" s="9">
        <v>10926.65</v>
      </c>
      <c r="E685" s="4">
        <v>41502</v>
      </c>
      <c r="F685" s="9">
        <v>2068.4520000000002</v>
      </c>
      <c r="G685" s="4">
        <v>41299</v>
      </c>
      <c r="H685" s="9">
        <v>12816.63</v>
      </c>
      <c r="I685" s="4">
        <v>41299</v>
      </c>
      <c r="J685" s="9">
        <v>7458.66</v>
      </c>
      <c r="K685" s="4">
        <v>41299</v>
      </c>
      <c r="L685" s="9">
        <v>1502.96</v>
      </c>
      <c r="M685" s="4">
        <v>41299</v>
      </c>
      <c r="N685" s="9">
        <v>6284.45</v>
      </c>
      <c r="O685" s="4">
        <v>41299</v>
      </c>
      <c r="P685" s="9">
        <v>23580.43</v>
      </c>
      <c r="Q685" s="4">
        <v>41299</v>
      </c>
      <c r="R685" s="9">
        <v>3778.16</v>
      </c>
      <c r="S685" s="4">
        <v>41299</v>
      </c>
      <c r="T685" s="9">
        <v>7857.97</v>
      </c>
      <c r="U685" s="4">
        <v>41294</v>
      </c>
      <c r="V685" s="9">
        <v>1987.85</v>
      </c>
      <c r="W685" s="4">
        <v>41299</v>
      </c>
      <c r="X685" s="9">
        <v>61169.8</v>
      </c>
      <c r="Y685" s="4">
        <v>41299</v>
      </c>
      <c r="Z685" s="9">
        <v>3553.09</v>
      </c>
      <c r="AA685" s="4">
        <v>41370</v>
      </c>
      <c r="AB685" s="9">
        <v>7942.35</v>
      </c>
      <c r="AC685" s="4">
        <v>41294</v>
      </c>
      <c r="AD685" s="9">
        <v>6064.4</v>
      </c>
      <c r="AE685" s="4">
        <v>41299</v>
      </c>
      <c r="AF685" s="9">
        <v>355.74</v>
      </c>
      <c r="AG685" s="4">
        <v>41336</v>
      </c>
      <c r="AH685" s="9">
        <v>1473.54</v>
      </c>
      <c r="AI685" s="4">
        <v>41299</v>
      </c>
      <c r="AJ685" s="9">
        <v>36064.379999999997</v>
      </c>
    </row>
    <row r="686" spans="1:36" x14ac:dyDescent="0.25">
      <c r="A686" s="4">
        <v>41306</v>
      </c>
      <c r="B686" s="9">
        <v>4921.0959999999995</v>
      </c>
      <c r="C686" s="4">
        <v>41306</v>
      </c>
      <c r="D686" s="9">
        <v>11191.34</v>
      </c>
      <c r="E686" s="4">
        <v>41509</v>
      </c>
      <c r="F686" s="9">
        <v>2057.4580000000001</v>
      </c>
      <c r="G686" s="4">
        <v>41306</v>
      </c>
      <c r="H686" s="9">
        <v>12768.83</v>
      </c>
      <c r="I686" s="4">
        <v>41306</v>
      </c>
      <c r="J686" s="9">
        <v>7420.35</v>
      </c>
      <c r="K686" s="4">
        <v>41306</v>
      </c>
      <c r="L686" s="9">
        <v>1513.17</v>
      </c>
      <c r="M686" s="4">
        <v>41306</v>
      </c>
      <c r="N686" s="9">
        <v>6347.24</v>
      </c>
      <c r="O686" s="4">
        <v>41306</v>
      </c>
      <c r="P686" s="9">
        <v>23721.84</v>
      </c>
      <c r="Q686" s="4">
        <v>41306</v>
      </c>
      <c r="R686" s="9">
        <v>3773.53</v>
      </c>
      <c r="S686" s="4">
        <v>41306</v>
      </c>
      <c r="T686" s="9">
        <v>7833.39</v>
      </c>
      <c r="U686" s="4">
        <v>41301</v>
      </c>
      <c r="V686" s="9">
        <v>1946.69</v>
      </c>
      <c r="W686" s="4">
        <v>41306</v>
      </c>
      <c r="X686" s="9">
        <v>60351.199999999997</v>
      </c>
      <c r="Y686" s="4">
        <v>41306</v>
      </c>
      <c r="Z686" s="9">
        <v>3572.85</v>
      </c>
      <c r="AA686" s="4">
        <v>41377</v>
      </c>
      <c r="AB686" s="9">
        <v>7821.63</v>
      </c>
      <c r="AC686" s="4">
        <v>41301</v>
      </c>
      <c r="AD686" s="9">
        <v>6074.65</v>
      </c>
      <c r="AE686" s="4">
        <v>41306</v>
      </c>
      <c r="AF686" s="9">
        <v>355.55</v>
      </c>
      <c r="AG686" s="4">
        <v>41343</v>
      </c>
      <c r="AH686" s="9">
        <v>1491.35</v>
      </c>
      <c r="AI686" s="4">
        <v>41306</v>
      </c>
      <c r="AJ686" s="9">
        <v>36219.07</v>
      </c>
    </row>
    <row r="687" spans="1:36" x14ac:dyDescent="0.25">
      <c r="A687" s="4">
        <v>41313</v>
      </c>
      <c r="B687" s="9">
        <v>4971.2960000000003</v>
      </c>
      <c r="C687" s="4">
        <v>41313</v>
      </c>
      <c r="D687" s="9">
        <v>11153.16</v>
      </c>
      <c r="E687" s="4">
        <v>41516</v>
      </c>
      <c r="F687" s="9">
        <v>2098.3820000000001</v>
      </c>
      <c r="G687" s="4">
        <v>41313</v>
      </c>
      <c r="H687" s="9">
        <v>12801.23</v>
      </c>
      <c r="I687" s="4">
        <v>41313</v>
      </c>
      <c r="J687" s="9">
        <v>7395.97</v>
      </c>
      <c r="K687" s="4">
        <v>41313</v>
      </c>
      <c r="L687" s="9">
        <v>1517.93</v>
      </c>
      <c r="M687" s="4">
        <v>41313</v>
      </c>
      <c r="N687" s="9">
        <v>6263.93</v>
      </c>
      <c r="O687" s="4">
        <v>41313</v>
      </c>
      <c r="P687" s="9">
        <v>23215.16</v>
      </c>
      <c r="Q687" s="4">
        <v>41313</v>
      </c>
      <c r="R687" s="9">
        <v>3649.5</v>
      </c>
      <c r="S687" s="4">
        <v>41313</v>
      </c>
      <c r="T687" s="9">
        <v>7652.14</v>
      </c>
      <c r="U687" s="4">
        <v>41308</v>
      </c>
      <c r="V687" s="9">
        <v>1957.79</v>
      </c>
      <c r="W687" s="4">
        <v>41313</v>
      </c>
      <c r="X687" s="9">
        <v>58497.8</v>
      </c>
      <c r="Y687" s="4">
        <v>41313</v>
      </c>
      <c r="Z687" s="9">
        <v>3606.24</v>
      </c>
      <c r="AA687" s="4">
        <v>41384</v>
      </c>
      <c r="AB687" s="9">
        <v>7930.8</v>
      </c>
      <c r="AC687" s="4">
        <v>41308</v>
      </c>
      <c r="AD687" s="9">
        <v>5998.9</v>
      </c>
      <c r="AE687" s="4">
        <v>41313</v>
      </c>
      <c r="AF687" s="9">
        <v>345.13</v>
      </c>
      <c r="AG687" s="4">
        <v>41350</v>
      </c>
      <c r="AH687" s="9">
        <v>1495.11</v>
      </c>
      <c r="AI687" s="4">
        <v>41313</v>
      </c>
      <c r="AJ687" s="9">
        <v>36477.46</v>
      </c>
    </row>
    <row r="688" spans="1:36" x14ac:dyDescent="0.25">
      <c r="A688" s="4">
        <v>41320</v>
      </c>
      <c r="B688" s="9">
        <v>5033.9179999999997</v>
      </c>
      <c r="C688" s="4">
        <v>41320</v>
      </c>
      <c r="D688" s="9">
        <v>11173.83</v>
      </c>
      <c r="E688" s="4">
        <v>41523</v>
      </c>
      <c r="F688" s="9">
        <v>2139.9929999999999</v>
      </c>
      <c r="G688" s="4">
        <v>41320</v>
      </c>
      <c r="H688" s="9">
        <v>12686.63</v>
      </c>
      <c r="I688" s="4">
        <v>41320</v>
      </c>
      <c r="J688" s="9">
        <v>7500.57</v>
      </c>
      <c r="K688" s="4">
        <v>41320</v>
      </c>
      <c r="L688" s="9">
        <v>1519.79</v>
      </c>
      <c r="M688" s="4">
        <v>41320</v>
      </c>
      <c r="N688" s="9">
        <v>6328.26</v>
      </c>
      <c r="O688" s="4">
        <v>41320</v>
      </c>
      <c r="P688" s="9">
        <v>23444.560000000001</v>
      </c>
      <c r="Q688" s="4">
        <v>41320</v>
      </c>
      <c r="R688" s="9">
        <v>3660.37</v>
      </c>
      <c r="S688" s="4">
        <v>41320</v>
      </c>
      <c r="T688" s="9">
        <v>7593.51</v>
      </c>
      <c r="U688" s="4">
        <v>41315</v>
      </c>
      <c r="V688" s="9">
        <v>1950.9</v>
      </c>
      <c r="W688" s="4">
        <v>41320</v>
      </c>
      <c r="X688" s="9">
        <v>57903.3</v>
      </c>
      <c r="Y688" s="4">
        <v>41320</v>
      </c>
      <c r="Z688" s="9">
        <v>3663.57</v>
      </c>
      <c r="AA688" s="4">
        <v>41391</v>
      </c>
      <c r="AB688" s="9">
        <v>8022.06</v>
      </c>
      <c r="AC688" s="4">
        <v>41315</v>
      </c>
      <c r="AD688" s="9">
        <v>5903.5</v>
      </c>
      <c r="AE688" s="4">
        <v>41320</v>
      </c>
      <c r="AF688" s="9">
        <v>343.45</v>
      </c>
      <c r="AG688" s="4">
        <v>41357</v>
      </c>
      <c r="AH688" s="9">
        <v>1441.36</v>
      </c>
      <c r="AI688" s="4">
        <v>41320</v>
      </c>
      <c r="AJ688" s="9">
        <v>36242.86</v>
      </c>
    </row>
    <row r="689" spans="1:36" x14ac:dyDescent="0.25">
      <c r="A689" s="4">
        <v>41327</v>
      </c>
      <c r="B689" s="9">
        <v>5018.1450000000004</v>
      </c>
      <c r="C689" s="4">
        <v>41327</v>
      </c>
      <c r="D689" s="9">
        <v>11385.94</v>
      </c>
      <c r="E689" s="4">
        <v>41530</v>
      </c>
      <c r="F689" s="9">
        <v>2236.2179999999998</v>
      </c>
      <c r="G689" s="4">
        <v>41327</v>
      </c>
      <c r="H689" s="9">
        <v>12701.63</v>
      </c>
      <c r="I689" s="4">
        <v>41327</v>
      </c>
      <c r="J689" s="9">
        <v>7554.38</v>
      </c>
      <c r="K689" s="4">
        <v>41327</v>
      </c>
      <c r="L689" s="9">
        <v>1515.6</v>
      </c>
      <c r="M689" s="4">
        <v>41327</v>
      </c>
      <c r="N689" s="9">
        <v>6335.7</v>
      </c>
      <c r="O689" s="4">
        <v>41327</v>
      </c>
      <c r="P689" s="9">
        <v>22782.44</v>
      </c>
      <c r="Q689" s="4">
        <v>41327</v>
      </c>
      <c r="R689" s="9">
        <v>3706.28</v>
      </c>
      <c r="S689" s="4">
        <v>41327</v>
      </c>
      <c r="T689" s="9">
        <v>7661.91</v>
      </c>
      <c r="U689" s="4">
        <v>41322</v>
      </c>
      <c r="V689" s="9">
        <v>1981.18</v>
      </c>
      <c r="W689" s="4">
        <v>41327</v>
      </c>
      <c r="X689" s="9">
        <v>56697.1</v>
      </c>
      <c r="Y689" s="4">
        <v>41327</v>
      </c>
      <c r="Z689" s="9">
        <v>3694.47</v>
      </c>
      <c r="AA689" s="4">
        <v>41398</v>
      </c>
      <c r="AB689" s="9">
        <v>8135.03</v>
      </c>
      <c r="AC689" s="4">
        <v>41322</v>
      </c>
      <c r="AD689" s="9">
        <v>5887.4</v>
      </c>
      <c r="AE689" s="4">
        <v>41327</v>
      </c>
      <c r="AF689" s="9">
        <v>339.87</v>
      </c>
      <c r="AG689" s="4">
        <v>41364</v>
      </c>
      <c r="AH689" s="9">
        <v>1438.57</v>
      </c>
      <c r="AI689" s="4">
        <v>41327</v>
      </c>
      <c r="AJ689" s="9">
        <v>35249.89</v>
      </c>
    </row>
    <row r="690" spans="1:36" x14ac:dyDescent="0.25">
      <c r="A690" s="4">
        <v>41334</v>
      </c>
      <c r="B690" s="9">
        <v>5086.134</v>
      </c>
      <c r="C690" s="4">
        <v>41334</v>
      </c>
      <c r="D690" s="9">
        <v>11606.38</v>
      </c>
      <c r="E690" s="4">
        <v>41537</v>
      </c>
      <c r="F690" s="9">
        <v>2191.8510000000001</v>
      </c>
      <c r="G690" s="4">
        <v>41334</v>
      </c>
      <c r="H690" s="9">
        <v>12773.12</v>
      </c>
      <c r="I690" s="4">
        <v>41334</v>
      </c>
      <c r="J690" s="9">
        <v>7601.99</v>
      </c>
      <c r="K690" s="4">
        <v>41334</v>
      </c>
      <c r="L690" s="9">
        <v>1518.2</v>
      </c>
      <c r="M690" s="4">
        <v>41334</v>
      </c>
      <c r="N690" s="9">
        <v>6378.6</v>
      </c>
      <c r="O690" s="4">
        <v>41334</v>
      </c>
      <c r="P690" s="9">
        <v>22880.22</v>
      </c>
      <c r="Q690" s="4">
        <v>41334</v>
      </c>
      <c r="R690" s="9">
        <v>3699.91</v>
      </c>
      <c r="S690" s="4">
        <v>41334</v>
      </c>
      <c r="T690" s="9">
        <v>7708.16</v>
      </c>
      <c r="U690" s="4">
        <v>41329</v>
      </c>
      <c r="V690" s="9">
        <v>2018.89</v>
      </c>
      <c r="W690" s="4">
        <v>41334</v>
      </c>
      <c r="X690" s="9">
        <v>56884</v>
      </c>
      <c r="Y690" s="4">
        <v>41334</v>
      </c>
      <c r="Z690" s="9">
        <v>3762.2</v>
      </c>
      <c r="AA690" s="4">
        <v>41405</v>
      </c>
      <c r="AB690" s="9">
        <v>8280.26</v>
      </c>
      <c r="AC690" s="4">
        <v>41329</v>
      </c>
      <c r="AD690" s="9">
        <v>5850.3</v>
      </c>
      <c r="AE690" s="4">
        <v>41334</v>
      </c>
      <c r="AF690" s="9">
        <v>339.73</v>
      </c>
      <c r="AG690" s="4">
        <v>41371</v>
      </c>
      <c r="AH690" s="9">
        <v>1416.69</v>
      </c>
      <c r="AI690" s="4">
        <v>41334</v>
      </c>
      <c r="AJ690" s="9">
        <v>35653.81</v>
      </c>
    </row>
    <row r="691" spans="1:36" x14ac:dyDescent="0.25">
      <c r="A691" s="4">
        <v>41341</v>
      </c>
      <c r="B691" s="9">
        <v>5123.4409999999998</v>
      </c>
      <c r="C691" s="4">
        <v>41341</v>
      </c>
      <c r="D691" s="9">
        <v>12283.62</v>
      </c>
      <c r="E691" s="4">
        <v>41544</v>
      </c>
      <c r="F691" s="9">
        <v>2160.027</v>
      </c>
      <c r="G691" s="4">
        <v>41341</v>
      </c>
      <c r="H691" s="9">
        <v>12835.61</v>
      </c>
      <c r="I691" s="4">
        <v>41341</v>
      </c>
      <c r="J691" s="9">
        <v>7744.84</v>
      </c>
      <c r="K691" s="4">
        <v>41341</v>
      </c>
      <c r="L691" s="9">
        <v>1551.18</v>
      </c>
      <c r="M691" s="4">
        <v>41341</v>
      </c>
      <c r="N691" s="9">
        <v>6483.58</v>
      </c>
      <c r="O691" s="4">
        <v>41341</v>
      </c>
      <c r="P691" s="9">
        <v>23091.95</v>
      </c>
      <c r="Q691" s="4">
        <v>41341</v>
      </c>
      <c r="R691" s="9">
        <v>3840.15</v>
      </c>
      <c r="S691" s="4">
        <v>41341</v>
      </c>
      <c r="T691" s="9">
        <v>7986.47</v>
      </c>
      <c r="U691" s="4">
        <v>41336</v>
      </c>
      <c r="V691" s="9">
        <v>2026.49</v>
      </c>
      <c r="W691" s="4">
        <v>41341</v>
      </c>
      <c r="X691" s="9">
        <v>58432.800000000003</v>
      </c>
      <c r="Y691" s="4">
        <v>41341</v>
      </c>
      <c r="Z691" s="9">
        <v>3825.4</v>
      </c>
      <c r="AA691" s="4">
        <v>41412</v>
      </c>
      <c r="AB691" s="9">
        <v>8368.19</v>
      </c>
      <c r="AC691" s="4">
        <v>41336</v>
      </c>
      <c r="AD691" s="9">
        <v>5719.7</v>
      </c>
      <c r="AE691" s="4">
        <v>41341</v>
      </c>
      <c r="AF691" s="9">
        <v>352.43</v>
      </c>
      <c r="AG691" s="4">
        <v>41378</v>
      </c>
      <c r="AH691" s="9">
        <v>1385.84</v>
      </c>
      <c r="AI691" s="4">
        <v>41341</v>
      </c>
      <c r="AJ691" s="9">
        <v>36168.65</v>
      </c>
    </row>
    <row r="692" spans="1:36" x14ac:dyDescent="0.25">
      <c r="A692" s="4">
        <v>41348</v>
      </c>
      <c r="B692" s="9">
        <v>5120.2420000000002</v>
      </c>
      <c r="C692" s="4">
        <v>41348</v>
      </c>
      <c r="D692" s="9">
        <v>12560.95</v>
      </c>
      <c r="E692" s="4">
        <v>41551</v>
      </c>
      <c r="F692" s="9">
        <v>2174.665</v>
      </c>
      <c r="G692" s="4">
        <v>41348</v>
      </c>
      <c r="H692" s="9">
        <v>12830.03</v>
      </c>
      <c r="I692" s="4">
        <v>41348</v>
      </c>
      <c r="J692" s="9">
        <v>7864.39</v>
      </c>
      <c r="K692" s="4">
        <v>41348</v>
      </c>
      <c r="L692" s="9">
        <v>1560.7</v>
      </c>
      <c r="M692" s="4">
        <v>41348</v>
      </c>
      <c r="N692" s="9">
        <v>6489.65</v>
      </c>
      <c r="O692" s="4">
        <v>41348</v>
      </c>
      <c r="P692" s="9">
        <v>22533.11</v>
      </c>
      <c r="Q692" s="4">
        <v>41348</v>
      </c>
      <c r="R692" s="9">
        <v>3844.03</v>
      </c>
      <c r="S692" s="4">
        <v>41348</v>
      </c>
      <c r="T692" s="9">
        <v>8042.85</v>
      </c>
      <c r="U692" s="4">
        <v>41343</v>
      </c>
      <c r="V692" s="9">
        <v>2006.01</v>
      </c>
      <c r="W692" s="4">
        <v>41348</v>
      </c>
      <c r="X692" s="9">
        <v>56869.3</v>
      </c>
      <c r="Y692" s="4">
        <v>41348</v>
      </c>
      <c r="Z692" s="9">
        <v>3848.9</v>
      </c>
      <c r="AA692" s="4">
        <v>41419</v>
      </c>
      <c r="AB692" s="9">
        <v>8209.7800000000007</v>
      </c>
      <c r="AC692" s="4">
        <v>41343</v>
      </c>
      <c r="AD692" s="9">
        <v>5945.7</v>
      </c>
      <c r="AE692" s="4">
        <v>41348</v>
      </c>
      <c r="AF692" s="9">
        <v>353.58</v>
      </c>
      <c r="AG692" s="4">
        <v>41385</v>
      </c>
      <c r="AH692" s="9">
        <v>1338.43</v>
      </c>
      <c r="AI692" s="4">
        <v>41348</v>
      </c>
      <c r="AJ692" s="9">
        <v>36226.720000000001</v>
      </c>
    </row>
    <row r="693" spans="1:36" x14ac:dyDescent="0.25">
      <c r="A693" s="4">
        <v>41355</v>
      </c>
      <c r="B693" s="9">
        <v>4967.2619999999997</v>
      </c>
      <c r="C693" s="4">
        <v>41355</v>
      </c>
      <c r="D693" s="9">
        <v>12338.53</v>
      </c>
      <c r="E693" s="4">
        <v>41558</v>
      </c>
      <c r="F693" s="9">
        <v>2228.1460000000002</v>
      </c>
      <c r="G693" s="4">
        <v>41355</v>
      </c>
      <c r="H693" s="9">
        <v>12757.35</v>
      </c>
      <c r="I693" s="4">
        <v>41355</v>
      </c>
      <c r="J693" s="9">
        <v>7744.33</v>
      </c>
      <c r="K693" s="4">
        <v>41355</v>
      </c>
      <c r="L693" s="9">
        <v>1556.89</v>
      </c>
      <c r="M693" s="4">
        <v>41355</v>
      </c>
      <c r="N693" s="9">
        <v>6392.76</v>
      </c>
      <c r="O693" s="4">
        <v>41355</v>
      </c>
      <c r="P693" s="9">
        <v>22115.3</v>
      </c>
      <c r="Q693" s="4">
        <v>41355</v>
      </c>
      <c r="R693" s="9">
        <v>3770.29</v>
      </c>
      <c r="S693" s="4">
        <v>41355</v>
      </c>
      <c r="T693" s="9">
        <v>7911.35</v>
      </c>
      <c r="U693" s="4">
        <v>41350</v>
      </c>
      <c r="V693" s="9">
        <v>1986.5</v>
      </c>
      <c r="W693" s="4">
        <v>41355</v>
      </c>
      <c r="X693" s="9">
        <v>55243.4</v>
      </c>
      <c r="Y693" s="4">
        <v>41355</v>
      </c>
      <c r="Z693" s="9">
        <v>3925.54</v>
      </c>
      <c r="AA693" s="4">
        <v>41426</v>
      </c>
      <c r="AB693" s="9">
        <v>8254.7999999999993</v>
      </c>
      <c r="AC693" s="4">
        <v>41350</v>
      </c>
      <c r="AD693" s="9">
        <v>5872.6</v>
      </c>
      <c r="AE693" s="4">
        <v>41355</v>
      </c>
      <c r="AF693" s="9">
        <v>350.74</v>
      </c>
      <c r="AG693" s="4">
        <v>41392</v>
      </c>
      <c r="AH693" s="9">
        <v>1372.04</v>
      </c>
      <c r="AI693" s="4">
        <v>41355</v>
      </c>
      <c r="AJ693" s="9">
        <v>35493.620000000003</v>
      </c>
    </row>
    <row r="694" spans="1:36" x14ac:dyDescent="0.25">
      <c r="A694" s="4">
        <v>41362</v>
      </c>
      <c r="B694" s="9">
        <v>4966.4989999999998</v>
      </c>
      <c r="C694" s="4">
        <v>41362</v>
      </c>
      <c r="D694" s="9">
        <v>12397.91</v>
      </c>
      <c r="E694" s="4">
        <v>41565</v>
      </c>
      <c r="F694" s="9">
        <v>2193.7809999999999</v>
      </c>
      <c r="G694" s="4">
        <v>41362</v>
      </c>
      <c r="H694" s="9">
        <v>12749.9</v>
      </c>
      <c r="I694" s="4">
        <v>41362</v>
      </c>
      <c r="J694" s="9">
        <v>7813.67</v>
      </c>
      <c r="K694" s="4">
        <v>41362</v>
      </c>
      <c r="L694" s="9">
        <v>1569.19</v>
      </c>
      <c r="M694" s="4">
        <v>41362</v>
      </c>
      <c r="N694" s="9">
        <v>6411.74</v>
      </c>
      <c r="O694" s="4">
        <v>41362</v>
      </c>
      <c r="P694" s="9">
        <v>22299.63</v>
      </c>
      <c r="Q694" s="4">
        <v>41362</v>
      </c>
      <c r="R694" s="9">
        <v>3731.42</v>
      </c>
      <c r="S694" s="4">
        <v>41362</v>
      </c>
      <c r="T694" s="9">
        <v>7795.31</v>
      </c>
      <c r="U694" s="4">
        <v>41357</v>
      </c>
      <c r="V694" s="9">
        <v>1948.71</v>
      </c>
      <c r="W694" s="4">
        <v>41362</v>
      </c>
      <c r="X694" s="9">
        <v>56352.1</v>
      </c>
      <c r="Y694" s="4">
        <v>41362</v>
      </c>
      <c r="Z694" s="9">
        <v>3958.27</v>
      </c>
      <c r="AA694" s="4">
        <v>41433</v>
      </c>
      <c r="AB694" s="9">
        <v>8095.2</v>
      </c>
      <c r="AC694" s="4">
        <v>41357</v>
      </c>
      <c r="AD694" s="9">
        <v>5651.35</v>
      </c>
      <c r="AE694" s="4">
        <v>41362</v>
      </c>
      <c r="AF694" s="9">
        <v>348.1</v>
      </c>
      <c r="AG694" s="4">
        <v>41399</v>
      </c>
      <c r="AH694" s="9">
        <v>1408.03</v>
      </c>
      <c r="AI694" s="4">
        <v>41362</v>
      </c>
      <c r="AJ694" s="9">
        <v>35259.1</v>
      </c>
    </row>
    <row r="695" spans="1:36" x14ac:dyDescent="0.25">
      <c r="A695" s="4">
        <v>41369</v>
      </c>
      <c r="B695" s="9">
        <v>4891.4250000000002</v>
      </c>
      <c r="C695" s="4">
        <v>41369</v>
      </c>
      <c r="D695" s="9">
        <v>12833.64</v>
      </c>
      <c r="E695" s="4">
        <v>41572</v>
      </c>
      <c r="F695" s="9">
        <v>2132.9549999999999</v>
      </c>
      <c r="G695" s="4">
        <v>41369</v>
      </c>
      <c r="H695" s="9">
        <v>12331.85</v>
      </c>
      <c r="I695" s="4">
        <v>41369</v>
      </c>
      <c r="J695" s="9">
        <v>7641.11</v>
      </c>
      <c r="K695" s="4">
        <v>41369</v>
      </c>
      <c r="L695" s="9">
        <v>1553.28</v>
      </c>
      <c r="M695" s="4">
        <v>41369</v>
      </c>
      <c r="N695" s="9">
        <v>6249.78</v>
      </c>
      <c r="O695" s="4">
        <v>41369</v>
      </c>
      <c r="P695" s="9">
        <v>21726.9</v>
      </c>
      <c r="Q695" s="4">
        <v>41369</v>
      </c>
      <c r="R695" s="9">
        <v>3663.48</v>
      </c>
      <c r="S695" s="4">
        <v>41369</v>
      </c>
      <c r="T695" s="9">
        <v>7658.75</v>
      </c>
      <c r="U695" s="4">
        <v>41364</v>
      </c>
      <c r="V695" s="9">
        <v>2004.89</v>
      </c>
      <c r="W695" s="4">
        <v>41369</v>
      </c>
      <c r="X695" s="9">
        <v>55050.6</v>
      </c>
      <c r="Y695" s="4">
        <v>41369</v>
      </c>
      <c r="Z695" s="9">
        <v>3808.57</v>
      </c>
      <c r="AA695" s="4">
        <v>41440</v>
      </c>
      <c r="AB695" s="9">
        <v>7937.74</v>
      </c>
      <c r="AC695" s="4">
        <v>41364</v>
      </c>
      <c r="AD695" s="9">
        <v>5682.55</v>
      </c>
      <c r="AE695" s="4">
        <v>41369</v>
      </c>
      <c r="AF695" s="9">
        <v>340.71</v>
      </c>
      <c r="AG695" s="4">
        <v>41406</v>
      </c>
      <c r="AH695" s="9">
        <v>1426.25</v>
      </c>
      <c r="AI695" s="4">
        <v>41369</v>
      </c>
      <c r="AJ695" s="9">
        <v>33920.57</v>
      </c>
    </row>
    <row r="696" spans="1:36" x14ac:dyDescent="0.25">
      <c r="A696" s="4">
        <v>41376</v>
      </c>
      <c r="B696" s="9">
        <v>5013.5349999999999</v>
      </c>
      <c r="C696" s="4">
        <v>41376</v>
      </c>
      <c r="D696" s="9">
        <v>13485.14</v>
      </c>
      <c r="E696" s="4">
        <v>41579</v>
      </c>
      <c r="F696" s="9">
        <v>2149.5619999999999</v>
      </c>
      <c r="G696" s="4">
        <v>41376</v>
      </c>
      <c r="H696" s="9">
        <v>12337.59</v>
      </c>
      <c r="I696" s="4">
        <v>41376</v>
      </c>
      <c r="J696" s="9">
        <v>7760.6</v>
      </c>
      <c r="K696" s="4">
        <v>41376</v>
      </c>
      <c r="L696" s="9">
        <v>1588.85</v>
      </c>
      <c r="M696" s="4">
        <v>41376</v>
      </c>
      <c r="N696" s="9">
        <v>6384.39</v>
      </c>
      <c r="O696" s="4">
        <v>41376</v>
      </c>
      <c r="P696" s="9">
        <v>22089.05</v>
      </c>
      <c r="Q696" s="4">
        <v>41376</v>
      </c>
      <c r="R696" s="9">
        <v>3729.3</v>
      </c>
      <c r="S696" s="4">
        <v>41376</v>
      </c>
      <c r="T696" s="9">
        <v>7744.77</v>
      </c>
      <c r="U696" s="4">
        <v>41371</v>
      </c>
      <c r="V696" s="9">
        <v>1927.23</v>
      </c>
      <c r="W696" s="4">
        <v>41376</v>
      </c>
      <c r="X696" s="9">
        <v>54962.6</v>
      </c>
      <c r="Y696" s="4">
        <v>41376</v>
      </c>
      <c r="Z696" s="9">
        <v>3879.82</v>
      </c>
      <c r="AA696" s="4">
        <v>41447</v>
      </c>
      <c r="AB696" s="9">
        <v>7793.31</v>
      </c>
      <c r="AC696" s="4">
        <v>41371</v>
      </c>
      <c r="AD696" s="9">
        <v>5553.25</v>
      </c>
      <c r="AE696" s="4">
        <v>41376</v>
      </c>
      <c r="AF696" s="9">
        <v>348.65</v>
      </c>
      <c r="AG696" s="4">
        <v>41413</v>
      </c>
      <c r="AH696" s="9">
        <v>1401.79</v>
      </c>
      <c r="AI696" s="4">
        <v>41376</v>
      </c>
      <c r="AJ696" s="9">
        <v>33990.33</v>
      </c>
    </row>
    <row r="697" spans="1:36" x14ac:dyDescent="0.25">
      <c r="A697" s="4">
        <v>41383</v>
      </c>
      <c r="B697" s="9">
        <v>4931.9110000000001</v>
      </c>
      <c r="C697" s="4">
        <v>41383</v>
      </c>
      <c r="D697" s="9">
        <v>13316.48</v>
      </c>
      <c r="E697" s="4">
        <v>41586</v>
      </c>
      <c r="F697" s="9">
        <v>2106.127</v>
      </c>
      <c r="G697" s="4">
        <v>41383</v>
      </c>
      <c r="H697" s="9">
        <v>12065.55</v>
      </c>
      <c r="I697" s="4">
        <v>41383</v>
      </c>
      <c r="J697" s="9">
        <v>7618.76</v>
      </c>
      <c r="K697" s="4">
        <v>41383</v>
      </c>
      <c r="L697" s="9">
        <v>1555.25</v>
      </c>
      <c r="M697" s="4">
        <v>41383</v>
      </c>
      <c r="N697" s="9">
        <v>6286.59</v>
      </c>
      <c r="O697" s="4">
        <v>41383</v>
      </c>
      <c r="P697" s="9">
        <v>22013.57</v>
      </c>
      <c r="Q697" s="4">
        <v>41383</v>
      </c>
      <c r="R697" s="9">
        <v>3651.96</v>
      </c>
      <c r="S697" s="4">
        <v>41383</v>
      </c>
      <c r="T697" s="9">
        <v>7459.96</v>
      </c>
      <c r="U697" s="4">
        <v>41378</v>
      </c>
      <c r="V697" s="9">
        <v>1924.23</v>
      </c>
      <c r="W697" s="4">
        <v>41383</v>
      </c>
      <c r="X697" s="9">
        <v>53928.9</v>
      </c>
      <c r="Y697" s="4">
        <v>41383</v>
      </c>
      <c r="Z697" s="9">
        <v>3810.99</v>
      </c>
      <c r="AA697" s="4">
        <v>41454</v>
      </c>
      <c r="AB697" s="9">
        <v>8062.21</v>
      </c>
      <c r="AC697" s="4">
        <v>41378</v>
      </c>
      <c r="AD697" s="9">
        <v>5528.55</v>
      </c>
      <c r="AE697" s="4">
        <v>41383</v>
      </c>
      <c r="AF697" s="9">
        <v>341.68</v>
      </c>
      <c r="AG697" s="4">
        <v>41420</v>
      </c>
      <c r="AH697" s="9">
        <v>1380.88</v>
      </c>
      <c r="AI697" s="4">
        <v>41383</v>
      </c>
      <c r="AJ697" s="9">
        <v>33842.230000000003</v>
      </c>
    </row>
    <row r="698" spans="1:36" x14ac:dyDescent="0.25">
      <c r="A698" s="4">
        <v>41390</v>
      </c>
      <c r="B698" s="9">
        <v>5097.5079999999998</v>
      </c>
      <c r="C698" s="4">
        <v>41390</v>
      </c>
      <c r="D698" s="9">
        <v>13884.13</v>
      </c>
      <c r="E698" s="4">
        <v>41593</v>
      </c>
      <c r="F698" s="9">
        <v>2135.8270000000002</v>
      </c>
      <c r="G698" s="4">
        <v>41390</v>
      </c>
      <c r="H698" s="9">
        <v>12220.2</v>
      </c>
      <c r="I698" s="4">
        <v>41390</v>
      </c>
      <c r="J698" s="9">
        <v>7856.32</v>
      </c>
      <c r="K698" s="4">
        <v>41390</v>
      </c>
      <c r="L698" s="9">
        <v>1582.24</v>
      </c>
      <c r="M698" s="4">
        <v>41390</v>
      </c>
      <c r="N698" s="9">
        <v>6426.42</v>
      </c>
      <c r="O698" s="4">
        <v>41390</v>
      </c>
      <c r="P698" s="9">
        <v>22547.71</v>
      </c>
      <c r="Q698" s="4">
        <v>41390</v>
      </c>
      <c r="R698" s="9">
        <v>3810.05</v>
      </c>
      <c r="S698" s="4">
        <v>41390</v>
      </c>
      <c r="T698" s="9">
        <v>7814.76</v>
      </c>
      <c r="U698" s="4">
        <v>41385</v>
      </c>
      <c r="V698" s="9">
        <v>1906.75</v>
      </c>
      <c r="W698" s="4">
        <v>41390</v>
      </c>
      <c r="X698" s="9">
        <v>54252</v>
      </c>
      <c r="Y698" s="4">
        <v>41390</v>
      </c>
      <c r="Z698" s="9">
        <v>3861.35</v>
      </c>
      <c r="AA698" s="4">
        <v>41461</v>
      </c>
      <c r="AB698" s="9">
        <v>8001.82</v>
      </c>
      <c r="AC698" s="4">
        <v>41385</v>
      </c>
      <c r="AD698" s="9">
        <v>5783.1</v>
      </c>
      <c r="AE698" s="4">
        <v>41390</v>
      </c>
      <c r="AF698" s="9">
        <v>351.5</v>
      </c>
      <c r="AG698" s="4">
        <v>41427</v>
      </c>
      <c r="AH698" s="9">
        <v>1350.17</v>
      </c>
      <c r="AI698" s="4">
        <v>41390</v>
      </c>
      <c r="AJ698" s="9">
        <v>34427.08</v>
      </c>
    </row>
    <row r="699" spans="1:36" x14ac:dyDescent="0.25">
      <c r="A699" s="4">
        <v>41397</v>
      </c>
      <c r="B699" s="9">
        <v>5129.4989999999998</v>
      </c>
      <c r="C699" s="4">
        <v>41397</v>
      </c>
      <c r="D699" s="9">
        <v>13694.04</v>
      </c>
      <c r="E699" s="4">
        <v>41600</v>
      </c>
      <c r="F699" s="9">
        <v>2196.3780000000002</v>
      </c>
      <c r="G699" s="4">
        <v>41397</v>
      </c>
      <c r="H699" s="9">
        <v>12438.03</v>
      </c>
      <c r="I699" s="4">
        <v>41397</v>
      </c>
      <c r="J699" s="9">
        <v>7937.61</v>
      </c>
      <c r="K699" s="4">
        <v>41397</v>
      </c>
      <c r="L699" s="9">
        <v>1614.42</v>
      </c>
      <c r="M699" s="4">
        <v>41397</v>
      </c>
      <c r="N699" s="9">
        <v>6521.46</v>
      </c>
      <c r="O699" s="4">
        <v>41397</v>
      </c>
      <c r="P699" s="9">
        <v>22689.96</v>
      </c>
      <c r="Q699" s="4">
        <v>41397</v>
      </c>
      <c r="R699" s="9">
        <v>3912.95</v>
      </c>
      <c r="S699" s="4">
        <v>41397</v>
      </c>
      <c r="T699" s="9">
        <v>8122.29</v>
      </c>
      <c r="U699" s="4">
        <v>41392</v>
      </c>
      <c r="V699" s="9">
        <v>1944.56</v>
      </c>
      <c r="W699" s="4">
        <v>41397</v>
      </c>
      <c r="X699" s="9">
        <v>55488.1</v>
      </c>
      <c r="Y699" s="4">
        <v>41397</v>
      </c>
      <c r="Z699" s="9">
        <v>3940.82</v>
      </c>
      <c r="AA699" s="4">
        <v>41468</v>
      </c>
      <c r="AB699" s="9">
        <v>8220.49</v>
      </c>
      <c r="AC699" s="4">
        <v>41392</v>
      </c>
      <c r="AD699" s="9">
        <v>5871.45</v>
      </c>
      <c r="AE699" s="4">
        <v>41397</v>
      </c>
      <c r="AF699" s="9">
        <v>357.61</v>
      </c>
      <c r="AG699" s="4">
        <v>41434</v>
      </c>
      <c r="AH699" s="9">
        <v>1343.9</v>
      </c>
      <c r="AI699" s="4">
        <v>41397</v>
      </c>
      <c r="AJ699" s="9">
        <v>34963.97</v>
      </c>
    </row>
    <row r="700" spans="1:36" x14ac:dyDescent="0.25">
      <c r="A700" s="4">
        <v>41404</v>
      </c>
      <c r="B700" s="9">
        <v>5206.0910000000003</v>
      </c>
      <c r="C700" s="4">
        <v>41404</v>
      </c>
      <c r="D700" s="9">
        <v>14607.54</v>
      </c>
      <c r="E700" s="4">
        <v>41607</v>
      </c>
      <c r="F700" s="9">
        <v>2220.5039999999999</v>
      </c>
      <c r="G700" s="4">
        <v>41404</v>
      </c>
      <c r="H700" s="9">
        <v>12589.09</v>
      </c>
      <c r="I700" s="4">
        <v>41404</v>
      </c>
      <c r="J700" s="9">
        <v>8177.85</v>
      </c>
      <c r="K700" s="4">
        <v>41404</v>
      </c>
      <c r="L700" s="9">
        <v>1633.7</v>
      </c>
      <c r="M700" s="4">
        <v>41404</v>
      </c>
      <c r="N700" s="9">
        <v>6624.98</v>
      </c>
      <c r="O700" s="4">
        <v>41404</v>
      </c>
      <c r="P700" s="9">
        <v>23321.22</v>
      </c>
      <c r="Q700" s="4">
        <v>41404</v>
      </c>
      <c r="R700" s="9">
        <v>3953.83</v>
      </c>
      <c r="S700" s="4">
        <v>41404</v>
      </c>
      <c r="T700" s="9">
        <v>8278.59</v>
      </c>
      <c r="U700" s="4">
        <v>41399</v>
      </c>
      <c r="V700" s="9">
        <v>1965.71</v>
      </c>
      <c r="W700" s="4">
        <v>41404</v>
      </c>
      <c r="X700" s="9">
        <v>55107.8</v>
      </c>
      <c r="Y700" s="4">
        <v>41404</v>
      </c>
      <c r="Z700" s="9">
        <v>3964.79</v>
      </c>
      <c r="AA700" s="4">
        <v>41475</v>
      </c>
      <c r="AB700" s="9">
        <v>8062.03</v>
      </c>
      <c r="AC700" s="4">
        <v>41399</v>
      </c>
      <c r="AD700" s="9">
        <v>5944</v>
      </c>
      <c r="AE700" s="4">
        <v>41404</v>
      </c>
      <c r="AF700" s="9">
        <v>361.17</v>
      </c>
      <c r="AG700" s="4">
        <v>41441</v>
      </c>
      <c r="AH700" s="9">
        <v>1299.6099999999999</v>
      </c>
      <c r="AI700" s="4">
        <v>41404</v>
      </c>
      <c r="AJ700" s="9">
        <v>35579.82</v>
      </c>
    </row>
    <row r="701" spans="1:36" x14ac:dyDescent="0.25">
      <c r="A701" s="4">
        <v>41411</v>
      </c>
      <c r="B701" s="9">
        <v>5180.7740000000003</v>
      </c>
      <c r="C701" s="4">
        <v>41411</v>
      </c>
      <c r="D701" s="9">
        <v>15138.12</v>
      </c>
      <c r="E701" s="4">
        <v>41614</v>
      </c>
      <c r="F701" s="9">
        <v>2237.1080000000002</v>
      </c>
      <c r="G701" s="4">
        <v>41411</v>
      </c>
      <c r="H701" s="9">
        <v>12613.05</v>
      </c>
      <c r="I701" s="4">
        <v>41411</v>
      </c>
      <c r="J701" s="9">
        <v>8280.25</v>
      </c>
      <c r="K701" s="4">
        <v>41411</v>
      </c>
      <c r="L701" s="9">
        <v>1667.47</v>
      </c>
      <c r="M701" s="4">
        <v>41411</v>
      </c>
      <c r="N701" s="9">
        <v>6723.06</v>
      </c>
      <c r="O701" s="4">
        <v>41411</v>
      </c>
      <c r="P701" s="9">
        <v>23082.68</v>
      </c>
      <c r="Q701" s="4">
        <v>41411</v>
      </c>
      <c r="R701" s="9">
        <v>4001.27</v>
      </c>
      <c r="S701" s="4">
        <v>41411</v>
      </c>
      <c r="T701" s="9">
        <v>8398</v>
      </c>
      <c r="U701" s="4">
        <v>41406</v>
      </c>
      <c r="V701" s="9">
        <v>1944.75</v>
      </c>
      <c r="W701" s="4">
        <v>41411</v>
      </c>
      <c r="X701" s="9">
        <v>55164.3</v>
      </c>
      <c r="Y701" s="4">
        <v>41411</v>
      </c>
      <c r="Z701" s="9">
        <v>4004.57</v>
      </c>
      <c r="AA701" s="4">
        <v>41482</v>
      </c>
      <c r="AB701" s="9">
        <v>8149.4</v>
      </c>
      <c r="AC701" s="4">
        <v>41406</v>
      </c>
      <c r="AD701" s="9">
        <v>6107.25</v>
      </c>
      <c r="AE701" s="4">
        <v>41411</v>
      </c>
      <c r="AF701" s="9">
        <v>368.08</v>
      </c>
      <c r="AG701" s="4">
        <v>41448</v>
      </c>
      <c r="AH701" s="9">
        <v>1298.8900000000001</v>
      </c>
      <c r="AI701" s="4">
        <v>41411</v>
      </c>
      <c r="AJ701" s="9">
        <v>36771.800000000003</v>
      </c>
    </row>
    <row r="702" spans="1:36" x14ac:dyDescent="0.25">
      <c r="A702" s="4">
        <v>41418</v>
      </c>
      <c r="B702" s="9">
        <v>4983.4989999999998</v>
      </c>
      <c r="C702" s="4">
        <v>41418</v>
      </c>
      <c r="D702" s="9">
        <v>14612.45</v>
      </c>
      <c r="E702" s="4">
        <v>41621</v>
      </c>
      <c r="F702" s="9">
        <v>2196.0749999999998</v>
      </c>
      <c r="G702" s="4">
        <v>41418</v>
      </c>
      <c r="H702" s="9">
        <v>12667.22</v>
      </c>
      <c r="I702" s="4">
        <v>41418</v>
      </c>
      <c r="J702" s="9">
        <v>8168.78</v>
      </c>
      <c r="K702" s="4">
        <v>41418</v>
      </c>
      <c r="L702" s="9">
        <v>1649.6</v>
      </c>
      <c r="M702" s="4">
        <v>41418</v>
      </c>
      <c r="N702" s="9">
        <v>6654.34</v>
      </c>
      <c r="O702" s="4">
        <v>41418</v>
      </c>
      <c r="P702" s="9">
        <v>22618.67</v>
      </c>
      <c r="Q702" s="4">
        <v>41418</v>
      </c>
      <c r="R702" s="9">
        <v>3956.79</v>
      </c>
      <c r="S702" s="4">
        <v>41418</v>
      </c>
      <c r="T702" s="9">
        <v>8305.32</v>
      </c>
      <c r="U702" s="4">
        <v>41413</v>
      </c>
      <c r="V702" s="9">
        <v>1986.81</v>
      </c>
      <c r="W702" s="4">
        <v>41418</v>
      </c>
      <c r="X702" s="9">
        <v>56406.2</v>
      </c>
      <c r="Y702" s="4">
        <v>41418</v>
      </c>
      <c r="Z702" s="9">
        <v>4045.91</v>
      </c>
      <c r="AA702" s="4">
        <v>41489</v>
      </c>
      <c r="AB702" s="9">
        <v>8099.88</v>
      </c>
      <c r="AC702" s="4">
        <v>41413</v>
      </c>
      <c r="AD702" s="9">
        <v>6187.3</v>
      </c>
      <c r="AE702" s="4">
        <v>41418</v>
      </c>
      <c r="AF702" s="9">
        <v>364.63</v>
      </c>
      <c r="AG702" s="4">
        <v>41455</v>
      </c>
      <c r="AH702" s="9">
        <v>1330.46</v>
      </c>
      <c r="AI702" s="4">
        <v>41418</v>
      </c>
      <c r="AJ702" s="9">
        <v>36444.22</v>
      </c>
    </row>
    <row r="703" spans="1:36" x14ac:dyDescent="0.25">
      <c r="A703" s="4">
        <v>41425</v>
      </c>
      <c r="B703" s="9">
        <v>4926.5690000000004</v>
      </c>
      <c r="C703" s="4">
        <v>41425</v>
      </c>
      <c r="D703" s="9">
        <v>13774.54</v>
      </c>
      <c r="E703" s="4">
        <v>41628</v>
      </c>
      <c r="F703" s="9">
        <v>2084.7939999999999</v>
      </c>
      <c r="G703" s="4">
        <v>41425</v>
      </c>
      <c r="H703" s="9">
        <v>12650.42</v>
      </c>
      <c r="I703" s="4">
        <v>41425</v>
      </c>
      <c r="J703" s="9">
        <v>7947.01</v>
      </c>
      <c r="K703" s="4">
        <v>41425</v>
      </c>
      <c r="L703" s="9">
        <v>1630.74</v>
      </c>
      <c r="M703" s="4">
        <v>41425</v>
      </c>
      <c r="N703" s="9">
        <v>6583.09</v>
      </c>
      <c r="O703" s="4">
        <v>41425</v>
      </c>
      <c r="P703" s="9">
        <v>22392.16</v>
      </c>
      <c r="Q703" s="4">
        <v>41425</v>
      </c>
      <c r="R703" s="9">
        <v>3948.59</v>
      </c>
      <c r="S703" s="4">
        <v>41425</v>
      </c>
      <c r="T703" s="9">
        <v>8348.84</v>
      </c>
      <c r="U703" s="4">
        <v>41420</v>
      </c>
      <c r="V703" s="9">
        <v>1973.45</v>
      </c>
      <c r="W703" s="4">
        <v>41425</v>
      </c>
      <c r="X703" s="9">
        <v>53506.1</v>
      </c>
      <c r="Y703" s="4">
        <v>41425</v>
      </c>
      <c r="Z703" s="9">
        <v>4012.9</v>
      </c>
      <c r="AA703" s="4">
        <v>41496</v>
      </c>
      <c r="AB703" s="9">
        <v>7856.14</v>
      </c>
      <c r="AC703" s="4">
        <v>41420</v>
      </c>
      <c r="AD703" s="9">
        <v>5983.55</v>
      </c>
      <c r="AE703" s="4">
        <v>41425</v>
      </c>
      <c r="AF703" s="9">
        <v>363.38</v>
      </c>
      <c r="AG703" s="4">
        <v>41462</v>
      </c>
      <c r="AH703" s="9">
        <v>1342.72</v>
      </c>
      <c r="AI703" s="4">
        <v>41425</v>
      </c>
      <c r="AJ703" s="9">
        <v>37599.86</v>
      </c>
    </row>
    <row r="704" spans="1:36" x14ac:dyDescent="0.25">
      <c r="A704" s="4">
        <v>41432</v>
      </c>
      <c r="B704" s="9">
        <v>4737.7030000000004</v>
      </c>
      <c r="C704" s="4">
        <v>41432</v>
      </c>
      <c r="D704" s="9">
        <v>12877.53</v>
      </c>
      <c r="E704" s="4">
        <v>41635</v>
      </c>
      <c r="F704" s="9">
        <v>2101.2510000000002</v>
      </c>
      <c r="G704" s="4">
        <v>41432</v>
      </c>
      <c r="H704" s="9">
        <v>12373.3</v>
      </c>
      <c r="I704" s="4">
        <v>41432</v>
      </c>
      <c r="J704" s="9">
        <v>7784.84</v>
      </c>
      <c r="K704" s="4">
        <v>41432</v>
      </c>
      <c r="L704" s="9">
        <v>1643.38</v>
      </c>
      <c r="M704" s="4">
        <v>41432</v>
      </c>
      <c r="N704" s="9">
        <v>6411.99</v>
      </c>
      <c r="O704" s="4">
        <v>41432</v>
      </c>
      <c r="P704" s="9">
        <v>21575.26</v>
      </c>
      <c r="Q704" s="4">
        <v>41432</v>
      </c>
      <c r="R704" s="9">
        <v>3872.59</v>
      </c>
      <c r="S704" s="4">
        <v>41432</v>
      </c>
      <c r="T704" s="9">
        <v>8254.68</v>
      </c>
      <c r="U704" s="4">
        <v>41427</v>
      </c>
      <c r="V704" s="9">
        <v>2001.05</v>
      </c>
      <c r="W704" s="4">
        <v>41432</v>
      </c>
      <c r="X704" s="9">
        <v>51618.6</v>
      </c>
      <c r="Y704" s="4">
        <v>41432</v>
      </c>
      <c r="Z704" s="9">
        <v>3981.84</v>
      </c>
      <c r="AA704" s="4">
        <v>41503</v>
      </c>
      <c r="AB704" s="9">
        <v>7925</v>
      </c>
      <c r="AC704" s="4">
        <v>41427</v>
      </c>
      <c r="AD704" s="9">
        <v>5985.95</v>
      </c>
      <c r="AE704" s="4">
        <v>41432</v>
      </c>
      <c r="AF704" s="9">
        <v>352.69</v>
      </c>
      <c r="AG704" s="4">
        <v>41469</v>
      </c>
      <c r="AH704" s="9">
        <v>1398.22</v>
      </c>
      <c r="AI704" s="4">
        <v>41432</v>
      </c>
      <c r="AJ704" s="9">
        <v>36345.72</v>
      </c>
    </row>
    <row r="705" spans="1:36" x14ac:dyDescent="0.25">
      <c r="A705" s="4">
        <v>41439</v>
      </c>
      <c r="B705" s="9">
        <v>4791.7569999999996</v>
      </c>
      <c r="C705" s="4">
        <v>41439</v>
      </c>
      <c r="D705" s="9">
        <v>12686.52</v>
      </c>
      <c r="E705" s="4">
        <v>41642</v>
      </c>
      <c r="F705" s="9">
        <v>2083.1350000000002</v>
      </c>
      <c r="G705" s="4">
        <v>41439</v>
      </c>
      <c r="H705" s="9">
        <v>12187.36</v>
      </c>
      <c r="I705" s="4">
        <v>41439</v>
      </c>
      <c r="J705" s="9">
        <v>7635.96</v>
      </c>
      <c r="K705" s="4">
        <v>41439</v>
      </c>
      <c r="L705" s="9">
        <v>1626.73</v>
      </c>
      <c r="M705" s="4">
        <v>41439</v>
      </c>
      <c r="N705" s="9">
        <v>6308.26</v>
      </c>
      <c r="O705" s="4">
        <v>41439</v>
      </c>
      <c r="P705" s="9">
        <v>20969.14</v>
      </c>
      <c r="Q705" s="4">
        <v>41439</v>
      </c>
      <c r="R705" s="9">
        <v>3805.16</v>
      </c>
      <c r="S705" s="4">
        <v>41439</v>
      </c>
      <c r="T705" s="9">
        <v>8127.96</v>
      </c>
      <c r="U705" s="4">
        <v>41434</v>
      </c>
      <c r="V705" s="9">
        <v>1923.85</v>
      </c>
      <c r="W705" s="4">
        <v>41439</v>
      </c>
      <c r="X705" s="9">
        <v>49332.3</v>
      </c>
      <c r="Y705" s="4">
        <v>41439</v>
      </c>
      <c r="Z705" s="9">
        <v>3915.54</v>
      </c>
      <c r="AA705" s="4">
        <v>41510</v>
      </c>
      <c r="AB705" s="9">
        <v>7873.31</v>
      </c>
      <c r="AC705" s="4">
        <v>41434</v>
      </c>
      <c r="AD705" s="9">
        <v>5881</v>
      </c>
      <c r="AE705" s="4">
        <v>41439</v>
      </c>
      <c r="AF705" s="9">
        <v>347.98</v>
      </c>
      <c r="AG705" s="4">
        <v>41476</v>
      </c>
      <c r="AH705" s="9">
        <v>1421.67</v>
      </c>
      <c r="AI705" s="4">
        <v>41439</v>
      </c>
      <c r="AJ705" s="9">
        <v>35937.440000000002</v>
      </c>
    </row>
    <row r="706" spans="1:36" x14ac:dyDescent="0.25">
      <c r="A706" s="4">
        <v>41446</v>
      </c>
      <c r="B706" s="9">
        <v>4738.8</v>
      </c>
      <c r="C706" s="4">
        <v>41446</v>
      </c>
      <c r="D706" s="9">
        <v>13230.13</v>
      </c>
      <c r="E706" s="4">
        <v>41649</v>
      </c>
      <c r="F706" s="9">
        <v>2013.298</v>
      </c>
      <c r="G706" s="4">
        <v>41446</v>
      </c>
      <c r="H706" s="9">
        <v>11995.66</v>
      </c>
      <c r="I706" s="4">
        <v>41446</v>
      </c>
      <c r="J706" s="9">
        <v>7421.06</v>
      </c>
      <c r="K706" s="4">
        <v>41446</v>
      </c>
      <c r="L706" s="9">
        <v>1592.43</v>
      </c>
      <c r="M706" s="4">
        <v>41446</v>
      </c>
      <c r="N706" s="9">
        <v>6116.17</v>
      </c>
      <c r="O706" s="4">
        <v>41446</v>
      </c>
      <c r="P706" s="9">
        <v>20263.310000000001</v>
      </c>
      <c r="Q706" s="4">
        <v>41446</v>
      </c>
      <c r="R706" s="9">
        <v>3658.04</v>
      </c>
      <c r="S706" s="4">
        <v>41446</v>
      </c>
      <c r="T706" s="9">
        <v>7789.24</v>
      </c>
      <c r="U706" s="4">
        <v>41441</v>
      </c>
      <c r="V706" s="9">
        <v>1889.24</v>
      </c>
      <c r="W706" s="4">
        <v>41446</v>
      </c>
      <c r="X706" s="9">
        <v>47056</v>
      </c>
      <c r="Y706" s="4">
        <v>41446</v>
      </c>
      <c r="Z706" s="9">
        <v>3884.01</v>
      </c>
      <c r="AA706" s="4">
        <v>41517</v>
      </c>
      <c r="AB706" s="9">
        <v>8021.89</v>
      </c>
      <c r="AC706" s="4">
        <v>41441</v>
      </c>
      <c r="AD706" s="9">
        <v>5808.4</v>
      </c>
      <c r="AE706" s="4">
        <v>41446</v>
      </c>
      <c r="AF706" s="9">
        <v>337.64</v>
      </c>
      <c r="AG706" s="4">
        <v>41483</v>
      </c>
      <c r="AH706" s="9">
        <v>1403.14</v>
      </c>
      <c r="AI706" s="4">
        <v>41446</v>
      </c>
      <c r="AJ706" s="9">
        <v>34670.339999999997</v>
      </c>
    </row>
    <row r="707" spans="1:36" x14ac:dyDescent="0.25">
      <c r="A707" s="4">
        <v>41453</v>
      </c>
      <c r="B707" s="9">
        <v>4802.5910000000003</v>
      </c>
      <c r="C707" s="4">
        <v>41453</v>
      </c>
      <c r="D707" s="9">
        <v>13677.32</v>
      </c>
      <c r="E707" s="4">
        <v>41656</v>
      </c>
      <c r="F707" s="9">
        <v>2004.9490000000001</v>
      </c>
      <c r="G707" s="4">
        <v>41453</v>
      </c>
      <c r="H707" s="9">
        <v>12129.11</v>
      </c>
      <c r="I707" s="4">
        <v>41453</v>
      </c>
      <c r="J707" s="9">
        <v>7683.04</v>
      </c>
      <c r="K707" s="4">
        <v>41453</v>
      </c>
      <c r="L707" s="9">
        <v>1606.28</v>
      </c>
      <c r="M707" s="4">
        <v>41453</v>
      </c>
      <c r="N707" s="9">
        <v>6215.47</v>
      </c>
      <c r="O707" s="4">
        <v>41453</v>
      </c>
      <c r="P707" s="9">
        <v>20803.29</v>
      </c>
      <c r="Q707" s="4">
        <v>41453</v>
      </c>
      <c r="R707" s="9">
        <v>3738.91</v>
      </c>
      <c r="S707" s="4">
        <v>41453</v>
      </c>
      <c r="T707" s="9">
        <v>7959.22</v>
      </c>
      <c r="U707" s="4">
        <v>41448</v>
      </c>
      <c r="V707" s="9">
        <v>1822.83</v>
      </c>
      <c r="W707" s="4">
        <v>41453</v>
      </c>
      <c r="X707" s="9">
        <v>47457.1</v>
      </c>
      <c r="Y707" s="4">
        <v>41453</v>
      </c>
      <c r="Z707" s="9">
        <v>3963.33</v>
      </c>
      <c r="AA707" s="4">
        <v>41524</v>
      </c>
      <c r="AB707" s="9">
        <v>8164.2</v>
      </c>
      <c r="AC707" s="4">
        <v>41448</v>
      </c>
      <c r="AD707" s="9">
        <v>5667.65</v>
      </c>
      <c r="AE707" s="4">
        <v>41453</v>
      </c>
      <c r="AF707" s="9">
        <v>344.59</v>
      </c>
      <c r="AG707" s="4">
        <v>41490</v>
      </c>
      <c r="AH707" s="9">
        <v>1392.15</v>
      </c>
      <c r="AI707" s="4">
        <v>41453</v>
      </c>
      <c r="AJ707" s="9">
        <v>35051.49</v>
      </c>
    </row>
    <row r="708" spans="1:36" x14ac:dyDescent="0.25">
      <c r="A708" s="4">
        <v>41460</v>
      </c>
      <c r="B708" s="9">
        <v>4841.7479999999996</v>
      </c>
      <c r="C708" s="4">
        <v>41460</v>
      </c>
      <c r="D708" s="9">
        <v>14309.97</v>
      </c>
      <c r="E708" s="4">
        <v>41663</v>
      </c>
      <c r="F708" s="9">
        <v>2054.3919999999998</v>
      </c>
      <c r="G708" s="4">
        <v>41460</v>
      </c>
      <c r="H708" s="9">
        <v>12134.91</v>
      </c>
      <c r="I708" s="4">
        <v>41460</v>
      </c>
      <c r="J708" s="9">
        <v>7781.98</v>
      </c>
      <c r="K708" s="4">
        <v>41460</v>
      </c>
      <c r="L708" s="9">
        <v>1631.89</v>
      </c>
      <c r="M708" s="4">
        <v>41460</v>
      </c>
      <c r="N708" s="9">
        <v>6375.52</v>
      </c>
      <c r="O708" s="4">
        <v>41460</v>
      </c>
      <c r="P708" s="9">
        <v>20854.669999999998</v>
      </c>
      <c r="Q708" s="4">
        <v>41460</v>
      </c>
      <c r="R708" s="9">
        <v>3753.85</v>
      </c>
      <c r="S708" s="4">
        <v>41460</v>
      </c>
      <c r="T708" s="9">
        <v>7806</v>
      </c>
      <c r="U708" s="4">
        <v>41455</v>
      </c>
      <c r="V708" s="9">
        <v>1863.32</v>
      </c>
      <c r="W708" s="4">
        <v>41460</v>
      </c>
      <c r="X708" s="9">
        <v>45210.5</v>
      </c>
      <c r="Y708" s="4">
        <v>41460</v>
      </c>
      <c r="Z708" s="9">
        <v>4001.02</v>
      </c>
      <c r="AA708" s="4">
        <v>41531</v>
      </c>
      <c r="AB708" s="9">
        <v>8142.48</v>
      </c>
      <c r="AC708" s="4">
        <v>41455</v>
      </c>
      <c r="AD708" s="9">
        <v>5842.2</v>
      </c>
      <c r="AE708" s="4">
        <v>41460</v>
      </c>
      <c r="AF708" s="9">
        <v>352.53</v>
      </c>
      <c r="AG708" s="4">
        <v>41497</v>
      </c>
      <c r="AH708" s="9">
        <v>1382.72</v>
      </c>
      <c r="AI708" s="4">
        <v>41460</v>
      </c>
      <c r="AJ708" s="9">
        <v>34684.53</v>
      </c>
    </row>
    <row r="709" spans="1:36" x14ac:dyDescent="0.25">
      <c r="A709" s="4">
        <v>41467</v>
      </c>
      <c r="B709" s="9">
        <v>4973.8850000000002</v>
      </c>
      <c r="C709" s="4">
        <v>41467</v>
      </c>
      <c r="D709" s="9">
        <v>14506.25</v>
      </c>
      <c r="E709" s="4">
        <v>41670</v>
      </c>
      <c r="F709" s="9">
        <v>2033.0830000000001</v>
      </c>
      <c r="G709" s="4">
        <v>41467</v>
      </c>
      <c r="H709" s="9">
        <v>12462.18</v>
      </c>
      <c r="I709" s="4">
        <v>41467</v>
      </c>
      <c r="J709" s="9">
        <v>7983.18</v>
      </c>
      <c r="K709" s="4">
        <v>41467</v>
      </c>
      <c r="L709" s="9">
        <v>1680.19</v>
      </c>
      <c r="M709" s="4">
        <v>41467</v>
      </c>
      <c r="N709" s="9">
        <v>6544.94</v>
      </c>
      <c r="O709" s="4">
        <v>41467</v>
      </c>
      <c r="P709" s="9">
        <v>21277.279999999999</v>
      </c>
      <c r="Q709" s="4">
        <v>41467</v>
      </c>
      <c r="R709" s="9">
        <v>3855.09</v>
      </c>
      <c r="S709" s="4">
        <v>41467</v>
      </c>
      <c r="T709" s="9">
        <v>8212.77</v>
      </c>
      <c r="U709" s="4">
        <v>41462</v>
      </c>
      <c r="V709" s="9">
        <v>1833.31</v>
      </c>
      <c r="W709" s="4">
        <v>41467</v>
      </c>
      <c r="X709" s="9">
        <v>45533.2</v>
      </c>
      <c r="Y709" s="4">
        <v>41467</v>
      </c>
      <c r="Z709" s="9">
        <v>4054.79</v>
      </c>
      <c r="AA709" s="4">
        <v>41538</v>
      </c>
      <c r="AB709" s="9">
        <v>8209.18</v>
      </c>
      <c r="AC709" s="4">
        <v>41462</v>
      </c>
      <c r="AD709" s="9">
        <v>5867.9</v>
      </c>
      <c r="AE709" s="4">
        <v>41467</v>
      </c>
      <c r="AF709" s="9">
        <v>364.95</v>
      </c>
      <c r="AG709" s="4">
        <v>41504</v>
      </c>
      <c r="AH709" s="9">
        <v>1380.31</v>
      </c>
      <c r="AI709" s="4">
        <v>41467</v>
      </c>
      <c r="AJ709" s="9">
        <v>36227.269999999997</v>
      </c>
    </row>
    <row r="710" spans="1:36" x14ac:dyDescent="0.25">
      <c r="A710" s="4">
        <v>41474</v>
      </c>
      <c r="B710" s="9">
        <v>4972.0929999999998</v>
      </c>
      <c r="C710" s="4">
        <v>41474</v>
      </c>
      <c r="D710" s="9">
        <v>14589.91</v>
      </c>
      <c r="E710" s="4">
        <v>41677</v>
      </c>
      <c r="F710" s="9">
        <v>2044.4970000000001</v>
      </c>
      <c r="G710" s="4">
        <v>41474</v>
      </c>
      <c r="H710" s="9">
        <v>12685.13</v>
      </c>
      <c r="I710" s="4">
        <v>41474</v>
      </c>
      <c r="J710" s="9">
        <v>7928.12</v>
      </c>
      <c r="K710" s="4">
        <v>41474</v>
      </c>
      <c r="L710" s="9">
        <v>1692.09</v>
      </c>
      <c r="M710" s="4">
        <v>41474</v>
      </c>
      <c r="N710" s="9">
        <v>6630.67</v>
      </c>
      <c r="O710" s="4">
        <v>41474</v>
      </c>
      <c r="P710" s="9">
        <v>21362.42</v>
      </c>
      <c r="Q710" s="4">
        <v>41474</v>
      </c>
      <c r="R710" s="9">
        <v>3925.32</v>
      </c>
      <c r="S710" s="4">
        <v>41474</v>
      </c>
      <c r="T710" s="9">
        <v>8331.57</v>
      </c>
      <c r="U710" s="4">
        <v>41469</v>
      </c>
      <c r="V710" s="9">
        <v>1869.98</v>
      </c>
      <c r="W710" s="4">
        <v>41474</v>
      </c>
      <c r="X710" s="9">
        <v>47400.2</v>
      </c>
      <c r="Y710" s="4">
        <v>41474</v>
      </c>
      <c r="Z710" s="9">
        <v>4080.94</v>
      </c>
      <c r="AA710" s="4">
        <v>41545</v>
      </c>
      <c r="AB710" s="9">
        <v>8230.68</v>
      </c>
      <c r="AC710" s="4">
        <v>41469</v>
      </c>
      <c r="AD710" s="9">
        <v>6009</v>
      </c>
      <c r="AE710" s="4">
        <v>41474</v>
      </c>
      <c r="AF710" s="9">
        <v>369.76</v>
      </c>
      <c r="AG710" s="4">
        <v>41511</v>
      </c>
      <c r="AH710" s="9">
        <v>1393.21</v>
      </c>
      <c r="AI710" s="4">
        <v>41474</v>
      </c>
      <c r="AJ710" s="9">
        <v>36029.71</v>
      </c>
    </row>
    <row r="711" spans="1:36" x14ac:dyDescent="0.25">
      <c r="A711" s="4">
        <v>41481</v>
      </c>
      <c r="B711" s="9">
        <v>5042.0259999999998</v>
      </c>
      <c r="C711" s="4">
        <v>41481</v>
      </c>
      <c r="D711" s="9">
        <v>14129.98</v>
      </c>
      <c r="E711" s="4">
        <v>41684</v>
      </c>
      <c r="F711" s="9">
        <v>2115.848</v>
      </c>
      <c r="G711" s="4">
        <v>41481</v>
      </c>
      <c r="H711" s="9">
        <v>12647.9</v>
      </c>
      <c r="I711" s="4">
        <v>41481</v>
      </c>
      <c r="J711" s="9">
        <v>7796.84</v>
      </c>
      <c r="K711" s="4">
        <v>41481</v>
      </c>
      <c r="L711" s="9">
        <v>1691.65</v>
      </c>
      <c r="M711" s="4">
        <v>41481</v>
      </c>
      <c r="N711" s="9">
        <v>6554.79</v>
      </c>
      <c r="O711" s="4">
        <v>41481</v>
      </c>
      <c r="P711" s="9">
        <v>21968.95</v>
      </c>
      <c r="Q711" s="4">
        <v>41481</v>
      </c>
      <c r="R711" s="9">
        <v>3968.84</v>
      </c>
      <c r="S711" s="4">
        <v>41481</v>
      </c>
      <c r="T711" s="9">
        <v>8244.91</v>
      </c>
      <c r="U711" s="4">
        <v>41476</v>
      </c>
      <c r="V711" s="9">
        <v>1871.41</v>
      </c>
      <c r="W711" s="4">
        <v>41481</v>
      </c>
      <c r="X711" s="9">
        <v>49422.1</v>
      </c>
      <c r="Y711" s="4">
        <v>41481</v>
      </c>
      <c r="Z711" s="9">
        <v>4079.66</v>
      </c>
      <c r="AA711" s="4">
        <v>41552</v>
      </c>
      <c r="AB711" s="9">
        <v>8364.5499999999993</v>
      </c>
      <c r="AC711" s="4">
        <v>41476</v>
      </c>
      <c r="AD711" s="9">
        <v>6029.2</v>
      </c>
      <c r="AE711" s="4">
        <v>41481</v>
      </c>
      <c r="AF711" s="9">
        <v>368.31</v>
      </c>
      <c r="AG711" s="4">
        <v>41518</v>
      </c>
      <c r="AH711" s="9">
        <v>1364.65</v>
      </c>
      <c r="AI711" s="4">
        <v>41481</v>
      </c>
      <c r="AJ711" s="9">
        <v>36026.19</v>
      </c>
    </row>
    <row r="712" spans="1:36" x14ac:dyDescent="0.25">
      <c r="A712" s="4">
        <v>41488</v>
      </c>
      <c r="B712" s="9">
        <v>5116.7619999999997</v>
      </c>
      <c r="C712" s="4">
        <v>41488</v>
      </c>
      <c r="D712" s="9">
        <v>14466.16</v>
      </c>
      <c r="E712" s="4">
        <v>41691</v>
      </c>
      <c r="F712" s="9">
        <v>2113.6930000000002</v>
      </c>
      <c r="G712" s="4">
        <v>41488</v>
      </c>
      <c r="H712" s="9">
        <v>12603.25</v>
      </c>
      <c r="I712" s="4">
        <v>41488</v>
      </c>
      <c r="J712" s="9">
        <v>7963.93</v>
      </c>
      <c r="K712" s="4">
        <v>41488</v>
      </c>
      <c r="L712" s="9">
        <v>1709.67</v>
      </c>
      <c r="M712" s="4">
        <v>41488</v>
      </c>
      <c r="N712" s="9">
        <v>6647.87</v>
      </c>
      <c r="O712" s="4">
        <v>41488</v>
      </c>
      <c r="P712" s="9">
        <v>22190.97</v>
      </c>
      <c r="Q712" s="4">
        <v>41488</v>
      </c>
      <c r="R712" s="9">
        <v>4045.65</v>
      </c>
      <c r="S712" s="4">
        <v>41488</v>
      </c>
      <c r="T712" s="9">
        <v>8406.94</v>
      </c>
      <c r="U712" s="4">
        <v>41483</v>
      </c>
      <c r="V712" s="9">
        <v>1910.81</v>
      </c>
      <c r="W712" s="4">
        <v>41488</v>
      </c>
      <c r="X712" s="9">
        <v>48474</v>
      </c>
      <c r="Y712" s="4">
        <v>41488</v>
      </c>
      <c r="Z712" s="9">
        <v>4203.12</v>
      </c>
      <c r="AA712" s="4">
        <v>41559</v>
      </c>
      <c r="AB712" s="9">
        <v>8349.3700000000008</v>
      </c>
      <c r="AC712" s="4">
        <v>41483</v>
      </c>
      <c r="AD712" s="9">
        <v>5886.2</v>
      </c>
      <c r="AE712" s="4">
        <v>41488</v>
      </c>
      <c r="AF712" s="9">
        <v>371.34</v>
      </c>
      <c r="AG712" s="4">
        <v>41525</v>
      </c>
      <c r="AH712" s="9">
        <v>1423.4</v>
      </c>
      <c r="AI712" s="4">
        <v>41488</v>
      </c>
      <c r="AJ712" s="9">
        <v>37218.32</v>
      </c>
    </row>
    <row r="713" spans="1:36" x14ac:dyDescent="0.25">
      <c r="A713" s="4">
        <v>41495</v>
      </c>
      <c r="B713" s="9">
        <v>5055.2110000000002</v>
      </c>
      <c r="C713" s="4">
        <v>41495</v>
      </c>
      <c r="D713" s="9">
        <v>13615.19</v>
      </c>
      <c r="E713" s="4">
        <v>41698</v>
      </c>
      <c r="F713" s="9">
        <v>2056.3020000000001</v>
      </c>
      <c r="G713" s="4">
        <v>41495</v>
      </c>
      <c r="H713" s="9">
        <v>12542.13</v>
      </c>
      <c r="I713" s="4">
        <v>41495</v>
      </c>
      <c r="J713" s="9">
        <v>7977.34</v>
      </c>
      <c r="K713" s="4">
        <v>41495</v>
      </c>
      <c r="L713" s="9">
        <v>1691.42</v>
      </c>
      <c r="M713" s="4">
        <v>41495</v>
      </c>
      <c r="N713" s="9">
        <v>6583.39</v>
      </c>
      <c r="O713" s="4">
        <v>41495</v>
      </c>
      <c r="P713" s="9">
        <v>21807.56</v>
      </c>
      <c r="Q713" s="4">
        <v>41495</v>
      </c>
      <c r="R713" s="9">
        <v>4076.55</v>
      </c>
      <c r="S713" s="4">
        <v>41495</v>
      </c>
      <c r="T713" s="9">
        <v>8338.31</v>
      </c>
      <c r="U713" s="4">
        <v>41490</v>
      </c>
      <c r="V713" s="9">
        <v>1923.38</v>
      </c>
      <c r="W713" s="4">
        <v>41495</v>
      </c>
      <c r="X713" s="9">
        <v>49874.9</v>
      </c>
      <c r="Y713" s="4">
        <v>41495</v>
      </c>
      <c r="Z713" s="9">
        <v>4266.4799999999996</v>
      </c>
      <c r="AA713" s="4">
        <v>41566</v>
      </c>
      <c r="AB713" s="9">
        <v>8441.19</v>
      </c>
      <c r="AC713" s="4">
        <v>41490</v>
      </c>
      <c r="AD713" s="9">
        <v>5677.9</v>
      </c>
      <c r="AE713" s="4">
        <v>41495</v>
      </c>
      <c r="AF713" s="9">
        <v>375.4</v>
      </c>
      <c r="AG713" s="4">
        <v>41532</v>
      </c>
      <c r="AH713" s="9">
        <v>1440.74</v>
      </c>
      <c r="AI713" s="4">
        <v>41495</v>
      </c>
      <c r="AJ713" s="9">
        <v>37314.01</v>
      </c>
    </row>
    <row r="714" spans="1:36" x14ac:dyDescent="0.25">
      <c r="A714" s="4">
        <v>41502</v>
      </c>
      <c r="B714" s="9">
        <v>5113.8599999999997</v>
      </c>
      <c r="C714" s="4">
        <v>41502</v>
      </c>
      <c r="D714" s="9">
        <v>13650.11</v>
      </c>
      <c r="E714" s="4">
        <v>41705</v>
      </c>
      <c r="F714" s="9">
        <v>2057.9079999999999</v>
      </c>
      <c r="G714" s="4">
        <v>41502</v>
      </c>
      <c r="H714" s="9">
        <v>12736.92</v>
      </c>
      <c r="I714" s="4">
        <v>41502</v>
      </c>
      <c r="J714" s="9">
        <v>7961.31</v>
      </c>
      <c r="K714" s="4">
        <v>41502</v>
      </c>
      <c r="L714" s="9">
        <v>1655.83</v>
      </c>
      <c r="M714" s="4">
        <v>41502</v>
      </c>
      <c r="N714" s="9">
        <v>6499.99</v>
      </c>
      <c r="O714" s="4">
        <v>41502</v>
      </c>
      <c r="P714" s="9">
        <v>22517.81</v>
      </c>
      <c r="Q714" s="4">
        <v>41502</v>
      </c>
      <c r="R714" s="9">
        <v>4123.8900000000003</v>
      </c>
      <c r="S714" s="4">
        <v>41502</v>
      </c>
      <c r="T714" s="9">
        <v>8391.94</v>
      </c>
      <c r="U714" s="4">
        <v>41497</v>
      </c>
      <c r="V714" s="9">
        <v>1880.71</v>
      </c>
      <c r="W714" s="4">
        <v>41502</v>
      </c>
      <c r="X714" s="9">
        <v>51538.8</v>
      </c>
      <c r="Y714" s="4">
        <v>41502</v>
      </c>
      <c r="Z714" s="9">
        <v>4180.42</v>
      </c>
      <c r="AA714" s="4">
        <v>41573</v>
      </c>
      <c r="AB714" s="9">
        <v>8346.6200000000008</v>
      </c>
      <c r="AC714" s="4">
        <v>41497</v>
      </c>
      <c r="AD714" s="9">
        <v>5565.65</v>
      </c>
      <c r="AE714" s="4">
        <v>41502</v>
      </c>
      <c r="AF714" s="9">
        <v>374.75</v>
      </c>
      <c r="AG714" s="4">
        <v>41539</v>
      </c>
      <c r="AH714" s="9">
        <v>1476.73</v>
      </c>
      <c r="AI714" s="4">
        <v>41502</v>
      </c>
      <c r="AJ714" s="9">
        <v>38623.629999999997</v>
      </c>
    </row>
    <row r="715" spans="1:36" x14ac:dyDescent="0.25">
      <c r="A715" s="4">
        <v>41509</v>
      </c>
      <c r="B715" s="9">
        <v>5123.3609999999999</v>
      </c>
      <c r="C715" s="4">
        <v>41509</v>
      </c>
      <c r="D715" s="9">
        <v>13660.55</v>
      </c>
      <c r="E715" s="4">
        <v>41712</v>
      </c>
      <c r="F715" s="9">
        <v>2004.3389999999999</v>
      </c>
      <c r="G715" s="4">
        <v>41509</v>
      </c>
      <c r="H715" s="9">
        <v>12762.3</v>
      </c>
      <c r="I715" s="4">
        <v>41509</v>
      </c>
      <c r="J715" s="9">
        <v>8006.9</v>
      </c>
      <c r="K715" s="4">
        <v>41509</v>
      </c>
      <c r="L715" s="9">
        <v>1663.5</v>
      </c>
      <c r="M715" s="4">
        <v>41509</v>
      </c>
      <c r="N715" s="9">
        <v>6492.1</v>
      </c>
      <c r="O715" s="4">
        <v>41509</v>
      </c>
      <c r="P715" s="9">
        <v>21863.51</v>
      </c>
      <c r="Q715" s="4">
        <v>41509</v>
      </c>
      <c r="R715" s="9">
        <v>4069.47</v>
      </c>
      <c r="S715" s="4">
        <v>41509</v>
      </c>
      <c r="T715" s="9">
        <v>8416.99</v>
      </c>
      <c r="U715" s="4">
        <v>41504</v>
      </c>
      <c r="V715" s="9">
        <v>1920.11</v>
      </c>
      <c r="W715" s="4">
        <v>41509</v>
      </c>
      <c r="X715" s="9">
        <v>52197.1</v>
      </c>
      <c r="Y715" s="4">
        <v>41509</v>
      </c>
      <c r="Z715" s="9">
        <v>4225.29</v>
      </c>
      <c r="AA715" s="4">
        <v>41580</v>
      </c>
      <c r="AB715" s="9">
        <v>8388.18</v>
      </c>
      <c r="AC715" s="4">
        <v>41504</v>
      </c>
      <c r="AD715" s="9">
        <v>5507.85</v>
      </c>
      <c r="AE715" s="4">
        <v>41509</v>
      </c>
      <c r="AF715" s="9">
        <v>374.67</v>
      </c>
      <c r="AG715" s="4">
        <v>41546</v>
      </c>
      <c r="AH715" s="9">
        <v>1471.89</v>
      </c>
      <c r="AI715" s="4">
        <v>41509</v>
      </c>
      <c r="AJ715" s="9">
        <v>38652.120000000003</v>
      </c>
    </row>
    <row r="716" spans="1:36" x14ac:dyDescent="0.25">
      <c r="A716" s="4">
        <v>41516</v>
      </c>
      <c r="B716" s="9">
        <v>5134.9570000000003</v>
      </c>
      <c r="C716" s="4">
        <v>41516</v>
      </c>
      <c r="D716" s="9">
        <v>13388.86</v>
      </c>
      <c r="E716" s="4">
        <v>41719</v>
      </c>
      <c r="F716" s="9">
        <v>2047.6189999999999</v>
      </c>
      <c r="G716" s="4">
        <v>41516</v>
      </c>
      <c r="H716" s="9">
        <v>12653.9</v>
      </c>
      <c r="I716" s="4">
        <v>41516</v>
      </c>
      <c r="J716" s="9">
        <v>7745.97</v>
      </c>
      <c r="K716" s="4">
        <v>41516</v>
      </c>
      <c r="L716" s="9">
        <v>1632.97</v>
      </c>
      <c r="M716" s="4">
        <v>41516</v>
      </c>
      <c r="N716" s="9">
        <v>6412.93</v>
      </c>
      <c r="O716" s="4">
        <v>41516</v>
      </c>
      <c r="P716" s="9">
        <v>21731.37</v>
      </c>
      <c r="Q716" s="4">
        <v>41516</v>
      </c>
      <c r="R716" s="9">
        <v>3933.78</v>
      </c>
      <c r="S716" s="4">
        <v>41516</v>
      </c>
      <c r="T716" s="9">
        <v>8103.15</v>
      </c>
      <c r="U716" s="4">
        <v>41511</v>
      </c>
      <c r="V716" s="9">
        <v>1870.16</v>
      </c>
      <c r="W716" s="4">
        <v>41516</v>
      </c>
      <c r="X716" s="9">
        <v>50011.8</v>
      </c>
      <c r="Y716" s="4">
        <v>41516</v>
      </c>
      <c r="Z716" s="9">
        <v>4190.17</v>
      </c>
      <c r="AA716" s="4">
        <v>41587</v>
      </c>
      <c r="AB716" s="9">
        <v>8229.59</v>
      </c>
      <c r="AC716" s="4">
        <v>41511</v>
      </c>
      <c r="AD716" s="9">
        <v>5471.75</v>
      </c>
      <c r="AE716" s="4">
        <v>41516</v>
      </c>
      <c r="AF716" s="9">
        <v>362.93</v>
      </c>
      <c r="AG716" s="4">
        <v>41553</v>
      </c>
      <c r="AH716" s="9">
        <v>1474.21</v>
      </c>
      <c r="AI716" s="4">
        <v>41516</v>
      </c>
      <c r="AJ716" s="9">
        <v>37863.93</v>
      </c>
    </row>
    <row r="717" spans="1:36" x14ac:dyDescent="0.25">
      <c r="A717" s="4">
        <v>41523</v>
      </c>
      <c r="B717" s="9">
        <v>5144.991</v>
      </c>
      <c r="C717" s="4">
        <v>41523</v>
      </c>
      <c r="D717" s="9">
        <v>13860.81</v>
      </c>
      <c r="E717" s="4">
        <v>41726</v>
      </c>
      <c r="F717" s="9">
        <v>2041.712</v>
      </c>
      <c r="G717" s="4">
        <v>41523</v>
      </c>
      <c r="H717" s="9">
        <v>12820.92</v>
      </c>
      <c r="I717" s="4">
        <v>41523</v>
      </c>
      <c r="J717" s="9">
        <v>7950.78</v>
      </c>
      <c r="K717" s="4">
        <v>41523</v>
      </c>
      <c r="L717" s="9">
        <v>1655.17</v>
      </c>
      <c r="M717" s="4">
        <v>41523</v>
      </c>
      <c r="N717" s="9">
        <v>6547.33</v>
      </c>
      <c r="O717" s="4">
        <v>41523</v>
      </c>
      <c r="P717" s="9">
        <v>22621.22</v>
      </c>
      <c r="Q717" s="4">
        <v>41523</v>
      </c>
      <c r="R717" s="9">
        <v>4049.19</v>
      </c>
      <c r="S717" s="4">
        <v>41523</v>
      </c>
      <c r="T717" s="9">
        <v>8275.67</v>
      </c>
      <c r="U717" s="4">
        <v>41518</v>
      </c>
      <c r="V717" s="9">
        <v>1926.36</v>
      </c>
      <c r="W717" s="4">
        <v>41523</v>
      </c>
      <c r="X717" s="9">
        <v>53749.4</v>
      </c>
      <c r="Y717" s="4">
        <v>41523</v>
      </c>
      <c r="Z717" s="9">
        <v>4225.38</v>
      </c>
      <c r="AA717" s="4">
        <v>41594</v>
      </c>
      <c r="AB717" s="9">
        <v>8177.12</v>
      </c>
      <c r="AC717" s="4">
        <v>41518</v>
      </c>
      <c r="AD717" s="9">
        <v>5471.8</v>
      </c>
      <c r="AE717" s="4">
        <v>41523</v>
      </c>
      <c r="AF717" s="9">
        <v>371.04</v>
      </c>
      <c r="AG717" s="4">
        <v>41560</v>
      </c>
      <c r="AH717" s="9">
        <v>1513.03</v>
      </c>
      <c r="AI717" s="4">
        <v>41523</v>
      </c>
      <c r="AJ717" s="9">
        <v>38422.11</v>
      </c>
    </row>
    <row r="718" spans="1:36" x14ac:dyDescent="0.25">
      <c r="A718" s="4">
        <v>41530</v>
      </c>
      <c r="B718" s="9">
        <v>5219.6260000000002</v>
      </c>
      <c r="C718" s="4">
        <v>41530</v>
      </c>
      <c r="D718" s="9">
        <v>14404.67</v>
      </c>
      <c r="E718" s="4">
        <v>41733</v>
      </c>
      <c r="F718" s="9">
        <v>2058.8310000000001</v>
      </c>
      <c r="G718" s="4">
        <v>41530</v>
      </c>
      <c r="H718" s="9">
        <v>12723.4</v>
      </c>
      <c r="I718" s="4">
        <v>41530</v>
      </c>
      <c r="J718" s="9">
        <v>8038.31</v>
      </c>
      <c r="K718" s="4">
        <v>41530</v>
      </c>
      <c r="L718" s="9">
        <v>1687.99</v>
      </c>
      <c r="M718" s="4">
        <v>41530</v>
      </c>
      <c r="N718" s="9">
        <v>6583.8</v>
      </c>
      <c r="O718" s="4">
        <v>41530</v>
      </c>
      <c r="P718" s="9">
        <v>22915.279999999999</v>
      </c>
      <c r="Q718" s="4">
        <v>41530</v>
      </c>
      <c r="R718" s="9">
        <v>4114.5</v>
      </c>
      <c r="S718" s="4">
        <v>41530</v>
      </c>
      <c r="T718" s="9">
        <v>8509.42</v>
      </c>
      <c r="U718" s="4">
        <v>41525</v>
      </c>
      <c r="V718" s="9">
        <v>1955.31</v>
      </c>
      <c r="W718" s="4">
        <v>41530</v>
      </c>
      <c r="X718" s="9">
        <v>53797.5</v>
      </c>
      <c r="Y718" s="4">
        <v>41530</v>
      </c>
      <c r="Z718" s="9">
        <v>4209.41</v>
      </c>
      <c r="AA718" s="4">
        <v>41601</v>
      </c>
      <c r="AB718" s="9">
        <v>8116.78</v>
      </c>
      <c r="AC718" s="4">
        <v>41525</v>
      </c>
      <c r="AD718" s="9">
        <v>5680.4</v>
      </c>
      <c r="AE718" s="4">
        <v>41530</v>
      </c>
      <c r="AF718" s="9">
        <v>376.84</v>
      </c>
      <c r="AG718" s="4">
        <v>41567</v>
      </c>
      <c r="AH718" s="9">
        <v>1533.35</v>
      </c>
      <c r="AI718" s="4">
        <v>41530</v>
      </c>
      <c r="AJ718" s="9">
        <v>39071.51</v>
      </c>
    </row>
    <row r="719" spans="1:36" x14ac:dyDescent="0.25">
      <c r="A719" s="4">
        <v>41537</v>
      </c>
      <c r="B719" s="9">
        <v>5276.69</v>
      </c>
      <c r="C719" s="4">
        <v>41537</v>
      </c>
      <c r="D719" s="9">
        <v>14742.42</v>
      </c>
      <c r="E719" s="4">
        <v>41740</v>
      </c>
      <c r="F719" s="9">
        <v>2130.5419999999999</v>
      </c>
      <c r="G719" s="4">
        <v>41537</v>
      </c>
      <c r="H719" s="9">
        <v>12806.47</v>
      </c>
      <c r="I719" s="4">
        <v>41537</v>
      </c>
      <c r="J719" s="9">
        <v>8105.39</v>
      </c>
      <c r="K719" s="4">
        <v>41537</v>
      </c>
      <c r="L719" s="9">
        <v>1709.91</v>
      </c>
      <c r="M719" s="4">
        <v>41537</v>
      </c>
      <c r="N719" s="9">
        <v>6596.43</v>
      </c>
      <c r="O719" s="4">
        <v>41537</v>
      </c>
      <c r="P719" s="9">
        <v>23502.51</v>
      </c>
      <c r="Q719" s="4">
        <v>41537</v>
      </c>
      <c r="R719" s="9">
        <v>4203.66</v>
      </c>
      <c r="S719" s="4">
        <v>41537</v>
      </c>
      <c r="T719" s="9">
        <v>8675.73</v>
      </c>
      <c r="U719" s="4">
        <v>41532</v>
      </c>
      <c r="V719" s="9">
        <v>1994.32</v>
      </c>
      <c r="W719" s="4">
        <v>41537</v>
      </c>
      <c r="X719" s="9">
        <v>54110</v>
      </c>
      <c r="Y719" s="4">
        <v>41537</v>
      </c>
      <c r="Z719" s="9">
        <v>4266.26</v>
      </c>
      <c r="AA719" s="4">
        <v>41608</v>
      </c>
      <c r="AB719" s="9">
        <v>8406.83</v>
      </c>
      <c r="AC719" s="4">
        <v>41532</v>
      </c>
      <c r="AD719" s="9">
        <v>5850.6</v>
      </c>
      <c r="AE719" s="4">
        <v>41537</v>
      </c>
      <c r="AF719" s="9">
        <v>382.07</v>
      </c>
      <c r="AG719" s="4">
        <v>41574</v>
      </c>
      <c r="AH719" s="9">
        <v>1504.48</v>
      </c>
      <c r="AI719" s="4">
        <v>41537</v>
      </c>
      <c r="AJ719" s="9">
        <v>39542.400000000001</v>
      </c>
    </row>
    <row r="720" spans="1:36" x14ac:dyDescent="0.25">
      <c r="A720" s="4">
        <v>41544</v>
      </c>
      <c r="B720" s="9">
        <v>5307.0609999999997</v>
      </c>
      <c r="C720" s="4">
        <v>41544</v>
      </c>
      <c r="D720" s="9">
        <v>14760.07</v>
      </c>
      <c r="E720" s="4">
        <v>41747</v>
      </c>
      <c r="F720" s="9">
        <v>2097.748</v>
      </c>
      <c r="G720" s="4">
        <v>41544</v>
      </c>
      <c r="H720" s="9">
        <v>12844.08</v>
      </c>
      <c r="I720" s="4">
        <v>41544</v>
      </c>
      <c r="J720" s="9">
        <v>8055</v>
      </c>
      <c r="K720" s="4">
        <v>41544</v>
      </c>
      <c r="L720" s="9">
        <v>1691.75</v>
      </c>
      <c r="M720" s="4">
        <v>41544</v>
      </c>
      <c r="N720" s="9">
        <v>6512.66</v>
      </c>
      <c r="O720" s="4">
        <v>41544</v>
      </c>
      <c r="P720" s="9">
        <v>23207.040000000001</v>
      </c>
      <c r="Q720" s="4">
        <v>41544</v>
      </c>
      <c r="R720" s="9">
        <v>4186.7700000000004</v>
      </c>
      <c r="S720" s="4">
        <v>41544</v>
      </c>
      <c r="T720" s="9">
        <v>8661.51</v>
      </c>
      <c r="U720" s="4">
        <v>41539</v>
      </c>
      <c r="V720" s="9">
        <v>2005.58</v>
      </c>
      <c r="W720" s="4">
        <v>41544</v>
      </c>
      <c r="X720" s="9">
        <v>53738.9</v>
      </c>
      <c r="Y720" s="4">
        <v>41544</v>
      </c>
      <c r="Z720" s="9">
        <v>4240.76</v>
      </c>
      <c r="AA720" s="4">
        <v>41615</v>
      </c>
      <c r="AB720" s="9">
        <v>8367.7199999999993</v>
      </c>
      <c r="AC720" s="4">
        <v>41539</v>
      </c>
      <c r="AD720" s="9">
        <v>6012.1</v>
      </c>
      <c r="AE720" s="4">
        <v>41544</v>
      </c>
      <c r="AF720" s="9">
        <v>375.77</v>
      </c>
      <c r="AG720" s="4">
        <v>41581</v>
      </c>
      <c r="AH720" s="9">
        <v>1515.15</v>
      </c>
      <c r="AI720" s="4">
        <v>41544</v>
      </c>
      <c r="AJ720" s="9">
        <v>39774.18</v>
      </c>
    </row>
    <row r="721" spans="1:36" x14ac:dyDescent="0.25">
      <c r="A721" s="4">
        <v>41551</v>
      </c>
      <c r="B721" s="9">
        <v>5208.0169999999998</v>
      </c>
      <c r="C721" s="4">
        <v>41551</v>
      </c>
      <c r="D721" s="9">
        <v>14024.31</v>
      </c>
      <c r="E721" s="4">
        <v>41754</v>
      </c>
      <c r="F721" s="9">
        <v>2036.519</v>
      </c>
      <c r="G721" s="4">
        <v>41551</v>
      </c>
      <c r="H721" s="9">
        <v>12758.65</v>
      </c>
      <c r="I721" s="4">
        <v>41551</v>
      </c>
      <c r="J721" s="9">
        <v>7943.71</v>
      </c>
      <c r="K721" s="4">
        <v>41551</v>
      </c>
      <c r="L721" s="9">
        <v>1690.5</v>
      </c>
      <c r="M721" s="4">
        <v>41551</v>
      </c>
      <c r="N721" s="9">
        <v>6453.88</v>
      </c>
      <c r="O721" s="4">
        <v>41551</v>
      </c>
      <c r="P721" s="9">
        <v>23138.54</v>
      </c>
      <c r="Q721" s="4">
        <v>41551</v>
      </c>
      <c r="R721" s="9">
        <v>4164.25</v>
      </c>
      <c r="S721" s="4">
        <v>41551</v>
      </c>
      <c r="T721" s="9">
        <v>8622.9699999999993</v>
      </c>
      <c r="U721" s="4">
        <v>41546</v>
      </c>
      <c r="V721" s="9">
        <v>2011.8</v>
      </c>
      <c r="W721" s="4">
        <v>41551</v>
      </c>
      <c r="X721" s="9">
        <v>52849</v>
      </c>
      <c r="Y721" s="4">
        <v>41551</v>
      </c>
      <c r="Z721" s="9">
        <v>4278.3500000000004</v>
      </c>
      <c r="AA721" s="4">
        <v>41622</v>
      </c>
      <c r="AB721" s="9">
        <v>8376.94</v>
      </c>
      <c r="AC721" s="4">
        <v>41546</v>
      </c>
      <c r="AD721" s="9">
        <v>5833.2</v>
      </c>
      <c r="AE721" s="4">
        <v>41551</v>
      </c>
      <c r="AF721" s="9">
        <v>376.03</v>
      </c>
      <c r="AG721" s="4">
        <v>41588</v>
      </c>
      <c r="AH721" s="9">
        <v>1489.55</v>
      </c>
      <c r="AI721" s="4">
        <v>41551</v>
      </c>
      <c r="AJ721" s="9">
        <v>39285.17</v>
      </c>
    </row>
    <row r="722" spans="1:36" x14ac:dyDescent="0.25">
      <c r="A722" s="4">
        <v>41558</v>
      </c>
      <c r="B722" s="9">
        <v>5230.8720000000003</v>
      </c>
      <c r="C722" s="4">
        <v>41558</v>
      </c>
      <c r="D722" s="9">
        <v>14404.74</v>
      </c>
      <c r="E722" s="4">
        <v>41761</v>
      </c>
      <c r="F722" s="9">
        <v>2026.3579999999999</v>
      </c>
      <c r="G722" s="4">
        <v>41558</v>
      </c>
      <c r="H722" s="9">
        <v>12892.11</v>
      </c>
      <c r="I722" s="4">
        <v>41558</v>
      </c>
      <c r="J722" s="9">
        <v>7936.08</v>
      </c>
      <c r="K722" s="4">
        <v>41558</v>
      </c>
      <c r="L722" s="9">
        <v>1703.2</v>
      </c>
      <c r="M722" s="4">
        <v>41558</v>
      </c>
      <c r="N722" s="9">
        <v>6487.19</v>
      </c>
      <c r="O722" s="4">
        <v>41558</v>
      </c>
      <c r="P722" s="9">
        <v>23218.32</v>
      </c>
      <c r="Q722" s="4">
        <v>41558</v>
      </c>
      <c r="R722" s="9">
        <v>4219.9799999999996</v>
      </c>
      <c r="S722" s="4">
        <v>41558</v>
      </c>
      <c r="T722" s="9">
        <v>8724.83</v>
      </c>
      <c r="U722" s="4">
        <v>41553</v>
      </c>
      <c r="V722" s="9">
        <v>1996.98</v>
      </c>
      <c r="W722" s="4">
        <v>41558</v>
      </c>
      <c r="X722" s="9">
        <v>53149.599999999999</v>
      </c>
      <c r="Y722" s="4">
        <v>41558</v>
      </c>
      <c r="Z722" s="9">
        <v>4253.68</v>
      </c>
      <c r="AA722" s="4">
        <v>41629</v>
      </c>
      <c r="AB722" s="9">
        <v>8408.5300000000007</v>
      </c>
      <c r="AC722" s="4">
        <v>41553</v>
      </c>
      <c r="AD722" s="9">
        <v>5907.3</v>
      </c>
      <c r="AE722" s="4">
        <v>41558</v>
      </c>
      <c r="AF722" s="9">
        <v>376.11</v>
      </c>
      <c r="AG722" s="4">
        <v>41595</v>
      </c>
      <c r="AH722" s="9">
        <v>1493.79</v>
      </c>
      <c r="AI722" s="4">
        <v>41558</v>
      </c>
      <c r="AJ722" s="9">
        <v>38903.51</v>
      </c>
    </row>
    <row r="723" spans="1:36" x14ac:dyDescent="0.25">
      <c r="A723" s="4">
        <v>41565</v>
      </c>
      <c r="B723" s="9">
        <v>5321.4660000000003</v>
      </c>
      <c r="C723" s="4">
        <v>41565</v>
      </c>
      <c r="D723" s="9">
        <v>14561.54</v>
      </c>
      <c r="E723" s="4">
        <v>41768</v>
      </c>
      <c r="F723" s="9">
        <v>2011.135</v>
      </c>
      <c r="G723" s="4">
        <v>41565</v>
      </c>
      <c r="H723" s="9">
        <v>13136.09</v>
      </c>
      <c r="I723" s="4">
        <v>41565</v>
      </c>
      <c r="J723" s="9">
        <v>8084.65</v>
      </c>
      <c r="K723" s="4">
        <v>41565</v>
      </c>
      <c r="L723" s="9">
        <v>1744.5</v>
      </c>
      <c r="M723" s="4">
        <v>41565</v>
      </c>
      <c r="N723" s="9">
        <v>6622.58</v>
      </c>
      <c r="O723" s="4">
        <v>41565</v>
      </c>
      <c r="P723" s="9">
        <v>23340.1</v>
      </c>
      <c r="Q723" s="4">
        <v>41565</v>
      </c>
      <c r="R723" s="9">
        <v>4286.03</v>
      </c>
      <c r="S723" s="4">
        <v>41565</v>
      </c>
      <c r="T723" s="9">
        <v>8865.1</v>
      </c>
      <c r="U723" s="4">
        <v>41560</v>
      </c>
      <c r="V723" s="9">
        <v>2024.9</v>
      </c>
      <c r="W723" s="4">
        <v>41565</v>
      </c>
      <c r="X723" s="9">
        <v>55378.5</v>
      </c>
      <c r="Y723" s="4">
        <v>41565</v>
      </c>
      <c r="Z723" s="9">
        <v>4392.3999999999996</v>
      </c>
      <c r="AA723" s="4">
        <v>41636</v>
      </c>
      <c r="AB723" s="9">
        <v>8535.0400000000009</v>
      </c>
      <c r="AC723" s="4">
        <v>41560</v>
      </c>
      <c r="AD723" s="9">
        <v>6096.2</v>
      </c>
      <c r="AE723" s="4">
        <v>41565</v>
      </c>
      <c r="AF723" s="9">
        <v>385.73</v>
      </c>
      <c r="AG723" s="4">
        <v>41602</v>
      </c>
      <c r="AH723" s="9">
        <v>1504.1</v>
      </c>
      <c r="AI723" s="4">
        <v>41565</v>
      </c>
      <c r="AJ723" s="9">
        <v>39894.47</v>
      </c>
    </row>
    <row r="724" spans="1:36" x14ac:dyDescent="0.25">
      <c r="A724" s="4">
        <v>41572</v>
      </c>
      <c r="B724" s="9">
        <v>5386.3459999999995</v>
      </c>
      <c r="C724" s="4">
        <v>41572</v>
      </c>
      <c r="D724" s="9">
        <v>14088.19</v>
      </c>
      <c r="E724" s="4">
        <v>41775</v>
      </c>
      <c r="F724" s="9">
        <v>2026.5039999999999</v>
      </c>
      <c r="G724" s="4">
        <v>41572</v>
      </c>
      <c r="H724" s="9">
        <v>13399.42</v>
      </c>
      <c r="I724" s="4">
        <v>41572</v>
      </c>
      <c r="J724" s="9">
        <v>8249.31</v>
      </c>
      <c r="K724" s="4">
        <v>41572</v>
      </c>
      <c r="L724" s="9">
        <v>1759.77</v>
      </c>
      <c r="M724" s="4">
        <v>41572</v>
      </c>
      <c r="N724" s="9">
        <v>6721.34</v>
      </c>
      <c r="O724" s="4">
        <v>41572</v>
      </c>
      <c r="P724" s="9">
        <v>22698.34</v>
      </c>
      <c r="Q724" s="4">
        <v>41572</v>
      </c>
      <c r="R724" s="9">
        <v>4272.3100000000004</v>
      </c>
      <c r="S724" s="4">
        <v>41572</v>
      </c>
      <c r="T724" s="9">
        <v>8985.74</v>
      </c>
      <c r="U724" s="4">
        <v>41567</v>
      </c>
      <c r="V724" s="9">
        <v>2052.4</v>
      </c>
      <c r="W724" s="4">
        <v>41572</v>
      </c>
      <c r="X724" s="9">
        <v>54154.1</v>
      </c>
      <c r="Y724" s="4">
        <v>41572</v>
      </c>
      <c r="Z724" s="9">
        <v>4331.6099999999997</v>
      </c>
      <c r="AA724" s="4">
        <v>41643</v>
      </c>
      <c r="AB724" s="9">
        <v>8546.5400000000009</v>
      </c>
      <c r="AC724" s="4">
        <v>41567</v>
      </c>
      <c r="AD724" s="9">
        <v>6189.35</v>
      </c>
      <c r="AE724" s="4">
        <v>41572</v>
      </c>
      <c r="AF724" s="9">
        <v>389.19</v>
      </c>
      <c r="AG724" s="4">
        <v>41609</v>
      </c>
      <c r="AH724" s="9">
        <v>1479.35</v>
      </c>
      <c r="AI724" s="4">
        <v>41572</v>
      </c>
      <c r="AJ724" s="9">
        <v>40314.879999999997</v>
      </c>
    </row>
    <row r="725" spans="1:36" x14ac:dyDescent="0.25">
      <c r="A725" s="4">
        <v>41579</v>
      </c>
      <c r="B725" s="9">
        <v>5411.1229999999996</v>
      </c>
      <c r="C725" s="4">
        <v>41579</v>
      </c>
      <c r="D725" s="9">
        <v>14201.57</v>
      </c>
      <c r="E725" s="4">
        <v>41782</v>
      </c>
      <c r="F725" s="9">
        <v>2034.569</v>
      </c>
      <c r="G725" s="4">
        <v>41579</v>
      </c>
      <c r="H725" s="9">
        <v>13337.46</v>
      </c>
      <c r="I725" s="4">
        <v>41579</v>
      </c>
      <c r="J725" s="9">
        <v>8221.7999999999993</v>
      </c>
      <c r="K725" s="4">
        <v>41579</v>
      </c>
      <c r="L725" s="9">
        <v>1761.64</v>
      </c>
      <c r="M725" s="4">
        <v>41579</v>
      </c>
      <c r="N725" s="9">
        <v>6734.74</v>
      </c>
      <c r="O725" s="4">
        <v>41579</v>
      </c>
      <c r="P725" s="9">
        <v>23249.79</v>
      </c>
      <c r="Q725" s="4">
        <v>41579</v>
      </c>
      <c r="R725" s="9">
        <v>4273.1899999999996</v>
      </c>
      <c r="S725" s="4">
        <v>41579</v>
      </c>
      <c r="T725" s="9">
        <v>9007.83</v>
      </c>
      <c r="U725" s="4">
        <v>41574</v>
      </c>
      <c r="V725" s="9">
        <v>2034.39</v>
      </c>
      <c r="W725" s="4">
        <v>41579</v>
      </c>
      <c r="X725" s="9">
        <v>54013.2</v>
      </c>
      <c r="Y725" s="4">
        <v>41579</v>
      </c>
      <c r="Z725" s="9">
        <v>4392.43</v>
      </c>
      <c r="AA725" s="4">
        <v>41650</v>
      </c>
      <c r="AB725" s="9">
        <v>8529.35</v>
      </c>
      <c r="AC725" s="4">
        <v>41574</v>
      </c>
      <c r="AD725" s="9">
        <v>6144.9</v>
      </c>
      <c r="AE725" s="4">
        <v>41579</v>
      </c>
      <c r="AF725" s="9">
        <v>391.2</v>
      </c>
      <c r="AG725" s="4">
        <v>41616</v>
      </c>
      <c r="AH725" s="9">
        <v>1448.67</v>
      </c>
      <c r="AI725" s="4">
        <v>41579</v>
      </c>
      <c r="AJ725" s="9">
        <v>40729.18</v>
      </c>
    </row>
    <row r="726" spans="1:36" x14ac:dyDescent="0.25">
      <c r="A726" s="4">
        <v>41586</v>
      </c>
      <c r="B726" s="9">
        <v>5400.665</v>
      </c>
      <c r="C726" s="4">
        <v>41586</v>
      </c>
      <c r="D726" s="9">
        <v>14086.8</v>
      </c>
      <c r="E726" s="4">
        <v>41789</v>
      </c>
      <c r="F726" s="9">
        <v>2039.213</v>
      </c>
      <c r="G726" s="4">
        <v>41586</v>
      </c>
      <c r="H726" s="9">
        <v>13378.33</v>
      </c>
      <c r="I726" s="4">
        <v>41586</v>
      </c>
      <c r="J726" s="9">
        <v>8240.92</v>
      </c>
      <c r="K726" s="4">
        <v>41586</v>
      </c>
      <c r="L726" s="9">
        <v>1770.61</v>
      </c>
      <c r="M726" s="4">
        <v>41586</v>
      </c>
      <c r="N726" s="9">
        <v>6708.42</v>
      </c>
      <c r="O726" s="4">
        <v>41586</v>
      </c>
      <c r="P726" s="9">
        <v>22744.39</v>
      </c>
      <c r="Q726" s="4">
        <v>41586</v>
      </c>
      <c r="R726" s="9">
        <v>4260.4399999999996</v>
      </c>
      <c r="S726" s="4">
        <v>41586</v>
      </c>
      <c r="T726" s="9">
        <v>9078.2800000000007</v>
      </c>
      <c r="U726" s="4">
        <v>41581</v>
      </c>
      <c r="V726" s="9">
        <v>2039.42</v>
      </c>
      <c r="W726" s="4">
        <v>41586</v>
      </c>
      <c r="X726" s="9">
        <v>52248.9</v>
      </c>
      <c r="Y726" s="4">
        <v>41586</v>
      </c>
      <c r="Z726" s="9">
        <v>4437.09</v>
      </c>
      <c r="AA726" s="4">
        <v>41657</v>
      </c>
      <c r="AB726" s="9">
        <v>8596</v>
      </c>
      <c r="AC726" s="4">
        <v>41581</v>
      </c>
      <c r="AD726" s="9">
        <v>6317.35</v>
      </c>
      <c r="AE726" s="4">
        <v>41586</v>
      </c>
      <c r="AF726" s="9">
        <v>394.07</v>
      </c>
      <c r="AG726" s="4">
        <v>41623</v>
      </c>
      <c r="AH726" s="9">
        <v>1452.76</v>
      </c>
      <c r="AI726" s="4">
        <v>41586</v>
      </c>
      <c r="AJ726" s="9">
        <v>40698.57</v>
      </c>
    </row>
    <row r="727" spans="1:36" x14ac:dyDescent="0.25">
      <c r="A727" s="4">
        <v>41593</v>
      </c>
      <c r="B727" s="9">
        <v>5401.6710000000003</v>
      </c>
      <c r="C727" s="4">
        <v>41593</v>
      </c>
      <c r="D727" s="9">
        <v>15165.92</v>
      </c>
      <c r="E727" s="4">
        <v>41796</v>
      </c>
      <c r="F727" s="9">
        <v>2029.9559999999999</v>
      </c>
      <c r="G727" s="4">
        <v>41593</v>
      </c>
      <c r="H727" s="9">
        <v>13482.57</v>
      </c>
      <c r="I727" s="4">
        <v>41593</v>
      </c>
      <c r="J727" s="9">
        <v>8327.31</v>
      </c>
      <c r="K727" s="4">
        <v>41593</v>
      </c>
      <c r="L727" s="9">
        <v>1798.18</v>
      </c>
      <c r="M727" s="4">
        <v>41593</v>
      </c>
      <c r="N727" s="9">
        <v>6693.44</v>
      </c>
      <c r="O727" s="4">
        <v>41593</v>
      </c>
      <c r="P727" s="9">
        <v>23032.15</v>
      </c>
      <c r="Q727" s="4">
        <v>41593</v>
      </c>
      <c r="R727" s="9">
        <v>4292.2299999999996</v>
      </c>
      <c r="S727" s="4">
        <v>41593</v>
      </c>
      <c r="T727" s="9">
        <v>9168.69</v>
      </c>
      <c r="U727" s="4">
        <v>41588</v>
      </c>
      <c r="V727" s="9">
        <v>1984.87</v>
      </c>
      <c r="W727" s="4">
        <v>41593</v>
      </c>
      <c r="X727" s="9">
        <v>53451.6</v>
      </c>
      <c r="Y727" s="4">
        <v>41593</v>
      </c>
      <c r="Z727" s="9">
        <v>4479.5</v>
      </c>
      <c r="AA727" s="4">
        <v>41664</v>
      </c>
      <c r="AB727" s="9">
        <v>8598.31</v>
      </c>
      <c r="AC727" s="4">
        <v>41588</v>
      </c>
      <c r="AD727" s="9">
        <v>6140.75</v>
      </c>
      <c r="AE727" s="4">
        <v>41593</v>
      </c>
      <c r="AF727" s="9">
        <v>395.34</v>
      </c>
      <c r="AG727" s="4">
        <v>41630</v>
      </c>
      <c r="AH727" s="9">
        <v>1497.23</v>
      </c>
      <c r="AI727" s="4">
        <v>41593</v>
      </c>
      <c r="AJ727" s="9">
        <v>40394.379999999997</v>
      </c>
    </row>
    <row r="728" spans="1:36" x14ac:dyDescent="0.25">
      <c r="A728" s="4">
        <v>41600</v>
      </c>
      <c r="B728" s="9">
        <v>5335.9120000000003</v>
      </c>
      <c r="C728" s="4">
        <v>41600</v>
      </c>
      <c r="D728" s="9">
        <v>15381.72</v>
      </c>
      <c r="E728" s="4">
        <v>41803</v>
      </c>
      <c r="F728" s="9">
        <v>2070.7150000000001</v>
      </c>
      <c r="G728" s="4">
        <v>41600</v>
      </c>
      <c r="H728" s="9">
        <v>13478.34</v>
      </c>
      <c r="I728" s="4">
        <v>41600</v>
      </c>
      <c r="J728" s="9">
        <v>8250.43</v>
      </c>
      <c r="K728" s="4">
        <v>41600</v>
      </c>
      <c r="L728" s="9">
        <v>1804.76</v>
      </c>
      <c r="M728" s="4">
        <v>41600</v>
      </c>
      <c r="N728" s="9">
        <v>6674.3</v>
      </c>
      <c r="O728" s="4">
        <v>41600</v>
      </c>
      <c r="P728" s="9">
        <v>23696.28</v>
      </c>
      <c r="Q728" s="4">
        <v>41600</v>
      </c>
      <c r="R728" s="9">
        <v>4278.53</v>
      </c>
      <c r="S728" s="4">
        <v>41600</v>
      </c>
      <c r="T728" s="9">
        <v>9219.0400000000009</v>
      </c>
      <c r="U728" s="4">
        <v>41595</v>
      </c>
      <c r="V728" s="9">
        <v>2005.64</v>
      </c>
      <c r="W728" s="4">
        <v>41600</v>
      </c>
      <c r="X728" s="9">
        <v>52800.7</v>
      </c>
      <c r="Y728" s="4">
        <v>41600</v>
      </c>
      <c r="Z728" s="9">
        <v>4441.96</v>
      </c>
      <c r="AA728" s="4">
        <v>41671</v>
      </c>
      <c r="AB728" s="9">
        <v>8462.57</v>
      </c>
      <c r="AC728" s="4">
        <v>41595</v>
      </c>
      <c r="AD728" s="9">
        <v>6056.15</v>
      </c>
      <c r="AE728" s="4">
        <v>41600</v>
      </c>
      <c r="AF728" s="9">
        <v>395.8</v>
      </c>
      <c r="AG728" s="4">
        <v>41637</v>
      </c>
      <c r="AH728" s="9">
        <v>1494.83</v>
      </c>
      <c r="AI728" s="4">
        <v>41600</v>
      </c>
      <c r="AJ728" s="9">
        <v>39642.74</v>
      </c>
    </row>
    <row r="729" spans="1:36" x14ac:dyDescent="0.25">
      <c r="A729" s="4">
        <v>41607</v>
      </c>
      <c r="B729" s="9">
        <v>5320.05</v>
      </c>
      <c r="C729" s="4">
        <v>41607</v>
      </c>
      <c r="D729" s="9">
        <v>15661.87</v>
      </c>
      <c r="E729" s="4">
        <v>41810</v>
      </c>
      <c r="F729" s="9">
        <v>2026.674</v>
      </c>
      <c r="G729" s="4">
        <v>41607</v>
      </c>
      <c r="H729" s="9">
        <v>13395.4</v>
      </c>
      <c r="I729" s="4">
        <v>41607</v>
      </c>
      <c r="J729" s="9">
        <v>8264.2000000000007</v>
      </c>
      <c r="K729" s="4">
        <v>41607</v>
      </c>
      <c r="L729" s="9">
        <v>1805.81</v>
      </c>
      <c r="M729" s="4">
        <v>41607</v>
      </c>
      <c r="N729" s="9">
        <v>6650.57</v>
      </c>
      <c r="O729" s="4">
        <v>41607</v>
      </c>
      <c r="P729" s="9">
        <v>23881.29</v>
      </c>
      <c r="Q729" s="4">
        <v>41607</v>
      </c>
      <c r="R729" s="9">
        <v>4295.21</v>
      </c>
      <c r="S729" s="4">
        <v>41607</v>
      </c>
      <c r="T729" s="9">
        <v>9405.2999999999993</v>
      </c>
      <c r="U729" s="4">
        <v>41602</v>
      </c>
      <c r="V729" s="9">
        <v>2006.23</v>
      </c>
      <c r="W729" s="4">
        <v>41607</v>
      </c>
      <c r="X729" s="9">
        <v>52482.5</v>
      </c>
      <c r="Y729" s="4">
        <v>41607</v>
      </c>
      <c r="Z729" s="9">
        <v>4509.92</v>
      </c>
      <c r="AA729" s="4">
        <v>41678</v>
      </c>
      <c r="AB729" s="9">
        <v>8387.35</v>
      </c>
      <c r="AC729" s="4">
        <v>41602</v>
      </c>
      <c r="AD729" s="9">
        <v>5995.45</v>
      </c>
      <c r="AE729" s="4">
        <v>41607</v>
      </c>
      <c r="AF729" s="9">
        <v>396.55</v>
      </c>
      <c r="AG729" s="4">
        <v>41644</v>
      </c>
      <c r="AH729" s="9">
        <v>1504.08</v>
      </c>
      <c r="AI729" s="4">
        <v>41607</v>
      </c>
      <c r="AJ729" s="9">
        <v>40169.32</v>
      </c>
    </row>
    <row r="730" spans="1:36" x14ac:dyDescent="0.25">
      <c r="A730" s="4">
        <v>41614</v>
      </c>
      <c r="B730" s="9">
        <v>5186.0190000000002</v>
      </c>
      <c r="C730" s="4">
        <v>41614</v>
      </c>
      <c r="D730" s="9">
        <v>15299.86</v>
      </c>
      <c r="E730" s="4">
        <v>41817</v>
      </c>
      <c r="F730" s="9">
        <v>2036.51</v>
      </c>
      <c r="G730" s="4">
        <v>41614</v>
      </c>
      <c r="H730" s="9">
        <v>13280.72</v>
      </c>
      <c r="I730" s="4">
        <v>41614</v>
      </c>
      <c r="J730" s="9">
        <v>8066.07</v>
      </c>
      <c r="K730" s="4">
        <v>41614</v>
      </c>
      <c r="L730" s="9">
        <v>1805.09</v>
      </c>
      <c r="M730" s="4">
        <v>41614</v>
      </c>
      <c r="N730" s="9">
        <v>6551.99</v>
      </c>
      <c r="O730" s="4">
        <v>41614</v>
      </c>
      <c r="P730" s="9">
        <v>23743.1</v>
      </c>
      <c r="Q730" s="4">
        <v>41614</v>
      </c>
      <c r="R730" s="9">
        <v>4129.37</v>
      </c>
      <c r="S730" s="4">
        <v>41614</v>
      </c>
      <c r="T730" s="9">
        <v>9172.41</v>
      </c>
      <c r="U730" s="4">
        <v>41609</v>
      </c>
      <c r="V730" s="9">
        <v>2044.87</v>
      </c>
      <c r="W730" s="4">
        <v>41614</v>
      </c>
      <c r="X730" s="9">
        <v>50944.3</v>
      </c>
      <c r="Y730" s="4">
        <v>41614</v>
      </c>
      <c r="Z730" s="9">
        <v>4388.37</v>
      </c>
      <c r="AA730" s="4">
        <v>41685</v>
      </c>
      <c r="AB730" s="9">
        <v>8513.68</v>
      </c>
      <c r="AC730" s="4">
        <v>41609</v>
      </c>
      <c r="AD730" s="9">
        <v>6176.1</v>
      </c>
      <c r="AE730" s="4">
        <v>41614</v>
      </c>
      <c r="AF730" s="9">
        <v>387.01</v>
      </c>
      <c r="AG730" s="4">
        <v>41651</v>
      </c>
      <c r="AH730" s="9">
        <v>1469.19</v>
      </c>
      <c r="AI730" s="4">
        <v>41614</v>
      </c>
      <c r="AJ730" s="9">
        <v>39905.22</v>
      </c>
    </row>
    <row r="731" spans="1:36" x14ac:dyDescent="0.25">
      <c r="A731" s="4">
        <v>41621</v>
      </c>
      <c r="B731" s="9">
        <v>5098.4269999999997</v>
      </c>
      <c r="C731" s="4">
        <v>41621</v>
      </c>
      <c r="D731" s="9">
        <v>15403.11</v>
      </c>
      <c r="E731" s="4">
        <v>41824</v>
      </c>
      <c r="F731" s="9">
        <v>2059.375</v>
      </c>
      <c r="G731" s="4">
        <v>41621</v>
      </c>
      <c r="H731" s="9">
        <v>13125.7</v>
      </c>
      <c r="I731" s="4">
        <v>41621</v>
      </c>
      <c r="J731" s="9">
        <v>7828.91</v>
      </c>
      <c r="K731" s="4">
        <v>41621</v>
      </c>
      <c r="L731" s="9">
        <v>1775.32</v>
      </c>
      <c r="M731" s="4">
        <v>41621</v>
      </c>
      <c r="N731" s="9">
        <v>6439.96</v>
      </c>
      <c r="O731" s="4">
        <v>41621</v>
      </c>
      <c r="P731" s="9">
        <v>23245.96</v>
      </c>
      <c r="Q731" s="4">
        <v>41621</v>
      </c>
      <c r="R731" s="9">
        <v>4059.71</v>
      </c>
      <c r="S731" s="4">
        <v>41621</v>
      </c>
      <c r="T731" s="9">
        <v>9006.4599999999991</v>
      </c>
      <c r="U731" s="4">
        <v>41616</v>
      </c>
      <c r="V731" s="9">
        <v>1980.41</v>
      </c>
      <c r="W731" s="4">
        <v>41621</v>
      </c>
      <c r="X731" s="9">
        <v>50051.199999999997</v>
      </c>
      <c r="Y731" s="4">
        <v>41621</v>
      </c>
      <c r="Z731" s="9">
        <v>4335.6000000000004</v>
      </c>
      <c r="AA731" s="4">
        <v>41692</v>
      </c>
      <c r="AB731" s="9">
        <v>8601.86</v>
      </c>
      <c r="AC731" s="4">
        <v>41616</v>
      </c>
      <c r="AD731" s="9">
        <v>6259.9</v>
      </c>
      <c r="AE731" s="4">
        <v>41621</v>
      </c>
      <c r="AF731" s="9">
        <v>376.86</v>
      </c>
      <c r="AG731" s="4">
        <v>41658</v>
      </c>
      <c r="AH731" s="9">
        <v>1486.88</v>
      </c>
      <c r="AI731" s="4">
        <v>41621</v>
      </c>
      <c r="AJ731" s="9">
        <v>38537.550000000003</v>
      </c>
    </row>
    <row r="732" spans="1:36" x14ac:dyDescent="0.25">
      <c r="A732" s="4">
        <v>41628</v>
      </c>
      <c r="B732" s="9">
        <v>5265.2169999999996</v>
      </c>
      <c r="C732" s="4">
        <v>41628</v>
      </c>
      <c r="D732" s="9">
        <v>15870.42</v>
      </c>
      <c r="E732" s="4">
        <v>41831</v>
      </c>
      <c r="F732" s="9">
        <v>2046.961</v>
      </c>
      <c r="G732" s="4">
        <v>41628</v>
      </c>
      <c r="H732" s="9">
        <v>13399.6</v>
      </c>
      <c r="I732" s="4">
        <v>41628</v>
      </c>
      <c r="J732" s="9">
        <v>8081.35</v>
      </c>
      <c r="K732" s="4">
        <v>41628</v>
      </c>
      <c r="L732" s="9">
        <v>1818.32</v>
      </c>
      <c r="M732" s="4">
        <v>41628</v>
      </c>
      <c r="N732" s="9">
        <v>6606.58</v>
      </c>
      <c r="O732" s="4">
        <v>41628</v>
      </c>
      <c r="P732" s="9">
        <v>22812.18</v>
      </c>
      <c r="Q732" s="4">
        <v>41628</v>
      </c>
      <c r="R732" s="9">
        <v>4193.7700000000004</v>
      </c>
      <c r="S732" s="4">
        <v>41628</v>
      </c>
      <c r="T732" s="9">
        <v>9400.18</v>
      </c>
      <c r="U732" s="4">
        <v>41623</v>
      </c>
      <c r="V732" s="9">
        <v>1962.91</v>
      </c>
      <c r="W732" s="4">
        <v>41628</v>
      </c>
      <c r="X732" s="9">
        <v>51185.7</v>
      </c>
      <c r="Y732" s="4">
        <v>41628</v>
      </c>
      <c r="Z732" s="9">
        <v>4492.8999999999996</v>
      </c>
      <c r="AA732" s="4">
        <v>41699</v>
      </c>
      <c r="AB732" s="9">
        <v>8639.58</v>
      </c>
      <c r="AC732" s="4">
        <v>41623</v>
      </c>
      <c r="AD732" s="9">
        <v>6168.4</v>
      </c>
      <c r="AE732" s="4">
        <v>41628</v>
      </c>
      <c r="AF732" s="9">
        <v>391.56</v>
      </c>
      <c r="AG732" s="4">
        <v>41665</v>
      </c>
      <c r="AH732" s="9">
        <v>1494.58</v>
      </c>
      <c r="AI732" s="4">
        <v>41628</v>
      </c>
      <c r="AJ732" s="9">
        <v>39833.69</v>
      </c>
    </row>
    <row r="733" spans="1:36" x14ac:dyDescent="0.25">
      <c r="A733" s="4">
        <v>41635</v>
      </c>
      <c r="B733" s="9">
        <v>5324.06</v>
      </c>
      <c r="C733" s="4">
        <v>41635</v>
      </c>
      <c r="D733" s="9">
        <v>16178.94</v>
      </c>
      <c r="E733" s="4">
        <v>41838</v>
      </c>
      <c r="F733" s="9">
        <v>2059.067</v>
      </c>
      <c r="G733" s="4">
        <v>41635</v>
      </c>
      <c r="H733" s="9">
        <v>13587.98</v>
      </c>
      <c r="I733" s="4">
        <v>41635</v>
      </c>
      <c r="J733" s="9">
        <v>8221.9</v>
      </c>
      <c r="K733" s="4">
        <v>41635</v>
      </c>
      <c r="L733" s="9">
        <v>1841.4</v>
      </c>
      <c r="M733" s="4">
        <v>41635</v>
      </c>
      <c r="N733" s="9">
        <v>6750.87</v>
      </c>
      <c r="O733" s="4">
        <v>41635</v>
      </c>
      <c r="P733" s="9">
        <v>23243.24</v>
      </c>
      <c r="Q733" s="4">
        <v>41635</v>
      </c>
      <c r="R733" s="9">
        <v>4277.6499999999996</v>
      </c>
      <c r="S733" s="4">
        <v>41635</v>
      </c>
      <c r="T733" s="9">
        <v>9589.39</v>
      </c>
      <c r="U733" s="4">
        <v>41630</v>
      </c>
      <c r="V733" s="9">
        <v>1983.35</v>
      </c>
      <c r="W733" s="4">
        <v>41635</v>
      </c>
      <c r="X733" s="9">
        <v>51266.6</v>
      </c>
      <c r="Y733" s="4">
        <v>41635</v>
      </c>
      <c r="Z733" s="9">
        <v>4548.8999999999996</v>
      </c>
      <c r="AA733" s="4">
        <v>41706</v>
      </c>
      <c r="AB733" s="9">
        <v>8713.9599999999991</v>
      </c>
      <c r="AC733" s="4">
        <v>41630</v>
      </c>
      <c r="AD733" s="9">
        <v>6274.25</v>
      </c>
      <c r="AE733" s="4">
        <v>41635</v>
      </c>
      <c r="AF733" s="9">
        <v>400.99</v>
      </c>
      <c r="AG733" s="4">
        <v>41672</v>
      </c>
      <c r="AH733" s="9">
        <v>1454.45</v>
      </c>
      <c r="AI733" s="4">
        <v>41635</v>
      </c>
      <c r="AJ733" s="9">
        <v>40974.730000000003</v>
      </c>
    </row>
    <row r="734" spans="1:36" x14ac:dyDescent="0.25">
      <c r="A734" s="4">
        <v>41642</v>
      </c>
      <c r="B734" s="9">
        <v>5350.098</v>
      </c>
      <c r="C734" s="4">
        <v>41642</v>
      </c>
      <c r="D734" s="9">
        <v>16291.31</v>
      </c>
      <c r="E734" s="4">
        <v>41845</v>
      </c>
      <c r="F734" s="9">
        <v>2126.614</v>
      </c>
      <c r="G734" s="4">
        <v>41642</v>
      </c>
      <c r="H734" s="9">
        <v>13548.86</v>
      </c>
      <c r="I734" s="4">
        <v>41642</v>
      </c>
      <c r="J734" s="9">
        <v>8270.4599999999991</v>
      </c>
      <c r="K734" s="4">
        <v>41642</v>
      </c>
      <c r="L734" s="9">
        <v>1831.37</v>
      </c>
      <c r="M734" s="4">
        <v>41642</v>
      </c>
      <c r="N734" s="9">
        <v>6730.67</v>
      </c>
      <c r="O734" s="4">
        <v>41642</v>
      </c>
      <c r="P734" s="9">
        <v>22817.279999999999</v>
      </c>
      <c r="Q734" s="4">
        <v>41642</v>
      </c>
      <c r="R734" s="9">
        <v>4247.6499999999996</v>
      </c>
      <c r="S734" s="4">
        <v>41642</v>
      </c>
      <c r="T734" s="9">
        <v>9435.15</v>
      </c>
      <c r="U734" s="4">
        <v>41637</v>
      </c>
      <c r="V734" s="9">
        <v>2002.28</v>
      </c>
      <c r="W734" s="4">
        <v>41642</v>
      </c>
      <c r="X734" s="9">
        <v>50981.1</v>
      </c>
      <c r="Y734" s="4">
        <v>41642</v>
      </c>
      <c r="Z734" s="9">
        <v>4585.25</v>
      </c>
      <c r="AA734" s="4">
        <v>41713</v>
      </c>
      <c r="AB734" s="9">
        <v>8687.6299999999992</v>
      </c>
      <c r="AC734" s="4">
        <v>41637</v>
      </c>
      <c r="AD734" s="9">
        <v>6313.8</v>
      </c>
      <c r="AE734" s="4">
        <v>41642</v>
      </c>
      <c r="AF734" s="9">
        <v>401.97</v>
      </c>
      <c r="AG734" s="4">
        <v>41679</v>
      </c>
      <c r="AH734" s="9">
        <v>1478.48</v>
      </c>
      <c r="AI734" s="4">
        <v>41642</v>
      </c>
      <c r="AJ734" s="9">
        <v>41418.25</v>
      </c>
    </row>
    <row r="735" spans="1:36" x14ac:dyDescent="0.25">
      <c r="A735" s="4">
        <v>41649</v>
      </c>
      <c r="B735" s="9">
        <v>5312.384</v>
      </c>
      <c r="C735" s="4">
        <v>41649</v>
      </c>
      <c r="D735" s="9">
        <v>15912.06</v>
      </c>
      <c r="E735" s="4">
        <v>41852</v>
      </c>
      <c r="F735" s="9">
        <v>2185.3029999999999</v>
      </c>
      <c r="G735" s="4">
        <v>41649</v>
      </c>
      <c r="H735" s="9">
        <v>13747.52</v>
      </c>
      <c r="I735" s="4">
        <v>41649</v>
      </c>
      <c r="J735" s="9">
        <v>8365.1200000000008</v>
      </c>
      <c r="K735" s="4">
        <v>41649</v>
      </c>
      <c r="L735" s="9">
        <v>1842.37</v>
      </c>
      <c r="M735" s="4">
        <v>41649</v>
      </c>
      <c r="N735" s="9">
        <v>6739.94</v>
      </c>
      <c r="O735" s="4">
        <v>41649</v>
      </c>
      <c r="P735" s="9">
        <v>22846.25</v>
      </c>
      <c r="Q735" s="4">
        <v>41649</v>
      </c>
      <c r="R735" s="9">
        <v>4250.6000000000004</v>
      </c>
      <c r="S735" s="4">
        <v>41649</v>
      </c>
      <c r="T735" s="9">
        <v>9473.24</v>
      </c>
      <c r="U735" s="4">
        <v>41644</v>
      </c>
      <c r="V735" s="9">
        <v>1946.14</v>
      </c>
      <c r="W735" s="4">
        <v>41649</v>
      </c>
      <c r="X735" s="9">
        <v>49696.4</v>
      </c>
      <c r="Y735" s="4">
        <v>41649</v>
      </c>
      <c r="Z735" s="9">
        <v>4735.01</v>
      </c>
      <c r="AA735" s="4">
        <v>41720</v>
      </c>
      <c r="AB735" s="9">
        <v>8577.17</v>
      </c>
      <c r="AC735" s="4">
        <v>41644</v>
      </c>
      <c r="AD735" s="9">
        <v>6211.15</v>
      </c>
      <c r="AE735" s="4">
        <v>41649</v>
      </c>
      <c r="AF735" s="9">
        <v>403.95</v>
      </c>
      <c r="AG735" s="4">
        <v>41686</v>
      </c>
      <c r="AH735" s="9">
        <v>1496.18</v>
      </c>
      <c r="AI735" s="4">
        <v>41649</v>
      </c>
      <c r="AJ735" s="9">
        <v>40834.33</v>
      </c>
    </row>
    <row r="736" spans="1:36" x14ac:dyDescent="0.25">
      <c r="A736" s="4">
        <v>41656</v>
      </c>
      <c r="B736" s="9">
        <v>5305.8689999999997</v>
      </c>
      <c r="C736" s="4">
        <v>41656</v>
      </c>
      <c r="D736" s="9">
        <v>15734.46</v>
      </c>
      <c r="E736" s="4">
        <v>41859</v>
      </c>
      <c r="F736" s="9">
        <v>2194.4250000000002</v>
      </c>
      <c r="G736" s="4">
        <v>41656</v>
      </c>
      <c r="H736" s="9">
        <v>13888.21</v>
      </c>
      <c r="I736" s="4">
        <v>41656</v>
      </c>
      <c r="J736" s="9">
        <v>8478.89</v>
      </c>
      <c r="K736" s="4">
        <v>41656</v>
      </c>
      <c r="L736" s="9">
        <v>1838.7</v>
      </c>
      <c r="M736" s="4">
        <v>41656</v>
      </c>
      <c r="N736" s="9">
        <v>6829.3</v>
      </c>
      <c r="O736" s="4">
        <v>41656</v>
      </c>
      <c r="P736" s="9">
        <v>23133.35</v>
      </c>
      <c r="Q736" s="4">
        <v>41656</v>
      </c>
      <c r="R736" s="9">
        <v>4327.5</v>
      </c>
      <c r="S736" s="4">
        <v>41656</v>
      </c>
      <c r="T736" s="9">
        <v>9742.9599999999991</v>
      </c>
      <c r="U736" s="4">
        <v>41651</v>
      </c>
      <c r="V736" s="9">
        <v>1938.54</v>
      </c>
      <c r="W736" s="4">
        <v>41656</v>
      </c>
      <c r="X736" s="9">
        <v>49181.9</v>
      </c>
      <c r="Y736" s="4">
        <v>41656</v>
      </c>
      <c r="Z736" s="9">
        <v>4831.18</v>
      </c>
      <c r="AA736" s="4">
        <v>41727</v>
      </c>
      <c r="AB736" s="9">
        <v>8774.64</v>
      </c>
      <c r="AC736" s="4">
        <v>41651</v>
      </c>
      <c r="AD736" s="9">
        <v>6171.45</v>
      </c>
      <c r="AE736" s="4">
        <v>41656</v>
      </c>
      <c r="AF736" s="9">
        <v>408.26</v>
      </c>
      <c r="AG736" s="4">
        <v>41693</v>
      </c>
      <c r="AH736" s="9">
        <v>1487.64</v>
      </c>
      <c r="AI736" s="4">
        <v>41656</v>
      </c>
      <c r="AJ736" s="9">
        <v>41976.36</v>
      </c>
    </row>
    <row r="737" spans="1:36" x14ac:dyDescent="0.25">
      <c r="A737" s="4">
        <v>41663</v>
      </c>
      <c r="B737" s="9">
        <v>5240.9319999999998</v>
      </c>
      <c r="C737" s="4">
        <v>41663</v>
      </c>
      <c r="D737" s="9">
        <v>15391.56</v>
      </c>
      <c r="E737" s="4">
        <v>41866</v>
      </c>
      <c r="F737" s="9">
        <v>2226.7330000000002</v>
      </c>
      <c r="G737" s="4">
        <v>41663</v>
      </c>
      <c r="H737" s="9">
        <v>13717.76</v>
      </c>
      <c r="I737" s="4">
        <v>41663</v>
      </c>
      <c r="J737" s="9">
        <v>8201.5</v>
      </c>
      <c r="K737" s="4">
        <v>41663</v>
      </c>
      <c r="L737" s="9">
        <v>1790.29</v>
      </c>
      <c r="M737" s="4">
        <v>41663</v>
      </c>
      <c r="N737" s="9">
        <v>6663.74</v>
      </c>
      <c r="O737" s="4">
        <v>41663</v>
      </c>
      <c r="P737" s="9">
        <v>22450.06</v>
      </c>
      <c r="Q737" s="4">
        <v>41663</v>
      </c>
      <c r="R737" s="9">
        <v>4161.47</v>
      </c>
      <c r="S737" s="4">
        <v>41663</v>
      </c>
      <c r="T737" s="9">
        <v>9392.02</v>
      </c>
      <c r="U737" s="4">
        <v>41658</v>
      </c>
      <c r="V737" s="9">
        <v>1944.48</v>
      </c>
      <c r="W737" s="4">
        <v>41663</v>
      </c>
      <c r="X737" s="9">
        <v>47787.4</v>
      </c>
      <c r="Y737" s="4">
        <v>41663</v>
      </c>
      <c r="Z737" s="9">
        <v>4716.7299999999996</v>
      </c>
      <c r="AA737" s="4">
        <v>41734</v>
      </c>
      <c r="AB737" s="9">
        <v>8888.5400000000009</v>
      </c>
      <c r="AC737" s="4">
        <v>41658</v>
      </c>
      <c r="AD737" s="9">
        <v>6261.65</v>
      </c>
      <c r="AE737" s="4">
        <v>41663</v>
      </c>
      <c r="AF737" s="9">
        <v>393.85</v>
      </c>
      <c r="AG737" s="4">
        <v>41700</v>
      </c>
      <c r="AH737" s="9">
        <v>1444.71</v>
      </c>
      <c r="AI737" s="4">
        <v>41663</v>
      </c>
      <c r="AJ737" s="9">
        <v>41739.019999999997</v>
      </c>
    </row>
    <row r="738" spans="1:36" x14ac:dyDescent="0.25">
      <c r="A738" s="4">
        <v>41670</v>
      </c>
      <c r="B738" s="9">
        <v>5190.0029999999997</v>
      </c>
      <c r="C738" s="4">
        <v>41670</v>
      </c>
      <c r="D738" s="9">
        <v>14914.53</v>
      </c>
      <c r="E738" s="4">
        <v>41873</v>
      </c>
      <c r="F738" s="9">
        <v>2240.8119999999999</v>
      </c>
      <c r="G738" s="4">
        <v>41670</v>
      </c>
      <c r="H738" s="9">
        <v>13694.94</v>
      </c>
      <c r="I738" s="4">
        <v>41670</v>
      </c>
      <c r="J738" s="9">
        <v>8191.33</v>
      </c>
      <c r="K738" s="4">
        <v>41670</v>
      </c>
      <c r="L738" s="9">
        <v>1782.59</v>
      </c>
      <c r="M738" s="4">
        <v>41670</v>
      </c>
      <c r="N738" s="9">
        <v>6510.44</v>
      </c>
      <c r="O738" s="4">
        <v>41670</v>
      </c>
      <c r="P738" s="9">
        <v>22035.42</v>
      </c>
      <c r="Q738" s="4">
        <v>41670</v>
      </c>
      <c r="R738" s="9">
        <v>4165.72</v>
      </c>
      <c r="S738" s="4">
        <v>41670</v>
      </c>
      <c r="T738" s="9">
        <v>9306.48</v>
      </c>
      <c r="U738" s="4">
        <v>41665</v>
      </c>
      <c r="V738" s="9">
        <v>1940.56</v>
      </c>
      <c r="W738" s="4">
        <v>41670</v>
      </c>
      <c r="X738" s="9">
        <v>47639</v>
      </c>
      <c r="Y738" s="4">
        <v>41670</v>
      </c>
      <c r="Z738" s="9">
        <v>4652.3</v>
      </c>
      <c r="AA738" s="4">
        <v>41741</v>
      </c>
      <c r="AB738" s="9">
        <v>8908.0499999999993</v>
      </c>
      <c r="AC738" s="4">
        <v>41665</v>
      </c>
      <c r="AD738" s="9">
        <v>6266.75</v>
      </c>
      <c r="AE738" s="4">
        <v>41670</v>
      </c>
      <c r="AF738" s="9">
        <v>386.85</v>
      </c>
      <c r="AG738" s="4">
        <v>41707</v>
      </c>
      <c r="AH738" s="9">
        <v>1339.36</v>
      </c>
      <c r="AI738" s="4">
        <v>41670</v>
      </c>
      <c r="AJ738" s="9">
        <v>40586.730000000003</v>
      </c>
    </row>
    <row r="739" spans="1:36" x14ac:dyDescent="0.25">
      <c r="A739" s="4">
        <v>41677</v>
      </c>
      <c r="B739" s="9">
        <v>5166.5290000000005</v>
      </c>
      <c r="C739" s="4">
        <v>41677</v>
      </c>
      <c r="D739" s="9">
        <v>14462.41</v>
      </c>
      <c r="E739" s="4">
        <v>41880</v>
      </c>
      <c r="F739" s="9">
        <v>2217.1999999999998</v>
      </c>
      <c r="G739" s="4">
        <v>41677</v>
      </c>
      <c r="H739" s="9">
        <v>13786.5</v>
      </c>
      <c r="I739" s="4">
        <v>41677</v>
      </c>
      <c r="J739" s="9">
        <v>8318.6</v>
      </c>
      <c r="K739" s="4">
        <v>41677</v>
      </c>
      <c r="L739" s="9">
        <v>1797.02</v>
      </c>
      <c r="M739" s="4">
        <v>41677</v>
      </c>
      <c r="N739" s="9">
        <v>6571.68</v>
      </c>
      <c r="O739" s="4">
        <v>41677</v>
      </c>
      <c r="P739" s="9">
        <v>21636.85</v>
      </c>
      <c r="Q739" s="4">
        <v>41677</v>
      </c>
      <c r="R739" s="9">
        <v>4228.18</v>
      </c>
      <c r="S739" s="4">
        <v>41677</v>
      </c>
      <c r="T739" s="9">
        <v>9301.92</v>
      </c>
      <c r="U739" s="4">
        <v>41672</v>
      </c>
      <c r="V739" s="9">
        <v>1941.15</v>
      </c>
      <c r="W739" s="4">
        <v>41677</v>
      </c>
      <c r="X739" s="9">
        <v>48073.599999999999</v>
      </c>
      <c r="Y739" s="4">
        <v>41677</v>
      </c>
      <c r="Z739" s="9">
        <v>4829.7700000000004</v>
      </c>
      <c r="AA739" s="4">
        <v>41748</v>
      </c>
      <c r="AB739" s="9">
        <v>8966.66</v>
      </c>
      <c r="AC739" s="4">
        <v>41672</v>
      </c>
      <c r="AD739" s="9">
        <v>6089.5</v>
      </c>
      <c r="AE739" s="4">
        <v>41677</v>
      </c>
      <c r="AF739" s="9">
        <v>389.54</v>
      </c>
      <c r="AG739" s="4">
        <v>41714</v>
      </c>
      <c r="AH739" s="9">
        <v>1237.43</v>
      </c>
      <c r="AI739" s="4">
        <v>41677</v>
      </c>
      <c r="AJ739" s="9">
        <v>40777.599999999999</v>
      </c>
    </row>
    <row r="740" spans="1:36" x14ac:dyDescent="0.25">
      <c r="A740" s="4">
        <v>41684</v>
      </c>
      <c r="B740" s="9">
        <v>5356.2569999999996</v>
      </c>
      <c r="C740" s="4">
        <v>41684</v>
      </c>
      <c r="D740" s="9">
        <v>14313.03</v>
      </c>
      <c r="E740" s="4">
        <v>41887</v>
      </c>
      <c r="F740" s="9">
        <v>2326.4319999999998</v>
      </c>
      <c r="G740" s="4">
        <v>41684</v>
      </c>
      <c r="H740" s="9">
        <v>14054.76</v>
      </c>
      <c r="I740" s="4">
        <v>41684</v>
      </c>
      <c r="J740" s="9">
        <v>8417.58</v>
      </c>
      <c r="K740" s="4">
        <v>41684</v>
      </c>
      <c r="L740" s="9">
        <v>1838.63</v>
      </c>
      <c r="M740" s="4">
        <v>41684</v>
      </c>
      <c r="N740" s="9">
        <v>6663.62</v>
      </c>
      <c r="O740" s="4">
        <v>41684</v>
      </c>
      <c r="P740" s="9">
        <v>22298.41</v>
      </c>
      <c r="Q740" s="4">
        <v>41684</v>
      </c>
      <c r="R740" s="9">
        <v>4340.1400000000003</v>
      </c>
      <c r="S740" s="4">
        <v>41684</v>
      </c>
      <c r="T740" s="9">
        <v>9662.4</v>
      </c>
      <c r="U740" s="4">
        <v>41679</v>
      </c>
      <c r="V740" s="9">
        <v>1922.5</v>
      </c>
      <c r="W740" s="4">
        <v>41684</v>
      </c>
      <c r="X740" s="9">
        <v>48201.1</v>
      </c>
      <c r="Y740" s="4">
        <v>41684</v>
      </c>
      <c r="Z740" s="9">
        <v>4929.88</v>
      </c>
      <c r="AA740" s="4">
        <v>41755</v>
      </c>
      <c r="AB740" s="9">
        <v>8774.1200000000008</v>
      </c>
      <c r="AC740" s="4">
        <v>41679</v>
      </c>
      <c r="AD740" s="9">
        <v>6063.2</v>
      </c>
      <c r="AE740" s="4">
        <v>41684</v>
      </c>
      <c r="AF740" s="9">
        <v>398.95</v>
      </c>
      <c r="AG740" s="4">
        <v>41721</v>
      </c>
      <c r="AH740" s="9">
        <v>1307.3399999999999</v>
      </c>
      <c r="AI740" s="4">
        <v>41684</v>
      </c>
      <c r="AJ740" s="9">
        <v>42093.15</v>
      </c>
    </row>
    <row r="741" spans="1:36" x14ac:dyDescent="0.25">
      <c r="A741" s="4">
        <v>41691</v>
      </c>
      <c r="B741" s="9">
        <v>5438.6959999999999</v>
      </c>
      <c r="C741" s="4">
        <v>41691</v>
      </c>
      <c r="D741" s="9">
        <v>14865.67</v>
      </c>
      <c r="E741" s="4">
        <v>41894</v>
      </c>
      <c r="F741" s="9">
        <v>2331.9499999999998</v>
      </c>
      <c r="G741" s="4">
        <v>41691</v>
      </c>
      <c r="H741" s="9">
        <v>14205.72</v>
      </c>
      <c r="I741" s="4">
        <v>41691</v>
      </c>
      <c r="J741" s="9">
        <v>8431.7800000000007</v>
      </c>
      <c r="K741" s="4">
        <v>41691</v>
      </c>
      <c r="L741" s="9">
        <v>1836.25</v>
      </c>
      <c r="M741" s="4">
        <v>41691</v>
      </c>
      <c r="N741" s="9">
        <v>6838.06</v>
      </c>
      <c r="O741" s="4">
        <v>41691</v>
      </c>
      <c r="P741" s="9">
        <v>22568.240000000002</v>
      </c>
      <c r="Q741" s="4">
        <v>41691</v>
      </c>
      <c r="R741" s="9">
        <v>4381.0600000000004</v>
      </c>
      <c r="S741" s="4">
        <v>41691</v>
      </c>
      <c r="T741" s="9">
        <v>9656.9500000000007</v>
      </c>
      <c r="U741" s="4">
        <v>41686</v>
      </c>
      <c r="V741" s="9">
        <v>1940.28</v>
      </c>
      <c r="W741" s="4">
        <v>41691</v>
      </c>
      <c r="X741" s="9">
        <v>47380.2</v>
      </c>
      <c r="Y741" s="4">
        <v>41691</v>
      </c>
      <c r="Z741" s="9">
        <v>5004.8500000000004</v>
      </c>
      <c r="AA741" s="4">
        <v>41762</v>
      </c>
      <c r="AB741" s="9">
        <v>8867.32</v>
      </c>
      <c r="AC741" s="4">
        <v>41686</v>
      </c>
      <c r="AD741" s="9">
        <v>6048.35</v>
      </c>
      <c r="AE741" s="4">
        <v>41691</v>
      </c>
      <c r="AF741" s="9">
        <v>400.36</v>
      </c>
      <c r="AG741" s="4">
        <v>41728</v>
      </c>
      <c r="AH741" s="9">
        <v>1344.12</v>
      </c>
      <c r="AI741" s="4">
        <v>41691</v>
      </c>
      <c r="AJ741" s="9">
        <v>42952.99</v>
      </c>
    </row>
    <row r="742" spans="1:36" x14ac:dyDescent="0.25">
      <c r="A742" s="4">
        <v>41698</v>
      </c>
      <c r="B742" s="9">
        <v>5404.8220000000001</v>
      </c>
      <c r="C742" s="4">
        <v>41698</v>
      </c>
      <c r="D742" s="9">
        <v>14841.07</v>
      </c>
      <c r="E742" s="4">
        <v>41901</v>
      </c>
      <c r="F742" s="9">
        <v>2329.451</v>
      </c>
      <c r="G742" s="4">
        <v>41698</v>
      </c>
      <c r="H742" s="9">
        <v>14209.59</v>
      </c>
      <c r="I742" s="4">
        <v>41698</v>
      </c>
      <c r="J742" s="9">
        <v>8475.33</v>
      </c>
      <c r="K742" s="4">
        <v>41698</v>
      </c>
      <c r="L742" s="9">
        <v>1859.45</v>
      </c>
      <c r="M742" s="4">
        <v>41698</v>
      </c>
      <c r="N742" s="9">
        <v>6809.7</v>
      </c>
      <c r="O742" s="4">
        <v>41698</v>
      </c>
      <c r="P742" s="9">
        <v>22836.959999999999</v>
      </c>
      <c r="Q742" s="4">
        <v>41698</v>
      </c>
      <c r="R742" s="9">
        <v>4408.08</v>
      </c>
      <c r="S742" s="4">
        <v>41698</v>
      </c>
      <c r="T742" s="9">
        <v>9692.08</v>
      </c>
      <c r="U742" s="4">
        <v>41693</v>
      </c>
      <c r="V742" s="9">
        <v>1957.83</v>
      </c>
      <c r="W742" s="4">
        <v>41698</v>
      </c>
      <c r="X742" s="9">
        <v>47094.400000000001</v>
      </c>
      <c r="Y742" s="4">
        <v>41698</v>
      </c>
      <c r="Z742" s="9">
        <v>5195.97</v>
      </c>
      <c r="AA742" s="4">
        <v>41769</v>
      </c>
      <c r="AB742" s="9">
        <v>8889.69</v>
      </c>
      <c r="AC742" s="4">
        <v>41693</v>
      </c>
      <c r="AD742" s="9">
        <v>6155.45</v>
      </c>
      <c r="AE742" s="4">
        <v>41698</v>
      </c>
      <c r="AF742" s="9">
        <v>398.54</v>
      </c>
      <c r="AG742" s="4">
        <v>41735</v>
      </c>
      <c r="AH742" s="9">
        <v>1382.41</v>
      </c>
      <c r="AI742" s="4">
        <v>41698</v>
      </c>
      <c r="AJ742" s="9">
        <v>42771.61</v>
      </c>
    </row>
    <row r="743" spans="1:36" x14ac:dyDescent="0.25">
      <c r="A743" s="4">
        <v>41705</v>
      </c>
      <c r="B743" s="9">
        <v>5462.3090000000002</v>
      </c>
      <c r="C743" s="4">
        <v>41705</v>
      </c>
      <c r="D743" s="9">
        <v>15274.07</v>
      </c>
      <c r="E743" s="4">
        <v>41908</v>
      </c>
      <c r="F743" s="9">
        <v>2347.7179999999998</v>
      </c>
      <c r="G743" s="4">
        <v>41705</v>
      </c>
      <c r="H743" s="9">
        <v>14299.08</v>
      </c>
      <c r="I743" s="4">
        <v>41705</v>
      </c>
      <c r="J743" s="9">
        <v>8378.58</v>
      </c>
      <c r="K743" s="4">
        <v>41705</v>
      </c>
      <c r="L743" s="9">
        <v>1878.04</v>
      </c>
      <c r="M743" s="4">
        <v>41705</v>
      </c>
      <c r="N743" s="9">
        <v>6712.67</v>
      </c>
      <c r="O743" s="4">
        <v>41705</v>
      </c>
      <c r="P743" s="9">
        <v>22660.49</v>
      </c>
      <c r="Q743" s="4">
        <v>41705</v>
      </c>
      <c r="R743" s="9">
        <v>4366.42</v>
      </c>
      <c r="S743" s="4">
        <v>41705</v>
      </c>
      <c r="T743" s="9">
        <v>9350.75</v>
      </c>
      <c r="U743" s="4">
        <v>41700</v>
      </c>
      <c r="V743" s="9">
        <v>1979.99</v>
      </c>
      <c r="W743" s="4">
        <v>41705</v>
      </c>
      <c r="X743" s="9">
        <v>46244.1</v>
      </c>
      <c r="Y743" s="4">
        <v>41705</v>
      </c>
      <c r="Z743" s="9">
        <v>5051.5600000000004</v>
      </c>
      <c r="AA743" s="4">
        <v>41776</v>
      </c>
      <c r="AB743" s="9">
        <v>8888.4500000000007</v>
      </c>
      <c r="AC743" s="4">
        <v>41700</v>
      </c>
      <c r="AD743" s="9">
        <v>6276.95</v>
      </c>
      <c r="AE743" s="4">
        <v>41705</v>
      </c>
      <c r="AF743" s="9">
        <v>396.28</v>
      </c>
      <c r="AG743" s="4">
        <v>41742</v>
      </c>
      <c r="AH743" s="9">
        <v>1362.4</v>
      </c>
      <c r="AI743" s="4">
        <v>41705</v>
      </c>
      <c r="AJ743" s="9">
        <v>43206.26</v>
      </c>
    </row>
    <row r="744" spans="1:36" x14ac:dyDescent="0.25">
      <c r="A744" s="4">
        <v>41712</v>
      </c>
      <c r="B744" s="9">
        <v>5329.3959999999997</v>
      </c>
      <c r="C744" s="4">
        <v>41712</v>
      </c>
      <c r="D744" s="9">
        <v>14327.66</v>
      </c>
      <c r="E744" s="4">
        <v>41915</v>
      </c>
      <c r="F744" s="9">
        <v>2363.87</v>
      </c>
      <c r="G744" s="4">
        <v>41712</v>
      </c>
      <c r="H744" s="9">
        <v>14227.66</v>
      </c>
      <c r="I744" s="4">
        <v>41712</v>
      </c>
      <c r="J744" s="9">
        <v>8114.02</v>
      </c>
      <c r="K744" s="4">
        <v>41712</v>
      </c>
      <c r="L744" s="9">
        <v>1841.13</v>
      </c>
      <c r="M744" s="4">
        <v>41712</v>
      </c>
      <c r="N744" s="9">
        <v>6527.89</v>
      </c>
      <c r="O744" s="4">
        <v>41712</v>
      </c>
      <c r="P744" s="9">
        <v>21539.49</v>
      </c>
      <c r="Q744" s="4">
        <v>41712</v>
      </c>
      <c r="R744" s="9">
        <v>4216.37</v>
      </c>
      <c r="S744" s="4">
        <v>41712</v>
      </c>
      <c r="T744" s="9">
        <v>9056.41</v>
      </c>
      <c r="U744" s="4">
        <v>41707</v>
      </c>
      <c r="V744" s="9">
        <v>1974.68</v>
      </c>
      <c r="W744" s="4">
        <v>41712</v>
      </c>
      <c r="X744" s="9">
        <v>44965.7</v>
      </c>
      <c r="Y744" s="4">
        <v>41712</v>
      </c>
      <c r="Z744" s="9">
        <v>4875.37</v>
      </c>
      <c r="AA744" s="4">
        <v>41783</v>
      </c>
      <c r="AB744" s="9">
        <v>9008.2199999999993</v>
      </c>
      <c r="AC744" s="4">
        <v>41707</v>
      </c>
      <c r="AD744" s="9">
        <v>6526.65</v>
      </c>
      <c r="AE744" s="4">
        <v>41712</v>
      </c>
      <c r="AF744" s="9">
        <v>382.65</v>
      </c>
      <c r="AG744" s="4">
        <v>41749</v>
      </c>
      <c r="AH744" s="9">
        <v>1356.54</v>
      </c>
      <c r="AI744" s="4">
        <v>41712</v>
      </c>
      <c r="AJ744" s="9">
        <v>41761.01</v>
      </c>
    </row>
    <row r="745" spans="1:36" x14ac:dyDescent="0.25">
      <c r="A745" s="4">
        <v>41719</v>
      </c>
      <c r="B745" s="9">
        <v>5338.0829999999996</v>
      </c>
      <c r="C745" s="4">
        <v>41719</v>
      </c>
      <c r="D745" s="9">
        <v>14224.23</v>
      </c>
      <c r="E745" s="4">
        <v>41922</v>
      </c>
      <c r="F745" s="9">
        <v>2374.54</v>
      </c>
      <c r="G745" s="4">
        <v>41719</v>
      </c>
      <c r="H745" s="9">
        <v>14335.76</v>
      </c>
      <c r="I745" s="4">
        <v>41719</v>
      </c>
      <c r="J745" s="9">
        <v>8289.76</v>
      </c>
      <c r="K745" s="4">
        <v>41719</v>
      </c>
      <c r="L745" s="9">
        <v>1866.52</v>
      </c>
      <c r="M745" s="4">
        <v>41719</v>
      </c>
      <c r="N745" s="9">
        <v>6557.17</v>
      </c>
      <c r="O745" s="4">
        <v>41719</v>
      </c>
      <c r="P745" s="9">
        <v>21436.7</v>
      </c>
      <c r="Q745" s="4">
        <v>41719</v>
      </c>
      <c r="R745" s="9">
        <v>4335.28</v>
      </c>
      <c r="S745" s="4">
        <v>41719</v>
      </c>
      <c r="T745" s="9">
        <v>9342.94</v>
      </c>
      <c r="U745" s="4">
        <v>41714</v>
      </c>
      <c r="V745" s="9">
        <v>1919.9</v>
      </c>
      <c r="W745" s="4">
        <v>41719</v>
      </c>
      <c r="X745" s="9">
        <v>47380.9</v>
      </c>
      <c r="Y745" s="4">
        <v>41719</v>
      </c>
      <c r="Z745" s="9">
        <v>4914.87</v>
      </c>
      <c r="AA745" s="4">
        <v>41790</v>
      </c>
      <c r="AB745" s="9">
        <v>9075.91</v>
      </c>
      <c r="AC745" s="4">
        <v>41714</v>
      </c>
      <c r="AD745" s="9">
        <v>6504.2</v>
      </c>
      <c r="AE745" s="4">
        <v>41719</v>
      </c>
      <c r="AF745" s="9">
        <v>391.36</v>
      </c>
      <c r="AG745" s="4">
        <v>41756</v>
      </c>
      <c r="AH745" s="9">
        <v>1280.1199999999999</v>
      </c>
      <c r="AI745" s="4">
        <v>41719</v>
      </c>
      <c r="AJ745" s="9">
        <v>41885.370000000003</v>
      </c>
    </row>
    <row r="746" spans="1:36" x14ac:dyDescent="0.25">
      <c r="A746" s="4">
        <v>41726</v>
      </c>
      <c r="B746" s="9">
        <v>5366.9380000000001</v>
      </c>
      <c r="C746" s="4">
        <v>41726</v>
      </c>
      <c r="D746" s="9">
        <v>14696.03</v>
      </c>
      <c r="E746" s="4">
        <v>41929</v>
      </c>
      <c r="F746" s="9">
        <v>2341.1840000000002</v>
      </c>
      <c r="G746" s="4">
        <v>41726</v>
      </c>
      <c r="H746" s="9">
        <v>14260.72</v>
      </c>
      <c r="I746" s="4">
        <v>41726</v>
      </c>
      <c r="J746" s="9">
        <v>8373.23</v>
      </c>
      <c r="K746" s="4">
        <v>41726</v>
      </c>
      <c r="L746" s="9">
        <v>1857.62</v>
      </c>
      <c r="M746" s="4">
        <v>41726</v>
      </c>
      <c r="N746" s="9">
        <v>6615.58</v>
      </c>
      <c r="O746" s="4">
        <v>41726</v>
      </c>
      <c r="P746" s="9">
        <v>22065.53</v>
      </c>
      <c r="Q746" s="4">
        <v>41726</v>
      </c>
      <c r="R746" s="9">
        <v>4411.26</v>
      </c>
      <c r="S746" s="4">
        <v>41726</v>
      </c>
      <c r="T746" s="9">
        <v>9587.19</v>
      </c>
      <c r="U746" s="4">
        <v>41721</v>
      </c>
      <c r="V746" s="9">
        <v>1934.94</v>
      </c>
      <c r="W746" s="4">
        <v>41726</v>
      </c>
      <c r="X746" s="9">
        <v>49768.1</v>
      </c>
      <c r="Y746" s="4">
        <v>41726</v>
      </c>
      <c r="Z746" s="9">
        <v>4990.99</v>
      </c>
      <c r="AA746" s="4">
        <v>41797</v>
      </c>
      <c r="AB746" s="9">
        <v>9134.4599999999991</v>
      </c>
      <c r="AC746" s="4">
        <v>41721</v>
      </c>
      <c r="AD746" s="9">
        <v>6494.9</v>
      </c>
      <c r="AE746" s="4">
        <v>41726</v>
      </c>
      <c r="AF746" s="9">
        <v>401.79</v>
      </c>
      <c r="AG746" s="4">
        <v>41763</v>
      </c>
      <c r="AH746" s="9">
        <v>1304.8399999999999</v>
      </c>
      <c r="AI746" s="4">
        <v>41726</v>
      </c>
      <c r="AJ746" s="9">
        <v>43167.6</v>
      </c>
    </row>
    <row r="747" spans="1:36" x14ac:dyDescent="0.25">
      <c r="A747" s="4">
        <v>41733</v>
      </c>
      <c r="B747" s="9">
        <v>5422.83</v>
      </c>
      <c r="C747" s="4">
        <v>41733</v>
      </c>
      <c r="D747" s="9">
        <v>15063.77</v>
      </c>
      <c r="E747" s="4">
        <v>41936</v>
      </c>
      <c r="F747" s="9">
        <v>2302.2800000000002</v>
      </c>
      <c r="G747" s="4">
        <v>41733</v>
      </c>
      <c r="H747" s="9">
        <v>14393.1</v>
      </c>
      <c r="I747" s="4">
        <v>41733</v>
      </c>
      <c r="J747" s="9">
        <v>8503</v>
      </c>
      <c r="K747" s="4">
        <v>41733</v>
      </c>
      <c r="L747" s="9">
        <v>1865.09</v>
      </c>
      <c r="M747" s="4">
        <v>41733</v>
      </c>
      <c r="N747" s="9">
        <v>6695.55</v>
      </c>
      <c r="O747" s="4">
        <v>41733</v>
      </c>
      <c r="P747" s="9">
        <v>22510.080000000002</v>
      </c>
      <c r="Q747" s="4">
        <v>41733</v>
      </c>
      <c r="R747" s="9">
        <v>4484.55</v>
      </c>
      <c r="S747" s="4">
        <v>41733</v>
      </c>
      <c r="T747" s="9">
        <v>9695.77</v>
      </c>
      <c r="U747" s="4">
        <v>41728</v>
      </c>
      <c r="V747" s="9">
        <v>1981</v>
      </c>
      <c r="W747" s="4">
        <v>41733</v>
      </c>
      <c r="X747" s="9">
        <v>51081.8</v>
      </c>
      <c r="Y747" s="4">
        <v>41733</v>
      </c>
      <c r="Z747" s="9">
        <v>5116.33</v>
      </c>
      <c r="AA747" s="4">
        <v>41804</v>
      </c>
      <c r="AB747" s="9">
        <v>9196.39</v>
      </c>
      <c r="AC747" s="4">
        <v>41728</v>
      </c>
      <c r="AD747" s="9">
        <v>6695.9</v>
      </c>
      <c r="AE747" s="4">
        <v>41733</v>
      </c>
      <c r="AF747" s="9">
        <v>407.46</v>
      </c>
      <c r="AG747" s="4">
        <v>41770</v>
      </c>
      <c r="AH747" s="9">
        <v>1371.42</v>
      </c>
      <c r="AI747" s="4">
        <v>41733</v>
      </c>
      <c r="AJ747" s="9">
        <v>43537.43</v>
      </c>
    </row>
    <row r="748" spans="1:36" x14ac:dyDescent="0.25">
      <c r="A748" s="4">
        <v>41740</v>
      </c>
      <c r="B748" s="9">
        <v>5428.6490000000003</v>
      </c>
      <c r="C748" s="4">
        <v>41740</v>
      </c>
      <c r="D748" s="9">
        <v>13960.05</v>
      </c>
      <c r="E748" s="4">
        <v>41943</v>
      </c>
      <c r="F748" s="9">
        <v>2420.1779999999999</v>
      </c>
      <c r="G748" s="4">
        <v>41740</v>
      </c>
      <c r="H748" s="9">
        <v>14257.69</v>
      </c>
      <c r="I748" s="4">
        <v>41740</v>
      </c>
      <c r="J748" s="9">
        <v>8298.82</v>
      </c>
      <c r="K748" s="4">
        <v>41740</v>
      </c>
      <c r="L748" s="9">
        <v>1815.69</v>
      </c>
      <c r="M748" s="4">
        <v>41740</v>
      </c>
      <c r="N748" s="9">
        <v>6561.7</v>
      </c>
      <c r="O748" s="4">
        <v>41740</v>
      </c>
      <c r="P748" s="9">
        <v>23003.64</v>
      </c>
      <c r="Q748" s="4">
        <v>41740</v>
      </c>
      <c r="R748" s="9">
        <v>4365.8599999999997</v>
      </c>
      <c r="S748" s="4">
        <v>41740</v>
      </c>
      <c r="T748" s="9">
        <v>9315.2900000000009</v>
      </c>
      <c r="U748" s="4">
        <v>41735</v>
      </c>
      <c r="V748" s="9">
        <v>1988.09</v>
      </c>
      <c r="W748" s="4">
        <v>41740</v>
      </c>
      <c r="X748" s="9">
        <v>51867.3</v>
      </c>
      <c r="Y748" s="4">
        <v>41740</v>
      </c>
      <c r="Z748" s="9">
        <v>4939.37</v>
      </c>
      <c r="AA748" s="4">
        <v>41811</v>
      </c>
      <c r="AB748" s="9">
        <v>9273.7900000000009</v>
      </c>
      <c r="AC748" s="4">
        <v>41735</v>
      </c>
      <c r="AD748" s="9">
        <v>6694.35</v>
      </c>
      <c r="AE748" s="4">
        <v>41740</v>
      </c>
      <c r="AF748" s="9">
        <v>395.64</v>
      </c>
      <c r="AG748" s="4">
        <v>41777</v>
      </c>
      <c r="AH748" s="9">
        <v>1392.3</v>
      </c>
      <c r="AI748" s="4">
        <v>41740</v>
      </c>
      <c r="AJ748" s="9">
        <v>43116.91</v>
      </c>
    </row>
    <row r="749" spans="1:36" x14ac:dyDescent="0.25">
      <c r="A749" s="4">
        <v>41747</v>
      </c>
      <c r="B749" s="9">
        <v>5454.23</v>
      </c>
      <c r="C749" s="4">
        <v>41747</v>
      </c>
      <c r="D749" s="9">
        <v>14516.27</v>
      </c>
      <c r="E749" s="4">
        <v>41950</v>
      </c>
      <c r="F749" s="9">
        <v>2418.1709999999998</v>
      </c>
      <c r="G749" s="4">
        <v>41747</v>
      </c>
      <c r="H749" s="9">
        <v>14500.39</v>
      </c>
      <c r="I749" s="4">
        <v>41747</v>
      </c>
      <c r="J749" s="9">
        <v>8375.08</v>
      </c>
      <c r="K749" s="4">
        <v>41747</v>
      </c>
      <c r="L749" s="9">
        <v>1864.85</v>
      </c>
      <c r="M749" s="4">
        <v>41747</v>
      </c>
      <c r="N749" s="9">
        <v>6625.25</v>
      </c>
      <c r="O749" s="4">
        <v>41747</v>
      </c>
      <c r="P749" s="9">
        <v>22760.240000000002</v>
      </c>
      <c r="Q749" s="4">
        <v>41747</v>
      </c>
      <c r="R749" s="9">
        <v>4431.8100000000004</v>
      </c>
      <c r="S749" s="4">
        <v>41747</v>
      </c>
      <c r="T749" s="9">
        <v>9409.7099999999991</v>
      </c>
      <c r="U749" s="4">
        <v>41742</v>
      </c>
      <c r="V749" s="9">
        <v>1997.44</v>
      </c>
      <c r="W749" s="4">
        <v>41747</v>
      </c>
      <c r="X749" s="9">
        <v>52111.9</v>
      </c>
      <c r="Y749" s="4">
        <v>41747</v>
      </c>
      <c r="Z749" s="9">
        <v>4906.78</v>
      </c>
      <c r="AA749" s="4">
        <v>41818</v>
      </c>
      <c r="AB749" s="9">
        <v>9306.83</v>
      </c>
      <c r="AC749" s="4">
        <v>41742</v>
      </c>
      <c r="AD749" s="9">
        <v>6776.3</v>
      </c>
      <c r="AE749" s="4">
        <v>41747</v>
      </c>
      <c r="AF749" s="9">
        <v>396.76</v>
      </c>
      <c r="AG749" s="4">
        <v>41784</v>
      </c>
      <c r="AH749" s="9">
        <v>1438.98</v>
      </c>
      <c r="AI749" s="4">
        <v>41747</v>
      </c>
      <c r="AJ749" s="9">
        <v>43446.52</v>
      </c>
    </row>
    <row r="750" spans="1:36" x14ac:dyDescent="0.25">
      <c r="A750" s="4">
        <v>41754</v>
      </c>
      <c r="B750" s="9">
        <v>5531.0029999999997</v>
      </c>
      <c r="C750" s="4">
        <v>41754</v>
      </c>
      <c r="D750" s="9">
        <v>14429.26</v>
      </c>
      <c r="E750" s="4">
        <v>41957</v>
      </c>
      <c r="F750" s="9">
        <v>2478.8240000000001</v>
      </c>
      <c r="G750" s="4">
        <v>41754</v>
      </c>
      <c r="H750" s="9">
        <v>14533.57</v>
      </c>
      <c r="I750" s="4">
        <v>41754</v>
      </c>
      <c r="J750" s="9">
        <v>8374.4699999999993</v>
      </c>
      <c r="K750" s="4">
        <v>41754</v>
      </c>
      <c r="L750" s="9">
        <v>1863.4</v>
      </c>
      <c r="M750" s="4">
        <v>41754</v>
      </c>
      <c r="N750" s="9">
        <v>6685.69</v>
      </c>
      <c r="O750" s="4">
        <v>41754</v>
      </c>
      <c r="P750" s="9">
        <v>22223.53</v>
      </c>
      <c r="Q750" s="4">
        <v>41754</v>
      </c>
      <c r="R750" s="9">
        <v>4443.63</v>
      </c>
      <c r="S750" s="4">
        <v>41754</v>
      </c>
      <c r="T750" s="9">
        <v>9401.5499999999993</v>
      </c>
      <c r="U750" s="4">
        <v>41749</v>
      </c>
      <c r="V750" s="9">
        <v>2004.28</v>
      </c>
      <c r="W750" s="4">
        <v>41754</v>
      </c>
      <c r="X750" s="9">
        <v>51399.4</v>
      </c>
      <c r="Y750" s="4">
        <v>41754</v>
      </c>
      <c r="Z750" s="9">
        <v>4876.6499999999996</v>
      </c>
      <c r="AA750" s="4">
        <v>41825</v>
      </c>
      <c r="AB750" s="9">
        <v>9510.0499999999993</v>
      </c>
      <c r="AC750" s="4">
        <v>41749</v>
      </c>
      <c r="AD750" s="9">
        <v>6779.4</v>
      </c>
      <c r="AE750" s="4">
        <v>41754</v>
      </c>
      <c r="AF750" s="9">
        <v>392.85</v>
      </c>
      <c r="AG750" s="4">
        <v>41791</v>
      </c>
      <c r="AH750" s="9">
        <v>1432.03</v>
      </c>
      <c r="AI750" s="4">
        <v>41754</v>
      </c>
      <c r="AJ750" s="9">
        <v>43851.17</v>
      </c>
    </row>
    <row r="751" spans="1:36" x14ac:dyDescent="0.25">
      <c r="A751" s="4">
        <v>41761</v>
      </c>
      <c r="B751" s="9">
        <v>5458.0569999999998</v>
      </c>
      <c r="C751" s="4">
        <v>41761</v>
      </c>
      <c r="D751" s="9">
        <v>14457.51</v>
      </c>
      <c r="E751" s="4">
        <v>41964</v>
      </c>
      <c r="F751" s="9">
        <v>2486.7910000000002</v>
      </c>
      <c r="G751" s="4">
        <v>41761</v>
      </c>
      <c r="H751" s="9">
        <v>14765.15</v>
      </c>
      <c r="I751" s="4">
        <v>41761</v>
      </c>
      <c r="J751" s="9">
        <v>8442.7099999999991</v>
      </c>
      <c r="K751" s="4">
        <v>41761</v>
      </c>
      <c r="L751" s="9">
        <v>1881.14</v>
      </c>
      <c r="M751" s="4">
        <v>41761</v>
      </c>
      <c r="N751" s="9">
        <v>6822.42</v>
      </c>
      <c r="O751" s="4">
        <v>41761</v>
      </c>
      <c r="P751" s="9">
        <v>22260.67</v>
      </c>
      <c r="Q751" s="4">
        <v>41761</v>
      </c>
      <c r="R751" s="9">
        <v>4458.17</v>
      </c>
      <c r="S751" s="4">
        <v>41761</v>
      </c>
      <c r="T751" s="9">
        <v>9556.02</v>
      </c>
      <c r="U751" s="4">
        <v>41756</v>
      </c>
      <c r="V751" s="9">
        <v>1971.66</v>
      </c>
      <c r="W751" s="4">
        <v>41761</v>
      </c>
      <c r="X751" s="9">
        <v>52980.3</v>
      </c>
      <c r="Y751" s="4">
        <v>41761</v>
      </c>
      <c r="Z751" s="9">
        <v>4927.33</v>
      </c>
      <c r="AA751" s="4">
        <v>41832</v>
      </c>
      <c r="AB751" s="9">
        <v>9495.84</v>
      </c>
      <c r="AC751" s="4">
        <v>41756</v>
      </c>
      <c r="AD751" s="9">
        <v>6782.75</v>
      </c>
      <c r="AE751" s="4">
        <v>41761</v>
      </c>
      <c r="AF751" s="9">
        <v>399.23</v>
      </c>
      <c r="AG751" s="4">
        <v>41798</v>
      </c>
      <c r="AH751" s="9">
        <v>1484.94</v>
      </c>
      <c r="AI751" s="4">
        <v>41761</v>
      </c>
      <c r="AJ751" s="9">
        <v>44015.07</v>
      </c>
    </row>
    <row r="752" spans="1:36" x14ac:dyDescent="0.25">
      <c r="A752" s="4">
        <v>41768</v>
      </c>
      <c r="B752" s="9">
        <v>5460.84</v>
      </c>
      <c r="C752" s="4">
        <v>41768</v>
      </c>
      <c r="D752" s="9">
        <v>14199.59</v>
      </c>
      <c r="E752" s="4">
        <v>41971</v>
      </c>
      <c r="F752" s="9">
        <v>2682.835</v>
      </c>
      <c r="G752" s="4">
        <v>41768</v>
      </c>
      <c r="H752" s="9">
        <v>14534.06</v>
      </c>
      <c r="I752" s="4">
        <v>41768</v>
      </c>
      <c r="J752" s="9">
        <v>8510.39</v>
      </c>
      <c r="K752" s="4">
        <v>41768</v>
      </c>
      <c r="L752" s="9">
        <v>1878.48</v>
      </c>
      <c r="M752" s="4">
        <v>41768</v>
      </c>
      <c r="N752" s="9">
        <v>6814.57</v>
      </c>
      <c r="O752" s="4">
        <v>41768</v>
      </c>
      <c r="P752" s="9">
        <v>21862.99</v>
      </c>
      <c r="Q752" s="4">
        <v>41768</v>
      </c>
      <c r="R752" s="9">
        <v>4477.28</v>
      </c>
      <c r="S752" s="4">
        <v>41768</v>
      </c>
      <c r="T752" s="9">
        <v>9581.4500000000007</v>
      </c>
      <c r="U752" s="4">
        <v>41763</v>
      </c>
      <c r="V752" s="9">
        <v>1959.44</v>
      </c>
      <c r="W752" s="4">
        <v>41768</v>
      </c>
      <c r="X752" s="9">
        <v>53100.3</v>
      </c>
      <c r="Y752" s="4">
        <v>41768</v>
      </c>
      <c r="Z752" s="9">
        <v>4877.5600000000004</v>
      </c>
      <c r="AA752" s="4">
        <v>41839</v>
      </c>
      <c r="AB752" s="9">
        <v>9400.9699999999993</v>
      </c>
      <c r="AC752" s="4">
        <v>41763</v>
      </c>
      <c r="AD752" s="9">
        <v>6694.8</v>
      </c>
      <c r="AE752" s="4">
        <v>41768</v>
      </c>
      <c r="AF752" s="9">
        <v>401.93</v>
      </c>
      <c r="AG752" s="4">
        <v>41805</v>
      </c>
      <c r="AH752" s="9">
        <v>1501.18</v>
      </c>
      <c r="AI752" s="4">
        <v>41768</v>
      </c>
      <c r="AJ752" s="9">
        <v>43741.1</v>
      </c>
    </row>
    <row r="753" spans="1:36" x14ac:dyDescent="0.25">
      <c r="A753" s="4">
        <v>41775</v>
      </c>
      <c r="B753" s="9">
        <v>5479.0439999999999</v>
      </c>
      <c r="C753" s="4">
        <v>41775</v>
      </c>
      <c r="D753" s="9">
        <v>14096.59</v>
      </c>
      <c r="E753" s="4">
        <v>41978</v>
      </c>
      <c r="F753" s="9">
        <v>2937.6469999999999</v>
      </c>
      <c r="G753" s="4">
        <v>41775</v>
      </c>
      <c r="H753" s="9">
        <v>14514.74</v>
      </c>
      <c r="I753" s="4">
        <v>41775</v>
      </c>
      <c r="J753" s="9">
        <v>8683.6200000000008</v>
      </c>
      <c r="K753" s="4">
        <v>41775</v>
      </c>
      <c r="L753" s="9">
        <v>1877.86</v>
      </c>
      <c r="M753" s="4">
        <v>41775</v>
      </c>
      <c r="N753" s="9">
        <v>6855.81</v>
      </c>
      <c r="O753" s="4">
        <v>41775</v>
      </c>
      <c r="P753" s="9">
        <v>22712.91</v>
      </c>
      <c r="Q753" s="4">
        <v>41775</v>
      </c>
      <c r="R753" s="9">
        <v>4456.28</v>
      </c>
      <c r="S753" s="4">
        <v>41775</v>
      </c>
      <c r="T753" s="9">
        <v>9629.1</v>
      </c>
      <c r="U753" s="4">
        <v>41770</v>
      </c>
      <c r="V753" s="9">
        <v>1956.55</v>
      </c>
      <c r="W753" s="4">
        <v>41775</v>
      </c>
      <c r="X753" s="9">
        <v>53975.8</v>
      </c>
      <c r="Y753" s="4">
        <v>41775</v>
      </c>
      <c r="Z753" s="9">
        <v>4654.09</v>
      </c>
      <c r="AA753" s="4">
        <v>41846</v>
      </c>
      <c r="AB753" s="9">
        <v>9439.2900000000009</v>
      </c>
      <c r="AC753" s="4">
        <v>41770</v>
      </c>
      <c r="AD753" s="9">
        <v>6858.8</v>
      </c>
      <c r="AE753" s="4">
        <v>41775</v>
      </c>
      <c r="AF753" s="9">
        <v>399.56</v>
      </c>
      <c r="AG753" s="4">
        <v>41812</v>
      </c>
      <c r="AH753" s="9">
        <v>1486.3</v>
      </c>
      <c r="AI753" s="4">
        <v>41775</v>
      </c>
      <c r="AJ753" s="9">
        <v>44078.03</v>
      </c>
    </row>
    <row r="754" spans="1:36" x14ac:dyDescent="0.25">
      <c r="A754" s="4">
        <v>41782</v>
      </c>
      <c r="B754" s="9">
        <v>5492.7870000000003</v>
      </c>
      <c r="C754" s="4">
        <v>41782</v>
      </c>
      <c r="D754" s="9">
        <v>14462.17</v>
      </c>
      <c r="E754" s="4">
        <v>41985</v>
      </c>
      <c r="F754" s="9">
        <v>2938.1729999999998</v>
      </c>
      <c r="G754" s="4">
        <v>41782</v>
      </c>
      <c r="H754" s="9">
        <v>14708.1</v>
      </c>
      <c r="I754" s="4">
        <v>41782</v>
      </c>
      <c r="J754" s="9">
        <v>8703.84</v>
      </c>
      <c r="K754" s="4">
        <v>41782</v>
      </c>
      <c r="L754" s="9">
        <v>1900.53</v>
      </c>
      <c r="M754" s="4">
        <v>41782</v>
      </c>
      <c r="N754" s="9">
        <v>6815.75</v>
      </c>
      <c r="O754" s="4">
        <v>41782</v>
      </c>
      <c r="P754" s="9">
        <v>22965.86</v>
      </c>
      <c r="Q754" s="4">
        <v>41782</v>
      </c>
      <c r="R754" s="9">
        <v>4493.1499999999996</v>
      </c>
      <c r="S754" s="4">
        <v>41782</v>
      </c>
      <c r="T754" s="9">
        <v>9768.01</v>
      </c>
      <c r="U754" s="4">
        <v>41777</v>
      </c>
      <c r="V754" s="9">
        <v>2013.44</v>
      </c>
      <c r="W754" s="4">
        <v>41782</v>
      </c>
      <c r="X754" s="9">
        <v>52626.400000000001</v>
      </c>
      <c r="Y754" s="4">
        <v>41782</v>
      </c>
      <c r="Z754" s="9">
        <v>4836.38</v>
      </c>
      <c r="AA754" s="4">
        <v>41853</v>
      </c>
      <c r="AB754" s="9">
        <v>9266.51</v>
      </c>
      <c r="AC754" s="4">
        <v>41777</v>
      </c>
      <c r="AD754" s="9">
        <v>7203</v>
      </c>
      <c r="AE754" s="4">
        <v>41782</v>
      </c>
      <c r="AF754" s="9">
        <v>405.14</v>
      </c>
      <c r="AG754" s="4">
        <v>41819</v>
      </c>
      <c r="AH754" s="9">
        <v>1477.32</v>
      </c>
      <c r="AI754" s="4">
        <v>41782</v>
      </c>
      <c r="AJ754" s="9">
        <v>44894.82</v>
      </c>
    </row>
    <row r="755" spans="1:36" x14ac:dyDescent="0.25">
      <c r="A755" s="4">
        <v>41789</v>
      </c>
      <c r="B755" s="9">
        <v>5492.5460000000003</v>
      </c>
      <c r="C755" s="4">
        <v>41789</v>
      </c>
      <c r="D755" s="9">
        <v>14632.38</v>
      </c>
      <c r="E755" s="4">
        <v>41992</v>
      </c>
      <c r="F755" s="9">
        <v>3108.596</v>
      </c>
      <c r="G755" s="4">
        <v>41789</v>
      </c>
      <c r="H755" s="9">
        <v>14604.16</v>
      </c>
      <c r="I755" s="4">
        <v>41789</v>
      </c>
      <c r="J755" s="9">
        <v>8674.52</v>
      </c>
      <c r="K755" s="4">
        <v>41789</v>
      </c>
      <c r="L755" s="9">
        <v>1923.57</v>
      </c>
      <c r="M755" s="4">
        <v>41789</v>
      </c>
      <c r="N755" s="9">
        <v>6844.51</v>
      </c>
      <c r="O755" s="4">
        <v>41789</v>
      </c>
      <c r="P755" s="9">
        <v>23081.65</v>
      </c>
      <c r="Q755" s="4">
        <v>41789</v>
      </c>
      <c r="R755" s="9">
        <v>4519.57</v>
      </c>
      <c r="S755" s="4">
        <v>41789</v>
      </c>
      <c r="T755" s="9">
        <v>9943.27</v>
      </c>
      <c r="U755" s="4">
        <v>41784</v>
      </c>
      <c r="V755" s="9">
        <v>2017.17</v>
      </c>
      <c r="W755" s="4">
        <v>41789</v>
      </c>
      <c r="X755" s="9">
        <v>51239.3</v>
      </c>
      <c r="Y755" s="4">
        <v>41789</v>
      </c>
      <c r="Z755" s="9">
        <v>4898.7700000000004</v>
      </c>
      <c r="AA755" s="4">
        <v>41860</v>
      </c>
      <c r="AB755" s="9">
        <v>9085.9599999999991</v>
      </c>
      <c r="AC755" s="4">
        <v>41784</v>
      </c>
      <c r="AD755" s="9">
        <v>7367.1</v>
      </c>
      <c r="AE755" s="4">
        <v>41789</v>
      </c>
      <c r="AF755" s="9">
        <v>407.21</v>
      </c>
      <c r="AG755" s="4">
        <v>41826</v>
      </c>
      <c r="AH755" s="9">
        <v>1489.53</v>
      </c>
      <c r="AI755" s="4">
        <v>41789</v>
      </c>
      <c r="AJ755" s="9">
        <v>44641.55</v>
      </c>
    </row>
    <row r="756" spans="1:36" x14ac:dyDescent="0.25">
      <c r="A756" s="4">
        <v>41796</v>
      </c>
      <c r="B756" s="9">
        <v>5464.0320000000002</v>
      </c>
      <c r="C756" s="4">
        <v>41796</v>
      </c>
      <c r="D756" s="9">
        <v>15077.24</v>
      </c>
      <c r="E756" s="4">
        <v>41999</v>
      </c>
      <c r="F756" s="9">
        <v>3157.6030000000001</v>
      </c>
      <c r="G756" s="4">
        <v>41796</v>
      </c>
      <c r="H756" s="9">
        <v>14838.9</v>
      </c>
      <c r="I756" s="4">
        <v>41796</v>
      </c>
      <c r="J756" s="9">
        <v>8659.69</v>
      </c>
      <c r="K756" s="4">
        <v>41796</v>
      </c>
      <c r="L756" s="9">
        <v>1949.44</v>
      </c>
      <c r="M756" s="4">
        <v>41796</v>
      </c>
      <c r="N756" s="9">
        <v>6858.21</v>
      </c>
      <c r="O756" s="4">
        <v>41796</v>
      </c>
      <c r="P756" s="9">
        <v>22951</v>
      </c>
      <c r="Q756" s="4">
        <v>41796</v>
      </c>
      <c r="R756" s="9">
        <v>4581.12</v>
      </c>
      <c r="S756" s="4">
        <v>41796</v>
      </c>
      <c r="T756" s="9">
        <v>9987.19</v>
      </c>
      <c r="U756" s="4">
        <v>41791</v>
      </c>
      <c r="V756" s="9">
        <v>1994.96</v>
      </c>
      <c r="W756" s="4">
        <v>41796</v>
      </c>
      <c r="X756" s="9">
        <v>53128.7</v>
      </c>
      <c r="Y756" s="4">
        <v>41796</v>
      </c>
      <c r="Z756" s="9">
        <v>5012.3999999999996</v>
      </c>
      <c r="AA756" s="4">
        <v>41867</v>
      </c>
      <c r="AB756" s="9">
        <v>9206.81</v>
      </c>
      <c r="AC756" s="4">
        <v>41791</v>
      </c>
      <c r="AD756" s="9">
        <v>7229.95</v>
      </c>
      <c r="AE756" s="4">
        <v>41796</v>
      </c>
      <c r="AF756" s="9">
        <v>413.26</v>
      </c>
      <c r="AG756" s="4">
        <v>41833</v>
      </c>
      <c r="AH756" s="9">
        <v>1499.82</v>
      </c>
      <c r="AI756" s="4">
        <v>41796</v>
      </c>
      <c r="AJ756" s="9">
        <v>44929.1</v>
      </c>
    </row>
    <row r="757" spans="1:36" x14ac:dyDescent="0.25">
      <c r="A757" s="4">
        <v>41803</v>
      </c>
      <c r="B757" s="9">
        <v>5405.0510000000004</v>
      </c>
      <c r="C757" s="4">
        <v>41803</v>
      </c>
      <c r="D757" s="9">
        <v>15097.84</v>
      </c>
      <c r="E757" s="4">
        <v>42006</v>
      </c>
      <c r="F757" s="9">
        <v>3234.6779999999999</v>
      </c>
      <c r="G757" s="4">
        <v>41803</v>
      </c>
      <c r="H757" s="9">
        <v>15001.61</v>
      </c>
      <c r="I757" s="4">
        <v>41803</v>
      </c>
      <c r="J757" s="9">
        <v>8653.76</v>
      </c>
      <c r="K757" s="4">
        <v>41803</v>
      </c>
      <c r="L757" s="9">
        <v>1936.16</v>
      </c>
      <c r="M757" s="4">
        <v>41803</v>
      </c>
      <c r="N757" s="9">
        <v>6777.85</v>
      </c>
      <c r="O757" s="4">
        <v>41803</v>
      </c>
      <c r="P757" s="9">
        <v>23319.17</v>
      </c>
      <c r="Q757" s="4">
        <v>41803</v>
      </c>
      <c r="R757" s="9">
        <v>4543.28</v>
      </c>
      <c r="S757" s="4">
        <v>41803</v>
      </c>
      <c r="T757" s="9">
        <v>9912.8700000000008</v>
      </c>
      <c r="U757" s="4">
        <v>41798</v>
      </c>
      <c r="V757" s="9">
        <v>1995.48</v>
      </c>
      <c r="W757" s="4">
        <v>41803</v>
      </c>
      <c r="X757" s="9">
        <v>54806.6</v>
      </c>
      <c r="Y757" s="4">
        <v>41803</v>
      </c>
      <c r="Z757" s="9">
        <v>4897.1400000000003</v>
      </c>
      <c r="AA757" s="4">
        <v>41874</v>
      </c>
      <c r="AB757" s="9">
        <v>9380.1</v>
      </c>
      <c r="AC757" s="4">
        <v>41798</v>
      </c>
      <c r="AD757" s="9">
        <v>7583.4</v>
      </c>
      <c r="AE757" s="4">
        <v>41803</v>
      </c>
      <c r="AF757" s="9">
        <v>414.05</v>
      </c>
      <c r="AG757" s="4">
        <v>41840</v>
      </c>
      <c r="AH757" s="9">
        <v>1422.53</v>
      </c>
      <c r="AI757" s="4">
        <v>41803</v>
      </c>
      <c r="AJ757" s="9">
        <v>45803.040000000001</v>
      </c>
    </row>
    <row r="758" spans="1:36" x14ac:dyDescent="0.25">
      <c r="A758" s="4">
        <v>41810</v>
      </c>
      <c r="B758" s="9">
        <v>5419.4750000000004</v>
      </c>
      <c r="C758" s="4">
        <v>41810</v>
      </c>
      <c r="D758" s="9">
        <v>15349.42</v>
      </c>
      <c r="E758" s="4">
        <v>42013</v>
      </c>
      <c r="F758" s="9">
        <v>3285.4119999999998</v>
      </c>
      <c r="G758" s="4">
        <v>41810</v>
      </c>
      <c r="H758" s="9">
        <v>15108.97</v>
      </c>
      <c r="I758" s="4">
        <v>41810</v>
      </c>
      <c r="J758" s="9">
        <v>8701.61</v>
      </c>
      <c r="K758" s="4">
        <v>41810</v>
      </c>
      <c r="L758" s="9">
        <v>1962.87</v>
      </c>
      <c r="M758" s="4">
        <v>41810</v>
      </c>
      <c r="N758" s="9">
        <v>6825.2</v>
      </c>
      <c r="O758" s="4">
        <v>41810</v>
      </c>
      <c r="P758" s="9">
        <v>23194.06</v>
      </c>
      <c r="Q758" s="4">
        <v>41810</v>
      </c>
      <c r="R758" s="9">
        <v>4541.34</v>
      </c>
      <c r="S758" s="4">
        <v>41810</v>
      </c>
      <c r="T758" s="9">
        <v>9987.24</v>
      </c>
      <c r="U758" s="4">
        <v>41805</v>
      </c>
      <c r="V758" s="9">
        <v>1990.85</v>
      </c>
      <c r="W758" s="4">
        <v>41810</v>
      </c>
      <c r="X758" s="9">
        <v>54638.2</v>
      </c>
      <c r="Y758" s="4">
        <v>41810</v>
      </c>
      <c r="Z758" s="9">
        <v>4812.92</v>
      </c>
      <c r="AA758" s="4">
        <v>41881</v>
      </c>
      <c r="AB758" s="9">
        <v>9436.27</v>
      </c>
      <c r="AC758" s="4">
        <v>41805</v>
      </c>
      <c r="AD758" s="9">
        <v>7542.1</v>
      </c>
      <c r="AE758" s="4">
        <v>41810</v>
      </c>
      <c r="AF758" s="9">
        <v>417.9</v>
      </c>
      <c r="AG758" s="4">
        <v>41847</v>
      </c>
      <c r="AH758" s="9">
        <v>1388.41</v>
      </c>
      <c r="AI758" s="4">
        <v>41810</v>
      </c>
      <c r="AJ758" s="9">
        <v>46336.08</v>
      </c>
    </row>
    <row r="759" spans="1:36" x14ac:dyDescent="0.25">
      <c r="A759" s="4">
        <v>41817</v>
      </c>
      <c r="B759" s="9">
        <v>5445.0550000000003</v>
      </c>
      <c r="C759" s="4">
        <v>41817</v>
      </c>
      <c r="D759" s="9">
        <v>15095</v>
      </c>
      <c r="E759" s="4">
        <v>42020</v>
      </c>
      <c r="F759" s="9">
        <v>3376.4949999999999</v>
      </c>
      <c r="G759" s="4">
        <v>41817</v>
      </c>
      <c r="H759" s="9">
        <v>15094.25</v>
      </c>
      <c r="I759" s="4">
        <v>41817</v>
      </c>
      <c r="J759" s="9">
        <v>8562.11</v>
      </c>
      <c r="K759" s="4">
        <v>41817</v>
      </c>
      <c r="L759" s="9">
        <v>1960.96</v>
      </c>
      <c r="M759" s="4">
        <v>41817</v>
      </c>
      <c r="N759" s="9">
        <v>6757.77</v>
      </c>
      <c r="O759" s="4">
        <v>41817</v>
      </c>
      <c r="P759" s="9">
        <v>23221.52</v>
      </c>
      <c r="Q759" s="4">
        <v>41817</v>
      </c>
      <c r="R759" s="9">
        <v>4436.99</v>
      </c>
      <c r="S759" s="4">
        <v>41817</v>
      </c>
      <c r="T759" s="9">
        <v>9815.17</v>
      </c>
      <c r="U759" s="4">
        <v>41812</v>
      </c>
      <c r="V759" s="9">
        <v>1968.07</v>
      </c>
      <c r="W759" s="4">
        <v>41817</v>
      </c>
      <c r="X759" s="9">
        <v>53157.3</v>
      </c>
      <c r="Y759" s="4">
        <v>41817</v>
      </c>
      <c r="Z759" s="9">
        <v>4723.97</v>
      </c>
      <c r="AA759" s="4">
        <v>41888</v>
      </c>
      <c r="AB759" s="9">
        <v>9407.94</v>
      </c>
      <c r="AC759" s="4">
        <v>41812</v>
      </c>
      <c r="AD759" s="9">
        <v>7511.45</v>
      </c>
      <c r="AE759" s="4">
        <v>41817</v>
      </c>
      <c r="AF759" s="9">
        <v>410.86</v>
      </c>
      <c r="AG759" s="4">
        <v>41854</v>
      </c>
      <c r="AH759" s="9">
        <v>1374.83</v>
      </c>
      <c r="AI759" s="4">
        <v>41817</v>
      </c>
      <c r="AJ759" s="9">
        <v>45651.85</v>
      </c>
    </row>
    <row r="760" spans="1:36" x14ac:dyDescent="0.25">
      <c r="A760" s="4">
        <v>41824</v>
      </c>
      <c r="B760" s="9">
        <v>5524.9759999999997</v>
      </c>
      <c r="C760" s="4">
        <v>41824</v>
      </c>
      <c r="D760" s="9">
        <v>15437.13</v>
      </c>
      <c r="E760" s="4">
        <v>42027</v>
      </c>
      <c r="F760" s="9">
        <v>3351.7640000000001</v>
      </c>
      <c r="G760" s="4">
        <v>41824</v>
      </c>
      <c r="H760" s="9">
        <v>15214.96</v>
      </c>
      <c r="I760" s="4">
        <v>41824</v>
      </c>
      <c r="J760" s="9">
        <v>8678.2199999999993</v>
      </c>
      <c r="K760" s="4">
        <v>41824</v>
      </c>
      <c r="L760" s="9">
        <v>1985.44</v>
      </c>
      <c r="M760" s="4">
        <v>41824</v>
      </c>
      <c r="N760" s="9">
        <v>6866.05</v>
      </c>
      <c r="O760" s="4">
        <v>41824</v>
      </c>
      <c r="P760" s="9">
        <v>23546.36</v>
      </c>
      <c r="Q760" s="4">
        <v>41824</v>
      </c>
      <c r="R760" s="9">
        <v>4468.9799999999996</v>
      </c>
      <c r="S760" s="4">
        <v>41824</v>
      </c>
      <c r="T760" s="9">
        <v>10009.08</v>
      </c>
      <c r="U760" s="4">
        <v>41819</v>
      </c>
      <c r="V760" s="9">
        <v>1988.51</v>
      </c>
      <c r="W760" s="4">
        <v>41824</v>
      </c>
      <c r="X760" s="9">
        <v>54055.9</v>
      </c>
      <c r="Y760" s="4">
        <v>41824</v>
      </c>
      <c r="Z760" s="9">
        <v>4806.41</v>
      </c>
      <c r="AA760" s="4">
        <v>41895</v>
      </c>
      <c r="AB760" s="9">
        <v>9223.18</v>
      </c>
      <c r="AC760" s="4">
        <v>41819</v>
      </c>
      <c r="AD760" s="9">
        <v>7508.8</v>
      </c>
      <c r="AE760" s="4">
        <v>41824</v>
      </c>
      <c r="AF760" s="9">
        <v>418.7</v>
      </c>
      <c r="AG760" s="4">
        <v>41861</v>
      </c>
      <c r="AH760" s="9">
        <v>1348.21</v>
      </c>
      <c r="AI760" s="4">
        <v>41824</v>
      </c>
      <c r="AJ760" s="9">
        <v>47080.38</v>
      </c>
    </row>
    <row r="761" spans="1:36" x14ac:dyDescent="0.25">
      <c r="A761" s="4">
        <v>41831</v>
      </c>
      <c r="B761" s="9">
        <v>5486.7929999999997</v>
      </c>
      <c r="C761" s="4">
        <v>41831</v>
      </c>
      <c r="D761" s="9">
        <v>15164.04</v>
      </c>
      <c r="E761" s="4">
        <v>42034</v>
      </c>
      <c r="F761" s="9">
        <v>3210.3629999999998</v>
      </c>
      <c r="G761" s="4">
        <v>41831</v>
      </c>
      <c r="H761" s="9">
        <v>15125.5</v>
      </c>
      <c r="I761" s="4">
        <v>41831</v>
      </c>
      <c r="J761" s="9">
        <v>8468.52</v>
      </c>
      <c r="K761" s="4">
        <v>41831</v>
      </c>
      <c r="L761" s="9">
        <v>1967.57</v>
      </c>
      <c r="M761" s="4">
        <v>41831</v>
      </c>
      <c r="N761" s="9">
        <v>6690.17</v>
      </c>
      <c r="O761" s="4">
        <v>41831</v>
      </c>
      <c r="P761" s="9">
        <v>23233.45</v>
      </c>
      <c r="Q761" s="4">
        <v>41831</v>
      </c>
      <c r="R761" s="9">
        <v>4316.5</v>
      </c>
      <c r="S761" s="4">
        <v>41831</v>
      </c>
      <c r="T761" s="9">
        <v>9666.34</v>
      </c>
      <c r="U761" s="4">
        <v>41826</v>
      </c>
      <c r="V761" s="9">
        <v>2009.66</v>
      </c>
      <c r="W761" s="4">
        <v>41831</v>
      </c>
      <c r="X761" s="9">
        <v>54785.9</v>
      </c>
      <c r="Y761" s="4">
        <v>41831</v>
      </c>
      <c r="Z761" s="9">
        <v>4657.1400000000003</v>
      </c>
      <c r="AA761" s="4">
        <v>41902</v>
      </c>
      <c r="AB761" s="9">
        <v>9240.4500000000007</v>
      </c>
      <c r="AC761" s="4">
        <v>41826</v>
      </c>
      <c r="AD761" s="9">
        <v>7751.6</v>
      </c>
      <c r="AE761" s="4">
        <v>41831</v>
      </c>
      <c r="AF761" s="9">
        <v>403.61</v>
      </c>
      <c r="AG761" s="4">
        <v>41868</v>
      </c>
      <c r="AH761" s="9">
        <v>1417.82</v>
      </c>
      <c r="AI761" s="4">
        <v>41831</v>
      </c>
      <c r="AJ761" s="9">
        <v>46071.09</v>
      </c>
    </row>
    <row r="762" spans="1:36" x14ac:dyDescent="0.25">
      <c r="A762" s="4">
        <v>41838</v>
      </c>
      <c r="B762" s="9">
        <v>5531.6639999999998</v>
      </c>
      <c r="C762" s="4">
        <v>41838</v>
      </c>
      <c r="D762" s="9">
        <v>15215.71</v>
      </c>
      <c r="E762" s="4">
        <v>42041</v>
      </c>
      <c r="F762" s="9">
        <v>3075.9070000000002</v>
      </c>
      <c r="G762" s="4">
        <v>41838</v>
      </c>
      <c r="H762" s="9">
        <v>15266.57</v>
      </c>
      <c r="I762" s="4">
        <v>41838</v>
      </c>
      <c r="J762" s="9">
        <v>8511.43</v>
      </c>
      <c r="K762" s="4">
        <v>41838</v>
      </c>
      <c r="L762" s="9">
        <v>1978.22</v>
      </c>
      <c r="M762" s="4">
        <v>41838</v>
      </c>
      <c r="N762" s="9">
        <v>6749.45</v>
      </c>
      <c r="O762" s="4">
        <v>41838</v>
      </c>
      <c r="P762" s="9">
        <v>23454.79</v>
      </c>
      <c r="Q762" s="4">
        <v>41838</v>
      </c>
      <c r="R762" s="9">
        <v>4335.3100000000004</v>
      </c>
      <c r="S762" s="4">
        <v>41838</v>
      </c>
      <c r="T762" s="9">
        <v>9720.02</v>
      </c>
      <c r="U762" s="4">
        <v>41833</v>
      </c>
      <c r="V762" s="9">
        <v>1988.74</v>
      </c>
      <c r="W762" s="4">
        <v>41838</v>
      </c>
      <c r="X762" s="9">
        <v>57012.9</v>
      </c>
      <c r="Y762" s="4">
        <v>41838</v>
      </c>
      <c r="Z762" s="9">
        <v>4700.71</v>
      </c>
      <c r="AA762" s="4">
        <v>41909</v>
      </c>
      <c r="AB762" s="9">
        <v>8989.82</v>
      </c>
      <c r="AC762" s="4">
        <v>41833</v>
      </c>
      <c r="AD762" s="9">
        <v>7459.6</v>
      </c>
      <c r="AE762" s="4">
        <v>41838</v>
      </c>
      <c r="AF762" s="9">
        <v>404.4</v>
      </c>
      <c r="AG762" s="4">
        <v>41875</v>
      </c>
      <c r="AH762" s="9">
        <v>1446.6</v>
      </c>
      <c r="AI762" s="4">
        <v>41838</v>
      </c>
      <c r="AJ762" s="9">
        <v>46558.12</v>
      </c>
    </row>
    <row r="763" spans="1:36" x14ac:dyDescent="0.25">
      <c r="A763" s="4">
        <v>41845</v>
      </c>
      <c r="B763" s="9">
        <v>5583.5050000000001</v>
      </c>
      <c r="C763" s="4">
        <v>41845</v>
      </c>
      <c r="D763" s="9">
        <v>15457.87</v>
      </c>
      <c r="E763" s="4">
        <v>42048</v>
      </c>
      <c r="F763" s="9">
        <v>3203.8270000000002</v>
      </c>
      <c r="G763" s="4">
        <v>41845</v>
      </c>
      <c r="H763" s="9">
        <v>15455.04</v>
      </c>
      <c r="I763" s="4">
        <v>41845</v>
      </c>
      <c r="J763" s="9">
        <v>8571.48</v>
      </c>
      <c r="K763" s="4">
        <v>41845</v>
      </c>
      <c r="L763" s="9">
        <v>1978.34</v>
      </c>
      <c r="M763" s="4">
        <v>41845</v>
      </c>
      <c r="N763" s="9">
        <v>6791.55</v>
      </c>
      <c r="O763" s="4">
        <v>41845</v>
      </c>
      <c r="P763" s="9">
        <v>24216.01</v>
      </c>
      <c r="Q763" s="4">
        <v>41845</v>
      </c>
      <c r="R763" s="9">
        <v>4330.55</v>
      </c>
      <c r="S763" s="4">
        <v>41845</v>
      </c>
      <c r="T763" s="9">
        <v>9644.01</v>
      </c>
      <c r="U763" s="4">
        <v>41840</v>
      </c>
      <c r="V763" s="9">
        <v>2019.42</v>
      </c>
      <c r="W763" s="4">
        <v>41845</v>
      </c>
      <c r="X763" s="9">
        <v>57821.1</v>
      </c>
      <c r="Y763" s="4">
        <v>41845</v>
      </c>
      <c r="Z763" s="9">
        <v>4716.87</v>
      </c>
      <c r="AA763" s="4">
        <v>41916</v>
      </c>
      <c r="AB763" s="9">
        <v>9106.2800000000007</v>
      </c>
      <c r="AC763" s="4">
        <v>41840</v>
      </c>
      <c r="AD763" s="9">
        <v>7663.9</v>
      </c>
      <c r="AE763" s="4">
        <v>41845</v>
      </c>
      <c r="AF763" s="9">
        <v>404.84</v>
      </c>
      <c r="AG763" s="4">
        <v>41882</v>
      </c>
      <c r="AH763" s="9">
        <v>1400.71</v>
      </c>
      <c r="AI763" s="4">
        <v>41845</v>
      </c>
      <c r="AJ763" s="9">
        <v>46384.92</v>
      </c>
    </row>
    <row r="764" spans="1:36" x14ac:dyDescent="0.25">
      <c r="A764" s="4">
        <v>41852</v>
      </c>
      <c r="B764" s="9">
        <v>5556.3729999999996</v>
      </c>
      <c r="C764" s="4">
        <v>41852</v>
      </c>
      <c r="D764" s="9">
        <v>15523.11</v>
      </c>
      <c r="E764" s="4">
        <v>42055</v>
      </c>
      <c r="F764" s="9">
        <v>3246.9059999999999</v>
      </c>
      <c r="G764" s="4">
        <v>41852</v>
      </c>
      <c r="H764" s="9">
        <v>15215.26</v>
      </c>
      <c r="I764" s="4">
        <v>41852</v>
      </c>
      <c r="J764" s="9">
        <v>8410.27</v>
      </c>
      <c r="K764" s="4">
        <v>41852</v>
      </c>
      <c r="L764" s="9">
        <v>1925.15</v>
      </c>
      <c r="M764" s="4">
        <v>41852</v>
      </c>
      <c r="N764" s="9">
        <v>6679.18</v>
      </c>
      <c r="O764" s="4">
        <v>41852</v>
      </c>
      <c r="P764" s="9">
        <v>24532.43</v>
      </c>
      <c r="Q764" s="4">
        <v>41852</v>
      </c>
      <c r="R764" s="9">
        <v>4202.78</v>
      </c>
      <c r="S764" s="4">
        <v>41852</v>
      </c>
      <c r="T764" s="9">
        <v>9210.08</v>
      </c>
      <c r="U764" s="4">
        <v>41847</v>
      </c>
      <c r="V764" s="9">
        <v>2033.85</v>
      </c>
      <c r="W764" s="4">
        <v>41852</v>
      </c>
      <c r="X764" s="9">
        <v>55902.9</v>
      </c>
      <c r="Y764" s="4">
        <v>41852</v>
      </c>
      <c r="Z764" s="9">
        <v>4614.8500000000004</v>
      </c>
      <c r="AA764" s="4">
        <v>41923</v>
      </c>
      <c r="AB764" s="9">
        <v>8966.44</v>
      </c>
      <c r="AC764" s="4">
        <v>41847</v>
      </c>
      <c r="AD764" s="9">
        <v>7790.45</v>
      </c>
      <c r="AE764" s="4">
        <v>41852</v>
      </c>
      <c r="AF764" s="9">
        <v>398.56</v>
      </c>
      <c r="AG764" s="4">
        <v>41889</v>
      </c>
      <c r="AH764" s="9">
        <v>1474.71</v>
      </c>
      <c r="AI764" s="4">
        <v>41852</v>
      </c>
      <c r="AJ764" s="9">
        <v>45733.69</v>
      </c>
    </row>
    <row r="765" spans="1:36" x14ac:dyDescent="0.25">
      <c r="A765" s="4">
        <v>41859</v>
      </c>
      <c r="B765" s="9">
        <v>5435.31</v>
      </c>
      <c r="C765" s="4">
        <v>41859</v>
      </c>
      <c r="D765" s="9">
        <v>14778.37</v>
      </c>
      <c r="E765" s="4">
        <v>42062</v>
      </c>
      <c r="F765" s="9">
        <v>3310.3029999999999</v>
      </c>
      <c r="G765" s="4">
        <v>41859</v>
      </c>
      <c r="H765" s="9">
        <v>15196.31</v>
      </c>
      <c r="I765" s="4">
        <v>41859</v>
      </c>
      <c r="J765" s="9">
        <v>8274.65</v>
      </c>
      <c r="K765" s="4">
        <v>41859</v>
      </c>
      <c r="L765" s="9">
        <v>1931.59</v>
      </c>
      <c r="M765" s="4">
        <v>41859</v>
      </c>
      <c r="N765" s="9">
        <v>6567.36</v>
      </c>
      <c r="O765" s="4">
        <v>41859</v>
      </c>
      <c r="P765" s="9">
        <v>24331.41</v>
      </c>
      <c r="Q765" s="4">
        <v>41859</v>
      </c>
      <c r="R765" s="9">
        <v>4147.8100000000004</v>
      </c>
      <c r="S765" s="4">
        <v>41859</v>
      </c>
      <c r="T765" s="9">
        <v>9009.32</v>
      </c>
      <c r="U765" s="4">
        <v>41854</v>
      </c>
      <c r="V765" s="9">
        <v>2073.1</v>
      </c>
      <c r="W765" s="4">
        <v>41859</v>
      </c>
      <c r="X765" s="9">
        <v>55572.9</v>
      </c>
      <c r="Y765" s="4">
        <v>41859</v>
      </c>
      <c r="Z765" s="9">
        <v>4530.97</v>
      </c>
      <c r="AA765" s="4">
        <v>41930</v>
      </c>
      <c r="AB765" s="9">
        <v>8512.8799999999992</v>
      </c>
      <c r="AC765" s="4">
        <v>41854</v>
      </c>
      <c r="AD765" s="9">
        <v>7602.6</v>
      </c>
      <c r="AE765" s="4">
        <v>41859</v>
      </c>
      <c r="AF765" s="9">
        <v>390.25</v>
      </c>
      <c r="AG765" s="4">
        <v>41896</v>
      </c>
      <c r="AH765" s="9">
        <v>1458.52</v>
      </c>
      <c r="AI765" s="4">
        <v>41859</v>
      </c>
      <c r="AJ765" s="9">
        <v>45560.82</v>
      </c>
    </row>
    <row r="766" spans="1:36" x14ac:dyDescent="0.25">
      <c r="A766" s="4">
        <v>41866</v>
      </c>
      <c r="B766" s="9">
        <v>5566.5219999999999</v>
      </c>
      <c r="C766" s="4">
        <v>41866</v>
      </c>
      <c r="D766" s="9">
        <v>15318.34</v>
      </c>
      <c r="E766" s="4">
        <v>42069</v>
      </c>
      <c r="F766" s="9">
        <v>3241.1880000000001</v>
      </c>
      <c r="G766" s="4">
        <v>41866</v>
      </c>
      <c r="H766" s="9">
        <v>15304.24</v>
      </c>
      <c r="I766" s="4">
        <v>41866</v>
      </c>
      <c r="J766" s="9">
        <v>8366.73</v>
      </c>
      <c r="K766" s="4">
        <v>41866</v>
      </c>
      <c r="L766" s="9">
        <v>1955.06</v>
      </c>
      <c r="M766" s="4">
        <v>41866</v>
      </c>
      <c r="N766" s="9">
        <v>6689.08</v>
      </c>
      <c r="O766" s="4">
        <v>41866</v>
      </c>
      <c r="P766" s="9">
        <v>24954.94</v>
      </c>
      <c r="Q766" s="4">
        <v>41866</v>
      </c>
      <c r="R766" s="9">
        <v>4174.3599999999997</v>
      </c>
      <c r="S766" s="4">
        <v>41866</v>
      </c>
      <c r="T766" s="9">
        <v>9092.6</v>
      </c>
      <c r="U766" s="4">
        <v>41861</v>
      </c>
      <c r="V766" s="9">
        <v>2031.1</v>
      </c>
      <c r="W766" s="4">
        <v>41866</v>
      </c>
      <c r="X766" s="9">
        <v>56963.6</v>
      </c>
      <c r="Y766" s="4">
        <v>41866</v>
      </c>
      <c r="Z766" s="9">
        <v>4672.59</v>
      </c>
      <c r="AA766" s="4">
        <v>41937</v>
      </c>
      <c r="AB766" s="9">
        <v>8646.01</v>
      </c>
      <c r="AC766" s="4">
        <v>41861</v>
      </c>
      <c r="AD766" s="9">
        <v>7568.55</v>
      </c>
      <c r="AE766" s="4">
        <v>41866</v>
      </c>
      <c r="AF766" s="9">
        <v>395.35</v>
      </c>
      <c r="AG766" s="4">
        <v>41903</v>
      </c>
      <c r="AH766" s="9">
        <v>1431.58</v>
      </c>
      <c r="AI766" s="4">
        <v>41866</v>
      </c>
      <c r="AJ766" s="9">
        <v>46112.03</v>
      </c>
    </row>
    <row r="767" spans="1:36" x14ac:dyDescent="0.25">
      <c r="A767" s="4">
        <v>41873</v>
      </c>
      <c r="B767" s="9">
        <v>5645.6149999999998</v>
      </c>
      <c r="C767" s="4">
        <v>41873</v>
      </c>
      <c r="D767" s="9">
        <v>15539.19</v>
      </c>
      <c r="E767" s="4">
        <v>42076</v>
      </c>
      <c r="F767" s="9">
        <v>3372.9110000000001</v>
      </c>
      <c r="G767" s="4">
        <v>41873</v>
      </c>
      <c r="H767" s="9">
        <v>15535.55</v>
      </c>
      <c r="I767" s="4">
        <v>41873</v>
      </c>
      <c r="J767" s="9">
        <v>8554.16</v>
      </c>
      <c r="K767" s="4">
        <v>41873</v>
      </c>
      <c r="L767" s="9">
        <v>1988.4</v>
      </c>
      <c r="M767" s="4">
        <v>41873</v>
      </c>
      <c r="N767" s="9">
        <v>6775.25</v>
      </c>
      <c r="O767" s="4">
        <v>41873</v>
      </c>
      <c r="P767" s="9">
        <v>25112.23</v>
      </c>
      <c r="Q767" s="4">
        <v>41873</v>
      </c>
      <c r="R767" s="9">
        <v>4252.8</v>
      </c>
      <c r="S767" s="4">
        <v>41873</v>
      </c>
      <c r="T767" s="9">
        <v>9339.17</v>
      </c>
      <c r="U767" s="4">
        <v>41868</v>
      </c>
      <c r="V767" s="9">
        <v>2063.2199999999998</v>
      </c>
      <c r="W767" s="4">
        <v>41873</v>
      </c>
      <c r="X767" s="9">
        <v>58407.3</v>
      </c>
      <c r="Y767" s="4">
        <v>41873</v>
      </c>
      <c r="Z767" s="9">
        <v>4692.0200000000004</v>
      </c>
      <c r="AA767" s="4">
        <v>41944</v>
      </c>
      <c r="AB767" s="9">
        <v>8974.76</v>
      </c>
      <c r="AC767" s="4">
        <v>41868</v>
      </c>
      <c r="AD767" s="9">
        <v>7791.7</v>
      </c>
      <c r="AE767" s="4">
        <v>41873</v>
      </c>
      <c r="AF767" s="9">
        <v>404.48</v>
      </c>
      <c r="AG767" s="4">
        <v>41910</v>
      </c>
      <c r="AH767" s="9">
        <v>1434.2</v>
      </c>
      <c r="AI767" s="4">
        <v>41873</v>
      </c>
      <c r="AJ767" s="9">
        <v>45982.92</v>
      </c>
    </row>
    <row r="768" spans="1:36" x14ac:dyDescent="0.25">
      <c r="A768" s="4">
        <v>41880</v>
      </c>
      <c r="B768" s="9">
        <v>5625.8950000000004</v>
      </c>
      <c r="C768" s="4">
        <v>41880</v>
      </c>
      <c r="D768" s="9">
        <v>15424.59</v>
      </c>
      <c r="E768" s="4">
        <v>42083</v>
      </c>
      <c r="F768" s="9">
        <v>3617.3180000000002</v>
      </c>
      <c r="G768" s="4">
        <v>41880</v>
      </c>
      <c r="H768" s="9">
        <v>15625.73</v>
      </c>
      <c r="I768" s="4">
        <v>41880</v>
      </c>
      <c r="J768" s="9">
        <v>8658.9699999999993</v>
      </c>
      <c r="K768" s="4">
        <v>41880</v>
      </c>
      <c r="L768" s="9">
        <v>2003.37</v>
      </c>
      <c r="M768" s="4">
        <v>41880</v>
      </c>
      <c r="N768" s="9">
        <v>6819.75</v>
      </c>
      <c r="O768" s="4">
        <v>41880</v>
      </c>
      <c r="P768" s="9">
        <v>24742.06</v>
      </c>
      <c r="Q768" s="4">
        <v>41880</v>
      </c>
      <c r="R768" s="9">
        <v>4381.04</v>
      </c>
      <c r="S768" s="4">
        <v>41880</v>
      </c>
      <c r="T768" s="9">
        <v>9470.17</v>
      </c>
      <c r="U768" s="4">
        <v>41875</v>
      </c>
      <c r="V768" s="9">
        <v>2056.6999999999998</v>
      </c>
      <c r="W768" s="4">
        <v>41880</v>
      </c>
      <c r="X768" s="9">
        <v>61288.1</v>
      </c>
      <c r="Y768" s="4">
        <v>41880</v>
      </c>
      <c r="Z768" s="9">
        <v>4783.13</v>
      </c>
      <c r="AA768" s="4">
        <v>41951</v>
      </c>
      <c r="AB768" s="9">
        <v>8912.6200000000008</v>
      </c>
      <c r="AC768" s="4">
        <v>41875</v>
      </c>
      <c r="AD768" s="9">
        <v>7913.2</v>
      </c>
      <c r="AE768" s="4">
        <v>41880</v>
      </c>
      <c r="AF768" s="9">
        <v>413.13</v>
      </c>
      <c r="AG768" s="4">
        <v>41917</v>
      </c>
      <c r="AH768" s="9">
        <v>1384.66</v>
      </c>
      <c r="AI768" s="4">
        <v>41880</v>
      </c>
      <c r="AJ768" s="9">
        <v>45630.44</v>
      </c>
    </row>
    <row r="769" spans="1:36" x14ac:dyDescent="0.25">
      <c r="A769" s="4">
        <v>41887</v>
      </c>
      <c r="B769" s="9">
        <v>5598.6930000000002</v>
      </c>
      <c r="C769" s="4">
        <v>41887</v>
      </c>
      <c r="D769" s="9">
        <v>15668.68</v>
      </c>
      <c r="E769" s="4">
        <v>42090</v>
      </c>
      <c r="F769" s="9">
        <v>3691.096</v>
      </c>
      <c r="G769" s="4">
        <v>41887</v>
      </c>
      <c r="H769" s="9">
        <v>15569.92</v>
      </c>
      <c r="I769" s="4">
        <v>41887</v>
      </c>
      <c r="J769" s="9">
        <v>8788.77</v>
      </c>
      <c r="K769" s="4">
        <v>41887</v>
      </c>
      <c r="L769" s="9">
        <v>2007.71</v>
      </c>
      <c r="M769" s="4">
        <v>41887</v>
      </c>
      <c r="N769" s="9">
        <v>6855.1</v>
      </c>
      <c r="O769" s="4">
        <v>41887</v>
      </c>
      <c r="P769" s="9">
        <v>25240.15</v>
      </c>
      <c r="Q769" s="4">
        <v>41887</v>
      </c>
      <c r="R769" s="9">
        <v>4486.49</v>
      </c>
      <c r="S769" s="4">
        <v>41887</v>
      </c>
      <c r="T769" s="9">
        <v>9747.02</v>
      </c>
      <c r="U769" s="4">
        <v>41882</v>
      </c>
      <c r="V769" s="9">
        <v>2068.54</v>
      </c>
      <c r="W769" s="4">
        <v>41887</v>
      </c>
      <c r="X769" s="9">
        <v>60682</v>
      </c>
      <c r="Y769" s="4">
        <v>41887</v>
      </c>
      <c r="Z769" s="9">
        <v>4954.24</v>
      </c>
      <c r="AA769" s="4">
        <v>41958</v>
      </c>
      <c r="AB769" s="9">
        <v>8982.8799999999992</v>
      </c>
      <c r="AC769" s="4">
        <v>41882</v>
      </c>
      <c r="AD769" s="9">
        <v>7954.35</v>
      </c>
      <c r="AE769" s="4">
        <v>41887</v>
      </c>
      <c r="AF769" s="9">
        <v>421.11</v>
      </c>
      <c r="AG769" s="4">
        <v>41924</v>
      </c>
      <c r="AH769" s="9">
        <v>1364.24</v>
      </c>
      <c r="AI769" s="4">
        <v>41887</v>
      </c>
      <c r="AJ769" s="9">
        <v>46388.800000000003</v>
      </c>
    </row>
    <row r="770" spans="1:36" x14ac:dyDescent="0.25">
      <c r="A770" s="4">
        <v>41894</v>
      </c>
      <c r="B770" s="9">
        <v>5531.1419999999998</v>
      </c>
      <c r="C770" s="4">
        <v>41894</v>
      </c>
      <c r="D770" s="9">
        <v>15948.29</v>
      </c>
      <c r="E770" s="4">
        <v>42097</v>
      </c>
      <c r="F770" s="9">
        <v>3863.9290000000001</v>
      </c>
      <c r="G770" s="4">
        <v>41894</v>
      </c>
      <c r="H770" s="9">
        <v>15531.58</v>
      </c>
      <c r="I770" s="4">
        <v>41894</v>
      </c>
      <c r="J770" s="9">
        <v>8795.93</v>
      </c>
      <c r="K770" s="4">
        <v>41894</v>
      </c>
      <c r="L770" s="9">
        <v>1985.54</v>
      </c>
      <c r="M770" s="4">
        <v>41894</v>
      </c>
      <c r="N770" s="9">
        <v>6806.96</v>
      </c>
      <c r="O770" s="4">
        <v>41894</v>
      </c>
      <c r="P770" s="9">
        <v>24595.32</v>
      </c>
      <c r="Q770" s="4">
        <v>41894</v>
      </c>
      <c r="R770" s="9">
        <v>4441.7</v>
      </c>
      <c r="S770" s="4">
        <v>41894</v>
      </c>
      <c r="T770" s="9">
        <v>9651.1299999999992</v>
      </c>
      <c r="U770" s="4">
        <v>41889</v>
      </c>
      <c r="V770" s="9">
        <v>2049.41</v>
      </c>
      <c r="W770" s="4">
        <v>41894</v>
      </c>
      <c r="X770" s="9">
        <v>56927.8</v>
      </c>
      <c r="Y770" s="4">
        <v>41894</v>
      </c>
      <c r="Z770" s="9">
        <v>4901.74</v>
      </c>
      <c r="AA770" s="4">
        <v>41965</v>
      </c>
      <c r="AB770" s="9">
        <v>9091.5300000000007</v>
      </c>
      <c r="AC770" s="4">
        <v>41889</v>
      </c>
      <c r="AD770" s="9">
        <v>8086.85</v>
      </c>
      <c r="AE770" s="4">
        <v>41894</v>
      </c>
      <c r="AF770" s="9">
        <v>417.8</v>
      </c>
      <c r="AG770" s="4">
        <v>41931</v>
      </c>
      <c r="AH770" s="9">
        <v>1384.72</v>
      </c>
      <c r="AI770" s="4">
        <v>41894</v>
      </c>
      <c r="AJ770" s="9">
        <v>45865.2</v>
      </c>
    </row>
    <row r="771" spans="1:36" x14ac:dyDescent="0.25">
      <c r="A771" s="4">
        <v>41901</v>
      </c>
      <c r="B771" s="9">
        <v>5433.0590000000002</v>
      </c>
      <c r="C771" s="4">
        <v>41901</v>
      </c>
      <c r="D771" s="9">
        <v>16321.17</v>
      </c>
      <c r="E771" s="4">
        <v>42104</v>
      </c>
      <c r="F771" s="9">
        <v>4034.3090000000002</v>
      </c>
      <c r="G771" s="4">
        <v>41901</v>
      </c>
      <c r="H771" s="9">
        <v>15265.35</v>
      </c>
      <c r="I771" s="4">
        <v>41901</v>
      </c>
      <c r="J771" s="9">
        <v>8840.17</v>
      </c>
      <c r="K771" s="4">
        <v>41901</v>
      </c>
      <c r="L771" s="9">
        <v>2010.4</v>
      </c>
      <c r="M771" s="4">
        <v>41901</v>
      </c>
      <c r="N771" s="9">
        <v>6837.92</v>
      </c>
      <c r="O771" s="4">
        <v>41901</v>
      </c>
      <c r="P771" s="9">
        <v>24306.16</v>
      </c>
      <c r="Q771" s="4">
        <v>41901</v>
      </c>
      <c r="R771" s="9">
        <v>4461.22</v>
      </c>
      <c r="S771" s="4">
        <v>41901</v>
      </c>
      <c r="T771" s="9">
        <v>9799.26</v>
      </c>
      <c r="U771" s="4">
        <v>41896</v>
      </c>
      <c r="V771" s="9">
        <v>2041.86</v>
      </c>
      <c r="W771" s="4">
        <v>41901</v>
      </c>
      <c r="X771" s="9">
        <v>57788.7</v>
      </c>
      <c r="Y771" s="4">
        <v>41901</v>
      </c>
      <c r="Z771" s="9">
        <v>4865.99</v>
      </c>
      <c r="AA771" s="4">
        <v>41972</v>
      </c>
      <c r="AB771" s="9">
        <v>9187.15</v>
      </c>
      <c r="AC771" s="4">
        <v>41896</v>
      </c>
      <c r="AD771" s="9">
        <v>8105.5</v>
      </c>
      <c r="AE771" s="4">
        <v>41901</v>
      </c>
      <c r="AF771" s="9">
        <v>425.74</v>
      </c>
      <c r="AG771" s="4">
        <v>41938</v>
      </c>
      <c r="AH771" s="9">
        <v>1380.39</v>
      </c>
      <c r="AI771" s="4">
        <v>41901</v>
      </c>
      <c r="AJ771" s="9">
        <v>46162.81</v>
      </c>
    </row>
    <row r="772" spans="1:36" x14ac:dyDescent="0.25">
      <c r="A772" s="4">
        <v>41908</v>
      </c>
      <c r="B772" s="9">
        <v>5313.415</v>
      </c>
      <c r="C772" s="4">
        <v>41908</v>
      </c>
      <c r="D772" s="9">
        <v>16229.86</v>
      </c>
      <c r="E772" s="4">
        <v>42111</v>
      </c>
      <c r="F772" s="9">
        <v>4287.2950000000001</v>
      </c>
      <c r="G772" s="4">
        <v>41908</v>
      </c>
      <c r="H772" s="9">
        <v>15026.77</v>
      </c>
      <c r="I772" s="4">
        <v>41908</v>
      </c>
      <c r="J772" s="9">
        <v>8774.36</v>
      </c>
      <c r="K772" s="4">
        <v>41908</v>
      </c>
      <c r="L772" s="9">
        <v>1982.85</v>
      </c>
      <c r="M772" s="4">
        <v>41908</v>
      </c>
      <c r="N772" s="9">
        <v>6649.39</v>
      </c>
      <c r="O772" s="4">
        <v>41908</v>
      </c>
      <c r="P772" s="9">
        <v>23678.41</v>
      </c>
      <c r="Q772" s="4">
        <v>41908</v>
      </c>
      <c r="R772" s="9">
        <v>4394.75</v>
      </c>
      <c r="S772" s="4">
        <v>41908</v>
      </c>
      <c r="T772" s="9">
        <v>9490.5499999999993</v>
      </c>
      <c r="U772" s="4">
        <v>41903</v>
      </c>
      <c r="V772" s="9">
        <v>2053.8200000000002</v>
      </c>
      <c r="W772" s="4">
        <v>41908</v>
      </c>
      <c r="X772" s="9">
        <v>57212.4</v>
      </c>
      <c r="Y772" s="4">
        <v>41908</v>
      </c>
      <c r="Z772" s="9">
        <v>4826.16</v>
      </c>
      <c r="AA772" s="4">
        <v>41979</v>
      </c>
      <c r="AB772" s="9">
        <v>9206.57</v>
      </c>
      <c r="AC772" s="4">
        <v>41903</v>
      </c>
      <c r="AD772" s="9">
        <v>8121.45</v>
      </c>
      <c r="AE772" s="4">
        <v>41908</v>
      </c>
      <c r="AF772" s="9">
        <v>418.49</v>
      </c>
      <c r="AG772" s="4">
        <v>41945</v>
      </c>
      <c r="AH772" s="9">
        <v>1488.47</v>
      </c>
      <c r="AI772" s="4">
        <v>41908</v>
      </c>
      <c r="AJ772" s="9">
        <v>44507.63</v>
      </c>
    </row>
    <row r="773" spans="1:36" x14ac:dyDescent="0.25">
      <c r="A773" s="4">
        <v>41915</v>
      </c>
      <c r="B773" s="9">
        <v>5318.2110000000002</v>
      </c>
      <c r="C773" s="4">
        <v>41915</v>
      </c>
      <c r="D773" s="9">
        <v>15708.65</v>
      </c>
      <c r="E773" s="4">
        <v>42118</v>
      </c>
      <c r="F773" s="9">
        <v>4393.6859999999997</v>
      </c>
      <c r="G773" s="4">
        <v>41915</v>
      </c>
      <c r="H773" s="9">
        <v>14789.78</v>
      </c>
      <c r="I773" s="4">
        <v>41915</v>
      </c>
      <c r="J773" s="9">
        <v>8683.5300000000007</v>
      </c>
      <c r="K773" s="4">
        <v>41915</v>
      </c>
      <c r="L773" s="9">
        <v>1967.9</v>
      </c>
      <c r="M773" s="4">
        <v>41915</v>
      </c>
      <c r="N773" s="9">
        <v>6527.91</v>
      </c>
      <c r="O773" s="4">
        <v>41915</v>
      </c>
      <c r="P773" s="9">
        <v>23064.560000000001</v>
      </c>
      <c r="Q773" s="4">
        <v>41915</v>
      </c>
      <c r="R773" s="9">
        <v>4281.74</v>
      </c>
      <c r="S773" s="4">
        <v>41915</v>
      </c>
      <c r="T773" s="9">
        <v>9195.68</v>
      </c>
      <c r="U773" s="4">
        <v>41910</v>
      </c>
      <c r="V773" s="9">
        <v>2031.64</v>
      </c>
      <c r="W773" s="4">
        <v>41915</v>
      </c>
      <c r="X773" s="9">
        <v>54539.6</v>
      </c>
      <c r="Y773" s="4">
        <v>41915</v>
      </c>
      <c r="Z773" s="9">
        <v>4790.41</v>
      </c>
      <c r="AA773" s="4">
        <v>41986</v>
      </c>
      <c r="AB773" s="9">
        <v>9027.33</v>
      </c>
      <c r="AC773" s="4">
        <v>41910</v>
      </c>
      <c r="AD773" s="9">
        <v>7968.85</v>
      </c>
      <c r="AE773" s="4">
        <v>41915</v>
      </c>
      <c r="AF773" s="9">
        <v>411.19</v>
      </c>
      <c r="AG773" s="4">
        <v>41952</v>
      </c>
      <c r="AH773" s="9">
        <v>1497.11</v>
      </c>
      <c r="AI773" s="4">
        <v>41915</v>
      </c>
      <c r="AJ773" s="9">
        <v>43383.519999999997</v>
      </c>
    </row>
    <row r="774" spans="1:36" x14ac:dyDescent="0.25">
      <c r="A774" s="4">
        <v>41922</v>
      </c>
      <c r="B774" s="9">
        <v>5188.2529999999997</v>
      </c>
      <c r="C774" s="4">
        <v>41922</v>
      </c>
      <c r="D774" s="9">
        <v>15300.55</v>
      </c>
      <c r="E774" s="4">
        <v>42125</v>
      </c>
      <c r="F774" s="9">
        <v>4441.6549999999997</v>
      </c>
      <c r="G774" s="4">
        <v>41922</v>
      </c>
      <c r="H774" s="9">
        <v>14227.36</v>
      </c>
      <c r="I774" s="4">
        <v>41922</v>
      </c>
      <c r="J774" s="9">
        <v>8374.59</v>
      </c>
      <c r="K774" s="4">
        <v>41922</v>
      </c>
      <c r="L774" s="9">
        <v>1906.13</v>
      </c>
      <c r="M774" s="4">
        <v>41922</v>
      </c>
      <c r="N774" s="9">
        <v>6339.97</v>
      </c>
      <c r="O774" s="4">
        <v>41922</v>
      </c>
      <c r="P774" s="9">
        <v>23088.54</v>
      </c>
      <c r="Q774" s="4">
        <v>41922</v>
      </c>
      <c r="R774" s="9">
        <v>4073.71</v>
      </c>
      <c r="S774" s="4">
        <v>41922</v>
      </c>
      <c r="T774" s="9">
        <v>8788.81</v>
      </c>
      <c r="U774" s="4">
        <v>41917</v>
      </c>
      <c r="V774" s="9">
        <v>1976.16</v>
      </c>
      <c r="W774" s="4">
        <v>41922</v>
      </c>
      <c r="X774" s="9">
        <v>55311.6</v>
      </c>
      <c r="Y774" s="4">
        <v>41922</v>
      </c>
      <c r="Z774" s="9">
        <v>4490.04</v>
      </c>
      <c r="AA774" s="4">
        <v>41993</v>
      </c>
      <c r="AB774" s="9">
        <v>8999.52</v>
      </c>
      <c r="AC774" s="4">
        <v>41917</v>
      </c>
      <c r="AD774" s="9">
        <v>7945.55</v>
      </c>
      <c r="AE774" s="4">
        <v>41922</v>
      </c>
      <c r="AF774" s="9">
        <v>395.68</v>
      </c>
      <c r="AG774" s="4">
        <v>41959</v>
      </c>
      <c r="AH774" s="9">
        <v>1500.76</v>
      </c>
      <c r="AI774" s="4">
        <v>41922</v>
      </c>
      <c r="AJ774" s="9">
        <v>41911.800000000003</v>
      </c>
    </row>
    <row r="775" spans="1:36" x14ac:dyDescent="0.25">
      <c r="A775" s="4">
        <v>41929</v>
      </c>
      <c r="B775" s="9">
        <v>5271.7209999999995</v>
      </c>
      <c r="C775" s="4">
        <v>41929</v>
      </c>
      <c r="D775" s="9">
        <v>14532.51</v>
      </c>
      <c r="E775" s="4">
        <v>42132</v>
      </c>
      <c r="F775" s="9">
        <v>4205.9170000000004</v>
      </c>
      <c r="G775" s="4">
        <v>41929</v>
      </c>
      <c r="H775" s="9">
        <v>14227.68</v>
      </c>
      <c r="I775" s="4">
        <v>41929</v>
      </c>
      <c r="J775" s="9">
        <v>8250.1</v>
      </c>
      <c r="K775" s="4">
        <v>41929</v>
      </c>
      <c r="L775" s="9">
        <v>1886.76</v>
      </c>
      <c r="M775" s="4">
        <v>41929</v>
      </c>
      <c r="N775" s="9">
        <v>6310.29</v>
      </c>
      <c r="O775" s="4">
        <v>41929</v>
      </c>
      <c r="P775" s="9">
        <v>23023.21</v>
      </c>
      <c r="Q775" s="4">
        <v>41929</v>
      </c>
      <c r="R775" s="9">
        <v>4033.18</v>
      </c>
      <c r="S775" s="4">
        <v>41929</v>
      </c>
      <c r="T775" s="9">
        <v>8850.27</v>
      </c>
      <c r="U775" s="4">
        <v>41924</v>
      </c>
      <c r="V775" s="9">
        <v>1940.92</v>
      </c>
      <c r="W775" s="4">
        <v>41929</v>
      </c>
      <c r="X775" s="9">
        <v>55723.8</v>
      </c>
      <c r="Y775" s="4">
        <v>41929</v>
      </c>
      <c r="Z775" s="9">
        <v>4487.62</v>
      </c>
      <c r="AA775" s="4">
        <v>42000</v>
      </c>
      <c r="AB775" s="9">
        <v>9218.5</v>
      </c>
      <c r="AC775" s="4">
        <v>41924</v>
      </c>
      <c r="AD775" s="9">
        <v>7859.95</v>
      </c>
      <c r="AE775" s="4">
        <v>41929</v>
      </c>
      <c r="AF775" s="9">
        <v>387.06</v>
      </c>
      <c r="AG775" s="4">
        <v>41966</v>
      </c>
      <c r="AH775" s="9">
        <v>1538.93</v>
      </c>
      <c r="AI775" s="4">
        <v>41929</v>
      </c>
      <c r="AJ775" s="9">
        <v>42735.98</v>
      </c>
    </row>
    <row r="776" spans="1:36" x14ac:dyDescent="0.25">
      <c r="A776" s="4">
        <v>41936</v>
      </c>
      <c r="B776" s="9">
        <v>5412.2479999999996</v>
      </c>
      <c r="C776" s="4">
        <v>41936</v>
      </c>
      <c r="D776" s="9">
        <v>15291.64</v>
      </c>
      <c r="E776" s="4">
        <v>42139</v>
      </c>
      <c r="F776" s="9">
        <v>4308.6909999999998</v>
      </c>
      <c r="G776" s="4">
        <v>41936</v>
      </c>
      <c r="H776" s="9">
        <v>14543.82</v>
      </c>
      <c r="I776" s="4">
        <v>41936</v>
      </c>
      <c r="J776" s="9">
        <v>8532.09</v>
      </c>
      <c r="K776" s="4">
        <v>41936</v>
      </c>
      <c r="L776" s="9">
        <v>1964.58</v>
      </c>
      <c r="M776" s="4">
        <v>41936</v>
      </c>
      <c r="N776" s="9">
        <v>6388.73</v>
      </c>
      <c r="O776" s="4">
        <v>41936</v>
      </c>
      <c r="P776" s="9">
        <v>23302.2</v>
      </c>
      <c r="Q776" s="4">
        <v>41936</v>
      </c>
      <c r="R776" s="9">
        <v>4128.8999999999996</v>
      </c>
      <c r="S776" s="4">
        <v>41936</v>
      </c>
      <c r="T776" s="9">
        <v>8987.7999999999993</v>
      </c>
      <c r="U776" s="4">
        <v>41931</v>
      </c>
      <c r="V776" s="9">
        <v>1900.66</v>
      </c>
      <c r="W776" s="4">
        <v>41936</v>
      </c>
      <c r="X776" s="9">
        <v>51940.7</v>
      </c>
      <c r="Y776" s="4">
        <v>41936</v>
      </c>
      <c r="Z776" s="9">
        <v>4666.42</v>
      </c>
      <c r="AA776" s="4">
        <v>42007</v>
      </c>
      <c r="AB776" s="9">
        <v>9307.26</v>
      </c>
      <c r="AC776" s="4">
        <v>41931</v>
      </c>
      <c r="AD776" s="9">
        <v>7779.7</v>
      </c>
      <c r="AE776" s="4">
        <v>41936</v>
      </c>
      <c r="AF776" s="9">
        <v>396.12</v>
      </c>
      <c r="AG776" s="4">
        <v>41973</v>
      </c>
      <c r="AH776" s="9">
        <v>1533.68</v>
      </c>
      <c r="AI776" s="4">
        <v>41936</v>
      </c>
      <c r="AJ776" s="9">
        <v>42676.13</v>
      </c>
    </row>
    <row r="777" spans="1:36" x14ac:dyDescent="0.25">
      <c r="A777" s="4">
        <v>41943</v>
      </c>
      <c r="B777" s="9">
        <v>5526.6019999999999</v>
      </c>
      <c r="C777" s="4">
        <v>41943</v>
      </c>
      <c r="D777" s="9">
        <v>16413.759999999998</v>
      </c>
      <c r="E777" s="4">
        <v>42146</v>
      </c>
      <c r="F777" s="9">
        <v>4657.5959999999995</v>
      </c>
      <c r="G777" s="4">
        <v>41943</v>
      </c>
      <c r="H777" s="9">
        <v>14613.32</v>
      </c>
      <c r="I777" s="4">
        <v>41943</v>
      </c>
      <c r="J777" s="9">
        <v>8837.7800000000007</v>
      </c>
      <c r="K777" s="4">
        <v>41943</v>
      </c>
      <c r="L777" s="9">
        <v>2018.05</v>
      </c>
      <c r="M777" s="4">
        <v>41943</v>
      </c>
      <c r="N777" s="9">
        <v>6546.47</v>
      </c>
      <c r="O777" s="4">
        <v>41943</v>
      </c>
      <c r="P777" s="9">
        <v>23998.06</v>
      </c>
      <c r="Q777" s="4">
        <v>41943</v>
      </c>
      <c r="R777" s="9">
        <v>4233.09</v>
      </c>
      <c r="S777" s="4">
        <v>41943</v>
      </c>
      <c r="T777" s="9">
        <v>9326.8700000000008</v>
      </c>
      <c r="U777" s="4">
        <v>41938</v>
      </c>
      <c r="V777" s="9">
        <v>1925.69</v>
      </c>
      <c r="W777" s="4">
        <v>41943</v>
      </c>
      <c r="X777" s="9">
        <v>54628.6</v>
      </c>
      <c r="Y777" s="4">
        <v>41943</v>
      </c>
      <c r="Z777" s="9">
        <v>4763.13</v>
      </c>
      <c r="AA777" s="4">
        <v>42014</v>
      </c>
      <c r="AB777" s="9">
        <v>9215.58</v>
      </c>
      <c r="AC777" s="4">
        <v>41938</v>
      </c>
      <c r="AD777" s="9">
        <v>8014.55</v>
      </c>
      <c r="AE777" s="4">
        <v>41943</v>
      </c>
      <c r="AF777" s="9">
        <v>411.32</v>
      </c>
      <c r="AG777" s="4">
        <v>41980</v>
      </c>
      <c r="AH777" s="9">
        <v>1529.2</v>
      </c>
      <c r="AI777" s="4">
        <v>41943</v>
      </c>
      <c r="AJ777" s="9">
        <v>44384.99</v>
      </c>
    </row>
    <row r="778" spans="1:36" x14ac:dyDescent="0.25">
      <c r="A778" s="4">
        <v>41950</v>
      </c>
      <c r="B778" s="9">
        <v>5549.13</v>
      </c>
      <c r="C778" s="4">
        <v>41950</v>
      </c>
      <c r="D778" s="9">
        <v>16880.38</v>
      </c>
      <c r="E778" s="4">
        <v>42153</v>
      </c>
      <c r="F778" s="9">
        <v>4611.7439999999997</v>
      </c>
      <c r="G778" s="4">
        <v>41950</v>
      </c>
      <c r="H778" s="9">
        <v>14690.83</v>
      </c>
      <c r="I778" s="4">
        <v>41950</v>
      </c>
      <c r="J778" s="9">
        <v>8816.92</v>
      </c>
      <c r="K778" s="4">
        <v>41950</v>
      </c>
      <c r="L778" s="9">
        <v>2031.92</v>
      </c>
      <c r="M778" s="4">
        <v>41950</v>
      </c>
      <c r="N778" s="9">
        <v>6567.24</v>
      </c>
      <c r="O778" s="4">
        <v>41950</v>
      </c>
      <c r="P778" s="9">
        <v>23550.240000000002</v>
      </c>
      <c r="Q778" s="4">
        <v>41950</v>
      </c>
      <c r="R778" s="9">
        <v>4189.8900000000003</v>
      </c>
      <c r="S778" s="4">
        <v>41950</v>
      </c>
      <c r="T778" s="9">
        <v>9291.83</v>
      </c>
      <c r="U778" s="4">
        <v>41945</v>
      </c>
      <c r="V778" s="9">
        <v>1964.43</v>
      </c>
      <c r="W778" s="4">
        <v>41950</v>
      </c>
      <c r="X778" s="9">
        <v>53222.9</v>
      </c>
      <c r="Y778" s="4">
        <v>41950</v>
      </c>
      <c r="Z778" s="9">
        <v>4827.66</v>
      </c>
      <c r="AA778" s="4">
        <v>42021</v>
      </c>
      <c r="AB778" s="9">
        <v>9138.2900000000009</v>
      </c>
      <c r="AC778" s="4">
        <v>41945</v>
      </c>
      <c r="AD778" s="9">
        <v>8322.2000000000007</v>
      </c>
      <c r="AE778" s="4">
        <v>41950</v>
      </c>
      <c r="AF778" s="9">
        <v>411.43</v>
      </c>
      <c r="AG778" s="4">
        <v>41987</v>
      </c>
      <c r="AH778" s="9">
        <v>1459.68</v>
      </c>
      <c r="AI778" s="4">
        <v>41950</v>
      </c>
      <c r="AJ778" s="9">
        <v>44814.63</v>
      </c>
    </row>
    <row r="779" spans="1:36" x14ac:dyDescent="0.25">
      <c r="A779" s="4">
        <v>41957</v>
      </c>
      <c r="B779" s="9">
        <v>5454.3419999999996</v>
      </c>
      <c r="C779" s="4">
        <v>41957</v>
      </c>
      <c r="D779" s="9">
        <v>17490.830000000002</v>
      </c>
      <c r="E779" s="4">
        <v>42160</v>
      </c>
      <c r="F779" s="9">
        <v>5023.0950000000003</v>
      </c>
      <c r="G779" s="4">
        <v>41957</v>
      </c>
      <c r="H779" s="9">
        <v>14843.1</v>
      </c>
      <c r="I779" s="4">
        <v>41957</v>
      </c>
      <c r="J779" s="9">
        <v>8915.31</v>
      </c>
      <c r="K779" s="4">
        <v>41957</v>
      </c>
      <c r="L779" s="9">
        <v>2039.82</v>
      </c>
      <c r="M779" s="4">
        <v>41957</v>
      </c>
      <c r="N779" s="9">
        <v>6654.37</v>
      </c>
      <c r="O779" s="4">
        <v>41957</v>
      </c>
      <c r="P779" s="9">
        <v>24087.38</v>
      </c>
      <c r="Q779" s="4">
        <v>41957</v>
      </c>
      <c r="R779" s="9">
        <v>4202.46</v>
      </c>
      <c r="S779" s="4">
        <v>41957</v>
      </c>
      <c r="T779" s="9">
        <v>9252.94</v>
      </c>
      <c r="U779" s="4">
        <v>41952</v>
      </c>
      <c r="V779" s="9">
        <v>1939.87</v>
      </c>
      <c r="W779" s="4">
        <v>41957</v>
      </c>
      <c r="X779" s="9">
        <v>51772.4</v>
      </c>
      <c r="Y779" s="4">
        <v>41957</v>
      </c>
      <c r="Z779" s="9">
        <v>4744.78</v>
      </c>
      <c r="AA779" s="4">
        <v>42028</v>
      </c>
      <c r="AB779" s="9">
        <v>9470.94</v>
      </c>
      <c r="AC779" s="4">
        <v>41952</v>
      </c>
      <c r="AD779" s="9">
        <v>8337</v>
      </c>
      <c r="AE779" s="4">
        <v>41957</v>
      </c>
      <c r="AF779" s="9">
        <v>411.97</v>
      </c>
      <c r="AG779" s="4">
        <v>41994</v>
      </c>
      <c r="AH779" s="9">
        <v>1449.13</v>
      </c>
      <c r="AI779" s="4">
        <v>41957</v>
      </c>
      <c r="AJ779" s="9">
        <v>45134.15</v>
      </c>
    </row>
    <row r="780" spans="1:36" x14ac:dyDescent="0.25">
      <c r="A780" s="4">
        <v>41964</v>
      </c>
      <c r="B780" s="9">
        <v>5304.3050000000003</v>
      </c>
      <c r="C780" s="4">
        <v>41964</v>
      </c>
      <c r="D780" s="9">
        <v>17357.509999999998</v>
      </c>
      <c r="E780" s="4">
        <v>42167</v>
      </c>
      <c r="F780" s="9">
        <v>5166.3500000000004</v>
      </c>
      <c r="G780" s="4">
        <v>41964</v>
      </c>
      <c r="H780" s="9">
        <v>15111.13</v>
      </c>
      <c r="I780" s="4">
        <v>41964</v>
      </c>
      <c r="J780" s="9">
        <v>9080.5499999999993</v>
      </c>
      <c r="K780" s="4">
        <v>41964</v>
      </c>
      <c r="L780" s="9">
        <v>2063.5</v>
      </c>
      <c r="M780" s="4">
        <v>41964</v>
      </c>
      <c r="N780" s="9">
        <v>6750.76</v>
      </c>
      <c r="O780" s="4">
        <v>41964</v>
      </c>
      <c r="P780" s="9">
        <v>23437.119999999999</v>
      </c>
      <c r="Q780" s="4">
        <v>41964</v>
      </c>
      <c r="R780" s="9">
        <v>4347.2299999999996</v>
      </c>
      <c r="S780" s="4">
        <v>41964</v>
      </c>
      <c r="T780" s="9">
        <v>9732.5499999999993</v>
      </c>
      <c r="U780" s="4">
        <v>41959</v>
      </c>
      <c r="V780" s="9">
        <v>1945.14</v>
      </c>
      <c r="W780" s="4">
        <v>41964</v>
      </c>
      <c r="X780" s="9">
        <v>56084</v>
      </c>
      <c r="Y780" s="4">
        <v>41964</v>
      </c>
      <c r="Z780" s="9">
        <v>4970.47</v>
      </c>
      <c r="AA780" s="4">
        <v>42035</v>
      </c>
      <c r="AB780" s="9">
        <v>9361.91</v>
      </c>
      <c r="AC780" s="4">
        <v>41959</v>
      </c>
      <c r="AD780" s="9">
        <v>8389.9</v>
      </c>
      <c r="AE780" s="4">
        <v>41964</v>
      </c>
      <c r="AF780" s="9">
        <v>423.46</v>
      </c>
      <c r="AG780" s="4">
        <v>42001</v>
      </c>
      <c r="AH780" s="9">
        <v>1417.8</v>
      </c>
      <c r="AI780" s="4">
        <v>41964</v>
      </c>
      <c r="AJ780" s="9">
        <v>45250.63</v>
      </c>
    </row>
    <row r="781" spans="1:36" x14ac:dyDescent="0.25">
      <c r="A781" s="4">
        <v>41971</v>
      </c>
      <c r="B781" s="9">
        <v>5313</v>
      </c>
      <c r="C781" s="4">
        <v>41971</v>
      </c>
      <c r="D781" s="9">
        <v>17459.849999999999</v>
      </c>
      <c r="E781" s="4">
        <v>42174</v>
      </c>
      <c r="F781" s="9">
        <v>4478.3639999999996</v>
      </c>
      <c r="G781" s="4">
        <v>41971</v>
      </c>
      <c r="H781" s="9">
        <v>14744.7</v>
      </c>
      <c r="I781" s="4">
        <v>41971</v>
      </c>
      <c r="J781" s="9">
        <v>9150.4599999999991</v>
      </c>
      <c r="K781" s="4">
        <v>41971</v>
      </c>
      <c r="L781" s="9">
        <v>2067.56</v>
      </c>
      <c r="M781" s="4">
        <v>41971</v>
      </c>
      <c r="N781" s="9">
        <v>6722.62</v>
      </c>
      <c r="O781" s="4">
        <v>41971</v>
      </c>
      <c r="P781" s="9">
        <v>23987.45</v>
      </c>
      <c r="Q781" s="4">
        <v>41971</v>
      </c>
      <c r="R781" s="9">
        <v>4390.18</v>
      </c>
      <c r="S781" s="4">
        <v>41971</v>
      </c>
      <c r="T781" s="9">
        <v>9980.85</v>
      </c>
      <c r="U781" s="4">
        <v>41966</v>
      </c>
      <c r="V781" s="9">
        <v>1964.84</v>
      </c>
      <c r="W781" s="4">
        <v>41971</v>
      </c>
      <c r="X781" s="9">
        <v>54724</v>
      </c>
      <c r="Y781" s="4">
        <v>41971</v>
      </c>
      <c r="Z781" s="9">
        <v>5071.58</v>
      </c>
      <c r="AA781" s="4">
        <v>42042</v>
      </c>
      <c r="AB781" s="9">
        <v>9456.18</v>
      </c>
      <c r="AC781" s="4">
        <v>41966</v>
      </c>
      <c r="AD781" s="9">
        <v>8477.35</v>
      </c>
      <c r="AE781" s="4">
        <v>41971</v>
      </c>
      <c r="AF781" s="9">
        <v>425.86</v>
      </c>
      <c r="AG781" s="4">
        <v>42008</v>
      </c>
      <c r="AH781" s="9">
        <v>1396.61</v>
      </c>
      <c r="AI781" s="4">
        <v>41971</v>
      </c>
      <c r="AJ781" s="9">
        <v>44205.760000000002</v>
      </c>
    </row>
    <row r="782" spans="1:36" x14ac:dyDescent="0.25">
      <c r="A782" s="4">
        <v>41978</v>
      </c>
      <c r="B782" s="9">
        <v>5335.3329999999996</v>
      </c>
      <c r="C782" s="4">
        <v>41978</v>
      </c>
      <c r="D782" s="9">
        <v>17920.45</v>
      </c>
      <c r="E782" s="4">
        <v>42181</v>
      </c>
      <c r="F782" s="9">
        <v>4192.8729999999996</v>
      </c>
      <c r="G782" s="4">
        <v>41978</v>
      </c>
      <c r="H782" s="9">
        <v>14473.7</v>
      </c>
      <c r="I782" s="4">
        <v>41978</v>
      </c>
      <c r="J782" s="9">
        <v>9212.85</v>
      </c>
      <c r="K782" s="4">
        <v>41978</v>
      </c>
      <c r="L782" s="9">
        <v>2075.37</v>
      </c>
      <c r="M782" s="4">
        <v>41978</v>
      </c>
      <c r="N782" s="9">
        <v>6742.84</v>
      </c>
      <c r="O782" s="4">
        <v>41978</v>
      </c>
      <c r="P782" s="9">
        <v>24002.639999999999</v>
      </c>
      <c r="Q782" s="4">
        <v>41978</v>
      </c>
      <c r="R782" s="9">
        <v>4419.4799999999996</v>
      </c>
      <c r="S782" s="4">
        <v>41978</v>
      </c>
      <c r="T782" s="9">
        <v>10087.120000000001</v>
      </c>
      <c r="U782" s="4">
        <v>41973</v>
      </c>
      <c r="V782" s="9">
        <v>1980.78</v>
      </c>
      <c r="W782" s="4">
        <v>41978</v>
      </c>
      <c r="X782" s="9">
        <v>51992.9</v>
      </c>
      <c r="Y782" s="4">
        <v>41978</v>
      </c>
      <c r="Z782" s="9">
        <v>5325.15</v>
      </c>
      <c r="AA782" s="4">
        <v>42049</v>
      </c>
      <c r="AB782" s="9">
        <v>9529.51</v>
      </c>
      <c r="AC782" s="4">
        <v>41973</v>
      </c>
      <c r="AD782" s="9">
        <v>8588.25</v>
      </c>
      <c r="AE782" s="4">
        <v>41978</v>
      </c>
      <c r="AF782" s="9">
        <v>431.06</v>
      </c>
      <c r="AG782" s="4">
        <v>42015</v>
      </c>
      <c r="AH782" s="9">
        <v>1515.37</v>
      </c>
      <c r="AI782" s="4">
        <v>41978</v>
      </c>
      <c r="AJ782" s="9">
        <v>43876.25</v>
      </c>
    </row>
    <row r="783" spans="1:36" x14ac:dyDescent="0.25">
      <c r="A783" s="4">
        <v>41985</v>
      </c>
      <c r="B783" s="9">
        <v>5219.5690000000004</v>
      </c>
      <c r="C783" s="4">
        <v>41985</v>
      </c>
      <c r="D783" s="9">
        <v>17371.580000000002</v>
      </c>
      <c r="E783" s="4">
        <v>42188</v>
      </c>
      <c r="F783" s="9">
        <v>3686.915</v>
      </c>
      <c r="G783" s="4">
        <v>41985</v>
      </c>
      <c r="H783" s="9">
        <v>13731.05</v>
      </c>
      <c r="I783" s="4">
        <v>41985</v>
      </c>
      <c r="J783" s="9">
        <v>8895.35</v>
      </c>
      <c r="K783" s="4">
        <v>41985</v>
      </c>
      <c r="L783" s="9">
        <v>2002.33</v>
      </c>
      <c r="M783" s="4">
        <v>41985</v>
      </c>
      <c r="N783" s="9">
        <v>6300.63</v>
      </c>
      <c r="O783" s="4">
        <v>41985</v>
      </c>
      <c r="P783" s="9">
        <v>23249.200000000001</v>
      </c>
      <c r="Q783" s="4">
        <v>41985</v>
      </c>
      <c r="R783" s="9">
        <v>4108.93</v>
      </c>
      <c r="S783" s="4">
        <v>41985</v>
      </c>
      <c r="T783" s="9">
        <v>9594.73</v>
      </c>
      <c r="U783" s="4">
        <v>41980</v>
      </c>
      <c r="V783" s="9">
        <v>1986.62</v>
      </c>
      <c r="W783" s="4">
        <v>41985</v>
      </c>
      <c r="X783" s="9">
        <v>48002</v>
      </c>
      <c r="Y783" s="4">
        <v>41985</v>
      </c>
      <c r="Z783" s="9">
        <v>5074.3100000000004</v>
      </c>
      <c r="AA783" s="4">
        <v>42063</v>
      </c>
      <c r="AB783" s="9">
        <v>9622.1</v>
      </c>
      <c r="AC783" s="4">
        <v>41980</v>
      </c>
      <c r="AD783" s="9">
        <v>8538.2999999999993</v>
      </c>
      <c r="AE783" s="4">
        <v>41985</v>
      </c>
      <c r="AF783" s="9">
        <v>406.17</v>
      </c>
      <c r="AG783" s="4">
        <v>42022</v>
      </c>
      <c r="AH783" s="9">
        <v>1591.43</v>
      </c>
      <c r="AI783" s="4">
        <v>41985</v>
      </c>
      <c r="AJ783" s="9">
        <v>42400</v>
      </c>
    </row>
    <row r="784" spans="1:36" x14ac:dyDescent="0.25">
      <c r="A784" s="4">
        <v>41992</v>
      </c>
      <c r="B784" s="9">
        <v>5338.6490000000003</v>
      </c>
      <c r="C784" s="4">
        <v>41992</v>
      </c>
      <c r="D784" s="9">
        <v>17621.400000000001</v>
      </c>
      <c r="E784" s="4">
        <v>42195</v>
      </c>
      <c r="F784" s="9">
        <v>3877.8029999999999</v>
      </c>
      <c r="G784" s="4">
        <v>41992</v>
      </c>
      <c r="H784" s="9">
        <v>14468.26</v>
      </c>
      <c r="I784" s="4">
        <v>41992</v>
      </c>
      <c r="J784" s="9">
        <v>8976.24</v>
      </c>
      <c r="K784" s="4">
        <v>41992</v>
      </c>
      <c r="L784" s="9">
        <v>2070.65</v>
      </c>
      <c r="M784" s="4">
        <v>41992</v>
      </c>
      <c r="N784" s="9">
        <v>6545.27</v>
      </c>
      <c r="O784" s="4">
        <v>41992</v>
      </c>
      <c r="P784" s="9">
        <v>23116.63</v>
      </c>
      <c r="Q784" s="4">
        <v>41992</v>
      </c>
      <c r="R784" s="9">
        <v>4241.6499999999996</v>
      </c>
      <c r="S784" s="4">
        <v>41992</v>
      </c>
      <c r="T784" s="9">
        <v>9786.9599999999991</v>
      </c>
      <c r="U784" s="4">
        <v>41987</v>
      </c>
      <c r="V784" s="9">
        <v>1921.71</v>
      </c>
      <c r="W784" s="4">
        <v>41992</v>
      </c>
      <c r="X784" s="9">
        <v>49651</v>
      </c>
      <c r="Y784" s="4">
        <v>41992</v>
      </c>
      <c r="Z784" s="9">
        <v>5168.8</v>
      </c>
      <c r="AA784" s="4">
        <v>42070</v>
      </c>
      <c r="AB784" s="9">
        <v>9645.77</v>
      </c>
      <c r="AC784" s="4">
        <v>41987</v>
      </c>
      <c r="AD784" s="9">
        <v>8224.1</v>
      </c>
      <c r="AE784" s="4">
        <v>41992</v>
      </c>
      <c r="AF784" s="9">
        <v>418.37</v>
      </c>
      <c r="AG784" s="4">
        <v>42029</v>
      </c>
      <c r="AH784" s="9">
        <v>1671.8</v>
      </c>
      <c r="AI784" s="4">
        <v>41992</v>
      </c>
      <c r="AJ784" s="9">
        <v>43655.86</v>
      </c>
    </row>
    <row r="785" spans="1:36" x14ac:dyDescent="0.25">
      <c r="A785" s="4">
        <v>41999</v>
      </c>
      <c r="B785" s="9">
        <v>5394.5349999999999</v>
      </c>
      <c r="C785" s="4">
        <v>41999</v>
      </c>
      <c r="D785" s="9">
        <v>17818.96</v>
      </c>
      <c r="E785" s="4">
        <v>42202</v>
      </c>
      <c r="F785" s="9">
        <v>3957.3519999999999</v>
      </c>
      <c r="G785" s="4">
        <v>41999</v>
      </c>
      <c r="H785" s="9">
        <v>14609.25</v>
      </c>
      <c r="I785" s="4">
        <v>41999</v>
      </c>
      <c r="J785" s="9">
        <v>9021.67</v>
      </c>
      <c r="K785" s="4">
        <v>41999</v>
      </c>
      <c r="L785" s="9">
        <v>2088.77</v>
      </c>
      <c r="M785" s="4">
        <v>41999</v>
      </c>
      <c r="N785" s="9">
        <v>6609.93</v>
      </c>
      <c r="O785" s="4">
        <v>41999</v>
      </c>
      <c r="P785" s="9">
        <v>23349.34</v>
      </c>
      <c r="Q785" s="4">
        <v>41999</v>
      </c>
      <c r="R785" s="9">
        <v>4295.8500000000004</v>
      </c>
      <c r="S785" s="4">
        <v>41999</v>
      </c>
      <c r="T785" s="9">
        <v>9922.11</v>
      </c>
      <c r="U785" s="4">
        <v>41994</v>
      </c>
      <c r="V785" s="9">
        <v>1929.98</v>
      </c>
      <c r="W785" s="4">
        <v>41999</v>
      </c>
      <c r="X785" s="9">
        <v>50144.6</v>
      </c>
      <c r="Y785" s="4">
        <v>41999</v>
      </c>
      <c r="Z785" s="9">
        <v>5200.13</v>
      </c>
      <c r="AA785" s="4">
        <v>42077</v>
      </c>
      <c r="AB785" s="9">
        <v>9579.35</v>
      </c>
      <c r="AC785" s="4">
        <v>41994</v>
      </c>
      <c r="AD785" s="9">
        <v>8225.2000000000007</v>
      </c>
      <c r="AE785" s="4">
        <v>41999</v>
      </c>
      <c r="AF785" s="9">
        <v>425.57</v>
      </c>
      <c r="AG785" s="4">
        <v>42036</v>
      </c>
      <c r="AH785" s="9">
        <v>1647.69</v>
      </c>
      <c r="AI785" s="4">
        <v>41999</v>
      </c>
      <c r="AJ785" s="9">
        <v>43746.86</v>
      </c>
    </row>
    <row r="786" spans="1:36" x14ac:dyDescent="0.25">
      <c r="A786" s="4">
        <v>42006</v>
      </c>
      <c r="B786" s="9">
        <v>5435.9309999999996</v>
      </c>
      <c r="C786" s="4">
        <v>42006</v>
      </c>
      <c r="D786" s="9">
        <v>17450.77</v>
      </c>
      <c r="E786" s="4">
        <v>42209</v>
      </c>
      <c r="F786" s="9">
        <v>4070.9079999999999</v>
      </c>
      <c r="G786" s="4">
        <v>42006</v>
      </c>
      <c r="H786" s="9">
        <v>14753.65</v>
      </c>
      <c r="I786" s="4">
        <v>42006</v>
      </c>
      <c r="J786" s="9">
        <v>8983.3700000000008</v>
      </c>
      <c r="K786" s="4">
        <v>42006</v>
      </c>
      <c r="L786" s="9">
        <v>2058.1999999999998</v>
      </c>
      <c r="M786" s="4">
        <v>42006</v>
      </c>
      <c r="N786" s="9">
        <v>6547.8</v>
      </c>
      <c r="O786" s="4">
        <v>42006</v>
      </c>
      <c r="P786" s="9">
        <v>23857.82</v>
      </c>
      <c r="Q786" s="4">
        <v>42006</v>
      </c>
      <c r="R786" s="9">
        <v>4252.29</v>
      </c>
      <c r="S786" s="4">
        <v>42006</v>
      </c>
      <c r="T786" s="9">
        <v>9764.73</v>
      </c>
      <c r="U786" s="4">
        <v>42001</v>
      </c>
      <c r="V786" s="9">
        <v>1948.16</v>
      </c>
      <c r="W786" s="4">
        <v>42006</v>
      </c>
      <c r="X786" s="9">
        <v>48512.2</v>
      </c>
      <c r="Y786" s="4">
        <v>42006</v>
      </c>
      <c r="Z786" s="9">
        <v>5228.6899999999996</v>
      </c>
      <c r="AA786" s="4">
        <v>42084</v>
      </c>
      <c r="AB786" s="9">
        <v>9749.69</v>
      </c>
      <c r="AC786" s="4">
        <v>42001</v>
      </c>
      <c r="AD786" s="9">
        <v>8200.7000000000007</v>
      </c>
      <c r="AE786" s="4">
        <v>42006</v>
      </c>
      <c r="AF786" s="9">
        <v>422.28</v>
      </c>
      <c r="AG786" s="4">
        <v>42043</v>
      </c>
      <c r="AH786" s="9">
        <v>1755.45</v>
      </c>
      <c r="AI786" s="4">
        <v>42006</v>
      </c>
      <c r="AJ786" s="9">
        <v>43696.74</v>
      </c>
    </row>
    <row r="787" spans="1:36" x14ac:dyDescent="0.25">
      <c r="A787" s="4">
        <v>42013</v>
      </c>
      <c r="B787" s="9">
        <v>5465.5709999999999</v>
      </c>
      <c r="C787" s="4">
        <v>42013</v>
      </c>
      <c r="D787" s="9">
        <v>17197.73</v>
      </c>
      <c r="E787" s="4">
        <v>42216</v>
      </c>
      <c r="F787" s="9">
        <v>3663.7249999999999</v>
      </c>
      <c r="G787" s="4">
        <v>42013</v>
      </c>
      <c r="H787" s="9">
        <v>14384.92</v>
      </c>
      <c r="I787" s="4">
        <v>42013</v>
      </c>
      <c r="J787" s="9">
        <v>9105.7000000000007</v>
      </c>
      <c r="K787" s="4">
        <v>42013</v>
      </c>
      <c r="L787" s="9">
        <v>2044.81</v>
      </c>
      <c r="M787" s="4">
        <v>42013</v>
      </c>
      <c r="N787" s="9">
        <v>6501.14</v>
      </c>
      <c r="O787" s="4">
        <v>42013</v>
      </c>
      <c r="P787" s="9">
        <v>23919.95</v>
      </c>
      <c r="Q787" s="4">
        <v>42013</v>
      </c>
      <c r="R787" s="9">
        <v>4179.07</v>
      </c>
      <c r="S787" s="4">
        <v>42013</v>
      </c>
      <c r="T787" s="9">
        <v>9648.5</v>
      </c>
      <c r="U787" s="4">
        <v>42008</v>
      </c>
      <c r="V787" s="9">
        <v>1926.44</v>
      </c>
      <c r="W787" s="4">
        <v>42013</v>
      </c>
      <c r="X787" s="9">
        <v>48840.3</v>
      </c>
      <c r="Y787" s="4">
        <v>42013</v>
      </c>
      <c r="Z787" s="9">
        <v>5125.3900000000003</v>
      </c>
      <c r="AA787" s="4">
        <v>42091</v>
      </c>
      <c r="AB787" s="9">
        <v>9503.7199999999993</v>
      </c>
      <c r="AC787" s="4">
        <v>42008</v>
      </c>
      <c r="AD787" s="9">
        <v>8395.4500000000007</v>
      </c>
      <c r="AE787" s="4">
        <v>42013</v>
      </c>
      <c r="AF787" s="9">
        <v>415.59</v>
      </c>
      <c r="AG787" s="4">
        <v>42050</v>
      </c>
      <c r="AH787" s="9">
        <v>1838.18</v>
      </c>
      <c r="AI787" s="4">
        <v>42013</v>
      </c>
      <c r="AJ787" s="9">
        <v>42994.58</v>
      </c>
    </row>
    <row r="788" spans="1:36" x14ac:dyDescent="0.25">
      <c r="A788" s="4">
        <v>42020</v>
      </c>
      <c r="B788" s="9">
        <v>5299.2370000000001</v>
      </c>
      <c r="C788" s="4">
        <v>42020</v>
      </c>
      <c r="D788" s="9">
        <v>16864.16</v>
      </c>
      <c r="E788" s="4">
        <v>42223</v>
      </c>
      <c r="F788" s="9">
        <v>3744.2049999999999</v>
      </c>
      <c r="G788" s="4">
        <v>42020</v>
      </c>
      <c r="H788" s="9">
        <v>14309.41</v>
      </c>
      <c r="I788" s="4">
        <v>42020</v>
      </c>
      <c r="J788" s="9">
        <v>7899.59</v>
      </c>
      <c r="K788" s="4">
        <v>42020</v>
      </c>
      <c r="L788" s="9">
        <v>2019.42</v>
      </c>
      <c r="M788" s="4">
        <v>42020</v>
      </c>
      <c r="N788" s="9">
        <v>6550.27</v>
      </c>
      <c r="O788" s="4">
        <v>42020</v>
      </c>
      <c r="P788" s="9">
        <v>24103.52</v>
      </c>
      <c r="Q788" s="4">
        <v>42020</v>
      </c>
      <c r="R788" s="9">
        <v>4379.62</v>
      </c>
      <c r="S788" s="4">
        <v>42020</v>
      </c>
      <c r="T788" s="9">
        <v>10167.77</v>
      </c>
      <c r="U788" s="4">
        <v>42015</v>
      </c>
      <c r="V788" s="9">
        <v>1924.7</v>
      </c>
      <c r="W788" s="4">
        <v>42020</v>
      </c>
      <c r="X788" s="9">
        <v>49016.5</v>
      </c>
      <c r="Y788" s="4">
        <v>42020</v>
      </c>
      <c r="Z788" s="9">
        <v>5284.1</v>
      </c>
      <c r="AA788" s="4">
        <v>42098</v>
      </c>
      <c r="AB788" s="9">
        <v>9600.32</v>
      </c>
      <c r="AC788" s="4">
        <v>42015</v>
      </c>
      <c r="AD788" s="9">
        <v>8284.5</v>
      </c>
      <c r="AE788" s="4">
        <v>42020</v>
      </c>
      <c r="AF788" s="9">
        <v>432.98</v>
      </c>
      <c r="AG788" s="4">
        <v>42057</v>
      </c>
      <c r="AH788" s="9">
        <v>1792.7</v>
      </c>
      <c r="AI788" s="4">
        <v>42020</v>
      </c>
      <c r="AJ788" s="9">
        <v>42455.42</v>
      </c>
    </row>
    <row r="789" spans="1:36" x14ac:dyDescent="0.25">
      <c r="A789" s="4">
        <v>42027</v>
      </c>
      <c r="B789" s="9">
        <v>5501.82</v>
      </c>
      <c r="C789" s="4">
        <v>42027</v>
      </c>
      <c r="D789" s="9">
        <v>17511.75</v>
      </c>
      <c r="E789" s="4">
        <v>42230</v>
      </c>
      <c r="F789" s="9">
        <v>3965.335</v>
      </c>
      <c r="G789" s="4">
        <v>42027</v>
      </c>
      <c r="H789" s="9">
        <v>14779.35</v>
      </c>
      <c r="I789" s="4">
        <v>42027</v>
      </c>
      <c r="J789" s="9">
        <v>8161.16</v>
      </c>
      <c r="K789" s="4">
        <v>42027</v>
      </c>
      <c r="L789" s="9">
        <v>2051.8200000000002</v>
      </c>
      <c r="M789" s="4">
        <v>42027</v>
      </c>
      <c r="N789" s="9">
        <v>6832.83</v>
      </c>
      <c r="O789" s="4">
        <v>42027</v>
      </c>
      <c r="P789" s="9">
        <v>24850.45</v>
      </c>
      <c r="Q789" s="4">
        <v>42027</v>
      </c>
      <c r="R789" s="9">
        <v>4640.6899999999996</v>
      </c>
      <c r="S789" s="4">
        <v>42027</v>
      </c>
      <c r="T789" s="9">
        <v>10649.58</v>
      </c>
      <c r="U789" s="4">
        <v>42022</v>
      </c>
      <c r="V789" s="9">
        <v>1888.13</v>
      </c>
      <c r="W789" s="4">
        <v>42027</v>
      </c>
      <c r="X789" s="9">
        <v>48775.3</v>
      </c>
      <c r="Y789" s="4">
        <v>42027</v>
      </c>
      <c r="Z789" s="9">
        <v>5577.82</v>
      </c>
      <c r="AA789" s="4">
        <v>42105</v>
      </c>
      <c r="AB789" s="9">
        <v>9617.7000000000007</v>
      </c>
      <c r="AC789" s="4">
        <v>42022</v>
      </c>
      <c r="AD789" s="9">
        <v>8513.7999999999993</v>
      </c>
      <c r="AE789" s="4">
        <v>42027</v>
      </c>
      <c r="AF789" s="9">
        <v>454.56</v>
      </c>
      <c r="AG789" s="4">
        <v>42064</v>
      </c>
      <c r="AH789" s="9">
        <v>1758.97</v>
      </c>
      <c r="AI789" s="4">
        <v>42027</v>
      </c>
      <c r="AJ789" s="9">
        <v>43647.44</v>
      </c>
    </row>
    <row r="790" spans="1:36" x14ac:dyDescent="0.25">
      <c r="A790" s="4">
        <v>42034</v>
      </c>
      <c r="B790" s="9">
        <v>5588.3209999999999</v>
      </c>
      <c r="C790" s="4">
        <v>42034</v>
      </c>
      <c r="D790" s="9">
        <v>17674.39</v>
      </c>
      <c r="E790" s="4">
        <v>42237</v>
      </c>
      <c r="F790" s="9">
        <v>3507.7440000000001</v>
      </c>
      <c r="G790" s="4">
        <v>42034</v>
      </c>
      <c r="H790" s="9">
        <v>14673.48</v>
      </c>
      <c r="I790" s="4">
        <v>42034</v>
      </c>
      <c r="J790" s="9">
        <v>8385.1299999999992</v>
      </c>
      <c r="K790" s="4">
        <v>42034</v>
      </c>
      <c r="L790" s="9">
        <v>1994.99</v>
      </c>
      <c r="M790" s="4">
        <v>42034</v>
      </c>
      <c r="N790" s="9">
        <v>6749.4</v>
      </c>
      <c r="O790" s="4">
        <v>42034</v>
      </c>
      <c r="P790" s="9">
        <v>24507.05</v>
      </c>
      <c r="Q790" s="4">
        <v>42034</v>
      </c>
      <c r="R790" s="9">
        <v>4604.25</v>
      </c>
      <c r="S790" s="4">
        <v>42034</v>
      </c>
      <c r="T790" s="9">
        <v>10694.32</v>
      </c>
      <c r="U790" s="4">
        <v>42029</v>
      </c>
      <c r="V790" s="9">
        <v>1936.09</v>
      </c>
      <c r="W790" s="4">
        <v>42034</v>
      </c>
      <c r="X790" s="9">
        <v>46907.7</v>
      </c>
      <c r="Y790" s="4">
        <v>42034</v>
      </c>
      <c r="Z790" s="9">
        <v>5471.52</v>
      </c>
      <c r="AA790" s="4">
        <v>42112</v>
      </c>
      <c r="AB790" s="9">
        <v>9570.93</v>
      </c>
      <c r="AC790" s="4">
        <v>42029</v>
      </c>
      <c r="AD790" s="9">
        <v>8835.6</v>
      </c>
      <c r="AE790" s="4">
        <v>42034</v>
      </c>
      <c r="AF790" s="9">
        <v>450.39</v>
      </c>
      <c r="AG790" s="4">
        <v>42071</v>
      </c>
      <c r="AH790" s="9">
        <v>1728.55</v>
      </c>
      <c r="AI790" s="4">
        <v>42034</v>
      </c>
      <c r="AJ790" s="9">
        <v>45111.03</v>
      </c>
    </row>
    <row r="791" spans="1:36" x14ac:dyDescent="0.25">
      <c r="A791" s="4">
        <v>42041</v>
      </c>
      <c r="B791" s="9">
        <v>5820.1710000000003</v>
      </c>
      <c r="C791" s="4">
        <v>42041</v>
      </c>
      <c r="D791" s="9">
        <v>17648.5</v>
      </c>
      <c r="E791" s="4">
        <v>42244</v>
      </c>
      <c r="F791" s="9">
        <v>3232.3490000000002</v>
      </c>
      <c r="G791" s="4">
        <v>42041</v>
      </c>
      <c r="H791" s="9">
        <v>15083.92</v>
      </c>
      <c r="I791" s="4">
        <v>42041</v>
      </c>
      <c r="J791" s="9">
        <v>8587.99</v>
      </c>
      <c r="K791" s="4">
        <v>42041</v>
      </c>
      <c r="L791" s="9">
        <v>2055.4699999999998</v>
      </c>
      <c r="M791" s="4">
        <v>42041</v>
      </c>
      <c r="N791" s="9">
        <v>6853.44</v>
      </c>
      <c r="O791" s="4">
        <v>42041</v>
      </c>
      <c r="P791" s="9">
        <v>24679.39</v>
      </c>
      <c r="Q791" s="4">
        <v>42041</v>
      </c>
      <c r="R791" s="9">
        <v>4691.03</v>
      </c>
      <c r="S791" s="4">
        <v>42041</v>
      </c>
      <c r="T791" s="9">
        <v>10846.39</v>
      </c>
      <c r="U791" s="4">
        <v>42036</v>
      </c>
      <c r="V791" s="9">
        <v>1949.26</v>
      </c>
      <c r="W791" s="4">
        <v>42041</v>
      </c>
      <c r="X791" s="9">
        <v>48792.3</v>
      </c>
      <c r="Y791" s="4">
        <v>42041</v>
      </c>
      <c r="Z791" s="9">
        <v>5613.38</v>
      </c>
      <c r="AA791" s="4">
        <v>42119</v>
      </c>
      <c r="AB791" s="9">
        <v>9913.2800000000007</v>
      </c>
      <c r="AC791" s="4">
        <v>42036</v>
      </c>
      <c r="AD791" s="9">
        <v>8808.9</v>
      </c>
      <c r="AE791" s="4">
        <v>42041</v>
      </c>
      <c r="AF791" s="9">
        <v>454.69</v>
      </c>
      <c r="AG791" s="4">
        <v>42078</v>
      </c>
      <c r="AH791" s="9">
        <v>1627.88</v>
      </c>
      <c r="AI791" s="4">
        <v>42041</v>
      </c>
      <c r="AJ791" s="9">
        <v>45744.27</v>
      </c>
    </row>
    <row r="792" spans="1:36" x14ac:dyDescent="0.25">
      <c r="A792" s="4">
        <v>42048</v>
      </c>
      <c r="B792" s="9">
        <v>5877.4669999999996</v>
      </c>
      <c r="C792" s="4">
        <v>42048</v>
      </c>
      <c r="D792" s="9">
        <v>17913.36</v>
      </c>
      <c r="E792" s="4">
        <v>42251</v>
      </c>
      <c r="F792" s="9">
        <v>3160.1669999999999</v>
      </c>
      <c r="G792" s="4">
        <v>42048</v>
      </c>
      <c r="H792" s="9">
        <v>15264.81</v>
      </c>
      <c r="I792" s="4">
        <v>42048</v>
      </c>
      <c r="J792" s="9">
        <v>8651.98</v>
      </c>
      <c r="K792" s="4">
        <v>42048</v>
      </c>
      <c r="L792" s="9">
        <v>2096.9899999999998</v>
      </c>
      <c r="M792" s="4">
        <v>42048</v>
      </c>
      <c r="N792" s="9">
        <v>6873.52</v>
      </c>
      <c r="O792" s="4">
        <v>42048</v>
      </c>
      <c r="P792" s="9">
        <v>24682.54</v>
      </c>
      <c r="Q792" s="4">
        <v>42048</v>
      </c>
      <c r="R792" s="9">
        <v>4759.3599999999997</v>
      </c>
      <c r="S792" s="4">
        <v>42048</v>
      </c>
      <c r="T792" s="9">
        <v>10963.4</v>
      </c>
      <c r="U792" s="4">
        <v>42043</v>
      </c>
      <c r="V792" s="9">
        <v>1955.52</v>
      </c>
      <c r="W792" s="4">
        <v>42048</v>
      </c>
      <c r="X792" s="9">
        <v>50635.9</v>
      </c>
      <c r="Y792" s="4">
        <v>42048</v>
      </c>
      <c r="Z792" s="9">
        <v>5710.76</v>
      </c>
      <c r="AA792" s="4">
        <v>42126</v>
      </c>
      <c r="AB792" s="9">
        <v>9820.0499999999993</v>
      </c>
      <c r="AC792" s="4">
        <v>42043</v>
      </c>
      <c r="AD792" s="9">
        <v>8661.0499999999993</v>
      </c>
      <c r="AE792" s="4">
        <v>42048</v>
      </c>
      <c r="AF792" s="9">
        <v>464.9</v>
      </c>
      <c r="AG792" s="4">
        <v>42085</v>
      </c>
      <c r="AH792" s="9">
        <v>1628.64</v>
      </c>
      <c r="AI792" s="4">
        <v>42048</v>
      </c>
      <c r="AJ792" s="9">
        <v>46739.97</v>
      </c>
    </row>
    <row r="793" spans="1:36" x14ac:dyDescent="0.25">
      <c r="A793" s="4">
        <v>42055</v>
      </c>
      <c r="B793" s="9">
        <v>5881.5370000000003</v>
      </c>
      <c r="C793" s="4">
        <v>42055</v>
      </c>
      <c r="D793" s="9">
        <v>18332.3</v>
      </c>
      <c r="E793" s="4">
        <v>42258</v>
      </c>
      <c r="F793" s="9">
        <v>3200.2339999999999</v>
      </c>
      <c r="G793" s="4">
        <v>42055</v>
      </c>
      <c r="H793" s="9">
        <v>15172.24</v>
      </c>
      <c r="I793" s="4">
        <v>42055</v>
      </c>
      <c r="J793" s="9">
        <v>8892.17</v>
      </c>
      <c r="K793" s="4">
        <v>42055</v>
      </c>
      <c r="L793" s="9">
        <v>2110.3000000000002</v>
      </c>
      <c r="M793" s="4">
        <v>42055</v>
      </c>
      <c r="N793" s="9">
        <v>6915.2</v>
      </c>
      <c r="O793" s="4">
        <v>42055</v>
      </c>
      <c r="P793" s="9">
        <v>24832.080000000002</v>
      </c>
      <c r="Q793" s="4">
        <v>42055</v>
      </c>
      <c r="R793" s="9">
        <v>4830.8999999999996</v>
      </c>
      <c r="S793" s="4">
        <v>42055</v>
      </c>
      <c r="T793" s="9">
        <v>11050.64</v>
      </c>
      <c r="U793" s="4">
        <v>42050</v>
      </c>
      <c r="V793" s="9">
        <v>1957.5</v>
      </c>
      <c r="W793" s="4">
        <v>42055</v>
      </c>
      <c r="X793" s="9">
        <v>51237.7</v>
      </c>
      <c r="Y793" s="4">
        <v>42055</v>
      </c>
      <c r="Z793" s="9">
        <v>5768.4</v>
      </c>
      <c r="AA793" s="4">
        <v>42133</v>
      </c>
      <c r="AB793" s="9">
        <v>9692</v>
      </c>
      <c r="AC793" s="4">
        <v>42050</v>
      </c>
      <c r="AD793" s="9">
        <v>8805.5</v>
      </c>
      <c r="AE793" s="4">
        <v>42055</v>
      </c>
      <c r="AF793" s="9">
        <v>469.85</v>
      </c>
      <c r="AG793" s="4">
        <v>42092</v>
      </c>
      <c r="AH793" s="9">
        <v>1571.55</v>
      </c>
      <c r="AI793" s="4">
        <v>42055</v>
      </c>
      <c r="AJ793" s="9">
        <v>46880.639999999999</v>
      </c>
    </row>
    <row r="794" spans="1:36" x14ac:dyDescent="0.25">
      <c r="A794" s="4">
        <v>42062</v>
      </c>
      <c r="B794" s="9">
        <v>5928.7669999999998</v>
      </c>
      <c r="C794" s="4">
        <v>42062</v>
      </c>
      <c r="D794" s="9">
        <v>18797.939999999999</v>
      </c>
      <c r="E794" s="4">
        <v>42265</v>
      </c>
      <c r="F794" s="9">
        <v>3097.9169999999999</v>
      </c>
      <c r="G794" s="4">
        <v>42062</v>
      </c>
      <c r="H794" s="9">
        <v>15234.34</v>
      </c>
      <c r="I794" s="4">
        <v>42062</v>
      </c>
      <c r="J794" s="9">
        <v>9014.5300000000007</v>
      </c>
      <c r="K794" s="4">
        <v>42062</v>
      </c>
      <c r="L794" s="9">
        <v>2104.5</v>
      </c>
      <c r="M794" s="4">
        <v>42062</v>
      </c>
      <c r="N794" s="9">
        <v>6946.66</v>
      </c>
      <c r="O794" s="4">
        <v>42062</v>
      </c>
      <c r="P794" s="9">
        <v>24823.29</v>
      </c>
      <c r="Q794" s="4">
        <v>42062</v>
      </c>
      <c r="R794" s="9">
        <v>4951.4799999999996</v>
      </c>
      <c r="S794" s="4">
        <v>42062</v>
      </c>
      <c r="T794" s="9">
        <v>11401.66</v>
      </c>
      <c r="U794" s="4">
        <v>42057</v>
      </c>
      <c r="V794" s="9">
        <v>1961.45</v>
      </c>
      <c r="W794" s="4">
        <v>42062</v>
      </c>
      <c r="X794" s="9">
        <v>51583.1</v>
      </c>
      <c r="Y794" s="4">
        <v>42062</v>
      </c>
      <c r="Z794" s="9">
        <v>5977.03</v>
      </c>
      <c r="AA794" s="4">
        <v>42140</v>
      </c>
      <c r="AB794" s="9">
        <v>9579.48</v>
      </c>
      <c r="AC794" s="4">
        <v>42057</v>
      </c>
      <c r="AD794" s="9">
        <v>8833.6</v>
      </c>
      <c r="AE794" s="4">
        <v>42062</v>
      </c>
      <c r="AF794" s="9">
        <v>483.93</v>
      </c>
      <c r="AG794" s="4">
        <v>42099</v>
      </c>
      <c r="AH794" s="9">
        <v>1681.47</v>
      </c>
      <c r="AI794" s="4">
        <v>42062</v>
      </c>
      <c r="AJ794" s="9">
        <v>47161.83</v>
      </c>
    </row>
    <row r="795" spans="1:36" x14ac:dyDescent="0.25">
      <c r="A795" s="4">
        <v>42069</v>
      </c>
      <c r="B795" s="9">
        <v>5898.8609999999999</v>
      </c>
      <c r="C795" s="4">
        <v>42069</v>
      </c>
      <c r="D795" s="9">
        <v>18971</v>
      </c>
      <c r="E795" s="4">
        <v>42272</v>
      </c>
      <c r="F795" s="9">
        <v>3092.3470000000002</v>
      </c>
      <c r="G795" s="4">
        <v>42069</v>
      </c>
      <c r="H795" s="9">
        <v>14952.5</v>
      </c>
      <c r="I795" s="4">
        <v>42069</v>
      </c>
      <c r="J795" s="9">
        <v>9080.0300000000007</v>
      </c>
      <c r="K795" s="4">
        <v>42069</v>
      </c>
      <c r="L795" s="9">
        <v>2071.2600000000002</v>
      </c>
      <c r="M795" s="4">
        <v>42069</v>
      </c>
      <c r="N795" s="9">
        <v>6911.8</v>
      </c>
      <c r="O795" s="4">
        <v>42069</v>
      </c>
      <c r="P795" s="9">
        <v>24164</v>
      </c>
      <c r="Q795" s="4">
        <v>42069</v>
      </c>
      <c r="R795" s="9">
        <v>4964.3500000000004</v>
      </c>
      <c r="S795" s="4">
        <v>42069</v>
      </c>
      <c r="T795" s="9">
        <v>11550.97</v>
      </c>
      <c r="U795" s="4">
        <v>42064</v>
      </c>
      <c r="V795" s="9">
        <v>1985.8</v>
      </c>
      <c r="W795" s="4">
        <v>42069</v>
      </c>
      <c r="X795" s="9">
        <v>49981.2</v>
      </c>
      <c r="Y795" s="4">
        <v>42069</v>
      </c>
      <c r="Z795" s="9">
        <v>6021.17</v>
      </c>
      <c r="AA795" s="4">
        <v>42147</v>
      </c>
      <c r="AB795" s="9">
        <v>9638.7999999999993</v>
      </c>
      <c r="AC795" s="4">
        <v>42064</v>
      </c>
      <c r="AD795" s="9">
        <v>8901.85</v>
      </c>
      <c r="AE795" s="4">
        <v>42069</v>
      </c>
      <c r="AF795" s="9">
        <v>489.84</v>
      </c>
      <c r="AG795" s="4">
        <v>42106</v>
      </c>
      <c r="AH795" s="9">
        <v>1657.02</v>
      </c>
      <c r="AI795" s="4">
        <v>42069</v>
      </c>
      <c r="AJ795" s="9">
        <v>47236.4</v>
      </c>
    </row>
    <row r="796" spans="1:36" x14ac:dyDescent="0.25">
      <c r="A796" s="4">
        <v>42076</v>
      </c>
      <c r="B796" s="9">
        <v>5814.5429999999997</v>
      </c>
      <c r="C796" s="4">
        <v>42076</v>
      </c>
      <c r="D796" s="9">
        <v>19254.25</v>
      </c>
      <c r="E796" s="4">
        <v>42279</v>
      </c>
      <c r="F796" s="9">
        <v>3052.7820000000002</v>
      </c>
      <c r="G796" s="4">
        <v>42076</v>
      </c>
      <c r="H796" s="9">
        <v>14731.5</v>
      </c>
      <c r="I796" s="4">
        <v>42076</v>
      </c>
      <c r="J796" s="9">
        <v>9156.02</v>
      </c>
      <c r="K796" s="4">
        <v>42076</v>
      </c>
      <c r="L796" s="9">
        <v>2053.4</v>
      </c>
      <c r="M796" s="4">
        <v>42076</v>
      </c>
      <c r="N796" s="9">
        <v>6740.58</v>
      </c>
      <c r="O796" s="4">
        <v>42076</v>
      </c>
      <c r="P796" s="9">
        <v>23823.21</v>
      </c>
      <c r="Q796" s="4">
        <v>42076</v>
      </c>
      <c r="R796" s="9">
        <v>5010.46</v>
      </c>
      <c r="S796" s="4">
        <v>42076</v>
      </c>
      <c r="T796" s="9">
        <v>11901.61</v>
      </c>
      <c r="U796" s="4">
        <v>42071</v>
      </c>
      <c r="V796" s="9">
        <v>2012.94</v>
      </c>
      <c r="W796" s="4">
        <v>42076</v>
      </c>
      <c r="X796" s="9">
        <v>48595.8</v>
      </c>
      <c r="Y796" s="4">
        <v>42076</v>
      </c>
      <c r="Z796" s="9">
        <v>6212.11</v>
      </c>
      <c r="AA796" s="4">
        <v>42154</v>
      </c>
      <c r="AB796" s="9">
        <v>9701.07</v>
      </c>
      <c r="AC796" s="4">
        <v>42071</v>
      </c>
      <c r="AD796" s="9">
        <v>8937.75</v>
      </c>
      <c r="AE796" s="4">
        <v>42076</v>
      </c>
      <c r="AF796" s="9">
        <v>492.48</v>
      </c>
      <c r="AG796" s="4">
        <v>42113</v>
      </c>
      <c r="AH796" s="9">
        <v>1656.59</v>
      </c>
      <c r="AI796" s="4">
        <v>42076</v>
      </c>
      <c r="AJ796" s="9">
        <v>45872.93</v>
      </c>
    </row>
    <row r="797" spans="1:36" x14ac:dyDescent="0.25">
      <c r="A797" s="4">
        <v>42083</v>
      </c>
      <c r="B797" s="9">
        <v>5975.491</v>
      </c>
      <c r="C797" s="4">
        <v>42083</v>
      </c>
      <c r="D797" s="9">
        <v>19560.22</v>
      </c>
      <c r="E797" s="4">
        <v>42286</v>
      </c>
      <c r="F797" s="9">
        <v>3183.152</v>
      </c>
      <c r="G797" s="4">
        <v>42083</v>
      </c>
      <c r="H797" s="9">
        <v>14942.41</v>
      </c>
      <c r="I797" s="4">
        <v>42083</v>
      </c>
      <c r="J797" s="9">
        <v>9396.2900000000009</v>
      </c>
      <c r="K797" s="4">
        <v>42083</v>
      </c>
      <c r="L797" s="9">
        <v>2108.1</v>
      </c>
      <c r="M797" s="4">
        <v>42083</v>
      </c>
      <c r="N797" s="9">
        <v>7022.51</v>
      </c>
      <c r="O797" s="4">
        <v>42083</v>
      </c>
      <c r="P797" s="9">
        <v>24375.24</v>
      </c>
      <c r="Q797" s="4">
        <v>42083</v>
      </c>
      <c r="R797" s="9">
        <v>5087.49</v>
      </c>
      <c r="S797" s="4">
        <v>42083</v>
      </c>
      <c r="T797" s="9">
        <v>12039.37</v>
      </c>
      <c r="U797" s="4">
        <v>42078</v>
      </c>
      <c r="V797" s="9">
        <v>1985.79</v>
      </c>
      <c r="W797" s="4">
        <v>42083</v>
      </c>
      <c r="X797" s="9">
        <v>51966.6</v>
      </c>
      <c r="Y797" s="4">
        <v>42083</v>
      </c>
      <c r="Z797" s="9">
        <v>6183.88</v>
      </c>
      <c r="AA797" s="4">
        <v>42161</v>
      </c>
      <c r="AB797" s="9">
        <v>9340.1299999999992</v>
      </c>
      <c r="AC797" s="4">
        <v>42078</v>
      </c>
      <c r="AD797" s="9">
        <v>8647.75</v>
      </c>
      <c r="AE797" s="4">
        <v>42083</v>
      </c>
      <c r="AF797" s="9">
        <v>499.12</v>
      </c>
      <c r="AG797" s="4">
        <v>42120</v>
      </c>
      <c r="AH797" s="9">
        <v>1682.7</v>
      </c>
      <c r="AI797" s="4">
        <v>42083</v>
      </c>
      <c r="AJ797" s="9">
        <v>46592.78</v>
      </c>
    </row>
    <row r="798" spans="1:36" x14ac:dyDescent="0.25">
      <c r="A798" s="4">
        <v>42090</v>
      </c>
      <c r="B798" s="9">
        <v>5919.9359999999997</v>
      </c>
      <c r="C798" s="4">
        <v>42090</v>
      </c>
      <c r="D798" s="9">
        <v>19285.63</v>
      </c>
      <c r="E798" s="4">
        <v>42293</v>
      </c>
      <c r="F798" s="9">
        <v>3391.3519999999999</v>
      </c>
      <c r="G798" s="4">
        <v>42090</v>
      </c>
      <c r="H798" s="9">
        <v>14812.42</v>
      </c>
      <c r="I798" s="4">
        <v>42090</v>
      </c>
      <c r="J798" s="9">
        <v>9083.52</v>
      </c>
      <c r="K798" s="4">
        <v>42090</v>
      </c>
      <c r="L798" s="9">
        <v>2061.02</v>
      </c>
      <c r="M798" s="4">
        <v>42090</v>
      </c>
      <c r="N798" s="9">
        <v>6855.02</v>
      </c>
      <c r="O798" s="4">
        <v>42090</v>
      </c>
      <c r="P798" s="9">
        <v>24486.2</v>
      </c>
      <c r="Q798" s="4">
        <v>42090</v>
      </c>
      <c r="R798" s="9">
        <v>5034.0600000000004</v>
      </c>
      <c r="S798" s="4">
        <v>42090</v>
      </c>
      <c r="T798" s="9">
        <v>11868.33</v>
      </c>
      <c r="U798" s="4">
        <v>42085</v>
      </c>
      <c r="V798" s="9">
        <v>2037.24</v>
      </c>
      <c r="W798" s="4">
        <v>42090</v>
      </c>
      <c r="X798" s="9">
        <v>50094.7</v>
      </c>
      <c r="Y798" s="4">
        <v>42090</v>
      </c>
      <c r="Z798" s="9">
        <v>6006.48</v>
      </c>
      <c r="AA798" s="4">
        <v>42168</v>
      </c>
      <c r="AB798" s="9">
        <v>9301.93</v>
      </c>
      <c r="AC798" s="4">
        <v>42085</v>
      </c>
      <c r="AD798" s="9">
        <v>8570.9</v>
      </c>
      <c r="AE798" s="4">
        <v>42090</v>
      </c>
      <c r="AF798" s="9">
        <v>485.73</v>
      </c>
      <c r="AG798" s="4">
        <v>42127</v>
      </c>
      <c r="AH798" s="9">
        <v>1688.34</v>
      </c>
      <c r="AI798" s="4">
        <v>42090</v>
      </c>
      <c r="AJ798" s="9">
        <v>45678.97</v>
      </c>
    </row>
    <row r="799" spans="1:36" x14ac:dyDescent="0.25">
      <c r="A799" s="4">
        <v>42097</v>
      </c>
      <c r="B799" s="9">
        <v>5898.5820000000003</v>
      </c>
      <c r="C799" s="4">
        <v>42097</v>
      </c>
      <c r="D799" s="9">
        <v>19435.080000000002</v>
      </c>
      <c r="E799" s="4">
        <v>42300</v>
      </c>
      <c r="F799" s="9">
        <v>3412.4340000000002</v>
      </c>
      <c r="G799" s="4">
        <v>42097</v>
      </c>
      <c r="H799" s="9">
        <v>15026.62</v>
      </c>
      <c r="I799" s="4">
        <v>42097</v>
      </c>
      <c r="J799" s="9">
        <v>9130.6</v>
      </c>
      <c r="K799" s="4">
        <v>42097</v>
      </c>
      <c r="L799" s="9">
        <v>2066.96</v>
      </c>
      <c r="M799" s="4">
        <v>42097</v>
      </c>
      <c r="N799" s="9">
        <v>6833.46</v>
      </c>
      <c r="O799" s="4">
        <v>42097</v>
      </c>
      <c r="P799" s="9">
        <v>25275.64</v>
      </c>
      <c r="Q799" s="4">
        <v>42097</v>
      </c>
      <c r="R799" s="9">
        <v>5074.1400000000003</v>
      </c>
      <c r="S799" s="4">
        <v>42097</v>
      </c>
      <c r="T799" s="9">
        <v>11967.39</v>
      </c>
      <c r="U799" s="4">
        <v>42092</v>
      </c>
      <c r="V799" s="9">
        <v>2019.8</v>
      </c>
      <c r="W799" s="4">
        <v>42097</v>
      </c>
      <c r="X799" s="9">
        <v>53123</v>
      </c>
      <c r="Y799" s="4">
        <v>42097</v>
      </c>
      <c r="Z799" s="9">
        <v>6025.59</v>
      </c>
      <c r="AA799" s="4">
        <v>42175</v>
      </c>
      <c r="AB799" s="9">
        <v>9218.3700000000008</v>
      </c>
      <c r="AC799" s="4">
        <v>42092</v>
      </c>
      <c r="AD799" s="9">
        <v>8341.4</v>
      </c>
      <c r="AE799" s="4">
        <v>42097</v>
      </c>
      <c r="AF799" s="9">
        <v>492.38</v>
      </c>
      <c r="AG799" s="4">
        <v>42134</v>
      </c>
      <c r="AH799" s="9">
        <v>1708.52</v>
      </c>
      <c r="AI799" s="4">
        <v>42097</v>
      </c>
      <c r="AJ799" s="9">
        <v>46048.959999999999</v>
      </c>
    </row>
    <row r="800" spans="1:36" x14ac:dyDescent="0.25">
      <c r="A800" s="4">
        <v>42104</v>
      </c>
      <c r="B800" s="9">
        <v>5968.366</v>
      </c>
      <c r="C800" s="4">
        <v>42104</v>
      </c>
      <c r="D800" s="9">
        <v>19907.63</v>
      </c>
      <c r="E800" s="4">
        <v>42307</v>
      </c>
      <c r="F800" s="9">
        <v>3382.5610000000001</v>
      </c>
      <c r="G800" s="4">
        <v>42104</v>
      </c>
      <c r="H800" s="9">
        <v>15388.43</v>
      </c>
      <c r="I800" s="4">
        <v>42104</v>
      </c>
      <c r="J800" s="9">
        <v>9471.4599999999991</v>
      </c>
      <c r="K800" s="4">
        <v>42104</v>
      </c>
      <c r="L800" s="9">
        <v>2102.06</v>
      </c>
      <c r="M800" s="4">
        <v>42104</v>
      </c>
      <c r="N800" s="9">
        <v>7089.77</v>
      </c>
      <c r="O800" s="4">
        <v>42104</v>
      </c>
      <c r="P800" s="9">
        <v>27272.39</v>
      </c>
      <c r="Q800" s="4">
        <v>42104</v>
      </c>
      <c r="R800" s="9">
        <v>5240.46</v>
      </c>
      <c r="S800" s="4">
        <v>42104</v>
      </c>
      <c r="T800" s="9">
        <v>12374.73</v>
      </c>
      <c r="U800" s="4">
        <v>42099</v>
      </c>
      <c r="V800" s="9">
        <v>2045.42</v>
      </c>
      <c r="W800" s="4">
        <v>42104</v>
      </c>
      <c r="X800" s="9">
        <v>54214.1</v>
      </c>
      <c r="Y800" s="4">
        <v>42104</v>
      </c>
      <c r="Z800" s="9">
        <v>6232.29</v>
      </c>
      <c r="AA800" s="4">
        <v>42182</v>
      </c>
      <c r="AB800" s="9">
        <v>9462.57</v>
      </c>
      <c r="AC800" s="4">
        <v>42099</v>
      </c>
      <c r="AD800" s="9">
        <v>8586.25</v>
      </c>
      <c r="AE800" s="4">
        <v>42104</v>
      </c>
      <c r="AF800" s="9">
        <v>507.17</v>
      </c>
      <c r="AG800" s="4">
        <v>42141</v>
      </c>
      <c r="AH800" s="9">
        <v>1691.46</v>
      </c>
      <c r="AI800" s="4">
        <v>42104</v>
      </c>
      <c r="AJ800" s="9">
        <v>47134.400000000001</v>
      </c>
    </row>
    <row r="801" spans="1:36" x14ac:dyDescent="0.25">
      <c r="A801" s="4">
        <v>42111</v>
      </c>
      <c r="B801" s="9">
        <v>5877.87</v>
      </c>
      <c r="C801" s="4">
        <v>42111</v>
      </c>
      <c r="D801" s="9">
        <v>19652.88</v>
      </c>
      <c r="E801" s="4">
        <v>42314</v>
      </c>
      <c r="F801" s="9">
        <v>3590.0320000000002</v>
      </c>
      <c r="G801" s="4">
        <v>42111</v>
      </c>
      <c r="H801" s="9">
        <v>15360.55</v>
      </c>
      <c r="I801" s="4">
        <v>42111</v>
      </c>
      <c r="J801" s="9">
        <v>9245.92</v>
      </c>
      <c r="K801" s="4">
        <v>42111</v>
      </c>
      <c r="L801" s="9">
        <v>2081.1799999999998</v>
      </c>
      <c r="M801" s="4">
        <v>42111</v>
      </c>
      <c r="N801" s="9">
        <v>6994.63</v>
      </c>
      <c r="O801" s="4">
        <v>42111</v>
      </c>
      <c r="P801" s="9">
        <v>27653.119999999999</v>
      </c>
      <c r="Q801" s="4">
        <v>42111</v>
      </c>
      <c r="R801" s="9">
        <v>5143.26</v>
      </c>
      <c r="S801" s="4">
        <v>42111</v>
      </c>
      <c r="T801" s="9">
        <v>11688.7</v>
      </c>
      <c r="U801" s="4">
        <v>42106</v>
      </c>
      <c r="V801" s="9">
        <v>2087.7600000000002</v>
      </c>
      <c r="W801" s="4">
        <v>42111</v>
      </c>
      <c r="X801" s="9">
        <v>53954.8</v>
      </c>
      <c r="Y801" s="4">
        <v>42111</v>
      </c>
      <c r="Z801" s="9">
        <v>6249.32</v>
      </c>
      <c r="AA801" s="4">
        <v>42189</v>
      </c>
      <c r="AB801" s="9">
        <v>9358.23</v>
      </c>
      <c r="AC801" s="4">
        <v>42106</v>
      </c>
      <c r="AD801" s="9">
        <v>8780.35</v>
      </c>
      <c r="AE801" s="4">
        <v>42111</v>
      </c>
      <c r="AF801" s="9">
        <v>495.03</v>
      </c>
      <c r="AG801" s="4">
        <v>42148</v>
      </c>
      <c r="AH801" s="9">
        <v>1665.66</v>
      </c>
      <c r="AI801" s="4">
        <v>42111</v>
      </c>
      <c r="AJ801" s="9">
        <v>47491.87</v>
      </c>
    </row>
    <row r="802" spans="1:36" x14ac:dyDescent="0.25">
      <c r="A802" s="4">
        <v>42118</v>
      </c>
      <c r="B802" s="9">
        <v>5933.2910000000002</v>
      </c>
      <c r="C802" s="4">
        <v>42118</v>
      </c>
      <c r="D802" s="9">
        <v>20020.04</v>
      </c>
      <c r="E802" s="4">
        <v>42321</v>
      </c>
      <c r="F802" s="9">
        <v>3580.8389999999999</v>
      </c>
      <c r="G802" s="4">
        <v>42118</v>
      </c>
      <c r="H802" s="9">
        <v>15408.33</v>
      </c>
      <c r="I802" s="4">
        <v>42118</v>
      </c>
      <c r="J802" s="9">
        <v>9302.1200000000008</v>
      </c>
      <c r="K802" s="4">
        <v>42118</v>
      </c>
      <c r="L802" s="9">
        <v>2117.69</v>
      </c>
      <c r="M802" s="4">
        <v>42118</v>
      </c>
      <c r="N802" s="9">
        <v>7070.7</v>
      </c>
      <c r="O802" s="4">
        <v>42118</v>
      </c>
      <c r="P802" s="9">
        <v>28060.98</v>
      </c>
      <c r="Q802" s="4">
        <v>42118</v>
      </c>
      <c r="R802" s="9">
        <v>5201.45</v>
      </c>
      <c r="S802" s="4">
        <v>42118</v>
      </c>
      <c r="T802" s="9">
        <v>11810.85</v>
      </c>
      <c r="U802" s="4">
        <v>42113</v>
      </c>
      <c r="V802" s="9">
        <v>2143.5</v>
      </c>
      <c r="W802" s="4">
        <v>42118</v>
      </c>
      <c r="X802" s="9">
        <v>56594.2</v>
      </c>
      <c r="Y802" s="4">
        <v>42118</v>
      </c>
      <c r="Z802" s="9">
        <v>6298.36</v>
      </c>
      <c r="AA802" s="4">
        <v>42196</v>
      </c>
      <c r="AB802" s="9">
        <v>8914.1299999999992</v>
      </c>
      <c r="AC802" s="4">
        <v>42113</v>
      </c>
      <c r="AD802" s="9">
        <v>8606</v>
      </c>
      <c r="AE802" s="4">
        <v>42118</v>
      </c>
      <c r="AF802" s="9">
        <v>504.01</v>
      </c>
      <c r="AG802" s="4">
        <v>42155</v>
      </c>
      <c r="AH802" s="9">
        <v>1609.19</v>
      </c>
      <c r="AI802" s="4">
        <v>42118</v>
      </c>
      <c r="AJ802" s="9">
        <v>48965.36</v>
      </c>
    </row>
    <row r="803" spans="1:36" x14ac:dyDescent="0.25">
      <c r="A803" s="4">
        <v>42125</v>
      </c>
      <c r="B803" s="9">
        <v>5814.4</v>
      </c>
      <c r="C803" s="4">
        <v>42125</v>
      </c>
      <c r="D803" s="9">
        <v>19531.63</v>
      </c>
      <c r="E803" s="4">
        <v>42328</v>
      </c>
      <c r="F803" s="9">
        <v>3630.5</v>
      </c>
      <c r="G803" s="4">
        <v>42125</v>
      </c>
      <c r="H803" s="9">
        <v>15339.77</v>
      </c>
      <c r="I803" s="4">
        <v>42125</v>
      </c>
      <c r="J803" s="9">
        <v>9077.1200000000008</v>
      </c>
      <c r="K803" s="4">
        <v>42125</v>
      </c>
      <c r="L803" s="9">
        <v>2108.29</v>
      </c>
      <c r="M803" s="4">
        <v>42125</v>
      </c>
      <c r="N803" s="9">
        <v>6985.95</v>
      </c>
      <c r="O803" s="4">
        <v>42125</v>
      </c>
      <c r="P803" s="9">
        <v>28133</v>
      </c>
      <c r="Q803" s="4">
        <v>42125</v>
      </c>
      <c r="R803" s="9">
        <v>5046.49</v>
      </c>
      <c r="S803" s="4">
        <v>42125</v>
      </c>
      <c r="T803" s="9">
        <v>11454.38</v>
      </c>
      <c r="U803" s="4">
        <v>42120</v>
      </c>
      <c r="V803" s="9">
        <v>2159.8000000000002</v>
      </c>
      <c r="W803" s="4">
        <v>42125</v>
      </c>
      <c r="X803" s="9">
        <v>56229.4</v>
      </c>
      <c r="Y803" s="4">
        <v>42125</v>
      </c>
      <c r="Z803" s="9">
        <v>6067.08</v>
      </c>
      <c r="AA803" s="4">
        <v>42203</v>
      </c>
      <c r="AB803" s="9">
        <v>9045.98</v>
      </c>
      <c r="AC803" s="4">
        <v>42120</v>
      </c>
      <c r="AD803" s="9">
        <v>8305.25</v>
      </c>
      <c r="AE803" s="4">
        <v>42125</v>
      </c>
      <c r="AF803" s="9">
        <v>487.85</v>
      </c>
      <c r="AG803" s="4">
        <v>42162</v>
      </c>
      <c r="AH803" s="9">
        <v>1652.07</v>
      </c>
      <c r="AI803" s="4">
        <v>42125</v>
      </c>
      <c r="AJ803" s="9">
        <v>48195.48</v>
      </c>
    </row>
    <row r="804" spans="1:36" x14ac:dyDescent="0.25">
      <c r="A804" s="4">
        <v>42132</v>
      </c>
      <c r="B804" s="9">
        <v>5634.5569999999998</v>
      </c>
      <c r="C804" s="4">
        <v>42132</v>
      </c>
      <c r="D804" s="9">
        <v>19379.189999999999</v>
      </c>
      <c r="E804" s="4">
        <v>42335</v>
      </c>
      <c r="F804" s="9">
        <v>3436.3029999999999</v>
      </c>
      <c r="G804" s="4">
        <v>42132</v>
      </c>
      <c r="H804" s="9">
        <v>15170.02</v>
      </c>
      <c r="I804" s="4">
        <v>42132</v>
      </c>
      <c r="J804" s="9">
        <v>9093.33</v>
      </c>
      <c r="K804" s="4">
        <v>42132</v>
      </c>
      <c r="L804" s="9">
        <v>2116.1</v>
      </c>
      <c r="M804" s="4">
        <v>42132</v>
      </c>
      <c r="N804" s="9">
        <v>7046.82</v>
      </c>
      <c r="O804" s="4">
        <v>42132</v>
      </c>
      <c r="P804" s="9">
        <v>27577.34</v>
      </c>
      <c r="Q804" s="4">
        <v>42132</v>
      </c>
      <c r="R804" s="9">
        <v>5090.3900000000003</v>
      </c>
      <c r="S804" s="4">
        <v>42132</v>
      </c>
      <c r="T804" s="9">
        <v>11709.73</v>
      </c>
      <c r="U804" s="4">
        <v>42127</v>
      </c>
      <c r="V804" s="9">
        <v>2127.17</v>
      </c>
      <c r="W804" s="4">
        <v>42132</v>
      </c>
      <c r="X804" s="9">
        <v>57149.3</v>
      </c>
      <c r="Y804" s="4">
        <v>42132</v>
      </c>
      <c r="Z804" s="9">
        <v>6229.62</v>
      </c>
      <c r="AA804" s="4">
        <v>42210</v>
      </c>
      <c r="AB804" s="9">
        <v>8767.86</v>
      </c>
      <c r="AC804" s="4">
        <v>42127</v>
      </c>
      <c r="AD804" s="9">
        <v>8181.5</v>
      </c>
      <c r="AE804" s="4">
        <v>42132</v>
      </c>
      <c r="AF804" s="9">
        <v>490.79</v>
      </c>
      <c r="AG804" s="4">
        <v>42169</v>
      </c>
      <c r="AH804" s="9">
        <v>1652.24</v>
      </c>
      <c r="AI804" s="4">
        <v>42132</v>
      </c>
      <c r="AJ804" s="9">
        <v>47716.53</v>
      </c>
    </row>
    <row r="805" spans="1:36" x14ac:dyDescent="0.25">
      <c r="A805" s="4">
        <v>42139</v>
      </c>
      <c r="B805" s="9">
        <v>5735.4949999999999</v>
      </c>
      <c r="C805" s="4">
        <v>42139</v>
      </c>
      <c r="D805" s="9">
        <v>19732.919999999998</v>
      </c>
      <c r="E805" s="4">
        <v>42342</v>
      </c>
      <c r="F805" s="9">
        <v>3524.9920000000002</v>
      </c>
      <c r="G805" s="4">
        <v>42139</v>
      </c>
      <c r="H805" s="9">
        <v>15108.12</v>
      </c>
      <c r="I805" s="4">
        <v>42139</v>
      </c>
      <c r="J805" s="9">
        <v>9109.92</v>
      </c>
      <c r="K805" s="4">
        <v>42139</v>
      </c>
      <c r="L805" s="9">
        <v>2122.73</v>
      </c>
      <c r="M805" s="4">
        <v>42139</v>
      </c>
      <c r="N805" s="9">
        <v>6960.49</v>
      </c>
      <c r="O805" s="4">
        <v>42139</v>
      </c>
      <c r="P805" s="9">
        <v>27822.28</v>
      </c>
      <c r="Q805" s="4">
        <v>42139</v>
      </c>
      <c r="R805" s="9">
        <v>4993.82</v>
      </c>
      <c r="S805" s="4">
        <v>42139</v>
      </c>
      <c r="T805" s="9">
        <v>11447.03</v>
      </c>
      <c r="U805" s="4">
        <v>42134</v>
      </c>
      <c r="V805" s="9">
        <v>2085.52</v>
      </c>
      <c r="W805" s="4">
        <v>42139</v>
      </c>
      <c r="X805" s="9">
        <v>57248.6</v>
      </c>
      <c r="Y805" s="4">
        <v>42139</v>
      </c>
      <c r="Z805" s="9">
        <v>6185.97</v>
      </c>
      <c r="AA805" s="4">
        <v>42217</v>
      </c>
      <c r="AB805" s="9">
        <v>8665.34</v>
      </c>
      <c r="AC805" s="4">
        <v>42134</v>
      </c>
      <c r="AD805" s="9">
        <v>8191.5</v>
      </c>
      <c r="AE805" s="4">
        <v>42139</v>
      </c>
      <c r="AF805" s="9">
        <v>490.96</v>
      </c>
      <c r="AG805" s="4">
        <v>42176</v>
      </c>
      <c r="AH805" s="9">
        <v>1663.03</v>
      </c>
      <c r="AI805" s="4">
        <v>42139</v>
      </c>
      <c r="AJ805" s="9">
        <v>47935.39</v>
      </c>
    </row>
    <row r="806" spans="1:36" x14ac:dyDescent="0.25">
      <c r="A806" s="4">
        <v>42146</v>
      </c>
      <c r="B806" s="9">
        <v>5664.7430000000004</v>
      </c>
      <c r="C806" s="4">
        <v>42146</v>
      </c>
      <c r="D806" s="9">
        <v>20264.41</v>
      </c>
      <c r="E806" s="4">
        <v>42349</v>
      </c>
      <c r="F806" s="9">
        <v>3434.5819999999999</v>
      </c>
      <c r="G806" s="4">
        <v>42146</v>
      </c>
      <c r="H806" s="9">
        <v>15200.76</v>
      </c>
      <c r="I806" s="4">
        <v>42146</v>
      </c>
      <c r="J806" s="9">
        <v>9353.2999999999993</v>
      </c>
      <c r="K806" s="4">
        <v>42146</v>
      </c>
      <c r="L806" s="9">
        <v>2126.06</v>
      </c>
      <c r="M806" s="4">
        <v>42146</v>
      </c>
      <c r="N806" s="9">
        <v>7031.72</v>
      </c>
      <c r="O806" s="4">
        <v>42146</v>
      </c>
      <c r="P806" s="9">
        <v>27992.83</v>
      </c>
      <c r="Q806" s="4">
        <v>42146</v>
      </c>
      <c r="R806" s="9">
        <v>5142.8900000000003</v>
      </c>
      <c r="S806" s="4">
        <v>42146</v>
      </c>
      <c r="T806" s="9">
        <v>11815.01</v>
      </c>
      <c r="U806" s="4">
        <v>42141</v>
      </c>
      <c r="V806" s="9">
        <v>2106.5</v>
      </c>
      <c r="W806" s="4">
        <v>42146</v>
      </c>
      <c r="X806" s="9">
        <v>54377.3</v>
      </c>
      <c r="Y806" s="4">
        <v>42146</v>
      </c>
      <c r="Z806" s="9">
        <v>6273.56</v>
      </c>
      <c r="AA806" s="4">
        <v>42224</v>
      </c>
      <c r="AB806" s="9">
        <v>8442.2900000000009</v>
      </c>
      <c r="AC806" s="4">
        <v>42141</v>
      </c>
      <c r="AD806" s="9">
        <v>8262.35</v>
      </c>
      <c r="AE806" s="4">
        <v>42146</v>
      </c>
      <c r="AF806" s="9">
        <v>501.89</v>
      </c>
      <c r="AG806" s="4">
        <v>42183</v>
      </c>
      <c r="AH806" s="9">
        <v>1644.45</v>
      </c>
      <c r="AI806" s="4">
        <v>42146</v>
      </c>
      <c r="AJ806" s="9">
        <v>47885.27</v>
      </c>
    </row>
    <row r="807" spans="1:36" x14ac:dyDescent="0.25">
      <c r="A807" s="4">
        <v>42153</v>
      </c>
      <c r="B807" s="9">
        <v>5777.16</v>
      </c>
      <c r="C807" s="4">
        <v>42153</v>
      </c>
      <c r="D807" s="9">
        <v>20563.150000000001</v>
      </c>
      <c r="E807" s="4">
        <v>42356</v>
      </c>
      <c r="F807" s="9">
        <v>3578.9639999999999</v>
      </c>
      <c r="G807" s="4">
        <v>42153</v>
      </c>
      <c r="H807" s="9">
        <v>15014.09</v>
      </c>
      <c r="I807" s="4">
        <v>42153</v>
      </c>
      <c r="J807" s="9">
        <v>9237.7900000000009</v>
      </c>
      <c r="K807" s="4">
        <v>42153</v>
      </c>
      <c r="L807" s="9">
        <v>2107.39</v>
      </c>
      <c r="M807" s="4">
        <v>42153</v>
      </c>
      <c r="N807" s="9">
        <v>6984.43</v>
      </c>
      <c r="O807" s="4">
        <v>42153</v>
      </c>
      <c r="P807" s="9">
        <v>27424.19</v>
      </c>
      <c r="Q807" s="4">
        <v>42153</v>
      </c>
      <c r="R807" s="9">
        <v>5007.8900000000003</v>
      </c>
      <c r="S807" s="4">
        <v>42153</v>
      </c>
      <c r="T807" s="9">
        <v>11413.82</v>
      </c>
      <c r="U807" s="4">
        <v>42148</v>
      </c>
      <c r="V807" s="9">
        <v>2146.1</v>
      </c>
      <c r="W807" s="4">
        <v>42153</v>
      </c>
      <c r="X807" s="9">
        <v>52760.5</v>
      </c>
      <c r="Y807" s="4">
        <v>42153</v>
      </c>
      <c r="Z807" s="9">
        <v>6274.6</v>
      </c>
      <c r="AA807" s="4">
        <v>42231</v>
      </c>
      <c r="AB807" s="9">
        <v>8305.64</v>
      </c>
      <c r="AC807" s="4">
        <v>42148</v>
      </c>
      <c r="AD807" s="9">
        <v>8458.9500000000007</v>
      </c>
      <c r="AE807" s="4">
        <v>42153</v>
      </c>
      <c r="AF807" s="9">
        <v>493.56</v>
      </c>
      <c r="AG807" s="4">
        <v>42190</v>
      </c>
      <c r="AH807" s="9">
        <v>1631.65</v>
      </c>
      <c r="AI807" s="4">
        <v>42153</v>
      </c>
      <c r="AJ807" s="9">
        <v>46285.65</v>
      </c>
    </row>
    <row r="808" spans="1:36" x14ac:dyDescent="0.25">
      <c r="A808" s="4">
        <v>42160</v>
      </c>
      <c r="B808" s="9">
        <v>5498.4570000000003</v>
      </c>
      <c r="C808" s="4">
        <v>42160</v>
      </c>
      <c r="D808" s="9">
        <v>20460.900000000001</v>
      </c>
      <c r="E808" s="4">
        <v>42363</v>
      </c>
      <c r="F808" s="9">
        <v>3627.9140000000002</v>
      </c>
      <c r="G808" s="4">
        <v>42160</v>
      </c>
      <c r="H808" s="9">
        <v>14957.16</v>
      </c>
      <c r="I808" s="4">
        <v>42160</v>
      </c>
      <c r="J808" s="9">
        <v>9105.02</v>
      </c>
      <c r="K808" s="4">
        <v>42160</v>
      </c>
      <c r="L808" s="9">
        <v>2092.83</v>
      </c>
      <c r="M808" s="4">
        <v>42160</v>
      </c>
      <c r="N808" s="9">
        <v>6804.6</v>
      </c>
      <c r="O808" s="4">
        <v>42160</v>
      </c>
      <c r="P808" s="9">
        <v>27260.16</v>
      </c>
      <c r="Q808" s="4">
        <v>42160</v>
      </c>
      <c r="R808" s="9">
        <v>4920.74</v>
      </c>
      <c r="S808" s="4">
        <v>42160</v>
      </c>
      <c r="T808" s="9">
        <v>11197.15</v>
      </c>
      <c r="U808" s="4">
        <v>42155</v>
      </c>
      <c r="V808" s="9">
        <v>2114.8000000000002</v>
      </c>
      <c r="W808" s="4">
        <v>42160</v>
      </c>
      <c r="X808" s="9">
        <v>52973.4</v>
      </c>
      <c r="Y808" s="4">
        <v>42160</v>
      </c>
      <c r="Z808" s="9">
        <v>6102.48</v>
      </c>
      <c r="AA808" s="4">
        <v>42238</v>
      </c>
      <c r="AB808" s="9">
        <v>7786.92</v>
      </c>
      <c r="AC808" s="4">
        <v>42155</v>
      </c>
      <c r="AD808" s="9">
        <v>8433.65</v>
      </c>
      <c r="AE808" s="4">
        <v>42160</v>
      </c>
      <c r="AF808" s="9">
        <v>479.38</v>
      </c>
      <c r="AG808" s="4">
        <v>42197</v>
      </c>
      <c r="AH808" s="9">
        <v>1623.99</v>
      </c>
      <c r="AI808" s="4">
        <v>42160</v>
      </c>
      <c r="AJ808" s="9">
        <v>45993.24</v>
      </c>
    </row>
    <row r="809" spans="1:36" x14ac:dyDescent="0.25">
      <c r="A809" s="4">
        <v>42167</v>
      </c>
      <c r="B809" s="9">
        <v>5545.2529999999997</v>
      </c>
      <c r="C809" s="4">
        <v>42167</v>
      </c>
      <c r="D809" s="9">
        <v>20407.080000000002</v>
      </c>
      <c r="E809" s="4">
        <v>42370</v>
      </c>
      <c r="F809" s="9">
        <v>3539.1819999999998</v>
      </c>
      <c r="G809" s="4">
        <v>42167</v>
      </c>
      <c r="H809" s="9">
        <v>14741.15</v>
      </c>
      <c r="I809" s="4">
        <v>42167</v>
      </c>
      <c r="J809" s="9">
        <v>9026.43</v>
      </c>
      <c r="K809" s="4">
        <v>42167</v>
      </c>
      <c r="L809" s="9">
        <v>2094.11</v>
      </c>
      <c r="M809" s="4">
        <v>42167</v>
      </c>
      <c r="N809" s="9">
        <v>6784.92</v>
      </c>
      <c r="O809" s="4">
        <v>42167</v>
      </c>
      <c r="P809" s="9">
        <v>27280.54</v>
      </c>
      <c r="Q809" s="4">
        <v>42167</v>
      </c>
      <c r="R809" s="9">
        <v>4901.1899999999996</v>
      </c>
      <c r="S809" s="4">
        <v>42167</v>
      </c>
      <c r="T809" s="9">
        <v>11196.49</v>
      </c>
      <c r="U809" s="4">
        <v>42162</v>
      </c>
      <c r="V809" s="9">
        <v>2068.1</v>
      </c>
      <c r="W809" s="4">
        <v>42167</v>
      </c>
      <c r="X809" s="9">
        <v>53347.5</v>
      </c>
      <c r="Y809" s="4">
        <v>42167</v>
      </c>
      <c r="Z809" s="9">
        <v>6210.08</v>
      </c>
      <c r="AA809" s="4">
        <v>42245</v>
      </c>
      <c r="AB809" s="9">
        <v>8019.18</v>
      </c>
      <c r="AC809" s="4">
        <v>42162</v>
      </c>
      <c r="AD809" s="9">
        <v>8114.7</v>
      </c>
      <c r="AE809" s="4">
        <v>42167</v>
      </c>
      <c r="AF809" s="9">
        <v>477.76</v>
      </c>
      <c r="AG809" s="4">
        <v>42204</v>
      </c>
      <c r="AH809" s="9">
        <v>1650.08</v>
      </c>
      <c r="AI809" s="4">
        <v>42167</v>
      </c>
      <c r="AJ809" s="9">
        <v>46129.91</v>
      </c>
    </row>
    <row r="810" spans="1:36" x14ac:dyDescent="0.25">
      <c r="A810" s="4">
        <v>42174</v>
      </c>
      <c r="B810" s="9">
        <v>5596.9939999999997</v>
      </c>
      <c r="C810" s="4">
        <v>42174</v>
      </c>
      <c r="D810" s="9">
        <v>20174.240000000002</v>
      </c>
      <c r="E810" s="4">
        <v>42377</v>
      </c>
      <c r="F810" s="9">
        <v>3186.4119999999998</v>
      </c>
      <c r="G810" s="4">
        <v>42174</v>
      </c>
      <c r="H810" s="9">
        <v>14653.12</v>
      </c>
      <c r="I810" s="4">
        <v>42174</v>
      </c>
      <c r="J810" s="9">
        <v>8867.32</v>
      </c>
      <c r="K810" s="4">
        <v>42174</v>
      </c>
      <c r="L810" s="9">
        <v>2109.9899999999998</v>
      </c>
      <c r="M810" s="4">
        <v>42174</v>
      </c>
      <c r="N810" s="9">
        <v>6710.45</v>
      </c>
      <c r="O810" s="4">
        <v>42174</v>
      </c>
      <c r="P810" s="9">
        <v>26760.53</v>
      </c>
      <c r="Q810" s="4">
        <v>42174</v>
      </c>
      <c r="R810" s="9">
        <v>4815.37</v>
      </c>
      <c r="S810" s="4">
        <v>42174</v>
      </c>
      <c r="T810" s="9">
        <v>11040.1</v>
      </c>
      <c r="U810" s="4">
        <v>42169</v>
      </c>
      <c r="V810" s="9">
        <v>2052.17</v>
      </c>
      <c r="W810" s="4">
        <v>42174</v>
      </c>
      <c r="X810" s="9">
        <v>53749.4</v>
      </c>
      <c r="Y810" s="4">
        <v>42174</v>
      </c>
      <c r="Z810" s="9">
        <v>6270.9</v>
      </c>
      <c r="AA810" s="4">
        <v>42252</v>
      </c>
      <c r="AB810" s="9">
        <v>8000.6</v>
      </c>
      <c r="AC810" s="4">
        <v>42169</v>
      </c>
      <c r="AD810" s="9">
        <v>7982.9</v>
      </c>
      <c r="AE810" s="4">
        <v>42174</v>
      </c>
      <c r="AF810" s="9">
        <v>475.43</v>
      </c>
      <c r="AG810" s="4">
        <v>42211</v>
      </c>
      <c r="AH810" s="9">
        <v>1595.61</v>
      </c>
      <c r="AI810" s="4">
        <v>42174</v>
      </c>
      <c r="AJ810" s="9">
        <v>46170.57</v>
      </c>
    </row>
    <row r="811" spans="1:36" x14ac:dyDescent="0.25">
      <c r="A811" s="4">
        <v>42181</v>
      </c>
      <c r="B811" s="9">
        <v>5545.8890000000001</v>
      </c>
      <c r="C811" s="4">
        <v>42181</v>
      </c>
      <c r="D811" s="9">
        <v>20706.150000000001</v>
      </c>
      <c r="E811" s="4">
        <v>42384</v>
      </c>
      <c r="F811" s="9">
        <v>2900.97</v>
      </c>
      <c r="G811" s="4">
        <v>42181</v>
      </c>
      <c r="H811" s="9">
        <v>14808.09</v>
      </c>
      <c r="I811" s="4">
        <v>42181</v>
      </c>
      <c r="J811" s="9">
        <v>9007.5</v>
      </c>
      <c r="K811" s="4">
        <v>42181</v>
      </c>
      <c r="L811" s="9">
        <v>2101.4899999999998</v>
      </c>
      <c r="M811" s="4">
        <v>42181</v>
      </c>
      <c r="N811" s="9">
        <v>6753.7</v>
      </c>
      <c r="O811" s="4">
        <v>42181</v>
      </c>
      <c r="P811" s="9">
        <v>26663.87</v>
      </c>
      <c r="Q811" s="4">
        <v>42181</v>
      </c>
      <c r="R811" s="9">
        <v>5059.17</v>
      </c>
      <c r="S811" s="4">
        <v>42181</v>
      </c>
      <c r="T811" s="9">
        <v>11492.43</v>
      </c>
      <c r="U811" s="4">
        <v>42176</v>
      </c>
      <c r="V811" s="9">
        <v>2046.96</v>
      </c>
      <c r="W811" s="4">
        <v>42181</v>
      </c>
      <c r="X811" s="9">
        <v>54017</v>
      </c>
      <c r="Y811" s="4">
        <v>42181</v>
      </c>
      <c r="Z811" s="9">
        <v>6367.67</v>
      </c>
      <c r="AA811" s="4">
        <v>42259</v>
      </c>
      <c r="AB811" s="9">
        <v>8305.82</v>
      </c>
      <c r="AC811" s="4">
        <v>42176</v>
      </c>
      <c r="AD811" s="9">
        <v>8224.9500000000007</v>
      </c>
      <c r="AE811" s="4">
        <v>42181</v>
      </c>
      <c r="AF811" s="9">
        <v>494.47</v>
      </c>
      <c r="AG811" s="4">
        <v>42218</v>
      </c>
      <c r="AH811" s="9">
        <v>1669</v>
      </c>
      <c r="AI811" s="4">
        <v>42181</v>
      </c>
      <c r="AJ811" s="9">
        <v>47054.51</v>
      </c>
    </row>
    <row r="812" spans="1:36" x14ac:dyDescent="0.25">
      <c r="A812" s="4">
        <v>42188</v>
      </c>
      <c r="B812" s="9">
        <v>5538.2910000000002</v>
      </c>
      <c r="C812" s="4">
        <v>42188</v>
      </c>
      <c r="D812" s="9">
        <v>20539.79</v>
      </c>
      <c r="E812" s="4">
        <v>42391</v>
      </c>
      <c r="F812" s="9">
        <v>2916.5630000000001</v>
      </c>
      <c r="G812" s="4">
        <v>42188</v>
      </c>
      <c r="H812" s="9">
        <v>14682.39</v>
      </c>
      <c r="I812" s="4">
        <v>42188</v>
      </c>
      <c r="J812" s="9">
        <v>8912.84</v>
      </c>
      <c r="K812" s="4">
        <v>42188</v>
      </c>
      <c r="L812" s="9">
        <v>2076.7800000000002</v>
      </c>
      <c r="M812" s="4">
        <v>42188</v>
      </c>
      <c r="N812" s="9">
        <v>6585.78</v>
      </c>
      <c r="O812" s="4">
        <v>42188</v>
      </c>
      <c r="P812" s="9">
        <v>26064.11</v>
      </c>
      <c r="Q812" s="4">
        <v>42188</v>
      </c>
      <c r="R812" s="9">
        <v>4808.22</v>
      </c>
      <c r="S812" s="4">
        <v>42188</v>
      </c>
      <c r="T812" s="9">
        <v>11058.39</v>
      </c>
      <c r="U812" s="4">
        <v>42183</v>
      </c>
      <c r="V812" s="9">
        <v>2090.2600000000002</v>
      </c>
      <c r="W812" s="4">
        <v>42188</v>
      </c>
      <c r="X812" s="9">
        <v>52519.4</v>
      </c>
      <c r="Y812" s="4">
        <v>42188</v>
      </c>
      <c r="Z812" s="9">
        <v>6233.59</v>
      </c>
      <c r="AA812" s="4">
        <v>42266</v>
      </c>
      <c r="AB812" s="9">
        <v>8462.14</v>
      </c>
      <c r="AC812" s="4">
        <v>42183</v>
      </c>
      <c r="AD812" s="9">
        <v>8381.1</v>
      </c>
      <c r="AE812" s="4">
        <v>42188</v>
      </c>
      <c r="AF812" s="9">
        <v>474.14</v>
      </c>
      <c r="AG812" s="4">
        <v>42225</v>
      </c>
      <c r="AH812" s="9">
        <v>1690.44</v>
      </c>
      <c r="AI812" s="4">
        <v>42188</v>
      </c>
      <c r="AJ812" s="9">
        <v>46355.6</v>
      </c>
    </row>
    <row r="813" spans="1:36" x14ac:dyDescent="0.25">
      <c r="A813" s="4">
        <v>42195</v>
      </c>
      <c r="B813" s="9">
        <v>5492.0379999999996</v>
      </c>
      <c r="C813" s="4">
        <v>42195</v>
      </c>
      <c r="D813" s="9">
        <v>19779.830000000002</v>
      </c>
      <c r="E813" s="4">
        <v>42398</v>
      </c>
      <c r="F813" s="9">
        <v>2737.6</v>
      </c>
      <c r="G813" s="4">
        <v>42195</v>
      </c>
      <c r="H813" s="9">
        <v>14411.07</v>
      </c>
      <c r="I813" s="4">
        <v>42195</v>
      </c>
      <c r="J813" s="9">
        <v>9134.18</v>
      </c>
      <c r="K813" s="4">
        <v>42195</v>
      </c>
      <c r="L813" s="9">
        <v>2076.62</v>
      </c>
      <c r="M813" s="4">
        <v>42195</v>
      </c>
      <c r="N813" s="9">
        <v>6673.38</v>
      </c>
      <c r="O813" s="4">
        <v>42195</v>
      </c>
      <c r="P813" s="9">
        <v>24901.279999999999</v>
      </c>
      <c r="Q813" s="4">
        <v>42195</v>
      </c>
      <c r="R813" s="9">
        <v>4903.07</v>
      </c>
      <c r="S813" s="4">
        <v>42195</v>
      </c>
      <c r="T813" s="9">
        <v>11315.63</v>
      </c>
      <c r="U813" s="4">
        <v>42190</v>
      </c>
      <c r="V813" s="9">
        <v>2104.41</v>
      </c>
      <c r="W813" s="4">
        <v>42195</v>
      </c>
      <c r="X813" s="9">
        <v>52590.7</v>
      </c>
      <c r="Y813" s="4">
        <v>42195</v>
      </c>
      <c r="Z813" s="9">
        <v>6278.65</v>
      </c>
      <c r="AA813" s="4">
        <v>42273</v>
      </c>
      <c r="AB813" s="9">
        <v>8132.35</v>
      </c>
      <c r="AC813" s="4">
        <v>42190</v>
      </c>
      <c r="AD813" s="9">
        <v>8484.9</v>
      </c>
      <c r="AE813" s="4">
        <v>42195</v>
      </c>
      <c r="AF813" s="9">
        <v>481.39</v>
      </c>
      <c r="AG813" s="4">
        <v>42232</v>
      </c>
      <c r="AH813" s="9">
        <v>1712.47</v>
      </c>
      <c r="AI813" s="4">
        <v>42195</v>
      </c>
      <c r="AJ813" s="9">
        <v>46216.22</v>
      </c>
    </row>
    <row r="814" spans="1:36" x14ac:dyDescent="0.25">
      <c r="A814" s="4">
        <v>42202</v>
      </c>
      <c r="B814" s="9">
        <v>5670.1080000000002</v>
      </c>
      <c r="C814" s="4">
        <v>42202</v>
      </c>
      <c r="D814" s="9">
        <v>20650.919999999998</v>
      </c>
      <c r="E814" s="4">
        <v>42405</v>
      </c>
      <c r="F814" s="9">
        <v>2763.4920000000002</v>
      </c>
      <c r="G814" s="4">
        <v>42202</v>
      </c>
      <c r="H814" s="9">
        <v>14642.84</v>
      </c>
      <c r="I814" s="4">
        <v>42202</v>
      </c>
      <c r="J814" s="9">
        <v>9446.17</v>
      </c>
      <c r="K814" s="4">
        <v>42202</v>
      </c>
      <c r="L814" s="9">
        <v>2126.64</v>
      </c>
      <c r="M814" s="4">
        <v>42202</v>
      </c>
      <c r="N814" s="9">
        <v>6775.08</v>
      </c>
      <c r="O814" s="4">
        <v>42202</v>
      </c>
      <c r="P814" s="9">
        <v>25415.27</v>
      </c>
      <c r="Q814" s="4">
        <v>42202</v>
      </c>
      <c r="R814" s="9">
        <v>5124.3900000000003</v>
      </c>
      <c r="S814" s="4">
        <v>42202</v>
      </c>
      <c r="T814" s="9">
        <v>11673.42</v>
      </c>
      <c r="U814" s="4">
        <v>42197</v>
      </c>
      <c r="V814" s="9">
        <v>2031.17</v>
      </c>
      <c r="W814" s="4">
        <v>42202</v>
      </c>
      <c r="X814" s="9">
        <v>52341.8</v>
      </c>
      <c r="Y814" s="4">
        <v>42202</v>
      </c>
      <c r="Z814" s="9">
        <v>6480.87</v>
      </c>
      <c r="AA814" s="4">
        <v>42280</v>
      </c>
      <c r="AB814" s="9">
        <v>8305.0300000000007</v>
      </c>
      <c r="AC814" s="4">
        <v>42197</v>
      </c>
      <c r="AD814" s="9">
        <v>8360.5499999999993</v>
      </c>
      <c r="AE814" s="4">
        <v>42202</v>
      </c>
      <c r="AF814" s="9">
        <v>500.43</v>
      </c>
      <c r="AG814" s="4">
        <v>42239</v>
      </c>
      <c r="AH814" s="9">
        <v>1663.31</v>
      </c>
      <c r="AI814" s="4">
        <v>42202</v>
      </c>
      <c r="AJ814" s="9">
        <v>47052.58</v>
      </c>
    </row>
    <row r="815" spans="1:36" x14ac:dyDescent="0.25">
      <c r="A815" s="4">
        <v>42209</v>
      </c>
      <c r="B815" s="9">
        <v>5566.1040000000003</v>
      </c>
      <c r="C815" s="4">
        <v>42209</v>
      </c>
      <c r="D815" s="9">
        <v>20544.53</v>
      </c>
      <c r="E815" s="4">
        <v>42419</v>
      </c>
      <c r="F815" s="9">
        <v>2860.0210000000002</v>
      </c>
      <c r="G815" s="4">
        <v>42209</v>
      </c>
      <c r="H815" s="9">
        <v>14186.24</v>
      </c>
      <c r="I815" s="4">
        <v>42209</v>
      </c>
      <c r="J815" s="9">
        <v>9322.9699999999993</v>
      </c>
      <c r="K815" s="4">
        <v>42209</v>
      </c>
      <c r="L815" s="9">
        <v>2079.65</v>
      </c>
      <c r="M815" s="4">
        <v>42209</v>
      </c>
      <c r="N815" s="9">
        <v>6579.81</v>
      </c>
      <c r="O815" s="4">
        <v>42209</v>
      </c>
      <c r="P815" s="9">
        <v>25128.51</v>
      </c>
      <c r="Q815" s="4">
        <v>42209</v>
      </c>
      <c r="R815" s="9">
        <v>5057.3599999999997</v>
      </c>
      <c r="S815" s="4">
        <v>42209</v>
      </c>
      <c r="T815" s="9">
        <v>11347.45</v>
      </c>
      <c r="U815" s="4">
        <v>42204</v>
      </c>
      <c r="V815" s="9">
        <v>2076.79</v>
      </c>
      <c r="W815" s="4">
        <v>42209</v>
      </c>
      <c r="X815" s="9">
        <v>49245.8</v>
      </c>
      <c r="Y815" s="4">
        <v>42209</v>
      </c>
      <c r="Z815" s="9">
        <v>6482.53</v>
      </c>
      <c r="AA815" s="4">
        <v>42287</v>
      </c>
      <c r="AB815" s="9">
        <v>8445.9599999999991</v>
      </c>
      <c r="AC815" s="4">
        <v>42204</v>
      </c>
      <c r="AD815" s="9">
        <v>8609.85</v>
      </c>
      <c r="AE815" s="4">
        <v>42209</v>
      </c>
      <c r="AF815" s="9">
        <v>490.04</v>
      </c>
      <c r="AG815" s="4">
        <v>42246</v>
      </c>
      <c r="AH815" s="9">
        <v>1719.16</v>
      </c>
      <c r="AI815" s="4">
        <v>42209</v>
      </c>
      <c r="AJ815" s="9">
        <v>45858.45</v>
      </c>
    </row>
    <row r="816" spans="1:36" x14ac:dyDescent="0.25">
      <c r="A816" s="4">
        <v>42216</v>
      </c>
      <c r="B816" s="9">
        <v>5699.1639999999998</v>
      </c>
      <c r="C816" s="4">
        <v>42216</v>
      </c>
      <c r="D816" s="9">
        <v>20585.240000000002</v>
      </c>
      <c r="E816" s="4">
        <v>42426</v>
      </c>
      <c r="F816" s="9">
        <v>2767.21</v>
      </c>
      <c r="G816" s="4">
        <v>42216</v>
      </c>
      <c r="H816" s="9">
        <v>14468.44</v>
      </c>
      <c r="I816" s="4">
        <v>42216</v>
      </c>
      <c r="J816" s="9">
        <v>9428.17</v>
      </c>
      <c r="K816" s="4">
        <v>42216</v>
      </c>
      <c r="L816" s="9">
        <v>2103.84</v>
      </c>
      <c r="M816" s="4">
        <v>42216</v>
      </c>
      <c r="N816" s="9">
        <v>6696.28</v>
      </c>
      <c r="O816" s="4">
        <v>42216</v>
      </c>
      <c r="P816" s="9">
        <v>24636.28</v>
      </c>
      <c r="Q816" s="4">
        <v>42216</v>
      </c>
      <c r="R816" s="9">
        <v>5082.6099999999997</v>
      </c>
      <c r="S816" s="4">
        <v>42216</v>
      </c>
      <c r="T816" s="9">
        <v>11308.99</v>
      </c>
      <c r="U816" s="4">
        <v>42211</v>
      </c>
      <c r="V816" s="9">
        <v>2045.96</v>
      </c>
      <c r="W816" s="4">
        <v>42216</v>
      </c>
      <c r="X816" s="9">
        <v>50864.800000000003</v>
      </c>
      <c r="Y816" s="4">
        <v>42216</v>
      </c>
      <c r="Z816" s="9">
        <v>6512.77</v>
      </c>
      <c r="AA816" s="4">
        <v>42294</v>
      </c>
      <c r="AB816" s="9">
        <v>8604.9500000000007</v>
      </c>
      <c r="AC816" s="4">
        <v>42211</v>
      </c>
      <c r="AD816" s="9">
        <v>8521.5499999999993</v>
      </c>
      <c r="AE816" s="4">
        <v>42216</v>
      </c>
      <c r="AF816" s="9">
        <v>495.23</v>
      </c>
      <c r="AG816" s="4">
        <v>42253</v>
      </c>
      <c r="AH816" s="9">
        <v>1698.16</v>
      </c>
      <c r="AI816" s="4">
        <v>42216</v>
      </c>
      <c r="AJ816" s="9">
        <v>46557.26</v>
      </c>
    </row>
    <row r="817" spans="1:36" x14ac:dyDescent="0.25">
      <c r="A817" s="4">
        <v>42223</v>
      </c>
      <c r="B817" s="9">
        <v>5474.7780000000002</v>
      </c>
      <c r="C817" s="4">
        <v>42223</v>
      </c>
      <c r="D817" s="9">
        <v>20724.560000000001</v>
      </c>
      <c r="E817" s="4">
        <v>42433</v>
      </c>
      <c r="F817" s="9">
        <v>2874.1469999999999</v>
      </c>
      <c r="G817" s="4">
        <v>42223</v>
      </c>
      <c r="H817" s="9">
        <v>14302.7</v>
      </c>
      <c r="I817" s="4">
        <v>42223</v>
      </c>
      <c r="J817" s="9">
        <v>9408.27</v>
      </c>
      <c r="K817" s="4">
        <v>42223</v>
      </c>
      <c r="L817" s="9">
        <v>2077.5700000000002</v>
      </c>
      <c r="M817" s="4">
        <v>42223</v>
      </c>
      <c r="N817" s="9">
        <v>6718.49</v>
      </c>
      <c r="O817" s="4">
        <v>42223</v>
      </c>
      <c r="P817" s="9">
        <v>24552.47</v>
      </c>
      <c r="Q817" s="4">
        <v>42223</v>
      </c>
      <c r="R817" s="9">
        <v>5154.75</v>
      </c>
      <c r="S817" s="4">
        <v>42223</v>
      </c>
      <c r="T817" s="9">
        <v>11490.83</v>
      </c>
      <c r="U817" s="4">
        <v>42218</v>
      </c>
      <c r="V817" s="9">
        <v>2030.16</v>
      </c>
      <c r="W817" s="4">
        <v>42223</v>
      </c>
      <c r="X817" s="9">
        <v>48577.3</v>
      </c>
      <c r="Y817" s="4">
        <v>42223</v>
      </c>
      <c r="Z817" s="9">
        <v>6584.17</v>
      </c>
      <c r="AA817" s="4">
        <v>42301</v>
      </c>
      <c r="AB817" s="9">
        <v>8673.81</v>
      </c>
      <c r="AC817" s="4">
        <v>42218</v>
      </c>
      <c r="AD817" s="9">
        <v>8532.85</v>
      </c>
      <c r="AE817" s="4">
        <v>42223</v>
      </c>
      <c r="AF817" s="9">
        <v>496.61</v>
      </c>
      <c r="AG817" s="4">
        <v>42260</v>
      </c>
      <c r="AH817" s="9">
        <v>1718.06</v>
      </c>
      <c r="AI817" s="4">
        <v>42223</v>
      </c>
      <c r="AJ817" s="9">
        <v>46431.99</v>
      </c>
    </row>
    <row r="818" spans="1:36" x14ac:dyDescent="0.25">
      <c r="A818" s="4">
        <v>42230</v>
      </c>
      <c r="B818" s="9">
        <v>5356.5370000000003</v>
      </c>
      <c r="C818" s="4">
        <v>42230</v>
      </c>
      <c r="D818" s="9">
        <v>20519.45</v>
      </c>
      <c r="E818" s="4">
        <v>42440</v>
      </c>
      <c r="F818" s="9">
        <v>2810.308</v>
      </c>
      <c r="G818" s="4">
        <v>42230</v>
      </c>
      <c r="H818" s="9">
        <v>14277.88</v>
      </c>
      <c r="I818" s="4">
        <v>42230</v>
      </c>
      <c r="J818" s="9">
        <v>9346.56</v>
      </c>
      <c r="K818" s="4">
        <v>42230</v>
      </c>
      <c r="L818" s="9">
        <v>2091.54</v>
      </c>
      <c r="M818" s="4">
        <v>42230</v>
      </c>
      <c r="N818" s="9">
        <v>6550.74</v>
      </c>
      <c r="O818" s="4">
        <v>42230</v>
      </c>
      <c r="P818" s="9">
        <v>23991.03</v>
      </c>
      <c r="Q818" s="4">
        <v>42230</v>
      </c>
      <c r="R818" s="9">
        <v>4956.47</v>
      </c>
      <c r="S818" s="4">
        <v>42230</v>
      </c>
      <c r="T818" s="9">
        <v>10985.14</v>
      </c>
      <c r="U818" s="4">
        <v>42225</v>
      </c>
      <c r="V818" s="9">
        <v>2010.23</v>
      </c>
      <c r="W818" s="4">
        <v>42230</v>
      </c>
      <c r="X818" s="9">
        <v>47508.4</v>
      </c>
      <c r="Y818" s="4">
        <v>42230</v>
      </c>
      <c r="Z818" s="9">
        <v>6520.61</v>
      </c>
      <c r="AA818" s="4">
        <v>42308</v>
      </c>
      <c r="AB818" s="9">
        <v>8554.31</v>
      </c>
      <c r="AC818" s="4">
        <v>42225</v>
      </c>
      <c r="AD818" s="9">
        <v>8564.6</v>
      </c>
      <c r="AE818" s="4">
        <v>42230</v>
      </c>
      <c r="AF818" s="9">
        <v>473.89</v>
      </c>
      <c r="AG818" s="4">
        <v>42267</v>
      </c>
      <c r="AH818" s="9">
        <v>1710.84</v>
      </c>
      <c r="AI818" s="4">
        <v>42230</v>
      </c>
      <c r="AJ818" s="9">
        <v>45341.19</v>
      </c>
    </row>
    <row r="819" spans="1:36" x14ac:dyDescent="0.25">
      <c r="A819" s="4">
        <v>42237</v>
      </c>
      <c r="B819" s="9">
        <v>5214.6000000000004</v>
      </c>
      <c r="C819" s="4">
        <v>42237</v>
      </c>
      <c r="D819" s="9">
        <v>19435.830000000002</v>
      </c>
      <c r="E819" s="4">
        <v>42447</v>
      </c>
      <c r="F819" s="9">
        <v>2955.15</v>
      </c>
      <c r="G819" s="4">
        <v>42237</v>
      </c>
      <c r="H819" s="9">
        <v>13473.67</v>
      </c>
      <c r="I819" s="4">
        <v>42237</v>
      </c>
      <c r="J819" s="9">
        <v>8798.57</v>
      </c>
      <c r="K819" s="4">
        <v>42237</v>
      </c>
      <c r="L819" s="9">
        <v>1970.89</v>
      </c>
      <c r="M819" s="4">
        <v>42237</v>
      </c>
      <c r="N819" s="9">
        <v>6187.65</v>
      </c>
      <c r="O819" s="4">
        <v>42237</v>
      </c>
      <c r="P819" s="9">
        <v>22409.62</v>
      </c>
      <c r="Q819" s="4">
        <v>42237</v>
      </c>
      <c r="R819" s="9">
        <v>4630.99</v>
      </c>
      <c r="S819" s="4">
        <v>42237</v>
      </c>
      <c r="T819" s="9">
        <v>10124.52</v>
      </c>
      <c r="U819" s="4">
        <v>42232</v>
      </c>
      <c r="V819" s="9">
        <v>1983.46</v>
      </c>
      <c r="W819" s="4">
        <v>42237</v>
      </c>
      <c r="X819" s="9">
        <v>45719.6</v>
      </c>
      <c r="Y819" s="4">
        <v>42237</v>
      </c>
      <c r="Z819" s="9">
        <v>6173.99</v>
      </c>
      <c r="AA819" s="4">
        <v>42315</v>
      </c>
      <c r="AB819" s="9">
        <v>8693.57</v>
      </c>
      <c r="AC819" s="4">
        <v>42232</v>
      </c>
      <c r="AD819" s="9">
        <v>8518.5499999999993</v>
      </c>
      <c r="AE819" s="4">
        <v>42237</v>
      </c>
      <c r="AF819" s="9">
        <v>442.87</v>
      </c>
      <c r="AG819" s="4">
        <v>42274</v>
      </c>
      <c r="AH819" s="9">
        <v>1639.64</v>
      </c>
      <c r="AI819" s="4">
        <v>42237</v>
      </c>
      <c r="AJ819" s="9">
        <v>43404.56</v>
      </c>
    </row>
    <row r="820" spans="1:36" x14ac:dyDescent="0.25">
      <c r="A820" s="4">
        <v>42244</v>
      </c>
      <c r="B820" s="9">
        <v>5263.5590000000002</v>
      </c>
      <c r="C820" s="4">
        <v>42244</v>
      </c>
      <c r="D820" s="9">
        <v>19136.32</v>
      </c>
      <c r="E820" s="4">
        <v>42454</v>
      </c>
      <c r="F820" s="9">
        <v>2979.4340000000002</v>
      </c>
      <c r="G820" s="4">
        <v>42244</v>
      </c>
      <c r="H820" s="9">
        <v>13865.07</v>
      </c>
      <c r="I820" s="4">
        <v>42244</v>
      </c>
      <c r="J820" s="9">
        <v>8785.1</v>
      </c>
      <c r="K820" s="4">
        <v>42244</v>
      </c>
      <c r="L820" s="9">
        <v>1988.87</v>
      </c>
      <c r="M820" s="4">
        <v>42244</v>
      </c>
      <c r="N820" s="9">
        <v>6247.94</v>
      </c>
      <c r="O820" s="4">
        <v>42244</v>
      </c>
      <c r="P820" s="9">
        <v>21612.39</v>
      </c>
      <c r="Q820" s="4">
        <v>42244</v>
      </c>
      <c r="R820" s="9">
        <v>4675.13</v>
      </c>
      <c r="S820" s="4">
        <v>42244</v>
      </c>
      <c r="T820" s="9">
        <v>10298.530000000001</v>
      </c>
      <c r="U820" s="4">
        <v>42239</v>
      </c>
      <c r="V820" s="9">
        <v>1876.07</v>
      </c>
      <c r="W820" s="4">
        <v>42244</v>
      </c>
      <c r="X820" s="9">
        <v>47153.9</v>
      </c>
      <c r="Y820" s="4">
        <v>42244</v>
      </c>
      <c r="Z820" s="9">
        <v>6309.18</v>
      </c>
      <c r="AA820" s="4">
        <v>42322</v>
      </c>
      <c r="AB820" s="9">
        <v>8329.5</v>
      </c>
      <c r="AC820" s="4">
        <v>42239</v>
      </c>
      <c r="AD820" s="9">
        <v>8299.9500000000007</v>
      </c>
      <c r="AE820" s="4">
        <v>42244</v>
      </c>
      <c r="AF820" s="9">
        <v>445.96</v>
      </c>
      <c r="AG820" s="4">
        <v>42281</v>
      </c>
      <c r="AH820" s="9">
        <v>1612.56</v>
      </c>
      <c r="AI820" s="4">
        <v>42244</v>
      </c>
      <c r="AJ820" s="9">
        <v>44383.74</v>
      </c>
    </row>
    <row r="821" spans="1:36" x14ac:dyDescent="0.25">
      <c r="A821" s="4">
        <v>42251</v>
      </c>
      <c r="B821" s="9">
        <v>5040.6030000000001</v>
      </c>
      <c r="C821" s="4">
        <v>42251</v>
      </c>
      <c r="D821" s="9">
        <v>17792.16</v>
      </c>
      <c r="E821" s="4">
        <v>42461</v>
      </c>
      <c r="F821" s="9">
        <v>3009.53</v>
      </c>
      <c r="G821" s="4">
        <v>42251</v>
      </c>
      <c r="H821" s="9">
        <v>13478.31</v>
      </c>
      <c r="I821" s="4">
        <v>42251</v>
      </c>
      <c r="J821" s="9">
        <v>8652.35</v>
      </c>
      <c r="K821" s="4">
        <v>42251</v>
      </c>
      <c r="L821" s="9">
        <v>1921.22</v>
      </c>
      <c r="M821" s="4">
        <v>42251</v>
      </c>
      <c r="N821" s="9">
        <v>6042.92</v>
      </c>
      <c r="O821" s="4">
        <v>42251</v>
      </c>
      <c r="P821" s="9">
        <v>20840.61</v>
      </c>
      <c r="Q821" s="4">
        <v>42251</v>
      </c>
      <c r="R821" s="9">
        <v>4523.08</v>
      </c>
      <c r="S821" s="4">
        <v>42251</v>
      </c>
      <c r="T821" s="9">
        <v>10038.040000000001</v>
      </c>
      <c r="U821" s="4">
        <v>42246</v>
      </c>
      <c r="V821" s="9">
        <v>1937.67</v>
      </c>
      <c r="W821" s="4">
        <v>42251</v>
      </c>
      <c r="X821" s="9">
        <v>46497.7</v>
      </c>
      <c r="Y821" s="4">
        <v>42251</v>
      </c>
      <c r="Z821" s="9">
        <v>6314.57</v>
      </c>
      <c r="AA821" s="4">
        <v>42329</v>
      </c>
      <c r="AB821" s="9">
        <v>8465.4500000000007</v>
      </c>
      <c r="AC821" s="4">
        <v>42246</v>
      </c>
      <c r="AD821" s="9">
        <v>8001.95</v>
      </c>
      <c r="AE821" s="4">
        <v>42251</v>
      </c>
      <c r="AF821" s="9">
        <v>432.94</v>
      </c>
      <c r="AG821" s="4">
        <v>42288</v>
      </c>
      <c r="AH821" s="9">
        <v>1728.44</v>
      </c>
      <c r="AI821" s="4">
        <v>42251</v>
      </c>
      <c r="AJ821" s="9">
        <v>43547.16</v>
      </c>
    </row>
    <row r="822" spans="1:36" x14ac:dyDescent="0.25">
      <c r="A822" s="4">
        <v>42258</v>
      </c>
      <c r="B822" s="9">
        <v>5071.0839999999998</v>
      </c>
      <c r="C822" s="4">
        <v>42258</v>
      </c>
      <c r="D822" s="9">
        <v>18264.22</v>
      </c>
      <c r="E822" s="4">
        <v>42468</v>
      </c>
      <c r="F822" s="9">
        <v>2984.9580000000001</v>
      </c>
      <c r="G822" s="4">
        <v>42258</v>
      </c>
      <c r="H822" s="9">
        <v>13461.47</v>
      </c>
      <c r="I822" s="4">
        <v>42258</v>
      </c>
      <c r="J822" s="9">
        <v>8772.44</v>
      </c>
      <c r="K822" s="4">
        <v>42258</v>
      </c>
      <c r="L822" s="9">
        <v>1961.05</v>
      </c>
      <c r="M822" s="4">
        <v>42258</v>
      </c>
      <c r="N822" s="9">
        <v>6117.76</v>
      </c>
      <c r="O822" s="4">
        <v>42258</v>
      </c>
      <c r="P822" s="9">
        <v>21504.37</v>
      </c>
      <c r="Q822" s="4">
        <v>42258</v>
      </c>
      <c r="R822" s="9">
        <v>4548.72</v>
      </c>
      <c r="S822" s="4">
        <v>42258</v>
      </c>
      <c r="T822" s="9">
        <v>10123.56</v>
      </c>
      <c r="U822" s="4">
        <v>42253</v>
      </c>
      <c r="V822" s="9">
        <v>1886.04</v>
      </c>
      <c r="W822" s="4">
        <v>42258</v>
      </c>
      <c r="X822" s="9">
        <v>46400.5</v>
      </c>
      <c r="Y822" s="4">
        <v>42258</v>
      </c>
      <c r="Z822" s="9">
        <v>6447.56</v>
      </c>
      <c r="AA822" s="4">
        <v>42336</v>
      </c>
      <c r="AB822" s="9">
        <v>8398.4</v>
      </c>
      <c r="AC822" s="4">
        <v>42253</v>
      </c>
      <c r="AD822" s="9">
        <v>7655.05</v>
      </c>
      <c r="AE822" s="4">
        <v>42258</v>
      </c>
      <c r="AF822" s="9">
        <v>430.23</v>
      </c>
      <c r="AG822" s="4">
        <v>42295</v>
      </c>
      <c r="AH822" s="9">
        <v>1717</v>
      </c>
      <c r="AI822" s="4">
        <v>42258</v>
      </c>
      <c r="AJ822" s="9">
        <v>43450.42</v>
      </c>
    </row>
    <row r="823" spans="1:36" x14ac:dyDescent="0.25">
      <c r="A823" s="4">
        <v>42265</v>
      </c>
      <c r="B823" s="9">
        <v>5170.5020000000004</v>
      </c>
      <c r="C823" s="4">
        <v>42265</v>
      </c>
      <c r="D823" s="9">
        <v>18070.21</v>
      </c>
      <c r="E823" s="4">
        <v>42475</v>
      </c>
      <c r="F823" s="9">
        <v>3078.116</v>
      </c>
      <c r="G823" s="4">
        <v>42265</v>
      </c>
      <c r="H823" s="9">
        <v>13646.9</v>
      </c>
      <c r="I823" s="4">
        <v>42265</v>
      </c>
      <c r="J823" s="9">
        <v>8739.2199999999993</v>
      </c>
      <c r="K823" s="4">
        <v>42265</v>
      </c>
      <c r="L823" s="9">
        <v>1958.03</v>
      </c>
      <c r="M823" s="4">
        <v>42265</v>
      </c>
      <c r="N823" s="9">
        <v>6104.11</v>
      </c>
      <c r="O823" s="4">
        <v>42265</v>
      </c>
      <c r="P823" s="9">
        <v>21920.83</v>
      </c>
      <c r="Q823" s="4">
        <v>42265</v>
      </c>
      <c r="R823" s="9">
        <v>4535.8500000000004</v>
      </c>
      <c r="S823" s="4">
        <v>42265</v>
      </c>
      <c r="T823" s="9">
        <v>9916.16</v>
      </c>
      <c r="U823" s="4">
        <v>42260</v>
      </c>
      <c r="V823" s="9">
        <v>1941.37</v>
      </c>
      <c r="W823" s="4">
        <v>42265</v>
      </c>
      <c r="X823" s="9">
        <v>47264.1</v>
      </c>
      <c r="Y823" s="4">
        <v>42265</v>
      </c>
      <c r="Z823" s="9">
        <v>6467.17</v>
      </c>
      <c r="AA823" s="4">
        <v>42343</v>
      </c>
      <c r="AB823" s="9">
        <v>8398.6</v>
      </c>
      <c r="AC823" s="4">
        <v>42260</v>
      </c>
      <c r="AD823" s="9">
        <v>7789.3</v>
      </c>
      <c r="AE823" s="4">
        <v>42265</v>
      </c>
      <c r="AF823" s="9">
        <v>427.32</v>
      </c>
      <c r="AG823" s="4">
        <v>42302</v>
      </c>
      <c r="AH823" s="9">
        <v>1725.45</v>
      </c>
      <c r="AI823" s="4">
        <v>42265</v>
      </c>
      <c r="AJ823" s="9">
        <v>45616.07</v>
      </c>
    </row>
    <row r="824" spans="1:36" x14ac:dyDescent="0.25">
      <c r="A824" s="4">
        <v>42272</v>
      </c>
      <c r="B824" s="9">
        <v>5042.1099999999997</v>
      </c>
      <c r="C824" s="4">
        <v>42272</v>
      </c>
      <c r="D824" s="9">
        <v>17880.509999999998</v>
      </c>
      <c r="E824" s="4">
        <v>42482</v>
      </c>
      <c r="F824" s="9">
        <v>2959.24</v>
      </c>
      <c r="G824" s="4">
        <v>42272</v>
      </c>
      <c r="H824" s="9">
        <v>13378.57</v>
      </c>
      <c r="I824" s="4">
        <v>42272</v>
      </c>
      <c r="J824" s="9">
        <v>8505.94</v>
      </c>
      <c r="K824" s="4">
        <v>42272</v>
      </c>
      <c r="L824" s="9">
        <v>1931.34</v>
      </c>
      <c r="M824" s="4">
        <v>42272</v>
      </c>
      <c r="N824" s="9">
        <v>6109.01</v>
      </c>
      <c r="O824" s="4">
        <v>42272</v>
      </c>
      <c r="P824" s="9">
        <v>21186.32</v>
      </c>
      <c r="Q824" s="4">
        <v>42272</v>
      </c>
      <c r="R824" s="9">
        <v>4480.66</v>
      </c>
      <c r="S824" s="4">
        <v>42272</v>
      </c>
      <c r="T824" s="9">
        <v>9688.5300000000007</v>
      </c>
      <c r="U824" s="4">
        <v>42267</v>
      </c>
      <c r="V824" s="9">
        <v>1995.95</v>
      </c>
      <c r="W824" s="4">
        <v>42272</v>
      </c>
      <c r="X824" s="9">
        <v>44831.5</v>
      </c>
      <c r="Y824" s="4">
        <v>42272</v>
      </c>
      <c r="Z824" s="9">
        <v>6304.28</v>
      </c>
      <c r="AA824" s="4">
        <v>42350</v>
      </c>
      <c r="AB824" s="9">
        <v>8115.89</v>
      </c>
      <c r="AC824" s="4">
        <v>42267</v>
      </c>
      <c r="AD824" s="9">
        <v>7981.9</v>
      </c>
      <c r="AE824" s="4">
        <v>42272</v>
      </c>
      <c r="AF824" s="9">
        <v>422.8</v>
      </c>
      <c r="AG824" s="4">
        <v>42309</v>
      </c>
      <c r="AH824" s="9">
        <v>1711.53</v>
      </c>
      <c r="AI824" s="4">
        <v>42272</v>
      </c>
      <c r="AJ824" s="9">
        <v>44963.24</v>
      </c>
    </row>
    <row r="825" spans="1:36" x14ac:dyDescent="0.25">
      <c r="A825" s="4">
        <v>42279</v>
      </c>
      <c r="B825" s="9">
        <v>5052.0169999999998</v>
      </c>
      <c r="C825" s="4">
        <v>42279</v>
      </c>
      <c r="D825" s="9">
        <v>17725.13</v>
      </c>
      <c r="E825" s="4">
        <v>42489</v>
      </c>
      <c r="F825" s="9">
        <v>2938.3240000000001</v>
      </c>
      <c r="G825" s="4">
        <v>42279</v>
      </c>
      <c r="H825" s="9">
        <v>13339.74</v>
      </c>
      <c r="I825" s="4">
        <v>42279</v>
      </c>
      <c r="J825" s="9">
        <v>8515.52</v>
      </c>
      <c r="K825" s="4">
        <v>42279</v>
      </c>
      <c r="L825" s="9">
        <v>1951.36</v>
      </c>
      <c r="M825" s="4">
        <v>42279</v>
      </c>
      <c r="N825" s="9">
        <v>6129.98</v>
      </c>
      <c r="O825" s="4">
        <v>42279</v>
      </c>
      <c r="P825" s="9">
        <v>21506.09</v>
      </c>
      <c r="Q825" s="4">
        <v>42279</v>
      </c>
      <c r="R825" s="9">
        <v>4458.88</v>
      </c>
      <c r="S825" s="4">
        <v>42279</v>
      </c>
      <c r="T825" s="9">
        <v>9553.07</v>
      </c>
      <c r="U825" s="4">
        <v>42274</v>
      </c>
      <c r="V825" s="9">
        <v>1942.85</v>
      </c>
      <c r="W825" s="4">
        <v>42279</v>
      </c>
      <c r="X825" s="9">
        <v>47033.5</v>
      </c>
      <c r="Y825" s="4">
        <v>42279</v>
      </c>
      <c r="Z825" s="9">
        <v>6091.26</v>
      </c>
      <c r="AA825" s="4">
        <v>42357</v>
      </c>
      <c r="AB825" s="9">
        <v>8257.32</v>
      </c>
      <c r="AC825" s="4">
        <v>42274</v>
      </c>
      <c r="AD825" s="9">
        <v>7868.5</v>
      </c>
      <c r="AE825" s="4">
        <v>42279</v>
      </c>
      <c r="AF825" s="9">
        <v>422.58</v>
      </c>
      <c r="AG825" s="4">
        <v>42316</v>
      </c>
      <c r="AH825" s="9">
        <v>1754.36</v>
      </c>
      <c r="AI825" s="4">
        <v>42279</v>
      </c>
      <c r="AJ825" s="9">
        <v>45668.35</v>
      </c>
    </row>
    <row r="826" spans="1:36" x14ac:dyDescent="0.25">
      <c r="A826" s="4">
        <v>42286</v>
      </c>
      <c r="B826" s="9">
        <v>5279.6890000000003</v>
      </c>
      <c r="C826" s="4">
        <v>42286</v>
      </c>
      <c r="D826" s="9">
        <v>18438.669999999998</v>
      </c>
      <c r="E826" s="4">
        <v>42496</v>
      </c>
      <c r="F826" s="9">
        <v>2913.248</v>
      </c>
      <c r="G826" s="4">
        <v>42286</v>
      </c>
      <c r="H826" s="9">
        <v>13964.36</v>
      </c>
      <c r="I826" s="4">
        <v>42286</v>
      </c>
      <c r="J826" s="9">
        <v>8680.2099999999991</v>
      </c>
      <c r="K826" s="4">
        <v>42286</v>
      </c>
      <c r="L826" s="9">
        <v>2014.89</v>
      </c>
      <c r="M826" s="4">
        <v>42286</v>
      </c>
      <c r="N826" s="9">
        <v>6416.16</v>
      </c>
      <c r="O826" s="4">
        <v>42286</v>
      </c>
      <c r="P826" s="9">
        <v>22458.799999999999</v>
      </c>
      <c r="Q826" s="4">
        <v>42286</v>
      </c>
      <c r="R826" s="9">
        <v>4701.3900000000003</v>
      </c>
      <c r="S826" s="4">
        <v>42286</v>
      </c>
      <c r="T826" s="9">
        <v>10096.6</v>
      </c>
      <c r="U826" s="4">
        <v>42281</v>
      </c>
      <c r="V826" s="9">
        <v>1969.68</v>
      </c>
      <c r="W826" s="4">
        <v>42286</v>
      </c>
      <c r="X826" s="9">
        <v>49338.400000000001</v>
      </c>
      <c r="Y826" s="4">
        <v>42286</v>
      </c>
      <c r="Z826" s="9">
        <v>6136.49</v>
      </c>
      <c r="AA826" s="4">
        <v>42364</v>
      </c>
      <c r="AB826" s="9">
        <v>8363.2800000000007</v>
      </c>
      <c r="AC826" s="4">
        <v>42281</v>
      </c>
      <c r="AD826" s="9">
        <v>7950.9</v>
      </c>
      <c r="AE826" s="4">
        <v>42286</v>
      </c>
      <c r="AF826" s="9">
        <v>441.65</v>
      </c>
      <c r="AG826" s="4">
        <v>42323</v>
      </c>
      <c r="AH826" s="9">
        <v>1728.17</v>
      </c>
      <c r="AI826" s="4">
        <v>42286</v>
      </c>
      <c r="AJ826" s="9">
        <v>47809.88</v>
      </c>
    </row>
    <row r="827" spans="1:36" x14ac:dyDescent="0.25">
      <c r="A827" s="4">
        <v>42293</v>
      </c>
      <c r="B827" s="9">
        <v>5268.2089999999998</v>
      </c>
      <c r="C827" s="4">
        <v>42293</v>
      </c>
      <c r="D827" s="9">
        <v>18291.8</v>
      </c>
      <c r="E827" s="4">
        <v>42503</v>
      </c>
      <c r="F827" s="9">
        <v>2827.1089999999999</v>
      </c>
      <c r="G827" s="4">
        <v>42293</v>
      </c>
      <c r="H827" s="9">
        <v>13838.1</v>
      </c>
      <c r="I827" s="4">
        <v>42293</v>
      </c>
      <c r="J827" s="9">
        <v>8715.73</v>
      </c>
      <c r="K827" s="4">
        <v>42293</v>
      </c>
      <c r="L827" s="9">
        <v>2033.11</v>
      </c>
      <c r="M827" s="4">
        <v>42293</v>
      </c>
      <c r="N827" s="9">
        <v>6378.04</v>
      </c>
      <c r="O827" s="4">
        <v>42293</v>
      </c>
      <c r="P827" s="9">
        <v>23067.37</v>
      </c>
      <c r="Q827" s="4">
        <v>42293</v>
      </c>
      <c r="R827" s="9">
        <v>4702.79</v>
      </c>
      <c r="S827" s="4">
        <v>42293</v>
      </c>
      <c r="T827" s="9">
        <v>10104.43</v>
      </c>
      <c r="U827" s="4">
        <v>42288</v>
      </c>
      <c r="V827" s="9">
        <v>2019.53</v>
      </c>
      <c r="W827" s="4">
        <v>42293</v>
      </c>
      <c r="X827" s="9">
        <v>47236.1</v>
      </c>
      <c r="Y827" s="4">
        <v>42293</v>
      </c>
      <c r="Z827" s="9">
        <v>6287.26</v>
      </c>
      <c r="AA827" s="4">
        <v>42371</v>
      </c>
      <c r="AB827" s="9">
        <v>8338.06</v>
      </c>
      <c r="AC827" s="4">
        <v>42288</v>
      </c>
      <c r="AD827" s="9">
        <v>8189.7</v>
      </c>
      <c r="AE827" s="4">
        <v>42293</v>
      </c>
      <c r="AF827" s="9">
        <v>447.86</v>
      </c>
      <c r="AG827" s="4">
        <v>42330</v>
      </c>
      <c r="AH827" s="9">
        <v>1826.72</v>
      </c>
      <c r="AI827" s="4">
        <v>42293</v>
      </c>
      <c r="AJ827" s="9">
        <v>47459.95</v>
      </c>
    </row>
    <row r="828" spans="1:36" x14ac:dyDescent="0.25">
      <c r="A828" s="4">
        <v>42300</v>
      </c>
      <c r="B828" s="9">
        <v>5351.5649999999996</v>
      </c>
      <c r="C828" s="4">
        <v>42300</v>
      </c>
      <c r="D828" s="9">
        <v>18825.3</v>
      </c>
      <c r="E828" s="4">
        <v>42510</v>
      </c>
      <c r="F828" s="9">
        <v>2825.4830000000002</v>
      </c>
      <c r="G828" s="4">
        <v>42300</v>
      </c>
      <c r="H828" s="9">
        <v>13953.66</v>
      </c>
      <c r="I828" s="4">
        <v>42300</v>
      </c>
      <c r="J828" s="9">
        <v>8910.52</v>
      </c>
      <c r="K828" s="4">
        <v>42300</v>
      </c>
      <c r="L828" s="9">
        <v>2075.15</v>
      </c>
      <c r="M828" s="4">
        <v>42300</v>
      </c>
      <c r="N828" s="9">
        <v>6444.08</v>
      </c>
      <c r="O828" s="4">
        <v>42300</v>
      </c>
      <c r="P828" s="9">
        <v>23151.94</v>
      </c>
      <c r="Q828" s="4">
        <v>42300</v>
      </c>
      <c r="R828" s="9">
        <v>4923.6400000000003</v>
      </c>
      <c r="S828" s="4">
        <v>42300</v>
      </c>
      <c r="T828" s="9">
        <v>10794.54</v>
      </c>
      <c r="U828" s="4">
        <v>42295</v>
      </c>
      <c r="V828" s="9">
        <v>2030.26</v>
      </c>
      <c r="W828" s="4">
        <v>42300</v>
      </c>
      <c r="X828" s="9">
        <v>47596.6</v>
      </c>
      <c r="Y828" s="4">
        <v>42300</v>
      </c>
      <c r="Z828" s="9">
        <v>6523.82</v>
      </c>
      <c r="AA828" s="4">
        <v>42378</v>
      </c>
      <c r="AB828" s="9">
        <v>7893.97</v>
      </c>
      <c r="AC828" s="4">
        <v>42295</v>
      </c>
      <c r="AD828" s="9">
        <v>8238.15</v>
      </c>
      <c r="AE828" s="4">
        <v>42300</v>
      </c>
      <c r="AF828" s="9">
        <v>465.05</v>
      </c>
      <c r="AG828" s="4">
        <v>42337</v>
      </c>
      <c r="AH828" s="9">
        <v>1795.7</v>
      </c>
      <c r="AI828" s="4">
        <v>42300</v>
      </c>
      <c r="AJ828" s="9">
        <v>48799.45</v>
      </c>
    </row>
    <row r="829" spans="1:36" x14ac:dyDescent="0.25">
      <c r="A829" s="4">
        <v>42307</v>
      </c>
      <c r="B829" s="9">
        <v>5239.4390000000003</v>
      </c>
      <c r="C829" s="4">
        <v>42307</v>
      </c>
      <c r="D829" s="9">
        <v>19083.099999999999</v>
      </c>
      <c r="E829" s="4">
        <v>42517</v>
      </c>
      <c r="F829" s="9">
        <v>2821.0459999999998</v>
      </c>
      <c r="G829" s="4">
        <v>42307</v>
      </c>
      <c r="H829" s="9">
        <v>13529.17</v>
      </c>
      <c r="I829" s="4">
        <v>42307</v>
      </c>
      <c r="J829" s="9">
        <v>8938.65</v>
      </c>
      <c r="K829" s="4">
        <v>42307</v>
      </c>
      <c r="L829" s="9">
        <v>2079.36</v>
      </c>
      <c r="M829" s="4">
        <v>42307</v>
      </c>
      <c r="N829" s="9">
        <v>6361.09</v>
      </c>
      <c r="O829" s="4">
        <v>42307</v>
      </c>
      <c r="P829" s="9">
        <v>22640.04</v>
      </c>
      <c r="Q829" s="4">
        <v>42307</v>
      </c>
      <c r="R829" s="9">
        <v>4897.66</v>
      </c>
      <c r="S829" s="4">
        <v>42307</v>
      </c>
      <c r="T829" s="9">
        <v>10850.14</v>
      </c>
      <c r="U829" s="4">
        <v>42302</v>
      </c>
      <c r="V829" s="9">
        <v>2040.4</v>
      </c>
      <c r="W829" s="4">
        <v>42307</v>
      </c>
      <c r="X829" s="9">
        <v>45868.800000000003</v>
      </c>
      <c r="Y829" s="4">
        <v>42307</v>
      </c>
      <c r="Z829" s="9">
        <v>6428.55</v>
      </c>
      <c r="AA829" s="4">
        <v>42385</v>
      </c>
      <c r="AB829" s="9">
        <v>7762.01</v>
      </c>
      <c r="AC829" s="4">
        <v>42302</v>
      </c>
      <c r="AD829" s="9">
        <v>8295.4500000000007</v>
      </c>
      <c r="AE829" s="4">
        <v>42307</v>
      </c>
      <c r="AF829" s="9">
        <v>462.12</v>
      </c>
      <c r="AG829" s="4">
        <v>42344</v>
      </c>
      <c r="AH829" s="9">
        <v>1755.22</v>
      </c>
      <c r="AI829" s="4">
        <v>42307</v>
      </c>
      <c r="AJ829" s="9">
        <v>48317.45</v>
      </c>
    </row>
    <row r="830" spans="1:36" x14ac:dyDescent="0.25">
      <c r="A830" s="4">
        <v>42314</v>
      </c>
      <c r="B830" s="9">
        <v>5215.0079999999998</v>
      </c>
      <c r="C830" s="4">
        <v>42314</v>
      </c>
      <c r="D830" s="9">
        <v>19265.599999999999</v>
      </c>
      <c r="E830" s="4">
        <v>42524</v>
      </c>
      <c r="F830" s="9">
        <v>2938.6819999999998</v>
      </c>
      <c r="G830" s="4">
        <v>42314</v>
      </c>
      <c r="H830" s="9">
        <v>13553.3</v>
      </c>
      <c r="I830" s="4">
        <v>42314</v>
      </c>
      <c r="J830" s="9">
        <v>8970.27</v>
      </c>
      <c r="K830" s="4">
        <v>42314</v>
      </c>
      <c r="L830" s="9">
        <v>2099.1999999999998</v>
      </c>
      <c r="M830" s="4">
        <v>42314</v>
      </c>
      <c r="N830" s="9">
        <v>6353.83</v>
      </c>
      <c r="O830" s="4">
        <v>42314</v>
      </c>
      <c r="P830" s="9">
        <v>22867.33</v>
      </c>
      <c r="Q830" s="4">
        <v>42314</v>
      </c>
      <c r="R830" s="9">
        <v>4984.1499999999996</v>
      </c>
      <c r="S830" s="4">
        <v>42314</v>
      </c>
      <c r="T830" s="9">
        <v>10988.03</v>
      </c>
      <c r="U830" s="4">
        <v>42309</v>
      </c>
      <c r="V830" s="9">
        <v>2029.47</v>
      </c>
      <c r="W830" s="4">
        <v>42314</v>
      </c>
      <c r="X830" s="9">
        <v>46918.5</v>
      </c>
      <c r="Y830" s="4">
        <v>42314</v>
      </c>
      <c r="Z830" s="9">
        <v>6600.29</v>
      </c>
      <c r="AA830" s="4">
        <v>42392</v>
      </c>
      <c r="AB830" s="9">
        <v>7756.18</v>
      </c>
      <c r="AC830" s="4">
        <v>42309</v>
      </c>
      <c r="AD830" s="9">
        <v>8065.8</v>
      </c>
      <c r="AE830" s="4">
        <v>42314</v>
      </c>
      <c r="AF830" s="9">
        <v>469.83</v>
      </c>
      <c r="AG830" s="4">
        <v>42351</v>
      </c>
      <c r="AH830" s="9">
        <v>1720.31</v>
      </c>
      <c r="AI830" s="4">
        <v>42314</v>
      </c>
      <c r="AJ830" s="9">
        <v>47540.77</v>
      </c>
    </row>
    <row r="831" spans="1:36" x14ac:dyDescent="0.25">
      <c r="A831" s="4">
        <v>42321</v>
      </c>
      <c r="B831" s="9">
        <v>5051.2550000000001</v>
      </c>
      <c r="C831" s="4">
        <v>42321</v>
      </c>
      <c r="D831" s="9">
        <v>19596.91</v>
      </c>
      <c r="E831" s="4">
        <v>42531</v>
      </c>
      <c r="F831" s="9">
        <v>2927.1590000000001</v>
      </c>
      <c r="G831" s="4">
        <v>42321</v>
      </c>
      <c r="H831" s="9">
        <v>13075.42</v>
      </c>
      <c r="I831" s="4">
        <v>42321</v>
      </c>
      <c r="J831" s="9">
        <v>8749.84</v>
      </c>
      <c r="K831" s="4">
        <v>42321</v>
      </c>
      <c r="L831" s="9">
        <v>2023.04</v>
      </c>
      <c r="M831" s="4">
        <v>42321</v>
      </c>
      <c r="N831" s="9">
        <v>6118.28</v>
      </c>
      <c r="O831" s="4">
        <v>42321</v>
      </c>
      <c r="P831" s="9">
        <v>22396.14</v>
      </c>
      <c r="Q831" s="4">
        <v>42321</v>
      </c>
      <c r="R831" s="9">
        <v>4807.95</v>
      </c>
      <c r="S831" s="4">
        <v>42321</v>
      </c>
      <c r="T831" s="9">
        <v>10708.4</v>
      </c>
      <c r="U831" s="4">
        <v>42316</v>
      </c>
      <c r="V831" s="9">
        <v>2041.07</v>
      </c>
      <c r="W831" s="4">
        <v>42321</v>
      </c>
      <c r="X831" s="9">
        <v>46517</v>
      </c>
      <c r="Y831" s="4">
        <v>42321</v>
      </c>
      <c r="Z831" s="9">
        <v>6475.76</v>
      </c>
      <c r="AA831" s="4">
        <v>42399</v>
      </c>
      <c r="AB831" s="9">
        <v>8145.21</v>
      </c>
      <c r="AC831" s="4">
        <v>42316</v>
      </c>
      <c r="AD831" s="9">
        <v>7954.3</v>
      </c>
      <c r="AE831" s="4">
        <v>42321</v>
      </c>
      <c r="AF831" s="9">
        <v>453.55</v>
      </c>
      <c r="AG831" s="4">
        <v>42358</v>
      </c>
      <c r="AH831" s="9">
        <v>1719.16</v>
      </c>
      <c r="AI831" s="4">
        <v>42321</v>
      </c>
      <c r="AJ831" s="9">
        <v>45979.37</v>
      </c>
    </row>
    <row r="832" spans="1:36" x14ac:dyDescent="0.25">
      <c r="A832" s="4">
        <v>42328</v>
      </c>
      <c r="B832" s="9">
        <v>5256.1440000000002</v>
      </c>
      <c r="C832" s="4">
        <v>42328</v>
      </c>
      <c r="D832" s="9">
        <v>19879.810000000001</v>
      </c>
      <c r="E832" s="4">
        <v>42538</v>
      </c>
      <c r="F832" s="9">
        <v>2885.105</v>
      </c>
      <c r="G832" s="4">
        <v>42328</v>
      </c>
      <c r="H832" s="9">
        <v>13433.49</v>
      </c>
      <c r="I832" s="4">
        <v>42328</v>
      </c>
      <c r="J832" s="9">
        <v>9015.83</v>
      </c>
      <c r="K832" s="4">
        <v>42328</v>
      </c>
      <c r="L832" s="9">
        <v>2089.17</v>
      </c>
      <c r="M832" s="4">
        <v>42328</v>
      </c>
      <c r="N832" s="9">
        <v>6334.63</v>
      </c>
      <c r="O832" s="4">
        <v>42328</v>
      </c>
      <c r="P832" s="9">
        <v>22754.720000000001</v>
      </c>
      <c r="Q832" s="4">
        <v>42328</v>
      </c>
      <c r="R832" s="9">
        <v>4910.97</v>
      </c>
      <c r="S832" s="4">
        <v>42328</v>
      </c>
      <c r="T832" s="9">
        <v>11119.83</v>
      </c>
      <c r="U832" s="4">
        <v>42323</v>
      </c>
      <c r="V832" s="9">
        <v>1973.29</v>
      </c>
      <c r="W832" s="4">
        <v>42328</v>
      </c>
      <c r="X832" s="9">
        <v>48138.9</v>
      </c>
      <c r="Y832" s="4">
        <v>42328</v>
      </c>
      <c r="Z832" s="9">
        <v>6714.37</v>
      </c>
      <c r="AA832" s="4">
        <v>42406</v>
      </c>
      <c r="AB832" s="9">
        <v>8063</v>
      </c>
      <c r="AC832" s="4">
        <v>42323</v>
      </c>
      <c r="AD832" s="9">
        <v>7762.25</v>
      </c>
      <c r="AE832" s="4">
        <v>42328</v>
      </c>
      <c r="AF832" s="9">
        <v>468.69</v>
      </c>
      <c r="AG832" s="4">
        <v>42365</v>
      </c>
      <c r="AH832" s="9">
        <v>1734.21</v>
      </c>
      <c r="AI832" s="4">
        <v>42328</v>
      </c>
      <c r="AJ832" s="9">
        <v>46963.11</v>
      </c>
    </row>
    <row r="833" spans="1:36" x14ac:dyDescent="0.25">
      <c r="A833" s="4">
        <v>42335</v>
      </c>
      <c r="B833" s="9">
        <v>5202.5839999999998</v>
      </c>
      <c r="C833" s="4">
        <v>42335</v>
      </c>
      <c r="D833" s="9">
        <v>19883.939999999999</v>
      </c>
      <c r="E833" s="4">
        <v>42545</v>
      </c>
      <c r="F833" s="9">
        <v>2854.2860000000001</v>
      </c>
      <c r="G833" s="4">
        <v>42335</v>
      </c>
      <c r="H833" s="9">
        <v>13368.24</v>
      </c>
      <c r="I833" s="4">
        <v>42335</v>
      </c>
      <c r="J833" s="9">
        <v>9002.9599999999991</v>
      </c>
      <c r="K833" s="4">
        <v>42335</v>
      </c>
      <c r="L833" s="9">
        <v>2090.11</v>
      </c>
      <c r="M833" s="4">
        <v>42335</v>
      </c>
      <c r="N833" s="9">
        <v>6375.15</v>
      </c>
      <c r="O833" s="4">
        <v>42335</v>
      </c>
      <c r="P833" s="9">
        <v>22068.32</v>
      </c>
      <c r="Q833" s="4">
        <v>42335</v>
      </c>
      <c r="R833" s="9">
        <v>4930.1400000000003</v>
      </c>
      <c r="S833" s="4">
        <v>42335</v>
      </c>
      <c r="T833" s="9">
        <v>11293.76</v>
      </c>
      <c r="U833" s="4">
        <v>42330</v>
      </c>
      <c r="V833" s="9">
        <v>1989.86</v>
      </c>
      <c r="W833" s="4">
        <v>42335</v>
      </c>
      <c r="X833" s="9">
        <v>45872.9</v>
      </c>
      <c r="Y833" s="4">
        <v>42335</v>
      </c>
      <c r="Z833" s="9">
        <v>6798.58</v>
      </c>
      <c r="AA833" s="4">
        <v>42420</v>
      </c>
      <c r="AB833" s="9">
        <v>8325.0400000000009</v>
      </c>
      <c r="AC833" s="4">
        <v>42330</v>
      </c>
      <c r="AD833" s="9">
        <v>7856.55</v>
      </c>
      <c r="AE833" s="4">
        <v>42335</v>
      </c>
      <c r="AF833" s="9">
        <v>472.17</v>
      </c>
      <c r="AG833" s="4">
        <v>42372</v>
      </c>
      <c r="AH833" s="9">
        <v>1761.36</v>
      </c>
      <c r="AI833" s="4">
        <v>42335</v>
      </c>
      <c r="AJ833" s="9">
        <v>46327.67</v>
      </c>
    </row>
    <row r="834" spans="1:36" x14ac:dyDescent="0.25">
      <c r="A834" s="4">
        <v>42342</v>
      </c>
      <c r="B834" s="9">
        <v>5151.607</v>
      </c>
      <c r="C834" s="4">
        <v>42342</v>
      </c>
      <c r="D834" s="9">
        <v>19504.48</v>
      </c>
      <c r="E834" s="4">
        <v>42552</v>
      </c>
      <c r="F834" s="9">
        <v>2932.4760000000001</v>
      </c>
      <c r="G834" s="4">
        <v>42342</v>
      </c>
      <c r="H834" s="9">
        <v>13358.77</v>
      </c>
      <c r="I834" s="4">
        <v>42342</v>
      </c>
      <c r="J834" s="9">
        <v>8802.89</v>
      </c>
      <c r="K834" s="4">
        <v>42342</v>
      </c>
      <c r="L834" s="9">
        <v>2091.69</v>
      </c>
      <c r="M834" s="4">
        <v>42342</v>
      </c>
      <c r="N834" s="9">
        <v>6238.29</v>
      </c>
      <c r="O834" s="4">
        <v>42342</v>
      </c>
      <c r="P834" s="9">
        <v>22235.89</v>
      </c>
      <c r="Q834" s="4">
        <v>42342</v>
      </c>
      <c r="R834" s="9">
        <v>4714.79</v>
      </c>
      <c r="S834" s="4">
        <v>42342</v>
      </c>
      <c r="T834" s="9">
        <v>10752.1</v>
      </c>
      <c r="U834" s="4">
        <v>42337</v>
      </c>
      <c r="V834" s="9">
        <v>2028.99</v>
      </c>
      <c r="W834" s="4">
        <v>42342</v>
      </c>
      <c r="X834" s="9">
        <v>45360.800000000003</v>
      </c>
      <c r="Y834" s="4">
        <v>42342</v>
      </c>
      <c r="Z834" s="9">
        <v>6753.02</v>
      </c>
      <c r="AA834" s="4">
        <v>42427</v>
      </c>
      <c r="AB834" s="9">
        <v>8411.16</v>
      </c>
      <c r="AC834" s="4">
        <v>42337</v>
      </c>
      <c r="AD834" s="9">
        <v>7942.7</v>
      </c>
      <c r="AE834" s="4">
        <v>42342</v>
      </c>
      <c r="AF834" s="9">
        <v>446.93</v>
      </c>
      <c r="AG834" s="4">
        <v>42379</v>
      </c>
      <c r="AH834" s="9">
        <v>1748.57</v>
      </c>
      <c r="AI834" s="4">
        <v>42342</v>
      </c>
      <c r="AJ834" s="9">
        <v>44347.44</v>
      </c>
    </row>
    <row r="835" spans="1:36" x14ac:dyDescent="0.25">
      <c r="A835" s="4">
        <v>42349</v>
      </c>
      <c r="B835" s="9">
        <v>5029.45</v>
      </c>
      <c r="C835" s="4">
        <v>42349</v>
      </c>
      <c r="D835" s="9">
        <v>19230.48</v>
      </c>
      <c r="E835" s="4">
        <v>42559</v>
      </c>
      <c r="F835" s="9">
        <v>2988.0940000000001</v>
      </c>
      <c r="G835" s="4">
        <v>42349</v>
      </c>
      <c r="H835" s="9">
        <v>12789.95</v>
      </c>
      <c r="I835" s="4">
        <v>42349</v>
      </c>
      <c r="J835" s="9">
        <v>8502.06</v>
      </c>
      <c r="K835" s="4">
        <v>42349</v>
      </c>
      <c r="L835" s="9">
        <v>2012.37</v>
      </c>
      <c r="M835" s="4">
        <v>42349</v>
      </c>
      <c r="N835" s="9">
        <v>5952.78</v>
      </c>
      <c r="O835" s="4">
        <v>42349</v>
      </c>
      <c r="P835" s="9">
        <v>21464.05</v>
      </c>
      <c r="Q835" s="4">
        <v>42349</v>
      </c>
      <c r="R835" s="9">
        <v>4549.5600000000004</v>
      </c>
      <c r="S835" s="4">
        <v>42349</v>
      </c>
      <c r="T835" s="9">
        <v>10340.06</v>
      </c>
      <c r="U835" s="4">
        <v>42344</v>
      </c>
      <c r="V835" s="9">
        <v>1974.4</v>
      </c>
      <c r="W835" s="4">
        <v>42349</v>
      </c>
      <c r="X835" s="9">
        <v>45262.7</v>
      </c>
      <c r="Y835" s="4">
        <v>42349</v>
      </c>
      <c r="Z835" s="9">
        <v>6628.15</v>
      </c>
      <c r="AA835" s="4">
        <v>42434</v>
      </c>
      <c r="AB835" s="9">
        <v>8643.5499999999993</v>
      </c>
      <c r="AC835" s="4">
        <v>42344</v>
      </c>
      <c r="AD835" s="9">
        <v>7781.9</v>
      </c>
      <c r="AE835" s="4">
        <v>42349</v>
      </c>
      <c r="AF835" s="9">
        <v>429.1</v>
      </c>
      <c r="AG835" s="4">
        <v>42386</v>
      </c>
      <c r="AH835" s="9">
        <v>1608.36</v>
      </c>
      <c r="AI835" s="4">
        <v>42349</v>
      </c>
      <c r="AJ835" s="9">
        <v>43558.35</v>
      </c>
    </row>
    <row r="836" spans="1:36" x14ac:dyDescent="0.25">
      <c r="A836" s="4">
        <v>42356</v>
      </c>
      <c r="B836" s="9">
        <v>5106.6589999999997</v>
      </c>
      <c r="C836" s="4">
        <v>42356</v>
      </c>
      <c r="D836" s="9">
        <v>18986.8</v>
      </c>
      <c r="E836" s="4">
        <v>42566</v>
      </c>
      <c r="F836" s="9">
        <v>3054.2959999999998</v>
      </c>
      <c r="G836" s="4">
        <v>42356</v>
      </c>
      <c r="H836" s="9">
        <v>13024.3</v>
      </c>
      <c r="I836" s="4">
        <v>42356</v>
      </c>
      <c r="J836" s="9">
        <v>8608.91</v>
      </c>
      <c r="K836" s="4">
        <v>42356</v>
      </c>
      <c r="L836" s="9">
        <v>2005.55</v>
      </c>
      <c r="M836" s="4">
        <v>42356</v>
      </c>
      <c r="N836" s="9">
        <v>6052.42</v>
      </c>
      <c r="O836" s="4">
        <v>42356</v>
      </c>
      <c r="P836" s="9">
        <v>21755.56</v>
      </c>
      <c r="Q836" s="4">
        <v>42356</v>
      </c>
      <c r="R836" s="9">
        <v>4625.26</v>
      </c>
      <c r="S836" s="4">
        <v>42356</v>
      </c>
      <c r="T836" s="9">
        <v>10608.19</v>
      </c>
      <c r="U836" s="4">
        <v>42351</v>
      </c>
      <c r="V836" s="9">
        <v>1948.62</v>
      </c>
      <c r="W836" s="4">
        <v>42356</v>
      </c>
      <c r="X836" s="9">
        <v>43910.6</v>
      </c>
      <c r="Y836" s="4">
        <v>42356</v>
      </c>
      <c r="Z836" s="9">
        <v>6747.99</v>
      </c>
      <c r="AA836" s="4">
        <v>42441</v>
      </c>
      <c r="AB836" s="9">
        <v>8706.14</v>
      </c>
      <c r="AC836" s="4">
        <v>42351</v>
      </c>
      <c r="AD836" s="9">
        <v>7610.45</v>
      </c>
      <c r="AE836" s="4">
        <v>42356</v>
      </c>
      <c r="AF836" s="9">
        <v>434.15</v>
      </c>
      <c r="AG836" s="4">
        <v>42393</v>
      </c>
      <c r="AH836" s="9">
        <v>1717.98</v>
      </c>
      <c r="AI836" s="4">
        <v>42356</v>
      </c>
      <c r="AJ836" s="9">
        <v>43978.57</v>
      </c>
    </row>
    <row r="837" spans="1:36" x14ac:dyDescent="0.25">
      <c r="A837" s="4">
        <v>42363</v>
      </c>
      <c r="B837" s="9">
        <v>5207.6490000000003</v>
      </c>
      <c r="C837" s="4">
        <v>42363</v>
      </c>
      <c r="D837" s="9">
        <v>18769.060000000001</v>
      </c>
      <c r="E837" s="4">
        <v>42573</v>
      </c>
      <c r="F837" s="9">
        <v>3012.8159999999998</v>
      </c>
      <c r="G837" s="4">
        <v>42363</v>
      </c>
      <c r="H837" s="9">
        <v>13309.8</v>
      </c>
      <c r="I837" s="4">
        <v>42363</v>
      </c>
      <c r="J837" s="9">
        <v>8705.74</v>
      </c>
      <c r="K837" s="4">
        <v>42363</v>
      </c>
      <c r="L837" s="9">
        <v>2060.9899999999998</v>
      </c>
      <c r="M837" s="4">
        <v>42363</v>
      </c>
      <c r="N837" s="9">
        <v>6254.64</v>
      </c>
      <c r="O837" s="4">
        <v>42363</v>
      </c>
      <c r="P837" s="9">
        <v>22138.13</v>
      </c>
      <c r="Q837" s="4">
        <v>42363</v>
      </c>
      <c r="R837" s="9">
        <v>4663.18</v>
      </c>
      <c r="S837" s="4">
        <v>42363</v>
      </c>
      <c r="T837" s="9">
        <v>10727.64</v>
      </c>
      <c r="U837" s="4">
        <v>42358</v>
      </c>
      <c r="V837" s="9">
        <v>1975.32</v>
      </c>
      <c r="W837" s="4">
        <v>42363</v>
      </c>
      <c r="X837" s="9">
        <v>44014.9</v>
      </c>
      <c r="Y837" s="4">
        <v>42363</v>
      </c>
      <c r="Z837" s="9">
        <v>6746.72</v>
      </c>
      <c r="AA837" s="4">
        <v>42448</v>
      </c>
      <c r="AB837" s="9">
        <v>8810.7099999999991</v>
      </c>
      <c r="AC837" s="4">
        <v>42358</v>
      </c>
      <c r="AD837" s="9">
        <v>7761.95</v>
      </c>
      <c r="AE837" s="4">
        <v>42363</v>
      </c>
      <c r="AF837" s="9">
        <v>444.12</v>
      </c>
      <c r="AG837" s="4">
        <v>42400</v>
      </c>
      <c r="AH837" s="9">
        <v>1784.92</v>
      </c>
      <c r="AI837" s="4">
        <v>42363</v>
      </c>
      <c r="AJ837" s="9">
        <v>46355.040000000001</v>
      </c>
    </row>
    <row r="838" spans="1:36" x14ac:dyDescent="0.25">
      <c r="A838" s="4">
        <v>42370</v>
      </c>
      <c r="B838" s="9">
        <v>5295.8590000000004</v>
      </c>
      <c r="C838" s="4">
        <v>42370</v>
      </c>
      <c r="D838" s="9">
        <v>19033.71</v>
      </c>
      <c r="E838" s="4">
        <v>42580</v>
      </c>
      <c r="F838" s="9">
        <v>2979.3389999999999</v>
      </c>
      <c r="G838" s="4">
        <v>42370</v>
      </c>
      <c r="H838" s="9">
        <v>13009.95</v>
      </c>
      <c r="I838" s="4">
        <v>42370</v>
      </c>
      <c r="J838" s="9">
        <v>8818.09</v>
      </c>
      <c r="K838" s="4">
        <v>42370</v>
      </c>
      <c r="L838" s="9">
        <v>2043.94</v>
      </c>
      <c r="M838" s="4">
        <v>42370</v>
      </c>
      <c r="N838" s="9">
        <v>6242.32</v>
      </c>
      <c r="O838" s="4">
        <v>42370</v>
      </c>
      <c r="P838" s="9">
        <v>21914.400000000001</v>
      </c>
      <c r="Q838" s="4">
        <v>42370</v>
      </c>
      <c r="R838" s="9">
        <v>4637.0600000000004</v>
      </c>
      <c r="S838" s="4">
        <v>42370</v>
      </c>
      <c r="T838" s="9">
        <v>10743.01</v>
      </c>
      <c r="U838" s="4">
        <v>42365</v>
      </c>
      <c r="V838" s="9">
        <v>1990.65</v>
      </c>
      <c r="W838" s="4">
        <v>42370</v>
      </c>
      <c r="X838" s="9">
        <v>43350</v>
      </c>
      <c r="Y838" s="4">
        <v>42370</v>
      </c>
      <c r="Z838" s="9">
        <v>6791.68</v>
      </c>
      <c r="AA838" s="4">
        <v>42455</v>
      </c>
      <c r="AB838" s="9">
        <v>8704.9699999999993</v>
      </c>
      <c r="AC838" s="4">
        <v>42365</v>
      </c>
      <c r="AD838" s="9">
        <v>7861.05</v>
      </c>
      <c r="AE838" s="4">
        <v>42370</v>
      </c>
      <c r="AF838" s="9">
        <v>441.82</v>
      </c>
      <c r="AG838" s="4">
        <v>42407</v>
      </c>
      <c r="AH838" s="9">
        <v>1780.59</v>
      </c>
      <c r="AI838" s="4">
        <v>42370</v>
      </c>
      <c r="AJ838" s="9">
        <v>45797.3</v>
      </c>
    </row>
    <row r="839" spans="1:36" x14ac:dyDescent="0.25">
      <c r="A839" s="4">
        <v>42377</v>
      </c>
      <c r="B839" s="9">
        <v>4990.8389999999999</v>
      </c>
      <c r="C839" s="4">
        <v>42377</v>
      </c>
      <c r="D839" s="9">
        <v>17697.96</v>
      </c>
      <c r="E839" s="4">
        <v>42587</v>
      </c>
      <c r="F839" s="9">
        <v>2976.6959999999999</v>
      </c>
      <c r="G839" s="4">
        <v>42377</v>
      </c>
      <c r="H839" s="9">
        <v>12445.45</v>
      </c>
      <c r="I839" s="4">
        <v>42377</v>
      </c>
      <c r="J839" s="9">
        <v>8257.2800000000007</v>
      </c>
      <c r="K839" s="4">
        <v>42377</v>
      </c>
      <c r="L839" s="9">
        <v>1922.03</v>
      </c>
      <c r="M839" s="4">
        <v>42377</v>
      </c>
      <c r="N839" s="9">
        <v>5912.44</v>
      </c>
      <c r="O839" s="4">
        <v>42377</v>
      </c>
      <c r="P839" s="9">
        <v>20453.71</v>
      </c>
      <c r="Q839" s="4">
        <v>42377</v>
      </c>
      <c r="R839" s="9">
        <v>4333.76</v>
      </c>
      <c r="S839" s="4">
        <v>42377</v>
      </c>
      <c r="T839" s="9">
        <v>9849.34</v>
      </c>
      <c r="U839" s="4">
        <v>42372</v>
      </c>
      <c r="V839" s="9">
        <v>1961.31</v>
      </c>
      <c r="W839" s="4">
        <v>42377</v>
      </c>
      <c r="X839" s="9">
        <v>40612.199999999997</v>
      </c>
      <c r="Y839" s="4">
        <v>42377</v>
      </c>
      <c r="Z839" s="9">
        <v>6566.45</v>
      </c>
      <c r="AA839" s="4">
        <v>42462</v>
      </c>
      <c r="AB839" s="9">
        <v>8657.5499999999993</v>
      </c>
      <c r="AC839" s="4">
        <v>42372</v>
      </c>
      <c r="AD839" s="9">
        <v>7963.2</v>
      </c>
      <c r="AE839" s="4">
        <v>42377</v>
      </c>
      <c r="AF839" s="9">
        <v>410.82</v>
      </c>
      <c r="AG839" s="4">
        <v>42414</v>
      </c>
      <c r="AH839" s="9">
        <v>1726.04</v>
      </c>
      <c r="AI839" s="4">
        <v>42377</v>
      </c>
      <c r="AJ839" s="9">
        <v>43253.3</v>
      </c>
    </row>
    <row r="840" spans="1:36" x14ac:dyDescent="0.25">
      <c r="A840" s="4">
        <v>42384</v>
      </c>
      <c r="B840" s="9">
        <v>4892.8010000000004</v>
      </c>
      <c r="C840" s="4">
        <v>42384</v>
      </c>
      <c r="D840" s="9">
        <v>17147.11</v>
      </c>
      <c r="E840" s="4">
        <v>42594</v>
      </c>
      <c r="F840" s="9">
        <v>3050.6680000000001</v>
      </c>
      <c r="G840" s="4">
        <v>42384</v>
      </c>
      <c r="H840" s="9">
        <v>12073.46</v>
      </c>
      <c r="I840" s="4">
        <v>42384</v>
      </c>
      <c r="J840" s="9">
        <v>8107.13</v>
      </c>
      <c r="K840" s="4">
        <v>42384</v>
      </c>
      <c r="L840" s="9">
        <v>1880.33</v>
      </c>
      <c r="M840" s="4">
        <v>42384</v>
      </c>
      <c r="N840" s="9">
        <v>5804.1</v>
      </c>
      <c r="O840" s="4">
        <v>42384</v>
      </c>
      <c r="P840" s="9">
        <v>19520.77</v>
      </c>
      <c r="Q840" s="4">
        <v>42384</v>
      </c>
      <c r="R840" s="9">
        <v>4210.16</v>
      </c>
      <c r="S840" s="4">
        <v>42384</v>
      </c>
      <c r="T840" s="9">
        <v>9545.27</v>
      </c>
      <c r="U840" s="4">
        <v>42379</v>
      </c>
      <c r="V840" s="9">
        <v>1917.62</v>
      </c>
      <c r="W840" s="4">
        <v>42384</v>
      </c>
      <c r="X840" s="9">
        <v>38569.1</v>
      </c>
      <c r="Y840" s="4">
        <v>42384</v>
      </c>
      <c r="Z840" s="9">
        <v>6322.3</v>
      </c>
      <c r="AA840" s="4">
        <v>42469</v>
      </c>
      <c r="AB840" s="9">
        <v>8541.5</v>
      </c>
      <c r="AC840" s="4">
        <v>42379</v>
      </c>
      <c r="AD840" s="9">
        <v>7601.35</v>
      </c>
      <c r="AE840" s="4">
        <v>42384</v>
      </c>
      <c r="AF840" s="9">
        <v>403.57</v>
      </c>
      <c r="AG840" s="4">
        <v>42421</v>
      </c>
      <c r="AH840" s="9">
        <v>1793.37</v>
      </c>
      <c r="AI840" s="4">
        <v>42384</v>
      </c>
      <c r="AJ840" s="9">
        <v>42105</v>
      </c>
    </row>
    <row r="841" spans="1:36" x14ac:dyDescent="0.25">
      <c r="A841" s="4">
        <v>42391</v>
      </c>
      <c r="B841" s="9">
        <v>4915.9530000000004</v>
      </c>
      <c r="C841" s="4">
        <v>42391</v>
      </c>
      <c r="D841" s="9">
        <v>16958.53</v>
      </c>
      <c r="E841" s="4">
        <v>42601</v>
      </c>
      <c r="F841" s="9">
        <v>3108.1019999999999</v>
      </c>
      <c r="G841" s="4">
        <v>42391</v>
      </c>
      <c r="H841" s="9">
        <v>12389.58</v>
      </c>
      <c r="I841" s="4">
        <v>42391</v>
      </c>
      <c r="J841" s="9">
        <v>8271.11</v>
      </c>
      <c r="K841" s="4">
        <v>42391</v>
      </c>
      <c r="L841" s="9">
        <v>1906.9</v>
      </c>
      <c r="M841" s="4">
        <v>42391</v>
      </c>
      <c r="N841" s="9">
        <v>5900.01</v>
      </c>
      <c r="O841" s="4">
        <v>42391</v>
      </c>
      <c r="P841" s="9">
        <v>19080.509999999998</v>
      </c>
      <c r="Q841" s="4">
        <v>42391</v>
      </c>
      <c r="R841" s="9">
        <v>4336.6899999999996</v>
      </c>
      <c r="S841" s="4">
        <v>42391</v>
      </c>
      <c r="T841" s="9">
        <v>9764.8799999999992</v>
      </c>
      <c r="U841" s="4">
        <v>42386</v>
      </c>
      <c r="V841" s="9">
        <v>1878.87</v>
      </c>
      <c r="W841" s="4">
        <v>42391</v>
      </c>
      <c r="X841" s="9">
        <v>38031.199999999997</v>
      </c>
      <c r="Y841" s="4">
        <v>42391</v>
      </c>
      <c r="Z841" s="9">
        <v>6356.18</v>
      </c>
      <c r="AA841" s="4">
        <v>42476</v>
      </c>
      <c r="AB841" s="9">
        <v>8700.39</v>
      </c>
      <c r="AC841" s="4">
        <v>42386</v>
      </c>
      <c r="AD841" s="9">
        <v>7437.8</v>
      </c>
      <c r="AE841" s="4">
        <v>42391</v>
      </c>
      <c r="AF841" s="9">
        <v>419.28</v>
      </c>
      <c r="AG841" s="4">
        <v>42428</v>
      </c>
      <c r="AH841" s="9">
        <v>1816.73</v>
      </c>
      <c r="AI841" s="4">
        <v>42391</v>
      </c>
      <c r="AJ841" s="9">
        <v>42952.57</v>
      </c>
    </row>
    <row r="842" spans="1:36" x14ac:dyDescent="0.25">
      <c r="A842" s="4">
        <v>42398</v>
      </c>
      <c r="B842" s="9">
        <v>5005.5240000000003</v>
      </c>
      <c r="C842" s="4">
        <v>42398</v>
      </c>
      <c r="D842" s="9">
        <v>17518.3</v>
      </c>
      <c r="E842" s="4">
        <v>42608</v>
      </c>
      <c r="F842" s="9">
        <v>3070.3090000000002</v>
      </c>
      <c r="G842" s="4">
        <v>42398</v>
      </c>
      <c r="H842" s="9">
        <v>12822.13</v>
      </c>
      <c r="I842" s="4">
        <v>42398</v>
      </c>
      <c r="J842" s="9">
        <v>8319.81</v>
      </c>
      <c r="K842" s="4">
        <v>42398</v>
      </c>
      <c r="L842" s="9">
        <v>1940.24</v>
      </c>
      <c r="M842" s="4">
        <v>42398</v>
      </c>
      <c r="N842" s="9">
        <v>6083.79</v>
      </c>
      <c r="O842" s="4">
        <v>42398</v>
      </c>
      <c r="P842" s="9">
        <v>19683.11</v>
      </c>
      <c r="Q842" s="4">
        <v>42398</v>
      </c>
      <c r="R842" s="9">
        <v>4417.0200000000004</v>
      </c>
      <c r="S842" s="4">
        <v>42398</v>
      </c>
      <c r="T842" s="9">
        <v>9798.11</v>
      </c>
      <c r="U842" s="4">
        <v>42393</v>
      </c>
      <c r="V842" s="9">
        <v>1879.43</v>
      </c>
      <c r="W842" s="4">
        <v>42398</v>
      </c>
      <c r="X842" s="9">
        <v>40406</v>
      </c>
      <c r="Y842" s="4">
        <v>42398</v>
      </c>
      <c r="Z842" s="9">
        <v>6343.24</v>
      </c>
      <c r="AA842" s="4">
        <v>42483</v>
      </c>
      <c r="AB842" s="9">
        <v>8535.75</v>
      </c>
      <c r="AC842" s="4">
        <v>42393</v>
      </c>
      <c r="AD842" s="9">
        <v>7422.45</v>
      </c>
      <c r="AE842" s="4">
        <v>42398</v>
      </c>
      <c r="AF842" s="9">
        <v>431.28</v>
      </c>
      <c r="AG842" s="4">
        <v>42435</v>
      </c>
      <c r="AH842" s="9">
        <v>1878.29</v>
      </c>
      <c r="AI842" s="4">
        <v>42398</v>
      </c>
      <c r="AJ842" s="9">
        <v>44065.55</v>
      </c>
    </row>
    <row r="843" spans="1:36" x14ac:dyDescent="0.25">
      <c r="A843" s="4">
        <v>42405</v>
      </c>
      <c r="B843" s="9">
        <v>4976.1760000000004</v>
      </c>
      <c r="C843" s="4">
        <v>42405</v>
      </c>
      <c r="D843" s="9">
        <v>16819.59</v>
      </c>
      <c r="E843" s="4">
        <v>42615</v>
      </c>
      <c r="F843" s="9">
        <v>3067.3519999999999</v>
      </c>
      <c r="G843" s="4">
        <v>42405</v>
      </c>
      <c r="H843" s="9">
        <v>12763.99</v>
      </c>
      <c r="I843" s="4">
        <v>42405</v>
      </c>
      <c r="J843" s="9">
        <v>7960.13</v>
      </c>
      <c r="K843" s="4">
        <v>42405</v>
      </c>
      <c r="L843" s="9">
        <v>1880.05</v>
      </c>
      <c r="M843" s="4">
        <v>42405</v>
      </c>
      <c r="N843" s="9">
        <v>5848.06</v>
      </c>
      <c r="O843" s="4">
        <v>42405</v>
      </c>
      <c r="P843" s="9">
        <v>19288.169999999998</v>
      </c>
      <c r="Q843" s="4">
        <v>42405</v>
      </c>
      <c r="R843" s="9">
        <v>4200.67</v>
      </c>
      <c r="S843" s="4">
        <v>42405</v>
      </c>
      <c r="T843" s="9">
        <v>9286.23</v>
      </c>
      <c r="U843" s="4">
        <v>42400</v>
      </c>
      <c r="V843" s="9">
        <v>1912.06</v>
      </c>
      <c r="W843" s="4">
        <v>42405</v>
      </c>
      <c r="X843" s="9">
        <v>40592.1</v>
      </c>
      <c r="Y843" s="4">
        <v>42405</v>
      </c>
      <c r="Z843" s="9">
        <v>6075.71</v>
      </c>
      <c r="AA843" s="4">
        <v>42490</v>
      </c>
      <c r="AB843" s="9">
        <v>8377.9</v>
      </c>
      <c r="AC843" s="4">
        <v>42400</v>
      </c>
      <c r="AD843" s="9">
        <v>7563.55</v>
      </c>
      <c r="AE843" s="4">
        <v>42405</v>
      </c>
      <c r="AF843" s="9">
        <v>413.94</v>
      </c>
      <c r="AG843" s="4">
        <v>42442</v>
      </c>
      <c r="AH843" s="9">
        <v>1876.54</v>
      </c>
      <c r="AI843" s="4">
        <v>42405</v>
      </c>
      <c r="AJ843" s="9">
        <v>44453.51</v>
      </c>
    </row>
    <row r="844" spans="1:36" x14ac:dyDescent="0.25">
      <c r="A844" s="4">
        <v>42412</v>
      </c>
      <c r="B844" s="9">
        <v>4765.3459999999995</v>
      </c>
      <c r="C844" s="4">
        <v>42412</v>
      </c>
      <c r="D844" s="9">
        <v>14952.61</v>
      </c>
      <c r="E844" s="4">
        <v>42622</v>
      </c>
      <c r="F844" s="9">
        <v>3078.855</v>
      </c>
      <c r="G844" s="4">
        <v>42412</v>
      </c>
      <c r="H844" s="9">
        <v>12381.24</v>
      </c>
      <c r="I844" s="4">
        <v>42412</v>
      </c>
      <c r="J844" s="9">
        <v>7656.6</v>
      </c>
      <c r="K844" s="4">
        <v>42412</v>
      </c>
      <c r="L844" s="9">
        <v>1864.78</v>
      </c>
      <c r="M844" s="4">
        <v>42412</v>
      </c>
      <c r="N844" s="9">
        <v>5707.6</v>
      </c>
      <c r="O844" s="4">
        <v>42412</v>
      </c>
      <c r="P844" s="9">
        <v>18319.580000000002</v>
      </c>
      <c r="Q844" s="4">
        <v>42412</v>
      </c>
      <c r="R844" s="9">
        <v>3995.06</v>
      </c>
      <c r="S844" s="4">
        <v>42412</v>
      </c>
      <c r="T844" s="9">
        <v>8967.51</v>
      </c>
      <c r="U844" s="4">
        <v>42407</v>
      </c>
      <c r="V844" s="9">
        <v>1917.79</v>
      </c>
      <c r="W844" s="4">
        <v>42412</v>
      </c>
      <c r="X844" s="9">
        <v>39808</v>
      </c>
      <c r="Y844" s="4">
        <v>42412</v>
      </c>
      <c r="Z844" s="9">
        <v>5793.41</v>
      </c>
      <c r="AA844" s="4">
        <v>42497</v>
      </c>
      <c r="AB844" s="9">
        <v>8146.43</v>
      </c>
      <c r="AC844" s="4">
        <v>42407</v>
      </c>
      <c r="AD844" s="9">
        <v>7489.1</v>
      </c>
      <c r="AE844" s="4">
        <v>42412</v>
      </c>
      <c r="AF844" s="9">
        <v>391.86</v>
      </c>
      <c r="AG844" s="4">
        <v>42449</v>
      </c>
      <c r="AH844" s="9">
        <v>1914.02</v>
      </c>
      <c r="AI844" s="4">
        <v>42412</v>
      </c>
      <c r="AJ844" s="9">
        <v>43119.66</v>
      </c>
    </row>
    <row r="845" spans="1:36" x14ac:dyDescent="0.25">
      <c r="A845" s="4">
        <v>42419</v>
      </c>
      <c r="B845" s="9">
        <v>4952.7960000000003</v>
      </c>
      <c r="C845" s="4">
        <v>42419</v>
      </c>
      <c r="D845" s="9">
        <v>15967.17</v>
      </c>
      <c r="E845" s="4">
        <v>42629</v>
      </c>
      <c r="F845" s="9">
        <v>3002.8490000000002</v>
      </c>
      <c r="G845" s="4">
        <v>42419</v>
      </c>
      <c r="H845" s="9">
        <v>12813.4</v>
      </c>
      <c r="I845" s="4">
        <v>42419</v>
      </c>
      <c r="J845" s="9">
        <v>7863.36</v>
      </c>
      <c r="K845" s="4">
        <v>42419</v>
      </c>
      <c r="L845" s="9">
        <v>1917.78</v>
      </c>
      <c r="M845" s="4">
        <v>42419</v>
      </c>
      <c r="N845" s="9">
        <v>5950.23</v>
      </c>
      <c r="O845" s="4">
        <v>42419</v>
      </c>
      <c r="P845" s="9">
        <v>19285.5</v>
      </c>
      <c r="Q845" s="4">
        <v>42419</v>
      </c>
      <c r="R845" s="9">
        <v>4223.04</v>
      </c>
      <c r="S845" s="4">
        <v>42419</v>
      </c>
      <c r="T845" s="9">
        <v>9388.0499999999993</v>
      </c>
      <c r="U845" s="4">
        <v>42414</v>
      </c>
      <c r="V845" s="9">
        <v>1835.28</v>
      </c>
      <c r="W845" s="4">
        <v>42419</v>
      </c>
      <c r="X845" s="9">
        <v>41543.4</v>
      </c>
      <c r="Y845" s="4">
        <v>42419</v>
      </c>
      <c r="Z845" s="9">
        <v>6125.37</v>
      </c>
      <c r="AA845" s="4">
        <v>42504</v>
      </c>
      <c r="AB845" s="9">
        <v>8053.69</v>
      </c>
      <c r="AC845" s="4">
        <v>42414</v>
      </c>
      <c r="AD845" s="9">
        <v>6980.95</v>
      </c>
      <c r="AE845" s="4">
        <v>42419</v>
      </c>
      <c r="AF845" s="9">
        <v>411.96</v>
      </c>
      <c r="AG845" s="4">
        <v>42456</v>
      </c>
      <c r="AH845" s="9">
        <v>1866.23</v>
      </c>
      <c r="AI845" s="4">
        <v>42419</v>
      </c>
      <c r="AJ845" s="9">
        <v>43474.46</v>
      </c>
    </row>
    <row r="846" spans="1:36" x14ac:dyDescent="0.25">
      <c r="A846" s="4">
        <v>42426</v>
      </c>
      <c r="B846" s="9">
        <v>4879.9579999999996</v>
      </c>
      <c r="C846" s="4">
        <v>42426</v>
      </c>
      <c r="D846" s="9">
        <v>16188.41</v>
      </c>
      <c r="E846" s="4">
        <v>42636</v>
      </c>
      <c r="F846" s="9">
        <v>3033.8960000000002</v>
      </c>
      <c r="G846" s="4">
        <v>42426</v>
      </c>
      <c r="H846" s="9">
        <v>12797.79</v>
      </c>
      <c r="I846" s="4">
        <v>42426</v>
      </c>
      <c r="J846" s="9">
        <v>7877.03</v>
      </c>
      <c r="K846" s="4">
        <v>42426</v>
      </c>
      <c r="L846" s="9">
        <v>1948.05</v>
      </c>
      <c r="M846" s="4">
        <v>42426</v>
      </c>
      <c r="N846" s="9">
        <v>6096.01</v>
      </c>
      <c r="O846" s="4">
        <v>42426</v>
      </c>
      <c r="P846" s="9">
        <v>19364.150000000001</v>
      </c>
      <c r="Q846" s="4">
        <v>42426</v>
      </c>
      <c r="R846" s="9">
        <v>4314.57</v>
      </c>
      <c r="S846" s="4">
        <v>42426</v>
      </c>
      <c r="T846" s="9">
        <v>9513.2999999999993</v>
      </c>
      <c r="U846" s="4">
        <v>42421</v>
      </c>
      <c r="V846" s="9">
        <v>1916.24</v>
      </c>
      <c r="W846" s="4">
        <v>42426</v>
      </c>
      <c r="X846" s="9">
        <v>41593.1</v>
      </c>
      <c r="Y846" s="4">
        <v>42426</v>
      </c>
      <c r="Z846" s="9">
        <v>6240.29</v>
      </c>
      <c r="AA846" s="4">
        <v>42511</v>
      </c>
      <c r="AB846" s="9">
        <v>8131.26</v>
      </c>
      <c r="AC846" s="4">
        <v>42421</v>
      </c>
      <c r="AD846" s="9">
        <v>7210.75</v>
      </c>
      <c r="AE846" s="4">
        <v>42426</v>
      </c>
      <c r="AF846" s="9">
        <v>422.66</v>
      </c>
      <c r="AG846" s="4">
        <v>42463</v>
      </c>
      <c r="AH846" s="9">
        <v>1856.77</v>
      </c>
      <c r="AI846" s="4">
        <v>42426</v>
      </c>
      <c r="AJ846" s="9">
        <v>43857.79</v>
      </c>
    </row>
    <row r="847" spans="1:36" x14ac:dyDescent="0.25">
      <c r="A847" s="4">
        <v>42433</v>
      </c>
      <c r="B847" s="9">
        <v>5090.0249999999996</v>
      </c>
      <c r="C847" s="4">
        <v>42433</v>
      </c>
      <c r="D847" s="9">
        <v>17014.78</v>
      </c>
      <c r="E847" s="4">
        <v>42643</v>
      </c>
      <c r="F847" s="9">
        <v>3004.703</v>
      </c>
      <c r="G847" s="4">
        <v>42433</v>
      </c>
      <c r="H847" s="9">
        <v>13212.5</v>
      </c>
      <c r="I847" s="4">
        <v>42433</v>
      </c>
      <c r="J847" s="9">
        <v>7982.57</v>
      </c>
      <c r="K847" s="4">
        <v>42433</v>
      </c>
      <c r="L847" s="9">
        <v>1999.99</v>
      </c>
      <c r="M847" s="4">
        <v>42433</v>
      </c>
      <c r="N847" s="9">
        <v>6199.43</v>
      </c>
      <c r="O847" s="4">
        <v>42433</v>
      </c>
      <c r="P847" s="9">
        <v>20176.7</v>
      </c>
      <c r="Q847" s="4">
        <v>42433</v>
      </c>
      <c r="R847" s="9">
        <v>4456.62</v>
      </c>
      <c r="S847" s="4">
        <v>42433</v>
      </c>
      <c r="T847" s="9">
        <v>9824.17</v>
      </c>
      <c r="U847" s="4">
        <v>42428</v>
      </c>
      <c r="V847" s="9">
        <v>1920.16</v>
      </c>
      <c r="W847" s="4">
        <v>42433</v>
      </c>
      <c r="X847" s="9">
        <v>49084.9</v>
      </c>
      <c r="Y847" s="4">
        <v>42433</v>
      </c>
      <c r="Z847" s="9">
        <v>6363.84</v>
      </c>
      <c r="AA847" s="4">
        <v>42518</v>
      </c>
      <c r="AB847" s="9">
        <v>8463.61</v>
      </c>
      <c r="AC847" s="4">
        <v>42428</v>
      </c>
      <c r="AD847" s="9">
        <v>7029.75</v>
      </c>
      <c r="AE847" s="4">
        <v>42433</v>
      </c>
      <c r="AF847" s="9">
        <v>437.99</v>
      </c>
      <c r="AG847" s="4">
        <v>42470</v>
      </c>
      <c r="AH847" s="9">
        <v>1877.27</v>
      </c>
      <c r="AI847" s="4">
        <v>42433</v>
      </c>
      <c r="AJ847" s="9">
        <v>46224.71</v>
      </c>
    </row>
    <row r="848" spans="1:36" x14ac:dyDescent="0.25">
      <c r="A848" s="4">
        <v>42440</v>
      </c>
      <c r="B848" s="9">
        <v>5166.393</v>
      </c>
      <c r="C848" s="4">
        <v>42440</v>
      </c>
      <c r="D848" s="9">
        <v>16938.87</v>
      </c>
      <c r="E848" s="4">
        <v>42657</v>
      </c>
      <c r="F848" s="9">
        <v>3063.8090000000002</v>
      </c>
      <c r="G848" s="4">
        <v>42440</v>
      </c>
      <c r="H848" s="9">
        <v>13522</v>
      </c>
      <c r="I848" s="4">
        <v>42440</v>
      </c>
      <c r="J848" s="9">
        <v>7998.43</v>
      </c>
      <c r="K848" s="4">
        <v>42440</v>
      </c>
      <c r="L848" s="9">
        <v>2022.19</v>
      </c>
      <c r="M848" s="4">
        <v>42440</v>
      </c>
      <c r="N848" s="9">
        <v>6139.79</v>
      </c>
      <c r="O848" s="4">
        <v>42440</v>
      </c>
      <c r="P848" s="9">
        <v>20199.599999999999</v>
      </c>
      <c r="Q848" s="4">
        <v>42440</v>
      </c>
      <c r="R848" s="9">
        <v>4492.79</v>
      </c>
      <c r="S848" s="4">
        <v>42440</v>
      </c>
      <c r="T848" s="9">
        <v>9831.1299999999992</v>
      </c>
      <c r="U848" s="4">
        <v>42435</v>
      </c>
      <c r="V848" s="9">
        <v>1955.63</v>
      </c>
      <c r="W848" s="4">
        <v>42440</v>
      </c>
      <c r="X848" s="9">
        <v>49638.7</v>
      </c>
      <c r="Y848" s="4">
        <v>42440</v>
      </c>
      <c r="Z848" s="9">
        <v>6341.75</v>
      </c>
      <c r="AA848" s="4">
        <v>42525</v>
      </c>
      <c r="AB848" s="9">
        <v>8591.57</v>
      </c>
      <c r="AC848" s="4">
        <v>42435</v>
      </c>
      <c r="AD848" s="9">
        <v>7485.35</v>
      </c>
      <c r="AE848" s="4">
        <v>42440</v>
      </c>
      <c r="AF848" s="9">
        <v>441.75</v>
      </c>
      <c r="AG848" s="4">
        <v>42477</v>
      </c>
      <c r="AH848" s="9">
        <v>1907.78</v>
      </c>
      <c r="AI848" s="4">
        <v>42440</v>
      </c>
      <c r="AJ848" s="9">
        <v>45761.25</v>
      </c>
    </row>
    <row r="849" spans="1:36" x14ac:dyDescent="0.25">
      <c r="A849" s="4">
        <v>42447</v>
      </c>
      <c r="B849" s="9">
        <v>5183.1239999999998</v>
      </c>
      <c r="C849" s="4">
        <v>42447</v>
      </c>
      <c r="D849" s="9">
        <v>16724.810000000001</v>
      </c>
      <c r="E849" s="4">
        <v>42664</v>
      </c>
      <c r="F849" s="9">
        <v>3090.9409999999998</v>
      </c>
      <c r="G849" s="4">
        <v>42447</v>
      </c>
      <c r="H849" s="9">
        <v>13497.07</v>
      </c>
      <c r="I849" s="4">
        <v>42447</v>
      </c>
      <c r="J849" s="9">
        <v>7813.68</v>
      </c>
      <c r="K849" s="4">
        <v>42447</v>
      </c>
      <c r="L849" s="9">
        <v>2049.58</v>
      </c>
      <c r="M849" s="4">
        <v>42447</v>
      </c>
      <c r="N849" s="9">
        <v>6189.64</v>
      </c>
      <c r="O849" s="4">
        <v>42447</v>
      </c>
      <c r="P849" s="9">
        <v>20671.63</v>
      </c>
      <c r="Q849" s="4">
        <v>42447</v>
      </c>
      <c r="R849" s="9">
        <v>4462.51</v>
      </c>
      <c r="S849" s="4">
        <v>42447</v>
      </c>
      <c r="T849" s="9">
        <v>9950.7999999999993</v>
      </c>
      <c r="U849" s="4">
        <v>42442</v>
      </c>
      <c r="V849" s="9">
        <v>1971.41</v>
      </c>
      <c r="W849" s="4">
        <v>42447</v>
      </c>
      <c r="X849" s="9">
        <v>50814.7</v>
      </c>
      <c r="Y849" s="4">
        <v>42447</v>
      </c>
      <c r="Z849" s="9">
        <v>6191.51</v>
      </c>
      <c r="AA849" s="4">
        <v>42532</v>
      </c>
      <c r="AB849" s="9">
        <v>8715.48</v>
      </c>
      <c r="AC849" s="4">
        <v>42442</v>
      </c>
      <c r="AD849" s="9">
        <v>7510.2</v>
      </c>
      <c r="AE849" s="4">
        <v>42447</v>
      </c>
      <c r="AF849" s="9">
        <v>444.79</v>
      </c>
      <c r="AG849" s="4">
        <v>42484</v>
      </c>
      <c r="AH849" s="9">
        <v>1967.26</v>
      </c>
      <c r="AI849" s="4">
        <v>42447</v>
      </c>
      <c r="AJ849" s="9">
        <v>47812.41</v>
      </c>
    </row>
    <row r="850" spans="1:36" x14ac:dyDescent="0.25">
      <c r="A850" s="4">
        <v>42454</v>
      </c>
      <c r="B850" s="9">
        <v>5084.2070000000003</v>
      </c>
      <c r="C850" s="4">
        <v>42454</v>
      </c>
      <c r="D850" s="9">
        <v>17002.75</v>
      </c>
      <c r="E850" s="4">
        <v>42671</v>
      </c>
      <c r="F850" s="9">
        <v>3104.2710000000002</v>
      </c>
      <c r="G850" s="4">
        <v>42454</v>
      </c>
      <c r="H850" s="9">
        <v>13358.11</v>
      </c>
      <c r="I850" s="4">
        <v>42454</v>
      </c>
      <c r="J850" s="9">
        <v>7775.58</v>
      </c>
      <c r="K850" s="4">
        <v>42454</v>
      </c>
      <c r="L850" s="9">
        <v>2035.94</v>
      </c>
      <c r="M850" s="4">
        <v>42454</v>
      </c>
      <c r="N850" s="9">
        <v>6106.48</v>
      </c>
      <c r="O850" s="4">
        <v>42454</v>
      </c>
      <c r="P850" s="9">
        <v>20345.61</v>
      </c>
      <c r="Q850" s="4">
        <v>42454</v>
      </c>
      <c r="R850" s="9">
        <v>4329.68</v>
      </c>
      <c r="S850" s="4">
        <v>42454</v>
      </c>
      <c r="T850" s="9">
        <v>9851.35</v>
      </c>
      <c r="U850" s="4">
        <v>42449</v>
      </c>
      <c r="V850" s="9">
        <v>1992.12</v>
      </c>
      <c r="W850" s="4">
        <v>42454</v>
      </c>
      <c r="X850" s="9">
        <v>49657.4</v>
      </c>
      <c r="Y850" s="4">
        <v>42454</v>
      </c>
      <c r="Z850" s="9">
        <v>6224.82</v>
      </c>
      <c r="AA850" s="4">
        <v>42539</v>
      </c>
      <c r="AB850" s="9">
        <v>8568.08</v>
      </c>
      <c r="AC850" s="4">
        <v>42449</v>
      </c>
      <c r="AD850" s="9">
        <v>7604.35</v>
      </c>
      <c r="AE850" s="4">
        <v>42454</v>
      </c>
      <c r="AF850" s="9">
        <v>437.49</v>
      </c>
      <c r="AG850" s="4">
        <v>42491</v>
      </c>
      <c r="AH850" s="9">
        <v>1953.05</v>
      </c>
      <c r="AI850" s="4">
        <v>42454</v>
      </c>
      <c r="AJ850" s="9">
        <v>46349.01</v>
      </c>
    </row>
    <row r="851" spans="1:36" x14ac:dyDescent="0.25">
      <c r="A851" s="4">
        <v>42461</v>
      </c>
      <c r="B851" s="9">
        <v>4999.3850000000002</v>
      </c>
      <c r="C851" s="4">
        <v>42461</v>
      </c>
      <c r="D851" s="9">
        <v>16164.16</v>
      </c>
      <c r="E851" s="4">
        <v>42678</v>
      </c>
      <c r="F851" s="9">
        <v>3125.317</v>
      </c>
      <c r="G851" s="4">
        <v>42461</v>
      </c>
      <c r="H851" s="9">
        <v>13440.44</v>
      </c>
      <c r="I851" s="4">
        <v>42461</v>
      </c>
      <c r="J851" s="9">
        <v>7688.34</v>
      </c>
      <c r="K851" s="4">
        <v>42461</v>
      </c>
      <c r="L851" s="9">
        <v>2072.7800000000002</v>
      </c>
      <c r="M851" s="4">
        <v>42461</v>
      </c>
      <c r="N851" s="9">
        <v>6146.05</v>
      </c>
      <c r="O851" s="4">
        <v>42461</v>
      </c>
      <c r="P851" s="9">
        <v>20498.919999999998</v>
      </c>
      <c r="Q851" s="4">
        <v>42461</v>
      </c>
      <c r="R851" s="9">
        <v>4322.24</v>
      </c>
      <c r="S851" s="4">
        <v>42461</v>
      </c>
      <c r="T851" s="9">
        <v>9794.64</v>
      </c>
      <c r="U851" s="4">
        <v>42456</v>
      </c>
      <c r="V851" s="9">
        <v>1983.81</v>
      </c>
      <c r="W851" s="4">
        <v>42461</v>
      </c>
      <c r="X851" s="9">
        <v>50561.5</v>
      </c>
      <c r="Y851" s="4">
        <v>42461</v>
      </c>
      <c r="Z851" s="9">
        <v>6284.43</v>
      </c>
      <c r="AA851" s="4">
        <v>42546</v>
      </c>
      <c r="AB851" s="9">
        <v>8476.99</v>
      </c>
      <c r="AC851" s="4">
        <v>42456</v>
      </c>
      <c r="AD851" s="9">
        <v>7716.5</v>
      </c>
      <c r="AE851" s="4">
        <v>42461</v>
      </c>
      <c r="AF851" s="9">
        <v>434.48</v>
      </c>
      <c r="AG851" s="4">
        <v>42498</v>
      </c>
      <c r="AH851" s="9">
        <v>1901.56</v>
      </c>
      <c r="AI851" s="4">
        <v>42461</v>
      </c>
      <c r="AJ851" s="9">
        <v>45485.3</v>
      </c>
    </row>
    <row r="852" spans="1:36" x14ac:dyDescent="0.25">
      <c r="A852" s="4">
        <v>42468</v>
      </c>
      <c r="B852" s="9">
        <v>4937.6170000000002</v>
      </c>
      <c r="C852" s="4">
        <v>42468</v>
      </c>
      <c r="D852" s="9">
        <v>15821.52</v>
      </c>
      <c r="E852" s="4">
        <v>42685</v>
      </c>
      <c r="F852" s="9">
        <v>3196.0430000000001</v>
      </c>
      <c r="G852" s="4">
        <v>42468</v>
      </c>
      <c r="H852" s="9">
        <v>13396.73</v>
      </c>
      <c r="I852" s="4">
        <v>42468</v>
      </c>
      <c r="J852" s="9">
        <v>7817.55</v>
      </c>
      <c r="K852" s="4">
        <v>42468</v>
      </c>
      <c r="L852" s="9">
        <v>2047.6</v>
      </c>
      <c r="M852" s="4">
        <v>42468</v>
      </c>
      <c r="N852" s="9">
        <v>6204.41</v>
      </c>
      <c r="O852" s="4">
        <v>42468</v>
      </c>
      <c r="P852" s="9">
        <v>20370.400000000001</v>
      </c>
      <c r="Q852" s="4">
        <v>42468</v>
      </c>
      <c r="R852" s="9">
        <v>4303.12</v>
      </c>
      <c r="S852" s="4">
        <v>42468</v>
      </c>
      <c r="T852" s="9">
        <v>9622.26</v>
      </c>
      <c r="U852" s="4">
        <v>42463</v>
      </c>
      <c r="V852" s="9">
        <v>1973.57</v>
      </c>
      <c r="W852" s="4">
        <v>42468</v>
      </c>
      <c r="X852" s="9">
        <v>50292.9</v>
      </c>
      <c r="Y852" s="4">
        <v>42468</v>
      </c>
      <c r="Z852" s="9">
        <v>6189.25</v>
      </c>
      <c r="AA852" s="4">
        <v>42553</v>
      </c>
      <c r="AB852" s="9">
        <v>8738.24</v>
      </c>
      <c r="AC852" s="4">
        <v>42463</v>
      </c>
      <c r="AD852" s="9">
        <v>7713.05</v>
      </c>
      <c r="AE852" s="4">
        <v>42468</v>
      </c>
      <c r="AF852" s="9">
        <v>434.16</v>
      </c>
      <c r="AG852" s="4">
        <v>42505</v>
      </c>
      <c r="AH852" s="9">
        <v>1907.19</v>
      </c>
      <c r="AI852" s="4">
        <v>42468</v>
      </c>
      <c r="AJ852" s="9">
        <v>45252.36</v>
      </c>
    </row>
    <row r="853" spans="1:36" x14ac:dyDescent="0.25">
      <c r="A853" s="4">
        <v>42475</v>
      </c>
      <c r="B853" s="9">
        <v>5157.4859999999999</v>
      </c>
      <c r="C853" s="4">
        <v>42475</v>
      </c>
      <c r="D853" s="9">
        <v>16848.03</v>
      </c>
      <c r="E853" s="4">
        <v>42692</v>
      </c>
      <c r="F853" s="9">
        <v>3192.8560000000002</v>
      </c>
      <c r="G853" s="4">
        <v>42475</v>
      </c>
      <c r="H853" s="9">
        <v>13637.2</v>
      </c>
      <c r="I853" s="4">
        <v>42475</v>
      </c>
      <c r="J853" s="9">
        <v>8014.6</v>
      </c>
      <c r="K853" s="4">
        <v>42475</v>
      </c>
      <c r="L853" s="9">
        <v>2080.73</v>
      </c>
      <c r="M853" s="4">
        <v>42475</v>
      </c>
      <c r="N853" s="9">
        <v>6343.75</v>
      </c>
      <c r="O853" s="4">
        <v>42475</v>
      </c>
      <c r="P853" s="9">
        <v>21316.47</v>
      </c>
      <c r="Q853" s="4">
        <v>42475</v>
      </c>
      <c r="R853" s="9">
        <v>4495.17</v>
      </c>
      <c r="S853" s="4">
        <v>42475</v>
      </c>
      <c r="T853" s="9">
        <v>10051.57</v>
      </c>
      <c r="U853" s="4">
        <v>42470</v>
      </c>
      <c r="V853" s="9">
        <v>1972.05</v>
      </c>
      <c r="W853" s="4">
        <v>42475</v>
      </c>
      <c r="X853" s="9">
        <v>53227.7</v>
      </c>
      <c r="Y853" s="4">
        <v>42475</v>
      </c>
      <c r="Z853" s="9">
        <v>6211.36</v>
      </c>
      <c r="AA853" s="4">
        <v>42560</v>
      </c>
      <c r="AB853" s="9">
        <v>8640.91</v>
      </c>
      <c r="AC853" s="4">
        <v>42470</v>
      </c>
      <c r="AD853" s="9">
        <v>7555.2</v>
      </c>
      <c r="AE853" s="4">
        <v>42475</v>
      </c>
      <c r="AF853" s="9">
        <v>450.59</v>
      </c>
      <c r="AG853" s="4">
        <v>42512</v>
      </c>
      <c r="AH853" s="9">
        <v>1891.33</v>
      </c>
      <c r="AI853" s="4">
        <v>42475</v>
      </c>
      <c r="AJ853" s="9">
        <v>46763.08</v>
      </c>
    </row>
    <row r="854" spans="1:36" x14ac:dyDescent="0.25">
      <c r="A854" s="4">
        <v>42482</v>
      </c>
      <c r="B854" s="9">
        <v>5236.366</v>
      </c>
      <c r="C854" s="4">
        <v>42482</v>
      </c>
      <c r="D854" s="9">
        <v>17572.490000000002</v>
      </c>
      <c r="E854" s="4">
        <v>42699</v>
      </c>
      <c r="F854" s="9">
        <v>3261.9380000000001</v>
      </c>
      <c r="G854" s="4">
        <v>42482</v>
      </c>
      <c r="H854" s="9">
        <v>13874</v>
      </c>
      <c r="I854" s="4">
        <v>42482</v>
      </c>
      <c r="J854" s="9">
        <v>8109.44</v>
      </c>
      <c r="K854" s="4">
        <v>42482</v>
      </c>
      <c r="L854" s="9">
        <v>2091.58</v>
      </c>
      <c r="M854" s="4">
        <v>42482</v>
      </c>
      <c r="N854" s="9">
        <v>6310.44</v>
      </c>
      <c r="O854" s="4">
        <v>42482</v>
      </c>
      <c r="P854" s="9">
        <v>21467.040000000001</v>
      </c>
      <c r="Q854" s="4">
        <v>42482</v>
      </c>
      <c r="R854" s="9">
        <v>4569.66</v>
      </c>
      <c r="S854" s="4">
        <v>42482</v>
      </c>
      <c r="T854" s="9">
        <v>10373.49</v>
      </c>
      <c r="U854" s="4">
        <v>42477</v>
      </c>
      <c r="V854" s="9">
        <v>2014.71</v>
      </c>
      <c r="W854" s="4">
        <v>42482</v>
      </c>
      <c r="X854" s="9">
        <v>52907.9</v>
      </c>
      <c r="Y854" s="4">
        <v>42482</v>
      </c>
      <c r="Z854" s="9">
        <v>6123.32</v>
      </c>
      <c r="AA854" s="4">
        <v>42567</v>
      </c>
      <c r="AB854" s="9">
        <v>8949.85</v>
      </c>
      <c r="AC854" s="4">
        <v>42477</v>
      </c>
      <c r="AD854" s="9">
        <v>7850.45</v>
      </c>
      <c r="AE854" s="4">
        <v>42482</v>
      </c>
      <c r="AF854" s="9">
        <v>451.54</v>
      </c>
      <c r="AG854" s="4">
        <v>42519</v>
      </c>
      <c r="AH854" s="9">
        <v>1927.58</v>
      </c>
      <c r="AI854" s="4">
        <v>42482</v>
      </c>
      <c r="AJ854" s="9">
        <v>46505.48</v>
      </c>
    </row>
    <row r="855" spans="1:36" x14ac:dyDescent="0.25">
      <c r="A855" s="4">
        <v>42489</v>
      </c>
      <c r="B855" s="9">
        <v>5252.2169999999996</v>
      </c>
      <c r="C855" s="4">
        <v>42489</v>
      </c>
      <c r="D855" s="9">
        <v>16666.05</v>
      </c>
      <c r="E855" s="4">
        <v>42706</v>
      </c>
      <c r="F855" s="9">
        <v>3243.8429999999998</v>
      </c>
      <c r="G855" s="4">
        <v>42489</v>
      </c>
      <c r="H855" s="9">
        <v>13951.45</v>
      </c>
      <c r="I855" s="4">
        <v>42489</v>
      </c>
      <c r="J855" s="9">
        <v>7960.85</v>
      </c>
      <c r="K855" s="4">
        <v>42489</v>
      </c>
      <c r="L855" s="9">
        <v>2065.3000000000002</v>
      </c>
      <c r="M855" s="4">
        <v>42489</v>
      </c>
      <c r="N855" s="9">
        <v>6241.89</v>
      </c>
      <c r="O855" s="4">
        <v>42489</v>
      </c>
      <c r="P855" s="9">
        <v>21067.05</v>
      </c>
      <c r="Q855" s="4">
        <v>42489</v>
      </c>
      <c r="R855" s="9">
        <v>4428.96</v>
      </c>
      <c r="S855" s="4">
        <v>42489</v>
      </c>
      <c r="T855" s="9">
        <v>10038.969999999999</v>
      </c>
      <c r="U855" s="4">
        <v>42484</v>
      </c>
      <c r="V855" s="9">
        <v>2015.49</v>
      </c>
      <c r="W855" s="4">
        <v>42489</v>
      </c>
      <c r="X855" s="9">
        <v>53910.5</v>
      </c>
      <c r="Y855" s="4">
        <v>42489</v>
      </c>
      <c r="Z855" s="9">
        <v>6161.41</v>
      </c>
      <c r="AA855" s="4">
        <v>42574</v>
      </c>
      <c r="AB855" s="9">
        <v>9013.14</v>
      </c>
      <c r="AC855" s="4">
        <v>42484</v>
      </c>
      <c r="AD855" s="9">
        <v>7899.3</v>
      </c>
      <c r="AE855" s="4">
        <v>42489</v>
      </c>
      <c r="AF855" s="9">
        <v>439.68</v>
      </c>
      <c r="AG855" s="4">
        <v>42526</v>
      </c>
      <c r="AH855" s="9">
        <v>1886.84</v>
      </c>
      <c r="AI855" s="4">
        <v>42489</v>
      </c>
      <c r="AJ855" s="9">
        <v>46471</v>
      </c>
    </row>
    <row r="856" spans="1:36" x14ac:dyDescent="0.25">
      <c r="A856" s="4">
        <v>42496</v>
      </c>
      <c r="B856" s="9">
        <v>5292.0460000000003</v>
      </c>
      <c r="C856" s="4">
        <v>42496</v>
      </c>
      <c r="D856" s="9">
        <v>16106.72</v>
      </c>
      <c r="E856" s="4">
        <v>42713</v>
      </c>
      <c r="F856" s="9">
        <v>3232.884</v>
      </c>
      <c r="G856" s="4">
        <v>42496</v>
      </c>
      <c r="H856" s="9">
        <v>13701.47</v>
      </c>
      <c r="I856" s="4">
        <v>42496</v>
      </c>
      <c r="J856" s="9">
        <v>7735.6</v>
      </c>
      <c r="K856" s="4">
        <v>42496</v>
      </c>
      <c r="L856" s="9">
        <v>2057.14</v>
      </c>
      <c r="M856" s="4">
        <v>42496</v>
      </c>
      <c r="N856" s="9">
        <v>6125.7</v>
      </c>
      <c r="O856" s="4">
        <v>42496</v>
      </c>
      <c r="P856" s="9">
        <v>20109.87</v>
      </c>
      <c r="Q856" s="4">
        <v>42496</v>
      </c>
      <c r="R856" s="9">
        <v>4301.24</v>
      </c>
      <c r="S856" s="4">
        <v>42496</v>
      </c>
      <c r="T856" s="9">
        <v>9869.9500000000007</v>
      </c>
      <c r="U856" s="4">
        <v>42491</v>
      </c>
      <c r="V856" s="9">
        <v>1994.15</v>
      </c>
      <c r="W856" s="4">
        <v>42496</v>
      </c>
      <c r="X856" s="9">
        <v>51717.8</v>
      </c>
      <c r="Y856" s="4">
        <v>42496</v>
      </c>
      <c r="Z856" s="9">
        <v>6038.9</v>
      </c>
      <c r="AA856" s="4">
        <v>42581</v>
      </c>
      <c r="AB856" s="9">
        <v>8984.41</v>
      </c>
      <c r="AC856" s="4">
        <v>42491</v>
      </c>
      <c r="AD856" s="9">
        <v>7849.8</v>
      </c>
      <c r="AE856" s="4">
        <v>42496</v>
      </c>
      <c r="AF856" s="9">
        <v>431.32</v>
      </c>
      <c r="AG856" s="4">
        <v>42533</v>
      </c>
      <c r="AH856" s="9">
        <v>1903.61</v>
      </c>
      <c r="AI856" s="4">
        <v>42496</v>
      </c>
      <c r="AJ856" s="9">
        <v>45101.87</v>
      </c>
    </row>
    <row r="857" spans="1:36" x14ac:dyDescent="0.25">
      <c r="A857" s="4">
        <v>42503</v>
      </c>
      <c r="B857" s="9">
        <v>5328.9889999999996</v>
      </c>
      <c r="C857" s="4">
        <v>42503</v>
      </c>
      <c r="D857" s="9">
        <v>16412.21</v>
      </c>
      <c r="E857" s="4">
        <v>42720</v>
      </c>
      <c r="F857" s="9">
        <v>3122.9810000000002</v>
      </c>
      <c r="G857" s="4">
        <v>42503</v>
      </c>
      <c r="H857" s="9">
        <v>13748.58</v>
      </c>
      <c r="I857" s="4">
        <v>42503</v>
      </c>
      <c r="J857" s="9">
        <v>7925.76</v>
      </c>
      <c r="K857" s="4">
        <v>42503</v>
      </c>
      <c r="L857" s="9">
        <v>2046.61</v>
      </c>
      <c r="M857" s="4">
        <v>42503</v>
      </c>
      <c r="N857" s="9">
        <v>6138.5</v>
      </c>
      <c r="O857" s="4">
        <v>42503</v>
      </c>
      <c r="P857" s="9">
        <v>19719.29</v>
      </c>
      <c r="Q857" s="4">
        <v>42503</v>
      </c>
      <c r="R857" s="9">
        <v>4319.99</v>
      </c>
      <c r="S857" s="4">
        <v>42503</v>
      </c>
      <c r="T857" s="9">
        <v>9952.9</v>
      </c>
      <c r="U857" s="4">
        <v>42498</v>
      </c>
      <c r="V857" s="9">
        <v>1976.71</v>
      </c>
      <c r="W857" s="4">
        <v>42503</v>
      </c>
      <c r="X857" s="9">
        <v>51804.3</v>
      </c>
      <c r="Y857" s="4">
        <v>42503</v>
      </c>
      <c r="Z857" s="9">
        <v>6122.47</v>
      </c>
      <c r="AA857" s="4">
        <v>42588</v>
      </c>
      <c r="AB857" s="9">
        <v>9092.1200000000008</v>
      </c>
      <c r="AC857" s="4">
        <v>42498</v>
      </c>
      <c r="AD857" s="9">
        <v>7733.45</v>
      </c>
      <c r="AE857" s="4">
        <v>42503</v>
      </c>
      <c r="AF857" s="9">
        <v>433.52</v>
      </c>
      <c r="AG857" s="4">
        <v>42540</v>
      </c>
      <c r="AH857" s="9">
        <v>1877.07</v>
      </c>
      <c r="AI857" s="4">
        <v>42503</v>
      </c>
      <c r="AJ857" s="9">
        <v>45403.15</v>
      </c>
    </row>
    <row r="858" spans="1:36" x14ac:dyDescent="0.25">
      <c r="A858" s="4">
        <v>42510</v>
      </c>
      <c r="B858" s="9">
        <v>5351.3059999999996</v>
      </c>
      <c r="C858" s="4">
        <v>42510</v>
      </c>
      <c r="D858" s="9">
        <v>16736.349999999999</v>
      </c>
      <c r="E858" s="4">
        <v>42727</v>
      </c>
      <c r="F858" s="9">
        <v>3110.154</v>
      </c>
      <c r="G858" s="4">
        <v>42510</v>
      </c>
      <c r="H858" s="9">
        <v>13919.58</v>
      </c>
      <c r="I858" s="4">
        <v>42510</v>
      </c>
      <c r="J858" s="9">
        <v>7997.3</v>
      </c>
      <c r="K858" s="4">
        <v>42510</v>
      </c>
      <c r="L858" s="9">
        <v>2052.3200000000002</v>
      </c>
      <c r="M858" s="4">
        <v>42510</v>
      </c>
      <c r="N858" s="9">
        <v>6156.32</v>
      </c>
      <c r="O858" s="4">
        <v>42510</v>
      </c>
      <c r="P858" s="9">
        <v>19852.2</v>
      </c>
      <c r="Q858" s="4">
        <v>42510</v>
      </c>
      <c r="R858" s="9">
        <v>4353.8999999999996</v>
      </c>
      <c r="S858" s="4">
        <v>42510</v>
      </c>
      <c r="T858" s="9">
        <v>9916.02</v>
      </c>
      <c r="U858" s="4">
        <v>42505</v>
      </c>
      <c r="V858" s="9">
        <v>1966.99</v>
      </c>
      <c r="W858" s="4">
        <v>42510</v>
      </c>
      <c r="X858" s="9">
        <v>49722.7</v>
      </c>
      <c r="Y858" s="4">
        <v>42510</v>
      </c>
      <c r="Z858" s="9">
        <v>6229.15</v>
      </c>
      <c r="AA858" s="4">
        <v>42595</v>
      </c>
      <c r="AB858" s="9">
        <v>9150.39</v>
      </c>
      <c r="AC858" s="4">
        <v>42505</v>
      </c>
      <c r="AD858" s="9">
        <v>7814.9</v>
      </c>
      <c r="AE858" s="4">
        <v>42510</v>
      </c>
      <c r="AF858" s="9">
        <v>434.36</v>
      </c>
      <c r="AG858" s="4">
        <v>42547</v>
      </c>
      <c r="AH858" s="9">
        <v>1884.41</v>
      </c>
      <c r="AI858" s="4">
        <v>42510</v>
      </c>
      <c r="AJ858" s="9">
        <v>46531.45</v>
      </c>
    </row>
    <row r="859" spans="1:36" x14ac:dyDescent="0.25">
      <c r="A859" s="4">
        <v>42517</v>
      </c>
      <c r="B859" s="9">
        <v>5405.9129999999996</v>
      </c>
      <c r="C859" s="4">
        <v>42517</v>
      </c>
      <c r="D859" s="9">
        <v>16834.84</v>
      </c>
      <c r="E859" s="4">
        <v>42734</v>
      </c>
      <c r="F859" s="9">
        <v>3103.6370000000002</v>
      </c>
      <c r="G859" s="4">
        <v>42517</v>
      </c>
      <c r="H859" s="9">
        <v>14105.23</v>
      </c>
      <c r="I859" s="4">
        <v>42517</v>
      </c>
      <c r="J859" s="9">
        <v>8292.4500000000007</v>
      </c>
      <c r="K859" s="4">
        <v>42517</v>
      </c>
      <c r="L859" s="9">
        <v>2099.06</v>
      </c>
      <c r="M859" s="4">
        <v>42517</v>
      </c>
      <c r="N859" s="9">
        <v>6270.79</v>
      </c>
      <c r="O859" s="4">
        <v>42517</v>
      </c>
      <c r="P859" s="9">
        <v>20576.77</v>
      </c>
      <c r="Q859" s="4">
        <v>42517</v>
      </c>
      <c r="R859" s="9">
        <v>4514.74</v>
      </c>
      <c r="S859" s="4">
        <v>42517</v>
      </c>
      <c r="T859" s="9">
        <v>10286.31</v>
      </c>
      <c r="U859" s="4">
        <v>42512</v>
      </c>
      <c r="V859" s="9">
        <v>1947.67</v>
      </c>
      <c r="W859" s="4">
        <v>42517</v>
      </c>
      <c r="X859" s="9">
        <v>49051.5</v>
      </c>
      <c r="Y859" s="4">
        <v>42517</v>
      </c>
      <c r="Z859" s="9">
        <v>6503.74</v>
      </c>
      <c r="AA859" s="4">
        <v>42602</v>
      </c>
      <c r="AB859" s="9">
        <v>9034.27</v>
      </c>
      <c r="AC859" s="4">
        <v>42512</v>
      </c>
      <c r="AD859" s="9">
        <v>7749.7</v>
      </c>
      <c r="AE859" s="4">
        <v>42517</v>
      </c>
      <c r="AF859" s="9">
        <v>450.94</v>
      </c>
      <c r="AG859" s="4">
        <v>42554</v>
      </c>
      <c r="AH859" s="9">
        <v>1896.62</v>
      </c>
      <c r="AI859" s="4">
        <v>42517</v>
      </c>
      <c r="AJ859" s="9">
        <v>48069.78</v>
      </c>
    </row>
    <row r="860" spans="1:36" x14ac:dyDescent="0.25">
      <c r="A860" s="4">
        <v>42524</v>
      </c>
      <c r="B860" s="9">
        <v>5318.8879999999999</v>
      </c>
      <c r="C860" s="4">
        <v>42524</v>
      </c>
      <c r="D860" s="9">
        <v>16642.23</v>
      </c>
      <c r="E860" s="4">
        <v>42741</v>
      </c>
      <c r="F860" s="9">
        <v>3154.3209999999999</v>
      </c>
      <c r="G860" s="4">
        <v>42524</v>
      </c>
      <c r="H860" s="9">
        <v>14226.78</v>
      </c>
      <c r="I860" s="4">
        <v>42524</v>
      </c>
      <c r="J860" s="9">
        <v>8148.4</v>
      </c>
      <c r="K860" s="4">
        <v>42524</v>
      </c>
      <c r="L860" s="9">
        <v>2099.13</v>
      </c>
      <c r="M860" s="4">
        <v>42524</v>
      </c>
      <c r="N860" s="9">
        <v>6209.63</v>
      </c>
      <c r="O860" s="4">
        <v>42524</v>
      </c>
      <c r="P860" s="9">
        <v>20947.240000000002</v>
      </c>
      <c r="Q860" s="4">
        <v>42524</v>
      </c>
      <c r="R860" s="9">
        <v>4421.78</v>
      </c>
      <c r="S860" s="4">
        <v>42524</v>
      </c>
      <c r="T860" s="9">
        <v>10103.26</v>
      </c>
      <c r="U860" s="4">
        <v>42519</v>
      </c>
      <c r="V860" s="9">
        <v>1969.17</v>
      </c>
      <c r="W860" s="4">
        <v>42524</v>
      </c>
      <c r="X860" s="9">
        <v>50619.5</v>
      </c>
      <c r="Y860" s="4">
        <v>42524</v>
      </c>
      <c r="Z860" s="9">
        <v>6402.55</v>
      </c>
      <c r="AA860" s="4">
        <v>42609</v>
      </c>
      <c r="AB860" s="9">
        <v>9131.7199999999993</v>
      </c>
      <c r="AC860" s="4">
        <v>42519</v>
      </c>
      <c r="AD860" s="9">
        <v>8156.65</v>
      </c>
      <c r="AE860" s="4">
        <v>42524</v>
      </c>
      <c r="AF860" s="9">
        <v>445.31</v>
      </c>
      <c r="AG860" s="4">
        <v>42561</v>
      </c>
      <c r="AH860" s="9">
        <v>1894.35</v>
      </c>
      <c r="AI860" s="4">
        <v>42524</v>
      </c>
      <c r="AJ860" s="9">
        <v>48083.54</v>
      </c>
    </row>
    <row r="861" spans="1:36" x14ac:dyDescent="0.25">
      <c r="A861" s="4">
        <v>42531</v>
      </c>
      <c r="B861" s="9">
        <v>5312.5959999999995</v>
      </c>
      <c r="C861" s="4">
        <v>42531</v>
      </c>
      <c r="D861" s="9">
        <v>16601.36</v>
      </c>
      <c r="E861" s="4">
        <v>42748</v>
      </c>
      <c r="F861" s="9">
        <v>3112.7640000000001</v>
      </c>
      <c r="G861" s="4">
        <v>42531</v>
      </c>
      <c r="H861" s="9">
        <v>14037.54</v>
      </c>
      <c r="I861" s="4">
        <v>42531</v>
      </c>
      <c r="J861" s="9">
        <v>7922.71</v>
      </c>
      <c r="K861" s="4">
        <v>42531</v>
      </c>
      <c r="L861" s="9">
        <v>2096.0700000000002</v>
      </c>
      <c r="M861" s="4">
        <v>42531</v>
      </c>
      <c r="N861" s="9">
        <v>6115.76</v>
      </c>
      <c r="O861" s="4">
        <v>42531</v>
      </c>
      <c r="P861" s="9">
        <v>21042.639999999999</v>
      </c>
      <c r="Q861" s="4">
        <v>42531</v>
      </c>
      <c r="R861" s="9">
        <v>4306.72</v>
      </c>
      <c r="S861" s="4">
        <v>42531</v>
      </c>
      <c r="T861" s="9">
        <v>9834.6200000000008</v>
      </c>
      <c r="U861" s="4">
        <v>42526</v>
      </c>
      <c r="V861" s="9">
        <v>1985.84</v>
      </c>
      <c r="W861" s="4">
        <v>42531</v>
      </c>
      <c r="X861" s="9">
        <v>49422.2</v>
      </c>
      <c r="Y861" s="4">
        <v>42531</v>
      </c>
      <c r="Z861" s="9">
        <v>6228.24</v>
      </c>
      <c r="AA861" s="4">
        <v>42616</v>
      </c>
      <c r="AB861" s="9">
        <v>8987.5499999999993</v>
      </c>
      <c r="AC861" s="4">
        <v>42526</v>
      </c>
      <c r="AD861" s="9">
        <v>8220.7999999999993</v>
      </c>
      <c r="AE861" s="4">
        <v>42531</v>
      </c>
      <c r="AF861" s="9">
        <v>435.77</v>
      </c>
      <c r="AG861" s="4">
        <v>42568</v>
      </c>
      <c r="AH861" s="9">
        <v>1940.85</v>
      </c>
      <c r="AI861" s="4">
        <v>42531</v>
      </c>
      <c r="AJ861" s="9">
        <v>47028.08</v>
      </c>
    </row>
    <row r="862" spans="1:36" x14ac:dyDescent="0.25">
      <c r="A862" s="4">
        <v>42538</v>
      </c>
      <c r="B862" s="9">
        <v>5162.6639999999998</v>
      </c>
      <c r="C862" s="4">
        <v>42538</v>
      </c>
      <c r="D862" s="9">
        <v>15599.66</v>
      </c>
      <c r="E862" s="4">
        <v>42755</v>
      </c>
      <c r="F862" s="9">
        <v>3123.1390000000001</v>
      </c>
      <c r="G862" s="4">
        <v>42538</v>
      </c>
      <c r="H862" s="9">
        <v>13901.77</v>
      </c>
      <c r="I862" s="4">
        <v>42538</v>
      </c>
      <c r="J862" s="9">
        <v>7713.61</v>
      </c>
      <c r="K862" s="4">
        <v>42538</v>
      </c>
      <c r="L862" s="9">
        <v>2071.2199999999998</v>
      </c>
      <c r="M862" s="4">
        <v>42538</v>
      </c>
      <c r="N862" s="9">
        <v>6021.09</v>
      </c>
      <c r="O862" s="4">
        <v>42538</v>
      </c>
      <c r="P862" s="9">
        <v>20169.98</v>
      </c>
      <c r="Q862" s="4">
        <v>42538</v>
      </c>
      <c r="R862" s="9">
        <v>4193.83</v>
      </c>
      <c r="S862" s="4">
        <v>42538</v>
      </c>
      <c r="T862" s="9">
        <v>9631.36</v>
      </c>
      <c r="U862" s="4">
        <v>42533</v>
      </c>
      <c r="V862" s="9">
        <v>2017.63</v>
      </c>
      <c r="W862" s="4">
        <v>42538</v>
      </c>
      <c r="X862" s="9">
        <v>49533.8</v>
      </c>
      <c r="Y862" s="4">
        <v>42538</v>
      </c>
      <c r="Z862" s="9">
        <v>5991.51</v>
      </c>
      <c r="AA862" s="4">
        <v>42623</v>
      </c>
      <c r="AB862" s="9">
        <v>9053.69</v>
      </c>
      <c r="AC862" s="4">
        <v>42533</v>
      </c>
      <c r="AD862" s="9">
        <v>8170.05</v>
      </c>
      <c r="AE862" s="4">
        <v>42538</v>
      </c>
      <c r="AF862" s="9">
        <v>421.77</v>
      </c>
      <c r="AG862" s="4">
        <v>42575</v>
      </c>
      <c r="AH862" s="9">
        <v>1926.9</v>
      </c>
      <c r="AI862" s="4">
        <v>42538</v>
      </c>
      <c r="AJ862" s="9">
        <v>46136.89</v>
      </c>
    </row>
    <row r="863" spans="1:36" x14ac:dyDescent="0.25">
      <c r="A863" s="4">
        <v>42545</v>
      </c>
      <c r="B863" s="9">
        <v>5113.1809999999996</v>
      </c>
      <c r="C863" s="4">
        <v>42545</v>
      </c>
      <c r="D863" s="9">
        <v>14952.02</v>
      </c>
      <c r="E863" s="4">
        <v>42762</v>
      </c>
      <c r="F863" s="9">
        <v>3159.1660000000002</v>
      </c>
      <c r="G863" s="4">
        <v>42545</v>
      </c>
      <c r="H863" s="9">
        <v>13891.88</v>
      </c>
      <c r="I863" s="4">
        <v>42545</v>
      </c>
      <c r="J863" s="9">
        <v>7747.18</v>
      </c>
      <c r="K863" s="4">
        <v>42545</v>
      </c>
      <c r="L863" s="9">
        <v>2037.41</v>
      </c>
      <c r="M863" s="4">
        <v>42545</v>
      </c>
      <c r="N863" s="9">
        <v>6138.69</v>
      </c>
      <c r="O863" s="4">
        <v>42545</v>
      </c>
      <c r="P863" s="9">
        <v>20259.13</v>
      </c>
      <c r="Q863" s="4">
        <v>42545</v>
      </c>
      <c r="R863" s="9">
        <v>4106.7299999999996</v>
      </c>
      <c r="S863" s="4">
        <v>42545</v>
      </c>
      <c r="T863" s="9">
        <v>9557.16</v>
      </c>
      <c r="U863" s="4">
        <v>42540</v>
      </c>
      <c r="V863" s="9">
        <v>1953.4</v>
      </c>
      <c r="W863" s="4">
        <v>42545</v>
      </c>
      <c r="X863" s="9">
        <v>50105.3</v>
      </c>
      <c r="Y863" s="4">
        <v>42545</v>
      </c>
      <c r="Z863" s="9">
        <v>5878.23</v>
      </c>
      <c r="AA863" s="4">
        <v>42630</v>
      </c>
      <c r="AB863" s="9">
        <v>8902.2999999999993</v>
      </c>
      <c r="AC863" s="4">
        <v>42540</v>
      </c>
      <c r="AD863" s="9">
        <v>8170.2</v>
      </c>
      <c r="AE863" s="4">
        <v>42545</v>
      </c>
      <c r="AF863" s="9">
        <v>424.2</v>
      </c>
      <c r="AG863" s="4">
        <v>42582</v>
      </c>
      <c r="AH863" s="9">
        <v>1944.62</v>
      </c>
      <c r="AI863" s="4">
        <v>42545</v>
      </c>
      <c r="AJ863" s="9">
        <v>45570.39</v>
      </c>
    </row>
    <row r="864" spans="1:36" x14ac:dyDescent="0.25">
      <c r="A864" s="4">
        <v>42552</v>
      </c>
      <c r="B864" s="9">
        <v>5246.6090000000004</v>
      </c>
      <c r="C864" s="4">
        <v>42552</v>
      </c>
      <c r="D864" s="9">
        <v>15682.48</v>
      </c>
      <c r="E864" s="4">
        <v>42769</v>
      </c>
      <c r="F864" s="9">
        <v>3140.17</v>
      </c>
      <c r="G864" s="4">
        <v>42552</v>
      </c>
      <c r="H864" s="9">
        <v>14064.54</v>
      </c>
      <c r="I864" s="4">
        <v>42552</v>
      </c>
      <c r="J864" s="9">
        <v>8085.21</v>
      </c>
      <c r="K864" s="4">
        <v>42552</v>
      </c>
      <c r="L864" s="9">
        <v>2102.9499999999998</v>
      </c>
      <c r="M864" s="4">
        <v>42552</v>
      </c>
      <c r="N864" s="9">
        <v>6577.83</v>
      </c>
      <c r="O864" s="4">
        <v>42552</v>
      </c>
      <c r="P864" s="9">
        <v>20794.37</v>
      </c>
      <c r="Q864" s="4">
        <v>42552</v>
      </c>
      <c r="R864" s="9">
        <v>4273.96</v>
      </c>
      <c r="S864" s="4">
        <v>42552</v>
      </c>
      <c r="T864" s="9">
        <v>9776.1200000000008</v>
      </c>
      <c r="U864" s="4">
        <v>42547</v>
      </c>
      <c r="V864" s="9">
        <v>1925.24</v>
      </c>
      <c r="W864" s="4">
        <v>42552</v>
      </c>
      <c r="X864" s="9">
        <v>52233</v>
      </c>
      <c r="Y864" s="4">
        <v>42552</v>
      </c>
      <c r="Z864" s="9">
        <v>5749.96</v>
      </c>
      <c r="AA864" s="4">
        <v>42637</v>
      </c>
      <c r="AB864" s="9">
        <v>9284.6200000000008</v>
      </c>
      <c r="AC864" s="4">
        <v>42547</v>
      </c>
      <c r="AD864" s="9">
        <v>8088.6</v>
      </c>
      <c r="AE864" s="4">
        <v>42552</v>
      </c>
      <c r="AF864" s="9">
        <v>438.85</v>
      </c>
      <c r="AG864" s="4">
        <v>42589</v>
      </c>
      <c r="AH864" s="9">
        <v>1944.31</v>
      </c>
      <c r="AI864" s="4">
        <v>42552</v>
      </c>
      <c r="AJ864" s="9">
        <v>46015.54</v>
      </c>
    </row>
    <row r="865" spans="1:36" x14ac:dyDescent="0.25">
      <c r="A865" s="4">
        <v>42559</v>
      </c>
      <c r="B865" s="9">
        <v>5230.5370000000003</v>
      </c>
      <c r="C865" s="4">
        <v>42559</v>
      </c>
      <c r="D865" s="9">
        <v>15106.98</v>
      </c>
      <c r="E865" s="4">
        <v>42776</v>
      </c>
      <c r="F865" s="9">
        <v>3196.6990000000001</v>
      </c>
      <c r="G865" s="4">
        <v>42559</v>
      </c>
      <c r="H865" s="9">
        <v>14259.84</v>
      </c>
      <c r="I865" s="4">
        <v>42559</v>
      </c>
      <c r="J865" s="9">
        <v>8037.94</v>
      </c>
      <c r="K865" s="4">
        <v>42559</v>
      </c>
      <c r="L865" s="9">
        <v>2129.9</v>
      </c>
      <c r="M865" s="4">
        <v>42559</v>
      </c>
      <c r="N865" s="9">
        <v>6590.64</v>
      </c>
      <c r="O865" s="4">
        <v>42559</v>
      </c>
      <c r="P865" s="9">
        <v>20564.169999999998</v>
      </c>
      <c r="Q865" s="4">
        <v>42559</v>
      </c>
      <c r="R865" s="9">
        <v>4190.68</v>
      </c>
      <c r="S865" s="4">
        <v>42559</v>
      </c>
      <c r="T865" s="9">
        <v>9629.66</v>
      </c>
      <c r="U865" s="4">
        <v>42554</v>
      </c>
      <c r="V865" s="9">
        <v>1987.32</v>
      </c>
      <c r="W865" s="4">
        <v>42559</v>
      </c>
      <c r="X865" s="9">
        <v>53140.7</v>
      </c>
      <c r="Y865" s="4">
        <v>42559</v>
      </c>
      <c r="Z865" s="9">
        <v>5580.42</v>
      </c>
      <c r="AA865" s="4">
        <v>42644</v>
      </c>
      <c r="AB865" s="9">
        <v>9166.85</v>
      </c>
      <c r="AC865" s="4">
        <v>42554</v>
      </c>
      <c r="AD865" s="9">
        <v>8328.35</v>
      </c>
      <c r="AE865" s="4">
        <v>42559</v>
      </c>
      <c r="AF865" s="9">
        <v>433.77</v>
      </c>
      <c r="AG865" s="4">
        <v>42596</v>
      </c>
      <c r="AH865" s="9">
        <v>1967.18</v>
      </c>
      <c r="AI865" s="4">
        <v>42559</v>
      </c>
      <c r="AJ865" s="9">
        <v>44920.65</v>
      </c>
    </row>
    <row r="866" spans="1:36" x14ac:dyDescent="0.25">
      <c r="A866" s="4">
        <v>42566</v>
      </c>
      <c r="B866" s="9">
        <v>5429.57</v>
      </c>
      <c r="C866" s="4">
        <v>42566</v>
      </c>
      <c r="D866" s="9">
        <v>16497.849999999999</v>
      </c>
      <c r="E866" s="4">
        <v>42783</v>
      </c>
      <c r="F866" s="9">
        <v>3202.0749999999998</v>
      </c>
      <c r="G866" s="4">
        <v>42566</v>
      </c>
      <c r="H866" s="9">
        <v>14482.42</v>
      </c>
      <c r="I866" s="4">
        <v>42566</v>
      </c>
      <c r="J866" s="9">
        <v>8156.26</v>
      </c>
      <c r="K866" s="4">
        <v>42566</v>
      </c>
      <c r="L866" s="9">
        <v>2161.7399999999998</v>
      </c>
      <c r="M866" s="4">
        <v>42566</v>
      </c>
      <c r="N866" s="9">
        <v>6669.24</v>
      </c>
      <c r="O866" s="4">
        <v>42566</v>
      </c>
      <c r="P866" s="9">
        <v>21659.25</v>
      </c>
      <c r="Q866" s="4">
        <v>42566</v>
      </c>
      <c r="R866" s="9">
        <v>4372.51</v>
      </c>
      <c r="S866" s="4">
        <v>42566</v>
      </c>
      <c r="T866" s="9">
        <v>10066.9</v>
      </c>
      <c r="U866" s="4">
        <v>42561</v>
      </c>
      <c r="V866" s="9">
        <v>1963.1</v>
      </c>
      <c r="W866" s="4">
        <v>42566</v>
      </c>
      <c r="X866" s="9">
        <v>55578.2</v>
      </c>
      <c r="Y866" s="4">
        <v>42566</v>
      </c>
      <c r="Z866" s="9">
        <v>5790.94</v>
      </c>
      <c r="AA866" s="4">
        <v>42651</v>
      </c>
      <c r="AB866" s="9">
        <v>9265.81</v>
      </c>
      <c r="AC866" s="4">
        <v>42561</v>
      </c>
      <c r="AD866" s="9">
        <v>8323.2000000000007</v>
      </c>
      <c r="AE866" s="4">
        <v>42566</v>
      </c>
      <c r="AF866" s="9">
        <v>447.51</v>
      </c>
      <c r="AG866" s="4">
        <v>42603</v>
      </c>
      <c r="AH866" s="9">
        <v>1959.72</v>
      </c>
      <c r="AI866" s="4">
        <v>42566</v>
      </c>
      <c r="AJ866" s="9">
        <v>46454.35</v>
      </c>
    </row>
    <row r="867" spans="1:36" x14ac:dyDescent="0.25">
      <c r="A867" s="4">
        <v>42573</v>
      </c>
      <c r="B867" s="9">
        <v>5498.1869999999999</v>
      </c>
      <c r="C867" s="4">
        <v>42573</v>
      </c>
      <c r="D867" s="9">
        <v>16627.25</v>
      </c>
      <c r="E867" s="4">
        <v>42790</v>
      </c>
      <c r="F867" s="9">
        <v>3253.433</v>
      </c>
      <c r="G867" s="4">
        <v>42573</v>
      </c>
      <c r="H867" s="9">
        <v>14600.66</v>
      </c>
      <c r="I867" s="4">
        <v>42573</v>
      </c>
      <c r="J867" s="9">
        <v>8194.73</v>
      </c>
      <c r="K867" s="4">
        <v>42573</v>
      </c>
      <c r="L867" s="9">
        <v>2175.0300000000002</v>
      </c>
      <c r="M867" s="4">
        <v>42573</v>
      </c>
      <c r="N867" s="9">
        <v>6730.48</v>
      </c>
      <c r="O867" s="4">
        <v>42573</v>
      </c>
      <c r="P867" s="9">
        <v>21964.27</v>
      </c>
      <c r="Q867" s="4">
        <v>42573</v>
      </c>
      <c r="R867" s="9">
        <v>4381.1000000000004</v>
      </c>
      <c r="S867" s="4">
        <v>42573</v>
      </c>
      <c r="T867" s="9">
        <v>10147.459999999999</v>
      </c>
      <c r="U867" s="4">
        <v>42568</v>
      </c>
      <c r="V867" s="9">
        <v>2017.26</v>
      </c>
      <c r="W867" s="4">
        <v>42573</v>
      </c>
      <c r="X867" s="9">
        <v>57002.1</v>
      </c>
      <c r="Y867" s="4">
        <v>42573</v>
      </c>
      <c r="Z867" s="9">
        <v>5808.02</v>
      </c>
      <c r="AA867" s="4">
        <v>42658</v>
      </c>
      <c r="AB867" s="9">
        <v>9165.17</v>
      </c>
      <c r="AC867" s="4">
        <v>42568</v>
      </c>
      <c r="AD867" s="9">
        <v>8541.4</v>
      </c>
      <c r="AE867" s="4">
        <v>42573</v>
      </c>
      <c r="AF867" s="9">
        <v>453.35</v>
      </c>
      <c r="AG867" s="4">
        <v>42610</v>
      </c>
      <c r="AH867" s="9">
        <v>1993.35</v>
      </c>
      <c r="AI867" s="4">
        <v>42573</v>
      </c>
      <c r="AJ867" s="9">
        <v>46285.24</v>
      </c>
    </row>
    <row r="868" spans="1:36" x14ac:dyDescent="0.25">
      <c r="A868" s="4">
        <v>42580</v>
      </c>
      <c r="B868" s="9">
        <v>5562.3580000000002</v>
      </c>
      <c r="C868" s="4">
        <v>42580</v>
      </c>
      <c r="D868" s="9">
        <v>16569.27</v>
      </c>
      <c r="E868" s="4">
        <v>42797</v>
      </c>
      <c r="F868" s="9">
        <v>3218.3119999999999</v>
      </c>
      <c r="G868" s="4">
        <v>42580</v>
      </c>
      <c r="H868" s="9">
        <v>14582.74</v>
      </c>
      <c r="I868" s="4">
        <v>42580</v>
      </c>
      <c r="J868" s="9">
        <v>8127.2</v>
      </c>
      <c r="K868" s="4">
        <v>42580</v>
      </c>
      <c r="L868" s="9">
        <v>2173.6</v>
      </c>
      <c r="M868" s="4">
        <v>42580</v>
      </c>
      <c r="N868" s="9">
        <v>6724.43</v>
      </c>
      <c r="O868" s="4">
        <v>42580</v>
      </c>
      <c r="P868" s="9">
        <v>21891.37</v>
      </c>
      <c r="Q868" s="4">
        <v>42580</v>
      </c>
      <c r="R868" s="9">
        <v>4439.8100000000004</v>
      </c>
      <c r="S868" s="4">
        <v>42580</v>
      </c>
      <c r="T868" s="9">
        <v>10337.5</v>
      </c>
      <c r="U868" s="4">
        <v>42575</v>
      </c>
      <c r="V868" s="9">
        <v>2010.34</v>
      </c>
      <c r="W868" s="4">
        <v>42580</v>
      </c>
      <c r="X868" s="9">
        <v>57308.2</v>
      </c>
      <c r="Y868" s="4">
        <v>42580</v>
      </c>
      <c r="Z868" s="9">
        <v>5867.64</v>
      </c>
      <c r="AA868" s="4">
        <v>42665</v>
      </c>
      <c r="AB868" s="9">
        <v>9306.57</v>
      </c>
      <c r="AC868" s="4">
        <v>42575</v>
      </c>
      <c r="AD868" s="9">
        <v>8541.2000000000007</v>
      </c>
      <c r="AE868" s="4">
        <v>42580</v>
      </c>
      <c r="AF868" s="9">
        <v>449.83</v>
      </c>
      <c r="AG868" s="4">
        <v>42617</v>
      </c>
      <c r="AH868" s="9">
        <v>2003.77</v>
      </c>
      <c r="AI868" s="4">
        <v>42580</v>
      </c>
      <c r="AJ868" s="9">
        <v>45916.480000000003</v>
      </c>
    </row>
    <row r="869" spans="1:36" x14ac:dyDescent="0.25">
      <c r="A869" s="4">
        <v>42587</v>
      </c>
      <c r="B869" s="9">
        <v>5497.41</v>
      </c>
      <c r="C869" s="4">
        <v>42587</v>
      </c>
      <c r="D869" s="9">
        <v>16254.45</v>
      </c>
      <c r="E869" s="4">
        <v>42804</v>
      </c>
      <c r="F869" s="9">
        <v>3212.76</v>
      </c>
      <c r="G869" s="4">
        <v>42587</v>
      </c>
      <c r="H869" s="9">
        <v>14648.77</v>
      </c>
      <c r="I869" s="4">
        <v>42587</v>
      </c>
      <c r="J869" s="9">
        <v>8194.34</v>
      </c>
      <c r="K869" s="4">
        <v>42587</v>
      </c>
      <c r="L869" s="9">
        <v>2182.87</v>
      </c>
      <c r="M869" s="4">
        <v>42587</v>
      </c>
      <c r="N869" s="9">
        <v>6793.47</v>
      </c>
      <c r="O869" s="4">
        <v>42587</v>
      </c>
      <c r="P869" s="9">
        <v>22146.09</v>
      </c>
      <c r="Q869" s="4">
        <v>42587</v>
      </c>
      <c r="R869" s="9">
        <v>4410.55</v>
      </c>
      <c r="S869" s="4">
        <v>42587</v>
      </c>
      <c r="T869" s="9">
        <v>10367.209999999999</v>
      </c>
      <c r="U869" s="4">
        <v>42582</v>
      </c>
      <c r="V869" s="9">
        <v>2016.19</v>
      </c>
      <c r="W869" s="4">
        <v>42587</v>
      </c>
      <c r="X869" s="9">
        <v>57661.1</v>
      </c>
      <c r="Y869" s="4">
        <v>42587</v>
      </c>
      <c r="Z869" s="9">
        <v>5857.9</v>
      </c>
      <c r="AA869" s="4">
        <v>42672</v>
      </c>
      <c r="AB869" s="9">
        <v>9306.92</v>
      </c>
      <c r="AC869" s="4">
        <v>42582</v>
      </c>
      <c r="AD869" s="9">
        <v>8638.5</v>
      </c>
      <c r="AE869" s="4">
        <v>42587</v>
      </c>
      <c r="AF869" s="9">
        <v>448.12</v>
      </c>
      <c r="AG869" s="4">
        <v>42624</v>
      </c>
      <c r="AH869" s="9">
        <v>2028.25</v>
      </c>
      <c r="AI869" s="4">
        <v>42587</v>
      </c>
      <c r="AJ869" s="9">
        <v>45385.74</v>
      </c>
    </row>
    <row r="870" spans="1:36" x14ac:dyDescent="0.25">
      <c r="A870" s="4">
        <v>42594</v>
      </c>
      <c r="B870" s="9">
        <v>5530.9110000000001</v>
      </c>
      <c r="C870" s="4">
        <v>42594</v>
      </c>
      <c r="D870" s="9">
        <v>16919.919999999998</v>
      </c>
      <c r="E870" s="4">
        <v>42811</v>
      </c>
      <c r="F870" s="9">
        <v>3237.4470000000001</v>
      </c>
      <c r="G870" s="4">
        <v>42594</v>
      </c>
      <c r="H870" s="9">
        <v>14747.45</v>
      </c>
      <c r="I870" s="4">
        <v>42594</v>
      </c>
      <c r="J870" s="9">
        <v>8295.0400000000009</v>
      </c>
      <c r="K870" s="4">
        <v>42594</v>
      </c>
      <c r="L870" s="9">
        <v>2184.0500000000002</v>
      </c>
      <c r="M870" s="4">
        <v>42594</v>
      </c>
      <c r="N870" s="9">
        <v>6916.02</v>
      </c>
      <c r="O870" s="4">
        <v>42594</v>
      </c>
      <c r="P870" s="9">
        <v>22766.91</v>
      </c>
      <c r="Q870" s="4">
        <v>42594</v>
      </c>
      <c r="R870" s="9">
        <v>4500.1899999999996</v>
      </c>
      <c r="S870" s="4">
        <v>42594</v>
      </c>
      <c r="T870" s="9">
        <v>10713.43</v>
      </c>
      <c r="U870" s="4">
        <v>42589</v>
      </c>
      <c r="V870" s="9">
        <v>2017.94</v>
      </c>
      <c r="W870" s="4">
        <v>42594</v>
      </c>
      <c r="X870" s="9">
        <v>58298.400000000001</v>
      </c>
      <c r="Y870" s="4">
        <v>42594</v>
      </c>
      <c r="Z870" s="9">
        <v>6052.59</v>
      </c>
      <c r="AA870" s="4">
        <v>42679</v>
      </c>
      <c r="AB870" s="9">
        <v>9068.15</v>
      </c>
      <c r="AC870" s="4">
        <v>42589</v>
      </c>
      <c r="AD870" s="9">
        <v>8683.15</v>
      </c>
      <c r="AE870" s="4">
        <v>42594</v>
      </c>
      <c r="AF870" s="9">
        <v>454.09</v>
      </c>
      <c r="AG870" s="4">
        <v>42631</v>
      </c>
      <c r="AH870" s="9">
        <v>1981.96</v>
      </c>
      <c r="AI870" s="4">
        <v>42594</v>
      </c>
      <c r="AJ870" s="9">
        <v>45703.18</v>
      </c>
    </row>
    <row r="871" spans="1:36" x14ac:dyDescent="0.25">
      <c r="A871" s="4">
        <v>42601</v>
      </c>
      <c r="B871" s="9">
        <v>5526.683</v>
      </c>
      <c r="C871" s="4">
        <v>42601</v>
      </c>
      <c r="D871" s="9">
        <v>16545.82</v>
      </c>
      <c r="E871" s="4">
        <v>42818</v>
      </c>
      <c r="F871" s="9">
        <v>3269.4450000000002</v>
      </c>
      <c r="G871" s="4">
        <v>42601</v>
      </c>
      <c r="H871" s="9">
        <v>14687.46</v>
      </c>
      <c r="I871" s="4">
        <v>42601</v>
      </c>
      <c r="J871" s="9">
        <v>8127.28</v>
      </c>
      <c r="K871" s="4">
        <v>42601</v>
      </c>
      <c r="L871" s="9">
        <v>2183.87</v>
      </c>
      <c r="M871" s="4">
        <v>42601</v>
      </c>
      <c r="N871" s="9">
        <v>6858.95</v>
      </c>
      <c r="O871" s="4">
        <v>42601</v>
      </c>
      <c r="P871" s="9">
        <v>22937.22</v>
      </c>
      <c r="Q871" s="4">
        <v>42601</v>
      </c>
      <c r="R871" s="9">
        <v>4400.5200000000004</v>
      </c>
      <c r="S871" s="4">
        <v>42601</v>
      </c>
      <c r="T871" s="9">
        <v>10544.36</v>
      </c>
      <c r="U871" s="4">
        <v>42596</v>
      </c>
      <c r="V871" s="9">
        <v>2050.4699999999998</v>
      </c>
      <c r="W871" s="4">
        <v>42601</v>
      </c>
      <c r="X871" s="9">
        <v>59098.9</v>
      </c>
      <c r="Y871" s="4">
        <v>42601</v>
      </c>
      <c r="Z871" s="9">
        <v>6042.89</v>
      </c>
      <c r="AA871" s="4">
        <v>42686</v>
      </c>
      <c r="AB871" s="9">
        <v>8957.76</v>
      </c>
      <c r="AC871" s="4">
        <v>42596</v>
      </c>
      <c r="AD871" s="9">
        <v>8672.15</v>
      </c>
      <c r="AE871" s="4">
        <v>42601</v>
      </c>
      <c r="AF871" s="9">
        <v>448.72</v>
      </c>
      <c r="AG871" s="4">
        <v>42638</v>
      </c>
      <c r="AH871" s="9">
        <v>2011.83</v>
      </c>
      <c r="AI871" s="4">
        <v>42601</v>
      </c>
      <c r="AJ871" s="9">
        <v>45877.01</v>
      </c>
    </row>
    <row r="872" spans="1:36" x14ac:dyDescent="0.25">
      <c r="A872" s="4">
        <v>42608</v>
      </c>
      <c r="B872" s="9">
        <v>5515.47</v>
      </c>
      <c r="C872" s="4">
        <v>42608</v>
      </c>
      <c r="D872" s="9">
        <v>16360.71</v>
      </c>
      <c r="E872" s="4">
        <v>42825</v>
      </c>
      <c r="F872" s="9">
        <v>3222.5140000000001</v>
      </c>
      <c r="G872" s="4">
        <v>42608</v>
      </c>
      <c r="H872" s="9">
        <v>14639.88</v>
      </c>
      <c r="I872" s="4">
        <v>42608</v>
      </c>
      <c r="J872" s="9">
        <v>8168.32</v>
      </c>
      <c r="K872" s="4">
        <v>42608</v>
      </c>
      <c r="L872" s="9">
        <v>2169.04</v>
      </c>
      <c r="M872" s="4">
        <v>42608</v>
      </c>
      <c r="N872" s="9">
        <v>6838.05</v>
      </c>
      <c r="O872" s="4">
        <v>42608</v>
      </c>
      <c r="P872" s="9">
        <v>22909.54</v>
      </c>
      <c r="Q872" s="4">
        <v>42608</v>
      </c>
      <c r="R872" s="9">
        <v>4441.87</v>
      </c>
      <c r="S872" s="4">
        <v>42608</v>
      </c>
      <c r="T872" s="9">
        <v>10587.77</v>
      </c>
      <c r="U872" s="4">
        <v>42603</v>
      </c>
      <c r="V872" s="9">
        <v>2056.2399999999998</v>
      </c>
      <c r="W872" s="4">
        <v>42608</v>
      </c>
      <c r="X872" s="9">
        <v>57716.3</v>
      </c>
      <c r="Y872" s="4">
        <v>42608</v>
      </c>
      <c r="Z872" s="9">
        <v>6170.2</v>
      </c>
      <c r="AA872" s="4">
        <v>42693</v>
      </c>
      <c r="AB872" s="9">
        <v>9008.7900000000009</v>
      </c>
      <c r="AC872" s="4">
        <v>42603</v>
      </c>
      <c r="AD872" s="9">
        <v>8666.9</v>
      </c>
      <c r="AE872" s="4">
        <v>42608</v>
      </c>
      <c r="AF872" s="9">
        <v>453.01</v>
      </c>
      <c r="AG872" s="4">
        <v>42645</v>
      </c>
      <c r="AH872" s="9">
        <v>1978</v>
      </c>
      <c r="AI872" s="4">
        <v>42608</v>
      </c>
      <c r="AJ872" s="9">
        <v>46806.74</v>
      </c>
    </row>
    <row r="873" spans="1:36" x14ac:dyDescent="0.25">
      <c r="A873" s="4">
        <v>42615</v>
      </c>
      <c r="B873" s="9">
        <v>5372.8040000000001</v>
      </c>
      <c r="C873" s="4">
        <v>42615</v>
      </c>
      <c r="D873" s="9">
        <v>16925.68</v>
      </c>
      <c r="E873" s="4">
        <v>42832</v>
      </c>
      <c r="F873" s="9">
        <v>3286.616</v>
      </c>
      <c r="G873" s="4">
        <v>42615</v>
      </c>
      <c r="H873" s="9">
        <v>14795.7</v>
      </c>
      <c r="I873" s="4">
        <v>42615</v>
      </c>
      <c r="J873" s="9">
        <v>8294.2999999999993</v>
      </c>
      <c r="K873" s="4">
        <v>42615</v>
      </c>
      <c r="L873" s="9">
        <v>2179.98</v>
      </c>
      <c r="M873" s="4">
        <v>42615</v>
      </c>
      <c r="N873" s="9">
        <v>6894.6</v>
      </c>
      <c r="O873" s="4">
        <v>42615</v>
      </c>
      <c r="P873" s="9">
        <v>23266.7</v>
      </c>
      <c r="Q873" s="4">
        <v>42615</v>
      </c>
      <c r="R873" s="9">
        <v>4542.17</v>
      </c>
      <c r="S873" s="4">
        <v>42615</v>
      </c>
      <c r="T873" s="9">
        <v>10683.82</v>
      </c>
      <c r="U873" s="4">
        <v>42610</v>
      </c>
      <c r="V873" s="9">
        <v>2037.5</v>
      </c>
      <c r="W873" s="4">
        <v>42615</v>
      </c>
      <c r="X873" s="9">
        <v>59616.4</v>
      </c>
      <c r="Y873" s="4">
        <v>42615</v>
      </c>
      <c r="Z873" s="9">
        <v>6299.31</v>
      </c>
      <c r="AA873" s="4">
        <v>42700</v>
      </c>
      <c r="AB873" s="9">
        <v>9159.07</v>
      </c>
      <c r="AC873" s="4">
        <v>42610</v>
      </c>
      <c r="AD873" s="9">
        <v>8572.5499999999993</v>
      </c>
      <c r="AE873" s="4">
        <v>42615</v>
      </c>
      <c r="AF873" s="9">
        <v>463.6</v>
      </c>
      <c r="AG873" s="4">
        <v>42652</v>
      </c>
      <c r="AH873" s="9">
        <v>1980.02</v>
      </c>
      <c r="AI873" s="4">
        <v>42615</v>
      </c>
      <c r="AJ873" s="9">
        <v>46972.62</v>
      </c>
    </row>
    <row r="874" spans="1:36" x14ac:dyDescent="0.25">
      <c r="A874" s="4">
        <v>42622</v>
      </c>
      <c r="B874" s="9">
        <v>5339.1819999999998</v>
      </c>
      <c r="C874" s="4">
        <v>42622</v>
      </c>
      <c r="D874" s="9">
        <v>16965.759999999998</v>
      </c>
      <c r="E874" s="4">
        <v>42839</v>
      </c>
      <c r="F874" s="9">
        <v>3246.067</v>
      </c>
      <c r="G874" s="4">
        <v>42622</v>
      </c>
      <c r="H874" s="9">
        <v>14540</v>
      </c>
      <c r="I874" s="4">
        <v>42622</v>
      </c>
      <c r="J874" s="9">
        <v>8264.1299999999992</v>
      </c>
      <c r="K874" s="4">
        <v>42622</v>
      </c>
      <c r="L874" s="9">
        <v>2127.81</v>
      </c>
      <c r="M874" s="4">
        <v>42622</v>
      </c>
      <c r="N874" s="9">
        <v>6776.95</v>
      </c>
      <c r="O874" s="4">
        <v>42622</v>
      </c>
      <c r="P874" s="9">
        <v>24099.7</v>
      </c>
      <c r="Q874" s="4">
        <v>42622</v>
      </c>
      <c r="R874" s="9">
        <v>4491.3999999999996</v>
      </c>
      <c r="S874" s="4">
        <v>42622</v>
      </c>
      <c r="T874" s="9">
        <v>10573.44</v>
      </c>
      <c r="U874" s="4">
        <v>42617</v>
      </c>
      <c r="V874" s="9">
        <v>2038.31</v>
      </c>
      <c r="W874" s="4">
        <v>42622</v>
      </c>
      <c r="X874" s="9">
        <v>57999.7</v>
      </c>
      <c r="Y874" s="4">
        <v>42622</v>
      </c>
      <c r="Z874" s="9">
        <v>6182.62</v>
      </c>
      <c r="AA874" s="4">
        <v>42707</v>
      </c>
      <c r="AB874" s="9">
        <v>9189.49</v>
      </c>
      <c r="AC874" s="4">
        <v>42617</v>
      </c>
      <c r="AD874" s="9">
        <v>8809.65</v>
      </c>
      <c r="AE874" s="4">
        <v>42622</v>
      </c>
      <c r="AF874" s="9">
        <v>452.88</v>
      </c>
      <c r="AG874" s="4">
        <v>42659</v>
      </c>
      <c r="AH874" s="9">
        <v>1966.39</v>
      </c>
      <c r="AI874" s="4">
        <v>42622</v>
      </c>
      <c r="AJ874" s="9">
        <v>46734.92</v>
      </c>
    </row>
    <row r="875" spans="1:36" x14ac:dyDescent="0.25">
      <c r="A875" s="4">
        <v>42629</v>
      </c>
      <c r="B875" s="9">
        <v>5296.6980000000003</v>
      </c>
      <c r="C875" s="4">
        <v>42629</v>
      </c>
      <c r="D875" s="9">
        <v>16519.29</v>
      </c>
      <c r="E875" s="4">
        <v>42846</v>
      </c>
      <c r="F875" s="9">
        <v>3173.1509999999998</v>
      </c>
      <c r="G875" s="4">
        <v>42629</v>
      </c>
      <c r="H875" s="9">
        <v>14450.69</v>
      </c>
      <c r="I875" s="4">
        <v>42629</v>
      </c>
      <c r="J875" s="9">
        <v>8130.44</v>
      </c>
      <c r="K875" s="4">
        <v>42629</v>
      </c>
      <c r="L875" s="9">
        <v>2139.16</v>
      </c>
      <c r="M875" s="4">
        <v>42629</v>
      </c>
      <c r="N875" s="9">
        <v>6710.28</v>
      </c>
      <c r="O875" s="4">
        <v>42629</v>
      </c>
      <c r="P875" s="9">
        <v>23335.59</v>
      </c>
      <c r="Q875" s="4">
        <v>42629</v>
      </c>
      <c r="R875" s="9">
        <v>4332.45</v>
      </c>
      <c r="S875" s="4">
        <v>42629</v>
      </c>
      <c r="T875" s="9">
        <v>10276.17</v>
      </c>
      <c r="U875" s="4">
        <v>42624</v>
      </c>
      <c r="V875" s="9">
        <v>2037.87</v>
      </c>
      <c r="W875" s="4">
        <v>42629</v>
      </c>
      <c r="X875" s="9">
        <v>57079.8</v>
      </c>
      <c r="Y875" s="4">
        <v>42629</v>
      </c>
      <c r="Z875" s="9">
        <v>6111.45</v>
      </c>
      <c r="AA875" s="4">
        <v>42714</v>
      </c>
      <c r="AB875" s="9">
        <v>9392.68</v>
      </c>
      <c r="AC875" s="4">
        <v>42624</v>
      </c>
      <c r="AD875" s="9">
        <v>8866.7000000000007</v>
      </c>
      <c r="AE875" s="4">
        <v>42629</v>
      </c>
      <c r="AF875" s="9">
        <v>439.07</v>
      </c>
      <c r="AG875" s="4">
        <v>42666</v>
      </c>
      <c r="AH875" s="9">
        <v>1957.7</v>
      </c>
      <c r="AI875" s="4">
        <v>42629</v>
      </c>
      <c r="AJ875" s="9">
        <v>45430.38</v>
      </c>
    </row>
    <row r="876" spans="1:36" x14ac:dyDescent="0.25">
      <c r="A876" s="4">
        <v>42636</v>
      </c>
      <c r="B876" s="9">
        <v>5431.2969999999996</v>
      </c>
      <c r="C876" s="4">
        <v>42636</v>
      </c>
      <c r="D876" s="9">
        <v>16754.02</v>
      </c>
      <c r="E876" s="4">
        <v>42853</v>
      </c>
      <c r="F876" s="9">
        <v>3154.6579999999999</v>
      </c>
      <c r="G876" s="4">
        <v>42636</v>
      </c>
      <c r="H876" s="9">
        <v>14697.93</v>
      </c>
      <c r="I876" s="4">
        <v>42636</v>
      </c>
      <c r="J876" s="9">
        <v>8272.89</v>
      </c>
      <c r="K876" s="4">
        <v>42636</v>
      </c>
      <c r="L876" s="9">
        <v>2164.69</v>
      </c>
      <c r="M876" s="4">
        <v>42636</v>
      </c>
      <c r="N876" s="9">
        <v>6909.43</v>
      </c>
      <c r="O876" s="4">
        <v>42636</v>
      </c>
      <c r="P876" s="9">
        <v>23686.48</v>
      </c>
      <c r="Q876" s="4">
        <v>42636</v>
      </c>
      <c r="R876" s="9">
        <v>4488.6899999999996</v>
      </c>
      <c r="S876" s="4">
        <v>42636</v>
      </c>
      <c r="T876" s="9">
        <v>10626.97</v>
      </c>
      <c r="U876" s="4">
        <v>42631</v>
      </c>
      <c r="V876" s="9">
        <v>1999.36</v>
      </c>
      <c r="W876" s="4">
        <v>42636</v>
      </c>
      <c r="X876" s="9">
        <v>58697</v>
      </c>
      <c r="Y876" s="4">
        <v>42636</v>
      </c>
      <c r="Z876" s="9">
        <v>6108.86</v>
      </c>
      <c r="AA876" s="4">
        <v>42721</v>
      </c>
      <c r="AB876" s="9">
        <v>9326.7800000000007</v>
      </c>
      <c r="AC876" s="4">
        <v>42631</v>
      </c>
      <c r="AD876" s="9">
        <v>8779.85</v>
      </c>
      <c r="AE876" s="4">
        <v>42636</v>
      </c>
      <c r="AF876" s="9">
        <v>454.48</v>
      </c>
      <c r="AG876" s="4">
        <v>42673</v>
      </c>
      <c r="AH876" s="9">
        <v>1981.76</v>
      </c>
      <c r="AI876" s="4">
        <v>42636</v>
      </c>
      <c r="AJ876" s="9">
        <v>45440.23</v>
      </c>
    </row>
    <row r="877" spans="1:36" x14ac:dyDescent="0.25">
      <c r="A877" s="4">
        <v>42643</v>
      </c>
      <c r="B877" s="9">
        <v>5435.9210000000003</v>
      </c>
      <c r="C877" s="4">
        <v>42643</v>
      </c>
      <c r="D877" s="9">
        <v>16449.84</v>
      </c>
      <c r="E877" s="4">
        <v>42860</v>
      </c>
      <c r="F877" s="9">
        <v>3103.038</v>
      </c>
      <c r="G877" s="4">
        <v>42643</v>
      </c>
      <c r="H877" s="9">
        <v>14725.86</v>
      </c>
      <c r="I877" s="4">
        <v>42643</v>
      </c>
      <c r="J877" s="9">
        <v>8139.01</v>
      </c>
      <c r="K877" s="4">
        <v>42643</v>
      </c>
      <c r="L877" s="9">
        <v>2168.27</v>
      </c>
      <c r="M877" s="4">
        <v>42643</v>
      </c>
      <c r="N877" s="9">
        <v>6899.33</v>
      </c>
      <c r="O877" s="4">
        <v>42643</v>
      </c>
      <c r="P877" s="9">
        <v>23297.15</v>
      </c>
      <c r="Q877" s="4">
        <v>42643</v>
      </c>
      <c r="R877" s="9">
        <v>4448.26</v>
      </c>
      <c r="S877" s="4">
        <v>42643</v>
      </c>
      <c r="T877" s="9">
        <v>10511.02</v>
      </c>
      <c r="U877" s="4">
        <v>42638</v>
      </c>
      <c r="V877" s="9">
        <v>2054.0700000000002</v>
      </c>
      <c r="W877" s="4">
        <v>42643</v>
      </c>
      <c r="X877" s="9">
        <v>58367</v>
      </c>
      <c r="Y877" s="4">
        <v>42643</v>
      </c>
      <c r="Z877" s="9">
        <v>6034.83</v>
      </c>
      <c r="AA877" s="4">
        <v>42728</v>
      </c>
      <c r="AB877" s="9">
        <v>9078.64</v>
      </c>
      <c r="AC877" s="4">
        <v>42638</v>
      </c>
      <c r="AD877" s="9">
        <v>8831.5499999999993</v>
      </c>
      <c r="AE877" s="4">
        <v>42643</v>
      </c>
      <c r="AF877" s="9">
        <v>452.33</v>
      </c>
      <c r="AG877" s="4">
        <v>42680</v>
      </c>
      <c r="AH877" s="9">
        <v>1962.71</v>
      </c>
      <c r="AI877" s="4">
        <v>42643</v>
      </c>
      <c r="AJ877" s="9">
        <v>45425.59</v>
      </c>
    </row>
    <row r="878" spans="1:36" x14ac:dyDescent="0.25">
      <c r="A878" s="4">
        <v>42650</v>
      </c>
      <c r="B878" s="9">
        <v>5467.39</v>
      </c>
      <c r="C878" s="4">
        <v>42650</v>
      </c>
      <c r="D878" s="9">
        <v>16860.09</v>
      </c>
      <c r="E878" s="4">
        <v>42867</v>
      </c>
      <c r="F878" s="9">
        <v>3083.5129999999999</v>
      </c>
      <c r="G878" s="4">
        <v>42650</v>
      </c>
      <c r="H878" s="9">
        <v>14566.26</v>
      </c>
      <c r="I878" s="4">
        <v>42650</v>
      </c>
      <c r="J878" s="9">
        <v>8124.59</v>
      </c>
      <c r="K878" s="4">
        <v>42650</v>
      </c>
      <c r="L878" s="9">
        <v>2153.7399999999998</v>
      </c>
      <c r="M878" s="4">
        <v>42650</v>
      </c>
      <c r="N878" s="9">
        <v>7044.39</v>
      </c>
      <c r="O878" s="4">
        <v>42650</v>
      </c>
      <c r="P878" s="9">
        <v>23851.82</v>
      </c>
      <c r="Q878" s="4">
        <v>42650</v>
      </c>
      <c r="R878" s="9">
        <v>4449.91</v>
      </c>
      <c r="S878" s="4">
        <v>42650</v>
      </c>
      <c r="T878" s="9">
        <v>10490.86</v>
      </c>
      <c r="U878" s="4">
        <v>42645</v>
      </c>
      <c r="V878" s="9">
        <v>2043.63</v>
      </c>
      <c r="W878" s="4">
        <v>42650</v>
      </c>
      <c r="X878" s="9">
        <v>61109</v>
      </c>
      <c r="Y878" s="4">
        <v>42650</v>
      </c>
      <c r="Z878" s="9">
        <v>5839.16</v>
      </c>
      <c r="AA878" s="4">
        <v>42735</v>
      </c>
      <c r="AB878" s="9">
        <v>9253.5</v>
      </c>
      <c r="AC878" s="4">
        <v>42645</v>
      </c>
      <c r="AD878" s="9">
        <v>8611.15</v>
      </c>
      <c r="AE878" s="4">
        <v>42650</v>
      </c>
      <c r="AF878" s="9">
        <v>450.06</v>
      </c>
      <c r="AG878" s="4">
        <v>42687</v>
      </c>
      <c r="AH878" s="9">
        <v>2031.92</v>
      </c>
      <c r="AI878" s="4">
        <v>42650</v>
      </c>
      <c r="AJ878" s="9">
        <v>45112.11</v>
      </c>
    </row>
    <row r="879" spans="1:36" x14ac:dyDescent="0.25">
      <c r="A879" s="4">
        <v>42657</v>
      </c>
      <c r="B879" s="9">
        <v>5434.0320000000002</v>
      </c>
      <c r="C879" s="4">
        <v>42657</v>
      </c>
      <c r="D879" s="9">
        <v>16856.37</v>
      </c>
      <c r="E879" s="4">
        <v>42874</v>
      </c>
      <c r="F879" s="9">
        <v>3090.6309999999999</v>
      </c>
      <c r="G879" s="4">
        <v>42657</v>
      </c>
      <c r="H879" s="9">
        <v>14584.99</v>
      </c>
      <c r="I879" s="4">
        <v>42657</v>
      </c>
      <c r="J879" s="9">
        <v>8089.91</v>
      </c>
      <c r="K879" s="4">
        <v>42657</v>
      </c>
      <c r="L879" s="9">
        <v>2132.98</v>
      </c>
      <c r="M879" s="4">
        <v>42657</v>
      </c>
      <c r="N879" s="9">
        <v>7013.55</v>
      </c>
      <c r="O879" s="4">
        <v>42657</v>
      </c>
      <c r="P879" s="9">
        <v>23233.31</v>
      </c>
      <c r="Q879" s="4">
        <v>42657</v>
      </c>
      <c r="R879" s="9">
        <v>4470.92</v>
      </c>
      <c r="S879" s="4">
        <v>42657</v>
      </c>
      <c r="T879" s="9">
        <v>10580.38</v>
      </c>
      <c r="U879" s="4">
        <v>42652</v>
      </c>
      <c r="V879" s="9">
        <v>2053.8000000000002</v>
      </c>
      <c r="W879" s="4">
        <v>42657</v>
      </c>
      <c r="X879" s="9">
        <v>61767.199999999997</v>
      </c>
      <c r="Y879" s="4">
        <v>42657</v>
      </c>
      <c r="Z879" s="9">
        <v>5907.81</v>
      </c>
      <c r="AA879" s="4">
        <v>42742</v>
      </c>
      <c r="AB879" s="9">
        <v>9372.2199999999993</v>
      </c>
      <c r="AC879" s="4">
        <v>42652</v>
      </c>
      <c r="AD879" s="9">
        <v>8697.6</v>
      </c>
      <c r="AE879" s="4">
        <v>42657</v>
      </c>
      <c r="AF879" s="9">
        <v>450.5</v>
      </c>
      <c r="AG879" s="4">
        <v>42694</v>
      </c>
      <c r="AH879" s="9">
        <v>2038.29</v>
      </c>
      <c r="AI879" s="4">
        <v>42657</v>
      </c>
      <c r="AJ879" s="9">
        <v>44658.61</v>
      </c>
    </row>
    <row r="880" spans="1:36" x14ac:dyDescent="0.25">
      <c r="A880" s="4">
        <v>42664</v>
      </c>
      <c r="B880" s="9">
        <v>5430.3180000000002</v>
      </c>
      <c r="C880" s="4">
        <v>42664</v>
      </c>
      <c r="D880" s="9">
        <v>17184.59</v>
      </c>
      <c r="E880" s="4">
        <v>42881</v>
      </c>
      <c r="F880" s="9">
        <v>3110.0590000000002</v>
      </c>
      <c r="G880" s="4">
        <v>42664</v>
      </c>
      <c r="H880" s="9">
        <v>14939.04</v>
      </c>
      <c r="I880" s="4">
        <v>42664</v>
      </c>
      <c r="J880" s="9">
        <v>8034.86</v>
      </c>
      <c r="K880" s="4">
        <v>42664</v>
      </c>
      <c r="L880" s="9">
        <v>2141.16</v>
      </c>
      <c r="M880" s="4">
        <v>42664</v>
      </c>
      <c r="N880" s="9">
        <v>7020.47</v>
      </c>
      <c r="O880" s="4">
        <v>42664</v>
      </c>
      <c r="P880" s="9">
        <v>23374.400000000001</v>
      </c>
      <c r="Q880" s="4">
        <v>42664</v>
      </c>
      <c r="R880" s="9">
        <v>4536.07</v>
      </c>
      <c r="S880" s="4">
        <v>42664</v>
      </c>
      <c r="T880" s="9">
        <v>10710.73</v>
      </c>
      <c r="U880" s="4">
        <v>42659</v>
      </c>
      <c r="V880" s="9">
        <v>2022.66</v>
      </c>
      <c r="W880" s="4">
        <v>42664</v>
      </c>
      <c r="X880" s="9">
        <v>64108.1</v>
      </c>
      <c r="Y880" s="4">
        <v>42664</v>
      </c>
      <c r="Z880" s="9">
        <v>6035.81</v>
      </c>
      <c r="AA880" s="4">
        <v>42749</v>
      </c>
      <c r="AB880" s="9">
        <v>9378.83</v>
      </c>
      <c r="AC880" s="4">
        <v>42659</v>
      </c>
      <c r="AD880" s="9">
        <v>8583.4</v>
      </c>
      <c r="AE880" s="4">
        <v>42664</v>
      </c>
      <c r="AF880" s="9">
        <v>457.4</v>
      </c>
      <c r="AG880" s="4">
        <v>42701</v>
      </c>
      <c r="AH880" s="9">
        <v>2098.15</v>
      </c>
      <c r="AI880" s="4">
        <v>42664</v>
      </c>
      <c r="AJ880" s="9">
        <v>45069.02</v>
      </c>
    </row>
    <row r="881" spans="1:36" x14ac:dyDescent="0.25">
      <c r="A881" s="4">
        <v>42671</v>
      </c>
      <c r="B881" s="9">
        <v>5283.8379999999997</v>
      </c>
      <c r="C881" s="4">
        <v>42671</v>
      </c>
      <c r="D881" s="9">
        <v>17446.41</v>
      </c>
      <c r="E881" s="4">
        <v>42888</v>
      </c>
      <c r="F881" s="9">
        <v>3105.54</v>
      </c>
      <c r="G881" s="4">
        <v>42671</v>
      </c>
      <c r="H881" s="9">
        <v>14785.29</v>
      </c>
      <c r="I881" s="4">
        <v>42671</v>
      </c>
      <c r="J881" s="9">
        <v>7908.57</v>
      </c>
      <c r="K881" s="4">
        <v>42671</v>
      </c>
      <c r="L881" s="9">
        <v>2126.41</v>
      </c>
      <c r="M881" s="4">
        <v>42671</v>
      </c>
      <c r="N881" s="9">
        <v>6996.26</v>
      </c>
      <c r="O881" s="4">
        <v>42671</v>
      </c>
      <c r="P881" s="9">
        <v>22954.81</v>
      </c>
      <c r="Q881" s="4">
        <v>42671</v>
      </c>
      <c r="R881" s="9">
        <v>4548.58</v>
      </c>
      <c r="S881" s="4">
        <v>42671</v>
      </c>
      <c r="T881" s="9">
        <v>10696.19</v>
      </c>
      <c r="U881" s="4">
        <v>42666</v>
      </c>
      <c r="V881" s="9">
        <v>2033</v>
      </c>
      <c r="W881" s="4">
        <v>42671</v>
      </c>
      <c r="X881" s="9">
        <v>64307.6</v>
      </c>
      <c r="Y881" s="4">
        <v>42671</v>
      </c>
      <c r="Z881" s="9">
        <v>5932.18</v>
      </c>
      <c r="AA881" s="4">
        <v>42756</v>
      </c>
      <c r="AB881" s="9">
        <v>9331.4599999999991</v>
      </c>
      <c r="AC881" s="4">
        <v>42666</v>
      </c>
      <c r="AD881" s="9">
        <v>8693.0499999999993</v>
      </c>
      <c r="AE881" s="4">
        <v>42671</v>
      </c>
      <c r="AF881" s="9">
        <v>455.38</v>
      </c>
      <c r="AG881" s="4">
        <v>42708</v>
      </c>
      <c r="AH881" s="9">
        <v>2128.9899999999998</v>
      </c>
      <c r="AI881" s="4">
        <v>42671</v>
      </c>
      <c r="AJ881" s="9">
        <v>44308.17</v>
      </c>
    </row>
    <row r="882" spans="1:36" x14ac:dyDescent="0.25">
      <c r="A882" s="4">
        <v>42678</v>
      </c>
      <c r="B882" s="9">
        <v>5180.82</v>
      </c>
      <c r="C882" s="4">
        <v>42678</v>
      </c>
      <c r="D882" s="9">
        <v>16905.36</v>
      </c>
      <c r="E882" s="4">
        <v>42895</v>
      </c>
      <c r="F882" s="9">
        <v>3158.4</v>
      </c>
      <c r="G882" s="4">
        <v>42678</v>
      </c>
      <c r="H882" s="9">
        <v>14509.25</v>
      </c>
      <c r="I882" s="4">
        <v>42678</v>
      </c>
      <c r="J882" s="9">
        <v>7593.2</v>
      </c>
      <c r="K882" s="4">
        <v>42678</v>
      </c>
      <c r="L882" s="9">
        <v>2085.1799999999998</v>
      </c>
      <c r="M882" s="4">
        <v>42678</v>
      </c>
      <c r="N882" s="9">
        <v>6693.26</v>
      </c>
      <c r="O882" s="4">
        <v>42678</v>
      </c>
      <c r="P882" s="9">
        <v>22642.62</v>
      </c>
      <c r="Q882" s="4">
        <v>42678</v>
      </c>
      <c r="R882" s="9">
        <v>4377.46</v>
      </c>
      <c r="S882" s="4">
        <v>42678</v>
      </c>
      <c r="T882" s="9">
        <v>10259.129999999999</v>
      </c>
      <c r="U882" s="4">
        <v>42673</v>
      </c>
      <c r="V882" s="9">
        <v>2019.42</v>
      </c>
      <c r="W882" s="4">
        <v>42678</v>
      </c>
      <c r="X882" s="9">
        <v>61598.400000000001</v>
      </c>
      <c r="Y882" s="4">
        <v>42678</v>
      </c>
      <c r="Z882" s="9">
        <v>5919.05</v>
      </c>
      <c r="AA882" s="4">
        <v>42763</v>
      </c>
      <c r="AB882" s="9">
        <v>9447.9500000000007</v>
      </c>
      <c r="AC882" s="4">
        <v>42673</v>
      </c>
      <c r="AD882" s="9">
        <v>8625.7000000000007</v>
      </c>
      <c r="AE882" s="4">
        <v>42678</v>
      </c>
      <c r="AF882" s="9">
        <v>440.51</v>
      </c>
      <c r="AG882" s="4">
        <v>42715</v>
      </c>
      <c r="AH882" s="9">
        <v>2208.5300000000002</v>
      </c>
      <c r="AI882" s="4">
        <v>42678</v>
      </c>
      <c r="AJ882" s="9">
        <v>43229.65</v>
      </c>
    </row>
    <row r="883" spans="1:36" x14ac:dyDescent="0.25">
      <c r="A883" s="4">
        <v>42685</v>
      </c>
      <c r="B883" s="9">
        <v>5370.7380000000003</v>
      </c>
      <c r="C883" s="4">
        <v>42685</v>
      </c>
      <c r="D883" s="9">
        <v>17374.79</v>
      </c>
      <c r="E883" s="4">
        <v>42902</v>
      </c>
      <c r="F883" s="9">
        <v>3123.1660000000002</v>
      </c>
      <c r="G883" s="4">
        <v>42685</v>
      </c>
      <c r="H883" s="9">
        <v>14555.41</v>
      </c>
      <c r="I883" s="4">
        <v>42685</v>
      </c>
      <c r="J883" s="9">
        <v>7880.29</v>
      </c>
      <c r="K883" s="4">
        <v>42685</v>
      </c>
      <c r="L883" s="9">
        <v>2164.4499999999998</v>
      </c>
      <c r="M883" s="4">
        <v>42685</v>
      </c>
      <c r="N883" s="9">
        <v>6730.43</v>
      </c>
      <c r="O883" s="4">
        <v>42685</v>
      </c>
      <c r="P883" s="9">
        <v>22531.09</v>
      </c>
      <c r="Q883" s="4">
        <v>42685</v>
      </c>
      <c r="R883" s="9">
        <v>4489.2700000000004</v>
      </c>
      <c r="S883" s="4">
        <v>42685</v>
      </c>
      <c r="T883" s="9">
        <v>10667.95</v>
      </c>
      <c r="U883" s="4">
        <v>42680</v>
      </c>
      <c r="V883" s="9">
        <v>1982.02</v>
      </c>
      <c r="W883" s="4">
        <v>42685</v>
      </c>
      <c r="X883" s="9">
        <v>59183.5</v>
      </c>
      <c r="Y883" s="4">
        <v>42685</v>
      </c>
      <c r="Z883" s="9">
        <v>6215.77</v>
      </c>
      <c r="AA883" s="4">
        <v>42770</v>
      </c>
      <c r="AB883" s="9">
        <v>9455.56</v>
      </c>
      <c r="AC883" s="4">
        <v>42680</v>
      </c>
      <c r="AD883" s="9">
        <v>8433.75</v>
      </c>
      <c r="AE883" s="4">
        <v>42685</v>
      </c>
      <c r="AF883" s="9">
        <v>445.41</v>
      </c>
      <c r="AG883" s="4">
        <v>42722</v>
      </c>
      <c r="AH883" s="9">
        <v>2231.41</v>
      </c>
      <c r="AI883" s="4">
        <v>42685</v>
      </c>
      <c r="AJ883" s="9">
        <v>43995.65</v>
      </c>
    </row>
    <row r="884" spans="1:36" x14ac:dyDescent="0.25">
      <c r="A884" s="4">
        <v>42692</v>
      </c>
      <c r="B884" s="9">
        <v>5359.415</v>
      </c>
      <c r="C884" s="4">
        <v>42692</v>
      </c>
      <c r="D884" s="9">
        <v>17967.41</v>
      </c>
      <c r="E884" s="4">
        <v>42909</v>
      </c>
      <c r="F884" s="9">
        <v>3157.873</v>
      </c>
      <c r="G884" s="4">
        <v>42692</v>
      </c>
      <c r="H884" s="9">
        <v>14864.03</v>
      </c>
      <c r="I884" s="4">
        <v>42692</v>
      </c>
      <c r="J884" s="9">
        <v>7904.55</v>
      </c>
      <c r="K884" s="4">
        <v>42692</v>
      </c>
      <c r="L884" s="9">
        <v>2181.9</v>
      </c>
      <c r="M884" s="4">
        <v>42692</v>
      </c>
      <c r="N884" s="9">
        <v>6775.77</v>
      </c>
      <c r="O884" s="4">
        <v>42692</v>
      </c>
      <c r="P884" s="9">
        <v>22344.21</v>
      </c>
      <c r="Q884" s="4">
        <v>42692</v>
      </c>
      <c r="R884" s="9">
        <v>4504.3500000000004</v>
      </c>
      <c r="S884" s="4">
        <v>42692</v>
      </c>
      <c r="T884" s="9">
        <v>10664.56</v>
      </c>
      <c r="U884" s="4">
        <v>42687</v>
      </c>
      <c r="V884" s="9">
        <v>1984.43</v>
      </c>
      <c r="W884" s="4">
        <v>42692</v>
      </c>
      <c r="X884" s="9">
        <v>59961.8</v>
      </c>
      <c r="Y884" s="4">
        <v>42692</v>
      </c>
      <c r="Z884" s="9">
        <v>6294.21</v>
      </c>
      <c r="AA884" s="4">
        <v>42777</v>
      </c>
      <c r="AB884" s="9">
        <v>9665.59</v>
      </c>
      <c r="AC884" s="4">
        <v>42687</v>
      </c>
      <c r="AD884" s="9">
        <v>8296.2999999999993</v>
      </c>
      <c r="AE884" s="4">
        <v>42692</v>
      </c>
      <c r="AF884" s="9">
        <v>450.68</v>
      </c>
      <c r="AG884" s="4">
        <v>42729</v>
      </c>
      <c r="AH884" s="9">
        <v>2173.1799999999998</v>
      </c>
      <c r="AI884" s="4">
        <v>42692</v>
      </c>
      <c r="AJ884" s="9">
        <v>44216.56</v>
      </c>
    </row>
    <row r="885" spans="1:36" x14ac:dyDescent="0.25">
      <c r="A885" s="4">
        <v>42699</v>
      </c>
      <c r="B885" s="9">
        <v>5507.7849999999999</v>
      </c>
      <c r="C885" s="4">
        <v>42699</v>
      </c>
      <c r="D885" s="9">
        <v>18381.22</v>
      </c>
      <c r="E885" s="4">
        <v>42916</v>
      </c>
      <c r="F885" s="9">
        <v>3192.4270000000001</v>
      </c>
      <c r="G885" s="4">
        <v>42699</v>
      </c>
      <c r="H885" s="9">
        <v>15075.44</v>
      </c>
      <c r="I885" s="4">
        <v>42699</v>
      </c>
      <c r="J885" s="9">
        <v>7881.53</v>
      </c>
      <c r="K885" s="4">
        <v>42699</v>
      </c>
      <c r="L885" s="9">
        <v>2213.35</v>
      </c>
      <c r="M885" s="4">
        <v>42699</v>
      </c>
      <c r="N885" s="9">
        <v>6840.75</v>
      </c>
      <c r="O885" s="4">
        <v>42699</v>
      </c>
      <c r="P885" s="9">
        <v>22723.45</v>
      </c>
      <c r="Q885" s="4">
        <v>42699</v>
      </c>
      <c r="R885" s="9">
        <v>4550.2700000000004</v>
      </c>
      <c r="S885" s="4">
        <v>42699</v>
      </c>
      <c r="T885" s="9">
        <v>10699.27</v>
      </c>
      <c r="U885" s="4">
        <v>42694</v>
      </c>
      <c r="V885" s="9">
        <v>1974.58</v>
      </c>
      <c r="W885" s="4">
        <v>42699</v>
      </c>
      <c r="X885" s="9">
        <v>61559.1</v>
      </c>
      <c r="Y885" s="4">
        <v>42699</v>
      </c>
      <c r="Z885" s="9">
        <v>6279.69</v>
      </c>
      <c r="AA885" s="4">
        <v>42784</v>
      </c>
      <c r="AB885" s="9">
        <v>9779.92</v>
      </c>
      <c r="AC885" s="4">
        <v>42694</v>
      </c>
      <c r="AD885" s="9">
        <v>8074.1</v>
      </c>
      <c r="AE885" s="4">
        <v>42699</v>
      </c>
      <c r="AF885" s="9">
        <v>457.99</v>
      </c>
      <c r="AG885" s="4">
        <v>42736</v>
      </c>
      <c r="AH885" s="9">
        <v>2232.7199999999998</v>
      </c>
      <c r="AI885" s="4">
        <v>42699</v>
      </c>
      <c r="AJ885" s="9">
        <v>44208.66</v>
      </c>
    </row>
    <row r="886" spans="1:36" x14ac:dyDescent="0.25">
      <c r="A886" s="4">
        <v>42706</v>
      </c>
      <c r="B886" s="9">
        <v>5444.0169999999998</v>
      </c>
      <c r="C886" s="4">
        <v>42706</v>
      </c>
      <c r="D886" s="9">
        <v>18426.080000000002</v>
      </c>
      <c r="E886" s="4">
        <v>42923</v>
      </c>
      <c r="F886" s="9">
        <v>3217.9569999999999</v>
      </c>
      <c r="G886" s="4">
        <v>42706</v>
      </c>
      <c r="H886" s="9">
        <v>15052.52</v>
      </c>
      <c r="I886" s="4">
        <v>42706</v>
      </c>
      <c r="J886" s="9">
        <v>7784.01</v>
      </c>
      <c r="K886" s="4">
        <v>42706</v>
      </c>
      <c r="L886" s="9">
        <v>2191.9499999999998</v>
      </c>
      <c r="M886" s="4">
        <v>42706</v>
      </c>
      <c r="N886" s="9">
        <v>6730.72</v>
      </c>
      <c r="O886" s="4">
        <v>42706</v>
      </c>
      <c r="P886" s="9">
        <v>22564.82</v>
      </c>
      <c r="Q886" s="4">
        <v>42706</v>
      </c>
      <c r="R886" s="9">
        <v>4528.82</v>
      </c>
      <c r="S886" s="4">
        <v>42706</v>
      </c>
      <c r="T886" s="9">
        <v>10513.35</v>
      </c>
      <c r="U886" s="4">
        <v>42701</v>
      </c>
      <c r="V886" s="9">
        <v>1974.46</v>
      </c>
      <c r="W886" s="4">
        <v>42706</v>
      </c>
      <c r="X886" s="9">
        <v>60316.1</v>
      </c>
      <c r="Y886" s="4">
        <v>42706</v>
      </c>
      <c r="Z886" s="9">
        <v>6174.46</v>
      </c>
      <c r="AA886" s="4">
        <v>42791</v>
      </c>
      <c r="AB886" s="9">
        <v>9750.4699999999993</v>
      </c>
      <c r="AC886" s="4">
        <v>42701</v>
      </c>
      <c r="AD886" s="9">
        <v>8114.3</v>
      </c>
      <c r="AE886" s="4">
        <v>42706</v>
      </c>
      <c r="AF886" s="9">
        <v>449.6</v>
      </c>
      <c r="AG886" s="4">
        <v>42743</v>
      </c>
      <c r="AH886" s="9">
        <v>2213.9299999999998</v>
      </c>
      <c r="AI886" s="4">
        <v>42706</v>
      </c>
      <c r="AJ886" s="9">
        <v>42822.16</v>
      </c>
    </row>
    <row r="887" spans="1:36" x14ac:dyDescent="0.25">
      <c r="A887" s="4">
        <v>42713</v>
      </c>
      <c r="B887" s="9">
        <v>5560.6210000000001</v>
      </c>
      <c r="C887" s="4">
        <v>42713</v>
      </c>
      <c r="D887" s="9">
        <v>18996.37</v>
      </c>
      <c r="E887" s="4">
        <v>42930</v>
      </c>
      <c r="F887" s="9">
        <v>3222.4169999999999</v>
      </c>
      <c r="G887" s="4">
        <v>42713</v>
      </c>
      <c r="H887" s="9">
        <v>15312.2</v>
      </c>
      <c r="I887" s="4">
        <v>42713</v>
      </c>
      <c r="J887" s="9">
        <v>8099.63</v>
      </c>
      <c r="K887" s="4">
        <v>42713</v>
      </c>
      <c r="L887" s="9">
        <v>2259.5300000000002</v>
      </c>
      <c r="M887" s="4">
        <v>42713</v>
      </c>
      <c r="N887" s="9">
        <v>6954.21</v>
      </c>
      <c r="O887" s="4">
        <v>42713</v>
      </c>
      <c r="P887" s="9">
        <v>22760.98</v>
      </c>
      <c r="Q887" s="4">
        <v>42713</v>
      </c>
      <c r="R887" s="9">
        <v>4764.07</v>
      </c>
      <c r="S887" s="4">
        <v>42713</v>
      </c>
      <c r="T887" s="9">
        <v>11203.63</v>
      </c>
      <c r="U887" s="4">
        <v>42708</v>
      </c>
      <c r="V887" s="9">
        <v>1970.61</v>
      </c>
      <c r="W887" s="4">
        <v>42713</v>
      </c>
      <c r="X887" s="9">
        <v>60500.6</v>
      </c>
      <c r="Y887" s="4">
        <v>42713</v>
      </c>
      <c r="Z887" s="9">
        <v>6440.05</v>
      </c>
      <c r="AA887" s="4">
        <v>42798</v>
      </c>
      <c r="AB887" s="9">
        <v>9648.2099999999991</v>
      </c>
      <c r="AC887" s="4">
        <v>42708</v>
      </c>
      <c r="AD887" s="9">
        <v>8086.8</v>
      </c>
      <c r="AE887" s="4">
        <v>42713</v>
      </c>
      <c r="AF887" s="9">
        <v>469.77</v>
      </c>
      <c r="AG887" s="4">
        <v>42750</v>
      </c>
      <c r="AH887" s="9">
        <v>2195.19</v>
      </c>
      <c r="AI887" s="4">
        <v>42713</v>
      </c>
      <c r="AJ887" s="9">
        <v>44220.24</v>
      </c>
    </row>
    <row r="888" spans="1:36" x14ac:dyDescent="0.25">
      <c r="A888" s="4">
        <v>42720</v>
      </c>
      <c r="B888" s="9">
        <v>5532.9279999999999</v>
      </c>
      <c r="C888" s="4">
        <v>42720</v>
      </c>
      <c r="D888" s="9">
        <v>19401.150000000001</v>
      </c>
      <c r="E888" s="4">
        <v>42937</v>
      </c>
      <c r="F888" s="9">
        <v>3237.982</v>
      </c>
      <c r="G888" s="4">
        <v>42720</v>
      </c>
      <c r="H888" s="9">
        <v>15252.2</v>
      </c>
      <c r="I888" s="4">
        <v>42720</v>
      </c>
      <c r="J888" s="9">
        <v>8227.7199999999993</v>
      </c>
      <c r="K888" s="4">
        <v>42720</v>
      </c>
      <c r="L888" s="9">
        <v>2258.0700000000002</v>
      </c>
      <c r="M888" s="4">
        <v>42720</v>
      </c>
      <c r="N888" s="9">
        <v>7011.64</v>
      </c>
      <c r="O888" s="4">
        <v>42720</v>
      </c>
      <c r="P888" s="9">
        <v>22020.75</v>
      </c>
      <c r="Q888" s="4">
        <v>42720</v>
      </c>
      <c r="R888" s="9">
        <v>4833.2700000000004</v>
      </c>
      <c r="S888" s="4">
        <v>42720</v>
      </c>
      <c r="T888" s="9">
        <v>11404.01</v>
      </c>
      <c r="U888" s="4">
        <v>42715</v>
      </c>
      <c r="V888" s="9">
        <v>2024.69</v>
      </c>
      <c r="W888" s="4">
        <v>42720</v>
      </c>
      <c r="X888" s="9">
        <v>58389</v>
      </c>
      <c r="Y888" s="4">
        <v>42720</v>
      </c>
      <c r="Z888" s="9">
        <v>6495.46</v>
      </c>
      <c r="AA888" s="4">
        <v>42805</v>
      </c>
      <c r="AB888" s="9">
        <v>9627.89</v>
      </c>
      <c r="AC888" s="4">
        <v>42715</v>
      </c>
      <c r="AD888" s="9">
        <v>8261.75</v>
      </c>
      <c r="AE888" s="4">
        <v>42720</v>
      </c>
      <c r="AF888" s="9">
        <v>477.7</v>
      </c>
      <c r="AG888" s="4">
        <v>42757</v>
      </c>
      <c r="AH888" s="9">
        <v>2159.96</v>
      </c>
      <c r="AI888" s="4">
        <v>42720</v>
      </c>
      <c r="AJ888" s="9">
        <v>43165.26</v>
      </c>
    </row>
    <row r="889" spans="1:36" x14ac:dyDescent="0.25">
      <c r="A889" s="4">
        <v>42727</v>
      </c>
      <c r="B889" s="9">
        <v>5627.9470000000001</v>
      </c>
      <c r="C889" s="4">
        <v>42727</v>
      </c>
      <c r="D889" s="9">
        <v>19427.669999999998</v>
      </c>
      <c r="E889" s="4">
        <v>42944</v>
      </c>
      <c r="F889" s="9">
        <v>3253.24</v>
      </c>
      <c r="G889" s="4">
        <v>42727</v>
      </c>
      <c r="H889" s="9">
        <v>15328.15</v>
      </c>
      <c r="I889" s="4">
        <v>42727</v>
      </c>
      <c r="J889" s="9">
        <v>8232.64</v>
      </c>
      <c r="K889" s="4">
        <v>42727</v>
      </c>
      <c r="L889" s="9">
        <v>2263.79</v>
      </c>
      <c r="M889" s="4">
        <v>42727</v>
      </c>
      <c r="N889" s="9">
        <v>7068.17</v>
      </c>
      <c r="O889" s="4">
        <v>42727</v>
      </c>
      <c r="P889" s="9">
        <v>21574.76</v>
      </c>
      <c r="Q889" s="4">
        <v>42727</v>
      </c>
      <c r="R889" s="9">
        <v>4839.68</v>
      </c>
      <c r="S889" s="4">
        <v>42727</v>
      </c>
      <c r="T889" s="9">
        <v>11449.93</v>
      </c>
      <c r="U889" s="4">
        <v>42722</v>
      </c>
      <c r="V889" s="9">
        <v>2042.24</v>
      </c>
      <c r="W889" s="4">
        <v>42727</v>
      </c>
      <c r="X889" s="9">
        <v>57937.1</v>
      </c>
      <c r="Y889" s="4">
        <v>42727</v>
      </c>
      <c r="Z889" s="9">
        <v>6515.99</v>
      </c>
      <c r="AA889" s="4">
        <v>42812</v>
      </c>
      <c r="AB889" s="9">
        <v>9908.69</v>
      </c>
      <c r="AC889" s="4">
        <v>42722</v>
      </c>
      <c r="AD889" s="9">
        <v>8139.45</v>
      </c>
      <c r="AE889" s="4">
        <v>42727</v>
      </c>
      <c r="AF889" s="9">
        <v>482.86</v>
      </c>
      <c r="AG889" s="4">
        <v>42764</v>
      </c>
      <c r="AH889" s="9">
        <v>2266.0500000000002</v>
      </c>
      <c r="AI889" s="4">
        <v>42727</v>
      </c>
      <c r="AJ889" s="9">
        <v>42860.5</v>
      </c>
    </row>
    <row r="890" spans="1:36" x14ac:dyDescent="0.25">
      <c r="A890" s="4">
        <v>42734</v>
      </c>
      <c r="B890" s="9">
        <v>5665.7910000000002</v>
      </c>
      <c r="C890" s="4">
        <v>42734</v>
      </c>
      <c r="D890" s="9">
        <v>19114.37</v>
      </c>
      <c r="E890" s="4">
        <v>42951</v>
      </c>
      <c r="F890" s="9">
        <v>3262.0810000000001</v>
      </c>
      <c r="G890" s="4">
        <v>42734</v>
      </c>
      <c r="H890" s="9">
        <v>15287.59</v>
      </c>
      <c r="I890" s="4">
        <v>42734</v>
      </c>
      <c r="J890" s="9">
        <v>8219.8700000000008</v>
      </c>
      <c r="K890" s="4">
        <v>42734</v>
      </c>
      <c r="L890" s="9">
        <v>2238.83</v>
      </c>
      <c r="M890" s="4">
        <v>42734</v>
      </c>
      <c r="N890" s="9">
        <v>7142.83</v>
      </c>
      <c r="O890" s="4">
        <v>42734</v>
      </c>
      <c r="P890" s="9">
        <v>22000.560000000001</v>
      </c>
      <c r="Q890" s="4">
        <v>42734</v>
      </c>
      <c r="R890" s="9">
        <v>4862.3100000000004</v>
      </c>
      <c r="S890" s="4">
        <v>42734</v>
      </c>
      <c r="T890" s="9">
        <v>11481.06</v>
      </c>
      <c r="U890" s="4">
        <v>42729</v>
      </c>
      <c r="V890" s="9">
        <v>2035.9</v>
      </c>
      <c r="W890" s="4">
        <v>42734</v>
      </c>
      <c r="X890" s="9">
        <v>60227.3</v>
      </c>
      <c r="Y890" s="4">
        <v>42734</v>
      </c>
      <c r="Z890" s="9">
        <v>6517.24</v>
      </c>
      <c r="AA890" s="4">
        <v>42819</v>
      </c>
      <c r="AB890" s="9">
        <v>9902.98</v>
      </c>
      <c r="AC890" s="4">
        <v>42729</v>
      </c>
      <c r="AD890" s="9">
        <v>7985.75</v>
      </c>
      <c r="AE890" s="4">
        <v>42734</v>
      </c>
      <c r="AF890" s="9">
        <v>483.17</v>
      </c>
      <c r="AG890" s="4">
        <v>42771</v>
      </c>
      <c r="AH890" s="9">
        <v>2226.61</v>
      </c>
      <c r="AI890" s="4">
        <v>42734</v>
      </c>
      <c r="AJ890" s="9">
        <v>43901.99</v>
      </c>
    </row>
    <row r="891" spans="1:36" x14ac:dyDescent="0.25">
      <c r="A891" s="4">
        <v>42741</v>
      </c>
      <c r="B891" s="9">
        <v>5755.5810000000001</v>
      </c>
      <c r="C891" s="4">
        <v>42741</v>
      </c>
      <c r="D891" s="9">
        <v>19454.330000000002</v>
      </c>
      <c r="E891" s="4">
        <v>42958</v>
      </c>
      <c r="F891" s="9">
        <v>3208.5419999999999</v>
      </c>
      <c r="G891" s="4">
        <v>42741</v>
      </c>
      <c r="H891" s="9">
        <v>15496.05</v>
      </c>
      <c r="I891" s="4">
        <v>42741</v>
      </c>
      <c r="J891" s="9">
        <v>8417.4599999999991</v>
      </c>
      <c r="K891" s="4">
        <v>42741</v>
      </c>
      <c r="L891" s="9">
        <v>2276.98</v>
      </c>
      <c r="M891" s="4">
        <v>42741</v>
      </c>
      <c r="N891" s="9">
        <v>7210.05</v>
      </c>
      <c r="O891" s="4">
        <v>42741</v>
      </c>
      <c r="P891" s="9">
        <v>22503.01</v>
      </c>
      <c r="Q891" s="4">
        <v>42741</v>
      </c>
      <c r="R891" s="9">
        <v>4909.84</v>
      </c>
      <c r="S891" s="4">
        <v>42741</v>
      </c>
      <c r="T891" s="9">
        <v>11599.01</v>
      </c>
      <c r="U891" s="4">
        <v>42736</v>
      </c>
      <c r="V891" s="9">
        <v>2026.46</v>
      </c>
      <c r="W891" s="4">
        <v>42741</v>
      </c>
      <c r="X891" s="9">
        <v>61665.4</v>
      </c>
      <c r="Y891" s="4">
        <v>42741</v>
      </c>
      <c r="Z891" s="9">
        <v>6594.32</v>
      </c>
      <c r="AA891" s="4">
        <v>42826</v>
      </c>
      <c r="AB891" s="9">
        <v>9811.52</v>
      </c>
      <c r="AC891" s="4">
        <v>42736</v>
      </c>
      <c r="AD891" s="9">
        <v>8185.8</v>
      </c>
      <c r="AE891" s="4">
        <v>42741</v>
      </c>
      <c r="AF891" s="9">
        <v>487</v>
      </c>
      <c r="AG891" s="4">
        <v>42778</v>
      </c>
      <c r="AH891" s="9">
        <v>2162.19</v>
      </c>
      <c r="AI891" s="4">
        <v>42741</v>
      </c>
      <c r="AJ891" s="9">
        <v>44456.49</v>
      </c>
    </row>
    <row r="892" spans="1:36" x14ac:dyDescent="0.25">
      <c r="A892" s="4">
        <v>42748</v>
      </c>
      <c r="B892" s="9">
        <v>5721.1170000000002</v>
      </c>
      <c r="C892" s="4">
        <v>42748</v>
      </c>
      <c r="D892" s="9">
        <v>19287.28</v>
      </c>
      <c r="E892" s="4">
        <v>42965</v>
      </c>
      <c r="F892" s="9">
        <v>3268.7240000000002</v>
      </c>
      <c r="G892" s="4">
        <v>42748</v>
      </c>
      <c r="H892" s="9">
        <v>15497.28</v>
      </c>
      <c r="I892" s="4">
        <v>42748</v>
      </c>
      <c r="J892" s="9">
        <v>8452.19</v>
      </c>
      <c r="K892" s="4">
        <v>42748</v>
      </c>
      <c r="L892" s="9">
        <v>2274.64</v>
      </c>
      <c r="M892" s="4">
        <v>42748</v>
      </c>
      <c r="N892" s="9">
        <v>7337.81</v>
      </c>
      <c r="O892" s="4">
        <v>42748</v>
      </c>
      <c r="P892" s="9">
        <v>22937.38</v>
      </c>
      <c r="Q892" s="4">
        <v>42748</v>
      </c>
      <c r="R892" s="9">
        <v>4922.49</v>
      </c>
      <c r="S892" s="4">
        <v>42748</v>
      </c>
      <c r="T892" s="9">
        <v>11629.18</v>
      </c>
      <c r="U892" s="4">
        <v>42743</v>
      </c>
      <c r="V892" s="9">
        <v>2049.12</v>
      </c>
      <c r="W892" s="4">
        <v>42748</v>
      </c>
      <c r="X892" s="9">
        <v>63651.5</v>
      </c>
      <c r="Y892" s="4">
        <v>42748</v>
      </c>
      <c r="Z892" s="9">
        <v>6658.95</v>
      </c>
      <c r="AA892" s="4">
        <v>42833</v>
      </c>
      <c r="AB892" s="9">
        <v>9873.3700000000008</v>
      </c>
      <c r="AC892" s="4">
        <v>42743</v>
      </c>
      <c r="AD892" s="9">
        <v>8243.7999999999993</v>
      </c>
      <c r="AE892" s="4">
        <v>42748</v>
      </c>
      <c r="AF892" s="9">
        <v>488.09</v>
      </c>
      <c r="AG892" s="4">
        <v>42785</v>
      </c>
      <c r="AH892" s="9">
        <v>2128.21</v>
      </c>
      <c r="AI892" s="4">
        <v>42748</v>
      </c>
      <c r="AJ892" s="9">
        <v>46067.199999999997</v>
      </c>
    </row>
    <row r="893" spans="1:36" x14ac:dyDescent="0.25">
      <c r="A893" s="4">
        <v>42755</v>
      </c>
      <c r="B893" s="9">
        <v>5654.75</v>
      </c>
      <c r="C893" s="4">
        <v>42755</v>
      </c>
      <c r="D893" s="9">
        <v>19137.91</v>
      </c>
      <c r="E893" s="4">
        <v>42972</v>
      </c>
      <c r="F893" s="9">
        <v>3331.5219999999999</v>
      </c>
      <c r="G893" s="4">
        <v>42755</v>
      </c>
      <c r="H893" s="9">
        <v>15547.88</v>
      </c>
      <c r="I893" s="4">
        <v>42755</v>
      </c>
      <c r="J893" s="9">
        <v>8275.1299999999992</v>
      </c>
      <c r="K893" s="4">
        <v>42755</v>
      </c>
      <c r="L893" s="9">
        <v>2271.31</v>
      </c>
      <c r="M893" s="4">
        <v>42755</v>
      </c>
      <c r="N893" s="9">
        <v>7198.44</v>
      </c>
      <c r="O893" s="4">
        <v>42755</v>
      </c>
      <c r="P893" s="9">
        <v>22885.91</v>
      </c>
      <c r="Q893" s="4">
        <v>42755</v>
      </c>
      <c r="R893" s="9">
        <v>4850.67</v>
      </c>
      <c r="S893" s="4">
        <v>42755</v>
      </c>
      <c r="T893" s="9">
        <v>11630.13</v>
      </c>
      <c r="U893" s="4">
        <v>42750</v>
      </c>
      <c r="V893" s="9">
        <v>2076.79</v>
      </c>
      <c r="W893" s="4">
        <v>42755</v>
      </c>
      <c r="X893" s="9">
        <v>64521.2</v>
      </c>
      <c r="Y893" s="4">
        <v>42755</v>
      </c>
      <c r="Z893" s="9">
        <v>6622.97</v>
      </c>
      <c r="AA893" s="4">
        <v>42840</v>
      </c>
      <c r="AB893" s="9">
        <v>9732.93</v>
      </c>
      <c r="AC893" s="4">
        <v>42750</v>
      </c>
      <c r="AD893" s="9">
        <v>8400.35</v>
      </c>
      <c r="AE893" s="4">
        <v>42755</v>
      </c>
      <c r="AF893" s="9">
        <v>485.98</v>
      </c>
      <c r="AG893" s="4">
        <v>42792</v>
      </c>
      <c r="AH893" s="9">
        <v>2093.09</v>
      </c>
      <c r="AI893" s="4">
        <v>42755</v>
      </c>
      <c r="AJ893" s="9">
        <v>45780.79</v>
      </c>
    </row>
    <row r="894" spans="1:36" x14ac:dyDescent="0.25">
      <c r="A894" s="4">
        <v>42762</v>
      </c>
      <c r="B894" s="9">
        <v>5713.9930000000004</v>
      </c>
      <c r="C894" s="4">
        <v>42762</v>
      </c>
      <c r="D894" s="9">
        <v>19467.400000000001</v>
      </c>
      <c r="E894" s="4">
        <v>42979</v>
      </c>
      <c r="F894" s="9">
        <v>3367.1190000000001</v>
      </c>
      <c r="G894" s="4">
        <v>42762</v>
      </c>
      <c r="H894" s="9">
        <v>15575.81</v>
      </c>
      <c r="I894" s="4">
        <v>42762</v>
      </c>
      <c r="J894" s="9">
        <v>8379.57</v>
      </c>
      <c r="K894" s="4">
        <v>42762</v>
      </c>
      <c r="L894" s="9">
        <v>2294.69</v>
      </c>
      <c r="M894" s="4">
        <v>42762</v>
      </c>
      <c r="N894" s="9">
        <v>7184.49</v>
      </c>
      <c r="O894" s="4">
        <v>42762</v>
      </c>
      <c r="P894" s="9">
        <v>23360.78</v>
      </c>
      <c r="Q894" s="4">
        <v>42762</v>
      </c>
      <c r="R894" s="9">
        <v>4839.9799999999996</v>
      </c>
      <c r="S894" s="4">
        <v>42762</v>
      </c>
      <c r="T894" s="9">
        <v>11814.27</v>
      </c>
      <c r="U894" s="4">
        <v>42757</v>
      </c>
      <c r="V894" s="9">
        <v>2065.61</v>
      </c>
      <c r="W894" s="4">
        <v>42762</v>
      </c>
      <c r="X894" s="9">
        <v>66034</v>
      </c>
      <c r="Y894" s="4">
        <v>42762</v>
      </c>
      <c r="Z894" s="9">
        <v>6534.03</v>
      </c>
      <c r="AA894" s="4">
        <v>42847</v>
      </c>
      <c r="AB894" s="9">
        <v>9717.41</v>
      </c>
      <c r="AC894" s="4">
        <v>42757</v>
      </c>
      <c r="AD894" s="9">
        <v>8349.35</v>
      </c>
      <c r="AE894" s="4">
        <v>42762</v>
      </c>
      <c r="AF894" s="9">
        <v>485.87</v>
      </c>
      <c r="AG894" s="4">
        <v>42799</v>
      </c>
      <c r="AH894" s="9">
        <v>2056.89</v>
      </c>
      <c r="AI894" s="4">
        <v>42762</v>
      </c>
      <c r="AJ894" s="9">
        <v>46146.76</v>
      </c>
    </row>
    <row r="895" spans="1:36" x14ac:dyDescent="0.25">
      <c r="A895" s="4">
        <v>42769</v>
      </c>
      <c r="B895" s="9">
        <v>5621.5820000000003</v>
      </c>
      <c r="C895" s="4">
        <v>42769</v>
      </c>
      <c r="D895" s="9">
        <v>18918.2</v>
      </c>
      <c r="E895" s="4">
        <v>42986</v>
      </c>
      <c r="F895" s="9">
        <v>3365.2429999999999</v>
      </c>
      <c r="G895" s="4">
        <v>42769</v>
      </c>
      <c r="H895" s="9">
        <v>15476.39</v>
      </c>
      <c r="I895" s="4">
        <v>42769</v>
      </c>
      <c r="J895" s="9">
        <v>8350.84</v>
      </c>
      <c r="K895" s="4">
        <v>42769</v>
      </c>
      <c r="L895" s="9">
        <v>2297.42</v>
      </c>
      <c r="M895" s="4">
        <v>42769</v>
      </c>
      <c r="N895" s="9">
        <v>7188.3</v>
      </c>
      <c r="O895" s="4">
        <v>42769</v>
      </c>
      <c r="P895" s="9">
        <v>23129.21</v>
      </c>
      <c r="Q895" s="4">
        <v>42769</v>
      </c>
      <c r="R895" s="9">
        <v>4825.42</v>
      </c>
      <c r="S895" s="4">
        <v>42769</v>
      </c>
      <c r="T895" s="9">
        <v>11651.49</v>
      </c>
      <c r="U895" s="4">
        <v>42764</v>
      </c>
      <c r="V895" s="9">
        <v>2083.59</v>
      </c>
      <c r="W895" s="4">
        <v>42769</v>
      </c>
      <c r="X895" s="9">
        <v>64953.9</v>
      </c>
      <c r="Y895" s="4">
        <v>42769</v>
      </c>
      <c r="Z895" s="9">
        <v>6510.67</v>
      </c>
      <c r="AA895" s="4">
        <v>42854</v>
      </c>
      <c r="AB895" s="9">
        <v>9872</v>
      </c>
      <c r="AC895" s="4">
        <v>42764</v>
      </c>
      <c r="AD895" s="9">
        <v>8641.25</v>
      </c>
      <c r="AE895" s="4">
        <v>42769</v>
      </c>
      <c r="AF895" s="9">
        <v>485.92</v>
      </c>
      <c r="AG895" s="4">
        <v>42806</v>
      </c>
      <c r="AH895" s="9">
        <v>1973.96</v>
      </c>
      <c r="AI895" s="4">
        <v>42769</v>
      </c>
      <c r="AJ895" s="9">
        <v>45417.57</v>
      </c>
    </row>
    <row r="896" spans="1:36" x14ac:dyDescent="0.25">
      <c r="A896" s="4">
        <v>42776</v>
      </c>
      <c r="B896" s="9">
        <v>5720.61</v>
      </c>
      <c r="C896" s="4">
        <v>42776</v>
      </c>
      <c r="D896" s="9">
        <v>19378.93</v>
      </c>
      <c r="E896" s="4">
        <v>42993</v>
      </c>
      <c r="F896" s="9">
        <v>3353.6190000000001</v>
      </c>
      <c r="G896" s="4">
        <v>42776</v>
      </c>
      <c r="H896" s="9">
        <v>15729.12</v>
      </c>
      <c r="I896" s="4">
        <v>42776</v>
      </c>
      <c r="J896" s="9">
        <v>8456.2199999999993</v>
      </c>
      <c r="K896" s="4">
        <v>42776</v>
      </c>
      <c r="L896" s="9">
        <v>2316.1</v>
      </c>
      <c r="M896" s="4">
        <v>42776</v>
      </c>
      <c r="N896" s="9">
        <v>7258.75</v>
      </c>
      <c r="O896" s="4">
        <v>42776</v>
      </c>
      <c r="P896" s="9">
        <v>23574.98</v>
      </c>
      <c r="Q896" s="4">
        <v>42776</v>
      </c>
      <c r="R896" s="9">
        <v>4828.32</v>
      </c>
      <c r="S896" s="4">
        <v>42776</v>
      </c>
      <c r="T896" s="9">
        <v>11666.97</v>
      </c>
      <c r="U896" s="4">
        <v>42771</v>
      </c>
      <c r="V896" s="9">
        <v>2073.16</v>
      </c>
      <c r="W896" s="4">
        <v>42776</v>
      </c>
      <c r="X896" s="9">
        <v>66124.5</v>
      </c>
      <c r="Y896" s="4">
        <v>42776</v>
      </c>
      <c r="Z896" s="9">
        <v>6477.83</v>
      </c>
      <c r="AA896" s="4">
        <v>42861</v>
      </c>
      <c r="AB896" s="9">
        <v>9899.94</v>
      </c>
      <c r="AC896" s="4">
        <v>42771</v>
      </c>
      <c r="AD896" s="9">
        <v>8740.9500000000007</v>
      </c>
      <c r="AE896" s="4">
        <v>42776</v>
      </c>
      <c r="AF896" s="9">
        <v>489.56</v>
      </c>
      <c r="AG896" s="4">
        <v>42813</v>
      </c>
      <c r="AH896" s="9">
        <v>2036.96</v>
      </c>
      <c r="AI896" s="4">
        <v>42776</v>
      </c>
      <c r="AJ896" s="9">
        <v>45756.81</v>
      </c>
    </row>
    <row r="897" spans="1:36" x14ac:dyDescent="0.25">
      <c r="A897" s="4">
        <v>42783</v>
      </c>
      <c r="B897" s="9">
        <v>5805.8180000000002</v>
      </c>
      <c r="C897" s="4">
        <v>42783</v>
      </c>
      <c r="D897" s="9">
        <v>19234.62</v>
      </c>
      <c r="E897" s="4">
        <v>43000</v>
      </c>
      <c r="F897" s="9">
        <v>3352.529</v>
      </c>
      <c r="G897" s="4">
        <v>42783</v>
      </c>
      <c r="H897" s="9">
        <v>15838.63</v>
      </c>
      <c r="I897" s="4">
        <v>42783</v>
      </c>
      <c r="J897" s="9">
        <v>8506.49</v>
      </c>
      <c r="K897" s="4">
        <v>42783</v>
      </c>
      <c r="L897" s="9">
        <v>2351.16</v>
      </c>
      <c r="M897" s="4">
        <v>42783</v>
      </c>
      <c r="N897" s="9">
        <v>7299.96</v>
      </c>
      <c r="O897" s="4">
        <v>42783</v>
      </c>
      <c r="P897" s="9">
        <v>24033.74</v>
      </c>
      <c r="Q897" s="4">
        <v>42783</v>
      </c>
      <c r="R897" s="9">
        <v>4867.58</v>
      </c>
      <c r="S897" s="4">
        <v>42783</v>
      </c>
      <c r="T897" s="9">
        <v>11757.02</v>
      </c>
      <c r="U897" s="4">
        <v>42778</v>
      </c>
      <c r="V897" s="9">
        <v>2075.08</v>
      </c>
      <c r="W897" s="4">
        <v>42783</v>
      </c>
      <c r="X897" s="9">
        <v>67748.399999999994</v>
      </c>
      <c r="Y897" s="4">
        <v>42783</v>
      </c>
      <c r="Z897" s="9">
        <v>6540.23</v>
      </c>
      <c r="AA897" s="4">
        <v>42868</v>
      </c>
      <c r="AB897" s="9">
        <v>9986.82</v>
      </c>
      <c r="AC897" s="4">
        <v>42778</v>
      </c>
      <c r="AD897" s="9">
        <v>8793.5499999999993</v>
      </c>
      <c r="AE897" s="4">
        <v>42783</v>
      </c>
      <c r="AF897" s="9">
        <v>499.08</v>
      </c>
      <c r="AG897" s="4">
        <v>42820</v>
      </c>
      <c r="AH897" s="9">
        <v>2039.77</v>
      </c>
      <c r="AI897" s="4">
        <v>42783</v>
      </c>
      <c r="AJ897" s="9">
        <v>45074.63</v>
      </c>
    </row>
    <row r="898" spans="1:36" x14ac:dyDescent="0.25">
      <c r="A898" s="4">
        <v>42790</v>
      </c>
      <c r="B898" s="9">
        <v>5738.9849999999997</v>
      </c>
      <c r="C898" s="4">
        <v>42790</v>
      </c>
      <c r="D898" s="9">
        <v>19283.54</v>
      </c>
      <c r="E898" s="4">
        <v>43007</v>
      </c>
      <c r="F898" s="9">
        <v>3348.9430000000002</v>
      </c>
      <c r="G898" s="4">
        <v>42790</v>
      </c>
      <c r="H898" s="9">
        <v>15533.46</v>
      </c>
      <c r="I898" s="4">
        <v>42790</v>
      </c>
      <c r="J898" s="9">
        <v>8525.6200000000008</v>
      </c>
      <c r="K898" s="4">
        <v>42790</v>
      </c>
      <c r="L898" s="9">
        <v>2367.34</v>
      </c>
      <c r="M898" s="4">
        <v>42790</v>
      </c>
      <c r="N898" s="9">
        <v>7243.7</v>
      </c>
      <c r="O898" s="4">
        <v>42790</v>
      </c>
      <c r="P898" s="9">
        <v>23965.7</v>
      </c>
      <c r="Q898" s="4">
        <v>42790</v>
      </c>
      <c r="R898" s="9">
        <v>4845.24</v>
      </c>
      <c r="S898" s="4">
        <v>42790</v>
      </c>
      <c r="T898" s="9">
        <v>11804.03</v>
      </c>
      <c r="U898" s="4">
        <v>42785</v>
      </c>
      <c r="V898" s="9">
        <v>2080.58</v>
      </c>
      <c r="W898" s="4">
        <v>42790</v>
      </c>
      <c r="X898" s="9">
        <v>66662.100000000006</v>
      </c>
      <c r="Y898" s="4">
        <v>42790</v>
      </c>
      <c r="Z898" s="9">
        <v>6484.39</v>
      </c>
      <c r="AA898" s="4">
        <v>42875</v>
      </c>
      <c r="AB898" s="9">
        <v>9947.6200000000008</v>
      </c>
      <c r="AC898" s="4">
        <v>42785</v>
      </c>
      <c r="AD898" s="9">
        <v>8821.7000000000007</v>
      </c>
      <c r="AE898" s="4">
        <v>42790</v>
      </c>
      <c r="AF898" s="9">
        <v>494.9</v>
      </c>
      <c r="AG898" s="4">
        <v>42827</v>
      </c>
      <c r="AH898" s="9">
        <v>1995.9</v>
      </c>
      <c r="AI898" s="4">
        <v>42790</v>
      </c>
      <c r="AJ898" s="9">
        <v>44580.51</v>
      </c>
    </row>
    <row r="899" spans="1:36" x14ac:dyDescent="0.25">
      <c r="A899" s="4">
        <v>42797</v>
      </c>
      <c r="B899" s="9">
        <v>5729.6009999999997</v>
      </c>
      <c r="C899" s="4">
        <v>42797</v>
      </c>
      <c r="D899" s="9">
        <v>19469.169999999998</v>
      </c>
      <c r="E899" s="4">
        <v>43021</v>
      </c>
      <c r="F899" s="9">
        <v>3390.5230000000001</v>
      </c>
      <c r="G899" s="4">
        <v>42797</v>
      </c>
      <c r="H899" s="9">
        <v>15608.5</v>
      </c>
      <c r="I899" s="4">
        <v>42797</v>
      </c>
      <c r="J899" s="9">
        <v>8670.06</v>
      </c>
      <c r="K899" s="4">
        <v>42797</v>
      </c>
      <c r="L899" s="9">
        <v>2383.12</v>
      </c>
      <c r="M899" s="4">
        <v>42797</v>
      </c>
      <c r="N899" s="9">
        <v>7374.26</v>
      </c>
      <c r="O899" s="4">
        <v>42797</v>
      </c>
      <c r="P899" s="9">
        <v>23552.720000000001</v>
      </c>
      <c r="Q899" s="4">
        <v>42797</v>
      </c>
      <c r="R899" s="9">
        <v>4995.13</v>
      </c>
      <c r="S899" s="4">
        <v>42797</v>
      </c>
      <c r="T899" s="9">
        <v>12027.36</v>
      </c>
      <c r="U899" s="4">
        <v>42792</v>
      </c>
      <c r="V899" s="9">
        <v>2094.12</v>
      </c>
      <c r="W899" s="4">
        <v>42797</v>
      </c>
      <c r="X899" s="9">
        <v>66785.5</v>
      </c>
      <c r="Y899" s="4">
        <v>42797</v>
      </c>
      <c r="Z899" s="9">
        <v>6672.08</v>
      </c>
      <c r="AA899" s="4">
        <v>42882</v>
      </c>
      <c r="AB899" s="9">
        <v>10101.950000000001</v>
      </c>
      <c r="AC899" s="4">
        <v>42792</v>
      </c>
      <c r="AD899" s="9">
        <v>8939.5</v>
      </c>
      <c r="AE899" s="4">
        <v>42797</v>
      </c>
      <c r="AF899" s="9">
        <v>505.86</v>
      </c>
      <c r="AG899" s="4">
        <v>42834</v>
      </c>
      <c r="AH899" s="9">
        <v>2020.23</v>
      </c>
      <c r="AI899" s="4">
        <v>42797</v>
      </c>
      <c r="AJ899" s="9">
        <v>44636.3</v>
      </c>
    </row>
    <row r="900" spans="1:36" x14ac:dyDescent="0.25">
      <c r="A900" s="4">
        <v>42804</v>
      </c>
      <c r="B900" s="9">
        <v>5775.6149999999998</v>
      </c>
      <c r="C900" s="4">
        <v>42804</v>
      </c>
      <c r="D900" s="9">
        <v>19604.61</v>
      </c>
      <c r="E900" s="4">
        <v>43028</v>
      </c>
      <c r="F900" s="9">
        <v>3378.6480000000001</v>
      </c>
      <c r="G900" s="4">
        <v>42804</v>
      </c>
      <c r="H900" s="9">
        <v>15506.68</v>
      </c>
      <c r="I900" s="4">
        <v>42804</v>
      </c>
      <c r="J900" s="9">
        <v>8669.9699999999993</v>
      </c>
      <c r="K900" s="4">
        <v>42804</v>
      </c>
      <c r="L900" s="9">
        <v>2372.6</v>
      </c>
      <c r="M900" s="4">
        <v>42804</v>
      </c>
      <c r="N900" s="9">
        <v>7343.08</v>
      </c>
      <c r="O900" s="4">
        <v>42804</v>
      </c>
      <c r="P900" s="9">
        <v>23568.67</v>
      </c>
      <c r="Q900" s="4">
        <v>42804</v>
      </c>
      <c r="R900" s="9">
        <v>4993.32</v>
      </c>
      <c r="S900" s="4">
        <v>42804</v>
      </c>
      <c r="T900" s="9">
        <v>11963.18</v>
      </c>
      <c r="U900" s="4">
        <v>42799</v>
      </c>
      <c r="V900" s="9">
        <v>2078.75</v>
      </c>
      <c r="W900" s="4">
        <v>42804</v>
      </c>
      <c r="X900" s="9">
        <v>64675.5</v>
      </c>
      <c r="Y900" s="4">
        <v>42804</v>
      </c>
      <c r="Z900" s="9">
        <v>6678.48</v>
      </c>
      <c r="AA900" s="4">
        <v>42889</v>
      </c>
      <c r="AB900" s="9">
        <v>10158.15</v>
      </c>
      <c r="AC900" s="4">
        <v>42799</v>
      </c>
      <c r="AD900" s="9">
        <v>8897.5499999999993</v>
      </c>
      <c r="AE900" s="4">
        <v>42804</v>
      </c>
      <c r="AF900" s="9">
        <v>511.14</v>
      </c>
      <c r="AG900" s="4">
        <v>42841</v>
      </c>
      <c r="AH900" s="9">
        <v>1916.29</v>
      </c>
      <c r="AI900" s="4">
        <v>42804</v>
      </c>
      <c r="AJ900" s="9">
        <v>44304.31</v>
      </c>
    </row>
    <row r="901" spans="1:36" x14ac:dyDescent="0.25">
      <c r="A901" s="4">
        <v>42811</v>
      </c>
      <c r="B901" s="9">
        <v>5799.6459999999997</v>
      </c>
      <c r="C901" s="4">
        <v>42811</v>
      </c>
      <c r="D901" s="9">
        <v>19521.59</v>
      </c>
      <c r="E901" s="4">
        <v>43035</v>
      </c>
      <c r="F901" s="9">
        <v>3416.8130000000001</v>
      </c>
      <c r="G901" s="4">
        <v>42811</v>
      </c>
      <c r="H901" s="9">
        <v>15490.49</v>
      </c>
      <c r="I901" s="4">
        <v>42811</v>
      </c>
      <c r="J901" s="9">
        <v>8698.5300000000007</v>
      </c>
      <c r="K901" s="4">
        <v>42811</v>
      </c>
      <c r="L901" s="9">
        <v>2378.25</v>
      </c>
      <c r="M901" s="4">
        <v>42811</v>
      </c>
      <c r="N901" s="9">
        <v>7424.96</v>
      </c>
      <c r="O901" s="4">
        <v>42811</v>
      </c>
      <c r="P901" s="9">
        <v>24309.93</v>
      </c>
      <c r="Q901" s="4">
        <v>42811</v>
      </c>
      <c r="R901" s="9">
        <v>5029.24</v>
      </c>
      <c r="S901" s="4">
        <v>42811</v>
      </c>
      <c r="T901" s="9">
        <v>12095.24</v>
      </c>
      <c r="U901" s="4">
        <v>42806</v>
      </c>
      <c r="V901" s="9">
        <v>2097.35</v>
      </c>
      <c r="W901" s="4">
        <v>42811</v>
      </c>
      <c r="X901" s="9">
        <v>64209.9</v>
      </c>
      <c r="Y901" s="4">
        <v>42811</v>
      </c>
      <c r="Z901" s="9">
        <v>6714.74</v>
      </c>
      <c r="AA901" s="4">
        <v>42896</v>
      </c>
      <c r="AB901" s="9">
        <v>10199.65</v>
      </c>
      <c r="AC901" s="4">
        <v>42806</v>
      </c>
      <c r="AD901" s="9">
        <v>8934.5499999999993</v>
      </c>
      <c r="AE901" s="4">
        <v>42811</v>
      </c>
      <c r="AF901" s="9">
        <v>516.24</v>
      </c>
      <c r="AG901" s="4">
        <v>42848</v>
      </c>
      <c r="AH901" s="9">
        <v>1944.72</v>
      </c>
      <c r="AI901" s="4">
        <v>42811</v>
      </c>
      <c r="AJ901" s="9">
        <v>45309.36</v>
      </c>
    </row>
    <row r="902" spans="1:36" x14ac:dyDescent="0.25">
      <c r="A902" s="4">
        <v>42818</v>
      </c>
      <c r="B902" s="9">
        <v>5753.5469999999996</v>
      </c>
      <c r="C902" s="4">
        <v>42818</v>
      </c>
      <c r="D902" s="9">
        <v>19262.53</v>
      </c>
      <c r="E902" s="4">
        <v>43042</v>
      </c>
      <c r="F902" s="9">
        <v>3371.7440000000001</v>
      </c>
      <c r="G902" s="4">
        <v>42818</v>
      </c>
      <c r="H902" s="9">
        <v>15442.67</v>
      </c>
      <c r="I902" s="4">
        <v>42818</v>
      </c>
      <c r="J902" s="9">
        <v>8613.64</v>
      </c>
      <c r="K902" s="4">
        <v>42818</v>
      </c>
      <c r="L902" s="9">
        <v>2343.98</v>
      </c>
      <c r="M902" s="4">
        <v>42818</v>
      </c>
      <c r="N902" s="9">
        <v>7336.82</v>
      </c>
      <c r="O902" s="4">
        <v>42818</v>
      </c>
      <c r="P902" s="9">
        <v>24358.27</v>
      </c>
      <c r="Q902" s="4">
        <v>42818</v>
      </c>
      <c r="R902" s="9">
        <v>5020.8999999999996</v>
      </c>
      <c r="S902" s="4">
        <v>42818</v>
      </c>
      <c r="T902" s="9">
        <v>12064.27</v>
      </c>
      <c r="U902" s="4">
        <v>42813</v>
      </c>
      <c r="V902" s="9">
        <v>2164.58</v>
      </c>
      <c r="W902" s="4">
        <v>42818</v>
      </c>
      <c r="X902" s="9">
        <v>63853.8</v>
      </c>
      <c r="Y902" s="4">
        <v>42818</v>
      </c>
      <c r="Z902" s="9">
        <v>6612.34</v>
      </c>
      <c r="AA902" s="4">
        <v>42903</v>
      </c>
      <c r="AB902" s="9">
        <v>10156.73</v>
      </c>
      <c r="AC902" s="4">
        <v>42813</v>
      </c>
      <c r="AD902" s="9">
        <v>9160.0499999999993</v>
      </c>
      <c r="AE902" s="4">
        <v>42818</v>
      </c>
      <c r="AF902" s="9">
        <v>511.53</v>
      </c>
      <c r="AG902" s="4">
        <v>42855</v>
      </c>
      <c r="AH902" s="9">
        <v>2016.71</v>
      </c>
      <c r="AI902" s="4">
        <v>42818</v>
      </c>
      <c r="AJ902" s="9">
        <v>44662.6</v>
      </c>
    </row>
    <row r="903" spans="1:36" x14ac:dyDescent="0.25">
      <c r="A903" s="4">
        <v>42825</v>
      </c>
      <c r="B903" s="9">
        <v>5864.9049999999997</v>
      </c>
      <c r="C903" s="4">
        <v>42825</v>
      </c>
      <c r="D903" s="9">
        <v>18909.259999999998</v>
      </c>
      <c r="E903" s="4">
        <v>43049</v>
      </c>
      <c r="F903" s="9">
        <v>3432.6729999999998</v>
      </c>
      <c r="G903" s="4">
        <v>42825</v>
      </c>
      <c r="H903" s="9">
        <v>15547.75</v>
      </c>
      <c r="I903" s="4">
        <v>42825</v>
      </c>
      <c r="J903" s="9">
        <v>8658.89</v>
      </c>
      <c r="K903" s="4">
        <v>42825</v>
      </c>
      <c r="L903" s="9">
        <v>2362.7199999999998</v>
      </c>
      <c r="M903" s="4">
        <v>42825</v>
      </c>
      <c r="N903" s="9">
        <v>7322.92</v>
      </c>
      <c r="O903" s="4">
        <v>42825</v>
      </c>
      <c r="P903" s="9">
        <v>24111.59</v>
      </c>
      <c r="Q903" s="4">
        <v>42825</v>
      </c>
      <c r="R903" s="9">
        <v>5122.51</v>
      </c>
      <c r="S903" s="4">
        <v>42825</v>
      </c>
      <c r="T903" s="9">
        <v>12312.87</v>
      </c>
      <c r="U903" s="4">
        <v>42820</v>
      </c>
      <c r="V903" s="9">
        <v>2168.9499999999998</v>
      </c>
      <c r="W903" s="4">
        <v>42825</v>
      </c>
      <c r="X903" s="9">
        <v>64984.1</v>
      </c>
      <c r="Y903" s="4">
        <v>42825</v>
      </c>
      <c r="Z903" s="9">
        <v>6658.58</v>
      </c>
      <c r="AA903" s="4">
        <v>42910</v>
      </c>
      <c r="AB903" s="9">
        <v>10377.700000000001</v>
      </c>
      <c r="AC903" s="4">
        <v>42820</v>
      </c>
      <c r="AD903" s="9">
        <v>9108</v>
      </c>
      <c r="AE903" s="4">
        <v>42825</v>
      </c>
      <c r="AF903" s="9">
        <v>516.54</v>
      </c>
      <c r="AG903" s="4">
        <v>42862</v>
      </c>
      <c r="AH903" s="9">
        <v>2002.41</v>
      </c>
      <c r="AI903" s="4">
        <v>42825</v>
      </c>
      <c r="AJ903" s="9">
        <v>45167.15</v>
      </c>
    </row>
    <row r="904" spans="1:36" x14ac:dyDescent="0.25">
      <c r="A904" s="4">
        <v>42832</v>
      </c>
      <c r="B904" s="9">
        <v>5862.4690000000001</v>
      </c>
      <c r="C904" s="4">
        <v>42832</v>
      </c>
      <c r="D904" s="9">
        <v>18664.63</v>
      </c>
      <c r="E904" s="4">
        <v>43056</v>
      </c>
      <c r="F904" s="9">
        <v>3382.9070000000002</v>
      </c>
      <c r="G904" s="4">
        <v>42832</v>
      </c>
      <c r="H904" s="9">
        <v>15667.13</v>
      </c>
      <c r="I904" s="4">
        <v>42832</v>
      </c>
      <c r="J904" s="9">
        <v>8640.91</v>
      </c>
      <c r="K904" s="4">
        <v>42832</v>
      </c>
      <c r="L904" s="9">
        <v>2355.54</v>
      </c>
      <c r="M904" s="4">
        <v>42832</v>
      </c>
      <c r="N904" s="9">
        <v>7349.37</v>
      </c>
      <c r="O904" s="4">
        <v>42832</v>
      </c>
      <c r="P904" s="9">
        <v>24267.3</v>
      </c>
      <c r="Q904" s="4">
        <v>42832</v>
      </c>
      <c r="R904" s="9">
        <v>5135.28</v>
      </c>
      <c r="S904" s="4">
        <v>42832</v>
      </c>
      <c r="T904" s="9">
        <v>12225.06</v>
      </c>
      <c r="U904" s="4">
        <v>42827</v>
      </c>
      <c r="V904" s="9">
        <v>2160.23</v>
      </c>
      <c r="W904" s="4">
        <v>42832</v>
      </c>
      <c r="X904" s="9">
        <v>64593.1</v>
      </c>
      <c r="Y904" s="4">
        <v>42832</v>
      </c>
      <c r="Z904" s="9">
        <v>6712.28</v>
      </c>
      <c r="AA904" s="4">
        <v>42917</v>
      </c>
      <c r="AB904" s="9">
        <v>10395.07</v>
      </c>
      <c r="AC904" s="4">
        <v>42827</v>
      </c>
      <c r="AD904" s="9">
        <v>9173.75</v>
      </c>
      <c r="AE904" s="4">
        <v>42832</v>
      </c>
      <c r="AF904" s="9">
        <v>518.70000000000005</v>
      </c>
      <c r="AG904" s="4">
        <v>42869</v>
      </c>
      <c r="AH904" s="9">
        <v>1994.58</v>
      </c>
      <c r="AI904" s="4">
        <v>42832</v>
      </c>
      <c r="AJ904" s="9">
        <v>46085.03</v>
      </c>
    </row>
    <row r="905" spans="1:36" x14ac:dyDescent="0.25">
      <c r="A905" s="4">
        <v>42839</v>
      </c>
      <c r="B905" s="9">
        <v>5889.95</v>
      </c>
      <c r="C905" s="4">
        <v>42839</v>
      </c>
      <c r="D905" s="9">
        <v>18335.63</v>
      </c>
      <c r="E905" s="4">
        <v>43063</v>
      </c>
      <c r="F905" s="9">
        <v>3353.8209999999999</v>
      </c>
      <c r="G905" s="4">
        <v>42839</v>
      </c>
      <c r="H905" s="9">
        <v>15535.48</v>
      </c>
      <c r="I905" s="4">
        <v>42839</v>
      </c>
      <c r="J905" s="9">
        <v>8629.02</v>
      </c>
      <c r="K905" s="4">
        <v>42839</v>
      </c>
      <c r="L905" s="9">
        <v>2328.9499999999998</v>
      </c>
      <c r="M905" s="4">
        <v>42839</v>
      </c>
      <c r="N905" s="9">
        <v>7327.59</v>
      </c>
      <c r="O905" s="4">
        <v>42839</v>
      </c>
      <c r="P905" s="9">
        <v>24261.66</v>
      </c>
      <c r="Q905" s="4">
        <v>42839</v>
      </c>
      <c r="R905" s="9">
        <v>5071.1000000000004</v>
      </c>
      <c r="S905" s="4">
        <v>42839</v>
      </c>
      <c r="T905" s="9">
        <v>12109</v>
      </c>
      <c r="U905" s="4">
        <v>42834</v>
      </c>
      <c r="V905" s="9">
        <v>2151.73</v>
      </c>
      <c r="W905" s="4">
        <v>42839</v>
      </c>
      <c r="X905" s="9">
        <v>62826.3</v>
      </c>
      <c r="Y905" s="4">
        <v>42839</v>
      </c>
      <c r="Z905" s="9">
        <v>6692.27</v>
      </c>
      <c r="AA905" s="4">
        <v>42924</v>
      </c>
      <c r="AB905" s="9">
        <v>10297.25</v>
      </c>
      <c r="AC905" s="4">
        <v>42834</v>
      </c>
      <c r="AD905" s="9">
        <v>9198.2999999999993</v>
      </c>
      <c r="AE905" s="4">
        <v>42839</v>
      </c>
      <c r="AF905" s="9">
        <v>515.77</v>
      </c>
      <c r="AG905" s="4">
        <v>42876</v>
      </c>
      <c r="AH905" s="9">
        <v>1962.4</v>
      </c>
      <c r="AI905" s="4">
        <v>42839</v>
      </c>
      <c r="AJ905" s="9">
        <v>46644.49</v>
      </c>
    </row>
    <row r="906" spans="1:36" x14ac:dyDescent="0.25">
      <c r="A906" s="4">
        <v>42846</v>
      </c>
      <c r="B906" s="9">
        <v>5854.14</v>
      </c>
      <c r="C906" s="4">
        <v>42846</v>
      </c>
      <c r="D906" s="9">
        <v>18620.75</v>
      </c>
      <c r="E906" s="4">
        <v>43070</v>
      </c>
      <c r="F906" s="9">
        <v>3317.6170000000002</v>
      </c>
      <c r="G906" s="4">
        <v>42846</v>
      </c>
      <c r="H906" s="9">
        <v>15614.48</v>
      </c>
      <c r="I906" s="4">
        <v>42846</v>
      </c>
      <c r="J906" s="9">
        <v>8553.99</v>
      </c>
      <c r="K906" s="4">
        <v>42846</v>
      </c>
      <c r="L906" s="9">
        <v>2348.69</v>
      </c>
      <c r="M906" s="4">
        <v>42846</v>
      </c>
      <c r="N906" s="9">
        <v>7114.55</v>
      </c>
      <c r="O906" s="4">
        <v>42846</v>
      </c>
      <c r="P906" s="9">
        <v>24042.02</v>
      </c>
      <c r="Q906" s="4">
        <v>42846</v>
      </c>
      <c r="R906" s="9">
        <v>5059.2</v>
      </c>
      <c r="S906" s="4">
        <v>42846</v>
      </c>
      <c r="T906" s="9">
        <v>12048.57</v>
      </c>
      <c r="U906" s="4">
        <v>42841</v>
      </c>
      <c r="V906" s="9">
        <v>2134.88</v>
      </c>
      <c r="W906" s="4">
        <v>42846</v>
      </c>
      <c r="X906" s="9">
        <v>63760.6</v>
      </c>
      <c r="Y906" s="4">
        <v>42846</v>
      </c>
      <c r="Z906" s="9">
        <v>6739.31</v>
      </c>
      <c r="AA906" s="4">
        <v>42931</v>
      </c>
      <c r="AB906" s="9">
        <v>10443.91</v>
      </c>
      <c r="AC906" s="4">
        <v>42841</v>
      </c>
      <c r="AD906" s="9">
        <v>9150.7999999999993</v>
      </c>
      <c r="AE906" s="4">
        <v>42846</v>
      </c>
      <c r="AF906" s="9">
        <v>512.19000000000005</v>
      </c>
      <c r="AG906" s="4">
        <v>42883</v>
      </c>
      <c r="AH906" s="9">
        <v>1934.25</v>
      </c>
      <c r="AI906" s="4">
        <v>42846</v>
      </c>
      <c r="AJ906" s="9">
        <v>45500.98</v>
      </c>
    </row>
    <row r="907" spans="1:36" x14ac:dyDescent="0.25">
      <c r="A907" s="4">
        <v>42853</v>
      </c>
      <c r="B907" s="9">
        <v>5924.0640000000003</v>
      </c>
      <c r="C907" s="4">
        <v>42853</v>
      </c>
      <c r="D907" s="9">
        <v>19196.740000000002</v>
      </c>
      <c r="E907" s="4">
        <v>43077</v>
      </c>
      <c r="F907" s="9">
        <v>3289.9920000000002</v>
      </c>
      <c r="G907" s="4">
        <v>42853</v>
      </c>
      <c r="H907" s="9">
        <v>15586.13</v>
      </c>
      <c r="I907" s="4">
        <v>42853</v>
      </c>
      <c r="J907" s="9">
        <v>8812.67</v>
      </c>
      <c r="K907" s="4">
        <v>42853</v>
      </c>
      <c r="L907" s="9">
        <v>2384.1999999999998</v>
      </c>
      <c r="M907" s="4">
        <v>42853</v>
      </c>
      <c r="N907" s="9">
        <v>7203.94</v>
      </c>
      <c r="O907" s="4">
        <v>42853</v>
      </c>
      <c r="P907" s="9">
        <v>24615.13</v>
      </c>
      <c r="Q907" s="4">
        <v>42853</v>
      </c>
      <c r="R907" s="9">
        <v>5267.33</v>
      </c>
      <c r="S907" s="4">
        <v>42853</v>
      </c>
      <c r="T907" s="9">
        <v>12438.01</v>
      </c>
      <c r="U907" s="4">
        <v>42848</v>
      </c>
      <c r="V907" s="9">
        <v>2165.04</v>
      </c>
      <c r="W907" s="4">
        <v>42853</v>
      </c>
      <c r="X907" s="9">
        <v>65403.199999999997</v>
      </c>
      <c r="Y907" s="4">
        <v>42853</v>
      </c>
      <c r="Z907" s="9">
        <v>6860.78</v>
      </c>
      <c r="AA907" s="4">
        <v>42938</v>
      </c>
      <c r="AB907" s="9">
        <v>10436.700000000001</v>
      </c>
      <c r="AC907" s="4">
        <v>42848</v>
      </c>
      <c r="AD907" s="9">
        <v>9119.4</v>
      </c>
      <c r="AE907" s="4">
        <v>42853</v>
      </c>
      <c r="AF907" s="9">
        <v>521.13</v>
      </c>
      <c r="AG907" s="4">
        <v>42890</v>
      </c>
      <c r="AH907" s="9">
        <v>1881.87</v>
      </c>
      <c r="AI907" s="4">
        <v>42853</v>
      </c>
      <c r="AJ907" s="9">
        <v>47071.73</v>
      </c>
    </row>
    <row r="908" spans="1:36" x14ac:dyDescent="0.25">
      <c r="A908" s="4">
        <v>42860</v>
      </c>
      <c r="B908" s="9">
        <v>5836.5559999999996</v>
      </c>
      <c r="C908" s="4">
        <v>42860</v>
      </c>
      <c r="D908" s="9">
        <v>19445.7</v>
      </c>
      <c r="E908" s="4">
        <v>43084</v>
      </c>
      <c r="F908" s="9">
        <v>3266.1370000000002</v>
      </c>
      <c r="G908" s="4">
        <v>42860</v>
      </c>
      <c r="H908" s="9">
        <v>15582.04</v>
      </c>
      <c r="I908" s="4">
        <v>42860</v>
      </c>
      <c r="J908" s="9">
        <v>9016.66</v>
      </c>
      <c r="K908" s="4">
        <v>42860</v>
      </c>
      <c r="L908" s="9">
        <v>2399.29</v>
      </c>
      <c r="M908" s="4">
        <v>42860</v>
      </c>
      <c r="N908" s="9">
        <v>7297.43</v>
      </c>
      <c r="O908" s="4">
        <v>42860</v>
      </c>
      <c r="P908" s="9">
        <v>24476.35</v>
      </c>
      <c r="Q908" s="4">
        <v>42860</v>
      </c>
      <c r="R908" s="9">
        <v>5432.4</v>
      </c>
      <c r="S908" s="4">
        <v>42860</v>
      </c>
      <c r="T908" s="9">
        <v>12716.89</v>
      </c>
      <c r="U908" s="4">
        <v>42855</v>
      </c>
      <c r="V908" s="9">
        <v>2205.44</v>
      </c>
      <c r="W908" s="4">
        <v>42860</v>
      </c>
      <c r="X908" s="9">
        <v>65709.7</v>
      </c>
      <c r="Y908" s="4">
        <v>42860</v>
      </c>
      <c r="Z908" s="9">
        <v>7146.76</v>
      </c>
      <c r="AA908" s="4">
        <v>42945</v>
      </c>
      <c r="AB908" s="9">
        <v>10423.049999999999</v>
      </c>
      <c r="AC908" s="4">
        <v>42855</v>
      </c>
      <c r="AD908" s="9">
        <v>9304.0499999999993</v>
      </c>
      <c r="AE908" s="4">
        <v>42860</v>
      </c>
      <c r="AF908" s="9">
        <v>533.27</v>
      </c>
      <c r="AG908" s="4">
        <v>42897</v>
      </c>
      <c r="AH908" s="9">
        <v>1883.34</v>
      </c>
      <c r="AI908" s="4">
        <v>42860</v>
      </c>
      <c r="AJ908" s="9">
        <v>47009.79</v>
      </c>
    </row>
    <row r="909" spans="1:36" x14ac:dyDescent="0.25">
      <c r="A909" s="4">
        <v>42867</v>
      </c>
      <c r="B909" s="9">
        <v>5836.902</v>
      </c>
      <c r="C909" s="4">
        <v>42867</v>
      </c>
      <c r="D909" s="9">
        <v>19883.900000000001</v>
      </c>
      <c r="E909" s="4">
        <v>43091</v>
      </c>
      <c r="F909" s="9">
        <v>3297.0630000000001</v>
      </c>
      <c r="G909" s="4">
        <v>42867</v>
      </c>
      <c r="H909" s="9">
        <v>15537.88</v>
      </c>
      <c r="I909" s="4">
        <v>42867</v>
      </c>
      <c r="J909" s="9">
        <v>9123.41</v>
      </c>
      <c r="K909" s="4">
        <v>42867</v>
      </c>
      <c r="L909" s="9">
        <v>2390.9</v>
      </c>
      <c r="M909" s="4">
        <v>42867</v>
      </c>
      <c r="N909" s="9">
        <v>7435.39</v>
      </c>
      <c r="O909" s="4">
        <v>42867</v>
      </c>
      <c r="P909" s="9">
        <v>25156.34</v>
      </c>
      <c r="Q909" s="4">
        <v>42867</v>
      </c>
      <c r="R909" s="9">
        <v>5405.42</v>
      </c>
      <c r="S909" s="4">
        <v>42867</v>
      </c>
      <c r="T909" s="9">
        <v>12770.41</v>
      </c>
      <c r="U909" s="4">
        <v>42862</v>
      </c>
      <c r="V909" s="9">
        <v>2241.2399999999998</v>
      </c>
      <c r="W909" s="4">
        <v>42867</v>
      </c>
      <c r="X909" s="9">
        <v>68221.899999999994</v>
      </c>
      <c r="Y909" s="4">
        <v>42867</v>
      </c>
      <c r="Z909" s="9">
        <v>7034.13</v>
      </c>
      <c r="AA909" s="4">
        <v>42952</v>
      </c>
      <c r="AB909" s="9">
        <v>10506.56</v>
      </c>
      <c r="AC909" s="4">
        <v>42862</v>
      </c>
      <c r="AD909" s="9">
        <v>9285.2999999999993</v>
      </c>
      <c r="AE909" s="4">
        <v>42867</v>
      </c>
      <c r="AF909" s="9">
        <v>534.71</v>
      </c>
      <c r="AG909" s="4">
        <v>42904</v>
      </c>
      <c r="AH909" s="9">
        <v>1822.91</v>
      </c>
      <c r="AI909" s="4">
        <v>42867</v>
      </c>
      <c r="AJ909" s="9">
        <v>47430.43</v>
      </c>
    </row>
    <row r="910" spans="1:36" x14ac:dyDescent="0.25">
      <c r="A910" s="4">
        <v>42874</v>
      </c>
      <c r="B910" s="9">
        <v>5727.4089999999997</v>
      </c>
      <c r="C910" s="4">
        <v>42874</v>
      </c>
      <c r="D910" s="9">
        <v>19590.759999999998</v>
      </c>
      <c r="E910" s="4">
        <v>43098</v>
      </c>
      <c r="F910" s="9">
        <v>3307.172</v>
      </c>
      <c r="G910" s="4">
        <v>42874</v>
      </c>
      <c r="H910" s="9">
        <v>15458.46</v>
      </c>
      <c r="I910" s="4">
        <v>42874</v>
      </c>
      <c r="J910" s="9">
        <v>9022.51</v>
      </c>
      <c r="K910" s="4">
        <v>42874</v>
      </c>
      <c r="L910" s="9">
        <v>2381.73</v>
      </c>
      <c r="M910" s="4">
        <v>42874</v>
      </c>
      <c r="N910" s="9">
        <v>7470.71</v>
      </c>
      <c r="O910" s="4">
        <v>42874</v>
      </c>
      <c r="P910" s="9">
        <v>25174.87</v>
      </c>
      <c r="Q910" s="4">
        <v>42874</v>
      </c>
      <c r="R910" s="9">
        <v>5324.4</v>
      </c>
      <c r="S910" s="4">
        <v>42874</v>
      </c>
      <c r="T910" s="9">
        <v>12638.69</v>
      </c>
      <c r="U910" s="4">
        <v>42869</v>
      </c>
      <c r="V910" s="9">
        <v>2286.02</v>
      </c>
      <c r="W910" s="4">
        <v>42874</v>
      </c>
      <c r="X910" s="9">
        <v>62639.3</v>
      </c>
      <c r="Y910" s="4">
        <v>42874</v>
      </c>
      <c r="Z910" s="9">
        <v>6930.76</v>
      </c>
      <c r="AA910" s="4">
        <v>42959</v>
      </c>
      <c r="AB910" s="9">
        <v>10329.57</v>
      </c>
      <c r="AC910" s="4">
        <v>42869</v>
      </c>
      <c r="AD910" s="9">
        <v>9400.9</v>
      </c>
      <c r="AE910" s="4">
        <v>42874</v>
      </c>
      <c r="AF910" s="9">
        <v>526.91999999999996</v>
      </c>
      <c r="AG910" s="4">
        <v>42911</v>
      </c>
      <c r="AH910" s="9">
        <v>1867.46</v>
      </c>
      <c r="AI910" s="4">
        <v>42874</v>
      </c>
      <c r="AJ910" s="9">
        <v>47962.6</v>
      </c>
    </row>
    <row r="911" spans="1:36" x14ac:dyDescent="0.25">
      <c r="A911" s="4">
        <v>42881</v>
      </c>
      <c r="B911" s="9">
        <v>5751.6639999999998</v>
      </c>
      <c r="C911" s="4">
        <v>42881</v>
      </c>
      <c r="D911" s="9">
        <v>19686.84</v>
      </c>
      <c r="E911" s="4">
        <v>43105</v>
      </c>
      <c r="F911" s="9">
        <v>3391.75</v>
      </c>
      <c r="G911" s="4">
        <v>42881</v>
      </c>
      <c r="H911" s="9">
        <v>15416.93</v>
      </c>
      <c r="I911" s="4">
        <v>42881</v>
      </c>
      <c r="J911" s="9">
        <v>9042.0300000000007</v>
      </c>
      <c r="K911" s="4">
        <v>42881</v>
      </c>
      <c r="L911" s="9">
        <v>2415.8200000000002</v>
      </c>
      <c r="M911" s="4">
        <v>42881</v>
      </c>
      <c r="N911" s="9">
        <v>7547.63</v>
      </c>
      <c r="O911" s="4">
        <v>42881</v>
      </c>
      <c r="P911" s="9">
        <v>25639.27</v>
      </c>
      <c r="Q911" s="4">
        <v>42881</v>
      </c>
      <c r="R911" s="9">
        <v>5336.64</v>
      </c>
      <c r="S911" s="4">
        <v>42881</v>
      </c>
      <c r="T911" s="9">
        <v>12602.18</v>
      </c>
      <c r="U911" s="4">
        <v>42876</v>
      </c>
      <c r="V911" s="9">
        <v>2288.48</v>
      </c>
      <c r="W911" s="4">
        <v>42881</v>
      </c>
      <c r="X911" s="9">
        <v>64085.4</v>
      </c>
      <c r="Y911" s="4">
        <v>42881</v>
      </c>
      <c r="Z911" s="9">
        <v>6973.83</v>
      </c>
      <c r="AA911" s="4">
        <v>42966</v>
      </c>
      <c r="AB911" s="9">
        <v>10321.33</v>
      </c>
      <c r="AC911" s="4">
        <v>42876</v>
      </c>
      <c r="AD911" s="9">
        <v>9427.9</v>
      </c>
      <c r="AE911" s="4">
        <v>42881</v>
      </c>
      <c r="AF911" s="9">
        <v>528.03</v>
      </c>
      <c r="AG911" s="4">
        <v>42918</v>
      </c>
      <c r="AH911" s="9">
        <v>1879.5</v>
      </c>
      <c r="AI911" s="4">
        <v>42881</v>
      </c>
      <c r="AJ911" s="9">
        <v>47535.43</v>
      </c>
    </row>
    <row r="912" spans="1:36" x14ac:dyDescent="0.25">
      <c r="A912" s="4">
        <v>42888</v>
      </c>
      <c r="B912" s="9">
        <v>5788.1139999999996</v>
      </c>
      <c r="C912" s="4">
        <v>42888</v>
      </c>
      <c r="D912" s="9">
        <v>20177.28</v>
      </c>
      <c r="E912" s="4">
        <v>43112</v>
      </c>
      <c r="F912" s="9">
        <v>3428.9409999999998</v>
      </c>
      <c r="G912" s="4">
        <v>42888</v>
      </c>
      <c r="H912" s="9">
        <v>15442.75</v>
      </c>
      <c r="I912" s="4">
        <v>42888</v>
      </c>
      <c r="J912" s="9">
        <v>9043.9599999999991</v>
      </c>
      <c r="K912" s="4">
        <v>42888</v>
      </c>
      <c r="L912" s="9">
        <v>2439.0700000000002</v>
      </c>
      <c r="M912" s="4">
        <v>42888</v>
      </c>
      <c r="N912" s="9">
        <v>7547.63</v>
      </c>
      <c r="O912" s="4">
        <v>42888</v>
      </c>
      <c r="P912" s="9">
        <v>25924.05</v>
      </c>
      <c r="Q912" s="4">
        <v>42888</v>
      </c>
      <c r="R912" s="9">
        <v>5343.41</v>
      </c>
      <c r="S912" s="4">
        <v>42888</v>
      </c>
      <c r="T912" s="9">
        <v>12822.94</v>
      </c>
      <c r="U912" s="4">
        <v>42883</v>
      </c>
      <c r="V912" s="9">
        <v>2355.3000000000002</v>
      </c>
      <c r="W912" s="4">
        <v>42888</v>
      </c>
      <c r="X912" s="9">
        <v>62510.7</v>
      </c>
      <c r="Y912" s="4">
        <v>42888</v>
      </c>
      <c r="Z912" s="9">
        <v>7044.84</v>
      </c>
      <c r="AA912" s="4">
        <v>42973</v>
      </c>
      <c r="AB912" s="9">
        <v>10515.51</v>
      </c>
      <c r="AC912" s="4">
        <v>42883</v>
      </c>
      <c r="AD912" s="9">
        <v>9595.1</v>
      </c>
      <c r="AE912" s="4">
        <v>42888</v>
      </c>
      <c r="AF912" s="9">
        <v>526.74</v>
      </c>
      <c r="AG912" s="4">
        <v>42925</v>
      </c>
      <c r="AH912" s="9">
        <v>1912.48</v>
      </c>
      <c r="AI912" s="4">
        <v>42888</v>
      </c>
      <c r="AJ912" s="9">
        <v>46522.53</v>
      </c>
    </row>
    <row r="913" spans="1:36" x14ac:dyDescent="0.25">
      <c r="A913" s="4">
        <v>42895</v>
      </c>
      <c r="B913" s="9">
        <v>5677.8040000000001</v>
      </c>
      <c r="C913" s="4">
        <v>42895</v>
      </c>
      <c r="D913" s="9">
        <v>20013.259999999998</v>
      </c>
      <c r="E913" s="4">
        <v>43119</v>
      </c>
      <c r="F913" s="9">
        <v>3487.864</v>
      </c>
      <c r="G913" s="4">
        <v>42895</v>
      </c>
      <c r="H913" s="9">
        <v>15473.21</v>
      </c>
      <c r="I913" s="4">
        <v>42895</v>
      </c>
      <c r="J913" s="9">
        <v>8845.85</v>
      </c>
      <c r="K913" s="4">
        <v>42895</v>
      </c>
      <c r="L913" s="9">
        <v>2431.77</v>
      </c>
      <c r="M913" s="4">
        <v>42895</v>
      </c>
      <c r="N913" s="9">
        <v>7527.33</v>
      </c>
      <c r="O913" s="4">
        <v>42895</v>
      </c>
      <c r="P913" s="9">
        <v>26030.29</v>
      </c>
      <c r="Q913" s="4">
        <v>42895</v>
      </c>
      <c r="R913" s="9">
        <v>5299.71</v>
      </c>
      <c r="S913" s="4">
        <v>42895</v>
      </c>
      <c r="T913" s="9">
        <v>12815.72</v>
      </c>
      <c r="U913" s="4">
        <v>42890</v>
      </c>
      <c r="V913" s="9">
        <v>2371.7199999999998</v>
      </c>
      <c r="W913" s="4">
        <v>42895</v>
      </c>
      <c r="X913" s="9">
        <v>62210.6</v>
      </c>
      <c r="Y913" s="4">
        <v>42895</v>
      </c>
      <c r="Z913" s="9">
        <v>7003.23</v>
      </c>
      <c r="AA913" s="4">
        <v>42980</v>
      </c>
      <c r="AB913" s="9">
        <v>10594.82</v>
      </c>
      <c r="AC913" s="4">
        <v>42890</v>
      </c>
      <c r="AD913" s="9">
        <v>9653.5</v>
      </c>
      <c r="AE913" s="4">
        <v>42895</v>
      </c>
      <c r="AF913" s="9">
        <v>527.29999999999995</v>
      </c>
      <c r="AG913" s="4">
        <v>42932</v>
      </c>
      <c r="AH913" s="9">
        <v>1960.69</v>
      </c>
      <c r="AI913" s="4">
        <v>42895</v>
      </c>
      <c r="AJ913" s="9">
        <v>45874.22</v>
      </c>
    </row>
    <row r="914" spans="1:36" x14ac:dyDescent="0.25">
      <c r="A914" s="4">
        <v>42902</v>
      </c>
      <c r="B914" s="9">
        <v>5774.0339999999997</v>
      </c>
      <c r="C914" s="4">
        <v>42902</v>
      </c>
      <c r="D914" s="9">
        <v>19943.259999999998</v>
      </c>
      <c r="E914" s="4">
        <v>43126</v>
      </c>
      <c r="F914" s="9">
        <v>3558.1289999999999</v>
      </c>
      <c r="G914" s="4">
        <v>42902</v>
      </c>
      <c r="H914" s="9">
        <v>15192.54</v>
      </c>
      <c r="I914" s="4">
        <v>42902</v>
      </c>
      <c r="J914" s="9">
        <v>8963.2900000000009</v>
      </c>
      <c r="K914" s="4">
        <v>42902</v>
      </c>
      <c r="L914" s="9">
        <v>2433.15</v>
      </c>
      <c r="M914" s="4">
        <v>42902</v>
      </c>
      <c r="N914" s="9">
        <v>7463.54</v>
      </c>
      <c r="O914" s="4">
        <v>42902</v>
      </c>
      <c r="P914" s="9">
        <v>25626.49</v>
      </c>
      <c r="Q914" s="4">
        <v>42902</v>
      </c>
      <c r="R914" s="9">
        <v>5263.31</v>
      </c>
      <c r="S914" s="4">
        <v>42902</v>
      </c>
      <c r="T914" s="9">
        <v>12752.73</v>
      </c>
      <c r="U914" s="4">
        <v>42897</v>
      </c>
      <c r="V914" s="9">
        <v>2381.69</v>
      </c>
      <c r="W914" s="4">
        <v>42902</v>
      </c>
      <c r="X914" s="9">
        <v>61626.400000000001</v>
      </c>
      <c r="Y914" s="4">
        <v>42902</v>
      </c>
      <c r="Z914" s="9">
        <v>7016.55</v>
      </c>
      <c r="AA914" s="4">
        <v>42987</v>
      </c>
      <c r="AB914" s="9">
        <v>10609.95</v>
      </c>
      <c r="AC914" s="4">
        <v>42897</v>
      </c>
      <c r="AD914" s="9">
        <v>9668.25</v>
      </c>
      <c r="AE914" s="4">
        <v>42902</v>
      </c>
      <c r="AF914" s="9">
        <v>520.66999999999996</v>
      </c>
      <c r="AG914" s="4">
        <v>42939</v>
      </c>
      <c r="AH914" s="9">
        <v>1925.13</v>
      </c>
      <c r="AI914" s="4">
        <v>42902</v>
      </c>
      <c r="AJ914" s="9">
        <v>44512.15</v>
      </c>
    </row>
    <row r="915" spans="1:36" x14ac:dyDescent="0.25">
      <c r="A915" s="4">
        <v>42909</v>
      </c>
      <c r="B915" s="9">
        <v>5715.875</v>
      </c>
      <c r="C915" s="4">
        <v>42909</v>
      </c>
      <c r="D915" s="9">
        <v>20132.669999999998</v>
      </c>
      <c r="E915" s="4">
        <v>43133</v>
      </c>
      <c r="F915" s="9">
        <v>3462.0810000000001</v>
      </c>
      <c r="G915" s="4">
        <v>42909</v>
      </c>
      <c r="H915" s="9">
        <v>15319.56</v>
      </c>
      <c r="I915" s="4">
        <v>42909</v>
      </c>
      <c r="J915" s="9">
        <v>9032.89</v>
      </c>
      <c r="K915" s="4">
        <v>42909</v>
      </c>
      <c r="L915" s="9">
        <v>2438.3000000000002</v>
      </c>
      <c r="M915" s="4">
        <v>42909</v>
      </c>
      <c r="N915" s="9">
        <v>7424.13</v>
      </c>
      <c r="O915" s="4">
        <v>42909</v>
      </c>
      <c r="P915" s="9">
        <v>25670.05</v>
      </c>
      <c r="Q915" s="4">
        <v>42909</v>
      </c>
      <c r="R915" s="9">
        <v>5266.12</v>
      </c>
      <c r="S915" s="4">
        <v>42909</v>
      </c>
      <c r="T915" s="9">
        <v>12733.41</v>
      </c>
      <c r="U915" s="4">
        <v>42904</v>
      </c>
      <c r="V915" s="9">
        <v>2361.83</v>
      </c>
      <c r="W915" s="4">
        <v>42909</v>
      </c>
      <c r="X915" s="9">
        <v>61087.1</v>
      </c>
      <c r="Y915" s="4">
        <v>42909</v>
      </c>
      <c r="Z915" s="9">
        <v>6995.57</v>
      </c>
      <c r="AA915" s="4">
        <v>42994</v>
      </c>
      <c r="AB915" s="9">
        <v>10580.41</v>
      </c>
      <c r="AC915" s="4">
        <v>42904</v>
      </c>
      <c r="AD915" s="9">
        <v>9588.0499999999993</v>
      </c>
      <c r="AE915" s="4">
        <v>42909</v>
      </c>
      <c r="AF915" s="9">
        <v>519.5</v>
      </c>
      <c r="AG915" s="4">
        <v>42946</v>
      </c>
      <c r="AH915" s="9">
        <v>1916.75</v>
      </c>
      <c r="AI915" s="4">
        <v>42909</v>
      </c>
      <c r="AJ915" s="9">
        <v>45358.66</v>
      </c>
    </row>
    <row r="916" spans="1:36" x14ac:dyDescent="0.25">
      <c r="A916" s="4">
        <v>42916</v>
      </c>
      <c r="B916" s="9">
        <v>5721.4939999999997</v>
      </c>
      <c r="C916" s="4">
        <v>42916</v>
      </c>
      <c r="D916" s="9">
        <v>20033.43</v>
      </c>
      <c r="E916" s="4">
        <v>43140</v>
      </c>
      <c r="F916" s="9">
        <v>3129.8510000000001</v>
      </c>
      <c r="G916" s="4">
        <v>42916</v>
      </c>
      <c r="H916" s="9">
        <v>15182.19</v>
      </c>
      <c r="I916" s="4">
        <v>42916</v>
      </c>
      <c r="J916" s="9">
        <v>8906.89</v>
      </c>
      <c r="K916" s="4">
        <v>42916</v>
      </c>
      <c r="L916" s="9">
        <v>2423.41</v>
      </c>
      <c r="M916" s="4">
        <v>42916</v>
      </c>
      <c r="N916" s="9">
        <v>7312.72</v>
      </c>
      <c r="O916" s="4">
        <v>42916</v>
      </c>
      <c r="P916" s="9">
        <v>25764.58</v>
      </c>
      <c r="Q916" s="4">
        <v>42916</v>
      </c>
      <c r="R916" s="9">
        <v>5120.68</v>
      </c>
      <c r="S916" s="4">
        <v>42916</v>
      </c>
      <c r="T916" s="9">
        <v>12325.12</v>
      </c>
      <c r="U916" s="4">
        <v>42911</v>
      </c>
      <c r="V916" s="9">
        <v>2378.6</v>
      </c>
      <c r="W916" s="4">
        <v>42916</v>
      </c>
      <c r="X916" s="9">
        <v>62900</v>
      </c>
      <c r="Y916" s="4">
        <v>42916</v>
      </c>
      <c r="Z916" s="9">
        <v>6827.62</v>
      </c>
      <c r="AA916" s="4">
        <v>43001</v>
      </c>
      <c r="AB916" s="9">
        <v>10449.68</v>
      </c>
      <c r="AC916" s="4">
        <v>42911</v>
      </c>
      <c r="AD916" s="9">
        <v>9574.9500000000007</v>
      </c>
      <c r="AE916" s="4">
        <v>42916</v>
      </c>
      <c r="AF916" s="9">
        <v>507.15</v>
      </c>
      <c r="AG916" s="4">
        <v>42953</v>
      </c>
      <c r="AH916" s="9">
        <v>1953.49</v>
      </c>
      <c r="AI916" s="4">
        <v>42916</v>
      </c>
      <c r="AJ916" s="9">
        <v>45421.760000000002</v>
      </c>
    </row>
    <row r="917" spans="1:36" x14ac:dyDescent="0.25">
      <c r="A917" s="4">
        <v>42923</v>
      </c>
      <c r="B917" s="9">
        <v>5703.567</v>
      </c>
      <c r="C917" s="4">
        <v>42923</v>
      </c>
      <c r="D917" s="9">
        <v>19929.09</v>
      </c>
      <c r="E917" s="4">
        <v>43147</v>
      </c>
      <c r="F917" s="9">
        <v>3199.1590000000001</v>
      </c>
      <c r="G917" s="4">
        <v>42923</v>
      </c>
      <c r="H917" s="9">
        <v>15027.16</v>
      </c>
      <c r="I917" s="4">
        <v>42923</v>
      </c>
      <c r="J917" s="9">
        <v>8883.27</v>
      </c>
      <c r="K917" s="4">
        <v>42923</v>
      </c>
      <c r="L917" s="9">
        <v>2425.1799999999998</v>
      </c>
      <c r="M917" s="4">
        <v>42923</v>
      </c>
      <c r="N917" s="9">
        <v>7350.92</v>
      </c>
      <c r="O917" s="4">
        <v>42923</v>
      </c>
      <c r="P917" s="9">
        <v>25340.85</v>
      </c>
      <c r="Q917" s="4">
        <v>42923</v>
      </c>
      <c r="R917" s="9">
        <v>5145.16</v>
      </c>
      <c r="S917" s="4">
        <v>42923</v>
      </c>
      <c r="T917" s="9">
        <v>12388.68</v>
      </c>
      <c r="U917" s="4">
        <v>42918</v>
      </c>
      <c r="V917" s="9">
        <v>2391.79</v>
      </c>
      <c r="W917" s="4">
        <v>42923</v>
      </c>
      <c r="X917" s="9">
        <v>62322.400000000001</v>
      </c>
      <c r="Y917" s="4">
        <v>42923</v>
      </c>
      <c r="Z917" s="9">
        <v>6875.21</v>
      </c>
      <c r="AA917" s="4">
        <v>43008</v>
      </c>
      <c r="AB917" s="9">
        <v>10383.94</v>
      </c>
      <c r="AC917" s="4">
        <v>42918</v>
      </c>
      <c r="AD917" s="9">
        <v>9520.9</v>
      </c>
      <c r="AE917" s="4">
        <v>42923</v>
      </c>
      <c r="AF917" s="9">
        <v>509.92</v>
      </c>
      <c r="AG917" s="4">
        <v>42960</v>
      </c>
      <c r="AH917" s="9">
        <v>1944.83</v>
      </c>
      <c r="AI917" s="4">
        <v>42923</v>
      </c>
      <c r="AJ917" s="9">
        <v>45670.49</v>
      </c>
    </row>
    <row r="918" spans="1:36" x14ac:dyDescent="0.25">
      <c r="A918" s="4">
        <v>42930</v>
      </c>
      <c r="B918" s="9">
        <v>5765.1189999999997</v>
      </c>
      <c r="C918" s="4">
        <v>42930</v>
      </c>
      <c r="D918" s="9">
        <v>20118.86</v>
      </c>
      <c r="E918" s="4">
        <v>43154</v>
      </c>
      <c r="F918" s="9">
        <v>3289.0239999999999</v>
      </c>
      <c r="G918" s="4">
        <v>42930</v>
      </c>
      <c r="H918" s="9">
        <v>15174.81</v>
      </c>
      <c r="I918" s="4">
        <v>42930</v>
      </c>
      <c r="J918" s="9">
        <v>9034.57</v>
      </c>
      <c r="K918" s="4">
        <v>42930</v>
      </c>
      <c r="L918" s="9">
        <v>2459.27</v>
      </c>
      <c r="M918" s="4">
        <v>42930</v>
      </c>
      <c r="N918" s="9">
        <v>7378.39</v>
      </c>
      <c r="O918" s="4">
        <v>42930</v>
      </c>
      <c r="P918" s="9">
        <v>26389.23</v>
      </c>
      <c r="Q918" s="4">
        <v>42930</v>
      </c>
      <c r="R918" s="9">
        <v>5235.3100000000004</v>
      </c>
      <c r="S918" s="4">
        <v>42930</v>
      </c>
      <c r="T918" s="9">
        <v>12631.72</v>
      </c>
      <c r="U918" s="4">
        <v>42925</v>
      </c>
      <c r="V918" s="9">
        <v>2379.87</v>
      </c>
      <c r="W918" s="4">
        <v>42930</v>
      </c>
      <c r="X918" s="9">
        <v>65436.2</v>
      </c>
      <c r="Y918" s="4">
        <v>42930</v>
      </c>
      <c r="Z918" s="9">
        <v>6893.47</v>
      </c>
      <c r="AA918" s="4">
        <v>43015</v>
      </c>
      <c r="AB918" s="9">
        <v>10532.81</v>
      </c>
      <c r="AC918" s="4">
        <v>42925</v>
      </c>
      <c r="AD918" s="9">
        <v>9665.7999999999993</v>
      </c>
      <c r="AE918" s="4">
        <v>42930</v>
      </c>
      <c r="AF918" s="9">
        <v>521.07000000000005</v>
      </c>
      <c r="AG918" s="4">
        <v>42967</v>
      </c>
      <c r="AH918" s="9">
        <v>1930.71</v>
      </c>
      <c r="AI918" s="4">
        <v>42930</v>
      </c>
      <c r="AJ918" s="9">
        <v>47309.26</v>
      </c>
    </row>
    <row r="919" spans="1:36" x14ac:dyDescent="0.25">
      <c r="A919" s="4">
        <v>42937</v>
      </c>
      <c r="B919" s="9">
        <v>5722.8410000000003</v>
      </c>
      <c r="C919" s="4">
        <v>42937</v>
      </c>
      <c r="D919" s="9">
        <v>20099.75</v>
      </c>
      <c r="E919" s="4">
        <v>43161</v>
      </c>
      <c r="F919" s="9">
        <v>3254.5279999999998</v>
      </c>
      <c r="G919" s="4">
        <v>42937</v>
      </c>
      <c r="H919" s="9">
        <v>15183.13</v>
      </c>
      <c r="I919" s="4">
        <v>42937</v>
      </c>
      <c r="J919" s="9">
        <v>8938.68</v>
      </c>
      <c r="K919" s="4">
        <v>42937</v>
      </c>
      <c r="L919" s="9">
        <v>2472.54</v>
      </c>
      <c r="M919" s="4">
        <v>42937</v>
      </c>
      <c r="N919" s="9">
        <v>7452.91</v>
      </c>
      <c r="O919" s="4">
        <v>42937</v>
      </c>
      <c r="P919" s="9">
        <v>26706.09</v>
      </c>
      <c r="Q919" s="4">
        <v>42937</v>
      </c>
      <c r="R919" s="9">
        <v>5117.66</v>
      </c>
      <c r="S919" s="4">
        <v>42937</v>
      </c>
      <c r="T919" s="9">
        <v>12240.06</v>
      </c>
      <c r="U919" s="4">
        <v>42932</v>
      </c>
      <c r="V919" s="9">
        <v>2414.63</v>
      </c>
      <c r="W919" s="4">
        <v>42937</v>
      </c>
      <c r="X919" s="9">
        <v>64684.2</v>
      </c>
      <c r="Y919" s="4">
        <v>42937</v>
      </c>
      <c r="Z919" s="9">
        <v>6705.49</v>
      </c>
      <c r="AA919" s="4">
        <v>43022</v>
      </c>
      <c r="AB919" s="9">
        <v>10724.09</v>
      </c>
      <c r="AC919" s="4">
        <v>42932</v>
      </c>
      <c r="AD919" s="9">
        <v>9886.35</v>
      </c>
      <c r="AE919" s="4">
        <v>42937</v>
      </c>
      <c r="AF919" s="9">
        <v>522.22</v>
      </c>
      <c r="AG919" s="4">
        <v>42974</v>
      </c>
      <c r="AH919" s="9">
        <v>1979.14</v>
      </c>
      <c r="AI919" s="4">
        <v>42937</v>
      </c>
      <c r="AJ919" s="9">
        <v>47801.91</v>
      </c>
    </row>
    <row r="920" spans="1:36" x14ac:dyDescent="0.25">
      <c r="A920" s="4">
        <v>42944</v>
      </c>
      <c r="B920" s="9">
        <v>5702.8180000000002</v>
      </c>
      <c r="C920" s="4">
        <v>42944</v>
      </c>
      <c r="D920" s="9">
        <v>19959.84</v>
      </c>
      <c r="E920" s="4">
        <v>43168</v>
      </c>
      <c r="F920" s="9">
        <v>3307.1660000000002</v>
      </c>
      <c r="G920" s="4">
        <v>42944</v>
      </c>
      <c r="H920" s="9">
        <v>15128.65</v>
      </c>
      <c r="I920" s="4">
        <v>42944</v>
      </c>
      <c r="J920" s="9">
        <v>9019.31</v>
      </c>
      <c r="K920" s="4">
        <v>42944</v>
      </c>
      <c r="L920" s="9">
        <v>2472.1</v>
      </c>
      <c r="M920" s="4">
        <v>42944</v>
      </c>
      <c r="N920" s="9">
        <v>7368.37</v>
      </c>
      <c r="O920" s="4">
        <v>42944</v>
      </c>
      <c r="P920" s="9">
        <v>26979.39</v>
      </c>
      <c r="Q920" s="4">
        <v>42944</v>
      </c>
      <c r="R920" s="9">
        <v>5131.3900000000003</v>
      </c>
      <c r="S920" s="4">
        <v>42944</v>
      </c>
      <c r="T920" s="9">
        <v>12162.7</v>
      </c>
      <c r="U920" s="4">
        <v>42939</v>
      </c>
      <c r="V920" s="9">
        <v>2450.06</v>
      </c>
      <c r="W920" s="4">
        <v>42944</v>
      </c>
      <c r="X920" s="9">
        <v>65497.1</v>
      </c>
      <c r="Y920" s="4">
        <v>42944</v>
      </c>
      <c r="Z920" s="9">
        <v>6663.49</v>
      </c>
      <c r="AA920" s="4">
        <v>43029</v>
      </c>
      <c r="AB920" s="9">
        <v>10728.88</v>
      </c>
      <c r="AC920" s="4">
        <v>42939</v>
      </c>
      <c r="AD920" s="9">
        <v>9915.25</v>
      </c>
      <c r="AE920" s="4">
        <v>42944</v>
      </c>
      <c r="AF920" s="9">
        <v>525.53</v>
      </c>
      <c r="AG920" s="4">
        <v>42981</v>
      </c>
      <c r="AH920" s="9">
        <v>2010.98</v>
      </c>
      <c r="AI920" s="4">
        <v>42944</v>
      </c>
      <c r="AJ920" s="9">
        <v>48551.29</v>
      </c>
    </row>
    <row r="921" spans="1:36" x14ac:dyDescent="0.25">
      <c r="A921" s="4">
        <v>42951</v>
      </c>
      <c r="B921" s="9">
        <v>5720.5829999999996</v>
      </c>
      <c r="C921" s="4">
        <v>42951</v>
      </c>
      <c r="D921" s="9">
        <v>19952.330000000002</v>
      </c>
      <c r="E921" s="4">
        <v>43175</v>
      </c>
      <c r="F921" s="9">
        <v>3269.8820000000001</v>
      </c>
      <c r="G921" s="4">
        <v>42951</v>
      </c>
      <c r="H921" s="9">
        <v>15257.97</v>
      </c>
      <c r="I921" s="4">
        <v>42951</v>
      </c>
      <c r="J921" s="9">
        <v>9176.99</v>
      </c>
      <c r="K921" s="4">
        <v>42951</v>
      </c>
      <c r="L921" s="9">
        <v>2476.83</v>
      </c>
      <c r="M921" s="4">
        <v>42951</v>
      </c>
      <c r="N921" s="9">
        <v>7511.71</v>
      </c>
      <c r="O921" s="4">
        <v>42951</v>
      </c>
      <c r="P921" s="9">
        <v>27562.68</v>
      </c>
      <c r="Q921" s="4">
        <v>42951</v>
      </c>
      <c r="R921" s="9">
        <v>5203.4399999999996</v>
      </c>
      <c r="S921" s="4">
        <v>42951</v>
      </c>
      <c r="T921" s="9">
        <v>12297.72</v>
      </c>
      <c r="U921" s="4">
        <v>42946</v>
      </c>
      <c r="V921" s="9">
        <v>2400.9899999999998</v>
      </c>
      <c r="W921" s="4">
        <v>42951</v>
      </c>
      <c r="X921" s="9">
        <v>66898</v>
      </c>
      <c r="Y921" s="4">
        <v>42951</v>
      </c>
      <c r="Z921" s="9">
        <v>6724.39</v>
      </c>
      <c r="AA921" s="4">
        <v>43036</v>
      </c>
      <c r="AB921" s="9">
        <v>10709.11</v>
      </c>
      <c r="AC921" s="4">
        <v>42946</v>
      </c>
      <c r="AD921" s="9">
        <v>10014.5</v>
      </c>
      <c r="AE921" s="4">
        <v>42951</v>
      </c>
      <c r="AF921" s="9">
        <v>529.09</v>
      </c>
      <c r="AG921" s="4">
        <v>42988</v>
      </c>
      <c r="AH921" s="9">
        <v>2032.75</v>
      </c>
      <c r="AI921" s="4">
        <v>42951</v>
      </c>
      <c r="AJ921" s="9">
        <v>49506.15</v>
      </c>
    </row>
    <row r="922" spans="1:36" x14ac:dyDescent="0.25">
      <c r="A922" s="4">
        <v>42958</v>
      </c>
      <c r="B922" s="9">
        <v>5693.14</v>
      </c>
      <c r="C922" s="4">
        <v>42958</v>
      </c>
      <c r="D922" s="9">
        <v>19729.740000000002</v>
      </c>
      <c r="E922" s="4">
        <v>43182</v>
      </c>
      <c r="F922" s="9">
        <v>3152.761</v>
      </c>
      <c r="G922" s="4">
        <v>42958</v>
      </c>
      <c r="H922" s="9">
        <v>15033.38</v>
      </c>
      <c r="I922" s="4">
        <v>42958</v>
      </c>
      <c r="J922" s="9">
        <v>8884.0400000000009</v>
      </c>
      <c r="K922" s="4">
        <v>42958</v>
      </c>
      <c r="L922" s="9">
        <v>2441.3200000000002</v>
      </c>
      <c r="M922" s="4">
        <v>42958</v>
      </c>
      <c r="N922" s="9">
        <v>7309.96</v>
      </c>
      <c r="O922" s="4">
        <v>42958</v>
      </c>
      <c r="P922" s="9">
        <v>26883.51</v>
      </c>
      <c r="Q922" s="4">
        <v>42958</v>
      </c>
      <c r="R922" s="9">
        <v>5060.92</v>
      </c>
      <c r="S922" s="4">
        <v>42958</v>
      </c>
      <c r="T922" s="9">
        <v>12014.06</v>
      </c>
      <c r="U922" s="4">
        <v>42953</v>
      </c>
      <c r="V922" s="9">
        <v>2395.4499999999998</v>
      </c>
      <c r="W922" s="4">
        <v>42958</v>
      </c>
      <c r="X922" s="9">
        <v>67358.600000000006</v>
      </c>
      <c r="Y922" s="4">
        <v>42958</v>
      </c>
      <c r="Z922" s="9">
        <v>6581.16</v>
      </c>
      <c r="AA922" s="4">
        <v>43043</v>
      </c>
      <c r="AB922" s="9">
        <v>10800.77</v>
      </c>
      <c r="AC922" s="4">
        <v>42953</v>
      </c>
      <c r="AD922" s="9">
        <v>10066.4</v>
      </c>
      <c r="AE922" s="4">
        <v>42958</v>
      </c>
      <c r="AF922" s="9">
        <v>516.97</v>
      </c>
      <c r="AG922" s="4">
        <v>42995</v>
      </c>
      <c r="AH922" s="9">
        <v>2053.81</v>
      </c>
      <c r="AI922" s="4">
        <v>42958</v>
      </c>
      <c r="AJ922" s="9">
        <v>48766.71</v>
      </c>
    </row>
    <row r="923" spans="1:36" x14ac:dyDescent="0.25">
      <c r="A923" s="4">
        <v>42965</v>
      </c>
      <c r="B923" s="9">
        <v>5747.1120000000001</v>
      </c>
      <c r="C923" s="4">
        <v>42965</v>
      </c>
      <c r="D923" s="9">
        <v>19470.41</v>
      </c>
      <c r="E923" s="4">
        <v>43189</v>
      </c>
      <c r="F923" s="9">
        <v>3168.8960000000002</v>
      </c>
      <c r="G923" s="4">
        <v>42965</v>
      </c>
      <c r="H923" s="9">
        <v>14952.33</v>
      </c>
      <c r="I923" s="4">
        <v>42965</v>
      </c>
      <c r="J923" s="9">
        <v>8874.35</v>
      </c>
      <c r="K923" s="4">
        <v>42965</v>
      </c>
      <c r="L923" s="9">
        <v>2425.5500000000002</v>
      </c>
      <c r="M923" s="4">
        <v>42965</v>
      </c>
      <c r="N923" s="9">
        <v>7323.98</v>
      </c>
      <c r="O923" s="4">
        <v>42965</v>
      </c>
      <c r="P923" s="9">
        <v>27047.57</v>
      </c>
      <c r="Q923" s="4">
        <v>42965</v>
      </c>
      <c r="R923" s="9">
        <v>5114.1499999999996</v>
      </c>
      <c r="S923" s="4">
        <v>42965</v>
      </c>
      <c r="T923" s="9">
        <v>12165.19</v>
      </c>
      <c r="U923" s="4">
        <v>42960</v>
      </c>
      <c r="V923" s="9">
        <v>2319.71</v>
      </c>
      <c r="W923" s="4">
        <v>42965</v>
      </c>
      <c r="X923" s="9">
        <v>68714.7</v>
      </c>
      <c r="Y923" s="4">
        <v>42965</v>
      </c>
      <c r="Z923" s="9">
        <v>6705.26</v>
      </c>
      <c r="AA923" s="4">
        <v>43050</v>
      </c>
      <c r="AB923" s="9">
        <v>10732.67</v>
      </c>
      <c r="AC923" s="4">
        <v>42960</v>
      </c>
      <c r="AD923" s="9">
        <v>9710.7999999999993</v>
      </c>
      <c r="AE923" s="4">
        <v>42965</v>
      </c>
      <c r="AF923" s="9">
        <v>519.64</v>
      </c>
      <c r="AG923" s="4">
        <v>43002</v>
      </c>
      <c r="AH923" s="9">
        <v>2051.63</v>
      </c>
      <c r="AI923" s="4">
        <v>42965</v>
      </c>
      <c r="AJ923" s="9">
        <v>48929.87</v>
      </c>
    </row>
    <row r="924" spans="1:36" x14ac:dyDescent="0.25">
      <c r="A924" s="4">
        <v>42972</v>
      </c>
      <c r="B924" s="9">
        <v>5743.8609999999999</v>
      </c>
      <c r="C924" s="4">
        <v>42972</v>
      </c>
      <c r="D924" s="9">
        <v>19452.61</v>
      </c>
      <c r="E924" s="4">
        <v>43196</v>
      </c>
      <c r="F924" s="9">
        <v>3131.1109999999999</v>
      </c>
      <c r="G924" s="4">
        <v>42972</v>
      </c>
      <c r="H924" s="9">
        <v>15055.99</v>
      </c>
      <c r="I924" s="4">
        <v>42972</v>
      </c>
      <c r="J924" s="9">
        <v>8906.18</v>
      </c>
      <c r="K924" s="4">
        <v>42972</v>
      </c>
      <c r="L924" s="9">
        <v>2443.0500000000002</v>
      </c>
      <c r="M924" s="4">
        <v>42972</v>
      </c>
      <c r="N924" s="9">
        <v>7401.46</v>
      </c>
      <c r="O924" s="4">
        <v>42972</v>
      </c>
      <c r="P924" s="9">
        <v>27848.16</v>
      </c>
      <c r="Q924" s="4">
        <v>42972</v>
      </c>
      <c r="R924" s="9">
        <v>5104.33</v>
      </c>
      <c r="S924" s="4">
        <v>42972</v>
      </c>
      <c r="T924" s="9">
        <v>12167.94</v>
      </c>
      <c r="U924" s="4">
        <v>42967</v>
      </c>
      <c r="V924" s="9">
        <v>2358.37</v>
      </c>
      <c r="W924" s="4">
        <v>42972</v>
      </c>
      <c r="X924" s="9">
        <v>71073.7</v>
      </c>
      <c r="Y924" s="4">
        <v>42972</v>
      </c>
      <c r="Z924" s="9">
        <v>6643.52</v>
      </c>
      <c r="AA924" s="4">
        <v>43057</v>
      </c>
      <c r="AB924" s="9">
        <v>10701.64</v>
      </c>
      <c r="AC924" s="4">
        <v>42967</v>
      </c>
      <c r="AD924" s="9">
        <v>9837.4</v>
      </c>
      <c r="AE924" s="4">
        <v>42972</v>
      </c>
      <c r="AF924" s="9">
        <v>517.41999999999996</v>
      </c>
      <c r="AG924" s="4">
        <v>43009</v>
      </c>
      <c r="AH924" s="9">
        <v>2077.19</v>
      </c>
      <c r="AI924" s="4">
        <v>42972</v>
      </c>
      <c r="AJ924" s="9">
        <v>50175.33</v>
      </c>
    </row>
    <row r="925" spans="1:36" x14ac:dyDescent="0.25">
      <c r="A925" s="4">
        <v>42979</v>
      </c>
      <c r="B925" s="9">
        <v>5724.5919999999996</v>
      </c>
      <c r="C925" s="4">
        <v>42979</v>
      </c>
      <c r="D925" s="9">
        <v>19691.47</v>
      </c>
      <c r="E925" s="4">
        <v>43203</v>
      </c>
      <c r="F925" s="9">
        <v>3159.0520000000001</v>
      </c>
      <c r="G925" s="4">
        <v>42979</v>
      </c>
      <c r="H925" s="9">
        <v>15191.6</v>
      </c>
      <c r="I925" s="4">
        <v>42979</v>
      </c>
      <c r="J925" s="9">
        <v>8941.6200000000008</v>
      </c>
      <c r="K925" s="4">
        <v>42979</v>
      </c>
      <c r="L925" s="9">
        <v>2476.5500000000002</v>
      </c>
      <c r="M925" s="4">
        <v>42979</v>
      </c>
      <c r="N925" s="9">
        <v>7438.5</v>
      </c>
      <c r="O925" s="4">
        <v>42979</v>
      </c>
      <c r="P925" s="9">
        <v>27953.16</v>
      </c>
      <c r="Q925" s="4">
        <v>42979</v>
      </c>
      <c r="R925" s="9">
        <v>5123.26</v>
      </c>
      <c r="S925" s="4">
        <v>42979</v>
      </c>
      <c r="T925" s="9">
        <v>12142.64</v>
      </c>
      <c r="U925" s="4">
        <v>42974</v>
      </c>
      <c r="V925" s="9">
        <v>2378.5100000000002</v>
      </c>
      <c r="W925" s="4">
        <v>42979</v>
      </c>
      <c r="X925" s="9">
        <v>71923.100000000006</v>
      </c>
      <c r="Y925" s="4">
        <v>42979</v>
      </c>
      <c r="Z925" s="9">
        <v>6709.23</v>
      </c>
      <c r="AA925" s="4">
        <v>43064</v>
      </c>
      <c r="AB925" s="9">
        <v>10854.09</v>
      </c>
      <c r="AC925" s="4">
        <v>42974</v>
      </c>
      <c r="AD925" s="9">
        <v>9857.0499999999993</v>
      </c>
      <c r="AE925" s="4">
        <v>42979</v>
      </c>
      <c r="AF925" s="9">
        <v>518.17999999999995</v>
      </c>
      <c r="AG925" s="4">
        <v>43016</v>
      </c>
      <c r="AH925" s="9">
        <v>2093.86</v>
      </c>
      <c r="AI925" s="4">
        <v>42979</v>
      </c>
      <c r="AJ925" s="9">
        <v>49996.4</v>
      </c>
    </row>
    <row r="926" spans="1:36" x14ac:dyDescent="0.25">
      <c r="A926" s="4">
        <v>42986</v>
      </c>
      <c r="B926" s="9">
        <v>5672.6170000000002</v>
      </c>
      <c r="C926" s="4">
        <v>42986</v>
      </c>
      <c r="D926" s="9">
        <v>19274.82</v>
      </c>
      <c r="E926" s="4">
        <v>43210</v>
      </c>
      <c r="F926" s="9">
        <v>3071.5419999999999</v>
      </c>
      <c r="G926" s="4">
        <v>42986</v>
      </c>
      <c r="H926" s="9">
        <v>14985.32</v>
      </c>
      <c r="I926" s="4">
        <v>42986</v>
      </c>
      <c r="J926" s="9">
        <v>8912.0499999999993</v>
      </c>
      <c r="K926" s="4">
        <v>42986</v>
      </c>
      <c r="L926" s="9">
        <v>2461.4299999999998</v>
      </c>
      <c r="M926" s="4">
        <v>42986</v>
      </c>
      <c r="N926" s="9">
        <v>7377.6</v>
      </c>
      <c r="O926" s="4">
        <v>42986</v>
      </c>
      <c r="P926" s="9">
        <v>27668.47</v>
      </c>
      <c r="Q926" s="4">
        <v>42986</v>
      </c>
      <c r="R926" s="9">
        <v>5113.49</v>
      </c>
      <c r="S926" s="4">
        <v>42986</v>
      </c>
      <c r="T926" s="9">
        <v>12303.98</v>
      </c>
      <c r="U926" s="4">
        <v>42981</v>
      </c>
      <c r="V926" s="9">
        <v>2357.69</v>
      </c>
      <c r="W926" s="4">
        <v>42986</v>
      </c>
      <c r="X926" s="9">
        <v>73078.899999999994</v>
      </c>
      <c r="Y926" s="4">
        <v>42986</v>
      </c>
      <c r="Z926" s="9">
        <v>6681.82</v>
      </c>
      <c r="AA926" s="4">
        <v>43071</v>
      </c>
      <c r="AB926" s="9">
        <v>10600.37</v>
      </c>
      <c r="AC926" s="4">
        <v>42981</v>
      </c>
      <c r="AD926" s="9">
        <v>9974.4</v>
      </c>
      <c r="AE926" s="4">
        <v>42986</v>
      </c>
      <c r="AF926" s="9">
        <v>518.82000000000005</v>
      </c>
      <c r="AG926" s="4">
        <v>43023</v>
      </c>
      <c r="AH926" s="9">
        <v>2098.77</v>
      </c>
      <c r="AI926" s="4">
        <v>42986</v>
      </c>
      <c r="AJ926" s="9">
        <v>49274.03</v>
      </c>
    </row>
    <row r="927" spans="1:36" x14ac:dyDescent="0.25">
      <c r="A927" s="4">
        <v>42993</v>
      </c>
      <c r="B927" s="9">
        <v>5695.0230000000001</v>
      </c>
      <c r="C927" s="4">
        <v>42993</v>
      </c>
      <c r="D927" s="9">
        <v>19909.5</v>
      </c>
      <c r="E927" s="4">
        <v>43217</v>
      </c>
      <c r="F927" s="9">
        <v>3082.232</v>
      </c>
      <c r="G927" s="4">
        <v>42993</v>
      </c>
      <c r="H927" s="9">
        <v>15173.03</v>
      </c>
      <c r="I927" s="4">
        <v>42993</v>
      </c>
      <c r="J927" s="9">
        <v>9028.0499999999993</v>
      </c>
      <c r="K927" s="4">
        <v>42993</v>
      </c>
      <c r="L927" s="9">
        <v>2500.23</v>
      </c>
      <c r="M927" s="4">
        <v>42993</v>
      </c>
      <c r="N927" s="9">
        <v>7215.47</v>
      </c>
      <c r="O927" s="4">
        <v>42993</v>
      </c>
      <c r="P927" s="9">
        <v>27807.59</v>
      </c>
      <c r="Q927" s="4">
        <v>42993</v>
      </c>
      <c r="R927" s="9">
        <v>5213.91</v>
      </c>
      <c r="S927" s="4">
        <v>42993</v>
      </c>
      <c r="T927" s="9">
        <v>12518.81</v>
      </c>
      <c r="U927" s="4">
        <v>42988</v>
      </c>
      <c r="V927" s="9">
        <v>2343.7199999999998</v>
      </c>
      <c r="W927" s="4">
        <v>42993</v>
      </c>
      <c r="X927" s="9">
        <v>75756.5</v>
      </c>
      <c r="Y927" s="4">
        <v>42993</v>
      </c>
      <c r="Z927" s="9">
        <v>6675.09</v>
      </c>
      <c r="AA927" s="4">
        <v>43078</v>
      </c>
      <c r="AB927" s="9">
        <v>10398.620000000001</v>
      </c>
      <c r="AC927" s="4">
        <v>42988</v>
      </c>
      <c r="AD927" s="9">
        <v>9934.7999999999993</v>
      </c>
      <c r="AE927" s="4">
        <v>42993</v>
      </c>
      <c r="AF927" s="9">
        <v>526.78</v>
      </c>
      <c r="AG927" s="4">
        <v>43030</v>
      </c>
      <c r="AH927" s="9">
        <v>2071.83</v>
      </c>
      <c r="AI927" s="4">
        <v>42993</v>
      </c>
      <c r="AJ927" s="9">
        <v>49274.6</v>
      </c>
    </row>
    <row r="928" spans="1:36" x14ac:dyDescent="0.25">
      <c r="A928" s="4">
        <v>43000</v>
      </c>
      <c r="B928" s="9">
        <v>5682.1369999999997</v>
      </c>
      <c r="C928" s="4">
        <v>43000</v>
      </c>
      <c r="D928" s="9">
        <v>20296.45</v>
      </c>
      <c r="E928" s="4">
        <v>43224</v>
      </c>
      <c r="F928" s="9">
        <v>3091.0329999999999</v>
      </c>
      <c r="G928" s="4">
        <v>43000</v>
      </c>
      <c r="H928" s="9">
        <v>15454.23</v>
      </c>
      <c r="I928" s="4">
        <v>43000</v>
      </c>
      <c r="J928" s="9">
        <v>9136.7199999999993</v>
      </c>
      <c r="K928" s="4">
        <v>43000</v>
      </c>
      <c r="L928" s="9">
        <v>2502.2199999999998</v>
      </c>
      <c r="M928" s="4">
        <v>43000</v>
      </c>
      <c r="N928" s="9">
        <v>7310.64</v>
      </c>
      <c r="O928" s="4">
        <v>43000</v>
      </c>
      <c r="P928" s="9">
        <v>27880.53</v>
      </c>
      <c r="Q928" s="4">
        <v>43000</v>
      </c>
      <c r="R928" s="9">
        <v>5281.29</v>
      </c>
      <c r="S928" s="4">
        <v>43000</v>
      </c>
      <c r="T928" s="9">
        <v>12592.35</v>
      </c>
      <c r="U928" s="4">
        <v>42995</v>
      </c>
      <c r="V928" s="9">
        <v>2386.0700000000002</v>
      </c>
      <c r="W928" s="4">
        <v>43000</v>
      </c>
      <c r="X928" s="9">
        <v>75389.8</v>
      </c>
      <c r="Y928" s="4">
        <v>43000</v>
      </c>
      <c r="Z928" s="9">
        <v>6700.17</v>
      </c>
      <c r="AA928" s="4">
        <v>43085</v>
      </c>
      <c r="AB928" s="9">
        <v>10491.44</v>
      </c>
      <c r="AC928" s="4">
        <v>42995</v>
      </c>
      <c r="AD928" s="9">
        <v>10085.4</v>
      </c>
      <c r="AE928" s="4">
        <v>43000</v>
      </c>
      <c r="AF928" s="9">
        <v>528.03</v>
      </c>
      <c r="AG928" s="4">
        <v>43037</v>
      </c>
      <c r="AH928" s="9">
        <v>2068.7600000000002</v>
      </c>
      <c r="AI928" s="4">
        <v>43000</v>
      </c>
      <c r="AJ928" s="9">
        <v>49564.68</v>
      </c>
    </row>
    <row r="929" spans="1:36" x14ac:dyDescent="0.25">
      <c r="A929" s="4">
        <v>43007</v>
      </c>
      <c r="B929" s="9">
        <v>5681.61</v>
      </c>
      <c r="C929" s="4">
        <v>43007</v>
      </c>
      <c r="D929" s="9">
        <v>20356.28</v>
      </c>
      <c r="E929" s="4">
        <v>43231</v>
      </c>
      <c r="F929" s="9">
        <v>3163.2629999999999</v>
      </c>
      <c r="G929" s="4">
        <v>43007</v>
      </c>
      <c r="H929" s="9">
        <v>15634.94</v>
      </c>
      <c r="I929" s="4">
        <v>43007</v>
      </c>
      <c r="J929" s="9">
        <v>9157.4599999999991</v>
      </c>
      <c r="K929" s="4">
        <v>43007</v>
      </c>
      <c r="L929" s="9">
        <v>2519.36</v>
      </c>
      <c r="M929" s="4">
        <v>43007</v>
      </c>
      <c r="N929" s="9">
        <v>7372.76</v>
      </c>
      <c r="O929" s="4">
        <v>43007</v>
      </c>
      <c r="P929" s="9">
        <v>27554.3</v>
      </c>
      <c r="Q929" s="4">
        <v>43007</v>
      </c>
      <c r="R929" s="9">
        <v>5329.81</v>
      </c>
      <c r="S929" s="4">
        <v>43007</v>
      </c>
      <c r="T929" s="9">
        <v>12828.86</v>
      </c>
      <c r="U929" s="4">
        <v>43002</v>
      </c>
      <c r="V929" s="9">
        <v>2388.71</v>
      </c>
      <c r="W929" s="4">
        <v>43007</v>
      </c>
      <c r="X929" s="9">
        <v>74293.5</v>
      </c>
      <c r="Y929" s="4">
        <v>43007</v>
      </c>
      <c r="Z929" s="9">
        <v>6881.75</v>
      </c>
      <c r="AA929" s="4">
        <v>43092</v>
      </c>
      <c r="AB929" s="9">
        <v>10537.27</v>
      </c>
      <c r="AC929" s="4">
        <v>43002</v>
      </c>
      <c r="AD929" s="9">
        <v>9964.4</v>
      </c>
      <c r="AE929" s="4">
        <v>43007</v>
      </c>
      <c r="AF929" s="9">
        <v>537.05999999999995</v>
      </c>
      <c r="AG929" s="4">
        <v>43044</v>
      </c>
      <c r="AH929" s="9">
        <v>2081.15</v>
      </c>
      <c r="AI929" s="4">
        <v>43007</v>
      </c>
      <c r="AJ929" s="9">
        <v>49376.46</v>
      </c>
    </row>
    <row r="930" spans="1:36" x14ac:dyDescent="0.25">
      <c r="A930" s="4">
        <v>43014</v>
      </c>
      <c r="B930" s="9">
        <v>5710.6750000000002</v>
      </c>
      <c r="C930" s="4">
        <v>43014</v>
      </c>
      <c r="D930" s="9">
        <v>20690.71</v>
      </c>
      <c r="E930" s="4">
        <v>43238</v>
      </c>
      <c r="F930" s="9">
        <v>3193.3029999999999</v>
      </c>
      <c r="G930" s="4">
        <v>43014</v>
      </c>
      <c r="H930" s="9">
        <v>15728.32</v>
      </c>
      <c r="I930" s="4">
        <v>43014</v>
      </c>
      <c r="J930" s="9">
        <v>9252.1200000000008</v>
      </c>
      <c r="K930" s="4">
        <v>43014</v>
      </c>
      <c r="L930" s="9">
        <v>2549.33</v>
      </c>
      <c r="M930" s="4">
        <v>43014</v>
      </c>
      <c r="N930" s="9">
        <v>7522.87</v>
      </c>
      <c r="O930" s="4">
        <v>43014</v>
      </c>
      <c r="P930" s="9">
        <v>28458.04</v>
      </c>
      <c r="Q930" s="4">
        <v>43014</v>
      </c>
      <c r="R930" s="9">
        <v>5359.9</v>
      </c>
      <c r="S930" s="4">
        <v>43014</v>
      </c>
      <c r="T930" s="9">
        <v>12955.94</v>
      </c>
      <c r="U930" s="4">
        <v>43009</v>
      </c>
      <c r="V930" s="9">
        <v>2394.4699999999998</v>
      </c>
      <c r="W930" s="4">
        <v>43014</v>
      </c>
      <c r="X930" s="9">
        <v>76054.7</v>
      </c>
      <c r="Y930" s="4">
        <v>43014</v>
      </c>
      <c r="Z930" s="9">
        <v>6859.5</v>
      </c>
      <c r="AA930" s="4">
        <v>43099</v>
      </c>
      <c r="AB930" s="9">
        <v>10642.86</v>
      </c>
      <c r="AC930" s="4">
        <v>43009</v>
      </c>
      <c r="AD930" s="9">
        <v>9788.6</v>
      </c>
      <c r="AE930" s="4">
        <v>43014</v>
      </c>
      <c r="AF930" s="9">
        <v>539.9</v>
      </c>
      <c r="AG930" s="4">
        <v>43051</v>
      </c>
      <c r="AH930" s="9">
        <v>2169.2600000000002</v>
      </c>
      <c r="AI930" s="4">
        <v>43014</v>
      </c>
      <c r="AJ930" s="9">
        <v>51010.38</v>
      </c>
    </row>
    <row r="931" spans="1:36" x14ac:dyDescent="0.25">
      <c r="A931" s="4">
        <v>43021</v>
      </c>
      <c r="B931" s="9">
        <v>5814.1540000000005</v>
      </c>
      <c r="C931" s="4">
        <v>43021</v>
      </c>
      <c r="D931" s="9">
        <v>21155.18</v>
      </c>
      <c r="E931" s="4">
        <v>43245</v>
      </c>
      <c r="F931" s="9">
        <v>3141.3029999999999</v>
      </c>
      <c r="G931" s="4">
        <v>43021</v>
      </c>
      <c r="H931" s="9">
        <v>15807.17</v>
      </c>
      <c r="I931" s="4">
        <v>43021</v>
      </c>
      <c r="J931" s="9">
        <v>9311.69</v>
      </c>
      <c r="K931" s="4">
        <v>43021</v>
      </c>
      <c r="L931" s="9">
        <v>2553.17</v>
      </c>
      <c r="M931" s="4">
        <v>43021</v>
      </c>
      <c r="N931" s="9">
        <v>7535.44</v>
      </c>
      <c r="O931" s="4">
        <v>43021</v>
      </c>
      <c r="P931" s="9">
        <v>28476.43</v>
      </c>
      <c r="Q931" s="4">
        <v>43021</v>
      </c>
      <c r="R931" s="9">
        <v>5351.74</v>
      </c>
      <c r="S931" s="4">
        <v>43021</v>
      </c>
      <c r="T931" s="9">
        <v>12991.87</v>
      </c>
      <c r="U931" s="4">
        <v>43023</v>
      </c>
      <c r="V931" s="9">
        <v>2473.62</v>
      </c>
      <c r="W931" s="4">
        <v>43021</v>
      </c>
      <c r="X931" s="9">
        <v>76989.8</v>
      </c>
      <c r="Y931" s="4">
        <v>43021</v>
      </c>
      <c r="Z931" s="9">
        <v>6837.22</v>
      </c>
      <c r="AA931" s="4">
        <v>43106</v>
      </c>
      <c r="AB931" s="9">
        <v>10879.8</v>
      </c>
      <c r="AC931" s="4">
        <v>43016</v>
      </c>
      <c r="AD931" s="9">
        <v>9979.7000000000007</v>
      </c>
      <c r="AE931" s="4">
        <v>43021</v>
      </c>
      <c r="AF931" s="9">
        <v>546.21</v>
      </c>
      <c r="AG931" s="4">
        <v>43058</v>
      </c>
      <c r="AH931" s="9">
        <v>2131.91</v>
      </c>
      <c r="AI931" s="4">
        <v>43021</v>
      </c>
      <c r="AJ931" s="9">
        <v>51450.39</v>
      </c>
    </row>
    <row r="932" spans="1:36" x14ac:dyDescent="0.25">
      <c r="A932" s="4">
        <v>43028</v>
      </c>
      <c r="B932" s="9">
        <v>5906.9880000000003</v>
      </c>
      <c r="C932" s="4">
        <v>43028</v>
      </c>
      <c r="D932" s="9">
        <v>21457.64</v>
      </c>
      <c r="E932" s="4">
        <v>43252</v>
      </c>
      <c r="F932" s="9">
        <v>3075.1370000000002</v>
      </c>
      <c r="G932" s="4">
        <v>43028</v>
      </c>
      <c r="H932" s="9">
        <v>15857.22</v>
      </c>
      <c r="I932" s="4">
        <v>43028</v>
      </c>
      <c r="J932" s="9">
        <v>9237.1299999999992</v>
      </c>
      <c r="K932" s="4">
        <v>43028</v>
      </c>
      <c r="L932" s="9">
        <v>2575.21</v>
      </c>
      <c r="M932" s="4">
        <v>43028</v>
      </c>
      <c r="N932" s="9">
        <v>7523.23</v>
      </c>
      <c r="O932" s="4">
        <v>43028</v>
      </c>
      <c r="P932" s="9">
        <v>28487.24</v>
      </c>
      <c r="Q932" s="4">
        <v>43028</v>
      </c>
      <c r="R932" s="9">
        <v>5372.38</v>
      </c>
      <c r="S932" s="4">
        <v>43028</v>
      </c>
      <c r="T932" s="9">
        <v>12991.28</v>
      </c>
      <c r="U932" s="4">
        <v>43030</v>
      </c>
      <c r="V932" s="9">
        <v>2489.54</v>
      </c>
      <c r="W932" s="4">
        <v>43028</v>
      </c>
      <c r="X932" s="9">
        <v>76390.5</v>
      </c>
      <c r="Y932" s="4">
        <v>43028</v>
      </c>
      <c r="Z932" s="9">
        <v>6789.78</v>
      </c>
      <c r="AA932" s="4">
        <v>43113</v>
      </c>
      <c r="AB932" s="9">
        <v>10883.96</v>
      </c>
      <c r="AC932" s="4">
        <v>43023</v>
      </c>
      <c r="AD932" s="9">
        <v>10167.450000000001</v>
      </c>
      <c r="AE932" s="4">
        <v>43028</v>
      </c>
      <c r="AF932" s="9">
        <v>544.63</v>
      </c>
      <c r="AG932" s="4">
        <v>43065</v>
      </c>
      <c r="AH932" s="9">
        <v>2161.17</v>
      </c>
      <c r="AI932" s="4">
        <v>43028</v>
      </c>
      <c r="AJ932" s="9">
        <v>51600.66</v>
      </c>
    </row>
    <row r="933" spans="1:36" x14ac:dyDescent="0.25">
      <c r="A933" s="4">
        <v>43035</v>
      </c>
      <c r="B933" s="9">
        <v>5903.1570000000002</v>
      </c>
      <c r="C933" s="4">
        <v>43035</v>
      </c>
      <c r="D933" s="9">
        <v>22008.45</v>
      </c>
      <c r="E933" s="4">
        <v>43259</v>
      </c>
      <c r="F933" s="9">
        <v>3067.1480000000001</v>
      </c>
      <c r="G933" s="4">
        <v>43035</v>
      </c>
      <c r="H933" s="9">
        <v>15953.51</v>
      </c>
      <c r="I933" s="4">
        <v>43035</v>
      </c>
      <c r="J933" s="9">
        <v>9183.42</v>
      </c>
      <c r="K933" s="4">
        <v>43035</v>
      </c>
      <c r="L933" s="9">
        <v>2581.0700000000002</v>
      </c>
      <c r="M933" s="4">
        <v>43035</v>
      </c>
      <c r="N933" s="9">
        <v>7505.03</v>
      </c>
      <c r="O933" s="4">
        <v>43035</v>
      </c>
      <c r="P933" s="9">
        <v>28438.85</v>
      </c>
      <c r="Q933" s="4">
        <v>43035</v>
      </c>
      <c r="R933" s="9">
        <v>5494.13</v>
      </c>
      <c r="S933" s="4">
        <v>43035</v>
      </c>
      <c r="T933" s="9">
        <v>13217.54</v>
      </c>
      <c r="U933" s="4">
        <v>43037</v>
      </c>
      <c r="V933" s="9">
        <v>2496.63</v>
      </c>
      <c r="W933" s="4">
        <v>43035</v>
      </c>
      <c r="X933" s="9">
        <v>75975.7</v>
      </c>
      <c r="Y933" s="4">
        <v>43035</v>
      </c>
      <c r="Z933" s="9">
        <v>6901.33</v>
      </c>
      <c r="AA933" s="4">
        <v>43120</v>
      </c>
      <c r="AB933" s="9">
        <v>11150.85</v>
      </c>
      <c r="AC933" s="4">
        <v>43030</v>
      </c>
      <c r="AD933" s="9">
        <v>10146.549999999999</v>
      </c>
      <c r="AE933" s="4">
        <v>43035</v>
      </c>
      <c r="AF933" s="9">
        <v>549.44000000000005</v>
      </c>
      <c r="AG933" s="4">
        <v>43072</v>
      </c>
      <c r="AH933" s="9">
        <v>2105.9899999999998</v>
      </c>
      <c r="AI933" s="4">
        <v>43035</v>
      </c>
      <c r="AJ933" s="9">
        <v>52403.45</v>
      </c>
    </row>
    <row r="934" spans="1:36" x14ac:dyDescent="0.25">
      <c r="A934" s="4">
        <v>43042</v>
      </c>
      <c r="B934" s="9">
        <v>5959.8760000000002</v>
      </c>
      <c r="C934" s="4">
        <v>43042</v>
      </c>
      <c r="D934" s="9">
        <v>22539.119999999999</v>
      </c>
      <c r="E934" s="4">
        <v>43266</v>
      </c>
      <c r="F934" s="9">
        <v>3021.9009999999998</v>
      </c>
      <c r="G934" s="4">
        <v>43042</v>
      </c>
      <c r="H934" s="9">
        <v>16020.16</v>
      </c>
      <c r="I934" s="4">
        <v>43042</v>
      </c>
      <c r="J934" s="9">
        <v>9322.0499999999993</v>
      </c>
      <c r="K934" s="4">
        <v>43042</v>
      </c>
      <c r="L934" s="9">
        <v>2587.84</v>
      </c>
      <c r="M934" s="4">
        <v>43042</v>
      </c>
      <c r="N934" s="9">
        <v>7560.35</v>
      </c>
      <c r="O934" s="4">
        <v>43042</v>
      </c>
      <c r="P934" s="9">
        <v>28603.61</v>
      </c>
      <c r="Q934" s="4">
        <v>43042</v>
      </c>
      <c r="R934" s="9">
        <v>5517.97</v>
      </c>
      <c r="S934" s="4">
        <v>43042</v>
      </c>
      <c r="T934" s="9">
        <v>13478.86</v>
      </c>
      <c r="U934" s="4">
        <v>43044</v>
      </c>
      <c r="V934" s="9">
        <v>2557.9699999999998</v>
      </c>
      <c r="W934" s="4">
        <v>43042</v>
      </c>
      <c r="X934" s="9">
        <v>73915.399999999994</v>
      </c>
      <c r="Y934" s="4">
        <v>43042</v>
      </c>
      <c r="Z934" s="9">
        <v>6984.3</v>
      </c>
      <c r="AA934" s="4">
        <v>43127</v>
      </c>
      <c r="AB934" s="9">
        <v>11147.1</v>
      </c>
      <c r="AC934" s="4">
        <v>43037</v>
      </c>
      <c r="AD934" s="9">
        <v>10323.049999999999</v>
      </c>
      <c r="AE934" s="4">
        <v>43042</v>
      </c>
      <c r="AF934" s="9">
        <v>555.15</v>
      </c>
      <c r="AG934" s="4">
        <v>43079</v>
      </c>
      <c r="AH934" s="9">
        <v>2104.9899999999998</v>
      </c>
      <c r="AI934" s="4">
        <v>43042</v>
      </c>
      <c r="AJ934" s="9">
        <v>53198.96</v>
      </c>
    </row>
    <row r="935" spans="1:36" x14ac:dyDescent="0.25">
      <c r="A935" s="4">
        <v>43049</v>
      </c>
      <c r="B935" s="9">
        <v>6029.3720000000003</v>
      </c>
      <c r="C935" s="4">
        <v>43049</v>
      </c>
      <c r="D935" s="9">
        <v>22681.42</v>
      </c>
      <c r="E935" s="4">
        <v>43273</v>
      </c>
      <c r="F935" s="9">
        <v>2889.76</v>
      </c>
      <c r="G935" s="4">
        <v>43049</v>
      </c>
      <c r="H935" s="9">
        <v>16039.26</v>
      </c>
      <c r="I935" s="4">
        <v>43049</v>
      </c>
      <c r="J935" s="9">
        <v>9134.16</v>
      </c>
      <c r="K935" s="4">
        <v>43049</v>
      </c>
      <c r="L935" s="9">
        <v>2582.3000000000002</v>
      </c>
      <c r="M935" s="4">
        <v>43049</v>
      </c>
      <c r="N935" s="9">
        <v>7432.99</v>
      </c>
      <c r="O935" s="4">
        <v>43049</v>
      </c>
      <c r="P935" s="9">
        <v>29120.92</v>
      </c>
      <c r="Q935" s="4">
        <v>43049</v>
      </c>
      <c r="R935" s="9">
        <v>5380.72</v>
      </c>
      <c r="S935" s="4">
        <v>43049</v>
      </c>
      <c r="T935" s="9">
        <v>13127.47</v>
      </c>
      <c r="U935" s="4">
        <v>43051</v>
      </c>
      <c r="V935" s="9">
        <v>2542.9499999999998</v>
      </c>
      <c r="W935" s="4">
        <v>43049</v>
      </c>
      <c r="X935" s="9">
        <v>72165.600000000006</v>
      </c>
      <c r="Y935" s="4">
        <v>43049</v>
      </c>
      <c r="Z935" s="9">
        <v>6877.14</v>
      </c>
      <c r="AA935" s="4">
        <v>43134</v>
      </c>
      <c r="AB935" s="9">
        <v>11126.23</v>
      </c>
      <c r="AC935" s="4">
        <v>43044</v>
      </c>
      <c r="AD935" s="9">
        <v>10452.5</v>
      </c>
      <c r="AE935" s="4">
        <v>43049</v>
      </c>
      <c r="AF935" s="9">
        <v>547.32000000000005</v>
      </c>
      <c r="AG935" s="4">
        <v>43086</v>
      </c>
      <c r="AH935" s="9">
        <v>2143.9899999999998</v>
      </c>
      <c r="AI935" s="4">
        <v>43049</v>
      </c>
      <c r="AJ935" s="9">
        <v>53424.93</v>
      </c>
    </row>
    <row r="936" spans="1:36" x14ac:dyDescent="0.25">
      <c r="A936" s="4">
        <v>43056</v>
      </c>
      <c r="B936" s="9">
        <v>5957.2539999999999</v>
      </c>
      <c r="C936" s="4">
        <v>43056</v>
      </c>
      <c r="D936" s="9">
        <v>22396.799999999999</v>
      </c>
      <c r="E936" s="4">
        <v>43280</v>
      </c>
      <c r="F936" s="9">
        <v>2847.4180000000001</v>
      </c>
      <c r="G936" s="4">
        <v>43056</v>
      </c>
      <c r="H936" s="9">
        <v>15998.57</v>
      </c>
      <c r="I936" s="4">
        <v>43056</v>
      </c>
      <c r="J936" s="9">
        <v>9183.61</v>
      </c>
      <c r="K936" s="4">
        <v>43056</v>
      </c>
      <c r="L936" s="9">
        <v>2578.85</v>
      </c>
      <c r="M936" s="4">
        <v>43056</v>
      </c>
      <c r="N936" s="9">
        <v>7380.68</v>
      </c>
      <c r="O936" s="4">
        <v>43056</v>
      </c>
      <c r="P936" s="9">
        <v>29199.040000000001</v>
      </c>
      <c r="Q936" s="4">
        <v>43056</v>
      </c>
      <c r="R936" s="9">
        <v>5319.17</v>
      </c>
      <c r="S936" s="4">
        <v>43056</v>
      </c>
      <c r="T936" s="9">
        <v>12993.73</v>
      </c>
      <c r="U936" s="4">
        <v>43058</v>
      </c>
      <c r="V936" s="9">
        <v>2533.9899999999998</v>
      </c>
      <c r="W936" s="4">
        <v>43056</v>
      </c>
      <c r="X936" s="9">
        <v>73437.3</v>
      </c>
      <c r="Y936" s="4">
        <v>43056</v>
      </c>
      <c r="Z936" s="9">
        <v>6896.27</v>
      </c>
      <c r="AA936" s="4">
        <v>43141</v>
      </c>
      <c r="AB936" s="9">
        <v>10371.75</v>
      </c>
      <c r="AC936" s="4">
        <v>43051</v>
      </c>
      <c r="AD936" s="9">
        <v>10321.75</v>
      </c>
      <c r="AE936" s="4">
        <v>43056</v>
      </c>
      <c r="AF936" s="9">
        <v>536.62</v>
      </c>
      <c r="AG936" s="4">
        <v>43093</v>
      </c>
      <c r="AH936" s="9">
        <v>2102.94</v>
      </c>
      <c r="AI936" s="4">
        <v>43056</v>
      </c>
      <c r="AJ936" s="9">
        <v>53909.14</v>
      </c>
    </row>
    <row r="937" spans="1:36" x14ac:dyDescent="0.25">
      <c r="A937" s="4">
        <v>43063</v>
      </c>
      <c r="B937" s="9">
        <v>5982.5510000000004</v>
      </c>
      <c r="C937" s="4">
        <v>43063</v>
      </c>
      <c r="D937" s="9">
        <v>22550.85</v>
      </c>
      <c r="E937" s="4">
        <v>43287</v>
      </c>
      <c r="F937" s="9">
        <v>2747.2289999999998</v>
      </c>
      <c r="G937" s="4">
        <v>43063</v>
      </c>
      <c r="H937" s="9">
        <v>16108.09</v>
      </c>
      <c r="I937" s="4">
        <v>43063</v>
      </c>
      <c r="J937" s="9">
        <v>9325.6</v>
      </c>
      <c r="K937" s="4">
        <v>43063</v>
      </c>
      <c r="L937" s="9">
        <v>2602.42</v>
      </c>
      <c r="M937" s="4">
        <v>43063</v>
      </c>
      <c r="N937" s="9">
        <v>7409.64</v>
      </c>
      <c r="O937" s="4">
        <v>43063</v>
      </c>
      <c r="P937" s="9">
        <v>29866.32</v>
      </c>
      <c r="Q937" s="4">
        <v>43063</v>
      </c>
      <c r="R937" s="9">
        <v>5390.46</v>
      </c>
      <c r="S937" s="4">
        <v>43063</v>
      </c>
      <c r="T937" s="9">
        <v>13059.84</v>
      </c>
      <c r="U937" s="4">
        <v>43065</v>
      </c>
      <c r="V937" s="9">
        <v>2544.33</v>
      </c>
      <c r="W937" s="4">
        <v>43063</v>
      </c>
      <c r="X937" s="9">
        <v>74157.399999999994</v>
      </c>
      <c r="Y937" s="4">
        <v>43063</v>
      </c>
      <c r="Z937" s="9">
        <v>6875.41</v>
      </c>
      <c r="AA937" s="4">
        <v>43148</v>
      </c>
      <c r="AB937" s="9">
        <v>10421.09</v>
      </c>
      <c r="AC937" s="4">
        <v>43058</v>
      </c>
      <c r="AD937" s="9">
        <v>10283.6</v>
      </c>
      <c r="AE937" s="4">
        <v>43063</v>
      </c>
      <c r="AF937" s="9">
        <v>540.63</v>
      </c>
      <c r="AG937" s="4">
        <v>43100</v>
      </c>
      <c r="AH937" s="9">
        <v>2109.7399999999998</v>
      </c>
      <c r="AI937" s="4">
        <v>43063</v>
      </c>
      <c r="AJ937" s="9">
        <v>53998.14</v>
      </c>
    </row>
    <row r="938" spans="1:36" x14ac:dyDescent="0.25">
      <c r="A938" s="4">
        <v>43070</v>
      </c>
      <c r="B938" s="9">
        <v>5989.7560000000003</v>
      </c>
      <c r="C938" s="4">
        <v>43070</v>
      </c>
      <c r="D938" s="9">
        <v>22819.03</v>
      </c>
      <c r="E938" s="4">
        <v>43294</v>
      </c>
      <c r="F938" s="9">
        <v>2831.1840000000002</v>
      </c>
      <c r="G938" s="4">
        <v>43070</v>
      </c>
      <c r="H938" s="9">
        <v>16038.97</v>
      </c>
      <c r="I938" s="4">
        <v>43070</v>
      </c>
      <c r="J938" s="9">
        <v>9274.5499999999993</v>
      </c>
      <c r="K938" s="4">
        <v>43070</v>
      </c>
      <c r="L938" s="9">
        <v>2642.22</v>
      </c>
      <c r="M938" s="4">
        <v>43070</v>
      </c>
      <c r="N938" s="9">
        <v>7300.49</v>
      </c>
      <c r="O938" s="4">
        <v>43070</v>
      </c>
      <c r="P938" s="9">
        <v>29074.240000000002</v>
      </c>
      <c r="Q938" s="4">
        <v>43070</v>
      </c>
      <c r="R938" s="9">
        <v>5316.89</v>
      </c>
      <c r="S938" s="4">
        <v>43070</v>
      </c>
      <c r="T938" s="9">
        <v>12861.49</v>
      </c>
      <c r="U938" s="4">
        <v>43072</v>
      </c>
      <c r="V938" s="9">
        <v>2475.41</v>
      </c>
      <c r="W938" s="4">
        <v>43070</v>
      </c>
      <c r="X938" s="9">
        <v>72264.5</v>
      </c>
      <c r="Y938" s="4">
        <v>43070</v>
      </c>
      <c r="Z938" s="9">
        <v>6862.19</v>
      </c>
      <c r="AA938" s="4">
        <v>43155</v>
      </c>
      <c r="AB938" s="9">
        <v>10794.55</v>
      </c>
      <c r="AC938" s="4">
        <v>43065</v>
      </c>
      <c r="AD938" s="9">
        <v>10389.700000000001</v>
      </c>
      <c r="AE938" s="4">
        <v>43070</v>
      </c>
      <c r="AF938" s="9">
        <v>535.57000000000005</v>
      </c>
      <c r="AG938" s="4">
        <v>43107</v>
      </c>
      <c r="AH938" s="9">
        <v>2207.41</v>
      </c>
      <c r="AI938" s="4">
        <v>43070</v>
      </c>
      <c r="AJ938" s="9">
        <v>52888.36</v>
      </c>
    </row>
    <row r="939" spans="1:36" x14ac:dyDescent="0.25">
      <c r="A939" s="4">
        <v>43077</v>
      </c>
      <c r="B939" s="9">
        <v>5994.3680000000004</v>
      </c>
      <c r="C939" s="4">
        <v>43077</v>
      </c>
      <c r="D939" s="9">
        <v>22811.08</v>
      </c>
      <c r="E939" s="4">
        <v>43301</v>
      </c>
      <c r="F939" s="9">
        <v>2829.2710000000002</v>
      </c>
      <c r="G939" s="4">
        <v>43077</v>
      </c>
      <c r="H939" s="9">
        <v>16096.07</v>
      </c>
      <c r="I939" s="4">
        <v>43077</v>
      </c>
      <c r="J939" s="9">
        <v>9319.16</v>
      </c>
      <c r="K939" s="4">
        <v>43077</v>
      </c>
      <c r="L939" s="9">
        <v>2651.5</v>
      </c>
      <c r="M939" s="4">
        <v>43077</v>
      </c>
      <c r="N939" s="9">
        <v>7393.96</v>
      </c>
      <c r="O939" s="4">
        <v>43077</v>
      </c>
      <c r="P939" s="9">
        <v>28639.85</v>
      </c>
      <c r="Q939" s="4">
        <v>43077</v>
      </c>
      <c r="R939" s="9">
        <v>5399.09</v>
      </c>
      <c r="S939" s="4">
        <v>43077</v>
      </c>
      <c r="T939" s="9">
        <v>13153.7</v>
      </c>
      <c r="U939" s="4">
        <v>43079</v>
      </c>
      <c r="V939" s="9">
        <v>2464</v>
      </c>
      <c r="W939" s="4">
        <v>43077</v>
      </c>
      <c r="X939" s="9">
        <v>72731.8</v>
      </c>
      <c r="Y939" s="4">
        <v>43077</v>
      </c>
      <c r="Z939" s="9">
        <v>7067.17</v>
      </c>
      <c r="AA939" s="4">
        <v>43162</v>
      </c>
      <c r="AB939" s="9">
        <v>10698.17</v>
      </c>
      <c r="AC939" s="4">
        <v>43072</v>
      </c>
      <c r="AD939" s="9">
        <v>10121.799999999999</v>
      </c>
      <c r="AE939" s="4">
        <v>43077</v>
      </c>
      <c r="AF939" s="9">
        <v>547.22</v>
      </c>
      <c r="AG939" s="4">
        <v>43114</v>
      </c>
      <c r="AH939" s="9">
        <v>2262.38</v>
      </c>
      <c r="AI939" s="4">
        <v>43077</v>
      </c>
      <c r="AJ939" s="9">
        <v>51671.17</v>
      </c>
    </row>
    <row r="940" spans="1:36" x14ac:dyDescent="0.25">
      <c r="A940" s="4">
        <v>43084</v>
      </c>
      <c r="B940" s="9">
        <v>5996.9719999999998</v>
      </c>
      <c r="C940" s="4">
        <v>43084</v>
      </c>
      <c r="D940" s="9">
        <v>22553.22</v>
      </c>
      <c r="E940" s="4">
        <v>43308</v>
      </c>
      <c r="F940" s="9">
        <v>2873.5940000000001</v>
      </c>
      <c r="G940" s="4">
        <v>43084</v>
      </c>
      <c r="H940" s="9">
        <v>16041.98</v>
      </c>
      <c r="I940" s="4">
        <v>43084</v>
      </c>
      <c r="J940" s="9">
        <v>9394.7099999999991</v>
      </c>
      <c r="K940" s="4">
        <v>43084</v>
      </c>
      <c r="L940" s="9">
        <v>2675.81</v>
      </c>
      <c r="M940" s="4">
        <v>43084</v>
      </c>
      <c r="N940" s="9">
        <v>7490.57</v>
      </c>
      <c r="O940" s="4">
        <v>43084</v>
      </c>
      <c r="P940" s="9">
        <v>28848.11</v>
      </c>
      <c r="Q940" s="4">
        <v>43084</v>
      </c>
      <c r="R940" s="9">
        <v>5349.3</v>
      </c>
      <c r="S940" s="4">
        <v>43084</v>
      </c>
      <c r="T940" s="9">
        <v>13103.56</v>
      </c>
      <c r="U940" s="4">
        <v>43086</v>
      </c>
      <c r="V940" s="9">
        <v>2482.0700000000002</v>
      </c>
      <c r="W940" s="4">
        <v>43084</v>
      </c>
      <c r="X940" s="9">
        <v>72607.7</v>
      </c>
      <c r="Y940" s="4">
        <v>43084</v>
      </c>
      <c r="Z940" s="9">
        <v>6912.76</v>
      </c>
      <c r="AA940" s="4">
        <v>43169</v>
      </c>
      <c r="AB940" s="9">
        <v>10864.82</v>
      </c>
      <c r="AC940" s="4">
        <v>43079</v>
      </c>
      <c r="AD940" s="9">
        <v>10265.65</v>
      </c>
      <c r="AE940" s="4">
        <v>43084</v>
      </c>
      <c r="AF940" s="9">
        <v>548.66999999999996</v>
      </c>
      <c r="AG940" s="4">
        <v>43121</v>
      </c>
      <c r="AH940" s="9">
        <v>2286.33</v>
      </c>
      <c r="AI940" s="4">
        <v>43084</v>
      </c>
      <c r="AJ940" s="9">
        <v>50953.23</v>
      </c>
    </row>
    <row r="941" spans="1:36" x14ac:dyDescent="0.25">
      <c r="A941" s="4">
        <v>43091</v>
      </c>
      <c r="B941" s="9">
        <v>6069.7110000000002</v>
      </c>
      <c r="C941" s="4">
        <v>43091</v>
      </c>
      <c r="D941" s="9">
        <v>22902.76</v>
      </c>
      <c r="E941" s="4">
        <v>43315</v>
      </c>
      <c r="F941" s="9">
        <v>2740.4430000000002</v>
      </c>
      <c r="G941" s="4">
        <v>43091</v>
      </c>
      <c r="H941" s="9">
        <v>16165.27</v>
      </c>
      <c r="I941" s="4">
        <v>43091</v>
      </c>
      <c r="J941" s="9">
        <v>9394.49</v>
      </c>
      <c r="K941" s="4">
        <v>43091</v>
      </c>
      <c r="L941" s="9">
        <v>2683.34</v>
      </c>
      <c r="M941" s="4">
        <v>43091</v>
      </c>
      <c r="N941" s="9">
        <v>7592.66</v>
      </c>
      <c r="O941" s="4">
        <v>43091</v>
      </c>
      <c r="P941" s="9">
        <v>29578.01</v>
      </c>
      <c r="Q941" s="4">
        <v>43091</v>
      </c>
      <c r="R941" s="9">
        <v>5364.72</v>
      </c>
      <c r="S941" s="4">
        <v>43091</v>
      </c>
      <c r="T941" s="9">
        <v>13072.79</v>
      </c>
      <c r="U941" s="4">
        <v>43093</v>
      </c>
      <c r="V941" s="9">
        <v>2440.54</v>
      </c>
      <c r="W941" s="4">
        <v>43091</v>
      </c>
      <c r="X941" s="9">
        <v>75186.5</v>
      </c>
      <c r="Y941" s="4">
        <v>43091</v>
      </c>
      <c r="Z941" s="9">
        <v>7016.24</v>
      </c>
      <c r="AA941" s="4">
        <v>43176</v>
      </c>
      <c r="AB941" s="9">
        <v>11027.7</v>
      </c>
      <c r="AC941" s="4">
        <v>43086</v>
      </c>
      <c r="AD941" s="9">
        <v>10333.25</v>
      </c>
      <c r="AE941" s="4">
        <v>43091</v>
      </c>
      <c r="AF941" s="9">
        <v>548.48</v>
      </c>
      <c r="AG941" s="4">
        <v>43128</v>
      </c>
      <c r="AH941" s="9">
        <v>2295.2600000000002</v>
      </c>
      <c r="AI941" s="4">
        <v>43091</v>
      </c>
      <c r="AJ941" s="9">
        <v>52063.77</v>
      </c>
    </row>
    <row r="942" spans="1:36" x14ac:dyDescent="0.25">
      <c r="A942" s="4">
        <v>43098</v>
      </c>
      <c r="B942" s="9">
        <v>6065.1289999999999</v>
      </c>
      <c r="C942" s="4">
        <v>43098</v>
      </c>
      <c r="D942" s="9">
        <v>22764.94</v>
      </c>
      <c r="E942" s="4">
        <v>43322</v>
      </c>
      <c r="F942" s="9">
        <v>2795.31</v>
      </c>
      <c r="G942" s="4">
        <v>43098</v>
      </c>
      <c r="H942" s="9">
        <v>16209.13</v>
      </c>
      <c r="I942" s="4">
        <v>43098</v>
      </c>
      <c r="J942" s="9">
        <v>9381.8700000000008</v>
      </c>
      <c r="K942" s="4">
        <v>43098</v>
      </c>
      <c r="L942" s="9">
        <v>2673.61</v>
      </c>
      <c r="M942" s="4">
        <v>43098</v>
      </c>
      <c r="N942" s="9">
        <v>7687.77</v>
      </c>
      <c r="O942" s="4">
        <v>43098</v>
      </c>
      <c r="P942" s="9">
        <v>29919.15</v>
      </c>
      <c r="Q942" s="4">
        <v>43098</v>
      </c>
      <c r="R942" s="9">
        <v>5312.56</v>
      </c>
      <c r="S942" s="4">
        <v>43098</v>
      </c>
      <c r="T942" s="9">
        <v>12917.64</v>
      </c>
      <c r="U942" s="4">
        <v>43100</v>
      </c>
      <c r="V942" s="9">
        <v>2467.4899999999998</v>
      </c>
      <c r="W942" s="4">
        <v>43098</v>
      </c>
      <c r="X942" s="9">
        <v>76402.100000000006</v>
      </c>
      <c r="Y942" s="4">
        <v>43098</v>
      </c>
      <c r="Z942" s="9">
        <v>7038.28</v>
      </c>
      <c r="AA942" s="4">
        <v>43183</v>
      </c>
      <c r="AB942" s="9">
        <v>10823.33</v>
      </c>
      <c r="AC942" s="4">
        <v>43093</v>
      </c>
      <c r="AD942" s="9">
        <v>10493</v>
      </c>
      <c r="AE942" s="4">
        <v>43098</v>
      </c>
      <c r="AF942" s="9">
        <v>544.58000000000004</v>
      </c>
      <c r="AG942" s="4">
        <v>43135</v>
      </c>
      <c r="AH942" s="9">
        <v>2281.84</v>
      </c>
      <c r="AI942" s="4">
        <v>43098</v>
      </c>
      <c r="AJ942" s="9">
        <v>52533.04</v>
      </c>
    </row>
    <row r="943" spans="1:36" x14ac:dyDescent="0.25">
      <c r="A943" s="4">
        <v>43105</v>
      </c>
      <c r="B943" s="9">
        <v>6122.348</v>
      </c>
      <c r="C943" s="4">
        <v>43105</v>
      </c>
      <c r="D943" s="9">
        <v>23714.53</v>
      </c>
      <c r="E943" s="4">
        <v>43329</v>
      </c>
      <c r="F943" s="9">
        <v>2668.9659999999999</v>
      </c>
      <c r="G943" s="4">
        <v>43105</v>
      </c>
      <c r="H943" s="9">
        <v>16349.44</v>
      </c>
      <c r="I943" s="4">
        <v>43105</v>
      </c>
      <c r="J943" s="9">
        <v>9556.98</v>
      </c>
      <c r="K943" s="4">
        <v>43105</v>
      </c>
      <c r="L943" s="9">
        <v>2743.15</v>
      </c>
      <c r="M943" s="4">
        <v>43105</v>
      </c>
      <c r="N943" s="9">
        <v>7724.22</v>
      </c>
      <c r="O943" s="4">
        <v>43105</v>
      </c>
      <c r="P943" s="9">
        <v>30814.639999999999</v>
      </c>
      <c r="Q943" s="4">
        <v>43105</v>
      </c>
      <c r="R943" s="9">
        <v>5470.75</v>
      </c>
      <c r="S943" s="4">
        <v>43105</v>
      </c>
      <c r="T943" s="9">
        <v>13319.64</v>
      </c>
      <c r="U943" s="4">
        <v>43107</v>
      </c>
      <c r="V943" s="9">
        <v>2497.52</v>
      </c>
      <c r="W943" s="4">
        <v>43105</v>
      </c>
      <c r="X943" s="9">
        <v>79071.5</v>
      </c>
      <c r="Y943" s="4">
        <v>43105</v>
      </c>
      <c r="Z943" s="9">
        <v>7174.14</v>
      </c>
      <c r="AA943" s="4">
        <v>43190</v>
      </c>
      <c r="AB943" s="9">
        <v>10919.49</v>
      </c>
      <c r="AC943" s="4">
        <v>43100</v>
      </c>
      <c r="AD943" s="9">
        <v>10530.7</v>
      </c>
      <c r="AE943" s="4">
        <v>43105</v>
      </c>
      <c r="AF943" s="9">
        <v>558.16</v>
      </c>
      <c r="AG943" s="4">
        <v>43142</v>
      </c>
      <c r="AH943" s="9">
        <v>2197.12</v>
      </c>
      <c r="AI943" s="4">
        <v>43105</v>
      </c>
      <c r="AJ943" s="9">
        <v>52842.68</v>
      </c>
    </row>
    <row r="944" spans="1:36" x14ac:dyDescent="0.25">
      <c r="A944" s="4">
        <v>43112</v>
      </c>
      <c r="B944" s="9">
        <v>6070.0529999999999</v>
      </c>
      <c r="C944" s="4">
        <v>43112</v>
      </c>
      <c r="D944" s="9">
        <v>23653.82</v>
      </c>
      <c r="E944" s="4">
        <v>43336</v>
      </c>
      <c r="F944" s="9">
        <v>2729.431</v>
      </c>
      <c r="G944" s="4">
        <v>43112</v>
      </c>
      <c r="H944" s="9">
        <v>16308.18</v>
      </c>
      <c r="I944" s="4">
        <v>43112</v>
      </c>
      <c r="J944" s="9">
        <v>9546.61</v>
      </c>
      <c r="K944" s="4">
        <v>43112</v>
      </c>
      <c r="L944" s="9">
        <v>2786.24</v>
      </c>
      <c r="M944" s="4">
        <v>43112</v>
      </c>
      <c r="N944" s="9">
        <v>7778.64</v>
      </c>
      <c r="O944" s="4">
        <v>43112</v>
      </c>
      <c r="P944" s="9">
        <v>31412.54</v>
      </c>
      <c r="Q944" s="4">
        <v>43112</v>
      </c>
      <c r="R944" s="9">
        <v>5517.06</v>
      </c>
      <c r="S944" s="4">
        <v>43112</v>
      </c>
      <c r="T944" s="9">
        <v>13245.03</v>
      </c>
      <c r="U944" s="4">
        <v>43114</v>
      </c>
      <c r="V944" s="9">
        <v>2496.42</v>
      </c>
      <c r="W944" s="4">
        <v>43112</v>
      </c>
      <c r="X944" s="9">
        <v>79349.100000000006</v>
      </c>
      <c r="Y944" s="4">
        <v>43112</v>
      </c>
      <c r="Z944" s="9">
        <v>7074.44</v>
      </c>
      <c r="AA944" s="4">
        <v>43197</v>
      </c>
      <c r="AB944" s="9">
        <v>10821.53</v>
      </c>
      <c r="AC944" s="4">
        <v>43107</v>
      </c>
      <c r="AD944" s="9">
        <v>10558.85</v>
      </c>
      <c r="AE944" s="4">
        <v>43112</v>
      </c>
      <c r="AF944" s="9">
        <v>561.1</v>
      </c>
      <c r="AG944" s="4">
        <v>43149</v>
      </c>
      <c r="AH944" s="9">
        <v>2255.27</v>
      </c>
      <c r="AI944" s="4">
        <v>43112</v>
      </c>
      <c r="AJ944" s="9">
        <v>53296.1</v>
      </c>
    </row>
    <row r="945" spans="1:36" x14ac:dyDescent="0.25">
      <c r="A945" s="4">
        <v>43119</v>
      </c>
      <c r="B945" s="9">
        <v>6005.8059999999996</v>
      </c>
      <c r="C945" s="4">
        <v>43119</v>
      </c>
      <c r="D945" s="9">
        <v>23808.06</v>
      </c>
      <c r="E945" s="4">
        <v>43343</v>
      </c>
      <c r="F945" s="9">
        <v>2725.25</v>
      </c>
      <c r="G945" s="4">
        <v>43119</v>
      </c>
      <c r="H945" s="9">
        <v>16353.46</v>
      </c>
      <c r="I945" s="4">
        <v>43119</v>
      </c>
      <c r="J945" s="9">
        <v>9509.77</v>
      </c>
      <c r="K945" s="4">
        <v>43119</v>
      </c>
      <c r="L945" s="9">
        <v>2810.3</v>
      </c>
      <c r="M945" s="4">
        <v>43119</v>
      </c>
      <c r="N945" s="9">
        <v>7730.79</v>
      </c>
      <c r="O945" s="4">
        <v>43119</v>
      </c>
      <c r="P945" s="9">
        <v>32254.89</v>
      </c>
      <c r="Q945" s="4">
        <v>43119</v>
      </c>
      <c r="R945" s="9">
        <v>5526.51</v>
      </c>
      <c r="S945" s="4">
        <v>43119</v>
      </c>
      <c r="T945" s="9">
        <v>13434.45</v>
      </c>
      <c r="U945" s="4">
        <v>43121</v>
      </c>
      <c r="V945" s="9">
        <v>2520.2600000000002</v>
      </c>
      <c r="W945" s="4">
        <v>43119</v>
      </c>
      <c r="X945" s="9">
        <v>81219.5</v>
      </c>
      <c r="Y945" s="4">
        <v>43119</v>
      </c>
      <c r="Z945" s="9">
        <v>7157.12</v>
      </c>
      <c r="AA945" s="4">
        <v>43204</v>
      </c>
      <c r="AB945" s="9">
        <v>10965.39</v>
      </c>
      <c r="AC945" s="4">
        <v>43114</v>
      </c>
      <c r="AD945" s="9">
        <v>10681.25</v>
      </c>
      <c r="AE945" s="4">
        <v>43119</v>
      </c>
      <c r="AF945" s="9">
        <v>569.29999999999995</v>
      </c>
      <c r="AG945" s="4">
        <v>43156</v>
      </c>
      <c r="AH945" s="9">
        <v>2336.8200000000002</v>
      </c>
      <c r="AI945" s="4">
        <v>43119</v>
      </c>
      <c r="AJ945" s="9">
        <v>54058.74</v>
      </c>
    </row>
    <row r="946" spans="1:36" x14ac:dyDescent="0.25">
      <c r="A946" s="4">
        <v>43126</v>
      </c>
      <c r="B946" s="9">
        <v>6050.0230000000001</v>
      </c>
      <c r="C946" s="4">
        <v>43126</v>
      </c>
      <c r="D946" s="9">
        <v>23631.88</v>
      </c>
      <c r="E946" s="4">
        <v>43350</v>
      </c>
      <c r="F946" s="9">
        <v>2702.3009999999999</v>
      </c>
      <c r="G946" s="4">
        <v>43126</v>
      </c>
      <c r="H946" s="9">
        <v>16239.22</v>
      </c>
      <c r="I946" s="4">
        <v>43126</v>
      </c>
      <c r="J946" s="9">
        <v>9515.56</v>
      </c>
      <c r="K946" s="4">
        <v>43126</v>
      </c>
      <c r="L946" s="9">
        <v>2872.87</v>
      </c>
      <c r="M946" s="4">
        <v>43126</v>
      </c>
      <c r="N946" s="9">
        <v>7665.54</v>
      </c>
      <c r="O946" s="4">
        <v>43126</v>
      </c>
      <c r="P946" s="9">
        <v>33154.120000000003</v>
      </c>
      <c r="Q946" s="4">
        <v>43126</v>
      </c>
      <c r="R946" s="9">
        <v>5529.15</v>
      </c>
      <c r="S946" s="4">
        <v>43126</v>
      </c>
      <c r="T946" s="9">
        <v>13340.17</v>
      </c>
      <c r="U946" s="4">
        <v>43128</v>
      </c>
      <c r="V946" s="9">
        <v>2574.7600000000002</v>
      </c>
      <c r="W946" s="4">
        <v>43126</v>
      </c>
      <c r="X946" s="9">
        <v>85530.8</v>
      </c>
      <c r="Y946" s="4">
        <v>43126</v>
      </c>
      <c r="Z946" s="9">
        <v>7098.63</v>
      </c>
      <c r="AA946" s="4">
        <v>43211</v>
      </c>
      <c r="AB946" s="9">
        <v>10779.38</v>
      </c>
      <c r="AC946" s="4">
        <v>43121</v>
      </c>
      <c r="AD946" s="9">
        <v>10894.7</v>
      </c>
      <c r="AE946" s="4">
        <v>43126</v>
      </c>
      <c r="AF946" s="9">
        <v>566.79</v>
      </c>
      <c r="AG946" s="4">
        <v>43163</v>
      </c>
      <c r="AH946" s="9">
        <v>2288.84</v>
      </c>
      <c r="AI946" s="4">
        <v>43126</v>
      </c>
      <c r="AJ946" s="9">
        <v>54530.63</v>
      </c>
    </row>
    <row r="947" spans="1:36" x14ac:dyDescent="0.25">
      <c r="A947" s="4">
        <v>43133</v>
      </c>
      <c r="B947" s="9">
        <v>6121.3890000000001</v>
      </c>
      <c r="C947" s="4">
        <v>43133</v>
      </c>
      <c r="D947" s="9">
        <v>23274.53</v>
      </c>
      <c r="E947" s="4">
        <v>43357</v>
      </c>
      <c r="F947" s="9">
        <v>2681.643</v>
      </c>
      <c r="G947" s="4">
        <v>43133</v>
      </c>
      <c r="H947" s="9">
        <v>15606.03</v>
      </c>
      <c r="I947" s="4">
        <v>43133</v>
      </c>
      <c r="J947" s="9">
        <v>9220.69</v>
      </c>
      <c r="K947" s="4">
        <v>43133</v>
      </c>
      <c r="L947" s="9">
        <v>2762.13</v>
      </c>
      <c r="M947" s="4">
        <v>43133</v>
      </c>
      <c r="N947" s="9">
        <v>7443.43</v>
      </c>
      <c r="O947" s="4">
        <v>43133</v>
      </c>
      <c r="P947" s="9">
        <v>32601.78</v>
      </c>
      <c r="Q947" s="4">
        <v>43133</v>
      </c>
      <c r="R947" s="9">
        <v>5364.98</v>
      </c>
      <c r="S947" s="4">
        <v>43133</v>
      </c>
      <c r="T947" s="9">
        <v>12785.16</v>
      </c>
      <c r="U947" s="4">
        <v>43135</v>
      </c>
      <c r="V947" s="9">
        <v>2525.39</v>
      </c>
      <c r="W947" s="4">
        <v>43133</v>
      </c>
      <c r="X947" s="9">
        <v>84041.3</v>
      </c>
      <c r="Y947" s="4">
        <v>43133</v>
      </c>
      <c r="Z947" s="9">
        <v>6885.23</v>
      </c>
      <c r="AA947" s="4">
        <v>43218</v>
      </c>
      <c r="AB947" s="9">
        <v>10553.43</v>
      </c>
      <c r="AC947" s="4">
        <v>43128</v>
      </c>
      <c r="AD947" s="9">
        <v>11069.65</v>
      </c>
      <c r="AE947" s="4">
        <v>43133</v>
      </c>
      <c r="AF947" s="9">
        <v>550.08000000000004</v>
      </c>
      <c r="AG947" s="4">
        <v>43170</v>
      </c>
      <c r="AH947" s="9">
        <v>2311.69</v>
      </c>
      <c r="AI947" s="4">
        <v>43133</v>
      </c>
      <c r="AJ947" s="9">
        <v>51908.17</v>
      </c>
    </row>
    <row r="948" spans="1:36" x14ac:dyDescent="0.25">
      <c r="A948" s="4">
        <v>43140</v>
      </c>
      <c r="B948" s="9">
        <v>5837.9709999999995</v>
      </c>
      <c r="C948" s="4">
        <v>43140</v>
      </c>
      <c r="D948" s="9">
        <v>21382.62</v>
      </c>
      <c r="E948" s="4">
        <v>43364</v>
      </c>
      <c r="F948" s="9">
        <v>2797.4850000000001</v>
      </c>
      <c r="G948" s="4">
        <v>43140</v>
      </c>
      <c r="H948" s="9">
        <v>15034.53</v>
      </c>
      <c r="I948" s="4">
        <v>43140</v>
      </c>
      <c r="J948" s="9">
        <v>8682</v>
      </c>
      <c r="K948" s="4">
        <v>43140</v>
      </c>
      <c r="L948" s="9">
        <v>2619.5500000000002</v>
      </c>
      <c r="M948" s="4">
        <v>43140</v>
      </c>
      <c r="N948" s="9">
        <v>7092.43</v>
      </c>
      <c r="O948" s="4">
        <v>43140</v>
      </c>
      <c r="P948" s="9">
        <v>29507.42</v>
      </c>
      <c r="Q948" s="4">
        <v>43140</v>
      </c>
      <c r="R948" s="9">
        <v>5079.21</v>
      </c>
      <c r="S948" s="4">
        <v>43140</v>
      </c>
      <c r="T948" s="9">
        <v>12107.48</v>
      </c>
      <c r="U948" s="4">
        <v>43142</v>
      </c>
      <c r="V948" s="9">
        <v>2363.77</v>
      </c>
      <c r="W948" s="4">
        <v>43140</v>
      </c>
      <c r="X948" s="9">
        <v>80898.7</v>
      </c>
      <c r="Y948" s="4">
        <v>43140</v>
      </c>
      <c r="Z948" s="9">
        <v>6599.67</v>
      </c>
      <c r="AA948" s="4">
        <v>43225</v>
      </c>
      <c r="AB948" s="9">
        <v>10529.37</v>
      </c>
      <c r="AC948" s="4">
        <v>43135</v>
      </c>
      <c r="AD948" s="9">
        <v>10760.6</v>
      </c>
      <c r="AE948" s="4">
        <v>43140</v>
      </c>
      <c r="AF948" s="9">
        <v>518.33000000000004</v>
      </c>
      <c r="AG948" s="4">
        <v>43177</v>
      </c>
      <c r="AH948" s="9">
        <v>2294.6</v>
      </c>
      <c r="AI948" s="4">
        <v>43140</v>
      </c>
      <c r="AJ948" s="9">
        <v>49287.45</v>
      </c>
    </row>
    <row r="949" spans="1:36" x14ac:dyDescent="0.25">
      <c r="A949" s="4">
        <v>43147</v>
      </c>
      <c r="B949" s="9">
        <v>5904.0389999999998</v>
      </c>
      <c r="C949" s="4">
        <v>43147</v>
      </c>
      <c r="D949" s="9">
        <v>21720.25</v>
      </c>
      <c r="E949" s="4">
        <v>43371</v>
      </c>
      <c r="F949" s="9">
        <v>2821.35</v>
      </c>
      <c r="G949" s="4">
        <v>43147</v>
      </c>
      <c r="H949" s="9">
        <v>15452.64</v>
      </c>
      <c r="I949" s="4">
        <v>43147</v>
      </c>
      <c r="J949" s="9">
        <v>8986.7199999999993</v>
      </c>
      <c r="K949" s="4">
        <v>43147</v>
      </c>
      <c r="L949" s="9">
        <v>2732.22</v>
      </c>
      <c r="M949" s="4">
        <v>43147</v>
      </c>
      <c r="N949" s="9">
        <v>7294.7</v>
      </c>
      <c r="O949" s="4">
        <v>43147</v>
      </c>
      <c r="P949" s="9">
        <v>31115.43</v>
      </c>
      <c r="Q949" s="4">
        <v>43147</v>
      </c>
      <c r="R949" s="9">
        <v>5281.58</v>
      </c>
      <c r="S949" s="4">
        <v>43147</v>
      </c>
      <c r="T949" s="9">
        <v>12451.96</v>
      </c>
      <c r="U949" s="4">
        <v>43149</v>
      </c>
      <c r="V949" s="9">
        <v>2421.83</v>
      </c>
      <c r="W949" s="4">
        <v>43147</v>
      </c>
      <c r="X949" s="9">
        <v>84524.6</v>
      </c>
      <c r="Y949" s="4">
        <v>43147</v>
      </c>
      <c r="Z949" s="9">
        <v>6833.41</v>
      </c>
      <c r="AA949" s="4">
        <v>43232</v>
      </c>
      <c r="AB949" s="9">
        <v>10858.98</v>
      </c>
      <c r="AC949" s="4">
        <v>43142</v>
      </c>
      <c r="AD949" s="9">
        <v>10454.950000000001</v>
      </c>
      <c r="AE949" s="4">
        <v>43147</v>
      </c>
      <c r="AF949" s="9">
        <v>532.27</v>
      </c>
      <c r="AG949" s="4">
        <v>43184</v>
      </c>
      <c r="AH949" s="9">
        <v>2285.5300000000002</v>
      </c>
      <c r="AI949" s="4">
        <v>43147</v>
      </c>
      <c r="AJ949" s="9">
        <v>52110.8</v>
      </c>
    </row>
    <row r="950" spans="1:36" x14ac:dyDescent="0.25">
      <c r="A950" s="4">
        <v>43154</v>
      </c>
      <c r="B950" s="9">
        <v>5999.7849999999999</v>
      </c>
      <c r="C950" s="4">
        <v>43154</v>
      </c>
      <c r="D950" s="9">
        <v>21892.78</v>
      </c>
      <c r="E950" s="4">
        <v>43385</v>
      </c>
      <c r="F950" s="9">
        <v>2606.913</v>
      </c>
      <c r="G950" s="4">
        <v>43154</v>
      </c>
      <c r="H950" s="9">
        <v>15638.45</v>
      </c>
      <c r="I950" s="4">
        <v>43154</v>
      </c>
      <c r="J950" s="9">
        <v>8948.19</v>
      </c>
      <c r="K950" s="4">
        <v>43154</v>
      </c>
      <c r="L950" s="9">
        <v>2747.3</v>
      </c>
      <c r="M950" s="4">
        <v>43154</v>
      </c>
      <c r="N950" s="9">
        <v>7244.41</v>
      </c>
      <c r="O950" s="4">
        <v>43154</v>
      </c>
      <c r="P950" s="9">
        <v>31267.17</v>
      </c>
      <c r="Q950" s="4">
        <v>43154</v>
      </c>
      <c r="R950" s="9">
        <v>5317.37</v>
      </c>
      <c r="S950" s="4">
        <v>43154</v>
      </c>
      <c r="T950" s="9">
        <v>12483.79</v>
      </c>
      <c r="U950" s="4">
        <v>43156</v>
      </c>
      <c r="V950" s="9">
        <v>2451.52</v>
      </c>
      <c r="W950" s="4">
        <v>43154</v>
      </c>
      <c r="X950" s="9">
        <v>87293.2</v>
      </c>
      <c r="Y950" s="4">
        <v>43154</v>
      </c>
      <c r="Z950" s="9">
        <v>6722.27</v>
      </c>
      <c r="AA950" s="4">
        <v>43239</v>
      </c>
      <c r="AB950" s="9">
        <v>10830.84</v>
      </c>
      <c r="AC950" s="4">
        <v>43149</v>
      </c>
      <c r="AD950" s="9">
        <v>10452.299999999999</v>
      </c>
      <c r="AE950" s="4">
        <v>43154</v>
      </c>
      <c r="AF950" s="9">
        <v>534.09</v>
      </c>
      <c r="AG950" s="4">
        <v>43191</v>
      </c>
      <c r="AH950" s="9">
        <v>2270.98</v>
      </c>
      <c r="AI950" s="4">
        <v>43154</v>
      </c>
      <c r="AJ950" s="9">
        <v>51747.15</v>
      </c>
    </row>
    <row r="951" spans="1:36" x14ac:dyDescent="0.25">
      <c r="A951" s="4">
        <v>43161</v>
      </c>
      <c r="B951" s="9">
        <v>5928.8959999999997</v>
      </c>
      <c r="C951" s="4">
        <v>43161</v>
      </c>
      <c r="D951" s="9">
        <v>21181.64</v>
      </c>
      <c r="E951" s="4">
        <v>43392</v>
      </c>
      <c r="F951" s="9">
        <v>2550.4650000000001</v>
      </c>
      <c r="G951" s="4">
        <v>43161</v>
      </c>
      <c r="H951" s="9">
        <v>15384.59</v>
      </c>
      <c r="I951" s="4">
        <v>43161</v>
      </c>
      <c r="J951" s="9">
        <v>8628.51</v>
      </c>
      <c r="K951" s="4">
        <v>43161</v>
      </c>
      <c r="L951" s="9">
        <v>2691.25</v>
      </c>
      <c r="M951" s="4">
        <v>43161</v>
      </c>
      <c r="N951" s="9">
        <v>7069.9</v>
      </c>
      <c r="O951" s="4">
        <v>43161</v>
      </c>
      <c r="P951" s="9">
        <v>30583.45</v>
      </c>
      <c r="Q951" s="4">
        <v>43161</v>
      </c>
      <c r="R951" s="9">
        <v>5136.58</v>
      </c>
      <c r="S951" s="4">
        <v>43161</v>
      </c>
      <c r="T951" s="9">
        <v>11913.71</v>
      </c>
      <c r="U951" s="4">
        <v>43163</v>
      </c>
      <c r="V951" s="9">
        <v>2402.16</v>
      </c>
      <c r="W951" s="4">
        <v>43161</v>
      </c>
      <c r="X951" s="9">
        <v>85761.3</v>
      </c>
      <c r="Y951" s="4">
        <v>43161</v>
      </c>
      <c r="Z951" s="9">
        <v>6668.24</v>
      </c>
      <c r="AA951" s="4">
        <v>43246</v>
      </c>
      <c r="AB951" s="9">
        <v>10942.3</v>
      </c>
      <c r="AC951" s="4">
        <v>43156</v>
      </c>
      <c r="AD951" s="9">
        <v>10491.05</v>
      </c>
      <c r="AE951" s="4">
        <v>43161</v>
      </c>
      <c r="AF951" s="9">
        <v>518.72</v>
      </c>
      <c r="AG951" s="4">
        <v>43198</v>
      </c>
      <c r="AH951" s="9">
        <v>2281.23</v>
      </c>
      <c r="AI951" s="4">
        <v>43161</v>
      </c>
      <c r="AJ951" s="9">
        <v>50824.62</v>
      </c>
    </row>
    <row r="952" spans="1:36" x14ac:dyDescent="0.25">
      <c r="A952" s="4">
        <v>43168</v>
      </c>
      <c r="B952" s="9">
        <v>5963.2330000000002</v>
      </c>
      <c r="C952" s="4">
        <v>43168</v>
      </c>
      <c r="D952" s="9">
        <v>21469.200000000001</v>
      </c>
      <c r="E952" s="4">
        <v>43399</v>
      </c>
      <c r="F952" s="9">
        <v>2598.8470000000002</v>
      </c>
      <c r="G952" s="4">
        <v>43168</v>
      </c>
      <c r="H952" s="9">
        <v>15577.81</v>
      </c>
      <c r="I952" s="4">
        <v>43168</v>
      </c>
      <c r="J952" s="9">
        <v>8931.85</v>
      </c>
      <c r="K952" s="4">
        <v>43168</v>
      </c>
      <c r="L952" s="9">
        <v>2786.57</v>
      </c>
      <c r="M952" s="4">
        <v>43168</v>
      </c>
      <c r="N952" s="9">
        <v>7224.51</v>
      </c>
      <c r="O952" s="4">
        <v>43168</v>
      </c>
      <c r="P952" s="9">
        <v>30996.21</v>
      </c>
      <c r="Q952" s="4">
        <v>43168</v>
      </c>
      <c r="R952" s="9">
        <v>5274.4</v>
      </c>
      <c r="S952" s="4">
        <v>43168</v>
      </c>
      <c r="T952" s="9">
        <v>12346.68</v>
      </c>
      <c r="U952" s="4">
        <v>43170</v>
      </c>
      <c r="V952" s="9">
        <v>2459.4499999999998</v>
      </c>
      <c r="W952" s="4">
        <v>43168</v>
      </c>
      <c r="X952" s="9">
        <v>86371.4</v>
      </c>
      <c r="Y952" s="4">
        <v>43168</v>
      </c>
      <c r="Z952" s="9">
        <v>6744.94</v>
      </c>
      <c r="AA952" s="4">
        <v>43253</v>
      </c>
      <c r="AB952" s="9">
        <v>10949.08</v>
      </c>
      <c r="AC952" s="4">
        <v>43163</v>
      </c>
      <c r="AD952" s="9">
        <v>10458.35</v>
      </c>
      <c r="AE952" s="4">
        <v>43168</v>
      </c>
      <c r="AF952" s="9">
        <v>537.14</v>
      </c>
      <c r="AG952" s="4">
        <v>43205</v>
      </c>
      <c r="AH952" s="9">
        <v>2175.16</v>
      </c>
      <c r="AI952" s="4">
        <v>43168</v>
      </c>
      <c r="AJ952" s="9">
        <v>52348.57</v>
      </c>
    </row>
    <row r="953" spans="1:36" x14ac:dyDescent="0.25">
      <c r="A953" s="4">
        <v>43175</v>
      </c>
      <c r="B953" s="9">
        <v>5949.4229999999998</v>
      </c>
      <c r="C953" s="4">
        <v>43175</v>
      </c>
      <c r="D953" s="9">
        <v>21676.51</v>
      </c>
      <c r="E953" s="4">
        <v>43406</v>
      </c>
      <c r="F953" s="9">
        <v>2676.4760000000001</v>
      </c>
      <c r="G953" s="4">
        <v>43175</v>
      </c>
      <c r="H953" s="9">
        <v>15711.33</v>
      </c>
      <c r="I953" s="4">
        <v>43175</v>
      </c>
      <c r="J953" s="9">
        <v>8882.5300000000007</v>
      </c>
      <c r="K953" s="4">
        <v>43175</v>
      </c>
      <c r="L953" s="9">
        <v>2752.01</v>
      </c>
      <c r="M953" s="4">
        <v>43175</v>
      </c>
      <c r="N953" s="9">
        <v>7164.14</v>
      </c>
      <c r="O953" s="4">
        <v>43175</v>
      </c>
      <c r="P953" s="9">
        <v>31501.97</v>
      </c>
      <c r="Q953" s="4">
        <v>43175</v>
      </c>
      <c r="R953" s="9">
        <v>5282.75</v>
      </c>
      <c r="S953" s="4">
        <v>43175</v>
      </c>
      <c r="T953" s="9">
        <v>12389.58</v>
      </c>
      <c r="U953" s="4">
        <v>43177</v>
      </c>
      <c r="V953" s="9">
        <v>2493.9699999999998</v>
      </c>
      <c r="W953" s="4">
        <v>43175</v>
      </c>
      <c r="X953" s="9">
        <v>84886.5</v>
      </c>
      <c r="Y953" s="4">
        <v>43175</v>
      </c>
      <c r="Z953" s="9">
        <v>6693.94</v>
      </c>
      <c r="AA953" s="4">
        <v>43260</v>
      </c>
      <c r="AB953" s="9">
        <v>11156.42</v>
      </c>
      <c r="AC953" s="4">
        <v>43170</v>
      </c>
      <c r="AD953" s="9">
        <v>10226.85</v>
      </c>
      <c r="AE953" s="4">
        <v>43175</v>
      </c>
      <c r="AF953" s="9">
        <v>536.91999999999996</v>
      </c>
      <c r="AG953" s="4">
        <v>43212</v>
      </c>
      <c r="AH953" s="9">
        <v>2232.66</v>
      </c>
      <c r="AI953" s="4">
        <v>43175</v>
      </c>
      <c r="AJ953" s="9">
        <v>51421.64</v>
      </c>
    </row>
    <row r="954" spans="1:36" x14ac:dyDescent="0.25">
      <c r="A954" s="4">
        <v>43182</v>
      </c>
      <c r="B954" s="9">
        <v>5820.7269999999999</v>
      </c>
      <c r="C954" s="4">
        <v>43182</v>
      </c>
      <c r="D954" s="9">
        <v>20617.86</v>
      </c>
      <c r="E954" s="4">
        <v>43413</v>
      </c>
      <c r="F954" s="9">
        <v>2598.8719999999998</v>
      </c>
      <c r="G954" s="4">
        <v>43182</v>
      </c>
      <c r="H954" s="9">
        <v>15223.74</v>
      </c>
      <c r="I954" s="4">
        <v>43182</v>
      </c>
      <c r="J954" s="9">
        <v>8569.08</v>
      </c>
      <c r="K954" s="4">
        <v>43182</v>
      </c>
      <c r="L954" s="9">
        <v>2588.2600000000002</v>
      </c>
      <c r="M954" s="4">
        <v>43182</v>
      </c>
      <c r="N954" s="9">
        <v>6921.94</v>
      </c>
      <c r="O954" s="4">
        <v>43182</v>
      </c>
      <c r="P954" s="9">
        <v>30309.29</v>
      </c>
      <c r="Q954" s="4">
        <v>43182</v>
      </c>
      <c r="R954" s="9">
        <v>5095.22</v>
      </c>
      <c r="S954" s="4">
        <v>43182</v>
      </c>
      <c r="T954" s="9">
        <v>11886.31</v>
      </c>
      <c r="U954" s="4">
        <v>43184</v>
      </c>
      <c r="V954" s="9">
        <v>2416.7600000000002</v>
      </c>
      <c r="W954" s="4">
        <v>43182</v>
      </c>
      <c r="X954" s="9">
        <v>84377.2</v>
      </c>
      <c r="Y954" s="4">
        <v>43182</v>
      </c>
      <c r="Z954" s="9">
        <v>6514.91</v>
      </c>
      <c r="AA954" s="4">
        <v>43267</v>
      </c>
      <c r="AB954" s="9">
        <v>11087.47</v>
      </c>
      <c r="AC954" s="4">
        <v>43177</v>
      </c>
      <c r="AD954" s="9">
        <v>10195.15</v>
      </c>
      <c r="AE954" s="4">
        <v>43182</v>
      </c>
      <c r="AF954" s="9">
        <v>521.45000000000005</v>
      </c>
      <c r="AG954" s="4">
        <v>43219</v>
      </c>
      <c r="AH954" s="9">
        <v>2297.3000000000002</v>
      </c>
      <c r="AI954" s="4">
        <v>43182</v>
      </c>
      <c r="AJ954" s="9">
        <v>49755.199999999997</v>
      </c>
    </row>
    <row r="955" spans="1:36" x14ac:dyDescent="0.25">
      <c r="A955" s="4">
        <v>43189</v>
      </c>
      <c r="B955" s="9">
        <v>5759.3649999999998</v>
      </c>
      <c r="C955" s="4">
        <v>43189</v>
      </c>
      <c r="D955" s="9">
        <v>21454.3</v>
      </c>
      <c r="E955" s="4">
        <v>43420</v>
      </c>
      <c r="F955" s="9">
        <v>2679.11</v>
      </c>
      <c r="G955" s="4">
        <v>43189</v>
      </c>
      <c r="H955" s="9">
        <v>15367.29</v>
      </c>
      <c r="I955" s="4">
        <v>43189</v>
      </c>
      <c r="J955" s="9">
        <v>8740.9699999999993</v>
      </c>
      <c r="K955" s="4">
        <v>43189</v>
      </c>
      <c r="L955" s="9">
        <v>2640.87</v>
      </c>
      <c r="M955" s="4">
        <v>43189</v>
      </c>
      <c r="N955" s="9">
        <v>7056.61</v>
      </c>
      <c r="O955" s="4">
        <v>43189</v>
      </c>
      <c r="P955" s="9">
        <v>30093.38</v>
      </c>
      <c r="Q955" s="4">
        <v>43189</v>
      </c>
      <c r="R955" s="9">
        <v>5167.3</v>
      </c>
      <c r="S955" s="4">
        <v>43189</v>
      </c>
      <c r="T955" s="9">
        <v>12096.73</v>
      </c>
      <c r="U955" s="4">
        <v>43191</v>
      </c>
      <c r="V955" s="9">
        <v>2445.85</v>
      </c>
      <c r="W955" s="4">
        <v>43189</v>
      </c>
      <c r="X955" s="9">
        <v>85365.6</v>
      </c>
      <c r="Y955" s="4">
        <v>43189</v>
      </c>
      <c r="Z955" s="9">
        <v>6593.65</v>
      </c>
      <c r="AA955" s="4">
        <v>43274</v>
      </c>
      <c r="AB955" s="9">
        <v>10899.28</v>
      </c>
      <c r="AC955" s="4">
        <v>43184</v>
      </c>
      <c r="AD955" s="9">
        <v>9998.0499999999993</v>
      </c>
      <c r="AE955" s="4">
        <v>43189</v>
      </c>
      <c r="AF955" s="9">
        <v>529.52</v>
      </c>
      <c r="AG955" s="4">
        <v>43226</v>
      </c>
      <c r="AH955" s="9">
        <v>2289.4699999999998</v>
      </c>
      <c r="AI955" s="4">
        <v>43189</v>
      </c>
      <c r="AJ955" s="9">
        <v>48794.5</v>
      </c>
    </row>
    <row r="956" spans="1:36" x14ac:dyDescent="0.25">
      <c r="A956" s="4">
        <v>43196</v>
      </c>
      <c r="B956" s="9">
        <v>5788.7389999999996</v>
      </c>
      <c r="C956" s="4">
        <v>43196</v>
      </c>
      <c r="D956" s="9">
        <v>21567.52</v>
      </c>
      <c r="E956" s="4">
        <v>43427</v>
      </c>
      <c r="F956" s="9">
        <v>2579.4830000000002</v>
      </c>
      <c r="G956" s="4">
        <v>43196</v>
      </c>
      <c r="H956" s="9">
        <v>15207.41</v>
      </c>
      <c r="I956" s="4">
        <v>43196</v>
      </c>
      <c r="J956" s="9">
        <v>8671.0400000000009</v>
      </c>
      <c r="K956" s="4">
        <v>43196</v>
      </c>
      <c r="L956" s="9">
        <v>2604.4699999999998</v>
      </c>
      <c r="M956" s="4">
        <v>43196</v>
      </c>
      <c r="N956" s="9">
        <v>7183.64</v>
      </c>
      <c r="O956" s="4">
        <v>43196</v>
      </c>
      <c r="P956" s="9">
        <v>29844.94</v>
      </c>
      <c r="Q956" s="4">
        <v>43196</v>
      </c>
      <c r="R956" s="9">
        <v>5258.24</v>
      </c>
      <c r="S956" s="4">
        <v>43196</v>
      </c>
      <c r="T956" s="9">
        <v>12241.27</v>
      </c>
      <c r="U956" s="4">
        <v>43198</v>
      </c>
      <c r="V956" s="9">
        <v>2429.58</v>
      </c>
      <c r="W956" s="4">
        <v>43196</v>
      </c>
      <c r="X956" s="9">
        <v>84820.4</v>
      </c>
      <c r="Y956" s="4">
        <v>43196</v>
      </c>
      <c r="Z956" s="9">
        <v>6632.48</v>
      </c>
      <c r="AA956" s="4">
        <v>43281</v>
      </c>
      <c r="AB956" s="9">
        <v>10836.91</v>
      </c>
      <c r="AC956" s="4">
        <v>43191</v>
      </c>
      <c r="AD956" s="9">
        <v>10113.700000000001</v>
      </c>
      <c r="AE956" s="4">
        <v>43196</v>
      </c>
      <c r="AF956" s="9">
        <v>539.29</v>
      </c>
      <c r="AG956" s="4">
        <v>43233</v>
      </c>
      <c r="AH956" s="9">
        <v>2345.2600000000002</v>
      </c>
      <c r="AI956" s="4">
        <v>43196</v>
      </c>
      <c r="AJ956" s="9">
        <v>49140.59</v>
      </c>
    </row>
    <row r="957" spans="1:36" x14ac:dyDescent="0.25">
      <c r="A957" s="4">
        <v>43203</v>
      </c>
      <c r="B957" s="9">
        <v>5829.0770000000002</v>
      </c>
      <c r="C957" s="4">
        <v>43203</v>
      </c>
      <c r="D957" s="9">
        <v>21778.74</v>
      </c>
      <c r="E957" s="4">
        <v>43434</v>
      </c>
      <c r="F957" s="9">
        <v>2588.1880000000001</v>
      </c>
      <c r="G957" s="4">
        <v>43203</v>
      </c>
      <c r="H957" s="9">
        <v>15273.97</v>
      </c>
      <c r="I957" s="4">
        <v>43203</v>
      </c>
      <c r="J957" s="9">
        <v>8776.17</v>
      </c>
      <c r="K957" s="4">
        <v>43203</v>
      </c>
      <c r="L957" s="9">
        <v>2656.3</v>
      </c>
      <c r="M957" s="4">
        <v>43203</v>
      </c>
      <c r="N957" s="9">
        <v>7264.56</v>
      </c>
      <c r="O957" s="4">
        <v>43203</v>
      </c>
      <c r="P957" s="9">
        <v>30808.38</v>
      </c>
      <c r="Q957" s="4">
        <v>43203</v>
      </c>
      <c r="R957" s="9">
        <v>5315.02</v>
      </c>
      <c r="S957" s="4">
        <v>43203</v>
      </c>
      <c r="T957" s="9">
        <v>12442.4</v>
      </c>
      <c r="U957" s="4">
        <v>43205</v>
      </c>
      <c r="V957" s="9">
        <v>2455.0700000000002</v>
      </c>
      <c r="W957" s="4">
        <v>43203</v>
      </c>
      <c r="X957" s="9">
        <v>84334.399999999994</v>
      </c>
      <c r="Y957" s="4">
        <v>43203</v>
      </c>
      <c r="Z957" s="9">
        <v>6638.13</v>
      </c>
      <c r="AA957" s="4">
        <v>43288</v>
      </c>
      <c r="AB957" s="9">
        <v>10608.57</v>
      </c>
      <c r="AC957" s="4">
        <v>43198</v>
      </c>
      <c r="AD957" s="9">
        <v>10331.6</v>
      </c>
      <c r="AE957" s="4">
        <v>43203</v>
      </c>
      <c r="AF957" s="9">
        <v>548.04999999999995</v>
      </c>
      <c r="AG957" s="4">
        <v>43240</v>
      </c>
      <c r="AH957" s="9">
        <v>2326.94</v>
      </c>
      <c r="AI957" s="4">
        <v>43203</v>
      </c>
      <c r="AJ957" s="9">
        <v>49882.87</v>
      </c>
    </row>
    <row r="958" spans="1:36" x14ac:dyDescent="0.25">
      <c r="A958" s="4">
        <v>43210</v>
      </c>
      <c r="B958" s="9">
        <v>5868.7759999999998</v>
      </c>
      <c r="C958" s="4">
        <v>43210</v>
      </c>
      <c r="D958" s="9">
        <v>22162.240000000002</v>
      </c>
      <c r="E958" s="4">
        <v>43441</v>
      </c>
      <c r="F958" s="9">
        <v>2605.8879999999999</v>
      </c>
      <c r="G958" s="4">
        <v>43210</v>
      </c>
      <c r="H958" s="9">
        <v>15484.32</v>
      </c>
      <c r="I958" s="4">
        <v>43210</v>
      </c>
      <c r="J958" s="9">
        <v>8807.7999999999993</v>
      </c>
      <c r="K958" s="4">
        <v>43210</v>
      </c>
      <c r="L958" s="9">
        <v>2670.14</v>
      </c>
      <c r="M958" s="4">
        <v>43210</v>
      </c>
      <c r="N958" s="9">
        <v>7368.17</v>
      </c>
      <c r="O958" s="4">
        <v>43210</v>
      </c>
      <c r="P958" s="9">
        <v>30418.33</v>
      </c>
      <c r="Q958" s="4">
        <v>43210</v>
      </c>
      <c r="R958" s="9">
        <v>5412.83</v>
      </c>
      <c r="S958" s="4">
        <v>43210</v>
      </c>
      <c r="T958" s="9">
        <v>12540.5</v>
      </c>
      <c r="U958" s="4">
        <v>43212</v>
      </c>
      <c r="V958" s="9">
        <v>2476.33</v>
      </c>
      <c r="W958" s="4">
        <v>43210</v>
      </c>
      <c r="X958" s="9">
        <v>85550.1</v>
      </c>
      <c r="Y958" s="4">
        <v>43210</v>
      </c>
      <c r="Z958" s="9">
        <v>6827.72</v>
      </c>
      <c r="AA958" s="4">
        <v>43295</v>
      </c>
      <c r="AB958" s="9">
        <v>10864.54</v>
      </c>
      <c r="AC958" s="4">
        <v>43205</v>
      </c>
      <c r="AD958" s="9">
        <v>10480.6</v>
      </c>
      <c r="AE958" s="4">
        <v>43210</v>
      </c>
      <c r="AF958" s="9">
        <v>550.38</v>
      </c>
      <c r="AG958" s="4">
        <v>43247</v>
      </c>
      <c r="AH958" s="9">
        <v>2306.5700000000002</v>
      </c>
      <c r="AI958" s="4">
        <v>43210</v>
      </c>
      <c r="AJ958" s="9">
        <v>50765.88</v>
      </c>
    </row>
    <row r="959" spans="1:36" x14ac:dyDescent="0.25">
      <c r="A959" s="4">
        <v>43217</v>
      </c>
      <c r="B959" s="9">
        <v>5953.6459999999997</v>
      </c>
      <c r="C959" s="4">
        <v>43217</v>
      </c>
      <c r="D959" s="9">
        <v>22467.87</v>
      </c>
      <c r="E959" s="4">
        <v>43448</v>
      </c>
      <c r="F959" s="9">
        <v>2593.741</v>
      </c>
      <c r="G959" s="4">
        <v>43217</v>
      </c>
      <c r="H959" s="9">
        <v>15668.93</v>
      </c>
      <c r="I959" s="4">
        <v>43217</v>
      </c>
      <c r="J959" s="9">
        <v>8843.02</v>
      </c>
      <c r="K959" s="4">
        <v>43217</v>
      </c>
      <c r="L959" s="9">
        <v>2669.91</v>
      </c>
      <c r="M959" s="4">
        <v>43217</v>
      </c>
      <c r="N959" s="9">
        <v>7502.21</v>
      </c>
      <c r="O959" s="4">
        <v>43217</v>
      </c>
      <c r="P959" s="9">
        <v>30280.67</v>
      </c>
      <c r="Q959" s="4">
        <v>43217</v>
      </c>
      <c r="R959" s="9">
        <v>5483.19</v>
      </c>
      <c r="S959" s="4">
        <v>43217</v>
      </c>
      <c r="T959" s="9">
        <v>12580.87</v>
      </c>
      <c r="U959" s="4">
        <v>43219</v>
      </c>
      <c r="V959" s="9">
        <v>2492.4</v>
      </c>
      <c r="W959" s="4">
        <v>43217</v>
      </c>
      <c r="X959" s="9">
        <v>86444.7</v>
      </c>
      <c r="Y959" s="4">
        <v>43217</v>
      </c>
      <c r="Z959" s="9">
        <v>6798.38</v>
      </c>
      <c r="AA959" s="4">
        <v>43302</v>
      </c>
      <c r="AB959" s="9">
        <v>10932.11</v>
      </c>
      <c r="AC959" s="4">
        <v>43212</v>
      </c>
      <c r="AD959" s="9">
        <v>10564.05</v>
      </c>
      <c r="AE959" s="4">
        <v>43217</v>
      </c>
      <c r="AF959" s="9">
        <v>554.94000000000005</v>
      </c>
      <c r="AG959" s="4">
        <v>43254</v>
      </c>
      <c r="AH959" s="9">
        <v>2295.34</v>
      </c>
      <c r="AI959" s="4">
        <v>43217</v>
      </c>
      <c r="AJ959" s="9">
        <v>50684.22</v>
      </c>
    </row>
    <row r="960" spans="1:36" x14ac:dyDescent="0.25">
      <c r="A960" s="4">
        <v>43224</v>
      </c>
      <c r="B960" s="9">
        <v>6062.893</v>
      </c>
      <c r="C960" s="4">
        <v>43224</v>
      </c>
      <c r="D960" s="9">
        <v>22472.78</v>
      </c>
      <c r="E960" s="4">
        <v>43455</v>
      </c>
      <c r="F960" s="9">
        <v>2516.25</v>
      </c>
      <c r="G960" s="4">
        <v>43224</v>
      </c>
      <c r="H960" s="9">
        <v>15729.4</v>
      </c>
      <c r="I960" s="4">
        <v>43224</v>
      </c>
      <c r="J960" s="9">
        <v>8903.83</v>
      </c>
      <c r="K960" s="4">
        <v>43224</v>
      </c>
      <c r="L960" s="9">
        <v>2663.42</v>
      </c>
      <c r="M960" s="4">
        <v>43224</v>
      </c>
      <c r="N960" s="9">
        <v>7567.14</v>
      </c>
      <c r="O960" s="4">
        <v>43224</v>
      </c>
      <c r="P960" s="9">
        <v>29926.5</v>
      </c>
      <c r="Q960" s="4">
        <v>43224</v>
      </c>
      <c r="R960" s="9">
        <v>5516.05</v>
      </c>
      <c r="S960" s="4">
        <v>43224</v>
      </c>
      <c r="T960" s="9">
        <v>12819.6</v>
      </c>
      <c r="U960" s="4">
        <v>43226</v>
      </c>
      <c r="V960" s="9">
        <v>2461.38</v>
      </c>
      <c r="W960" s="4">
        <v>43224</v>
      </c>
      <c r="X960" s="9">
        <v>83118</v>
      </c>
      <c r="Y960" s="4">
        <v>43224</v>
      </c>
      <c r="Z960" s="9">
        <v>6864.59</v>
      </c>
      <c r="AA960" s="4">
        <v>43309</v>
      </c>
      <c r="AB960" s="9">
        <v>11075.78</v>
      </c>
      <c r="AC960" s="4">
        <v>43219</v>
      </c>
      <c r="AD960" s="9">
        <v>10692.3</v>
      </c>
      <c r="AE960" s="4">
        <v>43224</v>
      </c>
      <c r="AF960" s="9">
        <v>555.70000000000005</v>
      </c>
      <c r="AG960" s="4">
        <v>43261</v>
      </c>
      <c r="AH960" s="9">
        <v>2281.5100000000002</v>
      </c>
      <c r="AI960" s="4">
        <v>43224</v>
      </c>
      <c r="AJ960" s="9">
        <v>50873.59</v>
      </c>
    </row>
    <row r="961" spans="1:36" x14ac:dyDescent="0.25">
      <c r="A961" s="4">
        <v>43231</v>
      </c>
      <c r="B961" s="9">
        <v>6116.1869999999999</v>
      </c>
      <c r="C961" s="4">
        <v>43231</v>
      </c>
      <c r="D961" s="9">
        <v>22758.48</v>
      </c>
      <c r="E961" s="4">
        <v>43462</v>
      </c>
      <c r="F961" s="9">
        <v>2493.8960000000002</v>
      </c>
      <c r="G961" s="4">
        <v>43231</v>
      </c>
      <c r="H961" s="9">
        <v>15983.32</v>
      </c>
      <c r="I961" s="4">
        <v>43231</v>
      </c>
      <c r="J961" s="9">
        <v>8993.51</v>
      </c>
      <c r="K961" s="4">
        <v>43231</v>
      </c>
      <c r="L961" s="9">
        <v>2727.72</v>
      </c>
      <c r="M961" s="4">
        <v>43231</v>
      </c>
      <c r="N961" s="9">
        <v>7724.55</v>
      </c>
      <c r="O961" s="4">
        <v>43231</v>
      </c>
      <c r="P961" s="9">
        <v>31122.06</v>
      </c>
      <c r="Q961" s="4">
        <v>43231</v>
      </c>
      <c r="R961" s="9">
        <v>5541.94</v>
      </c>
      <c r="S961" s="4">
        <v>43231</v>
      </c>
      <c r="T961" s="9">
        <v>13001.24</v>
      </c>
      <c r="U961" s="4">
        <v>43233</v>
      </c>
      <c r="V961" s="9">
        <v>2477.71</v>
      </c>
      <c r="W961" s="4">
        <v>43231</v>
      </c>
      <c r="X961" s="9">
        <v>85220.2</v>
      </c>
      <c r="Y961" s="4">
        <v>43231</v>
      </c>
      <c r="Z961" s="9">
        <v>6961.59</v>
      </c>
      <c r="AA961" s="4">
        <v>43316</v>
      </c>
      <c r="AB961" s="9">
        <v>11012.43</v>
      </c>
      <c r="AC961" s="4">
        <v>43226</v>
      </c>
      <c r="AD961" s="9">
        <v>10618.25</v>
      </c>
      <c r="AE961" s="4">
        <v>43231</v>
      </c>
      <c r="AF961" s="9">
        <v>562.27</v>
      </c>
      <c r="AG961" s="4">
        <v>43268</v>
      </c>
      <c r="AH961" s="9">
        <v>2237.5300000000002</v>
      </c>
      <c r="AI961" s="4">
        <v>43231</v>
      </c>
      <c r="AJ961" s="9">
        <v>51822.78</v>
      </c>
    </row>
    <row r="962" spans="1:36" x14ac:dyDescent="0.25">
      <c r="A962" s="4">
        <v>43238</v>
      </c>
      <c r="B962" s="9">
        <v>6087.3580000000002</v>
      </c>
      <c r="C962" s="4">
        <v>43238</v>
      </c>
      <c r="D962" s="9">
        <v>22930.36</v>
      </c>
      <c r="E962" s="4">
        <v>43469</v>
      </c>
      <c r="F962" s="9">
        <v>2514.8679999999999</v>
      </c>
      <c r="G962" s="4">
        <v>43238</v>
      </c>
      <c r="H962" s="9">
        <v>16162.31</v>
      </c>
      <c r="I962" s="4">
        <v>43238</v>
      </c>
      <c r="J962" s="9">
        <v>8940.4599999999991</v>
      </c>
      <c r="K962" s="4">
        <v>43238</v>
      </c>
      <c r="L962" s="9">
        <v>2712.97</v>
      </c>
      <c r="M962" s="4">
        <v>43238</v>
      </c>
      <c r="N962" s="9">
        <v>7778.79</v>
      </c>
      <c r="O962" s="4">
        <v>43238</v>
      </c>
      <c r="P962" s="9">
        <v>31047.91</v>
      </c>
      <c r="Q962" s="4">
        <v>43238</v>
      </c>
      <c r="R962" s="9">
        <v>5614.51</v>
      </c>
      <c r="S962" s="4">
        <v>43238</v>
      </c>
      <c r="T962" s="9">
        <v>13077.72</v>
      </c>
      <c r="U962" s="4">
        <v>43240</v>
      </c>
      <c r="V962" s="9">
        <v>2460.65</v>
      </c>
      <c r="W962" s="4">
        <v>43238</v>
      </c>
      <c r="X962" s="9">
        <v>83081.899999999994</v>
      </c>
      <c r="Y962" s="4">
        <v>43238</v>
      </c>
      <c r="Z962" s="9">
        <v>7096.06</v>
      </c>
      <c r="AA962" s="4">
        <v>43323</v>
      </c>
      <c r="AB962" s="9">
        <v>10983.68</v>
      </c>
      <c r="AC962" s="4">
        <v>43233</v>
      </c>
      <c r="AD962" s="9">
        <v>10806.5</v>
      </c>
      <c r="AE962" s="4">
        <v>43238</v>
      </c>
      <c r="AF962" s="9">
        <v>567.03</v>
      </c>
      <c r="AG962" s="4">
        <v>43275</v>
      </c>
      <c r="AH962" s="9">
        <v>2249.6799999999998</v>
      </c>
      <c r="AI962" s="4">
        <v>43238</v>
      </c>
      <c r="AJ962" s="9">
        <v>51292.18</v>
      </c>
    </row>
    <row r="963" spans="1:36" x14ac:dyDescent="0.25">
      <c r="A963" s="4">
        <v>43245</v>
      </c>
      <c r="B963" s="9">
        <v>6032.8239999999996</v>
      </c>
      <c r="C963" s="4">
        <v>43245</v>
      </c>
      <c r="D963" s="9">
        <v>22450.79</v>
      </c>
      <c r="E963" s="4">
        <v>43476</v>
      </c>
      <c r="F963" s="9">
        <v>2553.8310000000001</v>
      </c>
      <c r="G963" s="4">
        <v>43245</v>
      </c>
      <c r="H963" s="9">
        <v>16075.67</v>
      </c>
      <c r="I963" s="4">
        <v>43245</v>
      </c>
      <c r="J963" s="9">
        <v>8759.08</v>
      </c>
      <c r="K963" s="4">
        <v>43245</v>
      </c>
      <c r="L963" s="9">
        <v>2721.33</v>
      </c>
      <c r="M963" s="4">
        <v>43245</v>
      </c>
      <c r="N963" s="9">
        <v>7730.28</v>
      </c>
      <c r="O963" s="4">
        <v>43245</v>
      </c>
      <c r="P963" s="9">
        <v>30588.04</v>
      </c>
      <c r="Q963" s="4">
        <v>43245</v>
      </c>
      <c r="R963" s="9">
        <v>5542.55</v>
      </c>
      <c r="S963" s="4">
        <v>43245</v>
      </c>
      <c r="T963" s="9">
        <v>12938.01</v>
      </c>
      <c r="U963" s="4">
        <v>43247</v>
      </c>
      <c r="V963" s="9">
        <v>2460.8000000000002</v>
      </c>
      <c r="W963" s="4">
        <v>43245</v>
      </c>
      <c r="X963" s="9">
        <v>78897.7</v>
      </c>
      <c r="Y963" s="4">
        <v>43245</v>
      </c>
      <c r="Z963" s="9">
        <v>7171.32</v>
      </c>
      <c r="AA963" s="4">
        <v>43330</v>
      </c>
      <c r="AB963" s="9">
        <v>10690.96</v>
      </c>
      <c r="AC963" s="4">
        <v>43240</v>
      </c>
      <c r="AD963" s="9">
        <v>10596.4</v>
      </c>
      <c r="AE963" s="4">
        <v>43245</v>
      </c>
      <c r="AF963" s="9">
        <v>562.77</v>
      </c>
      <c r="AG963" s="4">
        <v>43282</v>
      </c>
      <c r="AH963" s="9">
        <v>2295.9499999999998</v>
      </c>
      <c r="AI963" s="4">
        <v>43245</v>
      </c>
      <c r="AJ963" s="9">
        <v>50541.99</v>
      </c>
    </row>
    <row r="964" spans="1:36" x14ac:dyDescent="0.25">
      <c r="A964" s="4">
        <v>43252</v>
      </c>
      <c r="B964" s="9">
        <v>5990.3890000000001</v>
      </c>
      <c r="C964" s="4">
        <v>43252</v>
      </c>
      <c r="D964" s="9">
        <v>22171.35</v>
      </c>
      <c r="E964" s="4">
        <v>43483</v>
      </c>
      <c r="F964" s="9">
        <v>2596.0059999999999</v>
      </c>
      <c r="G964" s="4">
        <v>43252</v>
      </c>
      <c r="H964" s="9">
        <v>16043.54</v>
      </c>
      <c r="I964" s="4">
        <v>43252</v>
      </c>
      <c r="J964" s="9">
        <v>8618.5400000000009</v>
      </c>
      <c r="K964" s="4">
        <v>43252</v>
      </c>
      <c r="L964" s="9">
        <v>2734.62</v>
      </c>
      <c r="M964" s="4">
        <v>43252</v>
      </c>
      <c r="N964" s="9">
        <v>7701.77</v>
      </c>
      <c r="O964" s="4">
        <v>43252</v>
      </c>
      <c r="P964" s="9">
        <v>30492.91</v>
      </c>
      <c r="Q964" s="4">
        <v>43252</v>
      </c>
      <c r="R964" s="9">
        <v>5465.53</v>
      </c>
      <c r="S964" s="4">
        <v>43252</v>
      </c>
      <c r="T964" s="9">
        <v>12724.27</v>
      </c>
      <c r="U964" s="4">
        <v>43254</v>
      </c>
      <c r="V964" s="9">
        <v>2438.96</v>
      </c>
      <c r="W964" s="4">
        <v>43252</v>
      </c>
      <c r="X964" s="9">
        <v>77239.8</v>
      </c>
      <c r="Y964" s="4">
        <v>43252</v>
      </c>
      <c r="Z964" s="9">
        <v>7182.42</v>
      </c>
      <c r="AA964" s="4">
        <v>43337</v>
      </c>
      <c r="AB964" s="9">
        <v>10809.35</v>
      </c>
      <c r="AC964" s="4">
        <v>43247</v>
      </c>
      <c r="AD964" s="9">
        <v>10605.15</v>
      </c>
      <c r="AE964" s="4">
        <v>43252</v>
      </c>
      <c r="AF964" s="9">
        <v>559.17999999999995</v>
      </c>
      <c r="AG964" s="4">
        <v>43289</v>
      </c>
      <c r="AH964" s="9">
        <v>2345.38</v>
      </c>
      <c r="AI964" s="4">
        <v>43252</v>
      </c>
      <c r="AJ964" s="9">
        <v>50875.01</v>
      </c>
    </row>
    <row r="965" spans="1:36" x14ac:dyDescent="0.25">
      <c r="A965" s="4">
        <v>43259</v>
      </c>
      <c r="B965" s="9">
        <v>6045.183</v>
      </c>
      <c r="C965" s="4">
        <v>43259</v>
      </c>
      <c r="D965" s="9">
        <v>22694.5</v>
      </c>
      <c r="E965" s="4">
        <v>43490</v>
      </c>
      <c r="F965" s="9">
        <v>2601.723</v>
      </c>
      <c r="G965" s="4">
        <v>43259</v>
      </c>
      <c r="H965" s="9">
        <v>16202.69</v>
      </c>
      <c r="I965" s="4">
        <v>43259</v>
      </c>
      <c r="J965" s="9">
        <v>8512.06</v>
      </c>
      <c r="K965" s="4">
        <v>43259</v>
      </c>
      <c r="L965" s="9">
        <v>2779.03</v>
      </c>
      <c r="M965" s="4">
        <v>43259</v>
      </c>
      <c r="N965" s="9">
        <v>7681.07</v>
      </c>
      <c r="O965" s="4">
        <v>43259</v>
      </c>
      <c r="P965" s="9">
        <v>30958.21</v>
      </c>
      <c r="Q965" s="4">
        <v>43259</v>
      </c>
      <c r="R965" s="9">
        <v>5450.22</v>
      </c>
      <c r="S965" s="4">
        <v>43259</v>
      </c>
      <c r="T965" s="9">
        <v>12766.55</v>
      </c>
      <c r="U965" s="4">
        <v>43261</v>
      </c>
      <c r="V965" s="9">
        <v>2451.58</v>
      </c>
      <c r="W965" s="4">
        <v>43259</v>
      </c>
      <c r="X965" s="9">
        <v>72942.100000000006</v>
      </c>
      <c r="Y965" s="4">
        <v>43259</v>
      </c>
      <c r="Z965" s="9">
        <v>7127.6</v>
      </c>
      <c r="AA965" s="4">
        <v>43344</v>
      </c>
      <c r="AB965" s="9">
        <v>11063.94</v>
      </c>
      <c r="AC965" s="4">
        <v>43254</v>
      </c>
      <c r="AD965" s="9">
        <v>10696.2</v>
      </c>
      <c r="AE965" s="4">
        <v>43259</v>
      </c>
      <c r="AF965" s="9">
        <v>560.03</v>
      </c>
      <c r="AG965" s="4">
        <v>43296</v>
      </c>
      <c r="AH965" s="9">
        <v>2346.4299999999998</v>
      </c>
      <c r="AI965" s="4">
        <v>43259</v>
      </c>
      <c r="AJ965" s="9">
        <v>51881.93</v>
      </c>
    </row>
    <row r="966" spans="1:36" x14ac:dyDescent="0.25">
      <c r="A966" s="4">
        <v>43266</v>
      </c>
      <c r="B966" s="9">
        <v>6094.0290000000005</v>
      </c>
      <c r="C966" s="4">
        <v>43266</v>
      </c>
      <c r="D966" s="9">
        <v>22851.75</v>
      </c>
      <c r="E966" s="4">
        <v>43497</v>
      </c>
      <c r="F966" s="9">
        <v>2618.232</v>
      </c>
      <c r="G966" s="4">
        <v>43266</v>
      </c>
      <c r="H966" s="9">
        <v>16314.42</v>
      </c>
      <c r="I966" s="4">
        <v>43266</v>
      </c>
      <c r="J966" s="9">
        <v>8642.6</v>
      </c>
      <c r="K966" s="4">
        <v>43266</v>
      </c>
      <c r="L966" s="9">
        <v>2779.66</v>
      </c>
      <c r="M966" s="4">
        <v>43266</v>
      </c>
      <c r="N966" s="9">
        <v>7633.91</v>
      </c>
      <c r="O966" s="4">
        <v>43266</v>
      </c>
      <c r="P966" s="9">
        <v>30309.49</v>
      </c>
      <c r="Q966" s="4">
        <v>43266</v>
      </c>
      <c r="R966" s="9">
        <v>5501.88</v>
      </c>
      <c r="S966" s="4">
        <v>43266</v>
      </c>
      <c r="T966" s="9">
        <v>13010.55</v>
      </c>
      <c r="U966" s="4">
        <v>43268</v>
      </c>
      <c r="V966" s="9">
        <v>2404.04</v>
      </c>
      <c r="W966" s="4">
        <v>43266</v>
      </c>
      <c r="X966" s="9">
        <v>70757.7</v>
      </c>
      <c r="Y966" s="4">
        <v>43266</v>
      </c>
      <c r="Z966" s="9">
        <v>7128.43</v>
      </c>
      <c r="AA966" s="4">
        <v>43351</v>
      </c>
      <c r="AB966" s="9">
        <v>10846.99</v>
      </c>
      <c r="AC966" s="4">
        <v>43261</v>
      </c>
      <c r="AD966" s="9">
        <v>10767.65</v>
      </c>
      <c r="AE966" s="4">
        <v>43266</v>
      </c>
      <c r="AF966" s="9">
        <v>561.71</v>
      </c>
      <c r="AG966" s="4">
        <v>43303</v>
      </c>
      <c r="AH966" s="9">
        <v>2247.8200000000002</v>
      </c>
      <c r="AI966" s="4">
        <v>43266</v>
      </c>
      <c r="AJ966" s="9">
        <v>51327.7</v>
      </c>
    </row>
    <row r="967" spans="1:36" x14ac:dyDescent="0.25">
      <c r="A967" s="4">
        <v>43273</v>
      </c>
      <c r="B967" s="9">
        <v>6225.2250000000004</v>
      </c>
      <c r="C967" s="4">
        <v>43273</v>
      </c>
      <c r="D967" s="9">
        <v>22516.83</v>
      </c>
      <c r="E967" s="4">
        <v>43511</v>
      </c>
      <c r="F967" s="9">
        <v>2682.3850000000002</v>
      </c>
      <c r="G967" s="4">
        <v>43273</v>
      </c>
      <c r="H967" s="9">
        <v>16450.14</v>
      </c>
      <c r="I967" s="4">
        <v>43273</v>
      </c>
      <c r="J967" s="9">
        <v>8616.56</v>
      </c>
      <c r="K967" s="4">
        <v>43273</v>
      </c>
      <c r="L967" s="9">
        <v>2754.88</v>
      </c>
      <c r="M967" s="4">
        <v>43273</v>
      </c>
      <c r="N967" s="9">
        <v>7682.27</v>
      </c>
      <c r="O967" s="4">
        <v>43273</v>
      </c>
      <c r="P967" s="9">
        <v>29338.7</v>
      </c>
      <c r="Q967" s="4">
        <v>43273</v>
      </c>
      <c r="R967" s="9">
        <v>5387.38</v>
      </c>
      <c r="S967" s="4">
        <v>43273</v>
      </c>
      <c r="T967" s="9">
        <v>12579.72</v>
      </c>
      <c r="U967" s="4">
        <v>43275</v>
      </c>
      <c r="V967" s="9">
        <v>2357.2199999999998</v>
      </c>
      <c r="W967" s="4">
        <v>43273</v>
      </c>
      <c r="X967" s="9">
        <v>70640.7</v>
      </c>
      <c r="Y967" s="4">
        <v>43273</v>
      </c>
      <c r="Z967" s="9">
        <v>7105.36</v>
      </c>
      <c r="AA967" s="4">
        <v>43358</v>
      </c>
      <c r="AB967" s="9">
        <v>10868.14</v>
      </c>
      <c r="AC967" s="4">
        <v>43268</v>
      </c>
      <c r="AD967" s="9">
        <v>10817.7</v>
      </c>
      <c r="AE967" s="4">
        <v>43273</v>
      </c>
      <c r="AF967" s="9">
        <v>560.34</v>
      </c>
      <c r="AG967" s="4">
        <v>43310</v>
      </c>
      <c r="AH967" s="9">
        <v>2292.7199999999998</v>
      </c>
      <c r="AI967" s="4">
        <v>43273</v>
      </c>
      <c r="AJ967" s="9">
        <v>50623.1</v>
      </c>
    </row>
    <row r="968" spans="1:36" x14ac:dyDescent="0.25">
      <c r="A968" s="4">
        <v>43280</v>
      </c>
      <c r="B968" s="9">
        <v>6194.6329999999998</v>
      </c>
      <c r="C968" s="4">
        <v>43280</v>
      </c>
      <c r="D968" s="9">
        <v>22304.51</v>
      </c>
      <c r="E968" s="4">
        <v>43518</v>
      </c>
      <c r="F968" s="9">
        <v>2804.2260000000001</v>
      </c>
      <c r="G968" s="4">
        <v>43280</v>
      </c>
      <c r="H968" s="9">
        <v>16277.73</v>
      </c>
      <c r="I968" s="4">
        <v>43280</v>
      </c>
      <c r="J968" s="9">
        <v>8609.2999999999993</v>
      </c>
      <c r="K968" s="4">
        <v>43280</v>
      </c>
      <c r="L968" s="9">
        <v>2718.37</v>
      </c>
      <c r="M968" s="4">
        <v>43280</v>
      </c>
      <c r="N968" s="9">
        <v>7636.93</v>
      </c>
      <c r="O968" s="4">
        <v>43280</v>
      </c>
      <c r="P968" s="9">
        <v>28955.11</v>
      </c>
      <c r="Q968" s="4">
        <v>43280</v>
      </c>
      <c r="R968" s="9">
        <v>5323.53</v>
      </c>
      <c r="S968" s="4">
        <v>43280</v>
      </c>
      <c r="T968" s="9">
        <v>12306</v>
      </c>
      <c r="U968" s="4">
        <v>43282</v>
      </c>
      <c r="V968" s="9">
        <v>2326.13</v>
      </c>
      <c r="W968" s="4">
        <v>43280</v>
      </c>
      <c r="X968" s="9">
        <v>72762.5</v>
      </c>
      <c r="Y968" s="4">
        <v>43280</v>
      </c>
      <c r="Z968" s="9">
        <v>6982.83</v>
      </c>
      <c r="AA968" s="4">
        <v>43365</v>
      </c>
      <c r="AB968" s="9">
        <v>10972.41</v>
      </c>
      <c r="AC968" s="4">
        <v>43275</v>
      </c>
      <c r="AD968" s="9">
        <v>10821.85</v>
      </c>
      <c r="AE968" s="4">
        <v>43280</v>
      </c>
      <c r="AF968" s="9">
        <v>551.67999999999995</v>
      </c>
      <c r="AG968" s="4">
        <v>43317</v>
      </c>
      <c r="AH968" s="9">
        <v>2297.9899999999998</v>
      </c>
      <c r="AI968" s="4">
        <v>43280</v>
      </c>
      <c r="AJ968" s="9">
        <v>51516.06</v>
      </c>
    </row>
    <row r="969" spans="1:36" x14ac:dyDescent="0.25">
      <c r="A969" s="4">
        <v>43287</v>
      </c>
      <c r="B969" s="9">
        <v>6272.2910000000002</v>
      </c>
      <c r="C969" s="4">
        <v>43287</v>
      </c>
      <c r="D969" s="9">
        <v>21788.14</v>
      </c>
      <c r="E969" s="4">
        <v>43525</v>
      </c>
      <c r="F969" s="9">
        <v>2994.0050000000001</v>
      </c>
      <c r="G969" s="4">
        <v>43287</v>
      </c>
      <c r="H969" s="9">
        <v>16371.78</v>
      </c>
      <c r="I969" s="4">
        <v>43287</v>
      </c>
      <c r="J969" s="9">
        <v>8697.42</v>
      </c>
      <c r="K969" s="4">
        <v>43287</v>
      </c>
      <c r="L969" s="9">
        <v>2759.82</v>
      </c>
      <c r="M969" s="4">
        <v>43287</v>
      </c>
      <c r="N969" s="9">
        <v>7617.7</v>
      </c>
      <c r="O969" s="4">
        <v>43287</v>
      </c>
      <c r="P969" s="9">
        <v>28315.62</v>
      </c>
      <c r="Q969" s="4">
        <v>43287</v>
      </c>
      <c r="R969" s="9">
        <v>5375.77</v>
      </c>
      <c r="S969" s="4">
        <v>43287</v>
      </c>
      <c r="T969" s="9">
        <v>12496.17</v>
      </c>
      <c r="U969" s="4">
        <v>43289</v>
      </c>
      <c r="V969" s="9">
        <v>2272.87</v>
      </c>
      <c r="W969" s="4">
        <v>43287</v>
      </c>
      <c r="X969" s="9">
        <v>75010.399999999994</v>
      </c>
      <c r="Y969" s="4">
        <v>43287</v>
      </c>
      <c r="Z969" s="9">
        <v>7001.49</v>
      </c>
      <c r="AA969" s="4">
        <v>43372</v>
      </c>
      <c r="AB969" s="9">
        <v>11006.34</v>
      </c>
      <c r="AC969" s="4">
        <v>43282</v>
      </c>
      <c r="AD969" s="9">
        <v>10714.3</v>
      </c>
      <c r="AE969" s="4">
        <v>43287</v>
      </c>
      <c r="AF969" s="9">
        <v>553.62</v>
      </c>
      <c r="AG969" s="4">
        <v>43324</v>
      </c>
      <c r="AH969" s="9">
        <v>2275.0500000000002</v>
      </c>
      <c r="AI969" s="4">
        <v>43287</v>
      </c>
      <c r="AJ969" s="9">
        <v>51122.67</v>
      </c>
    </row>
    <row r="970" spans="1:36" x14ac:dyDescent="0.25">
      <c r="A970" s="4">
        <v>43294</v>
      </c>
      <c r="B970" s="9">
        <v>6268.3909999999996</v>
      </c>
      <c r="C970" s="4">
        <v>43294</v>
      </c>
      <c r="D970" s="9">
        <v>22597.35</v>
      </c>
      <c r="E970" s="4">
        <v>43532</v>
      </c>
      <c r="F970" s="9">
        <v>2969.8609999999999</v>
      </c>
      <c r="G970" s="4">
        <v>43294</v>
      </c>
      <c r="H970" s="9">
        <v>16561.12</v>
      </c>
      <c r="I970" s="4">
        <v>43294</v>
      </c>
      <c r="J970" s="9">
        <v>8861.0499999999993</v>
      </c>
      <c r="K970" s="4">
        <v>43294</v>
      </c>
      <c r="L970" s="9">
        <v>2801.31</v>
      </c>
      <c r="M970" s="4">
        <v>43294</v>
      </c>
      <c r="N970" s="9">
        <v>7661.87</v>
      </c>
      <c r="O970" s="4">
        <v>43294</v>
      </c>
      <c r="P970" s="9">
        <v>28525.439999999999</v>
      </c>
      <c r="Q970" s="4">
        <v>43294</v>
      </c>
      <c r="R970" s="9">
        <v>5429.2</v>
      </c>
      <c r="S970" s="4">
        <v>43294</v>
      </c>
      <c r="T970" s="9">
        <v>12540.73</v>
      </c>
      <c r="U970" s="4">
        <v>43296</v>
      </c>
      <c r="V970" s="9">
        <v>2310.9</v>
      </c>
      <c r="W970" s="4">
        <v>43294</v>
      </c>
      <c r="X970" s="9">
        <v>76594.399999999994</v>
      </c>
      <c r="Y970" s="4">
        <v>43294</v>
      </c>
      <c r="Z970" s="9">
        <v>7046.01</v>
      </c>
      <c r="AA970" s="4">
        <v>43379</v>
      </c>
      <c r="AB970" s="9">
        <v>10517.12</v>
      </c>
      <c r="AC970" s="4">
        <v>43289</v>
      </c>
      <c r="AD970" s="9">
        <v>10772.65</v>
      </c>
      <c r="AE970" s="4">
        <v>43294</v>
      </c>
      <c r="AF970" s="9">
        <v>560.12</v>
      </c>
      <c r="AG970" s="4">
        <v>43331</v>
      </c>
      <c r="AH970" s="9">
        <v>2255.12</v>
      </c>
      <c r="AI970" s="4">
        <v>43294</v>
      </c>
      <c r="AJ970" s="9">
        <v>50244.08</v>
      </c>
    </row>
    <row r="971" spans="1:36" x14ac:dyDescent="0.25">
      <c r="A971" s="4">
        <v>43301</v>
      </c>
      <c r="B971" s="9">
        <v>6285.8509999999997</v>
      </c>
      <c r="C971" s="4">
        <v>43301</v>
      </c>
      <c r="D971" s="9">
        <v>22697.88</v>
      </c>
      <c r="E971" s="4">
        <v>43539</v>
      </c>
      <c r="F971" s="9">
        <v>3021.7510000000002</v>
      </c>
      <c r="G971" s="4">
        <v>43301</v>
      </c>
      <c r="H971" s="9">
        <v>16435.46</v>
      </c>
      <c r="I971" s="4">
        <v>43301</v>
      </c>
      <c r="J971" s="9">
        <v>8991.34</v>
      </c>
      <c r="K971" s="4">
        <v>43301</v>
      </c>
      <c r="L971" s="9">
        <v>2801.83</v>
      </c>
      <c r="M971" s="4">
        <v>43301</v>
      </c>
      <c r="N971" s="9">
        <v>7678.79</v>
      </c>
      <c r="O971" s="4">
        <v>43301</v>
      </c>
      <c r="P971" s="9">
        <v>28224.48</v>
      </c>
      <c r="Q971" s="4">
        <v>43301</v>
      </c>
      <c r="R971" s="9">
        <v>5398.32</v>
      </c>
      <c r="S971" s="4">
        <v>43301</v>
      </c>
      <c r="T971" s="9">
        <v>12561.42</v>
      </c>
      <c r="U971" s="4">
        <v>43303</v>
      </c>
      <c r="V971" s="9">
        <v>2289.19</v>
      </c>
      <c r="W971" s="4">
        <v>43301</v>
      </c>
      <c r="X971" s="9">
        <v>78571.3</v>
      </c>
      <c r="Y971" s="4">
        <v>43301</v>
      </c>
      <c r="Z971" s="9">
        <v>6935.73</v>
      </c>
      <c r="AA971" s="4">
        <v>43386</v>
      </c>
      <c r="AB971" s="9">
        <v>10045.81</v>
      </c>
      <c r="AC971" s="4">
        <v>43296</v>
      </c>
      <c r="AD971" s="9">
        <v>11018.9</v>
      </c>
      <c r="AE971" s="4">
        <v>43301</v>
      </c>
      <c r="AF971" s="9">
        <v>572.20000000000005</v>
      </c>
      <c r="AG971" s="4">
        <v>43338</v>
      </c>
      <c r="AH971" s="9">
        <v>2279.7600000000002</v>
      </c>
      <c r="AI971" s="4">
        <v>43301</v>
      </c>
      <c r="AJ971" s="9">
        <v>50904.2</v>
      </c>
    </row>
    <row r="972" spans="1:36" x14ac:dyDescent="0.25">
      <c r="A972" s="4">
        <v>43308</v>
      </c>
      <c r="B972" s="9">
        <v>6300.2269999999999</v>
      </c>
      <c r="C972" s="4">
        <v>43308</v>
      </c>
      <c r="D972" s="9">
        <v>22712.75</v>
      </c>
      <c r="E972" s="4">
        <v>43546</v>
      </c>
      <c r="F972" s="9">
        <v>3104.1489999999999</v>
      </c>
      <c r="G972" s="4">
        <v>43308</v>
      </c>
      <c r="H972" s="9">
        <v>16393.95</v>
      </c>
      <c r="I972" s="4">
        <v>43308</v>
      </c>
      <c r="J972" s="9">
        <v>9173.2000000000007</v>
      </c>
      <c r="K972" s="4">
        <v>43308</v>
      </c>
      <c r="L972" s="9">
        <v>2818.82</v>
      </c>
      <c r="M972" s="4">
        <v>43308</v>
      </c>
      <c r="N972" s="9">
        <v>7701.31</v>
      </c>
      <c r="O972" s="4">
        <v>43308</v>
      </c>
      <c r="P972" s="9">
        <v>28804.28</v>
      </c>
      <c r="Q972" s="4">
        <v>43308</v>
      </c>
      <c r="R972" s="9">
        <v>5511.76</v>
      </c>
      <c r="S972" s="4">
        <v>43308</v>
      </c>
      <c r="T972" s="9">
        <v>12860.4</v>
      </c>
      <c r="U972" s="4">
        <v>43310</v>
      </c>
      <c r="V972" s="9">
        <v>2294.9899999999998</v>
      </c>
      <c r="W972" s="4">
        <v>43308</v>
      </c>
      <c r="X972" s="9">
        <v>79866.100000000006</v>
      </c>
      <c r="Y972" s="4">
        <v>43308</v>
      </c>
      <c r="Z972" s="9">
        <v>6898.11</v>
      </c>
      <c r="AA972" s="4">
        <v>43393</v>
      </c>
      <c r="AB972" s="9">
        <v>9919.26</v>
      </c>
      <c r="AC972" s="4">
        <v>43303</v>
      </c>
      <c r="AD972" s="9">
        <v>11010.2</v>
      </c>
      <c r="AE972" s="4">
        <v>43308</v>
      </c>
      <c r="AF972" s="9">
        <v>576.24</v>
      </c>
      <c r="AG972" s="4">
        <v>43345</v>
      </c>
      <c r="AH972" s="9">
        <v>2345.85</v>
      </c>
      <c r="AI972" s="4">
        <v>43308</v>
      </c>
      <c r="AJ972" s="9">
        <v>51126.9</v>
      </c>
    </row>
    <row r="973" spans="1:36" x14ac:dyDescent="0.25">
      <c r="A973" s="4">
        <v>43315</v>
      </c>
      <c r="B973" s="9">
        <v>6234.777</v>
      </c>
      <c r="C973" s="4">
        <v>43315</v>
      </c>
      <c r="D973" s="9">
        <v>22525.18</v>
      </c>
      <c r="E973" s="4">
        <v>43553</v>
      </c>
      <c r="F973" s="9">
        <v>3090.7579999999998</v>
      </c>
      <c r="G973" s="4">
        <v>43315</v>
      </c>
      <c r="H973" s="9">
        <v>16420.240000000002</v>
      </c>
      <c r="I973" s="4">
        <v>43315</v>
      </c>
      <c r="J973" s="9">
        <v>9158</v>
      </c>
      <c r="K973" s="4">
        <v>43315</v>
      </c>
      <c r="L973" s="9">
        <v>2840.35</v>
      </c>
      <c r="M973" s="4">
        <v>43315</v>
      </c>
      <c r="N973" s="9">
        <v>7659.1</v>
      </c>
      <c r="O973" s="4">
        <v>43315</v>
      </c>
      <c r="P973" s="9">
        <v>27676.32</v>
      </c>
      <c r="Q973" s="4">
        <v>43315</v>
      </c>
      <c r="R973" s="9">
        <v>5478.98</v>
      </c>
      <c r="S973" s="4">
        <v>43315</v>
      </c>
      <c r="T973" s="9">
        <v>12615.76</v>
      </c>
      <c r="U973" s="4">
        <v>43317</v>
      </c>
      <c r="V973" s="9">
        <v>2287.6799999999998</v>
      </c>
      <c r="W973" s="4">
        <v>43315</v>
      </c>
      <c r="X973" s="9">
        <v>81435</v>
      </c>
      <c r="Y973" s="4">
        <v>43315</v>
      </c>
      <c r="Z973" s="9">
        <v>6790.59</v>
      </c>
      <c r="AA973" s="4">
        <v>43400</v>
      </c>
      <c r="AB973" s="9">
        <v>9489.18</v>
      </c>
      <c r="AC973" s="4">
        <v>43310</v>
      </c>
      <c r="AD973" s="9">
        <v>11278.35</v>
      </c>
      <c r="AE973" s="4">
        <v>43315</v>
      </c>
      <c r="AF973" s="9">
        <v>572.29</v>
      </c>
      <c r="AG973" s="4">
        <v>43352</v>
      </c>
      <c r="AH973" s="9">
        <v>2321.8200000000002</v>
      </c>
      <c r="AI973" s="4">
        <v>43315</v>
      </c>
      <c r="AJ973" s="9">
        <v>50988.46</v>
      </c>
    </row>
    <row r="974" spans="1:36" x14ac:dyDescent="0.25">
      <c r="A974" s="4">
        <v>43322</v>
      </c>
      <c r="B974" s="9">
        <v>6278.393</v>
      </c>
      <c r="C974" s="4">
        <v>43322</v>
      </c>
      <c r="D974" s="9">
        <v>22298.080000000002</v>
      </c>
      <c r="E974" s="4">
        <v>43560</v>
      </c>
      <c r="F974" s="9">
        <v>3246.5709999999999</v>
      </c>
      <c r="G974" s="4">
        <v>43322</v>
      </c>
      <c r="H974" s="9">
        <v>16326.51</v>
      </c>
      <c r="I974" s="4">
        <v>43322</v>
      </c>
      <c r="J974" s="9">
        <v>9031.33</v>
      </c>
      <c r="K974" s="4">
        <v>43322</v>
      </c>
      <c r="L974" s="9">
        <v>2833.28</v>
      </c>
      <c r="M974" s="4">
        <v>43322</v>
      </c>
      <c r="N974" s="9">
        <v>7667.01</v>
      </c>
      <c r="O974" s="4">
        <v>43322</v>
      </c>
      <c r="P974" s="9">
        <v>28366.62</v>
      </c>
      <c r="Q974" s="4">
        <v>43322</v>
      </c>
      <c r="R974" s="9">
        <v>5414.68</v>
      </c>
      <c r="S974" s="4">
        <v>43322</v>
      </c>
      <c r="T974" s="9">
        <v>12424.35</v>
      </c>
      <c r="U974" s="4">
        <v>43324</v>
      </c>
      <c r="V974" s="9">
        <v>2282.79</v>
      </c>
      <c r="W974" s="4">
        <v>43322</v>
      </c>
      <c r="X974" s="9">
        <v>76514.399999999994</v>
      </c>
      <c r="Y974" s="4">
        <v>43322</v>
      </c>
      <c r="Z974" s="9">
        <v>6681.97</v>
      </c>
      <c r="AA974" s="4">
        <v>43407</v>
      </c>
      <c r="AB974" s="9">
        <v>9906.59</v>
      </c>
      <c r="AC974" s="4">
        <v>43317</v>
      </c>
      <c r="AD974" s="9">
        <v>11360.8</v>
      </c>
      <c r="AE974" s="4">
        <v>43322</v>
      </c>
      <c r="AF974" s="9">
        <v>562.98</v>
      </c>
      <c r="AG974" s="4">
        <v>43359</v>
      </c>
      <c r="AH974" s="9">
        <v>2360.2600000000002</v>
      </c>
      <c r="AI974" s="4">
        <v>43322</v>
      </c>
      <c r="AJ974" s="9">
        <v>51577.23</v>
      </c>
    </row>
    <row r="975" spans="1:36" x14ac:dyDescent="0.25">
      <c r="A975" s="4">
        <v>43329</v>
      </c>
      <c r="B975" s="9">
        <v>6339.2330000000002</v>
      </c>
      <c r="C975" s="4">
        <v>43329</v>
      </c>
      <c r="D975" s="9">
        <v>22270.38</v>
      </c>
      <c r="E975" s="4">
        <v>43567</v>
      </c>
      <c r="F975" s="9">
        <v>3188.625</v>
      </c>
      <c r="G975" s="4">
        <v>43329</v>
      </c>
      <c r="H975" s="9">
        <v>16323.71</v>
      </c>
      <c r="I975" s="4">
        <v>43329</v>
      </c>
      <c r="J975" s="9">
        <v>9003.91</v>
      </c>
      <c r="K975" s="4">
        <v>43329</v>
      </c>
      <c r="L975" s="9">
        <v>2850.13</v>
      </c>
      <c r="M975" s="4">
        <v>43329</v>
      </c>
      <c r="N975" s="9">
        <v>7558.59</v>
      </c>
      <c r="O975" s="4">
        <v>43329</v>
      </c>
      <c r="P975" s="9">
        <v>27213.41</v>
      </c>
      <c r="Q975" s="4">
        <v>43329</v>
      </c>
      <c r="R975" s="9">
        <v>5344.93</v>
      </c>
      <c r="S975" s="4">
        <v>43329</v>
      </c>
      <c r="T975" s="9">
        <v>12210.55</v>
      </c>
      <c r="U975" s="4">
        <v>43331</v>
      </c>
      <c r="V975" s="9">
        <v>2247.0500000000002</v>
      </c>
      <c r="W975" s="4">
        <v>43329</v>
      </c>
      <c r="X975" s="9">
        <v>76028.5</v>
      </c>
      <c r="Y975" s="4">
        <v>43329</v>
      </c>
      <c r="Z975" s="9">
        <v>6698.59</v>
      </c>
      <c r="AA975" s="4">
        <v>43414</v>
      </c>
      <c r="AB975" s="9">
        <v>9830.01</v>
      </c>
      <c r="AC975" s="4">
        <v>43324</v>
      </c>
      <c r="AD975" s="9">
        <v>11429.5</v>
      </c>
      <c r="AE975" s="4">
        <v>43329</v>
      </c>
      <c r="AF975" s="9">
        <v>552.95000000000005</v>
      </c>
      <c r="AG975" s="4">
        <v>43366</v>
      </c>
      <c r="AH975" s="9">
        <v>2426.8000000000002</v>
      </c>
      <c r="AI975" s="4">
        <v>43329</v>
      </c>
      <c r="AJ975" s="9">
        <v>50601.89</v>
      </c>
    </row>
    <row r="976" spans="1:36" x14ac:dyDescent="0.25">
      <c r="A976" s="4">
        <v>43336</v>
      </c>
      <c r="B976" s="9">
        <v>6247.3270000000002</v>
      </c>
      <c r="C976" s="4">
        <v>43336</v>
      </c>
      <c r="D976" s="9">
        <v>22601.77</v>
      </c>
      <c r="E976" s="4">
        <v>43574</v>
      </c>
      <c r="F976" s="9">
        <v>3270.797</v>
      </c>
      <c r="G976" s="4">
        <v>43336</v>
      </c>
      <c r="H976" s="9">
        <v>16356.05</v>
      </c>
      <c r="I976" s="4">
        <v>43336</v>
      </c>
      <c r="J976" s="9">
        <v>9052.9</v>
      </c>
      <c r="K976" s="4">
        <v>43336</v>
      </c>
      <c r="L976" s="9">
        <v>2874.69</v>
      </c>
      <c r="M976" s="4">
        <v>43336</v>
      </c>
      <c r="N976" s="9">
        <v>7577.49</v>
      </c>
      <c r="O976" s="4">
        <v>43336</v>
      </c>
      <c r="P976" s="9">
        <v>27671.87</v>
      </c>
      <c r="Q976" s="4">
        <v>43336</v>
      </c>
      <c r="R976" s="9">
        <v>5432.5</v>
      </c>
      <c r="S976" s="4">
        <v>43336</v>
      </c>
      <c r="T976" s="9">
        <v>12394.52</v>
      </c>
      <c r="U976" s="4">
        <v>43338</v>
      </c>
      <c r="V976" s="9">
        <v>2293.21</v>
      </c>
      <c r="W976" s="4">
        <v>43336</v>
      </c>
      <c r="X976" s="9">
        <v>76262.2</v>
      </c>
      <c r="Y976" s="4">
        <v>43336</v>
      </c>
      <c r="Z976" s="9">
        <v>6794.21</v>
      </c>
      <c r="AA976" s="4">
        <v>43421</v>
      </c>
      <c r="AB976" s="9">
        <v>9797.09</v>
      </c>
      <c r="AC976" s="4">
        <v>43331</v>
      </c>
      <c r="AD976" s="9">
        <v>11470.75</v>
      </c>
      <c r="AE976" s="4">
        <v>43336</v>
      </c>
      <c r="AF976" s="9">
        <v>560.29</v>
      </c>
      <c r="AG976" s="4">
        <v>43373</v>
      </c>
      <c r="AH976" s="9">
        <v>2475.36</v>
      </c>
      <c r="AI976" s="4">
        <v>43336</v>
      </c>
      <c r="AJ976" s="9">
        <v>52741.71</v>
      </c>
    </row>
    <row r="977" spans="1:36" x14ac:dyDescent="0.25">
      <c r="A977" s="4">
        <v>43343</v>
      </c>
      <c r="B977" s="9">
        <v>6319.4979999999996</v>
      </c>
      <c r="C977" s="4">
        <v>43343</v>
      </c>
      <c r="D977" s="9">
        <v>22865.15</v>
      </c>
      <c r="E977" s="4">
        <v>43581</v>
      </c>
      <c r="F977" s="9">
        <v>3086.3989999999999</v>
      </c>
      <c r="G977" s="4">
        <v>43343</v>
      </c>
      <c r="H977" s="9">
        <v>16262.88</v>
      </c>
      <c r="I977" s="4">
        <v>43343</v>
      </c>
      <c r="J977" s="9">
        <v>8973.56</v>
      </c>
      <c r="K977" s="4">
        <v>43343</v>
      </c>
      <c r="L977" s="9">
        <v>2901.52</v>
      </c>
      <c r="M977" s="4">
        <v>43343</v>
      </c>
      <c r="N977" s="9">
        <v>7432.42</v>
      </c>
      <c r="O977" s="4">
        <v>43343</v>
      </c>
      <c r="P977" s="9">
        <v>27888.55</v>
      </c>
      <c r="Q977" s="4">
        <v>43343</v>
      </c>
      <c r="R977" s="9">
        <v>5406.85</v>
      </c>
      <c r="S977" s="4">
        <v>43343</v>
      </c>
      <c r="T977" s="9">
        <v>12364.06</v>
      </c>
      <c r="U977" s="4">
        <v>43345</v>
      </c>
      <c r="V977" s="9">
        <v>2322.88</v>
      </c>
      <c r="W977" s="4">
        <v>43343</v>
      </c>
      <c r="X977" s="9">
        <v>76677.5</v>
      </c>
      <c r="Y977" s="4">
        <v>43343</v>
      </c>
      <c r="Z977" s="9">
        <v>6773.91</v>
      </c>
      <c r="AA977" s="4">
        <v>43428</v>
      </c>
      <c r="AB977" s="9">
        <v>9667.2999999999993</v>
      </c>
      <c r="AC977" s="4">
        <v>43338</v>
      </c>
      <c r="AD977" s="9">
        <v>11557.1</v>
      </c>
      <c r="AE977" s="4">
        <v>43343</v>
      </c>
      <c r="AF977" s="9">
        <v>558.41999999999996</v>
      </c>
      <c r="AG977" s="4">
        <v>43380</v>
      </c>
      <c r="AH977" s="9">
        <v>2450.9</v>
      </c>
      <c r="AI977" s="4">
        <v>43343</v>
      </c>
      <c r="AJ977" s="9">
        <v>52464.01</v>
      </c>
    </row>
    <row r="978" spans="1:36" x14ac:dyDescent="0.25">
      <c r="A978" s="4">
        <v>43350</v>
      </c>
      <c r="B978" s="9">
        <v>6143.8140000000003</v>
      </c>
      <c r="C978" s="4">
        <v>43350</v>
      </c>
      <c r="D978" s="9">
        <v>22307.06</v>
      </c>
      <c r="E978" s="4">
        <v>43588</v>
      </c>
      <c r="F978" s="9">
        <v>3078.3389999999999</v>
      </c>
      <c r="G978" s="4">
        <v>43350</v>
      </c>
      <c r="H978" s="9">
        <v>16090.27</v>
      </c>
      <c r="I978" s="4">
        <v>43350</v>
      </c>
      <c r="J978" s="9">
        <v>8843.11</v>
      </c>
      <c r="K978" s="4">
        <v>43350</v>
      </c>
      <c r="L978" s="9">
        <v>2871.68</v>
      </c>
      <c r="M978" s="4">
        <v>43350</v>
      </c>
      <c r="N978" s="9">
        <v>7277.7</v>
      </c>
      <c r="O978" s="4">
        <v>43350</v>
      </c>
      <c r="P978" s="9">
        <v>26973.47</v>
      </c>
      <c r="Q978" s="4">
        <v>43350</v>
      </c>
      <c r="R978" s="9">
        <v>5252.22</v>
      </c>
      <c r="S978" s="4">
        <v>43350</v>
      </c>
      <c r="T978" s="9">
        <v>11959.63</v>
      </c>
      <c r="U978" s="4">
        <v>43352</v>
      </c>
      <c r="V978" s="9">
        <v>2281.58</v>
      </c>
      <c r="W978" s="4">
        <v>43350</v>
      </c>
      <c r="X978" s="9">
        <v>76416</v>
      </c>
      <c r="Y978" s="4">
        <v>43350</v>
      </c>
      <c r="Z978" s="9">
        <v>6646.34</v>
      </c>
      <c r="AA978" s="4">
        <v>43435</v>
      </c>
      <c r="AB978" s="9">
        <v>9888.0300000000007</v>
      </c>
      <c r="AC978" s="4">
        <v>43345</v>
      </c>
      <c r="AD978" s="9">
        <v>11680.5</v>
      </c>
      <c r="AE978" s="4">
        <v>43350</v>
      </c>
      <c r="AF978" s="9">
        <v>538.51</v>
      </c>
      <c r="AG978" s="4">
        <v>43387</v>
      </c>
      <c r="AH978" s="9">
        <v>2403.02</v>
      </c>
      <c r="AI978" s="4">
        <v>43350</v>
      </c>
      <c r="AJ978" s="9">
        <v>50832.75</v>
      </c>
    </row>
    <row r="979" spans="1:36" x14ac:dyDescent="0.25">
      <c r="A979" s="4">
        <v>43357</v>
      </c>
      <c r="B979" s="9">
        <v>6165.3289999999997</v>
      </c>
      <c r="C979" s="4">
        <v>43357</v>
      </c>
      <c r="D979" s="9">
        <v>23094.67</v>
      </c>
      <c r="E979" s="4">
        <v>43595</v>
      </c>
      <c r="F979" s="9">
        <v>2939.2109999999998</v>
      </c>
      <c r="G979" s="4">
        <v>43357</v>
      </c>
      <c r="H979" s="9">
        <v>16013.49</v>
      </c>
      <c r="I979" s="4">
        <v>43357</v>
      </c>
      <c r="J979" s="9">
        <v>8970</v>
      </c>
      <c r="K979" s="4">
        <v>43357</v>
      </c>
      <c r="L979" s="9">
        <v>2904.98</v>
      </c>
      <c r="M979" s="4">
        <v>43357</v>
      </c>
      <c r="N979" s="9">
        <v>7304.04</v>
      </c>
      <c r="O979" s="4">
        <v>43357</v>
      </c>
      <c r="P979" s="9">
        <v>27286.41</v>
      </c>
      <c r="Q979" s="4">
        <v>43357</v>
      </c>
      <c r="R979" s="9">
        <v>5352.57</v>
      </c>
      <c r="S979" s="4">
        <v>43357</v>
      </c>
      <c r="T979" s="9">
        <v>12124.33</v>
      </c>
      <c r="U979" s="4">
        <v>43359</v>
      </c>
      <c r="V979" s="9">
        <v>2318.25</v>
      </c>
      <c r="W979" s="4">
        <v>43357</v>
      </c>
      <c r="X979" s="9">
        <v>75429.100000000006</v>
      </c>
      <c r="Y979" s="4">
        <v>43357</v>
      </c>
      <c r="Z979" s="9">
        <v>6637.63</v>
      </c>
      <c r="AA979" s="4">
        <v>43442</v>
      </c>
      <c r="AB979" s="9">
        <v>9760.8799999999992</v>
      </c>
      <c r="AC979" s="4">
        <v>43352</v>
      </c>
      <c r="AD979" s="9">
        <v>11589.1</v>
      </c>
      <c r="AE979" s="4">
        <v>43357</v>
      </c>
      <c r="AF979" s="9">
        <v>540.53</v>
      </c>
      <c r="AG979" s="4">
        <v>43394</v>
      </c>
      <c r="AH979" s="9">
        <v>2344.79</v>
      </c>
      <c r="AI979" s="4">
        <v>43357</v>
      </c>
      <c r="AJ979" s="9">
        <v>50440.98</v>
      </c>
    </row>
    <row r="980" spans="1:36" x14ac:dyDescent="0.25">
      <c r="A980" s="4">
        <v>43364</v>
      </c>
      <c r="B980" s="9">
        <v>6194.5590000000002</v>
      </c>
      <c r="C980" s="4">
        <v>43364</v>
      </c>
      <c r="D980" s="9">
        <v>23869.93</v>
      </c>
      <c r="E980" s="4">
        <v>43602</v>
      </c>
      <c r="F980" s="9">
        <v>2882.2959999999998</v>
      </c>
      <c r="G980" s="4">
        <v>43364</v>
      </c>
      <c r="H980" s="9">
        <v>16224.13</v>
      </c>
      <c r="I980" s="4">
        <v>43364</v>
      </c>
      <c r="J980" s="9">
        <v>8995.3799999999992</v>
      </c>
      <c r="K980" s="4">
        <v>43364</v>
      </c>
      <c r="L980" s="9">
        <v>2929.67</v>
      </c>
      <c r="M980" s="4">
        <v>43364</v>
      </c>
      <c r="N980" s="9">
        <v>7490.23</v>
      </c>
      <c r="O980" s="4">
        <v>43364</v>
      </c>
      <c r="P980" s="9">
        <v>27953.58</v>
      </c>
      <c r="Q980" s="4">
        <v>43364</v>
      </c>
      <c r="R980" s="9">
        <v>5494.17</v>
      </c>
      <c r="S980" s="4">
        <v>43364</v>
      </c>
      <c r="T980" s="9">
        <v>12430.88</v>
      </c>
      <c r="U980" s="4">
        <v>43366</v>
      </c>
      <c r="V980" s="9">
        <v>2339.17</v>
      </c>
      <c r="W980" s="4">
        <v>43364</v>
      </c>
      <c r="X980" s="9">
        <v>79444.3</v>
      </c>
      <c r="Y980" s="4">
        <v>43364</v>
      </c>
      <c r="Z980" s="9">
        <v>6673.16</v>
      </c>
      <c r="AA980" s="4">
        <v>43449</v>
      </c>
      <c r="AB980" s="9">
        <v>9774.16</v>
      </c>
      <c r="AC980" s="4">
        <v>43359</v>
      </c>
      <c r="AD980" s="9">
        <v>11515.2</v>
      </c>
      <c r="AE980" s="4">
        <v>43364</v>
      </c>
      <c r="AF980" s="9">
        <v>549.79</v>
      </c>
      <c r="AG980" s="4">
        <v>43401</v>
      </c>
      <c r="AH980" s="9">
        <v>2293.2199999999998</v>
      </c>
      <c r="AI980" s="4">
        <v>43364</v>
      </c>
      <c r="AJ980" s="9">
        <v>50987.15</v>
      </c>
    </row>
    <row r="981" spans="1:36" x14ac:dyDescent="0.25">
      <c r="A981" s="4">
        <v>43371</v>
      </c>
      <c r="B981" s="9">
        <v>6207.5609999999997</v>
      </c>
      <c r="C981" s="4">
        <v>43371</v>
      </c>
      <c r="D981" s="9">
        <v>24120.04</v>
      </c>
      <c r="E981" s="4">
        <v>43609</v>
      </c>
      <c r="F981" s="9">
        <v>2852.9949999999999</v>
      </c>
      <c r="G981" s="4">
        <v>43371</v>
      </c>
      <c r="H981" s="9">
        <v>16073.14</v>
      </c>
      <c r="I981" s="4">
        <v>43371</v>
      </c>
      <c r="J981" s="9">
        <v>9087.99</v>
      </c>
      <c r="K981" s="4">
        <v>43371</v>
      </c>
      <c r="L981" s="9">
        <v>2913.98</v>
      </c>
      <c r="M981" s="4">
        <v>43371</v>
      </c>
      <c r="N981" s="9">
        <v>7510.2</v>
      </c>
      <c r="O981" s="4">
        <v>43371</v>
      </c>
      <c r="P981" s="9">
        <v>27788.52</v>
      </c>
      <c r="Q981" s="4">
        <v>43371</v>
      </c>
      <c r="R981" s="9">
        <v>5493.49</v>
      </c>
      <c r="S981" s="4">
        <v>43371</v>
      </c>
      <c r="T981" s="9">
        <v>12246.73</v>
      </c>
      <c r="U981" s="4">
        <v>43373</v>
      </c>
      <c r="V981" s="9">
        <v>2343.0700000000002</v>
      </c>
      <c r="W981" s="4">
        <v>43371</v>
      </c>
      <c r="X981" s="9">
        <v>79342.399999999994</v>
      </c>
      <c r="Y981" s="4">
        <v>43371</v>
      </c>
      <c r="Z981" s="9">
        <v>6522.36</v>
      </c>
      <c r="AA981" s="4">
        <v>43456</v>
      </c>
      <c r="AB981" s="9">
        <v>9646.16</v>
      </c>
      <c r="AC981" s="4">
        <v>43366</v>
      </c>
      <c r="AD981" s="9">
        <v>11143.1</v>
      </c>
      <c r="AE981" s="4">
        <v>43371</v>
      </c>
      <c r="AF981" s="9">
        <v>549.62</v>
      </c>
      <c r="AG981" s="4">
        <v>43408</v>
      </c>
      <c r="AH981" s="9">
        <v>2377.9499999999998</v>
      </c>
      <c r="AI981" s="4">
        <v>43371</v>
      </c>
      <c r="AJ981" s="9">
        <v>49520.66</v>
      </c>
    </row>
    <row r="982" spans="1:36" x14ac:dyDescent="0.25">
      <c r="A982" s="4">
        <v>43378</v>
      </c>
      <c r="B982" s="9">
        <v>6185.4859999999999</v>
      </c>
      <c r="C982" s="4">
        <v>43378</v>
      </c>
      <c r="D982" s="9">
        <v>23783.72</v>
      </c>
      <c r="E982" s="4">
        <v>43616</v>
      </c>
      <c r="F982" s="9">
        <v>2898.6959999999999</v>
      </c>
      <c r="G982" s="4">
        <v>43378</v>
      </c>
      <c r="H982" s="9">
        <v>15946.17</v>
      </c>
      <c r="I982" s="4">
        <v>43378</v>
      </c>
      <c r="J982" s="9">
        <v>9042.08</v>
      </c>
      <c r="K982" s="4">
        <v>43378</v>
      </c>
      <c r="L982" s="9">
        <v>2885.57</v>
      </c>
      <c r="M982" s="4">
        <v>43378</v>
      </c>
      <c r="N982" s="9">
        <v>7318.54</v>
      </c>
      <c r="O982" s="4">
        <v>43378</v>
      </c>
      <c r="P982" s="9">
        <v>26572.57</v>
      </c>
      <c r="Q982" s="4">
        <v>43378</v>
      </c>
      <c r="R982" s="9">
        <v>5359.36</v>
      </c>
      <c r="S982" s="4">
        <v>43378</v>
      </c>
      <c r="T982" s="9">
        <v>12111.9</v>
      </c>
      <c r="U982" s="4">
        <v>43380</v>
      </c>
      <c r="V982" s="9">
        <v>2267.52</v>
      </c>
      <c r="W982" s="4">
        <v>43378</v>
      </c>
      <c r="X982" s="9">
        <v>82321.5</v>
      </c>
      <c r="Y982" s="4">
        <v>43378</v>
      </c>
      <c r="Z982" s="9">
        <v>6450.73</v>
      </c>
      <c r="AA982" s="4">
        <v>43463</v>
      </c>
      <c r="AB982" s="9">
        <v>9727.41</v>
      </c>
      <c r="AC982" s="4">
        <v>43373</v>
      </c>
      <c r="AD982" s="9">
        <v>10930.45</v>
      </c>
      <c r="AE982" s="4">
        <v>43378</v>
      </c>
      <c r="AF982" s="9">
        <v>539.51</v>
      </c>
      <c r="AG982" s="4">
        <v>43415</v>
      </c>
      <c r="AH982" s="9">
        <v>2403.4699999999998</v>
      </c>
      <c r="AI982" s="4">
        <v>43378</v>
      </c>
      <c r="AJ982" s="9">
        <v>48258.14</v>
      </c>
    </row>
    <row r="983" spans="1:36" x14ac:dyDescent="0.25">
      <c r="A983" s="4">
        <v>43385</v>
      </c>
      <c r="B983" s="9">
        <v>5895.6710000000003</v>
      </c>
      <c r="C983" s="4">
        <v>43385</v>
      </c>
      <c r="D983" s="9">
        <v>22694.66</v>
      </c>
      <c r="E983" s="4">
        <v>43623</v>
      </c>
      <c r="F983" s="9">
        <v>2827.7979999999998</v>
      </c>
      <c r="G983" s="4">
        <v>43385</v>
      </c>
      <c r="H983" s="9">
        <v>15414.29</v>
      </c>
      <c r="I983" s="4">
        <v>43385</v>
      </c>
      <c r="J983" s="9">
        <v>8660.3799999999992</v>
      </c>
      <c r="K983" s="4">
        <v>43385</v>
      </c>
      <c r="L983" s="9">
        <v>2767.13</v>
      </c>
      <c r="M983" s="4">
        <v>43385</v>
      </c>
      <c r="N983" s="9">
        <v>6995.91</v>
      </c>
      <c r="O983" s="4">
        <v>43385</v>
      </c>
      <c r="P983" s="9">
        <v>25801.49</v>
      </c>
      <c r="Q983" s="4">
        <v>43385</v>
      </c>
      <c r="R983" s="9">
        <v>5095.9799999999996</v>
      </c>
      <c r="S983" s="4">
        <v>43385</v>
      </c>
      <c r="T983" s="9">
        <v>11523.81</v>
      </c>
      <c r="U983" s="4">
        <v>43387</v>
      </c>
      <c r="V983" s="9">
        <v>2161.85</v>
      </c>
      <c r="W983" s="4">
        <v>43385</v>
      </c>
      <c r="X983" s="9">
        <v>82921.100000000006</v>
      </c>
      <c r="Y983" s="4">
        <v>43385</v>
      </c>
      <c r="Z983" s="9">
        <v>6098.39</v>
      </c>
      <c r="AA983" s="4">
        <v>43470</v>
      </c>
      <c r="AB983" s="9">
        <v>9382.51</v>
      </c>
      <c r="AC983" s="4">
        <v>43380</v>
      </c>
      <c r="AD983" s="9">
        <v>10316.450000000001</v>
      </c>
      <c r="AE983" s="4">
        <v>43385</v>
      </c>
      <c r="AF983" s="9">
        <v>516.29</v>
      </c>
      <c r="AG983" s="4">
        <v>43422</v>
      </c>
      <c r="AH983" s="9">
        <v>2372.67</v>
      </c>
      <c r="AI983" s="4">
        <v>43385</v>
      </c>
      <c r="AJ983" s="9">
        <v>47272.6</v>
      </c>
    </row>
    <row r="984" spans="1:36" x14ac:dyDescent="0.25">
      <c r="A984" s="4">
        <v>43392</v>
      </c>
      <c r="B984" s="9">
        <v>5939.4930000000004</v>
      </c>
      <c r="C984" s="4">
        <v>43392</v>
      </c>
      <c r="D984" s="9">
        <v>22532.080000000002</v>
      </c>
      <c r="E984" s="4">
        <v>43630</v>
      </c>
      <c r="F984" s="9">
        <v>2881.9740000000002</v>
      </c>
      <c r="G984" s="4">
        <v>43392</v>
      </c>
      <c r="H984" s="9">
        <v>15470.1</v>
      </c>
      <c r="I984" s="4">
        <v>43392</v>
      </c>
      <c r="J984" s="9">
        <v>8872.09</v>
      </c>
      <c r="K984" s="4">
        <v>43392</v>
      </c>
      <c r="L984" s="9">
        <v>2767.78</v>
      </c>
      <c r="M984" s="4">
        <v>43392</v>
      </c>
      <c r="N984" s="9">
        <v>7049.8</v>
      </c>
      <c r="O984" s="4">
        <v>43392</v>
      </c>
      <c r="P984" s="9">
        <v>25561.4</v>
      </c>
      <c r="Q984" s="4">
        <v>43392</v>
      </c>
      <c r="R984" s="9">
        <v>5084.66</v>
      </c>
      <c r="S984" s="4">
        <v>43392</v>
      </c>
      <c r="T984" s="9">
        <v>11553.83</v>
      </c>
      <c r="U984" s="4">
        <v>43394</v>
      </c>
      <c r="V984" s="9">
        <v>2156.2600000000002</v>
      </c>
      <c r="W984" s="4">
        <v>43392</v>
      </c>
      <c r="X984" s="9">
        <v>84219.7</v>
      </c>
      <c r="Y984" s="4">
        <v>43392</v>
      </c>
      <c r="Z984" s="9">
        <v>5997.46</v>
      </c>
      <c r="AA984" s="4">
        <v>43477</v>
      </c>
      <c r="AB984" s="9">
        <v>9759.4</v>
      </c>
      <c r="AC984" s="4">
        <v>43387</v>
      </c>
      <c r="AD984" s="9">
        <v>10472.5</v>
      </c>
      <c r="AE984" s="4">
        <v>43392</v>
      </c>
      <c r="AF984" s="9">
        <v>525.16999999999996</v>
      </c>
      <c r="AG984" s="4">
        <v>43429</v>
      </c>
      <c r="AH984" s="9">
        <v>2342.9699999999998</v>
      </c>
      <c r="AI984" s="4">
        <v>43392</v>
      </c>
      <c r="AJ984" s="9">
        <v>45895.360000000001</v>
      </c>
    </row>
    <row r="985" spans="1:36" x14ac:dyDescent="0.25">
      <c r="A985" s="4">
        <v>43399</v>
      </c>
      <c r="B985" s="9">
        <v>5665.1589999999997</v>
      </c>
      <c r="C985" s="4">
        <v>43399</v>
      </c>
      <c r="D985" s="9">
        <v>21184.6</v>
      </c>
      <c r="E985" s="4">
        <v>43637</v>
      </c>
      <c r="F985" s="9">
        <v>3001.98</v>
      </c>
      <c r="G985" s="4">
        <v>43399</v>
      </c>
      <c r="H985" s="9">
        <v>14888.26</v>
      </c>
      <c r="I985" s="4">
        <v>43399</v>
      </c>
      <c r="J985" s="9">
        <v>8665.7999999999993</v>
      </c>
      <c r="K985" s="4">
        <v>43399</v>
      </c>
      <c r="L985" s="9">
        <v>2658.69</v>
      </c>
      <c r="M985" s="4">
        <v>43399</v>
      </c>
      <c r="N985" s="9">
        <v>6939.56</v>
      </c>
      <c r="O985" s="4">
        <v>43399</v>
      </c>
      <c r="P985" s="9">
        <v>24717.63</v>
      </c>
      <c r="Q985" s="4">
        <v>43399</v>
      </c>
      <c r="R985" s="9">
        <v>4967.37</v>
      </c>
      <c r="S985" s="4">
        <v>43399</v>
      </c>
      <c r="T985" s="9">
        <v>11200.62</v>
      </c>
      <c r="U985" s="4">
        <v>43401</v>
      </c>
      <c r="V985" s="9">
        <v>2027.15</v>
      </c>
      <c r="W985" s="4">
        <v>43399</v>
      </c>
      <c r="X985" s="9">
        <v>85719.9</v>
      </c>
      <c r="Y985" s="4">
        <v>43399</v>
      </c>
      <c r="Z985" s="9">
        <v>5978.12</v>
      </c>
      <c r="AA985" s="4">
        <v>43484</v>
      </c>
      <c r="AB985" s="9">
        <v>9836.06</v>
      </c>
      <c r="AC985" s="4">
        <v>43394</v>
      </c>
      <c r="AD985" s="9">
        <v>10303.549999999999</v>
      </c>
      <c r="AE985" s="4">
        <v>43399</v>
      </c>
      <c r="AF985" s="9">
        <v>507.52</v>
      </c>
      <c r="AG985" s="4">
        <v>43436</v>
      </c>
      <c r="AH985" s="9">
        <v>2392.5</v>
      </c>
      <c r="AI985" s="4">
        <v>43399</v>
      </c>
      <c r="AJ985" s="9">
        <v>44651.45</v>
      </c>
    </row>
    <row r="986" spans="1:36" x14ac:dyDescent="0.25">
      <c r="A986" s="4">
        <v>43406</v>
      </c>
      <c r="B986" s="9">
        <v>5849.2070000000003</v>
      </c>
      <c r="C986" s="4">
        <v>43406</v>
      </c>
      <c r="D986" s="9">
        <v>22243.66</v>
      </c>
      <c r="E986" s="4">
        <v>43644</v>
      </c>
      <c r="F986" s="9">
        <v>2978.8780000000002</v>
      </c>
      <c r="G986" s="4">
        <v>43406</v>
      </c>
      <c r="H986" s="9">
        <v>15119.28</v>
      </c>
      <c r="I986" s="4">
        <v>43406</v>
      </c>
      <c r="J986" s="9">
        <v>8992.2999999999993</v>
      </c>
      <c r="K986" s="4">
        <v>43406</v>
      </c>
      <c r="L986" s="9">
        <v>2723.06</v>
      </c>
      <c r="M986" s="4">
        <v>43406</v>
      </c>
      <c r="N986" s="9">
        <v>7094.12</v>
      </c>
      <c r="O986" s="4">
        <v>43406</v>
      </c>
      <c r="P986" s="9">
        <v>26486.35</v>
      </c>
      <c r="Q986" s="4">
        <v>43406</v>
      </c>
      <c r="R986" s="9">
        <v>5102.13</v>
      </c>
      <c r="S986" s="4">
        <v>43406</v>
      </c>
      <c r="T986" s="9">
        <v>11518.99</v>
      </c>
      <c r="U986" s="4">
        <v>43408</v>
      </c>
      <c r="V986" s="9">
        <v>2096</v>
      </c>
      <c r="W986" s="4">
        <v>43406</v>
      </c>
      <c r="X986" s="9">
        <v>88419.1</v>
      </c>
      <c r="Y986" s="4">
        <v>43406</v>
      </c>
      <c r="Z986" s="9">
        <v>6224.07</v>
      </c>
      <c r="AA986" s="4">
        <v>43491</v>
      </c>
      <c r="AB986" s="9">
        <v>9969.61</v>
      </c>
      <c r="AC986" s="4">
        <v>43401</v>
      </c>
      <c r="AD986" s="9">
        <v>10030</v>
      </c>
      <c r="AE986" s="4">
        <v>43406</v>
      </c>
      <c r="AF986" s="9">
        <v>521.79999999999995</v>
      </c>
      <c r="AG986" s="4">
        <v>43443</v>
      </c>
      <c r="AH986" s="9">
        <v>2431.29</v>
      </c>
      <c r="AI986" s="4">
        <v>43406</v>
      </c>
      <c r="AJ986" s="9">
        <v>47943.67</v>
      </c>
    </row>
    <row r="987" spans="1:36" x14ac:dyDescent="0.25">
      <c r="A987" s="4">
        <v>43413</v>
      </c>
      <c r="B987" s="9">
        <v>5921.8490000000002</v>
      </c>
      <c r="C987" s="4">
        <v>43413</v>
      </c>
      <c r="D987" s="9">
        <v>22250.25</v>
      </c>
      <c r="E987" s="4">
        <v>43651</v>
      </c>
      <c r="F987" s="9">
        <v>3011.0590000000002</v>
      </c>
      <c r="G987" s="4">
        <v>43413</v>
      </c>
      <c r="H987" s="9">
        <v>15274.44</v>
      </c>
      <c r="I987" s="4">
        <v>43413</v>
      </c>
      <c r="J987" s="9">
        <v>9074.0300000000007</v>
      </c>
      <c r="K987" s="4">
        <v>43413</v>
      </c>
      <c r="L987" s="9">
        <v>2781.01</v>
      </c>
      <c r="M987" s="4">
        <v>43413</v>
      </c>
      <c r="N987" s="9">
        <v>7105.34</v>
      </c>
      <c r="O987" s="4">
        <v>43413</v>
      </c>
      <c r="P987" s="9">
        <v>25601.919999999998</v>
      </c>
      <c r="Q987" s="4">
        <v>43413</v>
      </c>
      <c r="R987" s="9">
        <v>5106.75</v>
      </c>
      <c r="S987" s="4">
        <v>43413</v>
      </c>
      <c r="T987" s="9">
        <v>11529.16</v>
      </c>
      <c r="U987" s="4">
        <v>43415</v>
      </c>
      <c r="V987" s="9">
        <v>2086.09</v>
      </c>
      <c r="W987" s="4">
        <v>43413</v>
      </c>
      <c r="X987" s="9">
        <v>85641.2</v>
      </c>
      <c r="Y987" s="4">
        <v>43413</v>
      </c>
      <c r="Z987" s="9">
        <v>6172.13</v>
      </c>
      <c r="AA987" s="4">
        <v>43498</v>
      </c>
      <c r="AB987" s="9">
        <v>9932.26</v>
      </c>
      <c r="AC987" s="4">
        <v>43408</v>
      </c>
      <c r="AD987" s="9">
        <v>10553</v>
      </c>
      <c r="AE987" s="4">
        <v>43413</v>
      </c>
      <c r="AF987" s="9">
        <v>529.54999999999995</v>
      </c>
      <c r="AG987" s="4">
        <v>43450</v>
      </c>
      <c r="AH987" s="9">
        <v>2365.69</v>
      </c>
      <c r="AI987" s="4">
        <v>43413</v>
      </c>
      <c r="AJ987" s="9">
        <v>46897.279999999999</v>
      </c>
    </row>
    <row r="988" spans="1:36" x14ac:dyDescent="0.25">
      <c r="A988" s="4">
        <v>43420</v>
      </c>
      <c r="B988" s="9">
        <v>5730.5510000000004</v>
      </c>
      <c r="C988" s="4">
        <v>43420</v>
      </c>
      <c r="D988" s="9">
        <v>21680.34</v>
      </c>
      <c r="E988" s="4">
        <v>43658</v>
      </c>
      <c r="F988" s="9">
        <v>2930.5459999999998</v>
      </c>
      <c r="G988" s="4">
        <v>43420</v>
      </c>
      <c r="H988" s="9">
        <v>15155.5</v>
      </c>
      <c r="I988" s="4">
        <v>43420</v>
      </c>
      <c r="J988" s="9">
        <v>8907.39</v>
      </c>
      <c r="K988" s="4">
        <v>43420</v>
      </c>
      <c r="L988" s="9">
        <v>2736.27</v>
      </c>
      <c r="M988" s="4">
        <v>43420</v>
      </c>
      <c r="N988" s="9">
        <v>7013.88</v>
      </c>
      <c r="O988" s="4">
        <v>43420</v>
      </c>
      <c r="P988" s="9">
        <v>26183.53</v>
      </c>
      <c r="Q988" s="4">
        <v>43420</v>
      </c>
      <c r="R988" s="9">
        <v>5025.2</v>
      </c>
      <c r="S988" s="4">
        <v>43420</v>
      </c>
      <c r="T988" s="9">
        <v>11341</v>
      </c>
      <c r="U988" s="4">
        <v>43422</v>
      </c>
      <c r="V988" s="9">
        <v>2092.4</v>
      </c>
      <c r="W988" s="4">
        <v>43420</v>
      </c>
      <c r="X988" s="9">
        <v>88515.3</v>
      </c>
      <c r="Y988" s="4">
        <v>43420</v>
      </c>
      <c r="Z988" s="9">
        <v>5983.45</v>
      </c>
      <c r="AA988" s="4">
        <v>43512</v>
      </c>
      <c r="AB988" s="9">
        <v>10064.780000000001</v>
      </c>
      <c r="AC988" s="4">
        <v>43415</v>
      </c>
      <c r="AD988" s="9">
        <v>10585.2</v>
      </c>
      <c r="AE988" s="4">
        <v>43420</v>
      </c>
      <c r="AF988" s="9">
        <v>522.42999999999995</v>
      </c>
      <c r="AG988" s="4">
        <v>43457</v>
      </c>
      <c r="AH988" s="9">
        <v>2347.17</v>
      </c>
      <c r="AI988" s="4">
        <v>43420</v>
      </c>
      <c r="AJ988" s="9">
        <v>45851.18</v>
      </c>
    </row>
    <row r="989" spans="1:36" x14ac:dyDescent="0.25">
      <c r="A989" s="4">
        <v>43427</v>
      </c>
      <c r="B989" s="9">
        <v>5716.2049999999999</v>
      </c>
      <c r="C989" s="4">
        <v>43427</v>
      </c>
      <c r="D989" s="9">
        <v>21646.55</v>
      </c>
      <c r="E989" s="4">
        <v>43665</v>
      </c>
      <c r="F989" s="9">
        <v>2924.201</v>
      </c>
      <c r="G989" s="4">
        <v>43427</v>
      </c>
      <c r="H989" s="9">
        <v>15010.73</v>
      </c>
      <c r="I989" s="4">
        <v>43427</v>
      </c>
      <c r="J989" s="9">
        <v>8845.9</v>
      </c>
      <c r="K989" s="4">
        <v>43427</v>
      </c>
      <c r="L989" s="9">
        <v>2632.56</v>
      </c>
      <c r="M989" s="4">
        <v>43427</v>
      </c>
      <c r="N989" s="9">
        <v>6952.86</v>
      </c>
      <c r="O989" s="4">
        <v>43427</v>
      </c>
      <c r="P989" s="9">
        <v>25927.68</v>
      </c>
      <c r="Q989" s="4">
        <v>43427</v>
      </c>
      <c r="R989" s="9">
        <v>4946.95</v>
      </c>
      <c r="S989" s="4">
        <v>43427</v>
      </c>
      <c r="T989" s="9">
        <v>11192.69</v>
      </c>
      <c r="U989" s="4">
        <v>43429</v>
      </c>
      <c r="V989" s="9">
        <v>2057.48</v>
      </c>
      <c r="W989" s="4">
        <v>43427</v>
      </c>
      <c r="X989" s="9">
        <v>86230.2</v>
      </c>
      <c r="Y989" s="4">
        <v>43427</v>
      </c>
      <c r="Z989" s="9">
        <v>5928.21</v>
      </c>
      <c r="AA989" s="4">
        <v>43519</v>
      </c>
      <c r="AB989" s="9">
        <v>10322.92</v>
      </c>
      <c r="AC989" s="4">
        <v>43422</v>
      </c>
      <c r="AD989" s="9">
        <v>10682.2</v>
      </c>
      <c r="AE989" s="4">
        <v>43427</v>
      </c>
      <c r="AF989" s="9">
        <v>513.85</v>
      </c>
      <c r="AG989" s="4">
        <v>43464</v>
      </c>
      <c r="AH989" s="9">
        <v>2369.33</v>
      </c>
      <c r="AI989" s="4">
        <v>43427</v>
      </c>
      <c r="AJ989" s="9">
        <v>44535.5</v>
      </c>
    </row>
    <row r="990" spans="1:36" x14ac:dyDescent="0.25">
      <c r="A990" s="4">
        <v>43434</v>
      </c>
      <c r="B990" s="9">
        <v>5667.1570000000002</v>
      </c>
      <c r="C990" s="4">
        <v>43434</v>
      </c>
      <c r="D990" s="9">
        <v>22351.06</v>
      </c>
      <c r="E990" s="4">
        <v>43672</v>
      </c>
      <c r="F990" s="9">
        <v>2944.5410000000002</v>
      </c>
      <c r="G990" s="4">
        <v>43434</v>
      </c>
      <c r="H990" s="9">
        <v>15197.82</v>
      </c>
      <c r="I990" s="4">
        <v>43434</v>
      </c>
      <c r="J990" s="9">
        <v>9037.76</v>
      </c>
      <c r="K990" s="4">
        <v>43434</v>
      </c>
      <c r="L990" s="9">
        <v>2760.17</v>
      </c>
      <c r="M990" s="4">
        <v>43434</v>
      </c>
      <c r="N990" s="9">
        <v>6980.24</v>
      </c>
      <c r="O990" s="4">
        <v>43434</v>
      </c>
      <c r="P990" s="9">
        <v>26506.75</v>
      </c>
      <c r="Q990" s="4">
        <v>43434</v>
      </c>
      <c r="R990" s="9">
        <v>5003.92</v>
      </c>
      <c r="S990" s="4">
        <v>43434</v>
      </c>
      <c r="T990" s="9">
        <v>11257.24</v>
      </c>
      <c r="U990" s="4">
        <v>43436</v>
      </c>
      <c r="V990" s="9">
        <v>2096.86</v>
      </c>
      <c r="W990" s="4">
        <v>43434</v>
      </c>
      <c r="X990" s="9">
        <v>89504</v>
      </c>
      <c r="Y990" s="4">
        <v>43434</v>
      </c>
      <c r="Z990" s="9">
        <v>5818.65</v>
      </c>
      <c r="AA990" s="4">
        <v>43526</v>
      </c>
      <c r="AB990" s="9">
        <v>10389.17</v>
      </c>
      <c r="AC990" s="4">
        <v>43429</v>
      </c>
      <c r="AD990" s="9">
        <v>10526.75</v>
      </c>
      <c r="AE990" s="4">
        <v>43434</v>
      </c>
      <c r="AF990" s="9">
        <v>519.37</v>
      </c>
      <c r="AG990" s="4">
        <v>43471</v>
      </c>
      <c r="AH990" s="9">
        <v>2406.5</v>
      </c>
      <c r="AI990" s="4">
        <v>43434</v>
      </c>
      <c r="AJ990" s="9">
        <v>44656.89</v>
      </c>
    </row>
    <row r="991" spans="1:36" x14ac:dyDescent="0.25">
      <c r="A991" s="4">
        <v>43441</v>
      </c>
      <c r="B991" s="9">
        <v>5681.491</v>
      </c>
      <c r="C991" s="4">
        <v>43441</v>
      </c>
      <c r="D991" s="9">
        <v>21678.68</v>
      </c>
      <c r="E991" s="4">
        <v>43679</v>
      </c>
      <c r="F991" s="9">
        <v>2867.8380000000002</v>
      </c>
      <c r="G991" s="4">
        <v>43441</v>
      </c>
      <c r="H991" s="9">
        <v>14795.13</v>
      </c>
      <c r="I991" s="4">
        <v>43441</v>
      </c>
      <c r="J991" s="9">
        <v>8741.0300000000007</v>
      </c>
      <c r="K991" s="4">
        <v>43441</v>
      </c>
      <c r="L991" s="9">
        <v>2633.08</v>
      </c>
      <c r="M991" s="4">
        <v>43441</v>
      </c>
      <c r="N991" s="9">
        <v>6778.11</v>
      </c>
      <c r="O991" s="4">
        <v>43441</v>
      </c>
      <c r="P991" s="9">
        <v>26063.759999999998</v>
      </c>
      <c r="Q991" s="4">
        <v>43441</v>
      </c>
      <c r="R991" s="9">
        <v>4813.13</v>
      </c>
      <c r="S991" s="4">
        <v>43441</v>
      </c>
      <c r="T991" s="9">
        <v>10788.09</v>
      </c>
      <c r="U991" s="4">
        <v>43443</v>
      </c>
      <c r="V991" s="9">
        <v>2075.7600000000002</v>
      </c>
      <c r="W991" s="4">
        <v>43441</v>
      </c>
      <c r="X991" s="9">
        <v>88115.1</v>
      </c>
      <c r="Y991" s="4">
        <v>43441</v>
      </c>
      <c r="Z991" s="9">
        <v>5548.81</v>
      </c>
      <c r="AA991" s="4">
        <v>43533</v>
      </c>
      <c r="AB991" s="9">
        <v>10241.75</v>
      </c>
      <c r="AC991" s="4">
        <v>43436</v>
      </c>
      <c r="AD991" s="9">
        <v>10876.75</v>
      </c>
      <c r="AE991" s="4">
        <v>43441</v>
      </c>
      <c r="AF991" s="9">
        <v>503.98</v>
      </c>
      <c r="AG991" s="4">
        <v>43478</v>
      </c>
      <c r="AH991" s="9">
        <v>2444.4499999999998</v>
      </c>
      <c r="AI991" s="4">
        <v>43441</v>
      </c>
      <c r="AJ991" s="9">
        <v>45005.31</v>
      </c>
    </row>
    <row r="992" spans="1:36" x14ac:dyDescent="0.25">
      <c r="A992" s="4">
        <v>43448</v>
      </c>
      <c r="B992" s="9">
        <v>5601.9759999999997</v>
      </c>
      <c r="C992" s="4">
        <v>43448</v>
      </c>
      <c r="D992" s="9">
        <v>21374.83</v>
      </c>
      <c r="E992" s="4">
        <v>43686</v>
      </c>
      <c r="F992" s="9">
        <v>2774.7530000000002</v>
      </c>
      <c r="G992" s="4">
        <v>43448</v>
      </c>
      <c r="H992" s="9">
        <v>14595.07</v>
      </c>
      <c r="I992" s="4">
        <v>43448</v>
      </c>
      <c r="J992" s="9">
        <v>8713.68</v>
      </c>
      <c r="K992" s="4">
        <v>43448</v>
      </c>
      <c r="L992" s="9">
        <v>2599.9499999999998</v>
      </c>
      <c r="M992" s="4">
        <v>43448</v>
      </c>
      <c r="N992" s="9">
        <v>6845.17</v>
      </c>
      <c r="O992" s="4">
        <v>43448</v>
      </c>
      <c r="P992" s="9">
        <v>26094.79</v>
      </c>
      <c r="Q992" s="4">
        <v>43448</v>
      </c>
      <c r="R992" s="9">
        <v>4853.7</v>
      </c>
      <c r="S992" s="4">
        <v>43448</v>
      </c>
      <c r="T992" s="9">
        <v>10865.77</v>
      </c>
      <c r="U992" s="4">
        <v>43450</v>
      </c>
      <c r="V992" s="9">
        <v>2069.38</v>
      </c>
      <c r="W992" s="4">
        <v>43448</v>
      </c>
      <c r="X992" s="9">
        <v>87449.5</v>
      </c>
      <c r="Y992" s="4">
        <v>43448</v>
      </c>
      <c r="Z992" s="9">
        <v>5519.26</v>
      </c>
      <c r="AA992" s="4">
        <v>43540</v>
      </c>
      <c r="AB992" s="9">
        <v>10439.24</v>
      </c>
      <c r="AC992" s="4">
        <v>43443</v>
      </c>
      <c r="AD992" s="9">
        <v>10693.7</v>
      </c>
      <c r="AE992" s="4">
        <v>43448</v>
      </c>
      <c r="AF992" s="9">
        <v>506.53</v>
      </c>
      <c r="AG992" s="4">
        <v>43485</v>
      </c>
      <c r="AH992" s="9">
        <v>2473.61</v>
      </c>
      <c r="AI992" s="4">
        <v>43448</v>
      </c>
      <c r="AJ992" s="9">
        <v>45528.87</v>
      </c>
    </row>
    <row r="993" spans="1:36" x14ac:dyDescent="0.25">
      <c r="A993" s="4">
        <v>43455</v>
      </c>
      <c r="B993" s="9">
        <v>5467.6390000000001</v>
      </c>
      <c r="C993" s="4">
        <v>43455</v>
      </c>
      <c r="D993" s="9">
        <v>20166.189999999999</v>
      </c>
      <c r="E993" s="4">
        <v>43693</v>
      </c>
      <c r="F993" s="9">
        <v>2823.8240000000001</v>
      </c>
      <c r="G993" s="4">
        <v>43455</v>
      </c>
      <c r="H993" s="9">
        <v>13935.44</v>
      </c>
      <c r="I993" s="4">
        <v>43455</v>
      </c>
      <c r="J993" s="9">
        <v>8417.2900000000009</v>
      </c>
      <c r="K993" s="4">
        <v>43455</v>
      </c>
      <c r="L993" s="9">
        <v>2416.62</v>
      </c>
      <c r="M993" s="4">
        <v>43455</v>
      </c>
      <c r="N993" s="9">
        <v>6721.17</v>
      </c>
      <c r="O993" s="4">
        <v>43455</v>
      </c>
      <c r="P993" s="9">
        <v>25753.42</v>
      </c>
      <c r="Q993" s="4">
        <v>43455</v>
      </c>
      <c r="R993" s="9">
        <v>4694.38</v>
      </c>
      <c r="S993" s="4">
        <v>43455</v>
      </c>
      <c r="T993" s="9">
        <v>10633.82</v>
      </c>
      <c r="U993" s="4">
        <v>43457</v>
      </c>
      <c r="V993" s="9">
        <v>2061.4899999999998</v>
      </c>
      <c r="W993" s="4">
        <v>43455</v>
      </c>
      <c r="X993" s="9">
        <v>85697.2</v>
      </c>
      <c r="Y993" s="4">
        <v>43455</v>
      </c>
      <c r="Z993" s="9">
        <v>5391.42</v>
      </c>
      <c r="AA993" s="4">
        <v>43547</v>
      </c>
      <c r="AB993" s="9">
        <v>10639.07</v>
      </c>
      <c r="AC993" s="4">
        <v>43450</v>
      </c>
      <c r="AD993" s="9">
        <v>10805.45</v>
      </c>
      <c r="AE993" s="4">
        <v>43455</v>
      </c>
      <c r="AF993" s="9">
        <v>484.81</v>
      </c>
      <c r="AG993" s="4">
        <v>43492</v>
      </c>
      <c r="AH993" s="9">
        <v>2498.23</v>
      </c>
      <c r="AI993" s="4">
        <v>43455</v>
      </c>
      <c r="AJ993" s="9">
        <v>45554.400000000001</v>
      </c>
    </row>
    <row r="994" spans="1:36" x14ac:dyDescent="0.25">
      <c r="A994" s="4">
        <v>43462</v>
      </c>
      <c r="B994" s="9">
        <v>5654.3239999999996</v>
      </c>
      <c r="C994" s="4">
        <v>43462</v>
      </c>
      <c r="D994" s="9">
        <v>20014.77</v>
      </c>
      <c r="E994" s="4">
        <v>43700</v>
      </c>
      <c r="F994" s="9">
        <v>2897.4250000000002</v>
      </c>
      <c r="G994" s="4">
        <v>43462</v>
      </c>
      <c r="H994" s="9">
        <v>14222</v>
      </c>
      <c r="I994" s="4">
        <v>43462</v>
      </c>
      <c r="J994" s="9">
        <v>8429.2999999999993</v>
      </c>
      <c r="K994" s="4">
        <v>43462</v>
      </c>
      <c r="L994" s="9">
        <v>2485.7399999999998</v>
      </c>
      <c r="M994" s="4">
        <v>43462</v>
      </c>
      <c r="N994" s="9">
        <v>6733.97</v>
      </c>
      <c r="O994" s="4">
        <v>43462</v>
      </c>
      <c r="P994" s="9">
        <v>25504.2</v>
      </c>
      <c r="Q994" s="4">
        <v>43462</v>
      </c>
      <c r="R994" s="9">
        <v>4678.74</v>
      </c>
      <c r="S994" s="4">
        <v>43462</v>
      </c>
      <c r="T994" s="9">
        <v>10558.96</v>
      </c>
      <c r="U994" s="4">
        <v>43464</v>
      </c>
      <c r="V994" s="9">
        <v>2041.04</v>
      </c>
      <c r="W994" s="4">
        <v>43462</v>
      </c>
      <c r="X994" s="9">
        <v>87887.3</v>
      </c>
      <c r="Y994" s="4">
        <v>43462</v>
      </c>
      <c r="Z994" s="9">
        <v>5459.2</v>
      </c>
      <c r="AA994" s="4">
        <v>43554</v>
      </c>
      <c r="AB994" s="9">
        <v>10641.04</v>
      </c>
      <c r="AC994" s="4">
        <v>43457</v>
      </c>
      <c r="AD994" s="9">
        <v>10754</v>
      </c>
      <c r="AE994" s="4">
        <v>43462</v>
      </c>
      <c r="AF994" s="9">
        <v>484.17</v>
      </c>
      <c r="AG994" s="4">
        <v>43499</v>
      </c>
      <c r="AH994" s="9">
        <v>2521.6999999999998</v>
      </c>
      <c r="AI994" s="4">
        <v>43462</v>
      </c>
      <c r="AJ994" s="9">
        <v>46493.79</v>
      </c>
    </row>
    <row r="995" spans="1:36" x14ac:dyDescent="0.25">
      <c r="A995" s="4">
        <v>43469</v>
      </c>
      <c r="B995" s="9">
        <v>5619.3549999999996</v>
      </c>
      <c r="C995" s="4">
        <v>43469</v>
      </c>
      <c r="D995" s="9">
        <v>19561.96</v>
      </c>
      <c r="E995" s="4">
        <v>43707</v>
      </c>
      <c r="F995" s="9">
        <v>2886.2370000000001</v>
      </c>
      <c r="G995" s="4">
        <v>43469</v>
      </c>
      <c r="H995" s="9">
        <v>14426.62</v>
      </c>
      <c r="I995" s="4">
        <v>43469</v>
      </c>
      <c r="J995" s="9">
        <v>8608.56</v>
      </c>
      <c r="K995" s="4">
        <v>43469</v>
      </c>
      <c r="L995" s="9">
        <v>2531.94</v>
      </c>
      <c r="M995" s="4">
        <v>43469</v>
      </c>
      <c r="N995" s="9">
        <v>6837.42</v>
      </c>
      <c r="O995" s="4">
        <v>43469</v>
      </c>
      <c r="P995" s="9">
        <v>25626.03</v>
      </c>
      <c r="Q995" s="4">
        <v>43469</v>
      </c>
      <c r="R995" s="9">
        <v>4737.12</v>
      </c>
      <c r="S995" s="4">
        <v>43469</v>
      </c>
      <c r="T995" s="9">
        <v>10767.69</v>
      </c>
      <c r="U995" s="4">
        <v>43471</v>
      </c>
      <c r="V995" s="9">
        <v>2010.25</v>
      </c>
      <c r="W995" s="4">
        <v>43469</v>
      </c>
      <c r="X995" s="9">
        <v>91840.8</v>
      </c>
      <c r="Y995" s="4">
        <v>43469</v>
      </c>
      <c r="Z995" s="9">
        <v>5656.45</v>
      </c>
      <c r="AA995" s="4">
        <v>43561</v>
      </c>
      <c r="AB995" s="9">
        <v>10704.38</v>
      </c>
      <c r="AC995" s="4">
        <v>43464</v>
      </c>
      <c r="AD995" s="9">
        <v>10859.9</v>
      </c>
      <c r="AE995" s="4">
        <v>43469</v>
      </c>
      <c r="AF995" s="9">
        <v>492.01</v>
      </c>
      <c r="AG995" s="4">
        <v>43506</v>
      </c>
      <c r="AH995" s="9">
        <v>2502.8200000000002</v>
      </c>
      <c r="AI995" s="4">
        <v>43469</v>
      </c>
      <c r="AJ995" s="9">
        <v>46156.11</v>
      </c>
    </row>
    <row r="996" spans="1:36" x14ac:dyDescent="0.25">
      <c r="A996" s="4">
        <v>43476</v>
      </c>
      <c r="B996" s="9">
        <v>5774.5829999999996</v>
      </c>
      <c r="C996" s="4">
        <v>43476</v>
      </c>
      <c r="D996" s="9">
        <v>20359.7</v>
      </c>
      <c r="E996" s="4">
        <v>43714</v>
      </c>
      <c r="F996" s="9">
        <v>2999.6010000000001</v>
      </c>
      <c r="G996" s="4">
        <v>43476</v>
      </c>
      <c r="H996" s="9">
        <v>14939.18</v>
      </c>
      <c r="I996" s="4">
        <v>43476</v>
      </c>
      <c r="J996" s="9">
        <v>8828.2199999999993</v>
      </c>
      <c r="K996" s="4">
        <v>43476</v>
      </c>
      <c r="L996" s="9">
        <v>2596.2600000000002</v>
      </c>
      <c r="M996" s="4">
        <v>43476</v>
      </c>
      <c r="N996" s="9">
        <v>6918.18</v>
      </c>
      <c r="O996" s="4">
        <v>43476</v>
      </c>
      <c r="P996" s="9">
        <v>26667.27</v>
      </c>
      <c r="Q996" s="4">
        <v>43476</v>
      </c>
      <c r="R996" s="9">
        <v>4781.34</v>
      </c>
      <c r="S996" s="4">
        <v>43476</v>
      </c>
      <c r="T996" s="9">
        <v>10887.46</v>
      </c>
      <c r="U996" s="4">
        <v>43478</v>
      </c>
      <c r="V996" s="9">
        <v>2075.5700000000002</v>
      </c>
      <c r="W996" s="4">
        <v>43476</v>
      </c>
      <c r="X996" s="9">
        <v>93658.3</v>
      </c>
      <c r="Y996" s="4">
        <v>43476</v>
      </c>
      <c r="Z996" s="9">
        <v>5699.45</v>
      </c>
      <c r="AA996" s="4">
        <v>43568</v>
      </c>
      <c r="AB996" s="9">
        <v>10805.3</v>
      </c>
      <c r="AC996" s="4">
        <v>43471</v>
      </c>
      <c r="AD996" s="9">
        <v>10727.35</v>
      </c>
      <c r="AE996" s="4">
        <v>43476</v>
      </c>
      <c r="AF996" s="9">
        <v>498.65</v>
      </c>
      <c r="AG996" s="4">
        <v>43513</v>
      </c>
      <c r="AH996" s="9">
        <v>2490.16</v>
      </c>
      <c r="AI996" s="4">
        <v>43476</v>
      </c>
      <c r="AJ996" s="9">
        <v>47491.38</v>
      </c>
    </row>
    <row r="997" spans="1:36" x14ac:dyDescent="0.25">
      <c r="A997" s="4">
        <v>43483</v>
      </c>
      <c r="B997" s="9">
        <v>5879.5940000000001</v>
      </c>
      <c r="C997" s="4">
        <v>43483</v>
      </c>
      <c r="D997" s="9">
        <v>20666.07</v>
      </c>
      <c r="E997" s="4">
        <v>43721</v>
      </c>
      <c r="F997" s="9">
        <v>3031.2350000000001</v>
      </c>
      <c r="G997" s="4">
        <v>43483</v>
      </c>
      <c r="H997" s="9">
        <v>15303.83</v>
      </c>
      <c r="I997" s="4">
        <v>43483</v>
      </c>
      <c r="J997" s="9">
        <v>9023.9599999999991</v>
      </c>
      <c r="K997" s="4">
        <v>43483</v>
      </c>
      <c r="L997" s="9">
        <v>2670.71</v>
      </c>
      <c r="M997" s="4">
        <v>43483</v>
      </c>
      <c r="N997" s="9">
        <v>6968.33</v>
      </c>
      <c r="O997" s="4">
        <v>43483</v>
      </c>
      <c r="P997" s="9">
        <v>27090.81</v>
      </c>
      <c r="Q997" s="4">
        <v>43483</v>
      </c>
      <c r="R997" s="9">
        <v>4875.93</v>
      </c>
      <c r="S997" s="4">
        <v>43483</v>
      </c>
      <c r="T997" s="9">
        <v>11205.54</v>
      </c>
      <c r="U997" s="4">
        <v>43485</v>
      </c>
      <c r="V997" s="9">
        <v>2124.2800000000002</v>
      </c>
      <c r="W997" s="4">
        <v>43483</v>
      </c>
      <c r="X997" s="9">
        <v>96096.8</v>
      </c>
      <c r="Y997" s="4">
        <v>43483</v>
      </c>
      <c r="Z997" s="9">
        <v>5799.61</v>
      </c>
      <c r="AA997" s="4">
        <v>43575</v>
      </c>
      <c r="AB997" s="9">
        <v>10968.5</v>
      </c>
      <c r="AC997" s="4">
        <v>43478</v>
      </c>
      <c r="AD997" s="9">
        <v>10794.95</v>
      </c>
      <c r="AE997" s="4">
        <v>43483</v>
      </c>
      <c r="AF997" s="9">
        <v>509.7</v>
      </c>
      <c r="AG997" s="4">
        <v>43520</v>
      </c>
      <c r="AH997" s="9">
        <v>2488.63</v>
      </c>
      <c r="AI997" s="4">
        <v>43483</v>
      </c>
      <c r="AJ997" s="9">
        <v>47585.02</v>
      </c>
    </row>
    <row r="998" spans="1:36" x14ac:dyDescent="0.25">
      <c r="A998" s="4">
        <v>43490</v>
      </c>
      <c r="B998" s="9">
        <v>5905.6049999999996</v>
      </c>
      <c r="C998" s="4">
        <v>43490</v>
      </c>
      <c r="D998" s="9">
        <v>20773.560000000001</v>
      </c>
      <c r="E998" s="4">
        <v>43728</v>
      </c>
      <c r="F998" s="9">
        <v>3006.4470000000001</v>
      </c>
      <c r="G998" s="4">
        <v>43490</v>
      </c>
      <c r="H998" s="9">
        <v>15366.05</v>
      </c>
      <c r="I998" s="4">
        <v>43490</v>
      </c>
      <c r="J998" s="9">
        <v>8922.49</v>
      </c>
      <c r="K998" s="4">
        <v>43490</v>
      </c>
      <c r="L998" s="9">
        <v>2664.76</v>
      </c>
      <c r="M998" s="4">
        <v>43490</v>
      </c>
      <c r="N998" s="9">
        <v>6809.22</v>
      </c>
      <c r="O998" s="4">
        <v>43490</v>
      </c>
      <c r="P998" s="9">
        <v>27569.19</v>
      </c>
      <c r="Q998" s="4">
        <v>43490</v>
      </c>
      <c r="R998" s="9">
        <v>4925.82</v>
      </c>
      <c r="S998" s="4">
        <v>43490</v>
      </c>
      <c r="T998" s="9">
        <v>11281.79</v>
      </c>
      <c r="U998" s="4">
        <v>43492</v>
      </c>
      <c r="V998" s="9">
        <v>2177.73</v>
      </c>
      <c r="W998" s="4">
        <v>43490</v>
      </c>
      <c r="X998" s="9">
        <v>97677.2</v>
      </c>
      <c r="Y998" s="4">
        <v>43490</v>
      </c>
      <c r="Z998" s="9">
        <v>5849.56</v>
      </c>
      <c r="AA998" s="4">
        <v>43582</v>
      </c>
      <c r="AB998" s="9">
        <v>10952.47</v>
      </c>
      <c r="AC998" s="4">
        <v>43485</v>
      </c>
      <c r="AD998" s="9">
        <v>10906.95</v>
      </c>
      <c r="AE998" s="4">
        <v>43490</v>
      </c>
      <c r="AF998" s="9">
        <v>515.1</v>
      </c>
      <c r="AG998" s="4">
        <v>43527</v>
      </c>
      <c r="AH998" s="9">
        <v>2478.0100000000002</v>
      </c>
      <c r="AI998" s="4">
        <v>43490</v>
      </c>
      <c r="AJ998" s="9">
        <v>47892.41</v>
      </c>
    </row>
    <row r="999" spans="1:36" x14ac:dyDescent="0.25">
      <c r="A999" s="4">
        <v>43497</v>
      </c>
      <c r="B999" s="9">
        <v>5862.8310000000001</v>
      </c>
      <c r="C999" s="4">
        <v>43497</v>
      </c>
      <c r="D999" s="9">
        <v>20788.39</v>
      </c>
      <c r="E999" s="4">
        <v>43735</v>
      </c>
      <c r="F999" s="9">
        <v>2932.1669999999999</v>
      </c>
      <c r="G999" s="4">
        <v>43497</v>
      </c>
      <c r="H999" s="9">
        <v>15506.3</v>
      </c>
      <c r="I999" s="4">
        <v>43497</v>
      </c>
      <c r="J999" s="9">
        <v>8996.36</v>
      </c>
      <c r="K999" s="4">
        <v>43497</v>
      </c>
      <c r="L999" s="9">
        <v>2706.53</v>
      </c>
      <c r="M999" s="4">
        <v>43497</v>
      </c>
      <c r="N999" s="9">
        <v>7020.22</v>
      </c>
      <c r="O999" s="4">
        <v>43497</v>
      </c>
      <c r="P999" s="9">
        <v>27930.74</v>
      </c>
      <c r="Q999" s="4">
        <v>43497</v>
      </c>
      <c r="R999" s="9">
        <v>5019.26</v>
      </c>
      <c r="S999" s="4">
        <v>43497</v>
      </c>
      <c r="T999" s="9">
        <v>11180.66</v>
      </c>
      <c r="U999" s="4">
        <v>43499</v>
      </c>
      <c r="V999" s="9">
        <v>2203.46</v>
      </c>
      <c r="W999" s="4">
        <v>43497</v>
      </c>
      <c r="X999" s="9">
        <v>97861.3</v>
      </c>
      <c r="Y999" s="4">
        <v>43497</v>
      </c>
      <c r="Z999" s="9">
        <v>5838.1</v>
      </c>
      <c r="AA999" s="4">
        <v>43589</v>
      </c>
      <c r="AB999" s="9">
        <v>11096.3</v>
      </c>
      <c r="AC999" s="4">
        <v>43492</v>
      </c>
      <c r="AD999" s="9">
        <v>10780.55</v>
      </c>
      <c r="AE999" s="4">
        <v>43497</v>
      </c>
      <c r="AF999" s="9">
        <v>523.24</v>
      </c>
      <c r="AG999" s="4">
        <v>43534</v>
      </c>
      <c r="AH999" s="9">
        <v>2476.64</v>
      </c>
      <c r="AI999" s="4">
        <v>43497</v>
      </c>
      <c r="AJ999" s="9">
        <v>47697.78</v>
      </c>
    </row>
    <row r="1000" spans="1:36" x14ac:dyDescent="0.25">
      <c r="A1000" s="4">
        <v>43504</v>
      </c>
      <c r="B1000" s="9">
        <v>6071.4579999999996</v>
      </c>
      <c r="C1000" s="4">
        <v>43504</v>
      </c>
      <c r="D1000" s="9">
        <v>20333.169999999998</v>
      </c>
      <c r="E1000" s="4">
        <v>43742</v>
      </c>
      <c r="F1000" s="9">
        <v>2905.1889999999999</v>
      </c>
      <c r="G1000" s="4">
        <v>43504</v>
      </c>
      <c r="H1000" s="9">
        <v>15633.33</v>
      </c>
      <c r="I1000" s="4">
        <v>43504</v>
      </c>
      <c r="J1000" s="9">
        <v>9003.41</v>
      </c>
      <c r="K1000" s="4">
        <v>43504</v>
      </c>
      <c r="L1000" s="9">
        <v>2707.88</v>
      </c>
      <c r="M1000" s="4">
        <v>43504</v>
      </c>
      <c r="N1000" s="9">
        <v>7071.18</v>
      </c>
      <c r="O1000" s="4">
        <v>43504</v>
      </c>
      <c r="P1000" s="9">
        <v>27946.32</v>
      </c>
      <c r="Q1000" s="4">
        <v>43504</v>
      </c>
      <c r="R1000" s="9">
        <v>4961.6400000000003</v>
      </c>
      <c r="S1000" s="4">
        <v>43504</v>
      </c>
      <c r="T1000" s="9">
        <v>10906.78</v>
      </c>
      <c r="U1000" s="4">
        <v>43506</v>
      </c>
      <c r="V1000" s="9">
        <v>2177.0500000000002</v>
      </c>
      <c r="W1000" s="4">
        <v>43504</v>
      </c>
      <c r="X1000" s="9">
        <v>95343.1</v>
      </c>
      <c r="Y1000" s="4">
        <v>43504</v>
      </c>
      <c r="Z1000" s="9">
        <v>5832.59</v>
      </c>
      <c r="AA1000" s="4">
        <v>43596</v>
      </c>
      <c r="AB1000" s="9">
        <v>10712.99</v>
      </c>
      <c r="AC1000" s="4">
        <v>43499</v>
      </c>
      <c r="AD1000" s="9">
        <v>10893.65</v>
      </c>
      <c r="AE1000" s="4">
        <v>43504</v>
      </c>
      <c r="AF1000" s="9">
        <v>527.99</v>
      </c>
      <c r="AG1000" s="4">
        <v>43541</v>
      </c>
      <c r="AH1000" s="9">
        <v>2476.73</v>
      </c>
      <c r="AI1000" s="4">
        <v>43504</v>
      </c>
      <c r="AJ1000" s="9">
        <v>47001.79</v>
      </c>
    </row>
    <row r="1001" spans="1:36" x14ac:dyDescent="0.25">
      <c r="A1001" s="4">
        <v>43511</v>
      </c>
      <c r="B1001" s="9">
        <v>6066.1019999999999</v>
      </c>
      <c r="C1001" s="4">
        <v>43511</v>
      </c>
      <c r="D1001" s="9">
        <v>20900.63</v>
      </c>
      <c r="E1001" s="4">
        <v>43749</v>
      </c>
      <c r="F1001" s="9">
        <v>2973.6559999999999</v>
      </c>
      <c r="G1001" s="4">
        <v>43511</v>
      </c>
      <c r="H1001" s="9">
        <v>15838.24</v>
      </c>
      <c r="I1001" s="4">
        <v>43511</v>
      </c>
      <c r="J1001" s="9">
        <v>9242.1200000000008</v>
      </c>
      <c r="K1001" s="4">
        <v>43511</v>
      </c>
      <c r="L1001" s="9">
        <v>2775.6</v>
      </c>
      <c r="M1001" s="4">
        <v>43511</v>
      </c>
      <c r="N1001" s="9">
        <v>7236.68</v>
      </c>
      <c r="O1001" s="4">
        <v>43511</v>
      </c>
      <c r="P1001" s="9">
        <v>27900.84</v>
      </c>
      <c r="Q1001" s="4">
        <v>43511</v>
      </c>
      <c r="R1001" s="9">
        <v>5153.1899999999996</v>
      </c>
      <c r="S1001" s="4">
        <v>43511</v>
      </c>
      <c r="T1001" s="9">
        <v>11299.8</v>
      </c>
      <c r="U1001" s="4">
        <v>43513</v>
      </c>
      <c r="V1001" s="9">
        <v>2196.09</v>
      </c>
      <c r="W1001" s="4">
        <v>43511</v>
      </c>
      <c r="X1001" s="9">
        <v>97525.9</v>
      </c>
      <c r="Y1001" s="4">
        <v>43511</v>
      </c>
      <c r="Z1001" s="9">
        <v>5969.27</v>
      </c>
      <c r="AA1001" s="4">
        <v>43603</v>
      </c>
      <c r="AB1001" s="9">
        <v>10384.11</v>
      </c>
      <c r="AC1001" s="4">
        <v>43506</v>
      </c>
      <c r="AD1001" s="9">
        <v>10943.6</v>
      </c>
      <c r="AE1001" s="4">
        <v>43511</v>
      </c>
      <c r="AF1001" s="9">
        <v>539.62</v>
      </c>
      <c r="AG1001" s="4">
        <v>43548</v>
      </c>
      <c r="AH1001" s="9">
        <v>2492.6999999999998</v>
      </c>
      <c r="AI1001" s="4">
        <v>43511</v>
      </c>
      <c r="AJ1001" s="9">
        <v>48446.14</v>
      </c>
    </row>
    <row r="1002" spans="1:36" x14ac:dyDescent="0.25">
      <c r="A1002" s="4">
        <v>43518</v>
      </c>
      <c r="B1002" s="9">
        <v>6167.3130000000001</v>
      </c>
      <c r="C1002" s="4">
        <v>43518</v>
      </c>
      <c r="D1002" s="9">
        <v>21425.51</v>
      </c>
      <c r="E1002" s="4">
        <v>43756</v>
      </c>
      <c r="F1002" s="9">
        <v>2938.1410000000001</v>
      </c>
      <c r="G1002" s="4">
        <v>43518</v>
      </c>
      <c r="H1002" s="9">
        <v>16013.01</v>
      </c>
      <c r="I1002" s="4">
        <v>43518</v>
      </c>
      <c r="J1002" s="9">
        <v>9348.93</v>
      </c>
      <c r="K1002" s="4">
        <v>43518</v>
      </c>
      <c r="L1002" s="9">
        <v>2792.67</v>
      </c>
      <c r="M1002" s="4">
        <v>43518</v>
      </c>
      <c r="N1002" s="9">
        <v>7178.6</v>
      </c>
      <c r="O1002" s="4">
        <v>43518</v>
      </c>
      <c r="P1002" s="9">
        <v>28816.3</v>
      </c>
      <c r="Q1002" s="4">
        <v>43518</v>
      </c>
      <c r="R1002" s="9">
        <v>5215.8500000000004</v>
      </c>
      <c r="S1002" s="4">
        <v>43518</v>
      </c>
      <c r="T1002" s="9">
        <v>11457.7</v>
      </c>
      <c r="U1002" s="4">
        <v>43520</v>
      </c>
      <c r="V1002" s="9">
        <v>2230.5</v>
      </c>
      <c r="W1002" s="4">
        <v>43518</v>
      </c>
      <c r="X1002" s="9">
        <v>97885.6</v>
      </c>
      <c r="Y1002" s="4">
        <v>43518</v>
      </c>
      <c r="Z1002" s="9">
        <v>6034.42</v>
      </c>
      <c r="AA1002" s="4">
        <v>43610</v>
      </c>
      <c r="AB1002" s="9">
        <v>10328.280000000001</v>
      </c>
      <c r="AC1002" s="4">
        <v>43513</v>
      </c>
      <c r="AD1002" s="9">
        <v>10724.4</v>
      </c>
      <c r="AE1002" s="4">
        <v>43518</v>
      </c>
      <c r="AF1002" s="9">
        <v>541.37</v>
      </c>
      <c r="AG1002" s="4">
        <v>43555</v>
      </c>
      <c r="AH1002" s="9">
        <v>2497.1</v>
      </c>
      <c r="AI1002" s="4">
        <v>43518</v>
      </c>
      <c r="AJ1002" s="9">
        <v>49735.69</v>
      </c>
    </row>
    <row r="1003" spans="1:36" x14ac:dyDescent="0.25">
      <c r="A1003" s="4">
        <v>43525</v>
      </c>
      <c r="B1003" s="9">
        <v>6192.7330000000002</v>
      </c>
      <c r="C1003" s="4">
        <v>43525</v>
      </c>
      <c r="D1003" s="9">
        <v>21602.69</v>
      </c>
      <c r="E1003" s="4">
        <v>43763</v>
      </c>
      <c r="F1003" s="9">
        <v>2954.933</v>
      </c>
      <c r="G1003" s="4">
        <v>43525</v>
      </c>
      <c r="H1003" s="9">
        <v>16068.25</v>
      </c>
      <c r="I1003" s="4">
        <v>43525</v>
      </c>
      <c r="J1003" s="9">
        <v>9412.02</v>
      </c>
      <c r="K1003" s="4">
        <v>43525</v>
      </c>
      <c r="L1003" s="9">
        <v>2803.69</v>
      </c>
      <c r="M1003" s="4">
        <v>43525</v>
      </c>
      <c r="N1003" s="9">
        <v>7106.73</v>
      </c>
      <c r="O1003" s="4">
        <v>43525</v>
      </c>
      <c r="P1003" s="9">
        <v>28812.17</v>
      </c>
      <c r="Q1003" s="4">
        <v>43525</v>
      </c>
      <c r="R1003" s="9">
        <v>5265.19</v>
      </c>
      <c r="S1003" s="4">
        <v>43525</v>
      </c>
      <c r="T1003" s="9">
        <v>11601.68</v>
      </c>
      <c r="U1003" s="4">
        <v>43527</v>
      </c>
      <c r="V1003" s="9">
        <v>2195.44</v>
      </c>
      <c r="W1003" s="4">
        <v>43525</v>
      </c>
      <c r="X1003" s="9">
        <v>94603.8</v>
      </c>
      <c r="Y1003" s="4">
        <v>43525</v>
      </c>
      <c r="Z1003" s="9">
        <v>6195.62</v>
      </c>
      <c r="AA1003" s="4">
        <v>43617</v>
      </c>
      <c r="AB1003" s="9">
        <v>10498.49</v>
      </c>
      <c r="AC1003" s="4">
        <v>43520</v>
      </c>
      <c r="AD1003" s="9">
        <v>10791.65</v>
      </c>
      <c r="AE1003" s="4">
        <v>43525</v>
      </c>
      <c r="AF1003" s="9">
        <v>538.59</v>
      </c>
      <c r="AG1003" s="4">
        <v>43562</v>
      </c>
      <c r="AH1003" s="9">
        <v>2540.9899999999998</v>
      </c>
      <c r="AI1003" s="4">
        <v>43525</v>
      </c>
      <c r="AJ1003" s="9">
        <v>49841.27</v>
      </c>
    </row>
    <row r="1004" spans="1:36" x14ac:dyDescent="0.25">
      <c r="A1004" s="4">
        <v>43532</v>
      </c>
      <c r="B1004" s="9">
        <v>6203.7610000000004</v>
      </c>
      <c r="C1004" s="4">
        <v>43532</v>
      </c>
      <c r="D1004" s="9">
        <v>21025.56</v>
      </c>
      <c r="E1004" s="4">
        <v>43770</v>
      </c>
      <c r="F1004" s="9">
        <v>2958.1990000000001</v>
      </c>
      <c r="G1004" s="4">
        <v>43532</v>
      </c>
      <c r="H1004" s="9">
        <v>15996.21</v>
      </c>
      <c r="I1004" s="4">
        <v>43532</v>
      </c>
      <c r="J1004" s="9">
        <v>9268.36</v>
      </c>
      <c r="K1004" s="4">
        <v>43532</v>
      </c>
      <c r="L1004" s="9">
        <v>2743.07</v>
      </c>
      <c r="M1004" s="4">
        <v>43532</v>
      </c>
      <c r="N1004" s="9">
        <v>7104.31</v>
      </c>
      <c r="O1004" s="4">
        <v>43532</v>
      </c>
      <c r="P1004" s="9">
        <v>28228.42</v>
      </c>
      <c r="Q1004" s="4">
        <v>43532</v>
      </c>
      <c r="R1004" s="9">
        <v>5231.22</v>
      </c>
      <c r="S1004" s="4">
        <v>43532</v>
      </c>
      <c r="T1004" s="9">
        <v>11457.84</v>
      </c>
      <c r="U1004" s="4">
        <v>43534</v>
      </c>
      <c r="V1004" s="9">
        <v>2137.44</v>
      </c>
      <c r="W1004" s="4">
        <v>43532</v>
      </c>
      <c r="X1004" s="9">
        <v>95364.9</v>
      </c>
      <c r="Y1004" s="4">
        <v>43532</v>
      </c>
      <c r="Z1004" s="9">
        <v>6082.54</v>
      </c>
      <c r="AA1004" s="4">
        <v>43624</v>
      </c>
      <c r="AB1004" s="9">
        <v>10409.200000000001</v>
      </c>
      <c r="AC1004" s="4">
        <v>43527</v>
      </c>
      <c r="AD1004" s="9">
        <v>10863.5</v>
      </c>
      <c r="AE1004" s="4">
        <v>43532</v>
      </c>
      <c r="AF1004" s="9">
        <v>530.54999999999995</v>
      </c>
      <c r="AG1004" s="4">
        <v>43569</v>
      </c>
      <c r="AH1004" s="9">
        <v>2559.7199999999998</v>
      </c>
      <c r="AI1004" s="4">
        <v>43532</v>
      </c>
      <c r="AJ1004" s="9">
        <v>49233.13</v>
      </c>
    </row>
    <row r="1005" spans="1:36" x14ac:dyDescent="0.25">
      <c r="A1005" s="4">
        <v>43539</v>
      </c>
      <c r="B1005" s="9">
        <v>6175.1729999999998</v>
      </c>
      <c r="C1005" s="4">
        <v>43539</v>
      </c>
      <c r="D1005" s="9">
        <v>21450.85</v>
      </c>
      <c r="E1005" s="4">
        <v>43777</v>
      </c>
      <c r="F1005" s="9">
        <v>2964.1849999999999</v>
      </c>
      <c r="G1005" s="4">
        <v>43539</v>
      </c>
      <c r="H1005" s="9">
        <v>16140.35</v>
      </c>
      <c r="I1005" s="4">
        <v>43539</v>
      </c>
      <c r="J1005" s="9">
        <v>9483.1</v>
      </c>
      <c r="K1005" s="4">
        <v>43539</v>
      </c>
      <c r="L1005" s="9">
        <v>2822.48</v>
      </c>
      <c r="M1005" s="4">
        <v>43539</v>
      </c>
      <c r="N1005" s="9">
        <v>7228.28</v>
      </c>
      <c r="O1005" s="4">
        <v>43539</v>
      </c>
      <c r="P1005" s="9">
        <v>29012.26</v>
      </c>
      <c r="Q1005" s="4">
        <v>43539</v>
      </c>
      <c r="R1005" s="9">
        <v>5405.32</v>
      </c>
      <c r="S1005" s="4">
        <v>43539</v>
      </c>
      <c r="T1005" s="9">
        <v>11685.69</v>
      </c>
      <c r="U1005" s="4">
        <v>43541</v>
      </c>
      <c r="V1005" s="9">
        <v>2176.11</v>
      </c>
      <c r="W1005" s="4">
        <v>43539</v>
      </c>
      <c r="X1005" s="9">
        <v>99136.7</v>
      </c>
      <c r="Y1005" s="4">
        <v>43539</v>
      </c>
      <c r="Z1005" s="9">
        <v>6252.36</v>
      </c>
      <c r="AA1005" s="4">
        <v>43631</v>
      </c>
      <c r="AB1005" s="9">
        <v>10524.67</v>
      </c>
      <c r="AC1005" s="4">
        <v>43534</v>
      </c>
      <c r="AD1005" s="9">
        <v>11035.4</v>
      </c>
      <c r="AE1005" s="4">
        <v>43539</v>
      </c>
      <c r="AF1005" s="9">
        <v>552.17999999999995</v>
      </c>
      <c r="AG1005" s="4">
        <v>43576</v>
      </c>
      <c r="AH1005" s="9">
        <v>2563.9</v>
      </c>
      <c r="AI1005" s="4">
        <v>43539</v>
      </c>
      <c r="AJ1005" s="9">
        <v>49684.03</v>
      </c>
    </row>
    <row r="1006" spans="1:36" x14ac:dyDescent="0.25">
      <c r="A1006" s="4">
        <v>43546</v>
      </c>
      <c r="B1006" s="9">
        <v>6195.232</v>
      </c>
      <c r="C1006" s="4">
        <v>43546</v>
      </c>
      <c r="D1006" s="9">
        <v>21627.34</v>
      </c>
      <c r="E1006" s="4">
        <v>43784</v>
      </c>
      <c r="F1006" s="9">
        <v>2891.3429999999998</v>
      </c>
      <c r="G1006" s="4">
        <v>43546</v>
      </c>
      <c r="H1006" s="9">
        <v>16089.33</v>
      </c>
      <c r="I1006" s="4">
        <v>43546</v>
      </c>
      <c r="J1006" s="9">
        <v>9319.42</v>
      </c>
      <c r="K1006" s="4">
        <v>43546</v>
      </c>
      <c r="L1006" s="9">
        <v>2800.71</v>
      </c>
      <c r="M1006" s="4">
        <v>43546</v>
      </c>
      <c r="N1006" s="9">
        <v>7207.59</v>
      </c>
      <c r="O1006" s="4">
        <v>43546</v>
      </c>
      <c r="P1006" s="9">
        <v>29113.360000000001</v>
      </c>
      <c r="Q1006" s="4">
        <v>43546</v>
      </c>
      <c r="R1006" s="9">
        <v>5269.92</v>
      </c>
      <c r="S1006" s="4">
        <v>43546</v>
      </c>
      <c r="T1006" s="9">
        <v>11364.17</v>
      </c>
      <c r="U1006" s="4">
        <v>43548</v>
      </c>
      <c r="V1006" s="9">
        <v>2186.9499999999998</v>
      </c>
      <c r="W1006" s="4">
        <v>43546</v>
      </c>
      <c r="X1006" s="9">
        <v>93735.2</v>
      </c>
      <c r="Y1006" s="4">
        <v>43546</v>
      </c>
      <c r="Z1006" s="9">
        <v>6035.4</v>
      </c>
      <c r="AA1006" s="4">
        <v>43638</v>
      </c>
      <c r="AB1006" s="9">
        <v>10803.77</v>
      </c>
      <c r="AC1006" s="4">
        <v>43541</v>
      </c>
      <c r="AD1006" s="9">
        <v>11426.85</v>
      </c>
      <c r="AE1006" s="4">
        <v>43546</v>
      </c>
      <c r="AF1006" s="9">
        <v>543.9</v>
      </c>
      <c r="AG1006" s="4">
        <v>43583</v>
      </c>
      <c r="AH1006" s="9">
        <v>2563.7199999999998</v>
      </c>
      <c r="AI1006" s="4">
        <v>43546</v>
      </c>
      <c r="AJ1006" s="9">
        <v>49792.42</v>
      </c>
    </row>
    <row r="1007" spans="1:36" x14ac:dyDescent="0.25">
      <c r="A1007" s="4">
        <v>43553</v>
      </c>
      <c r="B1007" s="9">
        <v>6180.7309999999998</v>
      </c>
      <c r="C1007" s="4">
        <v>43553</v>
      </c>
      <c r="D1007" s="9">
        <v>21205.81</v>
      </c>
      <c r="E1007" s="4">
        <v>43791</v>
      </c>
      <c r="F1007" s="9">
        <v>2885.288</v>
      </c>
      <c r="G1007" s="4">
        <v>43553</v>
      </c>
      <c r="H1007" s="9">
        <v>16102.09</v>
      </c>
      <c r="I1007" s="4">
        <v>43553</v>
      </c>
      <c r="J1007" s="9">
        <v>9477.84</v>
      </c>
      <c r="K1007" s="4">
        <v>43553</v>
      </c>
      <c r="L1007" s="9">
        <v>2834.4</v>
      </c>
      <c r="M1007" s="4">
        <v>43553</v>
      </c>
      <c r="N1007" s="9">
        <v>7279.19</v>
      </c>
      <c r="O1007" s="4">
        <v>43553</v>
      </c>
      <c r="P1007" s="9">
        <v>29051.360000000001</v>
      </c>
      <c r="Q1007" s="4">
        <v>43553</v>
      </c>
      <c r="R1007" s="9">
        <v>5350.53</v>
      </c>
      <c r="S1007" s="4">
        <v>43553</v>
      </c>
      <c r="T1007" s="9">
        <v>11526.04</v>
      </c>
      <c r="U1007" s="4">
        <v>43555</v>
      </c>
      <c r="V1007" s="9">
        <v>2140.67</v>
      </c>
      <c r="W1007" s="4">
        <v>43553</v>
      </c>
      <c r="X1007" s="9">
        <v>95414.6</v>
      </c>
      <c r="Y1007" s="4">
        <v>43553</v>
      </c>
      <c r="Z1007" s="9">
        <v>6138.66</v>
      </c>
      <c r="AA1007" s="4">
        <v>43645</v>
      </c>
      <c r="AB1007" s="9">
        <v>10730.83</v>
      </c>
      <c r="AC1007" s="4">
        <v>43548</v>
      </c>
      <c r="AD1007" s="9">
        <v>11456.9</v>
      </c>
      <c r="AE1007" s="4">
        <v>43553</v>
      </c>
      <c r="AF1007" s="9">
        <v>548.98</v>
      </c>
      <c r="AG1007" s="4">
        <v>43590</v>
      </c>
      <c r="AH1007" s="9">
        <v>2580.9499999999998</v>
      </c>
      <c r="AI1007" s="4">
        <v>43553</v>
      </c>
      <c r="AJ1007" s="9">
        <v>50273.93</v>
      </c>
    </row>
    <row r="1008" spans="1:36" x14ac:dyDescent="0.25">
      <c r="A1008" s="4">
        <v>43560</v>
      </c>
      <c r="B1008" s="9">
        <v>6181.259</v>
      </c>
      <c r="C1008" s="4">
        <v>43560</v>
      </c>
      <c r="D1008" s="9">
        <v>21807.5</v>
      </c>
      <c r="E1008" s="4">
        <v>43798</v>
      </c>
      <c r="F1008" s="9">
        <v>2871.9810000000002</v>
      </c>
      <c r="G1008" s="4">
        <v>43560</v>
      </c>
      <c r="H1008" s="9">
        <v>16396.150000000001</v>
      </c>
      <c r="I1008" s="4">
        <v>43560</v>
      </c>
      <c r="J1008" s="9">
        <v>9541.15</v>
      </c>
      <c r="K1008" s="4">
        <v>43560</v>
      </c>
      <c r="L1008" s="9">
        <v>2892.74</v>
      </c>
      <c r="M1008" s="4">
        <v>43560</v>
      </c>
      <c r="N1008" s="9">
        <v>7446.87</v>
      </c>
      <c r="O1008" s="4">
        <v>43560</v>
      </c>
      <c r="P1008" s="9">
        <v>29936.32</v>
      </c>
      <c r="Q1008" s="4">
        <v>43560</v>
      </c>
      <c r="R1008" s="9">
        <v>5476.2</v>
      </c>
      <c r="S1008" s="4">
        <v>43560</v>
      </c>
      <c r="T1008" s="9">
        <v>12009.75</v>
      </c>
      <c r="U1008" s="4">
        <v>43562</v>
      </c>
      <c r="V1008" s="9">
        <v>2209.61</v>
      </c>
      <c r="W1008" s="4">
        <v>43560</v>
      </c>
      <c r="X1008" s="9">
        <v>97108.2</v>
      </c>
      <c r="Y1008" s="4">
        <v>43560</v>
      </c>
      <c r="Z1008" s="9">
        <v>6383.9</v>
      </c>
      <c r="AA1008" s="4">
        <v>43652</v>
      </c>
      <c r="AB1008" s="9">
        <v>10785.73</v>
      </c>
      <c r="AC1008" s="4">
        <v>43555</v>
      </c>
      <c r="AD1008" s="9">
        <v>11623.9</v>
      </c>
      <c r="AE1008" s="4">
        <v>43560</v>
      </c>
      <c r="AF1008" s="9">
        <v>562.58000000000004</v>
      </c>
      <c r="AG1008" s="4">
        <v>43597</v>
      </c>
      <c r="AH1008" s="9">
        <v>2514.87</v>
      </c>
      <c r="AI1008" s="4">
        <v>43560</v>
      </c>
      <c r="AJ1008" s="9">
        <v>51517.73</v>
      </c>
    </row>
    <row r="1009" spans="1:36" x14ac:dyDescent="0.25">
      <c r="A1009" s="4">
        <v>43567</v>
      </c>
      <c r="B1009" s="9">
        <v>6251.3230000000003</v>
      </c>
      <c r="C1009" s="4">
        <v>43567</v>
      </c>
      <c r="D1009" s="9">
        <v>21870.560000000001</v>
      </c>
      <c r="E1009" s="4">
        <v>43805</v>
      </c>
      <c r="F1009" s="9">
        <v>2912.0140000000001</v>
      </c>
      <c r="G1009" s="4">
        <v>43567</v>
      </c>
      <c r="H1009" s="9">
        <v>16480.53</v>
      </c>
      <c r="I1009" s="4">
        <v>43567</v>
      </c>
      <c r="J1009" s="9">
        <v>9484.91</v>
      </c>
      <c r="K1009" s="4">
        <v>43567</v>
      </c>
      <c r="L1009" s="9">
        <v>2907.41</v>
      </c>
      <c r="M1009" s="4">
        <v>43567</v>
      </c>
      <c r="N1009" s="9">
        <v>7437.06</v>
      </c>
      <c r="O1009" s="4">
        <v>43567</v>
      </c>
      <c r="P1009" s="9">
        <v>29909.759999999998</v>
      </c>
      <c r="Q1009" s="4">
        <v>43567</v>
      </c>
      <c r="R1009" s="9">
        <v>5502.7</v>
      </c>
      <c r="S1009" s="4">
        <v>43567</v>
      </c>
      <c r="T1009" s="9">
        <v>11999.93</v>
      </c>
      <c r="U1009" s="4">
        <v>43569</v>
      </c>
      <c r="V1009" s="9">
        <v>2233.4499999999998</v>
      </c>
      <c r="W1009" s="4">
        <v>43567</v>
      </c>
      <c r="X1009" s="9">
        <v>92875</v>
      </c>
      <c r="Y1009" s="4">
        <v>43567</v>
      </c>
      <c r="Z1009" s="9">
        <v>6335.71</v>
      </c>
      <c r="AA1009" s="4">
        <v>43659</v>
      </c>
      <c r="AB1009" s="9">
        <v>10824.35</v>
      </c>
      <c r="AC1009" s="4">
        <v>43562</v>
      </c>
      <c r="AD1009" s="9">
        <v>11665.95</v>
      </c>
      <c r="AE1009" s="4">
        <v>43567</v>
      </c>
      <c r="AF1009" s="9">
        <v>561.61</v>
      </c>
      <c r="AG1009" s="4">
        <v>43604</v>
      </c>
      <c r="AH1009" s="9">
        <v>2577.48</v>
      </c>
      <c r="AI1009" s="4">
        <v>43567</v>
      </c>
      <c r="AJ1009" s="9">
        <v>52141.52</v>
      </c>
    </row>
    <row r="1010" spans="1:36" x14ac:dyDescent="0.25">
      <c r="A1010" s="4">
        <v>43574</v>
      </c>
      <c r="B1010" s="9">
        <v>6259.8149999999996</v>
      </c>
      <c r="C1010" s="4">
        <v>43574</v>
      </c>
      <c r="D1010" s="9">
        <v>22200.560000000001</v>
      </c>
      <c r="E1010" s="4">
        <v>43812</v>
      </c>
      <c r="F1010" s="9">
        <v>2967.6770000000001</v>
      </c>
      <c r="G1010" s="4">
        <v>43574</v>
      </c>
      <c r="H1010" s="9">
        <v>16612.810000000001</v>
      </c>
      <c r="I1010" s="4">
        <v>43574</v>
      </c>
      <c r="J1010" s="9">
        <v>9571.2199999999993</v>
      </c>
      <c r="K1010" s="4">
        <v>43574</v>
      </c>
      <c r="L1010" s="9">
        <v>2905.03</v>
      </c>
      <c r="M1010" s="4">
        <v>43574</v>
      </c>
      <c r="N1010" s="9">
        <v>7459.88</v>
      </c>
      <c r="O1010" s="4">
        <v>43574</v>
      </c>
      <c r="P1010" s="9">
        <v>29963.26</v>
      </c>
      <c r="Q1010" s="4">
        <v>43574</v>
      </c>
      <c r="R1010" s="9">
        <v>5580.38</v>
      </c>
      <c r="S1010" s="4">
        <v>43574</v>
      </c>
      <c r="T1010" s="9">
        <v>12222.39</v>
      </c>
      <c r="U1010" s="4">
        <v>43576</v>
      </c>
      <c r="V1010" s="9">
        <v>2216.15</v>
      </c>
      <c r="W1010" s="4">
        <v>43574</v>
      </c>
      <c r="X1010" s="9">
        <v>94578.3</v>
      </c>
      <c r="Y1010" s="4">
        <v>43574</v>
      </c>
      <c r="Z1010" s="9">
        <v>6540.14</v>
      </c>
      <c r="AA1010" s="4">
        <v>43666</v>
      </c>
      <c r="AB1010" s="9">
        <v>10873.19</v>
      </c>
      <c r="AC1010" s="4">
        <v>43569</v>
      </c>
      <c r="AD1010" s="9">
        <v>11643.45</v>
      </c>
      <c r="AE1010" s="4">
        <v>43574</v>
      </c>
      <c r="AF1010" s="9">
        <v>569.61</v>
      </c>
      <c r="AG1010" s="4">
        <v>43611</v>
      </c>
      <c r="AH1010" s="9">
        <v>2619.2399999999998</v>
      </c>
      <c r="AI1010" s="4">
        <v>43574</v>
      </c>
      <c r="AJ1010" s="9">
        <v>52872.78</v>
      </c>
    </row>
    <row r="1011" spans="1:36" x14ac:dyDescent="0.25">
      <c r="A1011" s="4">
        <v>43581</v>
      </c>
      <c r="B1011" s="9">
        <v>6385.6459999999997</v>
      </c>
      <c r="C1011" s="4">
        <v>43581</v>
      </c>
      <c r="D1011" s="9">
        <v>22258.73</v>
      </c>
      <c r="E1011" s="4">
        <v>43819</v>
      </c>
      <c r="F1011" s="9">
        <v>3004.9380000000001</v>
      </c>
      <c r="G1011" s="4">
        <v>43581</v>
      </c>
      <c r="H1011" s="9">
        <v>16613.46</v>
      </c>
      <c r="I1011" s="4">
        <v>43581</v>
      </c>
      <c r="J1011" s="9">
        <v>9724.27</v>
      </c>
      <c r="K1011" s="4">
        <v>43581</v>
      </c>
      <c r="L1011" s="9">
        <v>2939.88</v>
      </c>
      <c r="M1011" s="4">
        <v>43581</v>
      </c>
      <c r="N1011" s="9">
        <v>7428.19</v>
      </c>
      <c r="O1011" s="4">
        <v>43581</v>
      </c>
      <c r="P1011" s="9">
        <v>29605.01</v>
      </c>
      <c r="Q1011" s="4">
        <v>43581</v>
      </c>
      <c r="R1011" s="9">
        <v>5569.36</v>
      </c>
      <c r="S1011" s="4">
        <v>43581</v>
      </c>
      <c r="T1011" s="9">
        <v>12315.18</v>
      </c>
      <c r="U1011" s="4">
        <v>43583</v>
      </c>
      <c r="V1011" s="9">
        <v>2179.31</v>
      </c>
      <c r="W1011" s="4">
        <v>43581</v>
      </c>
      <c r="X1011" s="9">
        <v>96236</v>
      </c>
      <c r="Y1011" s="4">
        <v>43581</v>
      </c>
      <c r="Z1011" s="9">
        <v>6399.74</v>
      </c>
      <c r="AA1011" s="4">
        <v>43673</v>
      </c>
      <c r="AB1011" s="9">
        <v>10891.98</v>
      </c>
      <c r="AC1011" s="4">
        <v>43576</v>
      </c>
      <c r="AD1011" s="9">
        <v>11752.8</v>
      </c>
      <c r="AE1011" s="4">
        <v>43581</v>
      </c>
      <c r="AF1011" s="9">
        <v>567.17999999999995</v>
      </c>
      <c r="AG1011" s="4">
        <v>43618</v>
      </c>
      <c r="AH1011" s="9">
        <v>2665.33</v>
      </c>
      <c r="AI1011" s="4">
        <v>43581</v>
      </c>
      <c r="AJ1011" s="9">
        <v>52572.04</v>
      </c>
    </row>
    <row r="1012" spans="1:36" x14ac:dyDescent="0.25">
      <c r="A1012" s="4">
        <v>43588</v>
      </c>
      <c r="B1012" s="9">
        <v>6335.8</v>
      </c>
      <c r="C1012" s="4">
        <v>43595</v>
      </c>
      <c r="D1012" s="9">
        <v>21344.92</v>
      </c>
      <c r="E1012" s="4">
        <v>43824</v>
      </c>
      <c r="F1012" s="9">
        <v>2981.8809999999999</v>
      </c>
      <c r="G1012" s="4">
        <v>43588</v>
      </c>
      <c r="H1012" s="9">
        <v>16494.43</v>
      </c>
      <c r="I1012" s="4">
        <v>43588</v>
      </c>
      <c r="J1012" s="9">
        <v>9741.99</v>
      </c>
      <c r="K1012" s="4">
        <v>43588</v>
      </c>
      <c r="L1012" s="9">
        <v>2945.64</v>
      </c>
      <c r="M1012" s="4">
        <v>43588</v>
      </c>
      <c r="N1012" s="9">
        <v>7380.64</v>
      </c>
      <c r="O1012" s="4">
        <v>43588</v>
      </c>
      <c r="P1012" s="9">
        <v>30081.55</v>
      </c>
      <c r="Q1012" s="4">
        <v>43588</v>
      </c>
      <c r="R1012" s="9">
        <v>5548.84</v>
      </c>
      <c r="S1012" s="4">
        <v>43588</v>
      </c>
      <c r="T1012" s="9">
        <v>12412.75</v>
      </c>
      <c r="U1012" s="4">
        <v>43590</v>
      </c>
      <c r="V1012" s="9">
        <v>2196.3200000000002</v>
      </c>
      <c r="W1012" s="4">
        <v>43588</v>
      </c>
      <c r="X1012" s="9">
        <v>96007.9</v>
      </c>
      <c r="Y1012" s="4">
        <v>43588</v>
      </c>
      <c r="Z1012" s="9">
        <v>6498.74</v>
      </c>
      <c r="AA1012" s="4">
        <v>43680</v>
      </c>
      <c r="AB1012" s="9">
        <v>10549.04</v>
      </c>
      <c r="AC1012" s="4">
        <v>43583</v>
      </c>
      <c r="AD1012" s="9">
        <v>11754.65</v>
      </c>
      <c r="AE1012" s="4">
        <v>43588</v>
      </c>
      <c r="AF1012" s="9">
        <v>568.72</v>
      </c>
      <c r="AG1012" s="4">
        <v>43625</v>
      </c>
      <c r="AH1012" s="9">
        <v>2729.61</v>
      </c>
      <c r="AI1012" s="4">
        <v>43588</v>
      </c>
      <c r="AJ1012" s="9">
        <v>53028.35</v>
      </c>
    </row>
    <row r="1013" spans="1:36" x14ac:dyDescent="0.25">
      <c r="A1013" s="4">
        <v>43595</v>
      </c>
      <c r="B1013" s="9">
        <v>6310.8519999999999</v>
      </c>
      <c r="C1013" s="4">
        <v>43602</v>
      </c>
      <c r="D1013" s="9">
        <v>21250.09</v>
      </c>
      <c r="E1013" s="10" cm="1">
        <f t="array" aca="1" ref="E1013:F1113" ca="1">OFFSET('Wkly eq indx data 2'!E$3,,,COUNT('Wkly eq indx data 2'!E$3:E$202),2)</f>
        <v>43826</v>
      </c>
      <c r="F1013" s="11">
        <f ca="1"/>
        <v>3005.0349999999999</v>
      </c>
      <c r="G1013" s="4">
        <v>43595</v>
      </c>
      <c r="H1013" s="9">
        <v>16297.55</v>
      </c>
      <c r="I1013" s="4">
        <v>43595</v>
      </c>
      <c r="J1013" s="9">
        <v>9472.83</v>
      </c>
      <c r="K1013" s="4">
        <v>43595</v>
      </c>
      <c r="L1013" s="9">
        <v>2881.4</v>
      </c>
      <c r="M1013" s="4">
        <v>43595</v>
      </c>
      <c r="N1013" s="9">
        <v>7203.29</v>
      </c>
      <c r="O1013" s="4">
        <v>43595</v>
      </c>
      <c r="P1013" s="9">
        <v>28550.240000000002</v>
      </c>
      <c r="Q1013" s="4">
        <v>43595</v>
      </c>
      <c r="R1013" s="9">
        <v>5327.44</v>
      </c>
      <c r="S1013" s="4">
        <v>43595</v>
      </c>
      <c r="T1013" s="9">
        <v>12059.83</v>
      </c>
      <c r="U1013" s="4">
        <v>43597</v>
      </c>
      <c r="V1013" s="9">
        <v>2108.04</v>
      </c>
      <c r="W1013" s="4">
        <v>43595</v>
      </c>
      <c r="X1013" s="9">
        <v>94257.600000000006</v>
      </c>
      <c r="Y1013" s="4">
        <v>43595</v>
      </c>
      <c r="Z1013" s="9">
        <v>6242.88</v>
      </c>
      <c r="AA1013" s="4">
        <v>43687</v>
      </c>
      <c r="AB1013" s="9">
        <v>10494.49</v>
      </c>
      <c r="AC1013" s="4">
        <v>43590</v>
      </c>
      <c r="AD1013" s="9">
        <v>11712.25</v>
      </c>
      <c r="AE1013" s="4">
        <v>43595</v>
      </c>
      <c r="AF1013" s="9">
        <v>550.87</v>
      </c>
      <c r="AG1013" s="4">
        <v>43632</v>
      </c>
      <c r="AH1013" s="9">
        <v>2739.28</v>
      </c>
      <c r="AI1013" s="4">
        <v>43595</v>
      </c>
      <c r="AJ1013" s="9">
        <v>50533.59</v>
      </c>
    </row>
    <row r="1014" spans="1:36" x14ac:dyDescent="0.25">
      <c r="A1014" s="4">
        <v>43602</v>
      </c>
      <c r="B1014" s="9">
        <v>6365.299</v>
      </c>
      <c r="C1014" s="4">
        <v>43609</v>
      </c>
      <c r="D1014" s="9">
        <v>21117.22</v>
      </c>
      <c r="E1014" s="10">
        <f ca="1"/>
        <v>43833</v>
      </c>
      <c r="F1014" s="11">
        <f ca="1"/>
        <v>3083.7860000000001</v>
      </c>
      <c r="G1014" s="4">
        <v>43602</v>
      </c>
      <c r="H1014" s="9">
        <v>16401.75</v>
      </c>
      <c r="I1014" s="4">
        <v>43602</v>
      </c>
      <c r="J1014" s="9">
        <v>9659.08</v>
      </c>
      <c r="K1014" s="4">
        <v>43602</v>
      </c>
      <c r="L1014" s="9">
        <v>2859.53</v>
      </c>
      <c r="M1014" s="4">
        <v>43602</v>
      </c>
      <c r="N1014" s="9">
        <v>7348.62</v>
      </c>
      <c r="O1014" s="4">
        <v>43602</v>
      </c>
      <c r="P1014" s="9">
        <v>27946.46</v>
      </c>
      <c r="Q1014" s="4">
        <v>43602</v>
      </c>
      <c r="R1014" s="9">
        <v>5438.23</v>
      </c>
      <c r="S1014" s="4">
        <v>43602</v>
      </c>
      <c r="T1014" s="9">
        <v>12238.94</v>
      </c>
      <c r="U1014" s="4">
        <v>43604</v>
      </c>
      <c r="V1014" s="9">
        <v>2055.8000000000002</v>
      </c>
      <c r="W1014" s="4">
        <v>43602</v>
      </c>
      <c r="X1014" s="9">
        <v>89992.7</v>
      </c>
      <c r="Y1014" s="4">
        <v>43602</v>
      </c>
      <c r="Z1014" s="9">
        <v>6280.53</v>
      </c>
      <c r="AA1014" s="4">
        <v>43694</v>
      </c>
      <c r="AB1014" s="9">
        <v>10420.89</v>
      </c>
      <c r="AC1014" s="4">
        <v>43597</v>
      </c>
      <c r="AD1014" s="9">
        <v>11278.9</v>
      </c>
      <c r="AE1014" s="4">
        <v>43602</v>
      </c>
      <c r="AF1014" s="9">
        <v>557.91</v>
      </c>
      <c r="AG1014" s="4">
        <v>43639</v>
      </c>
      <c r="AH1014" s="9">
        <v>2761.23</v>
      </c>
      <c r="AI1014" s="4">
        <v>43602</v>
      </c>
      <c r="AJ1014" s="9">
        <v>50081.18</v>
      </c>
    </row>
    <row r="1015" spans="1:36" x14ac:dyDescent="0.25">
      <c r="A1015" s="4">
        <v>43609</v>
      </c>
      <c r="B1015" s="9">
        <v>6456.0429999999997</v>
      </c>
      <c r="C1015" s="4">
        <v>43616</v>
      </c>
      <c r="D1015" s="9">
        <v>20601.189999999999</v>
      </c>
      <c r="E1015" s="10">
        <f ca="1"/>
        <v>43840</v>
      </c>
      <c r="F1015" s="11">
        <f ca="1"/>
        <v>3092.2910000000002</v>
      </c>
      <c r="G1015" s="4">
        <v>43609</v>
      </c>
      <c r="H1015" s="9">
        <v>16230.04</v>
      </c>
      <c r="I1015" s="4">
        <v>43609</v>
      </c>
      <c r="J1015" s="9">
        <v>9666.89</v>
      </c>
      <c r="K1015" s="4">
        <v>43609</v>
      </c>
      <c r="L1015" s="9">
        <v>2826.06</v>
      </c>
      <c r="M1015" s="4">
        <v>43609</v>
      </c>
      <c r="N1015" s="9">
        <v>7277.73</v>
      </c>
      <c r="O1015" s="4">
        <v>43609</v>
      </c>
      <c r="P1015" s="9">
        <v>27353.93</v>
      </c>
      <c r="Q1015" s="4">
        <v>43609</v>
      </c>
      <c r="R1015" s="9">
        <v>5316.51</v>
      </c>
      <c r="S1015" s="4">
        <v>43609</v>
      </c>
      <c r="T1015" s="9">
        <v>12011.04</v>
      </c>
      <c r="U1015" s="4">
        <v>43611</v>
      </c>
      <c r="V1015" s="9">
        <v>2045.31</v>
      </c>
      <c r="W1015" s="4">
        <v>43609</v>
      </c>
      <c r="X1015" s="9">
        <v>93627.8</v>
      </c>
      <c r="Y1015" s="4">
        <v>43609</v>
      </c>
      <c r="Z1015" s="9">
        <v>6123.83</v>
      </c>
      <c r="AA1015" s="4">
        <v>43701</v>
      </c>
      <c r="AB1015" s="9">
        <v>10538.11</v>
      </c>
      <c r="AC1015" s="4">
        <v>43604</v>
      </c>
      <c r="AD1015" s="9">
        <v>11407.15</v>
      </c>
      <c r="AE1015" s="4">
        <v>43609</v>
      </c>
      <c r="AF1015" s="9">
        <v>547.21</v>
      </c>
      <c r="AG1015" s="4">
        <v>43646</v>
      </c>
      <c r="AH1015" s="9">
        <v>2765.85</v>
      </c>
      <c r="AI1015" s="4">
        <v>43609</v>
      </c>
      <c r="AJ1015" s="9">
        <v>48427.67</v>
      </c>
    </row>
    <row r="1016" spans="1:36" x14ac:dyDescent="0.25">
      <c r="A1016" s="4">
        <v>43616</v>
      </c>
      <c r="B1016" s="9">
        <v>6396.8530000000001</v>
      </c>
      <c r="C1016" s="4">
        <v>43623</v>
      </c>
      <c r="D1016" s="9">
        <v>20884.71</v>
      </c>
      <c r="E1016" s="10">
        <f ca="1"/>
        <v>43847</v>
      </c>
      <c r="F1016" s="11">
        <f ca="1"/>
        <v>3075.4960000000001</v>
      </c>
      <c r="G1016" s="4">
        <v>43616</v>
      </c>
      <c r="H1016" s="9">
        <v>16037.49</v>
      </c>
      <c r="I1016" s="4">
        <v>43616</v>
      </c>
      <c r="J1016" s="9">
        <v>9523.98</v>
      </c>
      <c r="K1016" s="4">
        <v>43616</v>
      </c>
      <c r="L1016" s="9">
        <v>2752.06</v>
      </c>
      <c r="M1016" s="4">
        <v>43616</v>
      </c>
      <c r="N1016" s="9">
        <v>7161.71</v>
      </c>
      <c r="O1016" s="4">
        <v>43616</v>
      </c>
      <c r="P1016" s="9">
        <v>26901.09</v>
      </c>
      <c r="Q1016" s="4">
        <v>43616</v>
      </c>
      <c r="R1016" s="9">
        <v>5207.63</v>
      </c>
      <c r="S1016" s="4">
        <v>43616</v>
      </c>
      <c r="T1016" s="9">
        <v>11726.84</v>
      </c>
      <c r="U1016" s="4">
        <v>43618</v>
      </c>
      <c r="V1016" s="9">
        <v>2041.74</v>
      </c>
      <c r="W1016" s="4">
        <v>43616</v>
      </c>
      <c r="X1016" s="9">
        <v>97030.3</v>
      </c>
      <c r="Y1016" s="4">
        <v>43616</v>
      </c>
      <c r="Z1016" s="9">
        <v>6079.63</v>
      </c>
      <c r="AA1016" s="4">
        <v>43708</v>
      </c>
      <c r="AB1016" s="9">
        <v>10618.05</v>
      </c>
      <c r="AC1016" s="4">
        <v>43611</v>
      </c>
      <c r="AD1016" s="9">
        <v>11844.1</v>
      </c>
      <c r="AE1016" s="4">
        <v>43616</v>
      </c>
      <c r="AF1016" s="9">
        <v>540.49</v>
      </c>
      <c r="AG1016" s="4">
        <v>43653</v>
      </c>
      <c r="AH1016" s="9">
        <v>2835.35</v>
      </c>
      <c r="AI1016" s="4">
        <v>43616</v>
      </c>
      <c r="AJ1016" s="9">
        <v>49587.47</v>
      </c>
    </row>
    <row r="1017" spans="1:36" x14ac:dyDescent="0.25">
      <c r="A1017" s="4">
        <v>43623</v>
      </c>
      <c r="B1017" s="9">
        <v>6443.8919999999998</v>
      </c>
      <c r="C1017" s="4">
        <v>43630</v>
      </c>
      <c r="D1017" s="9">
        <v>21116.89</v>
      </c>
      <c r="E1017" s="10">
        <f ca="1"/>
        <v>43854</v>
      </c>
      <c r="F1017" s="11">
        <f ca="1"/>
        <v>2976.5279999999998</v>
      </c>
      <c r="G1017" s="4">
        <v>43623</v>
      </c>
      <c r="H1017" s="9">
        <v>16230.96</v>
      </c>
      <c r="I1017" s="4">
        <v>43623</v>
      </c>
      <c r="J1017" s="9">
        <v>9749.1299999999992</v>
      </c>
      <c r="K1017" s="4">
        <v>43623</v>
      </c>
      <c r="L1017" s="9">
        <v>2873.34</v>
      </c>
      <c r="M1017" s="4">
        <v>43623</v>
      </c>
      <c r="N1017" s="9">
        <v>7331.94</v>
      </c>
      <c r="O1017" s="4">
        <v>43623</v>
      </c>
      <c r="P1017" s="9">
        <v>26965.279999999999</v>
      </c>
      <c r="Q1017" s="4">
        <v>43623</v>
      </c>
      <c r="R1017" s="9">
        <v>5364.05</v>
      </c>
      <c r="S1017" s="4">
        <v>43623</v>
      </c>
      <c r="T1017" s="9">
        <v>12045.38</v>
      </c>
      <c r="U1017" s="4">
        <v>43625</v>
      </c>
      <c r="V1017" s="9">
        <v>2072.33</v>
      </c>
      <c r="W1017" s="4">
        <v>43623</v>
      </c>
      <c r="X1017" s="9">
        <v>97821.3</v>
      </c>
      <c r="Y1017" s="4">
        <v>43623</v>
      </c>
      <c r="Z1017" s="9">
        <v>6178.39</v>
      </c>
      <c r="AA1017" s="4">
        <v>43715</v>
      </c>
      <c r="AB1017" s="9">
        <v>10780.64</v>
      </c>
      <c r="AC1017" s="4">
        <v>43618</v>
      </c>
      <c r="AD1017" s="9">
        <v>11922.8</v>
      </c>
      <c r="AE1017" s="4">
        <v>43623</v>
      </c>
      <c r="AF1017" s="9">
        <v>550.24</v>
      </c>
      <c r="AG1017" s="4">
        <v>43660</v>
      </c>
      <c r="AH1017" s="9">
        <v>2777.58</v>
      </c>
      <c r="AI1017" s="4">
        <v>43623</v>
      </c>
      <c r="AJ1017" s="9">
        <v>51976.89</v>
      </c>
    </row>
    <row r="1018" spans="1:36" x14ac:dyDescent="0.25">
      <c r="A1018" s="4">
        <v>43630</v>
      </c>
      <c r="B1018" s="9">
        <v>6553.9970000000003</v>
      </c>
      <c r="C1018" s="4">
        <v>43637</v>
      </c>
      <c r="D1018" s="9">
        <v>21258.639999999999</v>
      </c>
      <c r="E1018" s="10">
        <f ca="1"/>
        <v>43868</v>
      </c>
      <c r="F1018" s="11">
        <f ca="1"/>
        <v>2875.9639999999999</v>
      </c>
      <c r="G1018" s="4">
        <v>43630</v>
      </c>
      <c r="H1018" s="9">
        <v>16301.91</v>
      </c>
      <c r="I1018" s="4">
        <v>43630</v>
      </c>
      <c r="J1018" s="9">
        <v>9847.61</v>
      </c>
      <c r="K1018" s="4">
        <v>43630</v>
      </c>
      <c r="L1018" s="9">
        <v>2886.98</v>
      </c>
      <c r="M1018" s="4">
        <v>43630</v>
      </c>
      <c r="N1018" s="9">
        <v>7345.78</v>
      </c>
      <c r="O1018" s="4">
        <v>43630</v>
      </c>
      <c r="P1018" s="9">
        <v>27118.35</v>
      </c>
      <c r="Q1018" s="4">
        <v>43630</v>
      </c>
      <c r="R1018" s="9">
        <v>5367.62</v>
      </c>
      <c r="S1018" s="4">
        <v>43630</v>
      </c>
      <c r="T1018" s="9">
        <v>12096.4</v>
      </c>
      <c r="U1018" s="4">
        <v>43632</v>
      </c>
      <c r="V1018" s="9">
        <v>2095.41</v>
      </c>
      <c r="W1018" s="4">
        <v>43630</v>
      </c>
      <c r="X1018" s="9">
        <v>98040.1</v>
      </c>
      <c r="Y1018" s="4">
        <v>43630</v>
      </c>
      <c r="Z1018" s="9">
        <v>6154.53</v>
      </c>
      <c r="AA1018" s="4">
        <v>43722</v>
      </c>
      <c r="AB1018" s="9">
        <v>10827.55</v>
      </c>
      <c r="AC1018" s="4">
        <v>43625</v>
      </c>
      <c r="AD1018" s="9">
        <v>11870.65</v>
      </c>
      <c r="AE1018" s="4">
        <v>43630</v>
      </c>
      <c r="AF1018" s="9">
        <v>553.24</v>
      </c>
      <c r="AG1018" s="4">
        <v>43667</v>
      </c>
      <c r="AH1018" s="9">
        <v>2700.57</v>
      </c>
      <c r="AI1018" s="4">
        <v>43630</v>
      </c>
      <c r="AJ1018" s="9">
        <v>52166.68</v>
      </c>
    </row>
    <row r="1019" spans="1:36" x14ac:dyDescent="0.25">
      <c r="A1019" s="4">
        <v>43637</v>
      </c>
      <c r="B1019" s="9">
        <v>6650.7830000000004</v>
      </c>
      <c r="C1019" s="4">
        <v>43644</v>
      </c>
      <c r="D1019" s="9">
        <v>21275.919999999998</v>
      </c>
      <c r="E1019" s="10">
        <f ca="1"/>
        <v>43875</v>
      </c>
      <c r="F1019" s="11">
        <f ca="1"/>
        <v>2917.0079999999998</v>
      </c>
      <c r="G1019" s="4">
        <v>43637</v>
      </c>
      <c r="H1019" s="9">
        <v>16525.43</v>
      </c>
      <c r="I1019" s="4">
        <v>43637</v>
      </c>
      <c r="J1019" s="9">
        <v>9922.83</v>
      </c>
      <c r="K1019" s="4">
        <v>43637</v>
      </c>
      <c r="L1019" s="9">
        <v>2950.46</v>
      </c>
      <c r="M1019" s="4">
        <v>43637</v>
      </c>
      <c r="N1019" s="9">
        <v>7407.5</v>
      </c>
      <c r="O1019" s="4">
        <v>43637</v>
      </c>
      <c r="P1019" s="9">
        <v>28473.71</v>
      </c>
      <c r="Q1019" s="4">
        <v>43637</v>
      </c>
      <c r="R1019" s="9">
        <v>5528.33</v>
      </c>
      <c r="S1019" s="4">
        <v>43637</v>
      </c>
      <c r="T1019" s="9">
        <v>12339.92</v>
      </c>
      <c r="U1019" s="4">
        <v>43639</v>
      </c>
      <c r="V1019" s="9">
        <v>2125.62</v>
      </c>
      <c r="W1019" s="4">
        <v>43637</v>
      </c>
      <c r="X1019" s="9">
        <v>102012.6</v>
      </c>
      <c r="Y1019" s="4">
        <v>43637</v>
      </c>
      <c r="Z1019" s="9">
        <v>6133.2</v>
      </c>
      <c r="AA1019" s="4">
        <v>43729</v>
      </c>
      <c r="AB1019" s="9">
        <v>10929.69</v>
      </c>
      <c r="AC1019" s="4">
        <v>43632</v>
      </c>
      <c r="AD1019" s="9">
        <v>11823.3</v>
      </c>
      <c r="AE1019" s="4">
        <v>43637</v>
      </c>
      <c r="AF1019" s="9">
        <v>562.39</v>
      </c>
      <c r="AG1019" s="4">
        <v>43674</v>
      </c>
      <c r="AH1019" s="9">
        <v>2715.68</v>
      </c>
      <c r="AI1019" s="4">
        <v>43637</v>
      </c>
      <c r="AJ1019" s="9">
        <v>52902.879999999997</v>
      </c>
    </row>
    <row r="1020" spans="1:36" x14ac:dyDescent="0.25">
      <c r="A1020" s="4">
        <v>43644</v>
      </c>
      <c r="B1020" s="9">
        <v>6618.7719999999999</v>
      </c>
      <c r="C1020" s="4">
        <v>43651</v>
      </c>
      <c r="D1020" s="9">
        <v>21746.38</v>
      </c>
      <c r="E1020" s="10">
        <f ca="1"/>
        <v>43882</v>
      </c>
      <c r="F1020" s="11">
        <f ca="1"/>
        <v>3039.6689999999999</v>
      </c>
      <c r="G1020" s="4">
        <v>43644</v>
      </c>
      <c r="H1020" s="9">
        <v>16382.2</v>
      </c>
      <c r="I1020" s="4">
        <v>43644</v>
      </c>
      <c r="J1020" s="9">
        <v>9898.24</v>
      </c>
      <c r="K1020" s="4">
        <v>43644</v>
      </c>
      <c r="L1020" s="9">
        <v>2941.76</v>
      </c>
      <c r="M1020" s="4">
        <v>43644</v>
      </c>
      <c r="N1020" s="9">
        <v>7425.63</v>
      </c>
      <c r="O1020" s="4">
        <v>43644</v>
      </c>
      <c r="P1020" s="9">
        <v>28542.62</v>
      </c>
      <c r="Q1020" s="4">
        <v>43644</v>
      </c>
      <c r="R1020" s="9">
        <v>5538.97</v>
      </c>
      <c r="S1020" s="4">
        <v>43644</v>
      </c>
      <c r="T1020" s="9">
        <v>12398.8</v>
      </c>
      <c r="U1020" s="4">
        <v>43646</v>
      </c>
      <c r="V1020" s="9">
        <v>2130.62</v>
      </c>
      <c r="W1020" s="4">
        <v>43644</v>
      </c>
      <c r="X1020" s="9">
        <v>100967.2</v>
      </c>
      <c r="Y1020" s="4">
        <v>43644</v>
      </c>
      <c r="Z1020" s="9">
        <v>6152.63</v>
      </c>
      <c r="AA1020" s="4">
        <v>43736</v>
      </c>
      <c r="AB1020" s="9">
        <v>10829.68</v>
      </c>
      <c r="AC1020" s="4">
        <v>43639</v>
      </c>
      <c r="AD1020" s="9">
        <v>11724.1</v>
      </c>
      <c r="AE1020" s="4">
        <v>43644</v>
      </c>
      <c r="AF1020" s="9">
        <v>561.76</v>
      </c>
      <c r="AG1020" s="4">
        <v>43681</v>
      </c>
      <c r="AH1020" s="9">
        <v>2674.9</v>
      </c>
      <c r="AI1020" s="4">
        <v>43644</v>
      </c>
      <c r="AJ1020" s="9">
        <v>52198.94</v>
      </c>
    </row>
    <row r="1021" spans="1:36" x14ac:dyDescent="0.25">
      <c r="A1021" s="4">
        <v>43651</v>
      </c>
      <c r="B1021" s="9">
        <v>6751.2839999999997</v>
      </c>
      <c r="C1021" s="4">
        <v>43658</v>
      </c>
      <c r="D1021" s="9">
        <v>21685.9</v>
      </c>
      <c r="E1021" s="10">
        <f ca="1"/>
        <v>43889</v>
      </c>
      <c r="F1021" s="11">
        <f ca="1"/>
        <v>2880.3040000000001</v>
      </c>
      <c r="G1021" s="4">
        <v>43651</v>
      </c>
      <c r="H1021" s="9">
        <v>16541.990000000002</v>
      </c>
      <c r="I1021" s="4">
        <v>43651</v>
      </c>
      <c r="J1021" s="9">
        <v>9980.2199999999993</v>
      </c>
      <c r="K1021" s="4">
        <v>43651</v>
      </c>
      <c r="L1021" s="9">
        <v>2990.41</v>
      </c>
      <c r="M1021" s="4">
        <v>43651</v>
      </c>
      <c r="N1021" s="9">
        <v>7553.14</v>
      </c>
      <c r="O1021" s="4">
        <v>43651</v>
      </c>
      <c r="P1021" s="9">
        <v>28774.83</v>
      </c>
      <c r="Q1021" s="4">
        <v>43651</v>
      </c>
      <c r="R1021" s="9">
        <v>5593.72</v>
      </c>
      <c r="S1021" s="4">
        <v>43651</v>
      </c>
      <c r="T1021" s="9">
        <v>12568.53</v>
      </c>
      <c r="U1021" s="4">
        <v>43653</v>
      </c>
      <c r="V1021" s="9">
        <v>2110.59</v>
      </c>
      <c r="W1021" s="4">
        <v>43651</v>
      </c>
      <c r="X1021" s="9">
        <v>104089.5</v>
      </c>
      <c r="Y1021" s="4">
        <v>43651</v>
      </c>
      <c r="Z1021" s="9">
        <v>6338.46</v>
      </c>
      <c r="AA1021" s="4">
        <v>43743</v>
      </c>
      <c r="AB1021" s="9">
        <v>10894.48</v>
      </c>
      <c r="AC1021" s="4">
        <v>43646</v>
      </c>
      <c r="AD1021" s="9">
        <v>11788.85</v>
      </c>
      <c r="AE1021" s="4">
        <v>43651</v>
      </c>
      <c r="AF1021" s="9">
        <v>570.46</v>
      </c>
      <c r="AG1021" s="4">
        <v>43688</v>
      </c>
      <c r="AH1021" s="9">
        <v>2679.71</v>
      </c>
      <c r="AI1021" s="4">
        <v>43651</v>
      </c>
      <c r="AJ1021" s="9">
        <v>51539.3</v>
      </c>
    </row>
    <row r="1022" spans="1:36" x14ac:dyDescent="0.25">
      <c r="A1022" s="4">
        <v>43658</v>
      </c>
      <c r="B1022" s="9">
        <v>6696.5469999999996</v>
      </c>
      <c r="C1022" s="4">
        <v>43665</v>
      </c>
      <c r="D1022" s="9">
        <v>21466.99</v>
      </c>
      <c r="E1022" s="10">
        <f ca="1"/>
        <v>43896</v>
      </c>
      <c r="F1022" s="11">
        <f ca="1"/>
        <v>3034.511</v>
      </c>
      <c r="G1022" s="4">
        <v>43658</v>
      </c>
      <c r="H1022" s="9">
        <v>16488.12</v>
      </c>
      <c r="I1022" s="4">
        <v>43658</v>
      </c>
      <c r="J1022" s="9">
        <v>9762.98</v>
      </c>
      <c r="K1022" s="4">
        <v>43658</v>
      </c>
      <c r="L1022" s="9">
        <v>3013.77</v>
      </c>
      <c r="M1022" s="4">
        <v>43658</v>
      </c>
      <c r="N1022" s="9">
        <v>7505.97</v>
      </c>
      <c r="O1022" s="4">
        <v>43658</v>
      </c>
      <c r="P1022" s="9">
        <v>28471.62</v>
      </c>
      <c r="Q1022" s="4">
        <v>43658</v>
      </c>
      <c r="R1022" s="9">
        <v>5572.86</v>
      </c>
      <c r="S1022" s="4">
        <v>43658</v>
      </c>
      <c r="T1022" s="9">
        <v>12323.32</v>
      </c>
      <c r="U1022" s="4">
        <v>43660</v>
      </c>
      <c r="V1022" s="9">
        <v>2086.66</v>
      </c>
      <c r="W1022" s="4">
        <v>43658</v>
      </c>
      <c r="X1022" s="9">
        <v>103906</v>
      </c>
      <c r="Y1022" s="4">
        <v>43658</v>
      </c>
      <c r="Z1022" s="9">
        <v>6295.11</v>
      </c>
      <c r="AA1022" s="4">
        <v>43750</v>
      </c>
      <c r="AB1022" s="9">
        <v>10889.96</v>
      </c>
      <c r="AC1022" s="4">
        <v>43653</v>
      </c>
      <c r="AD1022" s="9">
        <v>11811.15</v>
      </c>
      <c r="AE1022" s="4">
        <v>43658</v>
      </c>
      <c r="AF1022" s="9">
        <v>567.41</v>
      </c>
      <c r="AG1022" s="4">
        <v>43695</v>
      </c>
      <c r="AH1022" s="9">
        <v>2615.1999999999998</v>
      </c>
      <c r="AI1022" s="4">
        <v>43658</v>
      </c>
      <c r="AJ1022" s="9">
        <v>51189.53</v>
      </c>
    </row>
    <row r="1023" spans="1:36" x14ac:dyDescent="0.25">
      <c r="A1023" s="4">
        <v>43665</v>
      </c>
      <c r="B1023" s="9">
        <v>6700.3469999999998</v>
      </c>
      <c r="C1023" s="4">
        <v>43672</v>
      </c>
      <c r="D1023" s="9">
        <v>21658.15</v>
      </c>
      <c r="E1023" s="10">
        <f ca="1"/>
        <v>43903</v>
      </c>
      <c r="F1023" s="11">
        <f ca="1"/>
        <v>2887.4270000000001</v>
      </c>
      <c r="G1023" s="4">
        <v>43665</v>
      </c>
      <c r="H1023" s="9">
        <v>16485.939999999999</v>
      </c>
      <c r="I1023" s="4">
        <v>43665</v>
      </c>
      <c r="J1023" s="9">
        <v>9937.0300000000007</v>
      </c>
      <c r="K1023" s="4">
        <v>43665</v>
      </c>
      <c r="L1023" s="9">
        <v>2976.61</v>
      </c>
      <c r="M1023" s="4">
        <v>43665</v>
      </c>
      <c r="N1023" s="9">
        <v>7508.7</v>
      </c>
      <c r="O1023" s="4">
        <v>43665</v>
      </c>
      <c r="P1023" s="9">
        <v>28765.4</v>
      </c>
      <c r="Q1023" s="4">
        <v>43665</v>
      </c>
      <c r="R1023" s="9">
        <v>5552.34</v>
      </c>
      <c r="S1023" s="4">
        <v>43665</v>
      </c>
      <c r="T1023" s="9">
        <v>12260.07</v>
      </c>
      <c r="U1023" s="4">
        <v>43667</v>
      </c>
      <c r="V1023" s="9">
        <v>2094.36</v>
      </c>
      <c r="W1023" s="4">
        <v>43665</v>
      </c>
      <c r="X1023" s="9">
        <v>103451.9</v>
      </c>
      <c r="Y1023" s="4">
        <v>43665</v>
      </c>
      <c r="Z1023" s="9">
        <v>6267.36</v>
      </c>
      <c r="AA1023" s="4">
        <v>43757</v>
      </c>
      <c r="AB1023" s="9">
        <v>11180.22</v>
      </c>
      <c r="AC1023" s="4">
        <v>43660</v>
      </c>
      <c r="AD1023" s="9">
        <v>11552.5</v>
      </c>
      <c r="AE1023" s="4">
        <v>43665</v>
      </c>
      <c r="AF1023" s="9">
        <v>571.84</v>
      </c>
      <c r="AG1023" s="4">
        <v>43702</v>
      </c>
      <c r="AH1023" s="9">
        <v>2660.74</v>
      </c>
      <c r="AI1023" s="4">
        <v>43665</v>
      </c>
      <c r="AJ1023" s="9">
        <v>52107.18</v>
      </c>
    </row>
    <row r="1024" spans="1:36" x14ac:dyDescent="0.25">
      <c r="A1024" s="4">
        <v>43672</v>
      </c>
      <c r="B1024" s="9">
        <v>6793.3879999999999</v>
      </c>
      <c r="C1024" s="4">
        <v>43679</v>
      </c>
      <c r="D1024" s="9">
        <v>21087.16</v>
      </c>
      <c r="E1024" s="10">
        <f ca="1"/>
        <v>43910</v>
      </c>
      <c r="F1024" s="11">
        <f ca="1"/>
        <v>2745.6179999999999</v>
      </c>
      <c r="G1024" s="4">
        <v>43672</v>
      </c>
      <c r="H1024" s="9">
        <v>16531.04</v>
      </c>
      <c r="I1024" s="4">
        <v>43672</v>
      </c>
      <c r="J1024" s="9">
        <v>9968.08</v>
      </c>
      <c r="K1024" s="4">
        <v>43672</v>
      </c>
      <c r="L1024" s="9">
        <v>3025.86</v>
      </c>
      <c r="M1024" s="4">
        <v>43672</v>
      </c>
      <c r="N1024" s="9">
        <v>7549.06</v>
      </c>
      <c r="O1024" s="4">
        <v>43672</v>
      </c>
      <c r="P1024" s="9">
        <v>28397.74</v>
      </c>
      <c r="Q1024" s="4">
        <v>43672</v>
      </c>
      <c r="R1024" s="9">
        <v>5610.05</v>
      </c>
      <c r="S1024" s="4">
        <v>43672</v>
      </c>
      <c r="T1024" s="9">
        <v>12419.9</v>
      </c>
      <c r="U1024" s="4">
        <v>43674</v>
      </c>
      <c r="V1024" s="9">
        <v>2066.2600000000002</v>
      </c>
      <c r="W1024" s="4">
        <v>43672</v>
      </c>
      <c r="X1024" s="9">
        <v>102818.9</v>
      </c>
      <c r="Y1024" s="4">
        <v>43672</v>
      </c>
      <c r="Z1024" s="9">
        <v>6324.29</v>
      </c>
      <c r="AA1024" s="4">
        <v>43764</v>
      </c>
      <c r="AB1024" s="9">
        <v>11296.12</v>
      </c>
      <c r="AC1024" s="4">
        <v>43667</v>
      </c>
      <c r="AD1024" s="9">
        <v>11419.25</v>
      </c>
      <c r="AE1024" s="4">
        <v>43672</v>
      </c>
      <c r="AF1024" s="9">
        <v>580.08000000000004</v>
      </c>
      <c r="AG1024" s="4">
        <v>43709</v>
      </c>
      <c r="AH1024" s="9">
        <v>2740.04</v>
      </c>
      <c r="AI1024" s="4">
        <v>43672</v>
      </c>
      <c r="AJ1024" s="9">
        <v>51522.69</v>
      </c>
    </row>
    <row r="1025" spans="1:36" x14ac:dyDescent="0.25">
      <c r="A1025" s="4">
        <v>43679</v>
      </c>
      <c r="B1025" s="9">
        <v>6768.5709999999999</v>
      </c>
      <c r="C1025" s="4">
        <v>43686</v>
      </c>
      <c r="D1025" s="9">
        <v>20684.82</v>
      </c>
      <c r="E1025" s="10">
        <f ca="1"/>
        <v>43917</v>
      </c>
      <c r="F1025" s="11">
        <f ca="1"/>
        <v>2772.203</v>
      </c>
      <c r="G1025" s="4">
        <v>43679</v>
      </c>
      <c r="H1025" s="9">
        <v>16271.66</v>
      </c>
      <c r="I1025" s="4">
        <v>43679</v>
      </c>
      <c r="J1025" s="9">
        <v>9803.69</v>
      </c>
      <c r="K1025" s="4">
        <v>43679</v>
      </c>
      <c r="L1025" s="9">
        <v>2932.05</v>
      </c>
      <c r="M1025" s="4">
        <v>43679</v>
      </c>
      <c r="N1025" s="9">
        <v>7407.06</v>
      </c>
      <c r="O1025" s="4">
        <v>43679</v>
      </c>
      <c r="P1025" s="9">
        <v>26918.58</v>
      </c>
      <c r="Q1025" s="4">
        <v>43679</v>
      </c>
      <c r="R1025" s="9">
        <v>5359</v>
      </c>
      <c r="S1025" s="4">
        <v>43679</v>
      </c>
      <c r="T1025" s="9">
        <v>11872.44</v>
      </c>
      <c r="U1025" s="4">
        <v>43681</v>
      </c>
      <c r="V1025" s="9">
        <v>1998.13</v>
      </c>
      <c r="W1025" s="4">
        <v>43679</v>
      </c>
      <c r="X1025" s="9">
        <v>102673.7</v>
      </c>
      <c r="Y1025" s="4">
        <v>43679</v>
      </c>
      <c r="Z1025" s="9">
        <v>5978.15</v>
      </c>
      <c r="AA1025" s="4">
        <v>43771</v>
      </c>
      <c r="AB1025" s="9">
        <v>11399.53</v>
      </c>
      <c r="AC1025" s="4">
        <v>43674</v>
      </c>
      <c r="AD1025" s="9">
        <v>11284.3</v>
      </c>
      <c r="AE1025" s="4">
        <v>43679</v>
      </c>
      <c r="AF1025" s="9">
        <v>554.32000000000005</v>
      </c>
      <c r="AG1025" s="4">
        <v>43716</v>
      </c>
      <c r="AH1025" s="9">
        <v>2797.55</v>
      </c>
      <c r="AI1025" s="4">
        <v>43679</v>
      </c>
      <c r="AJ1025" s="9">
        <v>50332.33</v>
      </c>
    </row>
    <row r="1026" spans="1:36" x14ac:dyDescent="0.25">
      <c r="A1026" s="4">
        <v>43686</v>
      </c>
      <c r="B1026" s="9">
        <v>6584.4340000000002</v>
      </c>
      <c r="C1026" s="4">
        <v>43693</v>
      </c>
      <c r="D1026" s="9">
        <v>20418.810000000001</v>
      </c>
      <c r="E1026" s="10">
        <f ca="1"/>
        <v>43924</v>
      </c>
      <c r="F1026" s="11">
        <f ca="1"/>
        <v>2763.9870000000001</v>
      </c>
      <c r="G1026" s="4">
        <v>43686</v>
      </c>
      <c r="H1026" s="9">
        <v>16341.34</v>
      </c>
      <c r="I1026" s="4">
        <v>43686</v>
      </c>
      <c r="J1026" s="9">
        <v>9749.92</v>
      </c>
      <c r="K1026" s="4">
        <v>43686</v>
      </c>
      <c r="L1026" s="9">
        <v>2918.65</v>
      </c>
      <c r="M1026" s="4">
        <v>43686</v>
      </c>
      <c r="N1026" s="9">
        <v>7253.85</v>
      </c>
      <c r="O1026" s="4">
        <v>43686</v>
      </c>
      <c r="P1026" s="9">
        <v>25939.3</v>
      </c>
      <c r="Q1026" s="4">
        <v>43686</v>
      </c>
      <c r="R1026" s="9">
        <v>5327.92</v>
      </c>
      <c r="S1026" s="4">
        <v>43686</v>
      </c>
      <c r="T1026" s="9">
        <v>11693.8</v>
      </c>
      <c r="U1026" s="4">
        <v>43688</v>
      </c>
      <c r="V1026" s="9">
        <v>1937.75</v>
      </c>
      <c r="W1026" s="4">
        <v>43686</v>
      </c>
      <c r="X1026" s="9">
        <v>103996.2</v>
      </c>
      <c r="Y1026" s="4">
        <v>43686</v>
      </c>
      <c r="Z1026" s="9">
        <v>5862.29</v>
      </c>
      <c r="AA1026" s="4">
        <v>43778</v>
      </c>
      <c r="AB1026" s="9">
        <v>11579.54</v>
      </c>
      <c r="AC1026" s="4">
        <v>43681</v>
      </c>
      <c r="AD1026" s="9">
        <v>10997.35</v>
      </c>
      <c r="AE1026" s="4">
        <v>43686</v>
      </c>
      <c r="AF1026" s="9">
        <v>542.22</v>
      </c>
      <c r="AG1026" s="4">
        <v>43723</v>
      </c>
      <c r="AH1026" s="9">
        <v>2791.74</v>
      </c>
      <c r="AI1026" s="4">
        <v>43686</v>
      </c>
      <c r="AJ1026" s="9">
        <v>49619.58</v>
      </c>
    </row>
    <row r="1027" spans="1:36" x14ac:dyDescent="0.25">
      <c r="A1027" s="4">
        <v>43693</v>
      </c>
      <c r="B1027" s="9">
        <v>6405.5280000000002</v>
      </c>
      <c r="C1027" s="4">
        <v>43700</v>
      </c>
      <c r="D1027" s="9">
        <v>20710.91</v>
      </c>
      <c r="E1027" s="10">
        <f ca="1"/>
        <v>43931</v>
      </c>
      <c r="F1027" s="11">
        <f ca="1"/>
        <v>2796.6309999999999</v>
      </c>
      <c r="G1027" s="4">
        <v>43693</v>
      </c>
      <c r="H1027" s="9">
        <v>16149.79</v>
      </c>
      <c r="I1027" s="4">
        <v>43693</v>
      </c>
      <c r="J1027" s="9">
        <v>9728.39</v>
      </c>
      <c r="K1027" s="4">
        <v>43693</v>
      </c>
      <c r="L1027" s="9">
        <v>2888.68</v>
      </c>
      <c r="M1027" s="4">
        <v>43693</v>
      </c>
      <c r="N1027" s="9">
        <v>7117.15</v>
      </c>
      <c r="O1027" s="4">
        <v>43693</v>
      </c>
      <c r="P1027" s="9">
        <v>25734.22</v>
      </c>
      <c r="Q1027" s="4">
        <v>43693</v>
      </c>
      <c r="R1027" s="9">
        <v>5300.79</v>
      </c>
      <c r="S1027" s="4">
        <v>43693</v>
      </c>
      <c r="T1027" s="9">
        <v>11562.74</v>
      </c>
      <c r="U1027" s="4">
        <v>43695</v>
      </c>
      <c r="V1027" s="9">
        <v>1927.17</v>
      </c>
      <c r="W1027" s="4">
        <v>43693</v>
      </c>
      <c r="X1027" s="9">
        <v>99805.8</v>
      </c>
      <c r="Y1027" s="4">
        <v>43693</v>
      </c>
      <c r="Z1027" s="9">
        <v>5773.27</v>
      </c>
      <c r="AA1027" s="4">
        <v>43785</v>
      </c>
      <c r="AB1027" s="9">
        <v>11525.6</v>
      </c>
      <c r="AC1027" s="4">
        <v>43688</v>
      </c>
      <c r="AD1027" s="9">
        <v>11109.65</v>
      </c>
      <c r="AE1027" s="4">
        <v>43693</v>
      </c>
      <c r="AF1027" s="9">
        <v>541.94000000000005</v>
      </c>
      <c r="AG1027" s="4">
        <v>43730</v>
      </c>
      <c r="AH1027" s="9">
        <v>2796.41</v>
      </c>
      <c r="AI1027" s="4">
        <v>43693</v>
      </c>
      <c r="AJ1027" s="9">
        <v>48158.38</v>
      </c>
    </row>
    <row r="1028" spans="1:36" x14ac:dyDescent="0.25">
      <c r="A1028" s="4">
        <v>43700</v>
      </c>
      <c r="B1028" s="9">
        <v>6523.1310000000003</v>
      </c>
      <c r="C1028" s="4">
        <v>43707</v>
      </c>
      <c r="D1028" s="9">
        <v>20704.37</v>
      </c>
      <c r="E1028" s="10">
        <f ca="1"/>
        <v>43938</v>
      </c>
      <c r="F1028" s="11">
        <f ca="1"/>
        <v>2838.4940000000001</v>
      </c>
      <c r="G1028" s="4">
        <v>43700</v>
      </c>
      <c r="H1028" s="9">
        <v>16037.58</v>
      </c>
      <c r="I1028" s="4">
        <v>43700</v>
      </c>
      <c r="J1028" s="9">
        <v>9744.98</v>
      </c>
      <c r="K1028" s="4">
        <v>43700</v>
      </c>
      <c r="L1028" s="9">
        <v>2847.11</v>
      </c>
      <c r="M1028" s="4">
        <v>43700</v>
      </c>
      <c r="N1028" s="9">
        <v>7094.98</v>
      </c>
      <c r="O1028" s="4">
        <v>43700</v>
      </c>
      <c r="P1028" s="9">
        <v>26179.33</v>
      </c>
      <c r="Q1028" s="4">
        <v>43700</v>
      </c>
      <c r="R1028" s="9">
        <v>5326.87</v>
      </c>
      <c r="S1028" s="4">
        <v>43700</v>
      </c>
      <c r="T1028" s="9">
        <v>11611.51</v>
      </c>
      <c r="U1028" s="4">
        <v>43702</v>
      </c>
      <c r="V1028" s="9">
        <v>1948.3</v>
      </c>
      <c r="W1028" s="4">
        <v>43700</v>
      </c>
      <c r="X1028" s="9">
        <v>97667.5</v>
      </c>
      <c r="Y1028" s="4">
        <v>43700</v>
      </c>
      <c r="Z1028" s="9">
        <v>5749.46</v>
      </c>
      <c r="AA1028" s="4">
        <v>43792</v>
      </c>
      <c r="AB1028" s="9">
        <v>11566.8</v>
      </c>
      <c r="AC1028" s="4">
        <v>43695</v>
      </c>
      <c r="AD1028" s="9">
        <v>11047.8</v>
      </c>
      <c r="AE1028" s="4">
        <v>43700</v>
      </c>
      <c r="AF1028" s="9">
        <v>542.09</v>
      </c>
      <c r="AG1028" s="4">
        <v>43737</v>
      </c>
      <c r="AH1028" s="9">
        <v>2757.98</v>
      </c>
      <c r="AI1028" s="4">
        <v>43700</v>
      </c>
      <c r="AJ1028" s="9">
        <v>48247.95</v>
      </c>
    </row>
    <row r="1029" spans="1:36" x14ac:dyDescent="0.25">
      <c r="A1029" s="4">
        <v>43707</v>
      </c>
      <c r="B1029" s="9">
        <v>6604.2150000000001</v>
      </c>
      <c r="C1029" s="4">
        <v>43714</v>
      </c>
      <c r="D1029" s="9">
        <v>21199.57</v>
      </c>
      <c r="E1029" s="10">
        <f ca="1"/>
        <v>43945</v>
      </c>
      <c r="F1029" s="11">
        <f ca="1"/>
        <v>2808.529</v>
      </c>
      <c r="G1029" s="4">
        <v>43707</v>
      </c>
      <c r="H1029" s="9">
        <v>16442.07</v>
      </c>
      <c r="I1029" s="4">
        <v>43707</v>
      </c>
      <c r="J1029" s="9">
        <v>9895.65</v>
      </c>
      <c r="K1029" s="4">
        <v>43707</v>
      </c>
      <c r="L1029" s="9">
        <v>2926.46</v>
      </c>
      <c r="M1029" s="4">
        <v>43707</v>
      </c>
      <c r="N1029" s="9">
        <v>7207.18</v>
      </c>
      <c r="O1029" s="4">
        <v>43707</v>
      </c>
      <c r="P1029" s="9">
        <v>25724.73</v>
      </c>
      <c r="Q1029" s="4">
        <v>43707</v>
      </c>
      <c r="R1029" s="9">
        <v>5480.48</v>
      </c>
      <c r="S1029" s="4">
        <v>43707</v>
      </c>
      <c r="T1029" s="9">
        <v>11939.28</v>
      </c>
      <c r="U1029" s="4">
        <v>43709</v>
      </c>
      <c r="V1029" s="9">
        <v>1967.79</v>
      </c>
      <c r="W1029" s="4">
        <v>43707</v>
      </c>
      <c r="X1029" s="9">
        <v>101134.6</v>
      </c>
      <c r="Y1029" s="4">
        <v>43707</v>
      </c>
      <c r="Z1029" s="9">
        <v>5879.42</v>
      </c>
      <c r="AA1029" s="4">
        <v>43799</v>
      </c>
      <c r="AB1029" s="9">
        <v>11489.57</v>
      </c>
      <c r="AC1029" s="4">
        <v>43702</v>
      </c>
      <c r="AD1029" s="9">
        <v>10829.35</v>
      </c>
      <c r="AE1029" s="4">
        <v>43707</v>
      </c>
      <c r="AF1029" s="9">
        <v>558.35</v>
      </c>
      <c r="AG1029" s="4">
        <v>43744</v>
      </c>
      <c r="AH1029" s="9">
        <v>2692.55</v>
      </c>
      <c r="AI1029" s="4">
        <v>43707</v>
      </c>
      <c r="AJ1029" s="9">
        <v>49320.23</v>
      </c>
    </row>
    <row r="1030" spans="1:36" x14ac:dyDescent="0.25">
      <c r="A1030" s="4">
        <v>43714</v>
      </c>
      <c r="B1030" s="9">
        <v>6647.3289999999997</v>
      </c>
      <c r="C1030" s="4">
        <v>43721</v>
      </c>
      <c r="D1030" s="9">
        <v>21988.29</v>
      </c>
      <c r="E1030" s="10">
        <f ca="1"/>
        <v>43952</v>
      </c>
      <c r="F1030" s="11">
        <f ca="1"/>
        <v>2860.0819999999999</v>
      </c>
      <c r="G1030" s="4">
        <v>43714</v>
      </c>
      <c r="H1030" s="9">
        <v>16535.330000000002</v>
      </c>
      <c r="I1030" s="4">
        <v>43714</v>
      </c>
      <c r="J1030" s="9">
        <v>10073.82</v>
      </c>
      <c r="K1030" s="4">
        <v>43714</v>
      </c>
      <c r="L1030" s="9">
        <v>2978.71</v>
      </c>
      <c r="M1030" s="4">
        <v>43714</v>
      </c>
      <c r="N1030" s="9">
        <v>7282.34</v>
      </c>
      <c r="O1030" s="4">
        <v>43714</v>
      </c>
      <c r="P1030" s="9">
        <v>26690.76</v>
      </c>
      <c r="Q1030" s="4">
        <v>43714</v>
      </c>
      <c r="R1030" s="9">
        <v>5603.99</v>
      </c>
      <c r="S1030" s="4">
        <v>43714</v>
      </c>
      <c r="T1030" s="9">
        <v>12191.73</v>
      </c>
      <c r="U1030" s="4">
        <v>43716</v>
      </c>
      <c r="V1030" s="9">
        <v>2009.13</v>
      </c>
      <c r="W1030" s="4">
        <v>43714</v>
      </c>
      <c r="X1030" s="9">
        <v>102935.4</v>
      </c>
      <c r="Y1030" s="4">
        <v>43714</v>
      </c>
      <c r="Z1030" s="9">
        <v>6062.07</v>
      </c>
      <c r="AA1030" s="4">
        <v>43806</v>
      </c>
      <c r="AB1030" s="9">
        <v>11609.64</v>
      </c>
      <c r="AC1030" s="4">
        <v>43709</v>
      </c>
      <c r="AD1030" s="9">
        <v>11023.25</v>
      </c>
      <c r="AE1030" s="4">
        <v>43714</v>
      </c>
      <c r="AF1030" s="9">
        <v>569.84</v>
      </c>
      <c r="AG1030" s="4">
        <v>43751</v>
      </c>
      <c r="AH1030" s="9">
        <v>2708.07</v>
      </c>
      <c r="AI1030" s="4">
        <v>43714</v>
      </c>
      <c r="AJ1030" s="9">
        <v>49673.77</v>
      </c>
    </row>
    <row r="1031" spans="1:36" x14ac:dyDescent="0.25">
      <c r="A1031" s="4">
        <v>43721</v>
      </c>
      <c r="B1031" s="9">
        <v>6669.1779999999999</v>
      </c>
      <c r="C1031" s="4">
        <v>43728</v>
      </c>
      <c r="D1031" s="9">
        <v>22079.09</v>
      </c>
      <c r="E1031" s="10">
        <f ca="1"/>
        <v>43959</v>
      </c>
      <c r="F1031" s="11">
        <f ca="1"/>
        <v>2895.3440000000001</v>
      </c>
      <c r="G1031" s="4">
        <v>43721</v>
      </c>
      <c r="H1031" s="9">
        <v>16682.419999999998</v>
      </c>
      <c r="I1031" s="4">
        <v>43721</v>
      </c>
      <c r="J1031" s="9">
        <v>10047.34</v>
      </c>
      <c r="K1031" s="4">
        <v>43721</v>
      </c>
      <c r="L1031" s="9">
        <v>3007.39</v>
      </c>
      <c r="M1031" s="4">
        <v>43721</v>
      </c>
      <c r="N1031" s="9">
        <v>7367.46</v>
      </c>
      <c r="O1031" s="4">
        <v>43721</v>
      </c>
      <c r="P1031" s="9">
        <v>27352.69</v>
      </c>
      <c r="Q1031" s="4">
        <v>43721</v>
      </c>
      <c r="R1031" s="9">
        <v>5655.46</v>
      </c>
      <c r="S1031" s="4">
        <v>43721</v>
      </c>
      <c r="T1031" s="9">
        <v>12468.53</v>
      </c>
      <c r="U1031" s="4">
        <v>43723</v>
      </c>
      <c r="V1031" s="9">
        <v>2049.1999999999998</v>
      </c>
      <c r="W1031" s="4">
        <v>43721</v>
      </c>
      <c r="X1031" s="9">
        <v>103501.2</v>
      </c>
      <c r="Y1031" s="4">
        <v>43721</v>
      </c>
      <c r="Z1031" s="9">
        <v>6282.27</v>
      </c>
      <c r="AA1031" s="4">
        <v>43813</v>
      </c>
      <c r="AB1031" s="9">
        <v>11927.73</v>
      </c>
      <c r="AC1031" s="4">
        <v>43716</v>
      </c>
      <c r="AD1031" s="9">
        <v>10946.2</v>
      </c>
      <c r="AE1031" s="4">
        <v>43721</v>
      </c>
      <c r="AF1031" s="9">
        <v>576.83000000000004</v>
      </c>
      <c r="AG1031" s="4">
        <v>43758</v>
      </c>
      <c r="AH1031" s="9">
        <v>2752.91</v>
      </c>
      <c r="AI1031" s="4">
        <v>43721</v>
      </c>
      <c r="AJ1031" s="9">
        <v>51145.56</v>
      </c>
    </row>
    <row r="1032" spans="1:36" x14ac:dyDescent="0.25">
      <c r="A1032" s="4">
        <v>43728</v>
      </c>
      <c r="B1032" s="9">
        <v>6730.7520000000004</v>
      </c>
      <c r="C1032" s="4">
        <v>43735</v>
      </c>
      <c r="D1032" s="9">
        <v>21878.9</v>
      </c>
      <c r="E1032" s="10">
        <f ca="1"/>
        <v>43966</v>
      </c>
      <c r="F1032" s="11">
        <f ca="1"/>
        <v>2868.4589999999998</v>
      </c>
      <c r="G1032" s="4">
        <v>43728</v>
      </c>
      <c r="H1032" s="9">
        <v>16899.689999999999</v>
      </c>
      <c r="I1032" s="4">
        <v>43728</v>
      </c>
      <c r="J1032" s="9">
        <v>10056.83</v>
      </c>
      <c r="K1032" s="4">
        <v>43728</v>
      </c>
      <c r="L1032" s="9">
        <v>2992.07</v>
      </c>
      <c r="M1032" s="4">
        <v>43728</v>
      </c>
      <c r="N1032" s="9">
        <v>7344.92</v>
      </c>
      <c r="O1032" s="4">
        <v>43728</v>
      </c>
      <c r="P1032" s="9">
        <v>26435.67</v>
      </c>
      <c r="Q1032" s="4">
        <v>43728</v>
      </c>
      <c r="R1032" s="9">
        <v>5690.78</v>
      </c>
      <c r="S1032" s="4">
        <v>43728</v>
      </c>
      <c r="T1032" s="9">
        <v>12468.01</v>
      </c>
      <c r="U1032" s="4">
        <v>43730</v>
      </c>
      <c r="V1032" s="9">
        <v>2091.52</v>
      </c>
      <c r="W1032" s="4">
        <v>43728</v>
      </c>
      <c r="X1032" s="9">
        <v>104817.4</v>
      </c>
      <c r="Y1032" s="4">
        <v>43728</v>
      </c>
      <c r="Z1032" s="9">
        <v>6120.74</v>
      </c>
      <c r="AA1032" s="4">
        <v>43820</v>
      </c>
      <c r="AB1032" s="9">
        <v>11959.08</v>
      </c>
      <c r="AC1032" s="4">
        <v>43723</v>
      </c>
      <c r="AD1032" s="9">
        <v>11075.9</v>
      </c>
      <c r="AE1032" s="4">
        <v>43728</v>
      </c>
      <c r="AF1032" s="9">
        <v>577.44000000000005</v>
      </c>
      <c r="AG1032" s="4">
        <v>43765</v>
      </c>
      <c r="AH1032" s="9">
        <v>2873.41</v>
      </c>
      <c r="AI1032" s="4">
        <v>43728</v>
      </c>
      <c r="AJ1032" s="9">
        <v>50341.64</v>
      </c>
    </row>
    <row r="1033" spans="1:36" x14ac:dyDescent="0.25">
      <c r="A1033" s="4">
        <v>43735</v>
      </c>
      <c r="B1033" s="9">
        <v>6716.1170000000002</v>
      </c>
      <c r="C1033" s="4">
        <v>43742</v>
      </c>
      <c r="D1033" s="9">
        <v>21410.2</v>
      </c>
      <c r="E1033" s="10">
        <f ca="1"/>
        <v>43973</v>
      </c>
      <c r="F1033" s="11">
        <f ca="1"/>
        <v>2813.7649999999999</v>
      </c>
      <c r="G1033" s="4">
        <v>43735</v>
      </c>
      <c r="H1033" s="9">
        <v>16694.27</v>
      </c>
      <c r="I1033" s="4">
        <v>43735</v>
      </c>
      <c r="J1033" s="9">
        <v>10037.81</v>
      </c>
      <c r="K1033" s="4">
        <v>43735</v>
      </c>
      <c r="L1033" s="9">
        <v>2961.79</v>
      </c>
      <c r="M1033" s="4">
        <v>43735</v>
      </c>
      <c r="N1033" s="9">
        <v>7426.21</v>
      </c>
      <c r="O1033" s="4">
        <v>43735</v>
      </c>
      <c r="P1033" s="9">
        <v>25954.81</v>
      </c>
      <c r="Q1033" s="4">
        <v>43735</v>
      </c>
      <c r="R1033" s="9">
        <v>5640.58</v>
      </c>
      <c r="S1033" s="4">
        <v>43735</v>
      </c>
      <c r="T1033" s="9">
        <v>12380.94</v>
      </c>
      <c r="U1033" s="4">
        <v>43737</v>
      </c>
      <c r="V1033" s="9">
        <v>2049.9299999999998</v>
      </c>
      <c r="W1033" s="4">
        <v>43735</v>
      </c>
      <c r="X1033" s="9">
        <v>105077.6</v>
      </c>
      <c r="Y1033" s="4">
        <v>43735</v>
      </c>
      <c r="Z1033" s="9">
        <v>6177</v>
      </c>
      <c r="AA1033" s="4">
        <v>43824</v>
      </c>
      <c r="AB1033" s="9">
        <v>12008.13</v>
      </c>
      <c r="AC1033" s="4">
        <v>43730</v>
      </c>
      <c r="AD1033" s="9">
        <v>11274.2</v>
      </c>
      <c r="AE1033" s="4">
        <v>43735</v>
      </c>
      <c r="AF1033" s="9">
        <v>578.30999999999995</v>
      </c>
      <c r="AG1033" s="4">
        <v>43772</v>
      </c>
      <c r="AH1033" s="9">
        <v>2930.4</v>
      </c>
      <c r="AI1033" s="4">
        <v>43735</v>
      </c>
      <c r="AJ1033" s="9">
        <v>49167.519999999997</v>
      </c>
    </row>
    <row r="1034" spans="1:36" x14ac:dyDescent="0.25">
      <c r="A1034" s="4">
        <v>43742</v>
      </c>
      <c r="B1034" s="9">
        <v>6517.08</v>
      </c>
      <c r="C1034" s="4">
        <v>43749</v>
      </c>
      <c r="D1034" s="9">
        <v>21798.87</v>
      </c>
      <c r="E1034" s="10">
        <f ca="1"/>
        <v>43980</v>
      </c>
      <c r="F1034" s="11">
        <f ca="1"/>
        <v>2852.3510000000001</v>
      </c>
      <c r="G1034" s="4">
        <v>43742</v>
      </c>
      <c r="H1034" s="9">
        <v>16449.349999999999</v>
      </c>
      <c r="I1034" s="4">
        <v>43742</v>
      </c>
      <c r="J1034" s="9">
        <v>9827.7199999999993</v>
      </c>
      <c r="K1034" s="4">
        <v>43742</v>
      </c>
      <c r="L1034" s="9">
        <v>2952.01</v>
      </c>
      <c r="M1034" s="4">
        <v>43742</v>
      </c>
      <c r="N1034" s="9">
        <v>7155.38</v>
      </c>
      <c r="O1034" s="4">
        <v>43742</v>
      </c>
      <c r="P1034" s="9">
        <v>25821.03</v>
      </c>
      <c r="Q1034" s="4">
        <v>43742</v>
      </c>
      <c r="R1034" s="9">
        <v>5488.32</v>
      </c>
      <c r="S1034" s="4">
        <v>43742</v>
      </c>
      <c r="T1034" s="9">
        <v>12012.81</v>
      </c>
      <c r="U1034" s="4">
        <v>43744</v>
      </c>
      <c r="V1034" s="9">
        <v>2020.69</v>
      </c>
      <c r="W1034" s="4">
        <v>43742</v>
      </c>
      <c r="X1034" s="9">
        <v>102551.3</v>
      </c>
      <c r="Y1034" s="4">
        <v>43742</v>
      </c>
      <c r="Z1034" s="9">
        <v>6142.05</v>
      </c>
      <c r="AA1034" s="10" cm="1">
        <f t="array" aca="1" ref="AA1034:AB1134" ca="1">OFFSET('Wkly eq indx data 2'!AA$3,,,COUNT('Wkly eq indx data 2'!AA$3:AA$202),2)</f>
        <v>43827</v>
      </c>
      <c r="AB1034" s="11">
        <f ca="1"/>
        <v>12091.59</v>
      </c>
      <c r="AC1034" s="4">
        <v>43737</v>
      </c>
      <c r="AD1034" s="9">
        <v>11512.4</v>
      </c>
      <c r="AE1034" s="4">
        <v>43742</v>
      </c>
      <c r="AF1034" s="9">
        <v>564.59</v>
      </c>
      <c r="AG1034" s="4">
        <v>43779</v>
      </c>
      <c r="AH1034" s="9">
        <v>2973.19</v>
      </c>
      <c r="AI1034" s="4">
        <v>43742</v>
      </c>
      <c r="AJ1034" s="9">
        <v>47975.44</v>
      </c>
    </row>
    <row r="1035" spans="1:36" x14ac:dyDescent="0.25">
      <c r="A1035" s="4">
        <v>43749</v>
      </c>
      <c r="B1035" s="9">
        <v>6606.8069999999998</v>
      </c>
      <c r="C1035" s="4">
        <v>43756</v>
      </c>
      <c r="D1035" s="9">
        <v>22492.68</v>
      </c>
      <c r="E1035" s="10">
        <f ca="1"/>
        <v>43987</v>
      </c>
      <c r="F1035" s="11">
        <f ca="1"/>
        <v>2930.799</v>
      </c>
      <c r="G1035" s="4">
        <v>43749</v>
      </c>
      <c r="H1035" s="9">
        <v>16415.16</v>
      </c>
      <c r="I1035" s="4">
        <v>43749</v>
      </c>
      <c r="J1035" s="9">
        <v>10017.39</v>
      </c>
      <c r="K1035" s="4">
        <v>43749</v>
      </c>
      <c r="L1035" s="9">
        <v>2970.27</v>
      </c>
      <c r="M1035" s="4">
        <v>43749</v>
      </c>
      <c r="N1035" s="9">
        <v>7247.08</v>
      </c>
      <c r="O1035" s="4">
        <v>43749</v>
      </c>
      <c r="P1035" s="9">
        <v>26308.44</v>
      </c>
      <c r="Q1035" s="4">
        <v>43749</v>
      </c>
      <c r="R1035" s="9">
        <v>5665.48</v>
      </c>
      <c r="S1035" s="4">
        <v>43749</v>
      </c>
      <c r="T1035" s="9">
        <v>12511.65</v>
      </c>
      <c r="U1035" s="4">
        <v>43751</v>
      </c>
      <c r="V1035" s="9">
        <v>2044.61</v>
      </c>
      <c r="W1035" s="4">
        <v>43749</v>
      </c>
      <c r="X1035" s="9">
        <v>103831.9</v>
      </c>
      <c r="Y1035" s="4">
        <v>43749</v>
      </c>
      <c r="Z1035" s="9">
        <v>6448.59</v>
      </c>
      <c r="AA1035" s="10">
        <f ca="1"/>
        <v>43834</v>
      </c>
      <c r="AB1035" s="11">
        <f ca="1"/>
        <v>12110.43</v>
      </c>
      <c r="AC1035" s="4">
        <v>43744</v>
      </c>
      <c r="AD1035" s="9">
        <v>11174.75</v>
      </c>
      <c r="AE1035" s="4">
        <v>43749</v>
      </c>
      <c r="AF1035" s="9">
        <v>577.41999999999996</v>
      </c>
      <c r="AG1035" s="4">
        <v>43786</v>
      </c>
      <c r="AH1035" s="9">
        <v>2934.82</v>
      </c>
      <c r="AI1035" s="4">
        <v>43749</v>
      </c>
      <c r="AJ1035" s="9">
        <v>49404.06</v>
      </c>
    </row>
    <row r="1036" spans="1:36" x14ac:dyDescent="0.25">
      <c r="A1036" s="4">
        <v>43756</v>
      </c>
      <c r="B1036" s="9">
        <v>6649.6840000000002</v>
      </c>
      <c r="C1036" s="4">
        <v>43763</v>
      </c>
      <c r="D1036" s="9">
        <v>22799.81</v>
      </c>
      <c r="E1036" s="10">
        <f ca="1"/>
        <v>43994</v>
      </c>
      <c r="F1036" s="11">
        <f ca="1"/>
        <v>2919.741</v>
      </c>
      <c r="G1036" s="4">
        <v>43756</v>
      </c>
      <c r="H1036" s="9">
        <v>16377.12</v>
      </c>
      <c r="I1036" s="4">
        <v>43756</v>
      </c>
      <c r="J1036" s="9">
        <v>9965.49</v>
      </c>
      <c r="K1036" s="4">
        <v>43756</v>
      </c>
      <c r="L1036" s="9">
        <v>2986.2</v>
      </c>
      <c r="M1036" s="4">
        <v>43756</v>
      </c>
      <c r="N1036" s="9">
        <v>7150.57</v>
      </c>
      <c r="O1036" s="4">
        <v>43756</v>
      </c>
      <c r="P1036" s="9">
        <v>26719.58</v>
      </c>
      <c r="Q1036" s="4">
        <v>43756</v>
      </c>
      <c r="R1036" s="9">
        <v>5636.25</v>
      </c>
      <c r="S1036" s="4">
        <v>43756</v>
      </c>
      <c r="T1036" s="9">
        <v>12633.6</v>
      </c>
      <c r="U1036" s="4">
        <v>43758</v>
      </c>
      <c r="V1036" s="9">
        <v>2060.69</v>
      </c>
      <c r="W1036" s="4">
        <v>43756</v>
      </c>
      <c r="X1036" s="9">
        <v>104728.9</v>
      </c>
      <c r="Y1036" s="4">
        <v>43756</v>
      </c>
      <c r="Z1036" s="9">
        <v>6463.55</v>
      </c>
      <c r="AA1036" s="10">
        <f ca="1"/>
        <v>43841</v>
      </c>
      <c r="AB1036" s="11">
        <f ca="1"/>
        <v>12024.65</v>
      </c>
      <c r="AC1036" s="4">
        <v>43751</v>
      </c>
      <c r="AD1036" s="9">
        <v>11305.05</v>
      </c>
      <c r="AE1036" s="4">
        <v>43756</v>
      </c>
      <c r="AF1036" s="9">
        <v>572.72</v>
      </c>
      <c r="AG1036" s="4">
        <v>43793</v>
      </c>
      <c r="AH1036" s="9">
        <v>2947.68</v>
      </c>
      <c r="AI1036" s="4">
        <v>43756</v>
      </c>
      <c r="AJ1036" s="9">
        <v>49510.9</v>
      </c>
    </row>
    <row r="1037" spans="1:36" x14ac:dyDescent="0.25">
      <c r="A1037" s="4">
        <v>43763</v>
      </c>
      <c r="B1037" s="9">
        <v>6739.2209999999995</v>
      </c>
      <c r="C1037" s="4">
        <v>43770</v>
      </c>
      <c r="D1037" s="9">
        <v>22850.77</v>
      </c>
      <c r="E1037" s="10">
        <f ca="1"/>
        <v>44001</v>
      </c>
      <c r="F1037" s="11">
        <f ca="1"/>
        <v>2967.634</v>
      </c>
      <c r="G1037" s="4">
        <v>43763</v>
      </c>
      <c r="H1037" s="9">
        <v>16404.490000000002</v>
      </c>
      <c r="I1037" s="4">
        <v>43763</v>
      </c>
      <c r="J1037" s="9">
        <v>10197.09</v>
      </c>
      <c r="K1037" s="4">
        <v>43763</v>
      </c>
      <c r="L1037" s="9">
        <v>3022.55</v>
      </c>
      <c r="M1037" s="4">
        <v>43763</v>
      </c>
      <c r="N1037" s="9">
        <v>7324.47</v>
      </c>
      <c r="O1037" s="4">
        <v>43763</v>
      </c>
      <c r="P1037" s="9">
        <v>26667.39</v>
      </c>
      <c r="Q1037" s="4">
        <v>43763</v>
      </c>
      <c r="R1037" s="9">
        <v>5722.15</v>
      </c>
      <c r="S1037" s="4">
        <v>43763</v>
      </c>
      <c r="T1037" s="9">
        <v>12894.51</v>
      </c>
      <c r="U1037" s="4">
        <v>43765</v>
      </c>
      <c r="V1037" s="9">
        <v>2087.89</v>
      </c>
      <c r="W1037" s="4">
        <v>43763</v>
      </c>
      <c r="X1037" s="9">
        <v>107363.8</v>
      </c>
      <c r="Y1037" s="4">
        <v>43763</v>
      </c>
      <c r="Z1037" s="9">
        <v>6558.57</v>
      </c>
      <c r="AA1037" s="10">
        <f ca="1"/>
        <v>43848</v>
      </c>
      <c r="AB1037" s="11">
        <f ca="1"/>
        <v>12090.29</v>
      </c>
      <c r="AC1037" s="4">
        <v>43758</v>
      </c>
      <c r="AD1037" s="9">
        <v>11661.85</v>
      </c>
      <c r="AE1037" s="4">
        <v>43763</v>
      </c>
      <c r="AF1037" s="9">
        <v>583.80999999999995</v>
      </c>
      <c r="AG1037" s="4">
        <v>43800</v>
      </c>
      <c r="AH1037" s="9">
        <v>2935.37</v>
      </c>
      <c r="AI1037" s="4">
        <v>43763</v>
      </c>
      <c r="AJ1037" s="9">
        <v>48858.47</v>
      </c>
    </row>
    <row r="1038" spans="1:36" x14ac:dyDescent="0.25">
      <c r="A1038" s="4">
        <v>43770</v>
      </c>
      <c r="B1038" s="9">
        <v>6669.0950000000003</v>
      </c>
      <c r="C1038" s="4">
        <v>43777</v>
      </c>
      <c r="D1038" s="9">
        <v>23391.87</v>
      </c>
      <c r="E1038" s="10">
        <f ca="1"/>
        <v>44008</v>
      </c>
      <c r="F1038" s="11">
        <f ca="1"/>
        <v>2979.5509999999999</v>
      </c>
      <c r="G1038" s="4">
        <v>43770</v>
      </c>
      <c r="H1038" s="9">
        <v>16594.07</v>
      </c>
      <c r="I1038" s="4">
        <v>43770</v>
      </c>
      <c r="J1038" s="9">
        <v>10252.24</v>
      </c>
      <c r="K1038" s="4">
        <v>43770</v>
      </c>
      <c r="L1038" s="9">
        <v>3066.91</v>
      </c>
      <c r="M1038" s="4">
        <v>43770</v>
      </c>
      <c r="N1038" s="9">
        <v>7302.42</v>
      </c>
      <c r="O1038" s="4">
        <v>43770</v>
      </c>
      <c r="P1038" s="9">
        <v>27100.76</v>
      </c>
      <c r="Q1038" s="4">
        <v>43770</v>
      </c>
      <c r="R1038" s="9">
        <v>5761.89</v>
      </c>
      <c r="S1038" s="4">
        <v>43770</v>
      </c>
      <c r="T1038" s="9">
        <v>12961.05</v>
      </c>
      <c r="U1038" s="4">
        <v>43772</v>
      </c>
      <c r="V1038" s="9">
        <v>2100.1999999999998</v>
      </c>
      <c r="W1038" s="4">
        <v>43770</v>
      </c>
      <c r="X1038" s="9">
        <v>108195.6</v>
      </c>
      <c r="Y1038" s="4">
        <v>43770</v>
      </c>
      <c r="Z1038" s="9">
        <v>6636.71</v>
      </c>
      <c r="AA1038" s="10">
        <f ca="1"/>
        <v>43855</v>
      </c>
      <c r="AB1038" s="11">
        <f ca="1"/>
        <v>12118.71</v>
      </c>
      <c r="AC1038" s="4">
        <v>43765</v>
      </c>
      <c r="AD1038" s="9">
        <v>11627.15</v>
      </c>
      <c r="AE1038" s="4">
        <v>43770</v>
      </c>
      <c r="AF1038" s="9">
        <v>580.78</v>
      </c>
      <c r="AG1038" s="4">
        <v>43807</v>
      </c>
      <c r="AH1038" s="9">
        <v>2928.76</v>
      </c>
      <c r="AI1038" s="4">
        <v>43770</v>
      </c>
      <c r="AJ1038" s="9">
        <v>50428.14</v>
      </c>
    </row>
    <row r="1039" spans="1:36" x14ac:dyDescent="0.25">
      <c r="A1039" s="4">
        <v>43777</v>
      </c>
      <c r="B1039" s="9">
        <v>6724.1109999999999</v>
      </c>
      <c r="C1039" s="4">
        <v>43784</v>
      </c>
      <c r="D1039" s="9">
        <v>23303.32</v>
      </c>
      <c r="E1039" s="10">
        <f ca="1"/>
        <v>44015</v>
      </c>
      <c r="F1039" s="11">
        <f ca="1"/>
        <v>3152.8130000000001</v>
      </c>
      <c r="G1039" s="4">
        <v>43777</v>
      </c>
      <c r="H1039" s="9">
        <v>16877.419999999998</v>
      </c>
      <c r="I1039" s="4">
        <v>43777</v>
      </c>
      <c r="J1039" s="9">
        <v>10309.23</v>
      </c>
      <c r="K1039" s="4">
        <v>43777</v>
      </c>
      <c r="L1039" s="9">
        <v>3093.08</v>
      </c>
      <c r="M1039" s="4">
        <v>43777</v>
      </c>
      <c r="N1039" s="9">
        <v>7359.38</v>
      </c>
      <c r="O1039" s="4">
        <v>43777</v>
      </c>
      <c r="P1039" s="9">
        <v>27651.14</v>
      </c>
      <c r="Q1039" s="4">
        <v>43777</v>
      </c>
      <c r="R1039" s="9">
        <v>5889.7</v>
      </c>
      <c r="S1039" s="4">
        <v>43777</v>
      </c>
      <c r="T1039" s="9">
        <v>13228.56</v>
      </c>
      <c r="U1039" s="4">
        <v>43779</v>
      </c>
      <c r="V1039" s="9">
        <v>2137.23</v>
      </c>
      <c r="W1039" s="4">
        <v>43777</v>
      </c>
      <c r="X1039" s="9">
        <v>107629</v>
      </c>
      <c r="Y1039" s="4">
        <v>43777</v>
      </c>
      <c r="Z1039" s="9">
        <v>6812.5</v>
      </c>
      <c r="AA1039" s="10">
        <f ca="1"/>
        <v>43862</v>
      </c>
      <c r="AB1039" s="11">
        <f ca="1"/>
        <v>11495.1</v>
      </c>
      <c r="AC1039" s="4">
        <v>43772</v>
      </c>
      <c r="AD1039" s="9">
        <v>11890.6</v>
      </c>
      <c r="AE1039" s="4">
        <v>43777</v>
      </c>
      <c r="AF1039" s="9">
        <v>596.5</v>
      </c>
      <c r="AG1039" s="4">
        <v>43814</v>
      </c>
      <c r="AH1039" s="9">
        <v>2996</v>
      </c>
      <c r="AI1039" s="4">
        <v>43777</v>
      </c>
      <c r="AJ1039" s="9">
        <v>50406.94</v>
      </c>
    </row>
    <row r="1040" spans="1:36" x14ac:dyDescent="0.25">
      <c r="A1040" s="4">
        <v>43784</v>
      </c>
      <c r="B1040" s="9">
        <v>6793.7209999999995</v>
      </c>
      <c r="C1040" s="4">
        <v>43791</v>
      </c>
      <c r="D1040" s="9">
        <v>23112.880000000001</v>
      </c>
      <c r="E1040" s="10">
        <f ca="1"/>
        <v>44022</v>
      </c>
      <c r="F1040" s="11">
        <f ca="1"/>
        <v>3383.3220000000001</v>
      </c>
      <c r="G1040" s="4">
        <v>43784</v>
      </c>
      <c r="H1040" s="9">
        <v>17028.47</v>
      </c>
      <c r="I1040" s="4">
        <v>43784</v>
      </c>
      <c r="J1040" s="9">
        <v>10310.120000000001</v>
      </c>
      <c r="K1040" s="4">
        <v>43784</v>
      </c>
      <c r="L1040" s="9">
        <v>3120.46</v>
      </c>
      <c r="M1040" s="4">
        <v>43784</v>
      </c>
      <c r="N1040" s="9">
        <v>7302.94</v>
      </c>
      <c r="O1040" s="4">
        <v>43784</v>
      </c>
      <c r="P1040" s="9">
        <v>26326.66</v>
      </c>
      <c r="Q1040" s="4">
        <v>43784</v>
      </c>
      <c r="R1040" s="9">
        <v>5939.27</v>
      </c>
      <c r="S1040" s="4">
        <v>43784</v>
      </c>
      <c r="T1040" s="9">
        <v>13241.75</v>
      </c>
      <c r="U1040" s="4">
        <v>43786</v>
      </c>
      <c r="V1040" s="9">
        <v>2162.1799999999998</v>
      </c>
      <c r="W1040" s="4">
        <v>43784</v>
      </c>
      <c r="X1040" s="9">
        <v>106556.9</v>
      </c>
      <c r="Y1040" s="4">
        <v>43784</v>
      </c>
      <c r="Z1040" s="9">
        <v>6921.83</v>
      </c>
      <c r="AA1040" s="10">
        <f ca="1"/>
        <v>43869</v>
      </c>
      <c r="AB1040" s="11">
        <f ca="1"/>
        <v>11612.81</v>
      </c>
      <c r="AC1040" s="4">
        <v>43779</v>
      </c>
      <c r="AD1040" s="9">
        <v>11908.15</v>
      </c>
      <c r="AE1040" s="4">
        <v>43784</v>
      </c>
      <c r="AF1040" s="9">
        <v>598.96</v>
      </c>
      <c r="AG1040" s="4">
        <v>43821</v>
      </c>
      <c r="AH1040" s="9">
        <v>3015.93</v>
      </c>
      <c r="AI1040" s="4">
        <v>43784</v>
      </c>
      <c r="AJ1040" s="9">
        <v>49784.83</v>
      </c>
    </row>
    <row r="1041" spans="1:36" x14ac:dyDescent="0.25">
      <c r="A1041" s="4">
        <v>43791</v>
      </c>
      <c r="B1041" s="9">
        <v>6709.777</v>
      </c>
      <c r="C1041" s="4">
        <v>43798</v>
      </c>
      <c r="D1041" s="9">
        <v>23293.91</v>
      </c>
      <c r="E1041" s="10">
        <f ca="1"/>
        <v>44029</v>
      </c>
      <c r="F1041" s="11">
        <f ca="1"/>
        <v>3214.1289999999999</v>
      </c>
      <c r="G1041" s="4">
        <v>43791</v>
      </c>
      <c r="H1041" s="9">
        <v>16954.84</v>
      </c>
      <c r="I1041" s="4">
        <v>43791</v>
      </c>
      <c r="J1041" s="9">
        <v>10369.44</v>
      </c>
      <c r="K1041" s="4">
        <v>43791</v>
      </c>
      <c r="L1041" s="9">
        <v>3110.29</v>
      </c>
      <c r="M1041" s="4">
        <v>43791</v>
      </c>
      <c r="N1041" s="9">
        <v>7326.81</v>
      </c>
      <c r="O1041" s="4">
        <v>43791</v>
      </c>
      <c r="P1041" s="9">
        <v>26595.08</v>
      </c>
      <c r="Q1041" s="4">
        <v>43791</v>
      </c>
      <c r="R1041" s="9">
        <v>5893.13</v>
      </c>
      <c r="S1041" s="4">
        <v>43791</v>
      </c>
      <c r="T1041" s="9">
        <v>13163.88</v>
      </c>
      <c r="U1041" s="4">
        <v>43793</v>
      </c>
      <c r="V1041" s="9">
        <v>2101.96</v>
      </c>
      <c r="W1041" s="4">
        <v>43791</v>
      </c>
      <c r="X1041" s="9">
        <v>108692.3</v>
      </c>
      <c r="Y1041" s="4">
        <v>43791</v>
      </c>
      <c r="Z1041" s="9">
        <v>6824.67</v>
      </c>
      <c r="AA1041" s="10">
        <f ca="1"/>
        <v>43876</v>
      </c>
      <c r="AB1041" s="11">
        <f ca="1"/>
        <v>11815.7</v>
      </c>
      <c r="AC1041" s="4">
        <v>43786</v>
      </c>
      <c r="AD1041" s="9">
        <v>11895.45</v>
      </c>
      <c r="AE1041" s="4">
        <v>43791</v>
      </c>
      <c r="AF1041" s="9">
        <v>592.71</v>
      </c>
      <c r="AG1041" s="4">
        <v>43824</v>
      </c>
      <c r="AH1041" s="9">
        <v>3030.84</v>
      </c>
      <c r="AI1041" s="4">
        <v>43791</v>
      </c>
      <c r="AJ1041" s="9">
        <v>50484.88</v>
      </c>
    </row>
    <row r="1042" spans="1:36" x14ac:dyDescent="0.25">
      <c r="A1042" s="4">
        <v>43798</v>
      </c>
      <c r="B1042" s="9">
        <v>6845.9960000000001</v>
      </c>
      <c r="C1042" s="4">
        <v>43805</v>
      </c>
      <c r="D1042" s="9">
        <v>23354.400000000001</v>
      </c>
      <c r="E1042" s="10">
        <f ca="1"/>
        <v>44036</v>
      </c>
      <c r="F1042" s="11">
        <f ca="1"/>
        <v>3196.768</v>
      </c>
      <c r="G1042" s="4">
        <v>43798</v>
      </c>
      <c r="H1042" s="9">
        <v>17040.2</v>
      </c>
      <c r="I1042" s="4">
        <v>43798</v>
      </c>
      <c r="J1042" s="9">
        <v>10493.24</v>
      </c>
      <c r="K1042" s="4">
        <v>43798</v>
      </c>
      <c r="L1042" s="9">
        <v>3140.98</v>
      </c>
      <c r="M1042" s="4">
        <v>43798</v>
      </c>
      <c r="N1042" s="9">
        <v>7346.53</v>
      </c>
      <c r="O1042" s="4">
        <v>43798</v>
      </c>
      <c r="P1042" s="9">
        <v>26346.49</v>
      </c>
      <c r="Q1042" s="4">
        <v>43798</v>
      </c>
      <c r="R1042" s="9">
        <v>5905.17</v>
      </c>
      <c r="S1042" s="4">
        <v>43798</v>
      </c>
      <c r="T1042" s="9">
        <v>13236.38</v>
      </c>
      <c r="U1042" s="4">
        <v>43800</v>
      </c>
      <c r="V1042" s="9">
        <v>2087.96</v>
      </c>
      <c r="W1042" s="4">
        <v>43798</v>
      </c>
      <c r="X1042" s="9">
        <v>108233.3</v>
      </c>
      <c r="Y1042" s="4">
        <v>43798</v>
      </c>
      <c r="Z1042" s="9">
        <v>6998.06</v>
      </c>
      <c r="AA1042" s="10">
        <f ca="1"/>
        <v>43883</v>
      </c>
      <c r="AB1042" s="11">
        <f ca="1"/>
        <v>11686.35</v>
      </c>
      <c r="AC1042" s="4">
        <v>43793</v>
      </c>
      <c r="AD1042" s="9">
        <v>11914.4</v>
      </c>
      <c r="AE1042" s="4">
        <v>43798</v>
      </c>
      <c r="AF1042" s="9">
        <v>597.29</v>
      </c>
      <c r="AG1042" s="10" cm="1">
        <f t="array" aca="1" ref="AG1042:AH1143" ca="1">OFFSET('Wkly eq indx data 2'!AG$3,,,COUNT('Wkly eq indx data 2'!AG$3:AG$202),2)</f>
        <v>43828</v>
      </c>
      <c r="AH1042" s="11">
        <f ca="1"/>
        <v>3050.47</v>
      </c>
      <c r="AI1042" s="4">
        <v>43798</v>
      </c>
      <c r="AJ1042" s="9">
        <v>49093.16</v>
      </c>
    </row>
    <row r="1043" spans="1:36" x14ac:dyDescent="0.25">
      <c r="A1043" s="4">
        <v>43805</v>
      </c>
      <c r="B1043" s="9">
        <v>6707.0159999999996</v>
      </c>
      <c r="C1043" s="4">
        <v>43812</v>
      </c>
      <c r="D1043" s="9">
        <v>24023.1</v>
      </c>
      <c r="E1043" s="10">
        <f ca="1"/>
        <v>44043</v>
      </c>
      <c r="F1043" s="11">
        <f ca="1"/>
        <v>3310.0070000000001</v>
      </c>
      <c r="G1043" s="4">
        <v>43805</v>
      </c>
      <c r="H1043" s="9">
        <v>16996.97</v>
      </c>
      <c r="I1043" s="4">
        <v>43805</v>
      </c>
      <c r="J1043" s="9">
        <v>10463.879999999999</v>
      </c>
      <c r="K1043" s="4">
        <v>43805</v>
      </c>
      <c r="L1043" s="9">
        <v>3145.91</v>
      </c>
      <c r="M1043" s="4">
        <v>43805</v>
      </c>
      <c r="N1043" s="9">
        <v>7239.66</v>
      </c>
      <c r="O1043" s="4">
        <v>43805</v>
      </c>
      <c r="P1043" s="9">
        <v>26498.37</v>
      </c>
      <c r="Q1043" s="4">
        <v>43805</v>
      </c>
      <c r="R1043" s="9">
        <v>5871.91</v>
      </c>
      <c r="S1043" s="4">
        <v>43805</v>
      </c>
      <c r="T1043" s="9">
        <v>13166.58</v>
      </c>
      <c r="U1043" s="4">
        <v>43807</v>
      </c>
      <c r="V1043" s="9">
        <v>2081.85</v>
      </c>
      <c r="W1043" s="4">
        <v>43805</v>
      </c>
      <c r="X1043" s="9">
        <v>111125.8</v>
      </c>
      <c r="Y1043" s="4">
        <v>43805</v>
      </c>
      <c r="Z1043" s="9">
        <v>7101.94</v>
      </c>
      <c r="AA1043" s="10">
        <f ca="1"/>
        <v>43890</v>
      </c>
      <c r="AB1043" s="11">
        <f ca="1"/>
        <v>11292.17</v>
      </c>
      <c r="AC1043" s="4">
        <v>43800</v>
      </c>
      <c r="AD1043" s="9">
        <v>12056.05</v>
      </c>
      <c r="AE1043" s="4">
        <v>43805</v>
      </c>
      <c r="AF1043" s="9">
        <v>602.29999999999995</v>
      </c>
      <c r="AG1043" s="10">
        <f ca="1"/>
        <v>43835</v>
      </c>
      <c r="AH1043" s="11">
        <f ca="1"/>
        <v>3076.37</v>
      </c>
      <c r="AI1043" s="4">
        <v>43805</v>
      </c>
      <c r="AJ1043" s="9">
        <v>49065.21</v>
      </c>
    </row>
    <row r="1044" spans="1:36" x14ac:dyDescent="0.25">
      <c r="A1044" s="4">
        <v>43812</v>
      </c>
      <c r="B1044" s="9">
        <v>6739.6769999999997</v>
      </c>
      <c r="C1044" s="4">
        <v>43819</v>
      </c>
      <c r="D1044" s="9">
        <v>23816.63</v>
      </c>
      <c r="E1044" s="10">
        <f ca="1"/>
        <v>44050</v>
      </c>
      <c r="F1044" s="11">
        <f ca="1"/>
        <v>3354.0349999999999</v>
      </c>
      <c r="G1044" s="4">
        <v>43812</v>
      </c>
      <c r="H1044" s="9">
        <v>17003.13</v>
      </c>
      <c r="I1044" s="4">
        <v>43812</v>
      </c>
      <c r="J1044" s="9">
        <v>10429.27</v>
      </c>
      <c r="K1044" s="4">
        <v>43812</v>
      </c>
      <c r="L1044" s="9">
        <v>3168.8</v>
      </c>
      <c r="M1044" s="4">
        <v>43812</v>
      </c>
      <c r="N1044" s="9">
        <v>7353.44</v>
      </c>
      <c r="O1044" s="4">
        <v>43812</v>
      </c>
      <c r="P1044" s="9">
        <v>27687.759999999998</v>
      </c>
      <c r="Q1044" s="4">
        <v>43812</v>
      </c>
      <c r="R1044" s="9">
        <v>5919.02</v>
      </c>
      <c r="S1044" s="4">
        <v>43812</v>
      </c>
      <c r="T1044" s="9">
        <v>13282.72</v>
      </c>
      <c r="U1044" s="4">
        <v>43814</v>
      </c>
      <c r="V1044" s="9">
        <v>2170.25</v>
      </c>
      <c r="W1044" s="4">
        <v>43812</v>
      </c>
      <c r="X1044" s="9">
        <v>112564.9</v>
      </c>
      <c r="Y1044" s="4">
        <v>43812</v>
      </c>
      <c r="Z1044" s="9">
        <v>7189.03</v>
      </c>
      <c r="AA1044" s="10">
        <f ca="1"/>
        <v>43897</v>
      </c>
      <c r="AB1044" s="11">
        <f ca="1"/>
        <v>11321.81</v>
      </c>
      <c r="AC1044" s="4">
        <v>43807</v>
      </c>
      <c r="AD1044" s="9">
        <v>11921.5</v>
      </c>
      <c r="AE1044" s="4">
        <v>43812</v>
      </c>
      <c r="AF1044" s="9">
        <v>602.86</v>
      </c>
      <c r="AG1044" s="10">
        <f ca="1"/>
        <v>43842</v>
      </c>
      <c r="AH1044" s="11">
        <f ca="1"/>
        <v>3123.66</v>
      </c>
      <c r="AI1044" s="4">
        <v>43812</v>
      </c>
      <c r="AJ1044" s="9">
        <v>50499.02</v>
      </c>
    </row>
    <row r="1045" spans="1:36" x14ac:dyDescent="0.25">
      <c r="A1045" s="4">
        <v>43819</v>
      </c>
      <c r="B1045" s="9">
        <v>6816.3209999999999</v>
      </c>
      <c r="C1045" s="4">
        <v>43824</v>
      </c>
      <c r="D1045" s="9">
        <v>23782.87</v>
      </c>
      <c r="E1045" s="10">
        <f ca="1"/>
        <v>44057</v>
      </c>
      <c r="F1045" s="11">
        <f ca="1"/>
        <v>3360.0990000000002</v>
      </c>
      <c r="G1045" s="4">
        <v>43819</v>
      </c>
      <c r="H1045" s="9">
        <v>17118.439999999999</v>
      </c>
      <c r="I1045" s="4">
        <v>43819</v>
      </c>
      <c r="J1045" s="9">
        <v>10679.37</v>
      </c>
      <c r="K1045" s="4">
        <v>43819</v>
      </c>
      <c r="L1045" s="9">
        <v>3221.22</v>
      </c>
      <c r="M1045" s="4">
        <v>43819</v>
      </c>
      <c r="N1045" s="9">
        <v>7582.48</v>
      </c>
      <c r="O1045" s="4">
        <v>43819</v>
      </c>
      <c r="P1045" s="9">
        <v>27871.35</v>
      </c>
      <c r="Q1045" s="4">
        <v>43819</v>
      </c>
      <c r="R1045" s="9">
        <v>6021.53</v>
      </c>
      <c r="S1045" s="4">
        <v>43819</v>
      </c>
      <c r="T1045" s="9">
        <v>13318.9</v>
      </c>
      <c r="U1045" s="4">
        <v>43821</v>
      </c>
      <c r="V1045" s="9">
        <v>2204.1799999999998</v>
      </c>
      <c r="W1045" s="4">
        <v>43819</v>
      </c>
      <c r="X1045" s="9">
        <v>115121.1</v>
      </c>
      <c r="Y1045" s="4">
        <v>43819</v>
      </c>
      <c r="Z1045" s="9">
        <v>7199.29</v>
      </c>
      <c r="AA1045" s="10">
        <f ca="1"/>
        <v>43904</v>
      </c>
      <c r="AB1045" s="11">
        <f ca="1"/>
        <v>10128.870000000001</v>
      </c>
      <c r="AC1045" s="4">
        <v>43814</v>
      </c>
      <c r="AD1045" s="9">
        <v>12086.7</v>
      </c>
      <c r="AE1045" s="4">
        <v>43819</v>
      </c>
      <c r="AF1045" s="9">
        <v>609.26</v>
      </c>
      <c r="AG1045" s="10">
        <f ca="1"/>
        <v>43849</v>
      </c>
      <c r="AH1045" s="11">
        <f ca="1"/>
        <v>3196.88</v>
      </c>
      <c r="AI1045" s="4">
        <v>43819</v>
      </c>
      <c r="AJ1045" s="9">
        <v>51151.12</v>
      </c>
    </row>
    <row r="1046" spans="1:36" x14ac:dyDescent="0.25">
      <c r="A1046" s="4">
        <v>43824</v>
      </c>
      <c r="B1046" s="9">
        <v>6794.2</v>
      </c>
      <c r="C1046" s="10" cm="1">
        <f t="array" aca="1" ref="C1046:D1147" ca="1">OFFSET('Wkly eq indx data 2'!C$3,,,COUNT('Wkly eq indx data 2'!C$3:C$202),2)</f>
        <v>43826</v>
      </c>
      <c r="D1046" s="11">
        <f ca="1"/>
        <v>23837.72</v>
      </c>
      <c r="E1046" s="10">
        <f ca="1"/>
        <v>44064</v>
      </c>
      <c r="F1046" s="11">
        <f ca="1"/>
        <v>3380.683</v>
      </c>
      <c r="G1046" s="4">
        <v>43824</v>
      </c>
      <c r="H1046" s="9">
        <v>17180.150000000001</v>
      </c>
      <c r="I1046" s="4">
        <v>43824</v>
      </c>
      <c r="J1046" s="9">
        <v>10724.34</v>
      </c>
      <c r="K1046" s="4">
        <v>43824</v>
      </c>
      <c r="L1046" s="9">
        <v>3223.38</v>
      </c>
      <c r="M1046" s="4">
        <v>43824</v>
      </c>
      <c r="N1046" s="9">
        <v>7632.24</v>
      </c>
      <c r="O1046" s="4">
        <v>43824</v>
      </c>
      <c r="P1046" s="9">
        <v>27864.21</v>
      </c>
      <c r="Q1046" s="4">
        <v>43824</v>
      </c>
      <c r="R1046" s="9">
        <v>6029.55</v>
      </c>
      <c r="S1046" s="4">
        <v>43824</v>
      </c>
      <c r="T1046" s="9">
        <v>13300.98</v>
      </c>
      <c r="U1046" s="4">
        <v>43824</v>
      </c>
      <c r="V1046" s="9">
        <v>2190.08</v>
      </c>
      <c r="W1046" s="4">
        <v>43824</v>
      </c>
      <c r="X1046" s="9">
        <v>115863.3</v>
      </c>
      <c r="Y1046" s="4">
        <v>43824</v>
      </c>
      <c r="Z1046" s="9">
        <v>7222.94</v>
      </c>
      <c r="AA1046" s="10">
        <f ca="1"/>
        <v>43911</v>
      </c>
      <c r="AB1046" s="11">
        <f ca="1"/>
        <v>9234.09</v>
      </c>
      <c r="AC1046" s="4">
        <v>43821</v>
      </c>
      <c r="AD1046" s="9">
        <v>12271.8</v>
      </c>
      <c r="AE1046" s="4">
        <v>43824</v>
      </c>
      <c r="AF1046" s="9">
        <v>609.33000000000004</v>
      </c>
      <c r="AG1046" s="10">
        <f ca="1"/>
        <v>43856</v>
      </c>
      <c r="AH1046" s="11">
        <f ca="1"/>
        <v>3146.2</v>
      </c>
      <c r="AI1046" s="4">
        <v>43824</v>
      </c>
      <c r="AJ1046" s="9">
        <v>51023.93</v>
      </c>
    </row>
    <row r="1047" spans="1:36" x14ac:dyDescent="0.25">
      <c r="A1047" s="10" cm="1">
        <f t="array" aca="1" ref="A1047:B1148" ca="1">OFFSET('Wkly eq indx data 2'!A$3,,,COUNT('Wkly eq indx data 2'!A$3:A$202),2)</f>
        <v>43826</v>
      </c>
      <c r="B1047" s="11">
        <f ca="1"/>
        <v>6821.6530000000002</v>
      </c>
      <c r="C1047" s="10">
        <f ca="1"/>
        <v>43833</v>
      </c>
      <c r="D1047" s="11">
        <f ca="1"/>
        <v>23656.62</v>
      </c>
      <c r="E1047" s="10">
        <f ca="1"/>
        <v>44071</v>
      </c>
      <c r="F1047" s="11">
        <f ca="1"/>
        <v>3403.8069999999998</v>
      </c>
      <c r="G1047" s="10" cm="1">
        <f t="array" aca="1" ref="G1047:H1148" ca="1">OFFSET('Wkly eq indx data 2'!G$3,,,COUNT('Wkly eq indx data 2'!G$3:G$202),2)</f>
        <v>43826</v>
      </c>
      <c r="H1047" s="11">
        <f ca="1"/>
        <v>17168.21</v>
      </c>
      <c r="I1047" s="10" cm="1">
        <f t="array" aca="1" ref="I1047:J1148" ca="1">OFFSET('Wkly eq indx data 2'!I$3,,,COUNT('Wkly eq indx data 2'!I$3:I$202),2)</f>
        <v>43826</v>
      </c>
      <c r="J1047" s="11">
        <f ca="1"/>
        <v>10730.15</v>
      </c>
      <c r="K1047" s="10" cm="1">
        <f t="array" aca="1" ref="K1047:L1148" ca="1">OFFSET('Wkly eq indx data 2'!K$3,,,COUNT('Wkly eq indx data 2'!K$3:K$202),2)</f>
        <v>43826</v>
      </c>
      <c r="L1047" s="11">
        <f ca="1"/>
        <v>3240.02</v>
      </c>
      <c r="M1047" s="10" cm="1">
        <f t="array" aca="1" ref="M1047:N1148" ca="1">OFFSET('Wkly eq indx data 2'!M$3,,,COUNT('Wkly eq indx data 2'!M$3:M$202),2)</f>
        <v>43826</v>
      </c>
      <c r="N1047" s="11">
        <f ca="1"/>
        <v>7644.9</v>
      </c>
      <c r="O1047" s="10" cm="1">
        <f t="array" aca="1" ref="O1047:P1148" ca="1">OFFSET('Wkly eq indx data 2'!O$3,,,COUNT('Wkly eq indx data 2'!O$3:O$202),2)</f>
        <v>43826</v>
      </c>
      <c r="P1047" s="11">
        <f ca="1"/>
        <v>28225.42</v>
      </c>
      <c r="Q1047" s="10" cm="1">
        <f t="array" aca="1" ref="Q1047:R1148" ca="1">OFFSET('Wkly eq indx data 2'!Q$3,,,COUNT('Wkly eq indx data 2'!Q$3:Q$202),2)</f>
        <v>43826</v>
      </c>
      <c r="R1047" s="11">
        <f ca="1"/>
        <v>6037.39</v>
      </c>
      <c r="S1047" s="10" cm="1">
        <f t="array" aca="1" ref="S1047:T1148" ca="1">OFFSET('Wkly eq indx data 2'!S$3,,,COUNT('Wkly eq indx data 2'!S$3:S$202),2)</f>
        <v>43826</v>
      </c>
      <c r="T1047" s="11">
        <f ca="1"/>
        <v>13337.11</v>
      </c>
      <c r="U1047" s="10" cm="1">
        <f t="array" aca="1" ref="U1047:V1148" ca="1">OFFSET('Wkly eq indx data 2'!U$3,,,COUNT('Wkly eq indx data 2'!U$3:U$202),2)</f>
        <v>43828</v>
      </c>
      <c r="V1047" s="11">
        <f ca="1"/>
        <v>2204.21</v>
      </c>
      <c r="W1047" s="10" cm="1">
        <f t="array" aca="1" ref="W1047:X1148" ca="1">OFFSET('Wkly eq indx data 2'!W$3,,,COUNT('Wkly eq indx data 2'!W$3:W$202),2)</f>
        <v>43826</v>
      </c>
      <c r="X1047" s="11">
        <f ca="1"/>
        <v>116534</v>
      </c>
      <c r="Y1047" s="10" cm="1">
        <f t="array" aca="1" ref="Y1047:Z1148" ca="1">OFFSET('Wkly eq indx data 2'!Y$3,,,COUNT('Wkly eq indx data 2'!Y$3:Y$202),2)</f>
        <v>43826</v>
      </c>
      <c r="Z1047" s="11">
        <f ca="1"/>
        <v>7259.87</v>
      </c>
      <c r="AA1047" s="10">
        <f ca="1"/>
        <v>43918</v>
      </c>
      <c r="AB1047" s="11">
        <f ca="1"/>
        <v>9698.92</v>
      </c>
      <c r="AC1047" s="4">
        <v>43824</v>
      </c>
      <c r="AD1047" s="9">
        <v>12214.55</v>
      </c>
      <c r="AE1047" s="10" cm="1">
        <f t="array" aca="1" ref="AE1047:AF1148" ca="1">OFFSET('Wkly eq indx data 2'!AE$3,,,COUNT('Wkly eq indx data 2'!AE$3:AE$202),2)</f>
        <v>43826</v>
      </c>
      <c r="AF1047" s="11">
        <f ca="1"/>
        <v>611.01</v>
      </c>
      <c r="AG1047" s="10">
        <f ca="1"/>
        <v>43863</v>
      </c>
      <c r="AH1047" s="11">
        <f ca="1"/>
        <v>3076.65</v>
      </c>
      <c r="AI1047" s="10" cm="1">
        <f t="array" aca="1" ref="AI1047:AJ1148" ca="1">OFFSET('Wkly eq indx data 2'!AI$3,,,COUNT('Wkly eq indx data 2'!AI$3:AI$202),2)</f>
        <v>43826</v>
      </c>
      <c r="AJ1047" s="11">
        <f ca="1"/>
        <v>51147.45</v>
      </c>
    </row>
    <row r="1048" spans="1:36" x14ac:dyDescent="0.25">
      <c r="A1048" s="10">
        <f ca="1"/>
        <v>43833</v>
      </c>
      <c r="B1048" s="11">
        <f ca="1"/>
        <v>6733.5</v>
      </c>
      <c r="C1048" s="10">
        <f ca="1"/>
        <v>43840</v>
      </c>
      <c r="D1048" s="11">
        <f ca="1"/>
        <v>23850.57</v>
      </c>
      <c r="E1048" s="10">
        <f ca="1"/>
        <v>44078</v>
      </c>
      <c r="F1048" s="11">
        <f ca="1"/>
        <v>3355.3670000000002</v>
      </c>
      <c r="G1048" s="10">
        <f ca="1"/>
        <v>43833</v>
      </c>
      <c r="H1048" s="11">
        <f ca="1"/>
        <v>17066.12</v>
      </c>
      <c r="I1048" s="10">
        <f ca="1"/>
        <v>43833</v>
      </c>
      <c r="J1048" s="11">
        <f ca="1"/>
        <v>10699.82</v>
      </c>
      <c r="K1048" s="10">
        <f ca="1"/>
        <v>43833</v>
      </c>
      <c r="L1048" s="11">
        <f ca="1"/>
        <v>3234.85</v>
      </c>
      <c r="M1048" s="10">
        <f ca="1"/>
        <v>43833</v>
      </c>
      <c r="N1048" s="11">
        <f ca="1"/>
        <v>7622.4</v>
      </c>
      <c r="O1048" s="10">
        <f ca="1"/>
        <v>43833</v>
      </c>
      <c r="P1048" s="11">
        <f ca="1"/>
        <v>28451.5</v>
      </c>
      <c r="Q1048" s="10">
        <f ca="1"/>
        <v>43833</v>
      </c>
      <c r="R1048" s="11">
        <f ca="1"/>
        <v>6044.16</v>
      </c>
      <c r="S1048" s="10">
        <f ca="1"/>
        <v>43833</v>
      </c>
      <c r="T1048" s="11">
        <f ca="1"/>
        <v>13219.14</v>
      </c>
      <c r="U1048" s="10">
        <f ca="1"/>
        <v>43835</v>
      </c>
      <c r="V1048" s="11">
        <f ca="1"/>
        <v>2176.46</v>
      </c>
      <c r="W1048" s="10">
        <f ca="1"/>
        <v>43833</v>
      </c>
      <c r="X1048" s="11">
        <f ca="1"/>
        <v>117706.7</v>
      </c>
      <c r="Y1048" s="10">
        <f ca="1"/>
        <v>43833</v>
      </c>
      <c r="Z1048" s="11">
        <f ca="1"/>
        <v>7242.09</v>
      </c>
      <c r="AA1048" s="10">
        <f ca="1"/>
        <v>43925</v>
      </c>
      <c r="AB1048" s="11">
        <f ca="1"/>
        <v>9663.6299999999992</v>
      </c>
      <c r="AC1048" s="10" cm="1">
        <f t="array" aca="1" ref="AC1048:AD1149" ca="1">OFFSET('Wkly eq indx data 2'!AC$3,,,COUNT('Wkly eq indx data 2'!AC$3:AC$202),2)</f>
        <v>43828</v>
      </c>
      <c r="AD1048" s="11">
        <f ca="1"/>
        <v>12245.8</v>
      </c>
      <c r="AE1048" s="10">
        <f ca="1"/>
        <v>43833</v>
      </c>
      <c r="AF1048" s="11">
        <f ca="1"/>
        <v>611.05999999999995</v>
      </c>
      <c r="AG1048" s="10">
        <f ca="1"/>
        <v>43870</v>
      </c>
      <c r="AH1048" s="11">
        <f ca="1"/>
        <v>3087.63</v>
      </c>
      <c r="AI1048" s="10">
        <f ca="1"/>
        <v>43833</v>
      </c>
      <c r="AJ1048" s="11">
        <f ca="1"/>
        <v>51536.5</v>
      </c>
    </row>
    <row r="1049" spans="1:36" x14ac:dyDescent="0.25">
      <c r="A1049" s="10">
        <f ca="1"/>
        <v>43840</v>
      </c>
      <c r="B1049" s="11">
        <f ca="1"/>
        <v>6929.027</v>
      </c>
      <c r="C1049" s="10">
        <f ca="1"/>
        <v>43847</v>
      </c>
      <c r="D1049" s="11">
        <f ca="1"/>
        <v>24041.26</v>
      </c>
      <c r="E1049" s="10">
        <f ca="1"/>
        <v>44085</v>
      </c>
      <c r="F1049" s="11">
        <f ca="1"/>
        <v>3260.346</v>
      </c>
      <c r="G1049" s="10">
        <f ca="1"/>
        <v>43840</v>
      </c>
      <c r="H1049" s="11">
        <f ca="1"/>
        <v>17234.490000000002</v>
      </c>
      <c r="I1049" s="10">
        <f ca="1"/>
        <v>43840</v>
      </c>
      <c r="J1049" s="11">
        <f ca="1"/>
        <v>10639.49</v>
      </c>
      <c r="K1049" s="10">
        <f ca="1"/>
        <v>43840</v>
      </c>
      <c r="L1049" s="11">
        <f ca="1"/>
        <v>3265.35</v>
      </c>
      <c r="M1049" s="10">
        <f ca="1"/>
        <v>43840</v>
      </c>
      <c r="N1049" s="11">
        <f ca="1"/>
        <v>7587.85</v>
      </c>
      <c r="O1049" s="10">
        <f ca="1"/>
        <v>43840</v>
      </c>
      <c r="P1049" s="11">
        <f ca="1"/>
        <v>28638.2</v>
      </c>
      <c r="Q1049" s="10">
        <f ca="1"/>
        <v>43840</v>
      </c>
      <c r="R1049" s="11">
        <f ca="1"/>
        <v>6037.11</v>
      </c>
      <c r="S1049" s="10">
        <f ca="1"/>
        <v>43840</v>
      </c>
      <c r="T1049" s="11">
        <f ca="1"/>
        <v>13483.31</v>
      </c>
      <c r="U1049" s="10">
        <f ca="1"/>
        <v>43842</v>
      </c>
      <c r="V1049" s="11">
        <f ca="1"/>
        <v>2206.39</v>
      </c>
      <c r="W1049" s="10">
        <f ca="1"/>
        <v>43840</v>
      </c>
      <c r="X1049" s="11">
        <f ca="1"/>
        <v>115503.4</v>
      </c>
      <c r="Y1049" s="10">
        <f ca="1"/>
        <v>43840</v>
      </c>
      <c r="Z1049" s="11">
        <f ca="1"/>
        <v>7274.19</v>
      </c>
      <c r="AA1049" s="10">
        <f ca="1"/>
        <v>43932</v>
      </c>
      <c r="AB1049" s="11">
        <f ca="1"/>
        <v>10157.61</v>
      </c>
      <c r="AC1049" s="10">
        <f ca="1"/>
        <v>43835</v>
      </c>
      <c r="AD1049" s="11">
        <f ca="1"/>
        <v>12226.65</v>
      </c>
      <c r="AE1049" s="10">
        <f ca="1"/>
        <v>43840</v>
      </c>
      <c r="AF1049" s="11">
        <f ca="1"/>
        <v>610.42999999999995</v>
      </c>
      <c r="AG1049" s="10">
        <f ca="1"/>
        <v>43877</v>
      </c>
      <c r="AH1049" s="11">
        <f ca="1"/>
        <v>3096.88</v>
      </c>
      <c r="AI1049" s="10">
        <f ca="1"/>
        <v>43840</v>
      </c>
      <c r="AJ1049" s="11">
        <f ca="1"/>
        <v>51245.43</v>
      </c>
    </row>
    <row r="1050" spans="1:36" x14ac:dyDescent="0.25">
      <c r="A1050" s="10">
        <f ca="1"/>
        <v>43847</v>
      </c>
      <c r="B1050" s="11">
        <f ca="1"/>
        <v>7064.13</v>
      </c>
      <c r="C1050" s="10">
        <f ca="1"/>
        <v>43854</v>
      </c>
      <c r="D1050" s="11">
        <f ca="1"/>
        <v>23827.18</v>
      </c>
      <c r="E1050" s="10">
        <f ca="1"/>
        <v>44092</v>
      </c>
      <c r="F1050" s="11">
        <f ca="1"/>
        <v>3338.09</v>
      </c>
      <c r="G1050" s="10">
        <f ca="1"/>
        <v>43847</v>
      </c>
      <c r="H1050" s="11">
        <f ca="1"/>
        <v>17559.02</v>
      </c>
      <c r="I1050" s="10">
        <f ca="1"/>
        <v>43847</v>
      </c>
      <c r="J1050" s="11">
        <f ca="1"/>
        <v>10841.82</v>
      </c>
      <c r="K1050" s="10">
        <f ca="1"/>
        <v>43847</v>
      </c>
      <c r="L1050" s="11">
        <f ca="1"/>
        <v>3329.62</v>
      </c>
      <c r="M1050" s="10">
        <f ca="1"/>
        <v>43847</v>
      </c>
      <c r="N1050" s="11">
        <f ca="1"/>
        <v>7674.56</v>
      </c>
      <c r="O1050" s="10">
        <f ca="1"/>
        <v>43847</v>
      </c>
      <c r="P1050" s="11">
        <f ca="1"/>
        <v>29056.42</v>
      </c>
      <c r="Q1050" s="10">
        <f ca="1"/>
        <v>43847</v>
      </c>
      <c r="R1050" s="11">
        <f ca="1"/>
        <v>6100.72</v>
      </c>
      <c r="S1050" s="10">
        <f ca="1"/>
        <v>43847</v>
      </c>
      <c r="T1050" s="11">
        <f ca="1"/>
        <v>13526.13</v>
      </c>
      <c r="U1050" s="10">
        <f ca="1"/>
        <v>43849</v>
      </c>
      <c r="V1050" s="11">
        <f ca="1"/>
        <v>2250.5700000000002</v>
      </c>
      <c r="W1050" s="10">
        <f ca="1"/>
        <v>43847</v>
      </c>
      <c r="X1050" s="11">
        <f ca="1"/>
        <v>118478.3</v>
      </c>
      <c r="Y1050" s="10">
        <f ca="1"/>
        <v>43847</v>
      </c>
      <c r="Z1050" s="11">
        <f ca="1"/>
        <v>7194.5</v>
      </c>
      <c r="AA1050" s="10">
        <f ca="1"/>
        <v>43939</v>
      </c>
      <c r="AB1050" s="11">
        <f ca="1"/>
        <v>10597.04</v>
      </c>
      <c r="AC1050" s="10">
        <f ca="1"/>
        <v>43842</v>
      </c>
      <c r="AD1050" s="11">
        <f ca="1"/>
        <v>12256.8</v>
      </c>
      <c r="AE1050" s="10">
        <f ca="1"/>
        <v>43847</v>
      </c>
      <c r="AF1050" s="11">
        <f ca="1"/>
        <v>615.57000000000005</v>
      </c>
      <c r="AG1050" s="10">
        <f ca="1"/>
        <v>43884</v>
      </c>
      <c r="AH1050" s="11">
        <f ca="1"/>
        <v>3106.03</v>
      </c>
      <c r="AI1050" s="10">
        <f ca="1"/>
        <v>43847</v>
      </c>
      <c r="AJ1050" s="11">
        <f ca="1"/>
        <v>52735.75</v>
      </c>
    </row>
    <row r="1051" spans="1:36" x14ac:dyDescent="0.25">
      <c r="A1051" s="10">
        <f ca="1"/>
        <v>43854</v>
      </c>
      <c r="B1051" s="11">
        <f ca="1"/>
        <v>7090.5429999999997</v>
      </c>
      <c r="C1051" s="10">
        <f ca="1"/>
        <v>43861</v>
      </c>
      <c r="D1051" s="11">
        <f ca="1"/>
        <v>23205.18</v>
      </c>
      <c r="E1051" s="10">
        <f ca="1"/>
        <v>44099</v>
      </c>
      <c r="F1051" s="11">
        <f ca="1"/>
        <v>3219.4180000000001</v>
      </c>
      <c r="G1051" s="10">
        <f ca="1"/>
        <v>43854</v>
      </c>
      <c r="H1051" s="11">
        <f ca="1"/>
        <v>17565.34</v>
      </c>
      <c r="I1051" s="10">
        <f ca="1"/>
        <v>43854</v>
      </c>
      <c r="J1051" s="11">
        <f ca="1"/>
        <v>10849.75</v>
      </c>
      <c r="K1051" s="10">
        <f ca="1"/>
        <v>43854</v>
      </c>
      <c r="L1051" s="11">
        <f ca="1"/>
        <v>3295.47</v>
      </c>
      <c r="M1051" s="10">
        <f ca="1"/>
        <v>43854</v>
      </c>
      <c r="N1051" s="11">
        <f ca="1"/>
        <v>7585.98</v>
      </c>
      <c r="O1051" s="10">
        <f ca="1"/>
        <v>43854</v>
      </c>
      <c r="P1051" s="11">
        <f ca="1"/>
        <v>27949.64</v>
      </c>
      <c r="Q1051" s="10">
        <f ca="1"/>
        <v>43854</v>
      </c>
      <c r="R1051" s="11">
        <f ca="1"/>
        <v>6024.26</v>
      </c>
      <c r="S1051" s="10">
        <f ca="1"/>
        <v>43854</v>
      </c>
      <c r="T1051" s="11">
        <f ca="1"/>
        <v>13576.68</v>
      </c>
      <c r="U1051" s="10">
        <f ca="1"/>
        <v>43856</v>
      </c>
      <c r="V1051" s="11">
        <f ca="1"/>
        <v>2246.13</v>
      </c>
      <c r="W1051" s="10">
        <f ca="1"/>
        <v>43854</v>
      </c>
      <c r="X1051" s="11">
        <f ca="1"/>
        <v>118376.4</v>
      </c>
      <c r="Y1051" s="10">
        <f ca="1"/>
        <v>43854</v>
      </c>
      <c r="Z1051" s="11">
        <f ca="1"/>
        <v>7180.8</v>
      </c>
      <c r="AA1051" s="10">
        <f ca="1"/>
        <v>43946</v>
      </c>
      <c r="AB1051" s="11">
        <f ca="1"/>
        <v>10347.36</v>
      </c>
      <c r="AC1051" s="10">
        <f ca="1"/>
        <v>43849</v>
      </c>
      <c r="AD1051" s="11">
        <f ca="1"/>
        <v>12352.35</v>
      </c>
      <c r="AE1051" s="10">
        <f ca="1"/>
        <v>43854</v>
      </c>
      <c r="AF1051" s="11">
        <f ca="1"/>
        <v>614.24</v>
      </c>
      <c r="AG1051" s="10">
        <f ca="1"/>
        <v>43891</v>
      </c>
      <c r="AH1051" s="11">
        <f ca="1"/>
        <v>2785.08</v>
      </c>
      <c r="AI1051" s="10">
        <f ca="1"/>
        <v>43854</v>
      </c>
      <c r="AJ1051" s="11">
        <f ca="1"/>
        <v>51212.26</v>
      </c>
    </row>
    <row r="1052" spans="1:36" x14ac:dyDescent="0.25">
      <c r="A1052" s="10">
        <f ca="1"/>
        <v>43861</v>
      </c>
      <c r="B1052" s="11">
        <f ca="1"/>
        <v>7017.2219999999998</v>
      </c>
      <c r="C1052" s="10">
        <f ca="1"/>
        <v>43868</v>
      </c>
      <c r="D1052" s="11">
        <f ca="1"/>
        <v>23827.98</v>
      </c>
      <c r="E1052" s="10">
        <f ca="1"/>
        <v>44106</v>
      </c>
      <c r="F1052" s="11">
        <f ca="1"/>
        <v>3218.0520000000001</v>
      </c>
      <c r="G1052" s="10">
        <f ca="1"/>
        <v>43861</v>
      </c>
      <c r="H1052" s="11">
        <f ca="1"/>
        <v>17318.490000000002</v>
      </c>
      <c r="I1052" s="10">
        <f ca="1"/>
        <v>43861</v>
      </c>
      <c r="J1052" s="11">
        <f ca="1"/>
        <v>10627.88</v>
      </c>
      <c r="K1052" s="10">
        <f ca="1"/>
        <v>43861</v>
      </c>
      <c r="L1052" s="11">
        <f ca="1"/>
        <v>3225.52</v>
      </c>
      <c r="M1052" s="10">
        <f ca="1"/>
        <v>43861</v>
      </c>
      <c r="N1052" s="11">
        <f ca="1"/>
        <v>7286.01</v>
      </c>
      <c r="O1052" s="10">
        <f ca="1"/>
        <v>43861</v>
      </c>
      <c r="P1052" s="11">
        <f ca="1"/>
        <v>26312.63</v>
      </c>
      <c r="Q1052" s="10">
        <f ca="1"/>
        <v>43861</v>
      </c>
      <c r="R1052" s="11">
        <f ca="1"/>
        <v>5806.34</v>
      </c>
      <c r="S1052" s="10">
        <f ca="1"/>
        <v>43861</v>
      </c>
      <c r="T1052" s="11">
        <f ca="1"/>
        <v>12981.97</v>
      </c>
      <c r="U1052" s="10">
        <f ca="1"/>
        <v>43863</v>
      </c>
      <c r="V1052" s="11">
        <f ca="1"/>
        <v>2119.0100000000002</v>
      </c>
      <c r="W1052" s="10">
        <f ca="1"/>
        <v>43861</v>
      </c>
      <c r="X1052" s="11">
        <f ca="1"/>
        <v>113760.6</v>
      </c>
      <c r="Y1052" s="10">
        <f ca="1"/>
        <v>43861</v>
      </c>
      <c r="Z1052" s="11">
        <f ca="1"/>
        <v>6998.2</v>
      </c>
      <c r="AA1052" s="10">
        <f ca="1"/>
        <v>43953</v>
      </c>
      <c r="AB1052" s="11">
        <f ca="1"/>
        <v>10992.14</v>
      </c>
      <c r="AC1052" s="10">
        <f ca="1"/>
        <v>43856</v>
      </c>
      <c r="AD1052" s="11">
        <f ca="1"/>
        <v>12248.25</v>
      </c>
      <c r="AE1052" s="10">
        <f ca="1"/>
        <v>43861</v>
      </c>
      <c r="AF1052" s="11">
        <f ca="1"/>
        <v>589.5</v>
      </c>
      <c r="AG1052" s="10">
        <f ca="1"/>
        <v>43898</v>
      </c>
      <c r="AH1052" s="11">
        <f ca="1"/>
        <v>2719.51</v>
      </c>
      <c r="AI1052" s="10">
        <f ca="1"/>
        <v>43861</v>
      </c>
      <c r="AJ1052" s="11">
        <f ca="1"/>
        <v>50072.61</v>
      </c>
    </row>
    <row r="1053" spans="1:36" x14ac:dyDescent="0.25">
      <c r="A1053" s="10">
        <f ca="1"/>
        <v>43868</v>
      </c>
      <c r="B1053" s="11">
        <f ca="1"/>
        <v>7022.58</v>
      </c>
      <c r="C1053" s="10">
        <f ca="1"/>
        <v>43875</v>
      </c>
      <c r="D1053" s="11">
        <f ca="1"/>
        <v>23687.59</v>
      </c>
      <c r="E1053" s="10">
        <f ca="1"/>
        <v>44113</v>
      </c>
      <c r="F1053" s="11">
        <f ca="1"/>
        <v>3272.076</v>
      </c>
      <c r="G1053" s="10">
        <f ca="1"/>
        <v>43868</v>
      </c>
      <c r="H1053" s="11">
        <f ca="1"/>
        <v>17655.490000000002</v>
      </c>
      <c r="I1053" s="10">
        <f ca="1"/>
        <v>43868</v>
      </c>
      <c r="J1053" s="11">
        <f ca="1"/>
        <v>11001.53</v>
      </c>
      <c r="K1053" s="10">
        <f ca="1"/>
        <v>43868</v>
      </c>
      <c r="L1053" s="11">
        <f ca="1"/>
        <v>3327.71</v>
      </c>
      <c r="M1053" s="10">
        <f ca="1"/>
        <v>43868</v>
      </c>
      <c r="N1053" s="11">
        <f ca="1"/>
        <v>7466.7</v>
      </c>
      <c r="O1053" s="10">
        <f ca="1"/>
        <v>43868</v>
      </c>
      <c r="P1053" s="11">
        <f ca="1"/>
        <v>27404.27</v>
      </c>
      <c r="Q1053" s="10">
        <f ca="1"/>
        <v>43868</v>
      </c>
      <c r="R1053" s="11">
        <f ca="1"/>
        <v>6029.75</v>
      </c>
      <c r="S1053" s="10">
        <f ca="1"/>
        <v>43868</v>
      </c>
      <c r="T1053" s="11">
        <f ca="1"/>
        <v>13513.81</v>
      </c>
      <c r="U1053" s="10">
        <f ca="1"/>
        <v>43870</v>
      </c>
      <c r="V1053" s="11">
        <f ca="1"/>
        <v>2211.9499999999998</v>
      </c>
      <c r="W1053" s="10">
        <f ca="1"/>
        <v>43868</v>
      </c>
      <c r="X1053" s="11">
        <f ca="1"/>
        <v>113770.3</v>
      </c>
      <c r="Y1053" s="10">
        <f ca="1"/>
        <v>43868</v>
      </c>
      <c r="Z1053" s="11">
        <f ca="1"/>
        <v>7151.47</v>
      </c>
      <c r="AA1053" s="10">
        <f ca="1"/>
        <v>43960</v>
      </c>
      <c r="AB1053" s="11">
        <f ca="1"/>
        <v>10901.42</v>
      </c>
      <c r="AC1053" s="10">
        <f ca="1"/>
        <v>43863</v>
      </c>
      <c r="AD1053" s="11">
        <f ca="1"/>
        <v>11661.85</v>
      </c>
      <c r="AE1053" s="10">
        <f ca="1"/>
        <v>43868</v>
      </c>
      <c r="AF1053" s="11">
        <f ca="1"/>
        <v>616.46</v>
      </c>
      <c r="AG1053" s="10">
        <f ca="1"/>
        <v>43905</v>
      </c>
      <c r="AH1053" s="11">
        <f ca="1"/>
        <v>2316.38</v>
      </c>
      <c r="AI1053" s="10">
        <f ca="1"/>
        <v>43868</v>
      </c>
      <c r="AJ1053" s="11">
        <f ca="1"/>
        <v>51396.07</v>
      </c>
    </row>
    <row r="1054" spans="1:36" x14ac:dyDescent="0.25">
      <c r="A1054" s="10">
        <f ca="1"/>
        <v>43875</v>
      </c>
      <c r="B1054" s="11">
        <f ca="1"/>
        <v>7130.2039999999997</v>
      </c>
      <c r="C1054" s="10">
        <f ca="1"/>
        <v>43882</v>
      </c>
      <c r="D1054" s="11">
        <f ca="1"/>
        <v>23386.74</v>
      </c>
      <c r="E1054" s="10">
        <f ca="1"/>
        <v>44120</v>
      </c>
      <c r="F1054" s="11">
        <f ca="1"/>
        <v>3336.3580000000002</v>
      </c>
      <c r="G1054" s="10">
        <f ca="1"/>
        <v>43875</v>
      </c>
      <c r="H1054" s="11">
        <f ca="1"/>
        <v>17848.36</v>
      </c>
      <c r="I1054" s="10">
        <f ca="1"/>
        <v>43875</v>
      </c>
      <c r="J1054" s="11">
        <f ca="1"/>
        <v>11128.81</v>
      </c>
      <c r="K1054" s="10">
        <f ca="1"/>
        <v>43875</v>
      </c>
      <c r="L1054" s="11">
        <f ca="1"/>
        <v>3380.16</v>
      </c>
      <c r="M1054" s="10">
        <f ca="1"/>
        <v>43875</v>
      </c>
      <c r="N1054" s="11">
        <f ca="1"/>
        <v>7409.13</v>
      </c>
      <c r="O1054" s="10">
        <f ca="1"/>
        <v>43875</v>
      </c>
      <c r="P1054" s="11">
        <f ca="1"/>
        <v>27815.599999999999</v>
      </c>
      <c r="Q1054" s="10">
        <f ca="1"/>
        <v>43875</v>
      </c>
      <c r="R1054" s="11">
        <f ca="1"/>
        <v>6069.35</v>
      </c>
      <c r="S1054" s="10">
        <f ca="1"/>
        <v>43875</v>
      </c>
      <c r="T1054" s="11">
        <f ca="1"/>
        <v>13744.21</v>
      </c>
      <c r="U1054" s="10">
        <f ca="1"/>
        <v>43877</v>
      </c>
      <c r="V1054" s="11">
        <f ca="1"/>
        <v>2243.59</v>
      </c>
      <c r="W1054" s="10">
        <f ca="1"/>
        <v>43875</v>
      </c>
      <c r="X1054" s="11">
        <f ca="1"/>
        <v>114380.7</v>
      </c>
      <c r="Y1054" s="10">
        <f ca="1"/>
        <v>43875</v>
      </c>
      <c r="Z1054" s="11">
        <f ca="1"/>
        <v>7171.1</v>
      </c>
      <c r="AA1054" s="10">
        <f ca="1"/>
        <v>43967</v>
      </c>
      <c r="AB1054" s="11">
        <f ca="1"/>
        <v>10814.92</v>
      </c>
      <c r="AC1054" s="10">
        <f ca="1"/>
        <v>43870</v>
      </c>
      <c r="AD1054" s="11">
        <f ca="1"/>
        <v>12098.35</v>
      </c>
      <c r="AE1054" s="10">
        <f ca="1"/>
        <v>43875</v>
      </c>
      <c r="AF1054" s="11">
        <f ca="1"/>
        <v>629.23</v>
      </c>
      <c r="AG1054" s="10">
        <f ca="1"/>
        <v>43912</v>
      </c>
      <c r="AH1054" s="11">
        <f ca="1"/>
        <v>2331.61</v>
      </c>
      <c r="AI1054" s="10">
        <f ca="1"/>
        <v>43875</v>
      </c>
      <c r="AJ1054" s="11">
        <f ca="1"/>
        <v>52049.98</v>
      </c>
    </row>
    <row r="1055" spans="1:36" x14ac:dyDescent="0.25">
      <c r="A1055" s="10">
        <f ca="1"/>
        <v>43882</v>
      </c>
      <c r="B1055" s="11">
        <f ca="1"/>
        <v>7138.9620000000004</v>
      </c>
      <c r="C1055" s="10">
        <f ca="1"/>
        <v>43889</v>
      </c>
      <c r="D1055" s="11">
        <f ca="1"/>
        <v>21142.959999999999</v>
      </c>
      <c r="E1055" s="10">
        <f ca="1"/>
        <v>44127</v>
      </c>
      <c r="F1055" s="11">
        <f ca="1"/>
        <v>3277.9969999999998</v>
      </c>
      <c r="G1055" s="10">
        <f ca="1"/>
        <v>43882</v>
      </c>
      <c r="H1055" s="11">
        <f ca="1"/>
        <v>17843.53</v>
      </c>
      <c r="I1055" s="10">
        <f ca="1"/>
        <v>43882</v>
      </c>
      <c r="J1055" s="11">
        <f ca="1"/>
        <v>11110.78</v>
      </c>
      <c r="K1055" s="10">
        <f ca="1"/>
        <v>43882</v>
      </c>
      <c r="L1055" s="11">
        <f ca="1"/>
        <v>3337.75</v>
      </c>
      <c r="M1055" s="10">
        <f ca="1"/>
        <v>43882</v>
      </c>
      <c r="N1055" s="11">
        <f ca="1"/>
        <v>7403.92</v>
      </c>
      <c r="O1055" s="10">
        <f ca="1"/>
        <v>43882</v>
      </c>
      <c r="P1055" s="11">
        <f ca="1"/>
        <v>27308.81</v>
      </c>
      <c r="Q1055" s="10">
        <f ca="1"/>
        <v>43882</v>
      </c>
      <c r="R1055" s="11">
        <f ca="1"/>
        <v>6029.72</v>
      </c>
      <c r="S1055" s="10">
        <f ca="1"/>
        <v>43882</v>
      </c>
      <c r="T1055" s="11">
        <f ca="1"/>
        <v>13579.33</v>
      </c>
      <c r="U1055" s="10">
        <f ca="1"/>
        <v>43884</v>
      </c>
      <c r="V1055" s="11">
        <f ca="1"/>
        <v>2162.84</v>
      </c>
      <c r="W1055" s="10">
        <f ca="1"/>
        <v>43882</v>
      </c>
      <c r="X1055" s="11">
        <f ca="1"/>
        <v>113681.4</v>
      </c>
      <c r="Y1055" s="10">
        <f ca="1"/>
        <v>43882</v>
      </c>
      <c r="Z1055" s="11">
        <f ca="1"/>
        <v>7240.19</v>
      </c>
      <c r="AA1055" s="10">
        <f ca="1"/>
        <v>43974</v>
      </c>
      <c r="AB1055" s="11">
        <f ca="1"/>
        <v>10811.15</v>
      </c>
      <c r="AC1055" s="10">
        <f ca="1"/>
        <v>43877</v>
      </c>
      <c r="AD1055" s="11">
        <f ca="1"/>
        <v>12113.45</v>
      </c>
      <c r="AE1055" s="10">
        <f ca="1"/>
        <v>43882</v>
      </c>
      <c r="AF1055" s="11">
        <f ca="1"/>
        <v>617.33000000000004</v>
      </c>
      <c r="AG1055" s="10">
        <f ca="1"/>
        <v>43919</v>
      </c>
      <c r="AH1055" s="11">
        <f ca="1"/>
        <v>2401.11</v>
      </c>
      <c r="AI1055" s="10">
        <f ca="1"/>
        <v>43882</v>
      </c>
      <c r="AJ1055" s="11">
        <f ca="1"/>
        <v>51582.43</v>
      </c>
    </row>
    <row r="1056" spans="1:36" x14ac:dyDescent="0.25">
      <c r="A1056" s="10">
        <f ca="1"/>
        <v>43889</v>
      </c>
      <c r="B1056" s="11">
        <f ca="1"/>
        <v>6441.21</v>
      </c>
      <c r="C1056" s="10">
        <f ca="1"/>
        <v>43896</v>
      </c>
      <c r="D1056" s="11">
        <f ca="1"/>
        <v>20749.75</v>
      </c>
      <c r="E1056" s="10">
        <f ca="1"/>
        <v>44134</v>
      </c>
      <c r="F1056" s="11">
        <f ca="1"/>
        <v>3224.5320000000002</v>
      </c>
      <c r="G1056" s="10">
        <f ca="1"/>
        <v>43889</v>
      </c>
      <c r="H1056" s="11">
        <f ca="1"/>
        <v>16263.05</v>
      </c>
      <c r="I1056" s="10">
        <f ca="1"/>
        <v>43889</v>
      </c>
      <c r="J1056" s="11">
        <f ca="1"/>
        <v>9831.0300000000007</v>
      </c>
      <c r="K1056" s="10">
        <f ca="1"/>
        <v>43889</v>
      </c>
      <c r="L1056" s="11">
        <f ca="1"/>
        <v>2954.22</v>
      </c>
      <c r="M1056" s="10">
        <f ca="1"/>
        <v>43889</v>
      </c>
      <c r="N1056" s="11">
        <f ca="1"/>
        <v>6580.61</v>
      </c>
      <c r="O1056" s="10">
        <f ca="1"/>
        <v>43889</v>
      </c>
      <c r="P1056" s="11">
        <f ca="1"/>
        <v>26129.93</v>
      </c>
      <c r="Q1056" s="10">
        <f ca="1"/>
        <v>43889</v>
      </c>
      <c r="R1056" s="11">
        <f ca="1"/>
        <v>5309.9</v>
      </c>
      <c r="S1056" s="10">
        <f ca="1"/>
        <v>43889</v>
      </c>
      <c r="T1056" s="11">
        <f ca="1"/>
        <v>11890.35</v>
      </c>
      <c r="U1056" s="10">
        <f ca="1"/>
        <v>43891</v>
      </c>
      <c r="V1056" s="11">
        <f ca="1"/>
        <v>1987.01</v>
      </c>
      <c r="W1056" s="10">
        <f ca="1"/>
        <v>43889</v>
      </c>
      <c r="X1056" s="11">
        <f ca="1"/>
        <v>104171.6</v>
      </c>
      <c r="Y1056" s="10">
        <f ca="1"/>
        <v>43889</v>
      </c>
      <c r="Z1056" s="11">
        <f ca="1"/>
        <v>6397.37</v>
      </c>
      <c r="AA1056" s="10">
        <f ca="1"/>
        <v>43981</v>
      </c>
      <c r="AB1056" s="11">
        <f ca="1"/>
        <v>10942.16</v>
      </c>
      <c r="AC1056" s="10">
        <f ca="1"/>
        <v>43884</v>
      </c>
      <c r="AD1056" s="11">
        <f ca="1"/>
        <v>12080.85</v>
      </c>
      <c r="AE1056" s="10">
        <f ca="1"/>
        <v>43889</v>
      </c>
      <c r="AF1056" s="11">
        <f ca="1"/>
        <v>539.38</v>
      </c>
      <c r="AG1056" s="10">
        <f ca="1"/>
        <v>43926</v>
      </c>
      <c r="AH1056" s="11">
        <f ca="1"/>
        <v>2572.23</v>
      </c>
      <c r="AI1056" s="10">
        <f ca="1"/>
        <v>43889</v>
      </c>
      <c r="AJ1056" s="11">
        <f ca="1"/>
        <v>45851.76</v>
      </c>
    </row>
    <row r="1057" spans="1:36" x14ac:dyDescent="0.25">
      <c r="A1057" s="10">
        <f ca="1"/>
        <v>43896</v>
      </c>
      <c r="B1057" s="11">
        <f ca="1"/>
        <v>6216.2110000000002</v>
      </c>
      <c r="C1057" s="10">
        <f ca="1"/>
        <v>43903</v>
      </c>
      <c r="D1057" s="11">
        <f ca="1"/>
        <v>17431.05</v>
      </c>
      <c r="E1057" s="10">
        <f ca="1"/>
        <v>44141</v>
      </c>
      <c r="F1057" s="11">
        <f ca="1"/>
        <v>3312.1590000000001</v>
      </c>
      <c r="G1057" s="10">
        <f ca="1"/>
        <v>43896</v>
      </c>
      <c r="H1057" s="11">
        <f ca="1"/>
        <v>16175.02</v>
      </c>
      <c r="I1057" s="10">
        <f ca="1"/>
        <v>43896</v>
      </c>
      <c r="J1057" s="11">
        <f ca="1"/>
        <v>9736.82</v>
      </c>
      <c r="K1057" s="10">
        <f ca="1"/>
        <v>43896</v>
      </c>
      <c r="L1057" s="11">
        <f ca="1"/>
        <v>2972.37</v>
      </c>
      <c r="M1057" s="10">
        <f ca="1"/>
        <v>43896</v>
      </c>
      <c r="N1057" s="11">
        <f ca="1"/>
        <v>6462.55</v>
      </c>
      <c r="O1057" s="10">
        <f ca="1"/>
        <v>43896</v>
      </c>
      <c r="P1057" s="11">
        <f ca="1"/>
        <v>26146.67</v>
      </c>
      <c r="Q1057" s="10">
        <f ca="1"/>
        <v>43896</v>
      </c>
      <c r="R1057" s="11">
        <f ca="1"/>
        <v>5139.1099999999997</v>
      </c>
      <c r="S1057" s="10">
        <f ca="1"/>
        <v>43896</v>
      </c>
      <c r="T1057" s="11">
        <f ca="1"/>
        <v>11541.87</v>
      </c>
      <c r="U1057" s="10">
        <f ca="1"/>
        <v>43898</v>
      </c>
      <c r="V1057" s="11">
        <f ca="1"/>
        <v>2040.22</v>
      </c>
      <c r="W1057" s="10">
        <f ca="1"/>
        <v>43896</v>
      </c>
      <c r="X1057" s="11">
        <f ca="1"/>
        <v>97996.800000000003</v>
      </c>
      <c r="Y1057" s="10">
        <f ca="1"/>
        <v>43896</v>
      </c>
      <c r="Z1057" s="11">
        <f ca="1"/>
        <v>6266.53</v>
      </c>
      <c r="AA1057" s="10">
        <f ca="1"/>
        <v>43988</v>
      </c>
      <c r="AB1057" s="11">
        <f ca="1"/>
        <v>11479.4</v>
      </c>
      <c r="AC1057" s="10">
        <f ca="1"/>
        <v>43891</v>
      </c>
      <c r="AD1057" s="11">
        <f ca="1"/>
        <v>11201.75</v>
      </c>
      <c r="AE1057" s="10">
        <f ca="1"/>
        <v>43896</v>
      </c>
      <c r="AF1057" s="11">
        <f ca="1"/>
        <v>531.29</v>
      </c>
      <c r="AG1057" s="10">
        <f ca="1"/>
        <v>43933</v>
      </c>
      <c r="AH1057" s="11">
        <f ca="1"/>
        <v>2677.86</v>
      </c>
      <c r="AI1057" s="10">
        <f ca="1"/>
        <v>43896</v>
      </c>
      <c r="AJ1057" s="11">
        <f ca="1"/>
        <v>46759.72</v>
      </c>
    </row>
    <row r="1058" spans="1:36" x14ac:dyDescent="0.25">
      <c r="A1058" s="10">
        <f ca="1"/>
        <v>43903</v>
      </c>
      <c r="B1058" s="11">
        <f ca="1"/>
        <v>5539.2960000000003</v>
      </c>
      <c r="C1058" s="10">
        <f ca="1"/>
        <v>43910</v>
      </c>
      <c r="D1058" s="11">
        <f ca="1"/>
        <v>16552.830000000002</v>
      </c>
      <c r="E1058" s="10">
        <f ca="1"/>
        <v>44148</v>
      </c>
      <c r="F1058" s="11">
        <f ca="1"/>
        <v>3310.1039999999998</v>
      </c>
      <c r="G1058" s="10">
        <f ca="1"/>
        <v>43903</v>
      </c>
      <c r="H1058" s="11">
        <f ca="1"/>
        <v>13716.33</v>
      </c>
      <c r="I1058" s="10">
        <f ca="1"/>
        <v>43903</v>
      </c>
      <c r="J1058" s="11">
        <f ca="1"/>
        <v>8367.56</v>
      </c>
      <c r="K1058" s="10">
        <f ca="1"/>
        <v>43903</v>
      </c>
      <c r="L1058" s="11">
        <f ca="1"/>
        <v>2711.02</v>
      </c>
      <c r="M1058" s="10">
        <f ca="1"/>
        <v>43903</v>
      </c>
      <c r="N1058" s="11">
        <f ca="1"/>
        <v>5366.11</v>
      </c>
      <c r="O1058" s="10">
        <f ca="1"/>
        <v>43903</v>
      </c>
      <c r="P1058" s="11">
        <f ca="1"/>
        <v>24032.91</v>
      </c>
      <c r="Q1058" s="10">
        <f ca="1"/>
        <v>43903</v>
      </c>
      <c r="R1058" s="11">
        <f ca="1"/>
        <v>4118.3599999999997</v>
      </c>
      <c r="S1058" s="10">
        <f ca="1"/>
        <v>43903</v>
      </c>
      <c r="T1058" s="11">
        <f ca="1"/>
        <v>9232.08</v>
      </c>
      <c r="U1058" s="10">
        <f ca="1"/>
        <v>43905</v>
      </c>
      <c r="V1058" s="11">
        <f ca="1"/>
        <v>1771.44</v>
      </c>
      <c r="W1058" s="10">
        <f ca="1"/>
        <v>43903</v>
      </c>
      <c r="X1058" s="11">
        <f ca="1"/>
        <v>82677.899999999994</v>
      </c>
      <c r="Y1058" s="10">
        <f ca="1"/>
        <v>43903</v>
      </c>
      <c r="Z1058" s="11">
        <f ca="1"/>
        <v>5148.43</v>
      </c>
      <c r="AA1058" s="10">
        <f ca="1"/>
        <v>43995</v>
      </c>
      <c r="AB1058" s="11">
        <f ca="1"/>
        <v>11429.94</v>
      </c>
      <c r="AC1058" s="10">
        <f ca="1"/>
        <v>43898</v>
      </c>
      <c r="AD1058" s="11">
        <f ca="1"/>
        <v>10989.45</v>
      </c>
      <c r="AE1058" s="10">
        <f ca="1"/>
        <v>43903</v>
      </c>
      <c r="AF1058" s="11">
        <f ca="1"/>
        <v>432.85</v>
      </c>
      <c r="AG1058" s="10">
        <f ca="1"/>
        <v>43940</v>
      </c>
      <c r="AH1058" s="11">
        <f ca="1"/>
        <v>2534.9699999999998</v>
      </c>
      <c r="AI1058" s="10">
        <f ca="1"/>
        <v>43903</v>
      </c>
      <c r="AJ1058" s="11">
        <f ca="1"/>
        <v>39476.089999999997</v>
      </c>
    </row>
    <row r="1059" spans="1:36" x14ac:dyDescent="0.25">
      <c r="A1059" s="10">
        <f ca="1"/>
        <v>43910</v>
      </c>
      <c r="B1059" s="11">
        <f ca="1"/>
        <v>4816.63</v>
      </c>
      <c r="C1059" s="10">
        <f ca="1"/>
        <v>43917</v>
      </c>
      <c r="D1059" s="11">
        <f ca="1"/>
        <v>19389.43</v>
      </c>
      <c r="E1059" s="10">
        <f ca="1"/>
        <v>44155</v>
      </c>
      <c r="F1059" s="11">
        <f ca="1"/>
        <v>3377.7269999999999</v>
      </c>
      <c r="G1059" s="10">
        <f ca="1"/>
        <v>43910</v>
      </c>
      <c r="H1059" s="11">
        <f ca="1"/>
        <v>11851.81</v>
      </c>
      <c r="I1059" s="10">
        <f ca="1"/>
        <v>43910</v>
      </c>
      <c r="J1059" s="11">
        <f ca="1"/>
        <v>8623.86</v>
      </c>
      <c r="K1059" s="10">
        <f ca="1"/>
        <v>43910</v>
      </c>
      <c r="L1059" s="11">
        <f ca="1"/>
        <v>2304.92</v>
      </c>
      <c r="M1059" s="10">
        <f ca="1"/>
        <v>43910</v>
      </c>
      <c r="N1059" s="11">
        <f ca="1"/>
        <v>5190.78</v>
      </c>
      <c r="O1059" s="10">
        <f ca="1"/>
        <v>43910</v>
      </c>
      <c r="P1059" s="11">
        <f ca="1"/>
        <v>22805.07</v>
      </c>
      <c r="Q1059" s="10">
        <f ca="1"/>
        <v>43910</v>
      </c>
      <c r="R1059" s="11">
        <f ca="1"/>
        <v>4048.8</v>
      </c>
      <c r="S1059" s="10">
        <f ca="1"/>
        <v>43910</v>
      </c>
      <c r="T1059" s="11">
        <f ca="1"/>
        <v>8928.9500000000007</v>
      </c>
      <c r="U1059" s="10">
        <f ca="1"/>
        <v>43912</v>
      </c>
      <c r="V1059" s="11">
        <f ca="1"/>
        <v>1566.15</v>
      </c>
      <c r="W1059" s="10">
        <f ca="1"/>
        <v>43910</v>
      </c>
      <c r="X1059" s="11">
        <f ca="1"/>
        <v>67069.399999999994</v>
      </c>
      <c r="Y1059" s="10">
        <f ca="1"/>
        <v>43910</v>
      </c>
      <c r="Z1059" s="11">
        <f ca="1"/>
        <v>4603.87</v>
      </c>
      <c r="AA1059" s="10">
        <f ca="1"/>
        <v>44002</v>
      </c>
      <c r="AB1059" s="11">
        <f ca="1"/>
        <v>11549.86</v>
      </c>
      <c r="AC1059" s="10">
        <f ca="1"/>
        <v>43905</v>
      </c>
      <c r="AD1059" s="11">
        <f ca="1"/>
        <v>9955.2000000000007</v>
      </c>
      <c r="AE1059" s="10">
        <f ca="1"/>
        <v>43910</v>
      </c>
      <c r="AF1059" s="11">
        <f ca="1"/>
        <v>431.98</v>
      </c>
      <c r="AG1059" s="10">
        <f ca="1"/>
        <v>43947</v>
      </c>
      <c r="AH1059" s="11">
        <f ca="1"/>
        <v>2562.0300000000002</v>
      </c>
      <c r="AI1059" s="10">
        <f ca="1"/>
        <v>43910</v>
      </c>
      <c r="AJ1059" s="11">
        <f ca="1"/>
        <v>36302.300000000003</v>
      </c>
    </row>
    <row r="1060" spans="1:36" x14ac:dyDescent="0.25">
      <c r="A1060" s="10">
        <f ca="1"/>
        <v>43917</v>
      </c>
      <c r="B1060" s="11">
        <f ca="1"/>
        <v>4842.4279999999999</v>
      </c>
      <c r="C1060" s="10">
        <f ca="1"/>
        <v>43924</v>
      </c>
      <c r="D1060" s="11">
        <f ca="1"/>
        <v>17820.189999999999</v>
      </c>
      <c r="E1060" s="10">
        <f ca="1"/>
        <v>44162</v>
      </c>
      <c r="F1060" s="11">
        <f ca="1"/>
        <v>3408.3069999999998</v>
      </c>
      <c r="G1060" s="10">
        <f ca="1"/>
        <v>43917</v>
      </c>
      <c r="H1060" s="11">
        <f ca="1"/>
        <v>12687.74</v>
      </c>
      <c r="I1060" s="10">
        <f ca="1"/>
        <v>43917</v>
      </c>
      <c r="J1060" s="11">
        <f ca="1"/>
        <v>8996.3700000000008</v>
      </c>
      <c r="K1060" s="10">
        <f ca="1"/>
        <v>43917</v>
      </c>
      <c r="L1060" s="11">
        <f ca="1"/>
        <v>2541.4699999999998</v>
      </c>
      <c r="M1060" s="10">
        <f ca="1"/>
        <v>43917</v>
      </c>
      <c r="N1060" s="11">
        <f ca="1"/>
        <v>5510.33</v>
      </c>
      <c r="O1060" s="10">
        <f ca="1"/>
        <v>43917</v>
      </c>
      <c r="P1060" s="11">
        <f ca="1"/>
        <v>23484.28</v>
      </c>
      <c r="Q1060" s="10">
        <f ca="1"/>
        <v>43917</v>
      </c>
      <c r="R1060" s="11">
        <f ca="1"/>
        <v>4351.49</v>
      </c>
      <c r="S1060" s="10">
        <f ca="1"/>
        <v>43917</v>
      </c>
      <c r="T1060" s="11">
        <f ca="1"/>
        <v>9632.52</v>
      </c>
      <c r="U1060" s="10">
        <f ca="1"/>
        <v>43919</v>
      </c>
      <c r="V1060" s="11">
        <f ca="1"/>
        <v>1717.73</v>
      </c>
      <c r="W1060" s="10">
        <f ca="1"/>
        <v>43917</v>
      </c>
      <c r="X1060" s="11">
        <f ca="1"/>
        <v>73428.800000000003</v>
      </c>
      <c r="Y1060" s="10">
        <f ca="1"/>
        <v>43917</v>
      </c>
      <c r="Z1060" s="11">
        <f ca="1"/>
        <v>4916.3999999999996</v>
      </c>
      <c r="AA1060" s="10">
        <f ca="1"/>
        <v>44009</v>
      </c>
      <c r="AB1060" s="11">
        <f ca="1"/>
        <v>11660.67</v>
      </c>
      <c r="AC1060" s="10">
        <f ca="1"/>
        <v>43912</v>
      </c>
      <c r="AD1060" s="11">
        <f ca="1"/>
        <v>8745.4500000000007</v>
      </c>
      <c r="AE1060" s="10">
        <f ca="1"/>
        <v>43917</v>
      </c>
      <c r="AF1060" s="11">
        <f ca="1"/>
        <v>464.93</v>
      </c>
      <c r="AG1060" s="10">
        <f ca="1"/>
        <v>43954</v>
      </c>
      <c r="AH1060" s="11">
        <f ca="1"/>
        <v>2650.56</v>
      </c>
      <c r="AI1060" s="10">
        <f ca="1"/>
        <v>43917</v>
      </c>
      <c r="AJ1060" s="11">
        <f ca="1"/>
        <v>39172.39</v>
      </c>
    </row>
    <row r="1061" spans="1:36" x14ac:dyDescent="0.25">
      <c r="A1061" s="10">
        <f ca="1"/>
        <v>43924</v>
      </c>
      <c r="B1061" s="11">
        <f ca="1"/>
        <v>5067.482</v>
      </c>
      <c r="C1061" s="10">
        <f ca="1"/>
        <v>43931</v>
      </c>
      <c r="D1061" s="11">
        <f ca="1"/>
        <v>19498.5</v>
      </c>
      <c r="E1061" s="10">
        <f ca="1"/>
        <v>44169</v>
      </c>
      <c r="F1061" s="11">
        <f ca="1"/>
        <v>3444.5810000000001</v>
      </c>
      <c r="G1061" s="10">
        <f ca="1"/>
        <v>43924</v>
      </c>
      <c r="H1061" s="11">
        <f ca="1"/>
        <v>12938.3</v>
      </c>
      <c r="I1061" s="10">
        <f ca="1"/>
        <v>43924</v>
      </c>
      <c r="J1061" s="11">
        <f ca="1"/>
        <v>9242.44</v>
      </c>
      <c r="K1061" s="10">
        <f ca="1"/>
        <v>43924</v>
      </c>
      <c r="L1061" s="11">
        <f ca="1"/>
        <v>2488.65</v>
      </c>
      <c r="M1061" s="10">
        <f ca="1"/>
        <v>43924</v>
      </c>
      <c r="N1061" s="11">
        <f ca="1"/>
        <v>5415.5</v>
      </c>
      <c r="O1061" s="10">
        <f ca="1"/>
        <v>43924</v>
      </c>
      <c r="P1061" s="11">
        <f ca="1"/>
        <v>23236.11</v>
      </c>
      <c r="Q1061" s="10">
        <f ca="1"/>
        <v>43924</v>
      </c>
      <c r="R1061" s="11">
        <f ca="1"/>
        <v>4154.58</v>
      </c>
      <c r="S1061" s="10">
        <f ca="1"/>
        <v>43924</v>
      </c>
      <c r="T1061" s="11">
        <f ca="1"/>
        <v>9525.77</v>
      </c>
      <c r="U1061" s="10">
        <f ca="1"/>
        <v>43926</v>
      </c>
      <c r="V1061" s="11">
        <f ca="1"/>
        <v>1725.44</v>
      </c>
      <c r="W1061" s="10">
        <f ca="1"/>
        <v>43924</v>
      </c>
      <c r="X1061" s="11">
        <f ca="1"/>
        <v>69537.600000000006</v>
      </c>
      <c r="Y1061" s="10">
        <f ca="1"/>
        <v>43924</v>
      </c>
      <c r="Z1061" s="11">
        <f ca="1"/>
        <v>4784.67</v>
      </c>
      <c r="AA1061" s="10">
        <f ca="1"/>
        <v>44016</v>
      </c>
      <c r="AB1061" s="11">
        <f ca="1"/>
        <v>11909.16</v>
      </c>
      <c r="AC1061" s="10">
        <f ca="1"/>
        <v>43919</v>
      </c>
      <c r="AD1061" s="11">
        <f ca="1"/>
        <v>8660.25</v>
      </c>
      <c r="AE1061" s="10">
        <f ca="1"/>
        <v>43924</v>
      </c>
      <c r="AF1061" s="11">
        <f ca="1"/>
        <v>471.46</v>
      </c>
      <c r="AG1061" s="10">
        <f ca="1"/>
        <v>43961</v>
      </c>
      <c r="AH1061" s="11">
        <f ca="1"/>
        <v>2641.55</v>
      </c>
      <c r="AI1061" s="10">
        <f ca="1"/>
        <v>43924</v>
      </c>
      <c r="AJ1061" s="11">
        <f ca="1"/>
        <v>40873.410000000003</v>
      </c>
    </row>
    <row r="1062" spans="1:36" x14ac:dyDescent="0.25">
      <c r="A1062" s="10">
        <f ca="1"/>
        <v>43931</v>
      </c>
      <c r="B1062" s="11">
        <f ca="1"/>
        <v>5387.3149999999996</v>
      </c>
      <c r="C1062" s="10">
        <f ca="1"/>
        <v>43938</v>
      </c>
      <c r="D1062" s="11">
        <f ca="1"/>
        <v>19897.259999999998</v>
      </c>
      <c r="E1062" s="10">
        <f ca="1"/>
        <v>44176</v>
      </c>
      <c r="F1062" s="11">
        <f ca="1"/>
        <v>3347.1909999999998</v>
      </c>
      <c r="G1062" s="10">
        <f ca="1"/>
        <v>43931</v>
      </c>
      <c r="H1062" s="11">
        <f ca="1"/>
        <v>14166.63</v>
      </c>
      <c r="I1062" s="10">
        <f ca="1"/>
        <v>43931</v>
      </c>
      <c r="J1062" s="11">
        <f ca="1"/>
        <v>9452.83</v>
      </c>
      <c r="K1062" s="10">
        <f ca="1"/>
        <v>43931</v>
      </c>
      <c r="L1062" s="11">
        <f ca="1"/>
        <v>2789.82</v>
      </c>
      <c r="M1062" s="10">
        <f ca="1"/>
        <v>43931</v>
      </c>
      <c r="N1062" s="11">
        <f ca="1"/>
        <v>5842.66</v>
      </c>
      <c r="O1062" s="10">
        <f ca="1"/>
        <v>43931</v>
      </c>
      <c r="P1062" s="11">
        <f ca="1"/>
        <v>24300.33</v>
      </c>
      <c r="Q1062" s="10">
        <f ca="1"/>
        <v>43931</v>
      </c>
      <c r="R1062" s="11">
        <f ca="1"/>
        <v>4506.8500000000004</v>
      </c>
      <c r="S1062" s="10">
        <f ca="1"/>
        <v>43931</v>
      </c>
      <c r="T1062" s="11">
        <f ca="1"/>
        <v>10564.74</v>
      </c>
      <c r="U1062" s="10">
        <f ca="1"/>
        <v>43933</v>
      </c>
      <c r="V1062" s="11">
        <f ca="1"/>
        <v>1860.7</v>
      </c>
      <c r="W1062" s="10">
        <f ca="1"/>
        <v>43931</v>
      </c>
      <c r="X1062" s="11">
        <f ca="1"/>
        <v>77681.899999999994</v>
      </c>
      <c r="Y1062" s="10">
        <f ca="1"/>
        <v>43931</v>
      </c>
      <c r="Z1062" s="11">
        <f ca="1"/>
        <v>5289.18</v>
      </c>
      <c r="AA1062" s="10">
        <f ca="1"/>
        <v>44023</v>
      </c>
      <c r="AB1062" s="11">
        <f ca="1"/>
        <v>12073.68</v>
      </c>
      <c r="AC1062" s="10">
        <f ca="1"/>
        <v>43926</v>
      </c>
      <c r="AD1062" s="11">
        <f ca="1"/>
        <v>8083.8</v>
      </c>
      <c r="AE1062" s="10">
        <f ca="1"/>
        <v>43931</v>
      </c>
      <c r="AF1062" s="11">
        <f ca="1"/>
        <v>508.04</v>
      </c>
      <c r="AG1062" s="10">
        <f ca="1"/>
        <v>43968</v>
      </c>
      <c r="AH1062" s="11">
        <f ca="1"/>
        <v>2593.91</v>
      </c>
      <c r="AI1062" s="10">
        <f ca="1"/>
        <v>43931</v>
      </c>
      <c r="AJ1062" s="11">
        <f ca="1"/>
        <v>43837.45</v>
      </c>
    </row>
    <row r="1063" spans="1:36" x14ac:dyDescent="0.25">
      <c r="A1063" s="10">
        <f ca="1"/>
        <v>43938</v>
      </c>
      <c r="B1063" s="11">
        <f ca="1"/>
        <v>5487.5410000000002</v>
      </c>
      <c r="C1063" s="10">
        <f ca="1"/>
        <v>43945</v>
      </c>
      <c r="D1063" s="11">
        <f ca="1"/>
        <v>19262</v>
      </c>
      <c r="E1063" s="10">
        <f ca="1"/>
        <v>44183</v>
      </c>
      <c r="F1063" s="11">
        <f ca="1"/>
        <v>3394.8960000000002</v>
      </c>
      <c r="G1063" s="10">
        <f ca="1"/>
        <v>43938</v>
      </c>
      <c r="H1063" s="11">
        <f ca="1"/>
        <v>14359.88</v>
      </c>
      <c r="I1063" s="10">
        <f ca="1"/>
        <v>43938</v>
      </c>
      <c r="J1063" s="11">
        <f ca="1"/>
        <v>9612.83</v>
      </c>
      <c r="K1063" s="10">
        <f ca="1"/>
        <v>43938</v>
      </c>
      <c r="L1063" s="11">
        <f ca="1"/>
        <v>2874.56</v>
      </c>
      <c r="M1063" s="10">
        <f ca="1"/>
        <v>43938</v>
      </c>
      <c r="N1063" s="11">
        <f ca="1"/>
        <v>5786.96</v>
      </c>
      <c r="O1063" s="10">
        <f ca="1"/>
        <v>43938</v>
      </c>
      <c r="P1063" s="11">
        <f ca="1"/>
        <v>24380</v>
      </c>
      <c r="Q1063" s="10">
        <f ca="1"/>
        <v>43938</v>
      </c>
      <c r="R1063" s="11">
        <f ca="1"/>
        <v>4499.01</v>
      </c>
      <c r="S1063" s="10">
        <f ca="1"/>
        <v>43938</v>
      </c>
      <c r="T1063" s="11">
        <f ca="1"/>
        <v>10625.78</v>
      </c>
      <c r="U1063" s="10">
        <f ca="1"/>
        <v>43940</v>
      </c>
      <c r="V1063" s="11">
        <f ca="1"/>
        <v>1914.53</v>
      </c>
      <c r="W1063" s="10">
        <f ca="1"/>
        <v>43938</v>
      </c>
      <c r="X1063" s="11">
        <f ca="1"/>
        <v>78990.3</v>
      </c>
      <c r="Y1063" s="10">
        <f ca="1"/>
        <v>43938</v>
      </c>
      <c r="Z1063" s="11">
        <f ca="1"/>
        <v>5277.52</v>
      </c>
      <c r="AA1063" s="10">
        <f ca="1"/>
        <v>44030</v>
      </c>
      <c r="AB1063" s="11">
        <f ca="1"/>
        <v>12181.56</v>
      </c>
      <c r="AC1063" s="10">
        <f ca="1"/>
        <v>43933</v>
      </c>
      <c r="AD1063" s="11">
        <f ca="1"/>
        <v>9111.9</v>
      </c>
      <c r="AE1063" s="10">
        <f ca="1"/>
        <v>43938</v>
      </c>
      <c r="AF1063" s="11">
        <f ca="1"/>
        <v>505.82</v>
      </c>
      <c r="AG1063" s="10">
        <f ca="1"/>
        <v>43975</v>
      </c>
      <c r="AH1063" s="11">
        <f ca="1"/>
        <v>2709.38</v>
      </c>
      <c r="AI1063" s="10">
        <f ca="1"/>
        <v>43938</v>
      </c>
      <c r="AJ1063" s="11">
        <f ca="1"/>
        <v>45044.37</v>
      </c>
    </row>
    <row r="1064" spans="1:36" x14ac:dyDescent="0.25">
      <c r="A1064" s="10">
        <f ca="1"/>
        <v>43945</v>
      </c>
      <c r="B1064" s="11">
        <f ca="1"/>
        <v>5242.6220000000003</v>
      </c>
      <c r="C1064" s="10">
        <f ca="1"/>
        <v>43952</v>
      </c>
      <c r="D1064" s="11">
        <f ca="1"/>
        <v>19619.349999999999</v>
      </c>
      <c r="E1064" s="10">
        <f ca="1"/>
        <v>44190</v>
      </c>
      <c r="F1064" s="11">
        <f ca="1"/>
        <v>3396.5630000000001</v>
      </c>
      <c r="G1064" s="10">
        <f ca="1"/>
        <v>43945</v>
      </c>
      <c r="H1064" s="11">
        <f ca="1"/>
        <v>14420.36</v>
      </c>
      <c r="I1064" s="10">
        <f ca="1"/>
        <v>43945</v>
      </c>
      <c r="J1064" s="11">
        <f ca="1"/>
        <v>9625.65</v>
      </c>
      <c r="K1064" s="10">
        <f ca="1"/>
        <v>43945</v>
      </c>
      <c r="L1064" s="11">
        <f ca="1"/>
        <v>2836.74</v>
      </c>
      <c r="M1064" s="10">
        <f ca="1"/>
        <v>43945</v>
      </c>
      <c r="N1064" s="11">
        <f ca="1"/>
        <v>5752.23</v>
      </c>
      <c r="O1064" s="10">
        <f ca="1"/>
        <v>43945</v>
      </c>
      <c r="P1064" s="11">
        <f ca="1"/>
        <v>23831.33</v>
      </c>
      <c r="Q1064" s="10">
        <f ca="1"/>
        <v>43945</v>
      </c>
      <c r="R1064" s="11">
        <f ca="1"/>
        <v>4393.32</v>
      </c>
      <c r="S1064" s="10">
        <f ca="1"/>
        <v>43945</v>
      </c>
      <c r="T1064" s="11">
        <f ca="1"/>
        <v>10336.09</v>
      </c>
      <c r="U1064" s="10">
        <f ca="1"/>
        <v>43947</v>
      </c>
      <c r="V1064" s="11">
        <f ca="1"/>
        <v>1889.01</v>
      </c>
      <c r="W1064" s="10">
        <f ca="1"/>
        <v>43945</v>
      </c>
      <c r="X1064" s="11">
        <f ca="1"/>
        <v>75330.600000000006</v>
      </c>
      <c r="Y1064" s="10">
        <f ca="1"/>
        <v>43945</v>
      </c>
      <c r="Z1064" s="11">
        <f ca="1"/>
        <v>5294.95</v>
      </c>
      <c r="AA1064" s="10">
        <f ca="1"/>
        <v>44037</v>
      </c>
      <c r="AB1064" s="11">
        <f ca="1"/>
        <v>12304.04</v>
      </c>
      <c r="AC1064" s="10">
        <f ca="1"/>
        <v>43940</v>
      </c>
      <c r="AD1064" s="11">
        <f ca="1"/>
        <v>9266.75</v>
      </c>
      <c r="AE1064" s="10">
        <f ca="1"/>
        <v>43945</v>
      </c>
      <c r="AF1064" s="11">
        <f ca="1"/>
        <v>504.94</v>
      </c>
      <c r="AG1064" s="10">
        <f ca="1"/>
        <v>43982</v>
      </c>
      <c r="AH1064" s="11">
        <f ca="1"/>
        <v>2734.83</v>
      </c>
      <c r="AI1064" s="10">
        <f ca="1"/>
        <v>43945</v>
      </c>
      <c r="AJ1064" s="11">
        <f ca="1"/>
        <v>45595.47</v>
      </c>
    </row>
    <row r="1065" spans="1:36" x14ac:dyDescent="0.25">
      <c r="A1065" s="10">
        <f ca="1"/>
        <v>43952</v>
      </c>
      <c r="B1065" s="11">
        <f ca="1"/>
        <v>5245.89</v>
      </c>
      <c r="C1065" s="10">
        <f ca="1"/>
        <v>43959</v>
      </c>
      <c r="D1065" s="11">
        <f ca="1"/>
        <v>20179.09</v>
      </c>
      <c r="E1065" s="10">
        <f ca="1"/>
        <v>44197</v>
      </c>
      <c r="F1065" s="11">
        <f ca="1"/>
        <v>3473.069</v>
      </c>
      <c r="G1065" s="10">
        <f ca="1"/>
        <v>43952</v>
      </c>
      <c r="H1065" s="11">
        <f ca="1"/>
        <v>14620.34</v>
      </c>
      <c r="I1065" s="10">
        <f ca="1"/>
        <v>43952</v>
      </c>
      <c r="J1065" s="11">
        <f ca="1"/>
        <v>9629.4</v>
      </c>
      <c r="K1065" s="10">
        <f ca="1"/>
        <v>43952</v>
      </c>
      <c r="L1065" s="11">
        <f ca="1"/>
        <v>2830.71</v>
      </c>
      <c r="M1065" s="10">
        <f ca="1"/>
        <v>43952</v>
      </c>
      <c r="N1065" s="11">
        <f ca="1"/>
        <v>5763.06</v>
      </c>
      <c r="O1065" s="10">
        <f ca="1"/>
        <v>43952</v>
      </c>
      <c r="P1065" s="11">
        <f ca="1"/>
        <v>24643.59</v>
      </c>
      <c r="Q1065" s="10">
        <f ca="1"/>
        <v>43952</v>
      </c>
      <c r="R1065" s="11">
        <f ca="1"/>
        <v>4572.18</v>
      </c>
      <c r="S1065" s="10">
        <f ca="1"/>
        <v>43952</v>
      </c>
      <c r="T1065" s="11">
        <f ca="1"/>
        <v>10861.64</v>
      </c>
      <c r="U1065" s="10">
        <f ca="1"/>
        <v>43954</v>
      </c>
      <c r="V1065" s="11">
        <f ca="1"/>
        <v>1947.56</v>
      </c>
      <c r="W1065" s="10">
        <f ca="1"/>
        <v>43952</v>
      </c>
      <c r="X1065" s="11">
        <f ca="1"/>
        <v>80505.899999999994</v>
      </c>
      <c r="Y1065" s="10">
        <f ca="1"/>
        <v>43952</v>
      </c>
      <c r="Z1065" s="11">
        <f ca="1"/>
        <v>5603</v>
      </c>
      <c r="AA1065" s="10">
        <f ca="1"/>
        <v>44044</v>
      </c>
      <c r="AB1065" s="11">
        <f ca="1"/>
        <v>12664.8</v>
      </c>
      <c r="AC1065" s="10">
        <f ca="1"/>
        <v>43947</v>
      </c>
      <c r="AD1065" s="11">
        <f ca="1"/>
        <v>9154.4</v>
      </c>
      <c r="AE1065" s="10">
        <f ca="1"/>
        <v>43952</v>
      </c>
      <c r="AF1065" s="11">
        <f ca="1"/>
        <v>512.91999999999996</v>
      </c>
      <c r="AG1065" s="10">
        <f ca="1"/>
        <v>43989</v>
      </c>
      <c r="AH1065" s="11">
        <f ca="1"/>
        <v>2792.74</v>
      </c>
      <c r="AI1065" s="10">
        <f ca="1"/>
        <v>43952</v>
      </c>
      <c r="AJ1065" s="11">
        <f ca="1"/>
        <v>46348.26</v>
      </c>
    </row>
    <row r="1066" spans="1:36" x14ac:dyDescent="0.25">
      <c r="A1066" s="10">
        <f ca="1"/>
        <v>43959</v>
      </c>
      <c r="B1066" s="11">
        <f ca="1"/>
        <v>5391.0780000000004</v>
      </c>
      <c r="C1066" s="10">
        <f ca="1"/>
        <v>43966</v>
      </c>
      <c r="D1066" s="11">
        <f ca="1"/>
        <v>20037.47</v>
      </c>
      <c r="E1066" s="10">
        <f ca="1"/>
        <v>44204</v>
      </c>
      <c r="F1066" s="11">
        <f ca="1"/>
        <v>3570.1080000000002</v>
      </c>
      <c r="G1066" s="10">
        <f ca="1"/>
        <v>43959</v>
      </c>
      <c r="H1066" s="11">
        <f ca="1"/>
        <v>14966.56</v>
      </c>
      <c r="I1066" s="10">
        <f ca="1"/>
        <v>43959</v>
      </c>
      <c r="J1066" s="11">
        <f ca="1"/>
        <v>9665.35</v>
      </c>
      <c r="K1066" s="10">
        <f ca="1"/>
        <v>43959</v>
      </c>
      <c r="L1066" s="11">
        <f ca="1"/>
        <v>2929.8</v>
      </c>
      <c r="M1066" s="10">
        <f ca="1"/>
        <v>43959</v>
      </c>
      <c r="N1066" s="11">
        <f ca="1"/>
        <v>5935.98</v>
      </c>
      <c r="O1066" s="10">
        <f ca="1"/>
        <v>43959</v>
      </c>
      <c r="P1066" s="11">
        <f ca="1"/>
        <v>24230.17</v>
      </c>
      <c r="Q1066" s="10">
        <f ca="1"/>
        <v>43959</v>
      </c>
      <c r="R1066" s="11">
        <f ca="1"/>
        <v>4549.6400000000003</v>
      </c>
      <c r="S1066" s="10">
        <f ca="1"/>
        <v>43959</v>
      </c>
      <c r="T1066" s="11">
        <f ca="1"/>
        <v>10904.48</v>
      </c>
      <c r="U1066" s="10">
        <f ca="1"/>
        <v>43961</v>
      </c>
      <c r="V1066" s="11">
        <f ca="1"/>
        <v>1945.82</v>
      </c>
      <c r="W1066" s="10">
        <f ca="1"/>
        <v>43959</v>
      </c>
      <c r="X1066" s="11">
        <f ca="1"/>
        <v>80263.399999999994</v>
      </c>
      <c r="Y1066" s="10">
        <f ca="1"/>
        <v>43959</v>
      </c>
      <c r="Z1066" s="11">
        <f ca="1"/>
        <v>5507.65</v>
      </c>
      <c r="AA1066" s="10">
        <f ca="1"/>
        <v>44051</v>
      </c>
      <c r="AB1066" s="11">
        <f ca="1"/>
        <v>12828.87</v>
      </c>
      <c r="AC1066" s="10">
        <f ca="1"/>
        <v>43954</v>
      </c>
      <c r="AD1066" s="11">
        <f ca="1"/>
        <v>9859.9</v>
      </c>
      <c r="AE1066" s="10">
        <f ca="1"/>
        <v>43959</v>
      </c>
      <c r="AF1066" s="11">
        <f ca="1"/>
        <v>520.57000000000005</v>
      </c>
      <c r="AG1066" s="10">
        <f ca="1"/>
        <v>43996</v>
      </c>
      <c r="AH1066" s="11">
        <f ca="1"/>
        <v>2743.8</v>
      </c>
      <c r="AI1066" s="10">
        <f ca="1"/>
        <v>43959</v>
      </c>
      <c r="AJ1066" s="11">
        <f ca="1"/>
        <v>47061.57</v>
      </c>
    </row>
    <row r="1067" spans="1:36" x14ac:dyDescent="0.25">
      <c r="A1067" s="10">
        <f ca="1"/>
        <v>43966</v>
      </c>
      <c r="B1067" s="11">
        <f ca="1"/>
        <v>5404.8059999999996</v>
      </c>
      <c r="C1067" s="10">
        <f ca="1"/>
        <v>43973</v>
      </c>
      <c r="D1067" s="11">
        <f ca="1"/>
        <v>20388.16</v>
      </c>
      <c r="E1067" s="10">
        <f ca="1"/>
        <v>44211</v>
      </c>
      <c r="F1067" s="11">
        <f ca="1"/>
        <v>3566.3780000000002</v>
      </c>
      <c r="G1067" s="10">
        <f ca="1"/>
        <v>43966</v>
      </c>
      <c r="H1067" s="11">
        <f ca="1"/>
        <v>14638.9</v>
      </c>
      <c r="I1067" s="10">
        <f ca="1"/>
        <v>43966</v>
      </c>
      <c r="J1067" s="11">
        <f ca="1"/>
        <v>9483.1</v>
      </c>
      <c r="K1067" s="10">
        <f ca="1"/>
        <v>43966</v>
      </c>
      <c r="L1067" s="11">
        <f ca="1"/>
        <v>2863.7</v>
      </c>
      <c r="M1067" s="10">
        <f ca="1"/>
        <v>43966</v>
      </c>
      <c r="N1067" s="11">
        <f ca="1"/>
        <v>5799.77</v>
      </c>
      <c r="O1067" s="10">
        <f ca="1"/>
        <v>43966</v>
      </c>
      <c r="P1067" s="11">
        <f ca="1"/>
        <v>23797.47</v>
      </c>
      <c r="Q1067" s="10">
        <f ca="1"/>
        <v>43966</v>
      </c>
      <c r="R1067" s="11">
        <f ca="1"/>
        <v>4277.63</v>
      </c>
      <c r="S1067" s="10">
        <f ca="1"/>
        <v>43966</v>
      </c>
      <c r="T1067" s="11">
        <f ca="1"/>
        <v>10465.17</v>
      </c>
      <c r="U1067" s="10">
        <f ca="1"/>
        <v>43968</v>
      </c>
      <c r="V1067" s="11">
        <f ca="1"/>
        <v>1927.28</v>
      </c>
      <c r="W1067" s="10">
        <f ca="1"/>
        <v>43966</v>
      </c>
      <c r="X1067" s="11">
        <f ca="1"/>
        <v>77556.600000000006</v>
      </c>
      <c r="Y1067" s="10">
        <f ca="1"/>
        <v>43966</v>
      </c>
      <c r="Z1067" s="11">
        <f ca="1"/>
        <v>5279.26</v>
      </c>
      <c r="AA1067" s="10">
        <f ca="1"/>
        <v>44058</v>
      </c>
      <c r="AB1067" s="11">
        <f ca="1"/>
        <v>12795.46</v>
      </c>
      <c r="AC1067" s="10">
        <f ca="1"/>
        <v>43961</v>
      </c>
      <c r="AD1067" s="11">
        <f ca="1"/>
        <v>9251.5</v>
      </c>
      <c r="AE1067" s="10">
        <f ca="1"/>
        <v>43966</v>
      </c>
      <c r="AF1067" s="11">
        <f ca="1"/>
        <v>500.31</v>
      </c>
      <c r="AG1067" s="10">
        <f ca="1"/>
        <v>44003</v>
      </c>
      <c r="AH1067" s="11">
        <f ca="1"/>
        <v>2758.67</v>
      </c>
      <c r="AI1067" s="10">
        <f ca="1"/>
        <v>43966</v>
      </c>
      <c r="AJ1067" s="11">
        <f ca="1"/>
        <v>45948.36</v>
      </c>
    </row>
    <row r="1068" spans="1:36" x14ac:dyDescent="0.25">
      <c r="A1068" s="10">
        <f ca="1"/>
        <v>43973</v>
      </c>
      <c r="B1068" s="11">
        <f ca="1"/>
        <v>5497.027</v>
      </c>
      <c r="C1068" s="10">
        <f ca="1"/>
        <v>43980</v>
      </c>
      <c r="D1068" s="11">
        <f ca="1"/>
        <v>21877.89</v>
      </c>
      <c r="E1068" s="10">
        <f ca="1"/>
        <v>44218</v>
      </c>
      <c r="F1068" s="11">
        <f ca="1"/>
        <v>3606.75</v>
      </c>
      <c r="G1068" s="10">
        <f ca="1"/>
        <v>43973</v>
      </c>
      <c r="H1068" s="11">
        <f ca="1"/>
        <v>14913.64</v>
      </c>
      <c r="I1068" s="10">
        <f ca="1"/>
        <v>43973</v>
      </c>
      <c r="J1068" s="11">
        <f ca="1"/>
        <v>9688.99</v>
      </c>
      <c r="K1068" s="10">
        <f ca="1"/>
        <v>43973</v>
      </c>
      <c r="L1068" s="11">
        <f ca="1"/>
        <v>2955.45</v>
      </c>
      <c r="M1068" s="10">
        <f ca="1"/>
        <v>43973</v>
      </c>
      <c r="N1068" s="11">
        <f ca="1"/>
        <v>5993.28</v>
      </c>
      <c r="O1068" s="10">
        <f ca="1"/>
        <v>43973</v>
      </c>
      <c r="P1068" s="11">
        <f ca="1"/>
        <v>22930.14</v>
      </c>
      <c r="Q1068" s="10">
        <f ca="1"/>
        <v>43973</v>
      </c>
      <c r="R1068" s="11">
        <f ca="1"/>
        <v>4444.5600000000004</v>
      </c>
      <c r="S1068" s="10">
        <f ca="1"/>
        <v>43973</v>
      </c>
      <c r="T1068" s="11">
        <f ca="1"/>
        <v>11073.87</v>
      </c>
      <c r="U1068" s="10">
        <f ca="1"/>
        <v>43975</v>
      </c>
      <c r="V1068" s="11">
        <f ca="1"/>
        <v>1970.13</v>
      </c>
      <c r="W1068" s="10">
        <f ca="1"/>
        <v>43973</v>
      </c>
      <c r="X1068" s="11">
        <f ca="1"/>
        <v>82173.2</v>
      </c>
      <c r="Y1068" s="10">
        <f ca="1"/>
        <v>43973</v>
      </c>
      <c r="Z1068" s="11">
        <f ca="1"/>
        <v>5652.83</v>
      </c>
      <c r="AA1068" s="10">
        <f ca="1"/>
        <v>44065</v>
      </c>
      <c r="AB1068" s="11">
        <f ca="1"/>
        <v>12607.84</v>
      </c>
      <c r="AC1068" s="10">
        <f ca="1"/>
        <v>43968</v>
      </c>
      <c r="AD1068" s="11">
        <f ca="1"/>
        <v>9136.85</v>
      </c>
      <c r="AE1068" s="10">
        <f ca="1"/>
        <v>43973</v>
      </c>
      <c r="AF1068" s="11">
        <f ca="1"/>
        <v>524.38</v>
      </c>
      <c r="AG1068" s="10">
        <f ca="1"/>
        <v>44010</v>
      </c>
      <c r="AH1068" s="11">
        <f ca="1"/>
        <v>2761.74</v>
      </c>
      <c r="AI1068" s="10">
        <f ca="1"/>
        <v>43973</v>
      </c>
      <c r="AJ1068" s="11">
        <f ca="1"/>
        <v>46432.04</v>
      </c>
    </row>
    <row r="1069" spans="1:36" x14ac:dyDescent="0.25">
      <c r="A1069" s="10">
        <f ca="1"/>
        <v>43980</v>
      </c>
      <c r="B1069" s="11">
        <f ca="1"/>
        <v>5755.69</v>
      </c>
      <c r="C1069" s="10">
        <f ca="1"/>
        <v>43987</v>
      </c>
      <c r="D1069" s="11">
        <f ca="1"/>
        <v>22863.73</v>
      </c>
      <c r="E1069" s="10">
        <f ca="1"/>
        <v>44225</v>
      </c>
      <c r="F1069" s="11">
        <f ca="1"/>
        <v>3483.069</v>
      </c>
      <c r="G1069" s="10">
        <f ca="1"/>
        <v>43980</v>
      </c>
      <c r="H1069" s="11">
        <f ca="1"/>
        <v>15192.83</v>
      </c>
      <c r="I1069" s="10">
        <f ca="1"/>
        <v>43980</v>
      </c>
      <c r="J1069" s="11">
        <f ca="1"/>
        <v>9831.49</v>
      </c>
      <c r="K1069" s="10">
        <f ca="1"/>
        <v>43980</v>
      </c>
      <c r="L1069" s="11">
        <f ca="1"/>
        <v>3044.31</v>
      </c>
      <c r="M1069" s="10">
        <f ca="1"/>
        <v>43980</v>
      </c>
      <c r="N1069" s="11">
        <f ca="1"/>
        <v>6076.6</v>
      </c>
      <c r="O1069" s="10">
        <f ca="1"/>
        <v>43980</v>
      </c>
      <c r="P1069" s="11">
        <f ca="1"/>
        <v>22961.47</v>
      </c>
      <c r="Q1069" s="10">
        <f ca="1"/>
        <v>43980</v>
      </c>
      <c r="R1069" s="11">
        <f ca="1"/>
        <v>4695.4399999999996</v>
      </c>
      <c r="S1069" s="10">
        <f ca="1"/>
        <v>43980</v>
      </c>
      <c r="T1069" s="11">
        <f ca="1"/>
        <v>11586.85</v>
      </c>
      <c r="U1069" s="10">
        <f ca="1"/>
        <v>43982</v>
      </c>
      <c r="V1069" s="11">
        <f ca="1"/>
        <v>2029.6</v>
      </c>
      <c r="W1069" s="10">
        <f ca="1"/>
        <v>43980</v>
      </c>
      <c r="X1069" s="11">
        <f ca="1"/>
        <v>87402.6</v>
      </c>
      <c r="Y1069" s="10">
        <f ca="1"/>
        <v>43980</v>
      </c>
      <c r="Z1069" s="11">
        <f ca="1"/>
        <v>5888.55</v>
      </c>
      <c r="AA1069" s="10">
        <f ca="1"/>
        <v>44072</v>
      </c>
      <c r="AB1069" s="11">
        <f ca="1"/>
        <v>12728.85</v>
      </c>
      <c r="AC1069" s="10">
        <f ca="1"/>
        <v>43975</v>
      </c>
      <c r="AD1069" s="11">
        <f ca="1"/>
        <v>9039.25</v>
      </c>
      <c r="AE1069" s="10">
        <f ca="1"/>
        <v>43980</v>
      </c>
      <c r="AF1069" s="11">
        <f ca="1"/>
        <v>532.57000000000005</v>
      </c>
      <c r="AG1069" s="10">
        <f ca="1"/>
        <v>44017</v>
      </c>
      <c r="AH1069" s="11">
        <f ca="1"/>
        <v>2801.66</v>
      </c>
      <c r="AI1069" s="10">
        <f ca="1"/>
        <v>43980</v>
      </c>
      <c r="AJ1069" s="11">
        <f ca="1"/>
        <v>46544.79</v>
      </c>
    </row>
    <row r="1070" spans="1:36" x14ac:dyDescent="0.25">
      <c r="A1070" s="10">
        <f ca="1"/>
        <v>43987</v>
      </c>
      <c r="B1070" s="11">
        <f ca="1"/>
        <v>5998.7150000000001</v>
      </c>
      <c r="C1070" s="10">
        <f ca="1"/>
        <v>43994</v>
      </c>
      <c r="D1070" s="11">
        <f ca="1"/>
        <v>22305.48</v>
      </c>
      <c r="E1070" s="10">
        <f ca="1"/>
        <v>44232</v>
      </c>
      <c r="F1070" s="11">
        <f ca="1"/>
        <v>3496.3330000000001</v>
      </c>
      <c r="G1070" s="10">
        <f ca="1"/>
        <v>43987</v>
      </c>
      <c r="H1070" s="11">
        <f ca="1"/>
        <v>15854.07</v>
      </c>
      <c r="I1070" s="10">
        <f ca="1"/>
        <v>43987</v>
      </c>
      <c r="J1070" s="11">
        <f ca="1"/>
        <v>10190.370000000001</v>
      </c>
      <c r="K1070" s="10">
        <f ca="1"/>
        <v>43987</v>
      </c>
      <c r="L1070" s="11">
        <f ca="1"/>
        <v>3193.93</v>
      </c>
      <c r="M1070" s="10">
        <f ca="1"/>
        <v>43987</v>
      </c>
      <c r="N1070" s="11">
        <f ca="1"/>
        <v>6484.3</v>
      </c>
      <c r="O1070" s="10">
        <f ca="1"/>
        <v>43987</v>
      </c>
      <c r="P1070" s="11">
        <f ca="1"/>
        <v>24770.41</v>
      </c>
      <c r="Q1070" s="10">
        <f ca="1"/>
        <v>43987</v>
      </c>
      <c r="R1070" s="11">
        <f ca="1"/>
        <v>5197.79</v>
      </c>
      <c r="S1070" s="10">
        <f ca="1"/>
        <v>43987</v>
      </c>
      <c r="T1070" s="11">
        <f ca="1"/>
        <v>12847.68</v>
      </c>
      <c r="U1070" s="10">
        <f ca="1"/>
        <v>43989</v>
      </c>
      <c r="V1070" s="11">
        <f ca="1"/>
        <v>2181.87</v>
      </c>
      <c r="W1070" s="10">
        <f ca="1"/>
        <v>43987</v>
      </c>
      <c r="X1070" s="11">
        <f ca="1"/>
        <v>94637.1</v>
      </c>
      <c r="Y1070" s="10">
        <f ca="1"/>
        <v>43987</v>
      </c>
      <c r="Z1070" s="11">
        <f ca="1"/>
        <v>6358.9</v>
      </c>
      <c r="AA1070" s="10">
        <f ca="1"/>
        <v>44079</v>
      </c>
      <c r="AB1070" s="11">
        <f ca="1"/>
        <v>12637.95</v>
      </c>
      <c r="AC1070" s="10">
        <f ca="1"/>
        <v>43982</v>
      </c>
      <c r="AD1070" s="11">
        <f ca="1"/>
        <v>9580.2999999999993</v>
      </c>
      <c r="AE1070" s="10">
        <f ca="1"/>
        <v>43987</v>
      </c>
      <c r="AF1070" s="11">
        <f ca="1"/>
        <v>572.79999999999995</v>
      </c>
      <c r="AG1070" s="10">
        <f ca="1"/>
        <v>44024</v>
      </c>
      <c r="AH1070" s="11">
        <f ca="1"/>
        <v>2800.94</v>
      </c>
      <c r="AI1070" s="10">
        <f ca="1"/>
        <v>43987</v>
      </c>
      <c r="AJ1070" s="11">
        <f ca="1"/>
        <v>50199.8</v>
      </c>
    </row>
    <row r="1071" spans="1:36" x14ac:dyDescent="0.25">
      <c r="A1071" s="10">
        <f ca="1"/>
        <v>43994</v>
      </c>
      <c r="B1071" s="11">
        <f ca="1"/>
        <v>5847.8130000000001</v>
      </c>
      <c r="C1071" s="10">
        <f ca="1"/>
        <v>44001</v>
      </c>
      <c r="D1071" s="11">
        <f ca="1"/>
        <v>22478.79</v>
      </c>
      <c r="E1071" s="10">
        <f ca="1"/>
        <v>44239</v>
      </c>
      <c r="F1071" s="11">
        <f ca="1"/>
        <v>3655.0880000000002</v>
      </c>
      <c r="G1071" s="10">
        <f ca="1"/>
        <v>43994</v>
      </c>
      <c r="H1071" s="11">
        <f ca="1"/>
        <v>15256.57</v>
      </c>
      <c r="I1071" s="10">
        <f ca="1"/>
        <v>43994</v>
      </c>
      <c r="J1071" s="11">
        <f ca="1"/>
        <v>9796.3700000000008</v>
      </c>
      <c r="K1071" s="10">
        <f ca="1"/>
        <v>43994</v>
      </c>
      <c r="L1071" s="11">
        <f ca="1"/>
        <v>3041.31</v>
      </c>
      <c r="M1071" s="10">
        <f ca="1"/>
        <v>43994</v>
      </c>
      <c r="N1071" s="11">
        <f ca="1"/>
        <v>6105.18</v>
      </c>
      <c r="O1071" s="10">
        <f ca="1"/>
        <v>43994</v>
      </c>
      <c r="P1071" s="11">
        <f ca="1"/>
        <v>24301.38</v>
      </c>
      <c r="Q1071" s="10">
        <f ca="1"/>
        <v>43994</v>
      </c>
      <c r="R1071" s="11">
        <f ca="1"/>
        <v>4839.26</v>
      </c>
      <c r="S1071" s="10">
        <f ca="1"/>
        <v>43994</v>
      </c>
      <c r="T1071" s="11">
        <f ca="1"/>
        <v>11949.28</v>
      </c>
      <c r="U1071" s="10">
        <f ca="1"/>
        <v>43996</v>
      </c>
      <c r="V1071" s="11">
        <f ca="1"/>
        <v>2132.3000000000002</v>
      </c>
      <c r="W1071" s="10">
        <f ca="1"/>
        <v>43994</v>
      </c>
      <c r="X1071" s="11">
        <f ca="1"/>
        <v>92795.3</v>
      </c>
      <c r="Y1071" s="10">
        <f ca="1"/>
        <v>43994</v>
      </c>
      <c r="Z1071" s="11">
        <f ca="1"/>
        <v>5885.35</v>
      </c>
      <c r="AA1071" s="10">
        <f ca="1"/>
        <v>44086</v>
      </c>
      <c r="AB1071" s="11">
        <f ca="1"/>
        <v>12675.95</v>
      </c>
      <c r="AC1071" s="10">
        <f ca="1"/>
        <v>43989</v>
      </c>
      <c r="AD1071" s="11">
        <f ca="1"/>
        <v>10142.15</v>
      </c>
      <c r="AE1071" s="10">
        <f ca="1"/>
        <v>43994</v>
      </c>
      <c r="AF1071" s="11">
        <f ca="1"/>
        <v>545.16</v>
      </c>
      <c r="AG1071" s="10">
        <f ca="1"/>
        <v>44031</v>
      </c>
      <c r="AH1071" s="11">
        <f ca="1"/>
        <v>2774.79</v>
      </c>
      <c r="AI1071" s="10">
        <f ca="1"/>
        <v>43994</v>
      </c>
      <c r="AJ1071" s="11">
        <f ca="1"/>
        <v>49247.69</v>
      </c>
    </row>
    <row r="1072" spans="1:36" x14ac:dyDescent="0.25">
      <c r="A1072" s="10">
        <f ca="1"/>
        <v>44001</v>
      </c>
      <c r="B1072" s="11">
        <f ca="1"/>
        <v>5942.5789999999997</v>
      </c>
      <c r="C1072" s="10">
        <f ca="1"/>
        <v>44008</v>
      </c>
      <c r="D1072" s="11">
        <f ca="1"/>
        <v>22512.080000000002</v>
      </c>
      <c r="E1072" s="10">
        <f ca="1"/>
        <v>44246</v>
      </c>
      <c r="F1072" s="11">
        <f ca="1"/>
        <v>3696.1680000000001</v>
      </c>
      <c r="G1072" s="10">
        <f ca="1"/>
        <v>44001</v>
      </c>
      <c r="H1072" s="11">
        <f ca="1"/>
        <v>15474.21</v>
      </c>
      <c r="I1072" s="10">
        <f ca="1"/>
        <v>44001</v>
      </c>
      <c r="J1072" s="11">
        <f ca="1"/>
        <v>10266.290000000001</v>
      </c>
      <c r="K1072" s="10">
        <f ca="1"/>
        <v>44001</v>
      </c>
      <c r="L1072" s="11">
        <f ca="1"/>
        <v>3097.74</v>
      </c>
      <c r="M1072" s="10">
        <f ca="1"/>
        <v>44001</v>
      </c>
      <c r="N1072" s="11">
        <f ca="1"/>
        <v>6292.6</v>
      </c>
      <c r="O1072" s="10">
        <f ca="1"/>
        <v>44001</v>
      </c>
      <c r="P1072" s="11">
        <f ca="1"/>
        <v>24643.89</v>
      </c>
      <c r="Q1072" s="10">
        <f ca="1"/>
        <v>44001</v>
      </c>
      <c r="R1072" s="11">
        <f ca="1"/>
        <v>4979.45</v>
      </c>
      <c r="S1072" s="10">
        <f ca="1"/>
        <v>44001</v>
      </c>
      <c r="T1072" s="11">
        <f ca="1"/>
        <v>12330.76</v>
      </c>
      <c r="U1072" s="10">
        <f ca="1"/>
        <v>44003</v>
      </c>
      <c r="V1072" s="11">
        <f ca="1"/>
        <v>2141.3200000000002</v>
      </c>
      <c r="W1072" s="10">
        <f ca="1"/>
        <v>44001</v>
      </c>
      <c r="X1072" s="11">
        <f ca="1"/>
        <v>96572.1</v>
      </c>
      <c r="Y1072" s="10">
        <f ca="1"/>
        <v>44001</v>
      </c>
      <c r="Z1072" s="11">
        <f ca="1"/>
        <v>6174.68</v>
      </c>
      <c r="AA1072" s="10">
        <f ca="1"/>
        <v>44093</v>
      </c>
      <c r="AB1072" s="11">
        <f ca="1"/>
        <v>12875.62</v>
      </c>
      <c r="AC1072" s="10">
        <f ca="1"/>
        <v>43996</v>
      </c>
      <c r="AD1072" s="11">
        <f ca="1"/>
        <v>9972.9</v>
      </c>
      <c r="AE1072" s="10">
        <f ca="1"/>
        <v>44001</v>
      </c>
      <c r="AF1072" s="11">
        <f ca="1"/>
        <v>567.83000000000004</v>
      </c>
      <c r="AG1072" s="10">
        <f ca="1"/>
        <v>44038</v>
      </c>
      <c r="AH1072" s="11">
        <f ca="1"/>
        <v>2863.12</v>
      </c>
      <c r="AI1072" s="10">
        <f ca="1"/>
        <v>44001</v>
      </c>
      <c r="AJ1072" s="11">
        <f ca="1"/>
        <v>49812.34</v>
      </c>
    </row>
    <row r="1073" spans="1:36" x14ac:dyDescent="0.25">
      <c r="A1073" s="10">
        <f ca="1"/>
        <v>44008</v>
      </c>
      <c r="B1073" s="11">
        <f ca="1"/>
        <v>5904.08</v>
      </c>
      <c r="C1073" s="10">
        <f ca="1"/>
        <v>44015</v>
      </c>
      <c r="D1073" s="11">
        <f ca="1"/>
        <v>22306.48</v>
      </c>
      <c r="E1073" s="10">
        <f ca="1"/>
        <v>44253</v>
      </c>
      <c r="F1073" s="11">
        <f ca="1"/>
        <v>3509.08</v>
      </c>
      <c r="G1073" s="10">
        <f ca="1"/>
        <v>44008</v>
      </c>
      <c r="H1073" s="11">
        <f ca="1"/>
        <v>15188.98</v>
      </c>
      <c r="I1073" s="10">
        <f ca="1"/>
        <v>44008</v>
      </c>
      <c r="J1073" s="11">
        <f ca="1"/>
        <v>10041.91</v>
      </c>
      <c r="K1073" s="10">
        <f ca="1"/>
        <v>44008</v>
      </c>
      <c r="L1073" s="11">
        <f ca="1"/>
        <v>3009.05</v>
      </c>
      <c r="M1073" s="10">
        <f ca="1"/>
        <v>44008</v>
      </c>
      <c r="N1073" s="11">
        <f ca="1"/>
        <v>6159.3</v>
      </c>
      <c r="O1073" s="10">
        <f ca="1"/>
        <v>44008</v>
      </c>
      <c r="P1073" s="11">
        <f ca="1"/>
        <v>24549.99</v>
      </c>
      <c r="Q1073" s="10">
        <f ca="1"/>
        <v>44008</v>
      </c>
      <c r="R1073" s="11">
        <f ca="1"/>
        <v>4909.6400000000003</v>
      </c>
      <c r="S1073" s="10">
        <f ca="1"/>
        <v>44008</v>
      </c>
      <c r="T1073" s="11">
        <f ca="1"/>
        <v>12089.39</v>
      </c>
      <c r="U1073" s="10">
        <f ca="1"/>
        <v>44010</v>
      </c>
      <c r="V1073" s="11">
        <f ca="1"/>
        <v>2134.65</v>
      </c>
      <c r="W1073" s="10">
        <f ca="1"/>
        <v>44008</v>
      </c>
      <c r="X1073" s="11">
        <f ca="1"/>
        <v>93834.5</v>
      </c>
      <c r="Y1073" s="10">
        <f ca="1"/>
        <v>44008</v>
      </c>
      <c r="Z1073" s="11">
        <f ca="1"/>
        <v>5969.75</v>
      </c>
      <c r="AA1073" s="10">
        <f ca="1"/>
        <v>44100</v>
      </c>
      <c r="AB1073" s="11">
        <f ca="1"/>
        <v>12232.91</v>
      </c>
      <c r="AC1073" s="10">
        <f ca="1"/>
        <v>44003</v>
      </c>
      <c r="AD1073" s="11">
        <f ca="1"/>
        <v>10244.4</v>
      </c>
      <c r="AE1073" s="10">
        <f ca="1"/>
        <v>44008</v>
      </c>
      <c r="AF1073" s="11">
        <f ca="1"/>
        <v>559.82000000000005</v>
      </c>
      <c r="AG1073" s="10">
        <f ca="1"/>
        <v>44045</v>
      </c>
      <c r="AH1073" s="11">
        <f ca="1"/>
        <v>2911.57</v>
      </c>
      <c r="AI1073" s="10">
        <f ca="1"/>
        <v>44008</v>
      </c>
      <c r="AJ1073" s="11">
        <f ca="1"/>
        <v>49477.85</v>
      </c>
    </row>
    <row r="1074" spans="1:36" x14ac:dyDescent="0.25">
      <c r="A1074" s="10">
        <f ca="1"/>
        <v>44015</v>
      </c>
      <c r="B1074" s="11">
        <f ca="1"/>
        <v>6057.8770000000004</v>
      </c>
      <c r="C1074" s="10">
        <f ca="1"/>
        <v>44022</v>
      </c>
      <c r="D1074" s="11">
        <f ca="1"/>
        <v>22290.81</v>
      </c>
      <c r="E1074" s="10">
        <f ca="1"/>
        <v>44260</v>
      </c>
      <c r="F1074" s="11">
        <f ca="1"/>
        <v>3501.9870000000001</v>
      </c>
      <c r="G1074" s="10">
        <f ca="1"/>
        <v>44015</v>
      </c>
      <c r="H1074" s="11">
        <f ca="1"/>
        <v>15596.75</v>
      </c>
      <c r="I1074" s="10">
        <f ca="1"/>
        <v>44015</v>
      </c>
      <c r="J1074" s="11">
        <f ca="1"/>
        <v>10125.84</v>
      </c>
      <c r="K1074" s="10">
        <f ca="1"/>
        <v>44015</v>
      </c>
      <c r="L1074" s="11">
        <f ca="1"/>
        <v>3130.01</v>
      </c>
      <c r="M1074" s="10">
        <f ca="1"/>
        <v>44015</v>
      </c>
      <c r="N1074" s="11">
        <f ca="1"/>
        <v>6157.3</v>
      </c>
      <c r="O1074" s="10">
        <f ca="1"/>
        <v>44015</v>
      </c>
      <c r="P1074" s="11">
        <f ca="1"/>
        <v>25373.119999999999</v>
      </c>
      <c r="Q1074" s="10">
        <f ca="1"/>
        <v>44015</v>
      </c>
      <c r="R1074" s="11">
        <f ca="1"/>
        <v>5007.1400000000003</v>
      </c>
      <c r="S1074" s="10">
        <f ca="1"/>
        <v>44015</v>
      </c>
      <c r="T1074" s="11">
        <f ca="1"/>
        <v>12528.18</v>
      </c>
      <c r="U1074" s="10">
        <f ca="1"/>
        <v>44017</v>
      </c>
      <c r="V1074" s="11">
        <f ca="1"/>
        <v>2152.41</v>
      </c>
      <c r="W1074" s="10">
        <f ca="1"/>
        <v>44015</v>
      </c>
      <c r="X1074" s="11">
        <f ca="1"/>
        <v>96764.9</v>
      </c>
      <c r="Y1074" s="10">
        <f ca="1"/>
        <v>44015</v>
      </c>
      <c r="Z1074" s="11">
        <f ca="1"/>
        <v>6030.06</v>
      </c>
      <c r="AA1074" s="10">
        <f ca="1"/>
        <v>44107</v>
      </c>
      <c r="AB1074" s="11">
        <f ca="1"/>
        <v>12515.61</v>
      </c>
      <c r="AC1074" s="10">
        <f ca="1"/>
        <v>44010</v>
      </c>
      <c r="AD1074" s="11">
        <f ca="1"/>
        <v>10383</v>
      </c>
      <c r="AE1074" s="10">
        <f ca="1"/>
        <v>44015</v>
      </c>
      <c r="AF1074" s="11">
        <f ca="1"/>
        <v>568.63</v>
      </c>
      <c r="AG1074" s="10">
        <f ca="1"/>
        <v>44052</v>
      </c>
      <c r="AH1074" s="11">
        <f ca="1"/>
        <v>2972.35</v>
      </c>
      <c r="AI1074" s="10">
        <f ca="1"/>
        <v>44015</v>
      </c>
      <c r="AJ1074" s="11">
        <f ca="1"/>
        <v>50179.89</v>
      </c>
    </row>
    <row r="1075" spans="1:36" x14ac:dyDescent="0.25">
      <c r="A1075" s="10">
        <f ca="1"/>
        <v>44022</v>
      </c>
      <c r="B1075" s="11">
        <f ca="1"/>
        <v>5919.2169999999996</v>
      </c>
      <c r="C1075" s="10">
        <f ca="1"/>
        <v>44029</v>
      </c>
      <c r="D1075" s="11">
        <f ca="1"/>
        <v>22696.42</v>
      </c>
      <c r="E1075" s="10">
        <f ca="1"/>
        <v>44267</v>
      </c>
      <c r="F1075" s="11">
        <f ca="1"/>
        <v>3453.078</v>
      </c>
      <c r="G1075" s="10">
        <f ca="1"/>
        <v>44022</v>
      </c>
      <c r="H1075" s="11">
        <f ca="1"/>
        <v>15713.82</v>
      </c>
      <c r="I1075" s="10">
        <f ca="1"/>
        <v>44022</v>
      </c>
      <c r="J1075" s="11">
        <f ca="1"/>
        <v>10229.969999999999</v>
      </c>
      <c r="K1075" s="10">
        <f ca="1"/>
        <v>44022</v>
      </c>
      <c r="L1075" s="11">
        <f ca="1"/>
        <v>3185.04</v>
      </c>
      <c r="M1075" s="10">
        <f ca="1"/>
        <v>44022</v>
      </c>
      <c r="N1075" s="11">
        <f ca="1"/>
        <v>6095.41</v>
      </c>
      <c r="O1075" s="10">
        <f ca="1"/>
        <v>44022</v>
      </c>
      <c r="P1075" s="11">
        <f ca="1"/>
        <v>25727.41</v>
      </c>
      <c r="Q1075" s="10">
        <f ca="1"/>
        <v>44022</v>
      </c>
      <c r="R1075" s="11">
        <f ca="1"/>
        <v>4970.4799999999996</v>
      </c>
      <c r="S1075" s="10">
        <f ca="1"/>
        <v>44022</v>
      </c>
      <c r="T1075" s="11">
        <f ca="1"/>
        <v>12633.71</v>
      </c>
      <c r="U1075" s="10">
        <f ca="1"/>
        <v>44024</v>
      </c>
      <c r="V1075" s="11">
        <f ca="1"/>
        <v>2150.25</v>
      </c>
      <c r="W1075" s="10">
        <f ca="1"/>
        <v>44022</v>
      </c>
      <c r="X1075" s="11">
        <f ca="1"/>
        <v>100031.8</v>
      </c>
      <c r="Y1075" s="10">
        <f ca="1"/>
        <v>44022</v>
      </c>
      <c r="Z1075" s="11">
        <f ca="1"/>
        <v>6053.42</v>
      </c>
      <c r="AA1075" s="10">
        <f ca="1"/>
        <v>44114</v>
      </c>
      <c r="AB1075" s="11">
        <f ca="1"/>
        <v>12887.19</v>
      </c>
      <c r="AC1075" s="10">
        <f ca="1"/>
        <v>44017</v>
      </c>
      <c r="AD1075" s="11">
        <f ca="1"/>
        <v>10607.35</v>
      </c>
      <c r="AE1075" s="10">
        <f ca="1"/>
        <v>44022</v>
      </c>
      <c r="AF1075" s="11">
        <f ca="1"/>
        <v>570.52</v>
      </c>
      <c r="AG1075" s="10">
        <f ca="1"/>
        <v>44059</v>
      </c>
      <c r="AH1075" s="11">
        <f ca="1"/>
        <v>3061.99</v>
      </c>
      <c r="AI1075" s="10">
        <f ca="1"/>
        <v>44022</v>
      </c>
      <c r="AJ1075" s="11">
        <f ca="1"/>
        <v>51154.080000000002</v>
      </c>
    </row>
    <row r="1076" spans="1:36" x14ac:dyDescent="0.25">
      <c r="A1076" s="10">
        <f ca="1"/>
        <v>44029</v>
      </c>
      <c r="B1076" s="11">
        <f ca="1"/>
        <v>6033.6260000000002</v>
      </c>
      <c r="C1076" s="10">
        <f ca="1"/>
        <v>44036</v>
      </c>
      <c r="D1076" s="11">
        <f ca="1"/>
        <v>22751.61</v>
      </c>
      <c r="E1076" s="10">
        <f ca="1"/>
        <v>44274</v>
      </c>
      <c r="F1076" s="11">
        <f ca="1"/>
        <v>3404.663</v>
      </c>
      <c r="G1076" s="10">
        <f ca="1"/>
        <v>44029</v>
      </c>
      <c r="H1076" s="11">
        <f ca="1"/>
        <v>16123.48</v>
      </c>
      <c r="I1076" s="10">
        <f ca="1"/>
        <v>44029</v>
      </c>
      <c r="J1076" s="11">
        <f ca="1"/>
        <v>10410.52</v>
      </c>
      <c r="K1076" s="10">
        <f ca="1"/>
        <v>44029</v>
      </c>
      <c r="L1076" s="11">
        <f ca="1"/>
        <v>3224.73</v>
      </c>
      <c r="M1076" s="10">
        <f ca="1"/>
        <v>44029</v>
      </c>
      <c r="N1076" s="11">
        <f ca="1"/>
        <v>6290.3</v>
      </c>
      <c r="O1076" s="10">
        <f ca="1"/>
        <v>44029</v>
      </c>
      <c r="P1076" s="11">
        <f ca="1"/>
        <v>25089.17</v>
      </c>
      <c r="Q1076" s="10">
        <f ca="1"/>
        <v>44029</v>
      </c>
      <c r="R1076" s="11">
        <f ca="1"/>
        <v>5069.42</v>
      </c>
      <c r="S1076" s="10">
        <f ca="1"/>
        <v>44029</v>
      </c>
      <c r="T1076" s="11">
        <f ca="1"/>
        <v>12919.61</v>
      </c>
      <c r="U1076" s="10">
        <f ca="1"/>
        <v>44031</v>
      </c>
      <c r="V1076" s="11">
        <f ca="1"/>
        <v>2201.19</v>
      </c>
      <c r="W1076" s="10">
        <f ca="1"/>
        <v>44029</v>
      </c>
      <c r="X1076" s="11">
        <f ca="1"/>
        <v>102888.3</v>
      </c>
      <c r="Y1076" s="10">
        <f ca="1"/>
        <v>44029</v>
      </c>
      <c r="Z1076" s="11">
        <f ca="1"/>
        <v>6221.25</v>
      </c>
      <c r="AA1076" s="10">
        <f ca="1"/>
        <v>44121</v>
      </c>
      <c r="AB1076" s="11">
        <f ca="1"/>
        <v>12750.37</v>
      </c>
      <c r="AC1076" s="10">
        <f ca="1"/>
        <v>44024</v>
      </c>
      <c r="AD1076" s="11">
        <f ca="1"/>
        <v>10768.05</v>
      </c>
      <c r="AE1076" s="10">
        <f ca="1"/>
        <v>44029</v>
      </c>
      <c r="AF1076" s="11">
        <f ca="1"/>
        <v>573.79999999999995</v>
      </c>
      <c r="AG1076" s="10">
        <f ca="1"/>
        <v>44066</v>
      </c>
      <c r="AH1076" s="11">
        <f ca="1"/>
        <v>2995.61</v>
      </c>
      <c r="AI1076" s="10">
        <f ca="1"/>
        <v>44029</v>
      </c>
      <c r="AJ1076" s="11">
        <f ca="1"/>
        <v>51515.88</v>
      </c>
    </row>
    <row r="1077" spans="1:36" x14ac:dyDescent="0.25">
      <c r="A1077" s="10">
        <f ca="1"/>
        <v>44036</v>
      </c>
      <c r="B1077" s="11">
        <f ca="1"/>
        <v>6023.9979999999996</v>
      </c>
      <c r="C1077" s="10">
        <f ca="1"/>
        <v>44043</v>
      </c>
      <c r="D1077" s="11">
        <f ca="1"/>
        <v>21710</v>
      </c>
      <c r="E1077" s="10">
        <f ca="1"/>
        <v>44281</v>
      </c>
      <c r="F1077" s="11">
        <f ca="1"/>
        <v>3418.3270000000002</v>
      </c>
      <c r="G1077" s="10">
        <f ca="1"/>
        <v>44036</v>
      </c>
      <c r="H1077" s="11">
        <f ca="1"/>
        <v>15997.06</v>
      </c>
      <c r="I1077" s="10">
        <f ca="1"/>
        <v>44036</v>
      </c>
      <c r="J1077" s="11">
        <f ca="1"/>
        <v>10214.209999999999</v>
      </c>
      <c r="K1077" s="10">
        <f ca="1"/>
        <v>44036</v>
      </c>
      <c r="L1077" s="11">
        <f ca="1"/>
        <v>3215.63</v>
      </c>
      <c r="M1077" s="10">
        <f ca="1"/>
        <v>44036</v>
      </c>
      <c r="N1077" s="11">
        <f ca="1"/>
        <v>6123.82</v>
      </c>
      <c r="O1077" s="10">
        <f ca="1"/>
        <v>44036</v>
      </c>
      <c r="P1077" s="11">
        <f ca="1"/>
        <v>24705.33</v>
      </c>
      <c r="Q1077" s="10">
        <f ca="1"/>
        <v>44036</v>
      </c>
      <c r="R1077" s="11">
        <f ca="1"/>
        <v>4956.43</v>
      </c>
      <c r="S1077" s="10">
        <f ca="1"/>
        <v>44036</v>
      </c>
      <c r="T1077" s="11">
        <f ca="1"/>
        <v>12838.06</v>
      </c>
      <c r="U1077" s="10">
        <f ca="1"/>
        <v>44038</v>
      </c>
      <c r="V1077" s="11">
        <f ca="1"/>
        <v>2200.44</v>
      </c>
      <c r="W1077" s="10">
        <f ca="1"/>
        <v>44036</v>
      </c>
      <c r="X1077" s="11">
        <f ca="1"/>
        <v>102381.6</v>
      </c>
      <c r="Y1077" s="10">
        <f ca="1"/>
        <v>44036</v>
      </c>
      <c r="Z1077" s="11">
        <f ca="1"/>
        <v>6192.83</v>
      </c>
      <c r="AA1077" s="10">
        <f ca="1"/>
        <v>44128</v>
      </c>
      <c r="AB1077" s="11">
        <f ca="1"/>
        <v>12898.82</v>
      </c>
      <c r="AC1077" s="10">
        <f ca="1"/>
        <v>44031</v>
      </c>
      <c r="AD1077" s="11">
        <f ca="1"/>
        <v>10901.7</v>
      </c>
      <c r="AE1077" s="10">
        <f ca="1"/>
        <v>44036</v>
      </c>
      <c r="AF1077" s="11">
        <f ca="1"/>
        <v>563.95000000000005</v>
      </c>
      <c r="AG1077" s="10">
        <f ca="1"/>
        <v>44073</v>
      </c>
      <c r="AH1077" s="11">
        <f ca="1"/>
        <v>2980.17</v>
      </c>
      <c r="AI1077" s="10">
        <f ca="1"/>
        <v>44036</v>
      </c>
      <c r="AJ1077" s="11">
        <f ca="1"/>
        <v>51259.48</v>
      </c>
    </row>
    <row r="1078" spans="1:36" x14ac:dyDescent="0.25">
      <c r="A1078" s="10">
        <f ca="1"/>
        <v>44043</v>
      </c>
      <c r="B1078" s="11">
        <f ca="1"/>
        <v>5927.7809999999999</v>
      </c>
      <c r="C1078" s="10">
        <f ca="1"/>
        <v>44050</v>
      </c>
      <c r="D1078" s="11">
        <f ca="1"/>
        <v>22329.94</v>
      </c>
      <c r="E1078" s="10">
        <f ca="1"/>
        <v>44288</v>
      </c>
      <c r="F1078" s="11">
        <f ca="1"/>
        <v>3484.3919999999998</v>
      </c>
      <c r="G1078" s="10">
        <f ca="1"/>
        <v>44043</v>
      </c>
      <c r="H1078" s="11">
        <f ca="1"/>
        <v>16169.21</v>
      </c>
      <c r="I1078" s="10">
        <f ca="1"/>
        <v>44043</v>
      </c>
      <c r="J1078" s="11">
        <f ca="1"/>
        <v>10005.9</v>
      </c>
      <c r="K1078" s="10">
        <f ca="1"/>
        <v>44043</v>
      </c>
      <c r="L1078" s="11">
        <f ca="1"/>
        <v>3271.12</v>
      </c>
      <c r="M1078" s="10">
        <f ca="1"/>
        <v>44043</v>
      </c>
      <c r="N1078" s="11">
        <f ca="1"/>
        <v>5897.76</v>
      </c>
      <c r="O1078" s="10">
        <f ca="1"/>
        <v>44043</v>
      </c>
      <c r="P1078" s="11">
        <f ca="1"/>
        <v>24595.35</v>
      </c>
      <c r="Q1078" s="10">
        <f ca="1"/>
        <v>44043</v>
      </c>
      <c r="R1078" s="11">
        <f ca="1"/>
        <v>4783.6899999999996</v>
      </c>
      <c r="S1078" s="10">
        <f ca="1"/>
        <v>44043</v>
      </c>
      <c r="T1078" s="11">
        <f ca="1"/>
        <v>12313.36</v>
      </c>
      <c r="U1078" s="10">
        <f ca="1"/>
        <v>44045</v>
      </c>
      <c r="V1078" s="11">
        <f ca="1"/>
        <v>2249.37</v>
      </c>
      <c r="W1078" s="10">
        <f ca="1"/>
        <v>44043</v>
      </c>
      <c r="X1078" s="11">
        <f ca="1"/>
        <v>102912.2</v>
      </c>
      <c r="Y1078" s="10">
        <f ca="1"/>
        <v>44043</v>
      </c>
      <c r="Z1078" s="11">
        <f ca="1"/>
        <v>6099.59</v>
      </c>
      <c r="AA1078" s="10">
        <f ca="1"/>
        <v>44135</v>
      </c>
      <c r="AB1078" s="11">
        <f ca="1"/>
        <v>12546.34</v>
      </c>
      <c r="AC1078" s="10">
        <f ca="1"/>
        <v>44038</v>
      </c>
      <c r="AD1078" s="11">
        <f ca="1"/>
        <v>11194.15</v>
      </c>
      <c r="AE1078" s="10">
        <f ca="1"/>
        <v>44043</v>
      </c>
      <c r="AF1078" s="11">
        <f ca="1"/>
        <v>545.29</v>
      </c>
      <c r="AG1078" s="10">
        <f ca="1"/>
        <v>44080</v>
      </c>
      <c r="AH1078" s="11">
        <f ca="1"/>
        <v>2921.55</v>
      </c>
      <c r="AI1078" s="10">
        <f ca="1"/>
        <v>44043</v>
      </c>
      <c r="AJ1078" s="11">
        <f ca="1"/>
        <v>51368.82</v>
      </c>
    </row>
    <row r="1079" spans="1:36" x14ac:dyDescent="0.25">
      <c r="A1079" s="10">
        <f ca="1"/>
        <v>44050</v>
      </c>
      <c r="B1079" s="11">
        <f ca="1"/>
        <v>6004.8389999999999</v>
      </c>
      <c r="C1079" s="10">
        <f ca="1"/>
        <v>44057</v>
      </c>
      <c r="D1079" s="11">
        <f ca="1"/>
        <v>23289.360000000001</v>
      </c>
      <c r="E1079" s="10">
        <f ca="1"/>
        <v>44295</v>
      </c>
      <c r="F1079" s="11">
        <f ca="1"/>
        <v>3450.6770000000001</v>
      </c>
      <c r="G1079" s="10">
        <f ca="1"/>
        <v>44050</v>
      </c>
      <c r="H1079" s="11">
        <f ca="1"/>
        <v>16544.47</v>
      </c>
      <c r="I1079" s="10">
        <f ca="1"/>
        <v>44050</v>
      </c>
      <c r="J1079" s="11">
        <f ca="1"/>
        <v>10068.030000000001</v>
      </c>
      <c r="K1079" s="10">
        <f ca="1"/>
        <v>44050</v>
      </c>
      <c r="L1079" s="11">
        <f ca="1"/>
        <v>3351.28</v>
      </c>
      <c r="M1079" s="10">
        <f ca="1"/>
        <v>44050</v>
      </c>
      <c r="N1079" s="11">
        <f ca="1"/>
        <v>6032.18</v>
      </c>
      <c r="O1079" s="10">
        <f ca="1"/>
        <v>44050</v>
      </c>
      <c r="P1079" s="11">
        <f ca="1"/>
        <v>24531.62</v>
      </c>
      <c r="Q1079" s="10">
        <f ca="1"/>
        <v>44050</v>
      </c>
      <c r="R1079" s="11">
        <f ca="1"/>
        <v>4889.5200000000004</v>
      </c>
      <c r="S1079" s="10">
        <f ca="1"/>
        <v>44050</v>
      </c>
      <c r="T1079" s="11">
        <f ca="1"/>
        <v>12674.88</v>
      </c>
      <c r="U1079" s="10">
        <f ca="1"/>
        <v>44052</v>
      </c>
      <c r="V1079" s="11">
        <f ca="1"/>
        <v>2351.67</v>
      </c>
      <c r="W1079" s="10">
        <f ca="1"/>
        <v>44050</v>
      </c>
      <c r="X1079" s="11">
        <f ca="1"/>
        <v>102775.5</v>
      </c>
      <c r="Y1079" s="10">
        <f ca="1"/>
        <v>44050</v>
      </c>
      <c r="Z1079" s="11">
        <f ca="1"/>
        <v>6278.26</v>
      </c>
      <c r="AA1079" s="10">
        <f ca="1"/>
        <v>44142</v>
      </c>
      <c r="AB1079" s="11">
        <f ca="1"/>
        <v>12973.53</v>
      </c>
      <c r="AC1079" s="10">
        <f ca="1"/>
        <v>44045</v>
      </c>
      <c r="AD1079" s="11">
        <f ca="1"/>
        <v>11073.45</v>
      </c>
      <c r="AE1079" s="10">
        <f ca="1"/>
        <v>44050</v>
      </c>
      <c r="AF1079" s="11">
        <f ca="1"/>
        <v>559.57000000000005</v>
      </c>
      <c r="AG1079" s="10">
        <f ca="1"/>
        <v>44087</v>
      </c>
      <c r="AH1079" s="11">
        <f ca="1"/>
        <v>2910.51</v>
      </c>
      <c r="AI1079" s="10">
        <f ca="1"/>
        <v>44050</v>
      </c>
      <c r="AJ1079" s="11">
        <f ca="1"/>
        <v>52435.65</v>
      </c>
    </row>
    <row r="1080" spans="1:36" x14ac:dyDescent="0.25">
      <c r="A1080" s="10">
        <f ca="1"/>
        <v>44057</v>
      </c>
      <c r="B1080" s="11">
        <f ca="1"/>
        <v>6126.2489999999998</v>
      </c>
      <c r="C1080" s="10">
        <f ca="1"/>
        <v>44064</v>
      </c>
      <c r="D1080" s="11">
        <f ca="1"/>
        <v>22920.3</v>
      </c>
      <c r="E1080" s="10">
        <f ca="1"/>
        <v>44302</v>
      </c>
      <c r="F1080" s="11">
        <f ca="1"/>
        <v>3426.6179999999999</v>
      </c>
      <c r="G1080" s="10">
        <f ca="1"/>
        <v>44057</v>
      </c>
      <c r="H1080" s="11">
        <f ca="1"/>
        <v>16514.61</v>
      </c>
      <c r="I1080" s="10">
        <f ca="1"/>
        <v>44057</v>
      </c>
      <c r="J1080" s="11">
        <f ca="1"/>
        <v>10163.6</v>
      </c>
      <c r="K1080" s="10">
        <f ca="1"/>
        <v>44057</v>
      </c>
      <c r="L1080" s="11">
        <f ca="1"/>
        <v>3372.85</v>
      </c>
      <c r="M1080" s="10">
        <f ca="1"/>
        <v>44057</v>
      </c>
      <c r="N1080" s="11">
        <f ca="1"/>
        <v>6090.04</v>
      </c>
      <c r="O1080" s="10">
        <f ca="1"/>
        <v>44057</v>
      </c>
      <c r="P1080" s="11">
        <f ca="1"/>
        <v>25183.01</v>
      </c>
      <c r="Q1080" s="10">
        <f ca="1"/>
        <v>44057</v>
      </c>
      <c r="R1080" s="11">
        <f ca="1"/>
        <v>4962.93</v>
      </c>
      <c r="S1080" s="10">
        <f ca="1"/>
        <v>44057</v>
      </c>
      <c r="T1080" s="11">
        <f ca="1"/>
        <v>12901.34</v>
      </c>
      <c r="U1080" s="10">
        <f ca="1"/>
        <v>44059</v>
      </c>
      <c r="V1080" s="11">
        <f ca="1"/>
        <v>2407.4899999999998</v>
      </c>
      <c r="W1080" s="10">
        <f ca="1"/>
        <v>44057</v>
      </c>
      <c r="X1080" s="11">
        <f ca="1"/>
        <v>101353.5</v>
      </c>
      <c r="Y1080" s="10">
        <f ca="1"/>
        <v>44057</v>
      </c>
      <c r="Z1080" s="11">
        <f ca="1"/>
        <v>6380.31</v>
      </c>
      <c r="AA1080" s="10">
        <f ca="1"/>
        <v>44149</v>
      </c>
      <c r="AB1080" s="11">
        <f ca="1"/>
        <v>13273.33</v>
      </c>
      <c r="AC1080" s="10">
        <f ca="1"/>
        <v>44052</v>
      </c>
      <c r="AD1080" s="11">
        <f ca="1"/>
        <v>11214.05</v>
      </c>
      <c r="AE1080" s="10">
        <f ca="1"/>
        <v>44057</v>
      </c>
      <c r="AF1080" s="11">
        <f ca="1"/>
        <v>560.84</v>
      </c>
      <c r="AG1080" s="10">
        <f ca="1"/>
        <v>44094</v>
      </c>
      <c r="AH1080" s="11">
        <f ca="1"/>
        <v>2951.79</v>
      </c>
      <c r="AI1080" s="10">
        <f ca="1"/>
        <v>44057</v>
      </c>
      <c r="AJ1080" s="11">
        <f ca="1"/>
        <v>52737.48</v>
      </c>
    </row>
    <row r="1081" spans="1:36" x14ac:dyDescent="0.25">
      <c r="A1081" s="10">
        <f ca="1"/>
        <v>44064</v>
      </c>
      <c r="B1081" s="11">
        <f ca="1"/>
        <v>6111.1840000000002</v>
      </c>
      <c r="C1081" s="10">
        <f ca="1"/>
        <v>44071</v>
      </c>
      <c r="D1081" s="11">
        <f ca="1"/>
        <v>22882.65</v>
      </c>
      <c r="E1081" s="10">
        <f ca="1"/>
        <v>44309</v>
      </c>
      <c r="F1081" s="11">
        <f ca="1"/>
        <v>3474.1660000000002</v>
      </c>
      <c r="G1081" s="10">
        <f ca="1"/>
        <v>44064</v>
      </c>
      <c r="H1081" s="11">
        <f ca="1"/>
        <v>16517.849999999999</v>
      </c>
      <c r="I1081" s="10">
        <f ca="1"/>
        <v>44064</v>
      </c>
      <c r="J1081" s="11">
        <f ca="1"/>
        <v>10218.200000000001</v>
      </c>
      <c r="K1081" s="10">
        <f ca="1"/>
        <v>44064</v>
      </c>
      <c r="L1081" s="11">
        <f ca="1"/>
        <v>3397.16</v>
      </c>
      <c r="M1081" s="10">
        <f ca="1"/>
        <v>44064</v>
      </c>
      <c r="N1081" s="11">
        <f ca="1"/>
        <v>6001.89</v>
      </c>
      <c r="O1081" s="10">
        <f ca="1"/>
        <v>44064</v>
      </c>
      <c r="P1081" s="11">
        <f ca="1"/>
        <v>25113.84</v>
      </c>
      <c r="Q1081" s="10">
        <f ca="1"/>
        <v>44064</v>
      </c>
      <c r="R1081" s="11">
        <f ca="1"/>
        <v>4896.33</v>
      </c>
      <c r="S1081" s="10">
        <f ca="1"/>
        <v>44064</v>
      </c>
      <c r="T1081" s="11">
        <f ca="1"/>
        <v>12764.8</v>
      </c>
      <c r="U1081" s="10">
        <f ca="1"/>
        <v>44066</v>
      </c>
      <c r="V1081" s="11">
        <f ca="1"/>
        <v>2304.59</v>
      </c>
      <c r="W1081" s="10">
        <f ca="1"/>
        <v>44064</v>
      </c>
      <c r="X1081" s="11">
        <f ca="1"/>
        <v>101521.3</v>
      </c>
      <c r="Y1081" s="10">
        <f ca="1"/>
        <v>44064</v>
      </c>
      <c r="Z1081" s="11">
        <f ca="1"/>
        <v>6398.48</v>
      </c>
      <c r="AA1081" s="10">
        <f ca="1"/>
        <v>44156</v>
      </c>
      <c r="AB1081" s="11">
        <f ca="1"/>
        <v>13716.44</v>
      </c>
      <c r="AC1081" s="10">
        <f ca="1"/>
        <v>44059</v>
      </c>
      <c r="AD1081" s="11">
        <f ca="1"/>
        <v>11178.4</v>
      </c>
      <c r="AE1081" s="10">
        <f ca="1"/>
        <v>44064</v>
      </c>
      <c r="AF1081" s="11">
        <f ca="1"/>
        <v>551.37</v>
      </c>
      <c r="AG1081" s="10">
        <f ca="1"/>
        <v>44101</v>
      </c>
      <c r="AH1081" s="11">
        <f ca="1"/>
        <v>2896.83</v>
      </c>
      <c r="AI1081" s="10">
        <f ca="1"/>
        <v>44064</v>
      </c>
      <c r="AJ1081" s="11">
        <f ca="1"/>
        <v>51669.18</v>
      </c>
    </row>
    <row r="1082" spans="1:36" x14ac:dyDescent="0.25">
      <c r="A1082" s="10">
        <f ca="1"/>
        <v>44071</v>
      </c>
      <c r="B1082" s="11">
        <f ca="1"/>
        <v>6073.8130000000001</v>
      </c>
      <c r="C1082" s="10">
        <f ca="1"/>
        <v>44078</v>
      </c>
      <c r="D1082" s="11">
        <f ca="1"/>
        <v>23205.43</v>
      </c>
      <c r="E1082" s="10">
        <f ca="1"/>
        <v>44316</v>
      </c>
      <c r="F1082" s="11">
        <f ca="1"/>
        <v>3446.8560000000002</v>
      </c>
      <c r="G1082" s="10">
        <f ca="1"/>
        <v>44071</v>
      </c>
      <c r="H1082" s="11">
        <f ca="1"/>
        <v>16705.79</v>
      </c>
      <c r="I1082" s="10">
        <f ca="1"/>
        <v>44071</v>
      </c>
      <c r="J1082" s="11">
        <f ca="1"/>
        <v>10164.49</v>
      </c>
      <c r="K1082" s="10">
        <f ca="1"/>
        <v>44071</v>
      </c>
      <c r="L1082" s="11">
        <f ca="1"/>
        <v>3508.01</v>
      </c>
      <c r="M1082" s="10">
        <f ca="1"/>
        <v>44071</v>
      </c>
      <c r="N1082" s="11">
        <f ca="1"/>
        <v>5963.57</v>
      </c>
      <c r="O1082" s="10">
        <f ca="1"/>
        <v>44071</v>
      </c>
      <c r="P1082" s="11">
        <f ca="1"/>
        <v>25422.06</v>
      </c>
      <c r="Q1082" s="10">
        <f ca="1"/>
        <v>44071</v>
      </c>
      <c r="R1082" s="11">
        <f ca="1"/>
        <v>5002.9399999999996</v>
      </c>
      <c r="S1082" s="10">
        <f ca="1"/>
        <v>44071</v>
      </c>
      <c r="T1082" s="11">
        <f ca="1"/>
        <v>13033.2</v>
      </c>
      <c r="U1082" s="10">
        <f ca="1"/>
        <v>44073</v>
      </c>
      <c r="V1082" s="11">
        <f ca="1"/>
        <v>2353.8000000000002</v>
      </c>
      <c r="W1082" s="10">
        <f ca="1"/>
        <v>44071</v>
      </c>
      <c r="X1082" s="11">
        <f ca="1"/>
        <v>102142.9</v>
      </c>
      <c r="Y1082" s="10">
        <f ca="1"/>
        <v>44071</v>
      </c>
      <c r="Z1082" s="11">
        <f ca="1"/>
        <v>6505.01</v>
      </c>
      <c r="AA1082" s="10">
        <f ca="1"/>
        <v>44163</v>
      </c>
      <c r="AB1082" s="11">
        <f ca="1"/>
        <v>13867.09</v>
      </c>
      <c r="AC1082" s="10">
        <f ca="1"/>
        <v>44066</v>
      </c>
      <c r="AD1082" s="11">
        <f ca="1"/>
        <v>11371.6</v>
      </c>
      <c r="AE1082" s="10">
        <f ca="1"/>
        <v>44071</v>
      </c>
      <c r="AF1082" s="11">
        <f ca="1"/>
        <v>556.79999999999995</v>
      </c>
      <c r="AG1082" s="10">
        <f ca="1"/>
        <v>44108</v>
      </c>
      <c r="AH1082" s="11">
        <f ca="1"/>
        <v>2852.42</v>
      </c>
      <c r="AI1082" s="10">
        <f ca="1"/>
        <v>44071</v>
      </c>
      <c r="AJ1082" s="11">
        <f ca="1"/>
        <v>51750.45</v>
      </c>
    </row>
    <row r="1083" spans="1:36" x14ac:dyDescent="0.25">
      <c r="A1083" s="10">
        <f ca="1"/>
        <v>44078</v>
      </c>
      <c r="B1083" s="11">
        <f ca="1"/>
        <v>5925.509</v>
      </c>
      <c r="C1083" s="10">
        <f ca="1"/>
        <v>44085</v>
      </c>
      <c r="D1083" s="11">
        <f ca="1"/>
        <v>23406.49</v>
      </c>
      <c r="E1083" s="10">
        <f ca="1"/>
        <v>44323</v>
      </c>
      <c r="F1083" s="11">
        <f ca="1"/>
        <v>3418.8739999999998</v>
      </c>
      <c r="G1083" s="10">
        <f ca="1"/>
        <v>44078</v>
      </c>
      <c r="H1083" s="11">
        <f ca="1"/>
        <v>16218.01</v>
      </c>
      <c r="I1083" s="10">
        <f ca="1"/>
        <v>44078</v>
      </c>
      <c r="J1083" s="11">
        <f ca="1"/>
        <v>10153.09</v>
      </c>
      <c r="K1083" s="10">
        <f ca="1"/>
        <v>44078</v>
      </c>
      <c r="L1083" s="11">
        <f ca="1"/>
        <v>3426.96</v>
      </c>
      <c r="M1083" s="10">
        <f ca="1"/>
        <v>44078</v>
      </c>
      <c r="N1083" s="11">
        <f ca="1"/>
        <v>5799.08</v>
      </c>
      <c r="O1083" s="10">
        <f ca="1"/>
        <v>44078</v>
      </c>
      <c r="P1083" s="11">
        <f ca="1"/>
        <v>24695.45</v>
      </c>
      <c r="Q1083" s="10">
        <f ca="1"/>
        <v>44078</v>
      </c>
      <c r="R1083" s="11">
        <f ca="1"/>
        <v>4965.07</v>
      </c>
      <c r="S1083" s="10">
        <f ca="1"/>
        <v>44078</v>
      </c>
      <c r="T1083" s="11">
        <f ca="1"/>
        <v>12842.66</v>
      </c>
      <c r="U1083" s="10">
        <f ca="1"/>
        <v>44080</v>
      </c>
      <c r="V1083" s="11">
        <f ca="1"/>
        <v>2368.25</v>
      </c>
      <c r="W1083" s="10">
        <f ca="1"/>
        <v>44078</v>
      </c>
      <c r="X1083" s="11">
        <f ca="1"/>
        <v>101241.7</v>
      </c>
      <c r="Y1083" s="10">
        <f ca="1"/>
        <v>44078</v>
      </c>
      <c r="Z1083" s="11">
        <f ca="1"/>
        <v>6292.39</v>
      </c>
      <c r="AA1083" s="10">
        <f ca="1"/>
        <v>44170</v>
      </c>
      <c r="AB1083" s="11">
        <f ca="1"/>
        <v>14132.44</v>
      </c>
      <c r="AC1083" s="10">
        <f ca="1"/>
        <v>44073</v>
      </c>
      <c r="AD1083" s="11">
        <f ca="1"/>
        <v>11647.6</v>
      </c>
      <c r="AE1083" s="10">
        <f ca="1"/>
        <v>44078</v>
      </c>
      <c r="AF1083" s="11">
        <f ca="1"/>
        <v>540.27</v>
      </c>
      <c r="AG1083" s="10">
        <f ca="1"/>
        <v>44115</v>
      </c>
      <c r="AH1083" s="11">
        <f ca="1"/>
        <v>2834.09</v>
      </c>
      <c r="AI1083" s="10">
        <f ca="1"/>
        <v>44078</v>
      </c>
      <c r="AJ1083" s="11">
        <f ca="1"/>
        <v>49720.42</v>
      </c>
    </row>
    <row r="1084" spans="1:36" x14ac:dyDescent="0.25">
      <c r="A1084" s="10">
        <f ca="1"/>
        <v>44085</v>
      </c>
      <c r="B1084" s="11">
        <f ca="1"/>
        <v>5859.4219999999996</v>
      </c>
      <c r="C1084" s="10">
        <f ca="1"/>
        <v>44092</v>
      </c>
      <c r="D1084" s="11">
        <f ca="1"/>
        <v>23360.3</v>
      </c>
      <c r="E1084" s="10">
        <f ca="1"/>
        <v>44330</v>
      </c>
      <c r="F1084" s="11">
        <f ca="1"/>
        <v>3490.3760000000002</v>
      </c>
      <c r="G1084" s="10">
        <f ca="1"/>
        <v>44085</v>
      </c>
      <c r="H1084" s="11">
        <f ca="1"/>
        <v>16222.46</v>
      </c>
      <c r="I1084" s="10">
        <f ca="1"/>
        <v>44085</v>
      </c>
      <c r="J1084" s="11">
        <f ca="1"/>
        <v>10439.52</v>
      </c>
      <c r="K1084" s="10">
        <f ca="1"/>
        <v>44085</v>
      </c>
      <c r="L1084" s="11">
        <f ca="1"/>
        <v>3340.97</v>
      </c>
      <c r="M1084" s="10">
        <f ca="1"/>
        <v>44085</v>
      </c>
      <c r="N1084" s="11">
        <f ca="1"/>
        <v>6032.09</v>
      </c>
      <c r="O1084" s="10">
        <f ca="1"/>
        <v>44085</v>
      </c>
      <c r="P1084" s="11">
        <f ca="1"/>
        <v>24503.31</v>
      </c>
      <c r="Q1084" s="10">
        <f ca="1"/>
        <v>44085</v>
      </c>
      <c r="R1084" s="11">
        <f ca="1"/>
        <v>5034.1400000000003</v>
      </c>
      <c r="S1084" s="10">
        <f ca="1"/>
        <v>44085</v>
      </c>
      <c r="T1084" s="11">
        <f ca="1"/>
        <v>13202.84</v>
      </c>
      <c r="U1084" s="10">
        <f ca="1"/>
        <v>44087</v>
      </c>
      <c r="V1084" s="11">
        <f ca="1"/>
        <v>2396.69</v>
      </c>
      <c r="W1084" s="10">
        <f ca="1"/>
        <v>44085</v>
      </c>
      <c r="X1084" s="11">
        <f ca="1"/>
        <v>98363.199999999997</v>
      </c>
      <c r="Y1084" s="10">
        <f ca="1"/>
        <v>44085</v>
      </c>
      <c r="Z1084" s="11">
        <f ca="1"/>
        <v>6369.16</v>
      </c>
      <c r="AA1084" s="10">
        <f ca="1"/>
        <v>44177</v>
      </c>
      <c r="AB1084" s="11">
        <f ca="1"/>
        <v>14261.69</v>
      </c>
      <c r="AC1084" s="10">
        <f ca="1"/>
        <v>44080</v>
      </c>
      <c r="AD1084" s="11">
        <f ca="1"/>
        <v>11333.85</v>
      </c>
      <c r="AE1084" s="10">
        <f ca="1"/>
        <v>44085</v>
      </c>
      <c r="AF1084" s="11">
        <f ca="1"/>
        <v>552.01</v>
      </c>
      <c r="AG1084" s="10">
        <f ca="1"/>
        <v>44122</v>
      </c>
      <c r="AH1084" s="11">
        <f ca="1"/>
        <v>2799.54</v>
      </c>
      <c r="AI1084" s="10">
        <f ca="1"/>
        <v>44085</v>
      </c>
      <c r="AJ1084" s="11">
        <f ca="1"/>
        <v>51715.12</v>
      </c>
    </row>
    <row r="1085" spans="1:36" x14ac:dyDescent="0.25">
      <c r="A1085" s="10">
        <f ca="1"/>
        <v>44092</v>
      </c>
      <c r="B1085" s="11">
        <f ca="1"/>
        <v>5864.5039999999999</v>
      </c>
      <c r="C1085" s="10">
        <f ca="1"/>
        <v>44099</v>
      </c>
      <c r="D1085" s="11">
        <f ca="1"/>
        <v>23204.62</v>
      </c>
      <c r="E1085" s="10">
        <f ca="1"/>
        <v>44337</v>
      </c>
      <c r="F1085" s="11">
        <f ca="1"/>
        <v>3486.5569999999998</v>
      </c>
      <c r="G1085" s="10">
        <f ca="1"/>
        <v>44092</v>
      </c>
      <c r="H1085" s="11">
        <f ca="1"/>
        <v>16198.97</v>
      </c>
      <c r="I1085" s="10">
        <f ca="1"/>
        <v>44092</v>
      </c>
      <c r="J1085" s="11">
        <f ca="1"/>
        <v>10539.17</v>
      </c>
      <c r="K1085" s="10">
        <f ca="1"/>
        <v>44092</v>
      </c>
      <c r="L1085" s="11">
        <f ca="1"/>
        <v>3319.47</v>
      </c>
      <c r="M1085" s="10">
        <f ca="1"/>
        <v>44092</v>
      </c>
      <c r="N1085" s="11">
        <f ca="1"/>
        <v>6007.05</v>
      </c>
      <c r="O1085" s="10">
        <f ca="1"/>
        <v>44092</v>
      </c>
      <c r="P1085" s="11">
        <f ca="1"/>
        <v>24455.41</v>
      </c>
      <c r="Q1085" s="10">
        <f ca="1"/>
        <v>44092</v>
      </c>
      <c r="R1085" s="11">
        <f ca="1"/>
        <v>4978.18</v>
      </c>
      <c r="S1085" s="10">
        <f ca="1"/>
        <v>44092</v>
      </c>
      <c r="T1085" s="11">
        <f ca="1"/>
        <v>13116.25</v>
      </c>
      <c r="U1085" s="10">
        <f ca="1"/>
        <v>44094</v>
      </c>
      <c r="V1085" s="11">
        <f ca="1"/>
        <v>2412.4</v>
      </c>
      <c r="W1085" s="10">
        <f ca="1"/>
        <v>44092</v>
      </c>
      <c r="X1085" s="11">
        <f ca="1"/>
        <v>98289.7</v>
      </c>
      <c r="Y1085" s="10">
        <f ca="1"/>
        <v>44092</v>
      </c>
      <c r="Z1085" s="11">
        <f ca="1"/>
        <v>6486.27</v>
      </c>
      <c r="AA1085" s="10">
        <f ca="1"/>
        <v>44184</v>
      </c>
      <c r="AB1085" s="11">
        <f ca="1"/>
        <v>14249.96</v>
      </c>
      <c r="AC1085" s="10">
        <f ca="1"/>
        <v>44087</v>
      </c>
      <c r="AD1085" s="11">
        <f ca="1"/>
        <v>11464.45</v>
      </c>
      <c r="AE1085" s="10">
        <f ca="1"/>
        <v>44092</v>
      </c>
      <c r="AF1085" s="11">
        <f ca="1"/>
        <v>550.85</v>
      </c>
      <c r="AG1085" s="10">
        <f ca="1"/>
        <v>44129</v>
      </c>
      <c r="AH1085" s="11">
        <f ca="1"/>
        <v>2816.7</v>
      </c>
      <c r="AI1085" s="10">
        <f ca="1"/>
        <v>44092</v>
      </c>
      <c r="AJ1085" s="11">
        <f ca="1"/>
        <v>50399.16</v>
      </c>
    </row>
    <row r="1086" spans="1:36" x14ac:dyDescent="0.25">
      <c r="A1086" s="10">
        <f ca="1"/>
        <v>44099</v>
      </c>
      <c r="B1086" s="11">
        <f ca="1"/>
        <v>5964.9219999999996</v>
      </c>
      <c r="C1086" s="10">
        <f ca="1"/>
        <v>44106</v>
      </c>
      <c r="D1086" s="11">
        <f ca="1"/>
        <v>23029.9</v>
      </c>
      <c r="E1086" s="10">
        <f ca="1"/>
        <v>44344</v>
      </c>
      <c r="F1086" s="11">
        <f ca="1"/>
        <v>3600.7840000000001</v>
      </c>
      <c r="G1086" s="10">
        <f ca="1"/>
        <v>44099</v>
      </c>
      <c r="H1086" s="11">
        <f ca="1"/>
        <v>16065.35</v>
      </c>
      <c r="I1086" s="10">
        <f ca="1"/>
        <v>44099</v>
      </c>
      <c r="J1086" s="11">
        <f ca="1"/>
        <v>10216.280000000001</v>
      </c>
      <c r="K1086" s="10">
        <f ca="1"/>
        <v>44099</v>
      </c>
      <c r="L1086" s="11">
        <f ca="1"/>
        <v>3298.46</v>
      </c>
      <c r="M1086" s="10">
        <f ca="1"/>
        <v>44099</v>
      </c>
      <c r="N1086" s="11">
        <f ca="1"/>
        <v>5842.67</v>
      </c>
      <c r="O1086" s="10">
        <f ca="1"/>
        <v>44099</v>
      </c>
      <c r="P1086" s="11">
        <f ca="1"/>
        <v>23235.42</v>
      </c>
      <c r="Q1086" s="10">
        <f ca="1"/>
        <v>44099</v>
      </c>
      <c r="R1086" s="11">
        <f ca="1"/>
        <v>4729.66</v>
      </c>
      <c r="S1086" s="10">
        <f ca="1"/>
        <v>44099</v>
      </c>
      <c r="T1086" s="11">
        <f ca="1"/>
        <v>12469.2</v>
      </c>
      <c r="U1086" s="10">
        <f ca="1"/>
        <v>44101</v>
      </c>
      <c r="V1086" s="11">
        <f ca="1"/>
        <v>2278.79</v>
      </c>
      <c r="W1086" s="10">
        <f ca="1"/>
        <v>44099</v>
      </c>
      <c r="X1086" s="11">
        <f ca="1"/>
        <v>96999.4</v>
      </c>
      <c r="Y1086" s="10">
        <f ca="1"/>
        <v>44099</v>
      </c>
      <c r="Z1086" s="11">
        <f ca="1"/>
        <v>6309.22</v>
      </c>
      <c r="AA1086" s="10">
        <f ca="1"/>
        <v>44191</v>
      </c>
      <c r="AB1086" s="11">
        <f ca="1"/>
        <v>14331.42</v>
      </c>
      <c r="AC1086" s="10">
        <f ca="1"/>
        <v>44094</v>
      </c>
      <c r="AD1086" s="11">
        <f ca="1"/>
        <v>11504.95</v>
      </c>
      <c r="AE1086" s="10">
        <f ca="1"/>
        <v>44099</v>
      </c>
      <c r="AF1086" s="11">
        <f ca="1"/>
        <v>540.91</v>
      </c>
      <c r="AG1086" s="10">
        <f ca="1"/>
        <v>44136</v>
      </c>
      <c r="AH1086" s="11">
        <f ca="1"/>
        <v>2690.59</v>
      </c>
      <c r="AI1086" s="10">
        <f ca="1"/>
        <v>44099</v>
      </c>
      <c r="AJ1086" s="11">
        <f ca="1"/>
        <v>49547.74</v>
      </c>
    </row>
    <row r="1087" spans="1:36" x14ac:dyDescent="0.25">
      <c r="A1087" s="10">
        <f ca="1"/>
        <v>44106</v>
      </c>
      <c r="B1087" s="11">
        <f ca="1"/>
        <v>5791.5010000000002</v>
      </c>
      <c r="C1087" s="10">
        <f ca="1"/>
        <v>44113</v>
      </c>
      <c r="D1087" s="11">
        <f ca="1"/>
        <v>23619.69</v>
      </c>
      <c r="E1087" s="10">
        <f ca="1"/>
        <v>44351</v>
      </c>
      <c r="F1087" s="11">
        <f ca="1"/>
        <v>3591.8449999999998</v>
      </c>
      <c r="G1087" s="10">
        <f ca="1"/>
        <v>44106</v>
      </c>
      <c r="H1087" s="11">
        <f ca="1"/>
        <v>16199.25</v>
      </c>
      <c r="I1087" s="10">
        <f ca="1"/>
        <v>44106</v>
      </c>
      <c r="J1087" s="11">
        <f ca="1"/>
        <v>10252.4</v>
      </c>
      <c r="K1087" s="10">
        <f ca="1"/>
        <v>44106</v>
      </c>
      <c r="L1087" s="11">
        <f ca="1"/>
        <v>3348.44</v>
      </c>
      <c r="M1087" s="10">
        <f ca="1"/>
        <v>44106</v>
      </c>
      <c r="N1087" s="11">
        <f ca="1"/>
        <v>5902.12</v>
      </c>
      <c r="O1087" s="10">
        <f ca="1"/>
        <v>44106</v>
      </c>
      <c r="P1087" s="11">
        <f ca="1"/>
        <v>23459.05</v>
      </c>
      <c r="Q1087" s="10">
        <f ca="1"/>
        <v>44106</v>
      </c>
      <c r="R1087" s="11">
        <f ca="1"/>
        <v>4824.88</v>
      </c>
      <c r="S1087" s="10">
        <f ca="1"/>
        <v>44106</v>
      </c>
      <c r="T1087" s="11">
        <f ca="1"/>
        <v>12689.04</v>
      </c>
      <c r="U1087" s="10">
        <f ca="1"/>
        <v>44108</v>
      </c>
      <c r="V1087" s="11">
        <f ca="1"/>
        <v>2327.89</v>
      </c>
      <c r="W1087" s="10">
        <f ca="1"/>
        <v>44106</v>
      </c>
      <c r="X1087" s="11">
        <f ca="1"/>
        <v>94015.7</v>
      </c>
      <c r="Y1087" s="10">
        <f ca="1"/>
        <v>44106</v>
      </c>
      <c r="Z1087" s="11">
        <f ca="1"/>
        <v>6386.07</v>
      </c>
      <c r="AA1087" s="10">
        <f ca="1"/>
        <v>44198</v>
      </c>
      <c r="AB1087" s="11">
        <f ca="1"/>
        <v>14732.53</v>
      </c>
      <c r="AC1087" s="10">
        <f ca="1"/>
        <v>44101</v>
      </c>
      <c r="AD1087" s="11">
        <f ca="1"/>
        <v>11050.25</v>
      </c>
      <c r="AE1087" s="10">
        <f ca="1"/>
        <v>44106</v>
      </c>
      <c r="AF1087" s="11">
        <f ca="1"/>
        <v>553.12</v>
      </c>
      <c r="AG1087" s="10">
        <f ca="1"/>
        <v>44143</v>
      </c>
      <c r="AH1087" s="11">
        <f ca="1"/>
        <v>2895.62</v>
      </c>
      <c r="AI1087" s="10">
        <f ca="1"/>
        <v>44106</v>
      </c>
      <c r="AJ1087" s="11">
        <f ca="1"/>
        <v>49896.68</v>
      </c>
    </row>
    <row r="1088" spans="1:36" x14ac:dyDescent="0.25">
      <c r="A1088" s="10">
        <f ca="1"/>
        <v>44113</v>
      </c>
      <c r="B1088" s="11">
        <f ca="1"/>
        <v>6102.1689999999999</v>
      </c>
      <c r="C1088" s="10">
        <f ca="1"/>
        <v>44120</v>
      </c>
      <c r="D1088" s="11">
        <f ca="1"/>
        <v>23410.63</v>
      </c>
      <c r="E1088" s="10">
        <f ca="1"/>
        <v>44358</v>
      </c>
      <c r="F1088" s="11">
        <f ca="1"/>
        <v>3589.748</v>
      </c>
      <c r="G1088" s="10">
        <f ca="1"/>
        <v>44113</v>
      </c>
      <c r="H1088" s="11">
        <f ca="1"/>
        <v>16562.810000000001</v>
      </c>
      <c r="I1088" s="10">
        <f ca="1"/>
        <v>44113</v>
      </c>
      <c r="J1088" s="11">
        <f ca="1"/>
        <v>10320.030000000001</v>
      </c>
      <c r="K1088" s="10">
        <f ca="1"/>
        <v>44113</v>
      </c>
      <c r="L1088" s="11">
        <f ca="1"/>
        <v>3477.13</v>
      </c>
      <c r="M1088" s="10">
        <f ca="1"/>
        <v>44113</v>
      </c>
      <c r="N1088" s="11">
        <f ca="1"/>
        <v>6016.65</v>
      </c>
      <c r="O1088" s="10">
        <f ca="1"/>
        <v>44113</v>
      </c>
      <c r="P1088" s="11">
        <f ca="1"/>
        <v>24119.13</v>
      </c>
      <c r="Q1088" s="10">
        <f ca="1"/>
        <v>44113</v>
      </c>
      <c r="R1088" s="11">
        <f ca="1"/>
        <v>4946.8100000000004</v>
      </c>
      <c r="S1088" s="10">
        <f ca="1"/>
        <v>44113</v>
      </c>
      <c r="T1088" s="11">
        <f ca="1"/>
        <v>13051.23</v>
      </c>
      <c r="U1088" s="10">
        <f ca="1"/>
        <v>44115</v>
      </c>
      <c r="V1088" s="11">
        <f ca="1"/>
        <v>2391.96</v>
      </c>
      <c r="W1088" s="10">
        <f ca="1"/>
        <v>44113</v>
      </c>
      <c r="X1088" s="11">
        <f ca="1"/>
        <v>97483.3</v>
      </c>
      <c r="Y1088" s="10">
        <f ca="1"/>
        <v>44113</v>
      </c>
      <c r="Z1088" s="11">
        <f ca="1"/>
        <v>6688.07</v>
      </c>
      <c r="AA1088" s="10">
        <f ca="1"/>
        <v>44205</v>
      </c>
      <c r="AB1088" s="11">
        <f ca="1"/>
        <v>15463.95</v>
      </c>
      <c r="AC1088" s="10">
        <f ca="1"/>
        <v>44108</v>
      </c>
      <c r="AD1088" s="11">
        <f ca="1"/>
        <v>11416.95</v>
      </c>
      <c r="AE1088" s="10">
        <f ca="1"/>
        <v>44113</v>
      </c>
      <c r="AF1088" s="11">
        <f ca="1"/>
        <v>567.16999999999996</v>
      </c>
      <c r="AG1088" s="10">
        <f ca="1"/>
        <v>44150</v>
      </c>
      <c r="AH1088" s="11">
        <f ca="1"/>
        <v>3025.22</v>
      </c>
      <c r="AI1088" s="10">
        <f ca="1"/>
        <v>44113</v>
      </c>
      <c r="AJ1088" s="11">
        <f ca="1"/>
        <v>50781.18</v>
      </c>
    </row>
    <row r="1089" spans="1:36" x14ac:dyDescent="0.25">
      <c r="A1089" s="10">
        <f ca="1"/>
        <v>44120</v>
      </c>
      <c r="B1089" s="11">
        <f ca="1"/>
        <v>6176.7920000000004</v>
      </c>
      <c r="C1089" s="10">
        <f ca="1"/>
        <v>44127</v>
      </c>
      <c r="D1089" s="11">
        <f ca="1"/>
        <v>23516.59</v>
      </c>
      <c r="E1089" s="10">
        <f ca="1"/>
        <v>44365</v>
      </c>
      <c r="F1089" s="11">
        <f ca="1"/>
        <v>3525.0970000000002</v>
      </c>
      <c r="G1089" s="10">
        <f ca="1"/>
        <v>44120</v>
      </c>
      <c r="H1089" s="11">
        <f ca="1"/>
        <v>16438.75</v>
      </c>
      <c r="I1089" s="10">
        <f ca="1"/>
        <v>44120</v>
      </c>
      <c r="J1089" s="11">
        <f ca="1"/>
        <v>10207.129999999999</v>
      </c>
      <c r="K1089" s="10">
        <f ca="1"/>
        <v>44120</v>
      </c>
      <c r="L1089" s="11">
        <f ca="1"/>
        <v>3483.81</v>
      </c>
      <c r="M1089" s="10">
        <f ca="1"/>
        <v>44120</v>
      </c>
      <c r="N1089" s="11">
        <f ca="1"/>
        <v>5919.58</v>
      </c>
      <c r="O1089" s="10">
        <f ca="1"/>
        <v>44120</v>
      </c>
      <c r="P1089" s="11">
        <f ca="1"/>
        <v>24386.79</v>
      </c>
      <c r="Q1089" s="10">
        <f ca="1"/>
        <v>44120</v>
      </c>
      <c r="R1089" s="11">
        <f ca="1"/>
        <v>4935.8599999999997</v>
      </c>
      <c r="S1089" s="10">
        <f ca="1"/>
        <v>44120</v>
      </c>
      <c r="T1089" s="11">
        <f ca="1"/>
        <v>12908.99</v>
      </c>
      <c r="U1089" s="10">
        <f ca="1"/>
        <v>44122</v>
      </c>
      <c r="V1089" s="11">
        <f ca="1"/>
        <v>2341.5300000000002</v>
      </c>
      <c r="W1089" s="10">
        <f ca="1"/>
        <v>44120</v>
      </c>
      <c r="X1089" s="11">
        <f ca="1"/>
        <v>98309.1</v>
      </c>
      <c r="Y1089" s="10">
        <f ca="1"/>
        <v>44120</v>
      </c>
      <c r="Z1089" s="11">
        <f ca="1"/>
        <v>6609.61</v>
      </c>
      <c r="AA1089" s="10">
        <f ca="1"/>
        <v>44212</v>
      </c>
      <c r="AB1089" s="11">
        <f ca="1"/>
        <v>15616.39</v>
      </c>
      <c r="AC1089" s="10">
        <f ca="1"/>
        <v>44115</v>
      </c>
      <c r="AD1089" s="11">
        <f ca="1"/>
        <v>11914.2</v>
      </c>
      <c r="AE1089" s="10">
        <f ca="1"/>
        <v>44120</v>
      </c>
      <c r="AF1089" s="11">
        <f ca="1"/>
        <v>568.17999999999995</v>
      </c>
      <c r="AG1089" s="10">
        <f ca="1"/>
        <v>44157</v>
      </c>
      <c r="AH1089" s="11">
        <f ca="1"/>
        <v>3051.04</v>
      </c>
      <c r="AI1089" s="10">
        <f ca="1"/>
        <v>44120</v>
      </c>
      <c r="AJ1089" s="11">
        <f ca="1"/>
        <v>50697.69</v>
      </c>
    </row>
    <row r="1090" spans="1:36" x14ac:dyDescent="0.25">
      <c r="A1090" s="10">
        <f ca="1"/>
        <v>44127</v>
      </c>
      <c r="B1090" s="11">
        <f ca="1"/>
        <v>6167.0469999999996</v>
      </c>
      <c r="C1090" s="10">
        <f ca="1"/>
        <v>44134</v>
      </c>
      <c r="D1090" s="11">
        <f ca="1"/>
        <v>22977.13</v>
      </c>
      <c r="E1090" s="10">
        <f ca="1"/>
        <v>44372</v>
      </c>
      <c r="F1090" s="11">
        <f ca="1"/>
        <v>3607.5619999999999</v>
      </c>
      <c r="G1090" s="10">
        <f ca="1"/>
        <v>44127</v>
      </c>
      <c r="H1090" s="11">
        <f ca="1"/>
        <v>16304.08</v>
      </c>
      <c r="I1090" s="10">
        <f ca="1"/>
        <v>44127</v>
      </c>
      <c r="J1090" s="11">
        <f ca="1"/>
        <v>10023.9</v>
      </c>
      <c r="K1090" s="10">
        <f ca="1"/>
        <v>44127</v>
      </c>
      <c r="L1090" s="11">
        <f ca="1"/>
        <v>3465.39</v>
      </c>
      <c r="M1090" s="10">
        <f ca="1"/>
        <v>44127</v>
      </c>
      <c r="N1090" s="11">
        <f ca="1"/>
        <v>5860.28</v>
      </c>
      <c r="O1090" s="10">
        <f ca="1"/>
        <v>44127</v>
      </c>
      <c r="P1090" s="11">
        <f ca="1"/>
        <v>24918.78</v>
      </c>
      <c r="Q1090" s="10">
        <f ca="1"/>
        <v>44127</v>
      </c>
      <c r="R1090" s="11">
        <f ca="1"/>
        <v>4909.6400000000003</v>
      </c>
      <c r="S1090" s="10">
        <f ca="1"/>
        <v>44127</v>
      </c>
      <c r="T1090" s="11">
        <f ca="1"/>
        <v>12645.75</v>
      </c>
      <c r="U1090" s="10">
        <f ca="1"/>
        <v>44129</v>
      </c>
      <c r="V1090" s="11">
        <f ca="1"/>
        <v>2360.81</v>
      </c>
      <c r="W1090" s="10">
        <f ca="1"/>
        <v>44127</v>
      </c>
      <c r="X1090" s="11">
        <f ca="1"/>
        <v>101259.8</v>
      </c>
      <c r="Y1090" s="10">
        <f ca="1"/>
        <v>44127</v>
      </c>
      <c r="Z1090" s="11">
        <f ca="1"/>
        <v>6574.4</v>
      </c>
      <c r="AA1090" s="10">
        <f ca="1"/>
        <v>44219</v>
      </c>
      <c r="AB1090" s="11">
        <f ca="1"/>
        <v>16019.03</v>
      </c>
      <c r="AC1090" s="10">
        <f ca="1"/>
        <v>44122</v>
      </c>
      <c r="AD1090" s="11">
        <f ca="1"/>
        <v>11762.45</v>
      </c>
      <c r="AE1090" s="10">
        <f ca="1"/>
        <v>44127</v>
      </c>
      <c r="AF1090" s="11">
        <f ca="1"/>
        <v>554.34</v>
      </c>
      <c r="AG1090" s="10">
        <f ca="1"/>
        <v>44164</v>
      </c>
      <c r="AH1090" s="11">
        <f ca="1"/>
        <v>3142.68</v>
      </c>
      <c r="AI1090" s="10">
        <f ca="1"/>
        <v>44127</v>
      </c>
      <c r="AJ1090" s="11">
        <f ca="1"/>
        <v>50692.28</v>
      </c>
    </row>
    <row r="1091" spans="1:36" x14ac:dyDescent="0.25">
      <c r="A1091" s="10">
        <f ca="1"/>
        <v>44134</v>
      </c>
      <c r="B1091" s="11">
        <f ca="1"/>
        <v>5927.58</v>
      </c>
      <c r="C1091" s="10">
        <f ca="1"/>
        <v>44141</v>
      </c>
      <c r="D1091" s="11">
        <f ca="1"/>
        <v>24325.23</v>
      </c>
      <c r="E1091" s="10">
        <f ca="1"/>
        <v>44379</v>
      </c>
      <c r="F1091" s="11">
        <f ca="1"/>
        <v>3518.76</v>
      </c>
      <c r="G1091" s="10">
        <f ca="1"/>
        <v>44134</v>
      </c>
      <c r="H1091" s="11">
        <f ca="1"/>
        <v>15580.64</v>
      </c>
      <c r="I1091" s="10">
        <f ca="1"/>
        <v>44134</v>
      </c>
      <c r="J1091" s="11">
        <f ca="1"/>
        <v>9587.15</v>
      </c>
      <c r="K1091" s="10">
        <f ca="1"/>
        <v>44134</v>
      </c>
      <c r="L1091" s="11">
        <f ca="1"/>
        <v>3269.96</v>
      </c>
      <c r="M1091" s="10">
        <f ca="1"/>
        <v>44134</v>
      </c>
      <c r="N1091" s="11">
        <f ca="1"/>
        <v>5577.27</v>
      </c>
      <c r="O1091" s="10">
        <f ca="1"/>
        <v>44134</v>
      </c>
      <c r="P1091" s="11">
        <f ca="1"/>
        <v>24107.42</v>
      </c>
      <c r="Q1091" s="10">
        <f ca="1"/>
        <v>44134</v>
      </c>
      <c r="R1091" s="11">
        <f ca="1"/>
        <v>4594.24</v>
      </c>
      <c r="S1091" s="10">
        <f ca="1"/>
        <v>44134</v>
      </c>
      <c r="T1091" s="11">
        <f ca="1"/>
        <v>11556.48</v>
      </c>
      <c r="U1091" s="10">
        <f ca="1"/>
        <v>44136</v>
      </c>
      <c r="V1091" s="11">
        <f ca="1"/>
        <v>2267.15</v>
      </c>
      <c r="W1091" s="10">
        <f ca="1"/>
        <v>44134</v>
      </c>
      <c r="X1091" s="11">
        <f ca="1"/>
        <v>93952.4</v>
      </c>
      <c r="Y1091" s="10">
        <f ca="1"/>
        <v>44134</v>
      </c>
      <c r="Z1091" s="11">
        <f ca="1"/>
        <v>6427.75</v>
      </c>
      <c r="AA1091" s="10">
        <f ca="1"/>
        <v>44226</v>
      </c>
      <c r="AB1091" s="11">
        <f ca="1"/>
        <v>15138.31</v>
      </c>
      <c r="AC1091" s="10">
        <f ca="1"/>
        <v>44129</v>
      </c>
      <c r="AD1091" s="11">
        <f ca="1"/>
        <v>11930.35</v>
      </c>
      <c r="AE1091" s="10">
        <f ca="1"/>
        <v>44134</v>
      </c>
      <c r="AF1091" s="11">
        <f ca="1"/>
        <v>533.88</v>
      </c>
      <c r="AG1091" s="10">
        <f ca="1"/>
        <v>44171</v>
      </c>
      <c r="AH1091" s="11">
        <f ca="1"/>
        <v>3184.72</v>
      </c>
      <c r="AI1091" s="10">
        <f ca="1"/>
        <v>44134</v>
      </c>
      <c r="AJ1091" s="11">
        <f ca="1"/>
        <v>47472.92</v>
      </c>
    </row>
    <row r="1092" spans="1:36" x14ac:dyDescent="0.25">
      <c r="A1092" s="10">
        <f ca="1"/>
        <v>44141</v>
      </c>
      <c r="B1092" s="11">
        <f ca="1"/>
        <v>6190.1790000000001</v>
      </c>
      <c r="C1092" s="10">
        <f ca="1"/>
        <v>44148</v>
      </c>
      <c r="D1092" s="11">
        <f ca="1"/>
        <v>25385.87</v>
      </c>
      <c r="E1092" s="10">
        <f ca="1"/>
        <v>44386</v>
      </c>
      <c r="F1092" s="11">
        <f ca="1"/>
        <v>3524.0880000000002</v>
      </c>
      <c r="G1092" s="10">
        <f ca="1"/>
        <v>44141</v>
      </c>
      <c r="H1092" s="11">
        <f ca="1"/>
        <v>16282.83</v>
      </c>
      <c r="I1092" s="10">
        <f ca="1"/>
        <v>44141</v>
      </c>
      <c r="J1092" s="11">
        <f ca="1"/>
        <v>10322.57</v>
      </c>
      <c r="K1092" s="10">
        <f ca="1"/>
        <v>44141</v>
      </c>
      <c r="L1092" s="11">
        <f ca="1"/>
        <v>3509.44</v>
      </c>
      <c r="M1092" s="10">
        <f ca="1"/>
        <v>44141</v>
      </c>
      <c r="N1092" s="11">
        <f ca="1"/>
        <v>5910.02</v>
      </c>
      <c r="O1092" s="10">
        <f ca="1"/>
        <v>44141</v>
      </c>
      <c r="P1092" s="11">
        <f ca="1"/>
        <v>25712.97</v>
      </c>
      <c r="Q1092" s="10">
        <f ca="1"/>
        <v>44141</v>
      </c>
      <c r="R1092" s="11">
        <f ca="1"/>
        <v>4960.88</v>
      </c>
      <c r="S1092" s="10">
        <f ca="1"/>
        <v>44141</v>
      </c>
      <c r="T1092" s="11">
        <f ca="1"/>
        <v>12480.02</v>
      </c>
      <c r="U1092" s="10">
        <f ca="1"/>
        <v>44143</v>
      </c>
      <c r="V1092" s="11">
        <f ca="1"/>
        <v>2416.5</v>
      </c>
      <c r="W1092" s="10">
        <f ca="1"/>
        <v>44141</v>
      </c>
      <c r="X1092" s="11">
        <f ca="1"/>
        <v>100925.1</v>
      </c>
      <c r="Y1092" s="10">
        <f ca="1"/>
        <v>44141</v>
      </c>
      <c r="Z1092" s="11">
        <f ca="1"/>
        <v>6814.55</v>
      </c>
      <c r="AA1092" s="10">
        <f ca="1"/>
        <v>44233</v>
      </c>
      <c r="AB1092" s="11">
        <f ca="1"/>
        <v>15802.4</v>
      </c>
      <c r="AC1092" s="10">
        <f ca="1"/>
        <v>44136</v>
      </c>
      <c r="AD1092" s="11">
        <f ca="1"/>
        <v>11642.4</v>
      </c>
      <c r="AE1092" s="10">
        <f ca="1"/>
        <v>44141</v>
      </c>
      <c r="AF1092" s="11">
        <f ca="1"/>
        <v>572.9</v>
      </c>
      <c r="AG1092" s="10">
        <f ca="1"/>
        <v>44178</v>
      </c>
      <c r="AH1092" s="11">
        <f ca="1"/>
        <v>3276.58</v>
      </c>
      <c r="AI1092" s="10">
        <f ca="1"/>
        <v>44141</v>
      </c>
      <c r="AJ1092" s="11">
        <f ca="1"/>
        <v>51876.24</v>
      </c>
    </row>
    <row r="1093" spans="1:36" x14ac:dyDescent="0.25">
      <c r="A1093" s="10">
        <f ca="1"/>
        <v>44148</v>
      </c>
      <c r="B1093" s="11">
        <f ca="1"/>
        <v>6405.2219999999998</v>
      </c>
      <c r="C1093" s="10">
        <f ca="1"/>
        <v>44155</v>
      </c>
      <c r="D1093" s="11">
        <f ca="1"/>
        <v>25527.37</v>
      </c>
      <c r="E1093" s="10">
        <f ca="1"/>
        <v>44393</v>
      </c>
      <c r="F1093" s="11">
        <f ca="1"/>
        <v>3539.3040000000001</v>
      </c>
      <c r="G1093" s="10">
        <f ca="1"/>
        <v>44148</v>
      </c>
      <c r="H1093" s="11">
        <f ca="1"/>
        <v>16675.64</v>
      </c>
      <c r="I1093" s="10">
        <f ca="1"/>
        <v>44148</v>
      </c>
      <c r="J1093" s="11">
        <f ca="1"/>
        <v>10492.61</v>
      </c>
      <c r="K1093" s="10">
        <f ca="1"/>
        <v>44148</v>
      </c>
      <c r="L1093" s="11">
        <f ca="1"/>
        <v>3585.15</v>
      </c>
      <c r="M1093" s="10">
        <f ca="1"/>
        <v>44148</v>
      </c>
      <c r="N1093" s="11">
        <f ca="1"/>
        <v>6316.39</v>
      </c>
      <c r="O1093" s="10">
        <f ca="1"/>
        <v>44148</v>
      </c>
      <c r="P1093" s="11">
        <f ca="1"/>
        <v>26156.86</v>
      </c>
      <c r="Q1093" s="10">
        <f ca="1"/>
        <v>44148</v>
      </c>
      <c r="R1093" s="11">
        <f ca="1"/>
        <v>5380.16</v>
      </c>
      <c r="S1093" s="10">
        <f ca="1"/>
        <v>44148</v>
      </c>
      <c r="T1093" s="11">
        <f ca="1"/>
        <v>13076.72</v>
      </c>
      <c r="U1093" s="10">
        <f ca="1"/>
        <v>44150</v>
      </c>
      <c r="V1093" s="11">
        <f ca="1"/>
        <v>2493.87</v>
      </c>
      <c r="W1093" s="10">
        <f ca="1"/>
        <v>44148</v>
      </c>
      <c r="X1093" s="11">
        <f ca="1"/>
        <v>104723</v>
      </c>
      <c r="Y1093" s="10">
        <f ca="1"/>
        <v>44148</v>
      </c>
      <c r="Z1093" s="11">
        <f ca="1"/>
        <v>7177.12</v>
      </c>
      <c r="AA1093" s="10">
        <f ca="1"/>
        <v>44247</v>
      </c>
      <c r="AB1093" s="11">
        <f ca="1"/>
        <v>16341.38</v>
      </c>
      <c r="AC1093" s="10">
        <f ca="1"/>
        <v>44143</v>
      </c>
      <c r="AD1093" s="11">
        <f ca="1"/>
        <v>12263.55</v>
      </c>
      <c r="AE1093" s="10">
        <f ca="1"/>
        <v>44148</v>
      </c>
      <c r="AF1093" s="11">
        <f ca="1"/>
        <v>596.87</v>
      </c>
      <c r="AG1093" s="10">
        <f ca="1"/>
        <v>44185</v>
      </c>
      <c r="AH1093" s="11">
        <f ca="1"/>
        <v>3273.75</v>
      </c>
      <c r="AI1093" s="10">
        <f ca="1"/>
        <v>44148</v>
      </c>
      <c r="AJ1093" s="11">
        <f ca="1"/>
        <v>52517.57</v>
      </c>
    </row>
    <row r="1094" spans="1:36" x14ac:dyDescent="0.25">
      <c r="A1094" s="10">
        <f ca="1"/>
        <v>44155</v>
      </c>
      <c r="B1094" s="11">
        <f ca="1"/>
        <v>6539.174</v>
      </c>
      <c r="C1094" s="10">
        <f ca="1"/>
        <v>44162</v>
      </c>
      <c r="D1094" s="11">
        <f ca="1"/>
        <v>26644.71</v>
      </c>
      <c r="E1094" s="10">
        <f ca="1"/>
        <v>44400</v>
      </c>
      <c r="F1094" s="11">
        <f ca="1"/>
        <v>3550.3960000000002</v>
      </c>
      <c r="G1094" s="10">
        <f ca="1"/>
        <v>44155</v>
      </c>
      <c r="H1094" s="11">
        <f ca="1"/>
        <v>17019.099999999999</v>
      </c>
      <c r="I1094" s="10">
        <f ca="1"/>
        <v>44155</v>
      </c>
      <c r="J1094" s="11">
        <f ca="1"/>
        <v>10495.65</v>
      </c>
      <c r="K1094" s="10">
        <f ca="1"/>
        <v>44155</v>
      </c>
      <c r="L1094" s="11">
        <f ca="1"/>
        <v>3557.54</v>
      </c>
      <c r="M1094" s="10">
        <f ca="1"/>
        <v>44155</v>
      </c>
      <c r="N1094" s="11">
        <f ca="1"/>
        <v>6351.45</v>
      </c>
      <c r="O1094" s="10">
        <f ca="1"/>
        <v>44155</v>
      </c>
      <c r="P1094" s="11">
        <f ca="1"/>
        <v>26451.54</v>
      </c>
      <c r="Q1094" s="10">
        <f ca="1"/>
        <v>44155</v>
      </c>
      <c r="R1094" s="11">
        <f ca="1"/>
        <v>5495.89</v>
      </c>
      <c r="S1094" s="10">
        <f ca="1"/>
        <v>44155</v>
      </c>
      <c r="T1094" s="11">
        <f ca="1"/>
        <v>13137.25</v>
      </c>
      <c r="U1094" s="10">
        <f ca="1"/>
        <v>44157</v>
      </c>
      <c r="V1094" s="11">
        <f ca="1"/>
        <v>2553.5</v>
      </c>
      <c r="W1094" s="10">
        <f ca="1"/>
        <v>44155</v>
      </c>
      <c r="X1094" s="11">
        <f ca="1"/>
        <v>106042.5</v>
      </c>
      <c r="Y1094" s="10">
        <f ca="1"/>
        <v>44155</v>
      </c>
      <c r="Z1094" s="11">
        <f ca="1"/>
        <v>7125.99</v>
      </c>
      <c r="AA1094" s="10">
        <f ca="1"/>
        <v>44254</v>
      </c>
      <c r="AB1094" s="11">
        <f ca="1"/>
        <v>15953.8</v>
      </c>
      <c r="AC1094" s="10">
        <f ca="1"/>
        <v>44150</v>
      </c>
      <c r="AD1094" s="11">
        <f ca="1"/>
        <v>12780.25</v>
      </c>
      <c r="AE1094" s="10">
        <f ca="1"/>
        <v>44155</v>
      </c>
      <c r="AF1094" s="11">
        <f ca="1"/>
        <v>601.62</v>
      </c>
      <c r="AG1094" s="10">
        <f ca="1"/>
        <v>44192</v>
      </c>
      <c r="AH1094" s="11">
        <f ca="1"/>
        <v>3246.35</v>
      </c>
      <c r="AI1094" s="10">
        <f ca="1"/>
        <v>44155</v>
      </c>
      <c r="AJ1094" s="11">
        <f ca="1"/>
        <v>51915.4</v>
      </c>
    </row>
    <row r="1095" spans="1:36" x14ac:dyDescent="0.25">
      <c r="A1095" s="10">
        <f ca="1"/>
        <v>44162</v>
      </c>
      <c r="B1095" s="11">
        <f ca="1"/>
        <v>6601.0519999999997</v>
      </c>
      <c r="C1095" s="10">
        <f ca="1"/>
        <v>44169</v>
      </c>
      <c r="D1095" s="11">
        <f ca="1"/>
        <v>26751.24</v>
      </c>
      <c r="E1095" s="10">
        <f ca="1"/>
        <v>44407</v>
      </c>
      <c r="F1095" s="11">
        <f ca="1"/>
        <v>3397.357</v>
      </c>
      <c r="G1095" s="10">
        <f ca="1"/>
        <v>44162</v>
      </c>
      <c r="H1095" s="11">
        <f ca="1"/>
        <v>17396.560000000001</v>
      </c>
      <c r="I1095" s="10">
        <f ca="1"/>
        <v>44162</v>
      </c>
      <c r="J1095" s="11">
        <f ca="1"/>
        <v>10501.18</v>
      </c>
      <c r="K1095" s="10">
        <f ca="1"/>
        <v>44162</v>
      </c>
      <c r="L1095" s="11">
        <f ca="1"/>
        <v>3638.35</v>
      </c>
      <c r="M1095" s="10">
        <f ca="1"/>
        <v>44162</v>
      </c>
      <c r="N1095" s="11">
        <f ca="1"/>
        <v>6367.58</v>
      </c>
      <c r="O1095" s="10">
        <f ca="1"/>
        <v>44162</v>
      </c>
      <c r="P1095" s="11">
        <f ca="1"/>
        <v>26894.68</v>
      </c>
      <c r="Q1095" s="10">
        <f ca="1"/>
        <v>44162</v>
      </c>
      <c r="R1095" s="11">
        <f ca="1"/>
        <v>5598.18</v>
      </c>
      <c r="S1095" s="10">
        <f ca="1"/>
        <v>44162</v>
      </c>
      <c r="T1095" s="11">
        <f ca="1"/>
        <v>13335.68</v>
      </c>
      <c r="U1095" s="10">
        <f ca="1"/>
        <v>44164</v>
      </c>
      <c r="V1095" s="11">
        <f ca="1"/>
        <v>2633.45</v>
      </c>
      <c r="W1095" s="10">
        <f ca="1"/>
        <v>44162</v>
      </c>
      <c r="X1095" s="11">
        <f ca="1"/>
        <v>110575.5</v>
      </c>
      <c r="Y1095" s="10">
        <f ca="1"/>
        <v>44162</v>
      </c>
      <c r="Z1095" s="11">
        <f ca="1"/>
        <v>7224.7</v>
      </c>
      <c r="AA1095" s="10">
        <f ca="1"/>
        <v>44261</v>
      </c>
      <c r="AB1095" s="11">
        <f ca="1"/>
        <v>15855.23</v>
      </c>
      <c r="AC1095" s="10">
        <f ca="1"/>
        <v>44157</v>
      </c>
      <c r="AD1095" s="11">
        <f ca="1"/>
        <v>12859.05</v>
      </c>
      <c r="AE1095" s="10">
        <f ca="1"/>
        <v>44162</v>
      </c>
      <c r="AF1095" s="11">
        <f ca="1"/>
        <v>611.66999999999996</v>
      </c>
      <c r="AG1095" s="10">
        <f ca="1"/>
        <v>44199</v>
      </c>
      <c r="AH1095" s="11">
        <f ca="1"/>
        <v>3289.02</v>
      </c>
      <c r="AI1095" s="10">
        <f ca="1"/>
        <v>44162</v>
      </c>
      <c r="AJ1095" s="11">
        <f ca="1"/>
        <v>53021.58</v>
      </c>
    </row>
    <row r="1096" spans="1:36" x14ac:dyDescent="0.25">
      <c r="A1096" s="10">
        <f ca="1"/>
        <v>44169</v>
      </c>
      <c r="B1096" s="11">
        <f ca="1"/>
        <v>6634.0820000000003</v>
      </c>
      <c r="C1096" s="10">
        <f ca="1"/>
        <v>44176</v>
      </c>
      <c r="D1096" s="11">
        <f ca="1"/>
        <v>26652.52</v>
      </c>
      <c r="E1096" s="10">
        <f ca="1"/>
        <v>44414</v>
      </c>
      <c r="F1096" s="11">
        <f ca="1"/>
        <v>3458.2280000000001</v>
      </c>
      <c r="G1096" s="10">
        <f ca="1"/>
        <v>44169</v>
      </c>
      <c r="H1096" s="11">
        <f ca="1"/>
        <v>17520.97</v>
      </c>
      <c r="I1096" s="10">
        <f ca="1"/>
        <v>44169</v>
      </c>
      <c r="J1096" s="11">
        <f ca="1"/>
        <v>10364.5</v>
      </c>
      <c r="K1096" s="10">
        <f ca="1"/>
        <v>44169</v>
      </c>
      <c r="L1096" s="11">
        <f ca="1"/>
        <v>3699.12</v>
      </c>
      <c r="M1096" s="10">
        <f ca="1"/>
        <v>44169</v>
      </c>
      <c r="N1096" s="11">
        <f ca="1"/>
        <v>6550.23</v>
      </c>
      <c r="O1096" s="10">
        <f ca="1"/>
        <v>44169</v>
      </c>
      <c r="P1096" s="11">
        <f ca="1"/>
        <v>26835.919999999998</v>
      </c>
      <c r="Q1096" s="10">
        <f ca="1"/>
        <v>44169</v>
      </c>
      <c r="R1096" s="11">
        <f ca="1"/>
        <v>5609.15</v>
      </c>
      <c r="S1096" s="10">
        <f ca="1"/>
        <v>44169</v>
      </c>
      <c r="T1096" s="11">
        <f ca="1"/>
        <v>13298.96</v>
      </c>
      <c r="U1096" s="10">
        <f ca="1"/>
        <v>44171</v>
      </c>
      <c r="V1096" s="11">
        <f ca="1"/>
        <v>2731.45</v>
      </c>
      <c r="W1096" s="10">
        <f ca="1"/>
        <v>44169</v>
      </c>
      <c r="X1096" s="11">
        <f ca="1"/>
        <v>113750.2</v>
      </c>
      <c r="Y1096" s="10">
        <f ca="1"/>
        <v>44169</v>
      </c>
      <c r="Z1096" s="11">
        <f ca="1"/>
        <v>7513.11</v>
      </c>
      <c r="AA1096" s="10">
        <f ca="1"/>
        <v>44268</v>
      </c>
      <c r="AB1096" s="11">
        <f ca="1"/>
        <v>16255.18</v>
      </c>
      <c r="AC1096" s="10">
        <f ca="1"/>
        <v>44164</v>
      </c>
      <c r="AD1096" s="11">
        <f ca="1"/>
        <v>12968.95</v>
      </c>
      <c r="AE1096" s="10">
        <f ca="1"/>
        <v>44169</v>
      </c>
      <c r="AF1096" s="11">
        <f ca="1"/>
        <v>615.66999999999996</v>
      </c>
      <c r="AG1096" s="10">
        <f ca="1"/>
        <v>44206</v>
      </c>
      <c r="AH1096" s="11">
        <f ca="1"/>
        <v>3454.82</v>
      </c>
      <c r="AI1096" s="10">
        <f ca="1"/>
        <v>44169</v>
      </c>
      <c r="AJ1096" s="11">
        <f ca="1"/>
        <v>54500.04</v>
      </c>
    </row>
    <row r="1097" spans="1:36" x14ac:dyDescent="0.25">
      <c r="A1097" s="10">
        <f ca="1"/>
        <v>44176</v>
      </c>
      <c r="B1097" s="11">
        <f ca="1"/>
        <v>6642.58</v>
      </c>
      <c r="C1097" s="10">
        <f ca="1"/>
        <v>44183</v>
      </c>
      <c r="D1097" s="11">
        <f ca="1"/>
        <v>26763.39</v>
      </c>
      <c r="E1097" s="10">
        <f ca="1"/>
        <v>44421</v>
      </c>
      <c r="F1097" s="11">
        <f ca="1"/>
        <v>3516.299</v>
      </c>
      <c r="G1097" s="10">
        <f ca="1"/>
        <v>44176</v>
      </c>
      <c r="H1097" s="11">
        <f ca="1"/>
        <v>17548.919999999998</v>
      </c>
      <c r="I1097" s="10">
        <f ca="1"/>
        <v>44176</v>
      </c>
      <c r="J1097" s="11">
        <f ca="1"/>
        <v>10391.76</v>
      </c>
      <c r="K1097" s="10">
        <f ca="1"/>
        <v>44176</v>
      </c>
      <c r="L1097" s="11">
        <f ca="1"/>
        <v>3663.46</v>
      </c>
      <c r="M1097" s="10">
        <f ca="1"/>
        <v>44176</v>
      </c>
      <c r="N1097" s="11">
        <f ca="1"/>
        <v>6546.75</v>
      </c>
      <c r="O1097" s="10">
        <f ca="1"/>
        <v>44176</v>
      </c>
      <c r="P1097" s="11">
        <f ca="1"/>
        <v>26505.87</v>
      </c>
      <c r="Q1097" s="10">
        <f ca="1"/>
        <v>44176</v>
      </c>
      <c r="R1097" s="11">
        <f ca="1"/>
        <v>5507.55</v>
      </c>
      <c r="S1097" s="10">
        <f ca="1"/>
        <v>44176</v>
      </c>
      <c r="T1097" s="11">
        <f ca="1"/>
        <v>13114.3</v>
      </c>
      <c r="U1097" s="10">
        <f ca="1"/>
        <v>44178</v>
      </c>
      <c r="V1097" s="11">
        <f ca="1"/>
        <v>2770.06</v>
      </c>
      <c r="W1097" s="10">
        <f ca="1"/>
        <v>44176</v>
      </c>
      <c r="X1097" s="11">
        <f ca="1"/>
        <v>115128</v>
      </c>
      <c r="Y1097" s="10">
        <f ca="1"/>
        <v>44176</v>
      </c>
      <c r="Z1097" s="11">
        <f ca="1"/>
        <v>7314.79</v>
      </c>
      <c r="AA1097" s="10">
        <f ca="1"/>
        <v>44275</v>
      </c>
      <c r="AB1097" s="11">
        <f ca="1"/>
        <v>16070.24</v>
      </c>
      <c r="AC1097" s="10">
        <f ca="1"/>
        <v>44171</v>
      </c>
      <c r="AD1097" s="11">
        <f ca="1"/>
        <v>13258.55</v>
      </c>
      <c r="AE1097" s="10">
        <f ca="1"/>
        <v>44176</v>
      </c>
      <c r="AF1097" s="11">
        <f ca="1"/>
        <v>614.46</v>
      </c>
      <c r="AG1097" s="10">
        <f ca="1"/>
        <v>44213</v>
      </c>
      <c r="AH1097" s="11">
        <f ca="1"/>
        <v>3450.95</v>
      </c>
      <c r="AI1097" s="10">
        <f ca="1"/>
        <v>44176</v>
      </c>
      <c r="AJ1097" s="11">
        <f ca="1"/>
        <v>54458.61</v>
      </c>
    </row>
    <row r="1098" spans="1:36" x14ac:dyDescent="0.25">
      <c r="A1098" s="10">
        <f ca="1"/>
        <v>44183</v>
      </c>
      <c r="B1098" s="11">
        <f ca="1"/>
        <v>6675.4679999999998</v>
      </c>
      <c r="C1098" s="10">
        <f ca="1"/>
        <v>44190</v>
      </c>
      <c r="D1098" s="11">
        <f ca="1"/>
        <v>26656.61</v>
      </c>
      <c r="E1098" s="10">
        <f ca="1"/>
        <v>44428</v>
      </c>
      <c r="F1098" s="11">
        <f ca="1"/>
        <v>3427.3339999999998</v>
      </c>
      <c r="G1098" s="10">
        <f ca="1"/>
        <v>44183</v>
      </c>
      <c r="H1098" s="11">
        <f ca="1"/>
        <v>17534.63</v>
      </c>
      <c r="I1098" s="10">
        <f ca="1"/>
        <v>44183</v>
      </c>
      <c r="J1098" s="11">
        <f ca="1"/>
        <v>10523.86</v>
      </c>
      <c r="K1098" s="10">
        <f ca="1"/>
        <v>44183</v>
      </c>
      <c r="L1098" s="11">
        <f ca="1"/>
        <v>3709.41</v>
      </c>
      <c r="M1098" s="10">
        <f ca="1"/>
        <v>44183</v>
      </c>
      <c r="N1098" s="11">
        <f ca="1"/>
        <v>6529.18</v>
      </c>
      <c r="O1098" s="10">
        <f ca="1"/>
        <v>44183</v>
      </c>
      <c r="P1098" s="11">
        <f ca="1"/>
        <v>26498.6</v>
      </c>
      <c r="Q1098" s="10">
        <f ca="1"/>
        <v>44183</v>
      </c>
      <c r="R1098" s="11">
        <f ca="1"/>
        <v>5527.84</v>
      </c>
      <c r="S1098" s="10">
        <f ca="1"/>
        <v>44183</v>
      </c>
      <c r="T1098" s="11">
        <f ca="1"/>
        <v>13630.51</v>
      </c>
      <c r="U1098" s="10">
        <f ca="1"/>
        <v>44185</v>
      </c>
      <c r="V1098" s="11">
        <f ca="1"/>
        <v>2772.18</v>
      </c>
      <c r="W1098" s="10">
        <f ca="1"/>
        <v>44183</v>
      </c>
      <c r="X1098" s="11">
        <f ca="1"/>
        <v>118023.7</v>
      </c>
      <c r="Y1098" s="10">
        <f ca="1"/>
        <v>44183</v>
      </c>
      <c r="Z1098" s="11">
        <f ca="1"/>
        <v>7423.99</v>
      </c>
      <c r="AA1098" s="10">
        <f ca="1"/>
        <v>44282</v>
      </c>
      <c r="AB1098" s="11">
        <f ca="1"/>
        <v>16305.88</v>
      </c>
      <c r="AC1098" s="10">
        <f ca="1"/>
        <v>44178</v>
      </c>
      <c r="AD1098" s="11">
        <f ca="1"/>
        <v>13513.85</v>
      </c>
      <c r="AE1098" s="10">
        <f ca="1"/>
        <v>44183</v>
      </c>
      <c r="AF1098" s="11">
        <f ca="1"/>
        <v>625.25</v>
      </c>
      <c r="AG1098" s="10">
        <f ca="1"/>
        <v>44220</v>
      </c>
      <c r="AH1098" s="11">
        <f ca="1"/>
        <v>3382.92</v>
      </c>
      <c r="AI1098" s="10">
        <f ca="1"/>
        <v>44183</v>
      </c>
      <c r="AJ1098" s="11">
        <f ca="1"/>
        <v>54692.4</v>
      </c>
    </row>
    <row r="1099" spans="1:36" x14ac:dyDescent="0.25">
      <c r="A1099" s="10">
        <f ca="1"/>
        <v>44190</v>
      </c>
      <c r="B1099" s="11">
        <f ca="1"/>
        <v>6664.7730000000001</v>
      </c>
      <c r="C1099" s="10">
        <f ca="1"/>
        <v>44197</v>
      </c>
      <c r="D1099" s="11">
        <f ca="1"/>
        <v>27444.17</v>
      </c>
      <c r="E1099" s="10">
        <f ca="1"/>
        <v>44435</v>
      </c>
      <c r="F1099" s="11">
        <f ca="1"/>
        <v>3522.1570000000002</v>
      </c>
      <c r="G1099" s="10">
        <f ca="1"/>
        <v>44190</v>
      </c>
      <c r="H1099" s="11">
        <f ca="1"/>
        <v>17623.88</v>
      </c>
      <c r="I1099" s="10">
        <f ca="1"/>
        <v>44190</v>
      </c>
      <c r="J1099" s="11">
        <f ca="1"/>
        <v>10411.92</v>
      </c>
      <c r="K1099" s="10">
        <f ca="1"/>
        <v>44190</v>
      </c>
      <c r="L1099" s="11">
        <f ca="1"/>
        <v>3703.06</v>
      </c>
      <c r="M1099" s="10">
        <f ca="1"/>
        <v>44190</v>
      </c>
      <c r="N1099" s="11">
        <f ca="1"/>
        <v>6502.11</v>
      </c>
      <c r="O1099" s="10">
        <f ca="1"/>
        <v>44190</v>
      </c>
      <c r="P1099" s="11">
        <f ca="1"/>
        <v>26386.560000000001</v>
      </c>
      <c r="Q1099" s="10">
        <f ca="1"/>
        <v>44190</v>
      </c>
      <c r="R1099" s="11">
        <f ca="1"/>
        <v>5522.01</v>
      </c>
      <c r="S1099" s="10">
        <f ca="1"/>
        <v>44190</v>
      </c>
      <c r="T1099" s="11">
        <f ca="1"/>
        <v>13587.23</v>
      </c>
      <c r="U1099" s="10">
        <f ca="1"/>
        <v>44192</v>
      </c>
      <c r="V1099" s="11">
        <f ca="1"/>
        <v>2806.86</v>
      </c>
      <c r="W1099" s="10">
        <f ca="1"/>
        <v>44190</v>
      </c>
      <c r="X1099" s="11">
        <f ca="1"/>
        <v>117806.9</v>
      </c>
      <c r="Y1099" s="10">
        <f ca="1"/>
        <v>44190</v>
      </c>
      <c r="Z1099" s="11">
        <f ca="1"/>
        <v>7455.76</v>
      </c>
      <c r="AA1099" s="10">
        <f ca="1"/>
        <v>44289</v>
      </c>
      <c r="AB1099" s="11">
        <f ca="1"/>
        <v>16571.28</v>
      </c>
      <c r="AC1099" s="10">
        <f ca="1"/>
        <v>44185</v>
      </c>
      <c r="AD1099" s="11">
        <f ca="1"/>
        <v>13760.55</v>
      </c>
      <c r="AE1099" s="10">
        <f ca="1"/>
        <v>44190</v>
      </c>
      <c r="AF1099" s="11">
        <f ca="1"/>
        <v>626.37</v>
      </c>
      <c r="AG1099" s="10">
        <f ca="1"/>
        <v>44227</v>
      </c>
      <c r="AH1099" s="11">
        <f ca="1"/>
        <v>3277.08</v>
      </c>
      <c r="AI1099" s="10">
        <f ca="1"/>
        <v>44190</v>
      </c>
      <c r="AJ1099" s="11">
        <f ca="1"/>
        <v>54125.23</v>
      </c>
    </row>
    <row r="1100" spans="1:36" x14ac:dyDescent="0.25">
      <c r="A1100" s="10">
        <f ca="1"/>
        <v>44197</v>
      </c>
      <c r="B1100" s="11">
        <f ca="1"/>
        <v>6587.0959999999995</v>
      </c>
      <c r="C1100" s="10">
        <f ca="1"/>
        <v>44204</v>
      </c>
      <c r="D1100" s="11">
        <f ca="1"/>
        <v>28139.03</v>
      </c>
      <c r="E1100" s="10">
        <f ca="1"/>
        <v>44442</v>
      </c>
      <c r="F1100" s="11">
        <f ca="1"/>
        <v>3581.7339999999999</v>
      </c>
      <c r="G1100" s="10">
        <f ca="1"/>
        <v>44197</v>
      </c>
      <c r="H1100" s="11">
        <f ca="1"/>
        <v>17433.36</v>
      </c>
      <c r="I1100" s="10">
        <f ca="1"/>
        <v>44197</v>
      </c>
      <c r="J1100" s="11">
        <f ca="1"/>
        <v>10703.51</v>
      </c>
      <c r="K1100" s="10">
        <f ca="1"/>
        <v>44197</v>
      </c>
      <c r="L1100" s="11">
        <f ca="1"/>
        <v>3756.07</v>
      </c>
      <c r="M1100" s="10">
        <f ca="1"/>
        <v>44197</v>
      </c>
      <c r="N1100" s="11">
        <f ca="1"/>
        <v>6460.52</v>
      </c>
      <c r="O1100" s="10">
        <f ca="1"/>
        <v>44197</v>
      </c>
      <c r="P1100" s="11">
        <f ca="1"/>
        <v>27231.13</v>
      </c>
      <c r="Q1100" s="10">
        <f ca="1"/>
        <v>44197</v>
      </c>
      <c r="R1100" s="11">
        <f ca="1"/>
        <v>5551.41</v>
      </c>
      <c r="S1100" s="10">
        <f ca="1"/>
        <v>44197</v>
      </c>
      <c r="T1100" s="11">
        <f ca="1"/>
        <v>13718.78</v>
      </c>
      <c r="U1100" s="10">
        <f ca="1"/>
        <v>44199</v>
      </c>
      <c r="V1100" s="11">
        <f ca="1"/>
        <v>2873.47</v>
      </c>
      <c r="W1100" s="10">
        <f ca="1"/>
        <v>44197</v>
      </c>
      <c r="X1100" s="11">
        <f ca="1"/>
        <v>119017.2</v>
      </c>
      <c r="Y1100" s="10">
        <f ca="1"/>
        <v>44197</v>
      </c>
      <c r="Z1100" s="11">
        <f ca="1"/>
        <v>7376.33</v>
      </c>
      <c r="AA1100" s="10">
        <f ca="1"/>
        <v>44296</v>
      </c>
      <c r="AB1100" s="11">
        <f ca="1"/>
        <v>16854.099999999999</v>
      </c>
      <c r="AC1100" s="10">
        <f ca="1"/>
        <v>44192</v>
      </c>
      <c r="AD1100" s="11">
        <f ca="1"/>
        <v>13749.25</v>
      </c>
      <c r="AE1100" s="10">
        <f ca="1"/>
        <v>44197</v>
      </c>
      <c r="AF1100" s="11">
        <f ca="1"/>
        <v>624.61</v>
      </c>
      <c r="AG1100" s="10">
        <f ca="1"/>
        <v>44234</v>
      </c>
      <c r="AH1100" s="11">
        <f ca="1"/>
        <v>3392.73</v>
      </c>
      <c r="AI1100" s="10">
        <f ca="1"/>
        <v>44197</v>
      </c>
      <c r="AJ1100" s="11">
        <f ca="1"/>
        <v>54379.58</v>
      </c>
    </row>
    <row r="1101" spans="1:36" x14ac:dyDescent="0.25">
      <c r="A1101" s="10">
        <f ca="1"/>
        <v>44204</v>
      </c>
      <c r="B1101" s="11">
        <f ca="1"/>
        <v>6757.8689999999997</v>
      </c>
      <c r="C1101" s="10">
        <f ca="1"/>
        <v>44211</v>
      </c>
      <c r="D1101" s="11">
        <f ca="1"/>
        <v>28519.18</v>
      </c>
      <c r="E1101" s="10">
        <f ca="1"/>
        <v>44449</v>
      </c>
      <c r="F1101" s="11">
        <f ca="1"/>
        <v>3703.11</v>
      </c>
      <c r="G1101" s="10">
        <f ca="1"/>
        <v>44204</v>
      </c>
      <c r="H1101" s="11">
        <f ca="1"/>
        <v>18042.07</v>
      </c>
      <c r="I1101" s="10">
        <f ca="1"/>
        <v>44204</v>
      </c>
      <c r="J1101" s="11">
        <f ca="1"/>
        <v>10797.99</v>
      </c>
      <c r="K1101" s="10">
        <f ca="1"/>
        <v>44204</v>
      </c>
      <c r="L1101" s="11">
        <f ca="1"/>
        <v>3824.68</v>
      </c>
      <c r="M1101" s="10">
        <f ca="1"/>
        <v>44204</v>
      </c>
      <c r="N1101" s="11">
        <f ca="1"/>
        <v>6873.26</v>
      </c>
      <c r="O1101" s="10">
        <f ca="1"/>
        <v>44204</v>
      </c>
      <c r="P1101" s="11">
        <f ca="1"/>
        <v>27878.22</v>
      </c>
      <c r="Q1101" s="10">
        <f ca="1"/>
        <v>44204</v>
      </c>
      <c r="R1101" s="11">
        <f ca="1"/>
        <v>5706.88</v>
      </c>
      <c r="S1101" s="10">
        <f ca="1"/>
        <v>44204</v>
      </c>
      <c r="T1101" s="11">
        <f ca="1"/>
        <v>14049.53</v>
      </c>
      <c r="U1101" s="10">
        <f ca="1"/>
        <v>44206</v>
      </c>
      <c r="V1101" s="11">
        <f ca="1"/>
        <v>3152.18</v>
      </c>
      <c r="W1101" s="10">
        <f ca="1"/>
        <v>44204</v>
      </c>
      <c r="X1101" s="11">
        <f ca="1"/>
        <v>125076.6</v>
      </c>
      <c r="Y1101" s="10">
        <f ca="1"/>
        <v>44204</v>
      </c>
      <c r="Z1101" s="11">
        <f ca="1"/>
        <v>7700.65</v>
      </c>
      <c r="AA1101" s="10">
        <f ca="1"/>
        <v>44303</v>
      </c>
      <c r="AB1101" s="11">
        <f ca="1"/>
        <v>17158.810000000001</v>
      </c>
      <c r="AC1101" s="10">
        <f ca="1"/>
        <v>44199</v>
      </c>
      <c r="AD1101" s="11">
        <f ca="1"/>
        <v>14018.5</v>
      </c>
      <c r="AE1101" s="10">
        <f ca="1"/>
        <v>44204</v>
      </c>
      <c r="AF1101" s="11">
        <f ca="1"/>
        <v>645.6</v>
      </c>
      <c r="AG1101" s="10">
        <f ca="1"/>
        <v>44241</v>
      </c>
      <c r="AH1101" s="11">
        <f ca="1"/>
        <v>3427.08</v>
      </c>
      <c r="AI1101" s="10">
        <f ca="1"/>
        <v>44204</v>
      </c>
      <c r="AJ1101" s="11">
        <f ca="1"/>
        <v>58423.34</v>
      </c>
    </row>
    <row r="1102" spans="1:36" x14ac:dyDescent="0.25">
      <c r="A1102" s="10">
        <f ca="1"/>
        <v>44211</v>
      </c>
      <c r="B1102" s="11">
        <f ca="1"/>
        <v>6715.4319999999998</v>
      </c>
      <c r="C1102" s="10">
        <f ca="1"/>
        <v>44218</v>
      </c>
      <c r="D1102" s="11">
        <f ca="1"/>
        <v>28631.45</v>
      </c>
      <c r="E1102" s="10">
        <f ca="1"/>
        <v>44456</v>
      </c>
      <c r="F1102" s="11">
        <f ca="1"/>
        <v>3613.9659999999999</v>
      </c>
      <c r="G1102" s="10">
        <f ca="1"/>
        <v>44211</v>
      </c>
      <c r="H1102" s="11">
        <f ca="1"/>
        <v>17909.03</v>
      </c>
      <c r="I1102" s="10">
        <f ca="1"/>
        <v>44211</v>
      </c>
      <c r="J1102" s="11">
        <f ca="1"/>
        <v>10877.06</v>
      </c>
      <c r="K1102" s="10">
        <f ca="1"/>
        <v>44211</v>
      </c>
      <c r="L1102" s="11">
        <f ca="1"/>
        <v>3768.25</v>
      </c>
      <c r="M1102" s="10">
        <f ca="1"/>
        <v>44211</v>
      </c>
      <c r="N1102" s="11">
        <f ca="1"/>
        <v>6735.71</v>
      </c>
      <c r="O1102" s="10">
        <f ca="1"/>
        <v>44211</v>
      </c>
      <c r="P1102" s="11">
        <f ca="1"/>
        <v>28573.86</v>
      </c>
      <c r="Q1102" s="10">
        <f ca="1"/>
        <v>44211</v>
      </c>
      <c r="R1102" s="11">
        <f ca="1"/>
        <v>5611.69</v>
      </c>
      <c r="S1102" s="10">
        <f ca="1"/>
        <v>44211</v>
      </c>
      <c r="T1102" s="11">
        <f ca="1"/>
        <v>13787.73</v>
      </c>
      <c r="U1102" s="10">
        <f ca="1"/>
        <v>44213</v>
      </c>
      <c r="V1102" s="11">
        <f ca="1"/>
        <v>3085.9</v>
      </c>
      <c r="W1102" s="10">
        <f ca="1"/>
        <v>44211</v>
      </c>
      <c r="X1102" s="11">
        <f ca="1"/>
        <v>120348.8</v>
      </c>
      <c r="Y1102" s="10">
        <f ca="1"/>
        <v>44211</v>
      </c>
      <c r="Z1102" s="11">
        <f ca="1"/>
        <v>7523.41</v>
      </c>
      <c r="AA1102" s="10">
        <f ca="1"/>
        <v>44310</v>
      </c>
      <c r="AB1102" s="11">
        <f ca="1"/>
        <v>17300.27</v>
      </c>
      <c r="AC1102" s="10">
        <f ca="1"/>
        <v>44206</v>
      </c>
      <c r="AD1102" s="11">
        <f ca="1"/>
        <v>14347.25</v>
      </c>
      <c r="AE1102" s="10">
        <f ca="1"/>
        <v>44211</v>
      </c>
      <c r="AF1102" s="11">
        <f ca="1"/>
        <v>651.73</v>
      </c>
      <c r="AG1102" s="10">
        <f ca="1"/>
        <v>44248</v>
      </c>
      <c r="AH1102" s="11">
        <f ca="1"/>
        <v>3446.32</v>
      </c>
      <c r="AI1102" s="10">
        <f ca="1"/>
        <v>44211</v>
      </c>
      <c r="AJ1102" s="11">
        <f ca="1"/>
        <v>58446.35</v>
      </c>
    </row>
    <row r="1103" spans="1:36" x14ac:dyDescent="0.25">
      <c r="A1103" s="10">
        <f ca="1"/>
        <v>44218</v>
      </c>
      <c r="B1103" s="11">
        <f ca="1"/>
        <v>6800.366</v>
      </c>
      <c r="C1103" s="10">
        <f ca="1"/>
        <v>44225</v>
      </c>
      <c r="D1103" s="11">
        <f ca="1"/>
        <v>27663.39</v>
      </c>
      <c r="E1103" s="10">
        <f ca="1"/>
        <v>44463</v>
      </c>
      <c r="F1103" s="11">
        <f ca="1"/>
        <v>3613.067</v>
      </c>
      <c r="G1103" s="10">
        <f ca="1"/>
        <v>44218</v>
      </c>
      <c r="H1103" s="11">
        <f ca="1"/>
        <v>17845.91</v>
      </c>
      <c r="I1103" s="10">
        <f ca="1"/>
        <v>44218</v>
      </c>
      <c r="J1103" s="11">
        <f ca="1"/>
        <v>10930.81</v>
      </c>
      <c r="K1103" s="10">
        <f ca="1"/>
        <v>44218</v>
      </c>
      <c r="L1103" s="11">
        <f ca="1"/>
        <v>3841.47</v>
      </c>
      <c r="M1103" s="10">
        <f ca="1"/>
        <v>44218</v>
      </c>
      <c r="N1103" s="11">
        <f ca="1"/>
        <v>6695.07</v>
      </c>
      <c r="O1103" s="10">
        <f ca="1"/>
        <v>44218</v>
      </c>
      <c r="P1103" s="11">
        <f ca="1"/>
        <v>29447.85</v>
      </c>
      <c r="Q1103" s="10">
        <f ca="1"/>
        <v>44218</v>
      </c>
      <c r="R1103" s="11">
        <f ca="1"/>
        <v>5559.57</v>
      </c>
      <c r="S1103" s="10">
        <f ca="1"/>
        <v>44218</v>
      </c>
      <c r="T1103" s="11">
        <f ca="1"/>
        <v>13873.97</v>
      </c>
      <c r="U1103" s="10">
        <f ca="1"/>
        <v>44220</v>
      </c>
      <c r="V1103" s="11">
        <f ca="1"/>
        <v>3140.63</v>
      </c>
      <c r="W1103" s="10">
        <f ca="1"/>
        <v>44218</v>
      </c>
      <c r="X1103" s="11">
        <f ca="1"/>
        <v>117380.5</v>
      </c>
      <c r="Y1103" s="10">
        <f ca="1"/>
        <v>44218</v>
      </c>
      <c r="Z1103" s="11">
        <f ca="1"/>
        <v>7354.25</v>
      </c>
      <c r="AA1103" s="10">
        <f ca="1"/>
        <v>44317</v>
      </c>
      <c r="AB1103" s="11">
        <f ca="1"/>
        <v>17566.66</v>
      </c>
      <c r="AC1103" s="10">
        <f ca="1"/>
        <v>44213</v>
      </c>
      <c r="AD1103" s="11">
        <f ca="1"/>
        <v>14433.7</v>
      </c>
      <c r="AE1103" s="10">
        <f ca="1"/>
        <v>44218</v>
      </c>
      <c r="AF1103" s="11">
        <f ca="1"/>
        <v>660.53</v>
      </c>
      <c r="AG1103" s="10">
        <f ca="1"/>
        <v>44255</v>
      </c>
      <c r="AH1103" s="11">
        <f ca="1"/>
        <v>3346.64</v>
      </c>
      <c r="AI1103" s="10">
        <f ca="1"/>
        <v>44218</v>
      </c>
      <c r="AJ1103" s="11">
        <f ca="1"/>
        <v>58886.26</v>
      </c>
    </row>
    <row r="1104" spans="1:36" x14ac:dyDescent="0.25">
      <c r="A1104" s="10">
        <f ca="1"/>
        <v>44225</v>
      </c>
      <c r="B1104" s="11">
        <f ca="1"/>
        <v>6607.357</v>
      </c>
      <c r="C1104" s="10">
        <f ca="1"/>
        <v>44232</v>
      </c>
      <c r="D1104" s="11">
        <f ca="1"/>
        <v>28779.19</v>
      </c>
      <c r="E1104" s="10">
        <f ca="1"/>
        <v>44470</v>
      </c>
      <c r="F1104" s="11">
        <f ca="1"/>
        <v>3568.1669999999999</v>
      </c>
      <c r="G1104" s="10">
        <f ca="1"/>
        <v>44225</v>
      </c>
      <c r="H1104" s="11">
        <f ca="1"/>
        <v>17337.03</v>
      </c>
      <c r="I1104" s="10">
        <f ca="1"/>
        <v>44225</v>
      </c>
      <c r="J1104" s="11">
        <f ca="1"/>
        <v>10591.06</v>
      </c>
      <c r="K1104" s="10">
        <f ca="1"/>
        <v>44225</v>
      </c>
      <c r="L1104" s="11">
        <f ca="1"/>
        <v>3714.24</v>
      </c>
      <c r="M1104" s="10">
        <f ca="1"/>
        <v>44225</v>
      </c>
      <c r="N1104" s="11">
        <f ca="1"/>
        <v>6407.46</v>
      </c>
      <c r="O1104" s="10">
        <f ca="1"/>
        <v>44225</v>
      </c>
      <c r="P1104" s="11">
        <f ca="1"/>
        <v>28283.71</v>
      </c>
      <c r="Q1104" s="10">
        <f ca="1"/>
        <v>44225</v>
      </c>
      <c r="R1104" s="11">
        <f ca="1"/>
        <v>5399.21</v>
      </c>
      <c r="S1104" s="10">
        <f ca="1"/>
        <v>44225</v>
      </c>
      <c r="T1104" s="11">
        <f ca="1"/>
        <v>13432.87</v>
      </c>
      <c r="U1104" s="10">
        <f ca="1"/>
        <v>44227</v>
      </c>
      <c r="V1104" s="11">
        <f ca="1"/>
        <v>2976.21</v>
      </c>
      <c r="W1104" s="10">
        <f ca="1"/>
        <v>44225</v>
      </c>
      <c r="X1104" s="11">
        <f ca="1"/>
        <v>115067.6</v>
      </c>
      <c r="Y1104" s="10">
        <f ca="1"/>
        <v>44225</v>
      </c>
      <c r="Z1104" s="11">
        <f ca="1"/>
        <v>7047.3</v>
      </c>
      <c r="AA1104" s="10">
        <f ca="1"/>
        <v>44324</v>
      </c>
      <c r="AB1104" s="11">
        <f ca="1"/>
        <v>17285</v>
      </c>
      <c r="AC1104" s="10">
        <f ca="1"/>
        <v>44220</v>
      </c>
      <c r="AD1104" s="11">
        <f ca="1"/>
        <v>14371.9</v>
      </c>
      <c r="AE1104" s="10">
        <f ca="1"/>
        <v>44225</v>
      </c>
      <c r="AF1104" s="11">
        <f ca="1"/>
        <v>637.11</v>
      </c>
      <c r="AG1104" s="10">
        <f ca="1"/>
        <v>44262</v>
      </c>
      <c r="AH1104" s="11">
        <f ca="1"/>
        <v>3414.13</v>
      </c>
      <c r="AI1104" s="10">
        <f ca="1"/>
        <v>44225</v>
      </c>
      <c r="AJ1104" s="11">
        <f ca="1"/>
        <v>57312.45</v>
      </c>
    </row>
    <row r="1105" spans="1:36" x14ac:dyDescent="0.25">
      <c r="A1105" s="10">
        <f ca="1"/>
        <v>44232</v>
      </c>
      <c r="B1105" s="11">
        <f ca="1"/>
        <v>6840.5309999999999</v>
      </c>
      <c r="C1105" s="10">
        <f ca="1"/>
        <v>44239</v>
      </c>
      <c r="D1105" s="11">
        <f ca="1"/>
        <v>29520.07</v>
      </c>
      <c r="E1105" s="10">
        <f ca="1"/>
        <v>44477</v>
      </c>
      <c r="F1105" s="11">
        <f ca="1"/>
        <v>3592.1669999999999</v>
      </c>
      <c r="G1105" s="10">
        <f ca="1"/>
        <v>44232</v>
      </c>
      <c r="H1105" s="11">
        <f ca="1"/>
        <v>18135.900000000001</v>
      </c>
      <c r="I1105" s="10">
        <f ca="1"/>
        <v>44232</v>
      </c>
      <c r="J1105" s="11">
        <f ca="1"/>
        <v>10755.47</v>
      </c>
      <c r="K1105" s="10">
        <f ca="1"/>
        <v>44232</v>
      </c>
      <c r="L1105" s="11">
        <f ca="1"/>
        <v>3886.83</v>
      </c>
      <c r="M1105" s="10">
        <f ca="1"/>
        <v>44232</v>
      </c>
      <c r="N1105" s="11">
        <f ca="1"/>
        <v>6489.33</v>
      </c>
      <c r="O1105" s="10">
        <f ca="1"/>
        <v>44232</v>
      </c>
      <c r="P1105" s="11">
        <f ca="1"/>
        <v>29288.68</v>
      </c>
      <c r="Q1105" s="10">
        <f ca="1"/>
        <v>44232</v>
      </c>
      <c r="R1105" s="11">
        <f ca="1"/>
        <v>5659.26</v>
      </c>
      <c r="S1105" s="10">
        <f ca="1"/>
        <v>44232</v>
      </c>
      <c r="T1105" s="11">
        <f ca="1"/>
        <v>14056.72</v>
      </c>
      <c r="U1105" s="10">
        <f ca="1"/>
        <v>44234</v>
      </c>
      <c r="V1105" s="11">
        <f ca="1"/>
        <v>3120.63</v>
      </c>
      <c r="W1105" s="10">
        <f ca="1"/>
        <v>44232</v>
      </c>
      <c r="X1105" s="11">
        <f ca="1"/>
        <v>120240.3</v>
      </c>
      <c r="Y1105" s="10">
        <f ca="1"/>
        <v>44232</v>
      </c>
      <c r="Z1105" s="11">
        <f ca="1"/>
        <v>7361.96</v>
      </c>
      <c r="AA1105" s="10">
        <f ca="1"/>
        <v>44331</v>
      </c>
      <c r="AB1105" s="11">
        <f ca="1"/>
        <v>15827.09</v>
      </c>
      <c r="AC1105" s="10">
        <f ca="1"/>
        <v>44227</v>
      </c>
      <c r="AD1105" s="11">
        <f ca="1"/>
        <v>13634.6</v>
      </c>
      <c r="AE1105" s="10">
        <f ca="1"/>
        <v>44232</v>
      </c>
      <c r="AF1105" s="11">
        <f ca="1"/>
        <v>653.24</v>
      </c>
      <c r="AG1105" s="10">
        <f ca="1"/>
        <v>44269</v>
      </c>
      <c r="AH1105" s="11">
        <f ca="1"/>
        <v>3539.5</v>
      </c>
      <c r="AI1105" s="10">
        <f ca="1"/>
        <v>44232</v>
      </c>
      <c r="AJ1105" s="11">
        <f ca="1"/>
        <v>58877.36</v>
      </c>
    </row>
    <row r="1106" spans="1:36" x14ac:dyDescent="0.25">
      <c r="A1106" s="10">
        <f ca="1"/>
        <v>44239</v>
      </c>
      <c r="B1106" s="11">
        <f ca="1"/>
        <v>6806.741</v>
      </c>
      <c r="C1106" s="10">
        <f ca="1"/>
        <v>44246</v>
      </c>
      <c r="D1106" s="11">
        <f ca="1"/>
        <v>30017.919999999998</v>
      </c>
      <c r="E1106" s="10">
        <f ca="1"/>
        <v>44484</v>
      </c>
      <c r="F1106" s="11">
        <f ca="1"/>
        <v>3572.366</v>
      </c>
      <c r="G1106" s="10">
        <f ca="1"/>
        <v>44239</v>
      </c>
      <c r="H1106" s="11">
        <f ca="1"/>
        <v>18460.21</v>
      </c>
      <c r="I1106" s="10">
        <f ca="1"/>
        <v>44239</v>
      </c>
      <c r="J1106" s="11">
        <f ca="1"/>
        <v>10880.37</v>
      </c>
      <c r="K1106" s="10">
        <f ca="1"/>
        <v>44239</v>
      </c>
      <c r="L1106" s="11">
        <f ca="1"/>
        <v>3934.83</v>
      </c>
      <c r="M1106" s="10">
        <f ca="1"/>
        <v>44239</v>
      </c>
      <c r="N1106" s="11">
        <f ca="1"/>
        <v>6589.79</v>
      </c>
      <c r="O1106" s="10">
        <f ca="1"/>
        <v>44239</v>
      </c>
      <c r="P1106" s="11">
        <f ca="1"/>
        <v>30173.57</v>
      </c>
      <c r="Q1106" s="10">
        <f ca="1"/>
        <v>44239</v>
      </c>
      <c r="R1106" s="11">
        <f ca="1"/>
        <v>5703.67</v>
      </c>
      <c r="S1106" s="10">
        <f ca="1"/>
        <v>44239</v>
      </c>
      <c r="T1106" s="11">
        <f ca="1"/>
        <v>14049.89</v>
      </c>
      <c r="U1106" s="10">
        <f ca="1"/>
        <v>44241</v>
      </c>
      <c r="V1106" s="11">
        <f ca="1"/>
        <v>3100.58</v>
      </c>
      <c r="W1106" s="10">
        <f ca="1"/>
        <v>44239</v>
      </c>
      <c r="X1106" s="11">
        <f ca="1"/>
        <v>119428.7</v>
      </c>
      <c r="Y1106" s="10">
        <f ca="1"/>
        <v>44239</v>
      </c>
      <c r="Z1106" s="11">
        <f ca="1"/>
        <v>7278.71</v>
      </c>
      <c r="AA1106" s="10">
        <f ca="1"/>
        <v>44338</v>
      </c>
      <c r="AB1106" s="11">
        <f ca="1"/>
        <v>16302.06</v>
      </c>
      <c r="AC1106" s="10">
        <f ca="1"/>
        <v>44234</v>
      </c>
      <c r="AD1106" s="11">
        <f ca="1"/>
        <v>14924.25</v>
      </c>
      <c r="AE1106" s="10">
        <f ca="1"/>
        <v>44239</v>
      </c>
      <c r="AF1106" s="11">
        <f ca="1"/>
        <v>676.83</v>
      </c>
      <c r="AG1106" s="10">
        <f ca="1"/>
        <v>44276</v>
      </c>
      <c r="AH1106" s="11">
        <f ca="1"/>
        <v>3475.26</v>
      </c>
      <c r="AI1106" s="10">
        <f ca="1"/>
        <v>44239</v>
      </c>
      <c r="AJ1106" s="11">
        <f ca="1"/>
        <v>60673.94</v>
      </c>
    </row>
    <row r="1107" spans="1:36" x14ac:dyDescent="0.25">
      <c r="A1107" s="10">
        <f ca="1"/>
        <v>44246</v>
      </c>
      <c r="B1107" s="11">
        <f ca="1"/>
        <v>6793.7929999999997</v>
      </c>
      <c r="C1107" s="10">
        <f ca="1"/>
        <v>44253</v>
      </c>
      <c r="D1107" s="11">
        <f ca="1"/>
        <v>28966.01</v>
      </c>
      <c r="E1107" s="10">
        <f ca="1"/>
        <v>44491</v>
      </c>
      <c r="F1107" s="11">
        <f ca="1"/>
        <v>3582.6039999999998</v>
      </c>
      <c r="G1107" s="10">
        <f ca="1"/>
        <v>44246</v>
      </c>
      <c r="H1107" s="11">
        <f ca="1"/>
        <v>18384.27</v>
      </c>
      <c r="I1107" s="10">
        <f ca="1"/>
        <v>44246</v>
      </c>
      <c r="J1107" s="11">
        <f ca="1"/>
        <v>10704.75</v>
      </c>
      <c r="K1107" s="10">
        <f ca="1"/>
        <v>44246</v>
      </c>
      <c r="L1107" s="11">
        <f ca="1"/>
        <v>3906.71</v>
      </c>
      <c r="M1107" s="10">
        <f ca="1"/>
        <v>44246</v>
      </c>
      <c r="N1107" s="11">
        <f ca="1"/>
        <v>6624.02</v>
      </c>
      <c r="O1107" s="10">
        <f ca="1"/>
        <v>44246</v>
      </c>
      <c r="P1107" s="11">
        <f ca="1"/>
        <v>30644.73</v>
      </c>
      <c r="Q1107" s="10">
        <f ca="1"/>
        <v>44246</v>
      </c>
      <c r="R1107" s="11">
        <f ca="1"/>
        <v>5773.55</v>
      </c>
      <c r="S1107" s="10">
        <f ca="1"/>
        <v>44246</v>
      </c>
      <c r="T1107" s="11">
        <f ca="1"/>
        <v>13993.23</v>
      </c>
      <c r="U1107" s="10">
        <f ca="1"/>
        <v>44248</v>
      </c>
      <c r="V1107" s="11">
        <f ca="1"/>
        <v>3107.62</v>
      </c>
      <c r="W1107" s="10">
        <f ca="1"/>
        <v>44246</v>
      </c>
      <c r="X1107" s="11">
        <f ca="1"/>
        <v>118430.5</v>
      </c>
      <c r="Y1107" s="10">
        <f ca="1"/>
        <v>44246</v>
      </c>
      <c r="Z1107" s="11">
        <f ca="1"/>
        <v>7370.74</v>
      </c>
      <c r="AA1107" s="10">
        <f ca="1"/>
        <v>44345</v>
      </c>
      <c r="AB1107" s="11">
        <f ca="1"/>
        <v>16870.86</v>
      </c>
      <c r="AC1107" s="10">
        <f ca="1"/>
        <v>44241</v>
      </c>
      <c r="AD1107" s="11">
        <f ca="1"/>
        <v>15163.3</v>
      </c>
      <c r="AE1107" s="10">
        <f ca="1"/>
        <v>44246</v>
      </c>
      <c r="AF1107" s="11">
        <f ca="1"/>
        <v>678.48</v>
      </c>
      <c r="AG1107" s="10">
        <f ca="1"/>
        <v>44283</v>
      </c>
      <c r="AH1107" s="11">
        <f ca="1"/>
        <v>3489.83</v>
      </c>
      <c r="AI1107" s="10">
        <f ca="1"/>
        <v>44246</v>
      </c>
      <c r="AJ1107" s="11">
        <f ca="1"/>
        <v>62105.24</v>
      </c>
    </row>
    <row r="1108" spans="1:36" x14ac:dyDescent="0.25">
      <c r="A1108" s="10">
        <f ca="1"/>
        <v>44253</v>
      </c>
      <c r="B1108" s="11">
        <f ca="1"/>
        <v>6673.268</v>
      </c>
      <c r="C1108" s="10">
        <f ca="1"/>
        <v>44260</v>
      </c>
      <c r="D1108" s="11">
        <f ca="1"/>
        <v>28864.32</v>
      </c>
      <c r="E1108" s="10">
        <f ca="1"/>
        <v>44498</v>
      </c>
      <c r="F1108" s="11">
        <f ca="1"/>
        <v>3547.3359999999998</v>
      </c>
      <c r="G1108" s="10">
        <f ca="1"/>
        <v>44253</v>
      </c>
      <c r="H1108" s="11">
        <f ca="1"/>
        <v>18060.259999999998</v>
      </c>
      <c r="I1108" s="10">
        <f ca="1"/>
        <v>44253</v>
      </c>
      <c r="J1108" s="11">
        <f ca="1"/>
        <v>10522.22</v>
      </c>
      <c r="K1108" s="10">
        <f ca="1"/>
        <v>44253</v>
      </c>
      <c r="L1108" s="11">
        <f ca="1"/>
        <v>3811.15</v>
      </c>
      <c r="M1108" s="10">
        <f ca="1"/>
        <v>44253</v>
      </c>
      <c r="N1108" s="11">
        <f ca="1"/>
        <v>6483.43</v>
      </c>
      <c r="O1108" s="10">
        <f ca="1"/>
        <v>44253</v>
      </c>
      <c r="P1108" s="11">
        <f ca="1"/>
        <v>28980.21</v>
      </c>
      <c r="Q1108" s="10">
        <f ca="1"/>
        <v>44253</v>
      </c>
      <c r="R1108" s="11">
        <f ca="1"/>
        <v>5703.22</v>
      </c>
      <c r="S1108" s="10">
        <f ca="1"/>
        <v>44253</v>
      </c>
      <c r="T1108" s="11">
        <f ca="1"/>
        <v>13786.29</v>
      </c>
      <c r="U1108" s="10">
        <f ca="1"/>
        <v>44255</v>
      </c>
      <c r="V1108" s="11">
        <f ca="1"/>
        <v>3012.95</v>
      </c>
      <c r="W1108" s="10">
        <f ca="1"/>
        <v>44253</v>
      </c>
      <c r="X1108" s="11">
        <f ca="1"/>
        <v>110035.2</v>
      </c>
      <c r="Y1108" s="10">
        <f ca="1"/>
        <v>44253</v>
      </c>
      <c r="Z1108" s="11">
        <f ca="1"/>
        <v>7341.48</v>
      </c>
      <c r="AA1108" s="10">
        <f ca="1"/>
        <v>44352</v>
      </c>
      <c r="AB1108" s="11">
        <f ca="1"/>
        <v>17147.41</v>
      </c>
      <c r="AC1108" s="10">
        <f ca="1"/>
        <v>44248</v>
      </c>
      <c r="AD1108" s="11">
        <f ca="1"/>
        <v>14981.75</v>
      </c>
      <c r="AE1108" s="10">
        <f ca="1"/>
        <v>44253</v>
      </c>
      <c r="AF1108" s="11">
        <f ca="1"/>
        <v>651.26</v>
      </c>
      <c r="AG1108" s="10">
        <f ca="1"/>
        <v>44290</v>
      </c>
      <c r="AH1108" s="11">
        <f ca="1"/>
        <v>3558.22</v>
      </c>
      <c r="AI1108" s="10">
        <f ca="1"/>
        <v>44253</v>
      </c>
      <c r="AJ1108" s="11">
        <f ca="1"/>
        <v>60754.3</v>
      </c>
    </row>
    <row r="1109" spans="1:36" x14ac:dyDescent="0.25">
      <c r="A1109" s="10">
        <f ca="1"/>
        <v>44260</v>
      </c>
      <c r="B1109" s="11">
        <f ca="1"/>
        <v>6710.8459999999995</v>
      </c>
      <c r="C1109" s="10">
        <f ca="1"/>
        <v>44267</v>
      </c>
      <c r="D1109" s="11">
        <f ca="1"/>
        <v>29717.83</v>
      </c>
      <c r="E1109" s="10">
        <f ca="1"/>
        <v>44505</v>
      </c>
      <c r="F1109" s="11">
        <f ca="1"/>
        <v>3491.5680000000002</v>
      </c>
      <c r="G1109" s="10">
        <f ca="1"/>
        <v>44260</v>
      </c>
      <c r="H1109" s="11">
        <f ca="1"/>
        <v>18380.96</v>
      </c>
      <c r="I1109" s="10">
        <f ca="1"/>
        <v>44260</v>
      </c>
      <c r="J1109" s="11">
        <f ca="1"/>
        <v>10607.79</v>
      </c>
      <c r="K1109" s="10">
        <f ca="1"/>
        <v>44260</v>
      </c>
      <c r="L1109" s="11">
        <f ca="1"/>
        <v>3841.94</v>
      </c>
      <c r="M1109" s="10">
        <f ca="1"/>
        <v>44260</v>
      </c>
      <c r="N1109" s="11">
        <f ca="1"/>
        <v>6630.52</v>
      </c>
      <c r="O1109" s="10">
        <f ca="1"/>
        <v>44260</v>
      </c>
      <c r="P1109" s="11">
        <f ca="1"/>
        <v>29098.29</v>
      </c>
      <c r="Q1109" s="10">
        <f ca="1"/>
        <v>44260</v>
      </c>
      <c r="R1109" s="11">
        <f ca="1"/>
        <v>5782.65</v>
      </c>
      <c r="S1109" s="10">
        <f ca="1"/>
        <v>44260</v>
      </c>
      <c r="T1109" s="11">
        <f ca="1"/>
        <v>13920.69</v>
      </c>
      <c r="U1109" s="10">
        <f ca="1"/>
        <v>44262</v>
      </c>
      <c r="V1109" s="11">
        <f ca="1"/>
        <v>3026.26</v>
      </c>
      <c r="W1109" s="10">
        <f ca="1"/>
        <v>44260</v>
      </c>
      <c r="X1109" s="11">
        <f ca="1"/>
        <v>115202.2</v>
      </c>
      <c r="Y1109" s="10">
        <f ca="1"/>
        <v>44260</v>
      </c>
      <c r="Z1109" s="11">
        <f ca="1"/>
        <v>7629.67</v>
      </c>
      <c r="AA1109" s="10">
        <f ca="1"/>
        <v>44359</v>
      </c>
      <c r="AB1109" s="11">
        <f ca="1"/>
        <v>17213.52</v>
      </c>
      <c r="AC1109" s="10">
        <f ca="1"/>
        <v>44255</v>
      </c>
      <c r="AD1109" s="11">
        <f ca="1"/>
        <v>14529.15</v>
      </c>
      <c r="AE1109" s="10">
        <f ca="1"/>
        <v>44260</v>
      </c>
      <c r="AF1109" s="11">
        <f ca="1"/>
        <v>653.87</v>
      </c>
      <c r="AG1109" s="10">
        <f ca="1"/>
        <v>44297</v>
      </c>
      <c r="AH1109" s="11">
        <f ca="1"/>
        <v>3486.03</v>
      </c>
      <c r="AI1109" s="10">
        <f ca="1"/>
        <v>44260</v>
      </c>
      <c r="AJ1109" s="11">
        <f ca="1"/>
        <v>62788.639999999999</v>
      </c>
    </row>
    <row r="1110" spans="1:36" x14ac:dyDescent="0.25">
      <c r="A1110" s="10">
        <f ca="1"/>
        <v>44267</v>
      </c>
      <c r="B1110" s="11">
        <f ca="1"/>
        <v>6766.8109999999997</v>
      </c>
      <c r="C1110" s="10">
        <f ca="1"/>
        <v>44274</v>
      </c>
      <c r="D1110" s="11">
        <f ca="1"/>
        <v>29792.05</v>
      </c>
      <c r="E1110" s="10">
        <f ca="1"/>
        <v>44512</v>
      </c>
      <c r="F1110" s="11">
        <f ca="1"/>
        <v>3539.1</v>
      </c>
      <c r="G1110" s="10">
        <f ca="1"/>
        <v>44267</v>
      </c>
      <c r="H1110" s="11">
        <f ca="1"/>
        <v>18851.32</v>
      </c>
      <c r="I1110" s="10">
        <f ca="1"/>
        <v>44267</v>
      </c>
      <c r="J1110" s="11">
        <f ca="1"/>
        <v>10839.93</v>
      </c>
      <c r="K1110" s="10">
        <f ca="1"/>
        <v>44267</v>
      </c>
      <c r="L1110" s="11">
        <f ca="1"/>
        <v>3943.34</v>
      </c>
      <c r="M1110" s="10">
        <f ca="1"/>
        <v>44267</v>
      </c>
      <c r="N1110" s="11">
        <f ca="1"/>
        <v>6761.47</v>
      </c>
      <c r="O1110" s="10">
        <f ca="1"/>
        <v>44267</v>
      </c>
      <c r="P1110" s="11">
        <f ca="1"/>
        <v>28739.72</v>
      </c>
      <c r="Q1110" s="10">
        <f ca="1"/>
        <v>44267</v>
      </c>
      <c r="R1110" s="11">
        <f ca="1"/>
        <v>6046.55</v>
      </c>
      <c r="S1110" s="10">
        <f ca="1"/>
        <v>44267</v>
      </c>
      <c r="T1110" s="11">
        <f ca="1"/>
        <v>14502.39</v>
      </c>
      <c r="U1110" s="10">
        <f ca="1"/>
        <v>44269</v>
      </c>
      <c r="V1110" s="11">
        <f ca="1"/>
        <v>3054.39</v>
      </c>
      <c r="W1110" s="10">
        <f ca="1"/>
        <v>44267</v>
      </c>
      <c r="X1110" s="11">
        <f ca="1"/>
        <v>114160.4</v>
      </c>
      <c r="Y1110" s="10">
        <f ca="1"/>
        <v>44267</v>
      </c>
      <c r="Z1110" s="11">
        <f ca="1"/>
        <v>7976.35</v>
      </c>
      <c r="AA1110" s="10">
        <f ca="1"/>
        <v>44366</v>
      </c>
      <c r="AB1110" s="11">
        <f ca="1"/>
        <v>17318.54</v>
      </c>
      <c r="AC1110" s="10">
        <f ca="1"/>
        <v>44262</v>
      </c>
      <c r="AD1110" s="11">
        <f ca="1"/>
        <v>14938.1</v>
      </c>
      <c r="AE1110" s="10">
        <f ca="1"/>
        <v>44267</v>
      </c>
      <c r="AF1110" s="11">
        <f ca="1"/>
        <v>677.41</v>
      </c>
      <c r="AG1110" s="10">
        <f ca="1"/>
        <v>44304</v>
      </c>
      <c r="AH1110" s="11">
        <f ca="1"/>
        <v>3598.44</v>
      </c>
      <c r="AI1110" s="10">
        <f ca="1"/>
        <v>44267</v>
      </c>
      <c r="AJ1110" s="11">
        <f ca="1"/>
        <v>62587.78</v>
      </c>
    </row>
    <row r="1111" spans="1:36" x14ac:dyDescent="0.25">
      <c r="A1111" s="10">
        <f ca="1"/>
        <v>44274</v>
      </c>
      <c r="B1111" s="11">
        <f ca="1"/>
        <v>6708.2219999999998</v>
      </c>
      <c r="C1111" s="10">
        <f ca="1"/>
        <v>44281</v>
      </c>
      <c r="D1111" s="11">
        <f ca="1"/>
        <v>29176.7</v>
      </c>
      <c r="E1111" s="10">
        <f ca="1"/>
        <v>44519</v>
      </c>
      <c r="F1111" s="11">
        <f ca="1"/>
        <v>3560.373</v>
      </c>
      <c r="G1111" s="10">
        <f ca="1"/>
        <v>44274</v>
      </c>
      <c r="H1111" s="11">
        <f ca="1"/>
        <v>18854.009999999998</v>
      </c>
      <c r="I1111" s="10">
        <f ca="1"/>
        <v>44274</v>
      </c>
      <c r="J1111" s="11">
        <f ca="1"/>
        <v>10967.37</v>
      </c>
      <c r="K1111" s="10">
        <f ca="1"/>
        <v>44274</v>
      </c>
      <c r="L1111" s="11">
        <f ca="1"/>
        <v>3913.1</v>
      </c>
      <c r="M1111" s="10">
        <f ca="1"/>
        <v>44274</v>
      </c>
      <c r="N1111" s="11">
        <f ca="1"/>
        <v>6708.71</v>
      </c>
      <c r="O1111" s="10">
        <f ca="1"/>
        <v>44274</v>
      </c>
      <c r="P1111" s="11">
        <f ca="1"/>
        <v>28990.94</v>
      </c>
      <c r="Q1111" s="10">
        <f ca="1"/>
        <v>44274</v>
      </c>
      <c r="R1111" s="11">
        <f ca="1"/>
        <v>5997.96</v>
      </c>
      <c r="S1111" s="10">
        <f ca="1"/>
        <v>44274</v>
      </c>
      <c r="T1111" s="11">
        <f ca="1"/>
        <v>14621</v>
      </c>
      <c r="U1111" s="10">
        <f ca="1"/>
        <v>44276</v>
      </c>
      <c r="V1111" s="11">
        <f ca="1"/>
        <v>3039.53</v>
      </c>
      <c r="W1111" s="10">
        <f ca="1"/>
        <v>44274</v>
      </c>
      <c r="X1111" s="11">
        <f ca="1"/>
        <v>116221.6</v>
      </c>
      <c r="Y1111" s="10">
        <f ca="1"/>
        <v>44274</v>
      </c>
      <c r="Z1111" s="11">
        <f ca="1"/>
        <v>7998.72</v>
      </c>
      <c r="AA1111" s="10">
        <f ca="1"/>
        <v>44373</v>
      </c>
      <c r="AB1111" s="11">
        <f ca="1"/>
        <v>17502.990000000002</v>
      </c>
      <c r="AC1111" s="10">
        <f ca="1"/>
        <v>44269</v>
      </c>
      <c r="AD1111" s="11">
        <f ca="1"/>
        <v>15030.95</v>
      </c>
      <c r="AE1111" s="10">
        <f ca="1"/>
        <v>44274</v>
      </c>
      <c r="AF1111" s="11">
        <f ca="1"/>
        <v>681.7</v>
      </c>
      <c r="AG1111" s="10">
        <f ca="1"/>
        <v>44311</v>
      </c>
      <c r="AH1111" s="11">
        <f ca="1"/>
        <v>3597.17</v>
      </c>
      <c r="AI1111" s="10">
        <f ca="1"/>
        <v>44274</v>
      </c>
      <c r="AJ1111" s="11">
        <f ca="1"/>
        <v>60313.4</v>
      </c>
    </row>
    <row r="1112" spans="1:36" x14ac:dyDescent="0.25">
      <c r="A1112" s="10">
        <f ca="1"/>
        <v>44281</v>
      </c>
      <c r="B1112" s="11">
        <f ca="1"/>
        <v>6824.2290000000003</v>
      </c>
      <c r="C1112" s="10">
        <f ca="1"/>
        <v>44288</v>
      </c>
      <c r="D1112" s="11">
        <f ca="1"/>
        <v>29854</v>
      </c>
      <c r="E1112" s="10">
        <f ca="1"/>
        <v>44526</v>
      </c>
      <c r="F1112" s="11">
        <f ca="1"/>
        <v>3564.0889999999999</v>
      </c>
      <c r="G1112" s="10">
        <f ca="1"/>
        <v>44281</v>
      </c>
      <c r="H1112" s="11">
        <f ca="1"/>
        <v>18752.580000000002</v>
      </c>
      <c r="I1112" s="10">
        <f ca="1"/>
        <v>44281</v>
      </c>
      <c r="J1112" s="11">
        <f ca="1"/>
        <v>11116.81</v>
      </c>
      <c r="K1112" s="10">
        <f ca="1"/>
        <v>44281</v>
      </c>
      <c r="L1112" s="11">
        <f ca="1"/>
        <v>3974.54</v>
      </c>
      <c r="M1112" s="10">
        <f ca="1"/>
        <v>44281</v>
      </c>
      <c r="N1112" s="11">
        <f ca="1"/>
        <v>6740.59</v>
      </c>
      <c r="O1112" s="10">
        <f ca="1"/>
        <v>44281</v>
      </c>
      <c r="P1112" s="11">
        <f ca="1"/>
        <v>28336.43</v>
      </c>
      <c r="Q1112" s="10">
        <f ca="1"/>
        <v>44281</v>
      </c>
      <c r="R1112" s="11">
        <f ca="1"/>
        <v>5988.81</v>
      </c>
      <c r="S1112" s="10">
        <f ca="1"/>
        <v>44281</v>
      </c>
      <c r="T1112" s="11">
        <f ca="1"/>
        <v>14748.94</v>
      </c>
      <c r="U1112" s="10">
        <f ca="1"/>
        <v>44283</v>
      </c>
      <c r="V1112" s="11">
        <f ca="1"/>
        <v>3041.01</v>
      </c>
      <c r="W1112" s="10">
        <f ca="1"/>
        <v>44281</v>
      </c>
      <c r="X1112" s="11">
        <f ca="1"/>
        <v>114780.6</v>
      </c>
      <c r="Y1112" s="10">
        <f ca="1"/>
        <v>44281</v>
      </c>
      <c r="Z1112" s="11">
        <f ca="1"/>
        <v>8083.66</v>
      </c>
      <c r="AA1112" s="10">
        <f ca="1"/>
        <v>44380</v>
      </c>
      <c r="AB1112" s="11">
        <f ca="1"/>
        <v>17710.150000000001</v>
      </c>
      <c r="AC1112" s="10">
        <f ca="1"/>
        <v>44276</v>
      </c>
      <c r="AD1112" s="11">
        <f ca="1"/>
        <v>14744</v>
      </c>
      <c r="AE1112" s="10">
        <f ca="1"/>
        <v>44281</v>
      </c>
      <c r="AF1112" s="11">
        <f ca="1"/>
        <v>696.62</v>
      </c>
      <c r="AG1112" s="10">
        <f ca="1"/>
        <v>44318</v>
      </c>
      <c r="AH1112" s="11">
        <f ca="1"/>
        <v>3544</v>
      </c>
      <c r="AI1112" s="10">
        <f ca="1"/>
        <v>44281</v>
      </c>
      <c r="AJ1112" s="11">
        <f ca="1"/>
        <v>61244.27</v>
      </c>
    </row>
    <row r="1113" spans="1:36" x14ac:dyDescent="0.25">
      <c r="A1113" s="10">
        <f ca="1"/>
        <v>44288</v>
      </c>
      <c r="B1113" s="11">
        <f ca="1"/>
        <v>6828.6940000000004</v>
      </c>
      <c r="C1113" s="10">
        <f ca="1"/>
        <v>44295</v>
      </c>
      <c r="D1113" s="11">
        <f ca="1"/>
        <v>29768.06</v>
      </c>
      <c r="E1113" s="10">
        <f ca="1"/>
        <v>44533</v>
      </c>
      <c r="F1113" s="11">
        <f ca="1"/>
        <v>3607.4319999999998</v>
      </c>
      <c r="G1113" s="10">
        <f ca="1"/>
        <v>44288</v>
      </c>
      <c r="H1113" s="11">
        <f ca="1"/>
        <v>18990.32</v>
      </c>
      <c r="I1113" s="10">
        <f ca="1"/>
        <v>44288</v>
      </c>
      <c r="J1113" s="11">
        <f ca="1"/>
        <v>11118.03</v>
      </c>
      <c r="K1113" s="10">
        <f ca="1"/>
        <v>44288</v>
      </c>
      <c r="L1113" s="11">
        <f ca="1"/>
        <v>4019.87</v>
      </c>
      <c r="M1113" s="10">
        <f ca="1"/>
        <v>44288</v>
      </c>
      <c r="N1113" s="11">
        <f ca="1"/>
        <v>6737.3</v>
      </c>
      <c r="O1113" s="10">
        <f ca="1"/>
        <v>44288</v>
      </c>
      <c r="P1113" s="11">
        <f ca="1"/>
        <v>28938.74</v>
      </c>
      <c r="Q1113" s="10">
        <f ca="1"/>
        <v>44288</v>
      </c>
      <c r="R1113" s="11">
        <f ca="1"/>
        <v>6102.96</v>
      </c>
      <c r="S1113" s="10">
        <f ca="1"/>
        <v>44288</v>
      </c>
      <c r="T1113" s="11">
        <f ca="1"/>
        <v>15107.17</v>
      </c>
      <c r="U1113" s="10">
        <f ca="1"/>
        <v>44290</v>
      </c>
      <c r="V1113" s="11">
        <f ca="1"/>
        <v>3112.8</v>
      </c>
      <c r="W1113" s="10">
        <f ca="1"/>
        <v>44288</v>
      </c>
      <c r="X1113" s="11">
        <f ca="1"/>
        <v>115253.3</v>
      </c>
      <c r="Y1113" s="10">
        <f ca="1"/>
        <v>44288</v>
      </c>
      <c r="Z1113" s="11">
        <f ca="1"/>
        <v>8103.32</v>
      </c>
      <c r="AA1113" s="10">
        <f ca="1"/>
        <v>44387</v>
      </c>
      <c r="AB1113" s="11">
        <f ca="1"/>
        <v>17661.48</v>
      </c>
      <c r="AC1113" s="10">
        <f ca="1"/>
        <v>44283</v>
      </c>
      <c r="AD1113" s="11">
        <f ca="1"/>
        <v>14507.3</v>
      </c>
      <c r="AE1113" s="10">
        <f ca="1"/>
        <v>44288</v>
      </c>
      <c r="AF1113" s="11">
        <f ca="1"/>
        <v>708.43</v>
      </c>
      <c r="AG1113" s="10">
        <f ca="1"/>
        <v>44325</v>
      </c>
      <c r="AH1113" s="11">
        <f ca="1"/>
        <v>3682.69</v>
      </c>
      <c r="AI1113" s="10">
        <f ca="1"/>
        <v>44288</v>
      </c>
      <c r="AJ1113" s="11">
        <f ca="1"/>
        <v>61590.239999999998</v>
      </c>
    </row>
    <row r="1114" spans="1:36" x14ac:dyDescent="0.25">
      <c r="A1114" s="10">
        <f ca="1"/>
        <v>44295</v>
      </c>
      <c r="B1114" s="11">
        <f ca="1"/>
        <v>6995.174</v>
      </c>
      <c r="C1114" s="10">
        <f ca="1"/>
        <v>44302</v>
      </c>
      <c r="D1114" s="11">
        <f ca="1"/>
        <v>29683.37</v>
      </c>
      <c r="G1114" s="10">
        <f ca="1"/>
        <v>44295</v>
      </c>
      <c r="H1114" s="11">
        <f ca="1"/>
        <v>19228.03</v>
      </c>
      <c r="I1114" s="10">
        <f ca="1"/>
        <v>44295</v>
      </c>
      <c r="J1114" s="11">
        <f ca="1"/>
        <v>11238.52</v>
      </c>
      <c r="K1114" s="10">
        <f ca="1"/>
        <v>44295</v>
      </c>
      <c r="L1114" s="11">
        <f ca="1"/>
        <v>4128.8</v>
      </c>
      <c r="M1114" s="10">
        <f ca="1"/>
        <v>44295</v>
      </c>
      <c r="N1114" s="11">
        <f ca="1"/>
        <v>6915.75</v>
      </c>
      <c r="O1114" s="10">
        <f ca="1"/>
        <v>44295</v>
      </c>
      <c r="P1114" s="11">
        <f ca="1"/>
        <v>28698.799999999999</v>
      </c>
      <c r="Q1114" s="10">
        <f ca="1"/>
        <v>44295</v>
      </c>
      <c r="R1114" s="11">
        <f ca="1"/>
        <v>6169.41</v>
      </c>
      <c r="S1114" s="10">
        <f ca="1"/>
        <v>44295</v>
      </c>
      <c r="T1114" s="11">
        <f ca="1"/>
        <v>15234.16</v>
      </c>
      <c r="U1114" s="10">
        <f ca="1"/>
        <v>44297</v>
      </c>
      <c r="V1114" s="11">
        <f ca="1"/>
        <v>3131.88</v>
      </c>
      <c r="W1114" s="10">
        <f ca="1"/>
        <v>44295</v>
      </c>
      <c r="X1114" s="11">
        <f ca="1"/>
        <v>117669.9</v>
      </c>
      <c r="Y1114" s="10">
        <f ca="1"/>
        <v>44295</v>
      </c>
      <c r="Z1114" s="11">
        <f ca="1"/>
        <v>8117.12</v>
      </c>
      <c r="AA1114" s="10">
        <f ca="1"/>
        <v>44394</v>
      </c>
      <c r="AB1114" s="11">
        <f ca="1"/>
        <v>17895.25</v>
      </c>
      <c r="AC1114" s="10">
        <f ca="1"/>
        <v>44290</v>
      </c>
      <c r="AD1114" s="11">
        <f ca="1"/>
        <v>14867.35</v>
      </c>
      <c r="AE1114" s="10">
        <f ca="1"/>
        <v>44295</v>
      </c>
      <c r="AF1114" s="11">
        <f ca="1"/>
        <v>713.36</v>
      </c>
      <c r="AG1114" s="10">
        <f ca="1"/>
        <v>44332</v>
      </c>
      <c r="AH1114" s="11">
        <f ca="1"/>
        <v>3637.6</v>
      </c>
      <c r="AI1114" s="10">
        <f ca="1"/>
        <v>44295</v>
      </c>
      <c r="AJ1114" s="11">
        <f ca="1"/>
        <v>61458.47</v>
      </c>
    </row>
    <row r="1115" spans="1:36" x14ac:dyDescent="0.25">
      <c r="A1115" s="10">
        <f ca="1"/>
        <v>44302</v>
      </c>
      <c r="B1115" s="11">
        <f ca="1"/>
        <v>7063.4539999999997</v>
      </c>
      <c r="C1115" s="10">
        <f ca="1"/>
        <v>44309</v>
      </c>
      <c r="D1115" s="11">
        <f ca="1"/>
        <v>29020.63</v>
      </c>
      <c r="G1115" s="10">
        <f ca="1"/>
        <v>44302</v>
      </c>
      <c r="H1115" s="11">
        <f ca="1"/>
        <v>19351.32</v>
      </c>
      <c r="I1115" s="10">
        <f ca="1"/>
        <v>44302</v>
      </c>
      <c r="J1115" s="11">
        <f ca="1"/>
        <v>11262.97</v>
      </c>
      <c r="K1115" s="10">
        <f ca="1"/>
        <v>44302</v>
      </c>
      <c r="L1115" s="11">
        <f ca="1"/>
        <v>4185.47</v>
      </c>
      <c r="M1115" s="10">
        <f ca="1"/>
        <v>44302</v>
      </c>
      <c r="N1115" s="11">
        <f ca="1"/>
        <v>7019.53</v>
      </c>
      <c r="O1115" s="10">
        <f ca="1"/>
        <v>44302</v>
      </c>
      <c r="P1115" s="11">
        <f ca="1"/>
        <v>28969.71</v>
      </c>
      <c r="Q1115" s="10">
        <f ca="1"/>
        <v>44302</v>
      </c>
      <c r="R1115" s="11">
        <f ca="1"/>
        <v>6287.07</v>
      </c>
      <c r="S1115" s="10">
        <f ca="1"/>
        <v>44302</v>
      </c>
      <c r="T1115" s="11">
        <f ca="1"/>
        <v>15459.75</v>
      </c>
      <c r="U1115" s="10">
        <f ca="1"/>
        <v>44304</v>
      </c>
      <c r="V1115" s="11">
        <f ca="1"/>
        <v>3198.62</v>
      </c>
      <c r="W1115" s="10">
        <f ca="1"/>
        <v>44302</v>
      </c>
      <c r="X1115" s="11">
        <f ca="1"/>
        <v>121113.9</v>
      </c>
      <c r="Y1115" s="10">
        <f ca="1"/>
        <v>44302</v>
      </c>
      <c r="Z1115" s="11">
        <f ca="1"/>
        <v>8153.37</v>
      </c>
      <c r="AA1115" s="10">
        <f ca="1"/>
        <v>44401</v>
      </c>
      <c r="AB1115" s="11">
        <f ca="1"/>
        <v>17572.919999999998</v>
      </c>
      <c r="AC1115" s="10">
        <f ca="1"/>
        <v>44297</v>
      </c>
      <c r="AD1115" s="11">
        <f ca="1"/>
        <v>14834.85</v>
      </c>
      <c r="AE1115" s="10">
        <f ca="1"/>
        <v>44302</v>
      </c>
      <c r="AF1115" s="11">
        <f ca="1"/>
        <v>716.8</v>
      </c>
      <c r="AG1115" s="10">
        <f ca="1"/>
        <v>44339</v>
      </c>
      <c r="AH1115" s="11">
        <f ca="1"/>
        <v>3660.48</v>
      </c>
      <c r="AI1115" s="10">
        <f ca="1"/>
        <v>44302</v>
      </c>
      <c r="AJ1115" s="11">
        <f ca="1"/>
        <v>62898.13</v>
      </c>
    </row>
    <row r="1116" spans="1:36" x14ac:dyDescent="0.25">
      <c r="A1116" s="10">
        <f ca="1"/>
        <v>44309</v>
      </c>
      <c r="B1116" s="11">
        <f ca="1"/>
        <v>7060.7070000000003</v>
      </c>
      <c r="C1116" s="10">
        <f ca="1"/>
        <v>44316</v>
      </c>
      <c r="D1116" s="11">
        <f ca="1"/>
        <v>28812.63</v>
      </c>
      <c r="G1116" s="10">
        <f ca="1"/>
        <v>44309</v>
      </c>
      <c r="H1116" s="11">
        <f ca="1"/>
        <v>19102.330000000002</v>
      </c>
      <c r="I1116" s="10">
        <f ca="1"/>
        <v>44309</v>
      </c>
      <c r="J1116" s="11">
        <f ca="1"/>
        <v>11200.54</v>
      </c>
      <c r="K1116" s="10">
        <f ca="1"/>
        <v>44309</v>
      </c>
      <c r="L1116" s="11">
        <f ca="1"/>
        <v>4180.17</v>
      </c>
      <c r="M1116" s="10">
        <f ca="1"/>
        <v>44309</v>
      </c>
      <c r="N1116" s="11">
        <f ca="1"/>
        <v>6938.56</v>
      </c>
      <c r="O1116" s="10">
        <f ca="1"/>
        <v>44309</v>
      </c>
      <c r="P1116" s="11">
        <f ca="1"/>
        <v>29078.75</v>
      </c>
      <c r="Q1116" s="10">
        <f ca="1"/>
        <v>44309</v>
      </c>
      <c r="R1116" s="11">
        <f ca="1"/>
        <v>6257.94</v>
      </c>
      <c r="S1116" s="10">
        <f ca="1"/>
        <v>44309</v>
      </c>
      <c r="T1116" s="11">
        <f ca="1"/>
        <v>15279.62</v>
      </c>
      <c r="U1116" s="10">
        <f ca="1"/>
        <v>44311</v>
      </c>
      <c r="V1116" s="11">
        <f ca="1"/>
        <v>3186.1</v>
      </c>
      <c r="W1116" s="10">
        <f ca="1"/>
        <v>44309</v>
      </c>
      <c r="X1116" s="11">
        <f ca="1"/>
        <v>120530.1</v>
      </c>
      <c r="Y1116" s="10">
        <f ca="1"/>
        <v>44309</v>
      </c>
      <c r="Z1116" s="11">
        <f ca="1"/>
        <v>8072.18</v>
      </c>
      <c r="AA1116" s="10">
        <f ca="1"/>
        <v>44408</v>
      </c>
      <c r="AB1116" s="11">
        <f ca="1"/>
        <v>17247.41</v>
      </c>
      <c r="AC1116" s="10">
        <f ca="1"/>
        <v>44304</v>
      </c>
      <c r="AD1116" s="11">
        <f ca="1"/>
        <v>14617.85</v>
      </c>
      <c r="AE1116" s="10">
        <f ca="1"/>
        <v>44309</v>
      </c>
      <c r="AF1116" s="11">
        <f ca="1"/>
        <v>715.77</v>
      </c>
      <c r="AG1116" s="10">
        <f ca="1"/>
        <v>44346</v>
      </c>
      <c r="AH1116" s="11">
        <f ca="1"/>
        <v>3730.55</v>
      </c>
      <c r="AI1116" s="10">
        <f ca="1"/>
        <v>44309</v>
      </c>
      <c r="AJ1116" s="11">
        <f ca="1"/>
        <v>61478.76</v>
      </c>
    </row>
    <row r="1117" spans="1:36" x14ac:dyDescent="0.25">
      <c r="A1117" s="10">
        <f ca="1"/>
        <v>44316</v>
      </c>
      <c r="B1117" s="11">
        <f ca="1"/>
        <v>7025.817</v>
      </c>
      <c r="C1117" s="10">
        <f ca="1"/>
        <v>44323</v>
      </c>
      <c r="D1117" s="11">
        <f ca="1"/>
        <v>29357.82</v>
      </c>
      <c r="G1117" s="10">
        <f ca="1"/>
        <v>44316</v>
      </c>
      <c r="H1117" s="11">
        <f ca="1"/>
        <v>19108.330000000002</v>
      </c>
      <c r="I1117" s="10">
        <f ca="1"/>
        <v>44316</v>
      </c>
      <c r="J1117" s="11">
        <f ca="1"/>
        <v>11022.34</v>
      </c>
      <c r="K1117" s="10">
        <f ca="1"/>
        <v>44316</v>
      </c>
      <c r="L1117" s="11">
        <f ca="1"/>
        <v>4181.17</v>
      </c>
      <c r="M1117" s="10">
        <f ca="1"/>
        <v>44316</v>
      </c>
      <c r="N1117" s="11">
        <f ca="1"/>
        <v>6969.81</v>
      </c>
      <c r="O1117" s="10">
        <f ca="1"/>
        <v>44316</v>
      </c>
      <c r="P1117" s="11">
        <f ca="1"/>
        <v>28724.880000000001</v>
      </c>
      <c r="Q1117" s="10">
        <f ca="1"/>
        <v>44316</v>
      </c>
      <c r="R1117" s="11">
        <f ca="1"/>
        <v>6269.48</v>
      </c>
      <c r="S1117" s="10">
        <f ca="1"/>
        <v>44316</v>
      </c>
      <c r="T1117" s="11">
        <f ca="1"/>
        <v>15135.91</v>
      </c>
      <c r="U1117" s="10">
        <f ca="1"/>
        <v>44318</v>
      </c>
      <c r="V1117" s="11">
        <f ca="1"/>
        <v>3147.86</v>
      </c>
      <c r="W1117" s="10">
        <f ca="1"/>
        <v>44316</v>
      </c>
      <c r="X1117" s="11">
        <f ca="1"/>
        <v>118893.8</v>
      </c>
      <c r="Y1117" s="10">
        <f ca="1"/>
        <v>44316</v>
      </c>
      <c r="Z1117" s="11">
        <f ca="1"/>
        <v>8092.97</v>
      </c>
      <c r="AA1117" s="10">
        <f ca="1"/>
        <v>44415</v>
      </c>
      <c r="AB1117" s="11">
        <f ca="1"/>
        <v>17526.28</v>
      </c>
      <c r="AC1117" s="10">
        <f ca="1"/>
        <v>44311</v>
      </c>
      <c r="AD1117" s="11">
        <f ca="1"/>
        <v>14341.35</v>
      </c>
      <c r="AE1117" s="10">
        <f ca="1"/>
        <v>44316</v>
      </c>
      <c r="AF1117" s="11">
        <f ca="1"/>
        <v>707.56</v>
      </c>
      <c r="AG1117" s="10">
        <f ca="1"/>
        <v>44353</v>
      </c>
      <c r="AH1117" s="11">
        <f ca="1"/>
        <v>3807.43</v>
      </c>
      <c r="AI1117" s="10">
        <f ca="1"/>
        <v>44316</v>
      </c>
      <c r="AJ1117" s="11">
        <f ca="1"/>
        <v>61096.37</v>
      </c>
    </row>
    <row r="1118" spans="1:36" x14ac:dyDescent="0.25">
      <c r="A1118" s="10">
        <f ca="1"/>
        <v>44323</v>
      </c>
      <c r="B1118" s="11">
        <f ca="1"/>
        <v>7080.8280000000004</v>
      </c>
      <c r="C1118" s="10">
        <f ca="1"/>
        <v>44330</v>
      </c>
      <c r="D1118" s="11">
        <f ca="1"/>
        <v>28084.47</v>
      </c>
      <c r="G1118" s="10">
        <f ca="1"/>
        <v>44323</v>
      </c>
      <c r="H1118" s="11">
        <f ca="1"/>
        <v>19472.740000000002</v>
      </c>
      <c r="I1118" s="10">
        <f ca="1"/>
        <v>44323</v>
      </c>
      <c r="J1118" s="11">
        <f ca="1"/>
        <v>11173.57</v>
      </c>
      <c r="K1118" s="10">
        <f ca="1"/>
        <v>44323</v>
      </c>
      <c r="L1118" s="11">
        <f ca="1"/>
        <v>4232.6000000000004</v>
      </c>
      <c r="M1118" s="10">
        <f ca="1"/>
        <v>44323</v>
      </c>
      <c r="N1118" s="11">
        <f ca="1"/>
        <v>7129.71</v>
      </c>
      <c r="O1118" s="10">
        <f ca="1"/>
        <v>44323</v>
      </c>
      <c r="P1118" s="11">
        <f ca="1"/>
        <v>28610.65</v>
      </c>
      <c r="Q1118" s="10">
        <f ca="1"/>
        <v>44323</v>
      </c>
      <c r="R1118" s="11">
        <f ca="1"/>
        <v>6385.51</v>
      </c>
      <c r="S1118" s="10">
        <f ca="1"/>
        <v>44323</v>
      </c>
      <c r="T1118" s="11">
        <f ca="1"/>
        <v>15399.65</v>
      </c>
      <c r="U1118" s="10">
        <f ca="1"/>
        <v>44325</v>
      </c>
      <c r="V1118" s="11">
        <f ca="1"/>
        <v>3197.2</v>
      </c>
      <c r="W1118" s="10">
        <f ca="1"/>
        <v>44323</v>
      </c>
      <c r="X1118" s="11">
        <f ca="1"/>
        <v>122038.1</v>
      </c>
      <c r="Y1118" s="10">
        <f ca="1"/>
        <v>44323</v>
      </c>
      <c r="Z1118" s="11">
        <f ca="1"/>
        <v>8336.5499999999993</v>
      </c>
      <c r="AA1118" s="10">
        <f ca="1"/>
        <v>44422</v>
      </c>
      <c r="AB1118" s="11">
        <f ca="1"/>
        <v>16982.11</v>
      </c>
      <c r="AC1118" s="10">
        <f ca="1"/>
        <v>44318</v>
      </c>
      <c r="AD1118" s="11">
        <f ca="1"/>
        <v>14631.1</v>
      </c>
      <c r="AE1118" s="10">
        <f ca="1"/>
        <v>44323</v>
      </c>
      <c r="AF1118" s="11">
        <f ca="1"/>
        <v>718.41</v>
      </c>
      <c r="AG1118" s="10">
        <f ca="1"/>
        <v>44360</v>
      </c>
      <c r="AH1118" s="11">
        <f ca="1"/>
        <v>3841.53</v>
      </c>
      <c r="AI1118" s="10">
        <f ca="1"/>
        <v>44323</v>
      </c>
      <c r="AJ1118" s="11">
        <f ca="1"/>
        <v>62573.36</v>
      </c>
    </row>
    <row r="1119" spans="1:36" x14ac:dyDescent="0.25">
      <c r="A1119" s="10">
        <f ca="1"/>
        <v>44330</v>
      </c>
      <c r="B1119" s="11">
        <f ca="1"/>
        <v>7014.241</v>
      </c>
      <c r="C1119" s="10">
        <f ca="1"/>
        <v>44337</v>
      </c>
      <c r="D1119" s="11">
        <f ca="1"/>
        <v>28317.83</v>
      </c>
      <c r="G1119" s="10">
        <f ca="1"/>
        <v>44330</v>
      </c>
      <c r="H1119" s="11">
        <f ca="1"/>
        <v>19366.689999999999</v>
      </c>
      <c r="I1119" s="10">
        <f ca="1"/>
        <v>44330</v>
      </c>
      <c r="J1119" s="11">
        <f ca="1"/>
        <v>11120.77</v>
      </c>
      <c r="K1119" s="10">
        <f ca="1"/>
        <v>44330</v>
      </c>
      <c r="L1119" s="11">
        <f ca="1"/>
        <v>4173.8500000000004</v>
      </c>
      <c r="M1119" s="10">
        <f ca="1"/>
        <v>44330</v>
      </c>
      <c r="N1119" s="11">
        <f ca="1"/>
        <v>7043.61</v>
      </c>
      <c r="O1119" s="10">
        <f ca="1"/>
        <v>44330</v>
      </c>
      <c r="P1119" s="11">
        <f ca="1"/>
        <v>28027.57</v>
      </c>
      <c r="Q1119" s="10">
        <f ca="1"/>
        <v>44330</v>
      </c>
      <c r="R1119" s="11">
        <f ca="1"/>
        <v>6385.14</v>
      </c>
      <c r="S1119" s="10">
        <f ca="1"/>
        <v>44330</v>
      </c>
      <c r="T1119" s="11">
        <f ca="1"/>
        <v>15416.64</v>
      </c>
      <c r="U1119" s="10">
        <f ca="1"/>
        <v>44332</v>
      </c>
      <c r="V1119" s="11">
        <f ca="1"/>
        <v>3153.32</v>
      </c>
      <c r="W1119" s="10">
        <f ca="1"/>
        <v>44330</v>
      </c>
      <c r="X1119" s="11">
        <f ca="1"/>
        <v>121880.8</v>
      </c>
      <c r="Y1119" s="10">
        <f ca="1"/>
        <v>44330</v>
      </c>
      <c r="Z1119" s="11">
        <f ca="1"/>
        <v>8101.87</v>
      </c>
      <c r="AA1119" s="10">
        <f ca="1"/>
        <v>44429</v>
      </c>
      <c r="AB1119" s="11">
        <f ca="1"/>
        <v>16341.94</v>
      </c>
      <c r="AC1119" s="10">
        <f ca="1"/>
        <v>44325</v>
      </c>
      <c r="AD1119" s="11">
        <f ca="1"/>
        <v>14823.15</v>
      </c>
      <c r="AE1119" s="10">
        <f ca="1"/>
        <v>44330</v>
      </c>
      <c r="AF1119" s="11">
        <f ca="1"/>
        <v>703.33</v>
      </c>
      <c r="AG1119" s="10">
        <f ca="1"/>
        <v>44367</v>
      </c>
      <c r="AH1119" s="11">
        <f ca="1"/>
        <v>3802.95</v>
      </c>
      <c r="AI1119" s="10">
        <f ca="1"/>
        <v>44330</v>
      </c>
      <c r="AJ1119" s="11">
        <f ca="1"/>
        <v>60573.37</v>
      </c>
    </row>
    <row r="1120" spans="1:36" x14ac:dyDescent="0.25">
      <c r="A1120" s="10">
        <f ca="1"/>
        <v>44337</v>
      </c>
      <c r="B1120" s="11">
        <f ca="1"/>
        <v>7030.2550000000001</v>
      </c>
      <c r="C1120" s="10">
        <f ca="1"/>
        <v>44344</v>
      </c>
      <c r="D1120" s="11">
        <f ca="1"/>
        <v>29149.41</v>
      </c>
      <c r="G1120" s="10">
        <f ca="1"/>
        <v>44337</v>
      </c>
      <c r="H1120" s="11">
        <f ca="1"/>
        <v>19527.3</v>
      </c>
      <c r="I1120" s="10">
        <f ca="1"/>
        <v>44337</v>
      </c>
      <c r="J1120" s="11">
        <f ca="1"/>
        <v>11225.58</v>
      </c>
      <c r="K1120" s="10">
        <f ca="1"/>
        <v>44337</v>
      </c>
      <c r="L1120" s="11">
        <f ca="1"/>
        <v>4155.8599999999997</v>
      </c>
      <c r="M1120" s="10">
        <f ca="1"/>
        <v>44337</v>
      </c>
      <c r="N1120" s="11">
        <f ca="1"/>
        <v>7018.05</v>
      </c>
      <c r="O1120" s="10">
        <f ca="1"/>
        <v>44337</v>
      </c>
      <c r="P1120" s="11">
        <f ca="1"/>
        <v>28458.44</v>
      </c>
      <c r="Q1120" s="10">
        <f ca="1"/>
        <v>44337</v>
      </c>
      <c r="R1120" s="11">
        <f ca="1"/>
        <v>6386.41</v>
      </c>
      <c r="S1120" s="10">
        <f ca="1"/>
        <v>44337</v>
      </c>
      <c r="T1120" s="11">
        <f ca="1"/>
        <v>15437.51</v>
      </c>
      <c r="U1120" s="10">
        <f ca="1"/>
        <v>44339</v>
      </c>
      <c r="V1120" s="11">
        <f ca="1"/>
        <v>3156.42</v>
      </c>
      <c r="W1120" s="10">
        <f ca="1"/>
        <v>44337</v>
      </c>
      <c r="X1120" s="11">
        <f ca="1"/>
        <v>122592.5</v>
      </c>
      <c r="Y1120" s="10">
        <f ca="1"/>
        <v>44337</v>
      </c>
      <c r="Z1120" s="11">
        <f ca="1"/>
        <v>8129.69</v>
      </c>
      <c r="AA1120" s="10">
        <f ca="1"/>
        <v>44436</v>
      </c>
      <c r="AB1120" s="11">
        <f ca="1"/>
        <v>17209.93</v>
      </c>
      <c r="AC1120" s="10">
        <f ca="1"/>
        <v>44332</v>
      </c>
      <c r="AD1120" s="11">
        <f ca="1"/>
        <v>14677.8</v>
      </c>
      <c r="AE1120" s="10">
        <f ca="1"/>
        <v>44337</v>
      </c>
      <c r="AF1120" s="11">
        <f ca="1"/>
        <v>706.96</v>
      </c>
      <c r="AG1120" s="10">
        <f ca="1"/>
        <v>44374</v>
      </c>
      <c r="AH1120" s="11">
        <f ca="1"/>
        <v>3831.84</v>
      </c>
      <c r="AI1120" s="10">
        <f ca="1"/>
        <v>44337</v>
      </c>
      <c r="AJ1120" s="11">
        <f ca="1"/>
        <v>60210</v>
      </c>
    </row>
    <row r="1121" spans="1:36" x14ac:dyDescent="0.25">
      <c r="A1121" s="10">
        <f ca="1"/>
        <v>44344</v>
      </c>
      <c r="B1121" s="11">
        <f ca="1"/>
        <v>7179.5079999999998</v>
      </c>
      <c r="C1121" s="10">
        <f ca="1"/>
        <v>44351</v>
      </c>
      <c r="D1121" s="11">
        <f ca="1"/>
        <v>28941.52</v>
      </c>
      <c r="G1121" s="10">
        <f ca="1"/>
        <v>44344</v>
      </c>
      <c r="H1121" s="11">
        <f ca="1"/>
        <v>19852.18</v>
      </c>
      <c r="I1121" s="10">
        <f ca="1"/>
        <v>44344</v>
      </c>
      <c r="J1121" s="11">
        <f ca="1"/>
        <v>11426.15</v>
      </c>
      <c r="K1121" s="10">
        <f ca="1"/>
        <v>44344</v>
      </c>
      <c r="L1121" s="11">
        <f ca="1"/>
        <v>4204.1099999999997</v>
      </c>
      <c r="M1121" s="10">
        <f ca="1"/>
        <v>44344</v>
      </c>
      <c r="N1121" s="11">
        <f ca="1"/>
        <v>7022.61</v>
      </c>
      <c r="O1121" s="10">
        <f ca="1"/>
        <v>44344</v>
      </c>
      <c r="P1121" s="11">
        <f ca="1"/>
        <v>29124.41</v>
      </c>
      <c r="Q1121" s="10">
        <f ca="1"/>
        <v>44344</v>
      </c>
      <c r="R1121" s="11">
        <f ca="1"/>
        <v>6484.11</v>
      </c>
      <c r="S1121" s="10">
        <f ca="1"/>
        <v>44344</v>
      </c>
      <c r="T1121" s="11">
        <f ca="1"/>
        <v>15519.98</v>
      </c>
      <c r="U1121" s="10">
        <f ca="1"/>
        <v>44346</v>
      </c>
      <c r="V1121" s="11">
        <f ca="1"/>
        <v>3188.73</v>
      </c>
      <c r="W1121" s="10">
        <f ca="1"/>
        <v>44344</v>
      </c>
      <c r="X1121" s="11">
        <f ca="1"/>
        <v>125561.4</v>
      </c>
      <c r="Y1121" s="10">
        <f ca="1"/>
        <v>44344</v>
      </c>
      <c r="Z1121" s="11">
        <f ca="1"/>
        <v>8283.2999999999993</v>
      </c>
      <c r="AA1121" s="10">
        <f ca="1"/>
        <v>44443</v>
      </c>
      <c r="AB1121" s="11">
        <f ca="1"/>
        <v>17516.919999999998</v>
      </c>
      <c r="AC1121" s="10">
        <f ca="1"/>
        <v>44339</v>
      </c>
      <c r="AD1121" s="11">
        <f ca="1"/>
        <v>15175.3</v>
      </c>
      <c r="AE1121" s="10">
        <f ca="1"/>
        <v>44344</v>
      </c>
      <c r="AF1121" s="11">
        <f ca="1"/>
        <v>713.28</v>
      </c>
      <c r="AG1121" s="10">
        <f ca="1"/>
        <v>44381</v>
      </c>
      <c r="AH1121" s="11">
        <f ca="1"/>
        <v>3865.42</v>
      </c>
      <c r="AI1121" s="10">
        <f ca="1"/>
        <v>44344</v>
      </c>
      <c r="AJ1121" s="11">
        <f ca="1"/>
        <v>61345.49</v>
      </c>
    </row>
    <row r="1122" spans="1:36" x14ac:dyDescent="0.25">
      <c r="A1122" s="10">
        <f ca="1"/>
        <v>44351</v>
      </c>
      <c r="B1122" s="11">
        <f ca="1"/>
        <v>7295.3519999999999</v>
      </c>
      <c r="C1122" s="10">
        <f ca="1"/>
        <v>44358</v>
      </c>
      <c r="D1122" s="11">
        <f ca="1"/>
        <v>28948.73</v>
      </c>
      <c r="G1122" s="10">
        <f ca="1"/>
        <v>44351</v>
      </c>
      <c r="H1122" s="11">
        <f ca="1"/>
        <v>20029.189999999999</v>
      </c>
      <c r="I1122" s="10">
        <f ca="1"/>
        <v>44351</v>
      </c>
      <c r="J1122" s="11">
        <f ca="1"/>
        <v>11570.68</v>
      </c>
      <c r="K1122" s="10">
        <f ca="1"/>
        <v>44351</v>
      </c>
      <c r="L1122" s="11">
        <f ca="1"/>
        <v>4229.8900000000003</v>
      </c>
      <c r="M1122" s="10">
        <f ca="1"/>
        <v>44351</v>
      </c>
      <c r="N1122" s="11">
        <f ca="1"/>
        <v>7069.04</v>
      </c>
      <c r="O1122" s="10">
        <f ca="1"/>
        <v>44351</v>
      </c>
      <c r="P1122" s="11">
        <f ca="1"/>
        <v>28918.1</v>
      </c>
      <c r="Q1122" s="10">
        <f ca="1"/>
        <v>44351</v>
      </c>
      <c r="R1122" s="11">
        <f ca="1"/>
        <v>6515.66</v>
      </c>
      <c r="S1122" s="10">
        <f ca="1"/>
        <v>44351</v>
      </c>
      <c r="T1122" s="11">
        <f ca="1"/>
        <v>15692.9</v>
      </c>
      <c r="U1122" s="10">
        <f ca="1"/>
        <v>44353</v>
      </c>
      <c r="V1122" s="11">
        <f ca="1"/>
        <v>3240.08</v>
      </c>
      <c r="W1122" s="10">
        <f ca="1"/>
        <v>44351</v>
      </c>
      <c r="X1122" s="11">
        <f ca="1"/>
        <v>130125.8</v>
      </c>
      <c r="Y1122" s="10">
        <f ca="1"/>
        <v>44351</v>
      </c>
      <c r="Z1122" s="11">
        <f ca="1"/>
        <v>8273.7000000000007</v>
      </c>
      <c r="AA1122" s="10">
        <f ca="1"/>
        <v>44450</v>
      </c>
      <c r="AB1122" s="11">
        <f ca="1"/>
        <v>17474.57</v>
      </c>
      <c r="AC1122" s="10">
        <f ca="1"/>
        <v>44346</v>
      </c>
      <c r="AD1122" s="11">
        <f ca="1"/>
        <v>15435.65</v>
      </c>
      <c r="AE1122" s="10">
        <f ca="1"/>
        <v>44351</v>
      </c>
      <c r="AF1122" s="11">
        <f ca="1"/>
        <v>720.18</v>
      </c>
      <c r="AG1122" s="10">
        <f ca="1"/>
        <v>44388</v>
      </c>
      <c r="AH1122" s="11">
        <f ca="1"/>
        <v>3855.31</v>
      </c>
      <c r="AI1122" s="10">
        <f ca="1"/>
        <v>44351</v>
      </c>
      <c r="AJ1122" s="11">
        <f ca="1"/>
        <v>61616.800000000003</v>
      </c>
    </row>
    <row r="1123" spans="1:36" x14ac:dyDescent="0.25">
      <c r="A1123" s="10">
        <f ca="1"/>
        <v>44358</v>
      </c>
      <c r="B1123" s="11">
        <f ca="1"/>
        <v>7312.3329999999996</v>
      </c>
      <c r="C1123" s="10">
        <f ca="1"/>
        <v>44365</v>
      </c>
      <c r="D1123" s="11">
        <f ca="1"/>
        <v>28964.080000000002</v>
      </c>
      <c r="G1123" s="10">
        <f ca="1"/>
        <v>44358</v>
      </c>
      <c r="H1123" s="11">
        <f ca="1"/>
        <v>20138.349999999999</v>
      </c>
      <c r="I1123" s="10">
        <f ca="1"/>
        <v>44358</v>
      </c>
      <c r="J1123" s="11">
        <f ca="1"/>
        <v>11841.3</v>
      </c>
      <c r="K1123" s="10">
        <f ca="1"/>
        <v>44358</v>
      </c>
      <c r="L1123" s="11">
        <f ca="1"/>
        <v>4247.4399999999996</v>
      </c>
      <c r="M1123" s="10">
        <f ca="1"/>
        <v>44358</v>
      </c>
      <c r="N1123" s="11">
        <f ca="1"/>
        <v>7134.06</v>
      </c>
      <c r="O1123" s="10">
        <f ca="1"/>
        <v>44358</v>
      </c>
      <c r="P1123" s="11">
        <f ca="1"/>
        <v>28842.13</v>
      </c>
      <c r="Q1123" s="10">
        <f ca="1"/>
        <v>44358</v>
      </c>
      <c r="R1123" s="11">
        <f ca="1"/>
        <v>6600.66</v>
      </c>
      <c r="S1123" s="10">
        <f ca="1"/>
        <v>44358</v>
      </c>
      <c r="T1123" s="11">
        <f ca="1"/>
        <v>15693.27</v>
      </c>
      <c r="U1123" s="10">
        <f ca="1"/>
        <v>44360</v>
      </c>
      <c r="V1123" s="11">
        <f ca="1"/>
        <v>3249.32</v>
      </c>
      <c r="W1123" s="10">
        <f ca="1"/>
        <v>44358</v>
      </c>
      <c r="X1123" s="11">
        <f ca="1"/>
        <v>129441</v>
      </c>
      <c r="Y1123" s="10">
        <f ca="1"/>
        <v>44358</v>
      </c>
      <c r="Z1123" s="11">
        <f ca="1"/>
        <v>8335.59</v>
      </c>
      <c r="AA1123" s="10">
        <f ca="1"/>
        <v>44457</v>
      </c>
      <c r="AB1123" s="11">
        <f ca="1"/>
        <v>17276.79</v>
      </c>
      <c r="AC1123" s="10">
        <f ca="1"/>
        <v>44353</v>
      </c>
      <c r="AD1123" s="11">
        <f ca="1"/>
        <v>15670.25</v>
      </c>
      <c r="AE1123" s="10">
        <f ca="1"/>
        <v>44358</v>
      </c>
      <c r="AF1123" s="11">
        <f ca="1"/>
        <v>728.48</v>
      </c>
      <c r="AG1123" s="10">
        <f ca="1"/>
        <v>44395</v>
      </c>
      <c r="AH1123" s="11">
        <f ca="1"/>
        <v>3770.15</v>
      </c>
      <c r="AI1123" s="10">
        <f ca="1"/>
        <v>44358</v>
      </c>
      <c r="AJ1123" s="11">
        <f ca="1"/>
        <v>61444.66</v>
      </c>
    </row>
    <row r="1124" spans="1:36" x14ac:dyDescent="0.25">
      <c r="A1124" s="10">
        <f ca="1"/>
        <v>44365</v>
      </c>
      <c r="B1124" s="11">
        <f ca="1"/>
        <v>7368.8509999999997</v>
      </c>
      <c r="C1124" s="10">
        <f ca="1"/>
        <v>44372</v>
      </c>
      <c r="D1124" s="11">
        <f ca="1"/>
        <v>29066.18</v>
      </c>
      <c r="G1124" s="10">
        <f ca="1"/>
        <v>44365</v>
      </c>
      <c r="H1124" s="11">
        <f ca="1"/>
        <v>19999.59</v>
      </c>
      <c r="I1124" s="10">
        <f ca="1"/>
        <v>44365</v>
      </c>
      <c r="J1124" s="11">
        <f ca="1"/>
        <v>11941.25</v>
      </c>
      <c r="K1124" s="10">
        <f ca="1"/>
        <v>44365</v>
      </c>
      <c r="L1124" s="11">
        <f ca="1"/>
        <v>4166.45</v>
      </c>
      <c r="M1124" s="10">
        <f ca="1"/>
        <v>44365</v>
      </c>
      <c r="N1124" s="11">
        <f ca="1"/>
        <v>7017.47</v>
      </c>
      <c r="O1124" s="10">
        <f ca="1"/>
        <v>44365</v>
      </c>
      <c r="P1124" s="11">
        <f ca="1"/>
        <v>28801.27</v>
      </c>
      <c r="Q1124" s="10">
        <f ca="1"/>
        <v>44365</v>
      </c>
      <c r="R1124" s="11">
        <f ca="1"/>
        <v>6569.16</v>
      </c>
      <c r="S1124" s="10">
        <f ca="1"/>
        <v>44365</v>
      </c>
      <c r="T1124" s="11">
        <f ca="1"/>
        <v>15448.04</v>
      </c>
      <c r="U1124" s="10">
        <f ca="1"/>
        <v>44367</v>
      </c>
      <c r="V1124" s="11">
        <f ca="1"/>
        <v>3267.93</v>
      </c>
      <c r="W1124" s="10">
        <f ca="1"/>
        <v>44365</v>
      </c>
      <c r="X1124" s="11">
        <f ca="1"/>
        <v>128405.4</v>
      </c>
      <c r="Y1124" s="10">
        <f ca="1"/>
        <v>44365</v>
      </c>
      <c r="Z1124" s="11">
        <f ca="1"/>
        <v>8088.95</v>
      </c>
      <c r="AA1124" s="10">
        <f ca="1"/>
        <v>44464</v>
      </c>
      <c r="AB1124" s="11">
        <f ca="1"/>
        <v>17260.189999999999</v>
      </c>
      <c r="AC1124" s="10">
        <f ca="1"/>
        <v>44360</v>
      </c>
      <c r="AD1124" s="11">
        <f ca="1"/>
        <v>15799.35</v>
      </c>
      <c r="AE1124" s="10">
        <f ca="1"/>
        <v>44365</v>
      </c>
      <c r="AF1124" s="11">
        <f ca="1"/>
        <v>719.63</v>
      </c>
      <c r="AG1124" s="10">
        <f ca="1"/>
        <v>44402</v>
      </c>
      <c r="AH1124" s="11">
        <f ca="1"/>
        <v>3734.54</v>
      </c>
      <c r="AI1124" s="10">
        <f ca="1"/>
        <v>44365</v>
      </c>
      <c r="AJ1124" s="11">
        <f ca="1"/>
        <v>59503.87</v>
      </c>
    </row>
    <row r="1125" spans="1:36" x14ac:dyDescent="0.25">
      <c r="A1125" s="10">
        <f ca="1"/>
        <v>44372</v>
      </c>
      <c r="B1125" s="11">
        <f ca="1"/>
        <v>7308.0450000000001</v>
      </c>
      <c r="C1125" s="10">
        <f ca="1"/>
        <v>44379</v>
      </c>
      <c r="D1125" s="11">
        <f ca="1"/>
        <v>28783.279999999999</v>
      </c>
      <c r="G1125" s="10">
        <f ca="1"/>
        <v>44372</v>
      </c>
      <c r="H1125" s="11">
        <f ca="1"/>
        <v>20230.259999999998</v>
      </c>
      <c r="I1125" s="10">
        <f ca="1"/>
        <v>44372</v>
      </c>
      <c r="J1125" s="11">
        <f ca="1"/>
        <v>11999.7</v>
      </c>
      <c r="K1125" s="10">
        <f ca="1"/>
        <v>44372</v>
      </c>
      <c r="L1125" s="11">
        <f ca="1"/>
        <v>4280.7</v>
      </c>
      <c r="M1125" s="10">
        <f ca="1"/>
        <v>44372</v>
      </c>
      <c r="N1125" s="11">
        <f ca="1"/>
        <v>7136.07</v>
      </c>
      <c r="O1125" s="10">
        <f ca="1"/>
        <v>44372</v>
      </c>
      <c r="P1125" s="11">
        <f ca="1"/>
        <v>29288.22</v>
      </c>
      <c r="Q1125" s="10">
        <f ca="1"/>
        <v>44372</v>
      </c>
      <c r="R1125" s="11">
        <f ca="1"/>
        <v>6622.87</v>
      </c>
      <c r="S1125" s="10">
        <f ca="1"/>
        <v>44372</v>
      </c>
      <c r="T1125" s="11">
        <f ca="1"/>
        <v>15607.97</v>
      </c>
      <c r="U1125" s="10">
        <f ca="1"/>
        <v>44374</v>
      </c>
      <c r="V1125" s="11">
        <f ca="1"/>
        <v>3302.84</v>
      </c>
      <c r="W1125" s="10">
        <f ca="1"/>
        <v>44372</v>
      </c>
      <c r="X1125" s="11">
        <f ca="1"/>
        <v>127255.6</v>
      </c>
      <c r="Y1125" s="10">
        <f ca="1"/>
        <v>44372</v>
      </c>
      <c r="Z1125" s="11">
        <f ca="1"/>
        <v>8373.6200000000008</v>
      </c>
      <c r="AA1125" s="10">
        <f ca="1"/>
        <v>44471</v>
      </c>
      <c r="AB1125" s="11">
        <f ca="1"/>
        <v>16570.89</v>
      </c>
      <c r="AC1125" s="10">
        <f ca="1"/>
        <v>44367</v>
      </c>
      <c r="AD1125" s="11">
        <f ca="1"/>
        <v>15683.35</v>
      </c>
      <c r="AE1125" s="10">
        <f ca="1"/>
        <v>44372</v>
      </c>
      <c r="AF1125" s="11">
        <f ca="1"/>
        <v>733.14</v>
      </c>
      <c r="AG1125" s="10">
        <f ca="1"/>
        <v>44409</v>
      </c>
      <c r="AH1125" s="11">
        <f ca="1"/>
        <v>3771.58</v>
      </c>
      <c r="AI1125" s="10">
        <f ca="1"/>
        <v>44372</v>
      </c>
      <c r="AJ1125" s="11">
        <f ca="1"/>
        <v>60140.15</v>
      </c>
    </row>
    <row r="1126" spans="1:36" x14ac:dyDescent="0.25">
      <c r="A1126" s="10">
        <f ca="1"/>
        <v>44379</v>
      </c>
      <c r="B1126" s="11">
        <f ca="1"/>
        <v>7308.5540000000001</v>
      </c>
      <c r="C1126" s="10">
        <f ca="1"/>
        <v>44386</v>
      </c>
      <c r="D1126" s="11">
        <f ca="1"/>
        <v>27940.42</v>
      </c>
      <c r="G1126" s="10">
        <f ca="1"/>
        <v>44379</v>
      </c>
      <c r="H1126" s="11">
        <f ca="1"/>
        <v>20226.11</v>
      </c>
      <c r="I1126" s="10">
        <f ca="1"/>
        <v>44379</v>
      </c>
      <c r="J1126" s="11">
        <f ca="1"/>
        <v>11964.84</v>
      </c>
      <c r="K1126" s="10">
        <f ca="1"/>
        <v>44379</v>
      </c>
      <c r="L1126" s="11">
        <f ca="1"/>
        <v>4352.34</v>
      </c>
      <c r="M1126" s="10">
        <f ca="1"/>
        <v>44379</v>
      </c>
      <c r="N1126" s="11">
        <f ca="1"/>
        <v>7123.27</v>
      </c>
      <c r="O1126" s="10">
        <f ca="1"/>
        <v>44379</v>
      </c>
      <c r="P1126" s="11">
        <f ca="1"/>
        <v>28310.42</v>
      </c>
      <c r="Q1126" s="10">
        <f ca="1"/>
        <v>44379</v>
      </c>
      <c r="R1126" s="11">
        <f ca="1"/>
        <v>6552.86</v>
      </c>
      <c r="S1126" s="10">
        <f ca="1"/>
        <v>44379</v>
      </c>
      <c r="T1126" s="11">
        <f ca="1"/>
        <v>15650.09</v>
      </c>
      <c r="U1126" s="10">
        <f ca="1"/>
        <v>44381</v>
      </c>
      <c r="V1126" s="11">
        <f ca="1"/>
        <v>3281.78</v>
      </c>
      <c r="W1126" s="10">
        <f ca="1"/>
        <v>44379</v>
      </c>
      <c r="X1126" s="11">
        <f ca="1"/>
        <v>127621.7</v>
      </c>
      <c r="Y1126" s="10">
        <f ca="1"/>
        <v>44379</v>
      </c>
      <c r="Z1126" s="11">
        <f ca="1"/>
        <v>8317.1</v>
      </c>
      <c r="AA1126" s="10">
        <f ca="1"/>
        <v>44478</v>
      </c>
      <c r="AB1126" s="11">
        <f ca="1"/>
        <v>16640.43</v>
      </c>
      <c r="AC1126" s="10">
        <f ca="1"/>
        <v>44374</v>
      </c>
      <c r="AD1126" s="11">
        <f ca="1"/>
        <v>15860.35</v>
      </c>
      <c r="AE1126" s="10">
        <f ca="1"/>
        <v>44379</v>
      </c>
      <c r="AF1126" s="11">
        <f ca="1"/>
        <v>733.55</v>
      </c>
      <c r="AG1126" s="10">
        <f ca="1"/>
        <v>44416</v>
      </c>
      <c r="AH1126" s="11">
        <f ca="1"/>
        <v>3805.36</v>
      </c>
      <c r="AI1126" s="10">
        <f ca="1"/>
        <v>44379</v>
      </c>
      <c r="AJ1126" s="11">
        <f ca="1"/>
        <v>60292.639999999999</v>
      </c>
    </row>
    <row r="1127" spans="1:36" x14ac:dyDescent="0.25">
      <c r="A1127" s="10">
        <f ca="1"/>
        <v>44386</v>
      </c>
      <c r="B1127" s="11">
        <f ca="1"/>
        <v>7273.2950000000001</v>
      </c>
      <c r="C1127" s="10">
        <f ca="1"/>
        <v>44393</v>
      </c>
      <c r="D1127" s="11">
        <f ca="1"/>
        <v>28003.08</v>
      </c>
      <c r="G1127" s="10">
        <f ca="1"/>
        <v>44386</v>
      </c>
      <c r="H1127" s="11">
        <f ca="1"/>
        <v>20257.95</v>
      </c>
      <c r="I1127" s="10">
        <f ca="1"/>
        <v>44386</v>
      </c>
      <c r="J1127" s="11">
        <f ca="1"/>
        <v>11989.81</v>
      </c>
      <c r="K1127" s="10">
        <f ca="1"/>
        <v>44386</v>
      </c>
      <c r="L1127" s="11">
        <f ca="1"/>
        <v>4369.55</v>
      </c>
      <c r="M1127" s="10">
        <f ca="1"/>
        <v>44386</v>
      </c>
      <c r="N1127" s="11">
        <f ca="1"/>
        <v>7121.88</v>
      </c>
      <c r="O1127" s="10">
        <f ca="1"/>
        <v>44386</v>
      </c>
      <c r="P1127" s="11">
        <f ca="1"/>
        <v>27344.54</v>
      </c>
      <c r="Q1127" s="10">
        <f ca="1"/>
        <v>44386</v>
      </c>
      <c r="R1127" s="11">
        <f ca="1"/>
        <v>6529.42</v>
      </c>
      <c r="S1127" s="10">
        <f ca="1"/>
        <v>44386</v>
      </c>
      <c r="T1127" s="11">
        <f ca="1"/>
        <v>15687.93</v>
      </c>
      <c r="U1127" s="10">
        <f ca="1"/>
        <v>44388</v>
      </c>
      <c r="V1127" s="11">
        <f ca="1"/>
        <v>3217.95</v>
      </c>
      <c r="W1127" s="10">
        <f ca="1"/>
        <v>44386</v>
      </c>
      <c r="X1127" s="11">
        <f ca="1"/>
        <v>125427.8</v>
      </c>
      <c r="Y1127" s="10">
        <f ca="1"/>
        <v>44386</v>
      </c>
      <c r="Z1127" s="11">
        <f ca="1"/>
        <v>8236.27</v>
      </c>
      <c r="AA1127" s="10">
        <f ca="1"/>
        <v>44485</v>
      </c>
      <c r="AB1127" s="11">
        <f ca="1"/>
        <v>16781.189999999999</v>
      </c>
      <c r="AC1127" s="10">
        <f ca="1"/>
        <v>44381</v>
      </c>
      <c r="AD1127" s="11">
        <f ca="1"/>
        <v>15722.2</v>
      </c>
      <c r="AE1127" s="10">
        <f ca="1"/>
        <v>44386</v>
      </c>
      <c r="AF1127" s="11">
        <f ca="1"/>
        <v>732.15</v>
      </c>
      <c r="AG1127" s="10">
        <f ca="1"/>
        <v>44423</v>
      </c>
      <c r="AH1127" s="11">
        <f ca="1"/>
        <v>3873</v>
      </c>
      <c r="AI1127" s="10">
        <f ca="1"/>
        <v>44386</v>
      </c>
      <c r="AJ1127" s="11">
        <f ca="1"/>
        <v>60221.84</v>
      </c>
    </row>
    <row r="1128" spans="1:36" x14ac:dyDescent="0.25">
      <c r="A1128" s="10">
        <f ca="1"/>
        <v>44393</v>
      </c>
      <c r="B1128" s="11">
        <f ca="1"/>
        <v>7348.1229999999996</v>
      </c>
      <c r="C1128" s="10">
        <f ca="1"/>
        <v>44400</v>
      </c>
      <c r="D1128" s="11">
        <f ca="1"/>
        <v>27548</v>
      </c>
      <c r="G1128" s="10">
        <f ca="1"/>
        <v>44393</v>
      </c>
      <c r="H1128" s="11">
        <f ca="1"/>
        <v>19985.54</v>
      </c>
      <c r="I1128" s="10">
        <f ca="1"/>
        <v>44393</v>
      </c>
      <c r="J1128" s="11">
        <f ca="1"/>
        <v>12026.5</v>
      </c>
      <c r="K1128" s="10">
        <f ca="1"/>
        <v>44393</v>
      </c>
      <c r="L1128" s="11">
        <f ca="1"/>
        <v>4327.16</v>
      </c>
      <c r="M1128" s="10">
        <f ca="1"/>
        <v>44393</v>
      </c>
      <c r="N1128" s="11">
        <f ca="1"/>
        <v>7008.09</v>
      </c>
      <c r="O1128" s="10">
        <f ca="1"/>
        <v>44393</v>
      </c>
      <c r="P1128" s="11">
        <f ca="1"/>
        <v>28004.68</v>
      </c>
      <c r="Q1128" s="10">
        <f ca="1"/>
        <v>44393</v>
      </c>
      <c r="R1128" s="11">
        <f ca="1"/>
        <v>6460.08</v>
      </c>
      <c r="S1128" s="10">
        <f ca="1"/>
        <v>44393</v>
      </c>
      <c r="T1128" s="11">
        <f ca="1"/>
        <v>15540.31</v>
      </c>
      <c r="U1128" s="10">
        <f ca="1"/>
        <v>44395</v>
      </c>
      <c r="V1128" s="11">
        <f ca="1"/>
        <v>3276.91</v>
      </c>
      <c r="W1128" s="10">
        <f ca="1"/>
        <v>44393</v>
      </c>
      <c r="X1128" s="11">
        <f ca="1"/>
        <v>125960.3</v>
      </c>
      <c r="Y1128" s="10">
        <f ca="1"/>
        <v>44393</v>
      </c>
      <c r="Z1128" s="11">
        <f ca="1"/>
        <v>8050.55</v>
      </c>
      <c r="AA1128" s="10">
        <f ca="1"/>
        <v>44492</v>
      </c>
      <c r="AB1128" s="11">
        <f ca="1"/>
        <v>16888.740000000002</v>
      </c>
      <c r="AC1128" s="10">
        <f ca="1"/>
        <v>44388</v>
      </c>
      <c r="AD1128" s="11">
        <f ca="1"/>
        <v>15689.8</v>
      </c>
      <c r="AE1128" s="10">
        <f ca="1"/>
        <v>44393</v>
      </c>
      <c r="AF1128" s="11">
        <f ca="1"/>
        <v>736.52</v>
      </c>
      <c r="AG1128" s="10">
        <f ca="1"/>
        <v>44430</v>
      </c>
      <c r="AH1128" s="11">
        <f ca="1"/>
        <v>3832.7</v>
      </c>
      <c r="AI1128" s="10">
        <f ca="1"/>
        <v>44393</v>
      </c>
      <c r="AJ1128" s="11">
        <f ca="1"/>
        <v>60437.58</v>
      </c>
    </row>
    <row r="1129" spans="1:36" x14ac:dyDescent="0.25">
      <c r="A1129" s="10">
        <f ca="1"/>
        <v>44400</v>
      </c>
      <c r="B1129" s="11">
        <f ca="1"/>
        <v>7394.3519999999999</v>
      </c>
      <c r="C1129" s="10">
        <f ca="1"/>
        <v>44407</v>
      </c>
      <c r="D1129" s="11">
        <f ca="1"/>
        <v>27283.59</v>
      </c>
      <c r="G1129" s="10">
        <f ca="1"/>
        <v>44400</v>
      </c>
      <c r="H1129" s="11">
        <f ca="1"/>
        <v>20188.43</v>
      </c>
      <c r="I1129" s="10">
        <f ca="1"/>
        <v>44400</v>
      </c>
      <c r="J1129" s="11">
        <f ca="1"/>
        <v>12130.83</v>
      </c>
      <c r="K1129" s="10">
        <f ca="1"/>
        <v>44400</v>
      </c>
      <c r="L1129" s="11">
        <f ca="1"/>
        <v>4411.79</v>
      </c>
      <c r="M1129" s="10">
        <f ca="1"/>
        <v>44400</v>
      </c>
      <c r="N1129" s="11">
        <f ca="1"/>
        <v>7027.58</v>
      </c>
      <c r="O1129" s="10">
        <f ca="1"/>
        <v>44400</v>
      </c>
      <c r="P1129" s="11">
        <f ca="1"/>
        <v>27321.98</v>
      </c>
      <c r="Q1129" s="10">
        <f ca="1"/>
        <v>44400</v>
      </c>
      <c r="R1129" s="11">
        <f ca="1"/>
        <v>6568.82</v>
      </c>
      <c r="S1129" s="10">
        <f ca="1"/>
        <v>44400</v>
      </c>
      <c r="T1129" s="11">
        <f ca="1"/>
        <v>15669.29</v>
      </c>
      <c r="U1129" s="10">
        <f ca="1"/>
        <v>44402</v>
      </c>
      <c r="V1129" s="11">
        <f ca="1"/>
        <v>3254.42</v>
      </c>
      <c r="W1129" s="10">
        <f ca="1"/>
        <v>44400</v>
      </c>
      <c r="X1129" s="11">
        <f ca="1"/>
        <v>125052.8</v>
      </c>
      <c r="Y1129" s="10">
        <f ca="1"/>
        <v>44400</v>
      </c>
      <c r="Z1129" s="11">
        <f ca="1"/>
        <v>8250.5400000000009</v>
      </c>
      <c r="AA1129" s="10">
        <f ca="1"/>
        <v>44499</v>
      </c>
      <c r="AB1129" s="11">
        <f ca="1"/>
        <v>16987.41</v>
      </c>
      <c r="AC1129" s="10">
        <f ca="1"/>
        <v>44395</v>
      </c>
      <c r="AD1129" s="11">
        <f ca="1"/>
        <v>15923.4</v>
      </c>
      <c r="AE1129" s="10">
        <f ca="1"/>
        <v>44400</v>
      </c>
      <c r="AF1129" s="11">
        <f ca="1"/>
        <v>749.42</v>
      </c>
      <c r="AG1129" s="10">
        <f ca="1"/>
        <v>44437</v>
      </c>
      <c r="AH1129" s="11">
        <f ca="1"/>
        <v>3887.38</v>
      </c>
      <c r="AI1129" s="10">
        <f ca="1"/>
        <v>44400</v>
      </c>
      <c r="AJ1129" s="11">
        <f ca="1"/>
        <v>61932.98</v>
      </c>
    </row>
    <row r="1130" spans="1:36" x14ac:dyDescent="0.25">
      <c r="A1130" s="10">
        <f ca="1"/>
        <v>44407</v>
      </c>
      <c r="B1130" s="11">
        <f ca="1"/>
        <v>7392.6239999999998</v>
      </c>
      <c r="C1130" s="10">
        <f ca="1"/>
        <v>44414</v>
      </c>
      <c r="D1130" s="11">
        <f ca="1"/>
        <v>27820.04</v>
      </c>
      <c r="G1130" s="10">
        <f ca="1"/>
        <v>44407</v>
      </c>
      <c r="H1130" s="11">
        <f ca="1"/>
        <v>20287.8</v>
      </c>
      <c r="I1130" s="10">
        <f ca="1"/>
        <v>44407</v>
      </c>
      <c r="J1130" s="11">
        <f ca="1"/>
        <v>12116.82</v>
      </c>
      <c r="K1130" s="10">
        <f ca="1"/>
        <v>44407</v>
      </c>
      <c r="L1130" s="11">
        <f ca="1"/>
        <v>4395.26</v>
      </c>
      <c r="M1130" s="10">
        <f ca="1"/>
        <v>44407</v>
      </c>
      <c r="N1130" s="11">
        <f ca="1"/>
        <v>7032.3</v>
      </c>
      <c r="O1130" s="10">
        <f ca="1"/>
        <v>44407</v>
      </c>
      <c r="P1130" s="11">
        <f ca="1"/>
        <v>25961.03</v>
      </c>
      <c r="Q1130" s="10">
        <f ca="1"/>
        <v>44407</v>
      </c>
      <c r="R1130" s="11">
        <f ca="1"/>
        <v>6612.76</v>
      </c>
      <c r="S1130" s="10">
        <f ca="1"/>
        <v>44407</v>
      </c>
      <c r="T1130" s="11">
        <f ca="1"/>
        <v>15544.39</v>
      </c>
      <c r="U1130" s="10">
        <f ca="1"/>
        <v>44409</v>
      </c>
      <c r="V1130" s="11">
        <f ca="1"/>
        <v>3202.32</v>
      </c>
      <c r="W1130" s="10">
        <f ca="1"/>
        <v>44407</v>
      </c>
      <c r="X1130" s="11">
        <f ca="1"/>
        <v>121800.8</v>
      </c>
      <c r="Y1130" s="10">
        <f ca="1"/>
        <v>44407</v>
      </c>
      <c r="Z1130" s="11">
        <f ca="1"/>
        <v>8324.65</v>
      </c>
      <c r="AA1130" s="10">
        <f ca="1"/>
        <v>44506</v>
      </c>
      <c r="AB1130" s="11">
        <f ca="1"/>
        <v>17296.900000000001</v>
      </c>
      <c r="AC1130" s="10">
        <f ca="1"/>
        <v>44402</v>
      </c>
      <c r="AD1130" s="11">
        <f ca="1"/>
        <v>15856.05</v>
      </c>
      <c r="AE1130" s="10">
        <f ca="1"/>
        <v>44407</v>
      </c>
      <c r="AF1130" s="11">
        <f ca="1"/>
        <v>754.31</v>
      </c>
      <c r="AG1130" s="10">
        <f ca="1"/>
        <v>44444</v>
      </c>
      <c r="AH1130" s="11">
        <f ca="1"/>
        <v>4001.7</v>
      </c>
      <c r="AI1130" s="10">
        <f ca="1"/>
        <v>44407</v>
      </c>
      <c r="AJ1130" s="11">
        <f ca="1"/>
        <v>62852.28</v>
      </c>
    </row>
    <row r="1131" spans="1:36" x14ac:dyDescent="0.25">
      <c r="A1131" s="10">
        <f ca="1"/>
        <v>44414</v>
      </c>
      <c r="B1131" s="11">
        <f ca="1"/>
        <v>7538.4160000000002</v>
      </c>
      <c r="C1131" s="10">
        <f ca="1"/>
        <v>44421</v>
      </c>
      <c r="D1131" s="11">
        <f ca="1"/>
        <v>27977.15</v>
      </c>
      <c r="G1131" s="10">
        <f ca="1"/>
        <v>44414</v>
      </c>
      <c r="H1131" s="11">
        <f ca="1"/>
        <v>20475.419999999998</v>
      </c>
      <c r="I1131" s="10">
        <f ca="1"/>
        <v>44414</v>
      </c>
      <c r="J1131" s="11">
        <f ca="1"/>
        <v>12176.3</v>
      </c>
      <c r="K1131" s="10">
        <f ca="1"/>
        <v>44414</v>
      </c>
      <c r="L1131" s="11">
        <f ca="1"/>
        <v>4436.5200000000004</v>
      </c>
      <c r="M1131" s="10">
        <f ca="1"/>
        <v>44414</v>
      </c>
      <c r="N1131" s="11">
        <f ca="1"/>
        <v>7122.95</v>
      </c>
      <c r="O1131" s="10">
        <f ca="1"/>
        <v>44414</v>
      </c>
      <c r="P1131" s="11">
        <f ca="1"/>
        <v>26179.4</v>
      </c>
      <c r="Q1131" s="10">
        <f ca="1"/>
        <v>44414</v>
      </c>
      <c r="R1131" s="11">
        <f ca="1"/>
        <v>6816.96</v>
      </c>
      <c r="S1131" s="10">
        <f ca="1"/>
        <v>44414</v>
      </c>
      <c r="T1131" s="11">
        <f ca="1"/>
        <v>15761.45</v>
      </c>
      <c r="U1131" s="10">
        <f ca="1"/>
        <v>44416</v>
      </c>
      <c r="V1131" s="11">
        <f ca="1"/>
        <v>3270.36</v>
      </c>
      <c r="W1131" s="10">
        <f ca="1"/>
        <v>44414</v>
      </c>
      <c r="X1131" s="11">
        <f ca="1"/>
        <v>122810.4</v>
      </c>
      <c r="Y1131" s="10">
        <f ca="1"/>
        <v>44414</v>
      </c>
      <c r="Z1131" s="11">
        <f ca="1"/>
        <v>8497.15</v>
      </c>
      <c r="AA1131" s="10">
        <f ca="1"/>
        <v>44513</v>
      </c>
      <c r="AB1131" s="11">
        <f ca="1"/>
        <v>17518.13</v>
      </c>
      <c r="AC1131" s="10">
        <f ca="1"/>
        <v>44409</v>
      </c>
      <c r="AD1131" s="11">
        <f ca="1"/>
        <v>15763.05</v>
      </c>
      <c r="AE1131" s="10">
        <f ca="1"/>
        <v>44414</v>
      </c>
      <c r="AF1131" s="11">
        <f ca="1"/>
        <v>767.82</v>
      </c>
      <c r="AG1131" s="10">
        <f ca="1"/>
        <v>44451</v>
      </c>
      <c r="AH1131" s="11">
        <f ca="1"/>
        <v>4002.66</v>
      </c>
      <c r="AI1131" s="10">
        <f ca="1"/>
        <v>44414</v>
      </c>
      <c r="AJ1131" s="11">
        <f ca="1"/>
        <v>62509.23</v>
      </c>
    </row>
    <row r="1132" spans="1:36" x14ac:dyDescent="0.25">
      <c r="A1132" s="10">
        <f ca="1"/>
        <v>44421</v>
      </c>
      <c r="B1132" s="11">
        <f ca="1"/>
        <v>7628.9229999999998</v>
      </c>
      <c r="C1132" s="10">
        <f ca="1"/>
        <v>44428</v>
      </c>
      <c r="D1132" s="11">
        <f ca="1"/>
        <v>27013.25</v>
      </c>
      <c r="G1132" s="10">
        <f ca="1"/>
        <v>44421</v>
      </c>
      <c r="H1132" s="11">
        <f ca="1"/>
        <v>20518.07</v>
      </c>
      <c r="I1132" s="10">
        <f ca="1"/>
        <v>44421</v>
      </c>
      <c r="J1132" s="11">
        <f ca="1"/>
        <v>12464.44</v>
      </c>
      <c r="K1132" s="10">
        <f ca="1"/>
        <v>44421</v>
      </c>
      <c r="L1132" s="11">
        <f ca="1"/>
        <v>4468</v>
      </c>
      <c r="M1132" s="10">
        <f ca="1"/>
        <v>44421</v>
      </c>
      <c r="N1132" s="11">
        <f ca="1"/>
        <v>7218.71</v>
      </c>
      <c r="O1132" s="10">
        <f ca="1"/>
        <v>44421</v>
      </c>
      <c r="P1132" s="11">
        <f ca="1"/>
        <v>26391.62</v>
      </c>
      <c r="Q1132" s="10">
        <f ca="1"/>
        <v>44421</v>
      </c>
      <c r="R1132" s="11">
        <f ca="1"/>
        <v>6896.04</v>
      </c>
      <c r="S1132" s="10">
        <f ca="1"/>
        <v>44421</v>
      </c>
      <c r="T1132" s="11">
        <f ca="1"/>
        <v>15977.44</v>
      </c>
      <c r="U1132" s="10">
        <f ca="1"/>
        <v>44423</v>
      </c>
      <c r="V1132" s="11">
        <f ca="1"/>
        <v>3171.29</v>
      </c>
      <c r="W1132" s="10">
        <f ca="1"/>
        <v>44421</v>
      </c>
      <c r="X1132" s="11">
        <f ca="1"/>
        <v>121193.8</v>
      </c>
      <c r="Y1132" s="10">
        <f ca="1"/>
        <v>44421</v>
      </c>
      <c r="Z1132" s="11">
        <f ca="1"/>
        <v>8783.2800000000007</v>
      </c>
      <c r="AA1132" s="10">
        <f ca="1"/>
        <v>44520</v>
      </c>
      <c r="AB1132" s="11">
        <f ca="1"/>
        <v>17818.310000000001</v>
      </c>
      <c r="AC1132" s="10">
        <f ca="1"/>
        <v>44416</v>
      </c>
      <c r="AD1132" s="11">
        <f ca="1"/>
        <v>16238.2</v>
      </c>
      <c r="AE1132" s="10">
        <f ca="1"/>
        <v>44421</v>
      </c>
      <c r="AF1132" s="11">
        <f ca="1"/>
        <v>774.83</v>
      </c>
      <c r="AG1132" s="10">
        <f ca="1"/>
        <v>44458</v>
      </c>
      <c r="AH1132" s="11">
        <f ca="1"/>
        <v>4035.17</v>
      </c>
      <c r="AI1132" s="10">
        <f ca="1"/>
        <v>44421</v>
      </c>
      <c r="AJ1132" s="11">
        <f ca="1"/>
        <v>63269.04</v>
      </c>
    </row>
    <row r="1133" spans="1:36" x14ac:dyDescent="0.25">
      <c r="A1133" s="10">
        <f ca="1"/>
        <v>44428</v>
      </c>
      <c r="B1133" s="11">
        <f ca="1"/>
        <v>7460.8720000000003</v>
      </c>
      <c r="C1133" s="10">
        <f ca="1"/>
        <v>44435</v>
      </c>
      <c r="D1133" s="11">
        <f ca="1"/>
        <v>27641.14</v>
      </c>
      <c r="G1133" s="10">
        <f ca="1"/>
        <v>44428</v>
      </c>
      <c r="H1133" s="11">
        <f ca="1"/>
        <v>20339.02</v>
      </c>
      <c r="I1133" s="10">
        <f ca="1"/>
        <v>44428</v>
      </c>
      <c r="J1133" s="11">
        <f ca="1"/>
        <v>12415.66</v>
      </c>
      <c r="K1133" s="10">
        <f ca="1"/>
        <v>44428</v>
      </c>
      <c r="L1133" s="11">
        <f ca="1"/>
        <v>4441.67</v>
      </c>
      <c r="M1133" s="10">
        <f ca="1"/>
        <v>44428</v>
      </c>
      <c r="N1133" s="11">
        <f ca="1"/>
        <v>7087.9</v>
      </c>
      <c r="O1133" s="10">
        <f ca="1"/>
        <v>44428</v>
      </c>
      <c r="P1133" s="11">
        <f ca="1"/>
        <v>24849.72</v>
      </c>
      <c r="Q1133" s="10">
        <f ca="1"/>
        <v>44428</v>
      </c>
      <c r="R1133" s="11">
        <f ca="1"/>
        <v>6626.11</v>
      </c>
      <c r="S1133" s="10">
        <f ca="1"/>
        <v>44428</v>
      </c>
      <c r="T1133" s="11">
        <f ca="1"/>
        <v>15808.04</v>
      </c>
      <c r="U1133" s="10">
        <f ca="1"/>
        <v>44430</v>
      </c>
      <c r="V1133" s="11">
        <f ca="1"/>
        <v>3060.51</v>
      </c>
      <c r="W1133" s="10">
        <f ca="1"/>
        <v>44428</v>
      </c>
      <c r="X1133" s="11">
        <f ca="1"/>
        <v>118052.8</v>
      </c>
      <c r="Y1133" s="10">
        <f ca="1"/>
        <v>44428</v>
      </c>
      <c r="Z1133" s="11">
        <f ca="1"/>
        <v>8661.3799999999992</v>
      </c>
      <c r="AA1133" s="10">
        <f ca="1"/>
        <v>44527</v>
      </c>
      <c r="AB1133" s="11">
        <f ca="1"/>
        <v>17369.39</v>
      </c>
      <c r="AC1133" s="10">
        <f ca="1"/>
        <v>44423</v>
      </c>
      <c r="AD1133" s="11">
        <f ca="1"/>
        <v>16529.099999999999</v>
      </c>
      <c r="AE1133" s="10">
        <f ca="1"/>
        <v>44428</v>
      </c>
      <c r="AF1133" s="11">
        <f ca="1"/>
        <v>771.41</v>
      </c>
      <c r="AG1133" s="10">
        <f ca="1"/>
        <v>44465</v>
      </c>
      <c r="AH1133" s="11">
        <f ca="1"/>
        <v>4038.23</v>
      </c>
      <c r="AI1133" s="10">
        <f ca="1"/>
        <v>44428</v>
      </c>
      <c r="AJ1133" s="11">
        <f ca="1"/>
        <v>59800.02</v>
      </c>
    </row>
    <row r="1134" spans="1:36" x14ac:dyDescent="0.25">
      <c r="A1134" s="10">
        <f ca="1"/>
        <v>44435</v>
      </c>
      <c r="B1134" s="11">
        <f ca="1"/>
        <v>7488.2860000000001</v>
      </c>
      <c r="C1134" s="10">
        <f ca="1"/>
        <v>44442</v>
      </c>
      <c r="D1134" s="11">
        <f ca="1"/>
        <v>29128.11</v>
      </c>
      <c r="G1134" s="10">
        <f ca="1"/>
        <v>44435</v>
      </c>
      <c r="H1134" s="11">
        <f ca="1"/>
        <v>20644.64</v>
      </c>
      <c r="I1134" s="10">
        <f ca="1"/>
        <v>44435</v>
      </c>
      <c r="J1134" s="11">
        <f ca="1"/>
        <v>12439</v>
      </c>
      <c r="K1134" s="10">
        <f ca="1"/>
        <v>44435</v>
      </c>
      <c r="L1134" s="11">
        <f ca="1"/>
        <v>4509.37</v>
      </c>
      <c r="M1134" s="10">
        <f ca="1"/>
        <v>44435</v>
      </c>
      <c r="N1134" s="11">
        <f ca="1"/>
        <v>7148.01</v>
      </c>
      <c r="O1134" s="10">
        <f ca="1"/>
        <v>44435</v>
      </c>
      <c r="P1134" s="11">
        <f ca="1"/>
        <v>25407.89</v>
      </c>
      <c r="Q1134" s="10">
        <f ca="1"/>
        <v>44435</v>
      </c>
      <c r="R1134" s="11">
        <f ca="1"/>
        <v>6681.92</v>
      </c>
      <c r="S1134" s="10">
        <f ca="1"/>
        <v>44435</v>
      </c>
      <c r="T1134" s="11">
        <f ca="1"/>
        <v>15851.75</v>
      </c>
      <c r="U1134" s="10">
        <f ca="1"/>
        <v>44437</v>
      </c>
      <c r="V1134" s="11">
        <f ca="1"/>
        <v>3133.9</v>
      </c>
      <c r="W1134" s="10">
        <f ca="1"/>
        <v>44435</v>
      </c>
      <c r="X1134" s="11">
        <f ca="1"/>
        <v>120677.6</v>
      </c>
      <c r="Y1134" s="10">
        <f ca="1"/>
        <v>44435</v>
      </c>
      <c r="Z1134" s="11">
        <f ca="1"/>
        <v>8841.2900000000009</v>
      </c>
      <c r="AA1134" s="10">
        <f ca="1"/>
        <v>44533</v>
      </c>
      <c r="AB1134" s="11">
        <f ca="1"/>
        <v>17697.14</v>
      </c>
      <c r="AC1134" s="10">
        <f ca="1"/>
        <v>44430</v>
      </c>
      <c r="AD1134" s="11">
        <f ca="1"/>
        <v>16450.5</v>
      </c>
      <c r="AE1134" s="10">
        <f ca="1"/>
        <v>44435</v>
      </c>
      <c r="AF1134" s="11">
        <f ca="1"/>
        <v>787.04</v>
      </c>
      <c r="AG1134" s="10">
        <f ca="1"/>
        <v>44472</v>
      </c>
      <c r="AH1134" s="11">
        <f ca="1"/>
        <v>4086.99</v>
      </c>
      <c r="AI1134" s="10">
        <f ca="1"/>
        <v>44435</v>
      </c>
      <c r="AJ1134" s="11">
        <f ca="1"/>
        <v>61393.15</v>
      </c>
    </row>
    <row r="1135" spans="1:36" x14ac:dyDescent="0.25">
      <c r="A1135" s="10">
        <f ca="1"/>
        <v>44442</v>
      </c>
      <c r="B1135" s="11">
        <f ca="1"/>
        <v>7522.91</v>
      </c>
      <c r="C1135" s="10">
        <f ca="1"/>
        <v>44449</v>
      </c>
      <c r="D1135" s="11">
        <f ca="1"/>
        <v>30381.84</v>
      </c>
      <c r="G1135" s="10">
        <f ca="1"/>
        <v>44442</v>
      </c>
      <c r="H1135" s="11">
        <f ca="1"/>
        <v>20821.43</v>
      </c>
      <c r="I1135" s="10">
        <f ca="1"/>
        <v>44442</v>
      </c>
      <c r="J1135" s="11">
        <f ca="1"/>
        <v>12351.84</v>
      </c>
      <c r="K1135" s="10">
        <f ca="1"/>
        <v>44442</v>
      </c>
      <c r="L1135" s="11">
        <f ca="1"/>
        <v>4535.43</v>
      </c>
      <c r="M1135" s="10">
        <f ca="1"/>
        <v>44442</v>
      </c>
      <c r="N1135" s="11">
        <f ca="1"/>
        <v>7138.35</v>
      </c>
      <c r="O1135" s="10">
        <f ca="1"/>
        <v>44442</v>
      </c>
      <c r="P1135" s="11">
        <f ca="1"/>
        <v>25901.99</v>
      </c>
      <c r="Q1135" s="10">
        <f ca="1"/>
        <v>44442</v>
      </c>
      <c r="R1135" s="11">
        <f ca="1"/>
        <v>6689.99</v>
      </c>
      <c r="S1135" s="10">
        <f ca="1"/>
        <v>44442</v>
      </c>
      <c r="T1135" s="11">
        <f ca="1"/>
        <v>15781.2</v>
      </c>
      <c r="U1135" s="10">
        <f ca="1"/>
        <v>44444</v>
      </c>
      <c r="V1135" s="11">
        <f ca="1"/>
        <v>3201.06</v>
      </c>
      <c r="W1135" s="10">
        <f ca="1"/>
        <v>44442</v>
      </c>
      <c r="X1135" s="11">
        <f ca="1"/>
        <v>116933.2</v>
      </c>
      <c r="Y1135" s="10">
        <f ca="1"/>
        <v>44442</v>
      </c>
      <c r="Z1135" s="11">
        <f ca="1"/>
        <v>8798.25</v>
      </c>
      <c r="AC1135" s="10">
        <f ca="1"/>
        <v>44437</v>
      </c>
      <c r="AD1135" s="11">
        <f ca="1"/>
        <v>16705.2</v>
      </c>
      <c r="AE1135" s="10">
        <f ca="1"/>
        <v>44442</v>
      </c>
      <c r="AF1135" s="11">
        <f ca="1"/>
        <v>789.55</v>
      </c>
      <c r="AG1135" s="10">
        <f ca="1"/>
        <v>44479</v>
      </c>
      <c r="AH1135" s="11">
        <f ca="1"/>
        <v>4238</v>
      </c>
      <c r="AI1135" s="10">
        <f ca="1"/>
        <v>44442</v>
      </c>
      <c r="AJ1135" s="11">
        <f ca="1"/>
        <v>60106.720000000001</v>
      </c>
    </row>
    <row r="1136" spans="1:36" x14ac:dyDescent="0.25">
      <c r="A1136" s="10">
        <f ca="1"/>
        <v>44449</v>
      </c>
      <c r="B1136" s="11">
        <f ca="1"/>
        <v>7406.6270000000004</v>
      </c>
      <c r="C1136" s="10">
        <f ca="1"/>
        <v>44456</v>
      </c>
      <c r="D1136" s="11">
        <f ca="1"/>
        <v>30500.05</v>
      </c>
      <c r="G1136" s="10">
        <f ca="1"/>
        <v>44449</v>
      </c>
      <c r="H1136" s="11">
        <f ca="1"/>
        <v>20633.060000000001</v>
      </c>
      <c r="I1136" s="10">
        <f ca="1"/>
        <v>44449</v>
      </c>
      <c r="J1136" s="11">
        <f ca="1"/>
        <v>12060.64</v>
      </c>
      <c r="K1136" s="10">
        <f ca="1"/>
        <v>44449</v>
      </c>
      <c r="L1136" s="11">
        <f ca="1"/>
        <v>4458.58</v>
      </c>
      <c r="M1136" s="10">
        <f ca="1"/>
        <v>44449</v>
      </c>
      <c r="N1136" s="11">
        <f ca="1"/>
        <v>7029.2</v>
      </c>
      <c r="O1136" s="10">
        <f ca="1"/>
        <v>44449</v>
      </c>
      <c r="P1136" s="11">
        <f ca="1"/>
        <v>26205.91</v>
      </c>
      <c r="Q1136" s="10">
        <f ca="1"/>
        <v>44449</v>
      </c>
      <c r="R1136" s="11">
        <f ca="1"/>
        <v>6663.77</v>
      </c>
      <c r="S1136" s="10">
        <f ca="1"/>
        <v>44449</v>
      </c>
      <c r="T1136" s="11">
        <f ca="1"/>
        <v>15609.81</v>
      </c>
      <c r="U1136" s="10">
        <f ca="1"/>
        <v>44451</v>
      </c>
      <c r="V1136" s="11">
        <f ca="1"/>
        <v>3125.76</v>
      </c>
      <c r="W1136" s="10">
        <f ca="1"/>
        <v>44449</v>
      </c>
      <c r="X1136" s="11">
        <f ca="1"/>
        <v>114285.9</v>
      </c>
      <c r="Y1136" s="10">
        <f ca="1"/>
        <v>44449</v>
      </c>
      <c r="Z1136" s="11">
        <f ca="1"/>
        <v>8651.9500000000007</v>
      </c>
      <c r="AC1136" s="10">
        <f ca="1"/>
        <v>44444</v>
      </c>
      <c r="AD1136" s="11">
        <f ca="1"/>
        <v>17323.599999999999</v>
      </c>
      <c r="AE1136" s="10">
        <f ca="1"/>
        <v>44449</v>
      </c>
      <c r="AF1136" s="11">
        <f ca="1"/>
        <v>788.49</v>
      </c>
      <c r="AG1136" s="10">
        <f ca="1"/>
        <v>44486</v>
      </c>
      <c r="AH1136" s="11">
        <f ca="1"/>
        <v>4261.82</v>
      </c>
      <c r="AI1136" s="10">
        <f ca="1"/>
        <v>44449</v>
      </c>
      <c r="AJ1136" s="11">
        <f ca="1"/>
        <v>58175.75</v>
      </c>
    </row>
    <row r="1137" spans="1:36" x14ac:dyDescent="0.25">
      <c r="A1137" s="10">
        <f ca="1"/>
        <v>44456</v>
      </c>
      <c r="B1137" s="11">
        <f ca="1"/>
        <v>7403.7219999999998</v>
      </c>
      <c r="C1137" s="10">
        <f ca="1"/>
        <v>44463</v>
      </c>
      <c r="D1137" s="11">
        <f ca="1"/>
        <v>30248.81</v>
      </c>
      <c r="G1137" s="10">
        <f ca="1"/>
        <v>44456</v>
      </c>
      <c r="H1137" s="11">
        <f ca="1"/>
        <v>20490.36</v>
      </c>
      <c r="I1137" s="10">
        <f ca="1"/>
        <v>44456</v>
      </c>
      <c r="J1137" s="11">
        <f ca="1"/>
        <v>11935.53</v>
      </c>
      <c r="K1137" s="10">
        <f ca="1"/>
        <v>44456</v>
      </c>
      <c r="L1137" s="11">
        <f ca="1"/>
        <v>4432.99</v>
      </c>
      <c r="M1137" s="10">
        <f ca="1"/>
        <v>44456</v>
      </c>
      <c r="N1137" s="11">
        <f ca="1"/>
        <v>6963.64</v>
      </c>
      <c r="O1137" s="10">
        <f ca="1"/>
        <v>44456</v>
      </c>
      <c r="P1137" s="11">
        <f ca="1"/>
        <v>24920.76</v>
      </c>
      <c r="Q1137" s="10">
        <f ca="1"/>
        <v>44456</v>
      </c>
      <c r="R1137" s="11">
        <f ca="1"/>
        <v>6570.19</v>
      </c>
      <c r="S1137" s="10">
        <f ca="1"/>
        <v>44456</v>
      </c>
      <c r="T1137" s="11">
        <f ca="1"/>
        <v>15490.17</v>
      </c>
      <c r="U1137" s="10">
        <f ca="1"/>
        <v>44458</v>
      </c>
      <c r="V1137" s="11">
        <f ca="1"/>
        <v>3140.51</v>
      </c>
      <c r="W1137" s="10">
        <f ca="1"/>
        <v>44456</v>
      </c>
      <c r="X1137" s="11">
        <f ca="1"/>
        <v>111439.4</v>
      </c>
      <c r="Y1137" s="10">
        <f ca="1"/>
        <v>44456</v>
      </c>
      <c r="Z1137" s="11">
        <f ca="1"/>
        <v>8785.32</v>
      </c>
      <c r="AC1137" s="10">
        <f ca="1"/>
        <v>44451</v>
      </c>
      <c r="AD1137" s="11">
        <f ca="1"/>
        <v>17369.25</v>
      </c>
      <c r="AE1137" s="10">
        <f ca="1"/>
        <v>44456</v>
      </c>
      <c r="AF1137" s="11">
        <f ca="1"/>
        <v>789.49</v>
      </c>
      <c r="AG1137" s="10">
        <f ca="1"/>
        <v>44493</v>
      </c>
      <c r="AH1137" s="11">
        <f ca="1"/>
        <v>4196.96</v>
      </c>
      <c r="AI1137" s="10">
        <f ca="1"/>
        <v>44456</v>
      </c>
      <c r="AJ1137" s="11">
        <f ca="1"/>
        <v>56605.25</v>
      </c>
    </row>
    <row r="1138" spans="1:36" x14ac:dyDescent="0.25">
      <c r="A1138" s="10">
        <f ca="1"/>
        <v>44463</v>
      </c>
      <c r="B1138" s="11">
        <f ca="1"/>
        <v>7342.6229999999996</v>
      </c>
      <c r="C1138" s="10">
        <f ca="1"/>
        <v>44470</v>
      </c>
      <c r="D1138" s="11">
        <f ca="1"/>
        <v>28771.07</v>
      </c>
      <c r="G1138" s="10">
        <f ca="1"/>
        <v>44463</v>
      </c>
      <c r="H1138" s="11">
        <f ca="1"/>
        <v>20402.66</v>
      </c>
      <c r="I1138" s="10">
        <f ca="1"/>
        <v>44463</v>
      </c>
      <c r="J1138" s="11">
        <f ca="1"/>
        <v>11817.2</v>
      </c>
      <c r="K1138" s="10">
        <f ca="1"/>
        <v>44463</v>
      </c>
      <c r="L1138" s="11">
        <f ca="1"/>
        <v>4455.4799999999996</v>
      </c>
      <c r="M1138" s="10">
        <f ca="1"/>
        <v>44463</v>
      </c>
      <c r="N1138" s="11">
        <f ca="1"/>
        <v>7051.48</v>
      </c>
      <c r="O1138" s="10">
        <f ca="1"/>
        <v>44463</v>
      </c>
      <c r="P1138" s="11">
        <f ca="1"/>
        <v>24192.16</v>
      </c>
      <c r="Q1138" s="10">
        <f ca="1"/>
        <v>44463</v>
      </c>
      <c r="R1138" s="11">
        <f ca="1"/>
        <v>6638.46</v>
      </c>
      <c r="S1138" s="10">
        <f ca="1"/>
        <v>44463</v>
      </c>
      <c r="T1138" s="11">
        <f ca="1"/>
        <v>15531.75</v>
      </c>
      <c r="U1138" s="10">
        <f ca="1"/>
        <v>44465</v>
      </c>
      <c r="V1138" s="11">
        <f ca="1"/>
        <v>3125.24</v>
      </c>
      <c r="W1138" s="10">
        <f ca="1"/>
        <v>44463</v>
      </c>
      <c r="X1138" s="11">
        <f ca="1"/>
        <v>113282.7</v>
      </c>
      <c r="Y1138" s="10">
        <f ca="1"/>
        <v>44463</v>
      </c>
      <c r="Z1138" s="11">
        <f ca="1"/>
        <v>8756.3799999999992</v>
      </c>
      <c r="AC1138" s="10">
        <f ca="1"/>
        <v>44458</v>
      </c>
      <c r="AD1138" s="11">
        <f ca="1"/>
        <v>17585.150000000001</v>
      </c>
      <c r="AE1138" s="10">
        <f ca="1"/>
        <v>44463</v>
      </c>
      <c r="AF1138" s="11">
        <f ca="1"/>
        <v>791.45</v>
      </c>
      <c r="AG1138" s="10">
        <f ca="1"/>
        <v>44500</v>
      </c>
      <c r="AH1138" s="11">
        <f ca="1"/>
        <v>4150</v>
      </c>
      <c r="AI1138" s="10">
        <f ca="1"/>
        <v>44463</v>
      </c>
      <c r="AJ1138" s="11">
        <f ca="1"/>
        <v>57642.54</v>
      </c>
    </row>
    <row r="1139" spans="1:36" x14ac:dyDescent="0.25">
      <c r="A1139" s="10">
        <f ca="1"/>
        <v>44470</v>
      </c>
      <c r="B1139" s="11">
        <f ca="1"/>
        <v>7185.5450000000001</v>
      </c>
      <c r="C1139" s="10">
        <f ca="1"/>
        <v>44477</v>
      </c>
      <c r="D1139" s="11">
        <f ca="1"/>
        <v>28048.94</v>
      </c>
      <c r="G1139" s="10">
        <f ca="1"/>
        <v>44470</v>
      </c>
      <c r="H1139" s="11">
        <f ca="1"/>
        <v>20150.87</v>
      </c>
      <c r="I1139" s="10">
        <f ca="1"/>
        <v>44470</v>
      </c>
      <c r="J1139" s="11">
        <f ca="1"/>
        <v>11575.37</v>
      </c>
      <c r="K1139" s="10">
        <f ca="1"/>
        <v>44470</v>
      </c>
      <c r="L1139" s="11">
        <f ca="1"/>
        <v>4357.04</v>
      </c>
      <c r="M1139" s="10">
        <f ca="1"/>
        <v>44470</v>
      </c>
      <c r="N1139" s="11">
        <f ca="1"/>
        <v>7027.07</v>
      </c>
      <c r="O1139" s="10">
        <f ca="1"/>
        <v>44470</v>
      </c>
      <c r="P1139" s="11">
        <f ca="1"/>
        <v>24575.64</v>
      </c>
      <c r="Q1139" s="10">
        <f ca="1"/>
        <v>44470</v>
      </c>
      <c r="R1139" s="11">
        <f ca="1"/>
        <v>6517.69</v>
      </c>
      <c r="S1139" s="10">
        <f ca="1"/>
        <v>44470</v>
      </c>
      <c r="T1139" s="11">
        <f ca="1"/>
        <v>15156.44</v>
      </c>
      <c r="U1139" s="10">
        <f ca="1"/>
        <v>44472</v>
      </c>
      <c r="V1139" s="11">
        <f ca="1"/>
        <v>3019.18</v>
      </c>
      <c r="W1139" s="10">
        <f ca="1"/>
        <v>44470</v>
      </c>
      <c r="X1139" s="11">
        <f ca="1"/>
        <v>112899.6</v>
      </c>
      <c r="Y1139" s="10">
        <f ca="1"/>
        <v>44470</v>
      </c>
      <c r="Z1139" s="11">
        <f ca="1"/>
        <v>8448.7199999999993</v>
      </c>
      <c r="AC1139" s="10">
        <f ca="1"/>
        <v>44465</v>
      </c>
      <c r="AD1139" s="11">
        <f ca="1"/>
        <v>17853.2</v>
      </c>
      <c r="AE1139" s="10">
        <f ca="1"/>
        <v>44470</v>
      </c>
      <c r="AF1139" s="11">
        <f ca="1"/>
        <v>766.69</v>
      </c>
      <c r="AG1139" s="10">
        <f ca="1"/>
        <v>44507</v>
      </c>
      <c r="AH1139" s="11">
        <f ca="1"/>
        <v>4174.76</v>
      </c>
      <c r="AI1139" s="10">
        <f ca="1"/>
        <v>44470</v>
      </c>
      <c r="AJ1139" s="11">
        <f ca="1"/>
        <v>57265.62</v>
      </c>
    </row>
    <row r="1140" spans="1:36" x14ac:dyDescent="0.25">
      <c r="A1140" s="10">
        <f ca="1"/>
        <v>44477</v>
      </c>
      <c r="B1140" s="11">
        <f ca="1"/>
        <v>7320.0910000000003</v>
      </c>
      <c r="C1140" s="10">
        <f ca="1"/>
        <v>44484</v>
      </c>
      <c r="D1140" s="11">
        <f ca="1"/>
        <v>29068.63</v>
      </c>
      <c r="G1140" s="10">
        <f ca="1"/>
        <v>44477</v>
      </c>
      <c r="H1140" s="11">
        <f ca="1"/>
        <v>20416.310000000001</v>
      </c>
      <c r="I1140" s="10">
        <f ca="1"/>
        <v>44477</v>
      </c>
      <c r="J1140" s="11">
        <f ca="1"/>
        <v>11764.99</v>
      </c>
      <c r="K1140" s="10">
        <f ca="1"/>
        <v>44477</v>
      </c>
      <c r="L1140" s="11">
        <f ca="1"/>
        <v>4391.34</v>
      </c>
      <c r="M1140" s="10">
        <f ca="1"/>
        <v>44477</v>
      </c>
      <c r="N1140" s="11">
        <f ca="1"/>
        <v>7095.55</v>
      </c>
      <c r="O1140" s="10">
        <f ca="1"/>
        <v>44477</v>
      </c>
      <c r="P1140" s="11">
        <f ca="1"/>
        <v>24837.85</v>
      </c>
      <c r="Q1140" s="10">
        <f ca="1"/>
        <v>44477</v>
      </c>
      <c r="R1140" s="11">
        <f ca="1"/>
        <v>6559.99</v>
      </c>
      <c r="S1140" s="10">
        <f ca="1"/>
        <v>44477</v>
      </c>
      <c r="T1140" s="11">
        <f ca="1"/>
        <v>15206.13</v>
      </c>
      <c r="U1140" s="10">
        <f ca="1"/>
        <v>44479</v>
      </c>
      <c r="V1140" s="11">
        <f ca="1"/>
        <v>2956.3</v>
      </c>
      <c r="W1140" s="10">
        <f ca="1"/>
        <v>44477</v>
      </c>
      <c r="X1140" s="11">
        <f ca="1"/>
        <v>112833.2</v>
      </c>
      <c r="Y1140" s="10">
        <f ca="1"/>
        <v>44477</v>
      </c>
      <c r="Z1140" s="11">
        <f ca="1"/>
        <v>8420.67</v>
      </c>
      <c r="AC1140" s="10">
        <f ca="1"/>
        <v>44472</v>
      </c>
      <c r="AD1140" s="11">
        <f ca="1"/>
        <v>17532.05</v>
      </c>
      <c r="AE1140" s="10">
        <f ca="1"/>
        <v>44477</v>
      </c>
      <c r="AF1140" s="11">
        <f ca="1"/>
        <v>772.05</v>
      </c>
      <c r="AG1140" s="10">
        <f ca="1"/>
        <v>44514</v>
      </c>
      <c r="AH1140" s="11">
        <f ca="1"/>
        <v>4121.66</v>
      </c>
      <c r="AI1140" s="10">
        <f ca="1"/>
        <v>44477</v>
      </c>
      <c r="AJ1140" s="11">
        <f ca="1"/>
        <v>58839.09</v>
      </c>
    </row>
    <row r="1141" spans="1:36" x14ac:dyDescent="0.25">
      <c r="A1141" s="10">
        <f ca="1"/>
        <v>44484</v>
      </c>
      <c r="B1141" s="11">
        <f ca="1"/>
        <v>7361.9769999999999</v>
      </c>
      <c r="C1141" s="10">
        <f ca="1"/>
        <v>44491</v>
      </c>
      <c r="D1141" s="11">
        <f ca="1"/>
        <v>28804.85</v>
      </c>
      <c r="G1141" s="10">
        <f ca="1"/>
        <v>44484</v>
      </c>
      <c r="H1141" s="11">
        <f ca="1"/>
        <v>20928.099999999999</v>
      </c>
      <c r="I1141" s="10">
        <f ca="1"/>
        <v>44484</v>
      </c>
      <c r="J1141" s="11">
        <f ca="1"/>
        <v>11961.34</v>
      </c>
      <c r="K1141" s="10">
        <f ca="1"/>
        <v>44484</v>
      </c>
      <c r="L1141" s="11">
        <f ca="1"/>
        <v>4471.37</v>
      </c>
      <c r="M1141" s="10">
        <f ca="1"/>
        <v>44484</v>
      </c>
      <c r="N1141" s="11">
        <f ca="1"/>
        <v>7234.03</v>
      </c>
      <c r="O1141" s="10">
        <f ca="1"/>
        <v>44484</v>
      </c>
      <c r="P1141" s="11">
        <f ca="1"/>
        <v>25330.959999999999</v>
      </c>
      <c r="Q1141" s="10">
        <f ca="1"/>
        <v>44484</v>
      </c>
      <c r="R1141" s="11">
        <f ca="1"/>
        <v>6727.52</v>
      </c>
      <c r="S1141" s="10">
        <f ca="1"/>
        <v>44484</v>
      </c>
      <c r="T1141" s="11">
        <f ca="1"/>
        <v>15587.36</v>
      </c>
      <c r="U1141" s="10">
        <f ca="1"/>
        <v>44486</v>
      </c>
      <c r="V1141" s="11">
        <f ca="1"/>
        <v>3015.06</v>
      </c>
      <c r="W1141" s="10">
        <f ca="1"/>
        <v>44484</v>
      </c>
      <c r="X1141" s="11">
        <f ca="1"/>
        <v>114648</v>
      </c>
      <c r="Y1141" s="10">
        <f ca="1"/>
        <v>44484</v>
      </c>
      <c r="Z1141" s="11">
        <f ca="1"/>
        <v>8546.19</v>
      </c>
      <c r="AC1141" s="10">
        <f ca="1"/>
        <v>44479</v>
      </c>
      <c r="AD1141" s="11">
        <f ca="1"/>
        <v>17895.2</v>
      </c>
      <c r="AE1141" s="10">
        <f ca="1"/>
        <v>44484</v>
      </c>
      <c r="AF1141" s="11">
        <f ca="1"/>
        <v>800.41</v>
      </c>
      <c r="AG1141" s="10">
        <f ca="1"/>
        <v>44521</v>
      </c>
      <c r="AH1141" s="11">
        <f ca="1"/>
        <v>4016.47</v>
      </c>
      <c r="AI1141" s="10">
        <f ca="1"/>
        <v>44484</v>
      </c>
      <c r="AJ1141" s="11">
        <f ca="1"/>
        <v>60494.02</v>
      </c>
    </row>
    <row r="1142" spans="1:36" x14ac:dyDescent="0.25">
      <c r="A1142" s="10">
        <f ca="1"/>
        <v>44491</v>
      </c>
      <c r="B1142" s="11">
        <f ca="1"/>
        <v>7415.4750000000004</v>
      </c>
      <c r="C1142" s="10">
        <f ca="1"/>
        <v>44498</v>
      </c>
      <c r="D1142" s="11">
        <f ca="1"/>
        <v>28892.69</v>
      </c>
      <c r="G1142" s="10">
        <f ca="1"/>
        <v>44491</v>
      </c>
      <c r="H1142" s="11">
        <f ca="1"/>
        <v>21216.15</v>
      </c>
      <c r="I1142" s="10">
        <f ca="1"/>
        <v>44491</v>
      </c>
      <c r="J1142" s="11">
        <f ca="1"/>
        <v>12056.21</v>
      </c>
      <c r="K1142" s="10">
        <f ca="1"/>
        <v>44491</v>
      </c>
      <c r="L1142" s="11">
        <f ca="1"/>
        <v>4544.8999999999996</v>
      </c>
      <c r="M1142" s="10">
        <f ca="1"/>
        <v>44491</v>
      </c>
      <c r="N1142" s="11">
        <f ca="1"/>
        <v>7204.55</v>
      </c>
      <c r="O1142" s="10">
        <f ca="1"/>
        <v>44491</v>
      </c>
      <c r="P1142" s="11">
        <f ca="1"/>
        <v>26126.93</v>
      </c>
      <c r="Q1142" s="10">
        <f ca="1"/>
        <v>44491</v>
      </c>
      <c r="R1142" s="11">
        <f ca="1"/>
        <v>6733.69</v>
      </c>
      <c r="S1142" s="10">
        <f ca="1"/>
        <v>44491</v>
      </c>
      <c r="T1142" s="11">
        <f ca="1"/>
        <v>15542.98</v>
      </c>
      <c r="U1142" s="10">
        <f ca="1"/>
        <v>44493</v>
      </c>
      <c r="V1142" s="11">
        <f ca="1"/>
        <v>3006.16</v>
      </c>
      <c r="W1142" s="10">
        <f ca="1"/>
        <v>44491</v>
      </c>
      <c r="X1142" s="11">
        <f ca="1"/>
        <v>106296.2</v>
      </c>
      <c r="Y1142" s="10">
        <f ca="1"/>
        <v>44491</v>
      </c>
      <c r="Z1142" s="11">
        <f ca="1"/>
        <v>8454.11</v>
      </c>
      <c r="AC1142" s="10">
        <f ca="1"/>
        <v>44486</v>
      </c>
      <c r="AD1142" s="11">
        <f ca="1"/>
        <v>18338.55</v>
      </c>
      <c r="AE1142" s="10">
        <f ca="1"/>
        <v>44491</v>
      </c>
      <c r="AF1142" s="11">
        <f ca="1"/>
        <v>812.97</v>
      </c>
      <c r="AG1142" s="10">
        <f ca="1"/>
        <v>44528</v>
      </c>
      <c r="AH1142" s="11">
        <f ca="1"/>
        <v>3810.98</v>
      </c>
      <c r="AI1142" s="10">
        <f ca="1"/>
        <v>44491</v>
      </c>
      <c r="AJ1142" s="11">
        <f ca="1"/>
        <v>60524.55</v>
      </c>
    </row>
    <row r="1143" spans="1:36" x14ac:dyDescent="0.25">
      <c r="A1143" s="10">
        <f ca="1"/>
        <v>44498</v>
      </c>
      <c r="B1143" s="11">
        <f ca="1"/>
        <v>7323.7370000000001</v>
      </c>
      <c r="C1143" s="10">
        <f ca="1"/>
        <v>44505</v>
      </c>
      <c r="D1143" s="11">
        <f ca="1"/>
        <v>29611.57</v>
      </c>
      <c r="G1143" s="10">
        <f ca="1"/>
        <v>44498</v>
      </c>
      <c r="H1143" s="11">
        <f ca="1"/>
        <v>21037.07</v>
      </c>
      <c r="I1143" s="10">
        <f ca="1"/>
        <v>44498</v>
      </c>
      <c r="J1143" s="11">
        <f ca="1"/>
        <v>12108.17</v>
      </c>
      <c r="K1143" s="10">
        <f ca="1"/>
        <v>44498</v>
      </c>
      <c r="L1143" s="11">
        <f ca="1"/>
        <v>4605.38</v>
      </c>
      <c r="M1143" s="10">
        <f ca="1"/>
        <v>44498</v>
      </c>
      <c r="N1143" s="11">
        <f ca="1"/>
        <v>7237.57</v>
      </c>
      <c r="O1143" s="10">
        <f ca="1"/>
        <v>44498</v>
      </c>
      <c r="P1143" s="11">
        <f ca="1"/>
        <v>25377.24</v>
      </c>
      <c r="Q1143" s="10">
        <f ca="1"/>
        <v>44498</v>
      </c>
      <c r="R1143" s="11">
        <f ca="1"/>
        <v>6830.34</v>
      </c>
      <c r="S1143" s="10">
        <f ca="1"/>
        <v>44498</v>
      </c>
      <c r="T1143" s="11">
        <f ca="1"/>
        <v>15688.77</v>
      </c>
      <c r="U1143" s="10">
        <f ca="1"/>
        <v>44500</v>
      </c>
      <c r="V1143" s="11">
        <f ca="1"/>
        <v>2970.68</v>
      </c>
      <c r="W1143" s="10">
        <f ca="1"/>
        <v>44498</v>
      </c>
      <c r="X1143" s="11">
        <f ca="1"/>
        <v>103500.7</v>
      </c>
      <c r="Y1143" s="10">
        <f ca="1"/>
        <v>44498</v>
      </c>
      <c r="Z1143" s="11">
        <f ca="1"/>
        <v>8551.2099999999991</v>
      </c>
      <c r="AC1143" s="10">
        <f ca="1"/>
        <v>44493</v>
      </c>
      <c r="AD1143" s="11">
        <f ca="1"/>
        <v>18114.900000000001</v>
      </c>
      <c r="AE1143" s="10">
        <f ca="1"/>
        <v>44498</v>
      </c>
      <c r="AF1143" s="11">
        <f ca="1"/>
        <v>810.91</v>
      </c>
      <c r="AG1143" s="10">
        <f ca="1"/>
        <v>44533</v>
      </c>
      <c r="AH1143" s="11">
        <f ca="1"/>
        <v>3913.06</v>
      </c>
      <c r="AI1143" s="10">
        <f ca="1"/>
        <v>44498</v>
      </c>
      <c r="AJ1143" s="11">
        <f ca="1"/>
        <v>60807.87</v>
      </c>
    </row>
    <row r="1144" spans="1:36" x14ac:dyDescent="0.25">
      <c r="A1144" s="10">
        <f ca="1"/>
        <v>44505</v>
      </c>
      <c r="B1144" s="11">
        <f ca="1"/>
        <v>7456.9359999999997</v>
      </c>
      <c r="C1144" s="10">
        <f ca="1"/>
        <v>44512</v>
      </c>
      <c r="D1144" s="11">
        <f ca="1"/>
        <v>29609.97</v>
      </c>
      <c r="G1144" s="10">
        <f ca="1"/>
        <v>44505</v>
      </c>
      <c r="H1144" s="11">
        <f ca="1"/>
        <v>21455.82</v>
      </c>
      <c r="I1144" s="10">
        <f ca="1"/>
        <v>44505</v>
      </c>
      <c r="J1144" s="11">
        <f ca="1"/>
        <v>12321.85</v>
      </c>
      <c r="K1144" s="10">
        <f ca="1"/>
        <v>44505</v>
      </c>
      <c r="L1144" s="11">
        <f ca="1"/>
        <v>4697.53</v>
      </c>
      <c r="M1144" s="10">
        <f ca="1"/>
        <v>44505</v>
      </c>
      <c r="N1144" s="11">
        <f ca="1"/>
        <v>7303.96</v>
      </c>
      <c r="O1144" s="10">
        <f ca="1"/>
        <v>44505</v>
      </c>
      <c r="P1144" s="11">
        <f ca="1"/>
        <v>24870.51</v>
      </c>
      <c r="Q1144" s="10">
        <f ca="1"/>
        <v>44505</v>
      </c>
      <c r="R1144" s="11">
        <f ca="1"/>
        <v>7040.79</v>
      </c>
      <c r="S1144" s="10">
        <f ca="1"/>
        <v>44505</v>
      </c>
      <c r="T1144" s="11">
        <f ca="1"/>
        <v>16054.36</v>
      </c>
      <c r="U1144" s="10">
        <f ca="1"/>
        <v>44507</v>
      </c>
      <c r="V1144" s="11">
        <f ca="1"/>
        <v>2969.27</v>
      </c>
      <c r="W1144" s="10">
        <f ca="1"/>
        <v>44505</v>
      </c>
      <c r="X1144" s="11">
        <f ca="1"/>
        <v>104824.2</v>
      </c>
      <c r="Y1144" s="10">
        <f ca="1"/>
        <v>44505</v>
      </c>
      <c r="Z1144" s="11">
        <f ca="1"/>
        <v>8528.93</v>
      </c>
      <c r="AC1144" s="10">
        <f ca="1"/>
        <v>44500</v>
      </c>
      <c r="AD1144" s="11">
        <f ca="1"/>
        <v>17671.650000000001</v>
      </c>
      <c r="AE1144" s="10">
        <f ca="1"/>
        <v>44505</v>
      </c>
      <c r="AF1144" s="11">
        <f ca="1"/>
        <v>819.72</v>
      </c>
      <c r="AI1144" s="10">
        <f ca="1"/>
        <v>44505</v>
      </c>
      <c r="AJ1144" s="11">
        <f ca="1"/>
        <v>61115.79</v>
      </c>
    </row>
    <row r="1145" spans="1:36" x14ac:dyDescent="0.25">
      <c r="A1145" s="10">
        <f ca="1"/>
        <v>44512</v>
      </c>
      <c r="B1145" s="11">
        <f ca="1"/>
        <v>7443.0479999999998</v>
      </c>
      <c r="C1145" s="10">
        <f ca="1"/>
        <v>44519</v>
      </c>
      <c r="D1145" s="11">
        <f ca="1"/>
        <v>29745.87</v>
      </c>
      <c r="G1145" s="10">
        <f ca="1"/>
        <v>44512</v>
      </c>
      <c r="H1145" s="11">
        <f ca="1"/>
        <v>21768.53</v>
      </c>
      <c r="I1145" s="10">
        <f ca="1"/>
        <v>44512</v>
      </c>
      <c r="J1145" s="11">
        <f ca="1"/>
        <v>12516.05</v>
      </c>
      <c r="K1145" s="10">
        <f ca="1"/>
        <v>44512</v>
      </c>
      <c r="L1145" s="11">
        <f ca="1"/>
        <v>4682.8500000000004</v>
      </c>
      <c r="M1145" s="10">
        <f ca="1"/>
        <v>44512</v>
      </c>
      <c r="N1145" s="11">
        <f ca="1"/>
        <v>7347.91</v>
      </c>
      <c r="O1145" s="10">
        <f ca="1"/>
        <v>44512</v>
      </c>
      <c r="P1145" s="11">
        <f ca="1"/>
        <v>25327.97</v>
      </c>
      <c r="Q1145" s="10">
        <f ca="1"/>
        <v>44512</v>
      </c>
      <c r="R1145" s="11">
        <f ca="1"/>
        <v>7091.4</v>
      </c>
      <c r="S1145" s="10">
        <f ca="1"/>
        <v>44512</v>
      </c>
      <c r="T1145" s="11">
        <f ca="1"/>
        <v>16094.07</v>
      </c>
      <c r="U1145" s="10">
        <f ca="1"/>
        <v>44514</v>
      </c>
      <c r="V1145" s="11">
        <f ca="1"/>
        <v>2968.8</v>
      </c>
      <c r="W1145" s="10">
        <f ca="1"/>
        <v>44512</v>
      </c>
      <c r="X1145" s="11">
        <f ca="1"/>
        <v>106334.5</v>
      </c>
      <c r="Y1145" s="10">
        <f ca="1"/>
        <v>44512</v>
      </c>
      <c r="Z1145" s="11">
        <f ca="1"/>
        <v>8484.09</v>
      </c>
      <c r="AC1145" s="10">
        <f ca="1"/>
        <v>44507</v>
      </c>
      <c r="AD1145" s="11">
        <f ca="1"/>
        <v>17916.8</v>
      </c>
      <c r="AE1145" s="10">
        <f ca="1"/>
        <v>44512</v>
      </c>
      <c r="AF1145" s="11">
        <f ca="1"/>
        <v>820.3</v>
      </c>
      <c r="AI1145" s="10">
        <f ca="1"/>
        <v>44512</v>
      </c>
      <c r="AJ1145" s="11">
        <f ca="1"/>
        <v>63263.4</v>
      </c>
    </row>
    <row r="1146" spans="1:36" x14ac:dyDescent="0.25">
      <c r="A1146" s="10">
        <f ca="1"/>
        <v>44519</v>
      </c>
      <c r="B1146" s="11">
        <f ca="1"/>
        <v>7396.5450000000001</v>
      </c>
      <c r="C1146" s="10">
        <f ca="1"/>
        <v>44526</v>
      </c>
      <c r="D1146" s="11">
        <f ca="1"/>
        <v>28751.62</v>
      </c>
      <c r="G1146" s="10">
        <f ca="1"/>
        <v>44519</v>
      </c>
      <c r="H1146" s="11">
        <f ca="1"/>
        <v>21555.03</v>
      </c>
      <c r="I1146" s="10">
        <f ca="1"/>
        <v>44519</v>
      </c>
      <c r="J1146" s="11">
        <f ca="1"/>
        <v>12545.01</v>
      </c>
      <c r="K1146" s="10">
        <f ca="1"/>
        <v>44519</v>
      </c>
      <c r="L1146" s="11">
        <f ca="1"/>
        <v>4697.96</v>
      </c>
      <c r="M1146" s="10">
        <f ca="1"/>
        <v>44519</v>
      </c>
      <c r="N1146" s="11">
        <f ca="1"/>
        <v>7223.57</v>
      </c>
      <c r="O1146" s="10">
        <f ca="1"/>
        <v>44519</v>
      </c>
      <c r="P1146" s="11">
        <f ca="1"/>
        <v>25049.97</v>
      </c>
      <c r="Q1146" s="10">
        <f ca="1"/>
        <v>44519</v>
      </c>
      <c r="R1146" s="11">
        <f ca="1"/>
        <v>7112.29</v>
      </c>
      <c r="S1146" s="10">
        <f ca="1"/>
        <v>44519</v>
      </c>
      <c r="T1146" s="11">
        <f ca="1"/>
        <v>16159.97</v>
      </c>
      <c r="U1146" s="10">
        <f ca="1"/>
        <v>44521</v>
      </c>
      <c r="V1146" s="11">
        <f ca="1"/>
        <v>2971.02</v>
      </c>
      <c r="W1146" s="10">
        <f ca="1"/>
        <v>44519</v>
      </c>
      <c r="X1146" s="11">
        <f ca="1"/>
        <v>103035</v>
      </c>
      <c r="Y1146" s="10">
        <f ca="1"/>
        <v>44519</v>
      </c>
      <c r="Z1146" s="11">
        <f ca="1"/>
        <v>8282.9699999999993</v>
      </c>
      <c r="AC1146" s="10">
        <f ca="1"/>
        <v>44514</v>
      </c>
      <c r="AD1146" s="11">
        <f ca="1"/>
        <v>18102.75</v>
      </c>
      <c r="AE1146" s="10">
        <f ca="1"/>
        <v>44519</v>
      </c>
      <c r="AF1146" s="11">
        <f ca="1"/>
        <v>821.8</v>
      </c>
      <c r="AI1146" s="10">
        <f ca="1"/>
        <v>44519</v>
      </c>
      <c r="AJ1146" s="11">
        <f ca="1"/>
        <v>63870.65</v>
      </c>
    </row>
    <row r="1147" spans="1:36" x14ac:dyDescent="0.25">
      <c r="A1147" s="10">
        <f ca="1"/>
        <v>44526</v>
      </c>
      <c r="B1147" s="11">
        <f ca="1"/>
        <v>7279.3469999999998</v>
      </c>
      <c r="C1147" s="10">
        <f ca="1"/>
        <v>44533</v>
      </c>
      <c r="D1147" s="11">
        <f ca="1"/>
        <v>28029.57</v>
      </c>
      <c r="G1147" s="10">
        <f ca="1"/>
        <v>44526</v>
      </c>
      <c r="H1147" s="11">
        <f ca="1"/>
        <v>21125.9</v>
      </c>
      <c r="I1147" s="10">
        <f ca="1"/>
        <v>44526</v>
      </c>
      <c r="J1147" s="11">
        <f ca="1"/>
        <v>12199.21</v>
      </c>
      <c r="K1147" s="10">
        <f ca="1"/>
        <v>44526</v>
      </c>
      <c r="L1147" s="11">
        <f ca="1"/>
        <v>4594.62</v>
      </c>
      <c r="M1147" s="10">
        <f ca="1"/>
        <v>44526</v>
      </c>
      <c r="N1147" s="11">
        <f ca="1"/>
        <v>7044.03</v>
      </c>
      <c r="O1147" s="10">
        <f ca="1"/>
        <v>44526</v>
      </c>
      <c r="P1147" s="11">
        <f ca="1"/>
        <v>24080.52</v>
      </c>
      <c r="Q1147" s="10">
        <f ca="1"/>
        <v>44526</v>
      </c>
      <c r="R1147" s="11">
        <f ca="1"/>
        <v>6739.73</v>
      </c>
      <c r="S1147" s="10">
        <f ca="1"/>
        <v>44526</v>
      </c>
      <c r="T1147" s="11">
        <f ca="1"/>
        <v>15257.04</v>
      </c>
      <c r="U1147" s="10">
        <f ca="1"/>
        <v>44528</v>
      </c>
      <c r="V1147" s="11">
        <f ca="1"/>
        <v>2936.44</v>
      </c>
      <c r="W1147" s="10">
        <f ca="1"/>
        <v>44526</v>
      </c>
      <c r="X1147" s="11">
        <f ca="1"/>
        <v>102224.3</v>
      </c>
      <c r="Y1147" s="10">
        <f ca="1"/>
        <v>44526</v>
      </c>
      <c r="Z1147" s="11">
        <f ca="1"/>
        <v>7834.61</v>
      </c>
      <c r="AC1147" s="10">
        <f ca="1"/>
        <v>44521</v>
      </c>
      <c r="AD1147" s="11">
        <f ca="1"/>
        <v>17764.8</v>
      </c>
      <c r="AE1147" s="10">
        <f ca="1"/>
        <v>44526</v>
      </c>
      <c r="AF1147" s="11">
        <f ca="1"/>
        <v>781.63</v>
      </c>
      <c r="AI1147" s="10">
        <f ca="1"/>
        <v>44526</v>
      </c>
      <c r="AJ1147" s="11">
        <f ca="1"/>
        <v>62410.83</v>
      </c>
    </row>
    <row r="1148" spans="1:36" x14ac:dyDescent="0.25">
      <c r="A1148" s="10">
        <f ca="1"/>
        <v>44533</v>
      </c>
      <c r="B1148" s="11">
        <f ca="1"/>
        <v>7241.1670000000004</v>
      </c>
      <c r="G1148" s="10">
        <f ca="1"/>
        <v>44533</v>
      </c>
      <c r="H1148" s="11">
        <f ca="1"/>
        <v>20633.27</v>
      </c>
      <c r="I1148" s="10">
        <f ca="1"/>
        <v>44533</v>
      </c>
      <c r="J1148" s="11">
        <f ca="1"/>
        <v>12175.77</v>
      </c>
      <c r="K1148" s="10">
        <f ca="1"/>
        <v>44533</v>
      </c>
      <c r="L1148" s="11">
        <f ca="1"/>
        <v>4538.43</v>
      </c>
      <c r="M1148" s="10">
        <f ca="1"/>
        <v>44533</v>
      </c>
      <c r="N1148" s="11">
        <f ca="1"/>
        <v>7122.32</v>
      </c>
      <c r="O1148" s="10">
        <f ca="1"/>
        <v>44533</v>
      </c>
      <c r="P1148" s="11">
        <f ca="1"/>
        <v>23766.69</v>
      </c>
      <c r="Q1148" s="10">
        <f ca="1"/>
        <v>44533</v>
      </c>
      <c r="R1148" s="11">
        <f ca="1"/>
        <v>6765.52</v>
      </c>
      <c r="S1148" s="10">
        <f ca="1"/>
        <v>44533</v>
      </c>
      <c r="T1148" s="11">
        <f ca="1"/>
        <v>15169.98</v>
      </c>
      <c r="U1148" s="10">
        <f ca="1"/>
        <v>44533</v>
      </c>
      <c r="V1148" s="11">
        <f ca="1"/>
        <v>2968.33</v>
      </c>
      <c r="W1148" s="10">
        <f ca="1"/>
        <v>44533</v>
      </c>
      <c r="X1148" s="11">
        <f ca="1"/>
        <v>105069.7</v>
      </c>
      <c r="Y1148" s="10">
        <f ca="1"/>
        <v>44533</v>
      </c>
      <c r="Z1148" s="11">
        <f ca="1"/>
        <v>7859.89</v>
      </c>
      <c r="AC1148" s="10">
        <f ca="1"/>
        <v>44528</v>
      </c>
      <c r="AD1148" s="11">
        <f ca="1"/>
        <v>17026.45</v>
      </c>
      <c r="AE1148" s="10">
        <f ca="1"/>
        <v>44533</v>
      </c>
      <c r="AF1148" s="11">
        <f ca="1"/>
        <v>772.22</v>
      </c>
      <c r="AI1148" s="10">
        <f ca="1"/>
        <v>44533</v>
      </c>
      <c r="AJ1148" s="11">
        <f ca="1"/>
        <v>64306.68</v>
      </c>
    </row>
    <row r="1149" spans="1:36" x14ac:dyDescent="0.25">
      <c r="AC1149" s="10">
        <f ca="1"/>
        <v>44533</v>
      </c>
      <c r="AD1149" s="11">
        <f ca="1"/>
        <v>17196.7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9F95F-82AF-4A88-9EAE-07C6CB46ABFF}">
  <sheetPr>
    <tabColor rgb="FFFF0000"/>
  </sheetPr>
  <dimension ref="A1:S1147"/>
  <sheetViews>
    <sheetView zoomScale="90" zoomScaleNormal="90" workbookViewId="0">
      <pane xSplit="1" ySplit="1" topLeftCell="B2" activePane="bottomRight" state="frozen"/>
      <selection activeCell="S1146" sqref="S1146"/>
      <selection pane="topRight" activeCell="S1146" sqref="S1146"/>
      <selection pane="bottomLeft" activeCell="S1146" sqref="S1146"/>
      <selection pane="bottomRight" activeCell="B2" sqref="B2"/>
    </sheetView>
  </sheetViews>
  <sheetFormatPr defaultRowHeight="15" x14ac:dyDescent="0.25"/>
  <cols>
    <col min="1" max="19" width="11.7109375" customWidth="1"/>
  </cols>
  <sheetData>
    <row r="1" spans="1:19" x14ac:dyDescent="0.25">
      <c r="A1" s="27" t="str">
        <f ca="1">'Wkly eq indx data joined'!$B$1</f>
        <v>Wkly eq indx data joined</v>
      </c>
      <c r="B1" s="3" t="s">
        <v>8</v>
      </c>
      <c r="C1" s="3" t="s">
        <v>1</v>
      </c>
      <c r="D1" s="3" t="s">
        <v>2</v>
      </c>
      <c r="E1" s="3" t="s">
        <v>17</v>
      </c>
      <c r="F1" s="3" t="s">
        <v>20</v>
      </c>
      <c r="G1" s="3" t="s">
        <v>0</v>
      </c>
      <c r="H1" s="3" t="s">
        <v>5</v>
      </c>
      <c r="I1" s="3" t="s">
        <v>6</v>
      </c>
      <c r="J1" s="3" t="s">
        <v>4</v>
      </c>
      <c r="K1" s="3" t="s">
        <v>3</v>
      </c>
      <c r="L1" s="3" t="s">
        <v>7</v>
      </c>
      <c r="M1" s="3" t="s">
        <v>9</v>
      </c>
      <c r="N1" s="3" t="s">
        <v>33</v>
      </c>
      <c r="O1" s="3" t="s">
        <v>35</v>
      </c>
      <c r="P1" s="3" t="s">
        <v>10</v>
      </c>
      <c r="Q1" s="3" t="s">
        <v>36</v>
      </c>
      <c r="R1" s="3" t="s">
        <v>38</v>
      </c>
      <c r="S1" s="3" t="s">
        <v>39</v>
      </c>
    </row>
    <row r="2" spans="1:19" x14ac:dyDescent="0.25">
      <c r="A2" s="4">
        <v>36525</v>
      </c>
      <c r="B2" s="9" cm="1">
        <f t="array" aca="1" ref="B2" ca="1">INDEX('Wkly eq indx data joined'!$A$1:$AJ$1150,MATCH('Wkly eq indx data aligned'!$A2,OFFSET(INDIRECT(ADDRESS(1,MATCH(B$1,'Wkly eq indx data joined'!$1:$1,0),1,1,$A$1)),,,1150,1),-1),MATCH(B$1,'Wkly eq indx data joined'!$1:$1,0)+1)</f>
        <v>3117.7</v>
      </c>
      <c r="C2" s="9" cm="1">
        <f t="array" aca="1" ref="C2" ca="1">INDEX('Wkly eq indx data joined'!$A$1:$AJ$1150,MATCH('Wkly eq indx data aligned'!$A2,OFFSET(INDIRECT(ADDRESS(1,MATCH(C$1,'Wkly eq indx data joined'!$1:$1,0),1,1,$A$1)),,,1150,1),0),MATCH(C$1,'Wkly eq indx data joined'!$1:$1,0)+1)</f>
        <v>18934.34</v>
      </c>
      <c r="D2" s="18" cm="1">
        <f t="array" aca="1" ref="D2" ca="1">IFERROR(INDEX('Wkly eq indx data joined'!$A$1:$AJ$1150,MATCH('Wkly eq indx data aligned'!$A2,OFFSET(INDIRECT(ADDRESS(1,MATCH(D$1,'Wkly eq indx data joined'!$1:$1,0),1,1,$A$1)),,,1150,1),0),MATCH(D$1,'Wkly eq indx data joined'!$1:$1,0)+1),D1)</f>
        <v>1366.58</v>
      </c>
      <c r="E2" s="9" cm="1">
        <f t="array" aca="1" ref="E2" ca="1">INDEX('Wkly eq indx data joined'!$A$1:$AJ$1150,MATCH('Wkly eq indx data aligned'!$A2,OFFSET(INDIRECT(ADDRESS(1,MATCH(E$1,'Wkly eq indx data joined'!$1:$1,0),1,1,$A$1)),,,1150,1),0),MATCH(E$1,'Wkly eq indx data joined'!$1:$1,0)+1)</f>
        <v>8413.75</v>
      </c>
      <c r="F2" s="9" cm="1">
        <f t="array" aca="1" ref="F2" ca="1">INDEX('Wkly eq indx data joined'!$A$1:$AJ$1150,MATCH('Wkly eq indx data aligned'!$A2,OFFSET(INDIRECT(ADDRESS(1,MATCH(F$1,'Wkly eq indx data joined'!$1:$1,0),1,1,$A$1)),,,1150,1),0),MATCH(F$1,'Wkly eq indx data joined'!$1:$1,0)+1)</f>
        <v>7570.1</v>
      </c>
      <c r="G2" s="9" cm="1">
        <f t="array" aca="1" ref="G2" ca="1">INDEX('Wkly eq indx data joined'!$A$1:$AJ$1150,MATCH('Wkly eq indx data aligned'!$A2,OFFSET(INDIRECT(ADDRESS(1,MATCH(G$1,'Wkly eq indx data joined'!$1:$1,0),1,1,$A$1)),,,1150,1),0),MATCH(G$1,'Wkly eq indx data joined'!$1:$1,0)+1)</f>
        <v>1469.25</v>
      </c>
      <c r="H2" s="9" cm="1">
        <f t="array" aca="1" ref="H2" ca="1">INDEX('Wkly eq indx data joined'!$A$1:$AJ$1150,MATCH('Wkly eq indx data aligned'!$A2,OFFSET(INDIRECT(ADDRESS(1,MATCH(H$1,'Wkly eq indx data joined'!$1:$1,0),1,1,$A$1)),,,1150,1),0),MATCH(H$1,'Wkly eq indx data joined'!$1:$1,0)+1)</f>
        <v>6930.2</v>
      </c>
      <c r="I2" s="9" cm="1">
        <f t="array" aca="1" ref="I2" ca="1">INDEX('Wkly eq indx data joined'!$A$1:$AJ$1150,MATCH('Wkly eq indx data aligned'!$A2,OFFSET(INDIRECT(ADDRESS(1,MATCH(I$1,'Wkly eq indx data joined'!$1:$1,0),1,1,$A$1)),,,1150,1),0),MATCH(I$1,'Wkly eq indx data joined'!$1:$1,0)+1)</f>
        <v>16962.099999999999</v>
      </c>
      <c r="J2" s="9" cm="1">
        <f t="array" aca="1" ref="J2" ca="1">INDEX('Wkly eq indx data joined'!$A$1:$AJ$1150,MATCH('Wkly eq indx data aligned'!$A2,OFFSET(INDIRECT(ADDRESS(1,MATCH(J$1,'Wkly eq indx data joined'!$1:$1,0),1,1,$A$1)),,,1150,1),0),MATCH(J$1,'Wkly eq indx data joined'!$1:$1,0)+1)</f>
        <v>5958.32</v>
      </c>
      <c r="K2" s="9" cm="1">
        <f t="array" aca="1" ref="K2" ca="1">INDEX('Wkly eq indx data joined'!$A$1:$AJ$1150,MATCH('Wkly eq indx data aligned'!$A2,OFFSET(INDIRECT(ADDRESS(1,MATCH(K$1,'Wkly eq indx data joined'!$1:$1,0),1,1,$A$1)),,,1150,1),0),MATCH(K$1,'Wkly eq indx data joined'!$1:$1,0)+1)</f>
        <v>6958.14</v>
      </c>
      <c r="L2" s="12" cm="1">
        <f t="array" aca="1" ref="L2" ca="1">INDEX('Wkly eq indx data joined'!$A$1:$AJ$1150,MATCH('Wkly eq indx data aligned'!$A2+2,OFFSET(INDIRECT(ADDRESS(1,MATCH(L$1,'Wkly eq indx data joined'!$1:$1,0),1,1,$A$1)),,,1150,1),0),MATCH(L$1,'Wkly eq indx data joined'!$1:$1,0)+1)</f>
        <v>1028.07</v>
      </c>
      <c r="M2" s="9" cm="1">
        <f t="array" aca="1" ref="M2" ca="1">INDEX('Wkly eq indx data joined'!$A$1:$AJ$1150,MATCH('Wkly eq indx data aligned'!$A2,OFFSET(INDIRECT(ADDRESS(1,MATCH(M$1,'Wkly eq indx data joined'!$1:$1,0),1,1,$A$1)),,,1150,1),0),MATCH(M$1,'Wkly eq indx data joined'!$1:$1,0)+1)</f>
        <v>17091.599999999999</v>
      </c>
      <c r="N2" s="9" cm="1">
        <f t="array" aca="1" ref="N2" ca="1">INDEX('Wkly eq indx data joined'!$A$1:$AJ$1150,MATCH('Wkly eq indx data aligned'!$A2,OFFSET(INDIRECT(ADDRESS(1,MATCH(N$1,'Wkly eq indx data joined'!$1:$1,0),1,1,$A$1)),,,1150,1),0),MATCH(N$1,'Wkly eq indx data joined'!$1:$1,0)+1)</f>
        <v>5017.54</v>
      </c>
      <c r="O2" s="13" cm="1">
        <f t="array" aca="1" ref="O2" ca="1">INDEX('Wkly eq indx data joined'!$A$1:$AJ$1150,MATCH('Wkly eq indx data aligned'!$A2+1,OFFSET(INDIRECT(ADDRESS(1,MATCH(O$1,'Wkly eq indx data joined'!$1:$1,0),1,1,$A$1)),,,1150,1),0),MATCH(O$1,'Wkly eq indx data joined'!$1:$1,0)+1)</f>
        <v>8448.84</v>
      </c>
      <c r="P2" s="12" cm="1">
        <f t="array" aca="1" ref="P2" ca="1">INDEX('Wkly eq indx data joined'!$A$1:$AJ$1150,MATCH('Wkly eq indx data aligned'!$A2+2,OFFSET(INDIRECT(ADDRESS(1,MATCH(P$1,'Wkly eq indx data joined'!$1:$1,0),1,1,$A$1)),,,1150,1),0),MATCH(P$1,'Wkly eq indx data joined'!$1:$1,0)+1)</f>
        <v>1480.45</v>
      </c>
      <c r="Q2" s="9" cm="1">
        <f t="array" aca="1" ref="Q2" ca="1">INDEX('Wkly eq indx data joined'!$A$1:$AJ$1150,MATCH('Wkly eq indx data aligned'!$A2,OFFSET(INDIRECT(ADDRESS(1,MATCH(Q$1,'Wkly eq indx data joined'!$1:$1,0),1,1,$A$1)),,,1150,1),0),MATCH(Q$1,'Wkly eq indx data joined'!$1:$1,0)+1)</f>
        <v>671.41</v>
      </c>
      <c r="R2" s="12" cm="1">
        <f t="array" aca="1" ref="R2" ca="1">INDEX('Wkly eq indx data joined'!$A$1:$AJ$1150,MATCH('Wkly eq indx data aligned'!$A2+2,OFFSET(INDIRECT(ADDRESS(1,MATCH(R$1,'Wkly eq indx data joined'!$1:$1,0),1,1,$A$1)),,,1150,1),0),MATCH(R$1,'Wkly eq indx data joined'!$1:$1,0)+1)</f>
        <v>151.87</v>
      </c>
      <c r="S2" s="9" cm="1">
        <f t="array" aca="1" ref="S2" ca="1">INDEX('Wkly eq indx data joined'!$A$1:$AJ$1150,MATCH('Wkly eq indx data aligned'!$A2,OFFSET(INDIRECT(ADDRESS(1,MATCH(S$1,'Wkly eq indx data joined'!$1:$1,0),1,1,$A$1)),,,1150,1),0),MATCH(S$1,'Wkly eq indx data joined'!$1:$1,0)+1)</f>
        <v>7806.19</v>
      </c>
    </row>
    <row r="3" spans="1:19" x14ac:dyDescent="0.25">
      <c r="A3" s="4">
        <f>A2+7</f>
        <v>36532</v>
      </c>
      <c r="B3" s="9" cm="1">
        <f t="array" aca="1" ref="B3" ca="1">INDEX('Wkly eq indx data joined'!$A$1:$AJ$1150,MATCH('Wkly eq indx data aligned'!$A3,OFFSET(INDIRECT(ADDRESS(1,MATCH(B$1,'Wkly eq indx data joined'!$1:$1,0),1,1,$A$1)),,,1150,1),0),MATCH(B$1,'Wkly eq indx data joined'!$1:$1,0)+1)</f>
        <v>3023.4</v>
      </c>
      <c r="C3" s="9" cm="1">
        <f t="array" aca="1" ref="C3" ca="1">INDEX('Wkly eq indx data joined'!$A$1:$AJ$1150,MATCH('Wkly eq indx data aligned'!$A3,OFFSET(INDIRECT(ADDRESS(1,MATCH(C$1,'Wkly eq indx data joined'!$1:$1,0),1,1,$A$1)),,,1150,1),0),MATCH(C$1,'Wkly eq indx data joined'!$1:$1,0)+1)</f>
        <v>18193.41</v>
      </c>
      <c r="D3" s="18" cm="1">
        <f t="array" aca="1" ref="D3" ca="1">IFERROR(INDEX('Wkly eq indx data joined'!$A$1:$AJ$1150,MATCH('Wkly eq indx data aligned'!$A3,OFFSET(INDIRECT(ADDRESS(1,MATCH(D$1,'Wkly eq indx data joined'!$1:$1,0),1,1,$A$1)),,,1150,1),0),MATCH(D$1,'Wkly eq indx data joined'!$1:$1,0)+1),D2)</f>
        <v>1516.604</v>
      </c>
      <c r="E3" s="9" cm="1">
        <f t="array" aca="1" ref="E3" ca="1">INDEX('Wkly eq indx data joined'!$A$1:$AJ$1150,MATCH('Wkly eq indx data aligned'!$A3,OFFSET(INDIRECT(ADDRESS(1,MATCH(E$1,'Wkly eq indx data joined'!$1:$1,0),1,1,$A$1)),,,1150,1),0),MATCH(E$1,'Wkly eq indx data joined'!$1:$1,0)+1)</f>
        <v>8429.42</v>
      </c>
      <c r="F3" s="9" cm="1">
        <f t="array" aca="1" ref="F3" ca="1">INDEX('Wkly eq indx data joined'!$A$1:$AJ$1150,MATCH('Wkly eq indx data aligned'!$A3,OFFSET(INDIRECT(ADDRESS(1,MATCH(F$1,'Wkly eq indx data joined'!$1:$1,0),1,1,$A$1)),,,1150,1),0),MATCH(F$1,'Wkly eq indx data joined'!$1:$1,0)+1)</f>
        <v>7448</v>
      </c>
      <c r="G3" s="9" cm="1">
        <f t="array" aca="1" ref="G3" ca="1">INDEX('Wkly eq indx data joined'!$A$1:$AJ$1150,MATCH('Wkly eq indx data aligned'!$A3,OFFSET(INDIRECT(ADDRESS(1,MATCH(G$1,'Wkly eq indx data joined'!$1:$1,0),1,1,$A$1)),,,1150,1),0),MATCH(G$1,'Wkly eq indx data joined'!$1:$1,0)+1)</f>
        <v>1441.47</v>
      </c>
      <c r="H3" s="9" cm="1">
        <f t="array" aca="1" ref="H3" ca="1">INDEX('Wkly eq indx data joined'!$A$1:$AJ$1150,MATCH('Wkly eq indx data aligned'!$A3,OFFSET(INDIRECT(ADDRESS(1,MATCH(H$1,'Wkly eq indx data joined'!$1:$1,0),1,1,$A$1)),,,1150,1),0),MATCH(H$1,'Wkly eq indx data joined'!$1:$1,0)+1)</f>
        <v>6504.8</v>
      </c>
      <c r="I3" s="9" cm="1">
        <f t="array" aca="1" ref="I3" ca="1">INDEX('Wkly eq indx data joined'!$A$1:$AJ$1150,MATCH('Wkly eq indx data aligned'!$A3,OFFSET(INDIRECT(ADDRESS(1,MATCH(I$1,'Wkly eq indx data joined'!$1:$1,0),1,1,$A$1)),,,1150,1),0),MATCH(I$1,'Wkly eq indx data joined'!$1:$1,0)+1)</f>
        <v>15405.63</v>
      </c>
      <c r="J3" s="9" cm="1">
        <f t="array" aca="1" ref="J3" ca="1">INDEX('Wkly eq indx data joined'!$A$1:$AJ$1150,MATCH('Wkly eq indx data aligned'!$A3,OFFSET(INDIRECT(ADDRESS(1,MATCH(J$1,'Wkly eq indx data joined'!$1:$1,0),1,1,$A$1)),,,1150,1),0),MATCH(J$1,'Wkly eq indx data joined'!$1:$1,0)+1)</f>
        <v>5539.61</v>
      </c>
      <c r="K3" s="9" cm="1">
        <f t="array" aca="1" ref="K3" ca="1">INDEX('Wkly eq indx data joined'!$A$1:$AJ$1150,MATCH('Wkly eq indx data aligned'!$A3,OFFSET(INDIRECT(ADDRESS(1,MATCH(K$1,'Wkly eq indx data joined'!$1:$1,0),1,1,$A$1)),,,1150,1),0),MATCH(K$1,'Wkly eq indx data joined'!$1:$1,0)+1)</f>
        <v>6780.96</v>
      </c>
      <c r="L3" s="12" cm="1">
        <f t="array" aca="1" ref="L3" ca="1">INDEX('Wkly eq indx data joined'!$A$1:$AJ$1150,MATCH('Wkly eq indx data aligned'!$A3+2,OFFSET(INDIRECT(ADDRESS(1,MATCH(L$1,'Wkly eq indx data joined'!$1:$1,0),1,1,$A$1)),,,1150,1),0),MATCH(L$1,'Wkly eq indx data joined'!$1:$1,0)+1)</f>
        <v>948.65</v>
      </c>
      <c r="M3" s="9" cm="1">
        <f t="array" aca="1" ref="M3" ca="1">INDEX('Wkly eq indx data joined'!$A$1:$AJ$1150,MATCH('Wkly eq indx data aligned'!$A3,OFFSET(INDIRECT(ADDRESS(1,MATCH(M$1,'Wkly eq indx data joined'!$1:$1,0),1,1,$A$1)),,,1150,1),0),MATCH(M$1,'Wkly eq indx data joined'!$1:$1,0)+1)</f>
        <v>16309.2</v>
      </c>
      <c r="N3" s="9" cm="1">
        <f t="array" aca="1" ref="N3" ca="1">INDEX('Wkly eq indx data joined'!$A$1:$AJ$1150,MATCH('Wkly eq indx data aligned'!$A3,OFFSET(INDIRECT(ADDRESS(1,MATCH(N$1,'Wkly eq indx data joined'!$1:$1,0),1,1,$A$1)),,,1150,1),0),MATCH(N$1,'Wkly eq indx data joined'!$1:$1,0)+1)</f>
        <v>4913.76</v>
      </c>
      <c r="O3" s="13" cm="1">
        <f t="array" aca="1" ref="O3" ca="1">INDEX('Wkly eq indx data joined'!$A$1:$AJ$1150,MATCH('Wkly eq indx data aligned'!$A3+1,OFFSET(INDIRECT(ADDRESS(1,MATCH(O$1,'Wkly eq indx data joined'!$1:$1,0),1,1,$A$1)),,,1150,1),0),MATCH(O$1,'Wkly eq indx data joined'!$1:$1,0)+1)</f>
        <v>8845.4699999999993</v>
      </c>
      <c r="P3" s="12" cm="1">
        <f t="array" aca="1" ref="P3" ca="1">INDEX('Wkly eq indx data joined'!$A$1:$AJ$1150,MATCH('Wkly eq indx data aligned'!$A3+2,OFFSET(INDIRECT(ADDRESS(1,MATCH(P$1,'Wkly eq indx data joined'!$1:$1,0),1,1,$A$1)),,,1150,1),0),MATCH(P$1,'Wkly eq indx data joined'!$1:$1,0)+1)</f>
        <v>1613.3</v>
      </c>
      <c r="Q3" s="9" cm="1">
        <f t="array" aca="1" ref="Q3" ca="1">INDEX('Wkly eq indx data joined'!$A$1:$AJ$1150,MATCH('Wkly eq indx data aligned'!$A3,OFFSET(INDIRECT(ADDRESS(1,MATCH(Q$1,'Wkly eq indx data joined'!$1:$1,0),1,1,$A$1)),,,1150,1),0),MATCH(Q$1,'Wkly eq indx data joined'!$1:$1,0)+1)</f>
        <v>644.86</v>
      </c>
      <c r="R3" s="12" cm="1">
        <f t="array" aca="1" ref="R3" ca="1">INDEX('Wkly eq indx data joined'!$A$1:$AJ$1150,MATCH('Wkly eq indx data aligned'!$A3+2,OFFSET(INDIRECT(ADDRESS(1,MATCH(R$1,'Wkly eq indx data joined'!$1:$1,0),1,1,$A$1)),,,1150,1),0),MATCH(R$1,'Wkly eq indx data joined'!$1:$1,0)+1)</f>
        <v>186.26</v>
      </c>
      <c r="S3" s="9" cm="1">
        <f t="array" aca="1" ref="S3" ca="1">INDEX('Wkly eq indx data joined'!$A$1:$AJ$1150,MATCH('Wkly eq indx data aligned'!$A3,OFFSET(INDIRECT(ADDRESS(1,MATCH(S$1,'Wkly eq indx data joined'!$1:$1,0),1,1,$A$1)),,,1150,1),0),MATCH(S$1,'Wkly eq indx data joined'!$1:$1,0)+1)</f>
        <v>7930.84</v>
      </c>
    </row>
    <row r="4" spans="1:19" x14ac:dyDescent="0.25">
      <c r="A4" s="4">
        <f t="shared" ref="A4:A67" si="0">A3+7</f>
        <v>36539</v>
      </c>
      <c r="B4" s="9" cm="1">
        <f t="array" aca="1" ref="B4" ca="1">INDEX('Wkly eq indx data joined'!$A$1:$AJ$1150,MATCH('Wkly eq indx data aligned'!$A4,OFFSET(INDIRECT(ADDRESS(1,MATCH(B$1,'Wkly eq indx data joined'!$1:$1,0),1,1,$A$1)),,,1150,1),0),MATCH(B$1,'Wkly eq indx data joined'!$1:$1,0)+1)</f>
        <v>3115.4</v>
      </c>
      <c r="C4" s="9" cm="1">
        <f t="array" aca="1" ref="C4" ca="1">INDEX('Wkly eq indx data joined'!$A$1:$AJ$1150,MATCH('Wkly eq indx data aligned'!$A4,OFFSET(INDIRECT(ADDRESS(1,MATCH(C$1,'Wkly eq indx data joined'!$1:$1,0),1,1,$A$1)),,,1150,1),0),MATCH(C$1,'Wkly eq indx data joined'!$1:$1,0)+1)</f>
        <v>18956.55</v>
      </c>
      <c r="D4" s="18" cm="1">
        <f t="array" aca="1" ref="D4" ca="1">IFERROR(INDEX('Wkly eq indx data joined'!$A$1:$AJ$1150,MATCH('Wkly eq indx data aligned'!$A4,OFFSET(INDIRECT(ADDRESS(1,MATCH(D$1,'Wkly eq indx data joined'!$1:$1,0),1,1,$A$1)),,,1150,1),0),MATCH(D$1,'Wkly eq indx data joined'!$1:$1,0)+1),D3)</f>
        <v>1408.848</v>
      </c>
      <c r="E4" s="9" cm="1">
        <f t="array" aca="1" ref="E4" ca="1">INDEX('Wkly eq indx data joined'!$A$1:$AJ$1150,MATCH('Wkly eq indx data aligned'!$A4,OFFSET(INDIRECT(ADDRESS(1,MATCH(E$1,'Wkly eq indx data joined'!$1:$1,0),1,1,$A$1)),,,1150,1),0),MATCH(E$1,'Wkly eq indx data joined'!$1:$1,0)+1)</f>
        <v>8357.4599999999991</v>
      </c>
      <c r="F4" s="9" cm="1">
        <f t="array" aca="1" ref="F4" ca="1">INDEX('Wkly eq indx data joined'!$A$1:$AJ$1150,MATCH('Wkly eq indx data aligned'!$A4,OFFSET(INDIRECT(ADDRESS(1,MATCH(F$1,'Wkly eq indx data joined'!$1:$1,0),1,1,$A$1)),,,1150,1),0),MATCH(F$1,'Wkly eq indx data joined'!$1:$1,0)+1)</f>
        <v>7513.9</v>
      </c>
      <c r="G4" s="9" cm="1">
        <f t="array" aca="1" ref="G4" ca="1">INDEX('Wkly eq indx data joined'!$A$1:$AJ$1150,MATCH('Wkly eq indx data aligned'!$A4,OFFSET(INDIRECT(ADDRESS(1,MATCH(G$1,'Wkly eq indx data joined'!$1:$1,0),1,1,$A$1)),,,1150,1),0),MATCH(G$1,'Wkly eq indx data joined'!$1:$1,0)+1)</f>
        <v>1465.15</v>
      </c>
      <c r="H4" s="9" cm="1">
        <f t="array" aca="1" ref="H4" ca="1">INDEX('Wkly eq indx data joined'!$A$1:$AJ$1150,MATCH('Wkly eq indx data aligned'!$A4,OFFSET(INDIRECT(ADDRESS(1,MATCH(H$1,'Wkly eq indx data joined'!$1:$1,0),1,1,$A$1)),,,1150,1),0),MATCH(H$1,'Wkly eq indx data joined'!$1:$1,0)+1)</f>
        <v>6658.2</v>
      </c>
      <c r="I4" s="9" cm="1">
        <f t="array" aca="1" ref="I4" ca="1">INDEX('Wkly eq indx data joined'!$A$1:$AJ$1150,MATCH('Wkly eq indx data aligned'!$A4,OFFSET(INDIRECT(ADDRESS(1,MATCH(I$1,'Wkly eq indx data joined'!$1:$1,0),1,1,$A$1)),,,1150,1),0),MATCH(I$1,'Wkly eq indx data joined'!$1:$1,0)+1)</f>
        <v>15542.23</v>
      </c>
      <c r="J4" s="9" cm="1">
        <f t="array" aca="1" ref="J4" ca="1">INDEX('Wkly eq indx data joined'!$A$1:$AJ$1150,MATCH('Wkly eq indx data aligned'!$A4,OFFSET(INDIRECT(ADDRESS(1,MATCH(J$1,'Wkly eq indx data joined'!$1:$1,0),1,1,$A$1)),,,1150,1),0),MATCH(J$1,'Wkly eq indx data joined'!$1:$1,0)+1)</f>
        <v>5787.44</v>
      </c>
      <c r="K4" s="9" cm="1">
        <f t="array" aca="1" ref="K4" ca="1">INDEX('Wkly eq indx data joined'!$A$1:$AJ$1150,MATCH('Wkly eq indx data aligned'!$A4,OFFSET(INDIRECT(ADDRESS(1,MATCH(K$1,'Wkly eq indx data joined'!$1:$1,0),1,1,$A$1)),,,1150,1),0),MATCH(K$1,'Wkly eq indx data joined'!$1:$1,0)+1)</f>
        <v>7173.22</v>
      </c>
      <c r="L4" s="12" cm="1">
        <f t="array" aca="1" ref="L4" ca="1">INDEX('Wkly eq indx data joined'!$A$1:$AJ$1150,MATCH('Wkly eq indx data aligned'!$A4+2,OFFSET(INDIRECT(ADDRESS(1,MATCH(L$1,'Wkly eq indx data joined'!$1:$1,0),1,1,$A$1)),,,1150,1),0),MATCH(L$1,'Wkly eq indx data joined'!$1:$1,0)+1)</f>
        <v>948.03</v>
      </c>
      <c r="M4" s="9" cm="1">
        <f t="array" aca="1" ref="M4" ca="1">INDEX('Wkly eq indx data joined'!$A$1:$AJ$1150,MATCH('Wkly eq indx data aligned'!$A4,OFFSET(INDIRECT(ADDRESS(1,MATCH(M$1,'Wkly eq indx data joined'!$1:$1,0),1,1,$A$1)),,,1150,1),0),MATCH(M$1,'Wkly eq indx data joined'!$1:$1,0)+1)</f>
        <v>17657.900000000001</v>
      </c>
      <c r="N4" s="9" cm="1">
        <f t="array" aca="1" ref="N4" ca="1">INDEX('Wkly eq indx data joined'!$A$1:$AJ$1150,MATCH('Wkly eq indx data aligned'!$A4,OFFSET(INDIRECT(ADDRESS(1,MATCH(N$1,'Wkly eq indx data joined'!$1:$1,0),1,1,$A$1)),,,1150,1),0),MATCH(N$1,'Wkly eq indx data joined'!$1:$1,0)+1)</f>
        <v>5063.82</v>
      </c>
      <c r="O4" s="13" cm="1">
        <f t="array" aca="1" ref="O4" ca="1">INDEX('Wkly eq indx data joined'!$A$1:$AJ$1150,MATCH('Wkly eq indx data aligned'!$A4+1,OFFSET(INDIRECT(ADDRESS(1,MATCH(O$1,'Wkly eq indx data joined'!$1:$1,0),1,1,$A$1)),,,1150,1),0),MATCH(O$1,'Wkly eq indx data joined'!$1:$1,0)+1)</f>
        <v>9191.3700000000008</v>
      </c>
      <c r="P4" s="12" cm="1">
        <f t="array" aca="1" ref="P4" ca="1">INDEX('Wkly eq indx data joined'!$A$1:$AJ$1150,MATCH('Wkly eq indx data aligned'!$A4+2,OFFSET(INDIRECT(ADDRESS(1,MATCH(P$1,'Wkly eq indx data joined'!$1:$1,0),1,1,$A$1)),,,1150,1),0),MATCH(P$1,'Wkly eq indx data joined'!$1:$1,0)+1)</f>
        <v>1622.75</v>
      </c>
      <c r="Q4" s="9" cm="1">
        <f t="array" aca="1" ref="Q4" ca="1">INDEX('Wkly eq indx data joined'!$A$1:$AJ$1150,MATCH('Wkly eq indx data aligned'!$A4,OFFSET(INDIRECT(ADDRESS(1,MATCH(Q$1,'Wkly eq indx data joined'!$1:$1,0),1,1,$A$1)),,,1150,1),0),MATCH(Q$1,'Wkly eq indx data joined'!$1:$1,0)+1)</f>
        <v>655.6</v>
      </c>
      <c r="R4" s="12" cm="1">
        <f t="array" aca="1" ref="R4" ca="1">INDEX('Wkly eq indx data joined'!$A$1:$AJ$1150,MATCH('Wkly eq indx data aligned'!$A4+2,OFFSET(INDIRECT(ADDRESS(1,MATCH(R$1,'Wkly eq indx data joined'!$1:$1,0),1,1,$A$1)),,,1150,1),0),MATCH(R$1,'Wkly eq indx data joined'!$1:$1,0)+1)</f>
        <v>217.28</v>
      </c>
      <c r="S4" s="9" cm="1">
        <f t="array" aca="1" ref="S4" ca="1">INDEX('Wkly eq indx data joined'!$A$1:$AJ$1150,MATCH('Wkly eq indx data aligned'!$A4,OFFSET(INDIRECT(ADDRESS(1,MATCH(S$1,'Wkly eq indx data joined'!$1:$1,0),1,1,$A$1)),,,1150,1),0),MATCH(S$1,'Wkly eq indx data joined'!$1:$1,0)+1)</f>
        <v>8227.1</v>
      </c>
    </row>
    <row r="5" spans="1:19" x14ac:dyDescent="0.25">
      <c r="A5" s="4">
        <f t="shared" si="0"/>
        <v>36546</v>
      </c>
      <c r="B5" s="9" cm="1">
        <f t="array" aca="1" ref="B5" ca="1">INDEX('Wkly eq indx data joined'!$A$1:$AJ$1150,MATCH('Wkly eq indx data aligned'!$A5,OFFSET(INDIRECT(ADDRESS(1,MATCH(B$1,'Wkly eq indx data joined'!$1:$1,0),1,1,$A$1)),,,1150,1),0),MATCH(B$1,'Wkly eq indx data joined'!$1:$1,0)+1)</f>
        <v>3073.4</v>
      </c>
      <c r="C5" s="9" cm="1">
        <f t="array" aca="1" ref="C5" ca="1">INDEX('Wkly eq indx data joined'!$A$1:$AJ$1150,MATCH('Wkly eq indx data aligned'!$A5,OFFSET(INDIRECT(ADDRESS(1,MATCH(C$1,'Wkly eq indx data joined'!$1:$1,0),1,1,$A$1)),,,1150,1),0),MATCH(C$1,'Wkly eq indx data joined'!$1:$1,0)+1)</f>
        <v>18878.09</v>
      </c>
      <c r="D5" s="18" cm="1">
        <f t="array" aca="1" ref="D5" ca="1">IFERROR(INDEX('Wkly eq indx data joined'!$A$1:$AJ$1150,MATCH('Wkly eq indx data aligned'!$A5,OFFSET(INDIRECT(ADDRESS(1,MATCH(D$1,'Wkly eq indx data joined'!$1:$1,0),1,1,$A$1)),,,1150,1),0),MATCH(D$1,'Wkly eq indx data joined'!$1:$1,0)+1),D4)</f>
        <v>1465.085</v>
      </c>
      <c r="E5" s="9" cm="1">
        <f t="array" aca="1" ref="E5" ca="1">INDEX('Wkly eq indx data joined'!$A$1:$AJ$1150,MATCH('Wkly eq indx data aligned'!$A5,OFFSET(INDIRECT(ADDRESS(1,MATCH(E$1,'Wkly eq indx data joined'!$1:$1,0),1,1,$A$1)),,,1150,1),0),MATCH(E$1,'Wkly eq indx data joined'!$1:$1,0)+1)</f>
        <v>8634.5</v>
      </c>
      <c r="F5" s="9" cm="1">
        <f t="array" aca="1" ref="F5" ca="1">INDEX('Wkly eq indx data joined'!$A$1:$AJ$1150,MATCH('Wkly eq indx data aligned'!$A5,OFFSET(INDIRECT(ADDRESS(1,MATCH(F$1,'Wkly eq indx data joined'!$1:$1,0),1,1,$A$1)),,,1150,1),0),MATCH(F$1,'Wkly eq indx data joined'!$1:$1,0)+1)</f>
        <v>7236</v>
      </c>
      <c r="G5" s="9" cm="1">
        <f t="array" aca="1" ref="G5" ca="1">INDEX('Wkly eq indx data joined'!$A$1:$AJ$1150,MATCH('Wkly eq indx data aligned'!$A5,OFFSET(INDIRECT(ADDRESS(1,MATCH(G$1,'Wkly eq indx data joined'!$1:$1,0),1,1,$A$1)),,,1150,1),0),MATCH(G$1,'Wkly eq indx data joined'!$1:$1,0)+1)</f>
        <v>1441.36</v>
      </c>
      <c r="H5" s="9" cm="1">
        <f t="array" aca="1" ref="H5" ca="1">INDEX('Wkly eq indx data joined'!$A$1:$AJ$1150,MATCH('Wkly eq indx data aligned'!$A5,OFFSET(INDIRECT(ADDRESS(1,MATCH(H$1,'Wkly eq indx data joined'!$1:$1,0),1,1,$A$1)),,,1150,1),0),MATCH(H$1,'Wkly eq indx data joined'!$1:$1,0)+1)</f>
        <v>6346.3</v>
      </c>
      <c r="I5" s="9" cm="1">
        <f t="array" aca="1" ref="I5" ca="1">INDEX('Wkly eq indx data joined'!$A$1:$AJ$1150,MATCH('Wkly eq indx data aligned'!$A5,OFFSET(INDIRECT(ADDRESS(1,MATCH(I$1,'Wkly eq indx data joined'!$1:$1,0),1,1,$A$1)),,,1150,1),0),MATCH(I$1,'Wkly eq indx data joined'!$1:$1,0)+1)</f>
        <v>15108.41</v>
      </c>
      <c r="J5" s="9" cm="1">
        <f t="array" aca="1" ref="J5" ca="1">INDEX('Wkly eq indx data joined'!$A$1:$AJ$1150,MATCH('Wkly eq indx data aligned'!$A5,OFFSET(INDIRECT(ADDRESS(1,MATCH(J$1,'Wkly eq indx data joined'!$1:$1,0),1,1,$A$1)),,,1150,1),0),MATCH(J$1,'Wkly eq indx data joined'!$1:$1,0)+1)</f>
        <v>5681.32</v>
      </c>
      <c r="K5" s="9" cm="1">
        <f t="array" aca="1" ref="K5" ca="1">INDEX('Wkly eq indx data joined'!$A$1:$AJ$1150,MATCH('Wkly eq indx data aligned'!$A5,OFFSET(INDIRECT(ADDRESS(1,MATCH(K$1,'Wkly eq indx data joined'!$1:$1,0),1,1,$A$1)),,,1150,1),0),MATCH(K$1,'Wkly eq indx data joined'!$1:$1,0)+1)</f>
        <v>6992.75</v>
      </c>
      <c r="L5" s="12" cm="1">
        <f t="array" aca="1" ref="L5" ca="1">INDEX('Wkly eq indx data joined'!$A$1:$AJ$1150,MATCH('Wkly eq indx data aligned'!$A5+2,OFFSET(INDIRECT(ADDRESS(1,MATCH(L$1,'Wkly eq indx data joined'!$1:$1,0),1,1,$A$1)),,,1150,1),0),MATCH(L$1,'Wkly eq indx data joined'!$1:$1,0)+1)</f>
        <v>925.16</v>
      </c>
      <c r="M5" s="9" cm="1">
        <f t="array" aca="1" ref="M5" ca="1">INDEX('Wkly eq indx data joined'!$A$1:$AJ$1150,MATCH('Wkly eq indx data aligned'!$A5,OFFSET(INDIRECT(ADDRESS(1,MATCH(M$1,'Wkly eq indx data joined'!$1:$1,0),1,1,$A$1)),,,1150,1),0),MATCH(M$1,'Wkly eq indx data joined'!$1:$1,0)+1)</f>
        <v>17034.2</v>
      </c>
      <c r="N5" s="9" cm="1">
        <f t="array" aca="1" ref="N5" ca="1">INDEX('Wkly eq indx data joined'!$A$1:$AJ$1150,MATCH('Wkly eq indx data aligned'!$A5,OFFSET(INDIRECT(ADDRESS(1,MATCH(N$1,'Wkly eq indx data joined'!$1:$1,0),1,1,$A$1)),,,1150,1),0),MATCH(N$1,'Wkly eq indx data joined'!$1:$1,0)+1)</f>
        <v>4902.97</v>
      </c>
      <c r="O5" s="13" cm="1">
        <f t="array" aca="1" ref="O5" ca="1">INDEX('Wkly eq indx data joined'!$A$1:$AJ$1150,MATCH('Wkly eq indx data aligned'!$A5+1,OFFSET(INDIRECT(ADDRESS(1,MATCH(O$1,'Wkly eq indx data joined'!$1:$1,0),1,1,$A$1)),,,1150,1),0),MATCH(O$1,'Wkly eq indx data joined'!$1:$1,0)+1)</f>
        <v>9255.94</v>
      </c>
      <c r="P5" s="12" cm="1">
        <f t="array" aca="1" ref="P5" ca="1">INDEX('Wkly eq indx data joined'!$A$1:$AJ$1150,MATCH('Wkly eq indx data aligned'!$A5+2,OFFSET(INDIRECT(ADDRESS(1,MATCH(P$1,'Wkly eq indx data joined'!$1:$1,0),1,1,$A$1)),,,1150,1),0),MATCH(P$1,'Wkly eq indx data joined'!$1:$1,0)+1)</f>
        <v>1620.6</v>
      </c>
      <c r="Q5" s="9" cm="1">
        <f t="array" aca="1" ref="Q5" ca="1">INDEX('Wkly eq indx data joined'!$A$1:$AJ$1150,MATCH('Wkly eq indx data aligned'!$A5,OFFSET(INDIRECT(ADDRESS(1,MATCH(Q$1,'Wkly eq indx data joined'!$1:$1,0),1,1,$A$1)),,,1150,1),0),MATCH(Q$1,'Wkly eq indx data joined'!$1:$1,0)+1)</f>
        <v>641.47</v>
      </c>
      <c r="R5" s="12" cm="1">
        <f t="array" aca="1" ref="R5" ca="1">INDEX('Wkly eq indx data joined'!$A$1:$AJ$1150,MATCH('Wkly eq indx data aligned'!$A5+2,OFFSET(INDIRECT(ADDRESS(1,MATCH(R$1,'Wkly eq indx data joined'!$1:$1,0),1,1,$A$1)),,,1150,1),0),MATCH(R$1,'Wkly eq indx data joined'!$1:$1,0)+1)</f>
        <v>215.77</v>
      </c>
      <c r="S5" s="9" cm="1">
        <f t="array" aca="1" ref="S5" ca="1">INDEX('Wkly eq indx data joined'!$A$1:$AJ$1150,MATCH('Wkly eq indx data aligned'!$A5,OFFSET(INDIRECT(ADDRESS(1,MATCH(S$1,'Wkly eq indx data joined'!$1:$1,0),1,1,$A$1)),,,1150,1),0),MATCH(S$1,'Wkly eq indx data joined'!$1:$1,0)+1)</f>
        <v>8219.48</v>
      </c>
    </row>
    <row r="6" spans="1:19" x14ac:dyDescent="0.25">
      <c r="A6" s="4">
        <f t="shared" si="0"/>
        <v>36553</v>
      </c>
      <c r="B6" s="9" cm="1">
        <f t="array" aca="1" ref="B6" ca="1">INDEX('Wkly eq indx data joined'!$A$1:$AJ$1150,MATCH('Wkly eq indx data aligned'!$A6,OFFSET(INDIRECT(ADDRESS(1,MATCH(B$1,'Wkly eq indx data joined'!$1:$1,0),1,1,$A$1)),,,1150,1),0),MATCH(B$1,'Wkly eq indx data joined'!$1:$1,0)+1)</f>
        <v>3064.6</v>
      </c>
      <c r="C6" s="9" cm="1">
        <f t="array" aca="1" ref="C6" ca="1">INDEX('Wkly eq indx data joined'!$A$1:$AJ$1150,MATCH('Wkly eq indx data aligned'!$A6,OFFSET(INDIRECT(ADDRESS(1,MATCH(C$1,'Wkly eq indx data joined'!$1:$1,0),1,1,$A$1)),,,1150,1),0),MATCH(C$1,'Wkly eq indx data joined'!$1:$1,0)+1)</f>
        <v>19434.78</v>
      </c>
      <c r="D6" s="18" cm="1">
        <f t="array" aca="1" ref="D6" ca="1">IFERROR(INDEX('Wkly eq indx data joined'!$A$1:$AJ$1150,MATCH('Wkly eq indx data aligned'!$A6,OFFSET(INDIRECT(ADDRESS(1,MATCH(D$1,'Wkly eq indx data joined'!$1:$1,0),1,1,$A$1)),,,1150,1),0),MATCH(D$1,'Wkly eq indx data joined'!$1:$1,0)+1),D5)</f>
        <v>1534.9970000000001</v>
      </c>
      <c r="E6" s="9" cm="1">
        <f t="array" aca="1" ref="E6" ca="1">INDEX('Wkly eq indx data joined'!$A$1:$AJ$1150,MATCH('Wkly eq indx data aligned'!$A6,OFFSET(INDIRECT(ADDRESS(1,MATCH(E$1,'Wkly eq indx data joined'!$1:$1,0),1,1,$A$1)),,,1150,1),0),MATCH(E$1,'Wkly eq indx data joined'!$1:$1,0)+1)</f>
        <v>8390.4</v>
      </c>
      <c r="F6" s="9" cm="1">
        <f t="array" aca="1" ref="F6" ca="1">INDEX('Wkly eq indx data joined'!$A$1:$AJ$1150,MATCH('Wkly eq indx data aligned'!$A6,OFFSET(INDIRECT(ADDRESS(1,MATCH(F$1,'Wkly eq indx data joined'!$1:$1,0),1,1,$A$1)),,,1150,1),0),MATCH(F$1,'Wkly eq indx data joined'!$1:$1,0)+1)</f>
        <v>7029.6</v>
      </c>
      <c r="G6" s="9" cm="1">
        <f t="array" aca="1" ref="G6" ca="1">INDEX('Wkly eq indx data joined'!$A$1:$AJ$1150,MATCH('Wkly eq indx data aligned'!$A6,OFFSET(INDIRECT(ADDRESS(1,MATCH(G$1,'Wkly eq indx data joined'!$1:$1,0),1,1,$A$1)),,,1150,1),0),MATCH(G$1,'Wkly eq indx data joined'!$1:$1,0)+1)</f>
        <v>1360.16</v>
      </c>
      <c r="H6" s="9" cm="1">
        <f t="array" aca="1" ref="H6" ca="1">INDEX('Wkly eq indx data joined'!$A$1:$AJ$1150,MATCH('Wkly eq indx data aligned'!$A6,OFFSET(INDIRECT(ADDRESS(1,MATCH(H$1,'Wkly eq indx data joined'!$1:$1,0),1,1,$A$1)),,,1150,1),0),MATCH(H$1,'Wkly eq indx data joined'!$1:$1,0)+1)</f>
        <v>6375.6</v>
      </c>
      <c r="I6" s="9" cm="1">
        <f t="array" aca="1" ref="I6" ca="1">INDEX('Wkly eq indx data joined'!$A$1:$AJ$1150,MATCH('Wkly eq indx data aligned'!$A6,OFFSET(INDIRECT(ADDRESS(1,MATCH(I$1,'Wkly eq indx data joined'!$1:$1,0),1,1,$A$1)),,,1150,1),0),MATCH(I$1,'Wkly eq indx data joined'!$1:$1,0)+1)</f>
        <v>16185.94</v>
      </c>
      <c r="J6" s="9" cm="1">
        <f t="array" aca="1" ref="J6" ca="1">INDEX('Wkly eq indx data joined'!$A$1:$AJ$1150,MATCH('Wkly eq indx data aligned'!$A6,OFFSET(INDIRECT(ADDRESS(1,MATCH(J$1,'Wkly eq indx data joined'!$1:$1,0),1,1,$A$1)),,,1150,1),0),MATCH(J$1,'Wkly eq indx data joined'!$1:$1,0)+1)</f>
        <v>5731.05</v>
      </c>
      <c r="K6" s="9" cm="1">
        <f t="array" aca="1" ref="K6" ca="1">INDEX('Wkly eq indx data joined'!$A$1:$AJ$1150,MATCH('Wkly eq indx data aligned'!$A6,OFFSET(INDIRECT(ADDRESS(1,MATCH(K$1,'Wkly eq indx data joined'!$1:$1,0),1,1,$A$1)),,,1150,1),0),MATCH(K$1,'Wkly eq indx data joined'!$1:$1,0)+1)</f>
        <v>7066.6</v>
      </c>
      <c r="L6" s="12" cm="1">
        <f t="array" aca="1" ref="L6" ca="1">INDEX('Wkly eq indx data joined'!$A$1:$AJ$1150,MATCH('Wkly eq indx data aligned'!$A6+2,OFFSET(INDIRECT(ADDRESS(1,MATCH(L$1,'Wkly eq indx data joined'!$1:$1,0),1,1,$A$1)),,,1150,1),0),MATCH(L$1,'Wkly eq indx data joined'!$1:$1,0)+1)</f>
        <v>941.67</v>
      </c>
      <c r="M6" s="9" cm="1">
        <f t="array" aca="1" ref="M6" ca="1">INDEX('Wkly eq indx data joined'!$A$1:$AJ$1150,MATCH('Wkly eq indx data aligned'!$A6,OFFSET(INDIRECT(ADDRESS(1,MATCH(M$1,'Wkly eq indx data joined'!$1:$1,0),1,1,$A$1)),,,1150,1),0),MATCH(M$1,'Wkly eq indx data joined'!$1:$1,0)+1)</f>
        <v>16734.400000000001</v>
      </c>
      <c r="N6" s="9" cm="1">
        <f t="array" aca="1" ref="N6" ca="1">INDEX('Wkly eq indx data joined'!$A$1:$AJ$1150,MATCH('Wkly eq indx data aligned'!$A6,OFFSET(INDIRECT(ADDRESS(1,MATCH(N$1,'Wkly eq indx data joined'!$1:$1,0),1,1,$A$1)),,,1150,1),0),MATCH(N$1,'Wkly eq indx data joined'!$1:$1,0)+1)</f>
        <v>4902.97</v>
      </c>
      <c r="O6" s="13" cm="1">
        <f t="array" aca="1" ref="O6" ca="1">INDEX('Wkly eq indx data joined'!$A$1:$AJ$1150,MATCH('Wkly eq indx data aligned'!$A6+1,OFFSET(INDIRECT(ADDRESS(1,MATCH(O$1,'Wkly eq indx data joined'!$1:$1,0),1,1,$A$1)),,,1150,1),0),MATCH(O$1,'Wkly eq indx data joined'!$1:$1,0)+1)</f>
        <v>9636.3799999999992</v>
      </c>
      <c r="P6" s="12" cm="1">
        <f t="array" aca="1" ref="P6" ca="1">INDEX('Wkly eq indx data joined'!$A$1:$AJ$1150,MATCH('Wkly eq indx data aligned'!$A6+2,OFFSET(INDIRECT(ADDRESS(1,MATCH(P$1,'Wkly eq indx data joined'!$1:$1,0),1,1,$A$1)),,,1150,1),0),MATCH(P$1,'Wkly eq indx data joined'!$1:$1,0)+1)</f>
        <v>1599.1</v>
      </c>
      <c r="Q6" s="9" cm="1">
        <f t="array" aca="1" ref="Q6" ca="1">INDEX('Wkly eq indx data joined'!$A$1:$AJ$1150,MATCH('Wkly eq indx data aligned'!$A6,OFFSET(INDIRECT(ADDRESS(1,MATCH(Q$1,'Wkly eq indx data joined'!$1:$1,0),1,1,$A$1)),,,1150,1),0),MATCH(Q$1,'Wkly eq indx data joined'!$1:$1,0)+1)</f>
        <v>632.46</v>
      </c>
      <c r="R6" s="12" cm="1">
        <f t="array" aca="1" ref="R6" ca="1">INDEX('Wkly eq indx data joined'!$A$1:$AJ$1150,MATCH('Wkly eq indx data aligned'!$A6+2,OFFSET(INDIRECT(ADDRESS(1,MATCH(R$1,'Wkly eq indx data joined'!$1:$1,0),1,1,$A$1)),,,1150,1),0),MATCH(R$1,'Wkly eq indx data joined'!$1:$1,0)+1)</f>
        <v>201.81</v>
      </c>
      <c r="S6" s="9" cm="1">
        <f t="array" aca="1" ref="S6" ca="1">INDEX('Wkly eq indx data joined'!$A$1:$AJ$1150,MATCH('Wkly eq indx data aligned'!$A6,OFFSET(INDIRECT(ADDRESS(1,MATCH(S$1,'Wkly eq indx data joined'!$1:$1,0),1,1,$A$1)),,,1150,1),0),MATCH(S$1,'Wkly eq indx data joined'!$1:$1,0)+1)</f>
        <v>7658.63</v>
      </c>
    </row>
    <row r="7" spans="1:19" x14ac:dyDescent="0.25">
      <c r="A7" s="4">
        <f t="shared" si="0"/>
        <v>36560</v>
      </c>
      <c r="B7" s="9" cm="1">
        <f t="array" aca="1" ref="B7" ca="1">INDEX('Wkly eq indx data joined'!$A$1:$AJ$1150,MATCH('Wkly eq indx data aligned'!$A7,OFFSET(INDIRECT(ADDRESS(1,MATCH(B$1,'Wkly eq indx data joined'!$1:$1,0),1,1,$A$1)),,,1150,1),0),MATCH(B$1,'Wkly eq indx data joined'!$1:$1,0)+1)</f>
        <v>3118.7</v>
      </c>
      <c r="C7" s="9" cm="1">
        <f t="array" aca="1" ref="C7" ca="1">INDEX('Wkly eq indx data joined'!$A$1:$AJ$1150,MATCH('Wkly eq indx data aligned'!$A7,OFFSET(INDIRECT(ADDRESS(1,MATCH(C$1,'Wkly eq indx data joined'!$1:$1,0),1,1,$A$1)),,,1150,1),0),MATCH(C$1,'Wkly eq indx data joined'!$1:$1,0)+1)</f>
        <v>19763.13</v>
      </c>
      <c r="D7" s="18" cm="1">
        <f t="array" aca="1" ref="D7" ca="1">IFERROR(INDEX('Wkly eq indx data joined'!$A$1:$AJ$1150,MATCH('Wkly eq indx data aligned'!$A7,OFFSET(INDIRECT(ADDRESS(1,MATCH(D$1,'Wkly eq indx data joined'!$1:$1,0),1,1,$A$1)),,,1150,1),0),MATCH(D$1,'Wkly eq indx data joined'!$1:$1,0)+1),D6)</f>
        <v>1534.9970000000001</v>
      </c>
      <c r="E7" s="9" cm="1">
        <f t="array" aca="1" ref="E7" ca="1">INDEX('Wkly eq indx data joined'!$A$1:$AJ$1150,MATCH('Wkly eq indx data aligned'!$A7,OFFSET(INDIRECT(ADDRESS(1,MATCH(E$1,'Wkly eq indx data joined'!$1:$1,0),1,1,$A$1)),,,1150,1),0),MATCH(E$1,'Wkly eq indx data joined'!$1:$1,0)+1)</f>
        <v>9209.2000000000007</v>
      </c>
      <c r="F7" s="9" cm="1">
        <f t="array" aca="1" ref="F7" ca="1">INDEX('Wkly eq indx data joined'!$A$1:$AJ$1150,MATCH('Wkly eq indx data aligned'!$A7,OFFSET(INDIRECT(ADDRESS(1,MATCH(F$1,'Wkly eq indx data joined'!$1:$1,0),1,1,$A$1)),,,1150,1),0),MATCH(F$1,'Wkly eq indx data joined'!$1:$1,0)+1)</f>
        <v>7148.7</v>
      </c>
      <c r="G7" s="9" cm="1">
        <f t="array" aca="1" ref="G7" ca="1">INDEX('Wkly eq indx data joined'!$A$1:$AJ$1150,MATCH('Wkly eq indx data aligned'!$A7,OFFSET(INDIRECT(ADDRESS(1,MATCH(G$1,'Wkly eq indx data joined'!$1:$1,0),1,1,$A$1)),,,1150,1),0),MATCH(G$1,'Wkly eq indx data joined'!$1:$1,0)+1)</f>
        <v>1424.37</v>
      </c>
      <c r="H7" s="9" cm="1">
        <f t="array" aca="1" ref="H7" ca="1">INDEX('Wkly eq indx data joined'!$A$1:$AJ$1150,MATCH('Wkly eq indx data aligned'!$A7,OFFSET(INDIRECT(ADDRESS(1,MATCH(H$1,'Wkly eq indx data joined'!$1:$1,0),1,1,$A$1)),,,1150,1),0),MATCH(H$1,'Wkly eq indx data joined'!$1:$1,0)+1)</f>
        <v>6185</v>
      </c>
      <c r="I7" s="9" cm="1">
        <f t="array" aca="1" ref="I7" ca="1">INDEX('Wkly eq indx data joined'!$A$1:$AJ$1150,MATCH('Wkly eq indx data aligned'!$A7,OFFSET(INDIRECT(ADDRESS(1,MATCH(I$1,'Wkly eq indx data joined'!$1:$1,0),1,1,$A$1)),,,1150,1),0),MATCH(I$1,'Wkly eq indx data joined'!$1:$1,0)+1)</f>
        <v>15968.12</v>
      </c>
      <c r="J7" s="9" cm="1">
        <f t="array" aca="1" ref="J7" ca="1">INDEX('Wkly eq indx data joined'!$A$1:$AJ$1150,MATCH('Wkly eq indx data aligned'!$A7,OFFSET(INDIRECT(ADDRESS(1,MATCH(J$1,'Wkly eq indx data joined'!$1:$1,0),1,1,$A$1)),,,1150,1),0),MATCH(J$1,'Wkly eq indx data joined'!$1:$1,0)+1)</f>
        <v>6275.72</v>
      </c>
      <c r="K7" s="9" cm="1">
        <f t="array" aca="1" ref="K7" ca="1">INDEX('Wkly eq indx data joined'!$A$1:$AJ$1150,MATCH('Wkly eq indx data aligned'!$A7,OFFSET(INDIRECT(ADDRESS(1,MATCH(K$1,'Wkly eq indx data joined'!$1:$1,0),1,1,$A$1)),,,1150,1),0),MATCH(K$1,'Wkly eq indx data joined'!$1:$1,0)+1)</f>
        <v>7444.61</v>
      </c>
      <c r="L7" s="12" cm="1">
        <f t="array" aca="1" ref="L7" ca="1">INDEX('Wkly eq indx data joined'!$A$1:$AJ$1150,MATCH('Wkly eq indx data aligned'!$A7+2,OFFSET(INDIRECT(ADDRESS(1,MATCH(L$1,'Wkly eq indx data joined'!$1:$1,0),1,1,$A$1)),,,1150,1),0),MATCH(L$1,'Wkly eq indx data joined'!$1:$1,0)+1)</f>
        <v>950.22</v>
      </c>
      <c r="M7" s="9" cm="1">
        <f t="array" aca="1" ref="M7" ca="1">INDEX('Wkly eq indx data joined'!$A$1:$AJ$1150,MATCH('Wkly eq indx data aligned'!$A7,OFFSET(INDIRECT(ADDRESS(1,MATCH(M$1,'Wkly eq indx data joined'!$1:$1,0),1,1,$A$1)),,,1150,1),0),MATCH(M$1,'Wkly eq indx data joined'!$1:$1,0)+1)</f>
        <v>17932.5</v>
      </c>
      <c r="N7" s="9" cm="1">
        <f t="array" aca="1" ref="N7" ca="1">INDEX('Wkly eq indx data joined'!$A$1:$AJ$1150,MATCH('Wkly eq indx data aligned'!$A7,OFFSET(INDIRECT(ADDRESS(1,MATCH(N$1,'Wkly eq indx data joined'!$1:$1,0),1,1,$A$1)),,,1150,1),0),MATCH(N$1,'Wkly eq indx data joined'!$1:$1,0)+1)</f>
        <v>4929.3</v>
      </c>
      <c r="O7" s="13" cm="1">
        <f t="array" aca="1" ref="O7" ca="1">INDEX('Wkly eq indx data joined'!$A$1:$AJ$1150,MATCH('Wkly eq indx data aligned'!$A7+1,OFFSET(INDIRECT(ADDRESS(1,MATCH(O$1,'Wkly eq indx data joined'!$1:$1,0),1,1,$A$1)),,,1150,1),0),MATCH(O$1,'Wkly eq indx data joined'!$1:$1,0)+1)</f>
        <v>9856.39</v>
      </c>
      <c r="P7" s="12" cm="1">
        <f t="array" aca="1" ref="P7" ca="1">INDEX('Wkly eq indx data joined'!$A$1:$AJ$1150,MATCH('Wkly eq indx data aligned'!$A7+2,OFFSET(INDIRECT(ADDRESS(1,MATCH(P$1,'Wkly eq indx data joined'!$1:$1,0),1,1,$A$1)),,,1150,1),0),MATCH(P$1,'Wkly eq indx data joined'!$1:$1,0)+1)</f>
        <v>1599.75</v>
      </c>
      <c r="Q7" s="9" cm="1">
        <f t="array" aca="1" ref="Q7" ca="1">INDEX('Wkly eq indx data joined'!$A$1:$AJ$1150,MATCH('Wkly eq indx data aligned'!$A7,OFFSET(INDIRECT(ADDRESS(1,MATCH(Q$1,'Wkly eq indx data joined'!$1:$1,0),1,1,$A$1)),,,1150,1),0),MATCH(Q$1,'Wkly eq indx data joined'!$1:$1,0)+1)</f>
        <v>660.95</v>
      </c>
      <c r="R7" s="12" cm="1">
        <f t="array" aca="1" ref="R7" ca="1">INDEX('Wkly eq indx data joined'!$A$1:$AJ$1150,MATCH('Wkly eq indx data aligned'!$A7+2,OFFSET(INDIRECT(ADDRESS(1,MATCH(R$1,'Wkly eq indx data joined'!$1:$1,0),1,1,$A$1)),,,1150,1),0),MATCH(R$1,'Wkly eq indx data joined'!$1:$1,0)+1)</f>
        <v>196.08</v>
      </c>
      <c r="S7" s="9" cm="1">
        <f t="array" aca="1" ref="S7" ca="1">INDEX('Wkly eq indx data joined'!$A$1:$AJ$1150,MATCH('Wkly eq indx data aligned'!$A7,OFFSET(INDIRECT(ADDRESS(1,MATCH(S$1,'Wkly eq indx data joined'!$1:$1,0),1,1,$A$1)),,,1150,1),0),MATCH(S$1,'Wkly eq indx data joined'!$1:$1,0)+1)</f>
        <v>7824.35</v>
      </c>
    </row>
    <row r="8" spans="1:19" x14ac:dyDescent="0.25">
      <c r="A8" s="4">
        <f t="shared" si="0"/>
        <v>36567</v>
      </c>
      <c r="B8" s="9" cm="1">
        <f t="array" aca="1" ref="B8" ca="1">INDEX('Wkly eq indx data joined'!$A$1:$AJ$1150,MATCH('Wkly eq indx data aligned'!$A8,OFFSET(INDIRECT(ADDRESS(1,MATCH(B$1,'Wkly eq indx data joined'!$1:$1,0),1,1,$A$1)),,,1150,1),0),MATCH(B$1,'Wkly eq indx data joined'!$1:$1,0)+1)</f>
        <v>3167.3</v>
      </c>
      <c r="C8" s="9" cm="1">
        <f t="array" aca="1" ref="C8" ca="1">INDEX('Wkly eq indx data joined'!$A$1:$AJ$1150,MATCH('Wkly eq indx data aligned'!$A8,OFFSET(INDIRECT(ADDRESS(1,MATCH(C$1,'Wkly eq indx data joined'!$1:$1,0),1,1,$A$1)),,,1150,1),0),MATCH(C$1,'Wkly eq indx data joined'!$1:$1,0)+1)</f>
        <v>19710.02</v>
      </c>
      <c r="D8" s="18" cm="1">
        <f t="array" aca="1" ref="D8" ca="1">IFERROR(INDEX('Wkly eq indx data joined'!$A$1:$AJ$1150,MATCH('Wkly eq indx data aligned'!$A8,OFFSET(INDIRECT(ADDRESS(1,MATCH(D$1,'Wkly eq indx data joined'!$1:$1,0),1,1,$A$1)),,,1150,1),0),MATCH(D$1,'Wkly eq indx data joined'!$1:$1,0)+1),D7)</f>
        <v>1534.9970000000001</v>
      </c>
      <c r="E8" s="9" cm="1">
        <f t="array" aca="1" ref="E8" ca="1">INDEX('Wkly eq indx data joined'!$A$1:$AJ$1150,MATCH('Wkly eq indx data aligned'!$A8,OFFSET(INDIRECT(ADDRESS(1,MATCH(E$1,'Wkly eq indx data joined'!$1:$1,0),1,1,$A$1)),,,1150,1),0),MATCH(E$1,'Wkly eq indx data joined'!$1:$1,0)+1)</f>
        <v>9156.7000000000007</v>
      </c>
      <c r="F8" s="9" cm="1">
        <f t="array" aca="1" ref="F8" ca="1">INDEX('Wkly eq indx data joined'!$A$1:$AJ$1150,MATCH('Wkly eq indx data aligned'!$A8,OFFSET(INDIRECT(ADDRESS(1,MATCH(F$1,'Wkly eq indx data joined'!$1:$1,0),1,1,$A$1)),,,1150,1),0),MATCH(F$1,'Wkly eq indx data joined'!$1:$1,0)+1)</f>
        <v>6973.4</v>
      </c>
      <c r="G8" s="9" cm="1">
        <f t="array" aca="1" ref="G8" ca="1">INDEX('Wkly eq indx data joined'!$A$1:$AJ$1150,MATCH('Wkly eq indx data aligned'!$A8,OFFSET(INDIRECT(ADDRESS(1,MATCH(G$1,'Wkly eq indx data joined'!$1:$1,0),1,1,$A$1)),,,1150,1),0),MATCH(G$1,'Wkly eq indx data joined'!$1:$1,0)+1)</f>
        <v>1387.12</v>
      </c>
      <c r="H8" s="9" cm="1">
        <f t="array" aca="1" ref="H8" ca="1">INDEX('Wkly eq indx data joined'!$A$1:$AJ$1150,MATCH('Wkly eq indx data aligned'!$A8,OFFSET(INDIRECT(ADDRESS(1,MATCH(H$1,'Wkly eq indx data joined'!$1:$1,0),1,1,$A$1)),,,1150,1),0),MATCH(H$1,'Wkly eq indx data joined'!$1:$1,0)+1)</f>
        <v>6193.3</v>
      </c>
      <c r="I8" s="9" cm="1">
        <f t="array" aca="1" ref="I8" ca="1">INDEX('Wkly eq indx data joined'!$A$1:$AJ$1150,MATCH('Wkly eq indx data aligned'!$A8,OFFSET(INDIRECT(ADDRESS(1,MATCH(I$1,'Wkly eq indx data joined'!$1:$1,0),1,1,$A$1)),,,1150,1),0),MATCH(I$1,'Wkly eq indx data joined'!$1:$1,0)+1)</f>
        <v>17380.3</v>
      </c>
      <c r="J8" s="9" cm="1">
        <f t="array" aca="1" ref="J8" ca="1">INDEX('Wkly eq indx data joined'!$A$1:$AJ$1150,MATCH('Wkly eq indx data aligned'!$A8,OFFSET(INDIRECT(ADDRESS(1,MATCH(J$1,'Wkly eq indx data joined'!$1:$1,0),1,1,$A$1)),,,1150,1),0),MATCH(J$1,'Wkly eq indx data joined'!$1:$1,0)+1)</f>
        <v>6287.01</v>
      </c>
      <c r="K8" s="9" cm="1">
        <f t="array" aca="1" ref="K8" ca="1">INDEX('Wkly eq indx data joined'!$A$1:$AJ$1150,MATCH('Wkly eq indx data aligned'!$A8,OFFSET(INDIRECT(ADDRESS(1,MATCH(K$1,'Wkly eq indx data joined'!$1:$1,0),1,1,$A$1)),,,1150,1),0),MATCH(K$1,'Wkly eq indx data joined'!$1:$1,0)+1)</f>
        <v>7611.55</v>
      </c>
      <c r="L8" s="12" cm="1">
        <f t="array" aca="1" ref="L8" ca="1">INDEX('Wkly eq indx data joined'!$A$1:$AJ$1150,MATCH('Wkly eq indx data aligned'!$A8+2,OFFSET(INDIRECT(ADDRESS(1,MATCH(L$1,'Wkly eq indx data joined'!$1:$1,0),1,1,$A$1)),,,1150,1),0),MATCH(L$1,'Wkly eq indx data joined'!$1:$1,0)+1)</f>
        <v>953.22</v>
      </c>
      <c r="M8" s="9" cm="1">
        <f t="array" aca="1" ref="M8" ca="1">INDEX('Wkly eq indx data joined'!$A$1:$AJ$1150,MATCH('Wkly eq indx data aligned'!$A8,OFFSET(INDIRECT(ADDRESS(1,MATCH(M$1,'Wkly eq indx data joined'!$1:$1,0),1,1,$A$1)),,,1150,1),0),MATCH(M$1,'Wkly eq indx data joined'!$1:$1,0)+1)</f>
        <v>18083.5</v>
      </c>
      <c r="N8" s="9" cm="1">
        <f t="array" aca="1" ref="N8" ca="1">INDEX('Wkly eq indx data joined'!$A$1:$AJ$1150,MATCH('Wkly eq indx data aligned'!$A8,OFFSET(INDIRECT(ADDRESS(1,MATCH(N$1,'Wkly eq indx data joined'!$1:$1,0),1,1,$A$1)),,,1150,1),0),MATCH(N$1,'Wkly eq indx data joined'!$1:$1,0)+1)</f>
        <v>5073.66</v>
      </c>
      <c r="O8" s="13" cm="1">
        <f t="array" aca="1" ref="O8" ca="1">INDEX('Wkly eq indx data joined'!$A$1:$AJ$1150,MATCH('Wkly eq indx data aligned'!$A8+1,OFFSET(INDIRECT(ADDRESS(1,MATCH(O$1,'Wkly eq indx data joined'!$1:$1,0),1,1,$A$1)),,,1150,1),0),MATCH(O$1,'Wkly eq indx data joined'!$1:$1,0)+1)</f>
        <v>10128.67</v>
      </c>
      <c r="P8" s="12" cm="1">
        <f t="array" aca="1" ref="P8" ca="1">INDEX('Wkly eq indx data joined'!$A$1:$AJ$1150,MATCH('Wkly eq indx data aligned'!$A8+2,OFFSET(INDIRECT(ADDRESS(1,MATCH(P$1,'Wkly eq indx data joined'!$1:$1,0),1,1,$A$1)),,,1150,1),0),MATCH(P$1,'Wkly eq indx data joined'!$1:$1,0)+1)</f>
        <v>1756</v>
      </c>
      <c r="Q8" s="9" cm="1">
        <f t="array" aca="1" ref="Q8" ca="1">INDEX('Wkly eq indx data joined'!$A$1:$AJ$1150,MATCH('Wkly eq indx data aligned'!$A8,OFFSET(INDIRECT(ADDRESS(1,MATCH(Q$1,'Wkly eq indx data joined'!$1:$1,0),1,1,$A$1)),,,1150,1),0),MATCH(Q$1,'Wkly eq indx data joined'!$1:$1,0)+1)</f>
        <v>662.68</v>
      </c>
      <c r="R8" s="12" cm="1">
        <f t="array" aca="1" ref="R8" ca="1">INDEX('Wkly eq indx data joined'!$A$1:$AJ$1150,MATCH('Wkly eq indx data aligned'!$A8+2,OFFSET(INDIRECT(ADDRESS(1,MATCH(R$1,'Wkly eq indx data joined'!$1:$1,0),1,1,$A$1)),,,1150,1),0),MATCH(R$1,'Wkly eq indx data joined'!$1:$1,0)+1)</f>
        <v>210.91</v>
      </c>
      <c r="S8" s="9" cm="1">
        <f t="array" aca="1" ref="S8" ca="1">INDEX('Wkly eq indx data joined'!$A$1:$AJ$1150,MATCH('Wkly eq indx data aligned'!$A8,OFFSET(INDIRECT(ADDRESS(1,MATCH(S$1,'Wkly eq indx data joined'!$1:$1,0),1,1,$A$1)),,,1150,1),0),MATCH(S$1,'Wkly eq indx data joined'!$1:$1,0)+1)</f>
        <v>7844.1</v>
      </c>
    </row>
    <row r="9" spans="1:19" x14ac:dyDescent="0.25">
      <c r="A9" s="4">
        <f t="shared" si="0"/>
        <v>36574</v>
      </c>
      <c r="B9" s="9" cm="1">
        <f t="array" aca="1" ref="B9" ca="1">INDEX('Wkly eq indx data joined'!$A$1:$AJ$1150,MATCH('Wkly eq indx data aligned'!$A9,OFFSET(INDIRECT(ADDRESS(1,MATCH(B$1,'Wkly eq indx data joined'!$1:$1,0),1,1,$A$1)),,,1150,1),0),MATCH(B$1,'Wkly eq indx data joined'!$1:$1,0)+1)</f>
        <v>3114.9</v>
      </c>
      <c r="C9" s="9" cm="1">
        <f t="array" aca="1" ref="C9" ca="1">INDEX('Wkly eq indx data joined'!$A$1:$AJ$1150,MATCH('Wkly eq indx data aligned'!$A9,OFFSET(INDIRECT(ADDRESS(1,MATCH(C$1,'Wkly eq indx data joined'!$1:$1,0),1,1,$A$1)),,,1150,1),0),MATCH(C$1,'Wkly eq indx data joined'!$1:$1,0)+1)</f>
        <v>19789.03</v>
      </c>
      <c r="D9" s="18" cm="1">
        <f t="array" aca="1" ref="D9" ca="1">IFERROR(INDEX('Wkly eq indx data joined'!$A$1:$AJ$1150,MATCH('Wkly eq indx data aligned'!$A9,OFFSET(INDIRECT(ADDRESS(1,MATCH(D$1,'Wkly eq indx data joined'!$1:$1,0),1,1,$A$1)),,,1150,1),0),MATCH(D$1,'Wkly eq indx data joined'!$1:$1,0)+1),D8)</f>
        <v>1668.0909999999999</v>
      </c>
      <c r="E9" s="9" cm="1">
        <f t="array" aca="1" ref="E9" ca="1">INDEX('Wkly eq indx data joined'!$A$1:$AJ$1150,MATCH('Wkly eq indx data aligned'!$A9,OFFSET(INDIRECT(ADDRESS(1,MATCH(E$1,'Wkly eq indx data joined'!$1:$1,0),1,1,$A$1)),,,1150,1),0),MATCH(E$1,'Wkly eq indx data joined'!$1:$1,0)+1)</f>
        <v>9295.51</v>
      </c>
      <c r="F9" s="9" cm="1">
        <f t="array" aca="1" ref="F9" ca="1">INDEX('Wkly eq indx data joined'!$A$1:$AJ$1150,MATCH('Wkly eq indx data aligned'!$A9,OFFSET(INDIRECT(ADDRESS(1,MATCH(F$1,'Wkly eq indx data joined'!$1:$1,0),1,1,$A$1)),,,1150,1),0),MATCH(F$1,'Wkly eq indx data joined'!$1:$1,0)+1)</f>
        <v>7047</v>
      </c>
      <c r="G9" s="9" cm="1">
        <f t="array" aca="1" ref="G9" ca="1">INDEX('Wkly eq indx data joined'!$A$1:$AJ$1150,MATCH('Wkly eq indx data aligned'!$A9,OFFSET(INDIRECT(ADDRESS(1,MATCH(G$1,'Wkly eq indx data joined'!$1:$1,0),1,1,$A$1)),,,1150,1),0),MATCH(G$1,'Wkly eq indx data joined'!$1:$1,0)+1)</f>
        <v>1346.09</v>
      </c>
      <c r="H9" s="9" cm="1">
        <f t="array" aca="1" ref="H9" ca="1">INDEX('Wkly eq indx data joined'!$A$1:$AJ$1150,MATCH('Wkly eq indx data aligned'!$A9,OFFSET(INDIRECT(ADDRESS(1,MATCH(H$1,'Wkly eq indx data joined'!$1:$1,0),1,1,$A$1)),,,1150,1),0),MATCH(H$1,'Wkly eq indx data joined'!$1:$1,0)+1)</f>
        <v>6165</v>
      </c>
      <c r="I9" s="9" cm="1">
        <f t="array" aca="1" ref="I9" ca="1">INDEX('Wkly eq indx data joined'!$A$1:$AJ$1150,MATCH('Wkly eq indx data aligned'!$A9,OFFSET(INDIRECT(ADDRESS(1,MATCH(I$1,'Wkly eq indx data joined'!$1:$1,0),1,1,$A$1)),,,1150,1),0),MATCH(I$1,'Wkly eq indx data joined'!$1:$1,0)+1)</f>
        <v>16599.16</v>
      </c>
      <c r="J9" s="9" cm="1">
        <f t="array" aca="1" ref="J9" ca="1">INDEX('Wkly eq indx data joined'!$A$1:$AJ$1150,MATCH('Wkly eq indx data aligned'!$A9,OFFSET(INDIRECT(ADDRESS(1,MATCH(J$1,'Wkly eq indx data joined'!$1:$1,0),1,1,$A$1)),,,1150,1),0),MATCH(J$1,'Wkly eq indx data joined'!$1:$1,0)+1)</f>
        <v>6062.72</v>
      </c>
      <c r="K9" s="9" cm="1">
        <f t="array" aca="1" ref="K9" ca="1">INDEX('Wkly eq indx data joined'!$A$1:$AJ$1150,MATCH('Wkly eq indx data aligned'!$A9,OFFSET(INDIRECT(ADDRESS(1,MATCH(K$1,'Wkly eq indx data joined'!$1:$1,0),1,1,$A$1)),,,1150,1),0),MATCH(K$1,'Wkly eq indx data joined'!$1:$1,0)+1)</f>
        <v>7573.78</v>
      </c>
      <c r="L9" s="12" cm="1">
        <f t="array" aca="1" ref="L9" ca="1">INDEX('Wkly eq indx data joined'!$A$1:$AJ$1150,MATCH('Wkly eq indx data aligned'!$A9+2,OFFSET(INDIRECT(ADDRESS(1,MATCH(L$1,'Wkly eq indx data joined'!$1:$1,0),1,1,$A$1)),,,1150,1),0),MATCH(L$1,'Wkly eq indx data joined'!$1:$1,0)+1)</f>
        <v>879.14</v>
      </c>
      <c r="M9" s="9" cm="1">
        <f t="array" aca="1" ref="M9" ca="1">INDEX('Wkly eq indx data joined'!$A$1:$AJ$1150,MATCH('Wkly eq indx data aligned'!$A9,OFFSET(INDIRECT(ADDRESS(1,MATCH(M$1,'Wkly eq indx data joined'!$1:$1,0),1,1,$A$1)),,,1150,1),0),MATCH(M$1,'Wkly eq indx data joined'!$1:$1,0)+1)</f>
        <v>17625</v>
      </c>
      <c r="N9" s="9" cm="1">
        <f t="array" aca="1" ref="N9" ca="1">INDEX('Wkly eq indx data joined'!$A$1:$AJ$1150,MATCH('Wkly eq indx data aligned'!$A9,OFFSET(INDIRECT(ADDRESS(1,MATCH(N$1,'Wkly eq indx data joined'!$1:$1,0),1,1,$A$1)),,,1150,1),0),MATCH(N$1,'Wkly eq indx data joined'!$1:$1,0)+1)</f>
        <v>5044.59</v>
      </c>
      <c r="O9" s="13" cm="1">
        <f t="array" aca="1" ref="O9" ca="1">INDEX('Wkly eq indx data joined'!$A$1:$AJ$1150,MATCH('Wkly eq indx data aligned'!$A9+1,OFFSET(INDIRECT(ADDRESS(1,MATCH(O$1,'Wkly eq indx data joined'!$1:$1,0),1,1,$A$1)),,,1150,1),0),MATCH(O$1,'Wkly eq indx data joined'!$1:$1,0)+1)</f>
        <v>10161.049999999999</v>
      </c>
      <c r="P9" s="12" cm="1">
        <f t="array" aca="1" ref="P9" ca="1">INDEX('Wkly eq indx data joined'!$A$1:$AJ$1150,MATCH('Wkly eq indx data aligned'!$A9+2,OFFSET(INDIRECT(ADDRESS(1,MATCH(P$1,'Wkly eq indx data joined'!$1:$1,0),1,1,$A$1)),,,1150,1),0),MATCH(P$1,'Wkly eq indx data joined'!$1:$1,0)+1)</f>
        <v>1718.8</v>
      </c>
      <c r="Q9" s="9" cm="1">
        <f t="array" aca="1" ref="Q9" ca="1">INDEX('Wkly eq indx data joined'!$A$1:$AJ$1150,MATCH('Wkly eq indx data aligned'!$A9,OFFSET(INDIRECT(ADDRESS(1,MATCH(Q$1,'Wkly eq indx data joined'!$1:$1,0),1,1,$A$1)),,,1150,1),0),MATCH(Q$1,'Wkly eq indx data joined'!$1:$1,0)+1)</f>
        <v>655.16999999999996</v>
      </c>
      <c r="R9" s="12" cm="1">
        <f t="array" aca="1" ref="R9" ca="1">INDEX('Wkly eq indx data joined'!$A$1:$AJ$1150,MATCH('Wkly eq indx data aligned'!$A9+2,OFFSET(INDIRECT(ADDRESS(1,MATCH(R$1,'Wkly eq indx data joined'!$1:$1,0),1,1,$A$1)),,,1150,1),0),MATCH(R$1,'Wkly eq indx data joined'!$1:$1,0)+1)</f>
        <v>200.6</v>
      </c>
      <c r="S9" s="9" cm="1">
        <f t="array" aca="1" ref="S9" ca="1">INDEX('Wkly eq indx data joined'!$A$1:$AJ$1150,MATCH('Wkly eq indx data aligned'!$A9,OFFSET(INDIRECT(ADDRESS(1,MATCH(S$1,'Wkly eq indx data joined'!$1:$1,0),1,1,$A$1)),,,1150,1),0),MATCH(S$1,'Wkly eq indx data joined'!$1:$1,0)+1)</f>
        <v>7713.25</v>
      </c>
    </row>
    <row r="10" spans="1:19" x14ac:dyDescent="0.25">
      <c r="A10" s="4">
        <f t="shared" si="0"/>
        <v>36581</v>
      </c>
      <c r="B10" s="9" cm="1">
        <f t="array" aca="1" ref="B10" ca="1">INDEX('Wkly eq indx data joined'!$A$1:$AJ$1150,MATCH('Wkly eq indx data aligned'!$A10,OFFSET(INDIRECT(ADDRESS(1,MATCH(B$1,'Wkly eq indx data joined'!$1:$1,0),1,1,$A$1)),,,1150,1),0),MATCH(B$1,'Wkly eq indx data joined'!$1:$1,0)+1)</f>
        <v>3111.2</v>
      </c>
      <c r="C10" s="9" cm="1">
        <f t="array" aca="1" ref="C10" ca="1">INDEX('Wkly eq indx data joined'!$A$1:$AJ$1150,MATCH('Wkly eq indx data aligned'!$A10,OFFSET(INDIRECT(ADDRESS(1,MATCH(C$1,'Wkly eq indx data joined'!$1:$1,0),1,1,$A$1)),,,1150,1),0),MATCH(C$1,'Wkly eq indx data joined'!$1:$1,0)+1)</f>
        <v>19817.88</v>
      </c>
      <c r="D10" s="18" cm="1">
        <f t="array" aca="1" ref="D10" ca="1">IFERROR(INDEX('Wkly eq indx data joined'!$A$1:$AJ$1150,MATCH('Wkly eq indx data aligned'!$A10,OFFSET(INDIRECT(ADDRESS(1,MATCH(D$1,'Wkly eq indx data joined'!$1:$1,0),1,1,$A$1)),,,1150,1),0),MATCH(D$1,'Wkly eq indx data joined'!$1:$1,0)+1),D9)</f>
        <v>1631.576</v>
      </c>
      <c r="E10" s="9" cm="1">
        <f t="array" aca="1" ref="E10" ca="1">INDEX('Wkly eq indx data joined'!$A$1:$AJ$1150,MATCH('Wkly eq indx data aligned'!$A10,OFFSET(INDIRECT(ADDRESS(1,MATCH(E$1,'Wkly eq indx data joined'!$1:$1,0),1,1,$A$1)),,,1150,1),0),MATCH(E$1,'Wkly eq indx data joined'!$1:$1,0)+1)</f>
        <v>9141.17</v>
      </c>
      <c r="F10" s="9" cm="1">
        <f t="array" aca="1" ref="F10" ca="1">INDEX('Wkly eq indx data joined'!$A$1:$AJ$1150,MATCH('Wkly eq indx data aligned'!$A10,OFFSET(INDIRECT(ADDRESS(1,MATCH(F$1,'Wkly eq indx data joined'!$1:$1,0),1,1,$A$1)),,,1150,1),0),MATCH(F$1,'Wkly eq indx data joined'!$1:$1,0)+1)</f>
        <v>6989.1</v>
      </c>
      <c r="G10" s="9" cm="1">
        <f t="array" aca="1" ref="G10" ca="1">INDEX('Wkly eq indx data joined'!$A$1:$AJ$1150,MATCH('Wkly eq indx data aligned'!$A10,OFFSET(INDIRECT(ADDRESS(1,MATCH(G$1,'Wkly eq indx data joined'!$1:$1,0),1,1,$A$1)),,,1150,1),0),MATCH(G$1,'Wkly eq indx data joined'!$1:$1,0)+1)</f>
        <v>1333.36</v>
      </c>
      <c r="H10" s="9" cm="1">
        <f t="array" aca="1" ref="H10" ca="1">INDEX('Wkly eq indx data joined'!$A$1:$AJ$1150,MATCH('Wkly eq indx data aligned'!$A10,OFFSET(INDIRECT(ADDRESS(1,MATCH(H$1,'Wkly eq indx data joined'!$1:$1,0),1,1,$A$1)),,,1150,1),0),MATCH(H$1,'Wkly eq indx data joined'!$1:$1,0)+1)</f>
        <v>6198</v>
      </c>
      <c r="I10" s="9" cm="1">
        <f t="array" aca="1" ref="I10" ca="1">INDEX('Wkly eq indx data joined'!$A$1:$AJ$1150,MATCH('Wkly eq indx data aligned'!$A10,OFFSET(INDIRECT(ADDRESS(1,MATCH(I$1,'Wkly eq indx data joined'!$1:$1,0),1,1,$A$1)),,,1150,1),0),MATCH(I$1,'Wkly eq indx data joined'!$1:$1,0)+1)</f>
        <v>17200.98</v>
      </c>
      <c r="J10" s="9" cm="1">
        <f t="array" aca="1" ref="J10" ca="1">INDEX('Wkly eq indx data joined'!$A$1:$AJ$1150,MATCH('Wkly eq indx data aligned'!$A10,OFFSET(INDIRECT(ADDRESS(1,MATCH(J$1,'Wkly eq indx data joined'!$1:$1,0),1,1,$A$1)),,,1150,1),0),MATCH(J$1,'Wkly eq indx data joined'!$1:$1,0)+1)</f>
        <v>6188.64</v>
      </c>
      <c r="K10" s="9" cm="1">
        <f t="array" aca="1" ref="K10" ca="1">INDEX('Wkly eq indx data joined'!$A$1:$AJ$1150,MATCH('Wkly eq indx data aligned'!$A10,OFFSET(INDIRECT(ADDRESS(1,MATCH(K$1,'Wkly eq indx data joined'!$1:$1,0),1,1,$A$1)),,,1150,1),0),MATCH(K$1,'Wkly eq indx data joined'!$1:$1,0)+1)</f>
        <v>7738.68</v>
      </c>
      <c r="L10" s="12" cm="1">
        <f t="array" aca="1" ref="L10" ca="1">INDEX('Wkly eq indx data joined'!$A$1:$AJ$1150,MATCH('Wkly eq indx data aligned'!$A10+2,OFFSET(INDIRECT(ADDRESS(1,MATCH(L$1,'Wkly eq indx data joined'!$1:$1,0),1,1,$A$1)),,,1150,1),0),MATCH(L$1,'Wkly eq indx data joined'!$1:$1,0)+1)</f>
        <v>864.76</v>
      </c>
      <c r="M10" s="9" cm="1">
        <f t="array" aca="1" ref="M10" ca="1">INDEX('Wkly eq indx data joined'!$A$1:$AJ$1150,MATCH('Wkly eq indx data aligned'!$A10,OFFSET(INDIRECT(ADDRESS(1,MATCH(M$1,'Wkly eq indx data joined'!$1:$1,0),1,1,$A$1)),,,1150,1),0),MATCH(M$1,'Wkly eq indx data joined'!$1:$1,0)+1)</f>
        <v>17786.8</v>
      </c>
      <c r="N10" s="9" cm="1">
        <f t="array" aca="1" ref="N10" ca="1">INDEX('Wkly eq indx data joined'!$A$1:$AJ$1150,MATCH('Wkly eq indx data aligned'!$A10,OFFSET(INDIRECT(ADDRESS(1,MATCH(N$1,'Wkly eq indx data joined'!$1:$1,0),1,1,$A$1)),,,1150,1),0),MATCH(N$1,'Wkly eq indx data joined'!$1:$1,0)+1)</f>
        <v>5045.2700000000004</v>
      </c>
      <c r="O10" s="13" cm="1">
        <f t="array" aca="1" ref="O10" ca="1">INDEX('Wkly eq indx data joined'!$A$1:$AJ$1150,MATCH('Wkly eq indx data aligned'!$A10+1,OFFSET(INDIRECT(ADDRESS(1,MATCH(O$1,'Wkly eq indx data joined'!$1:$1,0),1,1,$A$1)),,,1150,1),0),MATCH(O$1,'Wkly eq indx data joined'!$1:$1,0)+1)</f>
        <v>9432.49</v>
      </c>
      <c r="P10" s="12" cm="1">
        <f t="array" aca="1" ref="P10" ca="1">INDEX('Wkly eq indx data joined'!$A$1:$AJ$1150,MATCH('Wkly eq indx data aligned'!$A10+2,OFFSET(INDIRECT(ADDRESS(1,MATCH(P$1,'Wkly eq indx data joined'!$1:$1,0),1,1,$A$1)),,,1150,1),0),MATCH(P$1,'Wkly eq indx data joined'!$1:$1,0)+1)</f>
        <v>1710.45</v>
      </c>
      <c r="Q10" s="9" cm="1">
        <f t="array" aca="1" ref="Q10" ca="1">INDEX('Wkly eq indx data joined'!$A$1:$AJ$1150,MATCH('Wkly eq indx data aligned'!$A10,OFFSET(INDIRECT(ADDRESS(1,MATCH(Q$1,'Wkly eq indx data joined'!$1:$1,0),1,1,$A$1)),,,1150,1),0),MATCH(Q$1,'Wkly eq indx data joined'!$1:$1,0)+1)</f>
        <v>662.56</v>
      </c>
      <c r="R10" s="12" cm="1">
        <f t="array" aca="1" ref="R10" ca="1">INDEX('Wkly eq indx data joined'!$A$1:$AJ$1150,MATCH('Wkly eq indx data aligned'!$A10+2,OFFSET(INDIRECT(ADDRESS(1,MATCH(R$1,'Wkly eq indx data joined'!$1:$1,0),1,1,$A$1)),,,1150,1),0),MATCH(R$1,'Wkly eq indx data joined'!$1:$1,0)+1)</f>
        <v>198.56</v>
      </c>
      <c r="S10" s="9" cm="1">
        <f t="array" aca="1" ref="S10" ca="1">INDEX('Wkly eq indx data joined'!$A$1:$AJ$1150,MATCH('Wkly eq indx data aligned'!$A10,OFFSET(INDIRECT(ADDRESS(1,MATCH(S$1,'Wkly eq indx data joined'!$1:$1,0),1,1,$A$1)),,,1150,1),0),MATCH(S$1,'Wkly eq indx data joined'!$1:$1,0)+1)</f>
        <v>7281.14</v>
      </c>
    </row>
    <row r="11" spans="1:19" x14ac:dyDescent="0.25">
      <c r="A11" s="4">
        <f t="shared" si="0"/>
        <v>36588</v>
      </c>
      <c r="B11" s="9" cm="1">
        <f t="array" aca="1" ref="B11" ca="1">INDEX('Wkly eq indx data joined'!$A$1:$AJ$1150,MATCH('Wkly eq indx data aligned'!$A11,OFFSET(INDIRECT(ADDRESS(1,MATCH(B$1,'Wkly eq indx data joined'!$1:$1,0),1,1,$A$1)),,,1150,1),0),MATCH(B$1,'Wkly eq indx data joined'!$1:$1,0)+1)</f>
        <v>3232.6</v>
      </c>
      <c r="C11" s="9" cm="1">
        <f t="array" aca="1" ref="C11" ca="1">INDEX('Wkly eq indx data joined'!$A$1:$AJ$1150,MATCH('Wkly eq indx data aligned'!$A11,OFFSET(INDIRECT(ADDRESS(1,MATCH(C$1,'Wkly eq indx data joined'!$1:$1,0),1,1,$A$1)),,,1150,1),0),MATCH(C$1,'Wkly eq indx data joined'!$1:$1,0)+1)</f>
        <v>19927.54</v>
      </c>
      <c r="D11" s="18" cm="1">
        <f t="array" aca="1" ref="D11" ca="1">IFERROR(INDEX('Wkly eq indx data joined'!$A$1:$AJ$1150,MATCH('Wkly eq indx data aligned'!$A11,OFFSET(INDIRECT(ADDRESS(1,MATCH(D$1,'Wkly eq indx data joined'!$1:$1,0),1,1,$A$1)),,,1150,1),0),MATCH(D$1,'Wkly eq indx data joined'!$1:$1,0)+1),D10)</f>
        <v>1738.021</v>
      </c>
      <c r="E11" s="9" cm="1">
        <f t="array" aca="1" ref="E11" ca="1">INDEX('Wkly eq indx data joined'!$A$1:$AJ$1150,MATCH('Wkly eq indx data aligned'!$A11,OFFSET(INDIRECT(ADDRESS(1,MATCH(E$1,'Wkly eq indx data joined'!$1:$1,0),1,1,$A$1)),,,1150,1),0),MATCH(E$1,'Wkly eq indx data joined'!$1:$1,0)+1)</f>
        <v>9462.9</v>
      </c>
      <c r="F11" s="9" cm="1">
        <f t="array" aca="1" ref="F11" ca="1">INDEX('Wkly eq indx data joined'!$A$1:$AJ$1150,MATCH('Wkly eq indx data aligned'!$A11,OFFSET(INDIRECT(ADDRESS(1,MATCH(F$1,'Wkly eq indx data joined'!$1:$1,0),1,1,$A$1)),,,1150,1),0),MATCH(F$1,'Wkly eq indx data joined'!$1:$1,0)+1)</f>
        <v>7025.3</v>
      </c>
      <c r="G11" s="9" cm="1">
        <f t="array" aca="1" ref="G11" ca="1">INDEX('Wkly eq indx data joined'!$A$1:$AJ$1150,MATCH('Wkly eq indx data aligned'!$A11,OFFSET(INDIRECT(ADDRESS(1,MATCH(G$1,'Wkly eq indx data joined'!$1:$1,0),1,1,$A$1)),,,1150,1),0),MATCH(G$1,'Wkly eq indx data joined'!$1:$1,0)+1)</f>
        <v>1409.17</v>
      </c>
      <c r="H11" s="9" cm="1">
        <f t="array" aca="1" ref="H11" ca="1">INDEX('Wkly eq indx data joined'!$A$1:$AJ$1150,MATCH('Wkly eq indx data aligned'!$A11,OFFSET(INDIRECT(ADDRESS(1,MATCH(H$1,'Wkly eq indx data joined'!$1:$1,0),1,1,$A$1)),,,1150,1),0),MATCH(H$1,'Wkly eq indx data joined'!$1:$1,0)+1)</f>
        <v>6487.5</v>
      </c>
      <c r="I11" s="9" cm="1">
        <f t="array" aca="1" ref="I11" ca="1">INDEX('Wkly eq indx data joined'!$A$1:$AJ$1150,MATCH('Wkly eq indx data aligned'!$A11,OFFSET(INDIRECT(ADDRESS(1,MATCH(I$1,'Wkly eq indx data joined'!$1:$1,0),1,1,$A$1)),,,1150,1),0),MATCH(I$1,'Wkly eq indx data joined'!$1:$1,0)+1)</f>
        <v>17285.240000000002</v>
      </c>
      <c r="J11" s="9" cm="1">
        <f t="array" aca="1" ref="J11" ca="1">INDEX('Wkly eq indx data joined'!$A$1:$AJ$1150,MATCH('Wkly eq indx data aligned'!$A11,OFFSET(INDIRECT(ADDRESS(1,MATCH(J$1,'Wkly eq indx data joined'!$1:$1,0),1,1,$A$1)),,,1150,1),0),MATCH(J$1,'Wkly eq indx data joined'!$1:$1,0)+1)</f>
        <v>6514.11</v>
      </c>
      <c r="K11" s="9" cm="1">
        <f t="array" aca="1" ref="K11" ca="1">INDEX('Wkly eq indx data joined'!$A$1:$AJ$1150,MATCH('Wkly eq indx data aligned'!$A11,OFFSET(INDIRECT(ADDRESS(1,MATCH(K$1,'Wkly eq indx data joined'!$1:$1,0),1,1,$A$1)),,,1150,1),0),MATCH(K$1,'Wkly eq indx data joined'!$1:$1,0)+1)</f>
        <v>7960.03</v>
      </c>
      <c r="L11" s="12" cm="1">
        <f t="array" aca="1" ref="L11" ca="1">INDEX('Wkly eq indx data joined'!$A$1:$AJ$1150,MATCH('Wkly eq indx data aligned'!$A11+2,OFFSET(INDIRECT(ADDRESS(1,MATCH(L$1,'Wkly eq indx data joined'!$1:$1,0),1,1,$A$1)),,,1150,1),0),MATCH(L$1,'Wkly eq indx data joined'!$1:$1,0)+1)</f>
        <v>894.83</v>
      </c>
      <c r="M11" s="9" cm="1">
        <f t="array" aca="1" ref="M11" ca="1">INDEX('Wkly eq indx data joined'!$A$1:$AJ$1150,MATCH('Wkly eq indx data aligned'!$A11,OFFSET(INDIRECT(ADDRESS(1,MATCH(M$1,'Wkly eq indx data joined'!$1:$1,0),1,1,$A$1)),,,1150,1),0),MATCH(M$1,'Wkly eq indx data joined'!$1:$1,0)+1)</f>
        <v>18631.7</v>
      </c>
      <c r="N11" s="9" cm="1">
        <f t="array" aca="1" ref="N11" ca="1">INDEX('Wkly eq indx data joined'!$A$1:$AJ$1150,MATCH('Wkly eq indx data aligned'!$A11,OFFSET(INDIRECT(ADDRESS(1,MATCH(N$1,'Wkly eq indx data joined'!$1:$1,0),1,1,$A$1)),,,1150,1),0),MATCH(N$1,'Wkly eq indx data joined'!$1:$1,0)+1)</f>
        <v>5312.83</v>
      </c>
      <c r="O11" s="13" cm="1">
        <f t="array" aca="1" ref="O11" ca="1">INDEX('Wkly eq indx data joined'!$A$1:$AJ$1150,MATCH('Wkly eq indx data aligned'!$A11+1,OFFSET(INDIRECT(ADDRESS(1,MATCH(O$1,'Wkly eq indx data joined'!$1:$1,0),1,1,$A$1)),,,1150,1),0),MATCH(O$1,'Wkly eq indx data joined'!$1:$1,0)+1)</f>
        <v>9517.9699999999993</v>
      </c>
      <c r="P11" s="12" cm="1">
        <f t="array" aca="1" ref="P11" ca="1">INDEX('Wkly eq indx data joined'!$A$1:$AJ$1150,MATCH('Wkly eq indx data aligned'!$A11+2,OFFSET(INDIRECT(ADDRESS(1,MATCH(P$1,'Wkly eq indx data joined'!$1:$1,0),1,1,$A$1)),,,1150,1),0),MATCH(P$1,'Wkly eq indx data joined'!$1:$1,0)+1)</f>
        <v>1656</v>
      </c>
      <c r="Q11" s="9" cm="1">
        <f t="array" aca="1" ref="Q11" ca="1">INDEX('Wkly eq indx data joined'!$A$1:$AJ$1150,MATCH('Wkly eq indx data aligned'!$A11,OFFSET(INDIRECT(ADDRESS(1,MATCH(Q$1,'Wkly eq indx data joined'!$1:$1,0),1,1,$A$1)),,,1150,1),0),MATCH(Q$1,'Wkly eq indx data joined'!$1:$1,0)+1)</f>
        <v>680.51</v>
      </c>
      <c r="R11" s="12" cm="1">
        <f t="array" aca="1" ref="R11" ca="1">INDEX('Wkly eq indx data joined'!$A$1:$AJ$1150,MATCH('Wkly eq indx data aligned'!$A11+2,OFFSET(INDIRECT(ADDRESS(1,MATCH(R$1,'Wkly eq indx data joined'!$1:$1,0),1,1,$A$1)),,,1150,1),0),MATCH(R$1,'Wkly eq indx data joined'!$1:$1,0)+1)</f>
        <v>205.49</v>
      </c>
      <c r="S11" s="9" cm="1">
        <f t="array" aca="1" ref="S11" ca="1">INDEX('Wkly eq indx data joined'!$A$1:$AJ$1150,MATCH('Wkly eq indx data aligned'!$A11,OFFSET(INDIRECT(ADDRESS(1,MATCH(S$1,'Wkly eq indx data joined'!$1:$1,0),1,1,$A$1)),,,1150,1),0),MATCH(S$1,'Wkly eq indx data joined'!$1:$1,0)+1)</f>
        <v>7175.51</v>
      </c>
    </row>
    <row r="12" spans="1:19" x14ac:dyDescent="0.25">
      <c r="A12" s="4">
        <f t="shared" si="0"/>
        <v>36595</v>
      </c>
      <c r="B12" s="9" cm="1">
        <f t="array" aca="1" ref="B12" ca="1">INDEX('Wkly eq indx data joined'!$A$1:$AJ$1150,MATCH('Wkly eq indx data aligned'!$A12,OFFSET(INDIRECT(ADDRESS(1,MATCH(B$1,'Wkly eq indx data joined'!$1:$1,0),1,1,$A$1)),,,1150,1),0),MATCH(B$1,'Wkly eq indx data joined'!$1:$1,0)+1)</f>
        <v>3189.3</v>
      </c>
      <c r="C12" s="9" cm="1">
        <f t="array" aca="1" ref="C12" ca="1">INDEX('Wkly eq indx data joined'!$A$1:$AJ$1150,MATCH('Wkly eq indx data aligned'!$A12,OFFSET(INDIRECT(ADDRESS(1,MATCH(C$1,'Wkly eq indx data joined'!$1:$1,0),1,1,$A$1)),,,1150,1),0),MATCH(C$1,'Wkly eq indx data joined'!$1:$1,0)+1)</f>
        <v>19750.400000000001</v>
      </c>
      <c r="D12" s="18" cm="1">
        <f t="array" aca="1" ref="D12" ca="1">IFERROR(INDEX('Wkly eq indx data joined'!$A$1:$AJ$1150,MATCH('Wkly eq indx data aligned'!$A12,OFFSET(INDIRECT(ADDRESS(1,MATCH(D$1,'Wkly eq indx data joined'!$1:$1,0),1,1,$A$1)),,,1150,1),0),MATCH(D$1,'Wkly eq indx data joined'!$1:$1,0)+1),D11)</f>
        <v>1705.049</v>
      </c>
      <c r="E12" s="9" cm="1">
        <f t="array" aca="1" ref="E12" ca="1">INDEX('Wkly eq indx data joined'!$A$1:$AJ$1150,MATCH('Wkly eq indx data aligned'!$A12,OFFSET(INDIRECT(ADDRESS(1,MATCH(E$1,'Wkly eq indx data joined'!$1:$1,0),1,1,$A$1)),,,1150,1),0),MATCH(E$1,'Wkly eq indx data joined'!$1:$1,0)+1)</f>
        <v>9487.1</v>
      </c>
      <c r="F12" s="9" cm="1">
        <f t="array" aca="1" ref="F12" ca="1">INDEX('Wkly eq indx data joined'!$A$1:$AJ$1150,MATCH('Wkly eq indx data aligned'!$A12,OFFSET(INDIRECT(ADDRESS(1,MATCH(F$1,'Wkly eq indx data joined'!$1:$1,0),1,1,$A$1)),,,1150,1),0),MATCH(F$1,'Wkly eq indx data joined'!$1:$1,0)+1)</f>
        <v>6907.9</v>
      </c>
      <c r="G12" s="9" cm="1">
        <f t="array" aca="1" ref="G12" ca="1">INDEX('Wkly eq indx data joined'!$A$1:$AJ$1150,MATCH('Wkly eq indx data aligned'!$A12,OFFSET(INDIRECT(ADDRESS(1,MATCH(G$1,'Wkly eq indx data joined'!$1:$1,0),1,1,$A$1)),,,1150,1),0),MATCH(G$1,'Wkly eq indx data joined'!$1:$1,0)+1)</f>
        <v>1395.07</v>
      </c>
      <c r="H12" s="9" cm="1">
        <f t="array" aca="1" ref="H12" ca="1">INDEX('Wkly eq indx data joined'!$A$1:$AJ$1150,MATCH('Wkly eq indx data aligned'!$A12,OFFSET(INDIRECT(ADDRESS(1,MATCH(H$1,'Wkly eq indx data joined'!$1:$1,0),1,1,$A$1)),,,1150,1),0),MATCH(H$1,'Wkly eq indx data joined'!$1:$1,0)+1)</f>
        <v>6568.7</v>
      </c>
      <c r="I12" s="9" cm="1">
        <f t="array" aca="1" ref="I12" ca="1">INDEX('Wkly eq indx data joined'!$A$1:$AJ$1150,MATCH('Wkly eq indx data aligned'!$A12,OFFSET(INDIRECT(ADDRESS(1,MATCH(I$1,'Wkly eq indx data joined'!$1:$1,0),1,1,$A$1)),,,1150,1),0),MATCH(I$1,'Wkly eq indx data joined'!$1:$1,0)+1)</f>
        <v>17831.86</v>
      </c>
      <c r="J12" s="9" cm="1">
        <f t="array" aca="1" ref="J12" ca="1">INDEX('Wkly eq indx data joined'!$A$1:$AJ$1150,MATCH('Wkly eq indx data aligned'!$A12,OFFSET(INDIRECT(ADDRESS(1,MATCH(J$1,'Wkly eq indx data joined'!$1:$1,0),1,1,$A$1)),,,1150,1),0),MATCH(J$1,'Wkly eq indx data joined'!$1:$1,0)+1)</f>
        <v>6510.28</v>
      </c>
      <c r="K12" s="9" cm="1">
        <f t="array" aca="1" ref="K12" ca="1">INDEX('Wkly eq indx data joined'!$A$1:$AJ$1150,MATCH('Wkly eq indx data aligned'!$A12,OFFSET(INDIRECT(ADDRESS(1,MATCH(K$1,'Wkly eq indx data joined'!$1:$1,0),1,1,$A$1)),,,1150,1),0),MATCH(K$1,'Wkly eq indx data joined'!$1:$1,0)+1)</f>
        <v>7975.95</v>
      </c>
      <c r="L12" s="12" cm="1">
        <f t="array" aca="1" ref="L12" ca="1">INDEX('Wkly eq indx data joined'!$A$1:$AJ$1150,MATCH('Wkly eq indx data aligned'!$A12+2,OFFSET(INDIRECT(ADDRESS(1,MATCH(L$1,'Wkly eq indx data joined'!$1:$1,0),1,1,$A$1)),,,1150,1),0),MATCH(L$1,'Wkly eq indx data joined'!$1:$1,0)+1)</f>
        <v>891.36</v>
      </c>
      <c r="M12" s="9" cm="1">
        <f t="array" aca="1" ref="M12" ca="1">INDEX('Wkly eq indx data joined'!$A$1:$AJ$1150,MATCH('Wkly eq indx data aligned'!$A12,OFFSET(INDIRECT(ADDRESS(1,MATCH(M$1,'Wkly eq indx data joined'!$1:$1,0),1,1,$A$1)),,,1150,1),0),MATCH(M$1,'Wkly eq indx data joined'!$1:$1,0)+1)</f>
        <v>18280.3</v>
      </c>
      <c r="N12" s="9" cm="1">
        <f t="array" aca="1" ref="N12" ca="1">INDEX('Wkly eq indx data joined'!$A$1:$AJ$1150,MATCH('Wkly eq indx data aligned'!$A12,OFFSET(INDIRECT(ADDRESS(1,MATCH(N$1,'Wkly eq indx data joined'!$1:$1,0),1,1,$A$1)),,,1150,1),0),MATCH(N$1,'Wkly eq indx data joined'!$1:$1,0)+1)</f>
        <v>5292.67</v>
      </c>
      <c r="O12" s="13" cm="1">
        <f t="array" aca="1" ref="O12" ca="1">INDEX('Wkly eq indx data joined'!$A$1:$AJ$1150,MATCH('Wkly eq indx data aligned'!$A12+1,OFFSET(INDIRECT(ADDRESS(1,MATCH(O$1,'Wkly eq indx data joined'!$1:$1,0),1,1,$A$1)),,,1150,1),0),MATCH(O$1,'Wkly eq indx data joined'!$1:$1,0)+1)</f>
        <v>9429.6</v>
      </c>
      <c r="P12" s="12" cm="1">
        <f t="array" aca="1" ref="P12" ca="1">INDEX('Wkly eq indx data joined'!$A$1:$AJ$1150,MATCH('Wkly eq indx data aligned'!$A12+2,OFFSET(INDIRECT(ADDRESS(1,MATCH(P$1,'Wkly eq indx data joined'!$1:$1,0),1,1,$A$1)),,,1150,1),0),MATCH(P$1,'Wkly eq indx data joined'!$1:$1,0)+1)</f>
        <v>1602.75</v>
      </c>
      <c r="Q12" s="9" cm="1">
        <f t="array" aca="1" ref="Q12" ca="1">INDEX('Wkly eq indx data joined'!$A$1:$AJ$1150,MATCH('Wkly eq indx data aligned'!$A12,OFFSET(INDIRECT(ADDRESS(1,MATCH(Q$1,'Wkly eq indx data joined'!$1:$1,0),1,1,$A$1)),,,1150,1),0),MATCH(Q$1,'Wkly eq indx data joined'!$1:$1,0)+1)</f>
        <v>676.61</v>
      </c>
      <c r="R12" s="12" cm="1">
        <f t="array" aca="1" ref="R12" ca="1">INDEX('Wkly eq indx data joined'!$A$1:$AJ$1150,MATCH('Wkly eq indx data aligned'!$A12+2,OFFSET(INDIRECT(ADDRESS(1,MATCH(R$1,'Wkly eq indx data joined'!$1:$1,0),1,1,$A$1)),,,1150,1),0),MATCH(R$1,'Wkly eq indx data joined'!$1:$1,0)+1)</f>
        <v>241.53</v>
      </c>
      <c r="S12" s="9" cm="1">
        <f t="array" aca="1" ref="S12" ca="1">INDEX('Wkly eq indx data joined'!$A$1:$AJ$1150,MATCH('Wkly eq indx data aligned'!$A12,OFFSET(INDIRECT(ADDRESS(1,MATCH(S$1,'Wkly eq indx data joined'!$1:$1,0),1,1,$A$1)),,,1150,1),0),MATCH(S$1,'Wkly eq indx data joined'!$1:$1,0)+1)</f>
        <v>7094.8</v>
      </c>
    </row>
    <row r="13" spans="1:19" x14ac:dyDescent="0.25">
      <c r="A13" s="4">
        <f t="shared" si="0"/>
        <v>36602</v>
      </c>
      <c r="B13" s="9" cm="1">
        <f t="array" aca="1" ref="B13" ca="1">INDEX('Wkly eq indx data joined'!$A$1:$AJ$1150,MATCH('Wkly eq indx data aligned'!$A13,OFFSET(INDIRECT(ADDRESS(1,MATCH(B$1,'Wkly eq indx data joined'!$1:$1,0),1,1,$A$1)),,,1150,1),0),MATCH(B$1,'Wkly eq indx data joined'!$1:$1,0)+1)</f>
        <v>3200.4</v>
      </c>
      <c r="C13" s="9" cm="1">
        <f t="array" aca="1" ref="C13" ca="1">INDEX('Wkly eq indx data joined'!$A$1:$AJ$1150,MATCH('Wkly eq indx data aligned'!$A13,OFFSET(INDIRECT(ADDRESS(1,MATCH(C$1,'Wkly eq indx data joined'!$1:$1,0),1,1,$A$1)),,,1150,1),0),MATCH(C$1,'Wkly eq indx data joined'!$1:$1,0)+1)</f>
        <v>19566.32</v>
      </c>
      <c r="D13" s="18" cm="1">
        <f t="array" aca="1" ref="D13" ca="1">IFERROR(INDEX('Wkly eq indx data joined'!$A$1:$AJ$1150,MATCH('Wkly eq indx data aligned'!$A13,OFFSET(INDIRECT(ADDRESS(1,MATCH(D$1,'Wkly eq indx data joined'!$1:$1,0),1,1,$A$1)),,,1150,1),0),MATCH(D$1,'Wkly eq indx data joined'!$1:$1,0)+1),D12)</f>
        <v>1658.6010000000001</v>
      </c>
      <c r="E13" s="9" cm="1">
        <f t="array" aca="1" ref="E13" ca="1">INDEX('Wkly eq indx data joined'!$A$1:$AJ$1150,MATCH('Wkly eq indx data aligned'!$A13,OFFSET(INDIRECT(ADDRESS(1,MATCH(E$1,'Wkly eq indx data joined'!$1:$1,0),1,1,$A$1)),,,1150,1),0),MATCH(E$1,'Wkly eq indx data joined'!$1:$1,0)+1)</f>
        <v>9528.81</v>
      </c>
      <c r="F13" s="9" cm="1">
        <f t="array" aca="1" ref="F13" ca="1">INDEX('Wkly eq indx data joined'!$A$1:$AJ$1150,MATCH('Wkly eq indx data aligned'!$A13,OFFSET(INDIRECT(ADDRESS(1,MATCH(F$1,'Wkly eq indx data joined'!$1:$1,0),1,1,$A$1)),,,1150,1),0),MATCH(F$1,'Wkly eq indx data joined'!$1:$1,0)+1)</f>
        <v>7100.6</v>
      </c>
      <c r="G13" s="9" cm="1">
        <f t="array" aca="1" ref="G13" ca="1">INDEX('Wkly eq indx data joined'!$A$1:$AJ$1150,MATCH('Wkly eq indx data aligned'!$A13,OFFSET(INDIRECT(ADDRESS(1,MATCH(G$1,'Wkly eq indx data joined'!$1:$1,0),1,1,$A$1)),,,1150,1),0),MATCH(G$1,'Wkly eq indx data joined'!$1:$1,0)+1)</f>
        <v>1464.47</v>
      </c>
      <c r="H13" s="9" cm="1">
        <f t="array" aca="1" ref="H13" ca="1">INDEX('Wkly eq indx data joined'!$A$1:$AJ$1150,MATCH('Wkly eq indx data aligned'!$A13,OFFSET(INDIRECT(ADDRESS(1,MATCH(H$1,'Wkly eq indx data joined'!$1:$1,0),1,1,$A$1)),,,1150,1),0),MATCH(H$1,'Wkly eq indx data joined'!$1:$1,0)+1)</f>
        <v>6558</v>
      </c>
      <c r="I13" s="9" cm="1">
        <f t="array" aca="1" ref="I13" ca="1">INDEX('Wkly eq indx data joined'!$A$1:$AJ$1150,MATCH('Wkly eq indx data aligned'!$A13,OFFSET(INDIRECT(ADDRESS(1,MATCH(I$1,'Wkly eq indx data joined'!$1:$1,0),1,1,$A$1)),,,1150,1),0),MATCH(I$1,'Wkly eq indx data joined'!$1:$1,0)+1)</f>
        <v>17082.990000000002</v>
      </c>
      <c r="J13" s="9" cm="1">
        <f t="array" aca="1" ref="J13" ca="1">INDEX('Wkly eq indx data joined'!$A$1:$AJ$1150,MATCH('Wkly eq indx data aligned'!$A13,OFFSET(INDIRECT(ADDRESS(1,MATCH(J$1,'Wkly eq indx data joined'!$1:$1,0),1,1,$A$1)),,,1150,1),0),MATCH(J$1,'Wkly eq indx data joined'!$1:$1,0)+1)</f>
        <v>6304.28</v>
      </c>
      <c r="K13" s="9" cm="1">
        <f t="array" aca="1" ref="K13" ca="1">INDEX('Wkly eq indx data joined'!$A$1:$AJ$1150,MATCH('Wkly eq indx data aligned'!$A13,OFFSET(INDIRECT(ADDRESS(1,MATCH(K$1,'Wkly eq indx data joined'!$1:$1,0),1,1,$A$1)),,,1150,1),0),MATCH(K$1,'Wkly eq indx data joined'!$1:$1,0)+1)</f>
        <v>7710.92</v>
      </c>
      <c r="L13" s="12" cm="1">
        <f t="array" aca="1" ref="L13" ca="1">INDEX('Wkly eq indx data joined'!$A$1:$AJ$1150,MATCH('Wkly eq indx data aligned'!$A13+2,OFFSET(INDIRECT(ADDRESS(1,MATCH(L$1,'Wkly eq indx data joined'!$1:$1,0),1,1,$A$1)),,,1150,1),0),MATCH(L$1,'Wkly eq indx data joined'!$1:$1,0)+1)</f>
        <v>855.57</v>
      </c>
      <c r="M13" s="9" cm="1">
        <f t="array" aca="1" ref="M13" ca="1">INDEX('Wkly eq indx data joined'!$A$1:$AJ$1150,MATCH('Wkly eq indx data aligned'!$A13,OFFSET(INDIRECT(ADDRESS(1,MATCH(M$1,'Wkly eq indx data joined'!$1:$1,0),1,1,$A$1)),,,1150,1),0),MATCH(M$1,'Wkly eq indx data joined'!$1:$1,0)+1)</f>
        <v>17511.2</v>
      </c>
      <c r="N13" s="9" cm="1">
        <f t="array" aca="1" ref="N13" ca="1">INDEX('Wkly eq indx data joined'!$A$1:$AJ$1150,MATCH('Wkly eq indx data aligned'!$A13,OFFSET(INDIRECT(ADDRESS(1,MATCH(N$1,'Wkly eq indx data joined'!$1:$1,0),1,1,$A$1)),,,1150,1),0),MATCH(N$1,'Wkly eq indx data joined'!$1:$1,0)+1)</f>
        <v>5364.2</v>
      </c>
      <c r="O13" s="13" cm="1">
        <f t="array" aca="1" ref="O13" ca="1">INDEX('Wkly eq indx data joined'!$A$1:$AJ$1150,MATCH('Wkly eq indx data aligned'!$A13+1,OFFSET(INDIRECT(ADDRESS(1,MATCH(O$1,'Wkly eq indx data joined'!$1:$1,0),1,1,$A$1)),,,1150,1),0),MATCH(O$1,'Wkly eq indx data joined'!$1:$1,0)+1)</f>
        <v>8763.27</v>
      </c>
      <c r="P13" s="12" cm="1">
        <f t="array" aca="1" ref="P13" ca="1">INDEX('Wkly eq indx data joined'!$A$1:$AJ$1150,MATCH('Wkly eq indx data aligned'!$A13+2,OFFSET(INDIRECT(ADDRESS(1,MATCH(P$1,'Wkly eq indx data joined'!$1:$1,0),1,1,$A$1)),,,1150,1),0),MATCH(P$1,'Wkly eq indx data joined'!$1:$1,0)+1)</f>
        <v>1562.2</v>
      </c>
      <c r="Q13" s="9" cm="1">
        <f t="array" aca="1" ref="Q13" ca="1">INDEX('Wkly eq indx data joined'!$A$1:$AJ$1150,MATCH('Wkly eq indx data aligned'!$A13,OFFSET(INDIRECT(ADDRESS(1,MATCH(Q$1,'Wkly eq indx data joined'!$1:$1,0),1,1,$A$1)),,,1150,1),0),MATCH(Q$1,'Wkly eq indx data joined'!$1:$1,0)+1)</f>
        <v>672.18</v>
      </c>
      <c r="R13" s="12" cm="1">
        <f t="array" aca="1" ref="R13" ca="1">INDEX('Wkly eq indx data joined'!$A$1:$AJ$1150,MATCH('Wkly eq indx data aligned'!$A13+2,OFFSET(INDIRECT(ADDRESS(1,MATCH(R$1,'Wkly eq indx data joined'!$1:$1,0),1,1,$A$1)),,,1150,1),0),MATCH(R$1,'Wkly eq indx data joined'!$1:$1,0)+1)</f>
        <v>249.94</v>
      </c>
      <c r="S13" s="9" cm="1">
        <f t="array" aca="1" ref="S13" ca="1">INDEX('Wkly eq indx data joined'!$A$1:$AJ$1150,MATCH('Wkly eq indx data aligned'!$A13,OFFSET(INDIRECT(ADDRESS(1,MATCH(S$1,'Wkly eq indx data joined'!$1:$1,0),1,1,$A$1)),,,1150,1),0),MATCH(S$1,'Wkly eq indx data joined'!$1:$1,0)+1)</f>
        <v>7218.51</v>
      </c>
    </row>
    <row r="14" spans="1:19" x14ac:dyDescent="0.25">
      <c r="A14" s="4">
        <f t="shared" si="0"/>
        <v>36609</v>
      </c>
      <c r="B14" s="9" cm="1">
        <f t="array" aca="1" ref="B14" ca="1">INDEX('Wkly eq indx data joined'!$A$1:$AJ$1150,MATCH('Wkly eq indx data aligned'!$A14,OFFSET(INDIRECT(ADDRESS(1,MATCH(B$1,'Wkly eq indx data joined'!$1:$1,0),1,1,$A$1)),,,1150,1),0),MATCH(B$1,'Wkly eq indx data joined'!$1:$1,0)+1)</f>
        <v>3251.5</v>
      </c>
      <c r="C14" s="9" cm="1">
        <f t="array" aca="1" ref="C14" ca="1">INDEX('Wkly eq indx data joined'!$A$1:$AJ$1150,MATCH('Wkly eq indx data aligned'!$A14,OFFSET(INDIRECT(ADDRESS(1,MATCH(C$1,'Wkly eq indx data joined'!$1:$1,0),1,1,$A$1)),,,1150,1),0),MATCH(C$1,'Wkly eq indx data joined'!$1:$1,0)+1)</f>
        <v>19958.080000000002</v>
      </c>
      <c r="D14" s="18" cm="1">
        <f t="array" aca="1" ref="D14" ca="1">IFERROR(INDEX('Wkly eq indx data joined'!$A$1:$AJ$1150,MATCH('Wkly eq indx data aligned'!$A14,OFFSET(INDIRECT(ADDRESS(1,MATCH(D$1,'Wkly eq indx data joined'!$1:$1,0),1,1,$A$1)),,,1150,1),0),MATCH(D$1,'Wkly eq indx data joined'!$1:$1,0)+1),D13)</f>
        <v>1730.499</v>
      </c>
      <c r="E14" s="9" cm="1">
        <f t="array" aca="1" ref="E14" ca="1">INDEX('Wkly eq indx data joined'!$A$1:$AJ$1150,MATCH('Wkly eq indx data aligned'!$A14,OFFSET(INDIRECT(ADDRESS(1,MATCH(E$1,'Wkly eq indx data joined'!$1:$1,0),1,1,$A$1)),,,1150,1),0),MATCH(E$1,'Wkly eq indx data joined'!$1:$1,0)+1)</f>
        <v>10052.68</v>
      </c>
      <c r="F14" s="9" cm="1">
        <f t="array" aca="1" ref="F14" ca="1">INDEX('Wkly eq indx data joined'!$A$1:$AJ$1150,MATCH('Wkly eq indx data aligned'!$A14,OFFSET(INDIRECT(ADDRESS(1,MATCH(F$1,'Wkly eq indx data joined'!$1:$1,0),1,1,$A$1)),,,1150,1),0),MATCH(F$1,'Wkly eq indx data joined'!$1:$1,0)+1)</f>
        <v>7440.4</v>
      </c>
      <c r="G14" s="9" cm="1">
        <f t="array" aca="1" ref="G14" ca="1">INDEX('Wkly eq indx data joined'!$A$1:$AJ$1150,MATCH('Wkly eq indx data aligned'!$A14,OFFSET(INDIRECT(ADDRESS(1,MATCH(G$1,'Wkly eq indx data joined'!$1:$1,0),1,1,$A$1)),,,1150,1),0),MATCH(G$1,'Wkly eq indx data joined'!$1:$1,0)+1)</f>
        <v>1527.46</v>
      </c>
      <c r="H14" s="9" cm="1">
        <f t="array" aca="1" ref="H14" ca="1">INDEX('Wkly eq indx data joined'!$A$1:$AJ$1150,MATCH('Wkly eq indx data aligned'!$A14,OFFSET(INDIRECT(ADDRESS(1,MATCH(H$1,'Wkly eq indx data joined'!$1:$1,0),1,1,$A$1)),,,1150,1),0),MATCH(H$1,'Wkly eq indx data joined'!$1:$1,0)+1)</f>
        <v>6738.5</v>
      </c>
      <c r="I14" s="9" cm="1">
        <f t="array" aca="1" ref="I14" ca="1">INDEX('Wkly eq indx data joined'!$A$1:$AJ$1150,MATCH('Wkly eq indx data aligned'!$A14,OFFSET(INDIRECT(ADDRESS(1,MATCH(I$1,'Wkly eq indx data joined'!$1:$1,0),1,1,$A$1)),,,1150,1),0),MATCH(I$1,'Wkly eq indx data joined'!$1:$1,0)+1)</f>
        <v>17784.57</v>
      </c>
      <c r="J14" s="9" cm="1">
        <f t="array" aca="1" ref="J14" ca="1">INDEX('Wkly eq indx data joined'!$A$1:$AJ$1150,MATCH('Wkly eq indx data aligned'!$A14,OFFSET(INDIRECT(ADDRESS(1,MATCH(J$1,'Wkly eq indx data joined'!$1:$1,0),1,1,$A$1)),,,1150,1),0),MATCH(J$1,'Wkly eq indx data joined'!$1:$1,0)+1)</f>
        <v>6364.26</v>
      </c>
      <c r="K14" s="9" cm="1">
        <f t="array" aca="1" ref="K14" ca="1">INDEX('Wkly eq indx data joined'!$A$1:$AJ$1150,MATCH('Wkly eq indx data aligned'!$A14,OFFSET(INDIRECT(ADDRESS(1,MATCH(K$1,'Wkly eq indx data joined'!$1:$1,0),1,1,$A$1)),,,1150,1),0),MATCH(K$1,'Wkly eq indx data joined'!$1:$1,0)+1)</f>
        <v>7932.42</v>
      </c>
      <c r="L14" s="12" cm="1">
        <f t="array" aca="1" ref="L14" ca="1">INDEX('Wkly eq indx data joined'!$A$1:$AJ$1150,MATCH('Wkly eq indx data aligned'!$A14+2,OFFSET(INDIRECT(ADDRESS(1,MATCH(L$1,'Wkly eq indx data joined'!$1:$1,0),1,1,$A$1)),,,1150,1),0),MATCH(L$1,'Wkly eq indx data joined'!$1:$1,0)+1)</f>
        <v>889.24</v>
      </c>
      <c r="M14" s="9" cm="1">
        <f t="array" aca="1" ref="M14" ca="1">INDEX('Wkly eq indx data joined'!$A$1:$AJ$1150,MATCH('Wkly eq indx data aligned'!$A14,OFFSET(INDIRECT(ADDRESS(1,MATCH(M$1,'Wkly eq indx data joined'!$1:$1,0),1,1,$A$1)),,,1150,1),0),MATCH(M$1,'Wkly eq indx data joined'!$1:$1,0)+1)</f>
        <v>18674.5</v>
      </c>
      <c r="N14" s="9" cm="1">
        <f t="array" aca="1" ref="N14" ca="1">INDEX('Wkly eq indx data joined'!$A$1:$AJ$1150,MATCH('Wkly eq indx data aligned'!$A14,OFFSET(INDIRECT(ADDRESS(1,MATCH(N$1,'Wkly eq indx data joined'!$1:$1,0),1,1,$A$1)),,,1150,1),0),MATCH(N$1,'Wkly eq indx data joined'!$1:$1,0)+1)</f>
        <v>5512.5</v>
      </c>
      <c r="O14" s="13" cm="1">
        <f t="array" aca="1" ref="O14" ca="1">INDEX('Wkly eq indx data joined'!$A$1:$AJ$1150,MATCH('Wkly eq indx data aligned'!$A14+1,OFFSET(INDIRECT(ADDRESS(1,MATCH(O$1,'Wkly eq indx data joined'!$1:$1,0),1,1,$A$1)),,,1150,1),0),MATCH(O$1,'Wkly eq indx data joined'!$1:$1,0)+1)</f>
        <v>9482.64</v>
      </c>
      <c r="P14" s="12" cm="1">
        <f t="array" aca="1" ref="P14" ca="1">INDEX('Wkly eq indx data joined'!$A$1:$AJ$1150,MATCH('Wkly eq indx data aligned'!$A14+2,OFFSET(INDIRECT(ADDRESS(1,MATCH(P$1,'Wkly eq indx data joined'!$1:$1,0),1,1,$A$1)),,,1150,1),0),MATCH(P$1,'Wkly eq indx data joined'!$1:$1,0)+1)</f>
        <v>1569.55</v>
      </c>
      <c r="Q14" s="9" cm="1">
        <f t="array" aca="1" ref="Q14" ca="1">INDEX('Wkly eq indx data joined'!$A$1:$AJ$1150,MATCH('Wkly eq indx data aligned'!$A14,OFFSET(INDIRECT(ADDRESS(1,MATCH(Q$1,'Wkly eq indx data joined'!$1:$1,0),1,1,$A$1)),,,1150,1),0),MATCH(Q$1,'Wkly eq indx data joined'!$1:$1,0)+1)</f>
        <v>683.48</v>
      </c>
      <c r="R14" s="12" cm="1">
        <f t="array" aca="1" ref="R14" ca="1">INDEX('Wkly eq indx data joined'!$A$1:$AJ$1150,MATCH('Wkly eq indx data aligned'!$A14+2,OFFSET(INDIRECT(ADDRESS(1,MATCH(R$1,'Wkly eq indx data joined'!$1:$1,0),1,1,$A$1)),,,1150,1),0),MATCH(R$1,'Wkly eq indx data joined'!$1:$1,0)+1)</f>
        <v>268.86</v>
      </c>
      <c r="S14" s="9" cm="1">
        <f t="array" aca="1" ref="S14" ca="1">INDEX('Wkly eq indx data joined'!$A$1:$AJ$1150,MATCH('Wkly eq indx data aligned'!$A14,OFFSET(INDIRECT(ADDRESS(1,MATCH(S$1,'Wkly eq indx data joined'!$1:$1,0),1,1,$A$1)),,,1150,1),0),MATCH(S$1,'Wkly eq indx data joined'!$1:$1,0)+1)</f>
        <v>7427.88</v>
      </c>
    </row>
    <row r="15" spans="1:19" x14ac:dyDescent="0.25">
      <c r="A15" s="4">
        <f t="shared" si="0"/>
        <v>36616</v>
      </c>
      <c r="B15" s="9" cm="1">
        <f t="array" aca="1" ref="B15" ca="1">INDEX('Wkly eq indx data joined'!$A$1:$AJ$1150,MATCH('Wkly eq indx data aligned'!$A15,OFFSET(INDIRECT(ADDRESS(1,MATCH(B$1,'Wkly eq indx data joined'!$1:$1,0),1,1,$A$1)),,,1150,1),0),MATCH(B$1,'Wkly eq indx data joined'!$1:$1,0)+1)</f>
        <v>3133.2550000000001</v>
      </c>
      <c r="C15" s="9" cm="1">
        <f t="array" aca="1" ref="C15" ca="1">INDEX('Wkly eq indx data joined'!$A$1:$AJ$1150,MATCH('Wkly eq indx data aligned'!$A15,OFFSET(INDIRECT(ADDRESS(1,MATCH(C$1,'Wkly eq indx data joined'!$1:$1,0),1,1,$A$1)),,,1150,1),0),MATCH(C$1,'Wkly eq indx data joined'!$1:$1,0)+1)</f>
        <v>20337.32</v>
      </c>
      <c r="D15" s="18" cm="1">
        <f t="array" aca="1" ref="D15" ca="1">IFERROR(INDEX('Wkly eq indx data joined'!$A$1:$AJ$1150,MATCH('Wkly eq indx data aligned'!$A15,OFFSET(INDIRECT(ADDRESS(1,MATCH(D$1,'Wkly eq indx data joined'!$1:$1,0),1,1,$A$1)),,,1150,1),0),MATCH(D$1,'Wkly eq indx data joined'!$1:$1,0)+1),D14)</f>
        <v>1800.2249999999999</v>
      </c>
      <c r="E15" s="9" cm="1">
        <f t="array" aca="1" ref="E15" ca="1">INDEX('Wkly eq indx data joined'!$A$1:$AJ$1150,MATCH('Wkly eq indx data aligned'!$A15,OFFSET(INDIRECT(ADDRESS(1,MATCH(E$1,'Wkly eq indx data joined'!$1:$1,0),1,1,$A$1)),,,1150,1),0),MATCH(E$1,'Wkly eq indx data joined'!$1:$1,0)+1)</f>
        <v>9462.39</v>
      </c>
      <c r="F15" s="9" cm="1">
        <f t="array" aca="1" ref="F15" ca="1">INDEX('Wkly eq indx data joined'!$A$1:$AJ$1150,MATCH('Wkly eq indx data aligned'!$A15,OFFSET(INDIRECT(ADDRESS(1,MATCH(F$1,'Wkly eq indx data joined'!$1:$1,0),1,1,$A$1)),,,1150,1),0),MATCH(F$1,'Wkly eq indx data joined'!$1:$1,0)+1)</f>
        <v>7428.1</v>
      </c>
      <c r="G15" s="9" cm="1">
        <f t="array" aca="1" ref="G15" ca="1">INDEX('Wkly eq indx data joined'!$A$1:$AJ$1150,MATCH('Wkly eq indx data aligned'!$A15,OFFSET(INDIRECT(ADDRESS(1,MATCH(G$1,'Wkly eq indx data joined'!$1:$1,0),1,1,$A$1)),,,1150,1),0),MATCH(G$1,'Wkly eq indx data joined'!$1:$1,0)+1)</f>
        <v>1498.58</v>
      </c>
      <c r="H15" s="9" cm="1">
        <f t="array" aca="1" ref="H15" ca="1">INDEX('Wkly eq indx data joined'!$A$1:$AJ$1150,MATCH('Wkly eq indx data aligned'!$A15,OFFSET(INDIRECT(ADDRESS(1,MATCH(H$1,'Wkly eq indx data joined'!$1:$1,0),1,1,$A$1)),,,1150,1),0),MATCH(H$1,'Wkly eq indx data joined'!$1:$1,0)+1)</f>
        <v>6540.2</v>
      </c>
      <c r="I15" s="9" cm="1">
        <f t="array" aca="1" ref="I15" ca="1">INDEX('Wkly eq indx data joined'!$A$1:$AJ$1150,MATCH('Wkly eq indx data aligned'!$A15,OFFSET(INDIRECT(ADDRESS(1,MATCH(I$1,'Wkly eq indx data joined'!$1:$1,0),1,1,$A$1)),,,1150,1),0),MATCH(I$1,'Wkly eq indx data joined'!$1:$1,0)+1)</f>
        <v>17406.54</v>
      </c>
      <c r="J15" s="9" cm="1">
        <f t="array" aca="1" ref="J15" ca="1">INDEX('Wkly eq indx data joined'!$A$1:$AJ$1150,MATCH('Wkly eq indx data aligned'!$A15,OFFSET(INDIRECT(ADDRESS(1,MATCH(J$1,'Wkly eq indx data joined'!$1:$1,0),1,1,$A$1)),,,1150,1),0),MATCH(J$1,'Wkly eq indx data joined'!$1:$1,0)+1)</f>
        <v>6286.05</v>
      </c>
      <c r="K15" s="9" cm="1">
        <f t="array" aca="1" ref="K15" ca="1">INDEX('Wkly eq indx data joined'!$A$1:$AJ$1150,MATCH('Wkly eq indx data aligned'!$A15,OFFSET(INDIRECT(ADDRESS(1,MATCH(K$1,'Wkly eq indx data joined'!$1:$1,0),1,1,$A$1)),,,1150,1),0),MATCH(K$1,'Wkly eq indx data joined'!$1:$1,0)+1)</f>
        <v>7599.39</v>
      </c>
      <c r="L15" s="12" cm="1">
        <f t="array" aca="1" ref="L15" ca="1">INDEX('Wkly eq indx data joined'!$A$1:$AJ$1150,MATCH('Wkly eq indx data aligned'!$A15+2,OFFSET(INDIRECT(ADDRESS(1,MATCH(L$1,'Wkly eq indx data joined'!$1:$1,0),1,1,$A$1)),,,1150,1),0),MATCH(L$1,'Wkly eq indx data joined'!$1:$1,0)+1)</f>
        <v>860.94</v>
      </c>
      <c r="M15" s="9" cm="1">
        <f t="array" aca="1" ref="M15" ca="1">INDEX('Wkly eq indx data joined'!$A$1:$AJ$1150,MATCH('Wkly eq indx data aligned'!$A15,OFFSET(INDIRECT(ADDRESS(1,MATCH(M$1,'Wkly eq indx data joined'!$1:$1,0),1,1,$A$1)),,,1150,1),0),MATCH(M$1,'Wkly eq indx data joined'!$1:$1,0)+1)</f>
        <v>17820.400000000001</v>
      </c>
      <c r="N15" s="9" cm="1">
        <f t="array" aca="1" ref="N15" ca="1">INDEX('Wkly eq indx data joined'!$A$1:$AJ$1150,MATCH('Wkly eq indx data aligned'!$A15,OFFSET(INDIRECT(ADDRESS(1,MATCH(N$1,'Wkly eq indx data joined'!$1:$1,0),1,1,$A$1)),,,1150,1),0),MATCH(N$1,'Wkly eq indx data joined'!$1:$1,0)+1)</f>
        <v>5647.6</v>
      </c>
      <c r="O15" s="13" cm="1">
        <f t="array" aca="1" ref="O15" ca="1">INDEX('Wkly eq indx data joined'!$A$1:$AJ$1150,MATCH('Wkly eq indx data aligned'!$A15+1,OFFSET(INDIRECT(ADDRESS(1,MATCH(O$1,'Wkly eq indx data joined'!$1:$1,0),1,1,$A$1)),,,1150,1),0),MATCH(O$1,'Wkly eq indx data joined'!$1:$1,0)+1)</f>
        <v>10050.43</v>
      </c>
      <c r="P15" s="12" cm="1">
        <f t="array" aca="1" ref="P15" ca="1">INDEX('Wkly eq indx data joined'!$A$1:$AJ$1150,MATCH('Wkly eq indx data aligned'!$A15+2,OFFSET(INDIRECT(ADDRESS(1,MATCH(P$1,'Wkly eq indx data joined'!$1:$1,0),1,1,$A$1)),,,1150,1),0),MATCH(P$1,'Wkly eq indx data joined'!$1:$1,0)+1)</f>
        <v>1528.45</v>
      </c>
      <c r="Q15" s="9" cm="1">
        <f t="array" aca="1" ref="Q15" ca="1">INDEX('Wkly eq indx data joined'!$A$1:$AJ$1150,MATCH('Wkly eq indx data aligned'!$A15,OFFSET(INDIRECT(ADDRESS(1,MATCH(Q$1,'Wkly eq indx data joined'!$1:$1,0),1,1,$A$1)),,,1150,1),0),MATCH(Q$1,'Wkly eq indx data joined'!$1:$1,0)+1)</f>
        <v>662.29</v>
      </c>
      <c r="R15" s="12" cm="1">
        <f t="array" aca="1" ref="R15" ca="1">INDEX('Wkly eq indx data joined'!$A$1:$AJ$1150,MATCH('Wkly eq indx data aligned'!$A15+2,OFFSET(INDIRECT(ADDRESS(1,MATCH(R$1,'Wkly eq indx data joined'!$1:$1,0),1,1,$A$1)),,,1150,1),0),MATCH(R$1,'Wkly eq indx data joined'!$1:$1,0)+1)</f>
        <v>254.68</v>
      </c>
      <c r="S15" s="9" cm="1">
        <f t="array" aca="1" ref="S15" ca="1">INDEX('Wkly eq indx data joined'!$A$1:$AJ$1150,MATCH('Wkly eq indx data aligned'!$A15,OFFSET(INDIRECT(ADDRESS(1,MATCH(S$1,'Wkly eq indx data joined'!$1:$1,0),1,1,$A$1)),,,1150,1),0),MATCH(S$1,'Wkly eq indx data joined'!$1:$1,0)+1)</f>
        <v>7226.15</v>
      </c>
    </row>
    <row r="16" spans="1:19" x14ac:dyDescent="0.25">
      <c r="A16" s="4">
        <f t="shared" si="0"/>
        <v>36623</v>
      </c>
      <c r="B16" s="9" cm="1">
        <f t="array" aca="1" ref="B16" ca="1">INDEX('Wkly eq indx data joined'!$A$1:$AJ$1150,MATCH('Wkly eq indx data aligned'!$A16,OFFSET(INDIRECT(ADDRESS(1,MATCH(B$1,'Wkly eq indx data joined'!$1:$1,0),1,1,$A$1)),,,1150,1),0),MATCH(B$1,'Wkly eq indx data joined'!$1:$1,0)+1)</f>
        <v>3181.9839999999999</v>
      </c>
      <c r="C16" s="9" cm="1">
        <f t="array" aca="1" ref="C16" ca="1">INDEX('Wkly eq indx data joined'!$A$1:$AJ$1150,MATCH('Wkly eq indx data aligned'!$A16,OFFSET(INDIRECT(ADDRESS(1,MATCH(C$1,'Wkly eq indx data joined'!$1:$1,0),1,1,$A$1)),,,1150,1),0),MATCH(C$1,'Wkly eq indx data joined'!$1:$1,0)+1)</f>
        <v>20252.810000000001</v>
      </c>
      <c r="D16" s="18" cm="1">
        <f t="array" aca="1" ref="D16" ca="1">IFERROR(INDEX('Wkly eq indx data joined'!$A$1:$AJ$1150,MATCH('Wkly eq indx data aligned'!$A16,OFFSET(INDIRECT(ADDRESS(1,MATCH(D$1,'Wkly eq indx data joined'!$1:$1,0),1,1,$A$1)),,,1150,1),0),MATCH(D$1,'Wkly eq indx data joined'!$1:$1,0)+1),D15)</f>
        <v>1819.896</v>
      </c>
      <c r="E16" s="9" cm="1">
        <f t="array" aca="1" ref="E16" ca="1">INDEX('Wkly eq indx data joined'!$A$1:$AJ$1150,MATCH('Wkly eq indx data aligned'!$A16,OFFSET(INDIRECT(ADDRESS(1,MATCH(E$1,'Wkly eq indx data joined'!$1:$1,0),1,1,$A$1)),,,1150,1),0),MATCH(E$1,'Wkly eq indx data joined'!$1:$1,0)+1)</f>
        <v>9465.19</v>
      </c>
      <c r="F16" s="9" cm="1">
        <f t="array" aca="1" ref="F16" ca="1">INDEX('Wkly eq indx data joined'!$A$1:$AJ$1150,MATCH('Wkly eq indx data aligned'!$A16,OFFSET(INDIRECT(ADDRESS(1,MATCH(F$1,'Wkly eq indx data joined'!$1:$1,0),1,1,$A$1)),,,1150,1),0),MATCH(F$1,'Wkly eq indx data joined'!$1:$1,0)+1)</f>
        <v>7450.8</v>
      </c>
      <c r="G16" s="9" cm="1">
        <f t="array" aca="1" ref="G16" ca="1">INDEX('Wkly eq indx data joined'!$A$1:$AJ$1150,MATCH('Wkly eq indx data aligned'!$A16,OFFSET(INDIRECT(ADDRESS(1,MATCH(G$1,'Wkly eq indx data joined'!$1:$1,0),1,1,$A$1)),,,1150,1),0),MATCH(G$1,'Wkly eq indx data joined'!$1:$1,0)+1)</f>
        <v>1516.35</v>
      </c>
      <c r="H16" s="9" cm="1">
        <f t="array" aca="1" ref="H16" ca="1">INDEX('Wkly eq indx data joined'!$A$1:$AJ$1150,MATCH('Wkly eq indx data aligned'!$A16,OFFSET(INDIRECT(ADDRESS(1,MATCH(H$1,'Wkly eq indx data joined'!$1:$1,0),1,1,$A$1)),,,1150,1),0),MATCH(H$1,'Wkly eq indx data joined'!$1:$1,0)+1)</f>
        <v>6569.9</v>
      </c>
      <c r="I16" s="9" cm="1">
        <f t="array" aca="1" ref="I16" ca="1">INDEX('Wkly eq indx data joined'!$A$1:$AJ$1150,MATCH('Wkly eq indx data aligned'!$A16,OFFSET(INDIRECT(ADDRESS(1,MATCH(I$1,'Wkly eq indx data joined'!$1:$1,0),1,1,$A$1)),,,1150,1),0),MATCH(I$1,'Wkly eq indx data joined'!$1:$1,0)+1)</f>
        <v>16941.68</v>
      </c>
      <c r="J16" s="9" cm="1">
        <f t="array" aca="1" ref="J16" ca="1">INDEX('Wkly eq indx data joined'!$A$1:$AJ$1150,MATCH('Wkly eq indx data aligned'!$A16,OFFSET(INDIRECT(ADDRESS(1,MATCH(J$1,'Wkly eq indx data joined'!$1:$1,0),1,1,$A$1)),,,1150,1),0),MATCH(J$1,'Wkly eq indx data joined'!$1:$1,0)+1)</f>
        <v>6308.04</v>
      </c>
      <c r="K16" s="9" cm="1">
        <f t="array" aca="1" ref="K16" ca="1">INDEX('Wkly eq indx data joined'!$A$1:$AJ$1150,MATCH('Wkly eq indx data aligned'!$A16,OFFSET(INDIRECT(ADDRESS(1,MATCH(K$1,'Wkly eq indx data joined'!$1:$1,0),1,1,$A$1)),,,1150,1),0),MATCH(K$1,'Wkly eq indx data joined'!$1:$1,0)+1)</f>
        <v>7522.2</v>
      </c>
      <c r="L16" s="12" cm="1">
        <f t="array" aca="1" ref="L16" ca="1">INDEX('Wkly eq indx data joined'!$A$1:$AJ$1150,MATCH('Wkly eq indx data aligned'!$A16+2,OFFSET(INDIRECT(ADDRESS(1,MATCH(L$1,'Wkly eq indx data joined'!$1:$1,0),1,1,$A$1)),,,1150,1),0),MATCH(L$1,'Wkly eq indx data joined'!$1:$1,0)+1)</f>
        <v>837.38</v>
      </c>
      <c r="M16" s="9" cm="1">
        <f t="array" aca="1" ref="M16" ca="1">INDEX('Wkly eq indx data joined'!$A$1:$AJ$1150,MATCH('Wkly eq indx data aligned'!$A16,OFFSET(INDIRECT(ADDRESS(1,MATCH(M$1,'Wkly eq indx data joined'!$1:$1,0),1,1,$A$1)),,,1150,1),0),MATCH(M$1,'Wkly eq indx data joined'!$1:$1,0)+1)</f>
        <v>17513.7</v>
      </c>
      <c r="N16" s="9" cm="1">
        <f t="array" aca="1" ref="N16" ca="1">INDEX('Wkly eq indx data joined'!$A$1:$AJ$1150,MATCH('Wkly eq indx data aligned'!$A16,OFFSET(INDIRECT(ADDRESS(1,MATCH(N$1,'Wkly eq indx data joined'!$1:$1,0),1,1,$A$1)),,,1150,1),0),MATCH(N$1,'Wkly eq indx data joined'!$1:$1,0)+1)</f>
        <v>5505.9</v>
      </c>
      <c r="O16" s="13" cm="1">
        <f t="array" aca="1" ref="O16" ca="1">INDEX('Wkly eq indx data joined'!$A$1:$AJ$1150,MATCH('Wkly eq indx data aligned'!$A16+1,OFFSET(INDIRECT(ADDRESS(1,MATCH(O$1,'Wkly eq indx data joined'!$1:$1,0),1,1,$A$1)),,,1150,1),0),MATCH(O$1,'Wkly eq indx data joined'!$1:$1,0)+1)</f>
        <v>9934.57</v>
      </c>
      <c r="P16" s="12" cm="1">
        <f t="array" aca="1" ref="P16" ca="1">INDEX('Wkly eq indx data joined'!$A$1:$AJ$1150,MATCH('Wkly eq indx data aligned'!$A16+2,OFFSET(INDIRECT(ADDRESS(1,MATCH(P$1,'Wkly eq indx data joined'!$1:$1,0),1,1,$A$1)),,,1150,1),0),MATCH(P$1,'Wkly eq indx data joined'!$1:$1,0)+1)</f>
        <v>1557.15</v>
      </c>
      <c r="Q16" s="9" cm="1">
        <f t="array" aca="1" ref="Q16" ca="1">INDEX('Wkly eq indx data joined'!$A$1:$AJ$1150,MATCH('Wkly eq indx data aligned'!$A16,OFFSET(INDIRECT(ADDRESS(1,MATCH(Q$1,'Wkly eq indx data joined'!$1:$1,0),1,1,$A$1)),,,1150,1),0),MATCH(Q$1,'Wkly eq indx data joined'!$1:$1,0)+1)</f>
        <v>671.34</v>
      </c>
      <c r="R16" s="12" cm="1">
        <f t="array" aca="1" ref="R16" ca="1">INDEX('Wkly eq indx data joined'!$A$1:$AJ$1150,MATCH('Wkly eq indx data aligned'!$A16+2,OFFSET(INDIRECT(ADDRESS(1,MATCH(R$1,'Wkly eq indx data joined'!$1:$1,0),1,1,$A$1)),,,1150,1),0),MATCH(R$1,'Wkly eq indx data joined'!$1:$1,0)+1)</f>
        <v>247.96</v>
      </c>
      <c r="S16" s="9" cm="1">
        <f t="array" aca="1" ref="S16" ca="1">INDEX('Wkly eq indx data joined'!$A$1:$AJ$1150,MATCH('Wkly eq indx data aligned'!$A16,OFFSET(INDIRECT(ADDRESS(1,MATCH(S$1,'Wkly eq indx data joined'!$1:$1,0),1,1,$A$1)),,,1150,1),0),MATCH(S$1,'Wkly eq indx data joined'!$1:$1,0)+1)</f>
        <v>7123.61</v>
      </c>
    </row>
    <row r="17" spans="1:19" x14ac:dyDescent="0.25">
      <c r="A17" s="4">
        <f t="shared" si="0"/>
        <v>36630</v>
      </c>
      <c r="B17" s="9" cm="1">
        <f t="array" aca="1" ref="B17" ca="1">INDEX('Wkly eq indx data joined'!$A$1:$AJ$1150,MATCH('Wkly eq indx data aligned'!$A17,OFFSET(INDIRECT(ADDRESS(1,MATCH(B$1,'Wkly eq indx data joined'!$1:$1,0),1,1,$A$1)),,,1150,1),0),MATCH(B$1,'Wkly eq indx data joined'!$1:$1,0)+1)</f>
        <v>3111.8539999999998</v>
      </c>
      <c r="C17" s="9" cm="1">
        <f t="array" aca="1" ref="C17" ca="1">INDEX('Wkly eq indx data joined'!$A$1:$AJ$1150,MATCH('Wkly eq indx data aligned'!$A17,OFFSET(INDIRECT(ADDRESS(1,MATCH(C$1,'Wkly eq indx data joined'!$1:$1,0),1,1,$A$1)),,,1150,1),0),MATCH(C$1,'Wkly eq indx data joined'!$1:$1,0)+1)</f>
        <v>20434.68</v>
      </c>
      <c r="D17" s="18" cm="1">
        <f t="array" aca="1" ref="D17" ca="1">IFERROR(INDEX('Wkly eq indx data joined'!$A$1:$AJ$1150,MATCH('Wkly eq indx data aligned'!$A17,OFFSET(INDIRECT(ADDRESS(1,MATCH(D$1,'Wkly eq indx data joined'!$1:$1,0),1,1,$A$1)),,,1150,1),0),MATCH(D$1,'Wkly eq indx data joined'!$1:$1,0)+1),D16)</f>
        <v>1833.665</v>
      </c>
      <c r="E17" s="9" cm="1">
        <f t="array" aca="1" ref="E17" ca="1">INDEX('Wkly eq indx data joined'!$A$1:$AJ$1150,MATCH('Wkly eq indx data aligned'!$A17,OFFSET(INDIRECT(ADDRESS(1,MATCH(E$1,'Wkly eq indx data joined'!$1:$1,0),1,1,$A$1)),,,1150,1),0),MATCH(E$1,'Wkly eq indx data joined'!$1:$1,0)+1)</f>
        <v>8473.51</v>
      </c>
      <c r="F17" s="9" cm="1">
        <f t="array" aca="1" ref="F17" ca="1">INDEX('Wkly eq indx data joined'!$A$1:$AJ$1150,MATCH('Wkly eq indx data aligned'!$A17,OFFSET(INDIRECT(ADDRESS(1,MATCH(F$1,'Wkly eq indx data joined'!$1:$1,0),1,1,$A$1)),,,1150,1),0),MATCH(F$1,'Wkly eq indx data joined'!$1:$1,0)+1)</f>
        <v>7494.4</v>
      </c>
      <c r="G17" s="9" cm="1">
        <f t="array" aca="1" ref="G17" ca="1">INDEX('Wkly eq indx data joined'!$A$1:$AJ$1150,MATCH('Wkly eq indx data aligned'!$A17,OFFSET(INDIRECT(ADDRESS(1,MATCH(G$1,'Wkly eq indx data joined'!$1:$1,0),1,1,$A$1)),,,1150,1),0),MATCH(G$1,'Wkly eq indx data joined'!$1:$1,0)+1)</f>
        <v>1356.56</v>
      </c>
      <c r="H17" s="9" cm="1">
        <f t="array" aca="1" ref="H17" ca="1">INDEX('Wkly eq indx data joined'!$A$1:$AJ$1150,MATCH('Wkly eq indx data aligned'!$A17,OFFSET(INDIRECT(ADDRESS(1,MATCH(H$1,'Wkly eq indx data joined'!$1:$1,0),1,1,$A$1)),,,1150,1),0),MATCH(H$1,'Wkly eq indx data joined'!$1:$1,0)+1)</f>
        <v>6178.1</v>
      </c>
      <c r="I17" s="9" cm="1">
        <f t="array" aca="1" ref="I17" ca="1">INDEX('Wkly eq indx data joined'!$A$1:$AJ$1150,MATCH('Wkly eq indx data aligned'!$A17,OFFSET(INDIRECT(ADDRESS(1,MATCH(I$1,'Wkly eq indx data joined'!$1:$1,0),1,1,$A$1)),,,1150,1),0),MATCH(I$1,'Wkly eq indx data joined'!$1:$1,0)+1)</f>
        <v>16142.76</v>
      </c>
      <c r="J17" s="9" cm="1">
        <f t="array" aca="1" ref="J17" ca="1">INDEX('Wkly eq indx data joined'!$A$1:$AJ$1150,MATCH('Wkly eq indx data aligned'!$A17,OFFSET(INDIRECT(ADDRESS(1,MATCH(J$1,'Wkly eq indx data joined'!$1:$1,0),1,1,$A$1)),,,1150,1),0),MATCH(J$1,'Wkly eq indx data joined'!$1:$1,0)+1)</f>
        <v>6065.71</v>
      </c>
      <c r="K17" s="9" cm="1">
        <f t="array" aca="1" ref="K17" ca="1">INDEX('Wkly eq indx data joined'!$A$1:$AJ$1150,MATCH('Wkly eq indx data aligned'!$A17,OFFSET(INDIRECT(ADDRESS(1,MATCH(K$1,'Wkly eq indx data joined'!$1:$1,0),1,1,$A$1)),,,1150,1),0),MATCH(K$1,'Wkly eq indx data joined'!$1:$1,0)+1)</f>
        <v>7214.83</v>
      </c>
      <c r="L17" s="12" cm="1">
        <f t="array" aca="1" ref="L17" ca="1">INDEX('Wkly eq indx data joined'!$A$1:$AJ$1150,MATCH('Wkly eq indx data aligned'!$A17+2,OFFSET(INDIRECT(ADDRESS(1,MATCH(L$1,'Wkly eq indx data joined'!$1:$1,0),1,1,$A$1)),,,1150,1),0),MATCH(L$1,'Wkly eq indx data joined'!$1:$1,0)+1)</f>
        <v>800.89</v>
      </c>
      <c r="M17" s="9" cm="1">
        <f t="array" aca="1" ref="M17" ca="1">INDEX('Wkly eq indx data joined'!$A$1:$AJ$1150,MATCH('Wkly eq indx data aligned'!$A17,OFFSET(INDIRECT(ADDRESS(1,MATCH(M$1,'Wkly eq indx data joined'!$1:$1,0),1,1,$A$1)),,,1150,1),0),MATCH(M$1,'Wkly eq indx data joined'!$1:$1,0)+1)</f>
        <v>14794.3</v>
      </c>
      <c r="N17" s="9" cm="1">
        <f t="array" aca="1" ref="N17" ca="1">INDEX('Wkly eq indx data joined'!$A$1:$AJ$1150,MATCH('Wkly eq indx data aligned'!$A17,OFFSET(INDIRECT(ADDRESS(1,MATCH(N$1,'Wkly eq indx data joined'!$1:$1,0),1,1,$A$1)),,,1150,1),0),MATCH(N$1,'Wkly eq indx data joined'!$1:$1,0)+1)</f>
        <v>5494.39</v>
      </c>
      <c r="O17" s="13" cm="1">
        <f t="array" aca="1" ref="O17" ca="1">INDEX('Wkly eq indx data joined'!$A$1:$AJ$1150,MATCH('Wkly eq indx data aligned'!$A17+1,OFFSET(INDIRECT(ADDRESS(1,MATCH(O$1,'Wkly eq indx data joined'!$1:$1,0),1,1,$A$1)),,,1150,1),0),MATCH(O$1,'Wkly eq indx data joined'!$1:$1,0)+1)</f>
        <v>8866.7999999999993</v>
      </c>
      <c r="P17" s="12" cm="1">
        <f t="array" aca="1" ref="P17" ca="1">INDEX('Wkly eq indx data joined'!$A$1:$AJ$1150,MATCH('Wkly eq indx data aligned'!$A17+2,OFFSET(INDIRECT(ADDRESS(1,MATCH(P$1,'Wkly eq indx data joined'!$1:$1,0),1,1,$A$1)),,,1150,1),0),MATCH(P$1,'Wkly eq indx data joined'!$1:$1,0)+1)</f>
        <v>1518.65</v>
      </c>
      <c r="Q17" s="9" cm="1">
        <f t="array" aca="1" ref="Q17" ca="1">INDEX('Wkly eq indx data joined'!$A$1:$AJ$1150,MATCH('Wkly eq indx data aligned'!$A17,OFFSET(INDIRECT(ADDRESS(1,MATCH(Q$1,'Wkly eq indx data joined'!$1:$1,0),1,1,$A$1)),,,1150,1),0),MATCH(Q$1,'Wkly eq indx data joined'!$1:$1,0)+1)</f>
        <v>650.54</v>
      </c>
      <c r="R17" s="12" cm="1">
        <f t="array" aca="1" ref="R17" ca="1">INDEX('Wkly eq indx data joined'!$A$1:$AJ$1150,MATCH('Wkly eq indx data aligned'!$A17+2,OFFSET(INDIRECT(ADDRESS(1,MATCH(R$1,'Wkly eq indx data joined'!$1:$1,0),1,1,$A$1)),,,1150,1),0),MATCH(R$1,'Wkly eq indx data joined'!$1:$1,0)+1)</f>
        <v>245.87</v>
      </c>
      <c r="S17" s="9" cm="1">
        <f t="array" aca="1" ref="S17" ca="1">INDEX('Wkly eq indx data joined'!$A$1:$AJ$1150,MATCH('Wkly eq indx data aligned'!$A17,OFFSET(INDIRECT(ADDRESS(1,MATCH(S$1,'Wkly eq indx data joined'!$1:$1,0),1,1,$A$1)),,,1150,1),0),MATCH(S$1,'Wkly eq indx data joined'!$1:$1,0)+1)</f>
        <v>6463.21</v>
      </c>
    </row>
    <row r="18" spans="1:19" x14ac:dyDescent="0.25">
      <c r="A18" s="4">
        <f t="shared" si="0"/>
        <v>36637</v>
      </c>
      <c r="B18" s="9" cm="1">
        <f t="array" aca="1" ref="B18" ca="1">INDEX('Wkly eq indx data joined'!$A$1:$AJ$1150,MATCH('Wkly eq indx data aligned'!$A18,OFFSET(INDIRECT(ADDRESS(1,MATCH(B$1,'Wkly eq indx data joined'!$1:$1,0),1,1,$A$1)),,,1150,1),0),MATCH(B$1,'Wkly eq indx data joined'!$1:$1,0)+1)</f>
        <v>3069.6869999999999</v>
      </c>
      <c r="C18" s="9" cm="1">
        <f t="array" aca="1" ref="C18" ca="1">INDEX('Wkly eq indx data joined'!$A$1:$AJ$1150,MATCH('Wkly eq indx data aligned'!$A18,OFFSET(INDIRECT(ADDRESS(1,MATCH(C$1,'Wkly eq indx data joined'!$1:$1,0),1,1,$A$1)),,,1150,1),0),MATCH(C$1,'Wkly eq indx data joined'!$1:$1,0)+1)</f>
        <v>18252.68</v>
      </c>
      <c r="D18" s="18" cm="1">
        <f t="array" aca="1" ref="D18" ca="1">IFERROR(INDEX('Wkly eq indx data joined'!$A$1:$AJ$1150,MATCH('Wkly eq indx data aligned'!$A18,OFFSET(INDIRECT(ADDRESS(1,MATCH(D$1,'Wkly eq indx data joined'!$1:$1,0),1,1,$A$1)),,,1150,1),0),MATCH(D$1,'Wkly eq indx data joined'!$1:$1,0)+1),D17)</f>
        <v>1841.0640000000001</v>
      </c>
      <c r="E18" s="9" cm="1">
        <f t="array" aca="1" ref="E18" ca="1">INDEX('Wkly eq indx data joined'!$A$1:$AJ$1150,MATCH('Wkly eq indx data aligned'!$A18,OFFSET(INDIRECT(ADDRESS(1,MATCH(E$1,'Wkly eq indx data joined'!$1:$1,0),1,1,$A$1)),,,1150,1),0),MATCH(E$1,'Wkly eq indx data joined'!$1:$1,0)+1)</f>
        <v>8959.69</v>
      </c>
      <c r="F18" s="9" cm="1">
        <f t="array" aca="1" ref="F18" ca="1">INDEX('Wkly eq indx data joined'!$A$1:$AJ$1150,MATCH('Wkly eq indx data aligned'!$A18,OFFSET(INDIRECT(ADDRESS(1,MATCH(F$1,'Wkly eq indx data joined'!$1:$1,0),1,1,$A$1)),,,1150,1),0),MATCH(F$1,'Wkly eq indx data joined'!$1:$1,0)+1)</f>
        <v>7371.1</v>
      </c>
      <c r="G18" s="9" cm="1">
        <f t="array" aca="1" ref="G18" ca="1">INDEX('Wkly eq indx data joined'!$A$1:$AJ$1150,MATCH('Wkly eq indx data aligned'!$A18,OFFSET(INDIRECT(ADDRESS(1,MATCH(G$1,'Wkly eq indx data joined'!$1:$1,0),1,1,$A$1)),,,1150,1),0),MATCH(G$1,'Wkly eq indx data joined'!$1:$1,0)+1)</f>
        <v>1434.54</v>
      </c>
      <c r="H18" s="9" cm="1">
        <f t="array" aca="1" ref="H18" ca="1">INDEX('Wkly eq indx data joined'!$A$1:$AJ$1150,MATCH('Wkly eq indx data aligned'!$A18,OFFSET(INDIRECT(ADDRESS(1,MATCH(H$1,'Wkly eq indx data joined'!$1:$1,0),1,1,$A$1)),,,1150,1),0),MATCH(H$1,'Wkly eq indx data joined'!$1:$1,0)+1)</f>
        <v>6241.2</v>
      </c>
      <c r="I18" s="9" cm="1">
        <f t="array" aca="1" ref="I18" ca="1">INDEX('Wkly eq indx data joined'!$A$1:$AJ$1150,MATCH('Wkly eq indx data aligned'!$A18,OFFSET(INDIRECT(ADDRESS(1,MATCH(I$1,'Wkly eq indx data joined'!$1:$1,0),1,1,$A$1)),,,1150,1),0),MATCH(I$1,'Wkly eq indx data joined'!$1:$1,0)+1)</f>
        <v>15367.14</v>
      </c>
      <c r="J18" s="9" cm="1">
        <f t="array" aca="1" ref="J18" ca="1">INDEX('Wkly eq indx data joined'!$A$1:$AJ$1150,MATCH('Wkly eq indx data aligned'!$A18,OFFSET(INDIRECT(ADDRESS(1,MATCH(J$1,'Wkly eq indx data joined'!$1:$1,0),1,1,$A$1)),,,1150,1),0),MATCH(J$1,'Wkly eq indx data joined'!$1:$1,0)+1)</f>
        <v>6234.51</v>
      </c>
      <c r="K18" s="9" cm="1">
        <f t="array" aca="1" ref="K18" ca="1">INDEX('Wkly eq indx data joined'!$A$1:$AJ$1150,MATCH('Wkly eq indx data aligned'!$A18,OFFSET(INDIRECT(ADDRESS(1,MATCH(K$1,'Wkly eq indx data joined'!$1:$1,0),1,1,$A$1)),,,1150,1),0),MATCH(K$1,'Wkly eq indx data joined'!$1:$1,0)+1)</f>
        <v>7157.95</v>
      </c>
      <c r="L18" s="12" cm="1">
        <f t="array" aca="1" ref="L18" ca="1">INDEX('Wkly eq indx data joined'!$A$1:$AJ$1150,MATCH('Wkly eq indx data aligned'!$A18+2,OFFSET(INDIRECT(ADDRESS(1,MATCH(L$1,'Wkly eq indx data joined'!$1:$1,0),1,1,$A$1)),,,1150,1),0),MATCH(L$1,'Wkly eq indx data joined'!$1:$1,0)+1)</f>
        <v>767.16</v>
      </c>
      <c r="M18" s="9" cm="1">
        <f t="array" aca="1" ref="M18" ca="1">INDEX('Wkly eq indx data joined'!$A$1:$AJ$1150,MATCH('Wkly eq indx data aligned'!$A18,OFFSET(INDIRECT(ADDRESS(1,MATCH(M$1,'Wkly eq indx data joined'!$1:$1,0),1,1,$A$1)),,,1150,1),0),MATCH(M$1,'Wkly eq indx data joined'!$1:$1,0)+1)</f>
        <v>15203.2</v>
      </c>
      <c r="N18" s="9" cm="1">
        <f t="array" aca="1" ref="N18" ca="1">INDEX('Wkly eq indx data joined'!$A$1:$AJ$1150,MATCH('Wkly eq indx data aligned'!$A18,OFFSET(INDIRECT(ADDRESS(1,MATCH(N$1,'Wkly eq indx data joined'!$1:$1,0),1,1,$A$1)),,,1150,1),0),MATCH(N$1,'Wkly eq indx data joined'!$1:$1,0)+1)</f>
        <v>5373.17</v>
      </c>
      <c r="O18" s="13" cm="1">
        <f t="array" aca="1" ref="O18" ca="1">INDEX('Wkly eq indx data joined'!$A$1:$AJ$1150,MATCH('Wkly eq indx data aligned'!$A18+1,OFFSET(INDIRECT(ADDRESS(1,MATCH(O$1,'Wkly eq indx data joined'!$1:$1,0),1,1,$A$1)),,,1150,1),0),MATCH(O$1,'Wkly eq indx data joined'!$1:$1,0)+1)</f>
        <v>9120.48</v>
      </c>
      <c r="P18" s="12" cm="1">
        <f t="array" aca="1" ref="P18" ca="1">INDEX('Wkly eq indx data joined'!$A$1:$AJ$1150,MATCH('Wkly eq indx data aligned'!$A18+2,OFFSET(INDIRECT(ADDRESS(1,MATCH(P$1,'Wkly eq indx data joined'!$1:$1,0),1,1,$A$1)),,,1150,1),0),MATCH(P$1,'Wkly eq indx data joined'!$1:$1,0)+1)</f>
        <v>1415.65</v>
      </c>
      <c r="Q18" s="9" cm="1">
        <f t="array" aca="1" ref="Q18" ca="1">INDEX('Wkly eq indx data joined'!$A$1:$AJ$1150,MATCH('Wkly eq indx data aligned'!$A18,OFFSET(INDIRECT(ADDRESS(1,MATCH(Q$1,'Wkly eq indx data joined'!$1:$1,0),1,1,$A$1)),,,1150,1),0),MATCH(Q$1,'Wkly eq indx data joined'!$1:$1,0)+1)</f>
        <v>657.97</v>
      </c>
      <c r="R18" s="12" cm="1">
        <f t="array" aca="1" ref="R18" ca="1">INDEX('Wkly eq indx data joined'!$A$1:$AJ$1150,MATCH('Wkly eq indx data aligned'!$A18+2,OFFSET(INDIRECT(ADDRESS(1,MATCH(R$1,'Wkly eq indx data joined'!$1:$1,0),1,1,$A$1)),,,1150,1),0),MATCH(R$1,'Wkly eq indx data joined'!$1:$1,0)+1)</f>
        <v>230.45</v>
      </c>
      <c r="S18" s="9" cm="1">
        <f t="array" aca="1" ref="S18" ca="1">INDEX('Wkly eq indx data joined'!$A$1:$AJ$1150,MATCH('Wkly eq indx data aligned'!$A18,OFFSET(INDIRECT(ADDRESS(1,MATCH(S$1,'Wkly eq indx data joined'!$1:$1,0),1,1,$A$1)),,,1150,1),0),MATCH(S$1,'Wkly eq indx data joined'!$1:$1,0)+1)</f>
        <v>6500.6</v>
      </c>
    </row>
    <row r="19" spans="1:19" x14ac:dyDescent="0.25">
      <c r="A19" s="4">
        <f t="shared" si="0"/>
        <v>36644</v>
      </c>
      <c r="B19" s="9" cm="1">
        <f t="array" aca="1" ref="B19" ca="1">INDEX('Wkly eq indx data joined'!$A$1:$AJ$1150,MATCH('Wkly eq indx data aligned'!$A19,OFFSET(INDIRECT(ADDRESS(1,MATCH(B$1,'Wkly eq indx data joined'!$1:$1,0),1,1,$A$1)),,,1150,1),0),MATCH(B$1,'Wkly eq indx data joined'!$1:$1,0)+1)</f>
        <v>3115.8049999999998</v>
      </c>
      <c r="C19" s="9" cm="1">
        <f t="array" aca="1" ref="C19" ca="1">INDEX('Wkly eq indx data joined'!$A$1:$AJ$1150,MATCH('Wkly eq indx data aligned'!$A19,OFFSET(INDIRECT(ADDRESS(1,MATCH(C$1,'Wkly eq indx data joined'!$1:$1,0),1,1,$A$1)),,,1150,1),0),MATCH(C$1,'Wkly eq indx data joined'!$1:$1,0)+1)</f>
        <v>17973.7</v>
      </c>
      <c r="D19" s="18" cm="1">
        <f t="array" aca="1" ref="D19" ca="1">IFERROR(INDEX('Wkly eq indx data joined'!$A$1:$AJ$1150,MATCH('Wkly eq indx data aligned'!$A19,OFFSET(INDIRECT(ADDRESS(1,MATCH(D$1,'Wkly eq indx data joined'!$1:$1,0),1,1,$A$1)),,,1150,1),0),MATCH(D$1,'Wkly eq indx data joined'!$1:$1,0)+1),D18)</f>
        <v>1836.3209999999999</v>
      </c>
      <c r="E19" s="9" cm="1">
        <f t="array" aca="1" ref="E19" ca="1">INDEX('Wkly eq indx data joined'!$A$1:$AJ$1150,MATCH('Wkly eq indx data aligned'!$A19,OFFSET(INDIRECT(ADDRESS(1,MATCH(E$1,'Wkly eq indx data joined'!$1:$1,0),1,1,$A$1)),,,1150,1),0),MATCH(E$1,'Wkly eq indx data joined'!$1:$1,0)+1)</f>
        <v>9347.61</v>
      </c>
      <c r="F19" s="9" cm="1">
        <f t="array" aca="1" ref="F19" ca="1">INDEX('Wkly eq indx data joined'!$A$1:$AJ$1150,MATCH('Wkly eq indx data aligned'!$A19,OFFSET(INDIRECT(ADDRESS(1,MATCH(F$1,'Wkly eq indx data joined'!$1:$1,0),1,1,$A$1)),,,1150,1),0),MATCH(F$1,'Wkly eq indx data joined'!$1:$1,0)+1)</f>
        <v>7406.2</v>
      </c>
      <c r="G19" s="9" cm="1">
        <f t="array" aca="1" ref="G19" ca="1">INDEX('Wkly eq indx data joined'!$A$1:$AJ$1150,MATCH('Wkly eq indx data aligned'!$A19,OFFSET(INDIRECT(ADDRESS(1,MATCH(G$1,'Wkly eq indx data joined'!$1:$1,0),1,1,$A$1)),,,1150,1),0),MATCH(G$1,'Wkly eq indx data joined'!$1:$1,0)+1)</f>
        <v>1452.43</v>
      </c>
      <c r="H19" s="9" cm="1">
        <f t="array" aca="1" ref="H19" ca="1">INDEX('Wkly eq indx data joined'!$A$1:$AJ$1150,MATCH('Wkly eq indx data aligned'!$A19,OFFSET(INDIRECT(ADDRESS(1,MATCH(H$1,'Wkly eq indx data joined'!$1:$1,0),1,1,$A$1)),,,1150,1),0),MATCH(H$1,'Wkly eq indx data joined'!$1:$1,0)+1)</f>
        <v>6327.4</v>
      </c>
      <c r="I19" s="9" cm="1">
        <f t="array" aca="1" ref="I19" ca="1">INDEX('Wkly eq indx data joined'!$A$1:$AJ$1150,MATCH('Wkly eq indx data aligned'!$A19,OFFSET(INDIRECT(ADDRESS(1,MATCH(I$1,'Wkly eq indx data joined'!$1:$1,0),1,1,$A$1)),,,1150,1),0),MATCH(I$1,'Wkly eq indx data joined'!$1:$1,0)+1)</f>
        <v>15519.3</v>
      </c>
      <c r="J19" s="9" cm="1">
        <f t="array" aca="1" ref="J19" ca="1">INDEX('Wkly eq indx data joined'!$A$1:$AJ$1150,MATCH('Wkly eq indx data aligned'!$A19,OFFSET(INDIRECT(ADDRESS(1,MATCH(J$1,'Wkly eq indx data joined'!$1:$1,0),1,1,$A$1)),,,1150,1),0),MATCH(J$1,'Wkly eq indx data joined'!$1:$1,0)+1)</f>
        <v>6419.72</v>
      </c>
      <c r="K19" s="9" cm="1">
        <f t="array" aca="1" ref="K19" ca="1">INDEX('Wkly eq indx data joined'!$A$1:$AJ$1150,MATCH('Wkly eq indx data aligned'!$A19,OFFSET(INDIRECT(ADDRESS(1,MATCH(K$1,'Wkly eq indx data joined'!$1:$1,0),1,1,$A$1)),,,1150,1),0),MATCH(K$1,'Wkly eq indx data joined'!$1:$1,0)+1)</f>
        <v>7414.68</v>
      </c>
      <c r="L19" s="12" cm="1">
        <f t="array" aca="1" ref="L19" ca="1">INDEX('Wkly eq indx data joined'!$A$1:$AJ$1150,MATCH('Wkly eq indx data aligned'!$A19+2,OFFSET(INDIRECT(ADDRESS(1,MATCH(L$1,'Wkly eq indx data joined'!$1:$1,0),1,1,$A$1)),,,1150,1),0),MATCH(L$1,'Wkly eq indx data joined'!$1:$1,0)+1)</f>
        <v>725.39</v>
      </c>
      <c r="M19" s="9" cm="1">
        <f t="array" aca="1" ref="M19" ca="1">INDEX('Wkly eq indx data joined'!$A$1:$AJ$1150,MATCH('Wkly eq indx data aligned'!$A19,OFFSET(INDIRECT(ADDRESS(1,MATCH(M$1,'Wkly eq indx data joined'!$1:$1,0),1,1,$A$1)),,,1150,1),0),MATCH(M$1,'Wkly eq indx data joined'!$1:$1,0)+1)</f>
        <v>15537.6</v>
      </c>
      <c r="N19" s="9" cm="1">
        <f t="array" aca="1" ref="N19" ca="1">INDEX('Wkly eq indx data joined'!$A$1:$AJ$1150,MATCH('Wkly eq indx data aligned'!$A19,OFFSET(INDIRECT(ADDRESS(1,MATCH(N$1,'Wkly eq indx data joined'!$1:$1,0),1,1,$A$1)),,,1150,1),0),MATCH(N$1,'Wkly eq indx data joined'!$1:$1,0)+1)</f>
        <v>5384.12</v>
      </c>
      <c r="O19" s="13" cm="1">
        <f t="array" aca="1" ref="O19" ca="1">INDEX('Wkly eq indx data joined'!$A$1:$AJ$1150,MATCH('Wkly eq indx data aligned'!$A19+1,OFFSET(INDIRECT(ADDRESS(1,MATCH(O$1,'Wkly eq indx data joined'!$1:$1,0),1,1,$A$1)),,,1150,1),0),MATCH(O$1,'Wkly eq indx data joined'!$1:$1,0)+1)</f>
        <v>8777.35</v>
      </c>
      <c r="P19" s="12" cm="1">
        <f t="array" aca="1" ref="P19" ca="1">INDEX('Wkly eq indx data joined'!$A$1:$AJ$1150,MATCH('Wkly eq indx data aligned'!$A19+2,OFFSET(INDIRECT(ADDRESS(1,MATCH(P$1,'Wkly eq indx data joined'!$1:$1,0),1,1,$A$1)),,,1150,1),0),MATCH(P$1,'Wkly eq indx data joined'!$1:$1,0)+1)</f>
        <v>1406.55</v>
      </c>
      <c r="Q19" s="9" cm="1">
        <f t="array" aca="1" ref="Q19" ca="1">INDEX('Wkly eq indx data joined'!$A$1:$AJ$1150,MATCH('Wkly eq indx data aligned'!$A19,OFFSET(INDIRECT(ADDRESS(1,MATCH(Q$1,'Wkly eq indx data joined'!$1:$1,0),1,1,$A$1)),,,1150,1),0),MATCH(Q$1,'Wkly eq indx data joined'!$1:$1,0)+1)</f>
        <v>661.38</v>
      </c>
      <c r="R19" s="12" cm="1">
        <f t="array" aca="1" ref="R19" ca="1">INDEX('Wkly eq indx data joined'!$A$1:$AJ$1150,MATCH('Wkly eq indx data aligned'!$A19+2,OFFSET(INDIRECT(ADDRESS(1,MATCH(R$1,'Wkly eq indx data joined'!$1:$1,0),1,1,$A$1)),,,1150,1),0),MATCH(R$1,'Wkly eq indx data joined'!$1:$1,0)+1)</f>
        <v>242.85</v>
      </c>
      <c r="S19" s="9" cm="1">
        <f t="array" aca="1" ref="S19" ca="1">INDEX('Wkly eq indx data joined'!$A$1:$AJ$1150,MATCH('Wkly eq indx data aligned'!$A19,OFFSET(INDIRECT(ADDRESS(1,MATCH(S$1,'Wkly eq indx data joined'!$1:$1,0),1,1,$A$1)),,,1150,1),0),MATCH(S$1,'Wkly eq indx data joined'!$1:$1,0)+1)</f>
        <v>6761.45</v>
      </c>
    </row>
    <row r="20" spans="1:19" x14ac:dyDescent="0.25">
      <c r="A20" s="4">
        <f t="shared" si="0"/>
        <v>36651</v>
      </c>
      <c r="B20" s="9" cm="1">
        <f t="array" aca="1" ref="B20" ca="1">INDEX('Wkly eq indx data joined'!$A$1:$AJ$1150,MATCH('Wkly eq indx data aligned'!$A20,OFFSET(INDIRECT(ADDRESS(1,MATCH(B$1,'Wkly eq indx data joined'!$1:$1,0),1,1,$A$1)),,,1150,1),0),MATCH(B$1,'Wkly eq indx data joined'!$1:$1,0)+1)</f>
        <v>3107.2489999999998</v>
      </c>
      <c r="C20" s="9" cm="1">
        <f t="array" aca="1" ref="C20" ca="1">INDEX('Wkly eq indx data joined'!$A$1:$AJ$1150,MATCH('Wkly eq indx data aligned'!$A20,OFFSET(INDIRECT(ADDRESS(1,MATCH(C$1,'Wkly eq indx data joined'!$1:$1,0),1,1,$A$1)),,,1150,1),0),MATCH(C$1,'Wkly eq indx data joined'!$1:$1,0)+1)</f>
        <v>18439.36</v>
      </c>
      <c r="D20" s="18" cm="1">
        <f t="array" aca="1" ref="D20" ca="1">IFERROR(INDEX('Wkly eq indx data joined'!$A$1:$AJ$1150,MATCH('Wkly eq indx data aligned'!$A20,OFFSET(INDIRECT(ADDRESS(1,MATCH(D$1,'Wkly eq indx data joined'!$1:$1,0),1,1,$A$1)),,,1150,1),0),MATCH(D$1,'Wkly eq indx data joined'!$1:$1,0)+1),D19)</f>
        <v>1836.3209999999999</v>
      </c>
      <c r="E20" s="9" cm="1">
        <f t="array" aca="1" ref="E20" ca="1">INDEX('Wkly eq indx data joined'!$A$1:$AJ$1150,MATCH('Wkly eq indx data aligned'!$A20,OFFSET(INDIRECT(ADDRESS(1,MATCH(E$1,'Wkly eq indx data joined'!$1:$1,0),1,1,$A$1)),,,1150,1),0),MATCH(E$1,'Wkly eq indx data joined'!$1:$1,0)+1)</f>
        <v>9597.32</v>
      </c>
      <c r="F20" s="9" cm="1">
        <f t="array" aca="1" ref="F20" ca="1">INDEX('Wkly eq indx data joined'!$A$1:$AJ$1150,MATCH('Wkly eq indx data aligned'!$A20,OFFSET(INDIRECT(ADDRESS(1,MATCH(F$1,'Wkly eq indx data joined'!$1:$1,0),1,1,$A$1)),,,1150,1),0),MATCH(F$1,'Wkly eq indx data joined'!$1:$1,0)+1)</f>
        <v>7499.4</v>
      </c>
      <c r="G20" s="9" cm="1">
        <f t="array" aca="1" ref="G20" ca="1">INDEX('Wkly eq indx data joined'!$A$1:$AJ$1150,MATCH('Wkly eq indx data aligned'!$A20,OFFSET(INDIRECT(ADDRESS(1,MATCH(G$1,'Wkly eq indx data joined'!$1:$1,0),1,1,$A$1)),,,1150,1),0),MATCH(G$1,'Wkly eq indx data joined'!$1:$1,0)+1)</f>
        <v>1432.63</v>
      </c>
      <c r="H20" s="9" cm="1">
        <f t="array" aca="1" ref="H20" ca="1">INDEX('Wkly eq indx data joined'!$A$1:$AJ$1150,MATCH('Wkly eq indx data aligned'!$A20,OFFSET(INDIRECT(ADDRESS(1,MATCH(H$1,'Wkly eq indx data joined'!$1:$1,0),1,1,$A$1)),,,1150,1),0),MATCH(H$1,'Wkly eq indx data joined'!$1:$1,0)+1)</f>
        <v>6238.8</v>
      </c>
      <c r="I20" s="9" cm="1">
        <f t="array" aca="1" ref="I20" ca="1">INDEX('Wkly eq indx data joined'!$A$1:$AJ$1150,MATCH('Wkly eq indx data aligned'!$A20,OFFSET(INDIRECT(ADDRESS(1,MATCH(I$1,'Wkly eq indx data joined'!$1:$1,0),1,1,$A$1)),,,1150,1),0),MATCH(I$1,'Wkly eq indx data joined'!$1:$1,0)+1)</f>
        <v>15268.64</v>
      </c>
      <c r="J20" s="9" cm="1">
        <f t="array" aca="1" ref="J20" ca="1">INDEX('Wkly eq indx data joined'!$A$1:$AJ$1150,MATCH('Wkly eq indx data aligned'!$A20,OFFSET(INDIRECT(ADDRESS(1,MATCH(J$1,'Wkly eq indx data joined'!$1:$1,0),1,1,$A$1)),,,1150,1),0),MATCH(J$1,'Wkly eq indx data joined'!$1:$1,0)+1)</f>
        <v>6545.76</v>
      </c>
      <c r="K20" s="9" cm="1">
        <f t="array" aca="1" ref="K20" ca="1">INDEX('Wkly eq indx data joined'!$A$1:$AJ$1150,MATCH('Wkly eq indx data aligned'!$A20,OFFSET(INDIRECT(ADDRESS(1,MATCH(K$1,'Wkly eq indx data joined'!$1:$1,0),1,1,$A$1)),,,1150,1),0),MATCH(K$1,'Wkly eq indx data joined'!$1:$1,0)+1)</f>
        <v>7530.82</v>
      </c>
      <c r="L20" s="12" cm="1">
        <f t="array" aca="1" ref="L20" ca="1">INDEX('Wkly eq indx data joined'!$A$1:$AJ$1150,MATCH('Wkly eq indx data aligned'!$A20+2,OFFSET(INDIRECT(ADDRESS(1,MATCH(L$1,'Wkly eq indx data joined'!$1:$1,0),1,1,$A$1)),,,1150,1),0),MATCH(L$1,'Wkly eq indx data joined'!$1:$1,0)+1)</f>
        <v>751.29</v>
      </c>
      <c r="M20" s="9" cm="1">
        <f t="array" aca="1" ref="M20" ca="1">INDEX('Wkly eq indx data joined'!$A$1:$AJ$1150,MATCH('Wkly eq indx data aligned'!$A20,OFFSET(INDIRECT(ADDRESS(1,MATCH(M$1,'Wkly eq indx data joined'!$1:$1,0),1,1,$A$1)),,,1150,1),0),MATCH(M$1,'Wkly eq indx data joined'!$1:$1,0)+1)</f>
        <v>15217.9</v>
      </c>
      <c r="N20" s="9" cm="1">
        <f t="array" aca="1" ref="N20" ca="1">INDEX('Wkly eq indx data joined'!$A$1:$AJ$1150,MATCH('Wkly eq indx data aligned'!$A20,OFFSET(INDIRECT(ADDRESS(1,MATCH(N$1,'Wkly eq indx data joined'!$1:$1,0),1,1,$A$1)),,,1150,1),0),MATCH(N$1,'Wkly eq indx data joined'!$1:$1,0)+1)</f>
        <v>5497.09</v>
      </c>
      <c r="O20" s="13" cm="1">
        <f t="array" aca="1" ref="O20" ca="1">INDEX('Wkly eq indx data joined'!$A$1:$AJ$1150,MATCH('Wkly eq indx data aligned'!$A20+1,OFFSET(INDIRECT(ADDRESS(1,MATCH(O$1,'Wkly eq indx data joined'!$1:$1,0),1,1,$A$1)),,,1150,1),0),MATCH(O$1,'Wkly eq indx data joined'!$1:$1,0)+1)</f>
        <v>8657.1299999999992</v>
      </c>
      <c r="P20" s="12" cm="1">
        <f t="array" aca="1" ref="P20" ca="1">INDEX('Wkly eq indx data joined'!$A$1:$AJ$1150,MATCH('Wkly eq indx data aligned'!$A20+2,OFFSET(INDIRECT(ADDRESS(1,MATCH(P$1,'Wkly eq indx data joined'!$1:$1,0),1,1,$A$1)),,,1150,1),0),MATCH(P$1,'Wkly eq indx data joined'!$1:$1,0)+1)</f>
        <v>1422.4</v>
      </c>
      <c r="Q20" s="9" cm="1">
        <f t="array" aca="1" ref="Q20" ca="1">INDEX('Wkly eq indx data joined'!$A$1:$AJ$1150,MATCH('Wkly eq indx data aligned'!$A20,OFFSET(INDIRECT(ADDRESS(1,MATCH(Q$1,'Wkly eq indx data joined'!$1:$1,0),1,1,$A$1)),,,1150,1),0),MATCH(Q$1,'Wkly eq indx data joined'!$1:$1,0)+1)</f>
        <v>670.27</v>
      </c>
      <c r="R20" s="12" cm="1">
        <f t="array" aca="1" ref="R20" ca="1">INDEX('Wkly eq indx data joined'!$A$1:$AJ$1150,MATCH('Wkly eq indx data aligned'!$A20+2,OFFSET(INDIRECT(ADDRESS(1,MATCH(R$1,'Wkly eq indx data joined'!$1:$1,0),1,1,$A$1)),,,1150,1),0),MATCH(R$1,'Wkly eq indx data joined'!$1:$1,0)+1)</f>
        <v>254.45</v>
      </c>
      <c r="S20" s="9" cm="1">
        <f t="array" aca="1" ref="S20" ca="1">INDEX('Wkly eq indx data joined'!$A$1:$AJ$1150,MATCH('Wkly eq indx data aligned'!$A20,OFFSET(INDIRECT(ADDRESS(1,MATCH(S$1,'Wkly eq indx data joined'!$1:$1,0),1,1,$A$1)),,,1150,1),0),MATCH(S$1,'Wkly eq indx data joined'!$1:$1,0)+1)</f>
        <v>6797.39</v>
      </c>
    </row>
    <row r="21" spans="1:19" x14ac:dyDescent="0.25">
      <c r="A21" s="4">
        <f t="shared" si="0"/>
        <v>36658</v>
      </c>
      <c r="B21" s="9" cm="1">
        <f t="array" aca="1" ref="B21" ca="1">INDEX('Wkly eq indx data joined'!$A$1:$AJ$1150,MATCH('Wkly eq indx data aligned'!$A21,OFFSET(INDIRECT(ADDRESS(1,MATCH(B$1,'Wkly eq indx data joined'!$1:$1,0),1,1,$A$1)),,,1150,1),0),MATCH(B$1,'Wkly eq indx data joined'!$1:$1,0)+1)</f>
        <v>3034.808</v>
      </c>
      <c r="C21" s="9" cm="1">
        <f t="array" aca="1" ref="C21" ca="1">INDEX('Wkly eq indx data joined'!$A$1:$AJ$1150,MATCH('Wkly eq indx data aligned'!$A21,OFFSET(INDIRECT(ADDRESS(1,MATCH(C$1,'Wkly eq indx data joined'!$1:$1,0),1,1,$A$1)),,,1150,1),0),MATCH(C$1,'Wkly eq indx data joined'!$1:$1,0)+1)</f>
        <v>17357.86</v>
      </c>
      <c r="D21" s="18" cm="1">
        <f t="array" aca="1" ref="D21" ca="1">IFERROR(INDEX('Wkly eq indx data joined'!$A$1:$AJ$1150,MATCH('Wkly eq indx data aligned'!$A21,OFFSET(INDIRECT(ADDRESS(1,MATCH(D$1,'Wkly eq indx data joined'!$1:$1,0),1,1,$A$1)),,,1150,1),0),MATCH(D$1,'Wkly eq indx data joined'!$1:$1,0)+1),D20)</f>
        <v>1720.6079999999999</v>
      </c>
      <c r="E21" s="9" cm="1">
        <f t="array" aca="1" ref="E21" ca="1">INDEX('Wkly eq indx data joined'!$A$1:$AJ$1150,MATCH('Wkly eq indx data aligned'!$A21,OFFSET(INDIRECT(ADDRESS(1,MATCH(E$1,'Wkly eq indx data joined'!$1:$1,0),1,1,$A$1)),,,1150,1),0),MATCH(E$1,'Wkly eq indx data joined'!$1:$1,0)+1)</f>
        <v>9211.7999999999993</v>
      </c>
      <c r="F21" s="9" cm="1">
        <f t="array" aca="1" ref="F21" ca="1">INDEX('Wkly eq indx data joined'!$A$1:$AJ$1150,MATCH('Wkly eq indx data aligned'!$A21,OFFSET(INDIRECT(ADDRESS(1,MATCH(F$1,'Wkly eq indx data joined'!$1:$1,0),1,1,$A$1)),,,1150,1),0),MATCH(F$1,'Wkly eq indx data joined'!$1:$1,0)+1)</f>
        <v>7736.7</v>
      </c>
      <c r="G21" s="9" cm="1">
        <f t="array" aca="1" ref="G21" ca="1">INDEX('Wkly eq indx data joined'!$A$1:$AJ$1150,MATCH('Wkly eq indx data aligned'!$A21,OFFSET(INDIRECT(ADDRESS(1,MATCH(G$1,'Wkly eq indx data joined'!$1:$1,0),1,1,$A$1)),,,1150,1),0),MATCH(G$1,'Wkly eq indx data joined'!$1:$1,0)+1)</f>
        <v>1420.96</v>
      </c>
      <c r="H21" s="9" cm="1">
        <f t="array" aca="1" ref="H21" ca="1">INDEX('Wkly eq indx data joined'!$A$1:$AJ$1150,MATCH('Wkly eq indx data aligned'!$A21,OFFSET(INDIRECT(ADDRESS(1,MATCH(H$1,'Wkly eq indx data joined'!$1:$1,0),1,1,$A$1)),,,1150,1),0),MATCH(H$1,'Wkly eq indx data joined'!$1:$1,0)+1)</f>
        <v>6283.5</v>
      </c>
      <c r="I21" s="9" cm="1">
        <f t="array" aca="1" ref="I21" ca="1">INDEX('Wkly eq indx data joined'!$A$1:$AJ$1150,MATCH('Wkly eq indx data aligned'!$A21,OFFSET(INDIRECT(ADDRESS(1,MATCH(I$1,'Wkly eq indx data joined'!$1:$1,0),1,1,$A$1)),,,1150,1),0),MATCH(I$1,'Wkly eq indx data joined'!$1:$1,0)+1)</f>
        <v>15111.94</v>
      </c>
      <c r="J21" s="9" cm="1">
        <f t="array" aca="1" ref="J21" ca="1">INDEX('Wkly eq indx data joined'!$A$1:$AJ$1150,MATCH('Wkly eq indx data aligned'!$A21,OFFSET(INDIRECT(ADDRESS(1,MATCH(J$1,'Wkly eq indx data joined'!$1:$1,0),1,1,$A$1)),,,1150,1),0),MATCH(J$1,'Wkly eq indx data joined'!$1:$1,0)+1)</f>
        <v>6449.27</v>
      </c>
      <c r="K21" s="9" cm="1">
        <f t="array" aca="1" ref="K21" ca="1">INDEX('Wkly eq indx data joined'!$A$1:$AJ$1150,MATCH('Wkly eq indx data aligned'!$A21,OFFSET(INDIRECT(ADDRESS(1,MATCH(K$1,'Wkly eq indx data joined'!$1:$1,0),1,1,$A$1)),,,1150,1),0),MATCH(K$1,'Wkly eq indx data joined'!$1:$1,0)+1)</f>
        <v>7269.28</v>
      </c>
      <c r="L21" s="12" cm="1">
        <f t="array" aca="1" ref="L21" ca="1">INDEX('Wkly eq indx data joined'!$A$1:$AJ$1150,MATCH('Wkly eq indx data aligned'!$A21+2,OFFSET(INDIRECT(ADDRESS(1,MATCH(L$1,'Wkly eq indx data joined'!$1:$1,0),1,1,$A$1)),,,1150,1),0),MATCH(L$1,'Wkly eq indx data joined'!$1:$1,0)+1)</f>
        <v>740.3</v>
      </c>
      <c r="M21" s="9" cm="1">
        <f t="array" aca="1" ref="M21" ca="1">INDEX('Wkly eq indx data joined'!$A$1:$AJ$1150,MATCH('Wkly eq indx data aligned'!$A21,OFFSET(INDIRECT(ADDRESS(1,MATCH(M$1,'Wkly eq indx data joined'!$1:$1,0),1,1,$A$1)),,,1150,1),0),MATCH(M$1,'Wkly eq indx data joined'!$1:$1,0)+1)</f>
        <v>14458.9</v>
      </c>
      <c r="N21" s="9" cm="1">
        <f t="array" aca="1" ref="N21" ca="1">INDEX('Wkly eq indx data joined'!$A$1:$AJ$1150,MATCH('Wkly eq indx data aligned'!$A21,OFFSET(INDIRECT(ADDRESS(1,MATCH(N$1,'Wkly eq indx data joined'!$1:$1,0),1,1,$A$1)),,,1150,1),0),MATCH(N$1,'Wkly eq indx data joined'!$1:$1,0)+1)</f>
        <v>5312.15</v>
      </c>
      <c r="O21" s="13" cm="1">
        <f t="array" aca="1" ref="O21" ca="1">INDEX('Wkly eq indx data joined'!$A$1:$AJ$1150,MATCH('Wkly eq indx data aligned'!$A21+1,OFFSET(INDIRECT(ADDRESS(1,MATCH(O$1,'Wkly eq indx data joined'!$1:$1,0),1,1,$A$1)),,,1150,1),0),MATCH(O$1,'Wkly eq indx data joined'!$1:$1,0)+1)</f>
        <v>8560.44</v>
      </c>
      <c r="P21" s="12" cm="1">
        <f t="array" aca="1" ref="P21" ca="1">INDEX('Wkly eq indx data joined'!$A$1:$AJ$1150,MATCH('Wkly eq indx data aligned'!$A21+2,OFFSET(INDIRECT(ADDRESS(1,MATCH(P$1,'Wkly eq indx data joined'!$1:$1,0),1,1,$A$1)),,,1150,1),0),MATCH(P$1,'Wkly eq indx data joined'!$1:$1,0)+1)</f>
        <v>1282.8</v>
      </c>
      <c r="Q21" s="9" cm="1">
        <f t="array" aca="1" ref="Q21" ca="1">INDEX('Wkly eq indx data joined'!$A$1:$AJ$1150,MATCH('Wkly eq indx data aligned'!$A21,OFFSET(INDIRECT(ADDRESS(1,MATCH(Q$1,'Wkly eq indx data joined'!$1:$1,0),1,1,$A$1)),,,1150,1),0),MATCH(Q$1,'Wkly eq indx data joined'!$1:$1,0)+1)</f>
        <v>668.3</v>
      </c>
      <c r="R21" s="12" cm="1">
        <f t="array" aca="1" ref="R21" ca="1">INDEX('Wkly eq indx data joined'!$A$1:$AJ$1150,MATCH('Wkly eq indx data aligned'!$A21+2,OFFSET(INDIRECT(ADDRESS(1,MATCH(R$1,'Wkly eq indx data joined'!$1:$1,0),1,1,$A$1)),,,1150,1),0),MATCH(R$1,'Wkly eq indx data joined'!$1:$1,0)+1)</f>
        <v>241.3</v>
      </c>
      <c r="S21" s="9" cm="1">
        <f t="array" aca="1" ref="S21" ca="1">INDEX('Wkly eq indx data joined'!$A$1:$AJ$1150,MATCH('Wkly eq indx data aligned'!$A21,OFFSET(INDIRECT(ADDRESS(1,MATCH(S$1,'Wkly eq indx data joined'!$1:$1,0),1,1,$A$1)),,,1150,1),0),MATCH(S$1,'Wkly eq indx data joined'!$1:$1,0)+1)</f>
        <v>6884.04</v>
      </c>
    </row>
    <row r="22" spans="1:19" x14ac:dyDescent="0.25">
      <c r="A22" s="4">
        <f t="shared" si="0"/>
        <v>36665</v>
      </c>
      <c r="B22" s="9" cm="1">
        <f t="array" aca="1" ref="B22" ca="1">INDEX('Wkly eq indx data joined'!$A$1:$AJ$1150,MATCH('Wkly eq indx data aligned'!$A22,OFFSET(INDIRECT(ADDRESS(1,MATCH(B$1,'Wkly eq indx data joined'!$1:$1,0),1,1,$A$1)),,,1150,1),0),MATCH(B$1,'Wkly eq indx data joined'!$1:$1,0)+1)</f>
        <v>3039.134</v>
      </c>
      <c r="C22" s="9" cm="1">
        <f t="array" aca="1" ref="C22" ca="1">INDEX('Wkly eq indx data joined'!$A$1:$AJ$1150,MATCH('Wkly eq indx data aligned'!$A22,OFFSET(INDIRECT(ADDRESS(1,MATCH(C$1,'Wkly eq indx data joined'!$1:$1,0),1,1,$A$1)),,,1150,1),0),MATCH(C$1,'Wkly eq indx data joined'!$1:$1,0)+1)</f>
        <v>16858.169999999998</v>
      </c>
      <c r="D22" s="18" cm="1">
        <f t="array" aca="1" ref="D22" ca="1">IFERROR(INDEX('Wkly eq indx data joined'!$A$1:$AJ$1150,MATCH('Wkly eq indx data aligned'!$A22,OFFSET(INDIRECT(ADDRESS(1,MATCH(D$1,'Wkly eq indx data joined'!$1:$1,0),1,1,$A$1)),,,1150,1),0),MATCH(D$1,'Wkly eq indx data joined'!$1:$1,0)+1),D21)</f>
        <v>1777.828</v>
      </c>
      <c r="E22" s="9" cm="1">
        <f t="array" aca="1" ref="E22" ca="1">INDEX('Wkly eq indx data joined'!$A$1:$AJ$1150,MATCH('Wkly eq indx data aligned'!$A22,OFFSET(INDIRECT(ADDRESS(1,MATCH(E$1,'Wkly eq indx data joined'!$1:$1,0),1,1,$A$1)),,,1150,1),0),MATCH(E$1,'Wkly eq indx data joined'!$1:$1,0)+1)</f>
        <v>9293.14</v>
      </c>
      <c r="F22" s="9" cm="1">
        <f t="array" aca="1" ref="F22" ca="1">INDEX('Wkly eq indx data joined'!$A$1:$AJ$1150,MATCH('Wkly eq indx data aligned'!$A22,OFFSET(INDIRECT(ADDRESS(1,MATCH(F$1,'Wkly eq indx data joined'!$1:$1,0),1,1,$A$1)),,,1150,1),0),MATCH(F$1,'Wkly eq indx data joined'!$1:$1,0)+1)</f>
        <v>7718.7</v>
      </c>
      <c r="G22" s="9" cm="1">
        <f t="array" aca="1" ref="G22" ca="1">INDEX('Wkly eq indx data joined'!$A$1:$AJ$1150,MATCH('Wkly eq indx data aligned'!$A22,OFFSET(INDIRECT(ADDRESS(1,MATCH(G$1,'Wkly eq indx data joined'!$1:$1,0),1,1,$A$1)),,,1150,1),0),MATCH(G$1,'Wkly eq indx data joined'!$1:$1,0)+1)</f>
        <v>1406.95</v>
      </c>
      <c r="H22" s="9" cm="1">
        <f t="array" aca="1" ref="H22" ca="1">INDEX('Wkly eq indx data joined'!$A$1:$AJ$1150,MATCH('Wkly eq indx data aligned'!$A22,OFFSET(INDIRECT(ADDRESS(1,MATCH(H$1,'Wkly eq indx data joined'!$1:$1,0),1,1,$A$1)),,,1150,1),0),MATCH(H$1,'Wkly eq indx data joined'!$1:$1,0)+1)</f>
        <v>6045.4</v>
      </c>
      <c r="I22" s="9" cm="1">
        <f t="array" aca="1" ref="I22" ca="1">INDEX('Wkly eq indx data joined'!$A$1:$AJ$1150,MATCH('Wkly eq indx data aligned'!$A22,OFFSET(INDIRECT(ADDRESS(1,MATCH(I$1,'Wkly eq indx data joined'!$1:$1,0),1,1,$A$1)),,,1150,1),0),MATCH(I$1,'Wkly eq indx data joined'!$1:$1,0)+1)</f>
        <v>14478.26</v>
      </c>
      <c r="J22" s="9" cm="1">
        <f t="array" aca="1" ref="J22" ca="1">INDEX('Wkly eq indx data joined'!$A$1:$AJ$1150,MATCH('Wkly eq indx data aligned'!$A22,OFFSET(INDIRECT(ADDRESS(1,MATCH(J$1,'Wkly eq indx data joined'!$1:$1,0),1,1,$A$1)),,,1150,1),0),MATCH(J$1,'Wkly eq indx data joined'!$1:$1,0)+1)</f>
        <v>6196.05</v>
      </c>
      <c r="K22" s="9" cm="1">
        <f t="array" aca="1" ref="K22" ca="1">INDEX('Wkly eq indx data joined'!$A$1:$AJ$1150,MATCH('Wkly eq indx data aligned'!$A22,OFFSET(INDIRECT(ADDRESS(1,MATCH(K$1,'Wkly eq indx data joined'!$1:$1,0),1,1,$A$1)),,,1150,1),0),MATCH(K$1,'Wkly eq indx data joined'!$1:$1,0)+1)</f>
        <v>6989.03</v>
      </c>
      <c r="L22" s="12" cm="1">
        <f t="array" aca="1" ref="L22" ca="1">INDEX('Wkly eq indx data joined'!$A$1:$AJ$1150,MATCH('Wkly eq indx data aligned'!$A22+2,OFFSET(INDIRECT(ADDRESS(1,MATCH(L$1,'Wkly eq indx data joined'!$1:$1,0),1,1,$A$1)),,,1150,1),0),MATCH(L$1,'Wkly eq indx data joined'!$1:$1,0)+1)</f>
        <v>730.68</v>
      </c>
      <c r="M22" s="9" cm="1">
        <f t="array" aca="1" ref="M22" ca="1">INDEX('Wkly eq indx data joined'!$A$1:$AJ$1150,MATCH('Wkly eq indx data aligned'!$A22,OFFSET(INDIRECT(ADDRESS(1,MATCH(M$1,'Wkly eq indx data joined'!$1:$1,0),1,1,$A$1)),,,1150,1),0),MATCH(M$1,'Wkly eq indx data joined'!$1:$1,0)+1)</f>
        <v>14326.6</v>
      </c>
      <c r="N22" s="9" cm="1">
        <f t="array" aca="1" ref="N22" ca="1">INDEX('Wkly eq indx data joined'!$A$1:$AJ$1150,MATCH('Wkly eq indx data aligned'!$A22,OFFSET(INDIRECT(ADDRESS(1,MATCH(N$1,'Wkly eq indx data joined'!$1:$1,0),1,1,$A$1)),,,1150,1),0),MATCH(N$1,'Wkly eq indx data joined'!$1:$1,0)+1)</f>
        <v>5323.85</v>
      </c>
      <c r="O22" s="13" cm="1">
        <f t="array" aca="1" ref="O22" ca="1">INDEX('Wkly eq indx data joined'!$A$1:$AJ$1150,MATCH('Wkly eq indx data aligned'!$A22+1,OFFSET(INDIRECT(ADDRESS(1,MATCH(O$1,'Wkly eq indx data joined'!$1:$1,0),1,1,$A$1)),,,1150,1),0),MATCH(O$1,'Wkly eq indx data joined'!$1:$1,0)+1)</f>
        <v>8820.35</v>
      </c>
      <c r="P22" s="12" cm="1">
        <f t="array" aca="1" ref="P22" ca="1">INDEX('Wkly eq indx data joined'!$A$1:$AJ$1150,MATCH('Wkly eq indx data aligned'!$A22+2,OFFSET(INDIRECT(ADDRESS(1,MATCH(P$1,'Wkly eq indx data joined'!$1:$1,0),1,1,$A$1)),,,1150,1),0),MATCH(P$1,'Wkly eq indx data joined'!$1:$1,0)+1)</f>
        <v>1268</v>
      </c>
      <c r="Q22" s="9" cm="1">
        <f t="array" aca="1" ref="Q22" ca="1">INDEX('Wkly eq indx data joined'!$A$1:$AJ$1150,MATCH('Wkly eq indx data aligned'!$A22,OFFSET(INDIRECT(ADDRESS(1,MATCH(Q$1,'Wkly eq indx data joined'!$1:$1,0),1,1,$A$1)),,,1150,1),0),MATCH(Q$1,'Wkly eq indx data joined'!$1:$1,0)+1)</f>
        <v>652.45000000000005</v>
      </c>
      <c r="R22" s="12" cm="1">
        <f t="array" aca="1" ref="R22" ca="1">INDEX('Wkly eq indx data joined'!$A$1:$AJ$1150,MATCH('Wkly eq indx data aligned'!$A22+2,OFFSET(INDIRECT(ADDRESS(1,MATCH(R$1,'Wkly eq indx data joined'!$1:$1,0),1,1,$A$1)),,,1150,1),0),MATCH(R$1,'Wkly eq indx data joined'!$1:$1,0)+1)</f>
        <v>218.3</v>
      </c>
      <c r="S22" s="9" cm="1">
        <f t="array" aca="1" ref="S22" ca="1">INDEX('Wkly eq indx data joined'!$A$1:$AJ$1150,MATCH('Wkly eq indx data aligned'!$A22,OFFSET(INDIRECT(ADDRESS(1,MATCH(S$1,'Wkly eq indx data joined'!$1:$1,0),1,1,$A$1)),,,1150,1),0),MATCH(S$1,'Wkly eq indx data joined'!$1:$1,0)+1)</f>
        <v>6694.26</v>
      </c>
    </row>
    <row r="23" spans="1:19" x14ac:dyDescent="0.25">
      <c r="A23" s="4">
        <f t="shared" si="0"/>
        <v>36672</v>
      </c>
      <c r="B23" s="9" cm="1">
        <f t="array" aca="1" ref="B23" ca="1">INDEX('Wkly eq indx data joined'!$A$1:$AJ$1150,MATCH('Wkly eq indx data aligned'!$A23,OFFSET(INDIRECT(ADDRESS(1,MATCH(B$1,'Wkly eq indx data joined'!$1:$1,0),1,1,$A$1)),,,1150,1),0),MATCH(B$1,'Wkly eq indx data joined'!$1:$1,0)+1)</f>
        <v>3000.6959999999999</v>
      </c>
      <c r="C23" s="9" cm="1">
        <f t="array" aca="1" ref="C23" ca="1">INDEX('Wkly eq indx data joined'!$A$1:$AJ$1150,MATCH('Wkly eq indx data aligned'!$A23,OFFSET(INDIRECT(ADDRESS(1,MATCH(C$1,'Wkly eq indx data joined'!$1:$1,0),1,1,$A$1)),,,1150,1),0),MATCH(C$1,'Wkly eq indx data joined'!$1:$1,0)+1)</f>
        <v>16008.14</v>
      </c>
      <c r="D23" s="18" cm="1">
        <f t="array" aca="1" ref="D23" ca="1">IFERROR(INDEX('Wkly eq indx data joined'!$A$1:$AJ$1150,MATCH('Wkly eq indx data aligned'!$A23,OFFSET(INDIRECT(ADDRESS(1,MATCH(D$1,'Wkly eq indx data joined'!$1:$1,0),1,1,$A$1)),,,1150,1),0),MATCH(D$1,'Wkly eq indx data joined'!$1:$1,0)+1),D22)</f>
        <v>1879.617</v>
      </c>
      <c r="E23" s="9" cm="1">
        <f t="array" aca="1" ref="E23" ca="1">INDEX('Wkly eq indx data joined'!$A$1:$AJ$1150,MATCH('Wkly eq indx data aligned'!$A23,OFFSET(INDIRECT(ADDRESS(1,MATCH(E$1,'Wkly eq indx data joined'!$1:$1,0),1,1,$A$1)),,,1150,1),0),MATCH(E$1,'Wkly eq indx data joined'!$1:$1,0)+1)</f>
        <v>9020.8799999999992</v>
      </c>
      <c r="F23" s="9" cm="1">
        <f t="array" aca="1" ref="F23" ca="1">INDEX('Wkly eq indx data joined'!$A$1:$AJ$1150,MATCH('Wkly eq indx data aligned'!$A23,OFFSET(INDIRECT(ADDRESS(1,MATCH(F$1,'Wkly eq indx data joined'!$1:$1,0),1,1,$A$1)),,,1150,1),0),MATCH(F$1,'Wkly eq indx data joined'!$1:$1,0)+1)</f>
        <v>7821.7</v>
      </c>
      <c r="G23" s="9" cm="1">
        <f t="array" aca="1" ref="G23" ca="1">INDEX('Wkly eq indx data joined'!$A$1:$AJ$1150,MATCH('Wkly eq indx data aligned'!$A23,OFFSET(INDIRECT(ADDRESS(1,MATCH(G$1,'Wkly eq indx data joined'!$1:$1,0),1,1,$A$1)),,,1150,1),0),MATCH(G$1,'Wkly eq indx data joined'!$1:$1,0)+1)</f>
        <v>1378.02</v>
      </c>
      <c r="H23" s="9" cm="1">
        <f t="array" aca="1" ref="H23" ca="1">INDEX('Wkly eq indx data joined'!$A$1:$AJ$1150,MATCH('Wkly eq indx data aligned'!$A23,OFFSET(INDIRECT(ADDRESS(1,MATCH(H$1,'Wkly eq indx data joined'!$1:$1,0),1,1,$A$1)),,,1150,1),0),MATCH(H$1,'Wkly eq indx data joined'!$1:$1,0)+1)</f>
        <v>6216.9</v>
      </c>
      <c r="I23" s="9" cm="1">
        <f t="array" aca="1" ref="I23" ca="1">INDEX('Wkly eq indx data joined'!$A$1:$AJ$1150,MATCH('Wkly eq indx data aligned'!$A23,OFFSET(INDIRECT(ADDRESS(1,MATCH(I$1,'Wkly eq indx data joined'!$1:$1,0),1,1,$A$1)),,,1150,1),0),MATCH(I$1,'Wkly eq indx data joined'!$1:$1,0)+1)</f>
        <v>13722.7</v>
      </c>
      <c r="J23" s="9" cm="1">
        <f t="array" aca="1" ref="J23" ca="1">INDEX('Wkly eq indx data joined'!$A$1:$AJ$1150,MATCH('Wkly eq indx data aligned'!$A23,OFFSET(INDIRECT(ADDRESS(1,MATCH(J$1,'Wkly eq indx data joined'!$1:$1,0),1,1,$A$1)),,,1150,1),0),MATCH(J$1,'Wkly eq indx data joined'!$1:$1,0)+1)</f>
        <v>6129.15</v>
      </c>
      <c r="K23" s="9" cm="1">
        <f t="array" aca="1" ref="K23" ca="1">INDEX('Wkly eq indx data joined'!$A$1:$AJ$1150,MATCH('Wkly eq indx data aligned'!$A23,OFFSET(INDIRECT(ADDRESS(1,MATCH(K$1,'Wkly eq indx data joined'!$1:$1,0),1,1,$A$1)),,,1150,1),0),MATCH(K$1,'Wkly eq indx data joined'!$1:$1,0)+1)</f>
        <v>6938.33</v>
      </c>
      <c r="L23" s="12" cm="1">
        <f t="array" aca="1" ref="L23" ca="1">INDEX('Wkly eq indx data joined'!$A$1:$AJ$1150,MATCH('Wkly eq indx data aligned'!$A23+2,OFFSET(INDIRECT(ADDRESS(1,MATCH(L$1,'Wkly eq indx data joined'!$1:$1,0),1,1,$A$1)),,,1150,1),0),MATCH(L$1,'Wkly eq indx data joined'!$1:$1,0)+1)</f>
        <v>656.66</v>
      </c>
      <c r="M23" s="9" cm="1">
        <f t="array" aca="1" ref="M23" ca="1">INDEX('Wkly eq indx data joined'!$A$1:$AJ$1150,MATCH('Wkly eq indx data aligned'!$A23,OFFSET(INDIRECT(ADDRESS(1,MATCH(M$1,'Wkly eq indx data joined'!$1:$1,0),1,1,$A$1)),,,1150,1),0),MATCH(M$1,'Wkly eq indx data joined'!$1:$1,0)+1)</f>
        <v>14542.3</v>
      </c>
      <c r="N23" s="9" cm="1">
        <f t="array" aca="1" ref="N23" ca="1">INDEX('Wkly eq indx data joined'!$A$1:$AJ$1150,MATCH('Wkly eq indx data aligned'!$A23,OFFSET(INDIRECT(ADDRESS(1,MATCH(N$1,'Wkly eq indx data joined'!$1:$1,0),1,1,$A$1)),,,1150,1),0),MATCH(N$1,'Wkly eq indx data joined'!$1:$1,0)+1)</f>
        <v>4938.78</v>
      </c>
      <c r="O23" s="13" cm="1">
        <f t="array" aca="1" ref="O23" ca="1">INDEX('Wkly eq indx data joined'!$A$1:$AJ$1150,MATCH('Wkly eq indx data aligned'!$A23+1,OFFSET(INDIRECT(ADDRESS(1,MATCH(O$1,'Wkly eq indx data joined'!$1:$1,0),1,1,$A$1)),,,1150,1),0),MATCH(O$1,'Wkly eq indx data joined'!$1:$1,0)+1)</f>
        <v>8559.4599999999991</v>
      </c>
      <c r="P23" s="12" cm="1">
        <f t="array" aca="1" ref="P23" ca="1">INDEX('Wkly eq indx data joined'!$A$1:$AJ$1150,MATCH('Wkly eq indx data aligned'!$A23+2,OFFSET(INDIRECT(ADDRESS(1,MATCH(P$1,'Wkly eq indx data joined'!$1:$1,0),1,1,$A$1)),,,1150,1),0),MATCH(P$1,'Wkly eq indx data joined'!$1:$1,0)+1)</f>
        <v>1275.3499999999999</v>
      </c>
      <c r="Q23" s="9" cm="1">
        <f t="array" aca="1" ref="Q23" ca="1">INDEX('Wkly eq indx data joined'!$A$1:$AJ$1150,MATCH('Wkly eq indx data aligned'!$A23,OFFSET(INDIRECT(ADDRESS(1,MATCH(Q$1,'Wkly eq indx data joined'!$1:$1,0),1,1,$A$1)),,,1150,1),0),MATCH(Q$1,'Wkly eq indx data joined'!$1:$1,0)+1)</f>
        <v>645.91</v>
      </c>
      <c r="R23" s="12" cm="1">
        <f t="array" aca="1" ref="R23" ca="1">INDEX('Wkly eq indx data joined'!$A$1:$AJ$1150,MATCH('Wkly eq indx data aligned'!$A23+2,OFFSET(INDIRECT(ADDRESS(1,MATCH(R$1,'Wkly eq indx data joined'!$1:$1,0),1,1,$A$1)),,,1150,1),0),MATCH(R$1,'Wkly eq indx data joined'!$1:$1,0)+1)</f>
        <v>209.3</v>
      </c>
      <c r="S23" s="9" cm="1">
        <f t="array" aca="1" ref="S23" ca="1">INDEX('Wkly eq indx data joined'!$A$1:$AJ$1150,MATCH('Wkly eq indx data aligned'!$A23,OFFSET(INDIRECT(ADDRESS(1,MATCH(S$1,'Wkly eq indx data joined'!$1:$1,0),1,1,$A$1)),,,1150,1),0),MATCH(S$1,'Wkly eq indx data joined'!$1:$1,0)+1)</f>
        <v>6681.2</v>
      </c>
    </row>
    <row r="24" spans="1:19" x14ac:dyDescent="0.25">
      <c r="A24" s="4">
        <f t="shared" si="0"/>
        <v>36679</v>
      </c>
      <c r="B24" s="9" cm="1">
        <f t="array" aca="1" ref="B24" ca="1">INDEX('Wkly eq indx data joined'!$A$1:$AJ$1150,MATCH('Wkly eq indx data aligned'!$A24,OFFSET(INDIRECT(ADDRESS(1,MATCH(B$1,'Wkly eq indx data joined'!$1:$1,0),1,1,$A$1)),,,1150,1),0),MATCH(B$1,'Wkly eq indx data joined'!$1:$1,0)+1)</f>
        <v>3140.9639999999999</v>
      </c>
      <c r="C24" s="9" cm="1">
        <f t="array" aca="1" ref="C24" ca="1">INDEX('Wkly eq indx data joined'!$A$1:$AJ$1150,MATCH('Wkly eq indx data aligned'!$A24,OFFSET(INDIRECT(ADDRESS(1,MATCH(C$1,'Wkly eq indx data joined'!$1:$1,0),1,1,$A$1)),,,1150,1),0),MATCH(C$1,'Wkly eq indx data joined'!$1:$1,0)+1)</f>
        <v>16800.060000000001</v>
      </c>
      <c r="D24" s="18" cm="1">
        <f t="array" aca="1" ref="D24" ca="1">IFERROR(INDEX('Wkly eq indx data joined'!$A$1:$AJ$1150,MATCH('Wkly eq indx data aligned'!$A24,OFFSET(INDIRECT(ADDRESS(1,MATCH(D$1,'Wkly eq indx data joined'!$1:$1,0),1,1,$A$1)),,,1150,1),0),MATCH(D$1,'Wkly eq indx data joined'!$1:$1,0)+1),D23)</f>
        <v>1916.25</v>
      </c>
      <c r="E24" s="9" cm="1">
        <f t="array" aca="1" ref="E24" ca="1">INDEX('Wkly eq indx data joined'!$A$1:$AJ$1150,MATCH('Wkly eq indx data aligned'!$A24,OFFSET(INDIRECT(ADDRESS(1,MATCH(E$1,'Wkly eq indx data joined'!$1:$1,0),1,1,$A$1)),,,1150,1),0),MATCH(E$1,'Wkly eq indx data joined'!$1:$1,0)+1)</f>
        <v>9747.67</v>
      </c>
      <c r="F24" s="9" cm="1">
        <f t="array" aca="1" ref="F24" ca="1">INDEX('Wkly eq indx data joined'!$A$1:$AJ$1150,MATCH('Wkly eq indx data aligned'!$A24,OFFSET(INDIRECT(ADDRESS(1,MATCH(F$1,'Wkly eq indx data joined'!$1:$1,0),1,1,$A$1)),,,1150,1),0),MATCH(F$1,'Wkly eq indx data joined'!$1:$1,0)+1)</f>
        <v>7841.6</v>
      </c>
      <c r="G24" s="9" cm="1">
        <f t="array" aca="1" ref="G24" ca="1">INDEX('Wkly eq indx data joined'!$A$1:$AJ$1150,MATCH('Wkly eq indx data aligned'!$A24,OFFSET(INDIRECT(ADDRESS(1,MATCH(G$1,'Wkly eq indx data joined'!$1:$1,0),1,1,$A$1)),,,1150,1),0),MATCH(G$1,'Wkly eq indx data joined'!$1:$1,0)+1)</f>
        <v>1477.26</v>
      </c>
      <c r="H24" s="9" cm="1">
        <f t="array" aca="1" ref="H24" ca="1">INDEX('Wkly eq indx data joined'!$A$1:$AJ$1150,MATCH('Wkly eq indx data aligned'!$A24,OFFSET(INDIRECT(ADDRESS(1,MATCH(H$1,'Wkly eq indx data joined'!$1:$1,0),1,1,$A$1)),,,1150,1),0),MATCH(H$1,'Wkly eq indx data joined'!$1:$1,0)+1)</f>
        <v>6626.4</v>
      </c>
      <c r="I24" s="9" cm="1">
        <f t="array" aca="1" ref="I24" ca="1">INDEX('Wkly eq indx data joined'!$A$1:$AJ$1150,MATCH('Wkly eq indx data aligned'!$A24,OFFSET(INDIRECT(ADDRESS(1,MATCH(I$1,'Wkly eq indx data joined'!$1:$1,0),1,1,$A$1)),,,1150,1),0),MATCH(I$1,'Wkly eq indx data joined'!$1:$1,0)+1)</f>
        <v>15284.1</v>
      </c>
      <c r="J24" s="9" cm="1">
        <f t="array" aca="1" ref="J24" ca="1">INDEX('Wkly eq indx data joined'!$A$1:$AJ$1150,MATCH('Wkly eq indx data aligned'!$A24,OFFSET(INDIRECT(ADDRESS(1,MATCH(J$1,'Wkly eq indx data joined'!$1:$1,0),1,1,$A$1)),,,1150,1),0),MATCH(J$1,'Wkly eq indx data joined'!$1:$1,0)+1)</f>
        <v>6673.52</v>
      </c>
      <c r="K24" s="9" cm="1">
        <f t="array" aca="1" ref="K24" ca="1">INDEX('Wkly eq indx data joined'!$A$1:$AJ$1150,MATCH('Wkly eq indx data aligned'!$A24,OFFSET(INDIRECT(ADDRESS(1,MATCH(K$1,'Wkly eq indx data joined'!$1:$1,0),1,1,$A$1)),,,1150,1),0),MATCH(K$1,'Wkly eq indx data joined'!$1:$1,0)+1)</f>
        <v>7438.95</v>
      </c>
      <c r="L24" s="12" cm="1">
        <f t="array" aca="1" ref="L24" ca="1">INDEX('Wkly eq indx data joined'!$A$1:$AJ$1150,MATCH('Wkly eq indx data aligned'!$A24+2,OFFSET(INDIRECT(ADDRESS(1,MATCH(L$1,'Wkly eq indx data joined'!$1:$1,0),1,1,$A$1)),,,1150,1),0),MATCH(L$1,'Wkly eq indx data joined'!$1:$1,0)+1)</f>
        <v>760.69</v>
      </c>
      <c r="M24" s="9" cm="1">
        <f t="array" aca="1" ref="M24" ca="1">INDEX('Wkly eq indx data joined'!$A$1:$AJ$1150,MATCH('Wkly eq indx data aligned'!$A24,OFFSET(INDIRECT(ADDRESS(1,MATCH(M$1,'Wkly eq indx data joined'!$1:$1,0),1,1,$A$1)),,,1150,1),0),MATCH(M$1,'Wkly eq indx data joined'!$1:$1,0)+1)</f>
        <v>16222.5</v>
      </c>
      <c r="N24" s="9" cm="1">
        <f t="array" aca="1" ref="N24" ca="1">INDEX('Wkly eq indx data joined'!$A$1:$AJ$1150,MATCH('Wkly eq indx data aligned'!$A24,OFFSET(INDIRECT(ADDRESS(1,MATCH(N$1,'Wkly eq indx data joined'!$1:$1,0),1,1,$A$1)),,,1150,1),0),MATCH(N$1,'Wkly eq indx data joined'!$1:$1,0)+1)</f>
        <v>4969.95</v>
      </c>
      <c r="O24" s="13" cm="1">
        <f t="array" aca="1" ref="O24" ca="1">INDEX('Wkly eq indx data joined'!$A$1:$AJ$1150,MATCH('Wkly eq indx data aligned'!$A24+1,OFFSET(INDIRECT(ADDRESS(1,MATCH(O$1,'Wkly eq indx data joined'!$1:$1,0),1,1,$A$1)),,,1150,1),0),MATCH(O$1,'Wkly eq indx data joined'!$1:$1,0)+1)</f>
        <v>8935.64</v>
      </c>
      <c r="P24" s="12" cm="1">
        <f t="array" aca="1" ref="P24" ca="1">INDEX('Wkly eq indx data joined'!$A$1:$AJ$1150,MATCH('Wkly eq indx data aligned'!$A24+2,OFFSET(INDIRECT(ADDRESS(1,MATCH(P$1,'Wkly eq indx data joined'!$1:$1,0),1,1,$A$1)),,,1150,1),0),MATCH(P$1,'Wkly eq indx data joined'!$1:$1,0)+1)</f>
        <v>1389.25</v>
      </c>
      <c r="Q24" s="9" cm="1">
        <f t="array" aca="1" ref="Q24" ca="1">INDEX('Wkly eq indx data joined'!$A$1:$AJ$1150,MATCH('Wkly eq indx data aligned'!$A24,OFFSET(INDIRECT(ADDRESS(1,MATCH(Q$1,'Wkly eq indx data joined'!$1:$1,0),1,1,$A$1)),,,1150,1),0),MATCH(Q$1,'Wkly eq indx data joined'!$1:$1,0)+1)</f>
        <v>677.92</v>
      </c>
      <c r="R24" s="12" cm="1">
        <f t="array" aca="1" ref="R24" ca="1">INDEX('Wkly eq indx data joined'!$A$1:$AJ$1150,MATCH('Wkly eq indx data aligned'!$A24+2,OFFSET(INDIRECT(ADDRESS(1,MATCH(R$1,'Wkly eq indx data joined'!$1:$1,0),1,1,$A$1)),,,1150,1),0),MATCH(R$1,'Wkly eq indx data joined'!$1:$1,0)+1)</f>
        <v>224.94</v>
      </c>
      <c r="S24" s="9" cm="1">
        <f t="array" aca="1" ref="S24" ca="1">INDEX('Wkly eq indx data joined'!$A$1:$AJ$1150,MATCH('Wkly eq indx data aligned'!$A24,OFFSET(INDIRECT(ADDRESS(1,MATCH(S$1,'Wkly eq indx data joined'!$1:$1,0),1,1,$A$1)),,,1150,1),0),MATCH(S$1,'Wkly eq indx data joined'!$1:$1,0)+1)</f>
        <v>6919.52</v>
      </c>
    </row>
    <row r="25" spans="1:19" x14ac:dyDescent="0.25">
      <c r="A25" s="4">
        <f t="shared" si="0"/>
        <v>36686</v>
      </c>
      <c r="B25" s="9" cm="1">
        <f t="array" aca="1" ref="B25" ca="1">INDEX('Wkly eq indx data joined'!$A$1:$AJ$1150,MATCH('Wkly eq indx data aligned'!$A25,OFFSET(INDIRECT(ADDRESS(1,MATCH(B$1,'Wkly eq indx data joined'!$1:$1,0),1,1,$A$1)),,,1150,1),0),MATCH(B$1,'Wkly eq indx data joined'!$1:$1,0)+1)</f>
        <v>3146.5410000000002</v>
      </c>
      <c r="C25" s="9" cm="1">
        <f t="array" aca="1" ref="C25" ca="1">INDEX('Wkly eq indx data joined'!$A$1:$AJ$1150,MATCH('Wkly eq indx data aligned'!$A25,OFFSET(INDIRECT(ADDRESS(1,MATCH(C$1,'Wkly eq indx data joined'!$1:$1,0),1,1,$A$1)),,,1150,1),0),MATCH(C$1,'Wkly eq indx data joined'!$1:$1,0)+1)</f>
        <v>16861.91</v>
      </c>
      <c r="D25" s="18" cm="1">
        <f t="array" aca="1" ref="D25" ca="1">IFERROR(INDEX('Wkly eq indx data joined'!$A$1:$AJ$1150,MATCH('Wkly eq indx data aligned'!$A25,OFFSET(INDIRECT(ADDRESS(1,MATCH(D$1,'Wkly eq indx data joined'!$1:$1,0),1,1,$A$1)),,,1150,1),0),MATCH(D$1,'Wkly eq indx data joined'!$1:$1,0)+1),D24)</f>
        <v>1900.787</v>
      </c>
      <c r="E25" s="9" cm="1">
        <f t="array" aca="1" ref="E25" ca="1">INDEX('Wkly eq indx data joined'!$A$1:$AJ$1150,MATCH('Wkly eq indx data aligned'!$A25,OFFSET(INDIRECT(ADDRESS(1,MATCH(E$1,'Wkly eq indx data joined'!$1:$1,0),1,1,$A$1)),,,1150,1),0),MATCH(E$1,'Wkly eq indx data joined'!$1:$1,0)+1)</f>
        <v>9728.84</v>
      </c>
      <c r="F25" s="9" cm="1">
        <f t="array" aca="1" ref="F25" ca="1">INDEX('Wkly eq indx data joined'!$A$1:$AJ$1150,MATCH('Wkly eq indx data aligned'!$A25,OFFSET(INDIRECT(ADDRESS(1,MATCH(F$1,'Wkly eq indx data joined'!$1:$1,0),1,1,$A$1)),,,1150,1),0),MATCH(F$1,'Wkly eq indx data joined'!$1:$1,0)+1)</f>
        <v>7796.8</v>
      </c>
      <c r="G25" s="9" cm="1">
        <f t="array" aca="1" ref="G25" ca="1">INDEX('Wkly eq indx data joined'!$A$1:$AJ$1150,MATCH('Wkly eq indx data aligned'!$A25,OFFSET(INDIRECT(ADDRESS(1,MATCH(G$1,'Wkly eq indx data joined'!$1:$1,0),1,1,$A$1)),,,1150,1),0),MATCH(G$1,'Wkly eq indx data joined'!$1:$1,0)+1)</f>
        <v>1456.95</v>
      </c>
      <c r="H25" s="9" cm="1">
        <f t="array" aca="1" ref="H25" ca="1">INDEX('Wkly eq indx data joined'!$A$1:$AJ$1150,MATCH('Wkly eq indx data aligned'!$A25,OFFSET(INDIRECT(ADDRESS(1,MATCH(H$1,'Wkly eq indx data joined'!$1:$1,0),1,1,$A$1)),,,1150,1),0),MATCH(H$1,'Wkly eq indx data joined'!$1:$1,0)+1)</f>
        <v>6443.8</v>
      </c>
      <c r="I25" s="9" cm="1">
        <f t="array" aca="1" ref="I25" ca="1">INDEX('Wkly eq indx data joined'!$A$1:$AJ$1150,MATCH('Wkly eq indx data aligned'!$A25,OFFSET(INDIRECT(ADDRESS(1,MATCH(I$1,'Wkly eq indx data joined'!$1:$1,0),1,1,$A$1)),,,1150,1),0),MATCH(I$1,'Wkly eq indx data joined'!$1:$1,0)+1)</f>
        <v>16120.26</v>
      </c>
      <c r="J25" s="9" cm="1">
        <f t="array" aca="1" ref="J25" ca="1">INDEX('Wkly eq indx data joined'!$A$1:$AJ$1150,MATCH('Wkly eq indx data aligned'!$A25,OFFSET(INDIRECT(ADDRESS(1,MATCH(J$1,'Wkly eq indx data joined'!$1:$1,0),1,1,$A$1)),,,1150,1),0),MATCH(J$1,'Wkly eq indx data joined'!$1:$1,0)+1)</f>
        <v>6549.05</v>
      </c>
      <c r="K25" s="9" cm="1">
        <f t="array" aca="1" ref="K25" ca="1">INDEX('Wkly eq indx data joined'!$A$1:$AJ$1150,MATCH('Wkly eq indx data aligned'!$A25,OFFSET(INDIRECT(ADDRESS(1,MATCH(K$1,'Wkly eq indx data joined'!$1:$1,0),1,1,$A$1)),,,1150,1),0),MATCH(K$1,'Wkly eq indx data joined'!$1:$1,0)+1)</f>
        <v>7254.53</v>
      </c>
      <c r="L25" s="12" cm="1">
        <f t="array" aca="1" ref="L25" ca="1">INDEX('Wkly eq indx data joined'!$A$1:$AJ$1150,MATCH('Wkly eq indx data aligned'!$A25+2,OFFSET(INDIRECT(ADDRESS(1,MATCH(L$1,'Wkly eq indx data joined'!$1:$1,0),1,1,$A$1)),,,1150,1),0),MATCH(L$1,'Wkly eq indx data joined'!$1:$1,0)+1)</f>
        <v>836.4</v>
      </c>
      <c r="M25" s="9" cm="1">
        <f t="array" aca="1" ref="M25" ca="1">INDEX('Wkly eq indx data joined'!$A$1:$AJ$1150,MATCH('Wkly eq indx data aligned'!$A25,OFFSET(INDIRECT(ADDRESS(1,MATCH(M$1,'Wkly eq indx data joined'!$1:$1,0),1,1,$A$1)),,,1150,1),0),MATCH(M$1,'Wkly eq indx data joined'!$1:$1,0)+1)</f>
        <v>16342.3</v>
      </c>
      <c r="N25" s="9" cm="1">
        <f t="array" aca="1" ref="N25" ca="1">INDEX('Wkly eq indx data joined'!$A$1:$AJ$1150,MATCH('Wkly eq indx data aligned'!$A25,OFFSET(INDIRECT(ADDRESS(1,MATCH(N$1,'Wkly eq indx data joined'!$1:$1,0),1,1,$A$1)),,,1150,1),0),MATCH(N$1,'Wkly eq indx data joined'!$1:$1,0)+1)</f>
        <v>4981.34</v>
      </c>
      <c r="O25" s="13" cm="1">
        <f t="array" aca="1" ref="O25" ca="1">INDEX('Wkly eq indx data joined'!$A$1:$AJ$1150,MATCH('Wkly eq indx data aligned'!$A25+1,OFFSET(INDIRECT(ADDRESS(1,MATCH(O$1,'Wkly eq indx data joined'!$1:$1,0),1,1,$A$1)),,,1150,1),0),MATCH(O$1,'Wkly eq indx data joined'!$1:$1,0)+1)</f>
        <v>9036.66</v>
      </c>
      <c r="P25" s="12" cm="1">
        <f t="array" aca="1" ref="P25" ca="1">INDEX('Wkly eq indx data joined'!$A$1:$AJ$1150,MATCH('Wkly eq indx data aligned'!$A25+2,OFFSET(INDIRECT(ADDRESS(1,MATCH(P$1,'Wkly eq indx data joined'!$1:$1,0),1,1,$A$1)),,,1150,1),0),MATCH(P$1,'Wkly eq indx data joined'!$1:$1,0)+1)</f>
        <v>1467.2</v>
      </c>
      <c r="Q25" s="9" cm="1">
        <f t="array" aca="1" ref="Q25" ca="1">INDEX('Wkly eq indx data joined'!$A$1:$AJ$1150,MATCH('Wkly eq indx data aligned'!$A25,OFFSET(INDIRECT(ADDRESS(1,MATCH(Q$1,'Wkly eq indx data joined'!$1:$1,0),1,1,$A$1)),,,1150,1),0),MATCH(Q$1,'Wkly eq indx data joined'!$1:$1,0)+1)</f>
        <v>673.74</v>
      </c>
      <c r="R25" s="12" cm="1">
        <f t="array" aca="1" ref="R25" ca="1">INDEX('Wkly eq indx data joined'!$A$1:$AJ$1150,MATCH('Wkly eq indx data aligned'!$A25+2,OFFSET(INDIRECT(ADDRESS(1,MATCH(R$1,'Wkly eq indx data joined'!$1:$1,0),1,1,$A$1)),,,1150,1),0),MATCH(R$1,'Wkly eq indx data joined'!$1:$1,0)+1)</f>
        <v>228.35</v>
      </c>
      <c r="S25" s="9" cm="1">
        <f t="array" aca="1" ref="S25" ca="1">INDEX('Wkly eq indx data joined'!$A$1:$AJ$1150,MATCH('Wkly eq indx data aligned'!$A25,OFFSET(INDIRECT(ADDRESS(1,MATCH(S$1,'Wkly eq indx data joined'!$1:$1,0),1,1,$A$1)),,,1150,1),0),MATCH(S$1,'Wkly eq indx data joined'!$1:$1,0)+1)</f>
        <v>7219.42</v>
      </c>
    </row>
    <row r="26" spans="1:19" x14ac:dyDescent="0.25">
      <c r="A26" s="4">
        <f t="shared" si="0"/>
        <v>36693</v>
      </c>
      <c r="B26" s="9" cm="1">
        <f t="array" aca="1" ref="B26" ca="1">INDEX('Wkly eq indx data joined'!$A$1:$AJ$1150,MATCH('Wkly eq indx data aligned'!$A26,OFFSET(INDIRECT(ADDRESS(1,MATCH(B$1,'Wkly eq indx data joined'!$1:$1,0),1,1,$A$1)),,,1150,1),0),MATCH(B$1,'Wkly eq indx data joined'!$1:$1,0)+1)</f>
        <v>3140.7919999999999</v>
      </c>
      <c r="C26" s="9" cm="1">
        <f t="array" aca="1" ref="C26" ca="1">INDEX('Wkly eq indx data joined'!$A$1:$AJ$1150,MATCH('Wkly eq indx data aligned'!$A26,OFFSET(INDIRECT(ADDRESS(1,MATCH(C$1,'Wkly eq indx data joined'!$1:$1,0),1,1,$A$1)),,,1150,1),0),MATCH(C$1,'Wkly eq indx data joined'!$1:$1,0)+1)</f>
        <v>16318.31</v>
      </c>
      <c r="D26" s="18" cm="1">
        <f t="array" aca="1" ref="D26" ca="1">IFERROR(INDEX('Wkly eq indx data joined'!$A$1:$AJ$1150,MATCH('Wkly eq indx data aligned'!$A26,OFFSET(INDIRECT(ADDRESS(1,MATCH(D$1,'Wkly eq indx data joined'!$1:$1,0),1,1,$A$1)),,,1150,1),0),MATCH(D$1,'Wkly eq indx data joined'!$1:$1,0)+1),D25)</f>
        <v>1926.944</v>
      </c>
      <c r="E26" s="9" cm="1">
        <f t="array" aca="1" ref="E26" ca="1">INDEX('Wkly eq indx data joined'!$A$1:$AJ$1150,MATCH('Wkly eq indx data aligned'!$A26,OFFSET(INDIRECT(ADDRESS(1,MATCH(E$1,'Wkly eq indx data joined'!$1:$1,0),1,1,$A$1)),,,1150,1),0),MATCH(E$1,'Wkly eq indx data joined'!$1:$1,0)+1)</f>
        <v>10035.66</v>
      </c>
      <c r="F26" s="9" cm="1">
        <f t="array" aca="1" ref="F26" ca="1">INDEX('Wkly eq indx data joined'!$A$1:$AJ$1150,MATCH('Wkly eq indx data aligned'!$A26,OFFSET(INDIRECT(ADDRESS(1,MATCH(F$1,'Wkly eq indx data joined'!$1:$1,0),1,1,$A$1)),,,1150,1),0),MATCH(F$1,'Wkly eq indx data joined'!$1:$1,0)+1)</f>
        <v>7845.6</v>
      </c>
      <c r="G26" s="9" cm="1">
        <f t="array" aca="1" ref="G26" ca="1">INDEX('Wkly eq indx data joined'!$A$1:$AJ$1150,MATCH('Wkly eq indx data aligned'!$A26,OFFSET(INDIRECT(ADDRESS(1,MATCH(G$1,'Wkly eq indx data joined'!$1:$1,0),1,1,$A$1)),,,1150,1),0),MATCH(G$1,'Wkly eq indx data joined'!$1:$1,0)+1)</f>
        <v>1464.46</v>
      </c>
      <c r="H26" s="9" cm="1">
        <f t="array" aca="1" ref="H26" ca="1">INDEX('Wkly eq indx data joined'!$A$1:$AJ$1150,MATCH('Wkly eq indx data aligned'!$A26,OFFSET(INDIRECT(ADDRESS(1,MATCH(H$1,'Wkly eq indx data joined'!$1:$1,0),1,1,$A$1)),,,1150,1),0),MATCH(H$1,'Wkly eq indx data joined'!$1:$1,0)+1)</f>
        <v>6526</v>
      </c>
      <c r="I26" s="9" cm="1">
        <f t="array" aca="1" ref="I26" ca="1">INDEX('Wkly eq indx data joined'!$A$1:$AJ$1150,MATCH('Wkly eq indx data aligned'!$A26,OFFSET(INDIRECT(ADDRESS(1,MATCH(I$1,'Wkly eq indx data joined'!$1:$1,0),1,1,$A$1)),,,1150,1),0),MATCH(I$1,'Wkly eq indx data joined'!$1:$1,0)+1)</f>
        <v>16434.38</v>
      </c>
      <c r="J26" s="9" cm="1">
        <f t="array" aca="1" ref="J26" ca="1">INDEX('Wkly eq indx data joined'!$A$1:$AJ$1150,MATCH('Wkly eq indx data aligned'!$A26,OFFSET(INDIRECT(ADDRESS(1,MATCH(J$1,'Wkly eq indx data joined'!$1:$1,0),1,1,$A$1)),,,1150,1),0),MATCH(J$1,'Wkly eq indx data joined'!$1:$1,0)+1)</f>
        <v>6456.26</v>
      </c>
      <c r="K26" s="9" cm="1">
        <f t="array" aca="1" ref="K26" ca="1">INDEX('Wkly eq indx data joined'!$A$1:$AJ$1150,MATCH('Wkly eq indx data aligned'!$A26,OFFSET(INDIRECT(ADDRESS(1,MATCH(K$1,'Wkly eq indx data joined'!$1:$1,0),1,1,$A$1)),,,1150,1),0),MATCH(K$1,'Wkly eq indx data joined'!$1:$1,0)+1)</f>
        <v>7131.4</v>
      </c>
      <c r="L26" s="12" cm="1">
        <f t="array" aca="1" ref="L26" ca="1">INDEX('Wkly eq indx data joined'!$A$1:$AJ$1150,MATCH('Wkly eq indx data aligned'!$A26+2,OFFSET(INDIRECT(ADDRESS(1,MATCH(L$1,'Wkly eq indx data joined'!$1:$1,0),1,1,$A$1)),,,1150,1),0),MATCH(L$1,'Wkly eq indx data joined'!$1:$1,0)+1)</f>
        <v>759.04</v>
      </c>
      <c r="M26" s="9" cm="1">
        <f t="array" aca="1" ref="M26" ca="1">INDEX('Wkly eq indx data joined'!$A$1:$AJ$1150,MATCH('Wkly eq indx data aligned'!$A26,OFFSET(INDIRECT(ADDRESS(1,MATCH(M$1,'Wkly eq indx data joined'!$1:$1,0),1,1,$A$1)),,,1150,1),0),MATCH(M$1,'Wkly eq indx data joined'!$1:$1,0)+1)</f>
        <v>16424.900000000001</v>
      </c>
      <c r="N26" s="9" cm="1">
        <f t="array" aca="1" ref="N26" ca="1">INDEX('Wkly eq indx data joined'!$A$1:$AJ$1150,MATCH('Wkly eq indx data aligned'!$A26,OFFSET(INDIRECT(ADDRESS(1,MATCH(N$1,'Wkly eq indx data joined'!$1:$1,0),1,1,$A$1)),,,1150,1),0),MATCH(N$1,'Wkly eq indx data joined'!$1:$1,0)+1)</f>
        <v>5011.53</v>
      </c>
      <c r="O26" s="13" cm="1">
        <f t="array" aca="1" ref="O26" ca="1">INDEX('Wkly eq indx data joined'!$A$1:$AJ$1150,MATCH('Wkly eq indx data aligned'!$A26+1,OFFSET(INDIRECT(ADDRESS(1,MATCH(O$1,'Wkly eq indx data joined'!$1:$1,0),1,1,$A$1)),,,1150,1),0),MATCH(O$1,'Wkly eq indx data joined'!$1:$1,0)+1)</f>
        <v>8770.7999999999993</v>
      </c>
      <c r="P26" s="12" cm="1">
        <f t="array" aca="1" ref="P26" ca="1">INDEX('Wkly eq indx data joined'!$A$1:$AJ$1150,MATCH('Wkly eq indx data aligned'!$A26+2,OFFSET(INDIRECT(ADDRESS(1,MATCH(P$1,'Wkly eq indx data joined'!$1:$1,0),1,1,$A$1)),,,1150,1),0),MATCH(P$1,'Wkly eq indx data joined'!$1:$1,0)+1)</f>
        <v>1477.3</v>
      </c>
      <c r="Q26" s="9" cm="1">
        <f t="array" aca="1" ref="Q26" ca="1">INDEX('Wkly eq indx data joined'!$A$1:$AJ$1150,MATCH('Wkly eq indx data aligned'!$A26,OFFSET(INDIRECT(ADDRESS(1,MATCH(Q$1,'Wkly eq indx data joined'!$1:$1,0),1,1,$A$1)),,,1150,1),0),MATCH(Q$1,'Wkly eq indx data joined'!$1:$1,0)+1)</f>
        <v>682.45</v>
      </c>
      <c r="R26" s="12" cm="1">
        <f t="array" aca="1" ref="R26" ca="1">INDEX('Wkly eq indx data joined'!$A$1:$AJ$1150,MATCH('Wkly eq indx data aligned'!$A26+2,OFFSET(INDIRECT(ADDRESS(1,MATCH(R$1,'Wkly eq indx data joined'!$1:$1,0),1,1,$A$1)),,,1150,1),0),MATCH(R$1,'Wkly eq indx data joined'!$1:$1,0)+1)</f>
        <v>223.08</v>
      </c>
      <c r="S26" s="9" cm="1">
        <f t="array" aca="1" ref="S26" ca="1">INDEX('Wkly eq indx data joined'!$A$1:$AJ$1150,MATCH('Wkly eq indx data aligned'!$A26,OFFSET(INDIRECT(ADDRESS(1,MATCH(S$1,'Wkly eq indx data joined'!$1:$1,0),1,1,$A$1)),,,1150,1),0),MATCH(S$1,'Wkly eq indx data joined'!$1:$1,0)+1)</f>
        <v>7137.63</v>
      </c>
    </row>
    <row r="27" spans="1:19" x14ac:dyDescent="0.25">
      <c r="A27" s="4">
        <f t="shared" si="0"/>
        <v>36700</v>
      </c>
      <c r="B27" s="9" cm="1">
        <f t="array" aca="1" ref="B27" ca="1">INDEX('Wkly eq indx data joined'!$A$1:$AJ$1150,MATCH('Wkly eq indx data aligned'!$A27,OFFSET(INDIRECT(ADDRESS(1,MATCH(B$1,'Wkly eq indx data joined'!$1:$1,0),1,1,$A$1)),,,1150,1),0),MATCH(B$1,'Wkly eq indx data joined'!$1:$1,0)+1)</f>
        <v>3177.1120000000001</v>
      </c>
      <c r="C27" s="9" cm="1">
        <f t="array" aca="1" ref="C27" ca="1">INDEX('Wkly eq indx data joined'!$A$1:$AJ$1150,MATCH('Wkly eq indx data aligned'!$A27,OFFSET(INDIRECT(ADDRESS(1,MATCH(C$1,'Wkly eq indx data joined'!$1:$1,0),1,1,$A$1)),,,1150,1),0),MATCH(C$1,'Wkly eq indx data joined'!$1:$1,0)+1)</f>
        <v>16963.21</v>
      </c>
      <c r="D27" s="18" cm="1">
        <f t="array" aca="1" ref="D27" ca="1">IFERROR(INDEX('Wkly eq indx data joined'!$A$1:$AJ$1150,MATCH('Wkly eq indx data aligned'!$A27,OFFSET(INDIRECT(ADDRESS(1,MATCH(D$1,'Wkly eq indx data joined'!$1:$1,0),1,1,$A$1)),,,1150,1),0),MATCH(D$1,'Wkly eq indx data joined'!$1:$1,0)+1),D26)</f>
        <v>1939.627</v>
      </c>
      <c r="E27" s="9" cm="1">
        <f t="array" aca="1" ref="E27" ca="1">INDEX('Wkly eq indx data joined'!$A$1:$AJ$1150,MATCH('Wkly eq indx data aligned'!$A27,OFFSET(INDIRECT(ADDRESS(1,MATCH(E$1,'Wkly eq indx data joined'!$1:$1,0),1,1,$A$1)),,,1150,1),0),MATCH(E$1,'Wkly eq indx data joined'!$1:$1,0)+1)</f>
        <v>10091.09</v>
      </c>
      <c r="F27" s="9" cm="1">
        <f t="array" aca="1" ref="F27" ca="1">INDEX('Wkly eq indx data joined'!$A$1:$AJ$1150,MATCH('Wkly eq indx data aligned'!$A27,OFFSET(INDIRECT(ADDRESS(1,MATCH(F$1,'Wkly eq indx data joined'!$1:$1,0),1,1,$A$1)),,,1150,1),0),MATCH(F$1,'Wkly eq indx data joined'!$1:$1,0)+1)</f>
        <v>7677</v>
      </c>
      <c r="G27" s="9" cm="1">
        <f t="array" aca="1" ref="G27" ca="1">INDEX('Wkly eq indx data joined'!$A$1:$AJ$1150,MATCH('Wkly eq indx data aligned'!$A27,OFFSET(INDIRECT(ADDRESS(1,MATCH(G$1,'Wkly eq indx data joined'!$1:$1,0),1,1,$A$1)),,,1150,1),0),MATCH(G$1,'Wkly eq indx data joined'!$1:$1,0)+1)</f>
        <v>1441.48</v>
      </c>
      <c r="H27" s="9" cm="1">
        <f t="array" aca="1" ref="H27" ca="1">INDEX('Wkly eq indx data joined'!$A$1:$AJ$1150,MATCH('Wkly eq indx data aligned'!$A27,OFFSET(INDIRECT(ADDRESS(1,MATCH(H$1,'Wkly eq indx data joined'!$1:$1,0),1,1,$A$1)),,,1150,1),0),MATCH(H$1,'Wkly eq indx data joined'!$1:$1,0)+1)</f>
        <v>6391.5</v>
      </c>
      <c r="I27" s="9" cm="1">
        <f t="array" aca="1" ref="I27" ca="1">INDEX('Wkly eq indx data joined'!$A$1:$AJ$1150,MATCH('Wkly eq indx data aligned'!$A27,OFFSET(INDIRECT(ADDRESS(1,MATCH(I$1,'Wkly eq indx data joined'!$1:$1,0),1,1,$A$1)),,,1150,1),0),MATCH(I$1,'Wkly eq indx data joined'!$1:$1,0)+1)</f>
        <v>15738.08</v>
      </c>
      <c r="J27" s="9" cm="1">
        <f t="array" aca="1" ref="J27" ca="1">INDEX('Wkly eq indx data joined'!$A$1:$AJ$1150,MATCH('Wkly eq indx data aligned'!$A27,OFFSET(INDIRECT(ADDRESS(1,MATCH(J$1,'Wkly eq indx data joined'!$1:$1,0),1,1,$A$1)),,,1150,1),0),MATCH(J$1,'Wkly eq indx data joined'!$1:$1,0)+1)</f>
        <v>6545.35</v>
      </c>
      <c r="K27" s="9" cm="1">
        <f t="array" aca="1" ref="K27" ca="1">INDEX('Wkly eq indx data joined'!$A$1:$AJ$1150,MATCH('Wkly eq indx data aligned'!$A27,OFFSET(INDIRECT(ADDRESS(1,MATCH(K$1,'Wkly eq indx data joined'!$1:$1,0),1,1,$A$1)),,,1150,1),0),MATCH(K$1,'Wkly eq indx data joined'!$1:$1,0)+1)</f>
        <v>6980.41</v>
      </c>
      <c r="L27" s="12" cm="1">
        <f t="array" aca="1" ref="L27" ca="1">INDEX('Wkly eq indx data joined'!$A$1:$AJ$1150,MATCH('Wkly eq indx data aligned'!$A27+2,OFFSET(INDIRECT(ADDRESS(1,MATCH(L$1,'Wkly eq indx data joined'!$1:$1,0),1,1,$A$1)),,,1150,1),0),MATCH(L$1,'Wkly eq indx data joined'!$1:$1,0)+1)</f>
        <v>778.94</v>
      </c>
      <c r="M27" s="9" cm="1">
        <f t="array" aca="1" ref="M27" ca="1">INDEX('Wkly eq indx data joined'!$A$1:$AJ$1150,MATCH('Wkly eq indx data aligned'!$A27,OFFSET(INDIRECT(ADDRESS(1,MATCH(M$1,'Wkly eq indx data joined'!$1:$1,0),1,1,$A$1)),,,1150,1),0),MATCH(M$1,'Wkly eq indx data joined'!$1:$1,0)+1)</f>
        <v>16977.3</v>
      </c>
      <c r="N27" s="9" cm="1">
        <f t="array" aca="1" ref="N27" ca="1">INDEX('Wkly eq indx data joined'!$A$1:$AJ$1150,MATCH('Wkly eq indx data aligned'!$A27,OFFSET(INDIRECT(ADDRESS(1,MATCH(N$1,'Wkly eq indx data joined'!$1:$1,0),1,1,$A$1)),,,1150,1),0),MATCH(N$1,'Wkly eq indx data joined'!$1:$1,0)+1)</f>
        <v>4910.2</v>
      </c>
      <c r="O27" s="13" cm="1">
        <f t="array" aca="1" ref="O27" ca="1">INDEX('Wkly eq indx data joined'!$A$1:$AJ$1150,MATCH('Wkly eq indx data aligned'!$A27+1,OFFSET(INDIRECT(ADDRESS(1,MATCH(O$1,'Wkly eq indx data joined'!$1:$1,0),1,1,$A$1)),,,1150,1),0),MATCH(O$1,'Wkly eq indx data joined'!$1:$1,0)+1)</f>
        <v>8684.93</v>
      </c>
      <c r="P27" s="12" cm="1">
        <f t="array" aca="1" ref="P27" ca="1">INDEX('Wkly eq indx data joined'!$A$1:$AJ$1150,MATCH('Wkly eq indx data aligned'!$A27+2,OFFSET(INDIRECT(ADDRESS(1,MATCH(P$1,'Wkly eq indx data joined'!$1:$1,0),1,1,$A$1)),,,1150,1),0),MATCH(P$1,'Wkly eq indx data joined'!$1:$1,0)+1)</f>
        <v>1472.2</v>
      </c>
      <c r="Q27" s="9" cm="1">
        <f t="array" aca="1" ref="Q27" ca="1">INDEX('Wkly eq indx data joined'!$A$1:$AJ$1150,MATCH('Wkly eq indx data aligned'!$A27,OFFSET(INDIRECT(ADDRESS(1,MATCH(Q$1,'Wkly eq indx data joined'!$1:$1,0),1,1,$A$1)),,,1150,1),0),MATCH(Q$1,'Wkly eq indx data joined'!$1:$1,0)+1)</f>
        <v>682.72</v>
      </c>
      <c r="R27" s="12" cm="1">
        <f t="array" aca="1" ref="R27" ca="1">INDEX('Wkly eq indx data joined'!$A$1:$AJ$1150,MATCH('Wkly eq indx data aligned'!$A27+2,OFFSET(INDIRECT(ADDRESS(1,MATCH(R$1,'Wkly eq indx data joined'!$1:$1,0),1,1,$A$1)),,,1150,1),0),MATCH(R$1,'Wkly eq indx data joined'!$1:$1,0)+1)</f>
        <v>207.97</v>
      </c>
      <c r="S27" s="9" cm="1">
        <f t="array" aca="1" ref="S27" ca="1">INDEX('Wkly eq indx data joined'!$A$1:$AJ$1150,MATCH('Wkly eq indx data aligned'!$A27,OFFSET(INDIRECT(ADDRESS(1,MATCH(S$1,'Wkly eq indx data joined'!$1:$1,0),1,1,$A$1)),,,1150,1),0),MATCH(S$1,'Wkly eq indx data joined'!$1:$1,0)+1)</f>
        <v>7007.36</v>
      </c>
    </row>
    <row r="28" spans="1:19" x14ac:dyDescent="0.25">
      <c r="A28" s="4">
        <f t="shared" si="0"/>
        <v>36707</v>
      </c>
      <c r="B28" s="9" cm="1">
        <f t="array" aca="1" ref="B28" ca="1">INDEX('Wkly eq indx data joined'!$A$1:$AJ$1150,MATCH('Wkly eq indx data aligned'!$A28,OFFSET(INDIRECT(ADDRESS(1,MATCH(B$1,'Wkly eq indx data joined'!$1:$1,0),1,1,$A$1)),,,1150,1),0),MATCH(B$1,'Wkly eq indx data joined'!$1:$1,0)+1)</f>
        <v>3311.2069999999999</v>
      </c>
      <c r="C28" s="9" cm="1">
        <f t="array" aca="1" ref="C28" ca="1">INDEX('Wkly eq indx data joined'!$A$1:$AJ$1150,MATCH('Wkly eq indx data aligned'!$A28,OFFSET(INDIRECT(ADDRESS(1,MATCH(C$1,'Wkly eq indx data joined'!$1:$1,0),1,1,$A$1)),,,1150,1),0),MATCH(C$1,'Wkly eq indx data joined'!$1:$1,0)+1)</f>
        <v>17411.05</v>
      </c>
      <c r="D28" s="18" cm="1">
        <f t="array" aca="1" ref="D28" ca="1">IFERROR(INDEX('Wkly eq indx data joined'!$A$1:$AJ$1150,MATCH('Wkly eq indx data aligned'!$A28,OFFSET(INDIRECT(ADDRESS(1,MATCH(D$1,'Wkly eq indx data joined'!$1:$1,0),1,1,$A$1)),,,1150,1),0),MATCH(D$1,'Wkly eq indx data joined'!$1:$1,0)+1),D27)</f>
        <v>1928.106</v>
      </c>
      <c r="E28" s="9" cm="1">
        <f t="array" aca="1" ref="E28" ca="1">INDEX('Wkly eq indx data joined'!$A$1:$AJ$1150,MATCH('Wkly eq indx data aligned'!$A28,OFFSET(INDIRECT(ADDRESS(1,MATCH(E$1,'Wkly eq indx data joined'!$1:$1,0),1,1,$A$1)),,,1150,1),0),MATCH(E$1,'Wkly eq indx data joined'!$1:$1,0)+1)</f>
        <v>10195.450000000001</v>
      </c>
      <c r="F28" s="9" cm="1">
        <f t="array" aca="1" ref="F28" ca="1">INDEX('Wkly eq indx data joined'!$A$1:$AJ$1150,MATCH('Wkly eq indx data aligned'!$A28,OFFSET(INDIRECT(ADDRESS(1,MATCH(F$1,'Wkly eq indx data joined'!$1:$1,0),1,1,$A$1)),,,1150,1),0),MATCH(F$1,'Wkly eq indx data joined'!$1:$1,0)+1)</f>
        <v>7761.6</v>
      </c>
      <c r="G28" s="9" cm="1">
        <f t="array" aca="1" ref="G28" ca="1">INDEX('Wkly eq indx data joined'!$A$1:$AJ$1150,MATCH('Wkly eq indx data aligned'!$A28,OFFSET(INDIRECT(ADDRESS(1,MATCH(G$1,'Wkly eq indx data joined'!$1:$1,0),1,1,$A$1)),,,1150,1),0),MATCH(G$1,'Wkly eq indx data joined'!$1:$1,0)+1)</f>
        <v>1454.6</v>
      </c>
      <c r="H28" s="9" cm="1">
        <f t="array" aca="1" ref="H28" ca="1">INDEX('Wkly eq indx data joined'!$A$1:$AJ$1150,MATCH('Wkly eq indx data aligned'!$A28,OFFSET(INDIRECT(ADDRESS(1,MATCH(H$1,'Wkly eq indx data joined'!$1:$1,0),1,1,$A$1)),,,1150,1),0),MATCH(H$1,'Wkly eq indx data joined'!$1:$1,0)+1)</f>
        <v>6312.7</v>
      </c>
      <c r="I28" s="9" cm="1">
        <f t="array" aca="1" ref="I28" ca="1">INDEX('Wkly eq indx data joined'!$A$1:$AJ$1150,MATCH('Wkly eq indx data aligned'!$A28,OFFSET(INDIRECT(ADDRESS(1,MATCH(I$1,'Wkly eq indx data joined'!$1:$1,0),1,1,$A$1)),,,1150,1),0),MATCH(I$1,'Wkly eq indx data joined'!$1:$1,0)+1)</f>
        <v>16155.78</v>
      </c>
      <c r="J28" s="9" cm="1">
        <f t="array" aca="1" ref="J28" ca="1">INDEX('Wkly eq indx data joined'!$A$1:$AJ$1150,MATCH('Wkly eq indx data aligned'!$A28,OFFSET(INDIRECT(ADDRESS(1,MATCH(J$1,'Wkly eq indx data joined'!$1:$1,0),1,1,$A$1)),,,1150,1),0),MATCH(J$1,'Wkly eq indx data joined'!$1:$1,0)+1)</f>
        <v>6446.54</v>
      </c>
      <c r="K28" s="9" cm="1">
        <f t="array" aca="1" ref="K28" ca="1">INDEX('Wkly eq indx data joined'!$A$1:$AJ$1150,MATCH('Wkly eq indx data aligned'!$A28,OFFSET(INDIRECT(ADDRESS(1,MATCH(K$1,'Wkly eq indx data joined'!$1:$1,0),1,1,$A$1)),,,1150,1),0),MATCH(K$1,'Wkly eq indx data joined'!$1:$1,0)+1)</f>
        <v>6898.21</v>
      </c>
      <c r="L28" s="12" cm="1">
        <f t="array" aca="1" ref="L28" ca="1">INDEX('Wkly eq indx data joined'!$A$1:$AJ$1150,MATCH('Wkly eq indx data aligned'!$A28+2,OFFSET(INDIRECT(ADDRESS(1,MATCH(L$1,'Wkly eq indx data joined'!$1:$1,0),1,1,$A$1)),,,1150,1),0),MATCH(L$1,'Wkly eq indx data joined'!$1:$1,0)+1)</f>
        <v>821.22</v>
      </c>
      <c r="M28" s="9" cm="1">
        <f t="array" aca="1" ref="M28" ca="1">INDEX('Wkly eq indx data joined'!$A$1:$AJ$1150,MATCH('Wkly eq indx data aligned'!$A28,OFFSET(INDIRECT(ADDRESS(1,MATCH(M$1,'Wkly eq indx data joined'!$1:$1,0),1,1,$A$1)),,,1150,1),0),MATCH(M$1,'Wkly eq indx data joined'!$1:$1,0)+1)</f>
        <v>16727.900000000001</v>
      </c>
      <c r="N28" s="9" cm="1">
        <f t="array" aca="1" ref="N28" ca="1">INDEX('Wkly eq indx data joined'!$A$1:$AJ$1150,MATCH('Wkly eq indx data aligned'!$A28,OFFSET(INDIRECT(ADDRESS(1,MATCH(N$1,'Wkly eq indx data joined'!$1:$1,0),1,1,$A$1)),,,1150,1),0),MATCH(N$1,'Wkly eq indx data joined'!$1:$1,0)+1)</f>
        <v>4916.62</v>
      </c>
      <c r="O28" s="13" cm="1">
        <f t="array" aca="1" ref="O28" ca="1">INDEX('Wkly eq indx data joined'!$A$1:$AJ$1150,MATCH('Wkly eq indx data aligned'!$A28+1,OFFSET(INDIRECT(ADDRESS(1,MATCH(O$1,'Wkly eq indx data joined'!$1:$1,0),1,1,$A$1)),,,1150,1),0),MATCH(O$1,'Wkly eq indx data joined'!$1:$1,0)+1)</f>
        <v>8265.09</v>
      </c>
      <c r="P28" s="12" cm="1">
        <f t="array" aca="1" ref="P28" ca="1">INDEX('Wkly eq indx data joined'!$A$1:$AJ$1150,MATCH('Wkly eq indx data aligned'!$A28+2,OFFSET(INDIRECT(ADDRESS(1,MATCH(P$1,'Wkly eq indx data joined'!$1:$1,0),1,1,$A$1)),,,1150,1),0),MATCH(P$1,'Wkly eq indx data joined'!$1:$1,0)+1)</f>
        <v>1471.45</v>
      </c>
      <c r="Q28" s="9" cm="1">
        <f t="array" aca="1" ref="Q28" ca="1">INDEX('Wkly eq indx data joined'!$A$1:$AJ$1150,MATCH('Wkly eq indx data aligned'!$A28,OFFSET(INDIRECT(ADDRESS(1,MATCH(Q$1,'Wkly eq indx data joined'!$1:$1,0),1,1,$A$1)),,,1150,1),0),MATCH(Q$1,'Wkly eq indx data joined'!$1:$1,0)+1)</f>
        <v>672.14</v>
      </c>
      <c r="R28" s="12" cm="1">
        <f t="array" aca="1" ref="R28" ca="1">INDEX('Wkly eq indx data joined'!$A$1:$AJ$1150,MATCH('Wkly eq indx data aligned'!$A28+2,OFFSET(INDIRECT(ADDRESS(1,MATCH(R$1,'Wkly eq indx data joined'!$1:$1,0),1,1,$A$1)),,,1150,1),0),MATCH(R$1,'Wkly eq indx data joined'!$1:$1,0)+1)</f>
        <v>194.93</v>
      </c>
      <c r="S28" s="9" cm="1">
        <f t="array" aca="1" ref="S28" ca="1">INDEX('Wkly eq indx data joined'!$A$1:$AJ$1150,MATCH('Wkly eq indx data aligned'!$A28,OFFSET(INDIRECT(ADDRESS(1,MATCH(S$1,'Wkly eq indx data joined'!$1:$1,0),1,1,$A$1)),,,1150,1),0),MATCH(S$1,'Wkly eq indx data joined'!$1:$1,0)+1)</f>
        <v>7144.04</v>
      </c>
    </row>
    <row r="29" spans="1:19" x14ac:dyDescent="0.25">
      <c r="A29" s="4">
        <f t="shared" si="0"/>
        <v>36714</v>
      </c>
      <c r="B29" s="9" cm="1">
        <f t="array" aca="1" ref="B29" ca="1">INDEX('Wkly eq indx data joined'!$A$1:$AJ$1150,MATCH('Wkly eq indx data aligned'!$A29,OFFSET(INDIRECT(ADDRESS(1,MATCH(B$1,'Wkly eq indx data joined'!$1:$1,0),1,1,$A$1)),,,1150,1),0),MATCH(B$1,'Wkly eq indx data joined'!$1:$1,0)+1)</f>
        <v>3305.3629999999998</v>
      </c>
      <c r="C29" s="9" cm="1">
        <f t="array" aca="1" ref="C29" ca="1">INDEX('Wkly eq indx data joined'!$A$1:$AJ$1150,MATCH('Wkly eq indx data aligned'!$A29,OFFSET(INDIRECT(ADDRESS(1,MATCH(C$1,'Wkly eq indx data joined'!$1:$1,0),1,1,$A$1)),,,1150,1),0),MATCH(C$1,'Wkly eq indx data joined'!$1:$1,0)+1)</f>
        <v>17398.240000000002</v>
      </c>
      <c r="D29" s="18" cm="1">
        <f t="array" aca="1" ref="D29" ca="1">IFERROR(INDEX('Wkly eq indx data joined'!$A$1:$AJ$1150,MATCH('Wkly eq indx data aligned'!$A29,OFFSET(INDIRECT(ADDRESS(1,MATCH(D$1,'Wkly eq indx data joined'!$1:$1,0),1,1,$A$1)),,,1150,1),0),MATCH(D$1,'Wkly eq indx data joined'!$1:$1,0)+1),D28)</f>
        <v>1932.7919999999999</v>
      </c>
      <c r="E29" s="9" cm="1">
        <f t="array" aca="1" ref="E29" ca="1">INDEX('Wkly eq indx data joined'!$A$1:$AJ$1150,MATCH('Wkly eq indx data aligned'!$A29,OFFSET(INDIRECT(ADDRESS(1,MATCH(E$1,'Wkly eq indx data joined'!$1:$1,0),1,1,$A$1)),,,1150,1),0),MATCH(E$1,'Wkly eq indx data joined'!$1:$1,0)+1)</f>
        <v>10380.280000000001</v>
      </c>
      <c r="F29" s="9" cm="1">
        <f t="array" aca="1" ref="F29" ca="1">INDEX('Wkly eq indx data joined'!$A$1:$AJ$1150,MATCH('Wkly eq indx data aligned'!$A29,OFFSET(INDIRECT(ADDRESS(1,MATCH(F$1,'Wkly eq indx data joined'!$1:$1,0),1,1,$A$1)),,,1150,1),0),MATCH(F$1,'Wkly eq indx data joined'!$1:$1,0)+1)</f>
        <v>7903.7</v>
      </c>
      <c r="G29" s="9" cm="1">
        <f t="array" aca="1" ref="G29" ca="1">INDEX('Wkly eq indx data joined'!$A$1:$AJ$1150,MATCH('Wkly eq indx data aligned'!$A29,OFFSET(INDIRECT(ADDRESS(1,MATCH(G$1,'Wkly eq indx data joined'!$1:$1,0),1,1,$A$1)),,,1150,1),0),MATCH(G$1,'Wkly eq indx data joined'!$1:$1,0)+1)</f>
        <v>1478.9</v>
      </c>
      <c r="H29" s="9" cm="1">
        <f t="array" aca="1" ref="H29" ca="1">INDEX('Wkly eq indx data joined'!$A$1:$AJ$1150,MATCH('Wkly eq indx data aligned'!$A29,OFFSET(INDIRECT(ADDRESS(1,MATCH(H$1,'Wkly eq indx data joined'!$1:$1,0),1,1,$A$1)),,,1150,1),0),MATCH(H$1,'Wkly eq indx data joined'!$1:$1,0)+1)</f>
        <v>6497.5</v>
      </c>
      <c r="I29" s="9" cm="1">
        <f t="array" aca="1" ref="I29" ca="1">INDEX('Wkly eq indx data joined'!$A$1:$AJ$1150,MATCH('Wkly eq indx data aligned'!$A29,OFFSET(INDIRECT(ADDRESS(1,MATCH(I$1,'Wkly eq indx data joined'!$1:$1,0),1,1,$A$1)),,,1150,1),0),MATCH(I$1,'Wkly eq indx data joined'!$1:$1,0)+1)</f>
        <v>16829.96</v>
      </c>
      <c r="J29" s="9" cm="1">
        <f t="array" aca="1" ref="J29" ca="1">INDEX('Wkly eq indx data joined'!$A$1:$AJ$1150,MATCH('Wkly eq indx data aligned'!$A29,OFFSET(INDIRECT(ADDRESS(1,MATCH(J$1,'Wkly eq indx data joined'!$1:$1,0),1,1,$A$1)),,,1150,1),0),MATCH(J$1,'Wkly eq indx data joined'!$1:$1,0)+1)</f>
        <v>6565.97</v>
      </c>
      <c r="K29" s="9" cm="1">
        <f t="array" aca="1" ref="K29" ca="1">INDEX('Wkly eq indx data joined'!$A$1:$AJ$1150,MATCH('Wkly eq indx data aligned'!$A29,OFFSET(INDIRECT(ADDRESS(1,MATCH(K$1,'Wkly eq indx data joined'!$1:$1,0),1,1,$A$1)),,,1150,1),0),MATCH(K$1,'Wkly eq indx data joined'!$1:$1,0)+1)</f>
        <v>7052.22</v>
      </c>
      <c r="L29" s="12" cm="1">
        <f t="array" aca="1" ref="L29" ca="1">INDEX('Wkly eq indx data joined'!$A$1:$AJ$1150,MATCH('Wkly eq indx data aligned'!$A29+2,OFFSET(INDIRECT(ADDRESS(1,MATCH(L$1,'Wkly eq indx data joined'!$1:$1,0),1,1,$A$1)),,,1150,1),0),MATCH(L$1,'Wkly eq indx data joined'!$1:$1,0)+1)</f>
        <v>841.74</v>
      </c>
      <c r="M29" s="9" cm="1">
        <f t="array" aca="1" ref="M29" ca="1">INDEX('Wkly eq indx data joined'!$A$1:$AJ$1150,MATCH('Wkly eq indx data aligned'!$A29,OFFSET(INDIRECT(ADDRESS(1,MATCH(M$1,'Wkly eq indx data joined'!$1:$1,0),1,1,$A$1)),,,1150,1),0),MATCH(M$1,'Wkly eq indx data joined'!$1:$1,0)+1)</f>
        <v>17598.8</v>
      </c>
      <c r="N29" s="9" cm="1">
        <f t="array" aca="1" ref="N29" ca="1">INDEX('Wkly eq indx data joined'!$A$1:$AJ$1150,MATCH('Wkly eq indx data aligned'!$A29,OFFSET(INDIRECT(ADDRESS(1,MATCH(N$1,'Wkly eq indx data joined'!$1:$1,0),1,1,$A$1)),,,1150,1),0),MATCH(N$1,'Wkly eq indx data joined'!$1:$1,0)+1)</f>
        <v>4974.3900000000003</v>
      </c>
      <c r="O29" s="13" cm="1">
        <f t="array" aca="1" ref="O29" ca="1">INDEX('Wkly eq indx data joined'!$A$1:$AJ$1150,MATCH('Wkly eq indx data aligned'!$A29+1,OFFSET(INDIRECT(ADDRESS(1,MATCH(O$1,'Wkly eq indx data joined'!$1:$1,0),1,1,$A$1)),,,1150,1),0),MATCH(O$1,'Wkly eq indx data joined'!$1:$1,0)+1)</f>
        <v>8173.08</v>
      </c>
      <c r="P29" s="12" cm="1">
        <f t="array" aca="1" ref="P29" ca="1">INDEX('Wkly eq indx data joined'!$A$1:$AJ$1150,MATCH('Wkly eq indx data aligned'!$A29+2,OFFSET(INDIRECT(ADDRESS(1,MATCH(P$1,'Wkly eq indx data joined'!$1:$1,0),1,1,$A$1)),,,1150,1),0),MATCH(P$1,'Wkly eq indx data joined'!$1:$1,0)+1)</f>
        <v>1517.6</v>
      </c>
      <c r="Q29" s="9" cm="1">
        <f t="array" aca="1" ref="Q29" ca="1">INDEX('Wkly eq indx data joined'!$A$1:$AJ$1150,MATCH('Wkly eq indx data aligned'!$A29,OFFSET(INDIRECT(ADDRESS(1,MATCH(Q$1,'Wkly eq indx data joined'!$1:$1,0),1,1,$A$1)),,,1150,1),0),MATCH(Q$1,'Wkly eq indx data joined'!$1:$1,0)+1)</f>
        <v>674.98</v>
      </c>
      <c r="R29" s="12" cm="1">
        <f t="array" aca="1" ref="R29" ca="1">INDEX('Wkly eq indx data joined'!$A$1:$AJ$1150,MATCH('Wkly eq indx data aligned'!$A29+2,OFFSET(INDIRECT(ADDRESS(1,MATCH(R$1,'Wkly eq indx data joined'!$1:$1,0),1,1,$A$1)),,,1150,1),0),MATCH(R$1,'Wkly eq indx data joined'!$1:$1,0)+1)</f>
        <v>199.23</v>
      </c>
      <c r="S29" s="9" cm="1">
        <f t="array" aca="1" ref="S29" ca="1">INDEX('Wkly eq indx data joined'!$A$1:$AJ$1150,MATCH('Wkly eq indx data aligned'!$A29,OFFSET(INDIRECT(ADDRESS(1,MATCH(S$1,'Wkly eq indx data joined'!$1:$1,0),1,1,$A$1)),,,1150,1),0),MATCH(S$1,'Wkly eq indx data joined'!$1:$1,0)+1)</f>
        <v>7167.6</v>
      </c>
    </row>
    <row r="30" spans="1:19" x14ac:dyDescent="0.25">
      <c r="A30" s="4">
        <f t="shared" si="0"/>
        <v>36721</v>
      </c>
      <c r="B30" s="9" cm="1">
        <f t="array" aca="1" ref="B30" ca="1">INDEX('Wkly eq indx data joined'!$A$1:$AJ$1150,MATCH('Wkly eq indx data aligned'!$A30,OFFSET(INDIRECT(ADDRESS(1,MATCH(B$1,'Wkly eq indx data joined'!$1:$1,0),1,1,$A$1)),,,1150,1),0),MATCH(B$1,'Wkly eq indx data joined'!$1:$1,0)+1)</f>
        <v>3303.558</v>
      </c>
      <c r="C30" s="9" cm="1">
        <f t="array" aca="1" ref="C30" ca="1">INDEX('Wkly eq indx data joined'!$A$1:$AJ$1150,MATCH('Wkly eq indx data aligned'!$A30,OFFSET(INDIRECT(ADDRESS(1,MATCH(C$1,'Wkly eq indx data joined'!$1:$1,0),1,1,$A$1)),,,1150,1),0),MATCH(C$1,'Wkly eq indx data joined'!$1:$1,0)+1)</f>
        <v>17142.900000000001</v>
      </c>
      <c r="D30" s="18" cm="1">
        <f t="array" aca="1" ref="D30" ca="1">IFERROR(INDEX('Wkly eq indx data joined'!$A$1:$AJ$1150,MATCH('Wkly eq indx data aligned'!$A30,OFFSET(INDIRECT(ADDRESS(1,MATCH(D$1,'Wkly eq indx data joined'!$1:$1,0),1,1,$A$1)),,,1150,1),0),MATCH(D$1,'Wkly eq indx data joined'!$1:$1,0)+1),D29)</f>
        <v>1987.192</v>
      </c>
      <c r="E30" s="9" cm="1">
        <f t="array" aca="1" ref="E30" ca="1">INDEX('Wkly eq indx data joined'!$A$1:$AJ$1150,MATCH('Wkly eq indx data aligned'!$A30,OFFSET(INDIRECT(ADDRESS(1,MATCH(E$1,'Wkly eq indx data joined'!$1:$1,0),1,1,$A$1)),,,1150,1),0),MATCH(E$1,'Wkly eq indx data joined'!$1:$1,0)+1)</f>
        <v>10778.8</v>
      </c>
      <c r="F30" s="9" cm="1">
        <f t="array" aca="1" ref="F30" ca="1">INDEX('Wkly eq indx data joined'!$A$1:$AJ$1150,MATCH('Wkly eq indx data aligned'!$A30,OFFSET(INDIRECT(ADDRESS(1,MATCH(F$1,'Wkly eq indx data joined'!$1:$1,0),1,1,$A$1)),,,1150,1),0),MATCH(F$1,'Wkly eq indx data joined'!$1:$1,0)+1)</f>
        <v>7938.9</v>
      </c>
      <c r="G30" s="9" cm="1">
        <f t="array" aca="1" ref="G30" ca="1">INDEX('Wkly eq indx data joined'!$A$1:$AJ$1150,MATCH('Wkly eq indx data aligned'!$A30,OFFSET(INDIRECT(ADDRESS(1,MATCH(G$1,'Wkly eq indx data joined'!$1:$1,0),1,1,$A$1)),,,1150,1),0),MATCH(G$1,'Wkly eq indx data joined'!$1:$1,0)+1)</f>
        <v>1509.98</v>
      </c>
      <c r="H30" s="9" cm="1">
        <f t="array" aca="1" ref="H30" ca="1">INDEX('Wkly eq indx data joined'!$A$1:$AJ$1150,MATCH('Wkly eq indx data aligned'!$A30,OFFSET(INDIRECT(ADDRESS(1,MATCH(H$1,'Wkly eq indx data joined'!$1:$1,0),1,1,$A$1)),,,1150,1),0),MATCH(H$1,'Wkly eq indx data joined'!$1:$1,0)+1)</f>
        <v>6475.4</v>
      </c>
      <c r="I30" s="9" cm="1">
        <f t="array" aca="1" ref="I30" ca="1">INDEX('Wkly eq indx data joined'!$A$1:$AJ$1150,MATCH('Wkly eq indx data aligned'!$A30,OFFSET(INDIRECT(ADDRESS(1,MATCH(I$1,'Wkly eq indx data joined'!$1:$1,0),1,1,$A$1)),,,1150,1),0),MATCH(I$1,'Wkly eq indx data joined'!$1:$1,0)+1)</f>
        <v>17586.16</v>
      </c>
      <c r="J30" s="9" cm="1">
        <f t="array" aca="1" ref="J30" ca="1">INDEX('Wkly eq indx data joined'!$A$1:$AJ$1150,MATCH('Wkly eq indx data aligned'!$A30,OFFSET(INDIRECT(ADDRESS(1,MATCH(J$1,'Wkly eq indx data joined'!$1:$1,0),1,1,$A$1)),,,1150,1),0),MATCH(J$1,'Wkly eq indx data joined'!$1:$1,0)+1)</f>
        <v>6570.36</v>
      </c>
      <c r="K30" s="9" cm="1">
        <f t="array" aca="1" ref="K30" ca="1">INDEX('Wkly eq indx data joined'!$A$1:$AJ$1150,MATCH('Wkly eq indx data aligned'!$A30,OFFSET(INDIRECT(ADDRESS(1,MATCH(K$1,'Wkly eq indx data joined'!$1:$1,0),1,1,$A$1)),,,1150,1),0),MATCH(K$1,'Wkly eq indx data joined'!$1:$1,0)+1)</f>
        <v>7318.38</v>
      </c>
      <c r="L30" s="12" cm="1">
        <f t="array" aca="1" ref="L30" ca="1">INDEX('Wkly eq indx data joined'!$A$1:$AJ$1150,MATCH('Wkly eq indx data aligned'!$A30+2,OFFSET(INDIRECT(ADDRESS(1,MATCH(L$1,'Wkly eq indx data joined'!$1:$1,0),1,1,$A$1)),,,1150,1),0),MATCH(L$1,'Wkly eq indx data joined'!$1:$1,0)+1)</f>
        <v>827.95</v>
      </c>
      <c r="M30" s="9" cm="1">
        <f t="array" aca="1" ref="M30" ca="1">INDEX('Wkly eq indx data joined'!$A$1:$AJ$1150,MATCH('Wkly eq indx data aligned'!$A30,OFFSET(INDIRECT(ADDRESS(1,MATCH(M$1,'Wkly eq indx data joined'!$1:$1,0),1,1,$A$1)),,,1150,1),0),MATCH(M$1,'Wkly eq indx data joined'!$1:$1,0)+1)</f>
        <v>16880.900000000001</v>
      </c>
      <c r="N30" s="9" cm="1">
        <f t="array" aca="1" ref="N30" ca="1">INDEX('Wkly eq indx data joined'!$A$1:$AJ$1150,MATCH('Wkly eq indx data aligned'!$A30,OFFSET(INDIRECT(ADDRESS(1,MATCH(N$1,'Wkly eq indx data joined'!$1:$1,0),1,1,$A$1)),,,1150,1),0),MATCH(N$1,'Wkly eq indx data joined'!$1:$1,0)+1)</f>
        <v>5105.78</v>
      </c>
      <c r="O30" s="13" cm="1">
        <f t="array" aca="1" ref="O30" ca="1">INDEX('Wkly eq indx data joined'!$A$1:$AJ$1150,MATCH('Wkly eq indx data aligned'!$A30+1,OFFSET(INDIRECT(ADDRESS(1,MATCH(O$1,'Wkly eq indx data joined'!$1:$1,0),1,1,$A$1)),,,1150,1),0),MATCH(O$1,'Wkly eq indx data joined'!$1:$1,0)+1)</f>
        <v>8518.1299999999992</v>
      </c>
      <c r="P30" s="12" cm="1">
        <f t="array" aca="1" ref="P30" ca="1">INDEX('Wkly eq indx data joined'!$A$1:$AJ$1150,MATCH('Wkly eq indx data aligned'!$A30+2,OFFSET(INDIRECT(ADDRESS(1,MATCH(P$1,'Wkly eq indx data joined'!$1:$1,0),1,1,$A$1)),,,1150,1),0),MATCH(P$1,'Wkly eq indx data joined'!$1:$1,0)+1)</f>
        <v>1509.75</v>
      </c>
      <c r="Q30" s="9" cm="1">
        <f t="array" aca="1" ref="Q30" ca="1">INDEX('Wkly eq indx data joined'!$A$1:$AJ$1150,MATCH('Wkly eq indx data aligned'!$A30,OFFSET(INDIRECT(ADDRESS(1,MATCH(Q$1,'Wkly eq indx data joined'!$1:$1,0),1,1,$A$1)),,,1150,1),0),MATCH(Q$1,'Wkly eq indx data joined'!$1:$1,0)+1)</f>
        <v>687.36</v>
      </c>
      <c r="R30" s="12" cm="1">
        <f t="array" aca="1" ref="R30" ca="1">INDEX('Wkly eq indx data joined'!$A$1:$AJ$1150,MATCH('Wkly eq indx data aligned'!$A30+2,OFFSET(INDIRECT(ADDRESS(1,MATCH(R$1,'Wkly eq indx data joined'!$1:$1,0),1,1,$A$1)),,,1150,1),0),MATCH(R$1,'Wkly eq indx data joined'!$1:$1,0)+1)</f>
        <v>194.18</v>
      </c>
      <c r="S30" s="9" cm="1">
        <f t="array" aca="1" ref="S30" ca="1">INDEX('Wkly eq indx data joined'!$A$1:$AJ$1150,MATCH('Wkly eq indx data aligned'!$A30,OFFSET(INDIRECT(ADDRESS(1,MATCH(S$1,'Wkly eq indx data joined'!$1:$1,0),1,1,$A$1)),,,1150,1),0),MATCH(S$1,'Wkly eq indx data joined'!$1:$1,0)+1)</f>
        <v>7481.25</v>
      </c>
    </row>
    <row r="31" spans="1:19" x14ac:dyDescent="0.25">
      <c r="A31" s="4">
        <f t="shared" si="0"/>
        <v>36728</v>
      </c>
      <c r="B31" s="9" cm="1">
        <f t="array" aca="1" ref="B31" ca="1">INDEX('Wkly eq indx data joined'!$A$1:$AJ$1150,MATCH('Wkly eq indx data aligned'!$A31,OFFSET(INDIRECT(ADDRESS(1,MATCH(B$1,'Wkly eq indx data joined'!$1:$1,0),1,1,$A$1)),,,1150,1),0),MATCH(B$1,'Wkly eq indx data joined'!$1:$1,0)+1)</f>
        <v>3332.364</v>
      </c>
      <c r="C31" s="9" cm="1">
        <f t="array" aca="1" ref="C31" ca="1">INDEX('Wkly eq indx data joined'!$A$1:$AJ$1150,MATCH('Wkly eq indx data aligned'!$A31,OFFSET(INDIRECT(ADDRESS(1,MATCH(C$1,'Wkly eq indx data joined'!$1:$1,0),1,1,$A$1)),,,1150,1),0),MATCH(C$1,'Wkly eq indx data joined'!$1:$1,0)+1)</f>
        <v>16811.490000000002</v>
      </c>
      <c r="D31" s="18" cm="1">
        <f t="array" aca="1" ref="D31" ca="1">IFERROR(INDEX('Wkly eq indx data joined'!$A$1:$AJ$1150,MATCH('Wkly eq indx data aligned'!$A31,OFFSET(INDIRECT(ADDRESS(1,MATCH(D$1,'Wkly eq indx data joined'!$1:$1,0),1,1,$A$1)),,,1150,1),0),MATCH(D$1,'Wkly eq indx data joined'!$1:$1,0)+1),D30)</f>
        <v>1996.336</v>
      </c>
      <c r="E31" s="9" cm="1">
        <f t="array" aca="1" ref="E31" ca="1">INDEX('Wkly eq indx data joined'!$A$1:$AJ$1150,MATCH('Wkly eq indx data aligned'!$A31,OFFSET(INDIRECT(ADDRESS(1,MATCH(E$1,'Wkly eq indx data joined'!$1:$1,0),1,1,$A$1)),,,1150,1),0),MATCH(E$1,'Wkly eq indx data joined'!$1:$1,0)+1)</f>
        <v>10842.08</v>
      </c>
      <c r="F31" s="9" cm="1">
        <f t="array" aca="1" ref="F31" ca="1">INDEX('Wkly eq indx data joined'!$A$1:$AJ$1150,MATCH('Wkly eq indx data aligned'!$A31,OFFSET(INDIRECT(ADDRESS(1,MATCH(F$1,'Wkly eq indx data joined'!$1:$1,0),1,1,$A$1)),,,1150,1),0),MATCH(F$1,'Wkly eq indx data joined'!$1:$1,0)+1)</f>
        <v>7900.4</v>
      </c>
      <c r="G31" s="9" cm="1">
        <f t="array" aca="1" ref="G31" ca="1">INDEX('Wkly eq indx data joined'!$A$1:$AJ$1150,MATCH('Wkly eq indx data aligned'!$A31,OFFSET(INDIRECT(ADDRESS(1,MATCH(G$1,'Wkly eq indx data joined'!$1:$1,0),1,1,$A$1)),,,1150,1),0),MATCH(G$1,'Wkly eq indx data joined'!$1:$1,0)+1)</f>
        <v>1480.19</v>
      </c>
      <c r="H31" s="9" cm="1">
        <f t="array" aca="1" ref="H31" ca="1">INDEX('Wkly eq indx data joined'!$A$1:$AJ$1150,MATCH('Wkly eq indx data aligned'!$A31,OFFSET(INDIRECT(ADDRESS(1,MATCH(H$1,'Wkly eq indx data joined'!$1:$1,0),1,1,$A$1)),,,1150,1),0),MATCH(H$1,'Wkly eq indx data joined'!$1:$1,0)+1)</f>
        <v>6378.4</v>
      </c>
      <c r="I31" s="9" cm="1">
        <f t="array" aca="1" ref="I31" ca="1">INDEX('Wkly eq indx data joined'!$A$1:$AJ$1150,MATCH('Wkly eq indx data aligned'!$A31,OFFSET(INDIRECT(ADDRESS(1,MATCH(I$1,'Wkly eq indx data joined'!$1:$1,0),1,1,$A$1)),,,1150,1),0),MATCH(I$1,'Wkly eq indx data joined'!$1:$1,0)+1)</f>
        <v>17920.86</v>
      </c>
      <c r="J31" s="9" cm="1">
        <f t="array" aca="1" ref="J31" ca="1">INDEX('Wkly eq indx data joined'!$A$1:$AJ$1150,MATCH('Wkly eq indx data aligned'!$A31,OFFSET(INDIRECT(ADDRESS(1,MATCH(J$1,'Wkly eq indx data joined'!$1:$1,0),1,1,$A$1)),,,1150,1),0),MATCH(J$1,'Wkly eq indx data joined'!$1:$1,0)+1)</f>
        <v>6464.12</v>
      </c>
      <c r="K31" s="9" cm="1">
        <f t="array" aca="1" ref="K31" ca="1">INDEX('Wkly eq indx data joined'!$A$1:$AJ$1150,MATCH('Wkly eq indx data aligned'!$A31,OFFSET(INDIRECT(ADDRESS(1,MATCH(K$1,'Wkly eq indx data joined'!$1:$1,0),1,1,$A$1)),,,1150,1),0),MATCH(K$1,'Wkly eq indx data joined'!$1:$1,0)+1)</f>
        <v>7373.26</v>
      </c>
      <c r="L31" s="12" cm="1">
        <f t="array" aca="1" ref="L31" ca="1">INDEX('Wkly eq indx data joined'!$A$1:$AJ$1150,MATCH('Wkly eq indx data aligned'!$A31+2,OFFSET(INDIRECT(ADDRESS(1,MATCH(L$1,'Wkly eq indx data joined'!$1:$1,0),1,1,$A$1)),,,1150,1),0),MATCH(L$1,'Wkly eq indx data joined'!$1:$1,0)+1)</f>
        <v>783.06</v>
      </c>
      <c r="M31" s="9" cm="1">
        <f t="array" aca="1" ref="M31" ca="1">INDEX('Wkly eq indx data joined'!$A$1:$AJ$1150,MATCH('Wkly eq indx data aligned'!$A31,OFFSET(INDIRECT(ADDRESS(1,MATCH(M$1,'Wkly eq indx data joined'!$1:$1,0),1,1,$A$1)),,,1150,1),0),MATCH(M$1,'Wkly eq indx data joined'!$1:$1,0)+1)</f>
        <v>17318.2</v>
      </c>
      <c r="N31" s="9" cm="1">
        <f t="array" aca="1" ref="N31" ca="1">INDEX('Wkly eq indx data joined'!$A$1:$AJ$1150,MATCH('Wkly eq indx data aligned'!$A31,OFFSET(INDIRECT(ADDRESS(1,MATCH(N$1,'Wkly eq indx data joined'!$1:$1,0),1,1,$A$1)),,,1150,1),0),MATCH(N$1,'Wkly eq indx data joined'!$1:$1,0)+1)</f>
        <v>5099.55</v>
      </c>
      <c r="O31" s="13" cm="1">
        <f t="array" aca="1" ref="O31" ca="1">INDEX('Wkly eq indx data joined'!$A$1:$AJ$1150,MATCH('Wkly eq indx data aligned'!$A31+1,OFFSET(INDIRECT(ADDRESS(1,MATCH(O$1,'Wkly eq indx data joined'!$1:$1,0),1,1,$A$1)),,,1150,1),0),MATCH(O$1,'Wkly eq indx data joined'!$1:$1,0)+1)</f>
        <v>8167.37</v>
      </c>
      <c r="P31" s="12" cm="1">
        <f t="array" aca="1" ref="P31" ca="1">INDEX('Wkly eq indx data joined'!$A$1:$AJ$1150,MATCH('Wkly eq indx data aligned'!$A31+2,OFFSET(INDIRECT(ADDRESS(1,MATCH(P$1,'Wkly eq indx data joined'!$1:$1,0),1,1,$A$1)),,,1150,1),0),MATCH(P$1,'Wkly eq indx data joined'!$1:$1,0)+1)</f>
        <v>1397.25</v>
      </c>
      <c r="Q31" s="9" cm="1">
        <f t="array" aca="1" ref="Q31" ca="1">INDEX('Wkly eq indx data joined'!$A$1:$AJ$1150,MATCH('Wkly eq indx data aligned'!$A31,OFFSET(INDIRECT(ADDRESS(1,MATCH(Q$1,'Wkly eq indx data joined'!$1:$1,0),1,1,$A$1)),,,1150,1),0),MATCH(Q$1,'Wkly eq indx data joined'!$1:$1,0)+1)</f>
        <v>678.97</v>
      </c>
      <c r="R31" s="12" cm="1">
        <f t="array" aca="1" ref="R31" ca="1">INDEX('Wkly eq indx data joined'!$A$1:$AJ$1150,MATCH('Wkly eq indx data aligned'!$A31+2,OFFSET(INDIRECT(ADDRESS(1,MATCH(R$1,'Wkly eq indx data joined'!$1:$1,0),1,1,$A$1)),,,1150,1),0),MATCH(R$1,'Wkly eq indx data joined'!$1:$1,0)+1)</f>
        <v>197.04</v>
      </c>
      <c r="S31" s="9" cm="1">
        <f t="array" aca="1" ref="S31" ca="1">INDEX('Wkly eq indx data joined'!$A$1:$AJ$1150,MATCH('Wkly eq indx data aligned'!$A31,OFFSET(INDIRECT(ADDRESS(1,MATCH(S$1,'Wkly eq indx data joined'!$1:$1,0),1,1,$A$1)),,,1150,1),0),MATCH(S$1,'Wkly eq indx data joined'!$1:$1,0)+1)</f>
        <v>7393.94</v>
      </c>
    </row>
    <row r="32" spans="1:19" x14ac:dyDescent="0.25">
      <c r="A32" s="4">
        <f t="shared" si="0"/>
        <v>36735</v>
      </c>
      <c r="B32" s="9" cm="1">
        <f t="array" aca="1" ref="B32" ca="1">INDEX('Wkly eq indx data joined'!$A$1:$AJ$1150,MATCH('Wkly eq indx data aligned'!$A32,OFFSET(INDIRECT(ADDRESS(1,MATCH(B$1,'Wkly eq indx data joined'!$1:$1,0),1,1,$A$1)),,,1150,1),0),MATCH(B$1,'Wkly eq indx data joined'!$1:$1,0)+1)</f>
        <v>3255.0050000000001</v>
      </c>
      <c r="C32" s="9" cm="1">
        <f t="array" aca="1" ref="C32" ca="1">INDEX('Wkly eq indx data joined'!$A$1:$AJ$1150,MATCH('Wkly eq indx data aligned'!$A32,OFFSET(INDIRECT(ADDRESS(1,MATCH(C$1,'Wkly eq indx data joined'!$1:$1,0),1,1,$A$1)),,,1150,1),0),MATCH(C$1,'Wkly eq indx data joined'!$1:$1,0)+1)</f>
        <v>15838.57</v>
      </c>
      <c r="D32" s="18" cm="1">
        <f t="array" aca="1" ref="D32" ca="1">IFERROR(INDEX('Wkly eq indx data joined'!$A$1:$AJ$1150,MATCH('Wkly eq indx data aligned'!$A32,OFFSET(INDIRECT(ADDRESS(1,MATCH(D$1,'Wkly eq indx data joined'!$1:$1,0),1,1,$A$1)),,,1150,1),0),MATCH(D$1,'Wkly eq indx data joined'!$1:$1,0)+1),D31)</f>
        <v>2012.7929999999999</v>
      </c>
      <c r="E32" s="9" cm="1">
        <f t="array" aca="1" ref="E32" ca="1">INDEX('Wkly eq indx data joined'!$A$1:$AJ$1150,MATCH('Wkly eq indx data aligned'!$A32,OFFSET(INDIRECT(ADDRESS(1,MATCH(E$1,'Wkly eq indx data joined'!$1:$1,0),1,1,$A$1)),,,1150,1),0),MATCH(E$1,'Wkly eq indx data joined'!$1:$1,0)+1)</f>
        <v>10342.98</v>
      </c>
      <c r="F32" s="9" cm="1">
        <f t="array" aca="1" ref="F32" ca="1">INDEX('Wkly eq indx data joined'!$A$1:$AJ$1150,MATCH('Wkly eq indx data aligned'!$A32,OFFSET(INDIRECT(ADDRESS(1,MATCH(F$1,'Wkly eq indx data joined'!$1:$1,0),1,1,$A$1)),,,1150,1),0),MATCH(F$1,'Wkly eq indx data joined'!$1:$1,0)+1)</f>
        <v>7997.8</v>
      </c>
      <c r="G32" s="9" cm="1">
        <f t="array" aca="1" ref="G32" ca="1">INDEX('Wkly eq indx data joined'!$A$1:$AJ$1150,MATCH('Wkly eq indx data aligned'!$A32,OFFSET(INDIRECT(ADDRESS(1,MATCH(G$1,'Wkly eq indx data joined'!$1:$1,0),1,1,$A$1)),,,1150,1),0),MATCH(G$1,'Wkly eq indx data joined'!$1:$1,0)+1)</f>
        <v>1419.89</v>
      </c>
      <c r="H32" s="9" cm="1">
        <f t="array" aca="1" ref="H32" ca="1">INDEX('Wkly eq indx data joined'!$A$1:$AJ$1150,MATCH('Wkly eq indx data aligned'!$A32,OFFSET(INDIRECT(ADDRESS(1,MATCH(H$1,'Wkly eq indx data joined'!$1:$1,0),1,1,$A$1)),,,1150,1),0),MATCH(H$1,'Wkly eq indx data joined'!$1:$1,0)+1)</f>
        <v>6335.7</v>
      </c>
      <c r="I32" s="9" cm="1">
        <f t="array" aca="1" ref="I32" ca="1">INDEX('Wkly eq indx data joined'!$A$1:$AJ$1150,MATCH('Wkly eq indx data aligned'!$A32,OFFSET(INDIRECT(ADDRESS(1,MATCH(I$1,'Wkly eq indx data joined'!$1:$1,0),1,1,$A$1)),,,1150,1),0),MATCH(I$1,'Wkly eq indx data joined'!$1:$1,0)+1)</f>
        <v>17183.93</v>
      </c>
      <c r="J32" s="9" cm="1">
        <f t="array" aca="1" ref="J32" ca="1">INDEX('Wkly eq indx data joined'!$A$1:$AJ$1150,MATCH('Wkly eq indx data aligned'!$A32,OFFSET(INDIRECT(ADDRESS(1,MATCH(J$1,'Wkly eq indx data joined'!$1:$1,0),1,1,$A$1)),,,1150,1),0),MATCH(J$1,'Wkly eq indx data joined'!$1:$1,0)+1)</f>
        <v>6415.72</v>
      </c>
      <c r="K32" s="9" cm="1">
        <f t="array" aca="1" ref="K32" ca="1">INDEX('Wkly eq indx data joined'!$A$1:$AJ$1150,MATCH('Wkly eq indx data aligned'!$A32,OFFSET(INDIRECT(ADDRESS(1,MATCH(K$1,'Wkly eq indx data joined'!$1:$1,0),1,1,$A$1)),,,1150,1),0),MATCH(K$1,'Wkly eq indx data joined'!$1:$1,0)+1)</f>
        <v>7128.3</v>
      </c>
      <c r="L32" s="12" cm="1">
        <f t="array" aca="1" ref="L32" ca="1">INDEX('Wkly eq indx data joined'!$A$1:$AJ$1150,MATCH('Wkly eq indx data aligned'!$A32+2,OFFSET(INDIRECT(ADDRESS(1,MATCH(L$1,'Wkly eq indx data joined'!$1:$1,0),1,1,$A$1)),,,1150,1),0),MATCH(L$1,'Wkly eq indx data joined'!$1:$1,0)+1)</f>
        <v>692.65</v>
      </c>
      <c r="M32" s="9" cm="1">
        <f t="array" aca="1" ref="M32" ca="1">INDEX('Wkly eq indx data joined'!$A$1:$AJ$1150,MATCH('Wkly eq indx data aligned'!$A32,OFFSET(INDIRECT(ADDRESS(1,MATCH(M$1,'Wkly eq indx data joined'!$1:$1,0),1,1,$A$1)),,,1150,1),0),MATCH(M$1,'Wkly eq indx data joined'!$1:$1,0)+1)</f>
        <v>16485.7</v>
      </c>
      <c r="N32" s="9" cm="1">
        <f t="array" aca="1" ref="N32" ca="1">INDEX('Wkly eq indx data joined'!$A$1:$AJ$1150,MATCH('Wkly eq indx data aligned'!$A32,OFFSET(INDIRECT(ADDRESS(1,MATCH(N$1,'Wkly eq indx data joined'!$1:$1,0),1,1,$A$1)),,,1150,1),0),MATCH(N$1,'Wkly eq indx data joined'!$1:$1,0)+1)</f>
        <v>4994.47</v>
      </c>
      <c r="O32" s="13" cm="1">
        <f t="array" aca="1" ref="O32" ca="1">INDEX('Wkly eq indx data joined'!$A$1:$AJ$1150,MATCH('Wkly eq indx data aligned'!$A32+1,OFFSET(INDIRECT(ADDRESS(1,MATCH(O$1,'Wkly eq indx data joined'!$1:$1,0),1,1,$A$1)),,,1150,1),0),MATCH(O$1,'Wkly eq indx data joined'!$1:$1,0)+1)</f>
        <v>8143.93</v>
      </c>
      <c r="P32" s="12" cm="1">
        <f t="array" aca="1" ref="P32" ca="1">INDEX('Wkly eq indx data joined'!$A$1:$AJ$1150,MATCH('Wkly eq indx data aligned'!$A32+2,OFFSET(INDIRECT(ADDRESS(1,MATCH(P$1,'Wkly eq indx data joined'!$1:$1,0),1,1,$A$1)),,,1150,1),0),MATCH(P$1,'Wkly eq indx data joined'!$1:$1,0)+1)</f>
        <v>1333.8</v>
      </c>
      <c r="Q32" s="9" cm="1">
        <f t="array" aca="1" ref="Q32" ca="1">INDEX('Wkly eq indx data joined'!$A$1:$AJ$1150,MATCH('Wkly eq indx data aligned'!$A32,OFFSET(INDIRECT(ADDRESS(1,MATCH(Q$1,'Wkly eq indx data joined'!$1:$1,0),1,1,$A$1)),,,1150,1),0),MATCH(Q$1,'Wkly eq indx data joined'!$1:$1,0)+1)</f>
        <v>663.72</v>
      </c>
      <c r="R32" s="12" cm="1">
        <f t="array" aca="1" ref="R32" ca="1">INDEX('Wkly eq indx data joined'!$A$1:$AJ$1150,MATCH('Wkly eq indx data aligned'!$A32+2,OFFSET(INDIRECT(ADDRESS(1,MATCH(R$1,'Wkly eq indx data joined'!$1:$1,0),1,1,$A$1)),,,1150,1),0),MATCH(R$1,'Wkly eq indx data joined'!$1:$1,0)+1)</f>
        <v>197.62</v>
      </c>
      <c r="S32" s="9" cm="1">
        <f t="array" aca="1" ref="S32" ca="1">INDEX('Wkly eq indx data joined'!$A$1:$AJ$1150,MATCH('Wkly eq indx data aligned'!$A32,OFFSET(INDIRECT(ADDRESS(1,MATCH(S$1,'Wkly eq indx data joined'!$1:$1,0),1,1,$A$1)),,,1150,1),0),MATCH(S$1,'Wkly eq indx data joined'!$1:$1,0)+1)</f>
        <v>7262.69</v>
      </c>
    </row>
    <row r="33" spans="1:19" x14ac:dyDescent="0.25">
      <c r="A33" s="4">
        <f t="shared" si="0"/>
        <v>36742</v>
      </c>
      <c r="B33" s="9" cm="1">
        <f t="array" aca="1" ref="B33" ca="1">INDEX('Wkly eq indx data joined'!$A$1:$AJ$1150,MATCH('Wkly eq indx data aligned'!$A33,OFFSET(INDIRECT(ADDRESS(1,MATCH(B$1,'Wkly eq indx data joined'!$1:$1,0),1,1,$A$1)),,,1150,1),0),MATCH(B$1,'Wkly eq indx data joined'!$1:$1,0)+1)</f>
        <v>3277.232</v>
      </c>
      <c r="C33" s="9" cm="1">
        <f t="array" aca="1" ref="C33" ca="1">INDEX('Wkly eq indx data joined'!$A$1:$AJ$1150,MATCH('Wkly eq indx data aligned'!$A33,OFFSET(INDIRECT(ADDRESS(1,MATCH(C$1,'Wkly eq indx data joined'!$1:$1,0),1,1,$A$1)),,,1150,1),0),MATCH(C$1,'Wkly eq indx data joined'!$1:$1,0)+1)</f>
        <v>15667.36</v>
      </c>
      <c r="D33" s="18" cm="1">
        <f t="array" aca="1" ref="D33" ca="1">IFERROR(INDEX('Wkly eq indx data joined'!$A$1:$AJ$1150,MATCH('Wkly eq indx data aligned'!$A33,OFFSET(INDIRECT(ADDRESS(1,MATCH(D$1,'Wkly eq indx data joined'!$1:$1,0),1,1,$A$1)),,,1150,1),0),MATCH(D$1,'Wkly eq indx data joined'!$1:$1,0)+1),D32)</f>
        <v>2026.3610000000001</v>
      </c>
      <c r="E33" s="9" cm="1">
        <f t="array" aca="1" ref="E33" ca="1">INDEX('Wkly eq indx data joined'!$A$1:$AJ$1150,MATCH('Wkly eq indx data aligned'!$A33,OFFSET(INDIRECT(ADDRESS(1,MATCH(E$1,'Wkly eq indx data joined'!$1:$1,0),1,1,$A$1)),,,1150,1),0),MATCH(E$1,'Wkly eq indx data joined'!$1:$1,0)+1)</f>
        <v>10567.53</v>
      </c>
      <c r="F33" s="9" cm="1">
        <f t="array" aca="1" ref="F33" ca="1">INDEX('Wkly eq indx data joined'!$A$1:$AJ$1150,MATCH('Wkly eq indx data aligned'!$A33,OFFSET(INDIRECT(ADDRESS(1,MATCH(F$1,'Wkly eq indx data joined'!$1:$1,0),1,1,$A$1)),,,1150,1),0),MATCH(F$1,'Wkly eq indx data joined'!$1:$1,0)+1)</f>
        <v>8119.6</v>
      </c>
      <c r="G33" s="9" cm="1">
        <f t="array" aca="1" ref="G33" ca="1">INDEX('Wkly eq indx data joined'!$A$1:$AJ$1150,MATCH('Wkly eq indx data aligned'!$A33,OFFSET(INDIRECT(ADDRESS(1,MATCH(G$1,'Wkly eq indx data joined'!$1:$1,0),1,1,$A$1)),,,1150,1),0),MATCH(G$1,'Wkly eq indx data joined'!$1:$1,0)+1)</f>
        <v>1462.93</v>
      </c>
      <c r="H33" s="9" cm="1">
        <f t="array" aca="1" ref="H33" ca="1">INDEX('Wkly eq indx data joined'!$A$1:$AJ$1150,MATCH('Wkly eq indx data aligned'!$A33,OFFSET(INDIRECT(ADDRESS(1,MATCH(H$1,'Wkly eq indx data joined'!$1:$1,0),1,1,$A$1)),,,1150,1),0),MATCH(H$1,'Wkly eq indx data joined'!$1:$1,0)+1)</f>
        <v>6363.5</v>
      </c>
      <c r="I33" s="9" cm="1">
        <f t="array" aca="1" ref="I33" ca="1">INDEX('Wkly eq indx data joined'!$A$1:$AJ$1150,MATCH('Wkly eq indx data aligned'!$A33,OFFSET(INDIRECT(ADDRESS(1,MATCH(I$1,'Wkly eq indx data joined'!$1:$1,0),1,1,$A$1)),,,1150,1),0),MATCH(I$1,'Wkly eq indx data joined'!$1:$1,0)+1)</f>
        <v>17425.7</v>
      </c>
      <c r="J33" s="9" cm="1">
        <f t="array" aca="1" ref="J33" ca="1">INDEX('Wkly eq indx data joined'!$A$1:$AJ$1150,MATCH('Wkly eq indx data aligned'!$A33,OFFSET(INDIRECT(ADDRESS(1,MATCH(J$1,'Wkly eq indx data joined'!$1:$1,0),1,1,$A$1)),,,1150,1),0),MATCH(J$1,'Wkly eq indx data joined'!$1:$1,0)+1)</f>
        <v>6461.35</v>
      </c>
      <c r="K33" s="9" cm="1">
        <f t="array" aca="1" ref="K33" ca="1">INDEX('Wkly eq indx data joined'!$A$1:$AJ$1150,MATCH('Wkly eq indx data aligned'!$A33,OFFSET(INDIRECT(ADDRESS(1,MATCH(K$1,'Wkly eq indx data joined'!$1:$1,0),1,1,$A$1)),,,1150,1),0),MATCH(K$1,'Wkly eq indx data joined'!$1:$1,0)+1)</f>
        <v>7016.59</v>
      </c>
      <c r="L33" s="12" cm="1">
        <f t="array" aca="1" ref="L33" ca="1">INDEX('Wkly eq indx data joined'!$A$1:$AJ$1150,MATCH('Wkly eq indx data aligned'!$A33+2,OFFSET(INDIRECT(ADDRESS(1,MATCH(L$1,'Wkly eq indx data joined'!$1:$1,0),1,1,$A$1)),,,1150,1),0),MATCH(L$1,'Wkly eq indx data joined'!$1:$1,0)+1)</f>
        <v>710</v>
      </c>
      <c r="M33" s="9" cm="1">
        <f t="array" aca="1" ref="M33" ca="1">INDEX('Wkly eq indx data joined'!$A$1:$AJ$1150,MATCH('Wkly eq indx data aligned'!$A33,OFFSET(INDIRECT(ADDRESS(1,MATCH(M$1,'Wkly eq indx data joined'!$1:$1,0),1,1,$A$1)),,,1150,1),0),MATCH(M$1,'Wkly eq indx data joined'!$1:$1,0)+1)</f>
        <v>16761.3</v>
      </c>
      <c r="N33" s="9" cm="1">
        <f t="array" aca="1" ref="N33" ca="1">INDEX('Wkly eq indx data joined'!$A$1:$AJ$1150,MATCH('Wkly eq indx data aligned'!$A33,OFFSET(INDIRECT(ADDRESS(1,MATCH(N$1,'Wkly eq indx data joined'!$1:$1,0),1,1,$A$1)),,,1150,1),0),MATCH(N$1,'Wkly eq indx data joined'!$1:$1,0)+1)</f>
        <v>5264.13</v>
      </c>
      <c r="O33" s="13" cm="1">
        <f t="array" aca="1" ref="O33" ca="1">INDEX('Wkly eq indx data joined'!$A$1:$AJ$1150,MATCH('Wkly eq indx data aligned'!$A33+1,OFFSET(INDIRECT(ADDRESS(1,MATCH(O$1,'Wkly eq indx data joined'!$1:$1,0),1,1,$A$1)),,,1150,1),0),MATCH(O$1,'Wkly eq indx data joined'!$1:$1,0)+1)</f>
        <v>7841.43</v>
      </c>
      <c r="P33" s="12" cm="1">
        <f t="array" aca="1" ref="P33" ca="1">INDEX('Wkly eq indx data joined'!$A$1:$AJ$1150,MATCH('Wkly eq indx data aligned'!$A33+2,OFFSET(INDIRECT(ADDRESS(1,MATCH(P$1,'Wkly eq indx data joined'!$1:$1,0),1,1,$A$1)),,,1150,1),0),MATCH(P$1,'Wkly eq indx data joined'!$1:$1,0)+1)</f>
        <v>1318.55</v>
      </c>
      <c r="Q33" s="9" cm="1">
        <f t="array" aca="1" ref="Q33" ca="1">INDEX('Wkly eq indx data joined'!$A$1:$AJ$1150,MATCH('Wkly eq indx data aligned'!$A33,OFFSET(INDIRECT(ADDRESS(1,MATCH(Q$1,'Wkly eq indx data joined'!$1:$1,0),1,1,$A$1)),,,1150,1),0),MATCH(Q$1,'Wkly eq indx data joined'!$1:$1,0)+1)</f>
        <v>673.45</v>
      </c>
      <c r="R33" s="12" cm="1">
        <f t="array" aca="1" ref="R33" ca="1">INDEX('Wkly eq indx data joined'!$A$1:$AJ$1150,MATCH('Wkly eq indx data aligned'!$A33+2,OFFSET(INDIRECT(ADDRESS(1,MATCH(R$1,'Wkly eq indx data joined'!$1:$1,0),1,1,$A$1)),,,1150,1),0),MATCH(R$1,'Wkly eq indx data joined'!$1:$1,0)+1)</f>
        <v>218.04</v>
      </c>
      <c r="S33" s="9" cm="1">
        <f t="array" aca="1" ref="S33" ca="1">INDEX('Wkly eq indx data joined'!$A$1:$AJ$1150,MATCH('Wkly eq indx data aligned'!$A33,OFFSET(INDIRECT(ADDRESS(1,MATCH(S$1,'Wkly eq indx data joined'!$1:$1,0),1,1,$A$1)),,,1150,1),0),MATCH(S$1,'Wkly eq indx data joined'!$1:$1,0)+1)</f>
        <v>7392.52</v>
      </c>
    </row>
    <row r="34" spans="1:19" x14ac:dyDescent="0.25">
      <c r="A34" s="4">
        <f t="shared" si="0"/>
        <v>36749</v>
      </c>
      <c r="B34" s="9" cm="1">
        <f t="array" aca="1" ref="B34" ca="1">INDEX('Wkly eq indx data joined'!$A$1:$AJ$1150,MATCH('Wkly eq indx data aligned'!$A34,OFFSET(INDIRECT(ADDRESS(1,MATCH(B$1,'Wkly eq indx data joined'!$1:$1,0),1,1,$A$1)),,,1150,1),0),MATCH(B$1,'Wkly eq indx data joined'!$1:$1,0)+1)</f>
        <v>3309.165</v>
      </c>
      <c r="C34" s="9" cm="1">
        <f t="array" aca="1" ref="C34" ca="1">INDEX('Wkly eq indx data joined'!$A$1:$AJ$1150,MATCH('Wkly eq indx data aligned'!$A34,OFFSET(INDIRECT(ADDRESS(1,MATCH(C$1,'Wkly eq indx data joined'!$1:$1,0),1,1,$A$1)),,,1150,1),0),MATCH(C$1,'Wkly eq indx data joined'!$1:$1,0)+1)</f>
        <v>16117.5</v>
      </c>
      <c r="D34" s="18" cm="1">
        <f t="array" aca="1" ref="D34" ca="1">IFERROR(INDEX('Wkly eq indx data joined'!$A$1:$AJ$1150,MATCH('Wkly eq indx data aligned'!$A34,OFFSET(INDIRECT(ADDRESS(1,MATCH(D$1,'Wkly eq indx data joined'!$1:$1,0),1,1,$A$1)),,,1150,1),0),MATCH(D$1,'Wkly eq indx data joined'!$1:$1,0)+1),D33)</f>
        <v>2062.6660000000002</v>
      </c>
      <c r="E34" s="9" cm="1">
        <f t="array" aca="1" ref="E34" ca="1">INDEX('Wkly eq indx data joined'!$A$1:$AJ$1150,MATCH('Wkly eq indx data aligned'!$A34,OFFSET(INDIRECT(ADDRESS(1,MATCH(E$1,'Wkly eq indx data joined'!$1:$1,0),1,1,$A$1)),,,1150,1),0),MATCH(E$1,'Wkly eq indx data joined'!$1:$1,0)+1)</f>
        <v>10788.79</v>
      </c>
      <c r="F34" s="9" cm="1">
        <f t="array" aca="1" ref="F34" ca="1">INDEX('Wkly eq indx data joined'!$A$1:$AJ$1150,MATCH('Wkly eq indx data aligned'!$A34,OFFSET(INDIRECT(ADDRESS(1,MATCH(F$1,'Wkly eq indx data joined'!$1:$1,0),1,1,$A$1)),,,1150,1),0),MATCH(F$1,'Wkly eq indx data joined'!$1:$1,0)+1)</f>
        <v>8236.2000000000007</v>
      </c>
      <c r="G34" s="9" cm="1">
        <f t="array" aca="1" ref="G34" ca="1">INDEX('Wkly eq indx data joined'!$A$1:$AJ$1150,MATCH('Wkly eq indx data aligned'!$A34,OFFSET(INDIRECT(ADDRESS(1,MATCH(G$1,'Wkly eq indx data joined'!$1:$1,0),1,1,$A$1)),,,1150,1),0),MATCH(G$1,'Wkly eq indx data joined'!$1:$1,0)+1)</f>
        <v>1471.84</v>
      </c>
      <c r="H34" s="9" cm="1">
        <f t="array" aca="1" ref="H34" ca="1">INDEX('Wkly eq indx data joined'!$A$1:$AJ$1150,MATCH('Wkly eq indx data aligned'!$A34,OFFSET(INDIRECT(ADDRESS(1,MATCH(H$1,'Wkly eq indx data joined'!$1:$1,0),1,1,$A$1)),,,1150,1),0),MATCH(H$1,'Wkly eq indx data joined'!$1:$1,0)+1)</f>
        <v>6384.5</v>
      </c>
      <c r="I34" s="9" cm="1">
        <f t="array" aca="1" ref="I34" ca="1">INDEX('Wkly eq indx data joined'!$A$1:$AJ$1150,MATCH('Wkly eq indx data aligned'!$A34,OFFSET(INDIRECT(ADDRESS(1,MATCH(I$1,'Wkly eq indx data joined'!$1:$1,0),1,1,$A$1)),,,1150,1),0),MATCH(I$1,'Wkly eq indx data joined'!$1:$1,0)+1)</f>
        <v>17214.419999999998</v>
      </c>
      <c r="J34" s="9" cm="1">
        <f t="array" aca="1" ref="J34" ca="1">INDEX('Wkly eq indx data joined'!$A$1:$AJ$1150,MATCH('Wkly eq indx data aligned'!$A34,OFFSET(INDIRECT(ADDRESS(1,MATCH(J$1,'Wkly eq indx data joined'!$1:$1,0),1,1,$A$1)),,,1150,1),0),MATCH(J$1,'Wkly eq indx data joined'!$1:$1,0)+1)</f>
        <v>6553</v>
      </c>
      <c r="K34" s="9" cm="1">
        <f t="array" aca="1" ref="K34" ca="1">INDEX('Wkly eq indx data joined'!$A$1:$AJ$1150,MATCH('Wkly eq indx data aligned'!$A34,OFFSET(INDIRECT(ADDRESS(1,MATCH(K$1,'Wkly eq indx data joined'!$1:$1,0),1,1,$A$1)),,,1150,1),0),MATCH(K$1,'Wkly eq indx data joined'!$1:$1,0)+1)</f>
        <v>7322.98</v>
      </c>
      <c r="L34" s="12" cm="1">
        <f t="array" aca="1" ref="L34" ca="1">INDEX('Wkly eq indx data joined'!$A$1:$AJ$1150,MATCH('Wkly eq indx data aligned'!$A34+2,OFFSET(INDIRECT(ADDRESS(1,MATCH(L$1,'Wkly eq indx data joined'!$1:$1,0),1,1,$A$1)),,,1150,1),0),MATCH(L$1,'Wkly eq indx data joined'!$1:$1,0)+1)</f>
        <v>722.21</v>
      </c>
      <c r="M34" s="9" cm="1">
        <f t="array" aca="1" ref="M34" ca="1">INDEX('Wkly eq indx data joined'!$A$1:$AJ$1150,MATCH('Wkly eq indx data aligned'!$A34,OFFSET(INDIRECT(ADDRESS(1,MATCH(M$1,'Wkly eq indx data joined'!$1:$1,0),1,1,$A$1)),,,1150,1),0),MATCH(M$1,'Wkly eq indx data joined'!$1:$1,0)+1)</f>
        <v>17395</v>
      </c>
      <c r="N34" s="9" cm="1">
        <f t="array" aca="1" ref="N34" ca="1">INDEX('Wkly eq indx data joined'!$A$1:$AJ$1150,MATCH('Wkly eq indx data aligned'!$A34,OFFSET(INDIRECT(ADDRESS(1,MATCH(N$1,'Wkly eq indx data joined'!$1:$1,0),1,1,$A$1)),,,1150,1),0),MATCH(N$1,'Wkly eq indx data joined'!$1:$1,0)+1)</f>
        <v>5231.79</v>
      </c>
      <c r="O34" s="13" cm="1">
        <f t="array" aca="1" ref="O34" ca="1">INDEX('Wkly eq indx data joined'!$A$1:$AJ$1150,MATCH('Wkly eq indx data aligned'!$A34+1,OFFSET(INDIRECT(ADDRESS(1,MATCH(O$1,'Wkly eq indx data joined'!$1:$1,0),1,1,$A$1)),,,1150,1),0),MATCH(O$1,'Wkly eq indx data joined'!$1:$1,0)+1)</f>
        <v>7974.65</v>
      </c>
      <c r="P34" s="12" cm="1">
        <f t="array" aca="1" ref="P34" ca="1">INDEX('Wkly eq indx data joined'!$A$1:$AJ$1150,MATCH('Wkly eq indx data aligned'!$A34+2,OFFSET(INDIRECT(ADDRESS(1,MATCH(P$1,'Wkly eq indx data joined'!$1:$1,0),1,1,$A$1)),,,1150,1),0),MATCH(P$1,'Wkly eq indx data joined'!$1:$1,0)+1)</f>
        <v>1310.75</v>
      </c>
      <c r="Q34" s="9" cm="1">
        <f t="array" aca="1" ref="Q34" ca="1">INDEX('Wkly eq indx data joined'!$A$1:$AJ$1150,MATCH('Wkly eq indx data aligned'!$A34,OFFSET(INDIRECT(ADDRESS(1,MATCH(Q$1,'Wkly eq indx data joined'!$1:$1,0),1,1,$A$1)),,,1150,1),0),MATCH(Q$1,'Wkly eq indx data joined'!$1:$1,0)+1)</f>
        <v>684</v>
      </c>
      <c r="R34" s="12" cm="1">
        <f t="array" aca="1" ref="R34" ca="1">INDEX('Wkly eq indx data joined'!$A$1:$AJ$1150,MATCH('Wkly eq indx data aligned'!$A34+2,OFFSET(INDIRECT(ADDRESS(1,MATCH(R$1,'Wkly eq indx data joined'!$1:$1,0),1,1,$A$1)),,,1150,1),0),MATCH(R$1,'Wkly eq indx data joined'!$1:$1,0)+1)</f>
        <v>229.14</v>
      </c>
      <c r="S34" s="9" cm="1">
        <f t="array" aca="1" ref="S34" ca="1">INDEX('Wkly eq indx data joined'!$A$1:$AJ$1150,MATCH('Wkly eq indx data aligned'!$A34,OFFSET(INDIRECT(ADDRESS(1,MATCH(S$1,'Wkly eq indx data joined'!$1:$1,0),1,1,$A$1)),,,1150,1),0),MATCH(S$1,'Wkly eq indx data joined'!$1:$1,0)+1)</f>
        <v>7597.23</v>
      </c>
    </row>
    <row r="35" spans="1:19" x14ac:dyDescent="0.25">
      <c r="A35" s="4">
        <f t="shared" si="0"/>
        <v>36756</v>
      </c>
      <c r="B35" s="9" cm="1">
        <f t="array" aca="1" ref="B35" ca="1">INDEX('Wkly eq indx data joined'!$A$1:$AJ$1150,MATCH('Wkly eq indx data aligned'!$A35,OFFSET(INDIRECT(ADDRESS(1,MATCH(B$1,'Wkly eq indx data joined'!$1:$1,0),1,1,$A$1)),,,1150,1),0),MATCH(B$1,'Wkly eq indx data joined'!$1:$1,0)+1)</f>
        <v>3344.2</v>
      </c>
      <c r="C35" s="9" cm="1">
        <f t="array" aca="1" ref="C35" ca="1">INDEX('Wkly eq indx data joined'!$A$1:$AJ$1150,MATCH('Wkly eq indx data aligned'!$A35,OFFSET(INDIRECT(ADDRESS(1,MATCH(C$1,'Wkly eq indx data joined'!$1:$1,0),1,1,$A$1)),,,1150,1),0),MATCH(C$1,'Wkly eq indx data joined'!$1:$1,0)+1)</f>
        <v>16280.49</v>
      </c>
      <c r="D35" s="18" cm="1">
        <f t="array" aca="1" ref="D35" ca="1">IFERROR(INDEX('Wkly eq indx data joined'!$A$1:$AJ$1150,MATCH('Wkly eq indx data aligned'!$A35,OFFSET(INDIRECT(ADDRESS(1,MATCH(D$1,'Wkly eq indx data joined'!$1:$1,0),1,1,$A$1)),,,1150,1),0),MATCH(D$1,'Wkly eq indx data joined'!$1:$1,0)+1),D34)</f>
        <v>2090.183</v>
      </c>
      <c r="E35" s="9" cm="1">
        <f t="array" aca="1" ref="E35" ca="1">INDEX('Wkly eq indx data joined'!$A$1:$AJ$1150,MATCH('Wkly eq indx data aligned'!$A35,OFFSET(INDIRECT(ADDRESS(1,MATCH(E$1,'Wkly eq indx data joined'!$1:$1,0),1,1,$A$1)),,,1150,1),0),MATCH(E$1,'Wkly eq indx data joined'!$1:$1,0)+1)</f>
        <v>11133.8</v>
      </c>
      <c r="F35" s="9" cm="1">
        <f t="array" aca="1" ref="F35" ca="1">INDEX('Wkly eq indx data joined'!$A$1:$AJ$1150,MATCH('Wkly eq indx data aligned'!$A35,OFFSET(INDIRECT(ADDRESS(1,MATCH(F$1,'Wkly eq indx data joined'!$1:$1,0),1,1,$A$1)),,,1150,1),0),MATCH(F$1,'Wkly eq indx data joined'!$1:$1,0)+1)</f>
        <v>8251.9</v>
      </c>
      <c r="G35" s="9" cm="1">
        <f t="array" aca="1" ref="G35" ca="1">INDEX('Wkly eq indx data joined'!$A$1:$AJ$1150,MATCH('Wkly eq indx data aligned'!$A35,OFFSET(INDIRECT(ADDRESS(1,MATCH(G$1,'Wkly eq indx data joined'!$1:$1,0),1,1,$A$1)),,,1150,1),0),MATCH(G$1,'Wkly eq indx data joined'!$1:$1,0)+1)</f>
        <v>1491.72</v>
      </c>
      <c r="H35" s="9" cm="1">
        <f t="array" aca="1" ref="H35" ca="1">INDEX('Wkly eq indx data joined'!$A$1:$AJ$1150,MATCH('Wkly eq indx data aligned'!$A35,OFFSET(INDIRECT(ADDRESS(1,MATCH(H$1,'Wkly eq indx data joined'!$1:$1,0),1,1,$A$1)),,,1150,1),0),MATCH(H$1,'Wkly eq indx data joined'!$1:$1,0)+1)</f>
        <v>6543.7</v>
      </c>
      <c r="I35" s="9" cm="1">
        <f t="array" aca="1" ref="I35" ca="1">INDEX('Wkly eq indx data joined'!$A$1:$AJ$1150,MATCH('Wkly eq indx data aligned'!$A35,OFFSET(INDIRECT(ADDRESS(1,MATCH(I$1,'Wkly eq indx data joined'!$1:$1,0),1,1,$A$1)),,,1150,1),0),MATCH(I$1,'Wkly eq indx data joined'!$1:$1,0)+1)</f>
        <v>17440</v>
      </c>
      <c r="J35" s="9" cm="1">
        <f t="array" aca="1" ref="J35" ca="1">INDEX('Wkly eq indx data joined'!$A$1:$AJ$1150,MATCH('Wkly eq indx data aligned'!$A35,OFFSET(INDIRECT(ADDRESS(1,MATCH(J$1,'Wkly eq indx data joined'!$1:$1,0),1,1,$A$1)),,,1150,1),0),MATCH(J$1,'Wkly eq indx data joined'!$1:$1,0)+1)</f>
        <v>6594.35</v>
      </c>
      <c r="K35" s="9" cm="1">
        <f t="array" aca="1" ref="K35" ca="1">INDEX('Wkly eq indx data joined'!$A$1:$AJ$1150,MATCH('Wkly eq indx data aligned'!$A35,OFFSET(INDIRECT(ADDRESS(1,MATCH(K$1,'Wkly eq indx data joined'!$1:$1,0),1,1,$A$1)),,,1150,1),0),MATCH(K$1,'Wkly eq indx data joined'!$1:$1,0)+1)</f>
        <v>7232.42</v>
      </c>
      <c r="L35" s="12" cm="1">
        <f t="array" aca="1" ref="L35" ca="1">INDEX('Wkly eq indx data joined'!$A$1:$AJ$1150,MATCH('Wkly eq indx data aligned'!$A35+2,OFFSET(INDIRECT(ADDRESS(1,MATCH(L$1,'Wkly eq indx data joined'!$1:$1,0),1,1,$A$1)),,,1150,1),0),MATCH(L$1,'Wkly eq indx data joined'!$1:$1,0)+1)</f>
        <v>728.32</v>
      </c>
      <c r="M35" s="9" cm="1">
        <f t="array" aca="1" ref="M35" ca="1">INDEX('Wkly eq indx data joined'!$A$1:$AJ$1150,MATCH('Wkly eq indx data aligned'!$A35,OFFSET(INDIRECT(ADDRESS(1,MATCH(M$1,'Wkly eq indx data joined'!$1:$1,0),1,1,$A$1)),,,1150,1),0),MATCH(M$1,'Wkly eq indx data joined'!$1:$1,0)+1)</f>
        <v>17313.7</v>
      </c>
      <c r="N35" s="9" cm="1">
        <f t="array" aca="1" ref="N35" ca="1">INDEX('Wkly eq indx data joined'!$A$1:$AJ$1150,MATCH('Wkly eq indx data aligned'!$A35,OFFSET(INDIRECT(ADDRESS(1,MATCH(N$1,'Wkly eq indx data joined'!$1:$1,0),1,1,$A$1)),,,1150,1),0),MATCH(N$1,'Wkly eq indx data joined'!$1:$1,0)+1)</f>
        <v>5406.5</v>
      </c>
      <c r="O35" s="13" cm="1">
        <f t="array" aca="1" ref="O35" ca="1">INDEX('Wkly eq indx data joined'!$A$1:$AJ$1150,MATCH('Wkly eq indx data aligned'!$A35+1,OFFSET(INDIRECT(ADDRESS(1,MATCH(O$1,'Wkly eq indx data joined'!$1:$1,0),1,1,$A$1)),,,1150,1),0),MATCH(O$1,'Wkly eq indx data joined'!$1:$1,0)+1)</f>
        <v>8209.07</v>
      </c>
      <c r="P35" s="12" cm="1">
        <f t="array" aca="1" ref="P35" ca="1">INDEX('Wkly eq indx data joined'!$A$1:$AJ$1150,MATCH('Wkly eq indx data aligned'!$A35+2,OFFSET(INDIRECT(ADDRESS(1,MATCH(P$1,'Wkly eq indx data joined'!$1:$1,0),1,1,$A$1)),,,1150,1),0),MATCH(P$1,'Wkly eq indx data joined'!$1:$1,0)+1)</f>
        <v>1358.05</v>
      </c>
      <c r="Q35" s="9" cm="1">
        <f t="array" aca="1" ref="Q35" ca="1">INDEX('Wkly eq indx data joined'!$A$1:$AJ$1150,MATCH('Wkly eq indx data aligned'!$A35,OFFSET(INDIRECT(ADDRESS(1,MATCH(Q$1,'Wkly eq indx data joined'!$1:$1,0),1,1,$A$1)),,,1150,1),0),MATCH(Q$1,'Wkly eq indx data joined'!$1:$1,0)+1)</f>
        <v>693.75</v>
      </c>
      <c r="R35" s="12" cm="1">
        <f t="array" aca="1" ref="R35" ca="1">INDEX('Wkly eq indx data joined'!$A$1:$AJ$1150,MATCH('Wkly eq indx data aligned'!$A35+2,OFFSET(INDIRECT(ADDRESS(1,MATCH(R$1,'Wkly eq indx data joined'!$1:$1,0),1,1,$A$1)),,,1150,1),0),MATCH(R$1,'Wkly eq indx data joined'!$1:$1,0)+1)</f>
        <v>229.86</v>
      </c>
      <c r="S35" s="9" cm="1">
        <f t="array" aca="1" ref="S35" ca="1">INDEX('Wkly eq indx data joined'!$A$1:$AJ$1150,MATCH('Wkly eq indx data aligned'!$A35,OFFSET(INDIRECT(ADDRESS(1,MATCH(S$1,'Wkly eq indx data joined'!$1:$1,0),1,1,$A$1)),,,1150,1),0),MATCH(S$1,'Wkly eq indx data joined'!$1:$1,0)+1)</f>
        <v>7741.54</v>
      </c>
    </row>
    <row r="36" spans="1:19" x14ac:dyDescent="0.25">
      <c r="A36" s="4">
        <f t="shared" si="0"/>
        <v>36763</v>
      </c>
      <c r="B36" s="9" cm="1">
        <f t="array" aca="1" ref="B36" ca="1">INDEX('Wkly eq indx data joined'!$A$1:$AJ$1150,MATCH('Wkly eq indx data aligned'!$A36,OFFSET(INDIRECT(ADDRESS(1,MATCH(B$1,'Wkly eq indx data joined'!$1:$1,0),1,1,$A$1)),,,1150,1),0),MATCH(B$1,'Wkly eq indx data joined'!$1:$1,0)+1)</f>
        <v>3367.4180000000001</v>
      </c>
      <c r="C36" s="9" cm="1">
        <f t="array" aca="1" ref="C36" ca="1">INDEX('Wkly eq indx data joined'!$A$1:$AJ$1150,MATCH('Wkly eq indx data aligned'!$A36,OFFSET(INDIRECT(ADDRESS(1,MATCH(C$1,'Wkly eq indx data joined'!$1:$1,0),1,1,$A$1)),,,1150,1),0),MATCH(C$1,'Wkly eq indx data joined'!$1:$1,0)+1)</f>
        <v>16911.330000000002</v>
      </c>
      <c r="D36" s="18" cm="1">
        <f t="array" aca="1" ref="D36" ca="1">IFERROR(INDEX('Wkly eq indx data joined'!$A$1:$AJ$1150,MATCH('Wkly eq indx data aligned'!$A36,OFFSET(INDIRECT(ADDRESS(1,MATCH(D$1,'Wkly eq indx data joined'!$1:$1,0),1,1,$A$1)),,,1150,1),0),MATCH(D$1,'Wkly eq indx data joined'!$1:$1,0)+1),D35)</f>
        <v>2086.703</v>
      </c>
      <c r="E36" s="9" cm="1">
        <f t="array" aca="1" ref="E36" ca="1">INDEX('Wkly eq indx data joined'!$A$1:$AJ$1150,MATCH('Wkly eq indx data aligned'!$A36,OFFSET(INDIRECT(ADDRESS(1,MATCH(E$1,'Wkly eq indx data joined'!$1:$1,0),1,1,$A$1)),,,1150,1),0),MATCH(E$1,'Wkly eq indx data joined'!$1:$1,0)+1)</f>
        <v>11246</v>
      </c>
      <c r="F36" s="9" cm="1">
        <f t="array" aca="1" ref="F36" ca="1">INDEX('Wkly eq indx data joined'!$A$1:$AJ$1150,MATCH('Wkly eq indx data aligned'!$A36,OFFSET(INDIRECT(ADDRESS(1,MATCH(F$1,'Wkly eq indx data joined'!$1:$1,0),1,1,$A$1)),,,1150,1),0),MATCH(F$1,'Wkly eq indx data joined'!$1:$1,0)+1)</f>
        <v>8311.7000000000007</v>
      </c>
      <c r="G36" s="9" cm="1">
        <f t="array" aca="1" ref="G36" ca="1">INDEX('Wkly eq indx data joined'!$A$1:$AJ$1150,MATCH('Wkly eq indx data aligned'!$A36,OFFSET(INDIRECT(ADDRESS(1,MATCH(G$1,'Wkly eq indx data joined'!$1:$1,0),1,1,$A$1)),,,1150,1),0),MATCH(G$1,'Wkly eq indx data joined'!$1:$1,0)+1)</f>
        <v>1506.45</v>
      </c>
      <c r="H36" s="9" cm="1">
        <f t="array" aca="1" ref="H36" ca="1">INDEX('Wkly eq indx data joined'!$A$1:$AJ$1150,MATCH('Wkly eq indx data aligned'!$A36,OFFSET(INDIRECT(ADDRESS(1,MATCH(H$1,'Wkly eq indx data joined'!$1:$1,0),1,1,$A$1)),,,1150,1),0),MATCH(H$1,'Wkly eq indx data joined'!$1:$1,0)+1)</f>
        <v>6563.7</v>
      </c>
      <c r="I36" s="9" cm="1">
        <f t="array" aca="1" ref="I36" ca="1">INDEX('Wkly eq indx data joined'!$A$1:$AJ$1150,MATCH('Wkly eq indx data aligned'!$A36,OFFSET(INDIRECT(ADDRESS(1,MATCH(I$1,'Wkly eq indx data joined'!$1:$1,0),1,1,$A$1)),,,1150,1),0),MATCH(I$1,'Wkly eq indx data joined'!$1:$1,0)+1)</f>
        <v>17236.740000000002</v>
      </c>
      <c r="J36" s="9" cm="1">
        <f t="array" aca="1" ref="J36" ca="1">INDEX('Wkly eq indx data joined'!$A$1:$AJ$1150,MATCH('Wkly eq indx data aligned'!$A36,OFFSET(INDIRECT(ADDRESS(1,MATCH(J$1,'Wkly eq indx data joined'!$1:$1,0),1,1,$A$1)),,,1150,1),0),MATCH(J$1,'Wkly eq indx data joined'!$1:$1,0)+1)</f>
        <v>6595.11</v>
      </c>
      <c r="K36" s="9" cm="1">
        <f t="array" aca="1" ref="K36" ca="1">INDEX('Wkly eq indx data joined'!$A$1:$AJ$1150,MATCH('Wkly eq indx data aligned'!$A36,OFFSET(INDIRECT(ADDRESS(1,MATCH(K$1,'Wkly eq indx data joined'!$1:$1,0),1,1,$A$1)),,,1150,1),0),MATCH(K$1,'Wkly eq indx data joined'!$1:$1,0)+1)</f>
        <v>7307.17</v>
      </c>
      <c r="L36" s="12" cm="1">
        <f t="array" aca="1" ref="L36" ca="1">INDEX('Wkly eq indx data joined'!$A$1:$AJ$1150,MATCH('Wkly eq indx data aligned'!$A36+2,OFFSET(INDIRECT(ADDRESS(1,MATCH(L$1,'Wkly eq indx data joined'!$1:$1,0),1,1,$A$1)),,,1150,1),0),MATCH(L$1,'Wkly eq indx data joined'!$1:$1,0)+1)</f>
        <v>729.8</v>
      </c>
      <c r="M36" s="9" cm="1">
        <f t="array" aca="1" ref="M36" ca="1">INDEX('Wkly eq indx data joined'!$A$1:$AJ$1150,MATCH('Wkly eq indx data aligned'!$A36,OFFSET(INDIRECT(ADDRESS(1,MATCH(M$1,'Wkly eq indx data joined'!$1:$1,0),1,1,$A$1)),,,1150,1),0),MATCH(M$1,'Wkly eq indx data joined'!$1:$1,0)+1)</f>
        <v>17642.7</v>
      </c>
      <c r="N36" s="9" cm="1">
        <f t="array" aca="1" ref="N36" ca="1">INDEX('Wkly eq indx data joined'!$A$1:$AJ$1150,MATCH('Wkly eq indx data aligned'!$A36,OFFSET(INDIRECT(ADDRESS(1,MATCH(N$1,'Wkly eq indx data joined'!$1:$1,0),1,1,$A$1)),,,1150,1),0),MATCH(N$1,'Wkly eq indx data joined'!$1:$1,0)+1)</f>
        <v>5374.7</v>
      </c>
      <c r="O36" s="13" cm="1">
        <f t="array" aca="1" ref="O36" ca="1">INDEX('Wkly eq indx data joined'!$A$1:$AJ$1150,MATCH('Wkly eq indx data aligned'!$A36+1,OFFSET(INDIRECT(ADDRESS(1,MATCH(O$1,'Wkly eq indx data joined'!$1:$1,0),1,1,$A$1)),,,1150,1),0),MATCH(O$1,'Wkly eq indx data joined'!$1:$1,0)+1)</f>
        <v>8026.32</v>
      </c>
      <c r="P36" s="12" cm="1">
        <f t="array" aca="1" ref="P36" ca="1">INDEX('Wkly eq indx data joined'!$A$1:$AJ$1150,MATCH('Wkly eq indx data aligned'!$A36+2,OFFSET(INDIRECT(ADDRESS(1,MATCH(P$1,'Wkly eq indx data joined'!$1:$1,0),1,1,$A$1)),,,1150,1),0),MATCH(P$1,'Wkly eq indx data joined'!$1:$1,0)+1)</f>
        <v>1381.25</v>
      </c>
      <c r="Q36" s="9" cm="1">
        <f t="array" aca="1" ref="Q36" ca="1">INDEX('Wkly eq indx data joined'!$A$1:$AJ$1150,MATCH('Wkly eq indx data aligned'!$A36,OFFSET(INDIRECT(ADDRESS(1,MATCH(Q$1,'Wkly eq indx data joined'!$1:$1,0),1,1,$A$1)),,,1150,1),0),MATCH(Q$1,'Wkly eq indx data joined'!$1:$1,0)+1)</f>
        <v>691.35</v>
      </c>
      <c r="R36" s="12" cm="1">
        <f t="array" aca="1" ref="R36" ca="1">INDEX('Wkly eq indx data joined'!$A$1:$AJ$1150,MATCH('Wkly eq indx data aligned'!$A36+2,OFFSET(INDIRECT(ADDRESS(1,MATCH(R$1,'Wkly eq indx data joined'!$1:$1,0),1,1,$A$1)),,,1150,1),0),MATCH(R$1,'Wkly eq indx data joined'!$1:$1,0)+1)</f>
        <v>242.84</v>
      </c>
      <c r="S36" s="9" cm="1">
        <f t="array" aca="1" ref="S36" ca="1">INDEX('Wkly eq indx data joined'!$A$1:$AJ$1150,MATCH('Wkly eq indx data aligned'!$A36,OFFSET(INDIRECT(ADDRESS(1,MATCH(S$1,'Wkly eq indx data joined'!$1:$1,0),1,1,$A$1)),,,1150,1),0),MATCH(S$1,'Wkly eq indx data joined'!$1:$1,0)+1)</f>
        <v>7851.37</v>
      </c>
    </row>
    <row r="37" spans="1:19" x14ac:dyDescent="0.25">
      <c r="A37" s="4">
        <f t="shared" si="0"/>
        <v>36770</v>
      </c>
      <c r="B37" s="9" cm="1">
        <f t="array" aca="1" ref="B37" ca="1">INDEX('Wkly eq indx data joined'!$A$1:$AJ$1150,MATCH('Wkly eq indx data aligned'!$A37,OFFSET(INDIRECT(ADDRESS(1,MATCH(B$1,'Wkly eq indx data joined'!$1:$1,0),1,1,$A$1)),,,1150,1),0),MATCH(B$1,'Wkly eq indx data joined'!$1:$1,0)+1)</f>
        <v>3331.73</v>
      </c>
      <c r="C37" s="9" cm="1">
        <f t="array" aca="1" ref="C37" ca="1">INDEX('Wkly eq indx data joined'!$A$1:$AJ$1150,MATCH('Wkly eq indx data aligned'!$A37,OFFSET(INDIRECT(ADDRESS(1,MATCH(C$1,'Wkly eq indx data joined'!$1:$1,0),1,1,$A$1)),,,1150,1),0),MATCH(C$1,'Wkly eq indx data joined'!$1:$1,0)+1)</f>
        <v>16739.78</v>
      </c>
      <c r="D37" s="18" cm="1">
        <f t="array" aca="1" ref="D37" ca="1">IFERROR(INDEX('Wkly eq indx data joined'!$A$1:$AJ$1150,MATCH('Wkly eq indx data aligned'!$A37,OFFSET(INDIRECT(ADDRESS(1,MATCH(D$1,'Wkly eq indx data joined'!$1:$1,0),1,1,$A$1)),,,1150,1),0),MATCH(D$1,'Wkly eq indx data joined'!$1:$1,0)+1),D36)</f>
        <v>1999.8589999999999</v>
      </c>
      <c r="E37" s="9" cm="1">
        <f t="array" aca="1" ref="E37" ca="1">INDEX('Wkly eq indx data joined'!$A$1:$AJ$1150,MATCH('Wkly eq indx data aligned'!$A37,OFFSET(INDIRECT(ADDRESS(1,MATCH(E$1,'Wkly eq indx data joined'!$1:$1,0),1,1,$A$1)),,,1150,1),0),MATCH(E$1,'Wkly eq indx data joined'!$1:$1,0)+1)</f>
        <v>11388.8</v>
      </c>
      <c r="F37" s="9" cm="1">
        <f t="array" aca="1" ref="F37" ca="1">INDEX('Wkly eq indx data joined'!$A$1:$AJ$1150,MATCH('Wkly eq indx data aligned'!$A37,OFFSET(INDIRECT(ADDRESS(1,MATCH(F$1,'Wkly eq indx data joined'!$1:$1,0),1,1,$A$1)),,,1150,1),0),MATCH(F$1,'Wkly eq indx data joined'!$1:$1,0)+1)</f>
        <v>8234.9</v>
      </c>
      <c r="G37" s="9" cm="1">
        <f t="array" aca="1" ref="G37" ca="1">INDEX('Wkly eq indx data joined'!$A$1:$AJ$1150,MATCH('Wkly eq indx data aligned'!$A37,OFFSET(INDIRECT(ADDRESS(1,MATCH(G$1,'Wkly eq indx data joined'!$1:$1,0),1,1,$A$1)),,,1150,1),0),MATCH(G$1,'Wkly eq indx data joined'!$1:$1,0)+1)</f>
        <v>1520.77</v>
      </c>
      <c r="H37" s="9" cm="1">
        <f t="array" aca="1" ref="H37" ca="1">INDEX('Wkly eq indx data joined'!$A$1:$AJ$1150,MATCH('Wkly eq indx data aligned'!$A37,OFFSET(INDIRECT(ADDRESS(1,MATCH(H$1,'Wkly eq indx data joined'!$1:$1,0),1,1,$A$1)),,,1150,1),0),MATCH(H$1,'Wkly eq indx data joined'!$1:$1,0)+1)</f>
        <v>6795</v>
      </c>
      <c r="I37" s="9" cm="1">
        <f t="array" aca="1" ref="I37" ca="1">INDEX('Wkly eq indx data joined'!$A$1:$AJ$1150,MATCH('Wkly eq indx data aligned'!$A37,OFFSET(INDIRECT(ADDRESS(1,MATCH(I$1,'Wkly eq indx data joined'!$1:$1,0),1,1,$A$1)),,,1150,1),0),MATCH(I$1,'Wkly eq indx data joined'!$1:$1,0)+1)</f>
        <v>17333.61</v>
      </c>
      <c r="J37" s="9" cm="1">
        <f t="array" aca="1" ref="J37" ca="1">INDEX('Wkly eq indx data joined'!$A$1:$AJ$1150,MATCH('Wkly eq indx data aligned'!$A37,OFFSET(INDIRECT(ADDRESS(1,MATCH(J$1,'Wkly eq indx data joined'!$1:$1,0),1,1,$A$1)),,,1150,1),0),MATCH(J$1,'Wkly eq indx data joined'!$1:$1,0)+1)</f>
        <v>6813.66</v>
      </c>
      <c r="K37" s="9" cm="1">
        <f t="array" aca="1" ref="K37" ca="1">INDEX('Wkly eq indx data joined'!$A$1:$AJ$1150,MATCH('Wkly eq indx data aligned'!$A37,OFFSET(INDIRECT(ADDRESS(1,MATCH(K$1,'Wkly eq indx data joined'!$1:$1,0),1,1,$A$1)),,,1150,1),0),MATCH(K$1,'Wkly eq indx data joined'!$1:$1,0)+1)</f>
        <v>7344.67</v>
      </c>
      <c r="L37" s="12" cm="1">
        <f t="array" aca="1" ref="L37" ca="1">INDEX('Wkly eq indx data joined'!$A$1:$AJ$1150,MATCH('Wkly eq indx data aligned'!$A37+2,OFFSET(INDIRECT(ADDRESS(1,MATCH(L$1,'Wkly eq indx data joined'!$1:$1,0),1,1,$A$1)),,,1150,1),0),MATCH(L$1,'Wkly eq indx data joined'!$1:$1,0)+1)</f>
        <v>692.19</v>
      </c>
      <c r="M37" s="9" cm="1">
        <f t="array" aca="1" ref="M37" ca="1">INDEX('Wkly eq indx data joined'!$A$1:$AJ$1150,MATCH('Wkly eq indx data aligned'!$A37,OFFSET(INDIRECT(ADDRESS(1,MATCH(M$1,'Wkly eq indx data joined'!$1:$1,0),1,1,$A$1)),,,1150,1),0),MATCH(M$1,'Wkly eq indx data joined'!$1:$1,0)+1)</f>
        <v>17577.400000000001</v>
      </c>
      <c r="N37" s="9" cm="1">
        <f t="array" aca="1" ref="N37" ca="1">INDEX('Wkly eq indx data joined'!$A$1:$AJ$1150,MATCH('Wkly eq indx data aligned'!$A37,OFFSET(INDIRECT(ADDRESS(1,MATCH(N$1,'Wkly eq indx data joined'!$1:$1,0),1,1,$A$1)),,,1150,1),0),MATCH(N$1,'Wkly eq indx data joined'!$1:$1,0)+1)</f>
        <v>5473.72</v>
      </c>
      <c r="O37" s="13" cm="1">
        <f t="array" aca="1" ref="O37" ca="1">INDEX('Wkly eq indx data joined'!$A$1:$AJ$1150,MATCH('Wkly eq indx data aligned'!$A37+1,OFFSET(INDIRECT(ADDRESS(1,MATCH(O$1,'Wkly eq indx data joined'!$1:$1,0),1,1,$A$1)),,,1150,1),0),MATCH(O$1,'Wkly eq indx data joined'!$1:$1,0)+1)</f>
        <v>7707.59</v>
      </c>
      <c r="P37" s="12" cm="1">
        <f t="array" aca="1" ref="P37" ca="1">INDEX('Wkly eq indx data joined'!$A$1:$AJ$1150,MATCH('Wkly eq indx data aligned'!$A37+2,OFFSET(INDIRECT(ADDRESS(1,MATCH(P$1,'Wkly eq indx data joined'!$1:$1,0),1,1,$A$1)),,,1150,1),0),MATCH(P$1,'Wkly eq indx data joined'!$1:$1,0)+1)</f>
        <v>1394.1</v>
      </c>
      <c r="Q37" s="9" cm="1">
        <f t="array" aca="1" ref="Q37" ca="1">INDEX('Wkly eq indx data joined'!$A$1:$AJ$1150,MATCH('Wkly eq indx data aligned'!$A37,OFFSET(INDIRECT(ADDRESS(1,MATCH(Q$1,'Wkly eq indx data joined'!$1:$1,0),1,1,$A$1)),,,1150,1),0),MATCH(Q$1,'Wkly eq indx data joined'!$1:$1,0)+1)</f>
        <v>695.18</v>
      </c>
      <c r="R37" s="12" cm="1">
        <f t="array" aca="1" ref="R37" ca="1">INDEX('Wkly eq indx data joined'!$A$1:$AJ$1150,MATCH('Wkly eq indx data aligned'!$A37+2,OFFSET(INDIRECT(ADDRESS(1,MATCH(R$1,'Wkly eq indx data joined'!$1:$1,0),1,1,$A$1)),,,1150,1),0),MATCH(R$1,'Wkly eq indx data joined'!$1:$1,0)+1)</f>
        <v>237.54</v>
      </c>
      <c r="S37" s="9" cm="1">
        <f t="array" aca="1" ref="S37" ca="1">INDEX('Wkly eq indx data joined'!$A$1:$AJ$1150,MATCH('Wkly eq indx data aligned'!$A37,OFFSET(INDIRECT(ADDRESS(1,MATCH(S$1,'Wkly eq indx data joined'!$1:$1,0),1,1,$A$1)),,,1150,1),0),MATCH(S$1,'Wkly eq indx data joined'!$1:$1,0)+1)</f>
        <v>8025.83</v>
      </c>
    </row>
    <row r="38" spans="1:19" x14ac:dyDescent="0.25">
      <c r="A38" s="4">
        <f t="shared" si="0"/>
        <v>36777</v>
      </c>
      <c r="B38" s="9" cm="1">
        <f t="array" aca="1" ref="B38" ca="1">INDEX('Wkly eq indx data joined'!$A$1:$AJ$1150,MATCH('Wkly eq indx data aligned'!$A38,OFFSET(INDIRECT(ADDRESS(1,MATCH(B$1,'Wkly eq indx data joined'!$1:$1,0),1,1,$A$1)),,,1150,1),0),MATCH(B$1,'Wkly eq indx data joined'!$1:$1,0)+1)</f>
        <v>3320.3589999999999</v>
      </c>
      <c r="C38" s="9" cm="1">
        <f t="array" aca="1" ref="C38" ca="1">INDEX('Wkly eq indx data joined'!$A$1:$AJ$1150,MATCH('Wkly eq indx data aligned'!$A38,OFFSET(INDIRECT(ADDRESS(1,MATCH(C$1,'Wkly eq indx data joined'!$1:$1,0),1,1,$A$1)),,,1150,1),0),MATCH(C$1,'Wkly eq indx data joined'!$1:$1,0)+1)</f>
        <v>16501.55</v>
      </c>
      <c r="D38" s="18" cm="1">
        <f t="array" aca="1" ref="D38" ca="1">IFERROR(INDEX('Wkly eq indx data joined'!$A$1:$AJ$1150,MATCH('Wkly eq indx data aligned'!$A38,OFFSET(INDIRECT(ADDRESS(1,MATCH(D$1,'Wkly eq indx data joined'!$1:$1,0),1,1,$A$1)),,,1150,1),0),MATCH(D$1,'Wkly eq indx data joined'!$1:$1,0)+1),D37)</f>
        <v>1959.3119999999999</v>
      </c>
      <c r="E38" s="9" cm="1">
        <f t="array" aca="1" ref="E38" ca="1">INDEX('Wkly eq indx data joined'!$A$1:$AJ$1150,MATCH('Wkly eq indx data aligned'!$A38,OFFSET(INDIRECT(ADDRESS(1,MATCH(E$1,'Wkly eq indx data joined'!$1:$1,0),1,1,$A$1)),,,1150,1),0),MATCH(E$1,'Wkly eq indx data joined'!$1:$1,0)+1)</f>
        <v>10819.8</v>
      </c>
      <c r="F38" s="9" cm="1">
        <f t="array" aca="1" ref="F38" ca="1">INDEX('Wkly eq indx data joined'!$A$1:$AJ$1150,MATCH('Wkly eq indx data aligned'!$A38,OFFSET(INDIRECT(ADDRESS(1,MATCH(F$1,'Wkly eq indx data joined'!$1:$1,0),1,1,$A$1)),,,1150,1),0),MATCH(F$1,'Wkly eq indx data joined'!$1:$1,0)+1)</f>
        <v>8088.1</v>
      </c>
      <c r="G38" s="9" cm="1">
        <f t="array" aca="1" ref="G38" ca="1">INDEX('Wkly eq indx data joined'!$A$1:$AJ$1150,MATCH('Wkly eq indx data aligned'!$A38,OFFSET(INDIRECT(ADDRESS(1,MATCH(G$1,'Wkly eq indx data joined'!$1:$1,0),1,1,$A$1)),,,1150,1),0),MATCH(G$1,'Wkly eq indx data joined'!$1:$1,0)+1)</f>
        <v>1494.5</v>
      </c>
      <c r="H38" s="9" cm="1">
        <f t="array" aca="1" ref="H38" ca="1">INDEX('Wkly eq indx data joined'!$A$1:$AJ$1150,MATCH('Wkly eq indx data aligned'!$A38,OFFSET(INDIRECT(ADDRESS(1,MATCH(H$1,'Wkly eq indx data joined'!$1:$1,0),1,1,$A$1)),,,1150,1),0),MATCH(H$1,'Wkly eq indx data joined'!$1:$1,0)+1)</f>
        <v>6600.7</v>
      </c>
      <c r="I38" s="9" cm="1">
        <f t="array" aca="1" ref="I38" ca="1">INDEX('Wkly eq indx data joined'!$A$1:$AJ$1150,MATCH('Wkly eq indx data aligned'!$A38,OFFSET(INDIRECT(ADDRESS(1,MATCH(I$1,'Wkly eq indx data joined'!$1:$1,0),1,1,$A$1)),,,1150,1),0),MATCH(I$1,'Wkly eq indx data joined'!$1:$1,0)+1)</f>
        <v>17275.45</v>
      </c>
      <c r="J38" s="9" cm="1">
        <f t="array" aca="1" ref="J38" ca="1">INDEX('Wkly eq indx data joined'!$A$1:$AJ$1150,MATCH('Wkly eq indx data aligned'!$A38,OFFSET(INDIRECT(ADDRESS(1,MATCH(J$1,'Wkly eq indx data joined'!$1:$1,0),1,1,$A$1)),,,1150,1),0),MATCH(J$1,'Wkly eq indx data joined'!$1:$1,0)+1)</f>
        <v>6703.36</v>
      </c>
      <c r="K38" s="9" cm="1">
        <f t="array" aca="1" ref="K38" ca="1">INDEX('Wkly eq indx data joined'!$A$1:$AJ$1150,MATCH('Wkly eq indx data aligned'!$A38,OFFSET(INDIRECT(ADDRESS(1,MATCH(K$1,'Wkly eq indx data joined'!$1:$1,0),1,1,$A$1)),,,1150,1),0),MATCH(K$1,'Wkly eq indx data joined'!$1:$1,0)+1)</f>
        <v>7267.77</v>
      </c>
      <c r="L38" s="12" cm="1">
        <f t="array" aca="1" ref="L38" ca="1">INDEX('Wkly eq indx data joined'!$A$1:$AJ$1150,MATCH('Wkly eq indx data aligned'!$A38+2,OFFSET(INDIRECT(ADDRESS(1,MATCH(L$1,'Wkly eq indx data joined'!$1:$1,0),1,1,$A$1)),,,1150,1),0),MATCH(L$1,'Wkly eq indx data joined'!$1:$1,0)+1)</f>
        <v>653.67999999999995</v>
      </c>
      <c r="M38" s="9" cm="1">
        <f t="array" aca="1" ref="M38" ca="1">INDEX('Wkly eq indx data joined'!$A$1:$AJ$1150,MATCH('Wkly eq indx data aligned'!$A38,OFFSET(INDIRECT(ADDRESS(1,MATCH(M$1,'Wkly eq indx data joined'!$1:$1,0),1,1,$A$1)),,,1150,1),0),MATCH(M$1,'Wkly eq indx data joined'!$1:$1,0)+1)</f>
        <v>17433.2</v>
      </c>
      <c r="N38" s="9" cm="1">
        <f t="array" aca="1" ref="N38" ca="1">INDEX('Wkly eq indx data joined'!$A$1:$AJ$1150,MATCH('Wkly eq indx data aligned'!$A38,OFFSET(INDIRECT(ADDRESS(1,MATCH(N$1,'Wkly eq indx data joined'!$1:$1,0),1,1,$A$1)),,,1150,1),0),MATCH(N$1,'Wkly eq indx data joined'!$1:$1,0)+1)</f>
        <v>5450.79</v>
      </c>
      <c r="O38" s="13" cm="1">
        <f t="array" aca="1" ref="O38" ca="1">INDEX('Wkly eq indx data joined'!$A$1:$AJ$1150,MATCH('Wkly eq indx data aligned'!$A38+1,OFFSET(INDIRECT(ADDRESS(1,MATCH(O$1,'Wkly eq indx data joined'!$1:$1,0),1,1,$A$1)),,,1150,1),0),MATCH(O$1,'Wkly eq indx data joined'!$1:$1,0)+1)</f>
        <v>7367.99</v>
      </c>
      <c r="P38" s="12" cm="1">
        <f t="array" aca="1" ref="P38" ca="1">INDEX('Wkly eq indx data joined'!$A$1:$AJ$1150,MATCH('Wkly eq indx data aligned'!$A38+2,OFFSET(INDIRECT(ADDRESS(1,MATCH(P$1,'Wkly eq indx data joined'!$1:$1,0),1,1,$A$1)),,,1150,1),0),MATCH(P$1,'Wkly eq indx data joined'!$1:$1,0)+1)</f>
        <v>1450.05</v>
      </c>
      <c r="Q38" s="9" cm="1">
        <f t="array" aca="1" ref="Q38" ca="1">INDEX('Wkly eq indx data joined'!$A$1:$AJ$1150,MATCH('Wkly eq indx data aligned'!$A38,OFFSET(INDIRECT(ADDRESS(1,MATCH(Q$1,'Wkly eq indx data joined'!$1:$1,0),1,1,$A$1)),,,1150,1),0),MATCH(Q$1,'Wkly eq indx data joined'!$1:$1,0)+1)</f>
        <v>686.48</v>
      </c>
      <c r="R38" s="12" cm="1">
        <f t="array" aca="1" ref="R38" ca="1">INDEX('Wkly eq indx data joined'!$A$1:$AJ$1150,MATCH('Wkly eq indx data aligned'!$A38+2,OFFSET(INDIRECT(ADDRESS(1,MATCH(R$1,'Wkly eq indx data joined'!$1:$1,0),1,1,$A$1)),,,1150,1),0),MATCH(R$1,'Wkly eq indx data joined'!$1:$1,0)+1)</f>
        <v>231.59</v>
      </c>
      <c r="S38" s="9" cm="1">
        <f t="array" aca="1" ref="S38" ca="1">INDEX('Wkly eq indx data joined'!$A$1:$AJ$1150,MATCH('Wkly eq indx data aligned'!$A38,OFFSET(INDIRECT(ADDRESS(1,MATCH(S$1,'Wkly eq indx data joined'!$1:$1,0),1,1,$A$1)),,,1150,1),0),MATCH(S$1,'Wkly eq indx data joined'!$1:$1,0)+1)</f>
        <v>8024.61</v>
      </c>
    </row>
    <row r="39" spans="1:19" x14ac:dyDescent="0.25">
      <c r="A39" s="4">
        <f t="shared" si="0"/>
        <v>36784</v>
      </c>
      <c r="B39" s="9" cm="1">
        <f t="array" aca="1" ref="B39" ca="1">INDEX('Wkly eq indx data joined'!$A$1:$AJ$1150,MATCH('Wkly eq indx data aligned'!$A39,OFFSET(INDIRECT(ADDRESS(1,MATCH(B$1,'Wkly eq indx data joined'!$1:$1,0),1,1,$A$1)),,,1150,1),0),MATCH(B$1,'Wkly eq indx data joined'!$1:$1,0)+1)</f>
        <v>3329.8330000000001</v>
      </c>
      <c r="C39" s="9" cm="1">
        <f t="array" aca="1" ref="C39" ca="1">INDEX('Wkly eq indx data joined'!$A$1:$AJ$1150,MATCH('Wkly eq indx data aligned'!$A39,OFFSET(INDIRECT(ADDRESS(1,MATCH(C$1,'Wkly eq indx data joined'!$1:$1,0),1,1,$A$1)),,,1150,1),0),MATCH(C$1,'Wkly eq indx data joined'!$1:$1,0)+1)</f>
        <v>16213.28</v>
      </c>
      <c r="D39" s="18" cm="1">
        <f t="array" aca="1" ref="D39" ca="1">IFERROR(INDEX('Wkly eq indx data joined'!$A$1:$AJ$1150,MATCH('Wkly eq indx data aligned'!$A39,OFFSET(INDIRECT(ADDRESS(1,MATCH(D$1,'Wkly eq indx data joined'!$1:$1,0),1,1,$A$1)),,,1150,1),0),MATCH(D$1,'Wkly eq indx data joined'!$1:$1,0)+1),D38)</f>
        <v>1978.434</v>
      </c>
      <c r="E39" s="9" cm="1">
        <f t="array" aca="1" ref="E39" ca="1">INDEX('Wkly eq indx data joined'!$A$1:$AJ$1150,MATCH('Wkly eq indx data aligned'!$A39,OFFSET(INDIRECT(ADDRESS(1,MATCH(E$1,'Wkly eq indx data joined'!$1:$1,0),1,1,$A$1)),,,1150,1),0),MATCH(E$1,'Wkly eq indx data joined'!$1:$1,0)+1)</f>
        <v>11063.6</v>
      </c>
      <c r="F39" s="9" cm="1">
        <f t="array" aca="1" ref="F39" ca="1">INDEX('Wkly eq indx data joined'!$A$1:$AJ$1150,MATCH('Wkly eq indx data aligned'!$A39,OFFSET(INDIRECT(ADDRESS(1,MATCH(F$1,'Wkly eq indx data joined'!$1:$1,0),1,1,$A$1)),,,1150,1),0),MATCH(F$1,'Wkly eq indx data joined'!$1:$1,0)+1)</f>
        <v>8014.4</v>
      </c>
      <c r="G39" s="9" cm="1">
        <f t="array" aca="1" ref="G39" ca="1">INDEX('Wkly eq indx data joined'!$A$1:$AJ$1150,MATCH('Wkly eq indx data aligned'!$A39,OFFSET(INDIRECT(ADDRESS(1,MATCH(G$1,'Wkly eq indx data joined'!$1:$1,0),1,1,$A$1)),,,1150,1),0),MATCH(G$1,'Wkly eq indx data joined'!$1:$1,0)+1)</f>
        <v>1465.81</v>
      </c>
      <c r="H39" s="9" cm="1">
        <f t="array" aca="1" ref="H39" ca="1">INDEX('Wkly eq indx data joined'!$A$1:$AJ$1150,MATCH('Wkly eq indx data aligned'!$A39,OFFSET(INDIRECT(ADDRESS(1,MATCH(H$1,'Wkly eq indx data joined'!$1:$1,0),1,1,$A$1)),,,1150,1),0),MATCH(H$1,'Wkly eq indx data joined'!$1:$1,0)+1)</f>
        <v>6417.3</v>
      </c>
      <c r="I39" s="9" cm="1">
        <f t="array" aca="1" ref="I39" ca="1">INDEX('Wkly eq indx data joined'!$A$1:$AJ$1150,MATCH('Wkly eq indx data aligned'!$A39,OFFSET(INDIRECT(ADDRESS(1,MATCH(I$1,'Wkly eq indx data joined'!$1:$1,0),1,1,$A$1)),,,1150,1),0),MATCH(I$1,'Wkly eq indx data joined'!$1:$1,0)+1)</f>
        <v>16249.53</v>
      </c>
      <c r="J39" s="9" cm="1">
        <f t="array" aca="1" ref="J39" ca="1">INDEX('Wkly eq indx data joined'!$A$1:$AJ$1150,MATCH('Wkly eq indx data aligned'!$A39,OFFSET(INDIRECT(ADDRESS(1,MATCH(J$1,'Wkly eq indx data joined'!$1:$1,0),1,1,$A$1)),,,1150,1),0),MATCH(J$1,'Wkly eq indx data joined'!$1:$1,0)+1)</f>
        <v>6614.65</v>
      </c>
      <c r="K39" s="9" cm="1">
        <f t="array" aca="1" ref="K39" ca="1">INDEX('Wkly eq indx data joined'!$A$1:$AJ$1150,MATCH('Wkly eq indx data aligned'!$A39,OFFSET(INDIRECT(ADDRESS(1,MATCH(K$1,'Wkly eq indx data joined'!$1:$1,0),1,1,$A$1)),,,1150,1),0),MATCH(K$1,'Wkly eq indx data joined'!$1:$1,0)+1)</f>
        <v>6999.54</v>
      </c>
      <c r="L39" s="12" cm="1">
        <f t="array" aca="1" ref="L39" ca="1">INDEX('Wkly eq indx data joined'!$A$1:$AJ$1150,MATCH('Wkly eq indx data aligned'!$A39+2,OFFSET(INDIRECT(ADDRESS(1,MATCH(L$1,'Wkly eq indx data joined'!$1:$1,0),1,1,$A$1)),,,1150,1),0),MATCH(L$1,'Wkly eq indx data joined'!$1:$1,0)+1)</f>
        <v>628.20000000000005</v>
      </c>
      <c r="M39" s="9" cm="1">
        <f t="array" aca="1" ref="M39" ca="1">INDEX('Wkly eq indx data joined'!$A$1:$AJ$1150,MATCH('Wkly eq indx data aligned'!$A39,OFFSET(INDIRECT(ADDRESS(1,MATCH(M$1,'Wkly eq indx data joined'!$1:$1,0),1,1,$A$1)),,,1150,1),0),MATCH(M$1,'Wkly eq indx data joined'!$1:$1,0)+1)</f>
        <v>16563.2</v>
      </c>
      <c r="N39" s="9" cm="1">
        <f t="array" aca="1" ref="N39" ca="1">INDEX('Wkly eq indx data joined'!$A$1:$AJ$1150,MATCH('Wkly eq indx data aligned'!$A39,OFFSET(INDIRECT(ADDRESS(1,MATCH(N$1,'Wkly eq indx data joined'!$1:$1,0),1,1,$A$1)),,,1150,1),0),MATCH(N$1,'Wkly eq indx data joined'!$1:$1,0)+1)</f>
        <v>5476.93</v>
      </c>
      <c r="O39" s="13" cm="1">
        <f t="array" aca="1" ref="O39" ca="1">INDEX('Wkly eq indx data joined'!$A$1:$AJ$1150,MATCH('Wkly eq indx data aligned'!$A39+1,OFFSET(INDIRECT(ADDRESS(1,MATCH(O$1,'Wkly eq indx data joined'!$1:$1,0),1,1,$A$1)),,,1150,1),0),MATCH(O$1,'Wkly eq indx data joined'!$1:$1,0)+1)</f>
        <v>7053.29</v>
      </c>
      <c r="P39" s="12" cm="1">
        <f t="array" aca="1" ref="P39" ca="1">INDEX('Wkly eq indx data joined'!$A$1:$AJ$1150,MATCH('Wkly eq indx data aligned'!$A39+2,OFFSET(INDIRECT(ADDRESS(1,MATCH(P$1,'Wkly eq indx data joined'!$1:$1,0),1,1,$A$1)),,,1150,1),0),MATCH(P$1,'Wkly eq indx data joined'!$1:$1,0)+1)</f>
        <v>1417.2</v>
      </c>
      <c r="Q39" s="9" cm="1">
        <f t="array" aca="1" ref="Q39" ca="1">INDEX('Wkly eq indx data joined'!$A$1:$AJ$1150,MATCH('Wkly eq indx data aligned'!$A39,OFFSET(INDIRECT(ADDRESS(1,MATCH(Q$1,'Wkly eq indx data joined'!$1:$1,0),1,1,$A$1)),,,1150,1),0),MATCH(Q$1,'Wkly eq indx data joined'!$1:$1,0)+1)</f>
        <v>676.42</v>
      </c>
      <c r="R39" s="12" cm="1">
        <f t="array" aca="1" ref="R39" ca="1">INDEX('Wkly eq indx data joined'!$A$1:$AJ$1150,MATCH('Wkly eq indx data aligned'!$A39+2,OFFSET(INDIRECT(ADDRESS(1,MATCH(R$1,'Wkly eq indx data joined'!$1:$1,0),1,1,$A$1)),,,1150,1),0),MATCH(R$1,'Wkly eq indx data joined'!$1:$1,0)+1)</f>
        <v>215.47</v>
      </c>
      <c r="S39" s="9" cm="1">
        <f t="array" aca="1" ref="S39" ca="1">INDEX('Wkly eq indx data joined'!$A$1:$AJ$1150,MATCH('Wkly eq indx data aligned'!$A39,OFFSET(INDIRECT(ADDRESS(1,MATCH(S$1,'Wkly eq indx data joined'!$1:$1,0),1,1,$A$1)),,,1150,1),0),MATCH(S$1,'Wkly eq indx data joined'!$1:$1,0)+1)</f>
        <v>7924.2</v>
      </c>
    </row>
    <row r="40" spans="1:19" x14ac:dyDescent="0.25">
      <c r="A40" s="4">
        <f t="shared" si="0"/>
        <v>36791</v>
      </c>
      <c r="B40" s="9" cm="1">
        <f t="array" aca="1" ref="B40" ca="1">INDEX('Wkly eq indx data joined'!$A$1:$AJ$1150,MATCH('Wkly eq indx data aligned'!$A40,OFFSET(INDIRECT(ADDRESS(1,MATCH(B$1,'Wkly eq indx data joined'!$1:$1,0),1,1,$A$1)),,,1150,1),0),MATCH(B$1,'Wkly eq indx data joined'!$1:$1,0)+1)</f>
        <v>3188.683</v>
      </c>
      <c r="C40" s="9" cm="1">
        <f t="array" aca="1" ref="C40" ca="1">INDEX('Wkly eq indx data joined'!$A$1:$AJ$1150,MATCH('Wkly eq indx data aligned'!$A40,OFFSET(INDIRECT(ADDRESS(1,MATCH(C$1,'Wkly eq indx data joined'!$1:$1,0),1,1,$A$1)),,,1150,1),0),MATCH(C$1,'Wkly eq indx data joined'!$1:$1,0)+1)</f>
        <v>15818.25</v>
      </c>
      <c r="D40" s="18" cm="1">
        <f t="array" aca="1" ref="D40" ca="1">IFERROR(INDEX('Wkly eq indx data joined'!$A$1:$AJ$1150,MATCH('Wkly eq indx data aligned'!$A40,OFFSET(INDIRECT(ADDRESS(1,MATCH(D$1,'Wkly eq indx data joined'!$1:$1,0),1,1,$A$1)),,,1150,1),0),MATCH(D$1,'Wkly eq indx data joined'!$1:$1,0)+1),D39)</f>
        <v>1891.9839999999999</v>
      </c>
      <c r="E40" s="9" cm="1">
        <f t="array" aca="1" ref="E40" ca="1">INDEX('Wkly eq indx data joined'!$A$1:$AJ$1150,MATCH('Wkly eq indx data aligned'!$A40,OFFSET(INDIRECT(ADDRESS(1,MATCH(E$1,'Wkly eq indx data joined'!$1:$1,0),1,1,$A$1)),,,1150,1),0),MATCH(E$1,'Wkly eq indx data joined'!$1:$1,0)+1)</f>
        <v>10566</v>
      </c>
      <c r="F40" s="9" cm="1">
        <f t="array" aca="1" ref="F40" ca="1">INDEX('Wkly eq indx data joined'!$A$1:$AJ$1150,MATCH('Wkly eq indx data aligned'!$A40,OFFSET(INDIRECT(ADDRESS(1,MATCH(F$1,'Wkly eq indx data joined'!$1:$1,0),1,1,$A$1)),,,1150,1),0),MATCH(F$1,'Wkly eq indx data joined'!$1:$1,0)+1)</f>
        <v>7976.6</v>
      </c>
      <c r="G40" s="9" cm="1">
        <f t="array" aca="1" ref="G40" ca="1">INDEX('Wkly eq indx data joined'!$A$1:$AJ$1150,MATCH('Wkly eq indx data aligned'!$A40,OFFSET(INDIRECT(ADDRESS(1,MATCH(G$1,'Wkly eq indx data joined'!$1:$1,0),1,1,$A$1)),,,1150,1),0),MATCH(G$1,'Wkly eq indx data joined'!$1:$1,0)+1)</f>
        <v>1448.72</v>
      </c>
      <c r="H40" s="9" cm="1">
        <f t="array" aca="1" ref="H40" ca="1">INDEX('Wkly eq indx data joined'!$A$1:$AJ$1150,MATCH('Wkly eq indx data aligned'!$A40,OFFSET(INDIRECT(ADDRESS(1,MATCH(H$1,'Wkly eq indx data joined'!$1:$1,0),1,1,$A$1)),,,1150,1),0),MATCH(H$1,'Wkly eq indx data joined'!$1:$1,0)+1)</f>
        <v>6205.9</v>
      </c>
      <c r="I40" s="9" cm="1">
        <f t="array" aca="1" ref="I40" ca="1">INDEX('Wkly eq indx data joined'!$A$1:$AJ$1150,MATCH('Wkly eq indx data aligned'!$A40,OFFSET(INDIRECT(ADDRESS(1,MATCH(I$1,'Wkly eq indx data joined'!$1:$1,0),1,1,$A$1)),,,1150,1),0),MATCH(I$1,'Wkly eq indx data joined'!$1:$1,0)+1)</f>
        <v>14612.88</v>
      </c>
      <c r="J40" s="9" cm="1">
        <f t="array" aca="1" ref="J40" ca="1">INDEX('Wkly eq indx data joined'!$A$1:$AJ$1150,MATCH('Wkly eq indx data aligned'!$A40,OFFSET(INDIRECT(ADDRESS(1,MATCH(J$1,'Wkly eq indx data joined'!$1:$1,0),1,1,$A$1)),,,1150,1),0),MATCH(J$1,'Wkly eq indx data joined'!$1:$1,0)+1)</f>
        <v>6258.58</v>
      </c>
      <c r="K40" s="9" cm="1">
        <f t="array" aca="1" ref="K40" ca="1">INDEX('Wkly eq indx data joined'!$A$1:$AJ$1150,MATCH('Wkly eq indx data aligned'!$A40,OFFSET(INDIRECT(ADDRESS(1,MATCH(K$1,'Wkly eq indx data joined'!$1:$1,0),1,1,$A$1)),,,1150,1),0),MATCH(K$1,'Wkly eq indx data joined'!$1:$1,0)+1)</f>
        <v>6740.25</v>
      </c>
      <c r="L40" s="12" cm="1">
        <f t="array" aca="1" ref="L40" ca="1">INDEX('Wkly eq indx data joined'!$A$1:$AJ$1150,MATCH('Wkly eq indx data aligned'!$A40+2,OFFSET(INDIRECT(ADDRESS(1,MATCH(L$1,'Wkly eq indx data joined'!$1:$1,0),1,1,$A$1)),,,1150,1),0),MATCH(L$1,'Wkly eq indx data joined'!$1:$1,0)+1)</f>
        <v>553.25</v>
      </c>
      <c r="M40" s="9" cm="1">
        <f t="array" aca="1" ref="M40" ca="1">INDEX('Wkly eq indx data joined'!$A$1:$AJ$1150,MATCH('Wkly eq indx data aligned'!$A40,OFFSET(INDIRECT(ADDRESS(1,MATCH(M$1,'Wkly eq indx data joined'!$1:$1,0),1,1,$A$1)),,,1150,1),0),MATCH(M$1,'Wkly eq indx data joined'!$1:$1,0)+1)</f>
        <v>16353.1</v>
      </c>
      <c r="N40" s="9" cm="1">
        <f t="array" aca="1" ref="N40" ca="1">INDEX('Wkly eq indx data joined'!$A$1:$AJ$1150,MATCH('Wkly eq indx data aligned'!$A40,OFFSET(INDIRECT(ADDRESS(1,MATCH(N$1,'Wkly eq indx data joined'!$1:$1,0),1,1,$A$1)),,,1150,1),0),MATCH(N$1,'Wkly eq indx data joined'!$1:$1,0)+1)</f>
        <v>5439.58</v>
      </c>
      <c r="O40" s="13" cm="1">
        <f t="array" aca="1" ref="O40" ca="1">INDEX('Wkly eq indx data joined'!$A$1:$AJ$1150,MATCH('Wkly eq indx data aligned'!$A40+1,OFFSET(INDIRECT(ADDRESS(1,MATCH(O$1,'Wkly eq indx data joined'!$1:$1,0),1,1,$A$1)),,,1150,1),0),MATCH(O$1,'Wkly eq indx data joined'!$1:$1,0)+1)</f>
        <v>6612.09</v>
      </c>
      <c r="P40" s="12" cm="1">
        <f t="array" aca="1" ref="P40" ca="1">INDEX('Wkly eq indx data joined'!$A$1:$AJ$1150,MATCH('Wkly eq indx data aligned'!$A40+2,OFFSET(INDIRECT(ADDRESS(1,MATCH(P$1,'Wkly eq indx data joined'!$1:$1,0),1,1,$A$1)),,,1150,1),0),MATCH(P$1,'Wkly eq indx data joined'!$1:$1,0)+1)</f>
        <v>1266.45</v>
      </c>
      <c r="Q40" s="9" cm="1">
        <f t="array" aca="1" ref="Q40" ca="1">INDEX('Wkly eq indx data joined'!$A$1:$AJ$1150,MATCH('Wkly eq indx data aligned'!$A40,OFFSET(INDIRECT(ADDRESS(1,MATCH(Q$1,'Wkly eq indx data joined'!$1:$1,0),1,1,$A$1)),,,1150,1),0),MATCH(Q$1,'Wkly eq indx data joined'!$1:$1,0)+1)</f>
        <v>652.96</v>
      </c>
      <c r="R40" s="12" cm="1">
        <f t="array" aca="1" ref="R40" ca="1">INDEX('Wkly eq indx data joined'!$A$1:$AJ$1150,MATCH('Wkly eq indx data aligned'!$A40+2,OFFSET(INDIRECT(ADDRESS(1,MATCH(R$1,'Wkly eq indx data joined'!$1:$1,0),1,1,$A$1)),,,1150,1),0),MATCH(R$1,'Wkly eq indx data joined'!$1:$1,0)+1)</f>
        <v>189.84</v>
      </c>
      <c r="S40" s="9" cm="1">
        <f t="array" aca="1" ref="S40" ca="1">INDEX('Wkly eq indx data joined'!$A$1:$AJ$1150,MATCH('Wkly eq indx data aligned'!$A40,OFFSET(INDIRECT(ADDRESS(1,MATCH(S$1,'Wkly eq indx data joined'!$1:$1,0),1,1,$A$1)),,,1150,1),0),MATCH(S$1,'Wkly eq indx data joined'!$1:$1,0)+1)</f>
        <v>7590.93</v>
      </c>
    </row>
    <row r="41" spans="1:19" x14ac:dyDescent="0.25">
      <c r="A41" s="4">
        <f t="shared" si="0"/>
        <v>36798</v>
      </c>
      <c r="B41" s="9" cm="1">
        <f t="array" aca="1" ref="B41" ca="1">INDEX('Wkly eq indx data joined'!$A$1:$AJ$1150,MATCH('Wkly eq indx data aligned'!$A41,OFFSET(INDIRECT(ADDRESS(1,MATCH(B$1,'Wkly eq indx data joined'!$1:$1,0),1,1,$A$1)),,,1150,1),0),MATCH(B$1,'Wkly eq indx data joined'!$1:$1,0)+1)</f>
        <v>3298.875</v>
      </c>
      <c r="C41" s="9" cm="1">
        <f t="array" aca="1" ref="C41" ca="1">INDEX('Wkly eq indx data joined'!$A$1:$AJ$1150,MATCH('Wkly eq indx data aligned'!$A41,OFFSET(INDIRECT(ADDRESS(1,MATCH(C$1,'Wkly eq indx data joined'!$1:$1,0),1,1,$A$1)),,,1150,1),0),MATCH(C$1,'Wkly eq indx data joined'!$1:$1,0)+1)</f>
        <v>15747.26</v>
      </c>
      <c r="D41" s="18" cm="1">
        <f t="array" aca="1" ref="D41" ca="1">IFERROR(INDEX('Wkly eq indx data joined'!$A$1:$AJ$1150,MATCH('Wkly eq indx data aligned'!$A41,OFFSET(INDIRECT(ADDRESS(1,MATCH(D$1,'Wkly eq indx data joined'!$1:$1,0),1,1,$A$1)),,,1150,1),0),MATCH(D$1,'Wkly eq indx data joined'!$1:$1,0)+1),D40)</f>
        <v>1910.1610000000001</v>
      </c>
      <c r="E41" s="9" cm="1">
        <f t="array" aca="1" ref="E41" ca="1">INDEX('Wkly eq indx data joined'!$A$1:$AJ$1150,MATCH('Wkly eq indx data aligned'!$A41,OFFSET(INDIRECT(ADDRESS(1,MATCH(E$1,'Wkly eq indx data joined'!$1:$1,0),1,1,$A$1)),,,1150,1),0),MATCH(E$1,'Wkly eq indx data joined'!$1:$1,0)+1)</f>
        <v>10377.9</v>
      </c>
      <c r="F41" s="9" cm="1">
        <f t="array" aca="1" ref="F41" ca="1">INDEX('Wkly eq indx data joined'!$A$1:$AJ$1150,MATCH('Wkly eq indx data aligned'!$A41,OFFSET(INDIRECT(ADDRESS(1,MATCH(F$1,'Wkly eq indx data joined'!$1:$1,0),1,1,$A$1)),,,1150,1),0),MATCH(F$1,'Wkly eq indx data joined'!$1:$1,0)+1)</f>
        <v>7713.3</v>
      </c>
      <c r="G41" s="9" cm="1">
        <f t="array" aca="1" ref="G41" ca="1">INDEX('Wkly eq indx data joined'!$A$1:$AJ$1150,MATCH('Wkly eq indx data aligned'!$A41,OFFSET(INDIRECT(ADDRESS(1,MATCH(G$1,'Wkly eq indx data joined'!$1:$1,0),1,1,$A$1)),,,1150,1),0),MATCH(G$1,'Wkly eq indx data joined'!$1:$1,0)+1)</f>
        <v>1436.51</v>
      </c>
      <c r="H41" s="9" cm="1">
        <f t="array" aca="1" ref="H41" ca="1">INDEX('Wkly eq indx data joined'!$A$1:$AJ$1150,MATCH('Wkly eq indx data aligned'!$A41,OFFSET(INDIRECT(ADDRESS(1,MATCH(H$1,'Wkly eq indx data joined'!$1:$1,0),1,1,$A$1)),,,1150,1),0),MATCH(H$1,'Wkly eq indx data joined'!$1:$1,0)+1)</f>
        <v>6294.2</v>
      </c>
      <c r="I41" s="9" cm="1">
        <f t="array" aca="1" ref="I41" ca="1">INDEX('Wkly eq indx data joined'!$A$1:$AJ$1150,MATCH('Wkly eq indx data aligned'!$A41,OFFSET(INDIRECT(ADDRESS(1,MATCH(I$1,'Wkly eq indx data joined'!$1:$1,0),1,1,$A$1)),,,1150,1),0),MATCH(I$1,'Wkly eq indx data joined'!$1:$1,0)+1)</f>
        <v>15648.98</v>
      </c>
      <c r="J41" s="9" cm="1">
        <f t="array" aca="1" ref="J41" ca="1">INDEX('Wkly eq indx data joined'!$A$1:$AJ$1150,MATCH('Wkly eq indx data aligned'!$A41,OFFSET(INDIRECT(ADDRESS(1,MATCH(J$1,'Wkly eq indx data joined'!$1:$1,0),1,1,$A$1)),,,1150,1),0),MATCH(J$1,'Wkly eq indx data joined'!$1:$1,0)+1)</f>
        <v>6266.63</v>
      </c>
      <c r="K41" s="9" cm="1">
        <f t="array" aca="1" ref="K41" ca="1">INDEX('Wkly eq indx data joined'!$A$1:$AJ$1150,MATCH('Wkly eq indx data aligned'!$A41,OFFSET(INDIRECT(ADDRESS(1,MATCH(K$1,'Wkly eq indx data joined'!$1:$1,0),1,1,$A$1)),,,1150,1),0),MATCH(K$1,'Wkly eq indx data joined'!$1:$1,0)+1)</f>
        <v>6798.12</v>
      </c>
      <c r="L41" s="12" cm="1">
        <f t="array" aca="1" ref="L41" ca="1">INDEX('Wkly eq indx data joined'!$A$1:$AJ$1150,MATCH('Wkly eq indx data aligned'!$A41+2,OFFSET(INDIRECT(ADDRESS(1,MATCH(L$1,'Wkly eq indx data joined'!$1:$1,0),1,1,$A$1)),,,1150,1),0),MATCH(L$1,'Wkly eq indx data joined'!$1:$1,0)+1)</f>
        <v>613.22</v>
      </c>
      <c r="M41" s="9" cm="1">
        <f t="array" aca="1" ref="M41" ca="1">INDEX('Wkly eq indx data joined'!$A$1:$AJ$1150,MATCH('Wkly eq indx data aligned'!$A41,OFFSET(INDIRECT(ADDRESS(1,MATCH(M$1,'Wkly eq indx data joined'!$1:$1,0),1,1,$A$1)),,,1150,1),0),MATCH(M$1,'Wkly eq indx data joined'!$1:$1,0)+1)</f>
        <v>15928.4</v>
      </c>
      <c r="N41" s="9" cm="1">
        <f t="array" aca="1" ref="N41" ca="1">INDEX('Wkly eq indx data joined'!$A$1:$AJ$1150,MATCH('Wkly eq indx data aligned'!$A41,OFFSET(INDIRECT(ADDRESS(1,MATCH(N$1,'Wkly eq indx data joined'!$1:$1,0),1,1,$A$1)),,,1150,1),0),MATCH(N$1,'Wkly eq indx data joined'!$1:$1,0)+1)</f>
        <v>5737.16</v>
      </c>
      <c r="O41" s="13" cm="1">
        <f t="array" aca="1" ref="O41" ca="1">INDEX('Wkly eq indx data joined'!$A$1:$AJ$1150,MATCH('Wkly eq indx data aligned'!$A41+1,OFFSET(INDIRECT(ADDRESS(1,MATCH(O$1,'Wkly eq indx data joined'!$1:$1,0),1,1,$A$1)),,,1150,1),0),MATCH(O$1,'Wkly eq indx data joined'!$1:$1,0)+1)</f>
        <v>6185.14</v>
      </c>
      <c r="P41" s="12" cm="1">
        <f t="array" aca="1" ref="P41" ca="1">INDEX('Wkly eq indx data joined'!$A$1:$AJ$1150,MATCH('Wkly eq indx data aligned'!$A41+2,OFFSET(INDIRECT(ADDRESS(1,MATCH(P$1,'Wkly eq indx data joined'!$1:$1,0),1,1,$A$1)),,,1150,1),0),MATCH(P$1,'Wkly eq indx data joined'!$1:$1,0)+1)</f>
        <v>1271.6500000000001</v>
      </c>
      <c r="Q41" s="9" cm="1">
        <f t="array" aca="1" ref="Q41" ca="1">INDEX('Wkly eq indx data joined'!$A$1:$AJ$1150,MATCH('Wkly eq indx data aligned'!$A41,OFFSET(INDIRECT(ADDRESS(1,MATCH(Q$1,'Wkly eq indx data joined'!$1:$1,0),1,1,$A$1)),,,1150,1),0),MATCH(Q$1,'Wkly eq indx data joined'!$1:$1,0)+1)</f>
        <v>661.52</v>
      </c>
      <c r="R41" s="12" cm="1">
        <f t="array" aca="1" ref="R41" ca="1">INDEX('Wkly eq indx data joined'!$A$1:$AJ$1150,MATCH('Wkly eq indx data aligned'!$A41+2,OFFSET(INDIRECT(ADDRESS(1,MATCH(R$1,'Wkly eq indx data joined'!$1:$1,0),1,1,$A$1)),,,1150,1),0),MATCH(R$1,'Wkly eq indx data joined'!$1:$1,0)+1)</f>
        <v>204.61</v>
      </c>
      <c r="S41" s="9" cm="1">
        <f t="array" aca="1" ref="S41" ca="1">INDEX('Wkly eq indx data joined'!$A$1:$AJ$1150,MATCH('Wkly eq indx data aligned'!$A41,OFFSET(INDIRECT(ADDRESS(1,MATCH(S$1,'Wkly eq indx data joined'!$1:$1,0),1,1,$A$1)),,,1150,1),0),MATCH(S$1,'Wkly eq indx data joined'!$1:$1,0)+1)</f>
        <v>7783.22</v>
      </c>
    </row>
    <row r="42" spans="1:19" x14ac:dyDescent="0.25">
      <c r="A42" s="4">
        <f t="shared" si="0"/>
        <v>36805</v>
      </c>
      <c r="B42" s="9" cm="1">
        <f t="array" aca="1" ref="B42" ca="1">INDEX('Wkly eq indx data joined'!$A$1:$AJ$1150,MATCH('Wkly eq indx data aligned'!$A42,OFFSET(INDIRECT(ADDRESS(1,MATCH(B$1,'Wkly eq indx data joined'!$1:$1,0),1,1,$A$1)),,,1150,1),0),MATCH(B$1,'Wkly eq indx data joined'!$1:$1,0)+1)</f>
        <v>3293.5210000000002</v>
      </c>
      <c r="C42" s="9" cm="1">
        <f t="array" aca="1" ref="C42" ca="1">INDEX('Wkly eq indx data joined'!$A$1:$AJ$1150,MATCH('Wkly eq indx data aligned'!$A42,OFFSET(INDIRECT(ADDRESS(1,MATCH(C$1,'Wkly eq indx data joined'!$1:$1,0),1,1,$A$1)),,,1150,1),0),MATCH(C$1,'Wkly eq indx data joined'!$1:$1,0)+1)</f>
        <v>15994.24</v>
      </c>
      <c r="D42" s="18" cm="1">
        <f t="array" aca="1" ref="D42" ca="1">IFERROR(INDEX('Wkly eq indx data joined'!$A$1:$AJ$1150,MATCH('Wkly eq indx data aligned'!$A42,OFFSET(INDIRECT(ADDRESS(1,MATCH(D$1,'Wkly eq indx data joined'!$1:$1,0),1,1,$A$1)),,,1150,1),0),MATCH(D$1,'Wkly eq indx data joined'!$1:$1,0)+1),D41)</f>
        <v>1910.1610000000001</v>
      </c>
      <c r="E42" s="9" cm="1">
        <f t="array" aca="1" ref="E42" ca="1">INDEX('Wkly eq indx data joined'!$A$1:$AJ$1150,MATCH('Wkly eq indx data aligned'!$A42,OFFSET(INDIRECT(ADDRESS(1,MATCH(E$1,'Wkly eq indx data joined'!$1:$1,0),1,1,$A$1)),,,1150,1),0),MATCH(E$1,'Wkly eq indx data joined'!$1:$1,0)+1)</f>
        <v>10432.5</v>
      </c>
      <c r="F42" s="9" cm="1">
        <f t="array" aca="1" ref="F42" ca="1">INDEX('Wkly eq indx data joined'!$A$1:$AJ$1150,MATCH('Wkly eq indx data aligned'!$A42,OFFSET(INDIRECT(ADDRESS(1,MATCH(F$1,'Wkly eq indx data joined'!$1:$1,0),1,1,$A$1)),,,1150,1),0),MATCH(F$1,'Wkly eq indx data joined'!$1:$1,0)+1)</f>
        <v>7920.2</v>
      </c>
      <c r="G42" s="9" cm="1">
        <f t="array" aca="1" ref="G42" ca="1">INDEX('Wkly eq indx data joined'!$A$1:$AJ$1150,MATCH('Wkly eq indx data aligned'!$A42,OFFSET(INDIRECT(ADDRESS(1,MATCH(G$1,'Wkly eq indx data joined'!$1:$1,0),1,1,$A$1)),,,1150,1),0),MATCH(G$1,'Wkly eq indx data joined'!$1:$1,0)+1)</f>
        <v>1408.99</v>
      </c>
      <c r="H42" s="9" cm="1">
        <f t="array" aca="1" ref="H42" ca="1">INDEX('Wkly eq indx data joined'!$A$1:$AJ$1150,MATCH('Wkly eq indx data aligned'!$A42,OFFSET(INDIRECT(ADDRESS(1,MATCH(H$1,'Wkly eq indx data joined'!$1:$1,0),1,1,$A$1)),,,1150,1),0),MATCH(H$1,'Wkly eq indx data joined'!$1:$1,0)+1)</f>
        <v>6391.2</v>
      </c>
      <c r="I42" s="9" cm="1">
        <f t="array" aca="1" ref="I42" ca="1">INDEX('Wkly eq indx data joined'!$A$1:$AJ$1150,MATCH('Wkly eq indx data aligned'!$A42,OFFSET(INDIRECT(ADDRESS(1,MATCH(I$1,'Wkly eq indx data joined'!$1:$1,0),1,1,$A$1)),,,1150,1),0),MATCH(I$1,'Wkly eq indx data joined'!$1:$1,0)+1)</f>
        <v>16184.68</v>
      </c>
      <c r="J42" s="9" cm="1">
        <f t="array" aca="1" ref="J42" ca="1">INDEX('Wkly eq indx data joined'!$A$1:$AJ$1150,MATCH('Wkly eq indx data aligned'!$A42,OFFSET(INDIRECT(ADDRESS(1,MATCH(J$1,'Wkly eq indx data joined'!$1:$1,0),1,1,$A$1)),,,1150,1),0),MATCH(J$1,'Wkly eq indx data joined'!$1:$1,0)+1)</f>
        <v>6258.41</v>
      </c>
      <c r="K42" s="9" cm="1">
        <f t="array" aca="1" ref="K42" ca="1">INDEX('Wkly eq indx data joined'!$A$1:$AJ$1150,MATCH('Wkly eq indx data aligned'!$A42,OFFSET(INDIRECT(ADDRESS(1,MATCH(K$1,'Wkly eq indx data joined'!$1:$1,0),1,1,$A$1)),,,1150,1),0),MATCH(K$1,'Wkly eq indx data joined'!$1:$1,0)+1)</f>
        <v>6776.39</v>
      </c>
      <c r="L42" s="12" cm="1">
        <f t="array" aca="1" ref="L42" ca="1">INDEX('Wkly eq indx data joined'!$A$1:$AJ$1150,MATCH('Wkly eq indx data aligned'!$A42+2,OFFSET(INDIRECT(ADDRESS(1,MATCH(L$1,'Wkly eq indx data joined'!$1:$1,0),1,1,$A$1)),,,1150,1),0),MATCH(L$1,'Wkly eq indx data joined'!$1:$1,0)+1)</f>
        <v>608.85</v>
      </c>
      <c r="M42" s="9" cm="1">
        <f t="array" aca="1" ref="M42" ca="1">INDEX('Wkly eq indx data joined'!$A$1:$AJ$1150,MATCH('Wkly eq indx data aligned'!$A42,OFFSET(INDIRECT(ADDRESS(1,MATCH(M$1,'Wkly eq indx data joined'!$1:$1,0),1,1,$A$1)),,,1150,1),0),MATCH(M$1,'Wkly eq indx data joined'!$1:$1,0)+1)</f>
        <v>15945.9</v>
      </c>
      <c r="N42" s="9" cm="1">
        <f t="array" aca="1" ref="N42" ca="1">INDEX('Wkly eq indx data joined'!$A$1:$AJ$1150,MATCH('Wkly eq indx data aligned'!$A42,OFFSET(INDIRECT(ADDRESS(1,MATCH(N$1,'Wkly eq indx data joined'!$1:$1,0),1,1,$A$1)),,,1150,1),0),MATCH(N$1,'Wkly eq indx data joined'!$1:$1,0)+1)</f>
        <v>5718.8</v>
      </c>
      <c r="O42" s="13" cm="1">
        <f t="array" aca="1" ref="O42" ca="1">INDEX('Wkly eq indx data joined'!$A$1:$AJ$1150,MATCH('Wkly eq indx data aligned'!$A42+1,OFFSET(INDIRECT(ADDRESS(1,MATCH(O$1,'Wkly eq indx data joined'!$1:$1,0),1,1,$A$1)),,,1150,1),0),MATCH(O$1,'Wkly eq indx data joined'!$1:$1,0)+1)</f>
        <v>6352.03</v>
      </c>
      <c r="P42" s="12" cm="1">
        <f t="array" aca="1" ref="P42" ca="1">INDEX('Wkly eq indx data joined'!$A$1:$AJ$1150,MATCH('Wkly eq indx data aligned'!$A42+2,OFFSET(INDIRECT(ADDRESS(1,MATCH(P$1,'Wkly eq indx data joined'!$1:$1,0),1,1,$A$1)),,,1150,1),0),MATCH(P$1,'Wkly eq indx data joined'!$1:$1,0)+1)</f>
        <v>1285</v>
      </c>
      <c r="Q42" s="9" cm="1">
        <f t="array" aca="1" ref="Q42" ca="1">INDEX('Wkly eq indx data joined'!$A$1:$AJ$1150,MATCH('Wkly eq indx data aligned'!$A42,OFFSET(INDIRECT(ADDRESS(1,MATCH(Q$1,'Wkly eq indx data joined'!$1:$1,0),1,1,$A$1)),,,1150,1),0),MATCH(Q$1,'Wkly eq indx data joined'!$1:$1,0)+1)</f>
        <v>665.09</v>
      </c>
      <c r="R42" s="12" cm="1">
        <f t="array" aca="1" ref="R42" ca="1">INDEX('Wkly eq indx data joined'!$A$1:$AJ$1150,MATCH('Wkly eq indx data aligned'!$A42+2,OFFSET(INDIRECT(ADDRESS(1,MATCH(R$1,'Wkly eq indx data joined'!$1:$1,0),1,1,$A$1)),,,1150,1),0),MATCH(R$1,'Wkly eq indx data joined'!$1:$1,0)+1)</f>
        <v>201.5</v>
      </c>
      <c r="S42" s="9" cm="1">
        <f t="array" aca="1" ref="S42" ca="1">INDEX('Wkly eq indx data joined'!$A$1:$AJ$1150,MATCH('Wkly eq indx data aligned'!$A42,OFFSET(INDIRECT(ADDRESS(1,MATCH(S$1,'Wkly eq indx data joined'!$1:$1,0),1,1,$A$1)),,,1150,1),0),MATCH(S$1,'Wkly eq indx data joined'!$1:$1,0)+1)</f>
        <v>7779.26</v>
      </c>
    </row>
    <row r="43" spans="1:19" x14ac:dyDescent="0.25">
      <c r="A43" s="4">
        <f t="shared" si="0"/>
        <v>36812</v>
      </c>
      <c r="B43" s="9" cm="1">
        <f t="array" aca="1" ref="B43" ca="1">INDEX('Wkly eq indx data joined'!$A$1:$AJ$1150,MATCH('Wkly eq indx data aligned'!$A43,OFFSET(INDIRECT(ADDRESS(1,MATCH(B$1,'Wkly eq indx data joined'!$1:$1,0),1,1,$A$1)),,,1150,1),0),MATCH(B$1,'Wkly eq indx data joined'!$1:$1,0)+1)</f>
        <v>3201.973</v>
      </c>
      <c r="C43" s="9" cm="1">
        <f t="array" aca="1" ref="C43" ca="1">INDEX('Wkly eq indx data joined'!$A$1:$AJ$1150,MATCH('Wkly eq indx data aligned'!$A43,OFFSET(INDIRECT(ADDRESS(1,MATCH(C$1,'Wkly eq indx data joined'!$1:$1,0),1,1,$A$1)),,,1150,1),0),MATCH(C$1,'Wkly eq indx data joined'!$1:$1,0)+1)</f>
        <v>15330.31</v>
      </c>
      <c r="D43" s="18" cm="1">
        <f t="array" aca="1" ref="D43" ca="1">IFERROR(INDEX('Wkly eq indx data joined'!$A$1:$AJ$1150,MATCH('Wkly eq indx data aligned'!$A43,OFFSET(INDIRECT(ADDRESS(1,MATCH(D$1,'Wkly eq indx data joined'!$1:$1,0),1,1,$A$1)),,,1150,1),0),MATCH(D$1,'Wkly eq indx data joined'!$1:$1,0)+1),D42)</f>
        <v>1918.1569999999999</v>
      </c>
      <c r="E43" s="9" cm="1">
        <f t="array" aca="1" ref="E43" ca="1">INDEX('Wkly eq indx data joined'!$A$1:$AJ$1150,MATCH('Wkly eq indx data aligned'!$A43,OFFSET(INDIRECT(ADDRESS(1,MATCH(E$1,'Wkly eq indx data joined'!$1:$1,0),1,1,$A$1)),,,1150,1),0),MATCH(E$1,'Wkly eq indx data joined'!$1:$1,0)+1)</f>
        <v>10320.799999999999</v>
      </c>
      <c r="F43" s="9" cm="1">
        <f t="array" aca="1" ref="F43" ca="1">INDEX('Wkly eq indx data joined'!$A$1:$AJ$1150,MATCH('Wkly eq indx data aligned'!$A43,OFFSET(INDIRECT(ADDRESS(1,MATCH(F$1,'Wkly eq indx data joined'!$1:$1,0),1,1,$A$1)),,,1150,1),0),MATCH(F$1,'Wkly eq indx data joined'!$1:$1,0)+1)</f>
        <v>7629.4</v>
      </c>
      <c r="G43" s="9" cm="1">
        <f t="array" aca="1" ref="G43" ca="1">INDEX('Wkly eq indx data joined'!$A$1:$AJ$1150,MATCH('Wkly eq indx data aligned'!$A43,OFFSET(INDIRECT(ADDRESS(1,MATCH(G$1,'Wkly eq indx data joined'!$1:$1,0),1,1,$A$1)),,,1150,1),0),MATCH(G$1,'Wkly eq indx data joined'!$1:$1,0)+1)</f>
        <v>1374.17</v>
      </c>
      <c r="H43" s="9" cm="1">
        <f t="array" aca="1" ref="H43" ca="1">INDEX('Wkly eq indx data joined'!$A$1:$AJ$1150,MATCH('Wkly eq indx data aligned'!$A43,OFFSET(INDIRECT(ADDRESS(1,MATCH(H$1,'Wkly eq indx data joined'!$1:$1,0),1,1,$A$1)),,,1150,1),0),MATCH(H$1,'Wkly eq indx data joined'!$1:$1,0)+1)</f>
        <v>6209.6</v>
      </c>
      <c r="I43" s="9" cm="1">
        <f t="array" aca="1" ref="I43" ca="1">INDEX('Wkly eq indx data joined'!$A$1:$AJ$1150,MATCH('Wkly eq indx data aligned'!$A43,OFFSET(INDIRECT(ADDRESS(1,MATCH(I$1,'Wkly eq indx data joined'!$1:$1,0),1,1,$A$1)),,,1150,1),0),MATCH(I$1,'Wkly eq indx data joined'!$1:$1,0)+1)</f>
        <v>14680.5</v>
      </c>
      <c r="J43" s="9" cm="1">
        <f t="array" aca="1" ref="J43" ca="1">INDEX('Wkly eq indx data joined'!$A$1:$AJ$1150,MATCH('Wkly eq indx data aligned'!$A43,OFFSET(INDIRECT(ADDRESS(1,MATCH(J$1,'Wkly eq indx data joined'!$1:$1,0),1,1,$A$1)),,,1150,1),0),MATCH(J$1,'Wkly eq indx data joined'!$1:$1,0)+1)</f>
        <v>6064.21</v>
      </c>
      <c r="K43" s="9" cm="1">
        <f t="array" aca="1" ref="K43" ca="1">INDEX('Wkly eq indx data joined'!$A$1:$AJ$1150,MATCH('Wkly eq indx data aligned'!$A43,OFFSET(INDIRECT(ADDRESS(1,MATCH(K$1,'Wkly eq indx data joined'!$1:$1,0),1,1,$A$1)),,,1150,1),0),MATCH(K$1,'Wkly eq indx data joined'!$1:$1,0)+1)</f>
        <v>6661.3</v>
      </c>
      <c r="L43" s="12" cm="1">
        <f t="array" aca="1" ref="L43" ca="1">INDEX('Wkly eq indx data joined'!$A$1:$AJ$1150,MATCH('Wkly eq indx data aligned'!$A43+2,OFFSET(INDIRECT(ADDRESS(1,MATCH(L$1,'Wkly eq indx data joined'!$1:$1,0),1,1,$A$1)),,,1150,1),0),MATCH(L$1,'Wkly eq indx data joined'!$1:$1,0)+1)</f>
        <v>524.6</v>
      </c>
      <c r="M43" s="9" cm="1">
        <f t="array" aca="1" ref="M43" ca="1">INDEX('Wkly eq indx data joined'!$A$1:$AJ$1150,MATCH('Wkly eq indx data aligned'!$A43,OFFSET(INDIRECT(ADDRESS(1,MATCH(M$1,'Wkly eq indx data joined'!$1:$1,0),1,1,$A$1)),,,1150,1),0),MATCH(M$1,'Wkly eq indx data joined'!$1:$1,0)+1)</f>
        <v>15385.1</v>
      </c>
      <c r="N43" s="9" cm="1">
        <f t="array" aca="1" ref="N43" ca="1">INDEX('Wkly eq indx data joined'!$A$1:$AJ$1150,MATCH('Wkly eq indx data aligned'!$A43,OFFSET(INDIRECT(ADDRESS(1,MATCH(N$1,'Wkly eq indx data joined'!$1:$1,0),1,1,$A$1)),,,1150,1),0),MATCH(N$1,'Wkly eq indx data joined'!$1:$1,0)+1)</f>
        <v>5605.8</v>
      </c>
      <c r="O43" s="13" cm="1">
        <f t="array" aca="1" ref="O43" ca="1">INDEX('Wkly eq indx data joined'!$A$1:$AJ$1150,MATCH('Wkly eq indx data aligned'!$A43+1,OFFSET(INDIRECT(ADDRESS(1,MATCH(O$1,'Wkly eq indx data joined'!$1:$1,0),1,1,$A$1)),,,1150,1),0),MATCH(O$1,'Wkly eq indx data joined'!$1:$1,0)+1)</f>
        <v>5876.11</v>
      </c>
      <c r="P43" s="12" cm="1">
        <f t="array" aca="1" ref="P43" ca="1">INDEX('Wkly eq indx data joined'!$A$1:$AJ$1150,MATCH('Wkly eq indx data aligned'!$A43+2,OFFSET(INDIRECT(ADDRESS(1,MATCH(P$1,'Wkly eq indx data joined'!$1:$1,0),1,1,$A$1)),,,1150,1),0),MATCH(P$1,'Wkly eq indx data joined'!$1:$1,0)+1)</f>
        <v>1176.75</v>
      </c>
      <c r="Q43" s="9" cm="1">
        <f t="array" aca="1" ref="Q43" ca="1">INDEX('Wkly eq indx data joined'!$A$1:$AJ$1150,MATCH('Wkly eq indx data aligned'!$A43,OFFSET(INDIRECT(ADDRESS(1,MATCH(Q$1,'Wkly eq indx data joined'!$1:$1,0),1,1,$A$1)),,,1150,1),0),MATCH(Q$1,'Wkly eq indx data joined'!$1:$1,0)+1)</f>
        <v>642</v>
      </c>
      <c r="R43" s="12" cm="1">
        <f t="array" aca="1" ref="R43" ca="1">INDEX('Wkly eq indx data joined'!$A$1:$AJ$1150,MATCH('Wkly eq indx data aligned'!$A43+2,OFFSET(INDIRECT(ADDRESS(1,MATCH(R$1,'Wkly eq indx data joined'!$1:$1,0),1,1,$A$1)),,,1150,1),0),MATCH(R$1,'Wkly eq indx data joined'!$1:$1,0)+1)</f>
        <v>190.37</v>
      </c>
      <c r="S43" s="9" cm="1">
        <f t="array" aca="1" ref="S43" ca="1">INDEX('Wkly eq indx data joined'!$A$1:$AJ$1150,MATCH('Wkly eq indx data aligned'!$A43,OFFSET(INDIRECT(ADDRESS(1,MATCH(S$1,'Wkly eq indx data joined'!$1:$1,0),1,1,$A$1)),,,1150,1),0),MATCH(S$1,'Wkly eq indx data joined'!$1:$1,0)+1)</f>
        <v>7524.04</v>
      </c>
    </row>
    <row r="44" spans="1:19" x14ac:dyDescent="0.25">
      <c r="A44" s="4">
        <f t="shared" si="0"/>
        <v>36819</v>
      </c>
      <c r="B44" s="9" cm="1">
        <f t="array" aca="1" ref="B44" ca="1">INDEX('Wkly eq indx data joined'!$A$1:$AJ$1150,MATCH('Wkly eq indx data aligned'!$A44,OFFSET(INDIRECT(ADDRESS(1,MATCH(B$1,'Wkly eq indx data joined'!$1:$1,0),1,1,$A$1)),,,1150,1),0),MATCH(B$1,'Wkly eq indx data joined'!$1:$1,0)+1)</f>
        <v>3235.8409999999999</v>
      </c>
      <c r="C44" s="9" cm="1">
        <f t="array" aca="1" ref="C44" ca="1">INDEX('Wkly eq indx data joined'!$A$1:$AJ$1150,MATCH('Wkly eq indx data aligned'!$A44,OFFSET(INDIRECT(ADDRESS(1,MATCH(C$1,'Wkly eq indx data joined'!$1:$1,0),1,1,$A$1)),,,1150,1),0),MATCH(C$1,'Wkly eq indx data joined'!$1:$1,0)+1)</f>
        <v>15198.73</v>
      </c>
      <c r="D44" s="18" cm="1">
        <f t="array" aca="1" ref="D44" ca="1">IFERROR(INDEX('Wkly eq indx data joined'!$A$1:$AJ$1150,MATCH('Wkly eq indx data aligned'!$A44,OFFSET(INDIRECT(ADDRESS(1,MATCH(D$1,'Wkly eq indx data joined'!$1:$1,0),1,1,$A$1)),,,1150,1),0),MATCH(D$1,'Wkly eq indx data joined'!$1:$1,0)+1),D43)</f>
        <v>1947.4549999999999</v>
      </c>
      <c r="E44" s="9" cm="1">
        <f t="array" aca="1" ref="E44" ca="1">INDEX('Wkly eq indx data joined'!$A$1:$AJ$1150,MATCH('Wkly eq indx data aligned'!$A44,OFFSET(INDIRECT(ADDRESS(1,MATCH(E$1,'Wkly eq indx data joined'!$1:$1,0),1,1,$A$1)),,,1150,1),0),MATCH(E$1,'Wkly eq indx data joined'!$1:$1,0)+1)</f>
        <v>10485.200000000001</v>
      </c>
      <c r="F44" s="9" cm="1">
        <f t="array" aca="1" ref="F44" ca="1">INDEX('Wkly eq indx data joined'!$A$1:$AJ$1150,MATCH('Wkly eq indx data aligned'!$A44,OFFSET(INDIRECT(ADDRESS(1,MATCH(F$1,'Wkly eq indx data joined'!$1:$1,0),1,1,$A$1)),,,1150,1),0),MATCH(F$1,'Wkly eq indx data joined'!$1:$1,0)+1)</f>
        <v>7722.7</v>
      </c>
      <c r="G44" s="9" cm="1">
        <f t="array" aca="1" ref="G44" ca="1">INDEX('Wkly eq indx data joined'!$A$1:$AJ$1150,MATCH('Wkly eq indx data aligned'!$A44,OFFSET(INDIRECT(ADDRESS(1,MATCH(G$1,'Wkly eq indx data joined'!$1:$1,0),1,1,$A$1)),,,1150,1),0),MATCH(G$1,'Wkly eq indx data joined'!$1:$1,0)+1)</f>
        <v>1396.93</v>
      </c>
      <c r="H44" s="9" cm="1">
        <f t="array" aca="1" ref="H44" ca="1">INDEX('Wkly eq indx data joined'!$A$1:$AJ$1150,MATCH('Wkly eq indx data aligned'!$A44,OFFSET(INDIRECT(ADDRESS(1,MATCH(H$1,'Wkly eq indx data joined'!$1:$1,0),1,1,$A$1)),,,1150,1),0),MATCH(H$1,'Wkly eq indx data joined'!$1:$1,0)+1)</f>
        <v>6276.3</v>
      </c>
      <c r="I44" s="9" cm="1">
        <f t="array" aca="1" ref="I44" ca="1">INDEX('Wkly eq indx data joined'!$A$1:$AJ$1150,MATCH('Wkly eq indx data aligned'!$A44,OFFSET(INDIRECT(ADDRESS(1,MATCH(I$1,'Wkly eq indx data joined'!$1:$1,0),1,1,$A$1)),,,1150,1),0),MATCH(I$1,'Wkly eq indx data joined'!$1:$1,0)+1)</f>
        <v>15044.53</v>
      </c>
      <c r="J44" s="9" cm="1">
        <f t="array" aca="1" ref="J44" ca="1">INDEX('Wkly eq indx data joined'!$A$1:$AJ$1150,MATCH('Wkly eq indx data aligned'!$A44,OFFSET(INDIRECT(ADDRESS(1,MATCH(J$1,'Wkly eq indx data joined'!$1:$1,0),1,1,$A$1)),,,1150,1),0),MATCH(J$1,'Wkly eq indx data joined'!$1:$1,0)+1)</f>
        <v>6149.44</v>
      </c>
      <c r="K44" s="9" cm="1">
        <f t="array" aca="1" ref="K44" ca="1">INDEX('Wkly eq indx data joined'!$A$1:$AJ$1150,MATCH('Wkly eq indx data aligned'!$A44,OFFSET(INDIRECT(ADDRESS(1,MATCH(K$1,'Wkly eq indx data joined'!$1:$1,0),1,1,$A$1)),,,1150,1),0),MATCH(K$1,'Wkly eq indx data joined'!$1:$1,0)+1)</f>
        <v>6618.43</v>
      </c>
      <c r="L44" s="12" cm="1">
        <f t="array" aca="1" ref="L44" ca="1">INDEX('Wkly eq indx data joined'!$A$1:$AJ$1150,MATCH('Wkly eq indx data aligned'!$A44+2,OFFSET(INDIRECT(ADDRESS(1,MATCH(L$1,'Wkly eq indx data joined'!$1:$1,0),1,1,$A$1)),,,1150,1),0),MATCH(L$1,'Wkly eq indx data joined'!$1:$1,0)+1)</f>
        <v>545.97</v>
      </c>
      <c r="M44" s="9" cm="1">
        <f t="array" aca="1" ref="M44" ca="1">INDEX('Wkly eq indx data joined'!$A$1:$AJ$1150,MATCH('Wkly eq indx data aligned'!$A44,OFFSET(INDIRECT(ADDRESS(1,MATCH(M$1,'Wkly eq indx data joined'!$1:$1,0),1,1,$A$1)),,,1150,1),0),MATCH(M$1,'Wkly eq indx data joined'!$1:$1,0)+1)</f>
        <v>14529.4</v>
      </c>
      <c r="N44" s="9" cm="1">
        <f t="array" aca="1" ref="N44" ca="1">INDEX('Wkly eq indx data joined'!$A$1:$AJ$1150,MATCH('Wkly eq indx data aligned'!$A44,OFFSET(INDIRECT(ADDRESS(1,MATCH(N$1,'Wkly eq indx data joined'!$1:$1,0),1,1,$A$1)),,,1150,1),0),MATCH(N$1,'Wkly eq indx data joined'!$1:$1,0)+1)</f>
        <v>5659.27</v>
      </c>
      <c r="O44" s="13" cm="1">
        <f t="array" aca="1" ref="O44" ca="1">INDEX('Wkly eq indx data joined'!$A$1:$AJ$1150,MATCH('Wkly eq indx data aligned'!$A44+1,OFFSET(INDIRECT(ADDRESS(1,MATCH(O$1,'Wkly eq indx data joined'!$1:$1,0),1,1,$A$1)),,,1150,1),0),MATCH(O$1,'Wkly eq indx data joined'!$1:$1,0)+1)</f>
        <v>5599.74</v>
      </c>
      <c r="P44" s="12" cm="1">
        <f t="array" aca="1" ref="P44" ca="1">INDEX('Wkly eq indx data joined'!$A$1:$AJ$1150,MATCH('Wkly eq indx data aligned'!$A44+2,OFFSET(INDIRECT(ADDRESS(1,MATCH(P$1,'Wkly eq indx data joined'!$1:$1,0),1,1,$A$1)),,,1150,1),0),MATCH(P$1,'Wkly eq indx data joined'!$1:$1,0)+1)</f>
        <v>1172</v>
      </c>
      <c r="Q44" s="9" cm="1">
        <f t="array" aca="1" ref="Q44" ca="1">INDEX('Wkly eq indx data joined'!$A$1:$AJ$1150,MATCH('Wkly eq indx data aligned'!$A44,OFFSET(INDIRECT(ADDRESS(1,MATCH(Q$1,'Wkly eq indx data joined'!$1:$1,0),1,1,$A$1)),,,1150,1),0),MATCH(Q$1,'Wkly eq indx data joined'!$1:$1,0)+1)</f>
        <v>656.12</v>
      </c>
      <c r="R44" s="12" cm="1">
        <f t="array" aca="1" ref="R44" ca="1">INDEX('Wkly eq indx data joined'!$A$1:$AJ$1150,MATCH('Wkly eq indx data aligned'!$A44+2,OFFSET(INDIRECT(ADDRESS(1,MATCH(R$1,'Wkly eq indx data joined'!$1:$1,0),1,1,$A$1)),,,1150,1),0),MATCH(R$1,'Wkly eq indx data joined'!$1:$1,0)+1)</f>
        <v>204.73</v>
      </c>
      <c r="S44" s="9" cm="1">
        <f t="array" aca="1" ref="S44" ca="1">INDEX('Wkly eq indx data joined'!$A$1:$AJ$1150,MATCH('Wkly eq indx data aligned'!$A44,OFFSET(INDIRECT(ADDRESS(1,MATCH(S$1,'Wkly eq indx data joined'!$1:$1,0),1,1,$A$1)),,,1150,1),0),MATCH(S$1,'Wkly eq indx data joined'!$1:$1,0)+1)</f>
        <v>7637.88</v>
      </c>
    </row>
    <row r="45" spans="1:19" x14ac:dyDescent="0.25">
      <c r="A45" s="4">
        <f t="shared" si="0"/>
        <v>36826</v>
      </c>
      <c r="B45" s="9" cm="1">
        <f t="array" aca="1" ref="B45" ca="1">INDEX('Wkly eq indx data joined'!$A$1:$AJ$1150,MATCH('Wkly eq indx data aligned'!$A45,OFFSET(INDIRECT(ADDRESS(1,MATCH(B$1,'Wkly eq indx data joined'!$1:$1,0),1,1,$A$1)),,,1150,1),0),MATCH(B$1,'Wkly eq indx data joined'!$1:$1,0)+1)</f>
        <v>3244.7330000000002</v>
      </c>
      <c r="C45" s="9" cm="1">
        <f t="array" aca="1" ref="C45" ca="1">INDEX('Wkly eq indx data joined'!$A$1:$AJ$1150,MATCH('Wkly eq indx data aligned'!$A45,OFFSET(INDIRECT(ADDRESS(1,MATCH(C$1,'Wkly eq indx data joined'!$1:$1,0),1,1,$A$1)),,,1150,1),0),MATCH(C$1,'Wkly eq indx data joined'!$1:$1,0)+1)</f>
        <v>14582.2</v>
      </c>
      <c r="D45" s="18" cm="1">
        <f t="array" aca="1" ref="D45" ca="1">IFERROR(INDEX('Wkly eq indx data joined'!$A$1:$AJ$1150,MATCH('Wkly eq indx data aligned'!$A45,OFFSET(INDIRECT(ADDRESS(1,MATCH(D$1,'Wkly eq indx data joined'!$1:$1,0),1,1,$A$1)),,,1150,1),0),MATCH(D$1,'Wkly eq indx data joined'!$1:$1,0)+1),D44)</f>
        <v>1967.41</v>
      </c>
      <c r="E45" s="9" cm="1">
        <f t="array" aca="1" ref="E45" ca="1">INDEX('Wkly eq indx data joined'!$A$1:$AJ$1150,MATCH('Wkly eq indx data aligned'!$A45,OFFSET(INDIRECT(ADDRESS(1,MATCH(E$1,'Wkly eq indx data joined'!$1:$1,0),1,1,$A$1)),,,1150,1),0),MATCH(E$1,'Wkly eq indx data joined'!$1:$1,0)+1)</f>
        <v>9321.9</v>
      </c>
      <c r="F45" s="9" cm="1">
        <f t="array" aca="1" ref="F45" ca="1">INDEX('Wkly eq indx data joined'!$A$1:$AJ$1150,MATCH('Wkly eq indx data aligned'!$A45,OFFSET(INDIRECT(ADDRESS(1,MATCH(F$1,'Wkly eq indx data joined'!$1:$1,0),1,1,$A$1)),,,1150,1),0),MATCH(F$1,'Wkly eq indx data joined'!$1:$1,0)+1)</f>
        <v>7884.5</v>
      </c>
      <c r="G45" s="9" cm="1">
        <f t="array" aca="1" ref="G45" ca="1">INDEX('Wkly eq indx data joined'!$A$1:$AJ$1150,MATCH('Wkly eq indx data aligned'!$A45,OFFSET(INDIRECT(ADDRESS(1,MATCH(G$1,'Wkly eq indx data joined'!$1:$1,0),1,1,$A$1)),,,1150,1),0),MATCH(G$1,'Wkly eq indx data joined'!$1:$1,0)+1)</f>
        <v>1379.58</v>
      </c>
      <c r="H45" s="9" cm="1">
        <f t="array" aca="1" ref="H45" ca="1">INDEX('Wkly eq indx data joined'!$A$1:$AJ$1150,MATCH('Wkly eq indx data aligned'!$A45,OFFSET(INDIRECT(ADDRESS(1,MATCH(H$1,'Wkly eq indx data joined'!$1:$1,0),1,1,$A$1)),,,1150,1),0),MATCH(H$1,'Wkly eq indx data joined'!$1:$1,0)+1)</f>
        <v>6366.5</v>
      </c>
      <c r="I45" s="9" cm="1">
        <f t="array" aca="1" ref="I45" ca="1">INDEX('Wkly eq indx data joined'!$A$1:$AJ$1150,MATCH('Wkly eq indx data aligned'!$A45,OFFSET(INDIRECT(ADDRESS(1,MATCH(I$1,'Wkly eq indx data joined'!$1:$1,0),1,1,$A$1)),,,1150,1),0),MATCH(I$1,'Wkly eq indx data joined'!$1:$1,0)+1)</f>
        <v>14902.46</v>
      </c>
      <c r="J45" s="9" cm="1">
        <f t="array" aca="1" ref="J45" ca="1">INDEX('Wkly eq indx data joined'!$A$1:$AJ$1150,MATCH('Wkly eq indx data aligned'!$A45,OFFSET(INDIRECT(ADDRESS(1,MATCH(J$1,'Wkly eq indx data joined'!$1:$1,0),1,1,$A$1)),,,1150,1),0),MATCH(J$1,'Wkly eq indx data joined'!$1:$1,0)+1)</f>
        <v>6268.93</v>
      </c>
      <c r="K45" s="9" cm="1">
        <f t="array" aca="1" ref="K45" ca="1">INDEX('Wkly eq indx data joined'!$A$1:$AJ$1150,MATCH('Wkly eq indx data aligned'!$A45,OFFSET(INDIRECT(ADDRESS(1,MATCH(K$1,'Wkly eq indx data joined'!$1:$1,0),1,1,$A$1)),,,1150,1),0),MATCH(K$1,'Wkly eq indx data joined'!$1:$1,0)+1)</f>
        <v>6924.68</v>
      </c>
      <c r="L45" s="12" cm="1">
        <f t="array" aca="1" ref="L45" ca="1">INDEX('Wkly eq indx data joined'!$A$1:$AJ$1150,MATCH('Wkly eq indx data aligned'!$A45+2,OFFSET(INDIRECT(ADDRESS(1,MATCH(L$1,'Wkly eq indx data joined'!$1:$1,0),1,1,$A$1)),,,1150,1),0),MATCH(L$1,'Wkly eq indx data joined'!$1:$1,0)+1)</f>
        <v>515.34</v>
      </c>
      <c r="M45" s="9" cm="1">
        <f t="array" aca="1" ref="M45" ca="1">INDEX('Wkly eq indx data joined'!$A$1:$AJ$1150,MATCH('Wkly eq indx data aligned'!$A45,OFFSET(INDIRECT(ADDRESS(1,MATCH(M$1,'Wkly eq indx data joined'!$1:$1,0),1,1,$A$1)),,,1150,1),0),MATCH(M$1,'Wkly eq indx data joined'!$1:$1,0)+1)</f>
        <v>14691.7</v>
      </c>
      <c r="N45" s="9" cm="1">
        <f t="array" aca="1" ref="N45" ca="1">INDEX('Wkly eq indx data joined'!$A$1:$AJ$1150,MATCH('Wkly eq indx data aligned'!$A45,OFFSET(INDIRECT(ADDRESS(1,MATCH(N$1,'Wkly eq indx data joined'!$1:$1,0),1,1,$A$1)),,,1150,1),0),MATCH(N$1,'Wkly eq indx data joined'!$1:$1,0)+1)</f>
        <v>5924.94</v>
      </c>
      <c r="O45" s="13" cm="1">
        <f t="array" aca="1" ref="O45" ca="1">INDEX('Wkly eq indx data joined'!$A$1:$AJ$1150,MATCH('Wkly eq indx data aligned'!$A45+1,OFFSET(INDIRECT(ADDRESS(1,MATCH(O$1,'Wkly eq indx data joined'!$1:$1,0),1,1,$A$1)),,,1150,1),0),MATCH(O$1,'Wkly eq indx data joined'!$1:$1,0)+1)</f>
        <v>5805.17</v>
      </c>
      <c r="P45" s="12" cm="1">
        <f t="array" aca="1" ref="P45" ca="1">INDEX('Wkly eq indx data joined'!$A$1:$AJ$1150,MATCH('Wkly eq indx data aligned'!$A45+2,OFFSET(INDIRECT(ADDRESS(1,MATCH(P$1,'Wkly eq indx data joined'!$1:$1,0),1,1,$A$1)),,,1150,1),0),MATCH(P$1,'Wkly eq indx data joined'!$1:$1,0)+1)</f>
        <v>1178.7</v>
      </c>
      <c r="Q45" s="9" cm="1">
        <f t="array" aca="1" ref="Q45" ca="1">INDEX('Wkly eq indx data joined'!$A$1:$AJ$1150,MATCH('Wkly eq indx data aligned'!$A45,OFFSET(INDIRECT(ADDRESS(1,MATCH(Q$1,'Wkly eq indx data joined'!$1:$1,0),1,1,$A$1)),,,1150,1),0),MATCH(Q$1,'Wkly eq indx data joined'!$1:$1,0)+1)</f>
        <v>673.47</v>
      </c>
      <c r="R45" s="12" cm="1">
        <f t="array" aca="1" ref="R45" ca="1">INDEX('Wkly eq indx data joined'!$A$1:$AJ$1150,MATCH('Wkly eq indx data aligned'!$A45+2,OFFSET(INDIRECT(ADDRESS(1,MATCH(R$1,'Wkly eq indx data joined'!$1:$1,0),1,1,$A$1)),,,1150,1),0),MATCH(R$1,'Wkly eq indx data joined'!$1:$1,0)+1)</f>
        <v>195.11</v>
      </c>
      <c r="S45" s="9" cm="1">
        <f t="array" aca="1" ref="S45" ca="1">INDEX('Wkly eq indx data joined'!$A$1:$AJ$1150,MATCH('Wkly eq indx data aligned'!$A45,OFFSET(INDIRECT(ADDRESS(1,MATCH(S$1,'Wkly eq indx data joined'!$1:$1,0),1,1,$A$1)),,,1150,1),0),MATCH(S$1,'Wkly eq indx data joined'!$1:$1,0)+1)</f>
        <v>7496.54</v>
      </c>
    </row>
    <row r="46" spans="1:19" x14ac:dyDescent="0.25">
      <c r="A46" s="4">
        <f t="shared" si="0"/>
        <v>36833</v>
      </c>
      <c r="B46" s="9" cm="1">
        <f t="array" aca="1" ref="B46" ca="1">INDEX('Wkly eq indx data joined'!$A$1:$AJ$1150,MATCH('Wkly eq indx data aligned'!$A46,OFFSET(INDIRECT(ADDRESS(1,MATCH(B$1,'Wkly eq indx data joined'!$1:$1,0),1,1,$A$1)),,,1150,1),0),MATCH(B$1,'Wkly eq indx data joined'!$1:$1,0)+1)</f>
        <v>3322.0120000000002</v>
      </c>
      <c r="C46" s="9" cm="1">
        <f t="array" aca="1" ref="C46" ca="1">INDEX('Wkly eq indx data joined'!$A$1:$AJ$1150,MATCH('Wkly eq indx data aligned'!$A46,OFFSET(INDIRECT(ADDRESS(1,MATCH(C$1,'Wkly eq indx data joined'!$1:$1,0),1,1,$A$1)),,,1150,1),0),MATCH(C$1,'Wkly eq indx data joined'!$1:$1,0)+1)</f>
        <v>14837.78</v>
      </c>
      <c r="D46" s="18" cm="1">
        <f t="array" aca="1" ref="D46" ca="1">IFERROR(INDEX('Wkly eq indx data joined'!$A$1:$AJ$1150,MATCH('Wkly eq indx data aligned'!$A46,OFFSET(INDIRECT(ADDRESS(1,MATCH(D$1,'Wkly eq indx data joined'!$1:$1,0),1,1,$A$1)),,,1150,1),0),MATCH(D$1,'Wkly eq indx data joined'!$1:$1,0)+1),D45)</f>
        <v>1981.6310000000001</v>
      </c>
      <c r="E46" s="9" cm="1">
        <f t="array" aca="1" ref="E46" ca="1">INDEX('Wkly eq indx data joined'!$A$1:$AJ$1150,MATCH('Wkly eq indx data aligned'!$A46,OFFSET(INDIRECT(ADDRESS(1,MATCH(E$1,'Wkly eq indx data joined'!$1:$1,0),1,1,$A$1)),,,1150,1),0),MATCH(E$1,'Wkly eq indx data joined'!$1:$1,0)+1)</f>
        <v>9720.4</v>
      </c>
      <c r="F46" s="9" cm="1">
        <f t="array" aca="1" ref="F46" ca="1">INDEX('Wkly eq indx data joined'!$A$1:$AJ$1150,MATCH('Wkly eq indx data aligned'!$A46,OFFSET(INDIRECT(ADDRESS(1,MATCH(F$1,'Wkly eq indx data joined'!$1:$1,0),1,1,$A$1)),,,1150,1),0),MATCH(F$1,'Wkly eq indx data joined'!$1:$1,0)+1)</f>
        <v>8062.1</v>
      </c>
      <c r="G46" s="9" cm="1">
        <f t="array" aca="1" ref="G46" ca="1">INDEX('Wkly eq indx data joined'!$A$1:$AJ$1150,MATCH('Wkly eq indx data aligned'!$A46,OFFSET(INDIRECT(ADDRESS(1,MATCH(G$1,'Wkly eq indx data joined'!$1:$1,0),1,1,$A$1)),,,1150,1),0),MATCH(G$1,'Wkly eq indx data joined'!$1:$1,0)+1)</f>
        <v>1426.69</v>
      </c>
      <c r="H46" s="9" cm="1">
        <f t="array" aca="1" ref="H46" ca="1">INDEX('Wkly eq indx data joined'!$A$1:$AJ$1150,MATCH('Wkly eq indx data aligned'!$A46,OFFSET(INDIRECT(ADDRESS(1,MATCH(H$1,'Wkly eq indx data joined'!$1:$1,0),1,1,$A$1)),,,1150,1),0),MATCH(H$1,'Wkly eq indx data joined'!$1:$1,0)+1)</f>
        <v>6385.4</v>
      </c>
      <c r="I46" s="9" cm="1">
        <f t="array" aca="1" ref="I46" ca="1">INDEX('Wkly eq indx data joined'!$A$1:$AJ$1150,MATCH('Wkly eq indx data aligned'!$A46,OFFSET(INDIRECT(ADDRESS(1,MATCH(I$1,'Wkly eq indx data joined'!$1:$1,0),1,1,$A$1)),,,1150,1),0),MATCH(I$1,'Wkly eq indx data joined'!$1:$1,0)+1)</f>
        <v>15594.12</v>
      </c>
      <c r="J46" s="9" cm="1">
        <f t="array" aca="1" ref="J46" ca="1">INDEX('Wkly eq indx data joined'!$A$1:$AJ$1150,MATCH('Wkly eq indx data aligned'!$A46,OFFSET(INDIRECT(ADDRESS(1,MATCH(J$1,'Wkly eq indx data joined'!$1:$1,0),1,1,$A$1)),,,1150,1),0),MATCH(J$1,'Wkly eq indx data joined'!$1:$1,0)+1)</f>
        <v>6398.92</v>
      </c>
      <c r="K46" s="9" cm="1">
        <f t="array" aca="1" ref="K46" ca="1">INDEX('Wkly eq indx data joined'!$A$1:$AJ$1150,MATCH('Wkly eq indx data aligned'!$A46,OFFSET(INDIRECT(ADDRESS(1,MATCH(K$1,'Wkly eq indx data joined'!$1:$1,0),1,1,$A$1)),,,1150,1),0),MATCH(K$1,'Wkly eq indx data joined'!$1:$1,0)+1)</f>
        <v>7128.27</v>
      </c>
      <c r="L46" s="12" cm="1">
        <f t="array" aca="1" ref="L46" ca="1">INDEX('Wkly eq indx data joined'!$A$1:$AJ$1150,MATCH('Wkly eq indx data aligned'!$A46+2,OFFSET(INDIRECT(ADDRESS(1,MATCH(L$1,'Wkly eq indx data joined'!$1:$1,0),1,1,$A$1)),,,1150,1),0),MATCH(L$1,'Wkly eq indx data joined'!$1:$1,0)+1)</f>
        <v>560.41</v>
      </c>
      <c r="M46" s="9" cm="1">
        <f t="array" aca="1" ref="M46" ca="1">INDEX('Wkly eq indx data joined'!$A$1:$AJ$1150,MATCH('Wkly eq indx data aligned'!$A46,OFFSET(INDIRECT(ADDRESS(1,MATCH(M$1,'Wkly eq indx data joined'!$1:$1,0),1,1,$A$1)),,,1150,1),0),MATCH(M$1,'Wkly eq indx data joined'!$1:$1,0)+1)</f>
        <v>14534</v>
      </c>
      <c r="N46" s="9" cm="1">
        <f t="array" aca="1" ref="N46" ca="1">INDEX('Wkly eq indx data joined'!$A$1:$AJ$1150,MATCH('Wkly eq indx data aligned'!$A46,OFFSET(INDIRECT(ADDRESS(1,MATCH(N$1,'Wkly eq indx data joined'!$1:$1,0),1,1,$A$1)),,,1150,1),0),MATCH(N$1,'Wkly eq indx data joined'!$1:$1,0)+1)</f>
        <v>5879.31</v>
      </c>
      <c r="O46" s="13" cm="1">
        <f t="array" aca="1" ref="O46" ca="1">INDEX('Wkly eq indx data joined'!$A$1:$AJ$1150,MATCH('Wkly eq indx data aligned'!$A46+1,OFFSET(INDIRECT(ADDRESS(1,MATCH(O$1,'Wkly eq indx data joined'!$1:$1,0),1,1,$A$1)),,,1150,1),0),MATCH(O$1,'Wkly eq indx data joined'!$1:$1,0)+1)</f>
        <v>5677.3</v>
      </c>
      <c r="P46" s="12" cm="1">
        <f t="array" aca="1" ref="P46" ca="1">INDEX('Wkly eq indx data joined'!$A$1:$AJ$1150,MATCH('Wkly eq indx data aligned'!$A46+2,OFFSET(INDIRECT(ADDRESS(1,MATCH(P$1,'Wkly eq indx data joined'!$1:$1,0),1,1,$A$1)),,,1150,1),0),MATCH(P$1,'Wkly eq indx data joined'!$1:$1,0)+1)</f>
        <v>1242.05</v>
      </c>
      <c r="Q46" s="9" cm="1">
        <f t="array" aca="1" ref="Q46" ca="1">INDEX('Wkly eq indx data joined'!$A$1:$AJ$1150,MATCH('Wkly eq indx data aligned'!$A46,OFFSET(INDIRECT(ADDRESS(1,MATCH(Q$1,'Wkly eq indx data joined'!$1:$1,0),1,1,$A$1)),,,1150,1),0),MATCH(Q$1,'Wkly eq indx data joined'!$1:$1,0)+1)</f>
        <v>687.14</v>
      </c>
      <c r="R46" s="12" cm="1">
        <f t="array" aca="1" ref="R46" ca="1">INDEX('Wkly eq indx data joined'!$A$1:$AJ$1150,MATCH('Wkly eq indx data aligned'!$A46+2,OFFSET(INDIRECT(ADDRESS(1,MATCH(R$1,'Wkly eq indx data joined'!$1:$1,0),1,1,$A$1)),,,1150,1),0),MATCH(R$1,'Wkly eq indx data joined'!$1:$1,0)+1)</f>
        <v>191.07</v>
      </c>
      <c r="S46" s="9" cm="1">
        <f t="array" aca="1" ref="S46" ca="1">INDEX('Wkly eq indx data joined'!$A$1:$AJ$1150,MATCH('Wkly eq indx data aligned'!$A46,OFFSET(INDIRECT(ADDRESS(1,MATCH(S$1,'Wkly eq indx data joined'!$1:$1,0),1,1,$A$1)),,,1150,1),0),MATCH(S$1,'Wkly eq indx data joined'!$1:$1,0)+1)</f>
        <v>8026.52</v>
      </c>
    </row>
    <row r="47" spans="1:19" x14ac:dyDescent="0.25">
      <c r="A47" s="4">
        <f t="shared" si="0"/>
        <v>36840</v>
      </c>
      <c r="B47" s="9" cm="1">
        <f t="array" aca="1" ref="B47" ca="1">INDEX('Wkly eq indx data joined'!$A$1:$AJ$1150,MATCH('Wkly eq indx data aligned'!$A47,OFFSET(INDIRECT(ADDRESS(1,MATCH(B$1,'Wkly eq indx data joined'!$1:$1,0),1,1,$A$1)),,,1150,1),0),MATCH(B$1,'Wkly eq indx data joined'!$1:$1,0)+1)</f>
        <v>3301.0030000000002</v>
      </c>
      <c r="C47" s="9" cm="1">
        <f t="array" aca="1" ref="C47" ca="1">INDEX('Wkly eq indx data joined'!$A$1:$AJ$1150,MATCH('Wkly eq indx data aligned'!$A47,OFFSET(INDIRECT(ADDRESS(1,MATCH(C$1,'Wkly eq indx data joined'!$1:$1,0),1,1,$A$1)),,,1150,1),0),MATCH(C$1,'Wkly eq indx data joined'!$1:$1,0)+1)</f>
        <v>14988.54</v>
      </c>
      <c r="D47" s="18" cm="1">
        <f t="array" aca="1" ref="D47" ca="1">IFERROR(INDEX('Wkly eq indx data joined'!$A$1:$AJ$1150,MATCH('Wkly eq indx data aligned'!$A47,OFFSET(INDIRECT(ADDRESS(1,MATCH(D$1,'Wkly eq indx data joined'!$1:$1,0),1,1,$A$1)),,,1150,1),0),MATCH(D$1,'Wkly eq indx data joined'!$1:$1,0)+1),D46)</f>
        <v>2047.4580000000001</v>
      </c>
      <c r="E47" s="9" cm="1">
        <f t="array" aca="1" ref="E47" ca="1">INDEX('Wkly eq indx data joined'!$A$1:$AJ$1150,MATCH('Wkly eq indx data aligned'!$A47,OFFSET(INDIRECT(ADDRESS(1,MATCH(E$1,'Wkly eq indx data joined'!$1:$1,0),1,1,$A$1)),,,1150,1),0),MATCH(E$1,'Wkly eq indx data joined'!$1:$1,0)+1)</f>
        <v>9199.1</v>
      </c>
      <c r="F47" s="9" cm="1">
        <f t="array" aca="1" ref="F47" ca="1">INDEX('Wkly eq indx data joined'!$A$1:$AJ$1150,MATCH('Wkly eq indx data aligned'!$A47,OFFSET(INDIRECT(ADDRESS(1,MATCH(F$1,'Wkly eq indx data joined'!$1:$1,0),1,1,$A$1)),,,1150,1),0),MATCH(F$1,'Wkly eq indx data joined'!$1:$1,0)+1)</f>
        <v>8050</v>
      </c>
      <c r="G47" s="9" cm="1">
        <f t="array" aca="1" ref="G47" ca="1">INDEX('Wkly eq indx data joined'!$A$1:$AJ$1150,MATCH('Wkly eq indx data aligned'!$A47,OFFSET(INDIRECT(ADDRESS(1,MATCH(G$1,'Wkly eq indx data joined'!$1:$1,0),1,1,$A$1)),,,1150,1),0),MATCH(G$1,'Wkly eq indx data joined'!$1:$1,0)+1)</f>
        <v>1365.98</v>
      </c>
      <c r="H47" s="9" cm="1">
        <f t="array" aca="1" ref="H47" ca="1">INDEX('Wkly eq indx data joined'!$A$1:$AJ$1150,MATCH('Wkly eq indx data aligned'!$A47,OFFSET(INDIRECT(ADDRESS(1,MATCH(H$1,'Wkly eq indx data joined'!$1:$1,0),1,1,$A$1)),,,1150,1),0),MATCH(H$1,'Wkly eq indx data joined'!$1:$1,0)+1)</f>
        <v>6400.2</v>
      </c>
      <c r="I47" s="9" cm="1">
        <f t="array" aca="1" ref="I47" ca="1">INDEX('Wkly eq indx data joined'!$A$1:$AJ$1150,MATCH('Wkly eq indx data aligned'!$A47,OFFSET(INDIRECT(ADDRESS(1,MATCH(I$1,'Wkly eq indx data joined'!$1:$1,0),1,1,$A$1)),,,1150,1),0),MATCH(I$1,'Wkly eq indx data joined'!$1:$1,0)+1)</f>
        <v>15389.39</v>
      </c>
      <c r="J47" s="9" cm="1">
        <f t="array" aca="1" ref="J47" ca="1">INDEX('Wkly eq indx data joined'!$A$1:$AJ$1150,MATCH('Wkly eq indx data aligned'!$A47,OFFSET(INDIRECT(ADDRESS(1,MATCH(J$1,'Wkly eq indx data joined'!$1:$1,0),1,1,$A$1)),,,1150,1),0),MATCH(J$1,'Wkly eq indx data joined'!$1:$1,0)+1)</f>
        <v>6147.49</v>
      </c>
      <c r="K47" s="9" cm="1">
        <f t="array" aca="1" ref="K47" ca="1">INDEX('Wkly eq indx data joined'!$A$1:$AJ$1150,MATCH('Wkly eq indx data aligned'!$A47,OFFSET(INDIRECT(ADDRESS(1,MATCH(K$1,'Wkly eq indx data joined'!$1:$1,0),1,1,$A$1)),,,1150,1),0),MATCH(K$1,'Wkly eq indx data joined'!$1:$1,0)+1)</f>
        <v>6851.69</v>
      </c>
      <c r="L47" s="12" cm="1">
        <f t="array" aca="1" ref="L47" ca="1">INDEX('Wkly eq indx data joined'!$A$1:$AJ$1150,MATCH('Wkly eq indx data aligned'!$A47+2,OFFSET(INDIRECT(ADDRESS(1,MATCH(L$1,'Wkly eq indx data joined'!$1:$1,0),1,1,$A$1)),,,1150,1),0),MATCH(L$1,'Wkly eq indx data joined'!$1:$1,0)+1)</f>
        <v>565.17999999999995</v>
      </c>
      <c r="M47" s="9" cm="1">
        <f t="array" aca="1" ref="M47" ca="1">INDEX('Wkly eq indx data joined'!$A$1:$AJ$1150,MATCH('Wkly eq indx data aligned'!$A47,OFFSET(INDIRECT(ADDRESS(1,MATCH(M$1,'Wkly eq indx data joined'!$1:$1,0),1,1,$A$1)),,,1150,1),0),MATCH(M$1,'Wkly eq indx data joined'!$1:$1,0)+1)</f>
        <v>14626</v>
      </c>
      <c r="N47" s="9" cm="1">
        <f t="array" aca="1" ref="N47" ca="1">INDEX('Wkly eq indx data joined'!$A$1:$AJ$1150,MATCH('Wkly eq indx data aligned'!$A47,OFFSET(INDIRECT(ADDRESS(1,MATCH(N$1,'Wkly eq indx data joined'!$1:$1,0),1,1,$A$1)),,,1150,1),0),MATCH(N$1,'Wkly eq indx data joined'!$1:$1,0)+1)</f>
        <v>5898.75</v>
      </c>
      <c r="O47" s="13" cm="1">
        <f t="array" aca="1" ref="O47" ca="1">INDEX('Wkly eq indx data joined'!$A$1:$AJ$1150,MATCH('Wkly eq indx data aligned'!$A47+1,OFFSET(INDIRECT(ADDRESS(1,MATCH(O$1,'Wkly eq indx data joined'!$1:$1,0),1,1,$A$1)),,,1150,1),0),MATCH(O$1,'Wkly eq indx data joined'!$1:$1,0)+1)</f>
        <v>6088.74</v>
      </c>
      <c r="P47" s="12" cm="1">
        <f t="array" aca="1" ref="P47" ca="1">INDEX('Wkly eq indx data joined'!$A$1:$AJ$1150,MATCH('Wkly eq indx data aligned'!$A47+2,OFFSET(INDIRECT(ADDRESS(1,MATCH(P$1,'Wkly eq indx data joined'!$1:$1,0),1,1,$A$1)),,,1150,1),0),MATCH(P$1,'Wkly eq indx data joined'!$1:$1,0)+1)</f>
        <v>1239.55</v>
      </c>
      <c r="Q47" s="9" cm="1">
        <f t="array" aca="1" ref="Q47" ca="1">INDEX('Wkly eq indx data joined'!$A$1:$AJ$1150,MATCH('Wkly eq indx data aligned'!$A47,OFFSET(INDIRECT(ADDRESS(1,MATCH(Q$1,'Wkly eq indx data joined'!$1:$1,0),1,1,$A$1)),,,1150,1),0),MATCH(Q$1,'Wkly eq indx data joined'!$1:$1,0)+1)</f>
        <v>674.5</v>
      </c>
      <c r="R47" s="12" cm="1">
        <f t="array" aca="1" ref="R47" ca="1">INDEX('Wkly eq indx data joined'!$A$1:$AJ$1150,MATCH('Wkly eq indx data aligned'!$A47+2,OFFSET(INDIRECT(ADDRESS(1,MATCH(R$1,'Wkly eq indx data joined'!$1:$1,0),1,1,$A$1)),,,1150,1),0),MATCH(R$1,'Wkly eq indx data joined'!$1:$1,0)+1)</f>
        <v>178.67</v>
      </c>
      <c r="S47" s="9" cm="1">
        <f t="array" aca="1" ref="S47" ca="1">INDEX('Wkly eq indx data joined'!$A$1:$AJ$1150,MATCH('Wkly eq indx data aligned'!$A47,OFFSET(INDIRECT(ADDRESS(1,MATCH(S$1,'Wkly eq indx data joined'!$1:$1,0),1,1,$A$1)),,,1150,1),0),MATCH(S$1,'Wkly eq indx data joined'!$1:$1,0)+1)</f>
        <v>7795.65</v>
      </c>
    </row>
    <row r="48" spans="1:19" x14ac:dyDescent="0.25">
      <c r="A48" s="4">
        <f t="shared" si="0"/>
        <v>36847</v>
      </c>
      <c r="B48" s="9" cm="1">
        <f t="array" aca="1" ref="B48" ca="1">INDEX('Wkly eq indx data joined'!$A$1:$AJ$1150,MATCH('Wkly eq indx data aligned'!$A48,OFFSET(INDIRECT(ADDRESS(1,MATCH(B$1,'Wkly eq indx data joined'!$1:$1,0),1,1,$A$1)),,,1150,1),0),MATCH(B$1,'Wkly eq indx data joined'!$1:$1,0)+1)</f>
        <v>3329.2269999999999</v>
      </c>
      <c r="C48" s="9" cm="1">
        <f t="array" aca="1" ref="C48" ca="1">INDEX('Wkly eq indx data joined'!$A$1:$AJ$1150,MATCH('Wkly eq indx data aligned'!$A48,OFFSET(INDIRECT(ADDRESS(1,MATCH(C$1,'Wkly eq indx data joined'!$1:$1,0),1,1,$A$1)),,,1150,1),0),MATCH(C$1,'Wkly eq indx data joined'!$1:$1,0)+1)</f>
        <v>14544.3</v>
      </c>
      <c r="D48" s="18" cm="1">
        <f t="array" aca="1" ref="D48" ca="1">IFERROR(INDEX('Wkly eq indx data joined'!$A$1:$AJ$1150,MATCH('Wkly eq indx data aligned'!$A48,OFFSET(INDIRECT(ADDRESS(1,MATCH(D$1,'Wkly eq indx data joined'!$1:$1,0),1,1,$A$1)),,,1150,1),0),MATCH(D$1,'Wkly eq indx data joined'!$1:$1,0)+1),D47)</f>
        <v>2093.2350000000001</v>
      </c>
      <c r="E48" s="9" cm="1">
        <f t="array" aca="1" ref="E48" ca="1">INDEX('Wkly eq indx data joined'!$A$1:$AJ$1150,MATCH('Wkly eq indx data aligned'!$A48,OFFSET(INDIRECT(ADDRESS(1,MATCH(E$1,'Wkly eq indx data joined'!$1:$1,0),1,1,$A$1)),,,1150,1),0),MATCH(E$1,'Wkly eq indx data joined'!$1:$1,0)+1)</f>
        <v>8953</v>
      </c>
      <c r="F48" s="9" cm="1">
        <f t="array" aca="1" ref="F48" ca="1">INDEX('Wkly eq indx data joined'!$A$1:$AJ$1150,MATCH('Wkly eq indx data aligned'!$A48,OFFSET(INDIRECT(ADDRESS(1,MATCH(F$1,'Wkly eq indx data joined'!$1:$1,0),1,1,$A$1)),,,1150,1),0),MATCH(F$1,'Wkly eq indx data joined'!$1:$1,0)+1)</f>
        <v>8131</v>
      </c>
      <c r="G48" s="9" cm="1">
        <f t="array" aca="1" ref="G48" ca="1">INDEX('Wkly eq indx data joined'!$A$1:$AJ$1150,MATCH('Wkly eq indx data aligned'!$A48,OFFSET(INDIRECT(ADDRESS(1,MATCH(G$1,'Wkly eq indx data joined'!$1:$1,0),1,1,$A$1)),,,1150,1),0),MATCH(G$1,'Wkly eq indx data joined'!$1:$1,0)+1)</f>
        <v>1367.72</v>
      </c>
      <c r="H48" s="9" cm="1">
        <f t="array" aca="1" ref="H48" ca="1">INDEX('Wkly eq indx data joined'!$A$1:$AJ$1150,MATCH('Wkly eq indx data aligned'!$A48,OFFSET(INDIRECT(ADDRESS(1,MATCH(H$1,'Wkly eq indx data joined'!$1:$1,0),1,1,$A$1)),,,1150,1),0),MATCH(H$1,'Wkly eq indx data joined'!$1:$1,0)+1)</f>
        <v>6440.1</v>
      </c>
      <c r="I48" s="9" cm="1">
        <f t="array" aca="1" ref="I48" ca="1">INDEX('Wkly eq indx data joined'!$A$1:$AJ$1150,MATCH('Wkly eq indx data aligned'!$A48,OFFSET(INDIRECT(ADDRESS(1,MATCH(I$1,'Wkly eq indx data joined'!$1:$1,0),1,1,$A$1)),,,1150,1),0),MATCH(I$1,'Wkly eq indx data joined'!$1:$1,0)+1)</f>
        <v>15180.85</v>
      </c>
      <c r="J48" s="9" cm="1">
        <f t="array" aca="1" ref="J48" ca="1">INDEX('Wkly eq indx data joined'!$A$1:$AJ$1150,MATCH('Wkly eq indx data aligned'!$A48,OFFSET(INDIRECT(ADDRESS(1,MATCH(J$1,'Wkly eq indx data joined'!$1:$1,0),1,1,$A$1)),,,1150,1),0),MATCH(J$1,'Wkly eq indx data joined'!$1:$1,0)+1)</f>
        <v>6161.92</v>
      </c>
      <c r="K48" s="9" cm="1">
        <f t="array" aca="1" ref="K48" ca="1">INDEX('Wkly eq indx data joined'!$A$1:$AJ$1150,MATCH('Wkly eq indx data aligned'!$A48,OFFSET(INDIRECT(ADDRESS(1,MATCH(K$1,'Wkly eq indx data joined'!$1:$1,0),1,1,$A$1)),,,1150,1),0),MATCH(K$1,'Wkly eq indx data joined'!$1:$1,0)+1)</f>
        <v>6752.29</v>
      </c>
      <c r="L48" s="12" cm="1">
        <f t="array" aca="1" ref="L48" ca="1">INDEX('Wkly eq indx data joined'!$A$1:$AJ$1150,MATCH('Wkly eq indx data aligned'!$A48+2,OFFSET(INDIRECT(ADDRESS(1,MATCH(L$1,'Wkly eq indx data joined'!$1:$1,0),1,1,$A$1)),,,1150,1),0),MATCH(L$1,'Wkly eq indx data joined'!$1:$1,0)+1)</f>
        <v>551.26</v>
      </c>
      <c r="M48" s="9" cm="1">
        <f t="array" aca="1" ref="M48" ca="1">INDEX('Wkly eq indx data joined'!$A$1:$AJ$1150,MATCH('Wkly eq indx data aligned'!$A48,OFFSET(INDIRECT(ADDRESS(1,MATCH(M$1,'Wkly eq indx data joined'!$1:$1,0),1,1,$A$1)),,,1150,1),0),MATCH(M$1,'Wkly eq indx data joined'!$1:$1,0)+1)</f>
        <v>14323.2</v>
      </c>
      <c r="N48" s="9" cm="1">
        <f t="array" aca="1" ref="N48" ca="1">INDEX('Wkly eq indx data joined'!$A$1:$AJ$1150,MATCH('Wkly eq indx data aligned'!$A48,OFFSET(INDIRECT(ADDRESS(1,MATCH(N$1,'Wkly eq indx data joined'!$1:$1,0),1,1,$A$1)),,,1150,1),0),MATCH(N$1,'Wkly eq indx data joined'!$1:$1,0)+1)</f>
        <v>5931.52</v>
      </c>
      <c r="O48" s="13" cm="1">
        <f t="array" aca="1" ref="O48" ca="1">INDEX('Wkly eq indx data joined'!$A$1:$AJ$1150,MATCH('Wkly eq indx data aligned'!$A48+1,OFFSET(INDIRECT(ADDRESS(1,MATCH(O$1,'Wkly eq indx data joined'!$1:$1,0),1,1,$A$1)),,,1150,1),0),MATCH(O$1,'Wkly eq indx data joined'!$1:$1,0)+1)</f>
        <v>5167.3500000000004</v>
      </c>
      <c r="P48" s="12" cm="1">
        <f t="array" aca="1" ref="P48" ca="1">INDEX('Wkly eq indx data joined'!$A$1:$AJ$1150,MATCH('Wkly eq indx data aligned'!$A48+2,OFFSET(INDIRECT(ADDRESS(1,MATCH(P$1,'Wkly eq indx data joined'!$1:$1,0),1,1,$A$1)),,,1150,1),0),MATCH(P$1,'Wkly eq indx data joined'!$1:$1,0)+1)</f>
        <v>1236</v>
      </c>
      <c r="Q48" s="9" cm="1">
        <f t="array" aca="1" ref="Q48" ca="1">INDEX('Wkly eq indx data joined'!$A$1:$AJ$1150,MATCH('Wkly eq indx data aligned'!$A48,OFFSET(INDIRECT(ADDRESS(1,MATCH(Q$1,'Wkly eq indx data joined'!$1:$1,0),1,1,$A$1)),,,1150,1),0),MATCH(Q$1,'Wkly eq indx data joined'!$1:$1,0)+1)</f>
        <v>680.16</v>
      </c>
      <c r="R48" s="12" cm="1">
        <f t="array" aca="1" ref="R48" ca="1">INDEX('Wkly eq indx data joined'!$A$1:$AJ$1150,MATCH('Wkly eq indx data aligned'!$A48+2,OFFSET(INDIRECT(ADDRESS(1,MATCH(R$1,'Wkly eq indx data joined'!$1:$1,0),1,1,$A$1)),,,1150,1),0),MATCH(R$1,'Wkly eq indx data joined'!$1:$1,0)+1)</f>
        <v>178.67</v>
      </c>
      <c r="S48" s="9" cm="1">
        <f t="array" aca="1" ref="S48" ca="1">INDEX('Wkly eq indx data joined'!$A$1:$AJ$1150,MATCH('Wkly eq indx data aligned'!$A48,OFFSET(INDIRECT(ADDRESS(1,MATCH(S$1,'Wkly eq indx data joined'!$1:$1,0),1,1,$A$1)),,,1150,1),0),MATCH(S$1,'Wkly eq indx data joined'!$1:$1,0)+1)</f>
        <v>7806.16</v>
      </c>
    </row>
    <row r="49" spans="1:19" x14ac:dyDescent="0.25">
      <c r="A49" s="4">
        <f t="shared" si="0"/>
        <v>36854</v>
      </c>
      <c r="B49" s="9" cm="1">
        <f t="array" aca="1" ref="B49" ca="1">INDEX('Wkly eq indx data joined'!$A$1:$AJ$1150,MATCH('Wkly eq indx data aligned'!$A49,OFFSET(INDIRECT(ADDRESS(1,MATCH(B$1,'Wkly eq indx data joined'!$1:$1,0),1,1,$A$1)),,,1150,1),0),MATCH(B$1,'Wkly eq indx data joined'!$1:$1,0)+1)</f>
        <v>3280.663</v>
      </c>
      <c r="C49" s="9" cm="1">
        <f t="array" aca="1" ref="C49" ca="1">INDEX('Wkly eq indx data joined'!$A$1:$AJ$1150,MATCH('Wkly eq indx data aligned'!$A49,OFFSET(INDIRECT(ADDRESS(1,MATCH(C$1,'Wkly eq indx data joined'!$1:$1,0),1,1,$A$1)),,,1150,1),0),MATCH(C$1,'Wkly eq indx data joined'!$1:$1,0)+1)</f>
        <v>14315.35</v>
      </c>
      <c r="D49" s="18" cm="1">
        <f t="array" aca="1" ref="D49" ca="1">IFERROR(INDEX('Wkly eq indx data joined'!$A$1:$AJ$1150,MATCH('Wkly eq indx data aligned'!$A49,OFFSET(INDIRECT(ADDRESS(1,MATCH(D$1,'Wkly eq indx data joined'!$1:$1,0),1,1,$A$1)),,,1150,1),0),MATCH(D$1,'Wkly eq indx data joined'!$1:$1,0)+1),D48)</f>
        <v>2053.37</v>
      </c>
      <c r="E49" s="9" cm="1">
        <f t="array" aca="1" ref="E49" ca="1">INDEX('Wkly eq indx data joined'!$A$1:$AJ$1150,MATCH('Wkly eq indx data aligned'!$A49,OFFSET(INDIRECT(ADDRESS(1,MATCH(E$1,'Wkly eq indx data joined'!$1:$1,0),1,1,$A$1)),,,1150,1),0),MATCH(E$1,'Wkly eq indx data joined'!$1:$1,0)+1)</f>
        <v>9024.4</v>
      </c>
      <c r="F49" s="9" cm="1">
        <f t="array" aca="1" ref="F49" ca="1">INDEX('Wkly eq indx data joined'!$A$1:$AJ$1150,MATCH('Wkly eq indx data aligned'!$A49,OFFSET(INDIRECT(ADDRESS(1,MATCH(F$1,'Wkly eq indx data joined'!$1:$1,0),1,1,$A$1)),,,1150,1),0),MATCH(F$1,'Wkly eq indx data joined'!$1:$1,0)+1)</f>
        <v>8081.5</v>
      </c>
      <c r="G49" s="9" cm="1">
        <f t="array" aca="1" ref="G49" ca="1">INDEX('Wkly eq indx data joined'!$A$1:$AJ$1150,MATCH('Wkly eq indx data aligned'!$A49,OFFSET(INDIRECT(ADDRESS(1,MATCH(G$1,'Wkly eq indx data joined'!$1:$1,0),1,1,$A$1)),,,1150,1),0),MATCH(G$1,'Wkly eq indx data joined'!$1:$1,0)+1)</f>
        <v>1341.77</v>
      </c>
      <c r="H49" s="9" cm="1">
        <f t="array" aca="1" ref="H49" ca="1">INDEX('Wkly eq indx data joined'!$A$1:$AJ$1150,MATCH('Wkly eq indx data aligned'!$A49,OFFSET(INDIRECT(ADDRESS(1,MATCH(H$1,'Wkly eq indx data joined'!$1:$1,0),1,1,$A$1)),,,1150,1),0),MATCH(H$1,'Wkly eq indx data joined'!$1:$1,0)+1)</f>
        <v>6327.6</v>
      </c>
      <c r="I49" s="9" cm="1">
        <f t="array" aca="1" ref="I49" ca="1">INDEX('Wkly eq indx data joined'!$A$1:$AJ$1150,MATCH('Wkly eq indx data aligned'!$A49,OFFSET(INDIRECT(ADDRESS(1,MATCH(I$1,'Wkly eq indx data joined'!$1:$1,0),1,1,$A$1)),,,1150,1),0),MATCH(I$1,'Wkly eq indx data joined'!$1:$1,0)+1)</f>
        <v>14376.9</v>
      </c>
      <c r="J49" s="9" cm="1">
        <f t="array" aca="1" ref="J49" ca="1">INDEX('Wkly eq indx data joined'!$A$1:$AJ$1150,MATCH('Wkly eq indx data aligned'!$A49,OFFSET(INDIRECT(ADDRESS(1,MATCH(J$1,'Wkly eq indx data joined'!$1:$1,0),1,1,$A$1)),,,1150,1),0),MATCH(J$1,'Wkly eq indx data joined'!$1:$1,0)+1)</f>
        <v>6145.65</v>
      </c>
      <c r="K49" s="9" cm="1">
        <f t="array" aca="1" ref="K49" ca="1">INDEX('Wkly eq indx data joined'!$A$1:$AJ$1150,MATCH('Wkly eq indx data aligned'!$A49,OFFSET(INDIRECT(ADDRESS(1,MATCH(K$1,'Wkly eq indx data joined'!$1:$1,0),1,1,$A$1)),,,1150,1),0),MATCH(K$1,'Wkly eq indx data joined'!$1:$1,0)+1)</f>
        <v>6664.18</v>
      </c>
      <c r="L49" s="12" cm="1">
        <f t="array" aca="1" ref="L49" ca="1">INDEX('Wkly eq indx data joined'!$A$1:$AJ$1150,MATCH('Wkly eq indx data aligned'!$A49+2,OFFSET(INDIRECT(ADDRESS(1,MATCH(L$1,'Wkly eq indx data joined'!$1:$1,0),1,1,$A$1)),,,1150,1),0),MATCH(L$1,'Wkly eq indx data joined'!$1:$1,0)+1)</f>
        <v>530.84</v>
      </c>
      <c r="M49" s="9" cm="1">
        <f t="array" aca="1" ref="M49" ca="1">INDEX('Wkly eq indx data joined'!$A$1:$AJ$1150,MATCH('Wkly eq indx data aligned'!$A49,OFFSET(INDIRECT(ADDRESS(1,MATCH(M$1,'Wkly eq indx data joined'!$1:$1,0),1,1,$A$1)),,,1150,1),0),MATCH(M$1,'Wkly eq indx data joined'!$1:$1,0)+1)</f>
        <v>14335.5</v>
      </c>
      <c r="N49" s="9" cm="1">
        <f t="array" aca="1" ref="N49" ca="1">INDEX('Wkly eq indx data joined'!$A$1:$AJ$1150,MATCH('Wkly eq indx data aligned'!$A49,OFFSET(INDIRECT(ADDRESS(1,MATCH(N$1,'Wkly eq indx data joined'!$1:$1,0),1,1,$A$1)),,,1150,1),0),MATCH(N$1,'Wkly eq indx data joined'!$1:$1,0)+1)</f>
        <v>5783.64</v>
      </c>
      <c r="O49" s="13" cm="1">
        <f t="array" aca="1" ref="O49" ca="1">INDEX('Wkly eq indx data joined'!$A$1:$AJ$1150,MATCH('Wkly eq indx data aligned'!$A49+1,OFFSET(INDIRECT(ADDRESS(1,MATCH(O$1,'Wkly eq indx data joined'!$1:$1,0),1,1,$A$1)),,,1150,1),0),MATCH(O$1,'Wkly eq indx data joined'!$1:$1,0)+1)</f>
        <v>5419.99</v>
      </c>
      <c r="P49" s="12" cm="1">
        <f t="array" aca="1" ref="P49" ca="1">INDEX('Wkly eq indx data joined'!$A$1:$AJ$1150,MATCH('Wkly eq indx data aligned'!$A49+2,OFFSET(INDIRECT(ADDRESS(1,MATCH(P$1,'Wkly eq indx data joined'!$1:$1,0),1,1,$A$1)),,,1150,1),0),MATCH(P$1,'Wkly eq indx data joined'!$1:$1,0)+1)</f>
        <v>1225.2</v>
      </c>
      <c r="Q49" s="9" cm="1">
        <f t="array" aca="1" ref="Q49" ca="1">INDEX('Wkly eq indx data joined'!$A$1:$AJ$1150,MATCH('Wkly eq indx data aligned'!$A49,OFFSET(INDIRECT(ADDRESS(1,MATCH(Q$1,'Wkly eq indx data joined'!$1:$1,0),1,1,$A$1)),,,1150,1),0),MATCH(Q$1,'Wkly eq indx data joined'!$1:$1,0)+1)</f>
        <v>660.32</v>
      </c>
      <c r="R49" s="12" cm="1">
        <f t="array" aca="1" ref="R49" ca="1">INDEX('Wkly eq indx data joined'!$A$1:$AJ$1150,MATCH('Wkly eq indx data aligned'!$A49+2,OFFSET(INDIRECT(ADDRESS(1,MATCH(R$1,'Wkly eq indx data joined'!$1:$1,0),1,1,$A$1)),,,1150,1),0),MATCH(R$1,'Wkly eq indx data joined'!$1:$1,0)+1)</f>
        <v>167</v>
      </c>
      <c r="S49" s="9" cm="1">
        <f t="array" aca="1" ref="S49" ca="1">INDEX('Wkly eq indx data joined'!$A$1:$AJ$1150,MATCH('Wkly eq indx data aligned'!$A49,OFFSET(INDIRECT(ADDRESS(1,MATCH(S$1,'Wkly eq indx data joined'!$1:$1,0),1,1,$A$1)),,,1150,1),0),MATCH(S$1,'Wkly eq indx data joined'!$1:$1,0)+1)</f>
        <v>7546.34</v>
      </c>
    </row>
    <row r="50" spans="1:19" x14ac:dyDescent="0.25">
      <c r="A50" s="4">
        <f t="shared" si="0"/>
        <v>36861</v>
      </c>
      <c r="B50" s="9" cm="1">
        <f t="array" aca="1" ref="B50" ca="1">INDEX('Wkly eq indx data joined'!$A$1:$AJ$1150,MATCH('Wkly eq indx data aligned'!$A50,OFFSET(INDIRECT(ADDRESS(1,MATCH(B$1,'Wkly eq indx data joined'!$1:$1,0),1,1,$A$1)),,,1150,1),0),MATCH(B$1,'Wkly eq indx data joined'!$1:$1,0)+1)</f>
        <v>3284.2249999999999</v>
      </c>
      <c r="C50" s="9" cm="1">
        <f t="array" aca="1" ref="C50" ca="1">INDEX('Wkly eq indx data joined'!$A$1:$AJ$1150,MATCH('Wkly eq indx data aligned'!$A50,OFFSET(INDIRECT(ADDRESS(1,MATCH(C$1,'Wkly eq indx data joined'!$1:$1,0),1,1,$A$1)),,,1150,1),0),MATCH(C$1,'Wkly eq indx data joined'!$1:$1,0)+1)</f>
        <v>14835.33</v>
      </c>
      <c r="D50" s="18" cm="1">
        <f t="array" aca="1" ref="D50" ca="1">IFERROR(INDEX('Wkly eq indx data joined'!$A$1:$AJ$1150,MATCH('Wkly eq indx data aligned'!$A50,OFFSET(INDIRECT(ADDRESS(1,MATCH(D$1,'Wkly eq indx data joined'!$1:$1,0),1,1,$A$1)),,,1150,1),0),MATCH(D$1,'Wkly eq indx data joined'!$1:$1,0)+1),D49)</f>
        <v>2081.8429999999998</v>
      </c>
      <c r="E50" s="9" cm="1">
        <f t="array" aca="1" ref="E50" ca="1">INDEX('Wkly eq indx data joined'!$A$1:$AJ$1150,MATCH('Wkly eq indx data aligned'!$A50,OFFSET(INDIRECT(ADDRESS(1,MATCH(E$1,'Wkly eq indx data joined'!$1:$1,0),1,1,$A$1)),,,1150,1),0),MATCH(E$1,'Wkly eq indx data joined'!$1:$1,0)+1)</f>
        <v>8941.2000000000007</v>
      </c>
      <c r="F50" s="9" cm="1">
        <f t="array" aca="1" ref="F50" ca="1">INDEX('Wkly eq indx data joined'!$A$1:$AJ$1150,MATCH('Wkly eq indx data aligned'!$A50,OFFSET(INDIRECT(ADDRESS(1,MATCH(F$1,'Wkly eq indx data joined'!$1:$1,0),1,1,$A$1)),,,1150,1),0),MATCH(F$1,'Wkly eq indx data joined'!$1:$1,0)+1)</f>
        <v>8050.5</v>
      </c>
      <c r="G50" s="9" cm="1">
        <f t="array" aca="1" ref="G50" ca="1">INDEX('Wkly eq indx data joined'!$A$1:$AJ$1150,MATCH('Wkly eq indx data aligned'!$A50,OFFSET(INDIRECT(ADDRESS(1,MATCH(G$1,'Wkly eq indx data joined'!$1:$1,0),1,1,$A$1)),,,1150,1),0),MATCH(G$1,'Wkly eq indx data joined'!$1:$1,0)+1)</f>
        <v>1315.23</v>
      </c>
      <c r="H50" s="9" cm="1">
        <f t="array" aca="1" ref="H50" ca="1">INDEX('Wkly eq indx data joined'!$A$1:$AJ$1150,MATCH('Wkly eq indx data aligned'!$A50,OFFSET(INDIRECT(ADDRESS(1,MATCH(H$1,'Wkly eq indx data joined'!$1:$1,0),1,1,$A$1)),,,1150,1),0),MATCH(H$1,'Wkly eq indx data joined'!$1:$1,0)+1)</f>
        <v>6170.4</v>
      </c>
      <c r="I50" s="9" cm="1">
        <f t="array" aca="1" ref="I50" ca="1">INDEX('Wkly eq indx data joined'!$A$1:$AJ$1150,MATCH('Wkly eq indx data aligned'!$A50,OFFSET(INDIRECT(ADDRESS(1,MATCH(I$1,'Wkly eq indx data joined'!$1:$1,0),1,1,$A$1)),,,1150,1),0),MATCH(I$1,'Wkly eq indx data joined'!$1:$1,0)+1)</f>
        <v>14441.43</v>
      </c>
      <c r="J50" s="9" cm="1">
        <f t="array" aca="1" ref="J50" ca="1">INDEX('Wkly eq indx data joined'!$A$1:$AJ$1150,MATCH('Wkly eq indx data aligned'!$A50,OFFSET(INDIRECT(ADDRESS(1,MATCH(J$1,'Wkly eq indx data joined'!$1:$1,0),1,1,$A$1)),,,1150,1),0),MATCH(J$1,'Wkly eq indx data joined'!$1:$1,0)+1)</f>
        <v>5928.5</v>
      </c>
      <c r="K50" s="9" cm="1">
        <f t="array" aca="1" ref="K50" ca="1">INDEX('Wkly eq indx data joined'!$A$1:$AJ$1150,MATCH('Wkly eq indx data aligned'!$A50,OFFSET(INDIRECT(ADDRESS(1,MATCH(K$1,'Wkly eq indx data joined'!$1:$1,0),1,1,$A$1)),,,1150,1),0),MATCH(K$1,'Wkly eq indx data joined'!$1:$1,0)+1)</f>
        <v>6512.91</v>
      </c>
      <c r="L50" s="12" cm="1">
        <f t="array" aca="1" ref="L50" ca="1">INDEX('Wkly eq indx data joined'!$A$1:$AJ$1150,MATCH('Wkly eq indx data aligned'!$A50+2,OFFSET(INDIRECT(ADDRESS(1,MATCH(L$1,'Wkly eq indx data joined'!$1:$1,0),1,1,$A$1)),,,1150,1),0),MATCH(L$1,'Wkly eq indx data joined'!$1:$1,0)+1)</f>
        <v>514.46</v>
      </c>
      <c r="M50" s="9" cm="1">
        <f t="array" aca="1" ref="M50" ca="1">INDEX('Wkly eq indx data joined'!$A$1:$AJ$1150,MATCH('Wkly eq indx data aligned'!$A50,OFFSET(INDIRECT(ADDRESS(1,MATCH(M$1,'Wkly eq indx data joined'!$1:$1,0),1,1,$A$1)),,,1150,1),0),MATCH(M$1,'Wkly eq indx data joined'!$1:$1,0)+1)</f>
        <v>13437.5</v>
      </c>
      <c r="N50" s="9" cm="1">
        <f t="array" aca="1" ref="N50" ca="1">INDEX('Wkly eq indx data joined'!$A$1:$AJ$1150,MATCH('Wkly eq indx data aligned'!$A50,OFFSET(INDIRECT(ADDRESS(1,MATCH(N$1,'Wkly eq indx data joined'!$1:$1,0),1,1,$A$1)),,,1150,1),0),MATCH(N$1,'Wkly eq indx data joined'!$1:$1,0)+1)</f>
        <v>5786.28</v>
      </c>
      <c r="O50" s="13" cm="1">
        <f t="array" aca="1" ref="O50" ca="1">INDEX('Wkly eq indx data joined'!$A$1:$AJ$1150,MATCH('Wkly eq indx data aligned'!$A50+1,OFFSET(INDIRECT(ADDRESS(1,MATCH(O$1,'Wkly eq indx data joined'!$1:$1,0),1,1,$A$1)),,,1150,1),0),MATCH(O$1,'Wkly eq indx data joined'!$1:$1,0)+1)</f>
        <v>5277.35</v>
      </c>
      <c r="P50" s="12" cm="1">
        <f t="array" aca="1" ref="P50" ca="1">INDEX('Wkly eq indx data joined'!$A$1:$AJ$1150,MATCH('Wkly eq indx data aligned'!$A50+2,OFFSET(INDIRECT(ADDRESS(1,MATCH(P$1,'Wkly eq indx data joined'!$1:$1,0),1,1,$A$1)),,,1150,1),0),MATCH(P$1,'Wkly eq indx data joined'!$1:$1,0)+1)</f>
        <v>1276.2</v>
      </c>
      <c r="Q50" s="9" cm="1">
        <f t="array" aca="1" ref="Q50" ca="1">INDEX('Wkly eq indx data joined'!$A$1:$AJ$1150,MATCH('Wkly eq indx data aligned'!$A50,OFFSET(INDIRECT(ADDRESS(1,MATCH(Q$1,'Wkly eq indx data joined'!$1:$1,0),1,1,$A$1)),,,1150,1),0),MATCH(Q$1,'Wkly eq indx data joined'!$1:$1,0)+1)</f>
        <v>660.33</v>
      </c>
      <c r="R50" s="12" cm="1">
        <f t="array" aca="1" ref="R50" ca="1">INDEX('Wkly eq indx data joined'!$A$1:$AJ$1150,MATCH('Wkly eq indx data aligned'!$A50+2,OFFSET(INDIRECT(ADDRESS(1,MATCH(R$1,'Wkly eq indx data joined'!$1:$1,0),1,1,$A$1)),,,1150,1),0),MATCH(R$1,'Wkly eq indx data joined'!$1:$1,0)+1)</f>
        <v>142.47</v>
      </c>
      <c r="S50" s="9" cm="1">
        <f t="array" aca="1" ref="S50" ca="1">INDEX('Wkly eq indx data joined'!$A$1:$AJ$1150,MATCH('Wkly eq indx data aligned'!$A50,OFFSET(INDIRECT(ADDRESS(1,MATCH(S$1,'Wkly eq indx data joined'!$1:$1,0),1,1,$A$1)),,,1150,1),0),MATCH(S$1,'Wkly eq indx data joined'!$1:$1,0)+1)</f>
        <v>7389.45</v>
      </c>
    </row>
    <row r="51" spans="1:19" x14ac:dyDescent="0.25">
      <c r="A51" s="4">
        <f t="shared" si="0"/>
        <v>36868</v>
      </c>
      <c r="B51" s="9" cm="1">
        <f t="array" aca="1" ref="B51" ca="1">INDEX('Wkly eq indx data joined'!$A$1:$AJ$1150,MATCH('Wkly eq indx data aligned'!$A51,OFFSET(INDIRECT(ADDRESS(1,MATCH(B$1,'Wkly eq indx data joined'!$1:$1,0),1,1,$A$1)),,,1150,1),0),MATCH(B$1,'Wkly eq indx data joined'!$1:$1,0)+1)</f>
        <v>3287.732</v>
      </c>
      <c r="C51" s="9" cm="1">
        <f t="array" aca="1" ref="C51" ca="1">INDEX('Wkly eq indx data joined'!$A$1:$AJ$1150,MATCH('Wkly eq indx data aligned'!$A51,OFFSET(INDIRECT(ADDRESS(1,MATCH(C$1,'Wkly eq indx data joined'!$1:$1,0),1,1,$A$1)),,,1150,1),0),MATCH(C$1,'Wkly eq indx data joined'!$1:$1,0)+1)</f>
        <v>14696.51</v>
      </c>
      <c r="D51" s="18" cm="1">
        <f t="array" aca="1" ref="D51" ca="1">IFERROR(INDEX('Wkly eq indx data joined'!$A$1:$AJ$1150,MATCH('Wkly eq indx data aligned'!$A51,OFFSET(INDIRECT(ADDRESS(1,MATCH(D$1,'Wkly eq indx data joined'!$1:$1,0),1,1,$A$1)),,,1150,1),0),MATCH(D$1,'Wkly eq indx data joined'!$1:$1,0)+1),D50)</f>
        <v>2073.163</v>
      </c>
      <c r="E51" s="9" cm="1">
        <f t="array" aca="1" ref="E51" ca="1">INDEX('Wkly eq indx data joined'!$A$1:$AJ$1150,MATCH('Wkly eq indx data aligned'!$A51,OFFSET(INDIRECT(ADDRESS(1,MATCH(E$1,'Wkly eq indx data joined'!$1:$1,0),1,1,$A$1)),,,1150,1),0),MATCH(E$1,'Wkly eq indx data joined'!$1:$1,0)+1)</f>
        <v>9548.7000000000007</v>
      </c>
      <c r="F51" s="9" cm="1">
        <f t="array" aca="1" ref="F51" ca="1">INDEX('Wkly eq indx data joined'!$A$1:$AJ$1150,MATCH('Wkly eq indx data aligned'!$A51,OFFSET(INDIRECT(ADDRESS(1,MATCH(F$1,'Wkly eq indx data joined'!$1:$1,0),1,1,$A$1)),,,1150,1),0),MATCH(F$1,'Wkly eq indx data joined'!$1:$1,0)+1)</f>
        <v>7995.8</v>
      </c>
      <c r="G51" s="9" cm="1">
        <f t="array" aca="1" ref="G51" ca="1">INDEX('Wkly eq indx data joined'!$A$1:$AJ$1150,MATCH('Wkly eq indx data aligned'!$A51,OFFSET(INDIRECT(ADDRESS(1,MATCH(G$1,'Wkly eq indx data joined'!$1:$1,0),1,1,$A$1)),,,1150,1),0),MATCH(G$1,'Wkly eq indx data joined'!$1:$1,0)+1)</f>
        <v>1369.89</v>
      </c>
      <c r="H51" s="9" cm="1">
        <f t="array" aca="1" ref="H51" ca="1">INDEX('Wkly eq indx data joined'!$A$1:$AJ$1150,MATCH('Wkly eq indx data aligned'!$A51,OFFSET(INDIRECT(ADDRESS(1,MATCH(H$1,'Wkly eq indx data joined'!$1:$1,0),1,1,$A$1)),,,1150,1),0),MATCH(H$1,'Wkly eq indx data joined'!$1:$1,0)+1)</f>
        <v>6288.3</v>
      </c>
      <c r="I51" s="9" cm="1">
        <f t="array" aca="1" ref="I51" ca="1">INDEX('Wkly eq indx data joined'!$A$1:$AJ$1150,MATCH('Wkly eq indx data aligned'!$A51,OFFSET(INDIRECT(ADDRESS(1,MATCH(I$1,'Wkly eq indx data joined'!$1:$1,0),1,1,$A$1)),,,1150,1),0),MATCH(I$1,'Wkly eq indx data joined'!$1:$1,0)+1)</f>
        <v>15189.33</v>
      </c>
      <c r="J51" s="9" cm="1">
        <f t="array" aca="1" ref="J51" ca="1">INDEX('Wkly eq indx data joined'!$A$1:$AJ$1150,MATCH('Wkly eq indx data aligned'!$A51,OFFSET(INDIRECT(ADDRESS(1,MATCH(J$1,'Wkly eq indx data joined'!$1:$1,0),1,1,$A$1)),,,1150,1),0),MATCH(J$1,'Wkly eq indx data joined'!$1:$1,0)+1)</f>
        <v>5939.32</v>
      </c>
      <c r="K51" s="9" cm="1">
        <f t="array" aca="1" ref="K51" ca="1">INDEX('Wkly eq indx data joined'!$A$1:$AJ$1150,MATCH('Wkly eq indx data aligned'!$A51,OFFSET(INDIRECT(ADDRESS(1,MATCH(K$1,'Wkly eq indx data joined'!$1:$1,0),1,1,$A$1)),,,1150,1),0),MATCH(K$1,'Wkly eq indx data joined'!$1:$1,0)+1)</f>
        <v>6691.25</v>
      </c>
      <c r="L51" s="12" cm="1">
        <f t="array" aca="1" ref="L51" ca="1">INDEX('Wkly eq indx data joined'!$A$1:$AJ$1150,MATCH('Wkly eq indx data aligned'!$A51+2,OFFSET(INDIRECT(ADDRESS(1,MATCH(L$1,'Wkly eq indx data joined'!$1:$1,0),1,1,$A$1)),,,1150,1),0),MATCH(L$1,'Wkly eq indx data joined'!$1:$1,0)+1)</f>
        <v>534.80999999999995</v>
      </c>
      <c r="M51" s="9" cm="1">
        <f t="array" aca="1" ref="M51" ca="1">INDEX('Wkly eq indx data joined'!$A$1:$AJ$1150,MATCH('Wkly eq indx data aligned'!$A51,OFFSET(INDIRECT(ADDRESS(1,MATCH(M$1,'Wkly eq indx data joined'!$1:$1,0),1,1,$A$1)),,,1150,1),0),MATCH(M$1,'Wkly eq indx data joined'!$1:$1,0)+1)</f>
        <v>14983</v>
      </c>
      <c r="N51" s="9" cm="1">
        <f t="array" aca="1" ref="N51" ca="1">INDEX('Wkly eq indx data joined'!$A$1:$AJ$1150,MATCH('Wkly eq indx data aligned'!$A51,OFFSET(INDIRECT(ADDRESS(1,MATCH(N$1,'Wkly eq indx data joined'!$1:$1,0),1,1,$A$1)),,,1150,1),0),MATCH(N$1,'Wkly eq indx data joined'!$1:$1,0)+1)</f>
        <v>5811.95</v>
      </c>
      <c r="O51" s="13" cm="1">
        <f t="array" aca="1" ref="O51" ca="1">INDEX('Wkly eq indx data joined'!$A$1:$AJ$1150,MATCH('Wkly eq indx data aligned'!$A51+1,OFFSET(INDIRECT(ADDRESS(1,MATCH(O$1,'Wkly eq indx data joined'!$1:$1,0),1,1,$A$1)),,,1150,1),0),MATCH(O$1,'Wkly eq indx data joined'!$1:$1,0)+1)</f>
        <v>5252.83</v>
      </c>
      <c r="P51" s="12" cm="1">
        <f t="array" aca="1" ref="P51" ca="1">INDEX('Wkly eq indx data joined'!$A$1:$AJ$1150,MATCH('Wkly eq indx data aligned'!$A51+2,OFFSET(INDIRECT(ADDRESS(1,MATCH(P$1,'Wkly eq indx data joined'!$1:$1,0),1,1,$A$1)),,,1150,1),0),MATCH(P$1,'Wkly eq indx data joined'!$1:$1,0)+1)</f>
        <v>1313.7</v>
      </c>
      <c r="Q51" s="9" cm="1">
        <f t="array" aca="1" ref="Q51" ca="1">INDEX('Wkly eq indx data joined'!$A$1:$AJ$1150,MATCH('Wkly eq indx data aligned'!$A51,OFFSET(INDIRECT(ADDRESS(1,MATCH(Q$1,'Wkly eq indx data joined'!$1:$1,0),1,1,$A$1)),,,1150,1),0),MATCH(Q$1,'Wkly eq indx data joined'!$1:$1,0)+1)</f>
        <v>657.24</v>
      </c>
      <c r="R51" s="12" cm="1">
        <f t="array" aca="1" ref="R51" ca="1">INDEX('Wkly eq indx data joined'!$A$1:$AJ$1150,MATCH('Wkly eq indx data aligned'!$A51+2,OFFSET(INDIRECT(ADDRESS(1,MATCH(R$1,'Wkly eq indx data joined'!$1:$1,0),1,1,$A$1)),,,1150,1),0),MATCH(R$1,'Wkly eq indx data joined'!$1:$1,0)+1)</f>
        <v>157.76</v>
      </c>
      <c r="S51" s="9" cm="1">
        <f t="array" aca="1" ref="S51" ca="1">INDEX('Wkly eq indx data joined'!$A$1:$AJ$1150,MATCH('Wkly eq indx data aligned'!$A51,OFFSET(INDIRECT(ADDRESS(1,MATCH(S$1,'Wkly eq indx data joined'!$1:$1,0),1,1,$A$1)),,,1150,1),0),MATCH(S$1,'Wkly eq indx data joined'!$1:$1,0)+1)</f>
        <v>7761.86</v>
      </c>
    </row>
    <row r="52" spans="1:19" x14ac:dyDescent="0.25">
      <c r="A52" s="4">
        <f t="shared" si="0"/>
        <v>36875</v>
      </c>
      <c r="B52" s="9" cm="1">
        <f t="array" aca="1" ref="B52" ca="1">INDEX('Wkly eq indx data joined'!$A$1:$AJ$1150,MATCH('Wkly eq indx data aligned'!$A52,OFFSET(INDIRECT(ADDRESS(1,MATCH(B$1,'Wkly eq indx data joined'!$1:$1,0),1,1,$A$1)),,,1150,1),0),MATCH(B$1,'Wkly eq indx data joined'!$1:$1,0)+1)</f>
        <v>3229.248</v>
      </c>
      <c r="C52" s="9" cm="1">
        <f t="array" aca="1" ref="C52" ca="1">INDEX('Wkly eq indx data joined'!$A$1:$AJ$1150,MATCH('Wkly eq indx data aligned'!$A52,OFFSET(INDIRECT(ADDRESS(1,MATCH(C$1,'Wkly eq indx data joined'!$1:$1,0),1,1,$A$1)),,,1150,1),0),MATCH(C$1,'Wkly eq indx data joined'!$1:$1,0)+1)</f>
        <v>14552.29</v>
      </c>
      <c r="D52" s="18" cm="1">
        <f t="array" aca="1" ref="D52" ca="1">IFERROR(INDEX('Wkly eq indx data joined'!$A$1:$AJ$1150,MATCH('Wkly eq indx data aligned'!$A52,OFFSET(INDIRECT(ADDRESS(1,MATCH(D$1,'Wkly eq indx data joined'!$1:$1,0),1,1,$A$1)),,,1150,1),0),MATCH(D$1,'Wkly eq indx data joined'!$1:$1,0)+1),D51)</f>
        <v>2039.364</v>
      </c>
      <c r="E52" s="9" cm="1">
        <f t="array" aca="1" ref="E52" ca="1">INDEX('Wkly eq indx data joined'!$A$1:$AJ$1150,MATCH('Wkly eq indx data aligned'!$A52,OFFSET(INDIRECT(ADDRESS(1,MATCH(E$1,'Wkly eq indx data joined'!$1:$1,0),1,1,$A$1)),,,1150,1),0),MATCH(E$1,'Wkly eq indx data joined'!$1:$1,0)+1)</f>
        <v>9020</v>
      </c>
      <c r="F52" s="9" cm="1">
        <f t="array" aca="1" ref="F52" ca="1">INDEX('Wkly eq indx data joined'!$A$1:$AJ$1150,MATCH('Wkly eq indx data aligned'!$A52,OFFSET(INDIRECT(ADDRESS(1,MATCH(F$1,'Wkly eq indx data joined'!$1:$1,0),1,1,$A$1)),,,1150,1),0),MATCH(F$1,'Wkly eq indx data joined'!$1:$1,0)+1)</f>
        <v>7867</v>
      </c>
      <c r="G52" s="9" cm="1">
        <f t="array" aca="1" ref="G52" ca="1">INDEX('Wkly eq indx data joined'!$A$1:$AJ$1150,MATCH('Wkly eq indx data aligned'!$A52,OFFSET(INDIRECT(ADDRESS(1,MATCH(G$1,'Wkly eq indx data joined'!$1:$1,0),1,1,$A$1)),,,1150,1),0),MATCH(G$1,'Wkly eq indx data joined'!$1:$1,0)+1)</f>
        <v>1312.15</v>
      </c>
      <c r="H52" s="9" cm="1">
        <f t="array" aca="1" ref="H52" ca="1">INDEX('Wkly eq indx data joined'!$A$1:$AJ$1150,MATCH('Wkly eq indx data aligned'!$A52,OFFSET(INDIRECT(ADDRESS(1,MATCH(H$1,'Wkly eq indx data joined'!$1:$1,0),1,1,$A$1)),,,1150,1),0),MATCH(H$1,'Wkly eq indx data joined'!$1:$1,0)+1)</f>
        <v>6175.8</v>
      </c>
      <c r="I52" s="9" cm="1">
        <f t="array" aca="1" ref="I52" ca="1">INDEX('Wkly eq indx data joined'!$A$1:$AJ$1150,MATCH('Wkly eq indx data aligned'!$A52,OFFSET(INDIRECT(ADDRESS(1,MATCH(I$1,'Wkly eq indx data joined'!$1:$1,0),1,1,$A$1)),,,1150,1),0),MATCH(I$1,'Wkly eq indx data joined'!$1:$1,0)+1)</f>
        <v>14975.53</v>
      </c>
      <c r="J52" s="9" cm="1">
        <f t="array" aca="1" ref="J52" ca="1">INDEX('Wkly eq indx data joined'!$A$1:$AJ$1150,MATCH('Wkly eq indx data aligned'!$A52,OFFSET(INDIRECT(ADDRESS(1,MATCH(J$1,'Wkly eq indx data joined'!$1:$1,0),1,1,$A$1)),,,1150,1),0),MATCH(J$1,'Wkly eq indx data joined'!$1:$1,0)+1)</f>
        <v>5839.54</v>
      </c>
      <c r="K52" s="9" cm="1">
        <f t="array" aca="1" ref="K52" ca="1">INDEX('Wkly eq indx data joined'!$A$1:$AJ$1150,MATCH('Wkly eq indx data aligned'!$A52,OFFSET(INDIRECT(ADDRESS(1,MATCH(K$1,'Wkly eq indx data joined'!$1:$1,0),1,1,$A$1)),,,1150,1),0),MATCH(K$1,'Wkly eq indx data joined'!$1:$1,0)+1)</f>
        <v>6331.3</v>
      </c>
      <c r="L52" s="12" cm="1">
        <f t="array" aca="1" ref="L52" ca="1">INDEX('Wkly eq indx data joined'!$A$1:$AJ$1150,MATCH('Wkly eq indx data aligned'!$A52+2,OFFSET(INDIRECT(ADDRESS(1,MATCH(L$1,'Wkly eq indx data joined'!$1:$1,0),1,1,$A$1)),,,1150,1),0),MATCH(L$1,'Wkly eq indx data joined'!$1:$1,0)+1)</f>
        <v>534</v>
      </c>
      <c r="M52" s="9" cm="1">
        <f t="array" aca="1" ref="M52" ca="1">INDEX('Wkly eq indx data joined'!$A$1:$AJ$1150,MATCH('Wkly eq indx data aligned'!$A52,OFFSET(INDIRECT(ADDRESS(1,MATCH(M$1,'Wkly eq indx data joined'!$1:$1,0),1,1,$A$1)),,,1150,1),0),MATCH(M$1,'Wkly eq indx data joined'!$1:$1,0)+1)</f>
        <v>14988</v>
      </c>
      <c r="N52" s="9" cm="1">
        <f t="array" aca="1" ref="N52" ca="1">INDEX('Wkly eq indx data joined'!$A$1:$AJ$1150,MATCH('Wkly eq indx data aligned'!$A52,OFFSET(INDIRECT(ADDRESS(1,MATCH(N$1,'Wkly eq indx data joined'!$1:$1,0),1,1,$A$1)),,,1150,1),0),MATCH(N$1,'Wkly eq indx data joined'!$1:$1,0)+1)</f>
        <v>5769.85</v>
      </c>
      <c r="O52" s="13" cm="1">
        <f t="array" aca="1" ref="O52" ca="1">INDEX('Wkly eq indx data joined'!$A$1:$AJ$1150,MATCH('Wkly eq indx data aligned'!$A52+1,OFFSET(INDIRECT(ADDRESS(1,MATCH(O$1,'Wkly eq indx data joined'!$1:$1,0),1,1,$A$1)),,,1150,1),0),MATCH(O$1,'Wkly eq indx data joined'!$1:$1,0)+1)</f>
        <v>5134.1000000000004</v>
      </c>
      <c r="P52" s="12" cm="1">
        <f t="array" aca="1" ref="P52" ca="1">INDEX('Wkly eq indx data joined'!$A$1:$AJ$1150,MATCH('Wkly eq indx data aligned'!$A52+2,OFFSET(INDIRECT(ADDRESS(1,MATCH(P$1,'Wkly eq indx data joined'!$1:$1,0),1,1,$A$1)),,,1150,1),0),MATCH(P$1,'Wkly eq indx data joined'!$1:$1,0)+1)</f>
        <v>1312.6</v>
      </c>
      <c r="Q52" s="9" cm="1">
        <f t="array" aca="1" ref="Q52" ca="1">INDEX('Wkly eq indx data joined'!$A$1:$AJ$1150,MATCH('Wkly eq indx data aligned'!$A52,OFFSET(INDIRECT(ADDRESS(1,MATCH(Q$1,'Wkly eq indx data joined'!$1:$1,0),1,1,$A$1)),,,1150,1),0),MATCH(Q$1,'Wkly eq indx data joined'!$1:$1,0)+1)</f>
        <v>624.49</v>
      </c>
      <c r="R52" s="12" cm="1">
        <f t="array" aca="1" ref="R52" ca="1">INDEX('Wkly eq indx data joined'!$A$1:$AJ$1150,MATCH('Wkly eq indx data aligned'!$A52+2,OFFSET(INDIRECT(ADDRESS(1,MATCH(R$1,'Wkly eq indx data joined'!$1:$1,0),1,1,$A$1)),,,1150,1),0),MATCH(R$1,'Wkly eq indx data joined'!$1:$1,0)+1)</f>
        <v>138.65</v>
      </c>
      <c r="S52" s="9" cm="1">
        <f t="array" aca="1" ref="S52" ca="1">INDEX('Wkly eq indx data joined'!$A$1:$AJ$1150,MATCH('Wkly eq indx data aligned'!$A52,OFFSET(INDIRECT(ADDRESS(1,MATCH(S$1,'Wkly eq indx data joined'!$1:$1,0),1,1,$A$1)),,,1150,1),0),MATCH(S$1,'Wkly eq indx data joined'!$1:$1,0)+1)</f>
        <v>7652.44</v>
      </c>
    </row>
    <row r="53" spans="1:19" x14ac:dyDescent="0.25">
      <c r="A53" s="4">
        <f t="shared" si="0"/>
        <v>36882</v>
      </c>
      <c r="B53" s="9" cm="1">
        <f t="array" aca="1" ref="B53" ca="1">INDEX('Wkly eq indx data joined'!$A$1:$AJ$1150,MATCH('Wkly eq indx data aligned'!$A53,OFFSET(INDIRECT(ADDRESS(1,MATCH(B$1,'Wkly eq indx data joined'!$1:$1,0),1,1,$A$1)),,,1150,1),0),MATCH(B$1,'Wkly eq indx data joined'!$1:$1,0)+1)</f>
        <v>3196.116</v>
      </c>
      <c r="C53" s="9" cm="1">
        <f t="array" aca="1" ref="C53" ca="1">INDEX('Wkly eq indx data joined'!$A$1:$AJ$1150,MATCH('Wkly eq indx data aligned'!$A53,OFFSET(INDIRECT(ADDRESS(1,MATCH(C$1,'Wkly eq indx data joined'!$1:$1,0),1,1,$A$1)),,,1150,1),0),MATCH(C$1,'Wkly eq indx data joined'!$1:$1,0)+1)</f>
        <v>13427.08</v>
      </c>
      <c r="D53" s="18" cm="1">
        <f t="array" aca="1" ref="D53" ca="1">IFERROR(INDEX('Wkly eq indx data joined'!$A$1:$AJ$1150,MATCH('Wkly eq indx data aligned'!$A53,OFFSET(INDIRECT(ADDRESS(1,MATCH(D$1,'Wkly eq indx data joined'!$1:$1,0),1,1,$A$1)),,,1150,1),0),MATCH(D$1,'Wkly eq indx data joined'!$1:$1,0)+1),D52)</f>
        <v>2069.768</v>
      </c>
      <c r="E53" s="9" cm="1">
        <f t="array" aca="1" ref="E53" ca="1">INDEX('Wkly eq indx data joined'!$A$1:$AJ$1150,MATCH('Wkly eq indx data aligned'!$A53,OFFSET(INDIRECT(ADDRESS(1,MATCH(E$1,'Wkly eq indx data joined'!$1:$1,0),1,1,$A$1)),,,1150,1),0),MATCH(E$1,'Wkly eq indx data joined'!$1:$1,0)+1)</f>
        <v>8769.9</v>
      </c>
      <c r="F53" s="9" cm="1">
        <f t="array" aca="1" ref="F53" ca="1">INDEX('Wkly eq indx data joined'!$A$1:$AJ$1150,MATCH('Wkly eq indx data aligned'!$A53,OFFSET(INDIRECT(ADDRESS(1,MATCH(F$1,'Wkly eq indx data joined'!$1:$1,0),1,1,$A$1)),,,1150,1),0),MATCH(F$1,'Wkly eq indx data joined'!$1:$1,0)+1)</f>
        <v>7978.3</v>
      </c>
      <c r="G53" s="9" cm="1">
        <f t="array" aca="1" ref="G53" ca="1">INDEX('Wkly eq indx data joined'!$A$1:$AJ$1150,MATCH('Wkly eq indx data aligned'!$A53,OFFSET(INDIRECT(ADDRESS(1,MATCH(G$1,'Wkly eq indx data joined'!$1:$1,0),1,1,$A$1)),,,1150,1),0),MATCH(G$1,'Wkly eq indx data joined'!$1:$1,0)+1)</f>
        <v>1305.97</v>
      </c>
      <c r="H53" s="9" cm="1">
        <f t="array" aca="1" ref="H53" ca="1">INDEX('Wkly eq indx data joined'!$A$1:$AJ$1150,MATCH('Wkly eq indx data aligned'!$A53,OFFSET(INDIRECT(ADDRESS(1,MATCH(H$1,'Wkly eq indx data joined'!$1:$1,0),1,1,$A$1)),,,1150,1),0),MATCH(H$1,'Wkly eq indx data joined'!$1:$1,0)+1)</f>
        <v>6097.5</v>
      </c>
      <c r="I53" s="9" cm="1">
        <f t="array" aca="1" ref="I53" ca="1">INDEX('Wkly eq indx data joined'!$A$1:$AJ$1150,MATCH('Wkly eq indx data aligned'!$A53,OFFSET(INDIRECT(ADDRESS(1,MATCH(I$1,'Wkly eq indx data joined'!$1:$1,0),1,1,$A$1)),,,1150,1),0),MATCH(I$1,'Wkly eq indx data joined'!$1:$1,0)+1)</f>
        <v>14738.21</v>
      </c>
      <c r="J53" s="9" cm="1">
        <f t="array" aca="1" ref="J53" ca="1">INDEX('Wkly eq indx data joined'!$A$1:$AJ$1150,MATCH('Wkly eq indx data aligned'!$A53,OFFSET(INDIRECT(ADDRESS(1,MATCH(J$1,'Wkly eq indx data joined'!$1:$1,0),1,1,$A$1)),,,1150,1),0),MATCH(J$1,'Wkly eq indx data joined'!$1:$1,0)+1)</f>
        <v>5783.73</v>
      </c>
      <c r="K53" s="9" cm="1">
        <f t="array" aca="1" ref="K53" ca="1">INDEX('Wkly eq indx data joined'!$A$1:$AJ$1150,MATCH('Wkly eq indx data aligned'!$A53,OFFSET(INDIRECT(ADDRESS(1,MATCH(K$1,'Wkly eq indx data joined'!$1:$1,0),1,1,$A$1)),,,1150,1),0),MATCH(K$1,'Wkly eq indx data joined'!$1:$1,0)+1)</f>
        <v>6251.4</v>
      </c>
      <c r="L53" s="12" cm="1">
        <f t="array" aca="1" ref="L53" ca="1">INDEX('Wkly eq indx data joined'!$A$1:$AJ$1150,MATCH('Wkly eq indx data aligned'!$A53+2,OFFSET(INDIRECT(ADDRESS(1,MATCH(L$1,'Wkly eq indx data joined'!$1:$1,0),1,1,$A$1)),,,1150,1),0),MATCH(L$1,'Wkly eq indx data joined'!$1:$1,0)+1)</f>
        <v>500.6</v>
      </c>
      <c r="M53" s="9" cm="1">
        <f t="array" aca="1" ref="M53" ca="1">INDEX('Wkly eq indx data joined'!$A$1:$AJ$1150,MATCH('Wkly eq indx data aligned'!$A53,OFFSET(INDIRECT(ADDRESS(1,MATCH(M$1,'Wkly eq indx data joined'!$1:$1,0),1,1,$A$1)),,,1150,1),0),MATCH(M$1,'Wkly eq indx data joined'!$1:$1,0)+1)</f>
        <v>14652.1</v>
      </c>
      <c r="N53" s="9" cm="1">
        <f t="array" aca="1" ref="N53" ca="1">INDEX('Wkly eq indx data joined'!$A$1:$AJ$1150,MATCH('Wkly eq indx data aligned'!$A53,OFFSET(INDIRECT(ADDRESS(1,MATCH(N$1,'Wkly eq indx data joined'!$1:$1,0),1,1,$A$1)),,,1150,1),0),MATCH(N$1,'Wkly eq indx data joined'!$1:$1,0)+1)</f>
        <v>5603.07</v>
      </c>
      <c r="O53" s="13" cm="1">
        <f t="array" aca="1" ref="O53" ca="1">INDEX('Wkly eq indx data joined'!$A$1:$AJ$1150,MATCH('Wkly eq indx data aligned'!$A53+1,OFFSET(INDIRECT(ADDRESS(1,MATCH(O$1,'Wkly eq indx data joined'!$1:$1,0),1,1,$A$1)),,,1150,1),0),MATCH(O$1,'Wkly eq indx data joined'!$1:$1,0)+1)</f>
        <v>4811.22</v>
      </c>
      <c r="P53" s="12" cm="1">
        <f t="array" aca="1" ref="P53" ca="1">INDEX('Wkly eq indx data joined'!$A$1:$AJ$1150,MATCH('Wkly eq indx data aligned'!$A53+2,OFFSET(INDIRECT(ADDRESS(1,MATCH(P$1,'Wkly eq indx data joined'!$1:$1,0),1,1,$A$1)),,,1150,1),0),MATCH(P$1,'Wkly eq indx data joined'!$1:$1,0)+1)</f>
        <v>1242</v>
      </c>
      <c r="Q53" s="9" cm="1">
        <f t="array" aca="1" ref="Q53" ca="1">INDEX('Wkly eq indx data joined'!$A$1:$AJ$1150,MATCH('Wkly eq indx data aligned'!$A53,OFFSET(INDIRECT(ADDRESS(1,MATCH(Q$1,'Wkly eq indx data joined'!$1:$1,0),1,1,$A$1)),,,1150,1),0),MATCH(Q$1,'Wkly eq indx data joined'!$1:$1,0)+1)</f>
        <v>626.87</v>
      </c>
      <c r="R53" s="12" cm="1">
        <f t="array" aca="1" ref="R53" ca="1">INDEX('Wkly eq indx data joined'!$A$1:$AJ$1150,MATCH('Wkly eq indx data aligned'!$A53+2,OFFSET(INDIRECT(ADDRESS(1,MATCH(R$1,'Wkly eq indx data joined'!$1:$1,0),1,1,$A$1)),,,1150,1),0),MATCH(R$1,'Wkly eq indx data joined'!$1:$1,0)+1)</f>
        <v>136.13</v>
      </c>
      <c r="S53" s="9" cm="1">
        <f t="array" aca="1" ref="S53" ca="1">INDEX('Wkly eq indx data joined'!$A$1:$AJ$1150,MATCH('Wkly eq indx data aligned'!$A53,OFFSET(INDIRECT(ADDRESS(1,MATCH(S$1,'Wkly eq indx data joined'!$1:$1,0),1,1,$A$1)),,,1150,1),0),MATCH(S$1,'Wkly eq indx data joined'!$1:$1,0)+1)</f>
        <v>7789.54</v>
      </c>
    </row>
    <row r="54" spans="1:19" x14ac:dyDescent="0.25">
      <c r="A54" s="4">
        <f t="shared" si="0"/>
        <v>36889</v>
      </c>
      <c r="B54" s="9" cm="1">
        <f t="array" aca="1" ref="B54" ca="1">INDEX('Wkly eq indx data joined'!$A$1:$AJ$1150,MATCH('Wkly eq indx data aligned'!$A54,OFFSET(INDIRECT(ADDRESS(1,MATCH(B$1,'Wkly eq indx data joined'!$1:$1,0),1,1,$A$1)),,,1150,1),0),MATCH(B$1,'Wkly eq indx data joined'!$1:$1,0)+1)</f>
        <v>3206.261</v>
      </c>
      <c r="C54" s="9" cm="1">
        <f t="array" aca="1" ref="C54" ca="1">INDEX('Wkly eq indx data joined'!$A$1:$AJ$1150,MATCH('Wkly eq indx data aligned'!$A54,OFFSET(INDIRECT(ADDRESS(1,MATCH(C$1,'Wkly eq indx data joined'!$1:$1,0),1,1,$A$1)),,,1150,1),0),MATCH(C$1,'Wkly eq indx data joined'!$1:$1,0)+1)</f>
        <v>13785.69</v>
      </c>
      <c r="D54" s="18" cm="1">
        <f t="array" aca="1" ref="D54" ca="1">IFERROR(INDEX('Wkly eq indx data joined'!$A$1:$AJ$1150,MATCH('Wkly eq indx data aligned'!$A54,OFFSET(INDIRECT(ADDRESS(1,MATCH(D$1,'Wkly eq indx data joined'!$1:$1,0),1,1,$A$1)),,,1150,1),0),MATCH(D$1,'Wkly eq indx data joined'!$1:$1,0)+1),D53)</f>
        <v>2073.4769999999999</v>
      </c>
      <c r="E54" s="9" cm="1">
        <f t="array" aca="1" ref="E54" ca="1">INDEX('Wkly eq indx data joined'!$A$1:$AJ$1150,MATCH('Wkly eq indx data aligned'!$A54,OFFSET(INDIRECT(ADDRESS(1,MATCH(E$1,'Wkly eq indx data joined'!$1:$1,0),1,1,$A$1)),,,1150,1),0),MATCH(E$1,'Wkly eq indx data joined'!$1:$1,0)+1)</f>
        <v>8933.7000000000007</v>
      </c>
      <c r="F54" s="9" cm="1">
        <f t="array" aca="1" ref="F54" ca="1">INDEX('Wkly eq indx data joined'!$A$1:$AJ$1150,MATCH('Wkly eq indx data aligned'!$A54,OFFSET(INDIRECT(ADDRESS(1,MATCH(F$1,'Wkly eq indx data joined'!$1:$1,0),1,1,$A$1)),,,1150,1),0),MATCH(F$1,'Wkly eq indx data joined'!$1:$1,0)+1)</f>
        <v>8135.4</v>
      </c>
      <c r="G54" s="9" cm="1">
        <f t="array" aca="1" ref="G54" ca="1">INDEX('Wkly eq indx data joined'!$A$1:$AJ$1150,MATCH('Wkly eq indx data aligned'!$A54,OFFSET(INDIRECT(ADDRESS(1,MATCH(G$1,'Wkly eq indx data joined'!$1:$1,0),1,1,$A$1)),,,1150,1),0),MATCH(G$1,'Wkly eq indx data joined'!$1:$1,0)+1)</f>
        <v>1320.28</v>
      </c>
      <c r="H54" s="9" cm="1">
        <f t="array" aca="1" ref="H54" ca="1">INDEX('Wkly eq indx data joined'!$A$1:$AJ$1150,MATCH('Wkly eq indx data aligned'!$A54,OFFSET(INDIRECT(ADDRESS(1,MATCH(H$1,'Wkly eq indx data joined'!$1:$1,0),1,1,$A$1)),,,1150,1),0),MATCH(H$1,'Wkly eq indx data joined'!$1:$1,0)+1)</f>
        <v>6222.5</v>
      </c>
      <c r="I54" s="9" cm="1">
        <f t="array" aca="1" ref="I54" ca="1">INDEX('Wkly eq indx data joined'!$A$1:$AJ$1150,MATCH('Wkly eq indx data aligned'!$A54,OFFSET(INDIRECT(ADDRESS(1,MATCH(I$1,'Wkly eq indx data joined'!$1:$1,0),1,1,$A$1)),,,1150,1),0),MATCH(I$1,'Wkly eq indx data joined'!$1:$1,0)+1)</f>
        <v>15095.53</v>
      </c>
      <c r="J54" s="9" cm="1">
        <f t="array" aca="1" ref="J54" ca="1">INDEX('Wkly eq indx data joined'!$A$1:$AJ$1150,MATCH('Wkly eq indx data aligned'!$A54,OFFSET(INDIRECT(ADDRESS(1,MATCH(J$1,'Wkly eq indx data joined'!$1:$1,0),1,1,$A$1)),,,1150,1),0),MATCH(J$1,'Wkly eq indx data joined'!$1:$1,0)+1)</f>
        <v>5926.42</v>
      </c>
      <c r="K54" s="9" cm="1">
        <f t="array" aca="1" ref="K54" ca="1">INDEX('Wkly eq indx data joined'!$A$1:$AJ$1150,MATCH('Wkly eq indx data aligned'!$A54,OFFSET(INDIRECT(ADDRESS(1,MATCH(K$1,'Wkly eq indx data joined'!$1:$1,0),1,1,$A$1)),,,1150,1),0),MATCH(K$1,'Wkly eq indx data joined'!$1:$1,0)+1)</f>
        <v>6433.61</v>
      </c>
      <c r="L54" s="12" cm="1">
        <f t="array" aca="1" ref="L54" ca="1">INDEX('Wkly eq indx data joined'!$A$1:$AJ$1150,MATCH('Wkly eq indx data aligned'!$A54+2,OFFSET(INDIRECT(ADDRESS(1,MATCH(L$1,'Wkly eq indx data joined'!$1:$1,0),1,1,$A$1)),,,1150,1),0),MATCH(L$1,'Wkly eq indx data joined'!$1:$1,0)+1)</f>
        <v>504.62</v>
      </c>
      <c r="M54" s="9" cm="1">
        <f t="array" aca="1" ref="M54" ca="1">INDEX('Wkly eq indx data joined'!$A$1:$AJ$1150,MATCH('Wkly eq indx data aligned'!$A54,OFFSET(INDIRECT(ADDRESS(1,MATCH(M$1,'Wkly eq indx data joined'!$1:$1,0),1,1,$A$1)),,,1150,1),0),MATCH(M$1,'Wkly eq indx data joined'!$1:$1,0)+1)</f>
        <v>15259.3</v>
      </c>
      <c r="N54" s="9" cm="1">
        <f t="array" aca="1" ref="N54" ca="1">INDEX('Wkly eq indx data joined'!$A$1:$AJ$1150,MATCH('Wkly eq indx data aligned'!$A54,OFFSET(INDIRECT(ADDRESS(1,MATCH(N$1,'Wkly eq indx data joined'!$1:$1,0),1,1,$A$1)),,,1150,1),0),MATCH(N$1,'Wkly eq indx data joined'!$1:$1,0)+1)</f>
        <v>5722.53</v>
      </c>
      <c r="O54" s="13" cm="1">
        <f t="array" aca="1" ref="O54" ca="1">INDEX('Wkly eq indx data joined'!$A$1:$AJ$1150,MATCH('Wkly eq indx data aligned'!$A54+1,OFFSET(INDIRECT(ADDRESS(1,MATCH(O$1,'Wkly eq indx data joined'!$1:$1,0),1,1,$A$1)),,,1150,1),0),MATCH(O$1,'Wkly eq indx data joined'!$1:$1,0)+1)</f>
        <v>4739.09</v>
      </c>
      <c r="P54" s="12" cm="1">
        <f t="array" aca="1" ref="P54" ca="1">INDEX('Wkly eq indx data joined'!$A$1:$AJ$1150,MATCH('Wkly eq indx data aligned'!$A54+2,OFFSET(INDIRECT(ADDRESS(1,MATCH(P$1,'Wkly eq indx data joined'!$1:$1,0),1,1,$A$1)),,,1150,1),0),MATCH(P$1,'Wkly eq indx data joined'!$1:$1,0)+1)</f>
        <v>1263.55</v>
      </c>
      <c r="Q54" s="9" cm="1">
        <f t="array" aca="1" ref="Q54" ca="1">INDEX('Wkly eq indx data joined'!$A$1:$AJ$1150,MATCH('Wkly eq indx data aligned'!$A54,OFFSET(INDIRECT(ADDRESS(1,MATCH(Q$1,'Wkly eq indx data joined'!$1:$1,0),1,1,$A$1)),,,1150,1),0),MATCH(Q$1,'Wkly eq indx data joined'!$1:$1,0)+1)</f>
        <v>637.6</v>
      </c>
      <c r="R54" s="12" cm="1">
        <f t="array" aca="1" ref="R54" ca="1">INDEX('Wkly eq indx data joined'!$A$1:$AJ$1150,MATCH('Wkly eq indx data aligned'!$A54+2,OFFSET(INDIRECT(ADDRESS(1,MATCH(R$1,'Wkly eq indx data joined'!$1:$1,0),1,1,$A$1)),,,1150,1),0),MATCH(R$1,'Wkly eq indx data joined'!$1:$1,0)+1)</f>
        <v>144.38999999999999</v>
      </c>
      <c r="S54" s="9" cm="1">
        <f t="array" aca="1" ref="S54" ca="1">INDEX('Wkly eq indx data joined'!$A$1:$AJ$1150,MATCH('Wkly eq indx data aligned'!$A54,OFFSET(INDIRECT(ADDRESS(1,MATCH(S$1,'Wkly eq indx data joined'!$1:$1,0),1,1,$A$1)),,,1150,1),0),MATCH(S$1,'Wkly eq indx data joined'!$1:$1,0)+1)</f>
        <v>7862.61</v>
      </c>
    </row>
    <row r="55" spans="1:19" x14ac:dyDescent="0.25">
      <c r="A55" s="4">
        <f t="shared" si="0"/>
        <v>36896</v>
      </c>
      <c r="B55" s="9" cm="1">
        <f t="array" aca="1" ref="B55" ca="1">INDEX('Wkly eq indx data joined'!$A$1:$AJ$1150,MATCH('Wkly eq indx data aligned'!$A55,OFFSET(INDIRECT(ADDRESS(1,MATCH(B$1,'Wkly eq indx data joined'!$1:$1,0),1,1,$A$1)),,,1150,1),0),MATCH(B$1,'Wkly eq indx data joined'!$1:$1,0)+1)</f>
        <v>3300.4850000000001</v>
      </c>
      <c r="C55" s="9" cm="1">
        <f t="array" aca="1" ref="C55" ca="1">INDEX('Wkly eq indx data joined'!$A$1:$AJ$1150,MATCH('Wkly eq indx data aligned'!$A55,OFFSET(INDIRECT(ADDRESS(1,MATCH(C$1,'Wkly eq indx data joined'!$1:$1,0),1,1,$A$1)),,,1150,1),0),MATCH(C$1,'Wkly eq indx data joined'!$1:$1,0)+1)</f>
        <v>13867.61</v>
      </c>
      <c r="D55" s="18" cm="1">
        <f t="array" aca="1" ref="D55" ca="1">IFERROR(INDEX('Wkly eq indx data joined'!$A$1:$AJ$1150,MATCH('Wkly eq indx data aligned'!$A55,OFFSET(INDIRECT(ADDRESS(1,MATCH(D$1,'Wkly eq indx data joined'!$1:$1,0),1,1,$A$1)),,,1150,1),0),MATCH(D$1,'Wkly eq indx data joined'!$1:$1,0)+1),D54)</f>
        <v>2125.3000000000002</v>
      </c>
      <c r="E55" s="9" cm="1">
        <f t="array" aca="1" ref="E55" ca="1">INDEX('Wkly eq indx data joined'!$A$1:$AJ$1150,MATCH('Wkly eq indx data aligned'!$A55,OFFSET(INDIRECT(ADDRESS(1,MATCH(E$1,'Wkly eq indx data joined'!$1:$1,0),1,1,$A$1)),,,1150,1),0),MATCH(E$1,'Wkly eq indx data joined'!$1:$1,0)+1)</f>
        <v>8690.2000000000007</v>
      </c>
      <c r="F55" s="9" cm="1">
        <f t="array" aca="1" ref="F55" ca="1">INDEX('Wkly eq indx data joined'!$A$1:$AJ$1150,MATCH('Wkly eq indx data aligned'!$A55,OFFSET(INDIRECT(ADDRESS(1,MATCH(F$1,'Wkly eq indx data joined'!$1:$1,0),1,1,$A$1)),,,1150,1),0),MATCH(F$1,'Wkly eq indx data joined'!$1:$1,0)+1)</f>
        <v>7985.6</v>
      </c>
      <c r="G55" s="9" cm="1">
        <f t="array" aca="1" ref="G55" ca="1">INDEX('Wkly eq indx data joined'!$A$1:$AJ$1150,MATCH('Wkly eq indx data aligned'!$A55,OFFSET(INDIRECT(ADDRESS(1,MATCH(G$1,'Wkly eq indx data joined'!$1:$1,0),1,1,$A$1)),,,1150,1),0),MATCH(G$1,'Wkly eq indx data joined'!$1:$1,0)+1)</f>
        <v>1298.3499999999999</v>
      </c>
      <c r="H55" s="9" cm="1">
        <f t="array" aca="1" ref="H55" ca="1">INDEX('Wkly eq indx data joined'!$A$1:$AJ$1150,MATCH('Wkly eq indx data aligned'!$A55,OFFSET(INDIRECT(ADDRESS(1,MATCH(H$1,'Wkly eq indx data joined'!$1:$1,0),1,1,$A$1)),,,1150,1),0),MATCH(H$1,'Wkly eq indx data joined'!$1:$1,0)+1)</f>
        <v>6198.1</v>
      </c>
      <c r="I55" s="9" cm="1">
        <f t="array" aca="1" ref="I55" ca="1">INDEX('Wkly eq indx data joined'!$A$1:$AJ$1150,MATCH('Wkly eq indx data aligned'!$A55,OFFSET(INDIRECT(ADDRESS(1,MATCH(I$1,'Wkly eq indx data joined'!$1:$1,0),1,1,$A$1)),,,1150,1),0),MATCH(I$1,'Wkly eq indx data joined'!$1:$1,0)+1)</f>
        <v>15447.61</v>
      </c>
      <c r="J55" s="9" cm="1">
        <f t="array" aca="1" ref="J55" ca="1">INDEX('Wkly eq indx data joined'!$A$1:$AJ$1150,MATCH('Wkly eq indx data aligned'!$A55,OFFSET(INDIRECT(ADDRESS(1,MATCH(J$1,'Wkly eq indx data joined'!$1:$1,0),1,1,$A$1)),,,1150,1),0),MATCH(J$1,'Wkly eq indx data joined'!$1:$1,0)+1)</f>
        <v>5758.02</v>
      </c>
      <c r="K55" s="9" cm="1">
        <f t="array" aca="1" ref="K55" ca="1">INDEX('Wkly eq indx data joined'!$A$1:$AJ$1150,MATCH('Wkly eq indx data aligned'!$A55,OFFSET(INDIRECT(ADDRESS(1,MATCH(K$1,'Wkly eq indx data joined'!$1:$1,0),1,1,$A$1)),,,1150,1),0),MATCH(K$1,'Wkly eq indx data joined'!$1:$1,0)+1)</f>
        <v>6382.31</v>
      </c>
      <c r="L55" s="12" cm="1">
        <f t="array" aca="1" ref="L55" ca="1">INDEX('Wkly eq indx data joined'!$A$1:$AJ$1150,MATCH('Wkly eq indx data aligned'!$A55+2,OFFSET(INDIRECT(ADDRESS(1,MATCH(L$1,'Wkly eq indx data joined'!$1:$1,0),1,1,$A$1)),,,1150,1),0),MATCH(L$1,'Wkly eq indx data joined'!$1:$1,0)+1)</f>
        <v>580.85</v>
      </c>
      <c r="M55" s="9" cm="1">
        <f t="array" aca="1" ref="M55" ca="1">INDEX('Wkly eq indx data joined'!$A$1:$AJ$1150,MATCH('Wkly eq indx data aligned'!$A55,OFFSET(INDIRECT(ADDRESS(1,MATCH(M$1,'Wkly eq indx data joined'!$1:$1,0),1,1,$A$1)),,,1150,1),0),MATCH(M$1,'Wkly eq indx data joined'!$1:$1,0)+1)</f>
        <v>16409.8</v>
      </c>
      <c r="N55" s="9" cm="1">
        <f t="array" aca="1" ref="N55" ca="1">INDEX('Wkly eq indx data joined'!$A$1:$AJ$1150,MATCH('Wkly eq indx data aligned'!$A55,OFFSET(INDIRECT(ADDRESS(1,MATCH(N$1,'Wkly eq indx data joined'!$1:$1,0),1,1,$A$1)),,,1150,1),0),MATCH(N$1,'Wkly eq indx data joined'!$1:$1,0)+1)</f>
        <v>5639.23</v>
      </c>
      <c r="O55" s="13" cm="1">
        <f t="array" aca="1" ref="O55" ca="1">INDEX('Wkly eq indx data joined'!$A$1:$AJ$1150,MATCH('Wkly eq indx data aligned'!$A55+1,OFFSET(INDIRECT(ADDRESS(1,MATCH(O$1,'Wkly eq indx data joined'!$1:$1,0),1,1,$A$1)),,,1150,1),0),MATCH(O$1,'Wkly eq indx data joined'!$1:$1,0)+1)</f>
        <v>5295.53</v>
      </c>
      <c r="P55" s="12" cm="1">
        <f t="array" aca="1" ref="P55" ca="1">INDEX('Wkly eq indx data joined'!$A$1:$AJ$1150,MATCH('Wkly eq indx data aligned'!$A55+2,OFFSET(INDIRECT(ADDRESS(1,MATCH(P$1,'Wkly eq indx data joined'!$1:$1,0),1,1,$A$1)),,,1150,1),0),MATCH(P$1,'Wkly eq indx data joined'!$1:$1,0)+1)</f>
        <v>1327.25</v>
      </c>
      <c r="Q55" s="9" cm="1">
        <f t="array" aca="1" ref="Q55" ca="1">INDEX('Wkly eq indx data joined'!$A$1:$AJ$1150,MATCH('Wkly eq indx data aligned'!$A55,OFFSET(INDIRECT(ADDRESS(1,MATCH(Q$1,'Wkly eq indx data joined'!$1:$1,0),1,1,$A$1)),,,1150,1),0),MATCH(Q$1,'Wkly eq indx data joined'!$1:$1,0)+1)</f>
        <v>635.79999999999995</v>
      </c>
      <c r="R55" s="12" cm="1">
        <f t="array" aca="1" ref="R55" ca="1">INDEX('Wkly eq indx data joined'!$A$1:$AJ$1150,MATCH('Wkly eq indx data aligned'!$A55+2,OFFSET(INDIRECT(ADDRESS(1,MATCH(R$1,'Wkly eq indx data joined'!$1:$1,0),1,1,$A$1)),,,1150,1),0),MATCH(R$1,'Wkly eq indx data joined'!$1:$1,0)+1)</f>
        <v>148.96</v>
      </c>
      <c r="S55" s="9" cm="1">
        <f t="array" aca="1" ref="S55" ca="1">INDEX('Wkly eq indx data joined'!$A$1:$AJ$1150,MATCH('Wkly eq indx data aligned'!$A55,OFFSET(INDIRECT(ADDRESS(1,MATCH(S$1,'Wkly eq indx data joined'!$1:$1,0),1,1,$A$1)),,,1150,1),0),MATCH(S$1,'Wkly eq indx data joined'!$1:$1,0)+1)</f>
        <v>7982.79</v>
      </c>
    </row>
    <row r="56" spans="1:19" x14ac:dyDescent="0.25">
      <c r="A56" s="4">
        <f t="shared" si="0"/>
        <v>36903</v>
      </c>
      <c r="B56" s="9" cm="1">
        <f t="array" aca="1" ref="B56" ca="1">INDEX('Wkly eq indx data joined'!$A$1:$AJ$1150,MATCH('Wkly eq indx data aligned'!$A56,OFFSET(INDIRECT(ADDRESS(1,MATCH(B$1,'Wkly eq indx data joined'!$1:$1,0),1,1,$A$1)),,,1150,1),0),MATCH(B$1,'Wkly eq indx data joined'!$1:$1,0)+1)</f>
        <v>3243.3240000000001</v>
      </c>
      <c r="C56" s="9" cm="1">
        <f t="array" aca="1" ref="C56" ca="1">INDEX('Wkly eq indx data joined'!$A$1:$AJ$1150,MATCH('Wkly eq indx data aligned'!$A56,OFFSET(INDIRECT(ADDRESS(1,MATCH(C$1,'Wkly eq indx data joined'!$1:$1,0),1,1,$A$1)),,,1150,1),0),MATCH(C$1,'Wkly eq indx data joined'!$1:$1,0)+1)</f>
        <v>13347.74</v>
      </c>
      <c r="D56" s="18" cm="1">
        <f t="array" aca="1" ref="D56" ca="1">IFERROR(INDEX('Wkly eq indx data joined'!$A$1:$AJ$1150,MATCH('Wkly eq indx data aligned'!$A56,OFFSET(INDIRECT(ADDRESS(1,MATCH(D$1,'Wkly eq indx data joined'!$1:$1,0),1,1,$A$1)),,,1150,1),0),MATCH(D$1,'Wkly eq indx data joined'!$1:$1,0)+1),D55)</f>
        <v>2104.7469999999998</v>
      </c>
      <c r="E56" s="9" cm="1">
        <f t="array" aca="1" ref="E56" ca="1">INDEX('Wkly eq indx data joined'!$A$1:$AJ$1150,MATCH('Wkly eq indx data aligned'!$A56,OFFSET(INDIRECT(ADDRESS(1,MATCH(E$1,'Wkly eq indx data joined'!$1:$1,0),1,1,$A$1)),,,1150,1),0),MATCH(E$1,'Wkly eq indx data joined'!$1:$1,0)+1)</f>
        <v>8716.4</v>
      </c>
      <c r="F56" s="9" cm="1">
        <f t="array" aca="1" ref="F56" ca="1">INDEX('Wkly eq indx data joined'!$A$1:$AJ$1150,MATCH('Wkly eq indx data aligned'!$A56,OFFSET(INDIRECT(ADDRESS(1,MATCH(F$1,'Wkly eq indx data joined'!$1:$1,0),1,1,$A$1)),,,1150,1),0),MATCH(F$1,'Wkly eq indx data joined'!$1:$1,0)+1)</f>
        <v>7848.2</v>
      </c>
      <c r="G56" s="9" cm="1">
        <f t="array" aca="1" ref="G56" ca="1">INDEX('Wkly eq indx data joined'!$A$1:$AJ$1150,MATCH('Wkly eq indx data aligned'!$A56,OFFSET(INDIRECT(ADDRESS(1,MATCH(G$1,'Wkly eq indx data joined'!$1:$1,0),1,1,$A$1)),,,1150,1),0),MATCH(G$1,'Wkly eq indx data joined'!$1:$1,0)+1)</f>
        <v>1318.32</v>
      </c>
      <c r="H56" s="9" cm="1">
        <f t="array" aca="1" ref="H56" ca="1">INDEX('Wkly eq indx data joined'!$A$1:$AJ$1150,MATCH('Wkly eq indx data aligned'!$A56,OFFSET(INDIRECT(ADDRESS(1,MATCH(H$1,'Wkly eq indx data joined'!$1:$1,0),1,1,$A$1)),,,1150,1),0),MATCH(H$1,'Wkly eq indx data joined'!$1:$1,0)+1)</f>
        <v>6165.5</v>
      </c>
      <c r="I56" s="9" cm="1">
        <f t="array" aca="1" ref="I56" ca="1">INDEX('Wkly eq indx data joined'!$A$1:$AJ$1150,MATCH('Wkly eq indx data aligned'!$A56,OFFSET(INDIRECT(ADDRESS(1,MATCH(I$1,'Wkly eq indx data joined'!$1:$1,0),1,1,$A$1)),,,1150,1),0),MATCH(I$1,'Wkly eq indx data joined'!$1:$1,0)+1)</f>
        <v>15295.42</v>
      </c>
      <c r="J56" s="9" cm="1">
        <f t="array" aca="1" ref="J56" ca="1">INDEX('Wkly eq indx data joined'!$A$1:$AJ$1150,MATCH('Wkly eq indx data aligned'!$A56,OFFSET(INDIRECT(ADDRESS(1,MATCH(J$1,'Wkly eq indx data joined'!$1:$1,0),1,1,$A$1)),,,1150,1),0),MATCH(J$1,'Wkly eq indx data joined'!$1:$1,0)+1)</f>
        <v>5834.34</v>
      </c>
      <c r="K56" s="9" cm="1">
        <f t="array" aca="1" ref="K56" ca="1">INDEX('Wkly eq indx data joined'!$A$1:$AJ$1150,MATCH('Wkly eq indx data aligned'!$A56,OFFSET(INDIRECT(ADDRESS(1,MATCH(K$1,'Wkly eq indx data joined'!$1:$1,0),1,1,$A$1)),,,1150,1),0),MATCH(K$1,'Wkly eq indx data joined'!$1:$1,0)+1)</f>
        <v>6490.03</v>
      </c>
      <c r="L56" s="12" cm="1">
        <f t="array" aca="1" ref="L56" ca="1">INDEX('Wkly eq indx data joined'!$A$1:$AJ$1150,MATCH('Wkly eq indx data aligned'!$A56+2,OFFSET(INDIRECT(ADDRESS(1,MATCH(L$1,'Wkly eq indx data joined'!$1:$1,0),1,1,$A$1)),,,1150,1),0),MATCH(L$1,'Wkly eq indx data joined'!$1:$1,0)+1)</f>
        <v>587.87</v>
      </c>
      <c r="M56" s="9" cm="1">
        <f t="array" aca="1" ref="M56" ca="1">INDEX('Wkly eq indx data joined'!$A$1:$AJ$1150,MATCH('Wkly eq indx data aligned'!$A56,OFFSET(INDIRECT(ADDRESS(1,MATCH(M$1,'Wkly eq indx data joined'!$1:$1,0),1,1,$A$1)),,,1150,1),0),MATCH(M$1,'Wkly eq indx data joined'!$1:$1,0)+1)</f>
        <v>16850.099999999999</v>
      </c>
      <c r="N56" s="9" cm="1">
        <f t="array" aca="1" ref="N56" ca="1">INDEX('Wkly eq indx data joined'!$A$1:$AJ$1150,MATCH('Wkly eq indx data aligned'!$A56,OFFSET(INDIRECT(ADDRESS(1,MATCH(N$1,'Wkly eq indx data joined'!$1:$1,0),1,1,$A$1)),,,1150,1),0),MATCH(N$1,'Wkly eq indx data joined'!$1:$1,0)+1)</f>
        <v>5555.5</v>
      </c>
      <c r="O56" s="13" cm="1">
        <f t="array" aca="1" ref="O56" ca="1">INDEX('Wkly eq indx data joined'!$A$1:$AJ$1150,MATCH('Wkly eq indx data aligned'!$A56+1,OFFSET(INDIRECT(ADDRESS(1,MATCH(O$1,'Wkly eq indx data joined'!$1:$1,0),1,1,$A$1)),,,1150,1),0),MATCH(O$1,'Wkly eq indx data joined'!$1:$1,0)+1)</f>
        <v>5339.4</v>
      </c>
      <c r="P56" s="12" cm="1">
        <f t="array" aca="1" ref="P56" ca="1">INDEX('Wkly eq indx data joined'!$A$1:$AJ$1150,MATCH('Wkly eq indx data aligned'!$A56+2,OFFSET(INDIRECT(ADDRESS(1,MATCH(P$1,'Wkly eq indx data joined'!$1:$1,0),1,1,$A$1)),,,1150,1),0),MATCH(P$1,'Wkly eq indx data joined'!$1:$1,0)+1)</f>
        <v>1286.75</v>
      </c>
      <c r="Q56" s="9" cm="1">
        <f t="array" aca="1" ref="Q56" ca="1">INDEX('Wkly eq indx data joined'!$A$1:$AJ$1150,MATCH('Wkly eq indx data aligned'!$A56,OFFSET(INDIRECT(ADDRESS(1,MATCH(Q$1,'Wkly eq indx data joined'!$1:$1,0),1,1,$A$1)),,,1150,1),0),MATCH(Q$1,'Wkly eq indx data joined'!$1:$1,0)+1)</f>
        <v>639.86</v>
      </c>
      <c r="R56" s="12" cm="1">
        <f t="array" aca="1" ref="R56" ca="1">INDEX('Wkly eq indx data joined'!$A$1:$AJ$1150,MATCH('Wkly eq indx data aligned'!$A56+2,OFFSET(INDIRECT(ADDRESS(1,MATCH(R$1,'Wkly eq indx data joined'!$1:$1,0),1,1,$A$1)),,,1150,1),0),MATCH(R$1,'Wkly eq indx data joined'!$1:$1,0)+1)</f>
        <v>163.12</v>
      </c>
      <c r="S56" s="9" cm="1">
        <f t="array" aca="1" ref="S56" ca="1">INDEX('Wkly eq indx data joined'!$A$1:$AJ$1150,MATCH('Wkly eq indx data aligned'!$A56,OFFSET(INDIRECT(ADDRESS(1,MATCH(S$1,'Wkly eq indx data joined'!$1:$1,0),1,1,$A$1)),,,1150,1),0),MATCH(S$1,'Wkly eq indx data joined'!$1:$1,0)+1)</f>
        <v>8191.52</v>
      </c>
    </row>
    <row r="57" spans="1:19" x14ac:dyDescent="0.25">
      <c r="A57" s="4">
        <f t="shared" si="0"/>
        <v>36910</v>
      </c>
      <c r="B57" s="9" cm="1">
        <f t="array" aca="1" ref="B57" ca="1">INDEX('Wkly eq indx data joined'!$A$1:$AJ$1150,MATCH('Wkly eq indx data aligned'!$A57,OFFSET(INDIRECT(ADDRESS(1,MATCH(B$1,'Wkly eq indx data joined'!$1:$1,0),1,1,$A$1)),,,1150,1),0),MATCH(B$1,'Wkly eq indx data joined'!$1:$1,0)+1)</f>
        <v>3311.692</v>
      </c>
      <c r="C57" s="9" cm="1">
        <f t="array" aca="1" ref="C57" ca="1">INDEX('Wkly eq indx data joined'!$A$1:$AJ$1150,MATCH('Wkly eq indx data aligned'!$A57,OFFSET(INDIRECT(ADDRESS(1,MATCH(C$1,'Wkly eq indx data joined'!$1:$1,0),1,1,$A$1)),,,1150,1),0),MATCH(C$1,'Wkly eq indx data joined'!$1:$1,0)+1)</f>
        <v>13989.12</v>
      </c>
      <c r="D57" s="18" cm="1">
        <f t="array" aca="1" ref="D57" ca="1">IFERROR(INDEX('Wkly eq indx data joined'!$A$1:$AJ$1150,MATCH('Wkly eq indx data aligned'!$A57,OFFSET(INDIRECT(ADDRESS(1,MATCH(D$1,'Wkly eq indx data joined'!$1:$1,0),1,1,$A$1)),,,1150,1),0),MATCH(D$1,'Wkly eq indx data joined'!$1:$1,0)+1),D56)</f>
        <v>2065.6060000000002</v>
      </c>
      <c r="E57" s="9" cm="1">
        <f t="array" aca="1" ref="E57" ca="1">INDEX('Wkly eq indx data joined'!$A$1:$AJ$1150,MATCH('Wkly eq indx data aligned'!$A57,OFFSET(INDIRECT(ADDRESS(1,MATCH(E$1,'Wkly eq indx data joined'!$1:$1,0),1,1,$A$1)),,,1150,1),0),MATCH(E$1,'Wkly eq indx data joined'!$1:$1,0)+1)</f>
        <v>9161.1</v>
      </c>
      <c r="F57" s="9" cm="1">
        <f t="array" aca="1" ref="F57" ca="1">INDEX('Wkly eq indx data joined'!$A$1:$AJ$1150,MATCH('Wkly eq indx data aligned'!$A57,OFFSET(INDIRECT(ADDRESS(1,MATCH(F$1,'Wkly eq indx data joined'!$1:$1,0),1,1,$A$1)),,,1150,1),0),MATCH(F$1,'Wkly eq indx data joined'!$1:$1,0)+1)</f>
        <v>7862.4</v>
      </c>
      <c r="G57" s="9" cm="1">
        <f t="array" aca="1" ref="G57" ca="1">INDEX('Wkly eq indx data joined'!$A$1:$AJ$1150,MATCH('Wkly eq indx data aligned'!$A57,OFFSET(INDIRECT(ADDRESS(1,MATCH(G$1,'Wkly eq indx data joined'!$1:$1,0),1,1,$A$1)),,,1150,1),0),MATCH(G$1,'Wkly eq indx data joined'!$1:$1,0)+1)</f>
        <v>1342.54</v>
      </c>
      <c r="H57" s="9" cm="1">
        <f t="array" aca="1" ref="H57" ca="1">INDEX('Wkly eq indx data joined'!$A$1:$AJ$1150,MATCH('Wkly eq indx data aligned'!$A57,OFFSET(INDIRECT(ADDRESS(1,MATCH(H$1,'Wkly eq indx data joined'!$1:$1,0),1,1,$A$1)),,,1150,1),0),MATCH(H$1,'Wkly eq indx data joined'!$1:$1,0)+1)</f>
        <v>6209.3</v>
      </c>
      <c r="I57" s="9" cm="1">
        <f t="array" aca="1" ref="I57" ca="1">INDEX('Wkly eq indx data joined'!$A$1:$AJ$1150,MATCH('Wkly eq indx data aligned'!$A57,OFFSET(INDIRECT(ADDRESS(1,MATCH(I$1,'Wkly eq indx data joined'!$1:$1,0),1,1,$A$1)),,,1150,1),0),MATCH(I$1,'Wkly eq indx data joined'!$1:$1,0)+1)</f>
        <v>15933.55</v>
      </c>
      <c r="J57" s="9" cm="1">
        <f t="array" aca="1" ref="J57" ca="1">INDEX('Wkly eq indx data joined'!$A$1:$AJ$1150,MATCH('Wkly eq indx data aligned'!$A57,OFFSET(INDIRECT(ADDRESS(1,MATCH(J$1,'Wkly eq indx data joined'!$1:$1,0),1,1,$A$1)),,,1150,1),0),MATCH(J$1,'Wkly eq indx data joined'!$1:$1,0)+1)</f>
        <v>5845.73</v>
      </c>
      <c r="K57" s="9" cm="1">
        <f t="array" aca="1" ref="K57" ca="1">INDEX('Wkly eq indx data joined'!$A$1:$AJ$1150,MATCH('Wkly eq indx data aligned'!$A57,OFFSET(INDIRECT(ADDRESS(1,MATCH(K$1,'Wkly eq indx data joined'!$1:$1,0),1,1,$A$1)),,,1150,1),0),MATCH(K$1,'Wkly eq indx data joined'!$1:$1,0)+1)</f>
        <v>6651.53</v>
      </c>
      <c r="L57" s="12" cm="1">
        <f t="array" aca="1" ref="L57" ca="1">INDEX('Wkly eq indx data joined'!$A$1:$AJ$1150,MATCH('Wkly eq indx data aligned'!$A57+2,OFFSET(INDIRECT(ADDRESS(1,MATCH(L$1,'Wkly eq indx data joined'!$1:$1,0),1,1,$A$1)),,,1150,1),0),MATCH(L$1,'Wkly eq indx data joined'!$1:$1,0)+1)</f>
        <v>619.78</v>
      </c>
      <c r="M57" s="9" cm="1">
        <f t="array" aca="1" ref="M57" ca="1">INDEX('Wkly eq indx data joined'!$A$1:$AJ$1150,MATCH('Wkly eq indx data aligned'!$A57,OFFSET(INDIRECT(ADDRESS(1,MATCH(M$1,'Wkly eq indx data joined'!$1:$1,0),1,1,$A$1)),,,1150,1),0),MATCH(M$1,'Wkly eq indx data joined'!$1:$1,0)+1)</f>
        <v>17530.099999999999</v>
      </c>
      <c r="N57" s="9" cm="1">
        <f t="array" aca="1" ref="N57" ca="1">INDEX('Wkly eq indx data joined'!$A$1:$AJ$1150,MATCH('Wkly eq indx data aligned'!$A57,OFFSET(INDIRECT(ADDRESS(1,MATCH(N$1,'Wkly eq indx data joined'!$1:$1,0),1,1,$A$1)),,,1150,1),0),MATCH(N$1,'Wkly eq indx data joined'!$1:$1,0)+1)</f>
        <v>5633.86</v>
      </c>
      <c r="O57" s="13" cm="1">
        <f t="array" aca="1" ref="O57" ca="1">INDEX('Wkly eq indx data joined'!$A$1:$AJ$1150,MATCH('Wkly eq indx data aligned'!$A57+1,OFFSET(INDIRECT(ADDRESS(1,MATCH(O$1,'Wkly eq indx data joined'!$1:$1,0),1,1,$A$1)),,,1150,1),0),MATCH(O$1,'Wkly eq indx data joined'!$1:$1,0)+1)</f>
        <v>5847.91</v>
      </c>
      <c r="P57" s="12" cm="1">
        <f t="array" aca="1" ref="P57" ca="1">INDEX('Wkly eq indx data joined'!$A$1:$AJ$1150,MATCH('Wkly eq indx data aligned'!$A57+2,OFFSET(INDIRECT(ADDRESS(1,MATCH(P$1,'Wkly eq indx data joined'!$1:$1,0),1,1,$A$1)),,,1150,1),0),MATCH(P$1,'Wkly eq indx data joined'!$1:$1,0)+1)</f>
        <v>1329.1</v>
      </c>
      <c r="Q57" s="9" cm="1">
        <f t="array" aca="1" ref="Q57" ca="1">INDEX('Wkly eq indx data joined'!$A$1:$AJ$1150,MATCH('Wkly eq indx data aligned'!$A57,OFFSET(INDIRECT(ADDRESS(1,MATCH(Q$1,'Wkly eq indx data joined'!$1:$1,0),1,1,$A$1)),,,1150,1),0),MATCH(Q$1,'Wkly eq indx data joined'!$1:$1,0)+1)</f>
        <v>628.88</v>
      </c>
      <c r="R57" s="12" cm="1">
        <f t="array" aca="1" ref="R57" ca="1">INDEX('Wkly eq indx data joined'!$A$1:$AJ$1150,MATCH('Wkly eq indx data aligned'!$A57+2,OFFSET(INDIRECT(ADDRESS(1,MATCH(R$1,'Wkly eq indx data joined'!$1:$1,0),1,1,$A$1)),,,1150,1),0),MATCH(R$1,'Wkly eq indx data joined'!$1:$1,0)+1)</f>
        <v>174.9</v>
      </c>
      <c r="S57" s="9" cm="1">
        <f t="array" aca="1" ref="S57" ca="1">INDEX('Wkly eq indx data joined'!$A$1:$AJ$1150,MATCH('Wkly eq indx data aligned'!$A57,OFFSET(INDIRECT(ADDRESS(1,MATCH(S$1,'Wkly eq indx data joined'!$1:$1,0),1,1,$A$1)),,,1150,1),0),MATCH(S$1,'Wkly eq indx data joined'!$1:$1,0)+1)</f>
        <v>8474.67</v>
      </c>
    </row>
    <row r="58" spans="1:19" x14ac:dyDescent="0.25">
      <c r="A58" s="4">
        <f t="shared" si="0"/>
        <v>36917</v>
      </c>
      <c r="B58" s="9" cm="1">
        <f t="array" aca="1" ref="B58" ca="1">INDEX('Wkly eq indx data joined'!$A$1:$AJ$1150,MATCH('Wkly eq indx data aligned'!$A58,OFFSET(INDIRECT(ADDRESS(1,MATCH(B$1,'Wkly eq indx data joined'!$1:$1,0),1,1,$A$1)),,,1150,1),0),MATCH(B$1,'Wkly eq indx data joined'!$1:$1,0)+1)</f>
        <v>3321.52</v>
      </c>
      <c r="C58" s="9" cm="1">
        <f t="array" aca="1" ref="C58" ca="1">INDEX('Wkly eq indx data joined'!$A$1:$AJ$1150,MATCH('Wkly eq indx data aligned'!$A58,OFFSET(INDIRECT(ADDRESS(1,MATCH(C$1,'Wkly eq indx data joined'!$1:$1,0),1,1,$A$1)),,,1150,1),0),MATCH(C$1,'Wkly eq indx data joined'!$1:$1,0)+1)</f>
        <v>13696.06</v>
      </c>
      <c r="D58" s="18" cm="1">
        <f t="array" aca="1" ref="D58" ca="1">IFERROR(INDEX('Wkly eq indx data joined'!$A$1:$AJ$1150,MATCH('Wkly eq indx data aligned'!$A58,OFFSET(INDIRECT(ADDRESS(1,MATCH(D$1,'Wkly eq indx data joined'!$1:$1,0),1,1,$A$1)),,,1150,1),0),MATCH(D$1,'Wkly eq indx data joined'!$1:$1,0)+1),D57)</f>
        <v>2065.6060000000002</v>
      </c>
      <c r="E58" s="9" cm="1">
        <f t="array" aca="1" ref="E58" ca="1">INDEX('Wkly eq indx data joined'!$A$1:$AJ$1150,MATCH('Wkly eq indx data aligned'!$A58,OFFSET(INDIRECT(ADDRESS(1,MATCH(E$1,'Wkly eq indx data joined'!$1:$1,0),1,1,$A$1)),,,1150,1),0),MATCH(E$1,'Wkly eq indx data joined'!$1:$1,0)+1)</f>
        <v>9158.2000000000007</v>
      </c>
      <c r="F58" s="9" cm="1">
        <f t="array" aca="1" ref="F58" ca="1">INDEX('Wkly eq indx data joined'!$A$1:$AJ$1150,MATCH('Wkly eq indx data aligned'!$A58,OFFSET(INDIRECT(ADDRESS(1,MATCH(F$1,'Wkly eq indx data joined'!$1:$1,0),1,1,$A$1)),,,1150,1),0),MATCH(F$1,'Wkly eq indx data joined'!$1:$1,0)+1)</f>
        <v>8041.4</v>
      </c>
      <c r="G58" s="9" cm="1">
        <f t="array" aca="1" ref="G58" ca="1">INDEX('Wkly eq indx data joined'!$A$1:$AJ$1150,MATCH('Wkly eq indx data aligned'!$A58,OFFSET(INDIRECT(ADDRESS(1,MATCH(G$1,'Wkly eq indx data joined'!$1:$1,0),1,1,$A$1)),,,1150,1),0),MATCH(G$1,'Wkly eq indx data joined'!$1:$1,0)+1)</f>
        <v>1354.95</v>
      </c>
      <c r="H58" s="9" cm="1">
        <f t="array" aca="1" ref="H58" ca="1">INDEX('Wkly eq indx data joined'!$A$1:$AJ$1150,MATCH('Wkly eq indx data aligned'!$A58,OFFSET(INDIRECT(ADDRESS(1,MATCH(H$1,'Wkly eq indx data joined'!$1:$1,0),1,1,$A$1)),,,1150,1),0),MATCH(H$1,'Wkly eq indx data joined'!$1:$1,0)+1)</f>
        <v>6294.3</v>
      </c>
      <c r="I58" s="9" cm="1">
        <f t="array" aca="1" ref="I58" ca="1">INDEX('Wkly eq indx data joined'!$A$1:$AJ$1150,MATCH('Wkly eq indx data aligned'!$A58,OFFSET(INDIRECT(ADDRESS(1,MATCH(I$1,'Wkly eq indx data joined'!$1:$1,0),1,1,$A$1)),,,1150,1),0),MATCH(I$1,'Wkly eq indx data joined'!$1:$1,0)+1)</f>
        <v>16044.21</v>
      </c>
      <c r="J58" s="9" cm="1">
        <f t="array" aca="1" ref="J58" ca="1">INDEX('Wkly eq indx data joined'!$A$1:$AJ$1150,MATCH('Wkly eq indx data aligned'!$A58,OFFSET(INDIRECT(ADDRESS(1,MATCH(J$1,'Wkly eq indx data joined'!$1:$1,0),1,1,$A$1)),,,1150,1),0),MATCH(J$1,'Wkly eq indx data joined'!$1:$1,0)+1)</f>
        <v>5925.62</v>
      </c>
      <c r="K58" s="9" cm="1">
        <f t="array" aca="1" ref="K58" ca="1">INDEX('Wkly eq indx data joined'!$A$1:$AJ$1150,MATCH('Wkly eq indx data aligned'!$A58,OFFSET(INDIRECT(ADDRESS(1,MATCH(K$1,'Wkly eq indx data joined'!$1:$1,0),1,1,$A$1)),,,1150,1),0),MATCH(K$1,'Wkly eq indx data joined'!$1:$1,0)+1)</f>
        <v>6695.2</v>
      </c>
      <c r="L58" s="12" cm="1">
        <f t="array" aca="1" ref="L58" ca="1">INDEX('Wkly eq indx data joined'!$A$1:$AJ$1150,MATCH('Wkly eq indx data aligned'!$A58+2,OFFSET(INDIRECT(ADDRESS(1,MATCH(L$1,'Wkly eq indx data joined'!$1:$1,0),1,1,$A$1)),,,1150,1),0),MATCH(L$1,'Wkly eq indx data joined'!$1:$1,0)+1)</f>
        <v>591.73</v>
      </c>
      <c r="M58" s="9" cm="1">
        <f t="array" aca="1" ref="M58" ca="1">INDEX('Wkly eq indx data joined'!$A$1:$AJ$1150,MATCH('Wkly eq indx data aligned'!$A58,OFFSET(INDIRECT(ADDRESS(1,MATCH(M$1,'Wkly eq indx data joined'!$1:$1,0),1,1,$A$1)),,,1150,1),0),MATCH(M$1,'Wkly eq indx data joined'!$1:$1,0)+1)</f>
        <v>17889.099999999999</v>
      </c>
      <c r="N58" s="9" cm="1">
        <f t="array" aca="1" ref="N58" ca="1">INDEX('Wkly eq indx data joined'!$A$1:$AJ$1150,MATCH('Wkly eq indx data aligned'!$A58,OFFSET(INDIRECT(ADDRESS(1,MATCH(N$1,'Wkly eq indx data joined'!$1:$1,0),1,1,$A$1)),,,1150,1),0),MATCH(N$1,'Wkly eq indx data joined'!$1:$1,0)+1)</f>
        <v>5878.82</v>
      </c>
      <c r="O58" s="19">
        <f ca="1">O57</f>
        <v>5847.91</v>
      </c>
      <c r="P58" s="12" cm="1">
        <f t="array" aca="1" ref="P58" ca="1">INDEX('Wkly eq indx data joined'!$A$1:$AJ$1150,MATCH('Wkly eq indx data aligned'!$A58+2,OFFSET(INDIRECT(ADDRESS(1,MATCH(P$1,'Wkly eq indx data joined'!$1:$1,0),1,1,$A$1)),,,1150,1),0),MATCH(P$1,'Wkly eq indx data joined'!$1:$1,0)+1)</f>
        <v>1370.1</v>
      </c>
      <c r="Q58" s="9" cm="1">
        <f t="array" aca="1" ref="Q58" ca="1">INDEX('Wkly eq indx data joined'!$A$1:$AJ$1150,MATCH('Wkly eq indx data aligned'!$A58,OFFSET(INDIRECT(ADDRESS(1,MATCH(Q$1,'Wkly eq indx data joined'!$1:$1,0),1,1,$A$1)),,,1150,1),0),MATCH(Q$1,'Wkly eq indx data joined'!$1:$1,0)+1)</f>
        <v>632.57000000000005</v>
      </c>
      <c r="R58" s="12" cm="1">
        <f t="array" aca="1" ref="R58" ca="1">INDEX('Wkly eq indx data joined'!$A$1:$AJ$1150,MATCH('Wkly eq indx data aligned'!$A58+2,OFFSET(INDIRECT(ADDRESS(1,MATCH(R$1,'Wkly eq indx data joined'!$1:$1,0),1,1,$A$1)),,,1150,1),0),MATCH(R$1,'Wkly eq indx data joined'!$1:$1,0)+1)</f>
        <v>176.56</v>
      </c>
      <c r="S58" s="9" cm="1">
        <f t="array" aca="1" ref="S58" ca="1">INDEX('Wkly eq indx data joined'!$A$1:$AJ$1150,MATCH('Wkly eq indx data aligned'!$A58,OFFSET(INDIRECT(ADDRESS(1,MATCH(S$1,'Wkly eq indx data joined'!$1:$1,0),1,1,$A$1)),,,1150,1),0),MATCH(S$1,'Wkly eq indx data joined'!$1:$1,0)+1)</f>
        <v>8476.65</v>
      </c>
    </row>
    <row r="59" spans="1:19" x14ac:dyDescent="0.25">
      <c r="A59" s="4">
        <f t="shared" si="0"/>
        <v>36924</v>
      </c>
      <c r="B59" s="9" cm="1">
        <f t="array" aca="1" ref="B59" ca="1">INDEX('Wkly eq indx data joined'!$A$1:$AJ$1150,MATCH('Wkly eq indx data aligned'!$A59,OFFSET(INDIRECT(ADDRESS(1,MATCH(B$1,'Wkly eq indx data joined'!$1:$1,0),1,1,$A$1)),,,1150,1),0),MATCH(B$1,'Wkly eq indx data joined'!$1:$1,0)+1)</f>
        <v>3355.4070000000002</v>
      </c>
      <c r="C59" s="9" cm="1">
        <f t="array" aca="1" ref="C59" ca="1">INDEX('Wkly eq indx data joined'!$A$1:$AJ$1150,MATCH('Wkly eq indx data aligned'!$A59,OFFSET(INDIRECT(ADDRESS(1,MATCH(C$1,'Wkly eq indx data joined'!$1:$1,0),1,1,$A$1)),,,1150,1),0),MATCH(C$1,'Wkly eq indx data joined'!$1:$1,0)+1)</f>
        <v>13703.63</v>
      </c>
      <c r="D59" s="18" cm="1">
        <f t="array" aca="1" ref="D59" ca="1">IFERROR(INDEX('Wkly eq indx data joined'!$A$1:$AJ$1150,MATCH('Wkly eq indx data aligned'!$A59,OFFSET(INDIRECT(ADDRESS(1,MATCH(D$1,'Wkly eq indx data joined'!$1:$1,0),1,1,$A$1)),,,1150,1),0),MATCH(D$1,'Wkly eq indx data joined'!$1:$1,0)+1),D58)</f>
        <v>2065.6060000000002</v>
      </c>
      <c r="E59" s="9" cm="1">
        <f t="array" aca="1" ref="E59" ca="1">INDEX('Wkly eq indx data joined'!$A$1:$AJ$1150,MATCH('Wkly eq indx data aligned'!$A59,OFFSET(INDIRECT(ADDRESS(1,MATCH(E$1,'Wkly eq indx data joined'!$1:$1,0),1,1,$A$1)),,,1150,1),0),MATCH(E$1,'Wkly eq indx data joined'!$1:$1,0)+1)</f>
        <v>9224.1</v>
      </c>
      <c r="F59" s="9" cm="1">
        <f t="array" aca="1" ref="F59" ca="1">INDEX('Wkly eq indx data joined'!$A$1:$AJ$1150,MATCH('Wkly eq indx data aligned'!$A59,OFFSET(INDIRECT(ADDRESS(1,MATCH(F$1,'Wkly eq indx data joined'!$1:$1,0),1,1,$A$1)),,,1150,1),0),MATCH(F$1,'Wkly eq indx data joined'!$1:$1,0)+1)</f>
        <v>8007.5</v>
      </c>
      <c r="G59" s="9" cm="1">
        <f t="array" aca="1" ref="G59" ca="1">INDEX('Wkly eq indx data joined'!$A$1:$AJ$1150,MATCH('Wkly eq indx data aligned'!$A59,OFFSET(INDIRECT(ADDRESS(1,MATCH(G$1,'Wkly eq indx data joined'!$1:$1,0),1,1,$A$1)),,,1150,1),0),MATCH(G$1,'Wkly eq indx data joined'!$1:$1,0)+1)</f>
        <v>1349.47</v>
      </c>
      <c r="H59" s="9" cm="1">
        <f t="array" aca="1" ref="H59" ca="1">INDEX('Wkly eq indx data joined'!$A$1:$AJ$1150,MATCH('Wkly eq indx data aligned'!$A59,OFFSET(INDIRECT(ADDRESS(1,MATCH(H$1,'Wkly eq indx data joined'!$1:$1,0),1,1,$A$1)),,,1150,1),0),MATCH(H$1,'Wkly eq indx data joined'!$1:$1,0)+1)</f>
        <v>6256.4</v>
      </c>
      <c r="I59" s="9" cm="1">
        <f t="array" aca="1" ref="I59" ca="1">INDEX('Wkly eq indx data joined'!$A$1:$AJ$1150,MATCH('Wkly eq indx data aligned'!$A59,OFFSET(INDIRECT(ADDRESS(1,MATCH(I$1,'Wkly eq indx data joined'!$1:$1,0),1,1,$A$1)),,,1150,1),0),MATCH(I$1,'Wkly eq indx data joined'!$1:$1,0)+1)</f>
        <v>16071.29</v>
      </c>
      <c r="J59" s="9" cm="1">
        <f t="array" aca="1" ref="J59" ca="1">INDEX('Wkly eq indx data joined'!$A$1:$AJ$1150,MATCH('Wkly eq indx data aligned'!$A59,OFFSET(INDIRECT(ADDRESS(1,MATCH(J$1,'Wkly eq indx data joined'!$1:$1,0),1,1,$A$1)),,,1150,1),0),MATCH(J$1,'Wkly eq indx data joined'!$1:$1,0)+1)</f>
        <v>5826.37</v>
      </c>
      <c r="K59" s="9" cm="1">
        <f t="array" aca="1" ref="K59" ca="1">INDEX('Wkly eq indx data joined'!$A$1:$AJ$1150,MATCH('Wkly eq indx data aligned'!$A59,OFFSET(INDIRECT(ADDRESS(1,MATCH(K$1,'Wkly eq indx data joined'!$1:$1,0),1,1,$A$1)),,,1150,1),0),MATCH(K$1,'Wkly eq indx data joined'!$1:$1,0)+1)</f>
        <v>6638.2</v>
      </c>
      <c r="L59" s="12" cm="1">
        <f t="array" aca="1" ref="L59" ca="1">INDEX('Wkly eq indx data joined'!$A$1:$AJ$1150,MATCH('Wkly eq indx data aligned'!$A59+2,OFFSET(INDIRECT(ADDRESS(1,MATCH(L$1,'Wkly eq indx data joined'!$1:$1,0),1,1,$A$1)),,,1150,1),0),MATCH(L$1,'Wkly eq indx data joined'!$1:$1,0)+1)</f>
        <v>608.48</v>
      </c>
      <c r="M59" s="9" cm="1">
        <f t="array" aca="1" ref="M59" ca="1">INDEX('Wkly eq indx data joined'!$A$1:$AJ$1150,MATCH('Wkly eq indx data aligned'!$A59,OFFSET(INDIRECT(ADDRESS(1,MATCH(M$1,'Wkly eq indx data joined'!$1:$1,0),1,1,$A$1)),,,1150,1),0),MATCH(M$1,'Wkly eq indx data joined'!$1:$1,0)+1)</f>
        <v>16915</v>
      </c>
      <c r="N59" s="9" cm="1">
        <f t="array" aca="1" ref="N59" ca="1">INDEX('Wkly eq indx data joined'!$A$1:$AJ$1150,MATCH('Wkly eq indx data aligned'!$A59,OFFSET(INDIRECT(ADDRESS(1,MATCH(N$1,'Wkly eq indx data joined'!$1:$1,0),1,1,$A$1)),,,1150,1),0),MATCH(N$1,'Wkly eq indx data joined'!$1:$1,0)+1)</f>
        <v>5808.88</v>
      </c>
      <c r="O59" s="13" cm="1">
        <f t="array" aca="1" ref="O59" ca="1">INDEX('Wkly eq indx data joined'!$A$1:$AJ$1150,MATCH('Wkly eq indx data aligned'!$A59+1,OFFSET(INDIRECT(ADDRESS(1,MATCH(O$1,'Wkly eq indx data joined'!$1:$1,0),1,1,$A$1)),,,1150,1),0),MATCH(O$1,'Wkly eq indx data joined'!$1:$1,0)+1)</f>
        <v>6049.26</v>
      </c>
      <c r="P59" s="12" cm="1">
        <f t="array" aca="1" ref="P59" ca="1">INDEX('Wkly eq indx data joined'!$A$1:$AJ$1150,MATCH('Wkly eq indx data aligned'!$A59+2,OFFSET(INDIRECT(ADDRESS(1,MATCH(P$1,'Wkly eq indx data joined'!$1:$1,0),1,1,$A$1)),,,1150,1),0),MATCH(P$1,'Wkly eq indx data joined'!$1:$1,0)+1)</f>
        <v>1378.85</v>
      </c>
      <c r="Q59" s="9" cm="1">
        <f t="array" aca="1" ref="Q59" ca="1">INDEX('Wkly eq indx data joined'!$A$1:$AJ$1150,MATCH('Wkly eq indx data aligned'!$A59,OFFSET(INDIRECT(ADDRESS(1,MATCH(Q$1,'Wkly eq indx data joined'!$1:$1,0),1,1,$A$1)),,,1150,1),0),MATCH(Q$1,'Wkly eq indx data joined'!$1:$1,0)+1)</f>
        <v>630.98</v>
      </c>
      <c r="R59" s="12" cm="1">
        <f t="array" aca="1" ref="R59" ca="1">INDEX('Wkly eq indx data joined'!$A$1:$AJ$1150,MATCH('Wkly eq indx data aligned'!$A59+2,OFFSET(INDIRECT(ADDRESS(1,MATCH(R$1,'Wkly eq indx data joined'!$1:$1,0),1,1,$A$1)),,,1150,1),0),MATCH(R$1,'Wkly eq indx data joined'!$1:$1,0)+1)</f>
        <v>165.35</v>
      </c>
      <c r="S59" s="9" cm="1">
        <f t="array" aca="1" ref="S59" ca="1">INDEX('Wkly eq indx data joined'!$A$1:$AJ$1150,MATCH('Wkly eq indx data aligned'!$A59,OFFSET(INDIRECT(ADDRESS(1,MATCH(S$1,'Wkly eq indx data joined'!$1:$1,0),1,1,$A$1)),,,1150,1),0),MATCH(S$1,'Wkly eq indx data joined'!$1:$1,0)+1)</f>
        <v>8843.6</v>
      </c>
    </row>
    <row r="60" spans="1:19" x14ac:dyDescent="0.25">
      <c r="A60" s="4">
        <f t="shared" si="0"/>
        <v>36931</v>
      </c>
      <c r="B60" s="9" cm="1">
        <f t="array" aca="1" ref="B60" ca="1">INDEX('Wkly eq indx data joined'!$A$1:$AJ$1150,MATCH('Wkly eq indx data aligned'!$A60,OFFSET(INDIRECT(ADDRESS(1,MATCH(B$1,'Wkly eq indx data joined'!$1:$1,0),1,1,$A$1)),,,1150,1),0),MATCH(B$1,'Wkly eq indx data joined'!$1:$1,0)+1)</f>
        <v>3312.549</v>
      </c>
      <c r="C60" s="9" cm="1">
        <f t="array" aca="1" ref="C60" ca="1">INDEX('Wkly eq indx data joined'!$A$1:$AJ$1150,MATCH('Wkly eq indx data aligned'!$A60,OFFSET(INDIRECT(ADDRESS(1,MATCH(C$1,'Wkly eq indx data joined'!$1:$1,0),1,1,$A$1)),,,1150,1),0),MATCH(C$1,'Wkly eq indx data joined'!$1:$1,0)+1)</f>
        <v>13422.83</v>
      </c>
      <c r="D60" s="18" cm="1">
        <f t="array" aca="1" ref="D60" ca="1">IFERROR(INDEX('Wkly eq indx data joined'!$A$1:$AJ$1150,MATCH('Wkly eq indx data aligned'!$A60,OFFSET(INDIRECT(ADDRESS(1,MATCH(D$1,'Wkly eq indx data joined'!$1:$1,0),1,1,$A$1)),,,1150,1),0),MATCH(D$1,'Wkly eq indx data joined'!$1:$1,0)+1),D59)</f>
        <v>1956.97</v>
      </c>
      <c r="E60" s="9" cm="1">
        <f t="array" aca="1" ref="E60" ca="1">INDEX('Wkly eq indx data joined'!$A$1:$AJ$1150,MATCH('Wkly eq indx data aligned'!$A60,OFFSET(INDIRECT(ADDRESS(1,MATCH(E$1,'Wkly eq indx data joined'!$1:$1,0),1,1,$A$1)),,,1150,1),0),MATCH(E$1,'Wkly eq indx data joined'!$1:$1,0)+1)</f>
        <v>8957.6</v>
      </c>
      <c r="F60" s="9" cm="1">
        <f t="array" aca="1" ref="F60" ca="1">INDEX('Wkly eq indx data joined'!$A$1:$AJ$1150,MATCH('Wkly eq indx data aligned'!$A60,OFFSET(INDIRECT(ADDRESS(1,MATCH(F$1,'Wkly eq indx data joined'!$1:$1,0),1,1,$A$1)),,,1150,1),0),MATCH(F$1,'Wkly eq indx data joined'!$1:$1,0)+1)</f>
        <v>7920.1</v>
      </c>
      <c r="G60" s="9" cm="1">
        <f t="array" aca="1" ref="G60" ca="1">INDEX('Wkly eq indx data joined'!$A$1:$AJ$1150,MATCH('Wkly eq indx data aligned'!$A60,OFFSET(INDIRECT(ADDRESS(1,MATCH(G$1,'Wkly eq indx data joined'!$1:$1,0),1,1,$A$1)),,,1150,1),0),MATCH(G$1,'Wkly eq indx data joined'!$1:$1,0)+1)</f>
        <v>1314.76</v>
      </c>
      <c r="H60" s="9" cm="1">
        <f t="array" aca="1" ref="H60" ca="1">INDEX('Wkly eq indx data joined'!$A$1:$AJ$1150,MATCH('Wkly eq indx data aligned'!$A60,OFFSET(INDIRECT(ADDRESS(1,MATCH(H$1,'Wkly eq indx data joined'!$1:$1,0),1,1,$A$1)),,,1150,1),0),MATCH(H$1,'Wkly eq indx data joined'!$1:$1,0)+1)</f>
        <v>6164.3</v>
      </c>
      <c r="I60" s="9" cm="1">
        <f t="array" aca="1" ref="I60" ca="1">INDEX('Wkly eq indx data joined'!$A$1:$AJ$1150,MATCH('Wkly eq indx data aligned'!$A60,OFFSET(INDIRECT(ADDRESS(1,MATCH(I$1,'Wkly eq indx data joined'!$1:$1,0),1,1,$A$1)),,,1150,1),0),MATCH(I$1,'Wkly eq indx data joined'!$1:$1,0)+1)</f>
        <v>15873.28</v>
      </c>
      <c r="J60" s="9" cm="1">
        <f t="array" aca="1" ref="J60" ca="1">INDEX('Wkly eq indx data joined'!$A$1:$AJ$1150,MATCH('Wkly eq indx data aligned'!$A60,OFFSET(INDIRECT(ADDRESS(1,MATCH(J$1,'Wkly eq indx data joined'!$1:$1,0),1,1,$A$1)),,,1150,1),0),MATCH(J$1,'Wkly eq indx data joined'!$1:$1,0)+1)</f>
        <v>5712.36</v>
      </c>
      <c r="K60" s="9" cm="1">
        <f t="array" aca="1" ref="K60" ca="1">INDEX('Wkly eq indx data joined'!$A$1:$AJ$1150,MATCH('Wkly eq indx data aligned'!$A60,OFFSET(INDIRECT(ADDRESS(1,MATCH(K$1,'Wkly eq indx data joined'!$1:$1,0),1,1,$A$1)),,,1150,1),0),MATCH(K$1,'Wkly eq indx data joined'!$1:$1,0)+1)</f>
        <v>6497.07</v>
      </c>
      <c r="L60" s="12" cm="1">
        <f t="array" aca="1" ref="L60" ca="1">INDEX('Wkly eq indx data joined'!$A$1:$AJ$1150,MATCH('Wkly eq indx data aligned'!$A60+2,OFFSET(INDIRECT(ADDRESS(1,MATCH(L$1,'Wkly eq indx data joined'!$1:$1,0),1,1,$A$1)),,,1150,1),0),MATCH(L$1,'Wkly eq indx data joined'!$1:$1,0)+1)</f>
        <v>595.47</v>
      </c>
      <c r="M60" s="9" cm="1">
        <f t="array" aca="1" ref="M60" ca="1">INDEX('Wkly eq indx data joined'!$A$1:$AJ$1150,MATCH('Wkly eq indx data aligned'!$A60,OFFSET(INDIRECT(ADDRESS(1,MATCH(M$1,'Wkly eq indx data joined'!$1:$1,0),1,1,$A$1)),,,1150,1),0),MATCH(M$1,'Wkly eq indx data joined'!$1:$1,0)+1)</f>
        <v>17138.400000000001</v>
      </c>
      <c r="N60" s="9" cm="1">
        <f t="array" aca="1" ref="N60" ca="1">INDEX('Wkly eq indx data joined'!$A$1:$AJ$1150,MATCH('Wkly eq indx data aligned'!$A60,OFFSET(INDIRECT(ADDRESS(1,MATCH(N$1,'Wkly eq indx data joined'!$1:$1,0),1,1,$A$1)),,,1150,1),0),MATCH(N$1,'Wkly eq indx data joined'!$1:$1,0)+1)</f>
        <v>5880.77</v>
      </c>
      <c r="O60" s="13" cm="1">
        <f t="array" aca="1" ref="O60" ca="1">INDEX('Wkly eq indx data joined'!$A$1:$AJ$1150,MATCH('Wkly eq indx data aligned'!$A60+1,OFFSET(INDIRECT(ADDRESS(1,MATCH(O$1,'Wkly eq indx data joined'!$1:$1,0),1,1,$A$1)),,,1150,1),0),MATCH(O$1,'Wkly eq indx data joined'!$1:$1,0)+1)</f>
        <v>5809.84</v>
      </c>
      <c r="P60" s="12" cm="1">
        <f t="array" aca="1" ref="P60" ca="1">INDEX('Wkly eq indx data joined'!$A$1:$AJ$1150,MATCH('Wkly eq indx data aligned'!$A60+2,OFFSET(INDIRECT(ADDRESS(1,MATCH(P$1,'Wkly eq indx data joined'!$1:$1,0),1,1,$A$1)),,,1150,1),0),MATCH(P$1,'Wkly eq indx data joined'!$1:$1,0)+1)</f>
        <v>1405.7</v>
      </c>
      <c r="Q60" s="9" cm="1">
        <f t="array" aca="1" ref="Q60" ca="1">INDEX('Wkly eq indx data joined'!$A$1:$AJ$1150,MATCH('Wkly eq indx data aligned'!$A60,OFFSET(INDIRECT(ADDRESS(1,MATCH(Q$1,'Wkly eq indx data joined'!$1:$1,0),1,1,$A$1)),,,1150,1),0),MATCH(Q$1,'Wkly eq indx data joined'!$1:$1,0)+1)</f>
        <v>622.65</v>
      </c>
      <c r="R60" s="12" cm="1">
        <f t="array" aca="1" ref="R60" ca="1">INDEX('Wkly eq indx data joined'!$A$1:$AJ$1150,MATCH('Wkly eq indx data aligned'!$A60+2,OFFSET(INDIRECT(ADDRESS(1,MATCH(R$1,'Wkly eq indx data joined'!$1:$1,0),1,1,$A$1)),,,1150,1),0),MATCH(R$1,'Wkly eq indx data joined'!$1:$1,0)+1)</f>
        <v>166.37</v>
      </c>
      <c r="S60" s="9" cm="1">
        <f t="array" aca="1" ref="S60" ca="1">INDEX('Wkly eq indx data joined'!$A$1:$AJ$1150,MATCH('Wkly eq indx data aligned'!$A60,OFFSET(INDIRECT(ADDRESS(1,MATCH(S$1,'Wkly eq indx data joined'!$1:$1,0),1,1,$A$1)),,,1150,1),0),MATCH(S$1,'Wkly eq indx data joined'!$1:$1,0)+1)</f>
        <v>8775.1299999999992</v>
      </c>
    </row>
    <row r="61" spans="1:19" x14ac:dyDescent="0.25">
      <c r="A61" s="4">
        <f t="shared" si="0"/>
        <v>36938</v>
      </c>
      <c r="B61" s="9" cm="1">
        <f t="array" aca="1" ref="B61" ca="1">INDEX('Wkly eq indx data joined'!$A$1:$AJ$1150,MATCH('Wkly eq indx data aligned'!$A61,OFFSET(INDIRECT(ADDRESS(1,MATCH(B$1,'Wkly eq indx data joined'!$1:$1,0),1,1,$A$1)),,,1150,1),0),MATCH(B$1,'Wkly eq indx data joined'!$1:$1,0)+1)</f>
        <v>3320.1729999999998</v>
      </c>
      <c r="C61" s="9" cm="1">
        <f t="array" aca="1" ref="C61" ca="1">INDEX('Wkly eq indx data joined'!$A$1:$AJ$1150,MATCH('Wkly eq indx data aligned'!$A61,OFFSET(INDIRECT(ADDRESS(1,MATCH(C$1,'Wkly eq indx data joined'!$1:$1,0),1,1,$A$1)),,,1150,1),0),MATCH(C$1,'Wkly eq indx data joined'!$1:$1,0)+1)</f>
        <v>13175.49</v>
      </c>
      <c r="D61" s="18" cm="1">
        <f t="array" aca="1" ref="D61" ca="1">IFERROR(INDEX('Wkly eq indx data joined'!$A$1:$AJ$1150,MATCH('Wkly eq indx data aligned'!$A61,OFFSET(INDIRECT(ADDRESS(1,MATCH(D$1,'Wkly eq indx data joined'!$1:$1,0),1,1,$A$1)),,,1150,1),0),MATCH(D$1,'Wkly eq indx data joined'!$1:$1,0)+1),D60)</f>
        <v>1941.9639999999999</v>
      </c>
      <c r="E61" s="9" cm="1">
        <f t="array" aca="1" ref="E61" ca="1">INDEX('Wkly eq indx data joined'!$A$1:$AJ$1150,MATCH('Wkly eq indx data aligned'!$A61,OFFSET(INDIRECT(ADDRESS(1,MATCH(E$1,'Wkly eq indx data joined'!$1:$1,0),1,1,$A$1)),,,1150,1),0),MATCH(E$1,'Wkly eq indx data joined'!$1:$1,0)+1)</f>
        <v>8393.2000000000007</v>
      </c>
      <c r="F61" s="9" cm="1">
        <f t="array" aca="1" ref="F61" ca="1">INDEX('Wkly eq indx data joined'!$A$1:$AJ$1150,MATCH('Wkly eq indx data aligned'!$A61,OFFSET(INDIRECT(ADDRESS(1,MATCH(F$1,'Wkly eq indx data joined'!$1:$1,0),1,1,$A$1)),,,1150,1),0),MATCH(F$1,'Wkly eq indx data joined'!$1:$1,0)+1)</f>
        <v>7757.4</v>
      </c>
      <c r="G61" s="9" cm="1">
        <f t="array" aca="1" ref="G61" ca="1">INDEX('Wkly eq indx data joined'!$A$1:$AJ$1150,MATCH('Wkly eq indx data aligned'!$A61,OFFSET(INDIRECT(ADDRESS(1,MATCH(G$1,'Wkly eq indx data joined'!$1:$1,0),1,1,$A$1)),,,1150,1),0),MATCH(G$1,'Wkly eq indx data joined'!$1:$1,0)+1)</f>
        <v>1301.53</v>
      </c>
      <c r="H61" s="9" cm="1">
        <f t="array" aca="1" ref="H61" ca="1">INDEX('Wkly eq indx data joined'!$A$1:$AJ$1150,MATCH('Wkly eq indx data aligned'!$A61,OFFSET(INDIRECT(ADDRESS(1,MATCH(H$1,'Wkly eq indx data joined'!$1:$1,0),1,1,$A$1)),,,1150,1),0),MATCH(H$1,'Wkly eq indx data joined'!$1:$1,0)+1)</f>
        <v>6088.3</v>
      </c>
      <c r="I61" s="9" cm="1">
        <f t="array" aca="1" ref="I61" ca="1">INDEX('Wkly eq indx data joined'!$A$1:$AJ$1150,MATCH('Wkly eq indx data aligned'!$A61,OFFSET(INDIRECT(ADDRESS(1,MATCH(I$1,'Wkly eq indx data joined'!$1:$1,0),1,1,$A$1)),,,1150,1),0),MATCH(I$1,'Wkly eq indx data joined'!$1:$1,0)+1)</f>
        <v>15630.31</v>
      </c>
      <c r="J61" s="9" cm="1">
        <f t="array" aca="1" ref="J61" ca="1">INDEX('Wkly eq indx data joined'!$A$1:$AJ$1150,MATCH('Wkly eq indx data aligned'!$A61,OFFSET(INDIRECT(ADDRESS(1,MATCH(J$1,'Wkly eq indx data joined'!$1:$1,0),1,1,$A$1)),,,1150,1),0),MATCH(J$1,'Wkly eq indx data joined'!$1:$1,0)+1)</f>
        <v>5595.13</v>
      </c>
      <c r="K61" s="9" cm="1">
        <f t="array" aca="1" ref="K61" ca="1">INDEX('Wkly eq indx data joined'!$A$1:$AJ$1150,MATCH('Wkly eq indx data aligned'!$A61,OFFSET(INDIRECT(ADDRESS(1,MATCH(K$1,'Wkly eq indx data joined'!$1:$1,0),1,1,$A$1)),,,1150,1),0),MATCH(K$1,'Wkly eq indx data joined'!$1:$1,0)+1)</f>
        <v>6439.26</v>
      </c>
      <c r="L61" s="12" cm="1">
        <f t="array" aca="1" ref="L61" ca="1">INDEX('Wkly eq indx data joined'!$A$1:$AJ$1150,MATCH('Wkly eq indx data aligned'!$A61+2,OFFSET(INDIRECT(ADDRESS(1,MATCH(L$1,'Wkly eq indx data joined'!$1:$1,0),1,1,$A$1)),,,1150,1),0),MATCH(L$1,'Wkly eq indx data joined'!$1:$1,0)+1)</f>
        <v>604.91999999999996</v>
      </c>
      <c r="M61" s="9" cm="1">
        <f t="array" aca="1" ref="M61" ca="1">INDEX('Wkly eq indx data joined'!$A$1:$AJ$1150,MATCH('Wkly eq indx data aligned'!$A61,OFFSET(INDIRECT(ADDRESS(1,MATCH(M$1,'Wkly eq indx data joined'!$1:$1,0),1,1,$A$1)),,,1150,1),0),MATCH(M$1,'Wkly eq indx data joined'!$1:$1,0)+1)</f>
        <v>16259</v>
      </c>
      <c r="N61" s="9" cm="1">
        <f t="array" aca="1" ref="N61" ca="1">INDEX('Wkly eq indx data joined'!$A$1:$AJ$1150,MATCH('Wkly eq indx data aligned'!$A61,OFFSET(INDIRECT(ADDRESS(1,MATCH(N$1,'Wkly eq indx data joined'!$1:$1,0),1,1,$A$1)),,,1150,1),0),MATCH(N$1,'Wkly eq indx data joined'!$1:$1,0)+1)</f>
        <v>5949.71</v>
      </c>
      <c r="O61" s="13" cm="1">
        <f t="array" aca="1" ref="O61" ca="1">INDEX('Wkly eq indx data joined'!$A$1:$AJ$1150,MATCH('Wkly eq indx data aligned'!$A61+1,OFFSET(INDIRECT(ADDRESS(1,MATCH(O$1,'Wkly eq indx data joined'!$1:$1,0),1,1,$A$1)),,,1150,1),0),MATCH(O$1,'Wkly eq indx data joined'!$1:$1,0)+1)</f>
        <v>6045.67</v>
      </c>
      <c r="P61" s="12" cm="1">
        <f t="array" aca="1" ref="P61" ca="1">INDEX('Wkly eq indx data joined'!$A$1:$AJ$1150,MATCH('Wkly eq indx data aligned'!$A61+2,OFFSET(INDIRECT(ADDRESS(1,MATCH(P$1,'Wkly eq indx data joined'!$1:$1,0),1,1,$A$1)),,,1150,1),0),MATCH(P$1,'Wkly eq indx data joined'!$1:$1,0)+1)</f>
        <v>1381.35</v>
      </c>
      <c r="Q61" s="9" cm="1">
        <f t="array" aca="1" ref="Q61" ca="1">INDEX('Wkly eq indx data joined'!$A$1:$AJ$1150,MATCH('Wkly eq indx data aligned'!$A61,OFFSET(INDIRECT(ADDRESS(1,MATCH(Q$1,'Wkly eq indx data joined'!$1:$1,0),1,1,$A$1)),,,1150,1),0),MATCH(Q$1,'Wkly eq indx data joined'!$1:$1,0)+1)</f>
        <v>617.89</v>
      </c>
      <c r="R61" s="12" cm="1">
        <f t="array" aca="1" ref="R61" ca="1">INDEX('Wkly eq indx data joined'!$A$1:$AJ$1150,MATCH('Wkly eq indx data aligned'!$A61+2,OFFSET(INDIRECT(ADDRESS(1,MATCH(R$1,'Wkly eq indx data joined'!$1:$1,0),1,1,$A$1)),,,1150,1),0),MATCH(R$1,'Wkly eq indx data joined'!$1:$1,0)+1)</f>
        <v>183.51</v>
      </c>
      <c r="S61" s="9" cm="1">
        <f t="array" aca="1" ref="S61" ca="1">INDEX('Wkly eq indx data joined'!$A$1:$AJ$1150,MATCH('Wkly eq indx data aligned'!$A61,OFFSET(INDIRECT(ADDRESS(1,MATCH(S$1,'Wkly eq indx data joined'!$1:$1,0),1,1,$A$1)),,,1150,1),0),MATCH(S$1,'Wkly eq indx data joined'!$1:$1,0)+1)</f>
        <v>8911.6200000000008</v>
      </c>
    </row>
    <row r="62" spans="1:19" x14ac:dyDescent="0.25">
      <c r="A62" s="4">
        <f t="shared" si="0"/>
        <v>36945</v>
      </c>
      <c r="B62" s="9" cm="1">
        <f t="array" aca="1" ref="B62" ca="1">INDEX('Wkly eq indx data joined'!$A$1:$AJ$1150,MATCH('Wkly eq indx data aligned'!$A62,OFFSET(INDIRECT(ADDRESS(1,MATCH(B$1,'Wkly eq indx data joined'!$1:$1,0),1,1,$A$1)),,,1150,1),0),MATCH(B$1,'Wkly eq indx data joined'!$1:$1,0)+1)</f>
        <v>3292.1179999999999</v>
      </c>
      <c r="C62" s="9" cm="1">
        <f t="array" aca="1" ref="C62" ca="1">INDEX('Wkly eq indx data joined'!$A$1:$AJ$1150,MATCH('Wkly eq indx data aligned'!$A62,OFFSET(INDIRECT(ADDRESS(1,MATCH(C$1,'Wkly eq indx data joined'!$1:$1,0),1,1,$A$1)),,,1150,1),0),MATCH(C$1,'Wkly eq indx data joined'!$1:$1,0)+1)</f>
        <v>13246</v>
      </c>
      <c r="D62" s="18" cm="1">
        <f t="array" aca="1" ref="D62" ca="1">IFERROR(INDEX('Wkly eq indx data joined'!$A$1:$AJ$1150,MATCH('Wkly eq indx data aligned'!$A62,OFFSET(INDIRECT(ADDRESS(1,MATCH(D$1,'Wkly eq indx data joined'!$1:$1,0),1,1,$A$1)),,,1150,1),0),MATCH(D$1,'Wkly eq indx data joined'!$1:$1,0)+1),D61)</f>
        <v>1936.346</v>
      </c>
      <c r="E62" s="9" cm="1">
        <f t="array" aca="1" ref="E62" ca="1">INDEX('Wkly eq indx data joined'!$A$1:$AJ$1150,MATCH('Wkly eq indx data aligned'!$A62,OFFSET(INDIRECT(ADDRESS(1,MATCH(E$1,'Wkly eq indx data joined'!$1:$1,0),1,1,$A$1)),,,1150,1),0),MATCH(E$1,'Wkly eq indx data joined'!$1:$1,0)+1)</f>
        <v>8028.8</v>
      </c>
      <c r="F62" s="9" cm="1">
        <f t="array" aca="1" ref="F62" ca="1">INDEX('Wkly eq indx data joined'!$A$1:$AJ$1150,MATCH('Wkly eq indx data aligned'!$A62,OFFSET(INDIRECT(ADDRESS(1,MATCH(F$1,'Wkly eq indx data joined'!$1:$1,0),1,1,$A$1)),,,1150,1),0),MATCH(F$1,'Wkly eq indx data joined'!$1:$1,0)+1)</f>
        <v>7607.2</v>
      </c>
      <c r="G62" s="9" cm="1">
        <f t="array" aca="1" ref="G62" ca="1">INDEX('Wkly eq indx data joined'!$A$1:$AJ$1150,MATCH('Wkly eq indx data aligned'!$A62,OFFSET(INDIRECT(ADDRESS(1,MATCH(G$1,'Wkly eq indx data joined'!$1:$1,0),1,1,$A$1)),,,1150,1),0),MATCH(G$1,'Wkly eq indx data joined'!$1:$1,0)+1)</f>
        <v>1245.8599999999999</v>
      </c>
      <c r="H62" s="9" cm="1">
        <f t="array" aca="1" ref="H62" ca="1">INDEX('Wkly eq indx data joined'!$A$1:$AJ$1150,MATCH('Wkly eq indx data aligned'!$A62,OFFSET(INDIRECT(ADDRESS(1,MATCH(H$1,'Wkly eq indx data joined'!$1:$1,0),1,1,$A$1)),,,1150,1),0),MATCH(H$1,'Wkly eq indx data joined'!$1:$1,0)+1)</f>
        <v>5943.7</v>
      </c>
      <c r="I62" s="9" cm="1">
        <f t="array" aca="1" ref="I62" ca="1">INDEX('Wkly eq indx data joined'!$A$1:$AJ$1150,MATCH('Wkly eq indx data aligned'!$A62,OFFSET(INDIRECT(ADDRESS(1,MATCH(I$1,'Wkly eq indx data joined'!$1:$1,0),1,1,$A$1)),,,1150,1),0),MATCH(I$1,'Wkly eq indx data joined'!$1:$1,0)+1)</f>
        <v>15280.56</v>
      </c>
      <c r="J62" s="9" cm="1">
        <f t="array" aca="1" ref="J62" ca="1">INDEX('Wkly eq indx data joined'!$A$1:$AJ$1150,MATCH('Wkly eq indx data aligned'!$A62,OFFSET(INDIRECT(ADDRESS(1,MATCH(J$1,'Wkly eq indx data joined'!$1:$1,0),1,1,$A$1)),,,1150,1),0),MATCH(J$1,'Wkly eq indx data joined'!$1:$1,0)+1)</f>
        <v>5322.84</v>
      </c>
      <c r="K62" s="9" cm="1">
        <f t="array" aca="1" ref="K62" ca="1">INDEX('Wkly eq indx data joined'!$A$1:$AJ$1150,MATCH('Wkly eq indx data aligned'!$A62,OFFSET(INDIRECT(ADDRESS(1,MATCH(K$1,'Wkly eq indx data joined'!$1:$1,0),1,1,$A$1)),,,1150,1),0),MATCH(K$1,'Wkly eq indx data joined'!$1:$1,0)+1)</f>
        <v>6075.34</v>
      </c>
      <c r="L62" s="12" cm="1">
        <f t="array" aca="1" ref="L62" ca="1">INDEX('Wkly eq indx data joined'!$A$1:$AJ$1150,MATCH('Wkly eq indx data aligned'!$A62+2,OFFSET(INDIRECT(ADDRESS(1,MATCH(L$1,'Wkly eq indx data joined'!$1:$1,0),1,1,$A$1)),,,1150,1),0),MATCH(L$1,'Wkly eq indx data joined'!$1:$1,0)+1)</f>
        <v>583.52</v>
      </c>
      <c r="M62" s="9" cm="1">
        <f t="array" aca="1" ref="M62" ca="1">INDEX('Wkly eq indx data joined'!$A$1:$AJ$1150,MATCH('Wkly eq indx data aligned'!$A62,OFFSET(INDIRECT(ADDRESS(1,MATCH(M$1,'Wkly eq indx data joined'!$1:$1,0),1,1,$A$1)),,,1150,1),0),MATCH(M$1,'Wkly eq indx data joined'!$1:$1,0)+1)</f>
        <v>16157.8</v>
      </c>
      <c r="N62" s="9" cm="1">
        <f t="array" aca="1" ref="N62" ca="1">INDEX('Wkly eq indx data joined'!$A$1:$AJ$1150,MATCH('Wkly eq indx data aligned'!$A62,OFFSET(INDIRECT(ADDRESS(1,MATCH(N$1,'Wkly eq indx data joined'!$1:$1,0),1,1,$A$1)),,,1150,1),0),MATCH(N$1,'Wkly eq indx data joined'!$1:$1,0)+1)</f>
        <v>5978.17</v>
      </c>
      <c r="O62" s="13" cm="1">
        <f t="array" aca="1" ref="O62" ca="1">INDEX('Wkly eq indx data joined'!$A$1:$AJ$1150,MATCH('Wkly eq indx data aligned'!$A62+1,OFFSET(INDIRECT(ADDRESS(1,MATCH(O$1,'Wkly eq indx data joined'!$1:$1,0),1,1,$A$1)),,,1150,1),0),MATCH(O$1,'Wkly eq indx data joined'!$1:$1,0)+1)</f>
        <v>5726.93</v>
      </c>
      <c r="P62" s="12" cm="1">
        <f t="array" aca="1" ref="P62" ca="1">INDEX('Wkly eq indx data joined'!$A$1:$AJ$1150,MATCH('Wkly eq indx data aligned'!$A62+2,OFFSET(INDIRECT(ADDRESS(1,MATCH(P$1,'Wkly eq indx data joined'!$1:$1,0),1,1,$A$1)),,,1150,1),0),MATCH(P$1,'Wkly eq indx data joined'!$1:$1,0)+1)</f>
        <v>1320.45</v>
      </c>
      <c r="Q62" s="9" cm="1">
        <f t="array" aca="1" ref="Q62" ca="1">INDEX('Wkly eq indx data joined'!$A$1:$AJ$1150,MATCH('Wkly eq indx data aligned'!$A62,OFFSET(INDIRECT(ADDRESS(1,MATCH(Q$1,'Wkly eq indx data joined'!$1:$1,0),1,1,$A$1)),,,1150,1),0),MATCH(Q$1,'Wkly eq indx data joined'!$1:$1,0)+1)</f>
        <v>585.29</v>
      </c>
      <c r="R62" s="12" cm="1">
        <f t="array" aca="1" ref="R62" ca="1">INDEX('Wkly eq indx data joined'!$A$1:$AJ$1150,MATCH('Wkly eq indx data aligned'!$A62+2,OFFSET(INDIRECT(ADDRESS(1,MATCH(R$1,'Wkly eq indx data joined'!$1:$1,0),1,1,$A$1)),,,1150,1),0),MATCH(R$1,'Wkly eq indx data joined'!$1:$1,0)+1)</f>
        <v>160.46</v>
      </c>
      <c r="S62" s="9" cm="1">
        <f t="array" aca="1" ref="S62" ca="1">INDEX('Wkly eq indx data joined'!$A$1:$AJ$1150,MATCH('Wkly eq indx data aligned'!$A62,OFFSET(INDIRECT(ADDRESS(1,MATCH(S$1,'Wkly eq indx data joined'!$1:$1,0),1,1,$A$1)),,,1150,1),0),MATCH(S$1,'Wkly eq indx data joined'!$1:$1,0)+1)</f>
        <v>8690.5</v>
      </c>
    </row>
    <row r="63" spans="1:19" x14ac:dyDescent="0.25">
      <c r="A63" s="4">
        <f t="shared" si="0"/>
        <v>36952</v>
      </c>
      <c r="B63" s="9" cm="1">
        <f t="array" aca="1" ref="B63" ca="1">INDEX('Wkly eq indx data joined'!$A$1:$AJ$1150,MATCH('Wkly eq indx data aligned'!$A63,OFFSET(INDIRECT(ADDRESS(1,MATCH(B$1,'Wkly eq indx data joined'!$1:$1,0),1,1,$A$1)),,,1150,1),0),MATCH(B$1,'Wkly eq indx data joined'!$1:$1,0)+1)</f>
        <v>3333.558</v>
      </c>
      <c r="C63" s="9" cm="1">
        <f t="array" aca="1" ref="C63" ca="1">INDEX('Wkly eq indx data joined'!$A$1:$AJ$1150,MATCH('Wkly eq indx data aligned'!$A63,OFFSET(INDIRECT(ADDRESS(1,MATCH(C$1,'Wkly eq indx data joined'!$1:$1,0),1,1,$A$1)),,,1150,1),0),MATCH(C$1,'Wkly eq indx data joined'!$1:$1,0)+1)</f>
        <v>12261.8</v>
      </c>
      <c r="D63" s="18" cm="1">
        <f t="array" aca="1" ref="D63" ca="1">IFERROR(INDEX('Wkly eq indx data joined'!$A$1:$AJ$1150,MATCH('Wkly eq indx data aligned'!$A63,OFFSET(INDIRECT(ADDRESS(1,MATCH(D$1,'Wkly eq indx data joined'!$1:$1,0),1,1,$A$1)),,,1150,1),0),MATCH(D$1,'Wkly eq indx data joined'!$1:$1,0)+1),D62)</f>
        <v>1985.1110000000001</v>
      </c>
      <c r="E63" s="9" cm="1">
        <f t="array" aca="1" ref="E63" ca="1">INDEX('Wkly eq indx data joined'!$A$1:$AJ$1150,MATCH('Wkly eq indx data aligned'!$A63,OFFSET(INDIRECT(ADDRESS(1,MATCH(E$1,'Wkly eq indx data joined'!$1:$1,0),1,1,$A$1)),,,1150,1),0),MATCH(E$1,'Wkly eq indx data joined'!$1:$1,0)+1)</f>
        <v>8006.9</v>
      </c>
      <c r="F63" s="9" cm="1">
        <f t="array" aca="1" ref="F63" ca="1">INDEX('Wkly eq indx data joined'!$A$1:$AJ$1150,MATCH('Wkly eq indx data aligned'!$A63,OFFSET(INDIRECT(ADDRESS(1,MATCH(F$1,'Wkly eq indx data joined'!$1:$1,0),1,1,$A$1)),,,1150,1),0),MATCH(F$1,'Wkly eq indx data joined'!$1:$1,0)+1)</f>
        <v>7533.5</v>
      </c>
      <c r="G63" s="9" cm="1">
        <f t="array" aca="1" ref="G63" ca="1">INDEX('Wkly eq indx data joined'!$A$1:$AJ$1150,MATCH('Wkly eq indx data aligned'!$A63,OFFSET(INDIRECT(ADDRESS(1,MATCH(G$1,'Wkly eq indx data joined'!$1:$1,0),1,1,$A$1)),,,1150,1),0),MATCH(G$1,'Wkly eq indx data joined'!$1:$1,0)+1)</f>
        <v>1234.18</v>
      </c>
      <c r="H63" s="9" cm="1">
        <f t="array" aca="1" ref="H63" ca="1">INDEX('Wkly eq indx data joined'!$A$1:$AJ$1150,MATCH('Wkly eq indx data aligned'!$A63,OFFSET(INDIRECT(ADDRESS(1,MATCH(H$1,'Wkly eq indx data joined'!$1:$1,0),1,1,$A$1)),,,1150,1),0),MATCH(H$1,'Wkly eq indx data joined'!$1:$1,0)+1)</f>
        <v>5858.6</v>
      </c>
      <c r="I63" s="9" cm="1">
        <f t="array" aca="1" ref="I63" ca="1">INDEX('Wkly eq indx data joined'!$A$1:$AJ$1150,MATCH('Wkly eq indx data aligned'!$A63,OFFSET(INDIRECT(ADDRESS(1,MATCH(I$1,'Wkly eq indx data joined'!$1:$1,0),1,1,$A$1)),,,1150,1),0),MATCH(I$1,'Wkly eq indx data joined'!$1:$1,0)+1)</f>
        <v>13966.43</v>
      </c>
      <c r="J63" s="9" cm="1">
        <f t="array" aca="1" ref="J63" ca="1">INDEX('Wkly eq indx data joined'!$A$1:$AJ$1150,MATCH('Wkly eq indx data aligned'!$A63,OFFSET(INDIRECT(ADDRESS(1,MATCH(J$1,'Wkly eq indx data joined'!$1:$1,0),1,1,$A$1)),,,1150,1),0),MATCH(J$1,'Wkly eq indx data joined'!$1:$1,0)+1)</f>
        <v>5291.92</v>
      </c>
      <c r="K63" s="9" cm="1">
        <f t="array" aca="1" ref="K63" ca="1">INDEX('Wkly eq indx data joined'!$A$1:$AJ$1150,MATCH('Wkly eq indx data aligned'!$A63,OFFSET(INDIRECT(ADDRESS(1,MATCH(K$1,'Wkly eq indx data joined'!$1:$1,0),1,1,$A$1)),,,1150,1),0),MATCH(K$1,'Wkly eq indx data joined'!$1:$1,0)+1)</f>
        <v>6159.02</v>
      </c>
      <c r="L63" s="12" cm="1">
        <f t="array" aca="1" ref="L63" ca="1">INDEX('Wkly eq indx data joined'!$A$1:$AJ$1150,MATCH('Wkly eq indx data aligned'!$A63+2,OFFSET(INDIRECT(ADDRESS(1,MATCH(L$1,'Wkly eq indx data joined'!$1:$1,0),1,1,$A$1)),,,1150,1),0),MATCH(L$1,'Wkly eq indx data joined'!$1:$1,0)+1)</f>
        <v>559.44000000000005</v>
      </c>
      <c r="M63" s="9" cm="1">
        <f t="array" aca="1" ref="M63" ca="1">INDEX('Wkly eq indx data joined'!$A$1:$AJ$1150,MATCH('Wkly eq indx data aligned'!$A63,OFFSET(INDIRECT(ADDRESS(1,MATCH(M$1,'Wkly eq indx data joined'!$1:$1,0),1,1,$A$1)),,,1150,1),0),MATCH(M$1,'Wkly eq indx data joined'!$1:$1,0)+1)</f>
        <v>16581</v>
      </c>
      <c r="N63" s="9" cm="1">
        <f t="array" aca="1" ref="N63" ca="1">INDEX('Wkly eq indx data joined'!$A$1:$AJ$1150,MATCH('Wkly eq indx data aligned'!$A63,OFFSET(INDIRECT(ADDRESS(1,MATCH(N$1,'Wkly eq indx data joined'!$1:$1,0),1,1,$A$1)),,,1150,1),0),MATCH(N$1,'Wkly eq indx data joined'!$1:$1,0)+1)</f>
        <v>5787.24</v>
      </c>
      <c r="O63" s="13" cm="1">
        <f t="array" aca="1" ref="O63" ca="1">INDEX('Wkly eq indx data joined'!$A$1:$AJ$1150,MATCH('Wkly eq indx data aligned'!$A63+1,OFFSET(INDIRECT(ADDRESS(1,MATCH(O$1,'Wkly eq indx data joined'!$1:$1,0),1,1,$A$1)),,,1150,1),0),MATCH(O$1,'Wkly eq indx data joined'!$1:$1,0)+1)</f>
        <v>5499.54</v>
      </c>
      <c r="P63" s="12" cm="1">
        <f t="array" aca="1" ref="P63" ca="1">INDEX('Wkly eq indx data joined'!$A$1:$AJ$1150,MATCH('Wkly eq indx data aligned'!$A63+2,OFFSET(INDIRECT(ADDRESS(1,MATCH(P$1,'Wkly eq indx data joined'!$1:$1,0),1,1,$A$1)),,,1150,1),0),MATCH(P$1,'Wkly eq indx data joined'!$1:$1,0)+1)</f>
        <v>1306.3499999999999</v>
      </c>
      <c r="Q63" s="9" cm="1">
        <f t="array" aca="1" ref="Q63" ca="1">INDEX('Wkly eq indx data joined'!$A$1:$AJ$1150,MATCH('Wkly eq indx data aligned'!$A63,OFFSET(INDIRECT(ADDRESS(1,MATCH(Q$1,'Wkly eq indx data joined'!$1:$1,0),1,1,$A$1)),,,1150,1),0),MATCH(Q$1,'Wkly eq indx data joined'!$1:$1,0)+1)</f>
        <v>590.27</v>
      </c>
      <c r="R63" s="12" cm="1">
        <f t="array" aca="1" ref="R63" ca="1">INDEX('Wkly eq indx data joined'!$A$1:$AJ$1150,MATCH('Wkly eq indx data aligned'!$A63+2,OFFSET(INDIRECT(ADDRESS(1,MATCH(R$1,'Wkly eq indx data joined'!$1:$1,0),1,1,$A$1)),,,1150,1),0),MATCH(R$1,'Wkly eq indx data joined'!$1:$1,0)+1)</f>
        <v>157.21</v>
      </c>
      <c r="S63" s="9" cm="1">
        <f t="array" aca="1" ref="S63" ca="1">INDEX('Wkly eq indx data joined'!$A$1:$AJ$1150,MATCH('Wkly eq indx data aligned'!$A63,OFFSET(INDIRECT(ADDRESS(1,MATCH(S$1,'Wkly eq indx data joined'!$1:$1,0),1,1,$A$1)),,,1150,1),0),MATCH(S$1,'Wkly eq indx data joined'!$1:$1,0)+1)</f>
        <v>8541.43</v>
      </c>
    </row>
    <row r="64" spans="1:19" x14ac:dyDescent="0.25">
      <c r="A64" s="4">
        <f t="shared" si="0"/>
        <v>36959</v>
      </c>
      <c r="B64" s="9" cm="1">
        <f t="array" aca="1" ref="B64" ca="1">INDEX('Wkly eq indx data joined'!$A$1:$AJ$1150,MATCH('Wkly eq indx data aligned'!$A64,OFFSET(INDIRECT(ADDRESS(1,MATCH(B$1,'Wkly eq indx data joined'!$1:$1,0),1,1,$A$1)),,,1150,1),0),MATCH(B$1,'Wkly eq indx data joined'!$1:$1,0)+1)</f>
        <v>3331.4380000000001</v>
      </c>
      <c r="C64" s="9" cm="1">
        <f t="array" aca="1" ref="C64" ca="1">INDEX('Wkly eq indx data joined'!$A$1:$AJ$1150,MATCH('Wkly eq indx data aligned'!$A64,OFFSET(INDIRECT(ADDRESS(1,MATCH(C$1,'Wkly eq indx data joined'!$1:$1,0),1,1,$A$1)),,,1150,1),0),MATCH(C$1,'Wkly eq indx data joined'!$1:$1,0)+1)</f>
        <v>12627.9</v>
      </c>
      <c r="D64" s="18" cm="1">
        <f t="array" aca="1" ref="D64" ca="1">IFERROR(INDEX('Wkly eq indx data joined'!$A$1:$AJ$1150,MATCH('Wkly eq indx data aligned'!$A64,OFFSET(INDIRECT(ADDRESS(1,MATCH(D$1,'Wkly eq indx data joined'!$1:$1,0),1,1,$A$1)),,,1150,1),0),MATCH(D$1,'Wkly eq indx data joined'!$1:$1,0)+1),D63)</f>
        <v>2011.66</v>
      </c>
      <c r="E64" s="9" cm="1">
        <f t="array" aca="1" ref="E64" ca="1">INDEX('Wkly eq indx data joined'!$A$1:$AJ$1150,MATCH('Wkly eq indx data aligned'!$A64,OFFSET(INDIRECT(ADDRESS(1,MATCH(E$1,'Wkly eq indx data joined'!$1:$1,0),1,1,$A$1)),,,1150,1),0),MATCH(E$1,'Wkly eq indx data joined'!$1:$1,0)+1)</f>
        <v>8135.5</v>
      </c>
      <c r="F64" s="9" cm="1">
        <f t="array" aca="1" ref="F64" ca="1">INDEX('Wkly eq indx data joined'!$A$1:$AJ$1150,MATCH('Wkly eq indx data aligned'!$A64,OFFSET(INDIRECT(ADDRESS(1,MATCH(F$1,'Wkly eq indx data joined'!$1:$1,0),1,1,$A$1)),,,1150,1),0),MATCH(F$1,'Wkly eq indx data joined'!$1:$1,0)+1)</f>
        <v>7535.4</v>
      </c>
      <c r="G64" s="9" cm="1">
        <f t="array" aca="1" ref="G64" ca="1">INDEX('Wkly eq indx data joined'!$A$1:$AJ$1150,MATCH('Wkly eq indx data aligned'!$A64,OFFSET(INDIRECT(ADDRESS(1,MATCH(G$1,'Wkly eq indx data joined'!$1:$1,0),1,1,$A$1)),,,1150,1),0),MATCH(G$1,'Wkly eq indx data joined'!$1:$1,0)+1)</f>
        <v>1233.42</v>
      </c>
      <c r="H64" s="9" cm="1">
        <f t="array" aca="1" ref="H64" ca="1">INDEX('Wkly eq indx data joined'!$A$1:$AJ$1150,MATCH('Wkly eq indx data aligned'!$A64,OFFSET(INDIRECT(ADDRESS(1,MATCH(H$1,'Wkly eq indx data joined'!$1:$1,0),1,1,$A$1)),,,1150,1),0),MATCH(H$1,'Wkly eq indx data joined'!$1:$1,0)+1)</f>
        <v>5917.3</v>
      </c>
      <c r="I64" s="9" cm="1">
        <f t="array" aca="1" ref="I64" ca="1">INDEX('Wkly eq indx data joined'!$A$1:$AJ$1150,MATCH('Wkly eq indx data aligned'!$A64,OFFSET(INDIRECT(ADDRESS(1,MATCH(I$1,'Wkly eq indx data joined'!$1:$1,0),1,1,$A$1)),,,1150,1),0),MATCH(I$1,'Wkly eq indx data joined'!$1:$1,0)+1)</f>
        <v>14194.35</v>
      </c>
      <c r="J64" s="9" cm="1">
        <f t="array" aca="1" ref="J64" ca="1">INDEX('Wkly eq indx data joined'!$A$1:$AJ$1150,MATCH('Wkly eq indx data aligned'!$A64,OFFSET(INDIRECT(ADDRESS(1,MATCH(J$1,'Wkly eq indx data joined'!$1:$1,0),1,1,$A$1)),,,1150,1),0),MATCH(J$1,'Wkly eq indx data joined'!$1:$1,0)+1)</f>
        <v>5368.89</v>
      </c>
      <c r="K64" s="9" cm="1">
        <f t="array" aca="1" ref="K64" ca="1">INDEX('Wkly eq indx data joined'!$A$1:$AJ$1150,MATCH('Wkly eq indx data aligned'!$A64,OFFSET(INDIRECT(ADDRESS(1,MATCH(K$1,'Wkly eq indx data joined'!$1:$1,0),1,1,$A$1)),,,1150,1),0),MATCH(K$1,'Wkly eq indx data joined'!$1:$1,0)+1)</f>
        <v>6204.42</v>
      </c>
      <c r="L64" s="12" cm="1">
        <f t="array" aca="1" ref="L64" ca="1">INDEX('Wkly eq indx data joined'!$A$1:$AJ$1150,MATCH('Wkly eq indx data aligned'!$A64+2,OFFSET(INDIRECT(ADDRESS(1,MATCH(L$1,'Wkly eq indx data joined'!$1:$1,0),1,1,$A$1)),,,1150,1),0),MATCH(L$1,'Wkly eq indx data joined'!$1:$1,0)+1)</f>
        <v>565.76</v>
      </c>
      <c r="M64" s="9" cm="1">
        <f t="array" aca="1" ref="M64" ca="1">INDEX('Wkly eq indx data joined'!$A$1:$AJ$1150,MATCH('Wkly eq indx data aligned'!$A64,OFFSET(INDIRECT(ADDRESS(1,MATCH(M$1,'Wkly eq indx data joined'!$1:$1,0),1,1,$A$1)),,,1150,1),0),MATCH(M$1,'Wkly eq indx data joined'!$1:$1,0)+1)</f>
        <v>16123.4</v>
      </c>
      <c r="N64" s="9" cm="1">
        <f t="array" aca="1" ref="N64" ca="1">INDEX('Wkly eq indx data joined'!$A$1:$AJ$1150,MATCH('Wkly eq indx data aligned'!$A64,OFFSET(INDIRECT(ADDRESS(1,MATCH(N$1,'Wkly eq indx data joined'!$1:$1,0),1,1,$A$1)),,,1150,1),0),MATCH(N$1,'Wkly eq indx data joined'!$1:$1,0)+1)</f>
        <v>5683.08</v>
      </c>
      <c r="O64" s="13" cm="1">
        <f t="array" aca="1" ref="O64" ca="1">INDEX('Wkly eq indx data joined'!$A$1:$AJ$1150,MATCH('Wkly eq indx data aligned'!$A64+1,OFFSET(INDIRECT(ADDRESS(1,MATCH(O$1,'Wkly eq indx data joined'!$1:$1,0),1,1,$A$1)),,,1150,1),0),MATCH(O$1,'Wkly eq indx data joined'!$1:$1,0)+1)</f>
        <v>5680.43</v>
      </c>
      <c r="P64" s="12" cm="1">
        <f t="array" aca="1" ref="P64" ca="1">INDEX('Wkly eq indx data joined'!$A$1:$AJ$1150,MATCH('Wkly eq indx data aligned'!$A64+2,OFFSET(INDIRECT(ADDRESS(1,MATCH(P$1,'Wkly eq indx data joined'!$1:$1,0),1,1,$A$1)),,,1150,1),0),MATCH(P$1,'Wkly eq indx data joined'!$1:$1,0)+1)</f>
        <v>1254.75</v>
      </c>
      <c r="Q64" s="9" cm="1">
        <f t="array" aca="1" ref="Q64" ca="1">INDEX('Wkly eq indx data joined'!$A$1:$AJ$1150,MATCH('Wkly eq indx data aligned'!$A64,OFFSET(INDIRECT(ADDRESS(1,MATCH(Q$1,'Wkly eq indx data joined'!$1:$1,0),1,1,$A$1)),,,1150,1),0),MATCH(Q$1,'Wkly eq indx data joined'!$1:$1,0)+1)</f>
        <v>594.89</v>
      </c>
      <c r="R64" s="12" cm="1">
        <f t="array" aca="1" ref="R64" ca="1">INDEX('Wkly eq indx data joined'!$A$1:$AJ$1150,MATCH('Wkly eq indx data aligned'!$A64+2,OFFSET(INDIRECT(ADDRESS(1,MATCH(R$1,'Wkly eq indx data joined'!$1:$1,0),1,1,$A$1)),,,1150,1),0),MATCH(R$1,'Wkly eq indx data joined'!$1:$1,0)+1)</f>
        <v>171.16</v>
      </c>
      <c r="S64" s="9" cm="1">
        <f t="array" aca="1" ref="S64" ca="1">INDEX('Wkly eq indx data joined'!$A$1:$AJ$1150,MATCH('Wkly eq indx data aligned'!$A64,OFFSET(INDIRECT(ADDRESS(1,MATCH(S$1,'Wkly eq indx data joined'!$1:$1,0),1,1,$A$1)),,,1150,1),0),MATCH(S$1,'Wkly eq indx data joined'!$1:$1,0)+1)</f>
        <v>8703.92</v>
      </c>
    </row>
    <row r="65" spans="1:19" x14ac:dyDescent="0.25">
      <c r="A65" s="4">
        <f t="shared" si="0"/>
        <v>36966</v>
      </c>
      <c r="B65" s="9" cm="1">
        <f t="array" aca="1" ref="B65" ca="1">INDEX('Wkly eq indx data joined'!$A$1:$AJ$1150,MATCH('Wkly eq indx data aligned'!$A65,OFFSET(INDIRECT(ADDRESS(1,MATCH(B$1,'Wkly eq indx data joined'!$1:$1,0),1,1,$A$1)),,,1150,1),0),MATCH(B$1,'Wkly eq indx data joined'!$1:$1,0)+1)</f>
        <v>3252.5309999999999</v>
      </c>
      <c r="C65" s="9" cm="1">
        <f t="array" aca="1" ref="C65" ca="1">INDEX('Wkly eq indx data joined'!$A$1:$AJ$1150,MATCH('Wkly eq indx data aligned'!$A65,OFFSET(INDIRECT(ADDRESS(1,MATCH(C$1,'Wkly eq indx data joined'!$1:$1,0),1,1,$A$1)),,,1150,1),0),MATCH(C$1,'Wkly eq indx data joined'!$1:$1,0)+1)</f>
        <v>12232.98</v>
      </c>
      <c r="D65" s="18" cm="1">
        <f t="array" aca="1" ref="D65" ca="1">IFERROR(INDEX('Wkly eq indx data joined'!$A$1:$AJ$1150,MATCH('Wkly eq indx data aligned'!$A65,OFFSET(INDIRECT(ADDRESS(1,MATCH(D$1,'Wkly eq indx data joined'!$1:$1,0),1,1,$A$1)),,,1150,1),0),MATCH(D$1,'Wkly eq indx data joined'!$1:$1,0)+1),D64)</f>
        <v>2020.2360000000001</v>
      </c>
      <c r="E65" s="9" cm="1">
        <f t="array" aca="1" ref="E65" ca="1">INDEX('Wkly eq indx data joined'!$A$1:$AJ$1150,MATCH('Wkly eq indx data aligned'!$A65,OFFSET(INDIRECT(ADDRESS(1,MATCH(E$1,'Wkly eq indx data joined'!$1:$1,0),1,1,$A$1)),,,1150,1),0),MATCH(E$1,'Wkly eq indx data joined'!$1:$1,0)+1)</f>
        <v>7752.2</v>
      </c>
      <c r="F65" s="9" cm="1">
        <f t="array" aca="1" ref="F65" ca="1">INDEX('Wkly eq indx data joined'!$A$1:$AJ$1150,MATCH('Wkly eq indx data aligned'!$A65,OFFSET(INDIRECT(ADDRESS(1,MATCH(F$1,'Wkly eq indx data joined'!$1:$1,0),1,1,$A$1)),,,1150,1),0),MATCH(F$1,'Wkly eq indx data joined'!$1:$1,0)+1)</f>
        <v>7112.6</v>
      </c>
      <c r="G65" s="9" cm="1">
        <f t="array" aca="1" ref="G65" ca="1">INDEX('Wkly eq indx data joined'!$A$1:$AJ$1150,MATCH('Wkly eq indx data aligned'!$A65,OFFSET(INDIRECT(ADDRESS(1,MATCH(G$1,'Wkly eq indx data joined'!$1:$1,0),1,1,$A$1)),,,1150,1),0),MATCH(G$1,'Wkly eq indx data joined'!$1:$1,0)+1)</f>
        <v>1150.53</v>
      </c>
      <c r="H65" s="9" cm="1">
        <f t="array" aca="1" ref="H65" ca="1">INDEX('Wkly eq indx data joined'!$A$1:$AJ$1150,MATCH('Wkly eq indx data aligned'!$A65,OFFSET(INDIRECT(ADDRESS(1,MATCH(H$1,'Wkly eq indx data joined'!$1:$1,0),1,1,$A$1)),,,1150,1),0),MATCH(H$1,'Wkly eq indx data joined'!$1:$1,0)+1)</f>
        <v>5562.8</v>
      </c>
      <c r="I65" s="9" cm="1">
        <f t="array" aca="1" ref="I65" ca="1">INDEX('Wkly eq indx data joined'!$A$1:$AJ$1150,MATCH('Wkly eq indx data aligned'!$A65,OFFSET(INDIRECT(ADDRESS(1,MATCH(I$1,'Wkly eq indx data joined'!$1:$1,0),1,1,$A$1)),,,1150,1),0),MATCH(I$1,'Wkly eq indx data joined'!$1:$1,0)+1)</f>
        <v>13522.04</v>
      </c>
      <c r="J65" s="9" cm="1">
        <f t="array" aca="1" ref="J65" ca="1">INDEX('Wkly eq indx data joined'!$A$1:$AJ$1150,MATCH('Wkly eq indx data aligned'!$A65,OFFSET(INDIRECT(ADDRESS(1,MATCH(J$1,'Wkly eq indx data joined'!$1:$1,0),1,1,$A$1)),,,1150,1),0),MATCH(J$1,'Wkly eq indx data joined'!$1:$1,0)+1)</f>
        <v>5104.7700000000004</v>
      </c>
      <c r="K65" s="9" cm="1">
        <f t="array" aca="1" ref="K65" ca="1">INDEX('Wkly eq indx data joined'!$A$1:$AJ$1150,MATCH('Wkly eq indx data aligned'!$A65,OFFSET(INDIRECT(ADDRESS(1,MATCH(K$1,'Wkly eq indx data joined'!$1:$1,0),1,1,$A$1)),,,1150,1),0),MATCH(K$1,'Wkly eq indx data joined'!$1:$1,0)+1)</f>
        <v>5734.49</v>
      </c>
      <c r="L65" s="12" cm="1">
        <f t="array" aca="1" ref="L65" ca="1">INDEX('Wkly eq indx data joined'!$A$1:$AJ$1150,MATCH('Wkly eq indx data aligned'!$A65+2,OFFSET(INDIRECT(ADDRESS(1,MATCH(L$1,'Wkly eq indx data joined'!$1:$1,0),1,1,$A$1)),,,1150,1),0),MATCH(L$1,'Wkly eq indx data joined'!$1:$1,0)+1)</f>
        <v>538.66999999999996</v>
      </c>
      <c r="M65" s="9" cm="1">
        <f t="array" aca="1" ref="M65" ca="1">INDEX('Wkly eq indx data joined'!$A$1:$AJ$1150,MATCH('Wkly eq indx data aligned'!$A65,OFFSET(INDIRECT(ADDRESS(1,MATCH(M$1,'Wkly eq indx data joined'!$1:$1,0),1,1,$A$1)),,,1150,1),0),MATCH(M$1,'Wkly eq indx data joined'!$1:$1,0)+1)</f>
        <v>15237</v>
      </c>
      <c r="N65" s="9" cm="1">
        <f t="array" aca="1" ref="N65" ca="1">INDEX('Wkly eq indx data joined'!$A$1:$AJ$1150,MATCH('Wkly eq indx data aligned'!$A65,OFFSET(INDIRECT(ADDRESS(1,MATCH(N$1,'Wkly eq indx data joined'!$1:$1,0),1,1,$A$1)),,,1150,1),0),MATCH(N$1,'Wkly eq indx data joined'!$1:$1,0)+1)</f>
        <v>5440.06</v>
      </c>
      <c r="O65" s="13" cm="1">
        <f t="array" aca="1" ref="O65" ca="1">INDEX('Wkly eq indx data joined'!$A$1:$AJ$1150,MATCH('Wkly eq indx data aligned'!$A65+1,OFFSET(INDIRECT(ADDRESS(1,MATCH(O$1,'Wkly eq indx data joined'!$1:$1,0),1,1,$A$1)),,,1150,1),0),MATCH(O$1,'Wkly eq indx data joined'!$1:$1,0)+1)</f>
        <v>5783.93</v>
      </c>
      <c r="P65" s="12" cm="1">
        <f t="array" aca="1" ref="P65" ca="1">INDEX('Wkly eq indx data joined'!$A$1:$AJ$1150,MATCH('Wkly eq indx data aligned'!$A65+2,OFFSET(INDIRECT(ADDRESS(1,MATCH(P$1,'Wkly eq indx data joined'!$1:$1,0),1,1,$A$1)),,,1150,1),0),MATCH(P$1,'Wkly eq indx data joined'!$1:$1,0)+1)</f>
        <v>1193.55</v>
      </c>
      <c r="Q65" s="9" cm="1">
        <f t="array" aca="1" ref="Q65" ca="1">INDEX('Wkly eq indx data joined'!$A$1:$AJ$1150,MATCH('Wkly eq indx data aligned'!$A65,OFFSET(INDIRECT(ADDRESS(1,MATCH(Q$1,'Wkly eq indx data joined'!$1:$1,0),1,1,$A$1)),,,1150,1),0),MATCH(Q$1,'Wkly eq indx data joined'!$1:$1,0)+1)</f>
        <v>553.5</v>
      </c>
      <c r="R65" s="12" cm="1">
        <f t="array" aca="1" ref="R65" ca="1">INDEX('Wkly eq indx data joined'!$A$1:$AJ$1150,MATCH('Wkly eq indx data aligned'!$A65+2,OFFSET(INDIRECT(ADDRESS(1,MATCH(R$1,'Wkly eq indx data joined'!$1:$1,0),1,1,$A$1)),,,1150,1),0),MATCH(R$1,'Wkly eq indx data joined'!$1:$1,0)+1)</f>
        <v>166</v>
      </c>
      <c r="S65" s="9" cm="1">
        <f t="array" aca="1" ref="S65" ca="1">INDEX('Wkly eq indx data joined'!$A$1:$AJ$1150,MATCH('Wkly eq indx data aligned'!$A65,OFFSET(INDIRECT(ADDRESS(1,MATCH(S$1,'Wkly eq indx data joined'!$1:$1,0),1,1,$A$1)),,,1150,1),0),MATCH(S$1,'Wkly eq indx data joined'!$1:$1,0)+1)</f>
        <v>7940.45</v>
      </c>
    </row>
    <row r="66" spans="1:19" x14ac:dyDescent="0.25">
      <c r="A66" s="4">
        <f t="shared" si="0"/>
        <v>36973</v>
      </c>
      <c r="B66" s="9" cm="1">
        <f t="array" aca="1" ref="B66" ca="1">INDEX('Wkly eq indx data joined'!$A$1:$AJ$1150,MATCH('Wkly eq indx data aligned'!$A66,OFFSET(INDIRECT(ADDRESS(1,MATCH(B$1,'Wkly eq indx data joined'!$1:$1,0),1,1,$A$1)),,,1150,1),0),MATCH(B$1,'Wkly eq indx data joined'!$1:$1,0)+1)</f>
        <v>3145.4549999999999</v>
      </c>
      <c r="C66" s="9" cm="1">
        <f t="array" aca="1" ref="C66" ca="1">INDEX('Wkly eq indx data joined'!$A$1:$AJ$1150,MATCH('Wkly eq indx data aligned'!$A66,OFFSET(INDIRECT(ADDRESS(1,MATCH(C$1,'Wkly eq indx data joined'!$1:$1,0),1,1,$A$1)),,,1150,1),0),MATCH(C$1,'Wkly eq indx data joined'!$1:$1,0)+1)</f>
        <v>13214.54</v>
      </c>
      <c r="D66" s="18" cm="1">
        <f t="array" aca="1" ref="D66" ca="1">IFERROR(INDEX('Wkly eq indx data joined'!$A$1:$AJ$1150,MATCH('Wkly eq indx data aligned'!$A66,OFFSET(INDIRECT(ADDRESS(1,MATCH(D$1,'Wkly eq indx data joined'!$1:$1,0),1,1,$A$1)),,,1150,1),0),MATCH(D$1,'Wkly eq indx data joined'!$1:$1,0)+1),D65)</f>
        <v>2053.5390000000002</v>
      </c>
      <c r="E66" s="9" cm="1">
        <f t="array" aca="1" ref="E66" ca="1">INDEX('Wkly eq indx data joined'!$A$1:$AJ$1150,MATCH('Wkly eq indx data aligned'!$A66,OFFSET(INDIRECT(ADDRESS(1,MATCH(E$1,'Wkly eq indx data joined'!$1:$1,0),1,1,$A$1)),,,1150,1),0),MATCH(E$1,'Wkly eq indx data joined'!$1:$1,0)+1)</f>
        <v>7639.8</v>
      </c>
      <c r="F66" s="9" cm="1">
        <f t="array" aca="1" ref="F66" ca="1">INDEX('Wkly eq indx data joined'!$A$1:$AJ$1150,MATCH('Wkly eq indx data aligned'!$A66,OFFSET(INDIRECT(ADDRESS(1,MATCH(F$1,'Wkly eq indx data joined'!$1:$1,0),1,1,$A$1)),,,1150,1),0),MATCH(F$1,'Wkly eq indx data joined'!$1:$1,0)+1)</f>
        <v>6736.1</v>
      </c>
      <c r="G66" s="9" cm="1">
        <f t="array" aca="1" ref="G66" ca="1">INDEX('Wkly eq indx data joined'!$A$1:$AJ$1150,MATCH('Wkly eq indx data aligned'!$A66,OFFSET(INDIRECT(ADDRESS(1,MATCH(G$1,'Wkly eq indx data joined'!$1:$1,0),1,1,$A$1)),,,1150,1),0),MATCH(G$1,'Wkly eq indx data joined'!$1:$1,0)+1)</f>
        <v>1139.83</v>
      </c>
      <c r="H66" s="9" cm="1">
        <f t="array" aca="1" ref="H66" ca="1">INDEX('Wkly eq indx data joined'!$A$1:$AJ$1150,MATCH('Wkly eq indx data aligned'!$A66,OFFSET(INDIRECT(ADDRESS(1,MATCH(H$1,'Wkly eq indx data joined'!$1:$1,0),1,1,$A$1)),,,1150,1),0),MATCH(H$1,'Wkly eq indx data joined'!$1:$1,0)+1)</f>
        <v>5402.3</v>
      </c>
      <c r="I66" s="9" cm="1">
        <f t="array" aca="1" ref="I66" ca="1">INDEX('Wkly eq indx data joined'!$A$1:$AJ$1150,MATCH('Wkly eq indx data aligned'!$A66,OFFSET(INDIRECT(ADDRESS(1,MATCH(I$1,'Wkly eq indx data joined'!$1:$1,0),1,1,$A$1)),,,1150,1),0),MATCH(I$1,'Wkly eq indx data joined'!$1:$1,0)+1)</f>
        <v>12583.36</v>
      </c>
      <c r="J66" s="9" cm="1">
        <f t="array" aca="1" ref="J66" ca="1">INDEX('Wkly eq indx data joined'!$A$1:$AJ$1150,MATCH('Wkly eq indx data aligned'!$A66,OFFSET(INDIRECT(ADDRESS(1,MATCH(J$1,'Wkly eq indx data joined'!$1:$1,0),1,1,$A$1)),,,1150,1),0),MATCH(J$1,'Wkly eq indx data joined'!$1:$1,0)+1)</f>
        <v>4951.13</v>
      </c>
      <c r="K66" s="9" cm="1">
        <f t="array" aca="1" ref="K66" ca="1">INDEX('Wkly eq indx data joined'!$A$1:$AJ$1150,MATCH('Wkly eq indx data aligned'!$A66,OFFSET(INDIRECT(ADDRESS(1,MATCH(K$1,'Wkly eq indx data joined'!$1:$1,0),1,1,$A$1)),,,1150,1),0),MATCH(K$1,'Wkly eq indx data joined'!$1:$1,0)+1)</f>
        <v>5544.67</v>
      </c>
      <c r="L66" s="12" cm="1">
        <f t="array" aca="1" ref="L66" ca="1">INDEX('Wkly eq indx data joined'!$A$1:$AJ$1150,MATCH('Wkly eq indx data aligned'!$A66+2,OFFSET(INDIRECT(ADDRESS(1,MATCH(L$1,'Wkly eq indx data joined'!$1:$1,0),1,1,$A$1)),,,1150,1),0),MATCH(L$1,'Wkly eq indx data joined'!$1:$1,0)+1)</f>
        <v>537.97</v>
      </c>
      <c r="M66" s="9" cm="1">
        <f t="array" aca="1" ref="M66" ca="1">INDEX('Wkly eq indx data joined'!$A$1:$AJ$1150,MATCH('Wkly eq indx data aligned'!$A66,OFFSET(INDIRECT(ADDRESS(1,MATCH(M$1,'Wkly eq indx data joined'!$1:$1,0),1,1,$A$1)),,,1150,1),0),MATCH(M$1,'Wkly eq indx data joined'!$1:$1,0)+1)</f>
        <v>14435.1</v>
      </c>
      <c r="N66" s="9" cm="1">
        <f t="array" aca="1" ref="N66" ca="1">INDEX('Wkly eq indx data joined'!$A$1:$AJ$1150,MATCH('Wkly eq indx data aligned'!$A66,OFFSET(INDIRECT(ADDRESS(1,MATCH(N$1,'Wkly eq indx data joined'!$1:$1,0),1,1,$A$1)),,,1150,1),0),MATCH(N$1,'Wkly eq indx data joined'!$1:$1,0)+1)</f>
        <v>5185.75</v>
      </c>
      <c r="O66" s="13" cm="1">
        <f t="array" aca="1" ref="O66" ca="1">INDEX('Wkly eq indx data joined'!$A$1:$AJ$1150,MATCH('Wkly eq indx data aligned'!$A66+1,OFFSET(INDIRECT(ADDRESS(1,MATCH(O$1,'Wkly eq indx data joined'!$1:$1,0),1,1,$A$1)),,,1150,1),0),MATCH(O$1,'Wkly eq indx data joined'!$1:$1,0)+1)</f>
        <v>5800.55</v>
      </c>
      <c r="P66" s="12" cm="1">
        <f t="array" aca="1" ref="P66" ca="1">INDEX('Wkly eq indx data joined'!$A$1:$AJ$1150,MATCH('Wkly eq indx data aligned'!$A66+2,OFFSET(INDIRECT(ADDRESS(1,MATCH(P$1,'Wkly eq indx data joined'!$1:$1,0),1,1,$A$1)),,,1150,1),0),MATCH(P$1,'Wkly eq indx data joined'!$1:$1,0)+1)</f>
        <v>1161.3</v>
      </c>
      <c r="Q66" s="9" cm="1">
        <f t="array" aca="1" ref="Q66" ca="1">INDEX('Wkly eq indx data joined'!$A$1:$AJ$1150,MATCH('Wkly eq indx data aligned'!$A66,OFFSET(INDIRECT(ADDRESS(1,MATCH(Q$1,'Wkly eq indx data joined'!$1:$1,0),1,1,$A$1)),,,1150,1),0),MATCH(Q$1,'Wkly eq indx data joined'!$1:$1,0)+1)</f>
        <v>529.41999999999996</v>
      </c>
      <c r="R66" s="12" cm="1">
        <f t="array" aca="1" ref="R66" ca="1">INDEX('Wkly eq indx data joined'!$A$1:$AJ$1150,MATCH('Wkly eq indx data aligned'!$A66+2,OFFSET(INDIRECT(ADDRESS(1,MATCH(R$1,'Wkly eq indx data joined'!$1:$1,0),1,1,$A$1)),,,1150,1),0),MATCH(R$1,'Wkly eq indx data joined'!$1:$1,0)+1)</f>
        <v>168.48</v>
      </c>
      <c r="S66" s="9" cm="1">
        <f t="array" aca="1" ref="S66" ca="1">INDEX('Wkly eq indx data joined'!$A$1:$AJ$1150,MATCH('Wkly eq indx data aligned'!$A66,OFFSET(INDIRECT(ADDRESS(1,MATCH(S$1,'Wkly eq indx data joined'!$1:$1,0),1,1,$A$1)),,,1150,1),0),MATCH(S$1,'Wkly eq indx data joined'!$1:$1,0)+1)</f>
        <v>7877.48</v>
      </c>
    </row>
    <row r="67" spans="1:19" x14ac:dyDescent="0.25">
      <c r="A67" s="4">
        <f t="shared" si="0"/>
        <v>36980</v>
      </c>
      <c r="B67" s="9" cm="1">
        <f t="array" aca="1" ref="B67" ca="1">INDEX('Wkly eq indx data joined'!$A$1:$AJ$1150,MATCH('Wkly eq indx data aligned'!$A67,OFFSET(INDIRECT(ADDRESS(1,MATCH(B$1,'Wkly eq indx data joined'!$1:$1,0),1,1,$A$1)),,,1150,1),0),MATCH(B$1,'Wkly eq indx data joined'!$1:$1,0)+1)</f>
        <v>3147.3429999999998</v>
      </c>
      <c r="C67" s="9" cm="1">
        <f t="array" aca="1" ref="C67" ca="1">INDEX('Wkly eq indx data joined'!$A$1:$AJ$1150,MATCH('Wkly eq indx data aligned'!$A67,OFFSET(INDIRECT(ADDRESS(1,MATCH(C$1,'Wkly eq indx data joined'!$1:$1,0),1,1,$A$1)),,,1150,1),0),MATCH(C$1,'Wkly eq indx data joined'!$1:$1,0)+1)</f>
        <v>12999.7</v>
      </c>
      <c r="D67" s="18" cm="1">
        <f t="array" aca="1" ref="D67" ca="1">IFERROR(INDEX('Wkly eq indx data joined'!$A$1:$AJ$1150,MATCH('Wkly eq indx data aligned'!$A67,OFFSET(INDIRECT(ADDRESS(1,MATCH(D$1,'Wkly eq indx data joined'!$1:$1,0),1,1,$A$1)),,,1150,1),0),MATCH(D$1,'Wkly eq indx data joined'!$1:$1,0)+1),D66)</f>
        <v>2112.7750000000001</v>
      </c>
      <c r="E67" s="9" cm="1">
        <f t="array" aca="1" ref="E67" ca="1">INDEX('Wkly eq indx data joined'!$A$1:$AJ$1150,MATCH('Wkly eq indx data aligned'!$A67,OFFSET(INDIRECT(ADDRESS(1,MATCH(E$1,'Wkly eq indx data joined'!$1:$1,0),1,1,$A$1)),,,1150,1),0),MATCH(E$1,'Wkly eq indx data joined'!$1:$1,0)+1)</f>
        <v>7608</v>
      </c>
      <c r="F67" s="9" cm="1">
        <f t="array" aca="1" ref="F67" ca="1">INDEX('Wkly eq indx data joined'!$A$1:$AJ$1150,MATCH('Wkly eq indx data aligned'!$A67,OFFSET(INDIRECT(ADDRESS(1,MATCH(F$1,'Wkly eq indx data joined'!$1:$1,0),1,1,$A$1)),,,1150,1),0),MATCH(F$1,'Wkly eq indx data joined'!$1:$1,0)+1)</f>
        <v>7167.8</v>
      </c>
      <c r="G67" s="9" cm="1">
        <f t="array" aca="1" ref="G67" ca="1">INDEX('Wkly eq indx data joined'!$A$1:$AJ$1150,MATCH('Wkly eq indx data aligned'!$A67,OFFSET(INDIRECT(ADDRESS(1,MATCH(G$1,'Wkly eq indx data joined'!$1:$1,0),1,1,$A$1)),,,1150,1),0),MATCH(G$1,'Wkly eq indx data joined'!$1:$1,0)+1)</f>
        <v>1160.33</v>
      </c>
      <c r="H67" s="9" cm="1">
        <f t="array" aca="1" ref="H67" ca="1">INDEX('Wkly eq indx data joined'!$A$1:$AJ$1150,MATCH('Wkly eq indx data aligned'!$A67,OFFSET(INDIRECT(ADDRESS(1,MATCH(H$1,'Wkly eq indx data joined'!$1:$1,0),1,1,$A$1)),,,1150,1),0),MATCH(H$1,'Wkly eq indx data joined'!$1:$1,0)+1)</f>
        <v>5633.7</v>
      </c>
      <c r="I67" s="9" cm="1">
        <f t="array" aca="1" ref="I67" ca="1">INDEX('Wkly eq indx data joined'!$A$1:$AJ$1150,MATCH('Wkly eq indx data aligned'!$A67,OFFSET(INDIRECT(ADDRESS(1,MATCH(I$1,'Wkly eq indx data joined'!$1:$1,0),1,1,$A$1)),,,1150,1),0),MATCH(I$1,'Wkly eq indx data joined'!$1:$1,0)+1)</f>
        <v>12760.64</v>
      </c>
      <c r="J67" s="9" cm="1">
        <f t="array" aca="1" ref="J67" ca="1">INDEX('Wkly eq indx data joined'!$A$1:$AJ$1150,MATCH('Wkly eq indx data aligned'!$A67,OFFSET(INDIRECT(ADDRESS(1,MATCH(J$1,'Wkly eq indx data joined'!$1:$1,0),1,1,$A$1)),,,1150,1),0),MATCH(J$1,'Wkly eq indx data joined'!$1:$1,0)+1)</f>
        <v>5180.45</v>
      </c>
      <c r="K67" s="9" cm="1">
        <f t="array" aca="1" ref="K67" ca="1">INDEX('Wkly eq indx data joined'!$A$1:$AJ$1150,MATCH('Wkly eq indx data aligned'!$A67,OFFSET(INDIRECT(ADDRESS(1,MATCH(K$1,'Wkly eq indx data joined'!$1:$1,0),1,1,$A$1)),,,1150,1),0),MATCH(K$1,'Wkly eq indx data joined'!$1:$1,0)+1)</f>
        <v>5829.95</v>
      </c>
      <c r="L67" s="12" cm="1">
        <f t="array" aca="1" ref="L67" ca="1">INDEX('Wkly eq indx data joined'!$A$1:$AJ$1150,MATCH('Wkly eq indx data aligned'!$A67+2,OFFSET(INDIRECT(ADDRESS(1,MATCH(L$1,'Wkly eq indx data joined'!$1:$1,0),1,1,$A$1)),,,1150,1),0),MATCH(L$1,'Wkly eq indx data joined'!$1:$1,0)+1)</f>
        <v>523.22</v>
      </c>
      <c r="M67" s="9" cm="1">
        <f t="array" aca="1" ref="M67" ca="1">INDEX('Wkly eq indx data joined'!$A$1:$AJ$1150,MATCH('Wkly eq indx data aligned'!$A67,OFFSET(INDIRECT(ADDRESS(1,MATCH(M$1,'Wkly eq indx data joined'!$1:$1,0),1,1,$A$1)),,,1150,1),0),MATCH(M$1,'Wkly eq indx data joined'!$1:$1,0)+1)</f>
        <v>14438.5</v>
      </c>
      <c r="N67" s="9" cm="1">
        <f t="array" aca="1" ref="N67" ca="1">INDEX('Wkly eq indx data joined'!$A$1:$AJ$1150,MATCH('Wkly eq indx data aligned'!$A67,OFFSET(INDIRECT(ADDRESS(1,MATCH(N$1,'Wkly eq indx data joined'!$1:$1,0),1,1,$A$1)),,,1150,1),0),MATCH(N$1,'Wkly eq indx data joined'!$1:$1,0)+1)</f>
        <v>5541.36</v>
      </c>
      <c r="O67" s="13" cm="1">
        <f t="array" aca="1" ref="O67" ca="1">INDEX('Wkly eq indx data joined'!$A$1:$AJ$1150,MATCH('Wkly eq indx data aligned'!$A67+1,OFFSET(INDIRECT(ADDRESS(1,MATCH(O$1,'Wkly eq indx data joined'!$1:$1,0),1,1,$A$1)),,,1150,1),0),MATCH(O$1,'Wkly eq indx data joined'!$1:$1,0)+1)</f>
        <v>5797.92</v>
      </c>
      <c r="P67" s="12" cm="1">
        <f t="array" aca="1" ref="P67" ca="1">INDEX('Wkly eq indx data joined'!$A$1:$AJ$1150,MATCH('Wkly eq indx data aligned'!$A67+2,OFFSET(INDIRECT(ADDRESS(1,MATCH(P$1,'Wkly eq indx data joined'!$1:$1,0),1,1,$A$1)),,,1150,1),0),MATCH(P$1,'Wkly eq indx data joined'!$1:$1,0)+1)</f>
        <v>1148.2</v>
      </c>
      <c r="Q67" s="9" cm="1">
        <f t="array" aca="1" ref="Q67" ca="1">INDEX('Wkly eq indx data joined'!$A$1:$AJ$1150,MATCH('Wkly eq indx data aligned'!$A67,OFFSET(INDIRECT(ADDRESS(1,MATCH(Q$1,'Wkly eq indx data joined'!$1:$1,0),1,1,$A$1)),,,1150,1),0),MATCH(Q$1,'Wkly eq indx data joined'!$1:$1,0)+1)</f>
        <v>558.36</v>
      </c>
      <c r="R67" s="12" cm="1">
        <f t="array" aca="1" ref="R67" ca="1">INDEX('Wkly eq indx data joined'!$A$1:$AJ$1150,MATCH('Wkly eq indx data aligned'!$A67+2,OFFSET(INDIRECT(ADDRESS(1,MATCH(R$1,'Wkly eq indx data joined'!$1:$1,0),1,1,$A$1)),,,1150,1),0),MATCH(R$1,'Wkly eq indx data joined'!$1:$1,0)+1)</f>
        <v>166.67</v>
      </c>
      <c r="S67" s="9" cm="1">
        <f t="array" aca="1" ref="S67" ca="1">INDEX('Wkly eq indx data joined'!$A$1:$AJ$1150,MATCH('Wkly eq indx data aligned'!$A67,OFFSET(INDIRECT(ADDRESS(1,MATCH(S$1,'Wkly eq indx data joined'!$1:$1,0),1,1,$A$1)),,,1150,1),0),MATCH(S$1,'Wkly eq indx data joined'!$1:$1,0)+1)</f>
        <v>7790.36</v>
      </c>
    </row>
    <row r="68" spans="1:19" x14ac:dyDescent="0.25">
      <c r="A68" s="4">
        <f t="shared" ref="A68:A131" si="1">A67+7</f>
        <v>36987</v>
      </c>
      <c r="B68" s="9" cm="1">
        <f t="array" aca="1" ref="B68" ca="1">INDEX('Wkly eq indx data joined'!$A$1:$AJ$1150,MATCH('Wkly eq indx data aligned'!$A68,OFFSET(INDIRECT(ADDRESS(1,MATCH(B$1,'Wkly eq indx data joined'!$1:$1,0),1,1,$A$1)),,,1150,1),0),MATCH(B$1,'Wkly eq indx data joined'!$1:$1,0)+1)</f>
        <v>3233.3380000000002</v>
      </c>
      <c r="C68" s="9" cm="1">
        <f t="array" aca="1" ref="C68" ca="1">INDEX('Wkly eq indx data joined'!$A$1:$AJ$1150,MATCH('Wkly eq indx data aligned'!$A68,OFFSET(INDIRECT(ADDRESS(1,MATCH(C$1,'Wkly eq indx data joined'!$1:$1,0),1,1,$A$1)),,,1150,1),0),MATCH(C$1,'Wkly eq indx data joined'!$1:$1,0)+1)</f>
        <v>13383.76</v>
      </c>
      <c r="D68" s="18" cm="1">
        <f t="array" aca="1" ref="D68" ca="1">IFERROR(INDEX('Wkly eq indx data joined'!$A$1:$AJ$1150,MATCH('Wkly eq indx data aligned'!$A68,OFFSET(INDIRECT(ADDRESS(1,MATCH(D$1,'Wkly eq indx data joined'!$1:$1,0),1,1,$A$1)),,,1150,1),0),MATCH(D$1,'Wkly eq indx data joined'!$1:$1,0)+1),D67)</f>
        <v>2108.6060000000002</v>
      </c>
      <c r="E68" s="9" cm="1">
        <f t="array" aca="1" ref="E68" ca="1">INDEX('Wkly eq indx data joined'!$A$1:$AJ$1150,MATCH('Wkly eq indx data aligned'!$A68,OFFSET(INDIRECT(ADDRESS(1,MATCH(E$1,'Wkly eq indx data joined'!$1:$1,0),1,1,$A$1)),,,1150,1),0),MATCH(E$1,'Wkly eq indx data joined'!$1:$1,0)+1)</f>
        <v>7474.75</v>
      </c>
      <c r="F68" s="9" cm="1">
        <f t="array" aca="1" ref="F68" ca="1">INDEX('Wkly eq indx data joined'!$A$1:$AJ$1150,MATCH('Wkly eq indx data aligned'!$A68,OFFSET(INDIRECT(ADDRESS(1,MATCH(F$1,'Wkly eq indx data joined'!$1:$1,0),1,1,$A$1)),,,1150,1),0),MATCH(F$1,'Wkly eq indx data joined'!$1:$1,0)+1)</f>
        <v>6954.9</v>
      </c>
      <c r="G68" s="9" cm="1">
        <f t="array" aca="1" ref="G68" ca="1">INDEX('Wkly eq indx data joined'!$A$1:$AJ$1150,MATCH('Wkly eq indx data aligned'!$A68,OFFSET(INDIRECT(ADDRESS(1,MATCH(G$1,'Wkly eq indx data joined'!$1:$1,0),1,1,$A$1)),,,1150,1),0),MATCH(G$1,'Wkly eq indx data joined'!$1:$1,0)+1)</f>
        <v>1128.43</v>
      </c>
      <c r="H68" s="9" cm="1">
        <f t="array" aca="1" ref="H68" ca="1">INDEX('Wkly eq indx data joined'!$A$1:$AJ$1150,MATCH('Wkly eq indx data aligned'!$A68,OFFSET(INDIRECT(ADDRESS(1,MATCH(H$1,'Wkly eq indx data joined'!$1:$1,0),1,1,$A$1)),,,1150,1),0),MATCH(H$1,'Wkly eq indx data joined'!$1:$1,0)+1)</f>
        <v>5601.5</v>
      </c>
      <c r="I68" s="9" cm="1">
        <f t="array" aca="1" ref="I68" ca="1">INDEX('Wkly eq indx data joined'!$A$1:$AJ$1150,MATCH('Wkly eq indx data aligned'!$A68,OFFSET(INDIRECT(ADDRESS(1,MATCH(I$1,'Wkly eq indx data joined'!$1:$1,0),1,1,$A$1)),,,1150,1),0),MATCH(I$1,'Wkly eq indx data joined'!$1:$1,0)+1)</f>
        <v>12386.61</v>
      </c>
      <c r="J68" s="9" cm="1">
        <f t="array" aca="1" ref="J68" ca="1">INDEX('Wkly eq indx data joined'!$A$1:$AJ$1150,MATCH('Wkly eq indx data aligned'!$A68,OFFSET(INDIRECT(ADDRESS(1,MATCH(J$1,'Wkly eq indx data joined'!$1:$1,0),1,1,$A$1)),,,1150,1),0),MATCH(J$1,'Wkly eq indx data joined'!$1:$1,0)+1)</f>
        <v>5139.71</v>
      </c>
      <c r="K68" s="9" cm="1">
        <f t="array" aca="1" ref="K68" ca="1">INDEX('Wkly eq indx data joined'!$A$1:$AJ$1150,MATCH('Wkly eq indx data aligned'!$A68,OFFSET(INDIRECT(ADDRESS(1,MATCH(K$1,'Wkly eq indx data joined'!$1:$1,0),1,1,$A$1)),,,1150,1),0),MATCH(K$1,'Wkly eq indx data joined'!$1:$1,0)+1)</f>
        <v>5698.88</v>
      </c>
      <c r="L68" s="12" cm="1">
        <f t="array" aca="1" ref="L68" ca="1">INDEX('Wkly eq indx data joined'!$A$1:$AJ$1150,MATCH('Wkly eq indx data aligned'!$A68+2,OFFSET(INDIRECT(ADDRESS(1,MATCH(L$1,'Wkly eq indx data joined'!$1:$1,0),1,1,$A$1)),,,1150,1),0),MATCH(L$1,'Wkly eq indx data joined'!$1:$1,0)+1)</f>
        <v>506.22</v>
      </c>
      <c r="M68" s="9" cm="1">
        <f t="array" aca="1" ref="M68" ca="1">INDEX('Wkly eq indx data joined'!$A$1:$AJ$1150,MATCH('Wkly eq indx data aligned'!$A68,OFFSET(INDIRECT(ADDRESS(1,MATCH(M$1,'Wkly eq indx data joined'!$1:$1,0),1,1,$A$1)),,,1150,1),0),MATCH(M$1,'Wkly eq indx data joined'!$1:$1,0)+1)</f>
        <v>14484.5</v>
      </c>
      <c r="N68" s="9" cm="1">
        <f t="array" aca="1" ref="N68" ca="1">INDEX('Wkly eq indx data joined'!$A$1:$AJ$1150,MATCH('Wkly eq indx data aligned'!$A68,OFFSET(INDIRECT(ADDRESS(1,MATCH(N$1,'Wkly eq indx data joined'!$1:$1,0),1,1,$A$1)),,,1150,1),0),MATCH(N$1,'Wkly eq indx data joined'!$1:$1,0)+1)</f>
        <v>5495.97</v>
      </c>
      <c r="O68" s="13" cm="1">
        <f t="array" aca="1" ref="O68" ca="1">INDEX('Wkly eq indx data joined'!$A$1:$AJ$1150,MATCH('Wkly eq indx data aligned'!$A68+1,OFFSET(INDIRECT(ADDRESS(1,MATCH(O$1,'Wkly eq indx data joined'!$1:$1,0),1,1,$A$1)),,,1150,1),0),MATCH(O$1,'Wkly eq indx data joined'!$1:$1,0)+1)</f>
        <v>5515.13</v>
      </c>
      <c r="P68" s="12" cm="1">
        <f t="array" aca="1" ref="P68" ca="1">INDEX('Wkly eq indx data joined'!$A$1:$AJ$1150,MATCH('Wkly eq indx data aligned'!$A68+2,OFFSET(INDIRECT(ADDRESS(1,MATCH(P$1,'Wkly eq indx data joined'!$1:$1,0),1,1,$A$1)),,,1150,1),0),MATCH(P$1,'Wkly eq indx data joined'!$1:$1,0)+1)</f>
        <v>1139.5999999999999</v>
      </c>
      <c r="Q68" s="9" cm="1">
        <f t="array" aca="1" ref="Q68" ca="1">INDEX('Wkly eq indx data joined'!$A$1:$AJ$1150,MATCH('Wkly eq indx data aligned'!$A68,OFFSET(INDIRECT(ADDRESS(1,MATCH(Q$1,'Wkly eq indx data joined'!$1:$1,0),1,1,$A$1)),,,1150,1),0),MATCH(Q$1,'Wkly eq indx data joined'!$1:$1,0)+1)</f>
        <v>551.95000000000005</v>
      </c>
      <c r="R68" s="12" cm="1">
        <f t="array" aca="1" ref="R68" ca="1">INDEX('Wkly eq indx data joined'!$A$1:$AJ$1150,MATCH('Wkly eq indx data aligned'!$A68+2,OFFSET(INDIRECT(ADDRESS(1,MATCH(R$1,'Wkly eq indx data joined'!$1:$1,0),1,1,$A$1)),,,1150,1),0),MATCH(R$1,'Wkly eq indx data joined'!$1:$1,0)+1)</f>
        <v>164.9</v>
      </c>
      <c r="S68" s="9" cm="1">
        <f t="array" aca="1" ref="S68" ca="1">INDEX('Wkly eq indx data joined'!$A$1:$AJ$1150,MATCH('Wkly eq indx data aligned'!$A68,OFFSET(INDIRECT(ADDRESS(1,MATCH(S$1,'Wkly eq indx data joined'!$1:$1,0),1,1,$A$1)),,,1150,1),0),MATCH(S$1,'Wkly eq indx data joined'!$1:$1,0)+1)</f>
        <v>7749.79</v>
      </c>
    </row>
    <row r="69" spans="1:19" x14ac:dyDescent="0.25">
      <c r="A69" s="4">
        <f t="shared" si="1"/>
        <v>36994</v>
      </c>
      <c r="B69" s="9" cm="1">
        <f t="array" aca="1" ref="B69" ca="1">INDEX('Wkly eq indx data joined'!$A$1:$AJ$1150,MATCH('Wkly eq indx data aligned'!$A69,OFFSET(INDIRECT(ADDRESS(1,MATCH(B$1,'Wkly eq indx data joined'!$1:$1,0),1,1,$A$1)),,,1150,1),0),MATCH(B$1,'Wkly eq indx data joined'!$1:$1,0)+1)</f>
        <v>3276.973</v>
      </c>
      <c r="C69" s="9" cm="1">
        <f t="array" aca="1" ref="C69" ca="1">INDEX('Wkly eq indx data joined'!$A$1:$AJ$1150,MATCH('Wkly eq indx data aligned'!$A69,OFFSET(INDIRECT(ADDRESS(1,MATCH(C$1,'Wkly eq indx data joined'!$1:$1,0),1,1,$A$1)),,,1150,1),0),MATCH(C$1,'Wkly eq indx data joined'!$1:$1,0)+1)</f>
        <v>13385.72</v>
      </c>
      <c r="D69" s="18" cm="1">
        <f t="array" aca="1" ref="D69" ca="1">IFERROR(INDEX('Wkly eq indx data joined'!$A$1:$AJ$1150,MATCH('Wkly eq indx data aligned'!$A69,OFFSET(INDIRECT(ADDRESS(1,MATCH(D$1,'Wkly eq indx data joined'!$1:$1,0),1,1,$A$1)),,,1150,1),0),MATCH(D$1,'Wkly eq indx data joined'!$1:$1,0)+1),D68)</f>
        <v>2145.4</v>
      </c>
      <c r="E69" s="9" cm="1">
        <f t="array" aca="1" ref="E69" ca="1">INDEX('Wkly eq indx data joined'!$A$1:$AJ$1150,MATCH('Wkly eq indx data aligned'!$A69,OFFSET(INDIRECT(ADDRESS(1,MATCH(E$1,'Wkly eq indx data joined'!$1:$1,0),1,1,$A$1)),,,1150,1),0),MATCH(E$1,'Wkly eq indx data joined'!$1:$1,0)+1)</f>
        <v>7835.22</v>
      </c>
      <c r="F69" s="9" cm="1">
        <f t="array" aca="1" ref="F69" ca="1">INDEX('Wkly eq indx data joined'!$A$1:$AJ$1150,MATCH('Wkly eq indx data aligned'!$A69,OFFSET(INDIRECT(ADDRESS(1,MATCH(F$1,'Wkly eq indx data joined'!$1:$1,0),1,1,$A$1)),,,1150,1),0),MATCH(F$1,'Wkly eq indx data joined'!$1:$1,0)+1)</f>
        <v>7247</v>
      </c>
      <c r="G69" s="9" cm="1">
        <f t="array" aca="1" ref="G69" ca="1">INDEX('Wkly eq indx data joined'!$A$1:$AJ$1150,MATCH('Wkly eq indx data aligned'!$A69,OFFSET(INDIRECT(ADDRESS(1,MATCH(G$1,'Wkly eq indx data joined'!$1:$1,0),1,1,$A$1)),,,1150,1),0),MATCH(G$1,'Wkly eq indx data joined'!$1:$1,0)+1)</f>
        <v>1183.5</v>
      </c>
      <c r="H69" s="9" cm="1">
        <f t="array" aca="1" ref="H69" ca="1">INDEX('Wkly eq indx data joined'!$A$1:$AJ$1150,MATCH('Wkly eq indx data aligned'!$A69,OFFSET(INDIRECT(ADDRESS(1,MATCH(H$1,'Wkly eq indx data joined'!$1:$1,0),1,1,$A$1)),,,1150,1),0),MATCH(H$1,'Wkly eq indx data joined'!$1:$1,0)+1)</f>
        <v>5766.6</v>
      </c>
      <c r="I69" s="9" cm="1">
        <f t="array" aca="1" ref="I69" ca="1">INDEX('Wkly eq indx data joined'!$A$1:$AJ$1150,MATCH('Wkly eq indx data aligned'!$A69,OFFSET(INDIRECT(ADDRESS(1,MATCH(I$1,'Wkly eq indx data joined'!$1:$1,0),1,1,$A$1)),,,1150,1),0),MATCH(I$1,'Wkly eq indx data joined'!$1:$1,0)+1)</f>
        <v>12989.47</v>
      </c>
      <c r="J69" s="9" cm="1">
        <f t="array" aca="1" ref="J69" ca="1">INDEX('Wkly eq indx data joined'!$A$1:$AJ$1150,MATCH('Wkly eq indx data aligned'!$A69,OFFSET(INDIRECT(ADDRESS(1,MATCH(J$1,'Wkly eq indx data joined'!$1:$1,0),1,1,$A$1)),,,1150,1),0),MATCH(J$1,'Wkly eq indx data joined'!$1:$1,0)+1)</f>
        <v>5372.71</v>
      </c>
      <c r="K69" s="9" cm="1">
        <f t="array" aca="1" ref="K69" ca="1">INDEX('Wkly eq indx data joined'!$A$1:$AJ$1150,MATCH('Wkly eq indx data aligned'!$A69,OFFSET(INDIRECT(ADDRESS(1,MATCH(K$1,'Wkly eq indx data joined'!$1:$1,0),1,1,$A$1)),,,1150,1),0),MATCH(K$1,'Wkly eq indx data joined'!$1:$1,0)+1)</f>
        <v>6002.3</v>
      </c>
      <c r="L69" s="12" cm="1">
        <f t="array" aca="1" ref="L69" ca="1">INDEX('Wkly eq indx data joined'!$A$1:$AJ$1150,MATCH('Wkly eq indx data aligned'!$A69+2,OFFSET(INDIRECT(ADDRESS(1,MATCH(L$1,'Wkly eq indx data joined'!$1:$1,0),1,1,$A$1)),,,1150,1),0),MATCH(L$1,'Wkly eq indx data joined'!$1:$1,0)+1)</f>
        <v>516.1</v>
      </c>
      <c r="M69" s="9" cm="1">
        <f t="array" aca="1" ref="M69" ca="1">INDEX('Wkly eq indx data joined'!$A$1:$AJ$1150,MATCH('Wkly eq indx data aligned'!$A69,OFFSET(INDIRECT(ADDRESS(1,MATCH(M$1,'Wkly eq indx data joined'!$1:$1,0),1,1,$A$1)),,,1150,1),0),MATCH(M$1,'Wkly eq indx data joined'!$1:$1,0)+1)</f>
        <v>14969.4</v>
      </c>
      <c r="N69" s="9" cm="1">
        <f t="array" aca="1" ref="N69" ca="1">INDEX('Wkly eq indx data joined'!$A$1:$AJ$1150,MATCH('Wkly eq indx data aligned'!$A69,OFFSET(INDIRECT(ADDRESS(1,MATCH(N$1,'Wkly eq indx data joined'!$1:$1,0),1,1,$A$1)),,,1150,1),0),MATCH(N$1,'Wkly eq indx data joined'!$1:$1,0)+1)</f>
        <v>5664.84</v>
      </c>
      <c r="O69" s="13" cm="1">
        <f t="array" aca="1" ref="O69" ca="1">INDEX('Wkly eq indx data joined'!$A$1:$AJ$1150,MATCH('Wkly eq indx data aligned'!$A69+1,OFFSET(INDIRECT(ADDRESS(1,MATCH(O$1,'Wkly eq indx data joined'!$1:$1,0),1,1,$A$1)),,,1150,1),0),MATCH(O$1,'Wkly eq indx data joined'!$1:$1,0)+1)</f>
        <v>5495.47</v>
      </c>
      <c r="P69" s="12" cm="1">
        <f t="array" aca="1" ref="P69" ca="1">INDEX('Wkly eq indx data joined'!$A$1:$AJ$1150,MATCH('Wkly eq indx data aligned'!$A69+2,OFFSET(INDIRECT(ADDRESS(1,MATCH(P$1,'Wkly eq indx data joined'!$1:$1,0),1,1,$A$1)),,,1150,1),0),MATCH(P$1,'Wkly eq indx data joined'!$1:$1,0)+1)</f>
        <v>1024.9000000000001</v>
      </c>
      <c r="Q69" s="9" cm="1">
        <f t="array" aca="1" ref="Q69" ca="1">INDEX('Wkly eq indx data joined'!$A$1:$AJ$1150,MATCH('Wkly eq indx data aligned'!$A69,OFFSET(INDIRECT(ADDRESS(1,MATCH(Q$1,'Wkly eq indx data joined'!$1:$1,0),1,1,$A$1)),,,1150,1),0),MATCH(Q$1,'Wkly eq indx data joined'!$1:$1,0)+1)</f>
        <v>575.32000000000005</v>
      </c>
      <c r="R69" s="12" cm="1">
        <f t="array" aca="1" ref="R69" ca="1">INDEX('Wkly eq indx data joined'!$A$1:$AJ$1150,MATCH('Wkly eq indx data aligned'!$A69+2,OFFSET(INDIRECT(ADDRESS(1,MATCH(R$1,'Wkly eq indx data joined'!$1:$1,0),1,1,$A$1)),,,1150,1),0),MATCH(R$1,'Wkly eq indx data joined'!$1:$1,0)+1)</f>
        <v>171.15</v>
      </c>
      <c r="S69" s="9" cm="1">
        <f t="array" aca="1" ref="S69" ca="1">INDEX('Wkly eq indx data joined'!$A$1:$AJ$1150,MATCH('Wkly eq indx data aligned'!$A69,OFFSET(INDIRECT(ADDRESS(1,MATCH(S$1,'Wkly eq indx data joined'!$1:$1,0),1,1,$A$1)),,,1150,1),0),MATCH(S$1,'Wkly eq indx data joined'!$1:$1,0)+1)</f>
        <v>8237.1200000000008</v>
      </c>
    </row>
    <row r="70" spans="1:19" x14ac:dyDescent="0.25">
      <c r="A70" s="4">
        <f t="shared" si="1"/>
        <v>37001</v>
      </c>
      <c r="B70" s="9" cm="1">
        <f t="array" aca="1" ref="B70" ca="1">INDEX('Wkly eq indx data joined'!$A$1:$AJ$1150,MATCH('Wkly eq indx data aligned'!$A70,OFFSET(INDIRECT(ADDRESS(1,MATCH(B$1,'Wkly eq indx data joined'!$1:$1,0),1,1,$A$1)),,,1150,1),0),MATCH(B$1,'Wkly eq indx data joined'!$1:$1,0)+1)</f>
        <v>3303.665</v>
      </c>
      <c r="C70" s="9" cm="1">
        <f t="array" aca="1" ref="C70" ca="1">INDEX('Wkly eq indx data joined'!$A$1:$AJ$1150,MATCH('Wkly eq indx data aligned'!$A70,OFFSET(INDIRECT(ADDRESS(1,MATCH(C$1,'Wkly eq indx data joined'!$1:$1,0),1,1,$A$1)),,,1150,1),0),MATCH(C$1,'Wkly eq indx data joined'!$1:$1,0)+1)</f>
        <v>13765.67</v>
      </c>
      <c r="D70" s="18" cm="1">
        <f t="array" aca="1" ref="D70" ca="1">IFERROR(INDEX('Wkly eq indx data joined'!$A$1:$AJ$1150,MATCH('Wkly eq indx data aligned'!$A70,OFFSET(INDIRECT(ADDRESS(1,MATCH(D$1,'Wkly eq indx data joined'!$1:$1,0),1,1,$A$1)),,,1150,1),0),MATCH(D$1,'Wkly eq indx data joined'!$1:$1,0)+1),D69)</f>
        <v>2152.335</v>
      </c>
      <c r="E70" s="9" cm="1">
        <f t="array" aca="1" ref="E70" ca="1">INDEX('Wkly eq indx data joined'!$A$1:$AJ$1150,MATCH('Wkly eq indx data aligned'!$A70,OFFSET(INDIRECT(ADDRESS(1,MATCH(E$1,'Wkly eq indx data joined'!$1:$1,0),1,1,$A$1)),,,1150,1),0),MATCH(E$1,'Wkly eq indx data joined'!$1:$1,0)+1)</f>
        <v>8099.44</v>
      </c>
      <c r="F70" s="9" cm="1">
        <f t="array" aca="1" ref="F70" ca="1">INDEX('Wkly eq indx data joined'!$A$1:$AJ$1150,MATCH('Wkly eq indx data aligned'!$A70,OFFSET(INDIRECT(ADDRESS(1,MATCH(F$1,'Wkly eq indx data joined'!$1:$1,0),1,1,$A$1)),,,1150,1),0),MATCH(F$1,'Wkly eq indx data joined'!$1:$1,0)+1)</f>
        <v>7239.3</v>
      </c>
      <c r="G70" s="9" cm="1">
        <f t="array" aca="1" ref="G70" ca="1">INDEX('Wkly eq indx data joined'!$A$1:$AJ$1150,MATCH('Wkly eq indx data aligned'!$A70,OFFSET(INDIRECT(ADDRESS(1,MATCH(G$1,'Wkly eq indx data joined'!$1:$1,0),1,1,$A$1)),,,1150,1),0),MATCH(G$1,'Wkly eq indx data joined'!$1:$1,0)+1)</f>
        <v>1242.98</v>
      </c>
      <c r="H70" s="9" cm="1">
        <f t="array" aca="1" ref="H70" ca="1">INDEX('Wkly eq indx data joined'!$A$1:$AJ$1150,MATCH('Wkly eq indx data aligned'!$A70,OFFSET(INDIRECT(ADDRESS(1,MATCH(H$1,'Wkly eq indx data joined'!$1:$1,0),1,1,$A$1)),,,1150,1),0),MATCH(H$1,'Wkly eq indx data joined'!$1:$1,0)+1)</f>
        <v>5879.8</v>
      </c>
      <c r="I70" s="9" cm="1">
        <f t="array" aca="1" ref="I70" ca="1">INDEX('Wkly eq indx data joined'!$A$1:$AJ$1150,MATCH('Wkly eq indx data aligned'!$A70,OFFSET(INDIRECT(ADDRESS(1,MATCH(I$1,'Wkly eq indx data joined'!$1:$1,0),1,1,$A$1)),,,1150,1),0),MATCH(I$1,'Wkly eq indx data joined'!$1:$1,0)+1)</f>
        <v>13448.13</v>
      </c>
      <c r="J70" s="9" cm="1">
        <f t="array" aca="1" ref="J70" ca="1">INDEX('Wkly eq indx data joined'!$A$1:$AJ$1150,MATCH('Wkly eq indx data aligned'!$A70,OFFSET(INDIRECT(ADDRESS(1,MATCH(J$1,'Wkly eq indx data joined'!$1:$1,0),1,1,$A$1)),,,1150,1),0),MATCH(J$1,'Wkly eq indx data joined'!$1:$1,0)+1)</f>
        <v>5449.34</v>
      </c>
      <c r="K70" s="9" cm="1">
        <f t="array" aca="1" ref="K70" ca="1">INDEX('Wkly eq indx data joined'!$A$1:$AJ$1150,MATCH('Wkly eq indx data aligned'!$A70,OFFSET(INDIRECT(ADDRESS(1,MATCH(K$1,'Wkly eq indx data joined'!$1:$1,0),1,1,$A$1)),,,1150,1),0),MATCH(K$1,'Wkly eq indx data joined'!$1:$1,0)+1)</f>
        <v>6127.97</v>
      </c>
      <c r="L70" s="12" cm="1">
        <f t="array" aca="1" ref="L70" ca="1">INDEX('Wkly eq indx data joined'!$A$1:$AJ$1150,MATCH('Wkly eq indx data aligned'!$A70+2,OFFSET(INDIRECT(ADDRESS(1,MATCH(L$1,'Wkly eq indx data joined'!$1:$1,0),1,1,$A$1)),,,1150,1),0),MATCH(L$1,'Wkly eq indx data joined'!$1:$1,0)+1)</f>
        <v>556.29</v>
      </c>
      <c r="M70" s="9" cm="1">
        <f t="array" aca="1" ref="M70" ca="1">INDEX('Wkly eq indx data joined'!$A$1:$AJ$1150,MATCH('Wkly eq indx data aligned'!$A70,OFFSET(INDIRECT(ADDRESS(1,MATCH(M$1,'Wkly eq indx data joined'!$1:$1,0),1,1,$A$1)),,,1150,1),0),MATCH(M$1,'Wkly eq indx data joined'!$1:$1,0)+1)</f>
        <v>13696.4</v>
      </c>
      <c r="N70" s="9" cm="1">
        <f t="array" aca="1" ref="N70" ca="1">INDEX('Wkly eq indx data joined'!$A$1:$AJ$1150,MATCH('Wkly eq indx data aligned'!$A70,OFFSET(INDIRECT(ADDRESS(1,MATCH(N$1,'Wkly eq indx data joined'!$1:$1,0),1,1,$A$1)),,,1150,1),0),MATCH(N$1,'Wkly eq indx data joined'!$1:$1,0)+1)</f>
        <v>5629.36</v>
      </c>
      <c r="O70" s="13" cm="1">
        <f t="array" aca="1" ref="O70" ca="1">INDEX('Wkly eq indx data joined'!$A$1:$AJ$1150,MATCH('Wkly eq indx data aligned'!$A70+1,OFFSET(INDIRECT(ADDRESS(1,MATCH(O$1,'Wkly eq indx data joined'!$1:$1,0),1,1,$A$1)),,,1150,1),0),MATCH(O$1,'Wkly eq indx data joined'!$1:$1,0)+1)</f>
        <v>5596.63</v>
      </c>
      <c r="P70" s="12" cm="1">
        <f t="array" aca="1" ref="P70" ca="1">INDEX('Wkly eq indx data joined'!$A$1:$AJ$1150,MATCH('Wkly eq indx data aligned'!$A70+2,OFFSET(INDIRECT(ADDRESS(1,MATCH(P$1,'Wkly eq indx data joined'!$1:$1,0),1,1,$A$1)),,,1150,1),0),MATCH(P$1,'Wkly eq indx data joined'!$1:$1,0)+1)</f>
        <v>1144</v>
      </c>
      <c r="Q70" s="9" cm="1">
        <f t="array" aca="1" ref="Q70" ca="1">INDEX('Wkly eq indx data joined'!$A$1:$AJ$1150,MATCH('Wkly eq indx data aligned'!$A70,OFFSET(INDIRECT(ADDRESS(1,MATCH(Q$1,'Wkly eq indx data joined'!$1:$1,0),1,1,$A$1)),,,1150,1),0),MATCH(Q$1,'Wkly eq indx data joined'!$1:$1,0)+1)</f>
        <v>575.34</v>
      </c>
      <c r="R70" s="12" cm="1">
        <f t="array" aca="1" ref="R70" ca="1">INDEX('Wkly eq indx data joined'!$A$1:$AJ$1150,MATCH('Wkly eq indx data aligned'!$A70+2,OFFSET(INDIRECT(ADDRESS(1,MATCH(R$1,'Wkly eq indx data joined'!$1:$1,0),1,1,$A$1)),,,1150,1),0),MATCH(R$1,'Wkly eq indx data joined'!$1:$1,0)+1)</f>
        <v>171.89</v>
      </c>
      <c r="S70" s="9" cm="1">
        <f t="array" aca="1" ref="S70" ca="1">INDEX('Wkly eq indx data joined'!$A$1:$AJ$1150,MATCH('Wkly eq indx data aligned'!$A70,OFFSET(INDIRECT(ADDRESS(1,MATCH(S$1,'Wkly eq indx data joined'!$1:$1,0),1,1,$A$1)),,,1150,1),0),MATCH(S$1,'Wkly eq indx data joined'!$1:$1,0)+1)</f>
        <v>8567.6299999999992</v>
      </c>
    </row>
    <row r="71" spans="1:19" x14ac:dyDescent="0.25">
      <c r="A71" s="4">
        <f t="shared" si="1"/>
        <v>37008</v>
      </c>
      <c r="B71" s="9" cm="1">
        <f t="array" aca="1" ref="B71" ca="1">INDEX('Wkly eq indx data joined'!$A$1:$AJ$1150,MATCH('Wkly eq indx data aligned'!$A71,OFFSET(INDIRECT(ADDRESS(1,MATCH(B$1,'Wkly eq indx data joined'!$1:$1,0),1,1,$A$1)),,,1150,1),0),MATCH(B$1,'Wkly eq indx data joined'!$1:$1,0)+1)</f>
        <v>3294.05</v>
      </c>
      <c r="C71" s="9" cm="1">
        <f t="array" aca="1" ref="C71" ca="1">INDEX('Wkly eq indx data joined'!$A$1:$AJ$1150,MATCH('Wkly eq indx data aligned'!$A71,OFFSET(INDIRECT(ADDRESS(1,MATCH(C$1,'Wkly eq indx data joined'!$1:$1,0),1,1,$A$1)),,,1150,1),0),MATCH(C$1,'Wkly eq indx data joined'!$1:$1,0)+1)</f>
        <v>13934.32</v>
      </c>
      <c r="D71" s="18" cm="1">
        <f t="array" aca="1" ref="D71" ca="1">IFERROR(INDEX('Wkly eq indx data joined'!$A$1:$AJ$1150,MATCH('Wkly eq indx data aligned'!$A71,OFFSET(INDIRECT(ADDRESS(1,MATCH(D$1,'Wkly eq indx data joined'!$1:$1,0),1,1,$A$1)),,,1150,1),0),MATCH(D$1,'Wkly eq indx data joined'!$1:$1,0)+1),D70)</f>
        <v>2115.1089999999999</v>
      </c>
      <c r="E71" s="9" cm="1">
        <f t="array" aca="1" ref="E71" ca="1">INDEX('Wkly eq indx data joined'!$A$1:$AJ$1150,MATCH('Wkly eq indx data aligned'!$A71,OFFSET(INDIRECT(ADDRESS(1,MATCH(E$1,'Wkly eq indx data joined'!$1:$1,0),1,1,$A$1)),,,1150,1),0),MATCH(E$1,'Wkly eq indx data joined'!$1:$1,0)+1)</f>
        <v>7967.34</v>
      </c>
      <c r="F71" s="9" cm="1">
        <f t="array" aca="1" ref="F71" ca="1">INDEX('Wkly eq indx data joined'!$A$1:$AJ$1150,MATCH('Wkly eq indx data aligned'!$A71,OFFSET(INDIRECT(ADDRESS(1,MATCH(F$1,'Wkly eq indx data joined'!$1:$1,0),1,1,$A$1)),,,1150,1),0),MATCH(F$1,'Wkly eq indx data joined'!$1:$1,0)+1)</f>
        <v>7248.7</v>
      </c>
      <c r="G71" s="9" cm="1">
        <f t="array" aca="1" ref="G71" ca="1">INDEX('Wkly eq indx data joined'!$A$1:$AJ$1150,MATCH('Wkly eq indx data aligned'!$A71,OFFSET(INDIRECT(ADDRESS(1,MATCH(G$1,'Wkly eq indx data joined'!$1:$1,0),1,1,$A$1)),,,1150,1),0),MATCH(G$1,'Wkly eq indx data joined'!$1:$1,0)+1)</f>
        <v>1253.05</v>
      </c>
      <c r="H71" s="9" cm="1">
        <f t="array" aca="1" ref="H71" ca="1">INDEX('Wkly eq indx data joined'!$A$1:$AJ$1150,MATCH('Wkly eq indx data aligned'!$A71,OFFSET(INDIRECT(ADDRESS(1,MATCH(H$1,'Wkly eq indx data joined'!$1:$1,0),1,1,$A$1)),,,1150,1),0),MATCH(H$1,'Wkly eq indx data joined'!$1:$1,0)+1)</f>
        <v>5951.4</v>
      </c>
      <c r="I71" s="9" cm="1">
        <f t="array" aca="1" ref="I71" ca="1">INDEX('Wkly eq indx data joined'!$A$1:$AJ$1150,MATCH('Wkly eq indx data aligned'!$A71,OFFSET(INDIRECT(ADDRESS(1,MATCH(I$1,'Wkly eq indx data joined'!$1:$1,0),1,1,$A$1)),,,1150,1),0),MATCH(I$1,'Wkly eq indx data joined'!$1:$1,0)+1)</f>
        <v>13386.04</v>
      </c>
      <c r="J71" s="9" cm="1">
        <f t="array" aca="1" ref="J71" ca="1">INDEX('Wkly eq indx data joined'!$A$1:$AJ$1150,MATCH('Wkly eq indx data aligned'!$A71,OFFSET(INDIRECT(ADDRESS(1,MATCH(J$1,'Wkly eq indx data joined'!$1:$1,0),1,1,$A$1)),,,1150,1),0),MATCH(J$1,'Wkly eq indx data joined'!$1:$1,0)+1)</f>
        <v>5575.97</v>
      </c>
      <c r="K71" s="9" cm="1">
        <f t="array" aca="1" ref="K71" ca="1">INDEX('Wkly eq indx data joined'!$A$1:$AJ$1150,MATCH('Wkly eq indx data aligned'!$A71,OFFSET(INDIRECT(ADDRESS(1,MATCH(K$1,'Wkly eq indx data joined'!$1:$1,0),1,1,$A$1)),,,1150,1),0),MATCH(K$1,'Wkly eq indx data joined'!$1:$1,0)+1)</f>
        <v>6175.24</v>
      </c>
      <c r="L71" s="12" cm="1">
        <f t="array" aca="1" ref="L71" ca="1">INDEX('Wkly eq indx data joined'!$A$1:$AJ$1150,MATCH('Wkly eq indx data aligned'!$A71+2,OFFSET(INDIRECT(ADDRESS(1,MATCH(L$1,'Wkly eq indx data joined'!$1:$1,0),1,1,$A$1)),,,1150,1),0),MATCH(L$1,'Wkly eq indx data joined'!$1:$1,0)+1)</f>
        <v>556.63</v>
      </c>
      <c r="M71" s="9" cm="1">
        <f t="array" aca="1" ref="M71" ca="1">INDEX('Wkly eq indx data joined'!$A$1:$AJ$1150,MATCH('Wkly eq indx data aligned'!$A71,OFFSET(INDIRECT(ADDRESS(1,MATCH(M$1,'Wkly eq indx data joined'!$1:$1,0),1,1,$A$1)),,,1150,1),0),MATCH(M$1,'Wkly eq indx data joined'!$1:$1,0)+1)</f>
        <v>14928</v>
      </c>
      <c r="N71" s="9" cm="1">
        <f t="array" aca="1" ref="N71" ca="1">INDEX('Wkly eq indx data joined'!$A$1:$AJ$1150,MATCH('Wkly eq indx data aligned'!$A71,OFFSET(INDIRECT(ADDRESS(1,MATCH(N$1,'Wkly eq indx data joined'!$1:$1,0),1,1,$A$1)),,,1150,1),0),MATCH(N$1,'Wkly eq indx data joined'!$1:$1,0)+1)</f>
        <v>5722.43</v>
      </c>
      <c r="O71" s="13" cm="1">
        <f t="array" aca="1" ref="O71" ca="1">INDEX('Wkly eq indx data joined'!$A$1:$AJ$1150,MATCH('Wkly eq indx data aligned'!$A71+1,OFFSET(INDIRECT(ADDRESS(1,MATCH(O$1,'Wkly eq indx data joined'!$1:$1,0),1,1,$A$1)),,,1150,1),0),MATCH(O$1,'Wkly eq indx data joined'!$1:$1,0)+1)</f>
        <v>5416.67</v>
      </c>
      <c r="P71" s="12" cm="1">
        <f t="array" aca="1" ref="P71" ca="1">INDEX('Wkly eq indx data joined'!$A$1:$AJ$1150,MATCH('Wkly eq indx data aligned'!$A71+2,OFFSET(INDIRECT(ADDRESS(1,MATCH(P$1,'Wkly eq indx data joined'!$1:$1,0),1,1,$A$1)),,,1150,1),0),MATCH(P$1,'Wkly eq indx data joined'!$1:$1,0)+1)</f>
        <v>1101.3</v>
      </c>
      <c r="Q71" s="9" cm="1">
        <f t="array" aca="1" ref="Q71" ca="1">INDEX('Wkly eq indx data joined'!$A$1:$AJ$1150,MATCH('Wkly eq indx data aligned'!$A71,OFFSET(INDIRECT(ADDRESS(1,MATCH(Q$1,'Wkly eq indx data joined'!$1:$1,0),1,1,$A$1)),,,1150,1),0),MATCH(Q$1,'Wkly eq indx data joined'!$1:$1,0)+1)</f>
        <v>593.09</v>
      </c>
      <c r="R71" s="12" cm="1">
        <f t="array" aca="1" ref="R71" ca="1">INDEX('Wkly eq indx data joined'!$A$1:$AJ$1150,MATCH('Wkly eq indx data aligned'!$A71+2,OFFSET(INDIRECT(ADDRESS(1,MATCH(R$1,'Wkly eq indx data joined'!$1:$1,0),1,1,$A$1)),,,1150,1),0),MATCH(R$1,'Wkly eq indx data joined'!$1:$1,0)+1)</f>
        <v>178.29</v>
      </c>
      <c r="S71" s="9" cm="1">
        <f t="array" aca="1" ref="S71" ca="1">INDEX('Wkly eq indx data joined'!$A$1:$AJ$1150,MATCH('Wkly eq indx data aligned'!$A71,OFFSET(INDIRECT(ADDRESS(1,MATCH(S$1,'Wkly eq indx data joined'!$1:$1,0),1,1,$A$1)),,,1150,1),0),MATCH(S$1,'Wkly eq indx data joined'!$1:$1,0)+1)</f>
        <v>8484.59</v>
      </c>
    </row>
    <row r="72" spans="1:19" x14ac:dyDescent="0.25">
      <c r="A72" s="4">
        <f t="shared" si="1"/>
        <v>37015</v>
      </c>
      <c r="B72" s="9" cm="1">
        <f t="array" aca="1" ref="B72" ca="1">INDEX('Wkly eq indx data joined'!$A$1:$AJ$1150,MATCH('Wkly eq indx data aligned'!$A72,OFFSET(INDIRECT(ADDRESS(1,MATCH(B$1,'Wkly eq indx data joined'!$1:$1,0),1,1,$A$1)),,,1150,1),0),MATCH(B$1,'Wkly eq indx data joined'!$1:$1,0)+1)</f>
        <v>3340.6379999999999</v>
      </c>
      <c r="C72" s="9" cm="1">
        <f t="array" aca="1" ref="C72" ca="1">INDEX('Wkly eq indx data joined'!$A$1:$AJ$1150,MATCH('Wkly eq indx data aligned'!$A72,OFFSET(INDIRECT(ADDRESS(1,MATCH(C$1,'Wkly eq indx data joined'!$1:$1,0),1,1,$A$1)),,,1150,1),0),MATCH(C$1,'Wkly eq indx data joined'!$1:$1,0)+1)</f>
        <v>14421.64</v>
      </c>
      <c r="D72" s="18" cm="1">
        <f t="array" aca="1" ref="D72" ca="1">IFERROR(INDEX('Wkly eq indx data joined'!$A$1:$AJ$1150,MATCH('Wkly eq indx data aligned'!$A72,OFFSET(INDIRECT(ADDRESS(1,MATCH(D$1,'Wkly eq indx data joined'!$1:$1,0),1,1,$A$1)),,,1150,1),0),MATCH(D$1,'Wkly eq indx data joined'!$1:$1,0)+1),D71)</f>
        <v>2119.1840000000002</v>
      </c>
      <c r="E72" s="9" cm="1">
        <f t="array" aca="1" ref="E72" ca="1">INDEX('Wkly eq indx data joined'!$A$1:$AJ$1150,MATCH('Wkly eq indx data aligned'!$A72,OFFSET(INDIRECT(ADDRESS(1,MATCH(E$1,'Wkly eq indx data joined'!$1:$1,0),1,1,$A$1)),,,1150,1),0),MATCH(E$1,'Wkly eq indx data joined'!$1:$1,0)+1)</f>
        <v>7981.68</v>
      </c>
      <c r="F72" s="9" cm="1">
        <f t="array" aca="1" ref="F72" ca="1">INDEX('Wkly eq indx data joined'!$A$1:$AJ$1150,MATCH('Wkly eq indx data aligned'!$A72,OFFSET(INDIRECT(ADDRESS(1,MATCH(F$1,'Wkly eq indx data joined'!$1:$1,0),1,1,$A$1)),,,1150,1),0),MATCH(F$1,'Wkly eq indx data joined'!$1:$1,0)+1)</f>
        <v>7365.6</v>
      </c>
      <c r="G72" s="9" cm="1">
        <f t="array" aca="1" ref="G72" ca="1">INDEX('Wkly eq indx data joined'!$A$1:$AJ$1150,MATCH('Wkly eq indx data aligned'!$A72,OFFSET(INDIRECT(ADDRESS(1,MATCH(G$1,'Wkly eq indx data joined'!$1:$1,0),1,1,$A$1)),,,1150,1),0),MATCH(G$1,'Wkly eq indx data joined'!$1:$1,0)+1)</f>
        <v>1266.6099999999999</v>
      </c>
      <c r="H72" s="9" cm="1">
        <f t="array" aca="1" ref="H72" ca="1">INDEX('Wkly eq indx data joined'!$A$1:$AJ$1150,MATCH('Wkly eq indx data aligned'!$A72,OFFSET(INDIRECT(ADDRESS(1,MATCH(H$1,'Wkly eq indx data joined'!$1:$1,0),1,1,$A$1)),,,1150,1),0),MATCH(H$1,'Wkly eq indx data joined'!$1:$1,0)+1)</f>
        <v>5870.3</v>
      </c>
      <c r="I72" s="9" cm="1">
        <f t="array" aca="1" ref="I72" ca="1">INDEX('Wkly eq indx data joined'!$A$1:$AJ$1150,MATCH('Wkly eq indx data aligned'!$A72,OFFSET(INDIRECT(ADDRESS(1,MATCH(I$1,'Wkly eq indx data joined'!$1:$1,0),1,1,$A$1)),,,1150,1),0),MATCH(I$1,'Wkly eq indx data joined'!$1:$1,0)+1)</f>
        <v>13390.99</v>
      </c>
      <c r="J72" s="9" cm="1">
        <f t="array" aca="1" ref="J72" ca="1">INDEX('Wkly eq indx data joined'!$A$1:$AJ$1150,MATCH('Wkly eq indx data aligned'!$A72,OFFSET(INDIRECT(ADDRESS(1,MATCH(J$1,'Wkly eq indx data joined'!$1:$1,0),1,1,$A$1)),,,1150,1),0),MATCH(J$1,'Wkly eq indx data joined'!$1:$1,0)+1)</f>
        <v>5455.55</v>
      </c>
      <c r="K72" s="9" cm="1">
        <f t="array" aca="1" ref="K72" ca="1">INDEX('Wkly eq indx data joined'!$A$1:$AJ$1150,MATCH('Wkly eq indx data aligned'!$A72,OFFSET(INDIRECT(ADDRESS(1,MATCH(K$1,'Wkly eq indx data joined'!$1:$1,0),1,1,$A$1)),,,1150,1),0),MATCH(K$1,'Wkly eq indx data joined'!$1:$1,0)+1)</f>
        <v>6138.28</v>
      </c>
      <c r="L72" s="12" cm="1">
        <f t="array" aca="1" ref="L72" ca="1">INDEX('Wkly eq indx data joined'!$A$1:$AJ$1150,MATCH('Wkly eq indx data aligned'!$A72+2,OFFSET(INDIRECT(ADDRESS(1,MATCH(L$1,'Wkly eq indx data joined'!$1:$1,0),1,1,$A$1)),,,1150,1),0),MATCH(L$1,'Wkly eq indx data joined'!$1:$1,0)+1)</f>
        <v>585.6</v>
      </c>
      <c r="M72" s="9" cm="1">
        <f t="array" aca="1" ref="M72" ca="1">INDEX('Wkly eq indx data joined'!$A$1:$AJ$1150,MATCH('Wkly eq indx data aligned'!$A72,OFFSET(INDIRECT(ADDRESS(1,MATCH(M$1,'Wkly eq indx data joined'!$1:$1,0),1,1,$A$1)),,,1150,1),0),MATCH(M$1,'Wkly eq indx data joined'!$1:$1,0)+1)</f>
        <v>15092.8</v>
      </c>
      <c r="N72" s="9" cm="1">
        <f t="array" aca="1" ref="N72" ca="1">INDEX('Wkly eq indx data joined'!$A$1:$AJ$1150,MATCH('Wkly eq indx data aligned'!$A72,OFFSET(INDIRECT(ADDRESS(1,MATCH(N$1,'Wkly eq indx data joined'!$1:$1,0),1,1,$A$1)),,,1150,1),0),MATCH(N$1,'Wkly eq indx data joined'!$1:$1,0)+1)</f>
        <v>5869.69</v>
      </c>
      <c r="O72" s="13" cm="1">
        <f t="array" aca="1" ref="O72" ca="1">INDEX('Wkly eq indx data joined'!$A$1:$AJ$1150,MATCH('Wkly eq indx data aligned'!$A72+1,OFFSET(INDIRECT(ADDRESS(1,MATCH(O$1,'Wkly eq indx data joined'!$1:$1,0),1,1,$A$1)),,,1150,1),0),MATCH(O$1,'Wkly eq indx data joined'!$1:$1,0)+1)</f>
        <v>5244.05</v>
      </c>
      <c r="P72" s="12" cm="1">
        <f t="array" aca="1" ref="P72" ca="1">INDEX('Wkly eq indx data joined'!$A$1:$AJ$1150,MATCH('Wkly eq indx data aligned'!$A72+2,OFFSET(INDIRECT(ADDRESS(1,MATCH(P$1,'Wkly eq indx data joined'!$1:$1,0),1,1,$A$1)),,,1150,1),0),MATCH(P$1,'Wkly eq indx data joined'!$1:$1,0)+1)</f>
        <v>1130.05</v>
      </c>
      <c r="Q72" s="9" cm="1">
        <f t="array" aca="1" ref="Q72" ca="1">INDEX('Wkly eq indx data joined'!$A$1:$AJ$1150,MATCH('Wkly eq indx data aligned'!$A72,OFFSET(INDIRECT(ADDRESS(1,MATCH(Q$1,'Wkly eq indx data joined'!$1:$1,0),1,1,$A$1)),,,1150,1),0),MATCH(Q$1,'Wkly eq indx data joined'!$1:$1,0)+1)</f>
        <v>579.63</v>
      </c>
      <c r="R72" s="12" cm="1">
        <f t="array" aca="1" ref="R72" ca="1">INDEX('Wkly eq indx data joined'!$A$1:$AJ$1150,MATCH('Wkly eq indx data aligned'!$A72+2,OFFSET(INDIRECT(ADDRESS(1,MATCH(R$1,'Wkly eq indx data joined'!$1:$1,0),1,1,$A$1)),,,1150,1),0),MATCH(R$1,'Wkly eq indx data joined'!$1:$1,0)+1)</f>
        <v>181.1</v>
      </c>
      <c r="S72" s="9" cm="1">
        <f t="array" aca="1" ref="S72" ca="1">INDEX('Wkly eq indx data joined'!$A$1:$AJ$1150,MATCH('Wkly eq indx data aligned'!$A72,OFFSET(INDIRECT(ADDRESS(1,MATCH(S$1,'Wkly eq indx data joined'!$1:$1,0),1,1,$A$1)),,,1150,1),0),MATCH(S$1,'Wkly eq indx data joined'!$1:$1,0)+1)</f>
        <v>8558.82</v>
      </c>
    </row>
    <row r="73" spans="1:19" x14ac:dyDescent="0.25">
      <c r="A73" s="4">
        <f t="shared" si="1"/>
        <v>37022</v>
      </c>
      <c r="B73" s="9" cm="1">
        <f t="array" aca="1" ref="B73" ca="1">INDEX('Wkly eq indx data joined'!$A$1:$AJ$1150,MATCH('Wkly eq indx data aligned'!$A73,OFFSET(INDIRECT(ADDRESS(1,MATCH(B$1,'Wkly eq indx data joined'!$1:$1,0),1,1,$A$1)),,,1150,1),0),MATCH(B$1,'Wkly eq indx data joined'!$1:$1,0)+1)</f>
        <v>3389.1880000000001</v>
      </c>
      <c r="C73" s="9" cm="1">
        <f t="array" aca="1" ref="C73" ca="1">INDEX('Wkly eq indx data joined'!$A$1:$AJ$1150,MATCH('Wkly eq indx data aligned'!$A73,OFFSET(INDIRECT(ADDRESS(1,MATCH(C$1,'Wkly eq indx data joined'!$1:$1,0),1,1,$A$1)),,,1150,1),0),MATCH(C$1,'Wkly eq indx data joined'!$1:$1,0)+1)</f>
        <v>14043.92</v>
      </c>
      <c r="D73" s="18" cm="1">
        <f t="array" aca="1" ref="D73" ca="1">IFERROR(INDEX('Wkly eq indx data joined'!$A$1:$AJ$1150,MATCH('Wkly eq indx data aligned'!$A73,OFFSET(INDIRECT(ADDRESS(1,MATCH(D$1,'Wkly eq indx data joined'!$1:$1,0),1,1,$A$1)),,,1150,1),0),MATCH(D$1,'Wkly eq indx data joined'!$1:$1,0)+1),D72)</f>
        <v>2155.4050000000002</v>
      </c>
      <c r="E73" s="9" cm="1">
        <f t="array" aca="1" ref="E73" ca="1">INDEX('Wkly eq indx data joined'!$A$1:$AJ$1150,MATCH('Wkly eq indx data aligned'!$A73,OFFSET(INDIRECT(ADDRESS(1,MATCH(E$1,'Wkly eq indx data joined'!$1:$1,0),1,1,$A$1)),,,1150,1),0),MATCH(E$1,'Wkly eq indx data joined'!$1:$1,0)+1)</f>
        <v>8023.67</v>
      </c>
      <c r="F73" s="9" cm="1">
        <f t="array" aca="1" ref="F73" ca="1">INDEX('Wkly eq indx data joined'!$A$1:$AJ$1150,MATCH('Wkly eq indx data aligned'!$A73,OFFSET(INDIRECT(ADDRESS(1,MATCH(F$1,'Wkly eq indx data joined'!$1:$1,0),1,1,$A$1)),,,1150,1),0),MATCH(F$1,'Wkly eq indx data joined'!$1:$1,0)+1)</f>
        <v>7518.8</v>
      </c>
      <c r="G73" s="9" cm="1">
        <f t="array" aca="1" ref="G73" ca="1">INDEX('Wkly eq indx data joined'!$A$1:$AJ$1150,MATCH('Wkly eq indx data aligned'!$A73,OFFSET(INDIRECT(ADDRESS(1,MATCH(G$1,'Wkly eq indx data joined'!$1:$1,0),1,1,$A$1)),,,1150,1),0),MATCH(G$1,'Wkly eq indx data joined'!$1:$1,0)+1)</f>
        <v>1245.67</v>
      </c>
      <c r="H73" s="9" cm="1">
        <f t="array" aca="1" ref="H73" ca="1">INDEX('Wkly eq indx data joined'!$A$1:$AJ$1150,MATCH('Wkly eq indx data aligned'!$A73,OFFSET(INDIRECT(ADDRESS(1,MATCH(H$1,'Wkly eq indx data joined'!$1:$1,0),1,1,$A$1)),,,1150,1),0),MATCH(H$1,'Wkly eq indx data joined'!$1:$1,0)+1)</f>
        <v>5896.8</v>
      </c>
      <c r="I73" s="9" cm="1">
        <f t="array" aca="1" ref="I73" ca="1">INDEX('Wkly eq indx data joined'!$A$1:$AJ$1150,MATCH('Wkly eq indx data aligned'!$A73,OFFSET(INDIRECT(ADDRESS(1,MATCH(I$1,'Wkly eq indx data joined'!$1:$1,0),1,1,$A$1)),,,1150,1),0),MATCH(I$1,'Wkly eq indx data joined'!$1:$1,0)+1)</f>
        <v>13636.61</v>
      </c>
      <c r="J73" s="9" cm="1">
        <f t="array" aca="1" ref="J73" ca="1">INDEX('Wkly eq indx data joined'!$A$1:$AJ$1150,MATCH('Wkly eq indx data aligned'!$A73,OFFSET(INDIRECT(ADDRESS(1,MATCH(J$1,'Wkly eq indx data joined'!$1:$1,0),1,1,$A$1)),,,1150,1),0),MATCH(J$1,'Wkly eq indx data joined'!$1:$1,0)+1)</f>
        <v>5567.25</v>
      </c>
      <c r="K73" s="9" cm="1">
        <f t="array" aca="1" ref="K73" ca="1">INDEX('Wkly eq indx data joined'!$A$1:$AJ$1150,MATCH('Wkly eq indx data aligned'!$A73,OFFSET(INDIRECT(ADDRESS(1,MATCH(K$1,'Wkly eq indx data joined'!$1:$1,0),1,1,$A$1)),,,1150,1),0),MATCH(K$1,'Wkly eq indx data joined'!$1:$1,0)+1)</f>
        <v>6141.02</v>
      </c>
      <c r="L73" s="12" cm="1">
        <f t="array" aca="1" ref="L73" ca="1">INDEX('Wkly eq indx data joined'!$A$1:$AJ$1150,MATCH('Wkly eq indx data aligned'!$A73+2,OFFSET(INDIRECT(ADDRESS(1,MATCH(L$1,'Wkly eq indx data joined'!$1:$1,0),1,1,$A$1)),,,1150,1),0),MATCH(L$1,'Wkly eq indx data joined'!$1:$1,0)+1)</f>
        <v>583.05999999999995</v>
      </c>
      <c r="M73" s="9" cm="1">
        <f t="array" aca="1" ref="M73" ca="1">INDEX('Wkly eq indx data joined'!$A$1:$AJ$1150,MATCH('Wkly eq indx data aligned'!$A73,OFFSET(INDIRECT(ADDRESS(1,MATCH(M$1,'Wkly eq indx data joined'!$1:$1,0),1,1,$A$1)),,,1150,1),0),MATCH(M$1,'Wkly eq indx data joined'!$1:$1,0)+1)</f>
        <v>14493.2</v>
      </c>
      <c r="N73" s="9" cm="1">
        <f t="array" aca="1" ref="N73" ca="1">INDEX('Wkly eq indx data joined'!$A$1:$AJ$1150,MATCH('Wkly eq indx data aligned'!$A73,OFFSET(INDIRECT(ADDRESS(1,MATCH(N$1,'Wkly eq indx data joined'!$1:$1,0),1,1,$A$1)),,,1150,1),0),MATCH(N$1,'Wkly eq indx data joined'!$1:$1,0)+1)</f>
        <v>6071.61</v>
      </c>
      <c r="O73" s="13" cm="1">
        <f t="array" aca="1" ref="O73" ca="1">INDEX('Wkly eq indx data joined'!$A$1:$AJ$1150,MATCH('Wkly eq indx data aligned'!$A73+1,OFFSET(INDIRECT(ADDRESS(1,MATCH(O$1,'Wkly eq indx data joined'!$1:$1,0),1,1,$A$1)),,,1150,1),0),MATCH(O$1,'Wkly eq indx data joined'!$1:$1,0)+1)</f>
        <v>5232.72</v>
      </c>
      <c r="P73" s="12" cm="1">
        <f t="array" aca="1" ref="P73" ca="1">INDEX('Wkly eq indx data joined'!$A$1:$AJ$1150,MATCH('Wkly eq indx data aligned'!$A73+2,OFFSET(INDIRECT(ADDRESS(1,MATCH(P$1,'Wkly eq indx data joined'!$1:$1,0),1,1,$A$1)),,,1150,1),0),MATCH(P$1,'Wkly eq indx data joined'!$1:$1,0)+1)</f>
        <v>1140.5</v>
      </c>
      <c r="Q73" s="9" cm="1">
        <f t="array" aca="1" ref="Q73" ca="1">INDEX('Wkly eq indx data joined'!$A$1:$AJ$1150,MATCH('Wkly eq indx data aligned'!$A73,OFFSET(INDIRECT(ADDRESS(1,MATCH(Q$1,'Wkly eq indx data joined'!$1:$1,0),1,1,$A$1)),,,1150,1),0),MATCH(Q$1,'Wkly eq indx data joined'!$1:$1,0)+1)</f>
        <v>592.26</v>
      </c>
      <c r="R73" s="12" cm="1">
        <f t="array" aca="1" ref="R73" ca="1">INDEX('Wkly eq indx data joined'!$A$1:$AJ$1150,MATCH('Wkly eq indx data aligned'!$A73+2,OFFSET(INDIRECT(ADDRESS(1,MATCH(R$1,'Wkly eq indx data joined'!$1:$1,0),1,1,$A$1)),,,1150,1),0),MATCH(R$1,'Wkly eq indx data joined'!$1:$1,0)+1)</f>
        <v>189.74</v>
      </c>
      <c r="S73" s="9" cm="1">
        <f t="array" aca="1" ref="S73" ca="1">INDEX('Wkly eq indx data joined'!$A$1:$AJ$1150,MATCH('Wkly eq indx data aligned'!$A73,OFFSET(INDIRECT(ADDRESS(1,MATCH(S$1,'Wkly eq indx data joined'!$1:$1,0),1,1,$A$1)),,,1150,1),0),MATCH(S$1,'Wkly eq indx data joined'!$1:$1,0)+1)</f>
        <v>8582.2000000000007</v>
      </c>
    </row>
    <row r="74" spans="1:19" x14ac:dyDescent="0.25">
      <c r="A74" s="4">
        <f t="shared" si="1"/>
        <v>37029</v>
      </c>
      <c r="B74" s="9" cm="1">
        <f t="array" aca="1" ref="B74" ca="1">INDEX('Wkly eq indx data joined'!$A$1:$AJ$1150,MATCH('Wkly eq indx data aligned'!$A74,OFFSET(INDIRECT(ADDRESS(1,MATCH(B$1,'Wkly eq indx data joined'!$1:$1,0),1,1,$A$1)),,,1150,1),0),MATCH(B$1,'Wkly eq indx data joined'!$1:$1,0)+1)</f>
        <v>3404.21</v>
      </c>
      <c r="C74" s="9" cm="1">
        <f t="array" aca="1" ref="C74" ca="1">INDEX('Wkly eq indx data joined'!$A$1:$AJ$1150,MATCH('Wkly eq indx data aligned'!$A74,OFFSET(INDIRECT(ADDRESS(1,MATCH(C$1,'Wkly eq indx data joined'!$1:$1,0),1,1,$A$1)),,,1150,1),0),MATCH(C$1,'Wkly eq indx data joined'!$1:$1,0)+1)</f>
        <v>13877.77</v>
      </c>
      <c r="D74" s="18" cm="1">
        <f t="array" aca="1" ref="D74" ca="1">IFERROR(INDEX('Wkly eq indx data joined'!$A$1:$AJ$1150,MATCH('Wkly eq indx data aligned'!$A74,OFFSET(INDIRECT(ADDRESS(1,MATCH(D$1,'Wkly eq indx data joined'!$1:$1,0),1,1,$A$1)),,,1150,1),0),MATCH(D$1,'Wkly eq indx data joined'!$1:$1,0)+1),D73)</f>
        <v>2203.3719999999998</v>
      </c>
      <c r="E74" s="9" cm="1">
        <f t="array" aca="1" ref="E74" ca="1">INDEX('Wkly eq indx data joined'!$A$1:$AJ$1150,MATCH('Wkly eq indx data aligned'!$A74,OFFSET(INDIRECT(ADDRESS(1,MATCH(E$1,'Wkly eq indx data joined'!$1:$1,0),1,1,$A$1)),,,1150,1),0),MATCH(E$1,'Wkly eq indx data joined'!$1:$1,0)+1)</f>
        <v>8270.5499999999993</v>
      </c>
      <c r="F74" s="9" cm="1">
        <f t="array" aca="1" ref="F74" ca="1">INDEX('Wkly eq indx data joined'!$A$1:$AJ$1150,MATCH('Wkly eq indx data aligned'!$A74,OFFSET(INDIRECT(ADDRESS(1,MATCH(F$1,'Wkly eq indx data joined'!$1:$1,0),1,1,$A$1)),,,1150,1),0),MATCH(F$1,'Wkly eq indx data joined'!$1:$1,0)+1)</f>
        <v>7658.2</v>
      </c>
      <c r="G74" s="9" cm="1">
        <f t="array" aca="1" ref="G74" ca="1">INDEX('Wkly eq indx data joined'!$A$1:$AJ$1150,MATCH('Wkly eq indx data aligned'!$A74,OFFSET(INDIRECT(ADDRESS(1,MATCH(G$1,'Wkly eq indx data joined'!$1:$1,0),1,1,$A$1)),,,1150,1),0),MATCH(G$1,'Wkly eq indx data joined'!$1:$1,0)+1)</f>
        <v>1291.96</v>
      </c>
      <c r="H74" s="9" cm="1">
        <f t="array" aca="1" ref="H74" ca="1">INDEX('Wkly eq indx data joined'!$A$1:$AJ$1150,MATCH('Wkly eq indx data aligned'!$A74,OFFSET(INDIRECT(ADDRESS(1,MATCH(H$1,'Wkly eq indx data joined'!$1:$1,0),1,1,$A$1)),,,1150,1),0),MATCH(H$1,'Wkly eq indx data joined'!$1:$1,0)+1)</f>
        <v>5915</v>
      </c>
      <c r="I74" s="9" cm="1">
        <f t="array" aca="1" ref="I74" ca="1">INDEX('Wkly eq indx data joined'!$A$1:$AJ$1150,MATCH('Wkly eq indx data aligned'!$A74,OFFSET(INDIRECT(ADDRESS(1,MATCH(I$1,'Wkly eq indx data joined'!$1:$1,0),1,1,$A$1)),,,1150,1),0),MATCH(I$1,'Wkly eq indx data joined'!$1:$1,0)+1)</f>
        <v>13459.18</v>
      </c>
      <c r="J74" s="9" cm="1">
        <f t="array" aca="1" ref="J74" ca="1">INDEX('Wkly eq indx data joined'!$A$1:$AJ$1150,MATCH('Wkly eq indx data aligned'!$A74,OFFSET(INDIRECT(ADDRESS(1,MATCH(J$1,'Wkly eq indx data joined'!$1:$1,0),1,1,$A$1)),,,1150,1),0),MATCH(J$1,'Wkly eq indx data joined'!$1:$1,0)+1)</f>
        <v>5638.24</v>
      </c>
      <c r="K74" s="9" cm="1">
        <f t="array" aca="1" ref="K74" ca="1">INDEX('Wkly eq indx data joined'!$A$1:$AJ$1150,MATCH('Wkly eq indx data aligned'!$A74,OFFSET(INDIRECT(ADDRESS(1,MATCH(K$1,'Wkly eq indx data joined'!$1:$1,0),1,1,$A$1)),,,1150,1),0),MATCH(K$1,'Wkly eq indx data joined'!$1:$1,0)+1)</f>
        <v>6186.87</v>
      </c>
      <c r="L74" s="12" cm="1">
        <f t="array" aca="1" ref="L74" ca="1">INDEX('Wkly eq indx data joined'!$A$1:$AJ$1150,MATCH('Wkly eq indx data aligned'!$A74+2,OFFSET(INDIRECT(ADDRESS(1,MATCH(L$1,'Wkly eq indx data joined'!$1:$1,0),1,1,$A$1)),,,1150,1),0),MATCH(L$1,'Wkly eq indx data joined'!$1:$1,0)+1)</f>
        <v>600.54</v>
      </c>
      <c r="M74" s="9" cm="1">
        <f t="array" aca="1" ref="M74" ca="1">INDEX('Wkly eq indx data joined'!$A$1:$AJ$1150,MATCH('Wkly eq indx data aligned'!$A74,OFFSET(INDIRECT(ADDRESS(1,MATCH(M$1,'Wkly eq indx data joined'!$1:$1,0),1,1,$A$1)),,,1150,1),0),MATCH(M$1,'Wkly eq indx data joined'!$1:$1,0)+1)</f>
        <v>14884.1</v>
      </c>
      <c r="N74" s="9" cm="1">
        <f t="array" aca="1" ref="N74" ca="1">INDEX('Wkly eq indx data joined'!$A$1:$AJ$1150,MATCH('Wkly eq indx data aligned'!$A74,OFFSET(INDIRECT(ADDRESS(1,MATCH(N$1,'Wkly eq indx data joined'!$1:$1,0),1,1,$A$1)),,,1150,1),0),MATCH(N$1,'Wkly eq indx data joined'!$1:$1,0)+1)</f>
        <v>6148.99</v>
      </c>
      <c r="O74" s="13" cm="1">
        <f t="array" aca="1" ref="O74" ca="1">INDEX('Wkly eq indx data joined'!$A$1:$AJ$1150,MATCH('Wkly eq indx data aligned'!$A74+1,OFFSET(INDIRECT(ADDRESS(1,MATCH(O$1,'Wkly eq indx data joined'!$1:$1,0),1,1,$A$1)),,,1150,1),0),MATCH(O$1,'Wkly eq indx data joined'!$1:$1,0)+1)</f>
        <v>5111.67</v>
      </c>
      <c r="P74" s="12" cm="1">
        <f t="array" aca="1" ref="P74" ca="1">INDEX('Wkly eq indx data joined'!$A$1:$AJ$1150,MATCH('Wkly eq indx data aligned'!$A74+2,OFFSET(INDIRECT(ADDRESS(1,MATCH(P$1,'Wkly eq indx data joined'!$1:$1,0),1,1,$A$1)),,,1150,1),0),MATCH(P$1,'Wkly eq indx data joined'!$1:$1,0)+1)</f>
        <v>1172.8</v>
      </c>
      <c r="Q74" s="9" cm="1">
        <f t="array" aca="1" ref="Q74" ca="1">INDEX('Wkly eq indx data joined'!$A$1:$AJ$1150,MATCH('Wkly eq indx data aligned'!$A74,OFFSET(INDIRECT(ADDRESS(1,MATCH(Q$1,'Wkly eq indx data joined'!$1:$1,0),1,1,$A$1)),,,1150,1),0),MATCH(Q$1,'Wkly eq indx data joined'!$1:$1,0)+1)</f>
        <v>600.04999999999995</v>
      </c>
      <c r="R74" s="12" cm="1">
        <f t="array" aca="1" ref="R74" ca="1">INDEX('Wkly eq indx data joined'!$A$1:$AJ$1150,MATCH('Wkly eq indx data aligned'!$A74+2,OFFSET(INDIRECT(ADDRESS(1,MATCH(R$1,'Wkly eq indx data joined'!$1:$1,0),1,1,$A$1)),,,1150,1),0),MATCH(R$1,'Wkly eq indx data joined'!$1:$1,0)+1)</f>
        <v>198.25</v>
      </c>
      <c r="S74" s="9" cm="1">
        <f t="array" aca="1" ref="S74" ca="1">INDEX('Wkly eq indx data joined'!$A$1:$AJ$1150,MATCH('Wkly eq indx data aligned'!$A74,OFFSET(INDIRECT(ADDRESS(1,MATCH(S$1,'Wkly eq indx data joined'!$1:$1,0),1,1,$A$1)),,,1150,1),0),MATCH(S$1,'Wkly eq indx data joined'!$1:$1,0)+1)</f>
        <v>9050.9500000000007</v>
      </c>
    </row>
    <row r="75" spans="1:19" x14ac:dyDescent="0.25">
      <c r="A75" s="4">
        <f t="shared" si="1"/>
        <v>37036</v>
      </c>
      <c r="B75" s="9" cm="1">
        <f t="array" aca="1" ref="B75" ca="1">INDEX('Wkly eq indx data joined'!$A$1:$AJ$1150,MATCH('Wkly eq indx data aligned'!$A75,OFFSET(INDIRECT(ADDRESS(1,MATCH(B$1,'Wkly eq indx data joined'!$1:$1,0),1,1,$A$1)),,,1150,1),0),MATCH(B$1,'Wkly eq indx data joined'!$1:$1,0)+1)</f>
        <v>3426.212</v>
      </c>
      <c r="C75" s="9" cm="1">
        <f t="array" aca="1" ref="C75" ca="1">INDEX('Wkly eq indx data joined'!$A$1:$AJ$1150,MATCH('Wkly eq indx data aligned'!$A75,OFFSET(INDIRECT(ADDRESS(1,MATCH(C$1,'Wkly eq indx data joined'!$1:$1,0),1,1,$A$1)),,,1150,1),0),MATCH(C$1,'Wkly eq indx data joined'!$1:$1,0)+1)</f>
        <v>13765.92</v>
      </c>
      <c r="D75" s="18" cm="1">
        <f t="array" aca="1" ref="D75" ca="1">IFERROR(INDEX('Wkly eq indx data joined'!$A$1:$AJ$1150,MATCH('Wkly eq indx data aligned'!$A75,OFFSET(INDIRECT(ADDRESS(1,MATCH(D$1,'Wkly eq indx data joined'!$1:$1,0),1,1,$A$1)),,,1150,1),0),MATCH(D$1,'Wkly eq indx data joined'!$1:$1,0)+1),D74)</f>
        <v>2193.576</v>
      </c>
      <c r="E75" s="9" cm="1">
        <f t="array" aca="1" ref="E75" ca="1">INDEX('Wkly eq indx data joined'!$A$1:$AJ$1150,MATCH('Wkly eq indx data aligned'!$A75,OFFSET(INDIRECT(ADDRESS(1,MATCH(E$1,'Wkly eq indx data joined'!$1:$1,0),1,1,$A$1)),,,1150,1),0),MATCH(E$1,'Wkly eq indx data joined'!$1:$1,0)+1)</f>
        <v>8292.84</v>
      </c>
      <c r="F75" s="9" cm="1">
        <f t="array" aca="1" ref="F75" ca="1">INDEX('Wkly eq indx data joined'!$A$1:$AJ$1150,MATCH('Wkly eq indx data aligned'!$A75,OFFSET(INDIRECT(ADDRESS(1,MATCH(F$1,'Wkly eq indx data joined'!$1:$1,0),1,1,$A$1)),,,1150,1),0),MATCH(F$1,'Wkly eq indx data joined'!$1:$1,0)+1)</f>
        <v>7671.9</v>
      </c>
      <c r="G75" s="9" cm="1">
        <f t="array" aca="1" ref="G75" ca="1">INDEX('Wkly eq indx data joined'!$A$1:$AJ$1150,MATCH('Wkly eq indx data aligned'!$A75,OFFSET(INDIRECT(ADDRESS(1,MATCH(G$1,'Wkly eq indx data joined'!$1:$1,0),1,1,$A$1)),,,1150,1),0),MATCH(G$1,'Wkly eq indx data joined'!$1:$1,0)+1)</f>
        <v>1277.8900000000001</v>
      </c>
      <c r="H75" s="9" cm="1">
        <f t="array" aca="1" ref="H75" ca="1">INDEX('Wkly eq indx data joined'!$A$1:$AJ$1150,MATCH('Wkly eq indx data aligned'!$A75,OFFSET(INDIRECT(ADDRESS(1,MATCH(H$1,'Wkly eq indx data joined'!$1:$1,0),1,1,$A$1)),,,1150,1),0),MATCH(H$1,'Wkly eq indx data joined'!$1:$1,0)+1)</f>
        <v>5889.8</v>
      </c>
      <c r="I75" s="9" cm="1">
        <f t="array" aca="1" ref="I75" ca="1">INDEX('Wkly eq indx data joined'!$A$1:$AJ$1150,MATCH('Wkly eq indx data aligned'!$A75,OFFSET(INDIRECT(ADDRESS(1,MATCH(I$1,'Wkly eq indx data joined'!$1:$1,0),1,1,$A$1)),,,1150,1),0),MATCH(I$1,'Wkly eq indx data joined'!$1:$1,0)+1)</f>
        <v>13753.99</v>
      </c>
      <c r="J75" s="9" cm="1">
        <f t="array" aca="1" ref="J75" ca="1">INDEX('Wkly eq indx data joined'!$A$1:$AJ$1150,MATCH('Wkly eq indx data aligned'!$A75,OFFSET(INDIRECT(ADDRESS(1,MATCH(J$1,'Wkly eq indx data joined'!$1:$1,0),1,1,$A$1)),,,1150,1),0),MATCH(J$1,'Wkly eq indx data joined'!$1:$1,0)+1)</f>
        <v>5581.94</v>
      </c>
      <c r="K75" s="9" cm="1">
        <f t="array" aca="1" ref="K75" ca="1">INDEX('Wkly eq indx data joined'!$A$1:$AJ$1150,MATCH('Wkly eq indx data aligned'!$A75,OFFSET(INDIRECT(ADDRESS(1,MATCH(K$1,'Wkly eq indx data joined'!$1:$1,0),1,1,$A$1)),,,1150,1),0),MATCH(K$1,'Wkly eq indx data joined'!$1:$1,0)+1)</f>
        <v>6223.57</v>
      </c>
      <c r="L75" s="12" cm="1">
        <f t="array" aca="1" ref="L75" ca="1">INDEX('Wkly eq indx data joined'!$A$1:$AJ$1150,MATCH('Wkly eq indx data aligned'!$A75+2,OFFSET(INDIRECT(ADDRESS(1,MATCH(L$1,'Wkly eq indx data joined'!$1:$1,0),1,1,$A$1)),,,1150,1),0),MATCH(L$1,'Wkly eq indx data joined'!$1:$1,0)+1)</f>
        <v>624.11</v>
      </c>
      <c r="M75" s="9" cm="1">
        <f t="array" aca="1" ref="M75" ca="1">INDEX('Wkly eq indx data joined'!$A$1:$AJ$1150,MATCH('Wkly eq indx data aligned'!$A75,OFFSET(INDIRECT(ADDRESS(1,MATCH(M$1,'Wkly eq indx data joined'!$1:$1,0),1,1,$A$1)),,,1150,1),0),MATCH(M$1,'Wkly eq indx data joined'!$1:$1,0)+1)</f>
        <v>14310.1</v>
      </c>
      <c r="N75" s="9" cm="1">
        <f t="array" aca="1" ref="N75" ca="1">INDEX('Wkly eq indx data joined'!$A$1:$AJ$1150,MATCH('Wkly eq indx data aligned'!$A75,OFFSET(INDIRECT(ADDRESS(1,MATCH(N$1,'Wkly eq indx data joined'!$1:$1,0),1,1,$A$1)),,,1150,1),0),MATCH(N$1,'Wkly eq indx data joined'!$1:$1,0)+1)</f>
        <v>6241.4</v>
      </c>
      <c r="O75" s="13" cm="1">
        <f t="array" aca="1" ref="O75" ca="1">INDEX('Wkly eq indx data joined'!$A$1:$AJ$1150,MATCH('Wkly eq indx data aligned'!$A75+1,OFFSET(INDIRECT(ADDRESS(1,MATCH(O$1,'Wkly eq indx data joined'!$1:$1,0),1,1,$A$1)),,,1150,1),0),MATCH(O$1,'Wkly eq indx data joined'!$1:$1,0)+1)</f>
        <v>5170.08</v>
      </c>
      <c r="P75" s="12" cm="1">
        <f t="array" aca="1" ref="P75" ca="1">INDEX('Wkly eq indx data joined'!$A$1:$AJ$1150,MATCH('Wkly eq indx data aligned'!$A75+2,OFFSET(INDIRECT(ADDRESS(1,MATCH(P$1,'Wkly eq indx data joined'!$1:$1,0),1,1,$A$1)),,,1150,1),0),MATCH(P$1,'Wkly eq indx data joined'!$1:$1,0)+1)</f>
        <v>1174.9000000000001</v>
      </c>
      <c r="Q75" s="9" cm="1">
        <f t="array" aca="1" ref="Q75" ca="1">INDEX('Wkly eq indx data joined'!$A$1:$AJ$1150,MATCH('Wkly eq indx data aligned'!$A75,OFFSET(INDIRECT(ADDRESS(1,MATCH(Q$1,'Wkly eq indx data joined'!$1:$1,0),1,1,$A$1)),,,1150,1),0),MATCH(Q$1,'Wkly eq indx data joined'!$1:$1,0)+1)</f>
        <v>589.62</v>
      </c>
      <c r="R75" s="12" cm="1">
        <f t="array" aca="1" ref="R75" ca="1">INDEX('Wkly eq indx data joined'!$A$1:$AJ$1150,MATCH('Wkly eq indx data aligned'!$A75+2,OFFSET(INDIRECT(ADDRESS(1,MATCH(R$1,'Wkly eq indx data joined'!$1:$1,0),1,1,$A$1)),,,1150,1),0),MATCH(R$1,'Wkly eq indx data joined'!$1:$1,0)+1)</f>
        <v>201.89</v>
      </c>
      <c r="S75" s="9" cm="1">
        <f t="array" aca="1" ref="S75" ca="1">INDEX('Wkly eq indx data joined'!$A$1:$AJ$1150,MATCH('Wkly eq indx data aligned'!$A75,OFFSET(INDIRECT(ADDRESS(1,MATCH(S$1,'Wkly eq indx data joined'!$1:$1,0),1,1,$A$1)),,,1150,1),0),MATCH(S$1,'Wkly eq indx data joined'!$1:$1,0)+1)</f>
        <v>8960.93</v>
      </c>
    </row>
    <row r="76" spans="1:19" x14ac:dyDescent="0.25">
      <c r="A76" s="4">
        <f t="shared" si="1"/>
        <v>37043</v>
      </c>
      <c r="B76" s="9" cm="1">
        <f t="array" aca="1" ref="B76" ca="1">INDEX('Wkly eq indx data joined'!$A$1:$AJ$1150,MATCH('Wkly eq indx data aligned'!$A76,OFFSET(INDIRECT(ADDRESS(1,MATCH(B$1,'Wkly eq indx data joined'!$1:$1,0),1,1,$A$1)),,,1150,1),0),MATCH(B$1,'Wkly eq indx data joined'!$1:$1,0)+1)</f>
        <v>3391.6759999999999</v>
      </c>
      <c r="C76" s="9" cm="1">
        <f t="array" aca="1" ref="C76" ca="1">INDEX('Wkly eq indx data joined'!$A$1:$AJ$1150,MATCH('Wkly eq indx data aligned'!$A76,OFFSET(INDIRECT(ADDRESS(1,MATCH(C$1,'Wkly eq indx data joined'!$1:$1,0),1,1,$A$1)),,,1150,1),0),MATCH(C$1,'Wkly eq indx data joined'!$1:$1,0)+1)</f>
        <v>13261.84</v>
      </c>
      <c r="D76" s="18" cm="1">
        <f t="array" aca="1" ref="D76" ca="1">IFERROR(INDEX('Wkly eq indx data joined'!$A$1:$AJ$1150,MATCH('Wkly eq indx data aligned'!$A76,OFFSET(INDIRECT(ADDRESS(1,MATCH(D$1,'Wkly eq indx data joined'!$1:$1,0),1,1,$A$1)),,,1150,1),0),MATCH(D$1,'Wkly eq indx data joined'!$1:$1,0)+1),D75)</f>
        <v>2219.5909999999999</v>
      </c>
      <c r="E76" s="9" cm="1">
        <f t="array" aca="1" ref="E76" ca="1">INDEX('Wkly eq indx data joined'!$A$1:$AJ$1150,MATCH('Wkly eq indx data aligned'!$A76,OFFSET(INDIRECT(ADDRESS(1,MATCH(E$1,'Wkly eq indx data joined'!$1:$1,0),1,1,$A$1)),,,1150,1),0),MATCH(E$1,'Wkly eq indx data joined'!$1:$1,0)+1)</f>
        <v>8250.94</v>
      </c>
      <c r="F76" s="9" cm="1">
        <f t="array" aca="1" ref="F76" ca="1">INDEX('Wkly eq indx data joined'!$A$1:$AJ$1150,MATCH('Wkly eq indx data aligned'!$A76,OFFSET(INDIRECT(ADDRESS(1,MATCH(F$1,'Wkly eq indx data joined'!$1:$1,0),1,1,$A$1)),,,1150,1),0),MATCH(F$1,'Wkly eq indx data joined'!$1:$1,0)+1)</f>
        <v>7526.5</v>
      </c>
      <c r="G76" s="9" cm="1">
        <f t="array" aca="1" ref="G76" ca="1">INDEX('Wkly eq indx data joined'!$A$1:$AJ$1150,MATCH('Wkly eq indx data aligned'!$A76,OFFSET(INDIRECT(ADDRESS(1,MATCH(G$1,'Wkly eq indx data joined'!$1:$1,0),1,1,$A$1)),,,1150,1),0),MATCH(G$1,'Wkly eq indx data joined'!$1:$1,0)+1)</f>
        <v>1260.67</v>
      </c>
      <c r="H76" s="9" cm="1">
        <f t="array" aca="1" ref="H76" ca="1">INDEX('Wkly eq indx data joined'!$A$1:$AJ$1150,MATCH('Wkly eq indx data aligned'!$A76,OFFSET(INDIRECT(ADDRESS(1,MATCH(H$1,'Wkly eq indx data joined'!$1:$1,0),1,1,$A$1)),,,1150,1),0),MATCH(H$1,'Wkly eq indx data joined'!$1:$1,0)+1)</f>
        <v>5809.6</v>
      </c>
      <c r="I76" s="9" cm="1">
        <f t="array" aca="1" ref="I76" ca="1">INDEX('Wkly eq indx data joined'!$A$1:$AJ$1150,MATCH('Wkly eq indx data aligned'!$A76,OFFSET(INDIRECT(ADDRESS(1,MATCH(I$1,'Wkly eq indx data joined'!$1:$1,0),1,1,$A$1)),,,1150,1),0),MATCH(I$1,'Wkly eq indx data joined'!$1:$1,0)+1)</f>
        <v>13141.38</v>
      </c>
      <c r="J76" s="9" cm="1">
        <f t="array" aca="1" ref="J76" ca="1">INDEX('Wkly eq indx data joined'!$A$1:$AJ$1150,MATCH('Wkly eq indx data aligned'!$A76,OFFSET(INDIRECT(ADDRESS(1,MATCH(J$1,'Wkly eq indx data joined'!$1:$1,0),1,1,$A$1)),,,1150,1),0),MATCH(J$1,'Wkly eq indx data joined'!$1:$1,0)+1)</f>
        <v>5432.71</v>
      </c>
      <c r="K76" s="9" cm="1">
        <f t="array" aca="1" ref="K76" ca="1">INDEX('Wkly eq indx data joined'!$A$1:$AJ$1150,MATCH('Wkly eq indx data aligned'!$A76,OFFSET(INDIRECT(ADDRESS(1,MATCH(K$1,'Wkly eq indx data joined'!$1:$1,0),1,1,$A$1)),,,1150,1),0),MATCH(K$1,'Wkly eq indx data joined'!$1:$1,0)+1)</f>
        <v>6125.17</v>
      </c>
      <c r="L76" s="12" cm="1">
        <f t="array" aca="1" ref="L76" ca="1">INDEX('Wkly eq indx data joined'!$A$1:$AJ$1150,MATCH('Wkly eq indx data aligned'!$A76+2,OFFSET(INDIRECT(ADDRESS(1,MATCH(L$1,'Wkly eq indx data joined'!$1:$1,0),1,1,$A$1)),,,1150,1),0),MATCH(L$1,'Wkly eq indx data joined'!$1:$1,0)+1)</f>
        <v>607.07000000000005</v>
      </c>
      <c r="M76" s="9" cm="1">
        <f t="array" aca="1" ref="M76" ca="1">INDEX('Wkly eq indx data joined'!$A$1:$AJ$1150,MATCH('Wkly eq indx data aligned'!$A76,OFFSET(INDIRECT(ADDRESS(1,MATCH(M$1,'Wkly eq indx data joined'!$1:$1,0),1,1,$A$1)),,,1150,1),0),MATCH(M$1,'Wkly eq indx data joined'!$1:$1,0)+1)</f>
        <v>14792</v>
      </c>
      <c r="N76" s="9" cm="1">
        <f t="array" aca="1" ref="N76" ca="1">INDEX('Wkly eq indx data joined'!$A$1:$AJ$1150,MATCH('Wkly eq indx data aligned'!$A76,OFFSET(INDIRECT(ADDRESS(1,MATCH(N$1,'Wkly eq indx data joined'!$1:$1,0),1,1,$A$1)),,,1150,1),0),MATCH(N$1,'Wkly eq indx data joined'!$1:$1,0)+1)</f>
        <v>6330.85</v>
      </c>
      <c r="O76" s="13" cm="1">
        <f t="array" aca="1" ref="O76" ca="1">INDEX('Wkly eq indx data joined'!$A$1:$AJ$1150,MATCH('Wkly eq indx data aligned'!$A76+1,OFFSET(INDIRECT(ADDRESS(1,MATCH(O$1,'Wkly eq indx data joined'!$1:$1,0),1,1,$A$1)),,,1150,1),0),MATCH(O$1,'Wkly eq indx data joined'!$1:$1,0)+1)</f>
        <v>5013.96</v>
      </c>
      <c r="P76" s="12" cm="1">
        <f t="array" aca="1" ref="P76" ca="1">INDEX('Wkly eq indx data joined'!$A$1:$AJ$1150,MATCH('Wkly eq indx data aligned'!$A76+2,OFFSET(INDIRECT(ADDRESS(1,MATCH(P$1,'Wkly eq indx data joined'!$1:$1,0),1,1,$A$1)),,,1150,1),0),MATCH(P$1,'Wkly eq indx data joined'!$1:$1,0)+1)</f>
        <v>1148.05</v>
      </c>
      <c r="Q76" s="9" cm="1">
        <f t="array" aca="1" ref="Q76" ca="1">INDEX('Wkly eq indx data joined'!$A$1:$AJ$1150,MATCH('Wkly eq indx data aligned'!$A76,OFFSET(INDIRECT(ADDRESS(1,MATCH(Q$1,'Wkly eq indx data joined'!$1:$1,0),1,1,$A$1)),,,1150,1),0),MATCH(Q$1,'Wkly eq indx data joined'!$1:$1,0)+1)</f>
        <v>579.91</v>
      </c>
      <c r="R76" s="12" cm="1">
        <f t="array" aca="1" ref="R76" ca="1">INDEX('Wkly eq indx data joined'!$A$1:$AJ$1150,MATCH('Wkly eq indx data aligned'!$A76+2,OFFSET(INDIRECT(ADDRESS(1,MATCH(R$1,'Wkly eq indx data joined'!$1:$1,0),1,1,$A$1)),,,1150,1),0),MATCH(R$1,'Wkly eq indx data joined'!$1:$1,0)+1)</f>
        <v>210.96</v>
      </c>
      <c r="S76" s="9" cm="1">
        <f t="array" aca="1" ref="S76" ca="1">INDEX('Wkly eq indx data joined'!$A$1:$AJ$1150,MATCH('Wkly eq indx data aligned'!$A76,OFFSET(INDIRECT(ADDRESS(1,MATCH(S$1,'Wkly eq indx data joined'!$1:$1,0),1,1,$A$1)),,,1150,1),0),MATCH(S$1,'Wkly eq indx data joined'!$1:$1,0)+1)</f>
        <v>8865.3700000000008</v>
      </c>
    </row>
    <row r="77" spans="1:19" x14ac:dyDescent="0.25">
      <c r="A77" s="4">
        <f t="shared" si="1"/>
        <v>37050</v>
      </c>
      <c r="B77" s="9" cm="1">
        <f t="array" aca="1" ref="B77" ca="1">INDEX('Wkly eq indx data joined'!$A$1:$AJ$1150,MATCH('Wkly eq indx data aligned'!$A77,OFFSET(INDIRECT(ADDRESS(1,MATCH(B$1,'Wkly eq indx data joined'!$1:$1,0),1,1,$A$1)),,,1150,1),0),MATCH(B$1,'Wkly eq indx data joined'!$1:$1,0)+1)</f>
        <v>3434.5749999999998</v>
      </c>
      <c r="C77" s="9" cm="1">
        <f t="array" aca="1" ref="C77" ca="1">INDEX('Wkly eq indx data joined'!$A$1:$AJ$1150,MATCH('Wkly eq indx data aligned'!$A77,OFFSET(INDIRECT(ADDRESS(1,MATCH(C$1,'Wkly eq indx data joined'!$1:$1,0),1,1,$A$1)),,,1150,1),0),MATCH(C$1,'Wkly eq indx data joined'!$1:$1,0)+1)</f>
        <v>13430.22</v>
      </c>
      <c r="D77" s="18" cm="1">
        <f t="array" aca="1" ref="D77" ca="1">IFERROR(INDEX('Wkly eq indx data joined'!$A$1:$AJ$1150,MATCH('Wkly eq indx data aligned'!$A77,OFFSET(INDIRECT(ADDRESS(1,MATCH(D$1,'Wkly eq indx data joined'!$1:$1,0),1,1,$A$1)),,,1150,1),0),MATCH(D$1,'Wkly eq indx data joined'!$1:$1,0)+1),D76)</f>
        <v>2223.0680000000002</v>
      </c>
      <c r="E77" s="9" cm="1">
        <f t="array" aca="1" ref="E77" ca="1">INDEX('Wkly eq indx data joined'!$A$1:$AJ$1150,MATCH('Wkly eq indx data aligned'!$A77,OFFSET(INDIRECT(ADDRESS(1,MATCH(E$1,'Wkly eq indx data joined'!$1:$1,0),1,1,$A$1)),,,1150,1),0),MATCH(E$1,'Wkly eq indx data joined'!$1:$1,0)+1)</f>
        <v>8128.37</v>
      </c>
      <c r="F77" s="9" cm="1">
        <f t="array" aca="1" ref="F77" ca="1">INDEX('Wkly eq indx data joined'!$A$1:$AJ$1150,MATCH('Wkly eq indx data aligned'!$A77,OFFSET(INDIRECT(ADDRESS(1,MATCH(F$1,'Wkly eq indx data joined'!$1:$1,0),1,1,$A$1)),,,1150,1),0),MATCH(F$1,'Wkly eq indx data joined'!$1:$1,0)+1)</f>
        <v>7547.6</v>
      </c>
      <c r="G77" s="9" cm="1">
        <f t="array" aca="1" ref="G77" ca="1">INDEX('Wkly eq indx data joined'!$A$1:$AJ$1150,MATCH('Wkly eq indx data aligned'!$A77,OFFSET(INDIRECT(ADDRESS(1,MATCH(G$1,'Wkly eq indx data joined'!$1:$1,0),1,1,$A$1)),,,1150,1),0),MATCH(G$1,'Wkly eq indx data joined'!$1:$1,0)+1)</f>
        <v>1264.96</v>
      </c>
      <c r="H77" s="9" cm="1">
        <f t="array" aca="1" ref="H77" ca="1">INDEX('Wkly eq indx data joined'!$A$1:$AJ$1150,MATCH('Wkly eq indx data aligned'!$A77,OFFSET(INDIRECT(ADDRESS(1,MATCH(H$1,'Wkly eq indx data joined'!$1:$1,0),1,1,$A$1)),,,1150,1),0),MATCH(H$1,'Wkly eq indx data joined'!$1:$1,0)+1)</f>
        <v>5950.6</v>
      </c>
      <c r="I77" s="9" cm="1">
        <f t="array" aca="1" ref="I77" ca="1">INDEX('Wkly eq indx data joined'!$A$1:$AJ$1150,MATCH('Wkly eq indx data aligned'!$A77,OFFSET(INDIRECT(ADDRESS(1,MATCH(I$1,'Wkly eq indx data joined'!$1:$1,0),1,1,$A$1)),,,1150,1),0),MATCH(I$1,'Wkly eq indx data joined'!$1:$1,0)+1)</f>
        <v>13808.89</v>
      </c>
      <c r="J77" s="9" cm="1">
        <f t="array" aca="1" ref="J77" ca="1">INDEX('Wkly eq indx data joined'!$A$1:$AJ$1150,MATCH('Wkly eq indx data aligned'!$A77,OFFSET(INDIRECT(ADDRESS(1,MATCH(J$1,'Wkly eq indx data joined'!$1:$1,0),1,1,$A$1)),,,1150,1),0),MATCH(J$1,'Wkly eq indx data joined'!$1:$1,0)+1)</f>
        <v>5439.93</v>
      </c>
      <c r="K77" s="9" cm="1">
        <f t="array" aca="1" ref="K77" ca="1">INDEX('Wkly eq indx data joined'!$A$1:$AJ$1150,MATCH('Wkly eq indx data aligned'!$A77,OFFSET(INDIRECT(ADDRESS(1,MATCH(K$1,'Wkly eq indx data joined'!$1:$1,0),1,1,$A$1)),,,1150,1),0),MATCH(K$1,'Wkly eq indx data joined'!$1:$1,0)+1)</f>
        <v>6187.21</v>
      </c>
      <c r="L77" s="12" cm="1">
        <f t="array" aca="1" ref="L77" ca="1">INDEX('Wkly eq indx data joined'!$A$1:$AJ$1150,MATCH('Wkly eq indx data aligned'!$A77+2,OFFSET(INDIRECT(ADDRESS(1,MATCH(L$1,'Wkly eq indx data joined'!$1:$1,0),1,1,$A$1)),,,1150,1),0),MATCH(L$1,'Wkly eq indx data joined'!$1:$1,0)+1)</f>
        <v>621.78</v>
      </c>
      <c r="M77" s="9" cm="1">
        <f t="array" aca="1" ref="M77" ca="1">INDEX('Wkly eq indx data joined'!$A$1:$AJ$1150,MATCH('Wkly eq indx data aligned'!$A77,OFFSET(INDIRECT(ADDRESS(1,MATCH(M$1,'Wkly eq indx data joined'!$1:$1,0),1,1,$A$1)),,,1150,1),0),MATCH(M$1,'Wkly eq indx data joined'!$1:$1,0)+1)</f>
        <v>15366.3</v>
      </c>
      <c r="N77" s="9" cm="1">
        <f t="array" aca="1" ref="N77" ca="1">INDEX('Wkly eq indx data joined'!$A$1:$AJ$1150,MATCH('Wkly eq indx data aligned'!$A77,OFFSET(INDIRECT(ADDRESS(1,MATCH(N$1,'Wkly eq indx data joined'!$1:$1,0),1,1,$A$1)),,,1150,1),0),MATCH(N$1,'Wkly eq indx data joined'!$1:$1,0)+1)</f>
        <v>6357.53</v>
      </c>
      <c r="O77" s="13" cm="1">
        <f t="array" aca="1" ref="O77" ca="1">INDEX('Wkly eq indx data joined'!$A$1:$AJ$1150,MATCH('Wkly eq indx data aligned'!$A77+1,OFFSET(INDIRECT(ADDRESS(1,MATCH(O$1,'Wkly eq indx data joined'!$1:$1,0),1,1,$A$1)),,,1150,1),0),MATCH(O$1,'Wkly eq indx data joined'!$1:$1,0)+1)</f>
        <v>5226.28</v>
      </c>
      <c r="P77" s="12" cm="1">
        <f t="array" aca="1" ref="P77" ca="1">INDEX('Wkly eq indx data joined'!$A$1:$AJ$1150,MATCH('Wkly eq indx data aligned'!$A77+2,OFFSET(INDIRECT(ADDRESS(1,MATCH(P$1,'Wkly eq indx data joined'!$1:$1,0),1,1,$A$1)),,,1150,1),0),MATCH(P$1,'Wkly eq indx data joined'!$1:$1,0)+1)</f>
        <v>1126.5999999999999</v>
      </c>
      <c r="Q77" s="9" cm="1">
        <f t="array" aca="1" ref="Q77" ca="1">INDEX('Wkly eq indx data joined'!$A$1:$AJ$1150,MATCH('Wkly eq indx data aligned'!$A77,OFFSET(INDIRECT(ADDRESS(1,MATCH(Q$1,'Wkly eq indx data joined'!$1:$1,0),1,1,$A$1)),,,1150,1),0),MATCH(Q$1,'Wkly eq indx data joined'!$1:$1,0)+1)</f>
        <v>588.64</v>
      </c>
      <c r="R77" s="12" cm="1">
        <f t="array" aca="1" ref="R77" ca="1">INDEX('Wkly eq indx data joined'!$A$1:$AJ$1150,MATCH('Wkly eq indx data aligned'!$A77+2,OFFSET(INDIRECT(ADDRESS(1,MATCH(R$1,'Wkly eq indx data joined'!$1:$1,0),1,1,$A$1)),,,1150,1),0),MATCH(R$1,'Wkly eq indx data joined'!$1:$1,0)+1)</f>
        <v>216.25</v>
      </c>
      <c r="S77" s="9" cm="1">
        <f t="array" aca="1" ref="S77" ca="1">INDEX('Wkly eq indx data joined'!$A$1:$AJ$1150,MATCH('Wkly eq indx data aligned'!$A77,OFFSET(INDIRECT(ADDRESS(1,MATCH(S$1,'Wkly eq indx data joined'!$1:$1,0),1,1,$A$1)),,,1150,1),0),MATCH(S$1,'Wkly eq indx data joined'!$1:$1,0)+1)</f>
        <v>8901.26</v>
      </c>
    </row>
    <row r="78" spans="1:19" x14ac:dyDescent="0.25">
      <c r="A78" s="4">
        <f t="shared" si="1"/>
        <v>37057</v>
      </c>
      <c r="B78" s="9" cm="1">
        <f t="array" aca="1" ref="B78" ca="1">INDEX('Wkly eq indx data joined'!$A$1:$AJ$1150,MATCH('Wkly eq indx data aligned'!$A78,OFFSET(INDIRECT(ADDRESS(1,MATCH(B$1,'Wkly eq indx data joined'!$1:$1,0),1,1,$A$1)),,,1150,1),0),MATCH(B$1,'Wkly eq indx data joined'!$1:$1,0)+1)</f>
        <v>3415.8240000000001</v>
      </c>
      <c r="C78" s="9" cm="1">
        <f t="array" aca="1" ref="C78" ca="1">INDEX('Wkly eq indx data joined'!$A$1:$AJ$1150,MATCH('Wkly eq indx data aligned'!$A78,OFFSET(INDIRECT(ADDRESS(1,MATCH(C$1,'Wkly eq indx data joined'!$1:$1,0),1,1,$A$1)),,,1150,1),0),MATCH(C$1,'Wkly eq indx data joined'!$1:$1,0)+1)</f>
        <v>12790.38</v>
      </c>
      <c r="D78" s="18" cm="1">
        <f t="array" aca="1" ref="D78" ca="1">IFERROR(INDEX('Wkly eq indx data joined'!$A$1:$AJ$1150,MATCH('Wkly eq indx data aligned'!$A78,OFFSET(INDIRECT(ADDRESS(1,MATCH(D$1,'Wkly eq indx data joined'!$1:$1,0),1,1,$A$1)),,,1150,1),0),MATCH(D$1,'Wkly eq indx data joined'!$1:$1,0)+1),D77)</f>
        <v>2210.9699999999998</v>
      </c>
      <c r="E78" s="9" cm="1">
        <f t="array" aca="1" ref="E78" ca="1">INDEX('Wkly eq indx data joined'!$A$1:$AJ$1150,MATCH('Wkly eq indx data aligned'!$A78,OFFSET(INDIRECT(ADDRESS(1,MATCH(E$1,'Wkly eq indx data joined'!$1:$1,0),1,1,$A$1)),,,1150,1),0),MATCH(E$1,'Wkly eq indx data joined'!$1:$1,0)+1)</f>
        <v>7816.08</v>
      </c>
      <c r="F78" s="9" cm="1">
        <f t="array" aca="1" ref="F78" ca="1">INDEX('Wkly eq indx data joined'!$A$1:$AJ$1150,MATCH('Wkly eq indx data aligned'!$A78,OFFSET(INDIRECT(ADDRESS(1,MATCH(F$1,'Wkly eq indx data joined'!$1:$1,0),1,1,$A$1)),,,1150,1),0),MATCH(F$1,'Wkly eq indx data joined'!$1:$1,0)+1)</f>
        <v>7328.2</v>
      </c>
      <c r="G78" s="9" cm="1">
        <f t="array" aca="1" ref="G78" ca="1">INDEX('Wkly eq indx data joined'!$A$1:$AJ$1150,MATCH('Wkly eq indx data aligned'!$A78,OFFSET(INDIRECT(ADDRESS(1,MATCH(G$1,'Wkly eq indx data joined'!$1:$1,0),1,1,$A$1)),,,1150,1),0),MATCH(G$1,'Wkly eq indx data joined'!$1:$1,0)+1)</f>
        <v>1214.3599999999999</v>
      </c>
      <c r="H78" s="9" cm="1">
        <f t="array" aca="1" ref="H78" ca="1">INDEX('Wkly eq indx data joined'!$A$1:$AJ$1150,MATCH('Wkly eq indx data aligned'!$A78,OFFSET(INDIRECT(ADDRESS(1,MATCH(H$1,'Wkly eq indx data joined'!$1:$1,0),1,1,$A$1)),,,1150,1),0),MATCH(H$1,'Wkly eq indx data joined'!$1:$1,0)+1)</f>
        <v>5723</v>
      </c>
      <c r="I78" s="9" cm="1">
        <f t="array" aca="1" ref="I78" ca="1">INDEX('Wkly eq indx data joined'!$A$1:$AJ$1150,MATCH('Wkly eq indx data aligned'!$A78,OFFSET(INDIRECT(ADDRESS(1,MATCH(I$1,'Wkly eq indx data joined'!$1:$1,0),1,1,$A$1)),,,1150,1),0),MATCH(I$1,'Wkly eq indx data joined'!$1:$1,0)+1)</f>
        <v>13102.5</v>
      </c>
      <c r="J78" s="9" cm="1">
        <f t="array" aca="1" ref="J78" ca="1">INDEX('Wkly eq indx data joined'!$A$1:$AJ$1150,MATCH('Wkly eq indx data aligned'!$A78,OFFSET(INDIRECT(ADDRESS(1,MATCH(J$1,'Wkly eq indx data joined'!$1:$1,0),1,1,$A$1)),,,1150,1),0),MATCH(J$1,'Wkly eq indx data joined'!$1:$1,0)+1)</f>
        <v>5243.84</v>
      </c>
      <c r="K78" s="9" cm="1">
        <f t="array" aca="1" ref="K78" ca="1">INDEX('Wkly eq indx data joined'!$A$1:$AJ$1150,MATCH('Wkly eq indx data aligned'!$A78,OFFSET(INDIRECT(ADDRESS(1,MATCH(K$1,'Wkly eq indx data joined'!$1:$1,0),1,1,$A$1)),,,1150,1),0),MATCH(K$1,'Wkly eq indx data joined'!$1:$1,0)+1)</f>
        <v>5915.18</v>
      </c>
      <c r="L78" s="12" cm="1">
        <f t="array" aca="1" ref="L78" ca="1">INDEX('Wkly eq indx data joined'!$A$1:$AJ$1150,MATCH('Wkly eq indx data aligned'!$A78+2,OFFSET(INDIRECT(ADDRESS(1,MATCH(L$1,'Wkly eq indx data joined'!$1:$1,0),1,1,$A$1)),,,1150,1),0),MATCH(L$1,'Wkly eq indx data joined'!$1:$1,0)+1)</f>
        <v>618.96</v>
      </c>
      <c r="M78" s="9" cm="1">
        <f t="array" aca="1" ref="M78" ca="1">INDEX('Wkly eq indx data joined'!$A$1:$AJ$1150,MATCH('Wkly eq indx data aligned'!$A78,OFFSET(INDIRECT(ADDRESS(1,MATCH(M$1,'Wkly eq indx data joined'!$1:$1,0),1,1,$A$1)),,,1150,1),0),MATCH(M$1,'Wkly eq indx data joined'!$1:$1,0)+1)</f>
        <v>14985</v>
      </c>
      <c r="N78" s="9" cm="1">
        <f t="array" aca="1" ref="N78" ca="1">INDEX('Wkly eq indx data joined'!$A$1:$AJ$1150,MATCH('Wkly eq indx data aligned'!$A78,OFFSET(INDIRECT(ADDRESS(1,MATCH(N$1,'Wkly eq indx data joined'!$1:$1,0),1,1,$A$1)),,,1150,1),0),MATCH(N$1,'Wkly eq indx data joined'!$1:$1,0)+1)</f>
        <v>6339.95</v>
      </c>
      <c r="O78" s="13" cm="1">
        <f t="array" aca="1" ref="O78" ca="1">INDEX('Wkly eq indx data joined'!$A$1:$AJ$1150,MATCH('Wkly eq indx data aligned'!$A78+1,OFFSET(INDIRECT(ADDRESS(1,MATCH(O$1,'Wkly eq indx data joined'!$1:$1,0),1,1,$A$1)),,,1150,1),0),MATCH(O$1,'Wkly eq indx data joined'!$1:$1,0)+1)</f>
        <v>5158.63</v>
      </c>
      <c r="P78" s="12" cm="1">
        <f t="array" aca="1" ref="P78" ca="1">INDEX('Wkly eq indx data joined'!$A$1:$AJ$1150,MATCH('Wkly eq indx data aligned'!$A78+2,OFFSET(INDIRECT(ADDRESS(1,MATCH(P$1,'Wkly eq indx data joined'!$1:$1,0),1,1,$A$1)),,,1150,1),0),MATCH(P$1,'Wkly eq indx data joined'!$1:$1,0)+1)</f>
        <v>1087.75</v>
      </c>
      <c r="Q78" s="9" cm="1">
        <f t="array" aca="1" ref="Q78" ca="1">INDEX('Wkly eq indx data joined'!$A$1:$AJ$1150,MATCH('Wkly eq indx data aligned'!$A78,OFFSET(INDIRECT(ADDRESS(1,MATCH(Q$1,'Wkly eq indx data joined'!$1:$1,0),1,1,$A$1)),,,1150,1),0),MATCH(Q$1,'Wkly eq indx data joined'!$1:$1,0)+1)</f>
        <v>557.72</v>
      </c>
      <c r="R78" s="12" cm="1">
        <f t="array" aca="1" ref="R78" ca="1">INDEX('Wkly eq indx data joined'!$A$1:$AJ$1150,MATCH('Wkly eq indx data aligned'!$A78+2,OFFSET(INDIRECT(ADDRESS(1,MATCH(R$1,'Wkly eq indx data joined'!$1:$1,0),1,1,$A$1)),,,1150,1),0),MATCH(R$1,'Wkly eq indx data joined'!$1:$1,0)+1)</f>
        <v>215.16</v>
      </c>
      <c r="S78" s="9" cm="1">
        <f t="array" aca="1" ref="S78" ca="1">INDEX('Wkly eq indx data joined'!$A$1:$AJ$1150,MATCH('Wkly eq indx data aligned'!$A78,OFFSET(INDIRECT(ADDRESS(1,MATCH(S$1,'Wkly eq indx data joined'!$1:$1,0),1,1,$A$1)),,,1150,1),0),MATCH(S$1,'Wkly eq indx data joined'!$1:$1,0)+1)</f>
        <v>8715.2999999999993</v>
      </c>
    </row>
    <row r="79" spans="1:19" x14ac:dyDescent="0.25">
      <c r="A79" s="4">
        <f t="shared" si="1"/>
        <v>37064</v>
      </c>
      <c r="B79" s="9" cm="1">
        <f t="array" aca="1" ref="B79" ca="1">INDEX('Wkly eq indx data joined'!$A$1:$AJ$1150,MATCH('Wkly eq indx data aligned'!$A79,OFFSET(INDIRECT(ADDRESS(1,MATCH(B$1,'Wkly eq indx data joined'!$1:$1,0),1,1,$A$1)),,,1150,1),0),MATCH(B$1,'Wkly eq indx data joined'!$1:$1,0)+1)</f>
        <v>3428.4720000000002</v>
      </c>
      <c r="C79" s="9" cm="1">
        <f t="array" aca="1" ref="C79" ca="1">INDEX('Wkly eq indx data joined'!$A$1:$AJ$1150,MATCH('Wkly eq indx data aligned'!$A79,OFFSET(INDIRECT(ADDRESS(1,MATCH(C$1,'Wkly eq indx data joined'!$1:$1,0),1,1,$A$1)),,,1150,1),0),MATCH(C$1,'Wkly eq indx data joined'!$1:$1,0)+1)</f>
        <v>13044.61</v>
      </c>
      <c r="D79" s="18" cm="1">
        <f t="array" aca="1" ref="D79" ca="1">IFERROR(INDEX('Wkly eq indx data joined'!$A$1:$AJ$1150,MATCH('Wkly eq indx data aligned'!$A79,OFFSET(INDIRECT(ADDRESS(1,MATCH(D$1,'Wkly eq indx data joined'!$1:$1,0),1,1,$A$1)),,,1150,1),0),MATCH(D$1,'Wkly eq indx data joined'!$1:$1,0)+1),D78)</f>
        <v>2206.067</v>
      </c>
      <c r="E79" s="9" cm="1">
        <f t="array" aca="1" ref="E79" ca="1">INDEX('Wkly eq indx data joined'!$A$1:$AJ$1150,MATCH('Wkly eq indx data aligned'!$A79,OFFSET(INDIRECT(ADDRESS(1,MATCH(E$1,'Wkly eq indx data joined'!$1:$1,0),1,1,$A$1)),,,1150,1),0),MATCH(E$1,'Wkly eq indx data joined'!$1:$1,0)+1)</f>
        <v>7739.66</v>
      </c>
      <c r="F79" s="9" cm="1">
        <f t="array" aca="1" ref="F79" ca="1">INDEX('Wkly eq indx data joined'!$A$1:$AJ$1150,MATCH('Wkly eq indx data aligned'!$A79,OFFSET(INDIRECT(ADDRESS(1,MATCH(F$1,'Wkly eq indx data joined'!$1:$1,0),1,1,$A$1)),,,1150,1),0),MATCH(F$1,'Wkly eq indx data joined'!$1:$1,0)+1)</f>
        <v>7161.2</v>
      </c>
      <c r="G79" s="9" cm="1">
        <f t="array" aca="1" ref="G79" ca="1">INDEX('Wkly eq indx data joined'!$A$1:$AJ$1150,MATCH('Wkly eq indx data aligned'!$A79,OFFSET(INDIRECT(ADDRESS(1,MATCH(G$1,'Wkly eq indx data joined'!$1:$1,0),1,1,$A$1)),,,1150,1),0),MATCH(G$1,'Wkly eq indx data joined'!$1:$1,0)+1)</f>
        <v>1225.3499999999999</v>
      </c>
      <c r="H79" s="9" cm="1">
        <f t="array" aca="1" ref="H79" ca="1">INDEX('Wkly eq indx data joined'!$A$1:$AJ$1150,MATCH('Wkly eq indx data aligned'!$A79,OFFSET(INDIRECT(ADDRESS(1,MATCH(H$1,'Wkly eq indx data joined'!$1:$1,0),1,1,$A$1)),,,1150,1),0),MATCH(H$1,'Wkly eq indx data joined'!$1:$1,0)+1)</f>
        <v>5665.7</v>
      </c>
      <c r="I79" s="9" cm="1">
        <f t="array" aca="1" ref="I79" ca="1">INDEX('Wkly eq indx data joined'!$A$1:$AJ$1150,MATCH('Wkly eq indx data aligned'!$A79,OFFSET(INDIRECT(ADDRESS(1,MATCH(I$1,'Wkly eq indx data joined'!$1:$1,0),1,1,$A$1)),,,1150,1),0),MATCH(I$1,'Wkly eq indx data joined'!$1:$1,0)+1)</f>
        <v>13174.02</v>
      </c>
      <c r="J79" s="9" cm="1">
        <f t="array" aca="1" ref="J79" ca="1">INDEX('Wkly eq indx data joined'!$A$1:$AJ$1150,MATCH('Wkly eq indx data aligned'!$A79,OFFSET(INDIRECT(ADDRESS(1,MATCH(J$1,'Wkly eq indx data joined'!$1:$1,0),1,1,$A$1)),,,1150,1),0),MATCH(J$1,'Wkly eq indx data joined'!$1:$1,0)+1)</f>
        <v>5183.67</v>
      </c>
      <c r="K79" s="9" cm="1">
        <f t="array" aca="1" ref="K79" ca="1">INDEX('Wkly eq indx data joined'!$A$1:$AJ$1150,MATCH('Wkly eq indx data aligned'!$A79,OFFSET(INDIRECT(ADDRESS(1,MATCH(K$1,'Wkly eq indx data joined'!$1:$1,0),1,1,$A$1)),,,1150,1),0),MATCH(K$1,'Wkly eq indx data joined'!$1:$1,0)+1)</f>
        <v>5941.77</v>
      </c>
      <c r="L79" s="12" cm="1">
        <f t="array" aca="1" ref="L79" ca="1">INDEX('Wkly eq indx data joined'!$A$1:$AJ$1150,MATCH('Wkly eq indx data aligned'!$A79+2,OFFSET(INDIRECT(ADDRESS(1,MATCH(L$1,'Wkly eq indx data joined'!$1:$1,0),1,1,$A$1)),,,1150,1),0),MATCH(L$1,'Wkly eq indx data joined'!$1:$1,0)+1)</f>
        <v>599.08000000000004</v>
      </c>
      <c r="M79" s="9" cm="1">
        <f t="array" aca="1" ref="M79" ca="1">INDEX('Wkly eq indx data joined'!$A$1:$AJ$1150,MATCH('Wkly eq indx data aligned'!$A79,OFFSET(INDIRECT(ADDRESS(1,MATCH(M$1,'Wkly eq indx data joined'!$1:$1,0),1,1,$A$1)),,,1150,1),0),MATCH(M$1,'Wkly eq indx data joined'!$1:$1,0)+1)</f>
        <v>14682.1</v>
      </c>
      <c r="N79" s="9" cm="1">
        <f t="array" aca="1" ref="N79" ca="1">INDEX('Wkly eq indx data joined'!$A$1:$AJ$1150,MATCH('Wkly eq indx data aligned'!$A79,OFFSET(INDIRECT(ADDRESS(1,MATCH(N$1,'Wkly eq indx data joined'!$1:$1,0),1,1,$A$1)),,,1150,1),0),MATCH(N$1,'Wkly eq indx data joined'!$1:$1,0)+1)</f>
        <v>6457.69</v>
      </c>
      <c r="O79" s="13" cm="1">
        <f t="array" aca="1" ref="O79" ca="1">INDEX('Wkly eq indx data joined'!$A$1:$AJ$1150,MATCH('Wkly eq indx data aligned'!$A79+1,OFFSET(INDIRECT(ADDRESS(1,MATCH(O$1,'Wkly eq indx data joined'!$1:$1,0),1,1,$A$1)),,,1150,1),0),MATCH(O$1,'Wkly eq indx data joined'!$1:$1,0)+1)</f>
        <v>4904.34</v>
      </c>
      <c r="P79" s="12" cm="1">
        <f t="array" aca="1" ref="P79" ca="1">INDEX('Wkly eq indx data joined'!$A$1:$AJ$1150,MATCH('Wkly eq indx data aligned'!$A79+2,OFFSET(INDIRECT(ADDRESS(1,MATCH(P$1,'Wkly eq indx data joined'!$1:$1,0),1,1,$A$1)),,,1150,1),0),MATCH(P$1,'Wkly eq indx data joined'!$1:$1,0)+1)</f>
        <v>1087.6500000000001</v>
      </c>
      <c r="Q79" s="9" cm="1">
        <f t="array" aca="1" ref="Q79" ca="1">INDEX('Wkly eq indx data joined'!$A$1:$AJ$1150,MATCH('Wkly eq indx data aligned'!$A79,OFFSET(INDIRECT(ADDRESS(1,MATCH(Q$1,'Wkly eq indx data joined'!$1:$1,0),1,1,$A$1)),,,1150,1),0),MATCH(Q$1,'Wkly eq indx data joined'!$1:$1,0)+1)</f>
        <v>563.54</v>
      </c>
      <c r="R79" s="12" cm="1">
        <f t="array" aca="1" ref="R79" ca="1">INDEX('Wkly eq indx data joined'!$A$1:$AJ$1150,MATCH('Wkly eq indx data aligned'!$A79+2,OFFSET(INDIRECT(ADDRESS(1,MATCH(R$1,'Wkly eq indx data joined'!$1:$1,0),1,1,$A$1)),,,1150,1),0),MATCH(R$1,'Wkly eq indx data joined'!$1:$1,0)+1)</f>
        <v>231.04</v>
      </c>
      <c r="S79" s="9" cm="1">
        <f t="array" aca="1" ref="S79" ca="1">INDEX('Wkly eq indx data joined'!$A$1:$AJ$1150,MATCH('Wkly eq indx data aligned'!$A79,OFFSET(INDIRECT(ADDRESS(1,MATCH(S$1,'Wkly eq indx data joined'!$1:$1,0),1,1,$A$1)),,,1150,1),0),MATCH(S$1,'Wkly eq indx data joined'!$1:$1,0)+1)</f>
        <v>8738.48</v>
      </c>
    </row>
    <row r="80" spans="1:19" x14ac:dyDescent="0.25">
      <c r="A80" s="4">
        <f t="shared" si="1"/>
        <v>37071</v>
      </c>
      <c r="B80" s="9" cm="1">
        <f t="array" aca="1" ref="B80" ca="1">INDEX('Wkly eq indx data joined'!$A$1:$AJ$1150,MATCH('Wkly eq indx data aligned'!$A80,OFFSET(INDIRECT(ADDRESS(1,MATCH(B$1,'Wkly eq indx data joined'!$1:$1,0),1,1,$A$1)),,,1150,1),0),MATCH(B$1,'Wkly eq indx data joined'!$1:$1,0)+1)</f>
        <v>3490.4580000000001</v>
      </c>
      <c r="C80" s="9" cm="1">
        <f t="array" aca="1" ref="C80" ca="1">INDEX('Wkly eq indx data joined'!$A$1:$AJ$1150,MATCH('Wkly eq indx data aligned'!$A80,OFFSET(INDIRECT(ADDRESS(1,MATCH(C$1,'Wkly eq indx data joined'!$1:$1,0),1,1,$A$1)),,,1150,1),0),MATCH(C$1,'Wkly eq indx data joined'!$1:$1,0)+1)</f>
        <v>12969.05</v>
      </c>
      <c r="D80" s="18" cm="1">
        <f t="array" aca="1" ref="D80" ca="1">IFERROR(INDEX('Wkly eq indx data joined'!$A$1:$AJ$1150,MATCH('Wkly eq indx data aligned'!$A80,OFFSET(INDIRECT(ADDRESS(1,MATCH(D$1,'Wkly eq indx data joined'!$1:$1,0),1,1,$A$1)),,,1150,1),0),MATCH(D$1,'Wkly eq indx data joined'!$1:$1,0)+1),D79)</f>
        <v>2218.029</v>
      </c>
      <c r="E80" s="9" cm="1">
        <f t="array" aca="1" ref="E80" ca="1">INDEX('Wkly eq indx data joined'!$A$1:$AJ$1150,MATCH('Wkly eq indx data aligned'!$A80,OFFSET(INDIRECT(ADDRESS(1,MATCH(E$1,'Wkly eq indx data joined'!$1:$1,0),1,1,$A$1)),,,1150,1),0),MATCH(E$1,'Wkly eq indx data joined'!$1:$1,0)+1)</f>
        <v>7736.35</v>
      </c>
      <c r="F80" s="9" cm="1">
        <f t="array" aca="1" ref="F80" ca="1">INDEX('Wkly eq indx data joined'!$A$1:$AJ$1150,MATCH('Wkly eq indx data aligned'!$A80,OFFSET(INDIRECT(ADDRESS(1,MATCH(F$1,'Wkly eq indx data joined'!$1:$1,0),1,1,$A$1)),,,1150,1),0),MATCH(F$1,'Wkly eq indx data joined'!$1:$1,0)+1)</f>
        <v>7240.2</v>
      </c>
      <c r="G80" s="9" cm="1">
        <f t="array" aca="1" ref="G80" ca="1">INDEX('Wkly eq indx data joined'!$A$1:$AJ$1150,MATCH('Wkly eq indx data aligned'!$A80,OFFSET(INDIRECT(ADDRESS(1,MATCH(G$1,'Wkly eq indx data joined'!$1:$1,0),1,1,$A$1)),,,1150,1),0),MATCH(G$1,'Wkly eq indx data joined'!$1:$1,0)+1)</f>
        <v>1224.42</v>
      </c>
      <c r="H80" s="9" cm="1">
        <f t="array" aca="1" ref="H80" ca="1">INDEX('Wkly eq indx data joined'!$A$1:$AJ$1150,MATCH('Wkly eq indx data aligned'!$A80,OFFSET(INDIRECT(ADDRESS(1,MATCH(H$1,'Wkly eq indx data joined'!$1:$1,0),1,1,$A$1)),,,1150,1),0),MATCH(H$1,'Wkly eq indx data joined'!$1:$1,0)+1)</f>
        <v>5642.5</v>
      </c>
      <c r="I80" s="9" cm="1">
        <f t="array" aca="1" ref="I80" ca="1">INDEX('Wkly eq indx data joined'!$A$1:$AJ$1150,MATCH('Wkly eq indx data aligned'!$A80,OFFSET(INDIRECT(ADDRESS(1,MATCH(I$1,'Wkly eq indx data joined'!$1:$1,0),1,1,$A$1)),,,1150,1),0),MATCH(I$1,'Wkly eq indx data joined'!$1:$1,0)+1)</f>
        <v>13042.53</v>
      </c>
      <c r="J80" s="9" cm="1">
        <f t="array" aca="1" ref="J80" ca="1">INDEX('Wkly eq indx data joined'!$A$1:$AJ$1150,MATCH('Wkly eq indx data aligned'!$A80,OFFSET(INDIRECT(ADDRESS(1,MATCH(J$1,'Wkly eq indx data joined'!$1:$1,0),1,1,$A$1)),,,1150,1),0),MATCH(J$1,'Wkly eq indx data joined'!$1:$1,0)+1)</f>
        <v>5225.33</v>
      </c>
      <c r="K80" s="9" cm="1">
        <f t="array" aca="1" ref="K80" ca="1">INDEX('Wkly eq indx data joined'!$A$1:$AJ$1150,MATCH('Wkly eq indx data aligned'!$A80,OFFSET(INDIRECT(ADDRESS(1,MATCH(K$1,'Wkly eq indx data joined'!$1:$1,0),1,1,$A$1)),,,1150,1),0),MATCH(K$1,'Wkly eq indx data joined'!$1:$1,0)+1)</f>
        <v>6058.38</v>
      </c>
      <c r="L80" s="12" cm="1">
        <f t="array" aca="1" ref="L80" ca="1">INDEX('Wkly eq indx data joined'!$A$1:$AJ$1150,MATCH('Wkly eq indx data aligned'!$A80+2,OFFSET(INDIRECT(ADDRESS(1,MATCH(L$1,'Wkly eq indx data joined'!$1:$1,0),1,1,$A$1)),,,1150,1),0),MATCH(L$1,'Wkly eq indx data joined'!$1:$1,0)+1)</f>
        <v>595.13</v>
      </c>
      <c r="M80" s="9" cm="1">
        <f t="array" aca="1" ref="M80" ca="1">INDEX('Wkly eq indx data joined'!$A$1:$AJ$1150,MATCH('Wkly eq indx data aligned'!$A80,OFFSET(INDIRECT(ADDRESS(1,MATCH(M$1,'Wkly eq indx data joined'!$1:$1,0),1,1,$A$1)),,,1150,1),0),MATCH(M$1,'Wkly eq indx data joined'!$1:$1,0)+1)</f>
        <v>14559.8</v>
      </c>
      <c r="N80" s="9" cm="1">
        <f t="array" aca="1" ref="N80" ca="1">INDEX('Wkly eq indx data joined'!$A$1:$AJ$1150,MATCH('Wkly eq indx data aligned'!$A80,OFFSET(INDIRECT(ADDRESS(1,MATCH(N$1,'Wkly eq indx data joined'!$1:$1,0),1,1,$A$1)),,,1150,1),0),MATCH(N$1,'Wkly eq indx data joined'!$1:$1,0)+1)</f>
        <v>6435.15</v>
      </c>
      <c r="O80" s="13" cm="1">
        <f t="array" aca="1" ref="O80" ca="1">INDEX('Wkly eq indx data joined'!$A$1:$AJ$1150,MATCH('Wkly eq indx data aligned'!$A80+1,OFFSET(INDIRECT(ADDRESS(1,MATCH(O$1,'Wkly eq indx data joined'!$1:$1,0),1,1,$A$1)),,,1150,1),0),MATCH(O$1,'Wkly eq indx data joined'!$1:$1,0)+1)</f>
        <v>4883.43</v>
      </c>
      <c r="P80" s="12" cm="1">
        <f t="array" aca="1" ref="P80" ca="1">INDEX('Wkly eq indx data joined'!$A$1:$AJ$1150,MATCH('Wkly eq indx data aligned'!$A80+2,OFFSET(INDIRECT(ADDRESS(1,MATCH(P$1,'Wkly eq indx data joined'!$1:$1,0),1,1,$A$1)),,,1150,1),0),MATCH(P$1,'Wkly eq indx data joined'!$1:$1,0)+1)</f>
        <v>1107.9000000000001</v>
      </c>
      <c r="Q80" s="9" cm="1">
        <f t="array" aca="1" ref="Q80" ca="1">INDEX('Wkly eq indx data joined'!$A$1:$AJ$1150,MATCH('Wkly eq indx data aligned'!$A80,OFFSET(INDIRECT(ADDRESS(1,MATCH(Q$1,'Wkly eq indx data joined'!$1:$1,0),1,1,$A$1)),,,1150,1),0),MATCH(Q$1,'Wkly eq indx data joined'!$1:$1,0)+1)</f>
        <v>573.5</v>
      </c>
      <c r="R80" s="12" cm="1">
        <f t="array" aca="1" ref="R80" ca="1">INDEX('Wkly eq indx data joined'!$A$1:$AJ$1150,MATCH('Wkly eq indx data aligned'!$A80+2,OFFSET(INDIRECT(ADDRESS(1,MATCH(R$1,'Wkly eq indx data joined'!$1:$1,0),1,1,$A$1)),,,1150,1),0),MATCH(R$1,'Wkly eq indx data joined'!$1:$1,0)+1)</f>
        <v>219.4</v>
      </c>
      <c r="S80" s="9" cm="1">
        <f t="array" aca="1" ref="S80" ca="1">INDEX('Wkly eq indx data joined'!$A$1:$AJ$1150,MATCH('Wkly eq indx data aligned'!$A80,OFFSET(INDIRECT(ADDRESS(1,MATCH(S$1,'Wkly eq indx data joined'!$1:$1,0),1,1,$A$1)),,,1150,1),0),MATCH(S$1,'Wkly eq indx data joined'!$1:$1,0)+1)</f>
        <v>8746.98</v>
      </c>
    </row>
    <row r="81" spans="1:19" x14ac:dyDescent="0.25">
      <c r="A81" s="4">
        <f t="shared" si="1"/>
        <v>37078</v>
      </c>
      <c r="B81" s="9" cm="1">
        <f t="array" aca="1" ref="B81" ca="1">INDEX('Wkly eq indx data joined'!$A$1:$AJ$1150,MATCH('Wkly eq indx data aligned'!$A81,OFFSET(INDIRECT(ADDRESS(1,MATCH(B$1,'Wkly eq indx data joined'!$1:$1,0),1,1,$A$1)),,,1150,1),0),MATCH(B$1,'Wkly eq indx data joined'!$1:$1,0)+1)</f>
        <v>3354.078</v>
      </c>
      <c r="C81" s="9" cm="1">
        <f t="array" aca="1" ref="C81" ca="1">INDEX('Wkly eq indx data joined'!$A$1:$AJ$1150,MATCH('Wkly eq indx data aligned'!$A81,OFFSET(INDIRECT(ADDRESS(1,MATCH(C$1,'Wkly eq indx data joined'!$1:$1,0),1,1,$A$1)),,,1150,1),0),MATCH(C$1,'Wkly eq indx data joined'!$1:$1,0)+1)</f>
        <v>12306.08</v>
      </c>
      <c r="D81" s="18" cm="1">
        <f t="array" aca="1" ref="D81" ca="1">IFERROR(INDEX('Wkly eq indx data joined'!$A$1:$AJ$1150,MATCH('Wkly eq indx data aligned'!$A81,OFFSET(INDIRECT(ADDRESS(1,MATCH(D$1,'Wkly eq indx data joined'!$1:$1,0),1,1,$A$1)),,,1150,1),0),MATCH(D$1,'Wkly eq indx data joined'!$1:$1,0)+1),D80)</f>
        <v>2170.5210000000002</v>
      </c>
      <c r="E81" s="9" cm="1">
        <f t="array" aca="1" ref="E81" ca="1">INDEX('Wkly eq indx data joined'!$A$1:$AJ$1150,MATCH('Wkly eq indx data aligned'!$A81,OFFSET(INDIRECT(ADDRESS(1,MATCH(E$1,'Wkly eq indx data joined'!$1:$1,0),1,1,$A$1)),,,1150,1),0),MATCH(E$1,'Wkly eq indx data joined'!$1:$1,0)+1)</f>
        <v>7594.12</v>
      </c>
      <c r="F81" s="9" cm="1">
        <f t="array" aca="1" ref="F81" ca="1">INDEX('Wkly eq indx data joined'!$A$1:$AJ$1150,MATCH('Wkly eq indx data aligned'!$A81,OFFSET(INDIRECT(ADDRESS(1,MATCH(F$1,'Wkly eq indx data joined'!$1:$1,0),1,1,$A$1)),,,1150,1),0),MATCH(F$1,'Wkly eq indx data joined'!$1:$1,0)+1)</f>
        <v>6971.9</v>
      </c>
      <c r="G81" s="9" cm="1">
        <f t="array" aca="1" ref="G81" ca="1">INDEX('Wkly eq indx data joined'!$A$1:$AJ$1150,MATCH('Wkly eq indx data aligned'!$A81,OFFSET(INDIRECT(ADDRESS(1,MATCH(G$1,'Wkly eq indx data joined'!$1:$1,0),1,1,$A$1)),,,1150,1),0),MATCH(G$1,'Wkly eq indx data joined'!$1:$1,0)+1)</f>
        <v>1190.5899999999999</v>
      </c>
      <c r="H81" s="9" cm="1">
        <f t="array" aca="1" ref="H81" ca="1">INDEX('Wkly eq indx data joined'!$A$1:$AJ$1150,MATCH('Wkly eq indx data aligned'!$A81,OFFSET(INDIRECT(ADDRESS(1,MATCH(H$1,'Wkly eq indx data joined'!$1:$1,0),1,1,$A$1)),,,1150,1),0),MATCH(H$1,'Wkly eq indx data joined'!$1:$1,0)+1)</f>
        <v>5479.2</v>
      </c>
      <c r="I81" s="9" cm="1">
        <f t="array" aca="1" ref="I81" ca="1">INDEX('Wkly eq indx data joined'!$A$1:$AJ$1150,MATCH('Wkly eq indx data aligned'!$A81,OFFSET(INDIRECT(ADDRESS(1,MATCH(I$1,'Wkly eq indx data joined'!$1:$1,0),1,1,$A$1)),,,1150,1),0),MATCH(I$1,'Wkly eq indx data joined'!$1:$1,0)+1)</f>
        <v>12999.48</v>
      </c>
      <c r="J81" s="9" cm="1">
        <f t="array" aca="1" ref="J81" ca="1">INDEX('Wkly eq indx data joined'!$A$1:$AJ$1150,MATCH('Wkly eq indx data aligned'!$A81,OFFSET(INDIRECT(ADDRESS(1,MATCH(J$1,'Wkly eq indx data joined'!$1:$1,0),1,1,$A$1)),,,1150,1),0),MATCH(J$1,'Wkly eq indx data joined'!$1:$1,0)+1)</f>
        <v>4999.3599999999997</v>
      </c>
      <c r="K81" s="9" cm="1">
        <f t="array" aca="1" ref="K81" ca="1">INDEX('Wkly eq indx data joined'!$A$1:$AJ$1150,MATCH('Wkly eq indx data aligned'!$A81,OFFSET(INDIRECT(ADDRESS(1,MATCH(K$1,'Wkly eq indx data joined'!$1:$1,0),1,1,$A$1)),,,1150,1),0),MATCH(K$1,'Wkly eq indx data joined'!$1:$1,0)+1)</f>
        <v>5862.1</v>
      </c>
      <c r="L81" s="12" cm="1">
        <f t="array" aca="1" ref="L81" ca="1">INDEX('Wkly eq indx data joined'!$A$1:$AJ$1150,MATCH('Wkly eq indx data aligned'!$A81+2,OFFSET(INDIRECT(ADDRESS(1,MATCH(L$1,'Wkly eq indx data joined'!$1:$1,0),1,1,$A$1)),,,1150,1),0),MATCH(L$1,'Wkly eq indx data joined'!$1:$1,0)+1)</f>
        <v>578.54</v>
      </c>
      <c r="M81" s="9" cm="1">
        <f t="array" aca="1" ref="M81" ca="1">INDEX('Wkly eq indx data joined'!$A$1:$AJ$1150,MATCH('Wkly eq indx data aligned'!$A81,OFFSET(INDIRECT(ADDRESS(1,MATCH(M$1,'Wkly eq indx data joined'!$1:$1,0),1,1,$A$1)),,,1150,1),0),MATCH(M$1,'Wkly eq indx data joined'!$1:$1,0)+1)</f>
        <v>13906.8</v>
      </c>
      <c r="N81" s="9" cm="1">
        <f t="array" aca="1" ref="N81" ca="1">INDEX('Wkly eq indx data joined'!$A$1:$AJ$1150,MATCH('Wkly eq indx data aligned'!$A81,OFFSET(INDIRECT(ADDRESS(1,MATCH(N$1,'Wkly eq indx data joined'!$1:$1,0),1,1,$A$1)),,,1150,1),0),MATCH(N$1,'Wkly eq indx data joined'!$1:$1,0)+1)</f>
        <v>6276.35</v>
      </c>
      <c r="O81" s="13" cm="1">
        <f t="array" aca="1" ref="O81" ca="1">INDEX('Wkly eq indx data joined'!$A$1:$AJ$1150,MATCH('Wkly eq indx data aligned'!$A81+1,OFFSET(INDIRECT(ADDRESS(1,MATCH(O$1,'Wkly eq indx data joined'!$1:$1,0),1,1,$A$1)),,,1150,1),0),MATCH(O$1,'Wkly eq indx data joined'!$1:$1,0)+1)</f>
        <v>4707.01</v>
      </c>
      <c r="P81" s="12" cm="1">
        <f t="array" aca="1" ref="P81" ca="1">INDEX('Wkly eq indx data joined'!$A$1:$AJ$1150,MATCH('Wkly eq indx data aligned'!$A81+2,OFFSET(INDIRECT(ADDRESS(1,MATCH(P$1,'Wkly eq indx data joined'!$1:$1,0),1,1,$A$1)),,,1150,1),0),MATCH(P$1,'Wkly eq indx data joined'!$1:$1,0)+1)</f>
        <v>1065.0999999999999</v>
      </c>
      <c r="Q81" s="9" cm="1">
        <f t="array" aca="1" ref="Q81" ca="1">INDEX('Wkly eq indx data joined'!$A$1:$AJ$1150,MATCH('Wkly eq indx data aligned'!$A81,OFFSET(INDIRECT(ADDRESS(1,MATCH(Q$1,'Wkly eq indx data joined'!$1:$1,0),1,1,$A$1)),,,1150,1),0),MATCH(Q$1,'Wkly eq indx data joined'!$1:$1,0)+1)</f>
        <v>562.91999999999996</v>
      </c>
      <c r="R81" s="12" cm="1">
        <f t="array" aca="1" ref="R81" ca="1">INDEX('Wkly eq indx data joined'!$A$1:$AJ$1150,MATCH('Wkly eq indx data aligned'!$A81+2,OFFSET(INDIRECT(ADDRESS(1,MATCH(R$1,'Wkly eq indx data joined'!$1:$1,0),1,1,$A$1)),,,1150,1),0),MATCH(R$1,'Wkly eq indx data joined'!$1:$1,0)+1)</f>
        <v>218.2</v>
      </c>
      <c r="S81" s="9" cm="1">
        <f t="array" aca="1" ref="S81" ca="1">INDEX('Wkly eq indx data joined'!$A$1:$AJ$1150,MATCH('Wkly eq indx data aligned'!$A81,OFFSET(INDIRECT(ADDRESS(1,MATCH(S$1,'Wkly eq indx data joined'!$1:$1,0),1,1,$A$1)),,,1150,1),0),MATCH(S$1,'Wkly eq indx data joined'!$1:$1,0)+1)</f>
        <v>8344.74</v>
      </c>
    </row>
    <row r="82" spans="1:19" x14ac:dyDescent="0.25">
      <c r="A82" s="4">
        <f t="shared" si="1"/>
        <v>37085</v>
      </c>
      <c r="B82" s="9" cm="1">
        <f t="array" aca="1" ref="B82" ca="1">INDEX('Wkly eq indx data joined'!$A$1:$AJ$1150,MATCH('Wkly eq indx data aligned'!$A82,OFFSET(INDIRECT(ADDRESS(1,MATCH(B$1,'Wkly eq indx data joined'!$1:$1,0),1,1,$A$1)),,,1150,1),0),MATCH(B$1,'Wkly eq indx data joined'!$1:$1,0)+1)</f>
        <v>3396.6709999999998</v>
      </c>
      <c r="C82" s="9" cm="1">
        <f t="array" aca="1" ref="C82" ca="1">INDEX('Wkly eq indx data joined'!$A$1:$AJ$1150,MATCH('Wkly eq indx data aligned'!$A82,OFFSET(INDIRECT(ADDRESS(1,MATCH(C$1,'Wkly eq indx data joined'!$1:$1,0),1,1,$A$1)),,,1150,1),0),MATCH(C$1,'Wkly eq indx data joined'!$1:$1,0)+1)</f>
        <v>12355.15</v>
      </c>
      <c r="D82" s="18" cm="1">
        <f t="array" aca="1" ref="D82" ca="1">IFERROR(INDEX('Wkly eq indx data joined'!$A$1:$AJ$1150,MATCH('Wkly eq indx data aligned'!$A82,OFFSET(INDIRECT(ADDRESS(1,MATCH(D$1,'Wkly eq indx data joined'!$1:$1,0),1,1,$A$1)),,,1150,1),0),MATCH(D$1,'Wkly eq indx data joined'!$1:$1,0)+1),D81)</f>
        <v>2161.34</v>
      </c>
      <c r="E82" s="9" cm="1">
        <f t="array" aca="1" ref="E82" ca="1">INDEX('Wkly eq indx data joined'!$A$1:$AJ$1150,MATCH('Wkly eq indx data aligned'!$A82,OFFSET(INDIRECT(ADDRESS(1,MATCH(E$1,'Wkly eq indx data joined'!$1:$1,0),1,1,$A$1)),,,1150,1),0),MATCH(E$1,'Wkly eq indx data joined'!$1:$1,0)+1)</f>
        <v>7765.63</v>
      </c>
      <c r="F82" s="9" cm="1">
        <f t="array" aca="1" ref="F82" ca="1">INDEX('Wkly eq indx data joined'!$A$1:$AJ$1150,MATCH('Wkly eq indx data aligned'!$A82,OFFSET(INDIRECT(ADDRESS(1,MATCH(F$1,'Wkly eq indx data joined'!$1:$1,0),1,1,$A$1)),,,1150,1),0),MATCH(F$1,'Wkly eq indx data joined'!$1:$1,0)+1)</f>
        <v>6941.3</v>
      </c>
      <c r="G82" s="9" cm="1">
        <f t="array" aca="1" ref="G82" ca="1">INDEX('Wkly eq indx data joined'!$A$1:$AJ$1150,MATCH('Wkly eq indx data aligned'!$A82,OFFSET(INDIRECT(ADDRESS(1,MATCH(G$1,'Wkly eq indx data joined'!$1:$1,0),1,1,$A$1)),,,1150,1),0),MATCH(G$1,'Wkly eq indx data joined'!$1:$1,0)+1)</f>
        <v>1215.68</v>
      </c>
      <c r="H82" s="9" cm="1">
        <f t="array" aca="1" ref="H82" ca="1">INDEX('Wkly eq indx data joined'!$A$1:$AJ$1150,MATCH('Wkly eq indx data aligned'!$A82,OFFSET(INDIRECT(ADDRESS(1,MATCH(H$1,'Wkly eq indx data joined'!$1:$1,0),1,1,$A$1)),,,1150,1),0),MATCH(H$1,'Wkly eq indx data joined'!$1:$1,0)+1)</f>
        <v>5537</v>
      </c>
      <c r="I82" s="9" cm="1">
        <f t="array" aca="1" ref="I82" ca="1">INDEX('Wkly eq indx data joined'!$A$1:$AJ$1150,MATCH('Wkly eq indx data aligned'!$A82,OFFSET(INDIRECT(ADDRESS(1,MATCH(I$1,'Wkly eq indx data joined'!$1:$1,0),1,1,$A$1)),,,1150,1),0),MATCH(I$1,'Wkly eq indx data joined'!$1:$1,0)+1)</f>
        <v>12612.79</v>
      </c>
      <c r="J82" s="9" cm="1">
        <f t="array" aca="1" ref="J82" ca="1">INDEX('Wkly eq indx data joined'!$A$1:$AJ$1150,MATCH('Wkly eq indx data aligned'!$A82,OFFSET(INDIRECT(ADDRESS(1,MATCH(J$1,'Wkly eq indx data joined'!$1:$1,0),1,1,$A$1)),,,1150,1),0),MATCH(J$1,'Wkly eq indx data joined'!$1:$1,0)+1)</f>
        <v>5025.24</v>
      </c>
      <c r="K82" s="9" cm="1">
        <f t="array" aca="1" ref="K82" ca="1">INDEX('Wkly eq indx data joined'!$A$1:$AJ$1150,MATCH('Wkly eq indx data aligned'!$A82,OFFSET(INDIRECT(ADDRESS(1,MATCH(K$1,'Wkly eq indx data joined'!$1:$1,0),1,1,$A$1)),,,1150,1),0),MATCH(K$1,'Wkly eq indx data joined'!$1:$1,0)+1)</f>
        <v>5928.01</v>
      </c>
      <c r="L82" s="12" cm="1">
        <f t="array" aca="1" ref="L82" ca="1">INDEX('Wkly eq indx data joined'!$A$1:$AJ$1150,MATCH('Wkly eq indx data aligned'!$A82+2,OFFSET(INDIRECT(ADDRESS(1,MATCH(L$1,'Wkly eq indx data joined'!$1:$1,0),1,1,$A$1)),,,1150,1),0),MATCH(L$1,'Wkly eq indx data joined'!$1:$1,0)+1)</f>
        <v>548.49</v>
      </c>
      <c r="M82" s="9" cm="1">
        <f t="array" aca="1" ref="M82" ca="1">INDEX('Wkly eq indx data joined'!$A$1:$AJ$1150,MATCH('Wkly eq indx data aligned'!$A82,OFFSET(INDIRECT(ADDRESS(1,MATCH(M$1,'Wkly eq indx data joined'!$1:$1,0),1,1,$A$1)),,,1150,1),0),MATCH(M$1,'Wkly eq indx data joined'!$1:$1,0)+1)</f>
        <v>14078.5</v>
      </c>
      <c r="N82" s="9" cm="1">
        <f t="array" aca="1" ref="N82" ca="1">INDEX('Wkly eq indx data joined'!$A$1:$AJ$1150,MATCH('Wkly eq indx data aligned'!$A82,OFFSET(INDIRECT(ADDRESS(1,MATCH(N$1,'Wkly eq indx data joined'!$1:$1,0),1,1,$A$1)),,,1150,1),0),MATCH(N$1,'Wkly eq indx data joined'!$1:$1,0)+1)</f>
        <v>6388.21</v>
      </c>
      <c r="O82" s="13" cm="1">
        <f t="array" aca="1" ref="O82" ca="1">INDEX('Wkly eq indx data joined'!$A$1:$AJ$1150,MATCH('Wkly eq indx data aligned'!$A82+1,OFFSET(INDIRECT(ADDRESS(1,MATCH(O$1,'Wkly eq indx data joined'!$1:$1,0),1,1,$A$1)),,,1150,1),0),MATCH(O$1,'Wkly eq indx data joined'!$1:$1,0)+1)</f>
        <v>4485.68</v>
      </c>
      <c r="P82" s="12" cm="1">
        <f t="array" aca="1" ref="P82" ca="1">INDEX('Wkly eq indx data joined'!$A$1:$AJ$1150,MATCH('Wkly eq indx data aligned'!$A82+2,OFFSET(INDIRECT(ADDRESS(1,MATCH(P$1,'Wkly eq indx data joined'!$1:$1,0),1,1,$A$1)),,,1150,1),0),MATCH(P$1,'Wkly eq indx data joined'!$1:$1,0)+1)</f>
        <v>1110.45</v>
      </c>
      <c r="Q82" s="9" cm="1">
        <f t="array" aca="1" ref="Q82" ca="1">INDEX('Wkly eq indx data joined'!$A$1:$AJ$1150,MATCH('Wkly eq indx data aligned'!$A82,OFFSET(INDIRECT(ADDRESS(1,MATCH(Q$1,'Wkly eq indx data joined'!$1:$1,0),1,1,$A$1)),,,1150,1),0),MATCH(Q$1,'Wkly eq indx data joined'!$1:$1,0)+1)</f>
        <v>552.53</v>
      </c>
      <c r="R82" s="12" cm="1">
        <f t="array" aca="1" ref="R82" ca="1">INDEX('Wkly eq indx data joined'!$A$1:$AJ$1150,MATCH('Wkly eq indx data aligned'!$A82+2,OFFSET(INDIRECT(ADDRESS(1,MATCH(R$1,'Wkly eq indx data joined'!$1:$1,0),1,1,$A$1)),,,1150,1),0),MATCH(R$1,'Wkly eq indx data joined'!$1:$1,0)+1)</f>
        <v>202.73</v>
      </c>
      <c r="S82" s="9" cm="1">
        <f t="array" aca="1" ref="S82" ca="1">INDEX('Wkly eq indx data joined'!$A$1:$AJ$1150,MATCH('Wkly eq indx data aligned'!$A82,OFFSET(INDIRECT(ADDRESS(1,MATCH(S$1,'Wkly eq indx data joined'!$1:$1,0),1,1,$A$1)),,,1150,1),0),MATCH(S$1,'Wkly eq indx data joined'!$1:$1,0)+1)</f>
        <v>8517.74</v>
      </c>
    </row>
    <row r="83" spans="1:19" x14ac:dyDescent="0.25">
      <c r="A83" s="4">
        <f t="shared" si="1"/>
        <v>37092</v>
      </c>
      <c r="B83" s="9" cm="1">
        <f t="array" aca="1" ref="B83" ca="1">INDEX('Wkly eq indx data joined'!$A$1:$AJ$1150,MATCH('Wkly eq indx data aligned'!$A83,OFFSET(INDIRECT(ADDRESS(1,MATCH(B$1,'Wkly eq indx data joined'!$1:$1,0),1,1,$A$1)),,,1150,1),0),MATCH(B$1,'Wkly eq indx data joined'!$1:$1,0)+1)</f>
        <v>3380.9</v>
      </c>
      <c r="C83" s="9" cm="1">
        <f t="array" aca="1" ref="C83" ca="1">INDEX('Wkly eq indx data joined'!$A$1:$AJ$1150,MATCH('Wkly eq indx data aligned'!$A83,OFFSET(INDIRECT(ADDRESS(1,MATCH(C$1,'Wkly eq indx data joined'!$1:$1,0),1,1,$A$1)),,,1150,1),0),MATCH(C$1,'Wkly eq indx data joined'!$1:$1,0)+1)</f>
        <v>11908.39</v>
      </c>
      <c r="D83" s="18" cm="1">
        <f t="array" aca="1" ref="D83" ca="1">IFERROR(INDEX('Wkly eq indx data joined'!$A$1:$AJ$1150,MATCH('Wkly eq indx data aligned'!$A83,OFFSET(INDIRECT(ADDRESS(1,MATCH(D$1,'Wkly eq indx data joined'!$1:$1,0),1,1,$A$1)),,,1150,1),0),MATCH(D$1,'Wkly eq indx data joined'!$1:$1,0)+1),D82)</f>
        <v>2179.6239999999998</v>
      </c>
      <c r="E83" s="9" cm="1">
        <f t="array" aca="1" ref="E83" ca="1">INDEX('Wkly eq indx data joined'!$A$1:$AJ$1150,MATCH('Wkly eq indx data aligned'!$A83,OFFSET(INDIRECT(ADDRESS(1,MATCH(E$1,'Wkly eq indx data joined'!$1:$1,0),1,1,$A$1)),,,1150,1),0),MATCH(E$1,'Wkly eq indx data joined'!$1:$1,0)+1)</f>
        <v>7647.95</v>
      </c>
      <c r="F83" s="9" cm="1">
        <f t="array" aca="1" ref="F83" ca="1">INDEX('Wkly eq indx data joined'!$A$1:$AJ$1150,MATCH('Wkly eq indx data aligned'!$A83,OFFSET(INDIRECT(ADDRESS(1,MATCH(F$1,'Wkly eq indx data joined'!$1:$1,0),1,1,$A$1)),,,1150,1),0),MATCH(F$1,'Wkly eq indx data joined'!$1:$1,0)+1)</f>
        <v>6930</v>
      </c>
      <c r="G83" s="9" cm="1">
        <f t="array" aca="1" ref="G83" ca="1">INDEX('Wkly eq indx data joined'!$A$1:$AJ$1150,MATCH('Wkly eq indx data aligned'!$A83,OFFSET(INDIRECT(ADDRESS(1,MATCH(G$1,'Wkly eq indx data joined'!$1:$1,0),1,1,$A$1)),,,1150,1),0),MATCH(G$1,'Wkly eq indx data joined'!$1:$1,0)+1)</f>
        <v>1210.8499999999999</v>
      </c>
      <c r="H83" s="9" cm="1">
        <f t="array" aca="1" ref="H83" ca="1">INDEX('Wkly eq indx data joined'!$A$1:$AJ$1150,MATCH('Wkly eq indx data aligned'!$A83,OFFSET(INDIRECT(ADDRESS(1,MATCH(H$1,'Wkly eq indx data joined'!$1:$1,0),1,1,$A$1)),,,1150,1),0),MATCH(H$1,'Wkly eq indx data joined'!$1:$1,0)+1)</f>
        <v>5387.1</v>
      </c>
      <c r="I83" s="9" cm="1">
        <f t="array" aca="1" ref="I83" ca="1">INDEX('Wkly eq indx data joined'!$A$1:$AJ$1150,MATCH('Wkly eq indx data aligned'!$A83,OFFSET(INDIRECT(ADDRESS(1,MATCH(I$1,'Wkly eq indx data joined'!$1:$1,0),1,1,$A$1)),,,1150,1),0),MATCH(I$1,'Wkly eq indx data joined'!$1:$1,0)+1)</f>
        <v>12301.68</v>
      </c>
      <c r="J83" s="9" cm="1">
        <f t="array" aca="1" ref="J83" ca="1">INDEX('Wkly eq indx data joined'!$A$1:$AJ$1150,MATCH('Wkly eq indx data aligned'!$A83,OFFSET(INDIRECT(ADDRESS(1,MATCH(J$1,'Wkly eq indx data joined'!$1:$1,0),1,1,$A$1)),,,1150,1),0),MATCH(J$1,'Wkly eq indx data joined'!$1:$1,0)+1)</f>
        <v>4880.7</v>
      </c>
      <c r="K83" s="9" cm="1">
        <f t="array" aca="1" ref="K83" ca="1">INDEX('Wkly eq indx data joined'!$A$1:$AJ$1150,MATCH('Wkly eq indx data aligned'!$A83,OFFSET(INDIRECT(ADDRESS(1,MATCH(K$1,'Wkly eq indx data joined'!$1:$1,0),1,1,$A$1)),,,1150,1),0),MATCH(K$1,'Wkly eq indx data joined'!$1:$1,0)+1)</f>
        <v>5764.06</v>
      </c>
      <c r="L83" s="12" cm="1">
        <f t="array" aca="1" ref="L83" ca="1">INDEX('Wkly eq indx data joined'!$A$1:$AJ$1150,MATCH('Wkly eq indx data aligned'!$A83+2,OFFSET(INDIRECT(ADDRESS(1,MATCH(L$1,'Wkly eq indx data joined'!$1:$1,0),1,1,$A$1)),,,1150,1),0),MATCH(L$1,'Wkly eq indx data joined'!$1:$1,0)+1)</f>
        <v>537.71</v>
      </c>
      <c r="M83" s="9" cm="1">
        <f t="array" aca="1" ref="M83" ca="1">INDEX('Wkly eq indx data joined'!$A$1:$AJ$1150,MATCH('Wkly eq indx data aligned'!$A83,OFFSET(INDIRECT(ADDRESS(1,MATCH(M$1,'Wkly eq indx data joined'!$1:$1,0),1,1,$A$1)),,,1150,1),0),MATCH(M$1,'Wkly eq indx data joined'!$1:$1,0)+1)</f>
        <v>14092.3</v>
      </c>
      <c r="N83" s="9" cm="1">
        <f t="array" aca="1" ref="N83" ca="1">INDEX('Wkly eq indx data joined'!$A$1:$AJ$1150,MATCH('Wkly eq indx data aligned'!$A83,OFFSET(INDIRECT(ADDRESS(1,MATCH(N$1,'Wkly eq indx data joined'!$1:$1,0),1,1,$A$1)),,,1150,1),0),MATCH(N$1,'Wkly eq indx data joined'!$1:$1,0)+1)</f>
        <v>6338.03</v>
      </c>
      <c r="O83" s="13" cm="1">
        <f t="array" aca="1" ref="O83" ca="1">INDEX('Wkly eq indx data joined'!$A$1:$AJ$1150,MATCH('Wkly eq indx data aligned'!$A83+1,OFFSET(INDIRECT(ADDRESS(1,MATCH(O$1,'Wkly eq indx data joined'!$1:$1,0),1,1,$A$1)),,,1150,1),0),MATCH(O$1,'Wkly eq indx data joined'!$1:$1,0)+1)</f>
        <v>4220.33</v>
      </c>
      <c r="P83" s="12" cm="1">
        <f t="array" aca="1" ref="P83" ca="1">INDEX('Wkly eq indx data joined'!$A$1:$AJ$1150,MATCH('Wkly eq indx data aligned'!$A83+2,OFFSET(INDIRECT(ADDRESS(1,MATCH(P$1,'Wkly eq indx data joined'!$1:$1,0),1,1,$A$1)),,,1150,1),0),MATCH(P$1,'Wkly eq indx data joined'!$1:$1,0)+1)</f>
        <v>1077.7</v>
      </c>
      <c r="Q83" s="9" cm="1">
        <f t="array" aca="1" ref="Q83" ca="1">INDEX('Wkly eq indx data joined'!$A$1:$AJ$1150,MATCH('Wkly eq indx data aligned'!$A83,OFFSET(INDIRECT(ADDRESS(1,MATCH(Q$1,'Wkly eq indx data joined'!$1:$1,0),1,1,$A$1)),,,1150,1),0),MATCH(Q$1,'Wkly eq indx data joined'!$1:$1,0)+1)</f>
        <v>537.41999999999996</v>
      </c>
      <c r="R83" s="12" cm="1">
        <f t="array" aca="1" ref="R83" ca="1">INDEX('Wkly eq indx data joined'!$A$1:$AJ$1150,MATCH('Wkly eq indx data aligned'!$A83+2,OFFSET(INDIRECT(ADDRESS(1,MATCH(R$1,'Wkly eq indx data joined'!$1:$1,0),1,1,$A$1)),,,1150,1),0),MATCH(R$1,'Wkly eq indx data joined'!$1:$1,0)+1)</f>
        <v>202.26</v>
      </c>
      <c r="S83" s="9" cm="1">
        <f t="array" aca="1" ref="S83" ca="1">INDEX('Wkly eq indx data joined'!$A$1:$AJ$1150,MATCH('Wkly eq indx data aligned'!$A83,OFFSET(INDIRECT(ADDRESS(1,MATCH(S$1,'Wkly eq indx data joined'!$1:$1,0),1,1,$A$1)),,,1150,1),0),MATCH(S$1,'Wkly eq indx data joined'!$1:$1,0)+1)</f>
        <v>8226.31</v>
      </c>
    </row>
    <row r="84" spans="1:19" x14ac:dyDescent="0.25">
      <c r="A84" s="4">
        <f t="shared" si="1"/>
        <v>37099</v>
      </c>
      <c r="B84" s="9" cm="1">
        <f t="array" aca="1" ref="B84" ca="1">INDEX('Wkly eq indx data joined'!$A$1:$AJ$1150,MATCH('Wkly eq indx data aligned'!$A84,OFFSET(INDIRECT(ADDRESS(1,MATCH(B$1,'Wkly eq indx data joined'!$1:$1,0),1,1,$A$1)),,,1150,1),0),MATCH(B$1,'Wkly eq indx data joined'!$1:$1,0)+1)</f>
        <v>3292.154</v>
      </c>
      <c r="C84" s="9" cm="1">
        <f t="array" aca="1" ref="C84" ca="1">INDEX('Wkly eq indx data joined'!$A$1:$AJ$1150,MATCH('Wkly eq indx data aligned'!$A84,OFFSET(INDIRECT(ADDRESS(1,MATCH(C$1,'Wkly eq indx data joined'!$1:$1,0),1,1,$A$1)),,,1150,1),0),MATCH(C$1,'Wkly eq indx data joined'!$1:$1,0)+1)</f>
        <v>11798.08</v>
      </c>
      <c r="D84" s="18" cm="1">
        <f t="array" aca="1" ref="D84" ca="1">IFERROR(INDEX('Wkly eq indx data joined'!$A$1:$AJ$1150,MATCH('Wkly eq indx data aligned'!$A84,OFFSET(INDIRECT(ADDRESS(1,MATCH(D$1,'Wkly eq indx data joined'!$1:$1,0),1,1,$A$1)),,,1150,1),0),MATCH(D$1,'Wkly eq indx data joined'!$1:$1,0)+1),D83)</f>
        <v>2065.7280000000001</v>
      </c>
      <c r="E84" s="9" cm="1">
        <f t="array" aca="1" ref="E84" ca="1">INDEX('Wkly eq indx data joined'!$A$1:$AJ$1150,MATCH('Wkly eq indx data aligned'!$A84,OFFSET(INDIRECT(ADDRESS(1,MATCH(E$1,'Wkly eq indx data joined'!$1:$1,0),1,1,$A$1)),,,1150,1),0),MATCH(E$1,'Wkly eq indx data joined'!$1:$1,0)+1)</f>
        <v>7682.16</v>
      </c>
      <c r="F84" s="9" cm="1">
        <f t="array" aca="1" ref="F84" ca="1">INDEX('Wkly eq indx data joined'!$A$1:$AJ$1150,MATCH('Wkly eq indx data aligned'!$A84,OFFSET(INDIRECT(ADDRESS(1,MATCH(F$1,'Wkly eq indx data joined'!$1:$1,0),1,1,$A$1)),,,1150,1),0),MATCH(F$1,'Wkly eq indx data joined'!$1:$1,0)+1)</f>
        <v>6760.8</v>
      </c>
      <c r="G84" s="9" cm="1">
        <f t="array" aca="1" ref="G84" ca="1">INDEX('Wkly eq indx data joined'!$A$1:$AJ$1150,MATCH('Wkly eq indx data aligned'!$A84,OFFSET(INDIRECT(ADDRESS(1,MATCH(G$1,'Wkly eq indx data joined'!$1:$1,0),1,1,$A$1)),,,1150,1),0),MATCH(G$1,'Wkly eq indx data joined'!$1:$1,0)+1)</f>
        <v>1205.82</v>
      </c>
      <c r="H84" s="9" cm="1">
        <f t="array" aca="1" ref="H84" ca="1">INDEX('Wkly eq indx data joined'!$A$1:$AJ$1150,MATCH('Wkly eq indx data aligned'!$A84,OFFSET(INDIRECT(ADDRESS(1,MATCH(H$1,'Wkly eq indx data joined'!$1:$1,0),1,1,$A$1)),,,1150,1),0),MATCH(H$1,'Wkly eq indx data joined'!$1:$1,0)+1)</f>
        <v>5403.1</v>
      </c>
      <c r="I84" s="9" cm="1">
        <f t="array" aca="1" ref="I84" ca="1">INDEX('Wkly eq indx data joined'!$A$1:$AJ$1150,MATCH('Wkly eq indx data aligned'!$A84,OFFSET(INDIRECT(ADDRESS(1,MATCH(I$1,'Wkly eq indx data joined'!$1:$1,0),1,1,$A$1)),,,1150,1),0),MATCH(I$1,'Wkly eq indx data joined'!$1:$1,0)+1)</f>
        <v>12182.17</v>
      </c>
      <c r="J84" s="9" cm="1">
        <f t="array" aca="1" ref="J84" ca="1">INDEX('Wkly eq indx data joined'!$A$1:$AJ$1150,MATCH('Wkly eq indx data aligned'!$A84,OFFSET(INDIRECT(ADDRESS(1,MATCH(J$1,'Wkly eq indx data joined'!$1:$1,0),1,1,$A$1)),,,1150,1),0),MATCH(J$1,'Wkly eq indx data joined'!$1:$1,0)+1)</f>
        <v>4967.1499999999996</v>
      </c>
      <c r="K84" s="9" cm="1">
        <f t="array" aca="1" ref="K84" ca="1">INDEX('Wkly eq indx data joined'!$A$1:$AJ$1150,MATCH('Wkly eq indx data aligned'!$A84,OFFSET(INDIRECT(ADDRESS(1,MATCH(K$1,'Wkly eq indx data joined'!$1:$1,0),1,1,$A$1)),,,1150,1),0),MATCH(K$1,'Wkly eq indx data joined'!$1:$1,0)+1)</f>
        <v>5754.86</v>
      </c>
      <c r="L84" s="12" cm="1">
        <f t="array" aca="1" ref="L84" ca="1">INDEX('Wkly eq indx data joined'!$A$1:$AJ$1150,MATCH('Wkly eq indx data aligned'!$A84+2,OFFSET(INDIRECT(ADDRESS(1,MATCH(L$1,'Wkly eq indx data joined'!$1:$1,0),1,1,$A$1)),,,1150,1),0),MATCH(L$1,'Wkly eq indx data joined'!$1:$1,0)+1)</f>
        <v>541.13</v>
      </c>
      <c r="M84" s="9" cm="1">
        <f t="array" aca="1" ref="M84" ca="1">INDEX('Wkly eq indx data joined'!$A$1:$AJ$1150,MATCH('Wkly eq indx data aligned'!$A84,OFFSET(INDIRECT(ADDRESS(1,MATCH(M$1,'Wkly eq indx data joined'!$1:$1,0),1,1,$A$1)),,,1150,1),0),MATCH(M$1,'Wkly eq indx data joined'!$1:$1,0)+1)</f>
        <v>13910.3</v>
      </c>
      <c r="N84" s="9" cm="1">
        <f t="array" aca="1" ref="N84" ca="1">INDEX('Wkly eq indx data joined'!$A$1:$AJ$1150,MATCH('Wkly eq indx data aligned'!$A84,OFFSET(INDIRECT(ADDRESS(1,MATCH(N$1,'Wkly eq indx data joined'!$1:$1,0),1,1,$A$1)),,,1150,1),0),MATCH(N$1,'Wkly eq indx data joined'!$1:$1,0)+1)</f>
        <v>6135.22</v>
      </c>
      <c r="O84" s="13" cm="1">
        <f t="array" aca="1" ref="O84" ca="1">INDEX('Wkly eq indx data joined'!$A$1:$AJ$1150,MATCH('Wkly eq indx data aligned'!$A84+1,OFFSET(INDIRECT(ADDRESS(1,MATCH(O$1,'Wkly eq indx data joined'!$1:$1,0),1,1,$A$1)),,,1150,1),0),MATCH(O$1,'Wkly eq indx data joined'!$1:$1,0)+1)</f>
        <v>4320.59</v>
      </c>
      <c r="P84" s="12" cm="1">
        <f t="array" aca="1" ref="P84" ca="1">INDEX('Wkly eq indx data joined'!$A$1:$AJ$1150,MATCH('Wkly eq indx data aligned'!$A84+2,OFFSET(INDIRECT(ADDRESS(1,MATCH(P$1,'Wkly eq indx data joined'!$1:$1,0),1,1,$A$1)),,,1150,1),0),MATCH(P$1,'Wkly eq indx data joined'!$1:$1,0)+1)</f>
        <v>1051.7</v>
      </c>
      <c r="Q84" s="9" cm="1">
        <f t="array" aca="1" ref="Q84" ca="1">INDEX('Wkly eq indx data joined'!$A$1:$AJ$1150,MATCH('Wkly eq indx data aligned'!$A84,OFFSET(INDIRECT(ADDRESS(1,MATCH(Q$1,'Wkly eq indx data joined'!$1:$1,0),1,1,$A$1)),,,1150,1),0),MATCH(Q$1,'Wkly eq indx data joined'!$1:$1,0)+1)</f>
        <v>535.42999999999995</v>
      </c>
      <c r="R84" s="12" cm="1">
        <f t="array" aca="1" ref="R84" ca="1">INDEX('Wkly eq indx data joined'!$A$1:$AJ$1150,MATCH('Wkly eq indx data aligned'!$A84+2,OFFSET(INDIRECT(ADDRESS(1,MATCH(R$1,'Wkly eq indx data joined'!$1:$1,0),1,1,$A$1)),,,1150,1),0),MATCH(R$1,'Wkly eq indx data joined'!$1:$1,0)+1)</f>
        <v>206.99</v>
      </c>
      <c r="S84" s="9" cm="1">
        <f t="array" aca="1" ref="S84" ca="1">INDEX('Wkly eq indx data joined'!$A$1:$AJ$1150,MATCH('Wkly eq indx data aligned'!$A84,OFFSET(INDIRECT(ADDRESS(1,MATCH(S$1,'Wkly eq indx data joined'!$1:$1,0),1,1,$A$1)),,,1150,1),0),MATCH(S$1,'Wkly eq indx data joined'!$1:$1,0)+1)</f>
        <v>7979.3</v>
      </c>
    </row>
    <row r="85" spans="1:19" x14ac:dyDescent="0.25">
      <c r="A85" s="4">
        <f t="shared" si="1"/>
        <v>37106</v>
      </c>
      <c r="B85" s="9" cm="1">
        <f t="array" aca="1" ref="B85" ca="1">INDEX('Wkly eq indx data joined'!$A$1:$AJ$1150,MATCH('Wkly eq indx data aligned'!$A85,OFFSET(INDIRECT(ADDRESS(1,MATCH(B$1,'Wkly eq indx data joined'!$1:$1,0),1,1,$A$1)),,,1150,1),0),MATCH(B$1,'Wkly eq indx data joined'!$1:$1,0)+1)</f>
        <v>3405.3150000000001</v>
      </c>
      <c r="C85" s="9" cm="1">
        <f t="array" aca="1" ref="C85" ca="1">INDEX('Wkly eq indx data joined'!$A$1:$AJ$1150,MATCH('Wkly eq indx data aligned'!$A85,OFFSET(INDIRECT(ADDRESS(1,MATCH(C$1,'Wkly eq indx data joined'!$1:$1,0),1,1,$A$1)),,,1150,1),0),MATCH(C$1,'Wkly eq indx data joined'!$1:$1,0)+1)</f>
        <v>12241.97</v>
      </c>
      <c r="D85" s="18" cm="1">
        <f t="array" aca="1" ref="D85" ca="1">IFERROR(INDEX('Wkly eq indx data joined'!$A$1:$AJ$1150,MATCH('Wkly eq indx data aligned'!$A85,OFFSET(INDIRECT(ADDRESS(1,MATCH(D$1,'Wkly eq indx data joined'!$1:$1,0),1,1,$A$1)),,,1150,1),0),MATCH(D$1,'Wkly eq indx data joined'!$1:$1,0)+1),D84)</f>
        <v>1958.692</v>
      </c>
      <c r="E85" s="9" cm="1">
        <f t="array" aca="1" ref="E85" ca="1">INDEX('Wkly eq indx data joined'!$A$1:$AJ$1150,MATCH('Wkly eq indx data aligned'!$A85,OFFSET(INDIRECT(ADDRESS(1,MATCH(E$1,'Wkly eq indx data joined'!$1:$1,0),1,1,$A$1)),,,1150,1),0),MATCH(E$1,'Wkly eq indx data joined'!$1:$1,0)+1)</f>
        <v>7744.21</v>
      </c>
      <c r="F85" s="9" cm="1">
        <f t="array" aca="1" ref="F85" ca="1">INDEX('Wkly eq indx data joined'!$A$1:$AJ$1150,MATCH('Wkly eq indx data aligned'!$A85,OFFSET(INDIRECT(ADDRESS(1,MATCH(F$1,'Wkly eq indx data joined'!$1:$1,0),1,1,$A$1)),,,1150,1),0),MATCH(F$1,'Wkly eq indx data joined'!$1:$1,0)+1)</f>
        <v>6877.8</v>
      </c>
      <c r="G85" s="9" cm="1">
        <f t="array" aca="1" ref="G85" ca="1">INDEX('Wkly eq indx data joined'!$A$1:$AJ$1150,MATCH('Wkly eq indx data aligned'!$A85,OFFSET(INDIRECT(ADDRESS(1,MATCH(G$1,'Wkly eq indx data joined'!$1:$1,0),1,1,$A$1)),,,1150,1),0),MATCH(G$1,'Wkly eq indx data joined'!$1:$1,0)+1)</f>
        <v>1214.3499999999999</v>
      </c>
      <c r="H85" s="9" cm="1">
        <f t="array" aca="1" ref="H85" ca="1">INDEX('Wkly eq indx data joined'!$A$1:$AJ$1150,MATCH('Wkly eq indx data aligned'!$A85,OFFSET(INDIRECT(ADDRESS(1,MATCH(H$1,'Wkly eq indx data joined'!$1:$1,0),1,1,$A$1)),,,1150,1),0),MATCH(H$1,'Wkly eq indx data joined'!$1:$1,0)+1)</f>
        <v>5547.6</v>
      </c>
      <c r="I85" s="9" cm="1">
        <f t="array" aca="1" ref="I85" ca="1">INDEX('Wkly eq indx data joined'!$A$1:$AJ$1150,MATCH('Wkly eq indx data aligned'!$A85,OFFSET(INDIRECT(ADDRESS(1,MATCH(I$1,'Wkly eq indx data joined'!$1:$1,0),1,1,$A$1)),,,1150,1),0),MATCH(I$1,'Wkly eq indx data joined'!$1:$1,0)+1)</f>
        <v>12269.08</v>
      </c>
      <c r="J85" s="9" cm="1">
        <f t="array" aca="1" ref="J85" ca="1">INDEX('Wkly eq indx data joined'!$A$1:$AJ$1150,MATCH('Wkly eq indx data aligned'!$A85,OFFSET(INDIRECT(ADDRESS(1,MATCH(J$1,'Wkly eq indx data joined'!$1:$1,0),1,1,$A$1)),,,1150,1),0),MATCH(J$1,'Wkly eq indx data joined'!$1:$1,0)+1)</f>
        <v>5031.29</v>
      </c>
      <c r="K85" s="9" cm="1">
        <f t="array" aca="1" ref="K85" ca="1">INDEX('Wkly eq indx data joined'!$A$1:$AJ$1150,MATCH('Wkly eq indx data aligned'!$A85,OFFSET(INDIRECT(ADDRESS(1,MATCH(K$1,'Wkly eq indx data joined'!$1:$1,0),1,1,$A$1)),,,1150,1),0),MATCH(K$1,'Wkly eq indx data joined'!$1:$1,0)+1)</f>
        <v>5735.88</v>
      </c>
      <c r="L85" s="12" cm="1">
        <f t="array" aca="1" ref="L85" ca="1">INDEX('Wkly eq indx data joined'!$A$1:$AJ$1150,MATCH('Wkly eq indx data aligned'!$A85+2,OFFSET(INDIRECT(ADDRESS(1,MATCH(L$1,'Wkly eq indx data joined'!$1:$1,0),1,1,$A$1)),,,1150,1),0),MATCH(L$1,'Wkly eq indx data joined'!$1:$1,0)+1)</f>
        <v>568.69000000000005</v>
      </c>
      <c r="M85" s="9" cm="1">
        <f t="array" aca="1" ref="M85" ca="1">INDEX('Wkly eq indx data joined'!$A$1:$AJ$1150,MATCH('Wkly eq indx data aligned'!$A85,OFFSET(INDIRECT(ADDRESS(1,MATCH(M$1,'Wkly eq indx data joined'!$1:$1,0),1,1,$A$1)),,,1150,1),0),MATCH(M$1,'Wkly eq indx data joined'!$1:$1,0)+1)</f>
        <v>13838.4</v>
      </c>
      <c r="N85" s="9" cm="1">
        <f t="array" aca="1" ref="N85" ca="1">INDEX('Wkly eq indx data joined'!$A$1:$AJ$1150,MATCH('Wkly eq indx data aligned'!$A85,OFFSET(INDIRECT(ADDRESS(1,MATCH(N$1,'Wkly eq indx data joined'!$1:$1,0),1,1,$A$1)),,,1150,1),0),MATCH(N$1,'Wkly eq indx data joined'!$1:$1,0)+1)</f>
        <v>6075.3</v>
      </c>
      <c r="O85" s="13" cm="1">
        <f t="array" aca="1" ref="O85" ca="1">INDEX('Wkly eq indx data joined'!$A$1:$AJ$1150,MATCH('Wkly eq indx data aligned'!$A85+1,OFFSET(INDIRECT(ADDRESS(1,MATCH(O$1,'Wkly eq indx data joined'!$1:$1,0),1,1,$A$1)),,,1150,1),0),MATCH(O$1,'Wkly eq indx data joined'!$1:$1,0)+1)</f>
        <v>4530.68</v>
      </c>
      <c r="P85" s="12" cm="1">
        <f t="array" aca="1" ref="P85" ca="1">INDEX('Wkly eq indx data joined'!$A$1:$AJ$1150,MATCH('Wkly eq indx data aligned'!$A85+2,OFFSET(INDIRECT(ADDRESS(1,MATCH(P$1,'Wkly eq indx data joined'!$1:$1,0),1,1,$A$1)),,,1150,1),0),MATCH(P$1,'Wkly eq indx data joined'!$1:$1,0)+1)</f>
        <v>1074.5999999999999</v>
      </c>
      <c r="Q85" s="9" cm="1">
        <f t="array" aca="1" ref="Q85" ca="1">INDEX('Wkly eq indx data joined'!$A$1:$AJ$1150,MATCH('Wkly eq indx data aligned'!$A85,OFFSET(INDIRECT(ADDRESS(1,MATCH(Q$1,'Wkly eq indx data joined'!$1:$1,0),1,1,$A$1)),,,1150,1),0),MATCH(Q$1,'Wkly eq indx data joined'!$1:$1,0)+1)</f>
        <v>542.75</v>
      </c>
      <c r="R85" s="12" cm="1">
        <f t="array" aca="1" ref="R85" ca="1">INDEX('Wkly eq indx data joined'!$A$1:$AJ$1150,MATCH('Wkly eq indx data aligned'!$A85+2,OFFSET(INDIRECT(ADDRESS(1,MATCH(R$1,'Wkly eq indx data joined'!$1:$1,0),1,1,$A$1)),,,1150,1),0),MATCH(R$1,'Wkly eq indx data joined'!$1:$1,0)+1)</f>
        <v>200.87</v>
      </c>
      <c r="S85" s="9" cm="1">
        <f t="array" aca="1" ref="S85" ca="1">INDEX('Wkly eq indx data joined'!$A$1:$AJ$1150,MATCH('Wkly eq indx data aligned'!$A85,OFFSET(INDIRECT(ADDRESS(1,MATCH(S$1,'Wkly eq indx data joined'!$1:$1,0),1,1,$A$1)),,,1150,1),0),MATCH(S$1,'Wkly eq indx data joined'!$1:$1,0)+1)</f>
        <v>8353.67</v>
      </c>
    </row>
    <row r="86" spans="1:19" x14ac:dyDescent="0.25">
      <c r="A86" s="4">
        <f t="shared" si="1"/>
        <v>37113</v>
      </c>
      <c r="B86" s="9" cm="1">
        <f t="array" aca="1" ref="B86" ca="1">INDEX('Wkly eq indx data joined'!$A$1:$AJ$1150,MATCH('Wkly eq indx data aligned'!$A86,OFFSET(INDIRECT(ADDRESS(1,MATCH(B$1,'Wkly eq indx data joined'!$1:$1,0),1,1,$A$1)),,,1150,1),0),MATCH(B$1,'Wkly eq indx data joined'!$1:$1,0)+1)</f>
        <v>3401.5120000000002</v>
      </c>
      <c r="C86" s="9" cm="1">
        <f t="array" aca="1" ref="C86" ca="1">INDEX('Wkly eq indx data joined'!$A$1:$AJ$1150,MATCH('Wkly eq indx data aligned'!$A86,OFFSET(INDIRECT(ADDRESS(1,MATCH(C$1,'Wkly eq indx data joined'!$1:$1,0),1,1,$A$1)),,,1150,1),0),MATCH(C$1,'Wkly eq indx data joined'!$1:$1,0)+1)</f>
        <v>11735.06</v>
      </c>
      <c r="D86" s="18" cm="1">
        <f t="array" aca="1" ref="D86" ca="1">IFERROR(INDEX('Wkly eq indx data joined'!$A$1:$AJ$1150,MATCH('Wkly eq indx data aligned'!$A86,OFFSET(INDIRECT(ADDRESS(1,MATCH(D$1,'Wkly eq indx data joined'!$1:$1,0),1,1,$A$1)),,,1150,1),0),MATCH(D$1,'Wkly eq indx data joined'!$1:$1,0)+1),D85)</f>
        <v>1955.0360000000001</v>
      </c>
      <c r="E86" s="9" cm="1">
        <f t="array" aca="1" ref="E86" ca="1">INDEX('Wkly eq indx data joined'!$A$1:$AJ$1150,MATCH('Wkly eq indx data aligned'!$A86,OFFSET(INDIRECT(ADDRESS(1,MATCH(E$1,'Wkly eq indx data joined'!$1:$1,0),1,1,$A$1)),,,1150,1),0),MATCH(E$1,'Wkly eq indx data joined'!$1:$1,0)+1)</f>
        <v>7644.72</v>
      </c>
      <c r="F86" s="9" cm="1">
        <f t="array" aca="1" ref="F86" ca="1">INDEX('Wkly eq indx data joined'!$A$1:$AJ$1150,MATCH('Wkly eq indx data aligned'!$A86,OFFSET(INDIRECT(ADDRESS(1,MATCH(F$1,'Wkly eq indx data joined'!$1:$1,0),1,1,$A$1)),,,1150,1),0),MATCH(F$1,'Wkly eq indx data joined'!$1:$1,0)+1)</f>
        <v>6623.4</v>
      </c>
      <c r="G86" s="9" cm="1">
        <f t="array" aca="1" ref="G86" ca="1">INDEX('Wkly eq indx data joined'!$A$1:$AJ$1150,MATCH('Wkly eq indx data aligned'!$A86,OFFSET(INDIRECT(ADDRESS(1,MATCH(G$1,'Wkly eq indx data joined'!$1:$1,0),1,1,$A$1)),,,1150,1),0),MATCH(G$1,'Wkly eq indx data joined'!$1:$1,0)+1)</f>
        <v>1190.1600000000001</v>
      </c>
      <c r="H86" s="9" cm="1">
        <f t="array" aca="1" ref="H86" ca="1">INDEX('Wkly eq indx data joined'!$A$1:$AJ$1150,MATCH('Wkly eq indx data aligned'!$A86,OFFSET(INDIRECT(ADDRESS(1,MATCH(H$1,'Wkly eq indx data joined'!$1:$1,0),1,1,$A$1)),,,1150,1),0),MATCH(H$1,'Wkly eq indx data joined'!$1:$1,0)+1)</f>
        <v>5427.2</v>
      </c>
      <c r="I86" s="9" cm="1">
        <f t="array" aca="1" ref="I86" ca="1">INDEX('Wkly eq indx data joined'!$A$1:$AJ$1150,MATCH('Wkly eq indx data aligned'!$A86,OFFSET(INDIRECT(ADDRESS(1,MATCH(I$1,'Wkly eq indx data joined'!$1:$1,0),1,1,$A$1)),,,1150,1),0),MATCH(I$1,'Wkly eq indx data joined'!$1:$1,0)+1)</f>
        <v>11765.81</v>
      </c>
      <c r="J86" s="9" cm="1">
        <f t="array" aca="1" ref="J86" ca="1">INDEX('Wkly eq indx data joined'!$A$1:$AJ$1150,MATCH('Wkly eq indx data aligned'!$A86,OFFSET(INDIRECT(ADDRESS(1,MATCH(J$1,'Wkly eq indx data joined'!$1:$1,0),1,1,$A$1)),,,1150,1),0),MATCH(J$1,'Wkly eq indx data joined'!$1:$1,0)+1)</f>
        <v>4846.0200000000004</v>
      </c>
      <c r="K86" s="9" cm="1">
        <f t="array" aca="1" ref="K86" ca="1">INDEX('Wkly eq indx data joined'!$A$1:$AJ$1150,MATCH('Wkly eq indx data aligned'!$A86,OFFSET(INDIRECT(ADDRESS(1,MATCH(K$1,'Wkly eq indx data joined'!$1:$1,0),1,1,$A$1)),,,1150,1),0),MATCH(K$1,'Wkly eq indx data joined'!$1:$1,0)+1)</f>
        <v>5433.49</v>
      </c>
      <c r="L86" s="12" cm="1">
        <f t="array" aca="1" ref="L86" ca="1">INDEX('Wkly eq indx data joined'!$A$1:$AJ$1150,MATCH('Wkly eq indx data aligned'!$A86+2,OFFSET(INDIRECT(ADDRESS(1,MATCH(L$1,'Wkly eq indx data joined'!$1:$1,0),1,1,$A$1)),,,1150,1),0),MATCH(L$1,'Wkly eq indx data joined'!$1:$1,0)+1)</f>
        <v>555.34</v>
      </c>
      <c r="M86" s="9" cm="1">
        <f t="array" aca="1" ref="M86" ca="1">INDEX('Wkly eq indx data joined'!$A$1:$AJ$1150,MATCH('Wkly eq indx data aligned'!$A86,OFFSET(INDIRECT(ADDRESS(1,MATCH(M$1,'Wkly eq indx data joined'!$1:$1,0),1,1,$A$1)),,,1150,1),0),MATCH(M$1,'Wkly eq indx data joined'!$1:$1,0)+1)</f>
        <v>13915.1</v>
      </c>
      <c r="N86" s="9" cm="1">
        <f t="array" aca="1" ref="N86" ca="1">INDEX('Wkly eq indx data joined'!$A$1:$AJ$1150,MATCH('Wkly eq indx data aligned'!$A86,OFFSET(INDIRECT(ADDRESS(1,MATCH(N$1,'Wkly eq indx data joined'!$1:$1,0),1,1,$A$1)),,,1150,1),0),MATCH(N$1,'Wkly eq indx data joined'!$1:$1,0)+1)</f>
        <v>5828.31</v>
      </c>
      <c r="O86" s="13" cm="1">
        <f t="array" aca="1" ref="O86" ca="1">INDEX('Wkly eq indx data joined'!$A$1:$AJ$1150,MATCH('Wkly eq indx data aligned'!$A86+1,OFFSET(INDIRECT(ADDRESS(1,MATCH(O$1,'Wkly eq indx data joined'!$1:$1,0),1,1,$A$1)),,,1150,1),0),MATCH(O$1,'Wkly eq indx data joined'!$1:$1,0)+1)</f>
        <v>4476.91</v>
      </c>
      <c r="P86" s="12" cm="1">
        <f t="array" aca="1" ref="P86" ca="1">INDEX('Wkly eq indx data joined'!$A$1:$AJ$1150,MATCH('Wkly eq indx data aligned'!$A86+2,OFFSET(INDIRECT(ADDRESS(1,MATCH(P$1,'Wkly eq indx data joined'!$1:$1,0),1,1,$A$1)),,,1150,1),0),MATCH(P$1,'Wkly eq indx data joined'!$1:$1,0)+1)</f>
        <v>1071.1500000000001</v>
      </c>
      <c r="Q86" s="9" cm="1">
        <f t="array" aca="1" ref="Q86" ca="1">INDEX('Wkly eq indx data joined'!$A$1:$AJ$1150,MATCH('Wkly eq indx data aligned'!$A86,OFFSET(INDIRECT(ADDRESS(1,MATCH(Q$1,'Wkly eq indx data joined'!$1:$1,0),1,1,$A$1)),,,1150,1),0),MATCH(Q$1,'Wkly eq indx data joined'!$1:$1,0)+1)</f>
        <v>530.09</v>
      </c>
      <c r="R86" s="12" cm="1">
        <f t="array" aca="1" ref="R86" ca="1">INDEX('Wkly eq indx data joined'!$A$1:$AJ$1150,MATCH('Wkly eq indx data aligned'!$A86+2,OFFSET(INDIRECT(ADDRESS(1,MATCH(R$1,'Wkly eq indx data joined'!$1:$1,0),1,1,$A$1)),,,1150,1),0),MATCH(R$1,'Wkly eq indx data joined'!$1:$1,0)+1)</f>
        <v>191.62</v>
      </c>
      <c r="S86" s="9" cm="1">
        <f t="array" aca="1" ref="S86" ca="1">INDEX('Wkly eq indx data joined'!$A$1:$AJ$1150,MATCH('Wkly eq indx data aligned'!$A86,OFFSET(INDIRECT(ADDRESS(1,MATCH(S$1,'Wkly eq indx data joined'!$1:$1,0),1,1,$A$1)),,,1150,1),0),MATCH(S$1,'Wkly eq indx data joined'!$1:$1,0)+1)</f>
        <v>8006.09</v>
      </c>
    </row>
    <row r="87" spans="1:19" x14ac:dyDescent="0.25">
      <c r="A87" s="4">
        <f t="shared" si="1"/>
        <v>37120</v>
      </c>
      <c r="B87" s="9" cm="1">
        <f t="array" aca="1" ref="B87" ca="1">INDEX('Wkly eq indx data joined'!$A$1:$AJ$1150,MATCH('Wkly eq indx data aligned'!$A87,OFFSET(INDIRECT(ADDRESS(1,MATCH(B$1,'Wkly eq indx data joined'!$1:$1,0),1,1,$A$1)),,,1150,1),0),MATCH(B$1,'Wkly eq indx data joined'!$1:$1,0)+1)</f>
        <v>3330.5650000000001</v>
      </c>
      <c r="C87" s="9" cm="1">
        <f t="array" aca="1" ref="C87" ca="1">INDEX('Wkly eq indx data joined'!$A$1:$AJ$1150,MATCH('Wkly eq indx data aligned'!$A87,OFFSET(INDIRECT(ADDRESS(1,MATCH(C$1,'Wkly eq indx data joined'!$1:$1,0),1,1,$A$1)),,,1150,1),0),MATCH(C$1,'Wkly eq indx data joined'!$1:$1,0)+1)</f>
        <v>11445.54</v>
      </c>
      <c r="D87" s="18" cm="1">
        <f t="array" aca="1" ref="D87" ca="1">IFERROR(INDEX('Wkly eq indx data joined'!$A$1:$AJ$1150,MATCH('Wkly eq indx data aligned'!$A87,OFFSET(INDIRECT(ADDRESS(1,MATCH(D$1,'Wkly eq indx data joined'!$1:$1,0),1,1,$A$1)),,,1150,1),0),MATCH(D$1,'Wkly eq indx data joined'!$1:$1,0)+1),D86)</f>
        <v>1924.0029999999999</v>
      </c>
      <c r="E87" s="9" cm="1">
        <f t="array" aca="1" ref="E87" ca="1">INDEX('Wkly eq indx data joined'!$A$1:$AJ$1150,MATCH('Wkly eq indx data aligned'!$A87,OFFSET(INDIRECT(ADDRESS(1,MATCH(E$1,'Wkly eq indx data joined'!$1:$1,0),1,1,$A$1)),,,1150,1),0),MATCH(E$1,'Wkly eq indx data joined'!$1:$1,0)+1)</f>
        <v>7502.75</v>
      </c>
      <c r="F87" s="9" cm="1">
        <f t="array" aca="1" ref="F87" ca="1">INDEX('Wkly eq indx data joined'!$A$1:$AJ$1150,MATCH('Wkly eq indx data aligned'!$A87,OFFSET(INDIRECT(ADDRESS(1,MATCH(F$1,'Wkly eq indx data joined'!$1:$1,0),1,1,$A$1)),,,1150,1),0),MATCH(F$1,'Wkly eq indx data joined'!$1:$1,0)+1)</f>
        <v>6660</v>
      </c>
      <c r="G87" s="9" cm="1">
        <f t="array" aca="1" ref="G87" ca="1">INDEX('Wkly eq indx data joined'!$A$1:$AJ$1150,MATCH('Wkly eq indx data aligned'!$A87,OFFSET(INDIRECT(ADDRESS(1,MATCH(G$1,'Wkly eq indx data joined'!$1:$1,0),1,1,$A$1)),,,1150,1),0),MATCH(G$1,'Wkly eq indx data joined'!$1:$1,0)+1)</f>
        <v>1161.97</v>
      </c>
      <c r="H87" s="9" cm="1">
        <f t="array" aca="1" ref="H87" ca="1">INDEX('Wkly eq indx data joined'!$A$1:$AJ$1150,MATCH('Wkly eq indx data aligned'!$A87,OFFSET(INDIRECT(ADDRESS(1,MATCH(H$1,'Wkly eq indx data joined'!$1:$1,0),1,1,$A$1)),,,1150,1),0),MATCH(H$1,'Wkly eq indx data joined'!$1:$1,0)+1)</f>
        <v>5342.1</v>
      </c>
      <c r="I87" s="9" cm="1">
        <f t="array" aca="1" ref="I87" ca="1">INDEX('Wkly eq indx data joined'!$A$1:$AJ$1150,MATCH('Wkly eq indx data aligned'!$A87,OFFSET(INDIRECT(ADDRESS(1,MATCH(I$1,'Wkly eq indx data joined'!$1:$1,0),1,1,$A$1)),,,1150,1),0),MATCH(I$1,'Wkly eq indx data joined'!$1:$1,0)+1)</f>
        <v>11754.81</v>
      </c>
      <c r="J87" s="9" cm="1">
        <f t="array" aca="1" ref="J87" ca="1">INDEX('Wkly eq indx data joined'!$A$1:$AJ$1150,MATCH('Wkly eq indx data aligned'!$A87,OFFSET(INDIRECT(ADDRESS(1,MATCH(J$1,'Wkly eq indx data joined'!$1:$1,0),1,1,$A$1)),,,1150,1),0),MATCH(J$1,'Wkly eq indx data joined'!$1:$1,0)+1)</f>
        <v>4777.37</v>
      </c>
      <c r="K87" s="9" cm="1">
        <f t="array" aca="1" ref="K87" ca="1">INDEX('Wkly eq indx data joined'!$A$1:$AJ$1150,MATCH('Wkly eq indx data aligned'!$A87,OFFSET(INDIRECT(ADDRESS(1,MATCH(K$1,'Wkly eq indx data joined'!$1:$1,0),1,1,$A$1)),,,1150,1),0),MATCH(K$1,'Wkly eq indx data joined'!$1:$1,0)+1)</f>
        <v>5222.12</v>
      </c>
      <c r="L87" s="12" cm="1">
        <f t="array" aca="1" ref="L87" ca="1">INDEX('Wkly eq indx data joined'!$A$1:$AJ$1150,MATCH('Wkly eq indx data aligned'!$A87+2,OFFSET(INDIRECT(ADDRESS(1,MATCH(L$1,'Wkly eq indx data joined'!$1:$1,0),1,1,$A$1)),,,1150,1),0),MATCH(L$1,'Wkly eq indx data joined'!$1:$1,0)+1)</f>
        <v>580.99</v>
      </c>
      <c r="M87" s="9" cm="1">
        <f t="array" aca="1" ref="M87" ca="1">INDEX('Wkly eq indx data joined'!$A$1:$AJ$1150,MATCH('Wkly eq indx data aligned'!$A87,OFFSET(INDIRECT(ADDRESS(1,MATCH(M$1,'Wkly eq indx data joined'!$1:$1,0),1,1,$A$1)),,,1150,1),0),MATCH(M$1,'Wkly eq indx data joined'!$1:$1,0)+1)</f>
        <v>13044.2</v>
      </c>
      <c r="N87" s="9" cm="1">
        <f t="array" aca="1" ref="N87" ca="1">INDEX('Wkly eq indx data joined'!$A$1:$AJ$1150,MATCH('Wkly eq indx data aligned'!$A87,OFFSET(INDIRECT(ADDRESS(1,MATCH(N$1,'Wkly eq indx data joined'!$1:$1,0),1,1,$A$1)),,,1150,1),0),MATCH(N$1,'Wkly eq indx data joined'!$1:$1,0)+1)</f>
        <v>5851.64</v>
      </c>
      <c r="O87" s="13" cm="1">
        <f t="array" aca="1" ref="O87" ca="1">INDEX('Wkly eq indx data joined'!$A$1:$AJ$1150,MATCH('Wkly eq indx data aligned'!$A87+1,OFFSET(INDIRECT(ADDRESS(1,MATCH(O$1,'Wkly eq indx data joined'!$1:$1,0),1,1,$A$1)),,,1150,1),0),MATCH(O$1,'Wkly eq indx data joined'!$1:$1,0)+1)</f>
        <v>4638.3599999999997</v>
      </c>
      <c r="P87" s="12" cm="1">
        <f t="array" aca="1" ref="P87" ca="1">INDEX('Wkly eq indx data joined'!$A$1:$AJ$1150,MATCH('Wkly eq indx data aligned'!$A87+2,OFFSET(INDIRECT(ADDRESS(1,MATCH(P$1,'Wkly eq indx data joined'!$1:$1,0),1,1,$A$1)),,,1150,1),0),MATCH(P$1,'Wkly eq indx data joined'!$1:$1,0)+1)</f>
        <v>1069.2</v>
      </c>
      <c r="Q87" s="9" cm="1">
        <f t="array" aca="1" ref="Q87" ca="1">INDEX('Wkly eq indx data joined'!$A$1:$AJ$1150,MATCH('Wkly eq indx data aligned'!$A87,OFFSET(INDIRECT(ADDRESS(1,MATCH(Q$1,'Wkly eq indx data joined'!$1:$1,0),1,1,$A$1)),,,1150,1),0),MATCH(Q$1,'Wkly eq indx data joined'!$1:$1,0)+1)</f>
        <v>522.62</v>
      </c>
      <c r="R87" s="12" cm="1">
        <f t="array" aca="1" ref="R87" ca="1">INDEX('Wkly eq indx data joined'!$A$1:$AJ$1150,MATCH('Wkly eq indx data aligned'!$A87+2,OFFSET(INDIRECT(ADDRESS(1,MATCH(R$1,'Wkly eq indx data joined'!$1:$1,0),1,1,$A$1)),,,1150,1),0),MATCH(R$1,'Wkly eq indx data joined'!$1:$1,0)+1)</f>
        <v>187.13</v>
      </c>
      <c r="S87" s="9" cm="1">
        <f t="array" aca="1" ref="S87" ca="1">INDEX('Wkly eq indx data joined'!$A$1:$AJ$1150,MATCH('Wkly eq indx data aligned'!$A87,OFFSET(INDIRECT(ADDRESS(1,MATCH(S$1,'Wkly eq indx data joined'!$1:$1,0),1,1,$A$1)),,,1150,1),0),MATCH(S$1,'Wkly eq indx data joined'!$1:$1,0)+1)</f>
        <v>8147.66</v>
      </c>
    </row>
    <row r="88" spans="1:19" x14ac:dyDescent="0.25">
      <c r="A88" s="4">
        <f t="shared" si="1"/>
        <v>37127</v>
      </c>
      <c r="B88" s="9" cm="1">
        <f t="array" aca="1" ref="B88" ca="1">INDEX('Wkly eq indx data joined'!$A$1:$AJ$1150,MATCH('Wkly eq indx data aligned'!$A88,OFFSET(INDIRECT(ADDRESS(1,MATCH(B$1,'Wkly eq indx data joined'!$1:$1,0),1,1,$A$1)),,,1150,1),0),MATCH(B$1,'Wkly eq indx data joined'!$1:$1,0)+1)</f>
        <v>3348.174</v>
      </c>
      <c r="C88" s="9" cm="1">
        <f t="array" aca="1" ref="C88" ca="1">INDEX('Wkly eq indx data joined'!$A$1:$AJ$1150,MATCH('Wkly eq indx data aligned'!$A88,OFFSET(INDIRECT(ADDRESS(1,MATCH(C$1,'Wkly eq indx data joined'!$1:$1,0),1,1,$A$1)),,,1150,1),0),MATCH(C$1,'Wkly eq indx data joined'!$1:$1,0)+1)</f>
        <v>11166.31</v>
      </c>
      <c r="D88" s="18" cm="1">
        <f t="array" aca="1" ref="D88" ca="1">IFERROR(INDEX('Wkly eq indx data joined'!$A$1:$AJ$1150,MATCH('Wkly eq indx data aligned'!$A88,OFFSET(INDIRECT(ADDRESS(1,MATCH(D$1,'Wkly eq indx data joined'!$1:$1,0),1,1,$A$1)),,,1150,1),0),MATCH(D$1,'Wkly eq indx data joined'!$1:$1,0)+1),D87)</f>
        <v>1886.8</v>
      </c>
      <c r="E88" s="9" cm="1">
        <f t="array" aca="1" ref="E88" ca="1">INDEX('Wkly eq indx data joined'!$A$1:$AJ$1150,MATCH('Wkly eq indx data aligned'!$A88,OFFSET(INDIRECT(ADDRESS(1,MATCH(E$1,'Wkly eq indx data joined'!$1:$1,0),1,1,$A$1)),,,1150,1),0),MATCH(E$1,'Wkly eq indx data joined'!$1:$1,0)+1)</f>
        <v>7629.96</v>
      </c>
      <c r="F88" s="9" cm="1">
        <f t="array" aca="1" ref="F88" ca="1">INDEX('Wkly eq indx data joined'!$A$1:$AJ$1150,MATCH('Wkly eq indx data aligned'!$A88,OFFSET(INDIRECT(ADDRESS(1,MATCH(F$1,'Wkly eq indx data joined'!$1:$1,0),1,1,$A$1)),,,1150,1),0),MATCH(F$1,'Wkly eq indx data joined'!$1:$1,0)+1)</f>
        <v>6718</v>
      </c>
      <c r="G88" s="9" cm="1">
        <f t="array" aca="1" ref="G88" ca="1">INDEX('Wkly eq indx data joined'!$A$1:$AJ$1150,MATCH('Wkly eq indx data aligned'!$A88,OFFSET(INDIRECT(ADDRESS(1,MATCH(G$1,'Wkly eq indx data joined'!$1:$1,0),1,1,$A$1)),,,1150,1),0),MATCH(G$1,'Wkly eq indx data joined'!$1:$1,0)+1)</f>
        <v>1184.93</v>
      </c>
      <c r="H88" s="9" cm="1">
        <f t="array" aca="1" ref="H88" ca="1">INDEX('Wkly eq indx data joined'!$A$1:$AJ$1150,MATCH('Wkly eq indx data aligned'!$A88,OFFSET(INDIRECT(ADDRESS(1,MATCH(H$1,'Wkly eq indx data joined'!$1:$1,0),1,1,$A$1)),,,1150,1),0),MATCH(H$1,'Wkly eq indx data joined'!$1:$1,0)+1)</f>
        <v>5471.9</v>
      </c>
      <c r="I88" s="9" cm="1">
        <f t="array" aca="1" ref="I88" ca="1">INDEX('Wkly eq indx data joined'!$A$1:$AJ$1150,MATCH('Wkly eq indx data aligned'!$A88,OFFSET(INDIRECT(ADDRESS(1,MATCH(I$1,'Wkly eq indx data joined'!$1:$1,0),1,1,$A$1)),,,1150,1),0),MATCH(I$1,'Wkly eq indx data joined'!$1:$1,0)+1)</f>
        <v>11110.3</v>
      </c>
      <c r="J88" s="9" cm="1">
        <f t="array" aca="1" ref="J88" ca="1">INDEX('Wkly eq indx data joined'!$A$1:$AJ$1150,MATCH('Wkly eq indx data aligned'!$A88,OFFSET(INDIRECT(ADDRESS(1,MATCH(J$1,'Wkly eq indx data joined'!$1:$1,0),1,1,$A$1)),,,1150,1),0),MATCH(J$1,'Wkly eq indx data joined'!$1:$1,0)+1)</f>
        <v>4916.5600000000004</v>
      </c>
      <c r="K88" s="9" cm="1">
        <f t="array" aca="1" ref="K88" ca="1">INDEX('Wkly eq indx data joined'!$A$1:$AJ$1150,MATCH('Wkly eq indx data aligned'!$A88,OFFSET(INDIRECT(ADDRESS(1,MATCH(K$1,'Wkly eq indx data joined'!$1:$1,0),1,1,$A$1)),,,1150,1),0),MATCH(K$1,'Wkly eq indx data joined'!$1:$1,0)+1)</f>
        <v>5387.5</v>
      </c>
      <c r="L88" s="12" cm="1">
        <f t="array" aca="1" ref="L88" ca="1">INDEX('Wkly eq indx data joined'!$A$1:$AJ$1150,MATCH('Wkly eq indx data aligned'!$A88+2,OFFSET(INDIRECT(ADDRESS(1,MATCH(L$1,'Wkly eq indx data joined'!$1:$1,0),1,1,$A$1)),,,1150,1),0),MATCH(L$1,'Wkly eq indx data joined'!$1:$1,0)+1)</f>
        <v>569.30999999999995</v>
      </c>
      <c r="M88" s="9" cm="1">
        <f t="array" aca="1" ref="M88" ca="1">INDEX('Wkly eq indx data joined'!$A$1:$AJ$1150,MATCH('Wkly eq indx data aligned'!$A88,OFFSET(INDIRECT(ADDRESS(1,MATCH(M$1,'Wkly eq indx data joined'!$1:$1,0),1,1,$A$1)),,,1150,1),0),MATCH(M$1,'Wkly eq indx data joined'!$1:$1,0)+1)</f>
        <v>13001.1</v>
      </c>
      <c r="N88" s="9" cm="1">
        <f t="array" aca="1" ref="N88" ca="1">INDEX('Wkly eq indx data joined'!$A$1:$AJ$1150,MATCH('Wkly eq indx data aligned'!$A88,OFFSET(INDIRECT(ADDRESS(1,MATCH(N$1,'Wkly eq indx data joined'!$1:$1,0),1,1,$A$1)),,,1150,1),0),MATCH(N$1,'Wkly eq indx data joined'!$1:$1,0)+1)</f>
        <v>5913.59</v>
      </c>
      <c r="O88" s="13" cm="1">
        <f t="array" aca="1" ref="O88" ca="1">INDEX('Wkly eq indx data joined'!$A$1:$AJ$1150,MATCH('Wkly eq indx data aligned'!$A88+1,OFFSET(INDIRECT(ADDRESS(1,MATCH(O$1,'Wkly eq indx data joined'!$1:$1,0),1,1,$A$1)),,,1150,1),0),MATCH(O$1,'Wkly eq indx data joined'!$1:$1,0)+1)</f>
        <v>4310.32</v>
      </c>
      <c r="P88" s="12" cm="1">
        <f t="array" aca="1" ref="P88" ca="1">INDEX('Wkly eq indx data joined'!$A$1:$AJ$1150,MATCH('Wkly eq indx data aligned'!$A88+2,OFFSET(INDIRECT(ADDRESS(1,MATCH(P$1,'Wkly eq indx data joined'!$1:$1,0),1,1,$A$1)),,,1150,1),0),MATCH(P$1,'Wkly eq indx data joined'!$1:$1,0)+1)</f>
        <v>1069.1500000000001</v>
      </c>
      <c r="Q88" s="9" cm="1">
        <f t="array" aca="1" ref="Q88" ca="1">INDEX('Wkly eq indx data joined'!$A$1:$AJ$1150,MATCH('Wkly eq indx data aligned'!$A88,OFFSET(INDIRECT(ADDRESS(1,MATCH(Q$1,'Wkly eq indx data joined'!$1:$1,0),1,1,$A$1)),,,1150,1),0),MATCH(Q$1,'Wkly eq indx data joined'!$1:$1,0)+1)</f>
        <v>538.77</v>
      </c>
      <c r="R88" s="12" cm="1">
        <f t="array" aca="1" ref="R88" ca="1">INDEX('Wkly eq indx data joined'!$A$1:$AJ$1150,MATCH('Wkly eq indx data aligned'!$A88+2,OFFSET(INDIRECT(ADDRESS(1,MATCH(R$1,'Wkly eq indx data joined'!$1:$1,0),1,1,$A$1)),,,1150,1),0),MATCH(R$1,'Wkly eq indx data joined'!$1:$1,0)+1)</f>
        <v>190.35</v>
      </c>
      <c r="S88" s="9" cm="1">
        <f t="array" aca="1" ref="S88" ca="1">INDEX('Wkly eq indx data joined'!$A$1:$AJ$1150,MATCH('Wkly eq indx data aligned'!$A88,OFFSET(INDIRECT(ADDRESS(1,MATCH(S$1,'Wkly eq indx data joined'!$1:$1,0),1,1,$A$1)),,,1150,1),0),MATCH(S$1,'Wkly eq indx data joined'!$1:$1,0)+1)</f>
        <v>8429.77</v>
      </c>
    </row>
    <row r="89" spans="1:19" x14ac:dyDescent="0.25">
      <c r="A89" s="4">
        <f t="shared" si="1"/>
        <v>37134</v>
      </c>
      <c r="B89" s="9" cm="1">
        <f t="array" aca="1" ref="B89" ca="1">INDEX('Wkly eq indx data joined'!$A$1:$AJ$1150,MATCH('Wkly eq indx data aligned'!$A89,OFFSET(INDIRECT(ADDRESS(1,MATCH(B$1,'Wkly eq indx data joined'!$1:$1,0),1,1,$A$1)),,,1150,1),0),MATCH(B$1,'Wkly eq indx data joined'!$1:$1,0)+1)</f>
        <v>3275.7449999999999</v>
      </c>
      <c r="C89" s="9" cm="1">
        <f t="array" aca="1" ref="C89" ca="1">INDEX('Wkly eq indx data joined'!$A$1:$AJ$1150,MATCH('Wkly eq indx data aligned'!$A89,OFFSET(INDIRECT(ADDRESS(1,MATCH(C$1,'Wkly eq indx data joined'!$1:$1,0),1,1,$A$1)),,,1150,1),0),MATCH(C$1,'Wkly eq indx data joined'!$1:$1,0)+1)</f>
        <v>10713.51</v>
      </c>
      <c r="D89" s="18" cm="1">
        <f t="array" aca="1" ref="D89" ca="1">IFERROR(INDEX('Wkly eq indx data joined'!$A$1:$AJ$1150,MATCH('Wkly eq indx data aligned'!$A89,OFFSET(INDIRECT(ADDRESS(1,MATCH(D$1,'Wkly eq indx data joined'!$1:$1,0),1,1,$A$1)),,,1150,1),0),MATCH(D$1,'Wkly eq indx data joined'!$1:$1,0)+1),D88)</f>
        <v>1834.1379999999999</v>
      </c>
      <c r="E89" s="9" cm="1">
        <f t="array" aca="1" ref="E89" ca="1">INDEX('Wkly eq indx data joined'!$A$1:$AJ$1150,MATCH('Wkly eq indx data aligned'!$A89,OFFSET(INDIRECT(ADDRESS(1,MATCH(E$1,'Wkly eq indx data joined'!$1:$1,0),1,1,$A$1)),,,1150,1),0),MATCH(E$1,'Wkly eq indx data joined'!$1:$1,0)+1)</f>
        <v>7399.22</v>
      </c>
      <c r="F89" s="9" cm="1">
        <f t="array" aca="1" ref="F89" ca="1">INDEX('Wkly eq indx data joined'!$A$1:$AJ$1150,MATCH('Wkly eq indx data aligned'!$A89,OFFSET(INDIRECT(ADDRESS(1,MATCH(F$1,'Wkly eq indx data joined'!$1:$1,0),1,1,$A$1)),,,1150,1),0),MATCH(F$1,'Wkly eq indx data joined'!$1:$1,0)+1)</f>
        <v>6582.4</v>
      </c>
      <c r="G89" s="9" cm="1">
        <f t="array" aca="1" ref="G89" ca="1">INDEX('Wkly eq indx data joined'!$A$1:$AJ$1150,MATCH('Wkly eq indx data aligned'!$A89,OFFSET(INDIRECT(ADDRESS(1,MATCH(G$1,'Wkly eq indx data joined'!$1:$1,0),1,1,$A$1)),,,1150,1),0),MATCH(G$1,'Wkly eq indx data joined'!$1:$1,0)+1)</f>
        <v>1133.58</v>
      </c>
      <c r="H89" s="9" cm="1">
        <f t="array" aca="1" ref="H89" ca="1">INDEX('Wkly eq indx data joined'!$A$1:$AJ$1150,MATCH('Wkly eq indx data aligned'!$A89,OFFSET(INDIRECT(ADDRESS(1,MATCH(H$1,'Wkly eq indx data joined'!$1:$1,0),1,1,$A$1)),,,1150,1),0),MATCH(H$1,'Wkly eq indx data joined'!$1:$1,0)+1)</f>
        <v>5345</v>
      </c>
      <c r="I89" s="9" cm="1">
        <f t="array" aca="1" ref="I89" ca="1">INDEX('Wkly eq indx data joined'!$A$1:$AJ$1150,MATCH('Wkly eq indx data aligned'!$A89,OFFSET(INDIRECT(ADDRESS(1,MATCH(I$1,'Wkly eq indx data joined'!$1:$1,0),1,1,$A$1)),,,1150,1),0),MATCH(I$1,'Wkly eq indx data joined'!$1:$1,0)+1)</f>
        <v>11090.48</v>
      </c>
      <c r="J89" s="9" cm="1">
        <f t="array" aca="1" ref="J89" ca="1">INDEX('Wkly eq indx data joined'!$A$1:$AJ$1150,MATCH('Wkly eq indx data aligned'!$A89,OFFSET(INDIRECT(ADDRESS(1,MATCH(J$1,'Wkly eq indx data joined'!$1:$1,0),1,1,$A$1)),,,1150,1),0),MATCH(J$1,'Wkly eq indx data joined'!$1:$1,0)+1)</f>
        <v>4689.34</v>
      </c>
      <c r="K89" s="9" cm="1">
        <f t="array" aca="1" ref="K89" ca="1">INDEX('Wkly eq indx data joined'!$A$1:$AJ$1150,MATCH('Wkly eq indx data aligned'!$A89,OFFSET(INDIRECT(ADDRESS(1,MATCH(K$1,'Wkly eq indx data joined'!$1:$1,0),1,1,$A$1)),,,1150,1),0),MATCH(K$1,'Wkly eq indx data joined'!$1:$1,0)+1)</f>
        <v>5188.17</v>
      </c>
      <c r="L89" s="12" cm="1">
        <f t="array" aca="1" ref="L89" ca="1">INDEX('Wkly eq indx data joined'!$A$1:$AJ$1150,MATCH('Wkly eq indx data aligned'!$A89+2,OFFSET(INDIRECT(ADDRESS(1,MATCH(L$1,'Wkly eq indx data joined'!$1:$1,0),1,1,$A$1)),,,1150,1),0),MATCH(L$1,'Wkly eq indx data joined'!$1:$1,0)+1)</f>
        <v>545.11</v>
      </c>
      <c r="M89" s="9" cm="1">
        <f t="array" aca="1" ref="M89" ca="1">INDEX('Wkly eq indx data joined'!$A$1:$AJ$1150,MATCH('Wkly eq indx data aligned'!$A89,OFFSET(INDIRECT(ADDRESS(1,MATCH(M$1,'Wkly eq indx data joined'!$1:$1,0),1,1,$A$1)),,,1150,1),0),MATCH(M$1,'Wkly eq indx data joined'!$1:$1,0)+1)</f>
        <v>12840.6</v>
      </c>
      <c r="N89" s="9" cm="1">
        <f t="array" aca="1" ref="N89" ca="1">INDEX('Wkly eq indx data joined'!$A$1:$AJ$1150,MATCH('Wkly eq indx data aligned'!$A89,OFFSET(INDIRECT(ADDRESS(1,MATCH(N$1,'Wkly eq indx data joined'!$1:$1,0),1,1,$A$1)),,,1150,1),0),MATCH(N$1,'Wkly eq indx data joined'!$1:$1,0)+1)</f>
        <v>5757.76</v>
      </c>
      <c r="O89" s="13" cm="1">
        <f t="array" aca="1" ref="O89" ca="1">INDEX('Wkly eq indx data joined'!$A$1:$AJ$1150,MATCH('Wkly eq indx data aligned'!$A89+1,OFFSET(INDIRECT(ADDRESS(1,MATCH(O$1,'Wkly eq indx data joined'!$1:$1,0),1,1,$A$1)),,,1150,1),0),MATCH(O$1,'Wkly eq indx data joined'!$1:$1,0)+1)</f>
        <v>4509.4399999999996</v>
      </c>
      <c r="P89" s="12" cm="1">
        <f t="array" aca="1" ref="P89" ca="1">INDEX('Wkly eq indx data joined'!$A$1:$AJ$1150,MATCH('Wkly eq indx data aligned'!$A89+2,OFFSET(INDIRECT(ADDRESS(1,MATCH(P$1,'Wkly eq indx data joined'!$1:$1,0),1,1,$A$1)),,,1150,1),0),MATCH(P$1,'Wkly eq indx data joined'!$1:$1,0)+1)</f>
        <v>1053.75</v>
      </c>
      <c r="Q89" s="9" cm="1">
        <f t="array" aca="1" ref="Q89" ca="1">INDEX('Wkly eq indx data joined'!$A$1:$AJ$1150,MATCH('Wkly eq indx data aligned'!$A89,OFFSET(INDIRECT(ADDRESS(1,MATCH(Q$1,'Wkly eq indx data joined'!$1:$1,0),1,1,$A$1)),,,1150,1),0),MATCH(Q$1,'Wkly eq indx data joined'!$1:$1,0)+1)</f>
        <v>523.63</v>
      </c>
      <c r="R89" s="12" cm="1">
        <f t="array" aca="1" ref="R89" ca="1">INDEX('Wkly eq indx data joined'!$A$1:$AJ$1150,MATCH('Wkly eq indx data aligned'!$A89+2,OFFSET(INDIRECT(ADDRESS(1,MATCH(R$1,'Wkly eq indx data joined'!$1:$1,0),1,1,$A$1)),,,1150,1),0),MATCH(R$1,'Wkly eq indx data joined'!$1:$1,0)+1)</f>
        <v>193.72</v>
      </c>
      <c r="S89" s="9" cm="1">
        <f t="array" aca="1" ref="S89" ca="1">INDEX('Wkly eq indx data joined'!$A$1:$AJ$1150,MATCH('Wkly eq indx data aligned'!$A89,OFFSET(INDIRECT(ADDRESS(1,MATCH(S$1,'Wkly eq indx data joined'!$1:$1,0),1,1,$A$1)),,,1150,1),0),MATCH(S$1,'Wkly eq indx data joined'!$1:$1,0)+1)</f>
        <v>8492.1299999999992</v>
      </c>
    </row>
    <row r="90" spans="1:19" x14ac:dyDescent="0.25">
      <c r="A90" s="4">
        <f t="shared" si="1"/>
        <v>37141</v>
      </c>
      <c r="B90" s="9" cm="1">
        <f t="array" aca="1" ref="B90" ca="1">INDEX('Wkly eq indx data joined'!$A$1:$AJ$1150,MATCH('Wkly eq indx data aligned'!$A90,OFFSET(INDIRECT(ADDRESS(1,MATCH(B$1,'Wkly eq indx data joined'!$1:$1,0),1,1,$A$1)),,,1150,1),0),MATCH(B$1,'Wkly eq indx data joined'!$1:$1,0)+1)</f>
        <v>3234.5039999999999</v>
      </c>
      <c r="C90" s="9" cm="1">
        <f t="array" aca="1" ref="C90" ca="1">INDEX('Wkly eq indx data joined'!$A$1:$AJ$1150,MATCH('Wkly eq indx data aligned'!$A90,OFFSET(INDIRECT(ADDRESS(1,MATCH(C$1,'Wkly eq indx data joined'!$1:$1,0),1,1,$A$1)),,,1150,1),0),MATCH(C$1,'Wkly eq indx data joined'!$1:$1,0)+1)</f>
        <v>10516.79</v>
      </c>
      <c r="D90" s="18" cm="1">
        <f t="array" aca="1" ref="D90" ca="1">IFERROR(INDEX('Wkly eq indx data joined'!$A$1:$AJ$1150,MATCH('Wkly eq indx data aligned'!$A90,OFFSET(INDIRECT(ADDRESS(1,MATCH(D$1,'Wkly eq indx data joined'!$1:$1,0),1,1,$A$1)),,,1150,1),0),MATCH(D$1,'Wkly eq indx data joined'!$1:$1,0)+1),D89)</f>
        <v>1808.8440000000001</v>
      </c>
      <c r="E90" s="9" cm="1">
        <f t="array" aca="1" ref="E90" ca="1">INDEX('Wkly eq indx data joined'!$A$1:$AJ$1150,MATCH('Wkly eq indx data aligned'!$A90,OFFSET(INDIRECT(ADDRESS(1,MATCH(E$1,'Wkly eq indx data joined'!$1:$1,0),1,1,$A$1)),,,1150,1),0),MATCH(E$1,'Wkly eq indx data joined'!$1:$1,0)+1)</f>
        <v>7368.77</v>
      </c>
      <c r="F90" s="9" cm="1">
        <f t="array" aca="1" ref="F90" ca="1">INDEX('Wkly eq indx data joined'!$A$1:$AJ$1150,MATCH('Wkly eq indx data aligned'!$A90,OFFSET(INDIRECT(ADDRESS(1,MATCH(F$1,'Wkly eq indx data joined'!$1:$1,0),1,1,$A$1)),,,1150,1),0),MATCH(F$1,'Wkly eq indx data joined'!$1:$1,0)+1)</f>
        <v>6255.5</v>
      </c>
      <c r="G90" s="9" cm="1">
        <f t="array" aca="1" ref="G90" ca="1">INDEX('Wkly eq indx data joined'!$A$1:$AJ$1150,MATCH('Wkly eq indx data aligned'!$A90,OFFSET(INDIRECT(ADDRESS(1,MATCH(G$1,'Wkly eq indx data joined'!$1:$1,0),1,1,$A$1)),,,1150,1),0),MATCH(G$1,'Wkly eq indx data joined'!$1:$1,0)+1)</f>
        <v>1085.78</v>
      </c>
      <c r="H90" s="9" cm="1">
        <f t="array" aca="1" ref="H90" ca="1">INDEX('Wkly eq indx data joined'!$A$1:$AJ$1150,MATCH('Wkly eq indx data aligned'!$A90,OFFSET(INDIRECT(ADDRESS(1,MATCH(H$1,'Wkly eq indx data joined'!$1:$1,0),1,1,$A$1)),,,1150,1),0),MATCH(H$1,'Wkly eq indx data joined'!$1:$1,0)+1)</f>
        <v>5070.3</v>
      </c>
      <c r="I90" s="9" cm="1">
        <f t="array" aca="1" ref="I90" ca="1">INDEX('Wkly eq indx data joined'!$A$1:$AJ$1150,MATCH('Wkly eq indx data aligned'!$A90,OFFSET(INDIRECT(ADDRESS(1,MATCH(I$1,'Wkly eq indx data joined'!$1:$1,0),1,1,$A$1)),,,1150,1),0),MATCH(I$1,'Wkly eq indx data joined'!$1:$1,0)+1)</f>
        <v>10384.200000000001</v>
      </c>
      <c r="J90" s="9" cm="1">
        <f t="array" aca="1" ref="J90" ca="1">INDEX('Wkly eq indx data joined'!$A$1:$AJ$1150,MATCH('Wkly eq indx data aligned'!$A90,OFFSET(INDIRECT(ADDRESS(1,MATCH(J$1,'Wkly eq indx data joined'!$1:$1,0),1,1,$A$1)),,,1150,1),0),MATCH(J$1,'Wkly eq indx data joined'!$1:$1,0)+1)</f>
        <v>4413.51</v>
      </c>
      <c r="K90" s="9" cm="1">
        <f t="array" aca="1" ref="K90" ca="1">INDEX('Wkly eq indx data joined'!$A$1:$AJ$1150,MATCH('Wkly eq indx data aligned'!$A90,OFFSET(INDIRECT(ADDRESS(1,MATCH(K$1,'Wkly eq indx data joined'!$1:$1,0),1,1,$A$1)),,,1150,1),0),MATCH(K$1,'Wkly eq indx data joined'!$1:$1,0)+1)</f>
        <v>4730.67</v>
      </c>
      <c r="L90" s="12" cm="1">
        <f t="array" aca="1" ref="L90" ca="1">INDEX('Wkly eq indx data joined'!$A$1:$AJ$1150,MATCH('Wkly eq indx data aligned'!$A90+2,OFFSET(INDIRECT(ADDRESS(1,MATCH(L$1,'Wkly eq indx data joined'!$1:$1,0),1,1,$A$1)),,,1150,1),0),MATCH(L$1,'Wkly eq indx data joined'!$1:$1,0)+1)</f>
        <v>555.08000000000004</v>
      </c>
      <c r="M90" s="9" cm="1">
        <f t="array" aca="1" ref="M90" ca="1">INDEX('Wkly eq indx data joined'!$A$1:$AJ$1150,MATCH('Wkly eq indx data aligned'!$A90,OFFSET(INDIRECT(ADDRESS(1,MATCH(M$1,'Wkly eq indx data joined'!$1:$1,0),1,1,$A$1)),,,1150,1),0),MATCH(M$1,'Wkly eq indx data joined'!$1:$1,0)+1)</f>
        <v>12255.3</v>
      </c>
      <c r="N90" s="9" cm="1">
        <f t="array" aca="1" ref="N90" ca="1">INDEX('Wkly eq indx data joined'!$A$1:$AJ$1150,MATCH('Wkly eq indx data aligned'!$A90,OFFSET(INDIRECT(ADDRESS(1,MATCH(N$1,'Wkly eq indx data joined'!$1:$1,0),1,1,$A$1)),,,1150,1),0),MATCH(N$1,'Wkly eq indx data joined'!$1:$1,0)+1)</f>
        <v>5678.79</v>
      </c>
      <c r="O90" s="13" cm="1">
        <f t="array" aca="1" ref="O90" ca="1">INDEX('Wkly eq indx data joined'!$A$1:$AJ$1150,MATCH('Wkly eq indx data aligned'!$A90+1,OFFSET(INDIRECT(ADDRESS(1,MATCH(O$1,'Wkly eq indx data joined'!$1:$1,0),1,1,$A$1)),,,1150,1),0),MATCH(O$1,'Wkly eq indx data joined'!$1:$1,0)+1)</f>
        <v>4302.16</v>
      </c>
      <c r="P90" s="12" cm="1">
        <f t="array" aca="1" ref="P90" ca="1">INDEX('Wkly eq indx data joined'!$A$1:$AJ$1150,MATCH('Wkly eq indx data aligned'!$A90+2,OFFSET(INDIRECT(ADDRESS(1,MATCH(P$1,'Wkly eq indx data joined'!$1:$1,0),1,1,$A$1)),,,1150,1),0),MATCH(P$1,'Wkly eq indx data joined'!$1:$1,0)+1)</f>
        <v>1035.2</v>
      </c>
      <c r="Q90" s="9" cm="1">
        <f t="array" aca="1" ref="Q90" ca="1">INDEX('Wkly eq indx data joined'!$A$1:$AJ$1150,MATCH('Wkly eq indx data aligned'!$A90,OFFSET(INDIRECT(ADDRESS(1,MATCH(Q$1,'Wkly eq indx data joined'!$1:$1,0),1,1,$A$1)),,,1150,1),0),MATCH(Q$1,'Wkly eq indx data joined'!$1:$1,0)+1)</f>
        <v>486.04</v>
      </c>
      <c r="R90" s="12" cm="1">
        <f t="array" aca="1" ref="R90" ca="1">INDEX('Wkly eq indx data joined'!$A$1:$AJ$1150,MATCH('Wkly eq indx data aligned'!$A90+2,OFFSET(INDIRECT(ADDRESS(1,MATCH(R$1,'Wkly eq indx data joined'!$1:$1,0),1,1,$A$1)),,,1150,1),0),MATCH(R$1,'Wkly eq indx data joined'!$1:$1,0)+1)</f>
        <v>196.53</v>
      </c>
      <c r="S90" s="9" cm="1">
        <f t="array" aca="1" ref="S90" ca="1">INDEX('Wkly eq indx data joined'!$A$1:$AJ$1150,MATCH('Wkly eq indx data aligned'!$A90,OFFSET(INDIRECT(ADDRESS(1,MATCH(S$1,'Wkly eq indx data joined'!$1:$1,0),1,1,$A$1)),,,1150,1),0),MATCH(S$1,'Wkly eq indx data joined'!$1:$1,0)+1)</f>
        <v>8200.4699999999993</v>
      </c>
    </row>
    <row r="91" spans="1:19" x14ac:dyDescent="0.25">
      <c r="A91" s="4">
        <f t="shared" si="1"/>
        <v>37148</v>
      </c>
      <c r="B91" s="9" cm="1">
        <f t="array" aca="1" ref="B91" ca="1">INDEX('Wkly eq indx data joined'!$A$1:$AJ$1150,MATCH('Wkly eq indx data aligned'!$A91,OFFSET(INDIRECT(ADDRESS(1,MATCH(B$1,'Wkly eq indx data joined'!$1:$1,0),1,1,$A$1)),,,1150,1),0),MATCH(B$1,'Wkly eq indx data joined'!$1:$1,0)+1)</f>
        <v>3100.9960000000001</v>
      </c>
      <c r="C91" s="9" cm="1">
        <f t="array" aca="1" ref="C91" ca="1">INDEX('Wkly eq indx data joined'!$A$1:$AJ$1150,MATCH('Wkly eq indx data aligned'!$A91,OFFSET(INDIRECT(ADDRESS(1,MATCH(C$1,'Wkly eq indx data joined'!$1:$1,0),1,1,$A$1)),,,1150,1),0),MATCH(C$1,'Wkly eq indx data joined'!$1:$1,0)+1)</f>
        <v>10008.89</v>
      </c>
      <c r="D91" s="18" cm="1">
        <f t="array" aca="1" ref="D91" ca="1">IFERROR(INDEX('Wkly eq indx data joined'!$A$1:$AJ$1150,MATCH('Wkly eq indx data aligned'!$A91,OFFSET(INDIRECT(ADDRESS(1,MATCH(D$1,'Wkly eq indx data joined'!$1:$1,0),1,1,$A$1)),,,1150,1),0),MATCH(D$1,'Wkly eq indx data joined'!$1:$1,0)+1),D90)</f>
        <v>1818.3820000000001</v>
      </c>
      <c r="E91" s="9" cm="1">
        <f t="array" aca="1" ref="E91" ca="1">INDEX('Wkly eq indx data joined'!$A$1:$AJ$1150,MATCH('Wkly eq indx data aligned'!$A91,OFFSET(INDIRECT(ADDRESS(1,MATCH(E$1,'Wkly eq indx data joined'!$1:$1,0),1,1,$A$1)),,,1150,1),0),MATCH(E$1,'Wkly eq indx data joined'!$1:$1,0)+1)</f>
        <v>6890.85</v>
      </c>
      <c r="F91" s="9" cm="1">
        <f t="array" aca="1" ref="F91" ca="1">INDEX('Wkly eq indx data joined'!$A$1:$AJ$1150,MATCH('Wkly eq indx data aligned'!$A91,OFFSET(INDIRECT(ADDRESS(1,MATCH(F$1,'Wkly eq indx data joined'!$1:$1,0),1,1,$A$1)),,,1150,1),0),MATCH(F$1,'Wkly eq indx data joined'!$1:$1,0)+1)</f>
        <v>5628.3</v>
      </c>
      <c r="G91" s="9" cm="1">
        <f t="array" aca="1" ref="G91" ca="1">INDEX('Wkly eq indx data joined'!$A$1:$AJ$1150,MATCH('Wkly eq indx data aligned'!$A91,OFFSET(INDIRECT(ADDRESS(1,MATCH(G$1,'Wkly eq indx data joined'!$1:$1,0),1,1,$A$1)),,,1150,1),0),MATCH(G$1,'Wkly eq indx data joined'!$1:$1,0)+1)</f>
        <v>1092.54</v>
      </c>
      <c r="H91" s="9" cm="1">
        <f t="array" aca="1" ref="H91" ca="1">INDEX('Wkly eq indx data joined'!$A$1:$AJ$1150,MATCH('Wkly eq indx data aligned'!$A91,OFFSET(INDIRECT(ADDRESS(1,MATCH(H$1,'Wkly eq indx data joined'!$1:$1,0),1,1,$A$1)),,,1150,1),0),MATCH(H$1,'Wkly eq indx data joined'!$1:$1,0)+1)</f>
        <v>4755.7</v>
      </c>
      <c r="I91" s="9" cm="1">
        <f t="array" aca="1" ref="I91" ca="1">INDEX('Wkly eq indx data joined'!$A$1:$AJ$1150,MATCH('Wkly eq indx data aligned'!$A91,OFFSET(INDIRECT(ADDRESS(1,MATCH(I$1,'Wkly eq indx data joined'!$1:$1,0),1,1,$A$1)),,,1150,1),0),MATCH(I$1,'Wkly eq indx data joined'!$1:$1,0)+1)</f>
        <v>9655.4500000000007</v>
      </c>
      <c r="J91" s="9" cm="1">
        <f t="array" aca="1" ref="J91" ca="1">INDEX('Wkly eq indx data joined'!$A$1:$AJ$1150,MATCH('Wkly eq indx data aligned'!$A91,OFFSET(INDIRECT(ADDRESS(1,MATCH(J$1,'Wkly eq indx data joined'!$1:$1,0),1,1,$A$1)),,,1150,1),0),MATCH(J$1,'Wkly eq indx data joined'!$1:$1,0)+1)</f>
        <v>3909.49</v>
      </c>
      <c r="K91" s="9" cm="1">
        <f t="array" aca="1" ref="K91" ca="1">INDEX('Wkly eq indx data joined'!$A$1:$AJ$1150,MATCH('Wkly eq indx data aligned'!$A91,OFFSET(INDIRECT(ADDRESS(1,MATCH(K$1,'Wkly eq indx data joined'!$1:$1,0),1,1,$A$1)),,,1150,1),0),MATCH(K$1,'Wkly eq indx data joined'!$1:$1,0)+1)</f>
        <v>4115.9799999999996</v>
      </c>
      <c r="L91" s="12" cm="1">
        <f t="array" aca="1" ref="L91" ca="1">INDEX('Wkly eq indx data joined'!$A$1:$AJ$1150,MATCH('Wkly eq indx data aligned'!$A91+2,OFFSET(INDIRECT(ADDRESS(1,MATCH(L$1,'Wkly eq indx data joined'!$1:$1,0),1,1,$A$1)),,,1150,1),0),MATCH(L$1,'Wkly eq indx data joined'!$1:$1,0)+1)</f>
        <v>482.29</v>
      </c>
      <c r="M91" s="9" cm="1">
        <f t="array" aca="1" ref="M91" ca="1">INDEX('Wkly eq indx data joined'!$A$1:$AJ$1150,MATCH('Wkly eq indx data aligned'!$A91,OFFSET(INDIRECT(ADDRESS(1,MATCH(M$1,'Wkly eq indx data joined'!$1:$1,0),1,1,$A$1)),,,1150,1),0),MATCH(M$1,'Wkly eq indx data joined'!$1:$1,0)+1)</f>
        <v>10034.4</v>
      </c>
      <c r="N91" s="9" cm="1">
        <f t="array" aca="1" ref="N91" ca="1">INDEX('Wkly eq indx data joined'!$A$1:$AJ$1150,MATCH('Wkly eq indx data aligned'!$A91,OFFSET(INDIRECT(ADDRESS(1,MATCH(N$1,'Wkly eq indx data joined'!$1:$1,0),1,1,$A$1)),,,1150,1),0),MATCH(N$1,'Wkly eq indx data joined'!$1:$1,0)+1)</f>
        <v>5289.86</v>
      </c>
      <c r="O91" s="13" cm="1">
        <f t="array" aca="1" ref="O91" ca="1">INDEX('Wkly eq indx data joined'!$A$1:$AJ$1150,MATCH('Wkly eq indx data aligned'!$A91+1,OFFSET(INDIRECT(ADDRESS(1,MATCH(O$1,'Wkly eq indx data joined'!$1:$1,0),1,1,$A$1)),,,1150,1),0),MATCH(O$1,'Wkly eq indx data joined'!$1:$1,0)+1)</f>
        <v>3774.62</v>
      </c>
      <c r="P91" s="12" cm="1">
        <f t="array" aca="1" ref="P91" ca="1">INDEX('Wkly eq indx data joined'!$A$1:$AJ$1150,MATCH('Wkly eq indx data aligned'!$A91+2,OFFSET(INDIRECT(ADDRESS(1,MATCH(P$1,'Wkly eq indx data joined'!$1:$1,0),1,1,$A$1)),,,1150,1),0),MATCH(P$1,'Wkly eq indx data joined'!$1:$1,0)+1)</f>
        <v>919.7</v>
      </c>
      <c r="Q91" s="9" cm="1">
        <f t="array" aca="1" ref="Q91" ca="1">INDEX('Wkly eq indx data joined'!$A$1:$AJ$1150,MATCH('Wkly eq indx data aligned'!$A91,OFFSET(INDIRECT(ADDRESS(1,MATCH(Q$1,'Wkly eq indx data joined'!$1:$1,0),1,1,$A$1)),,,1150,1),0),MATCH(Q$1,'Wkly eq indx data joined'!$1:$1,0)+1)</f>
        <v>426.5</v>
      </c>
      <c r="R91" s="12" cm="1">
        <f t="array" aca="1" ref="R91" ca="1">INDEX('Wkly eq indx data joined'!$A$1:$AJ$1150,MATCH('Wkly eq indx data aligned'!$A91+2,OFFSET(INDIRECT(ADDRESS(1,MATCH(R$1,'Wkly eq indx data joined'!$1:$1,0),1,1,$A$1)),,,1150,1),0),MATCH(R$1,'Wkly eq indx data joined'!$1:$1,0)+1)</f>
        <v>182.54</v>
      </c>
      <c r="S91" s="9" cm="1">
        <f t="array" aca="1" ref="S91" ca="1">INDEX('Wkly eq indx data joined'!$A$1:$AJ$1150,MATCH('Wkly eq indx data aligned'!$A91,OFFSET(INDIRECT(ADDRESS(1,MATCH(S$1,'Wkly eq indx data joined'!$1:$1,0),1,1,$A$1)),,,1150,1),0),MATCH(S$1,'Wkly eq indx data joined'!$1:$1,0)+1)</f>
        <v>7546.26</v>
      </c>
    </row>
    <row r="92" spans="1:19" x14ac:dyDescent="0.25">
      <c r="A92" s="4">
        <f t="shared" si="1"/>
        <v>37155</v>
      </c>
      <c r="B92" s="9" cm="1">
        <f t="array" aca="1" ref="B92" ca="1">INDEX('Wkly eq indx data joined'!$A$1:$AJ$1150,MATCH('Wkly eq indx data aligned'!$A92,OFFSET(INDIRECT(ADDRESS(1,MATCH(B$1,'Wkly eq indx data joined'!$1:$1,0),1,1,$A$1)),,,1150,1),0),MATCH(B$1,'Wkly eq indx data joined'!$1:$1,0)+1)</f>
        <v>2942.0830000000001</v>
      </c>
      <c r="C92" s="9" cm="1">
        <f t="array" aca="1" ref="C92" ca="1">INDEX('Wkly eq indx data joined'!$A$1:$AJ$1150,MATCH('Wkly eq indx data aligned'!$A92,OFFSET(INDIRECT(ADDRESS(1,MATCH(C$1,'Wkly eq indx data joined'!$1:$1,0),1,1,$A$1)),,,1150,1),0),MATCH(C$1,'Wkly eq indx data joined'!$1:$1,0)+1)</f>
        <v>9554.99</v>
      </c>
      <c r="D92" s="18" cm="1">
        <f t="array" aca="1" ref="D92" ca="1">IFERROR(INDEX('Wkly eq indx data joined'!$A$1:$AJ$1150,MATCH('Wkly eq indx data aligned'!$A92,OFFSET(INDIRECT(ADDRESS(1,MATCH(D$1,'Wkly eq indx data joined'!$1:$1,0),1,1,$A$1)),,,1150,1),0),MATCH(D$1,'Wkly eq indx data joined'!$1:$1,0)+1),D91)</f>
        <v>1807.019</v>
      </c>
      <c r="E92" s="9" cm="1">
        <f t="array" aca="1" ref="E92" ca="1">INDEX('Wkly eq indx data joined'!$A$1:$AJ$1150,MATCH('Wkly eq indx data aligned'!$A92,OFFSET(INDIRECT(ADDRESS(1,MATCH(E$1,'Wkly eq indx data joined'!$1:$1,0),1,1,$A$1)),,,1150,1),0),MATCH(E$1,'Wkly eq indx data joined'!$1:$1,0)+1)</f>
        <v>6513.13</v>
      </c>
      <c r="F92" s="9" cm="1">
        <f t="array" aca="1" ref="F92" ca="1">INDEX('Wkly eq indx data joined'!$A$1:$AJ$1150,MATCH('Wkly eq indx data aligned'!$A92,OFFSET(INDIRECT(ADDRESS(1,MATCH(F$1,'Wkly eq indx data joined'!$1:$1,0),1,1,$A$1)),,,1150,1),0),MATCH(F$1,'Wkly eq indx data joined'!$1:$1,0)+1)</f>
        <v>5110.2</v>
      </c>
      <c r="G92" s="9" cm="1">
        <f t="array" aca="1" ref="G92" ca="1">INDEX('Wkly eq indx data joined'!$A$1:$AJ$1150,MATCH('Wkly eq indx data aligned'!$A92,OFFSET(INDIRECT(ADDRESS(1,MATCH(G$1,'Wkly eq indx data joined'!$1:$1,0),1,1,$A$1)),,,1150,1),0),MATCH(G$1,'Wkly eq indx data joined'!$1:$1,0)+1)</f>
        <v>965.8</v>
      </c>
      <c r="H92" s="9" cm="1">
        <f t="array" aca="1" ref="H92" ca="1">INDEX('Wkly eq indx data joined'!$A$1:$AJ$1150,MATCH('Wkly eq indx data aligned'!$A92,OFFSET(INDIRECT(ADDRESS(1,MATCH(H$1,'Wkly eq indx data joined'!$1:$1,0),1,1,$A$1)),,,1150,1),0),MATCH(H$1,'Wkly eq indx data joined'!$1:$1,0)+1)</f>
        <v>4433.7</v>
      </c>
      <c r="I92" s="9" cm="1">
        <f t="array" aca="1" ref="I92" ca="1">INDEX('Wkly eq indx data joined'!$A$1:$AJ$1150,MATCH('Wkly eq indx data aligned'!$A92,OFFSET(INDIRECT(ADDRESS(1,MATCH(I$1,'Wkly eq indx data joined'!$1:$1,0),1,1,$A$1)),,,1150,1),0),MATCH(I$1,'Wkly eq indx data joined'!$1:$1,0)+1)</f>
        <v>8934.2000000000007</v>
      </c>
      <c r="J92" s="9" cm="1">
        <f t="array" aca="1" ref="J92" ca="1">INDEX('Wkly eq indx data joined'!$A$1:$AJ$1150,MATCH('Wkly eq indx data aligned'!$A92,OFFSET(INDIRECT(ADDRESS(1,MATCH(J$1,'Wkly eq indx data joined'!$1:$1,0),1,1,$A$1)),,,1150,1),0),MATCH(J$1,'Wkly eq indx data joined'!$1:$1,0)+1)</f>
        <v>3652.87</v>
      </c>
      <c r="K92" s="9" cm="1">
        <f t="array" aca="1" ref="K92" ca="1">INDEX('Wkly eq indx data joined'!$A$1:$AJ$1150,MATCH('Wkly eq indx data aligned'!$A92,OFFSET(INDIRECT(ADDRESS(1,MATCH(K$1,'Wkly eq indx data joined'!$1:$1,0),1,1,$A$1)),,,1150,1),0),MATCH(K$1,'Wkly eq indx data joined'!$1:$1,0)+1)</f>
        <v>3787.23</v>
      </c>
      <c r="L92" s="12" cm="1">
        <f t="array" aca="1" ref="L92" ca="1">INDEX('Wkly eq indx data joined'!$A$1:$AJ$1150,MATCH('Wkly eq indx data aligned'!$A92+2,OFFSET(INDIRECT(ADDRESS(1,MATCH(L$1,'Wkly eq indx data joined'!$1:$1,0),1,1,$A$1)),,,1150,1),0),MATCH(L$1,'Wkly eq indx data joined'!$1:$1,0)+1)</f>
        <v>472.31</v>
      </c>
      <c r="M92" s="9" cm="1">
        <f t="array" aca="1" ref="M92" ca="1">INDEX('Wkly eq indx data joined'!$A$1:$AJ$1150,MATCH('Wkly eq indx data aligned'!$A92,OFFSET(INDIRECT(ADDRESS(1,MATCH(M$1,'Wkly eq indx data joined'!$1:$1,0),1,1,$A$1)),,,1150,1),0),MATCH(M$1,'Wkly eq indx data joined'!$1:$1,0)+1)</f>
        <v>10418.799999999999</v>
      </c>
      <c r="N92" s="9" cm="1">
        <f t="array" aca="1" ref="N92" ca="1">INDEX('Wkly eq indx data joined'!$A$1:$AJ$1150,MATCH('Wkly eq indx data aligned'!$A92,OFFSET(INDIRECT(ADDRESS(1,MATCH(N$1,'Wkly eq indx data joined'!$1:$1,0),1,1,$A$1)),,,1150,1),0),MATCH(N$1,'Wkly eq indx data joined'!$1:$1,0)+1)</f>
        <v>4650.3500000000004</v>
      </c>
      <c r="O92" s="13" cm="1">
        <f t="array" aca="1" ref="O92" ca="1">INDEX('Wkly eq indx data joined'!$A$1:$AJ$1150,MATCH('Wkly eq indx data aligned'!$A92+1,OFFSET(INDIRECT(ADDRESS(1,MATCH(O$1,'Wkly eq indx data joined'!$1:$1,0),1,1,$A$1)),,,1150,1),0),MATCH(O$1,'Wkly eq indx data joined'!$1:$1,0)+1)</f>
        <v>3591.85</v>
      </c>
      <c r="P92" s="12" cm="1">
        <f t="array" aca="1" ref="P92" ca="1">INDEX('Wkly eq indx data joined'!$A$1:$AJ$1150,MATCH('Wkly eq indx data aligned'!$A92+2,OFFSET(INDIRECT(ADDRESS(1,MATCH(P$1,'Wkly eq indx data joined'!$1:$1,0),1,1,$A$1)),,,1150,1),0),MATCH(P$1,'Wkly eq indx data joined'!$1:$1,0)+1)</f>
        <v>854.2</v>
      </c>
      <c r="Q92" s="9" cm="1">
        <f t="array" aca="1" ref="Q92" ca="1">INDEX('Wkly eq indx data joined'!$A$1:$AJ$1150,MATCH('Wkly eq indx data aligned'!$A92,OFFSET(INDIRECT(ADDRESS(1,MATCH(Q$1,'Wkly eq indx data joined'!$1:$1,0),1,1,$A$1)),,,1150,1),0),MATCH(Q$1,'Wkly eq indx data joined'!$1:$1,0)+1)</f>
        <v>396.23</v>
      </c>
      <c r="R92" s="12" cm="1">
        <f t="array" aca="1" ref="R92" ca="1">INDEX('Wkly eq indx data joined'!$A$1:$AJ$1150,MATCH('Wkly eq indx data aligned'!$A92+2,OFFSET(INDIRECT(ADDRESS(1,MATCH(R$1,'Wkly eq indx data joined'!$1:$1,0),1,1,$A$1)),,,1150,1),0),MATCH(R$1,'Wkly eq indx data joined'!$1:$1,0)+1)</f>
        <v>174.86</v>
      </c>
      <c r="S92" s="9" cm="1">
        <f t="array" aca="1" ref="S92" ca="1">INDEX('Wkly eq indx data joined'!$A$1:$AJ$1150,MATCH('Wkly eq indx data aligned'!$A92,OFFSET(INDIRECT(ADDRESS(1,MATCH(S$1,'Wkly eq indx data joined'!$1:$1,0),1,1,$A$1)),,,1150,1),0),MATCH(S$1,'Wkly eq indx data joined'!$1:$1,0)+1)</f>
        <v>6753.07</v>
      </c>
    </row>
    <row r="93" spans="1:19" x14ac:dyDescent="0.25">
      <c r="A93" s="4">
        <f t="shared" si="1"/>
        <v>37162</v>
      </c>
      <c r="B93" s="9" cm="1">
        <f t="array" aca="1" ref="B93" ca="1">INDEX('Wkly eq indx data joined'!$A$1:$AJ$1150,MATCH('Wkly eq indx data aligned'!$A93,OFFSET(INDIRECT(ADDRESS(1,MATCH(B$1,'Wkly eq indx data joined'!$1:$1,0),1,1,$A$1)),,,1150,1),0),MATCH(B$1,'Wkly eq indx data joined'!$1:$1,0)+1)</f>
        <v>3049.6779999999999</v>
      </c>
      <c r="C93" s="9" cm="1">
        <f t="array" aca="1" ref="C93" ca="1">INDEX('Wkly eq indx data joined'!$A$1:$AJ$1150,MATCH('Wkly eq indx data aligned'!$A93,OFFSET(INDIRECT(ADDRESS(1,MATCH(C$1,'Wkly eq indx data joined'!$1:$1,0),1,1,$A$1)),,,1150,1),0),MATCH(C$1,'Wkly eq indx data joined'!$1:$1,0)+1)</f>
        <v>9774.68</v>
      </c>
      <c r="D93" s="18" cm="1">
        <f t="array" aca="1" ref="D93" ca="1">IFERROR(INDEX('Wkly eq indx data joined'!$A$1:$AJ$1150,MATCH('Wkly eq indx data aligned'!$A93,OFFSET(INDIRECT(ADDRESS(1,MATCH(D$1,'Wkly eq indx data joined'!$1:$1,0),1,1,$A$1)),,,1150,1),0),MATCH(D$1,'Wkly eq indx data joined'!$1:$1,0)+1),D92)</f>
        <v>1764.867</v>
      </c>
      <c r="E93" s="9" cm="1">
        <f t="array" aca="1" ref="E93" ca="1">INDEX('Wkly eq indx data joined'!$A$1:$AJ$1150,MATCH('Wkly eq indx data aligned'!$A93,OFFSET(INDIRECT(ADDRESS(1,MATCH(E$1,'Wkly eq indx data joined'!$1:$1,0),1,1,$A$1)),,,1150,1),0),MATCH(E$1,'Wkly eq indx data joined'!$1:$1,0)+1)</f>
        <v>6838.56</v>
      </c>
      <c r="F93" s="9" cm="1">
        <f t="array" aca="1" ref="F93" ca="1">INDEX('Wkly eq indx data joined'!$A$1:$AJ$1150,MATCH('Wkly eq indx data aligned'!$A93,OFFSET(INDIRECT(ADDRESS(1,MATCH(F$1,'Wkly eq indx data joined'!$1:$1,0),1,1,$A$1)),,,1150,1),0),MATCH(F$1,'Wkly eq indx data joined'!$1:$1,0)+1)</f>
        <v>6014.2</v>
      </c>
      <c r="G93" s="9" cm="1">
        <f t="array" aca="1" ref="G93" ca="1">INDEX('Wkly eq indx data joined'!$A$1:$AJ$1150,MATCH('Wkly eq indx data aligned'!$A93,OFFSET(INDIRECT(ADDRESS(1,MATCH(G$1,'Wkly eq indx data joined'!$1:$1,0),1,1,$A$1)),,,1150,1),0),MATCH(G$1,'Wkly eq indx data joined'!$1:$1,0)+1)</f>
        <v>1040.94</v>
      </c>
      <c r="H93" s="9" cm="1">
        <f t="array" aca="1" ref="H93" ca="1">INDEX('Wkly eq indx data joined'!$A$1:$AJ$1150,MATCH('Wkly eq indx data aligned'!$A93,OFFSET(INDIRECT(ADDRESS(1,MATCH(H$1,'Wkly eq indx data joined'!$1:$1,0),1,1,$A$1)),,,1150,1),0),MATCH(H$1,'Wkly eq indx data joined'!$1:$1,0)+1)</f>
        <v>4903.3999999999996</v>
      </c>
      <c r="I93" s="9" cm="1">
        <f t="array" aca="1" ref="I93" ca="1">INDEX('Wkly eq indx data joined'!$A$1:$AJ$1150,MATCH('Wkly eq indx data aligned'!$A93,OFFSET(INDIRECT(ADDRESS(1,MATCH(I$1,'Wkly eq indx data joined'!$1:$1,0),1,1,$A$1)),,,1150,1),0),MATCH(I$1,'Wkly eq indx data joined'!$1:$1,0)+1)</f>
        <v>9950.7000000000007</v>
      </c>
      <c r="J93" s="9" cm="1">
        <f t="array" aca="1" ref="J93" ca="1">INDEX('Wkly eq indx data joined'!$A$1:$AJ$1150,MATCH('Wkly eq indx data aligned'!$A93,OFFSET(INDIRECT(ADDRESS(1,MATCH(J$1,'Wkly eq indx data joined'!$1:$1,0),1,1,$A$1)),,,1150,1),0),MATCH(J$1,'Wkly eq indx data joined'!$1:$1,0)+1)</f>
        <v>4079.02</v>
      </c>
      <c r="K93" s="9" cm="1">
        <f t="array" aca="1" ref="K93" ca="1">INDEX('Wkly eq indx data joined'!$A$1:$AJ$1150,MATCH('Wkly eq indx data aligned'!$A93,OFFSET(INDIRECT(ADDRESS(1,MATCH(K$1,'Wkly eq indx data joined'!$1:$1,0),1,1,$A$1)),,,1150,1),0),MATCH(K$1,'Wkly eq indx data joined'!$1:$1,0)+1)</f>
        <v>4308.1499999999996</v>
      </c>
      <c r="L93" s="12" cm="1">
        <f t="array" aca="1" ref="L93" ca="1">INDEX('Wkly eq indx data joined'!$A$1:$AJ$1150,MATCH('Wkly eq indx data aligned'!$A93+2,OFFSET(INDIRECT(ADDRESS(1,MATCH(L$1,'Wkly eq indx data joined'!$1:$1,0),1,1,$A$1)),,,1150,1),0),MATCH(L$1,'Wkly eq indx data joined'!$1:$1,0)+1)</f>
        <v>479.68</v>
      </c>
      <c r="M93" s="9" cm="1">
        <f t="array" aca="1" ref="M93" ca="1">INDEX('Wkly eq indx data joined'!$A$1:$AJ$1150,MATCH('Wkly eq indx data aligned'!$A93,OFFSET(INDIRECT(ADDRESS(1,MATCH(M$1,'Wkly eq indx data joined'!$1:$1,0),1,1,$A$1)),,,1150,1),0),MATCH(M$1,'Wkly eq indx data joined'!$1:$1,0)+1)</f>
        <v>10635.7</v>
      </c>
      <c r="N93" s="9" cm="1">
        <f t="array" aca="1" ref="N93" ca="1">INDEX('Wkly eq indx data joined'!$A$1:$AJ$1150,MATCH('Wkly eq indx data aligned'!$A93,OFFSET(INDIRECT(ADDRESS(1,MATCH(N$1,'Wkly eq indx data joined'!$1:$1,0),1,1,$A$1)),,,1150,1),0),MATCH(N$1,'Wkly eq indx data joined'!$1:$1,0)+1)</f>
        <v>5002.7700000000004</v>
      </c>
      <c r="O93" s="13" cm="1">
        <f t="array" aca="1" ref="O93" ca="1">INDEX('Wkly eq indx data joined'!$A$1:$AJ$1150,MATCH('Wkly eq indx data aligned'!$A93+1,OFFSET(INDIRECT(ADDRESS(1,MATCH(O$1,'Wkly eq indx data joined'!$1:$1,0),1,1,$A$1)),,,1150,1),0),MATCH(O$1,'Wkly eq indx data joined'!$1:$1,0)+1)</f>
        <v>3636.94</v>
      </c>
      <c r="P93" s="12" cm="1">
        <f t="array" aca="1" ref="P93" ca="1">INDEX('Wkly eq indx data joined'!$A$1:$AJ$1150,MATCH('Wkly eq indx data aligned'!$A93+2,OFFSET(INDIRECT(ADDRESS(1,MATCH(P$1,'Wkly eq indx data joined'!$1:$1,0),1,1,$A$1)),,,1150,1),0),MATCH(P$1,'Wkly eq indx data joined'!$1:$1,0)+1)</f>
        <v>913.85</v>
      </c>
      <c r="Q93" s="9" cm="1">
        <f t="array" aca="1" ref="Q93" ca="1">INDEX('Wkly eq indx data joined'!$A$1:$AJ$1150,MATCH('Wkly eq indx data aligned'!$A93,OFFSET(INDIRECT(ADDRESS(1,MATCH(Q$1,'Wkly eq indx data joined'!$1:$1,0),1,1,$A$1)),,,1150,1),0),MATCH(Q$1,'Wkly eq indx data joined'!$1:$1,0)+1)</f>
        <v>453.87</v>
      </c>
      <c r="R93" s="12" cm="1">
        <f t="array" aca="1" ref="R93" ca="1">INDEX('Wkly eq indx data joined'!$A$1:$AJ$1150,MATCH('Wkly eq indx data aligned'!$A93+2,OFFSET(INDIRECT(ADDRESS(1,MATCH(R$1,'Wkly eq indx data joined'!$1:$1,0),1,1,$A$1)),,,1150,1),0),MATCH(R$1,'Wkly eq indx data joined'!$1:$1,0)+1)</f>
        <v>167.33</v>
      </c>
      <c r="S93" s="9" cm="1">
        <f t="array" aca="1" ref="S93" ca="1">INDEX('Wkly eq indx data joined'!$A$1:$AJ$1150,MATCH('Wkly eq indx data aligned'!$A93,OFFSET(INDIRECT(ADDRESS(1,MATCH(S$1,'Wkly eq indx data joined'!$1:$1,0),1,1,$A$1)),,,1150,1),0),MATCH(S$1,'Wkly eq indx data joined'!$1:$1,0)+1)</f>
        <v>7571.97</v>
      </c>
    </row>
    <row r="94" spans="1:19" x14ac:dyDescent="0.25">
      <c r="A94" s="4">
        <f t="shared" si="1"/>
        <v>37169</v>
      </c>
      <c r="B94" s="9" cm="1">
        <f t="array" aca="1" ref="B94" ca="1">INDEX('Wkly eq indx data joined'!$A$1:$AJ$1150,MATCH('Wkly eq indx data aligned'!$A94,OFFSET(INDIRECT(ADDRESS(1,MATCH(B$1,'Wkly eq indx data joined'!$1:$1,0),1,1,$A$1)),,,1150,1),0),MATCH(B$1,'Wkly eq indx data joined'!$1:$1,0)+1)</f>
        <v>3179.279</v>
      </c>
      <c r="C94" s="9" cm="1">
        <f t="array" aca="1" ref="C94" ca="1">INDEX('Wkly eq indx data joined'!$A$1:$AJ$1150,MATCH('Wkly eq indx data aligned'!$A94,OFFSET(INDIRECT(ADDRESS(1,MATCH(C$1,'Wkly eq indx data joined'!$1:$1,0),1,1,$A$1)),,,1150,1),0),MATCH(C$1,'Wkly eq indx data joined'!$1:$1,0)+1)</f>
        <v>10205.870000000001</v>
      </c>
      <c r="D94" s="18" cm="1">
        <f t="array" aca="1" ref="D94" ca="1">IFERROR(INDEX('Wkly eq indx data joined'!$A$1:$AJ$1150,MATCH('Wkly eq indx data aligned'!$A94,OFFSET(INDIRECT(ADDRESS(1,MATCH(D$1,'Wkly eq indx data joined'!$1:$1,0),1,1,$A$1)),,,1150,1),0),MATCH(D$1,'Wkly eq indx data joined'!$1:$1,0)+1),D93)</f>
        <v>1764.867</v>
      </c>
      <c r="E94" s="9" cm="1">
        <f t="array" aca="1" ref="E94" ca="1">INDEX('Wkly eq indx data joined'!$A$1:$AJ$1150,MATCH('Wkly eq indx data aligned'!$A94,OFFSET(INDIRECT(ADDRESS(1,MATCH(E$1,'Wkly eq indx data joined'!$1:$1,0),1,1,$A$1)),,,1150,1),0),MATCH(E$1,'Wkly eq indx data joined'!$1:$1,0)+1)</f>
        <v>6894.24</v>
      </c>
      <c r="F94" s="9" cm="1">
        <f t="array" aca="1" ref="F94" ca="1">INDEX('Wkly eq indx data joined'!$A$1:$AJ$1150,MATCH('Wkly eq indx data aligned'!$A94,OFFSET(INDIRECT(ADDRESS(1,MATCH(F$1,'Wkly eq indx data joined'!$1:$1,0),1,1,$A$1)),,,1150,1),0),MATCH(F$1,'Wkly eq indx data joined'!$1:$1,0)+1)</f>
        <v>5954.9</v>
      </c>
      <c r="G94" s="9" cm="1">
        <f t="array" aca="1" ref="G94" ca="1">INDEX('Wkly eq indx data joined'!$A$1:$AJ$1150,MATCH('Wkly eq indx data aligned'!$A94,OFFSET(INDIRECT(ADDRESS(1,MATCH(G$1,'Wkly eq indx data joined'!$1:$1,0),1,1,$A$1)),,,1150,1),0),MATCH(G$1,'Wkly eq indx data joined'!$1:$1,0)+1)</f>
        <v>1071.3800000000001</v>
      </c>
      <c r="H94" s="9" cm="1">
        <f t="array" aca="1" ref="H94" ca="1">INDEX('Wkly eq indx data joined'!$A$1:$AJ$1150,MATCH('Wkly eq indx data aligned'!$A94,OFFSET(INDIRECT(ADDRESS(1,MATCH(H$1,'Wkly eq indx data joined'!$1:$1,0),1,1,$A$1)),,,1150,1),0),MATCH(H$1,'Wkly eq indx data joined'!$1:$1,0)+1)</f>
        <v>5036</v>
      </c>
      <c r="I94" s="9" cm="1">
        <f t="array" aca="1" ref="I94" ca="1">INDEX('Wkly eq indx data joined'!$A$1:$AJ$1150,MATCH('Wkly eq indx data aligned'!$A94,OFFSET(INDIRECT(ADDRESS(1,MATCH(I$1,'Wkly eq indx data joined'!$1:$1,0),1,1,$A$1)),,,1150,1),0),MATCH(I$1,'Wkly eq indx data joined'!$1:$1,0)+1)</f>
        <v>10277.379999999999</v>
      </c>
      <c r="J94" s="9" cm="1">
        <f t="array" aca="1" ref="J94" ca="1">INDEX('Wkly eq indx data joined'!$A$1:$AJ$1150,MATCH('Wkly eq indx data aligned'!$A94,OFFSET(INDIRECT(ADDRESS(1,MATCH(J$1,'Wkly eq indx data joined'!$1:$1,0),1,1,$A$1)),,,1150,1),0),MATCH(J$1,'Wkly eq indx data joined'!$1:$1,0)+1)</f>
        <v>4164.76</v>
      </c>
      <c r="K94" s="9" cm="1">
        <f t="array" aca="1" ref="K94" ca="1">INDEX('Wkly eq indx data joined'!$A$1:$AJ$1150,MATCH('Wkly eq indx data aligned'!$A94,OFFSET(INDIRECT(ADDRESS(1,MATCH(K$1,'Wkly eq indx data joined'!$1:$1,0),1,1,$A$1)),,,1150,1),0),MATCH(K$1,'Wkly eq indx data joined'!$1:$1,0)+1)</f>
        <v>4487.6899999999996</v>
      </c>
      <c r="L94" s="12" cm="1">
        <f t="array" aca="1" ref="L94" ca="1">INDEX('Wkly eq indx data joined'!$A$1:$AJ$1150,MATCH('Wkly eq indx data aligned'!$A94+2,OFFSET(INDIRECT(ADDRESS(1,MATCH(L$1,'Wkly eq indx data joined'!$1:$1,0),1,1,$A$1)),,,1150,1),0),MATCH(L$1,'Wkly eq indx data joined'!$1:$1,0)+1)</f>
        <v>501.92</v>
      </c>
      <c r="M94" s="9" cm="1">
        <f t="array" aca="1" ref="M94" ca="1">INDEX('Wkly eq indx data joined'!$A$1:$AJ$1150,MATCH('Wkly eq indx data aligned'!$A94,OFFSET(INDIRECT(ADDRESS(1,MATCH(M$1,'Wkly eq indx data joined'!$1:$1,0),1,1,$A$1)),,,1150,1),0),MATCH(M$1,'Wkly eq indx data joined'!$1:$1,0)+1)</f>
        <v>10197.1</v>
      </c>
      <c r="N94" s="9" cm="1">
        <f t="array" aca="1" ref="N94" ca="1">INDEX('Wkly eq indx data joined'!$A$1:$AJ$1150,MATCH('Wkly eq indx data aligned'!$A94,OFFSET(INDIRECT(ADDRESS(1,MATCH(N$1,'Wkly eq indx data joined'!$1:$1,0),1,1,$A$1)),,,1150,1),0),MATCH(N$1,'Wkly eq indx data joined'!$1:$1,0)+1)</f>
        <v>5131.2299999999996</v>
      </c>
      <c r="O94" s="13" cm="1">
        <f t="array" aca="1" ref="O94" ca="1">INDEX('Wkly eq indx data joined'!$A$1:$AJ$1150,MATCH('Wkly eq indx data aligned'!$A94+1,OFFSET(INDIRECT(ADDRESS(1,MATCH(O$1,'Wkly eq indx data joined'!$1:$1,0),1,1,$A$1)),,,1150,1),0),MATCH(O$1,'Wkly eq indx data joined'!$1:$1,0)+1)</f>
        <v>3585.46</v>
      </c>
      <c r="P94" s="12" cm="1">
        <f t="array" aca="1" ref="P94" ca="1">INDEX('Wkly eq indx data joined'!$A$1:$AJ$1150,MATCH('Wkly eq indx data aligned'!$A94+2,OFFSET(INDIRECT(ADDRESS(1,MATCH(P$1,'Wkly eq indx data joined'!$1:$1,0),1,1,$A$1)),,,1150,1),0),MATCH(P$1,'Wkly eq indx data joined'!$1:$1,0)+1)</f>
        <v>914.6</v>
      </c>
      <c r="Q94" s="9" cm="1">
        <f t="array" aca="1" ref="Q94" ca="1">INDEX('Wkly eq indx data joined'!$A$1:$AJ$1150,MATCH('Wkly eq indx data aligned'!$A94,OFFSET(INDIRECT(ADDRESS(1,MATCH(Q$1,'Wkly eq indx data joined'!$1:$1,0),1,1,$A$1)),,,1150,1),0),MATCH(Q$1,'Wkly eq indx data joined'!$1:$1,0)+1)</f>
        <v>457.09</v>
      </c>
      <c r="R94" s="12" cm="1">
        <f t="array" aca="1" ref="R94" ca="1">INDEX('Wkly eq indx data joined'!$A$1:$AJ$1150,MATCH('Wkly eq indx data aligned'!$A94+2,OFFSET(INDIRECT(ADDRESS(1,MATCH(R$1,'Wkly eq indx data joined'!$1:$1,0),1,1,$A$1)),,,1150,1),0),MATCH(R$1,'Wkly eq indx data joined'!$1:$1,0)+1)</f>
        <v>160.04</v>
      </c>
      <c r="S94" s="9" cm="1">
        <f t="array" aca="1" ref="S94" ca="1">INDEX('Wkly eq indx data joined'!$A$1:$AJ$1150,MATCH('Wkly eq indx data aligned'!$A94,OFFSET(INDIRECT(ADDRESS(1,MATCH(S$1,'Wkly eq indx data joined'!$1:$1,0),1,1,$A$1)),,,1150,1),0),MATCH(S$1,'Wkly eq indx data joined'!$1:$1,0)+1)</f>
        <v>7956.52</v>
      </c>
    </row>
    <row r="95" spans="1:19" x14ac:dyDescent="0.25">
      <c r="A95" s="4">
        <f t="shared" si="1"/>
        <v>37176</v>
      </c>
      <c r="B95" s="9" cm="1">
        <f t="array" aca="1" ref="B95" ca="1">INDEX('Wkly eq indx data joined'!$A$1:$AJ$1150,MATCH('Wkly eq indx data aligned'!$A95,OFFSET(INDIRECT(ADDRESS(1,MATCH(B$1,'Wkly eq indx data joined'!$1:$1,0),1,1,$A$1)),,,1150,1),0),MATCH(B$1,'Wkly eq indx data joined'!$1:$1,0)+1)</f>
        <v>3225.2469999999998</v>
      </c>
      <c r="C95" s="9" cm="1">
        <f t="array" aca="1" ref="C95" ca="1">INDEX('Wkly eq indx data joined'!$A$1:$AJ$1150,MATCH('Wkly eq indx data aligned'!$A95,OFFSET(INDIRECT(ADDRESS(1,MATCH(C$1,'Wkly eq indx data joined'!$1:$1,0),1,1,$A$1)),,,1150,1),0),MATCH(C$1,'Wkly eq indx data joined'!$1:$1,0)+1)</f>
        <v>10632.35</v>
      </c>
      <c r="D95" s="18" cm="1">
        <f t="array" aca="1" ref="D95" ca="1">IFERROR(INDEX('Wkly eq indx data joined'!$A$1:$AJ$1150,MATCH('Wkly eq indx data aligned'!$A95,OFFSET(INDIRECT(ADDRESS(1,MATCH(D$1,'Wkly eq indx data joined'!$1:$1,0),1,1,$A$1)),,,1150,1),0),MATCH(D$1,'Wkly eq indx data joined'!$1:$1,0)+1),D94)</f>
        <v>1691.326</v>
      </c>
      <c r="E95" s="9" cm="1">
        <f t="array" aca="1" ref="E95" ca="1">INDEX('Wkly eq indx data joined'!$A$1:$AJ$1150,MATCH('Wkly eq indx data aligned'!$A95,OFFSET(INDIRECT(ADDRESS(1,MATCH(E$1,'Wkly eq indx data joined'!$1:$1,0),1,1,$A$1)),,,1150,1),0),MATCH(E$1,'Wkly eq indx data joined'!$1:$1,0)+1)</f>
        <v>7031.03</v>
      </c>
      <c r="F95" s="9" cm="1">
        <f t="array" aca="1" ref="F95" ca="1">INDEX('Wkly eq indx data joined'!$A$1:$AJ$1150,MATCH('Wkly eq indx data aligned'!$A95,OFFSET(INDIRECT(ADDRESS(1,MATCH(F$1,'Wkly eq indx data joined'!$1:$1,0),1,1,$A$1)),,,1150,1),0),MATCH(F$1,'Wkly eq indx data joined'!$1:$1,0)+1)</f>
        <v>6039.4</v>
      </c>
      <c r="G95" s="9" cm="1">
        <f t="array" aca="1" ref="G95" ca="1">INDEX('Wkly eq indx data joined'!$A$1:$AJ$1150,MATCH('Wkly eq indx data aligned'!$A95,OFFSET(INDIRECT(ADDRESS(1,MATCH(G$1,'Wkly eq indx data joined'!$1:$1,0),1,1,$A$1)),,,1150,1),0),MATCH(G$1,'Wkly eq indx data joined'!$1:$1,0)+1)</f>
        <v>1091.6500000000001</v>
      </c>
      <c r="H95" s="9" cm="1">
        <f t="array" aca="1" ref="H95" ca="1">INDEX('Wkly eq indx data joined'!$A$1:$AJ$1150,MATCH('Wkly eq indx data aligned'!$A95,OFFSET(INDIRECT(ADDRESS(1,MATCH(H$1,'Wkly eq indx data joined'!$1:$1,0),1,1,$A$1)),,,1150,1),0),MATCH(H$1,'Wkly eq indx data joined'!$1:$1,0)+1)</f>
        <v>5145.5</v>
      </c>
      <c r="I95" s="9" cm="1">
        <f t="array" aca="1" ref="I95" ca="1">INDEX('Wkly eq indx data joined'!$A$1:$AJ$1150,MATCH('Wkly eq indx data aligned'!$A95,OFFSET(INDIRECT(ADDRESS(1,MATCH(I$1,'Wkly eq indx data joined'!$1:$1,0),1,1,$A$1)),,,1150,1),0),MATCH(I$1,'Wkly eq indx data joined'!$1:$1,0)+1)</f>
        <v>10274.129999999999</v>
      </c>
      <c r="J95" s="9" cm="1">
        <f t="array" aca="1" ref="J95" ca="1">INDEX('Wkly eq indx data joined'!$A$1:$AJ$1150,MATCH('Wkly eq indx data aligned'!$A95,OFFSET(INDIRECT(ADDRESS(1,MATCH(J$1,'Wkly eq indx data joined'!$1:$1,0),1,1,$A$1)),,,1150,1),0),MATCH(J$1,'Wkly eq indx data joined'!$1:$1,0)+1)</f>
        <v>4336.88</v>
      </c>
      <c r="K95" s="9" cm="1">
        <f t="array" aca="1" ref="K95" ca="1">INDEX('Wkly eq indx data joined'!$A$1:$AJ$1150,MATCH('Wkly eq indx data aligned'!$A95,OFFSET(INDIRECT(ADDRESS(1,MATCH(K$1,'Wkly eq indx data joined'!$1:$1,0),1,1,$A$1)),,,1150,1),0),MATCH(K$1,'Wkly eq indx data joined'!$1:$1,0)+1)</f>
        <v>4625.13</v>
      </c>
      <c r="L95" s="12" cm="1">
        <f t="array" aca="1" ref="L95" ca="1">INDEX('Wkly eq indx data joined'!$A$1:$AJ$1150,MATCH('Wkly eq indx data aligned'!$A95+2,OFFSET(INDIRECT(ADDRESS(1,MATCH(L$1,'Wkly eq indx data joined'!$1:$1,0),1,1,$A$1)),,,1150,1),0),MATCH(L$1,'Wkly eq indx data joined'!$1:$1,0)+1)</f>
        <v>516.4</v>
      </c>
      <c r="M95" s="9" cm="1">
        <f t="array" aca="1" ref="M95" ca="1">INDEX('Wkly eq indx data joined'!$A$1:$AJ$1150,MATCH('Wkly eq indx data aligned'!$A95,OFFSET(INDIRECT(ADDRESS(1,MATCH(M$1,'Wkly eq indx data joined'!$1:$1,0),1,1,$A$1)),,,1150,1),0),MATCH(M$1,'Wkly eq indx data joined'!$1:$1,0)+1)</f>
        <v>10784.7</v>
      </c>
      <c r="N95" s="9" cm="1">
        <f t="array" aca="1" ref="N95" ca="1">INDEX('Wkly eq indx data joined'!$A$1:$AJ$1150,MATCH('Wkly eq indx data aligned'!$A95,OFFSET(INDIRECT(ADDRESS(1,MATCH(N$1,'Wkly eq indx data joined'!$1:$1,0),1,1,$A$1)),,,1150,1),0),MATCH(N$1,'Wkly eq indx data joined'!$1:$1,0)+1)</f>
        <v>5225.92</v>
      </c>
      <c r="O95" s="13" cm="1">
        <f t="array" aca="1" ref="O95" ca="1">INDEX('Wkly eq indx data joined'!$A$1:$AJ$1150,MATCH('Wkly eq indx data aligned'!$A95+1,OFFSET(INDIRECT(ADDRESS(1,MATCH(O$1,'Wkly eq indx data joined'!$1:$1,0),1,1,$A$1)),,,1150,1),0),MATCH(O$1,'Wkly eq indx data joined'!$1:$1,0)+1)</f>
        <v>3801.5</v>
      </c>
      <c r="P95" s="12" cm="1">
        <f t="array" aca="1" ref="P95" ca="1">INDEX('Wkly eq indx data joined'!$A$1:$AJ$1150,MATCH('Wkly eq indx data aligned'!$A95+2,OFFSET(INDIRECT(ADDRESS(1,MATCH(P$1,'Wkly eq indx data joined'!$1:$1,0),1,1,$A$1)),,,1150,1),0),MATCH(P$1,'Wkly eq indx data joined'!$1:$1,0)+1)</f>
        <v>960.4</v>
      </c>
      <c r="Q95" s="9" cm="1">
        <f t="array" aca="1" ref="Q95" ca="1">INDEX('Wkly eq indx data joined'!$A$1:$AJ$1150,MATCH('Wkly eq indx data aligned'!$A95,OFFSET(INDIRECT(ADDRESS(1,MATCH(Q$1,'Wkly eq indx data joined'!$1:$1,0),1,1,$A$1)),,,1150,1),0),MATCH(Q$1,'Wkly eq indx data joined'!$1:$1,0)+1)</f>
        <v>473.12</v>
      </c>
      <c r="R95" s="12" cm="1">
        <f t="array" aca="1" ref="R95" ca="1">INDEX('Wkly eq indx data joined'!$A$1:$AJ$1150,MATCH('Wkly eq indx data aligned'!$A95+2,OFFSET(INDIRECT(ADDRESS(1,MATCH(R$1,'Wkly eq indx data joined'!$1:$1,0),1,1,$A$1)),,,1150,1),0),MATCH(R$1,'Wkly eq indx data joined'!$1:$1,0)+1)</f>
        <v>173.69</v>
      </c>
      <c r="S95" s="9" cm="1">
        <f t="array" aca="1" ref="S95" ca="1">INDEX('Wkly eq indx data joined'!$A$1:$AJ$1150,MATCH('Wkly eq indx data aligned'!$A95,OFFSET(INDIRECT(ADDRESS(1,MATCH(S$1,'Wkly eq indx data joined'!$1:$1,0),1,1,$A$1)),,,1150,1),0),MATCH(S$1,'Wkly eq indx data joined'!$1:$1,0)+1)</f>
        <v>8076.87</v>
      </c>
    </row>
    <row r="96" spans="1:19" x14ac:dyDescent="0.25">
      <c r="A96" s="4">
        <f t="shared" si="1"/>
        <v>37183</v>
      </c>
      <c r="B96" s="9" cm="1">
        <f t="array" aca="1" ref="B96" ca="1">INDEX('Wkly eq indx data joined'!$A$1:$AJ$1150,MATCH('Wkly eq indx data aligned'!$A96,OFFSET(INDIRECT(ADDRESS(1,MATCH(B$1,'Wkly eq indx data joined'!$1:$1,0),1,1,$A$1)),,,1150,1),0),MATCH(B$1,'Wkly eq indx data joined'!$1:$1,0)+1)</f>
        <v>3175.6039999999998</v>
      </c>
      <c r="C96" s="9" cm="1">
        <f t="array" aca="1" ref="C96" ca="1">INDEX('Wkly eq indx data joined'!$A$1:$AJ$1150,MATCH('Wkly eq indx data aligned'!$A96,OFFSET(INDIRECT(ADDRESS(1,MATCH(C$1,'Wkly eq indx data joined'!$1:$1,0),1,1,$A$1)),,,1150,1),0),MATCH(C$1,'Wkly eq indx data joined'!$1:$1,0)+1)</f>
        <v>10538.79</v>
      </c>
      <c r="D96" s="18" cm="1">
        <f t="array" aca="1" ref="D96" ca="1">IFERROR(INDEX('Wkly eq indx data joined'!$A$1:$AJ$1150,MATCH('Wkly eq indx data aligned'!$A96,OFFSET(INDIRECT(ADDRESS(1,MATCH(D$1,'Wkly eq indx data joined'!$1:$1,0),1,1,$A$1)),,,1150,1),0),MATCH(D$1,'Wkly eq indx data joined'!$1:$1,0)+1),D95)</f>
        <v>1572.453</v>
      </c>
      <c r="E96" s="9" cm="1">
        <f t="array" aca="1" ref="E96" ca="1">INDEX('Wkly eq indx data joined'!$A$1:$AJ$1150,MATCH('Wkly eq indx data aligned'!$A96,OFFSET(INDIRECT(ADDRESS(1,MATCH(E$1,'Wkly eq indx data joined'!$1:$1,0),1,1,$A$1)),,,1150,1),0),MATCH(E$1,'Wkly eq indx data joined'!$1:$1,0)+1)</f>
        <v>6910.96</v>
      </c>
      <c r="F96" s="9" cm="1">
        <f t="array" aca="1" ref="F96" ca="1">INDEX('Wkly eq indx data joined'!$A$1:$AJ$1150,MATCH('Wkly eq indx data aligned'!$A96,OFFSET(INDIRECT(ADDRESS(1,MATCH(F$1,'Wkly eq indx data joined'!$1:$1,0),1,1,$A$1)),,,1150,1),0),MATCH(F$1,'Wkly eq indx data joined'!$1:$1,0)+1)</f>
        <v>6070.3</v>
      </c>
      <c r="G96" s="9" cm="1">
        <f t="array" aca="1" ref="G96" ca="1">INDEX('Wkly eq indx data joined'!$A$1:$AJ$1150,MATCH('Wkly eq indx data aligned'!$A96,OFFSET(INDIRECT(ADDRESS(1,MATCH(G$1,'Wkly eq indx data joined'!$1:$1,0),1,1,$A$1)),,,1150,1),0),MATCH(G$1,'Wkly eq indx data joined'!$1:$1,0)+1)</f>
        <v>1073.48</v>
      </c>
      <c r="H96" s="9" cm="1">
        <f t="array" aca="1" ref="H96" ca="1">INDEX('Wkly eq indx data joined'!$A$1:$AJ$1150,MATCH('Wkly eq indx data aligned'!$A96,OFFSET(INDIRECT(ADDRESS(1,MATCH(H$1,'Wkly eq indx data joined'!$1:$1,0),1,1,$A$1)),,,1150,1),0),MATCH(H$1,'Wkly eq indx data joined'!$1:$1,0)+1)</f>
        <v>5017.7</v>
      </c>
      <c r="I96" s="9" cm="1">
        <f t="array" aca="1" ref="I96" ca="1">INDEX('Wkly eq indx data joined'!$A$1:$AJ$1150,MATCH('Wkly eq indx data aligned'!$A96,OFFSET(INDIRECT(ADDRESS(1,MATCH(I$1,'Wkly eq indx data joined'!$1:$1,0),1,1,$A$1)),,,1150,1),0),MATCH(I$1,'Wkly eq indx data joined'!$1:$1,0)+1)</f>
        <v>9825.84</v>
      </c>
      <c r="J96" s="9" cm="1">
        <f t="array" aca="1" ref="J96" ca="1">INDEX('Wkly eq indx data joined'!$A$1:$AJ$1150,MATCH('Wkly eq indx data aligned'!$A96,OFFSET(INDIRECT(ADDRESS(1,MATCH(J$1,'Wkly eq indx data joined'!$1:$1,0),1,1,$A$1)),,,1150,1),0),MATCH(J$1,'Wkly eq indx data joined'!$1:$1,0)+1)</f>
        <v>4264.8900000000003</v>
      </c>
      <c r="K96" s="9" cm="1">
        <f t="array" aca="1" ref="K96" ca="1">INDEX('Wkly eq indx data joined'!$A$1:$AJ$1150,MATCH('Wkly eq indx data aligned'!$A96,OFFSET(INDIRECT(ADDRESS(1,MATCH(K$1,'Wkly eq indx data joined'!$1:$1,0),1,1,$A$1)),,,1150,1),0),MATCH(K$1,'Wkly eq indx data joined'!$1:$1,0)+1)</f>
        <v>4513.53</v>
      </c>
      <c r="L96" s="12" cm="1">
        <f t="array" aca="1" ref="L96" ca="1">INDEX('Wkly eq indx data joined'!$A$1:$AJ$1150,MATCH('Wkly eq indx data aligned'!$A96+2,OFFSET(INDIRECT(ADDRESS(1,MATCH(L$1,'Wkly eq indx data joined'!$1:$1,0),1,1,$A$1)),,,1150,1),0),MATCH(L$1,'Wkly eq indx data joined'!$1:$1,0)+1)</f>
        <v>528.04</v>
      </c>
      <c r="M96" s="9" cm="1">
        <f t="array" aca="1" ref="M96" ca="1">INDEX('Wkly eq indx data joined'!$A$1:$AJ$1150,MATCH('Wkly eq indx data aligned'!$A96,OFFSET(INDIRECT(ADDRESS(1,MATCH(M$1,'Wkly eq indx data joined'!$1:$1,0),1,1,$A$1)),,,1150,1),0),MATCH(M$1,'Wkly eq indx data joined'!$1:$1,0)+1)</f>
        <v>11331.6</v>
      </c>
      <c r="N96" s="9" cm="1">
        <f t="array" aca="1" ref="N96" ca="1">INDEX('Wkly eq indx data joined'!$A$1:$AJ$1150,MATCH('Wkly eq indx data aligned'!$A96,OFFSET(INDIRECT(ADDRESS(1,MATCH(N$1,'Wkly eq indx data joined'!$1:$1,0),1,1,$A$1)),,,1150,1),0),MATCH(N$1,'Wkly eq indx data joined'!$1:$1,0)+1)</f>
        <v>5236</v>
      </c>
      <c r="O96" s="13" cm="1">
        <f t="array" aca="1" ref="O96" ca="1">INDEX('Wkly eq indx data joined'!$A$1:$AJ$1150,MATCH('Wkly eq indx data aligned'!$A96+1,OFFSET(INDIRECT(ADDRESS(1,MATCH(O$1,'Wkly eq indx data joined'!$1:$1,0),1,1,$A$1)),,,1150,1),0),MATCH(O$1,'Wkly eq indx data joined'!$1:$1,0)+1)</f>
        <v>3845.62</v>
      </c>
      <c r="P96" s="12" cm="1">
        <f t="array" aca="1" ref="P96" ca="1">INDEX('Wkly eq indx data joined'!$A$1:$AJ$1150,MATCH('Wkly eq indx data aligned'!$A96+2,OFFSET(INDIRECT(ADDRESS(1,MATCH(P$1,'Wkly eq indx data joined'!$1:$1,0),1,1,$A$1)),,,1150,1),0),MATCH(P$1,'Wkly eq indx data joined'!$1:$1,0)+1)</f>
        <v>976.65</v>
      </c>
      <c r="Q96" s="9" cm="1">
        <f t="array" aca="1" ref="Q96" ca="1">INDEX('Wkly eq indx data joined'!$A$1:$AJ$1150,MATCH('Wkly eq indx data aligned'!$A96,OFFSET(INDIRECT(ADDRESS(1,MATCH(Q$1,'Wkly eq indx data joined'!$1:$1,0),1,1,$A$1)),,,1150,1),0),MATCH(Q$1,'Wkly eq indx data joined'!$1:$1,0)+1)</f>
        <v>445.56</v>
      </c>
      <c r="R96" s="12" cm="1">
        <f t="array" aca="1" ref="R96" ca="1">INDEX('Wkly eq indx data joined'!$A$1:$AJ$1150,MATCH('Wkly eq indx data aligned'!$A96+2,OFFSET(INDIRECT(ADDRESS(1,MATCH(R$1,'Wkly eq indx data joined'!$1:$1,0),1,1,$A$1)),,,1150,1),0),MATCH(R$1,'Wkly eq indx data joined'!$1:$1,0)+1)</f>
        <v>172.71</v>
      </c>
      <c r="S96" s="9" cm="1">
        <f t="array" aca="1" ref="S96" ca="1">INDEX('Wkly eq indx data joined'!$A$1:$AJ$1150,MATCH('Wkly eq indx data aligned'!$A96,OFFSET(INDIRECT(ADDRESS(1,MATCH(S$1,'Wkly eq indx data joined'!$1:$1,0),1,1,$A$1)),,,1150,1),0),MATCH(S$1,'Wkly eq indx data joined'!$1:$1,0)+1)</f>
        <v>8020.4</v>
      </c>
    </row>
    <row r="97" spans="1:19" x14ac:dyDescent="0.25">
      <c r="A97" s="4">
        <f t="shared" si="1"/>
        <v>37190</v>
      </c>
      <c r="B97" s="9" cm="1">
        <f t="array" aca="1" ref="B97" ca="1">INDEX('Wkly eq indx data joined'!$A$1:$AJ$1150,MATCH('Wkly eq indx data aligned'!$A97,OFFSET(INDIRECT(ADDRESS(1,MATCH(B$1,'Wkly eq indx data joined'!$1:$1,0),1,1,$A$1)),,,1150,1),0),MATCH(B$1,'Wkly eq indx data joined'!$1:$1,0)+1)</f>
        <v>3276.44</v>
      </c>
      <c r="C97" s="9" cm="1">
        <f t="array" aca="1" ref="C97" ca="1">INDEX('Wkly eq indx data joined'!$A$1:$AJ$1150,MATCH('Wkly eq indx data aligned'!$A97,OFFSET(INDIRECT(ADDRESS(1,MATCH(C$1,'Wkly eq indx data joined'!$1:$1,0),1,1,$A$1)),,,1150,1),0),MATCH(C$1,'Wkly eq indx data joined'!$1:$1,0)+1)</f>
        <v>10795.16</v>
      </c>
      <c r="D97" s="18" cm="1">
        <f t="array" aca="1" ref="D97" ca="1">IFERROR(INDEX('Wkly eq indx data joined'!$A$1:$AJ$1150,MATCH('Wkly eq indx data aligned'!$A97,OFFSET(INDIRECT(ADDRESS(1,MATCH(D$1,'Wkly eq indx data joined'!$1:$1,0),1,1,$A$1)),,,1150,1),0),MATCH(D$1,'Wkly eq indx data joined'!$1:$1,0)+1),D96)</f>
        <v>1677.8779999999999</v>
      </c>
      <c r="E97" s="9" cm="1">
        <f t="array" aca="1" ref="E97" ca="1">INDEX('Wkly eq indx data joined'!$A$1:$AJ$1150,MATCH('Wkly eq indx data aligned'!$A97,OFFSET(INDIRECT(ADDRESS(1,MATCH(E$1,'Wkly eq indx data joined'!$1:$1,0),1,1,$A$1)),,,1150,1),0),MATCH(E$1,'Wkly eq indx data joined'!$1:$1,0)+1)</f>
        <v>7004.92</v>
      </c>
      <c r="F97" s="9" cm="1">
        <f t="array" aca="1" ref="F97" ca="1">INDEX('Wkly eq indx data joined'!$A$1:$AJ$1150,MATCH('Wkly eq indx data aligned'!$A97,OFFSET(INDIRECT(ADDRESS(1,MATCH(F$1,'Wkly eq indx data joined'!$1:$1,0),1,1,$A$1)),,,1150,1),0),MATCH(F$1,'Wkly eq indx data joined'!$1:$1,0)+1)</f>
        <v>6256.7</v>
      </c>
      <c r="G97" s="9" cm="1">
        <f t="array" aca="1" ref="G97" ca="1">INDEX('Wkly eq indx data joined'!$A$1:$AJ$1150,MATCH('Wkly eq indx data aligned'!$A97,OFFSET(INDIRECT(ADDRESS(1,MATCH(G$1,'Wkly eq indx data joined'!$1:$1,0),1,1,$A$1)),,,1150,1),0),MATCH(G$1,'Wkly eq indx data joined'!$1:$1,0)+1)</f>
        <v>1104.6099999999999</v>
      </c>
      <c r="H97" s="9" cm="1">
        <f t="array" aca="1" ref="H97" ca="1">INDEX('Wkly eq indx data joined'!$A$1:$AJ$1150,MATCH('Wkly eq indx data aligned'!$A97,OFFSET(INDIRECT(ADDRESS(1,MATCH(H$1,'Wkly eq indx data joined'!$1:$1,0),1,1,$A$1)),,,1150,1),0),MATCH(H$1,'Wkly eq indx data joined'!$1:$1,0)+1)</f>
        <v>5188.6000000000004</v>
      </c>
      <c r="I97" s="9" cm="1">
        <f t="array" aca="1" ref="I97" ca="1">INDEX('Wkly eq indx data joined'!$A$1:$AJ$1150,MATCH('Wkly eq indx data aligned'!$A97,OFFSET(INDIRECT(ADDRESS(1,MATCH(I$1,'Wkly eq indx data joined'!$1:$1,0),1,1,$A$1)),,,1150,1),0),MATCH(I$1,'Wkly eq indx data joined'!$1:$1,0)+1)</f>
        <v>10404.74</v>
      </c>
      <c r="J97" s="9" cm="1">
        <f t="array" aca="1" ref="J97" ca="1">INDEX('Wkly eq indx data joined'!$A$1:$AJ$1150,MATCH('Wkly eq indx data aligned'!$A97,OFFSET(INDIRECT(ADDRESS(1,MATCH(J$1,'Wkly eq indx data joined'!$1:$1,0),1,1,$A$1)),,,1150,1),0),MATCH(J$1,'Wkly eq indx data joined'!$1:$1,0)+1)</f>
        <v>4478.63</v>
      </c>
      <c r="K97" s="9" cm="1">
        <f t="array" aca="1" ref="K97" ca="1">INDEX('Wkly eq indx data joined'!$A$1:$AJ$1150,MATCH('Wkly eq indx data aligned'!$A97,OFFSET(INDIRECT(ADDRESS(1,MATCH(K$1,'Wkly eq indx data joined'!$1:$1,0),1,1,$A$1)),,,1150,1),0),MATCH(K$1,'Wkly eq indx data joined'!$1:$1,0)+1)</f>
        <v>4820.26</v>
      </c>
      <c r="L97" s="12" cm="1">
        <f t="array" aca="1" ref="L97" ca="1">INDEX('Wkly eq indx data joined'!$A$1:$AJ$1150,MATCH('Wkly eq indx data aligned'!$A97+2,OFFSET(INDIRECT(ADDRESS(1,MATCH(L$1,'Wkly eq indx data joined'!$1:$1,0),1,1,$A$1)),,,1150,1),0),MATCH(L$1,'Wkly eq indx data joined'!$1:$1,0)+1)</f>
        <v>543.41</v>
      </c>
      <c r="M97" s="9" cm="1">
        <f t="array" aca="1" ref="M97" ca="1">INDEX('Wkly eq indx data joined'!$A$1:$AJ$1150,MATCH('Wkly eq indx data aligned'!$A97,OFFSET(INDIRECT(ADDRESS(1,MATCH(M$1,'Wkly eq indx data joined'!$1:$1,0),1,1,$A$1)),,,1150,1),0),MATCH(M$1,'Wkly eq indx data joined'!$1:$1,0)+1)</f>
        <v>11780.6</v>
      </c>
      <c r="N97" s="9" cm="1">
        <f t="array" aca="1" ref="N97" ca="1">INDEX('Wkly eq indx data joined'!$A$1:$AJ$1150,MATCH('Wkly eq indx data aligned'!$A97,OFFSET(INDIRECT(ADDRESS(1,MATCH(N$1,'Wkly eq indx data joined'!$1:$1,0),1,1,$A$1)),,,1150,1),0),MATCH(N$1,'Wkly eq indx data joined'!$1:$1,0)+1)</f>
        <v>5325.52</v>
      </c>
      <c r="O97" s="13" cm="1">
        <f t="array" aca="1" ref="O97" ca="1">INDEX('Wkly eq indx data joined'!$A$1:$AJ$1150,MATCH('Wkly eq indx data aligned'!$A97+1,OFFSET(INDIRECT(ADDRESS(1,MATCH(O$1,'Wkly eq indx data joined'!$1:$1,0),1,1,$A$1)),,,1150,1),0),MATCH(O$1,'Wkly eq indx data joined'!$1:$1,0)+1)</f>
        <v>4043.57</v>
      </c>
      <c r="P97" s="12" cm="1">
        <f t="array" aca="1" ref="P97" ca="1">INDEX('Wkly eq indx data joined'!$A$1:$AJ$1150,MATCH('Wkly eq indx data aligned'!$A97+2,OFFSET(INDIRECT(ADDRESS(1,MATCH(P$1,'Wkly eq indx data joined'!$1:$1,0),1,1,$A$1)),,,1150,1),0),MATCH(P$1,'Wkly eq indx data joined'!$1:$1,0)+1)</f>
        <v>983.2</v>
      </c>
      <c r="Q97" s="9" cm="1">
        <f t="array" aca="1" ref="Q97" ca="1">INDEX('Wkly eq indx data joined'!$A$1:$AJ$1150,MATCH('Wkly eq indx data aligned'!$A97,OFFSET(INDIRECT(ADDRESS(1,MATCH(Q$1,'Wkly eq indx data joined'!$1:$1,0),1,1,$A$1)),,,1150,1),0),MATCH(Q$1,'Wkly eq indx data joined'!$1:$1,0)+1)</f>
        <v>472.81</v>
      </c>
      <c r="R97" s="12" cm="1">
        <f t="array" aca="1" ref="R97" ca="1">INDEX('Wkly eq indx data joined'!$A$1:$AJ$1150,MATCH('Wkly eq indx data aligned'!$A97+2,OFFSET(INDIRECT(ADDRESS(1,MATCH(R$1,'Wkly eq indx data joined'!$1:$1,0),1,1,$A$1)),,,1150,1),0),MATCH(R$1,'Wkly eq indx data joined'!$1:$1,0)+1)</f>
        <v>180.96</v>
      </c>
      <c r="S97" s="9" cm="1">
        <f t="array" aca="1" ref="S97" ca="1">INDEX('Wkly eq indx data joined'!$A$1:$AJ$1150,MATCH('Wkly eq indx data aligned'!$A97,OFFSET(INDIRECT(ADDRESS(1,MATCH(S$1,'Wkly eq indx data joined'!$1:$1,0),1,1,$A$1)),,,1150,1),0),MATCH(S$1,'Wkly eq indx data joined'!$1:$1,0)+1)</f>
        <v>8100.76</v>
      </c>
    </row>
    <row r="98" spans="1:19" x14ac:dyDescent="0.25">
      <c r="A98" s="4">
        <f t="shared" si="1"/>
        <v>37197</v>
      </c>
      <c r="B98" s="9" cm="1">
        <f t="array" aca="1" ref="B98" ca="1">INDEX('Wkly eq indx data joined'!$A$1:$AJ$1150,MATCH('Wkly eq indx data aligned'!$A98,OFFSET(INDIRECT(ADDRESS(1,MATCH(B$1,'Wkly eq indx data joined'!$1:$1,0),1,1,$A$1)),,,1150,1),0),MATCH(B$1,'Wkly eq indx data joined'!$1:$1,0)+1)</f>
        <v>3239.8890000000001</v>
      </c>
      <c r="C98" s="9" cm="1">
        <f t="array" aca="1" ref="C98" ca="1">INDEX('Wkly eq indx data joined'!$A$1:$AJ$1150,MATCH('Wkly eq indx data aligned'!$A98,OFFSET(INDIRECT(ADDRESS(1,MATCH(C$1,'Wkly eq indx data joined'!$1:$1,0),1,1,$A$1)),,,1150,1),0),MATCH(C$1,'Wkly eq indx data joined'!$1:$1,0)+1)</f>
        <v>10383.780000000001</v>
      </c>
      <c r="D98" s="18" cm="1">
        <f t="array" aca="1" ref="D98" ca="1">IFERROR(INDEX('Wkly eq indx data joined'!$A$1:$AJ$1150,MATCH('Wkly eq indx data aligned'!$A98,OFFSET(INDIRECT(ADDRESS(1,MATCH(D$1,'Wkly eq indx data joined'!$1:$1,0),1,1,$A$1)),,,1150,1),0),MATCH(D$1,'Wkly eq indx data joined'!$1:$1,0)+1),D97)</f>
        <v>1691.3510000000001</v>
      </c>
      <c r="E98" s="9" cm="1">
        <f t="array" aca="1" ref="E98" ca="1">INDEX('Wkly eq indx data joined'!$A$1:$AJ$1150,MATCH('Wkly eq indx data aligned'!$A98,OFFSET(INDIRECT(ADDRESS(1,MATCH(E$1,'Wkly eq indx data joined'!$1:$1,0),1,1,$A$1)),,,1150,1),0),MATCH(E$1,'Wkly eq indx data joined'!$1:$1,0)+1)</f>
        <v>7023.97</v>
      </c>
      <c r="F98" s="9" cm="1">
        <f t="array" aca="1" ref="F98" ca="1">INDEX('Wkly eq indx data joined'!$A$1:$AJ$1150,MATCH('Wkly eq indx data aligned'!$A98,OFFSET(INDIRECT(ADDRESS(1,MATCH(F$1,'Wkly eq indx data joined'!$1:$1,0),1,1,$A$1)),,,1150,1),0),MATCH(F$1,'Wkly eq indx data joined'!$1:$1,0)+1)</f>
        <v>6125.2</v>
      </c>
      <c r="G98" s="9" cm="1">
        <f t="array" aca="1" ref="G98" ca="1">INDEX('Wkly eq indx data joined'!$A$1:$AJ$1150,MATCH('Wkly eq indx data aligned'!$A98,OFFSET(INDIRECT(ADDRESS(1,MATCH(G$1,'Wkly eq indx data joined'!$1:$1,0),1,1,$A$1)),,,1150,1),0),MATCH(G$1,'Wkly eq indx data joined'!$1:$1,0)+1)</f>
        <v>1087.2</v>
      </c>
      <c r="H98" s="9" cm="1">
        <f t="array" aca="1" ref="H98" ca="1">INDEX('Wkly eq indx data joined'!$A$1:$AJ$1150,MATCH('Wkly eq indx data aligned'!$A98,OFFSET(INDIRECT(ADDRESS(1,MATCH(H$1,'Wkly eq indx data joined'!$1:$1,0),1,1,$A$1)),,,1150,1),0),MATCH(H$1,'Wkly eq indx data joined'!$1:$1,0)+1)</f>
        <v>5129.5</v>
      </c>
      <c r="I98" s="9" cm="1">
        <f t="array" aca="1" ref="I98" ca="1">INDEX('Wkly eq indx data joined'!$A$1:$AJ$1150,MATCH('Wkly eq indx data aligned'!$A98,OFFSET(INDIRECT(ADDRESS(1,MATCH(I$1,'Wkly eq indx data joined'!$1:$1,0),1,1,$A$1)),,,1150,1),0),MATCH(I$1,'Wkly eq indx data joined'!$1:$1,0)+1)</f>
        <v>10186.06</v>
      </c>
      <c r="J98" s="9" cm="1">
        <f t="array" aca="1" ref="J98" ca="1">INDEX('Wkly eq indx data joined'!$A$1:$AJ$1150,MATCH('Wkly eq indx data aligned'!$A98,OFFSET(INDIRECT(ADDRESS(1,MATCH(J$1,'Wkly eq indx data joined'!$1:$1,0),1,1,$A$1)),,,1150,1),0),MATCH(J$1,'Wkly eq indx data joined'!$1:$1,0)+1)</f>
        <v>4369.3999999999996</v>
      </c>
      <c r="K98" s="9" cm="1">
        <f t="array" aca="1" ref="K98" ca="1">INDEX('Wkly eq indx data joined'!$A$1:$AJ$1150,MATCH('Wkly eq indx data aligned'!$A98,OFFSET(INDIRECT(ADDRESS(1,MATCH(K$1,'Wkly eq indx data joined'!$1:$1,0),1,1,$A$1)),,,1150,1),0),MATCH(K$1,'Wkly eq indx data joined'!$1:$1,0)+1)</f>
        <v>4583.3100000000004</v>
      </c>
      <c r="L98" s="12" cm="1">
        <f t="array" aca="1" ref="L98" ca="1">INDEX('Wkly eq indx data joined'!$A$1:$AJ$1150,MATCH('Wkly eq indx data aligned'!$A98+2,OFFSET(INDIRECT(ADDRESS(1,MATCH(L$1,'Wkly eq indx data joined'!$1:$1,0),1,1,$A$1)),,,1150,1),0),MATCH(L$1,'Wkly eq indx data joined'!$1:$1,0)+1)</f>
        <v>550.57000000000005</v>
      </c>
      <c r="M98" s="9" cm="1">
        <f t="array" aca="1" ref="M98" ca="1">INDEX('Wkly eq indx data joined'!$A$1:$AJ$1150,MATCH('Wkly eq indx data aligned'!$A98,OFFSET(INDIRECT(ADDRESS(1,MATCH(M$1,'Wkly eq indx data joined'!$1:$1,0),1,1,$A$1)),,,1150,1),0),MATCH(M$1,'Wkly eq indx data joined'!$1:$1,0)+1)</f>
        <v>11387.8</v>
      </c>
      <c r="N98" s="9" cm="1">
        <f t="array" aca="1" ref="N98" ca="1">INDEX('Wkly eq indx data joined'!$A$1:$AJ$1150,MATCH('Wkly eq indx data aligned'!$A98,OFFSET(INDIRECT(ADDRESS(1,MATCH(N$1,'Wkly eq indx data joined'!$1:$1,0),1,1,$A$1)),,,1150,1),0),MATCH(N$1,'Wkly eq indx data joined'!$1:$1,0)+1)</f>
        <v>5167</v>
      </c>
      <c r="O98" s="13" cm="1">
        <f t="array" aca="1" ref="O98" ca="1">INDEX('Wkly eq indx data joined'!$A$1:$AJ$1150,MATCH('Wkly eq indx data aligned'!$A98+1,OFFSET(INDIRECT(ADDRESS(1,MATCH(O$1,'Wkly eq indx data joined'!$1:$1,0),1,1,$A$1)),,,1150,1),0),MATCH(O$1,'Wkly eq indx data joined'!$1:$1,0)+1)</f>
        <v>3998.48</v>
      </c>
      <c r="P98" s="12" cm="1">
        <f t="array" aca="1" ref="P98" ca="1">INDEX('Wkly eq indx data joined'!$A$1:$AJ$1150,MATCH('Wkly eq indx data aligned'!$A98+2,OFFSET(INDIRECT(ADDRESS(1,MATCH(P$1,'Wkly eq indx data joined'!$1:$1,0),1,1,$A$1)),,,1150,1),0),MATCH(P$1,'Wkly eq indx data joined'!$1:$1,0)+1)</f>
        <v>997.6</v>
      </c>
      <c r="Q98" s="9" cm="1">
        <f t="array" aca="1" ref="Q98" ca="1">INDEX('Wkly eq indx data joined'!$A$1:$AJ$1150,MATCH('Wkly eq indx data aligned'!$A98,OFFSET(INDIRECT(ADDRESS(1,MATCH(Q$1,'Wkly eq indx data joined'!$1:$1,0),1,1,$A$1)),,,1150,1),0),MATCH(Q$1,'Wkly eq indx data joined'!$1:$1,0)+1)</f>
        <v>468.15</v>
      </c>
      <c r="R98" s="12" cm="1">
        <f t="array" aca="1" ref="R98" ca="1">INDEX('Wkly eq indx data joined'!$A$1:$AJ$1150,MATCH('Wkly eq indx data aligned'!$A98+2,OFFSET(INDIRECT(ADDRESS(1,MATCH(R$1,'Wkly eq indx data joined'!$1:$1,0),1,1,$A$1)),,,1150,1),0),MATCH(R$1,'Wkly eq indx data joined'!$1:$1,0)+1)</f>
        <v>190.04</v>
      </c>
      <c r="S98" s="9" cm="1">
        <f t="array" aca="1" ref="S98" ca="1">INDEX('Wkly eq indx data joined'!$A$1:$AJ$1150,MATCH('Wkly eq indx data aligned'!$A98,OFFSET(INDIRECT(ADDRESS(1,MATCH(S$1,'Wkly eq indx data joined'!$1:$1,0),1,1,$A$1)),,,1150,1),0),MATCH(S$1,'Wkly eq indx data joined'!$1:$1,0)+1)</f>
        <v>8263.18</v>
      </c>
    </row>
    <row r="99" spans="1:19" x14ac:dyDescent="0.25">
      <c r="A99" s="4">
        <f t="shared" si="1"/>
        <v>37204</v>
      </c>
      <c r="B99" s="9" cm="1">
        <f t="array" aca="1" ref="B99" ca="1">INDEX('Wkly eq indx data joined'!$A$1:$AJ$1150,MATCH('Wkly eq indx data aligned'!$A99,OFFSET(INDIRECT(ADDRESS(1,MATCH(B$1,'Wkly eq indx data joined'!$1:$1,0),1,1,$A$1)),,,1150,1),0),MATCH(B$1,'Wkly eq indx data joined'!$1:$1,0)+1)</f>
        <v>3286.0140000000001</v>
      </c>
      <c r="C99" s="9" cm="1">
        <f t="array" aca="1" ref="C99" ca="1">INDEX('Wkly eq indx data joined'!$A$1:$AJ$1150,MATCH('Wkly eq indx data aligned'!$A99,OFFSET(INDIRECT(ADDRESS(1,MATCH(C$1,'Wkly eq indx data joined'!$1:$1,0),1,1,$A$1)),,,1150,1),0),MATCH(C$1,'Wkly eq indx data joined'!$1:$1,0)+1)</f>
        <v>10215.709999999999</v>
      </c>
      <c r="D99" s="18" cm="1">
        <f t="array" aca="1" ref="D99" ca="1">IFERROR(INDEX('Wkly eq indx data joined'!$A$1:$AJ$1150,MATCH('Wkly eq indx data aligned'!$A99,OFFSET(INDIRECT(ADDRESS(1,MATCH(D$1,'Wkly eq indx data joined'!$1:$1,0),1,1,$A$1)),,,1150,1),0),MATCH(D$1,'Wkly eq indx data joined'!$1:$1,0)+1),D98)</f>
        <v>1630.3589999999999</v>
      </c>
      <c r="E99" s="9" cm="1">
        <f t="array" aca="1" ref="E99" ca="1">INDEX('Wkly eq indx data joined'!$A$1:$AJ$1150,MATCH('Wkly eq indx data aligned'!$A99,OFFSET(INDIRECT(ADDRESS(1,MATCH(E$1,'Wkly eq indx data joined'!$1:$1,0),1,1,$A$1)),,,1150,1),0),MATCH(E$1,'Wkly eq indx data joined'!$1:$1,0)+1)</f>
        <v>7209.69</v>
      </c>
      <c r="F99" s="9" cm="1">
        <f t="array" aca="1" ref="F99" ca="1">INDEX('Wkly eq indx data joined'!$A$1:$AJ$1150,MATCH('Wkly eq indx data aligned'!$A99,OFFSET(INDIRECT(ADDRESS(1,MATCH(F$1,'Wkly eq indx data joined'!$1:$1,0),1,1,$A$1)),,,1150,1),0),MATCH(F$1,'Wkly eq indx data joined'!$1:$1,0)+1)</f>
        <v>6341</v>
      </c>
      <c r="G99" s="9" cm="1">
        <f t="array" aca="1" ref="G99" ca="1">INDEX('Wkly eq indx data joined'!$A$1:$AJ$1150,MATCH('Wkly eq indx data aligned'!$A99,OFFSET(INDIRECT(ADDRESS(1,MATCH(G$1,'Wkly eq indx data joined'!$1:$1,0),1,1,$A$1)),,,1150,1),0),MATCH(G$1,'Wkly eq indx data joined'!$1:$1,0)+1)</f>
        <v>1120.31</v>
      </c>
      <c r="H99" s="9" cm="1">
        <f t="array" aca="1" ref="H99" ca="1">INDEX('Wkly eq indx data joined'!$A$1:$AJ$1150,MATCH('Wkly eq indx data aligned'!$A99,OFFSET(INDIRECT(ADDRESS(1,MATCH(H$1,'Wkly eq indx data joined'!$1:$1,0),1,1,$A$1)),,,1150,1),0),MATCH(H$1,'Wkly eq indx data joined'!$1:$1,0)+1)</f>
        <v>5244.2</v>
      </c>
      <c r="I99" s="9" cm="1">
        <f t="array" aca="1" ref="I99" ca="1">INDEX('Wkly eq indx data joined'!$A$1:$AJ$1150,MATCH('Wkly eq indx data aligned'!$A99,OFFSET(INDIRECT(ADDRESS(1,MATCH(I$1,'Wkly eq indx data joined'!$1:$1,0),1,1,$A$1)),,,1150,1),0),MATCH(I$1,'Wkly eq indx data joined'!$1:$1,0)+1)</f>
        <v>10609.25</v>
      </c>
      <c r="J99" s="9" cm="1">
        <f t="array" aca="1" ref="J99" ca="1">INDEX('Wkly eq indx data joined'!$A$1:$AJ$1150,MATCH('Wkly eq indx data aligned'!$A99,OFFSET(INDIRECT(ADDRESS(1,MATCH(J$1,'Wkly eq indx data joined'!$1:$1,0),1,1,$A$1)),,,1150,1),0),MATCH(J$1,'Wkly eq indx data joined'!$1:$1,0)+1)</f>
        <v>4514.28</v>
      </c>
      <c r="K99" s="9" cm="1">
        <f t="array" aca="1" ref="K99" ca="1">INDEX('Wkly eq indx data joined'!$A$1:$AJ$1150,MATCH('Wkly eq indx data aligned'!$A99,OFFSET(INDIRECT(ADDRESS(1,MATCH(K$1,'Wkly eq indx data joined'!$1:$1,0),1,1,$A$1)),,,1150,1),0),MATCH(K$1,'Wkly eq indx data joined'!$1:$1,0)+1)</f>
        <v>4910.07</v>
      </c>
      <c r="L99" s="12" cm="1">
        <f t="array" aca="1" ref="L99" ca="1">INDEX('Wkly eq indx data joined'!$A$1:$AJ$1150,MATCH('Wkly eq indx data aligned'!$A99+2,OFFSET(INDIRECT(ADDRESS(1,MATCH(L$1,'Wkly eq indx data joined'!$1:$1,0),1,1,$A$1)),,,1150,1),0),MATCH(L$1,'Wkly eq indx data joined'!$1:$1,0)+1)</f>
        <v>576.75</v>
      </c>
      <c r="M99" s="9" cm="1">
        <f t="array" aca="1" ref="M99" ca="1">INDEX('Wkly eq indx data joined'!$A$1:$AJ$1150,MATCH('Wkly eq indx data aligned'!$A99,OFFSET(INDIRECT(ADDRESS(1,MATCH(M$1,'Wkly eq indx data joined'!$1:$1,0),1,1,$A$1)),,,1150,1),0),MATCH(M$1,'Wkly eq indx data joined'!$1:$1,0)+1)</f>
        <v>12730.7</v>
      </c>
      <c r="N99" s="9" cm="1">
        <f t="array" aca="1" ref="N99" ca="1">INDEX('Wkly eq indx data joined'!$A$1:$AJ$1150,MATCH('Wkly eq indx data aligned'!$A99,OFFSET(INDIRECT(ADDRESS(1,MATCH(N$1,'Wkly eq indx data joined'!$1:$1,0),1,1,$A$1)),,,1150,1),0),MATCH(N$1,'Wkly eq indx data joined'!$1:$1,0)+1)</f>
        <v>5183.21</v>
      </c>
      <c r="O99" s="13" cm="1">
        <f t="array" aca="1" ref="O99" ca="1">INDEX('Wkly eq indx data joined'!$A$1:$AJ$1150,MATCH('Wkly eq indx data aligned'!$A99+1,OFFSET(INDIRECT(ADDRESS(1,MATCH(O$1,'Wkly eq indx data joined'!$1:$1,0),1,1,$A$1)),,,1150,1),0),MATCH(O$1,'Wkly eq indx data joined'!$1:$1,0)+1)</f>
        <v>4123.78</v>
      </c>
      <c r="P99" s="12" cm="1">
        <f t="array" aca="1" ref="P99" ca="1">INDEX('Wkly eq indx data joined'!$A$1:$AJ$1150,MATCH('Wkly eq indx data aligned'!$A99+2,OFFSET(INDIRECT(ADDRESS(1,MATCH(P$1,'Wkly eq indx data joined'!$1:$1,0),1,1,$A$1)),,,1150,1),0),MATCH(P$1,'Wkly eq indx data joined'!$1:$1,0)+1)</f>
        <v>1004.05</v>
      </c>
      <c r="Q99" s="9" cm="1">
        <f t="array" aca="1" ref="Q99" ca="1">INDEX('Wkly eq indx data joined'!$A$1:$AJ$1150,MATCH('Wkly eq indx data aligned'!$A99,OFFSET(INDIRECT(ADDRESS(1,MATCH(Q$1,'Wkly eq indx data joined'!$1:$1,0),1,1,$A$1)),,,1150,1),0),MATCH(Q$1,'Wkly eq indx data joined'!$1:$1,0)+1)</f>
        <v>488.86</v>
      </c>
      <c r="R99" s="12" cm="1">
        <f t="array" aca="1" ref="R99" ca="1">INDEX('Wkly eq indx data joined'!$A$1:$AJ$1150,MATCH('Wkly eq indx data aligned'!$A99+2,OFFSET(INDIRECT(ADDRESS(1,MATCH(R$1,'Wkly eq indx data joined'!$1:$1,0),1,1,$A$1)),,,1150,1),0),MATCH(R$1,'Wkly eq indx data joined'!$1:$1,0)+1)</f>
        <v>205.13</v>
      </c>
      <c r="S99" s="9" cm="1">
        <f t="array" aca="1" ref="S99" ca="1">INDEX('Wkly eq indx data joined'!$A$1:$AJ$1150,MATCH('Wkly eq indx data aligned'!$A99,OFFSET(INDIRECT(ADDRESS(1,MATCH(S$1,'Wkly eq indx data joined'!$1:$1,0),1,1,$A$1)),,,1150,1),0),MATCH(S$1,'Wkly eq indx data joined'!$1:$1,0)+1)</f>
        <v>8263.2000000000007</v>
      </c>
    </row>
    <row r="100" spans="1:19" x14ac:dyDescent="0.25">
      <c r="A100" s="4">
        <f t="shared" si="1"/>
        <v>37211</v>
      </c>
      <c r="B100" s="9" cm="1">
        <f t="array" aca="1" ref="B100" ca="1">INDEX('Wkly eq indx data joined'!$A$1:$AJ$1150,MATCH('Wkly eq indx data aligned'!$A100,OFFSET(INDIRECT(ADDRESS(1,MATCH(B$1,'Wkly eq indx data joined'!$1:$1,0),1,1,$A$1)),,,1150,1),0),MATCH(B$1,'Wkly eq indx data joined'!$1:$1,0)+1)</f>
        <v>3322.4870000000001</v>
      </c>
      <c r="C100" s="9" cm="1">
        <f t="array" aca="1" ref="C100" ca="1">INDEX('Wkly eq indx data joined'!$A$1:$AJ$1150,MATCH('Wkly eq indx data aligned'!$A100,OFFSET(INDIRECT(ADDRESS(1,MATCH(C$1,'Wkly eq indx data joined'!$1:$1,0),1,1,$A$1)),,,1150,1),0),MATCH(C$1,'Wkly eq indx data joined'!$1:$1,0)+1)</f>
        <v>10649.09</v>
      </c>
      <c r="D100" s="18" cm="1">
        <f t="array" aca="1" ref="D100" ca="1">IFERROR(INDEX('Wkly eq indx data joined'!$A$1:$AJ$1150,MATCH('Wkly eq indx data aligned'!$A100,OFFSET(INDIRECT(ADDRESS(1,MATCH(D$1,'Wkly eq indx data joined'!$1:$1,0),1,1,$A$1)),,,1150,1),0),MATCH(D$1,'Wkly eq indx data joined'!$1:$1,0)+1),D99)</f>
        <v>1646.7629999999999</v>
      </c>
      <c r="E100" s="9" cm="1">
        <f t="array" aca="1" ref="E100" ca="1">INDEX('Wkly eq indx data joined'!$A$1:$AJ$1150,MATCH('Wkly eq indx data aligned'!$A100,OFFSET(INDIRECT(ADDRESS(1,MATCH(E$1,'Wkly eq indx data joined'!$1:$1,0),1,1,$A$1)),,,1150,1),0),MATCH(E$1,'Wkly eq indx data joined'!$1:$1,0)+1)</f>
        <v>7315.3</v>
      </c>
      <c r="F100" s="9" cm="1">
        <f t="array" aca="1" ref="F100" ca="1">INDEX('Wkly eq indx data joined'!$A$1:$AJ$1150,MATCH('Wkly eq indx data aligned'!$A100,OFFSET(INDIRECT(ADDRESS(1,MATCH(F$1,'Wkly eq indx data joined'!$1:$1,0),1,1,$A$1)),,,1150,1),0),MATCH(F$1,'Wkly eq indx data joined'!$1:$1,0)+1)</f>
        <v>6565</v>
      </c>
      <c r="G100" s="9" cm="1">
        <f t="array" aca="1" ref="G100" ca="1">INDEX('Wkly eq indx data joined'!$A$1:$AJ$1150,MATCH('Wkly eq indx data aligned'!$A100,OFFSET(INDIRECT(ADDRESS(1,MATCH(G$1,'Wkly eq indx data joined'!$1:$1,0),1,1,$A$1)),,,1150,1),0),MATCH(G$1,'Wkly eq indx data joined'!$1:$1,0)+1)</f>
        <v>1138.6500000000001</v>
      </c>
      <c r="H100" s="9" cm="1">
        <f t="array" aca="1" ref="H100" ca="1">INDEX('Wkly eq indx data joined'!$A$1:$AJ$1150,MATCH('Wkly eq indx data aligned'!$A100,OFFSET(INDIRECT(ADDRESS(1,MATCH(H$1,'Wkly eq indx data joined'!$1:$1,0),1,1,$A$1)),,,1150,1),0),MATCH(H$1,'Wkly eq indx data joined'!$1:$1,0)+1)</f>
        <v>5291</v>
      </c>
      <c r="I100" s="9" cm="1">
        <f t="array" aca="1" ref="I100" ca="1">INDEX('Wkly eq indx data joined'!$A$1:$AJ$1150,MATCH('Wkly eq indx data aligned'!$A100,OFFSET(INDIRECT(ADDRESS(1,MATCH(I$1,'Wkly eq indx data joined'!$1:$1,0),1,1,$A$1)),,,1150,1),0),MATCH(I$1,'Wkly eq indx data joined'!$1:$1,0)+1)</f>
        <v>11287.37</v>
      </c>
      <c r="J100" s="9" cm="1">
        <f t="array" aca="1" ref="J100" ca="1">INDEX('Wkly eq indx data joined'!$A$1:$AJ$1150,MATCH('Wkly eq indx data aligned'!$A100,OFFSET(INDIRECT(ADDRESS(1,MATCH(J$1,'Wkly eq indx data joined'!$1:$1,0),1,1,$A$1)),,,1150,1),0),MATCH(J$1,'Wkly eq indx data joined'!$1:$1,0)+1)</f>
        <v>4587.3</v>
      </c>
      <c r="K100" s="9" cm="1">
        <f t="array" aca="1" ref="K100" ca="1">INDEX('Wkly eq indx data joined'!$A$1:$AJ$1150,MATCH('Wkly eq indx data aligned'!$A100,OFFSET(INDIRECT(ADDRESS(1,MATCH(K$1,'Wkly eq indx data joined'!$1:$1,0),1,1,$A$1)),,,1150,1),0),MATCH(K$1,'Wkly eq indx data joined'!$1:$1,0)+1)</f>
        <v>5062.6400000000003</v>
      </c>
      <c r="L100" s="12" cm="1">
        <f t="array" aca="1" ref="L100" ca="1">INDEX('Wkly eq indx data joined'!$A$1:$AJ$1150,MATCH('Wkly eq indx data aligned'!$A100+2,OFFSET(INDIRECT(ADDRESS(1,MATCH(L$1,'Wkly eq indx data joined'!$1:$1,0),1,1,$A$1)),,,1150,1),0),MATCH(L$1,'Wkly eq indx data joined'!$1:$1,0)+1)</f>
        <v>610.88</v>
      </c>
      <c r="M100" s="9" cm="1">
        <f t="array" aca="1" ref="M100" ca="1">INDEX('Wkly eq indx data joined'!$A$1:$AJ$1150,MATCH('Wkly eq indx data aligned'!$A100,OFFSET(INDIRECT(ADDRESS(1,MATCH(M$1,'Wkly eq indx data joined'!$1:$1,0),1,1,$A$1)),,,1150,1),0),MATCH(M$1,'Wkly eq indx data joined'!$1:$1,0)+1)</f>
        <v>12882.8</v>
      </c>
      <c r="N100" s="9" cm="1">
        <f t="array" aca="1" ref="N100" ca="1">INDEX('Wkly eq indx data joined'!$A$1:$AJ$1150,MATCH('Wkly eq indx data aligned'!$A100,OFFSET(INDIRECT(ADDRESS(1,MATCH(N$1,'Wkly eq indx data joined'!$1:$1,0),1,1,$A$1)),,,1150,1),0),MATCH(N$1,'Wkly eq indx data joined'!$1:$1,0)+1)</f>
        <v>5261.55</v>
      </c>
      <c r="O100" s="13" cm="1">
        <f t="array" aca="1" ref="O100" ca="1">INDEX('Wkly eq indx data joined'!$A$1:$AJ$1150,MATCH('Wkly eq indx data aligned'!$A100+1,OFFSET(INDIRECT(ADDRESS(1,MATCH(O$1,'Wkly eq indx data joined'!$1:$1,0),1,1,$A$1)),,,1150,1),0),MATCH(O$1,'Wkly eq indx data joined'!$1:$1,0)+1)</f>
        <v>4446.62</v>
      </c>
      <c r="P100" s="12" cm="1">
        <f t="array" aca="1" ref="P100" ca="1">INDEX('Wkly eq indx data joined'!$A$1:$AJ$1150,MATCH('Wkly eq indx data aligned'!$A100+2,OFFSET(INDIRECT(ADDRESS(1,MATCH(P$1,'Wkly eq indx data joined'!$1:$1,0),1,1,$A$1)),,,1150,1),0),MATCH(P$1,'Wkly eq indx data joined'!$1:$1,0)+1)</f>
        <v>1035.7</v>
      </c>
      <c r="Q100" s="9" cm="1">
        <f t="array" aca="1" ref="Q100" ca="1">INDEX('Wkly eq indx data joined'!$A$1:$AJ$1150,MATCH('Wkly eq indx data aligned'!$A100,OFFSET(INDIRECT(ADDRESS(1,MATCH(Q$1,'Wkly eq indx data joined'!$1:$1,0),1,1,$A$1)),,,1150,1),0),MATCH(Q$1,'Wkly eq indx data joined'!$1:$1,0)+1)</f>
        <v>504.65</v>
      </c>
      <c r="R100" s="12" cm="1">
        <f t="array" aca="1" ref="R100" ca="1">INDEX('Wkly eq indx data joined'!$A$1:$AJ$1150,MATCH('Wkly eq indx data aligned'!$A100+2,OFFSET(INDIRECT(ADDRESS(1,MATCH(R$1,'Wkly eq indx data joined'!$1:$1,0),1,1,$A$1)),,,1150,1),0),MATCH(R$1,'Wkly eq indx data joined'!$1:$1,0)+1)</f>
        <v>201.58</v>
      </c>
      <c r="S100" s="9" cm="1">
        <f t="array" aca="1" ref="S100" ca="1">INDEX('Wkly eq indx data joined'!$A$1:$AJ$1150,MATCH('Wkly eq indx data aligned'!$A100,OFFSET(INDIRECT(ADDRESS(1,MATCH(S$1,'Wkly eq indx data joined'!$1:$1,0),1,1,$A$1)),,,1150,1),0),MATCH(S$1,'Wkly eq indx data joined'!$1:$1,0)+1)</f>
        <v>8669.44</v>
      </c>
    </row>
    <row r="101" spans="1:19" x14ac:dyDescent="0.25">
      <c r="A101" s="4">
        <f t="shared" si="1"/>
        <v>37218</v>
      </c>
      <c r="B101" s="9" cm="1">
        <f t="array" aca="1" ref="B101" ca="1">INDEX('Wkly eq indx data joined'!$A$1:$AJ$1150,MATCH('Wkly eq indx data aligned'!$A101,OFFSET(INDIRECT(ADDRESS(1,MATCH(B$1,'Wkly eq indx data joined'!$1:$1,0),1,1,$A$1)),,,1150,1),0),MATCH(B$1,'Wkly eq indx data joined'!$1:$1,0)+1)</f>
        <v>3332.9050000000002</v>
      </c>
      <c r="C101" s="9" cm="1">
        <f t="array" aca="1" ref="C101" ca="1">INDEX('Wkly eq indx data joined'!$A$1:$AJ$1150,MATCH('Wkly eq indx data aligned'!$A101,OFFSET(INDIRECT(ADDRESS(1,MATCH(C$1,'Wkly eq indx data joined'!$1:$1,0),1,1,$A$1)),,,1150,1),0),MATCH(C$1,'Wkly eq indx data joined'!$1:$1,0)+1)</f>
        <v>10696.82</v>
      </c>
      <c r="D101" s="18" cm="1">
        <f t="array" aca="1" ref="D101" ca="1">IFERROR(INDEX('Wkly eq indx data joined'!$A$1:$AJ$1150,MATCH('Wkly eq indx data aligned'!$A101,OFFSET(INDIRECT(ADDRESS(1,MATCH(D$1,'Wkly eq indx data joined'!$1:$1,0),1,1,$A$1)),,,1150,1),0),MATCH(D$1,'Wkly eq indx data joined'!$1:$1,0)+1),D100)</f>
        <v>1712.56</v>
      </c>
      <c r="E101" s="9" cm="1">
        <f t="array" aca="1" ref="E101" ca="1">INDEX('Wkly eq indx data joined'!$A$1:$AJ$1150,MATCH('Wkly eq indx data aligned'!$A101,OFFSET(INDIRECT(ADDRESS(1,MATCH(E$1,'Wkly eq indx data joined'!$1:$1,0),1,1,$A$1)),,,1150,1),0),MATCH(E$1,'Wkly eq indx data joined'!$1:$1,0)+1)</f>
        <v>7432.43</v>
      </c>
      <c r="F101" s="9" cm="1">
        <f t="array" aca="1" ref="F101" ca="1">INDEX('Wkly eq indx data joined'!$A$1:$AJ$1150,MATCH('Wkly eq indx data aligned'!$A101,OFFSET(INDIRECT(ADDRESS(1,MATCH(F$1,'Wkly eq indx data joined'!$1:$1,0),1,1,$A$1)),,,1150,1),0),MATCH(F$1,'Wkly eq indx data joined'!$1:$1,0)+1)</f>
        <v>6458.8</v>
      </c>
      <c r="G101" s="9" cm="1">
        <f t="array" aca="1" ref="G101" ca="1">INDEX('Wkly eq indx data joined'!$A$1:$AJ$1150,MATCH('Wkly eq indx data aligned'!$A101,OFFSET(INDIRECT(ADDRESS(1,MATCH(G$1,'Wkly eq indx data joined'!$1:$1,0),1,1,$A$1)),,,1150,1),0),MATCH(G$1,'Wkly eq indx data joined'!$1:$1,0)+1)</f>
        <v>1150.3399999999999</v>
      </c>
      <c r="H101" s="9" cm="1">
        <f t="array" aca="1" ref="H101" ca="1">INDEX('Wkly eq indx data joined'!$A$1:$AJ$1150,MATCH('Wkly eq indx data aligned'!$A101,OFFSET(INDIRECT(ADDRESS(1,MATCH(H$1,'Wkly eq indx data joined'!$1:$1,0),1,1,$A$1)),,,1150,1),0),MATCH(H$1,'Wkly eq indx data joined'!$1:$1,0)+1)</f>
        <v>5293.2</v>
      </c>
      <c r="I101" s="9" cm="1">
        <f t="array" aca="1" ref="I101" ca="1">INDEX('Wkly eq indx data joined'!$A$1:$AJ$1150,MATCH('Wkly eq indx data aligned'!$A101,OFFSET(INDIRECT(ADDRESS(1,MATCH(I$1,'Wkly eq indx data joined'!$1:$1,0),1,1,$A$1)),,,1150,1),0),MATCH(I$1,'Wkly eq indx data joined'!$1:$1,0)+1)</f>
        <v>11322.36</v>
      </c>
      <c r="J101" s="9" cm="1">
        <f t="array" aca="1" ref="J101" ca="1">INDEX('Wkly eq indx data joined'!$A$1:$AJ$1150,MATCH('Wkly eq indx data aligned'!$A101,OFFSET(INDIRECT(ADDRESS(1,MATCH(J$1,'Wkly eq indx data joined'!$1:$1,0),1,1,$A$1)),,,1150,1),0),MATCH(J$1,'Wkly eq indx data joined'!$1:$1,0)+1)</f>
        <v>4573.82</v>
      </c>
      <c r="K101" s="9" cm="1">
        <f t="array" aca="1" ref="K101" ca="1">INDEX('Wkly eq indx data joined'!$A$1:$AJ$1150,MATCH('Wkly eq indx data aligned'!$A101,OFFSET(INDIRECT(ADDRESS(1,MATCH(K$1,'Wkly eq indx data joined'!$1:$1,0),1,1,$A$1)),,,1150,1),0),MATCH(K$1,'Wkly eq indx data joined'!$1:$1,0)+1)</f>
        <v>5150.97</v>
      </c>
      <c r="L101" s="12" cm="1">
        <f t="array" aca="1" ref="L101" ca="1">INDEX('Wkly eq indx data joined'!$A$1:$AJ$1150,MATCH('Wkly eq indx data aligned'!$A101+2,OFFSET(INDIRECT(ADDRESS(1,MATCH(L$1,'Wkly eq indx data joined'!$1:$1,0),1,1,$A$1)),,,1150,1),0),MATCH(L$1,'Wkly eq indx data joined'!$1:$1,0)+1)</f>
        <v>645.17999999999995</v>
      </c>
      <c r="M101" s="9" cm="1">
        <f t="array" aca="1" ref="M101" ca="1">INDEX('Wkly eq indx data joined'!$A$1:$AJ$1150,MATCH('Wkly eq indx data aligned'!$A101,OFFSET(INDIRECT(ADDRESS(1,MATCH(M$1,'Wkly eq indx data joined'!$1:$1,0),1,1,$A$1)),,,1150,1),0),MATCH(M$1,'Wkly eq indx data joined'!$1:$1,0)+1)</f>
        <v>13423.9</v>
      </c>
      <c r="N101" s="9" cm="1">
        <f t="array" aca="1" ref="N101" ca="1">INDEX('Wkly eq indx data joined'!$A$1:$AJ$1150,MATCH('Wkly eq indx data aligned'!$A101,OFFSET(INDIRECT(ADDRESS(1,MATCH(N$1,'Wkly eq indx data joined'!$1:$1,0),1,1,$A$1)),,,1150,1),0),MATCH(N$1,'Wkly eq indx data joined'!$1:$1,0)+1)</f>
        <v>5458.05</v>
      </c>
      <c r="O101" s="13" cm="1">
        <f t="array" aca="1" ref="O101" ca="1">INDEX('Wkly eq indx data joined'!$A$1:$AJ$1150,MATCH('Wkly eq indx data aligned'!$A101+1,OFFSET(INDIRECT(ADDRESS(1,MATCH(O$1,'Wkly eq indx data joined'!$1:$1,0),1,1,$A$1)),,,1150,1),0),MATCH(O$1,'Wkly eq indx data joined'!$1:$1,0)+1)</f>
        <v>4519.08</v>
      </c>
      <c r="P101" s="12" cm="1">
        <f t="array" aca="1" ref="P101" ca="1">INDEX('Wkly eq indx data joined'!$A$1:$AJ$1150,MATCH('Wkly eq indx data aligned'!$A101+2,OFFSET(INDIRECT(ADDRESS(1,MATCH(P$1,'Wkly eq indx data joined'!$1:$1,0),1,1,$A$1)),,,1150,1),0),MATCH(P$1,'Wkly eq indx data joined'!$1:$1,0)+1)</f>
        <v>1059</v>
      </c>
      <c r="Q101" s="9" cm="1">
        <f t="array" aca="1" ref="Q101" ca="1">INDEX('Wkly eq indx data joined'!$A$1:$AJ$1150,MATCH('Wkly eq indx data aligned'!$A101,OFFSET(INDIRECT(ADDRESS(1,MATCH(Q$1,'Wkly eq indx data joined'!$1:$1,0),1,1,$A$1)),,,1150,1),0),MATCH(Q$1,'Wkly eq indx data joined'!$1:$1,0)+1)</f>
        <v>506.61</v>
      </c>
      <c r="R101" s="12" cm="1">
        <f t="array" aca="1" ref="R101" ca="1">INDEX('Wkly eq indx data joined'!$A$1:$AJ$1150,MATCH('Wkly eq indx data aligned'!$A101+2,OFFSET(INDIRECT(ADDRESS(1,MATCH(R$1,'Wkly eq indx data joined'!$1:$1,0),1,1,$A$1)),,,1150,1),0),MATCH(R$1,'Wkly eq indx data joined'!$1:$1,0)+1)</f>
        <v>213.82</v>
      </c>
      <c r="S101" s="9" cm="1">
        <f t="array" aca="1" ref="S101" ca="1">INDEX('Wkly eq indx data joined'!$A$1:$AJ$1150,MATCH('Wkly eq indx data aligned'!$A101,OFFSET(INDIRECT(ADDRESS(1,MATCH(S$1,'Wkly eq indx data joined'!$1:$1,0),1,1,$A$1)),,,1150,1),0),MATCH(S$1,'Wkly eq indx data joined'!$1:$1,0)+1)</f>
        <v>8812.81</v>
      </c>
    </row>
    <row r="102" spans="1:19" x14ac:dyDescent="0.25">
      <c r="A102" s="4">
        <f t="shared" si="1"/>
        <v>37225</v>
      </c>
      <c r="B102" s="9" cm="1">
        <f t="array" aca="1" ref="B102" ca="1">INDEX('Wkly eq indx data joined'!$A$1:$AJ$1150,MATCH('Wkly eq indx data aligned'!$A102,OFFSET(INDIRECT(ADDRESS(1,MATCH(B$1,'Wkly eq indx data joined'!$1:$1,0),1,1,$A$1)),,,1150,1),0),MATCH(B$1,'Wkly eq indx data joined'!$1:$1,0)+1)</f>
        <v>3337.4459999999999</v>
      </c>
      <c r="C102" s="9" cm="1">
        <f t="array" aca="1" ref="C102" ca="1">INDEX('Wkly eq indx data joined'!$A$1:$AJ$1150,MATCH('Wkly eq indx data aligned'!$A102,OFFSET(INDIRECT(ADDRESS(1,MATCH(C$1,'Wkly eq indx data joined'!$1:$1,0),1,1,$A$1)),,,1150,1),0),MATCH(C$1,'Wkly eq indx data joined'!$1:$1,0)+1)</f>
        <v>10697.44</v>
      </c>
      <c r="D102" s="18" cm="1">
        <f t="array" aca="1" ref="D102" ca="1">IFERROR(INDEX('Wkly eq indx data joined'!$A$1:$AJ$1150,MATCH('Wkly eq indx data aligned'!$A102,OFFSET(INDIRECT(ADDRESS(1,MATCH(D$1,'Wkly eq indx data joined'!$1:$1,0),1,1,$A$1)),,,1150,1),0),MATCH(D$1,'Wkly eq indx data joined'!$1:$1,0)+1),D101)</f>
        <v>1747.9929999999999</v>
      </c>
      <c r="E102" s="9" cm="1">
        <f t="array" aca="1" ref="E102" ca="1">INDEX('Wkly eq indx data joined'!$A$1:$AJ$1150,MATCH('Wkly eq indx data aligned'!$A102,OFFSET(INDIRECT(ADDRESS(1,MATCH(E$1,'Wkly eq indx data joined'!$1:$1,0),1,1,$A$1)),,,1150,1),0),MATCH(E$1,'Wkly eq indx data joined'!$1:$1,0)+1)</f>
        <v>7425.65</v>
      </c>
      <c r="F102" s="9" cm="1">
        <f t="array" aca="1" ref="F102" ca="1">INDEX('Wkly eq indx data joined'!$A$1:$AJ$1150,MATCH('Wkly eq indx data aligned'!$A102,OFFSET(INDIRECT(ADDRESS(1,MATCH(F$1,'Wkly eq indx data joined'!$1:$1,0),1,1,$A$1)),,,1150,1),0),MATCH(F$1,'Wkly eq indx data joined'!$1:$1,0)+1)</f>
        <v>6237</v>
      </c>
      <c r="G102" s="9" cm="1">
        <f t="array" aca="1" ref="G102" ca="1">INDEX('Wkly eq indx data joined'!$A$1:$AJ$1150,MATCH('Wkly eq indx data aligned'!$A102,OFFSET(INDIRECT(ADDRESS(1,MATCH(G$1,'Wkly eq indx data joined'!$1:$1,0),1,1,$A$1)),,,1150,1),0),MATCH(G$1,'Wkly eq indx data joined'!$1:$1,0)+1)</f>
        <v>1139.45</v>
      </c>
      <c r="H102" s="9" cm="1">
        <f t="array" aca="1" ref="H102" ca="1">INDEX('Wkly eq indx data joined'!$A$1:$AJ$1150,MATCH('Wkly eq indx data aligned'!$A102,OFFSET(INDIRECT(ADDRESS(1,MATCH(H$1,'Wkly eq indx data joined'!$1:$1,0),1,1,$A$1)),,,1150,1),0),MATCH(H$1,'Wkly eq indx data joined'!$1:$1,0)+1)</f>
        <v>5203.6000000000004</v>
      </c>
      <c r="I102" s="9" cm="1">
        <f t="array" aca="1" ref="I102" ca="1">INDEX('Wkly eq indx data joined'!$A$1:$AJ$1150,MATCH('Wkly eq indx data aligned'!$A102,OFFSET(INDIRECT(ADDRESS(1,MATCH(I$1,'Wkly eq indx data joined'!$1:$1,0),1,1,$A$1)),,,1150,1),0),MATCH(I$1,'Wkly eq indx data joined'!$1:$1,0)+1)</f>
        <v>11279.25</v>
      </c>
      <c r="J102" s="9" cm="1">
        <f t="array" aca="1" ref="J102" ca="1">INDEX('Wkly eq indx data joined'!$A$1:$AJ$1150,MATCH('Wkly eq indx data aligned'!$A102,OFFSET(INDIRECT(ADDRESS(1,MATCH(J$1,'Wkly eq indx data joined'!$1:$1,0),1,1,$A$1)),,,1150,1),0),MATCH(J$1,'Wkly eq indx data joined'!$1:$1,0)+1)</f>
        <v>4476.0600000000004</v>
      </c>
      <c r="K102" s="9" cm="1">
        <f t="array" aca="1" ref="K102" ca="1">INDEX('Wkly eq indx data joined'!$A$1:$AJ$1150,MATCH('Wkly eq indx data aligned'!$A102,OFFSET(INDIRECT(ADDRESS(1,MATCH(K$1,'Wkly eq indx data joined'!$1:$1,0),1,1,$A$1)),,,1150,1),0),MATCH(K$1,'Wkly eq indx data joined'!$1:$1,0)+1)</f>
        <v>4989.91</v>
      </c>
      <c r="L102" s="12" cm="1">
        <f t="array" aca="1" ref="L102" ca="1">INDEX('Wkly eq indx data joined'!$A$1:$AJ$1150,MATCH('Wkly eq indx data aligned'!$A102+2,OFFSET(INDIRECT(ADDRESS(1,MATCH(L$1,'Wkly eq indx data joined'!$1:$1,0),1,1,$A$1)),,,1150,1),0),MATCH(L$1,'Wkly eq indx data joined'!$1:$1,0)+1)</f>
        <v>643.89</v>
      </c>
      <c r="M102" s="9" cm="1">
        <f t="array" aca="1" ref="M102" ca="1">INDEX('Wkly eq indx data joined'!$A$1:$AJ$1150,MATCH('Wkly eq indx data aligned'!$A102,OFFSET(INDIRECT(ADDRESS(1,MATCH(M$1,'Wkly eq indx data joined'!$1:$1,0),1,1,$A$1)),,,1150,1),0),MATCH(M$1,'Wkly eq indx data joined'!$1:$1,0)+1)</f>
        <v>12931.7</v>
      </c>
      <c r="N102" s="9" cm="1">
        <f t="array" aca="1" ref="N102" ca="1">INDEX('Wkly eq indx data joined'!$A$1:$AJ$1150,MATCH('Wkly eq indx data aligned'!$A102,OFFSET(INDIRECT(ADDRESS(1,MATCH(N$1,'Wkly eq indx data joined'!$1:$1,0),1,1,$A$1)),,,1150,1),0),MATCH(N$1,'Wkly eq indx data joined'!$1:$1,0)+1)</f>
        <v>5463.77</v>
      </c>
      <c r="O102" s="13" cm="1">
        <f t="array" aca="1" ref="O102" ca="1">INDEX('Wkly eq indx data joined'!$A$1:$AJ$1150,MATCH('Wkly eq indx data aligned'!$A102+1,OFFSET(INDIRECT(ADDRESS(1,MATCH(O$1,'Wkly eq indx data joined'!$1:$1,0),1,1,$A$1)),,,1150,1),0),MATCH(O$1,'Wkly eq indx data joined'!$1:$1,0)+1)</f>
        <v>4441.12</v>
      </c>
      <c r="P102" s="12" cm="1">
        <f t="array" aca="1" ref="P102" ca="1">INDEX('Wkly eq indx data joined'!$A$1:$AJ$1150,MATCH('Wkly eq indx data aligned'!$A102+2,OFFSET(INDIRECT(ADDRESS(1,MATCH(P$1,'Wkly eq indx data joined'!$1:$1,0),1,1,$A$1)),,,1150,1),0),MATCH(P$1,'Wkly eq indx data joined'!$1:$1,0)+1)</f>
        <v>1067.1500000000001</v>
      </c>
      <c r="Q102" s="9" cm="1">
        <f t="array" aca="1" ref="Q102" ca="1">INDEX('Wkly eq indx data joined'!$A$1:$AJ$1150,MATCH('Wkly eq indx data aligned'!$A102,OFFSET(INDIRECT(ADDRESS(1,MATCH(Q$1,'Wkly eq indx data joined'!$1:$1,0),1,1,$A$1)),,,1150,1),0),MATCH(Q$1,'Wkly eq indx data joined'!$1:$1,0)+1)</f>
        <v>492.67</v>
      </c>
      <c r="R102" s="12" cm="1">
        <f t="array" aca="1" ref="R102" ca="1">INDEX('Wkly eq indx data joined'!$A$1:$AJ$1150,MATCH('Wkly eq indx data aligned'!$A102+2,OFFSET(INDIRECT(ADDRESS(1,MATCH(R$1,'Wkly eq indx data joined'!$1:$1,0),1,1,$A$1)),,,1150,1),0),MATCH(R$1,'Wkly eq indx data joined'!$1:$1,0)+1)</f>
        <v>213.32</v>
      </c>
      <c r="S102" s="9" cm="1">
        <f t="array" aca="1" ref="S102" ca="1">INDEX('Wkly eq indx data joined'!$A$1:$AJ$1150,MATCH('Wkly eq indx data aligned'!$A102,OFFSET(INDIRECT(ADDRESS(1,MATCH(S$1,'Wkly eq indx data joined'!$1:$1,0),1,1,$A$1)),,,1150,1),0),MATCH(S$1,'Wkly eq indx data joined'!$1:$1,0)+1)</f>
        <v>9010.86</v>
      </c>
    </row>
    <row r="103" spans="1:19" x14ac:dyDescent="0.25">
      <c r="A103" s="4">
        <f t="shared" si="1"/>
        <v>37232</v>
      </c>
      <c r="B103" s="9" cm="1">
        <f t="array" aca="1" ref="B103" ca="1">INDEX('Wkly eq indx data joined'!$A$1:$AJ$1150,MATCH('Wkly eq indx data aligned'!$A103,OFFSET(INDIRECT(ADDRESS(1,MATCH(B$1,'Wkly eq indx data joined'!$1:$1,0),1,1,$A$1)),,,1150,1),0),MATCH(B$1,'Wkly eq indx data joined'!$1:$1,0)+1)</f>
        <v>3371.8009999999999</v>
      </c>
      <c r="C103" s="9" cm="1">
        <f t="array" aca="1" ref="C103" ca="1">INDEX('Wkly eq indx data joined'!$A$1:$AJ$1150,MATCH('Wkly eq indx data aligned'!$A103,OFFSET(INDIRECT(ADDRESS(1,MATCH(C$1,'Wkly eq indx data joined'!$1:$1,0),1,1,$A$1)),,,1150,1),0),MATCH(C$1,'Wkly eq indx data joined'!$1:$1,0)+1)</f>
        <v>10796.89</v>
      </c>
      <c r="D103" s="18" cm="1">
        <f t="array" aca="1" ref="D103" ca="1">IFERROR(INDEX('Wkly eq indx data joined'!$A$1:$AJ$1150,MATCH('Wkly eq indx data aligned'!$A103,OFFSET(INDIRECT(ADDRESS(1,MATCH(D$1,'Wkly eq indx data joined'!$1:$1,0),1,1,$A$1)),,,1150,1),0),MATCH(D$1,'Wkly eq indx data joined'!$1:$1,0)+1),D102)</f>
        <v>1745.41</v>
      </c>
      <c r="E103" s="9" cm="1">
        <f t="array" aca="1" ref="E103" ca="1">INDEX('Wkly eq indx data joined'!$A$1:$AJ$1150,MATCH('Wkly eq indx data aligned'!$A103,OFFSET(INDIRECT(ADDRESS(1,MATCH(E$1,'Wkly eq indx data joined'!$1:$1,0),1,1,$A$1)),,,1150,1),0),MATCH(E$1,'Wkly eq indx data joined'!$1:$1,0)+1)</f>
        <v>7616.8</v>
      </c>
      <c r="F103" s="9" cm="1">
        <f t="array" aca="1" ref="F103" ca="1">INDEX('Wkly eq indx data joined'!$A$1:$AJ$1150,MATCH('Wkly eq indx data aligned'!$A103,OFFSET(INDIRECT(ADDRESS(1,MATCH(F$1,'Wkly eq indx data joined'!$1:$1,0),1,1,$A$1)),,,1150,1),0),MATCH(F$1,'Wkly eq indx data joined'!$1:$1,0)+1)</f>
        <v>6443.7</v>
      </c>
      <c r="G103" s="9" cm="1">
        <f t="array" aca="1" ref="G103" ca="1">INDEX('Wkly eq indx data joined'!$A$1:$AJ$1150,MATCH('Wkly eq indx data aligned'!$A103,OFFSET(INDIRECT(ADDRESS(1,MATCH(G$1,'Wkly eq indx data joined'!$1:$1,0),1,1,$A$1)),,,1150,1),0),MATCH(G$1,'Wkly eq indx data joined'!$1:$1,0)+1)</f>
        <v>1158.31</v>
      </c>
      <c r="H103" s="9" cm="1">
        <f t="array" aca="1" ref="H103" ca="1">INDEX('Wkly eq indx data joined'!$A$1:$AJ$1150,MATCH('Wkly eq indx data aligned'!$A103,OFFSET(INDIRECT(ADDRESS(1,MATCH(H$1,'Wkly eq indx data joined'!$1:$1,0),1,1,$A$1)),,,1150,1),0),MATCH(H$1,'Wkly eq indx data joined'!$1:$1,0)+1)</f>
        <v>5264.7</v>
      </c>
      <c r="I103" s="9" cm="1">
        <f t="array" aca="1" ref="I103" ca="1">INDEX('Wkly eq indx data joined'!$A$1:$AJ$1150,MATCH('Wkly eq indx data aligned'!$A103,OFFSET(INDIRECT(ADDRESS(1,MATCH(I$1,'Wkly eq indx data joined'!$1:$1,0),1,1,$A$1)),,,1150,1),0),MATCH(I$1,'Wkly eq indx data joined'!$1:$1,0)+1)</f>
        <v>11832.18</v>
      </c>
      <c r="J103" s="9" cm="1">
        <f t="array" aca="1" ref="J103" ca="1">INDEX('Wkly eq indx data joined'!$A$1:$AJ$1150,MATCH('Wkly eq indx data aligned'!$A103,OFFSET(INDIRECT(ADDRESS(1,MATCH(J$1,'Wkly eq indx data joined'!$1:$1,0),1,1,$A$1)),,,1150,1),0),MATCH(J$1,'Wkly eq indx data joined'!$1:$1,0)+1)</f>
        <v>4642.9399999999996</v>
      </c>
      <c r="K103" s="9" cm="1">
        <f t="array" aca="1" ref="K103" ca="1">INDEX('Wkly eq indx data joined'!$A$1:$AJ$1150,MATCH('Wkly eq indx data aligned'!$A103,OFFSET(INDIRECT(ADDRESS(1,MATCH(K$1,'Wkly eq indx data joined'!$1:$1,0),1,1,$A$1)),,,1150,1),0),MATCH(K$1,'Wkly eq indx data joined'!$1:$1,0)+1)</f>
        <v>5199.03</v>
      </c>
      <c r="L103" s="12" cm="1">
        <f t="array" aca="1" ref="L103" ca="1">INDEX('Wkly eq indx data joined'!$A$1:$AJ$1150,MATCH('Wkly eq indx data aligned'!$A103+2,OFFSET(INDIRECT(ADDRESS(1,MATCH(L$1,'Wkly eq indx data joined'!$1:$1,0),1,1,$A$1)),,,1150,1),0),MATCH(L$1,'Wkly eq indx data joined'!$1:$1,0)+1)</f>
        <v>704.5</v>
      </c>
      <c r="M103" s="9" cm="1">
        <f t="array" aca="1" ref="M103" ca="1">INDEX('Wkly eq indx data joined'!$A$1:$AJ$1150,MATCH('Wkly eq indx data aligned'!$A103,OFFSET(INDIRECT(ADDRESS(1,MATCH(M$1,'Wkly eq indx data joined'!$1:$1,0),1,1,$A$1)),,,1150,1),0),MATCH(M$1,'Wkly eq indx data joined'!$1:$1,0)+1)</f>
        <v>13298.7</v>
      </c>
      <c r="N103" s="9" cm="1">
        <f t="array" aca="1" ref="N103" ca="1">INDEX('Wkly eq indx data joined'!$A$1:$AJ$1150,MATCH('Wkly eq indx data aligned'!$A103,OFFSET(INDIRECT(ADDRESS(1,MATCH(N$1,'Wkly eq indx data joined'!$1:$1,0),1,1,$A$1)),,,1150,1),0),MATCH(N$1,'Wkly eq indx data joined'!$1:$1,0)+1)</f>
        <v>5624.33</v>
      </c>
      <c r="O103" s="13" cm="1">
        <f t="array" aca="1" ref="O103" ca="1">INDEX('Wkly eq indx data joined'!$A$1:$AJ$1150,MATCH('Wkly eq indx data aligned'!$A103+1,OFFSET(INDIRECT(ADDRESS(1,MATCH(O$1,'Wkly eq indx data joined'!$1:$1,0),1,1,$A$1)),,,1150,1),0),MATCH(O$1,'Wkly eq indx data joined'!$1:$1,0)+1)</f>
        <v>5333.93</v>
      </c>
      <c r="P103" s="12" cm="1">
        <f t="array" aca="1" ref="P103" ca="1">INDEX('Wkly eq indx data joined'!$A$1:$AJ$1150,MATCH('Wkly eq indx data aligned'!$A103+2,OFFSET(INDIRECT(ADDRESS(1,MATCH(P$1,'Wkly eq indx data joined'!$1:$1,0),1,1,$A$1)),,,1150,1),0),MATCH(P$1,'Wkly eq indx data joined'!$1:$1,0)+1)</f>
        <v>1112.3</v>
      </c>
      <c r="Q103" s="9" cm="1">
        <f t="array" aca="1" ref="Q103" ca="1">INDEX('Wkly eq indx data joined'!$A$1:$AJ$1150,MATCH('Wkly eq indx data aligned'!$A103,OFFSET(INDIRECT(ADDRESS(1,MATCH(Q$1,'Wkly eq indx data joined'!$1:$1,0),1,1,$A$1)),,,1150,1),0),MATCH(Q$1,'Wkly eq indx data joined'!$1:$1,0)+1)</f>
        <v>504.78</v>
      </c>
      <c r="R103" s="12" cm="1">
        <f t="array" aca="1" ref="R103" ca="1">INDEX('Wkly eq indx data joined'!$A$1:$AJ$1150,MATCH('Wkly eq indx data aligned'!$A103+2,OFFSET(INDIRECT(ADDRESS(1,MATCH(R$1,'Wkly eq indx data joined'!$1:$1,0),1,1,$A$1)),,,1150,1),0),MATCH(R$1,'Wkly eq indx data joined'!$1:$1,0)+1)</f>
        <v>222.41</v>
      </c>
      <c r="S103" s="9" cm="1">
        <f t="array" aca="1" ref="S103" ca="1">INDEX('Wkly eq indx data joined'!$A$1:$AJ$1150,MATCH('Wkly eq indx data aligned'!$A103,OFFSET(INDIRECT(ADDRESS(1,MATCH(S$1,'Wkly eq indx data joined'!$1:$1,0),1,1,$A$1)),,,1150,1),0),MATCH(S$1,'Wkly eq indx data joined'!$1:$1,0)+1)</f>
        <v>9628.81</v>
      </c>
    </row>
    <row r="104" spans="1:19" x14ac:dyDescent="0.25">
      <c r="A104" s="4">
        <f t="shared" si="1"/>
        <v>37239</v>
      </c>
      <c r="B104" s="9" cm="1">
        <f t="array" aca="1" ref="B104" ca="1">INDEX('Wkly eq indx data joined'!$A$1:$AJ$1150,MATCH('Wkly eq indx data aligned'!$A104,OFFSET(INDIRECT(ADDRESS(1,MATCH(B$1,'Wkly eq indx data joined'!$1:$1,0),1,1,$A$1)),,,1150,1),0),MATCH(B$1,'Wkly eq indx data joined'!$1:$1,0)+1)</f>
        <v>3290.8339999999998</v>
      </c>
      <c r="C104" s="9" cm="1">
        <f t="array" aca="1" ref="C104" ca="1">INDEX('Wkly eq indx data joined'!$A$1:$AJ$1150,MATCH('Wkly eq indx data aligned'!$A104,OFFSET(INDIRECT(ADDRESS(1,MATCH(C$1,'Wkly eq indx data joined'!$1:$1,0),1,1,$A$1)),,,1150,1),0),MATCH(C$1,'Wkly eq indx data joined'!$1:$1,0)+1)</f>
        <v>10511.65</v>
      </c>
      <c r="D104" s="18" cm="1">
        <f t="array" aca="1" ref="D104" ca="1">IFERROR(INDEX('Wkly eq indx data joined'!$A$1:$AJ$1150,MATCH('Wkly eq indx data aligned'!$A104,OFFSET(INDIRECT(ADDRESS(1,MATCH(D$1,'Wkly eq indx data joined'!$1:$1,0),1,1,$A$1)),,,1150,1),0),MATCH(D$1,'Wkly eq indx data joined'!$1:$1,0)+1),D103)</f>
        <v>1675.5139999999999</v>
      </c>
      <c r="E104" s="9" cm="1">
        <f t="array" aca="1" ref="E104" ca="1">INDEX('Wkly eq indx data joined'!$A$1:$AJ$1150,MATCH('Wkly eq indx data aligned'!$A104,OFFSET(INDIRECT(ADDRESS(1,MATCH(E$1,'Wkly eq indx data joined'!$1:$1,0),1,1,$A$1)),,,1150,1),0),MATCH(E$1,'Wkly eq indx data joined'!$1:$1,0)+1)</f>
        <v>7425.68</v>
      </c>
      <c r="F104" s="9" cm="1">
        <f t="array" aca="1" ref="F104" ca="1">INDEX('Wkly eq indx data joined'!$A$1:$AJ$1150,MATCH('Wkly eq indx data aligned'!$A104,OFFSET(INDIRECT(ADDRESS(1,MATCH(F$1,'Wkly eq indx data joined'!$1:$1,0),1,1,$A$1)),,,1150,1),0),MATCH(F$1,'Wkly eq indx data joined'!$1:$1,0)+1)</f>
        <v>6184.3</v>
      </c>
      <c r="G104" s="9" cm="1">
        <f t="array" aca="1" ref="G104" ca="1">INDEX('Wkly eq indx data joined'!$A$1:$AJ$1150,MATCH('Wkly eq indx data aligned'!$A104,OFFSET(INDIRECT(ADDRESS(1,MATCH(G$1,'Wkly eq indx data joined'!$1:$1,0),1,1,$A$1)),,,1150,1),0),MATCH(G$1,'Wkly eq indx data joined'!$1:$1,0)+1)</f>
        <v>1123.0899999999999</v>
      </c>
      <c r="H104" s="9" cm="1">
        <f t="array" aca="1" ref="H104" ca="1">INDEX('Wkly eq indx data joined'!$A$1:$AJ$1150,MATCH('Wkly eq indx data aligned'!$A104,OFFSET(INDIRECT(ADDRESS(1,MATCH(H$1,'Wkly eq indx data joined'!$1:$1,0),1,1,$A$1)),,,1150,1),0),MATCH(H$1,'Wkly eq indx data joined'!$1:$1,0)+1)</f>
        <v>5061</v>
      </c>
      <c r="I104" s="9" cm="1">
        <f t="array" aca="1" ref="I104" ca="1">INDEX('Wkly eq indx data joined'!$A$1:$AJ$1150,MATCH('Wkly eq indx data aligned'!$A104,OFFSET(INDIRECT(ADDRESS(1,MATCH(I$1,'Wkly eq indx data joined'!$1:$1,0),1,1,$A$1)),,,1150,1),0),MATCH(I$1,'Wkly eq indx data joined'!$1:$1,0)+1)</f>
        <v>11466.11</v>
      </c>
      <c r="J104" s="9" cm="1">
        <f t="array" aca="1" ref="J104" ca="1">INDEX('Wkly eq indx data joined'!$A$1:$AJ$1150,MATCH('Wkly eq indx data aligned'!$A104,OFFSET(INDIRECT(ADDRESS(1,MATCH(J$1,'Wkly eq indx data joined'!$1:$1,0),1,1,$A$1)),,,1150,1),0),MATCH(J$1,'Wkly eq indx data joined'!$1:$1,0)+1)</f>
        <v>4340.0200000000004</v>
      </c>
      <c r="K104" s="9" cm="1">
        <f t="array" aca="1" ref="K104" ca="1">INDEX('Wkly eq indx data joined'!$A$1:$AJ$1150,MATCH('Wkly eq indx data aligned'!$A104,OFFSET(INDIRECT(ADDRESS(1,MATCH(K$1,'Wkly eq indx data joined'!$1:$1,0),1,1,$A$1)),,,1150,1),0),MATCH(K$1,'Wkly eq indx data joined'!$1:$1,0)+1)</f>
        <v>4909.42</v>
      </c>
      <c r="L104" s="12" cm="1">
        <f t="array" aca="1" ref="L104" ca="1">INDEX('Wkly eq indx data joined'!$A$1:$AJ$1150,MATCH('Wkly eq indx data aligned'!$A104+2,OFFSET(INDIRECT(ADDRESS(1,MATCH(L$1,'Wkly eq indx data joined'!$1:$1,0),1,1,$A$1)),,,1150,1),0),MATCH(L$1,'Wkly eq indx data joined'!$1:$1,0)+1)</f>
        <v>665.2</v>
      </c>
      <c r="M104" s="9" cm="1">
        <f t="array" aca="1" ref="M104" ca="1">INDEX('Wkly eq indx data joined'!$A$1:$AJ$1150,MATCH('Wkly eq indx data aligned'!$A104,OFFSET(INDIRECT(ADDRESS(1,MATCH(M$1,'Wkly eq indx data joined'!$1:$1,0),1,1,$A$1)),,,1150,1),0),MATCH(M$1,'Wkly eq indx data joined'!$1:$1,0)+1)</f>
        <v>12959.2</v>
      </c>
      <c r="N104" s="9" cm="1">
        <f t="array" aca="1" ref="N104" ca="1">INDEX('Wkly eq indx data joined'!$A$1:$AJ$1150,MATCH('Wkly eq indx data aligned'!$A104,OFFSET(INDIRECT(ADDRESS(1,MATCH(N$1,'Wkly eq indx data joined'!$1:$1,0),1,1,$A$1)),,,1150,1),0),MATCH(N$1,'Wkly eq indx data joined'!$1:$1,0)+1)</f>
        <v>5323.11</v>
      </c>
      <c r="O104" s="13" cm="1">
        <f t="array" aca="1" ref="O104" ca="1">INDEX('Wkly eq indx data joined'!$A$1:$AJ$1150,MATCH('Wkly eq indx data aligned'!$A104+1,OFFSET(INDIRECT(ADDRESS(1,MATCH(O$1,'Wkly eq indx data joined'!$1:$1,0),1,1,$A$1)),,,1150,1),0),MATCH(O$1,'Wkly eq indx data joined'!$1:$1,0)+1)</f>
        <v>5486.73</v>
      </c>
      <c r="P104" s="12" cm="1">
        <f t="array" aca="1" ref="P104" ca="1">INDEX('Wkly eq indx data joined'!$A$1:$AJ$1150,MATCH('Wkly eq indx data aligned'!$A104+2,OFFSET(INDIRECT(ADDRESS(1,MATCH(P$1,'Wkly eq indx data joined'!$1:$1,0),1,1,$A$1)),,,1150,1),0),MATCH(P$1,'Wkly eq indx data joined'!$1:$1,0)+1)</f>
        <v>1087.8499999999999</v>
      </c>
      <c r="Q104" s="9" cm="1">
        <f t="array" aca="1" ref="Q104" ca="1">INDEX('Wkly eq indx data joined'!$A$1:$AJ$1150,MATCH('Wkly eq indx data aligned'!$A104,OFFSET(INDIRECT(ADDRESS(1,MATCH(Q$1,'Wkly eq indx data joined'!$1:$1,0),1,1,$A$1)),,,1150,1),0),MATCH(Q$1,'Wkly eq indx data joined'!$1:$1,0)+1)</f>
        <v>475.57</v>
      </c>
      <c r="R104" s="12" cm="1">
        <f t="array" aca="1" ref="R104" ca="1">INDEX('Wkly eq indx data joined'!$A$1:$AJ$1150,MATCH('Wkly eq indx data aligned'!$A104+2,OFFSET(INDIRECT(ADDRESS(1,MATCH(R$1,'Wkly eq indx data joined'!$1:$1,0),1,1,$A$1)),,,1150,1),0),MATCH(R$1,'Wkly eq indx data joined'!$1:$1,0)+1)</f>
        <v>215.03</v>
      </c>
      <c r="S104" s="9" cm="1">
        <f t="array" aca="1" ref="S104" ca="1">INDEX('Wkly eq indx data joined'!$A$1:$AJ$1150,MATCH('Wkly eq indx data aligned'!$A104,OFFSET(INDIRECT(ADDRESS(1,MATCH(S$1,'Wkly eq indx data joined'!$1:$1,0),1,1,$A$1)),,,1150,1),0),MATCH(S$1,'Wkly eq indx data joined'!$1:$1,0)+1)</f>
        <v>10099.25</v>
      </c>
    </row>
    <row r="105" spans="1:19" x14ac:dyDescent="0.25">
      <c r="A105" s="4">
        <f t="shared" si="1"/>
        <v>37246</v>
      </c>
      <c r="B105" s="9" cm="1">
        <f t="array" aca="1" ref="B105" ca="1">INDEX('Wkly eq indx data joined'!$A$1:$AJ$1150,MATCH('Wkly eq indx data aligned'!$A105,OFFSET(INDIRECT(ADDRESS(1,MATCH(B$1,'Wkly eq indx data joined'!$1:$1,0),1,1,$A$1)),,,1150,1),0),MATCH(B$1,'Wkly eq indx data joined'!$1:$1,0)+1)</f>
        <v>3374.4549999999999</v>
      </c>
      <c r="C105" s="9" cm="1">
        <f t="array" aca="1" ref="C105" ca="1">INDEX('Wkly eq indx data joined'!$A$1:$AJ$1150,MATCH('Wkly eq indx data aligned'!$A105,OFFSET(INDIRECT(ADDRESS(1,MATCH(C$1,'Wkly eq indx data joined'!$1:$1,0),1,1,$A$1)),,,1150,1),0),MATCH(C$1,'Wkly eq indx data joined'!$1:$1,0)+1)</f>
        <v>10335.450000000001</v>
      </c>
      <c r="D105" s="18" cm="1">
        <f t="array" aca="1" ref="D105" ca="1">IFERROR(INDEX('Wkly eq indx data joined'!$A$1:$AJ$1150,MATCH('Wkly eq indx data aligned'!$A105,OFFSET(INDIRECT(ADDRESS(1,MATCH(D$1,'Wkly eq indx data joined'!$1:$1,0),1,1,$A$1)),,,1150,1),0),MATCH(D$1,'Wkly eq indx data joined'!$1:$1,0)+1),D104)</f>
        <v>1640.1420000000001</v>
      </c>
      <c r="E105" s="9" cm="1">
        <f t="array" aca="1" ref="E105" ca="1">INDEX('Wkly eq indx data joined'!$A$1:$AJ$1150,MATCH('Wkly eq indx data aligned'!$A105,OFFSET(INDIRECT(ADDRESS(1,MATCH(E$1,'Wkly eq indx data joined'!$1:$1,0),1,1,$A$1)),,,1150,1),0),MATCH(E$1,'Wkly eq indx data joined'!$1:$1,0)+1)</f>
        <v>7528.3</v>
      </c>
      <c r="F105" s="9" cm="1">
        <f t="array" aca="1" ref="F105" ca="1">INDEX('Wkly eq indx data joined'!$A$1:$AJ$1150,MATCH('Wkly eq indx data aligned'!$A105,OFFSET(INDIRECT(ADDRESS(1,MATCH(F$1,'Wkly eq indx data joined'!$1:$1,0),1,1,$A$1)),,,1150,1),0),MATCH(F$1,'Wkly eq indx data joined'!$1:$1,0)+1)</f>
        <v>6364.6</v>
      </c>
      <c r="G105" s="9" cm="1">
        <f t="array" aca="1" ref="G105" ca="1">INDEX('Wkly eq indx data joined'!$A$1:$AJ$1150,MATCH('Wkly eq indx data aligned'!$A105,OFFSET(INDIRECT(ADDRESS(1,MATCH(G$1,'Wkly eq indx data joined'!$1:$1,0),1,1,$A$1)),,,1150,1),0),MATCH(G$1,'Wkly eq indx data joined'!$1:$1,0)+1)</f>
        <v>1144.8900000000001</v>
      </c>
      <c r="H105" s="9" cm="1">
        <f t="array" aca="1" ref="H105" ca="1">INDEX('Wkly eq indx data joined'!$A$1:$AJ$1150,MATCH('Wkly eq indx data aligned'!$A105,OFFSET(INDIRECT(ADDRESS(1,MATCH(H$1,'Wkly eq indx data joined'!$1:$1,0),1,1,$A$1)),,,1150,1),0),MATCH(H$1,'Wkly eq indx data joined'!$1:$1,0)+1)</f>
        <v>5159.2</v>
      </c>
      <c r="I105" s="9" cm="1">
        <f t="array" aca="1" ref="I105" ca="1">INDEX('Wkly eq indx data joined'!$A$1:$AJ$1150,MATCH('Wkly eq indx data aligned'!$A105,OFFSET(INDIRECT(ADDRESS(1,MATCH(I$1,'Wkly eq indx data joined'!$1:$1,0),1,1,$A$1)),,,1150,1),0),MATCH(I$1,'Wkly eq indx data joined'!$1:$1,0)+1)</f>
        <v>11158.1</v>
      </c>
      <c r="J105" s="9" cm="1">
        <f t="array" aca="1" ref="J105" ca="1">INDEX('Wkly eq indx data joined'!$A$1:$AJ$1150,MATCH('Wkly eq indx data aligned'!$A105,OFFSET(INDIRECT(ADDRESS(1,MATCH(J$1,'Wkly eq indx data joined'!$1:$1,0),1,1,$A$1)),,,1150,1),0),MATCH(J$1,'Wkly eq indx data joined'!$1:$1,0)+1)</f>
        <v>4499.34</v>
      </c>
      <c r="K105" s="9" cm="1">
        <f t="array" aca="1" ref="K105" ca="1">INDEX('Wkly eq indx data joined'!$A$1:$AJ$1150,MATCH('Wkly eq indx data aligned'!$A105,OFFSET(INDIRECT(ADDRESS(1,MATCH(K$1,'Wkly eq indx data joined'!$1:$1,0),1,1,$A$1)),,,1150,1),0),MATCH(K$1,'Wkly eq indx data joined'!$1:$1,0)+1)</f>
        <v>5019.01</v>
      </c>
      <c r="L105" s="12" cm="1">
        <f t="array" aca="1" ref="L105" ca="1">INDEX('Wkly eq indx data joined'!$A$1:$AJ$1150,MATCH('Wkly eq indx data aligned'!$A105+2,OFFSET(INDIRECT(ADDRESS(1,MATCH(L$1,'Wkly eq indx data joined'!$1:$1,0),1,1,$A$1)),,,1150,1),0),MATCH(L$1,'Wkly eq indx data joined'!$1:$1,0)+1)</f>
        <v>644.71</v>
      </c>
      <c r="M105" s="9" cm="1">
        <f t="array" aca="1" ref="M105" ca="1">INDEX('Wkly eq indx data joined'!$A$1:$AJ$1150,MATCH('Wkly eq indx data aligned'!$A105,OFFSET(INDIRECT(ADDRESS(1,MATCH(M$1,'Wkly eq indx data joined'!$1:$1,0),1,1,$A$1)),,,1150,1),0),MATCH(M$1,'Wkly eq indx data joined'!$1:$1,0)+1)</f>
        <v>13368.5</v>
      </c>
      <c r="N105" s="9" cm="1">
        <f t="array" aca="1" ref="N105" ca="1">INDEX('Wkly eq indx data joined'!$A$1:$AJ$1150,MATCH('Wkly eq indx data aligned'!$A105,OFFSET(INDIRECT(ADDRESS(1,MATCH(N$1,'Wkly eq indx data joined'!$1:$1,0),1,1,$A$1)),,,1150,1),0),MATCH(N$1,'Wkly eq indx data joined'!$1:$1,0)+1)</f>
        <v>5623.39</v>
      </c>
      <c r="O105" s="13" cm="1">
        <f t="array" aca="1" ref="O105" ca="1">INDEX('Wkly eq indx data joined'!$A$1:$AJ$1150,MATCH('Wkly eq indx data aligned'!$A105+1,OFFSET(INDIRECT(ADDRESS(1,MATCH(O$1,'Wkly eq indx data joined'!$1:$1,0),1,1,$A$1)),,,1150,1),0),MATCH(O$1,'Wkly eq indx data joined'!$1:$1,0)+1)</f>
        <v>5109.24</v>
      </c>
      <c r="P105" s="12" cm="1">
        <f t="array" aca="1" ref="P105" ca="1">INDEX('Wkly eq indx data joined'!$A$1:$AJ$1150,MATCH('Wkly eq indx data aligned'!$A105+2,OFFSET(INDIRECT(ADDRESS(1,MATCH(P$1,'Wkly eq indx data joined'!$1:$1,0),1,1,$A$1)),,,1150,1),0),MATCH(P$1,'Wkly eq indx data joined'!$1:$1,0)+1)</f>
        <v>1050.8499999999999</v>
      </c>
      <c r="Q105" s="9" cm="1">
        <f t="array" aca="1" ref="Q105" ca="1">INDEX('Wkly eq indx data joined'!$A$1:$AJ$1150,MATCH('Wkly eq indx data aligned'!$A105,OFFSET(INDIRECT(ADDRESS(1,MATCH(Q$1,'Wkly eq indx data joined'!$1:$1,0),1,1,$A$1)),,,1150,1),0),MATCH(Q$1,'Wkly eq indx data joined'!$1:$1,0)+1)</f>
        <v>495.84</v>
      </c>
      <c r="R105" s="12" cm="1">
        <f t="array" aca="1" ref="R105" ca="1">INDEX('Wkly eq indx data joined'!$A$1:$AJ$1150,MATCH('Wkly eq indx data aligned'!$A105+2,OFFSET(INDIRECT(ADDRESS(1,MATCH(R$1,'Wkly eq indx data joined'!$1:$1,0),1,1,$A$1)),,,1150,1),0),MATCH(R$1,'Wkly eq indx data joined'!$1:$1,0)+1)</f>
        <v>228.05</v>
      </c>
      <c r="S105" s="9" cm="1">
        <f t="array" aca="1" ref="S105" ca="1">INDEX('Wkly eq indx data joined'!$A$1:$AJ$1150,MATCH('Wkly eq indx data aligned'!$A105,OFFSET(INDIRECT(ADDRESS(1,MATCH(S$1,'Wkly eq indx data joined'!$1:$1,0),1,1,$A$1)),,,1150,1),0),MATCH(S$1,'Wkly eq indx data joined'!$1:$1,0)+1)</f>
        <v>10082.35</v>
      </c>
    </row>
    <row r="106" spans="1:19" x14ac:dyDescent="0.25">
      <c r="A106" s="4">
        <f t="shared" si="1"/>
        <v>37253</v>
      </c>
      <c r="B106" s="9" cm="1">
        <f t="array" aca="1" ref="B106" ca="1">INDEX('Wkly eq indx data joined'!$A$1:$AJ$1150,MATCH('Wkly eq indx data aligned'!$A106,OFFSET(INDIRECT(ADDRESS(1,MATCH(B$1,'Wkly eq indx data joined'!$1:$1,0),1,1,$A$1)),,,1150,1),0),MATCH(B$1,'Wkly eq indx data joined'!$1:$1,0)+1)</f>
        <v>3427.1010000000001</v>
      </c>
      <c r="C106" s="9" cm="1">
        <f t="array" aca="1" ref="C106" ca="1">INDEX('Wkly eq indx data joined'!$A$1:$AJ$1150,MATCH('Wkly eq indx data aligned'!$A106,OFFSET(INDIRECT(ADDRESS(1,MATCH(C$1,'Wkly eq indx data joined'!$1:$1,0),1,1,$A$1)),,,1150,1),0),MATCH(C$1,'Wkly eq indx data joined'!$1:$1,0)+1)</f>
        <v>10542.62</v>
      </c>
      <c r="D106" s="18" cm="1">
        <f t="array" aca="1" ref="D106" ca="1">IFERROR(INDEX('Wkly eq indx data joined'!$A$1:$AJ$1150,MATCH('Wkly eq indx data aligned'!$A106,OFFSET(INDIRECT(ADDRESS(1,MATCH(D$1,'Wkly eq indx data joined'!$1:$1,0),1,1,$A$1)),,,1150,1),0),MATCH(D$1,'Wkly eq indx data joined'!$1:$1,0)+1),D105)</f>
        <v>1639.4839999999999</v>
      </c>
      <c r="E106" s="9" cm="1">
        <f t="array" aca="1" ref="E106" ca="1">INDEX('Wkly eq indx data joined'!$A$1:$AJ$1150,MATCH('Wkly eq indx data aligned'!$A106,OFFSET(INDIRECT(ADDRESS(1,MATCH(E$1,'Wkly eq indx data joined'!$1:$1,0),1,1,$A$1)),,,1150,1),0),MATCH(E$1,'Wkly eq indx data joined'!$1:$1,0)+1)</f>
        <v>7674.97</v>
      </c>
      <c r="F106" s="9" cm="1">
        <f t="array" aca="1" ref="F106" ca="1">INDEX('Wkly eq indx data joined'!$A$1:$AJ$1150,MATCH('Wkly eq indx data aligned'!$A106,OFFSET(INDIRECT(ADDRESS(1,MATCH(F$1,'Wkly eq indx data joined'!$1:$1,0),1,1,$A$1)),,,1150,1),0),MATCH(F$1,'Wkly eq indx data joined'!$1:$1,0)+1)</f>
        <v>6417.8</v>
      </c>
      <c r="G106" s="9" cm="1">
        <f t="array" aca="1" ref="G106" ca="1">INDEX('Wkly eq indx data joined'!$A$1:$AJ$1150,MATCH('Wkly eq indx data aligned'!$A106,OFFSET(INDIRECT(ADDRESS(1,MATCH(G$1,'Wkly eq indx data joined'!$1:$1,0),1,1,$A$1)),,,1150,1),0),MATCH(G$1,'Wkly eq indx data joined'!$1:$1,0)+1)</f>
        <v>1161.02</v>
      </c>
      <c r="H106" s="9" cm="1">
        <f t="array" aca="1" ref="H106" ca="1">INDEX('Wkly eq indx data joined'!$A$1:$AJ$1150,MATCH('Wkly eq indx data aligned'!$A106,OFFSET(INDIRECT(ADDRESS(1,MATCH(H$1,'Wkly eq indx data joined'!$1:$1,0),1,1,$A$1)),,,1150,1),0),MATCH(H$1,'Wkly eq indx data joined'!$1:$1,0)+1)</f>
        <v>5242.3999999999996</v>
      </c>
      <c r="I106" s="9" cm="1">
        <f t="array" aca="1" ref="I106" ca="1">INDEX('Wkly eq indx data joined'!$A$1:$AJ$1150,MATCH('Wkly eq indx data aligned'!$A106,OFFSET(INDIRECT(ADDRESS(1,MATCH(I$1,'Wkly eq indx data joined'!$1:$1,0),1,1,$A$1)),,,1150,1),0),MATCH(I$1,'Wkly eq indx data joined'!$1:$1,0)+1)</f>
        <v>11431.59</v>
      </c>
      <c r="J106" s="9" cm="1">
        <f t="array" aca="1" ref="J106" ca="1">INDEX('Wkly eq indx data joined'!$A$1:$AJ$1150,MATCH('Wkly eq indx data aligned'!$A106,OFFSET(INDIRECT(ADDRESS(1,MATCH(J$1,'Wkly eq indx data joined'!$1:$1,0),1,1,$A$1)),,,1150,1),0),MATCH(J$1,'Wkly eq indx data joined'!$1:$1,0)+1)</f>
        <v>4624.58</v>
      </c>
      <c r="K106" s="9" cm="1">
        <f t="array" aca="1" ref="K106" ca="1">INDEX('Wkly eq indx data joined'!$A$1:$AJ$1150,MATCH('Wkly eq indx data aligned'!$A106,OFFSET(INDIRECT(ADDRESS(1,MATCH(K$1,'Wkly eq indx data joined'!$1:$1,0),1,1,$A$1)),,,1150,1),0),MATCH(K$1,'Wkly eq indx data joined'!$1:$1,0)+1)</f>
        <v>5160.1000000000004</v>
      </c>
      <c r="L106" s="12" cm="1">
        <f t="array" aca="1" ref="L106" ca="1">INDEX('Wkly eq indx data joined'!$A$1:$AJ$1150,MATCH('Wkly eq indx data aligned'!$A106+2,OFFSET(INDIRECT(ADDRESS(1,MATCH(L$1,'Wkly eq indx data joined'!$1:$1,0),1,1,$A$1)),,,1150,1),0),MATCH(L$1,'Wkly eq indx data joined'!$1:$1,0)+1)</f>
        <v>693.7</v>
      </c>
      <c r="M106" s="9" cm="1">
        <f t="array" aca="1" ref="M106" ca="1">INDEX('Wkly eq indx data joined'!$A$1:$AJ$1150,MATCH('Wkly eq indx data aligned'!$A106,OFFSET(INDIRECT(ADDRESS(1,MATCH(M$1,'Wkly eq indx data joined'!$1:$1,0),1,1,$A$1)),,,1150,1),0),MATCH(M$1,'Wkly eq indx data joined'!$1:$1,0)+1)</f>
        <v>13577.6</v>
      </c>
      <c r="N106" s="9" cm="1">
        <f t="array" aca="1" ref="N106" ca="1">INDEX('Wkly eq indx data joined'!$A$1:$AJ$1150,MATCH('Wkly eq indx data aligned'!$A106,OFFSET(INDIRECT(ADDRESS(1,MATCH(N$1,'Wkly eq indx data joined'!$1:$1,0),1,1,$A$1)),,,1150,1),0),MATCH(N$1,'Wkly eq indx data joined'!$1:$1,0)+1)</f>
        <v>5673.23</v>
      </c>
      <c r="O106" s="13" cm="1">
        <f t="array" aca="1" ref="O106" ca="1">INDEX('Wkly eq indx data joined'!$A$1:$AJ$1150,MATCH('Wkly eq indx data aligned'!$A106+1,OFFSET(INDIRECT(ADDRESS(1,MATCH(O$1,'Wkly eq indx data joined'!$1:$1,0),1,1,$A$1)),,,1150,1),0),MATCH(O$1,'Wkly eq indx data joined'!$1:$1,0)+1)</f>
        <v>5398.28</v>
      </c>
      <c r="P106" s="12" cm="1">
        <f t="array" aca="1" ref="P106" ca="1">INDEX('Wkly eq indx data joined'!$A$1:$AJ$1150,MATCH('Wkly eq indx data aligned'!$A106+2,OFFSET(INDIRECT(ADDRESS(1,MATCH(P$1,'Wkly eq indx data joined'!$1:$1,0),1,1,$A$1)),,,1150,1),0),MATCH(P$1,'Wkly eq indx data joined'!$1:$1,0)+1)</f>
        <v>1033.8</v>
      </c>
      <c r="Q106" s="9" cm="1">
        <f t="array" aca="1" ref="Q106" ca="1">INDEX('Wkly eq indx data joined'!$A$1:$AJ$1150,MATCH('Wkly eq indx data aligned'!$A106,OFFSET(INDIRECT(ADDRESS(1,MATCH(Q$1,'Wkly eq indx data joined'!$1:$1,0),1,1,$A$1)),,,1150,1),0),MATCH(Q$1,'Wkly eq indx data joined'!$1:$1,0)+1)</f>
        <v>506.78</v>
      </c>
      <c r="R106" s="12" cm="1">
        <f t="array" aca="1" ref="R106" ca="1">INDEX('Wkly eq indx data joined'!$A$1:$AJ$1150,MATCH('Wkly eq indx data aligned'!$A106+2,OFFSET(INDIRECT(ADDRESS(1,MATCH(R$1,'Wkly eq indx data joined'!$1:$1,0),1,1,$A$1)),,,1150,1),0),MATCH(R$1,'Wkly eq indx data joined'!$1:$1,0)+1)</f>
        <v>236.24</v>
      </c>
      <c r="S106" s="9" cm="1">
        <f t="array" aca="1" ref="S106" ca="1">INDEX('Wkly eq indx data joined'!$A$1:$AJ$1150,MATCH('Wkly eq indx data aligned'!$A106,OFFSET(INDIRECT(ADDRESS(1,MATCH(S$1,'Wkly eq indx data joined'!$1:$1,0),1,1,$A$1)),,,1150,1),0),MATCH(S$1,'Wkly eq indx data joined'!$1:$1,0)+1)</f>
        <v>10027.540000000001</v>
      </c>
    </row>
    <row r="107" spans="1:19" x14ac:dyDescent="0.25">
      <c r="A107" s="4">
        <f t="shared" si="1"/>
        <v>37260</v>
      </c>
      <c r="B107" s="9" cm="1">
        <f t="array" aca="1" ref="B107" ca="1">INDEX('Wkly eq indx data joined'!$A$1:$AJ$1150,MATCH('Wkly eq indx data aligned'!$A107,OFFSET(INDIRECT(ADDRESS(1,MATCH(B$1,'Wkly eq indx data joined'!$1:$1,0),1,1,$A$1)),,,1150,1),0),MATCH(B$1,'Wkly eq indx data joined'!$1:$1,0)+1)</f>
        <v>3435.6990000000001</v>
      </c>
      <c r="C107" s="9" cm="1">
        <f t="array" aca="1" ref="C107" ca="1">INDEX('Wkly eq indx data joined'!$A$1:$AJ$1150,MATCH('Wkly eq indx data aligned'!$A107,OFFSET(INDIRECT(ADDRESS(1,MATCH(C$1,'Wkly eq indx data joined'!$1:$1,0),1,1,$A$1)),,,1150,1),0),MATCH(C$1,'Wkly eq indx data joined'!$1:$1,0)+1)</f>
        <v>10871.49</v>
      </c>
      <c r="D107" s="18" cm="1">
        <f t="array" aca="1" ref="D107" ca="1">IFERROR(INDEX('Wkly eq indx data joined'!$A$1:$AJ$1150,MATCH('Wkly eq indx data aligned'!$A107,OFFSET(INDIRECT(ADDRESS(1,MATCH(D$1,'Wkly eq indx data joined'!$1:$1,0),1,1,$A$1)),,,1150,1),0),MATCH(D$1,'Wkly eq indx data joined'!$1:$1,0)+1),D106)</f>
        <v>1611.393</v>
      </c>
      <c r="E107" s="9" cm="1">
        <f t="array" aca="1" ref="E107" ca="1">INDEX('Wkly eq indx data joined'!$A$1:$AJ$1150,MATCH('Wkly eq indx data aligned'!$A107,OFFSET(INDIRECT(ADDRESS(1,MATCH(E$1,'Wkly eq indx data joined'!$1:$1,0),1,1,$A$1)),,,1150,1),0),MATCH(E$1,'Wkly eq indx data joined'!$1:$1,0)+1)</f>
        <v>7833.24</v>
      </c>
      <c r="F107" s="9" cm="1">
        <f t="array" aca="1" ref="F107" ca="1">INDEX('Wkly eq indx data joined'!$A$1:$AJ$1150,MATCH('Wkly eq indx data aligned'!$A107,OFFSET(INDIRECT(ADDRESS(1,MATCH(F$1,'Wkly eq indx data joined'!$1:$1,0),1,1,$A$1)),,,1150,1),0),MATCH(F$1,'Wkly eq indx data joined'!$1:$1,0)+1)</f>
        <v>6392.9</v>
      </c>
      <c r="G107" s="9" cm="1">
        <f t="array" aca="1" ref="G107" ca="1">INDEX('Wkly eq indx data joined'!$A$1:$AJ$1150,MATCH('Wkly eq indx data aligned'!$A107,OFFSET(INDIRECT(ADDRESS(1,MATCH(G$1,'Wkly eq indx data joined'!$1:$1,0),1,1,$A$1)),,,1150,1),0),MATCH(G$1,'Wkly eq indx data joined'!$1:$1,0)+1)</f>
        <v>1172.51</v>
      </c>
      <c r="H107" s="9" cm="1">
        <f t="array" aca="1" ref="H107" ca="1">INDEX('Wkly eq indx data joined'!$A$1:$AJ$1150,MATCH('Wkly eq indx data aligned'!$A107,OFFSET(INDIRECT(ADDRESS(1,MATCH(H$1,'Wkly eq indx data joined'!$1:$1,0),1,1,$A$1)),,,1150,1),0),MATCH(H$1,'Wkly eq indx data joined'!$1:$1,0)+1)</f>
        <v>5323.8</v>
      </c>
      <c r="I107" s="9" cm="1">
        <f t="array" aca="1" ref="I107" ca="1">INDEX('Wkly eq indx data joined'!$A$1:$AJ$1150,MATCH('Wkly eq indx data aligned'!$A107,OFFSET(INDIRECT(ADDRESS(1,MATCH(I$1,'Wkly eq indx data joined'!$1:$1,0),1,1,$A$1)),,,1150,1),0),MATCH(I$1,'Wkly eq indx data joined'!$1:$1,0)+1)</f>
        <v>11702.15</v>
      </c>
      <c r="J107" s="9" cm="1">
        <f t="array" aca="1" ref="J107" ca="1">INDEX('Wkly eq indx data joined'!$A$1:$AJ$1150,MATCH('Wkly eq indx data aligned'!$A107,OFFSET(INDIRECT(ADDRESS(1,MATCH(J$1,'Wkly eq indx data joined'!$1:$1,0),1,1,$A$1)),,,1150,1),0),MATCH(J$1,'Wkly eq indx data joined'!$1:$1,0)+1)</f>
        <v>4682.79</v>
      </c>
      <c r="K107" s="9" cm="1">
        <f t="array" aca="1" ref="K107" ca="1">INDEX('Wkly eq indx data joined'!$A$1:$AJ$1150,MATCH('Wkly eq indx data aligned'!$A107,OFFSET(INDIRECT(ADDRESS(1,MATCH(K$1,'Wkly eq indx data joined'!$1:$1,0),1,1,$A$1)),,,1150,1),0),MATCH(K$1,'Wkly eq indx data joined'!$1:$1,0)+1)</f>
        <v>5318.73</v>
      </c>
      <c r="L107" s="12" cm="1">
        <f t="array" aca="1" ref="L107" ca="1">INDEX('Wkly eq indx data joined'!$A$1:$AJ$1150,MATCH('Wkly eq indx data aligned'!$A107+2,OFFSET(INDIRECT(ADDRESS(1,MATCH(L$1,'Wkly eq indx data joined'!$1:$1,0),1,1,$A$1)),,,1150,1),0),MATCH(L$1,'Wkly eq indx data joined'!$1:$1,0)+1)</f>
        <v>747.72</v>
      </c>
      <c r="M107" s="9" cm="1">
        <f t="array" aca="1" ref="M107" ca="1">INDEX('Wkly eq indx data joined'!$A$1:$AJ$1150,MATCH('Wkly eq indx data aligned'!$A107,OFFSET(INDIRECT(ADDRESS(1,MATCH(M$1,'Wkly eq indx data joined'!$1:$1,0),1,1,$A$1)),,,1150,1),0),MATCH(M$1,'Wkly eq indx data joined'!$1:$1,0)+1)</f>
        <v>14331.9</v>
      </c>
      <c r="N107" s="9" cm="1">
        <f t="array" aca="1" ref="N107" ca="1">INDEX('Wkly eq indx data joined'!$A$1:$AJ$1150,MATCH('Wkly eq indx data aligned'!$A107,OFFSET(INDIRECT(ADDRESS(1,MATCH(N$1,'Wkly eq indx data joined'!$1:$1,0),1,1,$A$1)),,,1150,1),0),MATCH(N$1,'Wkly eq indx data joined'!$1:$1,0)+1)</f>
        <v>5638.23</v>
      </c>
      <c r="O107" s="13" cm="1">
        <f t="array" aca="1" ref="O107" ca="1">INDEX('Wkly eq indx data joined'!$A$1:$AJ$1150,MATCH('Wkly eq indx data aligned'!$A107+1,OFFSET(INDIRECT(ADDRESS(1,MATCH(O$1,'Wkly eq indx data joined'!$1:$1,0),1,1,$A$1)),,,1150,1),0),MATCH(O$1,'Wkly eq indx data joined'!$1:$1,0)+1)</f>
        <v>5638.53</v>
      </c>
      <c r="P107" s="12" cm="1">
        <f t="array" aca="1" ref="P107" ca="1">INDEX('Wkly eq indx data joined'!$A$1:$AJ$1150,MATCH('Wkly eq indx data aligned'!$A107+2,OFFSET(INDIRECT(ADDRESS(1,MATCH(P$1,'Wkly eq indx data joined'!$1:$1,0),1,1,$A$1)),,,1150,1),0),MATCH(P$1,'Wkly eq indx data joined'!$1:$1,0)+1)</f>
        <v>1096.2</v>
      </c>
      <c r="Q107" s="9" cm="1">
        <f t="array" aca="1" ref="Q107" ca="1">INDEX('Wkly eq indx data joined'!$A$1:$AJ$1150,MATCH('Wkly eq indx data aligned'!$A107,OFFSET(INDIRECT(ADDRESS(1,MATCH(Q$1,'Wkly eq indx data joined'!$1:$1,0),1,1,$A$1)),,,1150,1),0),MATCH(Q$1,'Wkly eq indx data joined'!$1:$1,0)+1)</f>
        <v>499.56</v>
      </c>
      <c r="R107" s="12" cm="1">
        <f t="array" aca="1" ref="R107" ca="1">INDEX('Wkly eq indx data joined'!$A$1:$AJ$1150,MATCH('Wkly eq indx data aligned'!$A107+2,OFFSET(INDIRECT(ADDRESS(1,MATCH(R$1,'Wkly eq indx data joined'!$1:$1,0),1,1,$A$1)),,,1150,1),0),MATCH(R$1,'Wkly eq indx data joined'!$1:$1,0)+1)</f>
        <v>256.98</v>
      </c>
      <c r="S107" s="9" cm="1">
        <f t="array" aca="1" ref="S107" ca="1">INDEX('Wkly eq indx data joined'!$A$1:$AJ$1150,MATCH('Wkly eq indx data aligned'!$A107,OFFSET(INDIRECT(ADDRESS(1,MATCH(S$1,'Wkly eq indx data joined'!$1:$1,0),1,1,$A$1)),,,1150,1),0),MATCH(S$1,'Wkly eq indx data joined'!$1:$1,0)+1)</f>
        <v>10515.28</v>
      </c>
    </row>
    <row r="108" spans="1:19" x14ac:dyDescent="0.25">
      <c r="A108" s="4">
        <f t="shared" si="1"/>
        <v>37267</v>
      </c>
      <c r="B108" s="9" cm="1">
        <f t="array" aca="1" ref="B108" ca="1">INDEX('Wkly eq indx data joined'!$A$1:$AJ$1150,MATCH('Wkly eq indx data aligned'!$A108,OFFSET(INDIRECT(ADDRESS(1,MATCH(B$1,'Wkly eq indx data joined'!$1:$1,0),1,1,$A$1)),,,1150,1),0),MATCH(B$1,'Wkly eq indx data joined'!$1:$1,0)+1)</f>
        <v>3417.636</v>
      </c>
      <c r="C108" s="9" cm="1">
        <f t="array" aca="1" ref="C108" ca="1">INDEX('Wkly eq indx data joined'!$A$1:$AJ$1150,MATCH('Wkly eq indx data aligned'!$A108,OFFSET(INDIRECT(ADDRESS(1,MATCH(C$1,'Wkly eq indx data joined'!$1:$1,0),1,1,$A$1)),,,1150,1),0),MATCH(C$1,'Wkly eq indx data joined'!$1:$1,0)+1)</f>
        <v>10441.59</v>
      </c>
      <c r="D108" s="18" cm="1">
        <f t="array" aca="1" ref="D108" ca="1">IFERROR(INDEX('Wkly eq indx data joined'!$A$1:$AJ$1150,MATCH('Wkly eq indx data aligned'!$A108,OFFSET(INDIRECT(ADDRESS(1,MATCH(D$1,'Wkly eq indx data joined'!$1:$1,0),1,1,$A$1)),,,1150,1),0),MATCH(D$1,'Wkly eq indx data joined'!$1:$1,0)+1),D107)</f>
        <v>1535.5930000000001</v>
      </c>
      <c r="E108" s="9" cm="1">
        <f t="array" aca="1" ref="E108" ca="1">INDEX('Wkly eq indx data joined'!$A$1:$AJ$1150,MATCH('Wkly eq indx data aligned'!$A108,OFFSET(INDIRECT(ADDRESS(1,MATCH(E$1,'Wkly eq indx data joined'!$1:$1,0),1,1,$A$1)),,,1150,1),0),MATCH(E$1,'Wkly eq indx data joined'!$1:$1,0)+1)</f>
        <v>7701.93</v>
      </c>
      <c r="F108" s="9" cm="1">
        <f t="array" aca="1" ref="F108" ca="1">INDEX('Wkly eq indx data joined'!$A$1:$AJ$1150,MATCH('Wkly eq indx data aligned'!$A108,OFFSET(INDIRECT(ADDRESS(1,MATCH(F$1,'Wkly eq indx data joined'!$1:$1,0),1,1,$A$1)),,,1150,1),0),MATCH(F$1,'Wkly eq indx data joined'!$1:$1,0)+1)</f>
        <v>6416.4</v>
      </c>
      <c r="G108" s="9" cm="1">
        <f t="array" aca="1" ref="G108" ca="1">INDEX('Wkly eq indx data joined'!$A$1:$AJ$1150,MATCH('Wkly eq indx data aligned'!$A108,OFFSET(INDIRECT(ADDRESS(1,MATCH(G$1,'Wkly eq indx data joined'!$1:$1,0),1,1,$A$1)),,,1150,1),0),MATCH(G$1,'Wkly eq indx data joined'!$1:$1,0)+1)</f>
        <v>1145.5999999999999</v>
      </c>
      <c r="H108" s="9" cm="1">
        <f t="array" aca="1" ref="H108" ca="1">INDEX('Wkly eq indx data joined'!$A$1:$AJ$1150,MATCH('Wkly eq indx data aligned'!$A108,OFFSET(INDIRECT(ADDRESS(1,MATCH(H$1,'Wkly eq indx data joined'!$1:$1,0),1,1,$A$1)),,,1150,1),0),MATCH(H$1,'Wkly eq indx data joined'!$1:$1,0)+1)</f>
        <v>5198.6000000000004</v>
      </c>
      <c r="I108" s="9" cm="1">
        <f t="array" aca="1" ref="I108" ca="1">INDEX('Wkly eq indx data joined'!$A$1:$AJ$1150,MATCH('Wkly eq indx data aligned'!$A108,OFFSET(INDIRECT(ADDRESS(1,MATCH(I$1,'Wkly eq indx data joined'!$1:$1,0),1,1,$A$1)),,,1150,1),0),MATCH(I$1,'Wkly eq indx data joined'!$1:$1,0)+1)</f>
        <v>11166.46</v>
      </c>
      <c r="J108" s="9" cm="1">
        <f t="array" aca="1" ref="J108" ca="1">INDEX('Wkly eq indx data joined'!$A$1:$AJ$1150,MATCH('Wkly eq indx data aligned'!$A108,OFFSET(INDIRECT(ADDRESS(1,MATCH(J$1,'Wkly eq indx data joined'!$1:$1,0),1,1,$A$1)),,,1150,1),0),MATCH(J$1,'Wkly eq indx data joined'!$1:$1,0)+1)</f>
        <v>4554.6899999999996</v>
      </c>
      <c r="K108" s="9" cm="1">
        <f t="array" aca="1" ref="K108" ca="1">INDEX('Wkly eq indx data joined'!$A$1:$AJ$1150,MATCH('Wkly eq indx data aligned'!$A108,OFFSET(INDIRECT(ADDRESS(1,MATCH(K$1,'Wkly eq indx data joined'!$1:$1,0),1,1,$A$1)),,,1150,1),0),MATCH(K$1,'Wkly eq indx data joined'!$1:$1,0)+1)</f>
        <v>5209.97</v>
      </c>
      <c r="L108" s="12" cm="1">
        <f t="array" aca="1" ref="L108" ca="1">INDEX('Wkly eq indx data joined'!$A$1:$AJ$1150,MATCH('Wkly eq indx data aligned'!$A108+2,OFFSET(INDIRECT(ADDRESS(1,MATCH(L$1,'Wkly eq indx data joined'!$1:$1,0),1,1,$A$1)),,,1150,1),0),MATCH(L$1,'Wkly eq indx data joined'!$1:$1,0)+1)</f>
        <v>727.36</v>
      </c>
      <c r="M108" s="9" cm="1">
        <f t="array" aca="1" ref="M108" ca="1">INDEX('Wkly eq indx data joined'!$A$1:$AJ$1150,MATCH('Wkly eq indx data aligned'!$A108,OFFSET(INDIRECT(ADDRESS(1,MATCH(M$1,'Wkly eq indx data joined'!$1:$1,0),1,1,$A$1)),,,1150,1),0),MATCH(M$1,'Wkly eq indx data joined'!$1:$1,0)+1)</f>
        <v>13587.5</v>
      </c>
      <c r="N108" s="9" cm="1">
        <f t="array" aca="1" ref="N108" ca="1">INDEX('Wkly eq indx data joined'!$A$1:$AJ$1150,MATCH('Wkly eq indx data aligned'!$A108,OFFSET(INDIRECT(ADDRESS(1,MATCH(N$1,'Wkly eq indx data joined'!$1:$1,0),1,1,$A$1)),,,1150,1),0),MATCH(N$1,'Wkly eq indx data joined'!$1:$1,0)+1)</f>
        <v>5566.22</v>
      </c>
      <c r="O108" s="13" cm="1">
        <f t="array" aca="1" ref="O108" ca="1">INDEX('Wkly eq indx data joined'!$A$1:$AJ$1150,MATCH('Wkly eq indx data aligned'!$A108+1,OFFSET(INDIRECT(ADDRESS(1,MATCH(O$1,'Wkly eq indx data joined'!$1:$1,0),1,1,$A$1)),,,1150,1),0),MATCH(O$1,'Wkly eq indx data joined'!$1:$1,0)+1)</f>
        <v>5687.59</v>
      </c>
      <c r="P108" s="12" cm="1">
        <f t="array" aca="1" ref="P108" ca="1">INDEX('Wkly eq indx data joined'!$A$1:$AJ$1150,MATCH('Wkly eq indx data aligned'!$A108+2,OFFSET(INDIRECT(ADDRESS(1,MATCH(P$1,'Wkly eq indx data joined'!$1:$1,0),1,1,$A$1)),,,1150,1),0),MATCH(P$1,'Wkly eq indx data joined'!$1:$1,0)+1)</f>
        <v>1088.55</v>
      </c>
      <c r="Q108" s="9" cm="1">
        <f t="array" aca="1" ref="Q108" ca="1">INDEX('Wkly eq indx data joined'!$A$1:$AJ$1150,MATCH('Wkly eq indx data aligned'!$A108,OFFSET(INDIRECT(ADDRESS(1,MATCH(Q$1,'Wkly eq indx data joined'!$1:$1,0),1,1,$A$1)),,,1150,1),0),MATCH(Q$1,'Wkly eq indx data joined'!$1:$1,0)+1)</f>
        <v>498.52</v>
      </c>
      <c r="R108" s="12" cm="1">
        <f t="array" aca="1" ref="R108" ca="1">INDEX('Wkly eq indx data joined'!$A$1:$AJ$1150,MATCH('Wkly eq indx data aligned'!$A108+2,OFFSET(INDIRECT(ADDRESS(1,MATCH(R$1,'Wkly eq indx data joined'!$1:$1,0),1,1,$A$1)),,,1150,1),0),MATCH(R$1,'Wkly eq indx data joined'!$1:$1,0)+1)</f>
        <v>265.33</v>
      </c>
      <c r="S108" s="9" cm="1">
        <f t="array" aca="1" ref="S108" ca="1">INDEX('Wkly eq indx data joined'!$A$1:$AJ$1150,MATCH('Wkly eq indx data aligned'!$A108,OFFSET(INDIRECT(ADDRESS(1,MATCH(S$1,'Wkly eq indx data joined'!$1:$1,0),1,1,$A$1)),,,1150,1),0),MATCH(S$1,'Wkly eq indx data joined'!$1:$1,0)+1)</f>
        <v>10582.2</v>
      </c>
    </row>
    <row r="109" spans="1:19" x14ac:dyDescent="0.25">
      <c r="A109" s="4">
        <f t="shared" si="1"/>
        <v>37274</v>
      </c>
      <c r="B109" s="9" cm="1">
        <f t="array" aca="1" ref="B109" ca="1">INDEX('Wkly eq indx data joined'!$A$1:$AJ$1150,MATCH('Wkly eq indx data aligned'!$A109,OFFSET(INDIRECT(ADDRESS(1,MATCH(B$1,'Wkly eq indx data joined'!$1:$1,0),1,1,$A$1)),,,1150,1),0),MATCH(B$1,'Wkly eq indx data joined'!$1:$1,0)+1)</f>
        <v>3387.0340000000001</v>
      </c>
      <c r="C109" s="9" cm="1">
        <f t="array" aca="1" ref="C109" ca="1">INDEX('Wkly eq indx data joined'!$A$1:$AJ$1150,MATCH('Wkly eq indx data aligned'!$A109,OFFSET(INDIRECT(ADDRESS(1,MATCH(C$1,'Wkly eq indx data joined'!$1:$1,0),1,1,$A$1)),,,1150,1),0),MATCH(C$1,'Wkly eq indx data joined'!$1:$1,0)+1)</f>
        <v>10293.32</v>
      </c>
      <c r="D109" s="18" cm="1">
        <f t="array" aca="1" ref="D109" ca="1">IFERROR(INDEX('Wkly eq indx data joined'!$A$1:$AJ$1150,MATCH('Wkly eq indx data aligned'!$A109,OFFSET(INDIRECT(ADDRESS(1,MATCH(D$1,'Wkly eq indx data joined'!$1:$1,0),1,1,$A$1)),,,1150,1),0),MATCH(D$1,'Wkly eq indx data joined'!$1:$1,0)+1),D108)</f>
        <v>1415.4380000000001</v>
      </c>
      <c r="E109" s="9" cm="1">
        <f t="array" aca="1" ref="E109" ca="1">INDEX('Wkly eq indx data joined'!$A$1:$AJ$1150,MATCH('Wkly eq indx data aligned'!$A109,OFFSET(INDIRECT(ADDRESS(1,MATCH(E$1,'Wkly eq indx data joined'!$1:$1,0),1,1,$A$1)),,,1150,1),0),MATCH(E$1,'Wkly eq indx data joined'!$1:$1,0)+1)</f>
        <v>7604.79</v>
      </c>
      <c r="F109" s="9" cm="1">
        <f t="array" aca="1" ref="F109" ca="1">INDEX('Wkly eq indx data joined'!$A$1:$AJ$1150,MATCH('Wkly eq indx data aligned'!$A109,OFFSET(INDIRECT(ADDRESS(1,MATCH(F$1,'Wkly eq indx data joined'!$1:$1,0),1,1,$A$1)),,,1150,1),0),MATCH(F$1,'Wkly eq indx data joined'!$1:$1,0)+1)</f>
        <v>6294.2</v>
      </c>
      <c r="G109" s="9" cm="1">
        <f t="array" aca="1" ref="G109" ca="1">INDEX('Wkly eq indx data joined'!$A$1:$AJ$1150,MATCH('Wkly eq indx data aligned'!$A109,OFFSET(INDIRECT(ADDRESS(1,MATCH(G$1,'Wkly eq indx data joined'!$1:$1,0),1,1,$A$1)),,,1150,1),0),MATCH(G$1,'Wkly eq indx data joined'!$1:$1,0)+1)</f>
        <v>1127.58</v>
      </c>
      <c r="H109" s="9" cm="1">
        <f t="array" aca="1" ref="H109" ca="1">INDEX('Wkly eq indx data joined'!$A$1:$AJ$1150,MATCH('Wkly eq indx data aligned'!$A109,OFFSET(INDIRECT(ADDRESS(1,MATCH(H$1,'Wkly eq indx data joined'!$1:$1,0),1,1,$A$1)),,,1150,1),0),MATCH(H$1,'Wkly eq indx data joined'!$1:$1,0)+1)</f>
        <v>5126.8</v>
      </c>
      <c r="I109" s="9" cm="1">
        <f t="array" aca="1" ref="I109" ca="1">INDEX('Wkly eq indx data joined'!$A$1:$AJ$1150,MATCH('Wkly eq indx data aligned'!$A109,OFFSET(INDIRECT(ADDRESS(1,MATCH(I$1,'Wkly eq indx data joined'!$1:$1,0),1,1,$A$1)),,,1150,1),0),MATCH(I$1,'Wkly eq indx data joined'!$1:$1,0)+1)</f>
        <v>10972.96</v>
      </c>
      <c r="J109" s="9" cm="1">
        <f t="array" aca="1" ref="J109" ca="1">INDEX('Wkly eq indx data joined'!$A$1:$AJ$1150,MATCH('Wkly eq indx data aligned'!$A109,OFFSET(INDIRECT(ADDRESS(1,MATCH(J$1,'Wkly eq indx data joined'!$1:$1,0),1,1,$A$1)),,,1150,1),0),MATCH(J$1,'Wkly eq indx data joined'!$1:$1,0)+1)</f>
        <v>4448.8500000000004</v>
      </c>
      <c r="K109" s="9" cm="1">
        <f t="array" aca="1" ref="K109" ca="1">INDEX('Wkly eq indx data joined'!$A$1:$AJ$1150,MATCH('Wkly eq indx data aligned'!$A109,OFFSET(INDIRECT(ADDRESS(1,MATCH(K$1,'Wkly eq indx data joined'!$1:$1,0),1,1,$A$1)),,,1150,1),0),MATCH(K$1,'Wkly eq indx data joined'!$1:$1,0)+1)</f>
        <v>5122.2299999999996</v>
      </c>
      <c r="L109" s="12" cm="1">
        <f t="array" aca="1" ref="L109" ca="1">INDEX('Wkly eq indx data joined'!$A$1:$AJ$1150,MATCH('Wkly eq indx data aligned'!$A109+2,OFFSET(INDIRECT(ADDRESS(1,MATCH(L$1,'Wkly eq indx data joined'!$1:$1,0),1,1,$A$1)),,,1150,1),0),MATCH(L$1,'Wkly eq indx data joined'!$1:$1,0)+1)</f>
        <v>708.47</v>
      </c>
      <c r="M109" s="9" cm="1">
        <f t="array" aca="1" ref="M109" ca="1">INDEX('Wkly eq indx data joined'!$A$1:$AJ$1150,MATCH('Wkly eq indx data aligned'!$A109,OFFSET(INDIRECT(ADDRESS(1,MATCH(M$1,'Wkly eq indx data joined'!$1:$1,0),1,1,$A$1)),,,1150,1),0),MATCH(M$1,'Wkly eq indx data joined'!$1:$1,0)+1)</f>
        <v>13372.7</v>
      </c>
      <c r="N109" s="9" cm="1">
        <f t="array" aca="1" ref="N109" ca="1">INDEX('Wkly eq indx data joined'!$A$1:$AJ$1150,MATCH('Wkly eq indx data aligned'!$A109,OFFSET(INDIRECT(ADDRESS(1,MATCH(N$1,'Wkly eq indx data joined'!$1:$1,0),1,1,$A$1)),,,1150,1),0),MATCH(N$1,'Wkly eq indx data joined'!$1:$1,0)+1)</f>
        <v>5532.35</v>
      </c>
      <c r="O109" s="13" cm="1">
        <f t="array" aca="1" ref="O109" ca="1">INDEX('Wkly eq indx data joined'!$A$1:$AJ$1150,MATCH('Wkly eq indx data aligned'!$A109+1,OFFSET(INDIRECT(ADDRESS(1,MATCH(O$1,'Wkly eq indx data joined'!$1:$1,0),1,1,$A$1)),,,1150,1),0),MATCH(O$1,'Wkly eq indx data joined'!$1:$1,0)+1)</f>
        <v>5522.8</v>
      </c>
      <c r="P109" s="12" cm="1">
        <f t="array" aca="1" ref="P109" ca="1">INDEX('Wkly eq indx data joined'!$A$1:$AJ$1150,MATCH('Wkly eq indx data aligned'!$A109+2,OFFSET(INDIRECT(ADDRESS(1,MATCH(P$1,'Wkly eq indx data joined'!$1:$1,0),1,1,$A$1)),,,1150,1),0),MATCH(P$1,'Wkly eq indx data joined'!$1:$1,0)+1)</f>
        <v>1093.1500000000001</v>
      </c>
      <c r="Q109" s="9" cm="1">
        <f t="array" aca="1" ref="Q109" ca="1">INDEX('Wkly eq indx data joined'!$A$1:$AJ$1150,MATCH('Wkly eq indx data aligned'!$A109,OFFSET(INDIRECT(ADDRESS(1,MATCH(Q$1,'Wkly eq indx data joined'!$1:$1,0),1,1,$A$1)),,,1150,1),0),MATCH(Q$1,'Wkly eq indx data joined'!$1:$1,0)+1)</f>
        <v>493.5</v>
      </c>
      <c r="R109" s="12" cm="1">
        <f t="array" aca="1" ref="R109" ca="1">INDEX('Wkly eq indx data joined'!$A$1:$AJ$1150,MATCH('Wkly eq indx data aligned'!$A109+2,OFFSET(INDIRECT(ADDRESS(1,MATCH(R$1,'Wkly eq indx data joined'!$1:$1,0),1,1,$A$1)),,,1150,1),0),MATCH(R$1,'Wkly eq indx data joined'!$1:$1,0)+1)</f>
        <v>266</v>
      </c>
      <c r="S109" s="9" cm="1">
        <f t="array" aca="1" ref="S109" ca="1">INDEX('Wkly eq indx data joined'!$A$1:$AJ$1150,MATCH('Wkly eq indx data aligned'!$A109,OFFSET(INDIRECT(ADDRESS(1,MATCH(S$1,'Wkly eq indx data joined'!$1:$1,0),1,1,$A$1)),,,1150,1),0),MATCH(S$1,'Wkly eq indx data joined'!$1:$1,0)+1)</f>
        <v>10017.700000000001</v>
      </c>
    </row>
    <row r="110" spans="1:19" x14ac:dyDescent="0.25">
      <c r="A110" s="4">
        <f t="shared" si="1"/>
        <v>37281</v>
      </c>
      <c r="B110" s="9" cm="1">
        <f t="array" aca="1" ref="B110" ca="1">INDEX('Wkly eq indx data joined'!$A$1:$AJ$1150,MATCH('Wkly eq indx data aligned'!$A110,OFFSET(INDIRECT(ADDRESS(1,MATCH(B$1,'Wkly eq indx data joined'!$1:$1,0),1,1,$A$1)),,,1150,1),0),MATCH(B$1,'Wkly eq indx data joined'!$1:$1,0)+1)</f>
        <v>3442.2919999999999</v>
      </c>
      <c r="C110" s="9" cm="1">
        <f t="array" aca="1" ref="C110" ca="1">INDEX('Wkly eq indx data joined'!$A$1:$AJ$1150,MATCH('Wkly eq indx data aligned'!$A110,OFFSET(INDIRECT(ADDRESS(1,MATCH(C$1,'Wkly eq indx data joined'!$1:$1,0),1,1,$A$1)),,,1150,1),0),MATCH(C$1,'Wkly eq indx data joined'!$1:$1,0)+1)</f>
        <v>10144.14</v>
      </c>
      <c r="D110" s="18" cm="1">
        <f t="array" aca="1" ref="D110" ca="1">IFERROR(INDEX('Wkly eq indx data joined'!$A$1:$AJ$1150,MATCH('Wkly eq indx data aligned'!$A110,OFFSET(INDIRECT(ADDRESS(1,MATCH(D$1,'Wkly eq indx data joined'!$1:$1,0),1,1,$A$1)),,,1150,1),0),MATCH(D$1,'Wkly eq indx data joined'!$1:$1,0)+1),D109)</f>
        <v>1451.4839999999999</v>
      </c>
      <c r="E110" s="9" cm="1">
        <f t="array" aca="1" ref="E110" ca="1">INDEX('Wkly eq indx data joined'!$A$1:$AJ$1150,MATCH('Wkly eq indx data aligned'!$A110,OFFSET(INDIRECT(ADDRESS(1,MATCH(E$1,'Wkly eq indx data joined'!$1:$1,0),1,1,$A$1)),,,1150,1),0),MATCH(E$1,'Wkly eq indx data joined'!$1:$1,0)+1)</f>
        <v>7659.29</v>
      </c>
      <c r="F110" s="9" cm="1">
        <f t="array" aca="1" ref="F110" ca="1">INDEX('Wkly eq indx data joined'!$A$1:$AJ$1150,MATCH('Wkly eq indx data aligned'!$A110,OFFSET(INDIRECT(ADDRESS(1,MATCH(F$1,'Wkly eq indx data joined'!$1:$1,0),1,1,$A$1)),,,1150,1),0),MATCH(F$1,'Wkly eq indx data joined'!$1:$1,0)+1)</f>
        <v>6372.1</v>
      </c>
      <c r="G110" s="9" cm="1">
        <f t="array" aca="1" ref="G110" ca="1">INDEX('Wkly eq indx data joined'!$A$1:$AJ$1150,MATCH('Wkly eq indx data aligned'!$A110,OFFSET(INDIRECT(ADDRESS(1,MATCH(G$1,'Wkly eq indx data joined'!$1:$1,0),1,1,$A$1)),,,1150,1),0),MATCH(G$1,'Wkly eq indx data joined'!$1:$1,0)+1)</f>
        <v>1133.28</v>
      </c>
      <c r="H110" s="9" cm="1">
        <f t="array" aca="1" ref="H110" ca="1">INDEX('Wkly eq indx data joined'!$A$1:$AJ$1150,MATCH('Wkly eq indx data aligned'!$A110,OFFSET(INDIRECT(ADDRESS(1,MATCH(H$1,'Wkly eq indx data joined'!$1:$1,0),1,1,$A$1)),,,1150,1),0),MATCH(H$1,'Wkly eq indx data joined'!$1:$1,0)+1)</f>
        <v>5193</v>
      </c>
      <c r="I110" s="9" cm="1">
        <f t="array" aca="1" ref="I110" ca="1">INDEX('Wkly eq indx data joined'!$A$1:$AJ$1150,MATCH('Wkly eq indx data aligned'!$A110,OFFSET(INDIRECT(ADDRESS(1,MATCH(I$1,'Wkly eq indx data joined'!$1:$1,0),1,1,$A$1)),,,1150,1),0),MATCH(I$1,'Wkly eq indx data joined'!$1:$1,0)+1)</f>
        <v>10772.96</v>
      </c>
      <c r="J110" s="9" cm="1">
        <f t="array" aca="1" ref="J110" ca="1">INDEX('Wkly eq indx data joined'!$A$1:$AJ$1150,MATCH('Wkly eq indx data aligned'!$A110,OFFSET(INDIRECT(ADDRESS(1,MATCH(J$1,'Wkly eq indx data joined'!$1:$1,0),1,1,$A$1)),,,1150,1),0),MATCH(J$1,'Wkly eq indx data joined'!$1:$1,0)+1)</f>
        <v>4484.3100000000004</v>
      </c>
      <c r="K110" s="9" cm="1">
        <f t="array" aca="1" ref="K110" ca="1">INDEX('Wkly eq indx data joined'!$A$1:$AJ$1150,MATCH('Wkly eq indx data aligned'!$A110,OFFSET(INDIRECT(ADDRESS(1,MATCH(K$1,'Wkly eq indx data joined'!$1:$1,0),1,1,$A$1)),,,1150,1),0),MATCH(K$1,'Wkly eq indx data joined'!$1:$1,0)+1)</f>
        <v>5156.63</v>
      </c>
      <c r="L110" s="12" cm="1">
        <f t="array" aca="1" ref="L110" ca="1">INDEX('Wkly eq indx data joined'!$A$1:$AJ$1150,MATCH('Wkly eq indx data aligned'!$A110+2,OFFSET(INDIRECT(ADDRESS(1,MATCH(L$1,'Wkly eq indx data joined'!$1:$1,0),1,1,$A$1)),,,1150,1),0),MATCH(L$1,'Wkly eq indx data joined'!$1:$1,0)+1)</f>
        <v>774.68</v>
      </c>
      <c r="M110" s="9" cm="1">
        <f t="array" aca="1" ref="M110" ca="1">INDEX('Wkly eq indx data joined'!$A$1:$AJ$1150,MATCH('Wkly eq indx data aligned'!$A110,OFFSET(INDIRECT(ADDRESS(1,MATCH(M$1,'Wkly eq indx data joined'!$1:$1,0),1,1,$A$1)),,,1150,1),0),MATCH(M$1,'Wkly eq indx data joined'!$1:$1,0)+1)</f>
        <v>13162.3</v>
      </c>
      <c r="N110" s="9" cm="1">
        <f t="array" aca="1" ref="N110" ca="1">INDEX('Wkly eq indx data joined'!$A$1:$AJ$1150,MATCH('Wkly eq indx data aligned'!$A110,OFFSET(INDIRECT(ADDRESS(1,MATCH(N$1,'Wkly eq indx data joined'!$1:$1,0),1,1,$A$1)),,,1150,1),0),MATCH(N$1,'Wkly eq indx data joined'!$1:$1,0)+1)</f>
        <v>5537.4</v>
      </c>
      <c r="O110" s="13" cm="1">
        <f t="array" aca="1" ref="O110" ca="1">INDEX('Wkly eq indx data joined'!$A$1:$AJ$1150,MATCH('Wkly eq indx data aligned'!$A110+1,OFFSET(INDIRECT(ADDRESS(1,MATCH(O$1,'Wkly eq indx data joined'!$1:$1,0),1,1,$A$1)),,,1150,1),0),MATCH(O$1,'Wkly eq indx data joined'!$1:$1,0)+1)</f>
        <v>5950.64</v>
      </c>
      <c r="P110" s="12" cm="1">
        <f t="array" aca="1" ref="P110" ca="1">INDEX('Wkly eq indx data joined'!$A$1:$AJ$1150,MATCH('Wkly eq indx data aligned'!$A110+2,OFFSET(INDIRECT(ADDRESS(1,MATCH(P$1,'Wkly eq indx data joined'!$1:$1,0),1,1,$A$1)),,,1150,1),0),MATCH(P$1,'Wkly eq indx data joined'!$1:$1,0)+1)</f>
        <v>1088.4000000000001</v>
      </c>
      <c r="Q110" s="9" cm="1">
        <f t="array" aca="1" ref="Q110" ca="1">INDEX('Wkly eq indx data joined'!$A$1:$AJ$1150,MATCH('Wkly eq indx data aligned'!$A110,OFFSET(INDIRECT(ADDRESS(1,MATCH(Q$1,'Wkly eq indx data joined'!$1:$1,0),1,1,$A$1)),,,1150,1),0),MATCH(Q$1,'Wkly eq indx data joined'!$1:$1,0)+1)</f>
        <v>503.36</v>
      </c>
      <c r="R110" s="12" cm="1">
        <f t="array" aca="1" ref="R110" ca="1">INDEX('Wkly eq indx data joined'!$A$1:$AJ$1150,MATCH('Wkly eq indx data aligned'!$A110+2,OFFSET(INDIRECT(ADDRESS(1,MATCH(R$1,'Wkly eq indx data joined'!$1:$1,0),1,1,$A$1)),,,1150,1),0),MATCH(R$1,'Wkly eq indx data joined'!$1:$1,0)+1)</f>
        <v>255.95</v>
      </c>
      <c r="S110" s="9" cm="1">
        <f t="array" aca="1" ref="S110" ca="1">INDEX('Wkly eq indx data joined'!$A$1:$AJ$1150,MATCH('Wkly eq indx data aligned'!$A110,OFFSET(INDIRECT(ADDRESS(1,MATCH(S$1,'Wkly eq indx data joined'!$1:$1,0),1,1,$A$1)),,,1150,1),0),MATCH(S$1,'Wkly eq indx data joined'!$1:$1,0)+1)</f>
        <v>9948.8700000000008</v>
      </c>
    </row>
    <row r="111" spans="1:19" x14ac:dyDescent="0.25">
      <c r="A111" s="4">
        <f t="shared" si="1"/>
        <v>37288</v>
      </c>
      <c r="B111" s="9" cm="1">
        <f t="array" aca="1" ref="B111" ca="1">INDEX('Wkly eq indx data joined'!$A$1:$AJ$1150,MATCH('Wkly eq indx data aligned'!$A111,OFFSET(INDIRECT(ADDRESS(1,MATCH(B$1,'Wkly eq indx data joined'!$1:$1,0),1,1,$A$1)),,,1150,1),0),MATCH(B$1,'Wkly eq indx data joined'!$1:$1,0)+1)</f>
        <v>3445.451</v>
      </c>
      <c r="C111" s="9" cm="1">
        <f t="array" aca="1" ref="C111" ca="1">INDEX('Wkly eq indx data joined'!$A$1:$AJ$1150,MATCH('Wkly eq indx data aligned'!$A111,OFFSET(INDIRECT(ADDRESS(1,MATCH(C$1,'Wkly eq indx data joined'!$1:$1,0),1,1,$A$1)),,,1150,1),0),MATCH(C$1,'Wkly eq indx data joined'!$1:$1,0)+1)</f>
        <v>9791.43</v>
      </c>
      <c r="D111" s="18" cm="1">
        <f t="array" aca="1" ref="D111" ca="1">IFERROR(INDEX('Wkly eq indx data joined'!$A$1:$AJ$1150,MATCH('Wkly eq indx data aligned'!$A111,OFFSET(INDIRECT(ADDRESS(1,MATCH(D$1,'Wkly eq indx data joined'!$1:$1,0),1,1,$A$1)),,,1150,1),0),MATCH(D$1,'Wkly eq indx data joined'!$1:$1,0)+1),D110)</f>
        <v>1485.77</v>
      </c>
      <c r="E111" s="9" cm="1">
        <f t="array" aca="1" ref="E111" ca="1">INDEX('Wkly eq indx data joined'!$A$1:$AJ$1150,MATCH('Wkly eq indx data aligned'!$A111,OFFSET(INDIRECT(ADDRESS(1,MATCH(E$1,'Wkly eq indx data joined'!$1:$1,0),1,1,$A$1)),,,1150,1),0),MATCH(E$1,'Wkly eq indx data joined'!$1:$1,0)+1)</f>
        <v>7690.51</v>
      </c>
      <c r="F111" s="9" cm="1">
        <f t="array" aca="1" ref="F111" ca="1">INDEX('Wkly eq indx data joined'!$A$1:$AJ$1150,MATCH('Wkly eq indx data aligned'!$A111,OFFSET(INDIRECT(ADDRESS(1,MATCH(F$1,'Wkly eq indx data joined'!$1:$1,0),1,1,$A$1)),,,1150,1),0),MATCH(F$1,'Wkly eq indx data joined'!$1:$1,0)+1)</f>
        <v>6234.6</v>
      </c>
      <c r="G111" s="9" cm="1">
        <f t="array" aca="1" ref="G111" ca="1">INDEX('Wkly eq indx data joined'!$A$1:$AJ$1150,MATCH('Wkly eq indx data aligned'!$A111,OFFSET(INDIRECT(ADDRESS(1,MATCH(G$1,'Wkly eq indx data joined'!$1:$1,0),1,1,$A$1)),,,1150,1),0),MATCH(G$1,'Wkly eq indx data joined'!$1:$1,0)+1)</f>
        <v>1122.2</v>
      </c>
      <c r="H111" s="9" cm="1">
        <f t="array" aca="1" ref="H111" ca="1">INDEX('Wkly eq indx data joined'!$A$1:$AJ$1150,MATCH('Wkly eq indx data aligned'!$A111,OFFSET(INDIRECT(ADDRESS(1,MATCH(H$1,'Wkly eq indx data joined'!$1:$1,0),1,1,$A$1)),,,1150,1),0),MATCH(H$1,'Wkly eq indx data joined'!$1:$1,0)+1)</f>
        <v>5189.7</v>
      </c>
      <c r="I111" s="9" cm="1">
        <f t="array" aca="1" ref="I111" ca="1">INDEX('Wkly eq indx data joined'!$A$1:$AJ$1150,MATCH('Wkly eq indx data aligned'!$A111,OFFSET(INDIRECT(ADDRESS(1,MATCH(I$1,'Wkly eq indx data joined'!$1:$1,0),1,1,$A$1)),,,1150,1),0),MATCH(I$1,'Wkly eq indx data joined'!$1:$1,0)+1)</f>
        <v>10691.25</v>
      </c>
      <c r="J111" s="9" cm="1">
        <f t="array" aca="1" ref="J111" ca="1">INDEX('Wkly eq indx data joined'!$A$1:$AJ$1150,MATCH('Wkly eq indx data aligned'!$A111,OFFSET(INDIRECT(ADDRESS(1,MATCH(J$1,'Wkly eq indx data joined'!$1:$1,0),1,1,$A$1)),,,1150,1),0),MATCH(J$1,'Wkly eq indx data joined'!$1:$1,0)+1)</f>
        <v>4455.5600000000004</v>
      </c>
      <c r="K111" s="9" cm="1">
        <f t="array" aca="1" ref="K111" ca="1">INDEX('Wkly eq indx data joined'!$A$1:$AJ$1150,MATCH('Wkly eq indx data aligned'!$A111,OFFSET(INDIRECT(ADDRESS(1,MATCH(K$1,'Wkly eq indx data joined'!$1:$1,0),1,1,$A$1)),,,1150,1),0),MATCH(K$1,'Wkly eq indx data joined'!$1:$1,0)+1)</f>
        <v>5097.0600000000004</v>
      </c>
      <c r="L111" s="12" cm="1">
        <f t="array" aca="1" ref="L111" ca="1">INDEX('Wkly eq indx data joined'!$A$1:$AJ$1150,MATCH('Wkly eq indx data aligned'!$A111+2,OFFSET(INDIRECT(ADDRESS(1,MATCH(L$1,'Wkly eq indx data joined'!$1:$1,0),1,1,$A$1)),,,1150,1),0),MATCH(L$1,'Wkly eq indx data joined'!$1:$1,0)+1)</f>
        <v>742.42</v>
      </c>
      <c r="M111" s="9" cm="1">
        <f t="array" aca="1" ref="M111" ca="1">INDEX('Wkly eq indx data joined'!$A$1:$AJ$1150,MATCH('Wkly eq indx data aligned'!$A111,OFFSET(INDIRECT(ADDRESS(1,MATCH(M$1,'Wkly eq indx data joined'!$1:$1,0),1,1,$A$1)),,,1150,1),0),MATCH(M$1,'Wkly eq indx data joined'!$1:$1,0)+1)</f>
        <v>12658.7</v>
      </c>
      <c r="N111" s="9" cm="1">
        <f t="array" aca="1" ref="N111" ca="1">INDEX('Wkly eq indx data joined'!$A$1:$AJ$1150,MATCH('Wkly eq indx data aligned'!$A111,OFFSET(INDIRECT(ADDRESS(1,MATCH(N$1,'Wkly eq indx data joined'!$1:$1,0),1,1,$A$1)),,,1150,1),0),MATCH(N$1,'Wkly eq indx data joined'!$1:$1,0)+1)</f>
        <v>5380.15</v>
      </c>
      <c r="O111" s="13" cm="1">
        <f t="array" aca="1" ref="O111" ca="1">INDEX('Wkly eq indx data joined'!$A$1:$AJ$1150,MATCH('Wkly eq indx data aligned'!$A111+1,OFFSET(INDIRECT(ADDRESS(1,MATCH(O$1,'Wkly eq indx data joined'!$1:$1,0),1,1,$A$1)),,,1150,1),0),MATCH(O$1,'Wkly eq indx data joined'!$1:$1,0)+1)</f>
        <v>5857.93</v>
      </c>
      <c r="P111" s="12" cm="1">
        <f t="array" aca="1" ref="P111" ca="1">INDEX('Wkly eq indx data joined'!$A$1:$AJ$1150,MATCH('Wkly eq indx data aligned'!$A111+2,OFFSET(INDIRECT(ADDRESS(1,MATCH(P$1,'Wkly eq indx data joined'!$1:$1,0),1,1,$A$1)),,,1150,1),0),MATCH(P$1,'Wkly eq indx data joined'!$1:$1,0)+1)</f>
        <v>1081.6500000000001</v>
      </c>
      <c r="Q111" s="9" cm="1">
        <f t="array" aca="1" ref="Q111" ca="1">INDEX('Wkly eq indx data joined'!$A$1:$AJ$1150,MATCH('Wkly eq indx data aligned'!$A111,OFFSET(INDIRECT(ADDRESS(1,MATCH(Q$1,'Wkly eq indx data joined'!$1:$1,0),1,1,$A$1)),,,1150,1),0),MATCH(Q$1,'Wkly eq indx data joined'!$1:$1,0)+1)</f>
        <v>501.37</v>
      </c>
      <c r="R111" s="12" cm="1">
        <f t="array" aca="1" ref="R111" ca="1">INDEX('Wkly eq indx data joined'!$A$1:$AJ$1150,MATCH('Wkly eq indx data aligned'!$A111+2,OFFSET(INDIRECT(ADDRESS(1,MATCH(R$1,'Wkly eq indx data joined'!$1:$1,0),1,1,$A$1)),,,1150,1),0),MATCH(R$1,'Wkly eq indx data joined'!$1:$1,0)+1)</f>
        <v>262.13</v>
      </c>
      <c r="S111" s="9" cm="1">
        <f t="array" aca="1" ref="S111" ca="1">INDEX('Wkly eq indx data joined'!$A$1:$AJ$1150,MATCH('Wkly eq indx data aligned'!$A111,OFFSET(INDIRECT(ADDRESS(1,MATCH(S$1,'Wkly eq indx data joined'!$1:$1,0),1,1,$A$1)),,,1150,1),0),MATCH(S$1,'Wkly eq indx data joined'!$1:$1,0)+1)</f>
        <v>10293</v>
      </c>
    </row>
    <row r="112" spans="1:19" x14ac:dyDescent="0.25">
      <c r="A112" s="4">
        <f t="shared" si="1"/>
        <v>37295</v>
      </c>
      <c r="B112" s="9" cm="1">
        <f t="array" aca="1" ref="B112" ca="1">INDEX('Wkly eq indx data joined'!$A$1:$AJ$1150,MATCH('Wkly eq indx data aligned'!$A112,OFFSET(INDIRECT(ADDRESS(1,MATCH(B$1,'Wkly eq indx data joined'!$1:$1,0),1,1,$A$1)),,,1150,1),0),MATCH(B$1,'Wkly eq indx data joined'!$1:$1,0)+1)</f>
        <v>3450.4119999999998</v>
      </c>
      <c r="C112" s="9" cm="1">
        <f t="array" aca="1" ref="C112" ca="1">INDEX('Wkly eq indx data joined'!$A$1:$AJ$1150,MATCH('Wkly eq indx data aligned'!$A112,OFFSET(INDIRECT(ADDRESS(1,MATCH(C$1,'Wkly eq indx data joined'!$1:$1,0),1,1,$A$1)),,,1150,1),0),MATCH(C$1,'Wkly eq indx data joined'!$1:$1,0)+1)</f>
        <v>9686.06</v>
      </c>
      <c r="D112" s="18" cm="1">
        <f t="array" aca="1" ref="D112" ca="1">IFERROR(INDEX('Wkly eq indx data joined'!$A$1:$AJ$1150,MATCH('Wkly eq indx data aligned'!$A112,OFFSET(INDIRECT(ADDRESS(1,MATCH(D$1,'Wkly eq indx data joined'!$1:$1,0),1,1,$A$1)),,,1150,1),0),MATCH(D$1,'Wkly eq indx data joined'!$1:$1,0)+1),D111)</f>
        <v>1506.615</v>
      </c>
      <c r="E112" s="9" cm="1">
        <f t="array" aca="1" ref="E112" ca="1">INDEX('Wkly eq indx data joined'!$A$1:$AJ$1150,MATCH('Wkly eq indx data aligned'!$A112,OFFSET(INDIRECT(ADDRESS(1,MATCH(E$1,'Wkly eq indx data joined'!$1:$1,0),1,1,$A$1)),,,1150,1),0),MATCH(E$1,'Wkly eq indx data joined'!$1:$1,0)+1)</f>
        <v>7535.36</v>
      </c>
      <c r="F112" s="9" cm="1">
        <f t="array" aca="1" ref="F112" ca="1">INDEX('Wkly eq indx data joined'!$A$1:$AJ$1150,MATCH('Wkly eq indx data aligned'!$A112,OFFSET(INDIRECT(ADDRESS(1,MATCH(F$1,'Wkly eq indx data joined'!$1:$1,0),1,1,$A$1)),,,1150,1),0),MATCH(F$1,'Wkly eq indx data joined'!$1:$1,0)+1)</f>
        <v>6245.5</v>
      </c>
      <c r="G112" s="9" cm="1">
        <f t="array" aca="1" ref="G112" ca="1">INDEX('Wkly eq indx data joined'!$A$1:$AJ$1150,MATCH('Wkly eq indx data aligned'!$A112,OFFSET(INDIRECT(ADDRESS(1,MATCH(G$1,'Wkly eq indx data joined'!$1:$1,0),1,1,$A$1)),,,1150,1),0),MATCH(G$1,'Wkly eq indx data joined'!$1:$1,0)+1)</f>
        <v>1096.22</v>
      </c>
      <c r="H112" s="9" cm="1">
        <f t="array" aca="1" ref="H112" ca="1">INDEX('Wkly eq indx data joined'!$A$1:$AJ$1150,MATCH('Wkly eq indx data aligned'!$A112,OFFSET(INDIRECT(ADDRESS(1,MATCH(H$1,'Wkly eq indx data joined'!$1:$1,0),1,1,$A$1)),,,1150,1),0),MATCH(H$1,'Wkly eq indx data joined'!$1:$1,0)+1)</f>
        <v>5128.1000000000004</v>
      </c>
      <c r="I112" s="9" cm="1">
        <f t="array" aca="1" ref="I112" ca="1">INDEX('Wkly eq indx data joined'!$A$1:$AJ$1150,MATCH('Wkly eq indx data aligned'!$A112,OFFSET(INDIRECT(ADDRESS(1,MATCH(I$1,'Wkly eq indx data joined'!$1:$1,0),1,1,$A$1)),,,1150,1),0),MATCH(I$1,'Wkly eq indx data joined'!$1:$1,0)+1)</f>
        <v>10518.99</v>
      </c>
      <c r="J112" s="9" cm="1">
        <f t="array" aca="1" ref="J112" ca="1">INDEX('Wkly eq indx data joined'!$A$1:$AJ$1150,MATCH('Wkly eq indx data aligned'!$A112,OFFSET(INDIRECT(ADDRESS(1,MATCH(J$1,'Wkly eq indx data joined'!$1:$1,0),1,1,$A$1)),,,1150,1),0),MATCH(J$1,'Wkly eq indx data joined'!$1:$1,0)+1)</f>
        <v>4299.04</v>
      </c>
      <c r="K112" s="9" cm="1">
        <f t="array" aca="1" ref="K112" ca="1">INDEX('Wkly eq indx data joined'!$A$1:$AJ$1150,MATCH('Wkly eq indx data aligned'!$A112,OFFSET(INDIRECT(ADDRESS(1,MATCH(K$1,'Wkly eq indx data joined'!$1:$1,0),1,1,$A$1)),,,1150,1),0),MATCH(K$1,'Wkly eq indx data joined'!$1:$1,0)+1)</f>
        <v>4835.95</v>
      </c>
      <c r="L112" s="12" cm="1">
        <f t="array" aca="1" ref="L112" ca="1">INDEX('Wkly eq indx data joined'!$A$1:$AJ$1150,MATCH('Wkly eq indx data aligned'!$A112+2,OFFSET(INDIRECT(ADDRESS(1,MATCH(L$1,'Wkly eq indx data joined'!$1:$1,0),1,1,$A$1)),,,1150,1),0),MATCH(L$1,'Wkly eq indx data joined'!$1:$1,0)+1)</f>
        <v>739.66</v>
      </c>
      <c r="M112" s="9" cm="1">
        <f t="array" aca="1" ref="M112" ca="1">INDEX('Wkly eq indx data joined'!$A$1:$AJ$1150,MATCH('Wkly eq indx data aligned'!$A112,OFFSET(INDIRECT(ADDRESS(1,MATCH(M$1,'Wkly eq indx data joined'!$1:$1,0),1,1,$A$1)),,,1150,1),0),MATCH(M$1,'Wkly eq indx data joined'!$1:$1,0)+1)</f>
        <v>12597.9</v>
      </c>
      <c r="N112" s="9" cm="1">
        <f t="array" aca="1" ref="N112" ca="1">INDEX('Wkly eq indx data joined'!$A$1:$AJ$1150,MATCH('Wkly eq indx data aligned'!$A112,OFFSET(INDIRECT(ADDRESS(1,MATCH(N$1,'Wkly eq indx data joined'!$1:$1,0),1,1,$A$1)),,,1150,1),0),MATCH(N$1,'Wkly eq indx data joined'!$1:$1,0)+1)</f>
        <v>4758.82</v>
      </c>
      <c r="O112" s="13" cm="1">
        <f t="array" aca="1" ref="O112" ca="1">INDEX('Wkly eq indx data joined'!$A$1:$AJ$1150,MATCH('Wkly eq indx data aligned'!$A112+1,OFFSET(INDIRECT(ADDRESS(1,MATCH(O$1,'Wkly eq indx data joined'!$1:$1,0),1,1,$A$1)),,,1150,1),0),MATCH(O$1,'Wkly eq indx data joined'!$1:$1,0)+1)</f>
        <v>5926.08</v>
      </c>
      <c r="P112" s="12" cm="1">
        <f t="array" aca="1" ref="P112" ca="1">INDEX('Wkly eq indx data joined'!$A$1:$AJ$1150,MATCH('Wkly eq indx data aligned'!$A112+2,OFFSET(INDIRECT(ADDRESS(1,MATCH(P$1,'Wkly eq indx data joined'!$1:$1,0),1,1,$A$1)),,,1150,1),0),MATCH(P$1,'Wkly eq indx data joined'!$1:$1,0)+1)</f>
        <v>1123.75</v>
      </c>
      <c r="Q112" s="9" cm="1">
        <f t="array" aca="1" ref="Q112" ca="1">INDEX('Wkly eq indx data joined'!$A$1:$AJ$1150,MATCH('Wkly eq indx data aligned'!$A112,OFFSET(INDIRECT(ADDRESS(1,MATCH(Q$1,'Wkly eq indx data joined'!$1:$1,0),1,1,$A$1)),,,1150,1),0),MATCH(Q$1,'Wkly eq indx data joined'!$1:$1,0)+1)</f>
        <v>481.95</v>
      </c>
      <c r="R112" s="12" cm="1">
        <f t="array" aca="1" ref="R112" ca="1">INDEX('Wkly eq indx data joined'!$A$1:$AJ$1150,MATCH('Wkly eq indx data aligned'!$A112+2,OFFSET(INDIRECT(ADDRESS(1,MATCH(R$1,'Wkly eq indx data joined'!$1:$1,0),1,1,$A$1)),,,1150,1),0),MATCH(R$1,'Wkly eq indx data joined'!$1:$1,0)+1)</f>
        <v>267.27</v>
      </c>
      <c r="S112" s="9" cm="1">
        <f t="array" aca="1" ref="S112" ca="1">INDEX('Wkly eq indx data joined'!$A$1:$AJ$1150,MATCH('Wkly eq indx data aligned'!$A112,OFFSET(INDIRECT(ADDRESS(1,MATCH(S$1,'Wkly eq indx data joined'!$1:$1,0),1,1,$A$1)),,,1150,1),0),MATCH(S$1,'Wkly eq indx data joined'!$1:$1,0)+1)</f>
        <v>10401.030000000001</v>
      </c>
    </row>
    <row r="113" spans="1:19" x14ac:dyDescent="0.25">
      <c r="A113" s="4">
        <f t="shared" si="1"/>
        <v>37302</v>
      </c>
      <c r="B113" s="9" cm="1">
        <f t="array" aca="1" ref="B113" ca="1">INDEX('Wkly eq indx data joined'!$A$1:$AJ$1150,MATCH('Wkly eq indx data aligned'!$A113,OFFSET(INDIRECT(ADDRESS(1,MATCH(B$1,'Wkly eq indx data joined'!$1:$1,0),1,1,$A$1)),,,1150,1),0),MATCH(B$1,'Wkly eq indx data joined'!$1:$1,0)+1)</f>
        <v>3480.3609999999999</v>
      </c>
      <c r="C113" s="9" cm="1">
        <f t="array" aca="1" ref="C113" ca="1">INDEX('Wkly eq indx data joined'!$A$1:$AJ$1150,MATCH('Wkly eq indx data aligned'!$A113,OFFSET(INDIRECT(ADDRESS(1,MATCH(C$1,'Wkly eq indx data joined'!$1:$1,0),1,1,$A$1)),,,1150,1),0),MATCH(C$1,'Wkly eq indx data joined'!$1:$1,0)+1)</f>
        <v>10048.1</v>
      </c>
      <c r="D113" s="18" cm="1">
        <f t="array" aca="1" ref="D113" ca="1">IFERROR(INDEX('Wkly eq indx data joined'!$A$1:$AJ$1150,MATCH('Wkly eq indx data aligned'!$A113,OFFSET(INDIRECT(ADDRESS(1,MATCH(D$1,'Wkly eq indx data joined'!$1:$1,0),1,1,$A$1)),,,1150,1),0),MATCH(D$1,'Wkly eq indx data joined'!$1:$1,0)+1),D112)</f>
        <v>1506.615</v>
      </c>
      <c r="E113" s="9" cm="1">
        <f t="array" aca="1" ref="E113" ca="1">INDEX('Wkly eq indx data joined'!$A$1:$AJ$1150,MATCH('Wkly eq indx data aligned'!$A113,OFFSET(INDIRECT(ADDRESS(1,MATCH(E$1,'Wkly eq indx data joined'!$1:$1,0),1,1,$A$1)),,,1150,1),0),MATCH(E$1,'Wkly eq indx data joined'!$1:$1,0)+1)</f>
        <v>7515.3</v>
      </c>
      <c r="F113" s="9" cm="1">
        <f t="array" aca="1" ref="F113" ca="1">INDEX('Wkly eq indx data joined'!$A$1:$AJ$1150,MATCH('Wkly eq indx data aligned'!$A113,OFFSET(INDIRECT(ADDRESS(1,MATCH(F$1,'Wkly eq indx data joined'!$1:$1,0),1,1,$A$1)),,,1150,1),0),MATCH(F$1,'Wkly eq indx data joined'!$1:$1,0)+1)</f>
        <v>6414.4</v>
      </c>
      <c r="G113" s="9" cm="1">
        <f t="array" aca="1" ref="G113" ca="1">INDEX('Wkly eq indx data joined'!$A$1:$AJ$1150,MATCH('Wkly eq indx data aligned'!$A113,OFFSET(INDIRECT(ADDRESS(1,MATCH(G$1,'Wkly eq indx data joined'!$1:$1,0),1,1,$A$1)),,,1150,1),0),MATCH(G$1,'Wkly eq indx data joined'!$1:$1,0)+1)</f>
        <v>1104.18</v>
      </c>
      <c r="H113" s="9" cm="1">
        <f t="array" aca="1" ref="H113" ca="1">INDEX('Wkly eq indx data joined'!$A$1:$AJ$1150,MATCH('Wkly eq indx data aligned'!$A113,OFFSET(INDIRECT(ADDRESS(1,MATCH(H$1,'Wkly eq indx data joined'!$1:$1,0),1,1,$A$1)),,,1150,1),0),MATCH(H$1,'Wkly eq indx data joined'!$1:$1,0)+1)</f>
        <v>5182.5</v>
      </c>
      <c r="I113" s="9" cm="1">
        <f t="array" aca="1" ref="I113" ca="1">INDEX('Wkly eq indx data joined'!$A$1:$AJ$1150,MATCH('Wkly eq indx data aligned'!$A113,OFFSET(INDIRECT(ADDRESS(1,MATCH(I$1,'Wkly eq indx data joined'!$1:$1,0),1,1,$A$1)),,,1150,1),0),MATCH(I$1,'Wkly eq indx data joined'!$1:$1,0)+1)</f>
        <v>10961.88</v>
      </c>
      <c r="J113" s="9" cm="1">
        <f t="array" aca="1" ref="J113" ca="1">INDEX('Wkly eq indx data joined'!$A$1:$AJ$1150,MATCH('Wkly eq indx data aligned'!$A113,OFFSET(INDIRECT(ADDRESS(1,MATCH(J$1,'Wkly eq indx data joined'!$1:$1,0),1,1,$A$1)),,,1150,1),0),MATCH(J$1,'Wkly eq indx data joined'!$1:$1,0)+1)</f>
        <v>4377</v>
      </c>
      <c r="K113" s="9" cm="1">
        <f t="array" aca="1" ref="K113" ca="1">INDEX('Wkly eq indx data joined'!$A$1:$AJ$1150,MATCH('Wkly eq indx data aligned'!$A113,OFFSET(INDIRECT(ADDRESS(1,MATCH(K$1,'Wkly eq indx data joined'!$1:$1,0),1,1,$A$1)),,,1150,1),0),MATCH(K$1,'Wkly eq indx data joined'!$1:$1,0)+1)</f>
        <v>4862.6000000000004</v>
      </c>
      <c r="L113" s="12" cm="1">
        <f t="array" aca="1" ref="L113" ca="1">INDEX('Wkly eq indx data joined'!$A$1:$AJ$1150,MATCH('Wkly eq indx data aligned'!$A113+2,OFFSET(INDIRECT(ADDRESS(1,MATCH(L$1,'Wkly eq indx data joined'!$1:$1,0),1,1,$A$1)),,,1150,1),0),MATCH(L$1,'Wkly eq indx data joined'!$1:$1,0)+1)</f>
        <v>783.59</v>
      </c>
      <c r="M113" s="9" cm="1">
        <f t="array" aca="1" ref="M113" ca="1">INDEX('Wkly eq indx data joined'!$A$1:$AJ$1150,MATCH('Wkly eq indx data aligned'!$A113,OFFSET(INDIRECT(ADDRESS(1,MATCH(M$1,'Wkly eq indx data joined'!$1:$1,0),1,1,$A$1)),,,1150,1),0),MATCH(M$1,'Wkly eq indx data joined'!$1:$1,0)+1)</f>
        <v>13229.5</v>
      </c>
      <c r="N113" s="9" cm="1">
        <f t="array" aca="1" ref="N113" ca="1">INDEX('Wkly eq indx data joined'!$A$1:$AJ$1150,MATCH('Wkly eq indx data aligned'!$A113,OFFSET(INDIRECT(ADDRESS(1,MATCH(N$1,'Wkly eq indx data joined'!$1:$1,0),1,1,$A$1)),,,1150,1),0),MATCH(N$1,'Wkly eq indx data joined'!$1:$1,0)+1)</f>
        <v>4873.58</v>
      </c>
      <c r="O113" s="19">
        <f ca="1">O112</f>
        <v>5926.08</v>
      </c>
      <c r="P113" s="12" cm="1">
        <f t="array" aca="1" ref="P113" ca="1">INDEX('Wkly eq indx data joined'!$A$1:$AJ$1150,MATCH('Wkly eq indx data aligned'!$A113+2,OFFSET(INDIRECT(ADDRESS(1,MATCH(P$1,'Wkly eq indx data joined'!$1:$1,0),1,1,$A$1)),,,1150,1),0),MATCH(P$1,'Wkly eq indx data joined'!$1:$1,0)+1)</f>
        <v>1159.95</v>
      </c>
      <c r="Q113" s="9" cm="1">
        <f t="array" aca="1" ref="Q113" ca="1">INDEX('Wkly eq indx data joined'!$A$1:$AJ$1150,MATCH('Wkly eq indx data aligned'!$A113,OFFSET(INDIRECT(ADDRESS(1,MATCH(Q$1,'Wkly eq indx data joined'!$1:$1,0),1,1,$A$1)),,,1150,1),0),MATCH(Q$1,'Wkly eq indx data joined'!$1:$1,0)+1)</f>
        <v>498.1</v>
      </c>
      <c r="R113" s="12" cm="1">
        <f t="array" aca="1" ref="R113" ca="1">INDEX('Wkly eq indx data joined'!$A$1:$AJ$1150,MATCH('Wkly eq indx data aligned'!$A113+2,OFFSET(INDIRECT(ADDRESS(1,MATCH(R$1,'Wkly eq indx data joined'!$1:$1,0),1,1,$A$1)),,,1150,1),0),MATCH(R$1,'Wkly eq indx data joined'!$1:$1,0)+1)</f>
        <v>262.22000000000003</v>
      </c>
      <c r="S113" s="9" cm="1">
        <f t="array" aca="1" ref="S113" ca="1">INDEX('Wkly eq indx data joined'!$A$1:$AJ$1150,MATCH('Wkly eq indx data aligned'!$A113,OFFSET(INDIRECT(ADDRESS(1,MATCH(S$1,'Wkly eq indx data joined'!$1:$1,0),1,1,$A$1)),,,1150,1),0),MATCH(S$1,'Wkly eq indx data joined'!$1:$1,0)+1)</f>
        <v>10846.03</v>
      </c>
    </row>
    <row r="114" spans="1:19" x14ac:dyDescent="0.25">
      <c r="A114" s="4">
        <f t="shared" si="1"/>
        <v>37309</v>
      </c>
      <c r="B114" s="9" cm="1">
        <f t="array" aca="1" ref="B114" ca="1">INDEX('Wkly eq indx data joined'!$A$1:$AJ$1150,MATCH('Wkly eq indx data aligned'!$A114,OFFSET(INDIRECT(ADDRESS(1,MATCH(B$1,'Wkly eq indx data joined'!$1:$1,0),1,1,$A$1)),,,1150,1),0),MATCH(B$1,'Wkly eq indx data joined'!$1:$1,0)+1)</f>
        <v>3422.0859999999998</v>
      </c>
      <c r="C114" s="9" cm="1">
        <f t="array" aca="1" ref="C114" ca="1">INDEX('Wkly eq indx data joined'!$A$1:$AJ$1150,MATCH('Wkly eq indx data aligned'!$A114,OFFSET(INDIRECT(ADDRESS(1,MATCH(C$1,'Wkly eq indx data joined'!$1:$1,0),1,1,$A$1)),,,1150,1),0),MATCH(C$1,'Wkly eq indx data joined'!$1:$1,0)+1)</f>
        <v>10356.780000000001</v>
      </c>
      <c r="D114" s="18" cm="1">
        <f t="array" aca="1" ref="D114" ca="1">IFERROR(INDEX('Wkly eq indx data joined'!$A$1:$AJ$1150,MATCH('Wkly eq indx data aligned'!$A114,OFFSET(INDIRECT(ADDRESS(1,MATCH(D$1,'Wkly eq indx data joined'!$1:$1,0),1,1,$A$1)),,,1150,1),0),MATCH(D$1,'Wkly eq indx data joined'!$1:$1,0)+1),D113)</f>
        <v>1506.615</v>
      </c>
      <c r="E114" s="9" cm="1">
        <f t="array" aca="1" ref="E114" ca="1">INDEX('Wkly eq indx data joined'!$A$1:$AJ$1150,MATCH('Wkly eq indx data aligned'!$A114,OFFSET(INDIRECT(ADDRESS(1,MATCH(E$1,'Wkly eq indx data joined'!$1:$1,0),1,1,$A$1)),,,1150,1),0),MATCH(E$1,'Wkly eq indx data joined'!$1:$1,0)+1)</f>
        <v>7426.64</v>
      </c>
      <c r="F114" s="9" cm="1">
        <f t="array" aca="1" ref="F114" ca="1">INDEX('Wkly eq indx data joined'!$A$1:$AJ$1150,MATCH('Wkly eq indx data aligned'!$A114,OFFSET(INDIRECT(ADDRESS(1,MATCH(F$1,'Wkly eq indx data joined'!$1:$1,0),1,1,$A$1)),,,1150,1),0),MATCH(F$1,'Wkly eq indx data joined'!$1:$1,0)+1)</f>
        <v>6186.5</v>
      </c>
      <c r="G114" s="9" cm="1">
        <f t="array" aca="1" ref="G114" ca="1">INDEX('Wkly eq indx data joined'!$A$1:$AJ$1150,MATCH('Wkly eq indx data aligned'!$A114,OFFSET(INDIRECT(ADDRESS(1,MATCH(G$1,'Wkly eq indx data joined'!$1:$1,0),1,1,$A$1)),,,1150,1),0),MATCH(G$1,'Wkly eq indx data joined'!$1:$1,0)+1)</f>
        <v>1089.8399999999999</v>
      </c>
      <c r="H114" s="9" cm="1">
        <f t="array" aca="1" ref="H114" ca="1">INDEX('Wkly eq indx data joined'!$A$1:$AJ$1150,MATCH('Wkly eq indx data aligned'!$A114,OFFSET(INDIRECT(ADDRESS(1,MATCH(H$1,'Wkly eq indx data joined'!$1:$1,0),1,1,$A$1)),,,1150,1),0),MATCH(H$1,'Wkly eq indx data joined'!$1:$1,0)+1)</f>
        <v>5050.8</v>
      </c>
      <c r="I114" s="9" cm="1">
        <f t="array" aca="1" ref="I114" ca="1">INDEX('Wkly eq indx data joined'!$A$1:$AJ$1150,MATCH('Wkly eq indx data aligned'!$A114,OFFSET(INDIRECT(ADDRESS(1,MATCH(I$1,'Wkly eq indx data joined'!$1:$1,0),1,1,$A$1)),,,1150,1),0),MATCH(I$1,'Wkly eq indx data joined'!$1:$1,0)+1)</f>
        <v>10664.94</v>
      </c>
      <c r="J114" s="9" cm="1">
        <f t="array" aca="1" ref="J114" ca="1">INDEX('Wkly eq indx data joined'!$A$1:$AJ$1150,MATCH('Wkly eq indx data aligned'!$A114,OFFSET(INDIRECT(ADDRESS(1,MATCH(J$1,'Wkly eq indx data joined'!$1:$1,0),1,1,$A$1)),,,1150,1),0),MATCH(J$1,'Wkly eq indx data joined'!$1:$1,0)+1)</f>
        <v>4245.2</v>
      </c>
      <c r="K114" s="9" cm="1">
        <f t="array" aca="1" ref="K114" ca="1">INDEX('Wkly eq indx data joined'!$A$1:$AJ$1150,MATCH('Wkly eq indx data aligned'!$A114,OFFSET(INDIRECT(ADDRESS(1,MATCH(K$1,'Wkly eq indx data joined'!$1:$1,0),1,1,$A$1)),,,1150,1),0),MATCH(K$1,'Wkly eq indx data joined'!$1:$1,0)+1)</f>
        <v>4745.58</v>
      </c>
      <c r="L114" s="12" cm="1">
        <f t="array" aca="1" ref="L114" ca="1">INDEX('Wkly eq indx data joined'!$A$1:$AJ$1150,MATCH('Wkly eq indx data aligned'!$A114+2,OFFSET(INDIRECT(ADDRESS(1,MATCH(L$1,'Wkly eq indx data joined'!$1:$1,0),1,1,$A$1)),,,1150,1),0),MATCH(L$1,'Wkly eq indx data joined'!$1:$1,0)+1)</f>
        <v>792</v>
      </c>
      <c r="M114" s="9" cm="1">
        <f t="array" aca="1" ref="M114" ca="1">INDEX('Wkly eq indx data joined'!$A$1:$AJ$1150,MATCH('Wkly eq indx data aligned'!$A114,OFFSET(INDIRECT(ADDRESS(1,MATCH(M$1,'Wkly eq indx data joined'!$1:$1,0),1,1,$A$1)),,,1150,1),0),MATCH(M$1,'Wkly eq indx data joined'!$1:$1,0)+1)</f>
        <v>13562</v>
      </c>
      <c r="N114" s="9" cm="1">
        <f t="array" aca="1" ref="N114" ca="1">INDEX('Wkly eq indx data joined'!$A$1:$AJ$1150,MATCH('Wkly eq indx data aligned'!$A114,OFFSET(INDIRECT(ADDRESS(1,MATCH(N$1,'Wkly eq indx data joined'!$1:$1,0),1,1,$A$1)),,,1150,1),0),MATCH(N$1,'Wkly eq indx data joined'!$1:$1,0)+1)</f>
        <v>4813.42</v>
      </c>
      <c r="O114" s="13" cm="1">
        <f t="array" aca="1" ref="O114" ca="1">INDEX('Wkly eq indx data joined'!$A$1:$AJ$1150,MATCH('Wkly eq indx data aligned'!$A114+1,OFFSET(INDIRECT(ADDRESS(1,MATCH(O$1,'Wkly eq indx data joined'!$1:$1,0),1,1,$A$1)),,,1150,1),0),MATCH(O$1,'Wkly eq indx data joined'!$1:$1,0)+1)</f>
        <v>5609.83</v>
      </c>
      <c r="P114" s="12" cm="1">
        <f t="array" aca="1" ref="P114" ca="1">INDEX('Wkly eq indx data joined'!$A$1:$AJ$1150,MATCH('Wkly eq indx data aligned'!$A114+2,OFFSET(INDIRECT(ADDRESS(1,MATCH(P$1,'Wkly eq indx data joined'!$1:$1,0),1,1,$A$1)),,,1150,1),0),MATCH(P$1,'Wkly eq indx data joined'!$1:$1,0)+1)</f>
        <v>1163.5</v>
      </c>
      <c r="Q114" s="9" cm="1">
        <f t="array" aca="1" ref="Q114" ca="1">INDEX('Wkly eq indx data joined'!$A$1:$AJ$1150,MATCH('Wkly eq indx data aligned'!$A114,OFFSET(INDIRECT(ADDRESS(1,MATCH(Q$1,'Wkly eq indx data joined'!$1:$1,0),1,1,$A$1)),,,1150,1),0),MATCH(Q$1,'Wkly eq indx data joined'!$1:$1,0)+1)</f>
        <v>478.34</v>
      </c>
      <c r="R114" s="12" cm="1">
        <f t="array" aca="1" ref="R114" ca="1">INDEX('Wkly eq indx data joined'!$A$1:$AJ$1150,MATCH('Wkly eq indx data aligned'!$A114+2,OFFSET(INDIRECT(ADDRESS(1,MATCH(R$1,'Wkly eq indx data joined'!$1:$1,0),1,1,$A$1)),,,1150,1),0),MATCH(R$1,'Wkly eq indx data joined'!$1:$1,0)+1)</f>
        <v>262.55</v>
      </c>
      <c r="S114" s="9" cm="1">
        <f t="array" aca="1" ref="S114" ca="1">INDEX('Wkly eq indx data joined'!$A$1:$AJ$1150,MATCH('Wkly eq indx data aligned'!$A114,OFFSET(INDIRECT(ADDRESS(1,MATCH(S$1,'Wkly eq indx data joined'!$1:$1,0),1,1,$A$1)),,,1150,1),0),MATCH(S$1,'Wkly eq indx data joined'!$1:$1,0)+1)</f>
        <v>10394.49</v>
      </c>
    </row>
    <row r="115" spans="1:19" x14ac:dyDescent="0.25">
      <c r="A115" s="4">
        <f t="shared" si="1"/>
        <v>37316</v>
      </c>
      <c r="B115" s="9" cm="1">
        <f t="array" aca="1" ref="B115" ca="1">INDEX('Wkly eq indx data joined'!$A$1:$AJ$1150,MATCH('Wkly eq indx data aligned'!$A115,OFFSET(INDIRECT(ADDRESS(1,MATCH(B$1,'Wkly eq indx data joined'!$1:$1,0),1,1,$A$1)),,,1150,1),0),MATCH(B$1,'Wkly eq indx data joined'!$1:$1,0)+1)</f>
        <v>3417.2649999999999</v>
      </c>
      <c r="C115" s="9" cm="1">
        <f t="array" aca="1" ref="C115" ca="1">INDEX('Wkly eq indx data joined'!$A$1:$AJ$1150,MATCH('Wkly eq indx data aligned'!$A115,OFFSET(INDIRECT(ADDRESS(1,MATCH(C$1,'Wkly eq indx data joined'!$1:$1,0),1,1,$A$1)),,,1150,1),0),MATCH(C$1,'Wkly eq indx data joined'!$1:$1,0)+1)</f>
        <v>10812</v>
      </c>
      <c r="D115" s="18" cm="1">
        <f t="array" aca="1" ref="D115" ca="1">IFERROR(INDEX('Wkly eq indx data joined'!$A$1:$AJ$1150,MATCH('Wkly eq indx data aligned'!$A115,OFFSET(INDIRECT(ADDRESS(1,MATCH(D$1,'Wkly eq indx data joined'!$1:$1,0),1,1,$A$1)),,,1150,1),0),MATCH(D$1,'Wkly eq indx data joined'!$1:$1,0)+1),D114)</f>
        <v>1502.54</v>
      </c>
      <c r="E115" s="9" cm="1">
        <f t="array" aca="1" ref="E115" ca="1">INDEX('Wkly eq indx data joined'!$A$1:$AJ$1150,MATCH('Wkly eq indx data aligned'!$A115,OFFSET(INDIRECT(ADDRESS(1,MATCH(E$1,'Wkly eq indx data joined'!$1:$1,0),1,1,$A$1)),,,1150,1),0),MATCH(E$1,'Wkly eq indx data joined'!$1:$1,0)+1)</f>
        <v>7710.8</v>
      </c>
      <c r="F115" s="9" cm="1">
        <f t="array" aca="1" ref="F115" ca="1">INDEX('Wkly eq indx data joined'!$A$1:$AJ$1150,MATCH('Wkly eq indx data aligned'!$A115,OFFSET(INDIRECT(ADDRESS(1,MATCH(F$1,'Wkly eq indx data joined'!$1:$1,0),1,1,$A$1)),,,1150,1),0),MATCH(F$1,'Wkly eq indx data joined'!$1:$1,0)+1)</f>
        <v>6349</v>
      </c>
      <c r="G115" s="9" cm="1">
        <f t="array" aca="1" ref="G115" ca="1">INDEX('Wkly eq indx data joined'!$A$1:$AJ$1150,MATCH('Wkly eq indx data aligned'!$A115,OFFSET(INDIRECT(ADDRESS(1,MATCH(G$1,'Wkly eq indx data joined'!$1:$1,0),1,1,$A$1)),,,1150,1),0),MATCH(G$1,'Wkly eq indx data joined'!$1:$1,0)+1)</f>
        <v>1131.78</v>
      </c>
      <c r="H115" s="9" cm="1">
        <f t="array" aca="1" ref="H115" ca="1">INDEX('Wkly eq indx data joined'!$A$1:$AJ$1150,MATCH('Wkly eq indx data aligned'!$A115,OFFSET(INDIRECT(ADDRESS(1,MATCH(H$1,'Wkly eq indx data joined'!$1:$1,0),1,1,$A$1)),,,1150,1),0),MATCH(H$1,'Wkly eq indx data joined'!$1:$1,0)+1)</f>
        <v>5169</v>
      </c>
      <c r="I115" s="9" cm="1">
        <f t="array" aca="1" ref="I115" ca="1">INDEX('Wkly eq indx data joined'!$A$1:$AJ$1150,MATCH('Wkly eq indx data aligned'!$A115,OFFSET(INDIRECT(ADDRESS(1,MATCH(I$1,'Wkly eq indx data joined'!$1:$1,0),1,1,$A$1)),,,1150,1),0),MATCH(I$1,'Wkly eq indx data joined'!$1:$1,0)+1)</f>
        <v>10425.31</v>
      </c>
      <c r="J115" s="9" cm="1">
        <f t="array" aca="1" ref="J115" ca="1">INDEX('Wkly eq indx data joined'!$A$1:$AJ$1150,MATCH('Wkly eq indx data aligned'!$A115,OFFSET(INDIRECT(ADDRESS(1,MATCH(J$1,'Wkly eq indx data joined'!$1:$1,0),1,1,$A$1)),,,1150,1),0),MATCH(J$1,'Wkly eq indx data joined'!$1:$1,0)+1)</f>
        <v>4486.42</v>
      </c>
      <c r="K115" s="9" cm="1">
        <f t="array" aca="1" ref="K115" ca="1">INDEX('Wkly eq indx data joined'!$A$1:$AJ$1150,MATCH('Wkly eq indx data aligned'!$A115,OFFSET(INDIRECT(ADDRESS(1,MATCH(K$1,'Wkly eq indx data joined'!$1:$1,0),1,1,$A$1)),,,1150,1),0),MATCH(K$1,'Wkly eq indx data joined'!$1:$1,0)+1)</f>
        <v>5097.41</v>
      </c>
      <c r="L115" s="12" cm="1">
        <f t="array" aca="1" ref="L115" ca="1">INDEX('Wkly eq indx data joined'!$A$1:$AJ$1150,MATCH('Wkly eq indx data aligned'!$A115+2,OFFSET(INDIRECT(ADDRESS(1,MATCH(L$1,'Wkly eq indx data joined'!$1:$1,0),1,1,$A$1)),,,1150,1),0),MATCH(L$1,'Wkly eq indx data joined'!$1:$1,0)+1)</f>
        <v>819.99</v>
      </c>
      <c r="M115" s="9" cm="1">
        <f t="array" aca="1" ref="M115" ca="1">INDEX('Wkly eq indx data joined'!$A$1:$AJ$1150,MATCH('Wkly eq indx data aligned'!$A115,OFFSET(INDIRECT(ADDRESS(1,MATCH(M$1,'Wkly eq indx data joined'!$1:$1,0),1,1,$A$1)),,,1150,1),0),MATCH(M$1,'Wkly eq indx data joined'!$1:$1,0)+1)</f>
        <v>14414</v>
      </c>
      <c r="N115" s="9" cm="1">
        <f t="array" aca="1" ref="N115" ca="1">INDEX('Wkly eq indx data joined'!$A$1:$AJ$1150,MATCH('Wkly eq indx data aligned'!$A115,OFFSET(INDIRECT(ADDRESS(1,MATCH(N$1,'Wkly eq indx data joined'!$1:$1,0),1,1,$A$1)),,,1150,1),0),MATCH(N$1,'Wkly eq indx data joined'!$1:$1,0)+1)</f>
        <v>4961.88</v>
      </c>
      <c r="O115" s="13" cm="1">
        <f t="array" aca="1" ref="O115" ca="1">INDEX('Wkly eq indx data joined'!$A$1:$AJ$1150,MATCH('Wkly eq indx data aligned'!$A115+1,OFFSET(INDIRECT(ADDRESS(1,MATCH(O$1,'Wkly eq indx data joined'!$1:$1,0),1,1,$A$1)),,,1150,1),0),MATCH(O$1,'Wkly eq indx data joined'!$1:$1,0)+1)</f>
        <v>5680.78</v>
      </c>
      <c r="P115" s="12" cm="1">
        <f t="array" aca="1" ref="P115" ca="1">INDEX('Wkly eq indx data joined'!$A$1:$AJ$1150,MATCH('Wkly eq indx data aligned'!$A115+2,OFFSET(INDIRECT(ADDRESS(1,MATCH(P$1,'Wkly eq indx data joined'!$1:$1,0),1,1,$A$1)),,,1150,1),0),MATCH(P$1,'Wkly eq indx data joined'!$1:$1,0)+1)</f>
        <v>1178</v>
      </c>
      <c r="Q115" s="9" cm="1">
        <f t="array" aca="1" ref="Q115" ca="1">INDEX('Wkly eq indx data joined'!$A$1:$AJ$1150,MATCH('Wkly eq indx data aligned'!$A115,OFFSET(INDIRECT(ADDRESS(1,MATCH(Q$1,'Wkly eq indx data joined'!$1:$1,0),1,1,$A$1)),,,1150,1),0),MATCH(Q$1,'Wkly eq indx data joined'!$1:$1,0)+1)</f>
        <v>499</v>
      </c>
      <c r="R115" s="12" cm="1">
        <f t="array" aca="1" ref="R115" ca="1">INDEX('Wkly eq indx data joined'!$A$1:$AJ$1150,MATCH('Wkly eq indx data aligned'!$A115+2,OFFSET(INDIRECT(ADDRESS(1,MATCH(R$1,'Wkly eq indx data joined'!$1:$1,0),1,1,$A$1)),,,1150,1),0),MATCH(R$1,'Wkly eq indx data joined'!$1:$1,0)+1)</f>
        <v>270.04000000000002</v>
      </c>
      <c r="S115" s="9" cm="1">
        <f t="array" aca="1" ref="S115" ca="1">INDEX('Wkly eq indx data joined'!$A$1:$AJ$1150,MATCH('Wkly eq indx data aligned'!$A115,OFFSET(INDIRECT(ADDRESS(1,MATCH(S$1,'Wkly eq indx data joined'!$1:$1,0),1,1,$A$1)),,,1150,1),0),MATCH(S$1,'Wkly eq indx data joined'!$1:$1,0)+1)</f>
        <v>10556.17</v>
      </c>
    </row>
    <row r="116" spans="1:19" x14ac:dyDescent="0.25">
      <c r="A116" s="4">
        <f t="shared" si="1"/>
        <v>37323</v>
      </c>
      <c r="B116" s="9" cm="1">
        <f t="array" aca="1" ref="B116" ca="1">INDEX('Wkly eq indx data joined'!$A$1:$AJ$1150,MATCH('Wkly eq indx data aligned'!$A116,OFFSET(INDIRECT(ADDRESS(1,MATCH(B$1,'Wkly eq indx data joined'!$1:$1,0),1,1,$A$1)),,,1150,1),0),MATCH(B$1,'Wkly eq indx data joined'!$1:$1,0)+1)</f>
        <v>3485.259</v>
      </c>
      <c r="C116" s="9" cm="1">
        <f t="array" aca="1" ref="C116" ca="1">INDEX('Wkly eq indx data joined'!$A$1:$AJ$1150,MATCH('Wkly eq indx data aligned'!$A116,OFFSET(INDIRECT(ADDRESS(1,MATCH(C$1,'Wkly eq indx data joined'!$1:$1,0),1,1,$A$1)),,,1150,1),0),MATCH(C$1,'Wkly eq indx data joined'!$1:$1,0)+1)</f>
        <v>11885.79</v>
      </c>
      <c r="D116" s="18" cm="1">
        <f t="array" aca="1" ref="D116" ca="1">IFERROR(INDEX('Wkly eq indx data joined'!$A$1:$AJ$1150,MATCH('Wkly eq indx data aligned'!$A116,OFFSET(INDIRECT(ADDRESS(1,MATCH(D$1,'Wkly eq indx data joined'!$1:$1,0),1,1,$A$1)),,,1150,1),0),MATCH(D$1,'Wkly eq indx data joined'!$1:$1,0)+1),D115)</f>
        <v>1640.2560000000001</v>
      </c>
      <c r="E116" s="9" cm="1">
        <f t="array" aca="1" ref="E116" ca="1">INDEX('Wkly eq indx data joined'!$A$1:$AJ$1150,MATCH('Wkly eq indx data aligned'!$A116,OFFSET(INDIRECT(ADDRESS(1,MATCH(E$1,'Wkly eq indx data joined'!$1:$1,0),1,1,$A$1)),,,1150,1),0),MATCH(E$1,'Wkly eq indx data joined'!$1:$1,0)+1)</f>
        <v>7910.26</v>
      </c>
      <c r="F116" s="9" cm="1">
        <f t="array" aca="1" ref="F116" ca="1">INDEX('Wkly eq indx data joined'!$A$1:$AJ$1150,MATCH('Wkly eq indx data aligned'!$A116,OFFSET(INDIRECT(ADDRESS(1,MATCH(F$1,'Wkly eq indx data joined'!$1:$1,0),1,1,$A$1)),,,1150,1),0),MATCH(F$1,'Wkly eq indx data joined'!$1:$1,0)+1)</f>
        <v>6531.2</v>
      </c>
      <c r="G116" s="9" cm="1">
        <f t="array" aca="1" ref="G116" ca="1">INDEX('Wkly eq indx data joined'!$A$1:$AJ$1150,MATCH('Wkly eq indx data aligned'!$A116,OFFSET(INDIRECT(ADDRESS(1,MATCH(G$1,'Wkly eq indx data joined'!$1:$1,0),1,1,$A$1)),,,1150,1),0),MATCH(G$1,'Wkly eq indx data joined'!$1:$1,0)+1)</f>
        <v>1164.31</v>
      </c>
      <c r="H116" s="9" cm="1">
        <f t="array" aca="1" ref="H116" ca="1">INDEX('Wkly eq indx data joined'!$A$1:$AJ$1150,MATCH('Wkly eq indx data aligned'!$A116,OFFSET(INDIRECT(ADDRESS(1,MATCH(H$1,'Wkly eq indx data joined'!$1:$1,0),1,1,$A$1)),,,1150,1),0),MATCH(H$1,'Wkly eq indx data joined'!$1:$1,0)+1)</f>
        <v>5285.7</v>
      </c>
      <c r="I116" s="9" cm="1">
        <f t="array" aca="1" ref="I116" ca="1">INDEX('Wkly eq indx data joined'!$A$1:$AJ$1150,MATCH('Wkly eq indx data aligned'!$A116,OFFSET(INDIRECT(ADDRESS(1,MATCH(I$1,'Wkly eq indx data joined'!$1:$1,0),1,1,$A$1)),,,1150,1),0),MATCH(I$1,'Wkly eq indx data joined'!$1:$1,0)+1)</f>
        <v>11233.23</v>
      </c>
      <c r="J116" s="9" cm="1">
        <f t="array" aca="1" ref="J116" ca="1">INDEX('Wkly eq indx data joined'!$A$1:$AJ$1150,MATCH('Wkly eq indx data aligned'!$A116,OFFSET(INDIRECT(ADDRESS(1,MATCH(J$1,'Wkly eq indx data joined'!$1:$1,0),1,1,$A$1)),,,1150,1),0),MATCH(J$1,'Wkly eq indx data joined'!$1:$1,0)+1)</f>
        <v>4629.1099999999997</v>
      </c>
      <c r="K116" s="9" cm="1">
        <f t="array" aca="1" ref="K116" ca="1">INDEX('Wkly eq indx data joined'!$A$1:$AJ$1150,MATCH('Wkly eq indx data aligned'!$A116,OFFSET(INDIRECT(ADDRESS(1,MATCH(K$1,'Wkly eq indx data joined'!$1:$1,0),1,1,$A$1)),,,1150,1),0),MATCH(K$1,'Wkly eq indx data joined'!$1:$1,0)+1)</f>
        <v>5359.55</v>
      </c>
      <c r="L116" s="12" cm="1">
        <f t="array" aca="1" ref="L116" ca="1">INDEX('Wkly eq indx data joined'!$A$1:$AJ$1150,MATCH('Wkly eq indx data aligned'!$A116+2,OFFSET(INDIRECT(ADDRESS(1,MATCH(L$1,'Wkly eq indx data joined'!$1:$1,0),1,1,$A$1)),,,1150,1),0),MATCH(L$1,'Wkly eq indx data joined'!$1:$1,0)+1)</f>
        <v>825.27</v>
      </c>
      <c r="M116" s="9" cm="1">
        <f t="array" aca="1" ref="M116" ca="1">INDEX('Wkly eq indx data joined'!$A$1:$AJ$1150,MATCH('Wkly eq indx data aligned'!$A116,OFFSET(INDIRECT(ADDRESS(1,MATCH(M$1,'Wkly eq indx data joined'!$1:$1,0),1,1,$A$1)),,,1150,1),0),MATCH(M$1,'Wkly eq indx data joined'!$1:$1,0)+1)</f>
        <v>13961.9</v>
      </c>
      <c r="N116" s="9" cm="1">
        <f t="array" aca="1" ref="N116" ca="1">INDEX('Wkly eq indx data joined'!$A$1:$AJ$1150,MATCH('Wkly eq indx data aligned'!$A116,OFFSET(INDIRECT(ADDRESS(1,MATCH(N$1,'Wkly eq indx data joined'!$1:$1,0),1,1,$A$1)),,,1150,1),0),MATCH(N$1,'Wkly eq indx data joined'!$1:$1,0)+1)</f>
        <v>4995.6400000000003</v>
      </c>
      <c r="O116" s="13" cm="1">
        <f t="array" aca="1" ref="O116" ca="1">INDEX('Wkly eq indx data joined'!$A$1:$AJ$1150,MATCH('Wkly eq indx data aligned'!$A116+1,OFFSET(INDIRECT(ADDRESS(1,MATCH(O$1,'Wkly eq indx data joined'!$1:$1,0),1,1,$A$1)),,,1150,1),0),MATCH(O$1,'Wkly eq indx data joined'!$1:$1,0)+1)</f>
        <v>6011.65</v>
      </c>
      <c r="P116" s="12" cm="1">
        <f t="array" aca="1" ref="P116" ca="1">INDEX('Wkly eq indx data joined'!$A$1:$AJ$1150,MATCH('Wkly eq indx data aligned'!$A116+2,OFFSET(INDIRECT(ADDRESS(1,MATCH(P$1,'Wkly eq indx data joined'!$1:$1,0),1,1,$A$1)),,,1150,1),0),MATCH(P$1,'Wkly eq indx data joined'!$1:$1,0)+1)</f>
        <v>1187.6500000000001</v>
      </c>
      <c r="Q116" s="9" cm="1">
        <f t="array" aca="1" ref="Q116" ca="1">INDEX('Wkly eq indx data joined'!$A$1:$AJ$1150,MATCH('Wkly eq indx data aligned'!$A116,OFFSET(INDIRECT(ADDRESS(1,MATCH(Q$1,'Wkly eq indx data joined'!$1:$1,0),1,1,$A$1)),,,1150,1),0),MATCH(Q$1,'Wkly eq indx data joined'!$1:$1,0)+1)</f>
        <v>519.07000000000005</v>
      </c>
      <c r="R116" s="12" cm="1">
        <f t="array" aca="1" ref="R116" ca="1">INDEX('Wkly eq indx data joined'!$A$1:$AJ$1150,MATCH('Wkly eq indx data aligned'!$A116+2,OFFSET(INDIRECT(ADDRESS(1,MATCH(R$1,'Wkly eq indx data joined'!$1:$1,0),1,1,$A$1)),,,1150,1),0),MATCH(R$1,'Wkly eq indx data joined'!$1:$1,0)+1)</f>
        <v>281.95999999999998</v>
      </c>
      <c r="S116" s="9" cm="1">
        <f t="array" aca="1" ref="S116" ca="1">INDEX('Wkly eq indx data joined'!$A$1:$AJ$1150,MATCH('Wkly eq indx data aligned'!$A116,OFFSET(INDIRECT(ADDRESS(1,MATCH(S$1,'Wkly eq indx data joined'!$1:$1,0),1,1,$A$1)),,,1150,1),0),MATCH(S$1,'Wkly eq indx data joined'!$1:$1,0)+1)</f>
        <v>11009.42</v>
      </c>
    </row>
    <row r="117" spans="1:19" x14ac:dyDescent="0.25">
      <c r="A117" s="4">
        <f t="shared" si="1"/>
        <v>37330</v>
      </c>
      <c r="B117" s="9" cm="1">
        <f t="array" aca="1" ref="B117" ca="1">INDEX('Wkly eq indx data joined'!$A$1:$AJ$1150,MATCH('Wkly eq indx data aligned'!$A117,OFFSET(INDIRECT(ADDRESS(1,MATCH(B$1,'Wkly eq indx data joined'!$1:$1,0),1,1,$A$1)),,,1150,1),0),MATCH(B$1,'Wkly eq indx data joined'!$1:$1,0)+1)</f>
        <v>3407.6759999999999</v>
      </c>
      <c r="C117" s="9" cm="1">
        <f t="array" aca="1" ref="C117" ca="1">INDEX('Wkly eq indx data joined'!$A$1:$AJ$1150,MATCH('Wkly eq indx data aligned'!$A117,OFFSET(INDIRECT(ADDRESS(1,MATCH(C$1,'Wkly eq indx data joined'!$1:$1,0),1,1,$A$1)),,,1150,1),0),MATCH(C$1,'Wkly eq indx data joined'!$1:$1,0)+1)</f>
        <v>11648.01</v>
      </c>
      <c r="D117" s="18" cm="1">
        <f t="array" aca="1" ref="D117" ca="1">IFERROR(INDEX('Wkly eq indx data joined'!$A$1:$AJ$1150,MATCH('Wkly eq indx data aligned'!$A117,OFFSET(INDIRECT(ADDRESS(1,MATCH(D$1,'Wkly eq indx data joined'!$1:$1,0),1,1,$A$1)),,,1150,1),0),MATCH(D$1,'Wkly eq indx data joined'!$1:$1,0)+1),D116)</f>
        <v>1620.9760000000001</v>
      </c>
      <c r="E117" s="9" cm="1">
        <f t="array" aca="1" ref="E117" ca="1">INDEX('Wkly eq indx data joined'!$A$1:$AJ$1150,MATCH('Wkly eq indx data aligned'!$A117,OFFSET(INDIRECT(ADDRESS(1,MATCH(E$1,'Wkly eq indx data joined'!$1:$1,0),1,1,$A$1)),,,1150,1),0),MATCH(E$1,'Wkly eq indx data joined'!$1:$1,0)+1)</f>
        <v>7871.68</v>
      </c>
      <c r="F117" s="9" cm="1">
        <f t="array" aca="1" ref="F117" ca="1">INDEX('Wkly eq indx data joined'!$A$1:$AJ$1150,MATCH('Wkly eq indx data aligned'!$A117,OFFSET(INDIRECT(ADDRESS(1,MATCH(F$1,'Wkly eq indx data joined'!$1:$1,0),1,1,$A$1)),,,1150,1),0),MATCH(F$1,'Wkly eq indx data joined'!$1:$1,0)+1)</f>
        <v>6571.3</v>
      </c>
      <c r="G117" s="9" cm="1">
        <f t="array" aca="1" ref="G117" ca="1">INDEX('Wkly eq indx data joined'!$A$1:$AJ$1150,MATCH('Wkly eq indx data aligned'!$A117,OFFSET(INDIRECT(ADDRESS(1,MATCH(G$1,'Wkly eq indx data joined'!$1:$1,0),1,1,$A$1)),,,1150,1),0),MATCH(G$1,'Wkly eq indx data joined'!$1:$1,0)+1)</f>
        <v>1166.1600000000001</v>
      </c>
      <c r="H117" s="9" cm="1">
        <f t="array" aca="1" ref="H117" ca="1">INDEX('Wkly eq indx data joined'!$A$1:$AJ$1150,MATCH('Wkly eq indx data aligned'!$A117,OFFSET(INDIRECT(ADDRESS(1,MATCH(H$1,'Wkly eq indx data joined'!$1:$1,0),1,1,$A$1)),,,1150,1),0),MATCH(H$1,'Wkly eq indx data joined'!$1:$1,0)+1)</f>
        <v>5292.7</v>
      </c>
      <c r="I117" s="9" cm="1">
        <f t="array" aca="1" ref="I117" ca="1">INDEX('Wkly eq indx data joined'!$A$1:$AJ$1150,MATCH('Wkly eq indx data aligned'!$A117,OFFSET(INDIRECT(ADDRESS(1,MATCH(I$1,'Wkly eq indx data joined'!$1:$1,0),1,1,$A$1)),,,1150,1),0),MATCH(I$1,'Wkly eq indx data joined'!$1:$1,0)+1)</f>
        <v>11210.25</v>
      </c>
      <c r="J117" s="9" cm="1">
        <f t="array" aca="1" ref="J117" ca="1">INDEX('Wkly eq indx data joined'!$A$1:$AJ$1150,MATCH('Wkly eq indx data aligned'!$A117,OFFSET(INDIRECT(ADDRESS(1,MATCH(J$1,'Wkly eq indx data joined'!$1:$1,0),1,1,$A$1)),,,1150,1),0),MATCH(J$1,'Wkly eq indx data joined'!$1:$1,0)+1)</f>
        <v>4588.33</v>
      </c>
      <c r="K117" s="9" cm="1">
        <f t="array" aca="1" ref="K117" ca="1">INDEX('Wkly eq indx data joined'!$A$1:$AJ$1150,MATCH('Wkly eq indx data aligned'!$A117,OFFSET(INDIRECT(ADDRESS(1,MATCH(K$1,'Wkly eq indx data joined'!$1:$1,0),1,1,$A$1)),,,1150,1),0),MATCH(K$1,'Wkly eq indx data joined'!$1:$1,0)+1)</f>
        <v>5401.11</v>
      </c>
      <c r="L117" s="12" cm="1">
        <f t="array" aca="1" ref="L117" ca="1">INDEX('Wkly eq indx data joined'!$A$1:$AJ$1150,MATCH('Wkly eq indx data aligned'!$A117+2,OFFSET(INDIRECT(ADDRESS(1,MATCH(L$1,'Wkly eq indx data joined'!$1:$1,0),1,1,$A$1)),,,1150,1),0),MATCH(L$1,'Wkly eq indx data joined'!$1:$1,0)+1)</f>
        <v>860.36</v>
      </c>
      <c r="M117" s="9" cm="1">
        <f t="array" aca="1" ref="M117" ca="1">INDEX('Wkly eq indx data joined'!$A$1:$AJ$1150,MATCH('Wkly eq indx data aligned'!$A117,OFFSET(INDIRECT(ADDRESS(1,MATCH(M$1,'Wkly eq indx data joined'!$1:$1,0),1,1,$A$1)),,,1150,1),0),MATCH(M$1,'Wkly eq indx data joined'!$1:$1,0)+1)</f>
        <v>14365.5</v>
      </c>
      <c r="N117" s="9" cm="1">
        <f t="array" aca="1" ref="N117" ca="1">INDEX('Wkly eq indx data joined'!$A$1:$AJ$1150,MATCH('Wkly eq indx data aligned'!$A117,OFFSET(INDIRECT(ADDRESS(1,MATCH(N$1,'Wkly eq indx data joined'!$1:$1,0),1,1,$A$1)),,,1150,1),0),MATCH(N$1,'Wkly eq indx data joined'!$1:$1,0)+1)</f>
        <v>5076.59</v>
      </c>
      <c r="O117" s="13" cm="1">
        <f t="array" aca="1" ref="O117" ca="1">INDEX('Wkly eq indx data joined'!$A$1:$AJ$1150,MATCH('Wkly eq indx data aligned'!$A117+1,OFFSET(INDIRECT(ADDRESS(1,MATCH(O$1,'Wkly eq indx data joined'!$1:$1,0),1,1,$A$1)),,,1150,1),0),MATCH(O$1,'Wkly eq indx data joined'!$1:$1,0)+1)</f>
        <v>5951.45</v>
      </c>
      <c r="P117" s="12" cm="1">
        <f t="array" aca="1" ref="P117" ca="1">INDEX('Wkly eq indx data joined'!$A$1:$AJ$1150,MATCH('Wkly eq indx data aligned'!$A117+2,OFFSET(INDIRECT(ADDRESS(1,MATCH(P$1,'Wkly eq indx data joined'!$1:$1,0),1,1,$A$1)),,,1150,1),0),MATCH(P$1,'Wkly eq indx data joined'!$1:$1,0)+1)</f>
        <v>1169.75</v>
      </c>
      <c r="Q117" s="9" cm="1">
        <f t="array" aca="1" ref="Q117" ca="1">INDEX('Wkly eq indx data joined'!$A$1:$AJ$1150,MATCH('Wkly eq indx data aligned'!$A117,OFFSET(INDIRECT(ADDRESS(1,MATCH(Q$1,'Wkly eq indx data joined'!$1:$1,0),1,1,$A$1)),,,1150,1),0),MATCH(Q$1,'Wkly eq indx data joined'!$1:$1,0)+1)</f>
        <v>517.57000000000005</v>
      </c>
      <c r="R117" s="12" cm="1">
        <f t="array" aca="1" ref="R117" ca="1">INDEX('Wkly eq indx data joined'!$A$1:$AJ$1150,MATCH('Wkly eq indx data aligned'!$A117+2,OFFSET(INDIRECT(ADDRESS(1,MATCH(R$1,'Wkly eq indx data joined'!$1:$1,0),1,1,$A$1)),,,1150,1),0),MATCH(R$1,'Wkly eq indx data joined'!$1:$1,0)+1)</f>
        <v>287.37</v>
      </c>
      <c r="S117" s="9" cm="1">
        <f t="array" aca="1" ref="S117" ca="1">INDEX('Wkly eq indx data joined'!$A$1:$AJ$1150,MATCH('Wkly eq indx data aligned'!$A117,OFFSET(INDIRECT(ADDRESS(1,MATCH(S$1,'Wkly eq indx data joined'!$1:$1,0),1,1,$A$1)),,,1150,1),0),MATCH(S$1,'Wkly eq indx data joined'!$1:$1,0)+1)</f>
        <v>10933.28</v>
      </c>
    </row>
    <row r="118" spans="1:19" x14ac:dyDescent="0.25">
      <c r="A118" s="4">
        <f t="shared" si="1"/>
        <v>37337</v>
      </c>
      <c r="B118" s="9" cm="1">
        <f t="array" aca="1" ref="B118" ca="1">INDEX('Wkly eq indx data joined'!$A$1:$AJ$1150,MATCH('Wkly eq indx data aligned'!$A118,OFFSET(INDIRECT(ADDRESS(1,MATCH(B$1,'Wkly eq indx data joined'!$1:$1,0),1,1,$A$1)),,,1150,1),0),MATCH(B$1,'Wkly eq indx data joined'!$1:$1,0)+1)</f>
        <v>3433.7979999999998</v>
      </c>
      <c r="C118" s="9" cm="1">
        <f t="array" aca="1" ref="C118" ca="1">INDEX('Wkly eq indx data joined'!$A$1:$AJ$1150,MATCH('Wkly eq indx data aligned'!$A118,OFFSET(INDIRECT(ADDRESS(1,MATCH(C$1,'Wkly eq indx data joined'!$1:$1,0),1,1,$A$1)),,,1150,1),0),MATCH(C$1,'Wkly eq indx data joined'!$1:$1,0)+1)</f>
        <v>11345.08</v>
      </c>
      <c r="D118" s="18" cm="1">
        <f t="array" aca="1" ref="D118" ca="1">IFERROR(INDEX('Wkly eq indx data joined'!$A$1:$AJ$1150,MATCH('Wkly eq indx data aligned'!$A118,OFFSET(INDIRECT(ADDRESS(1,MATCH(D$1,'Wkly eq indx data joined'!$1:$1,0),1,1,$A$1)),,,1150,1),0),MATCH(D$1,'Wkly eq indx data joined'!$1:$1,0)+1),D117)</f>
        <v>1669.694</v>
      </c>
      <c r="E118" s="9" cm="1">
        <f t="array" aca="1" ref="E118" ca="1">INDEX('Wkly eq indx data joined'!$A$1:$AJ$1150,MATCH('Wkly eq indx data aligned'!$A118,OFFSET(INDIRECT(ADDRESS(1,MATCH(E$1,'Wkly eq indx data joined'!$1:$1,0),1,1,$A$1)),,,1150,1),0),MATCH(E$1,'Wkly eq indx data joined'!$1:$1,0)+1)</f>
        <v>7856.13</v>
      </c>
      <c r="F118" s="9" cm="1">
        <f t="array" aca="1" ref="F118" ca="1">INDEX('Wkly eq indx data joined'!$A$1:$AJ$1150,MATCH('Wkly eq indx data aligned'!$A118,OFFSET(INDIRECT(ADDRESS(1,MATCH(F$1,'Wkly eq indx data joined'!$1:$1,0),1,1,$A$1)),,,1150,1),0),MATCH(F$1,'Wkly eq indx data joined'!$1:$1,0)+1)</f>
        <v>6615.8</v>
      </c>
      <c r="G118" s="9" cm="1">
        <f t="array" aca="1" ref="G118" ca="1">INDEX('Wkly eq indx data joined'!$A$1:$AJ$1150,MATCH('Wkly eq indx data aligned'!$A118,OFFSET(INDIRECT(ADDRESS(1,MATCH(G$1,'Wkly eq indx data joined'!$1:$1,0),1,1,$A$1)),,,1150,1),0),MATCH(G$1,'Wkly eq indx data joined'!$1:$1,0)+1)</f>
        <v>1148.7</v>
      </c>
      <c r="H118" s="9" cm="1">
        <f t="array" aca="1" ref="H118" ca="1">INDEX('Wkly eq indx data joined'!$A$1:$AJ$1150,MATCH('Wkly eq indx data aligned'!$A118,OFFSET(INDIRECT(ADDRESS(1,MATCH(H$1,'Wkly eq indx data joined'!$1:$1,0),1,1,$A$1)),,,1150,1),0),MATCH(H$1,'Wkly eq indx data joined'!$1:$1,0)+1)</f>
        <v>5250.5</v>
      </c>
      <c r="I118" s="9" cm="1">
        <f t="array" aca="1" ref="I118" ca="1">INDEX('Wkly eq indx data joined'!$A$1:$AJ$1150,MATCH('Wkly eq indx data aligned'!$A118,OFFSET(INDIRECT(ADDRESS(1,MATCH(I$1,'Wkly eq indx data joined'!$1:$1,0),1,1,$A$1)),,,1150,1),0),MATCH(I$1,'Wkly eq indx data joined'!$1:$1,0)+1)</f>
        <v>10863.07</v>
      </c>
      <c r="J118" s="9" cm="1">
        <f t="array" aca="1" ref="J118" ca="1">INDEX('Wkly eq indx data joined'!$A$1:$AJ$1150,MATCH('Wkly eq indx data aligned'!$A118,OFFSET(INDIRECT(ADDRESS(1,MATCH(J$1,'Wkly eq indx data joined'!$1:$1,0),1,1,$A$1)),,,1150,1),0),MATCH(J$1,'Wkly eq indx data joined'!$1:$1,0)+1)</f>
        <v>4601.57</v>
      </c>
      <c r="K118" s="9" cm="1">
        <f t="array" aca="1" ref="K118" ca="1">INDEX('Wkly eq indx data joined'!$A$1:$AJ$1150,MATCH('Wkly eq indx data aligned'!$A118,OFFSET(INDIRECT(ADDRESS(1,MATCH(K$1,'Wkly eq indx data joined'!$1:$1,0),1,1,$A$1)),,,1150,1),0),MATCH(K$1,'Wkly eq indx data joined'!$1:$1,0)+1)</f>
        <v>5366.13</v>
      </c>
      <c r="L118" s="12" cm="1">
        <f t="array" aca="1" ref="L118" ca="1">INDEX('Wkly eq indx data joined'!$A$1:$AJ$1150,MATCH('Wkly eq indx data aligned'!$A118+2,OFFSET(INDIRECT(ADDRESS(1,MATCH(L$1,'Wkly eq indx data joined'!$1:$1,0),1,1,$A$1)),,,1150,1),0),MATCH(L$1,'Wkly eq indx data joined'!$1:$1,0)+1)</f>
        <v>895.98</v>
      </c>
      <c r="M118" s="9" cm="1">
        <f t="array" aca="1" ref="M118" ca="1">INDEX('Wkly eq indx data joined'!$A$1:$AJ$1150,MATCH('Wkly eq indx data aligned'!$A118,OFFSET(INDIRECT(ADDRESS(1,MATCH(M$1,'Wkly eq indx data joined'!$1:$1,0),1,1,$A$1)),,,1150,1),0),MATCH(M$1,'Wkly eq indx data joined'!$1:$1,0)+1)</f>
        <v>13312.4</v>
      </c>
      <c r="N118" s="9" cm="1">
        <f t="array" aca="1" ref="N118" ca="1">INDEX('Wkly eq indx data joined'!$A$1:$AJ$1150,MATCH('Wkly eq indx data aligned'!$A118,OFFSET(INDIRECT(ADDRESS(1,MATCH(N$1,'Wkly eq indx data joined'!$1:$1,0),1,1,$A$1)),,,1150,1),0),MATCH(N$1,'Wkly eq indx data joined'!$1:$1,0)+1)</f>
        <v>5192.92</v>
      </c>
      <c r="O118" s="13" cm="1">
        <f t="array" aca="1" ref="O118" ca="1">INDEX('Wkly eq indx data joined'!$A$1:$AJ$1150,MATCH('Wkly eq indx data aligned'!$A118+1,OFFSET(INDIRECT(ADDRESS(1,MATCH(O$1,'Wkly eq indx data joined'!$1:$1,0),1,1,$A$1)),,,1150,1),0),MATCH(O$1,'Wkly eq indx data joined'!$1:$1,0)+1)</f>
        <v>6140.42</v>
      </c>
      <c r="P118" s="12" cm="1">
        <f t="array" aca="1" ref="P118" ca="1">INDEX('Wkly eq indx data joined'!$A$1:$AJ$1150,MATCH('Wkly eq indx data aligned'!$A118+2,OFFSET(INDIRECT(ADDRESS(1,MATCH(P$1,'Wkly eq indx data joined'!$1:$1,0),1,1,$A$1)),,,1150,1),0),MATCH(P$1,'Wkly eq indx data joined'!$1:$1,0)+1)</f>
        <v>1138.45</v>
      </c>
      <c r="Q118" s="9" cm="1">
        <f t="array" aca="1" ref="Q118" ca="1">INDEX('Wkly eq indx data joined'!$A$1:$AJ$1150,MATCH('Wkly eq indx data aligned'!$A118,OFFSET(INDIRECT(ADDRESS(1,MATCH(Q$1,'Wkly eq indx data joined'!$1:$1,0),1,1,$A$1)),,,1150,1),0),MATCH(Q$1,'Wkly eq indx data joined'!$1:$1,0)+1)</f>
        <v>523.35</v>
      </c>
      <c r="R118" s="12" cm="1">
        <f t="array" aca="1" ref="R118" ca="1">INDEX('Wkly eq indx data joined'!$A$1:$AJ$1150,MATCH('Wkly eq indx data aligned'!$A118+2,OFFSET(INDIRECT(ADDRESS(1,MATCH(R$1,'Wkly eq indx data joined'!$1:$1,0),1,1,$A$1)),,,1150,1),0),MATCH(R$1,'Wkly eq indx data joined'!$1:$1,0)+1)</f>
        <v>295.36</v>
      </c>
      <c r="S118" s="9" cm="1">
        <f t="array" aca="1" ref="S118" ca="1">INDEX('Wkly eq indx data joined'!$A$1:$AJ$1150,MATCH('Wkly eq indx data aligned'!$A118,OFFSET(INDIRECT(ADDRESS(1,MATCH(S$1,'Wkly eq indx data joined'!$1:$1,0),1,1,$A$1)),,,1150,1),0),MATCH(S$1,'Wkly eq indx data joined'!$1:$1,0)+1)</f>
        <v>10887.39</v>
      </c>
    </row>
    <row r="119" spans="1:19" x14ac:dyDescent="0.25">
      <c r="A119" s="4">
        <f t="shared" si="1"/>
        <v>37344</v>
      </c>
      <c r="B119" s="9" cm="1">
        <f t="array" aca="1" ref="B119" ca="1">INDEX('Wkly eq indx data joined'!$A$1:$AJ$1150,MATCH('Wkly eq indx data aligned'!$A119,OFFSET(INDIRECT(ADDRESS(1,MATCH(B$1,'Wkly eq indx data joined'!$1:$1,0),1,1,$A$1)),,,1150,1),0),MATCH(B$1,'Wkly eq indx data joined'!$1:$1,0)+1)</f>
        <v>3414.7739999999999</v>
      </c>
      <c r="C119" s="9" cm="1">
        <f t="array" aca="1" ref="C119" ca="1">INDEX('Wkly eq indx data joined'!$A$1:$AJ$1150,MATCH('Wkly eq indx data aligned'!$A119,OFFSET(INDIRECT(ADDRESS(1,MATCH(C$1,'Wkly eq indx data joined'!$1:$1,0),1,1,$A$1)),,,1150,1),0),MATCH(C$1,'Wkly eq indx data joined'!$1:$1,0)+1)</f>
        <v>11024.94</v>
      </c>
      <c r="D119" s="18" cm="1">
        <f t="array" aca="1" ref="D119" ca="1">IFERROR(INDEX('Wkly eq indx data joined'!$A$1:$AJ$1150,MATCH('Wkly eq indx data aligned'!$A119,OFFSET(INDIRECT(ADDRESS(1,MATCH(D$1,'Wkly eq indx data joined'!$1:$1,0),1,1,$A$1)),,,1150,1),0),MATCH(D$1,'Wkly eq indx data joined'!$1:$1,0)+1),D118)</f>
        <v>1603.905</v>
      </c>
      <c r="E119" s="9" cm="1">
        <f t="array" aca="1" ref="E119" ca="1">INDEX('Wkly eq indx data joined'!$A$1:$AJ$1150,MATCH('Wkly eq indx data aligned'!$A119,OFFSET(INDIRECT(ADDRESS(1,MATCH(E$1,'Wkly eq indx data joined'!$1:$1,0),1,1,$A$1)),,,1150,1),0),MATCH(E$1,'Wkly eq indx data joined'!$1:$1,0)+1)</f>
        <v>7851.47</v>
      </c>
      <c r="F119" s="9" cm="1">
        <f t="array" aca="1" ref="F119" ca="1">INDEX('Wkly eq indx data joined'!$A$1:$AJ$1150,MATCH('Wkly eq indx data aligned'!$A119,OFFSET(INDIRECT(ADDRESS(1,MATCH(F$1,'Wkly eq indx data joined'!$1:$1,0),1,1,$A$1)),,,1150,1),0),MATCH(F$1,'Wkly eq indx data joined'!$1:$1,0)+1)</f>
        <v>6655.2</v>
      </c>
      <c r="G119" s="9" cm="1">
        <f t="array" aca="1" ref="G119" ca="1">INDEX('Wkly eq indx data joined'!$A$1:$AJ$1150,MATCH('Wkly eq indx data aligned'!$A119,OFFSET(INDIRECT(ADDRESS(1,MATCH(G$1,'Wkly eq indx data joined'!$1:$1,0),1,1,$A$1)),,,1150,1),0),MATCH(G$1,'Wkly eq indx data joined'!$1:$1,0)+1)</f>
        <v>1147.3900000000001</v>
      </c>
      <c r="H119" s="9" cm="1">
        <f t="array" aca="1" ref="H119" ca="1">INDEX('Wkly eq indx data joined'!$A$1:$AJ$1150,MATCH('Wkly eq indx data aligned'!$A119,OFFSET(INDIRECT(ADDRESS(1,MATCH(H$1,'Wkly eq indx data joined'!$1:$1,0),1,1,$A$1)),,,1150,1),0),MATCH(H$1,'Wkly eq indx data joined'!$1:$1,0)+1)</f>
        <v>5271.8</v>
      </c>
      <c r="I119" s="9" cm="1">
        <f t="array" aca="1" ref="I119" ca="1">INDEX('Wkly eq indx data joined'!$A$1:$AJ$1150,MATCH('Wkly eq indx data aligned'!$A119,OFFSET(INDIRECT(ADDRESS(1,MATCH(I$1,'Wkly eq indx data joined'!$1:$1,0),1,1,$A$1)),,,1150,1),0),MATCH(I$1,'Wkly eq indx data joined'!$1:$1,0)+1)</f>
        <v>11032.92</v>
      </c>
      <c r="J119" s="9" cm="1">
        <f t="array" aca="1" ref="J119" ca="1">INDEX('Wkly eq indx data joined'!$A$1:$AJ$1150,MATCH('Wkly eq indx data aligned'!$A119,OFFSET(INDIRECT(ADDRESS(1,MATCH(J$1,'Wkly eq indx data joined'!$1:$1,0),1,1,$A$1)),,,1150,1),0),MATCH(J$1,'Wkly eq indx data joined'!$1:$1,0)+1)</f>
        <v>4688.0200000000004</v>
      </c>
      <c r="K119" s="9" cm="1">
        <f t="array" aca="1" ref="K119" ca="1">INDEX('Wkly eq indx data joined'!$A$1:$AJ$1150,MATCH('Wkly eq indx data aligned'!$A119,OFFSET(INDIRECT(ADDRESS(1,MATCH(K$1,'Wkly eq indx data joined'!$1:$1,0),1,1,$A$1)),,,1150,1),0),MATCH(K$1,'Wkly eq indx data joined'!$1:$1,0)+1)</f>
        <v>5397.29</v>
      </c>
      <c r="L119" s="12" cm="1">
        <f t="array" aca="1" ref="L119" ca="1">INDEX('Wkly eq indx data joined'!$A$1:$AJ$1150,MATCH('Wkly eq indx data aligned'!$A119+2,OFFSET(INDIRECT(ADDRESS(1,MATCH(L$1,'Wkly eq indx data joined'!$1:$1,0),1,1,$A$1)),,,1150,1),0),MATCH(L$1,'Wkly eq indx data joined'!$1:$1,0)+1)</f>
        <v>895.58</v>
      </c>
      <c r="M119" s="9" cm="1">
        <f t="array" aca="1" ref="M119" ca="1">INDEX('Wkly eq indx data joined'!$A$1:$AJ$1150,MATCH('Wkly eq indx data aligned'!$A119,OFFSET(INDIRECT(ADDRESS(1,MATCH(M$1,'Wkly eq indx data joined'!$1:$1,0),1,1,$A$1)),,,1150,1),0),MATCH(M$1,'Wkly eq indx data joined'!$1:$1,0)+1)</f>
        <v>13254.5</v>
      </c>
      <c r="N119" s="9" cm="1">
        <f t="array" aca="1" ref="N119" ca="1">INDEX('Wkly eq indx data joined'!$A$1:$AJ$1150,MATCH('Wkly eq indx data aligned'!$A119,OFFSET(INDIRECT(ADDRESS(1,MATCH(N$1,'Wkly eq indx data joined'!$1:$1,0),1,1,$A$1)),,,1150,1),0),MATCH(N$1,'Wkly eq indx data joined'!$1:$1,0)+1)</f>
        <v>5186.57</v>
      </c>
      <c r="O119" s="13" cm="1">
        <f t="array" aca="1" ref="O119" ca="1">INDEX('Wkly eq indx data joined'!$A$1:$AJ$1150,MATCH('Wkly eq indx data aligned'!$A119+1,OFFSET(INDIRECT(ADDRESS(1,MATCH(O$1,'Wkly eq indx data joined'!$1:$1,0),1,1,$A$1)),,,1150,1),0),MATCH(O$1,'Wkly eq indx data joined'!$1:$1,0)+1)</f>
        <v>6167.47</v>
      </c>
      <c r="P119" s="12" cm="1">
        <f t="array" aca="1" ref="P119" ca="1">INDEX('Wkly eq indx data joined'!$A$1:$AJ$1150,MATCH('Wkly eq indx data aligned'!$A119+2,OFFSET(INDIRECT(ADDRESS(1,MATCH(P$1,'Wkly eq indx data joined'!$1:$1,0),1,1,$A$1)),,,1150,1),0),MATCH(P$1,'Wkly eq indx data joined'!$1:$1,0)+1)</f>
        <v>1129.55</v>
      </c>
      <c r="Q119" s="9" cm="1">
        <f t="array" aca="1" ref="Q119" ca="1">INDEX('Wkly eq indx data joined'!$A$1:$AJ$1150,MATCH('Wkly eq indx data aligned'!$A119,OFFSET(INDIRECT(ADDRESS(1,MATCH(Q$1,'Wkly eq indx data joined'!$1:$1,0),1,1,$A$1)),,,1150,1),0),MATCH(Q$1,'Wkly eq indx data joined'!$1:$1,0)+1)</f>
        <v>531.21</v>
      </c>
      <c r="R119" s="12" cm="1">
        <f t="array" aca="1" ref="R119" ca="1">INDEX('Wkly eq indx data joined'!$A$1:$AJ$1150,MATCH('Wkly eq indx data aligned'!$A119+2,OFFSET(INDIRECT(ADDRESS(1,MATCH(R$1,'Wkly eq indx data joined'!$1:$1,0),1,1,$A$1)),,,1150,1),0),MATCH(R$1,'Wkly eq indx data joined'!$1:$1,0)+1)</f>
        <v>302.95999999999998</v>
      </c>
      <c r="S119" s="9" cm="1">
        <f t="array" aca="1" ref="S119" ca="1">INDEX('Wkly eq indx data joined'!$A$1:$AJ$1150,MATCH('Wkly eq indx data aligned'!$A119,OFFSET(INDIRECT(ADDRESS(1,MATCH(S$1,'Wkly eq indx data joined'!$1:$1,0),1,1,$A$1)),,,1150,1),0),MATCH(S$1,'Wkly eq indx data joined'!$1:$1,0)+1)</f>
        <v>10766.34</v>
      </c>
    </row>
    <row r="120" spans="1:19" x14ac:dyDescent="0.25">
      <c r="A120" s="4">
        <f t="shared" si="1"/>
        <v>37351</v>
      </c>
      <c r="B120" s="9" cm="1">
        <f t="array" aca="1" ref="B120" ca="1">INDEX('Wkly eq indx data joined'!$A$1:$AJ$1150,MATCH('Wkly eq indx data aligned'!$A120,OFFSET(INDIRECT(ADDRESS(1,MATCH(B$1,'Wkly eq indx data joined'!$1:$1,0),1,1,$A$1)),,,1150,1),0),MATCH(B$1,'Wkly eq indx data joined'!$1:$1,0)+1)</f>
        <v>3390.01</v>
      </c>
      <c r="C120" s="9" cm="1">
        <f t="array" aca="1" ref="C120" ca="1">INDEX('Wkly eq indx data joined'!$A$1:$AJ$1150,MATCH('Wkly eq indx data aligned'!$A120,OFFSET(INDIRECT(ADDRESS(1,MATCH(C$1,'Wkly eq indx data joined'!$1:$1,0),1,1,$A$1)),,,1150,1),0),MATCH(C$1,'Wkly eq indx data joined'!$1:$1,0)+1)</f>
        <v>11335.49</v>
      </c>
      <c r="D120" s="18" cm="1">
        <f t="array" aca="1" ref="D120" ca="1">IFERROR(INDEX('Wkly eq indx data joined'!$A$1:$AJ$1150,MATCH('Wkly eq indx data aligned'!$A120,OFFSET(INDIRECT(ADDRESS(1,MATCH(D$1,'Wkly eq indx data joined'!$1:$1,0),1,1,$A$1)),,,1150,1),0),MATCH(D$1,'Wkly eq indx data joined'!$1:$1,0)+1),D119)</f>
        <v>1634.643</v>
      </c>
      <c r="E120" s="9" cm="1">
        <f t="array" aca="1" ref="E120" ca="1">INDEX('Wkly eq indx data joined'!$A$1:$AJ$1150,MATCH('Wkly eq indx data aligned'!$A120,OFFSET(INDIRECT(ADDRESS(1,MATCH(E$1,'Wkly eq indx data joined'!$1:$1,0),1,1,$A$1)),,,1150,1),0),MATCH(E$1,'Wkly eq indx data joined'!$1:$1,0)+1)</f>
        <v>7782.11</v>
      </c>
      <c r="F120" s="9" cm="1">
        <f t="array" aca="1" ref="F120" ca="1">INDEX('Wkly eq indx data joined'!$A$1:$AJ$1150,MATCH('Wkly eq indx data aligned'!$A120,OFFSET(INDIRECT(ADDRESS(1,MATCH(F$1,'Wkly eq indx data joined'!$1:$1,0),1,1,$A$1)),,,1150,1),0),MATCH(F$1,'Wkly eq indx data joined'!$1:$1,0)+1)</f>
        <v>6662.1</v>
      </c>
      <c r="G120" s="9" cm="1">
        <f t="array" aca="1" ref="G120" ca="1">INDEX('Wkly eq indx data joined'!$A$1:$AJ$1150,MATCH('Wkly eq indx data aligned'!$A120,OFFSET(INDIRECT(ADDRESS(1,MATCH(G$1,'Wkly eq indx data joined'!$1:$1,0),1,1,$A$1)),,,1150,1),0),MATCH(G$1,'Wkly eq indx data joined'!$1:$1,0)+1)</f>
        <v>1122.73</v>
      </c>
      <c r="H120" s="9" cm="1">
        <f t="array" aca="1" ref="H120" ca="1">INDEX('Wkly eq indx data joined'!$A$1:$AJ$1150,MATCH('Wkly eq indx data aligned'!$A120,OFFSET(INDIRECT(ADDRESS(1,MATCH(H$1,'Wkly eq indx data joined'!$1:$1,0),1,1,$A$1)),,,1150,1),0),MATCH(H$1,'Wkly eq indx data joined'!$1:$1,0)+1)</f>
        <v>5233.6000000000004</v>
      </c>
      <c r="I120" s="9" cm="1">
        <f t="array" aca="1" ref="I120" ca="1">INDEX('Wkly eq indx data joined'!$A$1:$AJ$1150,MATCH('Wkly eq indx data aligned'!$A120,OFFSET(INDIRECT(ADDRESS(1,MATCH(I$1,'Wkly eq indx data joined'!$1:$1,0),1,1,$A$1)),,,1150,1),0),MATCH(I$1,'Wkly eq indx data joined'!$1:$1,0)+1)</f>
        <v>10831.37</v>
      </c>
      <c r="J120" s="9" cm="1">
        <f t="array" aca="1" ref="J120" ca="1">INDEX('Wkly eq indx data joined'!$A$1:$AJ$1150,MATCH('Wkly eq indx data aligned'!$A120,OFFSET(INDIRECT(ADDRESS(1,MATCH(J$1,'Wkly eq indx data joined'!$1:$1,0),1,1,$A$1)),,,1150,1),0),MATCH(J$1,'Wkly eq indx data joined'!$1:$1,0)+1)</f>
        <v>4515.7</v>
      </c>
      <c r="K120" s="9" cm="1">
        <f t="array" aca="1" ref="K120" ca="1">INDEX('Wkly eq indx data joined'!$A$1:$AJ$1150,MATCH('Wkly eq indx data aligned'!$A120,OFFSET(INDIRECT(ADDRESS(1,MATCH(K$1,'Wkly eq indx data joined'!$1:$1,0),1,1,$A$1)),,,1150,1),0),MATCH(K$1,'Wkly eq indx data joined'!$1:$1,0)+1)</f>
        <v>5260.53</v>
      </c>
      <c r="L120" s="12" cm="1">
        <f t="array" aca="1" ref="L120" ca="1">INDEX('Wkly eq indx data joined'!$A$1:$AJ$1150,MATCH('Wkly eq indx data aligned'!$A120+2,OFFSET(INDIRECT(ADDRESS(1,MATCH(L$1,'Wkly eq indx data joined'!$1:$1,0),1,1,$A$1)),,,1150,1),0),MATCH(L$1,'Wkly eq indx data joined'!$1:$1,0)+1)</f>
        <v>918.01</v>
      </c>
      <c r="M120" s="9" cm="1">
        <f t="array" aca="1" ref="M120" ca="1">INDEX('Wkly eq indx data joined'!$A$1:$AJ$1150,MATCH('Wkly eq indx data aligned'!$A120,OFFSET(INDIRECT(ADDRESS(1,MATCH(M$1,'Wkly eq indx data joined'!$1:$1,0),1,1,$A$1)),,,1150,1),0),MATCH(M$1,'Wkly eq indx data joined'!$1:$1,0)+1)</f>
        <v>13276.3</v>
      </c>
      <c r="N120" s="9" cm="1">
        <f t="array" aca="1" ref="N120" ca="1">INDEX('Wkly eq indx data joined'!$A$1:$AJ$1150,MATCH('Wkly eq indx data aligned'!$A120,OFFSET(INDIRECT(ADDRESS(1,MATCH(N$1,'Wkly eq indx data joined'!$1:$1,0),1,1,$A$1)),,,1150,1),0),MATCH(N$1,'Wkly eq indx data joined'!$1:$1,0)+1)</f>
        <v>5163.0200000000004</v>
      </c>
      <c r="O120" s="13" cm="1">
        <f t="array" aca="1" ref="O120" ca="1">INDEX('Wkly eq indx data joined'!$A$1:$AJ$1150,MATCH('Wkly eq indx data aligned'!$A120+1,OFFSET(INDIRECT(ADDRESS(1,MATCH(O$1,'Wkly eq indx data joined'!$1:$1,0),1,1,$A$1)),,,1150,1),0),MATCH(O$1,'Wkly eq indx data joined'!$1:$1,0)+1)</f>
        <v>6207.09</v>
      </c>
      <c r="P120" s="12" cm="1">
        <f t="array" aca="1" ref="P120" ca="1">INDEX('Wkly eq indx data joined'!$A$1:$AJ$1150,MATCH('Wkly eq indx data aligned'!$A120+2,OFFSET(INDIRECT(ADDRESS(1,MATCH(P$1,'Wkly eq indx data joined'!$1:$1,0),1,1,$A$1)),,,1150,1),0),MATCH(P$1,'Wkly eq indx data joined'!$1:$1,0)+1)</f>
        <v>1141.95</v>
      </c>
      <c r="Q120" s="9" cm="1">
        <f t="array" aca="1" ref="Q120" ca="1">INDEX('Wkly eq indx data joined'!$A$1:$AJ$1150,MATCH('Wkly eq indx data aligned'!$A120,OFFSET(INDIRECT(ADDRESS(1,MATCH(Q$1,'Wkly eq indx data joined'!$1:$1,0),1,1,$A$1)),,,1150,1),0),MATCH(Q$1,'Wkly eq indx data joined'!$1:$1,0)+1)</f>
        <v>517.15</v>
      </c>
      <c r="R120" s="12" cm="1">
        <f t="array" aca="1" ref="R120" ca="1">INDEX('Wkly eq indx data joined'!$A$1:$AJ$1150,MATCH('Wkly eq indx data aligned'!$A120+2,OFFSET(INDIRECT(ADDRESS(1,MATCH(R$1,'Wkly eq indx data joined'!$1:$1,0),1,1,$A$1)),,,1150,1),0),MATCH(R$1,'Wkly eq indx data joined'!$1:$1,0)+1)</f>
        <v>295.93</v>
      </c>
      <c r="S120" s="9" cm="1">
        <f t="array" aca="1" ref="S120" ca="1">INDEX('Wkly eq indx data joined'!$A$1:$AJ$1150,MATCH('Wkly eq indx data aligned'!$A120,OFFSET(INDIRECT(ADDRESS(1,MATCH(S$1,'Wkly eq indx data joined'!$1:$1,0),1,1,$A$1)),,,1150,1),0),MATCH(S$1,'Wkly eq indx data joined'!$1:$1,0)+1)</f>
        <v>11109.43</v>
      </c>
    </row>
    <row r="121" spans="1:19" x14ac:dyDescent="0.25">
      <c r="A121" s="4">
        <f t="shared" si="1"/>
        <v>37358</v>
      </c>
      <c r="B121" s="9" cm="1">
        <f t="array" aca="1" ref="B121" ca="1">INDEX('Wkly eq indx data joined'!$A$1:$AJ$1150,MATCH('Wkly eq indx data aligned'!$A121,OFFSET(INDIRECT(ADDRESS(1,MATCH(B$1,'Wkly eq indx data joined'!$1:$1,0),1,1,$A$1)),,,1150,1),0),MATCH(B$1,'Wkly eq indx data joined'!$1:$1,0)+1)</f>
        <v>3354.576</v>
      </c>
      <c r="C121" s="9" cm="1">
        <f t="array" aca="1" ref="C121" ca="1">INDEX('Wkly eq indx data joined'!$A$1:$AJ$1150,MATCH('Wkly eq indx data aligned'!$A121,OFFSET(INDIRECT(ADDRESS(1,MATCH(C$1,'Wkly eq indx data joined'!$1:$1,0),1,1,$A$1)),,,1150,1),0),MATCH(C$1,'Wkly eq indx data joined'!$1:$1,0)+1)</f>
        <v>10962.98</v>
      </c>
      <c r="D121" s="18" cm="1">
        <f t="array" aca="1" ref="D121" ca="1">IFERROR(INDEX('Wkly eq indx data joined'!$A$1:$AJ$1150,MATCH('Wkly eq indx data aligned'!$A121,OFFSET(INDIRECT(ADDRESS(1,MATCH(D$1,'Wkly eq indx data joined'!$1:$1,0),1,1,$A$1)),,,1150,1),0),MATCH(D$1,'Wkly eq indx data joined'!$1:$1,0)+1),D120)</f>
        <v>1658.979</v>
      </c>
      <c r="E121" s="9" cm="1">
        <f t="array" aca="1" ref="E121" ca="1">INDEX('Wkly eq indx data joined'!$A$1:$AJ$1150,MATCH('Wkly eq indx data aligned'!$A121,OFFSET(INDIRECT(ADDRESS(1,MATCH(E$1,'Wkly eq indx data joined'!$1:$1,0),1,1,$A$1)),,,1150,1),0),MATCH(E$1,'Wkly eq indx data joined'!$1:$1,0)+1)</f>
        <v>7730.98</v>
      </c>
      <c r="F121" s="9" cm="1">
        <f t="array" aca="1" ref="F121" ca="1">INDEX('Wkly eq indx data joined'!$A$1:$AJ$1150,MATCH('Wkly eq indx data aligned'!$A121,OFFSET(INDIRECT(ADDRESS(1,MATCH(F$1,'Wkly eq indx data joined'!$1:$1,0),1,1,$A$1)),,,1150,1),0),MATCH(F$1,'Wkly eq indx data joined'!$1:$1,0)+1)</f>
        <v>6593</v>
      </c>
      <c r="G121" s="9" cm="1">
        <f t="array" aca="1" ref="G121" ca="1">INDEX('Wkly eq indx data joined'!$A$1:$AJ$1150,MATCH('Wkly eq indx data aligned'!$A121,OFFSET(INDIRECT(ADDRESS(1,MATCH(G$1,'Wkly eq indx data joined'!$1:$1,0),1,1,$A$1)),,,1150,1),0),MATCH(G$1,'Wkly eq indx data joined'!$1:$1,0)+1)</f>
        <v>1111.01</v>
      </c>
      <c r="H121" s="9" cm="1">
        <f t="array" aca="1" ref="H121" ca="1">INDEX('Wkly eq indx data joined'!$A$1:$AJ$1150,MATCH('Wkly eq indx data aligned'!$A121,OFFSET(INDIRECT(ADDRESS(1,MATCH(H$1,'Wkly eq indx data joined'!$1:$1,0),1,1,$A$1)),,,1150,1),0),MATCH(H$1,'Wkly eq indx data joined'!$1:$1,0)+1)</f>
        <v>5161</v>
      </c>
      <c r="I121" s="9" cm="1">
        <f t="array" aca="1" ref="I121" ca="1">INDEX('Wkly eq indx data joined'!$A$1:$AJ$1150,MATCH('Wkly eq indx data aligned'!$A121,OFFSET(INDIRECT(ADDRESS(1,MATCH(I$1,'Wkly eq indx data joined'!$1:$1,0),1,1,$A$1)),,,1150,1),0),MATCH(I$1,'Wkly eq indx data joined'!$1:$1,0)+1)</f>
        <v>10710.48</v>
      </c>
      <c r="J121" s="9" cm="1">
        <f t="array" aca="1" ref="J121" ca="1">INDEX('Wkly eq indx data joined'!$A$1:$AJ$1150,MATCH('Wkly eq indx data aligned'!$A121,OFFSET(INDIRECT(ADDRESS(1,MATCH(J$1,'Wkly eq indx data joined'!$1:$1,0),1,1,$A$1)),,,1150,1),0),MATCH(J$1,'Wkly eq indx data joined'!$1:$1,0)+1)</f>
        <v>4468.29</v>
      </c>
      <c r="K121" s="9" cm="1">
        <f t="array" aca="1" ref="K121" ca="1">INDEX('Wkly eq indx data joined'!$A$1:$AJ$1150,MATCH('Wkly eq indx data aligned'!$A121,OFFSET(INDIRECT(ADDRESS(1,MATCH(K$1,'Wkly eq indx data joined'!$1:$1,0),1,1,$A$1)),,,1150,1),0),MATCH(K$1,'Wkly eq indx data joined'!$1:$1,0)+1)</f>
        <v>5189.6499999999996</v>
      </c>
      <c r="L121" s="12" cm="1">
        <f t="array" aca="1" ref="L121" ca="1">INDEX('Wkly eq indx data joined'!$A$1:$AJ$1150,MATCH('Wkly eq indx data aligned'!$A121+2,OFFSET(INDIRECT(ADDRESS(1,MATCH(L$1,'Wkly eq indx data joined'!$1:$1,0),1,1,$A$1)),,,1150,1),0),MATCH(L$1,'Wkly eq indx data joined'!$1:$1,0)+1)</f>
        <v>875.69</v>
      </c>
      <c r="M121" s="9" cm="1">
        <f t="array" aca="1" ref="M121" ca="1">INDEX('Wkly eq indx data joined'!$A$1:$AJ$1150,MATCH('Wkly eq indx data aligned'!$A121,OFFSET(INDIRECT(ADDRESS(1,MATCH(M$1,'Wkly eq indx data joined'!$1:$1,0),1,1,$A$1)),,,1150,1),0),MATCH(M$1,'Wkly eq indx data joined'!$1:$1,0)+1)</f>
        <v>13750.9</v>
      </c>
      <c r="N121" s="9" cm="1">
        <f t="array" aca="1" ref="N121" ca="1">INDEX('Wkly eq indx data joined'!$A$1:$AJ$1150,MATCH('Wkly eq indx data aligned'!$A121,OFFSET(INDIRECT(ADDRESS(1,MATCH(N$1,'Wkly eq indx data joined'!$1:$1,0),1,1,$A$1)),,,1150,1),0),MATCH(N$1,'Wkly eq indx data joined'!$1:$1,0)+1)</f>
        <v>5076.37</v>
      </c>
      <c r="O121" s="13" cm="1">
        <f t="array" aca="1" ref="O121" ca="1">INDEX('Wkly eq indx data joined'!$A$1:$AJ$1150,MATCH('Wkly eq indx data aligned'!$A121+1,OFFSET(INDIRECT(ADDRESS(1,MATCH(O$1,'Wkly eq indx data joined'!$1:$1,0),1,1,$A$1)),,,1150,1),0),MATCH(O$1,'Wkly eq indx data joined'!$1:$1,0)+1)</f>
        <v>6182.59</v>
      </c>
      <c r="P121" s="12" cm="1">
        <f t="array" aca="1" ref="P121" ca="1">INDEX('Wkly eq indx data joined'!$A$1:$AJ$1150,MATCH('Wkly eq indx data aligned'!$A121+2,OFFSET(INDIRECT(ADDRESS(1,MATCH(P$1,'Wkly eq indx data joined'!$1:$1,0),1,1,$A$1)),,,1150,1),0),MATCH(P$1,'Wkly eq indx data joined'!$1:$1,0)+1)</f>
        <v>1146.5</v>
      </c>
      <c r="Q121" s="9" cm="1">
        <f t="array" aca="1" ref="Q121" ca="1">INDEX('Wkly eq indx data joined'!$A$1:$AJ$1150,MATCH('Wkly eq indx data aligned'!$A121,OFFSET(INDIRECT(ADDRESS(1,MATCH(Q$1,'Wkly eq indx data joined'!$1:$1,0),1,1,$A$1)),,,1150,1),0),MATCH(Q$1,'Wkly eq indx data joined'!$1:$1,0)+1)</f>
        <v>511.65</v>
      </c>
      <c r="R121" s="12" cm="1">
        <f t="array" aca="1" ref="R121" ca="1">INDEX('Wkly eq indx data joined'!$A$1:$AJ$1150,MATCH('Wkly eq indx data aligned'!$A121+2,OFFSET(INDIRECT(ADDRESS(1,MATCH(R$1,'Wkly eq indx data joined'!$1:$1,0),1,1,$A$1)),,,1150,1),0),MATCH(R$1,'Wkly eq indx data joined'!$1:$1,0)+1)</f>
        <v>314.5</v>
      </c>
      <c r="S121" s="9" cm="1">
        <f t="array" aca="1" ref="S121" ca="1">INDEX('Wkly eq indx data joined'!$A$1:$AJ$1150,MATCH('Wkly eq indx data aligned'!$A121,OFFSET(INDIRECT(ADDRESS(1,MATCH(S$1,'Wkly eq indx data joined'!$1:$1,0),1,1,$A$1)),,,1150,1),0),MATCH(S$1,'Wkly eq indx data joined'!$1:$1,0)+1)</f>
        <v>10913.22</v>
      </c>
    </row>
    <row r="122" spans="1:19" x14ac:dyDescent="0.25">
      <c r="A122" s="4">
        <f t="shared" si="1"/>
        <v>37365</v>
      </c>
      <c r="B122" s="9" cm="1">
        <f t="array" aca="1" ref="B122" ca="1">INDEX('Wkly eq indx data joined'!$A$1:$AJ$1150,MATCH('Wkly eq indx data aligned'!$A122,OFFSET(INDIRECT(ADDRESS(1,MATCH(B$1,'Wkly eq indx data joined'!$1:$1,0),1,1,$A$1)),,,1150,1),0),MATCH(B$1,'Wkly eq indx data joined'!$1:$1,0)+1)</f>
        <v>3407.877</v>
      </c>
      <c r="C122" s="9" cm="1">
        <f t="array" aca="1" ref="C122" ca="1">INDEX('Wkly eq indx data joined'!$A$1:$AJ$1150,MATCH('Wkly eq indx data aligned'!$A122,OFFSET(INDIRECT(ADDRESS(1,MATCH(C$1,'Wkly eq indx data joined'!$1:$1,0),1,1,$A$1)),,,1150,1),0),MATCH(C$1,'Wkly eq indx data joined'!$1:$1,0)+1)</f>
        <v>11512.01</v>
      </c>
      <c r="D122" s="18" cm="1">
        <f t="array" aca="1" ref="D122" ca="1">IFERROR(INDEX('Wkly eq indx data joined'!$A$1:$AJ$1150,MATCH('Wkly eq indx data aligned'!$A122,OFFSET(INDIRECT(ADDRESS(1,MATCH(D$1,'Wkly eq indx data joined'!$1:$1,0),1,1,$A$1)),,,1150,1),0),MATCH(D$1,'Wkly eq indx data joined'!$1:$1,0)+1),D121)</f>
        <v>1635.172</v>
      </c>
      <c r="E122" s="9" cm="1">
        <f t="array" aca="1" ref="E122" ca="1">INDEX('Wkly eq indx data joined'!$A$1:$AJ$1150,MATCH('Wkly eq indx data aligned'!$A122,OFFSET(INDIRECT(ADDRESS(1,MATCH(E$1,'Wkly eq indx data joined'!$1:$1,0),1,1,$A$1)),,,1150,1),0),MATCH(E$1,'Wkly eq indx data joined'!$1:$1,0)+1)</f>
        <v>7899.62</v>
      </c>
      <c r="F122" s="9" cm="1">
        <f t="array" aca="1" ref="F122" ca="1">INDEX('Wkly eq indx data joined'!$A$1:$AJ$1150,MATCH('Wkly eq indx data aligned'!$A122,OFFSET(INDIRECT(ADDRESS(1,MATCH(F$1,'Wkly eq indx data joined'!$1:$1,0),1,1,$A$1)),,,1150,1),0),MATCH(F$1,'Wkly eq indx data joined'!$1:$1,0)+1)</f>
        <v>6676.7</v>
      </c>
      <c r="G122" s="9" cm="1">
        <f t="array" aca="1" ref="G122" ca="1">INDEX('Wkly eq indx data joined'!$A$1:$AJ$1150,MATCH('Wkly eq indx data aligned'!$A122,OFFSET(INDIRECT(ADDRESS(1,MATCH(G$1,'Wkly eq indx data joined'!$1:$1,0),1,1,$A$1)),,,1150,1),0),MATCH(G$1,'Wkly eq indx data joined'!$1:$1,0)+1)</f>
        <v>1125.17</v>
      </c>
      <c r="H122" s="9" cm="1">
        <f t="array" aca="1" ref="H122" ca="1">INDEX('Wkly eq indx data joined'!$A$1:$AJ$1150,MATCH('Wkly eq indx data aligned'!$A122,OFFSET(INDIRECT(ADDRESS(1,MATCH(H$1,'Wkly eq indx data joined'!$1:$1,0),1,1,$A$1)),,,1150,1),0),MATCH(H$1,'Wkly eq indx data joined'!$1:$1,0)+1)</f>
        <v>5243.6</v>
      </c>
      <c r="I122" s="9" cm="1">
        <f t="array" aca="1" ref="I122" ca="1">INDEX('Wkly eq indx data joined'!$A$1:$AJ$1150,MATCH('Wkly eq indx data aligned'!$A122,OFFSET(INDIRECT(ADDRESS(1,MATCH(I$1,'Wkly eq indx data joined'!$1:$1,0),1,1,$A$1)),,,1150,1),0),MATCH(I$1,'Wkly eq indx data joined'!$1:$1,0)+1)</f>
        <v>11252.18</v>
      </c>
      <c r="J122" s="9" cm="1">
        <f t="array" aca="1" ref="J122" ca="1">INDEX('Wkly eq indx data joined'!$A$1:$AJ$1150,MATCH('Wkly eq indx data aligned'!$A122,OFFSET(INDIRECT(ADDRESS(1,MATCH(J$1,'Wkly eq indx data joined'!$1:$1,0),1,1,$A$1)),,,1150,1),0),MATCH(J$1,'Wkly eq indx data joined'!$1:$1,0)+1)</f>
        <v>4606.42</v>
      </c>
      <c r="K122" s="9" cm="1">
        <f t="array" aca="1" ref="K122" ca="1">INDEX('Wkly eq indx data joined'!$A$1:$AJ$1150,MATCH('Wkly eq indx data aligned'!$A122,OFFSET(INDIRECT(ADDRESS(1,MATCH(K$1,'Wkly eq indx data joined'!$1:$1,0),1,1,$A$1)),,,1150,1),0),MATCH(K$1,'Wkly eq indx data joined'!$1:$1,0)+1)</f>
        <v>5284.55</v>
      </c>
      <c r="L122" s="12" cm="1">
        <f t="array" aca="1" ref="L122" ca="1">INDEX('Wkly eq indx data joined'!$A$1:$AJ$1150,MATCH('Wkly eq indx data aligned'!$A122+2,OFFSET(INDIRECT(ADDRESS(1,MATCH(L$1,'Wkly eq indx data joined'!$1:$1,0),1,1,$A$1)),,,1150,1),0),MATCH(L$1,'Wkly eq indx data joined'!$1:$1,0)+1)</f>
        <v>923.94</v>
      </c>
      <c r="M122" s="9" cm="1">
        <f t="array" aca="1" ref="M122" ca="1">INDEX('Wkly eq indx data joined'!$A$1:$AJ$1150,MATCH('Wkly eq indx data aligned'!$A122,OFFSET(INDIRECT(ADDRESS(1,MATCH(M$1,'Wkly eq indx data joined'!$1:$1,0),1,1,$A$1)),,,1150,1),0),MATCH(M$1,'Wkly eq indx data joined'!$1:$1,0)+1)</f>
        <v>13478.3</v>
      </c>
      <c r="N122" s="9" cm="1">
        <f t="array" aca="1" ref="N122" ca="1">INDEX('Wkly eq indx data joined'!$A$1:$AJ$1150,MATCH('Wkly eq indx data aligned'!$A122,OFFSET(INDIRECT(ADDRESS(1,MATCH(N$1,'Wkly eq indx data joined'!$1:$1,0),1,1,$A$1)),,,1150,1),0),MATCH(N$1,'Wkly eq indx data joined'!$1:$1,0)+1)</f>
        <v>5098.45</v>
      </c>
      <c r="O122" s="13" cm="1">
        <f t="array" aca="1" ref="O122" ca="1">INDEX('Wkly eq indx data joined'!$A$1:$AJ$1150,MATCH('Wkly eq indx data aligned'!$A122+1,OFFSET(INDIRECT(ADDRESS(1,MATCH(O$1,'Wkly eq indx data joined'!$1:$1,0),1,1,$A$1)),,,1150,1),0),MATCH(O$1,'Wkly eq indx data joined'!$1:$1,0)+1)</f>
        <v>6448.12</v>
      </c>
      <c r="P122" s="12" cm="1">
        <f t="array" aca="1" ref="P122" ca="1">INDEX('Wkly eq indx data joined'!$A$1:$AJ$1150,MATCH('Wkly eq indx data aligned'!$A122+2,OFFSET(INDIRECT(ADDRESS(1,MATCH(P$1,'Wkly eq indx data joined'!$1:$1,0),1,1,$A$1)),,,1150,1),0),MATCH(P$1,'Wkly eq indx data joined'!$1:$1,0)+1)</f>
        <v>1100.3</v>
      </c>
      <c r="Q122" s="9" cm="1">
        <f t="array" aca="1" ref="Q122" ca="1">INDEX('Wkly eq indx data joined'!$A$1:$AJ$1150,MATCH('Wkly eq indx data aligned'!$A122,OFFSET(INDIRECT(ADDRESS(1,MATCH(Q$1,'Wkly eq indx data joined'!$1:$1,0),1,1,$A$1)),,,1150,1),0),MATCH(Q$1,'Wkly eq indx data joined'!$1:$1,0)+1)</f>
        <v>528.23</v>
      </c>
      <c r="R122" s="12" cm="1">
        <f t="array" aca="1" ref="R122" ca="1">INDEX('Wkly eq indx data joined'!$A$1:$AJ$1150,MATCH('Wkly eq indx data aligned'!$A122+2,OFFSET(INDIRECT(ADDRESS(1,MATCH(R$1,'Wkly eq indx data joined'!$1:$1,0),1,1,$A$1)),,,1150,1),0),MATCH(R$1,'Wkly eq indx data joined'!$1:$1,0)+1)</f>
        <v>339.23</v>
      </c>
      <c r="S122" s="9" cm="1">
        <f t="array" aca="1" ref="S122" ca="1">INDEX('Wkly eq indx data joined'!$A$1:$AJ$1150,MATCH('Wkly eq indx data aligned'!$A122,OFFSET(INDIRECT(ADDRESS(1,MATCH(S$1,'Wkly eq indx data joined'!$1:$1,0),1,1,$A$1)),,,1150,1),0),MATCH(S$1,'Wkly eq indx data joined'!$1:$1,0)+1)</f>
        <v>11192.92</v>
      </c>
    </row>
    <row r="123" spans="1:19" x14ac:dyDescent="0.25">
      <c r="A123" s="4">
        <f t="shared" si="1"/>
        <v>37372</v>
      </c>
      <c r="B123" s="9" cm="1">
        <f t="array" aca="1" ref="B123" ca="1">INDEX('Wkly eq indx data joined'!$A$1:$AJ$1150,MATCH('Wkly eq indx data aligned'!$A123,OFFSET(INDIRECT(ADDRESS(1,MATCH(B$1,'Wkly eq indx data joined'!$1:$1,0),1,1,$A$1)),,,1150,1),0),MATCH(B$1,'Wkly eq indx data joined'!$1:$1,0)+1)</f>
        <v>3379.1219999999998</v>
      </c>
      <c r="C123" s="9" cm="1">
        <f t="array" aca="1" ref="C123" ca="1">INDEX('Wkly eq indx data joined'!$A$1:$AJ$1150,MATCH('Wkly eq indx data aligned'!$A123,OFFSET(INDIRECT(ADDRESS(1,MATCH(C$1,'Wkly eq indx data joined'!$1:$1,0),1,1,$A$1)),,,1150,1),0),MATCH(C$1,'Wkly eq indx data joined'!$1:$1,0)+1)</f>
        <v>11541.39</v>
      </c>
      <c r="D123" s="18" cm="1">
        <f t="array" aca="1" ref="D123" ca="1">IFERROR(INDEX('Wkly eq indx data joined'!$A$1:$AJ$1150,MATCH('Wkly eq indx data aligned'!$A123,OFFSET(INDIRECT(ADDRESS(1,MATCH(D$1,'Wkly eq indx data joined'!$1:$1,0),1,1,$A$1)),,,1150,1),0),MATCH(D$1,'Wkly eq indx data joined'!$1:$1,0)+1),D122)</f>
        <v>1640.5889999999999</v>
      </c>
      <c r="E123" s="9" cm="1">
        <f t="array" aca="1" ref="E123" ca="1">INDEX('Wkly eq indx data joined'!$A$1:$AJ$1150,MATCH('Wkly eq indx data aligned'!$A123,OFFSET(INDIRECT(ADDRESS(1,MATCH(E$1,'Wkly eq indx data joined'!$1:$1,0),1,1,$A$1)),,,1150,1),0),MATCH(E$1,'Wkly eq indx data joined'!$1:$1,0)+1)</f>
        <v>7629.62</v>
      </c>
      <c r="F123" s="9" cm="1">
        <f t="array" aca="1" ref="F123" ca="1">INDEX('Wkly eq indx data joined'!$A$1:$AJ$1150,MATCH('Wkly eq indx data aligned'!$A123,OFFSET(INDIRECT(ADDRESS(1,MATCH(F$1,'Wkly eq indx data joined'!$1:$1,0),1,1,$A$1)),,,1150,1),0),MATCH(F$1,'Wkly eq indx data joined'!$1:$1,0)+1)</f>
        <v>6530.1</v>
      </c>
      <c r="G123" s="9" cm="1">
        <f t="array" aca="1" ref="G123" ca="1">INDEX('Wkly eq indx data joined'!$A$1:$AJ$1150,MATCH('Wkly eq indx data aligned'!$A123,OFFSET(INDIRECT(ADDRESS(1,MATCH(G$1,'Wkly eq indx data joined'!$1:$1,0),1,1,$A$1)),,,1150,1),0),MATCH(G$1,'Wkly eq indx data joined'!$1:$1,0)+1)</f>
        <v>1076.32</v>
      </c>
      <c r="H123" s="9" cm="1">
        <f t="array" aca="1" ref="H123" ca="1">INDEX('Wkly eq indx data joined'!$A$1:$AJ$1150,MATCH('Wkly eq indx data aligned'!$A123,OFFSET(INDIRECT(ADDRESS(1,MATCH(H$1,'Wkly eq indx data joined'!$1:$1,0),1,1,$A$1)),,,1150,1),0),MATCH(H$1,'Wkly eq indx data joined'!$1:$1,0)+1)</f>
        <v>5159</v>
      </c>
      <c r="I123" s="9" cm="1">
        <f t="array" aca="1" ref="I123" ca="1">INDEX('Wkly eq indx data joined'!$A$1:$AJ$1150,MATCH('Wkly eq indx data aligned'!$A123,OFFSET(INDIRECT(ADDRESS(1,MATCH(I$1,'Wkly eq indx data joined'!$1:$1,0),1,1,$A$1)),,,1150,1),0),MATCH(I$1,'Wkly eq indx data joined'!$1:$1,0)+1)</f>
        <v>11385.08</v>
      </c>
      <c r="J123" s="9" cm="1">
        <f t="array" aca="1" ref="J123" ca="1">INDEX('Wkly eq indx data joined'!$A$1:$AJ$1150,MATCH('Wkly eq indx data aligned'!$A123,OFFSET(INDIRECT(ADDRESS(1,MATCH(J$1,'Wkly eq indx data joined'!$1:$1,0),1,1,$A$1)),,,1150,1),0),MATCH(J$1,'Wkly eq indx data joined'!$1:$1,0)+1)</f>
        <v>4453.08</v>
      </c>
      <c r="K123" s="9" cm="1">
        <f t="array" aca="1" ref="K123" ca="1">INDEX('Wkly eq indx data joined'!$A$1:$AJ$1150,MATCH('Wkly eq indx data aligned'!$A123,OFFSET(INDIRECT(ADDRESS(1,MATCH(K$1,'Wkly eq indx data joined'!$1:$1,0),1,1,$A$1)),,,1150,1),0),MATCH(K$1,'Wkly eq indx data joined'!$1:$1,0)+1)</f>
        <v>5000.38</v>
      </c>
      <c r="L123" s="12" cm="1">
        <f t="array" aca="1" ref="L123" ca="1">INDEX('Wkly eq indx data joined'!$A$1:$AJ$1150,MATCH('Wkly eq indx data aligned'!$A123+2,OFFSET(INDIRECT(ADDRESS(1,MATCH(L$1,'Wkly eq indx data joined'!$1:$1,0),1,1,$A$1)),,,1150,1),0),MATCH(L$1,'Wkly eq indx data joined'!$1:$1,0)+1)</f>
        <v>869.65</v>
      </c>
      <c r="M123" s="9" cm="1">
        <f t="array" aca="1" ref="M123" ca="1">INDEX('Wkly eq indx data joined'!$A$1:$AJ$1150,MATCH('Wkly eq indx data aligned'!$A123,OFFSET(INDIRECT(ADDRESS(1,MATCH(M$1,'Wkly eq indx data joined'!$1:$1,0),1,1,$A$1)),,,1150,1),0),MATCH(M$1,'Wkly eq indx data joined'!$1:$1,0)+1)</f>
        <v>13075.5</v>
      </c>
      <c r="N123" s="9" cm="1">
        <f t="array" aca="1" ref="N123" ca="1">INDEX('Wkly eq indx data joined'!$A$1:$AJ$1150,MATCH('Wkly eq indx data aligned'!$A123,OFFSET(INDIRECT(ADDRESS(1,MATCH(N$1,'Wkly eq indx data joined'!$1:$1,0),1,1,$A$1)),,,1150,1),0),MATCH(N$1,'Wkly eq indx data joined'!$1:$1,0)+1)</f>
        <v>5134</v>
      </c>
      <c r="O123" s="13" cm="1">
        <f t="array" aca="1" ref="O123" ca="1">INDEX('Wkly eq indx data joined'!$A$1:$AJ$1150,MATCH('Wkly eq indx data aligned'!$A123+1,OFFSET(INDIRECT(ADDRESS(1,MATCH(O$1,'Wkly eq indx data joined'!$1:$1,0),1,1,$A$1)),,,1150,1),0),MATCH(O$1,'Wkly eq indx data joined'!$1:$1,0)+1)</f>
        <v>6306.93</v>
      </c>
      <c r="P123" s="12" cm="1">
        <f t="array" aca="1" ref="P123" ca="1">INDEX('Wkly eq indx data joined'!$A$1:$AJ$1150,MATCH('Wkly eq indx data aligned'!$A123+2,OFFSET(INDIRECT(ADDRESS(1,MATCH(P$1,'Wkly eq indx data joined'!$1:$1,0),1,1,$A$1)),,,1150,1),0),MATCH(P$1,'Wkly eq indx data joined'!$1:$1,0)+1)</f>
        <v>1097.4000000000001</v>
      </c>
      <c r="Q123" s="9" cm="1">
        <f t="array" aca="1" ref="Q123" ca="1">INDEX('Wkly eq indx data joined'!$A$1:$AJ$1150,MATCH('Wkly eq indx data aligned'!$A123,OFFSET(INDIRECT(ADDRESS(1,MATCH(Q$1,'Wkly eq indx data joined'!$1:$1,0),1,1,$A$1)),,,1150,1),0),MATCH(Q$1,'Wkly eq indx data joined'!$1:$1,0)+1)</f>
        <v>509.26</v>
      </c>
      <c r="R123" s="12" cm="1">
        <f t="array" aca="1" ref="R123" ca="1">INDEX('Wkly eq indx data joined'!$A$1:$AJ$1150,MATCH('Wkly eq indx data aligned'!$A123+2,OFFSET(INDIRECT(ADDRESS(1,MATCH(R$1,'Wkly eq indx data joined'!$1:$1,0),1,1,$A$1)),,,1150,1),0),MATCH(R$1,'Wkly eq indx data joined'!$1:$1,0)+1)</f>
        <v>343.23</v>
      </c>
      <c r="S123" s="9" cm="1">
        <f t="array" aca="1" ref="S123" ca="1">INDEX('Wkly eq indx data joined'!$A$1:$AJ$1150,MATCH('Wkly eq indx data aligned'!$A123,OFFSET(INDIRECT(ADDRESS(1,MATCH(S$1,'Wkly eq indx data joined'!$1:$1,0),1,1,$A$1)),,,1150,1),0),MATCH(S$1,'Wkly eq indx data joined'!$1:$1,0)+1)</f>
        <v>10807.07</v>
      </c>
    </row>
    <row r="124" spans="1:19" x14ac:dyDescent="0.25">
      <c r="A124" s="4">
        <f t="shared" si="1"/>
        <v>37379</v>
      </c>
      <c r="B124" s="9" cm="1">
        <f t="array" aca="1" ref="B124" ca="1">INDEX('Wkly eq indx data joined'!$A$1:$AJ$1150,MATCH('Wkly eq indx data aligned'!$A124,OFFSET(INDIRECT(ADDRESS(1,MATCH(B$1,'Wkly eq indx data joined'!$1:$1,0),1,1,$A$1)),,,1150,1),0),MATCH(B$1,'Wkly eq indx data joined'!$1:$1,0)+1)</f>
        <v>3366.0430000000001</v>
      </c>
      <c r="C124" s="9" cm="1">
        <f t="array" aca="1" ref="C124" ca="1">INDEX('Wkly eq indx data joined'!$A$1:$AJ$1150,MATCH('Wkly eq indx data aligned'!$A124,OFFSET(INDIRECT(ADDRESS(1,MATCH(C$1,'Wkly eq indx data joined'!$1:$1,0),1,1,$A$1)),,,1150,1),0),MATCH(C$1,'Wkly eq indx data joined'!$1:$1,0)+1)</f>
        <v>11551.01</v>
      </c>
      <c r="D124" s="18" cm="1">
        <f t="array" aca="1" ref="D124" ca="1">IFERROR(INDEX('Wkly eq indx data joined'!$A$1:$AJ$1150,MATCH('Wkly eq indx data aligned'!$A124,OFFSET(INDIRECT(ADDRESS(1,MATCH(D$1,'Wkly eq indx data joined'!$1:$1,0),1,1,$A$1)),,,1150,1),0),MATCH(D$1,'Wkly eq indx data joined'!$1:$1,0)+1),D123)</f>
        <v>1667.749</v>
      </c>
      <c r="E124" s="9" cm="1">
        <f t="array" aca="1" ref="E124" ca="1">INDEX('Wkly eq indx data joined'!$A$1:$AJ$1150,MATCH('Wkly eq indx data aligned'!$A124,OFFSET(INDIRECT(ADDRESS(1,MATCH(E$1,'Wkly eq indx data joined'!$1:$1,0),1,1,$A$1)),,,1150,1),0),MATCH(E$1,'Wkly eq indx data joined'!$1:$1,0)+1)</f>
        <v>7663.85</v>
      </c>
      <c r="F124" s="9" cm="1">
        <f t="array" aca="1" ref="F124" ca="1">INDEX('Wkly eq indx data joined'!$A$1:$AJ$1150,MATCH('Wkly eq indx data aligned'!$A124,OFFSET(INDIRECT(ADDRESS(1,MATCH(F$1,'Wkly eq indx data joined'!$1:$1,0),1,1,$A$1)),,,1150,1),0),MATCH(F$1,'Wkly eq indx data joined'!$1:$1,0)+1)</f>
        <v>6598.7</v>
      </c>
      <c r="G124" s="9" cm="1">
        <f t="array" aca="1" ref="G124" ca="1">INDEX('Wkly eq indx data joined'!$A$1:$AJ$1150,MATCH('Wkly eq indx data aligned'!$A124,OFFSET(INDIRECT(ADDRESS(1,MATCH(G$1,'Wkly eq indx data joined'!$1:$1,0),1,1,$A$1)),,,1150,1),0),MATCH(G$1,'Wkly eq indx data joined'!$1:$1,0)+1)</f>
        <v>1073.43</v>
      </c>
      <c r="H124" s="9" cm="1">
        <f t="array" aca="1" ref="H124" ca="1">INDEX('Wkly eq indx data joined'!$A$1:$AJ$1150,MATCH('Wkly eq indx data aligned'!$A124,OFFSET(INDIRECT(ADDRESS(1,MATCH(H$1,'Wkly eq indx data joined'!$1:$1,0),1,1,$A$1)),,,1150,1),0),MATCH(H$1,'Wkly eq indx data joined'!$1:$1,0)+1)</f>
        <v>5203.1000000000004</v>
      </c>
      <c r="I124" s="9" cm="1">
        <f t="array" aca="1" ref="I124" ca="1">INDEX('Wkly eq indx data joined'!$A$1:$AJ$1150,MATCH('Wkly eq indx data aligned'!$A124,OFFSET(INDIRECT(ADDRESS(1,MATCH(I$1,'Wkly eq indx data joined'!$1:$1,0),1,1,$A$1)),,,1150,1),0),MATCH(I$1,'Wkly eq indx data joined'!$1:$1,0)+1)</f>
        <v>11797.22</v>
      </c>
      <c r="J124" s="9" cm="1">
        <f t="array" aca="1" ref="J124" ca="1">INDEX('Wkly eq indx data joined'!$A$1:$AJ$1150,MATCH('Wkly eq indx data aligned'!$A124,OFFSET(INDIRECT(ADDRESS(1,MATCH(J$1,'Wkly eq indx data joined'!$1:$1,0),1,1,$A$1)),,,1150,1),0),MATCH(J$1,'Wkly eq indx data joined'!$1:$1,0)+1)</f>
        <v>4354.92</v>
      </c>
      <c r="K124" s="9" cm="1">
        <f t="array" aca="1" ref="K124" ca="1">INDEX('Wkly eq indx data joined'!$A$1:$AJ$1150,MATCH('Wkly eq indx data aligned'!$A124,OFFSET(INDIRECT(ADDRESS(1,MATCH(K$1,'Wkly eq indx data joined'!$1:$1,0),1,1,$A$1)),,,1150,1),0),MATCH(K$1,'Wkly eq indx data joined'!$1:$1,0)+1)</f>
        <v>4882.7700000000004</v>
      </c>
      <c r="L124" s="12" cm="1">
        <f t="array" aca="1" ref="L124" ca="1">INDEX('Wkly eq indx data joined'!$A$1:$AJ$1150,MATCH('Wkly eq indx data aligned'!$A124+2,OFFSET(INDIRECT(ADDRESS(1,MATCH(L$1,'Wkly eq indx data joined'!$1:$1,0),1,1,$A$1)),,,1150,1),0),MATCH(L$1,'Wkly eq indx data joined'!$1:$1,0)+1)</f>
        <v>856.72</v>
      </c>
      <c r="M124" s="9" cm="1">
        <f t="array" aca="1" ref="M124" ca="1">INDEX('Wkly eq indx data joined'!$A$1:$AJ$1150,MATCH('Wkly eq indx data aligned'!$A124,OFFSET(INDIRECT(ADDRESS(1,MATCH(M$1,'Wkly eq indx data joined'!$1:$1,0),1,1,$A$1)),,,1150,1),0),MATCH(M$1,'Wkly eq indx data joined'!$1:$1,0)+1)</f>
        <v>12609.8</v>
      </c>
      <c r="N124" s="9" cm="1">
        <f t="array" aca="1" ref="N124" ca="1">INDEX('Wkly eq indx data joined'!$A$1:$AJ$1150,MATCH('Wkly eq indx data aligned'!$A124,OFFSET(INDIRECT(ADDRESS(1,MATCH(N$1,'Wkly eq indx data joined'!$1:$1,0),1,1,$A$1)),,,1150,1),0),MATCH(N$1,'Wkly eq indx data joined'!$1:$1,0)+1)</f>
        <v>5217.79</v>
      </c>
      <c r="O124" s="13" cm="1">
        <f t="array" aca="1" ref="O124" ca="1">INDEX('Wkly eq indx data joined'!$A$1:$AJ$1150,MATCH('Wkly eq indx data aligned'!$A124+1,OFFSET(INDIRECT(ADDRESS(1,MATCH(O$1,'Wkly eq indx data joined'!$1:$1,0),1,1,$A$1)),,,1150,1),0),MATCH(O$1,'Wkly eq indx data joined'!$1:$1,0)+1)</f>
        <v>5910.32</v>
      </c>
      <c r="P124" s="12" cm="1">
        <f t="array" aca="1" ref="P124" ca="1">INDEX('Wkly eq indx data joined'!$A$1:$AJ$1150,MATCH('Wkly eq indx data aligned'!$A124+2,OFFSET(INDIRECT(ADDRESS(1,MATCH(P$1,'Wkly eq indx data joined'!$1:$1,0),1,1,$A$1)),,,1150,1),0),MATCH(P$1,'Wkly eq indx data joined'!$1:$1,0)+1)</f>
        <v>1096.95</v>
      </c>
      <c r="Q124" s="9" cm="1">
        <f t="array" aca="1" ref="Q124" ca="1">INDEX('Wkly eq indx data joined'!$A$1:$AJ$1150,MATCH('Wkly eq indx data aligned'!$A124,OFFSET(INDIRECT(ADDRESS(1,MATCH(Q$1,'Wkly eq indx data joined'!$1:$1,0),1,1,$A$1)),,,1150,1),0),MATCH(Q$1,'Wkly eq indx data joined'!$1:$1,0)+1)</f>
        <v>495.74</v>
      </c>
      <c r="R124" s="12" cm="1">
        <f t="array" aca="1" ref="R124" ca="1">INDEX('Wkly eq indx data joined'!$A$1:$AJ$1150,MATCH('Wkly eq indx data aligned'!$A124+2,OFFSET(INDIRECT(ADDRESS(1,MATCH(R$1,'Wkly eq indx data joined'!$1:$1,0),1,1,$A$1)),,,1150,1),0),MATCH(R$1,'Wkly eq indx data joined'!$1:$1,0)+1)</f>
        <v>342.17</v>
      </c>
      <c r="S124" s="9" cm="1">
        <f t="array" aca="1" ref="S124" ca="1">INDEX('Wkly eq indx data joined'!$A$1:$AJ$1150,MATCH('Wkly eq indx data aligned'!$A124,OFFSET(INDIRECT(ADDRESS(1,MATCH(S$1,'Wkly eq indx data joined'!$1:$1,0),1,1,$A$1)),,,1150,1),0),MATCH(S$1,'Wkly eq indx data joined'!$1:$1,0)+1)</f>
        <v>10784.42</v>
      </c>
    </row>
    <row r="125" spans="1:19" x14ac:dyDescent="0.25">
      <c r="A125" s="4">
        <f t="shared" si="1"/>
        <v>37386</v>
      </c>
      <c r="B125" s="9" cm="1">
        <f t="array" aca="1" ref="B125" ca="1">INDEX('Wkly eq indx data joined'!$A$1:$AJ$1150,MATCH('Wkly eq indx data aligned'!$A125,OFFSET(INDIRECT(ADDRESS(1,MATCH(B$1,'Wkly eq indx data joined'!$1:$1,0),1,1,$A$1)),,,1150,1),0),MATCH(B$1,'Wkly eq indx data joined'!$1:$1,0)+1)</f>
        <v>3330.8789999999999</v>
      </c>
      <c r="C125" s="9" cm="1">
        <f t="array" aca="1" ref="C125" ca="1">INDEX('Wkly eq indx data joined'!$A$1:$AJ$1150,MATCH('Wkly eq indx data aligned'!$A125,OFFSET(INDIRECT(ADDRESS(1,MATCH(C$1,'Wkly eq indx data joined'!$1:$1,0),1,1,$A$1)),,,1150,1),0),MATCH(C$1,'Wkly eq indx data joined'!$1:$1,0)+1)</f>
        <v>11531.11</v>
      </c>
      <c r="D125" s="18" cm="1">
        <f t="array" aca="1" ref="D125" ca="1">IFERROR(INDEX('Wkly eq indx data joined'!$A$1:$AJ$1150,MATCH('Wkly eq indx data aligned'!$A125,OFFSET(INDIRECT(ADDRESS(1,MATCH(D$1,'Wkly eq indx data joined'!$1:$1,0),1,1,$A$1)),,,1150,1),0),MATCH(D$1,'Wkly eq indx data joined'!$1:$1,0)+1),D124)</f>
        <v>1638.1980000000001</v>
      </c>
      <c r="E125" s="9" cm="1">
        <f t="array" aca="1" ref="E125" ca="1">INDEX('Wkly eq indx data joined'!$A$1:$AJ$1150,MATCH('Wkly eq indx data aligned'!$A125,OFFSET(INDIRECT(ADDRESS(1,MATCH(E$1,'Wkly eq indx data joined'!$1:$1,0),1,1,$A$1)),,,1150,1),0),MATCH(E$1,'Wkly eq indx data joined'!$1:$1,0)+1)</f>
        <v>7596.06</v>
      </c>
      <c r="F125" s="9" cm="1">
        <f t="array" aca="1" ref="F125" ca="1">INDEX('Wkly eq indx data joined'!$A$1:$AJ$1150,MATCH('Wkly eq indx data aligned'!$A125,OFFSET(INDIRECT(ADDRESS(1,MATCH(F$1,'Wkly eq indx data joined'!$1:$1,0),1,1,$A$1)),,,1150,1),0),MATCH(F$1,'Wkly eq indx data joined'!$1:$1,0)+1)</f>
        <v>6533.1</v>
      </c>
      <c r="G125" s="9" cm="1">
        <f t="array" aca="1" ref="G125" ca="1">INDEX('Wkly eq indx data joined'!$A$1:$AJ$1150,MATCH('Wkly eq indx data aligned'!$A125,OFFSET(INDIRECT(ADDRESS(1,MATCH(G$1,'Wkly eq indx data joined'!$1:$1,0),1,1,$A$1)),,,1150,1),0),MATCH(G$1,'Wkly eq indx data joined'!$1:$1,0)+1)</f>
        <v>1054.99</v>
      </c>
      <c r="H125" s="9" cm="1">
        <f t="array" aca="1" ref="H125" ca="1">INDEX('Wkly eq indx data joined'!$A$1:$AJ$1150,MATCH('Wkly eq indx data aligned'!$A125,OFFSET(INDIRECT(ADDRESS(1,MATCH(H$1,'Wkly eq indx data joined'!$1:$1,0),1,1,$A$1)),,,1150,1),0),MATCH(H$1,'Wkly eq indx data joined'!$1:$1,0)+1)</f>
        <v>5171.2</v>
      </c>
      <c r="I125" s="9" cm="1">
        <f t="array" aca="1" ref="I125" ca="1">INDEX('Wkly eq indx data joined'!$A$1:$AJ$1150,MATCH('Wkly eq indx data aligned'!$A125,OFFSET(INDIRECT(ADDRESS(1,MATCH(I$1,'Wkly eq indx data joined'!$1:$1,0),1,1,$A$1)),,,1150,1),0),MATCH(I$1,'Wkly eq indx data joined'!$1:$1,0)+1)</f>
        <v>11645.9</v>
      </c>
      <c r="J125" s="9" cm="1">
        <f t="array" aca="1" ref="J125" ca="1">INDEX('Wkly eq indx data joined'!$A$1:$AJ$1150,MATCH('Wkly eq indx data aligned'!$A125,OFFSET(INDIRECT(ADDRESS(1,MATCH(J$1,'Wkly eq indx data joined'!$1:$1,0),1,1,$A$1)),,,1150,1),0),MATCH(J$1,'Wkly eq indx data joined'!$1:$1,0)+1)</f>
        <v>4329.84</v>
      </c>
      <c r="K125" s="9" cm="1">
        <f t="array" aca="1" ref="K125" ca="1">INDEX('Wkly eq indx data joined'!$A$1:$AJ$1150,MATCH('Wkly eq indx data aligned'!$A125,OFFSET(INDIRECT(ADDRESS(1,MATCH(K$1,'Wkly eq indx data joined'!$1:$1,0),1,1,$A$1)),,,1150,1),0),MATCH(K$1,'Wkly eq indx data joined'!$1:$1,0)+1)</f>
        <v>4871.7</v>
      </c>
      <c r="L125" s="12" cm="1">
        <f t="array" aca="1" ref="L125" ca="1">INDEX('Wkly eq indx data joined'!$A$1:$AJ$1150,MATCH('Wkly eq indx data aligned'!$A125+2,OFFSET(INDIRECT(ADDRESS(1,MATCH(L$1,'Wkly eq indx data joined'!$1:$1,0),1,1,$A$1)),,,1150,1),0),MATCH(L$1,'Wkly eq indx data joined'!$1:$1,0)+1)</f>
        <v>817.93</v>
      </c>
      <c r="M125" s="9" cm="1">
        <f t="array" aca="1" ref="M125" ca="1">INDEX('Wkly eq indx data joined'!$A$1:$AJ$1150,MATCH('Wkly eq indx data aligned'!$A125,OFFSET(INDIRECT(ADDRESS(1,MATCH(M$1,'Wkly eq indx data joined'!$1:$1,0),1,1,$A$1)),,,1150,1),0),MATCH(M$1,'Wkly eq indx data joined'!$1:$1,0)+1)</f>
        <v>12130.1</v>
      </c>
      <c r="N125" s="9" cm="1">
        <f t="array" aca="1" ref="N125" ca="1">INDEX('Wkly eq indx data joined'!$A$1:$AJ$1150,MATCH('Wkly eq indx data aligned'!$A125,OFFSET(INDIRECT(ADDRESS(1,MATCH(N$1,'Wkly eq indx data joined'!$1:$1,0),1,1,$A$1)),,,1150,1),0),MATCH(N$1,'Wkly eq indx data joined'!$1:$1,0)+1)</f>
        <v>5243.84</v>
      </c>
      <c r="O125" s="13" cm="1">
        <f t="array" aca="1" ref="O125" ca="1">INDEX('Wkly eq indx data joined'!$A$1:$AJ$1150,MATCH('Wkly eq indx data aligned'!$A125+1,OFFSET(INDIRECT(ADDRESS(1,MATCH(O$1,'Wkly eq indx data joined'!$1:$1,0),1,1,$A$1)),,,1150,1),0),MATCH(O$1,'Wkly eq indx data joined'!$1:$1,0)+1)</f>
        <v>5807.3</v>
      </c>
      <c r="P125" s="12" cm="1">
        <f t="array" aca="1" ref="P125" ca="1">INDEX('Wkly eq indx data joined'!$A$1:$AJ$1150,MATCH('Wkly eq indx data aligned'!$A125+2,OFFSET(INDIRECT(ADDRESS(1,MATCH(P$1,'Wkly eq indx data joined'!$1:$1,0),1,1,$A$1)),,,1150,1),0),MATCH(P$1,'Wkly eq indx data joined'!$1:$1,0)+1)</f>
        <v>1116.4000000000001</v>
      </c>
      <c r="Q125" s="9" cm="1">
        <f t="array" aca="1" ref="Q125" ca="1">INDEX('Wkly eq indx data joined'!$A$1:$AJ$1150,MATCH('Wkly eq indx data aligned'!$A125,OFFSET(INDIRECT(ADDRESS(1,MATCH(Q$1,'Wkly eq indx data joined'!$1:$1,0),1,1,$A$1)),,,1150,1),0),MATCH(Q$1,'Wkly eq indx data joined'!$1:$1,0)+1)</f>
        <v>490.52</v>
      </c>
      <c r="R125" s="12" cm="1">
        <f t="array" aca="1" ref="R125" ca="1">INDEX('Wkly eq indx data joined'!$A$1:$AJ$1150,MATCH('Wkly eq indx data aligned'!$A125+2,OFFSET(INDIRECT(ADDRESS(1,MATCH(R$1,'Wkly eq indx data joined'!$1:$1,0),1,1,$A$1)),,,1150,1),0),MATCH(R$1,'Wkly eq indx data joined'!$1:$1,0)+1)</f>
        <v>331.39</v>
      </c>
      <c r="S125" s="9" cm="1">
        <f t="array" aca="1" ref="S125" ca="1">INDEX('Wkly eq indx data joined'!$A$1:$AJ$1150,MATCH('Wkly eq indx data aligned'!$A125,OFFSET(INDIRECT(ADDRESS(1,MATCH(S$1,'Wkly eq indx data joined'!$1:$1,0),1,1,$A$1)),,,1150,1),0),MATCH(S$1,'Wkly eq indx data joined'!$1:$1,0)+1)</f>
        <v>11147.96</v>
      </c>
    </row>
    <row r="126" spans="1:19" x14ac:dyDescent="0.25">
      <c r="A126" s="4">
        <f t="shared" si="1"/>
        <v>37393</v>
      </c>
      <c r="B126" s="9" cm="1">
        <f t="array" aca="1" ref="B126" ca="1">INDEX('Wkly eq indx data joined'!$A$1:$AJ$1150,MATCH('Wkly eq indx data aligned'!$A126,OFFSET(INDIRECT(ADDRESS(1,MATCH(B$1,'Wkly eq indx data joined'!$1:$1,0),1,1,$A$1)),,,1150,1),0),MATCH(B$1,'Wkly eq indx data joined'!$1:$1,0)+1)</f>
        <v>3412.5749999999998</v>
      </c>
      <c r="C126" s="9" cm="1">
        <f t="array" aca="1" ref="C126" ca="1">INDEX('Wkly eq indx data joined'!$A$1:$AJ$1150,MATCH('Wkly eq indx data aligned'!$A126,OFFSET(INDIRECT(ADDRESS(1,MATCH(C$1,'Wkly eq indx data joined'!$1:$1,0),1,1,$A$1)),,,1150,1),0),MATCH(C$1,'Wkly eq indx data joined'!$1:$1,0)+1)</f>
        <v>11847.32</v>
      </c>
      <c r="D126" s="18" cm="1">
        <f t="array" aca="1" ref="D126" ca="1">IFERROR(INDEX('Wkly eq indx data joined'!$A$1:$AJ$1150,MATCH('Wkly eq indx data aligned'!$A126,OFFSET(INDIRECT(ADDRESS(1,MATCH(D$1,'Wkly eq indx data joined'!$1:$1,0),1,1,$A$1)),,,1150,1),0),MATCH(D$1,'Wkly eq indx data joined'!$1:$1,0)+1),D125)</f>
        <v>1567.4970000000001</v>
      </c>
      <c r="E126" s="9" cm="1">
        <f t="array" aca="1" ref="E126" ca="1">INDEX('Wkly eq indx data joined'!$A$1:$AJ$1150,MATCH('Wkly eq indx data aligned'!$A126,OFFSET(INDIRECT(ADDRESS(1,MATCH(E$1,'Wkly eq indx data joined'!$1:$1,0),1,1,$A$1)),,,1150,1),0),MATCH(E$1,'Wkly eq indx data joined'!$1:$1,0)+1)</f>
        <v>7727.03</v>
      </c>
      <c r="F126" s="9" cm="1">
        <f t="array" aca="1" ref="F126" ca="1">INDEX('Wkly eq indx data joined'!$A$1:$AJ$1150,MATCH('Wkly eq indx data aligned'!$A126,OFFSET(INDIRECT(ADDRESS(1,MATCH(F$1,'Wkly eq indx data joined'!$1:$1,0),1,1,$A$1)),,,1150,1),0),MATCH(F$1,'Wkly eq indx data joined'!$1:$1,0)+1)</f>
        <v>6642.6</v>
      </c>
      <c r="G126" s="9" cm="1">
        <f t="array" aca="1" ref="G126" ca="1">INDEX('Wkly eq indx data joined'!$A$1:$AJ$1150,MATCH('Wkly eq indx data aligned'!$A126,OFFSET(INDIRECT(ADDRESS(1,MATCH(G$1,'Wkly eq indx data joined'!$1:$1,0),1,1,$A$1)),,,1150,1),0),MATCH(G$1,'Wkly eq indx data joined'!$1:$1,0)+1)</f>
        <v>1106.5899999999999</v>
      </c>
      <c r="H126" s="9" cm="1">
        <f t="array" aca="1" ref="H126" ca="1">INDEX('Wkly eq indx data joined'!$A$1:$AJ$1150,MATCH('Wkly eq indx data aligned'!$A126,OFFSET(INDIRECT(ADDRESS(1,MATCH(H$1,'Wkly eq indx data joined'!$1:$1,0),1,1,$A$1)),,,1150,1),0),MATCH(H$1,'Wkly eq indx data joined'!$1:$1,0)+1)</f>
        <v>5218</v>
      </c>
      <c r="I126" s="9" cm="1">
        <f t="array" aca="1" ref="I126" ca="1">INDEX('Wkly eq indx data joined'!$A$1:$AJ$1150,MATCH('Wkly eq indx data aligned'!$A126,OFFSET(INDIRECT(ADDRESS(1,MATCH(I$1,'Wkly eq indx data joined'!$1:$1,0),1,1,$A$1)),,,1150,1),0),MATCH(I$1,'Wkly eq indx data joined'!$1:$1,0)+1)</f>
        <v>11974.61</v>
      </c>
      <c r="J126" s="9" cm="1">
        <f t="array" aca="1" ref="J126" ca="1">INDEX('Wkly eq indx data joined'!$A$1:$AJ$1150,MATCH('Wkly eq indx data aligned'!$A126,OFFSET(INDIRECT(ADDRESS(1,MATCH(J$1,'Wkly eq indx data joined'!$1:$1,0),1,1,$A$1)),,,1150,1),0),MATCH(J$1,'Wkly eq indx data joined'!$1:$1,0)+1)</f>
        <v>4442.9399999999996</v>
      </c>
      <c r="K126" s="9" cm="1">
        <f t="array" aca="1" ref="K126" ca="1">INDEX('Wkly eq indx data joined'!$A$1:$AJ$1150,MATCH('Wkly eq indx data aligned'!$A126,OFFSET(INDIRECT(ADDRESS(1,MATCH(K$1,'Wkly eq indx data joined'!$1:$1,0),1,1,$A$1)),,,1150,1),0),MATCH(K$1,'Wkly eq indx data joined'!$1:$1,0)+1)</f>
        <v>5036.41</v>
      </c>
      <c r="L126" s="12" cm="1">
        <f t="array" aca="1" ref="L126" ca="1">INDEX('Wkly eq indx data joined'!$A$1:$AJ$1150,MATCH('Wkly eq indx data aligned'!$A126+2,OFFSET(INDIRECT(ADDRESS(1,MATCH(L$1,'Wkly eq indx data joined'!$1:$1,0),1,1,$A$1)),,,1150,1),0),MATCH(L$1,'Wkly eq indx data joined'!$1:$1,0)+1)</f>
        <v>875.03</v>
      </c>
      <c r="M126" s="9" cm="1">
        <f t="array" aca="1" ref="M126" ca="1">INDEX('Wkly eq indx data joined'!$A$1:$AJ$1150,MATCH('Wkly eq indx data aligned'!$A126,OFFSET(INDIRECT(ADDRESS(1,MATCH(M$1,'Wkly eq indx data joined'!$1:$1,0),1,1,$A$1)),,,1150,1),0),MATCH(M$1,'Wkly eq indx data joined'!$1:$1,0)+1)</f>
        <v>12699.2</v>
      </c>
      <c r="N126" s="9" cm="1">
        <f t="array" aca="1" ref="N126" ca="1">INDEX('Wkly eq indx data joined'!$A$1:$AJ$1150,MATCH('Wkly eq indx data aligned'!$A126,OFFSET(INDIRECT(ADDRESS(1,MATCH(N$1,'Wkly eq indx data joined'!$1:$1,0),1,1,$A$1)),,,1150,1),0),MATCH(N$1,'Wkly eq indx data joined'!$1:$1,0)+1)</f>
        <v>5260.55</v>
      </c>
      <c r="O126" s="13" cm="1">
        <f t="array" aca="1" ref="O126" ca="1">INDEX('Wkly eq indx data joined'!$A$1:$AJ$1150,MATCH('Wkly eq indx data aligned'!$A126+1,OFFSET(INDIRECT(ADDRESS(1,MATCH(O$1,'Wkly eq indx data joined'!$1:$1,0),1,1,$A$1)),,,1150,1),0),MATCH(O$1,'Wkly eq indx data joined'!$1:$1,0)+1)</f>
        <v>5789.84</v>
      </c>
      <c r="P126" s="12" cm="1">
        <f t="array" aca="1" ref="P126" ca="1">INDEX('Wkly eq indx data joined'!$A$1:$AJ$1150,MATCH('Wkly eq indx data aligned'!$A126+2,OFFSET(INDIRECT(ADDRESS(1,MATCH(P$1,'Wkly eq indx data joined'!$1:$1,0),1,1,$A$1)),,,1150,1),0),MATCH(P$1,'Wkly eq indx data joined'!$1:$1,0)+1)</f>
        <v>1090.6500000000001</v>
      </c>
      <c r="Q126" s="9" cm="1">
        <f t="array" aca="1" ref="Q126" ca="1">INDEX('Wkly eq indx data joined'!$A$1:$AJ$1150,MATCH('Wkly eq indx data aligned'!$A126,OFFSET(INDIRECT(ADDRESS(1,MATCH(Q$1,'Wkly eq indx data joined'!$1:$1,0),1,1,$A$1)),,,1150,1),0),MATCH(Q$1,'Wkly eq indx data joined'!$1:$1,0)+1)</f>
        <v>498.16</v>
      </c>
      <c r="R126" s="12" cm="1">
        <f t="array" aca="1" ref="R126" ca="1">INDEX('Wkly eq indx data joined'!$A$1:$AJ$1150,MATCH('Wkly eq indx data aligned'!$A126+2,OFFSET(INDIRECT(ADDRESS(1,MATCH(R$1,'Wkly eq indx data joined'!$1:$1,0),1,1,$A$1)),,,1150,1),0),MATCH(R$1,'Wkly eq indx data joined'!$1:$1,0)+1)</f>
        <v>349.94</v>
      </c>
      <c r="S126" s="9" cm="1">
        <f t="array" aca="1" ref="S126" ca="1">INDEX('Wkly eq indx data joined'!$A$1:$AJ$1150,MATCH('Wkly eq indx data aligned'!$A126,OFFSET(INDIRECT(ADDRESS(1,MATCH(S$1,'Wkly eq indx data joined'!$1:$1,0),1,1,$A$1)),,,1150,1),0),MATCH(S$1,'Wkly eq indx data joined'!$1:$1,0)+1)</f>
        <v>11046.53</v>
      </c>
    </row>
    <row r="127" spans="1:19" x14ac:dyDescent="0.25">
      <c r="A127" s="4">
        <f t="shared" si="1"/>
        <v>37400</v>
      </c>
      <c r="B127" s="9" cm="1">
        <f t="array" aca="1" ref="B127" ca="1">INDEX('Wkly eq indx data joined'!$A$1:$AJ$1150,MATCH('Wkly eq indx data aligned'!$A127,OFFSET(INDIRECT(ADDRESS(1,MATCH(B$1,'Wkly eq indx data joined'!$1:$1,0),1,1,$A$1)),,,1150,1),0),MATCH(B$1,'Wkly eq indx data joined'!$1:$1,0)+1)</f>
        <v>3387.12</v>
      </c>
      <c r="C127" s="9" cm="1">
        <f t="array" aca="1" ref="C127" ca="1">INDEX('Wkly eq indx data joined'!$A$1:$AJ$1150,MATCH('Wkly eq indx data aligned'!$A127,OFFSET(INDIRECT(ADDRESS(1,MATCH(C$1,'Wkly eq indx data joined'!$1:$1,0),1,1,$A$1)),,,1150,1),0),MATCH(C$1,'Wkly eq indx data joined'!$1:$1,0)+1)</f>
        <v>11976.28</v>
      </c>
      <c r="D127" s="18" cm="1">
        <f t="array" aca="1" ref="D127" ca="1">IFERROR(INDEX('Wkly eq indx data joined'!$A$1:$AJ$1150,MATCH('Wkly eq indx data aligned'!$A127,OFFSET(INDIRECT(ADDRESS(1,MATCH(D$1,'Wkly eq indx data joined'!$1:$1,0),1,1,$A$1)),,,1150,1),0),MATCH(D$1,'Wkly eq indx data joined'!$1:$1,0)+1),D126)</f>
        <v>1549.4659999999999</v>
      </c>
      <c r="E127" s="9" cm="1">
        <f t="array" aca="1" ref="E127" ca="1">INDEX('Wkly eq indx data joined'!$A$1:$AJ$1150,MATCH('Wkly eq indx data aligned'!$A127,OFFSET(INDIRECT(ADDRESS(1,MATCH(E$1,'Wkly eq indx data joined'!$1:$1,0),1,1,$A$1)),,,1150,1),0),MATCH(E$1,'Wkly eq indx data joined'!$1:$1,0)+1)</f>
        <v>7667.75</v>
      </c>
      <c r="F127" s="9" cm="1">
        <f t="array" aca="1" ref="F127" ca="1">INDEX('Wkly eq indx data joined'!$A$1:$AJ$1150,MATCH('Wkly eq indx data aligned'!$A127,OFFSET(INDIRECT(ADDRESS(1,MATCH(F$1,'Wkly eq indx data joined'!$1:$1,0),1,1,$A$1)),,,1150,1),0),MATCH(F$1,'Wkly eq indx data joined'!$1:$1,0)+1)</f>
        <v>6576</v>
      </c>
      <c r="G127" s="9" cm="1">
        <f t="array" aca="1" ref="G127" ca="1">INDEX('Wkly eq indx data joined'!$A$1:$AJ$1150,MATCH('Wkly eq indx data aligned'!$A127,OFFSET(INDIRECT(ADDRESS(1,MATCH(G$1,'Wkly eq indx data joined'!$1:$1,0),1,1,$A$1)),,,1150,1),0),MATCH(G$1,'Wkly eq indx data joined'!$1:$1,0)+1)</f>
        <v>1083.82</v>
      </c>
      <c r="H127" s="9" cm="1">
        <f t="array" aca="1" ref="H127" ca="1">INDEX('Wkly eq indx data joined'!$A$1:$AJ$1150,MATCH('Wkly eq indx data aligned'!$A127,OFFSET(INDIRECT(ADDRESS(1,MATCH(H$1,'Wkly eq indx data joined'!$1:$1,0),1,1,$A$1)),,,1150,1),0),MATCH(H$1,'Wkly eq indx data joined'!$1:$1,0)+1)</f>
        <v>5169.1000000000004</v>
      </c>
      <c r="I127" s="9" cm="1">
        <f t="array" aca="1" ref="I127" ca="1">INDEX('Wkly eq indx data joined'!$A$1:$AJ$1150,MATCH('Wkly eq indx data aligned'!$A127,OFFSET(INDIRECT(ADDRESS(1,MATCH(I$1,'Wkly eq indx data joined'!$1:$1,0),1,1,$A$1)),,,1150,1),0),MATCH(I$1,'Wkly eq indx data joined'!$1:$1,0)+1)</f>
        <v>11626.78</v>
      </c>
      <c r="J127" s="9" cm="1">
        <f t="array" aca="1" ref="J127" ca="1">INDEX('Wkly eq indx data joined'!$A$1:$AJ$1150,MATCH('Wkly eq indx data aligned'!$A127,OFFSET(INDIRECT(ADDRESS(1,MATCH(J$1,'Wkly eq indx data joined'!$1:$1,0),1,1,$A$1)),,,1150,1),0),MATCH(J$1,'Wkly eq indx data joined'!$1:$1,0)+1)</f>
        <v>4337.43</v>
      </c>
      <c r="K127" s="9" cm="1">
        <f t="array" aca="1" ref="K127" ca="1">INDEX('Wkly eq indx data joined'!$A$1:$AJ$1150,MATCH('Wkly eq indx data aligned'!$A127,OFFSET(INDIRECT(ADDRESS(1,MATCH(K$1,'Wkly eq indx data joined'!$1:$1,0),1,1,$A$1)),,,1150,1),0),MATCH(K$1,'Wkly eq indx data joined'!$1:$1,0)+1)</f>
        <v>4899.13</v>
      </c>
      <c r="L127" s="12" cm="1">
        <f t="array" aca="1" ref="L127" ca="1">INDEX('Wkly eq indx data joined'!$A$1:$AJ$1150,MATCH('Wkly eq indx data aligned'!$A127+2,OFFSET(INDIRECT(ADDRESS(1,MATCH(L$1,'Wkly eq indx data joined'!$1:$1,0),1,1,$A$1)),,,1150,1),0),MATCH(L$1,'Wkly eq indx data joined'!$1:$1,0)+1)</f>
        <v>854.57</v>
      </c>
      <c r="M127" s="9" cm="1">
        <f t="array" aca="1" ref="M127" ca="1">INDEX('Wkly eq indx data joined'!$A$1:$AJ$1150,MATCH('Wkly eq indx data aligned'!$A127,OFFSET(INDIRECT(ADDRESS(1,MATCH(M$1,'Wkly eq indx data joined'!$1:$1,0),1,1,$A$1)),,,1150,1),0),MATCH(M$1,'Wkly eq indx data joined'!$1:$1,0)+1)</f>
        <v>12574</v>
      </c>
      <c r="N127" s="9" cm="1">
        <f t="array" aca="1" ref="N127" ca="1">INDEX('Wkly eq indx data joined'!$A$1:$AJ$1150,MATCH('Wkly eq indx data aligned'!$A127,OFFSET(INDIRECT(ADDRESS(1,MATCH(N$1,'Wkly eq indx data joined'!$1:$1,0),1,1,$A$1)),,,1150,1),0),MATCH(N$1,'Wkly eq indx data joined'!$1:$1,0)+1)</f>
        <v>5210.6400000000003</v>
      </c>
      <c r="O127" s="13" cm="1">
        <f t="array" aca="1" ref="O127" ca="1">INDEX('Wkly eq indx data joined'!$A$1:$AJ$1150,MATCH('Wkly eq indx data aligned'!$A127+1,OFFSET(INDIRECT(ADDRESS(1,MATCH(O$1,'Wkly eq indx data joined'!$1:$1,0),1,1,$A$1)),,,1150,1),0),MATCH(O$1,'Wkly eq indx data joined'!$1:$1,0)+1)</f>
        <v>5706.4</v>
      </c>
      <c r="P127" s="12" cm="1">
        <f t="array" aca="1" ref="P127" ca="1">INDEX('Wkly eq indx data joined'!$A$1:$AJ$1150,MATCH('Wkly eq indx data aligned'!$A127+2,OFFSET(INDIRECT(ADDRESS(1,MATCH(P$1,'Wkly eq indx data joined'!$1:$1,0),1,1,$A$1)),,,1150,1),0),MATCH(P$1,'Wkly eq indx data joined'!$1:$1,0)+1)</f>
        <v>1067</v>
      </c>
      <c r="Q127" s="9" cm="1">
        <f t="array" aca="1" ref="Q127" ca="1">INDEX('Wkly eq indx data joined'!$A$1:$AJ$1150,MATCH('Wkly eq indx data aligned'!$A127,OFFSET(INDIRECT(ADDRESS(1,MATCH(Q$1,'Wkly eq indx data joined'!$1:$1,0),1,1,$A$1)),,,1150,1),0),MATCH(Q$1,'Wkly eq indx data joined'!$1:$1,0)+1)</f>
        <v>492.16</v>
      </c>
      <c r="R127" s="12" cm="1">
        <f t="array" aca="1" ref="R127" ca="1">INDEX('Wkly eq indx data joined'!$A$1:$AJ$1150,MATCH('Wkly eq indx data aligned'!$A127+2,OFFSET(INDIRECT(ADDRESS(1,MATCH(R$1,'Wkly eq indx data joined'!$1:$1,0),1,1,$A$1)),,,1150,1),0),MATCH(R$1,'Wkly eq indx data joined'!$1:$1,0)+1)</f>
        <v>341.37</v>
      </c>
      <c r="S127" s="9" cm="1">
        <f t="array" aca="1" ref="S127" ca="1">INDEX('Wkly eq indx data joined'!$A$1:$AJ$1150,MATCH('Wkly eq indx data aligned'!$A127,OFFSET(INDIRECT(ADDRESS(1,MATCH(S$1,'Wkly eq indx data joined'!$1:$1,0),1,1,$A$1)),,,1150,1),0),MATCH(S$1,'Wkly eq indx data joined'!$1:$1,0)+1)</f>
        <v>11230.92</v>
      </c>
    </row>
    <row r="128" spans="1:19" x14ac:dyDescent="0.25">
      <c r="A128" s="4">
        <f t="shared" si="1"/>
        <v>37407</v>
      </c>
      <c r="B128" s="9" cm="1">
        <f t="array" aca="1" ref="B128" ca="1">INDEX('Wkly eq indx data joined'!$A$1:$AJ$1150,MATCH('Wkly eq indx data aligned'!$A128,OFFSET(INDIRECT(ADDRESS(1,MATCH(B$1,'Wkly eq indx data joined'!$1:$1,0),1,1,$A$1)),,,1150,1),0),MATCH(B$1,'Wkly eq indx data joined'!$1:$1,0)+1)</f>
        <v>3373.5970000000002</v>
      </c>
      <c r="C128" s="9" cm="1">
        <f t="array" aca="1" ref="C128" ca="1">INDEX('Wkly eq indx data joined'!$A$1:$AJ$1150,MATCH('Wkly eq indx data aligned'!$A128,OFFSET(INDIRECT(ADDRESS(1,MATCH(C$1,'Wkly eq indx data joined'!$1:$1,0),1,1,$A$1)),,,1150,1),0),MATCH(C$1,'Wkly eq indx data joined'!$1:$1,0)+1)</f>
        <v>11763.7</v>
      </c>
      <c r="D128" s="18" cm="1">
        <f t="array" aca="1" ref="D128" ca="1">IFERROR(INDEX('Wkly eq indx data joined'!$A$1:$AJ$1150,MATCH('Wkly eq indx data aligned'!$A128,OFFSET(INDIRECT(ADDRESS(1,MATCH(D$1,'Wkly eq indx data joined'!$1:$1,0),1,1,$A$1)),,,1150,1),0),MATCH(D$1,'Wkly eq indx data joined'!$1:$1,0)+1),D127)</f>
        <v>1515.7329999999999</v>
      </c>
      <c r="E128" s="9" cm="1">
        <f t="array" aca="1" ref="E128" ca="1">INDEX('Wkly eq indx data joined'!$A$1:$AJ$1150,MATCH('Wkly eq indx data aligned'!$A128,OFFSET(INDIRECT(ADDRESS(1,MATCH(E$1,'Wkly eq indx data joined'!$1:$1,0),1,1,$A$1)),,,1150,1),0),MATCH(E$1,'Wkly eq indx data joined'!$1:$1,0)+1)</f>
        <v>7656.13</v>
      </c>
      <c r="F128" s="9" cm="1">
        <f t="array" aca="1" ref="F128" ca="1">INDEX('Wkly eq indx data joined'!$A$1:$AJ$1150,MATCH('Wkly eq indx data aligned'!$A128,OFFSET(INDIRECT(ADDRESS(1,MATCH(F$1,'Wkly eq indx data joined'!$1:$1,0),1,1,$A$1)),,,1150,1),0),MATCH(F$1,'Wkly eq indx data joined'!$1:$1,0)+1)</f>
        <v>6574.8</v>
      </c>
      <c r="G128" s="9" cm="1">
        <f t="array" aca="1" ref="G128" ca="1">INDEX('Wkly eq indx data joined'!$A$1:$AJ$1150,MATCH('Wkly eq indx data aligned'!$A128,OFFSET(INDIRECT(ADDRESS(1,MATCH(G$1,'Wkly eq indx data joined'!$1:$1,0),1,1,$A$1)),,,1150,1),0),MATCH(G$1,'Wkly eq indx data joined'!$1:$1,0)+1)</f>
        <v>1067.1400000000001</v>
      </c>
      <c r="H128" s="9" cm="1">
        <f t="array" aca="1" ref="H128" ca="1">INDEX('Wkly eq indx data joined'!$A$1:$AJ$1150,MATCH('Wkly eq indx data aligned'!$A128,OFFSET(INDIRECT(ADDRESS(1,MATCH(H$1,'Wkly eq indx data joined'!$1:$1,0),1,1,$A$1)),,,1150,1),0),MATCH(H$1,'Wkly eq indx data joined'!$1:$1,0)+1)</f>
        <v>5085.1000000000004</v>
      </c>
      <c r="I128" s="9" cm="1">
        <f t="array" aca="1" ref="I128" ca="1">INDEX('Wkly eq indx data joined'!$A$1:$AJ$1150,MATCH('Wkly eq indx data aligned'!$A128,OFFSET(INDIRECT(ADDRESS(1,MATCH(I$1,'Wkly eq indx data joined'!$1:$1,0),1,1,$A$1)),,,1150,1),0),MATCH(I$1,'Wkly eq indx data joined'!$1:$1,0)+1)</f>
        <v>11301.94</v>
      </c>
      <c r="J128" s="9" cm="1">
        <f t="array" aca="1" ref="J128" ca="1">INDEX('Wkly eq indx data joined'!$A$1:$AJ$1150,MATCH('Wkly eq indx data aligned'!$A128,OFFSET(INDIRECT(ADDRESS(1,MATCH(J$1,'Wkly eq indx data joined'!$1:$1,0),1,1,$A$1)),,,1150,1),0),MATCH(J$1,'Wkly eq indx data joined'!$1:$1,0)+1)</f>
        <v>4274.6400000000003</v>
      </c>
      <c r="K128" s="9" cm="1">
        <f t="array" aca="1" ref="K128" ca="1">INDEX('Wkly eq indx data joined'!$A$1:$AJ$1150,MATCH('Wkly eq indx data aligned'!$A128,OFFSET(INDIRECT(ADDRESS(1,MATCH(K$1,'Wkly eq indx data joined'!$1:$1,0),1,1,$A$1)),,,1150,1),0),MATCH(K$1,'Wkly eq indx data joined'!$1:$1,0)+1)</f>
        <v>4818.3</v>
      </c>
      <c r="L128" s="12" cm="1">
        <f t="array" aca="1" ref="L128" ca="1">INDEX('Wkly eq indx data joined'!$A$1:$AJ$1150,MATCH('Wkly eq indx data aligned'!$A128+2,OFFSET(INDIRECT(ADDRESS(1,MATCH(L$1,'Wkly eq indx data joined'!$1:$1,0),1,1,$A$1)),,,1150,1),0),MATCH(L$1,'Wkly eq indx data joined'!$1:$1,0)+1)</f>
        <v>796.4</v>
      </c>
      <c r="M128" s="9" cm="1">
        <f t="array" aca="1" ref="M128" ca="1">INDEX('Wkly eq indx data joined'!$A$1:$AJ$1150,MATCH('Wkly eq indx data aligned'!$A128,OFFSET(INDIRECT(ADDRESS(1,MATCH(M$1,'Wkly eq indx data joined'!$1:$1,0),1,1,$A$1)),,,1150,1),0),MATCH(M$1,'Wkly eq indx data joined'!$1:$1,0)+1)</f>
        <v>12861.4</v>
      </c>
      <c r="N128" s="9" cm="1">
        <f t="array" aca="1" ref="N128" ca="1">INDEX('Wkly eq indx data joined'!$A$1:$AJ$1150,MATCH('Wkly eq indx data aligned'!$A128,OFFSET(INDIRECT(ADDRESS(1,MATCH(N$1,'Wkly eq indx data joined'!$1:$1,0),1,1,$A$1)),,,1150,1),0),MATCH(N$1,'Wkly eq indx data joined'!$1:$1,0)+1)</f>
        <v>5237.9399999999996</v>
      </c>
      <c r="O128" s="13" cm="1">
        <f t="array" aca="1" ref="O128" ca="1">INDEX('Wkly eq indx data joined'!$A$1:$AJ$1150,MATCH('Wkly eq indx data aligned'!$A128+1,OFFSET(INDIRECT(ADDRESS(1,MATCH(O$1,'Wkly eq indx data joined'!$1:$1,0),1,1,$A$1)),,,1150,1),0),MATCH(O$1,'Wkly eq indx data joined'!$1:$1,0)+1)</f>
        <v>5675.65</v>
      </c>
      <c r="P128" s="12" cm="1">
        <f t="array" aca="1" ref="P128" ca="1">INDEX('Wkly eq indx data joined'!$A$1:$AJ$1150,MATCH('Wkly eq indx data aligned'!$A128+2,OFFSET(INDIRECT(ADDRESS(1,MATCH(P$1,'Wkly eq indx data joined'!$1:$1,0),1,1,$A$1)),,,1150,1),0),MATCH(P$1,'Wkly eq indx data joined'!$1:$1,0)+1)</f>
        <v>1028.8</v>
      </c>
      <c r="Q128" s="9" cm="1">
        <f t="array" aca="1" ref="Q128" ca="1">INDEX('Wkly eq indx data joined'!$A$1:$AJ$1150,MATCH('Wkly eq indx data aligned'!$A128,OFFSET(INDIRECT(ADDRESS(1,MATCH(Q$1,'Wkly eq indx data joined'!$1:$1,0),1,1,$A$1)),,,1150,1),0),MATCH(Q$1,'Wkly eq indx data joined'!$1:$1,0)+1)</f>
        <v>484.55</v>
      </c>
      <c r="R128" s="12" cm="1">
        <f t="array" aca="1" ref="R128" ca="1">INDEX('Wkly eq indx data joined'!$A$1:$AJ$1150,MATCH('Wkly eq indx data aligned'!$A128+2,OFFSET(INDIRECT(ADDRESS(1,MATCH(R$1,'Wkly eq indx data joined'!$1:$1,0),1,1,$A$1)),,,1150,1),0),MATCH(R$1,'Wkly eq indx data joined'!$1:$1,0)+1)</f>
        <v>333.61</v>
      </c>
      <c r="S128" s="9" cm="1">
        <f t="array" aca="1" ref="S128" ca="1">INDEX('Wkly eq indx data joined'!$A$1:$AJ$1150,MATCH('Wkly eq indx data aligned'!$A128,OFFSET(INDIRECT(ADDRESS(1,MATCH(S$1,'Wkly eq indx data joined'!$1:$1,0),1,1,$A$1)),,,1150,1),0),MATCH(S$1,'Wkly eq indx data joined'!$1:$1,0)+1)</f>
        <v>10798.01</v>
      </c>
    </row>
    <row r="129" spans="1:19" x14ac:dyDescent="0.25">
      <c r="A129" s="4">
        <f t="shared" si="1"/>
        <v>37414</v>
      </c>
      <c r="B129" s="9" cm="1">
        <f t="array" aca="1" ref="B129" ca="1">INDEX('Wkly eq indx data joined'!$A$1:$AJ$1150,MATCH('Wkly eq indx data aligned'!$A129,OFFSET(INDIRECT(ADDRESS(1,MATCH(B$1,'Wkly eq indx data joined'!$1:$1,0),1,1,$A$1)),,,1150,1),0),MATCH(B$1,'Wkly eq indx data joined'!$1:$1,0)+1)</f>
        <v>3342.8429999999998</v>
      </c>
      <c r="C129" s="9" cm="1">
        <f t="array" aca="1" ref="C129" ca="1">INDEX('Wkly eq indx data joined'!$A$1:$AJ$1150,MATCH('Wkly eq indx data aligned'!$A129,OFFSET(INDIRECT(ADDRESS(1,MATCH(C$1,'Wkly eq indx data joined'!$1:$1,0),1,1,$A$1)),,,1150,1),0),MATCH(C$1,'Wkly eq indx data joined'!$1:$1,0)+1)</f>
        <v>11438.53</v>
      </c>
      <c r="D129" s="18" cm="1">
        <f t="array" aca="1" ref="D129" ca="1">IFERROR(INDEX('Wkly eq indx data joined'!$A$1:$AJ$1150,MATCH('Wkly eq indx data aligned'!$A129,OFFSET(INDIRECT(ADDRESS(1,MATCH(D$1,'Wkly eq indx data joined'!$1:$1,0),1,1,$A$1)),,,1150,1),0),MATCH(D$1,'Wkly eq indx data joined'!$1:$1,0)+1),D128)</f>
        <v>1529.5070000000001</v>
      </c>
      <c r="E129" s="9" cm="1">
        <f t="array" aca="1" ref="E129" ca="1">INDEX('Wkly eq indx data joined'!$A$1:$AJ$1150,MATCH('Wkly eq indx data aligned'!$A129,OFFSET(INDIRECT(ADDRESS(1,MATCH(E$1,'Wkly eq indx data joined'!$1:$1,0),1,1,$A$1)),,,1150,1),0),MATCH(E$1,'Wkly eq indx data joined'!$1:$1,0)+1)</f>
        <v>7478.57</v>
      </c>
      <c r="F129" s="9" cm="1">
        <f t="array" aca="1" ref="F129" ca="1">INDEX('Wkly eq indx data joined'!$A$1:$AJ$1150,MATCH('Wkly eq indx data aligned'!$A129,OFFSET(INDIRECT(ADDRESS(1,MATCH(F$1,'Wkly eq indx data joined'!$1:$1,0),1,1,$A$1)),,,1150,1),0),MATCH(F$1,'Wkly eq indx data joined'!$1:$1,0)+1)</f>
        <v>6250.9</v>
      </c>
      <c r="G129" s="9" cm="1">
        <f t="array" aca="1" ref="G129" ca="1">INDEX('Wkly eq indx data joined'!$A$1:$AJ$1150,MATCH('Wkly eq indx data aligned'!$A129,OFFSET(INDIRECT(ADDRESS(1,MATCH(G$1,'Wkly eq indx data joined'!$1:$1,0),1,1,$A$1)),,,1150,1),0),MATCH(G$1,'Wkly eq indx data joined'!$1:$1,0)+1)</f>
        <v>1027.53</v>
      </c>
      <c r="H129" s="9" cm="1">
        <f t="array" aca="1" ref="H129" ca="1">INDEX('Wkly eq indx data joined'!$A$1:$AJ$1150,MATCH('Wkly eq indx data aligned'!$A129,OFFSET(INDIRECT(ADDRESS(1,MATCH(H$1,'Wkly eq indx data joined'!$1:$1,0),1,1,$A$1)),,,1150,1),0),MATCH(H$1,'Wkly eq indx data joined'!$1:$1,0)+1)</f>
        <v>4920.3999999999996</v>
      </c>
      <c r="I129" s="9" cm="1">
        <f t="array" aca="1" ref="I129" ca="1">INDEX('Wkly eq indx data joined'!$A$1:$AJ$1150,MATCH('Wkly eq indx data aligned'!$A129,OFFSET(INDIRECT(ADDRESS(1,MATCH(I$1,'Wkly eq indx data joined'!$1:$1,0),1,1,$A$1)),,,1150,1),0),MATCH(I$1,'Wkly eq indx data joined'!$1:$1,0)+1)</f>
        <v>11284.71</v>
      </c>
      <c r="J129" s="9" cm="1">
        <f t="array" aca="1" ref="J129" ca="1">INDEX('Wkly eq indx data joined'!$A$1:$AJ$1150,MATCH('Wkly eq indx data aligned'!$A129,OFFSET(INDIRECT(ADDRESS(1,MATCH(J$1,'Wkly eq indx data joined'!$1:$1,0),1,1,$A$1)),,,1150,1),0),MATCH(J$1,'Wkly eq indx data joined'!$1:$1,0)+1)</f>
        <v>4020.27</v>
      </c>
      <c r="K129" s="9" cm="1">
        <f t="array" aca="1" ref="K129" ca="1">INDEX('Wkly eq indx data joined'!$A$1:$AJ$1150,MATCH('Wkly eq indx data aligned'!$A129,OFFSET(INDIRECT(ADDRESS(1,MATCH(K$1,'Wkly eq indx data joined'!$1:$1,0),1,1,$A$1)),,,1150,1),0),MATCH(K$1,'Wkly eq indx data joined'!$1:$1,0)+1)</f>
        <v>4610.18</v>
      </c>
      <c r="L129" s="12" cm="1">
        <f t="array" aca="1" ref="L129" ca="1">INDEX('Wkly eq indx data joined'!$A$1:$AJ$1150,MATCH('Wkly eq indx data aligned'!$A129+2,OFFSET(INDIRECT(ADDRESS(1,MATCH(L$1,'Wkly eq indx data joined'!$1:$1,0),1,1,$A$1)),,,1150,1),0),MATCH(L$1,'Wkly eq indx data joined'!$1:$1,0)+1)</f>
        <v>795.16</v>
      </c>
      <c r="M129" s="9" cm="1">
        <f t="array" aca="1" ref="M129" ca="1">INDEX('Wkly eq indx data joined'!$A$1:$AJ$1150,MATCH('Wkly eq indx data aligned'!$A129,OFFSET(INDIRECT(ADDRESS(1,MATCH(M$1,'Wkly eq indx data joined'!$1:$1,0),1,1,$A$1)),,,1150,1),0),MATCH(M$1,'Wkly eq indx data joined'!$1:$1,0)+1)</f>
        <v>12282.5</v>
      </c>
      <c r="N129" s="9" cm="1">
        <f t="array" aca="1" ref="N129" ca="1">INDEX('Wkly eq indx data joined'!$A$1:$AJ$1150,MATCH('Wkly eq indx data aligned'!$A129,OFFSET(INDIRECT(ADDRESS(1,MATCH(N$1,'Wkly eq indx data joined'!$1:$1,0),1,1,$A$1)),,,1150,1),0),MATCH(N$1,'Wkly eq indx data joined'!$1:$1,0)+1)</f>
        <v>5146.2299999999996</v>
      </c>
      <c r="O129" s="13" cm="1">
        <f t="array" aca="1" ref="O129" ca="1">INDEX('Wkly eq indx data joined'!$A$1:$AJ$1150,MATCH('Wkly eq indx data aligned'!$A129+1,OFFSET(INDIRECT(ADDRESS(1,MATCH(O$1,'Wkly eq indx data joined'!$1:$1,0),1,1,$A$1)),,,1150,1),0),MATCH(O$1,'Wkly eq indx data joined'!$1:$1,0)+1)</f>
        <v>5433.02</v>
      </c>
      <c r="P129" s="12" cm="1">
        <f t="array" aca="1" ref="P129" ca="1">INDEX('Wkly eq indx data joined'!$A$1:$AJ$1150,MATCH('Wkly eq indx data aligned'!$A129+2,OFFSET(INDIRECT(ADDRESS(1,MATCH(P$1,'Wkly eq indx data joined'!$1:$1,0),1,1,$A$1)),,,1150,1),0),MATCH(P$1,'Wkly eq indx data joined'!$1:$1,0)+1)</f>
        <v>1048.8</v>
      </c>
      <c r="Q129" s="9" cm="1">
        <f t="array" aca="1" ref="Q129" ca="1">INDEX('Wkly eq indx data joined'!$A$1:$AJ$1150,MATCH('Wkly eq indx data aligned'!$A129,OFFSET(INDIRECT(ADDRESS(1,MATCH(Q$1,'Wkly eq indx data joined'!$1:$1,0),1,1,$A$1)),,,1150,1),0),MATCH(Q$1,'Wkly eq indx data joined'!$1:$1,0)+1)</f>
        <v>454.14</v>
      </c>
      <c r="R129" s="12" cm="1">
        <f t="array" aca="1" ref="R129" ca="1">INDEX('Wkly eq indx data joined'!$A$1:$AJ$1150,MATCH('Wkly eq indx data aligned'!$A129+2,OFFSET(INDIRECT(ADDRESS(1,MATCH(R$1,'Wkly eq indx data joined'!$1:$1,0),1,1,$A$1)),,,1150,1),0),MATCH(R$1,'Wkly eq indx data joined'!$1:$1,0)+1)</f>
        <v>330.15</v>
      </c>
      <c r="S129" s="9" cm="1">
        <f t="array" aca="1" ref="S129" ca="1">INDEX('Wkly eq indx data joined'!$A$1:$AJ$1150,MATCH('Wkly eq indx data aligned'!$A129,OFFSET(INDIRECT(ADDRESS(1,MATCH(S$1,'Wkly eq indx data joined'!$1:$1,0),1,1,$A$1)),,,1150,1),0),MATCH(S$1,'Wkly eq indx data joined'!$1:$1,0)+1)</f>
        <v>10654.12</v>
      </c>
    </row>
    <row r="130" spans="1:19" x14ac:dyDescent="0.25">
      <c r="A130" s="4">
        <f t="shared" si="1"/>
        <v>37421</v>
      </c>
      <c r="B130" s="9" cm="1">
        <f t="array" aca="1" ref="B130" ca="1">INDEX('Wkly eq indx data joined'!$A$1:$AJ$1150,MATCH('Wkly eq indx data aligned'!$A130,OFFSET(INDIRECT(ADDRESS(1,MATCH(B$1,'Wkly eq indx data joined'!$1:$1,0),1,1,$A$1)),,,1150,1),0),MATCH(B$1,'Wkly eq indx data joined'!$1:$1,0)+1)</f>
        <v>3294.1370000000002</v>
      </c>
      <c r="C130" s="9" cm="1">
        <f t="array" aca="1" ref="C130" ca="1">INDEX('Wkly eq indx data joined'!$A$1:$AJ$1150,MATCH('Wkly eq indx data aligned'!$A130,OFFSET(INDIRECT(ADDRESS(1,MATCH(C$1,'Wkly eq indx data joined'!$1:$1,0),1,1,$A$1)),,,1150,1),0),MATCH(C$1,'Wkly eq indx data joined'!$1:$1,0)+1)</f>
        <v>10920.63</v>
      </c>
      <c r="D130" s="18" cm="1">
        <f t="array" aca="1" ref="D130" ca="1">IFERROR(INDEX('Wkly eq indx data joined'!$A$1:$AJ$1150,MATCH('Wkly eq indx data aligned'!$A130,OFFSET(INDIRECT(ADDRESS(1,MATCH(D$1,'Wkly eq indx data joined'!$1:$1,0),1,1,$A$1)),,,1150,1),0),MATCH(D$1,'Wkly eq indx data joined'!$1:$1,0)+1),D129)</f>
        <v>1494.2460000000001</v>
      </c>
      <c r="E130" s="9" cm="1">
        <f t="array" aca="1" ref="E130" ca="1">INDEX('Wkly eq indx data joined'!$A$1:$AJ$1150,MATCH('Wkly eq indx data aligned'!$A130,OFFSET(INDIRECT(ADDRESS(1,MATCH(E$1,'Wkly eq indx data joined'!$1:$1,0),1,1,$A$1)),,,1150,1),0),MATCH(E$1,'Wkly eq indx data joined'!$1:$1,0)+1)</f>
        <v>7249.02</v>
      </c>
      <c r="F130" s="9" cm="1">
        <f t="array" aca="1" ref="F130" ca="1">INDEX('Wkly eq indx data joined'!$A$1:$AJ$1150,MATCH('Wkly eq indx data aligned'!$A130,OFFSET(INDIRECT(ADDRESS(1,MATCH(F$1,'Wkly eq indx data joined'!$1:$1,0),1,1,$A$1)),,,1150,1),0),MATCH(F$1,'Wkly eq indx data joined'!$1:$1,0)+1)</f>
        <v>5980.7</v>
      </c>
      <c r="G130" s="9" cm="1">
        <f t="array" aca="1" ref="G130" ca="1">INDEX('Wkly eq indx data joined'!$A$1:$AJ$1150,MATCH('Wkly eq indx data aligned'!$A130,OFFSET(INDIRECT(ADDRESS(1,MATCH(G$1,'Wkly eq indx data joined'!$1:$1,0),1,1,$A$1)),,,1150,1),0),MATCH(G$1,'Wkly eq indx data joined'!$1:$1,0)+1)</f>
        <v>1007.28</v>
      </c>
      <c r="H130" s="9" cm="1">
        <f t="array" aca="1" ref="H130" ca="1">INDEX('Wkly eq indx data joined'!$A$1:$AJ$1150,MATCH('Wkly eq indx data aligned'!$A130,OFFSET(INDIRECT(ADDRESS(1,MATCH(H$1,'Wkly eq indx data joined'!$1:$1,0),1,1,$A$1)),,,1150,1),0),MATCH(H$1,'Wkly eq indx data joined'!$1:$1,0)+1)</f>
        <v>4630.8</v>
      </c>
      <c r="I130" s="9" cm="1">
        <f t="array" aca="1" ref="I130" ca="1">INDEX('Wkly eq indx data joined'!$A$1:$AJ$1150,MATCH('Wkly eq indx data aligned'!$A130,OFFSET(INDIRECT(ADDRESS(1,MATCH(I$1,'Wkly eq indx data joined'!$1:$1,0),1,1,$A$1)),,,1150,1),0),MATCH(I$1,'Wkly eq indx data joined'!$1:$1,0)+1)</f>
        <v>10955.52</v>
      </c>
      <c r="J130" s="9" cm="1">
        <f t="array" aca="1" ref="J130" ca="1">INDEX('Wkly eq indx data joined'!$A$1:$AJ$1150,MATCH('Wkly eq indx data aligned'!$A130,OFFSET(INDIRECT(ADDRESS(1,MATCH(J$1,'Wkly eq indx data joined'!$1:$1,0),1,1,$A$1)),,,1150,1),0),MATCH(J$1,'Wkly eq indx data joined'!$1:$1,0)+1)</f>
        <v>3843.07</v>
      </c>
      <c r="K130" s="9" cm="1">
        <f t="array" aca="1" ref="K130" ca="1">INDEX('Wkly eq indx data joined'!$A$1:$AJ$1150,MATCH('Wkly eq indx data aligned'!$A130,OFFSET(INDIRECT(ADDRESS(1,MATCH(K$1,'Wkly eq indx data joined'!$1:$1,0),1,1,$A$1)),,,1150,1),0),MATCH(K$1,'Wkly eq indx data joined'!$1:$1,0)+1)</f>
        <v>4303.8500000000004</v>
      </c>
      <c r="L130" s="12" cm="1">
        <f t="array" aca="1" ref="L130" ca="1">INDEX('Wkly eq indx data joined'!$A$1:$AJ$1150,MATCH('Wkly eq indx data aligned'!$A130+2,OFFSET(INDIRECT(ADDRESS(1,MATCH(L$1,'Wkly eq indx data joined'!$1:$1,0),1,1,$A$1)),,,1150,1),0),MATCH(L$1,'Wkly eq indx data joined'!$1:$1,0)+1)</f>
        <v>822.01</v>
      </c>
      <c r="M130" s="9" cm="1">
        <f t="array" aca="1" ref="M130" ca="1">INDEX('Wkly eq indx data joined'!$A$1:$AJ$1150,MATCH('Wkly eq indx data aligned'!$A130,OFFSET(INDIRECT(ADDRESS(1,MATCH(M$1,'Wkly eq indx data joined'!$1:$1,0),1,1,$A$1)),,,1150,1),0),MATCH(M$1,'Wkly eq indx data joined'!$1:$1,0)+1)</f>
        <v>11699</v>
      </c>
      <c r="N130" s="9" cm="1">
        <f t="array" aca="1" ref="N130" ca="1">INDEX('Wkly eq indx data joined'!$A$1:$AJ$1150,MATCH('Wkly eq indx data aligned'!$A130,OFFSET(INDIRECT(ADDRESS(1,MATCH(N$1,'Wkly eq indx data joined'!$1:$1,0),1,1,$A$1)),,,1150,1),0),MATCH(N$1,'Wkly eq indx data joined'!$1:$1,0)+1)</f>
        <v>4960.63</v>
      </c>
      <c r="O130" s="13" cm="1">
        <f t="array" aca="1" ref="O130" ca="1">INDEX('Wkly eq indx data joined'!$A$1:$AJ$1150,MATCH('Wkly eq indx data aligned'!$A130+1,OFFSET(INDIRECT(ADDRESS(1,MATCH(O$1,'Wkly eq indx data joined'!$1:$1,0),1,1,$A$1)),,,1150,1),0),MATCH(O$1,'Wkly eq indx data joined'!$1:$1,0)+1)</f>
        <v>5562.12</v>
      </c>
      <c r="P130" s="12" cm="1">
        <f t="array" aca="1" ref="P130" ca="1">INDEX('Wkly eq indx data joined'!$A$1:$AJ$1150,MATCH('Wkly eq indx data aligned'!$A130+2,OFFSET(INDIRECT(ADDRESS(1,MATCH(P$1,'Wkly eq indx data joined'!$1:$1,0),1,1,$A$1)),,,1150,1),0),MATCH(P$1,'Wkly eq indx data joined'!$1:$1,0)+1)</f>
        <v>1085.7</v>
      </c>
      <c r="Q130" s="9" cm="1">
        <f t="array" aca="1" ref="Q130" ca="1">INDEX('Wkly eq indx data joined'!$A$1:$AJ$1150,MATCH('Wkly eq indx data aligned'!$A130,OFFSET(INDIRECT(ADDRESS(1,MATCH(Q$1,'Wkly eq indx data joined'!$1:$1,0),1,1,$A$1)),,,1150,1),0),MATCH(Q$1,'Wkly eq indx data joined'!$1:$1,0)+1)</f>
        <v>429.95</v>
      </c>
      <c r="R130" s="12" cm="1">
        <f t="array" aca="1" ref="R130" ca="1">INDEX('Wkly eq indx data joined'!$A$1:$AJ$1150,MATCH('Wkly eq indx data aligned'!$A130+2,OFFSET(INDIRECT(ADDRESS(1,MATCH(R$1,'Wkly eq indx data joined'!$1:$1,0),1,1,$A$1)),,,1150,1),0),MATCH(R$1,'Wkly eq indx data joined'!$1:$1,0)+1)</f>
        <v>330.68</v>
      </c>
      <c r="S130" s="9" cm="1">
        <f t="array" aca="1" ref="S130" ca="1">INDEX('Wkly eq indx data joined'!$A$1:$AJ$1150,MATCH('Wkly eq indx data aligned'!$A130,OFFSET(INDIRECT(ADDRESS(1,MATCH(S$1,'Wkly eq indx data joined'!$1:$1,0),1,1,$A$1)),,,1150,1),0),MATCH(S$1,'Wkly eq indx data joined'!$1:$1,0)+1)</f>
        <v>10506.8</v>
      </c>
    </row>
    <row r="131" spans="1:19" x14ac:dyDescent="0.25">
      <c r="A131" s="4">
        <f t="shared" si="1"/>
        <v>37428</v>
      </c>
      <c r="B131" s="9" cm="1">
        <f t="array" aca="1" ref="B131" ca="1">INDEX('Wkly eq indx data joined'!$A$1:$AJ$1150,MATCH('Wkly eq indx data aligned'!$A131,OFFSET(INDIRECT(ADDRESS(1,MATCH(B$1,'Wkly eq indx data joined'!$1:$1,0),1,1,$A$1)),,,1150,1),0),MATCH(B$1,'Wkly eq indx data joined'!$1:$1,0)+1)</f>
        <v>3252.1930000000002</v>
      </c>
      <c r="C131" s="9" cm="1">
        <f t="array" aca="1" ref="C131" ca="1">INDEX('Wkly eq indx data joined'!$A$1:$AJ$1150,MATCH('Wkly eq indx data aligned'!$A131,OFFSET(INDIRECT(ADDRESS(1,MATCH(C$1,'Wkly eq indx data joined'!$1:$1,0),1,1,$A$1)),,,1150,1),0),MATCH(C$1,'Wkly eq indx data joined'!$1:$1,0)+1)</f>
        <v>10354.35</v>
      </c>
      <c r="D131" s="18" cm="1">
        <f t="array" aca="1" ref="D131" ca="1">IFERROR(INDEX('Wkly eq indx data joined'!$A$1:$AJ$1150,MATCH('Wkly eq indx data aligned'!$A131,OFFSET(INDIRECT(ADDRESS(1,MATCH(D$1,'Wkly eq indx data joined'!$1:$1,0),1,1,$A$1)),,,1150,1),0),MATCH(D$1,'Wkly eq indx data joined'!$1:$1,0)+1),D130)</f>
        <v>1562.722</v>
      </c>
      <c r="E131" s="9" cm="1">
        <f t="array" aca="1" ref="E131" ca="1">INDEX('Wkly eq indx data joined'!$A$1:$AJ$1150,MATCH('Wkly eq indx data aligned'!$A131,OFFSET(INDIRECT(ADDRESS(1,MATCH(E$1,'Wkly eq indx data joined'!$1:$1,0),1,1,$A$1)),,,1150,1),0),MATCH(E$1,'Wkly eq indx data joined'!$1:$1,0)+1)</f>
        <v>7139.43</v>
      </c>
      <c r="F131" s="9" cm="1">
        <f t="array" aca="1" ref="F131" ca="1">INDEX('Wkly eq indx data joined'!$A$1:$AJ$1150,MATCH('Wkly eq indx data aligned'!$A131,OFFSET(INDIRECT(ADDRESS(1,MATCH(F$1,'Wkly eq indx data joined'!$1:$1,0),1,1,$A$1)),,,1150,1),0),MATCH(F$1,'Wkly eq indx data joined'!$1:$1,0)+1)</f>
        <v>5791.6</v>
      </c>
      <c r="G131" s="9" cm="1">
        <f t="array" aca="1" ref="G131" ca="1">INDEX('Wkly eq indx data joined'!$A$1:$AJ$1150,MATCH('Wkly eq indx data aligned'!$A131,OFFSET(INDIRECT(ADDRESS(1,MATCH(G$1,'Wkly eq indx data joined'!$1:$1,0),1,1,$A$1)),,,1150,1),0),MATCH(G$1,'Wkly eq indx data joined'!$1:$1,0)+1)</f>
        <v>989.14</v>
      </c>
      <c r="H131" s="9" cm="1">
        <f t="array" aca="1" ref="H131" ca="1">INDEX('Wkly eq indx data joined'!$A$1:$AJ$1150,MATCH('Wkly eq indx data aligned'!$A131,OFFSET(INDIRECT(ADDRESS(1,MATCH(H$1,'Wkly eq indx data joined'!$1:$1,0),1,1,$A$1)),,,1150,1),0),MATCH(H$1,'Wkly eq indx data joined'!$1:$1,0)+1)</f>
        <v>4605.3</v>
      </c>
      <c r="I131" s="9" cm="1">
        <f t="array" aca="1" ref="I131" ca="1">INDEX('Wkly eq indx data joined'!$A$1:$AJ$1150,MATCH('Wkly eq indx data aligned'!$A131,OFFSET(INDIRECT(ADDRESS(1,MATCH(I$1,'Wkly eq indx data joined'!$1:$1,0),1,1,$A$1)),,,1150,1),0),MATCH(I$1,'Wkly eq indx data joined'!$1:$1,0)+1)</f>
        <v>10591.86</v>
      </c>
      <c r="J131" s="9" cm="1">
        <f t="array" aca="1" ref="J131" ca="1">INDEX('Wkly eq indx data joined'!$A$1:$AJ$1150,MATCH('Wkly eq indx data aligned'!$A131,OFFSET(INDIRECT(ADDRESS(1,MATCH(J$1,'Wkly eq indx data joined'!$1:$1,0),1,1,$A$1)),,,1150,1),0),MATCH(J$1,'Wkly eq indx data joined'!$1:$1,0)+1)</f>
        <v>3799.53</v>
      </c>
      <c r="K131" s="9" cm="1">
        <f t="array" aca="1" ref="K131" ca="1">INDEX('Wkly eq indx data joined'!$A$1:$AJ$1150,MATCH('Wkly eq indx data aligned'!$A131,OFFSET(INDIRECT(ADDRESS(1,MATCH(K$1,'Wkly eq indx data joined'!$1:$1,0),1,1,$A$1)),,,1150,1),0),MATCH(K$1,'Wkly eq indx data joined'!$1:$1,0)+1)</f>
        <v>4232.3999999999996</v>
      </c>
      <c r="L131" s="12" cm="1">
        <f t="array" aca="1" ref="L131" ca="1">INDEX('Wkly eq indx data joined'!$A$1:$AJ$1150,MATCH('Wkly eq indx data aligned'!$A131+2,OFFSET(INDIRECT(ADDRESS(1,MATCH(L$1,'Wkly eq indx data joined'!$1:$1,0),1,1,$A$1)),,,1150,1),0),MATCH(L$1,'Wkly eq indx data joined'!$1:$1,0)+1)</f>
        <v>778.53</v>
      </c>
      <c r="M131" s="9" cm="1">
        <f t="array" aca="1" ref="M131" ca="1">INDEX('Wkly eq indx data joined'!$A$1:$AJ$1150,MATCH('Wkly eq indx data aligned'!$A131,OFFSET(INDIRECT(ADDRESS(1,MATCH(M$1,'Wkly eq indx data joined'!$1:$1,0),1,1,$A$1)),,,1150,1),0),MATCH(M$1,'Wkly eq indx data joined'!$1:$1,0)+1)</f>
        <v>10397.5</v>
      </c>
      <c r="N131" s="9" cm="1">
        <f t="array" aca="1" ref="N131" ca="1">INDEX('Wkly eq indx data joined'!$A$1:$AJ$1150,MATCH('Wkly eq indx data aligned'!$A131,OFFSET(INDIRECT(ADDRESS(1,MATCH(N$1,'Wkly eq indx data joined'!$1:$1,0),1,1,$A$1)),,,1150,1),0),MATCH(N$1,'Wkly eq indx data joined'!$1:$1,0)+1)</f>
        <v>4847.93</v>
      </c>
      <c r="O131" s="13" cm="1">
        <f t="array" aca="1" ref="O131" ca="1">INDEX('Wkly eq indx data joined'!$A$1:$AJ$1150,MATCH('Wkly eq indx data aligned'!$A131+1,OFFSET(INDIRECT(ADDRESS(1,MATCH(O$1,'Wkly eq indx data joined'!$1:$1,0),1,1,$A$1)),,,1150,1),0),MATCH(O$1,'Wkly eq indx data joined'!$1:$1,0)+1)</f>
        <v>5460.53</v>
      </c>
      <c r="P131" s="12" cm="1">
        <f t="array" aca="1" ref="P131" ca="1">INDEX('Wkly eq indx data joined'!$A$1:$AJ$1150,MATCH('Wkly eq indx data aligned'!$A131+2,OFFSET(INDIRECT(ADDRESS(1,MATCH(P$1,'Wkly eq indx data joined'!$1:$1,0),1,1,$A$1)),,,1150,1),0),MATCH(P$1,'Wkly eq indx data joined'!$1:$1,0)+1)</f>
        <v>1062.55</v>
      </c>
      <c r="Q131" s="9" cm="1">
        <f t="array" aca="1" ref="Q131" ca="1">INDEX('Wkly eq indx data joined'!$A$1:$AJ$1150,MATCH('Wkly eq indx data aligned'!$A131,OFFSET(INDIRECT(ADDRESS(1,MATCH(Q$1,'Wkly eq indx data joined'!$1:$1,0),1,1,$A$1)),,,1150,1),0),MATCH(Q$1,'Wkly eq indx data joined'!$1:$1,0)+1)</f>
        <v>423.16</v>
      </c>
      <c r="R131" s="12" cm="1">
        <f t="array" aca="1" ref="R131" ca="1">INDEX('Wkly eq indx data joined'!$A$1:$AJ$1150,MATCH('Wkly eq indx data aligned'!$A131+2,OFFSET(INDIRECT(ADDRESS(1,MATCH(R$1,'Wkly eq indx data joined'!$1:$1,0),1,1,$A$1)),,,1150,1),0),MATCH(R$1,'Wkly eq indx data joined'!$1:$1,0)+1)</f>
        <v>297.88</v>
      </c>
      <c r="S131" s="9" cm="1">
        <f t="array" aca="1" ref="S131" ca="1">INDEX('Wkly eq indx data joined'!$A$1:$AJ$1150,MATCH('Wkly eq indx data aligned'!$A131,OFFSET(INDIRECT(ADDRESS(1,MATCH(S$1,'Wkly eq indx data joined'!$1:$1,0),1,1,$A$1)),,,1150,1),0),MATCH(S$1,'Wkly eq indx data joined'!$1:$1,0)+1)</f>
        <v>10399.530000000001</v>
      </c>
    </row>
    <row r="132" spans="1:19" x14ac:dyDescent="0.25">
      <c r="A132" s="4">
        <f t="shared" ref="A132:A195" si="2">A131+7</f>
        <v>37435</v>
      </c>
      <c r="B132" s="9" cm="1">
        <f t="array" aca="1" ref="B132" ca="1">INDEX('Wkly eq indx data joined'!$A$1:$AJ$1150,MATCH('Wkly eq indx data aligned'!$A132,OFFSET(INDIRECT(ADDRESS(1,MATCH(B$1,'Wkly eq indx data joined'!$1:$1,0),1,1,$A$1)),,,1150,1),0),MATCH(B$1,'Wkly eq indx data joined'!$1:$1,0)+1)</f>
        <v>3215.9549999999999</v>
      </c>
      <c r="C132" s="9" cm="1">
        <f t="array" aca="1" ref="C132" ca="1">INDEX('Wkly eq indx data joined'!$A$1:$AJ$1150,MATCH('Wkly eq indx data aligned'!$A132,OFFSET(INDIRECT(ADDRESS(1,MATCH(C$1,'Wkly eq indx data joined'!$1:$1,0),1,1,$A$1)),,,1150,1),0),MATCH(C$1,'Wkly eq indx data joined'!$1:$1,0)+1)</f>
        <v>10621.84</v>
      </c>
      <c r="D132" s="18" cm="1">
        <f t="array" aca="1" ref="D132" ca="1">IFERROR(INDEX('Wkly eq indx data joined'!$A$1:$AJ$1150,MATCH('Wkly eq indx data aligned'!$A132,OFFSET(INDIRECT(ADDRESS(1,MATCH(D$1,'Wkly eq indx data joined'!$1:$1,0),1,1,$A$1)),,,1150,1),0),MATCH(D$1,'Wkly eq indx data joined'!$1:$1,0)+1),D131)</f>
        <v>1732.7550000000001</v>
      </c>
      <c r="E132" s="9" cm="1">
        <f t="array" aca="1" ref="E132" ca="1">INDEX('Wkly eq indx data joined'!$A$1:$AJ$1150,MATCH('Wkly eq indx data aligned'!$A132,OFFSET(INDIRECT(ADDRESS(1,MATCH(E$1,'Wkly eq indx data joined'!$1:$1,0),1,1,$A$1)),,,1150,1),0),MATCH(E$1,'Wkly eq indx data joined'!$1:$1,0)+1)</f>
        <v>7145.61</v>
      </c>
      <c r="F132" s="9" cm="1">
        <f t="array" aca="1" ref="F132" ca="1">INDEX('Wkly eq indx data joined'!$A$1:$AJ$1150,MATCH('Wkly eq indx data aligned'!$A132,OFFSET(INDIRECT(ADDRESS(1,MATCH(F$1,'Wkly eq indx data joined'!$1:$1,0),1,1,$A$1)),,,1150,1),0),MATCH(F$1,'Wkly eq indx data joined'!$1:$1,0)+1)</f>
        <v>5979.7</v>
      </c>
      <c r="G132" s="9" cm="1">
        <f t="array" aca="1" ref="G132" ca="1">INDEX('Wkly eq indx data joined'!$A$1:$AJ$1150,MATCH('Wkly eq indx data aligned'!$A132,OFFSET(INDIRECT(ADDRESS(1,MATCH(G$1,'Wkly eq indx data joined'!$1:$1,0),1,1,$A$1)),,,1150,1),0),MATCH(G$1,'Wkly eq indx data joined'!$1:$1,0)+1)</f>
        <v>989.81</v>
      </c>
      <c r="H132" s="9" cm="1">
        <f t="array" aca="1" ref="H132" ca="1">INDEX('Wkly eq indx data joined'!$A$1:$AJ$1150,MATCH('Wkly eq indx data aligned'!$A132,OFFSET(INDIRECT(ADDRESS(1,MATCH(H$1,'Wkly eq indx data joined'!$1:$1,0),1,1,$A$1)),,,1150,1),0),MATCH(H$1,'Wkly eq indx data joined'!$1:$1,0)+1)</f>
        <v>4656.3999999999996</v>
      </c>
      <c r="I132" s="9" cm="1">
        <f t="array" aca="1" ref="I132" ca="1">INDEX('Wkly eq indx data joined'!$A$1:$AJ$1150,MATCH('Wkly eq indx data aligned'!$A132,OFFSET(INDIRECT(ADDRESS(1,MATCH(I$1,'Wkly eq indx data joined'!$1:$1,0),1,1,$A$1)),,,1150,1),0),MATCH(I$1,'Wkly eq indx data joined'!$1:$1,0)+1)</f>
        <v>10598.55</v>
      </c>
      <c r="J132" s="9" cm="1">
        <f t="array" aca="1" ref="J132" ca="1">INDEX('Wkly eq indx data joined'!$A$1:$AJ$1150,MATCH('Wkly eq indx data aligned'!$A132,OFFSET(INDIRECT(ADDRESS(1,MATCH(J$1,'Wkly eq indx data joined'!$1:$1,0),1,1,$A$1)),,,1150,1),0),MATCH(J$1,'Wkly eq indx data joined'!$1:$1,0)+1)</f>
        <v>3897.99</v>
      </c>
      <c r="K132" s="9" cm="1">
        <f t="array" aca="1" ref="K132" ca="1">INDEX('Wkly eq indx data joined'!$A$1:$AJ$1150,MATCH('Wkly eq indx data aligned'!$A132,OFFSET(INDIRECT(ADDRESS(1,MATCH(K$1,'Wkly eq indx data joined'!$1:$1,0),1,1,$A$1)),,,1150,1),0),MATCH(K$1,'Wkly eq indx data joined'!$1:$1,0)+1)</f>
        <v>4382.5600000000004</v>
      </c>
      <c r="L132" s="12" cm="1">
        <f t="array" aca="1" ref="L132" ca="1">INDEX('Wkly eq indx data joined'!$A$1:$AJ$1150,MATCH('Wkly eq indx data aligned'!$A132+2,OFFSET(INDIRECT(ADDRESS(1,MATCH(L$1,'Wkly eq indx data joined'!$1:$1,0),1,1,$A$1)),,,1150,1),0),MATCH(L$1,'Wkly eq indx data joined'!$1:$1,0)+1)</f>
        <v>742.72</v>
      </c>
      <c r="M132" s="9" cm="1">
        <f t="array" aca="1" ref="M132" ca="1">INDEX('Wkly eq indx data joined'!$A$1:$AJ$1150,MATCH('Wkly eq indx data aligned'!$A132,OFFSET(INDIRECT(ADDRESS(1,MATCH(M$1,'Wkly eq indx data joined'!$1:$1,0),1,1,$A$1)),,,1150,1),0),MATCH(M$1,'Wkly eq indx data joined'!$1:$1,0)+1)</f>
        <v>11139.2</v>
      </c>
      <c r="N132" s="9" cm="1">
        <f t="array" aca="1" ref="N132" ca="1">INDEX('Wkly eq indx data joined'!$A$1:$AJ$1150,MATCH('Wkly eq indx data aligned'!$A132,OFFSET(INDIRECT(ADDRESS(1,MATCH(N$1,'Wkly eq indx data joined'!$1:$1,0),1,1,$A$1)),,,1150,1),0),MATCH(N$1,'Wkly eq indx data joined'!$1:$1,0)+1)</f>
        <v>4743.45</v>
      </c>
      <c r="O132" s="13" cm="1">
        <f t="array" aca="1" ref="O132" ca="1">INDEX('Wkly eq indx data joined'!$A$1:$AJ$1150,MATCH('Wkly eq indx data aligned'!$A132+1,OFFSET(INDIRECT(ADDRESS(1,MATCH(O$1,'Wkly eq indx data joined'!$1:$1,0),1,1,$A$1)),,,1150,1),0),MATCH(O$1,'Wkly eq indx data joined'!$1:$1,0)+1)</f>
        <v>5153.71</v>
      </c>
      <c r="P132" s="12" cm="1">
        <f t="array" aca="1" ref="P132" ca="1">INDEX('Wkly eq indx data joined'!$A$1:$AJ$1150,MATCH('Wkly eq indx data aligned'!$A132+2,OFFSET(INDIRECT(ADDRESS(1,MATCH(P$1,'Wkly eq indx data joined'!$1:$1,0),1,1,$A$1)),,,1150,1),0),MATCH(P$1,'Wkly eq indx data joined'!$1:$1,0)+1)</f>
        <v>1057.8</v>
      </c>
      <c r="Q132" s="9" cm="1">
        <f t="array" aca="1" ref="Q132" ca="1">INDEX('Wkly eq indx data joined'!$A$1:$AJ$1150,MATCH('Wkly eq indx data aligned'!$A132,OFFSET(INDIRECT(ADDRESS(1,MATCH(Q$1,'Wkly eq indx data joined'!$1:$1,0),1,1,$A$1)),,,1150,1),0),MATCH(Q$1,'Wkly eq indx data joined'!$1:$1,0)+1)</f>
        <v>439.66</v>
      </c>
      <c r="R132" s="12" cm="1">
        <f t="array" aca="1" ref="R132" ca="1">INDEX('Wkly eq indx data joined'!$A$1:$AJ$1150,MATCH('Wkly eq indx data aligned'!$A132+2,OFFSET(INDIRECT(ADDRESS(1,MATCH(R$1,'Wkly eq indx data joined'!$1:$1,0),1,1,$A$1)),,,1150,1),0),MATCH(R$1,'Wkly eq indx data joined'!$1:$1,0)+1)</f>
        <v>304.18</v>
      </c>
      <c r="S132" s="9" cm="1">
        <f t="array" aca="1" ref="S132" ca="1">INDEX('Wkly eq indx data joined'!$A$1:$AJ$1150,MATCH('Wkly eq indx data aligned'!$A132,OFFSET(INDIRECT(ADDRESS(1,MATCH(S$1,'Wkly eq indx data joined'!$1:$1,0),1,1,$A$1)),,,1150,1),0),MATCH(S$1,'Wkly eq indx data joined'!$1:$1,0)+1)</f>
        <v>10233.44</v>
      </c>
    </row>
    <row r="133" spans="1:19" x14ac:dyDescent="0.25">
      <c r="A133" s="4">
        <f t="shared" si="2"/>
        <v>37442</v>
      </c>
      <c r="B133" s="9" cm="1">
        <f t="array" aca="1" ref="B133" ca="1">INDEX('Wkly eq indx data joined'!$A$1:$AJ$1150,MATCH('Wkly eq indx data aligned'!$A133,OFFSET(INDIRECT(ADDRESS(1,MATCH(B$1,'Wkly eq indx data joined'!$1:$1,0),1,1,$A$1)),,,1150,1),0),MATCH(B$1,'Wkly eq indx data joined'!$1:$1,0)+1)</f>
        <v>3214.837</v>
      </c>
      <c r="C133" s="9" cm="1">
        <f t="array" aca="1" ref="C133" ca="1">INDEX('Wkly eq indx data joined'!$A$1:$AJ$1150,MATCH('Wkly eq indx data aligned'!$A133,OFFSET(INDIRECT(ADDRESS(1,MATCH(C$1,'Wkly eq indx data joined'!$1:$1,0),1,1,$A$1)),,,1150,1),0),MATCH(C$1,'Wkly eq indx data joined'!$1:$1,0)+1)</f>
        <v>10826.09</v>
      </c>
      <c r="D133" s="18" cm="1">
        <f t="array" aca="1" ref="D133" ca="1">IFERROR(INDEX('Wkly eq indx data joined'!$A$1:$AJ$1150,MATCH('Wkly eq indx data aligned'!$A133,OFFSET(INDIRECT(ADDRESS(1,MATCH(D$1,'Wkly eq indx data joined'!$1:$1,0),1,1,$A$1)),,,1150,1),0),MATCH(D$1,'Wkly eq indx data joined'!$1:$1,0)+1),D132)</f>
        <v>1722.1880000000001</v>
      </c>
      <c r="E133" s="9" cm="1">
        <f t="array" aca="1" ref="E133" ca="1">INDEX('Wkly eq indx data joined'!$A$1:$AJ$1150,MATCH('Wkly eq indx data aligned'!$A133,OFFSET(INDIRECT(ADDRESS(1,MATCH(E$1,'Wkly eq indx data joined'!$1:$1,0),1,1,$A$1)),,,1150,1),0),MATCH(E$1,'Wkly eq indx data joined'!$1:$1,0)+1)</f>
        <v>7112.46</v>
      </c>
      <c r="F133" s="9" cm="1">
        <f t="array" aca="1" ref="F133" ca="1">INDEX('Wkly eq indx data joined'!$A$1:$AJ$1150,MATCH('Wkly eq indx data aligned'!$A133,OFFSET(INDIRECT(ADDRESS(1,MATCH(F$1,'Wkly eq indx data joined'!$1:$1,0),1,1,$A$1)),,,1150,1),0),MATCH(F$1,'Wkly eq indx data joined'!$1:$1,0)+1)</f>
        <v>6024.2</v>
      </c>
      <c r="G133" s="9" cm="1">
        <f t="array" aca="1" ref="G133" ca="1">INDEX('Wkly eq indx data joined'!$A$1:$AJ$1150,MATCH('Wkly eq indx data aligned'!$A133,OFFSET(INDIRECT(ADDRESS(1,MATCH(G$1,'Wkly eq indx data joined'!$1:$1,0),1,1,$A$1)),,,1150,1),0),MATCH(G$1,'Wkly eq indx data joined'!$1:$1,0)+1)</f>
        <v>989.03</v>
      </c>
      <c r="H133" s="9" cm="1">
        <f t="array" aca="1" ref="H133" ca="1">INDEX('Wkly eq indx data joined'!$A$1:$AJ$1150,MATCH('Wkly eq indx data aligned'!$A133,OFFSET(INDIRECT(ADDRESS(1,MATCH(H$1,'Wkly eq indx data joined'!$1:$1,0),1,1,$A$1)),,,1150,1),0),MATCH(H$1,'Wkly eq indx data joined'!$1:$1,0)+1)</f>
        <v>4615.6000000000004</v>
      </c>
      <c r="I133" s="9" cm="1">
        <f t="array" aca="1" ref="I133" ca="1">INDEX('Wkly eq indx data joined'!$A$1:$AJ$1150,MATCH('Wkly eq indx data aligned'!$A133,OFFSET(INDIRECT(ADDRESS(1,MATCH(I$1,'Wkly eq indx data joined'!$1:$1,0),1,1,$A$1)),,,1150,1),0),MATCH(I$1,'Wkly eq indx data joined'!$1:$1,0)+1)</f>
        <v>10806.16</v>
      </c>
      <c r="J133" s="9" cm="1">
        <f t="array" aca="1" ref="J133" ca="1">INDEX('Wkly eq indx data joined'!$A$1:$AJ$1150,MATCH('Wkly eq indx data aligned'!$A133,OFFSET(INDIRECT(ADDRESS(1,MATCH(J$1,'Wkly eq indx data joined'!$1:$1,0),1,1,$A$1)),,,1150,1),0),MATCH(J$1,'Wkly eq indx data joined'!$1:$1,0)+1)</f>
        <v>3863.28</v>
      </c>
      <c r="K133" s="9" cm="1">
        <f t="array" aca="1" ref="K133" ca="1">INDEX('Wkly eq indx data joined'!$A$1:$AJ$1150,MATCH('Wkly eq indx data aligned'!$A133,OFFSET(INDIRECT(ADDRESS(1,MATCH(K$1,'Wkly eq indx data joined'!$1:$1,0),1,1,$A$1)),,,1150,1),0),MATCH(K$1,'Wkly eq indx data joined'!$1:$1,0)+1)</f>
        <v>4483.03</v>
      </c>
      <c r="L133" s="12" cm="1">
        <f t="array" aca="1" ref="L133" ca="1">INDEX('Wkly eq indx data joined'!$A$1:$AJ$1150,MATCH('Wkly eq indx data aligned'!$A133+2,OFFSET(INDIRECT(ADDRESS(1,MATCH(L$1,'Wkly eq indx data joined'!$1:$1,0),1,1,$A$1)),,,1150,1),0),MATCH(L$1,'Wkly eq indx data joined'!$1:$1,0)+1)</f>
        <v>787.83</v>
      </c>
      <c r="M133" s="9" cm="1">
        <f t="array" aca="1" ref="M133" ca="1">INDEX('Wkly eq indx data joined'!$A$1:$AJ$1150,MATCH('Wkly eq indx data aligned'!$A133,OFFSET(INDIRECT(ADDRESS(1,MATCH(M$1,'Wkly eq indx data joined'!$1:$1,0),1,1,$A$1)),,,1150,1),0),MATCH(M$1,'Wkly eq indx data joined'!$1:$1,0)+1)</f>
        <v>10523.7</v>
      </c>
      <c r="N133" s="9" cm="1">
        <f t="array" aca="1" ref="N133" ca="1">INDEX('Wkly eq indx data joined'!$A$1:$AJ$1150,MATCH('Wkly eq indx data aligned'!$A133,OFFSET(INDIRECT(ADDRESS(1,MATCH(N$1,'Wkly eq indx data joined'!$1:$1,0),1,1,$A$1)),,,1150,1),0),MATCH(N$1,'Wkly eq indx data joined'!$1:$1,0)+1)</f>
        <v>4515.0600000000004</v>
      </c>
      <c r="O133" s="13" cm="1">
        <f t="array" aca="1" ref="O133" ca="1">INDEX('Wkly eq indx data joined'!$A$1:$AJ$1150,MATCH('Wkly eq indx data aligned'!$A133+1,OFFSET(INDIRECT(ADDRESS(1,MATCH(O$1,'Wkly eq indx data joined'!$1:$1,0),1,1,$A$1)),,,1150,1),0),MATCH(O$1,'Wkly eq indx data joined'!$1:$1,0)+1)</f>
        <v>5255.23</v>
      </c>
      <c r="P133" s="12" cm="1">
        <f t="array" aca="1" ref="P133" ca="1">INDEX('Wkly eq indx data joined'!$A$1:$AJ$1150,MATCH('Wkly eq indx data aligned'!$A133+2,OFFSET(INDIRECT(ADDRESS(1,MATCH(P$1,'Wkly eq indx data joined'!$1:$1,0),1,1,$A$1)),,,1150,1),0),MATCH(P$1,'Wkly eq indx data joined'!$1:$1,0)+1)</f>
        <v>1073.8</v>
      </c>
      <c r="Q133" s="9" cm="1">
        <f t="array" aca="1" ref="Q133" ca="1">INDEX('Wkly eq indx data joined'!$A$1:$AJ$1150,MATCH('Wkly eq indx data aligned'!$A133,OFFSET(INDIRECT(ADDRESS(1,MATCH(Q$1,'Wkly eq indx data joined'!$1:$1,0),1,1,$A$1)),,,1150,1),0),MATCH(Q$1,'Wkly eq indx data joined'!$1:$1,0)+1)</f>
        <v>437.36</v>
      </c>
      <c r="R133" s="12" cm="1">
        <f t="array" aca="1" ref="R133" ca="1">INDEX('Wkly eq indx data joined'!$A$1:$AJ$1150,MATCH('Wkly eq indx data aligned'!$A133+2,OFFSET(INDIRECT(ADDRESS(1,MATCH(R$1,'Wkly eq indx data joined'!$1:$1,0),1,1,$A$1)),,,1150,1),0),MATCH(R$1,'Wkly eq indx data joined'!$1:$1,0)+1)</f>
        <v>316.25</v>
      </c>
      <c r="S133" s="9" cm="1">
        <f t="array" aca="1" ref="S133" ca="1">INDEX('Wkly eq indx data joined'!$A$1:$AJ$1150,MATCH('Wkly eq indx data aligned'!$A133,OFFSET(INDIRECT(ADDRESS(1,MATCH(S$1,'Wkly eq indx data joined'!$1:$1,0),1,1,$A$1)),,,1150,1),0),MATCH(S$1,'Wkly eq indx data joined'!$1:$1,0)+1)</f>
        <v>10109.5</v>
      </c>
    </row>
    <row r="134" spans="1:19" x14ac:dyDescent="0.25">
      <c r="A134" s="4">
        <f t="shared" si="2"/>
        <v>37449</v>
      </c>
      <c r="B134" s="9" cm="1">
        <f t="array" aca="1" ref="B134" ca="1">INDEX('Wkly eq indx data joined'!$A$1:$AJ$1150,MATCH('Wkly eq indx data aligned'!$A134,OFFSET(INDIRECT(ADDRESS(1,MATCH(B$1,'Wkly eq indx data joined'!$1:$1,0),1,1,$A$1)),,,1150,1),0),MATCH(B$1,'Wkly eq indx data joined'!$1:$1,0)+1)</f>
        <v>3196.9229999999998</v>
      </c>
      <c r="C134" s="9" cm="1">
        <f t="array" aca="1" ref="C134" ca="1">INDEX('Wkly eq indx data joined'!$A$1:$AJ$1150,MATCH('Wkly eq indx data aligned'!$A134,OFFSET(INDIRECT(ADDRESS(1,MATCH(C$1,'Wkly eq indx data joined'!$1:$1,0),1,1,$A$1)),,,1150,1),0),MATCH(C$1,'Wkly eq indx data joined'!$1:$1,0)+1)</f>
        <v>10601.45</v>
      </c>
      <c r="D134" s="18" cm="1">
        <f t="array" aca="1" ref="D134" ca="1">IFERROR(INDEX('Wkly eq indx data joined'!$A$1:$AJ$1150,MATCH('Wkly eq indx data aligned'!$A134,OFFSET(INDIRECT(ADDRESS(1,MATCH(D$1,'Wkly eq indx data joined'!$1:$1,0),1,1,$A$1)),,,1150,1),0),MATCH(D$1,'Wkly eq indx data joined'!$1:$1,0)+1),D133)</f>
        <v>1698.298</v>
      </c>
      <c r="E134" s="9" cm="1">
        <f t="array" aca="1" ref="E134" ca="1">INDEX('Wkly eq indx data joined'!$A$1:$AJ$1150,MATCH('Wkly eq indx data aligned'!$A134,OFFSET(INDIRECT(ADDRESS(1,MATCH(E$1,'Wkly eq indx data joined'!$1:$1,0),1,1,$A$1)),,,1150,1),0),MATCH(E$1,'Wkly eq indx data joined'!$1:$1,0)+1)</f>
        <v>6819.76</v>
      </c>
      <c r="F134" s="9" cm="1">
        <f t="array" aca="1" ref="F134" ca="1">INDEX('Wkly eq indx data joined'!$A$1:$AJ$1150,MATCH('Wkly eq indx data aligned'!$A134,OFFSET(INDIRECT(ADDRESS(1,MATCH(F$1,'Wkly eq indx data joined'!$1:$1,0),1,1,$A$1)),,,1150,1),0),MATCH(F$1,'Wkly eq indx data joined'!$1:$1,0)+1)</f>
        <v>5604.7</v>
      </c>
      <c r="G134" s="9" cm="1">
        <f t="array" aca="1" ref="G134" ca="1">INDEX('Wkly eq indx data joined'!$A$1:$AJ$1150,MATCH('Wkly eq indx data aligned'!$A134,OFFSET(INDIRECT(ADDRESS(1,MATCH(G$1,'Wkly eq indx data joined'!$1:$1,0),1,1,$A$1)),,,1150,1),0),MATCH(G$1,'Wkly eq indx data joined'!$1:$1,0)+1)</f>
        <v>921.39</v>
      </c>
      <c r="H134" s="9" cm="1">
        <f t="array" aca="1" ref="H134" ca="1">INDEX('Wkly eq indx data joined'!$A$1:$AJ$1150,MATCH('Wkly eq indx data aligned'!$A134,OFFSET(INDIRECT(ADDRESS(1,MATCH(H$1,'Wkly eq indx data joined'!$1:$1,0),1,1,$A$1)),,,1150,1),0),MATCH(H$1,'Wkly eq indx data joined'!$1:$1,0)+1)</f>
        <v>4224.1000000000004</v>
      </c>
      <c r="I134" s="9" cm="1">
        <f t="array" aca="1" ref="I134" ca="1">INDEX('Wkly eq indx data joined'!$A$1:$AJ$1150,MATCH('Wkly eq indx data aligned'!$A134,OFFSET(INDIRECT(ADDRESS(1,MATCH(I$1,'Wkly eq indx data joined'!$1:$1,0),1,1,$A$1)),,,1150,1),0),MATCH(I$1,'Wkly eq indx data joined'!$1:$1,0)+1)</f>
        <v>10648.3</v>
      </c>
      <c r="J134" s="9" cm="1">
        <f t="array" aca="1" ref="J134" ca="1">INDEX('Wkly eq indx data joined'!$A$1:$AJ$1150,MATCH('Wkly eq indx data aligned'!$A134,OFFSET(INDIRECT(ADDRESS(1,MATCH(J$1,'Wkly eq indx data joined'!$1:$1,0),1,1,$A$1)),,,1150,1),0),MATCH(J$1,'Wkly eq indx data joined'!$1:$1,0)+1)</f>
        <v>3513.34</v>
      </c>
      <c r="K134" s="9" cm="1">
        <f t="array" aca="1" ref="K134" ca="1">INDEX('Wkly eq indx data joined'!$A$1:$AJ$1150,MATCH('Wkly eq indx data aligned'!$A134,OFFSET(INDIRECT(ADDRESS(1,MATCH(K$1,'Wkly eq indx data joined'!$1:$1,0),1,1,$A$1)),,,1150,1),0),MATCH(K$1,'Wkly eq indx data joined'!$1:$1,0)+1)</f>
        <v>4130.8</v>
      </c>
      <c r="L134" s="12" cm="1">
        <f t="array" aca="1" ref="L134" ca="1">INDEX('Wkly eq indx data joined'!$A$1:$AJ$1150,MATCH('Wkly eq indx data aligned'!$A134+2,OFFSET(INDIRECT(ADDRESS(1,MATCH(L$1,'Wkly eq indx data joined'!$1:$1,0),1,1,$A$1)),,,1150,1),0),MATCH(L$1,'Wkly eq indx data joined'!$1:$1,0)+1)</f>
        <v>792.93</v>
      </c>
      <c r="M134" s="9" cm="1">
        <f t="array" aca="1" ref="M134" ca="1">INDEX('Wkly eq indx data joined'!$A$1:$AJ$1150,MATCH('Wkly eq indx data aligned'!$A134,OFFSET(INDIRECT(ADDRESS(1,MATCH(M$1,'Wkly eq indx data joined'!$1:$1,0),1,1,$A$1)),,,1150,1),0),MATCH(M$1,'Wkly eq indx data joined'!$1:$1,0)+1)</f>
        <v>10967</v>
      </c>
      <c r="N134" s="9" cm="1">
        <f t="array" aca="1" ref="N134" ca="1">INDEX('Wkly eq indx data joined'!$A$1:$AJ$1150,MATCH('Wkly eq indx data aligned'!$A134,OFFSET(INDIRECT(ADDRESS(1,MATCH(N$1,'Wkly eq indx data joined'!$1:$1,0),1,1,$A$1)),,,1150,1),0),MATCH(N$1,'Wkly eq indx data joined'!$1:$1,0)+1)</f>
        <v>4427.8599999999997</v>
      </c>
      <c r="O134" s="13" cm="1">
        <f t="array" aca="1" ref="O134" ca="1">INDEX('Wkly eq indx data joined'!$A$1:$AJ$1150,MATCH('Wkly eq indx data aligned'!$A134+1,OFFSET(INDIRECT(ADDRESS(1,MATCH(O$1,'Wkly eq indx data joined'!$1:$1,0),1,1,$A$1)),,,1150,1),0),MATCH(O$1,'Wkly eq indx data joined'!$1:$1,0)+1)</f>
        <v>5416.5</v>
      </c>
      <c r="P134" s="12" cm="1">
        <f t="array" aca="1" ref="P134" ca="1">INDEX('Wkly eq indx data joined'!$A$1:$AJ$1150,MATCH('Wkly eq indx data aligned'!$A134+2,OFFSET(INDIRECT(ADDRESS(1,MATCH(P$1,'Wkly eq indx data joined'!$1:$1,0),1,1,$A$1)),,,1150,1),0),MATCH(P$1,'Wkly eq indx data joined'!$1:$1,0)+1)</f>
        <v>1058.25</v>
      </c>
      <c r="Q134" s="9" cm="1">
        <f t="array" aca="1" ref="Q134" ca="1">INDEX('Wkly eq indx data joined'!$A$1:$AJ$1150,MATCH('Wkly eq indx data aligned'!$A134,OFFSET(INDIRECT(ADDRESS(1,MATCH(Q$1,'Wkly eq indx data joined'!$1:$1,0),1,1,$A$1)),,,1150,1),0),MATCH(Q$1,'Wkly eq indx data joined'!$1:$1,0)+1)</f>
        <v>391.01</v>
      </c>
      <c r="R134" s="12" cm="1">
        <f t="array" aca="1" ref="R134" ca="1">INDEX('Wkly eq indx data joined'!$A$1:$AJ$1150,MATCH('Wkly eq indx data aligned'!$A134+2,OFFSET(INDIRECT(ADDRESS(1,MATCH(R$1,'Wkly eq indx data joined'!$1:$1,0),1,1,$A$1)),,,1150,1),0),MATCH(R$1,'Wkly eq indx data joined'!$1:$1,0)+1)</f>
        <v>318.18</v>
      </c>
      <c r="S134" s="9" cm="1">
        <f t="array" aca="1" ref="S134" ca="1">INDEX('Wkly eq indx data joined'!$A$1:$AJ$1150,MATCH('Wkly eq indx data aligned'!$A134,OFFSET(INDIRECT(ADDRESS(1,MATCH(S$1,'Wkly eq indx data joined'!$1:$1,0),1,1,$A$1)),,,1150,1),0),MATCH(S$1,'Wkly eq indx data joined'!$1:$1,0)+1)</f>
        <v>9716.7099999999991</v>
      </c>
    </row>
    <row r="135" spans="1:19" x14ac:dyDescent="0.25">
      <c r="A135" s="4">
        <f t="shared" si="2"/>
        <v>37456</v>
      </c>
      <c r="B135" s="9" cm="1">
        <f t="array" aca="1" ref="B135" ca="1">INDEX('Wkly eq indx data joined'!$A$1:$AJ$1150,MATCH('Wkly eq indx data aligned'!$A135,OFFSET(INDIRECT(ADDRESS(1,MATCH(B$1,'Wkly eq indx data joined'!$1:$1,0),1,1,$A$1)),,,1150,1),0),MATCH(B$1,'Wkly eq indx data joined'!$1:$1,0)+1)</f>
        <v>3109.2339999999999</v>
      </c>
      <c r="C135" s="9" cm="1">
        <f t="array" aca="1" ref="C135" ca="1">INDEX('Wkly eq indx data joined'!$A$1:$AJ$1150,MATCH('Wkly eq indx data aligned'!$A135,OFFSET(INDIRECT(ADDRESS(1,MATCH(C$1,'Wkly eq indx data joined'!$1:$1,0),1,1,$A$1)),,,1150,1),0),MATCH(C$1,'Wkly eq indx data joined'!$1:$1,0)+1)</f>
        <v>10202.36</v>
      </c>
      <c r="D135" s="18" cm="1">
        <f t="array" aca="1" ref="D135" ca="1">IFERROR(INDEX('Wkly eq indx data joined'!$A$1:$AJ$1150,MATCH('Wkly eq indx data aligned'!$A135,OFFSET(INDIRECT(ADDRESS(1,MATCH(D$1,'Wkly eq indx data joined'!$1:$1,0),1,1,$A$1)),,,1150,1),0),MATCH(D$1,'Wkly eq indx data joined'!$1:$1,0)+1),D134)</f>
        <v>1713.8610000000001</v>
      </c>
      <c r="E135" s="9" cm="1">
        <f t="array" aca="1" ref="E135" ca="1">INDEX('Wkly eq indx data joined'!$A$1:$AJ$1150,MATCH('Wkly eq indx data aligned'!$A135,OFFSET(INDIRECT(ADDRESS(1,MATCH(E$1,'Wkly eq indx data joined'!$1:$1,0),1,1,$A$1)),,,1150,1),0),MATCH(E$1,'Wkly eq indx data joined'!$1:$1,0)+1)</f>
        <v>6535.44</v>
      </c>
      <c r="F135" s="9" cm="1">
        <f t="array" aca="1" ref="F135" ca="1">INDEX('Wkly eq indx data joined'!$A$1:$AJ$1150,MATCH('Wkly eq indx data aligned'!$A135,OFFSET(INDIRECT(ADDRESS(1,MATCH(F$1,'Wkly eq indx data joined'!$1:$1,0),1,1,$A$1)),,,1150,1),0),MATCH(F$1,'Wkly eq indx data joined'!$1:$1,0)+1)</f>
        <v>4976.3</v>
      </c>
      <c r="G135" s="9" cm="1">
        <f t="array" aca="1" ref="G135" ca="1">INDEX('Wkly eq indx data joined'!$A$1:$AJ$1150,MATCH('Wkly eq indx data aligned'!$A135,OFFSET(INDIRECT(ADDRESS(1,MATCH(G$1,'Wkly eq indx data joined'!$1:$1,0),1,1,$A$1)),,,1150,1),0),MATCH(G$1,'Wkly eq indx data joined'!$1:$1,0)+1)</f>
        <v>847.76</v>
      </c>
      <c r="H135" s="9" cm="1">
        <f t="array" aca="1" ref="H135" ca="1">INDEX('Wkly eq indx data joined'!$A$1:$AJ$1150,MATCH('Wkly eq indx data aligned'!$A135,OFFSET(INDIRECT(ADDRESS(1,MATCH(H$1,'Wkly eq indx data joined'!$1:$1,0),1,1,$A$1)),,,1150,1),0),MATCH(H$1,'Wkly eq indx data joined'!$1:$1,0)+1)</f>
        <v>4098.3</v>
      </c>
      <c r="I135" s="9" cm="1">
        <f t="array" aca="1" ref="I135" ca="1">INDEX('Wkly eq indx data joined'!$A$1:$AJ$1150,MATCH('Wkly eq indx data aligned'!$A135,OFFSET(INDIRECT(ADDRESS(1,MATCH(I$1,'Wkly eq indx data joined'!$1:$1,0),1,1,$A$1)),,,1150,1),0),MATCH(I$1,'Wkly eq indx data joined'!$1:$1,0)+1)</f>
        <v>10325.459999999999</v>
      </c>
      <c r="J135" s="9" cm="1">
        <f t="array" aca="1" ref="J135" ca="1">INDEX('Wkly eq indx data joined'!$A$1:$AJ$1150,MATCH('Wkly eq indx data aligned'!$A135,OFFSET(INDIRECT(ADDRESS(1,MATCH(J$1,'Wkly eq indx data joined'!$1:$1,0),1,1,$A$1)),,,1150,1),0),MATCH(J$1,'Wkly eq indx data joined'!$1:$1,0)+1)</f>
        <v>3324.04</v>
      </c>
      <c r="K135" s="9" cm="1">
        <f t="array" aca="1" ref="K135" ca="1">INDEX('Wkly eq indx data joined'!$A$1:$AJ$1150,MATCH('Wkly eq indx data aligned'!$A135,OFFSET(INDIRECT(ADDRESS(1,MATCH(K$1,'Wkly eq indx data joined'!$1:$1,0),1,1,$A$1)),,,1150,1),0),MATCH(K$1,'Wkly eq indx data joined'!$1:$1,0)+1)</f>
        <v>3891.88</v>
      </c>
      <c r="L135" s="12" cm="1">
        <f t="array" aca="1" ref="L135" ca="1">INDEX('Wkly eq indx data joined'!$A$1:$AJ$1150,MATCH('Wkly eq indx data aligned'!$A135+2,OFFSET(INDIRECT(ADDRESS(1,MATCH(L$1,'Wkly eq indx data joined'!$1:$1,0),1,1,$A$1)),,,1150,1),0),MATCH(L$1,'Wkly eq indx data joined'!$1:$1,0)+1)</f>
        <v>754.62</v>
      </c>
      <c r="M135" s="9" cm="1">
        <f t="array" aca="1" ref="M135" ca="1">INDEX('Wkly eq indx data joined'!$A$1:$AJ$1150,MATCH('Wkly eq indx data aligned'!$A135,OFFSET(INDIRECT(ADDRESS(1,MATCH(M$1,'Wkly eq indx data joined'!$1:$1,0),1,1,$A$1)),,,1150,1),0),MATCH(M$1,'Wkly eq indx data joined'!$1:$1,0)+1)</f>
        <v>10583.2</v>
      </c>
      <c r="N135" s="9" cm="1">
        <f t="array" aca="1" ref="N135" ca="1">INDEX('Wkly eq indx data joined'!$A$1:$AJ$1150,MATCH('Wkly eq indx data aligned'!$A135,OFFSET(INDIRECT(ADDRESS(1,MATCH(N$1,'Wkly eq indx data joined'!$1:$1,0),1,1,$A$1)),,,1150,1),0),MATCH(N$1,'Wkly eq indx data joined'!$1:$1,0)+1)</f>
        <v>4348.6000000000004</v>
      </c>
      <c r="O135" s="13" cm="1">
        <f t="array" aca="1" ref="O135" ca="1">INDEX('Wkly eq indx data joined'!$A$1:$AJ$1150,MATCH('Wkly eq indx data aligned'!$A135+1,OFFSET(INDIRECT(ADDRESS(1,MATCH(O$1,'Wkly eq indx data joined'!$1:$1,0),1,1,$A$1)),,,1150,1),0),MATCH(O$1,'Wkly eq indx data joined'!$1:$1,0)+1)</f>
        <v>5161.92</v>
      </c>
      <c r="P135" s="12" cm="1">
        <f t="array" aca="1" ref="P135" ca="1">INDEX('Wkly eq indx data joined'!$A$1:$AJ$1150,MATCH('Wkly eq indx data aligned'!$A135+2,OFFSET(INDIRECT(ADDRESS(1,MATCH(P$1,'Wkly eq indx data joined'!$1:$1,0),1,1,$A$1)),,,1150,1),0),MATCH(P$1,'Wkly eq indx data joined'!$1:$1,0)+1)</f>
        <v>1035.9000000000001</v>
      </c>
      <c r="Q135" s="9" cm="1">
        <f t="array" aca="1" ref="Q135" ca="1">INDEX('Wkly eq indx data joined'!$A$1:$AJ$1150,MATCH('Wkly eq indx data aligned'!$A135,OFFSET(INDIRECT(ADDRESS(1,MATCH(Q$1,'Wkly eq indx data joined'!$1:$1,0),1,1,$A$1)),,,1150,1),0),MATCH(Q$1,'Wkly eq indx data joined'!$1:$1,0)+1)</f>
        <v>368.31</v>
      </c>
      <c r="R135" s="12" cm="1">
        <f t="array" aca="1" ref="R135" ca="1">INDEX('Wkly eq indx data joined'!$A$1:$AJ$1150,MATCH('Wkly eq indx data aligned'!$A135+2,OFFSET(INDIRECT(ADDRESS(1,MATCH(R$1,'Wkly eq indx data joined'!$1:$1,0),1,1,$A$1)),,,1150,1),0),MATCH(R$1,'Wkly eq indx data joined'!$1:$1,0)+1)</f>
        <v>314.57</v>
      </c>
      <c r="S135" s="9" cm="1">
        <f t="array" aca="1" ref="S135" ca="1">INDEX('Wkly eq indx data joined'!$A$1:$AJ$1150,MATCH('Wkly eq indx data aligned'!$A135,OFFSET(INDIRECT(ADDRESS(1,MATCH(S$1,'Wkly eq indx data joined'!$1:$1,0),1,1,$A$1)),,,1150,1),0),MATCH(S$1,'Wkly eq indx data joined'!$1:$1,0)+1)</f>
        <v>9776.6200000000008</v>
      </c>
    </row>
    <row r="136" spans="1:19" x14ac:dyDescent="0.25">
      <c r="A136" s="4">
        <f t="shared" si="2"/>
        <v>37463</v>
      </c>
      <c r="B136" s="9" cm="1">
        <f t="array" aca="1" ref="B136" ca="1">INDEX('Wkly eq indx data joined'!$A$1:$AJ$1150,MATCH('Wkly eq indx data aligned'!$A136,OFFSET(INDIRECT(ADDRESS(1,MATCH(B$1,'Wkly eq indx data joined'!$1:$1,0),1,1,$A$1)),,,1150,1),0),MATCH(B$1,'Wkly eq indx data joined'!$1:$1,0)+1)</f>
        <v>2989.4650000000001</v>
      </c>
      <c r="C136" s="9" cm="1">
        <f t="array" aca="1" ref="C136" ca="1">INDEX('Wkly eq indx data joined'!$A$1:$AJ$1150,MATCH('Wkly eq indx data aligned'!$A136,OFFSET(INDIRECT(ADDRESS(1,MATCH(C$1,'Wkly eq indx data joined'!$1:$1,0),1,1,$A$1)),,,1150,1),0),MATCH(C$1,'Wkly eq indx data joined'!$1:$1,0)+1)</f>
        <v>9591.0300000000007</v>
      </c>
      <c r="D136" s="18" cm="1">
        <f t="array" aca="1" ref="D136" ca="1">IFERROR(INDEX('Wkly eq indx data joined'!$A$1:$AJ$1150,MATCH('Wkly eq indx data aligned'!$A136,OFFSET(INDIRECT(ADDRESS(1,MATCH(D$1,'Wkly eq indx data joined'!$1:$1,0),1,1,$A$1)),,,1150,1),0),MATCH(D$1,'Wkly eq indx data joined'!$1:$1,0)+1),D135)</f>
        <v>1657.499</v>
      </c>
      <c r="E136" s="9" cm="1">
        <f t="array" aca="1" ref="E136" ca="1">INDEX('Wkly eq indx data joined'!$A$1:$AJ$1150,MATCH('Wkly eq indx data aligned'!$A136,OFFSET(INDIRECT(ADDRESS(1,MATCH(E$1,'Wkly eq indx data joined'!$1:$1,0),1,1,$A$1)),,,1150,1),0),MATCH(E$1,'Wkly eq indx data joined'!$1:$1,0)+1)</f>
        <v>6309.94</v>
      </c>
      <c r="F136" s="9" cm="1">
        <f t="array" aca="1" ref="F136" ca="1">INDEX('Wkly eq indx data joined'!$A$1:$AJ$1150,MATCH('Wkly eq indx data aligned'!$A136,OFFSET(INDIRECT(ADDRESS(1,MATCH(F$1,'Wkly eq indx data joined'!$1:$1,0),1,1,$A$1)),,,1150,1),0),MATCH(F$1,'Wkly eq indx data joined'!$1:$1,0)+1)</f>
        <v>5023.6000000000004</v>
      </c>
      <c r="G136" s="9" cm="1">
        <f t="array" aca="1" ref="G136" ca="1">INDEX('Wkly eq indx data joined'!$A$1:$AJ$1150,MATCH('Wkly eq indx data aligned'!$A136,OFFSET(INDIRECT(ADDRESS(1,MATCH(G$1,'Wkly eq indx data joined'!$1:$1,0),1,1,$A$1)),,,1150,1),0),MATCH(G$1,'Wkly eq indx data joined'!$1:$1,0)+1)</f>
        <v>852.84</v>
      </c>
      <c r="H136" s="9" cm="1">
        <f t="array" aca="1" ref="H136" ca="1">INDEX('Wkly eq indx data joined'!$A$1:$AJ$1150,MATCH('Wkly eq indx data aligned'!$A136,OFFSET(INDIRECT(ADDRESS(1,MATCH(H$1,'Wkly eq indx data joined'!$1:$1,0),1,1,$A$1)),,,1150,1),0),MATCH(H$1,'Wkly eq indx data joined'!$1:$1,0)+1)</f>
        <v>4016.6</v>
      </c>
      <c r="I136" s="9" cm="1">
        <f t="array" aca="1" ref="I136" ca="1">INDEX('Wkly eq indx data joined'!$A$1:$AJ$1150,MATCH('Wkly eq indx data aligned'!$A136,OFFSET(INDIRECT(ADDRESS(1,MATCH(I$1,'Wkly eq indx data joined'!$1:$1,0),1,1,$A$1)),,,1150,1),0),MATCH(I$1,'Wkly eq indx data joined'!$1:$1,0)+1)</f>
        <v>9773.1200000000008</v>
      </c>
      <c r="J136" s="9" cm="1">
        <f t="array" aca="1" ref="J136" ca="1">INDEX('Wkly eq indx data joined'!$A$1:$AJ$1150,MATCH('Wkly eq indx data aligned'!$A136,OFFSET(INDIRECT(ADDRESS(1,MATCH(J$1,'Wkly eq indx data joined'!$1:$1,0),1,1,$A$1)),,,1150,1),0),MATCH(J$1,'Wkly eq indx data joined'!$1:$1,0)+1)</f>
        <v>3172.56</v>
      </c>
      <c r="K136" s="9" cm="1">
        <f t="array" aca="1" ref="K136" ca="1">INDEX('Wkly eq indx data joined'!$A$1:$AJ$1150,MATCH('Wkly eq indx data aligned'!$A136,OFFSET(INDIRECT(ADDRESS(1,MATCH(K$1,'Wkly eq indx data joined'!$1:$1,0),1,1,$A$1)),,,1150,1),0),MATCH(K$1,'Wkly eq indx data joined'!$1:$1,0)+1)</f>
        <v>3579</v>
      </c>
      <c r="L136" s="12" cm="1">
        <f t="array" aca="1" ref="L136" ca="1">INDEX('Wkly eq indx data joined'!$A$1:$AJ$1150,MATCH('Wkly eq indx data aligned'!$A136+2,OFFSET(INDIRECT(ADDRESS(1,MATCH(L$1,'Wkly eq indx data joined'!$1:$1,0),1,1,$A$1)),,,1150,1),0),MATCH(L$1,'Wkly eq indx data joined'!$1:$1,0)+1)</f>
        <v>697.84</v>
      </c>
      <c r="M136" s="9" cm="1">
        <f t="array" aca="1" ref="M136" ca="1">INDEX('Wkly eq indx data joined'!$A$1:$AJ$1150,MATCH('Wkly eq indx data aligned'!$A136,OFFSET(INDIRECT(ADDRESS(1,MATCH(M$1,'Wkly eq indx data joined'!$1:$1,0),1,1,$A$1)),,,1150,1),0),MATCH(M$1,'Wkly eq indx data joined'!$1:$1,0)+1)</f>
        <v>9217.2000000000007</v>
      </c>
      <c r="N136" s="9" cm="1">
        <f t="array" aca="1" ref="N136" ca="1">INDEX('Wkly eq indx data joined'!$A$1:$AJ$1150,MATCH('Wkly eq indx data aligned'!$A136,OFFSET(INDIRECT(ADDRESS(1,MATCH(N$1,'Wkly eq indx data joined'!$1:$1,0),1,1,$A$1)),,,1150,1),0),MATCH(N$1,'Wkly eq indx data joined'!$1:$1,0)+1)</f>
        <v>4081.1</v>
      </c>
      <c r="O136" s="13" cm="1">
        <f t="array" aca="1" ref="O136" ca="1">INDEX('Wkly eq indx data joined'!$A$1:$AJ$1150,MATCH('Wkly eq indx data aligned'!$A136+1,OFFSET(INDIRECT(ADDRESS(1,MATCH(O$1,'Wkly eq indx data joined'!$1:$1,0),1,1,$A$1)),,,1150,1),0),MATCH(O$1,'Wkly eq indx data joined'!$1:$1,0)+1)</f>
        <v>4855.34</v>
      </c>
      <c r="P136" s="12" cm="1">
        <f t="array" aca="1" ref="P136" ca="1">INDEX('Wkly eq indx data joined'!$A$1:$AJ$1150,MATCH('Wkly eq indx data aligned'!$A136+2,OFFSET(INDIRECT(ADDRESS(1,MATCH(P$1,'Wkly eq indx data joined'!$1:$1,0),1,1,$A$1)),,,1150,1),0),MATCH(P$1,'Wkly eq indx data joined'!$1:$1,0)+1)</f>
        <v>973.5</v>
      </c>
      <c r="Q136" s="9" cm="1">
        <f t="array" aca="1" ref="Q136" ca="1">INDEX('Wkly eq indx data joined'!$A$1:$AJ$1150,MATCH('Wkly eq indx data aligned'!$A136,OFFSET(INDIRECT(ADDRESS(1,MATCH(Q$1,'Wkly eq indx data joined'!$1:$1,0),1,1,$A$1)),,,1150,1),0),MATCH(Q$1,'Wkly eq indx data joined'!$1:$1,0)+1)</f>
        <v>336.07</v>
      </c>
      <c r="R136" s="12" cm="1">
        <f t="array" aca="1" ref="R136" ca="1">INDEX('Wkly eq indx data joined'!$A$1:$AJ$1150,MATCH('Wkly eq indx data aligned'!$A136+2,OFFSET(INDIRECT(ADDRESS(1,MATCH(R$1,'Wkly eq indx data joined'!$1:$1,0),1,1,$A$1)),,,1150,1),0),MATCH(R$1,'Wkly eq indx data joined'!$1:$1,0)+1)</f>
        <v>275.42</v>
      </c>
      <c r="S136" s="9" cm="1">
        <f t="array" aca="1" ref="S136" ca="1">INDEX('Wkly eq indx data joined'!$A$1:$AJ$1150,MATCH('Wkly eq indx data aligned'!$A136,OFFSET(INDIRECT(ADDRESS(1,MATCH(S$1,'Wkly eq indx data joined'!$1:$1,0),1,1,$A$1)),,,1150,1),0),MATCH(S$1,'Wkly eq indx data joined'!$1:$1,0)+1)</f>
        <v>9021.51</v>
      </c>
    </row>
    <row r="137" spans="1:19" x14ac:dyDescent="0.25">
      <c r="A137" s="4">
        <f t="shared" si="2"/>
        <v>37470</v>
      </c>
      <c r="B137" s="9" cm="1">
        <f t="array" aca="1" ref="B137" ca="1">INDEX('Wkly eq indx data joined'!$A$1:$AJ$1150,MATCH('Wkly eq indx data aligned'!$A137,OFFSET(INDIRECT(ADDRESS(1,MATCH(B$1,'Wkly eq indx data joined'!$1:$1,0),1,1,$A$1)),,,1150,1),0),MATCH(B$1,'Wkly eq indx data joined'!$1:$1,0)+1)</f>
        <v>3053.904</v>
      </c>
      <c r="C137" s="9" cm="1">
        <f t="array" aca="1" ref="C137" ca="1">INDEX('Wkly eq indx data joined'!$A$1:$AJ$1150,MATCH('Wkly eq indx data aligned'!$A137,OFFSET(INDIRECT(ADDRESS(1,MATCH(C$1,'Wkly eq indx data joined'!$1:$1,0),1,1,$A$1)),,,1150,1),0),MATCH(C$1,'Wkly eq indx data joined'!$1:$1,0)+1)</f>
        <v>9709.66</v>
      </c>
      <c r="D137" s="18" cm="1">
        <f t="array" aca="1" ref="D137" ca="1">IFERROR(INDEX('Wkly eq indx data joined'!$A$1:$AJ$1150,MATCH('Wkly eq indx data aligned'!$A137,OFFSET(INDIRECT(ADDRESS(1,MATCH(D$1,'Wkly eq indx data joined'!$1:$1,0),1,1,$A$1)),,,1150,1),0),MATCH(D$1,'Wkly eq indx data joined'!$1:$1,0)+1),D136)</f>
        <v>1661.8710000000001</v>
      </c>
      <c r="E137" s="9" cm="1">
        <f t="array" aca="1" ref="E137" ca="1">INDEX('Wkly eq indx data joined'!$A$1:$AJ$1150,MATCH('Wkly eq indx data aligned'!$A137,OFFSET(INDIRECT(ADDRESS(1,MATCH(E$1,'Wkly eq indx data joined'!$1:$1,0),1,1,$A$1)),,,1150,1),0),MATCH(E$1,'Wkly eq indx data joined'!$1:$1,0)+1)</f>
        <v>6536.47</v>
      </c>
      <c r="F137" s="9" cm="1">
        <f t="array" aca="1" ref="F137" ca="1">INDEX('Wkly eq indx data joined'!$A$1:$AJ$1150,MATCH('Wkly eq indx data aligned'!$A137,OFFSET(INDIRECT(ADDRESS(1,MATCH(F$1,'Wkly eq indx data joined'!$1:$1,0),1,1,$A$1)),,,1150,1),0),MATCH(F$1,'Wkly eq indx data joined'!$1:$1,0)+1)</f>
        <v>5036.8</v>
      </c>
      <c r="G137" s="9" cm="1">
        <f t="array" aca="1" ref="G137" ca="1">INDEX('Wkly eq indx data joined'!$A$1:$AJ$1150,MATCH('Wkly eq indx data aligned'!$A137,OFFSET(INDIRECT(ADDRESS(1,MATCH(G$1,'Wkly eq indx data joined'!$1:$1,0),1,1,$A$1)),,,1150,1),0),MATCH(G$1,'Wkly eq indx data joined'!$1:$1,0)+1)</f>
        <v>864.24</v>
      </c>
      <c r="H137" s="9" cm="1">
        <f t="array" aca="1" ref="H137" ca="1">INDEX('Wkly eq indx data joined'!$A$1:$AJ$1150,MATCH('Wkly eq indx data aligned'!$A137,OFFSET(INDIRECT(ADDRESS(1,MATCH(H$1,'Wkly eq indx data joined'!$1:$1,0),1,1,$A$1)),,,1150,1),0),MATCH(H$1,'Wkly eq indx data joined'!$1:$1,0)+1)</f>
        <v>4075.5</v>
      </c>
      <c r="I137" s="9" cm="1">
        <f t="array" aca="1" ref="I137" ca="1">INDEX('Wkly eq indx data joined'!$A$1:$AJ$1150,MATCH('Wkly eq indx data aligned'!$A137,OFFSET(INDIRECT(ADDRESS(1,MATCH(I$1,'Wkly eq indx data joined'!$1:$1,0),1,1,$A$1)),,,1150,1),0),MATCH(I$1,'Wkly eq indx data joined'!$1:$1,0)+1)</f>
        <v>9991.7199999999993</v>
      </c>
      <c r="J137" s="9" cm="1">
        <f t="array" aca="1" ref="J137" ca="1">INDEX('Wkly eq indx data joined'!$A$1:$AJ$1150,MATCH('Wkly eq indx data aligned'!$A137,OFFSET(INDIRECT(ADDRESS(1,MATCH(J$1,'Wkly eq indx data joined'!$1:$1,0),1,1,$A$1)),,,1150,1),0),MATCH(J$1,'Wkly eq indx data joined'!$1:$1,0)+1)</f>
        <v>3245.37</v>
      </c>
      <c r="K137" s="9" cm="1">
        <f t="array" aca="1" ref="K137" ca="1">INDEX('Wkly eq indx data joined'!$A$1:$AJ$1150,MATCH('Wkly eq indx data aligned'!$A137,OFFSET(INDIRECT(ADDRESS(1,MATCH(K$1,'Wkly eq indx data joined'!$1:$1,0),1,1,$A$1)),,,1150,1),0),MATCH(K$1,'Wkly eq indx data joined'!$1:$1,0)+1)</f>
        <v>3532.49</v>
      </c>
      <c r="L137" s="12" cm="1">
        <f t="array" aca="1" ref="L137" ca="1">INDEX('Wkly eq indx data joined'!$A$1:$AJ$1150,MATCH('Wkly eq indx data aligned'!$A137+2,OFFSET(INDIRECT(ADDRESS(1,MATCH(L$1,'Wkly eq indx data joined'!$1:$1,0),1,1,$A$1)),,,1150,1),0),MATCH(L$1,'Wkly eq indx data joined'!$1:$1,0)+1)</f>
        <v>700.68</v>
      </c>
      <c r="M137" s="9" cm="1">
        <f t="array" aca="1" ref="M137" ca="1">INDEX('Wkly eq indx data joined'!$A$1:$AJ$1150,MATCH('Wkly eq indx data aligned'!$A137,OFFSET(INDIRECT(ADDRESS(1,MATCH(M$1,'Wkly eq indx data joined'!$1:$1,0),1,1,$A$1)),,,1150,1),0),MATCH(M$1,'Wkly eq indx data joined'!$1:$1,0)+1)</f>
        <v>9852</v>
      </c>
      <c r="N137" s="9" cm="1">
        <f t="array" aca="1" ref="N137" ca="1">INDEX('Wkly eq indx data joined'!$A$1:$AJ$1150,MATCH('Wkly eq indx data aligned'!$A137,OFFSET(INDIRECT(ADDRESS(1,MATCH(N$1,'Wkly eq indx data joined'!$1:$1,0),1,1,$A$1)),,,1150,1),0),MATCH(N$1,'Wkly eq indx data joined'!$1:$1,0)+1)</f>
        <v>4231.78</v>
      </c>
      <c r="O137" s="13" cm="1">
        <f t="array" aca="1" ref="O137" ca="1">INDEX('Wkly eq indx data joined'!$A$1:$AJ$1150,MATCH('Wkly eq indx data aligned'!$A137+1,OFFSET(INDIRECT(ADDRESS(1,MATCH(O$1,'Wkly eq indx data joined'!$1:$1,0),1,1,$A$1)),,,1150,1),0),MATCH(O$1,'Wkly eq indx data joined'!$1:$1,0)+1)</f>
        <v>4920.8900000000003</v>
      </c>
      <c r="P137" s="12" cm="1">
        <f t="array" aca="1" ref="P137" ca="1">INDEX('Wkly eq indx data joined'!$A$1:$AJ$1150,MATCH('Wkly eq indx data aligned'!$A137+2,OFFSET(INDIRECT(ADDRESS(1,MATCH(P$1,'Wkly eq indx data joined'!$1:$1,0),1,1,$A$1)),,,1150,1),0),MATCH(P$1,'Wkly eq indx data joined'!$1:$1,0)+1)</f>
        <v>954.75</v>
      </c>
      <c r="Q137" s="9" cm="1">
        <f t="array" aca="1" ref="Q137" ca="1">INDEX('Wkly eq indx data joined'!$A$1:$AJ$1150,MATCH('Wkly eq indx data aligned'!$A137,OFFSET(INDIRECT(ADDRESS(1,MATCH(Q$1,'Wkly eq indx data joined'!$1:$1,0),1,1,$A$1)),,,1150,1),0),MATCH(Q$1,'Wkly eq indx data joined'!$1:$1,0)+1)</f>
        <v>336.21</v>
      </c>
      <c r="R137" s="12" cm="1">
        <f t="array" aca="1" ref="R137" ca="1">INDEX('Wkly eq indx data joined'!$A$1:$AJ$1150,MATCH('Wkly eq indx data aligned'!$A137+2,OFFSET(INDIRECT(ADDRESS(1,MATCH(R$1,'Wkly eq indx data joined'!$1:$1,0),1,1,$A$1)),,,1150,1),0),MATCH(R$1,'Wkly eq indx data joined'!$1:$1,0)+1)</f>
        <v>280.75</v>
      </c>
      <c r="S137" s="9" cm="1">
        <f t="array" aca="1" ref="S137" ca="1">INDEX('Wkly eq indx data joined'!$A$1:$AJ$1150,MATCH('Wkly eq indx data aligned'!$A137,OFFSET(INDIRECT(ADDRESS(1,MATCH(S$1,'Wkly eq indx data joined'!$1:$1,0),1,1,$A$1)),,,1150,1),0),MATCH(S$1,'Wkly eq indx data joined'!$1:$1,0)+1)</f>
        <v>8539.75</v>
      </c>
    </row>
    <row r="138" spans="1:19" x14ac:dyDescent="0.25">
      <c r="A138" s="4">
        <f t="shared" si="2"/>
        <v>37477</v>
      </c>
      <c r="B138" s="9" cm="1">
        <f t="array" aca="1" ref="B138" ca="1">INDEX('Wkly eq indx data joined'!$A$1:$AJ$1150,MATCH('Wkly eq indx data aligned'!$A138,OFFSET(INDIRECT(ADDRESS(1,MATCH(B$1,'Wkly eq indx data joined'!$1:$1,0),1,1,$A$1)),,,1150,1),0),MATCH(B$1,'Wkly eq indx data joined'!$1:$1,0)+1)</f>
        <v>3106.8180000000002</v>
      </c>
      <c r="C138" s="9" cm="1">
        <f t="array" aca="1" ref="C138" ca="1">INDEX('Wkly eq indx data joined'!$A$1:$AJ$1150,MATCH('Wkly eq indx data aligned'!$A138,OFFSET(INDIRECT(ADDRESS(1,MATCH(C$1,'Wkly eq indx data joined'!$1:$1,0),1,1,$A$1)),,,1150,1),0),MATCH(C$1,'Wkly eq indx data joined'!$1:$1,0)+1)</f>
        <v>9999.7900000000009</v>
      </c>
      <c r="D138" s="18" cm="1">
        <f t="array" aca="1" ref="D138" ca="1">IFERROR(INDEX('Wkly eq indx data joined'!$A$1:$AJ$1150,MATCH('Wkly eq indx data aligned'!$A138,OFFSET(INDIRECT(ADDRESS(1,MATCH(D$1,'Wkly eq indx data joined'!$1:$1,0),1,1,$A$1)),,,1150,1),0),MATCH(D$1,'Wkly eq indx data joined'!$1:$1,0)+1),D137)</f>
        <v>1647.046</v>
      </c>
      <c r="E138" s="9" cm="1">
        <f t="array" aca="1" ref="E138" ca="1">INDEX('Wkly eq indx data joined'!$A$1:$AJ$1150,MATCH('Wkly eq indx data aligned'!$A138,OFFSET(INDIRECT(ADDRESS(1,MATCH(E$1,'Wkly eq indx data joined'!$1:$1,0),1,1,$A$1)),,,1150,1),0),MATCH(E$1,'Wkly eq indx data joined'!$1:$1,0)+1)</f>
        <v>6645.92</v>
      </c>
      <c r="F138" s="9" cm="1">
        <f t="array" aca="1" ref="F138" ca="1">INDEX('Wkly eq indx data joined'!$A$1:$AJ$1150,MATCH('Wkly eq indx data aligned'!$A138,OFFSET(INDIRECT(ADDRESS(1,MATCH(F$1,'Wkly eq indx data joined'!$1:$1,0),1,1,$A$1)),,,1150,1),0),MATCH(F$1,'Wkly eq indx data joined'!$1:$1,0)+1)</f>
        <v>5324</v>
      </c>
      <c r="G138" s="9" cm="1">
        <f t="array" aca="1" ref="G138" ca="1">INDEX('Wkly eq indx data joined'!$A$1:$AJ$1150,MATCH('Wkly eq indx data aligned'!$A138,OFFSET(INDIRECT(ADDRESS(1,MATCH(G$1,'Wkly eq indx data joined'!$1:$1,0),1,1,$A$1)),,,1150,1),0),MATCH(G$1,'Wkly eq indx data joined'!$1:$1,0)+1)</f>
        <v>908.64</v>
      </c>
      <c r="H138" s="9" cm="1">
        <f t="array" aca="1" ref="H138" ca="1">INDEX('Wkly eq indx data joined'!$A$1:$AJ$1150,MATCH('Wkly eq indx data aligned'!$A138,OFFSET(INDIRECT(ADDRESS(1,MATCH(H$1,'Wkly eq indx data joined'!$1:$1,0),1,1,$A$1)),,,1150,1),0),MATCH(H$1,'Wkly eq indx data joined'!$1:$1,0)+1)</f>
        <v>4322.3999999999996</v>
      </c>
      <c r="I138" s="9" cm="1">
        <f t="array" aca="1" ref="I138" ca="1">INDEX('Wkly eq indx data joined'!$A$1:$AJ$1150,MATCH('Wkly eq indx data aligned'!$A138,OFFSET(INDIRECT(ADDRESS(1,MATCH(I$1,'Wkly eq indx data joined'!$1:$1,0),1,1,$A$1)),,,1150,1),0),MATCH(I$1,'Wkly eq indx data joined'!$1:$1,0)+1)</f>
        <v>10014.06</v>
      </c>
      <c r="J138" s="9" cm="1">
        <f t="array" aca="1" ref="J138" ca="1">INDEX('Wkly eq indx data joined'!$A$1:$AJ$1150,MATCH('Wkly eq indx data aligned'!$A138,OFFSET(INDIRECT(ADDRESS(1,MATCH(J$1,'Wkly eq indx data joined'!$1:$1,0),1,1,$A$1)),,,1150,1),0),MATCH(J$1,'Wkly eq indx data joined'!$1:$1,0)+1)</f>
        <v>3447.94</v>
      </c>
      <c r="K138" s="9" cm="1">
        <f t="array" aca="1" ref="K138" ca="1">INDEX('Wkly eq indx data joined'!$A$1:$AJ$1150,MATCH('Wkly eq indx data aligned'!$A138,OFFSET(INDIRECT(ADDRESS(1,MATCH(K$1,'Wkly eq indx data joined'!$1:$1,0),1,1,$A$1)),,,1150,1),0),MATCH(K$1,'Wkly eq indx data joined'!$1:$1,0)+1)</f>
        <v>3760.86</v>
      </c>
      <c r="L138" s="12" cm="1">
        <f t="array" aca="1" ref="L138" ca="1">INDEX('Wkly eq indx data joined'!$A$1:$AJ$1150,MATCH('Wkly eq indx data aligned'!$A138+2,OFFSET(INDIRECT(ADDRESS(1,MATCH(L$1,'Wkly eq indx data joined'!$1:$1,0),1,1,$A$1)),,,1150,1),0),MATCH(L$1,'Wkly eq indx data joined'!$1:$1,0)+1)</f>
        <v>692.45</v>
      </c>
      <c r="M138" s="9" cm="1">
        <f t="array" aca="1" ref="M138" ca="1">INDEX('Wkly eq indx data joined'!$A$1:$AJ$1150,MATCH('Wkly eq indx data aligned'!$A138,OFFSET(INDIRECT(ADDRESS(1,MATCH(M$1,'Wkly eq indx data joined'!$1:$1,0),1,1,$A$1)),,,1150,1),0),MATCH(M$1,'Wkly eq indx data joined'!$1:$1,0)+1)</f>
        <v>9985.7999999999993</v>
      </c>
      <c r="N138" s="9" cm="1">
        <f t="array" aca="1" ref="N138" ca="1">INDEX('Wkly eq indx data joined'!$A$1:$AJ$1150,MATCH('Wkly eq indx data aligned'!$A138,OFFSET(INDIRECT(ADDRESS(1,MATCH(N$1,'Wkly eq indx data joined'!$1:$1,0),1,1,$A$1)),,,1150,1),0),MATCH(N$1,'Wkly eq indx data joined'!$1:$1,0)+1)</f>
        <v>4293.8100000000004</v>
      </c>
      <c r="O138" s="13" cm="1">
        <f t="array" aca="1" ref="O138" ca="1">INDEX('Wkly eq indx data joined'!$A$1:$AJ$1150,MATCH('Wkly eq indx data aligned'!$A138+1,OFFSET(INDIRECT(ADDRESS(1,MATCH(O$1,'Wkly eq indx data joined'!$1:$1,0),1,1,$A$1)),,,1150,1),0),MATCH(O$1,'Wkly eq indx data joined'!$1:$1,0)+1)</f>
        <v>4851.4399999999996</v>
      </c>
      <c r="P138" s="12" cm="1">
        <f t="array" aca="1" ref="P138" ca="1">INDEX('Wkly eq indx data joined'!$A$1:$AJ$1150,MATCH('Wkly eq indx data aligned'!$A138+2,OFFSET(INDIRECT(ADDRESS(1,MATCH(P$1,'Wkly eq indx data joined'!$1:$1,0),1,1,$A$1)),,,1150,1),0),MATCH(P$1,'Wkly eq indx data joined'!$1:$1,0)+1)</f>
        <v>961.95</v>
      </c>
      <c r="Q138" s="9" cm="1">
        <f t="array" aca="1" ref="Q138" ca="1">INDEX('Wkly eq indx data joined'!$A$1:$AJ$1150,MATCH('Wkly eq indx data aligned'!$A138,OFFSET(INDIRECT(ADDRESS(1,MATCH(Q$1,'Wkly eq indx data joined'!$1:$1,0),1,1,$A$1)),,,1150,1),0),MATCH(Q$1,'Wkly eq indx data joined'!$1:$1,0)+1)</f>
        <v>361.63</v>
      </c>
      <c r="R138" s="12" cm="1">
        <f t="array" aca="1" ref="R138" ca="1">INDEX('Wkly eq indx data joined'!$A$1:$AJ$1150,MATCH('Wkly eq indx data aligned'!$A138+2,OFFSET(INDIRECT(ADDRESS(1,MATCH(R$1,'Wkly eq indx data joined'!$1:$1,0),1,1,$A$1)),,,1150,1),0),MATCH(R$1,'Wkly eq indx data joined'!$1:$1,0)+1)</f>
        <v>284.57</v>
      </c>
      <c r="S138" s="9" cm="1">
        <f t="array" aca="1" ref="S138" ca="1">INDEX('Wkly eq indx data joined'!$A$1:$AJ$1150,MATCH('Wkly eq indx data aligned'!$A138,OFFSET(INDIRECT(ADDRESS(1,MATCH(S$1,'Wkly eq indx data joined'!$1:$1,0),1,1,$A$1)),,,1150,1),0),MATCH(S$1,'Wkly eq indx data joined'!$1:$1,0)+1)</f>
        <v>8819.8799999999992</v>
      </c>
    </row>
    <row r="139" spans="1:19" x14ac:dyDescent="0.25">
      <c r="A139" s="4">
        <f t="shared" si="2"/>
        <v>37484</v>
      </c>
      <c r="B139" s="9" cm="1">
        <f t="array" aca="1" ref="B139" ca="1">INDEX('Wkly eq indx data joined'!$A$1:$AJ$1150,MATCH('Wkly eq indx data aligned'!$A139,OFFSET(INDIRECT(ADDRESS(1,MATCH(B$1,'Wkly eq indx data joined'!$1:$1,0),1,1,$A$1)),,,1150,1),0),MATCH(B$1,'Wkly eq indx data joined'!$1:$1,0)+1)</f>
        <v>3133.2840000000001</v>
      </c>
      <c r="C139" s="9" cm="1">
        <f t="array" aca="1" ref="C139" ca="1">INDEX('Wkly eq indx data joined'!$A$1:$AJ$1150,MATCH('Wkly eq indx data aligned'!$A139,OFFSET(INDIRECT(ADDRESS(1,MATCH(C$1,'Wkly eq indx data joined'!$1:$1,0),1,1,$A$1)),,,1150,1),0),MATCH(C$1,'Wkly eq indx data joined'!$1:$1,0)+1)</f>
        <v>9788.1299999999992</v>
      </c>
      <c r="D139" s="18" cm="1">
        <f t="array" aca="1" ref="D139" ca="1">IFERROR(INDEX('Wkly eq indx data joined'!$A$1:$AJ$1150,MATCH('Wkly eq indx data aligned'!$A139,OFFSET(INDIRECT(ADDRESS(1,MATCH(D$1,'Wkly eq indx data joined'!$1:$1,0),1,1,$A$1)),,,1150,1),0),MATCH(D$1,'Wkly eq indx data joined'!$1:$1,0)+1),D138)</f>
        <v>1646.7919999999999</v>
      </c>
      <c r="E139" s="9" cm="1">
        <f t="array" aca="1" ref="E139" ca="1">INDEX('Wkly eq indx data joined'!$A$1:$AJ$1150,MATCH('Wkly eq indx data aligned'!$A139,OFFSET(INDIRECT(ADDRESS(1,MATCH(E$1,'Wkly eq indx data joined'!$1:$1,0),1,1,$A$1)),,,1150,1),0),MATCH(E$1,'Wkly eq indx data joined'!$1:$1,0)+1)</f>
        <v>6571.72</v>
      </c>
      <c r="F139" s="9" cm="1">
        <f t="array" aca="1" ref="F139" ca="1">INDEX('Wkly eq indx data joined'!$A$1:$AJ$1150,MATCH('Wkly eq indx data aligned'!$A139,OFFSET(INDIRECT(ADDRESS(1,MATCH(F$1,'Wkly eq indx data joined'!$1:$1,0),1,1,$A$1)),,,1150,1),0),MATCH(F$1,'Wkly eq indx data joined'!$1:$1,0)+1)</f>
        <v>5401.6</v>
      </c>
      <c r="G139" s="9" cm="1">
        <f t="array" aca="1" ref="G139" ca="1">INDEX('Wkly eq indx data joined'!$A$1:$AJ$1150,MATCH('Wkly eq indx data aligned'!$A139,OFFSET(INDIRECT(ADDRESS(1,MATCH(G$1,'Wkly eq indx data joined'!$1:$1,0),1,1,$A$1)),,,1150,1),0),MATCH(G$1,'Wkly eq indx data joined'!$1:$1,0)+1)</f>
        <v>928.77</v>
      </c>
      <c r="H139" s="9" cm="1">
        <f t="array" aca="1" ref="H139" ca="1">INDEX('Wkly eq indx data joined'!$A$1:$AJ$1150,MATCH('Wkly eq indx data aligned'!$A139,OFFSET(INDIRECT(ADDRESS(1,MATCH(H$1,'Wkly eq indx data joined'!$1:$1,0),1,1,$A$1)),,,1150,1),0),MATCH(H$1,'Wkly eq indx data joined'!$1:$1,0)+1)</f>
        <v>4330</v>
      </c>
      <c r="I139" s="9" cm="1">
        <f t="array" aca="1" ref="I139" ca="1">INDEX('Wkly eq indx data joined'!$A$1:$AJ$1150,MATCH('Wkly eq indx data aligned'!$A139,OFFSET(INDIRECT(ADDRESS(1,MATCH(I$1,'Wkly eq indx data joined'!$1:$1,0),1,1,$A$1)),,,1150,1),0),MATCH(I$1,'Wkly eq indx data joined'!$1:$1,0)+1)</f>
        <v>10265.040000000001</v>
      </c>
      <c r="J139" s="9" cm="1">
        <f t="array" aca="1" ref="J139" ca="1">INDEX('Wkly eq indx data joined'!$A$1:$AJ$1150,MATCH('Wkly eq indx data aligned'!$A139,OFFSET(INDIRECT(ADDRESS(1,MATCH(J$1,'Wkly eq indx data joined'!$1:$1,0),1,1,$A$1)),,,1150,1),0),MATCH(J$1,'Wkly eq indx data joined'!$1:$1,0)+1)</f>
        <v>3374.09</v>
      </c>
      <c r="K139" s="9" cm="1">
        <f t="array" aca="1" ref="K139" ca="1">INDEX('Wkly eq indx data joined'!$A$1:$AJ$1150,MATCH('Wkly eq indx data aligned'!$A139,OFFSET(INDIRECT(ADDRESS(1,MATCH(K$1,'Wkly eq indx data joined'!$1:$1,0),1,1,$A$1)),,,1150,1),0),MATCH(K$1,'Wkly eq indx data joined'!$1:$1,0)+1)</f>
        <v>3684.69</v>
      </c>
      <c r="L139" s="12" cm="1">
        <f t="array" aca="1" ref="L139" ca="1">INDEX('Wkly eq indx data joined'!$A$1:$AJ$1150,MATCH('Wkly eq indx data aligned'!$A139+2,OFFSET(INDIRECT(ADDRESS(1,MATCH(L$1,'Wkly eq indx data joined'!$1:$1,0),1,1,$A$1)),,,1150,1),0),MATCH(L$1,'Wkly eq indx data joined'!$1:$1,0)+1)</f>
        <v>718.29</v>
      </c>
      <c r="M139" s="9" cm="1">
        <f t="array" aca="1" ref="M139" ca="1">INDEX('Wkly eq indx data joined'!$A$1:$AJ$1150,MATCH('Wkly eq indx data aligned'!$A139,OFFSET(INDIRECT(ADDRESS(1,MATCH(M$1,'Wkly eq indx data joined'!$1:$1,0),1,1,$A$1)),,,1150,1),0),MATCH(M$1,'Wkly eq indx data joined'!$1:$1,0)+1)</f>
        <v>9526.2999999999993</v>
      </c>
      <c r="N139" s="9" cm="1">
        <f t="array" aca="1" ref="N139" ca="1">INDEX('Wkly eq indx data joined'!$A$1:$AJ$1150,MATCH('Wkly eq indx data aligned'!$A139,OFFSET(INDIRECT(ADDRESS(1,MATCH(N$1,'Wkly eq indx data joined'!$1:$1,0),1,1,$A$1)),,,1150,1),0),MATCH(N$1,'Wkly eq indx data joined'!$1:$1,0)+1)</f>
        <v>4501.38</v>
      </c>
      <c r="O139" s="13" cm="1">
        <f t="array" aca="1" ref="O139" ca="1">INDEX('Wkly eq indx data joined'!$A$1:$AJ$1150,MATCH('Wkly eq indx data aligned'!$A139+1,OFFSET(INDIRECT(ADDRESS(1,MATCH(O$1,'Wkly eq indx data joined'!$1:$1,0),1,1,$A$1)),,,1150,1),0),MATCH(O$1,'Wkly eq indx data joined'!$1:$1,0)+1)</f>
        <v>4919.0200000000004</v>
      </c>
      <c r="P139" s="12" cm="1">
        <f t="array" aca="1" ref="P139" ca="1">INDEX('Wkly eq indx data joined'!$A$1:$AJ$1150,MATCH('Wkly eq indx data aligned'!$A139+2,OFFSET(INDIRECT(ADDRESS(1,MATCH(P$1,'Wkly eq indx data joined'!$1:$1,0),1,1,$A$1)),,,1150,1),0),MATCH(P$1,'Wkly eq indx data joined'!$1:$1,0)+1)</f>
        <v>979.25</v>
      </c>
      <c r="Q139" s="9" cm="1">
        <f t="array" aca="1" ref="Q139" ca="1">INDEX('Wkly eq indx data joined'!$A$1:$AJ$1150,MATCH('Wkly eq indx data aligned'!$A139,OFFSET(INDIRECT(ADDRESS(1,MATCH(Q$1,'Wkly eq indx data joined'!$1:$1,0),1,1,$A$1)),,,1150,1),0),MATCH(Q$1,'Wkly eq indx data joined'!$1:$1,0)+1)</f>
        <v>369.11</v>
      </c>
      <c r="R139" s="12" cm="1">
        <f t="array" aca="1" ref="R139" ca="1">INDEX('Wkly eq indx data joined'!$A$1:$AJ$1150,MATCH('Wkly eq indx data aligned'!$A139+2,OFFSET(INDIRECT(ADDRESS(1,MATCH(R$1,'Wkly eq indx data joined'!$1:$1,0),1,1,$A$1)),,,1150,1),0),MATCH(R$1,'Wkly eq indx data joined'!$1:$1,0)+1)</f>
        <v>294.68</v>
      </c>
      <c r="S139" s="9" cm="1">
        <f t="array" aca="1" ref="S139" ca="1">INDEX('Wkly eq indx data joined'!$A$1:$AJ$1150,MATCH('Wkly eq indx data aligned'!$A139,OFFSET(INDIRECT(ADDRESS(1,MATCH(S$1,'Wkly eq indx data joined'!$1:$1,0),1,1,$A$1)),,,1150,1),0),MATCH(S$1,'Wkly eq indx data joined'!$1:$1,0)+1)</f>
        <v>8992.17</v>
      </c>
    </row>
    <row r="140" spans="1:19" x14ac:dyDescent="0.25">
      <c r="A140" s="4">
        <f t="shared" si="2"/>
        <v>37491</v>
      </c>
      <c r="B140" s="9" cm="1">
        <f t="array" aca="1" ref="B140" ca="1">INDEX('Wkly eq indx data joined'!$A$1:$AJ$1150,MATCH('Wkly eq indx data aligned'!$A140,OFFSET(INDIRECT(ADDRESS(1,MATCH(B$1,'Wkly eq indx data joined'!$1:$1,0),1,1,$A$1)),,,1150,1),0),MATCH(B$1,'Wkly eq indx data joined'!$1:$1,0)+1)</f>
        <v>3184.5430000000001</v>
      </c>
      <c r="C140" s="9" cm="1">
        <f t="array" aca="1" ref="C140" ca="1">INDEX('Wkly eq indx data joined'!$A$1:$AJ$1150,MATCH('Wkly eq indx data aligned'!$A140,OFFSET(INDIRECT(ADDRESS(1,MATCH(C$1,'Wkly eq indx data joined'!$1:$1,0),1,1,$A$1)),,,1150,1),0),MATCH(C$1,'Wkly eq indx data joined'!$1:$1,0)+1)</f>
        <v>9867.4500000000007</v>
      </c>
      <c r="D140" s="18" cm="1">
        <f t="array" aca="1" ref="D140" ca="1">IFERROR(INDEX('Wkly eq indx data joined'!$A$1:$AJ$1150,MATCH('Wkly eq indx data aligned'!$A140,OFFSET(INDIRECT(ADDRESS(1,MATCH(D$1,'Wkly eq indx data joined'!$1:$1,0),1,1,$A$1)),,,1150,1),0),MATCH(D$1,'Wkly eq indx data joined'!$1:$1,0)+1),D139)</f>
        <v>1683.2070000000001</v>
      </c>
      <c r="E140" s="9" cm="1">
        <f t="array" aca="1" ref="E140" ca="1">INDEX('Wkly eq indx data joined'!$A$1:$AJ$1150,MATCH('Wkly eq indx data aligned'!$A140,OFFSET(INDIRECT(ADDRESS(1,MATCH(E$1,'Wkly eq indx data joined'!$1:$1,0),1,1,$A$1)),,,1150,1),0),MATCH(E$1,'Wkly eq indx data joined'!$1:$1,0)+1)</f>
        <v>6614.34</v>
      </c>
      <c r="F140" s="9" cm="1">
        <f t="array" aca="1" ref="F140" ca="1">INDEX('Wkly eq indx data joined'!$A$1:$AJ$1150,MATCH('Wkly eq indx data aligned'!$A140,OFFSET(INDIRECT(ADDRESS(1,MATCH(F$1,'Wkly eq indx data joined'!$1:$1,0),1,1,$A$1)),,,1150,1),0),MATCH(F$1,'Wkly eq indx data joined'!$1:$1,0)+1)</f>
        <v>5493.3</v>
      </c>
      <c r="G140" s="9" cm="1">
        <f t="array" aca="1" ref="G140" ca="1">INDEX('Wkly eq indx data joined'!$A$1:$AJ$1150,MATCH('Wkly eq indx data aligned'!$A140,OFFSET(INDIRECT(ADDRESS(1,MATCH(G$1,'Wkly eq indx data joined'!$1:$1,0),1,1,$A$1)),,,1150,1),0),MATCH(G$1,'Wkly eq indx data joined'!$1:$1,0)+1)</f>
        <v>940.86</v>
      </c>
      <c r="H140" s="9" cm="1">
        <f t="array" aca="1" ref="H140" ca="1">INDEX('Wkly eq indx data joined'!$A$1:$AJ$1150,MATCH('Wkly eq indx data aligned'!$A140,OFFSET(INDIRECT(ADDRESS(1,MATCH(H$1,'Wkly eq indx data joined'!$1:$1,0),1,1,$A$1)),,,1150,1),0),MATCH(H$1,'Wkly eq indx data joined'!$1:$1,0)+1)</f>
        <v>4389.8</v>
      </c>
      <c r="I140" s="9" cm="1">
        <f t="array" aca="1" ref="I140" ca="1">INDEX('Wkly eq indx data joined'!$A$1:$AJ$1150,MATCH('Wkly eq indx data aligned'!$A140,OFFSET(INDIRECT(ADDRESS(1,MATCH(I$1,'Wkly eq indx data joined'!$1:$1,0),1,1,$A$1)),,,1150,1),0),MATCH(I$1,'Wkly eq indx data joined'!$1:$1,0)+1)</f>
        <v>10245.69</v>
      </c>
      <c r="J140" s="9" cm="1">
        <f t="array" aca="1" ref="J140" ca="1">INDEX('Wkly eq indx data joined'!$A$1:$AJ$1150,MATCH('Wkly eq indx data aligned'!$A140,OFFSET(INDIRECT(ADDRESS(1,MATCH(J$1,'Wkly eq indx data joined'!$1:$1,0),1,1,$A$1)),,,1150,1),0),MATCH(J$1,'Wkly eq indx data joined'!$1:$1,0)+1)</f>
        <v>3526.09</v>
      </c>
      <c r="K140" s="9" cm="1">
        <f t="array" aca="1" ref="K140" ca="1">INDEX('Wkly eq indx data joined'!$A$1:$AJ$1150,MATCH('Wkly eq indx data aligned'!$A140,OFFSET(INDIRECT(ADDRESS(1,MATCH(K$1,'Wkly eq indx data joined'!$1:$1,0),1,1,$A$1)),,,1150,1),0),MATCH(K$1,'Wkly eq indx data joined'!$1:$1,0)+1)</f>
        <v>3828.26</v>
      </c>
      <c r="L140" s="12" cm="1">
        <f t="array" aca="1" ref="L140" ca="1">INDEX('Wkly eq indx data joined'!$A$1:$AJ$1150,MATCH('Wkly eq indx data aligned'!$A140+2,OFFSET(INDIRECT(ADDRESS(1,MATCH(L$1,'Wkly eq indx data joined'!$1:$1,0),1,1,$A$1)),,,1150,1),0),MATCH(L$1,'Wkly eq indx data joined'!$1:$1,0)+1)</f>
        <v>740.51</v>
      </c>
      <c r="M140" s="9" cm="1">
        <f t="array" aca="1" ref="M140" ca="1">INDEX('Wkly eq indx data joined'!$A$1:$AJ$1150,MATCH('Wkly eq indx data aligned'!$A140,OFFSET(INDIRECT(ADDRESS(1,MATCH(M$1,'Wkly eq indx data joined'!$1:$1,0),1,1,$A$1)),,,1150,1),0),MATCH(M$1,'Wkly eq indx data joined'!$1:$1,0)+1)</f>
        <v>9676.4</v>
      </c>
      <c r="N140" s="9" cm="1">
        <f t="array" aca="1" ref="N140" ca="1">INDEX('Wkly eq indx data joined'!$A$1:$AJ$1150,MATCH('Wkly eq indx data aligned'!$A140,OFFSET(INDIRECT(ADDRESS(1,MATCH(N$1,'Wkly eq indx data joined'!$1:$1,0),1,1,$A$1)),,,1150,1),0),MATCH(N$1,'Wkly eq indx data joined'!$1:$1,0)+1)</f>
        <v>4469.88</v>
      </c>
      <c r="O140" s="13" cm="1">
        <f t="array" aca="1" ref="O140" ca="1">INDEX('Wkly eq indx data joined'!$A$1:$AJ$1150,MATCH('Wkly eq indx data aligned'!$A140+1,OFFSET(INDIRECT(ADDRESS(1,MATCH(O$1,'Wkly eq indx data joined'!$1:$1,0),1,1,$A$1)),,,1150,1),0),MATCH(O$1,'Wkly eq indx data joined'!$1:$1,0)+1)</f>
        <v>4968.8500000000004</v>
      </c>
      <c r="P140" s="12" cm="1">
        <f t="array" aca="1" ref="P140" ca="1">INDEX('Wkly eq indx data joined'!$A$1:$AJ$1150,MATCH('Wkly eq indx data aligned'!$A140+2,OFFSET(INDIRECT(ADDRESS(1,MATCH(P$1,'Wkly eq indx data joined'!$1:$1,0),1,1,$A$1)),,,1150,1),0),MATCH(P$1,'Wkly eq indx data joined'!$1:$1,0)+1)</f>
        <v>995.2</v>
      </c>
      <c r="Q140" s="9" cm="1">
        <f t="array" aca="1" ref="Q140" ca="1">INDEX('Wkly eq indx data joined'!$A$1:$AJ$1150,MATCH('Wkly eq indx data aligned'!$A140,OFFSET(INDIRECT(ADDRESS(1,MATCH(Q$1,'Wkly eq indx data joined'!$1:$1,0),1,1,$A$1)),,,1150,1),0),MATCH(Q$1,'Wkly eq indx data joined'!$1:$1,0)+1)</f>
        <v>390.32</v>
      </c>
      <c r="R140" s="12" cm="1">
        <f t="array" aca="1" ref="R140" ca="1">INDEX('Wkly eq indx data joined'!$A$1:$AJ$1150,MATCH('Wkly eq indx data aligned'!$A140+2,OFFSET(INDIRECT(ADDRESS(1,MATCH(R$1,'Wkly eq indx data joined'!$1:$1,0),1,1,$A$1)),,,1150,1),0),MATCH(R$1,'Wkly eq indx data joined'!$1:$1,0)+1)</f>
        <v>303.42</v>
      </c>
      <c r="S140" s="9" cm="1">
        <f t="array" aca="1" ref="S140" ca="1">INDEX('Wkly eq indx data joined'!$A$1:$AJ$1150,MATCH('Wkly eq indx data aligned'!$A140,OFFSET(INDIRECT(ADDRESS(1,MATCH(S$1,'Wkly eq indx data joined'!$1:$1,0),1,1,$A$1)),,,1150,1),0),MATCH(S$1,'Wkly eq indx data joined'!$1:$1,0)+1)</f>
        <v>9369.3799999999992</v>
      </c>
    </row>
    <row r="141" spans="1:19" x14ac:dyDescent="0.25">
      <c r="A141" s="4">
        <f t="shared" si="2"/>
        <v>37498</v>
      </c>
      <c r="B141" s="9" cm="1">
        <f t="array" aca="1" ref="B141" ca="1">INDEX('Wkly eq indx data joined'!$A$1:$AJ$1150,MATCH('Wkly eq indx data aligned'!$A141,OFFSET(INDIRECT(ADDRESS(1,MATCH(B$1,'Wkly eq indx data joined'!$1:$1,0),1,1,$A$1)),,,1150,1),0),MATCH(B$1,'Wkly eq indx data joined'!$1:$1,0)+1)</f>
        <v>3120.134</v>
      </c>
      <c r="C141" s="9" cm="1">
        <f t="array" aca="1" ref="C141" ca="1">INDEX('Wkly eq indx data joined'!$A$1:$AJ$1150,MATCH('Wkly eq indx data aligned'!$A141,OFFSET(INDIRECT(ADDRESS(1,MATCH(C$1,'Wkly eq indx data joined'!$1:$1,0),1,1,$A$1)),,,1150,1),0),MATCH(C$1,'Wkly eq indx data joined'!$1:$1,0)+1)</f>
        <v>9619.2999999999993</v>
      </c>
      <c r="D141" s="18" cm="1">
        <f t="array" aca="1" ref="D141" ca="1">IFERROR(INDEX('Wkly eq indx data joined'!$A$1:$AJ$1150,MATCH('Wkly eq indx data aligned'!$A141,OFFSET(INDIRECT(ADDRESS(1,MATCH(D$1,'Wkly eq indx data joined'!$1:$1,0),1,1,$A$1)),,,1150,1),0),MATCH(D$1,'Wkly eq indx data joined'!$1:$1,0)+1),D140)</f>
        <v>1666.6179999999999</v>
      </c>
      <c r="E141" s="9" cm="1">
        <f t="array" aca="1" ref="E141" ca="1">INDEX('Wkly eq indx data joined'!$A$1:$AJ$1150,MATCH('Wkly eq indx data aligned'!$A141,OFFSET(INDIRECT(ADDRESS(1,MATCH(E$1,'Wkly eq indx data joined'!$1:$1,0),1,1,$A$1)),,,1150,1),0),MATCH(E$1,'Wkly eq indx data joined'!$1:$1,0)+1)</f>
        <v>6611.95</v>
      </c>
      <c r="F141" s="9" cm="1">
        <f t="array" aca="1" ref="F141" ca="1">INDEX('Wkly eq indx data joined'!$A$1:$AJ$1150,MATCH('Wkly eq indx data aligned'!$A141,OFFSET(INDIRECT(ADDRESS(1,MATCH(F$1,'Wkly eq indx data joined'!$1:$1,0),1,1,$A$1)),,,1150,1),0),MATCH(F$1,'Wkly eq indx data joined'!$1:$1,0)+1)</f>
        <v>5230.5</v>
      </c>
      <c r="G141" s="9" cm="1">
        <f t="array" aca="1" ref="G141" ca="1">INDEX('Wkly eq indx data joined'!$A$1:$AJ$1150,MATCH('Wkly eq indx data aligned'!$A141,OFFSET(INDIRECT(ADDRESS(1,MATCH(G$1,'Wkly eq indx data joined'!$1:$1,0),1,1,$A$1)),,,1150,1),0),MATCH(G$1,'Wkly eq indx data joined'!$1:$1,0)+1)</f>
        <v>916.07</v>
      </c>
      <c r="H141" s="9" cm="1">
        <f t="array" aca="1" ref="H141" ca="1">INDEX('Wkly eq indx data joined'!$A$1:$AJ$1150,MATCH('Wkly eq indx data aligned'!$A141,OFFSET(INDIRECT(ADDRESS(1,MATCH(H$1,'Wkly eq indx data joined'!$1:$1,0),1,1,$A$1)),,,1150,1),0),MATCH(H$1,'Wkly eq indx data joined'!$1:$1,0)+1)</f>
        <v>4227.3</v>
      </c>
      <c r="I141" s="9" cm="1">
        <f t="array" aca="1" ref="I141" ca="1">INDEX('Wkly eq indx data joined'!$A$1:$AJ$1150,MATCH('Wkly eq indx data aligned'!$A141,OFFSET(INDIRECT(ADDRESS(1,MATCH(I$1,'Wkly eq indx data joined'!$1:$1,0),1,1,$A$1)),,,1150,1),0),MATCH(I$1,'Wkly eq indx data joined'!$1:$1,0)+1)</f>
        <v>10043.870000000001</v>
      </c>
      <c r="J141" s="9" cm="1">
        <f t="array" aca="1" ref="J141" ca="1">INDEX('Wkly eq indx data joined'!$A$1:$AJ$1150,MATCH('Wkly eq indx data aligned'!$A141,OFFSET(INDIRECT(ADDRESS(1,MATCH(J$1,'Wkly eq indx data joined'!$1:$1,0),1,1,$A$1)),,,1150,1),0),MATCH(J$1,'Wkly eq indx data joined'!$1:$1,0)+1)</f>
        <v>3366.21</v>
      </c>
      <c r="K141" s="9" cm="1">
        <f t="array" aca="1" ref="K141" ca="1">INDEX('Wkly eq indx data joined'!$A$1:$AJ$1150,MATCH('Wkly eq indx data aligned'!$A141,OFFSET(INDIRECT(ADDRESS(1,MATCH(K$1,'Wkly eq indx data joined'!$1:$1,0),1,1,$A$1)),,,1150,1),0),MATCH(K$1,'Wkly eq indx data joined'!$1:$1,0)+1)</f>
        <v>3712.94</v>
      </c>
      <c r="L141" s="12" cm="1">
        <f t="array" aca="1" ref="L141" ca="1">INDEX('Wkly eq indx data joined'!$A$1:$AJ$1150,MATCH('Wkly eq indx data aligned'!$A141+2,OFFSET(INDIRECT(ADDRESS(1,MATCH(L$1,'Wkly eq indx data joined'!$1:$1,0),1,1,$A$1)),,,1150,1),0),MATCH(L$1,'Wkly eq indx data joined'!$1:$1,0)+1)</f>
        <v>736.4</v>
      </c>
      <c r="M141" s="9" cm="1">
        <f t="array" aca="1" ref="M141" ca="1">INDEX('Wkly eq indx data joined'!$A$1:$AJ$1150,MATCH('Wkly eq indx data aligned'!$A141,OFFSET(INDIRECT(ADDRESS(1,MATCH(M$1,'Wkly eq indx data joined'!$1:$1,0),1,1,$A$1)),,,1150,1),0),MATCH(M$1,'Wkly eq indx data joined'!$1:$1,0)+1)</f>
        <v>10382.200000000001</v>
      </c>
      <c r="N141" s="9" cm="1">
        <f t="array" aca="1" ref="N141" ca="1">INDEX('Wkly eq indx data joined'!$A$1:$AJ$1150,MATCH('Wkly eq indx data aligned'!$A141,OFFSET(INDIRECT(ADDRESS(1,MATCH(N$1,'Wkly eq indx data joined'!$1:$1,0),1,1,$A$1)),,,1150,1),0),MATCH(N$1,'Wkly eq indx data joined'!$1:$1,0)+1)</f>
        <v>4400.9799999999996</v>
      </c>
      <c r="O141" s="13" cm="1">
        <f t="array" aca="1" ref="O141" ca="1">INDEX('Wkly eq indx data joined'!$A$1:$AJ$1150,MATCH('Wkly eq indx data aligned'!$A141+1,OFFSET(INDIRECT(ADDRESS(1,MATCH(O$1,'Wkly eq indx data joined'!$1:$1,0),1,1,$A$1)),,,1150,1),0),MATCH(O$1,'Wkly eq indx data joined'!$1:$1,0)+1)</f>
        <v>4764.9399999999996</v>
      </c>
      <c r="P141" s="12" cm="1">
        <f t="array" aca="1" ref="P141" ca="1">INDEX('Wkly eq indx data joined'!$A$1:$AJ$1150,MATCH('Wkly eq indx data aligned'!$A141+2,OFFSET(INDIRECT(ADDRESS(1,MATCH(P$1,'Wkly eq indx data joined'!$1:$1,0),1,1,$A$1)),,,1150,1),0),MATCH(P$1,'Wkly eq indx data joined'!$1:$1,0)+1)</f>
        <v>1010.6</v>
      </c>
      <c r="Q141" s="9" cm="1">
        <f t="array" aca="1" ref="Q141" ca="1">INDEX('Wkly eq indx data joined'!$A$1:$AJ$1150,MATCH('Wkly eq indx data aligned'!$A141,OFFSET(INDIRECT(ADDRESS(1,MATCH(Q$1,'Wkly eq indx data joined'!$1:$1,0),1,1,$A$1)),,,1150,1),0),MATCH(Q$1,'Wkly eq indx data joined'!$1:$1,0)+1)</f>
        <v>371.59</v>
      </c>
      <c r="R141" s="12" cm="1">
        <f t="array" aca="1" ref="R141" ca="1">INDEX('Wkly eq indx data joined'!$A$1:$AJ$1150,MATCH('Wkly eq indx data aligned'!$A141+2,OFFSET(INDIRECT(ADDRESS(1,MATCH(R$1,'Wkly eq indx data joined'!$1:$1,0),1,1,$A$1)),,,1150,1),0),MATCH(R$1,'Wkly eq indx data joined'!$1:$1,0)+1)</f>
        <v>292.23</v>
      </c>
      <c r="S141" s="9" cm="1">
        <f t="array" aca="1" ref="S141" ca="1">INDEX('Wkly eq indx data joined'!$A$1:$AJ$1150,MATCH('Wkly eq indx data aligned'!$A141,OFFSET(INDIRECT(ADDRESS(1,MATCH(S$1,'Wkly eq indx data joined'!$1:$1,0),1,1,$A$1)),,,1150,1),0),MATCH(S$1,'Wkly eq indx data joined'!$1:$1,0)+1)</f>
        <v>9225.9599999999991</v>
      </c>
    </row>
    <row r="142" spans="1:19" x14ac:dyDescent="0.25">
      <c r="A142" s="4">
        <f t="shared" si="2"/>
        <v>37505</v>
      </c>
      <c r="B142" s="9" cm="1">
        <f t="array" aca="1" ref="B142" ca="1">INDEX('Wkly eq indx data joined'!$A$1:$AJ$1150,MATCH('Wkly eq indx data aligned'!$A142,OFFSET(INDIRECT(ADDRESS(1,MATCH(B$1,'Wkly eq indx data joined'!$1:$1,0),1,1,$A$1)),,,1150,1),0),MATCH(B$1,'Wkly eq indx data joined'!$1:$1,0)+1)</f>
        <v>3089.5</v>
      </c>
      <c r="C142" s="9" cm="1">
        <f t="array" aca="1" ref="C142" ca="1">INDEX('Wkly eq indx data joined'!$A$1:$AJ$1150,MATCH('Wkly eq indx data aligned'!$A142,OFFSET(INDIRECT(ADDRESS(1,MATCH(C$1,'Wkly eq indx data joined'!$1:$1,0),1,1,$A$1)),,,1150,1),0),MATCH(C$1,'Wkly eq indx data joined'!$1:$1,0)+1)</f>
        <v>9129.07</v>
      </c>
      <c r="D142" s="18" cm="1">
        <f t="array" aca="1" ref="D142" ca="1">IFERROR(INDEX('Wkly eq indx data joined'!$A$1:$AJ$1150,MATCH('Wkly eq indx data aligned'!$A142,OFFSET(INDIRECT(ADDRESS(1,MATCH(D$1,'Wkly eq indx data joined'!$1:$1,0),1,1,$A$1)),,,1150,1),0),MATCH(D$1,'Wkly eq indx data joined'!$1:$1,0)+1),D141)</f>
        <v>1631.384</v>
      </c>
      <c r="E142" s="9" cm="1">
        <f t="array" aca="1" ref="E142" ca="1">INDEX('Wkly eq indx data joined'!$A$1:$AJ$1150,MATCH('Wkly eq indx data aligned'!$A142,OFFSET(INDIRECT(ADDRESS(1,MATCH(E$1,'Wkly eq indx data joined'!$1:$1,0),1,1,$A$1)),,,1150,1),0),MATCH(E$1,'Wkly eq indx data joined'!$1:$1,0)+1)</f>
        <v>6479.75</v>
      </c>
      <c r="F142" s="9" cm="1">
        <f t="array" aca="1" ref="F142" ca="1">INDEX('Wkly eq indx data joined'!$A$1:$AJ$1150,MATCH('Wkly eq indx data aligned'!$A142,OFFSET(INDIRECT(ADDRESS(1,MATCH(F$1,'Wkly eq indx data joined'!$1:$1,0),1,1,$A$1)),,,1150,1),0),MATCH(F$1,'Wkly eq indx data joined'!$1:$1,0)+1)</f>
        <v>5104.5</v>
      </c>
      <c r="G142" s="9" cm="1">
        <f t="array" aca="1" ref="G142" ca="1">INDEX('Wkly eq indx data joined'!$A$1:$AJ$1150,MATCH('Wkly eq indx data aligned'!$A142,OFFSET(INDIRECT(ADDRESS(1,MATCH(G$1,'Wkly eq indx data joined'!$1:$1,0),1,1,$A$1)),,,1150,1),0),MATCH(G$1,'Wkly eq indx data joined'!$1:$1,0)+1)</f>
        <v>893.92</v>
      </c>
      <c r="H142" s="9" cm="1">
        <f t="array" aca="1" ref="H142" ca="1">INDEX('Wkly eq indx data joined'!$A$1:$AJ$1150,MATCH('Wkly eq indx data aligned'!$A142,OFFSET(INDIRECT(ADDRESS(1,MATCH(H$1,'Wkly eq indx data joined'!$1:$1,0),1,1,$A$1)),,,1150,1),0),MATCH(H$1,'Wkly eq indx data joined'!$1:$1,0)+1)</f>
        <v>4107.2</v>
      </c>
      <c r="I142" s="9" cm="1">
        <f t="array" aca="1" ref="I142" ca="1">INDEX('Wkly eq indx data joined'!$A$1:$AJ$1150,MATCH('Wkly eq indx data aligned'!$A142,OFFSET(INDIRECT(ADDRESS(1,MATCH(I$1,'Wkly eq indx data joined'!$1:$1,0),1,1,$A$1)),,,1150,1),0),MATCH(I$1,'Wkly eq indx data joined'!$1:$1,0)+1)</f>
        <v>9720.86</v>
      </c>
      <c r="J142" s="9" cm="1">
        <f t="array" aca="1" ref="J142" ca="1">INDEX('Wkly eq indx data joined'!$A$1:$AJ$1150,MATCH('Wkly eq indx data aligned'!$A142,OFFSET(INDIRECT(ADDRESS(1,MATCH(J$1,'Wkly eq indx data joined'!$1:$1,0),1,1,$A$1)),,,1150,1),0),MATCH(J$1,'Wkly eq indx data joined'!$1:$1,0)+1)</f>
        <v>3246.67</v>
      </c>
      <c r="K142" s="9" cm="1">
        <f t="array" aca="1" ref="K142" ca="1">INDEX('Wkly eq indx data joined'!$A$1:$AJ$1150,MATCH('Wkly eq indx data aligned'!$A142,OFFSET(INDIRECT(ADDRESS(1,MATCH(K$1,'Wkly eq indx data joined'!$1:$1,0),1,1,$A$1)),,,1150,1),0),MATCH(K$1,'Wkly eq indx data joined'!$1:$1,0)+1)</f>
        <v>3485.68</v>
      </c>
      <c r="L142" s="12" cm="1">
        <f t="array" aca="1" ref="L142" ca="1">INDEX('Wkly eq indx data joined'!$A$1:$AJ$1150,MATCH('Wkly eq indx data aligned'!$A142+2,OFFSET(INDIRECT(ADDRESS(1,MATCH(L$1,'Wkly eq indx data joined'!$1:$1,0),1,1,$A$1)),,,1150,1),0),MATCH(L$1,'Wkly eq indx data joined'!$1:$1,0)+1)</f>
        <v>708.73</v>
      </c>
      <c r="M142" s="9" cm="1">
        <f t="array" aca="1" ref="M142" ca="1">INDEX('Wkly eq indx data joined'!$A$1:$AJ$1150,MATCH('Wkly eq indx data aligned'!$A142,OFFSET(INDIRECT(ADDRESS(1,MATCH(M$1,'Wkly eq indx data joined'!$1:$1,0),1,1,$A$1)),,,1150,1),0),MATCH(M$1,'Wkly eq indx data joined'!$1:$1,0)+1)</f>
        <v>9717</v>
      </c>
      <c r="N142" s="9" cm="1">
        <f t="array" aca="1" ref="N142" ca="1">INDEX('Wkly eq indx data joined'!$A$1:$AJ$1150,MATCH('Wkly eq indx data aligned'!$A142,OFFSET(INDIRECT(ADDRESS(1,MATCH(N$1,'Wkly eq indx data joined'!$1:$1,0),1,1,$A$1)),,,1150,1),0),MATCH(N$1,'Wkly eq indx data joined'!$1:$1,0)+1)</f>
        <v>4189.75</v>
      </c>
      <c r="O142" s="13" cm="1">
        <f t="array" aca="1" ref="O142" ca="1">INDEX('Wkly eq indx data joined'!$A$1:$AJ$1150,MATCH('Wkly eq indx data aligned'!$A142+1,OFFSET(INDIRECT(ADDRESS(1,MATCH(O$1,'Wkly eq indx data joined'!$1:$1,0),1,1,$A$1)),,,1150,1),0),MATCH(O$1,'Wkly eq indx data joined'!$1:$1,0)+1)</f>
        <v>4459.37</v>
      </c>
      <c r="P142" s="12" cm="1">
        <f t="array" aca="1" ref="P142" ca="1">INDEX('Wkly eq indx data joined'!$A$1:$AJ$1150,MATCH('Wkly eq indx data aligned'!$A142+2,OFFSET(INDIRECT(ADDRESS(1,MATCH(P$1,'Wkly eq indx data joined'!$1:$1,0),1,1,$A$1)),,,1150,1),0),MATCH(P$1,'Wkly eq indx data joined'!$1:$1,0)+1)</f>
        <v>995.2</v>
      </c>
      <c r="Q142" s="9" cm="1">
        <f t="array" aca="1" ref="Q142" ca="1">INDEX('Wkly eq indx data joined'!$A$1:$AJ$1150,MATCH('Wkly eq indx data aligned'!$A142,OFFSET(INDIRECT(ADDRESS(1,MATCH(Q$1,'Wkly eq indx data joined'!$1:$1,0),1,1,$A$1)),,,1150,1),0),MATCH(Q$1,'Wkly eq indx data joined'!$1:$1,0)+1)</f>
        <v>356.11</v>
      </c>
      <c r="R142" s="12" cm="1">
        <f t="array" aca="1" ref="R142" ca="1">INDEX('Wkly eq indx data joined'!$A$1:$AJ$1150,MATCH('Wkly eq indx data aligned'!$A142+2,OFFSET(INDIRECT(ADDRESS(1,MATCH(R$1,'Wkly eq indx data joined'!$1:$1,0),1,1,$A$1)),,,1150,1),0),MATCH(R$1,'Wkly eq indx data joined'!$1:$1,0)+1)</f>
        <v>288.51</v>
      </c>
      <c r="S142" s="9" cm="1">
        <f t="array" aca="1" ref="S142" ca="1">INDEX('Wkly eq indx data joined'!$A$1:$AJ$1150,MATCH('Wkly eq indx data aligned'!$A142,OFFSET(INDIRECT(ADDRESS(1,MATCH(S$1,'Wkly eq indx data joined'!$1:$1,0),1,1,$A$1)),,,1150,1),0),MATCH(S$1,'Wkly eq indx data joined'!$1:$1,0)+1)</f>
        <v>9077.77</v>
      </c>
    </row>
    <row r="143" spans="1:19" x14ac:dyDescent="0.25">
      <c r="A143" s="4">
        <f t="shared" si="2"/>
        <v>37512</v>
      </c>
      <c r="B143" s="9" cm="1">
        <f t="array" aca="1" ref="B143" ca="1">INDEX('Wkly eq indx data joined'!$A$1:$AJ$1150,MATCH('Wkly eq indx data aligned'!$A143,OFFSET(INDIRECT(ADDRESS(1,MATCH(B$1,'Wkly eq indx data joined'!$1:$1,0),1,1,$A$1)),,,1150,1),0),MATCH(B$1,'Wkly eq indx data joined'!$1:$1,0)+1)</f>
        <v>3130.596</v>
      </c>
      <c r="C143" s="9" cm="1">
        <f t="array" aca="1" ref="C143" ca="1">INDEX('Wkly eq indx data joined'!$A$1:$AJ$1150,MATCH('Wkly eq indx data aligned'!$A143,OFFSET(INDIRECT(ADDRESS(1,MATCH(C$1,'Wkly eq indx data joined'!$1:$1,0),1,1,$A$1)),,,1150,1),0),MATCH(C$1,'Wkly eq indx data joined'!$1:$1,0)+1)</f>
        <v>9241.93</v>
      </c>
      <c r="D143" s="18" cm="1">
        <f t="array" aca="1" ref="D143" ca="1">IFERROR(INDEX('Wkly eq indx data joined'!$A$1:$AJ$1150,MATCH('Wkly eq indx data aligned'!$A143,OFFSET(INDIRECT(ADDRESS(1,MATCH(D$1,'Wkly eq indx data joined'!$1:$1,0),1,1,$A$1)),,,1150,1),0),MATCH(D$1,'Wkly eq indx data joined'!$1:$1,0)+1),D142)</f>
        <v>1625.759</v>
      </c>
      <c r="E143" s="9" cm="1">
        <f t="array" aca="1" ref="E143" ca="1">INDEX('Wkly eq indx data joined'!$A$1:$AJ$1150,MATCH('Wkly eq indx data aligned'!$A143,OFFSET(INDIRECT(ADDRESS(1,MATCH(E$1,'Wkly eq indx data joined'!$1:$1,0),1,1,$A$1)),,,1150,1),0),MATCH(E$1,'Wkly eq indx data joined'!$1:$1,0)+1)</f>
        <v>6495.26</v>
      </c>
      <c r="F143" s="9" cm="1">
        <f t="array" aca="1" ref="F143" ca="1">INDEX('Wkly eq indx data joined'!$A$1:$AJ$1150,MATCH('Wkly eq indx data aligned'!$A143,OFFSET(INDIRECT(ADDRESS(1,MATCH(F$1,'Wkly eq indx data joined'!$1:$1,0),1,1,$A$1)),,,1150,1),0),MATCH(F$1,'Wkly eq indx data joined'!$1:$1,0)+1)</f>
        <v>4959.3</v>
      </c>
      <c r="G143" s="9" cm="1">
        <f t="array" aca="1" ref="G143" ca="1">INDEX('Wkly eq indx data joined'!$A$1:$AJ$1150,MATCH('Wkly eq indx data aligned'!$A143,OFFSET(INDIRECT(ADDRESS(1,MATCH(G$1,'Wkly eq indx data joined'!$1:$1,0),1,1,$A$1)),,,1150,1),0),MATCH(G$1,'Wkly eq indx data joined'!$1:$1,0)+1)</f>
        <v>889.81</v>
      </c>
      <c r="H143" s="9" cm="1">
        <f t="array" aca="1" ref="H143" ca="1">INDEX('Wkly eq indx data joined'!$A$1:$AJ$1150,MATCH('Wkly eq indx data aligned'!$A143,OFFSET(INDIRECT(ADDRESS(1,MATCH(H$1,'Wkly eq indx data joined'!$1:$1,0),1,1,$A$1)),,,1150,1),0),MATCH(H$1,'Wkly eq indx data joined'!$1:$1,0)+1)</f>
        <v>4008</v>
      </c>
      <c r="I143" s="9" cm="1">
        <f t="array" aca="1" ref="I143" ca="1">INDEX('Wkly eq indx data joined'!$A$1:$AJ$1150,MATCH('Wkly eq indx data aligned'!$A143,OFFSET(INDIRECT(ADDRESS(1,MATCH(I$1,'Wkly eq indx data joined'!$1:$1,0),1,1,$A$1)),,,1150,1),0),MATCH(I$1,'Wkly eq indx data joined'!$1:$1,0)+1)</f>
        <v>9650.9699999999993</v>
      </c>
      <c r="J143" s="9" cm="1">
        <f t="array" aca="1" ref="J143" ca="1">INDEX('Wkly eq indx data joined'!$A$1:$AJ$1150,MATCH('Wkly eq indx data aligned'!$A143,OFFSET(INDIRECT(ADDRESS(1,MATCH(J$1,'Wkly eq indx data joined'!$1:$1,0),1,1,$A$1)),,,1150,1),0),MATCH(J$1,'Wkly eq indx data joined'!$1:$1,0)+1)</f>
        <v>3156.17</v>
      </c>
      <c r="K143" s="9" cm="1">
        <f t="array" aca="1" ref="K143" ca="1">INDEX('Wkly eq indx data joined'!$A$1:$AJ$1150,MATCH('Wkly eq indx data aligned'!$A143,OFFSET(INDIRECT(ADDRESS(1,MATCH(K$1,'Wkly eq indx data joined'!$1:$1,0),1,1,$A$1)),,,1150,1),0),MATCH(K$1,'Wkly eq indx data joined'!$1:$1,0)+1)</f>
        <v>3361.28</v>
      </c>
      <c r="L143" s="12" cm="1">
        <f t="array" aca="1" ref="L143" ca="1">INDEX('Wkly eq indx data joined'!$A$1:$AJ$1150,MATCH('Wkly eq indx data aligned'!$A143+2,OFFSET(INDIRECT(ADDRESS(1,MATCH(L$1,'Wkly eq indx data joined'!$1:$1,0),1,1,$A$1)),,,1150,1),0),MATCH(L$1,'Wkly eq indx data joined'!$1:$1,0)+1)</f>
        <v>718.17</v>
      </c>
      <c r="M143" s="9" cm="1">
        <f t="array" aca="1" ref="M143" ca="1">INDEX('Wkly eq indx data joined'!$A$1:$AJ$1150,MATCH('Wkly eq indx data aligned'!$A143,OFFSET(INDIRECT(ADDRESS(1,MATCH(M$1,'Wkly eq indx data joined'!$1:$1,0),1,1,$A$1)),,,1150,1),0),MATCH(M$1,'Wkly eq indx data joined'!$1:$1,0)+1)</f>
        <v>10180.9</v>
      </c>
      <c r="N143" s="9" cm="1">
        <f t="array" aca="1" ref="N143" ca="1">INDEX('Wkly eq indx data joined'!$A$1:$AJ$1150,MATCH('Wkly eq indx data aligned'!$A143,OFFSET(INDIRECT(ADDRESS(1,MATCH(N$1,'Wkly eq indx data joined'!$1:$1,0),1,1,$A$1)),,,1150,1),0),MATCH(N$1,'Wkly eq indx data joined'!$1:$1,0)+1)</f>
        <v>4205.08</v>
      </c>
      <c r="O143" s="13" cm="1">
        <f t="array" aca="1" ref="O143" ca="1">INDEX('Wkly eq indx data joined'!$A$1:$AJ$1150,MATCH('Wkly eq indx data aligned'!$A143+1,OFFSET(INDIRECT(ADDRESS(1,MATCH(O$1,'Wkly eq indx data joined'!$1:$1,0),1,1,$A$1)),,,1150,1),0),MATCH(O$1,'Wkly eq indx data joined'!$1:$1,0)+1)</f>
        <v>4580.17</v>
      </c>
      <c r="P143" s="12" cm="1">
        <f t="array" aca="1" ref="P143" ca="1">INDEX('Wkly eq indx data joined'!$A$1:$AJ$1150,MATCH('Wkly eq indx data aligned'!$A143+2,OFFSET(INDIRECT(ADDRESS(1,MATCH(P$1,'Wkly eq indx data joined'!$1:$1,0),1,1,$A$1)),,,1150,1),0),MATCH(P$1,'Wkly eq indx data joined'!$1:$1,0)+1)</f>
        <v>992</v>
      </c>
      <c r="Q143" s="9" cm="1">
        <f t="array" aca="1" ref="Q143" ca="1">INDEX('Wkly eq indx data joined'!$A$1:$AJ$1150,MATCH('Wkly eq indx data aligned'!$A143,OFFSET(INDIRECT(ADDRESS(1,MATCH(Q$1,'Wkly eq indx data joined'!$1:$1,0),1,1,$A$1)),,,1150,1),0),MATCH(Q$1,'Wkly eq indx data joined'!$1:$1,0)+1)</f>
        <v>339.45</v>
      </c>
      <c r="R143" s="12" cm="1">
        <f t="array" aca="1" ref="R143" ca="1">INDEX('Wkly eq indx data joined'!$A$1:$AJ$1150,MATCH('Wkly eq indx data aligned'!$A143+2,OFFSET(INDIRECT(ADDRESS(1,MATCH(R$1,'Wkly eq indx data joined'!$1:$1,0),1,1,$A$1)),,,1150,1),0),MATCH(R$1,'Wkly eq indx data joined'!$1:$1,0)+1)</f>
        <v>290.52</v>
      </c>
      <c r="S143" s="9" cm="1">
        <f t="array" aca="1" ref="S143" ca="1">INDEX('Wkly eq indx data joined'!$A$1:$AJ$1150,MATCH('Wkly eq indx data aligned'!$A143,OFFSET(INDIRECT(ADDRESS(1,MATCH(S$1,'Wkly eq indx data joined'!$1:$1,0),1,1,$A$1)),,,1150,1),0),MATCH(S$1,'Wkly eq indx data joined'!$1:$1,0)+1)</f>
        <v>9218.7099999999991</v>
      </c>
    </row>
    <row r="144" spans="1:19" x14ac:dyDescent="0.25">
      <c r="A144" s="4">
        <f t="shared" si="2"/>
        <v>37519</v>
      </c>
      <c r="B144" s="9" cm="1">
        <f t="array" aca="1" ref="B144" ca="1">INDEX('Wkly eq indx data joined'!$A$1:$AJ$1150,MATCH('Wkly eq indx data aligned'!$A144,OFFSET(INDIRECT(ADDRESS(1,MATCH(B$1,'Wkly eq indx data joined'!$1:$1,0),1,1,$A$1)),,,1150,1),0),MATCH(B$1,'Wkly eq indx data joined'!$1:$1,0)+1)</f>
        <v>3073.585</v>
      </c>
      <c r="C144" s="9" cm="1">
        <f t="array" aca="1" ref="C144" ca="1">INDEX('Wkly eq indx data joined'!$A$1:$AJ$1150,MATCH('Wkly eq indx data aligned'!$A144,OFFSET(INDIRECT(ADDRESS(1,MATCH(C$1,'Wkly eq indx data joined'!$1:$1,0),1,1,$A$1)),,,1150,1),0),MATCH(C$1,'Wkly eq indx data joined'!$1:$1,0)+1)</f>
        <v>9481.08</v>
      </c>
      <c r="D144" s="18" cm="1">
        <f t="array" aca="1" ref="D144" ca="1">IFERROR(INDEX('Wkly eq indx data joined'!$A$1:$AJ$1150,MATCH('Wkly eq indx data aligned'!$A144,OFFSET(INDIRECT(ADDRESS(1,MATCH(D$1,'Wkly eq indx data joined'!$1:$1,0),1,1,$A$1)),,,1150,1),0),MATCH(D$1,'Wkly eq indx data joined'!$1:$1,0)+1),D143)</f>
        <v>1604.913</v>
      </c>
      <c r="E144" s="9" cm="1">
        <f t="array" aca="1" ref="E144" ca="1">INDEX('Wkly eq indx data joined'!$A$1:$AJ$1150,MATCH('Wkly eq indx data aligned'!$A144,OFFSET(INDIRECT(ADDRESS(1,MATCH(E$1,'Wkly eq indx data joined'!$1:$1,0),1,1,$A$1)),,,1150,1),0),MATCH(E$1,'Wkly eq indx data joined'!$1:$1,0)+1)</f>
        <v>6202.03</v>
      </c>
      <c r="F144" s="9" cm="1">
        <f t="array" aca="1" ref="F144" ca="1">INDEX('Wkly eq indx data joined'!$A$1:$AJ$1150,MATCH('Wkly eq indx data aligned'!$A144,OFFSET(INDIRECT(ADDRESS(1,MATCH(F$1,'Wkly eq indx data joined'!$1:$1,0),1,1,$A$1)),,,1150,1),0),MATCH(F$1,'Wkly eq indx data joined'!$1:$1,0)+1)</f>
        <v>4737.5</v>
      </c>
      <c r="G144" s="9" cm="1">
        <f t="array" aca="1" ref="G144" ca="1">INDEX('Wkly eq indx data joined'!$A$1:$AJ$1150,MATCH('Wkly eq indx data aligned'!$A144,OFFSET(INDIRECT(ADDRESS(1,MATCH(G$1,'Wkly eq indx data joined'!$1:$1,0),1,1,$A$1)),,,1150,1),0),MATCH(G$1,'Wkly eq indx data joined'!$1:$1,0)+1)</f>
        <v>845.39</v>
      </c>
      <c r="H144" s="9" cm="1">
        <f t="array" aca="1" ref="H144" ca="1">INDEX('Wkly eq indx data joined'!$A$1:$AJ$1150,MATCH('Wkly eq indx data aligned'!$A144,OFFSET(INDIRECT(ADDRESS(1,MATCH(H$1,'Wkly eq indx data joined'!$1:$1,0),1,1,$A$1)),,,1150,1),0),MATCH(H$1,'Wkly eq indx data joined'!$1:$1,0)+1)</f>
        <v>3860.1</v>
      </c>
      <c r="I144" s="9" cm="1">
        <f t="array" aca="1" ref="I144" ca="1">INDEX('Wkly eq indx data joined'!$A$1:$AJ$1150,MATCH('Wkly eq indx data aligned'!$A144,OFFSET(INDIRECT(ADDRESS(1,MATCH(I$1,'Wkly eq indx data joined'!$1:$1,0),1,1,$A$1)),,,1150,1),0),MATCH(I$1,'Wkly eq indx data joined'!$1:$1,0)+1)</f>
        <v>9328.2199999999993</v>
      </c>
      <c r="J144" s="9" cm="1">
        <f t="array" aca="1" ref="J144" ca="1">INDEX('Wkly eq indx data joined'!$A$1:$AJ$1150,MATCH('Wkly eq indx data aligned'!$A144,OFFSET(INDIRECT(ADDRESS(1,MATCH(J$1,'Wkly eq indx data joined'!$1:$1,0),1,1,$A$1)),,,1150,1),0),MATCH(J$1,'Wkly eq indx data joined'!$1:$1,0)+1)</f>
        <v>2890.82</v>
      </c>
      <c r="K144" s="9" cm="1">
        <f t="array" aca="1" ref="K144" ca="1">INDEX('Wkly eq indx data joined'!$A$1:$AJ$1150,MATCH('Wkly eq indx data aligned'!$A144,OFFSET(INDIRECT(ADDRESS(1,MATCH(K$1,'Wkly eq indx data joined'!$1:$1,0),1,1,$A$1)),,,1150,1),0),MATCH(K$1,'Wkly eq indx data joined'!$1:$1,0)+1)</f>
        <v>3065.73</v>
      </c>
      <c r="L144" s="12" cm="1">
        <f t="array" aca="1" ref="L144" ca="1">INDEX('Wkly eq indx data joined'!$A$1:$AJ$1150,MATCH('Wkly eq indx data aligned'!$A144+2,OFFSET(INDIRECT(ADDRESS(1,MATCH(L$1,'Wkly eq indx data joined'!$1:$1,0),1,1,$A$1)),,,1150,1),0),MATCH(L$1,'Wkly eq indx data joined'!$1:$1,0)+1)</f>
        <v>704.12</v>
      </c>
      <c r="M144" s="9" cm="1">
        <f t="array" aca="1" ref="M144" ca="1">INDEX('Wkly eq indx data joined'!$A$1:$AJ$1150,MATCH('Wkly eq indx data aligned'!$A144,OFFSET(INDIRECT(ADDRESS(1,MATCH(M$1,'Wkly eq indx data joined'!$1:$1,0),1,1,$A$1)),,,1150,1),0),MATCH(M$1,'Wkly eq indx data joined'!$1:$1,0)+1)</f>
        <v>9585.5</v>
      </c>
      <c r="N144" s="9" cm="1">
        <f t="array" aca="1" ref="N144" ca="1">INDEX('Wkly eq indx data joined'!$A$1:$AJ$1150,MATCH('Wkly eq indx data aligned'!$A144,OFFSET(INDIRECT(ADDRESS(1,MATCH(N$1,'Wkly eq indx data joined'!$1:$1,0),1,1,$A$1)),,,1150,1),0),MATCH(N$1,'Wkly eq indx data joined'!$1:$1,0)+1)</f>
        <v>4105.42</v>
      </c>
      <c r="O144" s="13" cm="1">
        <f t="array" aca="1" ref="O144" ca="1">INDEX('Wkly eq indx data joined'!$A$1:$AJ$1150,MATCH('Wkly eq indx data aligned'!$A144+1,OFFSET(INDIRECT(ADDRESS(1,MATCH(O$1,'Wkly eq indx data joined'!$1:$1,0),1,1,$A$1)),,,1150,1),0),MATCH(O$1,'Wkly eq indx data joined'!$1:$1,0)+1)</f>
        <v>4429.25</v>
      </c>
      <c r="P144" s="12" cm="1">
        <f t="array" aca="1" ref="P144" ca="1">INDEX('Wkly eq indx data joined'!$A$1:$AJ$1150,MATCH('Wkly eq indx data aligned'!$A144+2,OFFSET(INDIRECT(ADDRESS(1,MATCH(P$1,'Wkly eq indx data joined'!$1:$1,0),1,1,$A$1)),,,1150,1),0),MATCH(P$1,'Wkly eq indx data joined'!$1:$1,0)+1)</f>
        <v>969.6</v>
      </c>
      <c r="Q144" s="9" cm="1">
        <f t="array" aca="1" ref="Q144" ca="1">INDEX('Wkly eq indx data joined'!$A$1:$AJ$1150,MATCH('Wkly eq indx data aligned'!$A144,OFFSET(INDIRECT(ADDRESS(1,MATCH(Q$1,'Wkly eq indx data joined'!$1:$1,0),1,1,$A$1)),,,1150,1),0),MATCH(Q$1,'Wkly eq indx data joined'!$1:$1,0)+1)</f>
        <v>308.02</v>
      </c>
      <c r="R144" s="12" cm="1">
        <f t="array" aca="1" ref="R144" ca="1">INDEX('Wkly eq indx data joined'!$A$1:$AJ$1150,MATCH('Wkly eq indx data aligned'!$A144+2,OFFSET(INDIRECT(ADDRESS(1,MATCH(R$1,'Wkly eq indx data joined'!$1:$1,0),1,1,$A$1)),,,1150,1),0),MATCH(R$1,'Wkly eq indx data joined'!$1:$1,0)+1)</f>
        <v>285.39999999999998</v>
      </c>
      <c r="S144" s="9" cm="1">
        <f t="array" aca="1" ref="S144" ca="1">INDEX('Wkly eq indx data joined'!$A$1:$AJ$1150,MATCH('Wkly eq indx data aligned'!$A144,OFFSET(INDIRECT(ADDRESS(1,MATCH(S$1,'Wkly eq indx data joined'!$1:$1,0),1,1,$A$1)),,,1150,1),0),MATCH(S$1,'Wkly eq indx data joined'!$1:$1,0)+1)</f>
        <v>9072.64</v>
      </c>
    </row>
    <row r="145" spans="1:19" x14ac:dyDescent="0.25">
      <c r="A145" s="4">
        <f t="shared" si="2"/>
        <v>37526</v>
      </c>
      <c r="B145" s="9" cm="1">
        <f t="array" aca="1" ref="B145" ca="1">INDEX('Wkly eq indx data joined'!$A$1:$AJ$1150,MATCH('Wkly eq indx data aligned'!$A145,OFFSET(INDIRECT(ADDRESS(1,MATCH(B$1,'Wkly eq indx data joined'!$1:$1,0),1,1,$A$1)),,,1150,1),0),MATCH(B$1,'Wkly eq indx data joined'!$1:$1,0)+1)</f>
        <v>3008.8919999999998</v>
      </c>
      <c r="C145" s="9" cm="1">
        <f t="array" aca="1" ref="C145" ca="1">INDEX('Wkly eq indx data joined'!$A$1:$AJ$1150,MATCH('Wkly eq indx data aligned'!$A145,OFFSET(INDIRECT(ADDRESS(1,MATCH(C$1,'Wkly eq indx data joined'!$1:$1,0),1,1,$A$1)),,,1150,1),0),MATCH(C$1,'Wkly eq indx data joined'!$1:$1,0)+1)</f>
        <v>9530.44</v>
      </c>
      <c r="D145" s="18" cm="1">
        <f t="array" aca="1" ref="D145" ca="1">IFERROR(INDEX('Wkly eq indx data joined'!$A$1:$AJ$1150,MATCH('Wkly eq indx data aligned'!$A145,OFFSET(INDIRECT(ADDRESS(1,MATCH(D$1,'Wkly eq indx data joined'!$1:$1,0),1,1,$A$1)),,,1150,1),0),MATCH(D$1,'Wkly eq indx data joined'!$1:$1,0)+1),D144)</f>
        <v>1581.6179999999999</v>
      </c>
      <c r="E145" s="9" cm="1">
        <f t="array" aca="1" ref="E145" ca="1">INDEX('Wkly eq indx data joined'!$A$1:$AJ$1150,MATCH('Wkly eq indx data aligned'!$A145,OFFSET(INDIRECT(ADDRESS(1,MATCH(E$1,'Wkly eq indx data joined'!$1:$1,0),1,1,$A$1)),,,1150,1),0),MATCH(E$1,'Wkly eq indx data joined'!$1:$1,0)+1)</f>
        <v>6111.11</v>
      </c>
      <c r="F145" s="9" cm="1">
        <f t="array" aca="1" ref="F145" ca="1">INDEX('Wkly eq indx data joined'!$A$1:$AJ$1150,MATCH('Wkly eq indx data aligned'!$A145,OFFSET(INDIRECT(ADDRESS(1,MATCH(F$1,'Wkly eq indx data joined'!$1:$1,0),1,1,$A$1)),,,1150,1),0),MATCH(F$1,'Wkly eq indx data joined'!$1:$1,0)+1)</f>
        <v>4909.3</v>
      </c>
      <c r="G145" s="9" cm="1">
        <f t="array" aca="1" ref="G145" ca="1">INDEX('Wkly eq indx data joined'!$A$1:$AJ$1150,MATCH('Wkly eq indx data aligned'!$A145,OFFSET(INDIRECT(ADDRESS(1,MATCH(G$1,'Wkly eq indx data joined'!$1:$1,0),1,1,$A$1)),,,1150,1),0),MATCH(G$1,'Wkly eq indx data joined'!$1:$1,0)+1)</f>
        <v>827.37</v>
      </c>
      <c r="H145" s="9" cm="1">
        <f t="array" aca="1" ref="H145" ca="1">INDEX('Wkly eq indx data joined'!$A$1:$AJ$1150,MATCH('Wkly eq indx data aligned'!$A145,OFFSET(INDIRECT(ADDRESS(1,MATCH(H$1,'Wkly eq indx data joined'!$1:$1,0),1,1,$A$1)),,,1150,1),0),MATCH(H$1,'Wkly eq indx data joined'!$1:$1,0)+1)</f>
        <v>3907.2</v>
      </c>
      <c r="I145" s="9" cm="1">
        <f t="array" aca="1" ref="I145" ca="1">INDEX('Wkly eq indx data joined'!$A$1:$AJ$1150,MATCH('Wkly eq indx data aligned'!$A145,OFFSET(INDIRECT(ADDRESS(1,MATCH(I$1,'Wkly eq indx data joined'!$1:$1,0),1,1,$A$1)),,,1150,1),0),MATCH(I$1,'Wkly eq indx data joined'!$1:$1,0)+1)</f>
        <v>9294.4599999999991</v>
      </c>
      <c r="J145" s="9" cm="1">
        <f t="array" aca="1" ref="J145" ca="1">INDEX('Wkly eq indx data joined'!$A$1:$AJ$1150,MATCH('Wkly eq indx data aligned'!$A145,OFFSET(INDIRECT(ADDRESS(1,MATCH(J$1,'Wkly eq indx data joined'!$1:$1,0),1,1,$A$1)),,,1150,1),0),MATCH(J$1,'Wkly eq indx data joined'!$1:$1,0)+1)</f>
        <v>2950.52</v>
      </c>
      <c r="K145" s="9" cm="1">
        <f t="array" aca="1" ref="K145" ca="1">INDEX('Wkly eq indx data joined'!$A$1:$AJ$1150,MATCH('Wkly eq indx data aligned'!$A145,OFFSET(INDIRECT(ADDRESS(1,MATCH(K$1,'Wkly eq indx data joined'!$1:$1,0),1,1,$A$1)),,,1150,1),0),MATCH(K$1,'Wkly eq indx data joined'!$1:$1,0)+1)</f>
        <v>2918.9</v>
      </c>
      <c r="L145" s="12" cm="1">
        <f t="array" aca="1" ref="L145" ca="1">INDEX('Wkly eq indx data joined'!$A$1:$AJ$1150,MATCH('Wkly eq indx data aligned'!$A145+2,OFFSET(INDIRECT(ADDRESS(1,MATCH(L$1,'Wkly eq indx data joined'!$1:$1,0),1,1,$A$1)),,,1150,1),0),MATCH(L$1,'Wkly eq indx data joined'!$1:$1,0)+1)</f>
        <v>663.72</v>
      </c>
      <c r="M145" s="9" cm="1">
        <f t="array" aca="1" ref="M145" ca="1">INDEX('Wkly eq indx data joined'!$A$1:$AJ$1150,MATCH('Wkly eq indx data aligned'!$A145,OFFSET(INDIRECT(ADDRESS(1,MATCH(M$1,'Wkly eq indx data joined'!$1:$1,0),1,1,$A$1)),,,1150,1),0),MATCH(M$1,'Wkly eq indx data joined'!$1:$1,0)+1)</f>
        <v>8715.9</v>
      </c>
      <c r="N145" s="9" cm="1">
        <f t="array" aca="1" ref="N145" ca="1">INDEX('Wkly eq indx data joined'!$A$1:$AJ$1150,MATCH('Wkly eq indx data aligned'!$A145,OFFSET(INDIRECT(ADDRESS(1,MATCH(N$1,'Wkly eq indx data joined'!$1:$1,0),1,1,$A$1)),,,1150,1),0),MATCH(N$1,'Wkly eq indx data joined'!$1:$1,0)+1)</f>
        <v>3995.25</v>
      </c>
      <c r="O145" s="13" cm="1">
        <f t="array" aca="1" ref="O145" ca="1">INDEX('Wkly eq indx data joined'!$A$1:$AJ$1150,MATCH('Wkly eq indx data aligned'!$A145+1,OFFSET(INDIRECT(ADDRESS(1,MATCH(O$1,'Wkly eq indx data joined'!$1:$1,0),1,1,$A$1)),,,1150,1),0),MATCH(O$1,'Wkly eq indx data joined'!$1:$1,0)+1)</f>
        <v>4208.8</v>
      </c>
      <c r="P145" s="12" cm="1">
        <f t="array" aca="1" ref="P145" ca="1">INDEX('Wkly eq indx data joined'!$A$1:$AJ$1150,MATCH('Wkly eq indx data aligned'!$A145+2,OFFSET(INDIRECT(ADDRESS(1,MATCH(P$1,'Wkly eq indx data joined'!$1:$1,0),1,1,$A$1)),,,1150,1),0),MATCH(P$1,'Wkly eq indx data joined'!$1:$1,0)+1)</f>
        <v>976.45</v>
      </c>
      <c r="Q145" s="9" cm="1">
        <f t="array" aca="1" ref="Q145" ca="1">INDEX('Wkly eq indx data joined'!$A$1:$AJ$1150,MATCH('Wkly eq indx data aligned'!$A145,OFFSET(INDIRECT(ADDRESS(1,MATCH(Q$1,'Wkly eq indx data joined'!$1:$1,0),1,1,$A$1)),,,1150,1),0),MATCH(Q$1,'Wkly eq indx data joined'!$1:$1,0)+1)</f>
        <v>315.74</v>
      </c>
      <c r="R145" s="12" cm="1">
        <f t="array" aca="1" ref="R145" ca="1">INDEX('Wkly eq indx data joined'!$A$1:$AJ$1150,MATCH('Wkly eq indx data aligned'!$A145+2,OFFSET(INDIRECT(ADDRESS(1,MATCH(R$1,'Wkly eq indx data joined'!$1:$1,0),1,1,$A$1)),,,1150,1),0),MATCH(R$1,'Wkly eq indx data joined'!$1:$1,0)+1)</f>
        <v>295.3</v>
      </c>
      <c r="S145" s="9" cm="1">
        <f t="array" aca="1" ref="S145" ca="1">INDEX('Wkly eq indx data joined'!$A$1:$AJ$1150,MATCH('Wkly eq indx data aligned'!$A145,OFFSET(INDIRECT(ADDRESS(1,MATCH(S$1,'Wkly eq indx data joined'!$1:$1,0),1,1,$A$1)),,,1150,1),0),MATCH(S$1,'Wkly eq indx data joined'!$1:$1,0)+1)</f>
        <v>9169.11</v>
      </c>
    </row>
    <row r="146" spans="1:19" x14ac:dyDescent="0.25">
      <c r="A146" s="4">
        <f t="shared" si="2"/>
        <v>37533</v>
      </c>
      <c r="B146" s="9" cm="1">
        <f t="array" aca="1" ref="B146" ca="1">INDEX('Wkly eq indx data joined'!$A$1:$AJ$1150,MATCH('Wkly eq indx data aligned'!$A146,OFFSET(INDIRECT(ADDRESS(1,MATCH(B$1,'Wkly eq indx data joined'!$1:$1,0),1,1,$A$1)),,,1150,1),0),MATCH(B$1,'Wkly eq indx data joined'!$1:$1,0)+1)</f>
        <v>2991.6170000000002</v>
      </c>
      <c r="C146" s="9" cm="1">
        <f t="array" aca="1" ref="C146" ca="1">INDEX('Wkly eq indx data joined'!$A$1:$AJ$1150,MATCH('Wkly eq indx data aligned'!$A146,OFFSET(INDIRECT(ADDRESS(1,MATCH(C$1,'Wkly eq indx data joined'!$1:$1,0),1,1,$A$1)),,,1150,1),0),MATCH(C$1,'Wkly eq indx data joined'!$1:$1,0)+1)</f>
        <v>9027.5499999999993</v>
      </c>
      <c r="D146" s="18" cm="1">
        <f t="array" aca="1" ref="D146" ca="1">IFERROR(INDEX('Wkly eq indx data joined'!$A$1:$AJ$1150,MATCH('Wkly eq indx data aligned'!$A146,OFFSET(INDIRECT(ADDRESS(1,MATCH(D$1,'Wkly eq indx data joined'!$1:$1,0),1,1,$A$1)),,,1150,1),0),MATCH(D$1,'Wkly eq indx data joined'!$1:$1,0)+1),D145)</f>
        <v>1581.6179999999999</v>
      </c>
      <c r="E146" s="9" cm="1">
        <f t="array" aca="1" ref="E146" ca="1">INDEX('Wkly eq indx data joined'!$A$1:$AJ$1150,MATCH('Wkly eq indx data aligned'!$A146,OFFSET(INDIRECT(ADDRESS(1,MATCH(E$1,'Wkly eq indx data joined'!$1:$1,0),1,1,$A$1)),,,1150,1),0),MATCH(E$1,'Wkly eq indx data joined'!$1:$1,0)+1)</f>
        <v>5935.33</v>
      </c>
      <c r="F146" s="9" cm="1">
        <f t="array" aca="1" ref="F146" ca="1">INDEX('Wkly eq indx data joined'!$A$1:$AJ$1150,MATCH('Wkly eq indx data aligned'!$A146,OFFSET(INDIRECT(ADDRESS(1,MATCH(F$1,'Wkly eq indx data joined'!$1:$1,0),1,1,$A$1)),,,1150,1),0),MATCH(F$1,'Wkly eq indx data joined'!$1:$1,0)+1)</f>
        <v>4677</v>
      </c>
      <c r="G146" s="9" cm="1">
        <f t="array" aca="1" ref="G146" ca="1">INDEX('Wkly eq indx data joined'!$A$1:$AJ$1150,MATCH('Wkly eq indx data aligned'!$A146,OFFSET(INDIRECT(ADDRESS(1,MATCH(G$1,'Wkly eq indx data joined'!$1:$1,0),1,1,$A$1)),,,1150,1),0),MATCH(G$1,'Wkly eq indx data joined'!$1:$1,0)+1)</f>
        <v>800.58</v>
      </c>
      <c r="H146" s="9" cm="1">
        <f t="array" aca="1" ref="H146" ca="1">INDEX('Wkly eq indx data joined'!$A$1:$AJ$1150,MATCH('Wkly eq indx data aligned'!$A146,OFFSET(INDIRECT(ADDRESS(1,MATCH(H$1,'Wkly eq indx data joined'!$1:$1,0),1,1,$A$1)),,,1150,1),0),MATCH(H$1,'Wkly eq indx data joined'!$1:$1,0)+1)</f>
        <v>3813.8</v>
      </c>
      <c r="I146" s="9" cm="1">
        <f t="array" aca="1" ref="I146" ca="1">INDEX('Wkly eq indx data joined'!$A$1:$AJ$1150,MATCH('Wkly eq indx data aligned'!$A146,OFFSET(INDIRECT(ADDRESS(1,MATCH(I$1,'Wkly eq indx data joined'!$1:$1,0),1,1,$A$1)),,,1150,1),0),MATCH(I$1,'Wkly eq indx data joined'!$1:$1,0)+1)</f>
        <v>9051.3700000000008</v>
      </c>
      <c r="J146" s="9" cm="1">
        <f t="array" aca="1" ref="J146" ca="1">INDEX('Wkly eq indx data joined'!$A$1:$AJ$1150,MATCH('Wkly eq indx data aligned'!$A146,OFFSET(INDIRECT(ADDRESS(1,MATCH(J$1,'Wkly eq indx data joined'!$1:$1,0),1,1,$A$1)),,,1150,1),0),MATCH(J$1,'Wkly eq indx data joined'!$1:$1,0)+1)</f>
        <v>2765.9</v>
      </c>
      <c r="K146" s="9" cm="1">
        <f t="array" aca="1" ref="K146" ca="1">INDEX('Wkly eq indx data joined'!$A$1:$AJ$1150,MATCH('Wkly eq indx data aligned'!$A146,OFFSET(INDIRECT(ADDRESS(1,MATCH(K$1,'Wkly eq indx data joined'!$1:$1,0),1,1,$A$1)),,,1150,1),0),MATCH(K$1,'Wkly eq indx data joined'!$1:$1,0)+1)</f>
        <v>2714.62</v>
      </c>
      <c r="L146" s="12" cm="1">
        <f t="array" aca="1" ref="L146" ca="1">INDEX('Wkly eq indx data joined'!$A$1:$AJ$1150,MATCH('Wkly eq indx data aligned'!$A146+2,OFFSET(INDIRECT(ADDRESS(1,MATCH(L$1,'Wkly eq indx data joined'!$1:$1,0),1,1,$A$1)),,,1150,1),0),MATCH(L$1,'Wkly eq indx data joined'!$1:$1,0)+1)</f>
        <v>650.91999999999996</v>
      </c>
      <c r="M146" s="9" cm="1">
        <f t="array" aca="1" ref="M146" ca="1">INDEX('Wkly eq indx data joined'!$A$1:$AJ$1150,MATCH('Wkly eq indx data aligned'!$A146,OFFSET(INDIRECT(ADDRESS(1,MATCH(M$1,'Wkly eq indx data joined'!$1:$1,0),1,1,$A$1)),,,1150,1),0),MATCH(M$1,'Wkly eq indx data joined'!$1:$1,0)+1)</f>
        <v>9259.7999999999993</v>
      </c>
      <c r="N146" s="9" cm="1">
        <f t="array" aca="1" ref="N146" ca="1">INDEX('Wkly eq indx data joined'!$A$1:$AJ$1150,MATCH('Wkly eq indx data aligned'!$A146,OFFSET(INDIRECT(ADDRESS(1,MATCH(N$1,'Wkly eq indx data joined'!$1:$1,0),1,1,$A$1)),,,1150,1),0),MATCH(N$1,'Wkly eq indx data joined'!$1:$1,0)+1)</f>
        <v>3842.9</v>
      </c>
      <c r="O146" s="13" cm="1">
        <f t="array" aca="1" ref="O146" ca="1">INDEX('Wkly eq indx data joined'!$A$1:$AJ$1150,MATCH('Wkly eq indx data aligned'!$A146+1,OFFSET(INDIRECT(ADDRESS(1,MATCH(O$1,'Wkly eq indx data joined'!$1:$1,0),1,1,$A$1)),,,1150,1),0),MATCH(O$1,'Wkly eq indx data joined'!$1:$1,0)+1)</f>
        <v>4067.79</v>
      </c>
      <c r="P146" s="12" cm="1">
        <f t="array" aca="1" ref="P146" ca="1">INDEX('Wkly eq indx data joined'!$A$1:$AJ$1150,MATCH('Wkly eq indx data aligned'!$A146+2,OFFSET(INDIRECT(ADDRESS(1,MATCH(P$1,'Wkly eq indx data joined'!$1:$1,0),1,1,$A$1)),,,1150,1),0),MATCH(P$1,'Wkly eq indx data joined'!$1:$1,0)+1)</f>
        <v>948.2</v>
      </c>
      <c r="Q146" s="9" cm="1">
        <f t="array" aca="1" ref="Q146" ca="1">INDEX('Wkly eq indx data joined'!$A$1:$AJ$1150,MATCH('Wkly eq indx data aligned'!$A146,OFFSET(INDIRECT(ADDRESS(1,MATCH(Q$1,'Wkly eq indx data joined'!$1:$1,0),1,1,$A$1)),,,1150,1),0),MATCH(Q$1,'Wkly eq indx data joined'!$1:$1,0)+1)</f>
        <v>305.88</v>
      </c>
      <c r="R146" s="12" cm="1">
        <f t="array" aca="1" ref="R146" ca="1">INDEX('Wkly eq indx data joined'!$A$1:$AJ$1150,MATCH('Wkly eq indx data aligned'!$A146+2,OFFSET(INDIRECT(ADDRESS(1,MATCH(R$1,'Wkly eq indx data joined'!$1:$1,0),1,1,$A$1)),,,1150,1),0),MATCH(R$1,'Wkly eq indx data joined'!$1:$1,0)+1)</f>
        <v>303.18</v>
      </c>
      <c r="S146" s="9" cm="1">
        <f t="array" aca="1" ref="S146" ca="1">INDEX('Wkly eq indx data joined'!$A$1:$AJ$1150,MATCH('Wkly eq indx data aligned'!$A146,OFFSET(INDIRECT(ADDRESS(1,MATCH(S$1,'Wkly eq indx data joined'!$1:$1,0),1,1,$A$1)),,,1150,1),0),MATCH(S$1,'Wkly eq indx data joined'!$1:$1,0)+1)</f>
        <v>9057.81</v>
      </c>
    </row>
    <row r="147" spans="1:19" x14ac:dyDescent="0.25">
      <c r="A147" s="4">
        <f t="shared" si="2"/>
        <v>37540</v>
      </c>
      <c r="B147" s="9" cm="1">
        <f t="array" aca="1" ref="B147" ca="1">INDEX('Wkly eq indx data joined'!$A$1:$AJ$1150,MATCH('Wkly eq indx data aligned'!$A147,OFFSET(INDIRECT(ADDRESS(1,MATCH(B$1,'Wkly eq indx data joined'!$1:$1,0),1,1,$A$1)),,,1150,1),0),MATCH(B$1,'Wkly eq indx data joined'!$1:$1,0)+1)</f>
        <v>2924.5590000000002</v>
      </c>
      <c r="C147" s="9" cm="1">
        <f t="array" aca="1" ref="C147" ca="1">INDEX('Wkly eq indx data joined'!$A$1:$AJ$1150,MATCH('Wkly eq indx data aligned'!$A147,OFFSET(INDIRECT(ADDRESS(1,MATCH(C$1,'Wkly eq indx data joined'!$1:$1,0),1,1,$A$1)),,,1150,1),0),MATCH(C$1,'Wkly eq indx data joined'!$1:$1,0)+1)</f>
        <v>8529.61</v>
      </c>
      <c r="D147" s="18" cm="1">
        <f t="array" aca="1" ref="D147" ca="1">IFERROR(INDEX('Wkly eq indx data joined'!$A$1:$AJ$1150,MATCH('Wkly eq indx data aligned'!$A147,OFFSET(INDIRECT(ADDRESS(1,MATCH(D$1,'Wkly eq indx data joined'!$1:$1,0),1,1,$A$1)),,,1150,1),0),MATCH(D$1,'Wkly eq indx data joined'!$1:$1,0)+1),D146)</f>
        <v>1524.0509999999999</v>
      </c>
      <c r="E147" s="9" cm="1">
        <f t="array" aca="1" ref="E147" ca="1">INDEX('Wkly eq indx data joined'!$A$1:$AJ$1150,MATCH('Wkly eq indx data aligned'!$A147,OFFSET(INDIRECT(ADDRESS(1,MATCH(E$1,'Wkly eq indx data joined'!$1:$1,0),1,1,$A$1)),,,1150,1),0),MATCH(E$1,'Wkly eq indx data joined'!$1:$1,0)+1)</f>
        <v>5978.66</v>
      </c>
      <c r="F147" s="9" cm="1">
        <f t="array" aca="1" ref="F147" ca="1">INDEX('Wkly eq indx data joined'!$A$1:$AJ$1150,MATCH('Wkly eq indx data aligned'!$A147,OFFSET(INDIRECT(ADDRESS(1,MATCH(F$1,'Wkly eq indx data joined'!$1:$1,0),1,1,$A$1)),,,1150,1),0),MATCH(F$1,'Wkly eq indx data joined'!$1:$1,0)+1)</f>
        <v>4769.5</v>
      </c>
      <c r="G147" s="9" cm="1">
        <f t="array" aca="1" ref="G147" ca="1">INDEX('Wkly eq indx data joined'!$A$1:$AJ$1150,MATCH('Wkly eq indx data aligned'!$A147,OFFSET(INDIRECT(ADDRESS(1,MATCH(G$1,'Wkly eq indx data joined'!$1:$1,0),1,1,$A$1)),,,1150,1),0),MATCH(G$1,'Wkly eq indx data joined'!$1:$1,0)+1)</f>
        <v>835.32</v>
      </c>
      <c r="H147" s="9" cm="1">
        <f t="array" aca="1" ref="H147" ca="1">INDEX('Wkly eq indx data joined'!$A$1:$AJ$1150,MATCH('Wkly eq indx data aligned'!$A147,OFFSET(INDIRECT(ADDRESS(1,MATCH(H$1,'Wkly eq indx data joined'!$1:$1,0),1,1,$A$1)),,,1150,1),0),MATCH(H$1,'Wkly eq indx data joined'!$1:$1,0)+1)</f>
        <v>3953.4</v>
      </c>
      <c r="I147" s="9" cm="1">
        <f t="array" aca="1" ref="I147" ca="1">INDEX('Wkly eq indx data joined'!$A$1:$AJ$1150,MATCH('Wkly eq indx data aligned'!$A147,OFFSET(INDIRECT(ADDRESS(1,MATCH(I$1,'Wkly eq indx data joined'!$1:$1,0),1,1,$A$1)),,,1150,1),0),MATCH(I$1,'Wkly eq indx data joined'!$1:$1,0)+1)</f>
        <v>8965.73</v>
      </c>
      <c r="J147" s="9" cm="1">
        <f t="array" aca="1" ref="J147" ca="1">INDEX('Wkly eq indx data joined'!$A$1:$AJ$1150,MATCH('Wkly eq indx data aligned'!$A147,OFFSET(INDIRECT(ADDRESS(1,MATCH(J$1,'Wkly eq indx data joined'!$1:$1,0),1,1,$A$1)),,,1150,1),0),MATCH(J$1,'Wkly eq indx data joined'!$1:$1,0)+1)</f>
        <v>2902.27</v>
      </c>
      <c r="K147" s="9" cm="1">
        <f t="array" aca="1" ref="K147" ca="1">INDEX('Wkly eq indx data joined'!$A$1:$AJ$1150,MATCH('Wkly eq indx data aligned'!$A147,OFFSET(INDIRECT(ADDRESS(1,MATCH(K$1,'Wkly eq indx data joined'!$1:$1,0),1,1,$A$1)),,,1150,1),0),MATCH(K$1,'Wkly eq indx data joined'!$1:$1,0)+1)</f>
        <v>2930.74</v>
      </c>
      <c r="L147" s="12" cm="1">
        <f t="array" aca="1" ref="L147" ca="1">INDEX('Wkly eq indx data joined'!$A$1:$AJ$1150,MATCH('Wkly eq indx data aligned'!$A147+2,OFFSET(INDIRECT(ADDRESS(1,MATCH(L$1,'Wkly eq indx data joined'!$1:$1,0),1,1,$A$1)),,,1150,1),0),MATCH(L$1,'Wkly eq indx data joined'!$1:$1,0)+1)</f>
        <v>587.51</v>
      </c>
      <c r="M147" s="9" cm="1">
        <f t="array" aca="1" ref="M147" ca="1">INDEX('Wkly eq indx data joined'!$A$1:$AJ$1150,MATCH('Wkly eq indx data aligned'!$A147,OFFSET(INDIRECT(ADDRESS(1,MATCH(M$1,'Wkly eq indx data joined'!$1:$1,0),1,1,$A$1)),,,1150,1),0),MATCH(M$1,'Wkly eq indx data joined'!$1:$1,0)+1)</f>
        <v>8854.7999999999993</v>
      </c>
      <c r="N147" s="9" cm="1">
        <f t="array" aca="1" ref="N147" ca="1">INDEX('Wkly eq indx data joined'!$A$1:$AJ$1150,MATCH('Wkly eq indx data aligned'!$A147,OFFSET(INDIRECT(ADDRESS(1,MATCH(N$1,'Wkly eq indx data joined'!$1:$1,0),1,1,$A$1)),,,1150,1),0),MATCH(N$1,'Wkly eq indx data joined'!$1:$1,0)+1)</f>
        <v>3822.26</v>
      </c>
      <c r="O147" s="13" cm="1">
        <f t="array" aca="1" ref="O147" ca="1">INDEX('Wkly eq indx data joined'!$A$1:$AJ$1150,MATCH('Wkly eq indx data aligned'!$A147+1,OFFSET(INDIRECT(ADDRESS(1,MATCH(O$1,'Wkly eq indx data joined'!$1:$1,0),1,1,$A$1)),,,1150,1),0),MATCH(O$1,'Wkly eq indx data joined'!$1:$1,0)+1)</f>
        <v>3850.04</v>
      </c>
      <c r="P147" s="12" cm="1">
        <f t="array" aca="1" ref="P147" ca="1">INDEX('Wkly eq indx data joined'!$A$1:$AJ$1150,MATCH('Wkly eq indx data aligned'!$A147+2,OFFSET(INDIRECT(ADDRESS(1,MATCH(P$1,'Wkly eq indx data joined'!$1:$1,0),1,1,$A$1)),,,1150,1),0),MATCH(P$1,'Wkly eq indx data joined'!$1:$1,0)+1)</f>
        <v>971.05</v>
      </c>
      <c r="Q147" s="9" cm="1">
        <f t="array" aca="1" ref="Q147" ca="1">INDEX('Wkly eq indx data joined'!$A$1:$AJ$1150,MATCH('Wkly eq indx data aligned'!$A147,OFFSET(INDIRECT(ADDRESS(1,MATCH(Q$1,'Wkly eq indx data joined'!$1:$1,0),1,1,$A$1)),,,1150,1),0),MATCH(Q$1,'Wkly eq indx data joined'!$1:$1,0)+1)</f>
        <v>317.75</v>
      </c>
      <c r="R147" s="12" cm="1">
        <f t="array" aca="1" ref="R147" ca="1">INDEX('Wkly eq indx data joined'!$A$1:$AJ$1150,MATCH('Wkly eq indx data aligned'!$A147+2,OFFSET(INDIRECT(ADDRESS(1,MATCH(R$1,'Wkly eq indx data joined'!$1:$1,0),1,1,$A$1)),,,1150,1),0),MATCH(R$1,'Wkly eq indx data joined'!$1:$1,0)+1)</f>
        <v>299.24</v>
      </c>
      <c r="S147" s="9" cm="1">
        <f t="array" aca="1" ref="S147" ca="1">INDEX('Wkly eq indx data joined'!$A$1:$AJ$1150,MATCH('Wkly eq indx data aligned'!$A147,OFFSET(INDIRECT(ADDRESS(1,MATCH(S$1,'Wkly eq indx data joined'!$1:$1,0),1,1,$A$1)),,,1150,1),0),MATCH(S$1,'Wkly eq indx data joined'!$1:$1,0)+1)</f>
        <v>8910.7900000000009</v>
      </c>
    </row>
    <row r="148" spans="1:19" x14ac:dyDescent="0.25">
      <c r="A148" s="4">
        <f t="shared" si="2"/>
        <v>37547</v>
      </c>
      <c r="B148" s="9" cm="1">
        <f t="array" aca="1" ref="B148" ca="1">INDEX('Wkly eq indx data joined'!$A$1:$AJ$1150,MATCH('Wkly eq indx data aligned'!$A148,OFFSET(INDIRECT(ADDRESS(1,MATCH(B$1,'Wkly eq indx data joined'!$1:$1,0),1,1,$A$1)),,,1150,1),0),MATCH(B$1,'Wkly eq indx data joined'!$1:$1,0)+1)</f>
        <v>3010.63</v>
      </c>
      <c r="C148" s="9" cm="1">
        <f t="array" aca="1" ref="C148" ca="1">INDEX('Wkly eq indx data joined'!$A$1:$AJ$1150,MATCH('Wkly eq indx data aligned'!$A148,OFFSET(INDIRECT(ADDRESS(1,MATCH(C$1,'Wkly eq indx data joined'!$1:$1,0),1,1,$A$1)),,,1150,1),0),MATCH(C$1,'Wkly eq indx data joined'!$1:$1,0)+1)</f>
        <v>9086.1299999999992</v>
      </c>
      <c r="D148" s="18" cm="1">
        <f t="array" aca="1" ref="D148" ca="1">IFERROR(INDEX('Wkly eq indx data joined'!$A$1:$AJ$1150,MATCH('Wkly eq indx data aligned'!$A148,OFFSET(INDIRECT(ADDRESS(1,MATCH(D$1,'Wkly eq indx data joined'!$1:$1,0),1,1,$A$1)),,,1150,1),0),MATCH(D$1,'Wkly eq indx data joined'!$1:$1,0)+1),D147)</f>
        <v>1519.539</v>
      </c>
      <c r="E148" s="9" cm="1">
        <f t="array" aca="1" ref="E148" ca="1">INDEX('Wkly eq indx data joined'!$A$1:$AJ$1150,MATCH('Wkly eq indx data aligned'!$A148,OFFSET(INDIRECT(ADDRESS(1,MATCH(E$1,'Wkly eq indx data joined'!$1:$1,0),1,1,$A$1)),,,1150,1),0),MATCH(E$1,'Wkly eq indx data joined'!$1:$1,0)+1)</f>
        <v>6326.61</v>
      </c>
      <c r="F148" s="9" cm="1">
        <f t="array" aca="1" ref="F148" ca="1">INDEX('Wkly eq indx data joined'!$A$1:$AJ$1150,MATCH('Wkly eq indx data aligned'!$A148,OFFSET(INDIRECT(ADDRESS(1,MATCH(F$1,'Wkly eq indx data joined'!$1:$1,0),1,1,$A$1)),,,1150,1),0),MATCH(F$1,'Wkly eq indx data joined'!$1:$1,0)+1)</f>
        <v>4967.2</v>
      </c>
      <c r="G148" s="9" cm="1">
        <f t="array" aca="1" ref="G148" ca="1">INDEX('Wkly eq indx data joined'!$A$1:$AJ$1150,MATCH('Wkly eq indx data aligned'!$A148,OFFSET(INDIRECT(ADDRESS(1,MATCH(G$1,'Wkly eq indx data joined'!$1:$1,0),1,1,$A$1)),,,1150,1),0),MATCH(G$1,'Wkly eq indx data joined'!$1:$1,0)+1)</f>
        <v>884.39</v>
      </c>
      <c r="H148" s="9" cm="1">
        <f t="array" aca="1" ref="H148" ca="1">INDEX('Wkly eq indx data joined'!$A$1:$AJ$1150,MATCH('Wkly eq indx data aligned'!$A148,OFFSET(INDIRECT(ADDRESS(1,MATCH(H$1,'Wkly eq indx data joined'!$1:$1,0),1,1,$A$1)),,,1150,1),0),MATCH(H$1,'Wkly eq indx data joined'!$1:$1,0)+1)</f>
        <v>4130.5</v>
      </c>
      <c r="I148" s="9" cm="1">
        <f t="array" aca="1" ref="I148" ca="1">INDEX('Wkly eq indx data joined'!$A$1:$AJ$1150,MATCH('Wkly eq indx data aligned'!$A148,OFFSET(INDIRECT(ADDRESS(1,MATCH(I$1,'Wkly eq indx data joined'!$1:$1,0),1,1,$A$1)),,,1150,1),0),MATCH(I$1,'Wkly eq indx data joined'!$1:$1,0)+1)</f>
        <v>9613.07</v>
      </c>
      <c r="J148" s="9" cm="1">
        <f t="array" aca="1" ref="J148" ca="1">INDEX('Wkly eq indx data joined'!$A$1:$AJ$1150,MATCH('Wkly eq indx data aligned'!$A148,OFFSET(INDIRECT(ADDRESS(1,MATCH(J$1,'Wkly eq indx data joined'!$1:$1,0),1,1,$A$1)),,,1150,1),0),MATCH(J$1,'Wkly eq indx data joined'!$1:$1,0)+1)</f>
        <v>3156.99</v>
      </c>
      <c r="K148" s="9" cm="1">
        <f t="array" aca="1" ref="K148" ca="1">INDEX('Wkly eq indx data joined'!$A$1:$AJ$1150,MATCH('Wkly eq indx data aligned'!$A148,OFFSET(INDIRECT(ADDRESS(1,MATCH(K$1,'Wkly eq indx data joined'!$1:$1,0),1,1,$A$1)),,,1150,1),0),MATCH(K$1,'Wkly eq indx data joined'!$1:$1,0)+1)</f>
        <v>3163.67</v>
      </c>
      <c r="L148" s="12" cm="1">
        <f t="array" aca="1" ref="L148" ca="1">INDEX('Wkly eq indx data joined'!$A$1:$AJ$1150,MATCH('Wkly eq indx data aligned'!$A148+2,OFFSET(INDIRECT(ADDRESS(1,MATCH(L$1,'Wkly eq indx data joined'!$1:$1,0),1,1,$A$1)),,,1150,1),0),MATCH(L$1,'Wkly eq indx data joined'!$1:$1,0)+1)</f>
        <v>670.79</v>
      </c>
      <c r="M148" s="9" cm="1">
        <f t="array" aca="1" ref="M148" ca="1">INDEX('Wkly eq indx data joined'!$A$1:$AJ$1150,MATCH('Wkly eq indx data aligned'!$A148,OFFSET(INDIRECT(ADDRESS(1,MATCH(M$1,'Wkly eq indx data joined'!$1:$1,0),1,1,$A$1)),,,1150,1),0),MATCH(M$1,'Wkly eq indx data joined'!$1:$1,0)+1)</f>
        <v>9022.5</v>
      </c>
      <c r="N148" s="9" cm="1">
        <f t="array" aca="1" ref="N148" ca="1">INDEX('Wkly eq indx data joined'!$A$1:$AJ$1150,MATCH('Wkly eq indx data aligned'!$A148,OFFSET(INDIRECT(ADDRESS(1,MATCH(N$1,'Wkly eq indx data joined'!$1:$1,0),1,1,$A$1)),,,1150,1),0),MATCH(N$1,'Wkly eq indx data joined'!$1:$1,0)+1)</f>
        <v>4041.42</v>
      </c>
      <c r="O148" s="13" cm="1">
        <f t="array" aca="1" ref="O148" ca="1">INDEX('Wkly eq indx data joined'!$A$1:$AJ$1150,MATCH('Wkly eq indx data aligned'!$A148+1,OFFSET(INDIRECT(ADDRESS(1,MATCH(O$1,'Wkly eq indx data joined'!$1:$1,0),1,1,$A$1)),,,1150,1),0),MATCH(O$1,'Wkly eq indx data joined'!$1:$1,0)+1)</f>
        <v>4458.17</v>
      </c>
      <c r="P148" s="12" cm="1">
        <f t="array" aca="1" ref="P148" ca="1">INDEX('Wkly eq indx data joined'!$A$1:$AJ$1150,MATCH('Wkly eq indx data aligned'!$A148+2,OFFSET(INDIRECT(ADDRESS(1,MATCH(P$1,'Wkly eq indx data joined'!$1:$1,0),1,1,$A$1)),,,1150,1),0),MATCH(P$1,'Wkly eq indx data joined'!$1:$1,0)+1)</f>
        <v>971.65</v>
      </c>
      <c r="Q148" s="9" cm="1">
        <f t="array" aca="1" ref="Q148" ca="1">INDEX('Wkly eq indx data joined'!$A$1:$AJ$1150,MATCH('Wkly eq indx data aligned'!$A148,OFFSET(INDIRECT(ADDRESS(1,MATCH(Q$1,'Wkly eq indx data joined'!$1:$1,0),1,1,$A$1)),,,1150,1),0),MATCH(Q$1,'Wkly eq indx data joined'!$1:$1,0)+1)</f>
        <v>345.34</v>
      </c>
      <c r="R148" s="12" cm="1">
        <f t="array" aca="1" ref="R148" ca="1">INDEX('Wkly eq indx data joined'!$A$1:$AJ$1150,MATCH('Wkly eq indx data aligned'!$A148+2,OFFSET(INDIRECT(ADDRESS(1,MATCH(R$1,'Wkly eq indx data joined'!$1:$1,0),1,1,$A$1)),,,1150,1),0),MATCH(R$1,'Wkly eq indx data joined'!$1:$1,0)+1)</f>
        <v>310.01</v>
      </c>
      <c r="S148" s="9" cm="1">
        <f t="array" aca="1" ref="S148" ca="1">INDEX('Wkly eq indx data joined'!$A$1:$AJ$1150,MATCH('Wkly eq indx data aligned'!$A148,OFFSET(INDIRECT(ADDRESS(1,MATCH(S$1,'Wkly eq indx data joined'!$1:$1,0),1,1,$A$1)),,,1150,1),0),MATCH(S$1,'Wkly eq indx data joined'!$1:$1,0)+1)</f>
        <v>9114.3700000000008</v>
      </c>
    </row>
    <row r="149" spans="1:19" x14ac:dyDescent="0.25">
      <c r="A149" s="4">
        <f t="shared" si="2"/>
        <v>37554</v>
      </c>
      <c r="B149" s="9" cm="1">
        <f t="array" aca="1" ref="B149" ca="1">INDEX('Wkly eq indx data joined'!$A$1:$AJ$1150,MATCH('Wkly eq indx data aligned'!$A149,OFFSET(INDIRECT(ADDRESS(1,MATCH(B$1,'Wkly eq indx data joined'!$1:$1,0),1,1,$A$1)),,,1150,1),0),MATCH(B$1,'Wkly eq indx data joined'!$1:$1,0)+1)</f>
        <v>3009.1570000000002</v>
      </c>
      <c r="C149" s="9" cm="1">
        <f t="array" aca="1" ref="C149" ca="1">INDEX('Wkly eq indx data joined'!$A$1:$AJ$1150,MATCH('Wkly eq indx data aligned'!$A149,OFFSET(INDIRECT(ADDRESS(1,MATCH(C$1,'Wkly eq indx data joined'!$1:$1,0),1,1,$A$1)),,,1150,1),0),MATCH(C$1,'Wkly eq indx data joined'!$1:$1,0)+1)</f>
        <v>8726.2900000000009</v>
      </c>
      <c r="D149" s="18" cm="1">
        <f t="array" aca="1" ref="D149" ca="1">IFERROR(INDEX('Wkly eq indx data joined'!$A$1:$AJ$1150,MATCH('Wkly eq indx data aligned'!$A149,OFFSET(INDIRECT(ADDRESS(1,MATCH(D$1,'Wkly eq indx data joined'!$1:$1,0),1,1,$A$1)),,,1150,1),0),MATCH(D$1,'Wkly eq indx data joined'!$1:$1,0)+1),D148)</f>
        <v>1520.3130000000001</v>
      </c>
      <c r="E149" s="9" cm="1">
        <f t="array" aca="1" ref="E149" ca="1">INDEX('Wkly eq indx data joined'!$A$1:$AJ$1150,MATCH('Wkly eq indx data aligned'!$A149,OFFSET(INDIRECT(ADDRESS(1,MATCH(E$1,'Wkly eq indx data joined'!$1:$1,0),1,1,$A$1)),,,1150,1),0),MATCH(E$1,'Wkly eq indx data joined'!$1:$1,0)+1)</f>
        <v>6405.87</v>
      </c>
      <c r="F149" s="9" cm="1">
        <f t="array" aca="1" ref="F149" ca="1">INDEX('Wkly eq indx data joined'!$A$1:$AJ$1150,MATCH('Wkly eq indx data aligned'!$A149,OFFSET(INDIRECT(ADDRESS(1,MATCH(F$1,'Wkly eq indx data joined'!$1:$1,0),1,1,$A$1)),,,1150,1),0),MATCH(F$1,'Wkly eq indx data joined'!$1:$1,0)+1)</f>
        <v>4939.2</v>
      </c>
      <c r="G149" s="9" cm="1">
        <f t="array" aca="1" ref="G149" ca="1">INDEX('Wkly eq indx data joined'!$A$1:$AJ$1150,MATCH('Wkly eq indx data aligned'!$A149,OFFSET(INDIRECT(ADDRESS(1,MATCH(G$1,'Wkly eq indx data joined'!$1:$1,0),1,1,$A$1)),,,1150,1),0),MATCH(G$1,'Wkly eq indx data joined'!$1:$1,0)+1)</f>
        <v>897.65</v>
      </c>
      <c r="H149" s="9" cm="1">
        <f t="array" aca="1" ref="H149" ca="1">INDEX('Wkly eq indx data joined'!$A$1:$AJ$1150,MATCH('Wkly eq indx data aligned'!$A149,OFFSET(INDIRECT(ADDRESS(1,MATCH(H$1,'Wkly eq indx data joined'!$1:$1,0),1,1,$A$1)),,,1150,1),0),MATCH(H$1,'Wkly eq indx data joined'!$1:$1,0)+1)</f>
        <v>4051.1</v>
      </c>
      <c r="I149" s="9" cm="1">
        <f t="array" aca="1" ref="I149" ca="1">INDEX('Wkly eq indx data joined'!$A$1:$AJ$1150,MATCH('Wkly eq indx data aligned'!$A149,OFFSET(INDIRECT(ADDRESS(1,MATCH(I$1,'Wkly eq indx data joined'!$1:$1,0),1,1,$A$1)),,,1150,1),0),MATCH(I$1,'Wkly eq indx data joined'!$1:$1,0)+1)</f>
        <v>9722.5400000000009</v>
      </c>
      <c r="J149" s="9" cm="1">
        <f t="array" aca="1" ref="J149" ca="1">INDEX('Wkly eq indx data joined'!$A$1:$AJ$1150,MATCH('Wkly eq indx data aligned'!$A149,OFFSET(INDIRECT(ADDRESS(1,MATCH(J$1,'Wkly eq indx data joined'!$1:$1,0),1,1,$A$1)),,,1150,1),0),MATCH(J$1,'Wkly eq indx data joined'!$1:$1,0)+1)</f>
        <v>3056.88</v>
      </c>
      <c r="K149" s="9" cm="1">
        <f t="array" aca="1" ref="K149" ca="1">INDEX('Wkly eq indx data joined'!$A$1:$AJ$1150,MATCH('Wkly eq indx data aligned'!$A149,OFFSET(INDIRECT(ADDRESS(1,MATCH(K$1,'Wkly eq indx data joined'!$1:$1,0),1,1,$A$1)),,,1150,1),0),MATCH(K$1,'Wkly eq indx data joined'!$1:$1,0)+1)</f>
        <v>3102.01</v>
      </c>
      <c r="L149" s="12" cm="1">
        <f t="array" aca="1" ref="L149" ca="1">INDEX('Wkly eq indx data joined'!$A$1:$AJ$1150,MATCH('Wkly eq indx data aligned'!$A149+2,OFFSET(INDIRECT(ADDRESS(1,MATCH(L$1,'Wkly eq indx data joined'!$1:$1,0),1,1,$A$1)),,,1150,1),0),MATCH(L$1,'Wkly eq indx data joined'!$1:$1,0)+1)</f>
        <v>655.88</v>
      </c>
      <c r="M149" s="9" cm="1">
        <f t="array" aca="1" ref="M149" ca="1">INDEX('Wkly eq indx data joined'!$A$1:$AJ$1150,MATCH('Wkly eq indx data aligned'!$A149,OFFSET(INDIRECT(ADDRESS(1,MATCH(M$1,'Wkly eq indx data joined'!$1:$1,0),1,1,$A$1)),,,1150,1),0),MATCH(M$1,'Wkly eq indx data joined'!$1:$1,0)+1)</f>
        <v>10014.799999999999</v>
      </c>
      <c r="N149" s="9" cm="1">
        <f t="array" aca="1" ref="N149" ca="1">INDEX('Wkly eq indx data joined'!$A$1:$AJ$1150,MATCH('Wkly eq indx data aligned'!$A149,OFFSET(INDIRECT(ADDRESS(1,MATCH(N$1,'Wkly eq indx data joined'!$1:$1,0),1,1,$A$1)),,,1150,1),0),MATCH(N$1,'Wkly eq indx data joined'!$1:$1,0)+1)</f>
        <v>4095.49</v>
      </c>
      <c r="O149" s="13" cm="1">
        <f t="array" aca="1" ref="O149" ca="1">INDEX('Wkly eq indx data joined'!$A$1:$AJ$1150,MATCH('Wkly eq indx data aligned'!$A149+1,OFFSET(INDIRECT(ADDRESS(1,MATCH(O$1,'Wkly eq indx data joined'!$1:$1,0),1,1,$A$1)),,,1150,1),0),MATCH(O$1,'Wkly eq indx data joined'!$1:$1,0)+1)</f>
        <v>4564.0600000000004</v>
      </c>
      <c r="P149" s="12" cm="1">
        <f t="array" aca="1" ref="P149" ca="1">INDEX('Wkly eq indx data joined'!$A$1:$AJ$1150,MATCH('Wkly eq indx data aligned'!$A149+2,OFFSET(INDIRECT(ADDRESS(1,MATCH(P$1,'Wkly eq indx data joined'!$1:$1,0),1,1,$A$1)),,,1150,1),0),MATCH(P$1,'Wkly eq indx data joined'!$1:$1,0)+1)</f>
        <v>932.2</v>
      </c>
      <c r="Q149" s="9" cm="1">
        <f t="array" aca="1" ref="Q149" ca="1">INDEX('Wkly eq indx data joined'!$A$1:$AJ$1150,MATCH('Wkly eq indx data aligned'!$A149,OFFSET(INDIRECT(ADDRESS(1,MATCH(Q$1,'Wkly eq indx data joined'!$1:$1,0),1,1,$A$1)),,,1150,1),0),MATCH(Q$1,'Wkly eq indx data joined'!$1:$1,0)+1)</f>
        <v>330.53</v>
      </c>
      <c r="R149" s="12" cm="1">
        <f t="array" aca="1" ref="R149" ca="1">INDEX('Wkly eq indx data joined'!$A$1:$AJ$1150,MATCH('Wkly eq indx data aligned'!$A149+2,OFFSET(INDIRECT(ADDRESS(1,MATCH(R$1,'Wkly eq indx data joined'!$1:$1,0),1,1,$A$1)),,,1150,1),0),MATCH(R$1,'Wkly eq indx data joined'!$1:$1,0)+1)</f>
        <v>300.06</v>
      </c>
      <c r="S149" s="9" cm="1">
        <f t="array" aca="1" ref="S149" ca="1">INDEX('Wkly eq indx data joined'!$A$1:$AJ$1150,MATCH('Wkly eq indx data aligned'!$A149,OFFSET(INDIRECT(ADDRESS(1,MATCH(S$1,'Wkly eq indx data joined'!$1:$1,0),1,1,$A$1)),,,1150,1),0),MATCH(S$1,'Wkly eq indx data joined'!$1:$1,0)+1)</f>
        <v>9117.42</v>
      </c>
    </row>
    <row r="150" spans="1:19" x14ac:dyDescent="0.25">
      <c r="A150" s="4">
        <f t="shared" si="2"/>
        <v>37561</v>
      </c>
      <c r="B150" s="9" cm="1">
        <f t="array" aca="1" ref="B150" ca="1">INDEX('Wkly eq indx data joined'!$A$1:$AJ$1150,MATCH('Wkly eq indx data aligned'!$A150,OFFSET(INDIRECT(ADDRESS(1,MATCH(B$1,'Wkly eq indx data joined'!$1:$1,0),1,1,$A$1)),,,1150,1),0),MATCH(B$1,'Wkly eq indx data joined'!$1:$1,0)+1)</f>
        <v>3010.3110000000001</v>
      </c>
      <c r="C150" s="9" cm="1">
        <f t="array" aca="1" ref="C150" ca="1">INDEX('Wkly eq indx data joined'!$A$1:$AJ$1150,MATCH('Wkly eq indx data aligned'!$A150,OFFSET(INDIRECT(ADDRESS(1,MATCH(C$1,'Wkly eq indx data joined'!$1:$1,0),1,1,$A$1)),,,1150,1),0),MATCH(C$1,'Wkly eq indx data joined'!$1:$1,0)+1)</f>
        <v>8685.7199999999993</v>
      </c>
      <c r="D150" s="18" cm="1">
        <f t="array" aca="1" ref="D150" ca="1">IFERROR(INDEX('Wkly eq indx data joined'!$A$1:$AJ$1150,MATCH('Wkly eq indx data aligned'!$A150,OFFSET(INDIRECT(ADDRESS(1,MATCH(D$1,'Wkly eq indx data joined'!$1:$1,0),1,1,$A$1)),,,1150,1),0),MATCH(D$1,'Wkly eq indx data joined'!$1:$1,0)+1),D149)</f>
        <v>1510.76</v>
      </c>
      <c r="E150" s="9" cm="1">
        <f t="array" aca="1" ref="E150" ca="1">INDEX('Wkly eq indx data joined'!$A$1:$AJ$1150,MATCH('Wkly eq indx data aligned'!$A150,OFFSET(INDIRECT(ADDRESS(1,MATCH(E$1,'Wkly eq indx data joined'!$1:$1,0),1,1,$A$1)),,,1150,1),0),MATCH(E$1,'Wkly eq indx data joined'!$1:$1,0)+1)</f>
        <v>6321.4</v>
      </c>
      <c r="F150" s="9" cm="1">
        <f t="array" aca="1" ref="F150" ca="1">INDEX('Wkly eq indx data joined'!$A$1:$AJ$1150,MATCH('Wkly eq indx data aligned'!$A150,OFFSET(INDIRECT(ADDRESS(1,MATCH(F$1,'Wkly eq indx data joined'!$1:$1,0),1,1,$A$1)),,,1150,1),0),MATCH(F$1,'Wkly eq indx data joined'!$1:$1,0)+1)</f>
        <v>4894</v>
      </c>
      <c r="G150" s="9" cm="1">
        <f t="array" aca="1" ref="G150" ca="1">INDEX('Wkly eq indx data joined'!$A$1:$AJ$1150,MATCH('Wkly eq indx data aligned'!$A150,OFFSET(INDIRECT(ADDRESS(1,MATCH(G$1,'Wkly eq indx data joined'!$1:$1,0),1,1,$A$1)),,,1150,1),0),MATCH(G$1,'Wkly eq indx data joined'!$1:$1,0)+1)</f>
        <v>900.96</v>
      </c>
      <c r="H150" s="9" cm="1">
        <f t="array" aca="1" ref="H150" ca="1">INDEX('Wkly eq indx data joined'!$A$1:$AJ$1150,MATCH('Wkly eq indx data aligned'!$A150,OFFSET(INDIRECT(ADDRESS(1,MATCH(H$1,'Wkly eq indx data joined'!$1:$1,0),1,1,$A$1)),,,1150,1),0),MATCH(H$1,'Wkly eq indx data joined'!$1:$1,0)+1)</f>
        <v>3997</v>
      </c>
      <c r="I150" s="9" cm="1">
        <f t="array" aca="1" ref="I150" ca="1">INDEX('Wkly eq indx data joined'!$A$1:$AJ$1150,MATCH('Wkly eq indx data aligned'!$A150,OFFSET(INDIRECT(ADDRESS(1,MATCH(I$1,'Wkly eq indx data joined'!$1:$1,0),1,1,$A$1)),,,1150,1),0),MATCH(I$1,'Wkly eq indx data joined'!$1:$1,0)+1)</f>
        <v>9407.68</v>
      </c>
      <c r="J150" s="9" cm="1">
        <f t="array" aca="1" ref="J150" ca="1">INDEX('Wkly eq indx data joined'!$A$1:$AJ$1150,MATCH('Wkly eq indx data aligned'!$A150,OFFSET(INDIRECT(ADDRESS(1,MATCH(J$1,'Wkly eq indx data joined'!$1:$1,0),1,1,$A$1)),,,1150,1),0),MATCH(J$1,'Wkly eq indx data joined'!$1:$1,0)+1)</f>
        <v>3109.51</v>
      </c>
      <c r="K150" s="9" cm="1">
        <f t="array" aca="1" ref="K150" ca="1">INDEX('Wkly eq indx data joined'!$A$1:$AJ$1150,MATCH('Wkly eq indx data aligned'!$A150,OFFSET(INDIRECT(ADDRESS(1,MATCH(K$1,'Wkly eq indx data joined'!$1:$1,0),1,1,$A$1)),,,1150,1),0),MATCH(K$1,'Wkly eq indx data joined'!$1:$1,0)+1)</f>
        <v>3165.16</v>
      </c>
      <c r="L150" s="12" cm="1">
        <f t="array" aca="1" ref="L150" ca="1">INDEX('Wkly eq indx data joined'!$A$1:$AJ$1150,MATCH('Wkly eq indx data aligned'!$A150+2,OFFSET(INDIRECT(ADDRESS(1,MATCH(L$1,'Wkly eq indx data joined'!$1:$1,0),1,1,$A$1)),,,1150,1),0),MATCH(L$1,'Wkly eq indx data joined'!$1:$1,0)+1)</f>
        <v>647.65</v>
      </c>
      <c r="M150" s="9" cm="1">
        <f t="array" aca="1" ref="M150" ca="1">INDEX('Wkly eq indx data joined'!$A$1:$AJ$1150,MATCH('Wkly eq indx data aligned'!$A150,OFFSET(INDIRECT(ADDRESS(1,MATCH(M$1,'Wkly eq indx data joined'!$1:$1,0),1,1,$A$1)),,,1150,1),0),MATCH(M$1,'Wkly eq indx data joined'!$1:$1,0)+1)</f>
        <v>10140</v>
      </c>
      <c r="N150" s="9" cm="1">
        <f t="array" aca="1" ref="N150" ca="1">INDEX('Wkly eq indx data joined'!$A$1:$AJ$1150,MATCH('Wkly eq indx data aligned'!$A150,OFFSET(INDIRECT(ADDRESS(1,MATCH(N$1,'Wkly eq indx data joined'!$1:$1,0),1,1,$A$1)),,,1150,1),0),MATCH(N$1,'Wkly eq indx data joined'!$1:$1,0)+1)</f>
        <v>4246.7700000000004</v>
      </c>
      <c r="O150" s="13" cm="1">
        <f t="array" aca="1" ref="O150" ca="1">INDEX('Wkly eq indx data joined'!$A$1:$AJ$1150,MATCH('Wkly eq indx data aligned'!$A150+1,OFFSET(INDIRECT(ADDRESS(1,MATCH(O$1,'Wkly eq indx data joined'!$1:$1,0),1,1,$A$1)),,,1150,1),0),MATCH(O$1,'Wkly eq indx data joined'!$1:$1,0)+1)</f>
        <v>4500.55</v>
      </c>
      <c r="P150" s="12" cm="1">
        <f t="array" aca="1" ref="P150" ca="1">INDEX('Wkly eq indx data joined'!$A$1:$AJ$1150,MATCH('Wkly eq indx data aligned'!$A150+2,OFFSET(INDIRECT(ADDRESS(1,MATCH(P$1,'Wkly eq indx data joined'!$1:$1,0),1,1,$A$1)),,,1150,1),0),MATCH(P$1,'Wkly eq indx data joined'!$1:$1,0)+1)</f>
        <v>951.45</v>
      </c>
      <c r="Q150" s="9" cm="1">
        <f t="array" aca="1" ref="Q150" ca="1">INDEX('Wkly eq indx data joined'!$A$1:$AJ$1150,MATCH('Wkly eq indx data aligned'!$A150,OFFSET(INDIRECT(ADDRESS(1,MATCH(Q$1,'Wkly eq indx data joined'!$1:$1,0),1,1,$A$1)),,,1150,1),0),MATCH(Q$1,'Wkly eq indx data joined'!$1:$1,0)+1)</f>
        <v>339.11</v>
      </c>
      <c r="R150" s="12" cm="1">
        <f t="array" aca="1" ref="R150" ca="1">INDEX('Wkly eq indx data joined'!$A$1:$AJ$1150,MATCH('Wkly eq indx data aligned'!$A150+2,OFFSET(INDIRECT(ADDRESS(1,MATCH(R$1,'Wkly eq indx data joined'!$1:$1,0),1,1,$A$1)),,,1150,1),0),MATCH(R$1,'Wkly eq indx data joined'!$1:$1,0)+1)</f>
        <v>310.74</v>
      </c>
      <c r="S150" s="9" cm="1">
        <f t="array" aca="1" ref="S150" ca="1">INDEX('Wkly eq indx data joined'!$A$1:$AJ$1150,MATCH('Wkly eq indx data aligned'!$A150,OFFSET(INDIRECT(ADDRESS(1,MATCH(S$1,'Wkly eq indx data joined'!$1:$1,0),1,1,$A$1)),,,1150,1),0),MATCH(S$1,'Wkly eq indx data joined'!$1:$1,0)+1)</f>
        <v>9115.24</v>
      </c>
    </row>
    <row r="151" spans="1:19" x14ac:dyDescent="0.25">
      <c r="A151" s="4">
        <f t="shared" si="2"/>
        <v>37568</v>
      </c>
      <c r="B151" s="9" cm="1">
        <f t="array" aca="1" ref="B151" ca="1">INDEX('Wkly eq indx data joined'!$A$1:$AJ$1150,MATCH('Wkly eq indx data aligned'!$A151,OFFSET(INDIRECT(ADDRESS(1,MATCH(B$1,'Wkly eq indx data joined'!$1:$1,0),1,1,$A$1)),,,1150,1),0),MATCH(B$1,'Wkly eq indx data joined'!$1:$1,0)+1)</f>
        <v>3008.7919999999999</v>
      </c>
      <c r="C151" s="9" cm="1">
        <f t="array" aca="1" ref="C151" ca="1">INDEX('Wkly eq indx data joined'!$A$1:$AJ$1150,MATCH('Wkly eq indx data aligned'!$A151,OFFSET(INDIRECT(ADDRESS(1,MATCH(C$1,'Wkly eq indx data joined'!$1:$1,0),1,1,$A$1)),,,1150,1),0),MATCH(C$1,'Wkly eq indx data joined'!$1:$1,0)+1)</f>
        <v>8690.77</v>
      </c>
      <c r="D151" s="18" cm="1">
        <f t="array" aca="1" ref="D151" ca="1">IFERROR(INDEX('Wkly eq indx data joined'!$A$1:$AJ$1150,MATCH('Wkly eq indx data aligned'!$A151,OFFSET(INDIRECT(ADDRESS(1,MATCH(D$1,'Wkly eq indx data joined'!$1:$1,0),1,1,$A$1)),,,1150,1),0),MATCH(D$1,'Wkly eq indx data joined'!$1:$1,0)+1),D150)</f>
        <v>1522.1869999999999</v>
      </c>
      <c r="E151" s="9" cm="1">
        <f t="array" aca="1" ref="E151" ca="1">INDEX('Wkly eq indx data joined'!$A$1:$AJ$1150,MATCH('Wkly eq indx data aligned'!$A151,OFFSET(INDIRECT(ADDRESS(1,MATCH(E$1,'Wkly eq indx data joined'!$1:$1,0),1,1,$A$1)),,,1150,1),0),MATCH(E$1,'Wkly eq indx data joined'!$1:$1,0)+1)</f>
        <v>6390.01</v>
      </c>
      <c r="F151" s="9" cm="1">
        <f t="array" aca="1" ref="F151" ca="1">INDEX('Wkly eq indx data joined'!$A$1:$AJ$1150,MATCH('Wkly eq indx data aligned'!$A151,OFFSET(INDIRECT(ADDRESS(1,MATCH(F$1,'Wkly eq indx data joined'!$1:$1,0),1,1,$A$1)),,,1150,1),0),MATCH(F$1,'Wkly eq indx data joined'!$1:$1,0)+1)</f>
        <v>4845.3999999999996</v>
      </c>
      <c r="G151" s="9" cm="1">
        <f t="array" aca="1" ref="G151" ca="1">INDEX('Wkly eq indx data joined'!$A$1:$AJ$1150,MATCH('Wkly eq indx data aligned'!$A151,OFFSET(INDIRECT(ADDRESS(1,MATCH(G$1,'Wkly eq indx data joined'!$1:$1,0),1,1,$A$1)),,,1150,1),0),MATCH(G$1,'Wkly eq indx data joined'!$1:$1,0)+1)</f>
        <v>894.74</v>
      </c>
      <c r="H151" s="9" cm="1">
        <f t="array" aca="1" ref="H151" ca="1">INDEX('Wkly eq indx data joined'!$A$1:$AJ$1150,MATCH('Wkly eq indx data aligned'!$A151,OFFSET(INDIRECT(ADDRESS(1,MATCH(H$1,'Wkly eq indx data joined'!$1:$1,0),1,1,$A$1)),,,1150,1),0),MATCH(H$1,'Wkly eq indx data joined'!$1:$1,0)+1)</f>
        <v>4034.6</v>
      </c>
      <c r="I151" s="9" cm="1">
        <f t="array" aca="1" ref="I151" ca="1">INDEX('Wkly eq indx data joined'!$A$1:$AJ$1150,MATCH('Wkly eq indx data aligned'!$A151,OFFSET(INDIRECT(ADDRESS(1,MATCH(I$1,'Wkly eq indx data joined'!$1:$1,0),1,1,$A$1)),,,1150,1),0),MATCH(I$1,'Wkly eq indx data joined'!$1:$1,0)+1)</f>
        <v>9770.68</v>
      </c>
      <c r="J151" s="9" cm="1">
        <f t="array" aca="1" ref="J151" ca="1">INDEX('Wkly eq indx data joined'!$A$1:$AJ$1150,MATCH('Wkly eq indx data aligned'!$A151,OFFSET(INDIRECT(ADDRESS(1,MATCH(J$1,'Wkly eq indx data joined'!$1:$1,0),1,1,$A$1)),,,1150,1),0),MATCH(J$1,'Wkly eq indx data joined'!$1:$1,0)+1)</f>
        <v>3058.18</v>
      </c>
      <c r="K151" s="9" cm="1">
        <f t="array" aca="1" ref="K151" ca="1">INDEX('Wkly eq indx data joined'!$A$1:$AJ$1150,MATCH('Wkly eq indx data aligned'!$A151,OFFSET(INDIRECT(ADDRESS(1,MATCH(K$1,'Wkly eq indx data joined'!$1:$1,0),1,1,$A$1)),,,1150,1),0),MATCH(K$1,'Wkly eq indx data joined'!$1:$1,0)+1)</f>
        <v>3079.1</v>
      </c>
      <c r="L151" s="12" cm="1">
        <f t="array" aca="1" ref="L151" ca="1">INDEX('Wkly eq indx data joined'!$A$1:$AJ$1150,MATCH('Wkly eq indx data aligned'!$A151+2,OFFSET(INDIRECT(ADDRESS(1,MATCH(L$1,'Wkly eq indx data joined'!$1:$1,0),1,1,$A$1)),,,1150,1),0),MATCH(L$1,'Wkly eq indx data joined'!$1:$1,0)+1)</f>
        <v>674.85</v>
      </c>
      <c r="M151" s="9" cm="1">
        <f t="array" aca="1" ref="M151" ca="1">INDEX('Wkly eq indx data joined'!$A$1:$AJ$1150,MATCH('Wkly eq indx data aligned'!$A151,OFFSET(INDIRECT(ADDRESS(1,MATCH(M$1,'Wkly eq indx data joined'!$1:$1,0),1,1,$A$1)),,,1150,1),0),MATCH(M$1,'Wkly eq indx data joined'!$1:$1,0)+1)</f>
        <v>9860.2999999999993</v>
      </c>
      <c r="N151" s="9" cm="1">
        <f t="array" aca="1" ref="N151" ca="1">INDEX('Wkly eq indx data joined'!$A$1:$AJ$1150,MATCH('Wkly eq indx data aligned'!$A151,OFFSET(INDIRECT(ADDRESS(1,MATCH(N$1,'Wkly eq indx data joined'!$1:$1,0),1,1,$A$1)),,,1150,1),0),MATCH(N$1,'Wkly eq indx data joined'!$1:$1,0)+1)</f>
        <v>4243.5200000000004</v>
      </c>
      <c r="O151" s="13" cm="1">
        <f t="array" aca="1" ref="O151" ca="1">INDEX('Wkly eq indx data joined'!$A$1:$AJ$1150,MATCH('Wkly eq indx data aligned'!$A151+1,OFFSET(INDIRECT(ADDRESS(1,MATCH(O$1,'Wkly eq indx data joined'!$1:$1,0),1,1,$A$1)),,,1150,1),0),MATCH(O$1,'Wkly eq indx data joined'!$1:$1,0)+1)</f>
        <v>4811.01</v>
      </c>
      <c r="P151" s="12" cm="1">
        <f t="array" aca="1" ref="P151" ca="1">INDEX('Wkly eq indx data joined'!$A$1:$AJ$1150,MATCH('Wkly eq indx data aligned'!$A151+2,OFFSET(INDIRECT(ADDRESS(1,MATCH(P$1,'Wkly eq indx data joined'!$1:$1,0),1,1,$A$1)),,,1150,1),0),MATCH(P$1,'Wkly eq indx data joined'!$1:$1,0)+1)</f>
        <v>956.95</v>
      </c>
      <c r="Q151" s="9" cm="1">
        <f t="array" aca="1" ref="Q151" ca="1">INDEX('Wkly eq indx data joined'!$A$1:$AJ$1150,MATCH('Wkly eq indx data aligned'!$A151,OFFSET(INDIRECT(ADDRESS(1,MATCH(Q$1,'Wkly eq indx data joined'!$1:$1,0),1,1,$A$1)),,,1150,1),0),MATCH(Q$1,'Wkly eq indx data joined'!$1:$1,0)+1)</f>
        <v>330.23</v>
      </c>
      <c r="R151" s="12" cm="1">
        <f t="array" aca="1" ref="R151" ca="1">INDEX('Wkly eq indx data joined'!$A$1:$AJ$1150,MATCH('Wkly eq indx data aligned'!$A151+2,OFFSET(INDIRECT(ADDRESS(1,MATCH(R$1,'Wkly eq indx data joined'!$1:$1,0),1,1,$A$1)),,,1150,1),0),MATCH(R$1,'Wkly eq indx data joined'!$1:$1,0)+1)</f>
        <v>300.07</v>
      </c>
      <c r="S151" s="9" cm="1">
        <f t="array" aca="1" ref="S151" ca="1">INDEX('Wkly eq indx data joined'!$A$1:$AJ$1150,MATCH('Wkly eq indx data aligned'!$A151,OFFSET(INDIRECT(ADDRESS(1,MATCH(S$1,'Wkly eq indx data joined'!$1:$1,0),1,1,$A$1)),,,1150,1),0),MATCH(S$1,'Wkly eq indx data joined'!$1:$1,0)+1)</f>
        <v>9116.59</v>
      </c>
    </row>
    <row r="152" spans="1:19" x14ac:dyDescent="0.25">
      <c r="A152" s="4">
        <f t="shared" si="2"/>
        <v>37575</v>
      </c>
      <c r="B152" s="9" cm="1">
        <f t="array" aca="1" ref="B152" ca="1">INDEX('Wkly eq indx data joined'!$A$1:$AJ$1150,MATCH('Wkly eq indx data aligned'!$A152,OFFSET(INDIRECT(ADDRESS(1,MATCH(B$1,'Wkly eq indx data joined'!$1:$1,0),1,1,$A$1)),,,1150,1),0),MATCH(B$1,'Wkly eq indx data joined'!$1:$1,0)+1)</f>
        <v>3004.942</v>
      </c>
      <c r="C152" s="9" cm="1">
        <f t="array" aca="1" ref="C152" ca="1">INDEX('Wkly eq indx data joined'!$A$1:$AJ$1150,MATCH('Wkly eq indx data aligned'!$A152,OFFSET(INDIRECT(ADDRESS(1,MATCH(C$1,'Wkly eq indx data joined'!$1:$1,0),1,1,$A$1)),,,1150,1),0),MATCH(C$1,'Wkly eq indx data joined'!$1:$1,0)+1)</f>
        <v>8503.59</v>
      </c>
      <c r="D152" s="18" cm="1">
        <f t="array" aca="1" ref="D152" ca="1">IFERROR(INDEX('Wkly eq indx data joined'!$A$1:$AJ$1150,MATCH('Wkly eq indx data aligned'!$A152,OFFSET(INDIRECT(ADDRESS(1,MATCH(D$1,'Wkly eq indx data joined'!$1:$1,0),1,1,$A$1)),,,1150,1),0),MATCH(D$1,'Wkly eq indx data joined'!$1:$1,0)+1),D151)</f>
        <v>1463.691</v>
      </c>
      <c r="E152" s="9" cm="1">
        <f t="array" aca="1" ref="E152" ca="1">INDEX('Wkly eq indx data joined'!$A$1:$AJ$1150,MATCH('Wkly eq indx data aligned'!$A152,OFFSET(INDIRECT(ADDRESS(1,MATCH(E$1,'Wkly eq indx data joined'!$1:$1,0),1,1,$A$1)),,,1150,1),0),MATCH(E$1,'Wkly eq indx data joined'!$1:$1,0)+1)</f>
        <v>6457.42</v>
      </c>
      <c r="F152" s="9" cm="1">
        <f t="array" aca="1" ref="F152" ca="1">INDEX('Wkly eq indx data joined'!$A$1:$AJ$1150,MATCH('Wkly eq indx data aligned'!$A152,OFFSET(INDIRECT(ADDRESS(1,MATCH(F$1,'Wkly eq indx data joined'!$1:$1,0),1,1,$A$1)),,,1150,1),0),MATCH(F$1,'Wkly eq indx data joined'!$1:$1,0)+1)</f>
        <v>5027.6000000000004</v>
      </c>
      <c r="G152" s="9" cm="1">
        <f t="array" aca="1" ref="G152" ca="1">INDEX('Wkly eq indx data joined'!$A$1:$AJ$1150,MATCH('Wkly eq indx data aligned'!$A152,OFFSET(INDIRECT(ADDRESS(1,MATCH(G$1,'Wkly eq indx data joined'!$1:$1,0),1,1,$A$1)),,,1150,1),0),MATCH(G$1,'Wkly eq indx data joined'!$1:$1,0)+1)</f>
        <v>909.83</v>
      </c>
      <c r="H152" s="9" cm="1">
        <f t="array" aca="1" ref="H152" ca="1">INDEX('Wkly eq indx data joined'!$A$1:$AJ$1150,MATCH('Wkly eq indx data aligned'!$A152,OFFSET(INDIRECT(ADDRESS(1,MATCH(H$1,'Wkly eq indx data joined'!$1:$1,0),1,1,$A$1)),,,1150,1),0),MATCH(H$1,'Wkly eq indx data joined'!$1:$1,0)+1)</f>
        <v>4091.6</v>
      </c>
      <c r="I152" s="9" cm="1">
        <f t="array" aca="1" ref="I152" ca="1">INDEX('Wkly eq indx data joined'!$A$1:$AJ$1150,MATCH('Wkly eq indx data aligned'!$A152,OFFSET(INDIRECT(ADDRESS(1,MATCH(I$1,'Wkly eq indx data joined'!$1:$1,0),1,1,$A$1)),,,1150,1),0),MATCH(I$1,'Wkly eq indx data joined'!$1:$1,0)+1)</f>
        <v>9865.65</v>
      </c>
      <c r="J152" s="9" cm="1">
        <f t="array" aca="1" ref="J152" ca="1">INDEX('Wkly eq indx data joined'!$A$1:$AJ$1150,MATCH('Wkly eq indx data aligned'!$A152,OFFSET(INDIRECT(ADDRESS(1,MATCH(J$1,'Wkly eq indx data joined'!$1:$1,0),1,1,$A$1)),,,1150,1),0),MATCH(J$1,'Wkly eq indx data joined'!$1:$1,0)+1)</f>
        <v>3162.39</v>
      </c>
      <c r="K152" s="9" cm="1">
        <f t="array" aca="1" ref="K152" ca="1">INDEX('Wkly eq indx data joined'!$A$1:$AJ$1150,MATCH('Wkly eq indx data aligned'!$A152,OFFSET(INDIRECT(ADDRESS(1,MATCH(K$1,'Wkly eq indx data joined'!$1:$1,0),1,1,$A$1)),,,1150,1),0),MATCH(K$1,'Wkly eq indx data joined'!$1:$1,0)+1)</f>
        <v>3191.76</v>
      </c>
      <c r="L152" s="12" cm="1">
        <f t="array" aca="1" ref="L152" ca="1">INDEX('Wkly eq indx data joined'!$A$1:$AJ$1150,MATCH('Wkly eq indx data aligned'!$A152+2,OFFSET(INDIRECT(ADDRESS(1,MATCH(L$1,'Wkly eq indx data joined'!$1:$1,0),1,1,$A$1)),,,1150,1),0),MATCH(L$1,'Wkly eq indx data joined'!$1:$1,0)+1)</f>
        <v>672.95</v>
      </c>
      <c r="M152" s="9" cm="1">
        <f t="array" aca="1" ref="M152" ca="1">INDEX('Wkly eq indx data joined'!$A$1:$AJ$1150,MATCH('Wkly eq indx data aligned'!$A152,OFFSET(INDIRECT(ADDRESS(1,MATCH(M$1,'Wkly eq indx data joined'!$1:$1,0),1,1,$A$1)),,,1150,1),0),MATCH(M$1,'Wkly eq indx data joined'!$1:$1,0)+1)</f>
        <v>9884.2999999999993</v>
      </c>
      <c r="N152" s="9" cm="1">
        <f t="array" aca="1" ref="N152" ca="1">INDEX('Wkly eq indx data joined'!$A$1:$AJ$1150,MATCH('Wkly eq indx data aligned'!$A152,OFFSET(INDIRECT(ADDRESS(1,MATCH(N$1,'Wkly eq indx data joined'!$1:$1,0),1,1,$A$1)),,,1150,1),0),MATCH(N$1,'Wkly eq indx data joined'!$1:$1,0)+1)</f>
        <v>4302.43</v>
      </c>
      <c r="O152" s="13" cm="1">
        <f t="array" aca="1" ref="O152" ca="1">INDEX('Wkly eq indx data joined'!$A$1:$AJ$1150,MATCH('Wkly eq indx data aligned'!$A152+1,OFFSET(INDIRECT(ADDRESS(1,MATCH(O$1,'Wkly eq indx data joined'!$1:$1,0),1,1,$A$1)),,,1150,1),0),MATCH(O$1,'Wkly eq indx data joined'!$1:$1,0)+1)</f>
        <v>4813.53</v>
      </c>
      <c r="P152" s="12" cm="1">
        <f t="array" aca="1" ref="P152" ca="1">INDEX('Wkly eq indx data joined'!$A$1:$AJ$1150,MATCH('Wkly eq indx data aligned'!$A152+2,OFFSET(INDIRECT(ADDRESS(1,MATCH(P$1,'Wkly eq indx data joined'!$1:$1,0),1,1,$A$1)),,,1150,1),0),MATCH(P$1,'Wkly eq indx data joined'!$1:$1,0)+1)</f>
        <v>990.35</v>
      </c>
      <c r="Q152" s="9" cm="1">
        <f t="array" aca="1" ref="Q152" ca="1">INDEX('Wkly eq indx data joined'!$A$1:$AJ$1150,MATCH('Wkly eq indx data aligned'!$A152,OFFSET(INDIRECT(ADDRESS(1,MATCH(Q$1,'Wkly eq indx data joined'!$1:$1,0),1,1,$A$1)),,,1150,1),0),MATCH(Q$1,'Wkly eq indx data joined'!$1:$1,0)+1)</f>
        <v>338.17</v>
      </c>
      <c r="R152" s="12" cm="1">
        <f t="array" aca="1" ref="R152" ca="1">INDEX('Wkly eq indx data joined'!$A$1:$AJ$1150,MATCH('Wkly eq indx data aligned'!$A152+2,OFFSET(INDIRECT(ADDRESS(1,MATCH(R$1,'Wkly eq indx data joined'!$1:$1,0),1,1,$A$1)),,,1150,1),0),MATCH(R$1,'Wkly eq indx data joined'!$1:$1,0)+1)</f>
        <v>309.48</v>
      </c>
      <c r="S152" s="9" cm="1">
        <f t="array" aca="1" ref="S152" ca="1">INDEX('Wkly eq indx data joined'!$A$1:$AJ$1150,MATCH('Wkly eq indx data aligned'!$A152,OFFSET(INDIRECT(ADDRESS(1,MATCH(S$1,'Wkly eq indx data joined'!$1:$1,0),1,1,$A$1)),,,1150,1),0),MATCH(S$1,'Wkly eq indx data joined'!$1:$1,0)+1)</f>
        <v>9145.5300000000007</v>
      </c>
    </row>
    <row r="153" spans="1:19" x14ac:dyDescent="0.25">
      <c r="A153" s="4">
        <f t="shared" si="2"/>
        <v>37582</v>
      </c>
      <c r="B153" s="9" cm="1">
        <f t="array" aca="1" ref="B153" ca="1">INDEX('Wkly eq indx data joined'!$A$1:$AJ$1150,MATCH('Wkly eq indx data aligned'!$A153,OFFSET(INDIRECT(ADDRESS(1,MATCH(B$1,'Wkly eq indx data joined'!$1:$1,0),1,1,$A$1)),,,1150,1),0),MATCH(B$1,'Wkly eq indx data joined'!$1:$1,0)+1)</f>
        <v>3035.7559999999999</v>
      </c>
      <c r="C153" s="9" cm="1">
        <f t="array" aca="1" ref="C153" ca="1">INDEX('Wkly eq indx data joined'!$A$1:$AJ$1150,MATCH('Wkly eq indx data aligned'!$A153,OFFSET(INDIRECT(ADDRESS(1,MATCH(C$1,'Wkly eq indx data joined'!$1:$1,0),1,1,$A$1)),,,1150,1),0),MATCH(C$1,'Wkly eq indx data joined'!$1:$1,0)+1)</f>
        <v>8772.56</v>
      </c>
      <c r="D153" s="18" cm="1">
        <f t="array" aca="1" ref="D153" ca="1">IFERROR(INDEX('Wkly eq indx data joined'!$A$1:$AJ$1150,MATCH('Wkly eq indx data aligned'!$A153,OFFSET(INDIRECT(ADDRESS(1,MATCH(D$1,'Wkly eq indx data joined'!$1:$1,0),1,1,$A$1)),,,1150,1),0),MATCH(D$1,'Wkly eq indx data joined'!$1:$1,0)+1),D152)</f>
        <v>1395.4970000000001</v>
      </c>
      <c r="E153" s="9" cm="1">
        <f t="array" aca="1" ref="E153" ca="1">INDEX('Wkly eq indx data joined'!$A$1:$AJ$1150,MATCH('Wkly eq indx data aligned'!$A153,OFFSET(INDIRECT(ADDRESS(1,MATCH(E$1,'Wkly eq indx data joined'!$1:$1,0),1,1,$A$1)),,,1150,1),0),MATCH(E$1,'Wkly eq indx data joined'!$1:$1,0)+1)</f>
        <v>6553.89</v>
      </c>
      <c r="F153" s="9" cm="1">
        <f t="array" aca="1" ref="F153" ca="1">INDEX('Wkly eq indx data joined'!$A$1:$AJ$1150,MATCH('Wkly eq indx data aligned'!$A153,OFFSET(INDIRECT(ADDRESS(1,MATCH(F$1,'Wkly eq indx data joined'!$1:$1,0),1,1,$A$1)),,,1150,1),0),MATCH(F$1,'Wkly eq indx data joined'!$1:$1,0)+1)</f>
        <v>5160.8</v>
      </c>
      <c r="G153" s="9" cm="1">
        <f t="array" aca="1" ref="G153" ca="1">INDEX('Wkly eq indx data joined'!$A$1:$AJ$1150,MATCH('Wkly eq indx data aligned'!$A153,OFFSET(INDIRECT(ADDRESS(1,MATCH(G$1,'Wkly eq indx data joined'!$1:$1,0),1,1,$A$1)),,,1150,1),0),MATCH(G$1,'Wkly eq indx data joined'!$1:$1,0)+1)</f>
        <v>930.55</v>
      </c>
      <c r="H153" s="9" cm="1">
        <f t="array" aca="1" ref="H153" ca="1">INDEX('Wkly eq indx data joined'!$A$1:$AJ$1150,MATCH('Wkly eq indx data aligned'!$A153,OFFSET(INDIRECT(ADDRESS(1,MATCH(H$1,'Wkly eq indx data joined'!$1:$1,0),1,1,$A$1)),,,1150,1),0),MATCH(H$1,'Wkly eq indx data joined'!$1:$1,0)+1)</f>
        <v>4175.2</v>
      </c>
      <c r="I153" s="9" cm="1">
        <f t="array" aca="1" ref="I153" ca="1">INDEX('Wkly eq indx data joined'!$A$1:$AJ$1150,MATCH('Wkly eq indx data aligned'!$A153,OFFSET(INDIRECT(ADDRESS(1,MATCH(I$1,'Wkly eq indx data joined'!$1:$1,0),1,1,$A$1)),,,1150,1),0),MATCH(I$1,'Wkly eq indx data joined'!$1:$1,0)+1)</f>
        <v>10065.32</v>
      </c>
      <c r="J153" s="9" cm="1">
        <f t="array" aca="1" ref="J153" ca="1">INDEX('Wkly eq indx data joined'!$A$1:$AJ$1150,MATCH('Wkly eq indx data aligned'!$A153,OFFSET(INDIRECT(ADDRESS(1,MATCH(J$1,'Wkly eq indx data joined'!$1:$1,0),1,1,$A$1)),,,1150,1),0),MATCH(J$1,'Wkly eq indx data joined'!$1:$1,0)+1)</f>
        <v>3305.78</v>
      </c>
      <c r="K153" s="9" cm="1">
        <f t="array" aca="1" ref="K153" ca="1">INDEX('Wkly eq indx data joined'!$A$1:$AJ$1150,MATCH('Wkly eq indx data aligned'!$A153,OFFSET(INDIRECT(ADDRESS(1,MATCH(K$1,'Wkly eq indx data joined'!$1:$1,0),1,1,$A$1)),,,1150,1),0),MATCH(K$1,'Wkly eq indx data joined'!$1:$1,0)+1)</f>
        <v>3320.88</v>
      </c>
      <c r="L153" s="12" cm="1">
        <f t="array" aca="1" ref="L153" ca="1">INDEX('Wkly eq indx data joined'!$A$1:$AJ$1150,MATCH('Wkly eq indx data aligned'!$A153+2,OFFSET(INDIRECT(ADDRESS(1,MATCH(L$1,'Wkly eq indx data joined'!$1:$1,0),1,1,$A$1)),,,1150,1),0),MATCH(L$1,'Wkly eq indx data joined'!$1:$1,0)+1)</f>
        <v>692.87</v>
      </c>
      <c r="M153" s="9" cm="1">
        <f t="array" aca="1" ref="M153" ca="1">INDEX('Wkly eq indx data joined'!$A$1:$AJ$1150,MATCH('Wkly eq indx data aligned'!$A153,OFFSET(INDIRECT(ADDRESS(1,MATCH(M$1,'Wkly eq indx data joined'!$1:$1,0),1,1,$A$1)),,,1150,1),0),MATCH(M$1,'Wkly eq indx data joined'!$1:$1,0)+1)</f>
        <v>10404.1</v>
      </c>
      <c r="N153" s="9" cm="1">
        <f t="array" aca="1" ref="N153" ca="1">INDEX('Wkly eq indx data joined'!$A$1:$AJ$1150,MATCH('Wkly eq indx data aligned'!$A153,OFFSET(INDIRECT(ADDRESS(1,MATCH(N$1,'Wkly eq indx data joined'!$1:$1,0),1,1,$A$1)),,,1150,1),0),MATCH(N$1,'Wkly eq indx data joined'!$1:$1,0)+1)</f>
        <v>4307.67</v>
      </c>
      <c r="O153" s="13" cm="1">
        <f t="array" aca="1" ref="O153" ca="1">INDEX('Wkly eq indx data joined'!$A$1:$AJ$1150,MATCH('Wkly eq indx data aligned'!$A153+1,OFFSET(INDIRECT(ADDRESS(1,MATCH(O$1,'Wkly eq indx data joined'!$1:$1,0),1,1,$A$1)),,,1150,1),0),MATCH(O$1,'Wkly eq indx data joined'!$1:$1,0)+1)</f>
        <v>4707.6099999999997</v>
      </c>
      <c r="P153" s="12" cm="1">
        <f t="array" aca="1" ref="P153" ca="1">INDEX('Wkly eq indx data joined'!$A$1:$AJ$1150,MATCH('Wkly eq indx data aligned'!$A153+2,OFFSET(INDIRECT(ADDRESS(1,MATCH(P$1,'Wkly eq indx data joined'!$1:$1,0),1,1,$A$1)),,,1150,1),0),MATCH(P$1,'Wkly eq indx data joined'!$1:$1,0)+1)</f>
        <v>1020.15</v>
      </c>
      <c r="Q153" s="9" cm="1">
        <f t="array" aca="1" ref="Q153" ca="1">INDEX('Wkly eq indx data joined'!$A$1:$AJ$1150,MATCH('Wkly eq indx data aligned'!$A153,OFFSET(INDIRECT(ADDRESS(1,MATCH(Q$1,'Wkly eq indx data joined'!$1:$1,0),1,1,$A$1)),,,1150,1),0),MATCH(Q$1,'Wkly eq indx data joined'!$1:$1,0)+1)</f>
        <v>357.56</v>
      </c>
      <c r="R153" s="12" cm="1">
        <f t="array" aca="1" ref="R153" ca="1">INDEX('Wkly eq indx data joined'!$A$1:$AJ$1150,MATCH('Wkly eq indx data aligned'!$A153+2,OFFSET(INDIRECT(ADDRESS(1,MATCH(R$1,'Wkly eq indx data joined'!$1:$1,0),1,1,$A$1)),,,1150,1),0),MATCH(R$1,'Wkly eq indx data joined'!$1:$1,0)+1)</f>
        <v>316.20999999999998</v>
      </c>
      <c r="S153" s="9" cm="1">
        <f t="array" aca="1" ref="S153" ca="1">INDEX('Wkly eq indx data joined'!$A$1:$AJ$1150,MATCH('Wkly eq indx data aligned'!$A153,OFFSET(INDIRECT(ADDRESS(1,MATCH(S$1,'Wkly eq indx data joined'!$1:$1,0),1,1,$A$1)),,,1150,1),0),MATCH(S$1,'Wkly eq indx data joined'!$1:$1,0)+1)</f>
        <v>9158.2000000000007</v>
      </c>
    </row>
    <row r="154" spans="1:19" x14ac:dyDescent="0.25">
      <c r="A154" s="4">
        <f t="shared" si="2"/>
        <v>37589</v>
      </c>
      <c r="B154" s="9" cm="1">
        <f t="array" aca="1" ref="B154" ca="1">INDEX('Wkly eq indx data joined'!$A$1:$AJ$1150,MATCH('Wkly eq indx data aligned'!$A154,OFFSET(INDIRECT(ADDRESS(1,MATCH(B$1,'Wkly eq indx data joined'!$1:$1,0),1,1,$A$1)),,,1150,1),0),MATCH(B$1,'Wkly eq indx data joined'!$1:$1,0)+1)</f>
        <v>3061.4070000000002</v>
      </c>
      <c r="C154" s="9" cm="1">
        <f t="array" aca="1" ref="C154" ca="1">INDEX('Wkly eq indx data joined'!$A$1:$AJ$1150,MATCH('Wkly eq indx data aligned'!$A154,OFFSET(INDIRECT(ADDRESS(1,MATCH(C$1,'Wkly eq indx data joined'!$1:$1,0),1,1,$A$1)),,,1150,1),0),MATCH(C$1,'Wkly eq indx data joined'!$1:$1,0)+1)</f>
        <v>9215.56</v>
      </c>
      <c r="D154" s="18" cm="1">
        <f t="array" aca="1" ref="D154" ca="1">IFERROR(INDEX('Wkly eq indx data joined'!$A$1:$AJ$1150,MATCH('Wkly eq indx data aligned'!$A154,OFFSET(INDIRECT(ADDRESS(1,MATCH(D$1,'Wkly eq indx data joined'!$1:$1,0),1,1,$A$1)),,,1150,1),0),MATCH(D$1,'Wkly eq indx data joined'!$1:$1,0)+1),D153)</f>
        <v>1434.182</v>
      </c>
      <c r="E154" s="9" cm="1">
        <f t="array" aca="1" ref="E154" ca="1">INDEX('Wkly eq indx data joined'!$A$1:$AJ$1150,MATCH('Wkly eq indx data aligned'!$A154,OFFSET(INDIRECT(ADDRESS(1,MATCH(E$1,'Wkly eq indx data joined'!$1:$1,0),1,1,$A$1)),,,1150,1),0),MATCH(E$1,'Wkly eq indx data joined'!$1:$1,0)+1)</f>
        <v>6570.42</v>
      </c>
      <c r="F154" s="9" cm="1">
        <f t="array" aca="1" ref="F154" ca="1">INDEX('Wkly eq indx data joined'!$A$1:$AJ$1150,MATCH('Wkly eq indx data aligned'!$A154,OFFSET(INDIRECT(ADDRESS(1,MATCH(F$1,'Wkly eq indx data joined'!$1:$1,0),1,1,$A$1)),,,1150,1),0),MATCH(F$1,'Wkly eq indx data joined'!$1:$1,0)+1)</f>
        <v>5117.5</v>
      </c>
      <c r="G154" s="9" cm="1">
        <f t="array" aca="1" ref="G154" ca="1">INDEX('Wkly eq indx data joined'!$A$1:$AJ$1150,MATCH('Wkly eq indx data aligned'!$A154,OFFSET(INDIRECT(ADDRESS(1,MATCH(G$1,'Wkly eq indx data joined'!$1:$1,0),1,1,$A$1)),,,1150,1),0),MATCH(G$1,'Wkly eq indx data joined'!$1:$1,0)+1)</f>
        <v>936.31</v>
      </c>
      <c r="H154" s="9" cm="1">
        <f t="array" aca="1" ref="H154" ca="1">INDEX('Wkly eq indx data joined'!$A$1:$AJ$1150,MATCH('Wkly eq indx data aligned'!$A154,OFFSET(INDIRECT(ADDRESS(1,MATCH(H$1,'Wkly eq indx data joined'!$1:$1,0),1,1,$A$1)),,,1150,1),0),MATCH(H$1,'Wkly eq indx data joined'!$1:$1,0)+1)</f>
        <v>4169.3999999999996</v>
      </c>
      <c r="I154" s="9" cm="1">
        <f t="array" aca="1" ref="I154" ca="1">INDEX('Wkly eq indx data joined'!$A$1:$AJ$1150,MATCH('Wkly eq indx data aligned'!$A154,OFFSET(INDIRECT(ADDRESS(1,MATCH(I$1,'Wkly eq indx data joined'!$1:$1,0),1,1,$A$1)),,,1150,1),0),MATCH(I$1,'Wkly eq indx data joined'!$1:$1,0)+1)</f>
        <v>10069.870000000001</v>
      </c>
      <c r="J154" s="9" cm="1">
        <f t="array" aca="1" ref="J154" ca="1">INDEX('Wkly eq indx data joined'!$A$1:$AJ$1150,MATCH('Wkly eq indx data aligned'!$A154,OFFSET(INDIRECT(ADDRESS(1,MATCH(J$1,'Wkly eq indx data joined'!$1:$1,0),1,1,$A$1)),,,1150,1),0),MATCH(J$1,'Wkly eq indx data joined'!$1:$1,0)+1)</f>
        <v>3326.65</v>
      </c>
      <c r="K154" s="9" cm="1">
        <f t="array" aca="1" ref="K154" ca="1">INDEX('Wkly eq indx data joined'!$A$1:$AJ$1150,MATCH('Wkly eq indx data aligned'!$A154,OFFSET(INDIRECT(ADDRESS(1,MATCH(K$1,'Wkly eq indx data joined'!$1:$1,0),1,1,$A$1)),,,1150,1),0),MATCH(K$1,'Wkly eq indx data joined'!$1:$1,0)+1)</f>
        <v>3320.32</v>
      </c>
      <c r="L154" s="12" cm="1">
        <f t="array" aca="1" ref="L154" ca="1">INDEX('Wkly eq indx data joined'!$A$1:$AJ$1150,MATCH('Wkly eq indx data aligned'!$A154+2,OFFSET(INDIRECT(ADDRESS(1,MATCH(L$1,'Wkly eq indx data joined'!$1:$1,0),1,1,$A$1)),,,1150,1),0),MATCH(L$1,'Wkly eq indx data joined'!$1:$1,0)+1)</f>
        <v>724.8</v>
      </c>
      <c r="M154" s="9" cm="1">
        <f t="array" aca="1" ref="M154" ca="1">INDEX('Wkly eq indx data joined'!$A$1:$AJ$1150,MATCH('Wkly eq indx data aligned'!$A154,OFFSET(INDIRECT(ADDRESS(1,MATCH(M$1,'Wkly eq indx data joined'!$1:$1,0),1,1,$A$1)),,,1150,1),0),MATCH(M$1,'Wkly eq indx data joined'!$1:$1,0)+1)</f>
        <v>10508.8</v>
      </c>
      <c r="N154" s="9" cm="1">
        <f t="array" aca="1" ref="N154" ca="1">INDEX('Wkly eq indx data joined'!$A$1:$AJ$1150,MATCH('Wkly eq indx data aligned'!$A154,OFFSET(INDIRECT(ADDRESS(1,MATCH(N$1,'Wkly eq indx data joined'!$1:$1,0),1,1,$A$1)),,,1150,1),0),MATCH(N$1,'Wkly eq indx data joined'!$1:$1,0)+1)</f>
        <v>4419.5600000000004</v>
      </c>
      <c r="O154" s="13" cm="1">
        <f t="array" aca="1" ref="O154" ca="1">INDEX('Wkly eq indx data joined'!$A$1:$AJ$1150,MATCH('Wkly eq indx data aligned'!$A154+1,OFFSET(INDIRECT(ADDRESS(1,MATCH(O$1,'Wkly eq indx data joined'!$1:$1,0),1,1,$A$1)),,,1150,1),0),MATCH(O$1,'Wkly eq indx data joined'!$1:$1,0)+1)</f>
        <v>4646.6899999999996</v>
      </c>
      <c r="P154" s="12" cm="1">
        <f t="array" aca="1" ref="P154" ca="1">INDEX('Wkly eq indx data joined'!$A$1:$AJ$1150,MATCH('Wkly eq indx data aligned'!$A154+2,OFFSET(INDIRECT(ADDRESS(1,MATCH(P$1,'Wkly eq indx data joined'!$1:$1,0),1,1,$A$1)),,,1150,1),0),MATCH(P$1,'Wkly eq indx data joined'!$1:$1,0)+1)</f>
        <v>1050.1500000000001</v>
      </c>
      <c r="Q154" s="9" cm="1">
        <f t="array" aca="1" ref="Q154" ca="1">INDEX('Wkly eq indx data joined'!$A$1:$AJ$1150,MATCH('Wkly eq indx data aligned'!$A154,OFFSET(INDIRECT(ADDRESS(1,MATCH(Q$1,'Wkly eq indx data joined'!$1:$1,0),1,1,$A$1)),,,1150,1),0),MATCH(Q$1,'Wkly eq indx data joined'!$1:$1,0)+1)</f>
        <v>361.99</v>
      </c>
      <c r="R154" s="12" cm="1">
        <f t="array" aca="1" ref="R154" ca="1">INDEX('Wkly eq indx data joined'!$A$1:$AJ$1150,MATCH('Wkly eq indx data aligned'!$A154+2,OFFSET(INDIRECT(ADDRESS(1,MATCH(R$1,'Wkly eq indx data joined'!$1:$1,0),1,1,$A$1)),,,1150,1),0),MATCH(R$1,'Wkly eq indx data joined'!$1:$1,0)+1)</f>
        <v>321.41000000000003</v>
      </c>
      <c r="S154" s="9" cm="1">
        <f t="array" aca="1" ref="S154" ca="1">INDEX('Wkly eq indx data joined'!$A$1:$AJ$1150,MATCH('Wkly eq indx data aligned'!$A154,OFFSET(INDIRECT(ADDRESS(1,MATCH(S$1,'Wkly eq indx data joined'!$1:$1,0),1,1,$A$1)),,,1150,1),0),MATCH(S$1,'Wkly eq indx data joined'!$1:$1,0)+1)</f>
        <v>8991.8799999999992</v>
      </c>
    </row>
    <row r="155" spans="1:19" x14ac:dyDescent="0.25">
      <c r="A155" s="4">
        <f t="shared" si="2"/>
        <v>37596</v>
      </c>
      <c r="B155" s="9" cm="1">
        <f t="array" aca="1" ref="B155" ca="1">INDEX('Wkly eq indx data joined'!$A$1:$AJ$1150,MATCH('Wkly eq indx data aligned'!$A155,OFFSET(INDIRECT(ADDRESS(1,MATCH(B$1,'Wkly eq indx data joined'!$1:$1,0),1,1,$A$1)),,,1150,1),0),MATCH(B$1,'Wkly eq indx data joined'!$1:$1,0)+1)</f>
        <v>3027.31</v>
      </c>
      <c r="C155" s="9" cm="1">
        <f t="array" aca="1" ref="C155" ca="1">INDEX('Wkly eq indx data joined'!$A$1:$AJ$1150,MATCH('Wkly eq indx data aligned'!$A155,OFFSET(INDIRECT(ADDRESS(1,MATCH(C$1,'Wkly eq indx data joined'!$1:$1,0),1,1,$A$1)),,,1150,1),0),MATCH(C$1,'Wkly eq indx data joined'!$1:$1,0)+1)</f>
        <v>8863.26</v>
      </c>
      <c r="D155" s="18" cm="1">
        <f t="array" aca="1" ref="D155" ca="1">IFERROR(INDEX('Wkly eq indx data joined'!$A$1:$AJ$1150,MATCH('Wkly eq indx data aligned'!$A155,OFFSET(INDIRECT(ADDRESS(1,MATCH(D$1,'Wkly eq indx data joined'!$1:$1,0),1,1,$A$1)),,,1150,1),0),MATCH(D$1,'Wkly eq indx data joined'!$1:$1,0)+1),D154)</f>
        <v>1405.5250000000001</v>
      </c>
      <c r="E155" s="9" cm="1">
        <f t="array" aca="1" ref="E155" ca="1">INDEX('Wkly eq indx data joined'!$A$1:$AJ$1150,MATCH('Wkly eq indx data aligned'!$A155,OFFSET(INDIRECT(ADDRESS(1,MATCH(E$1,'Wkly eq indx data joined'!$1:$1,0),1,1,$A$1)),,,1150,1),0),MATCH(E$1,'Wkly eq indx data joined'!$1:$1,0)+1)</f>
        <v>6577.2</v>
      </c>
      <c r="F155" s="9" cm="1">
        <f t="array" aca="1" ref="F155" ca="1">INDEX('Wkly eq indx data joined'!$A$1:$AJ$1150,MATCH('Wkly eq indx data aligned'!$A155,OFFSET(INDIRECT(ADDRESS(1,MATCH(F$1,'Wkly eq indx data joined'!$1:$1,0),1,1,$A$1)),,,1150,1),0),MATCH(F$1,'Wkly eq indx data joined'!$1:$1,0)+1)</f>
        <v>4934.8</v>
      </c>
      <c r="G155" s="9" cm="1">
        <f t="array" aca="1" ref="G155" ca="1">INDEX('Wkly eq indx data joined'!$A$1:$AJ$1150,MATCH('Wkly eq indx data aligned'!$A155,OFFSET(INDIRECT(ADDRESS(1,MATCH(G$1,'Wkly eq indx data joined'!$1:$1,0),1,1,$A$1)),,,1150,1),0),MATCH(G$1,'Wkly eq indx data joined'!$1:$1,0)+1)</f>
        <v>912.23</v>
      </c>
      <c r="H155" s="9" cm="1">
        <f t="array" aca="1" ref="H155" ca="1">INDEX('Wkly eq indx data joined'!$A$1:$AJ$1150,MATCH('Wkly eq indx data aligned'!$A155,OFFSET(INDIRECT(ADDRESS(1,MATCH(H$1,'Wkly eq indx data joined'!$1:$1,0),1,1,$A$1)),,,1150,1),0),MATCH(H$1,'Wkly eq indx data joined'!$1:$1,0)+1)</f>
        <v>4013.5</v>
      </c>
      <c r="I155" s="9" cm="1">
        <f t="array" aca="1" ref="I155" ca="1">INDEX('Wkly eq indx data joined'!$A$1:$AJ$1150,MATCH('Wkly eq indx data aligned'!$A155,OFFSET(INDIRECT(ADDRESS(1,MATCH(I$1,'Wkly eq indx data joined'!$1:$1,0),1,1,$A$1)),,,1150,1),0),MATCH(I$1,'Wkly eq indx data joined'!$1:$1,0)+1)</f>
        <v>9973.75</v>
      </c>
      <c r="J155" s="9" cm="1">
        <f t="array" aca="1" ref="J155" ca="1">INDEX('Wkly eq indx data joined'!$A$1:$AJ$1150,MATCH('Wkly eq indx data aligned'!$A155,OFFSET(INDIRECT(ADDRESS(1,MATCH(J$1,'Wkly eq indx data joined'!$1:$1,0),1,1,$A$1)),,,1150,1),0),MATCH(J$1,'Wkly eq indx data joined'!$1:$1,0)+1)</f>
        <v>3185.77</v>
      </c>
      <c r="K155" s="9" cm="1">
        <f t="array" aca="1" ref="K155" ca="1">INDEX('Wkly eq indx data joined'!$A$1:$AJ$1150,MATCH('Wkly eq indx data aligned'!$A155,OFFSET(INDIRECT(ADDRESS(1,MATCH(K$1,'Wkly eq indx data joined'!$1:$1,0),1,1,$A$1)),,,1150,1),0),MATCH(K$1,'Wkly eq indx data joined'!$1:$1,0)+1)</f>
        <v>3207.53</v>
      </c>
      <c r="L155" s="12" cm="1">
        <f t="array" aca="1" ref="L155" ca="1">INDEX('Wkly eq indx data joined'!$A$1:$AJ$1150,MATCH('Wkly eq indx data aligned'!$A155+2,OFFSET(INDIRECT(ADDRESS(1,MATCH(L$1,'Wkly eq indx data joined'!$1:$1,0),1,1,$A$1)),,,1150,1),0),MATCH(L$1,'Wkly eq indx data joined'!$1:$1,0)+1)</f>
        <v>718.09</v>
      </c>
      <c r="M155" s="9" cm="1">
        <f t="array" aca="1" ref="M155" ca="1">INDEX('Wkly eq indx data joined'!$A$1:$AJ$1150,MATCH('Wkly eq indx data aligned'!$A155,OFFSET(INDIRECT(ADDRESS(1,MATCH(M$1,'Wkly eq indx data joined'!$1:$1,0),1,1,$A$1)),,,1150,1),0),MATCH(M$1,'Wkly eq indx data joined'!$1:$1,0)+1)</f>
        <v>10569</v>
      </c>
      <c r="N155" s="9" cm="1">
        <f t="array" aca="1" ref="N155" ca="1">INDEX('Wkly eq indx data joined'!$A$1:$AJ$1150,MATCH('Wkly eq indx data aligned'!$A155,OFFSET(INDIRECT(ADDRESS(1,MATCH(N$1,'Wkly eq indx data joined'!$1:$1,0),1,1,$A$1)),,,1150,1),0),MATCH(N$1,'Wkly eq indx data joined'!$1:$1,0)+1)</f>
        <v>4226.29</v>
      </c>
      <c r="O155" s="13" cm="1">
        <f t="array" aca="1" ref="O155" ca="1">INDEX('Wkly eq indx data joined'!$A$1:$AJ$1150,MATCH('Wkly eq indx data aligned'!$A155+1,OFFSET(INDIRECT(ADDRESS(1,MATCH(O$1,'Wkly eq indx data joined'!$1:$1,0),1,1,$A$1)),,,1150,1),0),MATCH(O$1,'Wkly eq indx data joined'!$1:$1,0)+1)</f>
        <v>4738.9799999999996</v>
      </c>
      <c r="P155" s="12" cm="1">
        <f t="array" aca="1" ref="P155" ca="1">INDEX('Wkly eq indx data joined'!$A$1:$AJ$1150,MATCH('Wkly eq indx data aligned'!$A155+2,OFFSET(INDIRECT(ADDRESS(1,MATCH(P$1,'Wkly eq indx data joined'!$1:$1,0),1,1,$A$1)),,,1150,1),0),MATCH(P$1,'Wkly eq indx data joined'!$1:$1,0)+1)</f>
        <v>1069.8</v>
      </c>
      <c r="Q155" s="9" cm="1">
        <f t="array" aca="1" ref="Q155" ca="1">INDEX('Wkly eq indx data joined'!$A$1:$AJ$1150,MATCH('Wkly eq indx data aligned'!$A155,OFFSET(INDIRECT(ADDRESS(1,MATCH(Q$1,'Wkly eq indx data joined'!$1:$1,0),1,1,$A$1)),,,1150,1),0),MATCH(Q$1,'Wkly eq indx data joined'!$1:$1,0)+1)</f>
        <v>338.47</v>
      </c>
      <c r="R155" s="12" cm="1">
        <f t="array" aca="1" ref="R155" ca="1">INDEX('Wkly eq indx data joined'!$A$1:$AJ$1150,MATCH('Wkly eq indx data aligned'!$A155+2,OFFSET(INDIRECT(ADDRESS(1,MATCH(R$1,'Wkly eq indx data joined'!$1:$1,0),1,1,$A$1)),,,1150,1),0),MATCH(R$1,'Wkly eq indx data joined'!$1:$1,0)+1)</f>
        <v>313.39999999999998</v>
      </c>
      <c r="S155" s="9" cm="1">
        <f t="array" aca="1" ref="S155" ca="1">INDEX('Wkly eq indx data joined'!$A$1:$AJ$1150,MATCH('Wkly eq indx data aligned'!$A155,OFFSET(INDIRECT(ADDRESS(1,MATCH(S$1,'Wkly eq indx data joined'!$1:$1,0),1,1,$A$1)),,,1150,1),0),MATCH(S$1,'Wkly eq indx data joined'!$1:$1,0)+1)</f>
        <v>8743.6</v>
      </c>
    </row>
    <row r="156" spans="1:19" x14ac:dyDescent="0.25">
      <c r="A156" s="4">
        <f t="shared" si="2"/>
        <v>37603</v>
      </c>
      <c r="B156" s="9" cm="1">
        <f t="array" aca="1" ref="B156" ca="1">INDEX('Wkly eq indx data joined'!$A$1:$AJ$1150,MATCH('Wkly eq indx data aligned'!$A156,OFFSET(INDIRECT(ADDRESS(1,MATCH(B$1,'Wkly eq indx data joined'!$1:$1,0),1,1,$A$1)),,,1150,1),0),MATCH(B$1,'Wkly eq indx data joined'!$1:$1,0)+1)</f>
        <v>2971.2820000000002</v>
      </c>
      <c r="C156" s="9" cm="1">
        <f t="array" aca="1" ref="C156" ca="1">INDEX('Wkly eq indx data joined'!$A$1:$AJ$1150,MATCH('Wkly eq indx data aligned'!$A156,OFFSET(INDIRECT(ADDRESS(1,MATCH(C$1,'Wkly eq indx data joined'!$1:$1,0),1,1,$A$1)),,,1150,1),0),MATCH(C$1,'Wkly eq indx data joined'!$1:$1,0)+1)</f>
        <v>8516.07</v>
      </c>
      <c r="D156" s="18" cm="1">
        <f t="array" aca="1" ref="D156" ca="1">IFERROR(INDEX('Wkly eq indx data joined'!$A$1:$AJ$1150,MATCH('Wkly eq indx data aligned'!$A156,OFFSET(INDIRECT(ADDRESS(1,MATCH(D$1,'Wkly eq indx data joined'!$1:$1,0),1,1,$A$1)),,,1150,1),0),MATCH(D$1,'Wkly eq indx data joined'!$1:$1,0)+1),D155)</f>
        <v>1396.8979999999999</v>
      </c>
      <c r="E156" s="9" cm="1">
        <f t="array" aca="1" ref="E156" ca="1">INDEX('Wkly eq indx data joined'!$A$1:$AJ$1150,MATCH('Wkly eq indx data aligned'!$A156,OFFSET(INDIRECT(ADDRESS(1,MATCH(E$1,'Wkly eq indx data joined'!$1:$1,0),1,1,$A$1)),,,1150,1),0),MATCH(E$1,'Wkly eq indx data joined'!$1:$1,0)+1)</f>
        <v>6664.26</v>
      </c>
      <c r="F156" s="9" cm="1">
        <f t="array" aca="1" ref="F156" ca="1">INDEX('Wkly eq indx data joined'!$A$1:$AJ$1150,MATCH('Wkly eq indx data aligned'!$A156,OFFSET(INDIRECT(ADDRESS(1,MATCH(F$1,'Wkly eq indx data joined'!$1:$1,0),1,1,$A$1)),,,1150,1),0),MATCH(F$1,'Wkly eq indx data joined'!$1:$1,0)+1)</f>
        <v>4847.7</v>
      </c>
      <c r="G156" s="9" cm="1">
        <f t="array" aca="1" ref="G156" ca="1">INDEX('Wkly eq indx data joined'!$A$1:$AJ$1150,MATCH('Wkly eq indx data aligned'!$A156,OFFSET(INDIRECT(ADDRESS(1,MATCH(G$1,'Wkly eq indx data joined'!$1:$1,0),1,1,$A$1)),,,1150,1),0),MATCH(G$1,'Wkly eq indx data joined'!$1:$1,0)+1)</f>
        <v>889.48</v>
      </c>
      <c r="H156" s="9" cm="1">
        <f t="array" aca="1" ref="H156" ca="1">INDEX('Wkly eq indx data joined'!$A$1:$AJ$1150,MATCH('Wkly eq indx data aligned'!$A156,OFFSET(INDIRECT(ADDRESS(1,MATCH(H$1,'Wkly eq indx data joined'!$1:$1,0),1,1,$A$1)),,,1150,1),0),MATCH(H$1,'Wkly eq indx data joined'!$1:$1,0)+1)</f>
        <v>3878.1</v>
      </c>
      <c r="I156" s="9" cm="1">
        <f t="array" aca="1" ref="I156" ca="1">INDEX('Wkly eq indx data joined'!$A$1:$AJ$1150,MATCH('Wkly eq indx data aligned'!$A156,OFFSET(INDIRECT(ADDRESS(1,MATCH(I$1,'Wkly eq indx data joined'!$1:$1,0),1,1,$A$1)),,,1150,1),0),MATCH(I$1,'Wkly eq indx data joined'!$1:$1,0)+1)</f>
        <v>9728.43</v>
      </c>
      <c r="J156" s="9" cm="1">
        <f t="array" aca="1" ref="J156" ca="1">INDEX('Wkly eq indx data joined'!$A$1:$AJ$1150,MATCH('Wkly eq indx data aligned'!$A156,OFFSET(INDIRECT(ADDRESS(1,MATCH(J$1,'Wkly eq indx data joined'!$1:$1,0),1,1,$A$1)),,,1150,1),0),MATCH(J$1,'Wkly eq indx data joined'!$1:$1,0)+1)</f>
        <v>3076.85</v>
      </c>
      <c r="K156" s="9" cm="1">
        <f t="array" aca="1" ref="K156" ca="1">INDEX('Wkly eq indx data joined'!$A$1:$AJ$1150,MATCH('Wkly eq indx data aligned'!$A156,OFFSET(INDIRECT(ADDRESS(1,MATCH(K$1,'Wkly eq indx data joined'!$1:$1,0),1,1,$A$1)),,,1150,1),0),MATCH(K$1,'Wkly eq indx data joined'!$1:$1,0)+1)</f>
        <v>3077.06</v>
      </c>
      <c r="L156" s="12" cm="1">
        <f t="array" aca="1" ref="L156" ca="1">INDEX('Wkly eq indx data joined'!$A$1:$AJ$1150,MATCH('Wkly eq indx data aligned'!$A156+2,OFFSET(INDIRECT(ADDRESS(1,MATCH(L$1,'Wkly eq indx data joined'!$1:$1,0),1,1,$A$1)),,,1150,1),0),MATCH(L$1,'Wkly eq indx data joined'!$1:$1,0)+1)</f>
        <v>708.13</v>
      </c>
      <c r="M156" s="9" cm="1">
        <f t="array" aca="1" ref="M156" ca="1">INDEX('Wkly eq indx data joined'!$A$1:$AJ$1150,MATCH('Wkly eq indx data aligned'!$A156,OFFSET(INDIRECT(ADDRESS(1,MATCH(M$1,'Wkly eq indx data joined'!$1:$1,0),1,1,$A$1)),,,1150,1),0),MATCH(M$1,'Wkly eq indx data joined'!$1:$1,0)+1)</f>
        <v>10564.3</v>
      </c>
      <c r="N156" s="9" cm="1">
        <f t="array" aca="1" ref="N156" ca="1">INDEX('Wkly eq indx data joined'!$A$1:$AJ$1150,MATCH('Wkly eq indx data aligned'!$A156,OFFSET(INDIRECT(ADDRESS(1,MATCH(N$1,'Wkly eq indx data joined'!$1:$1,0),1,1,$A$1)),,,1150,1),0),MATCH(N$1,'Wkly eq indx data joined'!$1:$1,0)+1)</f>
        <v>4037.34</v>
      </c>
      <c r="O156" s="13" cm="1">
        <f t="array" aca="1" ref="O156" ca="1">INDEX('Wkly eq indx data joined'!$A$1:$AJ$1150,MATCH('Wkly eq indx data aligned'!$A156+1,OFFSET(INDIRECT(ADDRESS(1,MATCH(O$1,'Wkly eq indx data joined'!$1:$1,0),1,1,$A$1)),,,1150,1),0),MATCH(O$1,'Wkly eq indx data joined'!$1:$1,0)+1)</f>
        <v>4588.1400000000003</v>
      </c>
      <c r="P156" s="12" cm="1">
        <f t="array" aca="1" ref="P156" ca="1">INDEX('Wkly eq indx data joined'!$A$1:$AJ$1150,MATCH('Wkly eq indx data aligned'!$A156+2,OFFSET(INDIRECT(ADDRESS(1,MATCH(P$1,'Wkly eq indx data joined'!$1:$1,0),1,1,$A$1)),,,1150,1),0),MATCH(P$1,'Wkly eq indx data joined'!$1:$1,0)+1)</f>
        <v>1086.2</v>
      </c>
      <c r="Q156" s="9" cm="1">
        <f t="array" aca="1" ref="Q156" ca="1">INDEX('Wkly eq indx data joined'!$A$1:$AJ$1150,MATCH('Wkly eq indx data aligned'!$A156,OFFSET(INDIRECT(ADDRESS(1,MATCH(Q$1,'Wkly eq indx data joined'!$1:$1,0),1,1,$A$1)),,,1150,1),0),MATCH(Q$1,'Wkly eq indx data joined'!$1:$1,0)+1)</f>
        <v>322.75</v>
      </c>
      <c r="R156" s="12" cm="1">
        <f t="array" aca="1" ref="R156" ca="1">INDEX('Wkly eq indx data joined'!$A$1:$AJ$1150,MATCH('Wkly eq indx data aligned'!$A156+2,OFFSET(INDIRECT(ADDRESS(1,MATCH(R$1,'Wkly eq indx data joined'!$1:$1,0),1,1,$A$1)),,,1150,1),0),MATCH(R$1,'Wkly eq indx data joined'!$1:$1,0)+1)</f>
        <v>306.44</v>
      </c>
      <c r="S156" s="9" cm="1">
        <f t="array" aca="1" ref="S156" ca="1">INDEX('Wkly eq indx data joined'!$A$1:$AJ$1150,MATCH('Wkly eq indx data aligned'!$A156,OFFSET(INDIRECT(ADDRESS(1,MATCH(S$1,'Wkly eq indx data joined'!$1:$1,0),1,1,$A$1)),,,1150,1),0),MATCH(S$1,'Wkly eq indx data joined'!$1:$1,0)+1)</f>
        <v>8491.89</v>
      </c>
    </row>
    <row r="157" spans="1:19" x14ac:dyDescent="0.25">
      <c r="A157" s="4">
        <f t="shared" si="2"/>
        <v>37610</v>
      </c>
      <c r="B157" s="9" cm="1">
        <f t="array" aca="1" ref="B157" ca="1">INDEX('Wkly eq indx data joined'!$A$1:$AJ$1150,MATCH('Wkly eq indx data aligned'!$A157,OFFSET(INDIRECT(ADDRESS(1,MATCH(B$1,'Wkly eq indx data joined'!$1:$1,0),1,1,$A$1)),,,1150,1),0),MATCH(B$1,'Wkly eq indx data joined'!$1:$1,0)+1)</f>
        <v>3011.4009999999998</v>
      </c>
      <c r="C157" s="9" cm="1">
        <f t="array" aca="1" ref="C157" ca="1">INDEX('Wkly eq indx data joined'!$A$1:$AJ$1150,MATCH('Wkly eq indx data aligned'!$A157,OFFSET(INDIRECT(ADDRESS(1,MATCH(C$1,'Wkly eq indx data joined'!$1:$1,0),1,1,$A$1)),,,1150,1),0),MATCH(C$1,'Wkly eq indx data joined'!$1:$1,0)+1)</f>
        <v>8406.8799999999992</v>
      </c>
      <c r="D157" s="18" cm="1">
        <f t="array" aca="1" ref="D157" ca="1">IFERROR(INDEX('Wkly eq indx data joined'!$A$1:$AJ$1150,MATCH('Wkly eq indx data aligned'!$A157,OFFSET(INDIRECT(ADDRESS(1,MATCH(D$1,'Wkly eq indx data joined'!$1:$1,0),1,1,$A$1)),,,1150,1),0),MATCH(D$1,'Wkly eq indx data joined'!$1:$1,0)+1),D156)</f>
        <v>1427.9359999999999</v>
      </c>
      <c r="E157" s="9" cm="1">
        <f t="array" aca="1" ref="E157" ca="1">INDEX('Wkly eq indx data joined'!$A$1:$AJ$1150,MATCH('Wkly eq indx data aligned'!$A157,OFFSET(INDIRECT(ADDRESS(1,MATCH(E$1,'Wkly eq indx data joined'!$1:$1,0),1,1,$A$1)),,,1150,1),0),MATCH(E$1,'Wkly eq indx data joined'!$1:$1,0)+1)</f>
        <v>6560.62</v>
      </c>
      <c r="F157" s="9" cm="1">
        <f t="array" aca="1" ref="F157" ca="1">INDEX('Wkly eq indx data joined'!$A$1:$AJ$1150,MATCH('Wkly eq indx data aligned'!$A157,OFFSET(INDIRECT(ADDRESS(1,MATCH(F$1,'Wkly eq indx data joined'!$1:$1,0),1,1,$A$1)),,,1150,1),0),MATCH(F$1,'Wkly eq indx data joined'!$1:$1,0)+1)</f>
        <v>4774.6000000000004</v>
      </c>
      <c r="G157" s="9" cm="1">
        <f t="array" aca="1" ref="G157" ca="1">INDEX('Wkly eq indx data joined'!$A$1:$AJ$1150,MATCH('Wkly eq indx data aligned'!$A157,OFFSET(INDIRECT(ADDRESS(1,MATCH(G$1,'Wkly eq indx data joined'!$1:$1,0),1,1,$A$1)),,,1150,1),0),MATCH(G$1,'Wkly eq indx data joined'!$1:$1,0)+1)</f>
        <v>895.75</v>
      </c>
      <c r="H157" s="9" cm="1">
        <f t="array" aca="1" ref="H157" ca="1">INDEX('Wkly eq indx data joined'!$A$1:$AJ$1150,MATCH('Wkly eq indx data aligned'!$A157,OFFSET(INDIRECT(ADDRESS(1,MATCH(H$1,'Wkly eq indx data joined'!$1:$1,0),1,1,$A$1)),,,1150,1),0),MATCH(H$1,'Wkly eq indx data joined'!$1:$1,0)+1)</f>
        <v>3889.9</v>
      </c>
      <c r="I157" s="9" cm="1">
        <f t="array" aca="1" ref="I157" ca="1">INDEX('Wkly eq indx data joined'!$A$1:$AJ$1150,MATCH('Wkly eq indx data aligned'!$A157,OFFSET(INDIRECT(ADDRESS(1,MATCH(I$1,'Wkly eq indx data joined'!$1:$1,0),1,1,$A$1)),,,1150,1),0),MATCH(I$1,'Wkly eq indx data joined'!$1:$1,0)+1)</f>
        <v>9628.69</v>
      </c>
      <c r="J157" s="9" cm="1">
        <f t="array" aca="1" ref="J157" ca="1">INDEX('Wkly eq indx data joined'!$A$1:$AJ$1150,MATCH('Wkly eq indx data aligned'!$A157,OFFSET(INDIRECT(ADDRESS(1,MATCH(J$1,'Wkly eq indx data joined'!$1:$1,0),1,1,$A$1)),,,1150,1),0),MATCH(J$1,'Wkly eq indx data joined'!$1:$1,0)+1)</f>
        <v>3082.85</v>
      </c>
      <c r="K157" s="9" cm="1">
        <f t="array" aca="1" ref="K157" ca="1">INDEX('Wkly eq indx data joined'!$A$1:$AJ$1150,MATCH('Wkly eq indx data aligned'!$A157,OFFSET(INDIRECT(ADDRESS(1,MATCH(K$1,'Wkly eq indx data joined'!$1:$1,0),1,1,$A$1)),,,1150,1),0),MATCH(K$1,'Wkly eq indx data joined'!$1:$1,0)+1)</f>
        <v>3024.22</v>
      </c>
      <c r="L157" s="12" cm="1">
        <f t="array" aca="1" ref="L157" ca="1">INDEX('Wkly eq indx data joined'!$A$1:$AJ$1150,MATCH('Wkly eq indx data aligned'!$A157+2,OFFSET(INDIRECT(ADDRESS(1,MATCH(L$1,'Wkly eq indx data joined'!$1:$1,0),1,1,$A$1)),,,1150,1),0),MATCH(L$1,'Wkly eq indx data joined'!$1:$1,0)+1)</f>
        <v>709.44</v>
      </c>
      <c r="M157" s="9" cm="1">
        <f t="array" aca="1" ref="M157" ca="1">INDEX('Wkly eq indx data joined'!$A$1:$AJ$1150,MATCH('Wkly eq indx data aligned'!$A157,OFFSET(INDIRECT(ADDRESS(1,MATCH(M$1,'Wkly eq indx data joined'!$1:$1,0),1,1,$A$1)),,,1150,1),0),MATCH(M$1,'Wkly eq indx data joined'!$1:$1,0)+1)</f>
        <v>11490</v>
      </c>
      <c r="N157" s="9" cm="1">
        <f t="array" aca="1" ref="N157" ca="1">INDEX('Wkly eq indx data joined'!$A$1:$AJ$1150,MATCH('Wkly eq indx data aligned'!$A157,OFFSET(INDIRECT(ADDRESS(1,MATCH(N$1,'Wkly eq indx data joined'!$1:$1,0),1,1,$A$1)),,,1150,1),0),MATCH(N$1,'Wkly eq indx data joined'!$1:$1,0)+1)</f>
        <v>4029.31</v>
      </c>
      <c r="O157" s="13" cm="1">
        <f t="array" aca="1" ref="O157" ca="1">INDEX('Wkly eq indx data joined'!$A$1:$AJ$1150,MATCH('Wkly eq indx data aligned'!$A157+1,OFFSET(INDIRECT(ADDRESS(1,MATCH(O$1,'Wkly eq indx data joined'!$1:$1,0),1,1,$A$1)),,,1150,1),0),MATCH(O$1,'Wkly eq indx data joined'!$1:$1,0)+1)</f>
        <v>4595.67</v>
      </c>
      <c r="P157" s="12" cm="1">
        <f t="array" aca="1" ref="P157" ca="1">INDEX('Wkly eq indx data joined'!$A$1:$AJ$1150,MATCH('Wkly eq indx data aligned'!$A157+2,OFFSET(INDIRECT(ADDRESS(1,MATCH(P$1,'Wkly eq indx data joined'!$1:$1,0),1,1,$A$1)),,,1150,1),0),MATCH(P$1,'Wkly eq indx data joined'!$1:$1,0)+1)</f>
        <v>1079.3</v>
      </c>
      <c r="Q157" s="9" cm="1">
        <f t="array" aca="1" ref="Q157" ca="1">INDEX('Wkly eq indx data joined'!$A$1:$AJ$1150,MATCH('Wkly eq indx data aligned'!$A157,OFFSET(INDIRECT(ADDRESS(1,MATCH(Q$1,'Wkly eq indx data joined'!$1:$1,0),1,1,$A$1)),,,1150,1),0),MATCH(Q$1,'Wkly eq indx data joined'!$1:$1,0)+1)</f>
        <v>325.24</v>
      </c>
      <c r="R157" s="12" cm="1">
        <f t="array" aca="1" ref="R157" ca="1">INDEX('Wkly eq indx data joined'!$A$1:$AJ$1150,MATCH('Wkly eq indx data aligned'!$A157+2,OFFSET(INDIRECT(ADDRESS(1,MATCH(R$1,'Wkly eq indx data joined'!$1:$1,0),1,1,$A$1)),,,1150,1),0),MATCH(R$1,'Wkly eq indx data joined'!$1:$1,0)+1)</f>
        <v>314.38</v>
      </c>
      <c r="S157" s="9" cm="1">
        <f t="array" aca="1" ref="S157" ca="1">INDEX('Wkly eq indx data joined'!$A$1:$AJ$1150,MATCH('Wkly eq indx data aligned'!$A157,OFFSET(INDIRECT(ADDRESS(1,MATCH(S$1,'Wkly eq indx data joined'!$1:$1,0),1,1,$A$1)),,,1150,1),0),MATCH(S$1,'Wkly eq indx data joined'!$1:$1,0)+1)</f>
        <v>8758.41</v>
      </c>
    </row>
    <row r="158" spans="1:19" x14ac:dyDescent="0.25">
      <c r="A158" s="4">
        <f t="shared" si="2"/>
        <v>37617</v>
      </c>
      <c r="B158" s="9" cm="1">
        <f t="array" aca="1" ref="B158" ca="1">INDEX('Wkly eq indx data joined'!$A$1:$AJ$1150,MATCH('Wkly eq indx data aligned'!$A158,OFFSET(INDIRECT(ADDRESS(1,MATCH(B$1,'Wkly eq indx data joined'!$1:$1,0),1,1,$A$1)),,,1150,1),0),MATCH(B$1,'Wkly eq indx data joined'!$1:$1,0)+1)</f>
        <v>3027.1840000000002</v>
      </c>
      <c r="C158" s="9" cm="1">
        <f t="array" aca="1" ref="C158" ca="1">INDEX('Wkly eq indx data joined'!$A$1:$AJ$1150,MATCH('Wkly eq indx data aligned'!$A158,OFFSET(INDIRECT(ADDRESS(1,MATCH(C$1,'Wkly eq indx data joined'!$1:$1,0),1,1,$A$1)),,,1150,1),0),MATCH(C$1,'Wkly eq indx data joined'!$1:$1,0)+1)</f>
        <v>8714.0499999999993</v>
      </c>
      <c r="D158" s="18" cm="1">
        <f t="array" aca="1" ref="D158" ca="1">IFERROR(INDEX('Wkly eq indx data joined'!$A$1:$AJ$1150,MATCH('Wkly eq indx data aligned'!$A158,OFFSET(INDIRECT(ADDRESS(1,MATCH(D$1,'Wkly eq indx data joined'!$1:$1,0),1,1,$A$1)),,,1150,1),0),MATCH(D$1,'Wkly eq indx data joined'!$1:$1,0)+1),D157)</f>
        <v>1382.971</v>
      </c>
      <c r="E158" s="9" cm="1">
        <f t="array" aca="1" ref="E158" ca="1">INDEX('Wkly eq indx data joined'!$A$1:$AJ$1150,MATCH('Wkly eq indx data aligned'!$A158,OFFSET(INDIRECT(ADDRESS(1,MATCH(E$1,'Wkly eq indx data joined'!$1:$1,0),1,1,$A$1)),,,1150,1),0),MATCH(E$1,'Wkly eq indx data joined'!$1:$1,0)+1)</f>
        <v>6595.83</v>
      </c>
      <c r="F158" s="9" cm="1">
        <f t="array" aca="1" ref="F158" ca="1">INDEX('Wkly eq indx data joined'!$A$1:$AJ$1150,MATCH('Wkly eq indx data aligned'!$A158,OFFSET(INDIRECT(ADDRESS(1,MATCH(F$1,'Wkly eq indx data joined'!$1:$1,0),1,1,$A$1)),,,1150,1),0),MATCH(F$1,'Wkly eq indx data joined'!$1:$1,0)+1)</f>
        <v>4573.8999999999996</v>
      </c>
      <c r="G158" s="9" cm="1">
        <f t="array" aca="1" ref="G158" ca="1">INDEX('Wkly eq indx data joined'!$A$1:$AJ$1150,MATCH('Wkly eq indx data aligned'!$A158,OFFSET(INDIRECT(ADDRESS(1,MATCH(G$1,'Wkly eq indx data joined'!$1:$1,0),1,1,$A$1)),,,1150,1),0),MATCH(G$1,'Wkly eq indx data joined'!$1:$1,0)+1)</f>
        <v>875.4</v>
      </c>
      <c r="H158" s="9" cm="1">
        <f t="array" aca="1" ref="H158" ca="1">INDEX('Wkly eq indx data joined'!$A$1:$AJ$1150,MATCH('Wkly eq indx data aligned'!$A158,OFFSET(INDIRECT(ADDRESS(1,MATCH(H$1,'Wkly eq indx data joined'!$1:$1,0),1,1,$A$1)),,,1150,1),0),MATCH(H$1,'Wkly eq indx data joined'!$1:$1,0)+1)</f>
        <v>3829.4</v>
      </c>
      <c r="I158" s="9" cm="1">
        <f t="array" aca="1" ref="I158" ca="1">INDEX('Wkly eq indx data joined'!$A$1:$AJ$1150,MATCH('Wkly eq indx data aligned'!$A158,OFFSET(INDIRECT(ADDRESS(1,MATCH(I$1,'Wkly eq indx data joined'!$1:$1,0),1,1,$A$1)),,,1150,1),0),MATCH(I$1,'Wkly eq indx data joined'!$1:$1,0)+1)</f>
        <v>9445.26</v>
      </c>
      <c r="J158" s="9" cm="1">
        <f t="array" aca="1" ref="J158" ca="1">INDEX('Wkly eq indx data joined'!$A$1:$AJ$1150,MATCH('Wkly eq indx data aligned'!$A158,OFFSET(INDIRECT(ADDRESS(1,MATCH(J$1,'Wkly eq indx data joined'!$1:$1,0),1,1,$A$1)),,,1150,1),0),MATCH(J$1,'Wkly eq indx data joined'!$1:$1,0)+1)</f>
        <v>3011.83</v>
      </c>
      <c r="K158" s="9" cm="1">
        <f t="array" aca="1" ref="K158" ca="1">INDEX('Wkly eq indx data joined'!$A$1:$AJ$1150,MATCH('Wkly eq indx data aligned'!$A158,OFFSET(INDIRECT(ADDRESS(1,MATCH(K$1,'Wkly eq indx data joined'!$1:$1,0),1,1,$A$1)),,,1150,1),0),MATCH(K$1,'Wkly eq indx data joined'!$1:$1,0)+1)</f>
        <v>2840</v>
      </c>
      <c r="L158" s="12" cm="1">
        <f t="array" aca="1" ref="L158" ca="1">INDEX('Wkly eq indx data joined'!$A$1:$AJ$1150,MATCH('Wkly eq indx data aligned'!$A158+2,OFFSET(INDIRECT(ADDRESS(1,MATCH(L$1,'Wkly eq indx data joined'!$1:$1,0),1,1,$A$1)),,,1150,1),0),MATCH(L$1,'Wkly eq indx data joined'!$1:$1,0)+1)</f>
        <v>656.92</v>
      </c>
      <c r="M158" s="9" cm="1">
        <f t="array" aca="1" ref="M158" ca="1">INDEX('Wkly eq indx data joined'!$A$1:$AJ$1150,MATCH('Wkly eq indx data aligned'!$A158,OFFSET(INDIRECT(ADDRESS(1,MATCH(M$1,'Wkly eq indx data joined'!$1:$1,0),1,1,$A$1)),,,1150,1),0),MATCH(M$1,'Wkly eq indx data joined'!$1:$1,0)+1)</f>
        <v>11234.5</v>
      </c>
      <c r="N158" s="9" cm="1">
        <f t="array" aca="1" ref="N158" ca="1">INDEX('Wkly eq indx data joined'!$A$1:$AJ$1150,MATCH('Wkly eq indx data aligned'!$A158,OFFSET(INDIRECT(ADDRESS(1,MATCH(N$1,'Wkly eq indx data joined'!$1:$1,0),1,1,$A$1)),,,1150,1),0),MATCH(N$1,'Wkly eq indx data joined'!$1:$1,0)+1)</f>
        <v>4006.12</v>
      </c>
      <c r="O158" s="13" cm="1">
        <f t="array" aca="1" ref="O158" ca="1">INDEX('Wkly eq indx data joined'!$A$1:$AJ$1150,MATCH('Wkly eq indx data aligned'!$A158+1,OFFSET(INDIRECT(ADDRESS(1,MATCH(O$1,'Wkly eq indx data joined'!$1:$1,0),1,1,$A$1)),,,1150,1),0),MATCH(O$1,'Wkly eq indx data joined'!$1:$1,0)+1)</f>
        <v>4547.32</v>
      </c>
      <c r="P158" s="12" cm="1">
        <f t="array" aca="1" ref="P158" ca="1">INDEX('Wkly eq indx data joined'!$A$1:$AJ$1150,MATCH('Wkly eq indx data aligned'!$A158+2,OFFSET(INDIRECT(ADDRESS(1,MATCH(P$1,'Wkly eq indx data joined'!$1:$1,0),1,1,$A$1)),,,1150,1),0),MATCH(P$1,'Wkly eq indx data joined'!$1:$1,0)+1)</f>
        <v>1098.4000000000001</v>
      </c>
      <c r="Q158" s="9" cm="1">
        <f t="array" aca="1" ref="Q158" ca="1">INDEX('Wkly eq indx data joined'!$A$1:$AJ$1150,MATCH('Wkly eq indx data aligned'!$A158,OFFSET(INDIRECT(ADDRESS(1,MATCH(Q$1,'Wkly eq indx data joined'!$1:$1,0),1,1,$A$1)),,,1150,1),0),MATCH(Q$1,'Wkly eq indx data joined'!$1:$1,0)+1)</f>
        <v>317.86</v>
      </c>
      <c r="R158" s="12" cm="1">
        <f t="array" aca="1" ref="R158" ca="1">INDEX('Wkly eq indx data joined'!$A$1:$AJ$1150,MATCH('Wkly eq indx data aligned'!$A158+2,OFFSET(INDIRECT(ADDRESS(1,MATCH(R$1,'Wkly eq indx data joined'!$1:$1,0),1,1,$A$1)),,,1150,1),0),MATCH(R$1,'Wkly eq indx data joined'!$1:$1,0)+1)</f>
        <v>318.8</v>
      </c>
      <c r="S158" s="9" cm="1">
        <f t="array" aca="1" ref="S158" ca="1">INDEX('Wkly eq indx data joined'!$A$1:$AJ$1150,MATCH('Wkly eq indx data aligned'!$A158,OFFSET(INDIRECT(ADDRESS(1,MATCH(S$1,'Wkly eq indx data joined'!$1:$1,0),1,1,$A$1)),,,1150,1),0),MATCH(S$1,'Wkly eq indx data joined'!$1:$1,0)+1)</f>
        <v>8812.2800000000007</v>
      </c>
    </row>
    <row r="159" spans="1:19" x14ac:dyDescent="0.25">
      <c r="A159" s="4">
        <f t="shared" si="2"/>
        <v>37624</v>
      </c>
      <c r="B159" s="9" cm="1">
        <f t="array" aca="1" ref="B159" ca="1">INDEX('Wkly eq indx data joined'!$A$1:$AJ$1150,MATCH('Wkly eq indx data aligned'!$A159,OFFSET(INDIRECT(ADDRESS(1,MATCH(B$1,'Wkly eq indx data joined'!$1:$1,0),1,1,$A$1)),,,1150,1),0),MATCH(B$1,'Wkly eq indx data joined'!$1:$1,0)+1)</f>
        <v>3055.51</v>
      </c>
      <c r="C159" s="9" cm="1">
        <f t="array" aca="1" ref="C159" ca="1">INDEX('Wkly eq indx data joined'!$A$1:$AJ$1150,MATCH('Wkly eq indx data aligned'!$A159,OFFSET(INDIRECT(ADDRESS(1,MATCH(C$1,'Wkly eq indx data joined'!$1:$1,0),1,1,$A$1)),,,1150,1),0),MATCH(C$1,'Wkly eq indx data joined'!$1:$1,0)+1)</f>
        <v>8578.9500000000007</v>
      </c>
      <c r="D159" s="18" cm="1">
        <f t="array" aca="1" ref="D159" ca="1">IFERROR(INDEX('Wkly eq indx data joined'!$A$1:$AJ$1150,MATCH('Wkly eq indx data aligned'!$A159,OFFSET(INDIRECT(ADDRESS(1,MATCH(D$1,'Wkly eq indx data joined'!$1:$1,0),1,1,$A$1)),,,1150,1),0),MATCH(D$1,'Wkly eq indx data joined'!$1:$1,0)+1),D158)</f>
        <v>1319.8679999999999</v>
      </c>
      <c r="E159" s="9" cm="1">
        <f t="array" aca="1" ref="E159" ca="1">INDEX('Wkly eq indx data joined'!$A$1:$AJ$1150,MATCH('Wkly eq indx data aligned'!$A159,OFFSET(INDIRECT(ADDRESS(1,MATCH(E$1,'Wkly eq indx data joined'!$1:$1,0),1,1,$A$1)),,,1150,1),0),MATCH(E$1,'Wkly eq indx data joined'!$1:$1,0)+1)</f>
        <v>6772.66</v>
      </c>
      <c r="F159" s="9" cm="1">
        <f t="array" aca="1" ref="F159" ca="1">INDEX('Wkly eq indx data joined'!$A$1:$AJ$1150,MATCH('Wkly eq indx data aligned'!$A159,OFFSET(INDIRECT(ADDRESS(1,MATCH(F$1,'Wkly eq indx data joined'!$1:$1,0),1,1,$A$1)),,,1150,1),0),MATCH(F$1,'Wkly eq indx data joined'!$1:$1,0)+1)</f>
        <v>4899.5</v>
      </c>
      <c r="G159" s="9" cm="1">
        <f t="array" aca="1" ref="G159" ca="1">INDEX('Wkly eq indx data joined'!$A$1:$AJ$1150,MATCH('Wkly eq indx data aligned'!$A159,OFFSET(INDIRECT(ADDRESS(1,MATCH(G$1,'Wkly eq indx data joined'!$1:$1,0),1,1,$A$1)),,,1150,1),0),MATCH(G$1,'Wkly eq indx data joined'!$1:$1,0)+1)</f>
        <v>908.59</v>
      </c>
      <c r="H159" s="9" cm="1">
        <f t="array" aca="1" ref="H159" ca="1">INDEX('Wkly eq indx data joined'!$A$1:$AJ$1150,MATCH('Wkly eq indx data aligned'!$A159,OFFSET(INDIRECT(ADDRESS(1,MATCH(H$1,'Wkly eq indx data joined'!$1:$1,0),1,1,$A$1)),,,1150,1),0),MATCH(H$1,'Wkly eq indx data joined'!$1:$1,0)+1)</f>
        <v>4004.9</v>
      </c>
      <c r="I159" s="9" cm="1">
        <f t="array" aca="1" ref="I159" ca="1">INDEX('Wkly eq indx data joined'!$A$1:$AJ$1150,MATCH('Wkly eq indx data aligned'!$A159,OFFSET(INDIRECT(ADDRESS(1,MATCH(I$1,'Wkly eq indx data joined'!$1:$1,0),1,1,$A$1)),,,1150,1),0),MATCH(I$1,'Wkly eq indx data joined'!$1:$1,0)+1)</f>
        <v>9583.85</v>
      </c>
      <c r="J159" s="9" cm="1">
        <f t="array" aca="1" ref="J159" ca="1">INDEX('Wkly eq indx data joined'!$A$1:$AJ$1150,MATCH('Wkly eq indx data aligned'!$A159,OFFSET(INDIRECT(ADDRESS(1,MATCH(J$1,'Wkly eq indx data joined'!$1:$1,0),1,1,$A$1)),,,1150,1),0),MATCH(J$1,'Wkly eq indx data joined'!$1:$1,0)+1)</f>
        <v>3187.88</v>
      </c>
      <c r="K159" s="9" cm="1">
        <f t="array" aca="1" ref="K159" ca="1">INDEX('Wkly eq indx data joined'!$A$1:$AJ$1150,MATCH('Wkly eq indx data aligned'!$A159,OFFSET(INDIRECT(ADDRESS(1,MATCH(K$1,'Wkly eq indx data joined'!$1:$1,0),1,1,$A$1)),,,1150,1),0),MATCH(K$1,'Wkly eq indx data joined'!$1:$1,0)+1)</f>
        <v>3092.94</v>
      </c>
      <c r="L159" s="12" cm="1">
        <f t="array" aca="1" ref="L159" ca="1">INDEX('Wkly eq indx data joined'!$A$1:$AJ$1150,MATCH('Wkly eq indx data aligned'!$A159+2,OFFSET(INDIRECT(ADDRESS(1,MATCH(L$1,'Wkly eq indx data joined'!$1:$1,0),1,1,$A$1)),,,1150,1),0),MATCH(L$1,'Wkly eq indx data joined'!$1:$1,0)+1)</f>
        <v>661.1</v>
      </c>
      <c r="M159" s="9" cm="1">
        <f t="array" aca="1" ref="M159" ca="1">INDEX('Wkly eq indx data joined'!$A$1:$AJ$1150,MATCH('Wkly eq indx data aligned'!$A159,OFFSET(INDIRECT(ADDRESS(1,MATCH(M$1,'Wkly eq indx data joined'!$1:$1,0),1,1,$A$1)),,,1150,1),0),MATCH(M$1,'Wkly eq indx data joined'!$1:$1,0)+1)</f>
        <v>11600.2</v>
      </c>
      <c r="N159" s="9" cm="1">
        <f t="array" aca="1" ref="N159" ca="1">INDEX('Wkly eq indx data joined'!$A$1:$AJ$1150,MATCH('Wkly eq indx data aligned'!$A159,OFFSET(INDIRECT(ADDRESS(1,MATCH(N$1,'Wkly eq indx data joined'!$1:$1,0),1,1,$A$1)),,,1150,1),0),MATCH(N$1,'Wkly eq indx data joined'!$1:$1,0)+1)</f>
        <v>4165.96</v>
      </c>
      <c r="O159" s="13" cm="1">
        <f t="array" aca="1" ref="O159" ca="1">INDEX('Wkly eq indx data joined'!$A$1:$AJ$1150,MATCH('Wkly eq indx data aligned'!$A159+1,OFFSET(INDIRECT(ADDRESS(1,MATCH(O$1,'Wkly eq indx data joined'!$1:$1,0),1,1,$A$1)),,,1150,1),0),MATCH(O$1,'Wkly eq indx data joined'!$1:$1,0)+1)</f>
        <v>4626.32</v>
      </c>
      <c r="P159" s="12" cm="1">
        <f t="array" aca="1" ref="P159" ca="1">INDEX('Wkly eq indx data joined'!$A$1:$AJ$1150,MATCH('Wkly eq indx data aligned'!$A159+2,OFFSET(INDIRECT(ADDRESS(1,MATCH(P$1,'Wkly eq indx data joined'!$1:$1,0),1,1,$A$1)),,,1150,1),0),MATCH(P$1,'Wkly eq indx data joined'!$1:$1,0)+1)</f>
        <v>1089.5999999999999</v>
      </c>
      <c r="Q159" s="9" cm="1">
        <f t="array" aca="1" ref="Q159" ca="1">INDEX('Wkly eq indx data joined'!$A$1:$AJ$1150,MATCH('Wkly eq indx data aligned'!$A159,OFFSET(INDIRECT(ADDRESS(1,MATCH(Q$1,'Wkly eq indx data joined'!$1:$1,0),1,1,$A$1)),,,1150,1),0),MATCH(Q$1,'Wkly eq indx data joined'!$1:$1,0)+1)</f>
        <v>335.34</v>
      </c>
      <c r="R159" s="12" cm="1">
        <f t="array" aca="1" ref="R159" ca="1">INDEX('Wkly eq indx data joined'!$A$1:$AJ$1150,MATCH('Wkly eq indx data aligned'!$A159+2,OFFSET(INDIRECT(ADDRESS(1,MATCH(R$1,'Wkly eq indx data joined'!$1:$1,0),1,1,$A$1)),,,1150,1),0),MATCH(R$1,'Wkly eq indx data joined'!$1:$1,0)+1)</f>
        <v>319.52999999999997</v>
      </c>
      <c r="S159" s="9" cm="1">
        <f t="array" aca="1" ref="S159" ca="1">INDEX('Wkly eq indx data joined'!$A$1:$AJ$1150,MATCH('Wkly eq indx data aligned'!$A159,OFFSET(INDIRECT(ADDRESS(1,MATCH(S$1,'Wkly eq indx data joined'!$1:$1,0),1,1,$A$1)),,,1150,1),0),MATCH(S$1,'Wkly eq indx data joined'!$1:$1,0)+1)</f>
        <v>8749.64</v>
      </c>
    </row>
    <row r="160" spans="1:19" x14ac:dyDescent="0.25">
      <c r="A160" s="4">
        <f t="shared" si="2"/>
        <v>37631</v>
      </c>
      <c r="B160" s="9" cm="1">
        <f t="array" aca="1" ref="B160" ca="1">INDEX('Wkly eq indx data joined'!$A$1:$AJ$1150,MATCH('Wkly eq indx data aligned'!$A160,OFFSET(INDIRECT(ADDRESS(1,MATCH(B$1,'Wkly eq indx data joined'!$1:$1,0),1,1,$A$1)),,,1150,1),0),MATCH(B$1,'Wkly eq indx data joined'!$1:$1,0)+1)</f>
        <v>3063.6320000000001</v>
      </c>
      <c r="C160" s="9" cm="1">
        <f t="array" aca="1" ref="C160" ca="1">INDEX('Wkly eq indx data joined'!$A$1:$AJ$1150,MATCH('Wkly eq indx data aligned'!$A160,OFFSET(INDIRECT(ADDRESS(1,MATCH(C$1,'Wkly eq indx data joined'!$1:$1,0),1,1,$A$1)),,,1150,1),0),MATCH(C$1,'Wkly eq indx data joined'!$1:$1,0)+1)</f>
        <v>8470.4500000000007</v>
      </c>
      <c r="D160" s="18" cm="1">
        <f t="array" aca="1" ref="D160" ca="1">IFERROR(INDEX('Wkly eq indx data joined'!$A$1:$AJ$1150,MATCH('Wkly eq indx data aligned'!$A160,OFFSET(INDIRECT(ADDRESS(1,MATCH(D$1,'Wkly eq indx data joined'!$1:$1,0),1,1,$A$1)),,,1150,1),0),MATCH(D$1,'Wkly eq indx data joined'!$1:$1,0)+1),D159)</f>
        <v>1384.8589999999999</v>
      </c>
      <c r="E160" s="9" cm="1">
        <f t="array" aca="1" ref="E160" ca="1">INDEX('Wkly eq indx data joined'!$A$1:$AJ$1150,MATCH('Wkly eq indx data aligned'!$A160,OFFSET(INDIRECT(ADDRESS(1,MATCH(E$1,'Wkly eq indx data joined'!$1:$1,0),1,1,$A$1)),,,1150,1),0),MATCH(E$1,'Wkly eq indx data joined'!$1:$1,0)+1)</f>
        <v>6801.77</v>
      </c>
      <c r="F160" s="9" cm="1">
        <f t="array" aca="1" ref="F160" ca="1">INDEX('Wkly eq indx data joined'!$A$1:$AJ$1150,MATCH('Wkly eq indx data aligned'!$A160,OFFSET(INDIRECT(ADDRESS(1,MATCH(F$1,'Wkly eq indx data joined'!$1:$1,0),1,1,$A$1)),,,1150,1),0),MATCH(F$1,'Wkly eq indx data joined'!$1:$1,0)+1)</f>
        <v>4854.2</v>
      </c>
      <c r="G160" s="9" cm="1">
        <f t="array" aca="1" ref="G160" ca="1">INDEX('Wkly eq indx data joined'!$A$1:$AJ$1150,MATCH('Wkly eq indx data aligned'!$A160,OFFSET(INDIRECT(ADDRESS(1,MATCH(G$1,'Wkly eq indx data joined'!$1:$1,0),1,1,$A$1)),,,1150,1),0),MATCH(G$1,'Wkly eq indx data joined'!$1:$1,0)+1)</f>
        <v>927.57</v>
      </c>
      <c r="H160" s="9" cm="1">
        <f t="array" aca="1" ref="H160" ca="1">INDEX('Wkly eq indx data joined'!$A$1:$AJ$1150,MATCH('Wkly eq indx data aligned'!$A160,OFFSET(INDIRECT(ADDRESS(1,MATCH(H$1,'Wkly eq indx data joined'!$1:$1,0),1,1,$A$1)),,,1150,1),0),MATCH(H$1,'Wkly eq indx data joined'!$1:$1,0)+1)</f>
        <v>3974.1</v>
      </c>
      <c r="I160" s="9" cm="1">
        <f t="array" aca="1" ref="I160" ca="1">INDEX('Wkly eq indx data joined'!$A$1:$AJ$1150,MATCH('Wkly eq indx data aligned'!$A160,OFFSET(INDIRECT(ADDRESS(1,MATCH(I$1,'Wkly eq indx data joined'!$1:$1,0),1,1,$A$1)),,,1150,1),0),MATCH(I$1,'Wkly eq indx data joined'!$1:$1,0)+1)</f>
        <v>9721.5</v>
      </c>
      <c r="J160" s="9" cm="1">
        <f t="array" aca="1" ref="J160" ca="1">INDEX('Wkly eq indx data joined'!$A$1:$AJ$1150,MATCH('Wkly eq indx data aligned'!$A160,OFFSET(INDIRECT(ADDRESS(1,MATCH(J$1,'Wkly eq indx data joined'!$1:$1,0),1,1,$A$1)),,,1150,1),0),MATCH(J$1,'Wkly eq indx data joined'!$1:$1,0)+1)</f>
        <v>3160.13</v>
      </c>
      <c r="K160" s="9" cm="1">
        <f t="array" aca="1" ref="K160" ca="1">INDEX('Wkly eq indx data joined'!$A$1:$AJ$1150,MATCH('Wkly eq indx data aligned'!$A160,OFFSET(INDIRECT(ADDRESS(1,MATCH(K$1,'Wkly eq indx data joined'!$1:$1,0),1,1,$A$1)),,,1150,1),0),MATCH(K$1,'Wkly eq indx data joined'!$1:$1,0)+1)</f>
        <v>3037.33</v>
      </c>
      <c r="L160" s="12" cm="1">
        <f t="array" aca="1" ref="L160" ca="1">INDEX('Wkly eq indx data joined'!$A$1:$AJ$1150,MATCH('Wkly eq indx data aligned'!$A160+2,OFFSET(INDIRECT(ADDRESS(1,MATCH(L$1,'Wkly eq indx data joined'!$1:$1,0),1,1,$A$1)),,,1150,1),0),MATCH(L$1,'Wkly eq indx data joined'!$1:$1,0)+1)</f>
        <v>628.36</v>
      </c>
      <c r="M160" s="9" cm="1">
        <f t="array" aca="1" ref="M160" ca="1">INDEX('Wkly eq indx data joined'!$A$1:$AJ$1150,MATCH('Wkly eq indx data aligned'!$A160,OFFSET(INDIRECT(ADDRESS(1,MATCH(M$1,'Wkly eq indx data joined'!$1:$1,0),1,1,$A$1)),,,1150,1),0),MATCH(M$1,'Wkly eq indx data joined'!$1:$1,0)+1)</f>
        <v>12242.9</v>
      </c>
      <c r="N160" s="9" cm="1">
        <f t="array" aca="1" ref="N160" ca="1">INDEX('Wkly eq indx data joined'!$A$1:$AJ$1150,MATCH('Wkly eq indx data aligned'!$A160,OFFSET(INDIRECT(ADDRESS(1,MATCH(N$1,'Wkly eq indx data joined'!$1:$1,0),1,1,$A$1)),,,1150,1),0),MATCH(N$1,'Wkly eq indx data joined'!$1:$1,0)+1)</f>
        <v>4195.42</v>
      </c>
      <c r="O160" s="13" cm="1">
        <f t="array" aca="1" ref="O160" ca="1">INDEX('Wkly eq indx data joined'!$A$1:$AJ$1150,MATCH('Wkly eq indx data aligned'!$A160+1,OFFSET(INDIRECT(ADDRESS(1,MATCH(O$1,'Wkly eq indx data joined'!$1:$1,0),1,1,$A$1)),,,1150,1),0),MATCH(O$1,'Wkly eq indx data joined'!$1:$1,0)+1)</f>
        <v>4850.8</v>
      </c>
      <c r="P160" s="12" cm="1">
        <f t="array" aca="1" ref="P160" ca="1">INDEX('Wkly eq indx data joined'!$A$1:$AJ$1150,MATCH('Wkly eq indx data aligned'!$A160+2,OFFSET(INDIRECT(ADDRESS(1,MATCH(P$1,'Wkly eq indx data joined'!$1:$1,0),1,1,$A$1)),,,1150,1),0),MATCH(P$1,'Wkly eq indx data joined'!$1:$1,0)+1)</f>
        <v>1080.25</v>
      </c>
      <c r="Q160" s="9" cm="1">
        <f t="array" aca="1" ref="Q160" ca="1">INDEX('Wkly eq indx data joined'!$A$1:$AJ$1150,MATCH('Wkly eq indx data aligned'!$A160,OFFSET(INDIRECT(ADDRESS(1,MATCH(Q$1,'Wkly eq indx data joined'!$1:$1,0),1,1,$A$1)),,,1150,1),0),MATCH(Q$1,'Wkly eq indx data joined'!$1:$1,0)+1)</f>
        <v>333.13</v>
      </c>
      <c r="R160" s="12" cm="1">
        <f t="array" aca="1" ref="R160" ca="1">INDEX('Wkly eq indx data joined'!$A$1:$AJ$1150,MATCH('Wkly eq indx data aligned'!$A160+2,OFFSET(INDIRECT(ADDRESS(1,MATCH(R$1,'Wkly eq indx data joined'!$1:$1,0),1,1,$A$1)),,,1150,1),0),MATCH(R$1,'Wkly eq indx data joined'!$1:$1,0)+1)</f>
        <v>321.87</v>
      </c>
      <c r="S160" s="9" cm="1">
        <f t="array" aca="1" ref="S160" ca="1">INDEX('Wkly eq indx data joined'!$A$1:$AJ$1150,MATCH('Wkly eq indx data aligned'!$A160,OFFSET(INDIRECT(ADDRESS(1,MATCH(S$1,'Wkly eq indx data joined'!$1:$1,0),1,1,$A$1)),,,1150,1),0),MATCH(S$1,'Wkly eq indx data joined'!$1:$1,0)+1)</f>
        <v>8700.94</v>
      </c>
    </row>
    <row r="161" spans="1:19" x14ac:dyDescent="0.25">
      <c r="A161" s="4">
        <f t="shared" si="2"/>
        <v>37638</v>
      </c>
      <c r="B161" s="9" cm="1">
        <f t="array" aca="1" ref="B161" ca="1">INDEX('Wkly eq indx data joined'!$A$1:$AJ$1150,MATCH('Wkly eq indx data aligned'!$A161,OFFSET(INDIRECT(ADDRESS(1,MATCH(B$1,'Wkly eq indx data joined'!$1:$1,0),1,1,$A$1)),,,1150,1),0),MATCH(B$1,'Wkly eq indx data joined'!$1:$1,0)+1)</f>
        <v>3051.665</v>
      </c>
      <c r="C161" s="9" cm="1">
        <f t="array" aca="1" ref="C161" ca="1">INDEX('Wkly eq indx data joined'!$A$1:$AJ$1150,MATCH('Wkly eq indx data aligned'!$A161,OFFSET(INDIRECT(ADDRESS(1,MATCH(C$1,'Wkly eq indx data joined'!$1:$1,0),1,1,$A$1)),,,1150,1),0),MATCH(C$1,'Wkly eq indx data joined'!$1:$1,0)+1)</f>
        <v>8690.25</v>
      </c>
      <c r="D161" s="18" cm="1">
        <f t="array" aca="1" ref="D161" ca="1">IFERROR(INDEX('Wkly eq indx data joined'!$A$1:$AJ$1150,MATCH('Wkly eq indx data aligned'!$A161,OFFSET(INDIRECT(ADDRESS(1,MATCH(D$1,'Wkly eq indx data joined'!$1:$1,0),1,1,$A$1)),,,1150,1),0),MATCH(D$1,'Wkly eq indx data joined'!$1:$1,0)+1),D160)</f>
        <v>1478.675</v>
      </c>
      <c r="E161" s="9" cm="1">
        <f t="array" aca="1" ref="E161" ca="1">INDEX('Wkly eq indx data joined'!$A$1:$AJ$1150,MATCH('Wkly eq indx data aligned'!$A161,OFFSET(INDIRECT(ADDRESS(1,MATCH(E$1,'Wkly eq indx data joined'!$1:$1,0),1,1,$A$1)),,,1150,1),0),MATCH(E$1,'Wkly eq indx data joined'!$1:$1,0)+1)</f>
        <v>6755.92</v>
      </c>
      <c r="F161" s="9" cm="1">
        <f t="array" aca="1" ref="F161" ca="1">INDEX('Wkly eq indx data joined'!$A$1:$AJ$1150,MATCH('Wkly eq indx data aligned'!$A161,OFFSET(INDIRECT(ADDRESS(1,MATCH(F$1,'Wkly eq indx data joined'!$1:$1,0),1,1,$A$1)),,,1150,1),0),MATCH(F$1,'Wkly eq indx data joined'!$1:$1,0)+1)</f>
        <v>4753.6000000000004</v>
      </c>
      <c r="G161" s="9" cm="1">
        <f t="array" aca="1" ref="G161" ca="1">INDEX('Wkly eq indx data joined'!$A$1:$AJ$1150,MATCH('Wkly eq indx data aligned'!$A161,OFFSET(INDIRECT(ADDRESS(1,MATCH(G$1,'Wkly eq indx data joined'!$1:$1,0),1,1,$A$1)),,,1150,1),0),MATCH(G$1,'Wkly eq indx data joined'!$1:$1,0)+1)</f>
        <v>901.78</v>
      </c>
      <c r="H161" s="9" cm="1">
        <f t="array" aca="1" ref="H161" ca="1">INDEX('Wkly eq indx data joined'!$A$1:$AJ$1150,MATCH('Wkly eq indx data aligned'!$A161,OFFSET(INDIRECT(ADDRESS(1,MATCH(H$1,'Wkly eq indx data joined'!$1:$1,0),1,1,$A$1)),,,1150,1),0),MATCH(H$1,'Wkly eq indx data joined'!$1:$1,0)+1)</f>
        <v>3820.6</v>
      </c>
      <c r="I161" s="9" cm="1">
        <f t="array" aca="1" ref="I161" ca="1">INDEX('Wkly eq indx data joined'!$A$1:$AJ$1150,MATCH('Wkly eq indx data aligned'!$A161,OFFSET(INDIRECT(ADDRESS(1,MATCH(I$1,'Wkly eq indx data joined'!$1:$1,0),1,1,$A$1)),,,1150,1),0),MATCH(I$1,'Wkly eq indx data joined'!$1:$1,0)+1)</f>
        <v>9614.59</v>
      </c>
      <c r="J161" s="9" cm="1">
        <f t="array" aca="1" ref="J161" ca="1">INDEX('Wkly eq indx data joined'!$A$1:$AJ$1150,MATCH('Wkly eq indx data aligned'!$A161,OFFSET(INDIRECT(ADDRESS(1,MATCH(J$1,'Wkly eq indx data joined'!$1:$1,0),1,1,$A$1)),,,1150,1),0),MATCH(J$1,'Wkly eq indx data joined'!$1:$1,0)+1)</f>
        <v>3056.93</v>
      </c>
      <c r="K161" s="9" cm="1">
        <f t="array" aca="1" ref="K161" ca="1">INDEX('Wkly eq indx data joined'!$A$1:$AJ$1150,MATCH('Wkly eq indx data aligned'!$A161,OFFSET(INDIRECT(ADDRESS(1,MATCH(K$1,'Wkly eq indx data joined'!$1:$1,0),1,1,$A$1)),,,1150,1),0),MATCH(K$1,'Wkly eq indx data joined'!$1:$1,0)+1)</f>
        <v>2918.82</v>
      </c>
      <c r="L161" s="12" cm="1">
        <f t="array" aca="1" ref="L161" ca="1">INDEX('Wkly eq indx data joined'!$A$1:$AJ$1150,MATCH('Wkly eq indx data aligned'!$A161+2,OFFSET(INDIRECT(ADDRESS(1,MATCH(L$1,'Wkly eq indx data joined'!$1:$1,0),1,1,$A$1)),,,1150,1),0),MATCH(L$1,'Wkly eq indx data joined'!$1:$1,0)+1)</f>
        <v>636.46</v>
      </c>
      <c r="M161" s="9" cm="1">
        <f t="array" aca="1" ref="M161" ca="1">INDEX('Wkly eq indx data joined'!$A$1:$AJ$1150,MATCH('Wkly eq indx data aligned'!$A161,OFFSET(INDIRECT(ADDRESS(1,MATCH(M$1,'Wkly eq indx data joined'!$1:$1,0),1,1,$A$1)),,,1150,1),0),MATCH(M$1,'Wkly eq indx data joined'!$1:$1,0)+1)</f>
        <v>11675.7</v>
      </c>
      <c r="N161" s="9" cm="1">
        <f t="array" aca="1" ref="N161" ca="1">INDEX('Wkly eq indx data joined'!$A$1:$AJ$1150,MATCH('Wkly eq indx data aligned'!$A161,OFFSET(INDIRECT(ADDRESS(1,MATCH(N$1,'Wkly eq indx data joined'!$1:$1,0),1,1,$A$1)),,,1150,1),0),MATCH(N$1,'Wkly eq indx data joined'!$1:$1,0)+1)</f>
        <v>4037.45</v>
      </c>
      <c r="O161" s="13" cm="1">
        <f t="array" aca="1" ref="O161" ca="1">INDEX('Wkly eq indx data joined'!$A$1:$AJ$1150,MATCH('Wkly eq indx data aligned'!$A161+1,OFFSET(INDIRECT(ADDRESS(1,MATCH(O$1,'Wkly eq indx data joined'!$1:$1,0),1,1,$A$1)),,,1150,1),0),MATCH(O$1,'Wkly eq indx data joined'!$1:$1,0)+1)</f>
        <v>4907.78</v>
      </c>
      <c r="P161" s="12" cm="1">
        <f t="array" aca="1" ref="P161" ca="1">INDEX('Wkly eq indx data joined'!$A$1:$AJ$1150,MATCH('Wkly eq indx data aligned'!$A161+2,OFFSET(INDIRECT(ADDRESS(1,MATCH(P$1,'Wkly eq indx data joined'!$1:$1,0),1,1,$A$1)),,,1150,1),0),MATCH(P$1,'Wkly eq indx data joined'!$1:$1,0)+1)</f>
        <v>1086.5</v>
      </c>
      <c r="Q161" s="9" cm="1">
        <f t="array" aca="1" ref="Q161" ca="1">INDEX('Wkly eq indx data joined'!$A$1:$AJ$1150,MATCH('Wkly eq indx data aligned'!$A161,OFFSET(INDIRECT(ADDRESS(1,MATCH(Q$1,'Wkly eq indx data joined'!$1:$1,0),1,1,$A$1)),,,1150,1),0),MATCH(Q$1,'Wkly eq indx data joined'!$1:$1,0)+1)</f>
        <v>318.58999999999997</v>
      </c>
      <c r="R161" s="12" cm="1">
        <f t="array" aca="1" ref="R161" ca="1">INDEX('Wkly eq indx data joined'!$A$1:$AJ$1150,MATCH('Wkly eq indx data aligned'!$A161+2,OFFSET(INDIRECT(ADDRESS(1,MATCH(R$1,'Wkly eq indx data joined'!$1:$1,0),1,1,$A$1)),,,1150,1),0),MATCH(R$1,'Wkly eq indx data joined'!$1:$1,0)+1)</f>
        <v>317.44</v>
      </c>
      <c r="S161" s="9" cm="1">
        <f t="array" aca="1" ref="S161" ca="1">INDEX('Wkly eq indx data joined'!$A$1:$AJ$1150,MATCH('Wkly eq indx data aligned'!$A161,OFFSET(INDIRECT(ADDRESS(1,MATCH(S$1,'Wkly eq indx data joined'!$1:$1,0),1,1,$A$1)),,,1150,1),0),MATCH(S$1,'Wkly eq indx data joined'!$1:$1,0)+1)</f>
        <v>8883.51</v>
      </c>
    </row>
    <row r="162" spans="1:19" x14ac:dyDescent="0.25">
      <c r="A162" s="4">
        <f t="shared" si="2"/>
        <v>37645</v>
      </c>
      <c r="B162" s="9" cm="1">
        <f t="array" aca="1" ref="B162" ca="1">INDEX('Wkly eq indx data joined'!$A$1:$AJ$1150,MATCH('Wkly eq indx data aligned'!$A162,OFFSET(INDIRECT(ADDRESS(1,MATCH(B$1,'Wkly eq indx data joined'!$1:$1,0),1,1,$A$1)),,,1150,1),0),MATCH(B$1,'Wkly eq indx data joined'!$1:$1,0)+1)</f>
        <v>3026.2</v>
      </c>
      <c r="C162" s="9" cm="1">
        <f t="array" aca="1" ref="C162" ca="1">INDEX('Wkly eq indx data joined'!$A$1:$AJ$1150,MATCH('Wkly eq indx data aligned'!$A162,OFFSET(INDIRECT(ADDRESS(1,MATCH(C$1,'Wkly eq indx data joined'!$1:$1,0),1,1,$A$1)),,,1150,1),0),MATCH(C$1,'Wkly eq indx data joined'!$1:$1,0)+1)</f>
        <v>8731.65</v>
      </c>
      <c r="D162" s="18" cm="1">
        <f t="array" aca="1" ref="D162" ca="1">IFERROR(INDEX('Wkly eq indx data joined'!$A$1:$AJ$1150,MATCH('Wkly eq indx data aligned'!$A162,OFFSET(INDIRECT(ADDRESS(1,MATCH(D$1,'Wkly eq indx data joined'!$1:$1,0),1,1,$A$1)),,,1150,1),0),MATCH(D$1,'Wkly eq indx data joined'!$1:$1,0)+1),D161)</f>
        <v>1479.07</v>
      </c>
      <c r="E162" s="9" cm="1">
        <f t="array" aca="1" ref="E162" ca="1">INDEX('Wkly eq indx data joined'!$A$1:$AJ$1150,MATCH('Wkly eq indx data aligned'!$A162,OFFSET(INDIRECT(ADDRESS(1,MATCH(E$1,'Wkly eq indx data joined'!$1:$1,0),1,1,$A$1)),,,1150,1),0),MATCH(E$1,'Wkly eq indx data joined'!$1:$1,0)+1)</f>
        <v>6664.9</v>
      </c>
      <c r="F162" s="9" cm="1">
        <f t="array" aca="1" ref="F162" ca="1">INDEX('Wkly eq indx data joined'!$A$1:$AJ$1150,MATCH('Wkly eq indx data aligned'!$A162,OFFSET(INDIRECT(ADDRESS(1,MATCH(F$1,'Wkly eq indx data joined'!$1:$1,0),1,1,$A$1)),,,1150,1),0),MATCH(F$1,'Wkly eq indx data joined'!$1:$1,0)+1)</f>
        <v>4477.3999999999996</v>
      </c>
      <c r="G162" s="9" cm="1">
        <f t="array" aca="1" ref="G162" ca="1">INDEX('Wkly eq indx data joined'!$A$1:$AJ$1150,MATCH('Wkly eq indx data aligned'!$A162,OFFSET(INDIRECT(ADDRESS(1,MATCH(G$1,'Wkly eq indx data joined'!$1:$1,0),1,1,$A$1)),,,1150,1),0),MATCH(G$1,'Wkly eq indx data joined'!$1:$1,0)+1)</f>
        <v>861.4</v>
      </c>
      <c r="H162" s="9" cm="1">
        <f t="array" aca="1" ref="H162" ca="1">INDEX('Wkly eq indx data joined'!$A$1:$AJ$1150,MATCH('Wkly eq indx data aligned'!$A162,OFFSET(INDIRECT(ADDRESS(1,MATCH(H$1,'Wkly eq indx data joined'!$1:$1,0),1,1,$A$1)),,,1150,1),0),MATCH(H$1,'Wkly eq indx data joined'!$1:$1,0)+1)</f>
        <v>3603.7</v>
      </c>
      <c r="I162" s="9" cm="1">
        <f t="array" aca="1" ref="I162" ca="1">INDEX('Wkly eq indx data joined'!$A$1:$AJ$1150,MATCH('Wkly eq indx data aligned'!$A162,OFFSET(INDIRECT(ADDRESS(1,MATCH(I$1,'Wkly eq indx data joined'!$1:$1,0),1,1,$A$1)),,,1150,1),0),MATCH(I$1,'Wkly eq indx data joined'!$1:$1,0)+1)</f>
        <v>9460.6</v>
      </c>
      <c r="J162" s="9" cm="1">
        <f t="array" aca="1" ref="J162" ca="1">INDEX('Wkly eq indx data joined'!$A$1:$AJ$1150,MATCH('Wkly eq indx data aligned'!$A162,OFFSET(INDIRECT(ADDRESS(1,MATCH(J$1,'Wkly eq indx data joined'!$1:$1,0),1,1,$A$1)),,,1150,1),0),MATCH(J$1,'Wkly eq indx data joined'!$1:$1,0)+1)</f>
        <v>2898.6</v>
      </c>
      <c r="K162" s="9" cm="1">
        <f t="array" aca="1" ref="K162" ca="1">INDEX('Wkly eq indx data joined'!$A$1:$AJ$1150,MATCH('Wkly eq indx data aligned'!$A162,OFFSET(INDIRECT(ADDRESS(1,MATCH(K$1,'Wkly eq indx data joined'!$1:$1,0),1,1,$A$1)),,,1150,1),0),MATCH(K$1,'Wkly eq indx data joined'!$1:$1,0)+1)</f>
        <v>2717.82</v>
      </c>
      <c r="L162" s="12" cm="1">
        <f t="array" aca="1" ref="L162" ca="1">INDEX('Wkly eq indx data joined'!$A$1:$AJ$1150,MATCH('Wkly eq indx data aligned'!$A162+2,OFFSET(INDIRECT(ADDRESS(1,MATCH(L$1,'Wkly eq indx data joined'!$1:$1,0),1,1,$A$1)),,,1150,1),0),MATCH(L$1,'Wkly eq indx data joined'!$1:$1,0)+1)</f>
        <v>609.42999999999995</v>
      </c>
      <c r="M162" s="9" cm="1">
        <f t="array" aca="1" ref="M162" ca="1">INDEX('Wkly eq indx data joined'!$A$1:$AJ$1150,MATCH('Wkly eq indx data aligned'!$A162,OFFSET(INDIRECT(ADDRESS(1,MATCH(M$1,'Wkly eq indx data joined'!$1:$1,0),1,1,$A$1)),,,1150,1),0),MATCH(M$1,'Wkly eq indx data joined'!$1:$1,0)+1)</f>
        <v>10783.7</v>
      </c>
      <c r="N162" s="9" cm="1">
        <f t="array" aca="1" ref="N162" ca="1">INDEX('Wkly eq indx data joined'!$A$1:$AJ$1150,MATCH('Wkly eq indx data aligned'!$A162,OFFSET(INDIRECT(ADDRESS(1,MATCH(N$1,'Wkly eq indx data joined'!$1:$1,0),1,1,$A$1)),,,1150,1),0),MATCH(N$1,'Wkly eq indx data joined'!$1:$1,0)+1)</f>
        <v>3964.93</v>
      </c>
      <c r="O162" s="13" cm="1">
        <f t="array" aca="1" ref="O162" ca="1">INDEX('Wkly eq indx data joined'!$A$1:$AJ$1150,MATCH('Wkly eq indx data aligned'!$A162+1,OFFSET(INDIRECT(ADDRESS(1,MATCH(O$1,'Wkly eq indx data joined'!$1:$1,0),1,1,$A$1)),,,1150,1),0),MATCH(O$1,'Wkly eq indx data joined'!$1:$1,0)+1)</f>
        <v>5057.32</v>
      </c>
      <c r="P162" s="12" cm="1">
        <f t="array" aca="1" ref="P162" ca="1">INDEX('Wkly eq indx data joined'!$A$1:$AJ$1150,MATCH('Wkly eq indx data aligned'!$A162+2,OFFSET(INDIRECT(ADDRESS(1,MATCH(P$1,'Wkly eq indx data joined'!$1:$1,0),1,1,$A$1)),,,1150,1),0),MATCH(P$1,'Wkly eq indx data joined'!$1:$1,0)+1)</f>
        <v>1056.05</v>
      </c>
      <c r="Q162" s="9" cm="1">
        <f t="array" aca="1" ref="Q162" ca="1">INDEX('Wkly eq indx data joined'!$A$1:$AJ$1150,MATCH('Wkly eq indx data aligned'!$A162,OFFSET(INDIRECT(ADDRESS(1,MATCH(Q$1,'Wkly eq indx data joined'!$1:$1,0),1,1,$A$1)),,,1150,1),0),MATCH(Q$1,'Wkly eq indx data joined'!$1:$1,0)+1)</f>
        <v>295.83999999999997</v>
      </c>
      <c r="R162" s="12" cm="1">
        <f t="array" aca="1" ref="R162" ca="1">INDEX('Wkly eq indx data joined'!$A$1:$AJ$1150,MATCH('Wkly eq indx data aligned'!$A162+2,OFFSET(INDIRECT(ADDRESS(1,MATCH(R$1,'Wkly eq indx data joined'!$1:$1,0),1,1,$A$1)),,,1150,1),0),MATCH(R$1,'Wkly eq indx data joined'!$1:$1,0)+1)</f>
        <v>303.97000000000003</v>
      </c>
      <c r="S162" s="9" cm="1">
        <f t="array" aca="1" ref="S162" ca="1">INDEX('Wkly eq indx data joined'!$A$1:$AJ$1150,MATCH('Wkly eq indx data aligned'!$A162,OFFSET(INDIRECT(ADDRESS(1,MATCH(S$1,'Wkly eq indx data joined'!$1:$1,0),1,1,$A$1)),,,1150,1),0),MATCH(S$1,'Wkly eq indx data joined'!$1:$1,0)+1)</f>
        <v>8595.8799999999992</v>
      </c>
    </row>
    <row r="163" spans="1:19" x14ac:dyDescent="0.25">
      <c r="A163" s="4">
        <f t="shared" si="2"/>
        <v>37652</v>
      </c>
      <c r="B163" s="9" cm="1">
        <f t="array" aca="1" ref="B163" ca="1">INDEX('Wkly eq indx data joined'!$A$1:$AJ$1150,MATCH('Wkly eq indx data aligned'!$A163,OFFSET(INDIRECT(ADDRESS(1,MATCH(B$1,'Wkly eq indx data joined'!$1:$1,0),1,1,$A$1)),,,1150,1),0),MATCH(B$1,'Wkly eq indx data joined'!$1:$1,0)+1)</f>
        <v>2956.9229999999998</v>
      </c>
      <c r="C163" s="9" cm="1">
        <f t="array" aca="1" ref="C163" ca="1">INDEX('Wkly eq indx data joined'!$A$1:$AJ$1150,MATCH('Wkly eq indx data aligned'!$A163,OFFSET(INDIRECT(ADDRESS(1,MATCH(C$1,'Wkly eq indx data joined'!$1:$1,0),1,1,$A$1)),,,1150,1),0),MATCH(C$1,'Wkly eq indx data joined'!$1:$1,0)+1)</f>
        <v>8339.94</v>
      </c>
      <c r="D163" s="18" cm="1">
        <f t="array" aca="1" ref="D163" ca="1">IFERROR(INDEX('Wkly eq indx data joined'!$A$1:$AJ$1150,MATCH('Wkly eq indx data aligned'!$A163,OFFSET(INDIRECT(ADDRESS(1,MATCH(D$1,'Wkly eq indx data joined'!$1:$1,0),1,1,$A$1)),,,1150,1),0),MATCH(D$1,'Wkly eq indx data joined'!$1:$1,0)+1),D162)</f>
        <v>1499.8150000000001</v>
      </c>
      <c r="E163" s="9" cm="1">
        <f t="array" aca="1" ref="E163" ca="1">INDEX('Wkly eq indx data joined'!$A$1:$AJ$1150,MATCH('Wkly eq indx data aligned'!$A163,OFFSET(INDIRECT(ADDRESS(1,MATCH(E$1,'Wkly eq indx data joined'!$1:$1,0),1,1,$A$1)),,,1150,1),0),MATCH(E$1,'Wkly eq indx data joined'!$1:$1,0)+1)</f>
        <v>6569.49</v>
      </c>
      <c r="F163" s="9" cm="1">
        <f t="array" aca="1" ref="F163" ca="1">INDEX('Wkly eq indx data joined'!$A$1:$AJ$1150,MATCH('Wkly eq indx data aligned'!$A163,OFFSET(INDIRECT(ADDRESS(1,MATCH(F$1,'Wkly eq indx data joined'!$1:$1,0),1,1,$A$1)),,,1150,1),0),MATCH(F$1,'Wkly eq indx data joined'!$1:$1,0)+1)</f>
        <v>4422.5</v>
      </c>
      <c r="G163" s="9" cm="1">
        <f t="array" aca="1" ref="G163" ca="1">INDEX('Wkly eq indx data joined'!$A$1:$AJ$1150,MATCH('Wkly eq indx data aligned'!$A163,OFFSET(INDIRECT(ADDRESS(1,MATCH(G$1,'Wkly eq indx data joined'!$1:$1,0),1,1,$A$1)),,,1150,1),0),MATCH(G$1,'Wkly eq indx data joined'!$1:$1,0)+1)</f>
        <v>855.7</v>
      </c>
      <c r="H163" s="9" cm="1">
        <f t="array" aca="1" ref="H163" ca="1">INDEX('Wkly eq indx data joined'!$A$1:$AJ$1150,MATCH('Wkly eq indx data aligned'!$A163,OFFSET(INDIRECT(ADDRESS(1,MATCH(H$1,'Wkly eq indx data joined'!$1:$1,0),1,1,$A$1)),,,1150,1),0),MATCH(H$1,'Wkly eq indx data joined'!$1:$1,0)+1)</f>
        <v>3567.4</v>
      </c>
      <c r="I163" s="9" cm="1">
        <f t="array" aca="1" ref="I163" ca="1">INDEX('Wkly eq indx data joined'!$A$1:$AJ$1150,MATCH('Wkly eq indx data aligned'!$A163,OFFSET(INDIRECT(ADDRESS(1,MATCH(I$1,'Wkly eq indx data joined'!$1:$1,0),1,1,$A$1)),,,1150,1),0),MATCH(I$1,'Wkly eq indx data joined'!$1:$1,0)+1)</f>
        <v>9258.9500000000007</v>
      </c>
      <c r="J163" s="9" cm="1">
        <f t="array" aca="1" ref="J163" ca="1">INDEX('Wkly eq indx data joined'!$A$1:$AJ$1150,MATCH('Wkly eq indx data aligned'!$A163,OFFSET(INDIRECT(ADDRESS(1,MATCH(J$1,'Wkly eq indx data joined'!$1:$1,0),1,1,$A$1)),,,1150,1),0),MATCH(J$1,'Wkly eq indx data joined'!$1:$1,0)+1)</f>
        <v>2937.88</v>
      </c>
      <c r="K163" s="9" cm="1">
        <f t="array" aca="1" ref="K163" ca="1">INDEX('Wkly eq indx data joined'!$A$1:$AJ$1150,MATCH('Wkly eq indx data aligned'!$A163,OFFSET(INDIRECT(ADDRESS(1,MATCH(K$1,'Wkly eq indx data joined'!$1:$1,0),1,1,$A$1)),,,1150,1),0),MATCH(K$1,'Wkly eq indx data joined'!$1:$1,0)+1)</f>
        <v>2747.83</v>
      </c>
      <c r="L163" s="12" cm="1">
        <f t="array" aca="1" ref="L163" ca="1">INDEX('Wkly eq indx data joined'!$A$1:$AJ$1150,MATCH('Wkly eq indx data aligned'!$A163+2,OFFSET(INDIRECT(ADDRESS(1,MATCH(L$1,'Wkly eq indx data joined'!$1:$1,0),1,1,$A$1)),,,1150,1),0),MATCH(L$1,'Wkly eq indx data joined'!$1:$1,0)+1)</f>
        <v>591.86</v>
      </c>
      <c r="M163" s="9" cm="1">
        <f t="array" aca="1" ref="M163" ca="1">INDEX('Wkly eq indx data joined'!$A$1:$AJ$1150,MATCH('Wkly eq indx data aligned'!$A163,OFFSET(INDIRECT(ADDRESS(1,MATCH(M$1,'Wkly eq indx data joined'!$1:$1,0),1,1,$A$1)),,,1150,1),0),MATCH(M$1,'Wkly eq indx data joined'!$1:$1,0)+1)</f>
        <v>10941.1</v>
      </c>
      <c r="N163" s="9" cm="1">
        <f t="array" aca="1" ref="N163" ca="1">INDEX('Wkly eq indx data joined'!$A$1:$AJ$1150,MATCH('Wkly eq indx data aligned'!$A163,OFFSET(INDIRECT(ADDRESS(1,MATCH(N$1,'Wkly eq indx data joined'!$1:$1,0),1,1,$A$1)),,,1150,1),0),MATCH(N$1,'Wkly eq indx data joined'!$1:$1,0)+1)</f>
        <v>3970.56</v>
      </c>
      <c r="O163" s="13" cm="1">
        <f t="array" aca="1" ref="O163" ca="1">INDEX('Wkly eq indx data joined'!$A$1:$AJ$1150,MATCH('Wkly eq indx data aligned'!$A163+1,OFFSET(INDIRECT(ADDRESS(1,MATCH(O$1,'Wkly eq indx data joined'!$1:$1,0),1,1,$A$1)),,,1150,1),0),MATCH(O$1,'Wkly eq indx data joined'!$1:$1,0)+1)</f>
        <v>5015.16</v>
      </c>
      <c r="P163" s="12" cm="1">
        <f t="array" aca="1" ref="P163" ca="1">INDEX('Wkly eq indx data joined'!$A$1:$AJ$1150,MATCH('Wkly eq indx data aligned'!$A163+2,OFFSET(INDIRECT(ADDRESS(1,MATCH(P$1,'Wkly eq indx data joined'!$1:$1,0),1,1,$A$1)),,,1150,1),0),MATCH(P$1,'Wkly eq indx data joined'!$1:$1,0)+1)</f>
        <v>1041.8499999999999</v>
      </c>
      <c r="Q163" s="9" cm="1">
        <f t="array" aca="1" ref="Q163" ca="1">INDEX('Wkly eq indx data joined'!$A$1:$AJ$1150,MATCH('Wkly eq indx data aligned'!$A163,OFFSET(INDIRECT(ADDRESS(1,MATCH(Q$1,'Wkly eq indx data joined'!$1:$1,0),1,1,$A$1)),,,1150,1),0),MATCH(Q$1,'Wkly eq indx data joined'!$1:$1,0)+1)</f>
        <v>294.94</v>
      </c>
      <c r="R163" s="12" cm="1">
        <f t="array" aca="1" ref="R163" ca="1">INDEX('Wkly eq indx data joined'!$A$1:$AJ$1150,MATCH('Wkly eq indx data aligned'!$A163+2,OFFSET(INDIRECT(ADDRESS(1,MATCH(R$1,'Wkly eq indx data joined'!$1:$1,0),1,1,$A$1)),,,1150,1),0),MATCH(R$1,'Wkly eq indx data joined'!$1:$1,0)+1)</f>
        <v>307.77999999999997</v>
      </c>
      <c r="S163" s="9" cm="1">
        <f t="array" aca="1" ref="S163" ca="1">INDEX('Wkly eq indx data joined'!$A$1:$AJ$1150,MATCH('Wkly eq indx data aligned'!$A163,OFFSET(INDIRECT(ADDRESS(1,MATCH(S$1,'Wkly eq indx data joined'!$1:$1,0),1,1,$A$1)),,,1150,1),0),MATCH(S$1,'Wkly eq indx data joined'!$1:$1,0)+1)</f>
        <v>8183.21</v>
      </c>
    </row>
    <row r="164" spans="1:19" x14ac:dyDescent="0.25">
      <c r="A164" s="4">
        <f t="shared" si="2"/>
        <v>37659</v>
      </c>
      <c r="B164" s="9" cm="1">
        <f t="array" aca="1" ref="B164" ca="1">INDEX('Wkly eq indx data joined'!$A$1:$AJ$1150,MATCH('Wkly eq indx data aligned'!$A164,OFFSET(INDIRECT(ADDRESS(1,MATCH(B$1,'Wkly eq indx data joined'!$1:$1,0),1,1,$A$1)),,,1150,1),0),MATCH(B$1,'Wkly eq indx data joined'!$1:$1,0)+1)</f>
        <v>2906.0120000000002</v>
      </c>
      <c r="C164" s="9" cm="1">
        <f t="array" aca="1" ref="C164" ca="1">INDEX('Wkly eq indx data joined'!$A$1:$AJ$1150,MATCH('Wkly eq indx data aligned'!$A164,OFFSET(INDIRECT(ADDRESS(1,MATCH(C$1,'Wkly eq indx data joined'!$1:$1,0),1,1,$A$1)),,,1150,1),0),MATCH(C$1,'Wkly eq indx data joined'!$1:$1,0)+1)</f>
        <v>8448.16</v>
      </c>
      <c r="D164" s="18" cm="1">
        <f t="array" aca="1" ref="D164" ca="1">IFERROR(INDEX('Wkly eq indx data joined'!$A$1:$AJ$1150,MATCH('Wkly eq indx data aligned'!$A164,OFFSET(INDIRECT(ADDRESS(1,MATCH(D$1,'Wkly eq indx data joined'!$1:$1,0),1,1,$A$1)),,,1150,1),0),MATCH(D$1,'Wkly eq indx data joined'!$1:$1,0)+1),D163)</f>
        <v>1499.8150000000001</v>
      </c>
      <c r="E164" s="9" cm="1">
        <f t="array" aca="1" ref="E164" ca="1">INDEX('Wkly eq indx data joined'!$A$1:$AJ$1150,MATCH('Wkly eq indx data aligned'!$A164,OFFSET(INDIRECT(ADDRESS(1,MATCH(E$1,'Wkly eq indx data joined'!$1:$1,0),1,1,$A$1)),,,1150,1),0),MATCH(E$1,'Wkly eq indx data joined'!$1:$1,0)+1)</f>
        <v>6477.74</v>
      </c>
      <c r="F164" s="9" cm="1">
        <f t="array" aca="1" ref="F164" ca="1">INDEX('Wkly eq indx data joined'!$A$1:$AJ$1150,MATCH('Wkly eq indx data aligned'!$A164,OFFSET(INDIRECT(ADDRESS(1,MATCH(F$1,'Wkly eq indx data joined'!$1:$1,0),1,1,$A$1)),,,1150,1),0),MATCH(F$1,'Wkly eq indx data joined'!$1:$1,0)+1)</f>
        <v>4222.8</v>
      </c>
      <c r="G164" s="9" cm="1">
        <f t="array" aca="1" ref="G164" ca="1">INDEX('Wkly eq indx data joined'!$A$1:$AJ$1150,MATCH('Wkly eq indx data aligned'!$A164,OFFSET(INDIRECT(ADDRESS(1,MATCH(G$1,'Wkly eq indx data joined'!$1:$1,0),1,1,$A$1)),,,1150,1),0),MATCH(G$1,'Wkly eq indx data joined'!$1:$1,0)+1)</f>
        <v>829.69</v>
      </c>
      <c r="H164" s="9" cm="1">
        <f t="array" aca="1" ref="H164" ca="1">INDEX('Wkly eq indx data joined'!$A$1:$AJ$1150,MATCH('Wkly eq indx data aligned'!$A164,OFFSET(INDIRECT(ADDRESS(1,MATCH(H$1,'Wkly eq indx data joined'!$1:$1,0),1,1,$A$1)),,,1150,1),0),MATCH(H$1,'Wkly eq indx data joined'!$1:$1,0)+1)</f>
        <v>3599.2</v>
      </c>
      <c r="I164" s="9" cm="1">
        <f t="array" aca="1" ref="I164" ca="1">INDEX('Wkly eq indx data joined'!$A$1:$AJ$1150,MATCH('Wkly eq indx data aligned'!$A164,OFFSET(INDIRECT(ADDRESS(1,MATCH(I$1,'Wkly eq indx data joined'!$1:$1,0),1,1,$A$1)),,,1150,1),0),MATCH(I$1,'Wkly eq indx data joined'!$1:$1,0)+1)</f>
        <v>9150.9500000000007</v>
      </c>
      <c r="J164" s="9" cm="1">
        <f t="array" aca="1" ref="J164" ca="1">INDEX('Wkly eq indx data joined'!$A$1:$AJ$1150,MATCH('Wkly eq indx data aligned'!$A164,OFFSET(INDIRECT(ADDRESS(1,MATCH(J$1,'Wkly eq indx data joined'!$1:$1,0),1,1,$A$1)),,,1150,1),0),MATCH(J$1,'Wkly eq indx data joined'!$1:$1,0)+1)</f>
        <v>2796.66</v>
      </c>
      <c r="K164" s="9" cm="1">
        <f t="array" aca="1" ref="K164" ca="1">INDEX('Wkly eq indx data joined'!$A$1:$AJ$1150,MATCH('Wkly eq indx data aligned'!$A164,OFFSET(INDIRECT(ADDRESS(1,MATCH(K$1,'Wkly eq indx data joined'!$1:$1,0),1,1,$A$1)),,,1150,1),0),MATCH(K$1,'Wkly eq indx data joined'!$1:$1,0)+1)</f>
        <v>2569.34</v>
      </c>
      <c r="L164" s="12" cm="1">
        <f t="array" aca="1" ref="L164" ca="1">INDEX('Wkly eq indx data joined'!$A$1:$AJ$1150,MATCH('Wkly eq indx data aligned'!$A164+2,OFFSET(INDIRECT(ADDRESS(1,MATCH(L$1,'Wkly eq indx data joined'!$1:$1,0),1,1,$A$1)),,,1150,1),0),MATCH(L$1,'Wkly eq indx data joined'!$1:$1,0)+1)</f>
        <v>577.48</v>
      </c>
      <c r="M164" s="9" cm="1">
        <f t="array" aca="1" ref="M164" ca="1">INDEX('Wkly eq indx data joined'!$A$1:$AJ$1150,MATCH('Wkly eq indx data aligned'!$A164,OFFSET(INDIRECT(ADDRESS(1,MATCH(M$1,'Wkly eq indx data joined'!$1:$1,0),1,1,$A$1)),,,1150,1),0),MATCH(M$1,'Wkly eq indx data joined'!$1:$1,0)+1)</f>
        <v>10380.6</v>
      </c>
      <c r="N164" s="9" cm="1">
        <f t="array" aca="1" ref="N164" ca="1">INDEX('Wkly eq indx data joined'!$A$1:$AJ$1150,MATCH('Wkly eq indx data aligned'!$A164,OFFSET(INDIRECT(ADDRESS(1,MATCH(N$1,'Wkly eq indx data joined'!$1:$1,0),1,1,$A$1)),,,1150,1),0),MATCH(N$1,'Wkly eq indx data joined'!$1:$1,0)+1)</f>
        <v>3820.87</v>
      </c>
      <c r="O164" s="13" cm="1">
        <f t="array" aca="1" ref="O164" ca="1">INDEX('Wkly eq indx data joined'!$A$1:$AJ$1150,MATCH('Wkly eq indx data aligned'!$A164+1,OFFSET(INDIRECT(ADDRESS(1,MATCH(O$1,'Wkly eq indx data joined'!$1:$1,0),1,1,$A$1)),,,1150,1),0),MATCH(O$1,'Wkly eq indx data joined'!$1:$1,0)+1)</f>
        <v>4735.37</v>
      </c>
      <c r="P164" s="12" cm="1">
        <f t="array" aca="1" ref="P164" ca="1">INDEX('Wkly eq indx data joined'!$A$1:$AJ$1150,MATCH('Wkly eq indx data aligned'!$A164+2,OFFSET(INDIRECT(ADDRESS(1,MATCH(P$1,'Wkly eq indx data joined'!$1:$1,0),1,1,$A$1)),,,1150,1),0),MATCH(P$1,'Wkly eq indx data joined'!$1:$1,0)+1)</f>
        <v>1057.5</v>
      </c>
      <c r="Q164" s="9" cm="1">
        <f t="array" aca="1" ref="Q164" ca="1">INDEX('Wkly eq indx data joined'!$A$1:$AJ$1150,MATCH('Wkly eq indx data aligned'!$A164,OFFSET(INDIRECT(ADDRESS(1,MATCH(Q$1,'Wkly eq indx data joined'!$1:$1,0),1,1,$A$1)),,,1150,1),0),MATCH(Q$1,'Wkly eq indx data joined'!$1:$1,0)+1)</f>
        <v>279.22000000000003</v>
      </c>
      <c r="R164" s="12" cm="1">
        <f t="array" aca="1" ref="R164" ca="1">INDEX('Wkly eq indx data joined'!$A$1:$AJ$1150,MATCH('Wkly eq indx data aligned'!$A164+2,OFFSET(INDIRECT(ADDRESS(1,MATCH(R$1,'Wkly eq indx data joined'!$1:$1,0),1,1,$A$1)),,,1150,1),0),MATCH(R$1,'Wkly eq indx data joined'!$1:$1,0)+1)</f>
        <v>314.33999999999997</v>
      </c>
      <c r="S164" s="9" cm="1">
        <f t="array" aca="1" ref="S164" ca="1">INDEX('Wkly eq indx data joined'!$A$1:$AJ$1150,MATCH('Wkly eq indx data aligned'!$A164,OFFSET(INDIRECT(ADDRESS(1,MATCH(S$1,'Wkly eq indx data joined'!$1:$1,0),1,1,$A$1)),,,1150,1),0),MATCH(S$1,'Wkly eq indx data joined'!$1:$1,0)+1)</f>
        <v>8200.76</v>
      </c>
    </row>
    <row r="165" spans="1:19" x14ac:dyDescent="0.25">
      <c r="A165" s="4">
        <f t="shared" si="2"/>
        <v>37666</v>
      </c>
      <c r="B165" s="9" cm="1">
        <f t="array" aca="1" ref="B165" ca="1">INDEX('Wkly eq indx data joined'!$A$1:$AJ$1150,MATCH('Wkly eq indx data aligned'!$A165,OFFSET(INDIRECT(ADDRESS(1,MATCH(B$1,'Wkly eq indx data joined'!$1:$1,0),1,1,$A$1)),,,1150,1),0),MATCH(B$1,'Wkly eq indx data joined'!$1:$1,0)+1)</f>
        <v>2817.183</v>
      </c>
      <c r="C165" s="9" cm="1">
        <f t="array" aca="1" ref="C165" ca="1">INDEX('Wkly eq indx data joined'!$A$1:$AJ$1150,MATCH('Wkly eq indx data aligned'!$A165,OFFSET(INDIRECT(ADDRESS(1,MATCH(C$1,'Wkly eq indx data joined'!$1:$1,0),1,1,$A$1)),,,1150,1),0),MATCH(C$1,'Wkly eq indx data joined'!$1:$1,0)+1)</f>
        <v>8701.92</v>
      </c>
      <c r="D165" s="18" cm="1">
        <f t="array" aca="1" ref="D165" ca="1">IFERROR(INDEX('Wkly eq indx data joined'!$A$1:$AJ$1150,MATCH('Wkly eq indx data aligned'!$A165,OFFSET(INDIRECT(ADDRESS(1,MATCH(D$1,'Wkly eq indx data joined'!$1:$1,0),1,1,$A$1)),,,1150,1),0),MATCH(D$1,'Wkly eq indx data joined'!$1:$1,0)+1),D164)</f>
        <v>1510.95</v>
      </c>
      <c r="E165" s="9" cm="1">
        <f t="array" aca="1" ref="E165" ca="1">INDEX('Wkly eq indx data joined'!$A$1:$AJ$1150,MATCH('Wkly eq indx data aligned'!$A165,OFFSET(INDIRECT(ADDRESS(1,MATCH(E$1,'Wkly eq indx data joined'!$1:$1,0),1,1,$A$1)),,,1150,1),0),MATCH(E$1,'Wkly eq indx data joined'!$1:$1,0)+1)</f>
        <v>6487.13</v>
      </c>
      <c r="F165" s="9" cm="1">
        <f t="array" aca="1" ref="F165" ca="1">INDEX('Wkly eq indx data joined'!$A$1:$AJ$1150,MATCH('Wkly eq indx data aligned'!$A165,OFFSET(INDIRECT(ADDRESS(1,MATCH(F$1,'Wkly eq indx data joined'!$1:$1,0),1,1,$A$1)),,,1150,1),0),MATCH(F$1,'Wkly eq indx data joined'!$1:$1,0)+1)</f>
        <v>4273</v>
      </c>
      <c r="G165" s="9" cm="1">
        <f t="array" aca="1" ref="G165" ca="1">INDEX('Wkly eq indx data joined'!$A$1:$AJ$1150,MATCH('Wkly eq indx data aligned'!$A165,OFFSET(INDIRECT(ADDRESS(1,MATCH(G$1,'Wkly eq indx data joined'!$1:$1,0),1,1,$A$1)),,,1150,1),0),MATCH(G$1,'Wkly eq indx data joined'!$1:$1,0)+1)</f>
        <v>834.89</v>
      </c>
      <c r="H165" s="9" cm="1">
        <f t="array" aca="1" ref="H165" ca="1">INDEX('Wkly eq indx data joined'!$A$1:$AJ$1150,MATCH('Wkly eq indx data aligned'!$A165,OFFSET(INDIRECT(ADDRESS(1,MATCH(H$1,'Wkly eq indx data joined'!$1:$1,0),1,1,$A$1)),,,1150,1),0),MATCH(H$1,'Wkly eq indx data joined'!$1:$1,0)+1)</f>
        <v>3611.9</v>
      </c>
      <c r="I165" s="9" cm="1">
        <f t="array" aca="1" ref="I165" ca="1">INDEX('Wkly eq indx data joined'!$A$1:$AJ$1150,MATCH('Wkly eq indx data aligned'!$A165,OFFSET(INDIRECT(ADDRESS(1,MATCH(I$1,'Wkly eq indx data joined'!$1:$1,0),1,1,$A$1)),,,1150,1),0),MATCH(I$1,'Wkly eq indx data joined'!$1:$1,0)+1)</f>
        <v>9201.76</v>
      </c>
      <c r="J165" s="9" cm="1">
        <f t="array" aca="1" ref="J165" ca="1">INDEX('Wkly eq indx data joined'!$A$1:$AJ$1150,MATCH('Wkly eq indx data aligned'!$A165,OFFSET(INDIRECT(ADDRESS(1,MATCH(J$1,'Wkly eq indx data joined'!$1:$1,0),1,1,$A$1)),,,1150,1),0),MATCH(J$1,'Wkly eq indx data joined'!$1:$1,0)+1)</f>
        <v>2827.75</v>
      </c>
      <c r="K165" s="9" cm="1">
        <f t="array" aca="1" ref="K165" ca="1">INDEX('Wkly eq indx data joined'!$A$1:$AJ$1150,MATCH('Wkly eq indx data aligned'!$A165,OFFSET(INDIRECT(ADDRESS(1,MATCH(K$1,'Wkly eq indx data joined'!$1:$1,0),1,1,$A$1)),,,1150,1),0),MATCH(K$1,'Wkly eq indx data joined'!$1:$1,0)+1)</f>
        <v>2674.46</v>
      </c>
      <c r="L165" s="12" cm="1">
        <f t="array" aca="1" ref="L165" ca="1">INDEX('Wkly eq indx data joined'!$A$1:$AJ$1150,MATCH('Wkly eq indx data aligned'!$A165+2,OFFSET(INDIRECT(ADDRESS(1,MATCH(L$1,'Wkly eq indx data joined'!$1:$1,0),1,1,$A$1)),,,1150,1),0),MATCH(L$1,'Wkly eq indx data joined'!$1:$1,0)+1)</f>
        <v>575.24</v>
      </c>
      <c r="M165" s="9" cm="1">
        <f t="array" aca="1" ref="M165" ca="1">INDEX('Wkly eq indx data joined'!$A$1:$AJ$1150,MATCH('Wkly eq indx data aligned'!$A165,OFFSET(INDIRECT(ADDRESS(1,MATCH(M$1,'Wkly eq indx data joined'!$1:$1,0),1,1,$A$1)),,,1150,1),0),MATCH(M$1,'Wkly eq indx data joined'!$1:$1,0)+1)</f>
        <v>10080.799999999999</v>
      </c>
      <c r="N165" s="9" cm="1">
        <f t="array" aca="1" ref="N165" ca="1">INDEX('Wkly eq indx data joined'!$A$1:$AJ$1150,MATCH('Wkly eq indx data aligned'!$A165,OFFSET(INDIRECT(ADDRESS(1,MATCH(N$1,'Wkly eq indx data joined'!$1:$1,0),1,1,$A$1)),,,1150,1),0),MATCH(N$1,'Wkly eq indx data joined'!$1:$1,0)+1)</f>
        <v>3886.33</v>
      </c>
      <c r="O165" s="13" cm="1">
        <f t="array" aca="1" ref="O165" ca="1">INDEX('Wkly eq indx data joined'!$A$1:$AJ$1150,MATCH('Wkly eq indx data aligned'!$A165+1,OFFSET(INDIRECT(ADDRESS(1,MATCH(O$1,'Wkly eq indx data joined'!$1:$1,0),1,1,$A$1)),,,1150,1),0),MATCH(O$1,'Wkly eq indx data joined'!$1:$1,0)+1)</f>
        <v>4493.99</v>
      </c>
      <c r="P165" s="12" cm="1">
        <f t="array" aca="1" ref="P165" ca="1">INDEX('Wkly eq indx data joined'!$A$1:$AJ$1150,MATCH('Wkly eq indx data aligned'!$A165+2,OFFSET(INDIRECT(ADDRESS(1,MATCH(P$1,'Wkly eq indx data joined'!$1:$1,0),1,1,$A$1)),,,1150,1),0),MATCH(P$1,'Wkly eq indx data joined'!$1:$1,0)+1)</f>
        <v>1036</v>
      </c>
      <c r="Q165" s="9" cm="1">
        <f t="array" aca="1" ref="Q165" ca="1">INDEX('Wkly eq indx data joined'!$A$1:$AJ$1150,MATCH('Wkly eq indx data aligned'!$A165,OFFSET(INDIRECT(ADDRESS(1,MATCH(Q$1,'Wkly eq indx data joined'!$1:$1,0),1,1,$A$1)),,,1150,1),0),MATCH(Q$1,'Wkly eq indx data joined'!$1:$1,0)+1)</f>
        <v>284.33</v>
      </c>
      <c r="R165" s="12" cm="1">
        <f t="array" aca="1" ref="R165" ca="1">INDEX('Wkly eq indx data joined'!$A$1:$AJ$1150,MATCH('Wkly eq indx data aligned'!$A165+2,OFFSET(INDIRECT(ADDRESS(1,MATCH(R$1,'Wkly eq indx data joined'!$1:$1,0),1,1,$A$1)),,,1150,1),0),MATCH(R$1,'Wkly eq indx data joined'!$1:$1,0)+1)</f>
        <v>331.69</v>
      </c>
      <c r="S165" s="9" cm="1">
        <f t="array" aca="1" ref="S165" ca="1">INDEX('Wkly eq indx data joined'!$A$1:$AJ$1150,MATCH('Wkly eq indx data aligned'!$A165,OFFSET(INDIRECT(ADDRESS(1,MATCH(S$1,'Wkly eq indx data joined'!$1:$1,0),1,1,$A$1)),,,1150,1),0),MATCH(S$1,'Wkly eq indx data joined'!$1:$1,0)+1)</f>
        <v>7986.94</v>
      </c>
    </row>
    <row r="166" spans="1:19" x14ac:dyDescent="0.25">
      <c r="A166" s="4">
        <f t="shared" si="2"/>
        <v>37673</v>
      </c>
      <c r="B166" s="9" cm="1">
        <f t="array" aca="1" ref="B166" ca="1">INDEX('Wkly eq indx data joined'!$A$1:$AJ$1150,MATCH('Wkly eq indx data aligned'!$A166,OFFSET(INDIRECT(ADDRESS(1,MATCH(B$1,'Wkly eq indx data joined'!$1:$1,0),1,1,$A$1)),,,1150,1),0),MATCH(B$1,'Wkly eq indx data joined'!$1:$1,0)+1)</f>
        <v>2820.1880000000001</v>
      </c>
      <c r="C166" s="9" cm="1">
        <f t="array" aca="1" ref="C166" ca="1">INDEX('Wkly eq indx data joined'!$A$1:$AJ$1150,MATCH('Wkly eq indx data aligned'!$A166,OFFSET(INDIRECT(ADDRESS(1,MATCH(C$1,'Wkly eq indx data joined'!$1:$1,0),1,1,$A$1)),,,1150,1),0),MATCH(C$1,'Wkly eq indx data joined'!$1:$1,0)+1)</f>
        <v>8513.5400000000009</v>
      </c>
      <c r="D166" s="18" cm="1">
        <f t="array" aca="1" ref="D166" ca="1">IFERROR(INDEX('Wkly eq indx data joined'!$A$1:$AJ$1150,MATCH('Wkly eq indx data aligned'!$A166,OFFSET(INDIRECT(ADDRESS(1,MATCH(D$1,'Wkly eq indx data joined'!$1:$1,0),1,1,$A$1)),,,1150,1),0),MATCH(D$1,'Wkly eq indx data joined'!$1:$1,0)+1),D165)</f>
        <v>1478.8710000000001</v>
      </c>
      <c r="E166" s="9" cm="1">
        <f t="array" aca="1" ref="E166" ca="1">INDEX('Wkly eq indx data joined'!$A$1:$AJ$1150,MATCH('Wkly eq indx data aligned'!$A166,OFFSET(INDIRECT(ADDRESS(1,MATCH(E$1,'Wkly eq indx data joined'!$1:$1,0),1,1,$A$1)),,,1150,1),0),MATCH(E$1,'Wkly eq indx data joined'!$1:$1,0)+1)</f>
        <v>6558.63</v>
      </c>
      <c r="F166" s="9" cm="1">
        <f t="array" aca="1" ref="F166" ca="1">INDEX('Wkly eq indx data joined'!$A$1:$AJ$1150,MATCH('Wkly eq indx data aligned'!$A166,OFFSET(INDIRECT(ADDRESS(1,MATCH(F$1,'Wkly eq indx data joined'!$1:$1,0),1,1,$A$1)),,,1150,1),0),MATCH(F$1,'Wkly eq indx data joined'!$1:$1,0)+1)</f>
        <v>4228.7</v>
      </c>
      <c r="G166" s="9" cm="1">
        <f t="array" aca="1" ref="G166" ca="1">INDEX('Wkly eq indx data joined'!$A$1:$AJ$1150,MATCH('Wkly eq indx data aligned'!$A166,OFFSET(INDIRECT(ADDRESS(1,MATCH(G$1,'Wkly eq indx data joined'!$1:$1,0),1,1,$A$1)),,,1150,1),0),MATCH(G$1,'Wkly eq indx data joined'!$1:$1,0)+1)</f>
        <v>848.17</v>
      </c>
      <c r="H166" s="9" cm="1">
        <f t="array" aca="1" ref="H166" ca="1">INDEX('Wkly eq indx data joined'!$A$1:$AJ$1150,MATCH('Wkly eq indx data aligned'!$A166,OFFSET(INDIRECT(ADDRESS(1,MATCH(H$1,'Wkly eq indx data joined'!$1:$1,0),1,1,$A$1)),,,1150,1),0),MATCH(H$1,'Wkly eq indx data joined'!$1:$1,0)+1)</f>
        <v>3727.1</v>
      </c>
      <c r="I166" s="9" cm="1">
        <f t="array" aca="1" ref="I166" ca="1">INDEX('Wkly eq indx data joined'!$A$1:$AJ$1150,MATCH('Wkly eq indx data aligned'!$A166,OFFSET(INDIRECT(ADDRESS(1,MATCH(I$1,'Wkly eq indx data joined'!$1:$1,0),1,1,$A$1)),,,1150,1),0),MATCH(I$1,'Wkly eq indx data joined'!$1:$1,0)+1)</f>
        <v>9250.86</v>
      </c>
      <c r="J166" s="9" cm="1">
        <f t="array" aca="1" ref="J166" ca="1">INDEX('Wkly eq indx data joined'!$A$1:$AJ$1150,MATCH('Wkly eq indx data aligned'!$A166,OFFSET(INDIRECT(ADDRESS(1,MATCH(J$1,'Wkly eq indx data joined'!$1:$1,0),1,1,$A$1)),,,1150,1),0),MATCH(J$1,'Wkly eq indx data joined'!$1:$1,0)+1)</f>
        <v>2829.83</v>
      </c>
      <c r="K166" s="9" cm="1">
        <f t="array" aca="1" ref="K166" ca="1">INDEX('Wkly eq indx data joined'!$A$1:$AJ$1150,MATCH('Wkly eq indx data aligned'!$A166,OFFSET(INDIRECT(ADDRESS(1,MATCH(K$1,'Wkly eq indx data joined'!$1:$1,0),1,1,$A$1)),,,1150,1),0),MATCH(K$1,'Wkly eq indx data joined'!$1:$1,0)+1)</f>
        <v>2648.87</v>
      </c>
      <c r="L166" s="12" cm="1">
        <f t="array" aca="1" ref="L166" ca="1">INDEX('Wkly eq indx data joined'!$A$1:$AJ$1150,MATCH('Wkly eq indx data aligned'!$A166+2,OFFSET(INDIRECT(ADDRESS(1,MATCH(L$1,'Wkly eq indx data joined'!$1:$1,0),1,1,$A$1)),,,1150,1),0),MATCH(L$1,'Wkly eq indx data joined'!$1:$1,0)+1)</f>
        <v>603.6</v>
      </c>
      <c r="M166" s="9" cm="1">
        <f t="array" aca="1" ref="M166" ca="1">INDEX('Wkly eq indx data joined'!$A$1:$AJ$1150,MATCH('Wkly eq indx data aligned'!$A166,OFFSET(INDIRECT(ADDRESS(1,MATCH(M$1,'Wkly eq indx data joined'!$1:$1,0),1,1,$A$1)),,,1150,1),0),MATCH(M$1,'Wkly eq indx data joined'!$1:$1,0)+1)</f>
        <v>10330.9</v>
      </c>
      <c r="N166" s="9" cm="1">
        <f t="array" aca="1" ref="N166" ca="1">INDEX('Wkly eq indx data joined'!$A$1:$AJ$1150,MATCH('Wkly eq indx data aligned'!$A166,OFFSET(INDIRECT(ADDRESS(1,MATCH(N$1,'Wkly eq indx data joined'!$1:$1,0),1,1,$A$1)),,,1150,1),0),MATCH(N$1,'Wkly eq indx data joined'!$1:$1,0)+1)</f>
        <v>3931.7</v>
      </c>
      <c r="O166" s="13" cm="1">
        <f t="array" aca="1" ref="O166" ca="1">INDEX('Wkly eq indx data joined'!$A$1:$AJ$1150,MATCH('Wkly eq indx data aligned'!$A166+1,OFFSET(INDIRECT(ADDRESS(1,MATCH(O$1,'Wkly eq indx data joined'!$1:$1,0),1,1,$A$1)),,,1150,1),0),MATCH(O$1,'Wkly eq indx data joined'!$1:$1,0)+1)</f>
        <v>4548.3500000000004</v>
      </c>
      <c r="P166" s="12" cm="1">
        <f t="array" aca="1" ref="P166" ca="1">INDEX('Wkly eq indx data joined'!$A$1:$AJ$1150,MATCH('Wkly eq indx data aligned'!$A166+2,OFFSET(INDIRECT(ADDRESS(1,MATCH(P$1,'Wkly eq indx data joined'!$1:$1,0),1,1,$A$1)),,,1150,1),0),MATCH(P$1,'Wkly eq indx data joined'!$1:$1,0)+1)</f>
        <v>1066.1500000000001</v>
      </c>
      <c r="Q166" s="9" cm="1">
        <f t="array" aca="1" ref="Q166" ca="1">INDEX('Wkly eq indx data joined'!$A$1:$AJ$1150,MATCH('Wkly eq indx data aligned'!$A166,OFFSET(INDIRECT(ADDRESS(1,MATCH(Q$1,'Wkly eq indx data joined'!$1:$1,0),1,1,$A$1)),,,1150,1),0),MATCH(Q$1,'Wkly eq indx data joined'!$1:$1,0)+1)</f>
        <v>282.89999999999998</v>
      </c>
      <c r="R166" s="12" cm="1">
        <f t="array" aca="1" ref="R166" ca="1">INDEX('Wkly eq indx data joined'!$A$1:$AJ$1150,MATCH('Wkly eq indx data aligned'!$A166+2,OFFSET(INDIRECT(ADDRESS(1,MATCH(R$1,'Wkly eq indx data joined'!$1:$1,0),1,1,$A$1)),,,1150,1),0),MATCH(R$1,'Wkly eq indx data joined'!$1:$1,0)+1)</f>
        <v>333.42</v>
      </c>
      <c r="S166" s="9" cm="1">
        <f t="array" aca="1" ref="S166" ca="1">INDEX('Wkly eq indx data joined'!$A$1:$AJ$1150,MATCH('Wkly eq indx data aligned'!$A166,OFFSET(INDIRECT(ADDRESS(1,MATCH(S$1,'Wkly eq indx data joined'!$1:$1,0),1,1,$A$1)),,,1150,1),0),MATCH(S$1,'Wkly eq indx data joined'!$1:$1,0)+1)</f>
        <v>7894.85</v>
      </c>
    </row>
    <row r="167" spans="1:19" x14ac:dyDescent="0.25">
      <c r="A167" s="4">
        <f t="shared" si="2"/>
        <v>37680</v>
      </c>
      <c r="B167" s="9" cm="1">
        <f t="array" aca="1" ref="B167" ca="1">INDEX('Wkly eq indx data joined'!$A$1:$AJ$1150,MATCH('Wkly eq indx data aligned'!$A167,OFFSET(INDIRECT(ADDRESS(1,MATCH(B$1,'Wkly eq indx data joined'!$1:$1,0),1,1,$A$1)),,,1150,1),0),MATCH(B$1,'Wkly eq indx data joined'!$1:$1,0)+1)</f>
        <v>2800.9070000000002</v>
      </c>
      <c r="C167" s="9" cm="1">
        <f t="array" aca="1" ref="C167" ca="1">INDEX('Wkly eq indx data joined'!$A$1:$AJ$1150,MATCH('Wkly eq indx data aligned'!$A167,OFFSET(INDIRECT(ADDRESS(1,MATCH(C$1,'Wkly eq indx data joined'!$1:$1,0),1,1,$A$1)),,,1150,1),0),MATCH(C$1,'Wkly eq indx data joined'!$1:$1,0)+1)</f>
        <v>8363.0400000000009</v>
      </c>
      <c r="D167" s="18" cm="1">
        <f t="array" aca="1" ref="D167" ca="1">IFERROR(INDEX('Wkly eq indx data joined'!$A$1:$AJ$1150,MATCH('Wkly eq indx data aligned'!$A167,OFFSET(INDIRECT(ADDRESS(1,MATCH(D$1,'Wkly eq indx data joined'!$1:$1,0),1,1,$A$1)),,,1150,1),0),MATCH(D$1,'Wkly eq indx data joined'!$1:$1,0)+1),D166)</f>
        <v>1511.932</v>
      </c>
      <c r="E167" s="9" cm="1">
        <f t="array" aca="1" ref="E167" ca="1">INDEX('Wkly eq indx data joined'!$A$1:$AJ$1150,MATCH('Wkly eq indx data aligned'!$A167,OFFSET(INDIRECT(ADDRESS(1,MATCH(E$1,'Wkly eq indx data joined'!$1:$1,0),1,1,$A$1)),,,1150,1),0),MATCH(E$1,'Wkly eq indx data joined'!$1:$1,0)+1)</f>
        <v>6555.12</v>
      </c>
      <c r="F167" s="9" cm="1">
        <f t="array" aca="1" ref="F167" ca="1">INDEX('Wkly eq indx data joined'!$A$1:$AJ$1150,MATCH('Wkly eq indx data aligned'!$A167,OFFSET(INDIRECT(ADDRESS(1,MATCH(F$1,'Wkly eq indx data joined'!$1:$1,0),1,1,$A$1)),,,1150,1),0),MATCH(F$1,'Wkly eq indx data joined'!$1:$1,0)+1)</f>
        <v>4148.2</v>
      </c>
      <c r="G167" s="9" cm="1">
        <f t="array" aca="1" ref="G167" ca="1">INDEX('Wkly eq indx data joined'!$A$1:$AJ$1150,MATCH('Wkly eq indx data aligned'!$A167,OFFSET(INDIRECT(ADDRESS(1,MATCH(G$1,'Wkly eq indx data joined'!$1:$1,0),1,1,$A$1)),,,1150,1),0),MATCH(G$1,'Wkly eq indx data joined'!$1:$1,0)+1)</f>
        <v>841.15</v>
      </c>
      <c r="H167" s="9" cm="1">
        <f t="array" aca="1" ref="H167" ca="1">INDEX('Wkly eq indx data joined'!$A$1:$AJ$1150,MATCH('Wkly eq indx data aligned'!$A167,OFFSET(INDIRECT(ADDRESS(1,MATCH(H$1,'Wkly eq indx data joined'!$1:$1,0),1,1,$A$1)),,,1150,1),0),MATCH(H$1,'Wkly eq indx data joined'!$1:$1,0)+1)</f>
        <v>3655.6</v>
      </c>
      <c r="I167" s="9" cm="1">
        <f t="array" aca="1" ref="I167" ca="1">INDEX('Wkly eq indx data joined'!$A$1:$AJ$1150,MATCH('Wkly eq indx data aligned'!$A167,OFFSET(INDIRECT(ADDRESS(1,MATCH(I$1,'Wkly eq indx data joined'!$1:$1,0),1,1,$A$1)),,,1150,1),0),MATCH(I$1,'Wkly eq indx data joined'!$1:$1,0)+1)</f>
        <v>9122.66</v>
      </c>
      <c r="J167" s="9" cm="1">
        <f t="array" aca="1" ref="J167" ca="1">INDEX('Wkly eq indx data joined'!$A$1:$AJ$1150,MATCH('Wkly eq indx data aligned'!$A167,OFFSET(INDIRECT(ADDRESS(1,MATCH(J$1,'Wkly eq indx data joined'!$1:$1,0),1,1,$A$1)),,,1150,1),0),MATCH(J$1,'Wkly eq indx data joined'!$1:$1,0)+1)</f>
        <v>2754.07</v>
      </c>
      <c r="K167" s="9" cm="1">
        <f t="array" aca="1" ref="K167" ca="1">INDEX('Wkly eq indx data joined'!$A$1:$AJ$1150,MATCH('Wkly eq indx data aligned'!$A167,OFFSET(INDIRECT(ADDRESS(1,MATCH(K$1,'Wkly eq indx data joined'!$1:$1,0),1,1,$A$1)),,,1150,1),0),MATCH(K$1,'Wkly eq indx data joined'!$1:$1,0)+1)</f>
        <v>2547.0500000000002</v>
      </c>
      <c r="L167" s="12" cm="1">
        <f t="array" aca="1" ref="L167" ca="1">INDEX('Wkly eq indx data joined'!$A$1:$AJ$1150,MATCH('Wkly eq indx data aligned'!$A167+2,OFFSET(INDIRECT(ADDRESS(1,MATCH(L$1,'Wkly eq indx data joined'!$1:$1,0),1,1,$A$1)),,,1150,1),0),MATCH(L$1,'Wkly eq indx data joined'!$1:$1,0)+1)</f>
        <v>575.42999999999995</v>
      </c>
      <c r="M167" s="9" cm="1">
        <f t="array" aca="1" ref="M167" ca="1">INDEX('Wkly eq indx data joined'!$A$1:$AJ$1150,MATCH('Wkly eq indx data aligned'!$A167,OFFSET(INDIRECT(ADDRESS(1,MATCH(M$1,'Wkly eq indx data joined'!$1:$1,0),1,1,$A$1)),,,1150,1),0),MATCH(M$1,'Wkly eq indx data joined'!$1:$1,0)+1)</f>
        <v>10280.6</v>
      </c>
      <c r="N167" s="9" cm="1">
        <f t="array" aca="1" ref="N167" ca="1">INDEX('Wkly eq indx data joined'!$A$1:$AJ$1150,MATCH('Wkly eq indx data aligned'!$A167,OFFSET(INDIRECT(ADDRESS(1,MATCH(N$1,'Wkly eq indx data joined'!$1:$1,0),1,1,$A$1)),,,1150,1),0),MATCH(N$1,'Wkly eq indx data joined'!$1:$1,0)+1)</f>
        <v>3789.98</v>
      </c>
      <c r="O167" s="13" cm="1">
        <f t="array" aca="1" ref="O167" ca="1">INDEX('Wkly eq indx data joined'!$A$1:$AJ$1150,MATCH('Wkly eq indx data aligned'!$A167+1,OFFSET(INDIRECT(ADDRESS(1,MATCH(O$1,'Wkly eq indx data joined'!$1:$1,0),1,1,$A$1)),,,1150,1),0),MATCH(O$1,'Wkly eq indx data joined'!$1:$1,0)+1)</f>
        <v>4432.46</v>
      </c>
      <c r="P167" s="12" cm="1">
        <f t="array" aca="1" ref="P167" ca="1">INDEX('Wkly eq indx data joined'!$A$1:$AJ$1150,MATCH('Wkly eq indx data aligned'!$A167+2,OFFSET(INDIRECT(ADDRESS(1,MATCH(P$1,'Wkly eq indx data joined'!$1:$1,0),1,1,$A$1)),,,1150,1),0),MATCH(P$1,'Wkly eq indx data joined'!$1:$1,0)+1)</f>
        <v>1063.4000000000001</v>
      </c>
      <c r="Q167" s="9" cm="1">
        <f t="array" aca="1" ref="Q167" ca="1">INDEX('Wkly eq indx data joined'!$A$1:$AJ$1150,MATCH('Wkly eq indx data aligned'!$A167,OFFSET(INDIRECT(ADDRESS(1,MATCH(Q$1,'Wkly eq indx data joined'!$1:$1,0),1,1,$A$1)),,,1150,1),0),MATCH(Q$1,'Wkly eq indx data joined'!$1:$1,0)+1)</f>
        <v>266.20999999999998</v>
      </c>
      <c r="R167" s="12" cm="1">
        <f t="array" aca="1" ref="R167" ca="1">INDEX('Wkly eq indx data joined'!$A$1:$AJ$1150,MATCH('Wkly eq indx data aligned'!$A167+2,OFFSET(INDIRECT(ADDRESS(1,MATCH(R$1,'Wkly eq indx data joined'!$1:$1,0),1,1,$A$1)),,,1150,1),0),MATCH(R$1,'Wkly eq indx data joined'!$1:$1,0)+1)</f>
        <v>341.52</v>
      </c>
      <c r="S167" s="9" cm="1">
        <f t="array" aca="1" ref="S167" ca="1">INDEX('Wkly eq indx data joined'!$A$1:$AJ$1150,MATCH('Wkly eq indx data aligned'!$A167,OFFSET(INDIRECT(ADDRESS(1,MATCH(S$1,'Wkly eq indx data joined'!$1:$1,0),1,1,$A$1)),,,1150,1),0),MATCH(S$1,'Wkly eq indx data joined'!$1:$1,0)+1)</f>
        <v>7796.61</v>
      </c>
    </row>
    <row r="168" spans="1:19" x14ac:dyDescent="0.25">
      <c r="A168" s="4">
        <f t="shared" si="2"/>
        <v>37687</v>
      </c>
      <c r="B168" s="9" cm="1">
        <f t="array" aca="1" ref="B168" ca="1">INDEX('Wkly eq indx data joined'!$A$1:$AJ$1150,MATCH('Wkly eq indx data aligned'!$A168,OFFSET(INDIRECT(ADDRESS(1,MATCH(B$1,'Wkly eq indx data joined'!$1:$1,0),1,1,$A$1)),,,1150,1),0),MATCH(B$1,'Wkly eq indx data joined'!$1:$1,0)+1)</f>
        <v>2743.9989999999998</v>
      </c>
      <c r="C168" s="9" cm="1">
        <f t="array" aca="1" ref="C168" ca="1">INDEX('Wkly eq indx data joined'!$A$1:$AJ$1150,MATCH('Wkly eq indx data aligned'!$A168,OFFSET(INDIRECT(ADDRESS(1,MATCH(C$1,'Wkly eq indx data joined'!$1:$1,0),1,1,$A$1)),,,1150,1),0),MATCH(C$1,'Wkly eq indx data joined'!$1:$1,0)+1)</f>
        <v>8144.12</v>
      </c>
      <c r="D168" s="18" cm="1">
        <f t="array" aca="1" ref="D168" ca="1">IFERROR(INDEX('Wkly eq indx data joined'!$A$1:$AJ$1150,MATCH('Wkly eq indx data aligned'!$A168,OFFSET(INDIRECT(ADDRESS(1,MATCH(D$1,'Wkly eq indx data joined'!$1:$1,0),1,1,$A$1)),,,1150,1),0),MATCH(D$1,'Wkly eq indx data joined'!$1:$1,0)+1),D167)</f>
        <v>1493.0930000000001</v>
      </c>
      <c r="E168" s="9" cm="1">
        <f t="array" aca="1" ref="E168" ca="1">INDEX('Wkly eq indx data joined'!$A$1:$AJ$1150,MATCH('Wkly eq indx data aligned'!$A168,OFFSET(INDIRECT(ADDRESS(1,MATCH(E$1,'Wkly eq indx data joined'!$1:$1,0),1,1,$A$1)),,,1150,1),0),MATCH(E$1,'Wkly eq indx data joined'!$1:$1,0)+1)</f>
        <v>6359.86</v>
      </c>
      <c r="F168" s="9" cm="1">
        <f t="array" aca="1" ref="F168" ca="1">INDEX('Wkly eq indx data joined'!$A$1:$AJ$1150,MATCH('Wkly eq indx data aligned'!$A168,OFFSET(INDIRECT(ADDRESS(1,MATCH(F$1,'Wkly eq indx data joined'!$1:$1,0),1,1,$A$1)),,,1150,1),0),MATCH(F$1,'Wkly eq indx data joined'!$1:$1,0)+1)</f>
        <v>3880.3</v>
      </c>
      <c r="G168" s="9" cm="1">
        <f t="array" aca="1" ref="G168" ca="1">INDEX('Wkly eq indx data joined'!$A$1:$AJ$1150,MATCH('Wkly eq indx data aligned'!$A168,OFFSET(INDIRECT(ADDRESS(1,MATCH(G$1,'Wkly eq indx data joined'!$1:$1,0),1,1,$A$1)),,,1150,1),0),MATCH(G$1,'Wkly eq indx data joined'!$1:$1,0)+1)</f>
        <v>828.89</v>
      </c>
      <c r="H168" s="9" cm="1">
        <f t="array" aca="1" ref="H168" ca="1">INDEX('Wkly eq indx data joined'!$A$1:$AJ$1150,MATCH('Wkly eq indx data aligned'!$A168,OFFSET(INDIRECT(ADDRESS(1,MATCH(H$1,'Wkly eq indx data joined'!$1:$1,0),1,1,$A$1)),,,1150,1),0),MATCH(H$1,'Wkly eq indx data joined'!$1:$1,0)+1)</f>
        <v>3491.6</v>
      </c>
      <c r="I168" s="9" cm="1">
        <f t="array" aca="1" ref="I168" ca="1">INDEX('Wkly eq indx data joined'!$A$1:$AJ$1150,MATCH('Wkly eq indx data aligned'!$A168,OFFSET(INDIRECT(ADDRESS(1,MATCH(I$1,'Wkly eq indx data joined'!$1:$1,0),1,1,$A$1)),,,1150,1),0),MATCH(I$1,'Wkly eq indx data joined'!$1:$1,0)+1)</f>
        <v>8907.1</v>
      </c>
      <c r="J168" s="9" cm="1">
        <f t="array" aca="1" ref="J168" ca="1">INDEX('Wkly eq indx data joined'!$A$1:$AJ$1150,MATCH('Wkly eq indx data aligned'!$A168,OFFSET(INDIRECT(ADDRESS(1,MATCH(J$1,'Wkly eq indx data joined'!$1:$1,0),1,1,$A$1)),,,1150,1),0),MATCH(J$1,'Wkly eq indx data joined'!$1:$1,0)+1)</f>
        <v>2574.91</v>
      </c>
      <c r="K168" s="9" cm="1">
        <f t="array" aca="1" ref="K168" ca="1">INDEX('Wkly eq indx data joined'!$A$1:$AJ$1150,MATCH('Wkly eq indx data aligned'!$A168,OFFSET(INDIRECT(ADDRESS(1,MATCH(K$1,'Wkly eq indx data joined'!$1:$1,0),1,1,$A$1)),,,1150,1),0),MATCH(K$1,'Wkly eq indx data joined'!$1:$1,0)+1)</f>
        <v>2431.66</v>
      </c>
      <c r="L168" s="12" cm="1">
        <f t="array" aca="1" ref="L168" ca="1">INDEX('Wkly eq indx data joined'!$A$1:$AJ$1150,MATCH('Wkly eq indx data aligned'!$A168+2,OFFSET(INDIRECT(ADDRESS(1,MATCH(L$1,'Wkly eq indx data joined'!$1:$1,0),1,1,$A$1)),,,1150,1),0),MATCH(L$1,'Wkly eq indx data joined'!$1:$1,0)+1)</f>
        <v>546.02</v>
      </c>
      <c r="M168" s="9" cm="1">
        <f t="array" aca="1" ref="M168" ca="1">INDEX('Wkly eq indx data joined'!$A$1:$AJ$1150,MATCH('Wkly eq indx data aligned'!$A168,OFFSET(INDIRECT(ADDRESS(1,MATCH(M$1,'Wkly eq indx data joined'!$1:$1,0),1,1,$A$1)),,,1150,1),0),MATCH(M$1,'Wkly eq indx data joined'!$1:$1,0)+1)</f>
        <v>10723.8</v>
      </c>
      <c r="N168" s="9" cm="1">
        <f t="array" aca="1" ref="N168" ca="1">INDEX('Wkly eq indx data joined'!$A$1:$AJ$1150,MATCH('Wkly eq indx data aligned'!$A168,OFFSET(INDIRECT(ADDRESS(1,MATCH(N$1,'Wkly eq indx data joined'!$1:$1,0),1,1,$A$1)),,,1150,1),0),MATCH(N$1,'Wkly eq indx data joined'!$1:$1,0)+1)</f>
        <v>3815.2</v>
      </c>
      <c r="O168" s="13" cm="1">
        <f t="array" aca="1" ref="O168" ca="1">INDEX('Wkly eq indx data joined'!$A$1:$AJ$1150,MATCH('Wkly eq indx data aligned'!$A168+1,OFFSET(INDIRECT(ADDRESS(1,MATCH(O$1,'Wkly eq indx data joined'!$1:$1,0),1,1,$A$1)),,,1150,1),0),MATCH(O$1,'Wkly eq indx data joined'!$1:$1,0)+1)</f>
        <v>4350.59</v>
      </c>
      <c r="P168" s="12" cm="1">
        <f t="array" aca="1" ref="P168" ca="1">INDEX('Wkly eq indx data joined'!$A$1:$AJ$1150,MATCH('Wkly eq indx data aligned'!$A168+2,OFFSET(INDIRECT(ADDRESS(1,MATCH(P$1,'Wkly eq indx data joined'!$1:$1,0),1,1,$A$1)),,,1150,1),0),MATCH(P$1,'Wkly eq indx data joined'!$1:$1,0)+1)</f>
        <v>1017.1</v>
      </c>
      <c r="Q168" s="9" cm="1">
        <f t="array" aca="1" ref="Q168" ca="1">INDEX('Wkly eq indx data joined'!$A$1:$AJ$1150,MATCH('Wkly eq indx data aligned'!$A168,OFFSET(INDIRECT(ADDRESS(1,MATCH(Q$1,'Wkly eq indx data joined'!$1:$1,0),1,1,$A$1)),,,1150,1),0),MATCH(Q$1,'Wkly eq indx data joined'!$1:$1,0)+1)</f>
        <v>236.2</v>
      </c>
      <c r="R168" s="12" cm="1">
        <f t="array" aca="1" ref="R168" ca="1">INDEX('Wkly eq indx data joined'!$A$1:$AJ$1150,MATCH('Wkly eq indx data aligned'!$A168+2,OFFSET(INDIRECT(ADDRESS(1,MATCH(R$1,'Wkly eq indx data joined'!$1:$1,0),1,1,$A$1)),,,1150,1),0),MATCH(R$1,'Wkly eq indx data joined'!$1:$1,0)+1)</f>
        <v>354.87</v>
      </c>
      <c r="S168" s="9" cm="1">
        <f t="array" aca="1" ref="S168" ca="1">INDEX('Wkly eq indx data joined'!$A$1:$AJ$1150,MATCH('Wkly eq indx data aligned'!$A168,OFFSET(INDIRECT(ADDRESS(1,MATCH(S$1,'Wkly eq indx data joined'!$1:$1,0),1,1,$A$1)),,,1150,1),0),MATCH(S$1,'Wkly eq indx data joined'!$1:$1,0)+1)</f>
        <v>7377.61</v>
      </c>
    </row>
    <row r="169" spans="1:19" x14ac:dyDescent="0.25">
      <c r="A169" s="4">
        <f t="shared" si="2"/>
        <v>37694</v>
      </c>
      <c r="B169" s="9" cm="1">
        <f t="array" aca="1" ref="B169" ca="1">INDEX('Wkly eq indx data joined'!$A$1:$AJ$1150,MATCH('Wkly eq indx data aligned'!$A169,OFFSET(INDIRECT(ADDRESS(1,MATCH(B$1,'Wkly eq indx data joined'!$1:$1,0),1,1,$A$1)),,,1150,1),0),MATCH(B$1,'Wkly eq indx data joined'!$1:$1,0)+1)</f>
        <v>2753.0630000000001</v>
      </c>
      <c r="C169" s="9" cm="1">
        <f t="array" aca="1" ref="C169" ca="1">INDEX('Wkly eq indx data joined'!$A$1:$AJ$1150,MATCH('Wkly eq indx data aligned'!$A169,OFFSET(INDIRECT(ADDRESS(1,MATCH(C$1,'Wkly eq indx data joined'!$1:$1,0),1,1,$A$1)),,,1150,1),0),MATCH(C$1,'Wkly eq indx data joined'!$1:$1,0)+1)</f>
        <v>8002.69</v>
      </c>
      <c r="D169" s="18" cm="1">
        <f t="array" aca="1" ref="D169" ca="1">IFERROR(INDEX('Wkly eq indx data joined'!$A$1:$AJ$1150,MATCH('Wkly eq indx data aligned'!$A169,OFFSET(INDIRECT(ADDRESS(1,MATCH(D$1,'Wkly eq indx data joined'!$1:$1,0),1,1,$A$1)),,,1150,1),0),MATCH(D$1,'Wkly eq indx data joined'!$1:$1,0)+1),D168)</f>
        <v>1466.0440000000001</v>
      </c>
      <c r="E169" s="9" cm="1">
        <f t="array" aca="1" ref="E169" ca="1">INDEX('Wkly eq indx data joined'!$A$1:$AJ$1150,MATCH('Wkly eq indx data aligned'!$A169,OFFSET(INDIRECT(ADDRESS(1,MATCH(E$1,'Wkly eq indx data joined'!$1:$1,0),1,1,$A$1)),,,1150,1),0),MATCH(E$1,'Wkly eq indx data joined'!$1:$1,0)+1)</f>
        <v>6304.49</v>
      </c>
      <c r="F169" s="9" cm="1">
        <f t="array" aca="1" ref="F169" ca="1">INDEX('Wkly eq indx data joined'!$A$1:$AJ$1150,MATCH('Wkly eq indx data aligned'!$A169,OFFSET(INDIRECT(ADDRESS(1,MATCH(F$1,'Wkly eq indx data joined'!$1:$1,0),1,1,$A$1)),,,1150,1),0),MATCH(F$1,'Wkly eq indx data joined'!$1:$1,0)+1)</f>
        <v>4015.4</v>
      </c>
      <c r="G169" s="9" cm="1">
        <f t="array" aca="1" ref="G169" ca="1">INDEX('Wkly eq indx data joined'!$A$1:$AJ$1150,MATCH('Wkly eq indx data aligned'!$A169,OFFSET(INDIRECT(ADDRESS(1,MATCH(G$1,'Wkly eq indx data joined'!$1:$1,0),1,1,$A$1)),,,1150,1),0),MATCH(G$1,'Wkly eq indx data joined'!$1:$1,0)+1)</f>
        <v>833.27</v>
      </c>
      <c r="H169" s="9" cm="1">
        <f t="array" aca="1" ref="H169" ca="1">INDEX('Wkly eq indx data joined'!$A$1:$AJ$1150,MATCH('Wkly eq indx data aligned'!$A169,OFFSET(INDIRECT(ADDRESS(1,MATCH(H$1,'Wkly eq indx data joined'!$1:$1,0),1,1,$A$1)),,,1150,1),0),MATCH(H$1,'Wkly eq indx data joined'!$1:$1,0)+1)</f>
        <v>3601.8</v>
      </c>
      <c r="I169" s="9" cm="1">
        <f t="array" aca="1" ref="I169" ca="1">INDEX('Wkly eq indx data joined'!$A$1:$AJ$1150,MATCH('Wkly eq indx data aligned'!$A169,OFFSET(INDIRECT(ADDRESS(1,MATCH(I$1,'Wkly eq indx data joined'!$1:$1,0),1,1,$A$1)),,,1150,1),0),MATCH(I$1,'Wkly eq indx data joined'!$1:$1,0)+1)</f>
        <v>8956.17</v>
      </c>
      <c r="J169" s="9" cm="1">
        <f t="array" aca="1" ref="J169" ca="1">INDEX('Wkly eq indx data joined'!$A$1:$AJ$1150,MATCH('Wkly eq indx data aligned'!$A169,OFFSET(INDIRECT(ADDRESS(1,MATCH(J$1,'Wkly eq indx data joined'!$1:$1,0),1,1,$A$1)),,,1150,1),0),MATCH(J$1,'Wkly eq indx data joined'!$1:$1,0)+1)</f>
        <v>2740.01</v>
      </c>
      <c r="K169" s="9" cm="1">
        <f t="array" aca="1" ref="K169" ca="1">INDEX('Wkly eq indx data joined'!$A$1:$AJ$1150,MATCH('Wkly eq indx data aligned'!$A169,OFFSET(INDIRECT(ADDRESS(1,MATCH(K$1,'Wkly eq indx data joined'!$1:$1,0),1,1,$A$1)),,,1150,1),0),MATCH(K$1,'Wkly eq indx data joined'!$1:$1,0)+1)</f>
        <v>2403.19</v>
      </c>
      <c r="L169" s="12" cm="1">
        <f t="array" aca="1" ref="L169" ca="1">INDEX('Wkly eq indx data joined'!$A$1:$AJ$1150,MATCH('Wkly eq indx data aligned'!$A169+2,OFFSET(INDIRECT(ADDRESS(1,MATCH(L$1,'Wkly eq indx data joined'!$1:$1,0),1,1,$A$1)),,,1150,1),0),MATCH(L$1,'Wkly eq indx data joined'!$1:$1,0)+1)</f>
        <v>537.65</v>
      </c>
      <c r="M169" s="9" cm="1">
        <f t="array" aca="1" ref="M169" ca="1">INDEX('Wkly eq indx data joined'!$A$1:$AJ$1150,MATCH('Wkly eq indx data aligned'!$A169,OFFSET(INDIRECT(ADDRESS(1,MATCH(M$1,'Wkly eq indx data joined'!$1:$1,0),1,1,$A$1)),,,1150,1),0),MATCH(M$1,'Wkly eq indx data joined'!$1:$1,0)+1)</f>
        <v>10817.4</v>
      </c>
      <c r="N169" s="9" cm="1">
        <f t="array" aca="1" ref="N169" ca="1">INDEX('Wkly eq indx data joined'!$A$1:$AJ$1150,MATCH('Wkly eq indx data aligned'!$A169,OFFSET(INDIRECT(ADDRESS(1,MATCH(N$1,'Wkly eq indx data joined'!$1:$1,0),1,1,$A$1)),,,1150,1),0),MATCH(N$1,'Wkly eq indx data joined'!$1:$1,0)+1)</f>
        <v>3891.8</v>
      </c>
      <c r="O169" s="13" cm="1">
        <f t="array" aca="1" ref="O169" ca="1">INDEX('Wkly eq indx data joined'!$A$1:$AJ$1150,MATCH('Wkly eq indx data aligned'!$A169+1,OFFSET(INDIRECT(ADDRESS(1,MATCH(O$1,'Wkly eq indx data joined'!$1:$1,0),1,1,$A$1)),,,1150,1),0),MATCH(O$1,'Wkly eq indx data joined'!$1:$1,0)+1)</f>
        <v>4476.17</v>
      </c>
      <c r="P169" s="12" cm="1">
        <f t="array" aca="1" ref="P169" ca="1">INDEX('Wkly eq indx data joined'!$A$1:$AJ$1150,MATCH('Wkly eq indx data aligned'!$A169+2,OFFSET(INDIRECT(ADDRESS(1,MATCH(P$1,'Wkly eq indx data joined'!$1:$1,0),1,1,$A$1)),,,1150,1),0),MATCH(P$1,'Wkly eq indx data joined'!$1:$1,0)+1)</f>
        <v>999.65</v>
      </c>
      <c r="Q169" s="9" cm="1">
        <f t="array" aca="1" ref="Q169" ca="1">INDEX('Wkly eq indx data joined'!$A$1:$AJ$1150,MATCH('Wkly eq indx data aligned'!$A169,OFFSET(INDIRECT(ADDRESS(1,MATCH(Q$1,'Wkly eq indx data joined'!$1:$1,0),1,1,$A$1)),,,1150,1),0),MATCH(Q$1,'Wkly eq indx data joined'!$1:$1,0)+1)</f>
        <v>257.33</v>
      </c>
      <c r="R169" s="12" cm="1">
        <f t="array" aca="1" ref="R169" ca="1">INDEX('Wkly eq indx data joined'!$A$1:$AJ$1150,MATCH('Wkly eq indx data aligned'!$A169+2,OFFSET(INDIRECT(ADDRESS(1,MATCH(R$1,'Wkly eq indx data joined'!$1:$1,0),1,1,$A$1)),,,1150,1),0),MATCH(R$1,'Wkly eq indx data joined'!$1:$1,0)+1)</f>
        <v>345.65</v>
      </c>
      <c r="S169" s="9" cm="1">
        <f t="array" aca="1" ref="S169" ca="1">INDEX('Wkly eq indx data joined'!$A$1:$AJ$1150,MATCH('Wkly eq indx data aligned'!$A169,OFFSET(INDIRECT(ADDRESS(1,MATCH(S$1,'Wkly eq indx data joined'!$1:$1,0),1,1,$A$1)),,,1150,1),0),MATCH(S$1,'Wkly eq indx data joined'!$1:$1,0)+1)</f>
        <v>7508.57</v>
      </c>
    </row>
    <row r="170" spans="1:19" x14ac:dyDescent="0.25">
      <c r="A170" s="4">
        <f t="shared" si="2"/>
        <v>37701</v>
      </c>
      <c r="B170" s="9" cm="1">
        <f t="array" aca="1" ref="B170" ca="1">INDEX('Wkly eq indx data joined'!$A$1:$AJ$1150,MATCH('Wkly eq indx data aligned'!$A170,OFFSET(INDIRECT(ADDRESS(1,MATCH(B$1,'Wkly eq indx data joined'!$1:$1,0),1,1,$A$1)),,,1150,1),0),MATCH(B$1,'Wkly eq indx data joined'!$1:$1,0)+1)</f>
        <v>2866.7179999999998</v>
      </c>
      <c r="C170" s="9" cm="1">
        <f t="array" aca="1" ref="C170" ca="1">INDEX('Wkly eq indx data joined'!$A$1:$AJ$1150,MATCH('Wkly eq indx data aligned'!$A170,OFFSET(INDIRECT(ADDRESS(1,MATCH(C$1,'Wkly eq indx data joined'!$1:$1,0),1,1,$A$1)),,,1150,1),0),MATCH(C$1,'Wkly eq indx data joined'!$1:$1,0)+1)</f>
        <v>8195.0499999999993</v>
      </c>
      <c r="D170" s="18" cm="1">
        <f t="array" aca="1" ref="D170" ca="1">IFERROR(INDEX('Wkly eq indx data joined'!$A$1:$AJ$1150,MATCH('Wkly eq indx data aligned'!$A170,OFFSET(INDIRECT(ADDRESS(1,MATCH(D$1,'Wkly eq indx data joined'!$1:$1,0),1,1,$A$1)),,,1150,1),0),MATCH(D$1,'Wkly eq indx data joined'!$1:$1,0)+1),D169)</f>
        <v>1474.6569999999999</v>
      </c>
      <c r="E170" s="9" cm="1">
        <f t="array" aca="1" ref="E170" ca="1">INDEX('Wkly eq indx data joined'!$A$1:$AJ$1150,MATCH('Wkly eq indx data aligned'!$A170,OFFSET(INDIRECT(ADDRESS(1,MATCH(E$1,'Wkly eq indx data joined'!$1:$1,0),1,1,$A$1)),,,1150,1),0),MATCH(E$1,'Wkly eq indx data joined'!$1:$1,0)+1)</f>
        <v>6535.9</v>
      </c>
      <c r="F170" s="9" cm="1">
        <f t="array" aca="1" ref="F170" ca="1">INDEX('Wkly eq indx data joined'!$A$1:$AJ$1150,MATCH('Wkly eq indx data aligned'!$A170,OFFSET(INDIRECT(ADDRESS(1,MATCH(F$1,'Wkly eq indx data joined'!$1:$1,0),1,1,$A$1)),,,1150,1),0),MATCH(F$1,'Wkly eq indx data joined'!$1:$1,0)+1)</f>
        <v>4453.3</v>
      </c>
      <c r="G170" s="9" cm="1">
        <f t="array" aca="1" ref="G170" ca="1">INDEX('Wkly eq indx data joined'!$A$1:$AJ$1150,MATCH('Wkly eq indx data aligned'!$A170,OFFSET(INDIRECT(ADDRESS(1,MATCH(G$1,'Wkly eq indx data joined'!$1:$1,0),1,1,$A$1)),,,1150,1),0),MATCH(G$1,'Wkly eq indx data joined'!$1:$1,0)+1)</f>
        <v>895.79</v>
      </c>
      <c r="H170" s="9" cm="1">
        <f t="array" aca="1" ref="H170" ca="1">INDEX('Wkly eq indx data joined'!$A$1:$AJ$1150,MATCH('Wkly eq indx data aligned'!$A170,OFFSET(INDIRECT(ADDRESS(1,MATCH(H$1,'Wkly eq indx data joined'!$1:$1,0),1,1,$A$1)),,,1150,1),0),MATCH(H$1,'Wkly eq indx data joined'!$1:$1,0)+1)</f>
        <v>3861.1</v>
      </c>
      <c r="I170" s="9" cm="1">
        <f t="array" aca="1" ref="I170" ca="1">INDEX('Wkly eq indx data joined'!$A$1:$AJ$1150,MATCH('Wkly eq indx data aligned'!$A170,OFFSET(INDIRECT(ADDRESS(1,MATCH(I$1,'Wkly eq indx data joined'!$1:$1,0),1,1,$A$1)),,,1150,1),0),MATCH(I$1,'Wkly eq indx data joined'!$1:$1,0)+1)</f>
        <v>9179.19</v>
      </c>
      <c r="J170" s="9" cm="1">
        <f t="array" aca="1" ref="J170" ca="1">INDEX('Wkly eq indx data joined'!$A$1:$AJ$1150,MATCH('Wkly eq indx data aligned'!$A170,OFFSET(INDIRECT(ADDRESS(1,MATCH(J$1,'Wkly eq indx data joined'!$1:$1,0),1,1,$A$1)),,,1150,1),0),MATCH(J$1,'Wkly eq indx data joined'!$1:$1,0)+1)</f>
        <v>2890.68</v>
      </c>
      <c r="K170" s="9" cm="1">
        <f t="array" aca="1" ref="K170" ca="1">INDEX('Wkly eq indx data joined'!$A$1:$AJ$1150,MATCH('Wkly eq indx data aligned'!$A170,OFFSET(INDIRECT(ADDRESS(1,MATCH(K$1,'Wkly eq indx data joined'!$1:$1,0),1,1,$A$1)),,,1150,1),0),MATCH(K$1,'Wkly eq indx data joined'!$1:$1,0)+1)</f>
        <v>2715.06</v>
      </c>
      <c r="L170" s="12" cm="1">
        <f t="array" aca="1" ref="L170" ca="1">INDEX('Wkly eq indx data joined'!$A$1:$AJ$1150,MATCH('Wkly eq indx data aligned'!$A170+2,OFFSET(INDIRECT(ADDRESS(1,MATCH(L$1,'Wkly eq indx data joined'!$1:$1,0),1,1,$A$1)),,,1150,1),0),MATCH(L$1,'Wkly eq indx data joined'!$1:$1,0)+1)</f>
        <v>575.77</v>
      </c>
      <c r="M170" s="9" cm="1">
        <f t="array" aca="1" ref="M170" ca="1">INDEX('Wkly eq indx data joined'!$A$1:$AJ$1150,MATCH('Wkly eq indx data aligned'!$A170,OFFSET(INDIRECT(ADDRESS(1,MATCH(M$1,'Wkly eq indx data joined'!$1:$1,0),1,1,$A$1)),,,1150,1),0),MATCH(M$1,'Wkly eq indx data joined'!$1:$1,0)+1)</f>
        <v>11377.4</v>
      </c>
      <c r="N170" s="9" cm="1">
        <f t="array" aca="1" ref="N170" ca="1">INDEX('Wkly eq indx data joined'!$A$1:$AJ$1150,MATCH('Wkly eq indx data aligned'!$A170,OFFSET(INDIRECT(ADDRESS(1,MATCH(N$1,'Wkly eq indx data joined'!$1:$1,0),1,1,$A$1)),,,1150,1),0),MATCH(N$1,'Wkly eq indx data joined'!$1:$1,0)+1)</f>
        <v>4078.36</v>
      </c>
      <c r="O170" s="13" cm="1">
        <f t="array" aca="1" ref="O170" ca="1">INDEX('Wkly eq indx data joined'!$A$1:$AJ$1150,MATCH('Wkly eq indx data aligned'!$A170+1,OFFSET(INDIRECT(ADDRESS(1,MATCH(O$1,'Wkly eq indx data joined'!$1:$1,0),1,1,$A$1)),,,1150,1),0),MATCH(O$1,'Wkly eq indx data joined'!$1:$1,0)+1)</f>
        <v>4586.92</v>
      </c>
      <c r="P170" s="12" cm="1">
        <f t="array" aca="1" ref="P170" ca="1">INDEX('Wkly eq indx data joined'!$A$1:$AJ$1150,MATCH('Wkly eq indx data aligned'!$A170+2,OFFSET(INDIRECT(ADDRESS(1,MATCH(P$1,'Wkly eq indx data joined'!$1:$1,0),1,1,$A$1)),,,1150,1),0),MATCH(P$1,'Wkly eq indx data joined'!$1:$1,0)+1)</f>
        <v>1037.1500000000001</v>
      </c>
      <c r="Q170" s="9" cm="1">
        <f t="array" aca="1" ref="Q170" ca="1">INDEX('Wkly eq indx data joined'!$A$1:$AJ$1150,MATCH('Wkly eq indx data aligned'!$A170,OFFSET(INDIRECT(ADDRESS(1,MATCH(Q$1,'Wkly eq indx data joined'!$1:$1,0),1,1,$A$1)),,,1150,1),0),MATCH(Q$1,'Wkly eq indx data joined'!$1:$1,0)+1)</f>
        <v>278.08999999999997</v>
      </c>
      <c r="R170" s="12" cm="1">
        <f t="array" aca="1" ref="R170" ca="1">INDEX('Wkly eq indx data joined'!$A$1:$AJ$1150,MATCH('Wkly eq indx data aligned'!$A170+2,OFFSET(INDIRECT(ADDRESS(1,MATCH(R$1,'Wkly eq indx data joined'!$1:$1,0),1,1,$A$1)),,,1150,1),0),MATCH(R$1,'Wkly eq indx data joined'!$1:$1,0)+1)</f>
        <v>338.76</v>
      </c>
      <c r="S170" s="9" cm="1">
        <f t="array" aca="1" ref="S170" ca="1">INDEX('Wkly eq indx data joined'!$A$1:$AJ$1150,MATCH('Wkly eq indx data aligned'!$A170,OFFSET(INDIRECT(ADDRESS(1,MATCH(S$1,'Wkly eq indx data joined'!$1:$1,0),1,1,$A$1)),,,1150,1),0),MATCH(S$1,'Wkly eq indx data joined'!$1:$1,0)+1)</f>
        <v>7560.17</v>
      </c>
    </row>
    <row r="171" spans="1:19" x14ac:dyDescent="0.25">
      <c r="A171" s="4">
        <f t="shared" si="2"/>
        <v>37708</v>
      </c>
      <c r="B171" s="9" cm="1">
        <f t="array" aca="1" ref="B171" ca="1">INDEX('Wkly eq indx data joined'!$A$1:$AJ$1150,MATCH('Wkly eq indx data aligned'!$A171,OFFSET(INDIRECT(ADDRESS(1,MATCH(B$1,'Wkly eq indx data joined'!$1:$1,0),1,1,$A$1)),,,1150,1),0),MATCH(B$1,'Wkly eq indx data joined'!$1:$1,0)+1)</f>
        <v>2897.6930000000002</v>
      </c>
      <c r="C171" s="9" cm="1">
        <f t="array" aca="1" ref="C171" ca="1">INDEX('Wkly eq indx data joined'!$A$1:$AJ$1150,MATCH('Wkly eq indx data aligned'!$A171,OFFSET(INDIRECT(ADDRESS(1,MATCH(C$1,'Wkly eq indx data joined'!$1:$1,0),1,1,$A$1)),,,1150,1),0),MATCH(C$1,'Wkly eq indx data joined'!$1:$1,0)+1)</f>
        <v>8280.16</v>
      </c>
      <c r="D171" s="18" cm="1">
        <f t="array" aca="1" ref="D171" ca="1">IFERROR(INDEX('Wkly eq indx data joined'!$A$1:$AJ$1150,MATCH('Wkly eq indx data aligned'!$A171,OFFSET(INDIRECT(ADDRESS(1,MATCH(D$1,'Wkly eq indx data joined'!$1:$1,0),1,1,$A$1)),,,1150,1),0),MATCH(D$1,'Wkly eq indx data joined'!$1:$1,0)+1),D170)</f>
        <v>1491.941</v>
      </c>
      <c r="E171" s="9" cm="1">
        <f t="array" aca="1" ref="E171" ca="1">INDEX('Wkly eq indx data joined'!$A$1:$AJ$1150,MATCH('Wkly eq indx data aligned'!$A171,OFFSET(INDIRECT(ADDRESS(1,MATCH(E$1,'Wkly eq indx data joined'!$1:$1,0),1,1,$A$1)),,,1150,1),0),MATCH(E$1,'Wkly eq indx data joined'!$1:$1,0)+1)</f>
        <v>6379.48</v>
      </c>
      <c r="F171" s="9" cm="1">
        <f t="array" aca="1" ref="F171" ca="1">INDEX('Wkly eq indx data joined'!$A$1:$AJ$1150,MATCH('Wkly eq indx data aligned'!$A171,OFFSET(INDIRECT(ADDRESS(1,MATCH(F$1,'Wkly eq indx data joined'!$1:$1,0),1,1,$A$1)),,,1150,1),0),MATCH(F$1,'Wkly eq indx data joined'!$1:$1,0)+1)</f>
        <v>4207.6000000000004</v>
      </c>
      <c r="G171" s="9" cm="1">
        <f t="array" aca="1" ref="G171" ca="1">INDEX('Wkly eq indx data joined'!$A$1:$AJ$1150,MATCH('Wkly eq indx data aligned'!$A171,OFFSET(INDIRECT(ADDRESS(1,MATCH(G$1,'Wkly eq indx data joined'!$1:$1,0),1,1,$A$1)),,,1150,1),0),MATCH(G$1,'Wkly eq indx data joined'!$1:$1,0)+1)</f>
        <v>863.5</v>
      </c>
      <c r="H171" s="9" cm="1">
        <f t="array" aca="1" ref="H171" ca="1">INDEX('Wkly eq indx data joined'!$A$1:$AJ$1150,MATCH('Wkly eq indx data aligned'!$A171,OFFSET(INDIRECT(ADDRESS(1,MATCH(H$1,'Wkly eq indx data joined'!$1:$1,0),1,1,$A$1)),,,1150,1),0),MATCH(H$1,'Wkly eq indx data joined'!$1:$1,0)+1)</f>
        <v>3708.5</v>
      </c>
      <c r="I171" s="9" cm="1">
        <f t="array" aca="1" ref="I171" ca="1">INDEX('Wkly eq indx data joined'!$A$1:$AJ$1150,MATCH('Wkly eq indx data aligned'!$A171,OFFSET(INDIRECT(ADDRESS(1,MATCH(I$1,'Wkly eq indx data joined'!$1:$1,0),1,1,$A$1)),,,1150,1),0),MATCH(I$1,'Wkly eq indx data joined'!$1:$1,0)+1)</f>
        <v>8863.36</v>
      </c>
      <c r="J171" s="9" cm="1">
        <f t="array" aca="1" ref="J171" ca="1">INDEX('Wkly eq indx data joined'!$A$1:$AJ$1150,MATCH('Wkly eq indx data aligned'!$A171,OFFSET(INDIRECT(ADDRESS(1,MATCH(J$1,'Wkly eq indx data joined'!$1:$1,0),1,1,$A$1)),,,1150,1),0),MATCH(J$1,'Wkly eq indx data joined'!$1:$1,0)+1)</f>
        <v>2733</v>
      </c>
      <c r="K171" s="9" cm="1">
        <f t="array" aca="1" ref="K171" ca="1">INDEX('Wkly eq indx data joined'!$A$1:$AJ$1150,MATCH('Wkly eq indx data aligned'!$A171,OFFSET(INDIRECT(ADDRESS(1,MATCH(K$1,'Wkly eq indx data joined'!$1:$1,0),1,1,$A$1)),,,1150,1),0),MATCH(K$1,'Wkly eq indx data joined'!$1:$1,0)+1)</f>
        <v>2520.84</v>
      </c>
      <c r="L171" s="12" cm="1">
        <f t="array" aca="1" ref="L171" ca="1">INDEX('Wkly eq indx data joined'!$A$1:$AJ$1150,MATCH('Wkly eq indx data aligned'!$A171+2,OFFSET(INDIRECT(ADDRESS(1,MATCH(L$1,'Wkly eq indx data joined'!$1:$1,0),1,1,$A$1)),,,1150,1),0),MATCH(L$1,'Wkly eq indx data joined'!$1:$1,0)+1)</f>
        <v>556.33000000000004</v>
      </c>
      <c r="M171" s="9" cm="1">
        <f t="array" aca="1" ref="M171" ca="1">INDEX('Wkly eq indx data joined'!$A$1:$AJ$1150,MATCH('Wkly eq indx data aligned'!$A171,OFFSET(INDIRECT(ADDRESS(1,MATCH(M$1,'Wkly eq indx data joined'!$1:$1,0),1,1,$A$1)),,,1150,1),0),MATCH(M$1,'Wkly eq indx data joined'!$1:$1,0)+1)</f>
        <v>11396.2</v>
      </c>
      <c r="N171" s="9" cm="1">
        <f t="array" aca="1" ref="N171" ca="1">INDEX('Wkly eq indx data joined'!$A$1:$AJ$1150,MATCH('Wkly eq indx data aligned'!$A171,OFFSET(INDIRECT(ADDRESS(1,MATCH(N$1,'Wkly eq indx data joined'!$1:$1,0),1,1,$A$1)),,,1150,1),0),MATCH(N$1,'Wkly eq indx data joined'!$1:$1,0)+1)</f>
        <v>3977.89</v>
      </c>
      <c r="O171" s="13" cm="1">
        <f t="array" aca="1" ref="O171" ca="1">INDEX('Wkly eq indx data joined'!$A$1:$AJ$1150,MATCH('Wkly eq indx data aligned'!$A171+1,OFFSET(INDIRECT(ADDRESS(1,MATCH(O$1,'Wkly eq indx data joined'!$1:$1,0),1,1,$A$1)),,,1150,1),0),MATCH(O$1,'Wkly eq indx data joined'!$1:$1,0)+1)</f>
        <v>4477.01</v>
      </c>
      <c r="P171" s="12" cm="1">
        <f t="array" aca="1" ref="P171" ca="1">INDEX('Wkly eq indx data joined'!$A$1:$AJ$1150,MATCH('Wkly eq indx data aligned'!$A171+2,OFFSET(INDIRECT(ADDRESS(1,MATCH(P$1,'Wkly eq indx data joined'!$1:$1,0),1,1,$A$1)),,,1150,1),0),MATCH(P$1,'Wkly eq indx data joined'!$1:$1,0)+1)</f>
        <v>1000.6</v>
      </c>
      <c r="Q171" s="9" cm="1">
        <f t="array" aca="1" ref="Q171" ca="1">INDEX('Wkly eq indx data joined'!$A$1:$AJ$1150,MATCH('Wkly eq indx data aligned'!$A171,OFFSET(INDIRECT(ADDRESS(1,MATCH(Q$1,'Wkly eq indx data joined'!$1:$1,0),1,1,$A$1)),,,1150,1),0),MATCH(Q$1,'Wkly eq indx data joined'!$1:$1,0)+1)</f>
        <v>262.12</v>
      </c>
      <c r="R171" s="12" cm="1">
        <f t="array" aca="1" ref="R171" ca="1">INDEX('Wkly eq indx data joined'!$A$1:$AJ$1150,MATCH('Wkly eq indx data aligned'!$A171+2,OFFSET(INDIRECT(ADDRESS(1,MATCH(R$1,'Wkly eq indx data joined'!$1:$1,0),1,1,$A$1)),,,1150,1),0),MATCH(R$1,'Wkly eq indx data joined'!$1:$1,0)+1)</f>
        <v>332.88</v>
      </c>
      <c r="S171" s="9" cm="1">
        <f t="array" aca="1" ref="S171" ca="1">INDEX('Wkly eq indx data joined'!$A$1:$AJ$1150,MATCH('Wkly eq indx data aligned'!$A171,OFFSET(INDIRECT(ADDRESS(1,MATCH(S$1,'Wkly eq indx data joined'!$1:$1,0),1,1,$A$1)),,,1150,1),0),MATCH(S$1,'Wkly eq indx data joined'!$1:$1,0)+1)</f>
        <v>7158.06</v>
      </c>
    </row>
    <row r="172" spans="1:19" x14ac:dyDescent="0.25">
      <c r="A172" s="4">
        <f t="shared" si="2"/>
        <v>37715</v>
      </c>
      <c r="B172" s="9" cm="1">
        <f t="array" aca="1" ref="B172" ca="1">INDEX('Wkly eq indx data joined'!$A$1:$AJ$1150,MATCH('Wkly eq indx data aligned'!$A172,OFFSET(INDIRECT(ADDRESS(1,MATCH(B$1,'Wkly eq indx data joined'!$1:$1,0),1,1,$A$1)),,,1150,1),0),MATCH(B$1,'Wkly eq indx data joined'!$1:$1,0)+1)</f>
        <v>2933.498</v>
      </c>
      <c r="C172" s="9" cm="1">
        <f t="array" aca="1" ref="C172" ca="1">INDEX('Wkly eq indx data joined'!$A$1:$AJ$1150,MATCH('Wkly eq indx data aligned'!$A172,OFFSET(INDIRECT(ADDRESS(1,MATCH(C$1,'Wkly eq indx data joined'!$1:$1,0),1,1,$A$1)),,,1150,1),0),MATCH(C$1,'Wkly eq indx data joined'!$1:$1,0)+1)</f>
        <v>8074.12</v>
      </c>
      <c r="D172" s="18" cm="1">
        <f t="array" aca="1" ref="D172" ca="1">IFERROR(INDEX('Wkly eq indx data joined'!$A$1:$AJ$1150,MATCH('Wkly eq indx data aligned'!$A172,OFFSET(INDIRECT(ADDRESS(1,MATCH(D$1,'Wkly eq indx data joined'!$1:$1,0),1,1,$A$1)),,,1150,1),0),MATCH(D$1,'Wkly eq indx data joined'!$1:$1,0)+1),D171)</f>
        <v>1521.1279999999999</v>
      </c>
      <c r="E172" s="9" cm="1">
        <f t="array" aca="1" ref="E172" ca="1">INDEX('Wkly eq indx data joined'!$A$1:$AJ$1150,MATCH('Wkly eq indx data aligned'!$A172,OFFSET(INDIRECT(ADDRESS(1,MATCH(E$1,'Wkly eq indx data joined'!$1:$1,0),1,1,$A$1)),,,1150,1),0),MATCH(E$1,'Wkly eq indx data joined'!$1:$1,0)+1)</f>
        <v>6394.98</v>
      </c>
      <c r="F172" s="9" cm="1">
        <f t="array" aca="1" ref="F172" ca="1">INDEX('Wkly eq indx data joined'!$A$1:$AJ$1150,MATCH('Wkly eq indx data aligned'!$A172,OFFSET(INDIRECT(ADDRESS(1,MATCH(F$1,'Wkly eq indx data joined'!$1:$1,0),1,1,$A$1)),,,1150,1),0),MATCH(F$1,'Wkly eq indx data joined'!$1:$1,0)+1)</f>
        <v>4386.2</v>
      </c>
      <c r="G172" s="9" cm="1">
        <f t="array" aca="1" ref="G172" ca="1">INDEX('Wkly eq indx data joined'!$A$1:$AJ$1150,MATCH('Wkly eq indx data aligned'!$A172,OFFSET(INDIRECT(ADDRESS(1,MATCH(G$1,'Wkly eq indx data joined'!$1:$1,0),1,1,$A$1)),,,1150,1),0),MATCH(G$1,'Wkly eq indx data joined'!$1:$1,0)+1)</f>
        <v>878.85</v>
      </c>
      <c r="H172" s="9" cm="1">
        <f t="array" aca="1" ref="H172" ca="1">INDEX('Wkly eq indx data joined'!$A$1:$AJ$1150,MATCH('Wkly eq indx data aligned'!$A172,OFFSET(INDIRECT(ADDRESS(1,MATCH(H$1,'Wkly eq indx data joined'!$1:$1,0),1,1,$A$1)),,,1150,1),0),MATCH(H$1,'Wkly eq indx data joined'!$1:$1,0)+1)</f>
        <v>3814.4</v>
      </c>
      <c r="I172" s="9" cm="1">
        <f t="array" aca="1" ref="I172" ca="1">INDEX('Wkly eq indx data joined'!$A$1:$AJ$1150,MATCH('Wkly eq indx data aligned'!$A172,OFFSET(INDIRECT(ADDRESS(1,MATCH(I$1,'Wkly eq indx data joined'!$1:$1,0),1,1,$A$1)),,,1150,1),0),MATCH(I$1,'Wkly eq indx data joined'!$1:$1,0)+1)</f>
        <v>8822.4500000000007</v>
      </c>
      <c r="J172" s="9" cm="1">
        <f t="array" aca="1" ref="J172" ca="1">INDEX('Wkly eq indx data joined'!$A$1:$AJ$1150,MATCH('Wkly eq indx data aligned'!$A172,OFFSET(INDIRECT(ADDRESS(1,MATCH(J$1,'Wkly eq indx data joined'!$1:$1,0),1,1,$A$1)),,,1150,1),0),MATCH(J$1,'Wkly eq indx data joined'!$1:$1,0)+1)</f>
        <v>2837.96</v>
      </c>
      <c r="K172" s="9" cm="1">
        <f t="array" aca="1" ref="K172" ca="1">INDEX('Wkly eq indx data joined'!$A$1:$AJ$1150,MATCH('Wkly eq indx data aligned'!$A172,OFFSET(INDIRECT(ADDRESS(1,MATCH(K$1,'Wkly eq indx data joined'!$1:$1,0),1,1,$A$1)),,,1150,1),0),MATCH(K$1,'Wkly eq indx data joined'!$1:$1,0)+1)</f>
        <v>2654.07</v>
      </c>
      <c r="L172" s="12" cm="1">
        <f t="array" aca="1" ref="L172" ca="1">INDEX('Wkly eq indx data joined'!$A$1:$AJ$1150,MATCH('Wkly eq indx data aligned'!$A172+2,OFFSET(INDIRECT(ADDRESS(1,MATCH(L$1,'Wkly eq indx data joined'!$1:$1,0),1,1,$A$1)),,,1150,1),0),MATCH(L$1,'Wkly eq indx data joined'!$1:$1,0)+1)</f>
        <v>558.01</v>
      </c>
      <c r="M172" s="9" cm="1">
        <f t="array" aca="1" ref="M172" ca="1">INDEX('Wkly eq indx data joined'!$A$1:$AJ$1150,MATCH('Wkly eq indx data aligned'!$A172,OFFSET(INDIRECT(ADDRESS(1,MATCH(M$1,'Wkly eq indx data joined'!$1:$1,0),1,1,$A$1)),,,1150,1),0),MATCH(M$1,'Wkly eq indx data joined'!$1:$1,0)+1)</f>
        <v>12065.5</v>
      </c>
      <c r="N172" s="9" cm="1">
        <f t="array" aca="1" ref="N172" ca="1">INDEX('Wkly eq indx data joined'!$A$1:$AJ$1150,MATCH('Wkly eq indx data aligned'!$A172,OFFSET(INDIRECT(ADDRESS(1,MATCH(N$1,'Wkly eq indx data joined'!$1:$1,0),1,1,$A$1)),,,1150,1),0),MATCH(N$1,'Wkly eq indx data joined'!$1:$1,0)+1)</f>
        <v>4009.1</v>
      </c>
      <c r="O172" s="13" cm="1">
        <f t="array" aca="1" ref="O172" ca="1">INDEX('Wkly eq indx data joined'!$A$1:$AJ$1150,MATCH('Wkly eq indx data aligned'!$A172+1,OFFSET(INDIRECT(ADDRESS(1,MATCH(O$1,'Wkly eq indx data joined'!$1:$1,0),1,1,$A$1)),,,1150,1),0),MATCH(O$1,'Wkly eq indx data joined'!$1:$1,0)+1)</f>
        <v>4499.18</v>
      </c>
      <c r="P172" s="12" cm="1">
        <f t="array" aca="1" ref="P172" ca="1">INDEX('Wkly eq indx data joined'!$A$1:$AJ$1150,MATCH('Wkly eq indx data aligned'!$A172+2,OFFSET(INDIRECT(ADDRESS(1,MATCH(P$1,'Wkly eq indx data joined'!$1:$1,0),1,1,$A$1)),,,1150,1),0),MATCH(P$1,'Wkly eq indx data joined'!$1:$1,0)+1)</f>
        <v>1016.95</v>
      </c>
      <c r="Q172" s="9" cm="1">
        <f t="array" aca="1" ref="Q172" ca="1">INDEX('Wkly eq indx data joined'!$A$1:$AJ$1150,MATCH('Wkly eq indx data aligned'!$A172,OFFSET(INDIRECT(ADDRESS(1,MATCH(Q$1,'Wkly eq indx data joined'!$1:$1,0),1,1,$A$1)),,,1150,1),0),MATCH(Q$1,'Wkly eq indx data joined'!$1:$1,0)+1)</f>
        <v>270.52999999999997</v>
      </c>
      <c r="R172" s="12" cm="1">
        <f t="array" aca="1" ref="R172" ca="1">INDEX('Wkly eq indx data joined'!$A$1:$AJ$1150,MATCH('Wkly eq indx data aligned'!$A172+2,OFFSET(INDIRECT(ADDRESS(1,MATCH(R$1,'Wkly eq indx data joined'!$1:$1,0),1,1,$A$1)),,,1150,1),0),MATCH(R$1,'Wkly eq indx data joined'!$1:$1,0)+1)</f>
        <v>330.53</v>
      </c>
      <c r="S172" s="9" cm="1">
        <f t="array" aca="1" ref="S172" ca="1">INDEX('Wkly eq indx data joined'!$A$1:$AJ$1150,MATCH('Wkly eq indx data aligned'!$A172,OFFSET(INDIRECT(ADDRESS(1,MATCH(S$1,'Wkly eq indx data joined'!$1:$1,0),1,1,$A$1)),,,1150,1),0),MATCH(S$1,'Wkly eq indx data joined'!$1:$1,0)+1)</f>
        <v>7301.97</v>
      </c>
    </row>
    <row r="173" spans="1:19" x14ac:dyDescent="0.25">
      <c r="A173" s="4">
        <f t="shared" si="2"/>
        <v>37722</v>
      </c>
      <c r="B173" s="9" cm="1">
        <f t="array" aca="1" ref="B173" ca="1">INDEX('Wkly eq indx data joined'!$A$1:$AJ$1150,MATCH('Wkly eq indx data aligned'!$A173,OFFSET(INDIRECT(ADDRESS(1,MATCH(B$1,'Wkly eq indx data joined'!$1:$1,0),1,1,$A$1)),,,1150,1),0),MATCH(B$1,'Wkly eq indx data joined'!$1:$1,0)+1)</f>
        <v>2948.9760000000001</v>
      </c>
      <c r="C173" s="9" cm="1">
        <f t="array" aca="1" ref="C173" ca="1">INDEX('Wkly eq indx data joined'!$A$1:$AJ$1150,MATCH('Wkly eq indx data aligned'!$A173,OFFSET(INDIRECT(ADDRESS(1,MATCH(C$1,'Wkly eq indx data joined'!$1:$1,0),1,1,$A$1)),,,1150,1),0),MATCH(C$1,'Wkly eq indx data joined'!$1:$1,0)+1)</f>
        <v>7816.49</v>
      </c>
      <c r="D173" s="18" cm="1">
        <f t="array" aca="1" ref="D173" ca="1">IFERROR(INDEX('Wkly eq indx data joined'!$A$1:$AJ$1150,MATCH('Wkly eq indx data aligned'!$A173,OFFSET(INDIRECT(ADDRESS(1,MATCH(D$1,'Wkly eq indx data joined'!$1:$1,0),1,1,$A$1)),,,1150,1),0),MATCH(D$1,'Wkly eq indx data joined'!$1:$1,0)+1),D172)</f>
        <v>1576.86</v>
      </c>
      <c r="E173" s="9" cm="1">
        <f t="array" aca="1" ref="E173" ca="1">INDEX('Wkly eq indx data joined'!$A$1:$AJ$1150,MATCH('Wkly eq indx data aligned'!$A173,OFFSET(INDIRECT(ADDRESS(1,MATCH(E$1,'Wkly eq indx data joined'!$1:$1,0),1,1,$A$1)),,,1150,1),0),MATCH(E$1,'Wkly eq indx data joined'!$1:$1,0)+1)</f>
        <v>6432.08</v>
      </c>
      <c r="F173" s="9" cm="1">
        <f t="array" aca="1" ref="F173" ca="1">INDEX('Wkly eq indx data joined'!$A$1:$AJ$1150,MATCH('Wkly eq indx data aligned'!$A173,OFFSET(INDIRECT(ADDRESS(1,MATCH(F$1,'Wkly eq indx data joined'!$1:$1,0),1,1,$A$1)),,,1150,1),0),MATCH(F$1,'Wkly eq indx data joined'!$1:$1,0)+1)</f>
        <v>4448.1000000000004</v>
      </c>
      <c r="G173" s="9" cm="1">
        <f t="array" aca="1" ref="G173" ca="1">INDEX('Wkly eq indx data joined'!$A$1:$AJ$1150,MATCH('Wkly eq indx data aligned'!$A173,OFFSET(INDIRECT(ADDRESS(1,MATCH(G$1,'Wkly eq indx data joined'!$1:$1,0),1,1,$A$1)),,,1150,1),0),MATCH(G$1,'Wkly eq indx data joined'!$1:$1,0)+1)</f>
        <v>868.3</v>
      </c>
      <c r="H173" s="9" cm="1">
        <f t="array" aca="1" ref="H173" ca="1">INDEX('Wkly eq indx data joined'!$A$1:$AJ$1150,MATCH('Wkly eq indx data aligned'!$A173,OFFSET(INDIRECT(ADDRESS(1,MATCH(H$1,'Wkly eq indx data joined'!$1:$1,0),1,1,$A$1)),,,1150,1),0),MATCH(H$1,'Wkly eq indx data joined'!$1:$1,0)+1)</f>
        <v>3808.1</v>
      </c>
      <c r="I173" s="9" cm="1">
        <f t="array" aca="1" ref="I173" ca="1">INDEX('Wkly eq indx data joined'!$A$1:$AJ$1150,MATCH('Wkly eq indx data aligned'!$A173,OFFSET(INDIRECT(ADDRESS(1,MATCH(I$1,'Wkly eq indx data joined'!$1:$1,0),1,1,$A$1)),,,1150,1),0),MATCH(I$1,'Wkly eq indx data joined'!$1:$1,0)+1)</f>
        <v>8645.65</v>
      </c>
      <c r="J173" s="9" cm="1">
        <f t="array" aca="1" ref="J173" ca="1">INDEX('Wkly eq indx data joined'!$A$1:$AJ$1150,MATCH('Wkly eq indx data aligned'!$A173,OFFSET(INDIRECT(ADDRESS(1,MATCH(J$1,'Wkly eq indx data joined'!$1:$1,0),1,1,$A$1)),,,1150,1),0),MATCH(J$1,'Wkly eq indx data joined'!$1:$1,0)+1)</f>
        <v>2838.14</v>
      </c>
      <c r="K173" s="9" cm="1">
        <f t="array" aca="1" ref="K173" ca="1">INDEX('Wkly eq indx data joined'!$A$1:$AJ$1150,MATCH('Wkly eq indx data aligned'!$A173,OFFSET(INDIRECT(ADDRESS(1,MATCH(K$1,'Wkly eq indx data joined'!$1:$1,0),1,1,$A$1)),,,1150,1),0),MATCH(K$1,'Wkly eq indx data joined'!$1:$1,0)+1)</f>
        <v>2733.95</v>
      </c>
      <c r="L173" s="12" cm="1">
        <f t="array" aca="1" ref="L173" ca="1">INDEX('Wkly eq indx data joined'!$A$1:$AJ$1150,MATCH('Wkly eq indx data aligned'!$A173+2,OFFSET(INDIRECT(ADDRESS(1,MATCH(L$1,'Wkly eq indx data joined'!$1:$1,0),1,1,$A$1)),,,1150,1),0),MATCH(L$1,'Wkly eq indx data joined'!$1:$1,0)+1)</f>
        <v>582.97</v>
      </c>
      <c r="M173" s="9" cm="1">
        <f t="array" aca="1" ref="M173" ca="1">INDEX('Wkly eq indx data joined'!$A$1:$AJ$1150,MATCH('Wkly eq indx data aligned'!$A173,OFFSET(INDIRECT(ADDRESS(1,MATCH(M$1,'Wkly eq indx data joined'!$1:$1,0),1,1,$A$1)),,,1150,1),0),MATCH(M$1,'Wkly eq indx data joined'!$1:$1,0)+1)</f>
        <v>11718.8</v>
      </c>
      <c r="N173" s="9" cm="1">
        <f t="array" aca="1" ref="N173" ca="1">INDEX('Wkly eq indx data joined'!$A$1:$AJ$1150,MATCH('Wkly eq indx data aligned'!$A173,OFFSET(INDIRECT(ADDRESS(1,MATCH(N$1,'Wkly eq indx data joined'!$1:$1,0),1,1,$A$1)),,,1150,1),0),MATCH(N$1,'Wkly eq indx data joined'!$1:$1,0)+1)</f>
        <v>4044.6</v>
      </c>
      <c r="O173" s="13" cm="1">
        <f t="array" aca="1" ref="O173" ca="1">INDEX('Wkly eq indx data joined'!$A$1:$AJ$1150,MATCH('Wkly eq indx data aligned'!$A173+1,OFFSET(INDIRECT(ADDRESS(1,MATCH(O$1,'Wkly eq indx data joined'!$1:$1,0),1,1,$A$1)),,,1150,1),0),MATCH(O$1,'Wkly eq indx data joined'!$1:$1,0)+1)</f>
        <v>4530.3999999999996</v>
      </c>
      <c r="P173" s="12" cm="1">
        <f t="array" aca="1" ref="P173" ca="1">INDEX('Wkly eq indx data joined'!$A$1:$AJ$1150,MATCH('Wkly eq indx data aligned'!$A173+2,OFFSET(INDIRECT(ADDRESS(1,MATCH(P$1,'Wkly eq indx data joined'!$1:$1,0),1,1,$A$1)),,,1150,1),0),MATCH(P$1,'Wkly eq indx data joined'!$1:$1,0)+1)</f>
        <v>949.8</v>
      </c>
      <c r="Q173" s="9" cm="1">
        <f t="array" aca="1" ref="Q173" ca="1">INDEX('Wkly eq indx data joined'!$A$1:$AJ$1150,MATCH('Wkly eq indx data aligned'!$A173,OFFSET(INDIRECT(ADDRESS(1,MATCH(Q$1,'Wkly eq indx data joined'!$1:$1,0),1,1,$A$1)),,,1150,1),0),MATCH(Q$1,'Wkly eq indx data joined'!$1:$1,0)+1)</f>
        <v>276.22000000000003</v>
      </c>
      <c r="R173" s="12" cm="1">
        <f t="array" aca="1" ref="R173" ca="1">INDEX('Wkly eq indx data joined'!$A$1:$AJ$1150,MATCH('Wkly eq indx data aligned'!$A173+2,OFFSET(INDIRECT(ADDRESS(1,MATCH(R$1,'Wkly eq indx data joined'!$1:$1,0),1,1,$A$1)),,,1150,1),0),MATCH(R$1,'Wkly eq indx data joined'!$1:$1,0)+1)</f>
        <v>338.21</v>
      </c>
      <c r="S173" s="9" cm="1">
        <f t="array" aca="1" ref="S173" ca="1">INDEX('Wkly eq indx data joined'!$A$1:$AJ$1150,MATCH('Wkly eq indx data aligned'!$A173,OFFSET(INDIRECT(ADDRESS(1,MATCH(S$1,'Wkly eq indx data joined'!$1:$1,0),1,1,$A$1)),,,1150,1),0),MATCH(S$1,'Wkly eq indx data joined'!$1:$1,0)+1)</f>
        <v>7227.59</v>
      </c>
    </row>
    <row r="174" spans="1:19" x14ac:dyDescent="0.25">
      <c r="A174" s="4">
        <f t="shared" si="2"/>
        <v>37729</v>
      </c>
      <c r="B174" s="9" cm="1">
        <f t="array" aca="1" ref="B174" ca="1">INDEX('Wkly eq indx data joined'!$A$1:$AJ$1150,MATCH('Wkly eq indx data aligned'!$A174,OFFSET(INDIRECT(ADDRESS(1,MATCH(B$1,'Wkly eq indx data joined'!$1:$1,0),1,1,$A$1)),,,1150,1),0),MATCH(B$1,'Wkly eq indx data joined'!$1:$1,0)+1)</f>
        <v>2953.2350000000001</v>
      </c>
      <c r="C174" s="9" cm="1">
        <f t="array" aca="1" ref="C174" ca="1">INDEX('Wkly eq indx data joined'!$A$1:$AJ$1150,MATCH('Wkly eq indx data aligned'!$A174,OFFSET(INDIRECT(ADDRESS(1,MATCH(C$1,'Wkly eq indx data joined'!$1:$1,0),1,1,$A$1)),,,1150,1),0),MATCH(C$1,'Wkly eq indx data joined'!$1:$1,0)+1)</f>
        <v>7874.51</v>
      </c>
      <c r="D174" s="18" cm="1">
        <f t="array" aca="1" ref="D174" ca="1">IFERROR(INDEX('Wkly eq indx data joined'!$A$1:$AJ$1150,MATCH('Wkly eq indx data aligned'!$A174,OFFSET(INDIRECT(ADDRESS(1,MATCH(D$1,'Wkly eq indx data joined'!$1:$1,0),1,1,$A$1)),,,1150,1),0),MATCH(D$1,'Wkly eq indx data joined'!$1:$1,0)+1),D173)</f>
        <v>1603.077</v>
      </c>
      <c r="E174" s="9" cm="1">
        <f t="array" aca="1" ref="E174" ca="1">INDEX('Wkly eq indx data joined'!$A$1:$AJ$1150,MATCH('Wkly eq indx data aligned'!$A174,OFFSET(INDIRECT(ADDRESS(1,MATCH(E$1,'Wkly eq indx data joined'!$1:$1,0),1,1,$A$1)),,,1150,1),0),MATCH(E$1,'Wkly eq indx data joined'!$1:$1,0)+1)</f>
        <v>6525.68</v>
      </c>
      <c r="F174" s="9" cm="1">
        <f t="array" aca="1" ref="F174" ca="1">INDEX('Wkly eq indx data joined'!$A$1:$AJ$1150,MATCH('Wkly eq indx data aligned'!$A174,OFFSET(INDIRECT(ADDRESS(1,MATCH(F$1,'Wkly eq indx data joined'!$1:$1,0),1,1,$A$1)),,,1150,1),0),MATCH(F$1,'Wkly eq indx data joined'!$1:$1,0)+1)</f>
        <v>4523.7</v>
      </c>
      <c r="G174" s="9" cm="1">
        <f t="array" aca="1" ref="G174" ca="1">INDEX('Wkly eq indx data joined'!$A$1:$AJ$1150,MATCH('Wkly eq indx data aligned'!$A174,OFFSET(INDIRECT(ADDRESS(1,MATCH(G$1,'Wkly eq indx data joined'!$1:$1,0),1,1,$A$1)),,,1150,1),0),MATCH(G$1,'Wkly eq indx data joined'!$1:$1,0)+1)</f>
        <v>893.58</v>
      </c>
      <c r="H174" s="9" cm="1">
        <f t="array" aca="1" ref="H174" ca="1">INDEX('Wkly eq indx data joined'!$A$1:$AJ$1150,MATCH('Wkly eq indx data aligned'!$A174,OFFSET(INDIRECT(ADDRESS(1,MATCH(H$1,'Wkly eq indx data joined'!$1:$1,0),1,1,$A$1)),,,1150,1),0),MATCH(H$1,'Wkly eq indx data joined'!$1:$1,0)+1)</f>
        <v>3889.2</v>
      </c>
      <c r="I174" s="9" cm="1">
        <f t="array" aca="1" ref="I174" ca="1">INDEX('Wkly eq indx data joined'!$A$1:$AJ$1150,MATCH('Wkly eq indx data aligned'!$A174,OFFSET(INDIRECT(ADDRESS(1,MATCH(I$1,'Wkly eq indx data joined'!$1:$1,0),1,1,$A$1)),,,1150,1),0),MATCH(I$1,'Wkly eq indx data joined'!$1:$1,0)+1)</f>
        <v>8579.14</v>
      </c>
      <c r="J174" s="9" cm="1">
        <f t="array" aca="1" ref="J174" ca="1">INDEX('Wkly eq indx data joined'!$A$1:$AJ$1150,MATCH('Wkly eq indx data aligned'!$A174,OFFSET(INDIRECT(ADDRESS(1,MATCH(J$1,'Wkly eq indx data joined'!$1:$1,0),1,1,$A$1)),,,1150,1),0),MATCH(J$1,'Wkly eq indx data joined'!$1:$1,0)+1)</f>
        <v>2898.61</v>
      </c>
      <c r="K174" s="9" cm="1">
        <f t="array" aca="1" ref="K174" ca="1">INDEX('Wkly eq indx data joined'!$A$1:$AJ$1150,MATCH('Wkly eq indx data aligned'!$A174,OFFSET(INDIRECT(ADDRESS(1,MATCH(K$1,'Wkly eq indx data joined'!$1:$1,0),1,1,$A$1)),,,1150,1),0),MATCH(K$1,'Wkly eq indx data joined'!$1:$1,0)+1)</f>
        <v>2899.78</v>
      </c>
      <c r="L174" s="12" cm="1">
        <f t="array" aca="1" ref="L174" ca="1">INDEX('Wkly eq indx data joined'!$A$1:$AJ$1150,MATCH('Wkly eq indx data aligned'!$A174+2,OFFSET(INDIRECT(ADDRESS(1,MATCH(L$1,'Wkly eq indx data joined'!$1:$1,0),1,1,$A$1)),,,1150,1),0),MATCH(L$1,'Wkly eq indx data joined'!$1:$1,0)+1)</f>
        <v>624.77</v>
      </c>
      <c r="M174" s="9" cm="1">
        <f t="array" aca="1" ref="M174" ca="1">INDEX('Wkly eq indx data joined'!$A$1:$AJ$1150,MATCH('Wkly eq indx data aligned'!$A174,OFFSET(INDIRECT(ADDRESS(1,MATCH(M$1,'Wkly eq indx data joined'!$1:$1,0),1,1,$A$1)),,,1150,1),0),MATCH(M$1,'Wkly eq indx data joined'!$1:$1,0)+1)</f>
        <v>12395.4</v>
      </c>
      <c r="N174" s="9" cm="1">
        <f t="array" aca="1" ref="N174" ca="1">INDEX('Wkly eq indx data joined'!$A$1:$AJ$1150,MATCH('Wkly eq indx data aligned'!$A174,OFFSET(INDIRECT(ADDRESS(1,MATCH(N$1,'Wkly eq indx data joined'!$1:$1,0),1,1,$A$1)),,,1150,1),0),MATCH(N$1,'Wkly eq indx data joined'!$1:$1,0)+1)</f>
        <v>4155.1499999999996</v>
      </c>
      <c r="O174" s="13" cm="1">
        <f t="array" aca="1" ref="O174" ca="1">INDEX('Wkly eq indx data joined'!$A$1:$AJ$1150,MATCH('Wkly eq indx data aligned'!$A174+1,OFFSET(INDIRECT(ADDRESS(1,MATCH(O$1,'Wkly eq indx data joined'!$1:$1,0),1,1,$A$1)),,,1150,1),0),MATCH(O$1,'Wkly eq indx data joined'!$1:$1,0)+1)</f>
        <v>4658.3</v>
      </c>
      <c r="P174" s="12" cm="1">
        <f t="array" aca="1" ref="P174" ca="1">INDEX('Wkly eq indx data joined'!$A$1:$AJ$1150,MATCH('Wkly eq indx data aligned'!$A174+2,OFFSET(INDIRECT(ADDRESS(1,MATCH(P$1,'Wkly eq indx data joined'!$1:$1,0),1,1,$A$1)),,,1150,1),0),MATCH(P$1,'Wkly eq indx data joined'!$1:$1,0)+1)</f>
        <v>940.7</v>
      </c>
      <c r="Q174" s="9" cm="1">
        <f t="array" aca="1" ref="Q174" ca="1">INDEX('Wkly eq indx data joined'!$A$1:$AJ$1150,MATCH('Wkly eq indx data aligned'!$A174,OFFSET(INDIRECT(ADDRESS(1,MATCH(Q$1,'Wkly eq indx data joined'!$1:$1,0),1,1,$A$1)),,,1150,1),0),MATCH(Q$1,'Wkly eq indx data joined'!$1:$1,0)+1)</f>
        <v>287.20999999999998</v>
      </c>
      <c r="R174" s="12" cm="1">
        <f t="array" aca="1" ref="R174" ca="1">INDEX('Wkly eq indx data joined'!$A$1:$AJ$1150,MATCH('Wkly eq indx data aligned'!$A174+2,OFFSET(INDIRECT(ADDRESS(1,MATCH(R$1,'Wkly eq indx data joined'!$1:$1,0),1,1,$A$1)),,,1150,1),0),MATCH(R$1,'Wkly eq indx data joined'!$1:$1,0)+1)</f>
        <v>356.81</v>
      </c>
      <c r="S174" s="9" cm="1">
        <f t="array" aca="1" ref="S174" ca="1">INDEX('Wkly eq indx data joined'!$A$1:$AJ$1150,MATCH('Wkly eq indx data aligned'!$A174,OFFSET(INDIRECT(ADDRESS(1,MATCH(S$1,'Wkly eq indx data joined'!$1:$1,0),1,1,$A$1)),,,1150,1),0),MATCH(S$1,'Wkly eq indx data joined'!$1:$1,0)+1)</f>
        <v>7170.69</v>
      </c>
    </row>
    <row r="175" spans="1:19" x14ac:dyDescent="0.25">
      <c r="A175" s="4">
        <f t="shared" si="2"/>
        <v>37736</v>
      </c>
      <c r="B175" s="9" cm="1">
        <f t="array" aca="1" ref="B175" ca="1">INDEX('Wkly eq indx data joined'!$A$1:$AJ$1150,MATCH('Wkly eq indx data aligned'!$A175,OFFSET(INDIRECT(ADDRESS(1,MATCH(B$1,'Wkly eq indx data joined'!$1:$1,0),1,1,$A$1)),,,1150,1),0),MATCH(B$1,'Wkly eq indx data joined'!$1:$1,0)+1)</f>
        <v>3001.8850000000002</v>
      </c>
      <c r="C175" s="9" cm="1">
        <f t="array" aca="1" ref="C175" ca="1">INDEX('Wkly eq indx data joined'!$A$1:$AJ$1150,MATCH('Wkly eq indx data aligned'!$A175,OFFSET(INDIRECT(ADDRESS(1,MATCH(C$1,'Wkly eq indx data joined'!$1:$1,0),1,1,$A$1)),,,1150,1),0),MATCH(C$1,'Wkly eq indx data joined'!$1:$1,0)+1)</f>
        <v>7699.5</v>
      </c>
      <c r="D175" s="18" cm="1">
        <f t="array" aca="1" ref="D175" ca="1">IFERROR(INDEX('Wkly eq indx data joined'!$A$1:$AJ$1150,MATCH('Wkly eq indx data aligned'!$A175,OFFSET(INDIRECT(ADDRESS(1,MATCH(D$1,'Wkly eq indx data joined'!$1:$1,0),1,1,$A$1)),,,1150,1),0),MATCH(D$1,'Wkly eq indx data joined'!$1:$1,0)+1),D174)</f>
        <v>1487.1469999999999</v>
      </c>
      <c r="E175" s="9" cm="1">
        <f t="array" aca="1" ref="E175" ca="1">INDEX('Wkly eq indx data joined'!$A$1:$AJ$1150,MATCH('Wkly eq indx data aligned'!$A175,OFFSET(INDIRECT(ADDRESS(1,MATCH(E$1,'Wkly eq indx data joined'!$1:$1,0),1,1,$A$1)),,,1150,1),0),MATCH(E$1,'Wkly eq indx data joined'!$1:$1,0)+1)</f>
        <v>6521.69</v>
      </c>
      <c r="F175" s="9" cm="1">
        <f t="array" aca="1" ref="F175" ca="1">INDEX('Wkly eq indx data joined'!$A$1:$AJ$1150,MATCH('Wkly eq indx data aligned'!$A175,OFFSET(INDIRECT(ADDRESS(1,MATCH(F$1,'Wkly eq indx data joined'!$1:$1,0),1,1,$A$1)),,,1150,1),0),MATCH(F$1,'Wkly eq indx data joined'!$1:$1,0)+1)</f>
        <v>4475.8999999999996</v>
      </c>
      <c r="G175" s="9" cm="1">
        <f t="array" aca="1" ref="G175" ca="1">INDEX('Wkly eq indx data joined'!$A$1:$AJ$1150,MATCH('Wkly eq indx data aligned'!$A175,OFFSET(INDIRECT(ADDRESS(1,MATCH(G$1,'Wkly eq indx data joined'!$1:$1,0),1,1,$A$1)),,,1150,1),0),MATCH(G$1,'Wkly eq indx data joined'!$1:$1,0)+1)</f>
        <v>898.81</v>
      </c>
      <c r="H175" s="9" cm="1">
        <f t="array" aca="1" ref="H175" ca="1">INDEX('Wkly eq indx data joined'!$A$1:$AJ$1150,MATCH('Wkly eq indx data aligned'!$A175,OFFSET(INDIRECT(ADDRESS(1,MATCH(H$1,'Wkly eq indx data joined'!$1:$1,0),1,1,$A$1)),,,1150,1),0),MATCH(H$1,'Wkly eq indx data joined'!$1:$1,0)+1)</f>
        <v>3870.2</v>
      </c>
      <c r="I175" s="9" cm="1">
        <f t="array" aca="1" ref="I175" ca="1">INDEX('Wkly eq indx data joined'!$A$1:$AJ$1150,MATCH('Wkly eq indx data aligned'!$A175,OFFSET(INDIRECT(ADDRESS(1,MATCH(I$1,'Wkly eq indx data joined'!$1:$1,0),1,1,$A$1)),,,1150,1),0),MATCH(I$1,'Wkly eq indx data joined'!$1:$1,0)+1)</f>
        <v>8409.01</v>
      </c>
      <c r="J175" s="9" cm="1">
        <f t="array" aca="1" ref="J175" ca="1">INDEX('Wkly eq indx data joined'!$A$1:$AJ$1150,MATCH('Wkly eq indx data aligned'!$A175,OFFSET(INDIRECT(ADDRESS(1,MATCH(J$1,'Wkly eq indx data joined'!$1:$1,0),1,1,$A$1)),,,1150,1),0),MATCH(J$1,'Wkly eq indx data joined'!$1:$1,0)+1)</f>
        <v>2866.74</v>
      </c>
      <c r="K175" s="9" cm="1">
        <f t="array" aca="1" ref="K175" ca="1">INDEX('Wkly eq indx data joined'!$A$1:$AJ$1150,MATCH('Wkly eq indx data aligned'!$A175,OFFSET(INDIRECT(ADDRESS(1,MATCH(K$1,'Wkly eq indx data joined'!$1:$1,0),1,1,$A$1)),,,1150,1),0),MATCH(K$1,'Wkly eq indx data joined'!$1:$1,0)+1)</f>
        <v>2838.23</v>
      </c>
      <c r="L175" s="12" cm="1">
        <f t="array" aca="1" ref="L175" ca="1">INDEX('Wkly eq indx data joined'!$A$1:$AJ$1150,MATCH('Wkly eq indx data aligned'!$A175+2,OFFSET(INDIRECT(ADDRESS(1,MATCH(L$1,'Wkly eq indx data joined'!$1:$1,0),1,1,$A$1)),,,1150,1),0),MATCH(L$1,'Wkly eq indx data joined'!$1:$1,0)+1)</f>
        <v>566.63</v>
      </c>
      <c r="M175" s="9" cm="1">
        <f t="array" aca="1" ref="M175" ca="1">INDEX('Wkly eq indx data joined'!$A$1:$AJ$1150,MATCH('Wkly eq indx data aligned'!$A175,OFFSET(INDIRECT(ADDRESS(1,MATCH(M$1,'Wkly eq indx data joined'!$1:$1,0),1,1,$A$1)),,,1150,1),0),MATCH(M$1,'Wkly eq indx data joined'!$1:$1,0)+1)</f>
        <v>12126</v>
      </c>
      <c r="N175" s="9" cm="1">
        <f t="array" aca="1" ref="N175" ca="1">INDEX('Wkly eq indx data joined'!$A$1:$AJ$1150,MATCH('Wkly eq indx data aligned'!$A175,OFFSET(INDIRECT(ADDRESS(1,MATCH(N$1,'Wkly eq indx data joined'!$1:$1,0),1,1,$A$1)),,,1150,1),0),MATCH(N$1,'Wkly eq indx data joined'!$1:$1,0)+1)</f>
        <v>4167.5200000000004</v>
      </c>
      <c r="O175" s="13" cm="1">
        <f t="array" aca="1" ref="O175" ca="1">INDEX('Wkly eq indx data joined'!$A$1:$AJ$1150,MATCH('Wkly eq indx data aligned'!$A175+1,OFFSET(INDIRECT(ADDRESS(1,MATCH(O$1,'Wkly eq indx data joined'!$1:$1,0),1,1,$A$1)),,,1150,1),0),MATCH(O$1,'Wkly eq indx data joined'!$1:$1,0)+1)</f>
        <v>4233.54</v>
      </c>
      <c r="P175" s="12" cm="1">
        <f t="array" aca="1" ref="P175" ca="1">INDEX('Wkly eq indx data joined'!$A$1:$AJ$1150,MATCH('Wkly eq indx data aligned'!$A175+2,OFFSET(INDIRECT(ADDRESS(1,MATCH(P$1,'Wkly eq indx data joined'!$1:$1,0),1,1,$A$1)),,,1150,1),0),MATCH(P$1,'Wkly eq indx data joined'!$1:$1,0)+1)</f>
        <v>924.3</v>
      </c>
      <c r="Q175" s="9" cm="1">
        <f t="array" aca="1" ref="Q175" ca="1">INDEX('Wkly eq indx data joined'!$A$1:$AJ$1150,MATCH('Wkly eq indx data aligned'!$A175,OFFSET(INDIRECT(ADDRESS(1,MATCH(Q$1,'Wkly eq indx data joined'!$1:$1,0),1,1,$A$1)),,,1150,1),0),MATCH(Q$1,'Wkly eq indx data joined'!$1:$1,0)+1)</f>
        <v>278.3</v>
      </c>
      <c r="R175" s="12" cm="1">
        <f t="array" aca="1" ref="R175" ca="1">INDEX('Wkly eq indx data joined'!$A$1:$AJ$1150,MATCH('Wkly eq indx data aligned'!$A175+2,OFFSET(INDIRECT(ADDRESS(1,MATCH(R$1,'Wkly eq indx data joined'!$1:$1,0),1,1,$A$1)),,,1150,1),0),MATCH(R$1,'Wkly eq indx data joined'!$1:$1,0)+1)</f>
        <v>371.96</v>
      </c>
      <c r="S175" s="9" cm="1">
        <f t="array" aca="1" ref="S175" ca="1">INDEX('Wkly eq indx data joined'!$A$1:$AJ$1150,MATCH('Wkly eq indx data aligned'!$A175,OFFSET(INDIRECT(ADDRESS(1,MATCH(S$1,'Wkly eq indx data joined'!$1:$1,0),1,1,$A$1)),,,1150,1),0),MATCH(S$1,'Wkly eq indx data joined'!$1:$1,0)+1)</f>
        <v>6763.72</v>
      </c>
    </row>
    <row r="176" spans="1:19" x14ac:dyDescent="0.25">
      <c r="A176" s="4">
        <f t="shared" si="2"/>
        <v>37743</v>
      </c>
      <c r="B176" s="9" cm="1">
        <f t="array" aca="1" ref="B176" ca="1">INDEX('Wkly eq indx data joined'!$A$1:$AJ$1150,MATCH('Wkly eq indx data aligned'!$A176,OFFSET(INDIRECT(ADDRESS(1,MATCH(B$1,'Wkly eq indx data joined'!$1:$1,0),1,1,$A$1)),,,1150,1),0),MATCH(B$1,'Wkly eq indx data joined'!$1:$1,0)+1)</f>
        <v>2975.384</v>
      </c>
      <c r="C176" s="9" cm="1">
        <f t="array" aca="1" ref="C176" ca="1">INDEX('Wkly eq indx data joined'!$A$1:$AJ$1150,MATCH('Wkly eq indx data aligned'!$A176,OFFSET(INDIRECT(ADDRESS(1,MATCH(C$1,'Wkly eq indx data joined'!$1:$1,0),1,1,$A$1)),,,1150,1),0),MATCH(C$1,'Wkly eq indx data joined'!$1:$1,0)+1)</f>
        <v>7907.19</v>
      </c>
      <c r="D176" s="18" cm="1">
        <f t="array" aca="1" ref="D176" ca="1">IFERROR(INDEX('Wkly eq indx data joined'!$A$1:$AJ$1150,MATCH('Wkly eq indx data aligned'!$A176,OFFSET(INDIRECT(ADDRESS(1,MATCH(D$1,'Wkly eq indx data joined'!$1:$1,0),1,1,$A$1)),,,1150,1),0),MATCH(D$1,'Wkly eq indx data joined'!$1:$1,0)+1),D175)</f>
        <v>1521.444</v>
      </c>
      <c r="E176" s="9" cm="1">
        <f t="array" aca="1" ref="E176" ca="1">INDEX('Wkly eq indx data joined'!$A$1:$AJ$1150,MATCH('Wkly eq indx data aligned'!$A176,OFFSET(INDIRECT(ADDRESS(1,MATCH(E$1,'Wkly eq indx data joined'!$1:$1,0),1,1,$A$1)),,,1150,1),0),MATCH(E$1,'Wkly eq indx data joined'!$1:$1,0)+1)</f>
        <v>6618.11</v>
      </c>
      <c r="F176" s="9" cm="1">
        <f t="array" aca="1" ref="F176" ca="1">INDEX('Wkly eq indx data joined'!$A$1:$AJ$1150,MATCH('Wkly eq indx data aligned'!$A176,OFFSET(INDIRECT(ADDRESS(1,MATCH(F$1,'Wkly eq indx data joined'!$1:$1,0),1,1,$A$1)),,,1150,1),0),MATCH(F$1,'Wkly eq indx data joined'!$1:$1,0)+1)</f>
        <v>4516.3</v>
      </c>
      <c r="G176" s="9" cm="1">
        <f t="array" aca="1" ref="G176" ca="1">INDEX('Wkly eq indx data joined'!$A$1:$AJ$1150,MATCH('Wkly eq indx data aligned'!$A176,OFFSET(INDIRECT(ADDRESS(1,MATCH(G$1,'Wkly eq indx data joined'!$1:$1,0),1,1,$A$1)),,,1150,1),0),MATCH(G$1,'Wkly eq indx data joined'!$1:$1,0)+1)</f>
        <v>930.08</v>
      </c>
      <c r="H176" s="9" cm="1">
        <f t="array" aca="1" ref="H176" ca="1">INDEX('Wkly eq indx data joined'!$A$1:$AJ$1150,MATCH('Wkly eq indx data aligned'!$A176,OFFSET(INDIRECT(ADDRESS(1,MATCH(H$1,'Wkly eq indx data joined'!$1:$1,0),1,1,$A$1)),,,1150,1),0),MATCH(H$1,'Wkly eq indx data joined'!$1:$1,0)+1)</f>
        <v>3952.6</v>
      </c>
      <c r="I176" s="9" cm="1">
        <f t="array" aca="1" ref="I176" ca="1">INDEX('Wkly eq indx data joined'!$A$1:$AJ$1150,MATCH('Wkly eq indx data aligned'!$A176,OFFSET(INDIRECT(ADDRESS(1,MATCH(I$1,'Wkly eq indx data joined'!$1:$1,0),1,1,$A$1)),,,1150,1),0),MATCH(I$1,'Wkly eq indx data joined'!$1:$1,0)+1)</f>
        <v>8808.18</v>
      </c>
      <c r="J176" s="9" cm="1">
        <f t="array" aca="1" ref="J176" ca="1">INDEX('Wkly eq indx data joined'!$A$1:$AJ$1150,MATCH('Wkly eq indx data aligned'!$A176,OFFSET(INDIRECT(ADDRESS(1,MATCH(J$1,'Wkly eq indx data joined'!$1:$1,0),1,1,$A$1)),,,1150,1),0),MATCH(J$1,'Wkly eq indx data joined'!$1:$1,0)+1)</f>
        <v>2963.12</v>
      </c>
      <c r="K176" s="9" cm="1">
        <f t="array" aca="1" ref="K176" ca="1">INDEX('Wkly eq indx data joined'!$A$1:$AJ$1150,MATCH('Wkly eq indx data aligned'!$A176,OFFSET(INDIRECT(ADDRESS(1,MATCH(K$1,'Wkly eq indx data joined'!$1:$1,0),1,1,$A$1)),,,1150,1),0),MATCH(K$1,'Wkly eq indx data joined'!$1:$1,0)+1)</f>
        <v>2986</v>
      </c>
      <c r="L176" s="12" cm="1">
        <f t="array" aca="1" ref="L176" ca="1">INDEX('Wkly eq indx data joined'!$A$1:$AJ$1150,MATCH('Wkly eq indx data aligned'!$A176+2,OFFSET(INDIRECT(ADDRESS(1,MATCH(L$1,'Wkly eq indx data joined'!$1:$1,0),1,1,$A$1)),,,1150,1),0),MATCH(L$1,'Wkly eq indx data joined'!$1:$1,0)+1)</f>
        <v>597.44000000000005</v>
      </c>
      <c r="M176" s="9" cm="1">
        <f t="array" aca="1" ref="M176" ca="1">INDEX('Wkly eq indx data joined'!$A$1:$AJ$1150,MATCH('Wkly eq indx data aligned'!$A176,OFFSET(INDIRECT(ADDRESS(1,MATCH(M$1,'Wkly eq indx data joined'!$1:$1,0),1,1,$A$1)),,,1150,1),0),MATCH(M$1,'Wkly eq indx data joined'!$1:$1,0)+1)</f>
        <v>12810.1</v>
      </c>
      <c r="N176" s="9" cm="1">
        <f t="array" aca="1" ref="N176" ca="1">INDEX('Wkly eq indx data joined'!$A$1:$AJ$1150,MATCH('Wkly eq indx data aligned'!$A176,OFFSET(INDIRECT(ADDRESS(1,MATCH(N$1,'Wkly eq indx data joined'!$1:$1,0),1,1,$A$1)),,,1150,1),0),MATCH(N$1,'Wkly eq indx data joined'!$1:$1,0)+1)</f>
        <v>4255.26</v>
      </c>
      <c r="O176" s="13" cm="1">
        <f t="array" aca="1" ref="O176" ca="1">INDEX('Wkly eq indx data joined'!$A$1:$AJ$1150,MATCH('Wkly eq indx data aligned'!$A176+1,OFFSET(INDIRECT(ADDRESS(1,MATCH(O$1,'Wkly eq indx data joined'!$1:$1,0),1,1,$A$1)),,,1150,1),0),MATCH(O$1,'Wkly eq indx data joined'!$1:$1,0)+1)</f>
        <v>4187.82</v>
      </c>
      <c r="P176" s="12" cm="1">
        <f t="array" aca="1" ref="P176" ca="1">INDEX('Wkly eq indx data joined'!$A$1:$AJ$1150,MATCH('Wkly eq indx data aligned'!$A176+2,OFFSET(INDIRECT(ADDRESS(1,MATCH(P$1,'Wkly eq indx data joined'!$1:$1,0),1,1,$A$1)),,,1150,1),0),MATCH(P$1,'Wkly eq indx data joined'!$1:$1,0)+1)</f>
        <v>938.3</v>
      </c>
      <c r="Q176" s="9" cm="1">
        <f t="array" aca="1" ref="Q176" ca="1">INDEX('Wkly eq indx data joined'!$A$1:$AJ$1150,MATCH('Wkly eq indx data aligned'!$A176,OFFSET(INDIRECT(ADDRESS(1,MATCH(Q$1,'Wkly eq indx data joined'!$1:$1,0),1,1,$A$1)),,,1150,1),0),MATCH(Q$1,'Wkly eq indx data joined'!$1:$1,0)+1)</f>
        <v>279.33</v>
      </c>
      <c r="R176" s="12" cm="1">
        <f t="array" aca="1" ref="R176" ca="1">INDEX('Wkly eq indx data joined'!$A$1:$AJ$1150,MATCH('Wkly eq indx data aligned'!$A176+2,OFFSET(INDIRECT(ADDRESS(1,MATCH(R$1,'Wkly eq indx data joined'!$1:$1,0),1,1,$A$1)),,,1150,1),0),MATCH(R$1,'Wkly eq indx data joined'!$1:$1,0)+1)</f>
        <v>369.77</v>
      </c>
      <c r="S176" s="9" cm="1">
        <f t="array" aca="1" ref="S176" ca="1">INDEX('Wkly eq indx data joined'!$A$1:$AJ$1150,MATCH('Wkly eq indx data aligned'!$A176,OFFSET(INDIRECT(ADDRESS(1,MATCH(S$1,'Wkly eq indx data joined'!$1:$1,0),1,1,$A$1)),,,1150,1),0),MATCH(S$1,'Wkly eq indx data joined'!$1:$1,0)+1)</f>
        <v>7072.29</v>
      </c>
    </row>
    <row r="177" spans="1:19" x14ac:dyDescent="0.25">
      <c r="A177" s="4">
        <f t="shared" si="2"/>
        <v>37750</v>
      </c>
      <c r="B177" s="9" cm="1">
        <f t="array" aca="1" ref="B177" ca="1">INDEX('Wkly eq indx data joined'!$A$1:$AJ$1150,MATCH('Wkly eq indx data aligned'!$A177,OFFSET(INDIRECT(ADDRESS(1,MATCH(B$1,'Wkly eq indx data joined'!$1:$1,0),1,1,$A$1)),,,1150,1),0),MATCH(B$1,'Wkly eq indx data joined'!$1:$1,0)+1)</f>
        <v>2956.0459999999998</v>
      </c>
      <c r="C177" s="9" cm="1">
        <f t="array" aca="1" ref="C177" ca="1">INDEX('Wkly eq indx data joined'!$A$1:$AJ$1150,MATCH('Wkly eq indx data aligned'!$A177,OFFSET(INDIRECT(ADDRESS(1,MATCH(C$1,'Wkly eq indx data joined'!$1:$1,0),1,1,$A$1)),,,1150,1),0),MATCH(C$1,'Wkly eq indx data joined'!$1:$1,0)+1)</f>
        <v>8152.16</v>
      </c>
      <c r="D177" s="18" cm="1">
        <f t="array" aca="1" ref="D177" ca="1">IFERROR(INDEX('Wkly eq indx data joined'!$A$1:$AJ$1150,MATCH('Wkly eq indx data aligned'!$A177,OFFSET(INDIRECT(ADDRESS(1,MATCH(D$1,'Wkly eq indx data joined'!$1:$1,0),1,1,$A$1)),,,1150,1),0),MATCH(D$1,'Wkly eq indx data joined'!$1:$1,0)+1),D176)</f>
        <v>1521.444</v>
      </c>
      <c r="E177" s="9" cm="1">
        <f t="array" aca="1" ref="E177" ca="1">INDEX('Wkly eq indx data joined'!$A$1:$AJ$1150,MATCH('Wkly eq indx data aligned'!$A177,OFFSET(INDIRECT(ADDRESS(1,MATCH(E$1,'Wkly eq indx data joined'!$1:$1,0),1,1,$A$1)),,,1150,1),0),MATCH(E$1,'Wkly eq indx data joined'!$1:$1,0)+1)</f>
        <v>6650.03</v>
      </c>
      <c r="F177" s="9" cm="1">
        <f t="array" aca="1" ref="F177" ca="1">INDEX('Wkly eq indx data joined'!$A$1:$AJ$1150,MATCH('Wkly eq indx data aligned'!$A177,OFFSET(INDIRECT(ADDRESS(1,MATCH(F$1,'Wkly eq indx data joined'!$1:$1,0),1,1,$A$1)),,,1150,1),0),MATCH(F$1,'Wkly eq indx data joined'!$1:$1,0)+1)</f>
        <v>4510.5</v>
      </c>
      <c r="G177" s="9" cm="1">
        <f t="array" aca="1" ref="G177" ca="1">INDEX('Wkly eq indx data joined'!$A$1:$AJ$1150,MATCH('Wkly eq indx data aligned'!$A177,OFFSET(INDIRECT(ADDRESS(1,MATCH(G$1,'Wkly eq indx data joined'!$1:$1,0),1,1,$A$1)),,,1150,1),0),MATCH(G$1,'Wkly eq indx data joined'!$1:$1,0)+1)</f>
        <v>933.41</v>
      </c>
      <c r="H177" s="9" cm="1">
        <f t="array" aca="1" ref="H177" ca="1">INDEX('Wkly eq indx data joined'!$A$1:$AJ$1150,MATCH('Wkly eq indx data aligned'!$A177,OFFSET(INDIRECT(ADDRESS(1,MATCH(H$1,'Wkly eq indx data joined'!$1:$1,0),1,1,$A$1)),,,1150,1),0),MATCH(H$1,'Wkly eq indx data joined'!$1:$1,0)+1)</f>
        <v>3969.4</v>
      </c>
      <c r="I177" s="9" cm="1">
        <f t="array" aca="1" ref="I177" ca="1">INDEX('Wkly eq indx data joined'!$A$1:$AJ$1150,MATCH('Wkly eq indx data aligned'!$A177,OFFSET(INDIRECT(ADDRESS(1,MATCH(I$1,'Wkly eq indx data joined'!$1:$1,0),1,1,$A$1)),,,1150,1),0),MATCH(I$1,'Wkly eq indx data joined'!$1:$1,0)+1)</f>
        <v>9084.16</v>
      </c>
      <c r="J177" s="9" cm="1">
        <f t="array" aca="1" ref="J177" ca="1">INDEX('Wkly eq indx data joined'!$A$1:$AJ$1150,MATCH('Wkly eq indx data aligned'!$A177,OFFSET(INDIRECT(ADDRESS(1,MATCH(J$1,'Wkly eq indx data joined'!$1:$1,0),1,1,$A$1)),,,1150,1),0),MATCH(J$1,'Wkly eq indx data joined'!$1:$1,0)+1)</f>
        <v>2967.89</v>
      </c>
      <c r="K177" s="9" cm="1">
        <f t="array" aca="1" ref="K177" ca="1">INDEX('Wkly eq indx data joined'!$A$1:$AJ$1150,MATCH('Wkly eq indx data aligned'!$A177,OFFSET(INDIRECT(ADDRESS(1,MATCH(K$1,'Wkly eq indx data joined'!$1:$1,0),1,1,$A$1)),,,1150,1),0),MATCH(K$1,'Wkly eq indx data joined'!$1:$1,0)+1)</f>
        <v>2956.59</v>
      </c>
      <c r="L177" s="12" cm="1">
        <f t="array" aca="1" ref="L177" ca="1">INDEX('Wkly eq indx data joined'!$A$1:$AJ$1150,MATCH('Wkly eq indx data aligned'!$A177+2,OFFSET(INDIRECT(ADDRESS(1,MATCH(L$1,'Wkly eq indx data joined'!$1:$1,0),1,1,$A$1)),,,1150,1),0),MATCH(L$1,'Wkly eq indx data joined'!$1:$1,0)+1)</f>
        <v>619.11</v>
      </c>
      <c r="M177" s="9" cm="1">
        <f t="array" aca="1" ref="M177" ca="1">INDEX('Wkly eq indx data joined'!$A$1:$AJ$1150,MATCH('Wkly eq indx data aligned'!$A177,OFFSET(INDIRECT(ADDRESS(1,MATCH(M$1,'Wkly eq indx data joined'!$1:$1,0),1,1,$A$1)),,,1150,1),0),MATCH(M$1,'Wkly eq indx data joined'!$1:$1,0)+1)</f>
        <v>13214.1</v>
      </c>
      <c r="N177" s="9" cm="1">
        <f t="array" aca="1" ref="N177" ca="1">INDEX('Wkly eq indx data joined'!$A$1:$AJ$1150,MATCH('Wkly eq indx data aligned'!$A177,OFFSET(INDIRECT(ADDRESS(1,MATCH(N$1,'Wkly eq indx data joined'!$1:$1,0),1,1,$A$1)),,,1150,1),0),MATCH(N$1,'Wkly eq indx data joined'!$1:$1,0)+1)</f>
        <v>4282.3999999999996</v>
      </c>
      <c r="O177" s="13" cm="1">
        <f t="array" aca="1" ref="O177" ca="1">INDEX('Wkly eq indx data joined'!$A$1:$AJ$1150,MATCH('Wkly eq indx data aligned'!$A177+1,OFFSET(INDIRECT(ADDRESS(1,MATCH(O$1,'Wkly eq indx data joined'!$1:$1,0),1,1,$A$1)),,,1150,1),0),MATCH(O$1,'Wkly eq indx data joined'!$1:$1,0)+1)</f>
        <v>4244.18</v>
      </c>
      <c r="P177" s="12" cm="1">
        <f t="array" aca="1" ref="P177" ca="1">INDEX('Wkly eq indx data joined'!$A$1:$AJ$1150,MATCH('Wkly eq indx data aligned'!$A177+2,OFFSET(INDIRECT(ADDRESS(1,MATCH(P$1,'Wkly eq indx data joined'!$1:$1,0),1,1,$A$1)),,,1150,1),0),MATCH(P$1,'Wkly eq indx data joined'!$1:$1,0)+1)</f>
        <v>937.85</v>
      </c>
      <c r="Q177" s="9" cm="1">
        <f t="array" aca="1" ref="Q177" ca="1">INDEX('Wkly eq indx data joined'!$A$1:$AJ$1150,MATCH('Wkly eq indx data aligned'!$A177,OFFSET(INDIRECT(ADDRESS(1,MATCH(Q$1,'Wkly eq indx data joined'!$1:$1,0),1,1,$A$1)),,,1150,1),0),MATCH(Q$1,'Wkly eq indx data joined'!$1:$1,0)+1)</f>
        <v>282.04000000000002</v>
      </c>
      <c r="R177" s="12" cm="1">
        <f t="array" aca="1" ref="R177" ca="1">INDEX('Wkly eq indx data joined'!$A$1:$AJ$1150,MATCH('Wkly eq indx data aligned'!$A177+2,OFFSET(INDIRECT(ADDRESS(1,MATCH(R$1,'Wkly eq indx data joined'!$1:$1,0),1,1,$A$1)),,,1150,1),0),MATCH(R$1,'Wkly eq indx data joined'!$1:$1,0)+1)</f>
        <v>374.79</v>
      </c>
      <c r="S177" s="9" cm="1">
        <f t="array" aca="1" ref="S177" ca="1">INDEX('Wkly eq indx data joined'!$A$1:$AJ$1150,MATCH('Wkly eq indx data aligned'!$A177,OFFSET(INDIRECT(ADDRESS(1,MATCH(S$1,'Wkly eq indx data joined'!$1:$1,0),1,1,$A$1)),,,1150,1),0),MATCH(S$1,'Wkly eq indx data joined'!$1:$1,0)+1)</f>
        <v>6985.5</v>
      </c>
    </row>
    <row r="178" spans="1:19" x14ac:dyDescent="0.25">
      <c r="A178" s="4">
        <f t="shared" si="2"/>
        <v>37757</v>
      </c>
      <c r="B178" s="9" cm="1">
        <f t="array" aca="1" ref="B178" ca="1">INDEX('Wkly eq indx data joined'!$A$1:$AJ$1150,MATCH('Wkly eq indx data aligned'!$A178,OFFSET(INDIRECT(ADDRESS(1,MATCH(B$1,'Wkly eq indx data joined'!$1:$1,0),1,1,$A$1)),,,1150,1),0),MATCH(B$1,'Wkly eq indx data joined'!$1:$1,0)+1)</f>
        <v>2951.261</v>
      </c>
      <c r="C178" s="9" cm="1">
        <f t="array" aca="1" ref="C178" ca="1">INDEX('Wkly eq indx data joined'!$A$1:$AJ$1150,MATCH('Wkly eq indx data aligned'!$A178,OFFSET(INDIRECT(ADDRESS(1,MATCH(C$1,'Wkly eq indx data joined'!$1:$1,0),1,1,$A$1)),,,1150,1),0),MATCH(C$1,'Wkly eq indx data joined'!$1:$1,0)+1)</f>
        <v>8117.29</v>
      </c>
      <c r="D178" s="18" cm="1">
        <f t="array" aca="1" ref="D178" ca="1">IFERROR(INDEX('Wkly eq indx data joined'!$A$1:$AJ$1150,MATCH('Wkly eq indx data aligned'!$A178,OFFSET(INDIRECT(ADDRESS(1,MATCH(D$1,'Wkly eq indx data joined'!$1:$1,0),1,1,$A$1)),,,1150,1),0),MATCH(D$1,'Wkly eq indx data joined'!$1:$1,0)+1),D177)</f>
        <v>1554.452</v>
      </c>
      <c r="E178" s="9" cm="1">
        <f t="array" aca="1" ref="E178" ca="1">INDEX('Wkly eq indx data joined'!$A$1:$AJ$1150,MATCH('Wkly eq indx data aligned'!$A178,OFFSET(INDIRECT(ADDRESS(1,MATCH(E$1,'Wkly eq indx data joined'!$1:$1,0),1,1,$A$1)),,,1150,1),0),MATCH(E$1,'Wkly eq indx data joined'!$1:$1,0)+1)</f>
        <v>6742.03</v>
      </c>
      <c r="F178" s="9" cm="1">
        <f t="array" aca="1" ref="F178" ca="1">INDEX('Wkly eq indx data joined'!$A$1:$AJ$1150,MATCH('Wkly eq indx data aligned'!$A178,OFFSET(INDIRECT(ADDRESS(1,MATCH(F$1,'Wkly eq indx data joined'!$1:$1,0),1,1,$A$1)),,,1150,1),0),MATCH(F$1,'Wkly eq indx data joined'!$1:$1,0)+1)</f>
        <v>4594.8</v>
      </c>
      <c r="G178" s="9" cm="1">
        <f t="array" aca="1" ref="G178" ca="1">INDEX('Wkly eq indx data joined'!$A$1:$AJ$1150,MATCH('Wkly eq indx data aligned'!$A178,OFFSET(INDIRECT(ADDRESS(1,MATCH(G$1,'Wkly eq indx data joined'!$1:$1,0),1,1,$A$1)),,,1150,1),0),MATCH(G$1,'Wkly eq indx data joined'!$1:$1,0)+1)</f>
        <v>944.3</v>
      </c>
      <c r="H178" s="9" cm="1">
        <f t="array" aca="1" ref="H178" ca="1">INDEX('Wkly eq indx data joined'!$A$1:$AJ$1150,MATCH('Wkly eq indx data aligned'!$A178,OFFSET(INDIRECT(ADDRESS(1,MATCH(H$1,'Wkly eq indx data joined'!$1:$1,0),1,1,$A$1)),,,1150,1),0),MATCH(H$1,'Wkly eq indx data joined'!$1:$1,0)+1)</f>
        <v>4049</v>
      </c>
      <c r="I178" s="9" cm="1">
        <f t="array" aca="1" ref="I178" ca="1">INDEX('Wkly eq indx data joined'!$A$1:$AJ$1150,MATCH('Wkly eq indx data aligned'!$A178,OFFSET(INDIRECT(ADDRESS(1,MATCH(I$1,'Wkly eq indx data joined'!$1:$1,0),1,1,$A$1)),,,1150,1),0),MATCH(I$1,'Wkly eq indx data joined'!$1:$1,0)+1)</f>
        <v>9093.18</v>
      </c>
      <c r="J178" s="9" cm="1">
        <f t="array" aca="1" ref="J178" ca="1">INDEX('Wkly eq indx data joined'!$A$1:$AJ$1150,MATCH('Wkly eq indx data aligned'!$A178,OFFSET(INDIRECT(ADDRESS(1,MATCH(J$1,'Wkly eq indx data joined'!$1:$1,0),1,1,$A$1)),,,1150,1),0),MATCH(J$1,'Wkly eq indx data joined'!$1:$1,0)+1)</f>
        <v>2994.87</v>
      </c>
      <c r="K178" s="9" cm="1">
        <f t="array" aca="1" ref="K178" ca="1">INDEX('Wkly eq indx data joined'!$A$1:$AJ$1150,MATCH('Wkly eq indx data aligned'!$A178,OFFSET(INDIRECT(ADDRESS(1,MATCH(K$1,'Wkly eq indx data joined'!$1:$1,0),1,1,$A$1)),,,1150,1),0),MATCH(K$1,'Wkly eq indx data joined'!$1:$1,0)+1)</f>
        <v>2989.08</v>
      </c>
      <c r="L178" s="12" cm="1">
        <f t="array" aca="1" ref="L178" ca="1">INDEX('Wkly eq indx data joined'!$A$1:$AJ$1150,MATCH('Wkly eq indx data aligned'!$A178+2,OFFSET(INDIRECT(ADDRESS(1,MATCH(L$1,'Wkly eq indx data joined'!$1:$1,0),1,1,$A$1)),,,1150,1),0),MATCH(L$1,'Wkly eq indx data joined'!$1:$1,0)+1)</f>
        <v>610.80999999999995</v>
      </c>
      <c r="M178" s="9" cm="1">
        <f t="array" aca="1" ref="M178" ca="1">INDEX('Wkly eq indx data joined'!$A$1:$AJ$1150,MATCH('Wkly eq indx data aligned'!$A178,OFFSET(INDIRECT(ADDRESS(1,MATCH(M$1,'Wkly eq indx data joined'!$1:$1,0),1,1,$A$1)),,,1150,1),0),MATCH(M$1,'Wkly eq indx data joined'!$1:$1,0)+1)</f>
        <v>13225</v>
      </c>
      <c r="N178" s="9" cm="1">
        <f t="array" aca="1" ref="N178" ca="1">INDEX('Wkly eq indx data joined'!$A$1:$AJ$1150,MATCH('Wkly eq indx data aligned'!$A178,OFFSET(INDIRECT(ADDRESS(1,MATCH(N$1,'Wkly eq indx data joined'!$1:$1,0),1,1,$A$1)),,,1150,1),0),MATCH(N$1,'Wkly eq indx data joined'!$1:$1,0)+1)</f>
        <v>4318.26</v>
      </c>
      <c r="O178" s="13" cm="1">
        <f t="array" aca="1" ref="O178" ca="1">INDEX('Wkly eq indx data joined'!$A$1:$AJ$1150,MATCH('Wkly eq indx data aligned'!$A178+1,OFFSET(INDIRECT(ADDRESS(1,MATCH(O$1,'Wkly eq indx data joined'!$1:$1,0),1,1,$A$1)),,,1150,1),0),MATCH(O$1,'Wkly eq indx data joined'!$1:$1,0)+1)</f>
        <v>4283.7700000000004</v>
      </c>
      <c r="P178" s="12" cm="1">
        <f t="array" aca="1" ref="P178" ca="1">INDEX('Wkly eq indx data joined'!$A$1:$AJ$1150,MATCH('Wkly eq indx data aligned'!$A178+2,OFFSET(INDIRECT(ADDRESS(1,MATCH(P$1,'Wkly eq indx data joined'!$1:$1,0),1,1,$A$1)),,,1150,1),0),MATCH(P$1,'Wkly eq indx data joined'!$1:$1,0)+1)</f>
        <v>973.1</v>
      </c>
      <c r="Q178" s="9" cm="1">
        <f t="array" aca="1" ref="Q178" ca="1">INDEX('Wkly eq indx data joined'!$A$1:$AJ$1150,MATCH('Wkly eq indx data aligned'!$A178,OFFSET(INDIRECT(ADDRESS(1,MATCH(Q$1,'Wkly eq indx data joined'!$1:$1,0),1,1,$A$1)),,,1150,1),0),MATCH(Q$1,'Wkly eq indx data joined'!$1:$1,0)+1)</f>
        <v>287.83</v>
      </c>
      <c r="R178" s="12" cm="1">
        <f t="array" aca="1" ref="R178" ca="1">INDEX('Wkly eq indx data joined'!$A$1:$AJ$1150,MATCH('Wkly eq indx data aligned'!$A178+2,OFFSET(INDIRECT(ADDRESS(1,MATCH(R$1,'Wkly eq indx data joined'!$1:$1,0),1,1,$A$1)),,,1150,1),0),MATCH(R$1,'Wkly eq indx data joined'!$1:$1,0)+1)</f>
        <v>399.74</v>
      </c>
      <c r="S178" s="9" cm="1">
        <f t="array" aca="1" ref="S178" ca="1">INDEX('Wkly eq indx data joined'!$A$1:$AJ$1150,MATCH('Wkly eq indx data aligned'!$A178,OFFSET(INDIRECT(ADDRESS(1,MATCH(S$1,'Wkly eq indx data joined'!$1:$1,0),1,1,$A$1)),,,1150,1),0),MATCH(S$1,'Wkly eq indx data joined'!$1:$1,0)+1)</f>
        <v>7557.66</v>
      </c>
    </row>
    <row r="179" spans="1:19" x14ac:dyDescent="0.25">
      <c r="A179" s="4">
        <f t="shared" si="2"/>
        <v>37764</v>
      </c>
      <c r="B179" s="9" cm="1">
        <f t="array" aca="1" ref="B179" ca="1">INDEX('Wkly eq indx data joined'!$A$1:$AJ$1150,MATCH('Wkly eq indx data aligned'!$A179,OFFSET(INDIRECT(ADDRESS(1,MATCH(B$1,'Wkly eq indx data joined'!$1:$1,0),1,1,$A$1)),,,1150,1),0),MATCH(B$1,'Wkly eq indx data joined'!$1:$1,0)+1)</f>
        <v>2997.3409999999999</v>
      </c>
      <c r="C179" s="9" cm="1">
        <f t="array" aca="1" ref="C179" ca="1">INDEX('Wkly eq indx data joined'!$A$1:$AJ$1150,MATCH('Wkly eq indx data aligned'!$A179,OFFSET(INDIRECT(ADDRESS(1,MATCH(C$1,'Wkly eq indx data joined'!$1:$1,0),1,1,$A$1)),,,1150,1),0),MATCH(C$1,'Wkly eq indx data joined'!$1:$1,0)+1)</f>
        <v>8184.76</v>
      </c>
      <c r="D179" s="18" cm="1">
        <f t="array" aca="1" ref="D179" ca="1">IFERROR(INDEX('Wkly eq indx data joined'!$A$1:$AJ$1150,MATCH('Wkly eq indx data aligned'!$A179,OFFSET(INDIRECT(ADDRESS(1,MATCH(D$1,'Wkly eq indx data joined'!$1:$1,0),1,1,$A$1)),,,1150,1),0),MATCH(D$1,'Wkly eq indx data joined'!$1:$1,0)+1),D178)</f>
        <v>1560.9549999999999</v>
      </c>
      <c r="E179" s="9" cm="1">
        <f t="array" aca="1" ref="E179" ca="1">INDEX('Wkly eq indx data joined'!$A$1:$AJ$1150,MATCH('Wkly eq indx data aligned'!$A179,OFFSET(INDIRECT(ADDRESS(1,MATCH(E$1,'Wkly eq indx data joined'!$1:$1,0),1,1,$A$1)),,,1150,1),0),MATCH(E$1,'Wkly eq indx data joined'!$1:$1,0)+1)</f>
        <v>6782.9</v>
      </c>
      <c r="F179" s="9" cm="1">
        <f t="array" aca="1" ref="F179" ca="1">INDEX('Wkly eq indx data joined'!$A$1:$AJ$1150,MATCH('Wkly eq indx data aligned'!$A179,OFFSET(INDIRECT(ADDRESS(1,MATCH(F$1,'Wkly eq indx data joined'!$1:$1,0),1,1,$A$1)),,,1150,1),0),MATCH(F$1,'Wkly eq indx data joined'!$1:$1,0)+1)</f>
        <v>4574</v>
      </c>
      <c r="G179" s="9" cm="1">
        <f t="array" aca="1" ref="G179" ca="1">INDEX('Wkly eq indx data joined'!$A$1:$AJ$1150,MATCH('Wkly eq indx data aligned'!$A179,OFFSET(INDIRECT(ADDRESS(1,MATCH(G$1,'Wkly eq indx data joined'!$1:$1,0),1,1,$A$1)),,,1150,1),0),MATCH(G$1,'Wkly eq indx data joined'!$1:$1,0)+1)</f>
        <v>933.22</v>
      </c>
      <c r="H179" s="9" cm="1">
        <f t="array" aca="1" ref="H179" ca="1">INDEX('Wkly eq indx data joined'!$A$1:$AJ$1150,MATCH('Wkly eq indx data aligned'!$A179,OFFSET(INDIRECT(ADDRESS(1,MATCH(H$1,'Wkly eq indx data joined'!$1:$1,0),1,1,$A$1)),,,1150,1),0),MATCH(H$1,'Wkly eq indx data joined'!$1:$1,0)+1)</f>
        <v>3979.8</v>
      </c>
      <c r="I179" s="9" cm="1">
        <f t="array" aca="1" ref="I179" ca="1">INDEX('Wkly eq indx data joined'!$A$1:$AJ$1150,MATCH('Wkly eq indx data aligned'!$A179,OFFSET(INDIRECT(ADDRESS(1,MATCH(I$1,'Wkly eq indx data joined'!$1:$1,0),1,1,$A$1)),,,1150,1),0),MATCH(I$1,'Wkly eq indx data joined'!$1:$1,0)+1)</f>
        <v>9303.73</v>
      </c>
      <c r="J179" s="9" cm="1">
        <f t="array" aca="1" ref="J179" ca="1">INDEX('Wkly eq indx data joined'!$A$1:$AJ$1150,MATCH('Wkly eq indx data aligned'!$A179,OFFSET(INDIRECT(ADDRESS(1,MATCH(J$1,'Wkly eq indx data joined'!$1:$1,0),1,1,$A$1)),,,1150,1),0),MATCH(J$1,'Wkly eq indx data joined'!$1:$1,0)+1)</f>
        <v>2897.16</v>
      </c>
      <c r="K179" s="9" cm="1">
        <f t="array" aca="1" ref="K179" ca="1">INDEX('Wkly eq indx data joined'!$A$1:$AJ$1150,MATCH('Wkly eq indx data aligned'!$A179,OFFSET(INDIRECT(ADDRESS(1,MATCH(K$1,'Wkly eq indx data joined'!$1:$1,0),1,1,$A$1)),,,1150,1),0),MATCH(K$1,'Wkly eq indx data joined'!$1:$1,0)+1)</f>
        <v>2822.83</v>
      </c>
      <c r="L179" s="12" cm="1">
        <f t="array" aca="1" ref="L179" ca="1">INDEX('Wkly eq indx data joined'!$A$1:$AJ$1150,MATCH('Wkly eq indx data aligned'!$A179+2,OFFSET(INDIRECT(ADDRESS(1,MATCH(L$1,'Wkly eq indx data joined'!$1:$1,0),1,1,$A$1)),,,1150,1),0),MATCH(L$1,'Wkly eq indx data joined'!$1:$1,0)+1)</f>
        <v>611.51</v>
      </c>
      <c r="M179" s="9" cm="1">
        <f t="array" aca="1" ref="M179" ca="1">INDEX('Wkly eq indx data joined'!$A$1:$AJ$1150,MATCH('Wkly eq indx data aligned'!$A179,OFFSET(INDIRECT(ADDRESS(1,MATCH(M$1,'Wkly eq indx data joined'!$1:$1,0),1,1,$A$1)),,,1150,1),0),MATCH(M$1,'Wkly eq indx data joined'!$1:$1,0)+1)</f>
        <v>13142.7</v>
      </c>
      <c r="N179" s="9" cm="1">
        <f t="array" aca="1" ref="N179" ca="1">INDEX('Wkly eq indx data joined'!$A$1:$AJ$1150,MATCH('Wkly eq indx data aligned'!$A179,OFFSET(INDIRECT(ADDRESS(1,MATCH(N$1,'Wkly eq indx data joined'!$1:$1,0),1,1,$A$1)),,,1150,1),0),MATCH(N$1,'Wkly eq indx data joined'!$1:$1,0)+1)</f>
        <v>4264</v>
      </c>
      <c r="O179" s="13" cm="1">
        <f t="array" aca="1" ref="O179" ca="1">INDEX('Wkly eq indx data joined'!$A$1:$AJ$1150,MATCH('Wkly eq indx data aligned'!$A179+1,OFFSET(INDIRECT(ADDRESS(1,MATCH(O$1,'Wkly eq indx data joined'!$1:$1,0),1,1,$A$1)),,,1150,1),0),MATCH(O$1,'Wkly eq indx data joined'!$1:$1,0)+1)</f>
        <v>4349.5200000000004</v>
      </c>
      <c r="P179" s="12" cm="1">
        <f t="array" aca="1" ref="P179" ca="1">INDEX('Wkly eq indx data joined'!$A$1:$AJ$1150,MATCH('Wkly eq indx data aligned'!$A179+2,OFFSET(INDIRECT(ADDRESS(1,MATCH(P$1,'Wkly eq indx data joined'!$1:$1,0),1,1,$A$1)),,,1150,1),0),MATCH(P$1,'Wkly eq indx data joined'!$1:$1,0)+1)</f>
        <v>967.9</v>
      </c>
      <c r="Q179" s="9" cm="1">
        <f t="array" aca="1" ref="Q179" ca="1">INDEX('Wkly eq indx data joined'!$A$1:$AJ$1150,MATCH('Wkly eq indx data aligned'!$A179,OFFSET(INDIRECT(ADDRESS(1,MATCH(Q$1,'Wkly eq indx data joined'!$1:$1,0),1,1,$A$1)),,,1150,1),0),MATCH(Q$1,'Wkly eq indx data joined'!$1:$1,0)+1)</f>
        <v>270.42</v>
      </c>
      <c r="R179" s="12" cm="1">
        <f t="array" aca="1" ref="R179" ca="1">INDEX('Wkly eq indx data joined'!$A$1:$AJ$1150,MATCH('Wkly eq indx data aligned'!$A179+2,OFFSET(INDIRECT(ADDRESS(1,MATCH(R$1,'Wkly eq indx data joined'!$1:$1,0),1,1,$A$1)),,,1150,1),0),MATCH(R$1,'Wkly eq indx data joined'!$1:$1,0)+1)</f>
        <v>415.26</v>
      </c>
      <c r="S179" s="9" cm="1">
        <f t="array" aca="1" ref="S179" ca="1">INDEX('Wkly eq indx data joined'!$A$1:$AJ$1150,MATCH('Wkly eq indx data aligned'!$A179,OFFSET(INDIRECT(ADDRESS(1,MATCH(S$1,'Wkly eq indx data joined'!$1:$1,0),1,1,$A$1)),,,1150,1),0),MATCH(S$1,'Wkly eq indx data joined'!$1:$1,0)+1)</f>
        <v>7653.08</v>
      </c>
    </row>
    <row r="180" spans="1:19" x14ac:dyDescent="0.25">
      <c r="A180" s="4">
        <f t="shared" si="2"/>
        <v>37771</v>
      </c>
      <c r="B180" s="9" cm="1">
        <f t="array" aca="1" ref="B180" ca="1">INDEX('Wkly eq indx data joined'!$A$1:$AJ$1150,MATCH('Wkly eq indx data aligned'!$A180,OFFSET(INDIRECT(ADDRESS(1,MATCH(B$1,'Wkly eq indx data joined'!$1:$1,0),1,1,$A$1)),,,1150,1),0),MATCH(B$1,'Wkly eq indx data joined'!$1:$1,0)+1)</f>
        <v>3010.9859999999999</v>
      </c>
      <c r="C180" s="9" cm="1">
        <f t="array" aca="1" ref="C180" ca="1">INDEX('Wkly eq indx data joined'!$A$1:$AJ$1150,MATCH('Wkly eq indx data aligned'!$A180,OFFSET(INDIRECT(ADDRESS(1,MATCH(C$1,'Wkly eq indx data joined'!$1:$1,0),1,1,$A$1)),,,1150,1),0),MATCH(C$1,'Wkly eq indx data joined'!$1:$1,0)+1)</f>
        <v>8424.51</v>
      </c>
      <c r="D180" s="18" cm="1">
        <f t="array" aca="1" ref="D180" ca="1">IFERROR(INDEX('Wkly eq indx data joined'!$A$1:$AJ$1150,MATCH('Wkly eq indx data aligned'!$A180,OFFSET(INDIRECT(ADDRESS(1,MATCH(D$1,'Wkly eq indx data joined'!$1:$1,0),1,1,$A$1)),,,1150,1),0),MATCH(D$1,'Wkly eq indx data joined'!$1:$1,0)+1),D179)</f>
        <v>1576.261</v>
      </c>
      <c r="E180" s="9" cm="1">
        <f t="array" aca="1" ref="E180" ca="1">INDEX('Wkly eq indx data joined'!$A$1:$AJ$1150,MATCH('Wkly eq indx data aligned'!$A180,OFFSET(INDIRECT(ADDRESS(1,MATCH(E$1,'Wkly eq indx data joined'!$1:$1,0),1,1,$A$1)),,,1150,1),0),MATCH(E$1,'Wkly eq indx data joined'!$1:$1,0)+1)</f>
        <v>6859.8</v>
      </c>
      <c r="F180" s="9" cm="1">
        <f t="array" aca="1" ref="F180" ca="1">INDEX('Wkly eq indx data joined'!$A$1:$AJ$1150,MATCH('Wkly eq indx data aligned'!$A180,OFFSET(INDIRECT(ADDRESS(1,MATCH(F$1,'Wkly eq indx data joined'!$1:$1,0),1,1,$A$1)),,,1150,1),0),MATCH(F$1,'Wkly eq indx data joined'!$1:$1,0)+1)</f>
        <v>4630.8</v>
      </c>
      <c r="G180" s="9" cm="1">
        <f t="array" aca="1" ref="G180" ca="1">INDEX('Wkly eq indx data joined'!$A$1:$AJ$1150,MATCH('Wkly eq indx data aligned'!$A180,OFFSET(INDIRECT(ADDRESS(1,MATCH(G$1,'Wkly eq indx data joined'!$1:$1,0),1,1,$A$1)),,,1150,1),0),MATCH(G$1,'Wkly eq indx data joined'!$1:$1,0)+1)</f>
        <v>963.59</v>
      </c>
      <c r="H180" s="9" cm="1">
        <f t="array" aca="1" ref="H180" ca="1">INDEX('Wkly eq indx data joined'!$A$1:$AJ$1150,MATCH('Wkly eq indx data aligned'!$A180,OFFSET(INDIRECT(ADDRESS(1,MATCH(H$1,'Wkly eq indx data joined'!$1:$1,0),1,1,$A$1)),,,1150,1),0),MATCH(H$1,'Wkly eq indx data joined'!$1:$1,0)+1)</f>
        <v>4048.1</v>
      </c>
      <c r="I180" s="9" cm="1">
        <f t="array" aca="1" ref="I180" ca="1">INDEX('Wkly eq indx data joined'!$A$1:$AJ$1150,MATCH('Wkly eq indx data aligned'!$A180,OFFSET(INDIRECT(ADDRESS(1,MATCH(I$1,'Wkly eq indx data joined'!$1:$1,0),1,1,$A$1)),,,1150,1),0),MATCH(I$1,'Wkly eq indx data joined'!$1:$1,0)+1)</f>
        <v>9487.3799999999992</v>
      </c>
      <c r="J180" s="9" cm="1">
        <f t="array" aca="1" ref="J180" ca="1">INDEX('Wkly eq indx data joined'!$A$1:$AJ$1150,MATCH('Wkly eq indx data aligned'!$A180,OFFSET(INDIRECT(ADDRESS(1,MATCH(J$1,'Wkly eq indx data joined'!$1:$1,0),1,1,$A$1)),,,1150,1),0),MATCH(J$1,'Wkly eq indx data joined'!$1:$1,0)+1)</f>
        <v>2991.75</v>
      </c>
      <c r="K180" s="9" cm="1">
        <f t="array" aca="1" ref="K180" ca="1">INDEX('Wkly eq indx data joined'!$A$1:$AJ$1150,MATCH('Wkly eq indx data aligned'!$A180,OFFSET(INDIRECT(ADDRESS(1,MATCH(K$1,'Wkly eq indx data joined'!$1:$1,0),1,1,$A$1)),,,1150,1),0),MATCH(K$1,'Wkly eq indx data joined'!$1:$1,0)+1)</f>
        <v>2982.68</v>
      </c>
      <c r="L180" s="12" cm="1">
        <f t="array" aca="1" ref="L180" ca="1">INDEX('Wkly eq indx data joined'!$A$1:$AJ$1150,MATCH('Wkly eq indx data aligned'!$A180+2,OFFSET(INDIRECT(ADDRESS(1,MATCH(L$1,'Wkly eq indx data joined'!$1:$1,0),1,1,$A$1)),,,1150,1),0),MATCH(L$1,'Wkly eq indx data joined'!$1:$1,0)+1)</f>
        <v>633.41999999999996</v>
      </c>
      <c r="M180" s="9" cm="1">
        <f t="array" aca="1" ref="M180" ca="1">INDEX('Wkly eq indx data joined'!$A$1:$AJ$1150,MATCH('Wkly eq indx data aligned'!$A180,OFFSET(INDIRECT(ADDRESS(1,MATCH(M$1,'Wkly eq indx data joined'!$1:$1,0),1,1,$A$1)),,,1150,1),0),MATCH(M$1,'Wkly eq indx data joined'!$1:$1,0)+1)</f>
        <v>13421.6</v>
      </c>
      <c r="N180" s="9" cm="1">
        <f t="array" aca="1" ref="N180" ca="1">INDEX('Wkly eq indx data joined'!$A$1:$AJ$1150,MATCH('Wkly eq indx data aligned'!$A180,OFFSET(INDIRECT(ADDRESS(1,MATCH(N$1,'Wkly eq indx data joined'!$1:$1,0),1,1,$A$1)),,,1150,1),0),MATCH(N$1,'Wkly eq indx data joined'!$1:$1,0)+1)</f>
        <v>4214.8900000000003</v>
      </c>
      <c r="O180" s="13" cm="1">
        <f t="array" aca="1" ref="O180" ca="1">INDEX('Wkly eq indx data joined'!$A$1:$AJ$1150,MATCH('Wkly eq indx data aligned'!$A180+1,OFFSET(INDIRECT(ADDRESS(1,MATCH(O$1,'Wkly eq indx data joined'!$1:$1,0),1,1,$A$1)),,,1150,1),0),MATCH(O$1,'Wkly eq indx data joined'!$1:$1,0)+1)</f>
        <v>4555.8999999999996</v>
      </c>
      <c r="P180" s="12" cm="1">
        <f t="array" aca="1" ref="P180" ca="1">INDEX('Wkly eq indx data joined'!$A$1:$AJ$1150,MATCH('Wkly eq indx data aligned'!$A180+2,OFFSET(INDIRECT(ADDRESS(1,MATCH(P$1,'Wkly eq indx data joined'!$1:$1,0),1,1,$A$1)),,,1150,1),0),MATCH(P$1,'Wkly eq indx data joined'!$1:$1,0)+1)</f>
        <v>1006.8</v>
      </c>
      <c r="Q180" s="9" cm="1">
        <f t="array" aca="1" ref="Q180" ca="1">INDEX('Wkly eq indx data joined'!$A$1:$AJ$1150,MATCH('Wkly eq indx data aligned'!$A180,OFFSET(INDIRECT(ADDRESS(1,MATCH(Q$1,'Wkly eq indx data joined'!$1:$1,0),1,1,$A$1)),,,1150,1),0),MATCH(Q$1,'Wkly eq indx data joined'!$1:$1,0)+1)</f>
        <v>280.57</v>
      </c>
      <c r="R180" s="12" cm="1">
        <f t="array" aca="1" ref="R180" ca="1">INDEX('Wkly eq indx data joined'!$A$1:$AJ$1150,MATCH('Wkly eq indx data aligned'!$A180+2,OFFSET(INDIRECT(ADDRESS(1,MATCH(R$1,'Wkly eq indx data joined'!$1:$1,0),1,1,$A$1)),,,1150,1),0),MATCH(R$1,'Wkly eq indx data joined'!$1:$1,0)+1)</f>
        <v>421.08</v>
      </c>
      <c r="S180" s="9" cm="1">
        <f t="array" aca="1" ref="S180" ca="1">INDEX('Wkly eq indx data joined'!$A$1:$AJ$1150,MATCH('Wkly eq indx data aligned'!$A180,OFFSET(INDIRECT(ADDRESS(1,MATCH(S$1,'Wkly eq indx data joined'!$1:$1,0),1,1,$A$1)),,,1150,1),0),MATCH(S$1,'Wkly eq indx data joined'!$1:$1,0)+1)</f>
        <v>7940.13</v>
      </c>
    </row>
    <row r="181" spans="1:19" x14ac:dyDescent="0.25">
      <c r="A181" s="4">
        <f t="shared" si="2"/>
        <v>37778</v>
      </c>
      <c r="B181" s="9" cm="1">
        <f t="array" aca="1" ref="B181" ca="1">INDEX('Wkly eq indx data joined'!$A$1:$AJ$1150,MATCH('Wkly eq indx data aligned'!$A181,OFFSET(INDIRECT(ADDRESS(1,MATCH(B$1,'Wkly eq indx data joined'!$1:$1,0),1,1,$A$1)),,,1150,1),0),MATCH(B$1,'Wkly eq indx data joined'!$1:$1,0)+1)</f>
        <v>3048.9369999999999</v>
      </c>
      <c r="C181" s="9" cm="1">
        <f t="array" aca="1" ref="C181" ca="1">INDEX('Wkly eq indx data joined'!$A$1:$AJ$1150,MATCH('Wkly eq indx data aligned'!$A181,OFFSET(INDIRECT(ADDRESS(1,MATCH(C$1,'Wkly eq indx data joined'!$1:$1,0),1,1,$A$1)),,,1150,1),0),MATCH(C$1,'Wkly eq indx data joined'!$1:$1,0)+1)</f>
        <v>8785.8700000000008</v>
      </c>
      <c r="D181" s="18" cm="1">
        <f t="array" aca="1" ref="D181" ca="1">IFERROR(INDEX('Wkly eq indx data joined'!$A$1:$AJ$1150,MATCH('Wkly eq indx data aligned'!$A181,OFFSET(INDIRECT(ADDRESS(1,MATCH(D$1,'Wkly eq indx data joined'!$1:$1,0),1,1,$A$1)),,,1150,1),0),MATCH(D$1,'Wkly eq indx data joined'!$1:$1,0)+1),D180)</f>
        <v>1538.92</v>
      </c>
      <c r="E181" s="9" cm="1">
        <f t="array" aca="1" ref="E181" ca="1">INDEX('Wkly eq indx data joined'!$A$1:$AJ$1150,MATCH('Wkly eq indx data aligned'!$A181,OFFSET(INDIRECT(ADDRESS(1,MATCH(E$1,'Wkly eq indx data joined'!$1:$1,0),1,1,$A$1)),,,1150,1),0),MATCH(E$1,'Wkly eq indx data joined'!$1:$1,0)+1)</f>
        <v>7046.88</v>
      </c>
      <c r="F181" s="9" cm="1">
        <f t="array" aca="1" ref="F181" ca="1">INDEX('Wkly eq indx data joined'!$A$1:$AJ$1150,MATCH('Wkly eq indx data aligned'!$A181,OFFSET(INDIRECT(ADDRESS(1,MATCH(F$1,'Wkly eq indx data joined'!$1:$1,0),1,1,$A$1)),,,1150,1),0),MATCH(F$1,'Wkly eq indx data joined'!$1:$1,0)+1)</f>
        <v>4786.7</v>
      </c>
      <c r="G181" s="9" cm="1">
        <f t="array" aca="1" ref="G181" ca="1">INDEX('Wkly eq indx data joined'!$A$1:$AJ$1150,MATCH('Wkly eq indx data aligned'!$A181,OFFSET(INDIRECT(ADDRESS(1,MATCH(G$1,'Wkly eq indx data joined'!$1:$1,0),1,1,$A$1)),,,1150,1),0),MATCH(G$1,'Wkly eq indx data joined'!$1:$1,0)+1)</f>
        <v>987.76</v>
      </c>
      <c r="H181" s="9" cm="1">
        <f t="array" aca="1" ref="H181" ca="1">INDEX('Wkly eq indx data joined'!$A$1:$AJ$1150,MATCH('Wkly eq indx data aligned'!$A181,OFFSET(INDIRECT(ADDRESS(1,MATCH(H$1,'Wkly eq indx data joined'!$1:$1,0),1,1,$A$1)),,,1150,1),0),MATCH(H$1,'Wkly eq indx data joined'!$1:$1,0)+1)</f>
        <v>4150.8</v>
      </c>
      <c r="I181" s="9" cm="1">
        <f t="array" aca="1" ref="I181" ca="1">INDEX('Wkly eq indx data joined'!$A$1:$AJ$1150,MATCH('Wkly eq indx data aligned'!$A181,OFFSET(INDIRECT(ADDRESS(1,MATCH(I$1,'Wkly eq indx data joined'!$1:$1,0),1,1,$A$1)),,,1150,1),0),MATCH(I$1,'Wkly eq indx data joined'!$1:$1,0)+1)</f>
        <v>9694.6299999999992</v>
      </c>
      <c r="J181" s="9" cm="1">
        <f t="array" aca="1" ref="J181" ca="1">INDEX('Wkly eq indx data joined'!$A$1:$AJ$1150,MATCH('Wkly eq indx data aligned'!$A181,OFFSET(INDIRECT(ADDRESS(1,MATCH(J$1,'Wkly eq indx data joined'!$1:$1,0),1,1,$A$1)),,,1150,1),0),MATCH(J$1,'Wkly eq indx data joined'!$1:$1,0)+1)</f>
        <v>3093.21</v>
      </c>
      <c r="K181" s="9" cm="1">
        <f t="array" aca="1" ref="K181" ca="1">INDEX('Wkly eq indx data joined'!$A$1:$AJ$1150,MATCH('Wkly eq indx data aligned'!$A181,OFFSET(INDIRECT(ADDRESS(1,MATCH(K$1,'Wkly eq indx data joined'!$1:$1,0),1,1,$A$1)),,,1150,1),0),MATCH(K$1,'Wkly eq indx data joined'!$1:$1,0)+1)</f>
        <v>3127.46</v>
      </c>
      <c r="L181" s="12" cm="1">
        <f t="array" aca="1" ref="L181" ca="1">INDEX('Wkly eq indx data joined'!$A$1:$AJ$1150,MATCH('Wkly eq indx data aligned'!$A181+2,OFFSET(INDIRECT(ADDRESS(1,MATCH(L$1,'Wkly eq indx data joined'!$1:$1,0),1,1,$A$1)),,,1150,1),0),MATCH(L$1,'Wkly eq indx data joined'!$1:$1,0)+1)</f>
        <v>642.38</v>
      </c>
      <c r="M181" s="9" cm="1">
        <f t="array" aca="1" ref="M181" ca="1">INDEX('Wkly eq indx data joined'!$A$1:$AJ$1150,MATCH('Wkly eq indx data aligned'!$A181,OFFSET(INDIRECT(ADDRESS(1,MATCH(M$1,'Wkly eq indx data joined'!$1:$1,0),1,1,$A$1)),,,1150,1),0),MATCH(M$1,'Wkly eq indx data joined'!$1:$1,0)+1)</f>
        <v>13923.1</v>
      </c>
      <c r="N181" s="9" cm="1">
        <f t="array" aca="1" ref="N181" ca="1">INDEX('Wkly eq indx data joined'!$A$1:$AJ$1150,MATCH('Wkly eq indx data aligned'!$A181,OFFSET(INDIRECT(ADDRESS(1,MATCH(N$1,'Wkly eq indx data joined'!$1:$1,0),1,1,$A$1)),,,1150,1),0),MATCH(N$1,'Wkly eq indx data joined'!$1:$1,0)+1)</f>
        <v>4371.0600000000004</v>
      </c>
      <c r="O181" s="13" cm="1">
        <f t="array" aca="1" ref="O181" ca="1">INDEX('Wkly eq indx data joined'!$A$1:$AJ$1150,MATCH('Wkly eq indx data aligned'!$A181+1,OFFSET(INDIRECT(ADDRESS(1,MATCH(O$1,'Wkly eq indx data joined'!$1:$1,0),1,1,$A$1)),,,1150,1),0),MATCH(O$1,'Wkly eq indx data joined'!$1:$1,0)+1)</f>
        <v>4740.45</v>
      </c>
      <c r="P181" s="12" cm="1">
        <f t="array" aca="1" ref="P181" ca="1">INDEX('Wkly eq indx data joined'!$A$1:$AJ$1150,MATCH('Wkly eq indx data aligned'!$A181+2,OFFSET(INDIRECT(ADDRESS(1,MATCH(P$1,'Wkly eq indx data joined'!$1:$1,0),1,1,$A$1)),,,1150,1),0),MATCH(P$1,'Wkly eq indx data joined'!$1:$1,0)+1)</f>
        <v>1046.4000000000001</v>
      </c>
      <c r="Q181" s="9" cm="1">
        <f t="array" aca="1" ref="Q181" ca="1">INDEX('Wkly eq indx data joined'!$A$1:$AJ$1150,MATCH('Wkly eq indx data aligned'!$A181,OFFSET(INDIRECT(ADDRESS(1,MATCH(Q$1,'Wkly eq indx data joined'!$1:$1,0),1,1,$A$1)),,,1150,1),0),MATCH(Q$1,'Wkly eq indx data joined'!$1:$1,0)+1)</f>
        <v>299.58999999999997</v>
      </c>
      <c r="R181" s="12" cm="1">
        <f t="array" aca="1" ref="R181" ca="1">INDEX('Wkly eq indx data joined'!$A$1:$AJ$1150,MATCH('Wkly eq indx data aligned'!$A181+2,OFFSET(INDIRECT(ADDRESS(1,MATCH(R$1,'Wkly eq indx data joined'!$1:$1,0),1,1,$A$1)),,,1150,1),0),MATCH(R$1,'Wkly eq indx data joined'!$1:$1,0)+1)</f>
        <v>431.39</v>
      </c>
      <c r="S181" s="9" cm="1">
        <f t="array" aca="1" ref="S181" ca="1">INDEX('Wkly eq indx data joined'!$A$1:$AJ$1150,MATCH('Wkly eq indx data aligned'!$A181,OFFSET(INDIRECT(ADDRESS(1,MATCH(S$1,'Wkly eq indx data joined'!$1:$1,0),1,1,$A$1)),,,1150,1),0),MATCH(S$1,'Wkly eq indx data joined'!$1:$1,0)+1)</f>
        <v>8222.08</v>
      </c>
    </row>
    <row r="182" spans="1:19" x14ac:dyDescent="0.25">
      <c r="A182" s="4">
        <f t="shared" si="2"/>
        <v>37785</v>
      </c>
      <c r="B182" s="9" cm="1">
        <f t="array" aca="1" ref="B182" ca="1">INDEX('Wkly eq indx data joined'!$A$1:$AJ$1150,MATCH('Wkly eq indx data aligned'!$A182,OFFSET(INDIRECT(ADDRESS(1,MATCH(B$1,'Wkly eq indx data joined'!$1:$1,0),1,1,$A$1)),,,1150,1),0),MATCH(B$1,'Wkly eq indx data joined'!$1:$1,0)+1)</f>
        <v>3087.578</v>
      </c>
      <c r="C182" s="9" cm="1">
        <f t="array" aca="1" ref="C182" ca="1">INDEX('Wkly eq indx data joined'!$A$1:$AJ$1150,MATCH('Wkly eq indx data aligned'!$A182,OFFSET(INDIRECT(ADDRESS(1,MATCH(C$1,'Wkly eq indx data joined'!$1:$1,0),1,1,$A$1)),,,1150,1),0),MATCH(C$1,'Wkly eq indx data joined'!$1:$1,0)+1)</f>
        <v>8980.64</v>
      </c>
      <c r="D182" s="18" cm="1">
        <f t="array" aca="1" ref="D182" ca="1">IFERROR(INDEX('Wkly eq indx data joined'!$A$1:$AJ$1150,MATCH('Wkly eq indx data aligned'!$A182,OFFSET(INDIRECT(ADDRESS(1,MATCH(D$1,'Wkly eq indx data joined'!$1:$1,0),1,1,$A$1)),,,1150,1),0),MATCH(D$1,'Wkly eq indx data joined'!$1:$1,0)+1),D181)</f>
        <v>1566.7660000000001</v>
      </c>
      <c r="E182" s="9" cm="1">
        <f t="array" aca="1" ref="E182" ca="1">INDEX('Wkly eq indx data joined'!$A$1:$AJ$1150,MATCH('Wkly eq indx data aligned'!$A182,OFFSET(INDIRECT(ADDRESS(1,MATCH(E$1,'Wkly eq indx data joined'!$1:$1,0),1,1,$A$1)),,,1150,1),0),MATCH(E$1,'Wkly eq indx data joined'!$1:$1,0)+1)</f>
        <v>7010.55</v>
      </c>
      <c r="F182" s="9" cm="1">
        <f t="array" aca="1" ref="F182" ca="1">INDEX('Wkly eq indx data joined'!$A$1:$AJ$1150,MATCH('Wkly eq indx data aligned'!$A182,OFFSET(INDIRECT(ADDRESS(1,MATCH(F$1,'Wkly eq indx data joined'!$1:$1,0),1,1,$A$1)),,,1150,1),0),MATCH(F$1,'Wkly eq indx data joined'!$1:$1,0)+1)</f>
        <v>4795.1000000000004</v>
      </c>
      <c r="G182" s="9" cm="1">
        <f t="array" aca="1" ref="G182" ca="1">INDEX('Wkly eq indx data joined'!$A$1:$AJ$1150,MATCH('Wkly eq indx data aligned'!$A182,OFFSET(INDIRECT(ADDRESS(1,MATCH(G$1,'Wkly eq indx data joined'!$1:$1,0),1,1,$A$1)),,,1150,1),0),MATCH(G$1,'Wkly eq indx data joined'!$1:$1,0)+1)</f>
        <v>988.61</v>
      </c>
      <c r="H182" s="9" cm="1">
        <f t="array" aca="1" ref="H182" ca="1">INDEX('Wkly eq indx data joined'!$A$1:$AJ$1150,MATCH('Wkly eq indx data aligned'!$A182,OFFSET(INDIRECT(ADDRESS(1,MATCH(H$1,'Wkly eq indx data joined'!$1:$1,0),1,1,$A$1)),,,1150,1),0),MATCH(H$1,'Wkly eq indx data joined'!$1:$1,0)+1)</f>
        <v>4134.1000000000004</v>
      </c>
      <c r="I182" s="9" cm="1">
        <f t="array" aca="1" ref="I182" ca="1">INDEX('Wkly eq indx data joined'!$A$1:$AJ$1150,MATCH('Wkly eq indx data aligned'!$A182,OFFSET(INDIRECT(ADDRESS(1,MATCH(I$1,'Wkly eq indx data joined'!$1:$1,0),1,1,$A$1)),,,1150,1),0),MATCH(I$1,'Wkly eq indx data joined'!$1:$1,0)+1)</f>
        <v>9855.64</v>
      </c>
      <c r="J182" s="9" cm="1">
        <f t="array" aca="1" ref="J182" ca="1">INDEX('Wkly eq indx data joined'!$A$1:$AJ$1150,MATCH('Wkly eq indx data aligned'!$A182,OFFSET(INDIRECT(ADDRESS(1,MATCH(J$1,'Wkly eq indx data joined'!$1:$1,0),1,1,$A$1)),,,1150,1),0),MATCH(J$1,'Wkly eq indx data joined'!$1:$1,0)+1)</f>
        <v>3108.94</v>
      </c>
      <c r="K182" s="9" cm="1">
        <f t="array" aca="1" ref="K182" ca="1">INDEX('Wkly eq indx data joined'!$A$1:$AJ$1150,MATCH('Wkly eq indx data aligned'!$A182,OFFSET(INDIRECT(ADDRESS(1,MATCH(K$1,'Wkly eq indx data joined'!$1:$1,0),1,1,$A$1)),,,1150,1),0),MATCH(K$1,'Wkly eq indx data joined'!$1:$1,0)+1)</f>
        <v>3168.71</v>
      </c>
      <c r="L182" s="12" cm="1">
        <f t="array" aca="1" ref="L182" ca="1">INDEX('Wkly eq indx data joined'!$A$1:$AJ$1150,MATCH('Wkly eq indx data aligned'!$A182+2,OFFSET(INDIRECT(ADDRESS(1,MATCH(L$1,'Wkly eq indx data joined'!$1:$1,0),1,1,$A$1)),,,1150,1),0),MATCH(L$1,'Wkly eq indx data joined'!$1:$1,0)+1)</f>
        <v>665.24</v>
      </c>
      <c r="M182" s="9" cm="1">
        <f t="array" aca="1" ref="M182" ca="1">INDEX('Wkly eq indx data joined'!$A$1:$AJ$1150,MATCH('Wkly eq indx data aligned'!$A182,OFFSET(INDIRECT(ADDRESS(1,MATCH(M$1,'Wkly eq indx data joined'!$1:$1,0),1,1,$A$1)),,,1150,1),0),MATCH(M$1,'Wkly eq indx data joined'!$1:$1,0)+1)</f>
        <v>13733.7</v>
      </c>
      <c r="N182" s="9" cm="1">
        <f t="array" aca="1" ref="N182" ca="1">INDEX('Wkly eq indx data joined'!$A$1:$AJ$1150,MATCH('Wkly eq indx data aligned'!$A182,OFFSET(INDIRECT(ADDRESS(1,MATCH(N$1,'Wkly eq indx data joined'!$1:$1,0),1,1,$A$1)),,,1150,1),0),MATCH(N$1,'Wkly eq indx data joined'!$1:$1,0)+1)</f>
        <v>4299.96</v>
      </c>
      <c r="O182" s="13" cm="1">
        <f t="array" aca="1" ref="O182" ca="1">INDEX('Wkly eq indx data joined'!$A$1:$AJ$1150,MATCH('Wkly eq indx data aligned'!$A182+1,OFFSET(INDIRECT(ADDRESS(1,MATCH(O$1,'Wkly eq indx data joined'!$1:$1,0),1,1,$A$1)),,,1150,1),0),MATCH(O$1,'Wkly eq indx data joined'!$1:$1,0)+1)</f>
        <v>4881.8999999999996</v>
      </c>
      <c r="P182" s="12" cm="1">
        <f t="array" aca="1" ref="P182" ca="1">INDEX('Wkly eq indx data joined'!$A$1:$AJ$1150,MATCH('Wkly eq indx data aligned'!$A182+2,OFFSET(INDIRECT(ADDRESS(1,MATCH(P$1,'Wkly eq indx data joined'!$1:$1,0),1,1,$A$1)),,,1150,1),0),MATCH(P$1,'Wkly eq indx data joined'!$1:$1,0)+1)</f>
        <v>1056.2</v>
      </c>
      <c r="Q182" s="9" cm="1">
        <f t="array" aca="1" ref="Q182" ca="1">INDEX('Wkly eq indx data joined'!$A$1:$AJ$1150,MATCH('Wkly eq indx data aligned'!$A182,OFFSET(INDIRECT(ADDRESS(1,MATCH(Q$1,'Wkly eq indx data joined'!$1:$1,0),1,1,$A$1)),,,1150,1),0),MATCH(Q$1,'Wkly eq indx data joined'!$1:$1,0)+1)</f>
        <v>296.18</v>
      </c>
      <c r="R182" s="12" cm="1">
        <f t="array" aca="1" ref="R182" ca="1">INDEX('Wkly eq indx data joined'!$A$1:$AJ$1150,MATCH('Wkly eq indx data aligned'!$A182+2,OFFSET(INDIRECT(ADDRESS(1,MATCH(R$1,'Wkly eq indx data joined'!$1:$1,0),1,1,$A$1)),,,1150,1),0),MATCH(R$1,'Wkly eq indx data joined'!$1:$1,0)+1)</f>
        <v>430.09</v>
      </c>
      <c r="S182" s="9" cm="1">
        <f t="array" aca="1" ref="S182" ca="1">INDEX('Wkly eq indx data joined'!$A$1:$AJ$1150,MATCH('Wkly eq indx data aligned'!$A182,OFFSET(INDIRECT(ADDRESS(1,MATCH(S$1,'Wkly eq indx data joined'!$1:$1,0),1,1,$A$1)),,,1150,1),0),MATCH(S$1,'Wkly eq indx data joined'!$1:$1,0)+1)</f>
        <v>8053.63</v>
      </c>
    </row>
    <row r="183" spans="1:19" x14ac:dyDescent="0.25">
      <c r="A183" s="4">
        <f t="shared" si="2"/>
        <v>37792</v>
      </c>
      <c r="B183" s="9" cm="1">
        <f t="array" aca="1" ref="B183" ca="1">INDEX('Wkly eq indx data joined'!$A$1:$AJ$1150,MATCH('Wkly eq indx data aligned'!$A183,OFFSET(INDIRECT(ADDRESS(1,MATCH(B$1,'Wkly eq indx data joined'!$1:$1,0),1,1,$A$1)),,,1150,1),0),MATCH(B$1,'Wkly eq indx data joined'!$1:$1,0)+1)</f>
        <v>3089.5369999999998</v>
      </c>
      <c r="C183" s="9" cm="1">
        <f t="array" aca="1" ref="C183" ca="1">INDEX('Wkly eq indx data joined'!$A$1:$AJ$1150,MATCH('Wkly eq indx data aligned'!$A183,OFFSET(INDIRECT(ADDRESS(1,MATCH(C$1,'Wkly eq indx data joined'!$1:$1,0),1,1,$A$1)),,,1150,1),0),MATCH(C$1,'Wkly eq indx data joined'!$1:$1,0)+1)</f>
        <v>9120.39</v>
      </c>
      <c r="D183" s="18" cm="1">
        <f t="array" aca="1" ref="D183" ca="1">IFERROR(INDEX('Wkly eq indx data joined'!$A$1:$AJ$1150,MATCH('Wkly eq indx data aligned'!$A183,OFFSET(INDIRECT(ADDRESS(1,MATCH(D$1,'Wkly eq indx data joined'!$1:$1,0),1,1,$A$1)),,,1150,1),0),MATCH(D$1,'Wkly eq indx data joined'!$1:$1,0)+1),D182)</f>
        <v>1529.47</v>
      </c>
      <c r="E183" s="9" cm="1">
        <f t="array" aca="1" ref="E183" ca="1">INDEX('Wkly eq indx data joined'!$A$1:$AJ$1150,MATCH('Wkly eq indx data aligned'!$A183,OFFSET(INDIRECT(ADDRESS(1,MATCH(E$1,'Wkly eq indx data joined'!$1:$1,0),1,1,$A$1)),,,1150,1),0),MATCH(E$1,'Wkly eq indx data joined'!$1:$1,0)+1)</f>
        <v>7070.91</v>
      </c>
      <c r="F183" s="9" cm="1">
        <f t="array" aca="1" ref="F183" ca="1">INDEX('Wkly eq indx data joined'!$A$1:$AJ$1150,MATCH('Wkly eq indx data aligned'!$A183,OFFSET(INDIRECT(ADDRESS(1,MATCH(F$1,'Wkly eq indx data joined'!$1:$1,0),1,1,$A$1)),,,1150,1),0),MATCH(F$1,'Wkly eq indx data joined'!$1:$1,0)+1)</f>
        <v>4936.8</v>
      </c>
      <c r="G183" s="9" cm="1">
        <f t="array" aca="1" ref="G183" ca="1">INDEX('Wkly eq indx data joined'!$A$1:$AJ$1150,MATCH('Wkly eq indx data aligned'!$A183,OFFSET(INDIRECT(ADDRESS(1,MATCH(G$1,'Wkly eq indx data joined'!$1:$1,0),1,1,$A$1)),,,1150,1),0),MATCH(G$1,'Wkly eq indx data joined'!$1:$1,0)+1)</f>
        <v>995.69</v>
      </c>
      <c r="H183" s="9" cm="1">
        <f t="array" aca="1" ref="H183" ca="1">INDEX('Wkly eq indx data joined'!$A$1:$AJ$1150,MATCH('Wkly eq indx data aligned'!$A183,OFFSET(INDIRECT(ADDRESS(1,MATCH(H$1,'Wkly eq indx data joined'!$1:$1,0),1,1,$A$1)),,,1150,1),0),MATCH(H$1,'Wkly eq indx data joined'!$1:$1,0)+1)</f>
        <v>4160.1000000000004</v>
      </c>
      <c r="I183" s="9" cm="1">
        <f t="array" aca="1" ref="I183" ca="1">INDEX('Wkly eq indx data joined'!$A$1:$AJ$1150,MATCH('Wkly eq indx data aligned'!$A183,OFFSET(INDIRECT(ADDRESS(1,MATCH(I$1,'Wkly eq indx data joined'!$1:$1,0),1,1,$A$1)),,,1150,1),0),MATCH(I$1,'Wkly eq indx data joined'!$1:$1,0)+1)</f>
        <v>9930.31</v>
      </c>
      <c r="J183" s="9" cm="1">
        <f t="array" aca="1" ref="J183" ca="1">INDEX('Wkly eq indx data joined'!$A$1:$AJ$1150,MATCH('Wkly eq indx data aligned'!$A183,OFFSET(INDIRECT(ADDRESS(1,MATCH(J$1,'Wkly eq indx data joined'!$1:$1,0),1,1,$A$1)),,,1150,1),0),MATCH(J$1,'Wkly eq indx data joined'!$1:$1,0)+1)</f>
        <v>3190.11</v>
      </c>
      <c r="K183" s="9" cm="1">
        <f t="array" aca="1" ref="K183" ca="1">INDEX('Wkly eq indx data joined'!$A$1:$AJ$1150,MATCH('Wkly eq indx data aligned'!$A183,OFFSET(INDIRECT(ADDRESS(1,MATCH(K$1,'Wkly eq indx data joined'!$1:$1,0),1,1,$A$1)),,,1150,1),0),MATCH(K$1,'Wkly eq indx data joined'!$1:$1,0)+1)</f>
        <v>3238.98</v>
      </c>
      <c r="L183" s="12" cm="1">
        <f t="array" aca="1" ref="L183" ca="1">INDEX('Wkly eq indx data joined'!$A$1:$AJ$1150,MATCH('Wkly eq indx data aligned'!$A183+2,OFFSET(INDIRECT(ADDRESS(1,MATCH(L$1,'Wkly eq indx data joined'!$1:$1,0),1,1,$A$1)),,,1150,1),0),MATCH(L$1,'Wkly eq indx data joined'!$1:$1,0)+1)</f>
        <v>686.22</v>
      </c>
      <c r="M183" s="9" cm="1">
        <f t="array" aca="1" ref="M183" ca="1">INDEX('Wkly eq indx data joined'!$A$1:$AJ$1150,MATCH('Wkly eq indx data aligned'!$A183,OFFSET(INDIRECT(ADDRESS(1,MATCH(M$1,'Wkly eq indx data joined'!$1:$1,0),1,1,$A$1)),,,1150,1),0),MATCH(M$1,'Wkly eq indx data joined'!$1:$1,0)+1)</f>
        <v>13131</v>
      </c>
      <c r="N183" s="9" cm="1">
        <f t="array" aca="1" ref="N183" ca="1">INDEX('Wkly eq indx data joined'!$A$1:$AJ$1150,MATCH('Wkly eq indx data aligned'!$A183,OFFSET(INDIRECT(ADDRESS(1,MATCH(N$1,'Wkly eq indx data joined'!$1:$1,0),1,1,$A$1)),,,1150,1),0),MATCH(N$1,'Wkly eq indx data joined'!$1:$1,0)+1)</f>
        <v>4350.4399999999996</v>
      </c>
      <c r="O183" s="13" cm="1">
        <f t="array" aca="1" ref="O183" ca="1">INDEX('Wkly eq indx data joined'!$A$1:$AJ$1150,MATCH('Wkly eq indx data aligned'!$A183+1,OFFSET(INDIRECT(ADDRESS(1,MATCH(O$1,'Wkly eq indx data joined'!$1:$1,0),1,1,$A$1)),,,1150,1),0),MATCH(O$1,'Wkly eq indx data joined'!$1:$1,0)+1)</f>
        <v>5002.58</v>
      </c>
      <c r="P183" s="12" cm="1">
        <f t="array" aca="1" ref="P183" ca="1">INDEX('Wkly eq indx data joined'!$A$1:$AJ$1150,MATCH('Wkly eq indx data aligned'!$A183+2,OFFSET(INDIRECT(ADDRESS(1,MATCH(P$1,'Wkly eq indx data joined'!$1:$1,0),1,1,$A$1)),,,1150,1),0),MATCH(P$1,'Wkly eq indx data joined'!$1:$1,0)+1)</f>
        <v>1100.25</v>
      </c>
      <c r="Q183" s="9" cm="1">
        <f t="array" aca="1" ref="Q183" ca="1">INDEX('Wkly eq indx data joined'!$A$1:$AJ$1150,MATCH('Wkly eq indx data aligned'!$A183,OFFSET(INDIRECT(ADDRESS(1,MATCH(Q$1,'Wkly eq indx data joined'!$1:$1,0),1,1,$A$1)),,,1150,1),0),MATCH(Q$1,'Wkly eq indx data joined'!$1:$1,0)+1)</f>
        <v>303.39999999999998</v>
      </c>
      <c r="R183" s="12" cm="1">
        <f t="array" aca="1" ref="R183" ca="1">INDEX('Wkly eq indx data joined'!$A$1:$AJ$1150,MATCH('Wkly eq indx data aligned'!$A183+2,OFFSET(INDIRECT(ADDRESS(1,MATCH(R$1,'Wkly eq indx data joined'!$1:$1,0),1,1,$A$1)),,,1150,1),0),MATCH(R$1,'Wkly eq indx data joined'!$1:$1,0)+1)</f>
        <v>447.04</v>
      </c>
      <c r="S183" s="9" cm="1">
        <f t="array" aca="1" ref="S183" ca="1">INDEX('Wkly eq indx data joined'!$A$1:$AJ$1150,MATCH('Wkly eq indx data aligned'!$A183,OFFSET(INDIRECT(ADDRESS(1,MATCH(S$1,'Wkly eq indx data joined'!$1:$1,0),1,1,$A$1)),,,1150,1),0),MATCH(S$1,'Wkly eq indx data joined'!$1:$1,0)+1)</f>
        <v>8191.62</v>
      </c>
    </row>
    <row r="184" spans="1:19" x14ac:dyDescent="0.25">
      <c r="A184" s="4">
        <f t="shared" si="2"/>
        <v>37799</v>
      </c>
      <c r="B184" s="9" cm="1">
        <f t="array" aca="1" ref="B184" ca="1">INDEX('Wkly eq indx data joined'!$A$1:$AJ$1150,MATCH('Wkly eq indx data aligned'!$A184,OFFSET(INDIRECT(ADDRESS(1,MATCH(B$1,'Wkly eq indx data joined'!$1:$1,0),1,1,$A$1)),,,1150,1),0),MATCH(B$1,'Wkly eq indx data joined'!$1:$1,0)+1)</f>
        <v>3048.84</v>
      </c>
      <c r="C184" s="9" cm="1">
        <f t="array" aca="1" ref="C184" ca="1">INDEX('Wkly eq indx data joined'!$A$1:$AJ$1150,MATCH('Wkly eq indx data aligned'!$A184,OFFSET(INDIRECT(ADDRESS(1,MATCH(C$1,'Wkly eq indx data joined'!$1:$1,0),1,1,$A$1)),,,1150,1),0),MATCH(C$1,'Wkly eq indx data joined'!$1:$1,0)+1)</f>
        <v>9104.06</v>
      </c>
      <c r="D184" s="18" cm="1">
        <f t="array" aca="1" ref="D184" ca="1">IFERROR(INDEX('Wkly eq indx data joined'!$A$1:$AJ$1150,MATCH('Wkly eq indx data aligned'!$A184,OFFSET(INDIRECT(ADDRESS(1,MATCH(D$1,'Wkly eq indx data joined'!$1:$1,0),1,1,$A$1)),,,1150,1),0),MATCH(D$1,'Wkly eq indx data joined'!$1:$1,0)+1),D183)</f>
        <v>1497.0540000000001</v>
      </c>
      <c r="E184" s="9" cm="1">
        <f t="array" aca="1" ref="E184" ca="1">INDEX('Wkly eq indx data joined'!$A$1:$AJ$1150,MATCH('Wkly eq indx data aligned'!$A184,OFFSET(INDIRECT(ADDRESS(1,MATCH(E$1,'Wkly eq indx data joined'!$1:$1,0),1,1,$A$1)),,,1150,1),0),MATCH(E$1,'Wkly eq indx data joined'!$1:$1,0)+1)</f>
        <v>6979.12</v>
      </c>
      <c r="F184" s="9" cm="1">
        <f t="array" aca="1" ref="F184" ca="1">INDEX('Wkly eq indx data joined'!$A$1:$AJ$1150,MATCH('Wkly eq indx data aligned'!$A184,OFFSET(INDIRECT(ADDRESS(1,MATCH(F$1,'Wkly eq indx data joined'!$1:$1,0),1,1,$A$1)),,,1150,1),0),MATCH(F$1,'Wkly eq indx data joined'!$1:$1,0)+1)</f>
        <v>4847.8999999999996</v>
      </c>
      <c r="G184" s="9" cm="1">
        <f t="array" aca="1" ref="G184" ca="1">INDEX('Wkly eq indx data joined'!$A$1:$AJ$1150,MATCH('Wkly eq indx data aligned'!$A184,OFFSET(INDIRECT(ADDRESS(1,MATCH(G$1,'Wkly eq indx data joined'!$1:$1,0),1,1,$A$1)),,,1150,1),0),MATCH(G$1,'Wkly eq indx data joined'!$1:$1,0)+1)</f>
        <v>976.22</v>
      </c>
      <c r="H184" s="9" cm="1">
        <f t="array" aca="1" ref="H184" ca="1">INDEX('Wkly eq indx data joined'!$A$1:$AJ$1150,MATCH('Wkly eq indx data aligned'!$A184,OFFSET(INDIRECT(ADDRESS(1,MATCH(H$1,'Wkly eq indx data joined'!$1:$1,0),1,1,$A$1)),,,1150,1),0),MATCH(H$1,'Wkly eq indx data joined'!$1:$1,0)+1)</f>
        <v>4067.8</v>
      </c>
      <c r="I184" s="9" cm="1">
        <f t="array" aca="1" ref="I184" ca="1">INDEX('Wkly eq indx data joined'!$A$1:$AJ$1150,MATCH('Wkly eq indx data aligned'!$A184,OFFSET(INDIRECT(ADDRESS(1,MATCH(I$1,'Wkly eq indx data joined'!$1:$1,0),1,1,$A$1)),,,1150,1),0),MATCH(I$1,'Wkly eq indx data joined'!$1:$1,0)+1)</f>
        <v>9657.2099999999991</v>
      </c>
      <c r="J184" s="9" cm="1">
        <f t="array" aca="1" ref="J184" ca="1">INDEX('Wkly eq indx data joined'!$A$1:$AJ$1150,MATCH('Wkly eq indx data aligned'!$A184,OFFSET(INDIRECT(ADDRESS(1,MATCH(J$1,'Wkly eq indx data joined'!$1:$1,0),1,1,$A$1)),,,1150,1),0),MATCH(J$1,'Wkly eq indx data joined'!$1:$1,0)+1)</f>
        <v>3109.02</v>
      </c>
      <c r="K184" s="9" cm="1">
        <f t="array" aca="1" ref="K184" ca="1">INDEX('Wkly eq indx data joined'!$A$1:$AJ$1150,MATCH('Wkly eq indx data aligned'!$A184,OFFSET(INDIRECT(ADDRESS(1,MATCH(K$1,'Wkly eq indx data joined'!$1:$1,0),1,1,$A$1)),,,1150,1),0),MATCH(K$1,'Wkly eq indx data joined'!$1:$1,0)+1)</f>
        <v>3224.66</v>
      </c>
      <c r="L184" s="12" cm="1">
        <f t="array" aca="1" ref="L184" ca="1">INDEX('Wkly eq indx data joined'!$A$1:$AJ$1150,MATCH('Wkly eq indx data aligned'!$A184+2,OFFSET(INDIRECT(ADDRESS(1,MATCH(L$1,'Wkly eq indx data joined'!$1:$1,0),1,1,$A$1)),,,1150,1),0),MATCH(L$1,'Wkly eq indx data joined'!$1:$1,0)+1)</f>
        <v>677.28</v>
      </c>
      <c r="M184" s="9" cm="1">
        <f t="array" aca="1" ref="M184" ca="1">INDEX('Wkly eq indx data joined'!$A$1:$AJ$1150,MATCH('Wkly eq indx data aligned'!$A184,OFFSET(INDIRECT(ADDRESS(1,MATCH(M$1,'Wkly eq indx data joined'!$1:$1,0),1,1,$A$1)),,,1150,1),0),MATCH(M$1,'Wkly eq indx data joined'!$1:$1,0)+1)</f>
        <v>13024.1</v>
      </c>
      <c r="N184" s="9" cm="1">
        <f t="array" aca="1" ref="N184" ca="1">INDEX('Wkly eq indx data joined'!$A$1:$AJ$1150,MATCH('Wkly eq indx data aligned'!$A184,OFFSET(INDIRECT(ADDRESS(1,MATCH(N$1,'Wkly eq indx data joined'!$1:$1,0),1,1,$A$1)),,,1150,1),0),MATCH(N$1,'Wkly eq indx data joined'!$1:$1,0)+1)</f>
        <v>4257.1099999999997</v>
      </c>
      <c r="O184" s="13" cm="1">
        <f t="array" aca="1" ref="O184" ca="1">INDEX('Wkly eq indx data joined'!$A$1:$AJ$1150,MATCH('Wkly eq indx data aligned'!$A184+1,OFFSET(INDIRECT(ADDRESS(1,MATCH(O$1,'Wkly eq indx data joined'!$1:$1,0),1,1,$A$1)),,,1150,1),0),MATCH(O$1,'Wkly eq indx data joined'!$1:$1,0)+1)</f>
        <v>4877.8999999999996</v>
      </c>
      <c r="P184" s="12" cm="1">
        <f t="array" aca="1" ref="P184" ca="1">INDEX('Wkly eq indx data joined'!$A$1:$AJ$1150,MATCH('Wkly eq indx data aligned'!$A184+2,OFFSET(INDIRECT(ADDRESS(1,MATCH(P$1,'Wkly eq indx data joined'!$1:$1,0),1,1,$A$1)),,,1150,1),0),MATCH(P$1,'Wkly eq indx data joined'!$1:$1,0)+1)</f>
        <v>1125.55</v>
      </c>
      <c r="Q184" s="9" cm="1">
        <f t="array" aca="1" ref="Q184" ca="1">INDEX('Wkly eq indx data joined'!$A$1:$AJ$1150,MATCH('Wkly eq indx data aligned'!$A184,OFFSET(INDIRECT(ADDRESS(1,MATCH(Q$1,'Wkly eq indx data joined'!$1:$1,0),1,1,$A$1)),,,1150,1),0),MATCH(Q$1,'Wkly eq indx data joined'!$1:$1,0)+1)</f>
        <v>298.02</v>
      </c>
      <c r="R184" s="12" cm="1">
        <f t="array" aca="1" ref="R184" ca="1">INDEX('Wkly eq indx data joined'!$A$1:$AJ$1150,MATCH('Wkly eq indx data aligned'!$A184+2,OFFSET(INDIRECT(ADDRESS(1,MATCH(R$1,'Wkly eq indx data joined'!$1:$1,0),1,1,$A$1)),,,1150,1),0),MATCH(R$1,'Wkly eq indx data joined'!$1:$1,0)+1)</f>
        <v>451.09</v>
      </c>
      <c r="S184" s="9" cm="1">
        <f t="array" aca="1" ref="S184" ca="1">INDEX('Wkly eq indx data joined'!$A$1:$AJ$1150,MATCH('Wkly eq indx data aligned'!$A184,OFFSET(INDIRECT(ADDRESS(1,MATCH(S$1,'Wkly eq indx data joined'!$1:$1,0),1,1,$A$1)),,,1150,1),0),MATCH(S$1,'Wkly eq indx data joined'!$1:$1,0)+1)</f>
        <v>7677.06</v>
      </c>
    </row>
    <row r="185" spans="1:19" x14ac:dyDescent="0.25">
      <c r="A185" s="4">
        <f t="shared" si="2"/>
        <v>37806</v>
      </c>
      <c r="B185" s="9" cm="1">
        <f t="array" aca="1" ref="B185" ca="1">INDEX('Wkly eq indx data joined'!$A$1:$AJ$1150,MATCH('Wkly eq indx data aligned'!$A185,OFFSET(INDIRECT(ADDRESS(1,MATCH(B$1,'Wkly eq indx data joined'!$1:$1,0),1,1,$A$1)),,,1150,1),0),MATCH(B$1,'Wkly eq indx data joined'!$1:$1,0)+1)</f>
        <v>3028.44</v>
      </c>
      <c r="C185" s="9" cm="1">
        <f t="array" aca="1" ref="C185" ca="1">INDEX('Wkly eq indx data joined'!$A$1:$AJ$1150,MATCH('Wkly eq indx data aligned'!$A185,OFFSET(INDIRECT(ADDRESS(1,MATCH(C$1,'Wkly eq indx data joined'!$1:$1,0),1,1,$A$1)),,,1150,1),0),MATCH(C$1,'Wkly eq indx data joined'!$1:$1,0)+1)</f>
        <v>9547.73</v>
      </c>
      <c r="D185" s="18" cm="1">
        <f t="array" aca="1" ref="D185" ca="1">IFERROR(INDEX('Wkly eq indx data joined'!$A$1:$AJ$1150,MATCH('Wkly eq indx data aligned'!$A185,OFFSET(INDIRECT(ADDRESS(1,MATCH(D$1,'Wkly eq indx data joined'!$1:$1,0),1,1,$A$1)),,,1150,1),0),MATCH(D$1,'Wkly eq indx data joined'!$1:$1,0)+1),D184)</f>
        <v>1502.3489999999999</v>
      </c>
      <c r="E185" s="9" cm="1">
        <f t="array" aca="1" ref="E185" ca="1">INDEX('Wkly eq indx data joined'!$A$1:$AJ$1150,MATCH('Wkly eq indx data aligned'!$A185,OFFSET(INDIRECT(ADDRESS(1,MATCH(E$1,'Wkly eq indx data joined'!$1:$1,0),1,1,$A$1)),,,1150,1),0),MATCH(E$1,'Wkly eq indx data joined'!$1:$1,0)+1)</f>
        <v>7001.88</v>
      </c>
      <c r="F185" s="9" cm="1">
        <f t="array" aca="1" ref="F185" ca="1">INDEX('Wkly eq indx data joined'!$A$1:$AJ$1150,MATCH('Wkly eq indx data aligned'!$A185,OFFSET(INDIRECT(ADDRESS(1,MATCH(F$1,'Wkly eq indx data joined'!$1:$1,0),1,1,$A$1)),,,1150,1),0),MATCH(F$1,'Wkly eq indx data joined'!$1:$1,0)+1)</f>
        <v>4828.6000000000004</v>
      </c>
      <c r="G185" s="9" cm="1">
        <f t="array" aca="1" ref="G185" ca="1">INDEX('Wkly eq indx data joined'!$A$1:$AJ$1150,MATCH('Wkly eq indx data aligned'!$A185,OFFSET(INDIRECT(ADDRESS(1,MATCH(G$1,'Wkly eq indx data joined'!$1:$1,0),1,1,$A$1)),,,1150,1),0),MATCH(G$1,'Wkly eq indx data joined'!$1:$1,0)+1)</f>
        <v>985.7</v>
      </c>
      <c r="H185" s="9" cm="1">
        <f t="array" aca="1" ref="H185" ca="1">INDEX('Wkly eq indx data joined'!$A$1:$AJ$1150,MATCH('Wkly eq indx data aligned'!$A185,OFFSET(INDIRECT(ADDRESS(1,MATCH(H$1,'Wkly eq indx data joined'!$1:$1,0),1,1,$A$1)),,,1150,1),0),MATCH(H$1,'Wkly eq indx data joined'!$1:$1,0)+1)</f>
        <v>4021.5</v>
      </c>
      <c r="I185" s="9" cm="1">
        <f t="array" aca="1" ref="I185" ca="1">INDEX('Wkly eq indx data joined'!$A$1:$AJ$1150,MATCH('Wkly eq indx data aligned'!$A185,OFFSET(INDIRECT(ADDRESS(1,MATCH(I$1,'Wkly eq indx data joined'!$1:$1,0),1,1,$A$1)),,,1150,1),0),MATCH(I$1,'Wkly eq indx data joined'!$1:$1,0)+1)</f>
        <v>9636.81</v>
      </c>
      <c r="J185" s="9" cm="1">
        <f t="array" aca="1" ref="J185" ca="1">INDEX('Wkly eq indx data joined'!$A$1:$AJ$1150,MATCH('Wkly eq indx data aligned'!$A185,OFFSET(INDIRECT(ADDRESS(1,MATCH(J$1,'Wkly eq indx data joined'!$1:$1,0),1,1,$A$1)),,,1150,1),0),MATCH(J$1,'Wkly eq indx data joined'!$1:$1,0)+1)</f>
        <v>3072.4</v>
      </c>
      <c r="K185" s="9" cm="1">
        <f t="array" aca="1" ref="K185" ca="1">INDEX('Wkly eq indx data joined'!$A$1:$AJ$1150,MATCH('Wkly eq indx data aligned'!$A185,OFFSET(INDIRECT(ADDRESS(1,MATCH(K$1,'Wkly eq indx data joined'!$1:$1,0),1,1,$A$1)),,,1150,1),0),MATCH(K$1,'Wkly eq indx data joined'!$1:$1,0)+1)</f>
        <v>3239.61</v>
      </c>
      <c r="L185" s="12" cm="1">
        <f t="array" aca="1" ref="L185" ca="1">INDEX('Wkly eq indx data joined'!$A$1:$AJ$1150,MATCH('Wkly eq indx data aligned'!$A185+2,OFFSET(INDIRECT(ADDRESS(1,MATCH(L$1,'Wkly eq indx data joined'!$1:$1,0),1,1,$A$1)),,,1150,1),0),MATCH(L$1,'Wkly eq indx data joined'!$1:$1,0)+1)</f>
        <v>693.25</v>
      </c>
      <c r="M185" s="9" cm="1">
        <f t="array" aca="1" ref="M185" ca="1">INDEX('Wkly eq indx data joined'!$A$1:$AJ$1150,MATCH('Wkly eq indx data aligned'!$A185,OFFSET(INDIRECT(ADDRESS(1,MATCH(M$1,'Wkly eq indx data joined'!$1:$1,0),1,1,$A$1)),,,1150,1),0),MATCH(M$1,'Wkly eq indx data joined'!$1:$1,0)+1)</f>
        <v>13273.7</v>
      </c>
      <c r="N185" s="9" cm="1">
        <f t="array" aca="1" ref="N185" ca="1">INDEX('Wkly eq indx data joined'!$A$1:$AJ$1150,MATCH('Wkly eq indx data aligned'!$A185,OFFSET(INDIRECT(ADDRESS(1,MATCH(N$1,'Wkly eq indx data joined'!$1:$1,0),1,1,$A$1)),,,1150,1),0),MATCH(N$1,'Wkly eq indx data joined'!$1:$1,0)+1)</f>
        <v>4280.16</v>
      </c>
      <c r="O185" s="13" cm="1">
        <f t="array" aca="1" ref="O185" ca="1">INDEX('Wkly eq indx data joined'!$A$1:$AJ$1150,MATCH('Wkly eq indx data aligned'!$A185+1,OFFSET(INDIRECT(ADDRESS(1,MATCH(O$1,'Wkly eq indx data joined'!$1:$1,0),1,1,$A$1)),,,1150,1),0),MATCH(O$1,'Wkly eq indx data joined'!$1:$1,0)+1)</f>
        <v>5151.8500000000004</v>
      </c>
      <c r="P185" s="12" cm="1">
        <f t="array" aca="1" ref="P185" ca="1">INDEX('Wkly eq indx data joined'!$A$1:$AJ$1150,MATCH('Wkly eq indx data aligned'!$A185+2,OFFSET(INDIRECT(ADDRESS(1,MATCH(P$1,'Wkly eq indx data joined'!$1:$1,0),1,1,$A$1)),,,1150,1),0),MATCH(P$1,'Wkly eq indx data joined'!$1:$1,0)+1)</f>
        <v>1138.45</v>
      </c>
      <c r="Q185" s="9" cm="1">
        <f t="array" aca="1" ref="Q185" ca="1">INDEX('Wkly eq indx data joined'!$A$1:$AJ$1150,MATCH('Wkly eq indx data aligned'!$A185,OFFSET(INDIRECT(ADDRESS(1,MATCH(Q$1,'Wkly eq indx data joined'!$1:$1,0),1,1,$A$1)),,,1150,1),0),MATCH(Q$1,'Wkly eq indx data joined'!$1:$1,0)+1)</f>
        <v>292.63</v>
      </c>
      <c r="R185" s="12" cm="1">
        <f t="array" aca="1" ref="R185" ca="1">INDEX('Wkly eq indx data joined'!$A$1:$AJ$1150,MATCH('Wkly eq indx data aligned'!$A185+2,OFFSET(INDIRECT(ADDRESS(1,MATCH(R$1,'Wkly eq indx data joined'!$1:$1,0),1,1,$A$1)),,,1150,1),0),MATCH(R$1,'Wkly eq indx data joined'!$1:$1,0)+1)</f>
        <v>466.48</v>
      </c>
      <c r="S185" s="9" cm="1">
        <f t="array" aca="1" ref="S185" ca="1">INDEX('Wkly eq indx data joined'!$A$1:$AJ$1150,MATCH('Wkly eq indx data aligned'!$A185,OFFSET(INDIRECT(ADDRESS(1,MATCH(S$1,'Wkly eq indx data joined'!$1:$1,0),1,1,$A$1)),,,1150,1),0),MATCH(S$1,'Wkly eq indx data joined'!$1:$1,0)+1)</f>
        <v>7807.07</v>
      </c>
    </row>
    <row r="186" spans="1:19" x14ac:dyDescent="0.25">
      <c r="A186" s="4">
        <f t="shared" si="2"/>
        <v>37813</v>
      </c>
      <c r="B186" s="9" cm="1">
        <f t="array" aca="1" ref="B186" ca="1">INDEX('Wkly eq indx data joined'!$A$1:$AJ$1150,MATCH('Wkly eq indx data aligned'!$A186,OFFSET(INDIRECT(ADDRESS(1,MATCH(B$1,'Wkly eq indx data joined'!$1:$1,0),1,1,$A$1)),,,1150,1),0),MATCH(B$1,'Wkly eq indx data joined'!$1:$1,0)+1)</f>
        <v>3043.7550000000001</v>
      </c>
      <c r="C186" s="9" cm="1">
        <f t="array" aca="1" ref="C186" ca="1">INDEX('Wkly eq indx data joined'!$A$1:$AJ$1150,MATCH('Wkly eq indx data aligned'!$A186,OFFSET(INDIRECT(ADDRESS(1,MATCH(C$1,'Wkly eq indx data joined'!$1:$1,0),1,1,$A$1)),,,1150,1),0),MATCH(C$1,'Wkly eq indx data joined'!$1:$1,0)+1)</f>
        <v>9635.35</v>
      </c>
      <c r="D186" s="18" cm="1">
        <f t="array" aca="1" ref="D186" ca="1">IFERROR(INDEX('Wkly eq indx data joined'!$A$1:$AJ$1150,MATCH('Wkly eq indx data aligned'!$A186,OFFSET(INDIRECT(ADDRESS(1,MATCH(D$1,'Wkly eq indx data joined'!$1:$1,0),1,1,$A$1)),,,1150,1),0),MATCH(D$1,'Wkly eq indx data joined'!$1:$1,0)+1),D185)</f>
        <v>1528.854</v>
      </c>
      <c r="E186" s="9" cm="1">
        <f t="array" aca="1" ref="E186" ca="1">INDEX('Wkly eq indx data joined'!$A$1:$AJ$1150,MATCH('Wkly eq indx data aligned'!$A186,OFFSET(INDIRECT(ADDRESS(1,MATCH(E$1,'Wkly eq indx data joined'!$1:$1,0),1,1,$A$1)),,,1150,1),0),MATCH(E$1,'Wkly eq indx data joined'!$1:$1,0)+1)</f>
        <v>7077.56</v>
      </c>
      <c r="F186" s="9" cm="1">
        <f t="array" aca="1" ref="F186" ca="1">INDEX('Wkly eq indx data joined'!$A$1:$AJ$1150,MATCH('Wkly eq indx data aligned'!$A186,OFFSET(INDIRECT(ADDRESS(1,MATCH(F$1,'Wkly eq indx data joined'!$1:$1,0),1,1,$A$1)),,,1150,1),0),MATCH(F$1,'Wkly eq indx data joined'!$1:$1,0)+1)</f>
        <v>4914</v>
      </c>
      <c r="G186" s="9" cm="1">
        <f t="array" aca="1" ref="G186" ca="1">INDEX('Wkly eq indx data joined'!$A$1:$AJ$1150,MATCH('Wkly eq indx data aligned'!$A186,OFFSET(INDIRECT(ADDRESS(1,MATCH(G$1,'Wkly eq indx data joined'!$1:$1,0),1,1,$A$1)),,,1150,1),0),MATCH(G$1,'Wkly eq indx data joined'!$1:$1,0)+1)</f>
        <v>998.14</v>
      </c>
      <c r="H186" s="9" cm="1">
        <f t="array" aca="1" ref="H186" ca="1">INDEX('Wkly eq indx data joined'!$A$1:$AJ$1150,MATCH('Wkly eq indx data aligned'!$A186,OFFSET(INDIRECT(ADDRESS(1,MATCH(H$1,'Wkly eq indx data joined'!$1:$1,0),1,1,$A$1)),,,1150,1),0),MATCH(H$1,'Wkly eq indx data joined'!$1:$1,0)+1)</f>
        <v>4058.1</v>
      </c>
      <c r="I186" s="9" cm="1">
        <f t="array" aca="1" ref="I186" ca="1">INDEX('Wkly eq indx data joined'!$A$1:$AJ$1150,MATCH('Wkly eq indx data aligned'!$A186,OFFSET(INDIRECT(ADDRESS(1,MATCH(I$1,'Wkly eq indx data joined'!$1:$1,0),1,1,$A$1)),,,1150,1),0),MATCH(I$1,'Wkly eq indx data joined'!$1:$1,0)+1)</f>
        <v>9911.5</v>
      </c>
      <c r="J186" s="9" cm="1">
        <f t="array" aca="1" ref="J186" ca="1">INDEX('Wkly eq indx data joined'!$A$1:$AJ$1150,MATCH('Wkly eq indx data aligned'!$A186,OFFSET(INDIRECT(ADDRESS(1,MATCH(J$1,'Wkly eq indx data joined'!$1:$1,0),1,1,$A$1)),,,1150,1),0),MATCH(J$1,'Wkly eq indx data joined'!$1:$1,0)+1)</f>
        <v>3138.27</v>
      </c>
      <c r="K186" s="9" cm="1">
        <f t="array" aca="1" ref="K186" ca="1">INDEX('Wkly eq indx data joined'!$A$1:$AJ$1150,MATCH('Wkly eq indx data aligned'!$A186,OFFSET(INDIRECT(ADDRESS(1,MATCH(K$1,'Wkly eq indx data joined'!$1:$1,0),1,1,$A$1)),,,1150,1),0),MATCH(K$1,'Wkly eq indx data joined'!$1:$1,0)+1)</f>
        <v>3326.51</v>
      </c>
      <c r="L186" s="12" cm="1">
        <f t="array" aca="1" ref="L186" ca="1">INDEX('Wkly eq indx data joined'!$A$1:$AJ$1150,MATCH('Wkly eq indx data aligned'!$A186+2,OFFSET(INDIRECT(ADDRESS(1,MATCH(L$1,'Wkly eq indx data joined'!$1:$1,0),1,1,$A$1)),,,1150,1),0),MATCH(L$1,'Wkly eq indx data joined'!$1:$1,0)+1)</f>
        <v>704.15</v>
      </c>
      <c r="M186" s="9" cm="1">
        <f t="array" aca="1" ref="M186" ca="1">INDEX('Wkly eq indx data joined'!$A$1:$AJ$1150,MATCH('Wkly eq indx data aligned'!$A186,OFFSET(INDIRECT(ADDRESS(1,MATCH(M$1,'Wkly eq indx data joined'!$1:$1,0),1,1,$A$1)),,,1150,1),0),MATCH(M$1,'Wkly eq indx data joined'!$1:$1,0)+1)</f>
        <v>13320.6</v>
      </c>
      <c r="N186" s="9" cm="1">
        <f t="array" aca="1" ref="N186" ca="1">INDEX('Wkly eq indx data joined'!$A$1:$AJ$1150,MATCH('Wkly eq indx data aligned'!$A186,OFFSET(INDIRECT(ADDRESS(1,MATCH(N$1,'Wkly eq indx data joined'!$1:$1,0),1,1,$A$1)),,,1150,1),0),MATCH(N$1,'Wkly eq indx data joined'!$1:$1,0)+1)</f>
        <v>4383.6400000000003</v>
      </c>
      <c r="O186" s="13" cm="1">
        <f t="array" aca="1" ref="O186" ca="1">INDEX('Wkly eq indx data joined'!$A$1:$AJ$1150,MATCH('Wkly eq indx data aligned'!$A186+1,OFFSET(INDIRECT(ADDRESS(1,MATCH(O$1,'Wkly eq indx data joined'!$1:$1,0),1,1,$A$1)),,,1150,1),0),MATCH(O$1,'Wkly eq indx data joined'!$1:$1,0)+1)</f>
        <v>5239.96</v>
      </c>
      <c r="P186" s="12" cm="1">
        <f t="array" aca="1" ref="P186" ca="1">INDEX('Wkly eq indx data joined'!$A$1:$AJ$1150,MATCH('Wkly eq indx data aligned'!$A186+2,OFFSET(INDIRECT(ADDRESS(1,MATCH(P$1,'Wkly eq indx data joined'!$1:$1,0),1,1,$A$1)),,,1150,1),0),MATCH(P$1,'Wkly eq indx data joined'!$1:$1,0)+1)</f>
        <v>1161.6500000000001</v>
      </c>
      <c r="Q186" s="9" cm="1">
        <f t="array" aca="1" ref="Q186" ca="1">INDEX('Wkly eq indx data joined'!$A$1:$AJ$1150,MATCH('Wkly eq indx data aligned'!$A186,OFFSET(INDIRECT(ADDRESS(1,MATCH(Q$1,'Wkly eq indx data joined'!$1:$1,0),1,1,$A$1)),,,1150,1),0),MATCH(Q$1,'Wkly eq indx data joined'!$1:$1,0)+1)</f>
        <v>303.20999999999998</v>
      </c>
      <c r="R186" s="12" cm="1">
        <f t="array" aca="1" ref="R186" ca="1">INDEX('Wkly eq indx data joined'!$A$1:$AJ$1150,MATCH('Wkly eq indx data aligned'!$A186+2,OFFSET(INDIRECT(ADDRESS(1,MATCH(R$1,'Wkly eq indx data joined'!$1:$1,0),1,1,$A$1)),,,1150,1),0),MATCH(R$1,'Wkly eq indx data joined'!$1:$1,0)+1)</f>
        <v>427.26</v>
      </c>
      <c r="S186" s="9" cm="1">
        <f t="array" aca="1" ref="S186" ca="1">INDEX('Wkly eq indx data joined'!$A$1:$AJ$1150,MATCH('Wkly eq indx data aligned'!$A186,OFFSET(INDIRECT(ADDRESS(1,MATCH(S$1,'Wkly eq indx data joined'!$1:$1,0),1,1,$A$1)),,,1150,1),0),MATCH(S$1,'Wkly eq indx data joined'!$1:$1,0)+1)</f>
        <v>7949.83</v>
      </c>
    </row>
    <row r="187" spans="1:19" x14ac:dyDescent="0.25">
      <c r="A187" s="4">
        <f t="shared" si="2"/>
        <v>37820</v>
      </c>
      <c r="B187" s="9" cm="1">
        <f t="array" aca="1" ref="B187" ca="1">INDEX('Wkly eq indx data joined'!$A$1:$AJ$1150,MATCH('Wkly eq indx data aligned'!$A187,OFFSET(INDIRECT(ADDRESS(1,MATCH(B$1,'Wkly eq indx data joined'!$1:$1,0),1,1,$A$1)),,,1150,1),0),MATCH(B$1,'Wkly eq indx data joined'!$1:$1,0)+1)</f>
        <v>3083.5650000000001</v>
      </c>
      <c r="C187" s="9" cm="1">
        <f t="array" aca="1" ref="C187" ca="1">INDEX('Wkly eq indx data joined'!$A$1:$AJ$1150,MATCH('Wkly eq indx data aligned'!$A187,OFFSET(INDIRECT(ADDRESS(1,MATCH(C$1,'Wkly eq indx data joined'!$1:$1,0),1,1,$A$1)),,,1150,1),0),MATCH(C$1,'Wkly eq indx data joined'!$1:$1,0)+1)</f>
        <v>9527.73</v>
      </c>
      <c r="D187" s="18" cm="1">
        <f t="array" aca="1" ref="D187" ca="1">IFERROR(INDEX('Wkly eq indx data joined'!$A$1:$AJ$1150,MATCH('Wkly eq indx data aligned'!$A187,OFFSET(INDIRECT(ADDRESS(1,MATCH(D$1,'Wkly eq indx data joined'!$1:$1,0),1,1,$A$1)),,,1150,1),0),MATCH(D$1,'Wkly eq indx data joined'!$1:$1,0)+1),D186)</f>
        <v>1507.162</v>
      </c>
      <c r="E187" s="9" cm="1">
        <f t="array" aca="1" ref="E187" ca="1">INDEX('Wkly eq indx data joined'!$A$1:$AJ$1150,MATCH('Wkly eq indx data aligned'!$A187,OFFSET(INDIRECT(ADDRESS(1,MATCH(E$1,'Wkly eq indx data joined'!$1:$1,0),1,1,$A$1)),,,1150,1),0),MATCH(E$1,'Wkly eq indx data joined'!$1:$1,0)+1)</f>
        <v>7114.65</v>
      </c>
      <c r="F187" s="9" cm="1">
        <f t="array" aca="1" ref="F187" ca="1">INDEX('Wkly eq indx data joined'!$A$1:$AJ$1150,MATCH('Wkly eq indx data aligned'!$A187,OFFSET(INDIRECT(ADDRESS(1,MATCH(F$1,'Wkly eq indx data joined'!$1:$1,0),1,1,$A$1)),,,1150,1),0),MATCH(F$1,'Wkly eq indx data joined'!$1:$1,0)+1)</f>
        <v>4910.2</v>
      </c>
      <c r="G187" s="9" cm="1">
        <f t="array" aca="1" ref="G187" ca="1">INDEX('Wkly eq indx data joined'!$A$1:$AJ$1150,MATCH('Wkly eq indx data aligned'!$A187,OFFSET(INDIRECT(ADDRESS(1,MATCH(G$1,'Wkly eq indx data joined'!$1:$1,0),1,1,$A$1)),,,1150,1),0),MATCH(G$1,'Wkly eq indx data joined'!$1:$1,0)+1)</f>
        <v>993.32</v>
      </c>
      <c r="H187" s="9" cm="1">
        <f t="array" aca="1" ref="H187" ca="1">INDEX('Wkly eq indx data joined'!$A$1:$AJ$1150,MATCH('Wkly eq indx data aligned'!$A187,OFFSET(INDIRECT(ADDRESS(1,MATCH(H$1,'Wkly eq indx data joined'!$1:$1,0),1,1,$A$1)),,,1150,1),0),MATCH(H$1,'Wkly eq indx data joined'!$1:$1,0)+1)</f>
        <v>4073.2</v>
      </c>
      <c r="I187" s="9" cm="1">
        <f t="array" aca="1" ref="I187" ca="1">INDEX('Wkly eq indx data joined'!$A$1:$AJ$1150,MATCH('Wkly eq indx data aligned'!$A187,OFFSET(INDIRECT(ADDRESS(1,MATCH(I$1,'Wkly eq indx data joined'!$1:$1,0),1,1,$A$1)),,,1150,1),0),MATCH(I$1,'Wkly eq indx data joined'!$1:$1,0)+1)</f>
        <v>10140.84</v>
      </c>
      <c r="J187" s="9" cm="1">
        <f t="array" aca="1" ref="J187" ca="1">INDEX('Wkly eq indx data joined'!$A$1:$AJ$1150,MATCH('Wkly eq indx data aligned'!$A187,OFFSET(INDIRECT(ADDRESS(1,MATCH(J$1,'Wkly eq indx data joined'!$1:$1,0),1,1,$A$1)),,,1150,1),0),MATCH(J$1,'Wkly eq indx data joined'!$1:$1,0)+1)</f>
        <v>3129.21</v>
      </c>
      <c r="K187" s="9" cm="1">
        <f t="array" aca="1" ref="K187" ca="1">INDEX('Wkly eq indx data joined'!$A$1:$AJ$1150,MATCH('Wkly eq indx data aligned'!$A187,OFFSET(INDIRECT(ADDRESS(1,MATCH(K$1,'Wkly eq indx data joined'!$1:$1,0),1,1,$A$1)),,,1150,1),0),MATCH(K$1,'Wkly eq indx data joined'!$1:$1,0)+1)</f>
        <v>3366.71</v>
      </c>
      <c r="L187" s="12" cm="1">
        <f t="array" aca="1" ref="L187" ca="1">INDEX('Wkly eq indx data joined'!$A$1:$AJ$1150,MATCH('Wkly eq indx data aligned'!$A187+2,OFFSET(INDIRECT(ADDRESS(1,MATCH(L$1,'Wkly eq indx data joined'!$1:$1,0),1,1,$A$1)),,,1150,1),0),MATCH(L$1,'Wkly eq indx data joined'!$1:$1,0)+1)</f>
        <v>699.35</v>
      </c>
      <c r="M187" s="9" cm="1">
        <f t="array" aca="1" ref="M187" ca="1">INDEX('Wkly eq indx data joined'!$A$1:$AJ$1150,MATCH('Wkly eq indx data aligned'!$A187,OFFSET(INDIRECT(ADDRESS(1,MATCH(M$1,'Wkly eq indx data joined'!$1:$1,0),1,1,$A$1)),,,1150,1),0),MATCH(M$1,'Wkly eq indx data joined'!$1:$1,0)+1)</f>
        <v>13794.3</v>
      </c>
      <c r="N187" s="9" cm="1">
        <f t="array" aca="1" ref="N187" ca="1">INDEX('Wkly eq indx data joined'!$A$1:$AJ$1150,MATCH('Wkly eq indx data aligned'!$A187,OFFSET(INDIRECT(ADDRESS(1,MATCH(N$1,'Wkly eq indx data joined'!$1:$1,0),1,1,$A$1)),,,1150,1),0),MATCH(N$1,'Wkly eq indx data joined'!$1:$1,0)+1)</f>
        <v>4450.38</v>
      </c>
      <c r="O187" s="13" cm="1">
        <f t="array" aca="1" ref="O187" ca="1">INDEX('Wkly eq indx data joined'!$A$1:$AJ$1150,MATCH('Wkly eq indx data aligned'!$A187+1,OFFSET(INDIRECT(ADDRESS(1,MATCH(O$1,'Wkly eq indx data joined'!$1:$1,0),1,1,$A$1)),,,1150,1),0),MATCH(O$1,'Wkly eq indx data joined'!$1:$1,0)+1)</f>
        <v>5287.38</v>
      </c>
      <c r="P187" s="12" cm="1">
        <f t="array" aca="1" ref="P187" ca="1">INDEX('Wkly eq indx data joined'!$A$1:$AJ$1150,MATCH('Wkly eq indx data aligned'!$A187+2,OFFSET(INDIRECT(ADDRESS(1,MATCH(P$1,'Wkly eq indx data joined'!$1:$1,0),1,1,$A$1)),,,1150,1),0),MATCH(P$1,'Wkly eq indx data joined'!$1:$1,0)+1)</f>
        <v>1140</v>
      </c>
      <c r="Q187" s="9" cm="1">
        <f t="array" aca="1" ref="Q187" ca="1">INDEX('Wkly eq indx data joined'!$A$1:$AJ$1150,MATCH('Wkly eq indx data aligned'!$A187,OFFSET(INDIRECT(ADDRESS(1,MATCH(Q$1,'Wkly eq indx data joined'!$1:$1,0),1,1,$A$1)),,,1150,1),0),MATCH(Q$1,'Wkly eq indx data joined'!$1:$1,0)+1)</f>
        <v>309.41000000000003</v>
      </c>
      <c r="R187" s="12" cm="1">
        <f t="array" aca="1" ref="R187" ca="1">INDEX('Wkly eq indx data joined'!$A$1:$AJ$1150,MATCH('Wkly eq indx data aligned'!$A187+2,OFFSET(INDIRECT(ADDRESS(1,MATCH(R$1,'Wkly eq indx data joined'!$1:$1,0),1,1,$A$1)),,,1150,1),0),MATCH(R$1,'Wkly eq indx data joined'!$1:$1,0)+1)</f>
        <v>398.8</v>
      </c>
      <c r="S187" s="9" cm="1">
        <f t="array" aca="1" ref="S187" ca="1">INDEX('Wkly eq indx data joined'!$A$1:$AJ$1150,MATCH('Wkly eq indx data aligned'!$A187,OFFSET(INDIRECT(ADDRESS(1,MATCH(S$1,'Wkly eq indx data joined'!$1:$1,0),1,1,$A$1)),,,1150,1),0),MATCH(S$1,'Wkly eq indx data joined'!$1:$1,0)+1)</f>
        <v>7889.62</v>
      </c>
    </row>
    <row r="188" spans="1:19" x14ac:dyDescent="0.25">
      <c r="A188" s="4">
        <f t="shared" si="2"/>
        <v>37827</v>
      </c>
      <c r="B188" s="9" cm="1">
        <f t="array" aca="1" ref="B188" ca="1">INDEX('Wkly eq indx data joined'!$A$1:$AJ$1150,MATCH('Wkly eq indx data aligned'!$A188,OFFSET(INDIRECT(ADDRESS(1,MATCH(B$1,'Wkly eq indx data joined'!$1:$1,0),1,1,$A$1)),,,1150,1),0),MATCH(B$1,'Wkly eq indx data joined'!$1:$1,0)+1)</f>
        <v>3098.605</v>
      </c>
      <c r="C188" s="9" cm="1">
        <f t="array" aca="1" ref="C188" ca="1">INDEX('Wkly eq indx data joined'!$A$1:$AJ$1150,MATCH('Wkly eq indx data aligned'!$A188,OFFSET(INDIRECT(ADDRESS(1,MATCH(C$1,'Wkly eq indx data joined'!$1:$1,0),1,1,$A$1)),,,1150,1),0),MATCH(C$1,'Wkly eq indx data joined'!$1:$1,0)+1)</f>
        <v>9648.01</v>
      </c>
      <c r="D188" s="18" cm="1">
        <f t="array" aca="1" ref="D188" ca="1">IFERROR(INDEX('Wkly eq indx data joined'!$A$1:$AJ$1150,MATCH('Wkly eq indx data aligned'!$A188,OFFSET(INDIRECT(ADDRESS(1,MATCH(D$1,'Wkly eq indx data joined'!$1:$1,0),1,1,$A$1)),,,1150,1),0),MATCH(D$1,'Wkly eq indx data joined'!$1:$1,0)+1),D187)</f>
        <v>1477.6510000000001</v>
      </c>
      <c r="E188" s="9" cm="1">
        <f t="array" aca="1" ref="E188" ca="1">INDEX('Wkly eq indx data joined'!$A$1:$AJ$1150,MATCH('Wkly eq indx data aligned'!$A188,OFFSET(INDIRECT(ADDRESS(1,MATCH(E$1,'Wkly eq indx data joined'!$1:$1,0),1,1,$A$1)),,,1150,1),0),MATCH(E$1,'Wkly eq indx data joined'!$1:$1,0)+1)</f>
        <v>7262.62</v>
      </c>
      <c r="F188" s="9" cm="1">
        <f t="array" aca="1" ref="F188" ca="1">INDEX('Wkly eq indx data joined'!$A$1:$AJ$1150,MATCH('Wkly eq indx data aligned'!$A188,OFFSET(INDIRECT(ADDRESS(1,MATCH(F$1,'Wkly eq indx data joined'!$1:$1,0),1,1,$A$1)),,,1150,1),0),MATCH(F$1,'Wkly eq indx data joined'!$1:$1,0)+1)</f>
        <v>4946</v>
      </c>
      <c r="G188" s="9" cm="1">
        <f t="array" aca="1" ref="G188" ca="1">INDEX('Wkly eq indx data joined'!$A$1:$AJ$1150,MATCH('Wkly eq indx data aligned'!$A188,OFFSET(INDIRECT(ADDRESS(1,MATCH(G$1,'Wkly eq indx data joined'!$1:$1,0),1,1,$A$1)),,,1150,1),0),MATCH(G$1,'Wkly eq indx data joined'!$1:$1,0)+1)</f>
        <v>998.68</v>
      </c>
      <c r="H188" s="9" cm="1">
        <f t="array" aca="1" ref="H188" ca="1">INDEX('Wkly eq indx data joined'!$A$1:$AJ$1150,MATCH('Wkly eq indx data aligned'!$A188,OFFSET(INDIRECT(ADDRESS(1,MATCH(H$1,'Wkly eq indx data joined'!$1:$1,0),1,1,$A$1)),,,1150,1),0),MATCH(H$1,'Wkly eq indx data joined'!$1:$1,0)+1)</f>
        <v>4131.2</v>
      </c>
      <c r="I188" s="9" cm="1">
        <f t="array" aca="1" ref="I188" ca="1">INDEX('Wkly eq indx data joined'!$A$1:$AJ$1150,MATCH('Wkly eq indx data aligned'!$A188,OFFSET(INDIRECT(ADDRESS(1,MATCH(I$1,'Wkly eq indx data joined'!$1:$1,0),1,1,$A$1)),,,1150,1),0),MATCH(I$1,'Wkly eq indx data joined'!$1:$1,0)+1)</f>
        <v>9939.2000000000007</v>
      </c>
      <c r="J188" s="9" cm="1">
        <f t="array" aca="1" ref="J188" ca="1">INDEX('Wkly eq indx data joined'!$A$1:$AJ$1150,MATCH('Wkly eq indx data aligned'!$A188,OFFSET(INDIRECT(ADDRESS(1,MATCH(J$1,'Wkly eq indx data joined'!$1:$1,0),1,1,$A$1)),,,1150,1),0),MATCH(J$1,'Wkly eq indx data joined'!$1:$1,0)+1)</f>
        <v>3109.32</v>
      </c>
      <c r="K188" s="9" cm="1">
        <f t="array" aca="1" ref="K188" ca="1">INDEX('Wkly eq indx data joined'!$A$1:$AJ$1150,MATCH('Wkly eq indx data aligned'!$A188,OFFSET(INDIRECT(ADDRESS(1,MATCH(K$1,'Wkly eq indx data joined'!$1:$1,0),1,1,$A$1)),,,1150,1),0),MATCH(K$1,'Wkly eq indx data joined'!$1:$1,0)+1)</f>
        <v>3356.89</v>
      </c>
      <c r="L188" s="12" cm="1">
        <f t="array" aca="1" ref="L188" ca="1">INDEX('Wkly eq indx data joined'!$A$1:$AJ$1150,MATCH('Wkly eq indx data aligned'!$A188+2,OFFSET(INDIRECT(ADDRESS(1,MATCH(L$1,'Wkly eq indx data joined'!$1:$1,0),1,1,$A$1)),,,1150,1),0),MATCH(L$1,'Wkly eq indx data joined'!$1:$1,0)+1)</f>
        <v>705.09</v>
      </c>
      <c r="M188" s="9" cm="1">
        <f t="array" aca="1" ref="M188" ca="1">INDEX('Wkly eq indx data joined'!$A$1:$AJ$1150,MATCH('Wkly eq indx data aligned'!$A188,OFFSET(INDIRECT(ADDRESS(1,MATCH(M$1,'Wkly eq indx data joined'!$1:$1,0),1,1,$A$1)),,,1150,1),0),MATCH(M$1,'Wkly eq indx data joined'!$1:$1,0)+1)</f>
        <v>13750.4</v>
      </c>
      <c r="N188" s="9" cm="1">
        <f t="array" aca="1" ref="N188" ca="1">INDEX('Wkly eq indx data joined'!$A$1:$AJ$1150,MATCH('Wkly eq indx data aligned'!$A188,OFFSET(INDIRECT(ADDRESS(1,MATCH(N$1,'Wkly eq indx data joined'!$1:$1,0),1,1,$A$1)),,,1150,1),0),MATCH(N$1,'Wkly eq indx data joined'!$1:$1,0)+1)</f>
        <v>4334.33</v>
      </c>
      <c r="O188" s="13" cm="1">
        <f t="array" aca="1" ref="O188" ca="1">INDEX('Wkly eq indx data joined'!$A$1:$AJ$1150,MATCH('Wkly eq indx data aligned'!$A188+1,OFFSET(INDIRECT(ADDRESS(1,MATCH(O$1,'Wkly eq indx data joined'!$1:$1,0),1,1,$A$1)),,,1150,1),0),MATCH(O$1,'Wkly eq indx data joined'!$1:$1,0)+1)</f>
        <v>5394.75</v>
      </c>
      <c r="P188" s="12" cm="1">
        <f t="array" aca="1" ref="P188" ca="1">INDEX('Wkly eq indx data joined'!$A$1:$AJ$1150,MATCH('Wkly eq indx data aligned'!$A188+2,OFFSET(INDIRECT(ADDRESS(1,MATCH(P$1,'Wkly eq indx data joined'!$1:$1,0),1,1,$A$1)),,,1150,1),0),MATCH(P$1,'Wkly eq indx data joined'!$1:$1,0)+1)</f>
        <v>1162.75</v>
      </c>
      <c r="Q188" s="9" cm="1">
        <f t="array" aca="1" ref="Q188" ca="1">INDEX('Wkly eq indx data joined'!$A$1:$AJ$1150,MATCH('Wkly eq indx data aligned'!$A188,OFFSET(INDIRECT(ADDRESS(1,MATCH(Q$1,'Wkly eq indx data joined'!$1:$1,0),1,1,$A$1)),,,1150,1),0),MATCH(Q$1,'Wkly eq indx data joined'!$1:$1,0)+1)</f>
        <v>308.04000000000002</v>
      </c>
      <c r="R188" s="12" cm="1">
        <f t="array" aca="1" ref="R188" ca="1">INDEX('Wkly eq indx data joined'!$A$1:$AJ$1150,MATCH('Wkly eq indx data aligned'!$A188+2,OFFSET(INDIRECT(ADDRESS(1,MATCH(R$1,'Wkly eq indx data joined'!$1:$1,0),1,1,$A$1)),,,1150,1),0),MATCH(R$1,'Wkly eq indx data joined'!$1:$1,0)+1)</f>
        <v>428.11</v>
      </c>
      <c r="S188" s="9" cm="1">
        <f t="array" aca="1" ref="S188" ca="1">INDEX('Wkly eq indx data joined'!$A$1:$AJ$1150,MATCH('Wkly eq indx data aligned'!$A188,OFFSET(INDIRECT(ADDRESS(1,MATCH(S$1,'Wkly eq indx data joined'!$1:$1,0),1,1,$A$1)),,,1150,1),0),MATCH(S$1,'Wkly eq indx data joined'!$1:$1,0)+1)</f>
        <v>8044.11</v>
      </c>
    </row>
    <row r="189" spans="1:19" x14ac:dyDescent="0.25">
      <c r="A189" s="4">
        <f t="shared" si="2"/>
        <v>37834</v>
      </c>
      <c r="B189" s="9" cm="1">
        <f t="array" aca="1" ref="B189" ca="1">INDEX('Wkly eq indx data joined'!$A$1:$AJ$1150,MATCH('Wkly eq indx data aligned'!$A189,OFFSET(INDIRECT(ADDRESS(1,MATCH(B$1,'Wkly eq indx data joined'!$1:$1,0),1,1,$A$1)),,,1150,1),0),MATCH(B$1,'Wkly eq indx data joined'!$1:$1,0)+1)</f>
        <v>3140.3339999999998</v>
      </c>
      <c r="C189" s="9" cm="1">
        <f t="array" aca="1" ref="C189" ca="1">INDEX('Wkly eq indx data joined'!$A$1:$AJ$1150,MATCH('Wkly eq indx data aligned'!$A189,OFFSET(INDIRECT(ADDRESS(1,MATCH(C$1,'Wkly eq indx data joined'!$1:$1,0),1,1,$A$1)),,,1150,1),0),MATCH(C$1,'Wkly eq indx data joined'!$1:$1,0)+1)</f>
        <v>9611.67</v>
      </c>
      <c r="D189" s="18" cm="1">
        <f t="array" aca="1" ref="D189" ca="1">IFERROR(INDEX('Wkly eq indx data joined'!$A$1:$AJ$1150,MATCH('Wkly eq indx data aligned'!$A189,OFFSET(INDIRECT(ADDRESS(1,MATCH(D$1,'Wkly eq indx data joined'!$1:$1,0),1,1,$A$1)),,,1150,1),0),MATCH(D$1,'Wkly eq indx data joined'!$1:$1,0)+1),D188)</f>
        <v>1476.9690000000001</v>
      </c>
      <c r="E189" s="9" cm="1">
        <f t="array" aca="1" ref="E189" ca="1">INDEX('Wkly eq indx data joined'!$A$1:$AJ$1150,MATCH('Wkly eq indx data aligned'!$A189,OFFSET(INDIRECT(ADDRESS(1,MATCH(E$1,'Wkly eq indx data joined'!$1:$1,0),1,1,$A$1)),,,1150,1),0),MATCH(E$1,'Wkly eq indx data joined'!$1:$1,0)+1)</f>
        <v>7218.58</v>
      </c>
      <c r="F189" s="9" cm="1">
        <f t="array" aca="1" ref="F189" ca="1">INDEX('Wkly eq indx data joined'!$A$1:$AJ$1150,MATCH('Wkly eq indx data aligned'!$A189,OFFSET(INDIRECT(ADDRESS(1,MATCH(F$1,'Wkly eq indx data joined'!$1:$1,0),1,1,$A$1)),,,1150,1),0),MATCH(F$1,'Wkly eq indx data joined'!$1:$1,0)+1)</f>
        <v>5044.8</v>
      </c>
      <c r="G189" s="9" cm="1">
        <f t="array" aca="1" ref="G189" ca="1">INDEX('Wkly eq indx data joined'!$A$1:$AJ$1150,MATCH('Wkly eq indx data aligned'!$A189,OFFSET(INDIRECT(ADDRESS(1,MATCH(G$1,'Wkly eq indx data joined'!$1:$1,0),1,1,$A$1)),,,1150,1),0),MATCH(G$1,'Wkly eq indx data joined'!$1:$1,0)+1)</f>
        <v>980.15</v>
      </c>
      <c r="H189" s="9" cm="1">
        <f t="array" aca="1" ref="H189" ca="1">INDEX('Wkly eq indx data joined'!$A$1:$AJ$1150,MATCH('Wkly eq indx data aligned'!$A189,OFFSET(INDIRECT(ADDRESS(1,MATCH(H$1,'Wkly eq indx data joined'!$1:$1,0),1,1,$A$1)),,,1150,1),0),MATCH(H$1,'Wkly eq indx data joined'!$1:$1,0)+1)</f>
        <v>4098.3999999999996</v>
      </c>
      <c r="I189" s="9" cm="1">
        <f t="array" aca="1" ref="I189" ca="1">INDEX('Wkly eq indx data joined'!$A$1:$AJ$1150,MATCH('Wkly eq indx data aligned'!$A189,OFFSET(INDIRECT(ADDRESS(1,MATCH(I$1,'Wkly eq indx data joined'!$1:$1,0),1,1,$A$1)),,,1150,1),0),MATCH(I$1,'Wkly eq indx data joined'!$1:$1,0)+1)</f>
        <v>10248.6</v>
      </c>
      <c r="J189" s="9" cm="1">
        <f t="array" aca="1" ref="J189" ca="1">INDEX('Wkly eq indx data joined'!$A$1:$AJ$1150,MATCH('Wkly eq indx data aligned'!$A189,OFFSET(INDIRECT(ADDRESS(1,MATCH(J$1,'Wkly eq indx data joined'!$1:$1,0),1,1,$A$1)),,,1150,1),0),MATCH(J$1,'Wkly eq indx data joined'!$1:$1,0)+1)</f>
        <v>3169.63</v>
      </c>
      <c r="K189" s="9" cm="1">
        <f t="array" aca="1" ref="K189" ca="1">INDEX('Wkly eq indx data joined'!$A$1:$AJ$1150,MATCH('Wkly eq indx data aligned'!$A189,OFFSET(INDIRECT(ADDRESS(1,MATCH(K$1,'Wkly eq indx data joined'!$1:$1,0),1,1,$A$1)),,,1150,1),0),MATCH(K$1,'Wkly eq indx data joined'!$1:$1,0)+1)</f>
        <v>3438.89</v>
      </c>
      <c r="L189" s="12" cm="1">
        <f t="array" aca="1" ref="L189" ca="1">INDEX('Wkly eq indx data joined'!$A$1:$AJ$1150,MATCH('Wkly eq indx data aligned'!$A189+2,OFFSET(INDIRECT(ADDRESS(1,MATCH(L$1,'Wkly eq indx data joined'!$1:$1,0),1,1,$A$1)),,,1150,1),0),MATCH(L$1,'Wkly eq indx data joined'!$1:$1,0)+1)</f>
        <v>727.26</v>
      </c>
      <c r="M189" s="9" cm="1">
        <f t="array" aca="1" ref="M189" ca="1">INDEX('Wkly eq indx data joined'!$A$1:$AJ$1150,MATCH('Wkly eq indx data aligned'!$A189,OFFSET(INDIRECT(ADDRESS(1,MATCH(M$1,'Wkly eq indx data joined'!$1:$1,0),1,1,$A$1)),,,1150,1),0),MATCH(M$1,'Wkly eq indx data joined'!$1:$1,0)+1)</f>
        <v>13129.8</v>
      </c>
      <c r="N189" s="9" cm="1">
        <f t="array" aca="1" ref="N189" ca="1">INDEX('Wkly eq indx data joined'!$A$1:$AJ$1150,MATCH('Wkly eq indx data aligned'!$A189,OFFSET(INDIRECT(ADDRESS(1,MATCH(N$1,'Wkly eq indx data joined'!$1:$1,0),1,1,$A$1)),,,1150,1),0),MATCH(N$1,'Wkly eq indx data joined'!$1:$1,0)+1)</f>
        <v>4425.2</v>
      </c>
      <c r="O189" s="13" cm="1">
        <f t="array" aca="1" ref="O189" ca="1">INDEX('Wkly eq indx data joined'!$A$1:$AJ$1150,MATCH('Wkly eq indx data aligned'!$A189+1,OFFSET(INDIRECT(ADDRESS(1,MATCH(O$1,'Wkly eq indx data joined'!$1:$1,0),1,1,$A$1)),,,1150,1),0),MATCH(O$1,'Wkly eq indx data joined'!$1:$1,0)+1)</f>
        <v>5390.51</v>
      </c>
      <c r="P189" s="12" cm="1">
        <f t="array" aca="1" ref="P189" ca="1">INDEX('Wkly eq indx data joined'!$A$1:$AJ$1150,MATCH('Wkly eq indx data aligned'!$A189+2,OFFSET(INDIRECT(ADDRESS(1,MATCH(P$1,'Wkly eq indx data joined'!$1:$1,0),1,1,$A$1)),,,1150,1),0),MATCH(P$1,'Wkly eq indx data joined'!$1:$1,0)+1)</f>
        <v>1195.75</v>
      </c>
      <c r="Q189" s="9" cm="1">
        <f t="array" aca="1" ref="Q189" ca="1">INDEX('Wkly eq indx data joined'!$A$1:$AJ$1150,MATCH('Wkly eq indx data aligned'!$A189,OFFSET(INDIRECT(ADDRESS(1,MATCH(Q$1,'Wkly eq indx data joined'!$1:$1,0),1,1,$A$1)),,,1150,1),0),MATCH(Q$1,'Wkly eq indx data joined'!$1:$1,0)+1)</f>
        <v>314.74</v>
      </c>
      <c r="R189" s="12" cm="1">
        <f t="array" aca="1" ref="R189" ca="1">INDEX('Wkly eq indx data joined'!$A$1:$AJ$1150,MATCH('Wkly eq indx data aligned'!$A189+2,OFFSET(INDIRECT(ADDRESS(1,MATCH(R$1,'Wkly eq indx data joined'!$1:$1,0),1,1,$A$1)),,,1150,1),0),MATCH(R$1,'Wkly eq indx data joined'!$1:$1,0)+1)</f>
        <v>419.22</v>
      </c>
      <c r="S189" s="9" cm="1">
        <f t="array" aca="1" ref="S189" ca="1">INDEX('Wkly eq indx data joined'!$A$1:$AJ$1150,MATCH('Wkly eq indx data aligned'!$A189,OFFSET(INDIRECT(ADDRESS(1,MATCH(S$1,'Wkly eq indx data joined'!$1:$1,0),1,1,$A$1)),,,1150,1),0),MATCH(S$1,'Wkly eq indx data joined'!$1:$1,0)+1)</f>
        <v>8082.4</v>
      </c>
    </row>
    <row r="190" spans="1:19" x14ac:dyDescent="0.25">
      <c r="A190" s="4">
        <f t="shared" si="2"/>
        <v>37841</v>
      </c>
      <c r="B190" s="9" cm="1">
        <f t="array" aca="1" ref="B190" ca="1">INDEX('Wkly eq indx data joined'!$A$1:$AJ$1150,MATCH('Wkly eq indx data aligned'!$A190,OFFSET(INDIRECT(ADDRESS(1,MATCH(B$1,'Wkly eq indx data joined'!$1:$1,0),1,1,$A$1)),,,1150,1),0),MATCH(B$1,'Wkly eq indx data joined'!$1:$1,0)+1)</f>
        <v>3149.38</v>
      </c>
      <c r="C190" s="9" cm="1">
        <f t="array" aca="1" ref="C190" ca="1">INDEX('Wkly eq indx data joined'!$A$1:$AJ$1150,MATCH('Wkly eq indx data aligned'!$A190,OFFSET(INDIRECT(ADDRESS(1,MATCH(C$1,'Wkly eq indx data joined'!$1:$1,0),1,1,$A$1)),,,1150,1),0),MATCH(C$1,'Wkly eq indx data joined'!$1:$1,0)+1)</f>
        <v>9327.5300000000007</v>
      </c>
      <c r="D190" s="18" cm="1">
        <f t="array" aca="1" ref="D190" ca="1">IFERROR(INDEX('Wkly eq indx data joined'!$A$1:$AJ$1150,MATCH('Wkly eq indx data aligned'!$A190,OFFSET(INDIRECT(ADDRESS(1,MATCH(D$1,'Wkly eq indx data joined'!$1:$1,0),1,1,$A$1)),,,1150,1),0),MATCH(D$1,'Wkly eq indx data joined'!$1:$1,0)+1),D189)</f>
        <v>1471.2719999999999</v>
      </c>
      <c r="E190" s="9" cm="1">
        <f t="array" aca="1" ref="E190" ca="1">INDEX('Wkly eq indx data joined'!$A$1:$AJ$1150,MATCH('Wkly eq indx data aligned'!$A190,OFFSET(INDIRECT(ADDRESS(1,MATCH(E$1,'Wkly eq indx data joined'!$1:$1,0),1,1,$A$1)),,,1150,1),0),MATCH(E$1,'Wkly eq indx data joined'!$1:$1,0)+1)</f>
        <v>7251.96</v>
      </c>
      <c r="F190" s="9" cm="1">
        <f t="array" aca="1" ref="F190" ca="1">INDEX('Wkly eq indx data joined'!$A$1:$AJ$1150,MATCH('Wkly eq indx data aligned'!$A190,OFFSET(INDIRECT(ADDRESS(1,MATCH(F$1,'Wkly eq indx data joined'!$1:$1,0),1,1,$A$1)),,,1150,1),0),MATCH(F$1,'Wkly eq indx data joined'!$1:$1,0)+1)</f>
        <v>5004.7</v>
      </c>
      <c r="G190" s="9" cm="1">
        <f t="array" aca="1" ref="G190" ca="1">INDEX('Wkly eq indx data joined'!$A$1:$AJ$1150,MATCH('Wkly eq indx data aligned'!$A190,OFFSET(INDIRECT(ADDRESS(1,MATCH(G$1,'Wkly eq indx data joined'!$1:$1,0),1,1,$A$1)),,,1150,1),0),MATCH(G$1,'Wkly eq indx data joined'!$1:$1,0)+1)</f>
        <v>977.59</v>
      </c>
      <c r="H190" s="9" cm="1">
        <f t="array" aca="1" ref="H190" ca="1">INDEX('Wkly eq indx data joined'!$A$1:$AJ$1150,MATCH('Wkly eq indx data aligned'!$A190,OFFSET(INDIRECT(ADDRESS(1,MATCH(H$1,'Wkly eq indx data joined'!$1:$1,0),1,1,$A$1)),,,1150,1),0),MATCH(H$1,'Wkly eq indx data joined'!$1:$1,0)+1)</f>
        <v>4147.8</v>
      </c>
      <c r="I190" s="9" cm="1">
        <f t="array" aca="1" ref="I190" ca="1">INDEX('Wkly eq indx data joined'!$A$1:$AJ$1150,MATCH('Wkly eq indx data aligned'!$A190,OFFSET(INDIRECT(ADDRESS(1,MATCH(I$1,'Wkly eq indx data joined'!$1:$1,0),1,1,$A$1)),,,1150,1),0),MATCH(I$1,'Wkly eq indx data joined'!$1:$1,0)+1)</f>
        <v>9945.2199999999993</v>
      </c>
      <c r="J190" s="9" cm="1">
        <f t="array" aca="1" ref="J190" ca="1">INDEX('Wkly eq indx data joined'!$A$1:$AJ$1150,MATCH('Wkly eq indx data aligned'!$A190,OFFSET(INDIRECT(ADDRESS(1,MATCH(J$1,'Wkly eq indx data joined'!$1:$1,0),1,1,$A$1)),,,1150,1),0),MATCH(J$1,'Wkly eq indx data joined'!$1:$1,0)+1)</f>
        <v>3165.49</v>
      </c>
      <c r="K190" s="9" cm="1">
        <f t="array" aca="1" ref="K190" ca="1">INDEX('Wkly eq indx data joined'!$A$1:$AJ$1150,MATCH('Wkly eq indx data aligned'!$A190,OFFSET(INDIRECT(ADDRESS(1,MATCH(K$1,'Wkly eq indx data joined'!$1:$1,0),1,1,$A$1)),,,1150,1),0),MATCH(K$1,'Wkly eq indx data joined'!$1:$1,0)+1)</f>
        <v>3332.24</v>
      </c>
      <c r="L190" s="12" cm="1">
        <f t="array" aca="1" ref="L190" ca="1">INDEX('Wkly eq indx data joined'!$A$1:$AJ$1150,MATCH('Wkly eq indx data aligned'!$A190+2,OFFSET(INDIRECT(ADDRESS(1,MATCH(L$1,'Wkly eq indx data joined'!$1:$1,0),1,1,$A$1)),,,1150,1),0),MATCH(L$1,'Wkly eq indx data joined'!$1:$1,0)+1)</f>
        <v>704.14</v>
      </c>
      <c r="M190" s="9" cm="1">
        <f t="array" aca="1" ref="M190" ca="1">INDEX('Wkly eq indx data joined'!$A$1:$AJ$1150,MATCH('Wkly eq indx data aligned'!$A190,OFFSET(INDIRECT(ADDRESS(1,MATCH(M$1,'Wkly eq indx data joined'!$1:$1,0),1,1,$A$1)),,,1150,1),0),MATCH(M$1,'Wkly eq indx data joined'!$1:$1,0)+1)</f>
        <v>13500</v>
      </c>
      <c r="N190" s="9" cm="1">
        <f t="array" aca="1" ref="N190" ca="1">INDEX('Wkly eq indx data joined'!$A$1:$AJ$1150,MATCH('Wkly eq indx data aligned'!$A190,OFFSET(INDIRECT(ADDRESS(1,MATCH(N$1,'Wkly eq indx data joined'!$1:$1,0),1,1,$A$1)),,,1150,1),0),MATCH(N$1,'Wkly eq indx data joined'!$1:$1,0)+1)</f>
        <v>4362.82</v>
      </c>
      <c r="O190" s="13" cm="1">
        <f t="array" aca="1" ref="O190" ca="1">INDEX('Wkly eq indx data joined'!$A$1:$AJ$1150,MATCH('Wkly eq indx data aligned'!$A190+1,OFFSET(INDIRECT(ADDRESS(1,MATCH(O$1,'Wkly eq indx data joined'!$1:$1,0),1,1,$A$1)),,,1150,1),0),MATCH(O$1,'Wkly eq indx data joined'!$1:$1,0)+1)</f>
        <v>5232.55</v>
      </c>
      <c r="P190" s="12" cm="1">
        <f t="array" aca="1" ref="P190" ca="1">INDEX('Wkly eq indx data joined'!$A$1:$AJ$1150,MATCH('Wkly eq indx data aligned'!$A190+2,OFFSET(INDIRECT(ADDRESS(1,MATCH(P$1,'Wkly eq indx data joined'!$1:$1,0),1,1,$A$1)),,,1150,1),0),MATCH(P$1,'Wkly eq indx data joined'!$1:$1,0)+1)</f>
        <v>1222.6500000000001</v>
      </c>
      <c r="Q190" s="9" cm="1">
        <f t="array" aca="1" ref="Q190" ca="1">INDEX('Wkly eq indx data joined'!$A$1:$AJ$1150,MATCH('Wkly eq indx data aligned'!$A190,OFFSET(INDIRECT(ADDRESS(1,MATCH(Q$1,'Wkly eq indx data joined'!$1:$1,0),1,1,$A$1)),,,1150,1),0),MATCH(Q$1,'Wkly eq indx data joined'!$1:$1,0)+1)</f>
        <v>312.35000000000002</v>
      </c>
      <c r="R190" s="12" cm="1">
        <f t="array" aca="1" ref="R190" ca="1">INDEX('Wkly eq indx data joined'!$A$1:$AJ$1150,MATCH('Wkly eq indx data aligned'!$A190+2,OFFSET(INDIRECT(ADDRESS(1,MATCH(R$1,'Wkly eq indx data joined'!$1:$1,0),1,1,$A$1)),,,1150,1),0),MATCH(R$1,'Wkly eq indx data joined'!$1:$1,0)+1)</f>
        <v>433.47</v>
      </c>
      <c r="S190" s="9" cm="1">
        <f t="array" aca="1" ref="S190" ca="1">INDEX('Wkly eq indx data joined'!$A$1:$AJ$1150,MATCH('Wkly eq indx data aligned'!$A190,OFFSET(INDIRECT(ADDRESS(1,MATCH(S$1,'Wkly eq indx data joined'!$1:$1,0),1,1,$A$1)),,,1150,1),0),MATCH(S$1,'Wkly eq indx data joined'!$1:$1,0)+1)</f>
        <v>8143.5</v>
      </c>
    </row>
    <row r="191" spans="1:19" x14ac:dyDescent="0.25">
      <c r="A191" s="4">
        <f t="shared" si="2"/>
        <v>37848</v>
      </c>
      <c r="B191" s="9" cm="1">
        <f t="array" aca="1" ref="B191" ca="1">INDEX('Wkly eq indx data joined'!$A$1:$AJ$1150,MATCH('Wkly eq indx data aligned'!$A191,OFFSET(INDIRECT(ADDRESS(1,MATCH(B$1,'Wkly eq indx data joined'!$1:$1,0),1,1,$A$1)),,,1150,1),0),MATCH(B$1,'Wkly eq indx data joined'!$1:$1,0)+1)</f>
        <v>3147.989</v>
      </c>
      <c r="C191" s="9" cm="1">
        <f t="array" aca="1" ref="C191" ca="1">INDEX('Wkly eq indx data joined'!$A$1:$AJ$1150,MATCH('Wkly eq indx data aligned'!$A191,OFFSET(INDIRECT(ADDRESS(1,MATCH(C$1,'Wkly eq indx data joined'!$1:$1,0),1,1,$A$1)),,,1150,1),0),MATCH(C$1,'Wkly eq indx data joined'!$1:$1,0)+1)</f>
        <v>9863.4699999999993</v>
      </c>
      <c r="D191" s="18" cm="1">
        <f t="array" aca="1" ref="D191" ca="1">IFERROR(INDEX('Wkly eq indx data joined'!$A$1:$AJ$1150,MATCH('Wkly eq indx data aligned'!$A191,OFFSET(INDIRECT(ADDRESS(1,MATCH(D$1,'Wkly eq indx data joined'!$1:$1,0),1,1,$A$1)),,,1150,1),0),MATCH(D$1,'Wkly eq indx data joined'!$1:$1,0)+1),D190)</f>
        <v>1450.203</v>
      </c>
      <c r="E191" s="9" cm="1">
        <f t="array" aca="1" ref="E191" ca="1">INDEX('Wkly eq indx data joined'!$A$1:$AJ$1150,MATCH('Wkly eq indx data aligned'!$A191,OFFSET(INDIRECT(ADDRESS(1,MATCH(E$1,'Wkly eq indx data joined'!$1:$1,0),1,1,$A$1)),,,1150,1),0),MATCH(E$1,'Wkly eq indx data joined'!$1:$1,0)+1)</f>
        <v>7390.55</v>
      </c>
      <c r="F191" s="9" cm="1">
        <f t="array" aca="1" ref="F191" ca="1">INDEX('Wkly eq indx data joined'!$A$1:$AJ$1150,MATCH('Wkly eq indx data aligned'!$A191,OFFSET(INDIRECT(ADDRESS(1,MATCH(F$1,'Wkly eq indx data joined'!$1:$1,0),1,1,$A$1)),,,1150,1),0),MATCH(F$1,'Wkly eq indx data joined'!$1:$1,0)+1)</f>
        <v>5137</v>
      </c>
      <c r="G191" s="9" cm="1">
        <f t="array" aca="1" ref="G191" ca="1">INDEX('Wkly eq indx data joined'!$A$1:$AJ$1150,MATCH('Wkly eq indx data aligned'!$A191,OFFSET(INDIRECT(ADDRESS(1,MATCH(G$1,'Wkly eq indx data joined'!$1:$1,0),1,1,$A$1)),,,1150,1),0),MATCH(G$1,'Wkly eq indx data joined'!$1:$1,0)+1)</f>
        <v>990.67</v>
      </c>
      <c r="H191" s="9" cm="1">
        <f t="array" aca="1" ref="H191" ca="1">INDEX('Wkly eq indx data joined'!$A$1:$AJ$1150,MATCH('Wkly eq indx data aligned'!$A191,OFFSET(INDIRECT(ADDRESS(1,MATCH(H$1,'Wkly eq indx data joined'!$1:$1,0),1,1,$A$1)),,,1150,1),0),MATCH(H$1,'Wkly eq indx data joined'!$1:$1,0)+1)</f>
        <v>4247.3</v>
      </c>
      <c r="I191" s="9" cm="1">
        <f t="array" aca="1" ref="I191" ca="1">INDEX('Wkly eq indx data joined'!$A$1:$AJ$1150,MATCH('Wkly eq indx data aligned'!$A191,OFFSET(INDIRECT(ADDRESS(1,MATCH(I$1,'Wkly eq indx data joined'!$1:$1,0),1,1,$A$1)),,,1150,1),0),MATCH(I$1,'Wkly eq indx data joined'!$1:$1,0)+1)</f>
        <v>10424.56</v>
      </c>
      <c r="J191" s="9" cm="1">
        <f t="array" aca="1" ref="J191" ca="1">INDEX('Wkly eq indx data joined'!$A$1:$AJ$1150,MATCH('Wkly eq indx data aligned'!$A191,OFFSET(INDIRECT(ADDRESS(1,MATCH(J$1,'Wkly eq indx data joined'!$1:$1,0),1,1,$A$1)),,,1150,1),0),MATCH(J$1,'Wkly eq indx data joined'!$1:$1,0)+1)</f>
        <v>3279.21</v>
      </c>
      <c r="K191" s="9" cm="1">
        <f t="array" aca="1" ref="K191" ca="1">INDEX('Wkly eq indx data joined'!$A$1:$AJ$1150,MATCH('Wkly eq indx data aligned'!$A191,OFFSET(INDIRECT(ADDRESS(1,MATCH(K$1,'Wkly eq indx data joined'!$1:$1,0),1,1,$A$1)),,,1150,1),0),MATCH(K$1,'Wkly eq indx data joined'!$1:$1,0)+1)</f>
        <v>3443.93</v>
      </c>
      <c r="L191" s="12" cm="1">
        <f t="array" aca="1" ref="L191" ca="1">INDEX('Wkly eq indx data joined'!$A$1:$AJ$1150,MATCH('Wkly eq indx data aligned'!$A191+2,OFFSET(INDIRECT(ADDRESS(1,MATCH(L$1,'Wkly eq indx data joined'!$1:$1,0),1,1,$A$1)),,,1150,1),0),MATCH(L$1,'Wkly eq indx data joined'!$1:$1,0)+1)</f>
        <v>727.01</v>
      </c>
      <c r="M191" s="9" cm="1">
        <f t="array" aca="1" ref="M191" ca="1">INDEX('Wkly eq indx data joined'!$A$1:$AJ$1150,MATCH('Wkly eq indx data aligned'!$A191,OFFSET(INDIRECT(ADDRESS(1,MATCH(M$1,'Wkly eq indx data joined'!$1:$1,0),1,1,$A$1)),,,1150,1),0),MATCH(M$1,'Wkly eq indx data joined'!$1:$1,0)+1)</f>
        <v>13889.6</v>
      </c>
      <c r="N191" s="9" cm="1">
        <f t="array" aca="1" ref="N191" ca="1">INDEX('Wkly eq indx data joined'!$A$1:$AJ$1150,MATCH('Wkly eq indx data aligned'!$A191,OFFSET(INDIRECT(ADDRESS(1,MATCH(N$1,'Wkly eq indx data joined'!$1:$1,0),1,1,$A$1)),,,1150,1),0),MATCH(N$1,'Wkly eq indx data joined'!$1:$1,0)+1)</f>
        <v>4419.0600000000004</v>
      </c>
      <c r="O191" s="13" cm="1">
        <f t="array" aca="1" ref="O191" ca="1">INDEX('Wkly eq indx data joined'!$A$1:$AJ$1150,MATCH('Wkly eq indx data aligned'!$A191+1,OFFSET(INDIRECT(ADDRESS(1,MATCH(O$1,'Wkly eq indx data joined'!$1:$1,0),1,1,$A$1)),,,1150,1),0),MATCH(O$1,'Wkly eq indx data joined'!$1:$1,0)+1)</f>
        <v>5488.74</v>
      </c>
      <c r="P191" s="12" cm="1">
        <f t="array" aca="1" ref="P191" ca="1">INDEX('Wkly eq indx data joined'!$A$1:$AJ$1150,MATCH('Wkly eq indx data aligned'!$A191+2,OFFSET(INDIRECT(ADDRESS(1,MATCH(P$1,'Wkly eq indx data joined'!$1:$1,0),1,1,$A$1)),,,1150,1),0),MATCH(P$1,'Wkly eq indx data joined'!$1:$1,0)+1)</f>
        <v>1247.75</v>
      </c>
      <c r="Q191" s="9" cm="1">
        <f t="array" aca="1" ref="Q191" ca="1">INDEX('Wkly eq indx data joined'!$A$1:$AJ$1150,MATCH('Wkly eq indx data aligned'!$A191,OFFSET(INDIRECT(ADDRESS(1,MATCH(Q$1,'Wkly eq indx data joined'!$1:$1,0),1,1,$A$1)),,,1150,1),0),MATCH(Q$1,'Wkly eq indx data joined'!$1:$1,0)+1)</f>
        <v>322.99</v>
      </c>
      <c r="R191" s="12" cm="1">
        <f t="array" aca="1" ref="R191" ca="1">INDEX('Wkly eq indx data joined'!$A$1:$AJ$1150,MATCH('Wkly eq indx data aligned'!$A191+2,OFFSET(INDIRECT(ADDRESS(1,MATCH(R$1,'Wkly eq indx data joined'!$1:$1,0),1,1,$A$1)),,,1150,1),0),MATCH(R$1,'Wkly eq indx data joined'!$1:$1,0)+1)</f>
        <v>464.33</v>
      </c>
      <c r="S191" s="9" cm="1">
        <f t="array" aca="1" ref="S191" ca="1">INDEX('Wkly eq indx data joined'!$A$1:$AJ$1150,MATCH('Wkly eq indx data aligned'!$A191,OFFSET(INDIRECT(ADDRESS(1,MATCH(S$1,'Wkly eq indx data joined'!$1:$1,0),1,1,$A$1)),,,1150,1),0),MATCH(S$1,'Wkly eq indx data joined'!$1:$1,0)+1)</f>
        <v>8277.98</v>
      </c>
    </row>
    <row r="192" spans="1:19" x14ac:dyDescent="0.25">
      <c r="A192" s="4">
        <f t="shared" si="2"/>
        <v>37855</v>
      </c>
      <c r="B192" s="9" cm="1">
        <f t="array" aca="1" ref="B192" ca="1">INDEX('Wkly eq indx data joined'!$A$1:$AJ$1150,MATCH('Wkly eq indx data aligned'!$A192,OFFSET(INDIRECT(ADDRESS(1,MATCH(B$1,'Wkly eq indx data joined'!$1:$1,0),1,1,$A$1)),,,1150,1),0),MATCH(B$1,'Wkly eq indx data joined'!$1:$1,0)+1)</f>
        <v>3184.3919999999998</v>
      </c>
      <c r="C192" s="9" cm="1">
        <f t="array" aca="1" ref="C192" ca="1">INDEX('Wkly eq indx data joined'!$A$1:$AJ$1150,MATCH('Wkly eq indx data aligned'!$A192,OFFSET(INDIRECT(ADDRESS(1,MATCH(C$1,'Wkly eq indx data joined'!$1:$1,0),1,1,$A$1)),,,1150,1),0),MATCH(C$1,'Wkly eq indx data joined'!$1:$1,0)+1)</f>
        <v>10281.17</v>
      </c>
      <c r="D192" s="18" cm="1">
        <f t="array" aca="1" ref="D192" ca="1">IFERROR(INDEX('Wkly eq indx data joined'!$A$1:$AJ$1150,MATCH('Wkly eq indx data aligned'!$A192,OFFSET(INDIRECT(ADDRESS(1,MATCH(D$1,'Wkly eq indx data joined'!$1:$1,0),1,1,$A$1)),,,1150,1),0),MATCH(D$1,'Wkly eq indx data joined'!$1:$1,0)+1),D191)</f>
        <v>1438.883</v>
      </c>
      <c r="E192" s="9" cm="1">
        <f t="array" aca="1" ref="E192" ca="1">INDEX('Wkly eq indx data joined'!$A$1:$AJ$1150,MATCH('Wkly eq indx data aligned'!$A192,OFFSET(INDIRECT(ADDRESS(1,MATCH(E$1,'Wkly eq indx data joined'!$1:$1,0),1,1,$A$1)),,,1150,1),0),MATCH(E$1,'Wkly eq indx data joined'!$1:$1,0)+1)</f>
        <v>7467.18</v>
      </c>
      <c r="F192" s="9" cm="1">
        <f t="array" aca="1" ref="F192" ca="1">INDEX('Wkly eq indx data joined'!$A$1:$AJ$1150,MATCH('Wkly eq indx data aligned'!$A192,OFFSET(INDIRECT(ADDRESS(1,MATCH(F$1,'Wkly eq indx data joined'!$1:$1,0),1,1,$A$1)),,,1150,1),0),MATCH(F$1,'Wkly eq indx data joined'!$1:$1,0)+1)</f>
        <v>5250.7</v>
      </c>
      <c r="G192" s="9" cm="1">
        <f t="array" aca="1" ref="G192" ca="1">INDEX('Wkly eq indx data joined'!$A$1:$AJ$1150,MATCH('Wkly eq indx data aligned'!$A192,OFFSET(INDIRECT(ADDRESS(1,MATCH(G$1,'Wkly eq indx data joined'!$1:$1,0),1,1,$A$1)),,,1150,1),0),MATCH(G$1,'Wkly eq indx data joined'!$1:$1,0)+1)</f>
        <v>993.06</v>
      </c>
      <c r="H192" s="9" cm="1">
        <f t="array" aca="1" ref="H192" ca="1">INDEX('Wkly eq indx data joined'!$A$1:$AJ$1150,MATCH('Wkly eq indx data aligned'!$A192,OFFSET(INDIRECT(ADDRESS(1,MATCH(H$1,'Wkly eq indx data joined'!$1:$1,0),1,1,$A$1)),,,1150,1),0),MATCH(H$1,'Wkly eq indx data joined'!$1:$1,0)+1)</f>
        <v>4225.8999999999996</v>
      </c>
      <c r="I192" s="9" cm="1">
        <f t="array" aca="1" ref="I192" ca="1">INDEX('Wkly eq indx data joined'!$A$1:$AJ$1150,MATCH('Wkly eq indx data aligned'!$A192,OFFSET(INDIRECT(ADDRESS(1,MATCH(I$1,'Wkly eq indx data joined'!$1:$1,0),1,1,$A$1)),,,1150,1),0),MATCH(I$1,'Wkly eq indx data joined'!$1:$1,0)+1)</f>
        <v>10760.73</v>
      </c>
      <c r="J192" s="9" cm="1">
        <f t="array" aca="1" ref="J192" ca="1">INDEX('Wkly eq indx data joined'!$A$1:$AJ$1150,MATCH('Wkly eq indx data aligned'!$A192,OFFSET(INDIRECT(ADDRESS(1,MATCH(J$1,'Wkly eq indx data joined'!$1:$1,0),1,1,$A$1)),,,1150,1),0),MATCH(J$1,'Wkly eq indx data joined'!$1:$1,0)+1)</f>
        <v>3328.99</v>
      </c>
      <c r="K192" s="9" cm="1">
        <f t="array" aca="1" ref="K192" ca="1">INDEX('Wkly eq indx data joined'!$A$1:$AJ$1150,MATCH('Wkly eq indx data aligned'!$A192,OFFSET(INDIRECT(ADDRESS(1,MATCH(K$1,'Wkly eq indx data joined'!$1:$1,0),1,1,$A$1)),,,1150,1),0),MATCH(K$1,'Wkly eq indx data joined'!$1:$1,0)+1)</f>
        <v>3549.05</v>
      </c>
      <c r="L192" s="12" cm="1">
        <f t="array" aca="1" ref="L192" ca="1">INDEX('Wkly eq indx data joined'!$A$1:$AJ$1150,MATCH('Wkly eq indx data aligned'!$A192+2,OFFSET(INDIRECT(ADDRESS(1,MATCH(L$1,'Wkly eq indx data joined'!$1:$1,0),1,1,$A$1)),,,1150,1),0),MATCH(L$1,'Wkly eq indx data joined'!$1:$1,0)+1)</f>
        <v>754.72</v>
      </c>
      <c r="M192" s="9" cm="1">
        <f t="array" aca="1" ref="M192" ca="1">INDEX('Wkly eq indx data joined'!$A$1:$AJ$1150,MATCH('Wkly eq indx data aligned'!$A192,OFFSET(INDIRECT(ADDRESS(1,MATCH(M$1,'Wkly eq indx data joined'!$1:$1,0),1,1,$A$1)),,,1150,1),0),MATCH(M$1,'Wkly eq indx data joined'!$1:$1,0)+1)</f>
        <v>14613</v>
      </c>
      <c r="N192" s="9" cm="1">
        <f t="array" aca="1" ref="N192" ca="1">INDEX('Wkly eq indx data joined'!$A$1:$AJ$1150,MATCH('Wkly eq indx data aligned'!$A192,OFFSET(INDIRECT(ADDRESS(1,MATCH(N$1,'Wkly eq indx data joined'!$1:$1,0),1,1,$A$1)),,,1150,1),0),MATCH(N$1,'Wkly eq indx data joined'!$1:$1,0)+1)</f>
        <v>4524.7700000000004</v>
      </c>
      <c r="O192" s="13" cm="1">
        <f t="array" aca="1" ref="O192" ca="1">INDEX('Wkly eq indx data joined'!$A$1:$AJ$1150,MATCH('Wkly eq indx data aligned'!$A192+1,OFFSET(INDIRECT(ADDRESS(1,MATCH(O$1,'Wkly eq indx data joined'!$1:$1,0),1,1,$A$1)),,,1150,1),0),MATCH(O$1,'Wkly eq indx data joined'!$1:$1,0)+1)</f>
        <v>5646.62</v>
      </c>
      <c r="P192" s="12" cm="1">
        <f t="array" aca="1" ref="P192" ca="1">INDEX('Wkly eq indx data joined'!$A$1:$AJ$1150,MATCH('Wkly eq indx data aligned'!$A192+2,OFFSET(INDIRECT(ADDRESS(1,MATCH(P$1,'Wkly eq indx data joined'!$1:$1,0),1,1,$A$1)),,,1150,1),0),MATCH(P$1,'Wkly eq indx data joined'!$1:$1,0)+1)</f>
        <v>1311.15</v>
      </c>
      <c r="Q192" s="9" cm="1">
        <f t="array" aca="1" ref="Q192" ca="1">INDEX('Wkly eq indx data joined'!$A$1:$AJ$1150,MATCH('Wkly eq indx data aligned'!$A192,OFFSET(INDIRECT(ADDRESS(1,MATCH(Q$1,'Wkly eq indx data joined'!$1:$1,0),1,1,$A$1)),,,1150,1),0),MATCH(Q$1,'Wkly eq indx data joined'!$1:$1,0)+1)</f>
        <v>334.15</v>
      </c>
      <c r="R192" s="12" cm="1">
        <f t="array" aca="1" ref="R192" ca="1">INDEX('Wkly eq indx data joined'!$A$1:$AJ$1150,MATCH('Wkly eq indx data aligned'!$A192+2,OFFSET(INDIRECT(ADDRESS(1,MATCH(R$1,'Wkly eq indx data joined'!$1:$1,0),1,1,$A$1)),,,1150,1),0),MATCH(R$1,'Wkly eq indx data joined'!$1:$1,0)+1)</f>
        <v>479.96</v>
      </c>
      <c r="S192" s="9" cm="1">
        <f t="array" aca="1" ref="S192" ca="1">INDEX('Wkly eq indx data joined'!$A$1:$AJ$1150,MATCH('Wkly eq indx data aligned'!$A192,OFFSET(INDIRECT(ADDRESS(1,MATCH(S$1,'Wkly eq indx data joined'!$1:$1,0),1,1,$A$1)),,,1150,1),0),MATCH(S$1,'Wkly eq indx data joined'!$1:$1,0)+1)</f>
        <v>8592.02</v>
      </c>
    </row>
    <row r="193" spans="1:19" x14ac:dyDescent="0.25">
      <c r="A193" s="4">
        <f t="shared" si="2"/>
        <v>37862</v>
      </c>
      <c r="B193" s="9" cm="1">
        <f t="array" aca="1" ref="B193" ca="1">INDEX('Wkly eq indx data joined'!$A$1:$AJ$1150,MATCH('Wkly eq indx data aligned'!$A193,OFFSET(INDIRECT(ADDRESS(1,MATCH(B$1,'Wkly eq indx data joined'!$1:$1,0),1,1,$A$1)),,,1150,1),0),MATCH(B$1,'Wkly eq indx data joined'!$1:$1,0)+1)</f>
        <v>3199.712</v>
      </c>
      <c r="C193" s="9" cm="1">
        <f t="array" aca="1" ref="C193" ca="1">INDEX('Wkly eq indx data joined'!$A$1:$AJ$1150,MATCH('Wkly eq indx data aligned'!$A193,OFFSET(INDIRECT(ADDRESS(1,MATCH(C$1,'Wkly eq indx data joined'!$1:$1,0),1,1,$A$1)),,,1150,1),0),MATCH(C$1,'Wkly eq indx data joined'!$1:$1,0)+1)</f>
        <v>10343.549999999999</v>
      </c>
      <c r="D193" s="18" cm="1">
        <f t="array" aca="1" ref="D193" ca="1">IFERROR(INDEX('Wkly eq indx data joined'!$A$1:$AJ$1150,MATCH('Wkly eq indx data aligned'!$A193,OFFSET(INDIRECT(ADDRESS(1,MATCH(D$1,'Wkly eq indx data joined'!$1:$1,0),1,1,$A$1)),,,1150,1),0),MATCH(D$1,'Wkly eq indx data joined'!$1:$1,0)+1),D192)</f>
        <v>1421.9829999999999</v>
      </c>
      <c r="E193" s="9" cm="1">
        <f t="array" aca="1" ref="E193" ca="1">INDEX('Wkly eq indx data joined'!$A$1:$AJ$1150,MATCH('Wkly eq indx data aligned'!$A193,OFFSET(INDIRECT(ADDRESS(1,MATCH(E$1,'Wkly eq indx data joined'!$1:$1,0),1,1,$A$1)),,,1150,1),0),MATCH(E$1,'Wkly eq indx data joined'!$1:$1,0)+1)</f>
        <v>7510.32</v>
      </c>
      <c r="F193" s="9" cm="1">
        <f t="array" aca="1" ref="F193" ca="1">INDEX('Wkly eq indx data joined'!$A$1:$AJ$1150,MATCH('Wkly eq indx data aligned'!$A193,OFFSET(INDIRECT(ADDRESS(1,MATCH(F$1,'Wkly eq indx data joined'!$1:$1,0),1,1,$A$1)),,,1150,1),0),MATCH(F$1,'Wkly eq indx data joined'!$1:$1,0)+1)</f>
        <v>5124.2</v>
      </c>
      <c r="G193" s="9" cm="1">
        <f t="array" aca="1" ref="G193" ca="1">INDEX('Wkly eq indx data joined'!$A$1:$AJ$1150,MATCH('Wkly eq indx data aligned'!$A193,OFFSET(INDIRECT(ADDRESS(1,MATCH(G$1,'Wkly eq indx data joined'!$1:$1,0),1,1,$A$1)),,,1150,1),0),MATCH(G$1,'Wkly eq indx data joined'!$1:$1,0)+1)</f>
        <v>1008.01</v>
      </c>
      <c r="H193" s="9" cm="1">
        <f t="array" aca="1" ref="H193" ca="1">INDEX('Wkly eq indx data joined'!$A$1:$AJ$1150,MATCH('Wkly eq indx data aligned'!$A193,OFFSET(INDIRECT(ADDRESS(1,MATCH(H$1,'Wkly eq indx data joined'!$1:$1,0),1,1,$A$1)),,,1150,1),0),MATCH(H$1,'Wkly eq indx data joined'!$1:$1,0)+1)</f>
        <v>4161.1000000000004</v>
      </c>
      <c r="I193" s="9" cm="1">
        <f t="array" aca="1" ref="I193" ca="1">INDEX('Wkly eq indx data joined'!$A$1:$AJ$1150,MATCH('Wkly eq indx data aligned'!$A193,OFFSET(INDIRECT(ADDRESS(1,MATCH(I$1,'Wkly eq indx data joined'!$1:$1,0),1,1,$A$1)),,,1150,1),0),MATCH(I$1,'Wkly eq indx data joined'!$1:$1,0)+1)</f>
        <v>10908.99</v>
      </c>
      <c r="J193" s="9" cm="1">
        <f t="array" aca="1" ref="J193" ca="1">INDEX('Wkly eq indx data joined'!$A$1:$AJ$1150,MATCH('Wkly eq indx data aligned'!$A193,OFFSET(INDIRECT(ADDRESS(1,MATCH(J$1,'Wkly eq indx data joined'!$1:$1,0),1,1,$A$1)),,,1150,1),0),MATCH(J$1,'Wkly eq indx data joined'!$1:$1,0)+1)</f>
        <v>3311.42</v>
      </c>
      <c r="K193" s="9" cm="1">
        <f t="array" aca="1" ref="K193" ca="1">INDEX('Wkly eq indx data joined'!$A$1:$AJ$1150,MATCH('Wkly eq indx data aligned'!$A193,OFFSET(INDIRECT(ADDRESS(1,MATCH(K$1,'Wkly eq indx data joined'!$1:$1,0),1,1,$A$1)),,,1150,1),0),MATCH(K$1,'Wkly eq indx data joined'!$1:$1,0)+1)</f>
        <v>3484.58</v>
      </c>
      <c r="L193" s="12" cm="1">
        <f t="array" aca="1" ref="L193" ca="1">INDEX('Wkly eq indx data joined'!$A$1:$AJ$1150,MATCH('Wkly eq indx data aligned'!$A193+2,OFFSET(INDIRECT(ADDRESS(1,MATCH(L$1,'Wkly eq indx data joined'!$1:$1,0),1,1,$A$1)),,,1150,1),0),MATCH(L$1,'Wkly eq indx data joined'!$1:$1,0)+1)</f>
        <v>759.47</v>
      </c>
      <c r="M193" s="9" cm="1">
        <f t="array" aca="1" ref="M193" ca="1">INDEX('Wkly eq indx data joined'!$A$1:$AJ$1150,MATCH('Wkly eq indx data aligned'!$A193,OFFSET(INDIRECT(ADDRESS(1,MATCH(M$1,'Wkly eq indx data joined'!$1:$1,0),1,1,$A$1)),,,1150,1),0),MATCH(M$1,'Wkly eq indx data joined'!$1:$1,0)+1)</f>
        <v>15174.5</v>
      </c>
      <c r="N193" s="9" cm="1">
        <f t="array" aca="1" ref="N193" ca="1">INDEX('Wkly eq indx data joined'!$A$1:$AJ$1150,MATCH('Wkly eq indx data aligned'!$A193,OFFSET(INDIRECT(ADDRESS(1,MATCH(N$1,'Wkly eq indx data joined'!$1:$1,0),1,1,$A$1)),,,1150,1),0),MATCH(N$1,'Wkly eq indx data joined'!$1:$1,0)+1)</f>
        <v>4595.82</v>
      </c>
      <c r="O193" s="13" cm="1">
        <f t="array" aca="1" ref="O193" ca="1">INDEX('Wkly eq indx data joined'!$A$1:$AJ$1150,MATCH('Wkly eq indx data aligned'!$A193+1,OFFSET(INDIRECT(ADDRESS(1,MATCH(O$1,'Wkly eq indx data joined'!$1:$1,0),1,1,$A$1)),,,1150,1),0),MATCH(O$1,'Wkly eq indx data joined'!$1:$1,0)+1)</f>
        <v>5650.83</v>
      </c>
      <c r="P193" s="12" cm="1">
        <f t="array" aca="1" ref="P193" ca="1">INDEX('Wkly eq indx data joined'!$A$1:$AJ$1150,MATCH('Wkly eq indx data aligned'!$A193+2,OFFSET(INDIRECT(ADDRESS(1,MATCH(P$1,'Wkly eq indx data joined'!$1:$1,0),1,1,$A$1)),,,1150,1),0),MATCH(P$1,'Wkly eq indx data joined'!$1:$1,0)+1)</f>
        <v>1356.55</v>
      </c>
      <c r="Q193" s="9" cm="1">
        <f t="array" aca="1" ref="Q193" ca="1">INDEX('Wkly eq indx data joined'!$A$1:$AJ$1150,MATCH('Wkly eq indx data aligned'!$A193,OFFSET(INDIRECT(ADDRESS(1,MATCH(Q$1,'Wkly eq indx data joined'!$1:$1,0),1,1,$A$1)),,,1150,1),0),MATCH(Q$1,'Wkly eq indx data joined'!$1:$1,0)+1)</f>
        <v>329.41</v>
      </c>
      <c r="R193" s="12" cm="1">
        <f t="array" aca="1" ref="R193" ca="1">INDEX('Wkly eq indx data joined'!$A$1:$AJ$1150,MATCH('Wkly eq indx data aligned'!$A193+2,OFFSET(INDIRECT(ADDRESS(1,MATCH(R$1,'Wkly eq indx data joined'!$1:$1,0),1,1,$A$1)),,,1150,1),0),MATCH(R$1,'Wkly eq indx data joined'!$1:$1,0)+1)</f>
        <v>484</v>
      </c>
      <c r="S193" s="9" cm="1">
        <f t="array" aca="1" ref="S193" ca="1">INDEX('Wkly eq indx data joined'!$A$1:$AJ$1150,MATCH('Wkly eq indx data aligned'!$A193,OFFSET(INDIRECT(ADDRESS(1,MATCH(S$1,'Wkly eq indx data joined'!$1:$1,0),1,1,$A$1)),,,1150,1),0),MATCH(S$1,'Wkly eq indx data joined'!$1:$1,0)+1)</f>
        <v>8470.33</v>
      </c>
    </row>
    <row r="194" spans="1:19" x14ac:dyDescent="0.25">
      <c r="A194" s="4">
        <f t="shared" si="2"/>
        <v>37869</v>
      </c>
      <c r="B194" s="9" cm="1">
        <f t="array" aca="1" ref="B194" ca="1">INDEX('Wkly eq indx data joined'!$A$1:$AJ$1150,MATCH('Wkly eq indx data aligned'!$A194,OFFSET(INDIRECT(ADDRESS(1,MATCH(B$1,'Wkly eq indx data joined'!$1:$1,0),1,1,$A$1)),,,1150,1),0),MATCH(B$1,'Wkly eq indx data joined'!$1:$1,0)+1)</f>
        <v>3213.7689999999998</v>
      </c>
      <c r="C194" s="9" cm="1">
        <f t="array" aca="1" ref="C194" ca="1">INDEX('Wkly eq indx data joined'!$A$1:$AJ$1150,MATCH('Wkly eq indx data aligned'!$A194,OFFSET(INDIRECT(ADDRESS(1,MATCH(C$1,'Wkly eq indx data joined'!$1:$1,0),1,1,$A$1)),,,1150,1),0),MATCH(C$1,'Wkly eq indx data joined'!$1:$1,0)+1)</f>
        <v>10650.77</v>
      </c>
      <c r="D194" s="18" cm="1">
        <f t="array" aca="1" ref="D194" ca="1">IFERROR(INDEX('Wkly eq indx data joined'!$A$1:$AJ$1150,MATCH('Wkly eq indx data aligned'!$A194,OFFSET(INDIRECT(ADDRESS(1,MATCH(D$1,'Wkly eq indx data joined'!$1:$1,0),1,1,$A$1)),,,1150,1),0),MATCH(D$1,'Wkly eq indx data joined'!$1:$1,0)+1),D193)</f>
        <v>1431.5329999999999</v>
      </c>
      <c r="E194" s="9" cm="1">
        <f t="array" aca="1" ref="E194" ca="1">INDEX('Wkly eq indx data joined'!$A$1:$AJ$1150,MATCH('Wkly eq indx data aligned'!$A194,OFFSET(INDIRECT(ADDRESS(1,MATCH(E$1,'Wkly eq indx data joined'!$1:$1,0),1,1,$A$1)),,,1150,1),0),MATCH(E$1,'Wkly eq indx data joined'!$1:$1,0)+1)</f>
        <v>7612.5</v>
      </c>
      <c r="F194" s="9" cm="1">
        <f t="array" aca="1" ref="F194" ca="1">INDEX('Wkly eq indx data joined'!$A$1:$AJ$1150,MATCH('Wkly eq indx data aligned'!$A194,OFFSET(INDIRECT(ADDRESS(1,MATCH(F$1,'Wkly eq indx data joined'!$1:$1,0),1,1,$A$1)),,,1150,1),0),MATCH(F$1,'Wkly eq indx data joined'!$1:$1,0)+1)</f>
        <v>5310.6</v>
      </c>
      <c r="G194" s="9" cm="1">
        <f t="array" aca="1" ref="G194" ca="1">INDEX('Wkly eq indx data joined'!$A$1:$AJ$1150,MATCH('Wkly eq indx data aligned'!$A194,OFFSET(INDIRECT(ADDRESS(1,MATCH(G$1,'Wkly eq indx data joined'!$1:$1,0),1,1,$A$1)),,,1150,1),0),MATCH(G$1,'Wkly eq indx data joined'!$1:$1,0)+1)</f>
        <v>1021.39</v>
      </c>
      <c r="H194" s="9" cm="1">
        <f t="array" aca="1" ref="H194" ca="1">INDEX('Wkly eq indx data joined'!$A$1:$AJ$1150,MATCH('Wkly eq indx data aligned'!$A194,OFFSET(INDIRECT(ADDRESS(1,MATCH(H$1,'Wkly eq indx data joined'!$1:$1,0),1,1,$A$1)),,,1150,1),0),MATCH(H$1,'Wkly eq indx data joined'!$1:$1,0)+1)</f>
        <v>4257.2</v>
      </c>
      <c r="I194" s="9" cm="1">
        <f t="array" aca="1" ref="I194" ca="1">INDEX('Wkly eq indx data joined'!$A$1:$AJ$1150,MATCH('Wkly eq indx data aligned'!$A194,OFFSET(INDIRECT(ADDRESS(1,MATCH(I$1,'Wkly eq indx data joined'!$1:$1,0),1,1,$A$1)),,,1150,1),0),MATCH(I$1,'Wkly eq indx data joined'!$1:$1,0)+1)</f>
        <v>11170.61</v>
      </c>
      <c r="J194" s="9" cm="1">
        <f t="array" aca="1" ref="J194" ca="1">INDEX('Wkly eq indx data joined'!$A$1:$AJ$1150,MATCH('Wkly eq indx data aligned'!$A194,OFFSET(INDIRECT(ADDRESS(1,MATCH(J$1,'Wkly eq indx data joined'!$1:$1,0),1,1,$A$1)),,,1150,1),0),MATCH(J$1,'Wkly eq indx data joined'!$1:$1,0)+1)</f>
        <v>3392.75</v>
      </c>
      <c r="K194" s="9" cm="1">
        <f t="array" aca="1" ref="K194" ca="1">INDEX('Wkly eq indx data joined'!$A$1:$AJ$1150,MATCH('Wkly eq indx data aligned'!$A194,OFFSET(INDIRECT(ADDRESS(1,MATCH(K$1,'Wkly eq indx data joined'!$1:$1,0),1,1,$A$1)),,,1150,1),0),MATCH(K$1,'Wkly eq indx data joined'!$1:$1,0)+1)</f>
        <v>3607.71</v>
      </c>
      <c r="L194" s="12" cm="1">
        <f t="array" aca="1" ref="L194" ca="1">INDEX('Wkly eq indx data joined'!$A$1:$AJ$1150,MATCH('Wkly eq indx data aligned'!$A194+2,OFFSET(INDIRECT(ADDRESS(1,MATCH(L$1,'Wkly eq indx data joined'!$1:$1,0),1,1,$A$1)),,,1150,1),0),MATCH(L$1,'Wkly eq indx data joined'!$1:$1,0)+1)</f>
        <v>761.55</v>
      </c>
      <c r="M194" s="9" cm="1">
        <f t="array" aca="1" ref="M194" ca="1">INDEX('Wkly eq indx data joined'!$A$1:$AJ$1150,MATCH('Wkly eq indx data aligned'!$A194,OFFSET(INDIRECT(ADDRESS(1,MATCH(M$1,'Wkly eq indx data joined'!$1:$1,0),1,1,$A$1)),,,1150,1),0),MATCH(M$1,'Wkly eq indx data joined'!$1:$1,0)+1)</f>
        <v>15899.6</v>
      </c>
      <c r="N194" s="9" cm="1">
        <f t="array" aca="1" ref="N194" ca="1">INDEX('Wkly eq indx data joined'!$A$1:$AJ$1150,MATCH('Wkly eq indx data aligned'!$A194,OFFSET(INDIRECT(ADDRESS(1,MATCH(N$1,'Wkly eq indx data joined'!$1:$1,0),1,1,$A$1)),,,1150,1),0),MATCH(N$1,'Wkly eq indx data joined'!$1:$1,0)+1)</f>
        <v>4629.2</v>
      </c>
      <c r="O194" s="13" cm="1">
        <f t="array" aca="1" ref="O194" ca="1">INDEX('Wkly eq indx data joined'!$A$1:$AJ$1150,MATCH('Wkly eq indx data aligned'!$A194+1,OFFSET(INDIRECT(ADDRESS(1,MATCH(O$1,'Wkly eq indx data joined'!$1:$1,0),1,1,$A$1)),,,1150,1),0),MATCH(O$1,'Wkly eq indx data joined'!$1:$1,0)+1)</f>
        <v>5639.03</v>
      </c>
      <c r="P194" s="12" cm="1">
        <f t="array" aca="1" ref="P194" ca="1">INDEX('Wkly eq indx data joined'!$A$1:$AJ$1150,MATCH('Wkly eq indx data aligned'!$A194+2,OFFSET(INDIRECT(ADDRESS(1,MATCH(P$1,'Wkly eq indx data joined'!$1:$1,0),1,1,$A$1)),,,1150,1),0),MATCH(P$1,'Wkly eq indx data joined'!$1:$1,0)+1)</f>
        <v>1398.4</v>
      </c>
      <c r="Q194" s="9" cm="1">
        <f t="array" aca="1" ref="Q194" ca="1">INDEX('Wkly eq indx data joined'!$A$1:$AJ$1150,MATCH('Wkly eq indx data aligned'!$A194,OFFSET(INDIRECT(ADDRESS(1,MATCH(Q$1,'Wkly eq indx data joined'!$1:$1,0),1,1,$A$1)),,,1150,1),0),MATCH(Q$1,'Wkly eq indx data joined'!$1:$1,0)+1)</f>
        <v>339.23</v>
      </c>
      <c r="R194" s="12" cm="1">
        <f t="array" aca="1" ref="R194" ca="1">INDEX('Wkly eq indx data joined'!$A$1:$AJ$1150,MATCH('Wkly eq indx data aligned'!$A194+2,OFFSET(INDIRECT(ADDRESS(1,MATCH(R$1,'Wkly eq indx data joined'!$1:$1,0),1,1,$A$1)),,,1150,1),0),MATCH(R$1,'Wkly eq indx data joined'!$1:$1,0)+1)</f>
        <v>497.82</v>
      </c>
      <c r="S194" s="9" cm="1">
        <f t="array" aca="1" ref="S194" ca="1">INDEX('Wkly eq indx data joined'!$A$1:$AJ$1150,MATCH('Wkly eq indx data aligned'!$A194,OFFSET(INDIRECT(ADDRESS(1,MATCH(S$1,'Wkly eq indx data joined'!$1:$1,0),1,1,$A$1)),,,1150,1),0),MATCH(S$1,'Wkly eq indx data joined'!$1:$1,0)+1)</f>
        <v>8736.9500000000007</v>
      </c>
    </row>
    <row r="195" spans="1:19" x14ac:dyDescent="0.25">
      <c r="A195" s="4">
        <f t="shared" si="2"/>
        <v>37876</v>
      </c>
      <c r="B195" s="9" cm="1">
        <f t="array" aca="1" ref="B195" ca="1">INDEX('Wkly eq indx data joined'!$A$1:$AJ$1150,MATCH('Wkly eq indx data aligned'!$A195,OFFSET(INDIRECT(ADDRESS(1,MATCH(B$1,'Wkly eq indx data joined'!$1:$1,0),1,1,$A$1)),,,1150,1),0),MATCH(B$1,'Wkly eq indx data joined'!$1:$1,0)+1)</f>
        <v>3192.5140000000001</v>
      </c>
      <c r="C195" s="9" cm="1">
        <f t="array" aca="1" ref="C195" ca="1">INDEX('Wkly eq indx data joined'!$A$1:$AJ$1150,MATCH('Wkly eq indx data aligned'!$A195,OFFSET(INDIRECT(ADDRESS(1,MATCH(C$1,'Wkly eq indx data joined'!$1:$1,0),1,1,$A$1)),,,1150,1),0),MATCH(C$1,'Wkly eq indx data joined'!$1:$1,0)+1)</f>
        <v>10712.81</v>
      </c>
      <c r="D195" s="18" cm="1">
        <f t="array" aca="1" ref="D195" ca="1">IFERROR(INDEX('Wkly eq indx data joined'!$A$1:$AJ$1150,MATCH('Wkly eq indx data aligned'!$A195,OFFSET(INDIRECT(ADDRESS(1,MATCH(D$1,'Wkly eq indx data joined'!$1:$1,0),1,1,$A$1)),,,1150,1),0),MATCH(D$1,'Wkly eq indx data joined'!$1:$1,0)+1),D194)</f>
        <v>1409.162</v>
      </c>
      <c r="E195" s="9" cm="1">
        <f t="array" aca="1" ref="E195" ca="1">INDEX('Wkly eq indx data joined'!$A$1:$AJ$1150,MATCH('Wkly eq indx data aligned'!$A195,OFFSET(INDIRECT(ADDRESS(1,MATCH(E$1,'Wkly eq indx data joined'!$1:$1,0),1,1,$A$1)),,,1150,1),0),MATCH(E$1,'Wkly eq indx data joined'!$1:$1,0)+1)</f>
        <v>7580.07</v>
      </c>
      <c r="F195" s="9" cm="1">
        <f t="array" aca="1" ref="F195" ca="1">INDEX('Wkly eq indx data joined'!$A$1:$AJ$1150,MATCH('Wkly eq indx data aligned'!$A195,OFFSET(INDIRECT(ADDRESS(1,MATCH(F$1,'Wkly eq indx data joined'!$1:$1,0),1,1,$A$1)),,,1150,1),0),MATCH(F$1,'Wkly eq indx data joined'!$1:$1,0)+1)</f>
        <v>5307.8</v>
      </c>
      <c r="G195" s="9" cm="1">
        <f t="array" aca="1" ref="G195" ca="1">INDEX('Wkly eq indx data joined'!$A$1:$AJ$1150,MATCH('Wkly eq indx data aligned'!$A195,OFFSET(INDIRECT(ADDRESS(1,MATCH(G$1,'Wkly eq indx data joined'!$1:$1,0),1,1,$A$1)),,,1150,1),0),MATCH(G$1,'Wkly eq indx data joined'!$1:$1,0)+1)</f>
        <v>1018.63</v>
      </c>
      <c r="H195" s="9" cm="1">
        <f t="array" aca="1" ref="H195" ca="1">INDEX('Wkly eq indx data joined'!$A$1:$AJ$1150,MATCH('Wkly eq indx data aligned'!$A195,OFFSET(INDIRECT(ADDRESS(1,MATCH(H$1,'Wkly eq indx data joined'!$1:$1,0),1,1,$A$1)),,,1150,1),0),MATCH(H$1,'Wkly eq indx data joined'!$1:$1,0)+1)</f>
        <v>4237.8</v>
      </c>
      <c r="I195" s="9" cm="1">
        <f t="array" aca="1" ref="I195" ca="1">INDEX('Wkly eq indx data joined'!$A$1:$AJ$1150,MATCH('Wkly eq indx data aligned'!$A195,OFFSET(INDIRECT(ADDRESS(1,MATCH(I$1,'Wkly eq indx data joined'!$1:$1,0),1,1,$A$1)),,,1150,1),0),MATCH(I$1,'Wkly eq indx data joined'!$1:$1,0)+1)</f>
        <v>10883.52</v>
      </c>
      <c r="J195" s="9" cm="1">
        <f t="array" aca="1" ref="J195" ca="1">INDEX('Wkly eq indx data joined'!$A$1:$AJ$1150,MATCH('Wkly eq indx data aligned'!$A195,OFFSET(INDIRECT(ADDRESS(1,MATCH(J$1,'Wkly eq indx data joined'!$1:$1,0),1,1,$A$1)),,,1150,1),0),MATCH(J$1,'Wkly eq indx data joined'!$1:$1,0)+1)</f>
        <v>3322.56</v>
      </c>
      <c r="K195" s="9" cm="1">
        <f t="array" aca="1" ref="K195" ca="1">INDEX('Wkly eq indx data joined'!$A$1:$AJ$1150,MATCH('Wkly eq indx data aligned'!$A195,OFFSET(INDIRECT(ADDRESS(1,MATCH(K$1,'Wkly eq indx data joined'!$1:$1,0),1,1,$A$1)),,,1150,1),0),MATCH(K$1,'Wkly eq indx data joined'!$1:$1,0)+1)</f>
        <v>3508.06</v>
      </c>
      <c r="L195" s="12" cm="1">
        <f t="array" aca="1" ref="L195" ca="1">INDEX('Wkly eq indx data joined'!$A$1:$AJ$1150,MATCH('Wkly eq indx data aligned'!$A195+2,OFFSET(INDIRECT(ADDRESS(1,MATCH(L$1,'Wkly eq indx data joined'!$1:$1,0),1,1,$A$1)),,,1150,1),0),MATCH(L$1,'Wkly eq indx data joined'!$1:$1,0)+1)</f>
        <v>767.46</v>
      </c>
      <c r="M195" s="9" cm="1">
        <f t="array" aca="1" ref="M195" ca="1">INDEX('Wkly eq indx data joined'!$A$1:$AJ$1150,MATCH('Wkly eq indx data aligned'!$A195,OFFSET(INDIRECT(ADDRESS(1,MATCH(M$1,'Wkly eq indx data joined'!$1:$1,0),1,1,$A$1)),,,1150,1),0),MATCH(M$1,'Wkly eq indx data joined'!$1:$1,0)+1)</f>
        <v>16421.3</v>
      </c>
      <c r="N195" s="9" cm="1">
        <f t="array" aca="1" ref="N195" ca="1">INDEX('Wkly eq indx data joined'!$A$1:$AJ$1150,MATCH('Wkly eq indx data aligned'!$A195,OFFSET(INDIRECT(ADDRESS(1,MATCH(N$1,'Wkly eq indx data joined'!$1:$1,0),1,1,$A$1)),,,1150,1),0),MATCH(N$1,'Wkly eq indx data joined'!$1:$1,0)+1)</f>
        <v>4566.71</v>
      </c>
      <c r="O195" s="13" cm="1">
        <f t="array" aca="1" ref="O195" ca="1">INDEX('Wkly eq indx data joined'!$A$1:$AJ$1150,MATCH('Wkly eq indx data aligned'!$A195+1,OFFSET(INDIRECT(ADDRESS(1,MATCH(O$1,'Wkly eq indx data joined'!$1:$1,0),1,1,$A$1)),,,1150,1),0),MATCH(O$1,'Wkly eq indx data joined'!$1:$1,0)+1)</f>
        <v>5645.28</v>
      </c>
      <c r="P195" s="12" cm="1">
        <f t="array" aca="1" ref="P195" ca="1">INDEX('Wkly eq indx data joined'!$A$1:$AJ$1150,MATCH('Wkly eq indx data aligned'!$A195+2,OFFSET(INDIRECT(ADDRESS(1,MATCH(P$1,'Wkly eq indx data joined'!$1:$1,0),1,1,$A$1)),,,1150,1),0),MATCH(P$1,'Wkly eq indx data joined'!$1:$1,0)+1)</f>
        <v>1372.1</v>
      </c>
      <c r="Q195" s="9" cm="1">
        <f t="array" aca="1" ref="Q195" ca="1">INDEX('Wkly eq indx data joined'!$A$1:$AJ$1150,MATCH('Wkly eq indx data aligned'!$A195,OFFSET(INDIRECT(ADDRESS(1,MATCH(Q$1,'Wkly eq indx data joined'!$1:$1,0),1,1,$A$1)),,,1150,1),0),MATCH(Q$1,'Wkly eq indx data joined'!$1:$1,0)+1)</f>
        <v>328.27</v>
      </c>
      <c r="R195" s="12" cm="1">
        <f t="array" aca="1" ref="R195" ca="1">INDEX('Wkly eq indx data joined'!$A$1:$AJ$1150,MATCH('Wkly eq indx data aligned'!$A195+2,OFFSET(INDIRECT(ADDRESS(1,MATCH(R$1,'Wkly eq indx data joined'!$1:$1,0),1,1,$A$1)),,,1150,1),0),MATCH(R$1,'Wkly eq indx data joined'!$1:$1,0)+1)</f>
        <v>498.22</v>
      </c>
      <c r="S195" s="9" cm="1">
        <f t="array" aca="1" ref="S195" ca="1">INDEX('Wkly eq indx data joined'!$A$1:$AJ$1150,MATCH('Wkly eq indx data aligned'!$A195,OFFSET(INDIRECT(ADDRESS(1,MATCH(S$1,'Wkly eq indx data joined'!$1:$1,0),1,1,$A$1)),,,1150,1),0),MATCH(S$1,'Wkly eq indx data joined'!$1:$1,0)+1)</f>
        <v>8610.2999999999993</v>
      </c>
    </row>
    <row r="196" spans="1:19" x14ac:dyDescent="0.25">
      <c r="A196" s="4">
        <f t="shared" ref="A196:A259" si="3">A195+7</f>
        <v>37883</v>
      </c>
      <c r="B196" s="9" cm="1">
        <f t="array" aca="1" ref="B196" ca="1">INDEX('Wkly eq indx data joined'!$A$1:$AJ$1150,MATCH('Wkly eq indx data aligned'!$A196,OFFSET(INDIRECT(ADDRESS(1,MATCH(B$1,'Wkly eq indx data joined'!$1:$1,0),1,1,$A$1)),,,1150,1),0),MATCH(B$1,'Wkly eq indx data joined'!$1:$1,0)+1)</f>
        <v>3218.0720000000001</v>
      </c>
      <c r="C196" s="9" cm="1">
        <f t="array" aca="1" ref="C196" ca="1">INDEX('Wkly eq indx data joined'!$A$1:$AJ$1150,MATCH('Wkly eq indx data aligned'!$A196,OFFSET(INDIRECT(ADDRESS(1,MATCH(C$1,'Wkly eq indx data joined'!$1:$1,0),1,1,$A$1)),,,1150,1),0),MATCH(C$1,'Wkly eq indx data joined'!$1:$1,0)+1)</f>
        <v>10938.42</v>
      </c>
      <c r="D196" s="18" cm="1">
        <f t="array" aca="1" ref="D196" ca="1">IFERROR(INDEX('Wkly eq indx data joined'!$A$1:$AJ$1150,MATCH('Wkly eq indx data aligned'!$A196,OFFSET(INDIRECT(ADDRESS(1,MATCH(D$1,'Wkly eq indx data joined'!$1:$1,0),1,1,$A$1)),,,1150,1),0),MATCH(D$1,'Wkly eq indx data joined'!$1:$1,0)+1),D195)</f>
        <v>1391.37</v>
      </c>
      <c r="E196" s="9" cm="1">
        <f t="array" aca="1" ref="E196" ca="1">INDEX('Wkly eq indx data joined'!$A$1:$AJ$1150,MATCH('Wkly eq indx data aligned'!$A196,OFFSET(INDIRECT(ADDRESS(1,MATCH(E$1,'Wkly eq indx data joined'!$1:$1,0),1,1,$A$1)),,,1150,1),0),MATCH(E$1,'Wkly eq indx data joined'!$1:$1,0)+1)</f>
        <v>7602.21</v>
      </c>
      <c r="F196" s="9" cm="1">
        <f t="array" aca="1" ref="F196" ca="1">INDEX('Wkly eq indx data joined'!$A$1:$AJ$1150,MATCH('Wkly eq indx data aligned'!$A196,OFFSET(INDIRECT(ADDRESS(1,MATCH(F$1,'Wkly eq indx data joined'!$1:$1,0),1,1,$A$1)),,,1150,1),0),MATCH(F$1,'Wkly eq indx data joined'!$1:$1,0)+1)</f>
        <v>5387.1</v>
      </c>
      <c r="G196" s="9" cm="1">
        <f t="array" aca="1" ref="G196" ca="1">INDEX('Wkly eq indx data joined'!$A$1:$AJ$1150,MATCH('Wkly eq indx data aligned'!$A196,OFFSET(INDIRECT(ADDRESS(1,MATCH(G$1,'Wkly eq indx data joined'!$1:$1,0),1,1,$A$1)),,,1150,1),0),MATCH(G$1,'Wkly eq indx data joined'!$1:$1,0)+1)</f>
        <v>1036.3</v>
      </c>
      <c r="H196" s="9" cm="1">
        <f t="array" aca="1" ref="H196" ca="1">INDEX('Wkly eq indx data joined'!$A$1:$AJ$1150,MATCH('Wkly eq indx data aligned'!$A196,OFFSET(INDIRECT(ADDRESS(1,MATCH(H$1,'Wkly eq indx data joined'!$1:$1,0),1,1,$A$1)),,,1150,1),0),MATCH(H$1,'Wkly eq indx data joined'!$1:$1,0)+1)</f>
        <v>4257</v>
      </c>
      <c r="I196" s="9" cm="1">
        <f t="array" aca="1" ref="I196" ca="1">INDEX('Wkly eq indx data joined'!$A$1:$AJ$1150,MATCH('Wkly eq indx data aligned'!$A196,OFFSET(INDIRECT(ADDRESS(1,MATCH(I$1,'Wkly eq indx data joined'!$1:$1,0),1,1,$A$1)),,,1150,1),0),MATCH(I$1,'Wkly eq indx data joined'!$1:$1,0)+1)</f>
        <v>10968.42</v>
      </c>
      <c r="J196" s="9" cm="1">
        <f t="array" aca="1" ref="J196" ca="1">INDEX('Wkly eq indx data joined'!$A$1:$AJ$1150,MATCH('Wkly eq indx data aligned'!$A196,OFFSET(INDIRECT(ADDRESS(1,MATCH(J$1,'Wkly eq indx data joined'!$1:$1,0),1,1,$A$1)),,,1150,1),0),MATCH(J$1,'Wkly eq indx data joined'!$1:$1,0)+1)</f>
        <v>3373.64</v>
      </c>
      <c r="K196" s="9" cm="1">
        <f t="array" aca="1" ref="K196" ca="1">INDEX('Wkly eq indx data joined'!$A$1:$AJ$1150,MATCH('Wkly eq indx data aligned'!$A196,OFFSET(INDIRECT(ADDRESS(1,MATCH(K$1,'Wkly eq indx data joined'!$1:$1,0),1,1,$A$1)),,,1150,1),0),MATCH(K$1,'Wkly eq indx data joined'!$1:$1,0)+1)</f>
        <v>3578.7</v>
      </c>
      <c r="L196" s="12" cm="1">
        <f t="array" aca="1" ref="L196" ca="1">INDEX('Wkly eq indx data joined'!$A$1:$AJ$1150,MATCH('Wkly eq indx data aligned'!$A196+2,OFFSET(INDIRECT(ADDRESS(1,MATCH(L$1,'Wkly eq indx data joined'!$1:$1,0),1,1,$A$1)),,,1150,1),0),MATCH(L$1,'Wkly eq indx data joined'!$1:$1,0)+1)</f>
        <v>748.25</v>
      </c>
      <c r="M196" s="9" cm="1">
        <f t="array" aca="1" ref="M196" ca="1">INDEX('Wkly eq indx data joined'!$A$1:$AJ$1150,MATCH('Wkly eq indx data aligned'!$A196,OFFSET(INDIRECT(ADDRESS(1,MATCH(M$1,'Wkly eq indx data joined'!$1:$1,0),1,1,$A$1)),,,1150,1),0),MATCH(M$1,'Wkly eq indx data joined'!$1:$1,0)+1)</f>
        <v>16851.5</v>
      </c>
      <c r="N196" s="9" cm="1">
        <f t="array" aca="1" ref="N196" ca="1">INDEX('Wkly eq indx data joined'!$A$1:$AJ$1150,MATCH('Wkly eq indx data aligned'!$A196,OFFSET(INDIRECT(ADDRESS(1,MATCH(N$1,'Wkly eq indx data joined'!$1:$1,0),1,1,$A$1)),,,1150,1),0),MATCH(N$1,'Wkly eq indx data joined'!$1:$1,0)+1)</f>
        <v>4681.0600000000004</v>
      </c>
      <c r="O196" s="13" cm="1">
        <f t="array" aca="1" ref="O196" ca="1">INDEX('Wkly eq indx data joined'!$A$1:$AJ$1150,MATCH('Wkly eq indx data aligned'!$A196+1,OFFSET(INDIRECT(ADDRESS(1,MATCH(O$1,'Wkly eq indx data joined'!$1:$1,0),1,1,$A$1)),,,1150,1),0),MATCH(O$1,'Wkly eq indx data joined'!$1:$1,0)+1)</f>
        <v>5757.91</v>
      </c>
      <c r="P196" s="12" cm="1">
        <f t="array" aca="1" ref="P196" ca="1">INDEX('Wkly eq indx data joined'!$A$1:$AJ$1150,MATCH('Wkly eq indx data aligned'!$A196+2,OFFSET(INDIRECT(ADDRESS(1,MATCH(P$1,'Wkly eq indx data joined'!$1:$1,0),1,1,$A$1)),,,1150,1),0),MATCH(P$1,'Wkly eq indx data joined'!$1:$1,0)+1)</f>
        <v>1322.15</v>
      </c>
      <c r="Q196" s="9" cm="1">
        <f t="array" aca="1" ref="Q196" ca="1">INDEX('Wkly eq indx data joined'!$A$1:$AJ$1150,MATCH('Wkly eq indx data aligned'!$A196,OFFSET(INDIRECT(ADDRESS(1,MATCH(Q$1,'Wkly eq indx data joined'!$1:$1,0),1,1,$A$1)),,,1150,1),0),MATCH(Q$1,'Wkly eq indx data joined'!$1:$1,0)+1)</f>
        <v>334.82</v>
      </c>
      <c r="R196" s="12" cm="1">
        <f t="array" aca="1" ref="R196" ca="1">INDEX('Wkly eq indx data joined'!$A$1:$AJ$1150,MATCH('Wkly eq indx data aligned'!$A196+2,OFFSET(INDIRECT(ADDRESS(1,MATCH(R$1,'Wkly eq indx data joined'!$1:$1,0),1,1,$A$1)),,,1150,1),0),MATCH(R$1,'Wkly eq indx data joined'!$1:$1,0)+1)</f>
        <v>497.37</v>
      </c>
      <c r="S196" s="9" cm="1">
        <f t="array" aca="1" ref="S196" ca="1">INDEX('Wkly eq indx data joined'!$A$1:$AJ$1150,MATCH('Wkly eq indx data aligned'!$A196,OFFSET(INDIRECT(ADDRESS(1,MATCH(S$1,'Wkly eq indx data joined'!$1:$1,0),1,1,$A$1)),,,1150,1),0),MATCH(S$1,'Wkly eq indx data joined'!$1:$1,0)+1)</f>
        <v>8651.89</v>
      </c>
    </row>
    <row r="197" spans="1:19" x14ac:dyDescent="0.25">
      <c r="A197" s="4">
        <f t="shared" si="3"/>
        <v>37890</v>
      </c>
      <c r="B197" s="9" cm="1">
        <f t="array" aca="1" ref="B197" ca="1">INDEX('Wkly eq indx data joined'!$A$1:$AJ$1150,MATCH('Wkly eq indx data aligned'!$A197,OFFSET(INDIRECT(ADDRESS(1,MATCH(B$1,'Wkly eq indx data joined'!$1:$1,0),1,1,$A$1)),,,1150,1),0),MATCH(B$1,'Wkly eq indx data joined'!$1:$1,0)+1)</f>
        <v>3171.451</v>
      </c>
      <c r="C197" s="9" cm="1">
        <f t="array" aca="1" ref="C197" ca="1">INDEX('Wkly eq indx data joined'!$A$1:$AJ$1150,MATCH('Wkly eq indx data aligned'!$A197,OFFSET(INDIRECT(ADDRESS(1,MATCH(C$1,'Wkly eq indx data joined'!$1:$1,0),1,1,$A$1)),,,1150,1),0),MATCH(C$1,'Wkly eq indx data joined'!$1:$1,0)+1)</f>
        <v>10318.44</v>
      </c>
      <c r="D197" s="18" cm="1">
        <f t="array" aca="1" ref="D197" ca="1">IFERROR(INDEX('Wkly eq indx data joined'!$A$1:$AJ$1150,MATCH('Wkly eq indx data aligned'!$A197,OFFSET(INDIRECT(ADDRESS(1,MATCH(D$1,'Wkly eq indx data joined'!$1:$1,0),1,1,$A$1)),,,1150,1),0),MATCH(D$1,'Wkly eq indx data joined'!$1:$1,0)+1),D196)</f>
        <v>1370.8430000000001</v>
      </c>
      <c r="E197" s="9" cm="1">
        <f t="array" aca="1" ref="E197" ca="1">INDEX('Wkly eq indx data joined'!$A$1:$AJ$1150,MATCH('Wkly eq indx data aligned'!$A197,OFFSET(INDIRECT(ADDRESS(1,MATCH(E$1,'Wkly eq indx data joined'!$1:$1,0),1,1,$A$1)),,,1150,1),0),MATCH(E$1,'Wkly eq indx data joined'!$1:$1,0)+1)</f>
        <v>7433.08</v>
      </c>
      <c r="F197" s="9" cm="1">
        <f t="array" aca="1" ref="F197" ca="1">INDEX('Wkly eq indx data joined'!$A$1:$AJ$1150,MATCH('Wkly eq indx data aligned'!$A197,OFFSET(INDIRECT(ADDRESS(1,MATCH(F$1,'Wkly eq indx data joined'!$1:$1,0),1,1,$A$1)),,,1150,1),0),MATCH(F$1,'Wkly eq indx data joined'!$1:$1,0)+1)</f>
        <v>5131.3</v>
      </c>
      <c r="G197" s="9" cm="1">
        <f t="array" aca="1" ref="G197" ca="1">INDEX('Wkly eq indx data joined'!$A$1:$AJ$1150,MATCH('Wkly eq indx data aligned'!$A197,OFFSET(INDIRECT(ADDRESS(1,MATCH(G$1,'Wkly eq indx data joined'!$1:$1,0),1,1,$A$1)),,,1150,1),0),MATCH(G$1,'Wkly eq indx data joined'!$1:$1,0)+1)</f>
        <v>996.85</v>
      </c>
      <c r="H197" s="9" cm="1">
        <f t="array" aca="1" ref="H197" ca="1">INDEX('Wkly eq indx data joined'!$A$1:$AJ$1150,MATCH('Wkly eq indx data aligned'!$A197,OFFSET(INDIRECT(ADDRESS(1,MATCH(H$1,'Wkly eq indx data joined'!$1:$1,0),1,1,$A$1)),,,1150,1),0),MATCH(H$1,'Wkly eq indx data joined'!$1:$1,0)+1)</f>
        <v>4157.1000000000004</v>
      </c>
      <c r="I197" s="9" cm="1">
        <f t="array" aca="1" ref="I197" ca="1">INDEX('Wkly eq indx data joined'!$A$1:$AJ$1150,MATCH('Wkly eq indx data aligned'!$A197,OFFSET(INDIRECT(ADDRESS(1,MATCH(I$1,'Wkly eq indx data joined'!$1:$1,0),1,1,$A$1)),,,1150,1),0),MATCH(I$1,'Wkly eq indx data joined'!$1:$1,0)+1)</f>
        <v>11290.15</v>
      </c>
      <c r="J197" s="9" cm="1">
        <f t="array" aca="1" ref="J197" ca="1">INDEX('Wkly eq indx data joined'!$A$1:$AJ$1150,MATCH('Wkly eq indx data aligned'!$A197,OFFSET(INDIRECT(ADDRESS(1,MATCH(J$1,'Wkly eq indx data joined'!$1:$1,0),1,1,$A$1)),,,1150,1),0),MATCH(J$1,'Wkly eq indx data joined'!$1:$1,0)+1)</f>
        <v>3216.76</v>
      </c>
      <c r="K197" s="9" cm="1">
        <f t="array" aca="1" ref="K197" ca="1">INDEX('Wkly eq indx data joined'!$A$1:$AJ$1150,MATCH('Wkly eq indx data aligned'!$A197,OFFSET(INDIRECT(ADDRESS(1,MATCH(K$1,'Wkly eq indx data joined'!$1:$1,0),1,1,$A$1)),,,1150,1),0),MATCH(K$1,'Wkly eq indx data joined'!$1:$1,0)+1)</f>
        <v>3324.85</v>
      </c>
      <c r="L197" s="12" cm="1">
        <f t="array" aca="1" ref="L197" ca="1">INDEX('Wkly eq indx data joined'!$A$1:$AJ$1150,MATCH('Wkly eq indx data aligned'!$A197+2,OFFSET(INDIRECT(ADDRESS(1,MATCH(L$1,'Wkly eq indx data joined'!$1:$1,0),1,1,$A$1)),,,1150,1),0),MATCH(L$1,'Wkly eq indx data joined'!$1:$1,0)+1)</f>
        <v>697.4</v>
      </c>
      <c r="M197" s="9" cm="1">
        <f t="array" aca="1" ref="M197" ca="1">INDEX('Wkly eq indx data joined'!$A$1:$AJ$1150,MATCH('Wkly eq indx data aligned'!$A197,OFFSET(INDIRECT(ADDRESS(1,MATCH(M$1,'Wkly eq indx data joined'!$1:$1,0),1,1,$A$1)),,,1150,1),0),MATCH(M$1,'Wkly eq indx data joined'!$1:$1,0)+1)</f>
        <v>15810.7</v>
      </c>
      <c r="N197" s="9" cm="1">
        <f t="array" aca="1" ref="N197" ca="1">INDEX('Wkly eq indx data joined'!$A$1:$AJ$1150,MATCH('Wkly eq indx data aligned'!$A197,OFFSET(INDIRECT(ADDRESS(1,MATCH(N$1,'Wkly eq indx data joined'!$1:$1,0),1,1,$A$1)),,,1150,1),0),MATCH(N$1,'Wkly eq indx data joined'!$1:$1,0)+1)</f>
        <v>4563.32</v>
      </c>
      <c r="O197" s="13" cm="1">
        <f t="array" aca="1" ref="O197" ca="1">INDEX('Wkly eq indx data joined'!$A$1:$AJ$1150,MATCH('Wkly eq indx data aligned'!$A197+1,OFFSET(INDIRECT(ADDRESS(1,MATCH(O$1,'Wkly eq indx data joined'!$1:$1,0),1,1,$A$1)),,,1150,1),0),MATCH(O$1,'Wkly eq indx data joined'!$1:$1,0)+1)</f>
        <v>5650.11</v>
      </c>
      <c r="P197" s="12" cm="1">
        <f t="array" aca="1" ref="P197" ca="1">INDEX('Wkly eq indx data joined'!$A$1:$AJ$1150,MATCH('Wkly eq indx data aligned'!$A197+2,OFFSET(INDIRECT(ADDRESS(1,MATCH(P$1,'Wkly eq indx data joined'!$1:$1,0),1,1,$A$1)),,,1150,1),0),MATCH(P$1,'Wkly eq indx data joined'!$1:$1,0)+1)</f>
        <v>1386.95</v>
      </c>
      <c r="Q197" s="9" cm="1">
        <f t="array" aca="1" ref="Q197" ca="1">INDEX('Wkly eq indx data joined'!$A$1:$AJ$1150,MATCH('Wkly eq indx data aligned'!$A197,OFFSET(INDIRECT(ADDRESS(1,MATCH(Q$1,'Wkly eq indx data joined'!$1:$1,0),1,1,$A$1)),,,1150,1),0),MATCH(Q$1,'Wkly eq indx data joined'!$1:$1,0)+1)</f>
        <v>313.98</v>
      </c>
      <c r="R197" s="12" cm="1">
        <f t="array" aca="1" ref="R197" ca="1">INDEX('Wkly eq indx data joined'!$A$1:$AJ$1150,MATCH('Wkly eq indx data aligned'!$A197+2,OFFSET(INDIRECT(ADDRESS(1,MATCH(R$1,'Wkly eq indx data joined'!$1:$1,0),1,1,$A$1)),,,1150,1),0),MATCH(R$1,'Wkly eq indx data joined'!$1:$1,0)+1)</f>
        <v>502.62</v>
      </c>
      <c r="S197" s="9" cm="1">
        <f t="array" aca="1" ref="S197" ca="1">INDEX('Wkly eq indx data joined'!$A$1:$AJ$1150,MATCH('Wkly eq indx data aligned'!$A197,OFFSET(INDIRECT(ADDRESS(1,MATCH(S$1,'Wkly eq indx data joined'!$1:$1,0),1,1,$A$1)),,,1150,1),0),MATCH(S$1,'Wkly eq indx data joined'!$1:$1,0)+1)</f>
        <v>8350.49</v>
      </c>
    </row>
    <row r="198" spans="1:19" x14ac:dyDescent="0.25">
      <c r="A198" s="4">
        <f t="shared" si="3"/>
        <v>37897</v>
      </c>
      <c r="B198" s="9" cm="1">
        <f t="array" aca="1" ref="B198" ca="1">INDEX('Wkly eq indx data joined'!$A$1:$AJ$1150,MATCH('Wkly eq indx data aligned'!$A198,OFFSET(INDIRECT(ADDRESS(1,MATCH(B$1,'Wkly eq indx data joined'!$1:$1,0),1,1,$A$1)),,,1150,1),0),MATCH(B$1,'Wkly eq indx data joined'!$1:$1,0)+1)</f>
        <v>3203.2510000000002</v>
      </c>
      <c r="C198" s="9" cm="1">
        <f t="array" aca="1" ref="C198" ca="1">INDEX('Wkly eq indx data joined'!$A$1:$AJ$1150,MATCH('Wkly eq indx data aligned'!$A198,OFFSET(INDIRECT(ADDRESS(1,MATCH(C$1,'Wkly eq indx data joined'!$1:$1,0),1,1,$A$1)),,,1150,1),0),MATCH(C$1,'Wkly eq indx data joined'!$1:$1,0)+1)</f>
        <v>10709.29</v>
      </c>
      <c r="D198" s="18" cm="1">
        <f t="array" aca="1" ref="D198" ca="1">IFERROR(INDEX('Wkly eq indx data joined'!$A$1:$AJ$1150,MATCH('Wkly eq indx data aligned'!$A198,OFFSET(INDIRECT(ADDRESS(1,MATCH(D$1,'Wkly eq indx data joined'!$1:$1,0),1,1,$A$1)),,,1150,1),0),MATCH(D$1,'Wkly eq indx data joined'!$1:$1,0)+1),D197)</f>
        <v>1367.1610000000001</v>
      </c>
      <c r="E198" s="9" cm="1">
        <f t="array" aca="1" ref="E198" ca="1">INDEX('Wkly eq indx data joined'!$A$1:$AJ$1150,MATCH('Wkly eq indx data aligned'!$A198,OFFSET(INDIRECT(ADDRESS(1,MATCH(E$1,'Wkly eq indx data joined'!$1:$1,0),1,1,$A$1)),,,1150,1),0),MATCH(E$1,'Wkly eq indx data joined'!$1:$1,0)+1)</f>
        <v>7519.59</v>
      </c>
      <c r="F198" s="9" cm="1">
        <f t="array" aca="1" ref="F198" ca="1">INDEX('Wkly eq indx data joined'!$A$1:$AJ$1150,MATCH('Wkly eq indx data aligned'!$A198,OFFSET(INDIRECT(ADDRESS(1,MATCH(F$1,'Wkly eq indx data joined'!$1:$1,0),1,1,$A$1)),,,1150,1),0),MATCH(F$1,'Wkly eq indx data joined'!$1:$1,0)+1)</f>
        <v>5203.1000000000004</v>
      </c>
      <c r="G198" s="9" cm="1">
        <f t="array" aca="1" ref="G198" ca="1">INDEX('Wkly eq indx data joined'!$A$1:$AJ$1150,MATCH('Wkly eq indx data aligned'!$A198,OFFSET(INDIRECT(ADDRESS(1,MATCH(G$1,'Wkly eq indx data joined'!$1:$1,0),1,1,$A$1)),,,1150,1),0),MATCH(G$1,'Wkly eq indx data joined'!$1:$1,0)+1)</f>
        <v>1029.8499999999999</v>
      </c>
      <c r="H198" s="9" cm="1">
        <f t="array" aca="1" ref="H198" ca="1">INDEX('Wkly eq indx data joined'!$A$1:$AJ$1150,MATCH('Wkly eq indx data aligned'!$A198,OFFSET(INDIRECT(ADDRESS(1,MATCH(H$1,'Wkly eq indx data joined'!$1:$1,0),1,1,$A$1)),,,1150,1),0),MATCH(H$1,'Wkly eq indx data joined'!$1:$1,0)+1)</f>
        <v>4274</v>
      </c>
      <c r="I198" s="9" cm="1">
        <f t="array" aca="1" ref="I198" ca="1">INDEX('Wkly eq indx data joined'!$A$1:$AJ$1150,MATCH('Wkly eq indx data aligned'!$A198,OFFSET(INDIRECT(ADDRESS(1,MATCH(I$1,'Wkly eq indx data joined'!$1:$1,0),1,1,$A$1)),,,1150,1),0),MATCH(I$1,'Wkly eq indx data joined'!$1:$1,0)+1)</f>
        <v>11608.72</v>
      </c>
      <c r="J198" s="9" cm="1">
        <f t="array" aca="1" ref="J198" ca="1">INDEX('Wkly eq indx data joined'!$A$1:$AJ$1150,MATCH('Wkly eq indx data aligned'!$A198,OFFSET(INDIRECT(ADDRESS(1,MATCH(J$1,'Wkly eq indx data joined'!$1:$1,0),1,1,$A$1)),,,1150,1),0),MATCH(J$1,'Wkly eq indx data joined'!$1:$1,0)+1)</f>
        <v>3296.36</v>
      </c>
      <c r="K198" s="9" cm="1">
        <f t="array" aca="1" ref="K198" ca="1">INDEX('Wkly eq indx data joined'!$A$1:$AJ$1150,MATCH('Wkly eq indx data aligned'!$A198,OFFSET(INDIRECT(ADDRESS(1,MATCH(K$1,'Wkly eq indx data joined'!$1:$1,0),1,1,$A$1)),,,1150,1),0),MATCH(K$1,'Wkly eq indx data joined'!$1:$1,0)+1)</f>
        <v>3419</v>
      </c>
      <c r="L198" s="12" cm="1">
        <f t="array" aca="1" ref="L198" ca="1">INDEX('Wkly eq indx data joined'!$A$1:$AJ$1150,MATCH('Wkly eq indx data aligned'!$A198+2,OFFSET(INDIRECT(ADDRESS(1,MATCH(L$1,'Wkly eq indx data joined'!$1:$1,0),1,1,$A$1)),,,1150,1),0),MATCH(L$1,'Wkly eq indx data joined'!$1:$1,0)+1)</f>
        <v>715.24</v>
      </c>
      <c r="M198" s="9" cm="1">
        <f t="array" aca="1" ref="M198" ca="1">INDEX('Wkly eq indx data joined'!$A$1:$AJ$1150,MATCH('Wkly eq indx data aligned'!$A198,OFFSET(INDIRECT(ADDRESS(1,MATCH(M$1,'Wkly eq indx data joined'!$1:$1,0),1,1,$A$1)),,,1150,1),0),MATCH(M$1,'Wkly eq indx data joined'!$1:$1,0)+1)</f>
        <v>17089.3</v>
      </c>
      <c r="N198" s="9" cm="1">
        <f t="array" aca="1" ref="N198" ca="1">INDEX('Wkly eq indx data joined'!$A$1:$AJ$1150,MATCH('Wkly eq indx data aligned'!$A198,OFFSET(INDIRECT(ADDRESS(1,MATCH(N$1,'Wkly eq indx data joined'!$1:$1,0),1,1,$A$1)),,,1150,1),0),MATCH(N$1,'Wkly eq indx data joined'!$1:$1,0)+1)</f>
        <v>4530.05</v>
      </c>
      <c r="O198" s="13" cm="1">
        <f t="array" aca="1" ref="O198" ca="1">INDEX('Wkly eq indx data joined'!$A$1:$AJ$1150,MATCH('Wkly eq indx data aligned'!$A198+1,OFFSET(INDIRECT(ADDRESS(1,MATCH(O$1,'Wkly eq indx data joined'!$1:$1,0),1,1,$A$1)),,,1150,1),0),MATCH(O$1,'Wkly eq indx data joined'!$1:$1,0)+1)</f>
        <v>5747.79</v>
      </c>
      <c r="P198" s="12" cm="1">
        <f t="array" aca="1" ref="P198" ca="1">INDEX('Wkly eq indx data joined'!$A$1:$AJ$1150,MATCH('Wkly eq indx data aligned'!$A198+2,OFFSET(INDIRECT(ADDRESS(1,MATCH(P$1,'Wkly eq indx data joined'!$1:$1,0),1,1,$A$1)),,,1150,1),0),MATCH(P$1,'Wkly eq indx data joined'!$1:$1,0)+1)</f>
        <v>1449.3</v>
      </c>
      <c r="Q198" s="9" cm="1">
        <f t="array" aca="1" ref="Q198" ca="1">INDEX('Wkly eq indx data joined'!$A$1:$AJ$1150,MATCH('Wkly eq indx data aligned'!$A198,OFFSET(INDIRECT(ADDRESS(1,MATCH(Q$1,'Wkly eq indx data joined'!$1:$1,0),1,1,$A$1)),,,1150,1),0),MATCH(Q$1,'Wkly eq indx data joined'!$1:$1,0)+1)</f>
        <v>323.51</v>
      </c>
      <c r="R198" s="12" cm="1">
        <f t="array" aca="1" ref="R198" ca="1">INDEX('Wkly eq indx data joined'!$A$1:$AJ$1150,MATCH('Wkly eq indx data aligned'!$A198+2,OFFSET(INDIRECT(ADDRESS(1,MATCH(R$1,'Wkly eq indx data joined'!$1:$1,0),1,1,$A$1)),,,1150,1),0),MATCH(R$1,'Wkly eq indx data joined'!$1:$1,0)+1)</f>
        <v>535.79999999999995</v>
      </c>
      <c r="S198" s="9" cm="1">
        <f t="array" aca="1" ref="S198" ca="1">INDEX('Wkly eq indx data joined'!$A$1:$AJ$1150,MATCH('Wkly eq indx data aligned'!$A198,OFFSET(INDIRECT(ADDRESS(1,MATCH(S$1,'Wkly eq indx data joined'!$1:$1,0),1,1,$A$1)),,,1150,1),0),MATCH(S$1,'Wkly eq indx data joined'!$1:$1,0)+1)</f>
        <v>8354.5</v>
      </c>
    </row>
    <row r="199" spans="1:19" x14ac:dyDescent="0.25">
      <c r="A199" s="4">
        <f t="shared" si="3"/>
        <v>37904</v>
      </c>
      <c r="B199" s="9" cm="1">
        <f t="array" aca="1" ref="B199" ca="1">INDEX('Wkly eq indx data joined'!$A$1:$AJ$1150,MATCH('Wkly eq indx data aligned'!$A199,OFFSET(INDIRECT(ADDRESS(1,MATCH(B$1,'Wkly eq indx data joined'!$1:$1,0),1,1,$A$1)),,,1150,1),0),MATCH(B$1,'Wkly eq indx data joined'!$1:$1,0)+1)</f>
        <v>3260.1790000000001</v>
      </c>
      <c r="C199" s="9" cm="1">
        <f t="array" aca="1" ref="C199" ca="1">INDEX('Wkly eq indx data joined'!$A$1:$AJ$1150,MATCH('Wkly eq indx data aligned'!$A199,OFFSET(INDIRECT(ADDRESS(1,MATCH(C$1,'Wkly eq indx data joined'!$1:$1,0),1,1,$A$1)),,,1150,1),0),MATCH(C$1,'Wkly eq indx data joined'!$1:$1,0)+1)</f>
        <v>10786.04</v>
      </c>
      <c r="D199" s="18" cm="1">
        <f t="array" aca="1" ref="D199" ca="1">IFERROR(INDEX('Wkly eq indx data joined'!$A$1:$AJ$1150,MATCH('Wkly eq indx data aligned'!$A199,OFFSET(INDIRECT(ADDRESS(1,MATCH(D$1,'Wkly eq indx data joined'!$1:$1,0),1,1,$A$1)),,,1150,1),0),MATCH(D$1,'Wkly eq indx data joined'!$1:$1,0)+1),D198)</f>
        <v>1404.008</v>
      </c>
      <c r="E199" s="9" cm="1">
        <f t="array" aca="1" ref="E199" ca="1">INDEX('Wkly eq indx data joined'!$A$1:$AJ$1150,MATCH('Wkly eq indx data aligned'!$A199,OFFSET(INDIRECT(ADDRESS(1,MATCH(E$1,'Wkly eq indx data joined'!$1:$1,0),1,1,$A$1)),,,1150,1),0),MATCH(E$1,'Wkly eq indx data joined'!$1:$1,0)+1)</f>
        <v>7633.61</v>
      </c>
      <c r="F199" s="9" cm="1">
        <f t="array" aca="1" ref="F199" ca="1">INDEX('Wkly eq indx data joined'!$A$1:$AJ$1150,MATCH('Wkly eq indx data aligned'!$A199,OFFSET(INDIRECT(ADDRESS(1,MATCH(F$1,'Wkly eq indx data joined'!$1:$1,0),1,1,$A$1)),,,1150,1),0),MATCH(F$1,'Wkly eq indx data joined'!$1:$1,0)+1)</f>
        <v>5204.5</v>
      </c>
      <c r="G199" s="9" cm="1">
        <f t="array" aca="1" ref="G199" ca="1">INDEX('Wkly eq indx data joined'!$A$1:$AJ$1150,MATCH('Wkly eq indx data aligned'!$A199,OFFSET(INDIRECT(ADDRESS(1,MATCH(G$1,'Wkly eq indx data joined'!$1:$1,0),1,1,$A$1)),,,1150,1),0),MATCH(G$1,'Wkly eq indx data joined'!$1:$1,0)+1)</f>
        <v>1038.06</v>
      </c>
      <c r="H199" s="9" cm="1">
        <f t="array" aca="1" ref="H199" ca="1">INDEX('Wkly eq indx data joined'!$A$1:$AJ$1150,MATCH('Wkly eq indx data aligned'!$A199,OFFSET(INDIRECT(ADDRESS(1,MATCH(H$1,'Wkly eq indx data joined'!$1:$1,0),1,1,$A$1)),,,1150,1),0),MATCH(H$1,'Wkly eq indx data joined'!$1:$1,0)+1)</f>
        <v>4311</v>
      </c>
      <c r="I199" s="9" cm="1">
        <f t="array" aca="1" ref="I199" ca="1">INDEX('Wkly eq indx data joined'!$A$1:$AJ$1150,MATCH('Wkly eq indx data aligned'!$A199,OFFSET(INDIRECT(ADDRESS(1,MATCH(I$1,'Wkly eq indx data joined'!$1:$1,0),1,1,$A$1)),,,1150,1),0),MATCH(I$1,'Wkly eq indx data joined'!$1:$1,0)+1)</f>
        <v>11935.83</v>
      </c>
      <c r="J199" s="9" cm="1">
        <f t="array" aca="1" ref="J199" ca="1">INDEX('Wkly eq indx data joined'!$A$1:$AJ$1150,MATCH('Wkly eq indx data aligned'!$A199,OFFSET(INDIRECT(ADDRESS(1,MATCH(J$1,'Wkly eq indx data joined'!$1:$1,0),1,1,$A$1)),,,1150,1),0),MATCH(J$1,'Wkly eq indx data joined'!$1:$1,0)+1)</f>
        <v>3306.12</v>
      </c>
      <c r="K199" s="9" cm="1">
        <f t="array" aca="1" ref="K199" ca="1">INDEX('Wkly eq indx data joined'!$A$1:$AJ$1150,MATCH('Wkly eq indx data aligned'!$A199,OFFSET(INDIRECT(ADDRESS(1,MATCH(K$1,'Wkly eq indx data joined'!$1:$1,0),1,1,$A$1)),,,1150,1),0),MATCH(K$1,'Wkly eq indx data joined'!$1:$1,0)+1)</f>
        <v>3471.25</v>
      </c>
      <c r="L199" s="12" cm="1">
        <f t="array" aca="1" ref="L199" ca="1">INDEX('Wkly eq indx data joined'!$A$1:$AJ$1150,MATCH('Wkly eq indx data aligned'!$A199+2,OFFSET(INDIRECT(ADDRESS(1,MATCH(L$1,'Wkly eq indx data joined'!$1:$1,0),1,1,$A$1)),,,1150,1),0),MATCH(L$1,'Wkly eq indx data joined'!$1:$1,0)+1)</f>
        <v>757.89</v>
      </c>
      <c r="M199" s="9" cm="1">
        <f t="array" aca="1" ref="M199" ca="1">INDEX('Wkly eq indx data joined'!$A$1:$AJ$1150,MATCH('Wkly eq indx data aligned'!$A199,OFFSET(INDIRECT(ADDRESS(1,MATCH(M$1,'Wkly eq indx data joined'!$1:$1,0),1,1,$A$1)),,,1150,1),0),MATCH(M$1,'Wkly eq indx data joined'!$1:$1,0)+1)</f>
        <v>17676.099999999999</v>
      </c>
      <c r="N199" s="9" cm="1">
        <f t="array" aca="1" ref="N199" ca="1">INDEX('Wkly eq indx data joined'!$A$1:$AJ$1150,MATCH('Wkly eq indx data aligned'!$A199,OFFSET(INDIRECT(ADDRESS(1,MATCH(N$1,'Wkly eq indx data joined'!$1:$1,0),1,1,$A$1)),,,1150,1),0),MATCH(N$1,'Wkly eq indx data joined'!$1:$1,0)+1)</f>
        <v>4632.42</v>
      </c>
      <c r="O199" s="13" cm="1">
        <f t="array" aca="1" ref="O199" ca="1">INDEX('Wkly eq indx data joined'!$A$1:$AJ$1150,MATCH('Wkly eq indx data aligned'!$A199+1,OFFSET(INDIRECT(ADDRESS(1,MATCH(O$1,'Wkly eq indx data joined'!$1:$1,0),1,1,$A$1)),,,1150,1),0),MATCH(O$1,'Wkly eq indx data joined'!$1:$1,0)+1)</f>
        <v>5869.88</v>
      </c>
      <c r="P199" s="12" cm="1">
        <f t="array" aca="1" ref="P199" ca="1">INDEX('Wkly eq indx data joined'!$A$1:$AJ$1150,MATCH('Wkly eq indx data aligned'!$A199+2,OFFSET(INDIRECT(ADDRESS(1,MATCH(P$1,'Wkly eq indx data joined'!$1:$1,0),1,1,$A$1)),,,1150,1),0),MATCH(P$1,'Wkly eq indx data joined'!$1:$1,0)+1)</f>
        <v>1523.1</v>
      </c>
      <c r="Q199" s="9" cm="1">
        <f t="array" aca="1" ref="Q199" ca="1">INDEX('Wkly eq indx data joined'!$A$1:$AJ$1150,MATCH('Wkly eq indx data aligned'!$A199,OFFSET(INDIRECT(ADDRESS(1,MATCH(Q$1,'Wkly eq indx data joined'!$1:$1,0),1,1,$A$1)),,,1150,1),0),MATCH(Q$1,'Wkly eq indx data joined'!$1:$1,0)+1)</f>
        <v>323.13</v>
      </c>
      <c r="R199" s="12" cm="1">
        <f t="array" aca="1" ref="R199" ca="1">INDEX('Wkly eq indx data joined'!$A$1:$AJ$1150,MATCH('Wkly eq indx data aligned'!$A199+2,OFFSET(INDIRECT(ADDRESS(1,MATCH(R$1,'Wkly eq indx data joined'!$1:$1,0),1,1,$A$1)),,,1150,1),0),MATCH(R$1,'Wkly eq indx data joined'!$1:$1,0)+1)</f>
        <v>550.64</v>
      </c>
      <c r="S199" s="9" cm="1">
        <f t="array" aca="1" ref="S199" ca="1">INDEX('Wkly eq indx data joined'!$A$1:$AJ$1150,MATCH('Wkly eq indx data aligned'!$A199,OFFSET(INDIRECT(ADDRESS(1,MATCH(S$1,'Wkly eq indx data joined'!$1:$1,0),1,1,$A$1)),,,1150,1),0),MATCH(S$1,'Wkly eq indx data joined'!$1:$1,0)+1)</f>
        <v>8735.2900000000009</v>
      </c>
    </row>
    <row r="200" spans="1:19" x14ac:dyDescent="0.25">
      <c r="A200" s="4">
        <f t="shared" si="3"/>
        <v>37911</v>
      </c>
      <c r="B200" s="9" cm="1">
        <f t="array" aca="1" ref="B200" ca="1">INDEX('Wkly eq indx data joined'!$A$1:$AJ$1150,MATCH('Wkly eq indx data aligned'!$A200,OFFSET(INDIRECT(ADDRESS(1,MATCH(B$1,'Wkly eq indx data joined'!$1:$1,0),1,1,$A$1)),,,1150,1),0),MATCH(B$1,'Wkly eq indx data joined'!$1:$1,0)+1)</f>
        <v>3294.2809999999999</v>
      </c>
      <c r="C200" s="9" cm="1">
        <f t="array" aca="1" ref="C200" ca="1">INDEX('Wkly eq indx data joined'!$A$1:$AJ$1150,MATCH('Wkly eq indx data aligned'!$A200,OFFSET(INDIRECT(ADDRESS(1,MATCH(C$1,'Wkly eq indx data joined'!$1:$1,0),1,1,$A$1)),,,1150,1),0),MATCH(C$1,'Wkly eq indx data joined'!$1:$1,0)+1)</f>
        <v>11037.89</v>
      </c>
      <c r="D200" s="18" cm="1">
        <f t="array" aca="1" ref="D200" ca="1">IFERROR(INDEX('Wkly eq indx data joined'!$A$1:$AJ$1150,MATCH('Wkly eq indx data aligned'!$A200,OFFSET(INDIRECT(ADDRESS(1,MATCH(D$1,'Wkly eq indx data joined'!$1:$1,0),1,1,$A$1)),,,1150,1),0),MATCH(D$1,'Wkly eq indx data joined'!$1:$1,0)+1),D199)</f>
        <v>1370.5820000000001</v>
      </c>
      <c r="E200" s="9" cm="1">
        <f t="array" aca="1" ref="E200" ca="1">INDEX('Wkly eq indx data joined'!$A$1:$AJ$1150,MATCH('Wkly eq indx data aligned'!$A200,OFFSET(INDIRECT(ADDRESS(1,MATCH(E$1,'Wkly eq indx data joined'!$1:$1,0),1,1,$A$1)),,,1150,1),0),MATCH(E$1,'Wkly eq indx data joined'!$1:$1,0)+1)</f>
        <v>7717.47</v>
      </c>
      <c r="F200" s="9" cm="1">
        <f t="array" aca="1" ref="F200" ca="1">INDEX('Wkly eq indx data joined'!$A$1:$AJ$1150,MATCH('Wkly eq indx data aligned'!$A200,OFFSET(INDIRECT(ADDRESS(1,MATCH(F$1,'Wkly eq indx data joined'!$1:$1,0),1,1,$A$1)),,,1150,1),0),MATCH(F$1,'Wkly eq indx data joined'!$1:$1,0)+1)</f>
        <v>5247.3</v>
      </c>
      <c r="G200" s="9" cm="1">
        <f t="array" aca="1" ref="G200" ca="1">INDEX('Wkly eq indx data joined'!$A$1:$AJ$1150,MATCH('Wkly eq indx data aligned'!$A200,OFFSET(INDIRECT(ADDRESS(1,MATCH(G$1,'Wkly eq indx data joined'!$1:$1,0),1,1,$A$1)),,,1150,1),0),MATCH(G$1,'Wkly eq indx data joined'!$1:$1,0)+1)</f>
        <v>1039.32</v>
      </c>
      <c r="H200" s="9" cm="1">
        <f t="array" aca="1" ref="H200" ca="1">INDEX('Wkly eq indx data joined'!$A$1:$AJ$1150,MATCH('Wkly eq indx data aligned'!$A200,OFFSET(INDIRECT(ADDRESS(1,MATCH(H$1,'Wkly eq indx data joined'!$1:$1,0),1,1,$A$1)),,,1150,1),0),MATCH(H$1,'Wkly eq indx data joined'!$1:$1,0)+1)</f>
        <v>4344</v>
      </c>
      <c r="I200" s="9" cm="1">
        <f t="array" aca="1" ref="I200" ca="1">INDEX('Wkly eq indx data joined'!$A$1:$AJ$1150,MATCH('Wkly eq indx data aligned'!$A200,OFFSET(INDIRECT(ADDRESS(1,MATCH(I$1,'Wkly eq indx data joined'!$1:$1,0),1,1,$A$1)),,,1150,1),0),MATCH(I$1,'Wkly eq indx data joined'!$1:$1,0)+1)</f>
        <v>12044.49</v>
      </c>
      <c r="J200" s="9" cm="1">
        <f t="array" aca="1" ref="J200" ca="1">INDEX('Wkly eq indx data joined'!$A$1:$AJ$1150,MATCH('Wkly eq indx data aligned'!$A200,OFFSET(INDIRECT(ADDRESS(1,MATCH(J$1,'Wkly eq indx data joined'!$1:$1,0),1,1,$A$1)),,,1150,1),0),MATCH(J$1,'Wkly eq indx data joined'!$1:$1,0)+1)</f>
        <v>3353.72</v>
      </c>
      <c r="K200" s="9" cm="1">
        <f t="array" aca="1" ref="K200" ca="1">INDEX('Wkly eq indx data joined'!$A$1:$AJ$1150,MATCH('Wkly eq indx data aligned'!$A200,OFFSET(INDIRECT(ADDRESS(1,MATCH(K$1,'Wkly eq indx data joined'!$1:$1,0),1,1,$A$1)),,,1150,1),0),MATCH(K$1,'Wkly eq indx data joined'!$1:$1,0)+1)</f>
        <v>3516.67</v>
      </c>
      <c r="L200" s="12" cm="1">
        <f t="array" aca="1" ref="L200" ca="1">INDEX('Wkly eq indx data joined'!$A$1:$AJ$1150,MATCH('Wkly eq indx data aligned'!$A200+2,OFFSET(INDIRECT(ADDRESS(1,MATCH(L$1,'Wkly eq indx data joined'!$1:$1,0),1,1,$A$1)),,,1150,1),0),MATCH(L$1,'Wkly eq indx data joined'!$1:$1,0)+1)</f>
        <v>767.75</v>
      </c>
      <c r="M200" s="9" cm="1">
        <f t="array" aca="1" ref="M200" ca="1">INDEX('Wkly eq indx data joined'!$A$1:$AJ$1150,MATCH('Wkly eq indx data aligned'!$A200,OFFSET(INDIRECT(ADDRESS(1,MATCH(M$1,'Wkly eq indx data joined'!$1:$1,0),1,1,$A$1)),,,1150,1),0),MATCH(M$1,'Wkly eq indx data joined'!$1:$1,0)+1)</f>
        <v>17790.7</v>
      </c>
      <c r="N200" s="9" cm="1">
        <f t="array" aca="1" ref="N200" ca="1">INDEX('Wkly eq indx data joined'!$A$1:$AJ$1150,MATCH('Wkly eq indx data aligned'!$A200,OFFSET(INDIRECT(ADDRESS(1,MATCH(N$1,'Wkly eq indx data joined'!$1:$1,0),1,1,$A$1)),,,1150,1),0),MATCH(N$1,'Wkly eq indx data joined'!$1:$1,0)+1)</f>
        <v>4707.88</v>
      </c>
      <c r="O200" s="13" cm="1">
        <f t="array" aca="1" ref="O200" ca="1">INDEX('Wkly eq indx data joined'!$A$1:$AJ$1150,MATCH('Wkly eq indx data aligned'!$A200+1,OFFSET(INDIRECT(ADDRESS(1,MATCH(O$1,'Wkly eq indx data joined'!$1:$1,0),1,1,$A$1)),,,1150,1),0),MATCH(O$1,'Wkly eq indx data joined'!$1:$1,0)+1)</f>
        <v>6042.71</v>
      </c>
      <c r="P200" s="12" cm="1">
        <f t="array" aca="1" ref="P200" ca="1">INDEX('Wkly eq indx data joined'!$A$1:$AJ$1150,MATCH('Wkly eq indx data aligned'!$A200+2,OFFSET(INDIRECT(ADDRESS(1,MATCH(P$1,'Wkly eq indx data joined'!$1:$1,0),1,1,$A$1)),,,1150,1),0),MATCH(P$1,'Wkly eq indx data joined'!$1:$1,0)+1)</f>
        <v>1569.45</v>
      </c>
      <c r="Q200" s="9" cm="1">
        <f t="array" aca="1" ref="Q200" ca="1">INDEX('Wkly eq indx data joined'!$A$1:$AJ$1150,MATCH('Wkly eq indx data aligned'!$A200,OFFSET(INDIRECT(ADDRESS(1,MATCH(Q$1,'Wkly eq indx data joined'!$1:$1,0),1,1,$A$1)),,,1150,1),0),MATCH(Q$1,'Wkly eq indx data joined'!$1:$1,0)+1)</f>
        <v>330.06</v>
      </c>
      <c r="R200" s="12" cm="1">
        <f t="array" aca="1" ref="R200" ca="1">INDEX('Wkly eq indx data joined'!$A$1:$AJ$1150,MATCH('Wkly eq indx data aligned'!$A200+2,OFFSET(INDIRECT(ADDRESS(1,MATCH(R$1,'Wkly eq indx data joined'!$1:$1,0),1,1,$A$1)),,,1150,1),0),MATCH(R$1,'Wkly eq indx data joined'!$1:$1,0)+1)</f>
        <v>583.1</v>
      </c>
      <c r="S200" s="9" cm="1">
        <f t="array" aca="1" ref="S200" ca="1">INDEX('Wkly eq indx data joined'!$A$1:$AJ$1150,MATCH('Wkly eq indx data aligned'!$A200,OFFSET(INDIRECT(ADDRESS(1,MATCH(S$1,'Wkly eq indx data joined'!$1:$1,0),1,1,$A$1)),,,1150,1),0),MATCH(S$1,'Wkly eq indx data joined'!$1:$1,0)+1)</f>
        <v>9090.18</v>
      </c>
    </row>
    <row r="201" spans="1:19" x14ac:dyDescent="0.25">
      <c r="A201" s="4">
        <f t="shared" si="3"/>
        <v>37918</v>
      </c>
      <c r="B201" s="9" cm="1">
        <f t="array" aca="1" ref="B201" ca="1">INDEX('Wkly eq indx data joined'!$A$1:$AJ$1150,MATCH('Wkly eq indx data aligned'!$A201,OFFSET(INDIRECT(ADDRESS(1,MATCH(B$1,'Wkly eq indx data joined'!$1:$1,0),1,1,$A$1)),,,1150,1),0),MATCH(B$1,'Wkly eq indx data joined'!$1:$1,0)+1)</f>
        <v>3256.2550000000001</v>
      </c>
      <c r="C201" s="9" cm="1">
        <f t="array" aca="1" ref="C201" ca="1">INDEX('Wkly eq indx data joined'!$A$1:$AJ$1150,MATCH('Wkly eq indx data aligned'!$A201,OFFSET(INDIRECT(ADDRESS(1,MATCH(C$1,'Wkly eq indx data joined'!$1:$1,0),1,1,$A$1)),,,1150,1),0),MATCH(C$1,'Wkly eq indx data joined'!$1:$1,0)+1)</f>
        <v>10335.700000000001</v>
      </c>
      <c r="D201" s="18" cm="1">
        <f t="array" aca="1" ref="D201" ca="1">IFERROR(INDEX('Wkly eq indx data joined'!$A$1:$AJ$1150,MATCH('Wkly eq indx data aligned'!$A201,OFFSET(INDIRECT(ADDRESS(1,MATCH(D$1,'Wkly eq indx data joined'!$1:$1,0),1,1,$A$1)),,,1150,1),0),MATCH(D$1,'Wkly eq indx data joined'!$1:$1,0)+1),D200)</f>
        <v>1381.83</v>
      </c>
      <c r="E201" s="9" cm="1">
        <f t="array" aca="1" ref="E201" ca="1">INDEX('Wkly eq indx data joined'!$A$1:$AJ$1150,MATCH('Wkly eq indx data aligned'!$A201,OFFSET(INDIRECT(ADDRESS(1,MATCH(E$1,'Wkly eq indx data joined'!$1:$1,0),1,1,$A$1)),,,1150,1),0),MATCH(E$1,'Wkly eq indx data joined'!$1:$1,0)+1)</f>
        <v>7614.4</v>
      </c>
      <c r="F201" s="9" cm="1">
        <f t="array" aca="1" ref="F201" ca="1">INDEX('Wkly eq indx data joined'!$A$1:$AJ$1150,MATCH('Wkly eq indx data aligned'!$A201,OFFSET(INDIRECT(ADDRESS(1,MATCH(F$1,'Wkly eq indx data joined'!$1:$1,0),1,1,$A$1)),,,1150,1),0),MATCH(F$1,'Wkly eq indx data joined'!$1:$1,0)+1)</f>
        <v>5123.7</v>
      </c>
      <c r="G201" s="9" cm="1">
        <f t="array" aca="1" ref="G201" ca="1">INDEX('Wkly eq indx data joined'!$A$1:$AJ$1150,MATCH('Wkly eq indx data aligned'!$A201,OFFSET(INDIRECT(ADDRESS(1,MATCH(G$1,'Wkly eq indx data joined'!$1:$1,0),1,1,$A$1)),,,1150,1),0),MATCH(G$1,'Wkly eq indx data joined'!$1:$1,0)+1)</f>
        <v>1028.9100000000001</v>
      </c>
      <c r="H201" s="9" cm="1">
        <f t="array" aca="1" ref="H201" ca="1">INDEX('Wkly eq indx data joined'!$A$1:$AJ$1150,MATCH('Wkly eq indx data aligned'!$A201,OFFSET(INDIRECT(ADDRESS(1,MATCH(H$1,'Wkly eq indx data joined'!$1:$1,0),1,1,$A$1)),,,1150,1),0),MATCH(H$1,'Wkly eq indx data joined'!$1:$1,0)+1)</f>
        <v>4239</v>
      </c>
      <c r="I201" s="9" cm="1">
        <f t="array" aca="1" ref="I201" ca="1">INDEX('Wkly eq indx data joined'!$A$1:$AJ$1150,MATCH('Wkly eq indx data aligned'!$A201,OFFSET(INDIRECT(ADDRESS(1,MATCH(I$1,'Wkly eq indx data joined'!$1:$1,0),1,1,$A$1)),,,1150,1),0),MATCH(I$1,'Wkly eq indx data joined'!$1:$1,0)+1)</f>
        <v>11736.37</v>
      </c>
      <c r="J201" s="9" cm="1">
        <f t="array" aca="1" ref="J201" ca="1">INDEX('Wkly eq indx data joined'!$A$1:$AJ$1150,MATCH('Wkly eq indx data aligned'!$A201,OFFSET(INDIRECT(ADDRESS(1,MATCH(J$1,'Wkly eq indx data joined'!$1:$1,0),1,1,$A$1)),,,1150,1),0),MATCH(J$1,'Wkly eq indx data joined'!$1:$1,0)+1)</f>
        <v>3266.27</v>
      </c>
      <c r="K201" s="9" cm="1">
        <f t="array" aca="1" ref="K201" ca="1">INDEX('Wkly eq indx data joined'!$A$1:$AJ$1150,MATCH('Wkly eq indx data aligned'!$A201,OFFSET(INDIRECT(ADDRESS(1,MATCH(K$1,'Wkly eq indx data joined'!$1:$1,0),1,1,$A$1)),,,1150,1),0),MATCH(K$1,'Wkly eq indx data joined'!$1:$1,0)+1)</f>
        <v>3452.64</v>
      </c>
      <c r="L201" s="12" cm="1">
        <f t="array" aca="1" ref="L201" ca="1">INDEX('Wkly eq indx data joined'!$A$1:$AJ$1150,MATCH('Wkly eq indx data aligned'!$A201+2,OFFSET(INDIRECT(ADDRESS(1,MATCH(L$1,'Wkly eq indx data joined'!$1:$1,0),1,1,$A$1)),,,1150,1),0),MATCH(L$1,'Wkly eq indx data joined'!$1:$1,0)+1)</f>
        <v>748.17</v>
      </c>
      <c r="M201" s="9" cm="1">
        <f t="array" aca="1" ref="M201" ca="1">INDEX('Wkly eq indx data joined'!$A$1:$AJ$1150,MATCH('Wkly eq indx data aligned'!$A201,OFFSET(INDIRECT(ADDRESS(1,MATCH(M$1,'Wkly eq indx data joined'!$1:$1,0),1,1,$A$1)),,,1150,1),0),MATCH(M$1,'Wkly eq indx data joined'!$1:$1,0)+1)</f>
        <v>17813.900000000001</v>
      </c>
      <c r="N201" s="9" cm="1">
        <f t="array" aca="1" ref="N201" ca="1">INDEX('Wkly eq indx data joined'!$A$1:$AJ$1150,MATCH('Wkly eq indx data aligned'!$A201,OFFSET(INDIRECT(ADDRESS(1,MATCH(N$1,'Wkly eq indx data joined'!$1:$1,0),1,1,$A$1)),,,1150,1),0),MATCH(N$1,'Wkly eq indx data joined'!$1:$1,0)+1)</f>
        <v>4655.3999999999996</v>
      </c>
      <c r="O201" s="13" cm="1">
        <f t="array" aca="1" ref="O201" ca="1">INDEX('Wkly eq indx data joined'!$A$1:$AJ$1150,MATCH('Wkly eq indx data aligned'!$A201+1,OFFSET(INDIRECT(ADDRESS(1,MATCH(O$1,'Wkly eq indx data joined'!$1:$1,0),1,1,$A$1)),,,1150,1),0),MATCH(O$1,'Wkly eq indx data joined'!$1:$1,0)+1)</f>
        <v>5918.14</v>
      </c>
      <c r="P201" s="12" cm="1">
        <f t="array" aca="1" ref="P201" ca="1">INDEX('Wkly eq indx data joined'!$A$1:$AJ$1150,MATCH('Wkly eq indx data aligned'!$A201+2,OFFSET(INDIRECT(ADDRESS(1,MATCH(P$1,'Wkly eq indx data joined'!$1:$1,0),1,1,$A$1)),,,1150,1),0),MATCH(P$1,'Wkly eq indx data joined'!$1:$1,0)+1)</f>
        <v>1521.95</v>
      </c>
      <c r="Q201" s="9" cm="1">
        <f t="array" aca="1" ref="Q201" ca="1">INDEX('Wkly eq indx data joined'!$A$1:$AJ$1150,MATCH('Wkly eq indx data aligned'!$A201,OFFSET(INDIRECT(ADDRESS(1,MATCH(Q$1,'Wkly eq indx data joined'!$1:$1,0),1,1,$A$1)),,,1150,1),0),MATCH(Q$1,'Wkly eq indx data joined'!$1:$1,0)+1)</f>
        <v>316.43</v>
      </c>
      <c r="R201" s="12" cm="1">
        <f t="array" aca="1" ref="R201" ca="1">INDEX('Wkly eq indx data joined'!$A$1:$AJ$1150,MATCH('Wkly eq indx data aligned'!$A201+2,OFFSET(INDIRECT(ADDRESS(1,MATCH(R$1,'Wkly eq indx data joined'!$1:$1,0),1,1,$A$1)),,,1150,1),0),MATCH(R$1,'Wkly eq indx data joined'!$1:$1,0)+1)</f>
        <v>536</v>
      </c>
      <c r="S201" s="9" cm="1">
        <f t="array" aca="1" ref="S201" ca="1">INDEX('Wkly eq indx data joined'!$A$1:$AJ$1150,MATCH('Wkly eq indx data aligned'!$A201,OFFSET(INDIRECT(ADDRESS(1,MATCH(S$1,'Wkly eq indx data joined'!$1:$1,0),1,1,$A$1)),,,1150,1),0),MATCH(S$1,'Wkly eq indx data joined'!$1:$1,0)+1)</f>
        <v>8713</v>
      </c>
    </row>
    <row r="202" spans="1:19" x14ac:dyDescent="0.25">
      <c r="A202" s="4">
        <f t="shared" si="3"/>
        <v>37925</v>
      </c>
      <c r="B202" s="9" cm="1">
        <f t="array" aca="1" ref="B202" ca="1">INDEX('Wkly eq indx data joined'!$A$1:$AJ$1150,MATCH('Wkly eq indx data aligned'!$A202,OFFSET(INDIRECT(ADDRESS(1,MATCH(B$1,'Wkly eq indx data joined'!$1:$1,0),1,1,$A$1)),,,1150,1),0),MATCH(B$1,'Wkly eq indx data joined'!$1:$1,0)+1)</f>
        <v>3272.01</v>
      </c>
      <c r="C202" s="9" cm="1">
        <f t="array" aca="1" ref="C202" ca="1">INDEX('Wkly eq indx data joined'!$A$1:$AJ$1150,MATCH('Wkly eq indx data aligned'!$A202,OFFSET(INDIRECT(ADDRESS(1,MATCH(C$1,'Wkly eq indx data joined'!$1:$1,0),1,1,$A$1)),,,1150,1),0),MATCH(C$1,'Wkly eq indx data joined'!$1:$1,0)+1)</f>
        <v>10559.59</v>
      </c>
      <c r="D202" s="18" cm="1">
        <f t="array" aca="1" ref="D202" ca="1">IFERROR(INDEX('Wkly eq indx data joined'!$A$1:$AJ$1150,MATCH('Wkly eq indx data aligned'!$A202,OFFSET(INDIRECT(ADDRESS(1,MATCH(D$1,'Wkly eq indx data joined'!$1:$1,0),1,1,$A$1)),,,1150,1),0),MATCH(D$1,'Wkly eq indx data joined'!$1:$1,0)+1),D201)</f>
        <v>1348.3030000000001</v>
      </c>
      <c r="E202" s="9" cm="1">
        <f t="array" aca="1" ref="E202" ca="1">INDEX('Wkly eq indx data joined'!$A$1:$AJ$1150,MATCH('Wkly eq indx data aligned'!$A202,OFFSET(INDIRECT(ADDRESS(1,MATCH(E$1,'Wkly eq indx data joined'!$1:$1,0),1,1,$A$1)),,,1150,1),0),MATCH(E$1,'Wkly eq indx data joined'!$1:$1,0)+1)</f>
        <v>7772.7</v>
      </c>
      <c r="F202" s="9" cm="1">
        <f t="array" aca="1" ref="F202" ca="1">INDEX('Wkly eq indx data joined'!$A$1:$AJ$1150,MATCH('Wkly eq indx data aligned'!$A202,OFFSET(INDIRECT(ADDRESS(1,MATCH(F$1,'Wkly eq indx data joined'!$1:$1,0),1,1,$A$1)),,,1150,1),0),MATCH(F$1,'Wkly eq indx data joined'!$1:$1,0)+1)</f>
        <v>5211.3999999999996</v>
      </c>
      <c r="G202" s="9" cm="1">
        <f t="array" aca="1" ref="G202" ca="1">INDEX('Wkly eq indx data joined'!$A$1:$AJ$1150,MATCH('Wkly eq indx data aligned'!$A202,OFFSET(INDIRECT(ADDRESS(1,MATCH(G$1,'Wkly eq indx data joined'!$1:$1,0),1,1,$A$1)),,,1150,1),0),MATCH(G$1,'Wkly eq indx data joined'!$1:$1,0)+1)</f>
        <v>1050.71</v>
      </c>
      <c r="H202" s="9" cm="1">
        <f t="array" aca="1" ref="H202" ca="1">INDEX('Wkly eq indx data joined'!$A$1:$AJ$1150,MATCH('Wkly eq indx data aligned'!$A202,OFFSET(INDIRECT(ADDRESS(1,MATCH(H$1,'Wkly eq indx data joined'!$1:$1,0),1,1,$A$1)),,,1150,1),0),MATCH(H$1,'Wkly eq indx data joined'!$1:$1,0)+1)</f>
        <v>4287.6000000000004</v>
      </c>
      <c r="I202" s="9" cm="1">
        <f t="array" aca="1" ref="I202" ca="1">INDEX('Wkly eq indx data joined'!$A$1:$AJ$1150,MATCH('Wkly eq indx data aligned'!$A202,OFFSET(INDIRECT(ADDRESS(1,MATCH(I$1,'Wkly eq indx data joined'!$1:$1,0),1,1,$A$1)),,,1150,1),0),MATCH(I$1,'Wkly eq indx data joined'!$1:$1,0)+1)</f>
        <v>12190.1</v>
      </c>
      <c r="J202" s="9" cm="1">
        <f t="array" aca="1" ref="J202" ca="1">INDEX('Wkly eq indx data joined'!$A$1:$AJ$1150,MATCH('Wkly eq indx data aligned'!$A202,OFFSET(INDIRECT(ADDRESS(1,MATCH(J$1,'Wkly eq indx data joined'!$1:$1,0),1,1,$A$1)),,,1150,1),0),MATCH(J$1,'Wkly eq indx data joined'!$1:$1,0)+1)</f>
        <v>3373.2</v>
      </c>
      <c r="K202" s="9" cm="1">
        <f t="array" aca="1" ref="K202" ca="1">INDEX('Wkly eq indx data joined'!$A$1:$AJ$1150,MATCH('Wkly eq indx data aligned'!$A202,OFFSET(INDIRECT(ADDRESS(1,MATCH(K$1,'Wkly eq indx data joined'!$1:$1,0),1,1,$A$1)),,,1150,1),0),MATCH(K$1,'Wkly eq indx data joined'!$1:$1,0)+1)</f>
        <v>3655.99</v>
      </c>
      <c r="L202" s="12" cm="1">
        <f t="array" aca="1" ref="L202" ca="1">INDEX('Wkly eq indx data joined'!$A$1:$AJ$1150,MATCH('Wkly eq indx data aligned'!$A202+2,OFFSET(INDIRECT(ADDRESS(1,MATCH(L$1,'Wkly eq indx data joined'!$1:$1,0),1,1,$A$1)),,,1150,1),0),MATCH(L$1,'Wkly eq indx data joined'!$1:$1,0)+1)</f>
        <v>782.36</v>
      </c>
      <c r="M202" s="9" cm="1">
        <f t="array" aca="1" ref="M202" ca="1">INDEX('Wkly eq indx data joined'!$A$1:$AJ$1150,MATCH('Wkly eq indx data aligned'!$A202,OFFSET(INDIRECT(ADDRESS(1,MATCH(M$1,'Wkly eq indx data joined'!$1:$1,0),1,1,$A$1)),,,1150,1),0),MATCH(M$1,'Wkly eq indx data joined'!$1:$1,0)+1)</f>
        <v>17982.5</v>
      </c>
      <c r="N202" s="9" cm="1">
        <f t="array" aca="1" ref="N202" ca="1">INDEX('Wkly eq indx data joined'!$A$1:$AJ$1150,MATCH('Wkly eq indx data aligned'!$A202,OFFSET(INDIRECT(ADDRESS(1,MATCH(N$1,'Wkly eq indx data joined'!$1:$1,0),1,1,$A$1)),,,1150,1),0),MATCH(N$1,'Wkly eq indx data joined'!$1:$1,0)+1)</f>
        <v>4764.99</v>
      </c>
      <c r="O202" s="13" cm="1">
        <f t="array" aca="1" ref="O202" ca="1">INDEX('Wkly eq indx data joined'!$A$1:$AJ$1150,MATCH('Wkly eq indx data aligned'!$A202+1,OFFSET(INDIRECT(ADDRESS(1,MATCH(O$1,'Wkly eq indx data joined'!$1:$1,0),1,1,$A$1)),,,1150,1),0),MATCH(O$1,'Wkly eq indx data joined'!$1:$1,0)+1)</f>
        <v>6045.12</v>
      </c>
      <c r="P202" s="12" cm="1">
        <f t="array" aca="1" ref="P202" ca="1">INDEX('Wkly eq indx data joined'!$A$1:$AJ$1150,MATCH('Wkly eq indx data aligned'!$A202+2,OFFSET(INDIRECT(ADDRESS(1,MATCH(P$1,'Wkly eq indx data joined'!$1:$1,0),1,1,$A$1)),,,1150,1),0),MATCH(P$1,'Wkly eq indx data joined'!$1:$1,0)+1)</f>
        <v>1555.9</v>
      </c>
      <c r="Q202" s="9" cm="1">
        <f t="array" aca="1" ref="Q202" ca="1">INDEX('Wkly eq indx data joined'!$A$1:$AJ$1150,MATCH('Wkly eq indx data aligned'!$A202,OFFSET(INDIRECT(ADDRESS(1,MATCH(Q$1,'Wkly eq indx data joined'!$1:$1,0),1,1,$A$1)),,,1150,1),0),MATCH(Q$1,'Wkly eq indx data joined'!$1:$1,0)+1)</f>
        <v>330.22</v>
      </c>
      <c r="R202" s="12" cm="1">
        <f t="array" aca="1" ref="R202" ca="1">INDEX('Wkly eq indx data joined'!$A$1:$AJ$1150,MATCH('Wkly eq indx data aligned'!$A202+2,OFFSET(INDIRECT(ADDRESS(1,MATCH(R$1,'Wkly eq indx data joined'!$1:$1,0),1,1,$A$1)),,,1150,1),0),MATCH(R$1,'Wkly eq indx data joined'!$1:$1,0)+1)</f>
        <v>468.85</v>
      </c>
      <c r="S202" s="9" cm="1">
        <f t="array" aca="1" ref="S202" ca="1">INDEX('Wkly eq indx data joined'!$A$1:$AJ$1150,MATCH('Wkly eq indx data aligned'!$A202,OFFSET(INDIRECT(ADDRESS(1,MATCH(S$1,'Wkly eq indx data joined'!$1:$1,0),1,1,$A$1)),,,1150,1),0),MATCH(S$1,'Wkly eq indx data joined'!$1:$1,0)+1)</f>
        <v>8966.6200000000008</v>
      </c>
    </row>
    <row r="203" spans="1:19" x14ac:dyDescent="0.25">
      <c r="A203" s="4">
        <f t="shared" si="3"/>
        <v>37932</v>
      </c>
      <c r="B203" s="9" cm="1">
        <f t="array" aca="1" ref="B203" ca="1">INDEX('Wkly eq indx data joined'!$A$1:$AJ$1150,MATCH('Wkly eq indx data aligned'!$A203,OFFSET(INDIRECT(ADDRESS(1,MATCH(B$1,'Wkly eq indx data joined'!$1:$1,0),1,1,$A$1)),,,1150,1),0),MATCH(B$1,'Wkly eq indx data joined'!$1:$1,0)+1)</f>
        <v>3248.538</v>
      </c>
      <c r="C203" s="9" cm="1">
        <f t="array" aca="1" ref="C203" ca="1">INDEX('Wkly eq indx data joined'!$A$1:$AJ$1150,MATCH('Wkly eq indx data aligned'!$A203,OFFSET(INDIRECT(ADDRESS(1,MATCH(C$1,'Wkly eq indx data joined'!$1:$1,0),1,1,$A$1)),,,1150,1),0),MATCH(C$1,'Wkly eq indx data joined'!$1:$1,0)+1)</f>
        <v>10628.98</v>
      </c>
      <c r="D203" s="18" cm="1">
        <f t="array" aca="1" ref="D203" ca="1">IFERROR(INDEX('Wkly eq indx data joined'!$A$1:$AJ$1150,MATCH('Wkly eq indx data aligned'!$A203,OFFSET(INDIRECT(ADDRESS(1,MATCH(D$1,'Wkly eq indx data joined'!$1:$1,0),1,1,$A$1)),,,1150,1),0),MATCH(D$1,'Wkly eq indx data joined'!$1:$1,0)+1),D202)</f>
        <v>1335.2049999999999</v>
      </c>
      <c r="E203" s="9" cm="1">
        <f t="array" aca="1" ref="E203" ca="1">INDEX('Wkly eq indx data joined'!$A$1:$AJ$1150,MATCH('Wkly eq indx data aligned'!$A203,OFFSET(INDIRECT(ADDRESS(1,MATCH(E$1,'Wkly eq indx data joined'!$1:$1,0),1,1,$A$1)),,,1150,1),0),MATCH(E$1,'Wkly eq indx data joined'!$1:$1,0)+1)</f>
        <v>7860.44</v>
      </c>
      <c r="F203" s="9" cm="1">
        <f t="array" aca="1" ref="F203" ca="1">INDEX('Wkly eq indx data joined'!$A$1:$AJ$1150,MATCH('Wkly eq indx data aligned'!$A203,OFFSET(INDIRECT(ADDRESS(1,MATCH(F$1,'Wkly eq indx data joined'!$1:$1,0),1,1,$A$1)),,,1150,1),0),MATCH(F$1,'Wkly eq indx data joined'!$1:$1,0)+1)</f>
        <v>5299.6</v>
      </c>
      <c r="G203" s="9" cm="1">
        <f t="array" aca="1" ref="G203" ca="1">INDEX('Wkly eq indx data joined'!$A$1:$AJ$1150,MATCH('Wkly eq indx data aligned'!$A203,OFFSET(INDIRECT(ADDRESS(1,MATCH(G$1,'Wkly eq indx data joined'!$1:$1,0),1,1,$A$1)),,,1150,1),0),MATCH(G$1,'Wkly eq indx data joined'!$1:$1,0)+1)</f>
        <v>1053.21</v>
      </c>
      <c r="H203" s="9" cm="1">
        <f t="array" aca="1" ref="H203" ca="1">INDEX('Wkly eq indx data joined'!$A$1:$AJ$1150,MATCH('Wkly eq indx data aligned'!$A203,OFFSET(INDIRECT(ADDRESS(1,MATCH(H$1,'Wkly eq indx data joined'!$1:$1,0),1,1,$A$1)),,,1150,1),0),MATCH(H$1,'Wkly eq indx data joined'!$1:$1,0)+1)</f>
        <v>4376.8999999999996</v>
      </c>
      <c r="I203" s="9" cm="1">
        <f t="array" aca="1" ref="I203" ca="1">INDEX('Wkly eq indx data joined'!$A$1:$AJ$1150,MATCH('Wkly eq indx data aligned'!$A203,OFFSET(INDIRECT(ADDRESS(1,MATCH(I$1,'Wkly eq indx data joined'!$1:$1,0),1,1,$A$1)),,,1150,1),0),MATCH(I$1,'Wkly eq indx data joined'!$1:$1,0)+1)</f>
        <v>12215.17</v>
      </c>
      <c r="J203" s="9" cm="1">
        <f t="array" aca="1" ref="J203" ca="1">INDEX('Wkly eq indx data joined'!$A$1:$AJ$1150,MATCH('Wkly eq indx data aligned'!$A203,OFFSET(INDIRECT(ADDRESS(1,MATCH(J$1,'Wkly eq indx data joined'!$1:$1,0),1,1,$A$1)),,,1150,1),0),MATCH(J$1,'Wkly eq indx data joined'!$1:$1,0)+1)</f>
        <v>3453.13</v>
      </c>
      <c r="K203" s="9" cm="1">
        <f t="array" aca="1" ref="K203" ca="1">INDEX('Wkly eq indx data joined'!$A$1:$AJ$1150,MATCH('Wkly eq indx data aligned'!$A203,OFFSET(INDIRECT(ADDRESS(1,MATCH(K$1,'Wkly eq indx data joined'!$1:$1,0),1,1,$A$1)),,,1150,1),0),MATCH(K$1,'Wkly eq indx data joined'!$1:$1,0)+1)</f>
        <v>3782.56</v>
      </c>
      <c r="L203" s="12" cm="1">
        <f t="array" aca="1" ref="L203" ca="1">INDEX('Wkly eq indx data joined'!$A$1:$AJ$1150,MATCH('Wkly eq indx data aligned'!$A203+2,OFFSET(INDIRECT(ADDRESS(1,MATCH(L$1,'Wkly eq indx data joined'!$1:$1,0),1,1,$A$1)),,,1150,1),0),MATCH(L$1,'Wkly eq indx data joined'!$1:$1,0)+1)</f>
        <v>804.05</v>
      </c>
      <c r="M203" s="9" cm="1">
        <f t="array" aca="1" ref="M203" ca="1">INDEX('Wkly eq indx data joined'!$A$1:$AJ$1150,MATCH('Wkly eq indx data aligned'!$A203,OFFSET(INDIRECT(ADDRESS(1,MATCH(M$1,'Wkly eq indx data joined'!$1:$1,0),1,1,$A$1)),,,1150,1),0),MATCH(M$1,'Wkly eq indx data joined'!$1:$1,0)+1)</f>
        <v>18672.2</v>
      </c>
      <c r="N203" s="9" cm="1">
        <f t="array" aca="1" ref="N203" ca="1">INDEX('Wkly eq indx data joined'!$A$1:$AJ$1150,MATCH('Wkly eq indx data aligned'!$A203,OFFSET(INDIRECT(ADDRESS(1,MATCH(N$1,'Wkly eq indx data joined'!$1:$1,0),1,1,$A$1)),,,1150,1),0),MATCH(N$1,'Wkly eq indx data joined'!$1:$1,0)+1)</f>
        <v>4771.3999999999996</v>
      </c>
      <c r="O203" s="13" cm="1">
        <f t="array" aca="1" ref="O203" ca="1">INDEX('Wkly eq indx data joined'!$A$1:$AJ$1150,MATCH('Wkly eq indx data aligned'!$A203+1,OFFSET(INDIRECT(ADDRESS(1,MATCH(O$1,'Wkly eq indx data joined'!$1:$1,0),1,1,$A$1)),,,1150,1),0),MATCH(O$1,'Wkly eq indx data joined'!$1:$1,0)+1)</f>
        <v>6056.83</v>
      </c>
      <c r="P203" s="12" cm="1">
        <f t="array" aca="1" ref="P203" ca="1">INDEX('Wkly eq indx data joined'!$A$1:$AJ$1150,MATCH('Wkly eq indx data aligned'!$A203+2,OFFSET(INDIRECT(ADDRESS(1,MATCH(P$1,'Wkly eq indx data joined'!$1:$1,0),1,1,$A$1)),,,1150,1),0),MATCH(P$1,'Wkly eq indx data joined'!$1:$1,0)+1)</f>
        <v>1592.05</v>
      </c>
      <c r="Q203" s="9" cm="1">
        <f t="array" aca="1" ref="Q203" ca="1">INDEX('Wkly eq indx data joined'!$A$1:$AJ$1150,MATCH('Wkly eq indx data aligned'!$A203,OFFSET(INDIRECT(ADDRESS(1,MATCH(Q$1,'Wkly eq indx data joined'!$1:$1,0),1,1,$A$1)),,,1150,1),0),MATCH(Q$1,'Wkly eq indx data joined'!$1:$1,0)+1)</f>
        <v>342.99</v>
      </c>
      <c r="R203" s="12" cm="1">
        <f t="array" aca="1" ref="R203" ca="1">INDEX('Wkly eq indx data joined'!$A$1:$AJ$1150,MATCH('Wkly eq indx data aligned'!$A203+2,OFFSET(INDIRECT(ADDRESS(1,MATCH(R$1,'Wkly eq indx data joined'!$1:$1,0),1,1,$A$1)),,,1150,1),0),MATCH(R$1,'Wkly eq indx data joined'!$1:$1,0)+1)</f>
        <v>492.89</v>
      </c>
      <c r="S203" s="9" cm="1">
        <f t="array" aca="1" ref="S203" ca="1">INDEX('Wkly eq indx data joined'!$A$1:$AJ$1150,MATCH('Wkly eq indx data aligned'!$A203,OFFSET(INDIRECT(ADDRESS(1,MATCH(S$1,'Wkly eq indx data joined'!$1:$1,0),1,1,$A$1)),,,1150,1),0),MATCH(S$1,'Wkly eq indx data joined'!$1:$1,0)+1)</f>
        <v>9114.82</v>
      </c>
    </row>
    <row r="204" spans="1:19" x14ac:dyDescent="0.25">
      <c r="A204" s="4">
        <f t="shared" si="3"/>
        <v>37939</v>
      </c>
      <c r="B204" s="9" cm="1">
        <f t="array" aca="1" ref="B204" ca="1">INDEX('Wkly eq indx data joined'!$A$1:$AJ$1150,MATCH('Wkly eq indx data aligned'!$A204,OFFSET(INDIRECT(ADDRESS(1,MATCH(B$1,'Wkly eq indx data joined'!$1:$1,0),1,1,$A$1)),,,1150,1),0),MATCH(B$1,'Wkly eq indx data joined'!$1:$1,0)+1)</f>
        <v>3201.7649999999999</v>
      </c>
      <c r="C204" s="9" cm="1">
        <f t="array" aca="1" ref="C204" ca="1">INDEX('Wkly eq indx data joined'!$A$1:$AJ$1150,MATCH('Wkly eq indx data aligned'!$A204,OFFSET(INDIRECT(ADDRESS(1,MATCH(C$1,'Wkly eq indx data joined'!$1:$1,0),1,1,$A$1)),,,1150,1),0),MATCH(C$1,'Wkly eq indx data joined'!$1:$1,0)+1)</f>
        <v>10167.06</v>
      </c>
      <c r="D204" s="18" cm="1">
        <f t="array" aca="1" ref="D204" ca="1">IFERROR(INDEX('Wkly eq indx data joined'!$A$1:$AJ$1150,MATCH('Wkly eq indx data aligned'!$A204,OFFSET(INDIRECT(ADDRESS(1,MATCH(D$1,'Wkly eq indx data joined'!$1:$1,0),1,1,$A$1)),,,1150,1),0),MATCH(D$1,'Wkly eq indx data joined'!$1:$1,0)+1),D203)</f>
        <v>1331.0509999999999</v>
      </c>
      <c r="E204" s="9" cm="1">
        <f t="array" aca="1" ref="E204" ca="1">INDEX('Wkly eq indx data joined'!$A$1:$AJ$1150,MATCH('Wkly eq indx data aligned'!$A204,OFFSET(INDIRECT(ADDRESS(1,MATCH(E$1,'Wkly eq indx data joined'!$1:$1,0),1,1,$A$1)),,,1150,1),0),MATCH(E$1,'Wkly eq indx data joined'!$1:$1,0)+1)</f>
        <v>7752.39</v>
      </c>
      <c r="F204" s="9" cm="1">
        <f t="array" aca="1" ref="F204" ca="1">INDEX('Wkly eq indx data joined'!$A$1:$AJ$1150,MATCH('Wkly eq indx data aligned'!$A204,OFFSET(INDIRECT(ADDRESS(1,MATCH(F$1,'Wkly eq indx data joined'!$1:$1,0),1,1,$A$1)),,,1150,1),0),MATCH(F$1,'Wkly eq indx data joined'!$1:$1,0)+1)</f>
        <v>5369.8</v>
      </c>
      <c r="G204" s="9" cm="1">
        <f t="array" aca="1" ref="G204" ca="1">INDEX('Wkly eq indx data joined'!$A$1:$AJ$1150,MATCH('Wkly eq indx data aligned'!$A204,OFFSET(INDIRECT(ADDRESS(1,MATCH(G$1,'Wkly eq indx data joined'!$1:$1,0),1,1,$A$1)),,,1150,1),0),MATCH(G$1,'Wkly eq indx data joined'!$1:$1,0)+1)</f>
        <v>1050.3499999999999</v>
      </c>
      <c r="H204" s="9" cm="1">
        <f t="array" aca="1" ref="H204" ca="1">INDEX('Wkly eq indx data joined'!$A$1:$AJ$1150,MATCH('Wkly eq indx data aligned'!$A204,OFFSET(INDIRECT(ADDRESS(1,MATCH(H$1,'Wkly eq indx data joined'!$1:$1,0),1,1,$A$1)),,,1150,1),0),MATCH(H$1,'Wkly eq indx data joined'!$1:$1,0)+1)</f>
        <v>4397</v>
      </c>
      <c r="I204" s="9" cm="1">
        <f t="array" aca="1" ref="I204" ca="1">INDEX('Wkly eq indx data joined'!$A$1:$AJ$1150,MATCH('Wkly eq indx data aligned'!$A204,OFFSET(INDIRECT(ADDRESS(1,MATCH(I$1,'Wkly eq indx data joined'!$1:$1,0),1,1,$A$1)),,,1150,1),0),MATCH(I$1,'Wkly eq indx data joined'!$1:$1,0)+1)</f>
        <v>12203.53</v>
      </c>
      <c r="J204" s="9" cm="1">
        <f t="array" aca="1" ref="J204" ca="1">INDEX('Wkly eq indx data joined'!$A$1:$AJ$1150,MATCH('Wkly eq indx data aligned'!$A204,OFFSET(INDIRECT(ADDRESS(1,MATCH(J$1,'Wkly eq indx data joined'!$1:$1,0),1,1,$A$1)),,,1150,1),0),MATCH(J$1,'Wkly eq indx data joined'!$1:$1,0)+1)</f>
        <v>3448.6</v>
      </c>
      <c r="K204" s="9" cm="1">
        <f t="array" aca="1" ref="K204" ca="1">INDEX('Wkly eq indx data joined'!$A$1:$AJ$1150,MATCH('Wkly eq indx data aligned'!$A204,OFFSET(INDIRECT(ADDRESS(1,MATCH(K$1,'Wkly eq indx data joined'!$1:$1,0),1,1,$A$1)),,,1150,1),0),MATCH(K$1,'Wkly eq indx data joined'!$1:$1,0)+1)</f>
        <v>3797.4</v>
      </c>
      <c r="L204" s="12" cm="1">
        <f t="array" aca="1" ref="L204" ca="1">INDEX('Wkly eq indx data joined'!$A$1:$AJ$1150,MATCH('Wkly eq indx data aligned'!$A204+2,OFFSET(INDIRECT(ADDRESS(1,MATCH(L$1,'Wkly eq indx data joined'!$1:$1,0),1,1,$A$1)),,,1150,1),0),MATCH(L$1,'Wkly eq indx data joined'!$1:$1,0)+1)</f>
        <v>809.89</v>
      </c>
      <c r="M204" s="9" cm="1">
        <f t="array" aca="1" ref="M204" ca="1">INDEX('Wkly eq indx data joined'!$A$1:$AJ$1150,MATCH('Wkly eq indx data aligned'!$A204,OFFSET(INDIRECT(ADDRESS(1,MATCH(M$1,'Wkly eq indx data joined'!$1:$1,0),1,1,$A$1)),,,1150,1),0),MATCH(M$1,'Wkly eq indx data joined'!$1:$1,0)+1)</f>
        <v>18985.900000000001</v>
      </c>
      <c r="N204" s="9" cm="1">
        <f t="array" aca="1" ref="N204" ca="1">INDEX('Wkly eq indx data joined'!$A$1:$AJ$1150,MATCH('Wkly eq indx data aligned'!$A204,OFFSET(INDIRECT(ADDRESS(1,MATCH(N$1,'Wkly eq indx data joined'!$1:$1,0),1,1,$A$1)),,,1150,1),0),MATCH(N$1,'Wkly eq indx data joined'!$1:$1,0)+1)</f>
        <v>4763.4799999999996</v>
      </c>
      <c r="O204" s="13" cm="1">
        <f t="array" aca="1" ref="O204" ca="1">INDEX('Wkly eq indx data joined'!$A$1:$AJ$1150,MATCH('Wkly eq indx data aligned'!$A204+1,OFFSET(INDIRECT(ADDRESS(1,MATCH(O$1,'Wkly eq indx data joined'!$1:$1,0),1,1,$A$1)),,,1150,1),0),MATCH(O$1,'Wkly eq indx data joined'!$1:$1,0)+1)</f>
        <v>6044.77</v>
      </c>
      <c r="P204" s="12" cm="1">
        <f t="array" aca="1" ref="P204" ca="1">INDEX('Wkly eq indx data joined'!$A$1:$AJ$1150,MATCH('Wkly eq indx data aligned'!$A204+2,OFFSET(INDIRECT(ADDRESS(1,MATCH(P$1,'Wkly eq indx data joined'!$1:$1,0),1,1,$A$1)),,,1150,1),0),MATCH(P$1,'Wkly eq indx data joined'!$1:$1,0)+1)</f>
        <v>1562.8</v>
      </c>
      <c r="Q204" s="9" cm="1">
        <f t="array" aca="1" ref="Q204" ca="1">INDEX('Wkly eq indx data joined'!$A$1:$AJ$1150,MATCH('Wkly eq indx data aligned'!$A204,OFFSET(INDIRECT(ADDRESS(1,MATCH(Q$1,'Wkly eq indx data joined'!$1:$1,0),1,1,$A$1)),,,1150,1),0),MATCH(Q$1,'Wkly eq indx data joined'!$1:$1,0)+1)</f>
        <v>338.84</v>
      </c>
      <c r="R204" s="12" cm="1">
        <f t="array" aca="1" ref="R204" ca="1">INDEX('Wkly eq indx data joined'!$A$1:$AJ$1150,MATCH('Wkly eq indx data aligned'!$A204+2,OFFSET(INDIRECT(ADDRESS(1,MATCH(R$1,'Wkly eq indx data joined'!$1:$1,0),1,1,$A$1)),,,1150,1),0),MATCH(R$1,'Wkly eq indx data joined'!$1:$1,0)+1)</f>
        <v>472.57</v>
      </c>
      <c r="S204" s="9" cm="1">
        <f t="array" aca="1" ref="S204" ca="1">INDEX('Wkly eq indx data joined'!$A$1:$AJ$1150,MATCH('Wkly eq indx data aligned'!$A204,OFFSET(INDIRECT(ADDRESS(1,MATCH(S$1,'Wkly eq indx data joined'!$1:$1,0),1,1,$A$1)),,,1150,1),0),MATCH(S$1,'Wkly eq indx data joined'!$1:$1,0)+1)</f>
        <v>9090.2999999999993</v>
      </c>
    </row>
    <row r="205" spans="1:19" x14ac:dyDescent="0.25">
      <c r="A205" s="4">
        <f t="shared" si="3"/>
        <v>37946</v>
      </c>
      <c r="B205" s="9" cm="1">
        <f t="array" aca="1" ref="B205" ca="1">INDEX('Wkly eq indx data joined'!$A$1:$AJ$1150,MATCH('Wkly eq indx data aligned'!$A205,OFFSET(INDIRECT(ADDRESS(1,MATCH(B$1,'Wkly eq indx data joined'!$1:$1,0),1,1,$A$1)),,,1150,1),0),MATCH(B$1,'Wkly eq indx data joined'!$1:$1,0)+1)</f>
        <v>3169.145</v>
      </c>
      <c r="C205" s="9" cm="1">
        <f t="array" aca="1" ref="C205" ca="1">INDEX('Wkly eq indx data joined'!$A$1:$AJ$1150,MATCH('Wkly eq indx data aligned'!$A205,OFFSET(INDIRECT(ADDRESS(1,MATCH(C$1,'Wkly eq indx data joined'!$1:$1,0),1,1,$A$1)),,,1150,1),0),MATCH(C$1,'Wkly eq indx data joined'!$1:$1,0)+1)</f>
        <v>9852.83</v>
      </c>
      <c r="D205" s="18" cm="1">
        <f t="array" aca="1" ref="D205" ca="1">IFERROR(INDEX('Wkly eq indx data joined'!$A$1:$AJ$1150,MATCH('Wkly eq indx data aligned'!$A205,OFFSET(INDIRECT(ADDRESS(1,MATCH(D$1,'Wkly eq indx data joined'!$1:$1,0),1,1,$A$1)),,,1150,1),0),MATCH(D$1,'Wkly eq indx data joined'!$1:$1,0)+1),D204)</f>
        <v>1361.559</v>
      </c>
      <c r="E205" s="9" cm="1">
        <f t="array" aca="1" ref="E205" ca="1">INDEX('Wkly eq indx data joined'!$A$1:$AJ$1150,MATCH('Wkly eq indx data aligned'!$A205,OFFSET(INDIRECT(ADDRESS(1,MATCH(E$1,'Wkly eq indx data joined'!$1:$1,0),1,1,$A$1)),,,1150,1),0),MATCH(E$1,'Wkly eq indx data joined'!$1:$1,0)+1)</f>
        <v>7783.59</v>
      </c>
      <c r="F205" s="9" cm="1">
        <f t="array" aca="1" ref="F205" ca="1">INDEX('Wkly eq indx data joined'!$A$1:$AJ$1150,MATCH('Wkly eq indx data aligned'!$A205,OFFSET(INDIRECT(ADDRESS(1,MATCH(F$1,'Wkly eq indx data joined'!$1:$1,0),1,1,$A$1)),,,1150,1),0),MATCH(F$1,'Wkly eq indx data joined'!$1:$1,0)+1)</f>
        <v>5206.3</v>
      </c>
      <c r="G205" s="9" cm="1">
        <f t="array" aca="1" ref="G205" ca="1">INDEX('Wkly eq indx data joined'!$A$1:$AJ$1150,MATCH('Wkly eq indx data aligned'!$A205,OFFSET(INDIRECT(ADDRESS(1,MATCH(G$1,'Wkly eq indx data joined'!$1:$1,0),1,1,$A$1)),,,1150,1),0),MATCH(G$1,'Wkly eq indx data joined'!$1:$1,0)+1)</f>
        <v>1035.28</v>
      </c>
      <c r="H205" s="9" cm="1">
        <f t="array" aca="1" ref="H205" ca="1">INDEX('Wkly eq indx data joined'!$A$1:$AJ$1150,MATCH('Wkly eq indx data aligned'!$A205,OFFSET(INDIRECT(ADDRESS(1,MATCH(H$1,'Wkly eq indx data joined'!$1:$1,0),1,1,$A$1)),,,1150,1),0),MATCH(H$1,'Wkly eq indx data joined'!$1:$1,0)+1)</f>
        <v>4319</v>
      </c>
      <c r="I205" s="9" cm="1">
        <f t="array" aca="1" ref="I205" ca="1">INDEX('Wkly eq indx data joined'!$A$1:$AJ$1150,MATCH('Wkly eq indx data aligned'!$A205,OFFSET(INDIRECT(ADDRESS(1,MATCH(I$1,'Wkly eq indx data joined'!$1:$1,0),1,1,$A$1)),,,1150,1),0),MATCH(I$1,'Wkly eq indx data joined'!$1:$1,0)+1)</f>
        <v>11839.8</v>
      </c>
      <c r="J205" s="9" cm="1">
        <f t="array" aca="1" ref="J205" ca="1">INDEX('Wkly eq indx data joined'!$A$1:$AJ$1150,MATCH('Wkly eq indx data aligned'!$A205,OFFSET(INDIRECT(ADDRESS(1,MATCH(J$1,'Wkly eq indx data joined'!$1:$1,0),1,1,$A$1)),,,1150,1),0),MATCH(J$1,'Wkly eq indx data joined'!$1:$1,0)+1)</f>
        <v>3366.12</v>
      </c>
      <c r="K205" s="9" cm="1">
        <f t="array" aca="1" ref="K205" ca="1">INDEX('Wkly eq indx data joined'!$A$1:$AJ$1150,MATCH('Wkly eq indx data aligned'!$A205,OFFSET(INDIRECT(ADDRESS(1,MATCH(K$1,'Wkly eq indx data joined'!$1:$1,0),1,1,$A$1)),,,1150,1),0),MATCH(K$1,'Wkly eq indx data joined'!$1:$1,0)+1)</f>
        <v>3642.25</v>
      </c>
      <c r="L205" s="12" cm="1">
        <f t="array" aca="1" ref="L205" ca="1">INDEX('Wkly eq indx data joined'!$A$1:$AJ$1150,MATCH('Wkly eq indx data aligned'!$A205+2,OFFSET(INDIRECT(ADDRESS(1,MATCH(L$1,'Wkly eq indx data joined'!$1:$1,0),1,1,$A$1)),,,1150,1),0),MATCH(L$1,'Wkly eq indx data joined'!$1:$1,0)+1)</f>
        <v>770.78</v>
      </c>
      <c r="M205" s="9" cm="1">
        <f t="array" aca="1" ref="M205" ca="1">INDEX('Wkly eq indx data joined'!$A$1:$AJ$1150,MATCH('Wkly eq indx data aligned'!$A205,OFFSET(INDIRECT(ADDRESS(1,MATCH(M$1,'Wkly eq indx data joined'!$1:$1,0),1,1,$A$1)),,,1150,1),0),MATCH(M$1,'Wkly eq indx data joined'!$1:$1,0)+1)</f>
        <v>19248.400000000001</v>
      </c>
      <c r="N205" s="9" cm="1">
        <f t="array" aca="1" ref="N205" ca="1">INDEX('Wkly eq indx data joined'!$A$1:$AJ$1150,MATCH('Wkly eq indx data aligned'!$A205,OFFSET(INDIRECT(ADDRESS(1,MATCH(N$1,'Wkly eq indx data joined'!$1:$1,0),1,1,$A$1)),,,1150,1),0),MATCH(N$1,'Wkly eq indx data joined'!$1:$1,0)+1)</f>
        <v>4620.16</v>
      </c>
      <c r="O205" s="13" cm="1">
        <f t="array" aca="1" ref="O205" ca="1">INDEX('Wkly eq indx data joined'!$A$1:$AJ$1150,MATCH('Wkly eq indx data aligned'!$A205+1,OFFSET(INDIRECT(ADDRESS(1,MATCH(O$1,'Wkly eq indx data joined'!$1:$1,0),1,1,$A$1)),,,1150,1),0),MATCH(O$1,'Wkly eq indx data joined'!$1:$1,0)+1)</f>
        <v>5830.06</v>
      </c>
      <c r="P205" s="12" cm="1">
        <f t="array" aca="1" ref="P205" ca="1">INDEX('Wkly eq indx data joined'!$A$1:$AJ$1150,MATCH('Wkly eq indx data aligned'!$A205+2,OFFSET(INDIRECT(ADDRESS(1,MATCH(P$1,'Wkly eq indx data joined'!$1:$1,0),1,1,$A$1)),,,1150,1),0),MATCH(P$1,'Wkly eq indx data joined'!$1:$1,0)+1)</f>
        <v>1540.7</v>
      </c>
      <c r="Q205" s="9" cm="1">
        <f t="array" aca="1" ref="Q205" ca="1">INDEX('Wkly eq indx data joined'!$A$1:$AJ$1150,MATCH('Wkly eq indx data aligned'!$A205,OFFSET(INDIRECT(ADDRESS(1,MATCH(Q$1,'Wkly eq indx data joined'!$1:$1,0),1,1,$A$1)),,,1150,1),0),MATCH(Q$1,'Wkly eq indx data joined'!$1:$1,0)+1)</f>
        <v>325.10000000000002</v>
      </c>
      <c r="R205" s="12" cm="1">
        <f t="array" aca="1" ref="R205" ca="1">INDEX('Wkly eq indx data joined'!$A$1:$AJ$1150,MATCH('Wkly eq indx data aligned'!$A205+2,OFFSET(INDIRECT(ADDRESS(1,MATCH(R$1,'Wkly eq indx data joined'!$1:$1,0),1,1,$A$1)),,,1150,1),0),MATCH(R$1,'Wkly eq indx data joined'!$1:$1,0)+1)</f>
        <v>455.32</v>
      </c>
      <c r="S205" s="9" cm="1">
        <f t="array" aca="1" ref="S205" ca="1">INDEX('Wkly eq indx data joined'!$A$1:$AJ$1150,MATCH('Wkly eq indx data aligned'!$A205,OFFSET(INDIRECT(ADDRESS(1,MATCH(S$1,'Wkly eq indx data joined'!$1:$1,0),1,1,$A$1)),,,1150,1),0),MATCH(S$1,'Wkly eq indx data joined'!$1:$1,0)+1)</f>
        <v>8740.61</v>
      </c>
    </row>
    <row r="206" spans="1:19" x14ac:dyDescent="0.25">
      <c r="A206" s="4">
        <f t="shared" si="3"/>
        <v>37953</v>
      </c>
      <c r="B206" s="9" cm="1">
        <f t="array" aca="1" ref="B206" ca="1">INDEX('Wkly eq indx data joined'!$A$1:$AJ$1150,MATCH('Wkly eq indx data aligned'!$A206,OFFSET(INDIRECT(ADDRESS(1,MATCH(B$1,'Wkly eq indx data joined'!$1:$1,0),1,1,$A$1)),,,1150,1),0),MATCH(B$1,'Wkly eq indx data joined'!$1:$1,0)+1)</f>
        <v>3186.3939999999998</v>
      </c>
      <c r="C206" s="9" cm="1">
        <f t="array" aca="1" ref="C206" ca="1">INDEX('Wkly eq indx data joined'!$A$1:$AJ$1150,MATCH('Wkly eq indx data aligned'!$A206,OFFSET(INDIRECT(ADDRESS(1,MATCH(C$1,'Wkly eq indx data joined'!$1:$1,0),1,1,$A$1)),,,1150,1),0),MATCH(C$1,'Wkly eq indx data joined'!$1:$1,0)+1)</f>
        <v>10100.57</v>
      </c>
      <c r="D206" s="18" cm="1">
        <f t="array" aca="1" ref="D206" ca="1">IFERROR(INDEX('Wkly eq indx data joined'!$A$1:$AJ$1150,MATCH('Wkly eq indx data aligned'!$A206,OFFSET(INDIRECT(ADDRESS(1,MATCH(D$1,'Wkly eq indx data joined'!$1:$1,0),1,1,$A$1)),,,1150,1),0),MATCH(D$1,'Wkly eq indx data joined'!$1:$1,0)+1),D205)</f>
        <v>1397.2249999999999</v>
      </c>
      <c r="E206" s="9" cm="1">
        <f t="array" aca="1" ref="E206" ca="1">INDEX('Wkly eq indx data joined'!$A$1:$AJ$1150,MATCH('Wkly eq indx data aligned'!$A206,OFFSET(INDIRECT(ADDRESS(1,MATCH(E$1,'Wkly eq indx data joined'!$1:$1,0),1,1,$A$1)),,,1150,1),0),MATCH(E$1,'Wkly eq indx data joined'!$1:$1,0)+1)</f>
        <v>7859.39</v>
      </c>
      <c r="F206" s="9" cm="1">
        <f t="array" aca="1" ref="F206" ca="1">INDEX('Wkly eq indx data joined'!$A$1:$AJ$1150,MATCH('Wkly eq indx data aligned'!$A206,OFFSET(INDIRECT(ADDRESS(1,MATCH(F$1,'Wkly eq indx data joined'!$1:$1,0),1,1,$A$1)),,,1150,1),0),MATCH(F$1,'Wkly eq indx data joined'!$1:$1,0)+1)</f>
        <v>5317.5</v>
      </c>
      <c r="G206" s="9" cm="1">
        <f t="array" aca="1" ref="G206" ca="1">INDEX('Wkly eq indx data joined'!$A$1:$AJ$1150,MATCH('Wkly eq indx data aligned'!$A206,OFFSET(INDIRECT(ADDRESS(1,MATCH(G$1,'Wkly eq indx data joined'!$1:$1,0),1,1,$A$1)),,,1150,1),0),MATCH(G$1,'Wkly eq indx data joined'!$1:$1,0)+1)</f>
        <v>1058.2</v>
      </c>
      <c r="H206" s="9" cm="1">
        <f t="array" aca="1" ref="H206" ca="1">INDEX('Wkly eq indx data joined'!$A$1:$AJ$1150,MATCH('Wkly eq indx data aligned'!$A206,OFFSET(INDIRECT(ADDRESS(1,MATCH(H$1,'Wkly eq indx data joined'!$1:$1,0),1,1,$A$1)),,,1150,1),0),MATCH(H$1,'Wkly eq indx data joined'!$1:$1,0)+1)</f>
        <v>4342.6000000000004</v>
      </c>
      <c r="I206" s="9" cm="1">
        <f t="array" aca="1" ref="I206" ca="1">INDEX('Wkly eq indx data joined'!$A$1:$AJ$1150,MATCH('Wkly eq indx data aligned'!$A206,OFFSET(INDIRECT(ADDRESS(1,MATCH(I$1,'Wkly eq indx data joined'!$1:$1,0),1,1,$A$1)),,,1150,1),0),MATCH(I$1,'Wkly eq indx data joined'!$1:$1,0)+1)</f>
        <v>12317.47</v>
      </c>
      <c r="J206" s="9" cm="1">
        <f t="array" aca="1" ref="J206" ca="1">INDEX('Wkly eq indx data joined'!$A$1:$AJ$1150,MATCH('Wkly eq indx data aligned'!$A206,OFFSET(INDIRECT(ADDRESS(1,MATCH(J$1,'Wkly eq indx data joined'!$1:$1,0),1,1,$A$1)),,,1150,1),0),MATCH(J$1,'Wkly eq indx data joined'!$1:$1,0)+1)</f>
        <v>3424.79</v>
      </c>
      <c r="K206" s="9" cm="1">
        <f t="array" aca="1" ref="K206" ca="1">INDEX('Wkly eq indx data joined'!$A$1:$AJ$1150,MATCH('Wkly eq indx data aligned'!$A206,OFFSET(INDIRECT(ADDRESS(1,MATCH(K$1,'Wkly eq indx data joined'!$1:$1,0),1,1,$A$1)),,,1150,1),0),MATCH(K$1,'Wkly eq indx data joined'!$1:$1,0)+1)</f>
        <v>3745.95</v>
      </c>
      <c r="L206" s="12" cm="1">
        <f t="array" aca="1" ref="L206" ca="1">INDEX('Wkly eq indx data joined'!$A$1:$AJ$1150,MATCH('Wkly eq indx data aligned'!$A206+2,OFFSET(INDIRECT(ADDRESS(1,MATCH(L$1,'Wkly eq indx data joined'!$1:$1,0),1,1,$A$1)),,,1150,1),0),MATCH(L$1,'Wkly eq indx data joined'!$1:$1,0)+1)</f>
        <v>796.18</v>
      </c>
      <c r="M206" s="9" cm="1">
        <f t="array" aca="1" ref="M206" ca="1">INDEX('Wkly eq indx data joined'!$A$1:$AJ$1150,MATCH('Wkly eq indx data aligned'!$A206,OFFSET(INDIRECT(ADDRESS(1,MATCH(M$1,'Wkly eq indx data joined'!$1:$1,0),1,1,$A$1)),,,1150,1),0),MATCH(M$1,'Wkly eq indx data joined'!$1:$1,0)+1)</f>
        <v>20184</v>
      </c>
      <c r="N206" s="9" cm="1">
        <f t="array" aca="1" ref="N206" ca="1">INDEX('Wkly eq indx data joined'!$A$1:$AJ$1150,MATCH('Wkly eq indx data aligned'!$A206,OFFSET(INDIRECT(ADDRESS(1,MATCH(N$1,'Wkly eq indx data joined'!$1:$1,0),1,1,$A$1)),,,1150,1),0),MATCH(N$1,'Wkly eq indx data joined'!$1:$1,0)+1)</f>
        <v>4716.01</v>
      </c>
      <c r="O206" s="13" cm="1">
        <f t="array" aca="1" ref="O206" ca="1">INDEX('Wkly eq indx data joined'!$A$1:$AJ$1150,MATCH('Wkly eq indx data aligned'!$A206+1,OFFSET(INDIRECT(ADDRESS(1,MATCH(O$1,'Wkly eq indx data joined'!$1:$1,0),1,1,$A$1)),,,1150,1),0),MATCH(O$1,'Wkly eq indx data joined'!$1:$1,0)+1)</f>
        <v>5771.77</v>
      </c>
      <c r="P206" s="12" cm="1">
        <f t="array" aca="1" ref="P206" ca="1">INDEX('Wkly eq indx data joined'!$A$1:$AJ$1150,MATCH('Wkly eq indx data aligned'!$A206+2,OFFSET(INDIRECT(ADDRESS(1,MATCH(P$1,'Wkly eq indx data joined'!$1:$1,0),1,1,$A$1)),,,1150,1),0),MATCH(P$1,'Wkly eq indx data joined'!$1:$1,0)+1)</f>
        <v>1615.25</v>
      </c>
      <c r="Q206" s="9" cm="1">
        <f t="array" aca="1" ref="Q206" ca="1">INDEX('Wkly eq indx data joined'!$A$1:$AJ$1150,MATCH('Wkly eq indx data aligned'!$A206,OFFSET(INDIRECT(ADDRESS(1,MATCH(Q$1,'Wkly eq indx data joined'!$1:$1,0),1,1,$A$1)),,,1150,1),0),MATCH(Q$1,'Wkly eq indx data joined'!$1:$1,0)+1)</f>
        <v>332.19</v>
      </c>
      <c r="R206" s="12" cm="1">
        <f t="array" aca="1" ref="R206" ca="1">INDEX('Wkly eq indx data joined'!$A$1:$AJ$1150,MATCH('Wkly eq indx data aligned'!$A206+2,OFFSET(INDIRECT(ADDRESS(1,MATCH(R$1,'Wkly eq indx data joined'!$1:$1,0),1,1,$A$1)),,,1150,1),0),MATCH(R$1,'Wkly eq indx data joined'!$1:$1,0)+1)</f>
        <v>484.73</v>
      </c>
      <c r="S206" s="9" cm="1">
        <f t="array" aca="1" ref="S206" ca="1">INDEX('Wkly eq indx data joined'!$A$1:$AJ$1150,MATCH('Wkly eq indx data aligned'!$A206,OFFSET(INDIRECT(ADDRESS(1,MATCH(S$1,'Wkly eq indx data joined'!$1:$1,0),1,1,$A$1)),,,1150,1),0),MATCH(S$1,'Wkly eq indx data joined'!$1:$1,0)+1)</f>
        <v>8884.73</v>
      </c>
    </row>
    <row r="207" spans="1:19" x14ac:dyDescent="0.25">
      <c r="A207" s="4">
        <f t="shared" si="3"/>
        <v>37960</v>
      </c>
      <c r="B207" s="9" cm="1">
        <f t="array" aca="1" ref="B207" ca="1">INDEX('Wkly eq indx data joined'!$A$1:$AJ$1150,MATCH('Wkly eq indx data aligned'!$A207,OFFSET(INDIRECT(ADDRESS(1,MATCH(B$1,'Wkly eq indx data joined'!$1:$1,0),1,1,$A$1)),,,1150,1),0),MATCH(B$1,'Wkly eq indx data joined'!$1:$1,0)+1)</f>
        <v>3229.7550000000001</v>
      </c>
      <c r="C207" s="9" cm="1">
        <f t="array" aca="1" ref="C207" ca="1">INDEX('Wkly eq indx data joined'!$A$1:$AJ$1150,MATCH('Wkly eq indx data aligned'!$A207,OFFSET(INDIRECT(ADDRESS(1,MATCH(C$1,'Wkly eq indx data joined'!$1:$1,0),1,1,$A$1)),,,1150,1),0),MATCH(C$1,'Wkly eq indx data joined'!$1:$1,0)+1)</f>
        <v>10373.459999999999</v>
      </c>
      <c r="D207" s="18" cm="1">
        <f t="array" aca="1" ref="D207" ca="1">IFERROR(INDEX('Wkly eq indx data joined'!$A$1:$AJ$1150,MATCH('Wkly eq indx data aligned'!$A207,OFFSET(INDIRECT(ADDRESS(1,MATCH(D$1,'Wkly eq indx data joined'!$1:$1,0),1,1,$A$1)),,,1150,1),0),MATCH(D$1,'Wkly eq indx data joined'!$1:$1,0)+1),D206)</f>
        <v>1451.1179999999999</v>
      </c>
      <c r="E207" s="9" cm="1">
        <f t="array" aca="1" ref="E207" ca="1">INDEX('Wkly eq indx data joined'!$A$1:$AJ$1150,MATCH('Wkly eq indx data aligned'!$A207,OFFSET(INDIRECT(ADDRESS(1,MATCH(E$1,'Wkly eq indx data joined'!$1:$1,0),1,1,$A$1)),,,1150,1),0),MATCH(E$1,'Wkly eq indx data joined'!$1:$1,0)+1)</f>
        <v>7990.28</v>
      </c>
      <c r="F207" s="9" cm="1">
        <f t="array" aca="1" ref="F207" ca="1">INDEX('Wkly eq indx data joined'!$A$1:$AJ$1150,MATCH('Wkly eq indx data aligned'!$A207,OFFSET(INDIRECT(ADDRESS(1,MATCH(F$1,'Wkly eq indx data joined'!$1:$1,0),1,1,$A$1)),,,1150,1),0),MATCH(F$1,'Wkly eq indx data joined'!$1:$1,0)+1)</f>
        <v>5365.1</v>
      </c>
      <c r="G207" s="9" cm="1">
        <f t="array" aca="1" ref="G207" ca="1">INDEX('Wkly eq indx data joined'!$A$1:$AJ$1150,MATCH('Wkly eq indx data aligned'!$A207,OFFSET(INDIRECT(ADDRESS(1,MATCH(G$1,'Wkly eq indx data joined'!$1:$1,0),1,1,$A$1)),,,1150,1),0),MATCH(G$1,'Wkly eq indx data joined'!$1:$1,0)+1)</f>
        <v>1061.5</v>
      </c>
      <c r="H207" s="9" cm="1">
        <f t="array" aca="1" ref="H207" ca="1">INDEX('Wkly eq indx data joined'!$A$1:$AJ$1150,MATCH('Wkly eq indx data aligned'!$A207,OFFSET(INDIRECT(ADDRESS(1,MATCH(H$1,'Wkly eq indx data joined'!$1:$1,0),1,1,$A$1)),,,1150,1),0),MATCH(H$1,'Wkly eq indx data joined'!$1:$1,0)+1)</f>
        <v>4367</v>
      </c>
      <c r="I207" s="9" cm="1">
        <f t="array" aca="1" ref="I207" ca="1">INDEX('Wkly eq indx data joined'!$A$1:$AJ$1150,MATCH('Wkly eq indx data aligned'!$A207,OFFSET(INDIRECT(ADDRESS(1,MATCH(I$1,'Wkly eq indx data joined'!$1:$1,0),1,1,$A$1)),,,1150,1),0),MATCH(I$1,'Wkly eq indx data joined'!$1:$1,0)+1)</f>
        <v>12314.73</v>
      </c>
      <c r="J207" s="9" cm="1">
        <f t="array" aca="1" ref="J207" ca="1">INDEX('Wkly eq indx data joined'!$A$1:$AJ$1150,MATCH('Wkly eq indx data aligned'!$A207,OFFSET(INDIRECT(ADDRESS(1,MATCH(J$1,'Wkly eq indx data joined'!$1:$1,0),1,1,$A$1)),,,1150,1),0),MATCH(J$1,'Wkly eq indx data joined'!$1:$1,0)+1)</f>
        <v>3457.14</v>
      </c>
      <c r="K207" s="9" cm="1">
        <f t="array" aca="1" ref="K207" ca="1">INDEX('Wkly eq indx data joined'!$A$1:$AJ$1150,MATCH('Wkly eq indx data aligned'!$A207,OFFSET(INDIRECT(ADDRESS(1,MATCH(K$1,'Wkly eq indx data joined'!$1:$1,0),1,1,$A$1)),,,1150,1),0),MATCH(K$1,'Wkly eq indx data joined'!$1:$1,0)+1)</f>
        <v>3841.73</v>
      </c>
      <c r="L207" s="12" cm="1">
        <f t="array" aca="1" ref="L207" ca="1">INDEX('Wkly eq indx data joined'!$A$1:$AJ$1150,MATCH('Wkly eq indx data aligned'!$A207+2,OFFSET(INDIRECT(ADDRESS(1,MATCH(L$1,'Wkly eq indx data joined'!$1:$1,0),1,1,$A$1)),,,1150,1),0),MATCH(L$1,'Wkly eq indx data joined'!$1:$1,0)+1)</f>
        <v>789.41</v>
      </c>
      <c r="M207" s="9" cm="1">
        <f t="array" aca="1" ref="M207" ca="1">INDEX('Wkly eq indx data joined'!$A$1:$AJ$1150,MATCH('Wkly eq indx data aligned'!$A207,OFFSET(INDIRECT(ADDRESS(1,MATCH(M$1,'Wkly eq indx data joined'!$1:$1,0),1,1,$A$1)),,,1150,1),0),MATCH(M$1,'Wkly eq indx data joined'!$1:$1,0)+1)</f>
        <v>20879.8</v>
      </c>
      <c r="N207" s="9" cm="1">
        <f t="array" aca="1" ref="N207" ca="1">INDEX('Wkly eq indx data joined'!$A$1:$AJ$1150,MATCH('Wkly eq indx data aligned'!$A207,OFFSET(INDIRECT(ADDRESS(1,MATCH(N$1,'Wkly eq indx data joined'!$1:$1,0),1,1,$A$1)),,,1150,1),0),MATCH(N$1,'Wkly eq indx data joined'!$1:$1,0)+1)</f>
        <v>4758.8900000000003</v>
      </c>
      <c r="O207" s="13" cm="1">
        <f t="array" aca="1" ref="O207" ca="1">INDEX('Wkly eq indx data joined'!$A$1:$AJ$1150,MATCH('Wkly eq indx data aligned'!$A207+1,OFFSET(INDIRECT(ADDRESS(1,MATCH(O$1,'Wkly eq indx data joined'!$1:$1,0),1,1,$A$1)),,,1150,1),0),MATCH(O$1,'Wkly eq indx data joined'!$1:$1,0)+1)</f>
        <v>5900.05</v>
      </c>
      <c r="P207" s="12" cm="1">
        <f t="array" aca="1" ref="P207" ca="1">INDEX('Wkly eq indx data joined'!$A$1:$AJ$1150,MATCH('Wkly eq indx data aligned'!$A207+2,OFFSET(INDIRECT(ADDRESS(1,MATCH(P$1,'Wkly eq indx data joined'!$1:$1,0),1,1,$A$1)),,,1150,1),0),MATCH(P$1,'Wkly eq indx data joined'!$1:$1,0)+1)</f>
        <v>1645.8</v>
      </c>
      <c r="Q207" s="9" cm="1">
        <f t="array" aca="1" ref="Q207" ca="1">INDEX('Wkly eq indx data joined'!$A$1:$AJ$1150,MATCH('Wkly eq indx data aligned'!$A207,OFFSET(INDIRECT(ADDRESS(1,MATCH(Q$1,'Wkly eq indx data joined'!$1:$1,0),1,1,$A$1)),,,1150,1),0),MATCH(Q$1,'Wkly eq indx data joined'!$1:$1,0)+1)</f>
        <v>334.64</v>
      </c>
      <c r="R207" s="12" cm="1">
        <f t="array" aca="1" ref="R207" ca="1">INDEX('Wkly eq indx data joined'!$A$1:$AJ$1150,MATCH('Wkly eq indx data aligned'!$A207+2,OFFSET(INDIRECT(ADDRESS(1,MATCH(R$1,'Wkly eq indx data joined'!$1:$1,0),1,1,$A$1)),,,1150,1),0),MATCH(R$1,'Wkly eq indx data joined'!$1:$1,0)+1)</f>
        <v>494.42</v>
      </c>
      <c r="S207" s="9" cm="1">
        <f t="array" aca="1" ref="S207" ca="1">INDEX('Wkly eq indx data joined'!$A$1:$AJ$1150,MATCH('Wkly eq indx data aligned'!$A207,OFFSET(INDIRECT(ADDRESS(1,MATCH(S$1,'Wkly eq indx data joined'!$1:$1,0),1,1,$A$1)),,,1150,1),0),MATCH(S$1,'Wkly eq indx data joined'!$1:$1,0)+1)</f>
        <v>8939.66</v>
      </c>
    </row>
    <row r="208" spans="1:19" x14ac:dyDescent="0.25">
      <c r="A208" s="4">
        <f t="shared" si="3"/>
        <v>37967</v>
      </c>
      <c r="B208" s="9" cm="1">
        <f t="array" aca="1" ref="B208" ca="1">INDEX('Wkly eq indx data joined'!$A$1:$AJ$1150,MATCH('Wkly eq indx data aligned'!$A208,OFFSET(INDIRECT(ADDRESS(1,MATCH(B$1,'Wkly eq indx data joined'!$1:$1,0),1,1,$A$1)),,,1150,1),0),MATCH(B$1,'Wkly eq indx data joined'!$1:$1,0)+1)</f>
        <v>3212.6709999999998</v>
      </c>
      <c r="C208" s="9" cm="1">
        <f t="array" aca="1" ref="C208" ca="1">INDEX('Wkly eq indx data joined'!$A$1:$AJ$1150,MATCH('Wkly eq indx data aligned'!$A208,OFFSET(INDIRECT(ADDRESS(1,MATCH(C$1,'Wkly eq indx data joined'!$1:$1,0),1,1,$A$1)),,,1150,1),0),MATCH(C$1,'Wkly eq indx data joined'!$1:$1,0)+1)</f>
        <v>10169.66</v>
      </c>
      <c r="D208" s="18" cm="1">
        <f t="array" aca="1" ref="D208" ca="1">IFERROR(INDEX('Wkly eq indx data joined'!$A$1:$AJ$1150,MATCH('Wkly eq indx data aligned'!$A208,OFFSET(INDIRECT(ADDRESS(1,MATCH(D$1,'Wkly eq indx data joined'!$1:$1,0),1,1,$A$1)),,,1150,1),0),MATCH(D$1,'Wkly eq indx data joined'!$1:$1,0)+1),D207)</f>
        <v>1470.7919999999999</v>
      </c>
      <c r="E208" s="9" cm="1">
        <f t="array" aca="1" ref="E208" ca="1">INDEX('Wkly eq indx data joined'!$A$1:$AJ$1150,MATCH('Wkly eq indx data aligned'!$A208,OFFSET(INDIRECT(ADDRESS(1,MATCH(E$1,'Wkly eq indx data joined'!$1:$1,0),1,1,$A$1)),,,1150,1),0),MATCH(E$1,'Wkly eq indx data joined'!$1:$1,0)+1)</f>
        <v>7979.2</v>
      </c>
      <c r="F208" s="9" cm="1">
        <f t="array" aca="1" ref="F208" ca="1">INDEX('Wkly eq indx data joined'!$A$1:$AJ$1150,MATCH('Wkly eq indx data aligned'!$A208,OFFSET(INDIRECT(ADDRESS(1,MATCH(F$1,'Wkly eq indx data joined'!$1:$1,0),1,1,$A$1)),,,1150,1),0),MATCH(F$1,'Wkly eq indx data joined'!$1:$1,0)+1)</f>
        <v>5397.6</v>
      </c>
      <c r="G208" s="9" cm="1">
        <f t="array" aca="1" ref="G208" ca="1">INDEX('Wkly eq indx data joined'!$A$1:$AJ$1150,MATCH('Wkly eq indx data aligned'!$A208,OFFSET(INDIRECT(ADDRESS(1,MATCH(G$1,'Wkly eq indx data joined'!$1:$1,0),1,1,$A$1)),,,1150,1),0),MATCH(G$1,'Wkly eq indx data joined'!$1:$1,0)+1)</f>
        <v>1074.1400000000001</v>
      </c>
      <c r="H208" s="9" cm="1">
        <f t="array" aca="1" ref="H208" ca="1">INDEX('Wkly eq indx data joined'!$A$1:$AJ$1150,MATCH('Wkly eq indx data aligned'!$A208,OFFSET(INDIRECT(ADDRESS(1,MATCH(H$1,'Wkly eq indx data joined'!$1:$1,0),1,1,$A$1)),,,1150,1),0),MATCH(H$1,'Wkly eq indx data joined'!$1:$1,0)+1)</f>
        <v>4347.6000000000004</v>
      </c>
      <c r="I208" s="9" cm="1">
        <f t="array" aca="1" ref="I208" ca="1">INDEX('Wkly eq indx data joined'!$A$1:$AJ$1150,MATCH('Wkly eq indx data aligned'!$A208,OFFSET(INDIRECT(ADDRESS(1,MATCH(I$1,'Wkly eq indx data joined'!$1:$1,0),1,1,$A$1)),,,1150,1),0),MATCH(I$1,'Wkly eq indx data joined'!$1:$1,0)+1)</f>
        <v>12594.42</v>
      </c>
      <c r="J208" s="9" cm="1">
        <f t="array" aca="1" ref="J208" ca="1">INDEX('Wkly eq indx data joined'!$A$1:$AJ$1150,MATCH('Wkly eq indx data aligned'!$A208,OFFSET(INDIRECT(ADDRESS(1,MATCH(J$1,'Wkly eq indx data joined'!$1:$1,0),1,1,$A$1)),,,1150,1),0),MATCH(J$1,'Wkly eq indx data joined'!$1:$1,0)+1)</f>
        <v>3470.6</v>
      </c>
      <c r="K208" s="9" cm="1">
        <f t="array" aca="1" ref="K208" ca="1">INDEX('Wkly eq indx data joined'!$A$1:$AJ$1150,MATCH('Wkly eq indx data aligned'!$A208,OFFSET(INDIRECT(ADDRESS(1,MATCH(K$1,'Wkly eq indx data joined'!$1:$1,0),1,1,$A$1)),,,1150,1),0),MATCH(K$1,'Wkly eq indx data joined'!$1:$1,0)+1)</f>
        <v>3860.13</v>
      </c>
      <c r="L208" s="12" cm="1">
        <f t="array" aca="1" ref="L208" ca="1">INDEX('Wkly eq indx data joined'!$A$1:$AJ$1150,MATCH('Wkly eq indx data aligned'!$A208+2,OFFSET(INDIRECT(ADDRESS(1,MATCH(L$1,'Wkly eq indx data joined'!$1:$1,0),1,1,$A$1)),,,1150,1),0),MATCH(L$1,'Wkly eq indx data joined'!$1:$1,0)+1)</f>
        <v>806.08</v>
      </c>
      <c r="M208" s="9" cm="1">
        <f t="array" aca="1" ref="M208" ca="1">INDEX('Wkly eq indx data joined'!$A$1:$AJ$1150,MATCH('Wkly eq indx data aligned'!$A208,OFFSET(INDIRECT(ADDRESS(1,MATCH(M$1,'Wkly eq indx data joined'!$1:$1,0),1,1,$A$1)),,,1150,1),0),MATCH(M$1,'Wkly eq indx data joined'!$1:$1,0)+1)</f>
        <v>20973.9</v>
      </c>
      <c r="N208" s="9" cm="1">
        <f t="array" aca="1" ref="N208" ca="1">INDEX('Wkly eq indx data joined'!$A$1:$AJ$1150,MATCH('Wkly eq indx data aligned'!$A208,OFFSET(INDIRECT(ADDRESS(1,MATCH(N$1,'Wkly eq indx data joined'!$1:$1,0),1,1,$A$1)),,,1150,1),0),MATCH(N$1,'Wkly eq indx data joined'!$1:$1,0)+1)</f>
        <v>4769.49</v>
      </c>
      <c r="O208" s="13" cm="1">
        <f t="array" aca="1" ref="O208" ca="1">INDEX('Wkly eq indx data joined'!$A$1:$AJ$1150,MATCH('Wkly eq indx data aligned'!$A208+1,OFFSET(INDIRECT(ADDRESS(1,MATCH(O$1,'Wkly eq indx data joined'!$1:$1,0),1,1,$A$1)),,,1150,1),0),MATCH(O$1,'Wkly eq indx data joined'!$1:$1,0)+1)</f>
        <v>5858.32</v>
      </c>
      <c r="P208" s="12" cm="1">
        <f t="array" aca="1" ref="P208" ca="1">INDEX('Wkly eq indx data joined'!$A$1:$AJ$1150,MATCH('Wkly eq indx data aligned'!$A208+2,OFFSET(INDIRECT(ADDRESS(1,MATCH(P$1,'Wkly eq indx data joined'!$1:$1,0),1,1,$A$1)),,,1150,1),0),MATCH(P$1,'Wkly eq indx data joined'!$1:$1,0)+1)</f>
        <v>1698.9</v>
      </c>
      <c r="Q208" s="9" cm="1">
        <f t="array" aca="1" ref="Q208" ca="1">INDEX('Wkly eq indx data joined'!$A$1:$AJ$1150,MATCH('Wkly eq indx data aligned'!$A208,OFFSET(INDIRECT(ADDRESS(1,MATCH(Q$1,'Wkly eq indx data joined'!$1:$1,0),1,1,$A$1)),,,1150,1),0),MATCH(Q$1,'Wkly eq indx data joined'!$1:$1,0)+1)</f>
        <v>329.92</v>
      </c>
      <c r="R208" s="12" cm="1">
        <f t="array" aca="1" ref="R208" ca="1">INDEX('Wkly eq indx data joined'!$A$1:$AJ$1150,MATCH('Wkly eq indx data aligned'!$A208+2,OFFSET(INDIRECT(ADDRESS(1,MATCH(R$1,'Wkly eq indx data joined'!$1:$1,0),1,1,$A$1)),,,1150,1),0),MATCH(R$1,'Wkly eq indx data joined'!$1:$1,0)+1)</f>
        <v>499.36</v>
      </c>
      <c r="S208" s="9" cm="1">
        <f t="array" aca="1" ref="S208" ca="1">INDEX('Wkly eq indx data joined'!$A$1:$AJ$1150,MATCH('Wkly eq indx data aligned'!$A208,OFFSET(INDIRECT(ADDRESS(1,MATCH(S$1,'Wkly eq indx data joined'!$1:$1,0),1,1,$A$1)),,,1150,1),0),MATCH(S$1,'Wkly eq indx data joined'!$1:$1,0)+1)</f>
        <v>8930.49</v>
      </c>
    </row>
    <row r="209" spans="1:19" x14ac:dyDescent="0.25">
      <c r="A209" s="4">
        <f t="shared" si="3"/>
        <v>37974</v>
      </c>
      <c r="B209" s="9" cm="1">
        <f t="array" aca="1" ref="B209" ca="1">INDEX('Wkly eq indx data joined'!$A$1:$AJ$1150,MATCH('Wkly eq indx data aligned'!$A209,OFFSET(INDIRECT(ADDRESS(1,MATCH(B$1,'Wkly eq indx data joined'!$1:$1,0),1,1,$A$1)),,,1150,1),0),MATCH(B$1,'Wkly eq indx data joined'!$1:$1,0)+1)</f>
        <v>3232.7809999999999</v>
      </c>
      <c r="C209" s="9" cm="1">
        <f t="array" aca="1" ref="C209" ca="1">INDEX('Wkly eq indx data joined'!$A$1:$AJ$1150,MATCH('Wkly eq indx data aligned'!$A209,OFFSET(INDIRECT(ADDRESS(1,MATCH(C$1,'Wkly eq indx data joined'!$1:$1,0),1,1,$A$1)),,,1150,1),0),MATCH(C$1,'Wkly eq indx data joined'!$1:$1,0)+1)</f>
        <v>10284.540000000001</v>
      </c>
      <c r="D209" s="18" cm="1">
        <f t="array" aca="1" ref="D209" ca="1">IFERROR(INDEX('Wkly eq indx data joined'!$A$1:$AJ$1150,MATCH('Wkly eq indx data aligned'!$A209,OFFSET(INDIRECT(ADDRESS(1,MATCH(D$1,'Wkly eq indx data joined'!$1:$1,0),1,1,$A$1)),,,1150,1),0),MATCH(D$1,'Wkly eq indx data joined'!$1:$1,0)+1),D208)</f>
        <v>1446.2850000000001</v>
      </c>
      <c r="E209" s="9" cm="1">
        <f t="array" aca="1" ref="E209" ca="1">INDEX('Wkly eq indx data joined'!$A$1:$AJ$1150,MATCH('Wkly eq indx data aligned'!$A209,OFFSET(INDIRECT(ADDRESS(1,MATCH(E$1,'Wkly eq indx data joined'!$1:$1,0),1,1,$A$1)),,,1150,1),0),MATCH(E$1,'Wkly eq indx data joined'!$1:$1,0)+1)</f>
        <v>8113.82</v>
      </c>
      <c r="F209" s="9" cm="1">
        <f t="array" aca="1" ref="F209" ca="1">INDEX('Wkly eq indx data joined'!$A$1:$AJ$1150,MATCH('Wkly eq indx data aligned'!$A209,OFFSET(INDIRECT(ADDRESS(1,MATCH(F$1,'Wkly eq indx data joined'!$1:$1,0),1,1,$A$1)),,,1150,1),0),MATCH(F$1,'Wkly eq indx data joined'!$1:$1,0)+1)</f>
        <v>5413.4</v>
      </c>
      <c r="G209" s="9" cm="1">
        <f t="array" aca="1" ref="G209" ca="1">INDEX('Wkly eq indx data joined'!$A$1:$AJ$1150,MATCH('Wkly eq indx data aligned'!$A209,OFFSET(INDIRECT(ADDRESS(1,MATCH(G$1,'Wkly eq indx data joined'!$1:$1,0),1,1,$A$1)),,,1150,1),0),MATCH(G$1,'Wkly eq indx data joined'!$1:$1,0)+1)</f>
        <v>1088.67</v>
      </c>
      <c r="H209" s="9" cm="1">
        <f t="array" aca="1" ref="H209" ca="1">INDEX('Wkly eq indx data joined'!$A$1:$AJ$1150,MATCH('Wkly eq indx data aligned'!$A209,OFFSET(INDIRECT(ADDRESS(1,MATCH(H$1,'Wkly eq indx data joined'!$1:$1,0),1,1,$A$1)),,,1150,1),0),MATCH(H$1,'Wkly eq indx data joined'!$1:$1,0)+1)</f>
        <v>4412.3</v>
      </c>
      <c r="I209" s="9" cm="1">
        <f t="array" aca="1" ref="I209" ca="1">INDEX('Wkly eq indx data joined'!$A$1:$AJ$1150,MATCH('Wkly eq indx data aligned'!$A209,OFFSET(INDIRECT(ADDRESS(1,MATCH(I$1,'Wkly eq indx data joined'!$1:$1,0),1,1,$A$1)),,,1150,1),0),MATCH(I$1,'Wkly eq indx data joined'!$1:$1,0)+1)</f>
        <v>12371.75</v>
      </c>
      <c r="J209" s="9" cm="1">
        <f t="array" aca="1" ref="J209" ca="1">INDEX('Wkly eq indx data joined'!$A$1:$AJ$1150,MATCH('Wkly eq indx data aligned'!$A209,OFFSET(INDIRECT(ADDRESS(1,MATCH(J$1,'Wkly eq indx data joined'!$1:$1,0),1,1,$A$1)),,,1150,1),0),MATCH(J$1,'Wkly eq indx data joined'!$1:$1,0)+1)</f>
        <v>3502.04</v>
      </c>
      <c r="K209" s="9" cm="1">
        <f t="array" aca="1" ref="K209" ca="1">INDEX('Wkly eq indx data joined'!$A$1:$AJ$1150,MATCH('Wkly eq indx data aligned'!$A209,OFFSET(INDIRECT(ADDRESS(1,MATCH(K$1,'Wkly eq indx data joined'!$1:$1,0),1,1,$A$1)),,,1150,1),0),MATCH(K$1,'Wkly eq indx data joined'!$1:$1,0)+1)</f>
        <v>3898.42</v>
      </c>
      <c r="L209" s="12" cm="1">
        <f t="array" aca="1" ref="L209" ca="1">INDEX('Wkly eq indx data joined'!$A$1:$AJ$1150,MATCH('Wkly eq indx data aligned'!$A209+2,OFFSET(INDIRECT(ADDRESS(1,MATCH(L$1,'Wkly eq indx data joined'!$1:$1,0),1,1,$A$1)),,,1150,1),0),MATCH(L$1,'Wkly eq indx data joined'!$1:$1,0)+1)</f>
        <v>811.2</v>
      </c>
      <c r="M209" s="9" cm="1">
        <f t="array" aca="1" ref="M209" ca="1">INDEX('Wkly eq indx data joined'!$A$1:$AJ$1150,MATCH('Wkly eq indx data aligned'!$A209,OFFSET(INDIRECT(ADDRESS(1,MATCH(M$1,'Wkly eq indx data joined'!$1:$1,0),1,1,$A$1)),,,1150,1),0),MATCH(M$1,'Wkly eq indx data joined'!$1:$1,0)+1)</f>
        <v>21385.5</v>
      </c>
      <c r="N209" s="9" cm="1">
        <f t="array" aca="1" ref="N209" ca="1">INDEX('Wkly eq indx data joined'!$A$1:$AJ$1150,MATCH('Wkly eq indx data aligned'!$A209,OFFSET(INDIRECT(ADDRESS(1,MATCH(N$1,'Wkly eq indx data joined'!$1:$1,0),1,1,$A$1)),,,1150,1),0),MATCH(N$1,'Wkly eq indx data joined'!$1:$1,0)+1)</f>
        <v>4851.9799999999996</v>
      </c>
      <c r="O209" s="13" cm="1">
        <f t="array" aca="1" ref="O209" ca="1">INDEX('Wkly eq indx data joined'!$A$1:$AJ$1150,MATCH('Wkly eq indx data aligned'!$A209+1,OFFSET(INDIRECT(ADDRESS(1,MATCH(O$1,'Wkly eq indx data joined'!$1:$1,0),1,1,$A$1)),,,1150,1),0),MATCH(O$1,'Wkly eq indx data joined'!$1:$1,0)+1)</f>
        <v>5759.23</v>
      </c>
      <c r="P209" s="12" cm="1">
        <f t="array" aca="1" ref="P209" ca="1">INDEX('Wkly eq indx data joined'!$A$1:$AJ$1150,MATCH('Wkly eq indx data aligned'!$A209+2,OFFSET(INDIRECT(ADDRESS(1,MATCH(P$1,'Wkly eq indx data joined'!$1:$1,0),1,1,$A$1)),,,1150,1),0),MATCH(P$1,'Wkly eq indx data joined'!$1:$1,0)+1)</f>
        <v>1778.55</v>
      </c>
      <c r="Q209" s="9" cm="1">
        <f t="array" aca="1" ref="Q209" ca="1">INDEX('Wkly eq indx data joined'!$A$1:$AJ$1150,MATCH('Wkly eq indx data aligned'!$A209,OFFSET(INDIRECT(ADDRESS(1,MATCH(Q$1,'Wkly eq indx data joined'!$1:$1,0),1,1,$A$1)),,,1150,1),0),MATCH(Q$1,'Wkly eq indx data joined'!$1:$1,0)+1)</f>
        <v>331.65</v>
      </c>
      <c r="R209" s="12" cm="1">
        <f t="array" aca="1" ref="R209" ca="1">INDEX('Wkly eq indx data joined'!$A$1:$AJ$1150,MATCH('Wkly eq indx data aligned'!$A209+2,OFFSET(INDIRECT(ADDRESS(1,MATCH(R$1,'Wkly eq indx data joined'!$1:$1,0),1,1,$A$1)),,,1150,1),0),MATCH(R$1,'Wkly eq indx data joined'!$1:$1,0)+1)</f>
        <v>519.73</v>
      </c>
      <c r="S209" s="9" cm="1">
        <f t="array" aca="1" ref="S209" ca="1">INDEX('Wkly eq indx data joined'!$A$1:$AJ$1150,MATCH('Wkly eq indx data aligned'!$A209,OFFSET(INDIRECT(ADDRESS(1,MATCH(S$1,'Wkly eq indx data joined'!$1:$1,0),1,1,$A$1)),,,1150,1),0),MATCH(S$1,'Wkly eq indx data joined'!$1:$1,0)+1)</f>
        <v>9357.7999999999993</v>
      </c>
    </row>
    <row r="210" spans="1:19" x14ac:dyDescent="0.25">
      <c r="A210" s="4">
        <f t="shared" si="3"/>
        <v>37981</v>
      </c>
      <c r="B210" s="9" cm="1">
        <f t="array" aca="1" ref="B210" ca="1">INDEX('Wkly eq indx data joined'!$A$1:$AJ$1150,MATCH('Wkly eq indx data aligned'!$A210,OFFSET(INDIRECT(ADDRESS(1,MATCH(B$1,'Wkly eq indx data joined'!$1:$1,0),1,1,$A$1)),,,1150,1),0),MATCH(B$1,'Wkly eq indx data joined'!$1:$1,0)+1)</f>
        <v>3265.6</v>
      </c>
      <c r="C210" s="9" cm="1">
        <f t="array" aca="1" ref="C210" ca="1">INDEX('Wkly eq indx data joined'!$A$1:$AJ$1150,MATCH('Wkly eq indx data aligned'!$A210,OFFSET(INDIRECT(ADDRESS(1,MATCH(C$1,'Wkly eq indx data joined'!$1:$1,0),1,1,$A$1)),,,1150,1),0),MATCH(C$1,'Wkly eq indx data joined'!$1:$1,0)+1)</f>
        <v>10417.41</v>
      </c>
      <c r="D210" s="18" cm="1">
        <f t="array" aca="1" ref="D210" ca="1">IFERROR(INDEX('Wkly eq indx data joined'!$A$1:$AJ$1150,MATCH('Wkly eq indx data aligned'!$A210,OFFSET(INDIRECT(ADDRESS(1,MATCH(D$1,'Wkly eq indx data joined'!$1:$1,0),1,1,$A$1)),,,1150,1),0),MATCH(D$1,'Wkly eq indx data joined'!$1:$1,0)+1),D209)</f>
        <v>1514.7750000000001</v>
      </c>
      <c r="E210" s="9" cm="1">
        <f t="array" aca="1" ref="E210" ca="1">INDEX('Wkly eq indx data joined'!$A$1:$AJ$1150,MATCH('Wkly eq indx data aligned'!$A210,OFFSET(INDIRECT(ADDRESS(1,MATCH(E$1,'Wkly eq indx data joined'!$1:$1,0),1,1,$A$1)),,,1150,1),0),MATCH(E$1,'Wkly eq indx data joined'!$1:$1,0)+1)</f>
        <v>8136.78</v>
      </c>
      <c r="F210" s="9" cm="1">
        <f t="array" aca="1" ref="F210" ca="1">INDEX('Wkly eq indx data joined'!$A$1:$AJ$1150,MATCH('Wkly eq indx data aligned'!$A210,OFFSET(INDIRECT(ADDRESS(1,MATCH(F$1,'Wkly eq indx data joined'!$1:$1,0),1,1,$A$1)),,,1150,1),0),MATCH(F$1,'Wkly eq indx data joined'!$1:$1,0)+1)</f>
        <v>5417.2</v>
      </c>
      <c r="G210" s="9" cm="1">
        <f t="array" aca="1" ref="G210" ca="1">INDEX('Wkly eq indx data joined'!$A$1:$AJ$1150,MATCH('Wkly eq indx data aligned'!$A210,OFFSET(INDIRECT(ADDRESS(1,MATCH(G$1,'Wkly eq indx data joined'!$1:$1,0),1,1,$A$1)),,,1150,1),0),MATCH(G$1,'Wkly eq indx data joined'!$1:$1,0)+1)</f>
        <v>1095.8900000000001</v>
      </c>
      <c r="H210" s="9" cm="1">
        <f t="array" aca="1" ref="H210" ca="1">INDEX('Wkly eq indx data joined'!$A$1:$AJ$1150,MATCH('Wkly eq indx data aligned'!$A210,OFFSET(INDIRECT(ADDRESS(1,MATCH(H$1,'Wkly eq indx data joined'!$1:$1,0),1,1,$A$1)),,,1150,1),0),MATCH(H$1,'Wkly eq indx data joined'!$1:$1,0)+1)</f>
        <v>4444.7</v>
      </c>
      <c r="I210" s="9" cm="1">
        <f t="array" aca="1" ref="I210" ca="1">INDEX('Wkly eq indx data joined'!$A$1:$AJ$1150,MATCH('Wkly eq indx data aligned'!$A210,OFFSET(INDIRECT(ADDRESS(1,MATCH(I$1,'Wkly eq indx data joined'!$1:$1,0),1,1,$A$1)),,,1150,1),0),MATCH(I$1,'Wkly eq indx data joined'!$1:$1,0)+1)</f>
        <v>12456.7</v>
      </c>
      <c r="J210" s="9" cm="1">
        <f t="array" aca="1" ref="J210" ca="1">INDEX('Wkly eq indx data joined'!$A$1:$AJ$1150,MATCH('Wkly eq indx data aligned'!$A210,OFFSET(INDIRECT(ADDRESS(1,MATCH(J$1,'Wkly eq indx data joined'!$1:$1,0),1,1,$A$1)),,,1150,1),0),MATCH(J$1,'Wkly eq indx data joined'!$1:$1,0)+1)</f>
        <v>3510.3</v>
      </c>
      <c r="K210" s="9" cm="1">
        <f t="array" aca="1" ref="K210" ca="1">INDEX('Wkly eq indx data joined'!$A$1:$AJ$1150,MATCH('Wkly eq indx data aligned'!$A210,OFFSET(INDIRECT(ADDRESS(1,MATCH(K$1,'Wkly eq indx data joined'!$1:$1,0),1,1,$A$1)),,,1150,1),0),MATCH(K$1,'Wkly eq indx data joined'!$1:$1,0)+1)</f>
        <v>3903.34</v>
      </c>
      <c r="L210" s="12" cm="1">
        <f t="array" aca="1" ref="L210" ca="1">INDEX('Wkly eq indx data joined'!$A$1:$AJ$1150,MATCH('Wkly eq indx data aligned'!$A210+2,OFFSET(INDIRECT(ADDRESS(1,MATCH(L$1,'Wkly eq indx data joined'!$1:$1,0),1,1,$A$1)),,,1150,1),0),MATCH(L$1,'Wkly eq indx data joined'!$1:$1,0)+1)</f>
        <v>788.85</v>
      </c>
      <c r="M210" s="9" cm="1">
        <f t="array" aca="1" ref="M210" ca="1">INDEX('Wkly eq indx data joined'!$A$1:$AJ$1150,MATCH('Wkly eq indx data aligned'!$A210,OFFSET(INDIRECT(ADDRESS(1,MATCH(M$1,'Wkly eq indx data joined'!$1:$1,0),1,1,$A$1)),,,1150,1),0),MATCH(M$1,'Wkly eq indx data joined'!$1:$1,0)+1)</f>
        <v>21806.6</v>
      </c>
      <c r="N210" s="9" cm="1">
        <f t="array" aca="1" ref="N210" ca="1">INDEX('Wkly eq indx data joined'!$A$1:$AJ$1150,MATCH('Wkly eq indx data aligned'!$A210,OFFSET(INDIRECT(ADDRESS(1,MATCH(N$1,'Wkly eq indx data joined'!$1:$1,0),1,1,$A$1)),,,1150,1),0),MATCH(N$1,'Wkly eq indx data joined'!$1:$1,0)+1)</f>
        <v>4867.99</v>
      </c>
      <c r="O210" s="13" cm="1">
        <f t="array" aca="1" ref="O210" ca="1">INDEX('Wkly eq indx data joined'!$A$1:$AJ$1150,MATCH('Wkly eq indx data aligned'!$A210+1,OFFSET(INDIRECT(ADDRESS(1,MATCH(O$1,'Wkly eq indx data joined'!$1:$1,0),1,1,$A$1)),,,1150,1),0),MATCH(O$1,'Wkly eq indx data joined'!$1:$1,0)+1)</f>
        <v>5857.21</v>
      </c>
      <c r="P210" s="12" cm="1">
        <f t="array" aca="1" ref="P210" ca="1">INDEX('Wkly eq indx data joined'!$A$1:$AJ$1150,MATCH('Wkly eq indx data aligned'!$A210+2,OFFSET(INDIRECT(ADDRESS(1,MATCH(P$1,'Wkly eq indx data joined'!$1:$1,0),1,1,$A$1)),,,1150,1),0),MATCH(P$1,'Wkly eq indx data joined'!$1:$1,0)+1)</f>
        <v>1837.05</v>
      </c>
      <c r="Q210" s="9" cm="1">
        <f t="array" aca="1" ref="Q210" ca="1">INDEX('Wkly eq indx data joined'!$A$1:$AJ$1150,MATCH('Wkly eq indx data aligned'!$A210,OFFSET(INDIRECT(ADDRESS(1,MATCH(Q$1,'Wkly eq indx data joined'!$1:$1,0),1,1,$A$1)),,,1150,1),0),MATCH(Q$1,'Wkly eq indx data joined'!$1:$1,0)+1)</f>
        <v>332.06</v>
      </c>
      <c r="R210" s="12" cm="1">
        <f t="array" aca="1" ref="R210" ca="1">INDEX('Wkly eq indx data joined'!$A$1:$AJ$1150,MATCH('Wkly eq indx data aligned'!$A210+2,OFFSET(INDIRECT(ADDRESS(1,MATCH(R$1,'Wkly eq indx data joined'!$1:$1,0),1,1,$A$1)),,,1150,1),0),MATCH(R$1,'Wkly eq indx data joined'!$1:$1,0)+1)</f>
        <v>517.58000000000004</v>
      </c>
      <c r="S210" s="9" cm="1">
        <f t="array" aca="1" ref="S210" ca="1">INDEX('Wkly eq indx data joined'!$A$1:$AJ$1150,MATCH('Wkly eq indx data aligned'!$A210,OFFSET(INDIRECT(ADDRESS(1,MATCH(S$1,'Wkly eq indx data joined'!$1:$1,0),1,1,$A$1)),,,1150,1),0),MATCH(S$1,'Wkly eq indx data joined'!$1:$1,0)+1)</f>
        <v>9449.34</v>
      </c>
    </row>
    <row r="211" spans="1:19" x14ac:dyDescent="0.25">
      <c r="A211" s="4">
        <f t="shared" si="3"/>
        <v>37988</v>
      </c>
      <c r="B211" s="9" cm="1">
        <f t="array" aca="1" ref="B211" ca="1">INDEX('Wkly eq indx data joined'!$A$1:$AJ$1150,MATCH('Wkly eq indx data aligned'!$A211,OFFSET(INDIRECT(ADDRESS(1,MATCH(B$1,'Wkly eq indx data joined'!$1:$1,0),1,1,$A$1)),,,1150,1),0),MATCH(B$1,'Wkly eq indx data joined'!$1:$1,0)+1)</f>
        <v>3300.665</v>
      </c>
      <c r="C211" s="9" cm="1">
        <f t="array" aca="1" ref="C211" ca="1">INDEX('Wkly eq indx data joined'!$A$1:$AJ$1150,MATCH('Wkly eq indx data aligned'!$A211,OFFSET(INDIRECT(ADDRESS(1,MATCH(C$1,'Wkly eq indx data joined'!$1:$1,0),1,1,$A$1)),,,1150,1),0),MATCH(C$1,'Wkly eq indx data joined'!$1:$1,0)+1)</f>
        <v>10676.64</v>
      </c>
      <c r="D211" s="18" cm="1">
        <f t="array" aca="1" ref="D211" ca="1">IFERROR(INDEX('Wkly eq indx data joined'!$A$1:$AJ$1150,MATCH('Wkly eq indx data aligned'!$A211,OFFSET(INDIRECT(ADDRESS(1,MATCH(D$1,'Wkly eq indx data joined'!$1:$1,0),1,1,$A$1)),,,1150,1),0),MATCH(D$1,'Wkly eq indx data joined'!$1:$1,0)+1),D210)</f>
        <v>1517.193</v>
      </c>
      <c r="E211" s="9" cm="1">
        <f t="array" aca="1" ref="E211" ca="1">INDEX('Wkly eq indx data joined'!$A$1:$AJ$1150,MATCH('Wkly eq indx data aligned'!$A211,OFFSET(INDIRECT(ADDRESS(1,MATCH(E$1,'Wkly eq indx data joined'!$1:$1,0),1,1,$A$1)),,,1150,1),0),MATCH(E$1,'Wkly eq indx data joined'!$1:$1,0)+1)</f>
        <v>8293.7000000000007</v>
      </c>
      <c r="F211" s="9" cm="1">
        <f t="array" aca="1" ref="F211" ca="1">INDEX('Wkly eq indx data joined'!$A$1:$AJ$1150,MATCH('Wkly eq indx data aligned'!$A211,OFFSET(INDIRECT(ADDRESS(1,MATCH(F$1,'Wkly eq indx data joined'!$1:$1,0),1,1,$A$1)),,,1150,1),0),MATCH(F$1,'Wkly eq indx data joined'!$1:$1,0)+1)</f>
        <v>5487.8</v>
      </c>
      <c r="G211" s="9" cm="1">
        <f t="array" aca="1" ref="G211" ca="1">INDEX('Wkly eq indx data joined'!$A$1:$AJ$1150,MATCH('Wkly eq indx data aligned'!$A211,OFFSET(INDIRECT(ADDRESS(1,MATCH(G$1,'Wkly eq indx data joined'!$1:$1,0),1,1,$A$1)),,,1150,1),0),MATCH(G$1,'Wkly eq indx data joined'!$1:$1,0)+1)</f>
        <v>1108.48</v>
      </c>
      <c r="H211" s="9" cm="1">
        <f t="array" aca="1" ref="H211" ca="1">INDEX('Wkly eq indx data joined'!$A$1:$AJ$1150,MATCH('Wkly eq indx data aligned'!$A211,OFFSET(INDIRECT(ADDRESS(1,MATCH(H$1,'Wkly eq indx data joined'!$1:$1,0),1,1,$A$1)),,,1150,1),0),MATCH(H$1,'Wkly eq indx data joined'!$1:$1,0)+1)</f>
        <v>4510.2</v>
      </c>
      <c r="I211" s="9" cm="1">
        <f t="array" aca="1" ref="I211" ca="1">INDEX('Wkly eq indx data joined'!$A$1:$AJ$1150,MATCH('Wkly eq indx data aligned'!$A211,OFFSET(INDIRECT(ADDRESS(1,MATCH(I$1,'Wkly eq indx data joined'!$1:$1,0),1,1,$A$1)),,,1150,1),0),MATCH(I$1,'Wkly eq indx data joined'!$1:$1,0)+1)</f>
        <v>12801.48</v>
      </c>
      <c r="J211" s="9" cm="1">
        <f t="array" aca="1" ref="J211" ca="1">INDEX('Wkly eq indx data joined'!$A$1:$AJ$1150,MATCH('Wkly eq indx data aligned'!$A211,OFFSET(INDIRECT(ADDRESS(1,MATCH(J$1,'Wkly eq indx data joined'!$1:$1,0),1,1,$A$1)),,,1150,1),0),MATCH(J$1,'Wkly eq indx data joined'!$1:$1,0)+1)</f>
        <v>3596.8</v>
      </c>
      <c r="K211" s="9" cm="1">
        <f t="array" aca="1" ref="K211" ca="1">INDEX('Wkly eq indx data joined'!$A$1:$AJ$1150,MATCH('Wkly eq indx data aligned'!$A211,OFFSET(INDIRECT(ADDRESS(1,MATCH(K$1,'Wkly eq indx data joined'!$1:$1,0),1,1,$A$1)),,,1150,1),0),MATCH(K$1,'Wkly eq indx data joined'!$1:$1,0)+1)</f>
        <v>4018.5</v>
      </c>
      <c r="L211" s="12" cm="1">
        <f t="array" aca="1" ref="L211" ca="1">INDEX('Wkly eq indx data joined'!$A$1:$AJ$1150,MATCH('Wkly eq indx data aligned'!$A211+2,OFFSET(INDIRECT(ADDRESS(1,MATCH(L$1,'Wkly eq indx data joined'!$1:$1,0),1,1,$A$1)),,,1150,1),0),MATCH(L$1,'Wkly eq indx data joined'!$1:$1,0)+1)</f>
        <v>821.26</v>
      </c>
      <c r="M211" s="9" cm="1">
        <f t="array" aca="1" ref="M211" ca="1">INDEX('Wkly eq indx data joined'!$A$1:$AJ$1150,MATCH('Wkly eq indx data aligned'!$A211,OFFSET(INDIRECT(ADDRESS(1,MATCH(M$1,'Wkly eq indx data joined'!$1:$1,0),1,1,$A$1)),,,1150,1),0),MATCH(M$1,'Wkly eq indx data joined'!$1:$1,0)+1)</f>
        <v>22444.7</v>
      </c>
      <c r="N211" s="9" cm="1">
        <f t="array" aca="1" ref="N211" ca="1">INDEX('Wkly eq indx data joined'!$A$1:$AJ$1150,MATCH('Wkly eq indx data aligned'!$A211,OFFSET(INDIRECT(ADDRESS(1,MATCH(N$1,'Wkly eq indx data joined'!$1:$1,0),1,1,$A$1)),,,1150,1),0),MATCH(N$1,'Wkly eq indx data joined'!$1:$1,0)+1)</f>
        <v>4972.66</v>
      </c>
      <c r="O211" s="13" cm="1">
        <f t="array" aca="1" ref="O211" ca="1">INDEX('Wkly eq indx data joined'!$A$1:$AJ$1150,MATCH('Wkly eq indx data aligned'!$A211+1,OFFSET(INDIRECT(ADDRESS(1,MATCH(O$1,'Wkly eq indx data joined'!$1:$1,0),1,1,$A$1)),,,1150,1),0),MATCH(O$1,'Wkly eq indx data joined'!$1:$1,0)+1)</f>
        <v>6041.56</v>
      </c>
      <c r="P211" s="12" cm="1">
        <f t="array" aca="1" ref="P211" ca="1">INDEX('Wkly eq indx data joined'!$A$1:$AJ$1150,MATCH('Wkly eq indx data aligned'!$A211+2,OFFSET(INDIRECT(ADDRESS(1,MATCH(P$1,'Wkly eq indx data joined'!$1:$1,0),1,1,$A$1)),,,1150,1),0),MATCH(P$1,'Wkly eq indx data joined'!$1:$1,0)+1)</f>
        <v>1946.05</v>
      </c>
      <c r="Q211" s="9" cm="1">
        <f t="array" aca="1" ref="Q211" ca="1">INDEX('Wkly eq indx data joined'!$A$1:$AJ$1150,MATCH('Wkly eq indx data aligned'!$A211,OFFSET(INDIRECT(ADDRESS(1,MATCH(Q$1,'Wkly eq indx data joined'!$1:$1,0),1,1,$A$1)),,,1150,1),0),MATCH(Q$1,'Wkly eq indx data joined'!$1:$1,0)+1)</f>
        <v>342.76</v>
      </c>
      <c r="R211" s="12" cm="1">
        <f t="array" aca="1" ref="R211" ca="1">INDEX('Wkly eq indx data joined'!$A$1:$AJ$1150,MATCH('Wkly eq indx data aligned'!$A211+2,OFFSET(INDIRECT(ADDRESS(1,MATCH(R$1,'Wkly eq indx data joined'!$1:$1,0),1,1,$A$1)),,,1150,1),0),MATCH(R$1,'Wkly eq indx data joined'!$1:$1,0)+1)</f>
        <v>514.71</v>
      </c>
      <c r="S211" s="9" cm="1">
        <f t="array" aca="1" ref="S211" ca="1">INDEX('Wkly eq indx data joined'!$A$1:$AJ$1150,MATCH('Wkly eq indx data aligned'!$A211,OFFSET(INDIRECT(ADDRESS(1,MATCH(S$1,'Wkly eq indx data joined'!$1:$1,0),1,1,$A$1)),,,1150,1),0),MATCH(S$1,'Wkly eq indx data joined'!$1:$1,0)+1)</f>
        <v>9619.34</v>
      </c>
    </row>
    <row r="212" spans="1:19" x14ac:dyDescent="0.25">
      <c r="A212" s="4">
        <f t="shared" si="3"/>
        <v>37995</v>
      </c>
      <c r="B212" s="9" cm="1">
        <f t="array" aca="1" ref="B212" ca="1">INDEX('Wkly eq indx data joined'!$A$1:$AJ$1150,MATCH('Wkly eq indx data aligned'!$A212,OFFSET(INDIRECT(ADDRESS(1,MATCH(B$1,'Wkly eq indx data joined'!$1:$1,0),1,1,$A$1)),,,1150,1),0),MATCH(B$1,'Wkly eq indx data joined'!$1:$1,0)+1)</f>
        <v>3301.6080000000002</v>
      </c>
      <c r="C212" s="9" cm="1">
        <f t="array" aca="1" ref="C212" ca="1">INDEX('Wkly eq indx data joined'!$A$1:$AJ$1150,MATCH('Wkly eq indx data aligned'!$A212,OFFSET(INDIRECT(ADDRESS(1,MATCH(C$1,'Wkly eq indx data joined'!$1:$1,0),1,1,$A$1)),,,1150,1),0),MATCH(C$1,'Wkly eq indx data joined'!$1:$1,0)+1)</f>
        <v>10965.05</v>
      </c>
      <c r="D212" s="18" cm="1">
        <f t="array" aca="1" ref="D212" ca="1">IFERROR(INDEX('Wkly eq indx data joined'!$A$1:$AJ$1150,MATCH('Wkly eq indx data aligned'!$A212,OFFSET(INDIRECT(ADDRESS(1,MATCH(D$1,'Wkly eq indx data joined'!$1:$1,0),1,1,$A$1)),,,1150,1),0),MATCH(D$1,'Wkly eq indx data joined'!$1:$1,0)+1),D211)</f>
        <v>1581.4659999999999</v>
      </c>
      <c r="E212" s="9" cm="1">
        <f t="array" aca="1" ref="E212" ca="1">INDEX('Wkly eq indx data joined'!$A$1:$AJ$1150,MATCH('Wkly eq indx data aligned'!$A212,OFFSET(INDIRECT(ADDRESS(1,MATCH(E$1,'Wkly eq indx data joined'!$1:$1,0),1,1,$A$1)),,,1150,1),0),MATCH(E$1,'Wkly eq indx data joined'!$1:$1,0)+1)</f>
        <v>8352.19</v>
      </c>
      <c r="F212" s="9" cm="1">
        <f t="array" aca="1" ref="F212" ca="1">INDEX('Wkly eq indx data joined'!$A$1:$AJ$1150,MATCH('Wkly eq indx data aligned'!$A212,OFFSET(INDIRECT(ADDRESS(1,MATCH(F$1,'Wkly eq indx data joined'!$1:$1,0),1,1,$A$1)),,,1150,1),0),MATCH(F$1,'Wkly eq indx data joined'!$1:$1,0)+1)</f>
        <v>5574.7</v>
      </c>
      <c r="G212" s="9" cm="1">
        <f t="array" aca="1" ref="G212" ca="1">INDEX('Wkly eq indx data joined'!$A$1:$AJ$1150,MATCH('Wkly eq indx data aligned'!$A212,OFFSET(INDIRECT(ADDRESS(1,MATCH(G$1,'Wkly eq indx data joined'!$1:$1,0),1,1,$A$1)),,,1150,1),0),MATCH(G$1,'Wkly eq indx data joined'!$1:$1,0)+1)</f>
        <v>1121.8599999999999</v>
      </c>
      <c r="H212" s="9" cm="1">
        <f t="array" aca="1" ref="H212" ca="1">INDEX('Wkly eq indx data joined'!$A$1:$AJ$1150,MATCH('Wkly eq indx data aligned'!$A212,OFFSET(INDIRECT(ADDRESS(1,MATCH(H$1,'Wkly eq indx data joined'!$1:$1,0),1,1,$A$1)),,,1150,1),0),MATCH(H$1,'Wkly eq indx data joined'!$1:$1,0)+1)</f>
        <v>4466.3</v>
      </c>
      <c r="I212" s="9" cm="1">
        <f t="array" aca="1" ref="I212" ca="1">INDEX('Wkly eq indx data joined'!$A$1:$AJ$1150,MATCH('Wkly eq indx data aligned'!$A212,OFFSET(INDIRECT(ADDRESS(1,MATCH(I$1,'Wkly eq indx data joined'!$1:$1,0),1,1,$A$1)),,,1150,1),0),MATCH(I$1,'Wkly eq indx data joined'!$1:$1,0)+1)</f>
        <v>13385.8</v>
      </c>
      <c r="J212" s="9" cm="1">
        <f t="array" aca="1" ref="J212" ca="1">INDEX('Wkly eq indx data joined'!$A$1:$AJ$1150,MATCH('Wkly eq indx data aligned'!$A212,OFFSET(INDIRECT(ADDRESS(1,MATCH(J$1,'Wkly eq indx data joined'!$1:$1,0),1,1,$A$1)),,,1150,1),0),MATCH(J$1,'Wkly eq indx data joined'!$1:$1,0)+1)</f>
        <v>3574.8</v>
      </c>
      <c r="K212" s="9" cm="1">
        <f t="array" aca="1" ref="K212" ca="1">INDEX('Wkly eq indx data joined'!$A$1:$AJ$1150,MATCH('Wkly eq indx data aligned'!$A212,OFFSET(INDIRECT(ADDRESS(1,MATCH(K$1,'Wkly eq indx data joined'!$1:$1,0),1,1,$A$1)),,,1150,1),0),MATCH(K$1,'Wkly eq indx data joined'!$1:$1,0)+1)</f>
        <v>4016.18</v>
      </c>
      <c r="L212" s="12" cm="1">
        <f t="array" aca="1" ref="L212" ca="1">INDEX('Wkly eq indx data joined'!$A$1:$AJ$1150,MATCH('Wkly eq indx data aligned'!$A212+2,OFFSET(INDIRECT(ADDRESS(1,MATCH(L$1,'Wkly eq indx data joined'!$1:$1,0),1,1,$A$1)),,,1150,1),0),MATCH(L$1,'Wkly eq indx data joined'!$1:$1,0)+1)</f>
        <v>845.27</v>
      </c>
      <c r="M212" s="9" cm="1">
        <f t="array" aca="1" ref="M212" ca="1">INDEX('Wkly eq indx data joined'!$A$1:$AJ$1150,MATCH('Wkly eq indx data aligned'!$A212,OFFSET(INDIRECT(ADDRESS(1,MATCH(M$1,'Wkly eq indx data joined'!$1:$1,0),1,1,$A$1)),,,1150,1),0),MATCH(M$1,'Wkly eq indx data joined'!$1:$1,0)+1)</f>
        <v>23916.7</v>
      </c>
      <c r="N212" s="9" cm="1">
        <f t="array" aca="1" ref="N212" ca="1">INDEX('Wkly eq indx data joined'!$A$1:$AJ$1150,MATCH('Wkly eq indx data aligned'!$A212,OFFSET(INDIRECT(ADDRESS(1,MATCH(N$1,'Wkly eq indx data joined'!$1:$1,0),1,1,$A$1)),,,1150,1),0),MATCH(N$1,'Wkly eq indx data joined'!$1:$1,0)+1)</f>
        <v>5089.96</v>
      </c>
      <c r="O212" s="13" cm="1">
        <f t="array" aca="1" ref="O212" ca="1">INDEX('Wkly eq indx data joined'!$A$1:$AJ$1150,MATCH('Wkly eq indx data aligned'!$A212+1,OFFSET(INDIRECT(ADDRESS(1,MATCH(O$1,'Wkly eq indx data joined'!$1:$1,0),1,1,$A$1)),,,1150,1),0),MATCH(O$1,'Wkly eq indx data joined'!$1:$1,0)+1)</f>
        <v>6226.98</v>
      </c>
      <c r="P212" s="12" cm="1">
        <f t="array" aca="1" ref="P212" ca="1">INDEX('Wkly eq indx data joined'!$A$1:$AJ$1150,MATCH('Wkly eq indx data aligned'!$A212+2,OFFSET(INDIRECT(ADDRESS(1,MATCH(P$1,'Wkly eq indx data joined'!$1:$1,0),1,1,$A$1)),,,1150,1),0),MATCH(P$1,'Wkly eq indx data joined'!$1:$1,0)+1)</f>
        <v>1971.9</v>
      </c>
      <c r="Q212" s="9" cm="1">
        <f t="array" aca="1" ref="Q212" ca="1">INDEX('Wkly eq indx data joined'!$A$1:$AJ$1150,MATCH('Wkly eq indx data aligned'!$A212,OFFSET(INDIRECT(ADDRESS(1,MATCH(Q$1,'Wkly eq indx data joined'!$1:$1,0),1,1,$A$1)),,,1150,1),0),MATCH(Q$1,'Wkly eq indx data joined'!$1:$1,0)+1)</f>
        <v>343.52</v>
      </c>
      <c r="R212" s="12" cm="1">
        <f t="array" aca="1" ref="R212" ca="1">INDEX('Wkly eq indx data joined'!$A$1:$AJ$1150,MATCH('Wkly eq indx data aligned'!$A212+2,OFFSET(INDIRECT(ADDRESS(1,MATCH(R$1,'Wkly eq indx data joined'!$1:$1,0),1,1,$A$1)),,,1150,1),0),MATCH(R$1,'Wkly eq indx data joined'!$1:$1,0)+1)</f>
        <v>549.69000000000005</v>
      </c>
      <c r="S212" s="9" cm="1">
        <f t="array" aca="1" ref="S212" ca="1">INDEX('Wkly eq indx data joined'!$A$1:$AJ$1150,MATCH('Wkly eq indx data aligned'!$A212,OFFSET(INDIRECT(ADDRESS(1,MATCH(S$1,'Wkly eq indx data joined'!$1:$1,0),1,1,$A$1)),,,1150,1),0),MATCH(S$1,'Wkly eq indx data joined'!$1:$1,0)+1)</f>
        <v>9666.0300000000007</v>
      </c>
    </row>
    <row r="213" spans="1:19" x14ac:dyDescent="0.25">
      <c r="A213" s="4">
        <f t="shared" si="3"/>
        <v>38002</v>
      </c>
      <c r="B213" s="9" cm="1">
        <f t="array" aca="1" ref="B213" ca="1">INDEX('Wkly eq indx data joined'!$A$1:$AJ$1150,MATCH('Wkly eq indx data aligned'!$A213,OFFSET(INDIRECT(ADDRESS(1,MATCH(B$1,'Wkly eq indx data joined'!$1:$1,0),1,1,$A$1)),,,1150,1),0),MATCH(B$1,'Wkly eq indx data joined'!$1:$1,0)+1)</f>
        <v>3288.7579999999998</v>
      </c>
      <c r="C213" s="9" cm="1">
        <f t="array" aca="1" ref="C213" ca="1">INDEX('Wkly eq indx data joined'!$A$1:$AJ$1150,MATCH('Wkly eq indx data aligned'!$A213,OFFSET(INDIRECT(ADDRESS(1,MATCH(C$1,'Wkly eq indx data joined'!$1:$1,0),1,1,$A$1)),,,1150,1),0),MATCH(C$1,'Wkly eq indx data joined'!$1:$1,0)+1)</f>
        <v>10857.2</v>
      </c>
      <c r="D213" s="18" cm="1">
        <f t="array" aca="1" ref="D213" ca="1">IFERROR(INDEX('Wkly eq indx data joined'!$A$1:$AJ$1150,MATCH('Wkly eq indx data aligned'!$A213,OFFSET(INDIRECT(ADDRESS(1,MATCH(D$1,'Wkly eq indx data joined'!$1:$1,0),1,1,$A$1)),,,1150,1),0),MATCH(D$1,'Wkly eq indx data joined'!$1:$1,0)+1),D212)</f>
        <v>1600.425</v>
      </c>
      <c r="E213" s="9" cm="1">
        <f t="array" aca="1" ref="E213" ca="1">INDEX('Wkly eq indx data joined'!$A$1:$AJ$1150,MATCH('Wkly eq indx data aligned'!$A213,OFFSET(INDIRECT(ADDRESS(1,MATCH(E$1,'Wkly eq indx data joined'!$1:$1,0),1,1,$A$1)),,,1150,1),0),MATCH(E$1,'Wkly eq indx data joined'!$1:$1,0)+1)</f>
        <v>8522.26</v>
      </c>
      <c r="F213" s="9" cm="1">
        <f t="array" aca="1" ref="F213" ca="1">INDEX('Wkly eq indx data joined'!$A$1:$AJ$1150,MATCH('Wkly eq indx data aligned'!$A213,OFFSET(INDIRECT(ADDRESS(1,MATCH(F$1,'Wkly eq indx data joined'!$1:$1,0),1,1,$A$1)),,,1150,1),0),MATCH(F$1,'Wkly eq indx data joined'!$1:$1,0)+1)</f>
        <v>5694.5</v>
      </c>
      <c r="G213" s="9" cm="1">
        <f t="array" aca="1" ref="G213" ca="1">INDEX('Wkly eq indx data joined'!$A$1:$AJ$1150,MATCH('Wkly eq indx data aligned'!$A213,OFFSET(INDIRECT(ADDRESS(1,MATCH(G$1,'Wkly eq indx data joined'!$1:$1,0),1,1,$A$1)),,,1150,1),0),MATCH(G$1,'Wkly eq indx data joined'!$1:$1,0)+1)</f>
        <v>1139.83</v>
      </c>
      <c r="H213" s="9" cm="1">
        <f t="array" aca="1" ref="H213" ca="1">INDEX('Wkly eq indx data joined'!$A$1:$AJ$1150,MATCH('Wkly eq indx data aligned'!$A213,OFFSET(INDIRECT(ADDRESS(1,MATCH(H$1,'Wkly eq indx data joined'!$1:$1,0),1,1,$A$1)),,,1150,1),0),MATCH(H$1,'Wkly eq indx data joined'!$1:$1,0)+1)</f>
        <v>4487.8999999999996</v>
      </c>
      <c r="I213" s="9" cm="1">
        <f t="array" aca="1" ref="I213" ca="1">INDEX('Wkly eq indx data joined'!$A$1:$AJ$1150,MATCH('Wkly eq indx data aligned'!$A213,OFFSET(INDIRECT(ADDRESS(1,MATCH(I$1,'Wkly eq indx data joined'!$1:$1,0),1,1,$A$1)),,,1150,1),0),MATCH(I$1,'Wkly eq indx data joined'!$1:$1,0)+1)</f>
        <v>13167.76</v>
      </c>
      <c r="J213" s="9" cm="1">
        <f t="array" aca="1" ref="J213" ca="1">INDEX('Wkly eq indx data joined'!$A$1:$AJ$1150,MATCH('Wkly eq indx data aligned'!$A213,OFFSET(INDIRECT(ADDRESS(1,MATCH(J$1,'Wkly eq indx data joined'!$1:$1,0),1,1,$A$1)),,,1150,1),0),MATCH(J$1,'Wkly eq indx data joined'!$1:$1,0)+1)</f>
        <v>3671.8</v>
      </c>
      <c r="K213" s="9" cm="1">
        <f t="array" aca="1" ref="K213" ca="1">INDEX('Wkly eq indx data joined'!$A$1:$AJ$1150,MATCH('Wkly eq indx data aligned'!$A213,OFFSET(INDIRECT(ADDRESS(1,MATCH(K$1,'Wkly eq indx data joined'!$1:$1,0),1,1,$A$1)),,,1150,1),0),MATCH(K$1,'Wkly eq indx data joined'!$1:$1,0)+1)</f>
        <v>4111.6400000000003</v>
      </c>
      <c r="L213" s="12" cm="1">
        <f t="array" aca="1" ref="L213" ca="1">INDEX('Wkly eq indx data joined'!$A$1:$AJ$1150,MATCH('Wkly eq indx data aligned'!$A213+2,OFFSET(INDIRECT(ADDRESS(1,MATCH(L$1,'Wkly eq indx data joined'!$1:$1,0),1,1,$A$1)),,,1150,1),0),MATCH(L$1,'Wkly eq indx data joined'!$1:$1,0)+1)</f>
        <v>847.95</v>
      </c>
      <c r="M213" s="9" cm="1">
        <f t="array" aca="1" ref="M213" ca="1">INDEX('Wkly eq indx data joined'!$A$1:$AJ$1150,MATCH('Wkly eq indx data aligned'!$A213,OFFSET(INDIRECT(ADDRESS(1,MATCH(M$1,'Wkly eq indx data joined'!$1:$1,0),1,1,$A$1)),,,1150,1),0),MATCH(M$1,'Wkly eq indx data joined'!$1:$1,0)+1)</f>
        <v>23154.6</v>
      </c>
      <c r="N213" s="9" cm="1">
        <f t="array" aca="1" ref="N213" ca="1">INDEX('Wkly eq indx data joined'!$A$1:$AJ$1150,MATCH('Wkly eq indx data aligned'!$A213,OFFSET(INDIRECT(ADDRESS(1,MATCH(N$1,'Wkly eq indx data joined'!$1:$1,0),1,1,$A$1)),,,1150,1),0),MATCH(N$1,'Wkly eq indx data joined'!$1:$1,0)+1)</f>
        <v>5278.04</v>
      </c>
      <c r="O213" s="13" cm="1">
        <f t="array" aca="1" ref="O213" ca="1">INDEX('Wkly eq indx data joined'!$A$1:$AJ$1150,MATCH('Wkly eq indx data aligned'!$A213+1,OFFSET(INDIRECT(ADDRESS(1,MATCH(O$1,'Wkly eq indx data joined'!$1:$1,0),1,1,$A$1)),,,1150,1),0),MATCH(O$1,'Wkly eq indx data joined'!$1:$1,0)+1)</f>
        <v>6269.71</v>
      </c>
      <c r="P213" s="12" cm="1">
        <f t="array" aca="1" ref="P213" ca="1">INDEX('Wkly eq indx data joined'!$A$1:$AJ$1150,MATCH('Wkly eq indx data aligned'!$A213+2,OFFSET(INDIRECT(ADDRESS(1,MATCH(P$1,'Wkly eq indx data joined'!$1:$1,0),1,1,$A$1)),,,1150,1),0),MATCH(P$1,'Wkly eq indx data joined'!$1:$1,0)+1)</f>
        <v>1900.65</v>
      </c>
      <c r="Q213" s="9" cm="1">
        <f t="array" aca="1" ref="Q213" ca="1">INDEX('Wkly eq indx data joined'!$A$1:$AJ$1150,MATCH('Wkly eq indx data aligned'!$A213,OFFSET(INDIRECT(ADDRESS(1,MATCH(Q$1,'Wkly eq indx data joined'!$1:$1,0),1,1,$A$1)),,,1150,1),0),MATCH(Q$1,'Wkly eq indx data joined'!$1:$1,0)+1)</f>
        <v>357.55</v>
      </c>
      <c r="R213" s="12" cm="1">
        <f t="array" aca="1" ref="R213" ca="1">INDEX('Wkly eq indx data joined'!$A$1:$AJ$1150,MATCH('Wkly eq indx data aligned'!$A213+2,OFFSET(INDIRECT(ADDRESS(1,MATCH(R$1,'Wkly eq indx data joined'!$1:$1,0),1,1,$A$1)),,,1150,1),0),MATCH(R$1,'Wkly eq indx data joined'!$1:$1,0)+1)</f>
        <v>532.49</v>
      </c>
      <c r="S213" s="9" cm="1">
        <f t="array" aca="1" ref="S213" ca="1">INDEX('Wkly eq indx data joined'!$A$1:$AJ$1150,MATCH('Wkly eq indx data aligned'!$A213,OFFSET(INDIRECT(ADDRESS(1,MATCH(S$1,'Wkly eq indx data joined'!$1:$1,0),1,1,$A$1)),,,1150,1),0),MATCH(S$1,'Wkly eq indx data joined'!$1:$1,0)+1)</f>
        <v>10113.51</v>
      </c>
    </row>
    <row r="214" spans="1:19" x14ac:dyDescent="0.25">
      <c r="A214" s="4">
        <f t="shared" si="3"/>
        <v>38009</v>
      </c>
      <c r="B214" s="9" cm="1">
        <f t="array" aca="1" ref="B214" ca="1">INDEX('Wkly eq indx data joined'!$A$1:$AJ$1150,MATCH('Wkly eq indx data aligned'!$A214,OFFSET(INDIRECT(ADDRESS(1,MATCH(B$1,'Wkly eq indx data joined'!$1:$1,0),1,1,$A$1)),,,1150,1),0),MATCH(B$1,'Wkly eq indx data joined'!$1:$1,0)+1)</f>
        <v>3334.732</v>
      </c>
      <c r="C214" s="9" cm="1">
        <f t="array" aca="1" ref="C214" ca="1">INDEX('Wkly eq indx data joined'!$A$1:$AJ$1150,MATCH('Wkly eq indx data aligned'!$A214,OFFSET(INDIRECT(ADDRESS(1,MATCH(C$1,'Wkly eq indx data joined'!$1:$1,0),1,1,$A$1)),,,1150,1),0),MATCH(C$1,'Wkly eq indx data joined'!$1:$1,0)+1)</f>
        <v>11069.01</v>
      </c>
      <c r="D214" s="18" cm="1">
        <f t="array" aca="1" ref="D214" ca="1">IFERROR(INDEX('Wkly eq indx data joined'!$A$1:$AJ$1150,MATCH('Wkly eq indx data aligned'!$A214,OFFSET(INDIRECT(ADDRESS(1,MATCH(D$1,'Wkly eq indx data joined'!$1:$1,0),1,1,$A$1)),,,1150,1),0),MATCH(D$1,'Wkly eq indx data joined'!$1:$1,0)+1),D213)</f>
        <v>1600.425</v>
      </c>
      <c r="E214" s="9" cm="1">
        <f t="array" aca="1" ref="E214" ca="1">INDEX('Wkly eq indx data joined'!$A$1:$AJ$1150,MATCH('Wkly eq indx data aligned'!$A214,OFFSET(INDIRECT(ADDRESS(1,MATCH(E$1,'Wkly eq indx data joined'!$1:$1,0),1,1,$A$1)),,,1150,1),0),MATCH(E$1,'Wkly eq indx data joined'!$1:$1,0)+1)</f>
        <v>8604.73</v>
      </c>
      <c r="F214" s="9" cm="1">
        <f t="array" aca="1" ref="F214" ca="1">INDEX('Wkly eq indx data joined'!$A$1:$AJ$1150,MATCH('Wkly eq indx data aligned'!$A214,OFFSET(INDIRECT(ADDRESS(1,MATCH(F$1,'Wkly eq indx data joined'!$1:$1,0),1,1,$A$1)),,,1150,1),0),MATCH(F$1,'Wkly eq indx data joined'!$1:$1,0)+1)</f>
        <v>5762.7</v>
      </c>
      <c r="G214" s="9" cm="1">
        <f t="array" aca="1" ref="G214" ca="1">INDEX('Wkly eq indx data joined'!$A$1:$AJ$1150,MATCH('Wkly eq indx data aligned'!$A214,OFFSET(INDIRECT(ADDRESS(1,MATCH(G$1,'Wkly eq indx data joined'!$1:$1,0),1,1,$A$1)),,,1150,1),0),MATCH(G$1,'Wkly eq indx data joined'!$1:$1,0)+1)</f>
        <v>1141.55</v>
      </c>
      <c r="H214" s="9" cm="1">
        <f t="array" aca="1" ref="H214" ca="1">INDEX('Wkly eq indx data joined'!$A$1:$AJ$1150,MATCH('Wkly eq indx data aligned'!$A214,OFFSET(INDIRECT(ADDRESS(1,MATCH(H$1,'Wkly eq indx data joined'!$1:$1,0),1,1,$A$1)),,,1150,1),0),MATCH(H$1,'Wkly eq indx data joined'!$1:$1,0)+1)</f>
        <v>4460.8</v>
      </c>
      <c r="I214" s="9" cm="1">
        <f t="array" aca="1" ref="I214" ca="1">INDEX('Wkly eq indx data joined'!$A$1:$AJ$1150,MATCH('Wkly eq indx data aligned'!$A214,OFFSET(INDIRECT(ADDRESS(1,MATCH(I$1,'Wkly eq indx data joined'!$1:$1,0),1,1,$A$1)),,,1150,1),0),MATCH(I$1,'Wkly eq indx data joined'!$1:$1,0)+1)</f>
        <v>13750.58</v>
      </c>
      <c r="J214" s="9" cm="1">
        <f t="array" aca="1" ref="J214" ca="1">INDEX('Wkly eq indx data joined'!$A$1:$AJ$1150,MATCH('Wkly eq indx data aligned'!$A214,OFFSET(INDIRECT(ADDRESS(1,MATCH(J$1,'Wkly eq indx data joined'!$1:$1,0),1,1,$A$1)),,,1150,1),0),MATCH(J$1,'Wkly eq indx data joined'!$1:$1,0)+1)</f>
        <v>3693.36</v>
      </c>
      <c r="K214" s="9" cm="1">
        <f t="array" aca="1" ref="K214" ca="1">INDEX('Wkly eq indx data joined'!$A$1:$AJ$1150,MATCH('Wkly eq indx data aligned'!$A214,OFFSET(INDIRECT(ADDRESS(1,MATCH(K$1,'Wkly eq indx data joined'!$1:$1,0),1,1,$A$1)),,,1150,1),0),MATCH(K$1,'Wkly eq indx data joined'!$1:$1,0)+1)</f>
        <v>4151.83</v>
      </c>
      <c r="L214" s="12" cm="1">
        <f t="array" aca="1" ref="L214" ca="1">INDEX('Wkly eq indx data joined'!$A$1:$AJ$1150,MATCH('Wkly eq indx data aligned'!$A214+2,OFFSET(INDIRECT(ADDRESS(1,MATCH(L$1,'Wkly eq indx data joined'!$1:$1,0),1,1,$A$1)),,,1150,1),0),MATCH(L$1,'Wkly eq indx data joined'!$1:$1,0)+1)</f>
        <v>861.37</v>
      </c>
      <c r="M214" s="9" cm="1">
        <f t="array" aca="1" ref="M214" ca="1">INDEX('Wkly eq indx data joined'!$A$1:$AJ$1150,MATCH('Wkly eq indx data aligned'!$A214,OFFSET(INDIRECT(ADDRESS(1,MATCH(M$1,'Wkly eq indx data joined'!$1:$1,0),1,1,$A$1)),,,1150,1),0),MATCH(M$1,'Wkly eq indx data joined'!$1:$1,0)+1)</f>
        <v>23471</v>
      </c>
      <c r="N214" s="9" cm="1">
        <f t="array" aca="1" ref="N214" ca="1">INDEX('Wkly eq indx data joined'!$A$1:$AJ$1150,MATCH('Wkly eq indx data aligned'!$A214,OFFSET(INDIRECT(ADDRESS(1,MATCH(N$1,'Wkly eq indx data joined'!$1:$1,0),1,1,$A$1)),,,1150,1),0),MATCH(N$1,'Wkly eq indx data joined'!$1:$1,0)+1)</f>
        <v>5300.82</v>
      </c>
      <c r="O214" s="19">
        <f ca="1">O213</f>
        <v>6269.71</v>
      </c>
      <c r="P214" s="12" cm="1">
        <f t="array" aca="1" ref="P214" ca="1">INDEX('Wkly eq indx data joined'!$A$1:$AJ$1150,MATCH('Wkly eq indx data aligned'!$A214+2,OFFSET(INDIRECT(ADDRESS(1,MATCH(P$1,'Wkly eq indx data joined'!$1:$1,0),1,1,$A$1)),,,1150,1),0),MATCH(P$1,'Wkly eq indx data joined'!$1:$1,0)+1)</f>
        <v>1847.55</v>
      </c>
      <c r="Q214" s="9" cm="1">
        <f t="array" aca="1" ref="Q214" ca="1">INDEX('Wkly eq indx data joined'!$A$1:$AJ$1150,MATCH('Wkly eq indx data aligned'!$A214,OFFSET(INDIRECT(ADDRESS(1,MATCH(Q$1,'Wkly eq indx data joined'!$1:$1,0),1,1,$A$1)),,,1150,1),0),MATCH(Q$1,'Wkly eq indx data joined'!$1:$1,0)+1)</f>
        <v>357.13</v>
      </c>
      <c r="R214" s="12" cm="1">
        <f t="array" aca="1" ref="R214" ca="1">INDEX('Wkly eq indx data joined'!$A$1:$AJ$1150,MATCH('Wkly eq indx data aligned'!$A214+2,OFFSET(INDIRECT(ADDRESS(1,MATCH(R$1,'Wkly eq indx data joined'!$1:$1,0),1,1,$A$1)),,,1150,1),0),MATCH(R$1,'Wkly eq indx data joined'!$1:$1,0)+1)</f>
        <v>563.62</v>
      </c>
      <c r="S214" s="9" cm="1">
        <f t="array" aca="1" ref="S214" ca="1">INDEX('Wkly eq indx data joined'!$A$1:$AJ$1150,MATCH('Wkly eq indx data aligned'!$A214,OFFSET(INDIRECT(ADDRESS(1,MATCH(S$1,'Wkly eq indx data joined'!$1:$1,0),1,1,$A$1)),,,1150,1),0),MATCH(S$1,'Wkly eq indx data joined'!$1:$1,0)+1)</f>
        <v>10171.42</v>
      </c>
    </row>
    <row r="215" spans="1:19" x14ac:dyDescent="0.25">
      <c r="A215" s="4">
        <f t="shared" si="3"/>
        <v>38016</v>
      </c>
      <c r="B215" s="9" cm="1">
        <f t="array" aca="1" ref="B215" ca="1">INDEX('Wkly eq indx data joined'!$A$1:$AJ$1150,MATCH('Wkly eq indx data aligned'!$A215,OFFSET(INDIRECT(ADDRESS(1,MATCH(B$1,'Wkly eq indx data joined'!$1:$1,0),1,1,$A$1)),,,1150,1),0),MATCH(B$1,'Wkly eq indx data joined'!$1:$1,0)+1)</f>
        <v>3271.9969999999998</v>
      </c>
      <c r="C215" s="9" cm="1">
        <f t="array" aca="1" ref="C215" ca="1">INDEX('Wkly eq indx data joined'!$A$1:$AJ$1150,MATCH('Wkly eq indx data aligned'!$A215,OFFSET(INDIRECT(ADDRESS(1,MATCH(C$1,'Wkly eq indx data joined'!$1:$1,0),1,1,$A$1)),,,1150,1),0),MATCH(C$1,'Wkly eq indx data joined'!$1:$1,0)+1)</f>
        <v>10783.61</v>
      </c>
      <c r="D215" s="18" cm="1">
        <f t="array" aca="1" ref="D215" ca="1">IFERROR(INDEX('Wkly eq indx data joined'!$A$1:$AJ$1150,MATCH('Wkly eq indx data aligned'!$A215,OFFSET(INDIRECT(ADDRESS(1,MATCH(D$1,'Wkly eq indx data joined'!$1:$1,0),1,1,$A$1)),,,1150,1),0),MATCH(D$1,'Wkly eq indx data joined'!$1:$1,0)+1),D214)</f>
        <v>1590.729</v>
      </c>
      <c r="E215" s="9" cm="1">
        <f t="array" aca="1" ref="E215" ca="1">INDEX('Wkly eq indx data joined'!$A$1:$AJ$1150,MATCH('Wkly eq indx data aligned'!$A215,OFFSET(INDIRECT(ADDRESS(1,MATCH(E$1,'Wkly eq indx data joined'!$1:$1,0),1,1,$A$1)),,,1150,1),0),MATCH(E$1,'Wkly eq indx data joined'!$1:$1,0)+1)</f>
        <v>8521.39</v>
      </c>
      <c r="F215" s="9" cm="1">
        <f t="array" aca="1" ref="F215" ca="1">INDEX('Wkly eq indx data joined'!$A$1:$AJ$1150,MATCH('Wkly eq indx data aligned'!$A215,OFFSET(INDIRECT(ADDRESS(1,MATCH(F$1,'Wkly eq indx data joined'!$1:$1,0),1,1,$A$1)),,,1150,1),0),MATCH(F$1,'Wkly eq indx data joined'!$1:$1,0)+1)</f>
        <v>5736.4</v>
      </c>
      <c r="G215" s="9" cm="1">
        <f t="array" aca="1" ref="G215" ca="1">INDEX('Wkly eq indx data joined'!$A$1:$AJ$1150,MATCH('Wkly eq indx data aligned'!$A215,OFFSET(INDIRECT(ADDRESS(1,MATCH(G$1,'Wkly eq indx data joined'!$1:$1,0),1,1,$A$1)),,,1150,1),0),MATCH(G$1,'Wkly eq indx data joined'!$1:$1,0)+1)</f>
        <v>1131.1300000000001</v>
      </c>
      <c r="H215" s="9" cm="1">
        <f t="array" aca="1" ref="H215" ca="1">INDEX('Wkly eq indx data joined'!$A$1:$AJ$1150,MATCH('Wkly eq indx data aligned'!$A215,OFFSET(INDIRECT(ADDRESS(1,MATCH(H$1,'Wkly eq indx data joined'!$1:$1,0),1,1,$A$1)),,,1150,1),0),MATCH(H$1,'Wkly eq indx data joined'!$1:$1,0)+1)</f>
        <v>4390.7</v>
      </c>
      <c r="I215" s="9" cm="1">
        <f t="array" aca="1" ref="I215" ca="1">INDEX('Wkly eq indx data joined'!$A$1:$AJ$1150,MATCH('Wkly eq indx data aligned'!$A215,OFFSET(INDIRECT(ADDRESS(1,MATCH(I$1,'Wkly eq indx data joined'!$1:$1,0),1,1,$A$1)),,,1150,1),0),MATCH(I$1,'Wkly eq indx data joined'!$1:$1,0)+1)</f>
        <v>13289.37</v>
      </c>
      <c r="J215" s="9" cm="1">
        <f t="array" aca="1" ref="J215" ca="1">INDEX('Wkly eq indx data joined'!$A$1:$AJ$1150,MATCH('Wkly eq indx data aligned'!$A215,OFFSET(INDIRECT(ADDRESS(1,MATCH(J$1,'Wkly eq indx data joined'!$1:$1,0),1,1,$A$1)),,,1150,1),0),MATCH(J$1,'Wkly eq indx data joined'!$1:$1,0)+1)</f>
        <v>3638.44</v>
      </c>
      <c r="K215" s="9" cm="1">
        <f t="array" aca="1" ref="K215" ca="1">INDEX('Wkly eq indx data joined'!$A$1:$AJ$1150,MATCH('Wkly eq indx data aligned'!$A215,OFFSET(INDIRECT(ADDRESS(1,MATCH(K$1,'Wkly eq indx data joined'!$1:$1,0),1,1,$A$1)),,,1150,1),0),MATCH(K$1,'Wkly eq indx data joined'!$1:$1,0)+1)</f>
        <v>4058.6</v>
      </c>
      <c r="L215" s="12" cm="1">
        <f t="array" aca="1" ref="L215" ca="1">INDEX('Wkly eq indx data joined'!$A$1:$AJ$1150,MATCH('Wkly eq indx data aligned'!$A215+2,OFFSET(INDIRECT(ADDRESS(1,MATCH(L$1,'Wkly eq indx data joined'!$1:$1,0),1,1,$A$1)),,,1150,1),0),MATCH(L$1,'Wkly eq indx data joined'!$1:$1,0)+1)</f>
        <v>848.5</v>
      </c>
      <c r="M215" s="9" cm="1">
        <f t="array" aca="1" ref="M215" ca="1">INDEX('Wkly eq indx data joined'!$A$1:$AJ$1150,MATCH('Wkly eq indx data aligned'!$A215,OFFSET(INDIRECT(ADDRESS(1,MATCH(M$1,'Wkly eq indx data joined'!$1:$1,0),1,1,$A$1)),,,1150,1),0),MATCH(M$1,'Wkly eq indx data joined'!$1:$1,0)+1)</f>
        <v>21851.4</v>
      </c>
      <c r="N215" s="9" cm="1">
        <f t="array" aca="1" ref="N215" ca="1">INDEX('Wkly eq indx data joined'!$A$1:$AJ$1150,MATCH('Wkly eq indx data aligned'!$A215,OFFSET(INDIRECT(ADDRESS(1,MATCH(N$1,'Wkly eq indx data joined'!$1:$1,0),1,1,$A$1)),,,1150,1),0),MATCH(N$1,'Wkly eq indx data joined'!$1:$1,0)+1)</f>
        <v>5103.4799999999996</v>
      </c>
      <c r="O215" s="13" cm="1">
        <f t="array" aca="1" ref="O215" ca="1">INDEX('Wkly eq indx data joined'!$A$1:$AJ$1150,MATCH('Wkly eq indx data aligned'!$A215+1,OFFSET(INDIRECT(ADDRESS(1,MATCH(O$1,'Wkly eq indx data joined'!$1:$1,0),1,1,$A$1)),,,1150,1),0),MATCH(O$1,'Wkly eq indx data joined'!$1:$1,0)+1)</f>
        <v>6375.38</v>
      </c>
      <c r="P215" s="12" cm="1">
        <f t="array" aca="1" ref="P215" ca="1">INDEX('Wkly eq indx data joined'!$A$1:$AJ$1150,MATCH('Wkly eq indx data aligned'!$A215+2,OFFSET(INDIRECT(ADDRESS(1,MATCH(P$1,'Wkly eq indx data joined'!$1:$1,0),1,1,$A$1)),,,1150,1),0),MATCH(P$1,'Wkly eq indx data joined'!$1:$1,0)+1)</f>
        <v>1809.75</v>
      </c>
      <c r="Q215" s="9" cm="1">
        <f t="array" aca="1" ref="Q215" ca="1">INDEX('Wkly eq indx data joined'!$A$1:$AJ$1150,MATCH('Wkly eq indx data aligned'!$A215,OFFSET(INDIRECT(ADDRESS(1,MATCH(Q$1,'Wkly eq indx data joined'!$1:$1,0),1,1,$A$1)),,,1150,1),0),MATCH(Q$1,'Wkly eq indx data joined'!$1:$1,0)+1)</f>
        <v>353.31</v>
      </c>
      <c r="R215" s="12" cm="1">
        <f t="array" aca="1" ref="R215" ca="1">INDEX('Wkly eq indx data joined'!$A$1:$AJ$1150,MATCH('Wkly eq indx data aligned'!$A215+2,OFFSET(INDIRECT(ADDRESS(1,MATCH(R$1,'Wkly eq indx data joined'!$1:$1,0),1,1,$A$1)),,,1150,1),0),MATCH(R$1,'Wkly eq indx data joined'!$1:$1,0)+1)</f>
        <v>551.72</v>
      </c>
      <c r="S215" s="9" cm="1">
        <f t="array" aca="1" ref="S215" ca="1">INDEX('Wkly eq indx data joined'!$A$1:$AJ$1150,MATCH('Wkly eq indx data aligned'!$A215,OFFSET(INDIRECT(ADDRESS(1,MATCH(S$1,'Wkly eq indx data joined'!$1:$1,0),1,1,$A$1)),,,1150,1),0),MATCH(S$1,'Wkly eq indx data joined'!$1:$1,0)+1)</f>
        <v>9953.7199999999993</v>
      </c>
    </row>
    <row r="216" spans="1:19" x14ac:dyDescent="0.25">
      <c r="A216" s="4">
        <f t="shared" si="3"/>
        <v>38023</v>
      </c>
      <c r="B216" s="9" cm="1">
        <f t="array" aca="1" ref="B216" ca="1">INDEX('Wkly eq indx data joined'!$A$1:$AJ$1150,MATCH('Wkly eq indx data aligned'!$A216,OFFSET(INDIRECT(ADDRESS(1,MATCH(B$1,'Wkly eq indx data joined'!$1:$1,0),1,1,$A$1)),,,1150,1),0),MATCH(B$1,'Wkly eq indx data joined'!$1:$1,0)+1)</f>
        <v>3272.1979999999999</v>
      </c>
      <c r="C216" s="9" cm="1">
        <f t="array" aca="1" ref="C216" ca="1">INDEX('Wkly eq indx data joined'!$A$1:$AJ$1150,MATCH('Wkly eq indx data aligned'!$A216,OFFSET(INDIRECT(ADDRESS(1,MATCH(C$1,'Wkly eq indx data joined'!$1:$1,0),1,1,$A$1)),,,1150,1),0),MATCH(C$1,'Wkly eq indx data joined'!$1:$1,0)+1)</f>
        <v>10460.92</v>
      </c>
      <c r="D216" s="18" cm="1">
        <f t="array" aca="1" ref="D216" ca="1">IFERROR(INDEX('Wkly eq indx data joined'!$A$1:$AJ$1150,MATCH('Wkly eq indx data aligned'!$A216,OFFSET(INDIRECT(ADDRESS(1,MATCH(D$1,'Wkly eq indx data joined'!$1:$1,0),1,1,$A$1)),,,1150,1),0),MATCH(D$1,'Wkly eq indx data joined'!$1:$1,0)+1),D215)</f>
        <v>1679.193</v>
      </c>
      <c r="E216" s="9" cm="1">
        <f t="array" aca="1" ref="E216" ca="1">INDEX('Wkly eq indx data joined'!$A$1:$AJ$1150,MATCH('Wkly eq indx data aligned'!$A216,OFFSET(INDIRECT(ADDRESS(1,MATCH(E$1,'Wkly eq indx data joined'!$1:$1,0),1,1,$A$1)),,,1150,1),0),MATCH(E$1,'Wkly eq indx data joined'!$1:$1,0)+1)</f>
        <v>8638.61</v>
      </c>
      <c r="F216" s="9" cm="1">
        <f t="array" aca="1" ref="F216" ca="1">INDEX('Wkly eq indx data joined'!$A$1:$AJ$1150,MATCH('Wkly eq indx data aligned'!$A216,OFFSET(INDIRECT(ADDRESS(1,MATCH(F$1,'Wkly eq indx data joined'!$1:$1,0),1,1,$A$1)),,,1150,1),0),MATCH(F$1,'Wkly eq indx data joined'!$1:$1,0)+1)</f>
        <v>5810.9</v>
      </c>
      <c r="G216" s="9" cm="1">
        <f t="array" aca="1" ref="G216" ca="1">INDEX('Wkly eq indx data joined'!$A$1:$AJ$1150,MATCH('Wkly eq indx data aligned'!$A216,OFFSET(INDIRECT(ADDRESS(1,MATCH(G$1,'Wkly eq indx data joined'!$1:$1,0),1,1,$A$1)),,,1150,1),0),MATCH(G$1,'Wkly eq indx data joined'!$1:$1,0)+1)</f>
        <v>1142.76</v>
      </c>
      <c r="H216" s="9" cm="1">
        <f t="array" aca="1" ref="H216" ca="1">INDEX('Wkly eq indx data joined'!$A$1:$AJ$1150,MATCH('Wkly eq indx data aligned'!$A216,OFFSET(INDIRECT(ADDRESS(1,MATCH(H$1,'Wkly eq indx data joined'!$1:$1,0),1,1,$A$1)),,,1150,1),0),MATCH(H$1,'Wkly eq indx data joined'!$1:$1,0)+1)</f>
        <v>4402.7</v>
      </c>
      <c r="I216" s="9" cm="1">
        <f t="array" aca="1" ref="I216" ca="1">INDEX('Wkly eq indx data joined'!$A$1:$AJ$1150,MATCH('Wkly eq indx data aligned'!$A216,OFFSET(INDIRECT(ADDRESS(1,MATCH(I$1,'Wkly eq indx data joined'!$1:$1,0),1,1,$A$1)),,,1150,1),0),MATCH(I$1,'Wkly eq indx data joined'!$1:$1,0)+1)</f>
        <v>13309.6</v>
      </c>
      <c r="J216" s="9" cm="1">
        <f t="array" aca="1" ref="J216" ca="1">INDEX('Wkly eq indx data joined'!$A$1:$AJ$1150,MATCH('Wkly eq indx data aligned'!$A216,OFFSET(INDIRECT(ADDRESS(1,MATCH(J$1,'Wkly eq indx data joined'!$1:$1,0),1,1,$A$1)),,,1150,1),0),MATCH(J$1,'Wkly eq indx data joined'!$1:$1,0)+1)</f>
        <v>3624.72</v>
      </c>
      <c r="K216" s="9" cm="1">
        <f t="array" aca="1" ref="K216" ca="1">INDEX('Wkly eq indx data joined'!$A$1:$AJ$1150,MATCH('Wkly eq indx data aligned'!$A216,OFFSET(INDIRECT(ADDRESS(1,MATCH(K$1,'Wkly eq indx data joined'!$1:$1,0),1,1,$A$1)),,,1150,1),0),MATCH(K$1,'Wkly eq indx data joined'!$1:$1,0)+1)</f>
        <v>4044.99</v>
      </c>
      <c r="L216" s="12" cm="1">
        <f t="array" aca="1" ref="L216" ca="1">INDEX('Wkly eq indx data joined'!$A$1:$AJ$1150,MATCH('Wkly eq indx data aligned'!$A216+2,OFFSET(INDIRECT(ADDRESS(1,MATCH(L$1,'Wkly eq indx data joined'!$1:$1,0),1,1,$A$1)),,,1150,1),0),MATCH(L$1,'Wkly eq indx data joined'!$1:$1,0)+1)</f>
        <v>850.23</v>
      </c>
      <c r="M216" s="9" cm="1">
        <f t="array" aca="1" ref="M216" ca="1">INDEX('Wkly eq indx data joined'!$A$1:$AJ$1150,MATCH('Wkly eq indx data aligned'!$A216,OFFSET(INDIRECT(ADDRESS(1,MATCH(M$1,'Wkly eq indx data joined'!$1:$1,0),1,1,$A$1)),,,1150,1),0),MATCH(M$1,'Wkly eq indx data joined'!$1:$1,0)+1)</f>
        <v>21968.799999999999</v>
      </c>
      <c r="N216" s="9" cm="1">
        <f t="array" aca="1" ref="N216" ca="1">INDEX('Wkly eq indx data joined'!$A$1:$AJ$1150,MATCH('Wkly eq indx data aligned'!$A216,OFFSET(INDIRECT(ADDRESS(1,MATCH(N$1,'Wkly eq indx data joined'!$1:$1,0),1,1,$A$1)),,,1150,1),0),MATCH(N$1,'Wkly eq indx data joined'!$1:$1,0)+1)</f>
        <v>5100.45</v>
      </c>
      <c r="O216" s="13" cm="1">
        <f t="array" aca="1" ref="O216" ca="1">INDEX('Wkly eq indx data joined'!$A$1:$AJ$1150,MATCH('Wkly eq indx data aligned'!$A216+1,OFFSET(INDIRECT(ADDRESS(1,MATCH(O$1,'Wkly eq indx data joined'!$1:$1,0),1,1,$A$1)),,,1150,1),0),MATCH(O$1,'Wkly eq indx data joined'!$1:$1,0)+1)</f>
        <v>6353.35</v>
      </c>
      <c r="P216" s="12" cm="1">
        <f t="array" aca="1" ref="P216" ca="1">INDEX('Wkly eq indx data joined'!$A$1:$AJ$1150,MATCH('Wkly eq indx data aligned'!$A216+2,OFFSET(INDIRECT(ADDRESS(1,MATCH(P$1,'Wkly eq indx data joined'!$1:$1,0),1,1,$A$1)),,,1150,1),0),MATCH(P$1,'Wkly eq indx data joined'!$1:$1,0)+1)</f>
        <v>1833.65</v>
      </c>
      <c r="Q216" s="9" cm="1">
        <f t="array" aca="1" ref="Q216" ca="1">INDEX('Wkly eq indx data joined'!$A$1:$AJ$1150,MATCH('Wkly eq indx data aligned'!$A216,OFFSET(INDIRECT(ADDRESS(1,MATCH(Q$1,'Wkly eq indx data joined'!$1:$1,0),1,1,$A$1)),,,1150,1),0),MATCH(Q$1,'Wkly eq indx data joined'!$1:$1,0)+1)</f>
        <v>351.35</v>
      </c>
      <c r="R216" s="12" cm="1">
        <f t="array" aca="1" ref="R216" ca="1">INDEX('Wkly eq indx data joined'!$A$1:$AJ$1150,MATCH('Wkly eq indx data aligned'!$A216+2,OFFSET(INDIRECT(ADDRESS(1,MATCH(R$1,'Wkly eq indx data joined'!$1:$1,0),1,1,$A$1)),,,1150,1),0),MATCH(R$1,'Wkly eq indx data joined'!$1:$1,0)+1)</f>
        <v>549.09</v>
      </c>
      <c r="S216" s="9" cm="1">
        <f t="array" aca="1" ref="S216" ca="1">INDEX('Wkly eq indx data joined'!$A$1:$AJ$1150,MATCH('Wkly eq indx data aligned'!$A216,OFFSET(INDIRECT(ADDRESS(1,MATCH(S$1,'Wkly eq indx data joined'!$1:$1,0),1,1,$A$1)),,,1150,1),0),MATCH(S$1,'Wkly eq indx data joined'!$1:$1,0)+1)</f>
        <v>9908.99</v>
      </c>
    </row>
    <row r="217" spans="1:19" x14ac:dyDescent="0.25">
      <c r="A217" s="4">
        <f t="shared" si="3"/>
        <v>38030</v>
      </c>
      <c r="B217" s="9" cm="1">
        <f t="array" aca="1" ref="B217" ca="1">INDEX('Wkly eq indx data joined'!$A$1:$AJ$1150,MATCH('Wkly eq indx data aligned'!$A217,OFFSET(INDIRECT(ADDRESS(1,MATCH(B$1,'Wkly eq indx data joined'!$1:$1,0),1,1,$A$1)),,,1150,1),0),MATCH(B$1,'Wkly eq indx data joined'!$1:$1,0)+1)</f>
        <v>3333.672</v>
      </c>
      <c r="C217" s="9" cm="1">
        <f t="array" aca="1" ref="C217" ca="1">INDEX('Wkly eq indx data joined'!$A$1:$AJ$1150,MATCH('Wkly eq indx data aligned'!$A217,OFFSET(INDIRECT(ADDRESS(1,MATCH(C$1,'Wkly eq indx data joined'!$1:$1,0),1,1,$A$1)),,,1150,1),0),MATCH(C$1,'Wkly eq indx data joined'!$1:$1,0)+1)</f>
        <v>10557.69</v>
      </c>
      <c r="D217" s="18" cm="1">
        <f t="array" aca="1" ref="D217" ca="1">IFERROR(INDEX('Wkly eq indx data joined'!$A$1:$AJ$1150,MATCH('Wkly eq indx data aligned'!$A217,OFFSET(INDIRECT(ADDRESS(1,MATCH(D$1,'Wkly eq indx data joined'!$1:$1,0),1,1,$A$1)),,,1150,1),0),MATCH(D$1,'Wkly eq indx data joined'!$1:$1,0)+1),D216)</f>
        <v>1658.539</v>
      </c>
      <c r="E217" s="9" cm="1">
        <f t="array" aca="1" ref="E217" ca="1">INDEX('Wkly eq indx data joined'!$A$1:$AJ$1150,MATCH('Wkly eq indx data aligned'!$A217,OFFSET(INDIRECT(ADDRESS(1,MATCH(E$1,'Wkly eq indx data joined'!$1:$1,0),1,1,$A$1)),,,1150,1),0),MATCH(E$1,'Wkly eq indx data joined'!$1:$1,0)+1)</f>
        <v>8694.4599999999991</v>
      </c>
      <c r="F217" s="9" cm="1">
        <f t="array" aca="1" ref="F217" ca="1">INDEX('Wkly eq indx data joined'!$A$1:$AJ$1150,MATCH('Wkly eq indx data aligned'!$A217,OFFSET(INDIRECT(ADDRESS(1,MATCH(F$1,'Wkly eq indx data joined'!$1:$1,0),1,1,$A$1)),,,1150,1),0),MATCH(F$1,'Wkly eq indx data joined'!$1:$1,0)+1)</f>
        <v>5849.1</v>
      </c>
      <c r="G217" s="9" cm="1">
        <f t="array" aca="1" ref="G217" ca="1">INDEX('Wkly eq indx data joined'!$A$1:$AJ$1150,MATCH('Wkly eq indx data aligned'!$A217,OFFSET(INDIRECT(ADDRESS(1,MATCH(G$1,'Wkly eq indx data joined'!$1:$1,0),1,1,$A$1)),,,1150,1),0),MATCH(G$1,'Wkly eq indx data joined'!$1:$1,0)+1)</f>
        <v>1145.81</v>
      </c>
      <c r="H217" s="9" cm="1">
        <f t="array" aca="1" ref="H217" ca="1">INDEX('Wkly eq indx data joined'!$A$1:$AJ$1150,MATCH('Wkly eq indx data aligned'!$A217,OFFSET(INDIRECT(ADDRESS(1,MATCH(H$1,'Wkly eq indx data joined'!$1:$1,0),1,1,$A$1)),,,1150,1),0),MATCH(H$1,'Wkly eq indx data joined'!$1:$1,0)+1)</f>
        <v>4412</v>
      </c>
      <c r="I217" s="9" cm="1">
        <f t="array" aca="1" ref="I217" ca="1">INDEX('Wkly eq indx data joined'!$A$1:$AJ$1150,MATCH('Wkly eq indx data aligned'!$A217,OFFSET(INDIRECT(ADDRESS(1,MATCH(I$1,'Wkly eq indx data joined'!$1:$1,0),1,1,$A$1)),,,1150,1),0),MATCH(I$1,'Wkly eq indx data joined'!$1:$1,0)+1)</f>
        <v>13739.8</v>
      </c>
      <c r="J217" s="9" cm="1">
        <f t="array" aca="1" ref="J217" ca="1">INDEX('Wkly eq indx data joined'!$A$1:$AJ$1150,MATCH('Wkly eq indx data aligned'!$A217,OFFSET(INDIRECT(ADDRESS(1,MATCH(J$1,'Wkly eq indx data joined'!$1:$1,0),1,1,$A$1)),,,1150,1),0),MATCH(J$1,'Wkly eq indx data joined'!$1:$1,0)+1)</f>
        <v>3649.34</v>
      </c>
      <c r="K217" s="9" cm="1">
        <f t="array" aca="1" ref="K217" ca="1">INDEX('Wkly eq indx data joined'!$A$1:$AJ$1150,MATCH('Wkly eq indx data aligned'!$A217,OFFSET(INDIRECT(ADDRESS(1,MATCH(K$1,'Wkly eq indx data joined'!$1:$1,0),1,1,$A$1)),,,1150,1),0),MATCH(K$1,'Wkly eq indx data joined'!$1:$1,0)+1)</f>
        <v>4057.05</v>
      </c>
      <c r="L217" s="12" cm="1">
        <f t="array" aca="1" ref="L217" ca="1">INDEX('Wkly eq indx data joined'!$A$1:$AJ$1150,MATCH('Wkly eq indx data aligned'!$A217+2,OFFSET(INDIRECT(ADDRESS(1,MATCH(L$1,'Wkly eq indx data joined'!$1:$1,0),1,1,$A$1)),,,1150,1),0),MATCH(L$1,'Wkly eq indx data joined'!$1:$1,0)+1)</f>
        <v>882.18</v>
      </c>
      <c r="M217" s="9" cm="1">
        <f t="array" aca="1" ref="M217" ca="1">INDEX('Wkly eq indx data joined'!$A$1:$AJ$1150,MATCH('Wkly eq indx data aligned'!$A217,OFFSET(INDIRECT(ADDRESS(1,MATCH(M$1,'Wkly eq indx data joined'!$1:$1,0),1,1,$A$1)),,,1150,1),0),MATCH(M$1,'Wkly eq indx data joined'!$1:$1,0)+1)</f>
        <v>22529.8</v>
      </c>
      <c r="N217" s="9" cm="1">
        <f t="array" aca="1" ref="N217" ca="1">INDEX('Wkly eq indx data joined'!$A$1:$AJ$1150,MATCH('Wkly eq indx data aligned'!$A217,OFFSET(INDIRECT(ADDRESS(1,MATCH(N$1,'Wkly eq indx data joined'!$1:$1,0),1,1,$A$1)),,,1150,1),0),MATCH(N$1,'Wkly eq indx data joined'!$1:$1,0)+1)</f>
        <v>5041.24</v>
      </c>
      <c r="O217" s="13" cm="1">
        <f t="array" aca="1" ref="O217" ca="1">INDEX('Wkly eq indx data joined'!$A$1:$AJ$1150,MATCH('Wkly eq indx data aligned'!$A217+1,OFFSET(INDIRECT(ADDRESS(1,MATCH(O$1,'Wkly eq indx data joined'!$1:$1,0),1,1,$A$1)),,,1150,1),0),MATCH(O$1,'Wkly eq indx data joined'!$1:$1,0)+1)</f>
        <v>6549.18</v>
      </c>
      <c r="P217" s="12" cm="1">
        <f t="array" aca="1" ref="P217" ca="1">INDEX('Wkly eq indx data joined'!$A$1:$AJ$1150,MATCH('Wkly eq indx data aligned'!$A217+2,OFFSET(INDIRECT(ADDRESS(1,MATCH(P$1,'Wkly eq indx data joined'!$1:$1,0),1,1,$A$1)),,,1150,1),0),MATCH(P$1,'Wkly eq indx data joined'!$1:$1,0)+1)</f>
        <v>1913.6</v>
      </c>
      <c r="Q217" s="9" cm="1">
        <f t="array" aca="1" ref="Q217" ca="1">INDEX('Wkly eq indx data joined'!$A$1:$AJ$1150,MATCH('Wkly eq indx data aligned'!$A217,OFFSET(INDIRECT(ADDRESS(1,MATCH(Q$1,'Wkly eq indx data joined'!$1:$1,0),1,1,$A$1)),,,1150,1),0),MATCH(Q$1,'Wkly eq indx data joined'!$1:$1,0)+1)</f>
        <v>355.64</v>
      </c>
      <c r="R217" s="12" cm="1">
        <f t="array" aca="1" ref="R217" ca="1">INDEX('Wkly eq indx data joined'!$A$1:$AJ$1150,MATCH('Wkly eq indx data aligned'!$A217+2,OFFSET(INDIRECT(ADDRESS(1,MATCH(R$1,'Wkly eq indx data joined'!$1:$1,0),1,1,$A$1)),,,1150,1),0),MATCH(R$1,'Wkly eq indx data joined'!$1:$1,0)+1)</f>
        <v>569.07000000000005</v>
      </c>
      <c r="S217" s="9" cm="1">
        <f t="array" aca="1" ref="S217" ca="1">INDEX('Wkly eq indx data joined'!$A$1:$AJ$1150,MATCH('Wkly eq indx data aligned'!$A217,OFFSET(INDIRECT(ADDRESS(1,MATCH(S$1,'Wkly eq indx data joined'!$1:$1,0),1,1,$A$1)),,,1150,1),0),MATCH(S$1,'Wkly eq indx data joined'!$1:$1,0)+1)</f>
        <v>9913.84</v>
      </c>
    </row>
    <row r="218" spans="1:19" x14ac:dyDescent="0.25">
      <c r="A218" s="4">
        <f t="shared" si="3"/>
        <v>38037</v>
      </c>
      <c r="B218" s="9" cm="1">
        <f t="array" aca="1" ref="B218" ca="1">INDEX('Wkly eq indx data joined'!$A$1:$AJ$1150,MATCH('Wkly eq indx data aligned'!$A218,OFFSET(INDIRECT(ADDRESS(1,MATCH(B$1,'Wkly eq indx data joined'!$1:$1,0),1,1,$A$1)),,,1150,1),0),MATCH(B$1,'Wkly eq indx data joined'!$1:$1,0)+1)</f>
        <v>3344.0949999999998</v>
      </c>
      <c r="C218" s="9" cm="1">
        <f t="array" aca="1" ref="C218" ca="1">INDEX('Wkly eq indx data joined'!$A$1:$AJ$1150,MATCH('Wkly eq indx data aligned'!$A218,OFFSET(INDIRECT(ADDRESS(1,MATCH(C$1,'Wkly eq indx data joined'!$1:$1,0),1,1,$A$1)),,,1150,1),0),MATCH(C$1,'Wkly eq indx data joined'!$1:$1,0)+1)</f>
        <v>10720.69</v>
      </c>
      <c r="D218" s="18" cm="1">
        <f t="array" aca="1" ref="D218" ca="1">IFERROR(INDEX('Wkly eq indx data joined'!$A$1:$AJ$1150,MATCH('Wkly eq indx data aligned'!$A218,OFFSET(INDIRECT(ADDRESS(1,MATCH(D$1,'Wkly eq indx data joined'!$1:$1,0),1,1,$A$1)),,,1150,1),0),MATCH(D$1,'Wkly eq indx data joined'!$1:$1,0)+1),D217)</f>
        <v>1721.752</v>
      </c>
      <c r="E218" s="9" cm="1">
        <f t="array" aca="1" ref="E218" ca="1">INDEX('Wkly eq indx data joined'!$A$1:$AJ$1150,MATCH('Wkly eq indx data aligned'!$A218,OFFSET(INDIRECT(ADDRESS(1,MATCH(E$1,'Wkly eq indx data joined'!$1:$1,0),1,1,$A$1)),,,1150,1),0),MATCH(E$1,'Wkly eq indx data joined'!$1:$1,0)+1)</f>
        <v>8641.93</v>
      </c>
      <c r="F218" s="9" cm="1">
        <f t="array" aca="1" ref="F218" ca="1">INDEX('Wkly eq indx data joined'!$A$1:$AJ$1150,MATCH('Wkly eq indx data aligned'!$A218,OFFSET(INDIRECT(ADDRESS(1,MATCH(F$1,'Wkly eq indx data joined'!$1:$1,0),1,1,$A$1)),,,1150,1),0),MATCH(F$1,'Wkly eq indx data joined'!$1:$1,0)+1)</f>
        <v>5856.5</v>
      </c>
      <c r="G218" s="9" cm="1">
        <f t="array" aca="1" ref="G218" ca="1">INDEX('Wkly eq indx data joined'!$A$1:$AJ$1150,MATCH('Wkly eq indx data aligned'!$A218,OFFSET(INDIRECT(ADDRESS(1,MATCH(G$1,'Wkly eq indx data joined'!$1:$1,0),1,1,$A$1)),,,1150,1),0),MATCH(G$1,'Wkly eq indx data joined'!$1:$1,0)+1)</f>
        <v>1144.1099999999999</v>
      </c>
      <c r="H218" s="9" cm="1">
        <f t="array" aca="1" ref="H218" ca="1">INDEX('Wkly eq indx data joined'!$A$1:$AJ$1150,MATCH('Wkly eq indx data aligned'!$A218,OFFSET(INDIRECT(ADDRESS(1,MATCH(H$1,'Wkly eq indx data joined'!$1:$1,0),1,1,$A$1)),,,1150,1),0),MATCH(H$1,'Wkly eq indx data joined'!$1:$1,0)+1)</f>
        <v>4515</v>
      </c>
      <c r="I218" s="9" cm="1">
        <f t="array" aca="1" ref="I218" ca="1">INDEX('Wkly eq indx data joined'!$A$1:$AJ$1150,MATCH('Wkly eq indx data aligned'!$A218,OFFSET(INDIRECT(ADDRESS(1,MATCH(I$1,'Wkly eq indx data joined'!$1:$1,0),1,1,$A$1)),,,1150,1),0),MATCH(I$1,'Wkly eq indx data joined'!$1:$1,0)+1)</f>
        <v>13868.37</v>
      </c>
      <c r="J218" s="9" cm="1">
        <f t="array" aca="1" ref="J218" ca="1">INDEX('Wkly eq indx data joined'!$A$1:$AJ$1150,MATCH('Wkly eq indx data aligned'!$A218,OFFSET(INDIRECT(ADDRESS(1,MATCH(J$1,'Wkly eq indx data joined'!$1:$1,0),1,1,$A$1)),,,1150,1),0),MATCH(J$1,'Wkly eq indx data joined'!$1:$1,0)+1)</f>
        <v>3733.28</v>
      </c>
      <c r="K218" s="9" cm="1">
        <f t="array" aca="1" ref="K218" ca="1">INDEX('Wkly eq indx data joined'!$A$1:$AJ$1150,MATCH('Wkly eq indx data aligned'!$A218,OFFSET(INDIRECT(ADDRESS(1,MATCH(K$1,'Wkly eq indx data joined'!$1:$1,0),1,1,$A$1)),,,1150,1),0),MATCH(K$1,'Wkly eq indx data joined'!$1:$1,0)+1)</f>
        <v>4073.35</v>
      </c>
      <c r="L218" s="12" cm="1">
        <f t="array" aca="1" ref="L218" ca="1">INDEX('Wkly eq indx data joined'!$A$1:$AJ$1150,MATCH('Wkly eq indx data aligned'!$A218+2,OFFSET(INDIRECT(ADDRESS(1,MATCH(L$1,'Wkly eq indx data joined'!$1:$1,0),1,1,$A$1)),,,1150,1),0),MATCH(L$1,'Wkly eq indx data joined'!$1:$1,0)+1)</f>
        <v>877.49</v>
      </c>
      <c r="M218" s="9" cm="1">
        <f t="array" aca="1" ref="M218" ca="1">INDEX('Wkly eq indx data joined'!$A$1:$AJ$1150,MATCH('Wkly eq indx data aligned'!$A218,OFFSET(INDIRECT(ADDRESS(1,MATCH(M$1,'Wkly eq indx data joined'!$1:$1,0),1,1,$A$1)),,,1150,1),0),MATCH(M$1,'Wkly eq indx data joined'!$1:$1,0)+1)</f>
        <v>21336.9</v>
      </c>
      <c r="N218" s="9" cm="1">
        <f t="array" aca="1" ref="N218" ca="1">INDEX('Wkly eq indx data joined'!$A$1:$AJ$1150,MATCH('Wkly eq indx data aligned'!$A218,OFFSET(INDIRECT(ADDRESS(1,MATCH(N$1,'Wkly eq indx data joined'!$1:$1,0),1,1,$A$1)),,,1150,1),0),MATCH(N$1,'Wkly eq indx data joined'!$1:$1,0)+1)</f>
        <v>5125.99</v>
      </c>
      <c r="O218" s="13" cm="1">
        <f t="array" aca="1" ref="O218" ca="1">INDEX('Wkly eq indx data joined'!$A$1:$AJ$1150,MATCH('Wkly eq indx data aligned'!$A218+1,OFFSET(INDIRECT(ADDRESS(1,MATCH(O$1,'Wkly eq indx data joined'!$1:$1,0),1,1,$A$1)),,,1150,1),0),MATCH(O$1,'Wkly eq indx data joined'!$1:$1,0)+1)</f>
        <v>6665.54</v>
      </c>
      <c r="P218" s="12" cm="1">
        <f t="array" aca="1" ref="P218" ca="1">INDEX('Wkly eq indx data joined'!$A$1:$AJ$1150,MATCH('Wkly eq indx data aligned'!$A218+2,OFFSET(INDIRECT(ADDRESS(1,MATCH(P$1,'Wkly eq indx data joined'!$1:$1,0),1,1,$A$1)),,,1150,1),0),MATCH(P$1,'Wkly eq indx data joined'!$1:$1,0)+1)</f>
        <v>1852.65</v>
      </c>
      <c r="Q218" s="9" cm="1">
        <f t="array" aca="1" ref="Q218" ca="1">INDEX('Wkly eq indx data joined'!$A$1:$AJ$1150,MATCH('Wkly eq indx data aligned'!$A218,OFFSET(INDIRECT(ADDRESS(1,MATCH(Q$1,'Wkly eq indx data joined'!$1:$1,0),1,1,$A$1)),,,1150,1),0),MATCH(Q$1,'Wkly eq indx data joined'!$1:$1,0)+1)</f>
        <v>362.37</v>
      </c>
      <c r="R218" s="12" cm="1">
        <f t="array" aca="1" ref="R218" ca="1">INDEX('Wkly eq indx data joined'!$A$1:$AJ$1150,MATCH('Wkly eq indx data aligned'!$A218+2,OFFSET(INDIRECT(ADDRESS(1,MATCH(R$1,'Wkly eq indx data joined'!$1:$1,0),1,1,$A$1)),,,1150,1),0),MATCH(R$1,'Wkly eq indx data joined'!$1:$1,0)+1)</f>
        <v>576.44000000000005</v>
      </c>
      <c r="S218" s="9" cm="1">
        <f t="array" aca="1" ref="S218" ca="1">INDEX('Wkly eq indx data joined'!$A$1:$AJ$1150,MATCH('Wkly eq indx data aligned'!$A218,OFFSET(INDIRECT(ADDRESS(1,MATCH(S$1,'Wkly eq indx data joined'!$1:$1,0),1,1,$A$1)),,,1150,1),0),MATCH(S$1,'Wkly eq indx data joined'!$1:$1,0)+1)</f>
        <v>10070.870000000001</v>
      </c>
    </row>
    <row r="219" spans="1:19" x14ac:dyDescent="0.25">
      <c r="A219" s="4">
        <f t="shared" si="3"/>
        <v>38044</v>
      </c>
      <c r="B219" s="9" cm="1">
        <f t="array" aca="1" ref="B219" ca="1">INDEX('Wkly eq indx data joined'!$A$1:$AJ$1150,MATCH('Wkly eq indx data aligned'!$A219,OFFSET(INDIRECT(ADDRESS(1,MATCH(B$1,'Wkly eq indx data joined'!$1:$1,0),1,1,$A$1)),,,1150,1),0),MATCH(B$1,'Wkly eq indx data joined'!$1:$1,0)+1)</f>
        <v>3360.598</v>
      </c>
      <c r="C219" s="9" cm="1">
        <f t="array" aca="1" ref="C219" ca="1">INDEX('Wkly eq indx data joined'!$A$1:$AJ$1150,MATCH('Wkly eq indx data aligned'!$A219,OFFSET(INDIRECT(ADDRESS(1,MATCH(C$1,'Wkly eq indx data joined'!$1:$1,0),1,1,$A$1)),,,1150,1),0),MATCH(C$1,'Wkly eq indx data joined'!$1:$1,0)+1)</f>
        <v>11041.92</v>
      </c>
      <c r="D219" s="18" cm="1">
        <f t="array" aca="1" ref="D219" ca="1">IFERROR(INDEX('Wkly eq indx data joined'!$A$1:$AJ$1150,MATCH('Wkly eq indx data aligned'!$A219,OFFSET(INDIRECT(ADDRESS(1,MATCH(D$1,'Wkly eq indx data joined'!$1:$1,0),1,1,$A$1)),,,1150,1),0),MATCH(D$1,'Wkly eq indx data joined'!$1:$1,0)+1),D218)</f>
        <v>1675.067</v>
      </c>
      <c r="E219" s="9" cm="1">
        <f t="array" aca="1" ref="E219" ca="1">INDEX('Wkly eq indx data joined'!$A$1:$AJ$1150,MATCH('Wkly eq indx data aligned'!$A219,OFFSET(INDIRECT(ADDRESS(1,MATCH(E$1,'Wkly eq indx data joined'!$1:$1,0),1,1,$A$1)),,,1150,1),0),MATCH(E$1,'Wkly eq indx data joined'!$1:$1,0)+1)</f>
        <v>8788.49</v>
      </c>
      <c r="F219" s="9" cm="1">
        <f t="array" aca="1" ref="F219" ca="1">INDEX('Wkly eq indx data joined'!$A$1:$AJ$1150,MATCH('Wkly eq indx data aligned'!$A219,OFFSET(INDIRECT(ADDRESS(1,MATCH(F$1,'Wkly eq indx data joined'!$1:$1,0),1,1,$A$1)),,,1150,1),0),MATCH(F$1,'Wkly eq indx data joined'!$1:$1,0)+1)</f>
        <v>5798.4</v>
      </c>
      <c r="G219" s="9" cm="1">
        <f t="array" aca="1" ref="G219" ca="1">INDEX('Wkly eq indx data joined'!$A$1:$AJ$1150,MATCH('Wkly eq indx data aligned'!$A219,OFFSET(INDIRECT(ADDRESS(1,MATCH(G$1,'Wkly eq indx data joined'!$1:$1,0),1,1,$A$1)),,,1150,1),0),MATCH(G$1,'Wkly eq indx data joined'!$1:$1,0)+1)</f>
        <v>1144.94</v>
      </c>
      <c r="H219" s="9" cm="1">
        <f t="array" aca="1" ref="H219" ca="1">INDEX('Wkly eq indx data joined'!$A$1:$AJ$1150,MATCH('Wkly eq indx data aligned'!$A219,OFFSET(INDIRECT(ADDRESS(1,MATCH(H$1,'Wkly eq indx data joined'!$1:$1,0),1,1,$A$1)),,,1150,1),0),MATCH(H$1,'Wkly eq indx data joined'!$1:$1,0)+1)</f>
        <v>4492.2</v>
      </c>
      <c r="I219" s="9" cm="1">
        <f t="array" aca="1" ref="I219" ca="1">INDEX('Wkly eq indx data joined'!$A$1:$AJ$1150,MATCH('Wkly eq indx data aligned'!$A219,OFFSET(INDIRECT(ADDRESS(1,MATCH(I$1,'Wkly eq indx data joined'!$1:$1,0),1,1,$A$1)),,,1150,1),0),MATCH(I$1,'Wkly eq indx data joined'!$1:$1,0)+1)</f>
        <v>13907.03</v>
      </c>
      <c r="J219" s="9" cm="1">
        <f t="array" aca="1" ref="J219" ca="1">INDEX('Wkly eq indx data joined'!$A$1:$AJ$1150,MATCH('Wkly eq indx data aligned'!$A219,OFFSET(INDIRECT(ADDRESS(1,MATCH(J$1,'Wkly eq indx data joined'!$1:$1,0),1,1,$A$1)),,,1150,1),0),MATCH(J$1,'Wkly eq indx data joined'!$1:$1,0)+1)</f>
        <v>3725.44</v>
      </c>
      <c r="K219" s="9" cm="1">
        <f t="array" aca="1" ref="K219" ca="1">INDEX('Wkly eq indx data joined'!$A$1:$AJ$1150,MATCH('Wkly eq indx data aligned'!$A219,OFFSET(INDIRECT(ADDRESS(1,MATCH(K$1,'Wkly eq indx data joined'!$1:$1,0),1,1,$A$1)),,,1150,1),0),MATCH(K$1,'Wkly eq indx data joined'!$1:$1,0)+1)</f>
        <v>4018.16</v>
      </c>
      <c r="L219" s="12" cm="1">
        <f t="array" aca="1" ref="L219" ca="1">INDEX('Wkly eq indx data joined'!$A$1:$AJ$1150,MATCH('Wkly eq indx data aligned'!$A219+2,OFFSET(INDIRECT(ADDRESS(1,MATCH(L$1,'Wkly eq indx data joined'!$1:$1,0),1,1,$A$1)),,,1150,1),0),MATCH(L$1,'Wkly eq indx data joined'!$1:$1,0)+1)</f>
        <v>883.42</v>
      </c>
      <c r="M219" s="9" cm="1">
        <f t="array" aca="1" ref="M219" ca="1">INDEX('Wkly eq indx data joined'!$A$1:$AJ$1150,MATCH('Wkly eq indx data aligned'!$A219,OFFSET(INDIRECT(ADDRESS(1,MATCH(M$1,'Wkly eq indx data joined'!$1:$1,0),1,1,$A$1)),,,1150,1),0),MATCH(M$1,'Wkly eq indx data joined'!$1:$1,0)+1)</f>
        <v>21755</v>
      </c>
      <c r="N219" s="9" cm="1">
        <f t="array" aca="1" ref="N219" ca="1">INDEX('Wkly eq indx data joined'!$A$1:$AJ$1150,MATCH('Wkly eq indx data aligned'!$A219,OFFSET(INDIRECT(ADDRESS(1,MATCH(N$1,'Wkly eq indx data joined'!$1:$1,0),1,1,$A$1)),,,1150,1),0),MATCH(N$1,'Wkly eq indx data joined'!$1:$1,0)+1)</f>
        <v>5092.0200000000004</v>
      </c>
      <c r="O219" s="13" cm="1">
        <f t="array" aca="1" ref="O219" ca="1">INDEX('Wkly eq indx data joined'!$A$1:$AJ$1150,MATCH('Wkly eq indx data aligned'!$A219+1,OFFSET(INDIRECT(ADDRESS(1,MATCH(O$1,'Wkly eq indx data joined'!$1:$1,0),1,1,$A$1)),,,1150,1),0),MATCH(O$1,'Wkly eq indx data joined'!$1:$1,0)+1)</f>
        <v>6750.54</v>
      </c>
      <c r="P219" s="12" cm="1">
        <f t="array" aca="1" ref="P219" ca="1">INDEX('Wkly eq indx data joined'!$A$1:$AJ$1150,MATCH('Wkly eq indx data aligned'!$A219+2,OFFSET(INDIRECT(ADDRESS(1,MATCH(P$1,'Wkly eq indx data joined'!$1:$1,0),1,1,$A$1)),,,1150,1),0),MATCH(P$1,'Wkly eq indx data joined'!$1:$1,0)+1)</f>
        <v>1800.3</v>
      </c>
      <c r="Q219" s="9" cm="1">
        <f t="array" aca="1" ref="Q219" ca="1">INDEX('Wkly eq indx data joined'!$A$1:$AJ$1150,MATCH('Wkly eq indx data aligned'!$A219,OFFSET(INDIRECT(ADDRESS(1,MATCH(Q$1,'Wkly eq indx data joined'!$1:$1,0),1,1,$A$1)),,,1150,1),0),MATCH(Q$1,'Wkly eq indx data joined'!$1:$1,0)+1)</f>
        <v>356.59</v>
      </c>
      <c r="R219" s="12" cm="1">
        <f t="array" aca="1" ref="R219" ca="1">INDEX('Wkly eq indx data joined'!$A$1:$AJ$1150,MATCH('Wkly eq indx data aligned'!$A219+2,OFFSET(INDIRECT(ADDRESS(1,MATCH(R$1,'Wkly eq indx data joined'!$1:$1,0),1,1,$A$1)),,,1150,1),0),MATCH(R$1,'Wkly eq indx data joined'!$1:$1,0)+1)</f>
        <v>591.09</v>
      </c>
      <c r="S219" s="9" cm="1">
        <f t="array" aca="1" ref="S219" ca="1">INDEX('Wkly eq indx data joined'!$A$1:$AJ$1150,MATCH('Wkly eq indx data aligned'!$A219,OFFSET(INDIRECT(ADDRESS(1,MATCH(S$1,'Wkly eq indx data joined'!$1:$1,0),1,1,$A$1)),,,1150,1),0),MATCH(S$1,'Wkly eq indx data joined'!$1:$1,0)+1)</f>
        <v>10005.41</v>
      </c>
    </row>
    <row r="220" spans="1:19" x14ac:dyDescent="0.25">
      <c r="A220" s="4">
        <f t="shared" si="3"/>
        <v>38051</v>
      </c>
      <c r="B220" s="9" cm="1">
        <f t="array" aca="1" ref="B220" ca="1">INDEX('Wkly eq indx data joined'!$A$1:$AJ$1150,MATCH('Wkly eq indx data aligned'!$A220,OFFSET(INDIRECT(ADDRESS(1,MATCH(B$1,'Wkly eq indx data joined'!$1:$1,0),1,1,$A$1)),,,1150,1),0),MATCH(B$1,'Wkly eq indx data joined'!$1:$1,0)+1)</f>
        <v>3407.4720000000002</v>
      </c>
      <c r="C220" s="9" cm="1">
        <f t="array" aca="1" ref="C220" ca="1">INDEX('Wkly eq indx data joined'!$A$1:$AJ$1150,MATCH('Wkly eq indx data aligned'!$A220,OFFSET(INDIRECT(ADDRESS(1,MATCH(C$1,'Wkly eq indx data joined'!$1:$1,0),1,1,$A$1)),,,1150,1),0),MATCH(C$1,'Wkly eq indx data joined'!$1:$1,0)+1)</f>
        <v>11537.29</v>
      </c>
      <c r="D220" s="18" cm="1">
        <f t="array" aca="1" ref="D220" ca="1">IFERROR(INDEX('Wkly eq indx data joined'!$A$1:$AJ$1150,MATCH('Wkly eq indx data aligned'!$A220,OFFSET(INDIRECT(ADDRESS(1,MATCH(D$1,'Wkly eq indx data joined'!$1:$1,0),1,1,$A$1)),,,1150,1),0),MATCH(D$1,'Wkly eq indx data joined'!$1:$1,0)+1),D219)</f>
        <v>1662.096</v>
      </c>
      <c r="E220" s="9" cm="1">
        <f t="array" aca="1" ref="E220" ca="1">INDEX('Wkly eq indx data joined'!$A$1:$AJ$1150,MATCH('Wkly eq indx data aligned'!$A220,OFFSET(INDIRECT(ADDRESS(1,MATCH(E$1,'Wkly eq indx data joined'!$1:$1,0),1,1,$A$1)),,,1150,1),0),MATCH(E$1,'Wkly eq indx data joined'!$1:$1,0)+1)</f>
        <v>8845.0400000000009</v>
      </c>
      <c r="F220" s="9" cm="1">
        <f t="array" aca="1" ref="F220" ca="1">INDEX('Wkly eq indx data joined'!$A$1:$AJ$1150,MATCH('Wkly eq indx data aligned'!$A220,OFFSET(INDIRECT(ADDRESS(1,MATCH(F$1,'Wkly eq indx data joined'!$1:$1,0),1,1,$A$1)),,,1150,1),0),MATCH(F$1,'Wkly eq indx data joined'!$1:$1,0)+1)</f>
        <v>5895.8</v>
      </c>
      <c r="G220" s="9" cm="1">
        <f t="array" aca="1" ref="G220" ca="1">INDEX('Wkly eq indx data joined'!$A$1:$AJ$1150,MATCH('Wkly eq indx data aligned'!$A220,OFFSET(INDIRECT(ADDRESS(1,MATCH(G$1,'Wkly eq indx data joined'!$1:$1,0),1,1,$A$1)),,,1150,1),0),MATCH(G$1,'Wkly eq indx data joined'!$1:$1,0)+1)</f>
        <v>1156.8699999999999</v>
      </c>
      <c r="H220" s="9" cm="1">
        <f t="array" aca="1" ref="H220" ca="1">INDEX('Wkly eq indx data joined'!$A$1:$AJ$1150,MATCH('Wkly eq indx data aligned'!$A220,OFFSET(INDIRECT(ADDRESS(1,MATCH(H$1,'Wkly eq indx data joined'!$1:$1,0),1,1,$A$1)),,,1150,1),0),MATCH(H$1,'Wkly eq indx data joined'!$1:$1,0)+1)</f>
        <v>4547.1000000000004</v>
      </c>
      <c r="I220" s="9" cm="1">
        <f t="array" aca="1" ref="I220" ca="1">INDEX('Wkly eq indx data joined'!$A$1:$AJ$1150,MATCH('Wkly eq indx data aligned'!$A220,OFFSET(INDIRECT(ADDRESS(1,MATCH(I$1,'Wkly eq indx data joined'!$1:$1,0),1,1,$A$1)),,,1150,1),0),MATCH(I$1,'Wkly eq indx data joined'!$1:$1,0)+1)</f>
        <v>13454.76</v>
      </c>
      <c r="J220" s="9" cm="1">
        <f t="array" aca="1" ref="J220" ca="1">INDEX('Wkly eq indx data joined'!$A$1:$AJ$1150,MATCH('Wkly eq indx data aligned'!$A220,OFFSET(INDIRECT(ADDRESS(1,MATCH(J$1,'Wkly eq indx data joined'!$1:$1,0),1,1,$A$1)),,,1150,1),0),MATCH(J$1,'Wkly eq indx data joined'!$1:$1,0)+1)</f>
        <v>3761.11</v>
      </c>
      <c r="K220" s="9" cm="1">
        <f t="array" aca="1" ref="K220" ca="1">INDEX('Wkly eq indx data joined'!$A$1:$AJ$1150,MATCH('Wkly eq indx data aligned'!$A220,OFFSET(INDIRECT(ADDRESS(1,MATCH(K$1,'Wkly eq indx data joined'!$1:$1,0),1,1,$A$1)),,,1150,1),0),MATCH(K$1,'Wkly eq indx data joined'!$1:$1,0)+1)</f>
        <v>4126.1400000000003</v>
      </c>
      <c r="L220" s="12" cm="1">
        <f t="array" aca="1" ref="L220" ca="1">INDEX('Wkly eq indx data joined'!$A$1:$AJ$1150,MATCH('Wkly eq indx data aligned'!$A220+2,OFFSET(INDIRECT(ADDRESS(1,MATCH(L$1,'Wkly eq indx data joined'!$1:$1,0),1,1,$A$1)),,,1150,1),0),MATCH(L$1,'Wkly eq indx data joined'!$1:$1,0)+1)</f>
        <v>905.38</v>
      </c>
      <c r="M220" s="9" cm="1">
        <f t="array" aca="1" ref="M220" ca="1">INDEX('Wkly eq indx data joined'!$A$1:$AJ$1150,MATCH('Wkly eq indx data aligned'!$A220,OFFSET(INDIRECT(ADDRESS(1,MATCH(M$1,'Wkly eq indx data joined'!$1:$1,0),1,1,$A$1)),,,1150,1),0),MATCH(M$1,'Wkly eq indx data joined'!$1:$1,0)+1)</f>
        <v>22872.9</v>
      </c>
      <c r="N220" s="9" cm="1">
        <f t="array" aca="1" ref="N220" ca="1">INDEX('Wkly eq indx data joined'!$A$1:$AJ$1150,MATCH('Wkly eq indx data aligned'!$A220,OFFSET(INDIRECT(ADDRESS(1,MATCH(N$1,'Wkly eq indx data joined'!$1:$1,0),1,1,$A$1)),,,1150,1),0),MATCH(N$1,'Wkly eq indx data joined'!$1:$1,0)+1)</f>
        <v>5208.51</v>
      </c>
      <c r="O220" s="13" cm="1">
        <f t="array" aca="1" ref="O220" ca="1">INDEX('Wkly eq indx data joined'!$A$1:$AJ$1150,MATCH('Wkly eq indx data aligned'!$A220+1,OFFSET(INDIRECT(ADDRESS(1,MATCH(O$1,'Wkly eq indx data joined'!$1:$1,0),1,1,$A$1)),,,1150,1),0),MATCH(O$1,'Wkly eq indx data joined'!$1:$1,0)+1)</f>
        <v>6943.68</v>
      </c>
      <c r="P220" s="12" cm="1">
        <f t="array" aca="1" ref="P220" ca="1">INDEX('Wkly eq indx data joined'!$A$1:$AJ$1150,MATCH('Wkly eq indx data aligned'!$A220+2,OFFSET(INDIRECT(ADDRESS(1,MATCH(P$1,'Wkly eq indx data joined'!$1:$1,0),1,1,$A$1)),,,1150,1),0),MATCH(P$1,'Wkly eq indx data joined'!$1:$1,0)+1)</f>
        <v>1867.7</v>
      </c>
      <c r="Q220" s="9" cm="1">
        <f t="array" aca="1" ref="Q220" ca="1">INDEX('Wkly eq indx data joined'!$A$1:$AJ$1150,MATCH('Wkly eq indx data aligned'!$A220,OFFSET(INDIRECT(ADDRESS(1,MATCH(Q$1,'Wkly eq indx data joined'!$1:$1,0),1,1,$A$1)),,,1150,1),0),MATCH(Q$1,'Wkly eq indx data joined'!$1:$1,0)+1)</f>
        <v>359.93</v>
      </c>
      <c r="R220" s="12" cm="1">
        <f t="array" aca="1" ref="R220" ca="1">INDEX('Wkly eq indx data joined'!$A$1:$AJ$1150,MATCH('Wkly eq indx data aligned'!$A220+2,OFFSET(INDIRECT(ADDRESS(1,MATCH(R$1,'Wkly eq indx data joined'!$1:$1,0),1,1,$A$1)),,,1150,1),0),MATCH(R$1,'Wkly eq indx data joined'!$1:$1,0)+1)</f>
        <v>598.17999999999995</v>
      </c>
      <c r="S220" s="9" cm="1">
        <f t="array" aca="1" ref="S220" ca="1">INDEX('Wkly eq indx data joined'!$A$1:$AJ$1150,MATCH('Wkly eq indx data aligned'!$A220,OFFSET(INDIRECT(ADDRESS(1,MATCH(S$1,'Wkly eq indx data joined'!$1:$1,0),1,1,$A$1)),,,1150,1),0),MATCH(S$1,'Wkly eq indx data joined'!$1:$1,0)+1)</f>
        <v>10204.290000000001</v>
      </c>
    </row>
    <row r="221" spans="1:19" x14ac:dyDescent="0.25">
      <c r="A221" s="4">
        <f t="shared" si="3"/>
        <v>38058</v>
      </c>
      <c r="B221" s="9" cm="1">
        <f t="array" aca="1" ref="B221" ca="1">INDEX('Wkly eq indx data joined'!$A$1:$AJ$1150,MATCH('Wkly eq indx data aligned'!$A221,OFFSET(INDIRECT(ADDRESS(1,MATCH(B$1,'Wkly eq indx data joined'!$1:$1,0),1,1,$A$1)),,,1150,1),0),MATCH(B$1,'Wkly eq indx data joined'!$1:$1,0)+1)</f>
        <v>3402.277</v>
      </c>
      <c r="C221" s="9" cm="1">
        <f t="array" aca="1" ref="C221" ca="1">INDEX('Wkly eq indx data joined'!$A$1:$AJ$1150,MATCH('Wkly eq indx data aligned'!$A221,OFFSET(INDIRECT(ADDRESS(1,MATCH(C$1,'Wkly eq indx data joined'!$1:$1,0),1,1,$A$1)),,,1150,1),0),MATCH(C$1,'Wkly eq indx data joined'!$1:$1,0)+1)</f>
        <v>11162.75</v>
      </c>
      <c r="D221" s="18" cm="1">
        <f t="array" aca="1" ref="D221" ca="1">IFERROR(INDEX('Wkly eq indx data joined'!$A$1:$AJ$1150,MATCH('Wkly eq indx data aligned'!$A221,OFFSET(INDIRECT(ADDRESS(1,MATCH(D$1,'Wkly eq indx data joined'!$1:$1,0),1,1,$A$1)),,,1150,1),0),MATCH(D$1,'Wkly eq indx data joined'!$1:$1,0)+1),D220)</f>
        <v>1694.7429999999999</v>
      </c>
      <c r="E221" s="9" cm="1">
        <f t="array" aca="1" ref="E221" ca="1">INDEX('Wkly eq indx data joined'!$A$1:$AJ$1150,MATCH('Wkly eq indx data aligned'!$A221,OFFSET(INDIRECT(ADDRESS(1,MATCH(E$1,'Wkly eq indx data joined'!$1:$1,0),1,1,$A$1)),,,1150,1),0),MATCH(E$1,'Wkly eq indx data joined'!$1:$1,0)+1)</f>
        <v>8592.0400000000009</v>
      </c>
      <c r="F221" s="9" cm="1">
        <f t="array" aca="1" ref="F221" ca="1">INDEX('Wkly eq indx data joined'!$A$1:$AJ$1150,MATCH('Wkly eq indx data aligned'!$A221,OFFSET(INDIRECT(ADDRESS(1,MATCH(F$1,'Wkly eq indx data joined'!$1:$1,0),1,1,$A$1)),,,1150,1),0),MATCH(F$1,'Wkly eq indx data joined'!$1:$1,0)+1)</f>
        <v>5700.5</v>
      </c>
      <c r="G221" s="9" cm="1">
        <f t="array" aca="1" ref="G221" ca="1">INDEX('Wkly eq indx data joined'!$A$1:$AJ$1150,MATCH('Wkly eq indx data aligned'!$A221,OFFSET(INDIRECT(ADDRESS(1,MATCH(G$1,'Wkly eq indx data joined'!$1:$1,0),1,1,$A$1)),,,1150,1),0),MATCH(G$1,'Wkly eq indx data joined'!$1:$1,0)+1)</f>
        <v>1120.57</v>
      </c>
      <c r="H221" s="9" cm="1">
        <f t="array" aca="1" ref="H221" ca="1">INDEX('Wkly eq indx data joined'!$A$1:$AJ$1150,MATCH('Wkly eq indx data aligned'!$A221,OFFSET(INDIRECT(ADDRESS(1,MATCH(H$1,'Wkly eq indx data joined'!$1:$1,0),1,1,$A$1)),,,1150,1),0),MATCH(H$1,'Wkly eq indx data joined'!$1:$1,0)+1)</f>
        <v>4467.3999999999996</v>
      </c>
      <c r="I221" s="9" cm="1">
        <f t="array" aca="1" ref="I221" ca="1">INDEX('Wkly eq indx data joined'!$A$1:$AJ$1150,MATCH('Wkly eq indx data aligned'!$A221,OFFSET(INDIRECT(ADDRESS(1,MATCH(I$1,'Wkly eq indx data joined'!$1:$1,0),1,1,$A$1)),,,1150,1),0),MATCH(I$1,'Wkly eq indx data joined'!$1:$1,0)+1)</f>
        <v>12932.23</v>
      </c>
      <c r="J221" s="9" cm="1">
        <f t="array" aca="1" ref="J221" ca="1">INDEX('Wkly eq indx data joined'!$A$1:$AJ$1150,MATCH('Wkly eq indx data aligned'!$A221,OFFSET(INDIRECT(ADDRESS(1,MATCH(J$1,'Wkly eq indx data joined'!$1:$1,0),1,1,$A$1)),,,1150,1),0),MATCH(J$1,'Wkly eq indx data joined'!$1:$1,0)+1)</f>
        <v>3661.78</v>
      </c>
      <c r="K221" s="9" cm="1">
        <f t="array" aca="1" ref="K221" ca="1">INDEX('Wkly eq indx data joined'!$A$1:$AJ$1150,MATCH('Wkly eq indx data aligned'!$A221,OFFSET(INDIRECT(ADDRESS(1,MATCH(K$1,'Wkly eq indx data joined'!$1:$1,0),1,1,$A$1)),,,1150,1),0),MATCH(K$1,'Wkly eq indx data joined'!$1:$1,0)+1)</f>
        <v>3915.38</v>
      </c>
      <c r="L221" s="12" cm="1">
        <f t="array" aca="1" ref="L221" ca="1">INDEX('Wkly eq indx data joined'!$A$1:$AJ$1150,MATCH('Wkly eq indx data aligned'!$A221+2,OFFSET(INDIRECT(ADDRESS(1,MATCH(L$1,'Wkly eq indx data joined'!$1:$1,0),1,1,$A$1)),,,1150,1),0),MATCH(L$1,'Wkly eq indx data joined'!$1:$1,0)+1)</f>
        <v>848.8</v>
      </c>
      <c r="M221" s="9" cm="1">
        <f t="array" aca="1" ref="M221" ca="1">INDEX('Wkly eq indx data joined'!$A$1:$AJ$1150,MATCH('Wkly eq indx data aligned'!$A221,OFFSET(INDIRECT(ADDRESS(1,MATCH(M$1,'Wkly eq indx data joined'!$1:$1,0),1,1,$A$1)),,,1150,1),0),MATCH(M$1,'Wkly eq indx data joined'!$1:$1,0)+1)</f>
        <v>21775.8</v>
      </c>
      <c r="N221" s="9" cm="1">
        <f t="array" aca="1" ref="N221" ca="1">INDEX('Wkly eq indx data joined'!$A$1:$AJ$1150,MATCH('Wkly eq indx data aligned'!$A221,OFFSET(INDIRECT(ADDRESS(1,MATCH(N$1,'Wkly eq indx data joined'!$1:$1,0),1,1,$A$1)),,,1150,1),0),MATCH(N$1,'Wkly eq indx data joined'!$1:$1,0)+1)</f>
        <v>5093.28</v>
      </c>
      <c r="O221" s="13" cm="1">
        <f t="array" aca="1" ref="O221" ca="1">INDEX('Wkly eq indx data joined'!$A$1:$AJ$1150,MATCH('Wkly eq indx data aligned'!$A221+1,OFFSET(INDIRECT(ADDRESS(1,MATCH(O$1,'Wkly eq indx data joined'!$1:$1,0),1,1,$A$1)),,,1150,1),0),MATCH(O$1,'Wkly eq indx data joined'!$1:$1,0)+1)</f>
        <v>6800.24</v>
      </c>
      <c r="P221" s="12" cm="1">
        <f t="array" aca="1" ref="P221" ca="1">INDEX('Wkly eq indx data joined'!$A$1:$AJ$1150,MATCH('Wkly eq indx data aligned'!$A221+2,OFFSET(INDIRECT(ADDRESS(1,MATCH(P$1,'Wkly eq indx data joined'!$1:$1,0),1,1,$A$1)),,,1150,1),0),MATCH(P$1,'Wkly eq indx data joined'!$1:$1,0)+1)</f>
        <v>1812.2</v>
      </c>
      <c r="Q221" s="9" cm="1">
        <f t="array" aca="1" ref="Q221" ca="1">INDEX('Wkly eq indx data joined'!$A$1:$AJ$1150,MATCH('Wkly eq indx data aligned'!$A221,OFFSET(INDIRECT(ADDRESS(1,MATCH(Q$1,'Wkly eq indx data joined'!$1:$1,0),1,1,$A$1)),,,1150,1),0),MATCH(Q$1,'Wkly eq indx data joined'!$1:$1,0)+1)</f>
        <v>345.99</v>
      </c>
      <c r="R221" s="12" cm="1">
        <f t="array" aca="1" ref="R221" ca="1">INDEX('Wkly eq indx data joined'!$A$1:$AJ$1150,MATCH('Wkly eq indx data aligned'!$A221+2,OFFSET(INDIRECT(ADDRESS(1,MATCH(R$1,'Wkly eq indx data joined'!$1:$1,0),1,1,$A$1)),,,1150,1),0),MATCH(R$1,'Wkly eq indx data joined'!$1:$1,0)+1)</f>
        <v>586.86</v>
      </c>
      <c r="S221" s="9" cm="1">
        <f t="array" aca="1" ref="S221" ca="1">INDEX('Wkly eq indx data joined'!$A$1:$AJ$1150,MATCH('Wkly eq indx data aligned'!$A221,OFFSET(INDIRECT(ADDRESS(1,MATCH(S$1,'Wkly eq indx data joined'!$1:$1,0),1,1,$A$1)),,,1150,1),0),MATCH(S$1,'Wkly eq indx data joined'!$1:$1,0)+1)</f>
        <v>9861.36</v>
      </c>
    </row>
    <row r="222" spans="1:19" x14ac:dyDescent="0.25">
      <c r="A222" s="4">
        <f t="shared" si="3"/>
        <v>38065</v>
      </c>
      <c r="B222" s="9" cm="1">
        <f t="array" aca="1" ref="B222" ca="1">INDEX('Wkly eq indx data joined'!$A$1:$AJ$1150,MATCH('Wkly eq indx data aligned'!$A222,OFFSET(INDIRECT(ADDRESS(1,MATCH(B$1,'Wkly eq indx data joined'!$1:$1,0),1,1,$A$1)),,,1150,1),0),MATCH(B$1,'Wkly eq indx data joined'!$1:$1,0)+1)</f>
        <v>3435.3020000000001</v>
      </c>
      <c r="C222" s="9" cm="1">
        <f t="array" aca="1" ref="C222" ca="1">INDEX('Wkly eq indx data joined'!$A$1:$AJ$1150,MATCH('Wkly eq indx data aligned'!$A222,OFFSET(INDIRECT(ADDRESS(1,MATCH(C$1,'Wkly eq indx data joined'!$1:$1,0),1,1,$A$1)),,,1150,1),0),MATCH(C$1,'Wkly eq indx data joined'!$1:$1,0)+1)</f>
        <v>11418.51</v>
      </c>
      <c r="D222" s="18" cm="1">
        <f t="array" aca="1" ref="D222" ca="1">IFERROR(INDEX('Wkly eq indx data joined'!$A$1:$AJ$1150,MATCH('Wkly eq indx data aligned'!$A222,OFFSET(INDIRECT(ADDRESS(1,MATCH(D$1,'Wkly eq indx data joined'!$1:$1,0),1,1,$A$1)),,,1150,1),0),MATCH(D$1,'Wkly eq indx data joined'!$1:$1,0)+1),D221)</f>
        <v>1747.8720000000001</v>
      </c>
      <c r="E222" s="9" cm="1">
        <f t="array" aca="1" ref="E222" ca="1">INDEX('Wkly eq indx data joined'!$A$1:$AJ$1150,MATCH('Wkly eq indx data aligned'!$A222,OFFSET(INDIRECT(ADDRESS(1,MATCH(E$1,'Wkly eq indx data joined'!$1:$1,0),1,1,$A$1)),,,1150,1),0),MATCH(E$1,'Wkly eq indx data joined'!$1:$1,0)+1)</f>
        <v>8583.81</v>
      </c>
      <c r="F222" s="9" cm="1">
        <f t="array" aca="1" ref="F222" ca="1">INDEX('Wkly eq indx data joined'!$A$1:$AJ$1150,MATCH('Wkly eq indx data aligned'!$A222,OFFSET(INDIRECT(ADDRESS(1,MATCH(F$1,'Wkly eq indx data joined'!$1:$1,0),1,1,$A$1)),,,1150,1),0),MATCH(F$1,'Wkly eq indx data joined'!$1:$1,0)+1)</f>
        <v>5621.5</v>
      </c>
      <c r="G222" s="9" cm="1">
        <f t="array" aca="1" ref="G222" ca="1">INDEX('Wkly eq indx data joined'!$A$1:$AJ$1150,MATCH('Wkly eq indx data aligned'!$A222,OFFSET(INDIRECT(ADDRESS(1,MATCH(G$1,'Wkly eq indx data joined'!$1:$1,0),1,1,$A$1)),,,1150,1),0),MATCH(G$1,'Wkly eq indx data joined'!$1:$1,0)+1)</f>
        <v>1109.78</v>
      </c>
      <c r="H222" s="9" cm="1">
        <f t="array" aca="1" ref="H222" ca="1">INDEX('Wkly eq indx data joined'!$A$1:$AJ$1150,MATCH('Wkly eq indx data aligned'!$A222,OFFSET(INDIRECT(ADDRESS(1,MATCH(H$1,'Wkly eq indx data joined'!$1:$1,0),1,1,$A$1)),,,1150,1),0),MATCH(H$1,'Wkly eq indx data joined'!$1:$1,0)+1)</f>
        <v>4417.7</v>
      </c>
      <c r="I222" s="9" cm="1">
        <f t="array" aca="1" ref="I222" ca="1">INDEX('Wkly eq indx data joined'!$A$1:$AJ$1150,MATCH('Wkly eq indx data aligned'!$A222,OFFSET(INDIRECT(ADDRESS(1,MATCH(I$1,'Wkly eq indx data joined'!$1:$1,0),1,1,$A$1)),,,1150,1),0),MATCH(I$1,'Wkly eq indx data joined'!$1:$1,0)+1)</f>
        <v>12790.58</v>
      </c>
      <c r="J222" s="9" cm="1">
        <f t="array" aca="1" ref="J222" ca="1">INDEX('Wkly eq indx data joined'!$A$1:$AJ$1150,MATCH('Wkly eq indx data aligned'!$A222,OFFSET(INDIRECT(ADDRESS(1,MATCH(J$1,'Wkly eq indx data joined'!$1:$1,0),1,1,$A$1)),,,1150,1),0),MATCH(J$1,'Wkly eq indx data joined'!$1:$1,0)+1)</f>
        <v>3613.28</v>
      </c>
      <c r="K222" s="9" cm="1">
        <f t="array" aca="1" ref="K222" ca="1">INDEX('Wkly eq indx data joined'!$A$1:$AJ$1150,MATCH('Wkly eq indx data aligned'!$A222,OFFSET(INDIRECT(ADDRESS(1,MATCH(K$1,'Wkly eq indx data joined'!$1:$1,0),1,1,$A$1)),,,1150,1),0),MATCH(K$1,'Wkly eq indx data joined'!$1:$1,0)+1)</f>
        <v>3819.15</v>
      </c>
      <c r="L222" s="12" cm="1">
        <f t="array" aca="1" ref="L222" ca="1">INDEX('Wkly eq indx data joined'!$A$1:$AJ$1150,MATCH('Wkly eq indx data aligned'!$A222+2,OFFSET(INDIRECT(ADDRESS(1,MATCH(L$1,'Wkly eq indx data joined'!$1:$1,0),1,1,$A$1)),,,1150,1),0),MATCH(L$1,'Wkly eq indx data joined'!$1:$1,0)+1)</f>
        <v>883.33</v>
      </c>
      <c r="M222" s="9" cm="1">
        <f t="array" aca="1" ref="M222" ca="1">INDEX('Wkly eq indx data joined'!$A$1:$AJ$1150,MATCH('Wkly eq indx data aligned'!$A222,OFFSET(INDIRECT(ADDRESS(1,MATCH(M$1,'Wkly eq indx data joined'!$1:$1,0),1,1,$A$1)),,,1150,1),0),MATCH(M$1,'Wkly eq indx data joined'!$1:$1,0)+1)</f>
        <v>22260.6</v>
      </c>
      <c r="N222" s="9" cm="1">
        <f t="array" aca="1" ref="N222" ca="1">INDEX('Wkly eq indx data joined'!$A$1:$AJ$1150,MATCH('Wkly eq indx data aligned'!$A222,OFFSET(INDIRECT(ADDRESS(1,MATCH(N$1,'Wkly eq indx data joined'!$1:$1,0),1,1,$A$1)),,,1150,1),0),MATCH(N$1,'Wkly eq indx data joined'!$1:$1,0)+1)</f>
        <v>5150.12</v>
      </c>
      <c r="O222" s="13" cm="1">
        <f t="array" aca="1" ref="O222" ca="1">INDEX('Wkly eq indx data joined'!$A$1:$AJ$1150,MATCH('Wkly eq indx data aligned'!$A222+1,OFFSET(INDIRECT(ADDRESS(1,MATCH(O$1,'Wkly eq indx data joined'!$1:$1,0),1,1,$A$1)),,,1150,1),0),MATCH(O$1,'Wkly eq indx data joined'!$1:$1,0)+1)</f>
        <v>6815.09</v>
      </c>
      <c r="P222" s="12" cm="1">
        <f t="array" aca="1" ref="P222" ca="1">INDEX('Wkly eq indx data joined'!$A$1:$AJ$1150,MATCH('Wkly eq indx data aligned'!$A222+2,OFFSET(INDIRECT(ADDRESS(1,MATCH(P$1,'Wkly eq indx data joined'!$1:$1,0),1,1,$A$1)),,,1150,1),0),MATCH(P$1,'Wkly eq indx data joined'!$1:$1,0)+1)</f>
        <v>1725.1</v>
      </c>
      <c r="Q222" s="9" cm="1">
        <f t="array" aca="1" ref="Q222" ca="1">INDEX('Wkly eq indx data joined'!$A$1:$AJ$1150,MATCH('Wkly eq indx data aligned'!$A222,OFFSET(INDIRECT(ADDRESS(1,MATCH(Q$1,'Wkly eq indx data joined'!$1:$1,0),1,1,$A$1)),,,1150,1),0),MATCH(Q$1,'Wkly eq indx data joined'!$1:$1,0)+1)</f>
        <v>336.24</v>
      </c>
      <c r="R222" s="12" cm="1">
        <f t="array" aca="1" ref="R222" ca="1">INDEX('Wkly eq indx data joined'!$A$1:$AJ$1150,MATCH('Wkly eq indx data aligned'!$A222+2,OFFSET(INDIRECT(ADDRESS(1,MATCH(R$1,'Wkly eq indx data joined'!$1:$1,0),1,1,$A$1)),,,1150,1),0),MATCH(R$1,'Wkly eq indx data joined'!$1:$1,0)+1)</f>
        <v>630.95000000000005</v>
      </c>
      <c r="S222" s="9" cm="1">
        <f t="array" aca="1" ref="S222" ca="1">INDEX('Wkly eq indx data joined'!$A$1:$AJ$1150,MATCH('Wkly eq indx data aligned'!$A222,OFFSET(INDIRECT(ADDRESS(1,MATCH(S$1,'Wkly eq indx data joined'!$1:$1,0),1,1,$A$1)),,,1150,1),0),MATCH(S$1,'Wkly eq indx data joined'!$1:$1,0)+1)</f>
        <v>9926.44</v>
      </c>
    </row>
    <row r="223" spans="1:19" x14ac:dyDescent="0.25">
      <c r="A223" s="4">
        <f t="shared" si="3"/>
        <v>38072</v>
      </c>
      <c r="B223" s="9" cm="1">
        <f t="array" aca="1" ref="B223" ca="1">INDEX('Wkly eq indx data joined'!$A$1:$AJ$1150,MATCH('Wkly eq indx data aligned'!$A223,OFFSET(INDIRECT(ADDRESS(1,MATCH(B$1,'Wkly eq indx data joined'!$1:$1,0),1,1,$A$1)),,,1150,1),0),MATCH(B$1,'Wkly eq indx data joined'!$1:$1,0)+1)</f>
        <v>3428.509</v>
      </c>
      <c r="C223" s="9" cm="1">
        <f t="array" aca="1" ref="C223" ca="1">INDEX('Wkly eq indx data joined'!$A$1:$AJ$1150,MATCH('Wkly eq indx data aligned'!$A223,OFFSET(INDIRECT(ADDRESS(1,MATCH(C$1,'Wkly eq indx data joined'!$1:$1,0),1,1,$A$1)),,,1150,1),0),MATCH(C$1,'Wkly eq indx data joined'!$1:$1,0)+1)</f>
        <v>11770.65</v>
      </c>
      <c r="D223" s="18" cm="1">
        <f t="array" aca="1" ref="D223" ca="1">IFERROR(INDEX('Wkly eq indx data joined'!$A$1:$AJ$1150,MATCH('Wkly eq indx data aligned'!$A223,OFFSET(INDIRECT(ADDRESS(1,MATCH(D$1,'Wkly eq indx data joined'!$1:$1,0),1,1,$A$1)),,,1150,1),0),MATCH(D$1,'Wkly eq indx data joined'!$1:$1,0)+1),D222)</f>
        <v>1734.047</v>
      </c>
      <c r="E223" s="9" cm="1">
        <f t="array" aca="1" ref="E223" ca="1">INDEX('Wkly eq indx data joined'!$A$1:$AJ$1150,MATCH('Wkly eq indx data aligned'!$A223,OFFSET(INDIRECT(ADDRESS(1,MATCH(E$1,'Wkly eq indx data joined'!$1:$1,0),1,1,$A$1)),,,1150,1),0),MATCH(E$1,'Wkly eq indx data joined'!$1:$1,0)+1)</f>
        <v>8509.56</v>
      </c>
      <c r="F223" s="9" cm="1">
        <f t="array" aca="1" ref="F223" ca="1">INDEX('Wkly eq indx data joined'!$A$1:$AJ$1150,MATCH('Wkly eq indx data aligned'!$A223,OFFSET(INDIRECT(ADDRESS(1,MATCH(F$1,'Wkly eq indx data joined'!$1:$1,0),1,1,$A$1)),,,1150,1),0),MATCH(F$1,'Wkly eq indx data joined'!$1:$1,0)+1)</f>
        <v>5587</v>
      </c>
      <c r="G223" s="9" cm="1">
        <f t="array" aca="1" ref="G223" ca="1">INDEX('Wkly eq indx data joined'!$A$1:$AJ$1150,MATCH('Wkly eq indx data aligned'!$A223,OFFSET(INDIRECT(ADDRESS(1,MATCH(G$1,'Wkly eq indx data joined'!$1:$1,0),1,1,$A$1)),,,1150,1),0),MATCH(G$1,'Wkly eq indx data joined'!$1:$1,0)+1)</f>
        <v>1108.06</v>
      </c>
      <c r="H223" s="9" cm="1">
        <f t="array" aca="1" ref="H223" ca="1">INDEX('Wkly eq indx data joined'!$A$1:$AJ$1150,MATCH('Wkly eq indx data aligned'!$A223,OFFSET(INDIRECT(ADDRESS(1,MATCH(H$1,'Wkly eq indx data joined'!$1:$1,0),1,1,$A$1)),,,1150,1),0),MATCH(H$1,'Wkly eq indx data joined'!$1:$1,0)+1)</f>
        <v>4357.5</v>
      </c>
      <c r="I223" s="9" cm="1">
        <f t="array" aca="1" ref="I223" ca="1">INDEX('Wkly eq indx data joined'!$A$1:$AJ$1150,MATCH('Wkly eq indx data aligned'!$A223,OFFSET(INDIRECT(ADDRESS(1,MATCH(I$1,'Wkly eq indx data joined'!$1:$1,0),1,1,$A$1)),,,1150,1),0),MATCH(I$1,'Wkly eq indx data joined'!$1:$1,0)+1)</f>
        <v>12483.24</v>
      </c>
      <c r="J223" s="9" cm="1">
        <f t="array" aca="1" ref="J223" ca="1">INDEX('Wkly eq indx data joined'!$A$1:$AJ$1150,MATCH('Wkly eq indx data aligned'!$A223,OFFSET(INDIRECT(ADDRESS(1,MATCH(J$1,'Wkly eq indx data joined'!$1:$1,0),1,1,$A$1)),,,1150,1),0),MATCH(J$1,'Wkly eq indx data joined'!$1:$1,0)+1)</f>
        <v>3592.39</v>
      </c>
      <c r="K223" s="9" cm="1">
        <f t="array" aca="1" ref="K223" ca="1">INDEX('Wkly eq indx data joined'!$A$1:$AJ$1150,MATCH('Wkly eq indx data aligned'!$A223,OFFSET(INDIRECT(ADDRESS(1,MATCH(K$1,'Wkly eq indx data joined'!$1:$1,0),1,1,$A$1)),,,1150,1),0),MATCH(K$1,'Wkly eq indx data joined'!$1:$1,0)+1)</f>
        <v>3822.33</v>
      </c>
      <c r="L223" s="12" cm="1">
        <f t="array" aca="1" ref="L223" ca="1">INDEX('Wkly eq indx data joined'!$A$1:$AJ$1150,MATCH('Wkly eq indx data aligned'!$A223+2,OFFSET(INDIRECT(ADDRESS(1,MATCH(L$1,'Wkly eq indx data joined'!$1:$1,0),1,1,$A$1)),,,1150,1),0),MATCH(L$1,'Wkly eq indx data joined'!$1:$1,0)+1)</f>
        <v>863.95</v>
      </c>
      <c r="M223" s="9" cm="1">
        <f t="array" aca="1" ref="M223" ca="1">INDEX('Wkly eq indx data joined'!$A$1:$AJ$1150,MATCH('Wkly eq indx data aligned'!$A223,OFFSET(INDIRECT(ADDRESS(1,MATCH(M$1,'Wkly eq indx data joined'!$1:$1,0),1,1,$A$1)),,,1150,1),0),MATCH(M$1,'Wkly eq indx data joined'!$1:$1,0)+1)</f>
        <v>21541</v>
      </c>
      <c r="N223" s="9" cm="1">
        <f t="array" aca="1" ref="N223" ca="1">INDEX('Wkly eq indx data joined'!$A$1:$AJ$1150,MATCH('Wkly eq indx data aligned'!$A223,OFFSET(INDIRECT(ADDRESS(1,MATCH(N$1,'Wkly eq indx data joined'!$1:$1,0),1,1,$A$1)),,,1150,1),0),MATCH(N$1,'Wkly eq indx data joined'!$1:$1,0)+1)</f>
        <v>5181.33</v>
      </c>
      <c r="O223" s="13" cm="1">
        <f t="array" aca="1" ref="O223" ca="1">INDEX('Wkly eq indx data joined'!$A$1:$AJ$1150,MATCH('Wkly eq indx data aligned'!$A223+1,OFFSET(INDIRECT(ADDRESS(1,MATCH(O$1,'Wkly eq indx data joined'!$1:$1,0),1,1,$A$1)),,,1150,1),0),MATCH(O$1,'Wkly eq indx data joined'!$1:$1,0)+1)</f>
        <v>6132.62</v>
      </c>
      <c r="P223" s="12" cm="1">
        <f t="array" aca="1" ref="P223" ca="1">INDEX('Wkly eq indx data joined'!$A$1:$AJ$1150,MATCH('Wkly eq indx data aligned'!$A223+2,OFFSET(INDIRECT(ADDRESS(1,MATCH(P$1,'Wkly eq indx data joined'!$1:$1,0),1,1,$A$1)),,,1150,1),0),MATCH(P$1,'Wkly eq indx data joined'!$1:$1,0)+1)</f>
        <v>1747.5</v>
      </c>
      <c r="Q223" s="9" cm="1">
        <f t="array" aca="1" ref="Q223" ca="1">INDEX('Wkly eq indx data joined'!$A$1:$AJ$1150,MATCH('Wkly eq indx data aligned'!$A223,OFFSET(INDIRECT(ADDRESS(1,MATCH(Q$1,'Wkly eq indx data joined'!$1:$1,0),1,1,$A$1)),,,1150,1),0),MATCH(Q$1,'Wkly eq indx data joined'!$1:$1,0)+1)</f>
        <v>335.24</v>
      </c>
      <c r="R223" s="12" cm="1">
        <f t="array" aca="1" ref="R223" ca="1">INDEX('Wkly eq indx data joined'!$A$1:$AJ$1150,MATCH('Wkly eq indx data aligned'!$A223+2,OFFSET(INDIRECT(ADDRESS(1,MATCH(R$1,'Wkly eq indx data joined'!$1:$1,0),1,1,$A$1)),,,1150,1),0),MATCH(R$1,'Wkly eq indx data joined'!$1:$1,0)+1)</f>
        <v>619.67999999999995</v>
      </c>
      <c r="S223" s="9" cm="1">
        <f t="array" aca="1" ref="S223" ca="1">INDEX('Wkly eq indx data joined'!$A$1:$AJ$1150,MATCH('Wkly eq indx data aligned'!$A223,OFFSET(INDIRECT(ADDRESS(1,MATCH(S$1,'Wkly eq indx data joined'!$1:$1,0),1,1,$A$1)),,,1150,1),0),MATCH(S$1,'Wkly eq indx data joined'!$1:$1,0)+1)</f>
        <v>9732.94</v>
      </c>
    </row>
    <row r="224" spans="1:19" x14ac:dyDescent="0.25">
      <c r="A224" s="4">
        <f t="shared" si="3"/>
        <v>38079</v>
      </c>
      <c r="B224" s="9" cm="1">
        <f t="array" aca="1" ref="B224" ca="1">INDEX('Wkly eq indx data joined'!$A$1:$AJ$1150,MATCH('Wkly eq indx data aligned'!$A224,OFFSET(INDIRECT(ADDRESS(1,MATCH(B$1,'Wkly eq indx data joined'!$1:$1,0),1,1,$A$1)),,,1150,1),0),MATCH(B$1,'Wkly eq indx data joined'!$1:$1,0)+1)</f>
        <v>3438.5909999999999</v>
      </c>
      <c r="C224" s="9" cm="1">
        <f t="array" aca="1" ref="C224" ca="1">INDEX('Wkly eq indx data joined'!$A$1:$AJ$1150,MATCH('Wkly eq indx data aligned'!$A224,OFFSET(INDIRECT(ADDRESS(1,MATCH(C$1,'Wkly eq indx data joined'!$1:$1,0),1,1,$A$1)),,,1150,1),0),MATCH(C$1,'Wkly eq indx data joined'!$1:$1,0)+1)</f>
        <v>11815.95</v>
      </c>
      <c r="D224" s="18" cm="1">
        <f t="array" aca="1" ref="D224" ca="1">IFERROR(INDEX('Wkly eq indx data joined'!$A$1:$AJ$1150,MATCH('Wkly eq indx data aligned'!$A224,OFFSET(INDIRECT(ADDRESS(1,MATCH(D$1,'Wkly eq indx data joined'!$1:$1,0),1,1,$A$1)),,,1150,1),0),MATCH(D$1,'Wkly eq indx data joined'!$1:$1,0)+1),D223)</f>
        <v>1768.645</v>
      </c>
      <c r="E224" s="9" cm="1">
        <f t="array" aca="1" ref="E224" ca="1">INDEX('Wkly eq indx data joined'!$A$1:$AJ$1150,MATCH('Wkly eq indx data aligned'!$A224,OFFSET(INDIRECT(ADDRESS(1,MATCH(E$1,'Wkly eq indx data joined'!$1:$1,0),1,1,$A$1)),,,1150,1),0),MATCH(E$1,'Wkly eq indx data joined'!$1:$1,0)+1)</f>
        <v>8798.75</v>
      </c>
      <c r="F224" s="9" cm="1">
        <f t="array" aca="1" ref="F224" ca="1">INDEX('Wkly eq indx data joined'!$A$1:$AJ$1150,MATCH('Wkly eq indx data aligned'!$A224,OFFSET(INDIRECT(ADDRESS(1,MATCH(F$1,'Wkly eq indx data joined'!$1:$1,0),1,1,$A$1)),,,1150,1),0),MATCH(F$1,'Wkly eq indx data joined'!$1:$1,0)+1)</f>
        <v>5784.6</v>
      </c>
      <c r="G224" s="9" cm="1">
        <f t="array" aca="1" ref="G224" ca="1">INDEX('Wkly eq indx data joined'!$A$1:$AJ$1150,MATCH('Wkly eq indx data aligned'!$A224,OFFSET(INDIRECT(ADDRESS(1,MATCH(G$1,'Wkly eq indx data joined'!$1:$1,0),1,1,$A$1)),,,1150,1),0),MATCH(G$1,'Wkly eq indx data joined'!$1:$1,0)+1)</f>
        <v>1141.81</v>
      </c>
      <c r="H224" s="9" cm="1">
        <f t="array" aca="1" ref="H224" ca="1">INDEX('Wkly eq indx data joined'!$A$1:$AJ$1150,MATCH('Wkly eq indx data aligned'!$A224,OFFSET(INDIRECT(ADDRESS(1,MATCH(H$1,'Wkly eq indx data joined'!$1:$1,0),1,1,$A$1)),,,1150,1),0),MATCH(H$1,'Wkly eq indx data joined'!$1:$1,0)+1)</f>
        <v>4465.6000000000004</v>
      </c>
      <c r="I224" s="9" cm="1">
        <f t="array" aca="1" ref="I224" ca="1">INDEX('Wkly eq indx data joined'!$A$1:$AJ$1150,MATCH('Wkly eq indx data aligned'!$A224,OFFSET(INDIRECT(ADDRESS(1,MATCH(I$1,'Wkly eq indx data joined'!$1:$1,0),1,1,$A$1)),,,1150,1),0),MATCH(I$1,'Wkly eq indx data joined'!$1:$1,0)+1)</f>
        <v>12731.76</v>
      </c>
      <c r="J224" s="9" cm="1">
        <f t="array" aca="1" ref="J224" ca="1">INDEX('Wkly eq indx data joined'!$A$1:$AJ$1150,MATCH('Wkly eq indx data aligned'!$A224,OFFSET(INDIRECT(ADDRESS(1,MATCH(J$1,'Wkly eq indx data joined'!$1:$1,0),1,1,$A$1)),,,1150,1),0),MATCH(J$1,'Wkly eq indx data joined'!$1:$1,0)+1)</f>
        <v>3739.91</v>
      </c>
      <c r="K224" s="9" cm="1">
        <f t="array" aca="1" ref="K224" ca="1">INDEX('Wkly eq indx data joined'!$A$1:$AJ$1150,MATCH('Wkly eq indx data aligned'!$A224,OFFSET(INDIRECT(ADDRESS(1,MATCH(K$1,'Wkly eq indx data joined'!$1:$1,0),1,1,$A$1)),,,1150,1),0),MATCH(K$1,'Wkly eq indx data joined'!$1:$1,0)+1)</f>
        <v>4007.6</v>
      </c>
      <c r="L224" s="12" cm="1">
        <f t="array" aca="1" ref="L224" ca="1">INDEX('Wkly eq indx data joined'!$A$1:$AJ$1150,MATCH('Wkly eq indx data aligned'!$A224+2,OFFSET(INDIRECT(ADDRESS(1,MATCH(L$1,'Wkly eq indx data joined'!$1:$1,0),1,1,$A$1)),,,1150,1),0),MATCH(L$1,'Wkly eq indx data joined'!$1:$1,0)+1)</f>
        <v>883.69</v>
      </c>
      <c r="M224" s="9" cm="1">
        <f t="array" aca="1" ref="M224" ca="1">INDEX('Wkly eq indx data joined'!$A$1:$AJ$1150,MATCH('Wkly eq indx data aligned'!$A224,OFFSET(INDIRECT(ADDRESS(1,MATCH(M$1,'Wkly eq indx data joined'!$1:$1,0),1,1,$A$1)),,,1150,1),0),MATCH(M$1,'Wkly eq indx data joined'!$1:$1,0)+1)</f>
        <v>22948.9</v>
      </c>
      <c r="N224" s="9" cm="1">
        <f t="array" aca="1" ref="N224" ca="1">INDEX('Wkly eq indx data joined'!$A$1:$AJ$1150,MATCH('Wkly eq indx data aligned'!$A224,OFFSET(INDIRECT(ADDRESS(1,MATCH(N$1,'Wkly eq indx data joined'!$1:$1,0),1,1,$A$1)),,,1150,1),0),MATCH(N$1,'Wkly eq indx data joined'!$1:$1,0)+1)</f>
        <v>5327.47</v>
      </c>
      <c r="O224" s="13" cm="1">
        <f t="array" aca="1" ref="O224" ca="1">INDEX('Wkly eq indx data joined'!$A$1:$AJ$1150,MATCH('Wkly eq indx data aligned'!$A224+1,OFFSET(INDIRECT(ADDRESS(1,MATCH(O$1,'Wkly eq indx data joined'!$1:$1,0),1,1,$A$1)),,,1150,1),0),MATCH(O$1,'Wkly eq indx data joined'!$1:$1,0)+1)</f>
        <v>6545.54</v>
      </c>
      <c r="P224" s="12" cm="1">
        <f t="array" aca="1" ref="P224" ca="1">INDEX('Wkly eq indx data joined'!$A$1:$AJ$1150,MATCH('Wkly eq indx data aligned'!$A224+2,OFFSET(INDIRECT(ADDRESS(1,MATCH(P$1,'Wkly eq indx data joined'!$1:$1,0),1,1,$A$1)),,,1150,1),0),MATCH(P$1,'Wkly eq indx data joined'!$1:$1,0)+1)</f>
        <v>1841.1</v>
      </c>
      <c r="Q224" s="9" cm="1">
        <f t="array" aca="1" ref="Q224" ca="1">INDEX('Wkly eq indx data joined'!$A$1:$AJ$1150,MATCH('Wkly eq indx data aligned'!$A224,OFFSET(INDIRECT(ADDRESS(1,MATCH(Q$1,'Wkly eq indx data joined'!$1:$1,0),1,1,$A$1)),,,1150,1),0),MATCH(Q$1,'Wkly eq indx data joined'!$1:$1,0)+1)</f>
        <v>350.52</v>
      </c>
      <c r="R224" s="12" cm="1">
        <f t="array" aca="1" ref="R224" ca="1">INDEX('Wkly eq indx data joined'!$A$1:$AJ$1150,MATCH('Wkly eq indx data aligned'!$A224+2,OFFSET(INDIRECT(ADDRESS(1,MATCH(R$1,'Wkly eq indx data joined'!$1:$1,0),1,1,$A$1)),,,1150,1),0),MATCH(R$1,'Wkly eq indx data joined'!$1:$1,0)+1)</f>
        <v>656.68</v>
      </c>
      <c r="S224" s="9" cm="1">
        <f t="array" aca="1" ref="S224" ca="1">INDEX('Wkly eq indx data joined'!$A$1:$AJ$1150,MATCH('Wkly eq indx data aligned'!$A224,OFFSET(INDIRECT(ADDRESS(1,MATCH(S$1,'Wkly eq indx data joined'!$1:$1,0),1,1,$A$1)),,,1150,1),0),MATCH(S$1,'Wkly eq indx data joined'!$1:$1,0)+1)</f>
        <v>9973.2800000000007</v>
      </c>
    </row>
    <row r="225" spans="1:19" x14ac:dyDescent="0.25">
      <c r="A225" s="4">
        <f t="shared" si="3"/>
        <v>38086</v>
      </c>
      <c r="B225" s="9" cm="1">
        <f t="array" aca="1" ref="B225" ca="1">INDEX('Wkly eq indx data joined'!$A$1:$AJ$1150,MATCH('Wkly eq indx data aligned'!$A225,OFFSET(INDIRECT(ADDRESS(1,MATCH(B$1,'Wkly eq indx data joined'!$1:$1,0),1,1,$A$1)),,,1150,1),0),MATCH(B$1,'Wkly eq indx data joined'!$1:$1,0)+1)</f>
        <v>3450.598</v>
      </c>
      <c r="C225" s="9" cm="1">
        <f t="array" aca="1" ref="C225" ca="1">INDEX('Wkly eq indx data joined'!$A$1:$AJ$1150,MATCH('Wkly eq indx data aligned'!$A225,OFFSET(INDIRECT(ADDRESS(1,MATCH(C$1,'Wkly eq indx data joined'!$1:$1,0),1,1,$A$1)),,,1150,1),0),MATCH(C$1,'Wkly eq indx data joined'!$1:$1,0)+1)</f>
        <v>11897.51</v>
      </c>
      <c r="D225" s="18" cm="1">
        <f t="array" aca="1" ref="D225" ca="1">IFERROR(INDEX('Wkly eq indx data joined'!$A$1:$AJ$1150,MATCH('Wkly eq indx data aligned'!$A225,OFFSET(INDIRECT(ADDRESS(1,MATCH(D$1,'Wkly eq indx data joined'!$1:$1,0),1,1,$A$1)),,,1150,1),0),MATCH(D$1,'Wkly eq indx data joined'!$1:$1,0)+1),D224)</f>
        <v>1727.348</v>
      </c>
      <c r="E225" s="9" cm="1">
        <f t="array" aca="1" ref="E225" ca="1">INDEX('Wkly eq indx data joined'!$A$1:$AJ$1150,MATCH('Wkly eq indx data aligned'!$A225,OFFSET(INDIRECT(ADDRESS(1,MATCH(E$1,'Wkly eq indx data joined'!$1:$1,0),1,1,$A$1)),,,1150,1),0),MATCH(E$1,'Wkly eq indx data joined'!$1:$1,0)+1)</f>
        <v>8833.48</v>
      </c>
      <c r="F225" s="9" cm="1">
        <f t="array" aca="1" ref="F225" ca="1">INDEX('Wkly eq indx data joined'!$A$1:$AJ$1150,MATCH('Wkly eq indx data aligned'!$A225,OFFSET(INDIRECT(ADDRESS(1,MATCH(F$1,'Wkly eq indx data joined'!$1:$1,0),1,1,$A$1)),,,1150,1),0),MATCH(F$1,'Wkly eq indx data joined'!$1:$1,0)+1)</f>
        <v>5803.4</v>
      </c>
      <c r="G225" s="9" cm="1">
        <f t="array" aca="1" ref="G225" ca="1">INDEX('Wkly eq indx data joined'!$A$1:$AJ$1150,MATCH('Wkly eq indx data aligned'!$A225,OFFSET(INDIRECT(ADDRESS(1,MATCH(G$1,'Wkly eq indx data joined'!$1:$1,0),1,1,$A$1)),,,1150,1),0),MATCH(G$1,'Wkly eq indx data joined'!$1:$1,0)+1)</f>
        <v>1139.32</v>
      </c>
      <c r="H225" s="9" cm="1">
        <f t="array" aca="1" ref="H225" ca="1">INDEX('Wkly eq indx data joined'!$A$1:$AJ$1150,MATCH('Wkly eq indx data aligned'!$A225,OFFSET(INDIRECT(ADDRESS(1,MATCH(H$1,'Wkly eq indx data joined'!$1:$1,0),1,1,$A$1)),,,1150,1),0),MATCH(H$1,'Wkly eq indx data joined'!$1:$1,0)+1)</f>
        <v>4489.7</v>
      </c>
      <c r="I225" s="9" cm="1">
        <f t="array" aca="1" ref="I225" ca="1">INDEX('Wkly eq indx data joined'!$A$1:$AJ$1150,MATCH('Wkly eq indx data aligned'!$A225,OFFSET(INDIRECT(ADDRESS(1,MATCH(I$1,'Wkly eq indx data joined'!$1:$1,0),1,1,$A$1)),,,1150,1),0),MATCH(I$1,'Wkly eq indx data joined'!$1:$1,0)+1)</f>
        <v>12909.37</v>
      </c>
      <c r="J225" s="9" cm="1">
        <f t="array" aca="1" ref="J225" ca="1">INDEX('Wkly eq indx data joined'!$A$1:$AJ$1150,MATCH('Wkly eq indx data aligned'!$A225,OFFSET(INDIRECT(ADDRESS(1,MATCH(J$1,'Wkly eq indx data joined'!$1:$1,0),1,1,$A$1)),,,1150,1),0),MATCH(J$1,'Wkly eq indx data joined'!$1:$1,0)+1)</f>
        <v>3740.11</v>
      </c>
      <c r="K225" s="9" cm="1">
        <f t="array" aca="1" ref="K225" ca="1">INDEX('Wkly eq indx data joined'!$A$1:$AJ$1150,MATCH('Wkly eq indx data aligned'!$A225,OFFSET(INDIRECT(ADDRESS(1,MATCH(K$1,'Wkly eq indx data joined'!$1:$1,0),1,1,$A$1)),,,1150,1),0),MATCH(K$1,'Wkly eq indx data joined'!$1:$1,0)+1)</f>
        <v>4013.53</v>
      </c>
      <c r="L225" s="12" cm="1">
        <f t="array" aca="1" ref="L225" ca="1">INDEX('Wkly eq indx data joined'!$A$1:$AJ$1150,MATCH('Wkly eq indx data aligned'!$A225+2,OFFSET(INDIRECT(ADDRESS(1,MATCH(L$1,'Wkly eq indx data joined'!$1:$1,0),1,1,$A$1)),,,1150,1),0),MATCH(L$1,'Wkly eq indx data joined'!$1:$1,0)+1)</f>
        <v>905.44</v>
      </c>
      <c r="M225" s="9" cm="1">
        <f t="array" aca="1" ref="M225" ca="1">INDEX('Wkly eq indx data joined'!$A$1:$AJ$1150,MATCH('Wkly eq indx data aligned'!$A225,OFFSET(INDIRECT(ADDRESS(1,MATCH(M$1,'Wkly eq indx data joined'!$1:$1,0),1,1,$A$1)),,,1150,1),0),MATCH(M$1,'Wkly eq indx data joined'!$1:$1,0)+1)</f>
        <v>22724.7</v>
      </c>
      <c r="N225" s="9" cm="1">
        <f t="array" aca="1" ref="N225" ca="1">INDEX('Wkly eq indx data joined'!$A$1:$AJ$1150,MATCH('Wkly eq indx data aligned'!$A225,OFFSET(INDIRECT(ADDRESS(1,MATCH(N$1,'Wkly eq indx data joined'!$1:$1,0),1,1,$A$1)),,,1150,1),0),MATCH(N$1,'Wkly eq indx data joined'!$1:$1,0)+1)</f>
        <v>5370.32</v>
      </c>
      <c r="O225" s="13" cm="1">
        <f t="array" aca="1" ref="O225" ca="1">INDEX('Wkly eq indx data joined'!$A$1:$AJ$1150,MATCH('Wkly eq indx data aligned'!$A225+1,OFFSET(INDIRECT(ADDRESS(1,MATCH(O$1,'Wkly eq indx data joined'!$1:$1,0),1,1,$A$1)),,,1150,1),0),MATCH(O$1,'Wkly eq indx data joined'!$1:$1,0)+1)</f>
        <v>6620.36</v>
      </c>
      <c r="P225" s="12" cm="1">
        <f t="array" aca="1" ref="P225" ca="1">INDEX('Wkly eq indx data joined'!$A$1:$AJ$1150,MATCH('Wkly eq indx data aligned'!$A225+2,OFFSET(INDIRECT(ADDRESS(1,MATCH(P$1,'Wkly eq indx data joined'!$1:$1,0),1,1,$A$1)),,,1150,1),0),MATCH(P$1,'Wkly eq indx data joined'!$1:$1,0)+1)</f>
        <v>1853.55</v>
      </c>
      <c r="Q225" s="9" cm="1">
        <f t="array" aca="1" ref="Q225" ca="1">INDEX('Wkly eq indx data joined'!$A$1:$AJ$1150,MATCH('Wkly eq indx data aligned'!$A225,OFFSET(INDIRECT(ADDRESS(1,MATCH(Q$1,'Wkly eq indx data joined'!$1:$1,0),1,1,$A$1)),,,1150,1),0),MATCH(Q$1,'Wkly eq indx data joined'!$1:$1,0)+1)</f>
        <v>350.96</v>
      </c>
      <c r="R225" s="12" cm="1">
        <f t="array" aca="1" ref="R225" ca="1">INDEX('Wkly eq indx data joined'!$A$1:$AJ$1150,MATCH('Wkly eq indx data aligned'!$A225+2,OFFSET(INDIRECT(ADDRESS(1,MATCH(R$1,'Wkly eq indx data joined'!$1:$1,0),1,1,$A$1)),,,1150,1),0),MATCH(R$1,'Wkly eq indx data joined'!$1:$1,0)+1)</f>
        <v>678.69</v>
      </c>
      <c r="S225" s="9" cm="1">
        <f t="array" aca="1" ref="S225" ca="1">INDEX('Wkly eq indx data joined'!$A$1:$AJ$1150,MATCH('Wkly eq indx data aligned'!$A225,OFFSET(INDIRECT(ADDRESS(1,MATCH(S$1,'Wkly eq indx data joined'!$1:$1,0),1,1,$A$1)),,,1150,1),0),MATCH(S$1,'Wkly eq indx data joined'!$1:$1,0)+1)</f>
        <v>9923.15</v>
      </c>
    </row>
    <row r="226" spans="1:19" x14ac:dyDescent="0.25">
      <c r="A226" s="4">
        <f t="shared" si="3"/>
        <v>38093</v>
      </c>
      <c r="B226" s="9" cm="1">
        <f t="array" aca="1" ref="B226" ca="1">INDEX('Wkly eq indx data joined'!$A$1:$AJ$1150,MATCH('Wkly eq indx data aligned'!$A226,OFFSET(INDIRECT(ADDRESS(1,MATCH(B$1,'Wkly eq indx data joined'!$1:$1,0),1,1,$A$1)),,,1150,1),0),MATCH(B$1,'Wkly eq indx data joined'!$1:$1,0)+1)</f>
        <v>3417.2939999999999</v>
      </c>
      <c r="C226" s="9" cm="1">
        <f t="array" aca="1" ref="C226" ca="1">INDEX('Wkly eq indx data joined'!$A$1:$AJ$1150,MATCH('Wkly eq indx data aligned'!$A226,OFFSET(INDIRECT(ADDRESS(1,MATCH(C$1,'Wkly eq indx data joined'!$1:$1,0),1,1,$A$1)),,,1150,1),0),MATCH(C$1,'Wkly eq indx data joined'!$1:$1,0)+1)</f>
        <v>11824.56</v>
      </c>
      <c r="D226" s="18" cm="1">
        <f t="array" aca="1" ref="D226" ca="1">IFERROR(INDEX('Wkly eq indx data joined'!$A$1:$AJ$1150,MATCH('Wkly eq indx data aligned'!$A226,OFFSET(INDIRECT(ADDRESS(1,MATCH(D$1,'Wkly eq indx data joined'!$1:$1,0),1,1,$A$1)),,,1150,1),0),MATCH(D$1,'Wkly eq indx data joined'!$1:$1,0)+1),D225)</f>
        <v>1693.8610000000001</v>
      </c>
      <c r="E226" s="9" cm="1">
        <f t="array" aca="1" ref="E226" ca="1">INDEX('Wkly eq indx data joined'!$A$1:$AJ$1150,MATCH('Wkly eq indx data aligned'!$A226,OFFSET(INDIRECT(ADDRESS(1,MATCH(E$1,'Wkly eq indx data joined'!$1:$1,0),1,1,$A$1)),,,1150,1),0),MATCH(E$1,'Wkly eq indx data joined'!$1:$1,0)+1)</f>
        <v>8695.35</v>
      </c>
      <c r="F226" s="9" cm="1">
        <f t="array" aca="1" ref="F226" ca="1">INDEX('Wkly eq indx data joined'!$A$1:$AJ$1150,MATCH('Wkly eq indx data aligned'!$A226,OFFSET(INDIRECT(ADDRESS(1,MATCH(F$1,'Wkly eq indx data joined'!$1:$1,0),1,1,$A$1)),,,1150,1),0),MATCH(F$1,'Wkly eq indx data joined'!$1:$1,0)+1)</f>
        <v>5769.9</v>
      </c>
      <c r="G226" s="9" cm="1">
        <f t="array" aca="1" ref="G226" ca="1">INDEX('Wkly eq indx data joined'!$A$1:$AJ$1150,MATCH('Wkly eq indx data aligned'!$A226,OFFSET(INDIRECT(ADDRESS(1,MATCH(G$1,'Wkly eq indx data joined'!$1:$1,0),1,1,$A$1)),,,1150,1),0),MATCH(G$1,'Wkly eq indx data joined'!$1:$1,0)+1)</f>
        <v>1134.6099999999999</v>
      </c>
      <c r="H226" s="9" cm="1">
        <f t="array" aca="1" ref="H226" ca="1">INDEX('Wkly eq indx data joined'!$A$1:$AJ$1150,MATCH('Wkly eq indx data aligned'!$A226,OFFSET(INDIRECT(ADDRESS(1,MATCH(H$1,'Wkly eq indx data joined'!$1:$1,0),1,1,$A$1)),,,1150,1),0),MATCH(H$1,'Wkly eq indx data joined'!$1:$1,0)+1)</f>
        <v>4537.3</v>
      </c>
      <c r="I226" s="9" cm="1">
        <f t="array" aca="1" ref="I226" ca="1">INDEX('Wkly eq indx data joined'!$A$1:$AJ$1150,MATCH('Wkly eq indx data aligned'!$A226,OFFSET(INDIRECT(ADDRESS(1,MATCH(I$1,'Wkly eq indx data joined'!$1:$1,0),1,1,$A$1)),,,1150,1),0),MATCH(I$1,'Wkly eq indx data joined'!$1:$1,0)+1)</f>
        <v>12458.38</v>
      </c>
      <c r="J226" s="9" cm="1">
        <f t="array" aca="1" ref="J226" ca="1">INDEX('Wkly eq indx data joined'!$A$1:$AJ$1150,MATCH('Wkly eq indx data aligned'!$A226,OFFSET(INDIRECT(ADDRESS(1,MATCH(J$1,'Wkly eq indx data joined'!$1:$1,0),1,1,$A$1)),,,1150,1),0),MATCH(J$1,'Wkly eq indx data joined'!$1:$1,0)+1)</f>
        <v>3751.59</v>
      </c>
      <c r="K226" s="9" cm="1">
        <f t="array" aca="1" ref="K226" ca="1">INDEX('Wkly eq indx data joined'!$A$1:$AJ$1150,MATCH('Wkly eq indx data aligned'!$A226,OFFSET(INDIRECT(ADDRESS(1,MATCH(K$1,'Wkly eq indx data joined'!$1:$1,0),1,1,$A$1)),,,1150,1),0),MATCH(K$1,'Wkly eq indx data joined'!$1:$1,0)+1)</f>
        <v>4033.98</v>
      </c>
      <c r="L226" s="12" cm="1">
        <f t="array" aca="1" ref="L226" ca="1">INDEX('Wkly eq indx data joined'!$A$1:$AJ$1150,MATCH('Wkly eq indx data aligned'!$A226+2,OFFSET(INDIRECT(ADDRESS(1,MATCH(L$1,'Wkly eq indx data joined'!$1:$1,0),1,1,$A$1)),,,1150,1),0),MATCH(L$1,'Wkly eq indx data joined'!$1:$1,0)+1)</f>
        <v>898.88</v>
      </c>
      <c r="M226" s="9" cm="1">
        <f t="array" aca="1" ref="M226" ca="1">INDEX('Wkly eq indx data joined'!$A$1:$AJ$1150,MATCH('Wkly eq indx data aligned'!$A226,OFFSET(INDIRECT(ADDRESS(1,MATCH(M$1,'Wkly eq indx data joined'!$1:$1,0),1,1,$A$1)),,,1150,1),0),MATCH(M$1,'Wkly eq indx data joined'!$1:$1,0)+1)</f>
        <v>21768.9</v>
      </c>
      <c r="N226" s="9" cm="1">
        <f t="array" aca="1" ref="N226" ca="1">INDEX('Wkly eq indx data joined'!$A$1:$AJ$1150,MATCH('Wkly eq indx data aligned'!$A226,OFFSET(INDIRECT(ADDRESS(1,MATCH(N$1,'Wkly eq indx data joined'!$1:$1,0),1,1,$A$1)),,,1150,1),0),MATCH(N$1,'Wkly eq indx data joined'!$1:$1,0)+1)</f>
        <v>5329.06</v>
      </c>
      <c r="O226" s="13" cm="1">
        <f t="array" aca="1" ref="O226" ca="1">INDEX('Wkly eq indx data joined'!$A$1:$AJ$1150,MATCH('Wkly eq indx data aligned'!$A226+1,OFFSET(INDIRECT(ADDRESS(1,MATCH(O$1,'Wkly eq indx data joined'!$1:$1,0),1,1,$A$1)),,,1150,1),0),MATCH(O$1,'Wkly eq indx data joined'!$1:$1,0)+1)</f>
        <v>6818.2</v>
      </c>
      <c r="P226" s="12" cm="1">
        <f t="array" aca="1" ref="P226" ca="1">INDEX('Wkly eq indx data joined'!$A$1:$AJ$1150,MATCH('Wkly eq indx data aligned'!$A226+2,OFFSET(INDIRECT(ADDRESS(1,MATCH(P$1,'Wkly eq indx data joined'!$1:$1,0),1,1,$A$1)),,,1150,1),0),MATCH(P$1,'Wkly eq indx data joined'!$1:$1,0)+1)</f>
        <v>1868.1</v>
      </c>
      <c r="Q226" s="9" cm="1">
        <f t="array" aca="1" ref="Q226" ca="1">INDEX('Wkly eq indx data joined'!$A$1:$AJ$1150,MATCH('Wkly eq indx data aligned'!$A226,OFFSET(INDIRECT(ADDRESS(1,MATCH(Q$1,'Wkly eq indx data joined'!$1:$1,0),1,1,$A$1)),,,1150,1),0),MATCH(Q$1,'Wkly eq indx data joined'!$1:$1,0)+1)</f>
        <v>352.76</v>
      </c>
      <c r="R226" s="12" cm="1">
        <f t="array" aca="1" ref="R226" ca="1">INDEX('Wkly eq indx data joined'!$A$1:$AJ$1150,MATCH('Wkly eq indx data aligned'!$A226+2,OFFSET(INDIRECT(ADDRESS(1,MATCH(R$1,'Wkly eq indx data joined'!$1:$1,0),1,1,$A$1)),,,1150,1),0),MATCH(R$1,'Wkly eq indx data joined'!$1:$1,0)+1)</f>
        <v>637.07000000000005</v>
      </c>
      <c r="S226" s="9" cm="1">
        <f t="array" aca="1" ref="S226" ca="1">INDEX('Wkly eq indx data joined'!$A$1:$AJ$1150,MATCH('Wkly eq indx data aligned'!$A226,OFFSET(INDIRECT(ADDRESS(1,MATCH(S$1,'Wkly eq indx data joined'!$1:$1,0),1,1,$A$1)),,,1150,1),0),MATCH(S$1,'Wkly eq indx data joined'!$1:$1,0)+1)</f>
        <v>9826.7000000000007</v>
      </c>
    </row>
    <row r="227" spans="1:19" x14ac:dyDescent="0.25">
      <c r="A227" s="4">
        <f t="shared" si="3"/>
        <v>38100</v>
      </c>
      <c r="B227" s="9" cm="1">
        <f t="array" aca="1" ref="B227" ca="1">INDEX('Wkly eq indx data joined'!$A$1:$AJ$1150,MATCH('Wkly eq indx data aligned'!$A227,OFFSET(INDIRECT(ADDRESS(1,MATCH(B$1,'Wkly eq indx data joined'!$1:$1,0),1,1,$A$1)),,,1150,1),0),MATCH(B$1,'Wkly eq indx data joined'!$1:$1,0)+1)</f>
        <v>3456.9929999999999</v>
      </c>
      <c r="C227" s="9" cm="1">
        <f t="array" aca="1" ref="C227" ca="1">INDEX('Wkly eq indx data joined'!$A$1:$AJ$1150,MATCH('Wkly eq indx data aligned'!$A227,OFFSET(INDIRECT(ADDRESS(1,MATCH(C$1,'Wkly eq indx data joined'!$1:$1,0),1,1,$A$1)),,,1150,1),0),MATCH(C$1,'Wkly eq indx data joined'!$1:$1,0)+1)</f>
        <v>12120.66</v>
      </c>
      <c r="D227" s="18" cm="1">
        <f t="array" aca="1" ref="D227" ca="1">IFERROR(INDEX('Wkly eq indx data joined'!$A$1:$AJ$1150,MATCH('Wkly eq indx data aligned'!$A227,OFFSET(INDIRECT(ADDRESS(1,MATCH(D$1,'Wkly eq indx data joined'!$1:$1,0),1,1,$A$1)),,,1150,1),0),MATCH(D$1,'Wkly eq indx data joined'!$1:$1,0)+1),D226)</f>
        <v>1635.501</v>
      </c>
      <c r="E227" s="9" cm="1">
        <f t="array" aca="1" ref="E227" ca="1">INDEX('Wkly eq indx data joined'!$A$1:$AJ$1150,MATCH('Wkly eq indx data aligned'!$A227,OFFSET(INDIRECT(ADDRESS(1,MATCH(E$1,'Wkly eq indx data joined'!$1:$1,0),1,1,$A$1)),,,1150,1),0),MATCH(E$1,'Wkly eq indx data joined'!$1:$1,0)+1)</f>
        <v>8667.8700000000008</v>
      </c>
      <c r="F227" s="9" cm="1">
        <f t="array" aca="1" ref="F227" ca="1">INDEX('Wkly eq indx data joined'!$A$1:$AJ$1150,MATCH('Wkly eq indx data aligned'!$A227,OFFSET(INDIRECT(ADDRESS(1,MATCH(F$1,'Wkly eq indx data joined'!$1:$1,0),1,1,$A$1)),,,1150,1),0),MATCH(F$1,'Wkly eq indx data joined'!$1:$1,0)+1)</f>
        <v>5818.1</v>
      </c>
      <c r="G227" s="9" cm="1">
        <f t="array" aca="1" ref="G227" ca="1">INDEX('Wkly eq indx data joined'!$A$1:$AJ$1150,MATCH('Wkly eq indx data aligned'!$A227,OFFSET(INDIRECT(ADDRESS(1,MATCH(G$1,'Wkly eq indx data joined'!$1:$1,0),1,1,$A$1)),,,1150,1),0),MATCH(G$1,'Wkly eq indx data joined'!$1:$1,0)+1)</f>
        <v>1140.5999999999999</v>
      </c>
      <c r="H227" s="9" cm="1">
        <f t="array" aca="1" ref="H227" ca="1">INDEX('Wkly eq indx data joined'!$A$1:$AJ$1150,MATCH('Wkly eq indx data aligned'!$A227,OFFSET(INDIRECT(ADDRESS(1,MATCH(H$1,'Wkly eq indx data joined'!$1:$1,0),1,1,$A$1)),,,1150,1),0),MATCH(H$1,'Wkly eq indx data joined'!$1:$1,0)+1)</f>
        <v>4569.95</v>
      </c>
      <c r="I227" s="9" cm="1">
        <f t="array" aca="1" ref="I227" ca="1">INDEX('Wkly eq indx data joined'!$A$1:$AJ$1150,MATCH('Wkly eq indx data aligned'!$A227,OFFSET(INDIRECT(ADDRESS(1,MATCH(I$1,'Wkly eq indx data joined'!$1:$1,0),1,1,$A$1)),,,1150,1),0),MATCH(I$1,'Wkly eq indx data joined'!$1:$1,0)+1)</f>
        <v>12383.94</v>
      </c>
      <c r="J227" s="9" cm="1">
        <f t="array" aca="1" ref="J227" ca="1">INDEX('Wkly eq indx data joined'!$A$1:$AJ$1150,MATCH('Wkly eq indx data aligned'!$A227,OFFSET(INDIRECT(ADDRESS(1,MATCH(J$1,'Wkly eq indx data joined'!$1:$1,0),1,1,$A$1)),,,1150,1),0),MATCH(J$1,'Wkly eq indx data joined'!$1:$1,0)+1)</f>
        <v>3811.43</v>
      </c>
      <c r="K227" s="9" cm="1">
        <f t="array" aca="1" ref="K227" ca="1">INDEX('Wkly eq indx data joined'!$A$1:$AJ$1150,MATCH('Wkly eq indx data aligned'!$A227,OFFSET(INDIRECT(ADDRESS(1,MATCH(K$1,'Wkly eq indx data joined'!$1:$1,0),1,1,$A$1)),,,1150,1),0),MATCH(K$1,'Wkly eq indx data joined'!$1:$1,0)+1)</f>
        <v>4103.62</v>
      </c>
      <c r="L227" s="12" cm="1">
        <f t="array" aca="1" ref="L227" ca="1">INDEX('Wkly eq indx data joined'!$A$1:$AJ$1150,MATCH('Wkly eq indx data aligned'!$A227+2,OFFSET(INDIRECT(ADDRESS(1,MATCH(L$1,'Wkly eq indx data joined'!$1:$1,0),1,1,$A$1)),,,1150,1),0),MATCH(L$1,'Wkly eq indx data joined'!$1:$1,0)+1)</f>
        <v>936.06</v>
      </c>
      <c r="M227" s="9" cm="1">
        <f t="array" aca="1" ref="M227" ca="1">INDEX('Wkly eq indx data joined'!$A$1:$AJ$1150,MATCH('Wkly eq indx data aligned'!$A227,OFFSET(INDIRECT(ADDRESS(1,MATCH(M$1,'Wkly eq indx data joined'!$1:$1,0),1,1,$A$1)),,,1150,1),0),MATCH(M$1,'Wkly eq indx data joined'!$1:$1,0)+1)</f>
        <v>21590.5</v>
      </c>
      <c r="N227" s="9" cm="1">
        <f t="array" aca="1" ref="N227" ca="1">INDEX('Wkly eq indx data joined'!$A$1:$AJ$1150,MATCH('Wkly eq indx data aligned'!$A227,OFFSET(INDIRECT(ADDRESS(1,MATCH(N$1,'Wkly eq indx data joined'!$1:$1,0),1,1,$A$1)),,,1150,1),0),MATCH(N$1,'Wkly eq indx data joined'!$1:$1,0)+1)</f>
        <v>5506.9</v>
      </c>
      <c r="O227" s="13" cm="1">
        <f t="array" aca="1" ref="O227" ca="1">INDEX('Wkly eq indx data joined'!$A$1:$AJ$1150,MATCH('Wkly eq indx data aligned'!$A227+1,OFFSET(INDIRECT(ADDRESS(1,MATCH(O$1,'Wkly eq indx data joined'!$1:$1,0),1,1,$A$1)),,,1150,1),0),MATCH(O$1,'Wkly eq indx data joined'!$1:$1,0)+1)</f>
        <v>6748.1</v>
      </c>
      <c r="P227" s="12" cm="1">
        <f t="array" aca="1" ref="P227" ca="1">INDEX('Wkly eq indx data joined'!$A$1:$AJ$1150,MATCH('Wkly eq indx data aligned'!$A227+2,OFFSET(INDIRECT(ADDRESS(1,MATCH(P$1,'Wkly eq indx data joined'!$1:$1,0),1,1,$A$1)),,,1150,1),0),MATCH(P$1,'Wkly eq indx data joined'!$1:$1,0)+1)</f>
        <v>1892.45</v>
      </c>
      <c r="Q227" s="9" cm="1">
        <f t="array" aca="1" ref="Q227" ca="1">INDEX('Wkly eq indx data joined'!$A$1:$AJ$1150,MATCH('Wkly eq indx data aligned'!$A227,OFFSET(INDIRECT(ADDRESS(1,MATCH(Q$1,'Wkly eq indx data joined'!$1:$1,0),1,1,$A$1)),,,1150,1),0),MATCH(Q$1,'Wkly eq indx data joined'!$1:$1,0)+1)</f>
        <v>356.62</v>
      </c>
      <c r="R227" s="12" cm="1">
        <f t="array" aca="1" ref="R227" ca="1">INDEX('Wkly eq indx data joined'!$A$1:$AJ$1150,MATCH('Wkly eq indx data aligned'!$A227+2,OFFSET(INDIRECT(ADDRESS(1,MATCH(R$1,'Wkly eq indx data joined'!$1:$1,0),1,1,$A$1)),,,1150,1),0),MATCH(R$1,'Wkly eq indx data joined'!$1:$1,0)+1)</f>
        <v>601.75</v>
      </c>
      <c r="S227" s="9" cm="1">
        <f t="array" aca="1" ref="S227" ca="1">INDEX('Wkly eq indx data joined'!$A$1:$AJ$1150,MATCH('Wkly eq indx data aligned'!$A227,OFFSET(INDIRECT(ADDRESS(1,MATCH(S$1,'Wkly eq indx data joined'!$1:$1,0),1,1,$A$1)),,,1150,1),0),MATCH(S$1,'Wkly eq indx data joined'!$1:$1,0)+1)</f>
        <v>9711.5499999999993</v>
      </c>
    </row>
    <row r="228" spans="1:19" x14ac:dyDescent="0.25">
      <c r="A228" s="4">
        <f t="shared" si="3"/>
        <v>38107</v>
      </c>
      <c r="B228" s="9" cm="1">
        <f t="array" aca="1" ref="B228" ca="1">INDEX('Wkly eq indx data joined'!$A$1:$AJ$1150,MATCH('Wkly eq indx data aligned'!$A228,OFFSET(INDIRECT(ADDRESS(1,MATCH(B$1,'Wkly eq indx data joined'!$1:$1,0),1,1,$A$1)),,,1150,1),0),MATCH(B$1,'Wkly eq indx data joined'!$1:$1,0)+1)</f>
        <v>3400.7930000000001</v>
      </c>
      <c r="C228" s="9" cm="1">
        <f t="array" aca="1" ref="C228" ca="1">INDEX('Wkly eq indx data joined'!$A$1:$AJ$1150,MATCH('Wkly eq indx data aligned'!$A228,OFFSET(INDIRECT(ADDRESS(1,MATCH(C$1,'Wkly eq indx data joined'!$1:$1,0),1,1,$A$1)),,,1150,1),0),MATCH(C$1,'Wkly eq indx data joined'!$1:$1,0)+1)</f>
        <v>11761.79</v>
      </c>
      <c r="D228" s="18" cm="1">
        <f t="array" aca="1" ref="D228" ca="1">IFERROR(INDEX('Wkly eq indx data joined'!$A$1:$AJ$1150,MATCH('Wkly eq indx data aligned'!$A228,OFFSET(INDIRECT(ADDRESS(1,MATCH(D$1,'Wkly eq indx data joined'!$1:$1,0),1,1,$A$1)),,,1150,1),0),MATCH(D$1,'Wkly eq indx data joined'!$1:$1,0)+1),D227)</f>
        <v>1595.587</v>
      </c>
      <c r="E228" s="9" cm="1">
        <f t="array" aca="1" ref="E228" ca="1">INDEX('Wkly eq indx data joined'!$A$1:$AJ$1150,MATCH('Wkly eq indx data aligned'!$A228,OFFSET(INDIRECT(ADDRESS(1,MATCH(E$1,'Wkly eq indx data joined'!$1:$1,0),1,1,$A$1)),,,1150,1),0),MATCH(E$1,'Wkly eq indx data joined'!$1:$1,0)+1)</f>
        <v>8243.9699999999993</v>
      </c>
      <c r="F228" s="9" cm="1">
        <f t="array" aca="1" ref="F228" ca="1">INDEX('Wkly eq indx data joined'!$A$1:$AJ$1150,MATCH('Wkly eq indx data aligned'!$A228,OFFSET(INDIRECT(ADDRESS(1,MATCH(F$1,'Wkly eq indx data joined'!$1:$1,0),1,1,$A$1)),,,1150,1),0),MATCH(F$1,'Wkly eq indx data joined'!$1:$1,0)+1)</f>
        <v>5774.4</v>
      </c>
      <c r="G228" s="9" cm="1">
        <f t="array" aca="1" ref="G228" ca="1">INDEX('Wkly eq indx data joined'!$A$1:$AJ$1150,MATCH('Wkly eq indx data aligned'!$A228,OFFSET(INDIRECT(ADDRESS(1,MATCH(G$1,'Wkly eq indx data joined'!$1:$1,0),1,1,$A$1)),,,1150,1),0),MATCH(G$1,'Wkly eq indx data joined'!$1:$1,0)+1)</f>
        <v>1107.31</v>
      </c>
      <c r="H228" s="9" cm="1">
        <f t="array" aca="1" ref="H228" ca="1">INDEX('Wkly eq indx data joined'!$A$1:$AJ$1150,MATCH('Wkly eq indx data aligned'!$A228,OFFSET(INDIRECT(ADDRESS(1,MATCH(H$1,'Wkly eq indx data joined'!$1:$1,0),1,1,$A$1)),,,1150,1),0),MATCH(H$1,'Wkly eq indx data joined'!$1:$1,0)+1)</f>
        <v>4489.7</v>
      </c>
      <c r="I228" s="9" cm="1">
        <f t="array" aca="1" ref="I228" ca="1">INDEX('Wkly eq indx data joined'!$A$1:$AJ$1150,MATCH('Wkly eq indx data aligned'!$A228,OFFSET(INDIRECT(ADDRESS(1,MATCH(I$1,'Wkly eq indx data joined'!$1:$1,0),1,1,$A$1)),,,1150,1),0),MATCH(I$1,'Wkly eq indx data joined'!$1:$1,0)+1)</f>
        <v>11942.96</v>
      </c>
      <c r="J228" s="9" cm="1">
        <f t="array" aca="1" ref="J228" ca="1">INDEX('Wkly eq indx data joined'!$A$1:$AJ$1150,MATCH('Wkly eq indx data aligned'!$A228,OFFSET(INDIRECT(ADDRESS(1,MATCH(J$1,'Wkly eq indx data joined'!$1:$1,0),1,1,$A$1)),,,1150,1),0),MATCH(J$1,'Wkly eq indx data joined'!$1:$1,0)+1)</f>
        <v>3674.28</v>
      </c>
      <c r="K228" s="9" cm="1">
        <f t="array" aca="1" ref="K228" ca="1">INDEX('Wkly eq indx data joined'!$A$1:$AJ$1150,MATCH('Wkly eq indx data aligned'!$A228,OFFSET(INDIRECT(ADDRESS(1,MATCH(K$1,'Wkly eq indx data joined'!$1:$1,0),1,1,$A$1)),,,1150,1),0),MATCH(K$1,'Wkly eq indx data joined'!$1:$1,0)+1)</f>
        <v>3985.21</v>
      </c>
      <c r="L228" s="12" cm="1">
        <f t="array" aca="1" ref="L228" ca="1">INDEX('Wkly eq indx data joined'!$A$1:$AJ$1150,MATCH('Wkly eq indx data aligned'!$A228+2,OFFSET(INDIRECT(ADDRESS(1,MATCH(L$1,'Wkly eq indx data joined'!$1:$1,0),1,1,$A$1)),,,1150,1),0),MATCH(L$1,'Wkly eq indx data joined'!$1:$1,0)+1)</f>
        <v>862.84</v>
      </c>
      <c r="M228" s="9" cm="1">
        <f t="array" aca="1" ref="M228" ca="1">INDEX('Wkly eq indx data joined'!$A$1:$AJ$1150,MATCH('Wkly eq indx data aligned'!$A228,OFFSET(INDIRECT(ADDRESS(1,MATCH(M$1,'Wkly eq indx data joined'!$1:$1,0),1,1,$A$1)),,,1150,1),0),MATCH(M$1,'Wkly eq indx data joined'!$1:$1,0)+1)</f>
        <v>19607.2</v>
      </c>
      <c r="N228" s="9" cm="1">
        <f t="array" aca="1" ref="N228" ca="1">INDEX('Wkly eq indx data joined'!$A$1:$AJ$1150,MATCH('Wkly eq indx data aligned'!$A228,OFFSET(INDIRECT(ADDRESS(1,MATCH(N$1,'Wkly eq indx data joined'!$1:$1,0),1,1,$A$1)),,,1150,1),0),MATCH(N$1,'Wkly eq indx data joined'!$1:$1,0)+1)</f>
        <v>5321.85</v>
      </c>
      <c r="O228" s="13" cm="1">
        <f t="array" aca="1" ref="O228" ca="1">INDEX('Wkly eq indx data joined'!$A$1:$AJ$1150,MATCH('Wkly eq indx data aligned'!$A228+1,OFFSET(INDIRECT(ADDRESS(1,MATCH(O$1,'Wkly eq indx data joined'!$1:$1,0),1,1,$A$1)),,,1150,1),0),MATCH(O$1,'Wkly eq indx data joined'!$1:$1,0)+1)</f>
        <v>6117.81</v>
      </c>
      <c r="P228" s="12" cm="1">
        <f t="array" aca="1" ref="P228" ca="1">INDEX('Wkly eq indx data joined'!$A$1:$AJ$1150,MATCH('Wkly eq indx data aligned'!$A228+2,OFFSET(INDIRECT(ADDRESS(1,MATCH(P$1,'Wkly eq indx data joined'!$1:$1,0),1,1,$A$1)),,,1150,1),0),MATCH(P$1,'Wkly eq indx data joined'!$1:$1,0)+1)</f>
        <v>1796.1</v>
      </c>
      <c r="Q228" s="9" cm="1">
        <f t="array" aca="1" ref="Q228" ca="1">INDEX('Wkly eq indx data joined'!$A$1:$AJ$1150,MATCH('Wkly eq indx data aligned'!$A228,OFFSET(INDIRECT(ADDRESS(1,MATCH(Q$1,'Wkly eq indx data joined'!$1:$1,0),1,1,$A$1)),,,1150,1),0),MATCH(Q$1,'Wkly eq indx data joined'!$1:$1,0)+1)</f>
        <v>341.41</v>
      </c>
      <c r="R228" s="12" cm="1">
        <f t="array" aca="1" ref="R228" ca="1">INDEX('Wkly eq indx data joined'!$A$1:$AJ$1150,MATCH('Wkly eq indx data aligned'!$A228+2,OFFSET(INDIRECT(ADDRESS(1,MATCH(R$1,'Wkly eq indx data joined'!$1:$1,0),1,1,$A$1)),,,1150,1),0),MATCH(R$1,'Wkly eq indx data joined'!$1:$1,0)+1)</f>
        <v>561.78</v>
      </c>
      <c r="S228" s="9" cm="1">
        <f t="array" aca="1" ref="S228" ca="1">INDEX('Wkly eq indx data joined'!$A$1:$AJ$1150,MATCH('Wkly eq indx data aligned'!$A228,OFFSET(INDIRECT(ADDRESS(1,MATCH(S$1,'Wkly eq indx data joined'!$1:$1,0),1,1,$A$1)),,,1150,1),0),MATCH(S$1,'Wkly eq indx data joined'!$1:$1,0)+1)</f>
        <v>9455.17</v>
      </c>
    </row>
    <row r="229" spans="1:19" x14ac:dyDescent="0.25">
      <c r="A229" s="4">
        <f t="shared" si="3"/>
        <v>38114</v>
      </c>
      <c r="B229" s="9" cm="1">
        <f t="array" aca="1" ref="B229" ca="1">INDEX('Wkly eq indx data joined'!$A$1:$AJ$1150,MATCH('Wkly eq indx data aligned'!$A229,OFFSET(INDIRECT(ADDRESS(1,MATCH(B$1,'Wkly eq indx data joined'!$1:$1,0),1,1,$A$1)),,,1150,1),0),MATCH(B$1,'Wkly eq indx data joined'!$1:$1,0)+1)</f>
        <v>3393.174</v>
      </c>
      <c r="C229" s="9" cm="1">
        <f t="array" aca="1" ref="C229" ca="1">INDEX('Wkly eq indx data joined'!$A$1:$AJ$1150,MATCH('Wkly eq indx data aligned'!$A229,OFFSET(INDIRECT(ADDRESS(1,MATCH(C$1,'Wkly eq indx data joined'!$1:$1,0),1,1,$A$1)),,,1150,1),0),MATCH(C$1,'Wkly eq indx data joined'!$1:$1,0)+1)</f>
        <v>11438.82</v>
      </c>
      <c r="D229" s="18" cm="1">
        <f t="array" aca="1" ref="D229" ca="1">IFERROR(INDEX('Wkly eq indx data joined'!$A$1:$AJ$1150,MATCH('Wkly eq indx data aligned'!$A229,OFFSET(INDIRECT(ADDRESS(1,MATCH(D$1,'Wkly eq indx data joined'!$1:$1,0),1,1,$A$1)),,,1150,1),0),MATCH(D$1,'Wkly eq indx data joined'!$1:$1,0)+1),D228)</f>
        <v>1595.587</v>
      </c>
      <c r="E229" s="9" cm="1">
        <f t="array" aca="1" ref="E229" ca="1">INDEX('Wkly eq indx data joined'!$A$1:$AJ$1150,MATCH('Wkly eq indx data aligned'!$A229,OFFSET(INDIRECT(ADDRESS(1,MATCH(E$1,'Wkly eq indx data joined'!$1:$1,0),1,1,$A$1)),,,1150,1),0),MATCH(E$1,'Wkly eq indx data joined'!$1:$1,0)+1)</f>
        <v>8274.7900000000009</v>
      </c>
      <c r="F229" s="9" cm="1">
        <f t="array" aca="1" ref="F229" ca="1">INDEX('Wkly eq indx data joined'!$A$1:$AJ$1150,MATCH('Wkly eq indx data aligned'!$A229,OFFSET(INDIRECT(ADDRESS(1,MATCH(F$1,'Wkly eq indx data joined'!$1:$1,0),1,1,$A$1)),,,1150,1),0),MATCH(F$1,'Wkly eq indx data joined'!$1:$1,0)+1)</f>
        <v>5827.7</v>
      </c>
      <c r="G229" s="9" cm="1">
        <f t="array" aca="1" ref="G229" ca="1">INDEX('Wkly eq indx data joined'!$A$1:$AJ$1150,MATCH('Wkly eq indx data aligned'!$A229,OFFSET(INDIRECT(ADDRESS(1,MATCH(G$1,'Wkly eq indx data joined'!$1:$1,0),1,1,$A$1)),,,1150,1),0),MATCH(G$1,'Wkly eq indx data joined'!$1:$1,0)+1)</f>
        <v>1098.7</v>
      </c>
      <c r="H229" s="9" cm="1">
        <f t="array" aca="1" ref="H229" ca="1">INDEX('Wkly eq indx data joined'!$A$1:$AJ$1150,MATCH('Wkly eq indx data aligned'!$A229,OFFSET(INDIRECT(ADDRESS(1,MATCH(H$1,'Wkly eq indx data joined'!$1:$1,0),1,1,$A$1)),,,1150,1),0),MATCH(H$1,'Wkly eq indx data joined'!$1:$1,0)+1)</f>
        <v>4498.3999999999996</v>
      </c>
      <c r="I229" s="9" cm="1">
        <f t="array" aca="1" ref="I229" ca="1">INDEX('Wkly eq indx data joined'!$A$1:$AJ$1150,MATCH('Wkly eq indx data aligned'!$A229,OFFSET(INDIRECT(ADDRESS(1,MATCH(I$1,'Wkly eq indx data joined'!$1:$1,0),1,1,$A$1)),,,1150,1),0),MATCH(I$1,'Wkly eq indx data joined'!$1:$1,0)+1)</f>
        <v>11910.76</v>
      </c>
      <c r="J229" s="9" cm="1">
        <f t="array" aca="1" ref="J229" ca="1">INDEX('Wkly eq indx data joined'!$A$1:$AJ$1150,MATCH('Wkly eq indx data aligned'!$A229,OFFSET(INDIRECT(ADDRESS(1,MATCH(J$1,'Wkly eq indx data joined'!$1:$1,0),1,1,$A$1)),,,1150,1),0),MATCH(J$1,'Wkly eq indx data joined'!$1:$1,0)+1)</f>
        <v>3653.18</v>
      </c>
      <c r="K229" s="9" cm="1">
        <f t="array" aca="1" ref="K229" ca="1">INDEX('Wkly eq indx data joined'!$A$1:$AJ$1150,MATCH('Wkly eq indx data aligned'!$A229,OFFSET(INDIRECT(ADDRESS(1,MATCH(K$1,'Wkly eq indx data joined'!$1:$1,0),1,1,$A$1)),,,1150,1),0),MATCH(K$1,'Wkly eq indx data joined'!$1:$1,0)+1)</f>
        <v>3895.64</v>
      </c>
      <c r="L229" s="12" cm="1">
        <f t="array" aca="1" ref="L229" ca="1">INDEX('Wkly eq indx data joined'!$A$1:$AJ$1150,MATCH('Wkly eq indx data aligned'!$A229+2,OFFSET(INDIRECT(ADDRESS(1,MATCH(L$1,'Wkly eq indx data joined'!$1:$1,0),1,1,$A$1)),,,1150,1),0),MATCH(L$1,'Wkly eq indx data joined'!$1:$1,0)+1)</f>
        <v>838.74</v>
      </c>
      <c r="M229" s="9" cm="1">
        <f t="array" aca="1" ref="M229" ca="1">INDEX('Wkly eq indx data joined'!$A$1:$AJ$1150,MATCH('Wkly eq indx data aligned'!$A229,OFFSET(INDIRECT(ADDRESS(1,MATCH(M$1,'Wkly eq indx data joined'!$1:$1,0),1,1,$A$1)),,,1150,1),0),MATCH(M$1,'Wkly eq indx data joined'!$1:$1,0)+1)</f>
        <v>18620</v>
      </c>
      <c r="N229" s="9" cm="1">
        <f t="array" aca="1" ref="N229" ca="1">INDEX('Wkly eq indx data joined'!$A$1:$AJ$1150,MATCH('Wkly eq indx data aligned'!$A229,OFFSET(INDIRECT(ADDRESS(1,MATCH(N$1,'Wkly eq indx data joined'!$1:$1,0),1,1,$A$1)),,,1150,1),0),MATCH(N$1,'Wkly eq indx data joined'!$1:$1,0)+1)</f>
        <v>5263.99</v>
      </c>
      <c r="O229" s="13" cm="1">
        <f t="array" aca="1" ref="O229" ca="1">INDEX('Wkly eq indx data joined'!$A$1:$AJ$1150,MATCH('Wkly eq indx data aligned'!$A229+1,OFFSET(INDIRECT(ADDRESS(1,MATCH(O$1,'Wkly eq indx data joined'!$1:$1,0),1,1,$A$1)),,,1150,1),0),MATCH(O$1,'Wkly eq indx data joined'!$1:$1,0)+1)</f>
        <v>6040.26</v>
      </c>
      <c r="P229" s="12" cm="1">
        <f t="array" aca="1" ref="P229" ca="1">INDEX('Wkly eq indx data joined'!$A$1:$AJ$1150,MATCH('Wkly eq indx data aligned'!$A229+2,OFFSET(INDIRECT(ADDRESS(1,MATCH(P$1,'Wkly eq indx data joined'!$1:$1,0),1,1,$A$1)),,,1150,1),0),MATCH(P$1,'Wkly eq indx data joined'!$1:$1,0)+1)</f>
        <v>1804.45</v>
      </c>
      <c r="Q229" s="9" cm="1">
        <f t="array" aca="1" ref="Q229" ca="1">INDEX('Wkly eq indx data joined'!$A$1:$AJ$1150,MATCH('Wkly eq indx data aligned'!$A229,OFFSET(INDIRECT(ADDRESS(1,MATCH(Q$1,'Wkly eq indx data joined'!$1:$1,0),1,1,$A$1)),,,1150,1),0),MATCH(Q$1,'Wkly eq indx data joined'!$1:$1,0)+1)</f>
        <v>337.97</v>
      </c>
      <c r="R229" s="12" cm="1">
        <f t="array" aca="1" ref="R229" ca="1">INDEX('Wkly eq indx data joined'!$A$1:$AJ$1150,MATCH('Wkly eq indx data aligned'!$A229+2,OFFSET(INDIRECT(ADDRESS(1,MATCH(R$1,'Wkly eq indx data joined'!$1:$1,0),1,1,$A$1)),,,1150,1),0),MATCH(R$1,'Wkly eq indx data joined'!$1:$1,0)+1)</f>
        <v>545.79</v>
      </c>
      <c r="S229" s="9" cm="1">
        <f t="array" aca="1" ref="S229" ca="1">INDEX('Wkly eq indx data joined'!$A$1:$AJ$1150,MATCH('Wkly eq indx data aligned'!$A229,OFFSET(INDIRECT(ADDRESS(1,MATCH(S$1,'Wkly eq indx data joined'!$1:$1,0),1,1,$A$1)),,,1150,1),0),MATCH(S$1,'Wkly eq indx data joined'!$1:$1,0)+1)</f>
        <v>9479.11</v>
      </c>
    </row>
    <row r="230" spans="1:19" x14ac:dyDescent="0.25">
      <c r="A230" s="4">
        <f t="shared" si="3"/>
        <v>38121</v>
      </c>
      <c r="B230" s="9" cm="1">
        <f t="array" aca="1" ref="B230" ca="1">INDEX('Wkly eq indx data joined'!$A$1:$AJ$1150,MATCH('Wkly eq indx data aligned'!$A230,OFFSET(INDIRECT(ADDRESS(1,MATCH(B$1,'Wkly eq indx data joined'!$1:$1,0),1,1,$A$1)),,,1150,1),0),MATCH(B$1,'Wkly eq indx data joined'!$1:$1,0)+1)</f>
        <v>3359.4540000000002</v>
      </c>
      <c r="C230" s="9" cm="1">
        <f t="array" aca="1" ref="C230" ca="1">INDEX('Wkly eq indx data joined'!$A$1:$AJ$1150,MATCH('Wkly eq indx data aligned'!$A230,OFFSET(INDIRECT(ADDRESS(1,MATCH(C$1,'Wkly eq indx data joined'!$1:$1,0),1,1,$A$1)),,,1150,1),0),MATCH(C$1,'Wkly eq indx data joined'!$1:$1,0)+1)</f>
        <v>10849.63</v>
      </c>
      <c r="D230" s="18" cm="1">
        <f t="array" aca="1" ref="D230" ca="1">IFERROR(INDEX('Wkly eq indx data joined'!$A$1:$AJ$1150,MATCH('Wkly eq indx data aligned'!$A230,OFFSET(INDIRECT(ADDRESS(1,MATCH(D$1,'Wkly eq indx data joined'!$1:$1,0),1,1,$A$1)),,,1150,1),0),MATCH(D$1,'Wkly eq indx data joined'!$1:$1,0)+1),D229)</f>
        <v>1562.6880000000001</v>
      </c>
      <c r="E230" s="9" cm="1">
        <f t="array" aca="1" ref="E230" ca="1">INDEX('Wkly eq indx data joined'!$A$1:$AJ$1150,MATCH('Wkly eq indx data aligned'!$A230,OFFSET(INDIRECT(ADDRESS(1,MATCH(E$1,'Wkly eq indx data joined'!$1:$1,0),1,1,$A$1)),,,1150,1),0),MATCH(E$1,'Wkly eq indx data joined'!$1:$1,0)+1)</f>
        <v>8188.08</v>
      </c>
      <c r="F230" s="9" cm="1">
        <f t="array" aca="1" ref="F230" ca="1">INDEX('Wkly eq indx data joined'!$A$1:$AJ$1150,MATCH('Wkly eq indx data aligned'!$A230,OFFSET(INDIRECT(ADDRESS(1,MATCH(F$1,'Wkly eq indx data joined'!$1:$1,0),1,1,$A$1)),,,1150,1),0),MATCH(F$1,'Wkly eq indx data joined'!$1:$1,0)+1)</f>
        <v>5685</v>
      </c>
      <c r="G230" s="9" cm="1">
        <f t="array" aca="1" ref="G230" ca="1">INDEX('Wkly eq indx data joined'!$A$1:$AJ$1150,MATCH('Wkly eq indx data aligned'!$A230,OFFSET(INDIRECT(ADDRESS(1,MATCH(G$1,'Wkly eq indx data joined'!$1:$1,0),1,1,$A$1)),,,1150,1),0),MATCH(G$1,'Wkly eq indx data joined'!$1:$1,0)+1)</f>
        <v>1095.7</v>
      </c>
      <c r="H230" s="9" cm="1">
        <f t="array" aca="1" ref="H230" ca="1">INDEX('Wkly eq indx data joined'!$A$1:$AJ$1150,MATCH('Wkly eq indx data aligned'!$A230,OFFSET(INDIRECT(ADDRESS(1,MATCH(H$1,'Wkly eq indx data joined'!$1:$1,0),1,1,$A$1)),,,1150,1),0),MATCH(H$1,'Wkly eq indx data joined'!$1:$1,0)+1)</f>
        <v>4441.8</v>
      </c>
      <c r="I230" s="9" cm="1">
        <f t="array" aca="1" ref="I230" ca="1">INDEX('Wkly eq indx data joined'!$A$1:$AJ$1150,MATCH('Wkly eq indx data aligned'!$A230,OFFSET(INDIRECT(ADDRESS(1,MATCH(I$1,'Wkly eq indx data joined'!$1:$1,0),1,1,$A$1)),,,1150,1),0),MATCH(I$1,'Wkly eq indx data joined'!$1:$1,0)+1)</f>
        <v>11276.86</v>
      </c>
      <c r="J230" s="9" cm="1">
        <f t="array" aca="1" ref="J230" ca="1">INDEX('Wkly eq indx data joined'!$A$1:$AJ$1150,MATCH('Wkly eq indx data aligned'!$A230,OFFSET(INDIRECT(ADDRESS(1,MATCH(J$1,'Wkly eq indx data joined'!$1:$1,0),1,1,$A$1)),,,1150,1),0),MATCH(J$1,'Wkly eq indx data joined'!$1:$1,0)+1)</f>
        <v>3603.26</v>
      </c>
      <c r="K230" s="9" cm="1">
        <f t="array" aca="1" ref="K230" ca="1">INDEX('Wkly eq indx data joined'!$A$1:$AJ$1150,MATCH('Wkly eq indx data aligned'!$A230,OFFSET(INDIRECT(ADDRESS(1,MATCH(K$1,'Wkly eq indx data joined'!$1:$1,0),1,1,$A$1)),,,1150,1),0),MATCH(K$1,'Wkly eq indx data joined'!$1:$1,0)+1)</f>
        <v>3803.1</v>
      </c>
      <c r="L230" s="12" cm="1">
        <f t="array" aca="1" ref="L230" ca="1">INDEX('Wkly eq indx data joined'!$A$1:$AJ$1150,MATCH('Wkly eq indx data aligned'!$A230+2,OFFSET(INDIRECT(ADDRESS(1,MATCH(L$1,'Wkly eq indx data joined'!$1:$1,0),1,1,$A$1)),,,1150,1),0),MATCH(L$1,'Wkly eq indx data joined'!$1:$1,0)+1)</f>
        <v>768.46</v>
      </c>
      <c r="M230" s="9" cm="1">
        <f t="array" aca="1" ref="M230" ca="1">INDEX('Wkly eq indx data joined'!$A$1:$AJ$1150,MATCH('Wkly eq indx data aligned'!$A230,OFFSET(INDIRECT(ADDRESS(1,MATCH(M$1,'Wkly eq indx data joined'!$1:$1,0),1,1,$A$1)),,,1150,1),0),MATCH(M$1,'Wkly eq indx data joined'!$1:$1,0)+1)</f>
        <v>18611.2</v>
      </c>
      <c r="N230" s="9" cm="1">
        <f t="array" aca="1" ref="N230" ca="1">INDEX('Wkly eq indx data joined'!$A$1:$AJ$1150,MATCH('Wkly eq indx data aligned'!$A230,OFFSET(INDIRECT(ADDRESS(1,MATCH(N$1,'Wkly eq indx data joined'!$1:$1,0),1,1,$A$1)),,,1150,1),0),MATCH(N$1,'Wkly eq indx data joined'!$1:$1,0)+1)</f>
        <v>5161.7700000000004</v>
      </c>
      <c r="O230" s="13" cm="1">
        <f t="array" aca="1" ref="O230" ca="1">INDEX('Wkly eq indx data joined'!$A$1:$AJ$1150,MATCH('Wkly eq indx data aligned'!$A230+1,OFFSET(INDIRECT(ADDRESS(1,MATCH(O$1,'Wkly eq indx data joined'!$1:$1,0),1,1,$A$1)),,,1150,1),0),MATCH(O$1,'Wkly eq indx data joined'!$1:$1,0)+1)</f>
        <v>5777.32</v>
      </c>
      <c r="P230" s="12" cm="1">
        <f t="array" aca="1" ref="P230" ca="1">INDEX('Wkly eq indx data joined'!$A$1:$AJ$1150,MATCH('Wkly eq indx data aligned'!$A230+2,OFFSET(INDIRECT(ADDRESS(1,MATCH(P$1,'Wkly eq indx data joined'!$1:$1,0),1,1,$A$1)),,,1150,1),0),MATCH(P$1,'Wkly eq indx data joined'!$1:$1,0)+1)</f>
        <v>1582.4</v>
      </c>
      <c r="Q230" s="9" cm="1">
        <f t="array" aca="1" ref="Q230" ca="1">INDEX('Wkly eq indx data joined'!$A$1:$AJ$1150,MATCH('Wkly eq indx data aligned'!$A230,OFFSET(INDIRECT(ADDRESS(1,MATCH(Q$1,'Wkly eq indx data joined'!$1:$1,0),1,1,$A$1)),,,1150,1),0),MATCH(Q$1,'Wkly eq indx data joined'!$1:$1,0)+1)</f>
        <v>327.39</v>
      </c>
      <c r="R230" s="12" cm="1">
        <f t="array" aca="1" ref="R230" ca="1">INDEX('Wkly eq indx data joined'!$A$1:$AJ$1150,MATCH('Wkly eq indx data aligned'!$A230+2,OFFSET(INDIRECT(ADDRESS(1,MATCH(R$1,'Wkly eq indx data joined'!$1:$1,0),1,1,$A$1)),,,1150,1),0),MATCH(R$1,'Wkly eq indx data joined'!$1:$1,0)+1)</f>
        <v>537.16999999999996</v>
      </c>
      <c r="S230" s="9" cm="1">
        <f t="array" aca="1" ref="S230" ca="1">INDEX('Wkly eq indx data joined'!$A$1:$AJ$1150,MATCH('Wkly eq indx data aligned'!$A230,OFFSET(INDIRECT(ADDRESS(1,MATCH(S$1,'Wkly eq indx data joined'!$1:$1,0),1,1,$A$1)),,,1150,1),0),MATCH(S$1,'Wkly eq indx data joined'!$1:$1,0)+1)</f>
        <v>8841.3799999999992</v>
      </c>
    </row>
    <row r="231" spans="1:19" x14ac:dyDescent="0.25">
      <c r="A231" s="4">
        <f t="shared" si="3"/>
        <v>38128</v>
      </c>
      <c r="B231" s="9" cm="1">
        <f t="array" aca="1" ref="B231" ca="1">INDEX('Wkly eq indx data joined'!$A$1:$AJ$1150,MATCH('Wkly eq indx data aligned'!$A231,OFFSET(INDIRECT(ADDRESS(1,MATCH(B$1,'Wkly eq indx data joined'!$1:$1,0),1,1,$A$1)),,,1150,1),0),MATCH(B$1,'Wkly eq indx data joined'!$1:$1,0)+1)</f>
        <v>3395.3829999999998</v>
      </c>
      <c r="C231" s="9" cm="1">
        <f t="array" aca="1" ref="C231" ca="1">INDEX('Wkly eq indx data joined'!$A$1:$AJ$1150,MATCH('Wkly eq indx data aligned'!$A231,OFFSET(INDIRECT(ADDRESS(1,MATCH(C$1,'Wkly eq indx data joined'!$1:$1,0),1,1,$A$1)),,,1150,1),0),MATCH(C$1,'Wkly eq indx data joined'!$1:$1,0)+1)</f>
        <v>11070.25</v>
      </c>
      <c r="D231" s="18" cm="1">
        <f t="array" aca="1" ref="D231" ca="1">IFERROR(INDEX('Wkly eq indx data joined'!$A$1:$AJ$1150,MATCH('Wkly eq indx data aligned'!$A231,OFFSET(INDIRECT(ADDRESS(1,MATCH(D$1,'Wkly eq indx data joined'!$1:$1,0),1,1,$A$1)),,,1150,1),0),MATCH(D$1,'Wkly eq indx data joined'!$1:$1,0)+1),D230)</f>
        <v>1558.33</v>
      </c>
      <c r="E231" s="9" cm="1">
        <f t="array" aca="1" ref="E231" ca="1">INDEX('Wkly eq indx data joined'!$A$1:$AJ$1150,MATCH('Wkly eq indx data aligned'!$A231,OFFSET(INDIRECT(ADDRESS(1,MATCH(E$1,'Wkly eq indx data joined'!$1:$1,0),1,1,$A$1)),,,1150,1),0),MATCH(E$1,'Wkly eq indx data joined'!$1:$1,0)+1)</f>
        <v>8210.48</v>
      </c>
      <c r="F231" s="9" cm="1">
        <f t="array" aca="1" ref="F231" ca="1">INDEX('Wkly eq indx data joined'!$A$1:$AJ$1150,MATCH('Wkly eq indx data aligned'!$A231,OFFSET(INDIRECT(ADDRESS(1,MATCH(F$1,'Wkly eq indx data joined'!$1:$1,0),1,1,$A$1)),,,1150,1),0),MATCH(F$1,'Wkly eq indx data joined'!$1:$1,0)+1)</f>
        <v>5645.1</v>
      </c>
      <c r="G231" s="9" cm="1">
        <f t="array" aca="1" ref="G231" ca="1">INDEX('Wkly eq indx data joined'!$A$1:$AJ$1150,MATCH('Wkly eq indx data aligned'!$A231,OFFSET(INDIRECT(ADDRESS(1,MATCH(G$1,'Wkly eq indx data joined'!$1:$1,0),1,1,$A$1)),,,1150,1),0),MATCH(G$1,'Wkly eq indx data joined'!$1:$1,0)+1)</f>
        <v>1093.56</v>
      </c>
      <c r="H231" s="9" cm="1">
        <f t="array" aca="1" ref="H231" ca="1">INDEX('Wkly eq indx data joined'!$A$1:$AJ$1150,MATCH('Wkly eq indx data aligned'!$A231,OFFSET(INDIRECT(ADDRESS(1,MATCH(H$1,'Wkly eq indx data joined'!$1:$1,0),1,1,$A$1)),,,1150,1),0),MATCH(H$1,'Wkly eq indx data joined'!$1:$1,0)+1)</f>
        <v>4431.3999999999996</v>
      </c>
      <c r="I231" s="9" cm="1">
        <f t="array" aca="1" ref="I231" ca="1">INDEX('Wkly eq indx data joined'!$A$1:$AJ$1150,MATCH('Wkly eq indx data aligned'!$A231,OFFSET(INDIRECT(ADDRESS(1,MATCH(I$1,'Wkly eq indx data joined'!$1:$1,0),1,1,$A$1)),,,1150,1),0),MATCH(I$1,'Wkly eq indx data joined'!$1:$1,0)+1)</f>
        <v>11576.01</v>
      </c>
      <c r="J231" s="9" cm="1">
        <f t="array" aca="1" ref="J231" ca="1">INDEX('Wkly eq indx data joined'!$A$1:$AJ$1150,MATCH('Wkly eq indx data aligned'!$A231,OFFSET(INDIRECT(ADDRESS(1,MATCH(J$1,'Wkly eq indx data joined'!$1:$1,0),1,1,$A$1)),,,1150,1),0),MATCH(J$1,'Wkly eq indx data joined'!$1:$1,0)+1)</f>
        <v>3607.02</v>
      </c>
      <c r="K231" s="9" cm="1">
        <f t="array" aca="1" ref="K231" ca="1">INDEX('Wkly eq indx data joined'!$A$1:$AJ$1150,MATCH('Wkly eq indx data aligned'!$A231,OFFSET(INDIRECT(ADDRESS(1,MATCH(K$1,'Wkly eq indx data joined'!$1:$1,0),1,1,$A$1)),,,1150,1),0),MATCH(K$1,'Wkly eq indx data joined'!$1:$1,0)+1)</f>
        <v>3831.84</v>
      </c>
      <c r="L231" s="12" cm="1">
        <f t="array" aca="1" ref="L231" ca="1">INDEX('Wkly eq indx data joined'!$A$1:$AJ$1150,MATCH('Wkly eq indx data aligned'!$A231+2,OFFSET(INDIRECT(ADDRESS(1,MATCH(L$1,'Wkly eq indx data joined'!$1:$1,0),1,1,$A$1)),,,1150,1),0),MATCH(L$1,'Wkly eq indx data joined'!$1:$1,0)+1)</f>
        <v>786.36</v>
      </c>
      <c r="M231" s="9" cm="1">
        <f t="array" aca="1" ref="M231" ca="1">INDEX('Wkly eq indx data joined'!$A$1:$AJ$1150,MATCH('Wkly eq indx data aligned'!$A231,OFFSET(INDIRECT(ADDRESS(1,MATCH(M$1,'Wkly eq indx data joined'!$1:$1,0),1,1,$A$1)),,,1150,1),0),MATCH(M$1,'Wkly eq indx data joined'!$1:$1,0)+1)</f>
        <v>18285.5</v>
      </c>
      <c r="N231" s="9" cm="1">
        <f t="array" aca="1" ref="N231" ca="1">INDEX('Wkly eq indx data joined'!$A$1:$AJ$1150,MATCH('Wkly eq indx data aligned'!$A231,OFFSET(INDIRECT(ADDRESS(1,MATCH(N$1,'Wkly eq indx data joined'!$1:$1,0),1,1,$A$1)),,,1150,1),0),MATCH(N$1,'Wkly eq indx data joined'!$1:$1,0)+1)</f>
        <v>5181.7700000000004</v>
      </c>
      <c r="O231" s="13" cm="1">
        <f t="array" aca="1" ref="O231" ca="1">INDEX('Wkly eq indx data joined'!$A$1:$AJ$1150,MATCH('Wkly eq indx data aligned'!$A231+1,OFFSET(INDIRECT(ADDRESS(1,MATCH(O$1,'Wkly eq indx data joined'!$1:$1,0),1,1,$A$1)),,,1150,1),0),MATCH(O$1,'Wkly eq indx data joined'!$1:$1,0)+1)</f>
        <v>5964.94</v>
      </c>
      <c r="P231" s="12" cm="1">
        <f t="array" aca="1" ref="P231" ca="1">INDEX('Wkly eq indx data joined'!$A$1:$AJ$1150,MATCH('Wkly eq indx data aligned'!$A231+2,OFFSET(INDIRECT(ADDRESS(1,MATCH(P$1,'Wkly eq indx data joined'!$1:$1,0),1,1,$A$1)),,,1150,1),0),MATCH(P$1,'Wkly eq indx data joined'!$1:$1,0)+1)</f>
        <v>1560.2</v>
      </c>
      <c r="Q231" s="9" cm="1">
        <f t="array" aca="1" ref="Q231" ca="1">INDEX('Wkly eq indx data joined'!$A$1:$AJ$1150,MATCH('Wkly eq indx data aligned'!$A231,OFFSET(INDIRECT(ADDRESS(1,MATCH(Q$1,'Wkly eq indx data joined'!$1:$1,0),1,1,$A$1)),,,1150,1),0),MATCH(Q$1,'Wkly eq indx data joined'!$1:$1,0)+1)</f>
        <v>330.49</v>
      </c>
      <c r="R231" s="12" cm="1">
        <f t="array" aca="1" ref="R231" ca="1">INDEX('Wkly eq indx data joined'!$A$1:$AJ$1150,MATCH('Wkly eq indx data aligned'!$A231+2,OFFSET(INDIRECT(ADDRESS(1,MATCH(R$1,'Wkly eq indx data joined'!$1:$1,0),1,1,$A$1)),,,1150,1),0),MATCH(R$1,'Wkly eq indx data joined'!$1:$1,0)+1)</f>
        <v>577.38</v>
      </c>
      <c r="S231" s="9" cm="1">
        <f t="array" aca="1" ref="S231" ca="1">INDEX('Wkly eq indx data joined'!$A$1:$AJ$1150,MATCH('Wkly eq indx data aligned'!$A231,OFFSET(INDIRECT(ADDRESS(1,MATCH(S$1,'Wkly eq indx data joined'!$1:$1,0),1,1,$A$1)),,,1150,1),0),MATCH(S$1,'Wkly eq indx data joined'!$1:$1,0)+1)</f>
        <v>9261.9500000000007</v>
      </c>
    </row>
    <row r="232" spans="1:19" x14ac:dyDescent="0.25">
      <c r="A232" s="4">
        <f t="shared" si="3"/>
        <v>38135</v>
      </c>
      <c r="B232" s="9" cm="1">
        <f t="array" aca="1" ref="B232" ca="1">INDEX('Wkly eq indx data joined'!$A$1:$AJ$1150,MATCH('Wkly eq indx data aligned'!$A232,OFFSET(INDIRECT(ADDRESS(1,MATCH(B$1,'Wkly eq indx data joined'!$1:$1,0),1,1,$A$1)),,,1150,1),0),MATCH(B$1,'Wkly eq indx data joined'!$1:$1,0)+1)</f>
        <v>3450.442</v>
      </c>
      <c r="C232" s="9" cm="1">
        <f t="array" aca="1" ref="C232" ca="1">INDEX('Wkly eq indx data joined'!$A$1:$AJ$1150,MATCH('Wkly eq indx data aligned'!$A232,OFFSET(INDIRECT(ADDRESS(1,MATCH(C$1,'Wkly eq indx data joined'!$1:$1,0),1,1,$A$1)),,,1150,1),0),MATCH(C$1,'Wkly eq indx data joined'!$1:$1,0)+1)</f>
        <v>11309.57</v>
      </c>
      <c r="D232" s="18" cm="1">
        <f t="array" aca="1" ref="D232" ca="1">IFERROR(INDEX('Wkly eq indx data joined'!$A$1:$AJ$1150,MATCH('Wkly eq indx data aligned'!$A232,OFFSET(INDIRECT(ADDRESS(1,MATCH(D$1,'Wkly eq indx data joined'!$1:$1,0),1,1,$A$1)),,,1150,1),0),MATCH(D$1,'Wkly eq indx data joined'!$1:$1,0)+1),D231)</f>
        <v>1548.722</v>
      </c>
      <c r="E232" s="9" cm="1">
        <f t="array" aca="1" ref="E232" ca="1">INDEX('Wkly eq indx data joined'!$A$1:$AJ$1150,MATCH('Wkly eq indx data aligned'!$A232,OFFSET(INDIRECT(ADDRESS(1,MATCH(E$1,'Wkly eq indx data joined'!$1:$1,0),1,1,$A$1)),,,1150,1),0),MATCH(E$1,'Wkly eq indx data joined'!$1:$1,0)+1)</f>
        <v>8347.08</v>
      </c>
      <c r="F232" s="9" cm="1">
        <f t="array" aca="1" ref="F232" ca="1">INDEX('Wkly eq indx data joined'!$A$1:$AJ$1150,MATCH('Wkly eq indx data aligned'!$A232,OFFSET(INDIRECT(ADDRESS(1,MATCH(F$1,'Wkly eq indx data joined'!$1:$1,0),1,1,$A$1)),,,1150,1),0),MATCH(F$1,'Wkly eq indx data joined'!$1:$1,0)+1)</f>
        <v>5627.1</v>
      </c>
      <c r="G232" s="9" cm="1">
        <f t="array" aca="1" ref="G232" ca="1">INDEX('Wkly eq indx data joined'!$A$1:$AJ$1150,MATCH('Wkly eq indx data aligned'!$A232,OFFSET(INDIRECT(ADDRESS(1,MATCH(G$1,'Wkly eq indx data joined'!$1:$1,0),1,1,$A$1)),,,1150,1),0),MATCH(G$1,'Wkly eq indx data joined'!$1:$1,0)+1)</f>
        <v>1120.68</v>
      </c>
      <c r="H232" s="9" cm="1">
        <f t="array" aca="1" ref="H232" ca="1">INDEX('Wkly eq indx data joined'!$A$1:$AJ$1150,MATCH('Wkly eq indx data aligned'!$A232,OFFSET(INDIRECT(ADDRESS(1,MATCH(H$1,'Wkly eq indx data joined'!$1:$1,0),1,1,$A$1)),,,1150,1),0),MATCH(H$1,'Wkly eq indx data joined'!$1:$1,0)+1)</f>
        <v>4430.7</v>
      </c>
      <c r="I232" s="9" cm="1">
        <f t="array" aca="1" ref="I232" ca="1">INDEX('Wkly eq indx data joined'!$A$1:$AJ$1150,MATCH('Wkly eq indx data aligned'!$A232,OFFSET(INDIRECT(ADDRESS(1,MATCH(I$1,'Wkly eq indx data joined'!$1:$1,0),1,1,$A$1)),,,1150,1),0),MATCH(I$1,'Wkly eq indx data joined'!$1:$1,0)+1)</f>
        <v>12116.87</v>
      </c>
      <c r="J232" s="9" cm="1">
        <f t="array" aca="1" ref="J232" ca="1">INDEX('Wkly eq indx data joined'!$A$1:$AJ$1150,MATCH('Wkly eq indx data aligned'!$A232,OFFSET(INDIRECT(ADDRESS(1,MATCH(J$1,'Wkly eq indx data joined'!$1:$1,0),1,1,$A$1)),,,1150,1),0),MATCH(J$1,'Wkly eq indx data joined'!$1:$1,0)+1)</f>
        <v>3652.03</v>
      </c>
      <c r="K232" s="9" cm="1">
        <f t="array" aca="1" ref="K232" ca="1">INDEX('Wkly eq indx data joined'!$A$1:$AJ$1150,MATCH('Wkly eq indx data aligned'!$A232,OFFSET(INDIRECT(ADDRESS(1,MATCH(K$1,'Wkly eq indx data joined'!$1:$1,0),1,1,$A$1)),,,1150,1),0),MATCH(K$1,'Wkly eq indx data joined'!$1:$1,0)+1)</f>
        <v>3902.72</v>
      </c>
      <c r="L232" s="12" cm="1">
        <f t="array" aca="1" ref="L232" ca="1">INDEX('Wkly eq indx data joined'!$A$1:$AJ$1150,MATCH('Wkly eq indx data aligned'!$A232+2,OFFSET(INDIRECT(ADDRESS(1,MATCH(L$1,'Wkly eq indx data joined'!$1:$1,0),1,1,$A$1)),,,1150,1),0),MATCH(L$1,'Wkly eq indx data joined'!$1:$1,0)+1)</f>
        <v>816.51</v>
      </c>
      <c r="M232" s="9" cm="1">
        <f t="array" aca="1" ref="M232" ca="1">INDEX('Wkly eq indx data joined'!$A$1:$AJ$1150,MATCH('Wkly eq indx data aligned'!$A232,OFFSET(INDIRECT(ADDRESS(1,MATCH(M$1,'Wkly eq indx data joined'!$1:$1,0),1,1,$A$1)),,,1150,1),0),MATCH(M$1,'Wkly eq indx data joined'!$1:$1,0)+1)</f>
        <v>19667.400000000001</v>
      </c>
      <c r="N232" s="9" cm="1">
        <f t="array" aca="1" ref="N232" ca="1">INDEX('Wkly eq indx data joined'!$A$1:$AJ$1150,MATCH('Wkly eq indx data aligned'!$A232,OFFSET(INDIRECT(ADDRESS(1,MATCH(N$1,'Wkly eq indx data joined'!$1:$1,0),1,1,$A$1)),,,1150,1),0),MATCH(N$1,'Wkly eq indx data joined'!$1:$1,0)+1)</f>
        <v>5192.6400000000003</v>
      </c>
      <c r="O232" s="13" cm="1">
        <f t="array" aca="1" ref="O232" ca="1">INDEX('Wkly eq indx data joined'!$A$1:$AJ$1150,MATCH('Wkly eq indx data aligned'!$A232+1,OFFSET(INDIRECT(ADDRESS(1,MATCH(O$1,'Wkly eq indx data joined'!$1:$1,0),1,1,$A$1)),,,1150,1),0),MATCH(O$1,'Wkly eq indx data joined'!$1:$1,0)+1)</f>
        <v>6137.26</v>
      </c>
      <c r="P232" s="12" cm="1">
        <f t="array" aca="1" ref="P232" ca="1">INDEX('Wkly eq indx data joined'!$A$1:$AJ$1150,MATCH('Wkly eq indx data aligned'!$A232+2,OFFSET(INDIRECT(ADDRESS(1,MATCH(P$1,'Wkly eq indx data joined'!$1:$1,0),1,1,$A$1)),,,1150,1),0),MATCH(P$1,'Wkly eq indx data joined'!$1:$1,0)+1)</f>
        <v>1508.75</v>
      </c>
      <c r="Q232" s="9" cm="1">
        <f t="array" aca="1" ref="Q232" ca="1">INDEX('Wkly eq indx data joined'!$A$1:$AJ$1150,MATCH('Wkly eq indx data aligned'!$A232,OFFSET(INDIRECT(ADDRESS(1,MATCH(Q$1,'Wkly eq indx data joined'!$1:$1,0),1,1,$A$1)),,,1150,1),0),MATCH(Q$1,'Wkly eq indx data joined'!$1:$1,0)+1)</f>
        <v>336.95</v>
      </c>
      <c r="R232" s="12" cm="1">
        <f t="array" aca="1" ref="R232" ca="1">INDEX('Wkly eq indx data joined'!$A$1:$AJ$1150,MATCH('Wkly eq indx data aligned'!$A232+2,OFFSET(INDIRECT(ADDRESS(1,MATCH(R$1,'Wkly eq indx data joined'!$1:$1,0),1,1,$A$1)),,,1150,1),0),MATCH(R$1,'Wkly eq indx data joined'!$1:$1,0)+1)</f>
        <v>530.86</v>
      </c>
      <c r="S232" s="9" cm="1">
        <f t="array" aca="1" ref="S232" ca="1">INDEX('Wkly eq indx data joined'!$A$1:$AJ$1150,MATCH('Wkly eq indx data aligned'!$A232,OFFSET(INDIRECT(ADDRESS(1,MATCH(S$1,'Wkly eq indx data joined'!$1:$1,0),1,1,$A$1)),,,1150,1),0),MATCH(S$1,'Wkly eq indx data joined'!$1:$1,0)+1)</f>
        <v>9412.85</v>
      </c>
    </row>
    <row r="233" spans="1:19" x14ac:dyDescent="0.25">
      <c r="A233" s="4">
        <f t="shared" si="3"/>
        <v>38142</v>
      </c>
      <c r="B233" s="9" cm="1">
        <f t="array" aca="1" ref="B233" ca="1">INDEX('Wkly eq indx data joined'!$A$1:$AJ$1150,MATCH('Wkly eq indx data aligned'!$A233,OFFSET(INDIRECT(ADDRESS(1,MATCH(B$1,'Wkly eq indx data joined'!$1:$1,0),1,1,$A$1)),,,1150,1),0),MATCH(B$1,'Wkly eq indx data joined'!$1:$1,0)+1)</f>
        <v>3467.7359999999999</v>
      </c>
      <c r="C233" s="9" cm="1">
        <f t="array" aca="1" ref="C233" ca="1">INDEX('Wkly eq indx data joined'!$A$1:$AJ$1150,MATCH('Wkly eq indx data aligned'!$A233,OFFSET(INDIRECT(ADDRESS(1,MATCH(C$1,'Wkly eq indx data joined'!$1:$1,0),1,1,$A$1)),,,1150,1),0),MATCH(C$1,'Wkly eq indx data joined'!$1:$1,0)+1)</f>
        <v>11128.05</v>
      </c>
      <c r="D233" s="18" cm="1">
        <f t="array" aca="1" ref="D233" ca="1">IFERROR(INDEX('Wkly eq indx data joined'!$A$1:$AJ$1150,MATCH('Wkly eq indx data aligned'!$A233,OFFSET(INDIRECT(ADDRESS(1,MATCH(D$1,'Wkly eq indx data joined'!$1:$1,0),1,1,$A$1)),,,1150,1),0),MATCH(D$1,'Wkly eq indx data joined'!$1:$1,0)+1),D232)</f>
        <v>1542.086</v>
      </c>
      <c r="E233" s="9" cm="1">
        <f t="array" aca="1" ref="E233" ca="1">INDEX('Wkly eq indx data joined'!$A$1:$AJ$1150,MATCH('Wkly eq indx data aligned'!$A233,OFFSET(INDIRECT(ADDRESS(1,MATCH(E$1,'Wkly eq indx data joined'!$1:$1,0),1,1,$A$1)),,,1150,1),0),MATCH(E$1,'Wkly eq indx data joined'!$1:$1,0)+1)</f>
        <v>8348.7800000000007</v>
      </c>
      <c r="F233" s="9" cm="1">
        <f t="array" aca="1" ref="F233" ca="1">INDEX('Wkly eq indx data joined'!$A$1:$AJ$1150,MATCH('Wkly eq indx data aligned'!$A233,OFFSET(INDIRECT(ADDRESS(1,MATCH(F$1,'Wkly eq indx data joined'!$1:$1,0),1,1,$A$1)),,,1150,1),0),MATCH(F$1,'Wkly eq indx data joined'!$1:$1,0)+1)</f>
        <v>5688.4</v>
      </c>
      <c r="G233" s="9" cm="1">
        <f t="array" aca="1" ref="G233" ca="1">INDEX('Wkly eq indx data joined'!$A$1:$AJ$1150,MATCH('Wkly eq indx data aligned'!$A233,OFFSET(INDIRECT(ADDRESS(1,MATCH(G$1,'Wkly eq indx data joined'!$1:$1,0),1,1,$A$1)),,,1150,1),0),MATCH(G$1,'Wkly eq indx data joined'!$1:$1,0)+1)</f>
        <v>1122.5</v>
      </c>
      <c r="H233" s="9" cm="1">
        <f t="array" aca="1" ref="H233" ca="1">INDEX('Wkly eq indx data joined'!$A$1:$AJ$1150,MATCH('Wkly eq indx data aligned'!$A233,OFFSET(INDIRECT(ADDRESS(1,MATCH(H$1,'Wkly eq indx data joined'!$1:$1,0),1,1,$A$1)),,,1150,1),0),MATCH(H$1,'Wkly eq indx data joined'!$1:$1,0)+1)</f>
        <v>4454.3999999999996</v>
      </c>
      <c r="I233" s="9" cm="1">
        <f t="array" aca="1" ref="I233" ca="1">INDEX('Wkly eq indx data joined'!$A$1:$AJ$1150,MATCH('Wkly eq indx data aligned'!$A233,OFFSET(INDIRECT(ADDRESS(1,MATCH(I$1,'Wkly eq indx data joined'!$1:$1,0),1,1,$A$1)),,,1150,1),0),MATCH(I$1,'Wkly eq indx data joined'!$1:$1,0)+1)</f>
        <v>12022.64</v>
      </c>
      <c r="J233" s="9" cm="1">
        <f t="array" aca="1" ref="J233" ca="1">INDEX('Wkly eq indx data joined'!$A$1:$AJ$1150,MATCH('Wkly eq indx data aligned'!$A233,OFFSET(INDIRECT(ADDRESS(1,MATCH(J$1,'Wkly eq indx data joined'!$1:$1,0),1,1,$A$1)),,,1150,1),0),MATCH(J$1,'Wkly eq indx data joined'!$1:$1,0)+1)</f>
        <v>3698.87</v>
      </c>
      <c r="K233" s="9" cm="1">
        <f t="array" aca="1" ref="K233" ca="1">INDEX('Wkly eq indx data joined'!$A$1:$AJ$1150,MATCH('Wkly eq indx data aligned'!$A233,OFFSET(INDIRECT(ADDRESS(1,MATCH(K$1,'Wkly eq indx data joined'!$1:$1,0),1,1,$A$1)),,,1150,1),0),MATCH(K$1,'Wkly eq indx data joined'!$1:$1,0)+1)</f>
        <v>3961.93</v>
      </c>
      <c r="L233" s="12" cm="1">
        <f t="array" aca="1" ref="L233" ca="1">INDEX('Wkly eq indx data joined'!$A$1:$AJ$1150,MATCH('Wkly eq indx data aligned'!$A233+2,OFFSET(INDIRECT(ADDRESS(1,MATCH(L$1,'Wkly eq indx data joined'!$1:$1,0),1,1,$A$1)),,,1150,1),0),MATCH(L$1,'Wkly eq indx data joined'!$1:$1,0)+1)</f>
        <v>780.74</v>
      </c>
      <c r="M233" s="9" cm="1">
        <f t="array" aca="1" ref="M233" ca="1">INDEX('Wkly eq indx data joined'!$A$1:$AJ$1150,MATCH('Wkly eq indx data aligned'!$A233,OFFSET(INDIRECT(ADDRESS(1,MATCH(M$1,'Wkly eq indx data joined'!$1:$1,0),1,1,$A$1)),,,1150,1),0),MATCH(M$1,'Wkly eq indx data joined'!$1:$1,0)+1)</f>
        <v>19818.7</v>
      </c>
      <c r="N233" s="9" cm="1">
        <f t="array" aca="1" ref="N233" ca="1">INDEX('Wkly eq indx data joined'!$A$1:$AJ$1150,MATCH('Wkly eq indx data aligned'!$A233,OFFSET(INDIRECT(ADDRESS(1,MATCH(N$1,'Wkly eq indx data joined'!$1:$1,0),1,1,$A$1)),,,1150,1),0),MATCH(N$1,'Wkly eq indx data joined'!$1:$1,0)+1)</f>
        <v>5306.19</v>
      </c>
      <c r="O233" s="13" cm="1">
        <f t="array" aca="1" ref="O233" ca="1">INDEX('Wkly eq indx data joined'!$A$1:$AJ$1150,MATCH('Wkly eq indx data aligned'!$A233+1,OFFSET(INDIRECT(ADDRESS(1,MATCH(O$1,'Wkly eq indx data joined'!$1:$1,0),1,1,$A$1)),,,1150,1),0),MATCH(O$1,'Wkly eq indx data joined'!$1:$1,0)+1)</f>
        <v>5724.89</v>
      </c>
      <c r="P233" s="12" cm="1">
        <f t="array" aca="1" ref="P233" ca="1">INDEX('Wkly eq indx data joined'!$A$1:$AJ$1150,MATCH('Wkly eq indx data aligned'!$A233+2,OFFSET(INDIRECT(ADDRESS(1,MATCH(P$1,'Wkly eq indx data joined'!$1:$1,0),1,1,$A$1)),,,1150,1),0),MATCH(P$1,'Wkly eq indx data joined'!$1:$1,0)+1)</f>
        <v>1521.1</v>
      </c>
      <c r="Q233" s="9" cm="1">
        <f t="array" aca="1" ref="Q233" ca="1">INDEX('Wkly eq indx data joined'!$A$1:$AJ$1150,MATCH('Wkly eq indx data aligned'!$A233,OFFSET(INDIRECT(ADDRESS(1,MATCH(Q$1,'Wkly eq indx data joined'!$1:$1,0),1,1,$A$1)),,,1150,1),0),MATCH(Q$1,'Wkly eq indx data joined'!$1:$1,0)+1)</f>
        <v>339.08</v>
      </c>
      <c r="R233" s="12" cm="1">
        <f t="array" aca="1" ref="R233" ca="1">INDEX('Wkly eq indx data joined'!$A$1:$AJ$1150,MATCH('Wkly eq indx data aligned'!$A233+2,OFFSET(INDIRECT(ADDRESS(1,MATCH(R$1,'Wkly eq indx data joined'!$1:$1,0),1,1,$A$1)),,,1150,1),0),MATCH(R$1,'Wkly eq indx data joined'!$1:$1,0)+1)</f>
        <v>522.29</v>
      </c>
      <c r="S233" s="9" cm="1">
        <f t="array" aca="1" ref="S233" ca="1">INDEX('Wkly eq indx data joined'!$A$1:$AJ$1150,MATCH('Wkly eq indx data aligned'!$A233,OFFSET(INDIRECT(ADDRESS(1,MATCH(S$1,'Wkly eq indx data joined'!$1:$1,0),1,1,$A$1)),,,1150,1),0),MATCH(S$1,'Wkly eq indx data joined'!$1:$1,0)+1)</f>
        <v>9302.43</v>
      </c>
    </row>
    <row r="234" spans="1:19" x14ac:dyDescent="0.25">
      <c r="A234" s="4">
        <f t="shared" si="3"/>
        <v>38149</v>
      </c>
      <c r="B234" s="9" cm="1">
        <f t="array" aca="1" ref="B234" ca="1">INDEX('Wkly eq indx data joined'!$A$1:$AJ$1150,MATCH('Wkly eq indx data aligned'!$A234,OFFSET(INDIRECT(ADDRESS(1,MATCH(B$1,'Wkly eq indx data joined'!$1:$1,0),1,1,$A$1)),,,1150,1),0),MATCH(B$1,'Wkly eq indx data joined'!$1:$1,0)+1)</f>
        <v>3478.1680000000001</v>
      </c>
      <c r="C234" s="9" cm="1">
        <f t="array" aca="1" ref="C234" ca="1">INDEX('Wkly eq indx data joined'!$A$1:$AJ$1150,MATCH('Wkly eq indx data aligned'!$A234,OFFSET(INDIRECT(ADDRESS(1,MATCH(C$1,'Wkly eq indx data joined'!$1:$1,0),1,1,$A$1)),,,1150,1),0),MATCH(C$1,'Wkly eq indx data joined'!$1:$1,0)+1)</f>
        <v>11526.82</v>
      </c>
      <c r="D234" s="18" cm="1">
        <f t="array" aca="1" ref="D234" ca="1">IFERROR(INDEX('Wkly eq indx data joined'!$A$1:$AJ$1150,MATCH('Wkly eq indx data aligned'!$A234,OFFSET(INDIRECT(ADDRESS(1,MATCH(D$1,'Wkly eq indx data joined'!$1:$1,0),1,1,$A$1)),,,1150,1),0),MATCH(D$1,'Wkly eq indx data joined'!$1:$1,0)+1),D233)</f>
        <v>1472.0719999999999</v>
      </c>
      <c r="E234" s="9" cm="1">
        <f t="array" aca="1" ref="E234" ca="1">INDEX('Wkly eq indx data joined'!$A$1:$AJ$1150,MATCH('Wkly eq indx data aligned'!$A234,OFFSET(INDIRECT(ADDRESS(1,MATCH(E$1,'Wkly eq indx data joined'!$1:$1,0),1,1,$A$1)),,,1150,1),0),MATCH(E$1,'Wkly eq indx data joined'!$1:$1,0)+1)</f>
        <v>8366.6299999999992</v>
      </c>
      <c r="F234" s="9" cm="1">
        <f t="array" aca="1" ref="F234" ca="1">INDEX('Wkly eq indx data joined'!$A$1:$AJ$1150,MATCH('Wkly eq indx data aligned'!$A234,OFFSET(INDIRECT(ADDRESS(1,MATCH(F$1,'Wkly eq indx data joined'!$1:$1,0),1,1,$A$1)),,,1150,1),0),MATCH(F$1,'Wkly eq indx data joined'!$1:$1,0)+1)</f>
        <v>5690</v>
      </c>
      <c r="G234" s="9" cm="1">
        <f t="array" aca="1" ref="G234" ca="1">INDEX('Wkly eq indx data joined'!$A$1:$AJ$1150,MATCH('Wkly eq indx data aligned'!$A234,OFFSET(INDIRECT(ADDRESS(1,MATCH(G$1,'Wkly eq indx data joined'!$1:$1,0),1,1,$A$1)),,,1150,1),0),MATCH(G$1,'Wkly eq indx data joined'!$1:$1,0)+1)</f>
        <v>1136.47</v>
      </c>
      <c r="H234" s="9" cm="1">
        <f t="array" aca="1" ref="H234" ca="1">INDEX('Wkly eq indx data joined'!$A$1:$AJ$1150,MATCH('Wkly eq indx data aligned'!$A234,OFFSET(INDIRECT(ADDRESS(1,MATCH(H$1,'Wkly eq indx data joined'!$1:$1,0),1,1,$A$1)),,,1150,1),0),MATCH(H$1,'Wkly eq indx data joined'!$1:$1,0)+1)</f>
        <v>4484</v>
      </c>
      <c r="I234" s="9" cm="1">
        <f t="array" aca="1" ref="I234" ca="1">INDEX('Wkly eq indx data joined'!$A$1:$AJ$1150,MATCH('Wkly eq indx data aligned'!$A234,OFFSET(INDIRECT(ADDRESS(1,MATCH(I$1,'Wkly eq indx data joined'!$1:$1,0),1,1,$A$1)),,,1150,1),0),MATCH(I$1,'Wkly eq indx data joined'!$1:$1,0)+1)</f>
        <v>12396.39</v>
      </c>
      <c r="J234" s="9" cm="1">
        <f t="array" aca="1" ref="J234" ca="1">INDEX('Wkly eq indx data joined'!$A$1:$AJ$1150,MATCH('Wkly eq indx data aligned'!$A234,OFFSET(INDIRECT(ADDRESS(1,MATCH(J$1,'Wkly eq indx data joined'!$1:$1,0),1,1,$A$1)),,,1150,1),0),MATCH(J$1,'Wkly eq indx data joined'!$1:$1,0)+1)</f>
        <v>3699.38</v>
      </c>
      <c r="K234" s="9" cm="1">
        <f t="array" aca="1" ref="K234" ca="1">INDEX('Wkly eq indx data joined'!$A$1:$AJ$1150,MATCH('Wkly eq indx data aligned'!$A234,OFFSET(INDIRECT(ADDRESS(1,MATCH(K$1,'Wkly eq indx data joined'!$1:$1,0),1,1,$A$1)),,,1150,1),0),MATCH(K$1,'Wkly eq indx data joined'!$1:$1,0)+1)</f>
        <v>4014.56</v>
      </c>
      <c r="L234" s="12" cm="1">
        <f t="array" aca="1" ref="L234" ca="1">INDEX('Wkly eq indx data joined'!$A$1:$AJ$1150,MATCH('Wkly eq indx data aligned'!$A234+2,OFFSET(INDIRECT(ADDRESS(1,MATCH(L$1,'Wkly eq indx data joined'!$1:$1,0),1,1,$A$1)),,,1150,1),0),MATCH(L$1,'Wkly eq indx data joined'!$1:$1,0)+1)</f>
        <v>751.53</v>
      </c>
      <c r="M234" s="9" cm="1">
        <f t="array" aca="1" ref="M234" ca="1">INDEX('Wkly eq indx data joined'!$A$1:$AJ$1150,MATCH('Wkly eq indx data aligned'!$A234,OFFSET(INDIRECT(ADDRESS(1,MATCH(M$1,'Wkly eq indx data joined'!$1:$1,0),1,1,$A$1)),,,1150,1),0),MATCH(M$1,'Wkly eq indx data joined'!$1:$1,0)+1)</f>
        <v>19834.5</v>
      </c>
      <c r="N234" s="9" cm="1">
        <f t="array" aca="1" ref="N234" ca="1">INDEX('Wkly eq indx data joined'!$A$1:$AJ$1150,MATCH('Wkly eq indx data aligned'!$A234,OFFSET(INDIRECT(ADDRESS(1,MATCH(N$1,'Wkly eq indx data joined'!$1:$1,0),1,1,$A$1)),,,1150,1),0),MATCH(N$1,'Wkly eq indx data joined'!$1:$1,0)+1)</f>
        <v>5328.8</v>
      </c>
      <c r="O234" s="13" cm="1">
        <f t="array" aca="1" ref="O234" ca="1">INDEX('Wkly eq indx data joined'!$A$1:$AJ$1150,MATCH('Wkly eq indx data aligned'!$A234+1,OFFSET(INDIRECT(ADDRESS(1,MATCH(O$1,'Wkly eq indx data joined'!$1:$1,0),1,1,$A$1)),,,1150,1),0),MATCH(O$1,'Wkly eq indx data joined'!$1:$1,0)+1)</f>
        <v>5735.07</v>
      </c>
      <c r="P234" s="12" cm="1">
        <f t="array" aca="1" ref="P234" ca="1">INDEX('Wkly eq indx data joined'!$A$1:$AJ$1150,MATCH('Wkly eq indx data aligned'!$A234+2,OFFSET(INDIRECT(ADDRESS(1,MATCH(P$1,'Wkly eq indx data joined'!$1:$1,0),1,1,$A$1)),,,1150,1),0),MATCH(P$1,'Wkly eq indx data joined'!$1:$1,0)+1)</f>
        <v>1508.45</v>
      </c>
      <c r="Q234" s="9" cm="1">
        <f t="array" aca="1" ref="Q234" ca="1">INDEX('Wkly eq indx data joined'!$A$1:$AJ$1150,MATCH('Wkly eq indx data aligned'!$A234,OFFSET(INDIRECT(ADDRESS(1,MATCH(Q$1,'Wkly eq indx data joined'!$1:$1,0),1,1,$A$1)),,,1150,1),0),MATCH(Q$1,'Wkly eq indx data joined'!$1:$1,0)+1)</f>
        <v>341.36</v>
      </c>
      <c r="R234" s="12" cm="1">
        <f t="array" aca="1" ref="R234" ca="1">INDEX('Wkly eq indx data joined'!$A$1:$AJ$1150,MATCH('Wkly eq indx data aligned'!$A234+2,OFFSET(INDIRECT(ADDRESS(1,MATCH(R$1,'Wkly eq indx data joined'!$1:$1,0),1,1,$A$1)),,,1150,1),0),MATCH(R$1,'Wkly eq indx data joined'!$1:$1,0)+1)</f>
        <v>526.24</v>
      </c>
      <c r="S234" s="9" cm="1">
        <f t="array" aca="1" ref="S234" ca="1">INDEX('Wkly eq indx data joined'!$A$1:$AJ$1150,MATCH('Wkly eq indx data aligned'!$A234,OFFSET(INDIRECT(ADDRESS(1,MATCH(S$1,'Wkly eq indx data joined'!$1:$1,0),1,1,$A$1)),,,1150,1),0),MATCH(S$1,'Wkly eq indx data joined'!$1:$1,0)+1)</f>
        <v>9304.01</v>
      </c>
    </row>
    <row r="235" spans="1:19" x14ac:dyDescent="0.25">
      <c r="A235" s="4">
        <f t="shared" si="3"/>
        <v>38156</v>
      </c>
      <c r="B235" s="9" cm="1">
        <f t="array" aca="1" ref="B235" ca="1">INDEX('Wkly eq indx data joined'!$A$1:$AJ$1150,MATCH('Wkly eq indx data aligned'!$A235,OFFSET(INDIRECT(ADDRESS(1,MATCH(B$1,'Wkly eq indx data joined'!$1:$1,0),1,1,$A$1)),,,1150,1),0),MATCH(B$1,'Wkly eq indx data joined'!$1:$1,0)+1)</f>
        <v>3527.748</v>
      </c>
      <c r="C235" s="9" cm="1">
        <f t="array" aca="1" ref="C235" ca="1">INDEX('Wkly eq indx data joined'!$A$1:$AJ$1150,MATCH('Wkly eq indx data aligned'!$A235,OFFSET(INDIRECT(ADDRESS(1,MATCH(C$1,'Wkly eq indx data joined'!$1:$1,0),1,1,$A$1)),,,1150,1),0),MATCH(C$1,'Wkly eq indx data joined'!$1:$1,0)+1)</f>
        <v>11382.08</v>
      </c>
      <c r="D235" s="18" cm="1">
        <f t="array" aca="1" ref="D235" ca="1">IFERROR(INDEX('Wkly eq indx data joined'!$A$1:$AJ$1150,MATCH('Wkly eq indx data aligned'!$A235,OFFSET(INDIRECT(ADDRESS(1,MATCH(D$1,'Wkly eq indx data joined'!$1:$1,0),1,1,$A$1)),,,1150,1),0),MATCH(D$1,'Wkly eq indx data joined'!$1:$1,0)+1),D234)</f>
        <v>1427.3009999999999</v>
      </c>
      <c r="E235" s="9" cm="1">
        <f t="array" aca="1" ref="E235" ca="1">INDEX('Wkly eq indx data joined'!$A$1:$AJ$1150,MATCH('Wkly eq indx data aligned'!$A235,OFFSET(INDIRECT(ADDRESS(1,MATCH(E$1,'Wkly eq indx data joined'!$1:$1,0),1,1,$A$1)),,,1150,1),0),MATCH(E$1,'Wkly eq indx data joined'!$1:$1,0)+1)</f>
        <v>8468.01</v>
      </c>
      <c r="F235" s="9" cm="1">
        <f t="array" aca="1" ref="F235" ca="1">INDEX('Wkly eq indx data joined'!$A$1:$AJ$1150,MATCH('Wkly eq indx data aligned'!$A235,OFFSET(INDIRECT(ADDRESS(1,MATCH(F$1,'Wkly eq indx data joined'!$1:$1,0),1,1,$A$1)),,,1150,1),0),MATCH(F$1,'Wkly eq indx data joined'!$1:$1,0)+1)</f>
        <v>5693.9</v>
      </c>
      <c r="G235" s="9" cm="1">
        <f t="array" aca="1" ref="G235" ca="1">INDEX('Wkly eq indx data joined'!$A$1:$AJ$1150,MATCH('Wkly eq indx data aligned'!$A235,OFFSET(INDIRECT(ADDRESS(1,MATCH(G$1,'Wkly eq indx data joined'!$1:$1,0),1,1,$A$1)),,,1150,1),0),MATCH(G$1,'Wkly eq indx data joined'!$1:$1,0)+1)</f>
        <v>1135.02</v>
      </c>
      <c r="H235" s="9" cm="1">
        <f t="array" aca="1" ref="H235" ca="1">INDEX('Wkly eq indx data joined'!$A$1:$AJ$1150,MATCH('Wkly eq indx data aligned'!$A235,OFFSET(INDIRECT(ADDRESS(1,MATCH(H$1,'Wkly eq indx data joined'!$1:$1,0),1,1,$A$1)),,,1150,1),0),MATCH(H$1,'Wkly eq indx data joined'!$1:$1,0)+1)</f>
        <v>4505.8</v>
      </c>
      <c r="I235" s="9" cm="1">
        <f t="array" aca="1" ref="I235" ca="1">INDEX('Wkly eq indx data joined'!$A$1:$AJ$1150,MATCH('Wkly eq indx data aligned'!$A235,OFFSET(INDIRECT(ADDRESS(1,MATCH(I$1,'Wkly eq indx data joined'!$1:$1,0),1,1,$A$1)),,,1150,1),0),MATCH(I$1,'Wkly eq indx data joined'!$1:$1,0)+1)</f>
        <v>11855.55</v>
      </c>
      <c r="J235" s="9" cm="1">
        <f t="array" aca="1" ref="J235" ca="1">INDEX('Wkly eq indx data joined'!$A$1:$AJ$1150,MATCH('Wkly eq indx data aligned'!$A235,OFFSET(INDIRECT(ADDRESS(1,MATCH(J$1,'Wkly eq indx data joined'!$1:$1,0),1,1,$A$1)),,,1150,1),0),MATCH(J$1,'Wkly eq indx data joined'!$1:$1,0)+1)</f>
        <v>3740.9</v>
      </c>
      <c r="K235" s="9" cm="1">
        <f t="array" aca="1" ref="K235" ca="1">INDEX('Wkly eq indx data joined'!$A$1:$AJ$1150,MATCH('Wkly eq indx data aligned'!$A235,OFFSET(INDIRECT(ADDRESS(1,MATCH(K$1,'Wkly eq indx data joined'!$1:$1,0),1,1,$A$1)),,,1150,1),0),MATCH(K$1,'Wkly eq indx data joined'!$1:$1,0)+1)</f>
        <v>3999.79</v>
      </c>
      <c r="L235" s="12" cm="1">
        <f t="array" aca="1" ref="L235" ca="1">INDEX('Wkly eq indx data joined'!$A$1:$AJ$1150,MATCH('Wkly eq indx data aligned'!$A235+2,OFFSET(INDIRECT(ADDRESS(1,MATCH(L$1,'Wkly eq indx data joined'!$1:$1,0),1,1,$A$1)),,,1150,1),0),MATCH(L$1,'Wkly eq indx data joined'!$1:$1,0)+1)</f>
        <v>741.73</v>
      </c>
      <c r="M235" s="9" cm="1">
        <f t="array" aca="1" ref="M235" ca="1">INDEX('Wkly eq indx data joined'!$A$1:$AJ$1150,MATCH('Wkly eq indx data aligned'!$A235,OFFSET(INDIRECT(ADDRESS(1,MATCH(M$1,'Wkly eq indx data joined'!$1:$1,0),1,1,$A$1)),,,1150,1),0),MATCH(M$1,'Wkly eq indx data joined'!$1:$1,0)+1)</f>
        <v>20333.3</v>
      </c>
      <c r="N235" s="9" cm="1">
        <f t="array" aca="1" ref="N235" ca="1">INDEX('Wkly eq indx data joined'!$A$1:$AJ$1150,MATCH('Wkly eq indx data aligned'!$A235,OFFSET(INDIRECT(ADDRESS(1,MATCH(N$1,'Wkly eq indx data joined'!$1:$1,0),1,1,$A$1)),,,1150,1),0),MATCH(N$1,'Wkly eq indx data joined'!$1:$1,0)+1)</f>
        <v>5341.51</v>
      </c>
      <c r="O235" s="13" cm="1">
        <f t="array" aca="1" ref="O235" ca="1">INDEX('Wkly eq indx data joined'!$A$1:$AJ$1150,MATCH('Wkly eq indx data aligned'!$A235+1,OFFSET(INDIRECT(ADDRESS(1,MATCH(O$1,'Wkly eq indx data joined'!$1:$1,0),1,1,$A$1)),,,1150,1),0),MATCH(O$1,'Wkly eq indx data joined'!$1:$1,0)+1)</f>
        <v>5569.29</v>
      </c>
      <c r="P235" s="12" cm="1">
        <f t="array" aca="1" ref="P235" ca="1">INDEX('Wkly eq indx data joined'!$A$1:$AJ$1150,MATCH('Wkly eq indx data aligned'!$A235+2,OFFSET(INDIRECT(ADDRESS(1,MATCH(P$1,'Wkly eq indx data joined'!$1:$1,0),1,1,$A$1)),,,1150,1),0),MATCH(P$1,'Wkly eq indx data joined'!$1:$1,0)+1)</f>
        <v>1491.2</v>
      </c>
      <c r="Q235" s="9" cm="1">
        <f t="array" aca="1" ref="Q235" ca="1">INDEX('Wkly eq indx data joined'!$A$1:$AJ$1150,MATCH('Wkly eq indx data aligned'!$A235,OFFSET(INDIRECT(ADDRESS(1,MATCH(Q$1,'Wkly eq indx data joined'!$1:$1,0),1,1,$A$1)),,,1150,1),0),MATCH(Q$1,'Wkly eq indx data joined'!$1:$1,0)+1)</f>
        <v>343.38</v>
      </c>
      <c r="R235" s="12" cm="1">
        <f t="array" aca="1" ref="R235" ca="1">INDEX('Wkly eq indx data joined'!$A$1:$AJ$1150,MATCH('Wkly eq indx data aligned'!$A235+2,OFFSET(INDIRECT(ADDRESS(1,MATCH(R$1,'Wkly eq indx data joined'!$1:$1,0),1,1,$A$1)),,,1150,1),0),MATCH(R$1,'Wkly eq indx data joined'!$1:$1,0)+1)</f>
        <v>558.09</v>
      </c>
      <c r="S235" s="9" cm="1">
        <f t="array" aca="1" ref="S235" ca="1">INDEX('Wkly eq indx data joined'!$A$1:$AJ$1150,MATCH('Wkly eq indx data aligned'!$A235,OFFSET(INDIRECT(ADDRESS(1,MATCH(S$1,'Wkly eq indx data joined'!$1:$1,0),1,1,$A$1)),,,1150,1),0),MATCH(S$1,'Wkly eq indx data joined'!$1:$1,0)+1)</f>
        <v>9288.86</v>
      </c>
    </row>
    <row r="236" spans="1:19" x14ac:dyDescent="0.25">
      <c r="A236" s="4">
        <f t="shared" si="3"/>
        <v>38163</v>
      </c>
      <c r="B236" s="9" cm="1">
        <f t="array" aca="1" ref="B236" ca="1">INDEX('Wkly eq indx data joined'!$A$1:$AJ$1150,MATCH('Wkly eq indx data aligned'!$A236,OFFSET(INDIRECT(ADDRESS(1,MATCH(B$1,'Wkly eq indx data joined'!$1:$1,0),1,1,$A$1)),,,1150,1),0),MATCH(B$1,'Wkly eq indx data joined'!$1:$1,0)+1)</f>
        <v>3529.181</v>
      </c>
      <c r="C236" s="9" cm="1">
        <f t="array" aca="1" ref="C236" ca="1">INDEX('Wkly eq indx data joined'!$A$1:$AJ$1150,MATCH('Wkly eq indx data aligned'!$A236,OFFSET(INDIRECT(ADDRESS(1,MATCH(C$1,'Wkly eq indx data joined'!$1:$1,0),1,1,$A$1)),,,1150,1),0),MATCH(C$1,'Wkly eq indx data joined'!$1:$1,0)+1)</f>
        <v>11780.4</v>
      </c>
      <c r="D236" s="18" cm="1">
        <f t="array" aca="1" ref="D236" ca="1">IFERROR(INDEX('Wkly eq indx data joined'!$A$1:$AJ$1150,MATCH('Wkly eq indx data aligned'!$A236,OFFSET(INDIRECT(ADDRESS(1,MATCH(D$1,'Wkly eq indx data joined'!$1:$1,0),1,1,$A$1)),,,1150,1),0),MATCH(D$1,'Wkly eq indx data joined'!$1:$1,0)+1),D235)</f>
        <v>1401.1130000000001</v>
      </c>
      <c r="E236" s="9" cm="1">
        <f t="array" aca="1" ref="E236" ca="1">INDEX('Wkly eq indx data joined'!$A$1:$AJ$1150,MATCH('Wkly eq indx data aligned'!$A236,OFFSET(INDIRECT(ADDRESS(1,MATCH(E$1,'Wkly eq indx data joined'!$1:$1,0),1,1,$A$1)),,,1150,1),0),MATCH(E$1,'Wkly eq indx data joined'!$1:$1,0)+1)</f>
        <v>8497.77</v>
      </c>
      <c r="F236" s="9" cm="1">
        <f t="array" aca="1" ref="F236" ca="1">INDEX('Wkly eq indx data joined'!$A$1:$AJ$1150,MATCH('Wkly eq indx data aligned'!$A236,OFFSET(INDIRECT(ADDRESS(1,MATCH(F$1,'Wkly eq indx data joined'!$1:$1,0),1,1,$A$1)),,,1150,1),0),MATCH(F$1,'Wkly eq indx data joined'!$1:$1,0)+1)</f>
        <v>5681.5</v>
      </c>
      <c r="G236" s="9" cm="1">
        <f t="array" aca="1" ref="G236" ca="1">INDEX('Wkly eq indx data joined'!$A$1:$AJ$1150,MATCH('Wkly eq indx data aligned'!$A236,OFFSET(INDIRECT(ADDRESS(1,MATCH(G$1,'Wkly eq indx data joined'!$1:$1,0),1,1,$A$1)),,,1150,1),0),MATCH(G$1,'Wkly eq indx data joined'!$1:$1,0)+1)</f>
        <v>1134.43</v>
      </c>
      <c r="H236" s="9" cm="1">
        <f t="array" aca="1" ref="H236" ca="1">INDEX('Wkly eq indx data joined'!$A$1:$AJ$1150,MATCH('Wkly eq indx data aligned'!$A236,OFFSET(INDIRECT(ADDRESS(1,MATCH(H$1,'Wkly eq indx data joined'!$1:$1,0),1,1,$A$1)),,,1150,1),0),MATCH(H$1,'Wkly eq indx data joined'!$1:$1,0)+1)</f>
        <v>4494.1000000000004</v>
      </c>
      <c r="I236" s="9" cm="1">
        <f t="array" aca="1" ref="I236" ca="1">INDEX('Wkly eq indx data joined'!$A$1:$AJ$1150,MATCH('Wkly eq indx data aligned'!$A236,OFFSET(INDIRECT(ADDRESS(1,MATCH(I$1,'Wkly eq indx data joined'!$1:$1,0),1,1,$A$1)),,,1150,1),0),MATCH(I$1,'Wkly eq indx data joined'!$1:$1,0)+1)</f>
        <v>12185.52</v>
      </c>
      <c r="J236" s="9" cm="1">
        <f t="array" aca="1" ref="J236" ca="1">INDEX('Wkly eq indx data joined'!$A$1:$AJ$1150,MATCH('Wkly eq indx data aligned'!$A236,OFFSET(INDIRECT(ADDRESS(1,MATCH(J$1,'Wkly eq indx data joined'!$1:$1,0),1,1,$A$1)),,,1150,1),0),MATCH(J$1,'Wkly eq indx data joined'!$1:$1,0)+1)</f>
        <v>3742.38</v>
      </c>
      <c r="K236" s="9" cm="1">
        <f t="array" aca="1" ref="K236" ca="1">INDEX('Wkly eq indx data joined'!$A$1:$AJ$1150,MATCH('Wkly eq indx data aligned'!$A236,OFFSET(INDIRECT(ADDRESS(1,MATCH(K$1,'Wkly eq indx data joined'!$1:$1,0),1,1,$A$1)),,,1150,1),0),MATCH(K$1,'Wkly eq indx data joined'!$1:$1,0)+1)</f>
        <v>4013.35</v>
      </c>
      <c r="L236" s="12" cm="1">
        <f t="array" aca="1" ref="L236" ca="1">INDEX('Wkly eq indx data joined'!$A$1:$AJ$1150,MATCH('Wkly eq indx data aligned'!$A236+2,OFFSET(INDIRECT(ADDRESS(1,MATCH(L$1,'Wkly eq indx data joined'!$1:$1,0),1,1,$A$1)),,,1150,1),0),MATCH(L$1,'Wkly eq indx data joined'!$1:$1,0)+1)</f>
        <v>779.03</v>
      </c>
      <c r="M236" s="9" cm="1">
        <f t="array" aca="1" ref="M236" ca="1">INDEX('Wkly eq indx data joined'!$A$1:$AJ$1150,MATCH('Wkly eq indx data aligned'!$A236,OFFSET(INDIRECT(ADDRESS(1,MATCH(M$1,'Wkly eq indx data joined'!$1:$1,0),1,1,$A$1)),,,1150,1),0),MATCH(M$1,'Wkly eq indx data joined'!$1:$1,0)+1)</f>
        <v>20750.2</v>
      </c>
      <c r="N236" s="9" cm="1">
        <f t="array" aca="1" ref="N236" ca="1">INDEX('Wkly eq indx data joined'!$A$1:$AJ$1150,MATCH('Wkly eq indx data aligned'!$A236,OFFSET(INDIRECT(ADDRESS(1,MATCH(N$1,'Wkly eq indx data joined'!$1:$1,0),1,1,$A$1)),,,1150,1),0),MATCH(N$1,'Wkly eq indx data joined'!$1:$1,0)+1)</f>
        <v>5376.09</v>
      </c>
      <c r="O236" s="13" cm="1">
        <f t="array" aca="1" ref="O236" ca="1">INDEX('Wkly eq indx data joined'!$A$1:$AJ$1150,MATCH('Wkly eq indx data aligned'!$A236+1,OFFSET(INDIRECT(ADDRESS(1,MATCH(O$1,'Wkly eq indx data joined'!$1:$1,0),1,1,$A$1)),,,1150,1),0),MATCH(O$1,'Wkly eq indx data joined'!$1:$1,0)+1)</f>
        <v>5802.55</v>
      </c>
      <c r="P236" s="12" cm="1">
        <f t="array" aca="1" ref="P236" ca="1">INDEX('Wkly eq indx data joined'!$A$1:$AJ$1150,MATCH('Wkly eq indx data aligned'!$A236+2,OFFSET(INDIRECT(ADDRESS(1,MATCH(P$1,'Wkly eq indx data joined'!$1:$1,0),1,1,$A$1)),,,1150,1),0),MATCH(P$1,'Wkly eq indx data joined'!$1:$1,0)+1)</f>
        <v>1488.5</v>
      </c>
      <c r="Q236" s="9" cm="1">
        <f t="array" aca="1" ref="Q236" ca="1">INDEX('Wkly eq indx data joined'!$A$1:$AJ$1150,MATCH('Wkly eq indx data aligned'!$A236,OFFSET(INDIRECT(ADDRESS(1,MATCH(Q$1,'Wkly eq indx data joined'!$1:$1,0),1,1,$A$1)),,,1150,1),0),MATCH(Q$1,'Wkly eq indx data joined'!$1:$1,0)+1)</f>
        <v>343.43</v>
      </c>
      <c r="R236" s="12" cm="1">
        <f t="array" aca="1" ref="R236" ca="1">INDEX('Wkly eq indx data joined'!$A$1:$AJ$1150,MATCH('Wkly eq indx data aligned'!$A236+2,OFFSET(INDIRECT(ADDRESS(1,MATCH(R$1,'Wkly eq indx data joined'!$1:$1,0),1,1,$A$1)),,,1150,1),0),MATCH(R$1,'Wkly eq indx data joined'!$1:$1,0)+1)</f>
        <v>549.46</v>
      </c>
      <c r="S236" s="9" cm="1">
        <f t="array" aca="1" ref="S236" ca="1">INDEX('Wkly eq indx data joined'!$A$1:$AJ$1150,MATCH('Wkly eq indx data aligned'!$A236,OFFSET(INDIRECT(ADDRESS(1,MATCH(S$1,'Wkly eq indx data joined'!$1:$1,0),1,1,$A$1)),,,1150,1),0),MATCH(S$1,'Wkly eq indx data joined'!$1:$1,0)+1)</f>
        <v>9327.26</v>
      </c>
    </row>
    <row r="237" spans="1:19" x14ac:dyDescent="0.25">
      <c r="A237" s="4">
        <f t="shared" si="3"/>
        <v>38170</v>
      </c>
      <c r="B237" s="9" cm="1">
        <f t="array" aca="1" ref="B237" ca="1">INDEX('Wkly eq indx data joined'!$A$1:$AJ$1150,MATCH('Wkly eq indx data aligned'!$A237,OFFSET(INDIRECT(ADDRESS(1,MATCH(B$1,'Wkly eq indx data joined'!$1:$1,0),1,1,$A$1)),,,1150,1),0),MATCH(B$1,'Wkly eq indx data joined'!$1:$1,0)+1)</f>
        <v>3534.4470000000001</v>
      </c>
      <c r="C237" s="9" cm="1">
        <f t="array" aca="1" ref="C237" ca="1">INDEX('Wkly eq indx data joined'!$A$1:$AJ$1150,MATCH('Wkly eq indx data aligned'!$A237,OFFSET(INDIRECT(ADDRESS(1,MATCH(C$1,'Wkly eq indx data joined'!$1:$1,0),1,1,$A$1)),,,1150,1),0),MATCH(C$1,'Wkly eq indx data joined'!$1:$1,0)+1)</f>
        <v>11721.49</v>
      </c>
      <c r="D237" s="18" cm="1">
        <f t="array" aca="1" ref="D237" ca="1">IFERROR(INDEX('Wkly eq indx data joined'!$A$1:$AJ$1150,MATCH('Wkly eq indx data aligned'!$A237,OFFSET(INDIRECT(ADDRESS(1,MATCH(D$1,'Wkly eq indx data joined'!$1:$1,0),1,1,$A$1)),,,1150,1),0),MATCH(D$1,'Wkly eq indx data joined'!$1:$1,0)+1),D236)</f>
        <v>1441.19</v>
      </c>
      <c r="E237" s="9" cm="1">
        <f t="array" aca="1" ref="E237" ca="1">INDEX('Wkly eq indx data joined'!$A$1:$AJ$1150,MATCH('Wkly eq indx data aligned'!$A237,OFFSET(INDIRECT(ADDRESS(1,MATCH(E$1,'Wkly eq indx data joined'!$1:$1,0),1,1,$A$1)),,,1150,1),0),MATCH(E$1,'Wkly eq indx data joined'!$1:$1,0)+1)</f>
        <v>8487.31</v>
      </c>
      <c r="F237" s="9" cm="1">
        <f t="array" aca="1" ref="F237" ca="1">INDEX('Wkly eq indx data joined'!$A$1:$AJ$1150,MATCH('Wkly eq indx data aligned'!$A237,OFFSET(INDIRECT(ADDRESS(1,MATCH(F$1,'Wkly eq indx data joined'!$1:$1,0),1,1,$A$1)),,,1150,1),0),MATCH(F$1,'Wkly eq indx data joined'!$1:$1,0)+1)</f>
        <v>5606.8</v>
      </c>
      <c r="G237" s="9" cm="1">
        <f t="array" aca="1" ref="G237" ca="1">INDEX('Wkly eq indx data joined'!$A$1:$AJ$1150,MATCH('Wkly eq indx data aligned'!$A237,OFFSET(INDIRECT(ADDRESS(1,MATCH(G$1,'Wkly eq indx data joined'!$1:$1,0),1,1,$A$1)),,,1150,1),0),MATCH(G$1,'Wkly eq indx data joined'!$1:$1,0)+1)</f>
        <v>1125.3800000000001</v>
      </c>
      <c r="H237" s="9" cm="1">
        <f t="array" aca="1" ref="H237" ca="1">INDEX('Wkly eq indx data joined'!$A$1:$AJ$1150,MATCH('Wkly eq indx data aligned'!$A237,OFFSET(INDIRECT(ADDRESS(1,MATCH(H$1,'Wkly eq indx data joined'!$1:$1,0),1,1,$A$1)),,,1150,1),0),MATCH(H$1,'Wkly eq indx data joined'!$1:$1,0)+1)</f>
        <v>4407.3999999999996</v>
      </c>
      <c r="I237" s="9" cm="1">
        <f t="array" aca="1" ref="I237" ca="1">INDEX('Wkly eq indx data joined'!$A$1:$AJ$1150,MATCH('Wkly eq indx data aligned'!$A237,OFFSET(INDIRECT(ADDRESS(1,MATCH(I$1,'Wkly eq indx data joined'!$1:$1,0),1,1,$A$1)),,,1150,1),0),MATCH(I$1,'Wkly eq indx data joined'!$1:$1,0)+1)</f>
        <v>12220.13</v>
      </c>
      <c r="J237" s="9" cm="1">
        <f t="array" aca="1" ref="J237" ca="1">INDEX('Wkly eq indx data joined'!$A$1:$AJ$1150,MATCH('Wkly eq indx data aligned'!$A237,OFFSET(INDIRECT(ADDRESS(1,MATCH(J$1,'Wkly eq indx data joined'!$1:$1,0),1,1,$A$1)),,,1150,1),0),MATCH(J$1,'Wkly eq indx data joined'!$1:$1,0)+1)</f>
        <v>3685.06</v>
      </c>
      <c r="K237" s="9" cm="1">
        <f t="array" aca="1" ref="K237" ca="1">INDEX('Wkly eq indx data joined'!$A$1:$AJ$1150,MATCH('Wkly eq indx data aligned'!$A237,OFFSET(INDIRECT(ADDRESS(1,MATCH(K$1,'Wkly eq indx data joined'!$1:$1,0),1,1,$A$1)),,,1150,1),0),MATCH(K$1,'Wkly eq indx data joined'!$1:$1,0)+1)</f>
        <v>3998.77</v>
      </c>
      <c r="L237" s="12" cm="1">
        <f t="array" aca="1" ref="L237" ca="1">INDEX('Wkly eq indx data joined'!$A$1:$AJ$1150,MATCH('Wkly eq indx data aligned'!$A237+2,OFFSET(INDIRECT(ADDRESS(1,MATCH(L$1,'Wkly eq indx data joined'!$1:$1,0),1,1,$A$1)),,,1150,1),0),MATCH(L$1,'Wkly eq indx data joined'!$1:$1,0)+1)</f>
        <v>755.42</v>
      </c>
      <c r="M237" s="9" cm="1">
        <f t="array" aca="1" ref="M237" ca="1">INDEX('Wkly eq indx data joined'!$A$1:$AJ$1150,MATCH('Wkly eq indx data aligned'!$A237,OFFSET(INDIRECT(ADDRESS(1,MATCH(M$1,'Wkly eq indx data joined'!$1:$1,0),1,1,$A$1)),,,1150,1),0),MATCH(M$1,'Wkly eq indx data joined'!$1:$1,0)+1)</f>
        <v>21568.400000000001</v>
      </c>
      <c r="N237" s="9" cm="1">
        <f t="array" aca="1" ref="N237" ca="1">INDEX('Wkly eq indx data joined'!$A$1:$AJ$1150,MATCH('Wkly eq indx data aligned'!$A237,OFFSET(INDIRECT(ADDRESS(1,MATCH(N$1,'Wkly eq indx data joined'!$1:$1,0),1,1,$A$1)),,,1150,1),0),MATCH(N$1,'Wkly eq indx data joined'!$1:$1,0)+1)</f>
        <v>5445.67</v>
      </c>
      <c r="O237" s="13" cm="1">
        <f t="array" aca="1" ref="O237" ca="1">INDEX('Wkly eq indx data joined'!$A$1:$AJ$1150,MATCH('Wkly eq indx data aligned'!$A237+1,OFFSET(INDIRECT(ADDRESS(1,MATCH(O$1,'Wkly eq indx data joined'!$1:$1,0),1,1,$A$1)),,,1150,1),0),MATCH(O$1,'Wkly eq indx data joined'!$1:$1,0)+1)</f>
        <v>5746.7</v>
      </c>
      <c r="P237" s="12" cm="1">
        <f t="array" aca="1" ref="P237" ca="1">INDEX('Wkly eq indx data joined'!$A$1:$AJ$1150,MATCH('Wkly eq indx data aligned'!$A237+2,OFFSET(INDIRECT(ADDRESS(1,MATCH(P$1,'Wkly eq indx data joined'!$1:$1,0),1,1,$A$1)),,,1150,1),0),MATCH(P$1,'Wkly eq indx data joined'!$1:$1,0)+1)</f>
        <v>1537.5</v>
      </c>
      <c r="Q237" s="9" cm="1">
        <f t="array" aca="1" ref="Q237" ca="1">INDEX('Wkly eq indx data joined'!$A$1:$AJ$1150,MATCH('Wkly eq indx data aligned'!$A237,OFFSET(INDIRECT(ADDRESS(1,MATCH(Q$1,'Wkly eq indx data joined'!$1:$1,0),1,1,$A$1)),,,1150,1),0),MATCH(Q$1,'Wkly eq indx data joined'!$1:$1,0)+1)</f>
        <v>341.83</v>
      </c>
      <c r="R237" s="12" cm="1">
        <f t="array" aca="1" ref="R237" ca="1">INDEX('Wkly eq indx data joined'!$A$1:$AJ$1150,MATCH('Wkly eq indx data aligned'!$A237+2,OFFSET(INDIRECT(ADDRESS(1,MATCH(R$1,'Wkly eq indx data joined'!$1:$1,0),1,1,$A$1)),,,1150,1),0),MATCH(R$1,'Wkly eq indx data joined'!$1:$1,0)+1)</f>
        <v>514.29</v>
      </c>
      <c r="S237" s="9" cm="1">
        <f t="array" aca="1" ref="S237" ca="1">INDEX('Wkly eq indx data joined'!$A$1:$AJ$1150,MATCH('Wkly eq indx data aligned'!$A237,OFFSET(INDIRECT(ADDRESS(1,MATCH(S$1,'Wkly eq indx data joined'!$1:$1,0),1,1,$A$1)),,,1150,1),0),MATCH(S$1,'Wkly eq indx data joined'!$1:$1,0)+1)</f>
        <v>9138.9500000000007</v>
      </c>
    </row>
    <row r="238" spans="1:19" x14ac:dyDescent="0.25">
      <c r="A238" s="4">
        <f t="shared" si="3"/>
        <v>38177</v>
      </c>
      <c r="B238" s="9" cm="1">
        <f t="array" aca="1" ref="B238" ca="1">INDEX('Wkly eq indx data joined'!$A$1:$AJ$1150,MATCH('Wkly eq indx data aligned'!$A238,OFFSET(INDIRECT(ADDRESS(1,MATCH(B$1,'Wkly eq indx data joined'!$1:$1,0),1,1,$A$1)),,,1150,1),0),MATCH(B$1,'Wkly eq indx data joined'!$1:$1,0)+1)</f>
        <v>3564.02</v>
      </c>
      <c r="C238" s="9" cm="1">
        <f t="array" aca="1" ref="C238" ca="1">INDEX('Wkly eq indx data joined'!$A$1:$AJ$1150,MATCH('Wkly eq indx data aligned'!$A238,OFFSET(INDIRECT(ADDRESS(1,MATCH(C$1,'Wkly eq indx data joined'!$1:$1,0),1,1,$A$1)),,,1150,1),0),MATCH(C$1,'Wkly eq indx data joined'!$1:$1,0)+1)</f>
        <v>11423.53</v>
      </c>
      <c r="D238" s="18" cm="1">
        <f t="array" aca="1" ref="D238" ca="1">IFERROR(INDEX('Wkly eq indx data joined'!$A$1:$AJ$1150,MATCH('Wkly eq indx data aligned'!$A238,OFFSET(INDIRECT(ADDRESS(1,MATCH(D$1,'Wkly eq indx data joined'!$1:$1,0),1,1,$A$1)),,,1150,1),0),MATCH(D$1,'Wkly eq indx data joined'!$1:$1,0)+1),D237)</f>
        <v>1430.654</v>
      </c>
      <c r="E238" s="9" cm="1">
        <f t="array" aca="1" ref="E238" ca="1">INDEX('Wkly eq indx data joined'!$A$1:$AJ$1150,MATCH('Wkly eq indx data aligned'!$A238,OFFSET(INDIRECT(ADDRESS(1,MATCH(E$1,'Wkly eq indx data joined'!$1:$1,0),1,1,$A$1)),,,1150,1),0),MATCH(E$1,'Wkly eq indx data joined'!$1:$1,0)+1)</f>
        <v>8473.18</v>
      </c>
      <c r="F238" s="9" cm="1">
        <f t="array" aca="1" ref="F238" ca="1">INDEX('Wkly eq indx data joined'!$A$1:$AJ$1150,MATCH('Wkly eq indx data aligned'!$A238,OFFSET(INDIRECT(ADDRESS(1,MATCH(F$1,'Wkly eq indx data joined'!$1:$1,0),1,1,$A$1)),,,1150,1),0),MATCH(F$1,'Wkly eq indx data joined'!$1:$1,0)+1)</f>
        <v>5548.1</v>
      </c>
      <c r="G238" s="9" cm="1">
        <f t="array" aca="1" ref="G238" ca="1">INDEX('Wkly eq indx data joined'!$A$1:$AJ$1150,MATCH('Wkly eq indx data aligned'!$A238,OFFSET(INDIRECT(ADDRESS(1,MATCH(G$1,'Wkly eq indx data joined'!$1:$1,0),1,1,$A$1)),,,1150,1),0),MATCH(G$1,'Wkly eq indx data joined'!$1:$1,0)+1)</f>
        <v>1112.81</v>
      </c>
      <c r="H238" s="9" cm="1">
        <f t="array" aca="1" ref="H238" ca="1">INDEX('Wkly eq indx data joined'!$A$1:$AJ$1150,MATCH('Wkly eq indx data aligned'!$A238,OFFSET(INDIRECT(ADDRESS(1,MATCH(H$1,'Wkly eq indx data joined'!$1:$1,0),1,1,$A$1)),,,1150,1),0),MATCH(H$1,'Wkly eq indx data joined'!$1:$1,0)+1)</f>
        <v>4393.2</v>
      </c>
      <c r="I238" s="9" cm="1">
        <f t="array" aca="1" ref="I238" ca="1">INDEX('Wkly eq indx data joined'!$A$1:$AJ$1150,MATCH('Wkly eq indx data aligned'!$A238,OFFSET(INDIRECT(ADDRESS(1,MATCH(I$1,'Wkly eq indx data joined'!$1:$1,0),1,1,$A$1)),,,1150,1),0),MATCH(I$1,'Wkly eq indx data joined'!$1:$1,0)+1)</f>
        <v>12202.26</v>
      </c>
      <c r="J238" s="9" cm="1">
        <f t="array" aca="1" ref="J238" ca="1">INDEX('Wkly eq indx data joined'!$A$1:$AJ$1150,MATCH('Wkly eq indx data aligned'!$A238,OFFSET(INDIRECT(ADDRESS(1,MATCH(J$1,'Wkly eq indx data joined'!$1:$1,0),1,1,$A$1)),,,1150,1),0),MATCH(J$1,'Wkly eq indx data joined'!$1:$1,0)+1)</f>
        <v>3668.48</v>
      </c>
      <c r="K238" s="9" cm="1">
        <f t="array" aca="1" ref="K238" ca="1">INDEX('Wkly eq indx data joined'!$A$1:$AJ$1150,MATCH('Wkly eq indx data aligned'!$A238,OFFSET(INDIRECT(ADDRESS(1,MATCH(K$1,'Wkly eq indx data joined'!$1:$1,0),1,1,$A$1)),,,1150,1),0),MATCH(K$1,'Wkly eq indx data joined'!$1:$1,0)+1)</f>
        <v>3924.49</v>
      </c>
      <c r="L238" s="12" cm="1">
        <f t="array" aca="1" ref="L238" ca="1">INDEX('Wkly eq indx data joined'!$A$1:$AJ$1150,MATCH('Wkly eq indx data aligned'!$A238+2,OFFSET(INDIRECT(ADDRESS(1,MATCH(L$1,'Wkly eq indx data joined'!$1:$1,0),1,1,$A$1)),,,1150,1),0),MATCH(L$1,'Wkly eq indx data joined'!$1:$1,0)+1)</f>
        <v>747.46</v>
      </c>
      <c r="M238" s="9" cm="1">
        <f t="array" aca="1" ref="M238" ca="1">INDEX('Wkly eq indx data joined'!$A$1:$AJ$1150,MATCH('Wkly eq indx data aligned'!$A238,OFFSET(INDIRECT(ADDRESS(1,MATCH(M$1,'Wkly eq indx data joined'!$1:$1,0),1,1,$A$1)),,,1150,1),0),MATCH(M$1,'Wkly eq indx data joined'!$1:$1,0)+1)</f>
        <v>20887.400000000001</v>
      </c>
      <c r="N238" s="9" cm="1">
        <f t="array" aca="1" ref="N238" ca="1">INDEX('Wkly eq indx data joined'!$A$1:$AJ$1150,MATCH('Wkly eq indx data aligned'!$A238,OFFSET(INDIRECT(ADDRESS(1,MATCH(N$1,'Wkly eq indx data joined'!$1:$1,0),1,1,$A$1)),,,1150,1),0),MATCH(N$1,'Wkly eq indx data joined'!$1:$1,0)+1)</f>
        <v>5446.59</v>
      </c>
      <c r="O238" s="13" cm="1">
        <f t="array" aca="1" ref="O238" ca="1">INDEX('Wkly eq indx data joined'!$A$1:$AJ$1150,MATCH('Wkly eq indx data aligned'!$A238+1,OFFSET(INDIRECT(ADDRESS(1,MATCH(O$1,'Wkly eq indx data joined'!$1:$1,0),1,1,$A$1)),,,1150,1),0),MATCH(O$1,'Wkly eq indx data joined'!$1:$1,0)+1)</f>
        <v>5777.72</v>
      </c>
      <c r="P238" s="12" cm="1">
        <f t="array" aca="1" ref="P238" ca="1">INDEX('Wkly eq indx data joined'!$A$1:$AJ$1150,MATCH('Wkly eq indx data aligned'!$A238+2,OFFSET(INDIRECT(ADDRESS(1,MATCH(P$1,'Wkly eq indx data joined'!$1:$1,0),1,1,$A$1)),,,1150,1),0),MATCH(P$1,'Wkly eq indx data joined'!$1:$1,0)+1)</f>
        <v>1553.2</v>
      </c>
      <c r="Q238" s="9" cm="1">
        <f t="array" aca="1" ref="Q238" ca="1">INDEX('Wkly eq indx data joined'!$A$1:$AJ$1150,MATCH('Wkly eq indx data aligned'!$A238,OFFSET(INDIRECT(ADDRESS(1,MATCH(Q$1,'Wkly eq indx data joined'!$1:$1,0),1,1,$A$1)),,,1150,1),0),MATCH(Q$1,'Wkly eq indx data joined'!$1:$1,0)+1)</f>
        <v>335.94</v>
      </c>
      <c r="R238" s="12" cm="1">
        <f t="array" aca="1" ref="R238" ca="1">INDEX('Wkly eq indx data joined'!$A$1:$AJ$1150,MATCH('Wkly eq indx data aligned'!$A238+2,OFFSET(INDIRECT(ADDRESS(1,MATCH(R$1,'Wkly eq indx data joined'!$1:$1,0),1,1,$A$1)),,,1150,1),0),MATCH(R$1,'Wkly eq indx data joined'!$1:$1,0)+1)</f>
        <v>517.25</v>
      </c>
      <c r="S238" s="9" cm="1">
        <f t="array" aca="1" ref="S238" ca="1">INDEX('Wkly eq indx data joined'!$A$1:$AJ$1150,MATCH('Wkly eq indx data aligned'!$A238,OFFSET(INDIRECT(ADDRESS(1,MATCH(S$1,'Wkly eq indx data joined'!$1:$1,0),1,1,$A$1)),,,1150,1),0),MATCH(S$1,'Wkly eq indx data joined'!$1:$1,0)+1)</f>
        <v>9142.73</v>
      </c>
    </row>
    <row r="239" spans="1:19" x14ac:dyDescent="0.25">
      <c r="A239" s="4">
        <f t="shared" si="3"/>
        <v>38184</v>
      </c>
      <c r="B239" s="9" cm="1">
        <f t="array" aca="1" ref="B239" ca="1">INDEX('Wkly eq indx data joined'!$A$1:$AJ$1150,MATCH('Wkly eq indx data aligned'!$A239,OFFSET(INDIRECT(ADDRESS(1,MATCH(B$1,'Wkly eq indx data joined'!$1:$1,0),1,1,$A$1)),,,1150,1),0),MATCH(B$1,'Wkly eq indx data joined'!$1:$1,0)+1)</f>
        <v>3530.9670000000001</v>
      </c>
      <c r="C239" s="9" cm="1">
        <f t="array" aca="1" ref="C239" ca="1">INDEX('Wkly eq indx data joined'!$A$1:$AJ$1150,MATCH('Wkly eq indx data aligned'!$A239,OFFSET(INDIRECT(ADDRESS(1,MATCH(C$1,'Wkly eq indx data joined'!$1:$1,0),1,1,$A$1)),,,1150,1),0),MATCH(C$1,'Wkly eq indx data joined'!$1:$1,0)+1)</f>
        <v>11436</v>
      </c>
      <c r="D239" s="18" cm="1">
        <f t="array" aca="1" ref="D239" ca="1">IFERROR(INDEX('Wkly eq indx data joined'!$A$1:$AJ$1150,MATCH('Wkly eq indx data aligned'!$A239,OFFSET(INDIRECT(ADDRESS(1,MATCH(D$1,'Wkly eq indx data joined'!$1:$1,0),1,1,$A$1)),,,1150,1),0),MATCH(D$1,'Wkly eq indx data joined'!$1:$1,0)+1),D238)</f>
        <v>1456.13</v>
      </c>
      <c r="E239" s="9" cm="1">
        <f t="array" aca="1" ref="E239" ca="1">INDEX('Wkly eq indx data joined'!$A$1:$AJ$1150,MATCH('Wkly eq indx data aligned'!$A239,OFFSET(INDIRECT(ADDRESS(1,MATCH(E$1,'Wkly eq indx data joined'!$1:$1,0),1,1,$A$1)),,,1150,1),0),MATCH(E$1,'Wkly eq indx data joined'!$1:$1,0)+1)</f>
        <v>8350.4599999999991</v>
      </c>
      <c r="F239" s="9" cm="1">
        <f t="array" aca="1" ref="F239" ca="1">INDEX('Wkly eq indx data joined'!$A$1:$AJ$1150,MATCH('Wkly eq indx data aligned'!$A239,OFFSET(INDIRECT(ADDRESS(1,MATCH(F$1,'Wkly eq indx data joined'!$1:$1,0),1,1,$A$1)),,,1150,1),0),MATCH(F$1,'Wkly eq indx data joined'!$1:$1,0)+1)</f>
        <v>5461.2</v>
      </c>
      <c r="G239" s="9" cm="1">
        <f t="array" aca="1" ref="G239" ca="1">INDEX('Wkly eq indx data joined'!$A$1:$AJ$1150,MATCH('Wkly eq indx data aligned'!$A239,OFFSET(INDIRECT(ADDRESS(1,MATCH(G$1,'Wkly eq indx data joined'!$1:$1,0),1,1,$A$1)),,,1150,1),0),MATCH(G$1,'Wkly eq indx data joined'!$1:$1,0)+1)</f>
        <v>1101.4000000000001</v>
      </c>
      <c r="H239" s="9" cm="1">
        <f t="array" aca="1" ref="H239" ca="1">INDEX('Wkly eq indx data joined'!$A$1:$AJ$1150,MATCH('Wkly eq indx data aligned'!$A239,OFFSET(INDIRECT(ADDRESS(1,MATCH(H$1,'Wkly eq indx data joined'!$1:$1,0),1,1,$A$1)),,,1150,1),0),MATCH(H$1,'Wkly eq indx data joined'!$1:$1,0)+1)</f>
        <v>4339.2</v>
      </c>
      <c r="I239" s="9" cm="1">
        <f t="array" aca="1" ref="I239" ca="1">INDEX('Wkly eq indx data joined'!$A$1:$AJ$1150,MATCH('Wkly eq indx data aligned'!$A239,OFFSET(INDIRECT(ADDRESS(1,MATCH(I$1,'Wkly eq indx data joined'!$1:$1,0),1,1,$A$1)),,,1150,1),0),MATCH(I$1,'Wkly eq indx data joined'!$1:$1,0)+1)</f>
        <v>12059.2</v>
      </c>
      <c r="J239" s="9" cm="1">
        <f t="array" aca="1" ref="J239" ca="1">INDEX('Wkly eq indx data joined'!$A$1:$AJ$1150,MATCH('Wkly eq indx data aligned'!$A239,OFFSET(INDIRECT(ADDRESS(1,MATCH(J$1,'Wkly eq indx data joined'!$1:$1,0),1,1,$A$1)),,,1150,1),0),MATCH(J$1,'Wkly eq indx data joined'!$1:$1,0)+1)</f>
        <v>3610.4</v>
      </c>
      <c r="K239" s="9" cm="1">
        <f t="array" aca="1" ref="K239" ca="1">INDEX('Wkly eq indx data joined'!$A$1:$AJ$1150,MATCH('Wkly eq indx data aligned'!$A239,OFFSET(INDIRECT(ADDRESS(1,MATCH(K$1,'Wkly eq indx data joined'!$1:$1,0),1,1,$A$1)),,,1150,1),0),MATCH(K$1,'Wkly eq indx data joined'!$1:$1,0)+1)</f>
        <v>3845.93</v>
      </c>
      <c r="L239" s="12" cm="1">
        <f t="array" aca="1" ref="L239" ca="1">INDEX('Wkly eq indx data joined'!$A$1:$AJ$1150,MATCH('Wkly eq indx data aligned'!$A239+2,OFFSET(INDIRECT(ADDRESS(1,MATCH(L$1,'Wkly eq indx data joined'!$1:$1,0),1,1,$A$1)),,,1150,1),0),MATCH(L$1,'Wkly eq indx data joined'!$1:$1,0)+1)</f>
        <v>739.39</v>
      </c>
      <c r="M239" s="9" cm="1">
        <f t="array" aca="1" ref="M239" ca="1">INDEX('Wkly eq indx data joined'!$A$1:$AJ$1150,MATCH('Wkly eq indx data aligned'!$A239,OFFSET(INDIRECT(ADDRESS(1,MATCH(M$1,'Wkly eq indx data joined'!$1:$1,0),1,1,$A$1)),,,1150,1),0),MATCH(M$1,'Wkly eq indx data joined'!$1:$1,0)+1)</f>
        <v>22447.1</v>
      </c>
      <c r="N239" s="9" cm="1">
        <f t="array" aca="1" ref="N239" ca="1">INDEX('Wkly eq indx data joined'!$A$1:$AJ$1150,MATCH('Wkly eq indx data aligned'!$A239,OFFSET(INDIRECT(ADDRESS(1,MATCH(N$1,'Wkly eq indx data joined'!$1:$1,0),1,1,$A$1)),,,1150,1),0),MATCH(N$1,'Wkly eq indx data joined'!$1:$1,0)+1)</f>
        <v>5407.52</v>
      </c>
      <c r="O239" s="13" cm="1">
        <f t="array" aca="1" ref="O239" ca="1">INDEX('Wkly eq indx data joined'!$A$1:$AJ$1150,MATCH('Wkly eq indx data aligned'!$A239+1,OFFSET(INDIRECT(ADDRESS(1,MATCH(O$1,'Wkly eq indx data joined'!$1:$1,0),1,1,$A$1)),,,1150,1),0),MATCH(O$1,'Wkly eq indx data joined'!$1:$1,0)+1)</f>
        <v>5502.14</v>
      </c>
      <c r="P239" s="12" cm="1">
        <f t="array" aca="1" ref="P239" ca="1">INDEX('Wkly eq indx data joined'!$A$1:$AJ$1150,MATCH('Wkly eq indx data aligned'!$A239+2,OFFSET(INDIRECT(ADDRESS(1,MATCH(P$1,'Wkly eq indx data joined'!$1:$1,0),1,1,$A$1)),,,1150,1),0),MATCH(P$1,'Wkly eq indx data joined'!$1:$1,0)+1)</f>
        <v>1558.8</v>
      </c>
      <c r="Q239" s="9" cm="1">
        <f t="array" aca="1" ref="Q239" ca="1">INDEX('Wkly eq indx data joined'!$A$1:$AJ$1150,MATCH('Wkly eq indx data aligned'!$A239,OFFSET(INDIRECT(ADDRESS(1,MATCH(Q$1,'Wkly eq indx data joined'!$1:$1,0),1,1,$A$1)),,,1150,1),0),MATCH(Q$1,'Wkly eq indx data joined'!$1:$1,0)+1)</f>
        <v>328.77</v>
      </c>
      <c r="R239" s="12" cm="1">
        <f t="array" aca="1" ref="R239" ca="1">INDEX('Wkly eq indx data joined'!$A$1:$AJ$1150,MATCH('Wkly eq indx data aligned'!$A239+2,OFFSET(INDIRECT(ADDRESS(1,MATCH(R$1,'Wkly eq indx data joined'!$1:$1,0),1,1,$A$1)),,,1150,1),0),MATCH(R$1,'Wkly eq indx data joined'!$1:$1,0)+1)</f>
        <v>544.07000000000005</v>
      </c>
      <c r="S239" s="9" cm="1">
        <f t="array" aca="1" ref="S239" ca="1">INDEX('Wkly eq indx data joined'!$A$1:$AJ$1150,MATCH('Wkly eq indx data aligned'!$A239,OFFSET(INDIRECT(ADDRESS(1,MATCH(S$1,'Wkly eq indx data joined'!$1:$1,0),1,1,$A$1)),,,1150,1),0),MATCH(S$1,'Wkly eq indx data joined'!$1:$1,0)+1)</f>
        <v>9104.5499999999993</v>
      </c>
    </row>
    <row r="240" spans="1:19" x14ac:dyDescent="0.25">
      <c r="A240" s="4">
        <f t="shared" si="3"/>
        <v>38191</v>
      </c>
      <c r="B240" s="9" cm="1">
        <f t="array" aca="1" ref="B240" ca="1">INDEX('Wkly eq indx data joined'!$A$1:$AJ$1150,MATCH('Wkly eq indx data aligned'!$A240,OFFSET(INDIRECT(ADDRESS(1,MATCH(B$1,'Wkly eq indx data joined'!$1:$1,0),1,1,$A$1)),,,1150,1),0),MATCH(B$1,'Wkly eq indx data joined'!$1:$1,0)+1)</f>
        <v>3485.2489999999998</v>
      </c>
      <c r="C240" s="9" cm="1">
        <f t="array" aca="1" ref="C240" ca="1">INDEX('Wkly eq indx data joined'!$A$1:$AJ$1150,MATCH('Wkly eq indx data aligned'!$A240,OFFSET(INDIRECT(ADDRESS(1,MATCH(C$1,'Wkly eq indx data joined'!$1:$1,0),1,1,$A$1)),,,1150,1),0),MATCH(C$1,'Wkly eq indx data joined'!$1:$1,0)+1)</f>
        <v>11187.33</v>
      </c>
      <c r="D240" s="18" cm="1">
        <f t="array" aca="1" ref="D240" ca="1">IFERROR(INDEX('Wkly eq indx data joined'!$A$1:$AJ$1150,MATCH('Wkly eq indx data aligned'!$A240,OFFSET(INDIRECT(ADDRESS(1,MATCH(D$1,'Wkly eq indx data joined'!$1:$1,0),1,1,$A$1)),,,1150,1),0),MATCH(D$1,'Wkly eq indx data joined'!$1:$1,0)+1),D239)</f>
        <v>1407.396</v>
      </c>
      <c r="E240" s="9" cm="1">
        <f t="array" aca="1" ref="E240" ca="1">INDEX('Wkly eq indx data joined'!$A$1:$AJ$1150,MATCH('Wkly eq indx data aligned'!$A240,OFFSET(INDIRECT(ADDRESS(1,MATCH(E$1,'Wkly eq indx data joined'!$1:$1,0),1,1,$A$1)),,,1150,1),0),MATCH(E$1,'Wkly eq indx data joined'!$1:$1,0)+1)</f>
        <v>8383.31</v>
      </c>
      <c r="F240" s="9" cm="1">
        <f t="array" aca="1" ref="F240" ca="1">INDEX('Wkly eq indx data joined'!$A$1:$AJ$1150,MATCH('Wkly eq indx data aligned'!$A240,OFFSET(INDIRECT(ADDRESS(1,MATCH(F$1,'Wkly eq indx data joined'!$1:$1,0),1,1,$A$1)),,,1150,1),0),MATCH(F$1,'Wkly eq indx data joined'!$1:$1,0)+1)</f>
        <v>5482</v>
      </c>
      <c r="G240" s="9" cm="1">
        <f t="array" aca="1" ref="G240" ca="1">INDEX('Wkly eq indx data joined'!$A$1:$AJ$1150,MATCH('Wkly eq indx data aligned'!$A240,OFFSET(INDIRECT(ADDRESS(1,MATCH(G$1,'Wkly eq indx data joined'!$1:$1,0),1,1,$A$1)),,,1150,1),0),MATCH(G$1,'Wkly eq indx data joined'!$1:$1,0)+1)</f>
        <v>1086.2</v>
      </c>
      <c r="H240" s="9" cm="1">
        <f t="array" aca="1" ref="H240" ca="1">INDEX('Wkly eq indx data joined'!$A$1:$AJ$1150,MATCH('Wkly eq indx data aligned'!$A240,OFFSET(INDIRECT(ADDRESS(1,MATCH(H$1,'Wkly eq indx data joined'!$1:$1,0),1,1,$A$1)),,,1150,1),0),MATCH(H$1,'Wkly eq indx data joined'!$1:$1,0)+1)</f>
        <v>4326.3</v>
      </c>
      <c r="I240" s="9" cm="1">
        <f t="array" aca="1" ref="I240" ca="1">INDEX('Wkly eq indx data joined'!$A$1:$AJ$1150,MATCH('Wkly eq indx data aligned'!$A240,OFFSET(INDIRECT(ADDRESS(1,MATCH(I$1,'Wkly eq indx data joined'!$1:$1,0),1,1,$A$1)),,,1150,1),0),MATCH(I$1,'Wkly eq indx data joined'!$1:$1,0)+1)</f>
        <v>12352.99</v>
      </c>
      <c r="J240" s="9" cm="1">
        <f t="array" aca="1" ref="J240" ca="1">INDEX('Wkly eq indx data joined'!$A$1:$AJ$1150,MATCH('Wkly eq indx data aligned'!$A240,OFFSET(INDIRECT(ADDRESS(1,MATCH(J$1,'Wkly eq indx data joined'!$1:$1,0),1,1,$A$1)),,,1150,1),0),MATCH(J$1,'Wkly eq indx data joined'!$1:$1,0)+1)</f>
        <v>3567.29</v>
      </c>
      <c r="K240" s="9" cm="1">
        <f t="array" aca="1" ref="K240" ca="1">INDEX('Wkly eq indx data joined'!$A$1:$AJ$1150,MATCH('Wkly eq indx data aligned'!$A240,OFFSET(INDIRECT(ADDRESS(1,MATCH(K$1,'Wkly eq indx data joined'!$1:$1,0),1,1,$A$1)),,,1150,1),0),MATCH(K$1,'Wkly eq indx data joined'!$1:$1,0)+1)</f>
        <v>3797.33</v>
      </c>
      <c r="L240" s="12" cm="1">
        <f t="array" aca="1" ref="L240" ca="1">INDEX('Wkly eq indx data joined'!$A$1:$AJ$1150,MATCH('Wkly eq indx data aligned'!$A240+2,OFFSET(INDIRECT(ADDRESS(1,MATCH(L$1,'Wkly eq indx data joined'!$1:$1,0),1,1,$A$1)),,,1150,1),0),MATCH(L$1,'Wkly eq indx data joined'!$1:$1,0)+1)</f>
        <v>737.51</v>
      </c>
      <c r="M240" s="9" cm="1">
        <f t="array" aca="1" ref="M240" ca="1">INDEX('Wkly eq indx data joined'!$A$1:$AJ$1150,MATCH('Wkly eq indx data aligned'!$A240,OFFSET(INDIRECT(ADDRESS(1,MATCH(M$1,'Wkly eq indx data joined'!$1:$1,0),1,1,$A$1)),,,1150,1),0),MATCH(M$1,'Wkly eq indx data joined'!$1:$1,0)+1)</f>
        <v>21591.1</v>
      </c>
      <c r="N240" s="9" cm="1">
        <f t="array" aca="1" ref="N240" ca="1">INDEX('Wkly eq indx data joined'!$A$1:$AJ$1150,MATCH('Wkly eq indx data aligned'!$A240,OFFSET(INDIRECT(ADDRESS(1,MATCH(N$1,'Wkly eq indx data joined'!$1:$1,0),1,1,$A$1)),,,1150,1),0),MATCH(N$1,'Wkly eq indx data joined'!$1:$1,0)+1)</f>
        <v>5336.92</v>
      </c>
      <c r="O240" s="13" cm="1">
        <f t="array" aca="1" ref="O240" ca="1">INDEX('Wkly eq indx data joined'!$A$1:$AJ$1150,MATCH('Wkly eq indx data aligned'!$A240+1,OFFSET(INDIRECT(ADDRESS(1,MATCH(O$1,'Wkly eq indx data joined'!$1:$1,0),1,1,$A$1)),,,1150,1),0),MATCH(O$1,'Wkly eq indx data joined'!$1:$1,0)+1)</f>
        <v>5373.85</v>
      </c>
      <c r="P240" s="12" cm="1">
        <f t="array" aca="1" ref="P240" ca="1">INDEX('Wkly eq indx data joined'!$A$1:$AJ$1150,MATCH('Wkly eq indx data aligned'!$A240+2,OFFSET(INDIRECT(ADDRESS(1,MATCH(P$1,'Wkly eq indx data joined'!$1:$1,0),1,1,$A$1)),,,1150,1),0),MATCH(P$1,'Wkly eq indx data joined'!$1:$1,0)+1)</f>
        <v>1601.6</v>
      </c>
      <c r="Q240" s="9" cm="1">
        <f t="array" aca="1" ref="Q240" ca="1">INDEX('Wkly eq indx data joined'!$A$1:$AJ$1150,MATCH('Wkly eq indx data aligned'!$A240,OFFSET(INDIRECT(ADDRESS(1,MATCH(Q$1,'Wkly eq indx data joined'!$1:$1,0),1,1,$A$1)),,,1150,1),0),MATCH(Q$1,'Wkly eq indx data joined'!$1:$1,0)+1)</f>
        <v>324.68</v>
      </c>
      <c r="R240" s="12" cm="1">
        <f t="array" aca="1" ref="R240" ca="1">INDEX('Wkly eq indx data joined'!$A$1:$AJ$1150,MATCH('Wkly eq indx data aligned'!$A240+2,OFFSET(INDIRECT(ADDRESS(1,MATCH(R$1,'Wkly eq indx data joined'!$1:$1,0),1,1,$A$1)),,,1150,1),0),MATCH(R$1,'Wkly eq indx data joined'!$1:$1,0)+1)</f>
        <v>519.32000000000005</v>
      </c>
      <c r="S240" s="9" cm="1">
        <f t="array" aca="1" ref="S240" ca="1">INDEX('Wkly eq indx data joined'!$A$1:$AJ$1150,MATCH('Wkly eq indx data aligned'!$A240,OFFSET(INDIRECT(ADDRESS(1,MATCH(S$1,'Wkly eq indx data joined'!$1:$1,0),1,1,$A$1)),,,1150,1),0),MATCH(S$1,'Wkly eq indx data joined'!$1:$1,0)+1)</f>
        <v>9171.7099999999991</v>
      </c>
    </row>
    <row r="241" spans="1:19" x14ac:dyDescent="0.25">
      <c r="A241" s="4">
        <f t="shared" si="3"/>
        <v>38198</v>
      </c>
      <c r="B241" s="9" cm="1">
        <f t="array" aca="1" ref="B241" ca="1">INDEX('Wkly eq indx data joined'!$A$1:$AJ$1150,MATCH('Wkly eq indx data aligned'!$A241,OFFSET(INDIRECT(ADDRESS(1,MATCH(B$1,'Wkly eq indx data joined'!$1:$1,0),1,1,$A$1)),,,1150,1),0),MATCH(B$1,'Wkly eq indx data joined'!$1:$1,0)+1)</f>
        <v>3536.1419999999998</v>
      </c>
      <c r="C241" s="9" cm="1">
        <f t="array" aca="1" ref="C241" ca="1">INDEX('Wkly eq indx data joined'!$A$1:$AJ$1150,MATCH('Wkly eq indx data aligned'!$A241,OFFSET(INDIRECT(ADDRESS(1,MATCH(C$1,'Wkly eq indx data joined'!$1:$1,0),1,1,$A$1)),,,1150,1),0),MATCH(C$1,'Wkly eq indx data joined'!$1:$1,0)+1)</f>
        <v>11325.78</v>
      </c>
      <c r="D241" s="18" cm="1">
        <f t="array" aca="1" ref="D241" ca="1">IFERROR(INDEX('Wkly eq indx data joined'!$A$1:$AJ$1150,MATCH('Wkly eq indx data aligned'!$A241,OFFSET(INDIRECT(ADDRESS(1,MATCH(D$1,'Wkly eq indx data joined'!$1:$1,0),1,1,$A$1)),,,1150,1),0),MATCH(D$1,'Wkly eq indx data joined'!$1:$1,0)+1),D240)</f>
        <v>1386.202</v>
      </c>
      <c r="E241" s="9" cm="1">
        <f t="array" aca="1" ref="E241" ca="1">INDEX('Wkly eq indx data joined'!$A$1:$AJ$1150,MATCH('Wkly eq indx data aligned'!$A241,OFFSET(INDIRECT(ADDRESS(1,MATCH(E$1,'Wkly eq indx data joined'!$1:$1,0),1,1,$A$1)),,,1150,1),0),MATCH(E$1,'Wkly eq indx data joined'!$1:$1,0)+1)</f>
        <v>8458.07</v>
      </c>
      <c r="F241" s="9" cm="1">
        <f t="array" aca="1" ref="F241" ca="1">INDEX('Wkly eq indx data joined'!$A$1:$AJ$1150,MATCH('Wkly eq indx data aligned'!$A241,OFFSET(INDIRECT(ADDRESS(1,MATCH(F$1,'Wkly eq indx data joined'!$1:$1,0),1,1,$A$1)),,,1150,1),0),MATCH(F$1,'Wkly eq indx data joined'!$1:$1,0)+1)</f>
        <v>5547.2</v>
      </c>
      <c r="G241" s="9" cm="1">
        <f t="array" aca="1" ref="G241" ca="1">INDEX('Wkly eq indx data joined'!$A$1:$AJ$1150,MATCH('Wkly eq indx data aligned'!$A241,OFFSET(INDIRECT(ADDRESS(1,MATCH(G$1,'Wkly eq indx data joined'!$1:$1,0),1,1,$A$1)),,,1150,1),0),MATCH(G$1,'Wkly eq indx data joined'!$1:$1,0)+1)</f>
        <v>1101.72</v>
      </c>
      <c r="H241" s="9" cm="1">
        <f t="array" aca="1" ref="H241" ca="1">INDEX('Wkly eq indx data joined'!$A$1:$AJ$1150,MATCH('Wkly eq indx data aligned'!$A241,OFFSET(INDIRECT(ADDRESS(1,MATCH(H$1,'Wkly eq indx data joined'!$1:$1,0),1,1,$A$1)),,,1150,1),0),MATCH(H$1,'Wkly eq indx data joined'!$1:$1,0)+1)</f>
        <v>4413.1000000000004</v>
      </c>
      <c r="I241" s="9" cm="1">
        <f t="array" aca="1" ref="I241" ca="1">INDEX('Wkly eq indx data joined'!$A$1:$AJ$1150,MATCH('Wkly eq indx data aligned'!$A241,OFFSET(INDIRECT(ADDRESS(1,MATCH(I$1,'Wkly eq indx data joined'!$1:$1,0),1,1,$A$1)),,,1150,1),0),MATCH(I$1,'Wkly eq indx data joined'!$1:$1,0)+1)</f>
        <v>12238.03</v>
      </c>
      <c r="J241" s="9" cm="1">
        <f t="array" aca="1" ref="J241" ca="1">INDEX('Wkly eq indx data joined'!$A$1:$AJ$1150,MATCH('Wkly eq indx data aligned'!$A241,OFFSET(INDIRECT(ADDRESS(1,MATCH(J$1,'Wkly eq indx data joined'!$1:$1,0),1,1,$A$1)),,,1150,1),0),MATCH(J$1,'Wkly eq indx data joined'!$1:$1,0)+1)</f>
        <v>3647.1</v>
      </c>
      <c r="K241" s="9" cm="1">
        <f t="array" aca="1" ref="K241" ca="1">INDEX('Wkly eq indx data joined'!$A$1:$AJ$1150,MATCH('Wkly eq indx data aligned'!$A241,OFFSET(INDIRECT(ADDRESS(1,MATCH(K$1,'Wkly eq indx data joined'!$1:$1,0),1,1,$A$1)),,,1150,1),0),MATCH(K$1,'Wkly eq indx data joined'!$1:$1,0)+1)</f>
        <v>3895.61</v>
      </c>
      <c r="L241" s="12" cm="1">
        <f t="array" aca="1" ref="L241" ca="1">INDEX('Wkly eq indx data joined'!$A$1:$AJ$1150,MATCH('Wkly eq indx data aligned'!$A241+2,OFFSET(INDIRECT(ADDRESS(1,MATCH(L$1,'Wkly eq indx data joined'!$1:$1,0),1,1,$A$1)),,,1150,1),0),MATCH(L$1,'Wkly eq indx data joined'!$1:$1,0)+1)</f>
        <v>735.34</v>
      </c>
      <c r="M241" s="9" cm="1">
        <f t="array" aca="1" ref="M241" ca="1">INDEX('Wkly eq indx data joined'!$A$1:$AJ$1150,MATCH('Wkly eq indx data aligned'!$A241,OFFSET(INDIRECT(ADDRESS(1,MATCH(M$1,'Wkly eq indx data joined'!$1:$1,0),1,1,$A$1)),,,1150,1),0),MATCH(M$1,'Wkly eq indx data joined'!$1:$1,0)+1)</f>
        <v>22336.9</v>
      </c>
      <c r="N241" s="9" cm="1">
        <f t="array" aca="1" ref="N241" ca="1">INDEX('Wkly eq indx data joined'!$A$1:$AJ$1150,MATCH('Wkly eq indx data aligned'!$A241,OFFSET(INDIRECT(ADDRESS(1,MATCH(N$1,'Wkly eq indx data joined'!$1:$1,0),1,1,$A$1)),,,1150,1),0),MATCH(N$1,'Wkly eq indx data joined'!$1:$1,0)+1)</f>
        <v>5358.63</v>
      </c>
      <c r="O241" s="13" cm="1">
        <f t="array" aca="1" ref="O241" ca="1">INDEX('Wkly eq indx data joined'!$A$1:$AJ$1150,MATCH('Wkly eq indx data aligned'!$A241+1,OFFSET(INDIRECT(ADDRESS(1,MATCH(O$1,'Wkly eq indx data joined'!$1:$1,0),1,1,$A$1)),,,1150,1),0),MATCH(O$1,'Wkly eq indx data joined'!$1:$1,0)+1)</f>
        <v>5420.57</v>
      </c>
      <c r="P241" s="12" cm="1">
        <f t="array" aca="1" ref="P241" ca="1">INDEX('Wkly eq indx data joined'!$A$1:$AJ$1150,MATCH('Wkly eq indx data aligned'!$A241+2,OFFSET(INDIRECT(ADDRESS(1,MATCH(P$1,'Wkly eq indx data joined'!$1:$1,0),1,1,$A$1)),,,1150,1),0),MATCH(P$1,'Wkly eq indx data joined'!$1:$1,0)+1)</f>
        <v>1632.3</v>
      </c>
      <c r="Q241" s="9" cm="1">
        <f t="array" aca="1" ref="Q241" ca="1">INDEX('Wkly eq indx data joined'!$A$1:$AJ$1150,MATCH('Wkly eq indx data aligned'!$A241,OFFSET(INDIRECT(ADDRESS(1,MATCH(Q$1,'Wkly eq indx data joined'!$1:$1,0),1,1,$A$1)),,,1150,1),0),MATCH(Q$1,'Wkly eq indx data joined'!$1:$1,0)+1)</f>
        <v>329.91</v>
      </c>
      <c r="R241" s="12" cm="1">
        <f t="array" aca="1" ref="R241" ca="1">INDEX('Wkly eq indx data joined'!$A$1:$AJ$1150,MATCH('Wkly eq indx data aligned'!$A241+2,OFFSET(INDIRECT(ADDRESS(1,MATCH(R$1,'Wkly eq indx data joined'!$1:$1,0),1,1,$A$1)),,,1150,1),0),MATCH(R$1,'Wkly eq indx data joined'!$1:$1,0)+1)</f>
        <v>502.81</v>
      </c>
      <c r="S241" s="9" cm="1">
        <f t="array" aca="1" ref="S241" ca="1">INDEX('Wkly eq indx data joined'!$A$1:$AJ$1150,MATCH('Wkly eq indx data aligned'!$A241,OFFSET(INDIRECT(ADDRESS(1,MATCH(S$1,'Wkly eq indx data joined'!$1:$1,0),1,1,$A$1)),,,1150,1),0),MATCH(S$1,'Wkly eq indx data joined'!$1:$1,0)+1)</f>
        <v>9405.23</v>
      </c>
    </row>
    <row r="242" spans="1:19" x14ac:dyDescent="0.25">
      <c r="A242" s="4">
        <f t="shared" si="3"/>
        <v>38205</v>
      </c>
      <c r="B242" s="9" cm="1">
        <f t="array" aca="1" ref="B242" ca="1">INDEX('Wkly eq indx data joined'!$A$1:$AJ$1150,MATCH('Wkly eq indx data aligned'!$A242,OFFSET(INDIRECT(ADDRESS(1,MATCH(B$1,'Wkly eq indx data joined'!$1:$1,0),1,1,$A$1)),,,1150,1),0),MATCH(B$1,'Wkly eq indx data joined'!$1:$1,0)+1)</f>
        <v>3530.6170000000002</v>
      </c>
      <c r="C242" s="9" cm="1">
        <f t="array" aca="1" ref="C242" ca="1">INDEX('Wkly eq indx data joined'!$A$1:$AJ$1150,MATCH('Wkly eq indx data aligned'!$A242,OFFSET(INDIRECT(ADDRESS(1,MATCH(C$1,'Wkly eq indx data joined'!$1:$1,0),1,1,$A$1)),,,1150,1),0),MATCH(C$1,'Wkly eq indx data joined'!$1:$1,0)+1)</f>
        <v>10972.57</v>
      </c>
      <c r="D242" s="18" cm="1">
        <f t="array" aca="1" ref="D242" ca="1">IFERROR(INDEX('Wkly eq indx data joined'!$A$1:$AJ$1150,MATCH('Wkly eq indx data aligned'!$A242,OFFSET(INDIRECT(ADDRESS(1,MATCH(D$1,'Wkly eq indx data joined'!$1:$1,0),1,1,$A$1)),,,1150,1),0),MATCH(D$1,'Wkly eq indx data joined'!$1:$1,0)+1),D241)</f>
        <v>1390.461</v>
      </c>
      <c r="E242" s="9" cm="1">
        <f t="array" aca="1" ref="E242" ca="1">INDEX('Wkly eq indx data joined'!$A$1:$AJ$1150,MATCH('Wkly eq indx data aligned'!$A242,OFFSET(INDIRECT(ADDRESS(1,MATCH(E$1,'Wkly eq indx data joined'!$1:$1,0),1,1,$A$1)),,,1150,1),0),MATCH(E$1,'Wkly eq indx data joined'!$1:$1,0)+1)</f>
        <v>8176.68</v>
      </c>
      <c r="F242" s="9" cm="1">
        <f t="array" aca="1" ref="F242" ca="1">INDEX('Wkly eq indx data joined'!$A$1:$AJ$1150,MATCH('Wkly eq indx data aligned'!$A242,OFFSET(INDIRECT(ADDRESS(1,MATCH(F$1,'Wkly eq indx data joined'!$1:$1,0),1,1,$A$1)),,,1150,1),0),MATCH(F$1,'Wkly eq indx data joined'!$1:$1,0)+1)</f>
        <v>5403.1</v>
      </c>
      <c r="G242" s="9" cm="1">
        <f t="array" aca="1" ref="G242" ca="1">INDEX('Wkly eq indx data joined'!$A$1:$AJ$1150,MATCH('Wkly eq indx data aligned'!$A242,OFFSET(INDIRECT(ADDRESS(1,MATCH(G$1,'Wkly eq indx data joined'!$1:$1,0),1,1,$A$1)),,,1150,1),0),MATCH(G$1,'Wkly eq indx data joined'!$1:$1,0)+1)</f>
        <v>1063.97</v>
      </c>
      <c r="H242" s="9" cm="1">
        <f t="array" aca="1" ref="H242" ca="1">INDEX('Wkly eq indx data joined'!$A$1:$AJ$1150,MATCH('Wkly eq indx data aligned'!$A242,OFFSET(INDIRECT(ADDRESS(1,MATCH(H$1,'Wkly eq indx data joined'!$1:$1,0),1,1,$A$1)),,,1150,1),0),MATCH(H$1,'Wkly eq indx data joined'!$1:$1,0)+1)</f>
        <v>4337.8999999999996</v>
      </c>
      <c r="I242" s="9" cm="1">
        <f t="array" aca="1" ref="I242" ca="1">INDEX('Wkly eq indx data joined'!$A$1:$AJ$1150,MATCH('Wkly eq indx data aligned'!$A242,OFFSET(INDIRECT(ADDRESS(1,MATCH(I$1,'Wkly eq indx data joined'!$1:$1,0),1,1,$A$1)),,,1150,1),0),MATCH(I$1,'Wkly eq indx data joined'!$1:$1,0)+1)</f>
        <v>12478.68</v>
      </c>
      <c r="J242" s="9" cm="1">
        <f t="array" aca="1" ref="J242" ca="1">INDEX('Wkly eq indx data joined'!$A$1:$AJ$1150,MATCH('Wkly eq indx data aligned'!$A242,OFFSET(INDIRECT(ADDRESS(1,MATCH(J$1,'Wkly eq indx data joined'!$1:$1,0),1,1,$A$1)),,,1150,1),0),MATCH(J$1,'Wkly eq indx data joined'!$1:$1,0)+1)</f>
        <v>3528.64</v>
      </c>
      <c r="K242" s="9" cm="1">
        <f t="array" aca="1" ref="K242" ca="1">INDEX('Wkly eq indx data joined'!$A$1:$AJ$1150,MATCH('Wkly eq indx data aligned'!$A242,OFFSET(INDIRECT(ADDRESS(1,MATCH(K$1,'Wkly eq indx data joined'!$1:$1,0),1,1,$A$1)),,,1150,1),0),MATCH(K$1,'Wkly eq indx data joined'!$1:$1,0)+1)</f>
        <v>3727.74</v>
      </c>
      <c r="L242" s="12" cm="1">
        <f t="array" aca="1" ref="L242" ca="1">INDEX('Wkly eq indx data joined'!$A$1:$AJ$1150,MATCH('Wkly eq indx data aligned'!$A242+2,OFFSET(INDIRECT(ADDRESS(1,MATCH(L$1,'Wkly eq indx data joined'!$1:$1,0),1,1,$A$1)),,,1150,1),0),MATCH(L$1,'Wkly eq indx data joined'!$1:$1,0)+1)</f>
        <v>733.95</v>
      </c>
      <c r="M242" s="9" cm="1">
        <f t="array" aca="1" ref="M242" ca="1">INDEX('Wkly eq indx data joined'!$A$1:$AJ$1150,MATCH('Wkly eq indx data aligned'!$A242,OFFSET(INDIRECT(ADDRESS(1,MATCH(M$1,'Wkly eq indx data joined'!$1:$1,0),1,1,$A$1)),,,1150,1),0),MATCH(M$1,'Wkly eq indx data joined'!$1:$1,0)+1)</f>
        <v>21652.7</v>
      </c>
      <c r="N242" s="9" cm="1">
        <f t="array" aca="1" ref="N242" ca="1">INDEX('Wkly eq indx data joined'!$A$1:$AJ$1150,MATCH('Wkly eq indx data aligned'!$A242,OFFSET(INDIRECT(ADDRESS(1,MATCH(N$1,'Wkly eq indx data joined'!$1:$1,0),1,1,$A$1)),,,1150,1),0),MATCH(N$1,'Wkly eq indx data joined'!$1:$1,0)+1)</f>
        <v>5240.07</v>
      </c>
      <c r="O242" s="13" cm="1">
        <f t="array" aca="1" ref="O242" ca="1">INDEX('Wkly eq indx data joined'!$A$1:$AJ$1150,MATCH('Wkly eq indx data aligned'!$A242+1,OFFSET(INDIRECT(ADDRESS(1,MATCH(O$1,'Wkly eq indx data joined'!$1:$1,0),1,1,$A$1)),,,1150,1),0),MATCH(O$1,'Wkly eq indx data joined'!$1:$1,0)+1)</f>
        <v>5399.16</v>
      </c>
      <c r="P242" s="12" cm="1">
        <f t="array" aca="1" ref="P242" ca="1">INDEX('Wkly eq indx data joined'!$A$1:$AJ$1150,MATCH('Wkly eq indx data aligned'!$A242+2,OFFSET(INDIRECT(ADDRESS(1,MATCH(P$1,'Wkly eq indx data joined'!$1:$1,0),1,1,$A$1)),,,1150,1),0),MATCH(P$1,'Wkly eq indx data joined'!$1:$1,0)+1)</f>
        <v>1633.4</v>
      </c>
      <c r="Q242" s="9" cm="1">
        <f t="array" aca="1" ref="Q242" ca="1">INDEX('Wkly eq indx data joined'!$A$1:$AJ$1150,MATCH('Wkly eq indx data aligned'!$A242,OFFSET(INDIRECT(ADDRESS(1,MATCH(Q$1,'Wkly eq indx data joined'!$1:$1,0),1,1,$A$1)),,,1150,1),0),MATCH(Q$1,'Wkly eq indx data joined'!$1:$1,0)+1)</f>
        <v>315.74</v>
      </c>
      <c r="R242" s="12" cm="1">
        <f t="array" aca="1" ref="R242" ca="1">INDEX('Wkly eq indx data joined'!$A$1:$AJ$1150,MATCH('Wkly eq indx data aligned'!$A242+2,OFFSET(INDIRECT(ADDRESS(1,MATCH(R$1,'Wkly eq indx data joined'!$1:$1,0),1,1,$A$1)),,,1150,1),0),MATCH(R$1,'Wkly eq indx data joined'!$1:$1,0)+1)</f>
        <v>500.13</v>
      </c>
      <c r="S242" s="9" cm="1">
        <f t="array" aca="1" ref="S242" ca="1">INDEX('Wkly eq indx data joined'!$A$1:$AJ$1150,MATCH('Wkly eq indx data aligned'!$A242,OFFSET(INDIRECT(ADDRESS(1,MATCH(S$1,'Wkly eq indx data joined'!$1:$1,0),1,1,$A$1)),,,1150,1),0),MATCH(S$1,'Wkly eq indx data joined'!$1:$1,0)+1)</f>
        <v>9316.4500000000007</v>
      </c>
    </row>
    <row r="243" spans="1:19" x14ac:dyDescent="0.25">
      <c r="A243" s="4">
        <f t="shared" si="3"/>
        <v>38212</v>
      </c>
      <c r="B243" s="9" cm="1">
        <f t="array" aca="1" ref="B243" ca="1">INDEX('Wkly eq indx data joined'!$A$1:$AJ$1150,MATCH('Wkly eq indx data aligned'!$A243,OFFSET(INDIRECT(ADDRESS(1,MATCH(B$1,'Wkly eq indx data joined'!$1:$1,0),1,1,$A$1)),,,1150,1),0),MATCH(B$1,'Wkly eq indx data joined'!$1:$1,0)+1)</f>
        <v>3477.8440000000001</v>
      </c>
      <c r="C243" s="9" cm="1">
        <f t="array" aca="1" ref="C243" ca="1">INDEX('Wkly eq indx data joined'!$A$1:$AJ$1150,MATCH('Wkly eq indx data aligned'!$A243,OFFSET(INDIRECT(ADDRESS(1,MATCH(C$1,'Wkly eq indx data joined'!$1:$1,0),1,1,$A$1)),,,1150,1),0),MATCH(C$1,'Wkly eq indx data joined'!$1:$1,0)+1)</f>
        <v>10757.2</v>
      </c>
      <c r="D243" s="18" cm="1">
        <f t="array" aca="1" ref="D243" ca="1">IFERROR(INDEX('Wkly eq indx data joined'!$A$1:$AJ$1150,MATCH('Wkly eq indx data aligned'!$A243,OFFSET(INDIRECT(ADDRESS(1,MATCH(D$1,'Wkly eq indx data joined'!$1:$1,0),1,1,$A$1)),,,1150,1),0),MATCH(D$1,'Wkly eq indx data joined'!$1:$1,0)+1),D242)</f>
        <v>1368.45</v>
      </c>
      <c r="E243" s="9" cm="1">
        <f t="array" aca="1" ref="E243" ca="1">INDEX('Wkly eq indx data joined'!$A$1:$AJ$1150,MATCH('Wkly eq indx data aligned'!$A243,OFFSET(INDIRECT(ADDRESS(1,MATCH(E$1,'Wkly eq indx data joined'!$1:$1,0),1,1,$A$1)),,,1150,1),0),MATCH(E$1,'Wkly eq indx data joined'!$1:$1,0)+1)</f>
        <v>8172.63</v>
      </c>
      <c r="F243" s="9" cm="1">
        <f t="array" aca="1" ref="F243" ca="1">INDEX('Wkly eq indx data joined'!$A$1:$AJ$1150,MATCH('Wkly eq indx data aligned'!$A243,OFFSET(INDIRECT(ADDRESS(1,MATCH(F$1,'Wkly eq indx data joined'!$1:$1,0),1,1,$A$1)),,,1150,1),0),MATCH(F$1,'Wkly eq indx data joined'!$1:$1,0)+1)</f>
        <v>5309.8</v>
      </c>
      <c r="G243" s="9" cm="1">
        <f t="array" aca="1" ref="G243" ca="1">INDEX('Wkly eq indx data joined'!$A$1:$AJ$1150,MATCH('Wkly eq indx data aligned'!$A243,OFFSET(INDIRECT(ADDRESS(1,MATCH(G$1,'Wkly eq indx data joined'!$1:$1,0),1,1,$A$1)),,,1150,1),0),MATCH(G$1,'Wkly eq indx data joined'!$1:$1,0)+1)</f>
        <v>1064.8</v>
      </c>
      <c r="H243" s="9" cm="1">
        <f t="array" aca="1" ref="H243" ca="1">INDEX('Wkly eq indx data joined'!$A$1:$AJ$1150,MATCH('Wkly eq indx data aligned'!$A243,OFFSET(INDIRECT(ADDRESS(1,MATCH(H$1,'Wkly eq indx data joined'!$1:$1,0),1,1,$A$1)),,,1150,1),0),MATCH(H$1,'Wkly eq indx data joined'!$1:$1,0)+1)</f>
        <v>4301.5</v>
      </c>
      <c r="I243" s="9" cm="1">
        <f t="array" aca="1" ref="I243" ca="1">INDEX('Wkly eq indx data joined'!$A$1:$AJ$1150,MATCH('Wkly eq indx data aligned'!$A243,OFFSET(INDIRECT(ADDRESS(1,MATCH(I$1,'Wkly eq indx data joined'!$1:$1,0),1,1,$A$1)),,,1150,1),0),MATCH(I$1,'Wkly eq indx data joined'!$1:$1,0)+1)</f>
        <v>12359.83</v>
      </c>
      <c r="J243" s="9" cm="1">
        <f t="array" aca="1" ref="J243" ca="1">INDEX('Wkly eq indx data joined'!$A$1:$AJ$1150,MATCH('Wkly eq indx data aligned'!$A243,OFFSET(INDIRECT(ADDRESS(1,MATCH(J$1,'Wkly eq indx data joined'!$1:$1,0),1,1,$A$1)),,,1150,1),0),MATCH(J$1,'Wkly eq indx data joined'!$1:$1,0)+1)</f>
        <v>3484.84</v>
      </c>
      <c r="K243" s="9" cm="1">
        <f t="array" aca="1" ref="K243" ca="1">INDEX('Wkly eq indx data joined'!$A$1:$AJ$1150,MATCH('Wkly eq indx data aligned'!$A243,OFFSET(INDIRECT(ADDRESS(1,MATCH(K$1,'Wkly eq indx data joined'!$1:$1,0),1,1,$A$1)),,,1150,1),0),MATCH(K$1,'Wkly eq indx data joined'!$1:$1,0)+1)</f>
        <v>3646.99</v>
      </c>
      <c r="L243" s="12" cm="1">
        <f t="array" aca="1" ref="L243" ca="1">INDEX('Wkly eq indx data joined'!$A$1:$AJ$1150,MATCH('Wkly eq indx data aligned'!$A243+2,OFFSET(INDIRECT(ADDRESS(1,MATCH(L$1,'Wkly eq indx data joined'!$1:$1,0),1,1,$A$1)),,,1150,1),0),MATCH(L$1,'Wkly eq indx data joined'!$1:$1,0)+1)</f>
        <v>776.02</v>
      </c>
      <c r="M243" s="9" cm="1">
        <f t="array" aca="1" ref="M243" ca="1">INDEX('Wkly eq indx data joined'!$A$1:$AJ$1150,MATCH('Wkly eq indx data aligned'!$A243,OFFSET(INDIRECT(ADDRESS(1,MATCH(M$1,'Wkly eq indx data joined'!$1:$1,0),1,1,$A$1)),,,1150,1),0),MATCH(M$1,'Wkly eq indx data joined'!$1:$1,0)+1)</f>
        <v>21401.3</v>
      </c>
      <c r="N243" s="9" cm="1">
        <f t="array" aca="1" ref="N243" ca="1">INDEX('Wkly eq indx data joined'!$A$1:$AJ$1150,MATCH('Wkly eq indx data aligned'!$A243,OFFSET(INDIRECT(ADDRESS(1,MATCH(N$1,'Wkly eq indx data joined'!$1:$1,0),1,1,$A$1)),,,1150,1),0),MATCH(N$1,'Wkly eq indx data joined'!$1:$1,0)+1)</f>
        <v>5302.6</v>
      </c>
      <c r="O243" s="13" cm="1">
        <f t="array" aca="1" ref="O243" ca="1">INDEX('Wkly eq indx data joined'!$A$1:$AJ$1150,MATCH('Wkly eq indx data aligned'!$A243+1,OFFSET(INDIRECT(ADDRESS(1,MATCH(O$1,'Wkly eq indx data joined'!$1:$1,0),1,1,$A$1)),,,1150,1),0),MATCH(O$1,'Wkly eq indx data joined'!$1:$1,0)+1)</f>
        <v>5389.93</v>
      </c>
      <c r="P243" s="12" cm="1">
        <f t="array" aca="1" ref="P243" ca="1">INDEX('Wkly eq indx data joined'!$A$1:$AJ$1150,MATCH('Wkly eq indx data aligned'!$A243+2,OFFSET(INDIRECT(ADDRESS(1,MATCH(P$1,'Wkly eq indx data joined'!$1:$1,0),1,1,$A$1)),,,1150,1),0),MATCH(P$1,'Wkly eq indx data joined'!$1:$1,0)+1)</f>
        <v>1598.2</v>
      </c>
      <c r="Q243" s="9" cm="1">
        <f t="array" aca="1" ref="Q243" ca="1">INDEX('Wkly eq indx data joined'!$A$1:$AJ$1150,MATCH('Wkly eq indx data aligned'!$A243,OFFSET(INDIRECT(ADDRESS(1,MATCH(Q$1,'Wkly eq indx data joined'!$1:$1,0),1,1,$A$1)),,,1150,1),0),MATCH(Q$1,'Wkly eq indx data joined'!$1:$1,0)+1)</f>
        <v>310.68</v>
      </c>
      <c r="R243" s="12" cm="1">
        <f t="array" aca="1" ref="R243" ca="1">INDEX('Wkly eq indx data joined'!$A$1:$AJ$1150,MATCH('Wkly eq indx data aligned'!$A243+2,OFFSET(INDIRECT(ADDRESS(1,MATCH(R$1,'Wkly eq indx data joined'!$1:$1,0),1,1,$A$1)),,,1150,1),0),MATCH(R$1,'Wkly eq indx data joined'!$1:$1,0)+1)</f>
        <v>513.37</v>
      </c>
      <c r="S243" s="9" cm="1">
        <f t="array" aca="1" ref="S243" ca="1">INDEX('Wkly eq indx data joined'!$A$1:$AJ$1150,MATCH('Wkly eq indx data aligned'!$A243,OFFSET(INDIRECT(ADDRESS(1,MATCH(S$1,'Wkly eq indx data joined'!$1:$1,0),1,1,$A$1)),,,1150,1),0),MATCH(S$1,'Wkly eq indx data joined'!$1:$1,0)+1)</f>
        <v>9675.01</v>
      </c>
    </row>
    <row r="244" spans="1:19" x14ac:dyDescent="0.25">
      <c r="A244" s="4">
        <f t="shared" si="3"/>
        <v>38219</v>
      </c>
      <c r="B244" s="9" cm="1">
        <f t="array" aca="1" ref="B244" ca="1">INDEX('Wkly eq indx data joined'!$A$1:$AJ$1150,MATCH('Wkly eq indx data aligned'!$A244,OFFSET(INDIRECT(ADDRESS(1,MATCH(B$1,'Wkly eq indx data joined'!$1:$1,0),1,1,$A$1)),,,1150,1),0),MATCH(B$1,'Wkly eq indx data joined'!$1:$1,0)+1)</f>
        <v>3497.69</v>
      </c>
      <c r="C244" s="9" cm="1">
        <f t="array" aca="1" ref="C244" ca="1">INDEX('Wkly eq indx data joined'!$A$1:$AJ$1150,MATCH('Wkly eq indx data aligned'!$A244,OFFSET(INDIRECT(ADDRESS(1,MATCH(C$1,'Wkly eq indx data joined'!$1:$1,0),1,1,$A$1)),,,1150,1),0),MATCH(C$1,'Wkly eq indx data joined'!$1:$1,0)+1)</f>
        <v>10889.14</v>
      </c>
      <c r="D244" s="18" cm="1">
        <f t="array" aca="1" ref="D244" ca="1">IFERROR(INDEX('Wkly eq indx data joined'!$A$1:$AJ$1150,MATCH('Wkly eq indx data aligned'!$A244,OFFSET(INDIRECT(ADDRESS(1,MATCH(D$1,'Wkly eq indx data joined'!$1:$1,0),1,1,$A$1)),,,1150,1),0),MATCH(D$1,'Wkly eq indx data joined'!$1:$1,0)+1),D243)</f>
        <v>1341.7380000000001</v>
      </c>
      <c r="E244" s="9" cm="1">
        <f t="array" aca="1" ref="E244" ca="1">INDEX('Wkly eq indx data joined'!$A$1:$AJ$1150,MATCH('Wkly eq indx data aligned'!$A244,OFFSET(INDIRECT(ADDRESS(1,MATCH(E$1,'Wkly eq indx data joined'!$1:$1,0),1,1,$A$1)),,,1150,1),0),MATCH(E$1,'Wkly eq indx data joined'!$1:$1,0)+1)</f>
        <v>8335.6200000000008</v>
      </c>
      <c r="F244" s="9" cm="1">
        <f t="array" aca="1" ref="F244" ca="1">INDEX('Wkly eq indx data joined'!$A$1:$AJ$1150,MATCH('Wkly eq indx data aligned'!$A244,OFFSET(INDIRECT(ADDRESS(1,MATCH(F$1,'Wkly eq indx data joined'!$1:$1,0),1,1,$A$1)),,,1150,1),0),MATCH(F$1,'Wkly eq indx data joined'!$1:$1,0)+1)</f>
        <v>5344.2</v>
      </c>
      <c r="G244" s="9" cm="1">
        <f t="array" aca="1" ref="G244" ca="1">INDEX('Wkly eq indx data joined'!$A$1:$AJ$1150,MATCH('Wkly eq indx data aligned'!$A244,OFFSET(INDIRECT(ADDRESS(1,MATCH(G$1,'Wkly eq indx data joined'!$1:$1,0),1,1,$A$1)),,,1150,1),0),MATCH(G$1,'Wkly eq indx data joined'!$1:$1,0)+1)</f>
        <v>1098.3499999999999</v>
      </c>
      <c r="H244" s="9" cm="1">
        <f t="array" aca="1" ref="H244" ca="1">INDEX('Wkly eq indx data joined'!$A$1:$AJ$1150,MATCH('Wkly eq indx data aligned'!$A244,OFFSET(INDIRECT(ADDRESS(1,MATCH(H$1,'Wkly eq indx data joined'!$1:$1,0),1,1,$A$1)),,,1150,1),0),MATCH(H$1,'Wkly eq indx data joined'!$1:$1,0)+1)</f>
        <v>4369.2</v>
      </c>
      <c r="I244" s="9" cm="1">
        <f t="array" aca="1" ref="I244" ca="1">INDEX('Wkly eq indx data joined'!$A$1:$AJ$1150,MATCH('Wkly eq indx data aligned'!$A244,OFFSET(INDIRECT(ADDRESS(1,MATCH(I$1,'Wkly eq indx data joined'!$1:$1,0),1,1,$A$1)),,,1150,1),0),MATCH(I$1,'Wkly eq indx data joined'!$1:$1,0)+1)</f>
        <v>12376.9</v>
      </c>
      <c r="J244" s="9" cm="1">
        <f t="array" aca="1" ref="J244" ca="1">INDEX('Wkly eq indx data joined'!$A$1:$AJ$1150,MATCH('Wkly eq indx data aligned'!$A244,OFFSET(INDIRECT(ADDRESS(1,MATCH(J$1,'Wkly eq indx data joined'!$1:$1,0),1,1,$A$1)),,,1150,1),0),MATCH(J$1,'Wkly eq indx data joined'!$1:$1,0)+1)</f>
        <v>3538.02</v>
      </c>
      <c r="K244" s="9" cm="1">
        <f t="array" aca="1" ref="K244" ca="1">INDEX('Wkly eq indx data joined'!$A$1:$AJ$1150,MATCH('Wkly eq indx data aligned'!$A244,OFFSET(INDIRECT(ADDRESS(1,MATCH(K$1,'Wkly eq indx data joined'!$1:$1,0),1,1,$A$1)),,,1150,1),0),MATCH(K$1,'Wkly eq indx data joined'!$1:$1,0)+1)</f>
        <v>3712.61</v>
      </c>
      <c r="L244" s="12" cm="1">
        <f t="array" aca="1" ref="L244" ca="1">INDEX('Wkly eq indx data joined'!$A$1:$AJ$1150,MATCH('Wkly eq indx data aligned'!$A244+2,OFFSET(INDIRECT(ADDRESS(1,MATCH(L$1,'Wkly eq indx data joined'!$1:$1,0),1,1,$A$1)),,,1150,1),0),MATCH(L$1,'Wkly eq indx data joined'!$1:$1,0)+1)</f>
        <v>787.64</v>
      </c>
      <c r="M244" s="9" cm="1">
        <f t="array" aca="1" ref="M244" ca="1">INDEX('Wkly eq indx data joined'!$A$1:$AJ$1150,MATCH('Wkly eq indx data aligned'!$A244,OFFSET(INDIRECT(ADDRESS(1,MATCH(M$1,'Wkly eq indx data joined'!$1:$1,0),1,1,$A$1)),,,1150,1),0),MATCH(M$1,'Wkly eq indx data joined'!$1:$1,0)+1)</f>
        <v>23195.599999999999</v>
      </c>
      <c r="N244" s="9" cm="1">
        <f t="array" aca="1" ref="N244" ca="1">INDEX('Wkly eq indx data joined'!$A$1:$AJ$1150,MATCH('Wkly eq indx data aligned'!$A244,OFFSET(INDIRECT(ADDRESS(1,MATCH(N$1,'Wkly eq indx data joined'!$1:$1,0),1,1,$A$1)),,,1150,1),0),MATCH(N$1,'Wkly eq indx data joined'!$1:$1,0)+1)</f>
        <v>5361.09</v>
      </c>
      <c r="O244" s="13" cm="1">
        <f t="array" aca="1" ref="O244" ca="1">INDEX('Wkly eq indx data joined'!$A$1:$AJ$1150,MATCH('Wkly eq indx data aligned'!$A244+1,OFFSET(INDIRECT(ADDRESS(1,MATCH(O$1,'Wkly eq indx data joined'!$1:$1,0),1,1,$A$1)),,,1150,1),0),MATCH(O$1,'Wkly eq indx data joined'!$1:$1,0)+1)</f>
        <v>5622.86</v>
      </c>
      <c r="P244" s="12" cm="1">
        <f t="array" aca="1" ref="P244" ca="1">INDEX('Wkly eq indx data joined'!$A$1:$AJ$1150,MATCH('Wkly eq indx data aligned'!$A244+2,OFFSET(INDIRECT(ADDRESS(1,MATCH(P$1,'Wkly eq indx data joined'!$1:$1,0),1,1,$A$1)),,,1150,1),0),MATCH(P$1,'Wkly eq indx data joined'!$1:$1,0)+1)</f>
        <v>1590.35</v>
      </c>
      <c r="Q244" s="9" cm="1">
        <f t="array" aca="1" ref="Q244" ca="1">INDEX('Wkly eq indx data joined'!$A$1:$AJ$1150,MATCH('Wkly eq indx data aligned'!$A244,OFFSET(INDIRECT(ADDRESS(1,MATCH(Q$1,'Wkly eq indx data joined'!$1:$1,0),1,1,$A$1)),,,1150,1),0),MATCH(Q$1,'Wkly eq indx data joined'!$1:$1,0)+1)</f>
        <v>316.5</v>
      </c>
      <c r="R244" s="12" cm="1">
        <f t="array" aca="1" ref="R244" ca="1">INDEX('Wkly eq indx data joined'!$A$1:$AJ$1150,MATCH('Wkly eq indx data aligned'!$A244+2,OFFSET(INDIRECT(ADDRESS(1,MATCH(R$1,'Wkly eq indx data joined'!$1:$1,0),1,1,$A$1)),,,1150,1),0),MATCH(R$1,'Wkly eq indx data joined'!$1:$1,0)+1)</f>
        <v>515.09</v>
      </c>
      <c r="S244" s="9" cm="1">
        <f t="array" aca="1" ref="S244" ca="1">INDEX('Wkly eq indx data joined'!$A$1:$AJ$1150,MATCH('Wkly eq indx data aligned'!$A244,OFFSET(INDIRECT(ADDRESS(1,MATCH(S$1,'Wkly eq indx data joined'!$1:$1,0),1,1,$A$1)),,,1150,1),0),MATCH(S$1,'Wkly eq indx data joined'!$1:$1,0)+1)</f>
        <v>10041.89</v>
      </c>
    </row>
    <row r="245" spans="1:19" x14ac:dyDescent="0.25">
      <c r="A245" s="4">
        <f t="shared" si="3"/>
        <v>38226</v>
      </c>
      <c r="B245" s="9" cm="1">
        <f t="array" aca="1" ref="B245" ca="1">INDEX('Wkly eq indx data joined'!$A$1:$AJ$1150,MATCH('Wkly eq indx data aligned'!$A245,OFFSET(INDIRECT(ADDRESS(1,MATCH(B$1,'Wkly eq indx data joined'!$1:$1,0),1,1,$A$1)),,,1150,1),0),MATCH(B$1,'Wkly eq indx data joined'!$1:$1,0)+1)</f>
        <v>3558.893</v>
      </c>
      <c r="C245" s="9" cm="1">
        <f t="array" aca="1" ref="C245" ca="1">INDEX('Wkly eq indx data joined'!$A$1:$AJ$1150,MATCH('Wkly eq indx data aligned'!$A245,OFFSET(INDIRECT(ADDRESS(1,MATCH(C$1,'Wkly eq indx data joined'!$1:$1,0),1,1,$A$1)),,,1150,1),0),MATCH(C$1,'Wkly eq indx data joined'!$1:$1,0)+1)</f>
        <v>11209.59</v>
      </c>
      <c r="D245" s="18" cm="1">
        <f t="array" aca="1" ref="D245" ca="1">IFERROR(INDEX('Wkly eq indx data joined'!$A$1:$AJ$1150,MATCH('Wkly eq indx data aligned'!$A245,OFFSET(INDIRECT(ADDRESS(1,MATCH(D$1,'Wkly eq indx data joined'!$1:$1,0),1,1,$A$1)),,,1150,1),0),MATCH(D$1,'Wkly eq indx data joined'!$1:$1,0)+1),D244)</f>
        <v>1320.614</v>
      </c>
      <c r="E245" s="9" cm="1">
        <f t="array" aca="1" ref="E245" ca="1">INDEX('Wkly eq indx data joined'!$A$1:$AJ$1150,MATCH('Wkly eq indx data aligned'!$A245,OFFSET(INDIRECT(ADDRESS(1,MATCH(E$1,'Wkly eq indx data joined'!$1:$1,0),1,1,$A$1)),,,1150,1),0),MATCH(E$1,'Wkly eq indx data joined'!$1:$1,0)+1)</f>
        <v>8334.2900000000009</v>
      </c>
      <c r="F245" s="9" cm="1">
        <f t="array" aca="1" ref="F245" ca="1">INDEX('Wkly eq indx data joined'!$A$1:$AJ$1150,MATCH('Wkly eq indx data aligned'!$A245,OFFSET(INDIRECT(ADDRESS(1,MATCH(F$1,'Wkly eq indx data joined'!$1:$1,0),1,1,$A$1)),,,1150,1),0),MATCH(F$1,'Wkly eq indx data joined'!$1:$1,0)+1)</f>
        <v>5463.9</v>
      </c>
      <c r="G245" s="9" cm="1">
        <f t="array" aca="1" ref="G245" ca="1">INDEX('Wkly eq indx data joined'!$A$1:$AJ$1150,MATCH('Wkly eq indx data aligned'!$A245,OFFSET(INDIRECT(ADDRESS(1,MATCH(G$1,'Wkly eq indx data joined'!$1:$1,0),1,1,$A$1)),,,1150,1),0),MATCH(G$1,'Wkly eq indx data joined'!$1:$1,0)+1)</f>
        <v>1107.77</v>
      </c>
      <c r="H245" s="9" cm="1">
        <f t="array" aca="1" ref="H245" ca="1">INDEX('Wkly eq indx data joined'!$A$1:$AJ$1150,MATCH('Wkly eq indx data aligned'!$A245,OFFSET(INDIRECT(ADDRESS(1,MATCH(H$1,'Wkly eq indx data joined'!$1:$1,0),1,1,$A$1)),,,1150,1),0),MATCH(H$1,'Wkly eq indx data joined'!$1:$1,0)+1)</f>
        <v>4490.1000000000004</v>
      </c>
      <c r="I245" s="9" cm="1">
        <f t="array" aca="1" ref="I245" ca="1">INDEX('Wkly eq indx data joined'!$A$1:$AJ$1150,MATCH('Wkly eq indx data aligned'!$A245,OFFSET(INDIRECT(ADDRESS(1,MATCH(I$1,'Wkly eq indx data joined'!$1:$1,0),1,1,$A$1)),,,1150,1),0),MATCH(I$1,'Wkly eq indx data joined'!$1:$1,0)+1)</f>
        <v>12818.42</v>
      </c>
      <c r="J245" s="9" cm="1">
        <f t="array" aca="1" ref="J245" ca="1">INDEX('Wkly eq indx data joined'!$A$1:$AJ$1150,MATCH('Wkly eq indx data aligned'!$A245,OFFSET(INDIRECT(ADDRESS(1,MATCH(J$1,'Wkly eq indx data joined'!$1:$1,0),1,1,$A$1)),,,1150,1),0),MATCH(J$1,'Wkly eq indx data joined'!$1:$1,0)+1)</f>
        <v>3649.24</v>
      </c>
      <c r="K245" s="9" cm="1">
        <f t="array" aca="1" ref="K245" ca="1">INDEX('Wkly eq indx data joined'!$A$1:$AJ$1150,MATCH('Wkly eq indx data aligned'!$A245,OFFSET(INDIRECT(ADDRESS(1,MATCH(K$1,'Wkly eq indx data joined'!$1:$1,0),1,1,$A$1)),,,1150,1),0),MATCH(K$1,'Wkly eq indx data joined'!$1:$1,0)+1)</f>
        <v>3851.18</v>
      </c>
      <c r="L245" s="12" cm="1">
        <f t="array" aca="1" ref="L245" ca="1">INDEX('Wkly eq indx data joined'!$A$1:$AJ$1150,MATCH('Wkly eq indx data aligned'!$A245+2,OFFSET(INDIRECT(ADDRESS(1,MATCH(L$1,'Wkly eq indx data joined'!$1:$1,0),1,1,$A$1)),,,1150,1),0),MATCH(L$1,'Wkly eq indx data joined'!$1:$1,0)+1)</f>
        <v>810.3</v>
      </c>
      <c r="M245" s="9" cm="1">
        <f t="array" aca="1" ref="M245" ca="1">INDEX('Wkly eq indx data joined'!$A$1:$AJ$1150,MATCH('Wkly eq indx data aligned'!$A245,OFFSET(INDIRECT(ADDRESS(1,MATCH(M$1,'Wkly eq indx data joined'!$1:$1,0),1,1,$A$1)),,,1150,1),0),MATCH(M$1,'Wkly eq indx data joined'!$1:$1,0)+1)</f>
        <v>22596.799999999999</v>
      </c>
      <c r="N245" s="9" cm="1">
        <f t="array" aca="1" ref="N245" ca="1">INDEX('Wkly eq indx data joined'!$A$1:$AJ$1150,MATCH('Wkly eq indx data aligned'!$A245,OFFSET(INDIRECT(ADDRESS(1,MATCH(N$1,'Wkly eq indx data joined'!$1:$1,0),1,1,$A$1)),,,1150,1),0),MATCH(N$1,'Wkly eq indx data joined'!$1:$1,0)+1)</f>
        <v>5468.71</v>
      </c>
      <c r="O245" s="13" cm="1">
        <f t="array" aca="1" ref="O245" ca="1">INDEX('Wkly eq indx data joined'!$A$1:$AJ$1150,MATCH('Wkly eq indx data aligned'!$A245+1,OFFSET(INDIRECT(ADDRESS(1,MATCH(O$1,'Wkly eq indx data joined'!$1:$1,0),1,1,$A$1)),,,1150,1),0),MATCH(O$1,'Wkly eq indx data joined'!$1:$1,0)+1)</f>
        <v>5797.71</v>
      </c>
      <c r="P245" s="12" cm="1">
        <f t="array" aca="1" ref="P245" ca="1">INDEX('Wkly eq indx data joined'!$A$1:$AJ$1150,MATCH('Wkly eq indx data aligned'!$A245+2,OFFSET(INDIRECT(ADDRESS(1,MATCH(P$1,'Wkly eq indx data joined'!$1:$1,0),1,1,$A$1)),,,1150,1),0),MATCH(P$1,'Wkly eq indx data joined'!$1:$1,0)+1)</f>
        <v>1609</v>
      </c>
      <c r="Q245" s="9" cm="1">
        <f t="array" aca="1" ref="Q245" ca="1">INDEX('Wkly eq indx data joined'!$A$1:$AJ$1150,MATCH('Wkly eq indx data aligned'!$A245,OFFSET(INDIRECT(ADDRESS(1,MATCH(Q$1,'Wkly eq indx data joined'!$1:$1,0),1,1,$A$1)),,,1150,1),0),MATCH(Q$1,'Wkly eq indx data joined'!$1:$1,0)+1)</f>
        <v>326.31</v>
      </c>
      <c r="R245" s="12" cm="1">
        <f t="array" aca="1" ref="R245" ca="1">INDEX('Wkly eq indx data joined'!$A$1:$AJ$1150,MATCH('Wkly eq indx data aligned'!$A245+2,OFFSET(INDIRECT(ADDRESS(1,MATCH(R$1,'Wkly eq indx data joined'!$1:$1,0),1,1,$A$1)),,,1150,1),0),MATCH(R$1,'Wkly eq indx data joined'!$1:$1,0)+1)</f>
        <v>536.79999999999995</v>
      </c>
      <c r="S245" s="9" cm="1">
        <f t="array" aca="1" ref="S245" ca="1">INDEX('Wkly eq indx data joined'!$A$1:$AJ$1150,MATCH('Wkly eq indx data aligned'!$A245,OFFSET(INDIRECT(ADDRESS(1,MATCH(S$1,'Wkly eq indx data joined'!$1:$1,0),1,1,$A$1)),,,1150,1),0),MATCH(S$1,'Wkly eq indx data joined'!$1:$1,0)+1)</f>
        <v>10253.75</v>
      </c>
    </row>
    <row r="246" spans="1:19" x14ac:dyDescent="0.25">
      <c r="A246" s="4">
        <f t="shared" si="3"/>
        <v>38233</v>
      </c>
      <c r="B246" s="9" cm="1">
        <f t="array" aca="1" ref="B246" ca="1">INDEX('Wkly eq indx data joined'!$A$1:$AJ$1150,MATCH('Wkly eq indx data aligned'!$A246,OFFSET(INDIRECT(ADDRESS(1,MATCH(B$1,'Wkly eq indx data joined'!$1:$1,0),1,1,$A$1)),,,1150,1),0),MATCH(B$1,'Wkly eq indx data joined'!$1:$1,0)+1)</f>
        <v>3577.2759999999998</v>
      </c>
      <c r="C246" s="9" cm="1">
        <f t="array" aca="1" ref="C246" ca="1">INDEX('Wkly eq indx data joined'!$A$1:$AJ$1150,MATCH('Wkly eq indx data aligned'!$A246,OFFSET(INDIRECT(ADDRESS(1,MATCH(C$1,'Wkly eq indx data joined'!$1:$1,0),1,1,$A$1)),,,1150,1),0),MATCH(C$1,'Wkly eq indx data joined'!$1:$1,0)+1)</f>
        <v>11022.49</v>
      </c>
      <c r="D246" s="18" cm="1">
        <f t="array" aca="1" ref="D246" ca="1">IFERROR(INDEX('Wkly eq indx data joined'!$A$1:$AJ$1150,MATCH('Wkly eq indx data aligned'!$A246,OFFSET(INDIRECT(ADDRESS(1,MATCH(D$1,'Wkly eq indx data joined'!$1:$1,0),1,1,$A$1)),,,1150,1),0),MATCH(D$1,'Wkly eq indx data joined'!$1:$1,0)+1),D245)</f>
        <v>1327.116</v>
      </c>
      <c r="E246" s="9" cm="1">
        <f t="array" aca="1" ref="E246" ca="1">INDEX('Wkly eq indx data joined'!$A$1:$AJ$1150,MATCH('Wkly eq indx data aligned'!$A246,OFFSET(INDIRECT(ADDRESS(1,MATCH(E$1,'Wkly eq indx data joined'!$1:$1,0),1,1,$A$1)),,,1150,1),0),MATCH(E$1,'Wkly eq indx data joined'!$1:$1,0)+1)</f>
        <v>8344.42</v>
      </c>
      <c r="F246" s="9" cm="1">
        <f t="array" aca="1" ref="F246" ca="1">INDEX('Wkly eq indx data joined'!$A$1:$AJ$1150,MATCH('Wkly eq indx data aligned'!$A246,OFFSET(INDIRECT(ADDRESS(1,MATCH(F$1,'Wkly eq indx data joined'!$1:$1,0),1,1,$A$1)),,,1150,1),0),MATCH(F$1,'Wkly eq indx data joined'!$1:$1,0)+1)</f>
        <v>5502.5</v>
      </c>
      <c r="G246" s="9" cm="1">
        <f t="array" aca="1" ref="G246" ca="1">INDEX('Wkly eq indx data joined'!$A$1:$AJ$1150,MATCH('Wkly eq indx data aligned'!$A246,OFFSET(INDIRECT(ADDRESS(1,MATCH(G$1,'Wkly eq indx data joined'!$1:$1,0),1,1,$A$1)),,,1150,1),0),MATCH(G$1,'Wkly eq indx data joined'!$1:$1,0)+1)</f>
        <v>1113.6300000000001</v>
      </c>
      <c r="H246" s="9" cm="1">
        <f t="array" aca="1" ref="H246" ca="1">INDEX('Wkly eq indx data joined'!$A$1:$AJ$1150,MATCH('Wkly eq indx data aligned'!$A246,OFFSET(INDIRECT(ADDRESS(1,MATCH(H$1,'Wkly eq indx data joined'!$1:$1,0),1,1,$A$1)),,,1150,1),0),MATCH(H$1,'Wkly eq indx data joined'!$1:$1,0)+1)</f>
        <v>4550.8</v>
      </c>
      <c r="I246" s="9" cm="1">
        <f t="array" aca="1" ref="I246" ca="1">INDEX('Wkly eq indx data joined'!$A$1:$AJ$1150,MATCH('Wkly eq indx data aligned'!$A246,OFFSET(INDIRECT(ADDRESS(1,MATCH(I$1,'Wkly eq indx data joined'!$1:$1,0),1,1,$A$1)),,,1150,1),0),MATCH(I$1,'Wkly eq indx data joined'!$1:$1,0)+1)</f>
        <v>12948.1</v>
      </c>
      <c r="J246" s="9" cm="1">
        <f t="array" aca="1" ref="J246" ca="1">INDEX('Wkly eq indx data joined'!$A$1:$AJ$1150,MATCH('Wkly eq indx data aligned'!$A246,OFFSET(INDIRECT(ADDRESS(1,MATCH(J$1,'Wkly eq indx data joined'!$1:$1,0),1,1,$A$1)),,,1150,1),0),MATCH(J$1,'Wkly eq indx data joined'!$1:$1,0)+1)</f>
        <v>3665.94</v>
      </c>
      <c r="K246" s="9" cm="1">
        <f t="array" aca="1" ref="K246" ca="1">INDEX('Wkly eq indx data joined'!$A$1:$AJ$1150,MATCH('Wkly eq indx data aligned'!$A246,OFFSET(INDIRECT(ADDRESS(1,MATCH(K$1,'Wkly eq indx data joined'!$1:$1,0),1,1,$A$1)),,,1150,1),0),MATCH(K$1,'Wkly eq indx data joined'!$1:$1,0)+1)</f>
        <v>3866.99</v>
      </c>
      <c r="L246" s="12" cm="1">
        <f t="array" aca="1" ref="L246" ca="1">INDEX('Wkly eq indx data joined'!$A$1:$AJ$1150,MATCH('Wkly eq indx data aligned'!$A246+2,OFFSET(INDIRECT(ADDRESS(1,MATCH(L$1,'Wkly eq indx data joined'!$1:$1,0),1,1,$A$1)),,,1150,1),0),MATCH(L$1,'Wkly eq indx data joined'!$1:$1,0)+1)</f>
        <v>820.69</v>
      </c>
      <c r="M246" s="9" cm="1">
        <f t="array" aca="1" ref="M246" ca="1">INDEX('Wkly eq indx data joined'!$A$1:$AJ$1150,MATCH('Wkly eq indx data aligned'!$A246,OFFSET(INDIRECT(ADDRESS(1,MATCH(M$1,'Wkly eq indx data joined'!$1:$1,0),1,1,$A$1)),,,1150,1),0),MATCH(M$1,'Wkly eq indx data joined'!$1:$1,0)+1)</f>
        <v>22415.1</v>
      </c>
      <c r="N246" s="9" cm="1">
        <f t="array" aca="1" ref="N246" ca="1">INDEX('Wkly eq indx data joined'!$A$1:$AJ$1150,MATCH('Wkly eq indx data aligned'!$A246,OFFSET(INDIRECT(ADDRESS(1,MATCH(N$1,'Wkly eq indx data joined'!$1:$1,0),1,1,$A$1)),,,1150,1),0),MATCH(N$1,'Wkly eq indx data joined'!$1:$1,0)+1)</f>
        <v>5557.08</v>
      </c>
      <c r="O246" s="13" cm="1">
        <f t="array" aca="1" ref="O246" ca="1">INDEX('Wkly eq indx data joined'!$A$1:$AJ$1150,MATCH('Wkly eq indx data aligned'!$A246+1,OFFSET(INDIRECT(ADDRESS(1,MATCH(O$1,'Wkly eq indx data joined'!$1:$1,0),1,1,$A$1)),,,1150,1),0),MATCH(O$1,'Wkly eq indx data joined'!$1:$1,0)+1)</f>
        <v>5761.14</v>
      </c>
      <c r="P246" s="12" cm="1">
        <f t="array" aca="1" ref="P246" ca="1">INDEX('Wkly eq indx data joined'!$A$1:$AJ$1150,MATCH('Wkly eq indx data aligned'!$A246+2,OFFSET(INDIRECT(ADDRESS(1,MATCH(P$1,'Wkly eq indx data joined'!$1:$1,0),1,1,$A$1)),,,1150,1),0),MATCH(P$1,'Wkly eq indx data joined'!$1:$1,0)+1)</f>
        <v>1634.1</v>
      </c>
      <c r="Q246" s="9" cm="1">
        <f t="array" aca="1" ref="Q246" ca="1">INDEX('Wkly eq indx data joined'!$A$1:$AJ$1150,MATCH('Wkly eq indx data aligned'!$A246,OFFSET(INDIRECT(ADDRESS(1,MATCH(Q$1,'Wkly eq indx data joined'!$1:$1,0),1,1,$A$1)),,,1150,1),0),MATCH(Q$1,'Wkly eq indx data joined'!$1:$1,0)+1)</f>
        <v>328.75</v>
      </c>
      <c r="R246" s="12" cm="1">
        <f t="array" aca="1" ref="R246" ca="1">INDEX('Wkly eq indx data joined'!$A$1:$AJ$1150,MATCH('Wkly eq indx data aligned'!$A246+2,OFFSET(INDIRECT(ADDRESS(1,MATCH(R$1,'Wkly eq indx data joined'!$1:$1,0),1,1,$A$1)),,,1150,1),0),MATCH(R$1,'Wkly eq indx data joined'!$1:$1,0)+1)</f>
        <v>557.59</v>
      </c>
      <c r="S246" s="9" cm="1">
        <f t="array" aca="1" ref="S246" ca="1">INDEX('Wkly eq indx data joined'!$A$1:$AJ$1150,MATCH('Wkly eq indx data aligned'!$A246,OFFSET(INDIRECT(ADDRESS(1,MATCH(S$1,'Wkly eq indx data joined'!$1:$1,0),1,1,$A$1)),,,1150,1),0),MATCH(S$1,'Wkly eq indx data joined'!$1:$1,0)+1)</f>
        <v>10277.969999999999</v>
      </c>
    </row>
    <row r="247" spans="1:19" x14ac:dyDescent="0.25">
      <c r="A247" s="4">
        <f t="shared" si="3"/>
        <v>38240</v>
      </c>
      <c r="B247" s="9" cm="1">
        <f t="array" aca="1" ref="B247" ca="1">INDEX('Wkly eq indx data joined'!$A$1:$AJ$1150,MATCH('Wkly eq indx data aligned'!$A247,OFFSET(INDIRECT(ADDRESS(1,MATCH(B$1,'Wkly eq indx data joined'!$1:$1,0),1,1,$A$1)),,,1150,1),0),MATCH(B$1,'Wkly eq indx data joined'!$1:$1,0)+1)</f>
        <v>3595.9780000000001</v>
      </c>
      <c r="C247" s="9" cm="1">
        <f t="array" aca="1" ref="C247" ca="1">INDEX('Wkly eq indx data joined'!$A$1:$AJ$1150,MATCH('Wkly eq indx data aligned'!$A247,OFFSET(INDIRECT(ADDRESS(1,MATCH(C$1,'Wkly eq indx data joined'!$1:$1,0),1,1,$A$1)),,,1150,1),0),MATCH(C$1,'Wkly eq indx data joined'!$1:$1,0)+1)</f>
        <v>11083.23</v>
      </c>
      <c r="D247" s="18" cm="1">
        <f t="array" aca="1" ref="D247" ca="1">IFERROR(INDEX('Wkly eq indx data joined'!$A$1:$AJ$1150,MATCH('Wkly eq indx data aligned'!$A247,OFFSET(INDIRECT(ADDRESS(1,MATCH(D$1,'Wkly eq indx data joined'!$1:$1,0),1,1,$A$1)),,,1150,1),0),MATCH(D$1,'Wkly eq indx data joined'!$1:$1,0)+1),D246)</f>
        <v>1287.0809999999999</v>
      </c>
      <c r="E247" s="9" cm="1">
        <f t="array" aca="1" ref="E247" ca="1">INDEX('Wkly eq indx data joined'!$A$1:$AJ$1150,MATCH('Wkly eq indx data aligned'!$A247,OFFSET(INDIRECT(ADDRESS(1,MATCH(E$1,'Wkly eq indx data joined'!$1:$1,0),1,1,$A$1)),,,1150,1),0),MATCH(E$1,'Wkly eq indx data joined'!$1:$1,0)+1)</f>
        <v>8368.6200000000008</v>
      </c>
      <c r="F247" s="9" cm="1">
        <f t="array" aca="1" ref="F247" ca="1">INDEX('Wkly eq indx data joined'!$A$1:$AJ$1150,MATCH('Wkly eq indx data aligned'!$A247,OFFSET(INDIRECT(ADDRESS(1,MATCH(F$1,'Wkly eq indx data joined'!$1:$1,0),1,1,$A$1)),,,1150,1),0),MATCH(F$1,'Wkly eq indx data joined'!$1:$1,0)+1)</f>
        <v>5536.8</v>
      </c>
      <c r="G247" s="9" cm="1">
        <f t="array" aca="1" ref="G247" ca="1">INDEX('Wkly eq indx data joined'!$A$1:$AJ$1150,MATCH('Wkly eq indx data aligned'!$A247,OFFSET(INDIRECT(ADDRESS(1,MATCH(G$1,'Wkly eq indx data joined'!$1:$1,0),1,1,$A$1)),,,1150,1),0),MATCH(G$1,'Wkly eq indx data joined'!$1:$1,0)+1)</f>
        <v>1123.92</v>
      </c>
      <c r="H247" s="9" cm="1">
        <f t="array" aca="1" ref="H247" ca="1">INDEX('Wkly eq indx data joined'!$A$1:$AJ$1150,MATCH('Wkly eq indx data aligned'!$A247,OFFSET(INDIRECT(ADDRESS(1,MATCH(H$1,'Wkly eq indx data joined'!$1:$1,0),1,1,$A$1)),,,1150,1),0),MATCH(H$1,'Wkly eq indx data joined'!$1:$1,0)+1)</f>
        <v>4545</v>
      </c>
      <c r="I247" s="9" cm="1">
        <f t="array" aca="1" ref="I247" ca="1">INDEX('Wkly eq indx data joined'!$A$1:$AJ$1150,MATCH('Wkly eq indx data aligned'!$A247,OFFSET(INDIRECT(ADDRESS(1,MATCH(I$1,'Wkly eq indx data joined'!$1:$1,0),1,1,$A$1)),,,1150,1),0),MATCH(I$1,'Wkly eq indx data joined'!$1:$1,0)+1)</f>
        <v>13003.99</v>
      </c>
      <c r="J247" s="9" cm="1">
        <f t="array" aca="1" ref="J247" ca="1">INDEX('Wkly eq indx data joined'!$A$1:$AJ$1150,MATCH('Wkly eq indx data aligned'!$A247,OFFSET(INDIRECT(ADDRESS(1,MATCH(J$1,'Wkly eq indx data joined'!$1:$1,0),1,1,$A$1)),,,1150,1),0),MATCH(J$1,'Wkly eq indx data joined'!$1:$1,0)+1)</f>
        <v>3677.61</v>
      </c>
      <c r="K247" s="9" cm="1">
        <f t="array" aca="1" ref="K247" ca="1">INDEX('Wkly eq indx data joined'!$A$1:$AJ$1150,MATCH('Wkly eq indx data aligned'!$A247,OFFSET(INDIRECT(ADDRESS(1,MATCH(K$1,'Wkly eq indx data joined'!$1:$1,0),1,1,$A$1)),,,1150,1),0),MATCH(K$1,'Wkly eq indx data joined'!$1:$1,0)+1)</f>
        <v>3886.03</v>
      </c>
      <c r="L247" s="12" cm="1">
        <f t="array" aca="1" ref="L247" ca="1">INDEX('Wkly eq indx data joined'!$A$1:$AJ$1150,MATCH('Wkly eq indx data aligned'!$A247+2,OFFSET(INDIRECT(ADDRESS(1,MATCH(L$1,'Wkly eq indx data joined'!$1:$1,0),1,1,$A$1)),,,1150,1),0),MATCH(L$1,'Wkly eq indx data joined'!$1:$1,0)+1)</f>
        <v>836.34</v>
      </c>
      <c r="M247" s="9" cm="1">
        <f t="array" aca="1" ref="M247" ca="1">INDEX('Wkly eq indx data joined'!$A$1:$AJ$1150,MATCH('Wkly eq indx data aligned'!$A247,OFFSET(INDIRECT(ADDRESS(1,MATCH(M$1,'Wkly eq indx data joined'!$1:$1,0),1,1,$A$1)),,,1150,1),0),MATCH(M$1,'Wkly eq indx data joined'!$1:$1,0)+1)</f>
        <v>21968.1</v>
      </c>
      <c r="N247" s="9" cm="1">
        <f t="array" aca="1" ref="N247" ca="1">INDEX('Wkly eq indx data joined'!$A$1:$AJ$1150,MATCH('Wkly eq indx data aligned'!$A247,OFFSET(INDIRECT(ADDRESS(1,MATCH(N$1,'Wkly eq indx data joined'!$1:$1,0),1,1,$A$1)),,,1150,1),0),MATCH(N$1,'Wkly eq indx data joined'!$1:$1,0)+1)</f>
        <v>5562.83</v>
      </c>
      <c r="O247" s="13" cm="1">
        <f t="array" aca="1" ref="O247" ca="1">INDEX('Wkly eq indx data joined'!$A$1:$AJ$1150,MATCH('Wkly eq indx data aligned'!$A247+1,OFFSET(INDIRECT(ADDRESS(1,MATCH(O$1,'Wkly eq indx data joined'!$1:$1,0),1,1,$A$1)),,,1150,1),0),MATCH(O$1,'Wkly eq indx data joined'!$1:$1,0)+1)</f>
        <v>5846.19</v>
      </c>
      <c r="P247" s="12" cm="1">
        <f t="array" aca="1" ref="P247" ca="1">INDEX('Wkly eq indx data joined'!$A$1:$AJ$1150,MATCH('Wkly eq indx data aligned'!$A247+2,OFFSET(INDIRECT(ADDRESS(1,MATCH(P$1,'Wkly eq indx data joined'!$1:$1,0),1,1,$A$1)),,,1150,1),0),MATCH(P$1,'Wkly eq indx data joined'!$1:$1,0)+1)</f>
        <v>1668.75</v>
      </c>
      <c r="Q247" s="9" cm="1">
        <f t="array" aca="1" ref="Q247" ca="1">INDEX('Wkly eq indx data joined'!$A$1:$AJ$1150,MATCH('Wkly eq indx data aligned'!$A247,OFFSET(INDIRECT(ADDRESS(1,MATCH(Q$1,'Wkly eq indx data joined'!$1:$1,0),1,1,$A$1)),,,1150,1),0),MATCH(Q$1,'Wkly eq indx data joined'!$1:$1,0)+1)</f>
        <v>329.72</v>
      </c>
      <c r="R247" s="12" cm="1">
        <f t="array" aca="1" ref="R247" ca="1">INDEX('Wkly eq indx data joined'!$A$1:$AJ$1150,MATCH('Wkly eq indx data aligned'!$A247+2,OFFSET(INDIRECT(ADDRESS(1,MATCH(R$1,'Wkly eq indx data joined'!$1:$1,0),1,1,$A$1)),,,1150,1),0),MATCH(R$1,'Wkly eq indx data joined'!$1:$1,0)+1)</f>
        <v>571.83000000000004</v>
      </c>
      <c r="S247" s="9" cm="1">
        <f t="array" aca="1" ref="S247" ca="1">INDEX('Wkly eq indx data joined'!$A$1:$AJ$1150,MATCH('Wkly eq indx data aligned'!$A247,OFFSET(INDIRECT(ADDRESS(1,MATCH(S$1,'Wkly eq indx data joined'!$1:$1,0),1,1,$A$1)),,,1150,1),0),MATCH(S$1,'Wkly eq indx data joined'!$1:$1,0)+1)</f>
        <v>10268.76</v>
      </c>
    </row>
    <row r="248" spans="1:19" x14ac:dyDescent="0.25">
      <c r="A248" s="4">
        <f t="shared" si="3"/>
        <v>38247</v>
      </c>
      <c r="B248" s="9" cm="1">
        <f t="array" aca="1" ref="B248" ca="1">INDEX('Wkly eq indx data joined'!$A$1:$AJ$1150,MATCH('Wkly eq indx data aligned'!$A248,OFFSET(INDIRECT(ADDRESS(1,MATCH(B$1,'Wkly eq indx data joined'!$1:$1,0),1,1,$A$1)),,,1150,1),0),MATCH(B$1,'Wkly eq indx data joined'!$1:$1,0)+1)</f>
        <v>3631.5810000000001</v>
      </c>
      <c r="C248" s="9" cm="1">
        <f t="array" aca="1" ref="C248" ca="1">INDEX('Wkly eq indx data joined'!$A$1:$AJ$1150,MATCH('Wkly eq indx data aligned'!$A248,OFFSET(INDIRECT(ADDRESS(1,MATCH(C$1,'Wkly eq indx data joined'!$1:$1,0),1,1,$A$1)),,,1150,1),0),MATCH(C$1,'Wkly eq indx data joined'!$1:$1,0)+1)</f>
        <v>11082.49</v>
      </c>
      <c r="D248" s="18" cm="1">
        <f t="array" aca="1" ref="D248" ca="1">IFERROR(INDEX('Wkly eq indx data joined'!$A$1:$AJ$1150,MATCH('Wkly eq indx data aligned'!$A248,OFFSET(INDIRECT(ADDRESS(1,MATCH(D$1,'Wkly eq indx data joined'!$1:$1,0),1,1,$A$1)),,,1150,1),0),MATCH(D$1,'Wkly eq indx data joined'!$1:$1,0)+1),D247)</f>
        <v>1414.702</v>
      </c>
      <c r="E248" s="9" cm="1">
        <f t="array" aca="1" ref="E248" ca="1">INDEX('Wkly eq indx data joined'!$A$1:$AJ$1150,MATCH('Wkly eq indx data aligned'!$A248,OFFSET(INDIRECT(ADDRESS(1,MATCH(E$1,'Wkly eq indx data joined'!$1:$1,0),1,1,$A$1)),,,1150,1),0),MATCH(E$1,'Wkly eq indx data joined'!$1:$1,0)+1)</f>
        <v>8529.89</v>
      </c>
      <c r="F248" s="9" cm="1">
        <f t="array" aca="1" ref="F248" ca="1">INDEX('Wkly eq indx data joined'!$A$1:$AJ$1150,MATCH('Wkly eq indx data aligned'!$A248,OFFSET(INDIRECT(ADDRESS(1,MATCH(F$1,'Wkly eq indx data joined'!$1:$1,0),1,1,$A$1)),,,1150,1),0),MATCH(F$1,'Wkly eq indx data joined'!$1:$1,0)+1)</f>
        <v>5543.1</v>
      </c>
      <c r="G248" s="9" cm="1">
        <f t="array" aca="1" ref="G248" ca="1">INDEX('Wkly eq indx data joined'!$A$1:$AJ$1150,MATCH('Wkly eq indx data aligned'!$A248,OFFSET(INDIRECT(ADDRESS(1,MATCH(G$1,'Wkly eq indx data joined'!$1:$1,0),1,1,$A$1)),,,1150,1),0),MATCH(G$1,'Wkly eq indx data joined'!$1:$1,0)+1)</f>
        <v>1128.55</v>
      </c>
      <c r="H248" s="9" cm="1">
        <f t="array" aca="1" ref="H248" ca="1">INDEX('Wkly eq indx data joined'!$A$1:$AJ$1150,MATCH('Wkly eq indx data aligned'!$A248,OFFSET(INDIRECT(ADDRESS(1,MATCH(H$1,'Wkly eq indx data joined'!$1:$1,0),1,1,$A$1)),,,1150,1),0),MATCH(H$1,'Wkly eq indx data joined'!$1:$1,0)+1)</f>
        <v>4591</v>
      </c>
      <c r="I248" s="9" cm="1">
        <f t="array" aca="1" ref="I248" ca="1">INDEX('Wkly eq indx data joined'!$A$1:$AJ$1150,MATCH('Wkly eq indx data aligned'!$A248,OFFSET(INDIRECT(ADDRESS(1,MATCH(I$1,'Wkly eq indx data joined'!$1:$1,0),1,1,$A$1)),,,1150,1),0),MATCH(I$1,'Wkly eq indx data joined'!$1:$1,0)+1)</f>
        <v>13224.93</v>
      </c>
      <c r="J248" s="9" cm="1">
        <f t="array" aca="1" ref="J248" ca="1">INDEX('Wkly eq indx data joined'!$A$1:$AJ$1150,MATCH('Wkly eq indx data aligned'!$A248,OFFSET(INDIRECT(ADDRESS(1,MATCH(J$1,'Wkly eq indx data joined'!$1:$1,0),1,1,$A$1)),,,1150,1),0),MATCH(J$1,'Wkly eq indx data joined'!$1:$1,0)+1)</f>
        <v>3726.22</v>
      </c>
      <c r="K248" s="9" cm="1">
        <f t="array" aca="1" ref="K248" ca="1">INDEX('Wkly eq indx data joined'!$A$1:$AJ$1150,MATCH('Wkly eq indx data aligned'!$A248,OFFSET(INDIRECT(ADDRESS(1,MATCH(K$1,'Wkly eq indx data joined'!$1:$1,0),1,1,$A$1)),,,1150,1),0),MATCH(K$1,'Wkly eq indx data joined'!$1:$1,0)+1)</f>
        <v>3988.07</v>
      </c>
      <c r="L248" s="12" cm="1">
        <f t="array" aca="1" ref="L248" ca="1">INDEX('Wkly eq indx data joined'!$A$1:$AJ$1150,MATCH('Wkly eq indx data aligned'!$A248+2,OFFSET(INDIRECT(ADDRESS(1,MATCH(L$1,'Wkly eq indx data joined'!$1:$1,0),1,1,$A$1)),,,1150,1),0),MATCH(L$1,'Wkly eq indx data joined'!$1:$1,0)+1)</f>
        <v>848.11</v>
      </c>
      <c r="M248" s="9" cm="1">
        <f t="array" aca="1" ref="M248" ca="1">INDEX('Wkly eq indx data joined'!$A$1:$AJ$1150,MATCH('Wkly eq indx data aligned'!$A248,OFFSET(INDIRECT(ADDRESS(1,MATCH(M$1,'Wkly eq indx data joined'!$1:$1,0),1,1,$A$1)),,,1150,1),0),MATCH(M$1,'Wkly eq indx data joined'!$1:$1,0)+1)</f>
        <v>23073.599999999999</v>
      </c>
      <c r="N248" s="9" cm="1">
        <f t="array" aca="1" ref="N248" ca="1">INDEX('Wkly eq indx data joined'!$A$1:$AJ$1150,MATCH('Wkly eq indx data aligned'!$A248,OFFSET(INDIRECT(ADDRESS(1,MATCH(N$1,'Wkly eq indx data joined'!$1:$1,0),1,1,$A$1)),,,1150,1),0),MATCH(N$1,'Wkly eq indx data joined'!$1:$1,0)+1)</f>
        <v>5659.08</v>
      </c>
      <c r="O248" s="13" cm="1">
        <f t="array" aca="1" ref="O248" ca="1">INDEX('Wkly eq indx data joined'!$A$1:$AJ$1150,MATCH('Wkly eq indx data aligned'!$A248+1,OFFSET(INDIRECT(ADDRESS(1,MATCH(O$1,'Wkly eq indx data joined'!$1:$1,0),1,1,$A$1)),,,1150,1),0),MATCH(O$1,'Wkly eq indx data joined'!$1:$1,0)+1)</f>
        <v>5818.39</v>
      </c>
      <c r="P248" s="12" cm="1">
        <f t="array" aca="1" ref="P248" ca="1">INDEX('Wkly eq indx data joined'!$A$1:$AJ$1150,MATCH('Wkly eq indx data aligned'!$A248+2,OFFSET(INDIRECT(ADDRESS(1,MATCH(P$1,'Wkly eq indx data joined'!$1:$1,0),1,1,$A$1)),,,1150,1),0),MATCH(P$1,'Wkly eq indx data joined'!$1:$1,0)+1)</f>
        <v>1733.65</v>
      </c>
      <c r="Q248" s="9" cm="1">
        <f t="array" aca="1" ref="Q248" ca="1">INDEX('Wkly eq indx data joined'!$A$1:$AJ$1150,MATCH('Wkly eq indx data aligned'!$A248,OFFSET(INDIRECT(ADDRESS(1,MATCH(Q$1,'Wkly eq indx data joined'!$1:$1,0),1,1,$A$1)),,,1150,1),0),MATCH(Q$1,'Wkly eq indx data joined'!$1:$1,0)+1)</f>
        <v>334.9</v>
      </c>
      <c r="R248" s="12" cm="1">
        <f t="array" aca="1" ref="R248" ca="1">INDEX('Wkly eq indx data joined'!$A$1:$AJ$1150,MATCH('Wkly eq indx data aligned'!$A248+2,OFFSET(INDIRECT(ADDRESS(1,MATCH(R$1,'Wkly eq indx data joined'!$1:$1,0),1,1,$A$1)),,,1150,1),0),MATCH(R$1,'Wkly eq indx data joined'!$1:$1,0)+1)</f>
        <v>579.99</v>
      </c>
      <c r="S248" s="9" cm="1">
        <f t="array" aca="1" ref="S248" ca="1">INDEX('Wkly eq indx data joined'!$A$1:$AJ$1150,MATCH('Wkly eq indx data aligned'!$A248,OFFSET(INDIRECT(ADDRESS(1,MATCH(S$1,'Wkly eq indx data joined'!$1:$1,0),1,1,$A$1)),,,1150,1),0),MATCH(S$1,'Wkly eq indx data joined'!$1:$1,0)+1)</f>
        <v>10570</v>
      </c>
    </row>
    <row r="249" spans="1:19" x14ac:dyDescent="0.25">
      <c r="A249" s="4">
        <f t="shared" si="3"/>
        <v>38254</v>
      </c>
      <c r="B249" s="9" cm="1">
        <f t="array" aca="1" ref="B249" ca="1">INDEX('Wkly eq indx data joined'!$A$1:$AJ$1150,MATCH('Wkly eq indx data aligned'!$A249,OFFSET(INDIRECT(ADDRESS(1,MATCH(B$1,'Wkly eq indx data joined'!$1:$1,0),1,1,$A$1)),,,1150,1),0),MATCH(B$1,'Wkly eq indx data joined'!$1:$1,0)+1)</f>
        <v>3623.9160000000002</v>
      </c>
      <c r="C249" s="9" cm="1">
        <f t="array" aca="1" ref="C249" ca="1">INDEX('Wkly eq indx data joined'!$A$1:$AJ$1150,MATCH('Wkly eq indx data aligned'!$A249,OFFSET(INDIRECT(ADDRESS(1,MATCH(C$1,'Wkly eq indx data joined'!$1:$1,0),1,1,$A$1)),,,1150,1),0),MATCH(C$1,'Wkly eq indx data joined'!$1:$1,0)+1)</f>
        <v>10895.16</v>
      </c>
      <c r="D249" s="18" cm="1">
        <f t="array" aca="1" ref="D249" ca="1">IFERROR(INDEX('Wkly eq indx data joined'!$A$1:$AJ$1150,MATCH('Wkly eq indx data aligned'!$A249,OFFSET(INDIRECT(ADDRESS(1,MATCH(D$1,'Wkly eq indx data joined'!$1:$1,0),1,1,$A$1)),,,1150,1),0),MATCH(D$1,'Wkly eq indx data joined'!$1:$1,0)+1),D248)</f>
        <v>1435.5630000000001</v>
      </c>
      <c r="E249" s="9" cm="1">
        <f t="array" aca="1" ref="E249" ca="1">INDEX('Wkly eq indx data joined'!$A$1:$AJ$1150,MATCH('Wkly eq indx data aligned'!$A249,OFFSET(INDIRECT(ADDRESS(1,MATCH(E$1,'Wkly eq indx data joined'!$1:$1,0),1,1,$A$1)),,,1150,1),0),MATCH(E$1,'Wkly eq indx data joined'!$1:$1,0)+1)</f>
        <v>8588.4</v>
      </c>
      <c r="F249" s="9" cm="1">
        <f t="array" aca="1" ref="F249" ca="1">INDEX('Wkly eq indx data joined'!$A$1:$AJ$1150,MATCH('Wkly eq indx data aligned'!$A249,OFFSET(INDIRECT(ADDRESS(1,MATCH(F$1,'Wkly eq indx data joined'!$1:$1,0),1,1,$A$1)),,,1150,1),0),MATCH(F$1,'Wkly eq indx data joined'!$1:$1,0)+1)</f>
        <v>5491.3</v>
      </c>
      <c r="G249" s="9" cm="1">
        <f t="array" aca="1" ref="G249" ca="1">INDEX('Wkly eq indx data joined'!$A$1:$AJ$1150,MATCH('Wkly eq indx data aligned'!$A249,OFFSET(INDIRECT(ADDRESS(1,MATCH(G$1,'Wkly eq indx data joined'!$1:$1,0),1,1,$A$1)),,,1150,1),0),MATCH(G$1,'Wkly eq indx data joined'!$1:$1,0)+1)</f>
        <v>1110.1099999999999</v>
      </c>
      <c r="H249" s="9" cm="1">
        <f t="array" aca="1" ref="H249" ca="1">INDEX('Wkly eq indx data joined'!$A$1:$AJ$1150,MATCH('Wkly eq indx data aligned'!$A249,OFFSET(INDIRECT(ADDRESS(1,MATCH(H$1,'Wkly eq indx data joined'!$1:$1,0),1,1,$A$1)),,,1150,1),0),MATCH(H$1,'Wkly eq indx data joined'!$1:$1,0)+1)</f>
        <v>4578.1000000000004</v>
      </c>
      <c r="I249" s="9" cm="1">
        <f t="array" aca="1" ref="I249" ca="1">INDEX('Wkly eq indx data joined'!$A$1:$AJ$1150,MATCH('Wkly eq indx data aligned'!$A249,OFFSET(INDIRECT(ADDRESS(1,MATCH(I$1,'Wkly eq indx data joined'!$1:$1,0),1,1,$A$1)),,,1150,1),0),MATCH(I$1,'Wkly eq indx data joined'!$1:$1,0)+1)</f>
        <v>13066.84</v>
      </c>
      <c r="J249" s="9" cm="1">
        <f t="array" aca="1" ref="J249" ca="1">INDEX('Wkly eq indx data joined'!$A$1:$AJ$1150,MATCH('Wkly eq indx data aligned'!$A249,OFFSET(INDIRECT(ADDRESS(1,MATCH(J$1,'Wkly eq indx data joined'!$1:$1,0),1,1,$A$1)),,,1150,1),0),MATCH(J$1,'Wkly eq indx data joined'!$1:$1,0)+1)</f>
        <v>3673.51</v>
      </c>
      <c r="K249" s="9" cm="1">
        <f t="array" aca="1" ref="K249" ca="1">INDEX('Wkly eq indx data joined'!$A$1:$AJ$1150,MATCH('Wkly eq indx data aligned'!$A249,OFFSET(INDIRECT(ADDRESS(1,MATCH(K$1,'Wkly eq indx data joined'!$1:$1,0),1,1,$A$1)),,,1150,1),0),MATCH(K$1,'Wkly eq indx data joined'!$1:$1,0)+1)</f>
        <v>3910.3</v>
      </c>
      <c r="L249" s="12" cm="1">
        <f t="array" aca="1" ref="L249" ca="1">INDEX('Wkly eq indx data joined'!$A$1:$AJ$1150,MATCH('Wkly eq indx data aligned'!$A249+2,OFFSET(INDIRECT(ADDRESS(1,MATCH(L$1,'Wkly eq indx data joined'!$1:$1,0),1,1,$A$1)),,,1150,1),0),MATCH(L$1,'Wkly eq indx data joined'!$1:$1,0)+1)</f>
        <v>832.1</v>
      </c>
      <c r="M249" s="9" cm="1">
        <f t="array" aca="1" ref="M249" ca="1">INDEX('Wkly eq indx data joined'!$A$1:$AJ$1150,MATCH('Wkly eq indx data aligned'!$A249,OFFSET(INDIRECT(ADDRESS(1,MATCH(M$1,'Wkly eq indx data joined'!$1:$1,0),1,1,$A$1)),,,1150,1),0),MATCH(M$1,'Wkly eq indx data joined'!$1:$1,0)+1)</f>
        <v>22972.1</v>
      </c>
      <c r="N249" s="9" cm="1">
        <f t="array" aca="1" ref="N249" ca="1">INDEX('Wkly eq indx data joined'!$A$1:$AJ$1150,MATCH('Wkly eq indx data aligned'!$A249,OFFSET(INDIRECT(ADDRESS(1,MATCH(N$1,'Wkly eq indx data joined'!$1:$1,0),1,1,$A$1)),,,1150,1),0),MATCH(N$1,'Wkly eq indx data joined'!$1:$1,0)+1)</f>
        <v>5639.57</v>
      </c>
      <c r="O249" s="13" cm="1">
        <f t="array" aca="1" ref="O249" ca="1">INDEX('Wkly eq indx data joined'!$A$1:$AJ$1150,MATCH('Wkly eq indx data aligned'!$A249+1,OFFSET(INDIRECT(ADDRESS(1,MATCH(O$1,'Wkly eq indx data joined'!$1:$1,0),1,1,$A$1)),,,1150,1),0),MATCH(O$1,'Wkly eq indx data joined'!$1:$1,0)+1)</f>
        <v>5892.21</v>
      </c>
      <c r="P249" s="12" cm="1">
        <f t="array" aca="1" ref="P249" ca="1">INDEX('Wkly eq indx data joined'!$A$1:$AJ$1150,MATCH('Wkly eq indx data aligned'!$A249+2,OFFSET(INDIRECT(ADDRESS(1,MATCH(P$1,'Wkly eq indx data joined'!$1:$1,0),1,1,$A$1)),,,1150,1),0),MATCH(P$1,'Wkly eq indx data joined'!$1:$1,0)+1)</f>
        <v>1722.5</v>
      </c>
      <c r="Q249" s="9" cm="1">
        <f t="array" aca="1" ref="Q249" ca="1">INDEX('Wkly eq indx data joined'!$A$1:$AJ$1150,MATCH('Wkly eq indx data aligned'!$A249,OFFSET(INDIRECT(ADDRESS(1,MATCH(Q$1,'Wkly eq indx data joined'!$1:$1,0),1,1,$A$1)),,,1150,1),0),MATCH(Q$1,'Wkly eq indx data joined'!$1:$1,0)+1)</f>
        <v>325.91000000000003</v>
      </c>
      <c r="R249" s="12" cm="1">
        <f t="array" aca="1" ref="R249" ca="1">INDEX('Wkly eq indx data joined'!$A$1:$AJ$1150,MATCH('Wkly eq indx data aligned'!$A249+2,OFFSET(INDIRECT(ADDRESS(1,MATCH(R$1,'Wkly eq indx data joined'!$1:$1,0),1,1,$A$1)),,,1150,1),0),MATCH(R$1,'Wkly eq indx data joined'!$1:$1,0)+1)</f>
        <v>589.72</v>
      </c>
      <c r="S249" s="9" cm="1">
        <f t="array" aca="1" ref="S249" ca="1">INDEX('Wkly eq indx data joined'!$A$1:$AJ$1150,MATCH('Wkly eq indx data aligned'!$A249,OFFSET(INDIRECT(ADDRESS(1,MATCH(S$1,'Wkly eq indx data joined'!$1:$1,0),1,1,$A$1)),,,1150,1),0),MATCH(S$1,'Wkly eq indx data joined'!$1:$1,0)+1)</f>
        <v>10548.88</v>
      </c>
    </row>
    <row r="250" spans="1:19" x14ac:dyDescent="0.25">
      <c r="A250" s="4">
        <f t="shared" si="3"/>
        <v>38261</v>
      </c>
      <c r="B250" s="9" cm="1">
        <f t="array" aca="1" ref="B250" ca="1">INDEX('Wkly eq indx data joined'!$A$1:$AJ$1150,MATCH('Wkly eq indx data aligned'!$A250,OFFSET(INDIRECT(ADDRESS(1,MATCH(B$1,'Wkly eq indx data joined'!$1:$1,0),1,1,$A$1)),,,1150,1),0),MATCH(B$1,'Wkly eq indx data joined'!$1:$1,0)+1)</f>
        <v>3659.5590000000002</v>
      </c>
      <c r="C250" s="9" cm="1">
        <f t="array" aca="1" ref="C250" ca="1">INDEX('Wkly eq indx data joined'!$A$1:$AJ$1150,MATCH('Wkly eq indx data aligned'!$A250,OFFSET(INDIRECT(ADDRESS(1,MATCH(C$1,'Wkly eq indx data joined'!$1:$1,0),1,1,$A$1)),,,1150,1),0),MATCH(C$1,'Wkly eq indx data joined'!$1:$1,0)+1)</f>
        <v>10985.17</v>
      </c>
      <c r="D250" s="18" cm="1">
        <f t="array" aca="1" ref="D250" ca="1">IFERROR(INDEX('Wkly eq indx data joined'!$A$1:$AJ$1150,MATCH('Wkly eq indx data aligned'!$A250,OFFSET(INDIRECT(ADDRESS(1,MATCH(D$1,'Wkly eq indx data joined'!$1:$1,0),1,1,$A$1)),,,1150,1),0),MATCH(D$1,'Wkly eq indx data joined'!$1:$1,0)+1),D249)</f>
        <v>1396.7</v>
      </c>
      <c r="E250" s="9" cm="1">
        <f t="array" aca="1" ref="E250" ca="1">INDEX('Wkly eq indx data joined'!$A$1:$AJ$1150,MATCH('Wkly eq indx data aligned'!$A250,OFFSET(INDIRECT(ADDRESS(1,MATCH(E$1,'Wkly eq indx data joined'!$1:$1,0),1,1,$A$1)),,,1150,1),0),MATCH(E$1,'Wkly eq indx data joined'!$1:$1,0)+1)</f>
        <v>8747.09</v>
      </c>
      <c r="F250" s="9" cm="1">
        <f t="array" aca="1" ref="F250" ca="1">INDEX('Wkly eq indx data joined'!$A$1:$AJ$1150,MATCH('Wkly eq indx data aligned'!$A250,OFFSET(INDIRECT(ADDRESS(1,MATCH(F$1,'Wkly eq indx data joined'!$1:$1,0),1,1,$A$1)),,,1150,1),0),MATCH(F$1,'Wkly eq indx data joined'!$1:$1,0)+1)</f>
        <v>5528.9</v>
      </c>
      <c r="G250" s="9" cm="1">
        <f t="array" aca="1" ref="G250" ca="1">INDEX('Wkly eq indx data joined'!$A$1:$AJ$1150,MATCH('Wkly eq indx data aligned'!$A250,OFFSET(INDIRECT(ADDRESS(1,MATCH(G$1,'Wkly eq indx data joined'!$1:$1,0),1,1,$A$1)),,,1150,1),0),MATCH(G$1,'Wkly eq indx data joined'!$1:$1,0)+1)</f>
        <v>1131.5</v>
      </c>
      <c r="H250" s="9" cm="1">
        <f t="array" aca="1" ref="H250" ca="1">INDEX('Wkly eq indx data joined'!$A$1:$AJ$1150,MATCH('Wkly eq indx data aligned'!$A250,OFFSET(INDIRECT(ADDRESS(1,MATCH(H$1,'Wkly eq indx data joined'!$1:$1,0),1,1,$A$1)),,,1150,1),0),MATCH(H$1,'Wkly eq indx data joined'!$1:$1,0)+1)</f>
        <v>4659.6000000000004</v>
      </c>
      <c r="I250" s="9" cm="1">
        <f t="array" aca="1" ref="I250" ca="1">INDEX('Wkly eq indx data joined'!$A$1:$AJ$1150,MATCH('Wkly eq indx data aligned'!$A250,OFFSET(INDIRECT(ADDRESS(1,MATCH(I$1,'Wkly eq indx data joined'!$1:$1,0),1,1,$A$1)),,,1150,1),0),MATCH(I$1,'Wkly eq indx data joined'!$1:$1,0)+1)</f>
        <v>13120.03</v>
      </c>
      <c r="J250" s="9" cm="1">
        <f t="array" aca="1" ref="J250" ca="1">INDEX('Wkly eq indx data joined'!$A$1:$AJ$1150,MATCH('Wkly eq indx data aligned'!$A250,OFFSET(INDIRECT(ADDRESS(1,MATCH(J$1,'Wkly eq indx data joined'!$1:$1,0),1,1,$A$1)),,,1150,1),0),MATCH(J$1,'Wkly eq indx data joined'!$1:$1,0)+1)</f>
        <v>3730.16</v>
      </c>
      <c r="K250" s="9" cm="1">
        <f t="array" aca="1" ref="K250" ca="1">INDEX('Wkly eq indx data joined'!$A$1:$AJ$1150,MATCH('Wkly eq indx data aligned'!$A250,OFFSET(INDIRECT(ADDRESS(1,MATCH(K$1,'Wkly eq indx data joined'!$1:$1,0),1,1,$A$1)),,,1150,1),0),MATCH(K$1,'Wkly eq indx data joined'!$1:$1,0)+1)</f>
        <v>3994.96</v>
      </c>
      <c r="L250" s="12" cm="1">
        <f t="array" aca="1" ref="L250" ca="1">INDEX('Wkly eq indx data joined'!$A$1:$AJ$1150,MATCH('Wkly eq indx data aligned'!$A250+2,OFFSET(INDIRECT(ADDRESS(1,MATCH(L$1,'Wkly eq indx data joined'!$1:$1,0),1,1,$A$1)),,,1150,1),0),MATCH(L$1,'Wkly eq indx data joined'!$1:$1,0)+1)</f>
        <v>846.01</v>
      </c>
      <c r="M250" s="9" cm="1">
        <f t="array" aca="1" ref="M250" ca="1">INDEX('Wkly eq indx data joined'!$A$1:$AJ$1150,MATCH('Wkly eq indx data aligned'!$A250,OFFSET(INDIRECT(ADDRESS(1,MATCH(M$1,'Wkly eq indx data joined'!$1:$1,0),1,1,$A$1)),,,1150,1),0),MATCH(M$1,'Wkly eq indx data joined'!$1:$1,0)+1)</f>
        <v>23777</v>
      </c>
      <c r="N250" s="9" cm="1">
        <f t="array" aca="1" ref="N250" ca="1">INDEX('Wkly eq indx data joined'!$A$1:$AJ$1150,MATCH('Wkly eq indx data aligned'!$A250,OFFSET(INDIRECT(ADDRESS(1,MATCH(N$1,'Wkly eq indx data joined'!$1:$1,0),1,1,$A$1)),,,1150,1),0),MATCH(N$1,'Wkly eq indx data joined'!$1:$1,0)+1)</f>
        <v>5640.61</v>
      </c>
      <c r="O250" s="13" cm="1">
        <f t="array" aca="1" ref="O250" ca="1">INDEX('Wkly eq indx data joined'!$A$1:$AJ$1150,MATCH('Wkly eq indx data aligned'!$A250+1,OFFSET(INDIRECT(ADDRESS(1,MATCH(O$1,'Wkly eq indx data joined'!$1:$1,0),1,1,$A$1)),,,1150,1),0),MATCH(O$1,'Wkly eq indx data joined'!$1:$1,0)+1)</f>
        <v>5945.35</v>
      </c>
      <c r="P250" s="12" cm="1">
        <f t="array" aca="1" ref="P250" ca="1">INDEX('Wkly eq indx data joined'!$A$1:$AJ$1150,MATCH('Wkly eq indx data aligned'!$A250+2,OFFSET(INDIRECT(ADDRESS(1,MATCH(P$1,'Wkly eq indx data joined'!$1:$1,0),1,1,$A$1)),,,1150,1),0),MATCH(P$1,'Wkly eq indx data joined'!$1:$1,0)+1)</f>
        <v>1775.15</v>
      </c>
      <c r="Q250" s="9" cm="1">
        <f t="array" aca="1" ref="Q250" ca="1">INDEX('Wkly eq indx data joined'!$A$1:$AJ$1150,MATCH('Wkly eq indx data aligned'!$A250,OFFSET(INDIRECT(ADDRESS(1,MATCH(Q$1,'Wkly eq indx data joined'!$1:$1,0),1,1,$A$1)),,,1150,1),0),MATCH(Q$1,'Wkly eq indx data joined'!$1:$1,0)+1)</f>
        <v>330.87</v>
      </c>
      <c r="R250" s="12" cm="1">
        <f t="array" aca="1" ref="R250" ca="1">INDEX('Wkly eq indx data joined'!$A$1:$AJ$1150,MATCH('Wkly eq indx data aligned'!$A250+2,OFFSET(INDIRECT(ADDRESS(1,MATCH(R$1,'Wkly eq indx data joined'!$1:$1,0),1,1,$A$1)),,,1150,1),0),MATCH(R$1,'Wkly eq indx data joined'!$1:$1,0)+1)</f>
        <v>642.79</v>
      </c>
      <c r="S250" s="9" cm="1">
        <f t="array" aca="1" ref="S250" ca="1">INDEX('Wkly eq indx data joined'!$A$1:$AJ$1150,MATCH('Wkly eq indx data aligned'!$A250,OFFSET(INDIRECT(ADDRESS(1,MATCH(S$1,'Wkly eq indx data joined'!$1:$1,0),1,1,$A$1)),,,1150,1),0),MATCH(S$1,'Wkly eq indx data joined'!$1:$1,0)+1)</f>
        <v>10886.17</v>
      </c>
    </row>
    <row r="251" spans="1:19" x14ac:dyDescent="0.25">
      <c r="A251" s="4">
        <f t="shared" si="3"/>
        <v>38268</v>
      </c>
      <c r="B251" s="9" cm="1">
        <f t="array" aca="1" ref="B251" ca="1">INDEX('Wkly eq indx data joined'!$A$1:$AJ$1150,MATCH('Wkly eq indx data aligned'!$A251,OFFSET(INDIRECT(ADDRESS(1,MATCH(B$1,'Wkly eq indx data joined'!$1:$1,0),1,1,$A$1)),,,1150,1),0),MATCH(B$1,'Wkly eq indx data joined'!$1:$1,0)+1)</f>
        <v>3686.7759999999998</v>
      </c>
      <c r="C251" s="9" cm="1">
        <f t="array" aca="1" ref="C251" ca="1">INDEX('Wkly eq indx data joined'!$A$1:$AJ$1150,MATCH('Wkly eq indx data aligned'!$A251,OFFSET(INDIRECT(ADDRESS(1,MATCH(C$1,'Wkly eq indx data joined'!$1:$1,0),1,1,$A$1)),,,1150,1),0),MATCH(C$1,'Wkly eq indx data joined'!$1:$1,0)+1)</f>
        <v>11349.35</v>
      </c>
      <c r="D251" s="18" cm="1">
        <f t="array" aca="1" ref="D251" ca="1">IFERROR(INDEX('Wkly eq indx data joined'!$A$1:$AJ$1150,MATCH('Wkly eq indx data aligned'!$A251,OFFSET(INDIRECT(ADDRESS(1,MATCH(D$1,'Wkly eq indx data joined'!$1:$1,0),1,1,$A$1)),,,1150,1),0),MATCH(D$1,'Wkly eq indx data joined'!$1:$1,0)+1),D250)</f>
        <v>1422.9290000000001</v>
      </c>
      <c r="E251" s="9" cm="1">
        <f t="array" aca="1" ref="E251" ca="1">INDEX('Wkly eq indx data joined'!$A$1:$AJ$1150,MATCH('Wkly eq indx data aligned'!$A251,OFFSET(INDIRECT(ADDRESS(1,MATCH(E$1,'Wkly eq indx data joined'!$1:$1,0),1,1,$A$1)),,,1150,1),0),MATCH(E$1,'Wkly eq indx data joined'!$1:$1,0)+1)</f>
        <v>8814.89</v>
      </c>
      <c r="F251" s="9" cm="1">
        <f t="array" aca="1" ref="F251" ca="1">INDEX('Wkly eq indx data joined'!$A$1:$AJ$1150,MATCH('Wkly eq indx data aligned'!$A251,OFFSET(INDIRECT(ADDRESS(1,MATCH(F$1,'Wkly eq indx data joined'!$1:$1,0),1,1,$A$1)),,,1150,1),0),MATCH(F$1,'Wkly eq indx data joined'!$1:$1,0)+1)</f>
        <v>5503.7</v>
      </c>
      <c r="G251" s="9" cm="1">
        <f t="array" aca="1" ref="G251" ca="1">INDEX('Wkly eq indx data joined'!$A$1:$AJ$1150,MATCH('Wkly eq indx data aligned'!$A251,OFFSET(INDIRECT(ADDRESS(1,MATCH(G$1,'Wkly eq indx data joined'!$1:$1,0),1,1,$A$1)),,,1150,1),0),MATCH(G$1,'Wkly eq indx data joined'!$1:$1,0)+1)</f>
        <v>1122.1400000000001</v>
      </c>
      <c r="H251" s="9" cm="1">
        <f t="array" aca="1" ref="H251" ca="1">INDEX('Wkly eq indx data joined'!$A$1:$AJ$1150,MATCH('Wkly eq indx data aligned'!$A251,OFFSET(INDIRECT(ADDRESS(1,MATCH(H$1,'Wkly eq indx data joined'!$1:$1,0),1,1,$A$1)),,,1150,1),0),MATCH(H$1,'Wkly eq indx data joined'!$1:$1,0)+1)</f>
        <v>4698.8999999999996</v>
      </c>
      <c r="I251" s="9" cm="1">
        <f t="array" aca="1" ref="I251" ca="1">INDEX('Wkly eq indx data joined'!$A$1:$AJ$1150,MATCH('Wkly eq indx data aligned'!$A251,OFFSET(INDIRECT(ADDRESS(1,MATCH(I$1,'Wkly eq indx data joined'!$1:$1,0),1,1,$A$1)),,,1150,1),0),MATCH(I$1,'Wkly eq indx data joined'!$1:$1,0)+1)</f>
        <v>13241.46</v>
      </c>
      <c r="J251" s="9" cm="1">
        <f t="array" aca="1" ref="J251" ca="1">INDEX('Wkly eq indx data joined'!$A$1:$AJ$1150,MATCH('Wkly eq indx data aligned'!$A251,OFFSET(INDIRECT(ADDRESS(1,MATCH(J$1,'Wkly eq indx data joined'!$1:$1,0),1,1,$A$1)),,,1150,1),0),MATCH(J$1,'Wkly eq indx data joined'!$1:$1,0)+1)</f>
        <v>3737.87</v>
      </c>
      <c r="K251" s="9" cm="1">
        <f t="array" aca="1" ref="K251" ca="1">INDEX('Wkly eq indx data joined'!$A$1:$AJ$1150,MATCH('Wkly eq indx data aligned'!$A251,OFFSET(INDIRECT(ADDRESS(1,MATCH(K$1,'Wkly eq indx data joined'!$1:$1,0),1,1,$A$1)),,,1150,1),0),MATCH(K$1,'Wkly eq indx data joined'!$1:$1,0)+1)</f>
        <v>4015.54</v>
      </c>
      <c r="L251" s="12" cm="1">
        <f t="array" aca="1" ref="L251" ca="1">INDEX('Wkly eq indx data joined'!$A$1:$AJ$1150,MATCH('Wkly eq indx data aligned'!$A251+2,OFFSET(INDIRECT(ADDRESS(1,MATCH(L$1,'Wkly eq indx data joined'!$1:$1,0),1,1,$A$1)),,,1150,1),0),MATCH(L$1,'Wkly eq indx data joined'!$1:$1,0)+1)</f>
        <v>881.38</v>
      </c>
      <c r="M251" s="9" cm="1">
        <f t="array" aca="1" ref="M251" ca="1">INDEX('Wkly eq indx data joined'!$A$1:$AJ$1150,MATCH('Wkly eq indx data aligned'!$A251,OFFSET(INDIRECT(ADDRESS(1,MATCH(M$1,'Wkly eq indx data joined'!$1:$1,0),1,1,$A$1)),,,1150,1),0),MATCH(M$1,'Wkly eq indx data joined'!$1:$1,0)+1)</f>
        <v>23926.799999999999</v>
      </c>
      <c r="N251" s="9" cm="1">
        <f t="array" aca="1" ref="N251" ca="1">INDEX('Wkly eq indx data joined'!$A$1:$AJ$1150,MATCH('Wkly eq indx data aligned'!$A251,OFFSET(INDIRECT(ADDRESS(1,MATCH(N$1,'Wkly eq indx data joined'!$1:$1,0),1,1,$A$1)),,,1150,1),0),MATCH(N$1,'Wkly eq indx data joined'!$1:$1,0)+1)</f>
        <v>5625.85</v>
      </c>
      <c r="O251" s="13" cm="1">
        <f t="array" aca="1" ref="O251" ca="1">INDEX('Wkly eq indx data joined'!$A$1:$AJ$1150,MATCH('Wkly eq indx data aligned'!$A251+1,OFFSET(INDIRECT(ADDRESS(1,MATCH(O$1,'Wkly eq indx data joined'!$1:$1,0),1,1,$A$1)),,,1150,1),0),MATCH(O$1,'Wkly eq indx data joined'!$1:$1,0)+1)</f>
        <v>6102.16</v>
      </c>
      <c r="P251" s="12" cm="1">
        <f t="array" aca="1" ref="P251" ca="1">INDEX('Wkly eq indx data joined'!$A$1:$AJ$1150,MATCH('Wkly eq indx data aligned'!$A251+2,OFFSET(INDIRECT(ADDRESS(1,MATCH(P$1,'Wkly eq indx data joined'!$1:$1,0),1,1,$A$1)),,,1150,1),0),MATCH(P$1,'Wkly eq indx data joined'!$1:$1,0)+1)</f>
        <v>1817.8</v>
      </c>
      <c r="Q251" s="9" cm="1">
        <f t="array" aca="1" ref="Q251" ca="1">INDEX('Wkly eq indx data joined'!$A$1:$AJ$1150,MATCH('Wkly eq indx data aligned'!$A251,OFFSET(INDIRECT(ADDRESS(1,MATCH(Q$1,'Wkly eq indx data joined'!$1:$1,0),1,1,$A$1)),,,1150,1),0),MATCH(Q$1,'Wkly eq indx data joined'!$1:$1,0)+1)</f>
        <v>334.91</v>
      </c>
      <c r="R251" s="12" cm="1">
        <f t="array" aca="1" ref="R251" ca="1">INDEX('Wkly eq indx data joined'!$A$1:$AJ$1150,MATCH('Wkly eq indx data aligned'!$A251+2,OFFSET(INDIRECT(ADDRESS(1,MATCH(R$1,'Wkly eq indx data joined'!$1:$1,0),1,1,$A$1)),,,1150,1),0),MATCH(R$1,'Wkly eq indx data joined'!$1:$1,0)+1)</f>
        <v>707.14</v>
      </c>
      <c r="S251" s="9" cm="1">
        <f t="array" aca="1" ref="S251" ca="1">INDEX('Wkly eq indx data joined'!$A$1:$AJ$1150,MATCH('Wkly eq indx data aligned'!$A251,OFFSET(INDIRECT(ADDRESS(1,MATCH(S$1,'Wkly eq indx data joined'!$1:$1,0),1,1,$A$1)),,,1150,1),0),MATCH(S$1,'Wkly eq indx data joined'!$1:$1,0)+1)</f>
        <v>11103.04</v>
      </c>
    </row>
    <row r="252" spans="1:19" x14ac:dyDescent="0.25">
      <c r="A252" s="4">
        <f t="shared" si="3"/>
        <v>38275</v>
      </c>
      <c r="B252" s="9" cm="1">
        <f t="array" aca="1" ref="B252" ca="1">INDEX('Wkly eq indx data joined'!$A$1:$AJ$1150,MATCH('Wkly eq indx data aligned'!$A252,OFFSET(INDIRECT(ADDRESS(1,MATCH(B$1,'Wkly eq indx data joined'!$1:$1,0),1,1,$A$1)),,,1150,1),0),MATCH(B$1,'Wkly eq indx data joined'!$1:$1,0)+1)</f>
        <v>3720.5230000000001</v>
      </c>
      <c r="C252" s="9" cm="1">
        <f t="array" aca="1" ref="C252" ca="1">INDEX('Wkly eq indx data joined'!$A$1:$AJ$1150,MATCH('Wkly eq indx data aligned'!$A252,OFFSET(INDIRECT(ADDRESS(1,MATCH(C$1,'Wkly eq indx data joined'!$1:$1,0),1,1,$A$1)),,,1150,1),0),MATCH(C$1,'Wkly eq indx data joined'!$1:$1,0)+1)</f>
        <v>10982.95</v>
      </c>
      <c r="D252" s="18" cm="1">
        <f t="array" aca="1" ref="D252" ca="1">IFERROR(INDEX('Wkly eq indx data joined'!$A$1:$AJ$1150,MATCH('Wkly eq indx data aligned'!$A252,OFFSET(INDIRECT(ADDRESS(1,MATCH(D$1,'Wkly eq indx data joined'!$1:$1,0),1,1,$A$1)),,,1150,1),0),MATCH(D$1,'Wkly eq indx data joined'!$1:$1,0)+1),D251)</f>
        <v>1330.518</v>
      </c>
      <c r="E252" s="9" cm="1">
        <f t="array" aca="1" ref="E252" ca="1">INDEX('Wkly eq indx data joined'!$A$1:$AJ$1150,MATCH('Wkly eq indx data aligned'!$A252,OFFSET(INDIRECT(ADDRESS(1,MATCH(E$1,'Wkly eq indx data joined'!$1:$1,0),1,1,$A$1)),,,1150,1),0),MATCH(E$1,'Wkly eq indx data joined'!$1:$1,0)+1)</f>
        <v>8788.93</v>
      </c>
      <c r="F252" s="9" cm="1">
        <f t="array" aca="1" ref="F252" ca="1">INDEX('Wkly eq indx data joined'!$A$1:$AJ$1150,MATCH('Wkly eq indx data aligned'!$A252,OFFSET(INDIRECT(ADDRESS(1,MATCH(F$1,'Wkly eq indx data joined'!$1:$1,0),1,1,$A$1)),,,1150,1),0),MATCH(F$1,'Wkly eq indx data joined'!$1:$1,0)+1)</f>
        <v>5362.4</v>
      </c>
      <c r="G252" s="9" cm="1">
        <f t="array" aca="1" ref="G252" ca="1">INDEX('Wkly eq indx data joined'!$A$1:$AJ$1150,MATCH('Wkly eq indx data aligned'!$A252,OFFSET(INDIRECT(ADDRESS(1,MATCH(G$1,'Wkly eq indx data joined'!$1:$1,0),1,1,$A$1)),,,1150,1),0),MATCH(G$1,'Wkly eq indx data joined'!$1:$1,0)+1)</f>
        <v>1108.2</v>
      </c>
      <c r="H252" s="9" cm="1">
        <f t="array" aca="1" ref="H252" ca="1">INDEX('Wkly eq indx data joined'!$A$1:$AJ$1150,MATCH('Wkly eq indx data aligned'!$A252,OFFSET(INDIRECT(ADDRESS(1,MATCH(H$1,'Wkly eq indx data joined'!$1:$1,0),1,1,$A$1)),,,1150,1),0),MATCH(H$1,'Wkly eq indx data joined'!$1:$1,0)+1)</f>
        <v>4622.7</v>
      </c>
      <c r="I252" s="9" cm="1">
        <f t="array" aca="1" ref="I252" ca="1">INDEX('Wkly eq indx data joined'!$A$1:$AJ$1150,MATCH('Wkly eq indx data aligned'!$A252,OFFSET(INDIRECT(ADDRESS(1,MATCH(I$1,'Wkly eq indx data joined'!$1:$1,0),1,1,$A$1)),,,1150,1),0),MATCH(I$1,'Wkly eq indx data joined'!$1:$1,0)+1)</f>
        <v>13059.43</v>
      </c>
      <c r="J252" s="9" cm="1">
        <f t="array" aca="1" ref="J252" ca="1">INDEX('Wkly eq indx data joined'!$A$1:$AJ$1150,MATCH('Wkly eq indx data aligned'!$A252,OFFSET(INDIRECT(ADDRESS(1,MATCH(J$1,'Wkly eq indx data joined'!$1:$1,0),1,1,$A$1)),,,1150,1),0),MATCH(J$1,'Wkly eq indx data joined'!$1:$1,0)+1)</f>
        <v>3670.76</v>
      </c>
      <c r="K252" s="9" cm="1">
        <f t="array" aca="1" ref="K252" ca="1">INDEX('Wkly eq indx data joined'!$A$1:$AJ$1150,MATCH('Wkly eq indx data aligned'!$A252,OFFSET(INDIRECT(ADDRESS(1,MATCH(K$1,'Wkly eq indx data joined'!$1:$1,0),1,1,$A$1)),,,1150,1),0),MATCH(K$1,'Wkly eq indx data joined'!$1:$1,0)+1)</f>
        <v>3922.11</v>
      </c>
      <c r="L252" s="12" cm="1">
        <f t="array" aca="1" ref="L252" ca="1">INDEX('Wkly eq indx data joined'!$A$1:$AJ$1150,MATCH('Wkly eq indx data aligned'!$A252+2,OFFSET(INDIRECT(ADDRESS(1,MATCH(L$1,'Wkly eq indx data joined'!$1:$1,0),1,1,$A$1)),,,1150,1),0),MATCH(L$1,'Wkly eq indx data joined'!$1:$1,0)+1)</f>
        <v>841.94</v>
      </c>
      <c r="M252" s="9" cm="1">
        <f t="array" aca="1" ref="M252" ca="1">INDEX('Wkly eq indx data joined'!$A$1:$AJ$1150,MATCH('Wkly eq indx data aligned'!$A252,OFFSET(INDIRECT(ADDRESS(1,MATCH(M$1,'Wkly eq indx data joined'!$1:$1,0),1,1,$A$1)),,,1150,1),0),MATCH(M$1,'Wkly eq indx data joined'!$1:$1,0)+1)</f>
        <v>23367.8</v>
      </c>
      <c r="N252" s="9" cm="1">
        <f t="array" aca="1" ref="N252" ca="1">INDEX('Wkly eq indx data joined'!$A$1:$AJ$1150,MATCH('Wkly eq indx data aligned'!$A252,OFFSET(INDIRECT(ADDRESS(1,MATCH(N$1,'Wkly eq indx data joined'!$1:$1,0),1,1,$A$1)),,,1150,1),0),MATCH(N$1,'Wkly eq indx data joined'!$1:$1,0)+1)</f>
        <v>5586.04</v>
      </c>
      <c r="O252" s="13" cm="1">
        <f t="array" aca="1" ref="O252" ca="1">INDEX('Wkly eq indx data joined'!$A$1:$AJ$1150,MATCH('Wkly eq indx data aligned'!$A252+1,OFFSET(INDIRECT(ADDRESS(1,MATCH(O$1,'Wkly eq indx data joined'!$1:$1,0),1,1,$A$1)),,,1150,1),0),MATCH(O$1,'Wkly eq indx data joined'!$1:$1,0)+1)</f>
        <v>5820.82</v>
      </c>
      <c r="P252" s="12" cm="1">
        <f t="array" aca="1" ref="P252" ca="1">INDEX('Wkly eq indx data joined'!$A$1:$AJ$1150,MATCH('Wkly eq indx data aligned'!$A252+2,OFFSET(INDIRECT(ADDRESS(1,MATCH(P$1,'Wkly eq indx data joined'!$1:$1,0),1,1,$A$1)),,,1150,1),0),MATCH(P$1,'Wkly eq indx data joined'!$1:$1,0)+1)</f>
        <v>1795</v>
      </c>
      <c r="Q252" s="9" cm="1">
        <f t="array" aca="1" ref="Q252" ca="1">INDEX('Wkly eq indx data joined'!$A$1:$AJ$1150,MATCH('Wkly eq indx data aligned'!$A252,OFFSET(INDIRECT(ADDRESS(1,MATCH(Q$1,'Wkly eq indx data joined'!$1:$1,0),1,1,$A$1)),,,1150,1),0),MATCH(Q$1,'Wkly eq indx data joined'!$1:$1,0)+1)</f>
        <v>327.94</v>
      </c>
      <c r="R252" s="12" cm="1">
        <f t="array" aca="1" ref="R252" ca="1">INDEX('Wkly eq indx data joined'!$A$1:$AJ$1150,MATCH('Wkly eq indx data aligned'!$A252+2,OFFSET(INDIRECT(ADDRESS(1,MATCH(R$1,'Wkly eq indx data joined'!$1:$1,0),1,1,$A$1)),,,1150,1),0),MATCH(R$1,'Wkly eq indx data joined'!$1:$1,0)+1)</f>
        <v>629.29</v>
      </c>
      <c r="S252" s="9" cm="1">
        <f t="array" aca="1" ref="S252" ca="1">INDEX('Wkly eq indx data joined'!$A$1:$AJ$1150,MATCH('Wkly eq indx data aligned'!$A252,OFFSET(INDIRECT(ADDRESS(1,MATCH(S$1,'Wkly eq indx data joined'!$1:$1,0),1,1,$A$1)),,,1150,1),0),MATCH(S$1,'Wkly eq indx data joined'!$1:$1,0)+1)</f>
        <v>10805.01</v>
      </c>
    </row>
    <row r="253" spans="1:19" x14ac:dyDescent="0.25">
      <c r="A253" s="4">
        <f t="shared" si="3"/>
        <v>38282</v>
      </c>
      <c r="B253" s="9" cm="1">
        <f t="array" aca="1" ref="B253" ca="1">INDEX('Wkly eq indx data joined'!$A$1:$AJ$1150,MATCH('Wkly eq indx data aligned'!$A253,OFFSET(INDIRECT(ADDRESS(1,MATCH(B$1,'Wkly eq indx data joined'!$1:$1,0),1,1,$A$1)),,,1150,1),0),MATCH(B$1,'Wkly eq indx data joined'!$1:$1,0)+1)</f>
        <v>3709.9340000000002</v>
      </c>
      <c r="C253" s="9" cm="1">
        <f t="array" aca="1" ref="C253" ca="1">INDEX('Wkly eq indx data joined'!$A$1:$AJ$1150,MATCH('Wkly eq indx data aligned'!$A253,OFFSET(INDIRECT(ADDRESS(1,MATCH(C$1,'Wkly eq indx data joined'!$1:$1,0),1,1,$A$1)),,,1150,1),0),MATCH(C$1,'Wkly eq indx data joined'!$1:$1,0)+1)</f>
        <v>10857.13</v>
      </c>
      <c r="D253" s="18" cm="1">
        <f t="array" aca="1" ref="D253" ca="1">IFERROR(INDEX('Wkly eq indx data joined'!$A$1:$AJ$1150,MATCH('Wkly eq indx data aligned'!$A253,OFFSET(INDIRECT(ADDRESS(1,MATCH(D$1,'Wkly eq indx data joined'!$1:$1,0),1,1,$A$1)),,,1150,1),0),MATCH(D$1,'Wkly eq indx data joined'!$1:$1,0)+1),D252)</f>
        <v>1329.355</v>
      </c>
      <c r="E253" s="9" cm="1">
        <f t="array" aca="1" ref="E253" ca="1">INDEX('Wkly eq indx data joined'!$A$1:$AJ$1150,MATCH('Wkly eq indx data aligned'!$A253,OFFSET(INDIRECT(ADDRESS(1,MATCH(E$1,'Wkly eq indx data joined'!$1:$1,0),1,1,$A$1)),,,1150,1),0),MATCH(E$1,'Wkly eq indx data joined'!$1:$1,0)+1)</f>
        <v>8780.7999999999993</v>
      </c>
      <c r="F253" s="9" cm="1">
        <f t="array" aca="1" ref="F253" ca="1">INDEX('Wkly eq indx data joined'!$A$1:$AJ$1150,MATCH('Wkly eq indx data aligned'!$A253,OFFSET(INDIRECT(ADDRESS(1,MATCH(F$1,'Wkly eq indx data joined'!$1:$1,0),1,1,$A$1)),,,1150,1),0),MATCH(F$1,'Wkly eq indx data joined'!$1:$1,0)+1)</f>
        <v>5391.1</v>
      </c>
      <c r="G253" s="9" cm="1">
        <f t="array" aca="1" ref="G253" ca="1">INDEX('Wkly eq indx data joined'!$A$1:$AJ$1150,MATCH('Wkly eq indx data aligned'!$A253,OFFSET(INDIRECT(ADDRESS(1,MATCH(G$1,'Wkly eq indx data joined'!$1:$1,0),1,1,$A$1)),,,1150,1),0),MATCH(G$1,'Wkly eq indx data joined'!$1:$1,0)+1)</f>
        <v>1095.73</v>
      </c>
      <c r="H253" s="9" cm="1">
        <f t="array" aca="1" ref="H253" ca="1">INDEX('Wkly eq indx data joined'!$A$1:$AJ$1150,MATCH('Wkly eq indx data aligned'!$A253,OFFSET(INDIRECT(ADDRESS(1,MATCH(H$1,'Wkly eq indx data joined'!$1:$1,0),1,1,$A$1)),,,1150,1),0),MATCH(H$1,'Wkly eq indx data joined'!$1:$1,0)+1)</f>
        <v>4615.3999999999996</v>
      </c>
      <c r="I253" s="9" cm="1">
        <f t="array" aca="1" ref="I253" ca="1">INDEX('Wkly eq indx data joined'!$A$1:$AJ$1150,MATCH('Wkly eq indx data aligned'!$A253,OFFSET(INDIRECT(ADDRESS(1,MATCH(I$1,'Wkly eq indx data joined'!$1:$1,0),1,1,$A$1)),,,1150,1),0),MATCH(I$1,'Wkly eq indx data joined'!$1:$1,0)+1)</f>
        <v>13015.2</v>
      </c>
      <c r="J253" s="9" cm="1">
        <f t="array" aca="1" ref="J253" ca="1">INDEX('Wkly eq indx data joined'!$A$1:$AJ$1150,MATCH('Wkly eq indx data aligned'!$A253,OFFSET(INDIRECT(ADDRESS(1,MATCH(J$1,'Wkly eq indx data joined'!$1:$1,0),1,1,$A$1)),,,1150,1),0),MATCH(J$1,'Wkly eq indx data joined'!$1:$1,0)+1)</f>
        <v>3687.17</v>
      </c>
      <c r="K253" s="9" cm="1">
        <f t="array" aca="1" ref="K253" ca="1">INDEX('Wkly eq indx data joined'!$A$1:$AJ$1150,MATCH('Wkly eq indx data aligned'!$A253,OFFSET(INDIRECT(ADDRESS(1,MATCH(K$1,'Wkly eq indx data joined'!$1:$1,0),1,1,$A$1)),,,1150,1),0),MATCH(K$1,'Wkly eq indx data joined'!$1:$1,0)+1)</f>
        <v>3935.14</v>
      </c>
      <c r="L253" s="12" cm="1">
        <f t="array" aca="1" ref="L253" ca="1">INDEX('Wkly eq indx data joined'!$A$1:$AJ$1150,MATCH('Wkly eq indx data aligned'!$A253+2,OFFSET(INDIRECT(ADDRESS(1,MATCH(L$1,'Wkly eq indx data joined'!$1:$1,0),1,1,$A$1)),,,1150,1),0),MATCH(L$1,'Wkly eq indx data joined'!$1:$1,0)+1)</f>
        <v>828.17</v>
      </c>
      <c r="M253" s="9" cm="1">
        <f t="array" aca="1" ref="M253" ca="1">INDEX('Wkly eq indx data joined'!$A$1:$AJ$1150,MATCH('Wkly eq indx data aligned'!$A253,OFFSET(INDIRECT(ADDRESS(1,MATCH(M$1,'Wkly eq indx data joined'!$1:$1,0),1,1,$A$1)),,,1150,1),0),MATCH(M$1,'Wkly eq indx data joined'!$1:$1,0)+1)</f>
        <v>22735.5</v>
      </c>
      <c r="N253" s="9" cm="1">
        <f t="array" aca="1" ref="N253" ca="1">INDEX('Wkly eq indx data joined'!$A$1:$AJ$1150,MATCH('Wkly eq indx data aligned'!$A253,OFFSET(INDIRECT(ADDRESS(1,MATCH(N$1,'Wkly eq indx data joined'!$1:$1,0),1,1,$A$1)),,,1150,1),0),MATCH(N$1,'Wkly eq indx data joined'!$1:$1,0)+1)</f>
        <v>5660.14</v>
      </c>
      <c r="O253" s="13" cm="1">
        <f t="array" aca="1" ref="O253" ca="1">INDEX('Wkly eq indx data joined'!$A$1:$AJ$1150,MATCH('Wkly eq indx data aligned'!$A253+1,OFFSET(INDIRECT(ADDRESS(1,MATCH(O$1,'Wkly eq indx data joined'!$1:$1,0),1,1,$A$1)),,,1150,1),0),MATCH(O$1,'Wkly eq indx data joined'!$1:$1,0)+1)</f>
        <v>5774.67</v>
      </c>
      <c r="P253" s="12" cm="1">
        <f t="array" aca="1" ref="P253" ca="1">INDEX('Wkly eq indx data joined'!$A$1:$AJ$1150,MATCH('Wkly eq indx data aligned'!$A253+2,OFFSET(INDIRECT(ADDRESS(1,MATCH(P$1,'Wkly eq indx data joined'!$1:$1,0),1,1,$A$1)),,,1150,1),0),MATCH(P$1,'Wkly eq indx data joined'!$1:$1,0)+1)</f>
        <v>1779.75</v>
      </c>
      <c r="Q253" s="9" cm="1">
        <f t="array" aca="1" ref="Q253" ca="1">INDEX('Wkly eq indx data joined'!$A$1:$AJ$1150,MATCH('Wkly eq indx data aligned'!$A253,OFFSET(INDIRECT(ADDRESS(1,MATCH(Q$1,'Wkly eq indx data joined'!$1:$1,0),1,1,$A$1)),,,1150,1),0),MATCH(Q$1,'Wkly eq indx data joined'!$1:$1,0)+1)</f>
        <v>327.02999999999997</v>
      </c>
      <c r="R253" s="12" cm="1">
        <f t="array" aca="1" ref="R253" ca="1">INDEX('Wkly eq indx data joined'!$A$1:$AJ$1150,MATCH('Wkly eq indx data aligned'!$A253+2,OFFSET(INDIRECT(ADDRESS(1,MATCH(R$1,'Wkly eq indx data joined'!$1:$1,0),1,1,$A$1)),,,1150,1),0),MATCH(R$1,'Wkly eq indx data joined'!$1:$1,0)+1)</f>
        <v>623.12</v>
      </c>
      <c r="S253" s="9" cm="1">
        <f t="array" aca="1" ref="S253" ca="1">INDEX('Wkly eq indx data joined'!$A$1:$AJ$1150,MATCH('Wkly eq indx data aligned'!$A253,OFFSET(INDIRECT(ADDRESS(1,MATCH(S$1,'Wkly eq indx data joined'!$1:$1,0),1,1,$A$1)),,,1150,1),0),MATCH(S$1,'Wkly eq indx data joined'!$1:$1,0)+1)</f>
        <v>10597.87</v>
      </c>
    </row>
    <row r="254" spans="1:19" x14ac:dyDescent="0.25">
      <c r="A254" s="4">
        <f t="shared" si="3"/>
        <v>38289</v>
      </c>
      <c r="B254" s="9" cm="1">
        <f t="array" aca="1" ref="B254" ca="1">INDEX('Wkly eq indx data joined'!$A$1:$AJ$1150,MATCH('Wkly eq indx data aligned'!$A254,OFFSET(INDIRECT(ADDRESS(1,MATCH(B$1,'Wkly eq indx data joined'!$1:$1,0),1,1,$A$1)),,,1150,1),0),MATCH(B$1,'Wkly eq indx data joined'!$1:$1,0)+1)</f>
        <v>3778.6379999999999</v>
      </c>
      <c r="C254" s="9" cm="1">
        <f t="array" aca="1" ref="C254" ca="1">INDEX('Wkly eq indx data joined'!$A$1:$AJ$1150,MATCH('Wkly eq indx data aligned'!$A254,OFFSET(INDIRECT(ADDRESS(1,MATCH(C$1,'Wkly eq indx data joined'!$1:$1,0),1,1,$A$1)),,,1150,1),0),MATCH(C$1,'Wkly eq indx data joined'!$1:$1,0)+1)</f>
        <v>10771.42</v>
      </c>
      <c r="D254" s="18" cm="1">
        <f t="array" aca="1" ref="D254" ca="1">IFERROR(INDEX('Wkly eq indx data joined'!$A$1:$AJ$1150,MATCH('Wkly eq indx data aligned'!$A254,OFFSET(INDIRECT(ADDRESS(1,MATCH(D$1,'Wkly eq indx data joined'!$1:$1,0),1,1,$A$1)),,,1150,1),0),MATCH(D$1,'Wkly eq indx data joined'!$1:$1,0)+1),D253)</f>
        <v>1320.5360000000001</v>
      </c>
      <c r="E254" s="9" cm="1">
        <f t="array" aca="1" ref="E254" ca="1">INDEX('Wkly eq indx data joined'!$A$1:$AJ$1150,MATCH('Wkly eq indx data aligned'!$A254,OFFSET(INDIRECT(ADDRESS(1,MATCH(E$1,'Wkly eq indx data joined'!$1:$1,0),1,1,$A$1)),,,1150,1),0),MATCH(E$1,'Wkly eq indx data joined'!$1:$1,0)+1)</f>
        <v>8870.9699999999993</v>
      </c>
      <c r="F254" s="9" cm="1">
        <f t="array" aca="1" ref="F254" ca="1">INDEX('Wkly eq indx data joined'!$A$1:$AJ$1150,MATCH('Wkly eq indx data aligned'!$A254,OFFSET(INDIRECT(ADDRESS(1,MATCH(F$1,'Wkly eq indx data joined'!$1:$1,0),1,1,$A$1)),,,1150,1),0),MATCH(F$1,'Wkly eq indx data joined'!$1:$1,0)+1)</f>
        <v>5363.4</v>
      </c>
      <c r="G254" s="9" cm="1">
        <f t="array" aca="1" ref="G254" ca="1">INDEX('Wkly eq indx data joined'!$A$1:$AJ$1150,MATCH('Wkly eq indx data aligned'!$A254,OFFSET(INDIRECT(ADDRESS(1,MATCH(G$1,'Wkly eq indx data joined'!$1:$1,0),1,1,$A$1)),,,1150,1),0),MATCH(G$1,'Wkly eq indx data joined'!$1:$1,0)+1)</f>
        <v>1130.2</v>
      </c>
      <c r="H254" s="9" cm="1">
        <f t="array" aca="1" ref="H254" ca="1">INDEX('Wkly eq indx data joined'!$A$1:$AJ$1150,MATCH('Wkly eq indx data aligned'!$A254,OFFSET(INDIRECT(ADDRESS(1,MATCH(H$1,'Wkly eq indx data joined'!$1:$1,0),1,1,$A$1)),,,1150,1),0),MATCH(H$1,'Wkly eq indx data joined'!$1:$1,0)+1)</f>
        <v>4624.2</v>
      </c>
      <c r="I254" s="9" cm="1">
        <f t="array" aca="1" ref="I254" ca="1">INDEX('Wkly eq indx data joined'!$A$1:$AJ$1150,MATCH('Wkly eq indx data aligned'!$A254,OFFSET(INDIRECT(ADDRESS(1,MATCH(I$1,'Wkly eq indx data joined'!$1:$1,0),1,1,$A$1)),,,1150,1),0),MATCH(I$1,'Wkly eq indx data joined'!$1:$1,0)+1)</f>
        <v>13054.66</v>
      </c>
      <c r="J254" s="9" cm="1">
        <f t="array" aca="1" ref="J254" ca="1">INDEX('Wkly eq indx data joined'!$A$1:$AJ$1150,MATCH('Wkly eq indx data aligned'!$A254,OFFSET(INDIRECT(ADDRESS(1,MATCH(J$1,'Wkly eq indx data joined'!$1:$1,0),1,1,$A$1)),,,1150,1),0),MATCH(J$1,'Wkly eq indx data joined'!$1:$1,0)+1)</f>
        <v>3706.82</v>
      </c>
      <c r="K254" s="9" cm="1">
        <f t="array" aca="1" ref="K254" ca="1">INDEX('Wkly eq indx data joined'!$A$1:$AJ$1150,MATCH('Wkly eq indx data aligned'!$A254,OFFSET(INDIRECT(ADDRESS(1,MATCH(K$1,'Wkly eq indx data joined'!$1:$1,0),1,1,$A$1)),,,1150,1),0),MATCH(K$1,'Wkly eq indx data joined'!$1:$1,0)+1)</f>
        <v>3960.25</v>
      </c>
      <c r="L254" s="12" cm="1">
        <f t="array" aca="1" ref="L254" ca="1">INDEX('Wkly eq indx data joined'!$A$1:$AJ$1150,MATCH('Wkly eq indx data aligned'!$A254+2,OFFSET(INDIRECT(ADDRESS(1,MATCH(L$1,'Wkly eq indx data joined'!$1:$1,0),1,1,$A$1)),,,1150,1),0),MATCH(L$1,'Wkly eq indx data joined'!$1:$1,0)+1)</f>
        <v>834.84</v>
      </c>
      <c r="M254" s="9" cm="1">
        <f t="array" aca="1" ref="M254" ca="1">INDEX('Wkly eq indx data joined'!$A$1:$AJ$1150,MATCH('Wkly eq indx data aligned'!$A254,OFFSET(INDIRECT(ADDRESS(1,MATCH(M$1,'Wkly eq indx data joined'!$1:$1,0),1,1,$A$1)),,,1150,1),0),MATCH(M$1,'Wkly eq indx data joined'!$1:$1,0)+1)</f>
        <v>23052.2</v>
      </c>
      <c r="N254" s="9" cm="1">
        <f t="array" aca="1" ref="N254" ca="1">INDEX('Wkly eq indx data joined'!$A$1:$AJ$1150,MATCH('Wkly eq indx data aligned'!$A254,OFFSET(INDIRECT(ADDRESS(1,MATCH(N$1,'Wkly eq indx data joined'!$1:$1,0),1,1,$A$1)),,,1150,1),0),MATCH(N$1,'Wkly eq indx data joined'!$1:$1,0)+1)</f>
        <v>5681.89</v>
      </c>
      <c r="O254" s="13" cm="1">
        <f t="array" aca="1" ref="O254" ca="1">INDEX('Wkly eq indx data joined'!$A$1:$AJ$1150,MATCH('Wkly eq indx data aligned'!$A254+1,OFFSET(INDIRECT(ADDRESS(1,MATCH(O$1,'Wkly eq indx data joined'!$1:$1,0),1,1,$A$1)),,,1150,1),0),MATCH(O$1,'Wkly eq indx data joined'!$1:$1,0)+1)</f>
        <v>5705.93</v>
      </c>
      <c r="P254" s="12" cm="1">
        <f t="array" aca="1" ref="P254" ca="1">INDEX('Wkly eq indx data joined'!$A$1:$AJ$1150,MATCH('Wkly eq indx data aligned'!$A254+2,OFFSET(INDIRECT(ADDRESS(1,MATCH(P$1,'Wkly eq indx data joined'!$1:$1,0),1,1,$A$1)),,,1150,1),0),MATCH(P$1,'Wkly eq indx data joined'!$1:$1,0)+1)</f>
        <v>1786.9</v>
      </c>
      <c r="Q254" s="9" cm="1">
        <f t="array" aca="1" ref="Q254" ca="1">INDEX('Wkly eq indx data joined'!$A$1:$AJ$1150,MATCH('Wkly eq indx data aligned'!$A254,OFFSET(INDIRECT(ADDRESS(1,MATCH(Q$1,'Wkly eq indx data joined'!$1:$1,0),1,1,$A$1)),,,1150,1),0),MATCH(Q$1,'Wkly eq indx data joined'!$1:$1,0)+1)</f>
        <v>330.48</v>
      </c>
      <c r="R254" s="12" cm="1">
        <f t="array" aca="1" ref="R254" ca="1">INDEX('Wkly eq indx data joined'!$A$1:$AJ$1150,MATCH('Wkly eq indx data aligned'!$A254+2,OFFSET(INDIRECT(ADDRESS(1,MATCH(R$1,'Wkly eq indx data joined'!$1:$1,0),1,1,$A$1)),,,1150,1),0),MATCH(R$1,'Wkly eq indx data joined'!$1:$1,0)+1)</f>
        <v>632.97</v>
      </c>
      <c r="S254" s="9" cm="1">
        <f t="array" aca="1" ref="S254" ca="1">INDEX('Wkly eq indx data joined'!$A$1:$AJ$1150,MATCH('Wkly eq indx data aligned'!$A254,OFFSET(INDIRECT(ADDRESS(1,MATCH(S$1,'Wkly eq indx data joined'!$1:$1,0),1,1,$A$1)),,,1150,1),0),MATCH(S$1,'Wkly eq indx data joined'!$1:$1,0)+1)</f>
        <v>10556.09</v>
      </c>
    </row>
    <row r="255" spans="1:19" x14ac:dyDescent="0.25">
      <c r="A255" s="4">
        <f t="shared" si="3"/>
        <v>38296</v>
      </c>
      <c r="B255" s="9" cm="1">
        <f t="array" aca="1" ref="B255" ca="1">INDEX('Wkly eq indx data joined'!$A$1:$AJ$1150,MATCH('Wkly eq indx data aligned'!$A255,OFFSET(INDIRECT(ADDRESS(1,MATCH(B$1,'Wkly eq indx data joined'!$1:$1,0),1,1,$A$1)),,,1150,1),0),MATCH(B$1,'Wkly eq indx data joined'!$1:$1,0)+1)</f>
        <v>3843.4879999999998</v>
      </c>
      <c r="C255" s="9" cm="1">
        <f t="array" aca="1" ref="C255" ca="1">INDEX('Wkly eq indx data joined'!$A$1:$AJ$1150,MATCH('Wkly eq indx data aligned'!$A255,OFFSET(INDIRECT(ADDRESS(1,MATCH(C$1,'Wkly eq indx data joined'!$1:$1,0),1,1,$A$1)),,,1150,1),0),MATCH(C$1,'Wkly eq indx data joined'!$1:$1,0)+1)</f>
        <v>11061.77</v>
      </c>
      <c r="D255" s="18" cm="1">
        <f t="array" aca="1" ref="D255" ca="1">IFERROR(INDEX('Wkly eq indx data joined'!$A$1:$AJ$1150,MATCH('Wkly eq indx data aligned'!$A255,OFFSET(INDIRECT(ADDRESS(1,MATCH(D$1,'Wkly eq indx data joined'!$1:$1,0),1,1,$A$1)),,,1150,1),0),MATCH(D$1,'Wkly eq indx data joined'!$1:$1,0)+1),D254)</f>
        <v>1305.1279999999999</v>
      </c>
      <c r="E255" s="9" cm="1">
        <f t="array" aca="1" ref="E255" ca="1">INDEX('Wkly eq indx data joined'!$A$1:$AJ$1150,MATCH('Wkly eq indx data aligned'!$A255,OFFSET(INDIRECT(ADDRESS(1,MATCH(E$1,'Wkly eq indx data joined'!$1:$1,0),1,1,$A$1)),,,1150,1),0),MATCH(E$1,'Wkly eq indx data joined'!$1:$1,0)+1)</f>
        <v>8868.74</v>
      </c>
      <c r="F255" s="9" cm="1">
        <f t="array" aca="1" ref="F255" ca="1">INDEX('Wkly eq indx data joined'!$A$1:$AJ$1150,MATCH('Wkly eq indx data aligned'!$A255,OFFSET(INDIRECT(ADDRESS(1,MATCH(F$1,'Wkly eq indx data joined'!$1:$1,0),1,1,$A$1)),,,1150,1),0),MATCH(F$1,'Wkly eq indx data joined'!$1:$1,0)+1)</f>
        <v>5618.3</v>
      </c>
      <c r="G255" s="9" cm="1">
        <f t="array" aca="1" ref="G255" ca="1">INDEX('Wkly eq indx data joined'!$A$1:$AJ$1150,MATCH('Wkly eq indx data aligned'!$A255,OFFSET(INDIRECT(ADDRESS(1,MATCH(G$1,'Wkly eq indx data joined'!$1:$1,0),1,1,$A$1)),,,1150,1),0),MATCH(G$1,'Wkly eq indx data joined'!$1:$1,0)+1)</f>
        <v>1166.17</v>
      </c>
      <c r="H255" s="9" cm="1">
        <f t="array" aca="1" ref="H255" ca="1">INDEX('Wkly eq indx data joined'!$A$1:$AJ$1150,MATCH('Wkly eq indx data aligned'!$A255,OFFSET(INDIRECT(ADDRESS(1,MATCH(H$1,'Wkly eq indx data joined'!$1:$1,0),1,1,$A$1)),,,1150,1),0),MATCH(H$1,'Wkly eq indx data joined'!$1:$1,0)+1)</f>
        <v>4739.8</v>
      </c>
      <c r="I255" s="9" cm="1">
        <f t="array" aca="1" ref="I255" ca="1">INDEX('Wkly eq indx data joined'!$A$1:$AJ$1150,MATCH('Wkly eq indx data aligned'!$A255,OFFSET(INDIRECT(ADDRESS(1,MATCH(I$1,'Wkly eq indx data joined'!$1:$1,0),1,1,$A$1)),,,1150,1),0),MATCH(I$1,'Wkly eq indx data joined'!$1:$1,0)+1)</f>
        <v>13494.95</v>
      </c>
      <c r="J255" s="9" cm="1">
        <f t="array" aca="1" ref="J255" ca="1">INDEX('Wkly eq indx data joined'!$A$1:$AJ$1150,MATCH('Wkly eq indx data aligned'!$A255,OFFSET(INDIRECT(ADDRESS(1,MATCH(J$1,'Wkly eq indx data joined'!$1:$1,0),1,1,$A$1)),,,1150,1),0),MATCH(J$1,'Wkly eq indx data joined'!$1:$1,0)+1)</f>
        <v>3780.99</v>
      </c>
      <c r="K255" s="9" cm="1">
        <f t="array" aca="1" ref="K255" ca="1">INDEX('Wkly eq indx data joined'!$A$1:$AJ$1150,MATCH('Wkly eq indx data aligned'!$A255,OFFSET(INDIRECT(ADDRESS(1,MATCH(K$1,'Wkly eq indx data joined'!$1:$1,0),1,1,$A$1)),,,1150,1),0),MATCH(K$1,'Wkly eq indx data joined'!$1:$1,0)+1)</f>
        <v>4063.58</v>
      </c>
      <c r="L255" s="12" cm="1">
        <f t="array" aca="1" ref="L255" ca="1">INDEX('Wkly eq indx data joined'!$A$1:$AJ$1150,MATCH('Wkly eq indx data aligned'!$A255+2,OFFSET(INDIRECT(ADDRESS(1,MATCH(L$1,'Wkly eq indx data joined'!$1:$1,0),1,1,$A$1)),,,1150,1),0),MATCH(L$1,'Wkly eq indx data joined'!$1:$1,0)+1)</f>
        <v>860.68</v>
      </c>
      <c r="M255" s="9" cm="1">
        <f t="array" aca="1" ref="M255" ca="1">INDEX('Wkly eq indx data joined'!$A$1:$AJ$1150,MATCH('Wkly eq indx data aligned'!$A255,OFFSET(INDIRECT(ADDRESS(1,MATCH(M$1,'Wkly eq indx data joined'!$1:$1,0),1,1,$A$1)),,,1150,1),0),MATCH(M$1,'Wkly eq indx data joined'!$1:$1,0)+1)</f>
        <v>23541.599999999999</v>
      </c>
      <c r="N255" s="9" cm="1">
        <f t="array" aca="1" ref="N255" ca="1">INDEX('Wkly eq indx data joined'!$A$1:$AJ$1150,MATCH('Wkly eq indx data aligned'!$A255,OFFSET(INDIRECT(ADDRESS(1,MATCH(N$1,'Wkly eq indx data joined'!$1:$1,0),1,1,$A$1)),,,1150,1),0),MATCH(N$1,'Wkly eq indx data joined'!$1:$1,0)+1)</f>
        <v>5886.31</v>
      </c>
      <c r="O255" s="13" cm="1">
        <f t="array" aca="1" ref="O255" ca="1">INDEX('Wkly eq indx data joined'!$A$1:$AJ$1150,MATCH('Wkly eq indx data aligned'!$A255+1,OFFSET(INDIRECT(ADDRESS(1,MATCH(O$1,'Wkly eq indx data joined'!$1:$1,0),1,1,$A$1)),,,1150,1),0),MATCH(O$1,'Wkly eq indx data joined'!$1:$1,0)+1)</f>
        <v>5931.31</v>
      </c>
      <c r="P255" s="12" cm="1">
        <f t="array" aca="1" ref="P255" ca="1">INDEX('Wkly eq indx data joined'!$A$1:$AJ$1150,MATCH('Wkly eq indx data aligned'!$A255+2,OFFSET(INDIRECT(ADDRESS(1,MATCH(P$1,'Wkly eq indx data joined'!$1:$1,0),1,1,$A$1)),,,1150,1),0),MATCH(P$1,'Wkly eq indx data joined'!$1:$1,0)+1)</f>
        <v>1852.3</v>
      </c>
      <c r="Q255" s="9" cm="1">
        <f t="array" aca="1" ref="Q255" ca="1">INDEX('Wkly eq indx data joined'!$A$1:$AJ$1150,MATCH('Wkly eq indx data aligned'!$A255,OFFSET(INDIRECT(ADDRESS(1,MATCH(Q$1,'Wkly eq indx data joined'!$1:$1,0),1,1,$A$1)),,,1150,1),0),MATCH(Q$1,'Wkly eq indx data joined'!$1:$1,0)+1)</f>
        <v>336.36</v>
      </c>
      <c r="R255" s="12" cm="1">
        <f t="array" aca="1" ref="R255" ca="1">INDEX('Wkly eq indx data joined'!$A$1:$AJ$1150,MATCH('Wkly eq indx data aligned'!$A255+2,OFFSET(INDIRECT(ADDRESS(1,MATCH(R$1,'Wkly eq indx data joined'!$1:$1,0),1,1,$A$1)),,,1150,1),0),MATCH(R$1,'Wkly eq indx data joined'!$1:$1,0)+1)</f>
        <v>636.02</v>
      </c>
      <c r="S255" s="9" cm="1">
        <f t="array" aca="1" ref="S255" ca="1">INDEX('Wkly eq indx data joined'!$A$1:$AJ$1150,MATCH('Wkly eq indx data aligned'!$A255,OFFSET(INDIRECT(ADDRESS(1,MATCH(S$1,'Wkly eq indx data joined'!$1:$1,0),1,1,$A$1)),,,1150,1),0),MATCH(S$1,'Wkly eq indx data joined'!$1:$1,0)+1)</f>
        <v>10924.17</v>
      </c>
    </row>
    <row r="256" spans="1:19" x14ac:dyDescent="0.25">
      <c r="A256" s="4">
        <f t="shared" si="3"/>
        <v>38303</v>
      </c>
      <c r="B256" s="9" cm="1">
        <f t="array" aca="1" ref="B256" ca="1">INDEX('Wkly eq indx data joined'!$A$1:$AJ$1150,MATCH('Wkly eq indx data aligned'!$A256,OFFSET(INDIRECT(ADDRESS(1,MATCH(B$1,'Wkly eq indx data joined'!$1:$1,0),1,1,$A$1)),,,1150,1),0),MATCH(B$1,'Wkly eq indx data joined'!$1:$1,0)+1)</f>
        <v>3862.4830000000002</v>
      </c>
      <c r="C256" s="9" cm="1">
        <f t="array" aca="1" ref="C256" ca="1">INDEX('Wkly eq indx data joined'!$A$1:$AJ$1150,MATCH('Wkly eq indx data aligned'!$A256,OFFSET(INDIRECT(ADDRESS(1,MATCH(C$1,'Wkly eq indx data joined'!$1:$1,0),1,1,$A$1)),,,1150,1),0),MATCH(C$1,'Wkly eq indx data joined'!$1:$1,0)+1)</f>
        <v>11019.98</v>
      </c>
      <c r="D256" s="18" cm="1">
        <f t="array" aca="1" ref="D256" ca="1">IFERROR(INDEX('Wkly eq indx data joined'!$A$1:$AJ$1150,MATCH('Wkly eq indx data aligned'!$A256,OFFSET(INDIRECT(ADDRESS(1,MATCH(D$1,'Wkly eq indx data joined'!$1:$1,0),1,1,$A$1)),,,1150,1),0),MATCH(D$1,'Wkly eq indx data joined'!$1:$1,0)+1),D255)</f>
        <v>1352.2170000000001</v>
      </c>
      <c r="E256" s="9" cm="1">
        <f t="array" aca="1" ref="E256" ca="1">INDEX('Wkly eq indx data joined'!$A$1:$AJ$1150,MATCH('Wkly eq indx data aligned'!$A256,OFFSET(INDIRECT(ADDRESS(1,MATCH(E$1,'Wkly eq indx data joined'!$1:$1,0),1,1,$A$1)),,,1150,1),0),MATCH(E$1,'Wkly eq indx data joined'!$1:$1,0)+1)</f>
        <v>8896.3700000000008</v>
      </c>
      <c r="F256" s="9" cm="1">
        <f t="array" aca="1" ref="F256" ca="1">INDEX('Wkly eq indx data joined'!$A$1:$AJ$1150,MATCH('Wkly eq indx data aligned'!$A256,OFFSET(INDIRECT(ADDRESS(1,MATCH(F$1,'Wkly eq indx data joined'!$1:$1,0),1,1,$A$1)),,,1150,1),0),MATCH(F$1,'Wkly eq indx data joined'!$1:$1,0)+1)</f>
        <v>5689.2</v>
      </c>
      <c r="G256" s="9" cm="1">
        <f t="array" aca="1" ref="G256" ca="1">INDEX('Wkly eq indx data joined'!$A$1:$AJ$1150,MATCH('Wkly eq indx data aligned'!$A256,OFFSET(INDIRECT(ADDRESS(1,MATCH(G$1,'Wkly eq indx data joined'!$1:$1,0),1,1,$A$1)),,,1150,1),0),MATCH(G$1,'Wkly eq indx data joined'!$1:$1,0)+1)</f>
        <v>1184.17</v>
      </c>
      <c r="H256" s="9" cm="1">
        <f t="array" aca="1" ref="H256" ca="1">INDEX('Wkly eq indx data joined'!$A$1:$AJ$1150,MATCH('Wkly eq indx data aligned'!$A256,OFFSET(INDIRECT(ADDRESS(1,MATCH(H$1,'Wkly eq indx data joined'!$1:$1,0),1,1,$A$1)),,,1150,1),0),MATCH(H$1,'Wkly eq indx data joined'!$1:$1,0)+1)</f>
        <v>4793.8999999999996</v>
      </c>
      <c r="I256" s="9" cm="1">
        <f t="array" aca="1" ref="I256" ca="1">INDEX('Wkly eq indx data joined'!$A$1:$AJ$1150,MATCH('Wkly eq indx data aligned'!$A256,OFFSET(INDIRECT(ADDRESS(1,MATCH(I$1,'Wkly eq indx data joined'!$1:$1,0),1,1,$A$1)),,,1150,1),0),MATCH(I$1,'Wkly eq indx data joined'!$1:$1,0)+1)</f>
        <v>13784.46</v>
      </c>
      <c r="J256" s="9" cm="1">
        <f t="array" aca="1" ref="J256" ca="1">INDEX('Wkly eq indx data joined'!$A$1:$AJ$1150,MATCH('Wkly eq indx data aligned'!$A256,OFFSET(INDIRECT(ADDRESS(1,MATCH(J$1,'Wkly eq indx data joined'!$1:$1,0),1,1,$A$1)),,,1150,1),0),MATCH(J$1,'Wkly eq indx data joined'!$1:$1,0)+1)</f>
        <v>3835.11</v>
      </c>
      <c r="K256" s="9" cm="1">
        <f t="array" aca="1" ref="K256" ca="1">INDEX('Wkly eq indx data joined'!$A$1:$AJ$1150,MATCH('Wkly eq indx data aligned'!$A256,OFFSET(INDIRECT(ADDRESS(1,MATCH(K$1,'Wkly eq indx data joined'!$1:$1,0),1,1,$A$1)),,,1150,1),0),MATCH(K$1,'Wkly eq indx data joined'!$1:$1,0)+1)</f>
        <v>4143.3500000000004</v>
      </c>
      <c r="L256" s="12" cm="1">
        <f t="array" aca="1" ref="L256" ca="1">INDEX('Wkly eq indx data joined'!$A$1:$AJ$1150,MATCH('Wkly eq indx data aligned'!$A256+2,OFFSET(INDIRECT(ADDRESS(1,MATCH(L$1,'Wkly eq indx data joined'!$1:$1,0),1,1,$A$1)),,,1150,1),0),MATCH(L$1,'Wkly eq indx data joined'!$1:$1,0)+1)</f>
        <v>876.67</v>
      </c>
      <c r="M256" s="9" cm="1">
        <f t="array" aca="1" ref="M256" ca="1">INDEX('Wkly eq indx data joined'!$A$1:$AJ$1150,MATCH('Wkly eq indx data aligned'!$A256,OFFSET(INDIRECT(ADDRESS(1,MATCH(M$1,'Wkly eq indx data joined'!$1:$1,0),1,1,$A$1)),,,1150,1),0),MATCH(M$1,'Wkly eq indx data joined'!$1:$1,0)+1)</f>
        <v>24035.4</v>
      </c>
      <c r="N256" s="9" cm="1">
        <f t="array" aca="1" ref="N256" ca="1">INDEX('Wkly eq indx data joined'!$A$1:$AJ$1150,MATCH('Wkly eq indx data aligned'!$A256,OFFSET(INDIRECT(ADDRESS(1,MATCH(N$1,'Wkly eq indx data joined'!$1:$1,0),1,1,$A$1)),,,1150,1),0),MATCH(N$1,'Wkly eq indx data joined'!$1:$1,0)+1)</f>
        <v>6028.26</v>
      </c>
      <c r="O256" s="13" cm="1">
        <f t="array" aca="1" ref="O256" ca="1">INDEX('Wkly eq indx data joined'!$A$1:$AJ$1150,MATCH('Wkly eq indx data aligned'!$A256+1,OFFSET(INDIRECT(ADDRESS(1,MATCH(O$1,'Wkly eq indx data joined'!$1:$1,0),1,1,$A$1)),,,1150,1),0),MATCH(O$1,'Wkly eq indx data joined'!$1:$1,0)+1)</f>
        <v>5917.16</v>
      </c>
      <c r="P256" s="12" cm="1">
        <f t="array" aca="1" ref="P256" ca="1">INDEX('Wkly eq indx data joined'!$A$1:$AJ$1150,MATCH('Wkly eq indx data aligned'!$A256+2,OFFSET(INDIRECT(ADDRESS(1,MATCH(P$1,'Wkly eq indx data joined'!$1:$1,0),1,1,$A$1)),,,1150,1),0),MATCH(P$1,'Wkly eq indx data joined'!$1:$1,0)+1)</f>
        <v>1872.95</v>
      </c>
      <c r="Q256" s="9" cm="1">
        <f t="array" aca="1" ref="Q256" ca="1">INDEX('Wkly eq indx data joined'!$A$1:$AJ$1150,MATCH('Wkly eq indx data aligned'!$A256,OFFSET(INDIRECT(ADDRESS(1,MATCH(Q$1,'Wkly eq indx data joined'!$1:$1,0),1,1,$A$1)),,,1150,1),0),MATCH(Q$1,'Wkly eq indx data joined'!$1:$1,0)+1)</f>
        <v>343.61</v>
      </c>
      <c r="R256" s="12" cm="1">
        <f t="array" aca="1" ref="R256" ca="1">INDEX('Wkly eq indx data joined'!$A$1:$AJ$1150,MATCH('Wkly eq indx data aligned'!$A256+2,OFFSET(INDIRECT(ADDRESS(1,MATCH(R$1,'Wkly eq indx data joined'!$1:$1,0),1,1,$A$1)),,,1150,1),0),MATCH(R$1,'Wkly eq indx data joined'!$1:$1,0)+1)</f>
        <v>626.79999999999995</v>
      </c>
      <c r="S256" s="9" cm="1">
        <f t="array" aca="1" ref="S256" ca="1">INDEX('Wkly eq indx data joined'!$A$1:$AJ$1150,MATCH('Wkly eq indx data aligned'!$A256,OFFSET(INDIRECT(ADDRESS(1,MATCH(S$1,'Wkly eq indx data joined'!$1:$1,0),1,1,$A$1)),,,1150,1),0),MATCH(S$1,'Wkly eq indx data joined'!$1:$1,0)+1)</f>
        <v>11050.35</v>
      </c>
    </row>
    <row r="257" spans="1:19" x14ac:dyDescent="0.25">
      <c r="A257" s="4">
        <f t="shared" si="3"/>
        <v>38310</v>
      </c>
      <c r="B257" s="9" cm="1">
        <f t="array" aca="1" ref="B257" ca="1">INDEX('Wkly eq indx data joined'!$A$1:$AJ$1150,MATCH('Wkly eq indx data aligned'!$A257,OFFSET(INDIRECT(ADDRESS(1,MATCH(B$1,'Wkly eq indx data joined'!$1:$1,0),1,1,$A$1)),,,1150,1),0),MATCH(B$1,'Wkly eq indx data joined'!$1:$1,0)+1)</f>
        <v>3872.7049999999999</v>
      </c>
      <c r="C257" s="9" cm="1">
        <f t="array" aca="1" ref="C257" ca="1">INDEX('Wkly eq indx data joined'!$A$1:$AJ$1150,MATCH('Wkly eq indx data aligned'!$A257,OFFSET(INDIRECT(ADDRESS(1,MATCH(C$1,'Wkly eq indx data joined'!$1:$1,0),1,1,$A$1)),,,1150,1),0),MATCH(C$1,'Wkly eq indx data joined'!$1:$1,0)+1)</f>
        <v>11082.84</v>
      </c>
      <c r="D257" s="18" cm="1">
        <f t="array" aca="1" ref="D257" ca="1">IFERROR(INDEX('Wkly eq indx data joined'!$A$1:$AJ$1150,MATCH('Wkly eq indx data aligned'!$A257,OFFSET(INDIRECT(ADDRESS(1,MATCH(D$1,'Wkly eq indx data joined'!$1:$1,0),1,1,$A$1)),,,1150,1),0),MATCH(D$1,'Wkly eq indx data joined'!$1:$1,0)+1),D256)</f>
        <v>1379.96</v>
      </c>
      <c r="E257" s="9" cm="1">
        <f t="array" aca="1" ref="E257" ca="1">INDEX('Wkly eq indx data joined'!$A$1:$AJ$1150,MATCH('Wkly eq indx data aligned'!$A257,OFFSET(INDIRECT(ADDRESS(1,MATCH(E$1,'Wkly eq indx data joined'!$1:$1,0),1,1,$A$1)),,,1150,1),0),MATCH(E$1,'Wkly eq indx data joined'!$1:$1,0)+1)</f>
        <v>8959.4</v>
      </c>
      <c r="F257" s="9" cm="1">
        <f t="array" aca="1" ref="F257" ca="1">INDEX('Wkly eq indx data joined'!$A$1:$AJ$1150,MATCH('Wkly eq indx data aligned'!$A257,OFFSET(INDIRECT(ADDRESS(1,MATCH(F$1,'Wkly eq indx data joined'!$1:$1,0),1,1,$A$1)),,,1150,1),0),MATCH(F$1,'Wkly eq indx data joined'!$1:$1,0)+1)</f>
        <v>5605</v>
      </c>
      <c r="G257" s="9" cm="1">
        <f t="array" aca="1" ref="G257" ca="1">INDEX('Wkly eq indx data joined'!$A$1:$AJ$1150,MATCH('Wkly eq indx data aligned'!$A257,OFFSET(INDIRECT(ADDRESS(1,MATCH(G$1,'Wkly eq indx data joined'!$1:$1,0),1,1,$A$1)),,,1150,1),0),MATCH(G$1,'Wkly eq indx data joined'!$1:$1,0)+1)</f>
        <v>1170.3399999999999</v>
      </c>
      <c r="H257" s="9" cm="1">
        <f t="array" aca="1" ref="H257" ca="1">INDEX('Wkly eq indx data joined'!$A$1:$AJ$1150,MATCH('Wkly eq indx data aligned'!$A257,OFFSET(INDIRECT(ADDRESS(1,MATCH(H$1,'Wkly eq indx data joined'!$1:$1,0),1,1,$A$1)),,,1150,1),0),MATCH(H$1,'Wkly eq indx data joined'!$1:$1,0)+1)</f>
        <v>4760.8</v>
      </c>
      <c r="I257" s="9" cm="1">
        <f t="array" aca="1" ref="I257" ca="1">INDEX('Wkly eq indx data joined'!$A$1:$AJ$1150,MATCH('Wkly eq indx data aligned'!$A257,OFFSET(INDIRECT(ADDRESS(1,MATCH(I$1,'Wkly eq indx data joined'!$1:$1,0),1,1,$A$1)),,,1150,1),0),MATCH(I$1,'Wkly eq indx data joined'!$1:$1,0)+1)</f>
        <v>13787.68</v>
      </c>
      <c r="J257" s="9" cm="1">
        <f t="array" aca="1" ref="J257" ca="1">INDEX('Wkly eq indx data joined'!$A$1:$AJ$1150,MATCH('Wkly eq indx data aligned'!$A257,OFFSET(INDIRECT(ADDRESS(1,MATCH(J$1,'Wkly eq indx data joined'!$1:$1,0),1,1,$A$1)),,,1150,1),0),MATCH(J$1,'Wkly eq indx data joined'!$1:$1,0)+1)</f>
        <v>3798.78</v>
      </c>
      <c r="K257" s="9" cm="1">
        <f t="array" aca="1" ref="K257" ca="1">INDEX('Wkly eq indx data joined'!$A$1:$AJ$1150,MATCH('Wkly eq indx data aligned'!$A257,OFFSET(INDIRECT(ADDRESS(1,MATCH(K$1,'Wkly eq indx data joined'!$1:$1,0),1,1,$A$1)),,,1150,1),0),MATCH(K$1,'Wkly eq indx data joined'!$1:$1,0)+1)</f>
        <v>4134.8900000000003</v>
      </c>
      <c r="L257" s="12" cm="1">
        <f t="array" aca="1" ref="L257" ca="1">INDEX('Wkly eq indx data joined'!$A$1:$AJ$1150,MATCH('Wkly eq indx data aligned'!$A257+2,OFFSET(INDIRECT(ADDRESS(1,MATCH(L$1,'Wkly eq indx data joined'!$1:$1,0),1,1,$A$1)),,,1150,1),0),MATCH(L$1,'Wkly eq indx data joined'!$1:$1,0)+1)</f>
        <v>867.03</v>
      </c>
      <c r="M257" s="9" cm="1">
        <f t="array" aca="1" ref="M257" ca="1">INDEX('Wkly eq indx data joined'!$A$1:$AJ$1150,MATCH('Wkly eq indx data aligned'!$A257,OFFSET(INDIRECT(ADDRESS(1,MATCH(M$1,'Wkly eq indx data joined'!$1:$1,0),1,1,$A$1)),,,1150,1),0),MATCH(M$1,'Wkly eq indx data joined'!$1:$1,0)+1)</f>
        <v>24034.2</v>
      </c>
      <c r="N257" s="9" cm="1">
        <f t="array" aca="1" ref="N257" ca="1">INDEX('Wkly eq indx data joined'!$A$1:$AJ$1150,MATCH('Wkly eq indx data aligned'!$A257,OFFSET(INDIRECT(ADDRESS(1,MATCH(N$1,'Wkly eq indx data joined'!$1:$1,0),1,1,$A$1)),,,1150,1),0),MATCH(N$1,'Wkly eq indx data joined'!$1:$1,0)+1)</f>
        <v>6010.37</v>
      </c>
      <c r="O257" s="13" cm="1">
        <f t="array" aca="1" ref="O257" ca="1">INDEX('Wkly eq indx data joined'!$A$1:$AJ$1150,MATCH('Wkly eq indx data aligned'!$A257+1,OFFSET(INDIRECT(ADDRESS(1,MATCH(O$1,'Wkly eq indx data joined'!$1:$1,0),1,1,$A$1)),,,1150,1),0),MATCH(O$1,'Wkly eq indx data joined'!$1:$1,0)+1)</f>
        <v>6026.55</v>
      </c>
      <c r="P257" s="12" cm="1">
        <f t="array" aca="1" ref="P257" ca="1">INDEX('Wkly eq indx data joined'!$A$1:$AJ$1150,MATCH('Wkly eq indx data aligned'!$A257+2,OFFSET(INDIRECT(ADDRESS(1,MATCH(P$1,'Wkly eq indx data joined'!$1:$1,0),1,1,$A$1)),,,1150,1),0),MATCH(P$1,'Wkly eq indx data joined'!$1:$1,0)+1)</f>
        <v>1872.35</v>
      </c>
      <c r="Q257" s="9" cm="1">
        <f t="array" aca="1" ref="Q257" ca="1">INDEX('Wkly eq indx data joined'!$A$1:$AJ$1150,MATCH('Wkly eq indx data aligned'!$A257,OFFSET(INDIRECT(ADDRESS(1,MATCH(Q$1,'Wkly eq indx data joined'!$1:$1,0),1,1,$A$1)),,,1150,1),0),MATCH(Q$1,'Wkly eq indx data joined'!$1:$1,0)+1)</f>
        <v>339.44</v>
      </c>
      <c r="R257" s="12" cm="1">
        <f t="array" aca="1" ref="R257" ca="1">INDEX('Wkly eq indx data joined'!$A$1:$AJ$1150,MATCH('Wkly eq indx data aligned'!$A257+2,OFFSET(INDIRECT(ADDRESS(1,MATCH(R$1,'Wkly eq indx data joined'!$1:$1,0),1,1,$A$1)),,,1150,1),0),MATCH(R$1,'Wkly eq indx data joined'!$1:$1,0)+1)</f>
        <v>610.38</v>
      </c>
      <c r="S257" s="9" cm="1">
        <f t="array" aca="1" ref="S257" ca="1">INDEX('Wkly eq indx data joined'!$A$1:$AJ$1150,MATCH('Wkly eq indx data aligned'!$A257,OFFSET(INDIRECT(ADDRESS(1,MATCH(S$1,'Wkly eq indx data joined'!$1:$1,0),1,1,$A$1)),,,1150,1),0),MATCH(S$1,'Wkly eq indx data joined'!$1:$1,0)+1)</f>
        <v>11169.9</v>
      </c>
    </row>
    <row r="258" spans="1:19" x14ac:dyDescent="0.25">
      <c r="A258" s="4">
        <f t="shared" si="3"/>
        <v>38317</v>
      </c>
      <c r="B258" s="9" cm="1">
        <f t="array" aca="1" ref="B258" ca="1">INDEX('Wkly eq indx data joined'!$A$1:$AJ$1150,MATCH('Wkly eq indx data aligned'!$A258,OFFSET(INDIRECT(ADDRESS(1,MATCH(B$1,'Wkly eq indx data joined'!$1:$1,0),1,1,$A$1)),,,1150,1),0),MATCH(B$1,'Wkly eq indx data joined'!$1:$1,0)+1)</f>
        <v>3912.087</v>
      </c>
      <c r="C258" s="9" cm="1">
        <f t="array" aca="1" ref="C258" ca="1">INDEX('Wkly eq indx data joined'!$A$1:$AJ$1150,MATCH('Wkly eq indx data aligned'!$A258,OFFSET(INDIRECT(ADDRESS(1,MATCH(C$1,'Wkly eq indx data joined'!$1:$1,0),1,1,$A$1)),,,1150,1),0),MATCH(C$1,'Wkly eq indx data joined'!$1:$1,0)+1)</f>
        <v>10833.75</v>
      </c>
      <c r="D258" s="18" cm="1">
        <f t="array" aca="1" ref="D258" ca="1">IFERROR(INDEX('Wkly eq indx data joined'!$A$1:$AJ$1150,MATCH('Wkly eq indx data aligned'!$A258,OFFSET(INDIRECT(ADDRESS(1,MATCH(D$1,'Wkly eq indx data joined'!$1:$1,0),1,1,$A$1)),,,1150,1),0),MATCH(D$1,'Wkly eq indx data joined'!$1:$1,0)+1),D257)</f>
        <v>1356.7270000000001</v>
      </c>
      <c r="E258" s="9" cm="1">
        <f t="array" aca="1" ref="E258" ca="1">INDEX('Wkly eq indx data joined'!$A$1:$AJ$1150,MATCH('Wkly eq indx data aligned'!$A258,OFFSET(INDIRECT(ADDRESS(1,MATCH(E$1,'Wkly eq indx data joined'!$1:$1,0),1,1,$A$1)),,,1150,1),0),MATCH(E$1,'Wkly eq indx data joined'!$1:$1,0)+1)</f>
        <v>9057.9699999999993</v>
      </c>
      <c r="F258" s="9" cm="1">
        <f t="array" aca="1" ref="F258" ca="1">INDEX('Wkly eq indx data joined'!$A$1:$AJ$1150,MATCH('Wkly eq indx data aligned'!$A258,OFFSET(INDIRECT(ADDRESS(1,MATCH(F$1,'Wkly eq indx data joined'!$1:$1,0),1,1,$A$1)),,,1150,1),0),MATCH(F$1,'Wkly eq indx data joined'!$1:$1,0)+1)</f>
        <v>5548.5</v>
      </c>
      <c r="G258" s="9" cm="1">
        <f t="array" aca="1" ref="G258" ca="1">INDEX('Wkly eq indx data joined'!$A$1:$AJ$1150,MATCH('Wkly eq indx data aligned'!$A258,OFFSET(INDIRECT(ADDRESS(1,MATCH(G$1,'Wkly eq indx data joined'!$1:$1,0),1,1,$A$1)),,,1150,1),0),MATCH(G$1,'Wkly eq indx data joined'!$1:$1,0)+1)</f>
        <v>1182.6500000000001</v>
      </c>
      <c r="H258" s="9" cm="1">
        <f t="array" aca="1" ref="H258" ca="1">INDEX('Wkly eq indx data joined'!$A$1:$AJ$1150,MATCH('Wkly eq indx data aligned'!$A258,OFFSET(INDIRECT(ADDRESS(1,MATCH(H$1,'Wkly eq indx data joined'!$1:$1,0),1,1,$A$1)),,,1150,1),0),MATCH(H$1,'Wkly eq indx data joined'!$1:$1,0)+1)</f>
        <v>4741.5</v>
      </c>
      <c r="I258" s="9" cm="1">
        <f t="array" aca="1" ref="I258" ca="1">INDEX('Wkly eq indx data joined'!$A$1:$AJ$1150,MATCH('Wkly eq indx data aligned'!$A258,OFFSET(INDIRECT(ADDRESS(1,MATCH(I$1,'Wkly eq indx data joined'!$1:$1,0),1,1,$A$1)),,,1150,1),0),MATCH(I$1,'Wkly eq indx data joined'!$1:$1,0)+1)</f>
        <v>13895.03</v>
      </c>
      <c r="J258" s="9" cm="1">
        <f t="array" aca="1" ref="J258" ca="1">INDEX('Wkly eq indx data joined'!$A$1:$AJ$1150,MATCH('Wkly eq indx data aligned'!$A258,OFFSET(INDIRECT(ADDRESS(1,MATCH(J$1,'Wkly eq indx data joined'!$1:$1,0),1,1,$A$1)),,,1150,1),0),MATCH(J$1,'Wkly eq indx data joined'!$1:$1,0)+1)</f>
        <v>3782.2</v>
      </c>
      <c r="K258" s="9" cm="1">
        <f t="array" aca="1" ref="K258" ca="1">INDEX('Wkly eq indx data joined'!$A$1:$AJ$1150,MATCH('Wkly eq indx data aligned'!$A258,OFFSET(INDIRECT(ADDRESS(1,MATCH(K$1,'Wkly eq indx data joined'!$1:$1,0),1,1,$A$1)),,,1150,1),0),MATCH(K$1,'Wkly eq indx data joined'!$1:$1,0)+1)</f>
        <v>4154.2700000000004</v>
      </c>
      <c r="L258" s="12" cm="1">
        <f t="array" aca="1" ref="L258" ca="1">INDEX('Wkly eq indx data joined'!$A$1:$AJ$1150,MATCH('Wkly eq indx data aligned'!$A258+2,OFFSET(INDIRECT(ADDRESS(1,MATCH(L$1,'Wkly eq indx data joined'!$1:$1,0),1,1,$A$1)),,,1150,1),0),MATCH(L$1,'Wkly eq indx data joined'!$1:$1,0)+1)</f>
        <v>858.12</v>
      </c>
      <c r="M258" s="9" cm="1">
        <f t="array" aca="1" ref="M258" ca="1">INDEX('Wkly eq indx data joined'!$A$1:$AJ$1150,MATCH('Wkly eq indx data aligned'!$A258,OFFSET(INDIRECT(ADDRESS(1,MATCH(M$1,'Wkly eq indx data joined'!$1:$1,0),1,1,$A$1)),,,1150,1),0),MATCH(M$1,'Wkly eq indx data joined'!$1:$1,0)+1)</f>
        <v>24997.8</v>
      </c>
      <c r="N258" s="9" cm="1">
        <f t="array" aca="1" ref="N258" ca="1">INDEX('Wkly eq indx data joined'!$A$1:$AJ$1150,MATCH('Wkly eq indx data aligned'!$A258,OFFSET(INDIRECT(ADDRESS(1,MATCH(N$1,'Wkly eq indx data joined'!$1:$1,0),1,1,$A$1)),,,1150,1),0),MATCH(N$1,'Wkly eq indx data joined'!$1:$1,0)+1)</f>
        <v>6007.35</v>
      </c>
      <c r="O258" s="13" cm="1">
        <f t="array" aca="1" ref="O258" ca="1">INDEX('Wkly eq indx data joined'!$A$1:$AJ$1150,MATCH('Wkly eq indx data aligned'!$A258+1,OFFSET(INDIRECT(ADDRESS(1,MATCH(O$1,'Wkly eq indx data joined'!$1:$1,0),1,1,$A$1)),,,1150,1),0),MATCH(O$1,'Wkly eq indx data joined'!$1:$1,0)+1)</f>
        <v>5778.65</v>
      </c>
      <c r="P258" s="12" cm="1">
        <f t="array" aca="1" ref="P258" ca="1">INDEX('Wkly eq indx data joined'!$A$1:$AJ$1150,MATCH('Wkly eq indx data aligned'!$A258+2,OFFSET(INDIRECT(ADDRESS(1,MATCH(P$1,'Wkly eq indx data joined'!$1:$1,0),1,1,$A$1)),,,1150,1),0),MATCH(P$1,'Wkly eq indx data joined'!$1:$1,0)+1)</f>
        <v>1901.05</v>
      </c>
      <c r="Q258" s="9" cm="1">
        <f t="array" aca="1" ref="Q258" ca="1">INDEX('Wkly eq indx data joined'!$A$1:$AJ$1150,MATCH('Wkly eq indx data aligned'!$A258,OFFSET(INDIRECT(ADDRESS(1,MATCH(Q$1,'Wkly eq indx data joined'!$1:$1,0),1,1,$A$1)),,,1150,1),0),MATCH(Q$1,'Wkly eq indx data joined'!$1:$1,0)+1)</f>
        <v>340.2</v>
      </c>
      <c r="R258" s="12" cm="1">
        <f t="array" aca="1" ref="R258" ca="1">INDEX('Wkly eq indx data joined'!$A$1:$AJ$1150,MATCH('Wkly eq indx data aligned'!$A258+2,OFFSET(INDIRECT(ADDRESS(1,MATCH(R$1,'Wkly eq indx data joined'!$1:$1,0),1,1,$A$1)),,,1150,1),0),MATCH(R$1,'Wkly eq indx data joined'!$1:$1,0)+1)</f>
        <v>575.91</v>
      </c>
      <c r="S258" s="9" cm="1">
        <f t="array" aca="1" ref="S258" ca="1">INDEX('Wkly eq indx data joined'!$A$1:$AJ$1150,MATCH('Wkly eq indx data aligned'!$A258,OFFSET(INDIRECT(ADDRESS(1,MATCH(S$1,'Wkly eq indx data joined'!$1:$1,0),1,1,$A$1)),,,1150,1),0),MATCH(S$1,'Wkly eq indx data joined'!$1:$1,0)+1)</f>
        <v>11247.53</v>
      </c>
    </row>
    <row r="259" spans="1:19" x14ac:dyDescent="0.25">
      <c r="A259" s="4">
        <f t="shared" si="3"/>
        <v>38324</v>
      </c>
      <c r="B259" s="9" cm="1">
        <f t="array" aca="1" ref="B259" ca="1">INDEX('Wkly eq indx data joined'!$A$1:$AJ$1150,MATCH('Wkly eq indx data aligned'!$A259,OFFSET(INDIRECT(ADDRESS(1,MATCH(B$1,'Wkly eq indx data joined'!$1:$1,0),1,1,$A$1)),,,1150,1),0),MATCH(B$1,'Wkly eq indx data joined'!$1:$1,0)+1)</f>
        <v>3939.518</v>
      </c>
      <c r="C259" s="9" cm="1">
        <f t="array" aca="1" ref="C259" ca="1">INDEX('Wkly eq indx data joined'!$A$1:$AJ$1150,MATCH('Wkly eq indx data aligned'!$A259,OFFSET(INDIRECT(ADDRESS(1,MATCH(C$1,'Wkly eq indx data joined'!$1:$1,0),1,1,$A$1)),,,1150,1),0),MATCH(C$1,'Wkly eq indx data joined'!$1:$1,0)+1)</f>
        <v>11074.89</v>
      </c>
      <c r="D259" s="18" cm="1">
        <f t="array" aca="1" ref="D259" ca="1">IFERROR(INDEX('Wkly eq indx data joined'!$A$1:$AJ$1150,MATCH('Wkly eq indx data aligned'!$A259,OFFSET(INDIRECT(ADDRESS(1,MATCH(D$1,'Wkly eq indx data joined'!$1:$1,0),1,1,$A$1)),,,1150,1),0),MATCH(D$1,'Wkly eq indx data joined'!$1:$1,0)+1),D258)</f>
        <v>1337.1969999999999</v>
      </c>
      <c r="E259" s="9" cm="1">
        <f t="array" aca="1" ref="E259" ca="1">INDEX('Wkly eq indx data joined'!$A$1:$AJ$1150,MATCH('Wkly eq indx data aligned'!$A259,OFFSET(INDIRECT(ADDRESS(1,MATCH(E$1,'Wkly eq indx data joined'!$1:$1,0),1,1,$A$1)),,,1150,1),0),MATCH(E$1,'Wkly eq indx data joined'!$1:$1,0)+1)</f>
        <v>9055.66</v>
      </c>
      <c r="F259" s="9" cm="1">
        <f t="array" aca="1" ref="F259" ca="1">INDEX('Wkly eq indx data joined'!$A$1:$AJ$1150,MATCH('Wkly eq indx data aligned'!$A259,OFFSET(INDIRECT(ADDRESS(1,MATCH(F$1,'Wkly eq indx data joined'!$1:$1,0),1,1,$A$1)),,,1150,1),0),MATCH(F$1,'Wkly eq indx data joined'!$1:$1,0)+1)</f>
        <v>5555.2</v>
      </c>
      <c r="G259" s="9" cm="1">
        <f t="array" aca="1" ref="G259" ca="1">INDEX('Wkly eq indx data joined'!$A$1:$AJ$1150,MATCH('Wkly eq indx data aligned'!$A259,OFFSET(INDIRECT(ADDRESS(1,MATCH(G$1,'Wkly eq indx data joined'!$1:$1,0),1,1,$A$1)),,,1150,1),0),MATCH(G$1,'Wkly eq indx data joined'!$1:$1,0)+1)</f>
        <v>1191.17</v>
      </c>
      <c r="H259" s="9" cm="1">
        <f t="array" aca="1" ref="H259" ca="1">INDEX('Wkly eq indx data joined'!$A$1:$AJ$1150,MATCH('Wkly eq indx data aligned'!$A259,OFFSET(INDIRECT(ADDRESS(1,MATCH(H$1,'Wkly eq indx data joined'!$1:$1,0),1,1,$A$1)),,,1150,1),0),MATCH(H$1,'Wkly eq indx data joined'!$1:$1,0)+1)</f>
        <v>4747.8999999999996</v>
      </c>
      <c r="I259" s="9" cm="1">
        <f t="array" aca="1" ref="I259" ca="1">INDEX('Wkly eq indx data joined'!$A$1:$AJ$1150,MATCH('Wkly eq indx data aligned'!$A259,OFFSET(INDIRECT(ADDRESS(1,MATCH(I$1,'Wkly eq indx data joined'!$1:$1,0),1,1,$A$1)),,,1150,1),0),MATCH(I$1,'Wkly eq indx data joined'!$1:$1,0)+1)</f>
        <v>14211.84</v>
      </c>
      <c r="J259" s="9" cm="1">
        <f t="array" aca="1" ref="J259" ca="1">INDEX('Wkly eq indx data joined'!$A$1:$AJ$1150,MATCH('Wkly eq indx data aligned'!$A259,OFFSET(INDIRECT(ADDRESS(1,MATCH(J$1,'Wkly eq indx data joined'!$1:$1,0),1,1,$A$1)),,,1150,1),0),MATCH(J$1,'Wkly eq indx data joined'!$1:$1,0)+1)</f>
        <v>3783.51</v>
      </c>
      <c r="K259" s="9" cm="1">
        <f t="array" aca="1" ref="K259" ca="1">INDEX('Wkly eq indx data joined'!$A$1:$AJ$1150,MATCH('Wkly eq indx data aligned'!$A259,OFFSET(INDIRECT(ADDRESS(1,MATCH(K$1,'Wkly eq indx data joined'!$1:$1,0),1,1,$A$1)),,,1150,1),0),MATCH(K$1,'Wkly eq indx data joined'!$1:$1,0)+1)</f>
        <v>4208.87</v>
      </c>
      <c r="L259" s="12" cm="1">
        <f t="array" aca="1" ref="L259" ca="1">INDEX('Wkly eq indx data joined'!$A$1:$AJ$1150,MATCH('Wkly eq indx data aligned'!$A259+2,OFFSET(INDIRECT(ADDRESS(1,MATCH(L$1,'Wkly eq indx data joined'!$1:$1,0),1,1,$A$1)),,,1150,1),0),MATCH(L$1,'Wkly eq indx data joined'!$1:$1,0)+1)</f>
        <v>882.55</v>
      </c>
      <c r="M259" s="9" cm="1">
        <f t="array" aca="1" ref="M259" ca="1">INDEX('Wkly eq indx data joined'!$A$1:$AJ$1150,MATCH('Wkly eq indx data aligned'!$A259,OFFSET(INDIRECT(ADDRESS(1,MATCH(M$1,'Wkly eq indx data joined'!$1:$1,0),1,1,$A$1)),,,1150,1),0),MATCH(M$1,'Wkly eq indx data joined'!$1:$1,0)+1)</f>
        <v>25468</v>
      </c>
      <c r="N259" s="9" cm="1">
        <f t="array" aca="1" ref="N259" ca="1">INDEX('Wkly eq indx data joined'!$A$1:$AJ$1150,MATCH('Wkly eq indx data aligned'!$A259,OFFSET(INDIRECT(ADDRESS(1,MATCH(N$1,'Wkly eq indx data joined'!$1:$1,0),1,1,$A$1)),,,1150,1),0),MATCH(N$1,'Wkly eq indx data joined'!$1:$1,0)+1)</f>
        <v>6108.04</v>
      </c>
      <c r="O259" s="13" cm="1">
        <f t="array" aca="1" ref="O259" ca="1">INDEX('Wkly eq indx data joined'!$A$1:$AJ$1150,MATCH('Wkly eq indx data aligned'!$A259+1,OFFSET(INDIRECT(ADDRESS(1,MATCH(O$1,'Wkly eq indx data joined'!$1:$1,0),1,1,$A$1)),,,1150,1),0),MATCH(O$1,'Wkly eq indx data joined'!$1:$1,0)+1)</f>
        <v>5893.27</v>
      </c>
      <c r="P259" s="12" cm="1">
        <f t="array" aca="1" ref="P259" ca="1">INDEX('Wkly eq indx data joined'!$A$1:$AJ$1150,MATCH('Wkly eq indx data aligned'!$A259+2,OFFSET(INDIRECT(ADDRESS(1,MATCH(P$1,'Wkly eq indx data joined'!$1:$1,0),1,1,$A$1)),,,1150,1),0),MATCH(P$1,'Wkly eq indx data joined'!$1:$1,0)+1)</f>
        <v>1996.2</v>
      </c>
      <c r="Q259" s="9" cm="1">
        <f t="array" aca="1" ref="Q259" ca="1">INDEX('Wkly eq indx data joined'!$A$1:$AJ$1150,MATCH('Wkly eq indx data aligned'!$A259,OFFSET(INDIRECT(ADDRESS(1,MATCH(Q$1,'Wkly eq indx data joined'!$1:$1,0),1,1,$A$1)),,,1150,1),0),MATCH(Q$1,'Wkly eq indx data joined'!$1:$1,0)+1)</f>
        <v>343.48</v>
      </c>
      <c r="R259" s="12" cm="1">
        <f t="array" aca="1" ref="R259" ca="1">INDEX('Wkly eq indx data joined'!$A$1:$AJ$1150,MATCH('Wkly eq indx data aligned'!$A259+2,OFFSET(INDIRECT(ADDRESS(1,MATCH(R$1,'Wkly eq indx data joined'!$1:$1,0),1,1,$A$1)),,,1150,1),0),MATCH(R$1,'Wkly eq indx data joined'!$1:$1,0)+1)</f>
        <v>537.4</v>
      </c>
      <c r="S259" s="9" cm="1">
        <f t="array" aca="1" ref="S259" ca="1">INDEX('Wkly eq indx data joined'!$A$1:$AJ$1150,MATCH('Wkly eq indx data aligned'!$A259,OFFSET(INDIRECT(ADDRESS(1,MATCH(S$1,'Wkly eq indx data joined'!$1:$1,0),1,1,$A$1)),,,1150,1),0),MATCH(S$1,'Wkly eq indx data joined'!$1:$1,0)+1)</f>
        <v>11295.82</v>
      </c>
    </row>
    <row r="260" spans="1:19" x14ac:dyDescent="0.25">
      <c r="A260" s="4">
        <f t="shared" ref="A260:A323" si="4">A259+7</f>
        <v>38331</v>
      </c>
      <c r="B260" s="9" cm="1">
        <f t="array" aca="1" ref="B260" ca="1">INDEX('Wkly eq indx data joined'!$A$1:$AJ$1150,MATCH('Wkly eq indx data aligned'!$A260,OFFSET(INDIRECT(ADDRESS(1,MATCH(B$1,'Wkly eq indx data joined'!$1:$1,0),1,1,$A$1)),,,1150,1),0),MATCH(B$1,'Wkly eq indx data joined'!$1:$1,0)+1)</f>
        <v>3898.462</v>
      </c>
      <c r="C260" s="9" cm="1">
        <f t="array" aca="1" ref="C260" ca="1">INDEX('Wkly eq indx data joined'!$A$1:$AJ$1150,MATCH('Wkly eq indx data aligned'!$A260,OFFSET(INDIRECT(ADDRESS(1,MATCH(C$1,'Wkly eq indx data joined'!$1:$1,0),1,1,$A$1)),,,1150,1),0),MATCH(C$1,'Wkly eq indx data joined'!$1:$1,0)+1)</f>
        <v>10756.8</v>
      </c>
      <c r="D260" s="18" cm="1">
        <f t="array" aca="1" ref="D260" ca="1">IFERROR(INDEX('Wkly eq indx data joined'!$A$1:$AJ$1150,MATCH('Wkly eq indx data aligned'!$A260,OFFSET(INDIRECT(ADDRESS(1,MATCH(D$1,'Wkly eq indx data joined'!$1:$1,0),1,1,$A$1)),,,1150,1),0),MATCH(D$1,'Wkly eq indx data joined'!$1:$1,0)+1),D259)</f>
        <v>1317.7170000000001</v>
      </c>
      <c r="E260" s="9" cm="1">
        <f t="array" aca="1" ref="E260" ca="1">INDEX('Wkly eq indx data joined'!$A$1:$AJ$1150,MATCH('Wkly eq indx data aligned'!$A260,OFFSET(INDIRECT(ADDRESS(1,MATCH(E$1,'Wkly eq indx data joined'!$1:$1,0),1,1,$A$1)),,,1150,1),0),MATCH(E$1,'Wkly eq indx data joined'!$1:$1,0)+1)</f>
        <v>8965.27</v>
      </c>
      <c r="F260" s="9" cm="1">
        <f t="array" aca="1" ref="F260" ca="1">INDEX('Wkly eq indx data joined'!$A$1:$AJ$1150,MATCH('Wkly eq indx data aligned'!$A260,OFFSET(INDIRECT(ADDRESS(1,MATCH(F$1,'Wkly eq indx data joined'!$1:$1,0),1,1,$A$1)),,,1150,1),0),MATCH(F$1,'Wkly eq indx data joined'!$1:$1,0)+1)</f>
        <v>5581.8</v>
      </c>
      <c r="G260" s="9" cm="1">
        <f t="array" aca="1" ref="G260" ca="1">INDEX('Wkly eq indx data joined'!$A$1:$AJ$1150,MATCH('Wkly eq indx data aligned'!$A260,OFFSET(INDIRECT(ADDRESS(1,MATCH(G$1,'Wkly eq indx data joined'!$1:$1,0),1,1,$A$1)),,,1150,1),0),MATCH(G$1,'Wkly eq indx data joined'!$1:$1,0)+1)</f>
        <v>1188</v>
      </c>
      <c r="H260" s="9" cm="1">
        <f t="array" aca="1" ref="H260" ca="1">INDEX('Wkly eq indx data joined'!$A$1:$AJ$1150,MATCH('Wkly eq indx data aligned'!$A260,OFFSET(INDIRECT(ADDRESS(1,MATCH(H$1,'Wkly eq indx data joined'!$1:$1,0),1,1,$A$1)),,,1150,1),0),MATCH(H$1,'Wkly eq indx data joined'!$1:$1,0)+1)</f>
        <v>4694</v>
      </c>
      <c r="I260" s="9" cm="1">
        <f t="array" aca="1" ref="I260" ca="1">INDEX('Wkly eq indx data joined'!$A$1:$AJ$1150,MATCH('Wkly eq indx data aligned'!$A260,OFFSET(INDIRECT(ADDRESS(1,MATCH(I$1,'Wkly eq indx data joined'!$1:$1,0),1,1,$A$1)),,,1150,1),0),MATCH(I$1,'Wkly eq indx data joined'!$1:$1,0)+1)</f>
        <v>13901.81</v>
      </c>
      <c r="J260" s="9" cm="1">
        <f t="array" aca="1" ref="J260" ca="1">INDEX('Wkly eq indx data joined'!$A$1:$AJ$1150,MATCH('Wkly eq indx data aligned'!$A260,OFFSET(INDIRECT(ADDRESS(1,MATCH(J$1,'Wkly eq indx data joined'!$1:$1,0),1,1,$A$1)),,,1150,1),0),MATCH(J$1,'Wkly eq indx data joined'!$1:$1,0)+1)</f>
        <v>3768.42</v>
      </c>
      <c r="K260" s="9" cm="1">
        <f t="array" aca="1" ref="K260" ca="1">INDEX('Wkly eq indx data joined'!$A$1:$AJ$1150,MATCH('Wkly eq indx data aligned'!$A260,OFFSET(INDIRECT(ADDRESS(1,MATCH(K$1,'Wkly eq indx data joined'!$1:$1,0),1,1,$A$1)),,,1150,1),0),MATCH(K$1,'Wkly eq indx data joined'!$1:$1,0)+1)</f>
        <v>4174.55</v>
      </c>
      <c r="L260" s="12" cm="1">
        <f t="array" aca="1" ref="L260" ca="1">INDEX('Wkly eq indx data joined'!$A$1:$AJ$1150,MATCH('Wkly eq indx data aligned'!$A260+2,OFFSET(INDIRECT(ADDRESS(1,MATCH(L$1,'Wkly eq indx data joined'!$1:$1,0),1,1,$A$1)),,,1150,1),0),MATCH(L$1,'Wkly eq indx data joined'!$1:$1,0)+1)</f>
        <v>844.85</v>
      </c>
      <c r="M260" s="9" cm="1">
        <f t="array" aca="1" ref="M260" ca="1">INDEX('Wkly eq indx data joined'!$A$1:$AJ$1150,MATCH('Wkly eq indx data aligned'!$A260,OFFSET(INDIRECT(ADDRESS(1,MATCH(M$1,'Wkly eq indx data joined'!$1:$1,0),1,1,$A$1)),,,1150,1),0),MATCH(M$1,'Wkly eq indx data joined'!$1:$1,0)+1)</f>
        <v>24933.3</v>
      </c>
      <c r="N260" s="9" cm="1">
        <f t="array" aca="1" ref="N260" ca="1">INDEX('Wkly eq indx data joined'!$A$1:$AJ$1150,MATCH('Wkly eq indx data aligned'!$A260,OFFSET(INDIRECT(ADDRESS(1,MATCH(N$1,'Wkly eq indx data joined'!$1:$1,0),1,1,$A$1)),,,1150,1),0),MATCH(N$1,'Wkly eq indx data joined'!$1:$1,0)+1)</f>
        <v>6111.54</v>
      </c>
      <c r="O260" s="13" cm="1">
        <f t="array" aca="1" ref="O260" ca="1">INDEX('Wkly eq indx data joined'!$A$1:$AJ$1150,MATCH('Wkly eq indx data aligned'!$A260+1,OFFSET(INDIRECT(ADDRESS(1,MATCH(O$1,'Wkly eq indx data joined'!$1:$1,0),1,1,$A$1)),,,1150,1),0),MATCH(O$1,'Wkly eq indx data joined'!$1:$1,0)+1)</f>
        <v>5911.63</v>
      </c>
      <c r="P260" s="12" cm="1">
        <f t="array" aca="1" ref="P260" ca="1">INDEX('Wkly eq indx data joined'!$A$1:$AJ$1150,MATCH('Wkly eq indx data aligned'!$A260+2,OFFSET(INDIRECT(ADDRESS(1,MATCH(P$1,'Wkly eq indx data joined'!$1:$1,0),1,1,$A$1)),,,1150,1),0),MATCH(P$1,'Wkly eq indx data joined'!$1:$1,0)+1)</f>
        <v>1969</v>
      </c>
      <c r="Q260" s="9" cm="1">
        <f t="array" aca="1" ref="Q260" ca="1">INDEX('Wkly eq indx data joined'!$A$1:$AJ$1150,MATCH('Wkly eq indx data aligned'!$A260,OFFSET(INDIRECT(ADDRESS(1,MATCH(Q$1,'Wkly eq indx data joined'!$1:$1,0),1,1,$A$1)),,,1150,1),0),MATCH(Q$1,'Wkly eq indx data joined'!$1:$1,0)+1)</f>
        <v>341.8</v>
      </c>
      <c r="R260" s="12" cm="1">
        <f t="array" aca="1" ref="R260" ca="1">INDEX('Wkly eq indx data joined'!$A$1:$AJ$1150,MATCH('Wkly eq indx data aligned'!$A260+2,OFFSET(INDIRECT(ADDRESS(1,MATCH(R$1,'Wkly eq indx data joined'!$1:$1,0),1,1,$A$1)),,,1150,1),0),MATCH(R$1,'Wkly eq indx data joined'!$1:$1,0)+1)</f>
        <v>495.24</v>
      </c>
      <c r="S260" s="9" cm="1">
        <f t="array" aca="1" ref="S260" ca="1">INDEX('Wkly eq indx data joined'!$A$1:$AJ$1150,MATCH('Wkly eq indx data aligned'!$A260,OFFSET(INDIRECT(ADDRESS(1,MATCH(S$1,'Wkly eq indx data joined'!$1:$1,0),1,1,$A$1)),,,1150,1),0),MATCH(S$1,'Wkly eq indx data joined'!$1:$1,0)+1)</f>
        <v>10939.48</v>
      </c>
    </row>
    <row r="261" spans="1:19" x14ac:dyDescent="0.25">
      <c r="A261" s="4">
        <f t="shared" si="4"/>
        <v>38338</v>
      </c>
      <c r="B261" s="9" cm="1">
        <f t="array" aca="1" ref="B261" ca="1">INDEX('Wkly eq indx data joined'!$A$1:$AJ$1150,MATCH('Wkly eq indx data aligned'!$A261,OFFSET(INDIRECT(ADDRESS(1,MATCH(B$1,'Wkly eq indx data joined'!$1:$1,0),1,1,$A$1)),,,1150,1),0),MATCH(B$1,'Wkly eq indx data joined'!$1:$1,0)+1)</f>
        <v>3988.0120000000002</v>
      </c>
      <c r="C261" s="9" cm="1">
        <f t="array" aca="1" ref="C261" ca="1">INDEX('Wkly eq indx data joined'!$A$1:$AJ$1150,MATCH('Wkly eq indx data aligned'!$A261,OFFSET(INDIRECT(ADDRESS(1,MATCH(C$1,'Wkly eq indx data joined'!$1:$1,0),1,1,$A$1)),,,1150,1),0),MATCH(C$1,'Wkly eq indx data joined'!$1:$1,0)+1)</f>
        <v>11078.32</v>
      </c>
      <c r="D261" s="18" cm="1">
        <f t="array" aca="1" ref="D261" ca="1">IFERROR(INDEX('Wkly eq indx data joined'!$A$1:$AJ$1150,MATCH('Wkly eq indx data aligned'!$A261,OFFSET(INDIRECT(ADDRESS(1,MATCH(D$1,'Wkly eq indx data joined'!$1:$1,0),1,1,$A$1)),,,1150,1),0),MATCH(D$1,'Wkly eq indx data joined'!$1:$1,0)+1),D260)</f>
        <v>1290.49</v>
      </c>
      <c r="E261" s="9" cm="1">
        <f t="array" aca="1" ref="E261" ca="1">INDEX('Wkly eq indx data joined'!$A$1:$AJ$1150,MATCH('Wkly eq indx data aligned'!$A261,OFFSET(INDIRECT(ADDRESS(1,MATCH(E$1,'Wkly eq indx data joined'!$1:$1,0),1,1,$A$1)),,,1150,1),0),MATCH(E$1,'Wkly eq indx data joined'!$1:$1,0)+1)</f>
        <v>9122.6200000000008</v>
      </c>
      <c r="F261" s="9" cm="1">
        <f t="array" aca="1" ref="F261" ca="1">INDEX('Wkly eq indx data joined'!$A$1:$AJ$1150,MATCH('Wkly eq indx data aligned'!$A261,OFFSET(INDIRECT(ADDRESS(1,MATCH(F$1,'Wkly eq indx data joined'!$1:$1,0),1,1,$A$1)),,,1150,1),0),MATCH(F$1,'Wkly eq indx data joined'!$1:$1,0)+1)</f>
        <v>5603.4</v>
      </c>
      <c r="G261" s="9" cm="1">
        <f t="array" aca="1" ref="G261" ca="1">INDEX('Wkly eq indx data joined'!$A$1:$AJ$1150,MATCH('Wkly eq indx data aligned'!$A261,OFFSET(INDIRECT(ADDRESS(1,MATCH(G$1,'Wkly eq indx data joined'!$1:$1,0),1,1,$A$1)),,,1150,1),0),MATCH(G$1,'Wkly eq indx data joined'!$1:$1,0)+1)</f>
        <v>1194.22</v>
      </c>
      <c r="H261" s="9" cm="1">
        <f t="array" aca="1" ref="H261" ca="1">INDEX('Wkly eq indx data joined'!$A$1:$AJ$1150,MATCH('Wkly eq indx data aligned'!$A261,OFFSET(INDIRECT(ADDRESS(1,MATCH(H$1,'Wkly eq indx data joined'!$1:$1,0),1,1,$A$1)),,,1150,1),0),MATCH(H$1,'Wkly eq indx data joined'!$1:$1,0)+1)</f>
        <v>4696.8</v>
      </c>
      <c r="I261" s="9" cm="1">
        <f t="array" aca="1" ref="I261" ca="1">INDEX('Wkly eq indx data joined'!$A$1:$AJ$1150,MATCH('Wkly eq indx data aligned'!$A261,OFFSET(INDIRECT(ADDRESS(1,MATCH(I$1,'Wkly eq indx data joined'!$1:$1,0),1,1,$A$1)),,,1150,1),0),MATCH(I$1,'Wkly eq indx data joined'!$1:$1,0)+1)</f>
        <v>13992.44</v>
      </c>
      <c r="J261" s="9" cm="1">
        <f t="array" aca="1" ref="J261" ca="1">INDEX('Wkly eq indx data joined'!$A$1:$AJ$1150,MATCH('Wkly eq indx data aligned'!$A261,OFFSET(INDIRECT(ADDRESS(1,MATCH(J$1,'Wkly eq indx data joined'!$1:$1,0),1,1,$A$1)),,,1150,1),0),MATCH(J$1,'Wkly eq indx data joined'!$1:$1,0)+1)</f>
        <v>3744.92</v>
      </c>
      <c r="K261" s="9" cm="1">
        <f t="array" aca="1" ref="K261" ca="1">INDEX('Wkly eq indx data joined'!$A$1:$AJ$1150,MATCH('Wkly eq indx data aligned'!$A261,OFFSET(INDIRECT(ADDRESS(1,MATCH(K$1,'Wkly eq indx data joined'!$1:$1,0),1,1,$A$1)),,,1150,1),0),MATCH(K$1,'Wkly eq indx data joined'!$1:$1,0)+1)</f>
        <v>4182.2700000000004</v>
      </c>
      <c r="L261" s="12" cm="1">
        <f t="array" aca="1" ref="L261" ca="1">INDEX('Wkly eq indx data joined'!$A$1:$AJ$1150,MATCH('Wkly eq indx data aligned'!$A261+2,OFFSET(INDIRECT(ADDRESS(1,MATCH(L$1,'Wkly eq indx data joined'!$1:$1,0),1,1,$A$1)),,,1150,1),0),MATCH(L$1,'Wkly eq indx data joined'!$1:$1,0)+1)</f>
        <v>875.13</v>
      </c>
      <c r="M261" s="9" cm="1">
        <f t="array" aca="1" ref="M261" ca="1">INDEX('Wkly eq indx data joined'!$A$1:$AJ$1150,MATCH('Wkly eq indx data aligned'!$A261,OFFSET(INDIRECT(ADDRESS(1,MATCH(M$1,'Wkly eq indx data joined'!$1:$1,0),1,1,$A$1)),,,1150,1),0),MATCH(M$1,'Wkly eq indx data joined'!$1:$1,0)+1)</f>
        <v>25659.1</v>
      </c>
      <c r="N261" s="9" cm="1">
        <f t="array" aca="1" ref="N261" ca="1">INDEX('Wkly eq indx data joined'!$A$1:$AJ$1150,MATCH('Wkly eq indx data aligned'!$A261,OFFSET(INDIRECT(ADDRESS(1,MATCH(N$1,'Wkly eq indx data joined'!$1:$1,0),1,1,$A$1)),,,1150,1),0),MATCH(N$1,'Wkly eq indx data joined'!$1:$1,0)+1)</f>
        <v>6174.49</v>
      </c>
      <c r="O261" s="13" cm="1">
        <f t="array" aca="1" ref="O261" ca="1">INDEX('Wkly eq indx data joined'!$A$1:$AJ$1150,MATCH('Wkly eq indx data aligned'!$A261+1,OFFSET(INDIRECT(ADDRESS(1,MATCH(O$1,'Wkly eq indx data joined'!$1:$1,0),1,1,$A$1)),,,1150,1),0),MATCH(O$1,'Wkly eq indx data joined'!$1:$1,0)+1)</f>
        <v>6009.32</v>
      </c>
      <c r="P261" s="12" cm="1">
        <f t="array" aca="1" ref="P261" ca="1">INDEX('Wkly eq indx data joined'!$A$1:$AJ$1150,MATCH('Wkly eq indx data aligned'!$A261+2,OFFSET(INDIRECT(ADDRESS(1,MATCH(P$1,'Wkly eq indx data joined'!$1:$1,0),1,1,$A$1)),,,1150,1),0),MATCH(P$1,'Wkly eq indx data joined'!$1:$1,0)+1)</f>
        <v>2012.1</v>
      </c>
      <c r="Q261" s="9" cm="1">
        <f t="array" aca="1" ref="Q261" ca="1">INDEX('Wkly eq indx data joined'!$A$1:$AJ$1150,MATCH('Wkly eq indx data aligned'!$A261,OFFSET(INDIRECT(ADDRESS(1,MATCH(Q$1,'Wkly eq indx data joined'!$1:$1,0),1,1,$A$1)),,,1150,1),0),MATCH(Q$1,'Wkly eq indx data joined'!$1:$1,0)+1)</f>
        <v>343.49</v>
      </c>
      <c r="R261" s="12" cm="1">
        <f t="array" aca="1" ref="R261" ca="1">INDEX('Wkly eq indx data joined'!$A$1:$AJ$1150,MATCH('Wkly eq indx data aligned'!$A261+2,OFFSET(INDIRECT(ADDRESS(1,MATCH(R$1,'Wkly eq indx data joined'!$1:$1,0),1,1,$A$1)),,,1150,1),0),MATCH(R$1,'Wkly eq indx data joined'!$1:$1,0)+1)</f>
        <v>496.59</v>
      </c>
      <c r="S261" s="9" cm="1">
        <f t="array" aca="1" ref="S261" ca="1">INDEX('Wkly eq indx data joined'!$A$1:$AJ$1150,MATCH('Wkly eq indx data aligned'!$A261,OFFSET(INDIRECT(ADDRESS(1,MATCH(S$1,'Wkly eq indx data joined'!$1:$1,0),1,1,$A$1)),,,1150,1),0),MATCH(S$1,'Wkly eq indx data joined'!$1:$1,0)+1)</f>
        <v>11176.03</v>
      </c>
    </row>
    <row r="262" spans="1:19" x14ac:dyDescent="0.25">
      <c r="A262" s="4">
        <f t="shared" si="4"/>
        <v>38345</v>
      </c>
      <c r="B262" s="9" cm="1">
        <f t="array" aca="1" ref="B262" ca="1">INDEX('Wkly eq indx data joined'!$A$1:$AJ$1150,MATCH('Wkly eq indx data aligned'!$A262,OFFSET(INDIRECT(ADDRESS(1,MATCH(B$1,'Wkly eq indx data joined'!$1:$1,0),1,1,$A$1)),,,1150,1),0),MATCH(B$1,'Wkly eq indx data joined'!$1:$1,0)+1)</f>
        <v>4048.5949999999998</v>
      </c>
      <c r="C262" s="9" cm="1">
        <f t="array" aca="1" ref="C262" ca="1">INDEX('Wkly eq indx data joined'!$A$1:$AJ$1150,MATCH('Wkly eq indx data aligned'!$A262,OFFSET(INDIRECT(ADDRESS(1,MATCH(C$1,'Wkly eq indx data joined'!$1:$1,0),1,1,$A$1)),,,1150,1),0),MATCH(C$1,'Wkly eq indx data joined'!$1:$1,0)+1)</f>
        <v>11365.48</v>
      </c>
      <c r="D262" s="18" cm="1">
        <f t="array" aca="1" ref="D262" ca="1">IFERROR(INDEX('Wkly eq indx data joined'!$A$1:$AJ$1150,MATCH('Wkly eq indx data aligned'!$A262,OFFSET(INDIRECT(ADDRESS(1,MATCH(D$1,'Wkly eq indx data joined'!$1:$1,0),1,1,$A$1)),,,1150,1),0),MATCH(D$1,'Wkly eq indx data joined'!$1:$1,0)+1),D261)</f>
        <v>1285.0360000000001</v>
      </c>
      <c r="E262" s="9" cm="1">
        <f t="array" aca="1" ref="E262" ca="1">INDEX('Wkly eq indx data joined'!$A$1:$AJ$1150,MATCH('Wkly eq indx data aligned'!$A262,OFFSET(INDIRECT(ADDRESS(1,MATCH(E$1,'Wkly eq indx data joined'!$1:$1,0),1,1,$A$1)),,,1150,1),0),MATCH(E$1,'Wkly eq indx data joined'!$1:$1,0)+1)</f>
        <v>9287.4</v>
      </c>
      <c r="F262" s="9" cm="1">
        <f t="array" aca="1" ref="F262" ca="1">INDEX('Wkly eq indx data joined'!$A$1:$AJ$1150,MATCH('Wkly eq indx data aligned'!$A262,OFFSET(INDIRECT(ADDRESS(1,MATCH(F$1,'Wkly eq indx data joined'!$1:$1,0),1,1,$A$1)),,,1150,1),0),MATCH(F$1,'Wkly eq indx data joined'!$1:$1,0)+1)</f>
        <v>5695.2</v>
      </c>
      <c r="G262" s="9" cm="1">
        <f t="array" aca="1" ref="G262" ca="1">INDEX('Wkly eq indx data joined'!$A$1:$AJ$1150,MATCH('Wkly eq indx data aligned'!$A262,OFFSET(INDIRECT(ADDRESS(1,MATCH(G$1,'Wkly eq indx data joined'!$1:$1,0),1,1,$A$1)),,,1150,1),0),MATCH(G$1,'Wkly eq indx data joined'!$1:$1,0)+1)</f>
        <v>1210.1300000000001</v>
      </c>
      <c r="H262" s="9" cm="1">
        <f t="array" aca="1" ref="H262" ca="1">INDEX('Wkly eq indx data joined'!$A$1:$AJ$1150,MATCH('Wkly eq indx data aligned'!$A262,OFFSET(INDIRECT(ADDRESS(1,MATCH(H$1,'Wkly eq indx data joined'!$1:$1,0),1,1,$A$1)),,,1150,1),0),MATCH(H$1,'Wkly eq indx data joined'!$1:$1,0)+1)</f>
        <v>4798.1000000000004</v>
      </c>
      <c r="I262" s="9" cm="1">
        <f t="array" aca="1" ref="I262" ca="1">INDEX('Wkly eq indx data joined'!$A$1:$AJ$1150,MATCH('Wkly eq indx data aligned'!$A262,OFFSET(INDIRECT(ADDRESS(1,MATCH(I$1,'Wkly eq indx data joined'!$1:$1,0),1,1,$A$1)),,,1150,1),0),MATCH(I$1,'Wkly eq indx data joined'!$1:$1,0)+1)</f>
        <v>14194.9</v>
      </c>
      <c r="J262" s="9" cm="1">
        <f t="array" aca="1" ref="J262" ca="1">INDEX('Wkly eq indx data joined'!$A$1:$AJ$1150,MATCH('Wkly eq indx data aligned'!$A262,OFFSET(INDIRECT(ADDRESS(1,MATCH(J$1,'Wkly eq indx data joined'!$1:$1,0),1,1,$A$1)),,,1150,1),0),MATCH(J$1,'Wkly eq indx data joined'!$1:$1,0)+1)</f>
        <v>3822.76</v>
      </c>
      <c r="K262" s="9" cm="1">
        <f t="array" aca="1" ref="K262" ca="1">INDEX('Wkly eq indx data joined'!$A$1:$AJ$1150,MATCH('Wkly eq indx data aligned'!$A262,OFFSET(INDIRECT(ADDRESS(1,MATCH(K$1,'Wkly eq indx data joined'!$1:$1,0),1,1,$A$1)),,,1150,1),0),MATCH(K$1,'Wkly eq indx data joined'!$1:$1,0)+1)</f>
        <v>4251.62</v>
      </c>
      <c r="L262" s="12" cm="1">
        <f t="array" aca="1" ref="L262" ca="1">INDEX('Wkly eq indx data joined'!$A$1:$AJ$1150,MATCH('Wkly eq indx data aligned'!$A262+2,OFFSET(INDIRECT(ADDRESS(1,MATCH(L$1,'Wkly eq indx data joined'!$1:$1,0),1,1,$A$1)),,,1150,1),0),MATCH(L$1,'Wkly eq indx data joined'!$1:$1,0)+1)</f>
        <v>879.92</v>
      </c>
      <c r="M262" s="9" cm="1">
        <f t="array" aca="1" ref="M262" ca="1">INDEX('Wkly eq indx data joined'!$A$1:$AJ$1150,MATCH('Wkly eq indx data aligned'!$A262,OFFSET(INDIRECT(ADDRESS(1,MATCH(M$1,'Wkly eq indx data joined'!$1:$1,0),1,1,$A$1)),,,1150,1),0),MATCH(M$1,'Wkly eq indx data joined'!$1:$1,0)+1)</f>
        <v>25878.2</v>
      </c>
      <c r="N262" s="9" cm="1">
        <f t="array" aca="1" ref="N262" ca="1">INDEX('Wkly eq indx data joined'!$A$1:$AJ$1150,MATCH('Wkly eq indx data aligned'!$A262,OFFSET(INDIRECT(ADDRESS(1,MATCH(N$1,'Wkly eq indx data joined'!$1:$1,0),1,1,$A$1)),,,1150,1),0),MATCH(N$1,'Wkly eq indx data joined'!$1:$1,0)+1)</f>
        <v>6157.28</v>
      </c>
      <c r="O262" s="13" cm="1">
        <f t="array" aca="1" ref="O262" ca="1">INDEX('Wkly eq indx data joined'!$A$1:$AJ$1150,MATCH('Wkly eq indx data aligned'!$A262+1,OFFSET(INDIRECT(ADDRESS(1,MATCH(O$1,'Wkly eq indx data joined'!$1:$1,0),1,1,$A$1)),,,1150,1),0),MATCH(O$1,'Wkly eq indx data joined'!$1:$1,0)+1)</f>
        <v>6019.42</v>
      </c>
      <c r="P262" s="12" cm="1">
        <f t="array" aca="1" ref="P262" ca="1">INDEX('Wkly eq indx data joined'!$A$1:$AJ$1150,MATCH('Wkly eq indx data aligned'!$A262+2,OFFSET(INDIRECT(ADDRESS(1,MATCH(P$1,'Wkly eq indx data joined'!$1:$1,0),1,1,$A$1)),,,1150,1),0),MATCH(P$1,'Wkly eq indx data joined'!$1:$1,0)+1)</f>
        <v>2062.6999999999998</v>
      </c>
      <c r="Q262" s="9" cm="1">
        <f t="array" aca="1" ref="Q262" ca="1">INDEX('Wkly eq indx data joined'!$A$1:$AJ$1150,MATCH('Wkly eq indx data aligned'!$A262,OFFSET(INDIRECT(ADDRESS(1,MATCH(Q$1,'Wkly eq indx data joined'!$1:$1,0),1,1,$A$1)),,,1150,1),0),MATCH(Q$1,'Wkly eq indx data joined'!$1:$1,0)+1)</f>
        <v>348.07</v>
      </c>
      <c r="R262" s="12" cm="1">
        <f t="array" aca="1" ref="R262" ca="1">INDEX('Wkly eq indx data joined'!$A$1:$AJ$1150,MATCH('Wkly eq indx data aligned'!$A262+2,OFFSET(INDIRECT(ADDRESS(1,MATCH(R$1,'Wkly eq indx data joined'!$1:$1,0),1,1,$A$1)),,,1150,1),0),MATCH(R$1,'Wkly eq indx data joined'!$1:$1,0)+1)</f>
        <v>547.12</v>
      </c>
      <c r="S262" s="9" cm="1">
        <f t="array" aca="1" ref="S262" ca="1">INDEX('Wkly eq indx data joined'!$A$1:$AJ$1150,MATCH('Wkly eq indx data aligned'!$A262,OFFSET(INDIRECT(ADDRESS(1,MATCH(S$1,'Wkly eq indx data joined'!$1:$1,0),1,1,$A$1)),,,1150,1),0),MATCH(S$1,'Wkly eq indx data joined'!$1:$1,0)+1)</f>
        <v>11293.73</v>
      </c>
    </row>
    <row r="263" spans="1:19" x14ac:dyDescent="0.25">
      <c r="A263" s="4">
        <f t="shared" si="4"/>
        <v>38352</v>
      </c>
      <c r="B263" s="9" cm="1">
        <f t="array" aca="1" ref="B263" ca="1">INDEX('Wkly eq indx data joined'!$A$1:$AJ$1150,MATCH('Wkly eq indx data aligned'!$A263,OFFSET(INDIRECT(ADDRESS(1,MATCH(B$1,'Wkly eq indx data joined'!$1:$1,0),1,1,$A$1)),,,1150,1),0),MATCH(B$1,'Wkly eq indx data joined'!$1:$1,0)+1)</f>
        <v>4050.6039999999998</v>
      </c>
      <c r="C263" s="9" cm="1">
        <f t="array" aca="1" ref="C263" ca="1">INDEX('Wkly eq indx data joined'!$A$1:$AJ$1150,MATCH('Wkly eq indx data aligned'!$A263,OFFSET(INDIRECT(ADDRESS(1,MATCH(C$1,'Wkly eq indx data joined'!$1:$1,0),1,1,$A$1)),,,1150,1),0),MATCH(C$1,'Wkly eq indx data joined'!$1:$1,0)+1)</f>
        <v>11488.76</v>
      </c>
      <c r="D263" s="18" cm="1">
        <f t="array" aca="1" ref="D263" ca="1">IFERROR(INDEX('Wkly eq indx data joined'!$A$1:$AJ$1150,MATCH('Wkly eq indx data aligned'!$A263,OFFSET(INDIRECT(ADDRESS(1,MATCH(D$1,'Wkly eq indx data joined'!$1:$1,0),1,1,$A$1)),,,1150,1),0),MATCH(D$1,'Wkly eq indx data joined'!$1:$1,0)+1),D262)</f>
        <v>1266.4960000000001</v>
      </c>
      <c r="E263" s="9" cm="1">
        <f t="array" aca="1" ref="E263" ca="1">INDEX('Wkly eq indx data joined'!$A$1:$AJ$1150,MATCH('Wkly eq indx data aligned'!$A263,OFFSET(INDIRECT(ADDRESS(1,MATCH(E$1,'Wkly eq indx data joined'!$1:$1,0),1,1,$A$1)),,,1150,1),0),MATCH(E$1,'Wkly eq indx data joined'!$1:$1,0)+1)</f>
        <v>9246.65</v>
      </c>
      <c r="F263" s="9" cm="1">
        <f t="array" aca="1" ref="F263" ca="1">INDEX('Wkly eq indx data joined'!$A$1:$AJ$1150,MATCH('Wkly eq indx data aligned'!$A263,OFFSET(INDIRECT(ADDRESS(1,MATCH(F$1,'Wkly eq indx data joined'!$1:$1,0),1,1,$A$1)),,,1150,1),0),MATCH(F$1,'Wkly eq indx data joined'!$1:$1,0)+1)</f>
        <v>5693.2</v>
      </c>
      <c r="G263" s="9" cm="1">
        <f t="array" aca="1" ref="G263" ca="1">INDEX('Wkly eq indx data joined'!$A$1:$AJ$1150,MATCH('Wkly eq indx data aligned'!$A263,OFFSET(INDIRECT(ADDRESS(1,MATCH(G$1,'Wkly eq indx data joined'!$1:$1,0),1,1,$A$1)),,,1150,1),0),MATCH(G$1,'Wkly eq indx data joined'!$1:$1,0)+1)</f>
        <v>1211.92</v>
      </c>
      <c r="H263" s="9" cm="1">
        <f t="array" aca="1" ref="H263" ca="1">INDEX('Wkly eq indx data joined'!$A$1:$AJ$1150,MATCH('Wkly eq indx data aligned'!$A263,OFFSET(INDIRECT(ADDRESS(1,MATCH(H$1,'Wkly eq indx data joined'!$1:$1,0),1,1,$A$1)),,,1150,1),0),MATCH(H$1,'Wkly eq indx data joined'!$1:$1,0)+1)</f>
        <v>4814.3</v>
      </c>
      <c r="I263" s="9" cm="1">
        <f t="array" aca="1" ref="I263" ca="1">INDEX('Wkly eq indx data joined'!$A$1:$AJ$1150,MATCH('Wkly eq indx data aligned'!$A263,OFFSET(INDIRECT(ADDRESS(1,MATCH(I$1,'Wkly eq indx data joined'!$1:$1,0),1,1,$A$1)),,,1150,1),0),MATCH(I$1,'Wkly eq indx data joined'!$1:$1,0)+1)</f>
        <v>14230.14</v>
      </c>
      <c r="J263" s="9" cm="1">
        <f t="array" aca="1" ref="J263" ca="1">INDEX('Wkly eq indx data joined'!$A$1:$AJ$1150,MATCH('Wkly eq indx data aligned'!$A263,OFFSET(INDIRECT(ADDRESS(1,MATCH(J$1,'Wkly eq indx data joined'!$1:$1,0),1,1,$A$1)),,,1150,1),0),MATCH(J$1,'Wkly eq indx data joined'!$1:$1,0)+1)</f>
        <v>3821.16</v>
      </c>
      <c r="K263" s="9" cm="1">
        <f t="array" aca="1" ref="K263" ca="1">INDEX('Wkly eq indx data joined'!$A$1:$AJ$1150,MATCH('Wkly eq indx data aligned'!$A263,OFFSET(INDIRECT(ADDRESS(1,MATCH(K$1,'Wkly eq indx data joined'!$1:$1,0),1,1,$A$1)),,,1150,1),0),MATCH(K$1,'Wkly eq indx data joined'!$1:$1,0)+1)</f>
        <v>4256.08</v>
      </c>
      <c r="L263" s="12" cm="1">
        <f t="array" aca="1" ref="L263" ca="1">INDEX('Wkly eq indx data joined'!$A$1:$AJ$1150,MATCH('Wkly eq indx data aligned'!$A263+2,OFFSET(INDIRECT(ADDRESS(1,MATCH(L$1,'Wkly eq indx data joined'!$1:$1,0),1,1,$A$1)),,,1150,1),0),MATCH(L$1,'Wkly eq indx data joined'!$1:$1,0)+1)</f>
        <v>895.92</v>
      </c>
      <c r="M263" s="9" cm="1">
        <f t="array" aca="1" ref="M263" ca="1">INDEX('Wkly eq indx data joined'!$A$1:$AJ$1150,MATCH('Wkly eq indx data aligned'!$A263,OFFSET(INDIRECT(ADDRESS(1,MATCH(M$1,'Wkly eq indx data joined'!$1:$1,0),1,1,$A$1)),,,1150,1),0),MATCH(M$1,'Wkly eq indx data joined'!$1:$1,0)+1)</f>
        <v>26196.3</v>
      </c>
      <c r="N263" s="9" cm="1">
        <f t="array" aca="1" ref="N263" ca="1">INDEX('Wkly eq indx data joined'!$A$1:$AJ$1150,MATCH('Wkly eq indx data aligned'!$A263,OFFSET(INDIRECT(ADDRESS(1,MATCH(N$1,'Wkly eq indx data joined'!$1:$1,0),1,1,$A$1)),,,1150,1),0),MATCH(N$1,'Wkly eq indx data joined'!$1:$1,0)+1)</f>
        <v>6197.83</v>
      </c>
      <c r="O263" s="13" cm="1">
        <f t="array" aca="1" ref="O263" ca="1">INDEX('Wkly eq indx data joined'!$A$1:$AJ$1150,MATCH('Wkly eq indx data aligned'!$A263+1,OFFSET(INDIRECT(ADDRESS(1,MATCH(O$1,'Wkly eq indx data joined'!$1:$1,0),1,1,$A$1)),,,1150,1),0),MATCH(O$1,'Wkly eq indx data joined'!$1:$1,0)+1)</f>
        <v>6139.69</v>
      </c>
      <c r="P263" s="12" cm="1">
        <f t="array" aca="1" ref="P263" ca="1">INDEX('Wkly eq indx data joined'!$A$1:$AJ$1150,MATCH('Wkly eq indx data aligned'!$A263+2,OFFSET(INDIRECT(ADDRESS(1,MATCH(P$1,'Wkly eq indx data joined'!$1:$1,0),1,1,$A$1)),,,1150,1),0),MATCH(P$1,'Wkly eq indx data joined'!$1:$1,0)+1)</f>
        <v>2080.5</v>
      </c>
      <c r="Q263" s="9" cm="1">
        <f t="array" aca="1" ref="Q263" ca="1">INDEX('Wkly eq indx data joined'!$A$1:$AJ$1150,MATCH('Wkly eq indx data aligned'!$A263,OFFSET(INDIRECT(ADDRESS(1,MATCH(Q$1,'Wkly eq indx data joined'!$1:$1,0),1,1,$A$1)),,,1150,1),0),MATCH(Q$1,'Wkly eq indx data joined'!$1:$1,0)+1)</f>
        <v>348.08</v>
      </c>
      <c r="R263" s="12" cm="1">
        <f t="array" aca="1" ref="R263" ca="1">INDEX('Wkly eq indx data joined'!$A$1:$AJ$1150,MATCH('Wkly eq indx data aligned'!$A263+2,OFFSET(INDIRECT(ADDRESS(1,MATCH(R$1,'Wkly eq indx data joined'!$1:$1,0),1,1,$A$1)),,,1150,1),0),MATCH(R$1,'Wkly eq indx data joined'!$1:$1,0)+1)</f>
        <v>552.22</v>
      </c>
      <c r="S263" s="9" cm="1">
        <f t="array" aca="1" ref="S263" ca="1">INDEX('Wkly eq indx data joined'!$A$1:$AJ$1150,MATCH('Wkly eq indx data aligned'!$A263,OFFSET(INDIRECT(ADDRESS(1,MATCH(S$1,'Wkly eq indx data joined'!$1:$1,0),1,1,$A$1)),,,1150,1),0),MATCH(S$1,'Wkly eq indx data joined'!$1:$1,0)+1)</f>
        <v>11405.72</v>
      </c>
    </row>
    <row r="264" spans="1:19" x14ac:dyDescent="0.25">
      <c r="A264" s="4">
        <f t="shared" si="4"/>
        <v>38359</v>
      </c>
      <c r="B264" s="9" cm="1">
        <f t="array" aca="1" ref="B264" ca="1">INDEX('Wkly eq indx data joined'!$A$1:$AJ$1150,MATCH('Wkly eq indx data aligned'!$A264,OFFSET(INDIRECT(ADDRESS(1,MATCH(B$1,'Wkly eq indx data joined'!$1:$1,0),1,1,$A$1)),,,1150,1),0),MATCH(B$1,'Wkly eq indx data joined'!$1:$1,0)+1)</f>
        <v>4063.1779999999999</v>
      </c>
      <c r="C264" s="9" cm="1">
        <f t="array" aca="1" ref="C264" ca="1">INDEX('Wkly eq indx data joined'!$A$1:$AJ$1150,MATCH('Wkly eq indx data aligned'!$A264,OFFSET(INDIRECT(ADDRESS(1,MATCH(C$1,'Wkly eq indx data joined'!$1:$1,0),1,1,$A$1)),,,1150,1),0),MATCH(C$1,'Wkly eq indx data joined'!$1:$1,0)+1)</f>
        <v>11433.24</v>
      </c>
      <c r="D264" s="18" cm="1">
        <f t="array" aca="1" ref="D264" ca="1">IFERROR(INDEX('Wkly eq indx data joined'!$A$1:$AJ$1150,MATCH('Wkly eq indx data aligned'!$A264,OFFSET(INDIRECT(ADDRESS(1,MATCH(D$1,'Wkly eq indx data joined'!$1:$1,0),1,1,$A$1)),,,1150,1),0),MATCH(D$1,'Wkly eq indx data joined'!$1:$1,0)+1),D263)</f>
        <v>1244.7460000000001</v>
      </c>
      <c r="E264" s="9" cm="1">
        <f t="array" aca="1" ref="E264" ca="1">INDEX('Wkly eq indx data joined'!$A$1:$AJ$1150,MATCH('Wkly eq indx data aligned'!$A264,OFFSET(INDIRECT(ADDRESS(1,MATCH(E$1,'Wkly eq indx data joined'!$1:$1,0),1,1,$A$1)),,,1150,1),0),MATCH(E$1,'Wkly eq indx data joined'!$1:$1,0)+1)</f>
        <v>9006.2199999999993</v>
      </c>
      <c r="F264" s="9" cm="1">
        <f t="array" aca="1" ref="F264" ca="1">INDEX('Wkly eq indx data joined'!$A$1:$AJ$1150,MATCH('Wkly eq indx data aligned'!$A264,OFFSET(INDIRECT(ADDRESS(1,MATCH(F$1,'Wkly eq indx data joined'!$1:$1,0),1,1,$A$1)),,,1150,1),0),MATCH(F$1,'Wkly eq indx data joined'!$1:$1,0)+1)</f>
        <v>5735.2</v>
      </c>
      <c r="G264" s="9" cm="1">
        <f t="array" aca="1" ref="G264" ca="1">INDEX('Wkly eq indx data joined'!$A$1:$AJ$1150,MATCH('Wkly eq indx data aligned'!$A264,OFFSET(INDIRECT(ADDRESS(1,MATCH(G$1,'Wkly eq indx data joined'!$1:$1,0),1,1,$A$1)),,,1150,1),0),MATCH(G$1,'Wkly eq indx data joined'!$1:$1,0)+1)</f>
        <v>1186.19</v>
      </c>
      <c r="H264" s="9" cm="1">
        <f t="array" aca="1" ref="H264" ca="1">INDEX('Wkly eq indx data joined'!$A$1:$AJ$1150,MATCH('Wkly eq indx data aligned'!$A264,OFFSET(INDIRECT(ADDRESS(1,MATCH(H$1,'Wkly eq indx data joined'!$1:$1,0),1,1,$A$1)),,,1150,1),0),MATCH(H$1,'Wkly eq indx data joined'!$1:$1,0)+1)</f>
        <v>4854.1000000000004</v>
      </c>
      <c r="I264" s="9" cm="1">
        <f t="array" aca="1" ref="I264" ca="1">INDEX('Wkly eq indx data joined'!$A$1:$AJ$1150,MATCH('Wkly eq indx data aligned'!$A264,OFFSET(INDIRECT(ADDRESS(1,MATCH(I$1,'Wkly eq indx data joined'!$1:$1,0),1,1,$A$1)),,,1150,1),0),MATCH(I$1,'Wkly eq indx data joined'!$1:$1,0)+1)</f>
        <v>13574.86</v>
      </c>
      <c r="J264" s="9" cm="1">
        <f t="array" aca="1" ref="J264" ca="1">INDEX('Wkly eq indx data joined'!$A$1:$AJ$1150,MATCH('Wkly eq indx data aligned'!$A264,OFFSET(INDIRECT(ADDRESS(1,MATCH(J$1,'Wkly eq indx data joined'!$1:$1,0),1,1,$A$1)),,,1150,1),0),MATCH(J$1,'Wkly eq indx data joined'!$1:$1,0)+1)</f>
        <v>3877.96</v>
      </c>
      <c r="K264" s="9" cm="1">
        <f t="array" aca="1" ref="K264" ca="1">INDEX('Wkly eq indx data joined'!$A$1:$AJ$1150,MATCH('Wkly eq indx data aligned'!$A264,OFFSET(INDIRECT(ADDRESS(1,MATCH(K$1,'Wkly eq indx data joined'!$1:$1,0),1,1,$A$1)),,,1150,1),0),MATCH(K$1,'Wkly eq indx data joined'!$1:$1,0)+1)</f>
        <v>4316.3999999999996</v>
      </c>
      <c r="L264" s="12" cm="1">
        <f t="array" aca="1" ref="L264" ca="1">INDEX('Wkly eq indx data joined'!$A$1:$AJ$1150,MATCH('Wkly eq indx data aligned'!$A264+2,OFFSET(INDIRECT(ADDRESS(1,MATCH(L$1,'Wkly eq indx data joined'!$1:$1,0),1,1,$A$1)),,,1150,1),0),MATCH(L$1,'Wkly eq indx data joined'!$1:$1,0)+1)</f>
        <v>870.84</v>
      </c>
      <c r="M264" s="9" cm="1">
        <f t="array" aca="1" ref="M264" ca="1">INDEX('Wkly eq indx data joined'!$A$1:$AJ$1150,MATCH('Wkly eq indx data aligned'!$A264,OFFSET(INDIRECT(ADDRESS(1,MATCH(M$1,'Wkly eq indx data joined'!$1:$1,0),1,1,$A$1)),,,1150,1),0),MATCH(M$1,'Wkly eq indx data joined'!$1:$1,0)+1)</f>
        <v>24747.200000000001</v>
      </c>
      <c r="N264" s="9" cm="1">
        <f t="array" aca="1" ref="N264" ca="1">INDEX('Wkly eq indx data joined'!$A$1:$AJ$1150,MATCH('Wkly eq indx data aligned'!$A264,OFFSET(INDIRECT(ADDRESS(1,MATCH(N$1,'Wkly eq indx data joined'!$1:$1,0),1,1,$A$1)),,,1150,1),0),MATCH(N$1,'Wkly eq indx data joined'!$1:$1,0)+1)</f>
        <v>6373.05</v>
      </c>
      <c r="O264" s="13" cm="1">
        <f t="array" aca="1" ref="O264" ca="1">INDEX('Wkly eq indx data joined'!$A$1:$AJ$1150,MATCH('Wkly eq indx data aligned'!$A264+1,OFFSET(INDIRECT(ADDRESS(1,MATCH(O$1,'Wkly eq indx data joined'!$1:$1,0),1,1,$A$1)),,,1150,1),0),MATCH(O$1,'Wkly eq indx data joined'!$1:$1,0)+1)</f>
        <v>5935.99</v>
      </c>
      <c r="P264" s="12" cm="1">
        <f t="array" aca="1" ref="P264" ca="1">INDEX('Wkly eq indx data joined'!$A$1:$AJ$1150,MATCH('Wkly eq indx data aligned'!$A264+2,OFFSET(INDIRECT(ADDRESS(1,MATCH(P$1,'Wkly eq indx data joined'!$1:$1,0),1,1,$A$1)),,,1150,1),0),MATCH(P$1,'Wkly eq indx data joined'!$1:$1,0)+1)</f>
        <v>2015.5</v>
      </c>
      <c r="Q264" s="9" cm="1">
        <f t="array" aca="1" ref="Q264" ca="1">INDEX('Wkly eq indx data joined'!$A$1:$AJ$1150,MATCH('Wkly eq indx data aligned'!$A264,OFFSET(INDIRECT(ADDRESS(1,MATCH(Q$1,'Wkly eq indx data joined'!$1:$1,0),1,1,$A$1)),,,1150,1),0),MATCH(Q$1,'Wkly eq indx data joined'!$1:$1,0)+1)</f>
        <v>354.46</v>
      </c>
      <c r="R264" s="12" cm="1">
        <f t="array" aca="1" ref="R264" ca="1">INDEX('Wkly eq indx data joined'!$A$1:$AJ$1150,MATCH('Wkly eq indx data aligned'!$A264+2,OFFSET(INDIRECT(ADDRESS(1,MATCH(R$1,'Wkly eq indx data joined'!$1:$1,0),1,1,$A$1)),,,1150,1),0),MATCH(R$1,'Wkly eq indx data joined'!$1:$1,0)+1)</f>
        <v>552.22</v>
      </c>
      <c r="S264" s="9" cm="1">
        <f t="array" aca="1" ref="S264" ca="1">INDEX('Wkly eq indx data joined'!$A$1:$AJ$1150,MATCH('Wkly eq indx data aligned'!$A264,OFFSET(INDIRECT(ADDRESS(1,MATCH(S$1,'Wkly eq indx data joined'!$1:$1,0),1,1,$A$1)),,,1150,1),0),MATCH(S$1,'Wkly eq indx data joined'!$1:$1,0)+1)</f>
        <v>11446.58</v>
      </c>
    </row>
    <row r="265" spans="1:19" x14ac:dyDescent="0.25">
      <c r="A265" s="4">
        <f t="shared" si="4"/>
        <v>38366</v>
      </c>
      <c r="B265" s="9" cm="1">
        <f t="array" aca="1" ref="B265" ca="1">INDEX('Wkly eq indx data joined'!$A$1:$AJ$1150,MATCH('Wkly eq indx data aligned'!$A265,OFFSET(INDIRECT(ADDRESS(1,MATCH(B$1,'Wkly eq indx data joined'!$1:$1,0),1,1,$A$1)),,,1150,1),0),MATCH(B$1,'Wkly eq indx data joined'!$1:$1,0)+1)</f>
        <v>4061.6289999999999</v>
      </c>
      <c r="C265" s="9" cm="1">
        <f t="array" aca="1" ref="C265" ca="1">INDEX('Wkly eq indx data joined'!$A$1:$AJ$1150,MATCH('Wkly eq indx data aligned'!$A265,OFFSET(INDIRECT(ADDRESS(1,MATCH(C$1,'Wkly eq indx data joined'!$1:$1,0),1,1,$A$1)),,,1150,1),0),MATCH(C$1,'Wkly eq indx data joined'!$1:$1,0)+1)</f>
        <v>11438.39</v>
      </c>
      <c r="D265" s="18" cm="1">
        <f t="array" aca="1" ref="D265" ca="1">IFERROR(INDEX('Wkly eq indx data joined'!$A$1:$AJ$1150,MATCH('Wkly eq indx data aligned'!$A265,OFFSET(INDIRECT(ADDRESS(1,MATCH(D$1,'Wkly eq indx data joined'!$1:$1,0),1,1,$A$1)),,,1150,1),0),MATCH(D$1,'Wkly eq indx data joined'!$1:$1,0)+1),D264)</f>
        <v>1245.6199999999999</v>
      </c>
      <c r="E265" s="9" cm="1">
        <f t="array" aca="1" ref="E265" ca="1">INDEX('Wkly eq indx data joined'!$A$1:$AJ$1150,MATCH('Wkly eq indx data aligned'!$A265,OFFSET(INDIRECT(ADDRESS(1,MATCH(E$1,'Wkly eq indx data joined'!$1:$1,0),1,1,$A$1)),,,1150,1),0),MATCH(E$1,'Wkly eq indx data joined'!$1:$1,0)+1)</f>
        <v>9057.16</v>
      </c>
      <c r="F265" s="9" cm="1">
        <f t="array" aca="1" ref="F265" ca="1">INDEX('Wkly eq indx data joined'!$A$1:$AJ$1150,MATCH('Wkly eq indx data aligned'!$A265,OFFSET(INDIRECT(ADDRESS(1,MATCH(F$1,'Wkly eq indx data joined'!$1:$1,0),1,1,$A$1)),,,1150,1),0),MATCH(F$1,'Wkly eq indx data joined'!$1:$1,0)+1)</f>
        <v>5730.1</v>
      </c>
      <c r="G265" s="9" cm="1">
        <f t="array" aca="1" ref="G265" ca="1">INDEX('Wkly eq indx data joined'!$A$1:$AJ$1150,MATCH('Wkly eq indx data aligned'!$A265,OFFSET(INDIRECT(ADDRESS(1,MATCH(G$1,'Wkly eq indx data joined'!$1:$1,0),1,1,$A$1)),,,1150,1),0),MATCH(G$1,'Wkly eq indx data joined'!$1:$1,0)+1)</f>
        <v>1184.52</v>
      </c>
      <c r="H265" s="9" cm="1">
        <f t="array" aca="1" ref="H265" ca="1">INDEX('Wkly eq indx data joined'!$A$1:$AJ$1150,MATCH('Wkly eq indx data aligned'!$A265,OFFSET(INDIRECT(ADDRESS(1,MATCH(H$1,'Wkly eq indx data joined'!$1:$1,0),1,1,$A$1)),,,1150,1),0),MATCH(H$1,'Wkly eq indx data joined'!$1:$1,0)+1)</f>
        <v>4820.8</v>
      </c>
      <c r="I265" s="9" cm="1">
        <f t="array" aca="1" ref="I265" ca="1">INDEX('Wkly eq indx data joined'!$A$1:$AJ$1150,MATCH('Wkly eq indx data aligned'!$A265,OFFSET(INDIRECT(ADDRESS(1,MATCH(I$1,'Wkly eq indx data joined'!$1:$1,0),1,1,$A$1)),,,1150,1),0),MATCH(I$1,'Wkly eq indx data joined'!$1:$1,0)+1)</f>
        <v>13494.78</v>
      </c>
      <c r="J265" s="9" cm="1">
        <f t="array" aca="1" ref="J265" ca="1">INDEX('Wkly eq indx data joined'!$A$1:$AJ$1150,MATCH('Wkly eq indx data aligned'!$A265,OFFSET(INDIRECT(ADDRESS(1,MATCH(J$1,'Wkly eq indx data joined'!$1:$1,0),1,1,$A$1)),,,1150,1),0),MATCH(J$1,'Wkly eq indx data joined'!$1:$1,0)+1)</f>
        <v>3854.6</v>
      </c>
      <c r="K265" s="9" cm="1">
        <f t="array" aca="1" ref="K265" ca="1">INDEX('Wkly eq indx data joined'!$A$1:$AJ$1150,MATCH('Wkly eq indx data aligned'!$A265,OFFSET(INDIRECT(ADDRESS(1,MATCH(K$1,'Wkly eq indx data joined'!$1:$1,0),1,1,$A$1)),,,1150,1),0),MATCH(K$1,'Wkly eq indx data joined'!$1:$1,0)+1)</f>
        <v>4232.3599999999997</v>
      </c>
      <c r="L265" s="12" cm="1">
        <f t="array" aca="1" ref="L265" ca="1">INDEX('Wkly eq indx data joined'!$A$1:$AJ$1150,MATCH('Wkly eq indx data aligned'!$A265+2,OFFSET(INDIRECT(ADDRESS(1,MATCH(L$1,'Wkly eq indx data joined'!$1:$1,0),1,1,$A$1)),,,1150,1),0),MATCH(L$1,'Wkly eq indx data joined'!$1:$1,0)+1)</f>
        <v>905.1</v>
      </c>
      <c r="M265" s="9" cm="1">
        <f t="array" aca="1" ref="M265" ca="1">INDEX('Wkly eq indx data joined'!$A$1:$AJ$1150,MATCH('Wkly eq indx data aligned'!$A265,OFFSET(INDIRECT(ADDRESS(1,MATCH(M$1,'Wkly eq indx data joined'!$1:$1,0),1,1,$A$1)),,,1150,1),0),MATCH(M$1,'Wkly eq indx data joined'!$1:$1,0)+1)</f>
        <v>24924.1</v>
      </c>
      <c r="N265" s="9" cm="1">
        <f t="array" aca="1" ref="N265" ca="1">INDEX('Wkly eq indx data joined'!$A$1:$AJ$1150,MATCH('Wkly eq indx data aligned'!$A265,OFFSET(INDIRECT(ADDRESS(1,MATCH(N$1,'Wkly eq indx data joined'!$1:$1,0),1,1,$A$1)),,,1150,1),0),MATCH(N$1,'Wkly eq indx data joined'!$1:$1,0)+1)</f>
        <v>6427.43</v>
      </c>
      <c r="O265" s="13" cm="1">
        <f t="array" aca="1" ref="O265" ca="1">INDEX('Wkly eq indx data joined'!$A$1:$AJ$1150,MATCH('Wkly eq indx data aligned'!$A265+1,OFFSET(INDIRECT(ADDRESS(1,MATCH(O$1,'Wkly eq indx data joined'!$1:$1,0),1,1,$A$1)),,,1150,1),0),MATCH(O$1,'Wkly eq indx data joined'!$1:$1,0)+1)</f>
        <v>5889.52</v>
      </c>
      <c r="P265" s="12" cm="1">
        <f t="array" aca="1" ref="P265" ca="1">INDEX('Wkly eq indx data joined'!$A$1:$AJ$1150,MATCH('Wkly eq indx data aligned'!$A265+2,OFFSET(INDIRECT(ADDRESS(1,MATCH(P$1,'Wkly eq indx data joined'!$1:$1,0),1,1,$A$1)),,,1150,1),0),MATCH(P$1,'Wkly eq indx data joined'!$1:$1,0)+1)</f>
        <v>1931.1</v>
      </c>
      <c r="Q265" s="9" cm="1">
        <f t="array" aca="1" ref="Q265" ca="1">INDEX('Wkly eq indx data joined'!$A$1:$AJ$1150,MATCH('Wkly eq indx data aligned'!$A265,OFFSET(INDIRECT(ADDRESS(1,MATCH(Q$1,'Wkly eq indx data joined'!$1:$1,0),1,1,$A$1)),,,1150,1),0),MATCH(Q$1,'Wkly eq indx data joined'!$1:$1,0)+1)</f>
        <v>352.73</v>
      </c>
      <c r="R265" s="12" cm="1">
        <f t="array" aca="1" ref="R265" ca="1">INDEX('Wkly eq indx data joined'!$A$1:$AJ$1150,MATCH('Wkly eq indx data aligned'!$A265+2,OFFSET(INDIRECT(ADDRESS(1,MATCH(R$1,'Wkly eq indx data joined'!$1:$1,0),1,1,$A$1)),,,1150,1),0),MATCH(R$1,'Wkly eq indx data joined'!$1:$1,0)+1)</f>
        <v>548.69000000000005</v>
      </c>
      <c r="S265" s="9" cm="1">
        <f t="array" aca="1" ref="S265" ca="1">INDEX('Wkly eq indx data joined'!$A$1:$AJ$1150,MATCH('Wkly eq indx data aligned'!$A265,OFFSET(INDIRECT(ADDRESS(1,MATCH(S$1,'Wkly eq indx data joined'!$1:$1,0),1,1,$A$1)),,,1150,1),0),MATCH(S$1,'Wkly eq indx data joined'!$1:$1,0)+1)</f>
        <v>11512.57</v>
      </c>
    </row>
    <row r="266" spans="1:19" x14ac:dyDescent="0.25">
      <c r="A266" s="4">
        <f t="shared" si="4"/>
        <v>38373</v>
      </c>
      <c r="B266" s="9" cm="1">
        <f t="array" aca="1" ref="B266" ca="1">INDEX('Wkly eq indx data joined'!$A$1:$AJ$1150,MATCH('Wkly eq indx data aligned'!$A266,OFFSET(INDIRECT(ADDRESS(1,MATCH(B$1,'Wkly eq indx data joined'!$1:$1,0),1,1,$A$1)),,,1150,1),0),MATCH(B$1,'Wkly eq indx data joined'!$1:$1,0)+1)</f>
        <v>4043.92</v>
      </c>
      <c r="C266" s="9" cm="1">
        <f t="array" aca="1" ref="C266" ca="1">INDEX('Wkly eq indx data joined'!$A$1:$AJ$1150,MATCH('Wkly eq indx data aligned'!$A266,OFFSET(INDIRECT(ADDRESS(1,MATCH(C$1,'Wkly eq indx data joined'!$1:$1,0),1,1,$A$1)),,,1150,1),0),MATCH(C$1,'Wkly eq indx data joined'!$1:$1,0)+1)</f>
        <v>11238.37</v>
      </c>
      <c r="D266" s="18" cm="1">
        <f t="array" aca="1" ref="D266" ca="1">IFERROR(INDEX('Wkly eq indx data joined'!$A$1:$AJ$1150,MATCH('Wkly eq indx data aligned'!$A266,OFFSET(INDIRECT(ADDRESS(1,MATCH(D$1,'Wkly eq indx data joined'!$1:$1,0),1,1,$A$1)),,,1150,1),0),MATCH(D$1,'Wkly eq indx data joined'!$1:$1,0)+1),D265)</f>
        <v>1234.4760000000001</v>
      </c>
      <c r="E266" s="9" cm="1">
        <f t="array" aca="1" ref="E266" ca="1">INDEX('Wkly eq indx data joined'!$A$1:$AJ$1150,MATCH('Wkly eq indx data aligned'!$A266,OFFSET(INDIRECT(ADDRESS(1,MATCH(E$1,'Wkly eq indx data joined'!$1:$1,0),1,1,$A$1)),,,1150,1),0),MATCH(E$1,'Wkly eq indx data joined'!$1:$1,0)+1)</f>
        <v>9086.83</v>
      </c>
      <c r="F266" s="9" cm="1">
        <f t="array" aca="1" ref="F266" ca="1">INDEX('Wkly eq indx data joined'!$A$1:$AJ$1150,MATCH('Wkly eq indx data aligned'!$A266,OFFSET(INDIRECT(ADDRESS(1,MATCH(F$1,'Wkly eq indx data joined'!$1:$1,0),1,1,$A$1)),,,1150,1),0),MATCH(F$1,'Wkly eq indx data joined'!$1:$1,0)+1)</f>
        <v>5738.1</v>
      </c>
      <c r="G266" s="9" cm="1">
        <f t="array" aca="1" ref="G266" ca="1">INDEX('Wkly eq indx data joined'!$A$1:$AJ$1150,MATCH('Wkly eq indx data aligned'!$A266,OFFSET(INDIRECT(ADDRESS(1,MATCH(G$1,'Wkly eq indx data joined'!$1:$1,0),1,1,$A$1)),,,1150,1),0),MATCH(G$1,'Wkly eq indx data joined'!$1:$1,0)+1)</f>
        <v>1167.8699999999999</v>
      </c>
      <c r="H266" s="9" cm="1">
        <f t="array" aca="1" ref="H266" ca="1">INDEX('Wkly eq indx data joined'!$A$1:$AJ$1150,MATCH('Wkly eq indx data aligned'!$A266,OFFSET(INDIRECT(ADDRESS(1,MATCH(H$1,'Wkly eq indx data joined'!$1:$1,0),1,1,$A$1)),,,1150,1),0),MATCH(H$1,'Wkly eq indx data joined'!$1:$1,0)+1)</f>
        <v>4803.3</v>
      </c>
      <c r="I266" s="9" cm="1">
        <f t="array" aca="1" ref="I266" ca="1">INDEX('Wkly eq indx data joined'!$A$1:$AJ$1150,MATCH('Wkly eq indx data aligned'!$A266,OFFSET(INDIRECT(ADDRESS(1,MATCH(I$1,'Wkly eq indx data joined'!$1:$1,0),1,1,$A$1)),,,1150,1),0),MATCH(I$1,'Wkly eq indx data joined'!$1:$1,0)+1)</f>
        <v>13481.02</v>
      </c>
      <c r="J266" s="9" cm="1">
        <f t="array" aca="1" ref="J266" ca="1">INDEX('Wkly eq indx data joined'!$A$1:$AJ$1150,MATCH('Wkly eq indx data aligned'!$A266,OFFSET(INDIRECT(ADDRESS(1,MATCH(J$1,'Wkly eq indx data joined'!$1:$1,0),1,1,$A$1)),,,1150,1),0),MATCH(J$1,'Wkly eq indx data joined'!$1:$1,0)+1)</f>
        <v>3854.19</v>
      </c>
      <c r="K266" s="9" cm="1">
        <f t="array" aca="1" ref="K266" ca="1">INDEX('Wkly eq indx data joined'!$A$1:$AJ$1150,MATCH('Wkly eq indx data aligned'!$A266,OFFSET(INDIRECT(ADDRESS(1,MATCH(K$1,'Wkly eq indx data joined'!$1:$1,0),1,1,$A$1)),,,1150,1),0),MATCH(K$1,'Wkly eq indx data joined'!$1:$1,0)+1)</f>
        <v>4213.7</v>
      </c>
      <c r="L266" s="12" cm="1">
        <f t="array" aca="1" ref="L266" ca="1">INDEX('Wkly eq indx data joined'!$A$1:$AJ$1150,MATCH('Wkly eq indx data aligned'!$A266+2,OFFSET(INDIRECT(ADDRESS(1,MATCH(L$1,'Wkly eq indx data joined'!$1:$1,0),1,1,$A$1)),,,1150,1),0),MATCH(L$1,'Wkly eq indx data joined'!$1:$1,0)+1)</f>
        <v>919.61</v>
      </c>
      <c r="M266" s="9" cm="1">
        <f t="array" aca="1" ref="M266" ca="1">INDEX('Wkly eq indx data joined'!$A$1:$AJ$1150,MATCH('Wkly eq indx data aligned'!$A266,OFFSET(INDIRECT(ADDRESS(1,MATCH(M$1,'Wkly eq indx data joined'!$1:$1,0),1,1,$A$1)),,,1150,1),0),MATCH(M$1,'Wkly eq indx data joined'!$1:$1,0)+1)</f>
        <v>23818.400000000001</v>
      </c>
      <c r="N266" s="9" cm="1">
        <f t="array" aca="1" ref="N266" ca="1">INDEX('Wkly eq indx data joined'!$A$1:$AJ$1150,MATCH('Wkly eq indx data aligned'!$A266,OFFSET(INDIRECT(ADDRESS(1,MATCH(N$1,'Wkly eq indx data joined'!$1:$1,0),1,1,$A$1)),,,1150,1),0),MATCH(N$1,'Wkly eq indx data joined'!$1:$1,0)+1)</f>
        <v>6497.72</v>
      </c>
      <c r="O266" s="13" cm="1">
        <f t="array" aca="1" ref="O266" ca="1">INDEX('Wkly eq indx data joined'!$A$1:$AJ$1150,MATCH('Wkly eq indx data aligned'!$A266+1,OFFSET(INDIRECT(ADDRESS(1,MATCH(O$1,'Wkly eq indx data joined'!$1:$1,0),1,1,$A$1)),,,1150,1),0),MATCH(O$1,'Wkly eq indx data joined'!$1:$1,0)+1)</f>
        <v>5848.91</v>
      </c>
      <c r="P266" s="12" cm="1">
        <f t="array" aca="1" ref="P266" ca="1">INDEX('Wkly eq indx data joined'!$A$1:$AJ$1150,MATCH('Wkly eq indx data aligned'!$A266+2,OFFSET(INDIRECT(ADDRESS(1,MATCH(P$1,'Wkly eq indx data joined'!$1:$1,0),1,1,$A$1)),,,1150,1),0),MATCH(P$1,'Wkly eq indx data joined'!$1:$1,0)+1)</f>
        <v>1925.3</v>
      </c>
      <c r="Q266" s="9" cm="1">
        <f t="array" aca="1" ref="Q266" ca="1">INDEX('Wkly eq indx data joined'!$A$1:$AJ$1150,MATCH('Wkly eq indx data aligned'!$A266,OFFSET(INDIRECT(ADDRESS(1,MATCH(Q$1,'Wkly eq indx data joined'!$1:$1,0),1,1,$A$1)),,,1150,1),0),MATCH(Q$1,'Wkly eq indx data joined'!$1:$1,0)+1)</f>
        <v>353.55</v>
      </c>
      <c r="R266" s="12" cm="1">
        <f t="array" aca="1" ref="R266" ca="1">INDEX('Wkly eq indx data joined'!$A$1:$AJ$1150,MATCH('Wkly eq indx data aligned'!$A266+2,OFFSET(INDIRECT(ADDRESS(1,MATCH(R$1,'Wkly eq indx data joined'!$1:$1,0),1,1,$A$1)),,,1150,1),0),MATCH(R$1,'Wkly eq indx data joined'!$1:$1,0)+1)</f>
        <v>537.72</v>
      </c>
      <c r="S266" s="9" cm="1">
        <f t="array" aca="1" ref="S266" ca="1">INDEX('Wkly eq indx data joined'!$A$1:$AJ$1150,MATCH('Wkly eq indx data aligned'!$A266,OFFSET(INDIRECT(ADDRESS(1,MATCH(S$1,'Wkly eq indx data joined'!$1:$1,0),1,1,$A$1)),,,1150,1),0),MATCH(S$1,'Wkly eq indx data joined'!$1:$1,0)+1)</f>
        <v>11251.84</v>
      </c>
    </row>
    <row r="267" spans="1:19" x14ac:dyDescent="0.25">
      <c r="A267" s="4">
        <f t="shared" si="4"/>
        <v>38380</v>
      </c>
      <c r="B267" s="9" cm="1">
        <f t="array" aca="1" ref="B267" ca="1">INDEX('Wkly eq indx data joined'!$A$1:$AJ$1150,MATCH('Wkly eq indx data aligned'!$A267,OFFSET(INDIRECT(ADDRESS(1,MATCH(B$1,'Wkly eq indx data joined'!$1:$1,0),1,1,$A$1)),,,1150,1),0),MATCH(B$1,'Wkly eq indx data joined'!$1:$1,0)+1)</f>
        <v>4098.8649999999998</v>
      </c>
      <c r="C267" s="9" cm="1">
        <f t="array" aca="1" ref="C267" ca="1">INDEX('Wkly eq indx data joined'!$A$1:$AJ$1150,MATCH('Wkly eq indx data aligned'!$A267,OFFSET(INDIRECT(ADDRESS(1,MATCH(C$1,'Wkly eq indx data joined'!$1:$1,0),1,1,$A$1)),,,1150,1),0),MATCH(C$1,'Wkly eq indx data joined'!$1:$1,0)+1)</f>
        <v>11320.58</v>
      </c>
      <c r="D267" s="18" cm="1">
        <f t="array" aca="1" ref="D267" ca="1">IFERROR(INDEX('Wkly eq indx data joined'!$A$1:$AJ$1150,MATCH('Wkly eq indx data aligned'!$A267,OFFSET(INDIRECT(ADDRESS(1,MATCH(D$1,'Wkly eq indx data joined'!$1:$1,0),1,1,$A$1)),,,1150,1),0),MATCH(D$1,'Wkly eq indx data joined'!$1:$1,0)+1),D266)</f>
        <v>1213.673</v>
      </c>
      <c r="E267" s="9" cm="1">
        <f t="array" aca="1" ref="E267" ca="1">INDEX('Wkly eq indx data joined'!$A$1:$AJ$1150,MATCH('Wkly eq indx data aligned'!$A267,OFFSET(INDIRECT(ADDRESS(1,MATCH(E$1,'Wkly eq indx data joined'!$1:$1,0),1,1,$A$1)),,,1150,1),0),MATCH(E$1,'Wkly eq indx data joined'!$1:$1,0)+1)</f>
        <v>9141.7800000000007</v>
      </c>
      <c r="F267" s="9" cm="1">
        <f t="array" aca="1" ref="F267" ca="1">INDEX('Wkly eq indx data joined'!$A$1:$AJ$1150,MATCH('Wkly eq indx data aligned'!$A267,OFFSET(INDIRECT(ADDRESS(1,MATCH(F$1,'Wkly eq indx data joined'!$1:$1,0),1,1,$A$1)),,,1150,1),0),MATCH(F$1,'Wkly eq indx data joined'!$1:$1,0)+1)</f>
        <v>5750.7</v>
      </c>
      <c r="G267" s="9" cm="1">
        <f t="array" aca="1" ref="G267" ca="1">INDEX('Wkly eq indx data joined'!$A$1:$AJ$1150,MATCH('Wkly eq indx data aligned'!$A267,OFFSET(INDIRECT(ADDRESS(1,MATCH(G$1,'Wkly eq indx data joined'!$1:$1,0),1,1,$A$1)),,,1150,1),0),MATCH(G$1,'Wkly eq indx data joined'!$1:$1,0)+1)</f>
        <v>1171.3599999999999</v>
      </c>
      <c r="H267" s="9" cm="1">
        <f t="array" aca="1" ref="H267" ca="1">INDEX('Wkly eq indx data joined'!$A$1:$AJ$1150,MATCH('Wkly eq indx data aligned'!$A267,OFFSET(INDIRECT(ADDRESS(1,MATCH(H$1,'Wkly eq indx data joined'!$1:$1,0),1,1,$A$1)),,,1150,1),0),MATCH(H$1,'Wkly eq indx data joined'!$1:$1,0)+1)</f>
        <v>4832.8</v>
      </c>
      <c r="I267" s="9" cm="1">
        <f t="array" aca="1" ref="I267" ca="1">INDEX('Wkly eq indx data joined'!$A$1:$AJ$1150,MATCH('Wkly eq indx data aligned'!$A267,OFFSET(INDIRECT(ADDRESS(1,MATCH(I$1,'Wkly eq indx data joined'!$1:$1,0),1,1,$A$1)),,,1150,1),0),MATCH(I$1,'Wkly eq indx data joined'!$1:$1,0)+1)</f>
        <v>13650.06</v>
      </c>
      <c r="J267" s="9" cm="1">
        <f t="array" aca="1" ref="J267" ca="1">INDEX('Wkly eq indx data joined'!$A$1:$AJ$1150,MATCH('Wkly eq indx data aligned'!$A267,OFFSET(INDIRECT(ADDRESS(1,MATCH(J$1,'Wkly eq indx data joined'!$1:$1,0),1,1,$A$1)),,,1150,1),0),MATCH(J$1,'Wkly eq indx data joined'!$1:$1,0)+1)</f>
        <v>3870.35</v>
      </c>
      <c r="K267" s="9" cm="1">
        <f t="array" aca="1" ref="K267" ca="1">INDEX('Wkly eq indx data joined'!$A$1:$AJ$1150,MATCH('Wkly eq indx data aligned'!$A267,OFFSET(INDIRECT(ADDRESS(1,MATCH(K$1,'Wkly eq indx data joined'!$1:$1,0),1,1,$A$1)),,,1150,1),0),MATCH(K$1,'Wkly eq indx data joined'!$1:$1,0)+1)</f>
        <v>4201.8100000000004</v>
      </c>
      <c r="L267" s="12" cm="1">
        <f t="array" aca="1" ref="L267" ca="1">INDEX('Wkly eq indx data joined'!$A$1:$AJ$1150,MATCH('Wkly eq indx data aligned'!$A267+2,OFFSET(INDIRECT(ADDRESS(1,MATCH(L$1,'Wkly eq indx data joined'!$1:$1,0),1,1,$A$1)),,,1150,1),0),MATCH(L$1,'Wkly eq indx data joined'!$1:$1,0)+1)</f>
        <v>921.59</v>
      </c>
      <c r="M267" s="9" cm="1">
        <f t="array" aca="1" ref="M267" ca="1">INDEX('Wkly eq indx data joined'!$A$1:$AJ$1150,MATCH('Wkly eq indx data aligned'!$A267,OFFSET(INDIRECT(ADDRESS(1,MATCH(M$1,'Wkly eq indx data joined'!$1:$1,0),1,1,$A$1)),,,1150,1),0),MATCH(M$1,'Wkly eq indx data joined'!$1:$1,0)+1)</f>
        <v>23968.1</v>
      </c>
      <c r="N267" s="9" cm="1">
        <f t="array" aca="1" ref="N267" ca="1">INDEX('Wkly eq indx data joined'!$A$1:$AJ$1150,MATCH('Wkly eq indx data aligned'!$A267,OFFSET(INDIRECT(ADDRESS(1,MATCH(N$1,'Wkly eq indx data joined'!$1:$1,0),1,1,$A$1)),,,1150,1),0),MATCH(N$1,'Wkly eq indx data joined'!$1:$1,0)+1)</f>
        <v>6460.29</v>
      </c>
      <c r="O267" s="13" cm="1">
        <f t="array" aca="1" ref="O267" ca="1">INDEX('Wkly eq indx data joined'!$A$1:$AJ$1150,MATCH('Wkly eq indx data aligned'!$A267+1,OFFSET(INDIRECT(ADDRESS(1,MATCH(O$1,'Wkly eq indx data joined'!$1:$1,0),1,1,$A$1)),,,1150,1),0),MATCH(O$1,'Wkly eq indx data joined'!$1:$1,0)+1)</f>
        <v>5879.93</v>
      </c>
      <c r="P267" s="12" cm="1">
        <f t="array" aca="1" ref="P267" ca="1">INDEX('Wkly eq indx data joined'!$A$1:$AJ$1150,MATCH('Wkly eq indx data aligned'!$A267+2,OFFSET(INDIRECT(ADDRESS(1,MATCH(P$1,'Wkly eq indx data joined'!$1:$1,0),1,1,$A$1)),,,1150,1),0),MATCH(P$1,'Wkly eq indx data joined'!$1:$1,0)+1)</f>
        <v>2008.3</v>
      </c>
      <c r="Q267" s="9" cm="1">
        <f t="array" aca="1" ref="Q267" ca="1">INDEX('Wkly eq indx data joined'!$A$1:$AJ$1150,MATCH('Wkly eq indx data aligned'!$A267,OFFSET(INDIRECT(ADDRESS(1,MATCH(Q$1,'Wkly eq indx data joined'!$1:$1,0),1,1,$A$1)),,,1150,1),0),MATCH(Q$1,'Wkly eq indx data joined'!$1:$1,0)+1)</f>
        <v>357.02</v>
      </c>
      <c r="R267" s="12" cm="1">
        <f t="array" aca="1" ref="R267" ca="1">INDEX('Wkly eq indx data joined'!$A$1:$AJ$1150,MATCH('Wkly eq indx data aligned'!$A267+2,OFFSET(INDIRECT(ADDRESS(1,MATCH(R$1,'Wkly eq indx data joined'!$1:$1,0),1,1,$A$1)),,,1150,1),0),MATCH(R$1,'Wkly eq indx data joined'!$1:$1,0)+1)</f>
        <v>571.65</v>
      </c>
      <c r="S267" s="9" cm="1">
        <f t="array" aca="1" ref="S267" ca="1">INDEX('Wkly eq indx data joined'!$A$1:$AJ$1150,MATCH('Wkly eq indx data aligned'!$A267,OFFSET(INDIRECT(ADDRESS(1,MATCH(S$1,'Wkly eq indx data joined'!$1:$1,0),1,1,$A$1)),,,1150,1),0),MATCH(S$1,'Wkly eq indx data joined'!$1:$1,0)+1)</f>
        <v>11432.07</v>
      </c>
    </row>
    <row r="268" spans="1:19" x14ac:dyDescent="0.25">
      <c r="A268" s="4">
        <f t="shared" si="4"/>
        <v>38387</v>
      </c>
      <c r="B268" s="9" cm="1">
        <f t="array" aca="1" ref="B268" ca="1">INDEX('Wkly eq indx data joined'!$A$1:$AJ$1150,MATCH('Wkly eq indx data aligned'!$A268,OFFSET(INDIRECT(ADDRESS(1,MATCH(B$1,'Wkly eq indx data joined'!$1:$1,0),1,1,$A$1)),,,1150,1),0),MATCH(B$1,'Wkly eq indx data joined'!$1:$1,0)+1)</f>
        <v>4161.8360000000002</v>
      </c>
      <c r="C268" s="9" cm="1">
        <f t="array" aca="1" ref="C268" ca="1">INDEX('Wkly eq indx data joined'!$A$1:$AJ$1150,MATCH('Wkly eq indx data aligned'!$A268,OFFSET(INDIRECT(ADDRESS(1,MATCH(C$1,'Wkly eq indx data joined'!$1:$1,0),1,1,$A$1)),,,1150,1),0),MATCH(C$1,'Wkly eq indx data joined'!$1:$1,0)+1)</f>
        <v>11360.4</v>
      </c>
      <c r="D268" s="18" cm="1">
        <f t="array" aca="1" ref="D268" ca="1">IFERROR(INDEX('Wkly eq indx data joined'!$A$1:$AJ$1150,MATCH('Wkly eq indx data aligned'!$A268,OFFSET(INDIRECT(ADDRESS(1,MATCH(D$1,'Wkly eq indx data joined'!$1:$1,0),1,1,$A$1)),,,1150,1),0),MATCH(D$1,'Wkly eq indx data joined'!$1:$1,0)+1),D267)</f>
        <v>1269.0039999999999</v>
      </c>
      <c r="E268" s="9" cm="1">
        <f t="array" aca="1" ref="E268" ca="1">INDEX('Wkly eq indx data joined'!$A$1:$AJ$1150,MATCH('Wkly eq indx data aligned'!$A268,OFFSET(INDIRECT(ADDRESS(1,MATCH(E$1,'Wkly eq indx data joined'!$1:$1,0),1,1,$A$1)),,,1150,1),0),MATCH(E$1,'Wkly eq indx data joined'!$1:$1,0)+1)</f>
        <v>9358.2800000000007</v>
      </c>
      <c r="F268" s="9" cm="1">
        <f t="array" aca="1" ref="F268" ca="1">INDEX('Wkly eq indx data joined'!$A$1:$AJ$1150,MATCH('Wkly eq indx data aligned'!$A268,OFFSET(INDIRECT(ADDRESS(1,MATCH(F$1,'Wkly eq indx data joined'!$1:$1,0),1,1,$A$1)),,,1150,1),0),MATCH(F$1,'Wkly eq indx data joined'!$1:$1,0)+1)</f>
        <v>5843.1</v>
      </c>
      <c r="G268" s="9" cm="1">
        <f t="array" aca="1" ref="G268" ca="1">INDEX('Wkly eq indx data joined'!$A$1:$AJ$1150,MATCH('Wkly eq indx data aligned'!$A268,OFFSET(INDIRECT(ADDRESS(1,MATCH(G$1,'Wkly eq indx data joined'!$1:$1,0),1,1,$A$1)),,,1150,1),0),MATCH(G$1,'Wkly eq indx data joined'!$1:$1,0)+1)</f>
        <v>1203.03</v>
      </c>
      <c r="H268" s="9" cm="1">
        <f t="array" aca="1" ref="H268" ca="1">INDEX('Wkly eq indx data joined'!$A$1:$AJ$1150,MATCH('Wkly eq indx data aligned'!$A268,OFFSET(INDIRECT(ADDRESS(1,MATCH(H$1,'Wkly eq indx data joined'!$1:$1,0),1,1,$A$1)),,,1150,1),0),MATCH(H$1,'Wkly eq indx data joined'!$1:$1,0)+1)</f>
        <v>4941.5</v>
      </c>
      <c r="I268" s="9" cm="1">
        <f t="array" aca="1" ref="I268" ca="1">INDEX('Wkly eq indx data joined'!$A$1:$AJ$1150,MATCH('Wkly eq indx data aligned'!$A268,OFFSET(INDIRECT(ADDRESS(1,MATCH(I$1,'Wkly eq indx data joined'!$1:$1,0),1,1,$A$1)),,,1150,1),0),MATCH(I$1,'Wkly eq indx data joined'!$1:$1,0)+1)</f>
        <v>13585.17</v>
      </c>
      <c r="J268" s="9" cm="1">
        <f t="array" aca="1" ref="J268" ca="1">INDEX('Wkly eq indx data joined'!$A$1:$AJ$1150,MATCH('Wkly eq indx data aligned'!$A268,OFFSET(INDIRECT(ADDRESS(1,MATCH(J$1,'Wkly eq indx data joined'!$1:$1,0),1,1,$A$1)),,,1150,1),0),MATCH(J$1,'Wkly eq indx data joined'!$1:$1,0)+1)</f>
        <v>3958.01</v>
      </c>
      <c r="K268" s="9" cm="1">
        <f t="array" aca="1" ref="K268" ca="1">INDEX('Wkly eq indx data joined'!$A$1:$AJ$1150,MATCH('Wkly eq indx data aligned'!$A268,OFFSET(INDIRECT(ADDRESS(1,MATCH(K$1,'Wkly eq indx data joined'!$1:$1,0),1,1,$A$1)),,,1150,1),0),MATCH(K$1,'Wkly eq indx data joined'!$1:$1,0)+1)</f>
        <v>4339.28</v>
      </c>
      <c r="L268" s="12" cm="1">
        <f t="array" aca="1" ref="L268" ca="1">INDEX('Wkly eq indx data joined'!$A$1:$AJ$1150,MATCH('Wkly eq indx data aligned'!$A268+2,OFFSET(INDIRECT(ADDRESS(1,MATCH(L$1,'Wkly eq indx data joined'!$1:$1,0),1,1,$A$1)),,,1150,1),0),MATCH(L$1,'Wkly eq indx data joined'!$1:$1,0)+1)</f>
        <v>933.55</v>
      </c>
      <c r="M268" s="9" cm="1">
        <f t="array" aca="1" ref="M268" ca="1">INDEX('Wkly eq indx data joined'!$A$1:$AJ$1150,MATCH('Wkly eq indx data aligned'!$A268,OFFSET(INDIRECT(ADDRESS(1,MATCH(M$1,'Wkly eq indx data joined'!$1:$1,0),1,1,$A$1)),,,1150,1),0),MATCH(M$1,'Wkly eq indx data joined'!$1:$1,0)+1)</f>
        <v>25731.9</v>
      </c>
      <c r="N268" s="9" cm="1">
        <f t="array" aca="1" ref="N268" ca="1">INDEX('Wkly eq indx data joined'!$A$1:$AJ$1150,MATCH('Wkly eq indx data aligned'!$A268,OFFSET(INDIRECT(ADDRESS(1,MATCH(N$1,'Wkly eq indx data joined'!$1:$1,0),1,1,$A$1)),,,1150,1),0),MATCH(N$1,'Wkly eq indx data joined'!$1:$1,0)+1)</f>
        <v>6602.93</v>
      </c>
      <c r="O268" s="13" cm="1">
        <f t="array" aca="1" ref="O268" ca="1">INDEX('Wkly eq indx data joined'!$A$1:$AJ$1150,MATCH('Wkly eq indx data aligned'!$A268+1,OFFSET(INDIRECT(ADDRESS(1,MATCH(O$1,'Wkly eq indx data joined'!$1:$1,0),1,1,$A$1)),,,1150,1),0),MATCH(O$1,'Wkly eq indx data joined'!$1:$1,0)+1)</f>
        <v>6034.6</v>
      </c>
      <c r="P268" s="12" cm="1">
        <f t="array" aca="1" ref="P268" ca="1">INDEX('Wkly eq indx data joined'!$A$1:$AJ$1150,MATCH('Wkly eq indx data aligned'!$A268+2,OFFSET(INDIRECT(ADDRESS(1,MATCH(P$1,'Wkly eq indx data joined'!$1:$1,0),1,1,$A$1)),,,1150,1),0),MATCH(P$1,'Wkly eq indx data joined'!$1:$1,0)+1)</f>
        <v>2077.9499999999998</v>
      </c>
      <c r="Q268" s="9" cm="1">
        <f t="array" aca="1" ref="Q268" ca="1">INDEX('Wkly eq indx data joined'!$A$1:$AJ$1150,MATCH('Wkly eq indx data aligned'!$A268,OFFSET(INDIRECT(ADDRESS(1,MATCH(Q$1,'Wkly eq indx data joined'!$1:$1,0),1,1,$A$1)),,,1150,1),0),MATCH(Q$1,'Wkly eq indx data joined'!$1:$1,0)+1)</f>
        <v>367.32</v>
      </c>
      <c r="R268" s="12" cm="1">
        <f t="array" aca="1" ref="R268" ca="1">INDEX('Wkly eq indx data joined'!$A$1:$AJ$1150,MATCH('Wkly eq indx data aligned'!$A268+2,OFFSET(INDIRECT(ADDRESS(1,MATCH(R$1,'Wkly eq indx data joined'!$1:$1,0),1,1,$A$1)),,,1150,1),0),MATCH(R$1,'Wkly eq indx data joined'!$1:$1,0)+1)</f>
        <v>592.79</v>
      </c>
      <c r="S268" s="9" cm="1">
        <f t="array" aca="1" ref="S268" ca="1">INDEX('Wkly eq indx data joined'!$A$1:$AJ$1150,MATCH('Wkly eq indx data aligned'!$A268,OFFSET(INDIRECT(ADDRESS(1,MATCH(S$1,'Wkly eq indx data joined'!$1:$1,0),1,1,$A$1)),,,1150,1),0),MATCH(S$1,'Wkly eq indx data joined'!$1:$1,0)+1)</f>
        <v>11754.02</v>
      </c>
    </row>
    <row r="269" spans="1:19" x14ac:dyDescent="0.25">
      <c r="A269" s="4">
        <f t="shared" si="4"/>
        <v>38394</v>
      </c>
      <c r="B269" s="9" cm="1">
        <f t="array" aca="1" ref="B269" ca="1">INDEX('Wkly eq indx data joined'!$A$1:$AJ$1150,MATCH('Wkly eq indx data aligned'!$A269,OFFSET(INDIRECT(ADDRESS(1,MATCH(B$1,'Wkly eq indx data joined'!$1:$1,0),1,1,$A$1)),,,1150,1),0),MATCH(B$1,'Wkly eq indx data joined'!$1:$1,0)+1)</f>
        <v>4174.2929999999997</v>
      </c>
      <c r="C269" s="9" cm="1">
        <f t="array" aca="1" ref="C269" ca="1">INDEX('Wkly eq indx data joined'!$A$1:$AJ$1150,MATCH('Wkly eq indx data aligned'!$A269,OFFSET(INDIRECT(ADDRESS(1,MATCH(C$1,'Wkly eq indx data joined'!$1:$1,0),1,1,$A$1)),,,1150,1),0),MATCH(C$1,'Wkly eq indx data joined'!$1:$1,0)+1)</f>
        <v>11553.56</v>
      </c>
      <c r="D269" s="18" cm="1">
        <f t="array" aca="1" ref="D269" ca="1">IFERROR(INDEX('Wkly eq indx data joined'!$A$1:$AJ$1150,MATCH('Wkly eq indx data aligned'!$A269,OFFSET(INDIRECT(ADDRESS(1,MATCH(D$1,'Wkly eq indx data joined'!$1:$1,0),1,1,$A$1)),,,1150,1),0),MATCH(D$1,'Wkly eq indx data joined'!$1:$1,0)+1),D268)</f>
        <v>1269.0039999999999</v>
      </c>
      <c r="E269" s="9" cm="1">
        <f t="array" aca="1" ref="E269" ca="1">INDEX('Wkly eq indx data joined'!$A$1:$AJ$1150,MATCH('Wkly eq indx data aligned'!$A269,OFFSET(INDIRECT(ADDRESS(1,MATCH(E$1,'Wkly eq indx data joined'!$1:$1,0),1,1,$A$1)),,,1150,1),0),MATCH(E$1,'Wkly eq indx data joined'!$1:$1,0)+1)</f>
        <v>9558.5</v>
      </c>
      <c r="F269" s="9" cm="1">
        <f t="array" aca="1" ref="F269" ca="1">INDEX('Wkly eq indx data joined'!$A$1:$AJ$1150,MATCH('Wkly eq indx data aligned'!$A269,OFFSET(INDIRECT(ADDRESS(1,MATCH(F$1,'Wkly eq indx data joined'!$1:$1,0),1,1,$A$1)),,,1150,1),0),MATCH(F$1,'Wkly eq indx data joined'!$1:$1,0)+1)</f>
        <v>5915.3</v>
      </c>
      <c r="G269" s="9" cm="1">
        <f t="array" aca="1" ref="G269" ca="1">INDEX('Wkly eq indx data joined'!$A$1:$AJ$1150,MATCH('Wkly eq indx data aligned'!$A269,OFFSET(INDIRECT(ADDRESS(1,MATCH(G$1,'Wkly eq indx data joined'!$1:$1,0),1,1,$A$1)),,,1150,1),0),MATCH(G$1,'Wkly eq indx data joined'!$1:$1,0)+1)</f>
        <v>1205.3</v>
      </c>
      <c r="H269" s="9" cm="1">
        <f t="array" aca="1" ref="H269" ca="1">INDEX('Wkly eq indx data joined'!$A$1:$AJ$1150,MATCH('Wkly eq indx data aligned'!$A269,OFFSET(INDIRECT(ADDRESS(1,MATCH(H$1,'Wkly eq indx data joined'!$1:$1,0),1,1,$A$1)),,,1150,1),0),MATCH(H$1,'Wkly eq indx data joined'!$1:$1,0)+1)</f>
        <v>5044.2</v>
      </c>
      <c r="I269" s="9" cm="1">
        <f t="array" aca="1" ref="I269" ca="1">INDEX('Wkly eq indx data joined'!$A$1:$AJ$1150,MATCH('Wkly eq indx data aligned'!$A269,OFFSET(INDIRECT(ADDRESS(1,MATCH(I$1,'Wkly eq indx data joined'!$1:$1,0),1,1,$A$1)),,,1150,1),0),MATCH(I$1,'Wkly eq indx data joined'!$1:$1,0)+1)</f>
        <v>13845.63</v>
      </c>
      <c r="J269" s="9" cm="1">
        <f t="array" aca="1" ref="J269" ca="1">INDEX('Wkly eq indx data joined'!$A$1:$AJ$1150,MATCH('Wkly eq indx data aligned'!$A269,OFFSET(INDIRECT(ADDRESS(1,MATCH(J$1,'Wkly eq indx data joined'!$1:$1,0),1,1,$A$1)),,,1150,1),0),MATCH(J$1,'Wkly eq indx data joined'!$1:$1,0)+1)</f>
        <v>4016.75</v>
      </c>
      <c r="K269" s="9" cm="1">
        <f t="array" aca="1" ref="K269" ca="1">INDEX('Wkly eq indx data joined'!$A$1:$AJ$1150,MATCH('Wkly eq indx data aligned'!$A269,OFFSET(INDIRECT(ADDRESS(1,MATCH(K$1,'Wkly eq indx data joined'!$1:$1,0),1,1,$A$1)),,,1150,1),0),MATCH(K$1,'Wkly eq indx data joined'!$1:$1,0)+1)</f>
        <v>4387.8</v>
      </c>
      <c r="L269" s="12" cm="1">
        <f t="array" aca="1" ref="L269" ca="1">INDEX('Wkly eq indx data joined'!$A$1:$AJ$1150,MATCH('Wkly eq indx data aligned'!$A269+2,OFFSET(INDIRECT(ADDRESS(1,MATCH(L$1,'Wkly eq indx data joined'!$1:$1,0),1,1,$A$1)),,,1150,1),0),MATCH(L$1,'Wkly eq indx data joined'!$1:$1,0)+1)</f>
        <v>947.23</v>
      </c>
      <c r="M269" s="9" cm="1">
        <f t="array" aca="1" ref="M269" ca="1">INDEX('Wkly eq indx data joined'!$A$1:$AJ$1150,MATCH('Wkly eq indx data aligned'!$A269,OFFSET(INDIRECT(ADDRESS(1,MATCH(M$1,'Wkly eq indx data joined'!$1:$1,0),1,1,$A$1)),,,1150,1),0),MATCH(M$1,'Wkly eq indx data joined'!$1:$1,0)+1)</f>
        <v>26670.5</v>
      </c>
      <c r="N269" s="9" cm="1">
        <f t="array" aca="1" ref="N269" ca="1">INDEX('Wkly eq indx data joined'!$A$1:$AJ$1150,MATCH('Wkly eq indx data aligned'!$A269,OFFSET(INDIRECT(ADDRESS(1,MATCH(N$1,'Wkly eq indx data joined'!$1:$1,0),1,1,$A$1)),,,1150,1),0),MATCH(N$1,'Wkly eq indx data joined'!$1:$1,0)+1)</f>
        <v>6731.69</v>
      </c>
      <c r="O269" s="19">
        <f ca="1">O268</f>
        <v>6034.6</v>
      </c>
      <c r="P269" s="12" cm="1">
        <f t="array" aca="1" ref="P269" ca="1">INDEX('Wkly eq indx data joined'!$A$1:$AJ$1150,MATCH('Wkly eq indx data aligned'!$A269+2,OFFSET(INDIRECT(ADDRESS(1,MATCH(P$1,'Wkly eq indx data joined'!$1:$1,0),1,1,$A$1)),,,1150,1),0),MATCH(P$1,'Wkly eq indx data joined'!$1:$1,0)+1)</f>
        <v>2082.0500000000002</v>
      </c>
      <c r="Q269" s="9" cm="1">
        <f t="array" aca="1" ref="Q269" ca="1">INDEX('Wkly eq indx data joined'!$A$1:$AJ$1150,MATCH('Wkly eq indx data aligned'!$A269,OFFSET(INDIRECT(ADDRESS(1,MATCH(Q$1,'Wkly eq indx data joined'!$1:$1,0),1,1,$A$1)),,,1150,1),0),MATCH(Q$1,'Wkly eq indx data joined'!$1:$1,0)+1)</f>
        <v>371.05</v>
      </c>
      <c r="R269" s="12" cm="1">
        <f t="array" aca="1" ref="R269" ca="1">INDEX('Wkly eq indx data joined'!$A$1:$AJ$1150,MATCH('Wkly eq indx data aligned'!$A269+2,OFFSET(INDIRECT(ADDRESS(1,MATCH(R$1,'Wkly eq indx data joined'!$1:$1,0),1,1,$A$1)),,,1150,1),0),MATCH(R$1,'Wkly eq indx data joined'!$1:$1,0)+1)</f>
        <v>585.5</v>
      </c>
      <c r="S269" s="9" cm="1">
        <f t="array" aca="1" ref="S269" ca="1">INDEX('Wkly eq indx data joined'!$A$1:$AJ$1150,MATCH('Wkly eq indx data aligned'!$A269,OFFSET(INDIRECT(ADDRESS(1,MATCH(S$1,'Wkly eq indx data joined'!$1:$1,0),1,1,$A$1)),,,1150,1),0),MATCH(S$1,'Wkly eq indx data joined'!$1:$1,0)+1)</f>
        <v>11825.39</v>
      </c>
    </row>
    <row r="270" spans="1:19" x14ac:dyDescent="0.25">
      <c r="A270" s="4">
        <f t="shared" si="4"/>
        <v>38401</v>
      </c>
      <c r="B270" s="9" cm="1">
        <f t="array" aca="1" ref="B270" ca="1">INDEX('Wkly eq indx data joined'!$A$1:$AJ$1150,MATCH('Wkly eq indx data aligned'!$A270,OFFSET(INDIRECT(ADDRESS(1,MATCH(B$1,'Wkly eq indx data joined'!$1:$1,0),1,1,$A$1)),,,1150,1),0),MATCH(B$1,'Wkly eq indx data joined'!$1:$1,0)+1)</f>
        <v>4163.6099999999997</v>
      </c>
      <c r="C270" s="9" cm="1">
        <f t="array" aca="1" ref="C270" ca="1">INDEX('Wkly eq indx data joined'!$A$1:$AJ$1150,MATCH('Wkly eq indx data aligned'!$A270,OFFSET(INDIRECT(ADDRESS(1,MATCH(C$1,'Wkly eq indx data joined'!$1:$1,0),1,1,$A$1)),,,1150,1),0),MATCH(C$1,'Wkly eq indx data joined'!$1:$1,0)+1)</f>
        <v>11660.12</v>
      </c>
      <c r="D270" s="18" cm="1">
        <f t="array" aca="1" ref="D270" ca="1">IFERROR(INDEX('Wkly eq indx data joined'!$A$1:$AJ$1150,MATCH('Wkly eq indx data aligned'!$A270,OFFSET(INDIRECT(ADDRESS(1,MATCH(D$1,'Wkly eq indx data joined'!$1:$1,0),1,1,$A$1)),,,1150,1),0),MATCH(D$1,'Wkly eq indx data joined'!$1:$1,0)+1),D269)</f>
        <v>1258.9690000000001</v>
      </c>
      <c r="E270" s="9" cm="1">
        <f t="array" aca="1" ref="E270" ca="1">INDEX('Wkly eq indx data joined'!$A$1:$AJ$1150,MATCH('Wkly eq indx data aligned'!$A270,OFFSET(INDIRECT(ADDRESS(1,MATCH(E$1,'Wkly eq indx data joined'!$1:$1,0),1,1,$A$1)),,,1150,1),0),MATCH(E$1,'Wkly eq indx data joined'!$1:$1,0)+1)</f>
        <v>9658.75</v>
      </c>
      <c r="F270" s="9" cm="1">
        <f t="array" aca="1" ref="F270" ca="1">INDEX('Wkly eq indx data joined'!$A$1:$AJ$1150,MATCH('Wkly eq indx data aligned'!$A270,OFFSET(INDIRECT(ADDRESS(1,MATCH(F$1,'Wkly eq indx data joined'!$1:$1,0),1,1,$A$1)),,,1150,1),0),MATCH(F$1,'Wkly eq indx data joined'!$1:$1,0)+1)</f>
        <v>5901.7</v>
      </c>
      <c r="G270" s="9" cm="1">
        <f t="array" aca="1" ref="G270" ca="1">INDEX('Wkly eq indx data joined'!$A$1:$AJ$1150,MATCH('Wkly eq indx data aligned'!$A270,OFFSET(INDIRECT(ADDRESS(1,MATCH(G$1,'Wkly eq indx data joined'!$1:$1,0),1,1,$A$1)),,,1150,1),0),MATCH(G$1,'Wkly eq indx data joined'!$1:$1,0)+1)</f>
        <v>1201.5899999999999</v>
      </c>
      <c r="H270" s="9" cm="1">
        <f t="array" aca="1" ref="H270" ca="1">INDEX('Wkly eq indx data joined'!$A$1:$AJ$1150,MATCH('Wkly eq indx data aligned'!$A270,OFFSET(INDIRECT(ADDRESS(1,MATCH(H$1,'Wkly eq indx data joined'!$1:$1,0),1,1,$A$1)),,,1150,1),0),MATCH(H$1,'Wkly eq indx data joined'!$1:$1,0)+1)</f>
        <v>5057.2</v>
      </c>
      <c r="I270" s="9" cm="1">
        <f t="array" aca="1" ref="I270" ca="1">INDEX('Wkly eq indx data joined'!$A$1:$AJ$1150,MATCH('Wkly eq indx data aligned'!$A270,OFFSET(INDIRECT(ADDRESS(1,MATCH(I$1,'Wkly eq indx data joined'!$1:$1,0),1,1,$A$1)),,,1150,1),0),MATCH(I$1,'Wkly eq indx data joined'!$1:$1,0)+1)</f>
        <v>14087.87</v>
      </c>
      <c r="J270" s="9" cm="1">
        <f t="array" aca="1" ref="J270" ca="1">INDEX('Wkly eq indx data joined'!$A$1:$AJ$1150,MATCH('Wkly eq indx data aligned'!$A270,OFFSET(INDIRECT(ADDRESS(1,MATCH(J$1,'Wkly eq indx data joined'!$1:$1,0),1,1,$A$1)),,,1150,1),0),MATCH(J$1,'Wkly eq indx data joined'!$1:$1,0)+1)</f>
        <v>4029.02</v>
      </c>
      <c r="K270" s="9" cm="1">
        <f t="array" aca="1" ref="K270" ca="1">INDEX('Wkly eq indx data joined'!$A$1:$AJ$1150,MATCH('Wkly eq indx data aligned'!$A270,OFFSET(INDIRECT(ADDRESS(1,MATCH(K$1,'Wkly eq indx data joined'!$1:$1,0),1,1,$A$1)),,,1150,1),0),MATCH(K$1,'Wkly eq indx data joined'!$1:$1,0)+1)</f>
        <v>4359.47</v>
      </c>
      <c r="L270" s="12" cm="1">
        <f t="array" aca="1" ref="L270" ca="1">INDEX('Wkly eq indx data joined'!$A$1:$AJ$1150,MATCH('Wkly eq indx data aligned'!$A270+2,OFFSET(INDIRECT(ADDRESS(1,MATCH(L$1,'Wkly eq indx data joined'!$1:$1,0),1,1,$A$1)),,,1150,1),0),MATCH(L$1,'Wkly eq indx data joined'!$1:$1,0)+1)</f>
        <v>984.1</v>
      </c>
      <c r="M270" s="9" cm="1">
        <f t="array" aca="1" ref="M270" ca="1">INDEX('Wkly eq indx data joined'!$A$1:$AJ$1150,MATCH('Wkly eq indx data aligned'!$A270,OFFSET(INDIRECT(ADDRESS(1,MATCH(M$1,'Wkly eq indx data joined'!$1:$1,0),1,1,$A$1)),,,1150,1),0),MATCH(M$1,'Wkly eq indx data joined'!$1:$1,0)+1)</f>
        <v>26756.3</v>
      </c>
      <c r="N270" s="9" cm="1">
        <f t="array" aca="1" ref="N270" ca="1">INDEX('Wkly eq indx data joined'!$A$1:$AJ$1150,MATCH('Wkly eq indx data aligned'!$A270,OFFSET(INDIRECT(ADDRESS(1,MATCH(N$1,'Wkly eq indx data joined'!$1:$1,0),1,1,$A$1)),,,1150,1),0),MATCH(N$1,'Wkly eq indx data joined'!$1:$1,0)+1)</f>
        <v>6785.59</v>
      </c>
      <c r="O270" s="13" cm="1">
        <f t="array" aca="1" ref="O270" ca="1">INDEX('Wkly eq indx data joined'!$A$1:$AJ$1150,MATCH('Wkly eq indx data aligned'!$A270+1,OFFSET(INDIRECT(ADDRESS(1,MATCH(O$1,'Wkly eq indx data joined'!$1:$1,0),1,1,$A$1)),,,1150,1),0),MATCH(O$1,'Wkly eq indx data joined'!$1:$1,0)+1)</f>
        <v>6115.43</v>
      </c>
      <c r="P270" s="12" cm="1">
        <f t="array" aca="1" ref="P270" ca="1">INDEX('Wkly eq indx data joined'!$A$1:$AJ$1150,MATCH('Wkly eq indx data aligned'!$A270+2,OFFSET(INDIRECT(ADDRESS(1,MATCH(P$1,'Wkly eq indx data joined'!$1:$1,0),1,1,$A$1)),,,1150,1),0),MATCH(P$1,'Wkly eq indx data joined'!$1:$1,0)+1)</f>
        <v>2055.5500000000002</v>
      </c>
      <c r="Q270" s="9" cm="1">
        <f t="array" aca="1" ref="Q270" ca="1">INDEX('Wkly eq indx data joined'!$A$1:$AJ$1150,MATCH('Wkly eq indx data aligned'!$A270,OFFSET(INDIRECT(ADDRESS(1,MATCH(Q$1,'Wkly eq indx data joined'!$1:$1,0),1,1,$A$1)),,,1150,1),0),MATCH(Q$1,'Wkly eq indx data joined'!$1:$1,0)+1)</f>
        <v>375.47</v>
      </c>
      <c r="R270" s="12" cm="1">
        <f t="array" aca="1" ref="R270" ca="1">INDEX('Wkly eq indx data joined'!$A$1:$AJ$1150,MATCH('Wkly eq indx data aligned'!$A270+2,OFFSET(INDIRECT(ADDRESS(1,MATCH(R$1,'Wkly eq indx data joined'!$1:$1,0),1,1,$A$1)),,,1150,1),0),MATCH(R$1,'Wkly eq indx data joined'!$1:$1,0)+1)</f>
        <v>600.66999999999996</v>
      </c>
      <c r="S270" s="9" cm="1">
        <f t="array" aca="1" ref="S270" ca="1">INDEX('Wkly eq indx data joined'!$A$1:$AJ$1150,MATCH('Wkly eq indx data aligned'!$A270,OFFSET(INDIRECT(ADDRESS(1,MATCH(S$1,'Wkly eq indx data joined'!$1:$1,0),1,1,$A$1)),,,1150,1),0),MATCH(S$1,'Wkly eq indx data joined'!$1:$1,0)+1)</f>
        <v>12035.55</v>
      </c>
    </row>
    <row r="271" spans="1:19" x14ac:dyDescent="0.25">
      <c r="A271" s="4">
        <f t="shared" si="4"/>
        <v>38408</v>
      </c>
      <c r="B271" s="9" cm="1">
        <f t="array" aca="1" ref="B271" ca="1">INDEX('Wkly eq indx data joined'!$A$1:$AJ$1150,MATCH('Wkly eq indx data aligned'!$A271,OFFSET(INDIRECT(ADDRESS(1,MATCH(B$1,'Wkly eq indx data joined'!$1:$1,0),1,1,$A$1)),,,1150,1),0),MATCH(B$1,'Wkly eq indx data joined'!$1:$1,0)+1)</f>
        <v>4130.4930000000004</v>
      </c>
      <c r="C271" s="9" cm="1">
        <f t="array" aca="1" ref="C271" ca="1">INDEX('Wkly eq indx data joined'!$A$1:$AJ$1150,MATCH('Wkly eq indx data aligned'!$A271,OFFSET(INDIRECT(ADDRESS(1,MATCH(C$1,'Wkly eq indx data joined'!$1:$1,0),1,1,$A$1)),,,1150,1),0),MATCH(C$1,'Wkly eq indx data joined'!$1:$1,0)+1)</f>
        <v>11658.25</v>
      </c>
      <c r="D271" s="18" cm="1">
        <f t="array" aca="1" ref="D271" ca="1">IFERROR(INDEX('Wkly eq indx data joined'!$A$1:$AJ$1150,MATCH('Wkly eq indx data aligned'!$A271,OFFSET(INDIRECT(ADDRESS(1,MATCH(D$1,'Wkly eq indx data joined'!$1:$1,0),1,1,$A$1)),,,1150,1),0),MATCH(D$1,'Wkly eq indx data joined'!$1:$1,0)+1),D270)</f>
        <v>1312.4449999999999</v>
      </c>
      <c r="E271" s="9" cm="1">
        <f t="array" aca="1" ref="E271" ca="1">INDEX('Wkly eq indx data joined'!$A$1:$AJ$1150,MATCH('Wkly eq indx data aligned'!$A271,OFFSET(INDIRECT(ADDRESS(1,MATCH(E$1,'Wkly eq indx data joined'!$1:$1,0),1,1,$A$1)),,,1150,1),0),MATCH(E$1,'Wkly eq indx data joined'!$1:$1,0)+1)</f>
        <v>9741.3700000000008</v>
      </c>
      <c r="F271" s="9" cm="1">
        <f t="array" aca="1" ref="F271" ca="1">INDEX('Wkly eq indx data joined'!$A$1:$AJ$1150,MATCH('Wkly eq indx data aligned'!$A271,OFFSET(INDIRECT(ADDRESS(1,MATCH(F$1,'Wkly eq indx data joined'!$1:$1,0),1,1,$A$1)),,,1150,1),0),MATCH(F$1,'Wkly eq indx data joined'!$1:$1,0)+1)</f>
        <v>5936.2</v>
      </c>
      <c r="G271" s="9" cm="1">
        <f t="array" aca="1" ref="G271" ca="1">INDEX('Wkly eq indx data joined'!$A$1:$AJ$1150,MATCH('Wkly eq indx data aligned'!$A271,OFFSET(INDIRECT(ADDRESS(1,MATCH(G$1,'Wkly eq indx data joined'!$1:$1,0),1,1,$A$1)),,,1150,1),0),MATCH(G$1,'Wkly eq indx data joined'!$1:$1,0)+1)</f>
        <v>1211.3699999999999</v>
      </c>
      <c r="H271" s="9" cm="1">
        <f t="array" aca="1" ref="H271" ca="1">INDEX('Wkly eq indx data joined'!$A$1:$AJ$1150,MATCH('Wkly eq indx data aligned'!$A271,OFFSET(INDIRECT(ADDRESS(1,MATCH(H$1,'Wkly eq indx data joined'!$1:$1,0),1,1,$A$1)),,,1150,1),0),MATCH(H$1,'Wkly eq indx data joined'!$1:$1,0)+1)</f>
        <v>5006.8</v>
      </c>
      <c r="I271" s="9" cm="1">
        <f t="array" aca="1" ref="I271" ca="1">INDEX('Wkly eq indx data joined'!$A$1:$AJ$1150,MATCH('Wkly eq indx data aligned'!$A271,OFFSET(INDIRECT(ADDRESS(1,MATCH(I$1,'Wkly eq indx data joined'!$1:$1,0),1,1,$A$1)),,,1150,1),0),MATCH(I$1,'Wkly eq indx data joined'!$1:$1,0)+1)</f>
        <v>14157.09</v>
      </c>
      <c r="J271" s="9" cm="1">
        <f t="array" aca="1" ref="J271" ca="1">INDEX('Wkly eq indx data joined'!$A$1:$AJ$1150,MATCH('Wkly eq indx data aligned'!$A271,OFFSET(INDIRECT(ADDRESS(1,MATCH(J$1,'Wkly eq indx data joined'!$1:$1,0),1,1,$A$1)),,,1150,1),0),MATCH(J$1,'Wkly eq indx data joined'!$1:$1,0)+1)</f>
        <v>4034.57</v>
      </c>
      <c r="K271" s="9" cm="1">
        <f t="array" aca="1" ref="K271" ca="1">INDEX('Wkly eq indx data joined'!$A$1:$AJ$1150,MATCH('Wkly eq indx data aligned'!$A271,OFFSET(INDIRECT(ADDRESS(1,MATCH(K$1,'Wkly eq indx data joined'!$1:$1,0),1,1,$A$1)),,,1150,1),0),MATCH(K$1,'Wkly eq indx data joined'!$1:$1,0)+1)</f>
        <v>4348.6400000000003</v>
      </c>
      <c r="L271" s="12" cm="1">
        <f t="array" aca="1" ref="L271" ca="1">INDEX('Wkly eq indx data joined'!$A$1:$AJ$1150,MATCH('Wkly eq indx data aligned'!$A271+2,OFFSET(INDIRECT(ADDRESS(1,MATCH(L$1,'Wkly eq indx data joined'!$1:$1,0),1,1,$A$1)),,,1150,1),0),MATCH(L$1,'Wkly eq indx data joined'!$1:$1,0)+1)</f>
        <v>996.95</v>
      </c>
      <c r="M271" s="9" cm="1">
        <f t="array" aca="1" ref="M271" ca="1">INDEX('Wkly eq indx data joined'!$A$1:$AJ$1150,MATCH('Wkly eq indx data aligned'!$A271,OFFSET(INDIRECT(ADDRESS(1,MATCH(M$1,'Wkly eq indx data joined'!$1:$1,0),1,1,$A$1)),,,1150,1),0),MATCH(M$1,'Wkly eq indx data joined'!$1:$1,0)+1)</f>
        <v>28425</v>
      </c>
      <c r="N271" s="9" cm="1">
        <f t="array" aca="1" ref="N271" ca="1">INDEX('Wkly eq indx data joined'!$A$1:$AJ$1150,MATCH('Wkly eq indx data aligned'!$A271,OFFSET(INDIRECT(ADDRESS(1,MATCH(N$1,'Wkly eq indx data joined'!$1:$1,0),1,1,$A$1)),,,1150,1),0),MATCH(N$1,'Wkly eq indx data joined'!$1:$1,0)+1)</f>
        <v>6667.73</v>
      </c>
      <c r="O271" s="13" cm="1">
        <f t="array" aca="1" ref="O271" ca="1">INDEX('Wkly eq indx data joined'!$A$1:$AJ$1150,MATCH('Wkly eq indx data aligned'!$A271+1,OFFSET(INDIRECT(ADDRESS(1,MATCH(O$1,'Wkly eq indx data joined'!$1:$1,0),1,1,$A$1)),,,1150,1),0),MATCH(O$1,'Wkly eq indx data joined'!$1:$1,0)+1)</f>
        <v>6207.83</v>
      </c>
      <c r="P271" s="12" cm="1">
        <f t="array" aca="1" ref="P271" ca="1">INDEX('Wkly eq indx data joined'!$A$1:$AJ$1150,MATCH('Wkly eq indx data aligned'!$A271+2,OFFSET(INDIRECT(ADDRESS(1,MATCH(P$1,'Wkly eq indx data joined'!$1:$1,0),1,1,$A$1)),,,1150,1),0),MATCH(P$1,'Wkly eq indx data joined'!$1:$1,0)+1)</f>
        <v>2060.9</v>
      </c>
      <c r="Q271" s="9" cm="1">
        <f t="array" aca="1" ref="Q271" ca="1">INDEX('Wkly eq indx data joined'!$A$1:$AJ$1150,MATCH('Wkly eq indx data aligned'!$A271,OFFSET(INDIRECT(ADDRESS(1,MATCH(Q$1,'Wkly eq indx data joined'!$1:$1,0),1,1,$A$1)),,,1150,1),0),MATCH(Q$1,'Wkly eq indx data joined'!$1:$1,0)+1)</f>
        <v>374.56</v>
      </c>
      <c r="R271" s="12" cm="1">
        <f t="array" aca="1" ref="R271" ca="1">INDEX('Wkly eq indx data joined'!$A$1:$AJ$1150,MATCH('Wkly eq indx data aligned'!$A271+2,OFFSET(INDIRECT(ADDRESS(1,MATCH(R$1,'Wkly eq indx data joined'!$1:$1,0),1,1,$A$1)),,,1150,1),0),MATCH(R$1,'Wkly eq indx data joined'!$1:$1,0)+1)</f>
        <v>625.33000000000004</v>
      </c>
      <c r="S271" s="9" cm="1">
        <f t="array" aca="1" ref="S271" ca="1">INDEX('Wkly eq indx data joined'!$A$1:$AJ$1150,MATCH('Wkly eq indx data aligned'!$A271,OFFSET(INDIRECT(ADDRESS(1,MATCH(S$1,'Wkly eq indx data joined'!$1:$1,0),1,1,$A$1)),,,1150,1),0),MATCH(S$1,'Wkly eq indx data joined'!$1:$1,0)+1)</f>
        <v>12082.25</v>
      </c>
    </row>
    <row r="272" spans="1:19" x14ac:dyDescent="0.25">
      <c r="A272" s="4">
        <f t="shared" si="4"/>
        <v>38415</v>
      </c>
      <c r="B272" s="9" cm="1">
        <f t="array" aca="1" ref="B272" ca="1">INDEX('Wkly eq indx data joined'!$A$1:$AJ$1150,MATCH('Wkly eq indx data aligned'!$A272,OFFSET(INDIRECT(ADDRESS(1,MATCH(B$1,'Wkly eq indx data joined'!$1:$1,0),1,1,$A$1)),,,1150,1),0),MATCH(B$1,'Wkly eq indx data joined'!$1:$1,0)+1)</f>
        <v>4220.3549999999996</v>
      </c>
      <c r="C272" s="9" cm="1">
        <f t="array" aca="1" ref="C272" ca="1">INDEX('Wkly eq indx data joined'!$A$1:$AJ$1150,MATCH('Wkly eq indx data aligned'!$A272,OFFSET(INDIRECT(ADDRESS(1,MATCH(C$1,'Wkly eq indx data joined'!$1:$1,0),1,1,$A$1)),,,1150,1),0),MATCH(C$1,'Wkly eq indx data joined'!$1:$1,0)+1)</f>
        <v>11873.05</v>
      </c>
      <c r="D272" s="18" cm="1">
        <f t="array" aca="1" ref="D272" ca="1">IFERROR(INDEX('Wkly eq indx data joined'!$A$1:$AJ$1150,MATCH('Wkly eq indx data aligned'!$A272,OFFSET(INDIRECT(ADDRESS(1,MATCH(D$1,'Wkly eq indx data joined'!$1:$1,0),1,1,$A$1)),,,1150,1),0),MATCH(D$1,'Wkly eq indx data joined'!$1:$1,0)+1),D271)</f>
        <v>1287.7139999999999</v>
      </c>
      <c r="E272" s="9" cm="1">
        <f t="array" aca="1" ref="E272" ca="1">INDEX('Wkly eq indx data joined'!$A$1:$AJ$1150,MATCH('Wkly eq indx data aligned'!$A272,OFFSET(INDIRECT(ADDRESS(1,MATCH(E$1,'Wkly eq indx data joined'!$1:$1,0),1,1,$A$1)),,,1150,1),0),MATCH(E$1,'Wkly eq indx data joined'!$1:$1,0)+1)</f>
        <v>9927.2000000000007</v>
      </c>
      <c r="F272" s="9" cm="1">
        <f t="array" aca="1" ref="F272" ca="1">INDEX('Wkly eq indx data joined'!$A$1:$AJ$1150,MATCH('Wkly eq indx data aligned'!$A272,OFFSET(INDIRECT(ADDRESS(1,MATCH(F$1,'Wkly eq indx data joined'!$1:$1,0),1,1,$A$1)),,,1150,1),0),MATCH(F$1,'Wkly eq indx data joined'!$1:$1,0)+1)</f>
        <v>6009.34</v>
      </c>
      <c r="G272" s="9" cm="1">
        <f t="array" aca="1" ref="G272" ca="1">INDEX('Wkly eq indx data joined'!$A$1:$AJ$1150,MATCH('Wkly eq indx data aligned'!$A272,OFFSET(INDIRECT(ADDRESS(1,MATCH(G$1,'Wkly eq indx data joined'!$1:$1,0),1,1,$A$1)),,,1150,1),0),MATCH(G$1,'Wkly eq indx data joined'!$1:$1,0)+1)</f>
        <v>1222.1300000000001</v>
      </c>
      <c r="H272" s="9" cm="1">
        <f t="array" aca="1" ref="H272" ca="1">INDEX('Wkly eq indx data joined'!$A$1:$AJ$1150,MATCH('Wkly eq indx data aligned'!$A272,OFFSET(INDIRECT(ADDRESS(1,MATCH(H$1,'Wkly eq indx data joined'!$1:$1,0),1,1,$A$1)),,,1150,1),0),MATCH(H$1,'Wkly eq indx data joined'!$1:$1,0)+1)</f>
        <v>5036.3</v>
      </c>
      <c r="I272" s="9" cm="1">
        <f t="array" aca="1" ref="I272" ca="1">INDEX('Wkly eq indx data joined'!$A$1:$AJ$1150,MATCH('Wkly eq indx data aligned'!$A272,OFFSET(INDIRECT(ADDRESS(1,MATCH(I$1,'Wkly eq indx data joined'!$1:$1,0),1,1,$A$1)),,,1150,1),0),MATCH(I$1,'Wkly eq indx data joined'!$1:$1,0)+1)</f>
        <v>13730.78</v>
      </c>
      <c r="J272" s="9" cm="1">
        <f t="array" aca="1" ref="J272" ca="1">INDEX('Wkly eq indx data joined'!$A$1:$AJ$1150,MATCH('Wkly eq indx data aligned'!$A272,OFFSET(INDIRECT(ADDRESS(1,MATCH(J$1,'Wkly eq indx data joined'!$1:$1,0),1,1,$A$1)),,,1150,1),0),MATCH(J$1,'Wkly eq indx data joined'!$1:$1,0)+1)</f>
        <v>4091.58</v>
      </c>
      <c r="K272" s="9" cm="1">
        <f t="array" aca="1" ref="K272" ca="1">INDEX('Wkly eq indx data joined'!$A$1:$AJ$1150,MATCH('Wkly eq indx data aligned'!$A272,OFFSET(INDIRECT(ADDRESS(1,MATCH(K$1,'Wkly eq indx data joined'!$1:$1,0),1,1,$A$1)),,,1150,1),0),MATCH(K$1,'Wkly eq indx data joined'!$1:$1,0)+1)</f>
        <v>4423.5200000000004</v>
      </c>
      <c r="L272" s="12" cm="1">
        <f t="array" aca="1" ref="L272" ca="1">INDEX('Wkly eq indx data joined'!$A$1:$AJ$1150,MATCH('Wkly eq indx data aligned'!$A272+2,OFFSET(INDIRECT(ADDRESS(1,MATCH(L$1,'Wkly eq indx data joined'!$1:$1,0),1,1,$A$1)),,,1150,1),0),MATCH(L$1,'Wkly eq indx data joined'!$1:$1,0)+1)</f>
        <v>1012.96</v>
      </c>
      <c r="M272" s="9" cm="1">
        <f t="array" aca="1" ref="M272" ca="1">INDEX('Wkly eq indx data joined'!$A$1:$AJ$1150,MATCH('Wkly eq indx data aligned'!$A272,OFFSET(INDIRECT(ADDRESS(1,MATCH(M$1,'Wkly eq indx data joined'!$1:$1,0),1,1,$A$1)),,,1150,1),0),MATCH(M$1,'Wkly eq indx data joined'!$1:$1,0)+1)</f>
        <v>29197.200000000001</v>
      </c>
      <c r="N272" s="9" cm="1">
        <f t="array" aca="1" ref="N272" ca="1">INDEX('Wkly eq indx data joined'!$A$1:$AJ$1150,MATCH('Wkly eq indx data aligned'!$A272,OFFSET(INDIRECT(ADDRESS(1,MATCH(N$1,'Wkly eq indx data joined'!$1:$1,0),1,1,$A$1)),,,1150,1),0),MATCH(N$1,'Wkly eq indx data joined'!$1:$1,0)+1)</f>
        <v>6264.84</v>
      </c>
      <c r="O272" s="13" cm="1">
        <f t="array" aca="1" ref="O272" ca="1">INDEX('Wkly eq indx data joined'!$A$1:$AJ$1150,MATCH('Wkly eq indx data aligned'!$A272+1,OFFSET(INDIRECT(ADDRESS(1,MATCH(O$1,'Wkly eq indx data joined'!$1:$1,0),1,1,$A$1)),,,1150,1),0),MATCH(O$1,'Wkly eq indx data joined'!$1:$1,0)+1)</f>
        <v>6193.62</v>
      </c>
      <c r="P272" s="12" cm="1">
        <f t="array" aca="1" ref="P272" ca="1">INDEX('Wkly eq indx data joined'!$A$1:$AJ$1150,MATCH('Wkly eq indx data aligned'!$A272+2,OFFSET(INDIRECT(ADDRESS(1,MATCH(P$1,'Wkly eq indx data joined'!$1:$1,0),1,1,$A$1)),,,1150,1),0),MATCH(P$1,'Wkly eq indx data joined'!$1:$1,0)+1)</f>
        <v>2148.15</v>
      </c>
      <c r="Q272" s="9" cm="1">
        <f t="array" aca="1" ref="Q272" ca="1">INDEX('Wkly eq indx data joined'!$A$1:$AJ$1150,MATCH('Wkly eq indx data aligned'!$A272,OFFSET(INDIRECT(ADDRESS(1,MATCH(Q$1,'Wkly eq indx data joined'!$1:$1,0),1,1,$A$1)),,,1150,1),0),MATCH(Q$1,'Wkly eq indx data joined'!$1:$1,0)+1)</f>
        <v>378.65</v>
      </c>
      <c r="R272" s="12" cm="1">
        <f t="array" aca="1" ref="R272" ca="1">INDEX('Wkly eq indx data joined'!$A$1:$AJ$1150,MATCH('Wkly eq indx data aligned'!$A272+2,OFFSET(INDIRECT(ADDRESS(1,MATCH(R$1,'Wkly eq indx data joined'!$1:$1,0),1,1,$A$1)),,,1150,1),0),MATCH(R$1,'Wkly eq indx data joined'!$1:$1,0)+1)</f>
        <v>625.87</v>
      </c>
      <c r="S272" s="9" cm="1">
        <f t="array" aca="1" ref="S272" ca="1">INDEX('Wkly eq indx data joined'!$A$1:$AJ$1150,MATCH('Wkly eq indx data aligned'!$A272,OFFSET(INDIRECT(ADDRESS(1,MATCH(S$1,'Wkly eq indx data joined'!$1:$1,0),1,1,$A$1)),,,1150,1),0),MATCH(S$1,'Wkly eq indx data joined'!$1:$1,0)+1)</f>
        <v>12334.38</v>
      </c>
    </row>
    <row r="273" spans="1:19" x14ac:dyDescent="0.25">
      <c r="A273" s="4">
        <f t="shared" si="4"/>
        <v>38422</v>
      </c>
      <c r="B273" s="9" cm="1">
        <f t="array" aca="1" ref="B273" ca="1">INDEX('Wkly eq indx data joined'!$A$1:$AJ$1150,MATCH('Wkly eq indx data aligned'!$A273,OFFSET(INDIRECT(ADDRESS(1,MATCH(B$1,'Wkly eq indx data joined'!$1:$1,0),1,1,$A$1)),,,1150,1),0),MATCH(B$1,'Wkly eq indx data joined'!$1:$1,0)+1)</f>
        <v>4203.7669999999998</v>
      </c>
      <c r="C273" s="9" cm="1">
        <f t="array" aca="1" ref="C273" ca="1">INDEX('Wkly eq indx data joined'!$A$1:$AJ$1150,MATCH('Wkly eq indx data aligned'!$A273,OFFSET(INDIRECT(ADDRESS(1,MATCH(C$1,'Wkly eq indx data joined'!$1:$1,0),1,1,$A$1)),,,1150,1),0),MATCH(C$1,'Wkly eq indx data joined'!$1:$1,0)+1)</f>
        <v>11923.89</v>
      </c>
      <c r="D273" s="18" cm="1">
        <f t="array" aca="1" ref="D273" ca="1">IFERROR(INDEX('Wkly eq indx data joined'!$A$1:$AJ$1150,MATCH('Wkly eq indx data aligned'!$A273,OFFSET(INDIRECT(ADDRESS(1,MATCH(D$1,'Wkly eq indx data joined'!$1:$1,0),1,1,$A$1)),,,1150,1),0),MATCH(D$1,'Wkly eq indx data joined'!$1:$1,0)+1),D272)</f>
        <v>1289.941</v>
      </c>
      <c r="E273" s="9" cm="1">
        <f t="array" aca="1" ref="E273" ca="1">INDEX('Wkly eq indx data joined'!$A$1:$AJ$1150,MATCH('Wkly eq indx data aligned'!$A273,OFFSET(INDIRECT(ADDRESS(1,MATCH(E$1,'Wkly eq indx data joined'!$1:$1,0),1,1,$A$1)),,,1150,1),0),MATCH(E$1,'Wkly eq indx data joined'!$1:$1,0)+1)</f>
        <v>9691.44</v>
      </c>
      <c r="F273" s="9" cm="1">
        <f t="array" aca="1" ref="F273" ca="1">INDEX('Wkly eq indx data joined'!$A$1:$AJ$1150,MATCH('Wkly eq indx data aligned'!$A273,OFFSET(INDIRECT(ADDRESS(1,MATCH(F$1,'Wkly eq indx data joined'!$1:$1,0),1,1,$A$1)),,,1150,1),0),MATCH(F$1,'Wkly eq indx data joined'!$1:$1,0)+1)</f>
        <v>5971.92</v>
      </c>
      <c r="G273" s="9" cm="1">
        <f t="array" aca="1" ref="G273" ca="1">INDEX('Wkly eq indx data joined'!$A$1:$AJ$1150,MATCH('Wkly eq indx data aligned'!$A273,OFFSET(INDIRECT(ADDRESS(1,MATCH(G$1,'Wkly eq indx data joined'!$1:$1,0),1,1,$A$1)),,,1150,1),0),MATCH(G$1,'Wkly eq indx data joined'!$1:$1,0)+1)</f>
        <v>1200.08</v>
      </c>
      <c r="H273" s="9" cm="1">
        <f t="array" aca="1" ref="H273" ca="1">INDEX('Wkly eq indx data joined'!$A$1:$AJ$1150,MATCH('Wkly eq indx data aligned'!$A273,OFFSET(INDIRECT(ADDRESS(1,MATCH(H$1,'Wkly eq indx data joined'!$1:$1,0),1,1,$A$1)),,,1150,1),0),MATCH(H$1,'Wkly eq indx data joined'!$1:$1,0)+1)</f>
        <v>4982</v>
      </c>
      <c r="I273" s="9" cm="1">
        <f t="array" aca="1" ref="I273" ca="1">INDEX('Wkly eq indx data joined'!$A$1:$AJ$1150,MATCH('Wkly eq indx data aligned'!$A273,OFFSET(INDIRECT(ADDRESS(1,MATCH(I$1,'Wkly eq indx data joined'!$1:$1,0),1,1,$A$1)),,,1150,1),0),MATCH(I$1,'Wkly eq indx data joined'!$1:$1,0)+1)</f>
        <v>13890.93</v>
      </c>
      <c r="J273" s="9" cm="1">
        <f t="array" aca="1" ref="J273" ca="1">INDEX('Wkly eq indx data joined'!$A$1:$AJ$1150,MATCH('Wkly eq indx data aligned'!$A273,OFFSET(INDIRECT(ADDRESS(1,MATCH(J$1,'Wkly eq indx data joined'!$1:$1,0),1,1,$A$1)),,,1150,1),0),MATCH(J$1,'Wkly eq indx data joined'!$1:$1,0)+1)</f>
        <v>4049.18</v>
      </c>
      <c r="K273" s="9" cm="1">
        <f t="array" aca="1" ref="K273" ca="1">INDEX('Wkly eq indx data joined'!$A$1:$AJ$1150,MATCH('Wkly eq indx data aligned'!$A273,OFFSET(INDIRECT(ADDRESS(1,MATCH(K$1,'Wkly eq indx data joined'!$1:$1,0),1,1,$A$1)),,,1150,1),0),MATCH(K$1,'Wkly eq indx data joined'!$1:$1,0)+1)</f>
        <v>4360.49</v>
      </c>
      <c r="L273" s="12" cm="1">
        <f t="array" aca="1" ref="L273" ca="1">INDEX('Wkly eq indx data joined'!$A$1:$AJ$1150,MATCH('Wkly eq indx data aligned'!$A273+2,OFFSET(INDIRECT(ADDRESS(1,MATCH(L$1,'Wkly eq indx data joined'!$1:$1,0),1,1,$A$1)),,,1150,1),0),MATCH(L$1,'Wkly eq indx data joined'!$1:$1,0)+1)</f>
        <v>1022.79</v>
      </c>
      <c r="M273" s="9" cm="1">
        <f t="array" aca="1" ref="M273" ca="1">INDEX('Wkly eq indx data joined'!$A$1:$AJ$1150,MATCH('Wkly eq indx data aligned'!$A273,OFFSET(INDIRECT(ADDRESS(1,MATCH(M$1,'Wkly eq indx data joined'!$1:$1,0),1,1,$A$1)),,,1150,1),0),MATCH(M$1,'Wkly eq indx data joined'!$1:$1,0)+1)</f>
        <v>28074.9</v>
      </c>
      <c r="N273" s="9" cm="1">
        <f t="array" aca="1" ref="N273" ca="1">INDEX('Wkly eq indx data joined'!$A$1:$AJ$1150,MATCH('Wkly eq indx data aligned'!$A273,OFFSET(INDIRECT(ADDRESS(1,MATCH(N$1,'Wkly eq indx data joined'!$1:$1,0),1,1,$A$1)),,,1150,1),0),MATCH(N$1,'Wkly eq indx data joined'!$1:$1,0)+1)</f>
        <v>6084.3</v>
      </c>
      <c r="O273" s="13" cm="1">
        <f t="array" aca="1" ref="O273" ca="1">INDEX('Wkly eq indx data joined'!$A$1:$AJ$1150,MATCH('Wkly eq indx data aligned'!$A273+1,OFFSET(INDIRECT(ADDRESS(1,MATCH(O$1,'Wkly eq indx data joined'!$1:$1,0),1,1,$A$1)),,,1150,1),0),MATCH(O$1,'Wkly eq indx data joined'!$1:$1,0)+1)</f>
        <v>6204.23</v>
      </c>
      <c r="P273" s="12" cm="1">
        <f t="array" aca="1" ref="P273" ca="1">INDEX('Wkly eq indx data joined'!$A$1:$AJ$1150,MATCH('Wkly eq indx data aligned'!$A273+2,OFFSET(INDIRECT(ADDRESS(1,MATCH(P$1,'Wkly eq indx data joined'!$1:$1,0),1,1,$A$1)),,,1150,1),0),MATCH(P$1,'Wkly eq indx data joined'!$1:$1,0)+1)</f>
        <v>2154</v>
      </c>
      <c r="Q273" s="9" cm="1">
        <f t="array" aca="1" ref="Q273" ca="1">INDEX('Wkly eq indx data joined'!$A$1:$AJ$1150,MATCH('Wkly eq indx data aligned'!$A273,OFFSET(INDIRECT(ADDRESS(1,MATCH(Q$1,'Wkly eq indx data joined'!$1:$1,0),1,1,$A$1)),,,1150,1),0),MATCH(Q$1,'Wkly eq indx data joined'!$1:$1,0)+1)</f>
        <v>372.15</v>
      </c>
      <c r="R273" s="12" cm="1">
        <f t="array" aca="1" ref="R273" ca="1">INDEX('Wkly eq indx data joined'!$A$1:$AJ$1150,MATCH('Wkly eq indx data aligned'!$A273+2,OFFSET(INDIRECT(ADDRESS(1,MATCH(R$1,'Wkly eq indx data joined'!$1:$1,0),1,1,$A$1)),,,1150,1),0),MATCH(R$1,'Wkly eq indx data joined'!$1:$1,0)+1)</f>
        <v>608.45000000000005</v>
      </c>
      <c r="S273" s="9" cm="1">
        <f t="array" aca="1" ref="S273" ca="1">INDEX('Wkly eq indx data joined'!$A$1:$AJ$1150,MATCH('Wkly eq indx data aligned'!$A273,OFFSET(INDIRECT(ADDRESS(1,MATCH(S$1,'Wkly eq indx data joined'!$1:$1,0),1,1,$A$1)),,,1150,1),0),MATCH(S$1,'Wkly eq indx data joined'!$1:$1,0)+1)</f>
        <v>12211.74</v>
      </c>
    </row>
    <row r="274" spans="1:19" x14ac:dyDescent="0.25">
      <c r="A274" s="4">
        <f t="shared" si="4"/>
        <v>38429</v>
      </c>
      <c r="B274" s="9" cm="1">
        <f t="array" aca="1" ref="B274" ca="1">INDEX('Wkly eq indx data joined'!$A$1:$AJ$1150,MATCH('Wkly eq indx data aligned'!$A274,OFFSET(INDIRECT(ADDRESS(1,MATCH(B$1,'Wkly eq indx data joined'!$1:$1,0),1,1,$A$1)),,,1150,1),0),MATCH(B$1,'Wkly eq indx data joined'!$1:$1,0)+1)</f>
        <v>4249.0749999999998</v>
      </c>
      <c r="C274" s="9" cm="1">
        <f t="array" aca="1" ref="C274" ca="1">INDEX('Wkly eq indx data joined'!$A$1:$AJ$1150,MATCH('Wkly eq indx data aligned'!$A274,OFFSET(INDIRECT(ADDRESS(1,MATCH(C$1,'Wkly eq indx data joined'!$1:$1,0),1,1,$A$1)),,,1150,1),0),MATCH(C$1,'Wkly eq indx data joined'!$1:$1,0)+1)</f>
        <v>11879.81</v>
      </c>
      <c r="D274" s="18" cm="1">
        <f t="array" aca="1" ref="D274" ca="1">IFERROR(INDEX('Wkly eq indx data joined'!$A$1:$AJ$1150,MATCH('Wkly eq indx data aligned'!$A274,OFFSET(INDIRECT(ADDRESS(1,MATCH(D$1,'Wkly eq indx data joined'!$1:$1,0),1,1,$A$1)),,,1150,1),0),MATCH(D$1,'Wkly eq indx data joined'!$1:$1,0)+1),D273)</f>
        <v>1227.403</v>
      </c>
      <c r="E274" s="9" cm="1">
        <f t="array" aca="1" ref="E274" ca="1">INDEX('Wkly eq indx data joined'!$A$1:$AJ$1150,MATCH('Wkly eq indx data aligned'!$A274,OFFSET(INDIRECT(ADDRESS(1,MATCH(E$1,'Wkly eq indx data joined'!$1:$1,0),1,1,$A$1)),,,1150,1),0),MATCH(E$1,'Wkly eq indx data joined'!$1:$1,0)+1)</f>
        <v>9754.69</v>
      </c>
      <c r="F274" s="9" cm="1">
        <f t="array" aca="1" ref="F274" ca="1">INDEX('Wkly eq indx data joined'!$A$1:$AJ$1150,MATCH('Wkly eq indx data aligned'!$A274,OFFSET(INDIRECT(ADDRESS(1,MATCH(F$1,'Wkly eq indx data joined'!$1:$1,0),1,1,$A$1)),,,1150,1),0),MATCH(F$1,'Wkly eq indx data joined'!$1:$1,0)+1)</f>
        <v>5897.04</v>
      </c>
      <c r="G274" s="9" cm="1">
        <f t="array" aca="1" ref="G274" ca="1">INDEX('Wkly eq indx data joined'!$A$1:$AJ$1150,MATCH('Wkly eq indx data aligned'!$A274,OFFSET(INDIRECT(ADDRESS(1,MATCH(G$1,'Wkly eq indx data joined'!$1:$1,0),1,1,$A$1)),,,1150,1),0),MATCH(G$1,'Wkly eq indx data joined'!$1:$1,0)+1)</f>
        <v>1189.6500000000001</v>
      </c>
      <c r="H274" s="9" cm="1">
        <f t="array" aca="1" ref="H274" ca="1">INDEX('Wkly eq indx data joined'!$A$1:$AJ$1150,MATCH('Wkly eq indx data aligned'!$A274,OFFSET(INDIRECT(ADDRESS(1,MATCH(H$1,'Wkly eq indx data joined'!$1:$1,0),1,1,$A$1)),,,1150,1),0),MATCH(H$1,'Wkly eq indx data joined'!$1:$1,0)+1)</f>
        <v>4923.3</v>
      </c>
      <c r="I274" s="9" cm="1">
        <f t="array" aca="1" ref="I274" ca="1">INDEX('Wkly eq indx data joined'!$A$1:$AJ$1150,MATCH('Wkly eq indx data aligned'!$A274,OFFSET(INDIRECT(ADDRESS(1,MATCH(I$1,'Wkly eq indx data joined'!$1:$1,0),1,1,$A$1)),,,1150,1),0),MATCH(I$1,'Wkly eq indx data joined'!$1:$1,0)+1)</f>
        <v>13828.37</v>
      </c>
      <c r="J274" s="9" cm="1">
        <f t="array" aca="1" ref="J274" ca="1">INDEX('Wkly eq indx data joined'!$A$1:$AJ$1150,MATCH('Wkly eq indx data aligned'!$A274,OFFSET(INDIRECT(ADDRESS(1,MATCH(J$1,'Wkly eq indx data joined'!$1:$1,0),1,1,$A$1)),,,1150,1),0),MATCH(J$1,'Wkly eq indx data joined'!$1:$1,0)+1)</f>
        <v>4050.77</v>
      </c>
      <c r="K274" s="9" cm="1">
        <f t="array" aca="1" ref="K274" ca="1">INDEX('Wkly eq indx data joined'!$A$1:$AJ$1150,MATCH('Wkly eq indx data aligned'!$A274,OFFSET(INDIRECT(ADDRESS(1,MATCH(K$1,'Wkly eq indx data joined'!$1:$1,0),1,1,$A$1)),,,1150,1),0),MATCH(K$1,'Wkly eq indx data joined'!$1:$1,0)+1)</f>
        <v>4327.18</v>
      </c>
      <c r="L274" s="12" cm="1">
        <f t="array" aca="1" ref="L274" ca="1">INDEX('Wkly eq indx data joined'!$A$1:$AJ$1150,MATCH('Wkly eq indx data aligned'!$A274+2,OFFSET(INDIRECT(ADDRESS(1,MATCH(L$1,'Wkly eq indx data joined'!$1:$1,0),1,1,$A$1)),,,1150,1),0),MATCH(L$1,'Wkly eq indx data joined'!$1:$1,0)+1)</f>
        <v>979.72</v>
      </c>
      <c r="M274" s="9" cm="1">
        <f t="array" aca="1" ref="M274" ca="1">INDEX('Wkly eq indx data joined'!$A$1:$AJ$1150,MATCH('Wkly eq indx data aligned'!$A274,OFFSET(INDIRECT(ADDRESS(1,MATCH(M$1,'Wkly eq indx data joined'!$1:$1,0),1,1,$A$1)),,,1150,1),0),MATCH(M$1,'Wkly eq indx data joined'!$1:$1,0)+1)</f>
        <v>27593.3</v>
      </c>
      <c r="N274" s="9" cm="1">
        <f t="array" aca="1" ref="N274" ca="1">INDEX('Wkly eq indx data joined'!$A$1:$AJ$1150,MATCH('Wkly eq indx data aligned'!$A274,OFFSET(INDIRECT(ADDRESS(1,MATCH(N$1,'Wkly eq indx data joined'!$1:$1,0),1,1,$A$1)),,,1150,1),0),MATCH(N$1,'Wkly eq indx data joined'!$1:$1,0)+1)</f>
        <v>6096.93</v>
      </c>
      <c r="O274" s="13" cm="1">
        <f t="array" aca="1" ref="O274" ca="1">INDEX('Wkly eq indx data joined'!$A$1:$AJ$1150,MATCH('Wkly eq indx data aligned'!$A274+1,OFFSET(INDIRECT(ADDRESS(1,MATCH(O$1,'Wkly eq indx data joined'!$1:$1,0),1,1,$A$1)),,,1150,1),0),MATCH(O$1,'Wkly eq indx data joined'!$1:$1,0)+1)</f>
        <v>6043.95</v>
      </c>
      <c r="P274" s="12" cm="1">
        <f t="array" aca="1" ref="P274" ca="1">INDEX('Wkly eq indx data joined'!$A$1:$AJ$1150,MATCH('Wkly eq indx data aligned'!$A274+2,OFFSET(INDIRECT(ADDRESS(1,MATCH(P$1,'Wkly eq indx data joined'!$1:$1,0),1,1,$A$1)),,,1150,1),0),MATCH(P$1,'Wkly eq indx data joined'!$1:$1,0)+1)</f>
        <v>2109.15</v>
      </c>
      <c r="Q274" s="9" cm="1">
        <f t="array" aca="1" ref="Q274" ca="1">INDEX('Wkly eq indx data joined'!$A$1:$AJ$1150,MATCH('Wkly eq indx data aligned'!$A274,OFFSET(INDIRECT(ADDRESS(1,MATCH(Q$1,'Wkly eq indx data joined'!$1:$1,0),1,1,$A$1)),,,1150,1),0),MATCH(Q$1,'Wkly eq indx data joined'!$1:$1,0)+1)</f>
        <v>369.84</v>
      </c>
      <c r="R274" s="12" cm="1">
        <f t="array" aca="1" ref="R274" ca="1">INDEX('Wkly eq indx data joined'!$A$1:$AJ$1150,MATCH('Wkly eq indx data aligned'!$A274+2,OFFSET(INDIRECT(ADDRESS(1,MATCH(R$1,'Wkly eq indx data joined'!$1:$1,0),1,1,$A$1)),,,1150,1),0),MATCH(R$1,'Wkly eq indx data joined'!$1:$1,0)+1)</f>
        <v>582.42999999999995</v>
      </c>
      <c r="S274" s="9" cm="1">
        <f t="array" aca="1" ref="S274" ca="1">INDEX('Wkly eq indx data joined'!$A$1:$AJ$1150,MATCH('Wkly eq indx data aligned'!$A274,OFFSET(INDIRECT(ADDRESS(1,MATCH(S$1,'Wkly eq indx data joined'!$1:$1,0),1,1,$A$1)),,,1150,1),0),MATCH(S$1,'Wkly eq indx data joined'!$1:$1,0)+1)</f>
        <v>12342.75</v>
      </c>
    </row>
    <row r="275" spans="1:19" x14ac:dyDescent="0.25">
      <c r="A275" s="4">
        <f t="shared" si="4"/>
        <v>38436</v>
      </c>
      <c r="B275" s="9" cm="1">
        <f t="array" aca="1" ref="B275" ca="1">INDEX('Wkly eq indx data joined'!$A$1:$AJ$1150,MATCH('Wkly eq indx data aligned'!$A275,OFFSET(INDIRECT(ADDRESS(1,MATCH(B$1,'Wkly eq indx data joined'!$1:$1,0),1,1,$A$1)),,,1150,1),0),MATCH(B$1,'Wkly eq indx data joined'!$1:$1,0)+1)</f>
        <v>4136.4070000000002</v>
      </c>
      <c r="C275" s="9" cm="1">
        <f t="array" aca="1" ref="C275" ca="1">INDEX('Wkly eq indx data joined'!$A$1:$AJ$1150,MATCH('Wkly eq indx data aligned'!$A275,OFFSET(INDIRECT(ADDRESS(1,MATCH(C$1,'Wkly eq indx data joined'!$1:$1,0),1,1,$A$1)),,,1150,1),0),MATCH(C$1,'Wkly eq indx data joined'!$1:$1,0)+1)</f>
        <v>11761.1</v>
      </c>
      <c r="D275" s="18" cm="1">
        <f t="array" aca="1" ref="D275" ca="1">IFERROR(INDEX('Wkly eq indx data joined'!$A$1:$AJ$1150,MATCH('Wkly eq indx data aligned'!$A275,OFFSET(INDIRECT(ADDRESS(1,MATCH(D$1,'Wkly eq indx data joined'!$1:$1,0),1,1,$A$1)),,,1150,1),0),MATCH(D$1,'Wkly eq indx data joined'!$1:$1,0)+1),D274)</f>
        <v>1205.634</v>
      </c>
      <c r="E275" s="9" cm="1">
        <f t="array" aca="1" ref="E275" ca="1">INDEX('Wkly eq indx data joined'!$A$1:$AJ$1150,MATCH('Wkly eq indx data aligned'!$A275,OFFSET(INDIRECT(ADDRESS(1,MATCH(E$1,'Wkly eq indx data joined'!$1:$1,0),1,1,$A$1)),,,1150,1),0),MATCH(E$1,'Wkly eq indx data joined'!$1:$1,0)+1)</f>
        <v>9533.1</v>
      </c>
      <c r="F275" s="9" cm="1">
        <f t="array" aca="1" ref="F275" ca="1">INDEX('Wkly eq indx data joined'!$A$1:$AJ$1150,MATCH('Wkly eq indx data aligned'!$A275,OFFSET(INDIRECT(ADDRESS(1,MATCH(F$1,'Wkly eq indx data joined'!$1:$1,0),1,1,$A$1)),,,1150,1),0),MATCH(F$1,'Wkly eq indx data joined'!$1:$1,0)+1)</f>
        <v>5935.45</v>
      </c>
      <c r="G275" s="9" cm="1">
        <f t="array" aca="1" ref="G275" ca="1">INDEX('Wkly eq indx data joined'!$A$1:$AJ$1150,MATCH('Wkly eq indx data aligned'!$A275,OFFSET(INDIRECT(ADDRESS(1,MATCH(G$1,'Wkly eq indx data joined'!$1:$1,0),1,1,$A$1)),,,1150,1),0),MATCH(G$1,'Wkly eq indx data joined'!$1:$1,0)+1)</f>
        <v>1171.42</v>
      </c>
      <c r="H275" s="9" cm="1">
        <f t="array" aca="1" ref="H275" ca="1">INDEX('Wkly eq indx data joined'!$A$1:$AJ$1150,MATCH('Wkly eq indx data aligned'!$A275,OFFSET(INDIRECT(ADDRESS(1,MATCH(H$1,'Wkly eq indx data joined'!$1:$1,0),1,1,$A$1)),,,1150,1),0),MATCH(H$1,'Wkly eq indx data joined'!$1:$1,0)+1)</f>
        <v>4922.5</v>
      </c>
      <c r="I275" s="9" cm="1">
        <f t="array" aca="1" ref="I275" ca="1">INDEX('Wkly eq indx data joined'!$A$1:$AJ$1150,MATCH('Wkly eq indx data aligned'!$A275,OFFSET(INDIRECT(ADDRESS(1,MATCH(I$1,'Wkly eq indx data joined'!$1:$1,0),1,1,$A$1)),,,1150,1),0),MATCH(I$1,'Wkly eq indx data joined'!$1:$1,0)+1)</f>
        <v>13597.1</v>
      </c>
      <c r="J275" s="9" cm="1">
        <f t="array" aca="1" ref="J275" ca="1">INDEX('Wkly eq indx data joined'!$A$1:$AJ$1150,MATCH('Wkly eq indx data aligned'!$A275,OFFSET(INDIRECT(ADDRESS(1,MATCH(J$1,'Wkly eq indx data joined'!$1:$1,0),1,1,$A$1)),,,1150,1),0),MATCH(J$1,'Wkly eq indx data joined'!$1:$1,0)+1)</f>
        <v>4078.31</v>
      </c>
      <c r="K275" s="9" cm="1">
        <f t="array" aca="1" ref="K275" ca="1">INDEX('Wkly eq indx data joined'!$A$1:$AJ$1150,MATCH('Wkly eq indx data aligned'!$A275,OFFSET(INDIRECT(ADDRESS(1,MATCH(K$1,'Wkly eq indx data joined'!$1:$1,0),1,1,$A$1)),,,1150,1),0),MATCH(K$1,'Wkly eq indx data joined'!$1:$1,0)+1)</f>
        <v>4343.6000000000004</v>
      </c>
      <c r="L275" s="12" cm="1">
        <f t="array" aca="1" ref="L275" ca="1">INDEX('Wkly eq indx data joined'!$A$1:$AJ$1150,MATCH('Wkly eq indx data aligned'!$A275+2,OFFSET(INDIRECT(ADDRESS(1,MATCH(L$1,'Wkly eq indx data joined'!$1:$1,0),1,1,$A$1)),,,1150,1),0),MATCH(L$1,'Wkly eq indx data joined'!$1:$1,0)+1)</f>
        <v>965.3</v>
      </c>
      <c r="M275" s="9" cm="1">
        <f t="array" aca="1" ref="M275" ca="1">INDEX('Wkly eq indx data joined'!$A$1:$AJ$1150,MATCH('Wkly eq indx data aligned'!$A275,OFFSET(INDIRECT(ADDRESS(1,MATCH(M$1,'Wkly eq indx data joined'!$1:$1,0),1,1,$A$1)),,,1150,1),0),MATCH(M$1,'Wkly eq indx data joined'!$1:$1,0)+1)</f>
        <v>26701.9</v>
      </c>
      <c r="N275" s="9" cm="1">
        <f t="array" aca="1" ref="N275" ca="1">INDEX('Wkly eq indx data joined'!$A$1:$AJ$1150,MATCH('Wkly eq indx data aligned'!$A275,OFFSET(INDIRECT(ADDRESS(1,MATCH(N$1,'Wkly eq indx data joined'!$1:$1,0),1,1,$A$1)),,,1150,1),0),MATCH(N$1,'Wkly eq indx data joined'!$1:$1,0)+1)</f>
        <v>6130.34</v>
      </c>
      <c r="O275" s="13" cm="1">
        <f t="array" aca="1" ref="O275" ca="1">INDEX('Wkly eq indx data joined'!$A$1:$AJ$1150,MATCH('Wkly eq indx data aligned'!$A275+1,OFFSET(INDIRECT(ADDRESS(1,MATCH(O$1,'Wkly eq indx data joined'!$1:$1,0),1,1,$A$1)),,,1150,1),0),MATCH(O$1,'Wkly eq indx data joined'!$1:$1,0)+1)</f>
        <v>6065.91</v>
      </c>
      <c r="P275" s="12" cm="1">
        <f t="array" aca="1" ref="P275" ca="1">INDEX('Wkly eq indx data joined'!$A$1:$AJ$1150,MATCH('Wkly eq indx data aligned'!$A275+2,OFFSET(INDIRECT(ADDRESS(1,MATCH(P$1,'Wkly eq indx data joined'!$1:$1,0),1,1,$A$1)),,,1150,1),0),MATCH(P$1,'Wkly eq indx data joined'!$1:$1,0)+1)</f>
        <v>2015.4</v>
      </c>
      <c r="Q275" s="9" cm="1">
        <f t="array" aca="1" ref="Q275" ca="1">INDEX('Wkly eq indx data joined'!$A$1:$AJ$1150,MATCH('Wkly eq indx data aligned'!$A275,OFFSET(INDIRECT(ADDRESS(1,MATCH(Q$1,'Wkly eq indx data joined'!$1:$1,0),1,1,$A$1)),,,1150,1),0),MATCH(Q$1,'Wkly eq indx data joined'!$1:$1,0)+1)</f>
        <v>371.62</v>
      </c>
      <c r="R275" s="12" cm="1">
        <f t="array" aca="1" ref="R275" ca="1">INDEX('Wkly eq indx data joined'!$A$1:$AJ$1150,MATCH('Wkly eq indx data aligned'!$A275+2,OFFSET(INDIRECT(ADDRESS(1,MATCH(R$1,'Wkly eq indx data joined'!$1:$1,0),1,1,$A$1)),,,1150,1),0),MATCH(R$1,'Wkly eq indx data joined'!$1:$1,0)+1)</f>
        <v>602.4</v>
      </c>
      <c r="S275" s="9" cm="1">
        <f t="array" aca="1" ref="S275" ca="1">INDEX('Wkly eq indx data joined'!$A$1:$AJ$1150,MATCH('Wkly eq indx data aligned'!$A275,OFFSET(INDIRECT(ADDRESS(1,MATCH(S$1,'Wkly eq indx data joined'!$1:$1,0),1,1,$A$1)),,,1150,1),0),MATCH(S$1,'Wkly eq indx data joined'!$1:$1,0)+1)</f>
        <v>11962.59</v>
      </c>
    </row>
    <row r="276" spans="1:19" x14ac:dyDescent="0.25">
      <c r="A276" s="4">
        <f t="shared" si="4"/>
        <v>38443</v>
      </c>
      <c r="B276" s="9" cm="1">
        <f t="array" aca="1" ref="B276" ca="1">INDEX('Wkly eq indx data joined'!$A$1:$AJ$1150,MATCH('Wkly eq indx data aligned'!$A276,OFFSET(INDIRECT(ADDRESS(1,MATCH(B$1,'Wkly eq indx data joined'!$1:$1,0),1,1,$A$1)),,,1150,1),0),MATCH(B$1,'Wkly eq indx data joined'!$1:$1,0)+1)</f>
        <v>4138.29</v>
      </c>
      <c r="C276" s="9" cm="1">
        <f t="array" aca="1" ref="C276" ca="1">INDEX('Wkly eq indx data joined'!$A$1:$AJ$1150,MATCH('Wkly eq indx data aligned'!$A276,OFFSET(INDIRECT(ADDRESS(1,MATCH(C$1,'Wkly eq indx data joined'!$1:$1,0),1,1,$A$1)),,,1150,1),0),MATCH(C$1,'Wkly eq indx data joined'!$1:$1,0)+1)</f>
        <v>11723.63</v>
      </c>
      <c r="D276" s="18" cm="1">
        <f t="array" aca="1" ref="D276" ca="1">IFERROR(INDEX('Wkly eq indx data joined'!$A$1:$AJ$1150,MATCH('Wkly eq indx data aligned'!$A276,OFFSET(INDIRECT(ADDRESS(1,MATCH(D$1,'Wkly eq indx data joined'!$1:$1,0),1,1,$A$1)),,,1150,1),0),MATCH(D$1,'Wkly eq indx data joined'!$1:$1,0)+1),D275)</f>
        <v>1223.566</v>
      </c>
      <c r="E276" s="9" cm="1">
        <f t="array" aca="1" ref="E276" ca="1">INDEX('Wkly eq indx data joined'!$A$1:$AJ$1150,MATCH('Wkly eq indx data aligned'!$A276,OFFSET(INDIRECT(ADDRESS(1,MATCH(E$1,'Wkly eq indx data joined'!$1:$1,0),1,1,$A$1)),,,1150,1),0),MATCH(E$1,'Wkly eq indx data joined'!$1:$1,0)+1)</f>
        <v>9638.6299999999992</v>
      </c>
      <c r="F276" s="9" cm="1">
        <f t="array" aca="1" ref="F276" ca="1">INDEX('Wkly eq indx data joined'!$A$1:$AJ$1150,MATCH('Wkly eq indx data aligned'!$A276,OFFSET(INDIRECT(ADDRESS(1,MATCH(F$1,'Wkly eq indx data joined'!$1:$1,0),1,1,$A$1)),,,1150,1),0),MATCH(F$1,'Wkly eq indx data joined'!$1:$1,0)+1)</f>
        <v>5950.88</v>
      </c>
      <c r="G276" s="9" cm="1">
        <f t="array" aca="1" ref="G276" ca="1">INDEX('Wkly eq indx data joined'!$A$1:$AJ$1150,MATCH('Wkly eq indx data aligned'!$A276,OFFSET(INDIRECT(ADDRESS(1,MATCH(G$1,'Wkly eq indx data joined'!$1:$1,0),1,1,$A$1)),,,1150,1),0),MATCH(G$1,'Wkly eq indx data joined'!$1:$1,0)+1)</f>
        <v>1172.92</v>
      </c>
      <c r="H276" s="9" cm="1">
        <f t="array" aca="1" ref="H276" ca="1">INDEX('Wkly eq indx data joined'!$A$1:$AJ$1150,MATCH('Wkly eq indx data aligned'!$A276,OFFSET(INDIRECT(ADDRESS(1,MATCH(H$1,'Wkly eq indx data joined'!$1:$1,0),1,1,$A$1)),,,1150,1),0),MATCH(H$1,'Wkly eq indx data joined'!$1:$1,0)+1)</f>
        <v>4914</v>
      </c>
      <c r="I276" s="9" cm="1">
        <f t="array" aca="1" ref="I276" ca="1">INDEX('Wkly eq indx data joined'!$A$1:$AJ$1150,MATCH('Wkly eq indx data aligned'!$A276,OFFSET(INDIRECT(ADDRESS(1,MATCH(I$1,'Wkly eq indx data joined'!$1:$1,0),1,1,$A$1)),,,1150,1),0),MATCH(I$1,'Wkly eq indx data joined'!$1:$1,0)+1)</f>
        <v>13491.35</v>
      </c>
      <c r="J276" s="9" cm="1">
        <f t="array" aca="1" ref="J276" ca="1">INDEX('Wkly eq indx data joined'!$A$1:$AJ$1150,MATCH('Wkly eq indx data aligned'!$A276,OFFSET(INDIRECT(ADDRESS(1,MATCH(J$1,'Wkly eq indx data joined'!$1:$1,0),1,1,$A$1)),,,1150,1),0),MATCH(J$1,'Wkly eq indx data joined'!$1:$1,0)+1)</f>
        <v>4080.08</v>
      </c>
      <c r="K276" s="9" cm="1">
        <f t="array" aca="1" ref="K276" ca="1">INDEX('Wkly eq indx data joined'!$A$1:$AJ$1150,MATCH('Wkly eq indx data aligned'!$A276,OFFSET(INDIRECT(ADDRESS(1,MATCH(K$1,'Wkly eq indx data joined'!$1:$1,0),1,1,$A$1)),,,1150,1),0),MATCH(K$1,'Wkly eq indx data joined'!$1:$1,0)+1)</f>
        <v>4373.53</v>
      </c>
      <c r="L276" s="12" cm="1">
        <f t="array" aca="1" ref="L276" ca="1">INDEX('Wkly eq indx data joined'!$A$1:$AJ$1150,MATCH('Wkly eq indx data aligned'!$A276+2,OFFSET(INDIRECT(ADDRESS(1,MATCH(L$1,'Wkly eq indx data joined'!$1:$1,0),1,1,$A$1)),,,1150,1),0),MATCH(L$1,'Wkly eq indx data joined'!$1:$1,0)+1)</f>
        <v>981.9</v>
      </c>
      <c r="M276" s="9" cm="1">
        <f t="array" aca="1" ref="M276" ca="1">INDEX('Wkly eq indx data joined'!$A$1:$AJ$1150,MATCH('Wkly eq indx data aligned'!$A276,OFFSET(INDIRECT(ADDRESS(1,MATCH(M$1,'Wkly eq indx data joined'!$1:$1,0),1,1,$A$1)),,,1150,1),0),MATCH(M$1,'Wkly eq indx data joined'!$1:$1,0)+1)</f>
        <v>26773.8</v>
      </c>
      <c r="N276" s="9" cm="1">
        <f t="array" aca="1" ref="N276" ca="1">INDEX('Wkly eq indx data joined'!$A$1:$AJ$1150,MATCH('Wkly eq indx data aligned'!$A276,OFFSET(INDIRECT(ADDRESS(1,MATCH(N$1,'Wkly eq indx data joined'!$1:$1,0),1,1,$A$1)),,,1150,1),0),MATCH(N$1,'Wkly eq indx data joined'!$1:$1,0)+1)</f>
        <v>6029.23</v>
      </c>
      <c r="O276" s="13" cm="1">
        <f t="array" aca="1" ref="O276" ca="1">INDEX('Wkly eq indx data joined'!$A$1:$AJ$1150,MATCH('Wkly eq indx data aligned'!$A276+1,OFFSET(INDIRECT(ADDRESS(1,MATCH(O$1,'Wkly eq indx data joined'!$1:$1,0),1,1,$A$1)),,,1150,1),0),MATCH(O$1,'Wkly eq indx data joined'!$1:$1,0)+1)</f>
        <v>6028.75</v>
      </c>
      <c r="P276" s="12" cm="1">
        <f t="array" aca="1" ref="P276" ca="1">INDEX('Wkly eq indx data joined'!$A$1:$AJ$1150,MATCH('Wkly eq indx data aligned'!$A276+2,OFFSET(INDIRECT(ADDRESS(1,MATCH(P$1,'Wkly eq indx data joined'!$1:$1,0),1,1,$A$1)),,,1150,1),0),MATCH(P$1,'Wkly eq indx data joined'!$1:$1,0)+1)</f>
        <v>2067.65</v>
      </c>
      <c r="Q276" s="9" cm="1">
        <f t="array" aca="1" ref="Q276" ca="1">INDEX('Wkly eq indx data joined'!$A$1:$AJ$1150,MATCH('Wkly eq indx data aligned'!$A276,OFFSET(INDIRECT(ADDRESS(1,MATCH(Q$1,'Wkly eq indx data joined'!$1:$1,0),1,1,$A$1)),,,1150,1),0),MATCH(Q$1,'Wkly eq indx data joined'!$1:$1,0)+1)</f>
        <v>368.2</v>
      </c>
      <c r="R276" s="12" cm="1">
        <f t="array" aca="1" ref="R276" ca="1">INDEX('Wkly eq indx data joined'!$A$1:$AJ$1150,MATCH('Wkly eq indx data aligned'!$A276+2,OFFSET(INDIRECT(ADDRESS(1,MATCH(R$1,'Wkly eq indx data joined'!$1:$1,0),1,1,$A$1)),,,1150,1),0),MATCH(R$1,'Wkly eq indx data joined'!$1:$1,0)+1)</f>
        <v>611.86</v>
      </c>
      <c r="S276" s="9" cm="1">
        <f t="array" aca="1" ref="S276" ca="1">INDEX('Wkly eq indx data joined'!$A$1:$AJ$1150,MATCH('Wkly eq indx data aligned'!$A276,OFFSET(INDIRECT(ADDRESS(1,MATCH(S$1,'Wkly eq indx data joined'!$1:$1,0),1,1,$A$1)),,,1150,1),0),MATCH(S$1,'Wkly eq indx data joined'!$1:$1,0)+1)</f>
        <v>12209.75</v>
      </c>
    </row>
    <row r="277" spans="1:19" x14ac:dyDescent="0.25">
      <c r="A277" s="4">
        <f t="shared" si="4"/>
        <v>38450</v>
      </c>
      <c r="B277" s="9" cm="1">
        <f t="array" aca="1" ref="B277" ca="1">INDEX('Wkly eq indx data joined'!$A$1:$AJ$1150,MATCH('Wkly eq indx data aligned'!$A277,OFFSET(INDIRECT(ADDRESS(1,MATCH(B$1,'Wkly eq indx data joined'!$1:$1,0),1,1,$A$1)),,,1150,1),0),MATCH(B$1,'Wkly eq indx data joined'!$1:$1,0)+1)</f>
        <v>4165.55</v>
      </c>
      <c r="C277" s="9" cm="1">
        <f t="array" aca="1" ref="C277" ca="1">INDEX('Wkly eq indx data joined'!$A$1:$AJ$1150,MATCH('Wkly eq indx data aligned'!$A277,OFFSET(INDIRECT(ADDRESS(1,MATCH(C$1,'Wkly eq indx data joined'!$1:$1,0),1,1,$A$1)),,,1150,1),0),MATCH(C$1,'Wkly eq indx data joined'!$1:$1,0)+1)</f>
        <v>11874.75</v>
      </c>
      <c r="D277" s="18" cm="1">
        <f t="array" aca="1" ref="D277" ca="1">IFERROR(INDEX('Wkly eq indx data joined'!$A$1:$AJ$1150,MATCH('Wkly eq indx data aligned'!$A277,OFFSET(INDIRECT(ADDRESS(1,MATCH(D$1,'Wkly eq indx data joined'!$1:$1,0),1,1,$A$1)),,,1150,1),0),MATCH(D$1,'Wkly eq indx data joined'!$1:$1,0)+1),D276)</f>
        <v>1248.521</v>
      </c>
      <c r="E277" s="9" cm="1">
        <f t="array" aca="1" ref="E277" ca="1">INDEX('Wkly eq indx data joined'!$A$1:$AJ$1150,MATCH('Wkly eq indx data aligned'!$A277,OFFSET(INDIRECT(ADDRESS(1,MATCH(E$1,'Wkly eq indx data joined'!$1:$1,0),1,1,$A$1)),,,1150,1),0),MATCH(E$1,'Wkly eq indx data joined'!$1:$1,0)+1)</f>
        <v>9623.7199999999993</v>
      </c>
      <c r="F277" s="9" cm="1">
        <f t="array" aca="1" ref="F277" ca="1">INDEX('Wkly eq indx data joined'!$A$1:$AJ$1150,MATCH('Wkly eq indx data aligned'!$A277,OFFSET(INDIRECT(ADDRESS(1,MATCH(F$1,'Wkly eq indx data joined'!$1:$1,0),1,1,$A$1)),,,1150,1),0),MATCH(F$1,'Wkly eq indx data joined'!$1:$1,0)+1)</f>
        <v>6016.57</v>
      </c>
      <c r="G277" s="9" cm="1">
        <f t="array" aca="1" ref="G277" ca="1">INDEX('Wkly eq indx data joined'!$A$1:$AJ$1150,MATCH('Wkly eq indx data aligned'!$A277,OFFSET(INDIRECT(ADDRESS(1,MATCH(G$1,'Wkly eq indx data joined'!$1:$1,0),1,1,$A$1)),,,1150,1),0),MATCH(G$1,'Wkly eq indx data joined'!$1:$1,0)+1)</f>
        <v>1181.2</v>
      </c>
      <c r="H277" s="9" cm="1">
        <f t="array" aca="1" ref="H277" ca="1">INDEX('Wkly eq indx data joined'!$A$1:$AJ$1150,MATCH('Wkly eq indx data aligned'!$A277,OFFSET(INDIRECT(ADDRESS(1,MATCH(H$1,'Wkly eq indx data joined'!$1:$1,0),1,1,$A$1)),,,1150,1),0),MATCH(H$1,'Wkly eq indx data joined'!$1:$1,0)+1)</f>
        <v>4983.6000000000004</v>
      </c>
      <c r="I277" s="9" cm="1">
        <f t="array" aca="1" ref="I277" ca="1">INDEX('Wkly eq indx data joined'!$A$1:$AJ$1150,MATCH('Wkly eq indx data aligned'!$A277,OFFSET(INDIRECT(ADDRESS(1,MATCH(I$1,'Wkly eq indx data joined'!$1:$1,0),1,1,$A$1)),,,1150,1),0),MATCH(I$1,'Wkly eq indx data joined'!$1:$1,0)+1)</f>
        <v>13666.72</v>
      </c>
      <c r="J277" s="9" cm="1">
        <f t="array" aca="1" ref="J277" ca="1">INDEX('Wkly eq indx data joined'!$A$1:$AJ$1150,MATCH('Wkly eq indx data aligned'!$A277,OFFSET(INDIRECT(ADDRESS(1,MATCH(J$1,'Wkly eq indx data joined'!$1:$1,0),1,1,$A$1)),,,1150,1),0),MATCH(J$1,'Wkly eq indx data joined'!$1:$1,0)+1)</f>
        <v>4124.29</v>
      </c>
      <c r="K277" s="9" cm="1">
        <f t="array" aca="1" ref="K277" ca="1">INDEX('Wkly eq indx data joined'!$A$1:$AJ$1150,MATCH('Wkly eq indx data aligned'!$A277,OFFSET(INDIRECT(ADDRESS(1,MATCH(K$1,'Wkly eq indx data joined'!$1:$1,0),1,1,$A$1)),,,1150,1),0),MATCH(K$1,'Wkly eq indx data joined'!$1:$1,0)+1)</f>
        <v>4400.68</v>
      </c>
      <c r="L277" s="12" cm="1">
        <f t="array" aca="1" ref="L277" ca="1">INDEX('Wkly eq indx data joined'!$A$1:$AJ$1150,MATCH('Wkly eq indx data aligned'!$A277+2,OFFSET(INDIRECT(ADDRESS(1,MATCH(L$1,'Wkly eq indx data joined'!$1:$1,0),1,1,$A$1)),,,1150,1),0),MATCH(L$1,'Wkly eq indx data joined'!$1:$1,0)+1)</f>
        <v>992.17</v>
      </c>
      <c r="M277" s="9" cm="1">
        <f t="array" aca="1" ref="M277" ca="1">INDEX('Wkly eq indx data joined'!$A$1:$AJ$1150,MATCH('Wkly eq indx data aligned'!$A277,OFFSET(INDIRECT(ADDRESS(1,MATCH(M$1,'Wkly eq indx data joined'!$1:$1,0),1,1,$A$1)),,,1150,1),0),MATCH(M$1,'Wkly eq indx data joined'!$1:$1,0)+1)</f>
        <v>25884.6</v>
      </c>
      <c r="N277" s="9" cm="1">
        <f t="array" aca="1" ref="N277" ca="1">INDEX('Wkly eq indx data joined'!$A$1:$AJ$1150,MATCH('Wkly eq indx data aligned'!$A277,OFFSET(INDIRECT(ADDRESS(1,MATCH(N$1,'Wkly eq indx data joined'!$1:$1,0),1,1,$A$1)),,,1150,1),0),MATCH(N$1,'Wkly eq indx data joined'!$1:$1,0)+1)</f>
        <v>6149.61</v>
      </c>
      <c r="O277" s="13" cm="1">
        <f t="array" aca="1" ref="O277" ca="1">INDEX('Wkly eq indx data joined'!$A$1:$AJ$1150,MATCH('Wkly eq indx data aligned'!$A277+1,OFFSET(INDIRECT(ADDRESS(1,MATCH(O$1,'Wkly eq indx data joined'!$1:$1,0),1,1,$A$1)),,,1150,1),0),MATCH(O$1,'Wkly eq indx data joined'!$1:$1,0)+1)</f>
        <v>6024.07</v>
      </c>
      <c r="P277" s="12" cm="1">
        <f t="array" aca="1" ref="P277" ca="1">INDEX('Wkly eq indx data joined'!$A$1:$AJ$1150,MATCH('Wkly eq indx data aligned'!$A277+2,OFFSET(INDIRECT(ADDRESS(1,MATCH(P$1,'Wkly eq indx data joined'!$1:$1,0),1,1,$A$1)),,,1150,1),0),MATCH(P$1,'Wkly eq indx data joined'!$1:$1,0)+1)</f>
        <v>2031.2</v>
      </c>
      <c r="Q277" s="9" cm="1">
        <f t="array" aca="1" ref="Q277" ca="1">INDEX('Wkly eq indx data joined'!$A$1:$AJ$1150,MATCH('Wkly eq indx data aligned'!$A277,OFFSET(INDIRECT(ADDRESS(1,MATCH(Q$1,'Wkly eq indx data joined'!$1:$1,0),1,1,$A$1)),,,1150,1),0),MATCH(Q$1,'Wkly eq indx data joined'!$1:$1,0)+1)</f>
        <v>373.61</v>
      </c>
      <c r="R277" s="12" cm="1">
        <f t="array" aca="1" ref="R277" ca="1">INDEX('Wkly eq indx data joined'!$A$1:$AJ$1150,MATCH('Wkly eq indx data aligned'!$A277+2,OFFSET(INDIRECT(ADDRESS(1,MATCH(R$1,'Wkly eq indx data joined'!$1:$1,0),1,1,$A$1)),,,1150,1),0),MATCH(R$1,'Wkly eq indx data joined'!$1:$1,0)+1)</f>
        <v>631.13</v>
      </c>
      <c r="S277" s="9" cm="1">
        <f t="array" aca="1" ref="S277" ca="1">INDEX('Wkly eq indx data joined'!$A$1:$AJ$1150,MATCH('Wkly eq indx data aligned'!$A277,OFFSET(INDIRECT(ADDRESS(1,MATCH(S$1,'Wkly eq indx data joined'!$1:$1,0),1,1,$A$1)),,,1150,1),0),MATCH(S$1,'Wkly eq indx data joined'!$1:$1,0)+1)</f>
        <v>12106.09</v>
      </c>
    </row>
    <row r="278" spans="1:19" x14ac:dyDescent="0.25">
      <c r="A278" s="4">
        <f t="shared" si="4"/>
        <v>38457</v>
      </c>
      <c r="B278" s="9" cm="1">
        <f t="array" aca="1" ref="B278" ca="1">INDEX('Wkly eq indx data joined'!$A$1:$AJ$1150,MATCH('Wkly eq indx data aligned'!$A278,OFFSET(INDIRECT(ADDRESS(1,MATCH(B$1,'Wkly eq indx data joined'!$1:$1,0),1,1,$A$1)),,,1150,1),0),MATCH(B$1,'Wkly eq indx data joined'!$1:$1,0)+1)</f>
        <v>4014.3420000000001</v>
      </c>
      <c r="C278" s="9" cm="1">
        <f t="array" aca="1" ref="C278" ca="1">INDEX('Wkly eq indx data joined'!$A$1:$AJ$1150,MATCH('Wkly eq indx data aligned'!$A278,OFFSET(INDIRECT(ADDRESS(1,MATCH(C$1,'Wkly eq indx data joined'!$1:$1,0),1,1,$A$1)),,,1150,1),0),MATCH(C$1,'Wkly eq indx data joined'!$1:$1,0)+1)</f>
        <v>11370.69</v>
      </c>
      <c r="D278" s="18" cm="1">
        <f t="array" aca="1" ref="D278" ca="1">IFERROR(INDEX('Wkly eq indx data joined'!$A$1:$AJ$1150,MATCH('Wkly eq indx data aligned'!$A278,OFFSET(INDIRECT(ADDRESS(1,MATCH(D$1,'Wkly eq indx data joined'!$1:$1,0),1,1,$A$1)),,,1150,1),0),MATCH(D$1,'Wkly eq indx data joined'!$1:$1,0)+1),D277)</f>
        <v>1216.962</v>
      </c>
      <c r="E278" s="9" cm="1">
        <f t="array" aca="1" ref="E278" ca="1">INDEX('Wkly eq indx data joined'!$A$1:$AJ$1150,MATCH('Wkly eq indx data aligned'!$A278,OFFSET(INDIRECT(ADDRESS(1,MATCH(E$1,'Wkly eq indx data joined'!$1:$1,0),1,1,$A$1)),,,1150,1),0),MATCH(E$1,'Wkly eq indx data joined'!$1:$1,0)+1)</f>
        <v>9277.1200000000008</v>
      </c>
      <c r="F278" s="9" cm="1">
        <f t="array" aca="1" ref="F278" ca="1">INDEX('Wkly eq indx data joined'!$A$1:$AJ$1150,MATCH('Wkly eq indx data aligned'!$A278,OFFSET(INDIRECT(ADDRESS(1,MATCH(F$1,'Wkly eq indx data joined'!$1:$1,0),1,1,$A$1)),,,1150,1),0),MATCH(F$1,'Wkly eq indx data joined'!$1:$1,0)+1)</f>
        <v>6018.97</v>
      </c>
      <c r="G278" s="9" cm="1">
        <f t="array" aca="1" ref="G278" ca="1">INDEX('Wkly eq indx data joined'!$A$1:$AJ$1150,MATCH('Wkly eq indx data aligned'!$A278,OFFSET(INDIRECT(ADDRESS(1,MATCH(G$1,'Wkly eq indx data joined'!$1:$1,0),1,1,$A$1)),,,1150,1),0),MATCH(G$1,'Wkly eq indx data joined'!$1:$1,0)+1)</f>
        <v>1142.6199999999999</v>
      </c>
      <c r="H278" s="9" cm="1">
        <f t="array" aca="1" ref="H278" ca="1">INDEX('Wkly eq indx data joined'!$A$1:$AJ$1150,MATCH('Wkly eq indx data aligned'!$A278,OFFSET(INDIRECT(ADDRESS(1,MATCH(H$1,'Wkly eq indx data joined'!$1:$1,0),1,1,$A$1)),,,1150,1),0),MATCH(H$1,'Wkly eq indx data joined'!$1:$1,0)+1)</f>
        <v>4891.6000000000004</v>
      </c>
      <c r="I278" s="9" cm="1">
        <f t="array" aca="1" ref="I278" ca="1">INDEX('Wkly eq indx data joined'!$A$1:$AJ$1150,MATCH('Wkly eq indx data aligned'!$A278,OFFSET(INDIRECT(ADDRESS(1,MATCH(I$1,'Wkly eq indx data joined'!$1:$1,0),1,1,$A$1)),,,1150,1),0),MATCH(I$1,'Wkly eq indx data joined'!$1:$1,0)+1)</f>
        <v>13638.75</v>
      </c>
      <c r="J278" s="9" cm="1">
        <f t="array" aca="1" ref="J278" ca="1">INDEX('Wkly eq indx data joined'!$A$1:$AJ$1150,MATCH('Wkly eq indx data aligned'!$A278,OFFSET(INDIRECT(ADDRESS(1,MATCH(J$1,'Wkly eq indx data joined'!$1:$1,0),1,1,$A$1)),,,1150,1),0),MATCH(J$1,'Wkly eq indx data joined'!$1:$1,0)+1)</f>
        <v>4032.28</v>
      </c>
      <c r="K278" s="9" cm="1">
        <f t="array" aca="1" ref="K278" ca="1">INDEX('Wkly eq indx data joined'!$A$1:$AJ$1150,MATCH('Wkly eq indx data aligned'!$A278,OFFSET(INDIRECT(ADDRESS(1,MATCH(K$1,'Wkly eq indx data joined'!$1:$1,0),1,1,$A$1)),,,1150,1),0),MATCH(K$1,'Wkly eq indx data joined'!$1:$1,0)+1)</f>
        <v>4312.25</v>
      </c>
      <c r="L278" s="12" cm="1">
        <f t="array" aca="1" ref="L278" ca="1">INDEX('Wkly eq indx data joined'!$A$1:$AJ$1150,MATCH('Wkly eq indx data aligned'!$A278+2,OFFSET(INDIRECT(ADDRESS(1,MATCH(L$1,'Wkly eq indx data joined'!$1:$1,0),1,1,$A$1)),,,1150,1),0),MATCH(L$1,'Wkly eq indx data joined'!$1:$1,0)+1)</f>
        <v>947.22</v>
      </c>
      <c r="M278" s="9" cm="1">
        <f t="array" aca="1" ref="M278" ca="1">INDEX('Wkly eq indx data joined'!$A$1:$AJ$1150,MATCH('Wkly eq indx data aligned'!$A278,OFFSET(INDIRECT(ADDRESS(1,MATCH(M$1,'Wkly eq indx data joined'!$1:$1,0),1,1,$A$1)),,,1150,1),0),MATCH(M$1,'Wkly eq indx data joined'!$1:$1,0)+1)</f>
        <v>24655.8</v>
      </c>
      <c r="N278" s="9" cm="1">
        <f t="array" aca="1" ref="N278" ca="1">INDEX('Wkly eq indx data joined'!$A$1:$AJ$1150,MATCH('Wkly eq indx data aligned'!$A278,OFFSET(INDIRECT(ADDRESS(1,MATCH(N$1,'Wkly eq indx data joined'!$1:$1,0),1,1,$A$1)),,,1150,1),0),MATCH(N$1,'Wkly eq indx data joined'!$1:$1,0)+1)</f>
        <v>6081.39</v>
      </c>
      <c r="O278" s="13" cm="1">
        <f t="array" aca="1" ref="O278" ca="1">INDEX('Wkly eq indx data joined'!$A$1:$AJ$1150,MATCH('Wkly eq indx data aligned'!$A278+1,OFFSET(INDIRECT(ADDRESS(1,MATCH(O$1,'Wkly eq indx data joined'!$1:$1,0),1,1,$A$1)),,,1150,1),0),MATCH(O$1,'Wkly eq indx data joined'!$1:$1,0)+1)</f>
        <v>5888.37</v>
      </c>
      <c r="P278" s="12" cm="1">
        <f t="array" aca="1" ref="P278" ca="1">INDEX('Wkly eq indx data joined'!$A$1:$AJ$1150,MATCH('Wkly eq indx data aligned'!$A278+2,OFFSET(INDIRECT(ADDRESS(1,MATCH(P$1,'Wkly eq indx data joined'!$1:$1,0),1,1,$A$1)),,,1150,1),0),MATCH(P$1,'Wkly eq indx data joined'!$1:$1,0)+1)</f>
        <v>1956.3</v>
      </c>
      <c r="Q278" s="9" cm="1">
        <f t="array" aca="1" ref="Q278" ca="1">INDEX('Wkly eq indx data joined'!$A$1:$AJ$1150,MATCH('Wkly eq indx data aligned'!$A278,OFFSET(INDIRECT(ADDRESS(1,MATCH(Q$1,'Wkly eq indx data joined'!$1:$1,0),1,1,$A$1)),,,1150,1),0),MATCH(Q$1,'Wkly eq indx data joined'!$1:$1,0)+1)</f>
        <v>364.26</v>
      </c>
      <c r="R278" s="12" cm="1">
        <f t="array" aca="1" ref="R278" ca="1">INDEX('Wkly eq indx data joined'!$A$1:$AJ$1150,MATCH('Wkly eq indx data aligned'!$A278+2,OFFSET(INDIRECT(ADDRESS(1,MATCH(R$1,'Wkly eq indx data joined'!$1:$1,0),1,1,$A$1)),,,1150,1),0),MATCH(R$1,'Wkly eq indx data joined'!$1:$1,0)+1)</f>
        <v>602.71</v>
      </c>
      <c r="S278" s="9" cm="1">
        <f t="array" aca="1" ref="S278" ca="1">INDEX('Wkly eq indx data joined'!$A$1:$AJ$1150,MATCH('Wkly eq indx data aligned'!$A278,OFFSET(INDIRECT(ADDRESS(1,MATCH(S$1,'Wkly eq indx data joined'!$1:$1,0),1,1,$A$1)),,,1150,1),0),MATCH(S$1,'Wkly eq indx data joined'!$1:$1,0)+1)</f>
        <v>11868.7</v>
      </c>
    </row>
    <row r="279" spans="1:19" x14ac:dyDescent="0.25">
      <c r="A279" s="4">
        <f t="shared" si="4"/>
        <v>38464</v>
      </c>
      <c r="B279" s="9" cm="1">
        <f t="array" aca="1" ref="B279" ca="1">INDEX('Wkly eq indx data joined'!$A$1:$AJ$1150,MATCH('Wkly eq indx data aligned'!$A279,OFFSET(INDIRECT(ADDRESS(1,MATCH(B$1,'Wkly eq indx data joined'!$1:$1,0),1,1,$A$1)),,,1150,1),0),MATCH(B$1,'Wkly eq indx data joined'!$1:$1,0)+1)</f>
        <v>4034.0810000000001</v>
      </c>
      <c r="C279" s="9" cm="1">
        <f t="array" aca="1" ref="C279" ca="1">INDEX('Wkly eq indx data joined'!$A$1:$AJ$1150,MATCH('Wkly eq indx data aligned'!$A279,OFFSET(INDIRECT(ADDRESS(1,MATCH(C$1,'Wkly eq indx data joined'!$1:$1,0),1,1,$A$1)),,,1150,1),0),MATCH(C$1,'Wkly eq indx data joined'!$1:$1,0)+1)</f>
        <v>11045.95</v>
      </c>
      <c r="D279" s="18" cm="1">
        <f t="array" aca="1" ref="D279" ca="1">IFERROR(INDEX('Wkly eq indx data joined'!$A$1:$AJ$1150,MATCH('Wkly eq indx data aligned'!$A279,OFFSET(INDIRECT(ADDRESS(1,MATCH(D$1,'Wkly eq indx data joined'!$1:$1,0),1,1,$A$1)),,,1150,1),0),MATCH(D$1,'Wkly eq indx data joined'!$1:$1,0)+1),D278)</f>
        <v>1169.1869999999999</v>
      </c>
      <c r="E279" s="9" cm="1">
        <f t="array" aca="1" ref="E279" ca="1">INDEX('Wkly eq indx data joined'!$A$1:$AJ$1150,MATCH('Wkly eq indx data aligned'!$A279,OFFSET(INDIRECT(ADDRESS(1,MATCH(E$1,'Wkly eq indx data joined'!$1:$1,0),1,1,$A$1)),,,1150,1),0),MATCH(E$1,'Wkly eq indx data joined'!$1:$1,0)+1)</f>
        <v>9367.49</v>
      </c>
      <c r="F279" s="9" cm="1">
        <f t="array" aca="1" ref="F279" ca="1">INDEX('Wkly eq indx data joined'!$A$1:$AJ$1150,MATCH('Wkly eq indx data aligned'!$A279,OFFSET(INDIRECT(ADDRESS(1,MATCH(F$1,'Wkly eq indx data joined'!$1:$1,0),1,1,$A$1)),,,1150,1),0),MATCH(F$1,'Wkly eq indx data joined'!$1:$1,0)+1)</f>
        <v>5912.85</v>
      </c>
      <c r="G279" s="9" cm="1">
        <f t="array" aca="1" ref="G279" ca="1">INDEX('Wkly eq indx data joined'!$A$1:$AJ$1150,MATCH('Wkly eq indx data aligned'!$A279,OFFSET(INDIRECT(ADDRESS(1,MATCH(G$1,'Wkly eq indx data joined'!$1:$1,0),1,1,$A$1)),,,1150,1),0),MATCH(G$1,'Wkly eq indx data joined'!$1:$1,0)+1)</f>
        <v>1152.1199999999999</v>
      </c>
      <c r="H279" s="9" cm="1">
        <f t="array" aca="1" ref="H279" ca="1">INDEX('Wkly eq indx data joined'!$A$1:$AJ$1150,MATCH('Wkly eq indx data aligned'!$A279,OFFSET(INDIRECT(ADDRESS(1,MATCH(H$1,'Wkly eq indx data joined'!$1:$1,0),1,1,$A$1)),,,1150,1),0),MATCH(H$1,'Wkly eq indx data joined'!$1:$1,0)+1)</f>
        <v>4849.3</v>
      </c>
      <c r="I279" s="9" cm="1">
        <f t="array" aca="1" ref="I279" ca="1">INDEX('Wkly eq indx data joined'!$A$1:$AJ$1150,MATCH('Wkly eq indx data aligned'!$A279,OFFSET(INDIRECT(ADDRESS(1,MATCH(I$1,'Wkly eq indx data joined'!$1:$1,0),1,1,$A$1)),,,1150,1),0),MATCH(I$1,'Wkly eq indx data joined'!$1:$1,0)+1)</f>
        <v>13693.55</v>
      </c>
      <c r="J279" s="9" cm="1">
        <f t="array" aca="1" ref="J279" ca="1">INDEX('Wkly eq indx data joined'!$A$1:$AJ$1150,MATCH('Wkly eq indx data aligned'!$A279,OFFSET(INDIRECT(ADDRESS(1,MATCH(J$1,'Wkly eq indx data joined'!$1:$1,0),1,1,$A$1)),,,1150,1),0),MATCH(J$1,'Wkly eq indx data joined'!$1:$1,0)+1)</f>
        <v>3980.18</v>
      </c>
      <c r="K279" s="9" cm="1">
        <f t="array" aca="1" ref="K279" ca="1">INDEX('Wkly eq indx data joined'!$A$1:$AJ$1150,MATCH('Wkly eq indx data aligned'!$A279,OFFSET(INDIRECT(ADDRESS(1,MATCH(K$1,'Wkly eq indx data joined'!$1:$1,0),1,1,$A$1)),,,1150,1),0),MATCH(K$1,'Wkly eq indx data joined'!$1:$1,0)+1)</f>
        <v>4223.04</v>
      </c>
      <c r="L279" s="12" cm="1">
        <f t="array" aca="1" ref="L279" ca="1">INDEX('Wkly eq indx data joined'!$A$1:$AJ$1150,MATCH('Wkly eq indx data aligned'!$A279+2,OFFSET(INDIRECT(ADDRESS(1,MATCH(L$1,'Wkly eq indx data joined'!$1:$1,0),1,1,$A$1)),,,1150,1),0),MATCH(L$1,'Wkly eq indx data joined'!$1:$1,0)+1)</f>
        <v>940.79</v>
      </c>
      <c r="M279" s="9" cm="1">
        <f t="array" aca="1" ref="M279" ca="1">INDEX('Wkly eq indx data joined'!$A$1:$AJ$1150,MATCH('Wkly eq indx data aligned'!$A279,OFFSET(INDIRECT(ADDRESS(1,MATCH(M$1,'Wkly eq indx data joined'!$1:$1,0),1,1,$A$1)),,,1150,1),0),MATCH(M$1,'Wkly eq indx data joined'!$1:$1,0)+1)</f>
        <v>24767.1</v>
      </c>
      <c r="N279" s="9" cm="1">
        <f t="array" aca="1" ref="N279" ca="1">INDEX('Wkly eq indx data joined'!$A$1:$AJ$1150,MATCH('Wkly eq indx data aligned'!$A279,OFFSET(INDIRECT(ADDRESS(1,MATCH(N$1,'Wkly eq indx data joined'!$1:$1,0),1,1,$A$1)),,,1150,1),0),MATCH(N$1,'Wkly eq indx data joined'!$1:$1,0)+1)</f>
        <v>5972.06</v>
      </c>
      <c r="O279" s="13" cm="1">
        <f t="array" aca="1" ref="O279" ca="1">INDEX('Wkly eq indx data joined'!$A$1:$AJ$1150,MATCH('Wkly eq indx data aligned'!$A279+1,OFFSET(INDIRECT(ADDRESS(1,MATCH(O$1,'Wkly eq indx data joined'!$1:$1,0),1,1,$A$1)),,,1150,1),0),MATCH(O$1,'Wkly eq indx data joined'!$1:$1,0)+1)</f>
        <v>5747.09</v>
      </c>
      <c r="P279" s="12" cm="1">
        <f t="array" aca="1" ref="P279" ca="1">INDEX('Wkly eq indx data joined'!$A$1:$AJ$1150,MATCH('Wkly eq indx data aligned'!$A279+2,OFFSET(INDIRECT(ADDRESS(1,MATCH(P$1,'Wkly eq indx data joined'!$1:$1,0),1,1,$A$1)),,,1150,1),0),MATCH(P$1,'Wkly eq indx data joined'!$1:$1,0)+1)</f>
        <v>1967.35</v>
      </c>
      <c r="Q279" s="9" cm="1">
        <f t="array" aca="1" ref="Q279" ca="1">INDEX('Wkly eq indx data joined'!$A$1:$AJ$1150,MATCH('Wkly eq indx data aligned'!$A279,OFFSET(INDIRECT(ADDRESS(1,MATCH(Q$1,'Wkly eq indx data joined'!$1:$1,0),1,1,$A$1)),,,1150,1),0),MATCH(Q$1,'Wkly eq indx data joined'!$1:$1,0)+1)</f>
        <v>356.18</v>
      </c>
      <c r="R279" s="12" cm="1">
        <f t="array" aca="1" ref="R279" ca="1">INDEX('Wkly eq indx data joined'!$A$1:$AJ$1150,MATCH('Wkly eq indx data aligned'!$A279+2,OFFSET(INDIRECT(ADDRESS(1,MATCH(R$1,'Wkly eq indx data joined'!$1:$1,0),1,1,$A$1)),,,1150,1),0),MATCH(R$1,'Wkly eq indx data joined'!$1:$1,0)+1)</f>
        <v>609.78</v>
      </c>
      <c r="S279" s="9" cm="1">
        <f t="array" aca="1" ref="S279" ca="1">INDEX('Wkly eq indx data joined'!$A$1:$AJ$1150,MATCH('Wkly eq indx data aligned'!$A279,OFFSET(INDIRECT(ADDRESS(1,MATCH(S$1,'Wkly eq indx data joined'!$1:$1,0),1,1,$A$1)),,,1150,1),0),MATCH(S$1,'Wkly eq indx data joined'!$1:$1,0)+1)</f>
        <v>11532.34</v>
      </c>
    </row>
    <row r="280" spans="1:19" x14ac:dyDescent="0.25">
      <c r="A280" s="4">
        <f t="shared" si="4"/>
        <v>38471</v>
      </c>
      <c r="B280" s="9" cm="1">
        <f t="array" aca="1" ref="B280" ca="1">INDEX('Wkly eq indx data joined'!$A$1:$AJ$1150,MATCH('Wkly eq indx data aligned'!$A280,OFFSET(INDIRECT(ADDRESS(1,MATCH(B$1,'Wkly eq indx data joined'!$1:$1,0),1,1,$A$1)),,,1150,1),0),MATCH(B$1,'Wkly eq indx data joined'!$1:$1,0)+1)</f>
        <v>3983.1689999999999</v>
      </c>
      <c r="C280" s="9" cm="1">
        <f t="array" aca="1" ref="C280" ca="1">INDEX('Wkly eq indx data joined'!$A$1:$AJ$1150,MATCH('Wkly eq indx data aligned'!$A280,OFFSET(INDIRECT(ADDRESS(1,MATCH(C$1,'Wkly eq indx data joined'!$1:$1,0),1,1,$A$1)),,,1150,1),0),MATCH(C$1,'Wkly eq indx data joined'!$1:$1,0)+1)</f>
        <v>11008.9</v>
      </c>
      <c r="D280" s="18" cm="1">
        <f t="array" aca="1" ref="D280" ca="1">IFERROR(INDEX('Wkly eq indx data joined'!$A$1:$AJ$1150,MATCH('Wkly eq indx data aligned'!$A280,OFFSET(INDIRECT(ADDRESS(1,MATCH(D$1,'Wkly eq indx data joined'!$1:$1,0),1,1,$A$1)),,,1150,1),0),MATCH(D$1,'Wkly eq indx data joined'!$1:$1,0)+1),D279)</f>
        <v>1159.146</v>
      </c>
      <c r="E280" s="9" cm="1">
        <f t="array" aca="1" ref="E280" ca="1">INDEX('Wkly eq indx data joined'!$A$1:$AJ$1150,MATCH('Wkly eq indx data aligned'!$A280,OFFSET(INDIRECT(ADDRESS(1,MATCH(E$1,'Wkly eq indx data joined'!$1:$1,0),1,1,$A$1)),,,1150,1),0),MATCH(E$1,'Wkly eq indx data joined'!$1:$1,0)+1)</f>
        <v>9369.2999999999993</v>
      </c>
      <c r="F280" s="9" cm="1">
        <f t="array" aca="1" ref="F280" ca="1">INDEX('Wkly eq indx data joined'!$A$1:$AJ$1150,MATCH('Wkly eq indx data aligned'!$A280,OFFSET(INDIRECT(ADDRESS(1,MATCH(F$1,'Wkly eq indx data joined'!$1:$1,0),1,1,$A$1)),,,1150,1),0),MATCH(F$1,'Wkly eq indx data joined'!$1:$1,0)+1)</f>
        <v>5870.79</v>
      </c>
      <c r="G280" s="9" cm="1">
        <f t="array" aca="1" ref="G280" ca="1">INDEX('Wkly eq indx data joined'!$A$1:$AJ$1150,MATCH('Wkly eq indx data aligned'!$A280,OFFSET(INDIRECT(ADDRESS(1,MATCH(G$1,'Wkly eq indx data joined'!$1:$1,0),1,1,$A$1)),,,1150,1),0),MATCH(G$1,'Wkly eq indx data joined'!$1:$1,0)+1)</f>
        <v>1156.8499999999999</v>
      </c>
      <c r="H280" s="9" cm="1">
        <f t="array" aca="1" ref="H280" ca="1">INDEX('Wkly eq indx data joined'!$A$1:$AJ$1150,MATCH('Wkly eq indx data aligned'!$A280,OFFSET(INDIRECT(ADDRESS(1,MATCH(H$1,'Wkly eq indx data joined'!$1:$1,0),1,1,$A$1)),,,1150,1),0),MATCH(H$1,'Wkly eq indx data joined'!$1:$1,0)+1)</f>
        <v>4801.7</v>
      </c>
      <c r="I280" s="9" cm="1">
        <f t="array" aca="1" ref="I280" ca="1">INDEX('Wkly eq indx data joined'!$A$1:$AJ$1150,MATCH('Wkly eq indx data aligned'!$A280,OFFSET(INDIRECT(ADDRESS(1,MATCH(I$1,'Wkly eq indx data joined'!$1:$1,0),1,1,$A$1)),,,1150,1),0),MATCH(I$1,'Wkly eq indx data joined'!$1:$1,0)+1)</f>
        <v>13908.97</v>
      </c>
      <c r="J280" s="9" cm="1">
        <f t="array" aca="1" ref="J280" ca="1">INDEX('Wkly eq indx data joined'!$A$1:$AJ$1150,MATCH('Wkly eq indx data aligned'!$A280,OFFSET(INDIRECT(ADDRESS(1,MATCH(J$1,'Wkly eq indx data joined'!$1:$1,0),1,1,$A$1)),,,1150,1),0),MATCH(J$1,'Wkly eq indx data joined'!$1:$1,0)+1)</f>
        <v>3911.71</v>
      </c>
      <c r="K280" s="9" cm="1">
        <f t="array" aca="1" ref="K280" ca="1">INDEX('Wkly eq indx data joined'!$A$1:$AJ$1150,MATCH('Wkly eq indx data aligned'!$A280,OFFSET(INDIRECT(ADDRESS(1,MATCH(K$1,'Wkly eq indx data joined'!$1:$1,0),1,1,$A$1)),,,1150,1),0),MATCH(K$1,'Wkly eq indx data joined'!$1:$1,0)+1)</f>
        <v>4184.84</v>
      </c>
      <c r="L280" s="12" cm="1">
        <f t="array" aca="1" ref="L280" ca="1">INDEX('Wkly eq indx data joined'!$A$1:$AJ$1150,MATCH('Wkly eq indx data aligned'!$A280+2,OFFSET(INDIRECT(ADDRESS(1,MATCH(L$1,'Wkly eq indx data joined'!$1:$1,0),1,1,$A$1)),,,1150,1),0),MATCH(L$1,'Wkly eq indx data joined'!$1:$1,0)+1)</f>
        <v>911.3</v>
      </c>
      <c r="M280" s="9" cm="1">
        <f t="array" aca="1" ref="M280" ca="1">INDEX('Wkly eq indx data joined'!$A$1:$AJ$1150,MATCH('Wkly eq indx data aligned'!$A280,OFFSET(INDIRECT(ADDRESS(1,MATCH(M$1,'Wkly eq indx data joined'!$1:$1,0),1,1,$A$1)),,,1150,1),0),MATCH(M$1,'Wkly eq indx data joined'!$1:$1,0)+1)</f>
        <v>24843.7</v>
      </c>
      <c r="N280" s="9" cm="1">
        <f t="array" aca="1" ref="N280" ca="1">INDEX('Wkly eq indx data joined'!$A$1:$AJ$1150,MATCH('Wkly eq indx data aligned'!$A280,OFFSET(INDIRECT(ADDRESS(1,MATCH(N$1,'Wkly eq indx data joined'!$1:$1,0),1,1,$A$1)),,,1150,1),0),MATCH(N$1,'Wkly eq indx data joined'!$1:$1,0)+1)</f>
        <v>5831.44</v>
      </c>
      <c r="O280" s="13" cm="1">
        <f t="array" aca="1" ref="O280" ca="1">INDEX('Wkly eq indx data joined'!$A$1:$AJ$1150,MATCH('Wkly eq indx data aligned'!$A280+1,OFFSET(INDIRECT(ADDRESS(1,MATCH(O$1,'Wkly eq indx data joined'!$1:$1,0),1,1,$A$1)),,,1150,1),0),MATCH(O$1,'Wkly eq indx data joined'!$1:$1,0)+1)</f>
        <v>5818.07</v>
      </c>
      <c r="P280" s="12" cm="1">
        <f t="array" aca="1" ref="P280" ca="1">INDEX('Wkly eq indx data joined'!$A$1:$AJ$1150,MATCH('Wkly eq indx data aligned'!$A280+2,OFFSET(INDIRECT(ADDRESS(1,MATCH(P$1,'Wkly eq indx data joined'!$1:$1,0),1,1,$A$1)),,,1150,1),0),MATCH(P$1,'Wkly eq indx data joined'!$1:$1,0)+1)</f>
        <v>1902.5</v>
      </c>
      <c r="Q280" s="9" cm="1">
        <f t="array" aca="1" ref="Q280" ca="1">INDEX('Wkly eq indx data joined'!$A$1:$AJ$1150,MATCH('Wkly eq indx data aligned'!$A280,OFFSET(INDIRECT(ADDRESS(1,MATCH(Q$1,'Wkly eq indx data joined'!$1:$1,0),1,1,$A$1)),,,1150,1),0),MATCH(Q$1,'Wkly eq indx data joined'!$1:$1,0)+1)</f>
        <v>348.2</v>
      </c>
      <c r="R280" s="12" cm="1">
        <f t="array" aca="1" ref="R280" ca="1">INDEX('Wkly eq indx data joined'!$A$1:$AJ$1150,MATCH('Wkly eq indx data aligned'!$A280+2,OFFSET(INDIRECT(ADDRESS(1,MATCH(R$1,'Wkly eq indx data joined'!$1:$1,0),1,1,$A$1)),,,1150,1),0),MATCH(R$1,'Wkly eq indx data joined'!$1:$1,0)+1)</f>
        <v>593.88</v>
      </c>
      <c r="S280" s="9" cm="1">
        <f t="array" aca="1" ref="S280" ca="1">INDEX('Wkly eq indx data joined'!$A$1:$AJ$1150,MATCH('Wkly eq indx data aligned'!$A280,OFFSET(INDIRECT(ADDRESS(1,MATCH(S$1,'Wkly eq indx data joined'!$1:$1,0),1,1,$A$1)),,,1150,1),0),MATCH(S$1,'Wkly eq indx data joined'!$1:$1,0)+1)</f>
        <v>11324.02</v>
      </c>
    </row>
    <row r="281" spans="1:19" x14ac:dyDescent="0.25">
      <c r="A281" s="4">
        <f t="shared" si="4"/>
        <v>38478</v>
      </c>
      <c r="B281" s="9" cm="1">
        <f t="array" aca="1" ref="B281" ca="1">INDEX('Wkly eq indx data joined'!$A$1:$AJ$1150,MATCH('Wkly eq indx data aligned'!$A281,OFFSET(INDIRECT(ADDRESS(1,MATCH(B$1,'Wkly eq indx data joined'!$1:$1,0),1,1,$A$1)),,,1150,1),0),MATCH(B$1,'Wkly eq indx data joined'!$1:$1,0)+1)</f>
        <v>3983.3159999999998</v>
      </c>
      <c r="C281" s="9" cm="1">
        <f t="array" aca="1" ref="C281" ca="1">INDEX('Wkly eq indx data joined'!$A$1:$AJ$1150,MATCH('Wkly eq indx data aligned'!$A281,OFFSET(INDIRECT(ADDRESS(1,MATCH(C$1,'Wkly eq indx data joined'!$1:$1,0),1,1,$A$1)),,,1150,1),0),MATCH(C$1,'Wkly eq indx data joined'!$1:$1,0)+1)</f>
        <v>11192.17</v>
      </c>
      <c r="D281" s="18" cm="1">
        <f t="array" aca="1" ref="D281" ca="1">IFERROR(INDEX('Wkly eq indx data joined'!$A$1:$AJ$1150,MATCH('Wkly eq indx data aligned'!$A281,OFFSET(INDIRECT(ADDRESS(1,MATCH(D$1,'Wkly eq indx data joined'!$1:$1,0),1,1,$A$1)),,,1150,1),0),MATCH(D$1,'Wkly eq indx data joined'!$1:$1,0)+1),D280)</f>
        <v>1159.146</v>
      </c>
      <c r="E281" s="9" cm="1">
        <f t="array" aca="1" ref="E281" ca="1">INDEX('Wkly eq indx data joined'!$A$1:$AJ$1150,MATCH('Wkly eq indx data aligned'!$A281,OFFSET(INDIRECT(ADDRESS(1,MATCH(E$1,'Wkly eq indx data joined'!$1:$1,0),1,1,$A$1)),,,1150,1),0),MATCH(E$1,'Wkly eq indx data joined'!$1:$1,0)+1)</f>
        <v>9522.74</v>
      </c>
      <c r="F281" s="9" cm="1">
        <f t="array" aca="1" ref="F281" ca="1">INDEX('Wkly eq indx data joined'!$A$1:$AJ$1150,MATCH('Wkly eq indx data aligned'!$A281,OFFSET(INDIRECT(ADDRESS(1,MATCH(F$1,'Wkly eq indx data joined'!$1:$1,0),1,1,$A$1)),,,1150,1),0),MATCH(F$1,'Wkly eq indx data joined'!$1:$1,0)+1)</f>
        <v>6027.11</v>
      </c>
      <c r="G281" s="9" cm="1">
        <f t="array" aca="1" ref="G281" ca="1">INDEX('Wkly eq indx data joined'!$A$1:$AJ$1150,MATCH('Wkly eq indx data aligned'!$A281,OFFSET(INDIRECT(ADDRESS(1,MATCH(G$1,'Wkly eq indx data joined'!$1:$1,0),1,1,$A$1)),,,1150,1),0),MATCH(G$1,'Wkly eq indx data joined'!$1:$1,0)+1)</f>
        <v>1171.3499999999999</v>
      </c>
      <c r="H281" s="9" cm="1">
        <f t="array" aca="1" ref="H281" ca="1">INDEX('Wkly eq indx data joined'!$A$1:$AJ$1150,MATCH('Wkly eq indx data aligned'!$A281,OFFSET(INDIRECT(ADDRESS(1,MATCH(H$1,'Wkly eq indx data joined'!$1:$1,0),1,1,$A$1)),,,1150,1),0),MATCH(H$1,'Wkly eq indx data joined'!$1:$1,0)+1)</f>
        <v>4918.8999999999996</v>
      </c>
      <c r="I281" s="9" cm="1">
        <f t="array" aca="1" ref="I281" ca="1">INDEX('Wkly eq indx data joined'!$A$1:$AJ$1150,MATCH('Wkly eq indx data aligned'!$A281,OFFSET(INDIRECT(ADDRESS(1,MATCH(I$1,'Wkly eq indx data joined'!$1:$1,0),1,1,$A$1)),,,1150,1),0),MATCH(I$1,'Wkly eq indx data joined'!$1:$1,0)+1)</f>
        <v>14033.96</v>
      </c>
      <c r="J281" s="9" cm="1">
        <f t="array" aca="1" ref="J281" ca="1">INDEX('Wkly eq indx data joined'!$A$1:$AJ$1150,MATCH('Wkly eq indx data aligned'!$A281,OFFSET(INDIRECT(ADDRESS(1,MATCH(J$1,'Wkly eq indx data joined'!$1:$1,0),1,1,$A$1)),,,1150,1),0),MATCH(J$1,'Wkly eq indx data joined'!$1:$1,0)+1)</f>
        <v>4033.46</v>
      </c>
      <c r="K281" s="9" cm="1">
        <f t="array" aca="1" ref="K281" ca="1">INDEX('Wkly eq indx data joined'!$A$1:$AJ$1150,MATCH('Wkly eq indx data aligned'!$A281,OFFSET(INDIRECT(ADDRESS(1,MATCH(K$1,'Wkly eq indx data joined'!$1:$1,0),1,1,$A$1)),,,1150,1),0),MATCH(K$1,'Wkly eq indx data joined'!$1:$1,0)+1)</f>
        <v>4311.0600000000004</v>
      </c>
      <c r="L281" s="12" cm="1">
        <f t="array" aca="1" ref="L281" ca="1">INDEX('Wkly eq indx data joined'!$A$1:$AJ$1150,MATCH('Wkly eq indx data aligned'!$A281+2,OFFSET(INDIRECT(ADDRESS(1,MATCH(L$1,'Wkly eq indx data joined'!$1:$1,0),1,1,$A$1)),,,1150,1),0),MATCH(L$1,'Wkly eq indx data joined'!$1:$1,0)+1)</f>
        <v>940.85</v>
      </c>
      <c r="M281" s="9" cm="1">
        <f t="array" aca="1" ref="M281" ca="1">INDEX('Wkly eq indx data joined'!$A$1:$AJ$1150,MATCH('Wkly eq indx data aligned'!$A281,OFFSET(INDIRECT(ADDRESS(1,MATCH(M$1,'Wkly eq indx data joined'!$1:$1,0),1,1,$A$1)),,,1150,1),0),MATCH(M$1,'Wkly eq indx data joined'!$1:$1,0)+1)</f>
        <v>25589.200000000001</v>
      </c>
      <c r="N281" s="9" cm="1">
        <f t="array" aca="1" ref="N281" ca="1">INDEX('Wkly eq indx data joined'!$A$1:$AJ$1150,MATCH('Wkly eq indx data aligned'!$A281,OFFSET(INDIRECT(ADDRESS(1,MATCH(N$1,'Wkly eq indx data joined'!$1:$1,0),1,1,$A$1)),,,1150,1),0),MATCH(N$1,'Wkly eq indx data joined'!$1:$1,0)+1)</f>
        <v>6047.36</v>
      </c>
      <c r="O281" s="13" cm="1">
        <f t="array" aca="1" ref="O281" ca="1">INDEX('Wkly eq indx data joined'!$A$1:$AJ$1150,MATCH('Wkly eq indx data aligned'!$A281+1,OFFSET(INDIRECT(ADDRESS(1,MATCH(O$1,'Wkly eq indx data joined'!$1:$1,0),1,1,$A$1)),,,1150,1),0),MATCH(O$1,'Wkly eq indx data joined'!$1:$1,0)+1)</f>
        <v>5967.96</v>
      </c>
      <c r="P281" s="12" cm="1">
        <f t="array" aca="1" ref="P281" ca="1">INDEX('Wkly eq indx data joined'!$A$1:$AJ$1150,MATCH('Wkly eq indx data aligned'!$A281+2,OFFSET(INDIRECT(ADDRESS(1,MATCH(P$1,'Wkly eq indx data joined'!$1:$1,0),1,1,$A$1)),,,1150,1),0),MATCH(P$1,'Wkly eq indx data joined'!$1:$1,0)+1)</f>
        <v>1977.5</v>
      </c>
      <c r="Q281" s="9" cm="1">
        <f t="array" aca="1" ref="Q281" ca="1">INDEX('Wkly eq indx data joined'!$A$1:$AJ$1150,MATCH('Wkly eq indx data aligned'!$A281,OFFSET(INDIRECT(ADDRESS(1,MATCH(Q$1,'Wkly eq indx data joined'!$1:$1,0),1,1,$A$1)),,,1150,1),0),MATCH(Q$1,'Wkly eq indx data joined'!$1:$1,0)+1)</f>
        <v>356.65</v>
      </c>
      <c r="R281" s="12" cm="1">
        <f t="array" aca="1" ref="R281" ca="1">INDEX('Wkly eq indx data joined'!$A$1:$AJ$1150,MATCH('Wkly eq indx data aligned'!$A281+2,OFFSET(INDIRECT(ADDRESS(1,MATCH(R$1,'Wkly eq indx data joined'!$1:$1,0),1,1,$A$1)),,,1150,1),0),MATCH(R$1,'Wkly eq indx data joined'!$1:$1,0)+1)</f>
        <v>597.21</v>
      </c>
      <c r="S281" s="9" cm="1">
        <f t="array" aca="1" ref="S281" ca="1">INDEX('Wkly eq indx data joined'!$A$1:$AJ$1150,MATCH('Wkly eq indx data aligned'!$A281,OFFSET(INDIRECT(ADDRESS(1,MATCH(S$1,'Wkly eq indx data joined'!$1:$1,0),1,1,$A$1)),,,1150,1),0),MATCH(S$1,'Wkly eq indx data joined'!$1:$1,0)+1)</f>
        <v>11682.7</v>
      </c>
    </row>
    <row r="282" spans="1:19" x14ac:dyDescent="0.25">
      <c r="A282" s="4">
        <f t="shared" si="4"/>
        <v>38485</v>
      </c>
      <c r="B282" s="9" cm="1">
        <f t="array" aca="1" ref="B282" ca="1">INDEX('Wkly eq indx data joined'!$A$1:$AJ$1150,MATCH('Wkly eq indx data aligned'!$A282,OFFSET(INDIRECT(ADDRESS(1,MATCH(B$1,'Wkly eq indx data joined'!$1:$1,0),1,1,$A$1)),,,1150,1),0),MATCH(B$1,'Wkly eq indx data joined'!$1:$1,0)+1)</f>
        <v>4012.1419999999998</v>
      </c>
      <c r="C282" s="9" cm="1">
        <f t="array" aca="1" ref="C282" ca="1">INDEX('Wkly eq indx data joined'!$A$1:$AJ$1150,MATCH('Wkly eq indx data aligned'!$A282,OFFSET(INDIRECT(ADDRESS(1,MATCH(C$1,'Wkly eq indx data joined'!$1:$1,0),1,1,$A$1)),,,1150,1),0),MATCH(C$1,'Wkly eq indx data joined'!$1:$1,0)+1)</f>
        <v>11049.11</v>
      </c>
      <c r="D282" s="18" cm="1">
        <f t="array" aca="1" ref="D282" ca="1">IFERROR(INDEX('Wkly eq indx data joined'!$A$1:$AJ$1150,MATCH('Wkly eq indx data aligned'!$A282,OFFSET(INDIRECT(ADDRESS(1,MATCH(D$1,'Wkly eq indx data joined'!$1:$1,0),1,1,$A$1)),,,1150,1),0),MATCH(D$1,'Wkly eq indx data joined'!$1:$1,0)+1),D281)</f>
        <v>1107.627</v>
      </c>
      <c r="E282" s="9" cm="1">
        <f t="array" aca="1" ref="E282" ca="1">INDEX('Wkly eq indx data joined'!$A$1:$AJ$1150,MATCH('Wkly eq indx data aligned'!$A282,OFFSET(INDIRECT(ADDRESS(1,MATCH(E$1,'Wkly eq indx data joined'!$1:$1,0),1,1,$A$1)),,,1150,1),0),MATCH(E$1,'Wkly eq indx data joined'!$1:$1,0)+1)</f>
        <v>9278.4500000000007</v>
      </c>
      <c r="F282" s="9" cm="1">
        <f t="array" aca="1" ref="F282" ca="1">INDEX('Wkly eq indx data joined'!$A$1:$AJ$1150,MATCH('Wkly eq indx data aligned'!$A282,OFFSET(INDIRECT(ADDRESS(1,MATCH(F$1,'Wkly eq indx data joined'!$1:$1,0),1,1,$A$1)),,,1150,1),0),MATCH(F$1,'Wkly eq indx data joined'!$1:$1,0)+1)</f>
        <v>5943.03</v>
      </c>
      <c r="G282" s="9" cm="1">
        <f t="array" aca="1" ref="G282" ca="1">INDEX('Wkly eq indx data joined'!$A$1:$AJ$1150,MATCH('Wkly eq indx data aligned'!$A282,OFFSET(INDIRECT(ADDRESS(1,MATCH(G$1,'Wkly eq indx data joined'!$1:$1,0),1,1,$A$1)),,,1150,1),0),MATCH(G$1,'Wkly eq indx data joined'!$1:$1,0)+1)</f>
        <v>1154.05</v>
      </c>
      <c r="H282" s="9" cm="1">
        <f t="array" aca="1" ref="H282" ca="1">INDEX('Wkly eq indx data joined'!$A$1:$AJ$1150,MATCH('Wkly eq indx data aligned'!$A282,OFFSET(INDIRECT(ADDRESS(1,MATCH(H$1,'Wkly eq indx data joined'!$1:$1,0),1,1,$A$1)),,,1150,1),0),MATCH(H$1,'Wkly eq indx data joined'!$1:$1,0)+1)</f>
        <v>4886.5</v>
      </c>
      <c r="I282" s="9" cm="1">
        <f t="array" aca="1" ref="I282" ca="1">INDEX('Wkly eq indx data joined'!$A$1:$AJ$1150,MATCH('Wkly eq indx data aligned'!$A282,OFFSET(INDIRECT(ADDRESS(1,MATCH(I$1,'Wkly eq indx data joined'!$1:$1,0),1,1,$A$1)),,,1150,1),0),MATCH(I$1,'Wkly eq indx data joined'!$1:$1,0)+1)</f>
        <v>13866.81</v>
      </c>
      <c r="J282" s="9" cm="1">
        <f t="array" aca="1" ref="J282" ca="1">INDEX('Wkly eq indx data joined'!$A$1:$AJ$1150,MATCH('Wkly eq indx data aligned'!$A282,OFFSET(INDIRECT(ADDRESS(1,MATCH(J$1,'Wkly eq indx data joined'!$1:$1,0),1,1,$A$1)),,,1150,1),0),MATCH(J$1,'Wkly eq indx data joined'!$1:$1,0)+1)</f>
        <v>4017.89</v>
      </c>
      <c r="K282" s="9" cm="1">
        <f t="array" aca="1" ref="K282" ca="1">INDEX('Wkly eq indx data joined'!$A$1:$AJ$1150,MATCH('Wkly eq indx data aligned'!$A282,OFFSET(INDIRECT(ADDRESS(1,MATCH(K$1,'Wkly eq indx data joined'!$1:$1,0),1,1,$A$1)),,,1150,1),0),MATCH(K$1,'Wkly eq indx data joined'!$1:$1,0)+1)</f>
        <v>4275.7</v>
      </c>
      <c r="L282" s="12" cm="1">
        <f t="array" aca="1" ref="L282" ca="1">INDEX('Wkly eq indx data joined'!$A$1:$AJ$1150,MATCH('Wkly eq indx data aligned'!$A282+2,OFFSET(INDIRECT(ADDRESS(1,MATCH(L$1,'Wkly eq indx data joined'!$1:$1,0),1,1,$A$1)),,,1150,1),0),MATCH(L$1,'Wkly eq indx data joined'!$1:$1,0)+1)</f>
        <v>923.19</v>
      </c>
      <c r="M282" s="9" cm="1">
        <f t="array" aca="1" ref="M282" ca="1">INDEX('Wkly eq indx data joined'!$A$1:$AJ$1150,MATCH('Wkly eq indx data aligned'!$A282,OFFSET(INDIRECT(ADDRESS(1,MATCH(M$1,'Wkly eq indx data joined'!$1:$1,0),1,1,$A$1)),,,1150,1),0),MATCH(M$1,'Wkly eq indx data joined'!$1:$1,0)+1)</f>
        <v>23887.4</v>
      </c>
      <c r="N282" s="9" cm="1">
        <f t="array" aca="1" ref="N282" ca="1">INDEX('Wkly eq indx data joined'!$A$1:$AJ$1150,MATCH('Wkly eq indx data aligned'!$A282,OFFSET(INDIRECT(ADDRESS(1,MATCH(N$1,'Wkly eq indx data joined'!$1:$1,0),1,1,$A$1)),,,1150,1),0),MATCH(N$1,'Wkly eq indx data joined'!$1:$1,0)+1)</f>
        <v>6028.33</v>
      </c>
      <c r="O282" s="13" cm="1">
        <f t="array" aca="1" ref="O282" ca="1">INDEX('Wkly eq indx data joined'!$A$1:$AJ$1150,MATCH('Wkly eq indx data aligned'!$A282+1,OFFSET(INDIRECT(ADDRESS(1,MATCH(O$1,'Wkly eq indx data joined'!$1:$1,0),1,1,$A$1)),,,1150,1),0),MATCH(O$1,'Wkly eq indx data joined'!$1:$1,0)+1)</f>
        <v>5981.48</v>
      </c>
      <c r="P282" s="12" cm="1">
        <f t="array" aca="1" ref="P282" ca="1">INDEX('Wkly eq indx data joined'!$A$1:$AJ$1150,MATCH('Wkly eq indx data aligned'!$A282+2,OFFSET(INDIRECT(ADDRESS(1,MATCH(P$1,'Wkly eq indx data joined'!$1:$1,0),1,1,$A$1)),,,1150,1),0),MATCH(P$1,'Wkly eq indx data joined'!$1:$1,0)+1)</f>
        <v>1988.3</v>
      </c>
      <c r="Q282" s="9" cm="1">
        <f t="array" aca="1" ref="Q282" ca="1">INDEX('Wkly eq indx data joined'!$A$1:$AJ$1150,MATCH('Wkly eq indx data aligned'!$A282,OFFSET(INDIRECT(ADDRESS(1,MATCH(Q$1,'Wkly eq indx data joined'!$1:$1,0),1,1,$A$1)),,,1150,1),0),MATCH(Q$1,'Wkly eq indx data joined'!$1:$1,0)+1)</f>
        <v>355.51</v>
      </c>
      <c r="R282" s="12" cm="1">
        <f t="array" aca="1" ref="R282" ca="1">INDEX('Wkly eq indx data joined'!$A$1:$AJ$1150,MATCH('Wkly eq indx data aligned'!$A282+2,OFFSET(INDIRECT(ADDRESS(1,MATCH(R$1,'Wkly eq indx data joined'!$1:$1,0),1,1,$A$1)),,,1150,1),0),MATCH(R$1,'Wkly eq indx data joined'!$1:$1,0)+1)</f>
        <v>578.76</v>
      </c>
      <c r="S282" s="9" cm="1">
        <f t="array" aca="1" ref="S282" ca="1">INDEX('Wkly eq indx data joined'!$A$1:$AJ$1150,MATCH('Wkly eq indx data aligned'!$A282,OFFSET(INDIRECT(ADDRESS(1,MATCH(S$1,'Wkly eq indx data joined'!$1:$1,0),1,1,$A$1)),,,1150,1),0),MATCH(S$1,'Wkly eq indx data joined'!$1:$1,0)+1)</f>
        <v>11680.21</v>
      </c>
    </row>
    <row r="283" spans="1:19" x14ac:dyDescent="0.25">
      <c r="A283" s="4">
        <f t="shared" si="4"/>
        <v>38492</v>
      </c>
      <c r="B283" s="9" cm="1">
        <f t="array" aca="1" ref="B283" ca="1">INDEX('Wkly eq indx data joined'!$A$1:$AJ$1150,MATCH('Wkly eq indx data aligned'!$A283,OFFSET(INDIRECT(ADDRESS(1,MATCH(B$1,'Wkly eq indx data joined'!$1:$1,0),1,1,$A$1)),,,1150,1),0),MATCH(B$1,'Wkly eq indx data joined'!$1:$1,0)+1)</f>
        <v>4041.25</v>
      </c>
      <c r="C283" s="9" cm="1">
        <f t="array" aca="1" ref="C283" ca="1">INDEX('Wkly eq indx data joined'!$A$1:$AJ$1150,MATCH('Wkly eq indx data aligned'!$A283,OFFSET(INDIRECT(ADDRESS(1,MATCH(C$1,'Wkly eq indx data joined'!$1:$1,0),1,1,$A$1)),,,1150,1),0),MATCH(C$1,'Wkly eq indx data joined'!$1:$1,0)+1)</f>
        <v>11037.29</v>
      </c>
      <c r="D283" s="18" cm="1">
        <f t="array" aca="1" ref="D283" ca="1">IFERROR(INDEX('Wkly eq indx data joined'!$A$1:$AJ$1150,MATCH('Wkly eq indx data aligned'!$A283,OFFSET(INDIRECT(ADDRESS(1,MATCH(D$1,'Wkly eq indx data joined'!$1:$1,0),1,1,$A$1)),,,1150,1),0),MATCH(D$1,'Wkly eq indx data joined'!$1:$1,0)+1),D282)</f>
        <v>1099.269</v>
      </c>
      <c r="E283" s="9" cm="1">
        <f t="array" aca="1" ref="E283" ca="1">INDEX('Wkly eq indx data joined'!$A$1:$AJ$1150,MATCH('Wkly eq indx data aligned'!$A283,OFFSET(INDIRECT(ADDRESS(1,MATCH(E$1,'Wkly eq indx data joined'!$1:$1,0),1,1,$A$1)),,,1150,1),0),MATCH(E$1,'Wkly eq indx data joined'!$1:$1,0)+1)</f>
        <v>9452.19</v>
      </c>
      <c r="F283" s="9" cm="1">
        <f t="array" aca="1" ref="F283" ca="1">INDEX('Wkly eq indx data joined'!$A$1:$AJ$1150,MATCH('Wkly eq indx data aligned'!$A283,OFFSET(INDIRECT(ADDRESS(1,MATCH(F$1,'Wkly eq indx data joined'!$1:$1,0),1,1,$A$1)),,,1150,1),0),MATCH(F$1,'Wkly eq indx data joined'!$1:$1,0)+1)</f>
        <v>6023.11</v>
      </c>
      <c r="G283" s="9" cm="1">
        <f t="array" aca="1" ref="G283" ca="1">INDEX('Wkly eq indx data joined'!$A$1:$AJ$1150,MATCH('Wkly eq indx data aligned'!$A283,OFFSET(INDIRECT(ADDRESS(1,MATCH(G$1,'Wkly eq indx data joined'!$1:$1,0),1,1,$A$1)),,,1150,1),0),MATCH(G$1,'Wkly eq indx data joined'!$1:$1,0)+1)</f>
        <v>1189.28</v>
      </c>
      <c r="H283" s="9" cm="1">
        <f t="array" aca="1" ref="H283" ca="1">INDEX('Wkly eq indx data joined'!$A$1:$AJ$1150,MATCH('Wkly eq indx data aligned'!$A283,OFFSET(INDIRECT(ADDRESS(1,MATCH(H$1,'Wkly eq indx data joined'!$1:$1,0),1,1,$A$1)),,,1150,1),0),MATCH(H$1,'Wkly eq indx data joined'!$1:$1,0)+1)</f>
        <v>4971.8</v>
      </c>
      <c r="I283" s="9" cm="1">
        <f t="array" aca="1" ref="I283" ca="1">INDEX('Wkly eq indx data joined'!$A$1:$AJ$1150,MATCH('Wkly eq indx data aligned'!$A283,OFFSET(INDIRECT(ADDRESS(1,MATCH(I$1,'Wkly eq indx data joined'!$1:$1,0),1,1,$A$1)),,,1150,1),0),MATCH(I$1,'Wkly eq indx data joined'!$1:$1,0)+1)</f>
        <v>13717.42</v>
      </c>
      <c r="J283" s="9" cm="1">
        <f t="array" aca="1" ref="J283" ca="1">INDEX('Wkly eq indx data joined'!$A$1:$AJ$1150,MATCH('Wkly eq indx data aligned'!$A283,OFFSET(INDIRECT(ADDRESS(1,MATCH(J$1,'Wkly eq indx data joined'!$1:$1,0),1,1,$A$1)),,,1150,1),0),MATCH(J$1,'Wkly eq indx data joined'!$1:$1,0)+1)</f>
        <v>4096.18</v>
      </c>
      <c r="K283" s="9" cm="1">
        <f t="array" aca="1" ref="K283" ca="1">INDEX('Wkly eq indx data joined'!$A$1:$AJ$1150,MATCH('Wkly eq indx data aligned'!$A283,OFFSET(INDIRECT(ADDRESS(1,MATCH(K$1,'Wkly eq indx data joined'!$1:$1,0),1,1,$A$1)),,,1150,1),0),MATCH(K$1,'Wkly eq indx data joined'!$1:$1,0)+1)</f>
        <v>4360.68</v>
      </c>
      <c r="L283" s="12" cm="1">
        <f t="array" aca="1" ref="L283" ca="1">INDEX('Wkly eq indx data joined'!$A$1:$AJ$1150,MATCH('Wkly eq indx data aligned'!$A283+2,OFFSET(INDIRECT(ADDRESS(1,MATCH(L$1,'Wkly eq indx data joined'!$1:$1,0),1,1,$A$1)),,,1150,1),0),MATCH(L$1,'Wkly eq indx data joined'!$1:$1,0)+1)</f>
        <v>952.19</v>
      </c>
      <c r="M283" s="9" cm="1">
        <f t="array" aca="1" ref="M283" ca="1">INDEX('Wkly eq indx data joined'!$A$1:$AJ$1150,MATCH('Wkly eq indx data aligned'!$A283,OFFSET(INDIRECT(ADDRESS(1,MATCH(M$1,'Wkly eq indx data joined'!$1:$1,0),1,1,$A$1)),,,1150,1),0),MATCH(M$1,'Wkly eq indx data joined'!$1:$1,0)+1)</f>
        <v>24522.400000000001</v>
      </c>
      <c r="N283" s="9" cm="1">
        <f t="array" aca="1" ref="N283" ca="1">INDEX('Wkly eq indx data joined'!$A$1:$AJ$1150,MATCH('Wkly eq indx data aligned'!$A283,OFFSET(INDIRECT(ADDRESS(1,MATCH(N$1,'Wkly eq indx data joined'!$1:$1,0),1,1,$A$1)),,,1150,1),0),MATCH(N$1,'Wkly eq indx data joined'!$1:$1,0)+1)</f>
        <v>6157.62</v>
      </c>
      <c r="O283" s="13" cm="1">
        <f t="array" aca="1" ref="O283" ca="1">INDEX('Wkly eq indx data joined'!$A$1:$AJ$1150,MATCH('Wkly eq indx data aligned'!$A283+1,OFFSET(INDIRECT(ADDRESS(1,MATCH(O$1,'Wkly eq indx data joined'!$1:$1,0),1,1,$A$1)),,,1150,1),0),MATCH(O$1,'Wkly eq indx data joined'!$1:$1,0)+1)</f>
        <v>5954.69</v>
      </c>
      <c r="P283" s="12" cm="1">
        <f t="array" aca="1" ref="P283" ca="1">INDEX('Wkly eq indx data joined'!$A$1:$AJ$1150,MATCH('Wkly eq indx data aligned'!$A283+2,OFFSET(INDIRECT(ADDRESS(1,MATCH(P$1,'Wkly eq indx data joined'!$1:$1,0),1,1,$A$1)),,,1150,1),0),MATCH(P$1,'Wkly eq indx data joined'!$1:$1,0)+1)</f>
        <v>1992.4</v>
      </c>
      <c r="Q283" s="9" cm="1">
        <f t="array" aca="1" ref="Q283" ca="1">INDEX('Wkly eq indx data joined'!$A$1:$AJ$1150,MATCH('Wkly eq indx data aligned'!$A283,OFFSET(INDIRECT(ADDRESS(1,MATCH(Q$1,'Wkly eq indx data joined'!$1:$1,0),1,1,$A$1)),,,1150,1),0),MATCH(Q$1,'Wkly eq indx data joined'!$1:$1,0)+1)</f>
        <v>363.88</v>
      </c>
      <c r="R283" s="12" cm="1">
        <f t="array" aca="1" ref="R283" ca="1">INDEX('Wkly eq indx data joined'!$A$1:$AJ$1150,MATCH('Wkly eq indx data aligned'!$A283+2,OFFSET(INDIRECT(ADDRESS(1,MATCH(R$1,'Wkly eq indx data joined'!$1:$1,0),1,1,$A$1)),,,1150,1),0),MATCH(R$1,'Wkly eq indx data joined'!$1:$1,0)+1)</f>
        <v>585.67999999999995</v>
      </c>
      <c r="S283" s="9" cm="1">
        <f t="array" aca="1" ref="S283" ca="1">INDEX('Wkly eq indx data joined'!$A$1:$AJ$1150,MATCH('Wkly eq indx data aligned'!$A283,OFFSET(INDIRECT(ADDRESS(1,MATCH(S$1,'Wkly eq indx data joined'!$1:$1,0),1,1,$A$1)),,,1150,1),0),MATCH(S$1,'Wkly eq indx data joined'!$1:$1,0)+1)</f>
        <v>12155.14</v>
      </c>
    </row>
    <row r="284" spans="1:19" x14ac:dyDescent="0.25">
      <c r="A284" s="4">
        <f t="shared" si="4"/>
        <v>38499</v>
      </c>
      <c r="B284" s="9" cm="1">
        <f t="array" aca="1" ref="B284" ca="1">INDEX('Wkly eq indx data joined'!$A$1:$AJ$1150,MATCH('Wkly eq indx data aligned'!$A284,OFFSET(INDIRECT(ADDRESS(1,MATCH(B$1,'Wkly eq indx data joined'!$1:$1,0),1,1,$A$1)),,,1150,1),0),MATCH(B$1,'Wkly eq indx data joined'!$1:$1,0)+1)</f>
        <v>4116.4080000000004</v>
      </c>
      <c r="C284" s="9" cm="1">
        <f t="array" aca="1" ref="C284" ca="1">INDEX('Wkly eq indx data joined'!$A$1:$AJ$1150,MATCH('Wkly eq indx data aligned'!$A284,OFFSET(INDIRECT(ADDRESS(1,MATCH(C$1,'Wkly eq indx data joined'!$1:$1,0),1,1,$A$1)),,,1150,1),0),MATCH(C$1,'Wkly eq indx data joined'!$1:$1,0)+1)</f>
        <v>11192.33</v>
      </c>
      <c r="D284" s="18" cm="1">
        <f t="array" aca="1" ref="D284" ca="1">IFERROR(INDEX('Wkly eq indx data joined'!$A$1:$AJ$1150,MATCH('Wkly eq indx data aligned'!$A284,OFFSET(INDIRECT(ADDRESS(1,MATCH(D$1,'Wkly eq indx data joined'!$1:$1,0),1,1,$A$1)),,,1150,1),0),MATCH(D$1,'Wkly eq indx data joined'!$1:$1,0)+1),D283)</f>
        <v>1051.9459999999999</v>
      </c>
      <c r="E284" s="9" cm="1">
        <f t="array" aca="1" ref="E284" ca="1">INDEX('Wkly eq indx data joined'!$A$1:$AJ$1150,MATCH('Wkly eq indx data aligned'!$A284,OFFSET(INDIRECT(ADDRESS(1,MATCH(E$1,'Wkly eq indx data joined'!$1:$1,0),1,1,$A$1)),,,1150,1),0),MATCH(E$1,'Wkly eq indx data joined'!$1:$1,0)+1)</f>
        <v>9619.36</v>
      </c>
      <c r="F284" s="9" cm="1">
        <f t="array" aca="1" ref="F284" ca="1">INDEX('Wkly eq indx data joined'!$A$1:$AJ$1150,MATCH('Wkly eq indx data aligned'!$A284,OFFSET(INDIRECT(ADDRESS(1,MATCH(F$1,'Wkly eq indx data joined'!$1:$1,0),1,1,$A$1)),,,1150,1),0),MATCH(F$1,'Wkly eq indx data joined'!$1:$1,0)+1)</f>
        <v>6160.75</v>
      </c>
      <c r="G284" s="9" cm="1">
        <f t="array" aca="1" ref="G284" ca="1">INDEX('Wkly eq indx data joined'!$A$1:$AJ$1150,MATCH('Wkly eq indx data aligned'!$A284,OFFSET(INDIRECT(ADDRESS(1,MATCH(G$1,'Wkly eq indx data joined'!$1:$1,0),1,1,$A$1)),,,1150,1),0),MATCH(G$1,'Wkly eq indx data joined'!$1:$1,0)+1)</f>
        <v>1198.78</v>
      </c>
      <c r="H284" s="9" cm="1">
        <f t="array" aca="1" ref="H284" ca="1">INDEX('Wkly eq indx data joined'!$A$1:$AJ$1150,MATCH('Wkly eq indx data aligned'!$A284,OFFSET(INDIRECT(ADDRESS(1,MATCH(H$1,'Wkly eq indx data joined'!$1:$1,0),1,1,$A$1)),,,1150,1),0),MATCH(H$1,'Wkly eq indx data joined'!$1:$1,0)+1)</f>
        <v>4986.3</v>
      </c>
      <c r="I284" s="9" cm="1">
        <f t="array" aca="1" ref="I284" ca="1">INDEX('Wkly eq indx data joined'!$A$1:$AJ$1150,MATCH('Wkly eq indx data aligned'!$A284,OFFSET(INDIRECT(ADDRESS(1,MATCH(I$1,'Wkly eq indx data joined'!$1:$1,0),1,1,$A$1)),,,1150,1),0),MATCH(I$1,'Wkly eq indx data joined'!$1:$1,0)+1)</f>
        <v>13714.78</v>
      </c>
      <c r="J284" s="9" cm="1">
        <f t="array" aca="1" ref="J284" ca="1">INDEX('Wkly eq indx data joined'!$A$1:$AJ$1150,MATCH('Wkly eq indx data aligned'!$A284,OFFSET(INDIRECT(ADDRESS(1,MATCH(J$1,'Wkly eq indx data joined'!$1:$1,0),1,1,$A$1)),,,1150,1),0),MATCH(J$1,'Wkly eq indx data joined'!$1:$1,0)+1)</f>
        <v>4131.83</v>
      </c>
      <c r="K284" s="9" cm="1">
        <f t="array" aca="1" ref="K284" ca="1">INDEX('Wkly eq indx data joined'!$A$1:$AJ$1150,MATCH('Wkly eq indx data aligned'!$A284,OFFSET(INDIRECT(ADDRESS(1,MATCH(K$1,'Wkly eq indx data joined'!$1:$1,0),1,1,$A$1)),,,1150,1),0),MATCH(K$1,'Wkly eq indx data joined'!$1:$1,0)+1)</f>
        <v>4444.71</v>
      </c>
      <c r="L284" s="12" cm="1">
        <f t="array" aca="1" ref="L284" ca="1">INDEX('Wkly eq indx data joined'!$A$1:$AJ$1150,MATCH('Wkly eq indx data aligned'!$A284+2,OFFSET(INDIRECT(ADDRESS(1,MATCH(L$1,'Wkly eq indx data joined'!$1:$1,0),1,1,$A$1)),,,1150,1),0),MATCH(L$1,'Wkly eq indx data joined'!$1:$1,0)+1)</f>
        <v>960.91</v>
      </c>
      <c r="M284" s="9" cm="1">
        <f t="array" aca="1" ref="M284" ca="1">INDEX('Wkly eq indx data joined'!$A$1:$AJ$1150,MATCH('Wkly eq indx data aligned'!$A284,OFFSET(INDIRECT(ADDRESS(1,MATCH(M$1,'Wkly eq indx data joined'!$1:$1,0),1,1,$A$1)),,,1150,1),0),MATCH(M$1,'Wkly eq indx data joined'!$1:$1,0)+1)</f>
        <v>25255.5</v>
      </c>
      <c r="N284" s="9" cm="1">
        <f t="array" aca="1" ref="N284" ca="1">INDEX('Wkly eq indx data joined'!$A$1:$AJ$1150,MATCH('Wkly eq indx data aligned'!$A284,OFFSET(INDIRECT(ADDRESS(1,MATCH(N$1,'Wkly eq indx data joined'!$1:$1,0),1,1,$A$1)),,,1150,1),0),MATCH(N$1,'Wkly eq indx data joined'!$1:$1,0)+1)</f>
        <v>6240.57</v>
      </c>
      <c r="O284" s="13" cm="1">
        <f t="array" aca="1" ref="O284" ca="1">INDEX('Wkly eq indx data joined'!$A$1:$AJ$1150,MATCH('Wkly eq indx data aligned'!$A284+1,OFFSET(INDIRECT(ADDRESS(1,MATCH(O$1,'Wkly eq indx data joined'!$1:$1,0),1,1,$A$1)),,,1150,1),0),MATCH(O$1,'Wkly eq indx data joined'!$1:$1,0)+1)</f>
        <v>5991.55</v>
      </c>
      <c r="P284" s="12" cm="1">
        <f t="array" aca="1" ref="P284" ca="1">INDEX('Wkly eq indx data joined'!$A$1:$AJ$1150,MATCH('Wkly eq indx data aligned'!$A284+2,OFFSET(INDIRECT(ADDRESS(1,MATCH(P$1,'Wkly eq indx data joined'!$1:$1,0),1,1,$A$1)),,,1150,1),0),MATCH(P$1,'Wkly eq indx data joined'!$1:$1,0)+1)</f>
        <v>2076.4</v>
      </c>
      <c r="Q284" s="9" cm="1">
        <f t="array" aca="1" ref="Q284" ca="1">INDEX('Wkly eq indx data joined'!$A$1:$AJ$1150,MATCH('Wkly eq indx data aligned'!$A284,OFFSET(INDIRECT(ADDRESS(1,MATCH(Q$1,'Wkly eq indx data joined'!$1:$1,0),1,1,$A$1)),,,1150,1),0),MATCH(Q$1,'Wkly eq indx data joined'!$1:$1,0)+1)</f>
        <v>366.94</v>
      </c>
      <c r="R284" s="12" cm="1">
        <f t="array" aca="1" ref="R284" ca="1">INDEX('Wkly eq indx data joined'!$A$1:$AJ$1150,MATCH('Wkly eq indx data aligned'!$A284+2,OFFSET(INDIRECT(ADDRESS(1,MATCH(R$1,'Wkly eq indx data joined'!$1:$1,0),1,1,$A$1)),,,1150,1),0),MATCH(R$1,'Wkly eq indx data joined'!$1:$1,0)+1)</f>
        <v>597.33000000000004</v>
      </c>
      <c r="S284" s="9" cm="1">
        <f t="array" aca="1" ref="S284" ca="1">INDEX('Wkly eq indx data joined'!$A$1:$AJ$1150,MATCH('Wkly eq indx data aligned'!$A284,OFFSET(INDIRECT(ADDRESS(1,MATCH(S$1,'Wkly eq indx data joined'!$1:$1,0),1,1,$A$1)),,,1150,1),0),MATCH(S$1,'Wkly eq indx data joined'!$1:$1,0)+1)</f>
        <v>12499.61</v>
      </c>
    </row>
    <row r="285" spans="1:19" x14ac:dyDescent="0.25">
      <c r="A285" s="4">
        <f t="shared" si="4"/>
        <v>38506</v>
      </c>
      <c r="B285" s="9" cm="1">
        <f t="array" aca="1" ref="B285" ca="1">INDEX('Wkly eq indx data joined'!$A$1:$AJ$1150,MATCH('Wkly eq indx data aligned'!$A285,OFFSET(INDIRECT(ADDRESS(1,MATCH(B$1,'Wkly eq indx data joined'!$1:$1,0),1,1,$A$1)),,,1150,1),0),MATCH(B$1,'Wkly eq indx data joined'!$1:$1,0)+1)</f>
        <v>4194.0330000000004</v>
      </c>
      <c r="C285" s="9" cm="1">
        <f t="array" aca="1" ref="C285" ca="1">INDEX('Wkly eq indx data joined'!$A$1:$AJ$1150,MATCH('Wkly eq indx data aligned'!$A285,OFFSET(INDIRECT(ADDRESS(1,MATCH(C$1,'Wkly eq indx data joined'!$1:$1,0),1,1,$A$1)),,,1150,1),0),MATCH(C$1,'Wkly eq indx data joined'!$1:$1,0)+1)</f>
        <v>11300.05</v>
      </c>
      <c r="D285" s="18" cm="1">
        <f t="array" aca="1" ref="D285" ca="1">IFERROR(INDEX('Wkly eq indx data joined'!$A$1:$AJ$1150,MATCH('Wkly eq indx data aligned'!$A285,OFFSET(INDIRECT(ADDRESS(1,MATCH(D$1,'Wkly eq indx data joined'!$1:$1,0),1,1,$A$1)),,,1150,1),0),MATCH(D$1,'Wkly eq indx data joined'!$1:$1,0)+1),D284)</f>
        <v>1013.6369999999999</v>
      </c>
      <c r="E285" s="9" cm="1">
        <f t="array" aca="1" ref="E285" ca="1">INDEX('Wkly eq indx data joined'!$A$1:$AJ$1150,MATCH('Wkly eq indx data aligned'!$A285,OFFSET(INDIRECT(ADDRESS(1,MATCH(E$1,'Wkly eq indx data joined'!$1:$1,0),1,1,$A$1)),,,1150,1),0),MATCH(E$1,'Wkly eq indx data joined'!$1:$1,0)+1)</f>
        <v>9671.17</v>
      </c>
      <c r="F285" s="9" cm="1">
        <f t="array" aca="1" ref="F285" ca="1">INDEX('Wkly eq indx data joined'!$A$1:$AJ$1150,MATCH('Wkly eq indx data aligned'!$A285,OFFSET(INDIRECT(ADDRESS(1,MATCH(F$1,'Wkly eq indx data joined'!$1:$1,0),1,1,$A$1)),,,1150,1),0),MATCH(F$1,'Wkly eq indx data joined'!$1:$1,0)+1)</f>
        <v>6210.27</v>
      </c>
      <c r="G285" s="9" cm="1">
        <f t="array" aca="1" ref="G285" ca="1">INDEX('Wkly eq indx data joined'!$A$1:$AJ$1150,MATCH('Wkly eq indx data aligned'!$A285,OFFSET(INDIRECT(ADDRESS(1,MATCH(G$1,'Wkly eq indx data joined'!$1:$1,0),1,1,$A$1)),,,1150,1),0),MATCH(G$1,'Wkly eq indx data joined'!$1:$1,0)+1)</f>
        <v>1196.02</v>
      </c>
      <c r="H285" s="9" cm="1">
        <f t="array" aca="1" ref="H285" ca="1">INDEX('Wkly eq indx data joined'!$A$1:$AJ$1150,MATCH('Wkly eq indx data aligned'!$A285,OFFSET(INDIRECT(ADDRESS(1,MATCH(H$1,'Wkly eq indx data joined'!$1:$1,0),1,1,$A$1)),,,1150,1),0),MATCH(H$1,'Wkly eq indx data joined'!$1:$1,0)+1)</f>
        <v>4999.3999999999996</v>
      </c>
      <c r="I285" s="9" cm="1">
        <f t="array" aca="1" ref="I285" ca="1">INDEX('Wkly eq indx data joined'!$A$1:$AJ$1150,MATCH('Wkly eq indx data aligned'!$A285,OFFSET(INDIRECT(ADDRESS(1,MATCH(I$1,'Wkly eq indx data joined'!$1:$1,0),1,1,$A$1)),,,1150,1),0),MATCH(I$1,'Wkly eq indx data joined'!$1:$1,0)+1)</f>
        <v>13818.45</v>
      </c>
      <c r="J285" s="9" cm="1">
        <f t="array" aca="1" ref="J285" ca="1">INDEX('Wkly eq indx data joined'!$A$1:$AJ$1150,MATCH('Wkly eq indx data aligned'!$A285,OFFSET(INDIRECT(ADDRESS(1,MATCH(J$1,'Wkly eq indx data joined'!$1:$1,0),1,1,$A$1)),,,1150,1),0),MATCH(J$1,'Wkly eq indx data joined'!$1:$1,0)+1)</f>
        <v>4162.47</v>
      </c>
      <c r="K285" s="9" cm="1">
        <f t="array" aca="1" ref="K285" ca="1">INDEX('Wkly eq indx data joined'!$A$1:$AJ$1150,MATCH('Wkly eq indx data aligned'!$A285,OFFSET(INDIRECT(ADDRESS(1,MATCH(K$1,'Wkly eq indx data joined'!$1:$1,0),1,1,$A$1)),,,1150,1),0),MATCH(K$1,'Wkly eq indx data joined'!$1:$1,0)+1)</f>
        <v>4510.3900000000003</v>
      </c>
      <c r="L285" s="12" cm="1">
        <f t="array" aca="1" ref="L285" ca="1">INDEX('Wkly eq indx data joined'!$A$1:$AJ$1150,MATCH('Wkly eq indx data aligned'!$A285+2,OFFSET(INDIRECT(ADDRESS(1,MATCH(L$1,'Wkly eq indx data joined'!$1:$1,0),1,1,$A$1)),,,1150,1),0),MATCH(L$1,'Wkly eq indx data joined'!$1:$1,0)+1)</f>
        <v>976.09</v>
      </c>
      <c r="M285" s="9" cm="1">
        <f t="array" aca="1" ref="M285" ca="1">INDEX('Wkly eq indx data joined'!$A$1:$AJ$1150,MATCH('Wkly eq indx data aligned'!$A285,OFFSET(INDIRECT(ADDRESS(1,MATCH(M$1,'Wkly eq indx data joined'!$1:$1,0),1,1,$A$1)),,,1150,1),0),MATCH(M$1,'Wkly eq indx data joined'!$1:$1,0)+1)</f>
        <v>26365.599999999999</v>
      </c>
      <c r="N285" s="9" cm="1">
        <f t="array" aca="1" ref="N285" ca="1">INDEX('Wkly eq indx data joined'!$A$1:$AJ$1150,MATCH('Wkly eq indx data aligned'!$A285,OFFSET(INDIRECT(ADDRESS(1,MATCH(N$1,'Wkly eq indx data joined'!$1:$1,0),1,1,$A$1)),,,1150,1),0),MATCH(N$1,'Wkly eq indx data joined'!$1:$1,0)+1)</f>
        <v>6294.07</v>
      </c>
      <c r="O285" s="13" cm="1">
        <f t="array" aca="1" ref="O285" ca="1">INDEX('Wkly eq indx data joined'!$A$1:$AJ$1150,MATCH('Wkly eq indx data aligned'!$A285+1,OFFSET(INDIRECT(ADDRESS(1,MATCH(O$1,'Wkly eq indx data joined'!$1:$1,0),1,1,$A$1)),,,1150,1),0),MATCH(O$1,'Wkly eq indx data joined'!$1:$1,0)+1)</f>
        <v>6107.95</v>
      </c>
      <c r="P285" s="12" cm="1">
        <f t="array" aca="1" ref="P285" ca="1">INDEX('Wkly eq indx data joined'!$A$1:$AJ$1150,MATCH('Wkly eq indx data aligned'!$A285+2,OFFSET(INDIRECT(ADDRESS(1,MATCH(P$1,'Wkly eq indx data joined'!$1:$1,0),1,1,$A$1)),,,1150,1),0),MATCH(P$1,'Wkly eq indx data joined'!$1:$1,0)+1)</f>
        <v>2092.35</v>
      </c>
      <c r="Q285" s="9" cm="1">
        <f t="array" aca="1" ref="Q285" ca="1">INDEX('Wkly eq indx data joined'!$A$1:$AJ$1150,MATCH('Wkly eq indx data aligned'!$A285,OFFSET(INDIRECT(ADDRESS(1,MATCH(Q$1,'Wkly eq indx data joined'!$1:$1,0),1,1,$A$1)),,,1150,1),0),MATCH(Q$1,'Wkly eq indx data joined'!$1:$1,0)+1)</f>
        <v>371.52</v>
      </c>
      <c r="R285" s="12" cm="1">
        <f t="array" aca="1" ref="R285" ca="1">INDEX('Wkly eq indx data joined'!$A$1:$AJ$1150,MATCH('Wkly eq indx data aligned'!$A285+2,OFFSET(INDIRECT(ADDRESS(1,MATCH(R$1,'Wkly eq indx data joined'!$1:$1,0),1,1,$A$1)),,,1150,1),0),MATCH(R$1,'Wkly eq indx data joined'!$1:$1,0)+1)</f>
        <v>609.09</v>
      </c>
      <c r="S285" s="9" cm="1">
        <f t="array" aca="1" ref="S285" ca="1">INDEX('Wkly eq indx data joined'!$A$1:$AJ$1150,MATCH('Wkly eq indx data aligned'!$A285,OFFSET(INDIRECT(ADDRESS(1,MATCH(S$1,'Wkly eq indx data joined'!$1:$1,0),1,1,$A$1)),,,1150,1),0),MATCH(S$1,'Wkly eq indx data joined'!$1:$1,0)+1)</f>
        <v>12753.05</v>
      </c>
    </row>
    <row r="286" spans="1:19" x14ac:dyDescent="0.25">
      <c r="A286" s="4">
        <f t="shared" si="4"/>
        <v>38513</v>
      </c>
      <c r="B286" s="9" cm="1">
        <f t="array" aca="1" ref="B286" ca="1">INDEX('Wkly eq indx data joined'!$A$1:$AJ$1150,MATCH('Wkly eq indx data aligned'!$A286,OFFSET(INDIRECT(ADDRESS(1,MATCH(B$1,'Wkly eq indx data joined'!$1:$1,0),1,1,$A$1)),,,1150,1),0),MATCH(B$1,'Wkly eq indx data joined'!$1:$1,0)+1)</f>
        <v>4221.6959999999999</v>
      </c>
      <c r="C286" s="9" cm="1">
        <f t="array" aca="1" ref="C286" ca="1">INDEX('Wkly eq indx data joined'!$A$1:$AJ$1150,MATCH('Wkly eq indx data aligned'!$A286,OFFSET(INDIRECT(ADDRESS(1,MATCH(C$1,'Wkly eq indx data joined'!$1:$1,0),1,1,$A$1)),,,1150,1),0),MATCH(C$1,'Wkly eq indx data joined'!$1:$1,0)+1)</f>
        <v>11304.23</v>
      </c>
      <c r="D286" s="18" cm="1">
        <f t="array" aca="1" ref="D286" ca="1">IFERROR(INDEX('Wkly eq indx data joined'!$A$1:$AJ$1150,MATCH('Wkly eq indx data aligned'!$A286,OFFSET(INDIRECT(ADDRESS(1,MATCH(D$1,'Wkly eq indx data joined'!$1:$1,0),1,1,$A$1)),,,1150,1),0),MATCH(D$1,'Wkly eq indx data joined'!$1:$1,0)+1),D285)</f>
        <v>1108.2860000000001</v>
      </c>
      <c r="E286" s="9" cm="1">
        <f t="array" aca="1" ref="E286" ca="1">INDEX('Wkly eq indx data joined'!$A$1:$AJ$1150,MATCH('Wkly eq indx data aligned'!$A286,OFFSET(INDIRECT(ADDRESS(1,MATCH(E$1,'Wkly eq indx data joined'!$1:$1,0),1,1,$A$1)),,,1150,1),0),MATCH(E$1,'Wkly eq indx data joined'!$1:$1,0)+1)</f>
        <v>9790.09</v>
      </c>
      <c r="F286" s="9" cm="1">
        <f t="array" aca="1" ref="F286" ca="1">INDEX('Wkly eq indx data joined'!$A$1:$AJ$1150,MATCH('Wkly eq indx data aligned'!$A286,OFFSET(INDIRECT(ADDRESS(1,MATCH(F$1,'Wkly eq indx data joined'!$1:$1,0),1,1,$A$1)),,,1150,1),0),MATCH(F$1,'Wkly eq indx data joined'!$1:$1,0)+1)</f>
        <v>6239.38</v>
      </c>
      <c r="G286" s="9" cm="1">
        <f t="array" aca="1" ref="G286" ca="1">INDEX('Wkly eq indx data joined'!$A$1:$AJ$1150,MATCH('Wkly eq indx data aligned'!$A286,OFFSET(INDIRECT(ADDRESS(1,MATCH(G$1,'Wkly eq indx data joined'!$1:$1,0),1,1,$A$1)),,,1150,1),0),MATCH(G$1,'Wkly eq indx data joined'!$1:$1,0)+1)</f>
        <v>1198.1099999999999</v>
      </c>
      <c r="H286" s="9" cm="1">
        <f t="array" aca="1" ref="H286" ca="1">INDEX('Wkly eq indx data joined'!$A$1:$AJ$1150,MATCH('Wkly eq indx data aligned'!$A286,OFFSET(INDIRECT(ADDRESS(1,MATCH(H$1,'Wkly eq indx data joined'!$1:$1,0),1,1,$A$1)),,,1150,1),0),MATCH(H$1,'Wkly eq indx data joined'!$1:$1,0)+1)</f>
        <v>5030.3999999999996</v>
      </c>
      <c r="I286" s="9" cm="1">
        <f t="array" aca="1" ref="I286" ca="1">INDEX('Wkly eq indx data joined'!$A$1:$AJ$1150,MATCH('Wkly eq indx data aligned'!$A286,OFFSET(INDIRECT(ADDRESS(1,MATCH(I$1,'Wkly eq indx data joined'!$1:$1,0),1,1,$A$1)),,,1150,1),0),MATCH(I$1,'Wkly eq indx data joined'!$1:$1,0)+1)</f>
        <v>13934.76</v>
      </c>
      <c r="J286" s="9" cm="1">
        <f t="array" aca="1" ref="J286" ca="1">INDEX('Wkly eq indx data joined'!$A$1:$AJ$1150,MATCH('Wkly eq indx data aligned'!$A286,OFFSET(INDIRECT(ADDRESS(1,MATCH(J$1,'Wkly eq indx data joined'!$1:$1,0),1,1,$A$1)),,,1150,1),0),MATCH(J$1,'Wkly eq indx data joined'!$1:$1,0)+1)</f>
        <v>4184.1000000000004</v>
      </c>
      <c r="K286" s="9" cm="1">
        <f t="array" aca="1" ref="K286" ca="1">INDEX('Wkly eq indx data joined'!$A$1:$AJ$1150,MATCH('Wkly eq indx data aligned'!$A286,OFFSET(INDIRECT(ADDRESS(1,MATCH(K$1,'Wkly eq indx data joined'!$1:$1,0),1,1,$A$1)),,,1150,1),0),MATCH(K$1,'Wkly eq indx data joined'!$1:$1,0)+1)</f>
        <v>4586.1000000000004</v>
      </c>
      <c r="L286" s="12" cm="1">
        <f t="array" aca="1" ref="L286" ca="1">INDEX('Wkly eq indx data joined'!$A$1:$AJ$1150,MATCH('Wkly eq indx data aligned'!$A286+2,OFFSET(INDIRECT(ADDRESS(1,MATCH(L$1,'Wkly eq indx data joined'!$1:$1,0),1,1,$A$1)),,,1150,1),0),MATCH(L$1,'Wkly eq indx data joined'!$1:$1,0)+1)</f>
        <v>990.79</v>
      </c>
      <c r="M286" s="9" cm="1">
        <f t="array" aca="1" ref="M286" ca="1">INDEX('Wkly eq indx data joined'!$A$1:$AJ$1150,MATCH('Wkly eq indx data aligned'!$A286,OFFSET(INDIRECT(ADDRESS(1,MATCH(M$1,'Wkly eq indx data joined'!$1:$1,0),1,1,$A$1)),,,1150,1),0),MATCH(M$1,'Wkly eq indx data joined'!$1:$1,0)+1)</f>
        <v>24950.9</v>
      </c>
      <c r="N286" s="9" cm="1">
        <f t="array" aca="1" ref="N286" ca="1">INDEX('Wkly eq indx data joined'!$A$1:$AJ$1150,MATCH('Wkly eq indx data aligned'!$A286,OFFSET(INDIRECT(ADDRESS(1,MATCH(N$1,'Wkly eq indx data joined'!$1:$1,0),1,1,$A$1)),,,1150,1),0),MATCH(N$1,'Wkly eq indx data joined'!$1:$1,0)+1)</f>
        <v>6334.57</v>
      </c>
      <c r="O286" s="13" cm="1">
        <f t="array" aca="1" ref="O286" ca="1">INDEX('Wkly eq indx data joined'!$A$1:$AJ$1150,MATCH('Wkly eq indx data aligned'!$A286+1,OFFSET(INDIRECT(ADDRESS(1,MATCH(O$1,'Wkly eq indx data joined'!$1:$1,0),1,1,$A$1)),,,1150,1),0),MATCH(O$1,'Wkly eq indx data joined'!$1:$1,0)+1)</f>
        <v>6192.35</v>
      </c>
      <c r="P286" s="12" cm="1">
        <f t="array" aca="1" ref="P286" ca="1">INDEX('Wkly eq indx data joined'!$A$1:$AJ$1150,MATCH('Wkly eq indx data aligned'!$A286+2,OFFSET(INDIRECT(ADDRESS(1,MATCH(P$1,'Wkly eq indx data joined'!$1:$1,0),1,1,$A$1)),,,1150,1),0),MATCH(P$1,'Wkly eq indx data joined'!$1:$1,0)+1)</f>
        <v>2090.6</v>
      </c>
      <c r="Q286" s="9" cm="1">
        <f t="array" aca="1" ref="Q286" ca="1">INDEX('Wkly eq indx data joined'!$A$1:$AJ$1150,MATCH('Wkly eq indx data aligned'!$A286,OFFSET(INDIRECT(ADDRESS(1,MATCH(Q$1,'Wkly eq indx data joined'!$1:$1,0),1,1,$A$1)),,,1150,1),0),MATCH(Q$1,'Wkly eq indx data joined'!$1:$1,0)+1)</f>
        <v>376.09</v>
      </c>
      <c r="R286" s="12" cm="1">
        <f t="array" aca="1" ref="R286" ca="1">INDEX('Wkly eq indx data joined'!$A$1:$AJ$1150,MATCH('Wkly eq indx data aligned'!$A286+2,OFFSET(INDIRECT(ADDRESS(1,MATCH(R$1,'Wkly eq indx data joined'!$1:$1,0),1,1,$A$1)),,,1150,1),0),MATCH(R$1,'Wkly eq indx data joined'!$1:$1,0)+1)</f>
        <v>611.19000000000005</v>
      </c>
      <c r="S286" s="9" cm="1">
        <f t="array" aca="1" ref="S286" ca="1">INDEX('Wkly eq indx data joined'!$A$1:$AJ$1150,MATCH('Wkly eq indx data aligned'!$A286,OFFSET(INDIRECT(ADDRESS(1,MATCH(S$1,'Wkly eq indx data joined'!$1:$1,0),1,1,$A$1)),,,1150,1),0),MATCH(S$1,'Wkly eq indx data joined'!$1:$1,0)+1)</f>
        <v>12734.17</v>
      </c>
    </row>
    <row r="287" spans="1:19" x14ac:dyDescent="0.25">
      <c r="A287" s="4">
        <f t="shared" si="4"/>
        <v>38520</v>
      </c>
      <c r="B287" s="9" cm="1">
        <f t="array" aca="1" ref="B287" ca="1">INDEX('Wkly eq indx data joined'!$A$1:$AJ$1150,MATCH('Wkly eq indx data aligned'!$A287,OFFSET(INDIRECT(ADDRESS(1,MATCH(B$1,'Wkly eq indx data joined'!$1:$1,0),1,1,$A$1)),,,1150,1),0),MATCH(B$1,'Wkly eq indx data joined'!$1:$1,0)+1)</f>
        <v>4312.2430000000004</v>
      </c>
      <c r="C287" s="9" cm="1">
        <f t="array" aca="1" ref="C287" ca="1">INDEX('Wkly eq indx data joined'!$A$1:$AJ$1150,MATCH('Wkly eq indx data aligned'!$A287,OFFSET(INDIRECT(ADDRESS(1,MATCH(C$1,'Wkly eq indx data joined'!$1:$1,0),1,1,$A$1)),,,1150,1),0),MATCH(C$1,'Wkly eq indx data joined'!$1:$1,0)+1)</f>
        <v>11514.03</v>
      </c>
      <c r="D287" s="18" cm="1">
        <f t="array" aca="1" ref="D287" ca="1">IFERROR(INDEX('Wkly eq indx data joined'!$A$1:$AJ$1150,MATCH('Wkly eq indx data aligned'!$A287,OFFSET(INDIRECT(ADDRESS(1,MATCH(D$1,'Wkly eq indx data joined'!$1:$1,0),1,1,$A$1)),,,1150,1),0),MATCH(D$1,'Wkly eq indx data joined'!$1:$1,0)+1),D286)</f>
        <v>1085.6099999999999</v>
      </c>
      <c r="E287" s="9" cm="1">
        <f t="array" aca="1" ref="E287" ca="1">INDEX('Wkly eq indx data joined'!$A$1:$AJ$1150,MATCH('Wkly eq indx data aligned'!$A287,OFFSET(INDIRECT(ADDRESS(1,MATCH(E$1,'Wkly eq indx data joined'!$1:$1,0),1,1,$A$1)),,,1150,1),0),MATCH(E$1,'Wkly eq indx data joined'!$1:$1,0)+1)</f>
        <v>9947.57</v>
      </c>
      <c r="F287" s="9" cm="1">
        <f t="array" aca="1" ref="F287" ca="1">INDEX('Wkly eq indx data joined'!$A$1:$AJ$1150,MATCH('Wkly eq indx data aligned'!$A287,OFFSET(INDIRECT(ADDRESS(1,MATCH(F$1,'Wkly eq indx data joined'!$1:$1,0),1,1,$A$1)),,,1150,1),0),MATCH(F$1,'Wkly eq indx data joined'!$1:$1,0)+1)</f>
        <v>6263.47</v>
      </c>
      <c r="G287" s="9" cm="1">
        <f t="array" aca="1" ref="G287" ca="1">INDEX('Wkly eq indx data joined'!$A$1:$AJ$1150,MATCH('Wkly eq indx data aligned'!$A287,OFFSET(INDIRECT(ADDRESS(1,MATCH(G$1,'Wkly eq indx data joined'!$1:$1,0),1,1,$A$1)),,,1150,1),0),MATCH(G$1,'Wkly eq indx data joined'!$1:$1,0)+1)</f>
        <v>1216.96</v>
      </c>
      <c r="H287" s="9" cm="1">
        <f t="array" aca="1" ref="H287" ca="1">INDEX('Wkly eq indx data joined'!$A$1:$AJ$1150,MATCH('Wkly eq indx data aligned'!$A287,OFFSET(INDIRECT(ADDRESS(1,MATCH(H$1,'Wkly eq indx data joined'!$1:$1,0),1,1,$A$1)),,,1150,1),0),MATCH(H$1,'Wkly eq indx data joined'!$1:$1,0)+1)</f>
        <v>5077.6000000000004</v>
      </c>
      <c r="I287" s="9" cm="1">
        <f t="array" aca="1" ref="I287" ca="1">INDEX('Wkly eq indx data joined'!$A$1:$AJ$1150,MATCH('Wkly eq indx data aligned'!$A287,OFFSET(INDIRECT(ADDRESS(1,MATCH(I$1,'Wkly eq indx data joined'!$1:$1,0),1,1,$A$1)),,,1150,1),0),MATCH(I$1,'Wkly eq indx data joined'!$1:$1,0)+1)</f>
        <v>13912.03</v>
      </c>
      <c r="J287" s="9" cm="1">
        <f t="array" aca="1" ref="J287" ca="1">INDEX('Wkly eq indx data joined'!$A$1:$AJ$1150,MATCH('Wkly eq indx data aligned'!$A287,OFFSET(INDIRECT(ADDRESS(1,MATCH(J$1,'Wkly eq indx data joined'!$1:$1,0),1,1,$A$1)),,,1150,1),0),MATCH(J$1,'Wkly eq indx data joined'!$1:$1,0)+1)</f>
        <v>4220.91</v>
      </c>
      <c r="K287" s="9" cm="1">
        <f t="array" aca="1" ref="K287" ca="1">INDEX('Wkly eq indx data joined'!$A$1:$AJ$1150,MATCH('Wkly eq indx data aligned'!$A287,OFFSET(INDIRECT(ADDRESS(1,MATCH(K$1,'Wkly eq indx data joined'!$1:$1,0),1,1,$A$1)),,,1150,1),0),MATCH(K$1,'Wkly eq indx data joined'!$1:$1,0)+1)</f>
        <v>4604.57</v>
      </c>
      <c r="L287" s="12" cm="1">
        <f t="array" aca="1" ref="L287" ca="1">INDEX('Wkly eq indx data joined'!$A$1:$AJ$1150,MATCH('Wkly eq indx data aligned'!$A287+2,OFFSET(INDIRECT(ADDRESS(1,MATCH(L$1,'Wkly eq indx data joined'!$1:$1,0),1,1,$A$1)),,,1150,1),0),MATCH(L$1,'Wkly eq indx data joined'!$1:$1,0)+1)</f>
        <v>1003.68</v>
      </c>
      <c r="M287" s="9" cm="1">
        <f t="array" aca="1" ref="M287" ca="1">INDEX('Wkly eq indx data joined'!$A$1:$AJ$1150,MATCH('Wkly eq indx data aligned'!$A287,OFFSET(INDIRECT(ADDRESS(1,MATCH(M$1,'Wkly eq indx data joined'!$1:$1,0),1,1,$A$1)),,,1150,1),0),MATCH(M$1,'Wkly eq indx data joined'!$1:$1,0)+1)</f>
        <v>26092.9</v>
      </c>
      <c r="N287" s="9" cm="1">
        <f t="array" aca="1" ref="N287" ca="1">INDEX('Wkly eq indx data joined'!$A$1:$AJ$1150,MATCH('Wkly eq indx data aligned'!$A287,OFFSET(INDIRECT(ADDRESS(1,MATCH(N$1,'Wkly eq indx data joined'!$1:$1,0),1,1,$A$1)),,,1150,1),0),MATCH(N$1,'Wkly eq indx data joined'!$1:$1,0)+1)</f>
        <v>6437.27</v>
      </c>
      <c r="O287" s="13" cm="1">
        <f t="array" aca="1" ref="O287" ca="1">INDEX('Wkly eq indx data joined'!$A$1:$AJ$1150,MATCH('Wkly eq indx data aligned'!$A287+1,OFFSET(INDIRECT(ADDRESS(1,MATCH(O$1,'Wkly eq indx data joined'!$1:$1,0),1,1,$A$1)),,,1150,1),0),MATCH(O$1,'Wkly eq indx data joined'!$1:$1,0)+1)</f>
        <v>6293.56</v>
      </c>
      <c r="P287" s="12" cm="1">
        <f t="array" aca="1" ref="P287" ca="1">INDEX('Wkly eq indx data joined'!$A$1:$AJ$1150,MATCH('Wkly eq indx data aligned'!$A287+2,OFFSET(INDIRECT(ADDRESS(1,MATCH(P$1,'Wkly eq indx data joined'!$1:$1,0),1,1,$A$1)),,,1150,1),0),MATCH(P$1,'Wkly eq indx data joined'!$1:$1,0)+1)</f>
        <v>2123.4</v>
      </c>
      <c r="Q287" s="9" cm="1">
        <f t="array" aca="1" ref="Q287" ca="1">INDEX('Wkly eq indx data joined'!$A$1:$AJ$1150,MATCH('Wkly eq indx data aligned'!$A287,OFFSET(INDIRECT(ADDRESS(1,MATCH(Q$1,'Wkly eq indx data joined'!$1:$1,0),1,1,$A$1)),,,1150,1),0),MATCH(Q$1,'Wkly eq indx data joined'!$1:$1,0)+1)</f>
        <v>380.27</v>
      </c>
      <c r="R287" s="12" cm="1">
        <f t="array" aca="1" ref="R287" ca="1">INDEX('Wkly eq indx data joined'!$A$1:$AJ$1150,MATCH('Wkly eq indx data aligned'!$A287+2,OFFSET(INDIRECT(ADDRESS(1,MATCH(R$1,'Wkly eq indx data joined'!$1:$1,0),1,1,$A$1)),,,1150,1),0),MATCH(R$1,'Wkly eq indx data joined'!$1:$1,0)+1)</f>
        <v>624.07000000000005</v>
      </c>
      <c r="S287" s="9" cm="1">
        <f t="array" aca="1" ref="S287" ca="1">INDEX('Wkly eq indx data joined'!$A$1:$AJ$1150,MATCH('Wkly eq indx data aligned'!$A287,OFFSET(INDIRECT(ADDRESS(1,MATCH(S$1,'Wkly eq indx data joined'!$1:$1,0),1,1,$A$1)),,,1150,1),0),MATCH(S$1,'Wkly eq indx data joined'!$1:$1,0)+1)</f>
        <v>13028.43</v>
      </c>
    </row>
    <row r="288" spans="1:19" x14ac:dyDescent="0.25">
      <c r="A288" s="4">
        <f t="shared" si="4"/>
        <v>38527</v>
      </c>
      <c r="B288" s="9" cm="1">
        <f t="array" aca="1" ref="B288" ca="1">INDEX('Wkly eq indx data joined'!$A$1:$AJ$1150,MATCH('Wkly eq indx data aligned'!$A288,OFFSET(INDIRECT(ADDRESS(1,MATCH(B$1,'Wkly eq indx data joined'!$1:$1,0),1,1,$A$1)),,,1150,1),0),MATCH(B$1,'Wkly eq indx data joined'!$1:$1,0)+1)</f>
        <v>4245.6019999999999</v>
      </c>
      <c r="C288" s="9" cm="1">
        <f t="array" aca="1" ref="C288" ca="1">INDEX('Wkly eq indx data joined'!$A$1:$AJ$1150,MATCH('Wkly eq indx data aligned'!$A288,OFFSET(INDIRECT(ADDRESS(1,MATCH(C$1,'Wkly eq indx data joined'!$1:$1,0),1,1,$A$1)),,,1150,1),0),MATCH(C$1,'Wkly eq indx data joined'!$1:$1,0)+1)</f>
        <v>11537.03</v>
      </c>
      <c r="D288" s="18" cm="1">
        <f t="array" aca="1" ref="D288" ca="1">IFERROR(INDEX('Wkly eq indx data joined'!$A$1:$AJ$1150,MATCH('Wkly eq indx data aligned'!$A288,OFFSET(INDIRECT(ADDRESS(1,MATCH(D$1,'Wkly eq indx data joined'!$1:$1,0),1,1,$A$1)),,,1150,1),0),MATCH(D$1,'Wkly eq indx data joined'!$1:$1,0)+1),D287)</f>
        <v>1101.8820000000001</v>
      </c>
      <c r="E288" s="9" cm="1">
        <f t="array" aca="1" ref="E288" ca="1">INDEX('Wkly eq indx data joined'!$A$1:$AJ$1150,MATCH('Wkly eq indx data aligned'!$A288,OFFSET(INDIRECT(ADDRESS(1,MATCH(E$1,'Wkly eq indx data joined'!$1:$1,0),1,1,$A$1)),,,1150,1),0),MATCH(E$1,'Wkly eq indx data joined'!$1:$1,0)+1)</f>
        <v>9996.17</v>
      </c>
      <c r="F288" s="9" cm="1">
        <f t="array" aca="1" ref="F288" ca="1">INDEX('Wkly eq indx data joined'!$A$1:$AJ$1150,MATCH('Wkly eq indx data aligned'!$A288,OFFSET(INDIRECT(ADDRESS(1,MATCH(F$1,'Wkly eq indx data joined'!$1:$1,0),1,1,$A$1)),,,1150,1),0),MATCH(F$1,'Wkly eq indx data joined'!$1:$1,0)+1)</f>
        <v>6223.19</v>
      </c>
      <c r="G288" s="9" cm="1">
        <f t="array" aca="1" ref="G288" ca="1">INDEX('Wkly eq indx data joined'!$A$1:$AJ$1150,MATCH('Wkly eq indx data aligned'!$A288,OFFSET(INDIRECT(ADDRESS(1,MATCH(G$1,'Wkly eq indx data joined'!$1:$1,0),1,1,$A$1)),,,1150,1),0),MATCH(G$1,'Wkly eq indx data joined'!$1:$1,0)+1)</f>
        <v>1191.57</v>
      </c>
      <c r="H288" s="9" cm="1">
        <f t="array" aca="1" ref="H288" ca="1">INDEX('Wkly eq indx data joined'!$A$1:$AJ$1150,MATCH('Wkly eq indx data aligned'!$A288,OFFSET(INDIRECT(ADDRESS(1,MATCH(H$1,'Wkly eq indx data joined'!$1:$1,0),1,1,$A$1)),,,1150,1),0),MATCH(H$1,'Wkly eq indx data joined'!$1:$1,0)+1)</f>
        <v>5079</v>
      </c>
      <c r="I288" s="9" cm="1">
        <f t="array" aca="1" ref="I288" ca="1">INDEX('Wkly eq indx data joined'!$A$1:$AJ$1150,MATCH('Wkly eq indx data aligned'!$A288,OFFSET(INDIRECT(ADDRESS(1,MATCH(I$1,'Wkly eq indx data joined'!$1:$1,0),1,1,$A$1)),,,1150,1),0),MATCH(I$1,'Wkly eq indx data joined'!$1:$1,0)+1)</f>
        <v>14230.29</v>
      </c>
      <c r="J288" s="9" cm="1">
        <f t="array" aca="1" ref="J288" ca="1">INDEX('Wkly eq indx data joined'!$A$1:$AJ$1150,MATCH('Wkly eq indx data aligned'!$A288,OFFSET(INDIRECT(ADDRESS(1,MATCH(J$1,'Wkly eq indx data joined'!$1:$1,0),1,1,$A$1)),,,1150,1),0),MATCH(J$1,'Wkly eq indx data joined'!$1:$1,0)+1)</f>
        <v>4199.87</v>
      </c>
      <c r="K288" s="9" cm="1">
        <f t="array" aca="1" ref="K288" ca="1">INDEX('Wkly eq indx data joined'!$A$1:$AJ$1150,MATCH('Wkly eq indx data aligned'!$A288,OFFSET(INDIRECT(ADDRESS(1,MATCH(K$1,'Wkly eq indx data joined'!$1:$1,0),1,1,$A$1)),,,1150,1),0),MATCH(K$1,'Wkly eq indx data joined'!$1:$1,0)+1)</f>
        <v>4566.4799999999996</v>
      </c>
      <c r="L288" s="12" cm="1">
        <f t="array" aca="1" ref="L288" ca="1">INDEX('Wkly eq indx data joined'!$A$1:$AJ$1150,MATCH('Wkly eq indx data aligned'!$A288+2,OFFSET(INDIRECT(ADDRESS(1,MATCH(L$1,'Wkly eq indx data joined'!$1:$1,0),1,1,$A$1)),,,1150,1),0),MATCH(L$1,'Wkly eq indx data joined'!$1:$1,0)+1)</f>
        <v>1002.43</v>
      </c>
      <c r="M288" s="9" cm="1">
        <f t="array" aca="1" ref="M288" ca="1">INDEX('Wkly eq indx data joined'!$A$1:$AJ$1150,MATCH('Wkly eq indx data aligned'!$A288,OFFSET(INDIRECT(ADDRESS(1,MATCH(M$1,'Wkly eq indx data joined'!$1:$1,0),1,1,$A$1)),,,1150,1),0),MATCH(M$1,'Wkly eq indx data joined'!$1:$1,0)+1)</f>
        <v>24916.9</v>
      </c>
      <c r="N288" s="9" cm="1">
        <f t="array" aca="1" ref="N288" ca="1">INDEX('Wkly eq indx data joined'!$A$1:$AJ$1150,MATCH('Wkly eq indx data aligned'!$A288,OFFSET(INDIRECT(ADDRESS(1,MATCH(N$1,'Wkly eq indx data joined'!$1:$1,0),1,1,$A$1)),,,1150,1),0),MATCH(N$1,'Wkly eq indx data joined'!$1:$1,0)+1)</f>
        <v>6481.72</v>
      </c>
      <c r="O288" s="13" cm="1">
        <f t="array" aca="1" ref="O288" ca="1">INDEX('Wkly eq indx data joined'!$A$1:$AJ$1150,MATCH('Wkly eq indx data aligned'!$A288+1,OFFSET(INDIRECT(ADDRESS(1,MATCH(O$1,'Wkly eq indx data joined'!$1:$1,0),1,1,$A$1)),,,1150,1),0),MATCH(O$1,'Wkly eq indx data joined'!$1:$1,0)+1)</f>
        <v>6340.69</v>
      </c>
      <c r="P288" s="12" cm="1">
        <f t="array" aca="1" ref="P288" ca="1">INDEX('Wkly eq indx data joined'!$A$1:$AJ$1150,MATCH('Wkly eq indx data aligned'!$A288+2,OFFSET(INDIRECT(ADDRESS(1,MATCH(P$1,'Wkly eq indx data joined'!$1:$1,0),1,1,$A$1)),,,1150,1),0),MATCH(P$1,'Wkly eq indx data joined'!$1:$1,0)+1)</f>
        <v>2194.35</v>
      </c>
      <c r="Q288" s="9" cm="1">
        <f t="array" aca="1" ref="Q288" ca="1">INDEX('Wkly eq indx data joined'!$A$1:$AJ$1150,MATCH('Wkly eq indx data aligned'!$A288,OFFSET(INDIRECT(ADDRESS(1,MATCH(Q$1,'Wkly eq indx data joined'!$1:$1,0),1,1,$A$1)),,,1150,1),0),MATCH(Q$1,'Wkly eq indx data joined'!$1:$1,0)+1)</f>
        <v>379.97</v>
      </c>
      <c r="R288" s="12" cm="1">
        <f t="array" aca="1" ref="R288" ca="1">INDEX('Wkly eq indx data joined'!$A$1:$AJ$1150,MATCH('Wkly eq indx data aligned'!$A288+2,OFFSET(INDIRECT(ADDRESS(1,MATCH(R$1,'Wkly eq indx data joined'!$1:$1,0),1,1,$A$1)),,,1150,1),0),MATCH(R$1,'Wkly eq indx data joined'!$1:$1,0)+1)</f>
        <v>632.9</v>
      </c>
      <c r="S288" s="9" cm="1">
        <f t="array" aca="1" ref="S288" ca="1">INDEX('Wkly eq indx data joined'!$A$1:$AJ$1150,MATCH('Wkly eq indx data aligned'!$A288,OFFSET(INDIRECT(ADDRESS(1,MATCH(S$1,'Wkly eq indx data joined'!$1:$1,0),1,1,$A$1)),,,1150,1),0),MATCH(S$1,'Wkly eq indx data joined'!$1:$1,0)+1)</f>
        <v>12805.98</v>
      </c>
    </row>
    <row r="289" spans="1:19" x14ac:dyDescent="0.25">
      <c r="A289" s="4">
        <f t="shared" si="4"/>
        <v>38534</v>
      </c>
      <c r="B289" s="9" cm="1">
        <f t="array" aca="1" ref="B289" ca="1">INDEX('Wkly eq indx data joined'!$A$1:$AJ$1150,MATCH('Wkly eq indx data aligned'!$A289,OFFSET(INDIRECT(ADDRESS(1,MATCH(B$1,'Wkly eq indx data joined'!$1:$1,0),1,1,$A$1)),,,1150,1),0),MATCH(B$1,'Wkly eq indx data joined'!$1:$1,0)+1)</f>
        <v>4272.5919999999996</v>
      </c>
      <c r="C289" s="9" cm="1">
        <f t="array" aca="1" ref="C289" ca="1">INDEX('Wkly eq indx data joined'!$A$1:$AJ$1150,MATCH('Wkly eq indx data aligned'!$A289,OFFSET(INDIRECT(ADDRESS(1,MATCH(C$1,'Wkly eq indx data joined'!$1:$1,0),1,1,$A$1)),,,1150,1),0),MATCH(C$1,'Wkly eq indx data joined'!$1:$1,0)+1)</f>
        <v>11630.13</v>
      </c>
      <c r="D289" s="18" cm="1">
        <f t="array" aca="1" ref="D289" ca="1">IFERROR(INDEX('Wkly eq indx data joined'!$A$1:$AJ$1150,MATCH('Wkly eq indx data aligned'!$A289,OFFSET(INDIRECT(ADDRESS(1,MATCH(D$1,'Wkly eq indx data joined'!$1:$1,0),1,1,$A$1)),,,1150,1),0),MATCH(D$1,'Wkly eq indx data joined'!$1:$1,0)+1),D288)</f>
        <v>1055.5940000000001</v>
      </c>
      <c r="E289" s="9" cm="1">
        <f t="array" aca="1" ref="E289" ca="1">INDEX('Wkly eq indx data joined'!$A$1:$AJ$1150,MATCH('Wkly eq indx data aligned'!$A289,OFFSET(INDIRECT(ADDRESS(1,MATCH(E$1,'Wkly eq indx data joined'!$1:$1,0),1,1,$A$1)),,,1150,1),0),MATCH(E$1,'Wkly eq indx data joined'!$1:$1,0)+1)</f>
        <v>9902.77</v>
      </c>
      <c r="F289" s="9" cm="1">
        <f t="array" aca="1" ref="F289" ca="1">INDEX('Wkly eq indx data joined'!$A$1:$AJ$1150,MATCH('Wkly eq indx data aligned'!$A289,OFFSET(INDIRECT(ADDRESS(1,MATCH(F$1,'Wkly eq indx data joined'!$1:$1,0),1,1,$A$1)),,,1150,1),0),MATCH(F$1,'Wkly eq indx data joined'!$1:$1,0)+1)</f>
        <v>6279.78</v>
      </c>
      <c r="G289" s="9" cm="1">
        <f t="array" aca="1" ref="G289" ca="1">INDEX('Wkly eq indx data joined'!$A$1:$AJ$1150,MATCH('Wkly eq indx data aligned'!$A289,OFFSET(INDIRECT(ADDRESS(1,MATCH(G$1,'Wkly eq indx data joined'!$1:$1,0),1,1,$A$1)),,,1150,1),0),MATCH(G$1,'Wkly eq indx data joined'!$1:$1,0)+1)</f>
        <v>1194.44</v>
      </c>
      <c r="H289" s="9" cm="1">
        <f t="array" aca="1" ref="H289" ca="1">INDEX('Wkly eq indx data joined'!$A$1:$AJ$1150,MATCH('Wkly eq indx data aligned'!$A289,OFFSET(INDIRECT(ADDRESS(1,MATCH(H$1,'Wkly eq indx data joined'!$1:$1,0),1,1,$A$1)),,,1150,1),0),MATCH(H$1,'Wkly eq indx data joined'!$1:$1,0)+1)</f>
        <v>5161</v>
      </c>
      <c r="I289" s="9" cm="1">
        <f t="array" aca="1" ref="I289" ca="1">INDEX('Wkly eq indx data joined'!$A$1:$AJ$1150,MATCH('Wkly eq indx data aligned'!$A289,OFFSET(INDIRECT(ADDRESS(1,MATCH(I$1,'Wkly eq indx data joined'!$1:$1,0),1,1,$A$1)),,,1150,1),0),MATCH(I$1,'Wkly eq indx data joined'!$1:$1,0)+1)</f>
        <v>14201.06</v>
      </c>
      <c r="J289" s="9" cm="1">
        <f t="array" aca="1" ref="J289" ca="1">INDEX('Wkly eq indx data joined'!$A$1:$AJ$1150,MATCH('Wkly eq indx data aligned'!$A289,OFFSET(INDIRECT(ADDRESS(1,MATCH(J$1,'Wkly eq indx data joined'!$1:$1,0),1,1,$A$1)),,,1150,1),0),MATCH(J$1,'Wkly eq indx data joined'!$1:$1,0)+1)</f>
        <v>4269.62</v>
      </c>
      <c r="K289" s="9" cm="1">
        <f t="array" aca="1" ref="K289" ca="1">INDEX('Wkly eq indx data joined'!$A$1:$AJ$1150,MATCH('Wkly eq indx data aligned'!$A289,OFFSET(INDIRECT(ADDRESS(1,MATCH(K$1,'Wkly eq indx data joined'!$1:$1,0),1,1,$A$1)),,,1150,1),0),MATCH(K$1,'Wkly eq indx data joined'!$1:$1,0)+1)</f>
        <v>4617.07</v>
      </c>
      <c r="L289" s="12" cm="1">
        <f t="array" aca="1" ref="L289" ca="1">INDEX('Wkly eq indx data joined'!$A$1:$AJ$1150,MATCH('Wkly eq indx data aligned'!$A289+2,OFFSET(INDIRECT(ADDRESS(1,MATCH(L$1,'Wkly eq indx data joined'!$1:$1,0),1,1,$A$1)),,,1150,1),0),MATCH(L$1,'Wkly eq indx data joined'!$1:$1,0)+1)</f>
        <v>1018.02</v>
      </c>
      <c r="M289" s="9" cm="1">
        <f t="array" aca="1" ref="M289" ca="1">INDEX('Wkly eq indx data joined'!$A$1:$AJ$1150,MATCH('Wkly eq indx data aligned'!$A289,OFFSET(INDIRECT(ADDRESS(1,MATCH(M$1,'Wkly eq indx data joined'!$1:$1,0),1,1,$A$1)),,,1150,1),0),MATCH(M$1,'Wkly eq indx data joined'!$1:$1,0)+1)</f>
        <v>25311.4</v>
      </c>
      <c r="N289" s="9" cm="1">
        <f t="array" aca="1" ref="N289" ca="1">INDEX('Wkly eq indx data joined'!$A$1:$AJ$1150,MATCH('Wkly eq indx data aligned'!$A289,OFFSET(INDIRECT(ADDRESS(1,MATCH(N$1,'Wkly eq indx data joined'!$1:$1,0),1,1,$A$1)),,,1150,1),0),MATCH(N$1,'Wkly eq indx data joined'!$1:$1,0)+1)</f>
        <v>6556.76</v>
      </c>
      <c r="O289" s="13" cm="1">
        <f t="array" aca="1" ref="O289" ca="1">INDEX('Wkly eq indx data joined'!$A$1:$AJ$1150,MATCH('Wkly eq indx data aligned'!$A289+1,OFFSET(INDIRECT(ADDRESS(1,MATCH(O$1,'Wkly eq indx data joined'!$1:$1,0),1,1,$A$1)),,,1150,1),0),MATCH(O$1,'Wkly eq indx data joined'!$1:$1,0)+1)</f>
        <v>6272.14</v>
      </c>
      <c r="P289" s="12" cm="1">
        <f t="array" aca="1" ref="P289" ca="1">INDEX('Wkly eq indx data joined'!$A$1:$AJ$1150,MATCH('Wkly eq indx data aligned'!$A289+2,OFFSET(INDIRECT(ADDRESS(1,MATCH(P$1,'Wkly eq indx data joined'!$1:$1,0),1,1,$A$1)),,,1150,1),0),MATCH(P$1,'Wkly eq indx data joined'!$1:$1,0)+1)</f>
        <v>2211.9</v>
      </c>
      <c r="Q289" s="9" cm="1">
        <f t="array" aca="1" ref="Q289" ca="1">INDEX('Wkly eq indx data joined'!$A$1:$AJ$1150,MATCH('Wkly eq indx data aligned'!$A289,OFFSET(INDIRECT(ADDRESS(1,MATCH(Q$1,'Wkly eq indx data joined'!$1:$1,0),1,1,$A$1)),,,1150,1),0),MATCH(Q$1,'Wkly eq indx data joined'!$1:$1,0)+1)</f>
        <v>388.26</v>
      </c>
      <c r="R289" s="12" cm="1">
        <f t="array" aca="1" ref="R289" ca="1">INDEX('Wkly eq indx data joined'!$A$1:$AJ$1150,MATCH('Wkly eq indx data aligned'!$A289+2,OFFSET(INDIRECT(ADDRESS(1,MATCH(R$1,'Wkly eq indx data joined'!$1:$1,0),1,1,$A$1)),,,1150,1),0),MATCH(R$1,'Wkly eq indx data joined'!$1:$1,0)+1)</f>
        <v>649.08000000000004</v>
      </c>
      <c r="S289" s="9" cm="1">
        <f t="array" aca="1" ref="S289" ca="1">INDEX('Wkly eq indx data joined'!$A$1:$AJ$1150,MATCH('Wkly eq indx data aligned'!$A289,OFFSET(INDIRECT(ADDRESS(1,MATCH(S$1,'Wkly eq indx data joined'!$1:$1,0),1,1,$A$1)),,,1150,1),0),MATCH(S$1,'Wkly eq indx data joined'!$1:$1,0)+1)</f>
        <v>12946.62</v>
      </c>
    </row>
    <row r="290" spans="1:19" x14ac:dyDescent="0.25">
      <c r="A290" s="4">
        <f t="shared" si="4"/>
        <v>38541</v>
      </c>
      <c r="B290" s="9" cm="1">
        <f t="array" aca="1" ref="B290" ca="1">INDEX('Wkly eq indx data joined'!$A$1:$AJ$1150,MATCH('Wkly eq indx data aligned'!$A290,OFFSET(INDIRECT(ADDRESS(1,MATCH(B$1,'Wkly eq indx data joined'!$1:$1,0),1,1,$A$1)),,,1150,1),0),MATCH(B$1,'Wkly eq indx data joined'!$1:$1,0)+1)</f>
        <v>4229.17</v>
      </c>
      <c r="C290" s="9" cm="1">
        <f t="array" aca="1" ref="C290" ca="1">INDEX('Wkly eq indx data joined'!$A$1:$AJ$1150,MATCH('Wkly eq indx data aligned'!$A290,OFFSET(INDIRECT(ADDRESS(1,MATCH(C$1,'Wkly eq indx data joined'!$1:$1,0),1,1,$A$1)),,,1150,1),0),MATCH(C$1,'Wkly eq indx data joined'!$1:$1,0)+1)</f>
        <v>11565.99</v>
      </c>
      <c r="D290" s="18" cm="1">
        <f t="array" aca="1" ref="D290" ca="1">IFERROR(INDEX('Wkly eq indx data joined'!$A$1:$AJ$1150,MATCH('Wkly eq indx data aligned'!$A290,OFFSET(INDIRECT(ADDRESS(1,MATCH(D$1,'Wkly eq indx data joined'!$1:$1,0),1,1,$A$1)),,,1150,1),0),MATCH(D$1,'Wkly eq indx data joined'!$1:$1,0)+1),D289)</f>
        <v>1017.9829999999999</v>
      </c>
      <c r="E290" s="9" cm="1">
        <f t="array" aca="1" ref="E290" ca="1">INDEX('Wkly eq indx data joined'!$A$1:$AJ$1150,MATCH('Wkly eq indx data aligned'!$A290,OFFSET(INDIRECT(ADDRESS(1,MATCH(E$1,'Wkly eq indx data joined'!$1:$1,0),1,1,$A$1)),,,1150,1),0),MATCH(E$1,'Wkly eq indx data joined'!$1:$1,0)+1)</f>
        <v>10177.86</v>
      </c>
      <c r="F290" s="9" cm="1">
        <f t="array" aca="1" ref="F290" ca="1">INDEX('Wkly eq indx data joined'!$A$1:$AJ$1150,MATCH('Wkly eq indx data aligned'!$A290,OFFSET(INDIRECT(ADDRESS(1,MATCH(F$1,'Wkly eq indx data joined'!$1:$1,0),1,1,$A$1)),,,1150,1),0),MATCH(F$1,'Wkly eq indx data joined'!$1:$1,0)+1)</f>
        <v>6312.16</v>
      </c>
      <c r="G290" s="9" cm="1">
        <f t="array" aca="1" ref="G290" ca="1">INDEX('Wkly eq indx data joined'!$A$1:$AJ$1150,MATCH('Wkly eq indx data aligned'!$A290,OFFSET(INDIRECT(ADDRESS(1,MATCH(G$1,'Wkly eq indx data joined'!$1:$1,0),1,1,$A$1)),,,1150,1),0),MATCH(G$1,'Wkly eq indx data joined'!$1:$1,0)+1)</f>
        <v>1211.8599999999999</v>
      </c>
      <c r="H290" s="9" cm="1">
        <f t="array" aca="1" ref="H290" ca="1">INDEX('Wkly eq indx data joined'!$A$1:$AJ$1150,MATCH('Wkly eq indx data aligned'!$A290,OFFSET(INDIRECT(ADDRESS(1,MATCH(H$1,'Wkly eq indx data joined'!$1:$1,0),1,1,$A$1)),,,1150,1),0),MATCH(H$1,'Wkly eq indx data joined'!$1:$1,0)+1)</f>
        <v>5232.2</v>
      </c>
      <c r="I290" s="9" cm="1">
        <f t="array" aca="1" ref="I290" ca="1">INDEX('Wkly eq indx data joined'!$A$1:$AJ$1150,MATCH('Wkly eq indx data aligned'!$A290,OFFSET(INDIRECT(ADDRESS(1,MATCH(I$1,'Wkly eq indx data joined'!$1:$1,0),1,1,$A$1)),,,1150,1),0),MATCH(I$1,'Wkly eq indx data joined'!$1:$1,0)+1)</f>
        <v>13964.47</v>
      </c>
      <c r="J290" s="9" cm="1">
        <f t="array" aca="1" ref="J290" ca="1">INDEX('Wkly eq indx data joined'!$A$1:$AJ$1150,MATCH('Wkly eq indx data aligned'!$A290,OFFSET(INDIRECT(ADDRESS(1,MATCH(J$1,'Wkly eq indx data joined'!$1:$1,0),1,1,$A$1)),,,1150,1),0),MATCH(J$1,'Wkly eq indx data joined'!$1:$1,0)+1)</f>
        <v>4300.3100000000004</v>
      </c>
      <c r="K290" s="9" cm="1">
        <f t="array" aca="1" ref="K290" ca="1">INDEX('Wkly eq indx data joined'!$A$1:$AJ$1150,MATCH('Wkly eq indx data aligned'!$A290,OFFSET(INDIRECT(ADDRESS(1,MATCH(K$1,'Wkly eq indx data joined'!$1:$1,0),1,1,$A$1)),,,1150,1),0),MATCH(K$1,'Wkly eq indx data joined'!$1:$1,0)+1)</f>
        <v>4597.97</v>
      </c>
      <c r="L290" s="12" cm="1">
        <f t="array" aca="1" ref="L290" ca="1">INDEX('Wkly eq indx data joined'!$A$1:$AJ$1150,MATCH('Wkly eq indx data aligned'!$A290+2,OFFSET(INDIRECT(ADDRESS(1,MATCH(L$1,'Wkly eq indx data joined'!$1:$1,0),1,1,$A$1)),,,1150,1),0),MATCH(L$1,'Wkly eq indx data joined'!$1:$1,0)+1)</f>
        <v>1021.95</v>
      </c>
      <c r="M290" s="9" cm="1">
        <f t="array" aca="1" ref="M290" ca="1">INDEX('Wkly eq indx data joined'!$A$1:$AJ$1150,MATCH('Wkly eq indx data aligned'!$A290,OFFSET(INDIRECT(ADDRESS(1,MATCH(M$1,'Wkly eq indx data joined'!$1:$1,0),1,1,$A$1)),,,1150,1),0),MATCH(M$1,'Wkly eq indx data joined'!$1:$1,0)+1)</f>
        <v>24422.9</v>
      </c>
      <c r="N290" s="9" cm="1">
        <f t="array" aca="1" ref="N290" ca="1">INDEX('Wkly eq indx data joined'!$A$1:$AJ$1150,MATCH('Wkly eq indx data aligned'!$A290,OFFSET(INDIRECT(ADDRESS(1,MATCH(N$1,'Wkly eq indx data joined'!$1:$1,0),1,1,$A$1)),,,1150,1),0),MATCH(N$1,'Wkly eq indx data joined'!$1:$1,0)+1)</f>
        <v>6524.9</v>
      </c>
      <c r="O290" s="13" cm="1">
        <f t="array" aca="1" ref="O290" ca="1">INDEX('Wkly eq indx data joined'!$A$1:$AJ$1150,MATCH('Wkly eq indx data aligned'!$A290+1,OFFSET(INDIRECT(ADDRESS(1,MATCH(O$1,'Wkly eq indx data joined'!$1:$1,0),1,1,$A$1)),,,1150,1),0),MATCH(O$1,'Wkly eq indx data joined'!$1:$1,0)+1)</f>
        <v>6201.4</v>
      </c>
      <c r="P290" s="12" cm="1">
        <f t="array" aca="1" ref="P290" ca="1">INDEX('Wkly eq indx data joined'!$A$1:$AJ$1150,MATCH('Wkly eq indx data aligned'!$A290+2,OFFSET(INDIRECT(ADDRESS(1,MATCH(P$1,'Wkly eq indx data joined'!$1:$1,0),1,1,$A$1)),,,1150,1),0),MATCH(P$1,'Wkly eq indx data joined'!$1:$1,0)+1)</f>
        <v>2196.1999999999998</v>
      </c>
      <c r="Q290" s="9" cm="1">
        <f t="array" aca="1" ref="Q290" ca="1">INDEX('Wkly eq indx data joined'!$A$1:$AJ$1150,MATCH('Wkly eq indx data aligned'!$A290,OFFSET(INDIRECT(ADDRESS(1,MATCH(Q$1,'Wkly eq indx data joined'!$1:$1,0),1,1,$A$1)),,,1150,1),0),MATCH(Q$1,'Wkly eq indx data joined'!$1:$1,0)+1)</f>
        <v>388.6</v>
      </c>
      <c r="R290" s="12" cm="1">
        <f t="array" aca="1" ref="R290" ca="1">INDEX('Wkly eq indx data joined'!$A$1:$AJ$1150,MATCH('Wkly eq indx data aligned'!$A290+2,OFFSET(INDIRECT(ADDRESS(1,MATCH(R$1,'Wkly eq indx data joined'!$1:$1,0),1,1,$A$1)),,,1150,1),0),MATCH(R$1,'Wkly eq indx data joined'!$1:$1,0)+1)</f>
        <v>681.84</v>
      </c>
      <c r="S290" s="9" cm="1">
        <f t="array" aca="1" ref="S290" ca="1">INDEX('Wkly eq indx data joined'!$A$1:$AJ$1150,MATCH('Wkly eq indx data aligned'!$A290,OFFSET(INDIRECT(ADDRESS(1,MATCH(S$1,'Wkly eq indx data joined'!$1:$1,0),1,1,$A$1)),,,1150,1),0),MATCH(S$1,'Wkly eq indx data joined'!$1:$1,0)+1)</f>
        <v>13152.7</v>
      </c>
    </row>
    <row r="291" spans="1:19" x14ac:dyDescent="0.25">
      <c r="A291" s="4">
        <f t="shared" si="4"/>
        <v>38548</v>
      </c>
      <c r="B291" s="9" cm="1">
        <f t="array" aca="1" ref="B291" ca="1">INDEX('Wkly eq indx data joined'!$A$1:$AJ$1150,MATCH('Wkly eq indx data aligned'!$A291,OFFSET(INDIRECT(ADDRESS(1,MATCH(B$1,'Wkly eq indx data joined'!$1:$1,0),1,1,$A$1)),,,1150,1),0),MATCH(B$1,'Wkly eq indx data joined'!$1:$1,0)+1)</f>
        <v>4292.3919999999998</v>
      </c>
      <c r="C291" s="9" cm="1">
        <f t="array" aca="1" ref="C291" ca="1">INDEX('Wkly eq indx data joined'!$A$1:$AJ$1150,MATCH('Wkly eq indx data aligned'!$A291,OFFSET(INDIRECT(ADDRESS(1,MATCH(C$1,'Wkly eq indx data joined'!$1:$1,0),1,1,$A$1)),,,1150,1),0),MATCH(C$1,'Wkly eq indx data joined'!$1:$1,0)+1)</f>
        <v>11758.68</v>
      </c>
      <c r="D291" s="18" cm="1">
        <f t="array" aca="1" ref="D291" ca="1">IFERROR(INDEX('Wkly eq indx data joined'!$A$1:$AJ$1150,MATCH('Wkly eq indx data aligned'!$A291,OFFSET(INDIRECT(ADDRESS(1,MATCH(D$1,'Wkly eq indx data joined'!$1:$1,0),1,1,$A$1)),,,1150,1),0),MATCH(D$1,'Wkly eq indx data joined'!$1:$1,0)+1),D290)</f>
        <v>1026.115</v>
      </c>
      <c r="E291" s="9" cm="1">
        <f t="array" aca="1" ref="E291" ca="1">INDEX('Wkly eq indx data joined'!$A$1:$AJ$1150,MATCH('Wkly eq indx data aligned'!$A291,OFFSET(INDIRECT(ADDRESS(1,MATCH(E$1,'Wkly eq indx data joined'!$1:$1,0),1,1,$A$1)),,,1150,1),0),MATCH(E$1,'Wkly eq indx data joined'!$1:$1,0)+1)</f>
        <v>10148.950000000001</v>
      </c>
      <c r="F291" s="9" cm="1">
        <f t="array" aca="1" ref="F291" ca="1">INDEX('Wkly eq indx data joined'!$A$1:$AJ$1150,MATCH('Wkly eq indx data aligned'!$A291,OFFSET(INDIRECT(ADDRESS(1,MATCH(F$1,'Wkly eq indx data joined'!$1:$1,0),1,1,$A$1)),,,1150,1),0),MATCH(F$1,'Wkly eq indx data joined'!$1:$1,0)+1)</f>
        <v>6459.91</v>
      </c>
      <c r="G291" s="9" cm="1">
        <f t="array" aca="1" ref="G291" ca="1">INDEX('Wkly eq indx data joined'!$A$1:$AJ$1150,MATCH('Wkly eq indx data aligned'!$A291,OFFSET(INDIRECT(ADDRESS(1,MATCH(G$1,'Wkly eq indx data joined'!$1:$1,0),1,1,$A$1)),,,1150,1),0),MATCH(G$1,'Wkly eq indx data joined'!$1:$1,0)+1)</f>
        <v>1227.92</v>
      </c>
      <c r="H291" s="9" cm="1">
        <f t="array" aca="1" ref="H291" ca="1">INDEX('Wkly eq indx data joined'!$A$1:$AJ$1150,MATCH('Wkly eq indx data aligned'!$A291,OFFSET(INDIRECT(ADDRESS(1,MATCH(H$1,'Wkly eq indx data joined'!$1:$1,0),1,1,$A$1)),,,1150,1),0),MATCH(H$1,'Wkly eq indx data joined'!$1:$1,0)+1)</f>
        <v>5230.8</v>
      </c>
      <c r="I291" s="9" cm="1">
        <f t="array" aca="1" ref="I291" ca="1">INDEX('Wkly eq indx data joined'!$A$1:$AJ$1150,MATCH('Wkly eq indx data aligned'!$A291,OFFSET(INDIRECT(ADDRESS(1,MATCH(I$1,'Wkly eq indx data joined'!$1:$1,0),1,1,$A$1)),,,1150,1),0),MATCH(I$1,'Wkly eq indx data joined'!$1:$1,0)+1)</f>
        <v>14504.29</v>
      </c>
      <c r="J291" s="9" cm="1">
        <f t="array" aca="1" ref="J291" ca="1">INDEX('Wkly eq indx data joined'!$A$1:$AJ$1150,MATCH('Wkly eq indx data aligned'!$A291,OFFSET(INDIRECT(ADDRESS(1,MATCH(J$1,'Wkly eq indx data joined'!$1:$1,0),1,1,$A$1)),,,1150,1),0),MATCH(J$1,'Wkly eq indx data joined'!$1:$1,0)+1)</f>
        <v>4373.7700000000004</v>
      </c>
      <c r="K291" s="9" cm="1">
        <f t="array" aca="1" ref="K291" ca="1">INDEX('Wkly eq indx data joined'!$A$1:$AJ$1150,MATCH('Wkly eq indx data aligned'!$A291,OFFSET(INDIRECT(ADDRESS(1,MATCH(K$1,'Wkly eq indx data joined'!$1:$1,0),1,1,$A$1)),,,1150,1),0),MATCH(K$1,'Wkly eq indx data joined'!$1:$1,0)+1)</f>
        <v>4712.8999999999996</v>
      </c>
      <c r="L291" s="12" cm="1">
        <f t="array" aca="1" ref="L291" ca="1">INDEX('Wkly eq indx data joined'!$A$1:$AJ$1150,MATCH('Wkly eq indx data aligned'!$A291+2,OFFSET(INDIRECT(ADDRESS(1,MATCH(L$1,'Wkly eq indx data joined'!$1:$1,0),1,1,$A$1)),,,1150,1),0),MATCH(L$1,'Wkly eq indx data joined'!$1:$1,0)+1)</f>
        <v>1059.5999999999999</v>
      </c>
      <c r="M291" s="9" cm="1">
        <f t="array" aca="1" ref="M291" ca="1">INDEX('Wkly eq indx data joined'!$A$1:$AJ$1150,MATCH('Wkly eq indx data aligned'!$A291,OFFSET(INDIRECT(ADDRESS(1,MATCH(M$1,'Wkly eq indx data joined'!$1:$1,0),1,1,$A$1)),,,1150,1),0),MATCH(M$1,'Wkly eq indx data joined'!$1:$1,0)+1)</f>
        <v>25221.5</v>
      </c>
      <c r="N291" s="9" cm="1">
        <f t="array" aca="1" ref="N291" ca="1">INDEX('Wkly eq indx data joined'!$A$1:$AJ$1150,MATCH('Wkly eq indx data aligned'!$A291,OFFSET(INDIRECT(ADDRESS(1,MATCH(N$1,'Wkly eq indx data joined'!$1:$1,0),1,1,$A$1)),,,1150,1),0),MATCH(N$1,'Wkly eq indx data joined'!$1:$1,0)+1)</f>
        <v>6598.04</v>
      </c>
      <c r="O291" s="13" cm="1">
        <f t="array" aca="1" ref="O291" ca="1">INDEX('Wkly eq indx data joined'!$A$1:$AJ$1150,MATCH('Wkly eq indx data aligned'!$A291+1,OFFSET(INDIRECT(ADDRESS(1,MATCH(O$1,'Wkly eq indx data joined'!$1:$1,0),1,1,$A$1)),,,1150,1),0),MATCH(O$1,'Wkly eq indx data joined'!$1:$1,0)+1)</f>
        <v>6410.59</v>
      </c>
      <c r="P291" s="12" cm="1">
        <f t="array" aca="1" ref="P291" ca="1">INDEX('Wkly eq indx data joined'!$A$1:$AJ$1150,MATCH('Wkly eq indx data aligned'!$A291+2,OFFSET(INDIRECT(ADDRESS(1,MATCH(P$1,'Wkly eq indx data joined'!$1:$1,0),1,1,$A$1)),,,1150,1),0),MATCH(P$1,'Wkly eq indx data joined'!$1:$1,0)+1)</f>
        <v>2212.5500000000002</v>
      </c>
      <c r="Q291" s="9" cm="1">
        <f t="array" aca="1" ref="Q291" ca="1">INDEX('Wkly eq indx data joined'!$A$1:$AJ$1150,MATCH('Wkly eq indx data aligned'!$A291,OFFSET(INDIRECT(ADDRESS(1,MATCH(Q$1,'Wkly eq indx data joined'!$1:$1,0),1,1,$A$1)),,,1150,1),0),MATCH(Q$1,'Wkly eq indx data joined'!$1:$1,0)+1)</f>
        <v>393.68</v>
      </c>
      <c r="R291" s="12" cm="1">
        <f t="array" aca="1" ref="R291" ca="1">INDEX('Wkly eq indx data joined'!$A$1:$AJ$1150,MATCH('Wkly eq indx data aligned'!$A291+2,OFFSET(INDIRECT(ADDRESS(1,MATCH(R$1,'Wkly eq indx data joined'!$1:$1,0),1,1,$A$1)),,,1150,1),0),MATCH(R$1,'Wkly eq indx data joined'!$1:$1,0)+1)</f>
        <v>676.39</v>
      </c>
      <c r="S291" s="9" cm="1">
        <f t="array" aca="1" ref="S291" ca="1">INDEX('Wkly eq indx data joined'!$A$1:$AJ$1150,MATCH('Wkly eq indx data aligned'!$A291,OFFSET(INDIRECT(ADDRESS(1,MATCH(S$1,'Wkly eq indx data joined'!$1:$1,0),1,1,$A$1)),,,1150,1),0),MATCH(S$1,'Wkly eq indx data joined'!$1:$1,0)+1)</f>
        <v>13353.23</v>
      </c>
    </row>
    <row r="292" spans="1:19" x14ac:dyDescent="0.25">
      <c r="A292" s="4">
        <f t="shared" si="4"/>
        <v>38555</v>
      </c>
      <c r="B292" s="9" cm="1">
        <f t="array" aca="1" ref="B292" ca="1">INDEX('Wkly eq indx data joined'!$A$1:$AJ$1150,MATCH('Wkly eq indx data aligned'!$A292,OFFSET(INDIRECT(ADDRESS(1,MATCH(B$1,'Wkly eq indx data joined'!$1:$1,0),1,1,$A$1)),,,1150,1),0),MATCH(B$1,'Wkly eq indx data joined'!$1:$1,0)+1)</f>
        <v>4371.0739999999996</v>
      </c>
      <c r="C292" s="9" cm="1">
        <f t="array" aca="1" ref="C292" ca="1">INDEX('Wkly eq indx data joined'!$A$1:$AJ$1150,MATCH('Wkly eq indx data aligned'!$A292,OFFSET(INDIRECT(ADDRESS(1,MATCH(C$1,'Wkly eq indx data joined'!$1:$1,0),1,1,$A$1)),,,1150,1),0),MATCH(C$1,'Wkly eq indx data joined'!$1:$1,0)+1)</f>
        <v>11695.05</v>
      </c>
      <c r="D292" s="18" cm="1">
        <f t="array" aca="1" ref="D292" ca="1">IFERROR(INDEX('Wkly eq indx data joined'!$A$1:$AJ$1150,MATCH('Wkly eq indx data aligned'!$A292,OFFSET(INDIRECT(ADDRESS(1,MATCH(D$1,'Wkly eq indx data joined'!$1:$1,0),1,1,$A$1)),,,1150,1),0),MATCH(D$1,'Wkly eq indx data joined'!$1:$1,0)+1),D291)</f>
        <v>1046.3209999999999</v>
      </c>
      <c r="E292" s="9" cm="1">
        <f t="array" aca="1" ref="E292" ca="1">INDEX('Wkly eq indx data joined'!$A$1:$AJ$1150,MATCH('Wkly eq indx data aligned'!$A292,OFFSET(INDIRECT(ADDRESS(1,MATCH(E$1,'Wkly eq indx data joined'!$1:$1,0),1,1,$A$1)),,,1150,1),0),MATCH(E$1,'Wkly eq indx data joined'!$1:$1,0)+1)</f>
        <v>10374.790000000001</v>
      </c>
      <c r="F292" s="9" cm="1">
        <f t="array" aca="1" ref="F292" ca="1">INDEX('Wkly eq indx data joined'!$A$1:$AJ$1150,MATCH('Wkly eq indx data aligned'!$A292,OFFSET(INDIRECT(ADDRESS(1,MATCH(F$1,'Wkly eq indx data joined'!$1:$1,0),1,1,$A$1)),,,1150,1),0),MATCH(F$1,'Wkly eq indx data joined'!$1:$1,0)+1)</f>
        <v>6492.52</v>
      </c>
      <c r="G292" s="9" cm="1">
        <f t="array" aca="1" ref="G292" ca="1">INDEX('Wkly eq indx data joined'!$A$1:$AJ$1150,MATCH('Wkly eq indx data aligned'!$A292,OFFSET(INDIRECT(ADDRESS(1,MATCH(G$1,'Wkly eq indx data joined'!$1:$1,0),1,1,$A$1)),,,1150,1),0),MATCH(G$1,'Wkly eq indx data joined'!$1:$1,0)+1)</f>
        <v>1233.68</v>
      </c>
      <c r="H292" s="9" cm="1">
        <f t="array" aca="1" ref="H292" ca="1">INDEX('Wkly eq indx data joined'!$A$1:$AJ$1150,MATCH('Wkly eq indx data aligned'!$A292,OFFSET(INDIRECT(ADDRESS(1,MATCH(H$1,'Wkly eq indx data joined'!$1:$1,0),1,1,$A$1)),,,1150,1),0),MATCH(H$1,'Wkly eq indx data joined'!$1:$1,0)+1)</f>
        <v>5241.8</v>
      </c>
      <c r="I292" s="9" cm="1">
        <f t="array" aca="1" ref="I292" ca="1">INDEX('Wkly eq indx data joined'!$A$1:$AJ$1150,MATCH('Wkly eq indx data aligned'!$A292,OFFSET(INDIRECT(ADDRESS(1,MATCH(I$1,'Wkly eq indx data joined'!$1:$1,0),1,1,$A$1)),,,1150,1),0),MATCH(I$1,'Wkly eq indx data joined'!$1:$1,0)+1)</f>
        <v>14786.46</v>
      </c>
      <c r="J292" s="9" cm="1">
        <f t="array" aca="1" ref="J292" ca="1">INDEX('Wkly eq indx data joined'!$A$1:$AJ$1150,MATCH('Wkly eq indx data aligned'!$A292,OFFSET(INDIRECT(ADDRESS(1,MATCH(J$1,'Wkly eq indx data joined'!$1:$1,0),1,1,$A$1)),,,1150,1),0),MATCH(J$1,'Wkly eq indx data joined'!$1:$1,0)+1)</f>
        <v>4415.5200000000004</v>
      </c>
      <c r="K292" s="9" cm="1">
        <f t="array" aca="1" ref="K292" ca="1">INDEX('Wkly eq indx data joined'!$A$1:$AJ$1150,MATCH('Wkly eq indx data aligned'!$A292,OFFSET(INDIRECT(ADDRESS(1,MATCH(K$1,'Wkly eq indx data joined'!$1:$1,0),1,1,$A$1)),,,1150,1),0),MATCH(K$1,'Wkly eq indx data joined'!$1:$1,0)+1)</f>
        <v>4836.8999999999996</v>
      </c>
      <c r="L292" s="12" cm="1">
        <f t="array" aca="1" ref="L292" ca="1">INDEX('Wkly eq indx data joined'!$A$1:$AJ$1150,MATCH('Wkly eq indx data aligned'!$A292+2,OFFSET(INDIRECT(ADDRESS(1,MATCH(L$1,'Wkly eq indx data joined'!$1:$1,0),1,1,$A$1)),,,1150,1),0),MATCH(L$1,'Wkly eq indx data joined'!$1:$1,0)+1)</f>
        <v>1074.22</v>
      </c>
      <c r="M292" s="9" cm="1">
        <f t="array" aca="1" ref="M292" ca="1">INDEX('Wkly eq indx data joined'!$A$1:$AJ$1150,MATCH('Wkly eq indx data aligned'!$A292,OFFSET(INDIRECT(ADDRESS(1,MATCH(M$1,'Wkly eq indx data joined'!$1:$1,0),1,1,$A$1)),,,1150,1),0),MATCH(M$1,'Wkly eq indx data joined'!$1:$1,0)+1)</f>
        <v>25391.200000000001</v>
      </c>
      <c r="N292" s="9" cm="1">
        <f t="array" aca="1" ref="N292" ca="1">INDEX('Wkly eq indx data joined'!$A$1:$AJ$1150,MATCH('Wkly eq indx data aligned'!$A292,OFFSET(INDIRECT(ADDRESS(1,MATCH(N$1,'Wkly eq indx data joined'!$1:$1,0),1,1,$A$1)),,,1150,1),0),MATCH(N$1,'Wkly eq indx data joined'!$1:$1,0)+1)</f>
        <v>6797.94</v>
      </c>
      <c r="O292" s="13" cm="1">
        <f t="array" aca="1" ref="O292" ca="1">INDEX('Wkly eq indx data joined'!$A$1:$AJ$1150,MATCH('Wkly eq indx data aligned'!$A292+1,OFFSET(INDIRECT(ADDRESS(1,MATCH(O$1,'Wkly eq indx data joined'!$1:$1,0),1,1,$A$1)),,,1150,1),0),MATCH(O$1,'Wkly eq indx data joined'!$1:$1,0)+1)</f>
        <v>6380.73</v>
      </c>
      <c r="P292" s="12" cm="1">
        <f t="array" aca="1" ref="P292" ca="1">INDEX('Wkly eq indx data joined'!$A$1:$AJ$1150,MATCH('Wkly eq indx data aligned'!$A292+2,OFFSET(INDIRECT(ADDRESS(1,MATCH(P$1,'Wkly eq indx data joined'!$1:$1,0),1,1,$A$1)),,,1150,1),0),MATCH(P$1,'Wkly eq indx data joined'!$1:$1,0)+1)</f>
        <v>2265.6</v>
      </c>
      <c r="Q292" s="9" cm="1">
        <f t="array" aca="1" ref="Q292" ca="1">INDEX('Wkly eq indx data joined'!$A$1:$AJ$1150,MATCH('Wkly eq indx data aligned'!$A292,OFFSET(INDIRECT(ADDRESS(1,MATCH(Q$1,'Wkly eq indx data joined'!$1:$1,0),1,1,$A$1)),,,1150,1),0),MATCH(Q$1,'Wkly eq indx data joined'!$1:$1,0)+1)</f>
        <v>394.3</v>
      </c>
      <c r="R292" s="12" cm="1">
        <f t="array" aca="1" ref="R292" ca="1">INDEX('Wkly eq indx data joined'!$A$1:$AJ$1150,MATCH('Wkly eq indx data aligned'!$A292+2,OFFSET(INDIRECT(ADDRESS(1,MATCH(R$1,'Wkly eq indx data joined'!$1:$1,0),1,1,$A$1)),,,1150,1),0),MATCH(R$1,'Wkly eq indx data joined'!$1:$1,0)+1)</f>
        <v>695.34</v>
      </c>
      <c r="S292" s="9" cm="1">
        <f t="array" aca="1" ref="S292" ca="1">INDEX('Wkly eq indx data joined'!$A$1:$AJ$1150,MATCH('Wkly eq indx data aligned'!$A292,OFFSET(INDIRECT(ADDRESS(1,MATCH(S$1,'Wkly eq indx data joined'!$1:$1,0),1,1,$A$1)),,,1150,1),0),MATCH(S$1,'Wkly eq indx data joined'!$1:$1,0)+1)</f>
        <v>13640.92</v>
      </c>
    </row>
    <row r="293" spans="1:19" x14ac:dyDescent="0.25">
      <c r="A293" s="4">
        <f t="shared" si="4"/>
        <v>38562</v>
      </c>
      <c r="B293" s="9" cm="1">
        <f t="array" aca="1" ref="B293" ca="1">INDEX('Wkly eq indx data joined'!$A$1:$AJ$1150,MATCH('Wkly eq indx data aligned'!$A293,OFFSET(INDIRECT(ADDRESS(1,MATCH(B$1,'Wkly eq indx data joined'!$1:$1,0),1,1,$A$1)),,,1150,1),0),MATCH(B$1,'Wkly eq indx data joined'!$1:$1,0)+1)</f>
        <v>4388.8289999999997</v>
      </c>
      <c r="C293" s="9" cm="1">
        <f t="array" aca="1" ref="C293" ca="1">INDEX('Wkly eq indx data joined'!$A$1:$AJ$1150,MATCH('Wkly eq indx data aligned'!$A293,OFFSET(INDIRECT(ADDRESS(1,MATCH(C$1,'Wkly eq indx data joined'!$1:$1,0),1,1,$A$1)),,,1150,1),0),MATCH(C$1,'Wkly eq indx data joined'!$1:$1,0)+1)</f>
        <v>11899.6</v>
      </c>
      <c r="D293" s="18" cm="1">
        <f t="array" aca="1" ref="D293" ca="1">IFERROR(INDEX('Wkly eq indx data joined'!$A$1:$AJ$1150,MATCH('Wkly eq indx data aligned'!$A293,OFFSET(INDIRECT(ADDRESS(1,MATCH(D$1,'Wkly eq indx data joined'!$1:$1,0),1,1,$A$1)),,,1150,1),0),MATCH(D$1,'Wkly eq indx data joined'!$1:$1,0)+1),D292)</f>
        <v>1083.0329999999999</v>
      </c>
      <c r="E293" s="9" cm="1">
        <f t="array" aca="1" ref="E293" ca="1">INDEX('Wkly eq indx data joined'!$A$1:$AJ$1150,MATCH('Wkly eq indx data aligned'!$A293,OFFSET(INDIRECT(ADDRESS(1,MATCH(E$1,'Wkly eq indx data joined'!$1:$1,0),1,1,$A$1)),,,1150,1),0),MATCH(E$1,'Wkly eq indx data joined'!$1:$1,0)+1)</f>
        <v>10422.93</v>
      </c>
      <c r="F293" s="9" cm="1">
        <f t="array" aca="1" ref="F293" ca="1">INDEX('Wkly eq indx data joined'!$A$1:$AJ$1150,MATCH('Wkly eq indx data aligned'!$A293,OFFSET(INDIRECT(ADDRESS(1,MATCH(F$1,'Wkly eq indx data joined'!$1:$1,0),1,1,$A$1)),,,1150,1),0),MATCH(F$1,'Wkly eq indx data joined'!$1:$1,0)+1)</f>
        <v>6600.88</v>
      </c>
      <c r="G293" s="9" cm="1">
        <f t="array" aca="1" ref="G293" ca="1">INDEX('Wkly eq indx data joined'!$A$1:$AJ$1150,MATCH('Wkly eq indx data aligned'!$A293,OFFSET(INDIRECT(ADDRESS(1,MATCH(G$1,'Wkly eq indx data joined'!$1:$1,0),1,1,$A$1)),,,1150,1),0),MATCH(G$1,'Wkly eq indx data joined'!$1:$1,0)+1)</f>
        <v>1234.18</v>
      </c>
      <c r="H293" s="9" cm="1">
        <f t="array" aca="1" ref="H293" ca="1">INDEX('Wkly eq indx data joined'!$A$1:$AJ$1150,MATCH('Wkly eq indx data aligned'!$A293,OFFSET(INDIRECT(ADDRESS(1,MATCH(H$1,'Wkly eq indx data joined'!$1:$1,0),1,1,$A$1)),,,1150,1),0),MATCH(H$1,'Wkly eq indx data joined'!$1:$1,0)+1)</f>
        <v>5282.3</v>
      </c>
      <c r="I293" s="9" cm="1">
        <f t="array" aca="1" ref="I293" ca="1">INDEX('Wkly eq indx data joined'!$A$1:$AJ$1150,MATCH('Wkly eq indx data aligned'!$A293,OFFSET(INDIRECT(ADDRESS(1,MATCH(I$1,'Wkly eq indx data joined'!$1:$1,0),1,1,$A$1)),,,1150,1),0),MATCH(I$1,'Wkly eq indx data joined'!$1:$1,0)+1)</f>
        <v>14880.98</v>
      </c>
      <c r="J293" s="9" cm="1">
        <f t="array" aca="1" ref="J293" ca="1">INDEX('Wkly eq indx data joined'!$A$1:$AJ$1150,MATCH('Wkly eq indx data aligned'!$A293,OFFSET(INDIRECT(ADDRESS(1,MATCH(J$1,'Wkly eq indx data joined'!$1:$1,0),1,1,$A$1)),,,1150,1),0),MATCH(J$1,'Wkly eq indx data joined'!$1:$1,0)+1)</f>
        <v>4451.74</v>
      </c>
      <c r="K293" s="9" cm="1">
        <f t="array" aca="1" ref="K293" ca="1">INDEX('Wkly eq indx data joined'!$A$1:$AJ$1150,MATCH('Wkly eq indx data aligned'!$A293,OFFSET(INDIRECT(ADDRESS(1,MATCH(K$1,'Wkly eq indx data joined'!$1:$1,0),1,1,$A$1)),,,1150,1),0),MATCH(K$1,'Wkly eq indx data joined'!$1:$1,0)+1)</f>
        <v>4886.5</v>
      </c>
      <c r="L293" s="12" cm="1">
        <f t="array" aca="1" ref="L293" ca="1">INDEX('Wkly eq indx data joined'!$A$1:$AJ$1150,MATCH('Wkly eq indx data aligned'!$A293+2,OFFSET(INDIRECT(ADDRESS(1,MATCH(L$1,'Wkly eq indx data joined'!$1:$1,0),1,1,$A$1)),,,1150,1),0),MATCH(L$1,'Wkly eq indx data joined'!$1:$1,0)+1)</f>
        <v>1111.29</v>
      </c>
      <c r="M293" s="9" cm="1">
        <f t="array" aca="1" ref="M293" ca="1">INDEX('Wkly eq indx data joined'!$A$1:$AJ$1150,MATCH('Wkly eq indx data aligned'!$A293,OFFSET(INDIRECT(ADDRESS(1,MATCH(M$1,'Wkly eq indx data joined'!$1:$1,0),1,1,$A$1)),,,1150,1),0),MATCH(M$1,'Wkly eq indx data joined'!$1:$1,0)+1)</f>
        <v>26042.400000000001</v>
      </c>
      <c r="N293" s="9" cm="1">
        <f t="array" aca="1" ref="N293" ca="1">INDEX('Wkly eq indx data joined'!$A$1:$AJ$1150,MATCH('Wkly eq indx data aligned'!$A293,OFFSET(INDIRECT(ADDRESS(1,MATCH(N$1,'Wkly eq indx data joined'!$1:$1,0),1,1,$A$1)),,,1150,1),0),MATCH(N$1,'Wkly eq indx data joined'!$1:$1,0)+1)</f>
        <v>6770.12</v>
      </c>
      <c r="O293" s="13" cm="1">
        <f t="array" aca="1" ref="O293" ca="1">INDEX('Wkly eq indx data joined'!$A$1:$AJ$1150,MATCH('Wkly eq indx data aligned'!$A293+1,OFFSET(INDIRECT(ADDRESS(1,MATCH(O$1,'Wkly eq indx data joined'!$1:$1,0),1,1,$A$1)),,,1150,1),0),MATCH(O$1,'Wkly eq indx data joined'!$1:$1,0)+1)</f>
        <v>6311.98</v>
      </c>
      <c r="P293" s="12" cm="1">
        <f t="array" aca="1" ref="P293" ca="1">INDEX('Wkly eq indx data joined'!$A$1:$AJ$1150,MATCH('Wkly eq indx data aligned'!$A293+2,OFFSET(INDIRECT(ADDRESS(1,MATCH(P$1,'Wkly eq indx data joined'!$1:$1,0),1,1,$A$1)),,,1150,1),0),MATCH(P$1,'Wkly eq indx data joined'!$1:$1,0)+1)</f>
        <v>2312.3000000000002</v>
      </c>
      <c r="Q293" s="9" cm="1">
        <f t="array" aca="1" ref="Q293" ca="1">INDEX('Wkly eq indx data joined'!$A$1:$AJ$1150,MATCH('Wkly eq indx data aligned'!$A293,OFFSET(INDIRECT(ADDRESS(1,MATCH(Q$1,'Wkly eq indx data joined'!$1:$1,0),1,1,$A$1)),,,1150,1),0),MATCH(Q$1,'Wkly eq indx data joined'!$1:$1,0)+1)</f>
        <v>395.77</v>
      </c>
      <c r="R293" s="12" cm="1">
        <f t="array" aca="1" ref="R293" ca="1">INDEX('Wkly eq indx data joined'!$A$1:$AJ$1150,MATCH('Wkly eq indx data aligned'!$A293+2,OFFSET(INDIRECT(ADDRESS(1,MATCH(R$1,'Wkly eq indx data joined'!$1:$1,0),1,1,$A$1)),,,1150,1),0),MATCH(R$1,'Wkly eq indx data joined'!$1:$1,0)+1)</f>
        <v>700.65</v>
      </c>
      <c r="S293" s="9" cm="1">
        <f t="array" aca="1" ref="S293" ca="1">INDEX('Wkly eq indx data joined'!$A$1:$AJ$1150,MATCH('Wkly eq indx data aligned'!$A293,OFFSET(INDIRECT(ADDRESS(1,MATCH(S$1,'Wkly eq indx data joined'!$1:$1,0),1,1,$A$1)),,,1150,1),0),MATCH(S$1,'Wkly eq indx data joined'!$1:$1,0)+1)</f>
        <v>13725.78</v>
      </c>
    </row>
    <row r="294" spans="1:19" x14ac:dyDescent="0.25">
      <c r="A294" s="4">
        <f t="shared" si="4"/>
        <v>38569</v>
      </c>
      <c r="B294" s="9" cm="1">
        <f t="array" aca="1" ref="B294" ca="1">INDEX('Wkly eq indx data joined'!$A$1:$AJ$1150,MATCH('Wkly eq indx data aligned'!$A294,OFFSET(INDIRECT(ADDRESS(1,MATCH(B$1,'Wkly eq indx data joined'!$1:$1,0),1,1,$A$1)),,,1150,1),0),MATCH(B$1,'Wkly eq indx data joined'!$1:$1,0)+1)</f>
        <v>4377.2669999999998</v>
      </c>
      <c r="C294" s="9" cm="1">
        <f t="array" aca="1" ref="C294" ca="1">INDEX('Wkly eq indx data joined'!$A$1:$AJ$1150,MATCH('Wkly eq indx data aligned'!$A294,OFFSET(INDIRECT(ADDRESS(1,MATCH(C$1,'Wkly eq indx data joined'!$1:$1,0),1,1,$A$1)),,,1150,1),0),MATCH(C$1,'Wkly eq indx data joined'!$1:$1,0)+1)</f>
        <v>11766.48</v>
      </c>
      <c r="D294" s="18" cm="1">
        <f t="array" aca="1" ref="D294" ca="1">IFERROR(INDEX('Wkly eq indx data joined'!$A$1:$AJ$1150,MATCH('Wkly eq indx data aligned'!$A294,OFFSET(INDIRECT(ADDRESS(1,MATCH(D$1,'Wkly eq indx data joined'!$1:$1,0),1,1,$A$1)),,,1150,1),0),MATCH(D$1,'Wkly eq indx data joined'!$1:$1,0)+1),D293)</f>
        <v>1128.7429999999999</v>
      </c>
      <c r="E294" s="9" cm="1">
        <f t="array" aca="1" ref="E294" ca="1">INDEX('Wkly eq indx data joined'!$A$1:$AJ$1150,MATCH('Wkly eq indx data aligned'!$A294,OFFSET(INDIRECT(ADDRESS(1,MATCH(E$1,'Wkly eq indx data joined'!$1:$1,0),1,1,$A$1)),,,1150,1),0),MATCH(E$1,'Wkly eq indx data joined'!$1:$1,0)+1)</f>
        <v>10550.51</v>
      </c>
      <c r="F294" s="9" cm="1">
        <f t="array" aca="1" ref="F294" ca="1">INDEX('Wkly eq indx data joined'!$A$1:$AJ$1150,MATCH('Wkly eq indx data aligned'!$A294,OFFSET(INDIRECT(ADDRESS(1,MATCH(F$1,'Wkly eq indx data joined'!$1:$1,0),1,1,$A$1)),,,1150,1),0),MATCH(F$1,'Wkly eq indx data joined'!$1:$1,0)+1)</f>
        <v>6607.69</v>
      </c>
      <c r="G294" s="9" cm="1">
        <f t="array" aca="1" ref="G294" ca="1">INDEX('Wkly eq indx data joined'!$A$1:$AJ$1150,MATCH('Wkly eq indx data aligned'!$A294,OFFSET(INDIRECT(ADDRESS(1,MATCH(G$1,'Wkly eq indx data joined'!$1:$1,0),1,1,$A$1)),,,1150,1),0),MATCH(G$1,'Wkly eq indx data joined'!$1:$1,0)+1)</f>
        <v>1226.42</v>
      </c>
      <c r="H294" s="9" cm="1">
        <f t="array" aca="1" ref="H294" ca="1">INDEX('Wkly eq indx data joined'!$A$1:$AJ$1150,MATCH('Wkly eq indx data aligned'!$A294,OFFSET(INDIRECT(ADDRESS(1,MATCH(H$1,'Wkly eq indx data joined'!$1:$1,0),1,1,$A$1)),,,1150,1),0),MATCH(H$1,'Wkly eq indx data joined'!$1:$1,0)+1)</f>
        <v>5314.7</v>
      </c>
      <c r="I294" s="9" cm="1">
        <f t="array" aca="1" ref="I294" ca="1">INDEX('Wkly eq indx data joined'!$A$1:$AJ$1150,MATCH('Wkly eq indx data aligned'!$A294,OFFSET(INDIRECT(ADDRESS(1,MATCH(I$1,'Wkly eq indx data joined'!$1:$1,0),1,1,$A$1)),,,1150,1),0),MATCH(I$1,'Wkly eq indx data joined'!$1:$1,0)+1)</f>
        <v>15051.32</v>
      </c>
      <c r="J294" s="9" cm="1">
        <f t="array" aca="1" ref="J294" ca="1">INDEX('Wkly eq indx data joined'!$A$1:$AJ$1150,MATCH('Wkly eq indx data aligned'!$A294,OFFSET(INDIRECT(ADDRESS(1,MATCH(J$1,'Wkly eq indx data joined'!$1:$1,0),1,1,$A$1)),,,1150,1),0),MATCH(J$1,'Wkly eq indx data joined'!$1:$1,0)+1)</f>
        <v>4421.7</v>
      </c>
      <c r="K294" s="9" cm="1">
        <f t="array" aca="1" ref="K294" ca="1">INDEX('Wkly eq indx data joined'!$A$1:$AJ$1150,MATCH('Wkly eq indx data aligned'!$A294,OFFSET(INDIRECT(ADDRESS(1,MATCH(K$1,'Wkly eq indx data joined'!$1:$1,0),1,1,$A$1)),,,1150,1),0),MATCH(K$1,'Wkly eq indx data joined'!$1:$1,0)+1)</f>
        <v>4827.18</v>
      </c>
      <c r="L294" s="12" cm="1">
        <f t="array" aca="1" ref="L294" ca="1">INDEX('Wkly eq indx data joined'!$A$1:$AJ$1150,MATCH('Wkly eq indx data aligned'!$A294+2,OFFSET(INDIRECT(ADDRESS(1,MATCH(L$1,'Wkly eq indx data joined'!$1:$1,0),1,1,$A$1)),,,1150,1),0),MATCH(L$1,'Wkly eq indx data joined'!$1:$1,0)+1)</f>
        <v>1089.3599999999999</v>
      </c>
      <c r="M294" s="9" cm="1">
        <f t="array" aca="1" ref="M294" ca="1">INDEX('Wkly eq indx data joined'!$A$1:$AJ$1150,MATCH('Wkly eq indx data aligned'!$A294,OFFSET(INDIRECT(ADDRESS(1,MATCH(M$1,'Wkly eq indx data joined'!$1:$1,0),1,1,$A$1)),,,1150,1),0),MATCH(M$1,'Wkly eq indx data joined'!$1:$1,0)+1)</f>
        <v>26517.9</v>
      </c>
      <c r="N294" s="9" cm="1">
        <f t="array" aca="1" ref="N294" ca="1">INDEX('Wkly eq indx data joined'!$A$1:$AJ$1150,MATCH('Wkly eq indx data aligned'!$A294,OFFSET(INDIRECT(ADDRESS(1,MATCH(N$1,'Wkly eq indx data joined'!$1:$1,0),1,1,$A$1)),,,1150,1),0),MATCH(N$1,'Wkly eq indx data joined'!$1:$1,0)+1)</f>
        <v>6736.22</v>
      </c>
      <c r="O294" s="13" cm="1">
        <f t="array" aca="1" ref="O294" ca="1">INDEX('Wkly eq indx data joined'!$A$1:$AJ$1150,MATCH('Wkly eq indx data aligned'!$A294+1,OFFSET(INDIRECT(ADDRESS(1,MATCH(O$1,'Wkly eq indx data joined'!$1:$1,0),1,1,$A$1)),,,1150,1),0),MATCH(O$1,'Wkly eq indx data joined'!$1:$1,0)+1)</f>
        <v>6446.01</v>
      </c>
      <c r="P294" s="12" cm="1">
        <f t="array" aca="1" ref="P294" ca="1">INDEX('Wkly eq indx data joined'!$A$1:$AJ$1150,MATCH('Wkly eq indx data aligned'!$A294+2,OFFSET(INDIRECT(ADDRESS(1,MATCH(P$1,'Wkly eq indx data joined'!$1:$1,0),1,1,$A$1)),,,1150,1),0),MATCH(P$1,'Wkly eq indx data joined'!$1:$1,0)+1)</f>
        <v>2361.1999999999998</v>
      </c>
      <c r="Q294" s="9" cm="1">
        <f t="array" aca="1" ref="Q294" ca="1">INDEX('Wkly eq indx data joined'!$A$1:$AJ$1150,MATCH('Wkly eq indx data aligned'!$A294,OFFSET(INDIRECT(ADDRESS(1,MATCH(Q$1,'Wkly eq indx data joined'!$1:$1,0),1,1,$A$1)),,,1150,1),0),MATCH(Q$1,'Wkly eq indx data joined'!$1:$1,0)+1)</f>
        <v>391.31</v>
      </c>
      <c r="R294" s="12" cm="1">
        <f t="array" aca="1" ref="R294" ca="1">INDEX('Wkly eq indx data joined'!$A$1:$AJ$1150,MATCH('Wkly eq indx data aligned'!$A294+2,OFFSET(INDIRECT(ADDRESS(1,MATCH(R$1,'Wkly eq indx data joined'!$1:$1,0),1,1,$A$1)),,,1150,1),0),MATCH(R$1,'Wkly eq indx data joined'!$1:$1,0)+1)</f>
        <v>715.41</v>
      </c>
      <c r="S294" s="9" cm="1">
        <f t="array" aca="1" ref="S294" ca="1">INDEX('Wkly eq indx data joined'!$A$1:$AJ$1150,MATCH('Wkly eq indx data aligned'!$A294,OFFSET(INDIRECT(ADDRESS(1,MATCH(S$1,'Wkly eq indx data joined'!$1:$1,0),1,1,$A$1)),,,1150,1),0),MATCH(S$1,'Wkly eq indx data joined'!$1:$1,0)+1)</f>
        <v>14017.67</v>
      </c>
    </row>
    <row r="295" spans="1:19" x14ac:dyDescent="0.25">
      <c r="A295" s="4">
        <f t="shared" si="4"/>
        <v>38576</v>
      </c>
      <c r="B295" s="9" cm="1">
        <f t="array" aca="1" ref="B295" ca="1">INDEX('Wkly eq indx data joined'!$A$1:$AJ$1150,MATCH('Wkly eq indx data aligned'!$A295,OFFSET(INDIRECT(ADDRESS(1,MATCH(B$1,'Wkly eq indx data joined'!$1:$1,0),1,1,$A$1)),,,1150,1),0),MATCH(B$1,'Wkly eq indx data joined'!$1:$1,0)+1)</f>
        <v>4469.1809999999996</v>
      </c>
      <c r="C295" s="9" cm="1">
        <f t="array" aca="1" ref="C295" ca="1">INDEX('Wkly eq indx data joined'!$A$1:$AJ$1150,MATCH('Wkly eq indx data aligned'!$A295,OFFSET(INDIRECT(ADDRESS(1,MATCH(C$1,'Wkly eq indx data joined'!$1:$1,0),1,1,$A$1)),,,1150,1),0),MATCH(C$1,'Wkly eq indx data joined'!$1:$1,0)+1)</f>
        <v>12261.68</v>
      </c>
      <c r="D295" s="18" cm="1">
        <f t="array" aca="1" ref="D295" ca="1">IFERROR(INDEX('Wkly eq indx data joined'!$A$1:$AJ$1150,MATCH('Wkly eq indx data aligned'!$A295,OFFSET(INDIRECT(ADDRESS(1,MATCH(D$1,'Wkly eq indx data joined'!$1:$1,0),1,1,$A$1)),,,1150,1),0),MATCH(D$1,'Wkly eq indx data joined'!$1:$1,0)+1),D294)</f>
        <v>1167.915</v>
      </c>
      <c r="E295" s="9" cm="1">
        <f t="array" aca="1" ref="E295" ca="1">INDEX('Wkly eq indx data joined'!$A$1:$AJ$1150,MATCH('Wkly eq indx data aligned'!$A295,OFFSET(INDIRECT(ADDRESS(1,MATCH(E$1,'Wkly eq indx data joined'!$1:$1,0),1,1,$A$1)),,,1150,1),0),MATCH(E$1,'Wkly eq indx data joined'!$1:$1,0)+1)</f>
        <v>10683.1</v>
      </c>
      <c r="F295" s="9" cm="1">
        <f t="array" aca="1" ref="F295" ca="1">INDEX('Wkly eq indx data joined'!$A$1:$AJ$1150,MATCH('Wkly eq indx data aligned'!$A295,OFFSET(INDIRECT(ADDRESS(1,MATCH(F$1,'Wkly eq indx data joined'!$1:$1,0),1,1,$A$1)),,,1150,1),0),MATCH(F$1,'Wkly eq indx data joined'!$1:$1,0)+1)</f>
        <v>6647.55</v>
      </c>
      <c r="G295" s="9" cm="1">
        <f t="array" aca="1" ref="G295" ca="1">INDEX('Wkly eq indx data joined'!$A$1:$AJ$1150,MATCH('Wkly eq indx data aligned'!$A295,OFFSET(INDIRECT(ADDRESS(1,MATCH(G$1,'Wkly eq indx data joined'!$1:$1,0),1,1,$A$1)),,,1150,1),0),MATCH(G$1,'Wkly eq indx data joined'!$1:$1,0)+1)</f>
        <v>1230.3900000000001</v>
      </c>
      <c r="H295" s="9" cm="1">
        <f t="array" aca="1" ref="H295" ca="1">INDEX('Wkly eq indx data joined'!$A$1:$AJ$1150,MATCH('Wkly eq indx data aligned'!$A295,OFFSET(INDIRECT(ADDRESS(1,MATCH(H$1,'Wkly eq indx data joined'!$1:$1,0),1,1,$A$1)),,,1150,1),0),MATCH(H$1,'Wkly eq indx data joined'!$1:$1,0)+1)</f>
        <v>5345.8</v>
      </c>
      <c r="I295" s="9" cm="1">
        <f t="array" aca="1" ref="I295" ca="1">INDEX('Wkly eq indx data joined'!$A$1:$AJ$1150,MATCH('Wkly eq indx data aligned'!$A295,OFFSET(INDIRECT(ADDRESS(1,MATCH(I$1,'Wkly eq indx data joined'!$1:$1,0),1,1,$A$1)),,,1150,1),0),MATCH(I$1,'Wkly eq indx data joined'!$1:$1,0)+1)</f>
        <v>15450.95</v>
      </c>
      <c r="J295" s="9" cm="1">
        <f t="array" aca="1" ref="J295" ca="1">INDEX('Wkly eq indx data joined'!$A$1:$AJ$1150,MATCH('Wkly eq indx data aligned'!$A295,OFFSET(INDIRECT(ADDRESS(1,MATCH(J$1,'Wkly eq indx data joined'!$1:$1,0),1,1,$A$1)),,,1150,1),0),MATCH(J$1,'Wkly eq indx data joined'!$1:$1,0)+1)</f>
        <v>4476.4799999999996</v>
      </c>
      <c r="K295" s="9" cm="1">
        <f t="array" aca="1" ref="K295" ca="1">INDEX('Wkly eq indx data joined'!$A$1:$AJ$1150,MATCH('Wkly eq indx data aligned'!$A295,OFFSET(INDIRECT(ADDRESS(1,MATCH(K$1,'Wkly eq indx data joined'!$1:$1,0),1,1,$A$1)),,,1150,1),0),MATCH(K$1,'Wkly eq indx data joined'!$1:$1,0)+1)</f>
        <v>4937.33</v>
      </c>
      <c r="L295" s="12" cm="1">
        <f t="array" aca="1" ref="L295" ca="1">INDEX('Wkly eq indx data joined'!$A$1:$AJ$1150,MATCH('Wkly eq indx data aligned'!$A295+2,OFFSET(INDIRECT(ADDRESS(1,MATCH(L$1,'Wkly eq indx data joined'!$1:$1,0),1,1,$A$1)),,,1150,1),0),MATCH(L$1,'Wkly eq indx data joined'!$1:$1,0)+1)</f>
        <v>1130.22</v>
      </c>
      <c r="M295" s="9" cm="1">
        <f t="array" aca="1" ref="M295" ca="1">INDEX('Wkly eq indx data joined'!$A$1:$AJ$1150,MATCH('Wkly eq indx data aligned'!$A295,OFFSET(INDIRECT(ADDRESS(1,MATCH(M$1,'Wkly eq indx data joined'!$1:$1,0),1,1,$A$1)),,,1150,1),0),MATCH(M$1,'Wkly eq indx data joined'!$1:$1,0)+1)</f>
        <v>26950.7</v>
      </c>
      <c r="N295" s="9" cm="1">
        <f t="array" aca="1" ref="N295" ca="1">INDEX('Wkly eq indx data joined'!$A$1:$AJ$1150,MATCH('Wkly eq indx data aligned'!$A295,OFFSET(INDIRECT(ADDRESS(1,MATCH(N$1,'Wkly eq indx data joined'!$1:$1,0),1,1,$A$1)),,,1150,1),0),MATCH(N$1,'Wkly eq indx data joined'!$1:$1,0)+1)</f>
        <v>6739.24</v>
      </c>
      <c r="O295" s="13" cm="1">
        <f t="array" aca="1" ref="O295" ca="1">INDEX('Wkly eq indx data joined'!$A$1:$AJ$1150,MATCH('Wkly eq indx data aligned'!$A295+1,OFFSET(INDIRECT(ADDRESS(1,MATCH(O$1,'Wkly eq indx data joined'!$1:$1,0),1,1,$A$1)),,,1150,1),0),MATCH(O$1,'Wkly eq indx data joined'!$1:$1,0)+1)</f>
        <v>6350.9</v>
      </c>
      <c r="P295" s="12" cm="1">
        <f t="array" aca="1" ref="P295" ca="1">INDEX('Wkly eq indx data joined'!$A$1:$AJ$1150,MATCH('Wkly eq indx data aligned'!$A295+2,OFFSET(INDIRECT(ADDRESS(1,MATCH(P$1,'Wkly eq indx data joined'!$1:$1,0),1,1,$A$1)),,,1150,1),0),MATCH(P$1,'Wkly eq indx data joined'!$1:$1,0)+1)</f>
        <v>2361.5500000000002</v>
      </c>
      <c r="Q295" s="9" cm="1">
        <f t="array" aca="1" ref="Q295" ca="1">INDEX('Wkly eq indx data joined'!$A$1:$AJ$1150,MATCH('Wkly eq indx data aligned'!$A295,OFFSET(INDIRECT(ADDRESS(1,MATCH(Q$1,'Wkly eq indx data joined'!$1:$1,0),1,1,$A$1)),,,1150,1),0),MATCH(Q$1,'Wkly eq indx data joined'!$1:$1,0)+1)</f>
        <v>396.06</v>
      </c>
      <c r="R295" s="12" cm="1">
        <f t="array" aca="1" ref="R295" ca="1">INDEX('Wkly eq indx data joined'!$A$1:$AJ$1150,MATCH('Wkly eq indx data aligned'!$A295+2,OFFSET(INDIRECT(ADDRESS(1,MATCH(R$1,'Wkly eq indx data joined'!$1:$1,0),1,1,$A$1)),,,1150,1),0),MATCH(R$1,'Wkly eq indx data joined'!$1:$1,0)+1)</f>
        <v>705.08</v>
      </c>
      <c r="S295" s="9" cm="1">
        <f t="array" aca="1" ref="S295" ca="1">INDEX('Wkly eq indx data joined'!$A$1:$AJ$1150,MATCH('Wkly eq indx data aligned'!$A295,OFFSET(INDIRECT(ADDRESS(1,MATCH(S$1,'Wkly eq indx data joined'!$1:$1,0),1,1,$A$1)),,,1150,1),0),MATCH(S$1,'Wkly eq indx data joined'!$1:$1,0)+1)</f>
        <v>14336.28</v>
      </c>
    </row>
    <row r="296" spans="1:19" x14ac:dyDescent="0.25">
      <c r="A296" s="4">
        <f t="shared" si="4"/>
        <v>38583</v>
      </c>
      <c r="B296" s="9" cm="1">
        <f t="array" aca="1" ref="B296" ca="1">INDEX('Wkly eq indx data joined'!$A$1:$AJ$1150,MATCH('Wkly eq indx data aligned'!$A296,OFFSET(INDIRECT(ADDRESS(1,MATCH(B$1,'Wkly eq indx data joined'!$1:$1,0),1,1,$A$1)),,,1150,1),0),MATCH(B$1,'Wkly eq indx data joined'!$1:$1,0)+1)</f>
        <v>4461.6440000000002</v>
      </c>
      <c r="C296" s="9" cm="1">
        <f t="array" aca="1" ref="C296" ca="1">INDEX('Wkly eq indx data joined'!$A$1:$AJ$1150,MATCH('Wkly eq indx data aligned'!$A296,OFFSET(INDIRECT(ADDRESS(1,MATCH(C$1,'Wkly eq indx data joined'!$1:$1,0),1,1,$A$1)),,,1150,1),0),MATCH(C$1,'Wkly eq indx data joined'!$1:$1,0)+1)</f>
        <v>12291.73</v>
      </c>
      <c r="D296" s="18" cm="1">
        <f t="array" aca="1" ref="D296" ca="1">IFERROR(INDEX('Wkly eq indx data joined'!$A$1:$AJ$1150,MATCH('Wkly eq indx data aligned'!$A296,OFFSET(INDIRECT(ADDRESS(1,MATCH(D$1,'Wkly eq indx data joined'!$1:$1,0),1,1,$A$1)),,,1150,1),0),MATCH(D$1,'Wkly eq indx data joined'!$1:$1,0)+1),D295)</f>
        <v>1150.184</v>
      </c>
      <c r="E296" s="9" cm="1">
        <f t="array" aca="1" ref="E296" ca="1">INDEX('Wkly eq indx data joined'!$A$1:$AJ$1150,MATCH('Wkly eq indx data aligned'!$A296,OFFSET(INDIRECT(ADDRESS(1,MATCH(E$1,'Wkly eq indx data joined'!$1:$1,0),1,1,$A$1)),,,1150,1),0),MATCH(E$1,'Wkly eq indx data joined'!$1:$1,0)+1)</f>
        <v>10502.11</v>
      </c>
      <c r="F296" s="9" cm="1">
        <f t="array" aca="1" ref="F296" ca="1">INDEX('Wkly eq indx data joined'!$A$1:$AJ$1150,MATCH('Wkly eq indx data aligned'!$A296,OFFSET(INDIRECT(ADDRESS(1,MATCH(F$1,'Wkly eq indx data joined'!$1:$1,0),1,1,$A$1)),,,1150,1),0),MATCH(F$1,'Wkly eq indx data joined'!$1:$1,0)+1)</f>
        <v>6636.58</v>
      </c>
      <c r="G296" s="9" cm="1">
        <f t="array" aca="1" ref="G296" ca="1">INDEX('Wkly eq indx data joined'!$A$1:$AJ$1150,MATCH('Wkly eq indx data aligned'!$A296,OFFSET(INDIRECT(ADDRESS(1,MATCH(G$1,'Wkly eq indx data joined'!$1:$1,0),1,1,$A$1)),,,1150,1),0),MATCH(G$1,'Wkly eq indx data joined'!$1:$1,0)+1)</f>
        <v>1219.71</v>
      </c>
      <c r="H296" s="9" cm="1">
        <f t="array" aca="1" ref="H296" ca="1">INDEX('Wkly eq indx data joined'!$A$1:$AJ$1150,MATCH('Wkly eq indx data aligned'!$A296,OFFSET(INDIRECT(ADDRESS(1,MATCH(H$1,'Wkly eq indx data joined'!$1:$1,0),1,1,$A$1)),,,1150,1),0),MATCH(H$1,'Wkly eq indx data joined'!$1:$1,0)+1)</f>
        <v>5312.6</v>
      </c>
      <c r="I296" s="9" cm="1">
        <f t="array" aca="1" ref="I296" ca="1">INDEX('Wkly eq indx data joined'!$A$1:$AJ$1150,MATCH('Wkly eq indx data aligned'!$A296,OFFSET(INDIRECT(ADDRESS(1,MATCH(I$1,'Wkly eq indx data joined'!$1:$1,0),1,1,$A$1)),,,1150,1),0),MATCH(I$1,'Wkly eq indx data joined'!$1:$1,0)+1)</f>
        <v>15038.61</v>
      </c>
      <c r="J296" s="9" cm="1">
        <f t="array" aca="1" ref="J296" ca="1">INDEX('Wkly eq indx data joined'!$A$1:$AJ$1150,MATCH('Wkly eq indx data aligned'!$A296,OFFSET(INDIRECT(ADDRESS(1,MATCH(J$1,'Wkly eq indx data joined'!$1:$1,0),1,1,$A$1)),,,1150,1),0),MATCH(J$1,'Wkly eq indx data joined'!$1:$1,0)+1)</f>
        <v>4487.8999999999996</v>
      </c>
      <c r="K296" s="9" cm="1">
        <f t="array" aca="1" ref="K296" ca="1">INDEX('Wkly eq indx data joined'!$A$1:$AJ$1150,MATCH('Wkly eq indx data aligned'!$A296,OFFSET(INDIRECT(ADDRESS(1,MATCH(K$1,'Wkly eq indx data joined'!$1:$1,0),1,1,$A$1)),,,1150,1),0),MATCH(K$1,'Wkly eq indx data joined'!$1:$1,0)+1)</f>
        <v>4929.91</v>
      </c>
      <c r="L296" s="12" cm="1">
        <f t="array" aca="1" ref="L296" ca="1">INDEX('Wkly eq indx data joined'!$A$1:$AJ$1150,MATCH('Wkly eq indx data aligned'!$A296+2,OFFSET(INDIRECT(ADDRESS(1,MATCH(L$1,'Wkly eq indx data joined'!$1:$1,0),1,1,$A$1)),,,1150,1),0),MATCH(L$1,'Wkly eq indx data joined'!$1:$1,0)+1)</f>
        <v>1089.8800000000001</v>
      </c>
      <c r="M296" s="9" cm="1">
        <f t="array" aca="1" ref="M296" ca="1">INDEX('Wkly eq indx data joined'!$A$1:$AJ$1150,MATCH('Wkly eq indx data aligned'!$A296,OFFSET(INDIRECT(ADDRESS(1,MATCH(M$1,'Wkly eq indx data joined'!$1:$1,0),1,1,$A$1)),,,1150,1),0),MATCH(M$1,'Wkly eq indx data joined'!$1:$1,0)+1)</f>
        <v>26643.8</v>
      </c>
      <c r="N296" s="9" cm="1">
        <f t="array" aca="1" ref="N296" ca="1">INDEX('Wkly eq indx data joined'!$A$1:$AJ$1150,MATCH('Wkly eq indx data aligned'!$A296,OFFSET(INDIRECT(ADDRESS(1,MATCH(N$1,'Wkly eq indx data joined'!$1:$1,0),1,1,$A$1)),,,1150,1),0),MATCH(N$1,'Wkly eq indx data joined'!$1:$1,0)+1)</f>
        <v>6677.7</v>
      </c>
      <c r="O296" s="13" cm="1">
        <f t="array" aca="1" ref="O296" ca="1">INDEX('Wkly eq indx data joined'!$A$1:$AJ$1150,MATCH('Wkly eq indx data aligned'!$A296+1,OFFSET(INDIRECT(ADDRESS(1,MATCH(O$1,'Wkly eq indx data joined'!$1:$1,0),1,1,$A$1)),,,1150,1),0),MATCH(O$1,'Wkly eq indx data joined'!$1:$1,0)+1)</f>
        <v>6158.94</v>
      </c>
      <c r="P296" s="12" cm="1">
        <f t="array" aca="1" ref="P296" ca="1">INDEX('Wkly eq indx data joined'!$A$1:$AJ$1150,MATCH('Wkly eq indx data aligned'!$A296+2,OFFSET(INDIRECT(ADDRESS(1,MATCH(P$1,'Wkly eq indx data joined'!$1:$1,0),1,1,$A$1)),,,1150,1),0),MATCH(P$1,'Wkly eq indx data joined'!$1:$1,0)+1)</f>
        <v>2383.4499999999998</v>
      </c>
      <c r="Q296" s="9" cm="1">
        <f t="array" aca="1" ref="Q296" ca="1">INDEX('Wkly eq indx data joined'!$A$1:$AJ$1150,MATCH('Wkly eq indx data aligned'!$A296,OFFSET(INDIRECT(ADDRESS(1,MATCH(Q$1,'Wkly eq indx data joined'!$1:$1,0),1,1,$A$1)),,,1150,1),0),MATCH(Q$1,'Wkly eq indx data joined'!$1:$1,0)+1)</f>
        <v>393.97</v>
      </c>
      <c r="R296" s="12" cm="1">
        <f t="array" aca="1" ref="R296" ca="1">INDEX('Wkly eq indx data joined'!$A$1:$AJ$1150,MATCH('Wkly eq indx data aligned'!$A296+2,OFFSET(INDIRECT(ADDRESS(1,MATCH(R$1,'Wkly eq indx data joined'!$1:$1,0),1,1,$A$1)),,,1150,1),0),MATCH(R$1,'Wkly eq indx data joined'!$1:$1,0)+1)</f>
        <v>755.98</v>
      </c>
      <c r="S296" s="9" cm="1">
        <f t="array" aca="1" ref="S296" ca="1">INDEX('Wkly eq indx data joined'!$A$1:$AJ$1150,MATCH('Wkly eq indx data aligned'!$A296,OFFSET(INDIRECT(ADDRESS(1,MATCH(S$1,'Wkly eq indx data joined'!$1:$1,0),1,1,$A$1)),,,1150,1),0),MATCH(S$1,'Wkly eq indx data joined'!$1:$1,0)+1)</f>
        <v>14161.76</v>
      </c>
    </row>
    <row r="297" spans="1:19" x14ac:dyDescent="0.25">
      <c r="A297" s="4">
        <f t="shared" si="4"/>
        <v>38590</v>
      </c>
      <c r="B297" s="9" cm="1">
        <f t="array" aca="1" ref="B297" ca="1">INDEX('Wkly eq indx data joined'!$A$1:$AJ$1150,MATCH('Wkly eq indx data aligned'!$A297,OFFSET(INDIRECT(ADDRESS(1,MATCH(B$1,'Wkly eq indx data joined'!$1:$1,0),1,1,$A$1)),,,1150,1),0),MATCH(B$1,'Wkly eq indx data joined'!$1:$1,0)+1)</f>
        <v>4452.45</v>
      </c>
      <c r="C297" s="9" cm="1">
        <f t="array" aca="1" ref="C297" ca="1">INDEX('Wkly eq indx data joined'!$A$1:$AJ$1150,MATCH('Wkly eq indx data aligned'!$A297,OFFSET(INDIRECT(ADDRESS(1,MATCH(C$1,'Wkly eq indx data joined'!$1:$1,0),1,1,$A$1)),,,1150,1),0),MATCH(C$1,'Wkly eq indx data joined'!$1:$1,0)+1)</f>
        <v>12439.48</v>
      </c>
      <c r="D297" s="18" cm="1">
        <f t="array" aca="1" ref="D297" ca="1">IFERROR(INDEX('Wkly eq indx data joined'!$A$1:$AJ$1150,MATCH('Wkly eq indx data aligned'!$A297,OFFSET(INDIRECT(ADDRESS(1,MATCH(D$1,'Wkly eq indx data joined'!$1:$1,0),1,1,$A$1)),,,1150,1),0),MATCH(D$1,'Wkly eq indx data joined'!$1:$1,0)+1),D296)</f>
        <v>1171.8599999999999</v>
      </c>
      <c r="E297" s="9" cm="1">
        <f t="array" aca="1" ref="E297" ca="1">INDEX('Wkly eq indx data joined'!$A$1:$AJ$1150,MATCH('Wkly eq indx data aligned'!$A297,OFFSET(INDIRECT(ADDRESS(1,MATCH(E$1,'Wkly eq indx data joined'!$1:$1,0),1,1,$A$1)),,,1150,1),0),MATCH(E$1,'Wkly eq indx data joined'!$1:$1,0)+1)</f>
        <v>10484.07</v>
      </c>
      <c r="F297" s="9" cm="1">
        <f t="array" aca="1" ref="F297" ca="1">INDEX('Wkly eq indx data joined'!$A$1:$AJ$1150,MATCH('Wkly eq indx data aligned'!$A297,OFFSET(INDIRECT(ADDRESS(1,MATCH(F$1,'Wkly eq indx data joined'!$1:$1,0),1,1,$A$1)),,,1150,1),0),MATCH(F$1,'Wkly eq indx data joined'!$1:$1,0)+1)</f>
        <v>6445.36</v>
      </c>
      <c r="G297" s="9" cm="1">
        <f t="array" aca="1" ref="G297" ca="1">INDEX('Wkly eq indx data joined'!$A$1:$AJ$1150,MATCH('Wkly eq indx data aligned'!$A297,OFFSET(INDIRECT(ADDRESS(1,MATCH(G$1,'Wkly eq indx data joined'!$1:$1,0),1,1,$A$1)),,,1150,1),0),MATCH(G$1,'Wkly eq indx data joined'!$1:$1,0)+1)</f>
        <v>1205.0999999999999</v>
      </c>
      <c r="H297" s="9" cm="1">
        <f t="array" aca="1" ref="H297" ca="1">INDEX('Wkly eq indx data joined'!$A$1:$AJ$1150,MATCH('Wkly eq indx data aligned'!$A297,OFFSET(INDIRECT(ADDRESS(1,MATCH(H$1,'Wkly eq indx data joined'!$1:$1,0),1,1,$A$1)),,,1150,1),0),MATCH(H$1,'Wkly eq indx data joined'!$1:$1,0)+1)</f>
        <v>5228.1000000000004</v>
      </c>
      <c r="I297" s="9" cm="1">
        <f t="array" aca="1" ref="I297" ca="1">INDEX('Wkly eq indx data joined'!$A$1:$AJ$1150,MATCH('Wkly eq indx data aligned'!$A297,OFFSET(INDIRECT(ADDRESS(1,MATCH(I$1,'Wkly eq indx data joined'!$1:$1,0),1,1,$A$1)),,,1150,1),0),MATCH(I$1,'Wkly eq indx data joined'!$1:$1,0)+1)</f>
        <v>14982.89</v>
      </c>
      <c r="J297" s="9" cm="1">
        <f t="array" aca="1" ref="J297" ca="1">INDEX('Wkly eq indx data joined'!$A$1:$AJ$1150,MATCH('Wkly eq indx data aligned'!$A297,OFFSET(INDIRECT(ADDRESS(1,MATCH(J$1,'Wkly eq indx data joined'!$1:$1,0),1,1,$A$1)),,,1150,1),0),MATCH(J$1,'Wkly eq indx data joined'!$1:$1,0)+1)</f>
        <v>4342.7</v>
      </c>
      <c r="K297" s="9" cm="1">
        <f t="array" aca="1" ref="K297" ca="1">INDEX('Wkly eq indx data joined'!$A$1:$AJ$1150,MATCH('Wkly eq indx data aligned'!$A297,OFFSET(INDIRECT(ADDRESS(1,MATCH(K$1,'Wkly eq indx data joined'!$1:$1,0),1,1,$A$1)),,,1150,1),0),MATCH(K$1,'Wkly eq indx data joined'!$1:$1,0)+1)</f>
        <v>4783.8</v>
      </c>
      <c r="L297" s="12" cm="1">
        <f t="array" aca="1" ref="L297" ca="1">INDEX('Wkly eq indx data joined'!$A$1:$AJ$1150,MATCH('Wkly eq indx data aligned'!$A297+2,OFFSET(INDIRECT(ADDRESS(1,MATCH(L$1,'Wkly eq indx data joined'!$1:$1,0),1,1,$A$1)),,,1150,1),0),MATCH(L$1,'Wkly eq indx data joined'!$1:$1,0)+1)</f>
        <v>1086.55</v>
      </c>
      <c r="M297" s="9" cm="1">
        <f t="array" aca="1" ref="M297" ca="1">INDEX('Wkly eq indx data joined'!$A$1:$AJ$1150,MATCH('Wkly eq indx data aligned'!$A297,OFFSET(INDIRECT(ADDRESS(1,MATCH(M$1,'Wkly eq indx data joined'!$1:$1,0),1,1,$A$1)),,,1150,1),0),MATCH(M$1,'Wkly eq indx data joined'!$1:$1,0)+1)</f>
        <v>27094.6</v>
      </c>
      <c r="N297" s="9" cm="1">
        <f t="array" aca="1" ref="N297" ca="1">INDEX('Wkly eq indx data joined'!$A$1:$AJ$1150,MATCH('Wkly eq indx data aligned'!$A297,OFFSET(INDIRECT(ADDRESS(1,MATCH(N$1,'Wkly eq indx data joined'!$1:$1,0),1,1,$A$1)),,,1150,1),0),MATCH(N$1,'Wkly eq indx data joined'!$1:$1,0)+1)</f>
        <v>6644.13</v>
      </c>
      <c r="O297" s="13" cm="1">
        <f t="array" aca="1" ref="O297" ca="1">INDEX('Wkly eq indx data joined'!$A$1:$AJ$1150,MATCH('Wkly eq indx data aligned'!$A297+1,OFFSET(INDIRECT(ADDRESS(1,MATCH(O$1,'Wkly eq indx data joined'!$1:$1,0),1,1,$A$1)),,,1150,1),0),MATCH(O$1,'Wkly eq indx data joined'!$1:$1,0)+1)</f>
        <v>6136.55</v>
      </c>
      <c r="P297" s="12" cm="1">
        <f t="array" aca="1" ref="P297" ca="1">INDEX('Wkly eq indx data joined'!$A$1:$AJ$1150,MATCH('Wkly eq indx data aligned'!$A297+2,OFFSET(INDIRECT(ADDRESS(1,MATCH(P$1,'Wkly eq indx data joined'!$1:$1,0),1,1,$A$1)),,,1150,1),0),MATCH(P$1,'Wkly eq indx data joined'!$1:$1,0)+1)</f>
        <v>2357.0500000000002</v>
      </c>
      <c r="Q297" s="9" cm="1">
        <f t="array" aca="1" ref="Q297" ca="1">INDEX('Wkly eq indx data joined'!$A$1:$AJ$1150,MATCH('Wkly eq indx data aligned'!$A297,OFFSET(INDIRECT(ADDRESS(1,MATCH(Q$1,'Wkly eq indx data joined'!$1:$1,0),1,1,$A$1)),,,1150,1),0),MATCH(Q$1,'Wkly eq indx data joined'!$1:$1,0)+1)</f>
        <v>385.15</v>
      </c>
      <c r="R297" s="12" cm="1">
        <f t="array" aca="1" ref="R297" ca="1">INDEX('Wkly eq indx data joined'!$A$1:$AJ$1150,MATCH('Wkly eq indx data aligned'!$A297+2,OFFSET(INDIRECT(ADDRESS(1,MATCH(R$1,'Wkly eq indx data joined'!$1:$1,0),1,1,$A$1)),,,1150,1),0),MATCH(R$1,'Wkly eq indx data joined'!$1:$1,0)+1)</f>
        <v>768.5</v>
      </c>
      <c r="S297" s="9" cm="1">
        <f t="array" aca="1" ref="S297" ca="1">INDEX('Wkly eq indx data joined'!$A$1:$AJ$1150,MATCH('Wkly eq indx data aligned'!$A297,OFFSET(INDIRECT(ADDRESS(1,MATCH(S$1,'Wkly eq indx data joined'!$1:$1,0),1,1,$A$1)),,,1150,1),0),MATCH(S$1,'Wkly eq indx data joined'!$1:$1,0)+1)</f>
        <v>13809.48</v>
      </c>
    </row>
    <row r="298" spans="1:19" x14ac:dyDescent="0.25">
      <c r="A298" s="4">
        <f t="shared" si="4"/>
        <v>38597</v>
      </c>
      <c r="B298" s="9" cm="1">
        <f t="array" aca="1" ref="B298" ca="1">INDEX('Wkly eq indx data joined'!$A$1:$AJ$1150,MATCH('Wkly eq indx data aligned'!$A298,OFFSET(INDIRECT(ADDRESS(1,MATCH(B$1,'Wkly eq indx data joined'!$1:$1,0),1,1,$A$1)),,,1150,1),0),MATCH(B$1,'Wkly eq indx data joined'!$1:$1,0)+1)</f>
        <v>4473.6689999999999</v>
      </c>
      <c r="C298" s="9" cm="1">
        <f t="array" aca="1" ref="C298" ca="1">INDEX('Wkly eq indx data joined'!$A$1:$AJ$1150,MATCH('Wkly eq indx data aligned'!$A298,OFFSET(INDIRECT(ADDRESS(1,MATCH(C$1,'Wkly eq indx data joined'!$1:$1,0),1,1,$A$1)),,,1150,1),0),MATCH(C$1,'Wkly eq indx data joined'!$1:$1,0)+1)</f>
        <v>12600</v>
      </c>
      <c r="D298" s="18" cm="1">
        <f t="array" aca="1" ref="D298" ca="1">IFERROR(INDEX('Wkly eq indx data joined'!$A$1:$AJ$1150,MATCH('Wkly eq indx data aligned'!$A298,OFFSET(INDIRECT(ADDRESS(1,MATCH(D$1,'Wkly eq indx data joined'!$1:$1,0),1,1,$A$1)),,,1150,1),0),MATCH(D$1,'Wkly eq indx data joined'!$1:$1,0)+1),D297)</f>
        <v>1188.848</v>
      </c>
      <c r="E298" s="9" cm="1">
        <f t="array" aca="1" ref="E298" ca="1">INDEX('Wkly eq indx data joined'!$A$1:$AJ$1150,MATCH('Wkly eq indx data aligned'!$A298,OFFSET(INDIRECT(ADDRESS(1,MATCH(E$1,'Wkly eq indx data joined'!$1:$1,0),1,1,$A$1)),,,1150,1),0),MATCH(E$1,'Wkly eq indx data joined'!$1:$1,0)+1)</f>
        <v>10771.88</v>
      </c>
      <c r="F298" s="9" cm="1">
        <f t="array" aca="1" ref="F298" ca="1">INDEX('Wkly eq indx data joined'!$A$1:$AJ$1150,MATCH('Wkly eq indx data aligned'!$A298,OFFSET(INDIRECT(ADDRESS(1,MATCH(F$1,'Wkly eq indx data joined'!$1:$1,0),1,1,$A$1)),,,1150,1),0),MATCH(F$1,'Wkly eq indx data joined'!$1:$1,0)+1)</f>
        <v>6532.07</v>
      </c>
      <c r="G298" s="9" cm="1">
        <f t="array" aca="1" ref="G298" ca="1">INDEX('Wkly eq indx data joined'!$A$1:$AJ$1150,MATCH('Wkly eq indx data aligned'!$A298,OFFSET(INDIRECT(ADDRESS(1,MATCH(G$1,'Wkly eq indx data joined'!$1:$1,0),1,1,$A$1)),,,1150,1),0),MATCH(G$1,'Wkly eq indx data joined'!$1:$1,0)+1)</f>
        <v>1218.02</v>
      </c>
      <c r="H298" s="9" cm="1">
        <f t="array" aca="1" ref="H298" ca="1">INDEX('Wkly eq indx data joined'!$A$1:$AJ$1150,MATCH('Wkly eq indx data aligned'!$A298,OFFSET(INDIRECT(ADDRESS(1,MATCH(H$1,'Wkly eq indx data joined'!$1:$1,0),1,1,$A$1)),,,1150,1),0),MATCH(H$1,'Wkly eq indx data joined'!$1:$1,0)+1)</f>
        <v>5326.8</v>
      </c>
      <c r="I298" s="9" cm="1">
        <f t="array" aca="1" ref="I298" ca="1">INDEX('Wkly eq indx data joined'!$A$1:$AJ$1150,MATCH('Wkly eq indx data aligned'!$A298,OFFSET(INDIRECT(ADDRESS(1,MATCH(I$1,'Wkly eq indx data joined'!$1:$1,0),1,1,$A$1)),,,1150,1),0),MATCH(I$1,'Wkly eq indx data joined'!$1:$1,0)+1)</f>
        <v>15221.89</v>
      </c>
      <c r="J298" s="9" cm="1">
        <f t="array" aca="1" ref="J298" ca="1">INDEX('Wkly eq indx data joined'!$A$1:$AJ$1150,MATCH('Wkly eq indx data aligned'!$A298,OFFSET(INDIRECT(ADDRESS(1,MATCH(J$1,'Wkly eq indx data joined'!$1:$1,0),1,1,$A$1)),,,1150,1),0),MATCH(J$1,'Wkly eq indx data joined'!$1:$1,0)+1)</f>
        <v>4404.95</v>
      </c>
      <c r="K298" s="9" cm="1">
        <f t="array" aca="1" ref="K298" ca="1">INDEX('Wkly eq indx data joined'!$A$1:$AJ$1150,MATCH('Wkly eq indx data aligned'!$A298,OFFSET(INDIRECT(ADDRESS(1,MATCH(K$1,'Wkly eq indx data joined'!$1:$1,0),1,1,$A$1)),,,1150,1),0),MATCH(K$1,'Wkly eq indx data joined'!$1:$1,0)+1)</f>
        <v>4837.8100000000004</v>
      </c>
      <c r="L298" s="12" cm="1">
        <f t="array" aca="1" ref="L298" ca="1">INDEX('Wkly eq indx data joined'!$A$1:$AJ$1150,MATCH('Wkly eq indx data aligned'!$A298+2,OFFSET(INDIRECT(ADDRESS(1,MATCH(L$1,'Wkly eq indx data joined'!$1:$1,0),1,1,$A$1)),,,1150,1),0),MATCH(L$1,'Wkly eq indx data joined'!$1:$1,0)+1)</f>
        <v>1115.83</v>
      </c>
      <c r="M298" s="9" cm="1">
        <f t="array" aca="1" ref="M298" ca="1">INDEX('Wkly eq indx data joined'!$A$1:$AJ$1150,MATCH('Wkly eq indx data aligned'!$A298,OFFSET(INDIRECT(ADDRESS(1,MATCH(M$1,'Wkly eq indx data joined'!$1:$1,0),1,1,$A$1)),,,1150,1),0),MATCH(M$1,'Wkly eq indx data joined'!$1:$1,0)+1)</f>
        <v>28319.1</v>
      </c>
      <c r="N298" s="9" cm="1">
        <f t="array" aca="1" ref="N298" ca="1">INDEX('Wkly eq indx data joined'!$A$1:$AJ$1150,MATCH('Wkly eq indx data aligned'!$A298,OFFSET(INDIRECT(ADDRESS(1,MATCH(N$1,'Wkly eq indx data joined'!$1:$1,0),1,1,$A$1)),,,1150,1),0),MATCH(N$1,'Wkly eq indx data joined'!$1:$1,0)+1)</f>
        <v>6743.37</v>
      </c>
      <c r="O298" s="13" cm="1">
        <f t="array" aca="1" ref="O298" ca="1">INDEX('Wkly eq indx data joined'!$A$1:$AJ$1150,MATCH('Wkly eq indx data aligned'!$A298+1,OFFSET(INDIRECT(ADDRESS(1,MATCH(O$1,'Wkly eq indx data joined'!$1:$1,0),1,1,$A$1)),,,1150,1),0),MATCH(O$1,'Wkly eq indx data joined'!$1:$1,0)+1)</f>
        <v>6116.05</v>
      </c>
      <c r="P298" s="12" cm="1">
        <f t="array" aca="1" ref="P298" ca="1">INDEX('Wkly eq indx data joined'!$A$1:$AJ$1150,MATCH('Wkly eq indx data aligned'!$A298+2,OFFSET(INDIRECT(ADDRESS(1,MATCH(P$1,'Wkly eq indx data joined'!$1:$1,0),1,1,$A$1)),,,1150,1),0),MATCH(P$1,'Wkly eq indx data joined'!$1:$1,0)+1)</f>
        <v>2415.8000000000002</v>
      </c>
      <c r="Q298" s="9" cm="1">
        <f t="array" aca="1" ref="Q298" ca="1">INDEX('Wkly eq indx data joined'!$A$1:$AJ$1150,MATCH('Wkly eq indx data aligned'!$A298,OFFSET(INDIRECT(ADDRESS(1,MATCH(Q$1,'Wkly eq indx data joined'!$1:$1,0),1,1,$A$1)),,,1150,1),0),MATCH(Q$1,'Wkly eq indx data joined'!$1:$1,0)+1)</f>
        <v>389.31</v>
      </c>
      <c r="R298" s="12" cm="1">
        <f t="array" aca="1" ref="R298" ca="1">INDEX('Wkly eq indx data joined'!$A$1:$AJ$1150,MATCH('Wkly eq indx data aligned'!$A298+2,OFFSET(INDIRECT(ADDRESS(1,MATCH(R$1,'Wkly eq indx data joined'!$1:$1,0),1,1,$A$1)),,,1150,1),0),MATCH(R$1,'Wkly eq indx data joined'!$1:$1,0)+1)</f>
        <v>803.67</v>
      </c>
      <c r="S298" s="9" cm="1">
        <f t="array" aca="1" ref="S298" ca="1">INDEX('Wkly eq indx data joined'!$A$1:$AJ$1150,MATCH('Wkly eq indx data aligned'!$A298,OFFSET(INDIRECT(ADDRESS(1,MATCH(S$1,'Wkly eq indx data joined'!$1:$1,0),1,1,$A$1)),,,1150,1),0),MATCH(S$1,'Wkly eq indx data joined'!$1:$1,0)+1)</f>
        <v>14291.18</v>
      </c>
    </row>
    <row r="299" spans="1:19" x14ac:dyDescent="0.25">
      <c r="A299" s="4">
        <f t="shared" si="4"/>
        <v>38604</v>
      </c>
      <c r="B299" s="9" cm="1">
        <f t="array" aca="1" ref="B299" ca="1">INDEX('Wkly eq indx data joined'!$A$1:$AJ$1150,MATCH('Wkly eq indx data aligned'!$A299,OFFSET(INDIRECT(ADDRESS(1,MATCH(B$1,'Wkly eq indx data joined'!$1:$1,0),1,1,$A$1)),,,1150,1),0),MATCH(B$1,'Wkly eq indx data joined'!$1:$1,0)+1)</f>
        <v>4468.1220000000003</v>
      </c>
      <c r="C299" s="9" cm="1">
        <f t="array" aca="1" ref="C299" ca="1">INDEX('Wkly eq indx data joined'!$A$1:$AJ$1150,MATCH('Wkly eq indx data aligned'!$A299,OFFSET(INDIRECT(ADDRESS(1,MATCH(C$1,'Wkly eq indx data joined'!$1:$1,0),1,1,$A$1)),,,1150,1),0),MATCH(C$1,'Wkly eq indx data joined'!$1:$1,0)+1)</f>
        <v>12692.04</v>
      </c>
      <c r="D299" s="18" cm="1">
        <f t="array" aca="1" ref="D299" ca="1">IFERROR(INDEX('Wkly eq indx data joined'!$A$1:$AJ$1150,MATCH('Wkly eq indx data aligned'!$A299,OFFSET(INDIRECT(ADDRESS(1,MATCH(D$1,'Wkly eq indx data joined'!$1:$1,0),1,1,$A$1)),,,1150,1),0),MATCH(D$1,'Wkly eq indx data joined'!$1:$1,0)+1),D298)</f>
        <v>1189.625</v>
      </c>
      <c r="E299" s="9" cm="1">
        <f t="array" aca="1" ref="E299" ca="1">INDEX('Wkly eq indx data joined'!$A$1:$AJ$1150,MATCH('Wkly eq indx data aligned'!$A299,OFFSET(INDIRECT(ADDRESS(1,MATCH(E$1,'Wkly eq indx data joined'!$1:$1,0),1,1,$A$1)),,,1150,1),0),MATCH(E$1,'Wkly eq indx data joined'!$1:$1,0)+1)</f>
        <v>10898.2</v>
      </c>
      <c r="F299" s="9" cm="1">
        <f t="array" aca="1" ref="F299" ca="1">INDEX('Wkly eq indx data joined'!$A$1:$AJ$1150,MATCH('Wkly eq indx data aligned'!$A299,OFFSET(INDIRECT(ADDRESS(1,MATCH(F$1,'Wkly eq indx data joined'!$1:$1,0),1,1,$A$1)),,,1150,1),0),MATCH(F$1,'Wkly eq indx data joined'!$1:$1,0)+1)</f>
        <v>6703.62</v>
      </c>
      <c r="G299" s="9" cm="1">
        <f t="array" aca="1" ref="G299" ca="1">INDEX('Wkly eq indx data joined'!$A$1:$AJ$1150,MATCH('Wkly eq indx data aligned'!$A299,OFFSET(INDIRECT(ADDRESS(1,MATCH(G$1,'Wkly eq indx data joined'!$1:$1,0),1,1,$A$1)),,,1150,1),0),MATCH(G$1,'Wkly eq indx data joined'!$1:$1,0)+1)</f>
        <v>1241.48</v>
      </c>
      <c r="H299" s="9" cm="1">
        <f t="array" aca="1" ref="H299" ca="1">INDEX('Wkly eq indx data joined'!$A$1:$AJ$1150,MATCH('Wkly eq indx data aligned'!$A299,OFFSET(INDIRECT(ADDRESS(1,MATCH(H$1,'Wkly eq indx data joined'!$1:$1,0),1,1,$A$1)),,,1150,1),0),MATCH(H$1,'Wkly eq indx data joined'!$1:$1,0)+1)</f>
        <v>5359.3</v>
      </c>
      <c r="I299" s="9" cm="1">
        <f t="array" aca="1" ref="I299" ca="1">INDEX('Wkly eq indx data joined'!$A$1:$AJ$1150,MATCH('Wkly eq indx data aligned'!$A299,OFFSET(INDIRECT(ADDRESS(1,MATCH(I$1,'Wkly eq indx data joined'!$1:$1,0),1,1,$A$1)),,,1150,1),0),MATCH(I$1,'Wkly eq indx data joined'!$1:$1,0)+1)</f>
        <v>15165.77</v>
      </c>
      <c r="J299" s="9" cm="1">
        <f t="array" aca="1" ref="J299" ca="1">INDEX('Wkly eq indx data joined'!$A$1:$AJ$1150,MATCH('Wkly eq indx data aligned'!$A299,OFFSET(INDIRECT(ADDRESS(1,MATCH(J$1,'Wkly eq indx data joined'!$1:$1,0),1,1,$A$1)),,,1150,1),0),MATCH(J$1,'Wkly eq indx data joined'!$1:$1,0)+1)</f>
        <v>4491.68</v>
      </c>
      <c r="K299" s="9" cm="1">
        <f t="array" aca="1" ref="K299" ca="1">INDEX('Wkly eq indx data joined'!$A$1:$AJ$1150,MATCH('Wkly eq indx data aligned'!$A299,OFFSET(INDIRECT(ADDRESS(1,MATCH(K$1,'Wkly eq indx data joined'!$1:$1,0),1,1,$A$1)),,,1150,1),0),MATCH(K$1,'Wkly eq indx data joined'!$1:$1,0)+1)</f>
        <v>5005.93</v>
      </c>
      <c r="L299" s="12" cm="1">
        <f t="array" aca="1" ref="L299" ca="1">INDEX('Wkly eq indx data joined'!$A$1:$AJ$1150,MATCH('Wkly eq indx data aligned'!$A299+2,OFFSET(INDIRECT(ADDRESS(1,MATCH(L$1,'Wkly eq indx data joined'!$1:$1,0),1,1,$A$1)),,,1150,1),0),MATCH(L$1,'Wkly eq indx data joined'!$1:$1,0)+1)</f>
        <v>1152.5</v>
      </c>
      <c r="M299" s="9" cm="1">
        <f t="array" aca="1" ref="M299" ca="1">INDEX('Wkly eq indx data joined'!$A$1:$AJ$1150,MATCH('Wkly eq indx data aligned'!$A299,OFFSET(INDIRECT(ADDRESS(1,MATCH(M$1,'Wkly eq indx data joined'!$1:$1,0),1,1,$A$1)),,,1150,1),0),MATCH(M$1,'Wkly eq indx data joined'!$1:$1,0)+1)</f>
        <v>29307.9</v>
      </c>
      <c r="N299" s="9" cm="1">
        <f t="array" aca="1" ref="N299" ca="1">INDEX('Wkly eq indx data joined'!$A$1:$AJ$1150,MATCH('Wkly eq indx data aligned'!$A299,OFFSET(INDIRECT(ADDRESS(1,MATCH(N$1,'Wkly eq indx data joined'!$1:$1,0),1,1,$A$1)),,,1150,1),0),MATCH(N$1,'Wkly eq indx data joined'!$1:$1,0)+1)</f>
        <v>6808.91</v>
      </c>
      <c r="O299" s="13" cm="1">
        <f t="array" aca="1" ref="O299" ca="1">INDEX('Wkly eq indx data joined'!$A$1:$AJ$1150,MATCH('Wkly eq indx data aligned'!$A299+1,OFFSET(INDIRECT(ADDRESS(1,MATCH(O$1,'Wkly eq indx data joined'!$1:$1,0),1,1,$A$1)),,,1150,1),0),MATCH(O$1,'Wkly eq indx data joined'!$1:$1,0)+1)</f>
        <v>6119.06</v>
      </c>
      <c r="P299" s="12" cm="1">
        <f t="array" aca="1" ref="P299" ca="1">INDEX('Wkly eq indx data joined'!$A$1:$AJ$1150,MATCH('Wkly eq indx data aligned'!$A299+2,OFFSET(INDIRECT(ADDRESS(1,MATCH(P$1,'Wkly eq indx data joined'!$1:$1,0),1,1,$A$1)),,,1150,1),0),MATCH(P$1,'Wkly eq indx data joined'!$1:$1,0)+1)</f>
        <v>2455.4499999999998</v>
      </c>
      <c r="Q299" s="9" cm="1">
        <f t="array" aca="1" ref="Q299" ca="1">INDEX('Wkly eq indx data joined'!$A$1:$AJ$1150,MATCH('Wkly eq indx data aligned'!$A299,OFFSET(INDIRECT(ADDRESS(1,MATCH(Q$1,'Wkly eq indx data joined'!$1:$1,0),1,1,$A$1)),,,1150,1),0),MATCH(Q$1,'Wkly eq indx data joined'!$1:$1,0)+1)</f>
        <v>394.91</v>
      </c>
      <c r="R299" s="12" cm="1">
        <f t="array" aca="1" ref="R299" ca="1">INDEX('Wkly eq indx data joined'!$A$1:$AJ$1150,MATCH('Wkly eq indx data aligned'!$A299+2,OFFSET(INDIRECT(ADDRESS(1,MATCH(R$1,'Wkly eq indx data joined'!$1:$1,0),1,1,$A$1)),,,1150,1),0),MATCH(R$1,'Wkly eq indx data joined'!$1:$1,0)+1)</f>
        <v>794.92</v>
      </c>
      <c r="S299" s="9" cm="1">
        <f t="array" aca="1" ref="S299" ca="1">INDEX('Wkly eq indx data joined'!$A$1:$AJ$1150,MATCH('Wkly eq indx data aligned'!$A299,OFFSET(INDIRECT(ADDRESS(1,MATCH(S$1,'Wkly eq indx data joined'!$1:$1,0),1,1,$A$1)),,,1150,1),0),MATCH(S$1,'Wkly eq indx data joined'!$1:$1,0)+1)</f>
        <v>14373.6</v>
      </c>
    </row>
    <row r="300" spans="1:19" x14ac:dyDescent="0.25">
      <c r="A300" s="4">
        <f t="shared" si="4"/>
        <v>38611</v>
      </c>
      <c r="B300" s="9" cm="1">
        <f t="array" aca="1" ref="B300" ca="1">INDEX('Wkly eq indx data joined'!$A$1:$AJ$1150,MATCH('Wkly eq indx data aligned'!$A300,OFFSET(INDIRECT(ADDRESS(1,MATCH(B$1,'Wkly eq indx data joined'!$1:$1,0),1,1,$A$1)),,,1150,1),0),MATCH(B$1,'Wkly eq indx data joined'!$1:$1,0)+1)</f>
        <v>4553.6260000000002</v>
      </c>
      <c r="C300" s="9" cm="1">
        <f t="array" aca="1" ref="C300" ca="1">INDEX('Wkly eq indx data joined'!$A$1:$AJ$1150,MATCH('Wkly eq indx data aligned'!$A300,OFFSET(INDIRECT(ADDRESS(1,MATCH(C$1,'Wkly eq indx data joined'!$1:$1,0),1,1,$A$1)),,,1150,1),0),MATCH(C$1,'Wkly eq indx data joined'!$1:$1,0)+1)</f>
        <v>12958.68</v>
      </c>
      <c r="D300" s="18" cm="1">
        <f t="array" aca="1" ref="D300" ca="1">IFERROR(INDEX('Wkly eq indx data joined'!$A$1:$AJ$1150,MATCH('Wkly eq indx data aligned'!$A300,OFFSET(INDIRECT(ADDRESS(1,MATCH(D$1,'Wkly eq indx data joined'!$1:$1,0),1,1,$A$1)),,,1150,1),0),MATCH(D$1,'Wkly eq indx data joined'!$1:$1,0)+1),D299)</f>
        <v>1212.9469999999999</v>
      </c>
      <c r="E300" s="9" cm="1">
        <f t="array" aca="1" ref="E300" ca="1">INDEX('Wkly eq indx data joined'!$A$1:$AJ$1150,MATCH('Wkly eq indx data aligned'!$A300,OFFSET(INDIRECT(ADDRESS(1,MATCH(E$1,'Wkly eq indx data joined'!$1:$1,0),1,1,$A$1)),,,1150,1),0),MATCH(E$1,'Wkly eq indx data joined'!$1:$1,0)+1)</f>
        <v>10990.59</v>
      </c>
      <c r="F300" s="9" cm="1">
        <f t="array" aca="1" ref="F300" ca="1">INDEX('Wkly eq indx data joined'!$A$1:$AJ$1150,MATCH('Wkly eq indx data aligned'!$A300,OFFSET(INDIRECT(ADDRESS(1,MATCH(F$1,'Wkly eq indx data joined'!$1:$1,0),1,1,$A$1)),,,1150,1),0),MATCH(F$1,'Wkly eq indx data joined'!$1:$1,0)+1)</f>
        <v>6810.3</v>
      </c>
      <c r="G300" s="9" cm="1">
        <f t="array" aca="1" ref="G300" ca="1">INDEX('Wkly eq indx data joined'!$A$1:$AJ$1150,MATCH('Wkly eq indx data aligned'!$A300,OFFSET(INDIRECT(ADDRESS(1,MATCH(G$1,'Wkly eq indx data joined'!$1:$1,0),1,1,$A$1)),,,1150,1),0),MATCH(G$1,'Wkly eq indx data joined'!$1:$1,0)+1)</f>
        <v>1237.9100000000001</v>
      </c>
      <c r="H300" s="9" cm="1">
        <f t="array" aca="1" ref="H300" ca="1">INDEX('Wkly eq indx data joined'!$A$1:$AJ$1150,MATCH('Wkly eq indx data aligned'!$A300,OFFSET(INDIRECT(ADDRESS(1,MATCH(H$1,'Wkly eq indx data joined'!$1:$1,0),1,1,$A$1)),,,1150,1),0),MATCH(H$1,'Wkly eq indx data joined'!$1:$1,0)+1)</f>
        <v>5407.9</v>
      </c>
      <c r="I300" s="9" cm="1">
        <f t="array" aca="1" ref="I300" ca="1">INDEX('Wkly eq indx data joined'!$A$1:$AJ$1150,MATCH('Wkly eq indx data aligned'!$A300,OFFSET(INDIRECT(ADDRESS(1,MATCH(I$1,'Wkly eq indx data joined'!$1:$1,0),1,1,$A$1)),,,1150,1),0),MATCH(I$1,'Wkly eq indx data joined'!$1:$1,0)+1)</f>
        <v>14983.2</v>
      </c>
      <c r="J300" s="9" cm="1">
        <f t="array" aca="1" ref="J300" ca="1">INDEX('Wkly eq indx data joined'!$A$1:$AJ$1150,MATCH('Wkly eq indx data aligned'!$A300,OFFSET(INDIRECT(ADDRESS(1,MATCH(J$1,'Wkly eq indx data joined'!$1:$1,0),1,1,$A$1)),,,1150,1),0),MATCH(J$1,'Wkly eq indx data joined'!$1:$1,0)+1)</f>
        <v>4509.49</v>
      </c>
      <c r="K300" s="9" cm="1">
        <f t="array" aca="1" ref="K300" ca="1">INDEX('Wkly eq indx data joined'!$A$1:$AJ$1150,MATCH('Wkly eq indx data aligned'!$A300,OFFSET(INDIRECT(ADDRESS(1,MATCH(K$1,'Wkly eq indx data joined'!$1:$1,0),1,1,$A$1)),,,1150,1),0),MATCH(K$1,'Wkly eq indx data joined'!$1:$1,0)+1)</f>
        <v>4986.5</v>
      </c>
      <c r="L300" s="12" cm="1">
        <f t="array" aca="1" ref="L300" ca="1">INDEX('Wkly eq indx data joined'!$A$1:$AJ$1150,MATCH('Wkly eq indx data aligned'!$A300+2,OFFSET(INDIRECT(ADDRESS(1,MATCH(L$1,'Wkly eq indx data joined'!$1:$1,0),1,1,$A$1)),,,1150,1),0),MATCH(L$1,'Wkly eq indx data joined'!$1:$1,0)+1)</f>
        <v>1174.1300000000001</v>
      </c>
      <c r="M300" s="9" cm="1">
        <f t="array" aca="1" ref="M300" ca="1">INDEX('Wkly eq indx data joined'!$A$1:$AJ$1150,MATCH('Wkly eq indx data aligned'!$A300,OFFSET(INDIRECT(ADDRESS(1,MATCH(M$1,'Wkly eq indx data joined'!$1:$1,0),1,1,$A$1)),,,1150,1),0),MATCH(M$1,'Wkly eq indx data joined'!$1:$1,0)+1)</f>
        <v>29815.8</v>
      </c>
      <c r="N300" s="9" cm="1">
        <f t="array" aca="1" ref="N300" ca="1">INDEX('Wkly eq indx data joined'!$A$1:$AJ$1150,MATCH('Wkly eq indx data aligned'!$A300,OFFSET(INDIRECT(ADDRESS(1,MATCH(N$1,'Wkly eq indx data joined'!$1:$1,0),1,1,$A$1)),,,1150,1),0),MATCH(N$1,'Wkly eq indx data joined'!$1:$1,0)+1)</f>
        <v>6671.65</v>
      </c>
      <c r="O300" s="13" cm="1">
        <f t="array" aca="1" ref="O300" ca="1">INDEX('Wkly eq indx data joined'!$A$1:$AJ$1150,MATCH('Wkly eq indx data aligned'!$A300+1,OFFSET(INDIRECT(ADDRESS(1,MATCH(O$1,'Wkly eq indx data joined'!$1:$1,0),1,1,$A$1)),,,1150,1),0),MATCH(O$1,'Wkly eq indx data joined'!$1:$1,0)+1)</f>
        <v>6031.24</v>
      </c>
      <c r="P300" s="12" cm="1">
        <f t="array" aca="1" ref="P300" ca="1">INDEX('Wkly eq indx data joined'!$A$1:$AJ$1150,MATCH('Wkly eq indx data aligned'!$A300+2,OFFSET(INDIRECT(ADDRESS(1,MATCH(P$1,'Wkly eq indx data joined'!$1:$1,0),1,1,$A$1)),,,1150,1),0),MATCH(P$1,'Wkly eq indx data joined'!$1:$1,0)+1)</f>
        <v>2552.35</v>
      </c>
      <c r="Q300" s="9" cm="1">
        <f t="array" aca="1" ref="Q300" ca="1">INDEX('Wkly eq indx data joined'!$A$1:$AJ$1150,MATCH('Wkly eq indx data aligned'!$A300,OFFSET(INDIRECT(ADDRESS(1,MATCH(Q$1,'Wkly eq indx data joined'!$1:$1,0),1,1,$A$1)),,,1150,1),0),MATCH(Q$1,'Wkly eq indx data joined'!$1:$1,0)+1)</f>
        <v>398.1</v>
      </c>
      <c r="R300" s="12" cm="1">
        <f t="array" aca="1" ref="R300" ca="1">INDEX('Wkly eq indx data joined'!$A$1:$AJ$1150,MATCH('Wkly eq indx data aligned'!$A300+2,OFFSET(INDIRECT(ADDRESS(1,MATCH(R$1,'Wkly eq indx data joined'!$1:$1,0),1,1,$A$1)),,,1150,1),0),MATCH(R$1,'Wkly eq indx data joined'!$1:$1,0)+1)</f>
        <v>811.27</v>
      </c>
      <c r="S300" s="9" cm="1">
        <f t="array" aca="1" ref="S300" ca="1">INDEX('Wkly eq indx data joined'!$A$1:$AJ$1150,MATCH('Wkly eq indx data aligned'!$A300,OFFSET(INDIRECT(ADDRESS(1,MATCH(S$1,'Wkly eq indx data joined'!$1:$1,0),1,1,$A$1)),,,1150,1),0),MATCH(S$1,'Wkly eq indx data joined'!$1:$1,0)+1)</f>
        <v>14843.58</v>
      </c>
    </row>
    <row r="301" spans="1:19" x14ac:dyDescent="0.25">
      <c r="A301" s="4">
        <f t="shared" si="4"/>
        <v>38618</v>
      </c>
      <c r="B301" s="9" cm="1">
        <f t="array" aca="1" ref="B301" ca="1">INDEX('Wkly eq indx data joined'!$A$1:$AJ$1150,MATCH('Wkly eq indx data aligned'!$A301,OFFSET(INDIRECT(ADDRESS(1,MATCH(B$1,'Wkly eq indx data joined'!$1:$1,0),1,1,$A$1)),,,1150,1),0),MATCH(B$1,'Wkly eq indx data joined'!$1:$1,0)+1)</f>
        <v>4562.3829999999998</v>
      </c>
      <c r="C301" s="9" cm="1">
        <f t="array" aca="1" ref="C301" ca="1">INDEX('Wkly eq indx data joined'!$A$1:$AJ$1150,MATCH('Wkly eq indx data aligned'!$A301,OFFSET(INDIRECT(ADDRESS(1,MATCH(C$1,'Wkly eq indx data joined'!$1:$1,0),1,1,$A$1)),,,1150,1),0),MATCH(C$1,'Wkly eq indx data joined'!$1:$1,0)+1)</f>
        <v>13159.36</v>
      </c>
      <c r="D301" s="18" cm="1">
        <f t="array" aca="1" ref="D301" ca="1">IFERROR(INDEX('Wkly eq indx data joined'!$A$1:$AJ$1150,MATCH('Wkly eq indx data aligned'!$A301,OFFSET(INDIRECT(ADDRESS(1,MATCH(D$1,'Wkly eq indx data joined'!$1:$1,0),1,1,$A$1)),,,1150,1),0),MATCH(D$1,'Wkly eq indx data joined'!$1:$1,0)+1),D300)</f>
        <v>1151.98</v>
      </c>
      <c r="E301" s="9" cm="1">
        <f t="array" aca="1" ref="E301" ca="1">INDEX('Wkly eq indx data joined'!$A$1:$AJ$1150,MATCH('Wkly eq indx data aligned'!$A301,OFFSET(INDIRECT(ADDRESS(1,MATCH(E$1,'Wkly eq indx data joined'!$1:$1,0),1,1,$A$1)),,,1150,1),0),MATCH(E$1,'Wkly eq indx data joined'!$1:$1,0)+1)</f>
        <v>10904.31</v>
      </c>
      <c r="F301" s="9" cm="1">
        <f t="array" aca="1" ref="F301" ca="1">INDEX('Wkly eq indx data joined'!$A$1:$AJ$1150,MATCH('Wkly eq indx data aligned'!$A301,OFFSET(INDIRECT(ADDRESS(1,MATCH(F$1,'Wkly eq indx data joined'!$1:$1,0),1,1,$A$1)),,,1150,1),0),MATCH(F$1,'Wkly eq indx data joined'!$1:$1,0)+1)</f>
        <v>6785.53</v>
      </c>
      <c r="G301" s="9" cm="1">
        <f t="array" aca="1" ref="G301" ca="1">INDEX('Wkly eq indx data joined'!$A$1:$AJ$1150,MATCH('Wkly eq indx data aligned'!$A301,OFFSET(INDIRECT(ADDRESS(1,MATCH(G$1,'Wkly eq indx data joined'!$1:$1,0),1,1,$A$1)),,,1150,1),0),MATCH(G$1,'Wkly eq indx data joined'!$1:$1,0)+1)</f>
        <v>1215.29</v>
      </c>
      <c r="H301" s="9" cm="1">
        <f t="array" aca="1" ref="H301" ca="1">INDEX('Wkly eq indx data joined'!$A$1:$AJ$1150,MATCH('Wkly eq indx data aligned'!$A301,OFFSET(INDIRECT(ADDRESS(1,MATCH(H$1,'Wkly eq indx data joined'!$1:$1,0),1,1,$A$1)),,,1150,1),0),MATCH(H$1,'Wkly eq indx data joined'!$1:$1,0)+1)</f>
        <v>5413.6</v>
      </c>
      <c r="I301" s="9" cm="1">
        <f t="array" aca="1" ref="I301" ca="1">INDEX('Wkly eq indx data joined'!$A$1:$AJ$1150,MATCH('Wkly eq indx data aligned'!$A301,OFFSET(INDIRECT(ADDRESS(1,MATCH(I$1,'Wkly eq indx data joined'!$1:$1,0),1,1,$A$1)),,,1150,1),0),MATCH(I$1,'Wkly eq indx data joined'!$1:$1,0)+1)</f>
        <v>15143.97</v>
      </c>
      <c r="J301" s="9" cm="1">
        <f t="array" aca="1" ref="J301" ca="1">INDEX('Wkly eq indx data joined'!$A$1:$AJ$1150,MATCH('Wkly eq indx data aligned'!$A301,OFFSET(INDIRECT(ADDRESS(1,MATCH(J$1,'Wkly eq indx data joined'!$1:$1,0),1,1,$A$1)),,,1150,1),0),MATCH(J$1,'Wkly eq indx data joined'!$1:$1,0)+1)</f>
        <v>4477.2</v>
      </c>
      <c r="K301" s="9" cm="1">
        <f t="array" aca="1" ref="K301" ca="1">INDEX('Wkly eq indx data joined'!$A$1:$AJ$1150,MATCH('Wkly eq indx data aligned'!$A301,OFFSET(INDIRECT(ADDRESS(1,MATCH(K$1,'Wkly eq indx data joined'!$1:$1,0),1,1,$A$1)),,,1150,1),0),MATCH(K$1,'Wkly eq indx data joined'!$1:$1,0)+1)</f>
        <v>4882.58</v>
      </c>
      <c r="L301" s="12" cm="1">
        <f t="array" aca="1" ref="L301" ca="1">INDEX('Wkly eq indx data joined'!$A$1:$AJ$1150,MATCH('Wkly eq indx data aligned'!$A301+2,OFFSET(INDIRECT(ADDRESS(1,MATCH(L$1,'Wkly eq indx data joined'!$1:$1,0),1,1,$A$1)),,,1150,1),0),MATCH(L$1,'Wkly eq indx data joined'!$1:$1,0)+1)</f>
        <v>1175.8800000000001</v>
      </c>
      <c r="M301" s="9" cm="1">
        <f t="array" aca="1" ref="M301" ca="1">INDEX('Wkly eq indx data joined'!$A$1:$AJ$1150,MATCH('Wkly eq indx data aligned'!$A301,OFFSET(INDIRECT(ADDRESS(1,MATCH(M$1,'Wkly eq indx data joined'!$1:$1,0),1,1,$A$1)),,,1150,1),0),MATCH(M$1,'Wkly eq indx data joined'!$1:$1,0)+1)</f>
        <v>31294.1</v>
      </c>
      <c r="N301" s="9" cm="1">
        <f t="array" aca="1" ref="N301" ca="1">INDEX('Wkly eq indx data joined'!$A$1:$AJ$1150,MATCH('Wkly eq indx data aligned'!$A301,OFFSET(INDIRECT(ADDRESS(1,MATCH(N$1,'Wkly eq indx data joined'!$1:$1,0),1,1,$A$1)),,,1150,1),0),MATCH(N$1,'Wkly eq indx data joined'!$1:$1,0)+1)</f>
        <v>6658.99</v>
      </c>
      <c r="O301" s="13" cm="1">
        <f t="array" aca="1" ref="O301" ca="1">INDEX('Wkly eq indx data joined'!$A$1:$AJ$1150,MATCH('Wkly eq indx data aligned'!$A301+1,OFFSET(INDIRECT(ADDRESS(1,MATCH(O$1,'Wkly eq indx data joined'!$1:$1,0),1,1,$A$1)),,,1150,1),0),MATCH(O$1,'Wkly eq indx data joined'!$1:$1,0)+1)</f>
        <v>5925.54</v>
      </c>
      <c r="P301" s="12" cm="1">
        <f t="array" aca="1" ref="P301" ca="1">INDEX('Wkly eq indx data joined'!$A$1:$AJ$1150,MATCH('Wkly eq indx data aligned'!$A301+2,OFFSET(INDIRECT(ADDRESS(1,MATCH(P$1,'Wkly eq indx data joined'!$1:$1,0),1,1,$A$1)),,,1150,1),0),MATCH(P$1,'Wkly eq indx data joined'!$1:$1,0)+1)</f>
        <v>2477.75</v>
      </c>
      <c r="Q301" s="9" cm="1">
        <f t="array" aca="1" ref="Q301" ca="1">INDEX('Wkly eq indx data joined'!$A$1:$AJ$1150,MATCH('Wkly eq indx data aligned'!$A301,OFFSET(INDIRECT(ADDRESS(1,MATCH(Q$1,'Wkly eq indx data joined'!$1:$1,0),1,1,$A$1)),,,1150,1),0),MATCH(Q$1,'Wkly eq indx data joined'!$1:$1,0)+1)</f>
        <v>394.33</v>
      </c>
      <c r="R301" s="12" cm="1">
        <f t="array" aca="1" ref="R301" ca="1">INDEX('Wkly eq indx data joined'!$A$1:$AJ$1150,MATCH('Wkly eq indx data aligned'!$A301+2,OFFSET(INDIRECT(ADDRESS(1,MATCH(R$1,'Wkly eq indx data joined'!$1:$1,0),1,1,$A$1)),,,1150,1),0),MATCH(R$1,'Wkly eq indx data joined'!$1:$1,0)+1)</f>
        <v>864.56</v>
      </c>
      <c r="S301" s="9" cm="1">
        <f t="array" aca="1" ref="S301" ca="1">INDEX('Wkly eq indx data joined'!$A$1:$AJ$1150,MATCH('Wkly eq indx data aligned'!$A301,OFFSET(INDIRECT(ADDRESS(1,MATCH(S$1,'Wkly eq indx data joined'!$1:$1,0),1,1,$A$1)),,,1150,1),0),MATCH(S$1,'Wkly eq indx data joined'!$1:$1,0)+1)</f>
        <v>14613.07</v>
      </c>
    </row>
    <row r="302" spans="1:19" x14ac:dyDescent="0.25">
      <c r="A302" s="4">
        <f t="shared" si="4"/>
        <v>38625</v>
      </c>
      <c r="B302" s="9" cm="1">
        <f t="array" aca="1" ref="B302" ca="1">INDEX('Wkly eq indx data joined'!$A$1:$AJ$1150,MATCH('Wkly eq indx data aligned'!$A302,OFFSET(INDIRECT(ADDRESS(1,MATCH(B$1,'Wkly eq indx data joined'!$1:$1,0),1,1,$A$1)),,,1150,1),0),MATCH(B$1,'Wkly eq indx data joined'!$1:$1,0)+1)</f>
        <v>4641.1629999999996</v>
      </c>
      <c r="C302" s="9" cm="1">
        <f t="array" aca="1" ref="C302" ca="1">INDEX('Wkly eq indx data joined'!$A$1:$AJ$1150,MATCH('Wkly eq indx data aligned'!$A302,OFFSET(INDIRECT(ADDRESS(1,MATCH(C$1,'Wkly eq indx data joined'!$1:$1,0),1,1,$A$1)),,,1150,1),0),MATCH(C$1,'Wkly eq indx data joined'!$1:$1,0)+1)</f>
        <v>13574.3</v>
      </c>
      <c r="D302" s="18" cm="1">
        <f t="array" aca="1" ref="D302" ca="1">IFERROR(INDEX('Wkly eq indx data joined'!$A$1:$AJ$1150,MATCH('Wkly eq indx data aligned'!$A302,OFFSET(INDIRECT(ADDRESS(1,MATCH(D$1,'Wkly eq indx data joined'!$1:$1,0),1,1,$A$1)),,,1150,1),0),MATCH(D$1,'Wkly eq indx data joined'!$1:$1,0)+1),D301)</f>
        <v>1155.614</v>
      </c>
      <c r="E302" s="9" cm="1">
        <f t="array" aca="1" ref="E302" ca="1">INDEX('Wkly eq indx data joined'!$A$1:$AJ$1150,MATCH('Wkly eq indx data aligned'!$A302,OFFSET(INDIRECT(ADDRESS(1,MATCH(E$1,'Wkly eq indx data joined'!$1:$1,0),1,1,$A$1)),,,1150,1),0),MATCH(E$1,'Wkly eq indx data joined'!$1:$1,0)+1)</f>
        <v>11011.83</v>
      </c>
      <c r="F302" s="9" cm="1">
        <f t="array" aca="1" ref="F302" ca="1">INDEX('Wkly eq indx data joined'!$A$1:$AJ$1150,MATCH('Wkly eq indx data aligned'!$A302,OFFSET(INDIRECT(ADDRESS(1,MATCH(F$1,'Wkly eq indx data joined'!$1:$1,0),1,1,$A$1)),,,1150,1),0),MATCH(F$1,'Wkly eq indx data joined'!$1:$1,0)+1)</f>
        <v>6898.88</v>
      </c>
      <c r="G302" s="9" cm="1">
        <f t="array" aca="1" ref="G302" ca="1">INDEX('Wkly eq indx data joined'!$A$1:$AJ$1150,MATCH('Wkly eq indx data aligned'!$A302,OFFSET(INDIRECT(ADDRESS(1,MATCH(G$1,'Wkly eq indx data joined'!$1:$1,0),1,1,$A$1)),,,1150,1),0),MATCH(G$1,'Wkly eq indx data joined'!$1:$1,0)+1)</f>
        <v>1228.81</v>
      </c>
      <c r="H302" s="9" cm="1">
        <f t="array" aca="1" ref="H302" ca="1">INDEX('Wkly eq indx data joined'!$A$1:$AJ$1150,MATCH('Wkly eq indx data aligned'!$A302,OFFSET(INDIRECT(ADDRESS(1,MATCH(H$1,'Wkly eq indx data joined'!$1:$1,0),1,1,$A$1)),,,1150,1),0),MATCH(H$1,'Wkly eq indx data joined'!$1:$1,0)+1)</f>
        <v>5477.7</v>
      </c>
      <c r="I302" s="9" cm="1">
        <f t="array" aca="1" ref="I302" ca="1">INDEX('Wkly eq indx data joined'!$A$1:$AJ$1150,MATCH('Wkly eq indx data aligned'!$A302,OFFSET(INDIRECT(ADDRESS(1,MATCH(I$1,'Wkly eq indx data joined'!$1:$1,0),1,1,$A$1)),,,1150,1),0),MATCH(I$1,'Wkly eq indx data joined'!$1:$1,0)+1)</f>
        <v>15428.52</v>
      </c>
      <c r="J302" s="9" cm="1">
        <f t="array" aca="1" ref="J302" ca="1">INDEX('Wkly eq indx data joined'!$A$1:$AJ$1150,MATCH('Wkly eq indx data aligned'!$A302,OFFSET(INDIRECT(ADDRESS(1,MATCH(J$1,'Wkly eq indx data joined'!$1:$1,0),1,1,$A$1)),,,1150,1),0),MATCH(J$1,'Wkly eq indx data joined'!$1:$1,0)+1)</f>
        <v>4600.0200000000004</v>
      </c>
      <c r="K302" s="9" cm="1">
        <f t="array" aca="1" ref="K302" ca="1">INDEX('Wkly eq indx data joined'!$A$1:$AJ$1150,MATCH('Wkly eq indx data aligned'!$A302,OFFSET(INDIRECT(ADDRESS(1,MATCH(K$1,'Wkly eq indx data joined'!$1:$1,0),1,1,$A$1)),,,1150,1),0),MATCH(K$1,'Wkly eq indx data joined'!$1:$1,0)+1)</f>
        <v>5044.12</v>
      </c>
      <c r="L302" s="12" cm="1">
        <f t="array" aca="1" ref="L302" ca="1">INDEX('Wkly eq indx data joined'!$A$1:$AJ$1150,MATCH('Wkly eq indx data aligned'!$A302+2,OFFSET(INDIRECT(ADDRESS(1,MATCH(L$1,'Wkly eq indx data joined'!$1:$1,0),1,1,$A$1)),,,1150,1),0),MATCH(L$1,'Wkly eq indx data joined'!$1:$1,0)+1)</f>
        <v>1221.01</v>
      </c>
      <c r="M302" s="9" cm="1">
        <f t="array" aca="1" ref="M302" ca="1">INDEX('Wkly eq indx data joined'!$A$1:$AJ$1150,MATCH('Wkly eq indx data aligned'!$A302,OFFSET(INDIRECT(ADDRESS(1,MATCH(M$1,'Wkly eq indx data joined'!$1:$1,0),1,1,$A$1)),,,1150,1),0),MATCH(M$1,'Wkly eq indx data joined'!$1:$1,0)+1)</f>
        <v>31583.8</v>
      </c>
      <c r="N302" s="9" cm="1">
        <f t="array" aca="1" ref="N302" ca="1">INDEX('Wkly eq indx data joined'!$A$1:$AJ$1150,MATCH('Wkly eq indx data aligned'!$A302,OFFSET(INDIRECT(ADDRESS(1,MATCH(N$1,'Wkly eq indx data joined'!$1:$1,0),1,1,$A$1)),,,1150,1),0),MATCH(N$1,'Wkly eq indx data joined'!$1:$1,0)+1)</f>
        <v>6839.09</v>
      </c>
      <c r="O302" s="13" cm="1">
        <f t="array" aca="1" ref="O302" ca="1">INDEX('Wkly eq indx data joined'!$A$1:$AJ$1150,MATCH('Wkly eq indx data aligned'!$A302+1,OFFSET(INDIRECT(ADDRESS(1,MATCH(O$1,'Wkly eq indx data joined'!$1:$1,0),1,1,$A$1)),,,1150,1),0),MATCH(O$1,'Wkly eq indx data joined'!$1:$1,0)+1)</f>
        <v>6118.61</v>
      </c>
      <c r="P302" s="12" cm="1">
        <f t="array" aca="1" ref="P302" ca="1">INDEX('Wkly eq indx data joined'!$A$1:$AJ$1150,MATCH('Wkly eq indx data aligned'!$A302+2,OFFSET(INDIRECT(ADDRESS(1,MATCH(P$1,'Wkly eq indx data joined'!$1:$1,0),1,1,$A$1)),,,1150,1),0),MATCH(P$1,'Wkly eq indx data joined'!$1:$1,0)+1)</f>
        <v>2601.4</v>
      </c>
      <c r="Q302" s="9" cm="1">
        <f t="array" aca="1" ref="Q302" ca="1">INDEX('Wkly eq indx data joined'!$A$1:$AJ$1150,MATCH('Wkly eq indx data aligned'!$A302,OFFSET(INDIRECT(ADDRESS(1,MATCH(Q$1,'Wkly eq indx data joined'!$1:$1,0),1,1,$A$1)),,,1150,1),0),MATCH(Q$1,'Wkly eq indx data joined'!$1:$1,0)+1)</f>
        <v>402.99</v>
      </c>
      <c r="R302" s="12" cm="1">
        <f t="array" aca="1" ref="R302" ca="1">INDEX('Wkly eq indx data joined'!$A$1:$AJ$1150,MATCH('Wkly eq indx data aligned'!$A302+2,OFFSET(INDIRECT(ADDRESS(1,MATCH(R$1,'Wkly eq indx data joined'!$1:$1,0),1,1,$A$1)),,,1150,1),0),MATCH(R$1,'Wkly eq indx data joined'!$1:$1,0)+1)</f>
        <v>892.5</v>
      </c>
      <c r="S302" s="9" cm="1">
        <f t="array" aca="1" ref="S302" ca="1">INDEX('Wkly eq indx data joined'!$A$1:$AJ$1150,MATCH('Wkly eq indx data aligned'!$A302,OFFSET(INDIRECT(ADDRESS(1,MATCH(S$1,'Wkly eq indx data joined'!$1:$1,0),1,1,$A$1)),,,1150,1),0),MATCH(S$1,'Wkly eq indx data joined'!$1:$1,0)+1)</f>
        <v>15363.58</v>
      </c>
    </row>
    <row r="303" spans="1:19" x14ac:dyDescent="0.25">
      <c r="A303" s="4">
        <f t="shared" si="4"/>
        <v>38632</v>
      </c>
      <c r="B303" s="9" cm="1">
        <f t="array" aca="1" ref="B303" ca="1">INDEX('Wkly eq indx data joined'!$A$1:$AJ$1150,MATCH('Wkly eq indx data aligned'!$A303,OFFSET(INDIRECT(ADDRESS(1,MATCH(B$1,'Wkly eq indx data joined'!$1:$1,0),1,1,$A$1)),,,1150,1),0),MATCH(B$1,'Wkly eq indx data joined'!$1:$1,0)+1)</f>
        <v>4440.6000000000004</v>
      </c>
      <c r="C303" s="9" cm="1">
        <f t="array" aca="1" ref="C303" ca="1">INDEX('Wkly eq indx data joined'!$A$1:$AJ$1150,MATCH('Wkly eq indx data aligned'!$A303,OFFSET(INDIRECT(ADDRESS(1,MATCH(C$1,'Wkly eq indx data joined'!$1:$1,0),1,1,$A$1)),,,1150,1),0),MATCH(C$1,'Wkly eq indx data joined'!$1:$1,0)+1)</f>
        <v>13227.74</v>
      </c>
      <c r="D303" s="18" cm="1">
        <f t="array" aca="1" ref="D303" ca="1">IFERROR(INDEX('Wkly eq indx data joined'!$A$1:$AJ$1150,MATCH('Wkly eq indx data aligned'!$A303,OFFSET(INDIRECT(ADDRESS(1,MATCH(D$1,'Wkly eq indx data joined'!$1:$1,0),1,1,$A$1)),,,1150,1),0),MATCH(D$1,'Wkly eq indx data joined'!$1:$1,0)+1),D302)</f>
        <v>1155.614</v>
      </c>
      <c r="E303" s="9" cm="1">
        <f t="array" aca="1" ref="E303" ca="1">INDEX('Wkly eq indx data joined'!$A$1:$AJ$1150,MATCH('Wkly eq indx data aligned'!$A303,OFFSET(INDIRECT(ADDRESS(1,MATCH(E$1,'Wkly eq indx data joined'!$1:$1,0),1,1,$A$1)),,,1150,1),0),MATCH(E$1,'Wkly eq indx data joined'!$1:$1,0)+1)</f>
        <v>10612.15</v>
      </c>
      <c r="F303" s="9" cm="1">
        <f t="array" aca="1" ref="F303" ca="1">INDEX('Wkly eq indx data joined'!$A$1:$AJ$1150,MATCH('Wkly eq indx data aligned'!$A303,OFFSET(INDIRECT(ADDRESS(1,MATCH(F$1,'Wkly eq indx data joined'!$1:$1,0),1,1,$A$1)),,,1150,1),0),MATCH(F$1,'Wkly eq indx data joined'!$1:$1,0)+1)</f>
        <v>6946.95</v>
      </c>
      <c r="G303" s="9" cm="1">
        <f t="array" aca="1" ref="G303" ca="1">INDEX('Wkly eq indx data joined'!$A$1:$AJ$1150,MATCH('Wkly eq indx data aligned'!$A303,OFFSET(INDIRECT(ADDRESS(1,MATCH(G$1,'Wkly eq indx data joined'!$1:$1,0),1,1,$A$1)),,,1150,1),0),MATCH(G$1,'Wkly eq indx data joined'!$1:$1,0)+1)</f>
        <v>1195.9000000000001</v>
      </c>
      <c r="H303" s="9" cm="1">
        <f t="array" aca="1" ref="H303" ca="1">INDEX('Wkly eq indx data joined'!$A$1:$AJ$1150,MATCH('Wkly eq indx data aligned'!$A303,OFFSET(INDIRECT(ADDRESS(1,MATCH(H$1,'Wkly eq indx data joined'!$1:$1,0),1,1,$A$1)),,,1150,1),0),MATCH(H$1,'Wkly eq indx data joined'!$1:$1,0)+1)</f>
        <v>5362.3</v>
      </c>
      <c r="I303" s="9" cm="1">
        <f t="array" aca="1" ref="I303" ca="1">INDEX('Wkly eq indx data joined'!$A$1:$AJ$1150,MATCH('Wkly eq indx data aligned'!$A303,OFFSET(INDIRECT(ADDRESS(1,MATCH(I$1,'Wkly eq indx data joined'!$1:$1,0),1,1,$A$1)),,,1150,1),0),MATCH(I$1,'Wkly eq indx data joined'!$1:$1,0)+1)</f>
        <v>14847.79</v>
      </c>
      <c r="J303" s="9" cm="1">
        <f t="array" aca="1" ref="J303" ca="1">INDEX('Wkly eq indx data joined'!$A$1:$AJ$1150,MATCH('Wkly eq indx data aligned'!$A303,OFFSET(INDIRECT(ADDRESS(1,MATCH(J$1,'Wkly eq indx data joined'!$1:$1,0),1,1,$A$1)),,,1150,1),0),MATCH(J$1,'Wkly eq indx data joined'!$1:$1,0)+1)</f>
        <v>4528.79</v>
      </c>
      <c r="K303" s="9" cm="1">
        <f t="array" aca="1" ref="K303" ca="1">INDEX('Wkly eq indx data joined'!$A$1:$AJ$1150,MATCH('Wkly eq indx data aligned'!$A303,OFFSET(INDIRECT(ADDRESS(1,MATCH(K$1,'Wkly eq indx data joined'!$1:$1,0),1,1,$A$1)),,,1150,1),0),MATCH(K$1,'Wkly eq indx data joined'!$1:$1,0)+1)</f>
        <v>5007.7700000000004</v>
      </c>
      <c r="L303" s="12" cm="1">
        <f t="array" aca="1" ref="L303" ca="1">INDEX('Wkly eq indx data joined'!$A$1:$AJ$1150,MATCH('Wkly eq indx data aligned'!$A303+2,OFFSET(INDIRECT(ADDRESS(1,MATCH(L$1,'Wkly eq indx data joined'!$1:$1,0),1,1,$A$1)),,,1150,1),0),MATCH(L$1,'Wkly eq indx data joined'!$1:$1,0)+1)</f>
        <v>1201.01</v>
      </c>
      <c r="M303" s="9" cm="1">
        <f t="array" aca="1" ref="M303" ca="1">INDEX('Wkly eq indx data joined'!$A$1:$AJ$1150,MATCH('Wkly eq indx data aligned'!$A303,OFFSET(INDIRECT(ADDRESS(1,MATCH(M$1,'Wkly eq indx data joined'!$1:$1,0),1,1,$A$1)),,,1150,1),0),MATCH(M$1,'Wkly eq indx data joined'!$1:$1,0)+1)</f>
        <v>29973</v>
      </c>
      <c r="N303" s="9" cm="1">
        <f t="array" aca="1" ref="N303" ca="1">INDEX('Wkly eq indx data joined'!$A$1:$AJ$1150,MATCH('Wkly eq indx data aligned'!$A303,OFFSET(INDIRECT(ADDRESS(1,MATCH(N$1,'Wkly eq indx data joined'!$1:$1,0),1,1,$A$1)),,,1150,1),0),MATCH(N$1,'Wkly eq indx data joined'!$1:$1,0)+1)</f>
        <v>6823.29</v>
      </c>
      <c r="O303" s="13" cm="1">
        <f t="array" aca="1" ref="O303" ca="1">INDEX('Wkly eq indx data joined'!$A$1:$AJ$1150,MATCH('Wkly eq indx data aligned'!$A303+1,OFFSET(INDIRECT(ADDRESS(1,MATCH(O$1,'Wkly eq indx data joined'!$1:$1,0),1,1,$A$1)),,,1150,1),0),MATCH(O$1,'Wkly eq indx data joined'!$1:$1,0)+1)</f>
        <v>6081.84</v>
      </c>
      <c r="P303" s="12" cm="1">
        <f t="array" aca="1" ref="P303" ca="1">INDEX('Wkly eq indx data joined'!$A$1:$AJ$1150,MATCH('Wkly eq indx data aligned'!$A303+2,OFFSET(INDIRECT(ADDRESS(1,MATCH(P$1,'Wkly eq indx data joined'!$1:$1,0),1,1,$A$1)),,,1150,1),0),MATCH(P$1,'Wkly eq indx data joined'!$1:$1,0)+1)</f>
        <v>2574.0500000000002</v>
      </c>
      <c r="Q303" s="9" cm="1">
        <f t="array" aca="1" ref="Q303" ca="1">INDEX('Wkly eq indx data joined'!$A$1:$AJ$1150,MATCH('Wkly eq indx data aligned'!$A303,OFFSET(INDIRECT(ADDRESS(1,MATCH(Q$1,'Wkly eq indx data joined'!$1:$1,0),1,1,$A$1)),,,1150,1),0),MATCH(Q$1,'Wkly eq indx data joined'!$1:$1,0)+1)</f>
        <v>398.66</v>
      </c>
      <c r="R303" s="12" cm="1">
        <f t="array" aca="1" ref="R303" ca="1">INDEX('Wkly eq indx data joined'!$A$1:$AJ$1150,MATCH('Wkly eq indx data aligned'!$A303+2,OFFSET(INDIRECT(ADDRESS(1,MATCH(R$1,'Wkly eq indx data joined'!$1:$1,0),1,1,$A$1)),,,1150,1),0),MATCH(R$1,'Wkly eq indx data joined'!$1:$1,0)+1)</f>
        <v>843.49</v>
      </c>
      <c r="S303" s="9" cm="1">
        <f t="array" aca="1" ref="S303" ca="1">INDEX('Wkly eq indx data joined'!$A$1:$AJ$1150,MATCH('Wkly eq indx data aligned'!$A303,OFFSET(INDIRECT(ADDRESS(1,MATCH(S$1,'Wkly eq indx data joined'!$1:$1,0),1,1,$A$1)),,,1150,1),0),MATCH(S$1,'Wkly eq indx data joined'!$1:$1,0)+1)</f>
        <v>14649.85</v>
      </c>
    </row>
    <row r="304" spans="1:19" x14ac:dyDescent="0.25">
      <c r="A304" s="4">
        <f t="shared" si="4"/>
        <v>38639</v>
      </c>
      <c r="B304" s="9" cm="1">
        <f t="array" aca="1" ref="B304" ca="1">INDEX('Wkly eq indx data joined'!$A$1:$AJ$1150,MATCH('Wkly eq indx data aligned'!$A304,OFFSET(INDIRECT(ADDRESS(1,MATCH(B$1,'Wkly eq indx data joined'!$1:$1,0),1,1,$A$1)),,,1150,1),0),MATCH(B$1,'Wkly eq indx data joined'!$1:$1,0)+1)</f>
        <v>4406.1130000000003</v>
      </c>
      <c r="C304" s="9" cm="1">
        <f t="array" aca="1" ref="C304" ca="1">INDEX('Wkly eq indx data joined'!$A$1:$AJ$1150,MATCH('Wkly eq indx data aligned'!$A304,OFFSET(INDIRECT(ADDRESS(1,MATCH(C$1,'Wkly eq indx data joined'!$1:$1,0),1,1,$A$1)),,,1150,1),0),MATCH(C$1,'Wkly eq indx data joined'!$1:$1,0)+1)</f>
        <v>13420.54</v>
      </c>
      <c r="D304" s="18" cm="1">
        <f t="array" aca="1" ref="D304" ca="1">IFERROR(INDEX('Wkly eq indx data joined'!$A$1:$AJ$1150,MATCH('Wkly eq indx data aligned'!$A304,OFFSET(INDIRECT(ADDRESS(1,MATCH(D$1,'Wkly eq indx data joined'!$1:$1,0),1,1,$A$1)),,,1150,1),0),MATCH(D$1,'Wkly eq indx data joined'!$1:$1,0)+1),D303)</f>
        <v>1139.547</v>
      </c>
      <c r="E304" s="9" cm="1">
        <f t="array" aca="1" ref="E304" ca="1">INDEX('Wkly eq indx data joined'!$A$1:$AJ$1150,MATCH('Wkly eq indx data aligned'!$A304,OFFSET(INDIRECT(ADDRESS(1,MATCH(E$1,'Wkly eq indx data joined'!$1:$1,0),1,1,$A$1)),,,1150,1),0),MATCH(E$1,'Wkly eq indx data joined'!$1:$1,0)+1)</f>
        <v>10488.77</v>
      </c>
      <c r="F304" s="9" cm="1">
        <f t="array" aca="1" ref="F304" ca="1">INDEX('Wkly eq indx data joined'!$A$1:$AJ$1150,MATCH('Wkly eq indx data aligned'!$A304,OFFSET(INDIRECT(ADDRESS(1,MATCH(F$1,'Wkly eq indx data joined'!$1:$1,0),1,1,$A$1)),,,1150,1),0),MATCH(F$1,'Wkly eq indx data joined'!$1:$1,0)+1)</f>
        <v>6871.17</v>
      </c>
      <c r="G304" s="9" cm="1">
        <f t="array" aca="1" ref="G304" ca="1">INDEX('Wkly eq indx data joined'!$A$1:$AJ$1150,MATCH('Wkly eq indx data aligned'!$A304,OFFSET(INDIRECT(ADDRESS(1,MATCH(G$1,'Wkly eq indx data joined'!$1:$1,0),1,1,$A$1)),,,1150,1),0),MATCH(G$1,'Wkly eq indx data joined'!$1:$1,0)+1)</f>
        <v>1186.57</v>
      </c>
      <c r="H304" s="9" cm="1">
        <f t="array" aca="1" ref="H304" ca="1">INDEX('Wkly eq indx data joined'!$A$1:$AJ$1150,MATCH('Wkly eq indx data aligned'!$A304,OFFSET(INDIRECT(ADDRESS(1,MATCH(H$1,'Wkly eq indx data joined'!$1:$1,0),1,1,$A$1)),,,1150,1),0),MATCH(H$1,'Wkly eq indx data joined'!$1:$1,0)+1)</f>
        <v>5275</v>
      </c>
      <c r="I304" s="9" cm="1">
        <f t="array" aca="1" ref="I304" ca="1">INDEX('Wkly eq indx data joined'!$A$1:$AJ$1150,MATCH('Wkly eq indx data aligned'!$A304,OFFSET(INDIRECT(ADDRESS(1,MATCH(I$1,'Wkly eq indx data joined'!$1:$1,0),1,1,$A$1)),,,1150,1),0),MATCH(I$1,'Wkly eq indx data joined'!$1:$1,0)+1)</f>
        <v>14485.88</v>
      </c>
      <c r="J304" s="9" cm="1">
        <f t="array" aca="1" ref="J304" ca="1">INDEX('Wkly eq indx data joined'!$A$1:$AJ$1150,MATCH('Wkly eq indx data aligned'!$A304,OFFSET(INDIRECT(ADDRESS(1,MATCH(J$1,'Wkly eq indx data joined'!$1:$1,0),1,1,$A$1)),,,1150,1),0),MATCH(J$1,'Wkly eq indx data joined'!$1:$1,0)+1)</f>
        <v>4482.13</v>
      </c>
      <c r="K304" s="9" cm="1">
        <f t="array" aca="1" ref="K304" ca="1">INDEX('Wkly eq indx data joined'!$A$1:$AJ$1150,MATCH('Wkly eq indx data aligned'!$A304,OFFSET(INDIRECT(ADDRESS(1,MATCH(K$1,'Wkly eq indx data joined'!$1:$1,0),1,1,$A$1)),,,1150,1),0),MATCH(K$1,'Wkly eq indx data joined'!$1:$1,0)+1)</f>
        <v>4975.5600000000004</v>
      </c>
      <c r="L304" s="12" cm="1">
        <f t="array" aca="1" ref="L304" ca="1">INDEX('Wkly eq indx data joined'!$A$1:$AJ$1150,MATCH('Wkly eq indx data aligned'!$A304+2,OFFSET(INDIRECT(ADDRESS(1,MATCH(L$1,'Wkly eq indx data joined'!$1:$1,0),1,1,$A$1)),,,1150,1),0),MATCH(L$1,'Wkly eq indx data joined'!$1:$1,0)+1)</f>
        <v>1190.17</v>
      </c>
      <c r="M304" s="9" cm="1">
        <f t="array" aca="1" ref="M304" ca="1">INDEX('Wkly eq indx data joined'!$A$1:$AJ$1150,MATCH('Wkly eq indx data aligned'!$A304,OFFSET(INDIRECT(ADDRESS(1,MATCH(M$1,'Wkly eq indx data joined'!$1:$1,0),1,1,$A$1)),,,1150,1),0),MATCH(M$1,'Wkly eq indx data joined'!$1:$1,0)+1)</f>
        <v>29770.2</v>
      </c>
      <c r="N304" s="9" cm="1">
        <f t="array" aca="1" ref="N304" ca="1">INDEX('Wkly eq indx data joined'!$A$1:$AJ$1150,MATCH('Wkly eq indx data aligned'!$A304,OFFSET(INDIRECT(ADDRESS(1,MATCH(N$1,'Wkly eq indx data joined'!$1:$1,0),1,1,$A$1)),,,1150,1),0),MATCH(N$1,'Wkly eq indx data joined'!$1:$1,0)+1)</f>
        <v>6643.3</v>
      </c>
      <c r="O304" s="13" cm="1">
        <f t="array" aca="1" ref="O304" ca="1">INDEX('Wkly eq indx data joined'!$A$1:$AJ$1150,MATCH('Wkly eq indx data aligned'!$A304+1,OFFSET(INDIRECT(ADDRESS(1,MATCH(O$1,'Wkly eq indx data joined'!$1:$1,0),1,1,$A$1)),,,1150,1),0),MATCH(O$1,'Wkly eq indx data joined'!$1:$1,0)+1)</f>
        <v>5969.07</v>
      </c>
      <c r="P304" s="12" cm="1">
        <f t="array" aca="1" ref="P304" ca="1">INDEX('Wkly eq indx data joined'!$A$1:$AJ$1150,MATCH('Wkly eq indx data aligned'!$A304+2,OFFSET(INDIRECT(ADDRESS(1,MATCH(P$1,'Wkly eq indx data joined'!$1:$1,0),1,1,$A$1)),,,1150,1),0),MATCH(P$1,'Wkly eq indx data joined'!$1:$1,0)+1)</f>
        <v>2484.4</v>
      </c>
      <c r="Q304" s="9" cm="1">
        <f t="array" aca="1" ref="Q304" ca="1">INDEX('Wkly eq indx data joined'!$A$1:$AJ$1150,MATCH('Wkly eq indx data aligned'!$A304,OFFSET(INDIRECT(ADDRESS(1,MATCH(Q$1,'Wkly eq indx data joined'!$1:$1,0),1,1,$A$1)),,,1150,1),0),MATCH(Q$1,'Wkly eq indx data joined'!$1:$1,0)+1)</f>
        <v>394.31</v>
      </c>
      <c r="R304" s="12" cm="1">
        <f t="array" aca="1" ref="R304" ca="1">INDEX('Wkly eq indx data joined'!$A$1:$AJ$1150,MATCH('Wkly eq indx data aligned'!$A304+2,OFFSET(INDIRECT(ADDRESS(1,MATCH(R$1,'Wkly eq indx data joined'!$1:$1,0),1,1,$A$1)),,,1150,1),0),MATCH(R$1,'Wkly eq indx data joined'!$1:$1,0)+1)</f>
        <v>809.3</v>
      </c>
      <c r="S304" s="9" cm="1">
        <f t="array" aca="1" ref="S304" ca="1">INDEX('Wkly eq indx data joined'!$A$1:$AJ$1150,MATCH('Wkly eq indx data aligned'!$A304,OFFSET(INDIRECT(ADDRESS(1,MATCH(S$1,'Wkly eq indx data joined'!$1:$1,0),1,1,$A$1)),,,1150,1),0),MATCH(S$1,'Wkly eq indx data joined'!$1:$1,0)+1)</f>
        <v>14183.98</v>
      </c>
    </row>
    <row r="305" spans="1:19" x14ac:dyDescent="0.25">
      <c r="A305" s="4">
        <f t="shared" si="4"/>
        <v>38646</v>
      </c>
      <c r="B305" s="9" cm="1">
        <f t="array" aca="1" ref="B305" ca="1">INDEX('Wkly eq indx data joined'!$A$1:$AJ$1150,MATCH('Wkly eq indx data aligned'!$A305,OFFSET(INDIRECT(ADDRESS(1,MATCH(B$1,'Wkly eq indx data joined'!$1:$1,0),1,1,$A$1)),,,1150,1),0),MATCH(B$1,'Wkly eq indx data joined'!$1:$1,0)+1)</f>
        <v>4364.3220000000001</v>
      </c>
      <c r="C305" s="9" cm="1">
        <f t="array" aca="1" ref="C305" ca="1">INDEX('Wkly eq indx data joined'!$A$1:$AJ$1150,MATCH('Wkly eq indx data aligned'!$A305,OFFSET(INDIRECT(ADDRESS(1,MATCH(C$1,'Wkly eq indx data joined'!$1:$1,0),1,1,$A$1)),,,1150,1),0),MATCH(C$1,'Wkly eq indx data joined'!$1:$1,0)+1)</f>
        <v>13199.95</v>
      </c>
      <c r="D305" s="18" cm="1">
        <f t="array" aca="1" ref="D305" ca="1">IFERROR(INDEX('Wkly eq indx data joined'!$A$1:$AJ$1150,MATCH('Wkly eq indx data aligned'!$A305,OFFSET(INDIRECT(ADDRESS(1,MATCH(D$1,'Wkly eq indx data joined'!$1:$1,0),1,1,$A$1)),,,1150,1),0),MATCH(D$1,'Wkly eq indx data joined'!$1:$1,0)+1),D304)</f>
        <v>1141.318</v>
      </c>
      <c r="E305" s="9" cm="1">
        <f t="array" aca="1" ref="E305" ca="1">INDEX('Wkly eq indx data joined'!$A$1:$AJ$1150,MATCH('Wkly eq indx data aligned'!$A305,OFFSET(INDIRECT(ADDRESS(1,MATCH(E$1,'Wkly eq indx data joined'!$1:$1,0),1,1,$A$1)),,,1150,1),0),MATCH(E$1,'Wkly eq indx data joined'!$1:$1,0)+1)</f>
        <v>10290.870000000001</v>
      </c>
      <c r="F305" s="9" cm="1">
        <f t="array" aca="1" ref="F305" ca="1">INDEX('Wkly eq indx data joined'!$A$1:$AJ$1150,MATCH('Wkly eq indx data aligned'!$A305,OFFSET(INDIRECT(ADDRESS(1,MATCH(F$1,'Wkly eq indx data joined'!$1:$1,0),1,1,$A$1)),,,1150,1),0),MATCH(F$1,'Wkly eq indx data joined'!$1:$1,0)+1)</f>
        <v>6851.61</v>
      </c>
      <c r="G305" s="9" cm="1">
        <f t="array" aca="1" ref="G305" ca="1">INDEX('Wkly eq indx data joined'!$A$1:$AJ$1150,MATCH('Wkly eq indx data aligned'!$A305,OFFSET(INDIRECT(ADDRESS(1,MATCH(G$1,'Wkly eq indx data joined'!$1:$1,0),1,1,$A$1)),,,1150,1),0),MATCH(G$1,'Wkly eq indx data joined'!$1:$1,0)+1)</f>
        <v>1179.5899999999999</v>
      </c>
      <c r="H305" s="9" cm="1">
        <f t="array" aca="1" ref="H305" ca="1">INDEX('Wkly eq indx data joined'!$A$1:$AJ$1150,MATCH('Wkly eq indx data aligned'!$A305,OFFSET(INDIRECT(ADDRESS(1,MATCH(H$1,'Wkly eq indx data joined'!$1:$1,0),1,1,$A$1)),,,1150,1),0),MATCH(H$1,'Wkly eq indx data joined'!$1:$1,0)+1)</f>
        <v>5142.1000000000004</v>
      </c>
      <c r="I305" s="9" cm="1">
        <f t="array" aca="1" ref="I305" ca="1">INDEX('Wkly eq indx data joined'!$A$1:$AJ$1150,MATCH('Wkly eq indx data aligned'!$A305,OFFSET(INDIRECT(ADDRESS(1,MATCH(I$1,'Wkly eq indx data joined'!$1:$1,0),1,1,$A$1)),,,1150,1),0),MATCH(I$1,'Wkly eq indx data joined'!$1:$1,0)+1)</f>
        <v>14487.85</v>
      </c>
      <c r="J305" s="9" cm="1">
        <f t="array" aca="1" ref="J305" ca="1">INDEX('Wkly eq indx data joined'!$A$1:$AJ$1150,MATCH('Wkly eq indx data aligned'!$A305,OFFSET(INDIRECT(ADDRESS(1,MATCH(J$1,'Wkly eq indx data joined'!$1:$1,0),1,1,$A$1)),,,1150,1),0),MATCH(J$1,'Wkly eq indx data joined'!$1:$1,0)+1)</f>
        <v>4366.5200000000004</v>
      </c>
      <c r="K305" s="9" cm="1">
        <f t="array" aca="1" ref="K305" ca="1">INDEX('Wkly eq indx data joined'!$A$1:$AJ$1150,MATCH('Wkly eq indx data aligned'!$A305,OFFSET(INDIRECT(ADDRESS(1,MATCH(K$1,'Wkly eq indx data joined'!$1:$1,0),1,1,$A$1)),,,1150,1),0),MATCH(K$1,'Wkly eq indx data joined'!$1:$1,0)+1)</f>
        <v>4838.3999999999996</v>
      </c>
      <c r="L305" s="12" cm="1">
        <f t="array" aca="1" ref="L305" ca="1">INDEX('Wkly eq indx data joined'!$A$1:$AJ$1150,MATCH('Wkly eq indx data aligned'!$A305+2,OFFSET(INDIRECT(ADDRESS(1,MATCH(L$1,'Wkly eq indx data joined'!$1:$1,0),1,1,$A$1)),,,1150,1),0),MATCH(L$1,'Wkly eq indx data joined'!$1:$1,0)+1)</f>
        <v>1183.48</v>
      </c>
      <c r="M305" s="9" cm="1">
        <f t="array" aca="1" ref="M305" ca="1">INDEX('Wkly eq indx data joined'!$A$1:$AJ$1150,MATCH('Wkly eq indx data aligned'!$A305,OFFSET(INDIRECT(ADDRESS(1,MATCH(M$1,'Wkly eq indx data joined'!$1:$1,0),1,1,$A$1)),,,1150,1),0),MATCH(M$1,'Wkly eq indx data joined'!$1:$1,0)+1)</f>
        <v>29175.8</v>
      </c>
      <c r="N305" s="9" cm="1">
        <f t="array" aca="1" ref="N305" ca="1">INDEX('Wkly eq indx data joined'!$A$1:$AJ$1150,MATCH('Wkly eq indx data aligned'!$A305,OFFSET(INDIRECT(ADDRESS(1,MATCH(N$1,'Wkly eq indx data joined'!$1:$1,0),1,1,$A$1)),,,1150,1),0),MATCH(N$1,'Wkly eq indx data joined'!$1:$1,0)+1)</f>
        <v>6388.23</v>
      </c>
      <c r="O305" s="13" cm="1">
        <f t="array" aca="1" ref="O305" ca="1">INDEX('Wkly eq indx data joined'!$A$1:$AJ$1150,MATCH('Wkly eq indx data aligned'!$A305+1,OFFSET(INDIRECT(ADDRESS(1,MATCH(O$1,'Wkly eq indx data joined'!$1:$1,0),1,1,$A$1)),,,1150,1),0),MATCH(O$1,'Wkly eq indx data joined'!$1:$1,0)+1)</f>
        <v>5738.76</v>
      </c>
      <c r="P305" s="12" cm="1">
        <f t="array" aca="1" ref="P305" ca="1">INDEX('Wkly eq indx data joined'!$A$1:$AJ$1150,MATCH('Wkly eq indx data aligned'!$A305+2,OFFSET(INDIRECT(ADDRESS(1,MATCH(P$1,'Wkly eq indx data joined'!$1:$1,0),1,1,$A$1)),,,1150,1),0),MATCH(P$1,'Wkly eq indx data joined'!$1:$1,0)+1)</f>
        <v>2443.75</v>
      </c>
      <c r="Q305" s="9" cm="1">
        <f t="array" aca="1" ref="Q305" ca="1">INDEX('Wkly eq indx data joined'!$A$1:$AJ$1150,MATCH('Wkly eq indx data aligned'!$A305,OFFSET(INDIRECT(ADDRESS(1,MATCH(Q$1,'Wkly eq indx data joined'!$1:$1,0),1,1,$A$1)),,,1150,1),0),MATCH(Q$1,'Wkly eq indx data joined'!$1:$1,0)+1)</f>
        <v>386.08</v>
      </c>
      <c r="R305" s="12" cm="1">
        <f t="array" aca="1" ref="R305" ca="1">INDEX('Wkly eq indx data joined'!$A$1:$AJ$1150,MATCH('Wkly eq indx data aligned'!$A305+2,OFFSET(INDIRECT(ADDRESS(1,MATCH(R$1,'Wkly eq indx data joined'!$1:$1,0),1,1,$A$1)),,,1150,1),0),MATCH(R$1,'Wkly eq indx data joined'!$1:$1,0)+1)</f>
        <v>797.95</v>
      </c>
      <c r="S305" s="9" cm="1">
        <f t="array" aca="1" ref="S305" ca="1">INDEX('Wkly eq indx data joined'!$A$1:$AJ$1150,MATCH('Wkly eq indx data aligned'!$A305,OFFSET(INDIRECT(ADDRESS(1,MATCH(S$1,'Wkly eq indx data joined'!$1:$1,0),1,1,$A$1)),,,1150,1),0),MATCH(S$1,'Wkly eq indx data joined'!$1:$1,0)+1)</f>
        <v>14107.89</v>
      </c>
    </row>
    <row r="306" spans="1:19" x14ac:dyDescent="0.25">
      <c r="A306" s="4">
        <f t="shared" si="4"/>
        <v>38653</v>
      </c>
      <c r="B306" s="9" cm="1">
        <f t="array" aca="1" ref="B306" ca="1">INDEX('Wkly eq indx data joined'!$A$1:$AJ$1150,MATCH('Wkly eq indx data aligned'!$A306,OFFSET(INDIRECT(ADDRESS(1,MATCH(B$1,'Wkly eq indx data joined'!$1:$1,0),1,1,$A$1)),,,1150,1),0),MATCH(B$1,'Wkly eq indx data joined'!$1:$1,0)+1)</f>
        <v>4383.0069999999996</v>
      </c>
      <c r="C306" s="9" cm="1">
        <f t="array" aca="1" ref="C306" ca="1">INDEX('Wkly eq indx data joined'!$A$1:$AJ$1150,MATCH('Wkly eq indx data aligned'!$A306,OFFSET(INDIRECT(ADDRESS(1,MATCH(C$1,'Wkly eq indx data joined'!$1:$1,0),1,1,$A$1)),,,1150,1),0),MATCH(C$1,'Wkly eq indx data joined'!$1:$1,0)+1)</f>
        <v>13346.54</v>
      </c>
      <c r="D306" s="18" cm="1">
        <f t="array" aca="1" ref="D306" ca="1">IFERROR(INDEX('Wkly eq indx data joined'!$A$1:$AJ$1150,MATCH('Wkly eq indx data aligned'!$A306,OFFSET(INDIRECT(ADDRESS(1,MATCH(D$1,'Wkly eq indx data joined'!$1:$1,0),1,1,$A$1)),,,1150,1),0),MATCH(D$1,'Wkly eq indx data joined'!$1:$1,0)+1),D305)</f>
        <v>1080.867</v>
      </c>
      <c r="E306" s="9" cm="1">
        <f t="array" aca="1" ref="E306" ca="1">INDEX('Wkly eq indx data joined'!$A$1:$AJ$1150,MATCH('Wkly eq indx data aligned'!$A306,OFFSET(INDIRECT(ADDRESS(1,MATCH(E$1,'Wkly eq indx data joined'!$1:$1,0),1,1,$A$1)),,,1150,1),0),MATCH(E$1,'Wkly eq indx data joined'!$1:$1,0)+1)</f>
        <v>10312.299999999999</v>
      </c>
      <c r="F306" s="9" cm="1">
        <f t="array" aca="1" ref="F306" ca="1">INDEX('Wkly eq indx data joined'!$A$1:$AJ$1150,MATCH('Wkly eq indx data aligned'!$A306,OFFSET(INDIRECT(ADDRESS(1,MATCH(F$1,'Wkly eq indx data joined'!$1:$1,0),1,1,$A$1)),,,1150,1),0),MATCH(F$1,'Wkly eq indx data joined'!$1:$1,0)+1)</f>
        <v>6874.9</v>
      </c>
      <c r="G306" s="9" cm="1">
        <f t="array" aca="1" ref="G306" ca="1">INDEX('Wkly eq indx data joined'!$A$1:$AJ$1150,MATCH('Wkly eq indx data aligned'!$A306,OFFSET(INDIRECT(ADDRESS(1,MATCH(G$1,'Wkly eq indx data joined'!$1:$1,0),1,1,$A$1)),,,1150,1),0),MATCH(G$1,'Wkly eq indx data joined'!$1:$1,0)+1)</f>
        <v>1198.4100000000001</v>
      </c>
      <c r="H306" s="9" cm="1">
        <f t="array" aca="1" ref="H306" ca="1">INDEX('Wkly eq indx data joined'!$A$1:$AJ$1150,MATCH('Wkly eq indx data aligned'!$A306,OFFSET(INDIRECT(ADDRESS(1,MATCH(H$1,'Wkly eq indx data joined'!$1:$1,0),1,1,$A$1)),,,1150,1),0),MATCH(H$1,'Wkly eq indx data joined'!$1:$1,0)+1)</f>
        <v>5213.3999999999996</v>
      </c>
      <c r="I306" s="9" cm="1">
        <f t="array" aca="1" ref="I306" ca="1">INDEX('Wkly eq indx data joined'!$A$1:$AJ$1150,MATCH('Wkly eq indx data aligned'!$A306,OFFSET(INDIRECT(ADDRESS(1,MATCH(I$1,'Wkly eq indx data joined'!$1:$1,0),1,1,$A$1)),,,1150,1),0),MATCH(I$1,'Wkly eq indx data joined'!$1:$1,0)+1)</f>
        <v>14215.83</v>
      </c>
      <c r="J306" s="9" cm="1">
        <f t="array" aca="1" ref="J306" ca="1">INDEX('Wkly eq indx data joined'!$A$1:$AJ$1150,MATCH('Wkly eq indx data aligned'!$A306,OFFSET(INDIRECT(ADDRESS(1,MATCH(J$1,'Wkly eq indx data joined'!$1:$1,0),1,1,$A$1)),,,1150,1),0),MATCH(J$1,'Wkly eq indx data joined'!$1:$1,0)+1)</f>
        <v>4326.71</v>
      </c>
      <c r="K306" s="9" cm="1">
        <f t="array" aca="1" ref="K306" ca="1">INDEX('Wkly eq indx data joined'!$A$1:$AJ$1150,MATCH('Wkly eq indx data aligned'!$A306,OFFSET(INDIRECT(ADDRESS(1,MATCH(K$1,'Wkly eq indx data joined'!$1:$1,0),1,1,$A$1)),,,1150,1),0),MATCH(K$1,'Wkly eq indx data joined'!$1:$1,0)+1)</f>
        <v>4825.6400000000003</v>
      </c>
      <c r="L306" s="12" cm="1">
        <f t="array" aca="1" ref="L306" ca="1">INDEX('Wkly eq indx data joined'!$A$1:$AJ$1150,MATCH('Wkly eq indx data aligned'!$A306+2,OFFSET(INDIRECT(ADDRESS(1,MATCH(L$1,'Wkly eq indx data joined'!$1:$1,0),1,1,$A$1)),,,1150,1),0),MATCH(L$1,'Wkly eq indx data joined'!$1:$1,0)+1)</f>
        <v>1140.72</v>
      </c>
      <c r="M306" s="9" cm="1">
        <f t="array" aca="1" ref="M306" ca="1">INDEX('Wkly eq indx data joined'!$A$1:$AJ$1150,MATCH('Wkly eq indx data aligned'!$A306,OFFSET(INDIRECT(ADDRESS(1,MATCH(M$1,'Wkly eq indx data joined'!$1:$1,0),1,1,$A$1)),,,1150,1),0),MATCH(M$1,'Wkly eq indx data joined'!$1:$1,0)+1)</f>
        <v>29318.2</v>
      </c>
      <c r="N306" s="9" cm="1">
        <f t="array" aca="1" ref="N306" ca="1">INDEX('Wkly eq indx data joined'!$A$1:$AJ$1150,MATCH('Wkly eq indx data aligned'!$A306,OFFSET(INDIRECT(ADDRESS(1,MATCH(N$1,'Wkly eq indx data joined'!$1:$1,0),1,1,$A$1)),,,1150,1),0),MATCH(N$1,'Wkly eq indx data joined'!$1:$1,0)+1)</f>
        <v>6464.76</v>
      </c>
      <c r="O306" s="13" cm="1">
        <f t="array" aca="1" ref="O306" ca="1">INDEX('Wkly eq indx data joined'!$A$1:$AJ$1150,MATCH('Wkly eq indx data aligned'!$A306+1,OFFSET(INDIRECT(ADDRESS(1,MATCH(O$1,'Wkly eq indx data joined'!$1:$1,0),1,1,$A$1)),,,1150,1),0),MATCH(O$1,'Wkly eq indx data joined'!$1:$1,0)+1)</f>
        <v>5632.97</v>
      </c>
      <c r="P306" s="12" cm="1">
        <f t="array" aca="1" ref="P306" ca="1">INDEX('Wkly eq indx data joined'!$A$1:$AJ$1150,MATCH('Wkly eq indx data aligned'!$A306+2,OFFSET(INDIRECT(ADDRESS(1,MATCH(P$1,'Wkly eq indx data joined'!$1:$1,0),1,1,$A$1)),,,1150,1),0),MATCH(P$1,'Wkly eq indx data joined'!$1:$1,0)+1)</f>
        <v>2316.0500000000002</v>
      </c>
      <c r="Q306" s="9" cm="1">
        <f t="array" aca="1" ref="Q306" ca="1">INDEX('Wkly eq indx data joined'!$A$1:$AJ$1150,MATCH('Wkly eq indx data aligned'!$A306,OFFSET(INDIRECT(ADDRESS(1,MATCH(Q$1,'Wkly eq indx data joined'!$1:$1,0),1,1,$A$1)),,,1150,1),0),MATCH(Q$1,'Wkly eq indx data joined'!$1:$1,0)+1)</f>
        <v>385.95</v>
      </c>
      <c r="R306" s="12" cm="1">
        <f t="array" aca="1" ref="R306" ca="1">INDEX('Wkly eq indx data joined'!$A$1:$AJ$1150,MATCH('Wkly eq indx data aligned'!$A306+2,OFFSET(INDIRECT(ADDRESS(1,MATCH(R$1,'Wkly eq indx data joined'!$1:$1,0),1,1,$A$1)),,,1150,1),0),MATCH(R$1,'Wkly eq indx data joined'!$1:$1,0)+1)</f>
        <v>818.64</v>
      </c>
      <c r="S306" s="9" cm="1">
        <f t="array" aca="1" ref="S306" ca="1">INDEX('Wkly eq indx data joined'!$A$1:$AJ$1150,MATCH('Wkly eq indx data aligned'!$A306,OFFSET(INDIRECT(ADDRESS(1,MATCH(S$1,'Wkly eq indx data joined'!$1:$1,0),1,1,$A$1)),,,1150,1),0),MATCH(S$1,'Wkly eq indx data joined'!$1:$1,0)+1)</f>
        <v>14742.11</v>
      </c>
    </row>
    <row r="307" spans="1:19" x14ac:dyDescent="0.25">
      <c r="A307" s="4">
        <f t="shared" si="4"/>
        <v>38660</v>
      </c>
      <c r="B307" s="9" cm="1">
        <f t="array" aca="1" ref="B307" ca="1">INDEX('Wkly eq indx data joined'!$A$1:$AJ$1150,MATCH('Wkly eq indx data aligned'!$A307,OFFSET(INDIRECT(ADDRESS(1,MATCH(B$1,'Wkly eq indx data joined'!$1:$1,0),1,1,$A$1)),,,1150,1),0),MATCH(B$1,'Wkly eq indx data joined'!$1:$1,0)+1)</f>
        <v>4519.5309999999999</v>
      </c>
      <c r="C307" s="9" cm="1">
        <f t="array" aca="1" ref="C307" ca="1">INDEX('Wkly eq indx data joined'!$A$1:$AJ$1150,MATCH('Wkly eq indx data aligned'!$A307,OFFSET(INDIRECT(ADDRESS(1,MATCH(C$1,'Wkly eq indx data joined'!$1:$1,0),1,1,$A$1)),,,1150,1),0),MATCH(C$1,'Wkly eq indx data joined'!$1:$1,0)+1)</f>
        <v>14075.96</v>
      </c>
      <c r="D307" s="18" cm="1">
        <f t="array" aca="1" ref="D307" ca="1">IFERROR(INDEX('Wkly eq indx data joined'!$A$1:$AJ$1150,MATCH('Wkly eq indx data aligned'!$A307,OFFSET(INDIRECT(ADDRESS(1,MATCH(D$1,'Wkly eq indx data joined'!$1:$1,0),1,1,$A$1)),,,1150,1),0),MATCH(D$1,'Wkly eq indx data joined'!$1:$1,0)+1),D306)</f>
        <v>1100.0450000000001</v>
      </c>
      <c r="E307" s="9" cm="1">
        <f t="array" aca="1" ref="E307" ca="1">INDEX('Wkly eq indx data joined'!$A$1:$AJ$1150,MATCH('Wkly eq indx data aligned'!$A307,OFFSET(INDIRECT(ADDRESS(1,MATCH(E$1,'Wkly eq indx data joined'!$1:$1,0),1,1,$A$1)),,,1150,1),0),MATCH(E$1,'Wkly eq indx data joined'!$1:$1,0)+1)</f>
        <v>10678.65</v>
      </c>
      <c r="F307" s="9" cm="1">
        <f t="array" aca="1" ref="F307" ca="1">INDEX('Wkly eq indx data joined'!$A$1:$AJ$1150,MATCH('Wkly eq indx data aligned'!$A307,OFFSET(INDIRECT(ADDRESS(1,MATCH(F$1,'Wkly eq indx data joined'!$1:$1,0),1,1,$A$1)),,,1150,1),0),MATCH(F$1,'Wkly eq indx data joined'!$1:$1,0)+1)</f>
        <v>7204.98</v>
      </c>
      <c r="G307" s="9" cm="1">
        <f t="array" aca="1" ref="G307" ca="1">INDEX('Wkly eq indx data joined'!$A$1:$AJ$1150,MATCH('Wkly eq indx data aligned'!$A307,OFFSET(INDIRECT(ADDRESS(1,MATCH(G$1,'Wkly eq indx data joined'!$1:$1,0),1,1,$A$1)),,,1150,1),0),MATCH(G$1,'Wkly eq indx data joined'!$1:$1,0)+1)</f>
        <v>1220.1400000000001</v>
      </c>
      <c r="H307" s="9" cm="1">
        <f t="array" aca="1" ref="H307" ca="1">INDEX('Wkly eq indx data joined'!$A$1:$AJ$1150,MATCH('Wkly eq indx data aligned'!$A307,OFFSET(INDIRECT(ADDRESS(1,MATCH(H$1,'Wkly eq indx data joined'!$1:$1,0),1,1,$A$1)),,,1150,1),0),MATCH(H$1,'Wkly eq indx data joined'!$1:$1,0)+1)</f>
        <v>5423.6</v>
      </c>
      <c r="I307" s="9" cm="1">
        <f t="array" aca="1" ref="I307" ca="1">INDEX('Wkly eq indx data joined'!$A$1:$AJ$1150,MATCH('Wkly eq indx data aligned'!$A307,OFFSET(INDIRECT(ADDRESS(1,MATCH(I$1,'Wkly eq indx data joined'!$1:$1,0),1,1,$A$1)),,,1150,1),0),MATCH(I$1,'Wkly eq indx data joined'!$1:$1,0)+1)</f>
        <v>14585.79</v>
      </c>
      <c r="J307" s="9" cm="1">
        <f t="array" aca="1" ref="J307" ca="1">INDEX('Wkly eq indx data joined'!$A$1:$AJ$1150,MATCH('Wkly eq indx data aligned'!$A307,OFFSET(INDIRECT(ADDRESS(1,MATCH(J$1,'Wkly eq indx data joined'!$1:$1,0),1,1,$A$1)),,,1150,1),0),MATCH(J$1,'Wkly eq indx data joined'!$1:$1,0)+1)</f>
        <v>4498.7</v>
      </c>
      <c r="K307" s="9" cm="1">
        <f t="array" aca="1" ref="K307" ca="1">INDEX('Wkly eq indx data joined'!$A$1:$AJ$1150,MATCH('Wkly eq indx data aligned'!$A307,OFFSET(INDIRECT(ADDRESS(1,MATCH(K$1,'Wkly eq indx data joined'!$1:$1,0),1,1,$A$1)),,,1150,1),0),MATCH(K$1,'Wkly eq indx data joined'!$1:$1,0)+1)</f>
        <v>4995.24</v>
      </c>
      <c r="L307" s="12" cm="1">
        <f t="array" aca="1" ref="L307" ca="1">INDEX('Wkly eq indx data joined'!$A$1:$AJ$1150,MATCH('Wkly eq indx data aligned'!$A307+2,OFFSET(INDIRECT(ADDRESS(1,MATCH(L$1,'Wkly eq indx data joined'!$1:$1,0),1,1,$A$1)),,,1150,1),0),MATCH(L$1,'Wkly eq indx data joined'!$1:$1,0)+1)</f>
        <v>1221.98</v>
      </c>
      <c r="M307" s="9" cm="1">
        <f t="array" aca="1" ref="M307" ca="1">INDEX('Wkly eq indx data joined'!$A$1:$AJ$1150,MATCH('Wkly eq indx data aligned'!$A307,OFFSET(INDIRECT(ADDRESS(1,MATCH(M$1,'Wkly eq indx data joined'!$1:$1,0),1,1,$A$1)),,,1150,1),0),MATCH(M$1,'Wkly eq indx data joined'!$1:$1,0)+1)</f>
        <v>30887.5</v>
      </c>
      <c r="N307" s="9" cm="1">
        <f t="array" aca="1" ref="N307" ca="1">INDEX('Wkly eq indx data joined'!$A$1:$AJ$1150,MATCH('Wkly eq indx data aligned'!$A307,OFFSET(INDIRECT(ADDRESS(1,MATCH(N$1,'Wkly eq indx data joined'!$1:$1,0),1,1,$A$1)),,,1150,1),0),MATCH(N$1,'Wkly eq indx data joined'!$1:$1,0)+1)</f>
        <v>6670.93</v>
      </c>
      <c r="O307" s="13" cm="1">
        <f t="array" aca="1" ref="O307" ca="1">INDEX('Wkly eq indx data joined'!$A$1:$AJ$1150,MATCH('Wkly eq indx data aligned'!$A307+1,OFFSET(INDIRECT(ADDRESS(1,MATCH(O$1,'Wkly eq indx data joined'!$1:$1,0),1,1,$A$1)),,,1150,1),0),MATCH(O$1,'Wkly eq indx data joined'!$1:$1,0)+1)</f>
        <v>5911.74</v>
      </c>
      <c r="P307" s="12" cm="1">
        <f t="array" aca="1" ref="P307" ca="1">INDEX('Wkly eq indx data joined'!$A$1:$AJ$1150,MATCH('Wkly eq indx data aligned'!$A307+2,OFFSET(INDIRECT(ADDRESS(1,MATCH(P$1,'Wkly eq indx data joined'!$1:$1,0),1,1,$A$1)),,,1150,1),0),MATCH(P$1,'Wkly eq indx data joined'!$1:$1,0)+1)</f>
        <v>2419.0500000000002</v>
      </c>
      <c r="Q307" s="9" cm="1">
        <f t="array" aca="1" ref="Q307" ca="1">INDEX('Wkly eq indx data joined'!$A$1:$AJ$1150,MATCH('Wkly eq indx data aligned'!$A307,OFFSET(INDIRECT(ADDRESS(1,MATCH(Q$1,'Wkly eq indx data joined'!$1:$1,0),1,1,$A$1)),,,1150,1),0),MATCH(Q$1,'Wkly eq indx data joined'!$1:$1,0)+1)</f>
        <v>399.53</v>
      </c>
      <c r="R307" s="12" cm="1">
        <f t="array" aca="1" ref="R307" ca="1">INDEX('Wkly eq indx data joined'!$A$1:$AJ$1150,MATCH('Wkly eq indx data aligned'!$A307+2,OFFSET(INDIRECT(ADDRESS(1,MATCH(R$1,'Wkly eq indx data joined'!$1:$1,0),1,1,$A$1)),,,1150,1),0),MATCH(R$1,'Wkly eq indx data joined'!$1:$1,0)+1)</f>
        <v>880.13</v>
      </c>
      <c r="S307" s="9" cm="1">
        <f t="array" aca="1" ref="S307" ca="1">INDEX('Wkly eq indx data joined'!$A$1:$AJ$1150,MATCH('Wkly eq indx data aligned'!$A307,OFFSET(INDIRECT(ADDRESS(1,MATCH(S$1,'Wkly eq indx data joined'!$1:$1,0),1,1,$A$1)),,,1150,1),0),MATCH(S$1,'Wkly eq indx data joined'!$1:$1,0)+1)</f>
        <v>15360.87</v>
      </c>
    </row>
    <row r="308" spans="1:19" x14ac:dyDescent="0.25">
      <c r="A308" s="4">
        <f t="shared" si="4"/>
        <v>38667</v>
      </c>
      <c r="B308" s="9" cm="1">
        <f t="array" aca="1" ref="B308" ca="1">INDEX('Wkly eq indx data joined'!$A$1:$AJ$1150,MATCH('Wkly eq indx data aligned'!$A308,OFFSET(INDIRECT(ADDRESS(1,MATCH(B$1,'Wkly eq indx data joined'!$1:$1,0),1,1,$A$1)),,,1150,1),0),MATCH(B$1,'Wkly eq indx data joined'!$1:$1,0)+1)</f>
        <v>4574.2610000000004</v>
      </c>
      <c r="C308" s="9" cm="1">
        <f t="array" aca="1" ref="C308" ca="1">INDEX('Wkly eq indx data joined'!$A$1:$AJ$1150,MATCH('Wkly eq indx data aligned'!$A308,OFFSET(INDIRECT(ADDRESS(1,MATCH(C$1,'Wkly eq indx data joined'!$1:$1,0),1,1,$A$1)),,,1150,1),0),MATCH(C$1,'Wkly eq indx data joined'!$1:$1,0)+1)</f>
        <v>14155.06</v>
      </c>
      <c r="D308" s="18" cm="1">
        <f t="array" aca="1" ref="D308" ca="1">IFERROR(INDEX('Wkly eq indx data joined'!$A$1:$AJ$1150,MATCH('Wkly eq indx data aligned'!$A308,OFFSET(INDIRECT(ADDRESS(1,MATCH(D$1,'Wkly eq indx data joined'!$1:$1,0),1,1,$A$1)),,,1150,1),0),MATCH(D$1,'Wkly eq indx data joined'!$1:$1,0)+1),D307)</f>
        <v>1090.1949999999999</v>
      </c>
      <c r="E308" s="9" cm="1">
        <f t="array" aca="1" ref="E308" ca="1">INDEX('Wkly eq indx data joined'!$A$1:$AJ$1150,MATCH('Wkly eq indx data aligned'!$A308,OFFSET(INDIRECT(ADDRESS(1,MATCH(E$1,'Wkly eq indx data joined'!$1:$1,0),1,1,$A$1)),,,1150,1),0),MATCH(E$1,'Wkly eq indx data joined'!$1:$1,0)+1)</f>
        <v>10669.4</v>
      </c>
      <c r="F308" s="9" cm="1">
        <f t="array" aca="1" ref="F308" ca="1">INDEX('Wkly eq indx data joined'!$A$1:$AJ$1150,MATCH('Wkly eq indx data aligned'!$A308,OFFSET(INDIRECT(ADDRESS(1,MATCH(F$1,'Wkly eq indx data joined'!$1:$1,0),1,1,$A$1)),,,1150,1),0),MATCH(F$1,'Wkly eq indx data joined'!$1:$1,0)+1)</f>
        <v>7351.32</v>
      </c>
      <c r="G308" s="9" cm="1">
        <f t="array" aca="1" ref="G308" ca="1">INDEX('Wkly eq indx data joined'!$A$1:$AJ$1150,MATCH('Wkly eq indx data aligned'!$A308,OFFSET(INDIRECT(ADDRESS(1,MATCH(G$1,'Wkly eq indx data joined'!$1:$1,0),1,1,$A$1)),,,1150,1),0),MATCH(G$1,'Wkly eq indx data joined'!$1:$1,0)+1)</f>
        <v>1234.71</v>
      </c>
      <c r="H308" s="9" cm="1">
        <f t="array" aca="1" ref="H308" ca="1">INDEX('Wkly eq indx data joined'!$A$1:$AJ$1150,MATCH('Wkly eq indx data aligned'!$A308,OFFSET(INDIRECT(ADDRESS(1,MATCH(H$1,'Wkly eq indx data joined'!$1:$1,0),1,1,$A$1)),,,1150,1),0),MATCH(H$1,'Wkly eq indx data joined'!$1:$1,0)+1)</f>
        <v>5465.1</v>
      </c>
      <c r="I308" s="9" cm="1">
        <f t="array" aca="1" ref="I308" ca="1">INDEX('Wkly eq indx data joined'!$A$1:$AJ$1150,MATCH('Wkly eq indx data aligned'!$A308,OFFSET(INDIRECT(ADDRESS(1,MATCH(I$1,'Wkly eq indx data joined'!$1:$1,0),1,1,$A$1)),,,1150,1),0),MATCH(I$1,'Wkly eq indx data joined'!$1:$1,0)+1)</f>
        <v>14740.6</v>
      </c>
      <c r="J308" s="9" cm="1">
        <f t="array" aca="1" ref="J308" ca="1">INDEX('Wkly eq indx data joined'!$A$1:$AJ$1150,MATCH('Wkly eq indx data aligned'!$A308,OFFSET(INDIRECT(ADDRESS(1,MATCH(J$1,'Wkly eq indx data joined'!$1:$1,0),1,1,$A$1)),,,1150,1),0),MATCH(J$1,'Wkly eq indx data joined'!$1:$1,0)+1)</f>
        <v>4536.49</v>
      </c>
      <c r="K308" s="9" cm="1">
        <f t="array" aca="1" ref="K308" ca="1">INDEX('Wkly eq indx data joined'!$A$1:$AJ$1150,MATCH('Wkly eq indx data aligned'!$A308,OFFSET(INDIRECT(ADDRESS(1,MATCH(K$1,'Wkly eq indx data joined'!$1:$1,0),1,1,$A$1)),,,1150,1),0),MATCH(K$1,'Wkly eq indx data joined'!$1:$1,0)+1)</f>
        <v>5090.75</v>
      </c>
      <c r="L308" s="12" cm="1">
        <f t="array" aca="1" ref="L308" ca="1">INDEX('Wkly eq indx data joined'!$A$1:$AJ$1150,MATCH('Wkly eq indx data aligned'!$A308+2,OFFSET(INDIRECT(ADDRESS(1,MATCH(L$1,'Wkly eq indx data joined'!$1:$1,0),1,1,$A$1)),,,1150,1),0),MATCH(L$1,'Wkly eq indx data joined'!$1:$1,0)+1)</f>
        <v>1256.1199999999999</v>
      </c>
      <c r="M308" s="9" cm="1">
        <f t="array" aca="1" ref="M308" ca="1">INDEX('Wkly eq indx data joined'!$A$1:$AJ$1150,MATCH('Wkly eq indx data aligned'!$A308,OFFSET(INDIRECT(ADDRESS(1,MATCH(M$1,'Wkly eq indx data joined'!$1:$1,0),1,1,$A$1)),,,1150,1),0),MATCH(M$1,'Wkly eq indx data joined'!$1:$1,0)+1)</f>
        <v>30510.9</v>
      </c>
      <c r="N308" s="9" cm="1">
        <f t="array" aca="1" ref="N308" ca="1">INDEX('Wkly eq indx data joined'!$A$1:$AJ$1150,MATCH('Wkly eq indx data aligned'!$A308,OFFSET(INDIRECT(ADDRESS(1,MATCH(N$1,'Wkly eq indx data joined'!$1:$1,0),1,1,$A$1)),,,1150,1),0),MATCH(N$1,'Wkly eq indx data joined'!$1:$1,0)+1)</f>
        <v>6785.84</v>
      </c>
      <c r="O308" s="13" cm="1">
        <f t="array" aca="1" ref="O308" ca="1">INDEX('Wkly eq indx data joined'!$A$1:$AJ$1150,MATCH('Wkly eq indx data aligned'!$A308+1,OFFSET(INDIRECT(ADDRESS(1,MATCH(O$1,'Wkly eq indx data joined'!$1:$1,0),1,1,$A$1)),,,1150,1),0),MATCH(O$1,'Wkly eq indx data joined'!$1:$1,0)+1)</f>
        <v>6075.26</v>
      </c>
      <c r="P308" s="12" cm="1">
        <f t="array" aca="1" ref="P308" ca="1">INDEX('Wkly eq indx data joined'!$A$1:$AJ$1150,MATCH('Wkly eq indx data aligned'!$A308+2,OFFSET(INDIRECT(ADDRESS(1,MATCH(P$1,'Wkly eq indx data joined'!$1:$1,0),1,1,$A$1)),,,1150,1),0),MATCH(P$1,'Wkly eq indx data joined'!$1:$1,0)+1)</f>
        <v>2548.65</v>
      </c>
      <c r="Q308" s="9" cm="1">
        <f t="array" aca="1" ref="Q308" ca="1">INDEX('Wkly eq indx data joined'!$A$1:$AJ$1150,MATCH('Wkly eq indx data aligned'!$A308,OFFSET(INDIRECT(ADDRESS(1,MATCH(Q$1,'Wkly eq indx data joined'!$1:$1,0),1,1,$A$1)),,,1150,1),0),MATCH(Q$1,'Wkly eq indx data joined'!$1:$1,0)+1)</f>
        <v>410.82</v>
      </c>
      <c r="R308" s="12" cm="1">
        <f t="array" aca="1" ref="R308" ca="1">INDEX('Wkly eq indx data joined'!$A$1:$AJ$1150,MATCH('Wkly eq indx data aligned'!$A308+2,OFFSET(INDIRECT(ADDRESS(1,MATCH(R$1,'Wkly eq indx data joined'!$1:$1,0),1,1,$A$1)),,,1150,1),0),MATCH(R$1,'Wkly eq indx data joined'!$1:$1,0)+1)</f>
        <v>880.31</v>
      </c>
      <c r="S308" s="9" cm="1">
        <f t="array" aca="1" ref="S308" ca="1">INDEX('Wkly eq indx data joined'!$A$1:$AJ$1150,MATCH('Wkly eq indx data aligned'!$A308,OFFSET(INDIRECT(ADDRESS(1,MATCH(S$1,'Wkly eq indx data joined'!$1:$1,0),1,1,$A$1)),,,1150,1),0),MATCH(S$1,'Wkly eq indx data joined'!$1:$1,0)+1)</f>
        <v>15572.9</v>
      </c>
    </row>
    <row r="309" spans="1:19" x14ac:dyDescent="0.25">
      <c r="A309" s="4">
        <f t="shared" si="4"/>
        <v>38674</v>
      </c>
      <c r="B309" s="9" cm="1">
        <f t="array" aca="1" ref="B309" ca="1">INDEX('Wkly eq indx data joined'!$A$1:$AJ$1150,MATCH('Wkly eq indx data aligned'!$A309,OFFSET(INDIRECT(ADDRESS(1,MATCH(B$1,'Wkly eq indx data joined'!$1:$1,0),1,1,$A$1)),,,1150,1),0),MATCH(B$1,'Wkly eq indx data joined'!$1:$1,0)+1)</f>
        <v>4671.1019999999999</v>
      </c>
      <c r="C309" s="9" cm="1">
        <f t="array" aca="1" ref="C309" ca="1">INDEX('Wkly eq indx data joined'!$A$1:$AJ$1150,MATCH('Wkly eq indx data aligned'!$A309,OFFSET(INDIRECT(ADDRESS(1,MATCH(C$1,'Wkly eq indx data joined'!$1:$1,0),1,1,$A$1)),,,1150,1),0),MATCH(C$1,'Wkly eq indx data joined'!$1:$1,0)+1)</f>
        <v>14623.12</v>
      </c>
      <c r="D309" s="18" cm="1">
        <f t="array" aca="1" ref="D309" ca="1">IFERROR(INDEX('Wkly eq indx data joined'!$A$1:$AJ$1150,MATCH('Wkly eq indx data aligned'!$A309,OFFSET(INDIRECT(ADDRESS(1,MATCH(D$1,'Wkly eq indx data joined'!$1:$1,0),1,1,$A$1)),,,1150,1),0),MATCH(D$1,'Wkly eq indx data joined'!$1:$1,0)+1),D308)</f>
        <v>1116.999</v>
      </c>
      <c r="E309" s="9" cm="1">
        <f t="array" aca="1" ref="E309" ca="1">INDEX('Wkly eq indx data joined'!$A$1:$AJ$1150,MATCH('Wkly eq indx data aligned'!$A309,OFFSET(INDIRECT(ADDRESS(1,MATCH(E$1,'Wkly eq indx data joined'!$1:$1,0),1,1,$A$1)),,,1150,1),0),MATCH(E$1,'Wkly eq indx data joined'!$1:$1,0)+1)</f>
        <v>10722.1</v>
      </c>
      <c r="F309" s="9" cm="1">
        <f t="array" aca="1" ref="F309" ca="1">INDEX('Wkly eq indx data joined'!$A$1:$AJ$1150,MATCH('Wkly eq indx data aligned'!$A309,OFFSET(INDIRECT(ADDRESS(1,MATCH(F$1,'Wkly eq indx data joined'!$1:$1,0),1,1,$A$1)),,,1150,1),0),MATCH(F$1,'Wkly eq indx data joined'!$1:$1,0)+1)</f>
        <v>7431.38</v>
      </c>
      <c r="G309" s="9" cm="1">
        <f t="array" aca="1" ref="G309" ca="1">INDEX('Wkly eq indx data joined'!$A$1:$AJ$1150,MATCH('Wkly eq indx data aligned'!$A309,OFFSET(INDIRECT(ADDRESS(1,MATCH(G$1,'Wkly eq indx data joined'!$1:$1,0),1,1,$A$1)),,,1150,1),0),MATCH(G$1,'Wkly eq indx data joined'!$1:$1,0)+1)</f>
        <v>1248.27</v>
      </c>
      <c r="H309" s="9" cm="1">
        <f t="array" aca="1" ref="H309" ca="1">INDEX('Wkly eq indx data joined'!$A$1:$AJ$1150,MATCH('Wkly eq indx data aligned'!$A309,OFFSET(INDIRECT(ADDRESS(1,MATCH(H$1,'Wkly eq indx data joined'!$1:$1,0),1,1,$A$1)),,,1150,1),0),MATCH(H$1,'Wkly eq indx data joined'!$1:$1,0)+1)</f>
        <v>5498.9</v>
      </c>
      <c r="I309" s="9" cm="1">
        <f t="array" aca="1" ref="I309" ca="1">INDEX('Wkly eq indx data joined'!$A$1:$AJ$1150,MATCH('Wkly eq indx data aligned'!$A309,OFFSET(INDIRECT(ADDRESS(1,MATCH(I$1,'Wkly eq indx data joined'!$1:$1,0),1,1,$A$1)),,,1150,1),0),MATCH(I$1,'Wkly eq indx data joined'!$1:$1,0)+1)</f>
        <v>14883.32</v>
      </c>
      <c r="J309" s="9" cm="1">
        <f t="array" aca="1" ref="J309" ca="1">INDEX('Wkly eq indx data joined'!$A$1:$AJ$1150,MATCH('Wkly eq indx data aligned'!$A309,OFFSET(INDIRECT(ADDRESS(1,MATCH(J$1,'Wkly eq indx data joined'!$1:$1,0),1,1,$A$1)),,,1150,1),0),MATCH(J$1,'Wkly eq indx data joined'!$1:$1,0)+1)</f>
        <v>4556.2299999999996</v>
      </c>
      <c r="K309" s="9" cm="1">
        <f t="array" aca="1" ref="K309" ca="1">INDEX('Wkly eq indx data joined'!$A$1:$AJ$1150,MATCH('Wkly eq indx data aligned'!$A309,OFFSET(INDIRECT(ADDRESS(1,MATCH(K$1,'Wkly eq indx data joined'!$1:$1,0),1,1,$A$1)),,,1150,1),0),MATCH(K$1,'Wkly eq indx data joined'!$1:$1,0)+1)</f>
        <v>5123.5</v>
      </c>
      <c r="L309" s="12" cm="1">
        <f t="array" aca="1" ref="L309" ca="1">INDEX('Wkly eq indx data joined'!$A$1:$AJ$1150,MATCH('Wkly eq indx data aligned'!$A309+2,OFFSET(INDIRECT(ADDRESS(1,MATCH(L$1,'Wkly eq indx data joined'!$1:$1,0),1,1,$A$1)),,,1150,1),0),MATCH(L$1,'Wkly eq indx data joined'!$1:$1,0)+1)</f>
        <v>1272.25</v>
      </c>
      <c r="M309" s="9" cm="1">
        <f t="array" aca="1" ref="M309" ca="1">INDEX('Wkly eq indx data joined'!$A$1:$AJ$1150,MATCH('Wkly eq indx data aligned'!$A309,OFFSET(INDIRECT(ADDRESS(1,MATCH(M$1,'Wkly eq indx data joined'!$1:$1,0),1,1,$A$1)),,,1150,1),0),MATCH(M$1,'Wkly eq indx data joined'!$1:$1,0)+1)</f>
        <v>31102.400000000001</v>
      </c>
      <c r="N309" s="9" cm="1">
        <f t="array" aca="1" ref="N309" ca="1">INDEX('Wkly eq indx data joined'!$A$1:$AJ$1150,MATCH('Wkly eq indx data aligned'!$A309,OFFSET(INDIRECT(ADDRESS(1,MATCH(N$1,'Wkly eq indx data joined'!$1:$1,0),1,1,$A$1)),,,1150,1),0),MATCH(N$1,'Wkly eq indx data joined'!$1:$1,0)+1)</f>
        <v>6806.6</v>
      </c>
      <c r="O309" s="13" cm="1">
        <f t="array" aca="1" ref="O309" ca="1">INDEX('Wkly eq indx data joined'!$A$1:$AJ$1150,MATCH('Wkly eq indx data aligned'!$A309+1,OFFSET(INDIRECT(ADDRESS(1,MATCH(O$1,'Wkly eq indx data joined'!$1:$1,0),1,1,$A$1)),,,1150,1),0),MATCH(O$1,'Wkly eq indx data joined'!$1:$1,0)+1)</f>
        <v>6106.74</v>
      </c>
      <c r="P309" s="12" cm="1">
        <f t="array" aca="1" ref="P309" ca="1">INDEX('Wkly eq indx data joined'!$A$1:$AJ$1150,MATCH('Wkly eq indx data aligned'!$A309+2,OFFSET(INDIRECT(ADDRESS(1,MATCH(P$1,'Wkly eq indx data joined'!$1:$1,0),1,1,$A$1)),,,1150,1),0),MATCH(P$1,'Wkly eq indx data joined'!$1:$1,0)+1)</f>
        <v>2620.0500000000002</v>
      </c>
      <c r="Q309" s="9" cm="1">
        <f t="array" aca="1" ref="Q309" ca="1">INDEX('Wkly eq indx data joined'!$A$1:$AJ$1150,MATCH('Wkly eq indx data aligned'!$A309,OFFSET(INDIRECT(ADDRESS(1,MATCH(Q$1,'Wkly eq indx data joined'!$1:$1,0),1,1,$A$1)),,,1150,1),0),MATCH(Q$1,'Wkly eq indx data joined'!$1:$1,0)+1)</f>
        <v>416.24</v>
      </c>
      <c r="R309" s="12" cm="1">
        <f t="array" aca="1" ref="R309" ca="1">INDEX('Wkly eq indx data joined'!$A$1:$AJ$1150,MATCH('Wkly eq indx data aligned'!$A309+2,OFFSET(INDIRECT(ADDRESS(1,MATCH(R$1,'Wkly eq indx data joined'!$1:$1,0),1,1,$A$1)),,,1150,1),0),MATCH(R$1,'Wkly eq indx data joined'!$1:$1,0)+1)</f>
        <v>928.14</v>
      </c>
      <c r="S309" s="9" cm="1">
        <f t="array" aca="1" ref="S309" ca="1">INDEX('Wkly eq indx data joined'!$A$1:$AJ$1150,MATCH('Wkly eq indx data aligned'!$A309,OFFSET(INDIRECT(ADDRESS(1,MATCH(S$1,'Wkly eq indx data joined'!$1:$1,0),1,1,$A$1)),,,1150,1),0),MATCH(S$1,'Wkly eq indx data joined'!$1:$1,0)+1)</f>
        <v>15924.39</v>
      </c>
    </row>
    <row r="310" spans="1:19" x14ac:dyDescent="0.25">
      <c r="A310" s="4">
        <f t="shared" si="4"/>
        <v>38681</v>
      </c>
      <c r="B310" s="9" cm="1">
        <f t="array" aca="1" ref="B310" ca="1">INDEX('Wkly eq indx data joined'!$A$1:$AJ$1150,MATCH('Wkly eq indx data aligned'!$A310,OFFSET(INDIRECT(ADDRESS(1,MATCH(B$1,'Wkly eq indx data joined'!$1:$1,0),1,1,$A$1)),,,1150,1),0),MATCH(B$1,'Wkly eq indx data joined'!$1:$1,0)+1)</f>
        <v>4648.768</v>
      </c>
      <c r="C310" s="9" cm="1">
        <f t="array" aca="1" ref="C310" ca="1">INDEX('Wkly eq indx data joined'!$A$1:$AJ$1150,MATCH('Wkly eq indx data aligned'!$A310,OFFSET(INDIRECT(ADDRESS(1,MATCH(C$1,'Wkly eq indx data joined'!$1:$1,0),1,1,$A$1)),,,1150,1),0),MATCH(C$1,'Wkly eq indx data joined'!$1:$1,0)+1)</f>
        <v>14784.29</v>
      </c>
      <c r="D310" s="18" cm="1">
        <f t="array" aca="1" ref="D310" ca="1">IFERROR(INDEX('Wkly eq indx data joined'!$A$1:$AJ$1150,MATCH('Wkly eq indx data aligned'!$A310,OFFSET(INDIRECT(ADDRESS(1,MATCH(D$1,'Wkly eq indx data joined'!$1:$1,0),1,1,$A$1)),,,1150,1),0),MATCH(D$1,'Wkly eq indx data joined'!$1:$1,0)+1),D309)</f>
        <v>1114.9159999999999</v>
      </c>
      <c r="E310" s="9" cm="1">
        <f t="array" aca="1" ref="E310" ca="1">INDEX('Wkly eq indx data joined'!$A$1:$AJ$1150,MATCH('Wkly eq indx data aligned'!$A310,OFFSET(INDIRECT(ADDRESS(1,MATCH(E$1,'Wkly eq indx data joined'!$1:$1,0),1,1,$A$1)),,,1150,1),0),MATCH(E$1,'Wkly eq indx data joined'!$1:$1,0)+1)</f>
        <v>11002.57</v>
      </c>
      <c r="F310" s="9" cm="1">
        <f t="array" aca="1" ref="F310" ca="1">INDEX('Wkly eq indx data joined'!$A$1:$AJ$1150,MATCH('Wkly eq indx data aligned'!$A310,OFFSET(INDIRECT(ADDRESS(1,MATCH(F$1,'Wkly eq indx data joined'!$1:$1,0),1,1,$A$1)),,,1150,1),0),MATCH(F$1,'Wkly eq indx data joined'!$1:$1,0)+1)</f>
        <v>7498.7</v>
      </c>
      <c r="G310" s="9" cm="1">
        <f t="array" aca="1" ref="G310" ca="1">INDEX('Wkly eq indx data joined'!$A$1:$AJ$1150,MATCH('Wkly eq indx data aligned'!$A310,OFFSET(INDIRECT(ADDRESS(1,MATCH(G$1,'Wkly eq indx data joined'!$1:$1,0),1,1,$A$1)),,,1150,1),0),MATCH(G$1,'Wkly eq indx data joined'!$1:$1,0)+1)</f>
        <v>1268.25</v>
      </c>
      <c r="H310" s="9" cm="1">
        <f t="array" aca="1" ref="H310" ca="1">INDEX('Wkly eq indx data joined'!$A$1:$AJ$1150,MATCH('Wkly eq indx data aligned'!$A310,OFFSET(INDIRECT(ADDRESS(1,MATCH(H$1,'Wkly eq indx data joined'!$1:$1,0),1,1,$A$1)),,,1150,1),0),MATCH(H$1,'Wkly eq indx data joined'!$1:$1,0)+1)</f>
        <v>5523.8</v>
      </c>
      <c r="I310" s="9" cm="1">
        <f t="array" aca="1" ref="I310" ca="1">INDEX('Wkly eq indx data joined'!$A$1:$AJ$1150,MATCH('Wkly eq indx data aligned'!$A310,OFFSET(INDIRECT(ADDRESS(1,MATCH(I$1,'Wkly eq indx data joined'!$1:$1,0),1,1,$A$1)),,,1150,1),0),MATCH(I$1,'Wkly eq indx data joined'!$1:$1,0)+1)</f>
        <v>15081.47</v>
      </c>
      <c r="J310" s="9" cm="1">
        <f t="array" aca="1" ref="J310" ca="1">INDEX('Wkly eq indx data joined'!$A$1:$AJ$1150,MATCH('Wkly eq indx data aligned'!$A310,OFFSET(INDIRECT(ADDRESS(1,MATCH(J$1,'Wkly eq indx data joined'!$1:$1,0),1,1,$A$1)),,,1150,1),0),MATCH(J$1,'Wkly eq indx data joined'!$1:$1,0)+1)</f>
        <v>4600.4799999999996</v>
      </c>
      <c r="K310" s="9" cm="1">
        <f t="array" aca="1" ref="K310" ca="1">INDEX('Wkly eq indx data joined'!$A$1:$AJ$1150,MATCH('Wkly eq indx data aligned'!$A310,OFFSET(INDIRECT(ADDRESS(1,MATCH(K$1,'Wkly eq indx data joined'!$1:$1,0),1,1,$A$1)),,,1150,1),0),MATCH(K$1,'Wkly eq indx data joined'!$1:$1,0)+1)</f>
        <v>5194.2700000000004</v>
      </c>
      <c r="L310" s="12" cm="1">
        <f t="array" aca="1" ref="L310" ca="1">INDEX('Wkly eq indx data joined'!$A$1:$AJ$1150,MATCH('Wkly eq indx data aligned'!$A310+2,OFFSET(INDIRECT(ADDRESS(1,MATCH(L$1,'Wkly eq indx data joined'!$1:$1,0),1,1,$A$1)),,,1150,1),0),MATCH(L$1,'Wkly eq indx data joined'!$1:$1,0)+1)</f>
        <v>1293.22</v>
      </c>
      <c r="M310" s="9" cm="1">
        <f t="array" aca="1" ref="M310" ca="1">INDEX('Wkly eq indx data joined'!$A$1:$AJ$1150,MATCH('Wkly eq indx data aligned'!$A310,OFFSET(INDIRECT(ADDRESS(1,MATCH(M$1,'Wkly eq indx data joined'!$1:$1,0),1,1,$A$1)),,,1150,1),0),MATCH(M$1,'Wkly eq indx data joined'!$1:$1,0)+1)</f>
        <v>31919.7</v>
      </c>
      <c r="N310" s="9" cm="1">
        <f t="array" aca="1" ref="N310" ca="1">INDEX('Wkly eq indx data joined'!$A$1:$AJ$1150,MATCH('Wkly eq indx data aligned'!$A310,OFFSET(INDIRECT(ADDRESS(1,MATCH(N$1,'Wkly eq indx data joined'!$1:$1,0),1,1,$A$1)),,,1150,1),0),MATCH(N$1,'Wkly eq indx data joined'!$1:$1,0)+1)</f>
        <v>6891.88</v>
      </c>
      <c r="O310" s="13" cm="1">
        <f t="array" aca="1" ref="O310" ca="1">INDEX('Wkly eq indx data joined'!$A$1:$AJ$1150,MATCH('Wkly eq indx data aligned'!$A310+1,OFFSET(INDIRECT(ADDRESS(1,MATCH(O$1,'Wkly eq indx data joined'!$1:$1,0),1,1,$A$1)),,,1150,1),0),MATCH(O$1,'Wkly eq indx data joined'!$1:$1,0)+1)</f>
        <v>6128.2</v>
      </c>
      <c r="P310" s="12" cm="1">
        <f t="array" aca="1" ref="P310" ca="1">INDEX('Wkly eq indx data joined'!$A$1:$AJ$1150,MATCH('Wkly eq indx data aligned'!$A310+2,OFFSET(INDIRECT(ADDRESS(1,MATCH(P$1,'Wkly eq indx data joined'!$1:$1,0),1,1,$A$1)),,,1150,1),0),MATCH(P$1,'Wkly eq indx data joined'!$1:$1,0)+1)</f>
        <v>2683.45</v>
      </c>
      <c r="Q310" s="9" cm="1">
        <f t="array" aca="1" ref="Q310" ca="1">INDEX('Wkly eq indx data joined'!$A$1:$AJ$1150,MATCH('Wkly eq indx data aligned'!$A310,OFFSET(INDIRECT(ADDRESS(1,MATCH(Q$1,'Wkly eq indx data joined'!$1:$1,0),1,1,$A$1)),,,1150,1),0),MATCH(Q$1,'Wkly eq indx data joined'!$1:$1,0)+1)</f>
        <v>418.3</v>
      </c>
      <c r="R310" s="12" cm="1">
        <f t="array" aca="1" ref="R310" ca="1">INDEX('Wkly eq indx data joined'!$A$1:$AJ$1150,MATCH('Wkly eq indx data aligned'!$A310+2,OFFSET(INDIRECT(ADDRESS(1,MATCH(R$1,'Wkly eq indx data joined'!$1:$1,0),1,1,$A$1)),,,1150,1),0),MATCH(R$1,'Wkly eq indx data joined'!$1:$1,0)+1)</f>
        <v>940.63</v>
      </c>
      <c r="S310" s="9" cm="1">
        <f t="array" aca="1" ref="S310" ca="1">INDEX('Wkly eq indx data joined'!$A$1:$AJ$1150,MATCH('Wkly eq indx data aligned'!$A310,OFFSET(INDIRECT(ADDRESS(1,MATCH(S$1,'Wkly eq indx data joined'!$1:$1,0),1,1,$A$1)),,,1150,1),0),MATCH(S$1,'Wkly eq indx data joined'!$1:$1,0)+1)</f>
        <v>15768.93</v>
      </c>
    </row>
    <row r="311" spans="1:19" x14ac:dyDescent="0.25">
      <c r="A311" s="4">
        <f t="shared" si="4"/>
        <v>38688</v>
      </c>
      <c r="B311" s="9" cm="1">
        <f t="array" aca="1" ref="B311" ca="1">INDEX('Wkly eq indx data joined'!$A$1:$AJ$1150,MATCH('Wkly eq indx data aligned'!$A311,OFFSET(INDIRECT(ADDRESS(1,MATCH(B$1,'Wkly eq indx data joined'!$1:$1,0),1,1,$A$1)),,,1150,1),0),MATCH(B$1,'Wkly eq indx data joined'!$1:$1,0)+1)</f>
        <v>4623.4790000000003</v>
      </c>
      <c r="C311" s="9" cm="1">
        <f t="array" aca="1" ref="C311" ca="1">INDEX('Wkly eq indx data joined'!$A$1:$AJ$1150,MATCH('Wkly eq indx data aligned'!$A311,OFFSET(INDIRECT(ADDRESS(1,MATCH(C$1,'Wkly eq indx data joined'!$1:$1,0),1,1,$A$1)),,,1150,1),0),MATCH(C$1,'Wkly eq indx data joined'!$1:$1,0)+1)</f>
        <v>15421.6</v>
      </c>
      <c r="D311" s="18" cm="1">
        <f t="array" aca="1" ref="D311" ca="1">IFERROR(INDEX('Wkly eq indx data joined'!$A$1:$AJ$1150,MATCH('Wkly eq indx data aligned'!$A311,OFFSET(INDIRECT(ADDRESS(1,MATCH(D$1,'Wkly eq indx data joined'!$1:$1,0),1,1,$A$1)),,,1150,1),0),MATCH(D$1,'Wkly eq indx data joined'!$1:$1,0)+1),D310)</f>
        <v>1094.287</v>
      </c>
      <c r="E311" s="9" cm="1">
        <f t="array" aca="1" ref="E311" ca="1">INDEX('Wkly eq indx data joined'!$A$1:$AJ$1150,MATCH('Wkly eq indx data aligned'!$A311,OFFSET(INDIRECT(ADDRESS(1,MATCH(E$1,'Wkly eq indx data joined'!$1:$1,0),1,1,$A$1)),,,1150,1),0),MATCH(E$1,'Wkly eq indx data joined'!$1:$1,0)+1)</f>
        <v>11005.24</v>
      </c>
      <c r="F311" s="9" cm="1">
        <f t="array" aca="1" ref="F311" ca="1">INDEX('Wkly eq indx data joined'!$A$1:$AJ$1150,MATCH('Wkly eq indx data aligned'!$A311,OFFSET(INDIRECT(ADDRESS(1,MATCH(F$1,'Wkly eq indx data joined'!$1:$1,0),1,1,$A$1)),,,1150,1),0),MATCH(F$1,'Wkly eq indx data joined'!$1:$1,0)+1)</f>
        <v>7589.26</v>
      </c>
      <c r="G311" s="9" cm="1">
        <f t="array" aca="1" ref="G311" ca="1">INDEX('Wkly eq indx data joined'!$A$1:$AJ$1150,MATCH('Wkly eq indx data aligned'!$A311,OFFSET(INDIRECT(ADDRESS(1,MATCH(G$1,'Wkly eq indx data joined'!$1:$1,0),1,1,$A$1)),,,1150,1),0),MATCH(G$1,'Wkly eq indx data joined'!$1:$1,0)+1)</f>
        <v>1265.08</v>
      </c>
      <c r="H311" s="9" cm="1">
        <f t="array" aca="1" ref="H311" ca="1">INDEX('Wkly eq indx data joined'!$A$1:$AJ$1150,MATCH('Wkly eq indx data aligned'!$A311,OFFSET(INDIRECT(ADDRESS(1,MATCH(H$1,'Wkly eq indx data joined'!$1:$1,0),1,1,$A$1)),,,1150,1),0),MATCH(H$1,'Wkly eq indx data joined'!$1:$1,0)+1)</f>
        <v>5528.1</v>
      </c>
      <c r="I311" s="9" cm="1">
        <f t="array" aca="1" ref="I311" ca="1">INDEX('Wkly eq indx data joined'!$A$1:$AJ$1150,MATCH('Wkly eq indx data aligned'!$A311,OFFSET(INDIRECT(ADDRESS(1,MATCH(I$1,'Wkly eq indx data joined'!$1:$1,0),1,1,$A$1)),,,1150,1),0),MATCH(I$1,'Wkly eq indx data joined'!$1:$1,0)+1)</f>
        <v>15200.38</v>
      </c>
      <c r="J311" s="9" cm="1">
        <f t="array" aca="1" ref="J311" ca="1">INDEX('Wkly eq indx data joined'!$A$1:$AJ$1150,MATCH('Wkly eq indx data aligned'!$A311,OFFSET(INDIRECT(ADDRESS(1,MATCH(J$1,'Wkly eq indx data joined'!$1:$1,0),1,1,$A$1)),,,1150,1),0),MATCH(J$1,'Wkly eq indx data joined'!$1:$1,0)+1)</f>
        <v>4662.5</v>
      </c>
      <c r="K311" s="9" cm="1">
        <f t="array" aca="1" ref="K311" ca="1">INDEX('Wkly eq indx data joined'!$A$1:$AJ$1150,MATCH('Wkly eq indx data aligned'!$A311,OFFSET(INDIRECT(ADDRESS(1,MATCH(K$1,'Wkly eq indx data joined'!$1:$1,0),1,1,$A$1)),,,1150,1),0),MATCH(K$1,'Wkly eq indx data joined'!$1:$1,0)+1)</f>
        <v>5307.99</v>
      </c>
      <c r="L311" s="12" cm="1">
        <f t="array" aca="1" ref="L311" ca="1">INDEX('Wkly eq indx data joined'!$A$1:$AJ$1150,MATCH('Wkly eq indx data aligned'!$A311+2,OFFSET(INDIRECT(ADDRESS(1,MATCH(L$1,'Wkly eq indx data joined'!$1:$1,0),1,1,$A$1)),,,1150,1),0),MATCH(L$1,'Wkly eq indx data joined'!$1:$1,0)+1)</f>
        <v>1310.1199999999999</v>
      </c>
      <c r="M311" s="9" cm="1">
        <f t="array" aca="1" ref="M311" ca="1">INDEX('Wkly eq indx data joined'!$A$1:$AJ$1150,MATCH('Wkly eq indx data aligned'!$A311,OFFSET(INDIRECT(ADDRESS(1,MATCH(M$1,'Wkly eq indx data joined'!$1:$1,0),1,1,$A$1)),,,1150,1),0),MATCH(M$1,'Wkly eq indx data joined'!$1:$1,0)+1)</f>
        <v>32832.400000000001</v>
      </c>
      <c r="N311" s="9" cm="1">
        <f t="array" aca="1" ref="N311" ca="1">INDEX('Wkly eq indx data joined'!$A$1:$AJ$1150,MATCH('Wkly eq indx data aligned'!$A311,OFFSET(INDIRECT(ADDRESS(1,MATCH(N$1,'Wkly eq indx data joined'!$1:$1,0),1,1,$A$1)),,,1150,1),0),MATCH(N$1,'Wkly eq indx data joined'!$1:$1,0)+1)</f>
        <v>7002.08</v>
      </c>
      <c r="O311" s="13" cm="1">
        <f t="array" aca="1" ref="O311" ca="1">INDEX('Wkly eq indx data joined'!$A$1:$AJ$1150,MATCH('Wkly eq indx data aligned'!$A311+1,OFFSET(INDIRECT(ADDRESS(1,MATCH(O$1,'Wkly eq indx data joined'!$1:$1,0),1,1,$A$1)),,,1150,1),0),MATCH(O$1,'Wkly eq indx data joined'!$1:$1,0)+1)</f>
        <v>6228.95</v>
      </c>
      <c r="P311" s="12" cm="1">
        <f t="array" aca="1" ref="P311" ca="1">INDEX('Wkly eq indx data joined'!$A$1:$AJ$1150,MATCH('Wkly eq indx data aligned'!$A311+2,OFFSET(INDIRECT(ADDRESS(1,MATCH(P$1,'Wkly eq indx data joined'!$1:$1,0),1,1,$A$1)),,,1150,1),0),MATCH(P$1,'Wkly eq indx data joined'!$1:$1,0)+1)</f>
        <v>2697.95</v>
      </c>
      <c r="Q311" s="9" cm="1">
        <f t="array" aca="1" ref="Q311" ca="1">INDEX('Wkly eq indx data joined'!$A$1:$AJ$1150,MATCH('Wkly eq indx data aligned'!$A311,OFFSET(INDIRECT(ADDRESS(1,MATCH(Q$1,'Wkly eq indx data joined'!$1:$1,0),1,1,$A$1)),,,1150,1),0),MATCH(Q$1,'Wkly eq indx data joined'!$1:$1,0)+1)</f>
        <v>429.48</v>
      </c>
      <c r="R311" s="12" cm="1">
        <f t="array" aca="1" ref="R311" ca="1">INDEX('Wkly eq indx data joined'!$A$1:$AJ$1150,MATCH('Wkly eq indx data aligned'!$A311+2,OFFSET(INDIRECT(ADDRESS(1,MATCH(R$1,'Wkly eq indx data joined'!$1:$1,0),1,1,$A$1)),,,1150,1),0),MATCH(R$1,'Wkly eq indx data joined'!$1:$1,0)+1)</f>
        <v>985.99</v>
      </c>
      <c r="S311" s="9" cm="1">
        <f t="array" aca="1" ref="S311" ca="1">INDEX('Wkly eq indx data joined'!$A$1:$AJ$1150,MATCH('Wkly eq indx data aligned'!$A311,OFFSET(INDIRECT(ADDRESS(1,MATCH(S$1,'Wkly eq indx data joined'!$1:$1,0),1,1,$A$1)),,,1150,1),0),MATCH(S$1,'Wkly eq indx data joined'!$1:$1,0)+1)</f>
        <v>15391.08</v>
      </c>
    </row>
    <row r="312" spans="1:19" x14ac:dyDescent="0.25">
      <c r="A312" s="4">
        <f t="shared" si="4"/>
        <v>38695</v>
      </c>
      <c r="B312" s="9" cm="1">
        <f t="array" aca="1" ref="B312" ca="1">INDEX('Wkly eq indx data joined'!$A$1:$AJ$1150,MATCH('Wkly eq indx data aligned'!$A312,OFFSET(INDIRECT(ADDRESS(1,MATCH(B$1,'Wkly eq indx data joined'!$1:$1,0),1,1,$A$1)),,,1150,1),0),MATCH(B$1,'Wkly eq indx data joined'!$1:$1,0)+1)</f>
        <v>4580.0820000000003</v>
      </c>
      <c r="C312" s="9" cm="1">
        <f t="array" aca="1" ref="C312" ca="1">INDEX('Wkly eq indx data joined'!$A$1:$AJ$1150,MATCH('Wkly eq indx data aligned'!$A312,OFFSET(INDIRECT(ADDRESS(1,MATCH(C$1,'Wkly eq indx data joined'!$1:$1,0),1,1,$A$1)),,,1150,1),0),MATCH(C$1,'Wkly eq indx data joined'!$1:$1,0)+1)</f>
        <v>15404.05</v>
      </c>
      <c r="D312" s="18" cm="1">
        <f t="array" aca="1" ref="D312" ca="1">IFERROR(INDEX('Wkly eq indx data joined'!$A$1:$AJ$1150,MATCH('Wkly eq indx data aligned'!$A312,OFFSET(INDIRECT(ADDRESS(1,MATCH(D$1,'Wkly eq indx data joined'!$1:$1,0),1,1,$A$1)),,,1150,1),0),MATCH(D$1,'Wkly eq indx data joined'!$1:$1,0)+1),D311)</f>
        <v>1113.4770000000001</v>
      </c>
      <c r="E312" s="9" cm="1">
        <f t="array" aca="1" ref="E312" ca="1">INDEX('Wkly eq indx data joined'!$A$1:$AJ$1150,MATCH('Wkly eq indx data aligned'!$A312,OFFSET(INDIRECT(ADDRESS(1,MATCH(E$1,'Wkly eq indx data joined'!$1:$1,0),1,1,$A$1)),,,1150,1),0),MATCH(E$1,'Wkly eq indx data joined'!$1:$1,0)+1)</f>
        <v>11132.01</v>
      </c>
      <c r="F312" s="9" cm="1">
        <f t="array" aca="1" ref="F312" ca="1">INDEX('Wkly eq indx data joined'!$A$1:$AJ$1150,MATCH('Wkly eq indx data aligned'!$A312,OFFSET(INDIRECT(ADDRESS(1,MATCH(F$1,'Wkly eq indx data joined'!$1:$1,0),1,1,$A$1)),,,1150,1),0),MATCH(F$1,'Wkly eq indx data joined'!$1:$1,0)+1)</f>
        <v>7567.4</v>
      </c>
      <c r="G312" s="9" cm="1">
        <f t="array" aca="1" ref="G312" ca="1">INDEX('Wkly eq indx data joined'!$A$1:$AJ$1150,MATCH('Wkly eq indx data aligned'!$A312,OFFSET(INDIRECT(ADDRESS(1,MATCH(G$1,'Wkly eq indx data joined'!$1:$1,0),1,1,$A$1)),,,1150,1),0),MATCH(G$1,'Wkly eq indx data joined'!$1:$1,0)+1)</f>
        <v>1259.3699999999999</v>
      </c>
      <c r="H312" s="9" cm="1">
        <f t="array" aca="1" ref="H312" ca="1">INDEX('Wkly eq indx data joined'!$A$1:$AJ$1150,MATCH('Wkly eq indx data aligned'!$A312,OFFSET(INDIRECT(ADDRESS(1,MATCH(H$1,'Wkly eq indx data joined'!$1:$1,0),1,1,$A$1)),,,1150,1),0),MATCH(H$1,'Wkly eq indx data joined'!$1:$1,0)+1)</f>
        <v>5517.4</v>
      </c>
      <c r="I312" s="9" cm="1">
        <f t="array" aca="1" ref="I312" ca="1">INDEX('Wkly eq indx data joined'!$A$1:$AJ$1150,MATCH('Wkly eq indx data aligned'!$A312,OFFSET(INDIRECT(ADDRESS(1,MATCH(I$1,'Wkly eq indx data joined'!$1:$1,0),1,1,$A$1)),,,1150,1),0),MATCH(I$1,'Wkly eq indx data joined'!$1:$1,0)+1)</f>
        <v>14910.51</v>
      </c>
      <c r="J312" s="9" cm="1">
        <f t="array" aca="1" ref="J312" ca="1">INDEX('Wkly eq indx data joined'!$A$1:$AJ$1150,MATCH('Wkly eq indx data aligned'!$A312,OFFSET(INDIRECT(ADDRESS(1,MATCH(J$1,'Wkly eq indx data joined'!$1:$1,0),1,1,$A$1)),,,1150,1),0),MATCH(J$1,'Wkly eq indx data joined'!$1:$1,0)+1)</f>
        <v>4661.01</v>
      </c>
      <c r="K312" s="9" cm="1">
        <f t="array" aca="1" ref="K312" ca="1">INDEX('Wkly eq indx data joined'!$A$1:$AJ$1150,MATCH('Wkly eq indx data aligned'!$A312,OFFSET(INDIRECT(ADDRESS(1,MATCH(K$1,'Wkly eq indx data joined'!$1:$1,0),1,1,$A$1)),,,1150,1),0),MATCH(K$1,'Wkly eq indx data joined'!$1:$1,0)+1)</f>
        <v>5282.13</v>
      </c>
      <c r="L312" s="12" cm="1">
        <f t="array" aca="1" ref="L312" ca="1">INDEX('Wkly eq indx data joined'!$A$1:$AJ$1150,MATCH('Wkly eq indx data aligned'!$A312+2,OFFSET(INDIRECT(ADDRESS(1,MATCH(L$1,'Wkly eq indx data joined'!$1:$1,0),1,1,$A$1)),,,1150,1),0),MATCH(L$1,'Wkly eq indx data joined'!$1:$1,0)+1)</f>
        <v>1317.42</v>
      </c>
      <c r="M312" s="9" cm="1">
        <f t="array" aca="1" ref="M312" ca="1">INDEX('Wkly eq indx data joined'!$A$1:$AJ$1150,MATCH('Wkly eq indx data aligned'!$A312,OFFSET(INDIRECT(ADDRESS(1,MATCH(M$1,'Wkly eq indx data joined'!$1:$1,0),1,1,$A$1)),,,1150,1),0),MATCH(M$1,'Wkly eq indx data joined'!$1:$1,0)+1)</f>
        <v>32921.800000000003</v>
      </c>
      <c r="N312" s="9" cm="1">
        <f t="array" aca="1" ref="N312" ca="1">INDEX('Wkly eq indx data joined'!$A$1:$AJ$1150,MATCH('Wkly eq indx data aligned'!$A312,OFFSET(INDIRECT(ADDRESS(1,MATCH(N$1,'Wkly eq indx data joined'!$1:$1,0),1,1,$A$1)),,,1150,1),0),MATCH(N$1,'Wkly eq indx data joined'!$1:$1,0)+1)</f>
        <v>7150.71</v>
      </c>
      <c r="O312" s="13" cm="1">
        <f t="array" aca="1" ref="O312" ca="1">INDEX('Wkly eq indx data joined'!$A$1:$AJ$1150,MATCH('Wkly eq indx data aligned'!$A312+1,OFFSET(INDIRECT(ADDRESS(1,MATCH(O$1,'Wkly eq indx data joined'!$1:$1,0),1,1,$A$1)),,,1150,1),0),MATCH(O$1,'Wkly eq indx data joined'!$1:$1,0)+1)</f>
        <v>6264.36</v>
      </c>
      <c r="P312" s="12" cm="1">
        <f t="array" aca="1" ref="P312" ca="1">INDEX('Wkly eq indx data joined'!$A$1:$AJ$1150,MATCH('Wkly eq indx data aligned'!$A312+2,OFFSET(INDIRECT(ADDRESS(1,MATCH(P$1,'Wkly eq indx data joined'!$1:$1,0),1,1,$A$1)),,,1150,1),0),MATCH(P$1,'Wkly eq indx data joined'!$1:$1,0)+1)</f>
        <v>2756.45</v>
      </c>
      <c r="Q312" s="9" cm="1">
        <f t="array" aca="1" ref="Q312" ca="1">INDEX('Wkly eq indx data joined'!$A$1:$AJ$1150,MATCH('Wkly eq indx data aligned'!$A312,OFFSET(INDIRECT(ADDRESS(1,MATCH(Q$1,'Wkly eq indx data joined'!$1:$1,0),1,1,$A$1)),,,1150,1),0),MATCH(Q$1,'Wkly eq indx data joined'!$1:$1,0)+1)</f>
        <v>431.13</v>
      </c>
      <c r="R312" s="12" cm="1">
        <f t="array" aca="1" ref="R312" ca="1">INDEX('Wkly eq indx data joined'!$A$1:$AJ$1150,MATCH('Wkly eq indx data aligned'!$A312+2,OFFSET(INDIRECT(ADDRESS(1,MATCH(R$1,'Wkly eq indx data joined'!$1:$1,0),1,1,$A$1)),,,1150,1),0),MATCH(R$1,'Wkly eq indx data joined'!$1:$1,0)+1)</f>
        <v>994.96</v>
      </c>
      <c r="S312" s="9" cm="1">
        <f t="array" aca="1" ref="S312" ca="1">INDEX('Wkly eq indx data joined'!$A$1:$AJ$1150,MATCH('Wkly eq indx data aligned'!$A312,OFFSET(INDIRECT(ADDRESS(1,MATCH(S$1,'Wkly eq indx data joined'!$1:$1,0),1,1,$A$1)),,,1150,1),0),MATCH(S$1,'Wkly eq indx data joined'!$1:$1,0)+1)</f>
        <v>15826.98</v>
      </c>
    </row>
    <row r="313" spans="1:19" x14ac:dyDescent="0.25">
      <c r="A313" s="4">
        <f t="shared" si="4"/>
        <v>38702</v>
      </c>
      <c r="B313" s="9" cm="1">
        <f t="array" aca="1" ref="B313" ca="1">INDEX('Wkly eq indx data joined'!$A$1:$AJ$1150,MATCH('Wkly eq indx data aligned'!$A313,OFFSET(INDIRECT(ADDRESS(1,MATCH(B$1,'Wkly eq indx data joined'!$1:$1,0),1,1,$A$1)),,,1150,1),0),MATCH(B$1,'Wkly eq indx data joined'!$1:$1,0)+1)</f>
        <v>4644.03</v>
      </c>
      <c r="C313" s="9" cm="1">
        <f t="array" aca="1" ref="C313" ca="1">INDEX('Wkly eq indx data joined'!$A$1:$AJ$1150,MATCH('Wkly eq indx data aligned'!$A313,OFFSET(INDIRECT(ADDRESS(1,MATCH(C$1,'Wkly eq indx data joined'!$1:$1,0),1,1,$A$1)),,,1150,1),0),MATCH(C$1,'Wkly eq indx data joined'!$1:$1,0)+1)</f>
        <v>15173.07</v>
      </c>
      <c r="D313" s="18" cm="1">
        <f t="array" aca="1" ref="D313" ca="1">IFERROR(INDEX('Wkly eq indx data joined'!$A$1:$AJ$1150,MATCH('Wkly eq indx data aligned'!$A313,OFFSET(INDIRECT(ADDRESS(1,MATCH(D$1,'Wkly eq indx data joined'!$1:$1,0),1,1,$A$1)),,,1150,1),0),MATCH(D$1,'Wkly eq indx data joined'!$1:$1,0)+1),D312)</f>
        <v>1127.508</v>
      </c>
      <c r="E313" s="9" cm="1">
        <f t="array" aca="1" ref="E313" ca="1">INDEX('Wkly eq indx data joined'!$A$1:$AJ$1150,MATCH('Wkly eq indx data aligned'!$A313,OFFSET(INDIRECT(ADDRESS(1,MATCH(E$1,'Wkly eq indx data joined'!$1:$1,0),1,1,$A$1)),,,1150,1),0),MATCH(E$1,'Wkly eq indx data joined'!$1:$1,0)+1)</f>
        <v>11136.58</v>
      </c>
      <c r="F313" s="9" cm="1">
        <f t="array" aca="1" ref="F313" ca="1">INDEX('Wkly eq indx data joined'!$A$1:$AJ$1150,MATCH('Wkly eq indx data aligned'!$A313,OFFSET(INDIRECT(ADDRESS(1,MATCH(F$1,'Wkly eq indx data joined'!$1:$1,0),1,1,$A$1)),,,1150,1),0),MATCH(F$1,'Wkly eq indx data joined'!$1:$1,0)+1)</f>
        <v>7491.03</v>
      </c>
      <c r="G313" s="9" cm="1">
        <f t="array" aca="1" ref="G313" ca="1">INDEX('Wkly eq indx data joined'!$A$1:$AJ$1150,MATCH('Wkly eq indx data aligned'!$A313,OFFSET(INDIRECT(ADDRESS(1,MATCH(G$1,'Wkly eq indx data joined'!$1:$1,0),1,1,$A$1)),,,1150,1),0),MATCH(G$1,'Wkly eq indx data joined'!$1:$1,0)+1)</f>
        <v>1267.32</v>
      </c>
      <c r="H313" s="9" cm="1">
        <f t="array" aca="1" ref="H313" ca="1">INDEX('Wkly eq indx data joined'!$A$1:$AJ$1150,MATCH('Wkly eq indx data aligned'!$A313,OFFSET(INDIRECT(ADDRESS(1,MATCH(H$1,'Wkly eq indx data joined'!$1:$1,0),1,1,$A$1)),,,1150,1),0),MATCH(H$1,'Wkly eq indx data joined'!$1:$1,0)+1)</f>
        <v>5531.6</v>
      </c>
      <c r="I313" s="9" cm="1">
        <f t="array" aca="1" ref="I313" ca="1">INDEX('Wkly eq indx data joined'!$A$1:$AJ$1150,MATCH('Wkly eq indx data aligned'!$A313,OFFSET(INDIRECT(ADDRESS(1,MATCH(I$1,'Wkly eq indx data joined'!$1:$1,0),1,1,$A$1)),,,1150,1),0),MATCH(I$1,'Wkly eq indx data joined'!$1:$1,0)+1)</f>
        <v>15029.81</v>
      </c>
      <c r="J313" s="9" cm="1">
        <f t="array" aca="1" ref="J313" ca="1">INDEX('Wkly eq indx data joined'!$A$1:$AJ$1150,MATCH('Wkly eq indx data aligned'!$A313,OFFSET(INDIRECT(ADDRESS(1,MATCH(J$1,'Wkly eq indx data joined'!$1:$1,0),1,1,$A$1)),,,1150,1),0),MATCH(J$1,'Wkly eq indx data joined'!$1:$1,0)+1)</f>
        <v>4704.41</v>
      </c>
      <c r="K313" s="9" cm="1">
        <f t="array" aca="1" ref="K313" ca="1">INDEX('Wkly eq indx data joined'!$A$1:$AJ$1150,MATCH('Wkly eq indx data aligned'!$A313,OFFSET(INDIRECT(ADDRESS(1,MATCH(K$1,'Wkly eq indx data joined'!$1:$1,0),1,1,$A$1)),,,1150,1),0),MATCH(K$1,'Wkly eq indx data joined'!$1:$1,0)+1)</f>
        <v>5353.66</v>
      </c>
      <c r="L313" s="12" cm="1">
        <f t="array" aca="1" ref="L313" ca="1">INDEX('Wkly eq indx data joined'!$A$1:$AJ$1150,MATCH('Wkly eq indx data aligned'!$A313+2,OFFSET(INDIRECT(ADDRESS(1,MATCH(L$1,'Wkly eq indx data joined'!$1:$1,0),1,1,$A$1)),,,1150,1),0),MATCH(L$1,'Wkly eq indx data joined'!$1:$1,0)+1)</f>
        <v>1321.04</v>
      </c>
      <c r="M313" s="9" cm="1">
        <f t="array" aca="1" ref="M313" ca="1">INDEX('Wkly eq indx data joined'!$A$1:$AJ$1150,MATCH('Wkly eq indx data aligned'!$A313,OFFSET(INDIRECT(ADDRESS(1,MATCH(M$1,'Wkly eq indx data joined'!$1:$1,0),1,1,$A$1)),,,1150,1),0),MATCH(M$1,'Wkly eq indx data joined'!$1:$1,0)+1)</f>
        <v>33291.800000000003</v>
      </c>
      <c r="N313" s="9" cm="1">
        <f t="array" aca="1" ref="N313" ca="1">INDEX('Wkly eq indx data joined'!$A$1:$AJ$1150,MATCH('Wkly eq indx data aligned'!$A313,OFFSET(INDIRECT(ADDRESS(1,MATCH(N$1,'Wkly eq indx data joined'!$1:$1,0),1,1,$A$1)),,,1150,1),0),MATCH(N$1,'Wkly eq indx data joined'!$1:$1,0)+1)</f>
        <v>7254.89</v>
      </c>
      <c r="O313" s="13" cm="1">
        <f t="array" aca="1" ref="O313" ca="1">INDEX('Wkly eq indx data joined'!$A$1:$AJ$1150,MATCH('Wkly eq indx data aligned'!$A313+1,OFFSET(INDIRECT(ADDRESS(1,MATCH(O$1,'Wkly eq indx data joined'!$1:$1,0),1,1,$A$1)),,,1150,1),0),MATCH(O$1,'Wkly eq indx data joined'!$1:$1,0)+1)</f>
        <v>6350.69</v>
      </c>
      <c r="P313" s="12" cm="1">
        <f t="array" aca="1" ref="P313" ca="1">INDEX('Wkly eq indx data joined'!$A$1:$AJ$1150,MATCH('Wkly eq indx data aligned'!$A313+2,OFFSET(INDIRECT(ADDRESS(1,MATCH(P$1,'Wkly eq indx data joined'!$1:$1,0),1,1,$A$1)),,,1150,1),0),MATCH(P$1,'Wkly eq indx data joined'!$1:$1,0)+1)</f>
        <v>2810.15</v>
      </c>
      <c r="Q313" s="9" cm="1">
        <f t="array" aca="1" ref="Q313" ca="1">INDEX('Wkly eq indx data joined'!$A$1:$AJ$1150,MATCH('Wkly eq indx data aligned'!$A313,OFFSET(INDIRECT(ADDRESS(1,MATCH(Q$1,'Wkly eq indx data joined'!$1:$1,0),1,1,$A$1)),,,1150,1),0),MATCH(Q$1,'Wkly eq indx data joined'!$1:$1,0)+1)</f>
        <v>436.17</v>
      </c>
      <c r="R313" s="12" cm="1">
        <f t="array" aca="1" ref="R313" ca="1">INDEX('Wkly eq indx data joined'!$A$1:$AJ$1150,MATCH('Wkly eq indx data aligned'!$A313+2,OFFSET(INDIRECT(ADDRESS(1,MATCH(R$1,'Wkly eq indx data joined'!$1:$1,0),1,1,$A$1)),,,1150,1),0),MATCH(R$1,'Wkly eq indx data joined'!$1:$1,0)+1)</f>
        <v>996.15</v>
      </c>
      <c r="S313" s="9" cm="1">
        <f t="array" aca="1" ref="S313" ca="1">INDEX('Wkly eq indx data joined'!$A$1:$AJ$1150,MATCH('Wkly eq indx data aligned'!$A313,OFFSET(INDIRECT(ADDRESS(1,MATCH(S$1,'Wkly eq indx data joined'!$1:$1,0),1,1,$A$1)),,,1150,1),0),MATCH(S$1,'Wkly eq indx data joined'!$1:$1,0)+1)</f>
        <v>16073.25</v>
      </c>
    </row>
    <row r="314" spans="1:19" x14ac:dyDescent="0.25">
      <c r="A314" s="4">
        <f t="shared" si="4"/>
        <v>38709</v>
      </c>
      <c r="B314" s="9" cm="1">
        <f t="array" aca="1" ref="B314" ca="1">INDEX('Wkly eq indx data joined'!$A$1:$AJ$1150,MATCH('Wkly eq indx data aligned'!$A314,OFFSET(INDIRECT(ADDRESS(1,MATCH(B$1,'Wkly eq indx data joined'!$1:$1,0),1,1,$A$1)),,,1150,1),0),MATCH(B$1,'Wkly eq indx data joined'!$1:$1,0)+1)</f>
        <v>4727.7389999999996</v>
      </c>
      <c r="C314" s="9" cm="1">
        <f t="array" aca="1" ref="C314" ca="1">INDEX('Wkly eq indx data joined'!$A$1:$AJ$1150,MATCH('Wkly eq indx data aligned'!$A314,OFFSET(INDIRECT(ADDRESS(1,MATCH(C$1,'Wkly eq indx data joined'!$1:$1,0),1,1,$A$1)),,,1150,1),0),MATCH(C$1,'Wkly eq indx data joined'!$1:$1,0)+1)</f>
        <v>15941.37</v>
      </c>
      <c r="D314" s="18" cm="1">
        <f t="array" aca="1" ref="D314" ca="1">IFERROR(INDEX('Wkly eq indx data joined'!$A$1:$AJ$1150,MATCH('Wkly eq indx data aligned'!$A314,OFFSET(INDIRECT(ADDRESS(1,MATCH(D$1,'Wkly eq indx data joined'!$1:$1,0),1,1,$A$1)),,,1150,1),0),MATCH(D$1,'Wkly eq indx data joined'!$1:$1,0)+1),D313)</f>
        <v>1144.8710000000001</v>
      </c>
      <c r="E314" s="9" cm="1">
        <f t="array" aca="1" ref="E314" ca="1">INDEX('Wkly eq indx data joined'!$A$1:$AJ$1150,MATCH('Wkly eq indx data aligned'!$A314,OFFSET(INDIRECT(ADDRESS(1,MATCH(E$1,'Wkly eq indx data joined'!$1:$1,0),1,1,$A$1)),,,1150,1),0),MATCH(E$1,'Wkly eq indx data joined'!$1:$1,0)+1)</f>
        <v>11245.37</v>
      </c>
      <c r="F314" s="9" cm="1">
        <f t="array" aca="1" ref="F314" ca="1">INDEX('Wkly eq indx data joined'!$A$1:$AJ$1150,MATCH('Wkly eq indx data aligned'!$A314,OFFSET(INDIRECT(ADDRESS(1,MATCH(F$1,'Wkly eq indx data joined'!$1:$1,0),1,1,$A$1)),,,1150,1),0),MATCH(F$1,'Wkly eq indx data joined'!$1:$1,0)+1)</f>
        <v>7497.84</v>
      </c>
      <c r="G314" s="9" cm="1">
        <f t="array" aca="1" ref="G314" ca="1">INDEX('Wkly eq indx data joined'!$A$1:$AJ$1150,MATCH('Wkly eq indx data aligned'!$A314,OFFSET(INDIRECT(ADDRESS(1,MATCH(G$1,'Wkly eq indx data joined'!$1:$1,0),1,1,$A$1)),,,1150,1),0),MATCH(G$1,'Wkly eq indx data joined'!$1:$1,0)+1)</f>
        <v>1268.6600000000001</v>
      </c>
      <c r="H314" s="9" cm="1">
        <f t="array" aca="1" ref="H314" ca="1">INDEX('Wkly eq indx data joined'!$A$1:$AJ$1150,MATCH('Wkly eq indx data aligned'!$A314,OFFSET(INDIRECT(ADDRESS(1,MATCH(H$1,'Wkly eq indx data joined'!$1:$1,0),1,1,$A$1)),,,1150,1),0),MATCH(H$1,'Wkly eq indx data joined'!$1:$1,0)+1)</f>
        <v>5595.4</v>
      </c>
      <c r="I314" s="9" cm="1">
        <f t="array" aca="1" ref="I314" ca="1">INDEX('Wkly eq indx data joined'!$A$1:$AJ$1150,MATCH('Wkly eq indx data aligned'!$A314,OFFSET(INDIRECT(ADDRESS(1,MATCH(I$1,'Wkly eq indx data joined'!$1:$1,0),1,1,$A$1)),,,1150,1),0),MATCH(I$1,'Wkly eq indx data joined'!$1:$1,0)+1)</f>
        <v>15183.58</v>
      </c>
      <c r="J314" s="9" cm="1">
        <f t="array" aca="1" ref="J314" ca="1">INDEX('Wkly eq indx data joined'!$A$1:$AJ$1150,MATCH('Wkly eq indx data aligned'!$A314,OFFSET(INDIRECT(ADDRESS(1,MATCH(J$1,'Wkly eq indx data joined'!$1:$1,0),1,1,$A$1)),,,1150,1),0),MATCH(J$1,'Wkly eq indx data joined'!$1:$1,0)+1)</f>
        <v>4757.74</v>
      </c>
      <c r="K314" s="9" cm="1">
        <f t="array" aca="1" ref="K314" ca="1">INDEX('Wkly eq indx data joined'!$A$1:$AJ$1150,MATCH('Wkly eq indx data aligned'!$A314,OFFSET(INDIRECT(ADDRESS(1,MATCH(K$1,'Wkly eq indx data joined'!$1:$1,0),1,1,$A$1)),,,1150,1),0),MATCH(K$1,'Wkly eq indx data joined'!$1:$1,0)+1)</f>
        <v>5419.05</v>
      </c>
      <c r="L314" s="12" cm="1">
        <f t="array" aca="1" ref="L314" ca="1">INDEX('Wkly eq indx data joined'!$A$1:$AJ$1150,MATCH('Wkly eq indx data aligned'!$A314+2,OFFSET(INDIRECT(ADDRESS(1,MATCH(L$1,'Wkly eq indx data joined'!$1:$1,0),1,1,$A$1)),,,1150,1),0),MATCH(L$1,'Wkly eq indx data joined'!$1:$1,0)+1)</f>
        <v>1359.53</v>
      </c>
      <c r="M314" s="9" cm="1">
        <f t="array" aca="1" ref="M314" ca="1">INDEX('Wkly eq indx data joined'!$A$1:$AJ$1150,MATCH('Wkly eq indx data aligned'!$A314,OFFSET(INDIRECT(ADDRESS(1,MATCH(M$1,'Wkly eq indx data joined'!$1:$1,0),1,1,$A$1)),,,1150,1),0),MATCH(M$1,'Wkly eq indx data joined'!$1:$1,0)+1)</f>
        <v>33331.300000000003</v>
      </c>
      <c r="N314" s="9" cm="1">
        <f t="array" aca="1" ref="N314" ca="1">INDEX('Wkly eq indx data joined'!$A$1:$AJ$1150,MATCH('Wkly eq indx data aligned'!$A314,OFFSET(INDIRECT(ADDRESS(1,MATCH(N$1,'Wkly eq indx data joined'!$1:$1,0),1,1,$A$1)),,,1150,1),0),MATCH(N$1,'Wkly eq indx data joined'!$1:$1,0)+1)</f>
        <v>7280.79</v>
      </c>
      <c r="O314" s="13" cm="1">
        <f t="array" aca="1" ref="O314" ca="1">INDEX('Wkly eq indx data joined'!$A$1:$AJ$1150,MATCH('Wkly eq indx data aligned'!$A314+1,OFFSET(INDIRECT(ADDRESS(1,MATCH(O$1,'Wkly eq indx data joined'!$1:$1,0),1,1,$A$1)),,,1150,1),0),MATCH(O$1,'Wkly eq indx data joined'!$1:$1,0)+1)</f>
        <v>6512.63</v>
      </c>
      <c r="P314" s="12" cm="1">
        <f t="array" aca="1" ref="P314" ca="1">INDEX('Wkly eq indx data joined'!$A$1:$AJ$1150,MATCH('Wkly eq indx data aligned'!$A314+2,OFFSET(INDIRECT(ADDRESS(1,MATCH(P$1,'Wkly eq indx data joined'!$1:$1,0),1,1,$A$1)),,,1150,1),0),MATCH(P$1,'Wkly eq indx data joined'!$1:$1,0)+1)</f>
        <v>2804.85</v>
      </c>
      <c r="Q314" s="9" cm="1">
        <f t="array" aca="1" ref="Q314" ca="1">INDEX('Wkly eq indx data joined'!$A$1:$AJ$1150,MATCH('Wkly eq indx data aligned'!$A314,OFFSET(INDIRECT(ADDRESS(1,MATCH(Q$1,'Wkly eq indx data joined'!$1:$1,0),1,1,$A$1)),,,1150,1),0),MATCH(Q$1,'Wkly eq indx data joined'!$1:$1,0)+1)</f>
        <v>439.16</v>
      </c>
      <c r="R314" s="12" cm="1">
        <f t="array" aca="1" ref="R314" ca="1">INDEX('Wkly eq indx data joined'!$A$1:$AJ$1150,MATCH('Wkly eq indx data aligned'!$A314+2,OFFSET(INDIRECT(ADDRESS(1,MATCH(R$1,'Wkly eq indx data joined'!$1:$1,0),1,1,$A$1)),,,1150,1),0),MATCH(R$1,'Wkly eq indx data joined'!$1:$1,0)+1)</f>
        <v>1015.95</v>
      </c>
      <c r="S314" s="9" cm="1">
        <f t="array" aca="1" ref="S314" ca="1">INDEX('Wkly eq indx data joined'!$A$1:$AJ$1150,MATCH('Wkly eq indx data aligned'!$A314,OFFSET(INDIRECT(ADDRESS(1,MATCH(S$1,'Wkly eq indx data joined'!$1:$1,0),1,1,$A$1)),,,1150,1),0),MATCH(S$1,'Wkly eq indx data joined'!$1:$1,0)+1)</f>
        <v>16497.919999999998</v>
      </c>
    </row>
    <row r="315" spans="1:19" x14ac:dyDescent="0.25">
      <c r="A315" s="4">
        <f t="shared" si="4"/>
        <v>38716</v>
      </c>
      <c r="B315" s="9" cm="1">
        <f t="array" aca="1" ref="B315" ca="1">INDEX('Wkly eq indx data joined'!$A$1:$AJ$1150,MATCH('Wkly eq indx data aligned'!$A315,OFFSET(INDIRECT(ADDRESS(1,MATCH(B$1,'Wkly eq indx data joined'!$1:$1,0),1,1,$A$1)),,,1150,1),0),MATCH(B$1,'Wkly eq indx data joined'!$1:$1,0)+1)</f>
        <v>4763.3670000000002</v>
      </c>
      <c r="C315" s="9" cm="1">
        <f t="array" aca="1" ref="C315" ca="1">INDEX('Wkly eq indx data joined'!$A$1:$AJ$1150,MATCH('Wkly eq indx data aligned'!$A315,OFFSET(INDIRECT(ADDRESS(1,MATCH(C$1,'Wkly eq indx data joined'!$1:$1,0),1,1,$A$1)),,,1150,1),0),MATCH(C$1,'Wkly eq indx data joined'!$1:$1,0)+1)</f>
        <v>16111.43</v>
      </c>
      <c r="D315" s="18" cm="1">
        <f t="array" aca="1" ref="D315" ca="1">IFERROR(INDEX('Wkly eq indx data joined'!$A$1:$AJ$1150,MATCH('Wkly eq indx data aligned'!$A315,OFFSET(INDIRECT(ADDRESS(1,MATCH(D$1,'Wkly eq indx data joined'!$1:$1,0),1,1,$A$1)),,,1150,1),0),MATCH(D$1,'Wkly eq indx data joined'!$1:$1,0)+1),D314)</f>
        <v>1161.057</v>
      </c>
      <c r="E315" s="9" cm="1">
        <f t="array" aca="1" ref="E315" ca="1">INDEX('Wkly eq indx data joined'!$A$1:$AJ$1150,MATCH('Wkly eq indx data aligned'!$A315,OFFSET(INDIRECT(ADDRESS(1,MATCH(E$1,'Wkly eq indx data joined'!$1:$1,0),1,1,$A$1)),,,1150,1),0),MATCH(E$1,'Wkly eq indx data joined'!$1:$1,0)+1)</f>
        <v>11272.26</v>
      </c>
      <c r="F315" s="9" cm="1">
        <f t="array" aca="1" ref="F315" ca="1">INDEX('Wkly eq indx data joined'!$A$1:$AJ$1150,MATCH('Wkly eq indx data aligned'!$A315,OFFSET(INDIRECT(ADDRESS(1,MATCH(F$1,'Wkly eq indx data joined'!$1:$1,0),1,1,$A$1)),,,1150,1),0),MATCH(F$1,'Wkly eq indx data joined'!$1:$1,0)+1)</f>
        <v>7583.93</v>
      </c>
      <c r="G315" s="9" cm="1">
        <f t="array" aca="1" ref="G315" ca="1">INDEX('Wkly eq indx data joined'!$A$1:$AJ$1150,MATCH('Wkly eq indx data aligned'!$A315,OFFSET(INDIRECT(ADDRESS(1,MATCH(G$1,'Wkly eq indx data joined'!$1:$1,0),1,1,$A$1)),,,1150,1),0),MATCH(G$1,'Wkly eq indx data joined'!$1:$1,0)+1)</f>
        <v>1248.29</v>
      </c>
      <c r="H315" s="9" cm="1">
        <f t="array" aca="1" ref="H315" ca="1">INDEX('Wkly eq indx data joined'!$A$1:$AJ$1150,MATCH('Wkly eq indx data aligned'!$A315,OFFSET(INDIRECT(ADDRESS(1,MATCH(H$1,'Wkly eq indx data joined'!$1:$1,0),1,1,$A$1)),,,1150,1),0),MATCH(H$1,'Wkly eq indx data joined'!$1:$1,0)+1)</f>
        <v>5618.8</v>
      </c>
      <c r="I315" s="9" cm="1">
        <f t="array" aca="1" ref="I315" ca="1">INDEX('Wkly eq indx data joined'!$A$1:$AJ$1150,MATCH('Wkly eq indx data aligned'!$A315,OFFSET(INDIRECT(ADDRESS(1,MATCH(I$1,'Wkly eq indx data joined'!$1:$1,0),1,1,$A$1)),,,1150,1),0),MATCH(I$1,'Wkly eq indx data joined'!$1:$1,0)+1)</f>
        <v>14876.43</v>
      </c>
      <c r="J315" s="9" cm="1">
        <f t="array" aca="1" ref="J315" ca="1">INDEX('Wkly eq indx data joined'!$A$1:$AJ$1150,MATCH('Wkly eq indx data aligned'!$A315,OFFSET(INDIRECT(ADDRESS(1,MATCH(J$1,'Wkly eq indx data joined'!$1:$1,0),1,1,$A$1)),,,1150,1),0),MATCH(J$1,'Wkly eq indx data joined'!$1:$1,0)+1)</f>
        <v>4715.2299999999996</v>
      </c>
      <c r="K315" s="9" cm="1">
        <f t="array" aca="1" ref="K315" ca="1">INDEX('Wkly eq indx data joined'!$A$1:$AJ$1150,MATCH('Wkly eq indx data aligned'!$A315,OFFSET(INDIRECT(ADDRESS(1,MATCH(K$1,'Wkly eq indx data joined'!$1:$1,0),1,1,$A$1)),,,1150,1),0),MATCH(K$1,'Wkly eq indx data joined'!$1:$1,0)+1)</f>
        <v>5408.26</v>
      </c>
      <c r="L315" s="12" cm="1">
        <f t="array" aca="1" ref="L315" ca="1">INDEX('Wkly eq indx data joined'!$A$1:$AJ$1150,MATCH('Wkly eq indx data aligned'!$A315+2,OFFSET(INDIRECT(ADDRESS(1,MATCH(L$1,'Wkly eq indx data joined'!$1:$1,0),1,1,$A$1)),,,1150,1),0),MATCH(L$1,'Wkly eq indx data joined'!$1:$1,0)+1)</f>
        <v>1379.37</v>
      </c>
      <c r="M315" s="9" cm="1">
        <f t="array" aca="1" ref="M315" ca="1">INDEX('Wkly eq indx data joined'!$A$1:$AJ$1150,MATCH('Wkly eq indx data aligned'!$A315,OFFSET(INDIRECT(ADDRESS(1,MATCH(M$1,'Wkly eq indx data joined'!$1:$1,0),1,1,$A$1)),,,1150,1),0),MATCH(M$1,'Wkly eq indx data joined'!$1:$1,0)+1)</f>
        <v>33455.9</v>
      </c>
      <c r="N315" s="9" cm="1">
        <f t="array" aca="1" ref="N315" ca="1">INDEX('Wkly eq indx data joined'!$A$1:$AJ$1150,MATCH('Wkly eq indx data aligned'!$A315,OFFSET(INDIRECT(ADDRESS(1,MATCH(N$1,'Wkly eq indx data joined'!$1:$1,0),1,1,$A$1)),,,1150,1),0),MATCH(N$1,'Wkly eq indx data joined'!$1:$1,0)+1)</f>
        <v>7363.96</v>
      </c>
      <c r="O315" s="13" cm="1">
        <f t="array" aca="1" ref="O315" ca="1">INDEX('Wkly eq indx data joined'!$A$1:$AJ$1150,MATCH('Wkly eq indx data aligned'!$A315+1,OFFSET(INDIRECT(ADDRESS(1,MATCH(O$1,'Wkly eq indx data joined'!$1:$1,0),1,1,$A$1)),,,1150,1),0),MATCH(O$1,'Wkly eq indx data joined'!$1:$1,0)+1)</f>
        <v>6548.34</v>
      </c>
      <c r="P315" s="12" cm="1">
        <f t="array" aca="1" ref="P315" ca="1">INDEX('Wkly eq indx data joined'!$A$1:$AJ$1150,MATCH('Wkly eq indx data aligned'!$A315+2,OFFSET(INDIRECT(ADDRESS(1,MATCH(P$1,'Wkly eq indx data joined'!$1:$1,0),1,1,$A$1)),,,1150,1),0),MATCH(P$1,'Wkly eq indx data joined'!$1:$1,0)+1)</f>
        <v>2836.55</v>
      </c>
      <c r="Q315" s="9" cm="1">
        <f t="array" aca="1" ref="Q315" ca="1">INDEX('Wkly eq indx data joined'!$A$1:$AJ$1150,MATCH('Wkly eq indx data aligned'!$A315,OFFSET(INDIRECT(ADDRESS(1,MATCH(Q$1,'Wkly eq indx data joined'!$1:$1,0),1,1,$A$1)),,,1150,1),0),MATCH(Q$1,'Wkly eq indx data joined'!$1:$1,0)+1)</f>
        <v>436.78</v>
      </c>
      <c r="R315" s="12" cm="1">
        <f t="array" aca="1" ref="R315" ca="1">INDEX('Wkly eq indx data joined'!$A$1:$AJ$1150,MATCH('Wkly eq indx data aligned'!$A315+2,OFFSET(INDIRECT(ADDRESS(1,MATCH(R$1,'Wkly eq indx data joined'!$1:$1,0),1,1,$A$1)),,,1150,1),0),MATCH(R$1,'Wkly eq indx data joined'!$1:$1,0)+1)</f>
        <v>1011</v>
      </c>
      <c r="S315" s="9" cm="1">
        <f t="array" aca="1" ref="S315" ca="1">INDEX('Wkly eq indx data joined'!$A$1:$AJ$1150,MATCH('Wkly eq indx data aligned'!$A315,OFFSET(INDIRECT(ADDRESS(1,MATCH(S$1,'Wkly eq indx data joined'!$1:$1,0),1,1,$A$1)),,,1150,1),0),MATCH(S$1,'Wkly eq indx data joined'!$1:$1,0)+1)</f>
        <v>16438.05</v>
      </c>
    </row>
    <row r="316" spans="1:19" x14ac:dyDescent="0.25">
      <c r="A316" s="4">
        <f t="shared" si="4"/>
        <v>38723</v>
      </c>
      <c r="B316" s="9" cm="1">
        <f t="array" aca="1" ref="B316" ca="1">INDEX('Wkly eq indx data joined'!$A$1:$AJ$1150,MATCH('Wkly eq indx data aligned'!$A316,OFFSET(INDIRECT(ADDRESS(1,MATCH(B$1,'Wkly eq indx data joined'!$1:$1,0),1,1,$A$1)),,,1150,1),0),MATCH(B$1,'Wkly eq indx data joined'!$1:$1,0)+1)</f>
        <v>4791.0609999999997</v>
      </c>
      <c r="C316" s="9" cm="1">
        <f t="array" aca="1" ref="C316" ca="1">INDEX('Wkly eq indx data joined'!$A$1:$AJ$1150,MATCH('Wkly eq indx data aligned'!$A316,OFFSET(INDIRECT(ADDRESS(1,MATCH(C$1,'Wkly eq indx data joined'!$1:$1,0),1,1,$A$1)),,,1150,1),0),MATCH(C$1,'Wkly eq indx data joined'!$1:$1,0)+1)</f>
        <v>16428.21</v>
      </c>
      <c r="D316" s="18" cm="1">
        <f t="array" aca="1" ref="D316" ca="1">IFERROR(INDEX('Wkly eq indx data joined'!$A$1:$AJ$1150,MATCH('Wkly eq indx data aligned'!$A316,OFFSET(INDIRECT(ADDRESS(1,MATCH(D$1,'Wkly eq indx data joined'!$1:$1,0),1,1,$A$1)),,,1150,1),0),MATCH(D$1,'Wkly eq indx data joined'!$1:$1,0)+1),D315)</f>
        <v>1209.422</v>
      </c>
      <c r="E316" s="9" cm="1">
        <f t="array" aca="1" ref="E316" ca="1">INDEX('Wkly eq indx data joined'!$A$1:$AJ$1150,MATCH('Wkly eq indx data aligned'!$A316,OFFSET(INDIRECT(ADDRESS(1,MATCH(E$1,'Wkly eq indx data joined'!$1:$1,0),1,1,$A$1)),,,1150,1),0),MATCH(E$1,'Wkly eq indx data joined'!$1:$1,0)+1)</f>
        <v>11620.46</v>
      </c>
      <c r="F316" s="9" cm="1">
        <f t="array" aca="1" ref="F316" ca="1">INDEX('Wkly eq indx data joined'!$A$1:$AJ$1150,MATCH('Wkly eq indx data aligned'!$A316,OFFSET(INDIRECT(ADDRESS(1,MATCH(F$1,'Wkly eq indx data joined'!$1:$1,0),1,1,$A$1)),,,1150,1),0),MATCH(F$1,'Wkly eq indx data joined'!$1:$1,0)+1)</f>
        <v>7718.47</v>
      </c>
      <c r="G316" s="9" cm="1">
        <f t="array" aca="1" ref="G316" ca="1">INDEX('Wkly eq indx data joined'!$A$1:$AJ$1150,MATCH('Wkly eq indx data aligned'!$A316,OFFSET(INDIRECT(ADDRESS(1,MATCH(G$1,'Wkly eq indx data joined'!$1:$1,0),1,1,$A$1)),,,1150,1),0),MATCH(G$1,'Wkly eq indx data joined'!$1:$1,0)+1)</f>
        <v>1285.45</v>
      </c>
      <c r="H316" s="9" cm="1">
        <f t="array" aca="1" ref="H316" ca="1">INDEX('Wkly eq indx data joined'!$A$1:$AJ$1150,MATCH('Wkly eq indx data aligned'!$A316,OFFSET(INDIRECT(ADDRESS(1,MATCH(H$1,'Wkly eq indx data joined'!$1:$1,0),1,1,$A$1)),,,1150,1),0),MATCH(H$1,'Wkly eq indx data joined'!$1:$1,0)+1)</f>
        <v>5731.8</v>
      </c>
      <c r="I316" s="9" cm="1">
        <f t="array" aca="1" ref="I316" ca="1">INDEX('Wkly eq indx data joined'!$A$1:$AJ$1150,MATCH('Wkly eq indx data aligned'!$A316,OFFSET(INDIRECT(ADDRESS(1,MATCH(I$1,'Wkly eq indx data joined'!$1:$1,0),1,1,$A$1)),,,1150,1),0),MATCH(I$1,'Wkly eq indx data joined'!$1:$1,0)+1)</f>
        <v>15344.44</v>
      </c>
      <c r="J316" s="9" cm="1">
        <f t="array" aca="1" ref="J316" ca="1">INDEX('Wkly eq indx data joined'!$A$1:$AJ$1150,MATCH('Wkly eq indx data aligned'!$A316,OFFSET(INDIRECT(ADDRESS(1,MATCH(J$1,'Wkly eq indx data joined'!$1:$1,0),1,1,$A$1)),,,1150,1),0),MATCH(J$1,'Wkly eq indx data joined'!$1:$1,0)+1)</f>
        <v>4867.1499999999996</v>
      </c>
      <c r="K316" s="9" cm="1">
        <f t="array" aca="1" ref="K316" ca="1">INDEX('Wkly eq indx data joined'!$A$1:$AJ$1150,MATCH('Wkly eq indx data aligned'!$A316,OFFSET(INDIRECT(ADDRESS(1,MATCH(K$1,'Wkly eq indx data joined'!$1:$1,0),1,1,$A$1)),,,1150,1),0),MATCH(K$1,'Wkly eq indx data joined'!$1:$1,0)+1)</f>
        <v>5536.32</v>
      </c>
      <c r="L316" s="12" cm="1">
        <f t="array" aca="1" ref="L316" ca="1">INDEX('Wkly eq indx data joined'!$A$1:$AJ$1150,MATCH('Wkly eq indx data aligned'!$A316+2,OFFSET(INDIRECT(ADDRESS(1,MATCH(L$1,'Wkly eq indx data joined'!$1:$1,0),1,1,$A$1)),,,1150,1),0),MATCH(L$1,'Wkly eq indx data joined'!$1:$1,0)+1)</f>
        <v>1412.78</v>
      </c>
      <c r="M316" s="9" cm="1">
        <f t="array" aca="1" ref="M316" ca="1">INDEX('Wkly eq indx data joined'!$A$1:$AJ$1150,MATCH('Wkly eq indx data aligned'!$A316,OFFSET(INDIRECT(ADDRESS(1,MATCH(M$1,'Wkly eq indx data joined'!$1:$1,0),1,1,$A$1)),,,1150,1),0),MATCH(M$1,'Wkly eq indx data joined'!$1:$1,0)+1)</f>
        <v>35475</v>
      </c>
      <c r="N316" s="9" cm="1">
        <f t="array" aca="1" ref="N316" ca="1">INDEX('Wkly eq indx data joined'!$A$1:$AJ$1150,MATCH('Wkly eq indx data aligned'!$A316,OFFSET(INDIRECT(ADDRESS(1,MATCH(N$1,'Wkly eq indx data joined'!$1:$1,0),1,1,$A$1)),,,1150,1),0),MATCH(N$1,'Wkly eq indx data joined'!$1:$1,0)+1)</f>
        <v>7486.22</v>
      </c>
      <c r="O316" s="13" cm="1">
        <f t="array" aca="1" ref="O316" ca="1">INDEX('Wkly eq indx data joined'!$A$1:$AJ$1150,MATCH('Wkly eq indx data aligned'!$A316+1,OFFSET(INDIRECT(ADDRESS(1,MATCH(O$1,'Wkly eq indx data joined'!$1:$1,0),1,1,$A$1)),,,1150,1),0),MATCH(O$1,'Wkly eq indx data joined'!$1:$1,0)+1)</f>
        <v>6694.82</v>
      </c>
      <c r="P316" s="12" cm="1">
        <f t="array" aca="1" ref="P316" ca="1">INDEX('Wkly eq indx data joined'!$A$1:$AJ$1150,MATCH('Wkly eq indx data aligned'!$A316+2,OFFSET(INDIRECT(ADDRESS(1,MATCH(P$1,'Wkly eq indx data joined'!$1:$1,0),1,1,$A$1)),,,1150,1),0),MATCH(P$1,'Wkly eq indx data joined'!$1:$1,0)+1)</f>
        <v>2914</v>
      </c>
      <c r="Q316" s="9" cm="1">
        <f t="array" aca="1" ref="Q316" ca="1">INDEX('Wkly eq indx data joined'!$A$1:$AJ$1150,MATCH('Wkly eq indx data aligned'!$A316,OFFSET(INDIRECT(ADDRESS(1,MATCH(Q$1,'Wkly eq indx data joined'!$1:$1,0),1,1,$A$1)),,,1150,1),0),MATCH(Q$1,'Wkly eq indx data joined'!$1:$1,0)+1)</f>
        <v>446.11</v>
      </c>
      <c r="R316" s="16">
        <f ca="1">R315</f>
        <v>1011</v>
      </c>
      <c r="S316" s="9" cm="1">
        <f t="array" aca="1" ref="S316" ca="1">INDEX('Wkly eq indx data joined'!$A$1:$AJ$1150,MATCH('Wkly eq indx data aligned'!$A316,OFFSET(INDIRECT(ADDRESS(1,MATCH(S$1,'Wkly eq indx data joined'!$1:$1,0),1,1,$A$1)),,,1150,1),0),MATCH(S$1,'Wkly eq indx data joined'!$1:$1,0)+1)</f>
        <v>16702.11</v>
      </c>
    </row>
    <row r="317" spans="1:19" x14ac:dyDescent="0.25">
      <c r="A317" s="4">
        <f t="shared" si="4"/>
        <v>38730</v>
      </c>
      <c r="B317" s="9" cm="1">
        <f t="array" aca="1" ref="B317" ca="1">INDEX('Wkly eq indx data joined'!$A$1:$AJ$1150,MATCH('Wkly eq indx data aligned'!$A317,OFFSET(INDIRECT(ADDRESS(1,MATCH(B$1,'Wkly eq indx data joined'!$1:$1,0),1,1,$A$1)),,,1150,1),0),MATCH(B$1,'Wkly eq indx data joined'!$1:$1,0)+1)</f>
        <v>4836.7420000000002</v>
      </c>
      <c r="C317" s="9" cm="1">
        <f t="array" aca="1" ref="C317" ca="1">INDEX('Wkly eq indx data joined'!$A$1:$AJ$1150,MATCH('Wkly eq indx data aligned'!$A317,OFFSET(INDIRECT(ADDRESS(1,MATCH(C$1,'Wkly eq indx data joined'!$1:$1,0),1,1,$A$1)),,,1150,1),0),MATCH(C$1,'Wkly eq indx data joined'!$1:$1,0)+1)</f>
        <v>16454.95</v>
      </c>
      <c r="D317" s="18" cm="1">
        <f t="array" aca="1" ref="D317" ca="1">IFERROR(INDEX('Wkly eq indx data joined'!$A$1:$AJ$1150,MATCH('Wkly eq indx data aligned'!$A317,OFFSET(INDIRECT(ADDRESS(1,MATCH(D$1,'Wkly eq indx data joined'!$1:$1,0),1,1,$A$1)),,,1150,1),0),MATCH(D$1,'Wkly eq indx data joined'!$1:$1,0)+1),D316)</f>
        <v>1221.4590000000001</v>
      </c>
      <c r="E317" s="9" cm="1">
        <f t="array" aca="1" ref="E317" ca="1">INDEX('Wkly eq indx data joined'!$A$1:$AJ$1150,MATCH('Wkly eq indx data aligned'!$A317,OFFSET(INDIRECT(ADDRESS(1,MATCH(E$1,'Wkly eq indx data joined'!$1:$1,0),1,1,$A$1)),,,1150,1),0),MATCH(E$1,'Wkly eq indx data joined'!$1:$1,0)+1)</f>
        <v>11604.82</v>
      </c>
      <c r="F317" s="9" cm="1">
        <f t="array" aca="1" ref="F317" ca="1">INDEX('Wkly eq indx data joined'!$A$1:$AJ$1150,MATCH('Wkly eq indx data aligned'!$A317,OFFSET(INDIRECT(ADDRESS(1,MATCH(F$1,'Wkly eq indx data joined'!$1:$1,0),1,1,$A$1)),,,1150,1),0),MATCH(F$1,'Wkly eq indx data joined'!$1:$1,0)+1)</f>
        <v>7802.5</v>
      </c>
      <c r="G317" s="9" cm="1">
        <f t="array" aca="1" ref="G317" ca="1">INDEX('Wkly eq indx data joined'!$A$1:$AJ$1150,MATCH('Wkly eq indx data aligned'!$A317,OFFSET(INDIRECT(ADDRESS(1,MATCH(G$1,'Wkly eq indx data joined'!$1:$1,0),1,1,$A$1)),,,1150,1),0),MATCH(G$1,'Wkly eq indx data joined'!$1:$1,0)+1)</f>
        <v>1287.6099999999999</v>
      </c>
      <c r="H317" s="9" cm="1">
        <f t="array" aca="1" ref="H317" ca="1">INDEX('Wkly eq indx data joined'!$A$1:$AJ$1150,MATCH('Wkly eq indx data aligned'!$A317,OFFSET(INDIRECT(ADDRESS(1,MATCH(H$1,'Wkly eq indx data joined'!$1:$1,0),1,1,$A$1)),,,1150,1),0),MATCH(H$1,'Wkly eq indx data joined'!$1:$1,0)+1)</f>
        <v>5711</v>
      </c>
      <c r="I317" s="9" cm="1">
        <f t="array" aca="1" ref="I317" ca="1">INDEX('Wkly eq indx data joined'!$A$1:$AJ$1150,MATCH('Wkly eq indx data aligned'!$A317,OFFSET(INDIRECT(ADDRESS(1,MATCH(I$1,'Wkly eq indx data joined'!$1:$1,0),1,1,$A$1)),,,1150,1),0),MATCH(I$1,'Wkly eq indx data joined'!$1:$1,0)+1)</f>
        <v>15787.97</v>
      </c>
      <c r="J317" s="9" cm="1">
        <f t="array" aca="1" ref="J317" ca="1">INDEX('Wkly eq indx data joined'!$A$1:$AJ$1150,MATCH('Wkly eq indx data aligned'!$A317,OFFSET(INDIRECT(ADDRESS(1,MATCH(J$1,'Wkly eq indx data joined'!$1:$1,0),1,1,$A$1)),,,1150,1),0),MATCH(J$1,'Wkly eq indx data joined'!$1:$1,0)+1)</f>
        <v>4850.53</v>
      </c>
      <c r="K317" s="9" cm="1">
        <f t="array" aca="1" ref="K317" ca="1">INDEX('Wkly eq indx data joined'!$A$1:$AJ$1150,MATCH('Wkly eq indx data aligned'!$A317,OFFSET(INDIRECT(ADDRESS(1,MATCH(K$1,'Wkly eq indx data joined'!$1:$1,0),1,1,$A$1)),,,1150,1),0),MATCH(K$1,'Wkly eq indx data joined'!$1:$1,0)+1)</f>
        <v>5483.09</v>
      </c>
      <c r="L317" s="12" cm="1">
        <f t="array" aca="1" ref="L317" ca="1">INDEX('Wkly eq indx data joined'!$A$1:$AJ$1150,MATCH('Wkly eq indx data aligned'!$A317+2,OFFSET(INDIRECT(ADDRESS(1,MATCH(L$1,'Wkly eq indx data joined'!$1:$1,0),1,1,$A$1)),,,1150,1),0),MATCH(L$1,'Wkly eq indx data joined'!$1:$1,0)+1)</f>
        <v>1416.28</v>
      </c>
      <c r="M317" s="9" cm="1">
        <f t="array" aca="1" ref="M317" ca="1">INDEX('Wkly eq indx data joined'!$A$1:$AJ$1150,MATCH('Wkly eq indx data aligned'!$A317,OFFSET(INDIRECT(ADDRESS(1,MATCH(M$1,'Wkly eq indx data joined'!$1:$1,0),1,1,$A$1)),,,1150,1),0),MATCH(M$1,'Wkly eq indx data joined'!$1:$1,0)+1)</f>
        <v>35897.1</v>
      </c>
      <c r="N317" s="9" cm="1">
        <f t="array" aca="1" ref="N317" ca="1">INDEX('Wkly eq indx data joined'!$A$1:$AJ$1150,MATCH('Wkly eq indx data aligned'!$A317,OFFSET(INDIRECT(ADDRESS(1,MATCH(N$1,'Wkly eq indx data joined'!$1:$1,0),1,1,$A$1)),,,1150,1),0),MATCH(N$1,'Wkly eq indx data joined'!$1:$1,0)+1)</f>
        <v>7526.13</v>
      </c>
      <c r="O317" s="13" cm="1">
        <f t="array" aca="1" ref="O317" ca="1">INDEX('Wkly eq indx data joined'!$A$1:$AJ$1150,MATCH('Wkly eq indx data aligned'!$A317+1,OFFSET(INDIRECT(ADDRESS(1,MATCH(O$1,'Wkly eq indx data joined'!$1:$1,0),1,1,$A$1)),,,1150,1),0),MATCH(O$1,'Wkly eq indx data joined'!$1:$1,0)+1)</f>
        <v>6682.35</v>
      </c>
      <c r="P317" s="12" cm="1">
        <f t="array" aca="1" ref="P317" ca="1">INDEX('Wkly eq indx data joined'!$A$1:$AJ$1150,MATCH('Wkly eq indx data aligned'!$A317+2,OFFSET(INDIRECT(ADDRESS(1,MATCH(P$1,'Wkly eq indx data joined'!$1:$1,0),1,1,$A$1)),,,1150,1),0),MATCH(P$1,'Wkly eq indx data joined'!$1:$1,0)+1)</f>
        <v>2850.55</v>
      </c>
      <c r="Q317" s="9" cm="1">
        <f t="array" aca="1" ref="Q317" ca="1">INDEX('Wkly eq indx data joined'!$A$1:$AJ$1150,MATCH('Wkly eq indx data aligned'!$A317,OFFSET(INDIRECT(ADDRESS(1,MATCH(Q$1,'Wkly eq indx data joined'!$1:$1,0),1,1,$A$1)),,,1150,1),0),MATCH(Q$1,'Wkly eq indx data joined'!$1:$1,0)+1)</f>
        <v>441.37</v>
      </c>
      <c r="R317" s="12" cm="1">
        <f t="array" aca="1" ref="R317" ca="1">INDEX('Wkly eq indx data joined'!$A$1:$AJ$1150,MATCH('Wkly eq indx data aligned'!$A317+2,OFFSET(INDIRECT(ADDRESS(1,MATCH(R$1,'Wkly eq indx data joined'!$1:$1,0),1,1,$A$1)),,,1150,1),0),MATCH(R$1,'Wkly eq indx data joined'!$1:$1,0)+1)</f>
        <v>1114.21</v>
      </c>
      <c r="S317" s="9" cm="1">
        <f t="array" aca="1" ref="S317" ca="1">INDEX('Wkly eq indx data joined'!$A$1:$AJ$1150,MATCH('Wkly eq indx data aligned'!$A317,OFFSET(INDIRECT(ADDRESS(1,MATCH(S$1,'Wkly eq indx data joined'!$1:$1,0),1,1,$A$1)),,,1150,1),0),MATCH(S$1,'Wkly eq indx data joined'!$1:$1,0)+1)</f>
        <v>16738.63</v>
      </c>
    </row>
    <row r="318" spans="1:19" x14ac:dyDescent="0.25">
      <c r="A318" s="4">
        <f t="shared" si="4"/>
        <v>38737</v>
      </c>
      <c r="B318" s="9" cm="1">
        <f t="array" aca="1" ref="B318" ca="1">INDEX('Wkly eq indx data joined'!$A$1:$AJ$1150,MATCH('Wkly eq indx data aligned'!$A318,OFFSET(INDIRECT(ADDRESS(1,MATCH(B$1,'Wkly eq indx data joined'!$1:$1,0),1,1,$A$1)),,,1150,1),0),MATCH(B$1,'Wkly eq indx data joined'!$1:$1,0)+1)</f>
        <v>4854.4409999999998</v>
      </c>
      <c r="C318" s="9" cm="1">
        <f t="array" aca="1" ref="C318" ca="1">INDEX('Wkly eq indx data joined'!$A$1:$AJ$1150,MATCH('Wkly eq indx data aligned'!$A318,OFFSET(INDIRECT(ADDRESS(1,MATCH(C$1,'Wkly eq indx data joined'!$1:$1,0),1,1,$A$1)),,,1150,1),0),MATCH(C$1,'Wkly eq indx data joined'!$1:$1,0)+1)</f>
        <v>15696.69</v>
      </c>
      <c r="D318" s="18" cm="1">
        <f t="array" aca="1" ref="D318" ca="1">IFERROR(INDEX('Wkly eq indx data joined'!$A$1:$AJ$1150,MATCH('Wkly eq indx data aligned'!$A318,OFFSET(INDIRECT(ADDRESS(1,MATCH(D$1,'Wkly eq indx data joined'!$1:$1,0),1,1,$A$1)),,,1150,1),0),MATCH(D$1,'Wkly eq indx data joined'!$1:$1,0)+1),D317)</f>
        <v>1255.308</v>
      </c>
      <c r="E318" s="9" cm="1">
        <f t="array" aca="1" ref="E318" ca="1">INDEX('Wkly eq indx data joined'!$A$1:$AJ$1150,MATCH('Wkly eq indx data aligned'!$A318,OFFSET(INDIRECT(ADDRESS(1,MATCH(E$1,'Wkly eq indx data joined'!$1:$1,0),1,1,$A$1)),,,1150,1),0),MATCH(E$1,'Wkly eq indx data joined'!$1:$1,0)+1)</f>
        <v>11605.67</v>
      </c>
      <c r="F318" s="9" cm="1">
        <f t="array" aca="1" ref="F318" ca="1">INDEX('Wkly eq indx data joined'!$A$1:$AJ$1150,MATCH('Wkly eq indx data aligned'!$A318,OFFSET(INDIRECT(ADDRESS(1,MATCH(F$1,'Wkly eq indx data joined'!$1:$1,0),1,1,$A$1)),,,1150,1),0),MATCH(F$1,'Wkly eq indx data joined'!$1:$1,0)+1)</f>
        <v>7697.53</v>
      </c>
      <c r="G318" s="9" cm="1">
        <f t="array" aca="1" ref="G318" ca="1">INDEX('Wkly eq indx data joined'!$A$1:$AJ$1150,MATCH('Wkly eq indx data aligned'!$A318,OFFSET(INDIRECT(ADDRESS(1,MATCH(G$1,'Wkly eq indx data joined'!$1:$1,0),1,1,$A$1)),,,1150,1),0),MATCH(G$1,'Wkly eq indx data joined'!$1:$1,0)+1)</f>
        <v>1261.48</v>
      </c>
      <c r="H318" s="9" cm="1">
        <f t="array" aca="1" ref="H318" ca="1">INDEX('Wkly eq indx data joined'!$A$1:$AJ$1150,MATCH('Wkly eq indx data aligned'!$A318,OFFSET(INDIRECT(ADDRESS(1,MATCH(H$1,'Wkly eq indx data joined'!$1:$1,0),1,1,$A$1)),,,1150,1),0),MATCH(H$1,'Wkly eq indx data joined'!$1:$1,0)+1)</f>
        <v>5672.4</v>
      </c>
      <c r="I318" s="9" cm="1">
        <f t="array" aca="1" ref="I318" ca="1">INDEX('Wkly eq indx data joined'!$A$1:$AJ$1150,MATCH('Wkly eq indx data aligned'!$A318,OFFSET(INDIRECT(ADDRESS(1,MATCH(I$1,'Wkly eq indx data joined'!$1:$1,0),1,1,$A$1)),,,1150,1),0),MATCH(I$1,'Wkly eq indx data joined'!$1:$1,0)+1)</f>
        <v>15662.08</v>
      </c>
      <c r="J318" s="9" cm="1">
        <f t="array" aca="1" ref="J318" ca="1">INDEX('Wkly eq indx data joined'!$A$1:$AJ$1150,MATCH('Wkly eq indx data aligned'!$A318,OFFSET(INDIRECT(ADDRESS(1,MATCH(J$1,'Wkly eq indx data joined'!$1:$1,0),1,1,$A$1)),,,1150,1),0),MATCH(J$1,'Wkly eq indx data joined'!$1:$1,0)+1)</f>
        <v>4773.4799999999996</v>
      </c>
      <c r="K318" s="9" cm="1">
        <f t="array" aca="1" ref="K318" ca="1">INDEX('Wkly eq indx data joined'!$A$1:$AJ$1150,MATCH('Wkly eq indx data aligned'!$A318,OFFSET(INDIRECT(ADDRESS(1,MATCH(K$1,'Wkly eq indx data joined'!$1:$1,0),1,1,$A$1)),,,1150,1),0),MATCH(K$1,'Wkly eq indx data joined'!$1:$1,0)+1)</f>
        <v>5349.02</v>
      </c>
      <c r="L318" s="12" cm="1">
        <f t="array" aca="1" ref="L318" ca="1">INDEX('Wkly eq indx data joined'!$A$1:$AJ$1150,MATCH('Wkly eq indx data aligned'!$A318+2,OFFSET(INDIRECT(ADDRESS(1,MATCH(L$1,'Wkly eq indx data joined'!$1:$1,0),1,1,$A$1)),,,1150,1),0),MATCH(L$1,'Wkly eq indx data joined'!$1:$1,0)+1)</f>
        <v>1324.78</v>
      </c>
      <c r="M318" s="9" cm="1">
        <f t="array" aca="1" ref="M318" ca="1">INDEX('Wkly eq indx data joined'!$A$1:$AJ$1150,MATCH('Wkly eq indx data aligned'!$A318,OFFSET(INDIRECT(ADDRESS(1,MATCH(M$1,'Wkly eq indx data joined'!$1:$1,0),1,1,$A$1)),,,1150,1),0),MATCH(M$1,'Wkly eq indx data joined'!$1:$1,0)+1)</f>
        <v>36694.6</v>
      </c>
      <c r="N318" s="9" cm="1">
        <f t="array" aca="1" ref="N318" ca="1">INDEX('Wkly eq indx data joined'!$A$1:$AJ$1150,MATCH('Wkly eq indx data aligned'!$A318,OFFSET(INDIRECT(ADDRESS(1,MATCH(N$1,'Wkly eq indx data joined'!$1:$1,0),1,1,$A$1)),,,1150,1),0),MATCH(N$1,'Wkly eq indx data joined'!$1:$1,0)+1)</f>
        <v>7424.78</v>
      </c>
      <c r="O318" s="13" cm="1">
        <f t="array" aca="1" ref="O318" ca="1">INDEX('Wkly eq indx data joined'!$A$1:$AJ$1150,MATCH('Wkly eq indx data aligned'!$A318+1,OFFSET(INDIRECT(ADDRESS(1,MATCH(O$1,'Wkly eq indx data joined'!$1:$1,0),1,1,$A$1)),,,1150,1),0),MATCH(O$1,'Wkly eq indx data joined'!$1:$1,0)+1)</f>
        <v>6486.63</v>
      </c>
      <c r="P318" s="12" cm="1">
        <f t="array" aca="1" ref="P318" ca="1">INDEX('Wkly eq indx data joined'!$A$1:$AJ$1150,MATCH('Wkly eq indx data aligned'!$A318+2,OFFSET(INDIRECT(ADDRESS(1,MATCH(P$1,'Wkly eq indx data joined'!$1:$1,0),1,1,$A$1)),,,1150,1),0),MATCH(P$1,'Wkly eq indx data joined'!$1:$1,0)+1)</f>
        <v>2900.95</v>
      </c>
      <c r="Q318" s="9" cm="1">
        <f t="array" aca="1" ref="Q318" ca="1">INDEX('Wkly eq indx data joined'!$A$1:$AJ$1150,MATCH('Wkly eq indx data aligned'!$A318,OFFSET(INDIRECT(ADDRESS(1,MATCH(Q$1,'Wkly eq indx data joined'!$1:$1,0),1,1,$A$1)),,,1150,1),0),MATCH(Q$1,'Wkly eq indx data joined'!$1:$1,0)+1)</f>
        <v>432.2</v>
      </c>
      <c r="R318" s="12" cm="1">
        <f t="array" aca="1" ref="R318" ca="1">INDEX('Wkly eq indx data joined'!$A$1:$AJ$1150,MATCH('Wkly eq indx data aligned'!$A318+2,OFFSET(INDIRECT(ADDRESS(1,MATCH(R$1,'Wkly eq indx data joined'!$1:$1,0),1,1,$A$1)),,,1150,1),0),MATCH(R$1,'Wkly eq indx data joined'!$1:$1,0)+1)</f>
        <v>1169.03</v>
      </c>
      <c r="S318" s="9" cm="1">
        <f t="array" aca="1" ref="S318" ca="1">INDEX('Wkly eq indx data joined'!$A$1:$AJ$1150,MATCH('Wkly eq indx data aligned'!$A318,OFFSET(INDIRECT(ADDRESS(1,MATCH(S$1,'Wkly eq indx data joined'!$1:$1,0),1,1,$A$1)),,,1150,1),0),MATCH(S$1,'Wkly eq indx data joined'!$1:$1,0)+1)</f>
        <v>17058.169999999998</v>
      </c>
    </row>
    <row r="319" spans="1:19" x14ac:dyDescent="0.25">
      <c r="A319" s="4">
        <f t="shared" si="4"/>
        <v>38744</v>
      </c>
      <c r="B319" s="9" cm="1">
        <f t="array" aca="1" ref="B319" ca="1">INDEX('Wkly eq indx data joined'!$A$1:$AJ$1150,MATCH('Wkly eq indx data aligned'!$A319,OFFSET(INDIRECT(ADDRESS(1,MATCH(B$1,'Wkly eq indx data joined'!$1:$1,0),1,1,$A$1)),,,1150,1),0),MATCH(B$1,'Wkly eq indx data joined'!$1:$1,0)+1)</f>
        <v>4919.2839999999997</v>
      </c>
      <c r="C319" s="9" cm="1">
        <f t="array" aca="1" ref="C319" ca="1">INDEX('Wkly eq indx data joined'!$A$1:$AJ$1150,MATCH('Wkly eq indx data aligned'!$A319,OFFSET(INDIRECT(ADDRESS(1,MATCH(C$1,'Wkly eq indx data joined'!$1:$1,0),1,1,$A$1)),,,1150,1),0),MATCH(C$1,'Wkly eq indx data joined'!$1:$1,0)+1)</f>
        <v>16460.68</v>
      </c>
      <c r="D319" s="18" cm="1">
        <f t="array" aca="1" ref="D319" ca="1">IFERROR(INDEX('Wkly eq indx data joined'!$A$1:$AJ$1150,MATCH('Wkly eq indx data aligned'!$A319,OFFSET(INDIRECT(ADDRESS(1,MATCH(D$1,'Wkly eq indx data joined'!$1:$1,0),1,1,$A$1)),,,1150,1),0),MATCH(D$1,'Wkly eq indx data joined'!$1:$1,0)+1),D318)</f>
        <v>1258.046</v>
      </c>
      <c r="E319" s="9" cm="1">
        <f t="array" aca="1" ref="E319" ca="1">INDEX('Wkly eq indx data joined'!$A$1:$AJ$1150,MATCH('Wkly eq indx data aligned'!$A319,OFFSET(INDIRECT(ADDRESS(1,MATCH(E$1,'Wkly eq indx data joined'!$1:$1,0),1,1,$A$1)),,,1150,1),0),MATCH(E$1,'Wkly eq indx data joined'!$1:$1,0)+1)</f>
        <v>11856.81</v>
      </c>
      <c r="F319" s="9" cm="1">
        <f t="array" aca="1" ref="F319" ca="1">INDEX('Wkly eq indx data joined'!$A$1:$AJ$1150,MATCH('Wkly eq indx data aligned'!$A319,OFFSET(INDIRECT(ADDRESS(1,MATCH(F$1,'Wkly eq indx data joined'!$1:$1,0),1,1,$A$1)),,,1150,1),0),MATCH(F$1,'Wkly eq indx data joined'!$1:$1,0)+1)</f>
        <v>7779.43</v>
      </c>
      <c r="G319" s="9" cm="1">
        <f t="array" aca="1" ref="G319" ca="1">INDEX('Wkly eq indx data joined'!$A$1:$AJ$1150,MATCH('Wkly eq indx data aligned'!$A319,OFFSET(INDIRECT(ADDRESS(1,MATCH(G$1,'Wkly eq indx data joined'!$1:$1,0),1,1,$A$1)),,,1150,1),0),MATCH(G$1,'Wkly eq indx data joined'!$1:$1,0)+1)</f>
        <v>1283.72</v>
      </c>
      <c r="H319" s="9" cm="1">
        <f t="array" aca="1" ref="H319" ca="1">INDEX('Wkly eq indx data joined'!$A$1:$AJ$1150,MATCH('Wkly eq indx data aligned'!$A319,OFFSET(INDIRECT(ADDRESS(1,MATCH(H$1,'Wkly eq indx data joined'!$1:$1,0),1,1,$A$1)),,,1150,1),0),MATCH(H$1,'Wkly eq indx data joined'!$1:$1,0)+1)</f>
        <v>5786.8</v>
      </c>
      <c r="I319" s="9" cm="1">
        <f t="array" aca="1" ref="I319" ca="1">INDEX('Wkly eq indx data joined'!$A$1:$AJ$1150,MATCH('Wkly eq indx data aligned'!$A319,OFFSET(INDIRECT(ADDRESS(1,MATCH(I$1,'Wkly eq indx data joined'!$1:$1,0),1,1,$A$1)),,,1150,1),0),MATCH(I$1,'Wkly eq indx data joined'!$1:$1,0)+1)</f>
        <v>15753.14</v>
      </c>
      <c r="J319" s="9" cm="1">
        <f t="array" aca="1" ref="J319" ca="1">INDEX('Wkly eq indx data joined'!$A$1:$AJ$1150,MATCH('Wkly eq indx data aligned'!$A319,OFFSET(INDIRECT(ADDRESS(1,MATCH(J$1,'Wkly eq indx data joined'!$1:$1,0),1,1,$A$1)),,,1150,1),0),MATCH(J$1,'Wkly eq indx data joined'!$1:$1,0)+1)</f>
        <v>4956.6000000000004</v>
      </c>
      <c r="K319" s="9" cm="1">
        <f t="array" aca="1" ref="K319" ca="1">INDEX('Wkly eq indx data joined'!$A$1:$AJ$1150,MATCH('Wkly eq indx data aligned'!$A319,OFFSET(INDIRECT(ADDRESS(1,MATCH(K$1,'Wkly eq indx data joined'!$1:$1,0),1,1,$A$1)),,,1150,1),0),MATCH(K$1,'Wkly eq indx data joined'!$1:$1,0)+1)</f>
        <v>5647.42</v>
      </c>
      <c r="L319" s="12" cm="1">
        <f t="array" aca="1" ref="L319" ca="1">INDEX('Wkly eq indx data joined'!$A$1:$AJ$1150,MATCH('Wkly eq indx data aligned'!$A319+2,OFFSET(INDIRECT(ADDRESS(1,MATCH(L$1,'Wkly eq indx data joined'!$1:$1,0),1,1,$A$1)),,,1150,1),0),MATCH(L$1,'Wkly eq indx data joined'!$1:$1,0)+1)</f>
        <v>1384.56</v>
      </c>
      <c r="M319" s="9" cm="1">
        <f t="array" aca="1" ref="M319" ca="1">INDEX('Wkly eq indx data joined'!$A$1:$AJ$1150,MATCH('Wkly eq indx data aligned'!$A319,OFFSET(INDIRECT(ADDRESS(1,MATCH(M$1,'Wkly eq indx data joined'!$1:$1,0),1,1,$A$1)),,,1150,1),0),MATCH(M$1,'Wkly eq indx data joined'!$1:$1,0)+1)</f>
        <v>37822.199999999997</v>
      </c>
      <c r="N319" s="9" cm="1">
        <f t="array" aca="1" ref="N319" ca="1">INDEX('Wkly eq indx data joined'!$A$1:$AJ$1150,MATCH('Wkly eq indx data aligned'!$A319,OFFSET(INDIRECT(ADDRESS(1,MATCH(N$1,'Wkly eq indx data joined'!$1:$1,0),1,1,$A$1)),,,1150,1),0),MATCH(N$1,'Wkly eq indx data joined'!$1:$1,0)+1)</f>
        <v>7586.54</v>
      </c>
      <c r="O319" s="13" cm="1">
        <f t="array" aca="1" ref="O319" ca="1">INDEX('Wkly eq indx data joined'!$A$1:$AJ$1150,MATCH('Wkly eq indx data aligned'!$A319+1,OFFSET(INDIRECT(ADDRESS(1,MATCH(O$1,'Wkly eq indx data joined'!$1:$1,0),1,1,$A$1)),,,1150,1),0),MATCH(O$1,'Wkly eq indx data joined'!$1:$1,0)+1)</f>
        <v>6532.18</v>
      </c>
      <c r="P319" s="12" cm="1">
        <f t="array" aca="1" ref="P319" ca="1">INDEX('Wkly eq indx data joined'!$A$1:$AJ$1150,MATCH('Wkly eq indx data aligned'!$A319+2,OFFSET(INDIRECT(ADDRESS(1,MATCH(P$1,'Wkly eq indx data joined'!$1:$1,0),1,1,$A$1)),,,1150,1),0),MATCH(P$1,'Wkly eq indx data joined'!$1:$1,0)+1)</f>
        <v>2982.75</v>
      </c>
      <c r="Q319" s="9" cm="1">
        <f t="array" aca="1" ref="Q319" ca="1">INDEX('Wkly eq indx data joined'!$A$1:$AJ$1150,MATCH('Wkly eq indx data aligned'!$A319,OFFSET(INDIRECT(ADDRESS(1,MATCH(Q$1,'Wkly eq indx data joined'!$1:$1,0),1,1,$A$1)),,,1150,1),0),MATCH(Q$1,'Wkly eq indx data joined'!$1:$1,0)+1)</f>
        <v>449.67</v>
      </c>
      <c r="R319" s="12" cm="1">
        <f t="array" aca="1" ref="R319" ca="1">INDEX('Wkly eq indx data joined'!$A$1:$AJ$1150,MATCH('Wkly eq indx data aligned'!$A319+2,OFFSET(INDIRECT(ADDRESS(1,MATCH(R$1,'Wkly eq indx data joined'!$1:$1,0),1,1,$A$1)),,,1150,1),0),MATCH(R$1,'Wkly eq indx data joined'!$1:$1,0)+1)</f>
        <v>1227.05</v>
      </c>
      <c r="S319" s="9" cm="1">
        <f t="array" aca="1" ref="S319" ca="1">INDEX('Wkly eq indx data joined'!$A$1:$AJ$1150,MATCH('Wkly eq indx data aligned'!$A319,OFFSET(INDIRECT(ADDRESS(1,MATCH(S$1,'Wkly eq indx data joined'!$1:$1,0),1,1,$A$1)),,,1150,1),0),MATCH(S$1,'Wkly eq indx data joined'!$1:$1,0)+1)</f>
        <v>17867.080000000002</v>
      </c>
    </row>
    <row r="320" spans="1:19" x14ac:dyDescent="0.25">
      <c r="A320" s="4">
        <f t="shared" si="4"/>
        <v>38751</v>
      </c>
      <c r="B320" s="9" cm="1">
        <f t="array" aca="1" ref="B320" ca="1">INDEX('Wkly eq indx data joined'!$A$1:$AJ$1150,MATCH('Wkly eq indx data aligned'!$A320,OFFSET(INDIRECT(ADDRESS(1,MATCH(B$1,'Wkly eq indx data joined'!$1:$1,0),1,1,$A$1)),,,1150,1),0),MATCH(B$1,'Wkly eq indx data joined'!$1:$1,0)+1)</f>
        <v>4883.7780000000002</v>
      </c>
      <c r="C320" s="9" cm="1">
        <f t="array" aca="1" ref="C320" ca="1">INDEX('Wkly eq indx data joined'!$A$1:$AJ$1150,MATCH('Wkly eq indx data aligned'!$A320,OFFSET(INDIRECT(ADDRESS(1,MATCH(C$1,'Wkly eq indx data joined'!$1:$1,0),1,1,$A$1)),,,1150,1),0),MATCH(C$1,'Wkly eq indx data joined'!$1:$1,0)+1)</f>
        <v>16659.64</v>
      </c>
      <c r="D320" s="18" cm="1">
        <f t="array" aca="1" ref="D320" ca="1">IFERROR(INDEX('Wkly eq indx data joined'!$A$1:$AJ$1150,MATCH('Wkly eq indx data aligned'!$A320,OFFSET(INDIRECT(ADDRESS(1,MATCH(D$1,'Wkly eq indx data joined'!$1:$1,0),1,1,$A$1)),,,1150,1),0),MATCH(D$1,'Wkly eq indx data joined'!$1:$1,0)+1),D319)</f>
        <v>1258.046</v>
      </c>
      <c r="E320" s="9" cm="1">
        <f t="array" aca="1" ref="E320" ca="1">INDEX('Wkly eq indx data joined'!$A$1:$AJ$1150,MATCH('Wkly eq indx data aligned'!$A320,OFFSET(INDIRECT(ADDRESS(1,MATCH(E$1,'Wkly eq indx data joined'!$1:$1,0),1,1,$A$1)),,,1150,1),0),MATCH(E$1,'Wkly eq indx data joined'!$1:$1,0)+1)</f>
        <v>11937.62</v>
      </c>
      <c r="F320" s="9" cm="1">
        <f t="array" aca="1" ref="F320" ca="1">INDEX('Wkly eq indx data joined'!$A$1:$AJ$1150,MATCH('Wkly eq indx data aligned'!$A320,OFFSET(INDIRECT(ADDRESS(1,MATCH(F$1,'Wkly eq indx data joined'!$1:$1,0),1,1,$A$1)),,,1150,1),0),MATCH(F$1,'Wkly eq indx data joined'!$1:$1,0)+1)</f>
        <v>7840.79</v>
      </c>
      <c r="G320" s="9" cm="1">
        <f t="array" aca="1" ref="G320" ca="1">INDEX('Wkly eq indx data joined'!$A$1:$AJ$1150,MATCH('Wkly eq indx data aligned'!$A320,OFFSET(INDIRECT(ADDRESS(1,MATCH(G$1,'Wkly eq indx data joined'!$1:$1,0),1,1,$A$1)),,,1150,1),0),MATCH(G$1,'Wkly eq indx data joined'!$1:$1,0)+1)</f>
        <v>1264.03</v>
      </c>
      <c r="H320" s="9" cm="1">
        <f t="array" aca="1" ref="H320" ca="1">INDEX('Wkly eq indx data joined'!$A$1:$AJ$1150,MATCH('Wkly eq indx data aligned'!$A320,OFFSET(INDIRECT(ADDRESS(1,MATCH(H$1,'Wkly eq indx data joined'!$1:$1,0),1,1,$A$1)),,,1150,1),0),MATCH(H$1,'Wkly eq indx data joined'!$1:$1,0)+1)</f>
        <v>5759.3</v>
      </c>
      <c r="I320" s="9" cm="1">
        <f t="array" aca="1" ref="I320" ca="1">INDEX('Wkly eq indx data joined'!$A$1:$AJ$1150,MATCH('Wkly eq indx data aligned'!$A320,OFFSET(INDIRECT(ADDRESS(1,MATCH(I$1,'Wkly eq indx data joined'!$1:$1,0),1,1,$A$1)),,,1150,1),0),MATCH(I$1,'Wkly eq indx data joined'!$1:$1,0)+1)</f>
        <v>15429.73</v>
      </c>
      <c r="J320" s="9" cm="1">
        <f t="array" aca="1" ref="J320" ca="1">INDEX('Wkly eq indx data joined'!$A$1:$AJ$1150,MATCH('Wkly eq indx data aligned'!$A320,OFFSET(INDIRECT(ADDRESS(1,MATCH(J$1,'Wkly eq indx data joined'!$1:$1,0),1,1,$A$1)),,,1150,1),0),MATCH(J$1,'Wkly eq indx data joined'!$1:$1,0)+1)</f>
        <v>4937.5600000000004</v>
      </c>
      <c r="K320" s="9" cm="1">
        <f t="array" aca="1" ref="K320" ca="1">INDEX('Wkly eq indx data joined'!$A$1:$AJ$1150,MATCH('Wkly eq indx data aligned'!$A320,OFFSET(INDIRECT(ADDRESS(1,MATCH(K$1,'Wkly eq indx data joined'!$1:$1,0),1,1,$A$1)),,,1150,1),0),MATCH(K$1,'Wkly eq indx data joined'!$1:$1,0)+1)</f>
        <v>5657.12</v>
      </c>
      <c r="L320" s="12" cm="1">
        <f t="array" aca="1" ref="L320" ca="1">INDEX('Wkly eq indx data joined'!$A$1:$AJ$1150,MATCH('Wkly eq indx data aligned'!$A320+2,OFFSET(INDIRECT(ADDRESS(1,MATCH(L$1,'Wkly eq indx data joined'!$1:$1,0),1,1,$A$1)),,,1150,1),0),MATCH(L$1,'Wkly eq indx data joined'!$1:$1,0)+1)</f>
        <v>1333.5</v>
      </c>
      <c r="M320" s="9" cm="1">
        <f t="array" aca="1" ref="M320" ca="1">INDEX('Wkly eq indx data joined'!$A$1:$AJ$1150,MATCH('Wkly eq indx data aligned'!$A320,OFFSET(INDIRECT(ADDRESS(1,MATCH(M$1,'Wkly eq indx data joined'!$1:$1,0),1,1,$A$1)),,,1150,1),0),MATCH(M$1,'Wkly eq indx data joined'!$1:$1,0)+1)</f>
        <v>37261.699999999997</v>
      </c>
      <c r="N320" s="9" cm="1">
        <f t="array" aca="1" ref="N320" ca="1">INDEX('Wkly eq indx data joined'!$A$1:$AJ$1150,MATCH('Wkly eq indx data aligned'!$A320,OFFSET(INDIRECT(ADDRESS(1,MATCH(N$1,'Wkly eq indx data joined'!$1:$1,0),1,1,$A$1)),,,1150,1),0),MATCH(N$1,'Wkly eq indx data joined'!$1:$1,0)+1)</f>
        <v>7654.02</v>
      </c>
      <c r="O320" s="13" cm="1">
        <f t="array" aca="1" ref="O320" ca="1">INDEX('Wkly eq indx data joined'!$A$1:$AJ$1150,MATCH('Wkly eq indx data aligned'!$A320+1,OFFSET(INDIRECT(ADDRESS(1,MATCH(O$1,'Wkly eq indx data joined'!$1:$1,0),1,1,$A$1)),,,1150,1),0),MATCH(O$1,'Wkly eq indx data joined'!$1:$1,0)+1)</f>
        <v>6594.6</v>
      </c>
      <c r="P320" s="12" cm="1">
        <f t="array" aca="1" ref="P320" ca="1">INDEX('Wkly eq indx data joined'!$A$1:$AJ$1150,MATCH('Wkly eq indx data aligned'!$A320+2,OFFSET(INDIRECT(ADDRESS(1,MATCH(P$1,'Wkly eq indx data joined'!$1:$1,0),1,1,$A$1)),,,1150,1),0),MATCH(P$1,'Wkly eq indx data joined'!$1:$1,0)+1)</f>
        <v>2940.6</v>
      </c>
      <c r="Q320" s="9" cm="1">
        <f t="array" aca="1" ref="Q320" ca="1">INDEX('Wkly eq indx data joined'!$A$1:$AJ$1150,MATCH('Wkly eq indx data aligned'!$A320,OFFSET(INDIRECT(ADDRESS(1,MATCH(Q$1,'Wkly eq indx data joined'!$1:$1,0),1,1,$A$1)),,,1150,1),0),MATCH(Q$1,'Wkly eq indx data joined'!$1:$1,0)+1)</f>
        <v>451.27</v>
      </c>
      <c r="R320" s="12" cm="1">
        <f t="array" aca="1" ref="R320" ca="1">INDEX('Wkly eq indx data joined'!$A$1:$AJ$1150,MATCH('Wkly eq indx data aligned'!$A320+2,OFFSET(INDIRECT(ADDRESS(1,MATCH(R$1,'Wkly eq indx data joined'!$1:$1,0),1,1,$A$1)),,,1150,1),0),MATCH(R$1,'Wkly eq indx data joined'!$1:$1,0)+1)</f>
        <v>1163.75</v>
      </c>
      <c r="S320" s="9" cm="1">
        <f t="array" aca="1" ref="S320" ca="1">INDEX('Wkly eq indx data joined'!$A$1:$AJ$1150,MATCH('Wkly eq indx data aligned'!$A320,OFFSET(INDIRECT(ADDRESS(1,MATCH(S$1,'Wkly eq indx data joined'!$1:$1,0),1,1,$A$1)),,,1150,1),0),MATCH(S$1,'Wkly eq indx data joined'!$1:$1,0)+1)</f>
        <v>17650.91</v>
      </c>
    </row>
    <row r="321" spans="1:19" x14ac:dyDescent="0.25">
      <c r="A321" s="4">
        <f t="shared" si="4"/>
        <v>38758</v>
      </c>
      <c r="B321" s="9" cm="1">
        <f t="array" aca="1" ref="B321" ca="1">INDEX('Wkly eq indx data joined'!$A$1:$AJ$1150,MATCH('Wkly eq indx data aligned'!$A321,OFFSET(INDIRECT(ADDRESS(1,MATCH(B$1,'Wkly eq indx data joined'!$1:$1,0),1,1,$A$1)),,,1150,1),0),MATCH(B$1,'Wkly eq indx data joined'!$1:$1,0)+1)</f>
        <v>4871.4639999999999</v>
      </c>
      <c r="C321" s="9" cm="1">
        <f t="array" aca="1" ref="C321" ca="1">INDEX('Wkly eq indx data joined'!$A$1:$AJ$1150,MATCH('Wkly eq indx data aligned'!$A321,OFFSET(INDIRECT(ADDRESS(1,MATCH(C$1,'Wkly eq indx data joined'!$1:$1,0),1,1,$A$1)),,,1150,1),0),MATCH(C$1,'Wkly eq indx data joined'!$1:$1,0)+1)</f>
        <v>16257.83</v>
      </c>
      <c r="D321" s="18" cm="1">
        <f t="array" aca="1" ref="D321" ca="1">IFERROR(INDEX('Wkly eq indx data joined'!$A$1:$AJ$1150,MATCH('Wkly eq indx data aligned'!$A321,OFFSET(INDIRECT(ADDRESS(1,MATCH(D$1,'Wkly eq indx data joined'!$1:$1,0),1,1,$A$1)),,,1150,1),0),MATCH(D$1,'Wkly eq indx data joined'!$1:$1,0)+1),D320)</f>
        <v>1282.6559999999999</v>
      </c>
      <c r="E321" s="9" cm="1">
        <f t="array" aca="1" ref="E321" ca="1">INDEX('Wkly eq indx data joined'!$A$1:$AJ$1150,MATCH('Wkly eq indx data aligned'!$A321,OFFSET(INDIRECT(ADDRESS(1,MATCH(E$1,'Wkly eq indx data joined'!$1:$1,0),1,1,$A$1)),,,1150,1),0),MATCH(E$1,'Wkly eq indx data joined'!$1:$1,0)+1)</f>
        <v>11651.69</v>
      </c>
      <c r="F321" s="9" cm="1">
        <f t="array" aca="1" ref="F321" ca="1">INDEX('Wkly eq indx data joined'!$A$1:$AJ$1150,MATCH('Wkly eq indx data aligned'!$A321,OFFSET(INDIRECT(ADDRESS(1,MATCH(F$1,'Wkly eq indx data joined'!$1:$1,0),1,1,$A$1)),,,1150,1),0),MATCH(F$1,'Wkly eq indx data joined'!$1:$1,0)+1)</f>
        <v>7861.57</v>
      </c>
      <c r="G321" s="9" cm="1">
        <f t="array" aca="1" ref="G321" ca="1">INDEX('Wkly eq indx data joined'!$A$1:$AJ$1150,MATCH('Wkly eq indx data aligned'!$A321,OFFSET(INDIRECT(ADDRESS(1,MATCH(G$1,'Wkly eq indx data joined'!$1:$1,0),1,1,$A$1)),,,1150,1),0),MATCH(G$1,'Wkly eq indx data joined'!$1:$1,0)+1)</f>
        <v>1266.99</v>
      </c>
      <c r="H321" s="9" cm="1">
        <f t="array" aca="1" ref="H321" ca="1">INDEX('Wkly eq indx data joined'!$A$1:$AJ$1150,MATCH('Wkly eq indx data aligned'!$A321,OFFSET(INDIRECT(ADDRESS(1,MATCH(H$1,'Wkly eq indx data joined'!$1:$1,0),1,1,$A$1)),,,1150,1),0),MATCH(H$1,'Wkly eq indx data joined'!$1:$1,0)+1)</f>
        <v>5764.1</v>
      </c>
      <c r="I321" s="9" cm="1">
        <f t="array" aca="1" ref="I321" ca="1">INDEX('Wkly eq indx data joined'!$A$1:$AJ$1150,MATCH('Wkly eq indx data aligned'!$A321,OFFSET(INDIRECT(ADDRESS(1,MATCH(I$1,'Wkly eq indx data joined'!$1:$1,0),1,1,$A$1)),,,1150,1),0),MATCH(I$1,'Wkly eq indx data joined'!$1:$1,0)+1)</f>
        <v>15425.95</v>
      </c>
      <c r="J321" s="9" cm="1">
        <f t="array" aca="1" ref="J321" ca="1">INDEX('Wkly eq indx data joined'!$A$1:$AJ$1150,MATCH('Wkly eq indx data aligned'!$A321,OFFSET(INDIRECT(ADDRESS(1,MATCH(J$1,'Wkly eq indx data joined'!$1:$1,0),1,1,$A$1)),,,1150,1),0),MATCH(J$1,'Wkly eq indx data joined'!$1:$1,0)+1)</f>
        <v>4910.82</v>
      </c>
      <c r="K321" s="9" cm="1">
        <f t="array" aca="1" ref="K321" ca="1">INDEX('Wkly eq indx data joined'!$A$1:$AJ$1150,MATCH('Wkly eq indx data aligned'!$A321,OFFSET(INDIRECT(ADDRESS(1,MATCH(K$1,'Wkly eq indx data joined'!$1:$1,0),1,1,$A$1)),,,1150,1),0),MATCH(K$1,'Wkly eq indx data joined'!$1:$1,0)+1)</f>
        <v>5701.47</v>
      </c>
      <c r="L321" s="12" cm="1">
        <f t="array" aca="1" ref="L321" ca="1">INDEX('Wkly eq indx data joined'!$A$1:$AJ$1150,MATCH('Wkly eq indx data aligned'!$A321+2,OFFSET(INDIRECT(ADDRESS(1,MATCH(L$1,'Wkly eq indx data joined'!$1:$1,0),1,1,$A$1)),,,1150,1),0),MATCH(L$1,'Wkly eq indx data joined'!$1:$1,0)+1)</f>
        <v>1335.23</v>
      </c>
      <c r="M321" s="9" cm="1">
        <f t="array" aca="1" ref="M321" ca="1">INDEX('Wkly eq indx data joined'!$A$1:$AJ$1150,MATCH('Wkly eq indx data aligned'!$A321,OFFSET(INDIRECT(ADDRESS(1,MATCH(M$1,'Wkly eq indx data joined'!$1:$1,0),1,1,$A$1)),,,1150,1),0),MATCH(M$1,'Wkly eq indx data joined'!$1:$1,0)+1)</f>
        <v>36975.300000000003</v>
      </c>
      <c r="N321" s="9" cm="1">
        <f t="array" aca="1" ref="N321" ca="1">INDEX('Wkly eq indx data joined'!$A$1:$AJ$1150,MATCH('Wkly eq indx data aligned'!$A321,OFFSET(INDIRECT(ADDRESS(1,MATCH(N$1,'Wkly eq indx data joined'!$1:$1,0),1,1,$A$1)),,,1150,1),0),MATCH(N$1,'Wkly eq indx data joined'!$1:$1,0)+1)</f>
        <v>7596.31</v>
      </c>
      <c r="O321" s="13" cm="1">
        <f t="array" aca="1" ref="O321" ca="1">INDEX('Wkly eq indx data joined'!$A$1:$AJ$1150,MATCH('Wkly eq indx data aligned'!$A321+1,OFFSET(INDIRECT(ADDRESS(1,MATCH(O$1,'Wkly eq indx data joined'!$1:$1,0),1,1,$A$1)),,,1150,1),0),MATCH(O$1,'Wkly eq indx data joined'!$1:$1,0)+1)</f>
        <v>6594.92</v>
      </c>
      <c r="P321" s="12" cm="1">
        <f t="array" aca="1" ref="P321" ca="1">INDEX('Wkly eq indx data joined'!$A$1:$AJ$1150,MATCH('Wkly eq indx data aligned'!$A321+2,OFFSET(INDIRECT(ADDRESS(1,MATCH(P$1,'Wkly eq indx data joined'!$1:$1,0),1,1,$A$1)),,,1150,1),0),MATCH(P$1,'Wkly eq indx data joined'!$1:$1,0)+1)</f>
        <v>3027.55</v>
      </c>
      <c r="Q321" s="9" cm="1">
        <f t="array" aca="1" ref="Q321" ca="1">INDEX('Wkly eq indx data joined'!$A$1:$AJ$1150,MATCH('Wkly eq indx data aligned'!$A321,OFFSET(INDIRECT(ADDRESS(1,MATCH(Q$1,'Wkly eq indx data joined'!$1:$1,0),1,1,$A$1)),,,1150,1),0),MATCH(Q$1,'Wkly eq indx data joined'!$1:$1,0)+1)</f>
        <v>456.26</v>
      </c>
      <c r="R321" s="12" cm="1">
        <f t="array" aca="1" ref="R321" ca="1">INDEX('Wkly eq indx data joined'!$A$1:$AJ$1150,MATCH('Wkly eq indx data aligned'!$A321+2,OFFSET(INDIRECT(ADDRESS(1,MATCH(R$1,'Wkly eq indx data joined'!$1:$1,0),1,1,$A$1)),,,1150,1),0),MATCH(R$1,'Wkly eq indx data joined'!$1:$1,0)+1)</f>
        <v>1229.3699999999999</v>
      </c>
      <c r="S321" s="9" cm="1">
        <f t="array" aca="1" ref="S321" ca="1">INDEX('Wkly eq indx data joined'!$A$1:$AJ$1150,MATCH('Wkly eq indx data aligned'!$A321,OFFSET(INDIRECT(ADDRESS(1,MATCH(S$1,'Wkly eq indx data joined'!$1:$1,0),1,1,$A$1)),,,1150,1),0),MATCH(S$1,'Wkly eq indx data joined'!$1:$1,0)+1)</f>
        <v>17508.03</v>
      </c>
    </row>
    <row r="322" spans="1:19" x14ac:dyDescent="0.25">
      <c r="A322" s="4">
        <f t="shared" si="4"/>
        <v>38765</v>
      </c>
      <c r="B322" s="9" cm="1">
        <f t="array" aca="1" ref="B322" ca="1">INDEX('Wkly eq indx data joined'!$A$1:$AJ$1150,MATCH('Wkly eq indx data aligned'!$A322,OFFSET(INDIRECT(ADDRESS(1,MATCH(B$1,'Wkly eq indx data joined'!$1:$1,0),1,1,$A$1)),,,1150,1),0),MATCH(B$1,'Wkly eq indx data joined'!$1:$1,0)+1)</f>
        <v>4799.9489999999996</v>
      </c>
      <c r="C322" s="9" cm="1">
        <f t="array" aca="1" ref="C322" ca="1">INDEX('Wkly eq indx data joined'!$A$1:$AJ$1150,MATCH('Wkly eq indx data aligned'!$A322,OFFSET(INDIRECT(ADDRESS(1,MATCH(C$1,'Wkly eq indx data joined'!$1:$1,0),1,1,$A$1)),,,1150,1),0),MATCH(C$1,'Wkly eq indx data joined'!$1:$1,0)+1)</f>
        <v>15713.45</v>
      </c>
      <c r="D322" s="18" cm="1">
        <f t="array" aca="1" ref="D322" ca="1">IFERROR(INDEX('Wkly eq indx data joined'!$A$1:$AJ$1150,MATCH('Wkly eq indx data aligned'!$A322,OFFSET(INDIRECT(ADDRESS(1,MATCH(D$1,'Wkly eq indx data joined'!$1:$1,0),1,1,$A$1)),,,1150,1),0),MATCH(D$1,'Wkly eq indx data joined'!$1:$1,0)+1),D321)</f>
        <v>1267.4079999999999</v>
      </c>
      <c r="E322" s="9" cm="1">
        <f t="array" aca="1" ref="E322" ca="1">INDEX('Wkly eq indx data joined'!$A$1:$AJ$1150,MATCH('Wkly eq indx data aligned'!$A322,OFFSET(INDIRECT(ADDRESS(1,MATCH(E$1,'Wkly eq indx data joined'!$1:$1,0),1,1,$A$1)),,,1150,1),0),MATCH(E$1,'Wkly eq indx data joined'!$1:$1,0)+1)</f>
        <v>11758.04</v>
      </c>
      <c r="F322" s="9" cm="1">
        <f t="array" aca="1" ref="F322" ca="1">INDEX('Wkly eq indx data joined'!$A$1:$AJ$1150,MATCH('Wkly eq indx data aligned'!$A322,OFFSET(INDIRECT(ADDRESS(1,MATCH(F$1,'Wkly eq indx data joined'!$1:$1,0),1,1,$A$1)),,,1150,1),0),MATCH(F$1,'Wkly eq indx data joined'!$1:$1,0)+1)</f>
        <v>7917.12</v>
      </c>
      <c r="G322" s="9" cm="1">
        <f t="array" aca="1" ref="G322" ca="1">INDEX('Wkly eq indx data joined'!$A$1:$AJ$1150,MATCH('Wkly eq indx data aligned'!$A322,OFFSET(INDIRECT(ADDRESS(1,MATCH(G$1,'Wkly eq indx data joined'!$1:$1,0),1,1,$A$1)),,,1150,1),0),MATCH(G$1,'Wkly eq indx data joined'!$1:$1,0)+1)</f>
        <v>1287.24</v>
      </c>
      <c r="H322" s="9" cm="1">
        <f t="array" aca="1" ref="H322" ca="1">INDEX('Wkly eq indx data joined'!$A$1:$AJ$1150,MATCH('Wkly eq indx data aligned'!$A322,OFFSET(INDIRECT(ADDRESS(1,MATCH(H$1,'Wkly eq indx data joined'!$1:$1,0),1,1,$A$1)),,,1150,1),0),MATCH(H$1,'Wkly eq indx data joined'!$1:$1,0)+1)</f>
        <v>5846.2</v>
      </c>
      <c r="I322" s="9" cm="1">
        <f t="array" aca="1" ref="I322" ca="1">INDEX('Wkly eq indx data joined'!$A$1:$AJ$1150,MATCH('Wkly eq indx data aligned'!$A322,OFFSET(INDIRECT(ADDRESS(1,MATCH(I$1,'Wkly eq indx data joined'!$1:$1,0),1,1,$A$1)),,,1150,1),0),MATCH(I$1,'Wkly eq indx data joined'!$1:$1,0)+1)</f>
        <v>15475.69</v>
      </c>
      <c r="J322" s="9" cm="1">
        <f t="array" aca="1" ref="J322" ca="1">INDEX('Wkly eq indx data joined'!$A$1:$AJ$1150,MATCH('Wkly eq indx data aligned'!$A322,OFFSET(INDIRECT(ADDRESS(1,MATCH(J$1,'Wkly eq indx data joined'!$1:$1,0),1,1,$A$1)),,,1150,1),0),MATCH(J$1,'Wkly eq indx data joined'!$1:$1,0)+1)</f>
        <v>5000</v>
      </c>
      <c r="K322" s="9" cm="1">
        <f t="array" aca="1" ref="K322" ca="1">INDEX('Wkly eq indx data joined'!$A$1:$AJ$1150,MATCH('Wkly eq indx data aligned'!$A322,OFFSET(INDIRECT(ADDRESS(1,MATCH(K$1,'Wkly eq indx data joined'!$1:$1,0),1,1,$A$1)),,,1150,1),0),MATCH(K$1,'Wkly eq indx data joined'!$1:$1,0)+1)</f>
        <v>5795.48</v>
      </c>
      <c r="L322" s="12" cm="1">
        <f t="array" aca="1" ref="L322" ca="1">INDEX('Wkly eq indx data joined'!$A$1:$AJ$1150,MATCH('Wkly eq indx data aligned'!$A322+2,OFFSET(INDIRECT(ADDRESS(1,MATCH(L$1,'Wkly eq indx data joined'!$1:$1,0),1,1,$A$1)),,,1150,1),0),MATCH(L$1,'Wkly eq indx data joined'!$1:$1,0)+1)</f>
        <v>1332.73</v>
      </c>
      <c r="M322" s="9" cm="1">
        <f t="array" aca="1" ref="M322" ca="1">INDEX('Wkly eq indx data joined'!$A$1:$AJ$1150,MATCH('Wkly eq indx data aligned'!$A322,OFFSET(INDIRECT(ADDRESS(1,MATCH(M$1,'Wkly eq indx data joined'!$1:$1,0),1,1,$A$1)),,,1150,1),0),MATCH(M$1,'Wkly eq indx data joined'!$1:$1,0)+1)</f>
        <v>38421.800000000003</v>
      </c>
      <c r="N322" s="9" cm="1">
        <f t="array" aca="1" ref="N322" ca="1">INDEX('Wkly eq indx data joined'!$A$1:$AJ$1150,MATCH('Wkly eq indx data aligned'!$A322,OFFSET(INDIRECT(ADDRESS(1,MATCH(N$1,'Wkly eq indx data joined'!$1:$1,0),1,1,$A$1)),,,1150,1),0),MATCH(N$1,'Wkly eq indx data joined'!$1:$1,0)+1)</f>
        <v>7757.9</v>
      </c>
      <c r="O322" s="13" cm="1">
        <f t="array" aca="1" ref="O322" ca="1">INDEX('Wkly eq indx data joined'!$A$1:$AJ$1150,MATCH('Wkly eq indx data aligned'!$A322+1,OFFSET(INDIRECT(ADDRESS(1,MATCH(O$1,'Wkly eq indx data joined'!$1:$1,0),1,1,$A$1)),,,1150,1),0),MATCH(O$1,'Wkly eq indx data joined'!$1:$1,0)+1)</f>
        <v>6673.75</v>
      </c>
      <c r="P322" s="12" cm="1">
        <f t="array" aca="1" ref="P322" ca="1">INDEX('Wkly eq indx data joined'!$A$1:$AJ$1150,MATCH('Wkly eq indx data aligned'!$A322+2,OFFSET(INDIRECT(ADDRESS(1,MATCH(P$1,'Wkly eq indx data joined'!$1:$1,0),1,1,$A$1)),,,1150,1),0),MATCH(P$1,'Wkly eq indx data joined'!$1:$1,0)+1)</f>
        <v>2981.5</v>
      </c>
      <c r="Q322" s="9" cm="1">
        <f t="array" aca="1" ref="Q322" ca="1">INDEX('Wkly eq indx data joined'!$A$1:$AJ$1150,MATCH('Wkly eq indx data aligned'!$A322,OFFSET(INDIRECT(ADDRESS(1,MATCH(Q$1,'Wkly eq indx data joined'!$1:$1,0),1,1,$A$1)),,,1150,1),0),MATCH(Q$1,'Wkly eq indx data joined'!$1:$1,0)+1)</f>
        <v>463.6</v>
      </c>
      <c r="R322" s="12" cm="1">
        <f t="array" aca="1" ref="R322" ca="1">INDEX('Wkly eq indx data joined'!$A$1:$AJ$1150,MATCH('Wkly eq indx data aligned'!$A322+2,OFFSET(INDIRECT(ADDRESS(1,MATCH(R$1,'Wkly eq indx data joined'!$1:$1,0),1,1,$A$1)),,,1150,1),0),MATCH(R$1,'Wkly eq indx data joined'!$1:$1,0)+1)</f>
        <v>1301.04</v>
      </c>
      <c r="S322" s="9" cm="1">
        <f t="array" aca="1" ref="S322" ca="1">INDEX('Wkly eq indx data joined'!$A$1:$AJ$1150,MATCH('Wkly eq indx data aligned'!$A322,OFFSET(INDIRECT(ADDRESS(1,MATCH(S$1,'Wkly eq indx data joined'!$1:$1,0),1,1,$A$1)),,,1150,1),0),MATCH(S$1,'Wkly eq indx data joined'!$1:$1,0)+1)</f>
        <v>17484.22</v>
      </c>
    </row>
    <row r="323" spans="1:19" x14ac:dyDescent="0.25">
      <c r="A323" s="4">
        <f t="shared" si="4"/>
        <v>38772</v>
      </c>
      <c r="B323" s="9" cm="1">
        <f t="array" aca="1" ref="B323" ca="1">INDEX('Wkly eq indx data joined'!$A$1:$AJ$1150,MATCH('Wkly eq indx data aligned'!$A323,OFFSET(INDIRECT(ADDRESS(1,MATCH(B$1,'Wkly eq indx data joined'!$1:$1,0),1,1,$A$1)),,,1150,1),0),MATCH(B$1,'Wkly eq indx data joined'!$1:$1,0)+1)</f>
        <v>4893.4189999999999</v>
      </c>
      <c r="C323" s="9" cm="1">
        <f t="array" aca="1" ref="C323" ca="1">INDEX('Wkly eq indx data joined'!$A$1:$AJ$1150,MATCH('Wkly eq indx data aligned'!$A323,OFFSET(INDIRECT(ADDRESS(1,MATCH(C$1,'Wkly eq indx data joined'!$1:$1,0),1,1,$A$1)),,,1150,1),0),MATCH(C$1,'Wkly eq indx data joined'!$1:$1,0)+1)</f>
        <v>16101.91</v>
      </c>
      <c r="D323" s="18" cm="1">
        <f t="array" aca="1" ref="D323" ca="1">IFERROR(INDEX('Wkly eq indx data joined'!$A$1:$AJ$1150,MATCH('Wkly eq indx data aligned'!$A323,OFFSET(INDIRECT(ADDRESS(1,MATCH(D$1,'Wkly eq indx data joined'!$1:$1,0),1,1,$A$1)),,,1150,1),0),MATCH(D$1,'Wkly eq indx data joined'!$1:$1,0)+1),D322)</f>
        <v>1296.866</v>
      </c>
      <c r="E323" s="9" cm="1">
        <f t="array" aca="1" ref="E323" ca="1">INDEX('Wkly eq indx data joined'!$A$1:$AJ$1150,MATCH('Wkly eq indx data aligned'!$A323,OFFSET(INDIRECT(ADDRESS(1,MATCH(E$1,'Wkly eq indx data joined'!$1:$1,0),1,1,$A$1)),,,1150,1),0),MATCH(E$1,'Wkly eq indx data joined'!$1:$1,0)+1)</f>
        <v>11810.55</v>
      </c>
      <c r="F323" s="9" cm="1">
        <f t="array" aca="1" ref="F323" ca="1">INDEX('Wkly eq indx data joined'!$A$1:$AJ$1150,MATCH('Wkly eq indx data aligned'!$A323,OFFSET(INDIRECT(ADDRESS(1,MATCH(F$1,'Wkly eq indx data joined'!$1:$1,0),1,1,$A$1)),,,1150,1),0),MATCH(F$1,'Wkly eq indx data joined'!$1:$1,0)+1)</f>
        <v>7954.33</v>
      </c>
      <c r="G323" s="9" cm="1">
        <f t="array" aca="1" ref="G323" ca="1">INDEX('Wkly eq indx data joined'!$A$1:$AJ$1150,MATCH('Wkly eq indx data aligned'!$A323,OFFSET(INDIRECT(ADDRESS(1,MATCH(G$1,'Wkly eq indx data joined'!$1:$1,0),1,1,$A$1)),,,1150,1),0),MATCH(G$1,'Wkly eq indx data joined'!$1:$1,0)+1)</f>
        <v>1289.43</v>
      </c>
      <c r="H323" s="9" cm="1">
        <f t="array" aca="1" ref="H323" ca="1">INDEX('Wkly eq indx data joined'!$A$1:$AJ$1150,MATCH('Wkly eq indx data aligned'!$A323,OFFSET(INDIRECT(ADDRESS(1,MATCH(H$1,'Wkly eq indx data joined'!$1:$1,0),1,1,$A$1)),,,1150,1),0),MATCH(H$1,'Wkly eq indx data joined'!$1:$1,0)+1)</f>
        <v>5860.5</v>
      </c>
      <c r="I323" s="9" cm="1">
        <f t="array" aca="1" ref="I323" ca="1">INDEX('Wkly eq indx data joined'!$A$1:$AJ$1150,MATCH('Wkly eq indx data aligned'!$A323,OFFSET(INDIRECT(ADDRESS(1,MATCH(I$1,'Wkly eq indx data joined'!$1:$1,0),1,1,$A$1)),,,1150,1),0),MATCH(I$1,'Wkly eq indx data joined'!$1:$1,0)+1)</f>
        <v>15856.05</v>
      </c>
      <c r="J323" s="9" cm="1">
        <f t="array" aca="1" ref="J323" ca="1">INDEX('Wkly eq indx data joined'!$A$1:$AJ$1150,MATCH('Wkly eq indx data aligned'!$A323,OFFSET(INDIRECT(ADDRESS(1,MATCH(J$1,'Wkly eq indx data joined'!$1:$1,0),1,1,$A$1)),,,1150,1),0),MATCH(J$1,'Wkly eq indx data joined'!$1:$1,0)+1)</f>
        <v>5073.95</v>
      </c>
      <c r="K323" s="9" cm="1">
        <f t="array" aca="1" ref="K323" ca="1">INDEX('Wkly eq indx data joined'!$A$1:$AJ$1150,MATCH('Wkly eq indx data aligned'!$A323,OFFSET(INDIRECT(ADDRESS(1,MATCH(K$1,'Wkly eq indx data joined'!$1:$1,0),1,1,$A$1)),,,1150,1),0),MATCH(K$1,'Wkly eq indx data joined'!$1:$1,0)+1)</f>
        <v>5870.79</v>
      </c>
      <c r="L323" s="12" cm="1">
        <f t="array" aca="1" ref="L323" ca="1">INDEX('Wkly eq indx data joined'!$A$1:$AJ$1150,MATCH('Wkly eq indx data aligned'!$A323+2,OFFSET(INDIRECT(ADDRESS(1,MATCH(L$1,'Wkly eq indx data joined'!$1:$1,0),1,1,$A$1)),,,1150,1),0),MATCH(L$1,'Wkly eq indx data joined'!$1:$1,0)+1)</f>
        <v>1365.82</v>
      </c>
      <c r="M323" s="9" cm="1">
        <f t="array" aca="1" ref="M323" ca="1">INDEX('Wkly eq indx data joined'!$A$1:$AJ$1150,MATCH('Wkly eq indx data aligned'!$A323,OFFSET(INDIRECT(ADDRESS(1,MATCH(M$1,'Wkly eq indx data joined'!$1:$1,0),1,1,$A$1)),,,1150,1),0),MATCH(M$1,'Wkly eq indx data joined'!$1:$1,0)+1)</f>
        <v>38610.400000000001</v>
      </c>
      <c r="N323" s="9" cm="1">
        <f t="array" aca="1" ref="N323" ca="1">INDEX('Wkly eq indx data joined'!$A$1:$AJ$1150,MATCH('Wkly eq indx data aligned'!$A323,OFFSET(INDIRECT(ADDRESS(1,MATCH(N$1,'Wkly eq indx data joined'!$1:$1,0),1,1,$A$1)),,,1150,1),0),MATCH(N$1,'Wkly eq indx data joined'!$1:$1,0)+1)</f>
        <v>7943.67</v>
      </c>
      <c r="O323" s="13" cm="1">
        <f t="array" aca="1" ref="O323" ca="1">INDEX('Wkly eq indx data joined'!$A$1:$AJ$1150,MATCH('Wkly eq indx data aligned'!$A323+1,OFFSET(INDIRECT(ADDRESS(1,MATCH(O$1,'Wkly eq indx data joined'!$1:$1,0),1,1,$A$1)),,,1150,1),0),MATCH(O$1,'Wkly eq indx data joined'!$1:$1,0)+1)</f>
        <v>6538.22</v>
      </c>
      <c r="P323" s="12" cm="1">
        <f t="array" aca="1" ref="P323" ca="1">INDEX('Wkly eq indx data joined'!$A$1:$AJ$1150,MATCH('Wkly eq indx data aligned'!$A323+2,OFFSET(INDIRECT(ADDRESS(1,MATCH(P$1,'Wkly eq indx data joined'!$1:$1,0),1,1,$A$1)),,,1150,1),0),MATCH(P$1,'Wkly eq indx data joined'!$1:$1,0)+1)</f>
        <v>3050.05</v>
      </c>
      <c r="Q323" s="9" cm="1">
        <f t="array" aca="1" ref="Q323" ca="1">INDEX('Wkly eq indx data joined'!$A$1:$AJ$1150,MATCH('Wkly eq indx data aligned'!$A323,OFFSET(INDIRECT(ADDRESS(1,MATCH(Q$1,'Wkly eq indx data joined'!$1:$1,0),1,1,$A$1)),,,1150,1),0),MATCH(Q$1,'Wkly eq indx data joined'!$1:$1,0)+1)</f>
        <v>464.57</v>
      </c>
      <c r="R323" s="12" cm="1">
        <f t="array" aca="1" ref="R323" ca="1">INDEX('Wkly eq indx data joined'!$A$1:$AJ$1150,MATCH('Wkly eq indx data aligned'!$A323+2,OFFSET(INDIRECT(ADDRESS(1,MATCH(R$1,'Wkly eq indx data joined'!$1:$1,0),1,1,$A$1)),,,1150,1),0),MATCH(R$1,'Wkly eq indx data joined'!$1:$1,0)+1)</f>
        <v>1399.08</v>
      </c>
      <c r="S323" s="9" cm="1">
        <f t="array" aca="1" ref="S323" ca="1">INDEX('Wkly eq indx data joined'!$A$1:$AJ$1150,MATCH('Wkly eq indx data aligned'!$A323,OFFSET(INDIRECT(ADDRESS(1,MATCH(S$1,'Wkly eq indx data joined'!$1:$1,0),1,1,$A$1)),,,1150,1),0),MATCH(S$1,'Wkly eq indx data joined'!$1:$1,0)+1)</f>
        <v>17514.73</v>
      </c>
    </row>
    <row r="324" spans="1:19" x14ac:dyDescent="0.25">
      <c r="A324" s="4">
        <f t="shared" ref="A324:A387" si="5">A323+7</f>
        <v>38779</v>
      </c>
      <c r="B324" s="9" cm="1">
        <f t="array" aca="1" ref="B324" ca="1">INDEX('Wkly eq indx data joined'!$A$1:$AJ$1150,MATCH('Wkly eq indx data aligned'!$A324,OFFSET(INDIRECT(ADDRESS(1,MATCH(B$1,'Wkly eq indx data joined'!$1:$1,0),1,1,$A$1)),,,1150,1),0),MATCH(B$1,'Wkly eq indx data joined'!$1:$1,0)+1)</f>
        <v>4898.5410000000002</v>
      </c>
      <c r="C324" s="9" cm="1">
        <f t="array" aca="1" ref="C324" ca="1">INDEX('Wkly eq indx data joined'!$A$1:$AJ$1150,MATCH('Wkly eq indx data aligned'!$A324,OFFSET(INDIRECT(ADDRESS(1,MATCH(C$1,'Wkly eq indx data joined'!$1:$1,0),1,1,$A$1)),,,1150,1),0),MATCH(C$1,'Wkly eq indx data joined'!$1:$1,0)+1)</f>
        <v>15663.34</v>
      </c>
      <c r="D324" s="18" cm="1">
        <f t="array" aca="1" ref="D324" ca="1">IFERROR(INDEX('Wkly eq indx data joined'!$A$1:$AJ$1150,MATCH('Wkly eq indx data aligned'!$A324,OFFSET(INDIRECT(ADDRESS(1,MATCH(D$1,'Wkly eq indx data joined'!$1:$1,0),1,1,$A$1)),,,1150,1),0),MATCH(D$1,'Wkly eq indx data joined'!$1:$1,0)+1),D323)</f>
        <v>1293.297</v>
      </c>
      <c r="E324" s="9" cm="1">
        <f t="array" aca="1" ref="E324" ca="1">INDEX('Wkly eq indx data joined'!$A$1:$AJ$1150,MATCH('Wkly eq indx data aligned'!$A324,OFFSET(INDIRECT(ADDRESS(1,MATCH(E$1,'Wkly eq indx data joined'!$1:$1,0),1,1,$A$1)),,,1150,1),0),MATCH(E$1,'Wkly eq indx data joined'!$1:$1,0)+1)</f>
        <v>11978.68</v>
      </c>
      <c r="F324" s="9" cm="1">
        <f t="array" aca="1" ref="F324" ca="1">INDEX('Wkly eq indx data joined'!$A$1:$AJ$1150,MATCH('Wkly eq indx data aligned'!$A324,OFFSET(INDIRECT(ADDRESS(1,MATCH(F$1,'Wkly eq indx data joined'!$1:$1,0),1,1,$A$1)),,,1150,1),0),MATCH(F$1,'Wkly eq indx data joined'!$1:$1,0)+1)</f>
        <v>7915.98</v>
      </c>
      <c r="G324" s="9" cm="1">
        <f t="array" aca="1" ref="G324" ca="1">INDEX('Wkly eq indx data joined'!$A$1:$AJ$1150,MATCH('Wkly eq indx data aligned'!$A324,OFFSET(INDIRECT(ADDRESS(1,MATCH(G$1,'Wkly eq indx data joined'!$1:$1,0),1,1,$A$1)),,,1150,1),0),MATCH(G$1,'Wkly eq indx data joined'!$1:$1,0)+1)</f>
        <v>1287.23</v>
      </c>
      <c r="H324" s="9" cm="1">
        <f t="array" aca="1" ref="H324" ca="1">INDEX('Wkly eq indx data joined'!$A$1:$AJ$1150,MATCH('Wkly eq indx data aligned'!$A324,OFFSET(INDIRECT(ADDRESS(1,MATCH(H$1,'Wkly eq indx data joined'!$1:$1,0),1,1,$A$1)),,,1150,1),0),MATCH(H$1,'Wkly eq indx data joined'!$1:$1,0)+1)</f>
        <v>5858.7</v>
      </c>
      <c r="I324" s="9" cm="1">
        <f t="array" aca="1" ref="I324" ca="1">INDEX('Wkly eq indx data joined'!$A$1:$AJ$1150,MATCH('Wkly eq indx data aligned'!$A324,OFFSET(INDIRECT(ADDRESS(1,MATCH(I$1,'Wkly eq indx data joined'!$1:$1,0),1,1,$A$1)),,,1150,1),0),MATCH(I$1,'Wkly eq indx data joined'!$1:$1,0)+1)</f>
        <v>15802</v>
      </c>
      <c r="J324" s="9" cm="1">
        <f t="array" aca="1" ref="J324" ca="1">INDEX('Wkly eq indx data joined'!$A$1:$AJ$1150,MATCH('Wkly eq indx data aligned'!$A324,OFFSET(INDIRECT(ADDRESS(1,MATCH(J$1,'Wkly eq indx data joined'!$1:$1,0),1,1,$A$1)),,,1150,1),0),MATCH(J$1,'Wkly eq indx data joined'!$1:$1,0)+1)</f>
        <v>4989.1499999999996</v>
      </c>
      <c r="K324" s="9" cm="1">
        <f t="array" aca="1" ref="K324" ca="1">INDEX('Wkly eq indx data joined'!$A$1:$AJ$1150,MATCH('Wkly eq indx data aligned'!$A324,OFFSET(INDIRECT(ADDRESS(1,MATCH(K$1,'Wkly eq indx data joined'!$1:$1,0),1,1,$A$1)),,,1150,1),0),MATCH(K$1,'Wkly eq indx data joined'!$1:$1,0)+1)</f>
        <v>5721.46</v>
      </c>
      <c r="L324" s="12" cm="1">
        <f t="array" aca="1" ref="L324" ca="1">INDEX('Wkly eq indx data joined'!$A$1:$AJ$1150,MATCH('Wkly eq indx data aligned'!$A324+2,OFFSET(INDIRECT(ADDRESS(1,MATCH(L$1,'Wkly eq indx data joined'!$1:$1,0),1,1,$A$1)),,,1150,1),0),MATCH(L$1,'Wkly eq indx data joined'!$1:$1,0)+1)</f>
        <v>1328.95</v>
      </c>
      <c r="M324" s="9" cm="1">
        <f t="array" aca="1" ref="M324" ca="1">INDEX('Wkly eq indx data joined'!$A$1:$AJ$1150,MATCH('Wkly eq indx data aligned'!$A324,OFFSET(INDIRECT(ADDRESS(1,MATCH(M$1,'Wkly eq indx data joined'!$1:$1,0),1,1,$A$1)),,,1150,1),0),MATCH(M$1,'Wkly eq indx data joined'!$1:$1,0)+1)</f>
        <v>39239.800000000003</v>
      </c>
      <c r="N324" s="9" cm="1">
        <f t="array" aca="1" ref="N324" ca="1">INDEX('Wkly eq indx data joined'!$A$1:$AJ$1150,MATCH('Wkly eq indx data aligned'!$A324,OFFSET(INDIRECT(ADDRESS(1,MATCH(N$1,'Wkly eq indx data joined'!$1:$1,0),1,1,$A$1)),,,1150,1),0),MATCH(N$1,'Wkly eq indx data joined'!$1:$1,0)+1)</f>
        <v>7820.81</v>
      </c>
      <c r="O324" s="13" cm="1">
        <f t="array" aca="1" ref="O324" ca="1">INDEX('Wkly eq indx data joined'!$A$1:$AJ$1150,MATCH('Wkly eq indx data aligned'!$A324+1,OFFSET(INDIRECT(ADDRESS(1,MATCH(O$1,'Wkly eq indx data joined'!$1:$1,0),1,1,$A$1)),,,1150,1),0),MATCH(O$1,'Wkly eq indx data joined'!$1:$1,0)+1)</f>
        <v>6553.66</v>
      </c>
      <c r="P324" s="12" cm="1">
        <f t="array" aca="1" ref="P324" ca="1">INDEX('Wkly eq indx data joined'!$A$1:$AJ$1150,MATCH('Wkly eq indx data aligned'!$A324+2,OFFSET(INDIRECT(ADDRESS(1,MATCH(P$1,'Wkly eq indx data joined'!$1:$1,0),1,1,$A$1)),,,1150,1),0),MATCH(P$1,'Wkly eq indx data joined'!$1:$1,0)+1)</f>
        <v>3147.35</v>
      </c>
      <c r="Q324" s="9" cm="1">
        <f t="array" aca="1" ref="Q324" ca="1">INDEX('Wkly eq indx data joined'!$A$1:$AJ$1150,MATCH('Wkly eq indx data aligned'!$A324,OFFSET(INDIRECT(ADDRESS(1,MATCH(Q$1,'Wkly eq indx data joined'!$1:$1,0),1,1,$A$1)),,,1150,1),0),MATCH(Q$1,'Wkly eq indx data joined'!$1:$1,0)+1)</f>
        <v>455.25</v>
      </c>
      <c r="R324" s="12" cm="1">
        <f t="array" aca="1" ref="R324" ca="1">INDEX('Wkly eq indx data joined'!$A$1:$AJ$1150,MATCH('Wkly eq indx data aligned'!$A324+2,OFFSET(INDIRECT(ADDRESS(1,MATCH(R$1,'Wkly eq indx data joined'!$1:$1,0),1,1,$A$1)),,,1150,1),0),MATCH(R$1,'Wkly eq indx data joined'!$1:$1,0)+1)</f>
        <v>1349.06</v>
      </c>
      <c r="S324" s="9" cm="1">
        <f t="array" aca="1" ref="S324" ca="1">INDEX('Wkly eq indx data joined'!$A$1:$AJ$1150,MATCH('Wkly eq indx data aligned'!$A324,OFFSET(INDIRECT(ADDRESS(1,MATCH(S$1,'Wkly eq indx data joined'!$1:$1,0),1,1,$A$1)),,,1150,1),0),MATCH(S$1,'Wkly eq indx data joined'!$1:$1,0)+1)</f>
        <v>17339.25</v>
      </c>
    </row>
    <row r="325" spans="1:19" x14ac:dyDescent="0.25">
      <c r="A325" s="4">
        <f t="shared" si="5"/>
        <v>38786</v>
      </c>
      <c r="B325" s="9" cm="1">
        <f t="array" aca="1" ref="B325" ca="1">INDEX('Wkly eq indx data joined'!$A$1:$AJ$1150,MATCH('Wkly eq indx data aligned'!$A325,OFFSET(INDIRECT(ADDRESS(1,MATCH(B$1,'Wkly eq indx data joined'!$1:$1,0),1,1,$A$1)),,,1150,1),0),MATCH(B$1,'Wkly eq indx data joined'!$1:$1,0)+1)</f>
        <v>4888.1189999999997</v>
      </c>
      <c r="C325" s="9" cm="1">
        <f t="array" aca="1" ref="C325" ca="1">INDEX('Wkly eq indx data joined'!$A$1:$AJ$1150,MATCH('Wkly eq indx data aligned'!$A325,OFFSET(INDIRECT(ADDRESS(1,MATCH(C$1,'Wkly eq indx data joined'!$1:$1,0),1,1,$A$1)),,,1150,1),0),MATCH(C$1,'Wkly eq indx data joined'!$1:$1,0)+1)</f>
        <v>16115.63</v>
      </c>
      <c r="D325" s="18" cm="1">
        <f t="array" aca="1" ref="D325" ca="1">IFERROR(INDEX('Wkly eq indx data joined'!$A$1:$AJ$1150,MATCH('Wkly eq indx data aligned'!$A325,OFFSET(INDIRECT(ADDRESS(1,MATCH(D$1,'Wkly eq indx data joined'!$1:$1,0),1,1,$A$1)),,,1150,1),0),MATCH(D$1,'Wkly eq indx data joined'!$1:$1,0)+1),D324)</f>
        <v>1245.653</v>
      </c>
      <c r="E325" s="9" cm="1">
        <f t="array" aca="1" ref="E325" ca="1">INDEX('Wkly eq indx data joined'!$A$1:$AJ$1150,MATCH('Wkly eq indx data aligned'!$A325,OFFSET(INDIRECT(ADDRESS(1,MATCH(E$1,'Wkly eq indx data joined'!$1:$1,0),1,1,$A$1)),,,1150,1),0),MATCH(E$1,'Wkly eq indx data joined'!$1:$1,0)+1)</f>
        <v>11833.61</v>
      </c>
      <c r="F325" s="9" cm="1">
        <f t="array" aca="1" ref="F325" ca="1">INDEX('Wkly eq indx data joined'!$A$1:$AJ$1150,MATCH('Wkly eq indx data aligned'!$A325,OFFSET(INDIRECT(ADDRESS(1,MATCH(F$1,'Wkly eq indx data joined'!$1:$1,0),1,1,$A$1)),,,1150,1),0),MATCH(F$1,'Wkly eq indx data joined'!$1:$1,0)+1)</f>
        <v>7970.64</v>
      </c>
      <c r="G325" s="9" cm="1">
        <f t="array" aca="1" ref="G325" ca="1">INDEX('Wkly eq indx data joined'!$A$1:$AJ$1150,MATCH('Wkly eq indx data aligned'!$A325,OFFSET(INDIRECT(ADDRESS(1,MATCH(G$1,'Wkly eq indx data joined'!$1:$1,0),1,1,$A$1)),,,1150,1),0),MATCH(G$1,'Wkly eq indx data joined'!$1:$1,0)+1)</f>
        <v>1281.58</v>
      </c>
      <c r="H325" s="9" cm="1">
        <f t="array" aca="1" ref="H325" ca="1">INDEX('Wkly eq indx data joined'!$A$1:$AJ$1150,MATCH('Wkly eq indx data aligned'!$A325,OFFSET(INDIRECT(ADDRESS(1,MATCH(H$1,'Wkly eq indx data joined'!$1:$1,0),1,1,$A$1)),,,1150,1),0),MATCH(H$1,'Wkly eq indx data joined'!$1:$1,0)+1)</f>
        <v>5907.9</v>
      </c>
      <c r="I325" s="9" cm="1">
        <f t="array" aca="1" ref="I325" ca="1">INDEX('Wkly eq indx data joined'!$A$1:$AJ$1150,MATCH('Wkly eq indx data aligned'!$A325,OFFSET(INDIRECT(ADDRESS(1,MATCH(I$1,'Wkly eq indx data joined'!$1:$1,0),1,1,$A$1)),,,1150,1),0),MATCH(I$1,'Wkly eq indx data joined'!$1:$1,0)+1)</f>
        <v>15445.05</v>
      </c>
      <c r="J325" s="9" cm="1">
        <f t="array" aca="1" ref="J325" ca="1">INDEX('Wkly eq indx data joined'!$A$1:$AJ$1150,MATCH('Wkly eq indx data aligned'!$A325,OFFSET(INDIRECT(ADDRESS(1,MATCH(J$1,'Wkly eq indx data joined'!$1:$1,0),1,1,$A$1)),,,1150,1),0),MATCH(J$1,'Wkly eq indx data joined'!$1:$1,0)+1)</f>
        <v>5069.2700000000004</v>
      </c>
      <c r="K325" s="9" cm="1">
        <f t="array" aca="1" ref="K325" ca="1">INDEX('Wkly eq indx data joined'!$A$1:$AJ$1150,MATCH('Wkly eq indx data aligned'!$A325,OFFSET(INDIRECT(ADDRESS(1,MATCH(K$1,'Wkly eq indx data joined'!$1:$1,0),1,1,$A$1)),,,1150,1),0),MATCH(K$1,'Wkly eq indx data joined'!$1:$1,0)+1)</f>
        <v>5804.92</v>
      </c>
      <c r="L325" s="12" cm="1">
        <f t="array" aca="1" ref="L325" ca="1">INDEX('Wkly eq indx data joined'!$A$1:$AJ$1150,MATCH('Wkly eq indx data aligned'!$A325+2,OFFSET(INDIRECT(ADDRESS(1,MATCH(L$1,'Wkly eq indx data joined'!$1:$1,0),1,1,$A$1)),,,1150,1),0),MATCH(L$1,'Wkly eq indx data joined'!$1:$1,0)+1)</f>
        <v>1320.07</v>
      </c>
      <c r="M325" s="9" cm="1">
        <f t="array" aca="1" ref="M325" ca="1">INDEX('Wkly eq indx data joined'!$A$1:$AJ$1150,MATCH('Wkly eq indx data aligned'!$A325,OFFSET(INDIRECT(ADDRESS(1,MATCH(M$1,'Wkly eq indx data joined'!$1:$1,0),1,1,$A$1)),,,1150,1),0),MATCH(M$1,'Wkly eq indx data joined'!$1:$1,0)+1)</f>
        <v>36890.699999999997</v>
      </c>
      <c r="N325" s="9" cm="1">
        <f t="array" aca="1" ref="N325" ca="1">INDEX('Wkly eq indx data joined'!$A$1:$AJ$1150,MATCH('Wkly eq indx data aligned'!$A325,OFFSET(INDIRECT(ADDRESS(1,MATCH(N$1,'Wkly eq indx data joined'!$1:$1,0),1,1,$A$1)),,,1150,1),0),MATCH(N$1,'Wkly eq indx data joined'!$1:$1,0)+1)</f>
        <v>7879.21</v>
      </c>
      <c r="O325" s="13" cm="1">
        <f t="array" aca="1" ref="O325" ca="1">INDEX('Wkly eq indx data joined'!$A$1:$AJ$1150,MATCH('Wkly eq indx data aligned'!$A325+1,OFFSET(INDIRECT(ADDRESS(1,MATCH(O$1,'Wkly eq indx data joined'!$1:$1,0),1,1,$A$1)),,,1150,1),0),MATCH(O$1,'Wkly eq indx data joined'!$1:$1,0)+1)</f>
        <v>6490.68</v>
      </c>
      <c r="P325" s="12" cm="1">
        <f t="array" aca="1" ref="P325" ca="1">INDEX('Wkly eq indx data joined'!$A$1:$AJ$1150,MATCH('Wkly eq indx data aligned'!$A325+2,OFFSET(INDIRECT(ADDRESS(1,MATCH(P$1,'Wkly eq indx data joined'!$1:$1,0),1,1,$A$1)),,,1150,1),0),MATCH(P$1,'Wkly eq indx data joined'!$1:$1,0)+1)</f>
        <v>3183.9</v>
      </c>
      <c r="Q325" s="9" cm="1">
        <f t="array" aca="1" ref="Q325" ca="1">INDEX('Wkly eq indx data joined'!$A$1:$AJ$1150,MATCH('Wkly eq indx data aligned'!$A325,OFFSET(INDIRECT(ADDRESS(1,MATCH(Q$1,'Wkly eq indx data joined'!$1:$1,0),1,1,$A$1)),,,1150,1),0),MATCH(Q$1,'Wkly eq indx data joined'!$1:$1,0)+1)</f>
        <v>458.59</v>
      </c>
      <c r="R325" s="12" cm="1">
        <f t="array" aca="1" ref="R325" ca="1">INDEX('Wkly eq indx data joined'!$A$1:$AJ$1150,MATCH('Wkly eq indx data aligned'!$A325+2,OFFSET(INDIRECT(ADDRESS(1,MATCH(R$1,'Wkly eq indx data joined'!$1:$1,0),1,1,$A$1)),,,1150,1),0),MATCH(R$1,'Wkly eq indx data joined'!$1:$1,0)+1)</f>
        <v>1232.77</v>
      </c>
      <c r="S325" s="9" cm="1">
        <f t="array" aca="1" ref="S325" ca="1">INDEX('Wkly eq indx data joined'!$A$1:$AJ$1150,MATCH('Wkly eq indx data aligned'!$A325,OFFSET(INDIRECT(ADDRESS(1,MATCH(S$1,'Wkly eq indx data joined'!$1:$1,0),1,1,$A$1)),,,1150,1),0),MATCH(S$1,'Wkly eq indx data joined'!$1:$1,0)+1)</f>
        <v>16784.98</v>
      </c>
    </row>
    <row r="326" spans="1:19" x14ac:dyDescent="0.25">
      <c r="A326" s="4">
        <f t="shared" si="5"/>
        <v>38793</v>
      </c>
      <c r="B326" s="9" cm="1">
        <f t="array" aca="1" ref="B326" ca="1">INDEX('Wkly eq indx data joined'!$A$1:$AJ$1150,MATCH('Wkly eq indx data aligned'!$A326,OFFSET(INDIRECT(ADDRESS(1,MATCH(B$1,'Wkly eq indx data joined'!$1:$1,0),1,1,$A$1)),,,1150,1),0),MATCH(B$1,'Wkly eq indx data joined'!$1:$1,0)+1)</f>
        <v>4971.7070000000003</v>
      </c>
      <c r="C326" s="9" cm="1">
        <f t="array" aca="1" ref="C326" ca="1">INDEX('Wkly eq indx data joined'!$A$1:$AJ$1150,MATCH('Wkly eq indx data aligned'!$A326,OFFSET(INDIRECT(ADDRESS(1,MATCH(C$1,'Wkly eq indx data joined'!$1:$1,0),1,1,$A$1)),,,1150,1),0),MATCH(C$1,'Wkly eq indx data joined'!$1:$1,0)+1)</f>
        <v>16339.73</v>
      </c>
      <c r="D326" s="18" cm="1">
        <f t="array" aca="1" ref="D326" ca="1">IFERROR(INDEX('Wkly eq indx data joined'!$A$1:$AJ$1150,MATCH('Wkly eq indx data aligned'!$A326,OFFSET(INDIRECT(ADDRESS(1,MATCH(D$1,'Wkly eq indx data joined'!$1:$1,0),1,1,$A$1)),,,1150,1),0),MATCH(D$1,'Wkly eq indx data joined'!$1:$1,0)+1),D325)</f>
        <v>1269.462</v>
      </c>
      <c r="E326" s="9" cm="1">
        <f t="array" aca="1" ref="E326" ca="1">INDEX('Wkly eq indx data joined'!$A$1:$AJ$1150,MATCH('Wkly eq indx data aligned'!$A326,OFFSET(INDIRECT(ADDRESS(1,MATCH(E$1,'Wkly eq indx data joined'!$1:$1,0),1,1,$A$1)),,,1150,1),0),MATCH(E$1,'Wkly eq indx data joined'!$1:$1,0)+1)</f>
        <v>12000.73</v>
      </c>
      <c r="F326" s="9" cm="1">
        <f t="array" aca="1" ref="F326" ca="1">INDEX('Wkly eq indx data joined'!$A$1:$AJ$1150,MATCH('Wkly eq indx data aligned'!$A326,OFFSET(INDIRECT(ADDRESS(1,MATCH(F$1,'Wkly eq indx data joined'!$1:$1,0),1,1,$A$1)),,,1150,1),0),MATCH(F$1,'Wkly eq indx data joined'!$1:$1,0)+1)</f>
        <v>8047.12</v>
      </c>
      <c r="G326" s="9" cm="1">
        <f t="array" aca="1" ref="G326" ca="1">INDEX('Wkly eq indx data joined'!$A$1:$AJ$1150,MATCH('Wkly eq indx data aligned'!$A326,OFFSET(INDIRECT(ADDRESS(1,MATCH(G$1,'Wkly eq indx data joined'!$1:$1,0),1,1,$A$1)),,,1150,1),0),MATCH(G$1,'Wkly eq indx data joined'!$1:$1,0)+1)</f>
        <v>1307.25</v>
      </c>
      <c r="H326" s="9" cm="1">
        <f t="array" aca="1" ref="H326" ca="1">INDEX('Wkly eq indx data joined'!$A$1:$AJ$1150,MATCH('Wkly eq indx data aligned'!$A326,OFFSET(INDIRECT(ADDRESS(1,MATCH(H$1,'Wkly eq indx data joined'!$1:$1,0),1,1,$A$1)),,,1150,1),0),MATCH(H$1,'Wkly eq indx data joined'!$1:$1,0)+1)</f>
        <v>5999.4</v>
      </c>
      <c r="I326" s="9" cm="1">
        <f t="array" aca="1" ref="I326" ca="1">INDEX('Wkly eq indx data joined'!$A$1:$AJ$1150,MATCH('Wkly eq indx data aligned'!$A326,OFFSET(INDIRECT(ADDRESS(1,MATCH(I$1,'Wkly eq indx data joined'!$1:$1,0),1,1,$A$1)),,,1150,1),0),MATCH(I$1,'Wkly eq indx data joined'!$1:$1,0)+1)</f>
        <v>15801.66</v>
      </c>
      <c r="J326" s="9" cm="1">
        <f t="array" aca="1" ref="J326" ca="1">INDEX('Wkly eq indx data joined'!$A$1:$AJ$1150,MATCH('Wkly eq indx data aligned'!$A326,OFFSET(INDIRECT(ADDRESS(1,MATCH(J$1,'Wkly eq indx data joined'!$1:$1,0),1,1,$A$1)),,,1150,1),0),MATCH(J$1,'Wkly eq indx data joined'!$1:$1,0)+1)</f>
        <v>5141.08</v>
      </c>
      <c r="K326" s="9" cm="1">
        <f t="array" aca="1" ref="K326" ca="1">INDEX('Wkly eq indx data joined'!$A$1:$AJ$1150,MATCH('Wkly eq indx data aligned'!$A326,OFFSET(INDIRECT(ADDRESS(1,MATCH(K$1,'Wkly eq indx data joined'!$1:$1,0),1,1,$A$1)),,,1150,1),0),MATCH(K$1,'Wkly eq indx data joined'!$1:$1,0)+1)</f>
        <v>5882.38</v>
      </c>
      <c r="L326" s="12" cm="1">
        <f t="array" aca="1" ref="L326" ca="1">INDEX('Wkly eq indx data joined'!$A$1:$AJ$1150,MATCH('Wkly eq indx data aligned'!$A326+2,OFFSET(INDIRECT(ADDRESS(1,MATCH(L$1,'Wkly eq indx data joined'!$1:$1,0),1,1,$A$1)),,,1150,1),0),MATCH(L$1,'Wkly eq indx data joined'!$1:$1,0)+1)</f>
        <v>1341.12</v>
      </c>
      <c r="M326" s="9" cm="1">
        <f t="array" aca="1" ref="M326" ca="1">INDEX('Wkly eq indx data joined'!$A$1:$AJ$1150,MATCH('Wkly eq indx data aligned'!$A326,OFFSET(INDIRECT(ADDRESS(1,MATCH(M$1,'Wkly eq indx data joined'!$1:$1,0),1,1,$A$1)),,,1150,1),0),MATCH(M$1,'Wkly eq indx data joined'!$1:$1,0)+1)</f>
        <v>38049.199999999997</v>
      </c>
      <c r="N326" s="9" cm="1">
        <f t="array" aca="1" ref="N326" ca="1">INDEX('Wkly eq indx data joined'!$A$1:$AJ$1150,MATCH('Wkly eq indx data aligned'!$A326,OFFSET(INDIRECT(ADDRESS(1,MATCH(N$1,'Wkly eq indx data joined'!$1:$1,0),1,1,$A$1)),,,1150,1),0),MATCH(N$1,'Wkly eq indx data joined'!$1:$1,0)+1)</f>
        <v>7977</v>
      </c>
      <c r="O326" s="13" cm="1">
        <f t="array" aca="1" ref="O326" ca="1">INDEX('Wkly eq indx data joined'!$A$1:$AJ$1150,MATCH('Wkly eq indx data aligned'!$A326+1,OFFSET(INDIRECT(ADDRESS(1,MATCH(O$1,'Wkly eq indx data joined'!$1:$1,0),1,1,$A$1)),,,1150,1),0),MATCH(O$1,'Wkly eq indx data joined'!$1:$1,0)+1)</f>
        <v>6528.57</v>
      </c>
      <c r="P326" s="12" cm="1">
        <f t="array" aca="1" ref="P326" ca="1">INDEX('Wkly eq indx data joined'!$A$1:$AJ$1150,MATCH('Wkly eq indx data aligned'!$A326+2,OFFSET(INDIRECT(ADDRESS(1,MATCH(P$1,'Wkly eq indx data joined'!$1:$1,0),1,1,$A$1)),,,1150,1),0),MATCH(P$1,'Wkly eq indx data joined'!$1:$1,0)+1)</f>
        <v>3234.05</v>
      </c>
      <c r="Q326" s="9" cm="1">
        <f t="array" aca="1" ref="Q326" ca="1">INDEX('Wkly eq indx data joined'!$A$1:$AJ$1150,MATCH('Wkly eq indx data aligned'!$A326,OFFSET(INDIRECT(ADDRESS(1,MATCH(Q$1,'Wkly eq indx data joined'!$1:$1,0),1,1,$A$1)),,,1150,1),0),MATCH(Q$1,'Wkly eq indx data joined'!$1:$1,0)+1)</f>
        <v>464.05</v>
      </c>
      <c r="R326" s="12" cm="1">
        <f t="array" aca="1" ref="R326" ca="1">INDEX('Wkly eq indx data joined'!$A$1:$AJ$1150,MATCH('Wkly eq indx data aligned'!$A326+2,OFFSET(INDIRECT(ADDRESS(1,MATCH(R$1,'Wkly eq indx data joined'!$1:$1,0),1,1,$A$1)),,,1150,1),0),MATCH(R$1,'Wkly eq indx data joined'!$1:$1,0)+1)</f>
        <v>1288.32</v>
      </c>
      <c r="S326" s="9" cm="1">
        <f t="array" aca="1" ref="S326" ca="1">INDEX('Wkly eq indx data joined'!$A$1:$AJ$1150,MATCH('Wkly eq indx data aligned'!$A326,OFFSET(INDIRECT(ADDRESS(1,MATCH(S$1,'Wkly eq indx data joined'!$1:$1,0),1,1,$A$1)),,,1150,1),0),MATCH(S$1,'Wkly eq indx data joined'!$1:$1,0)+1)</f>
        <v>17848.2</v>
      </c>
    </row>
    <row r="327" spans="1:19" x14ac:dyDescent="0.25">
      <c r="A327" s="4">
        <f t="shared" si="5"/>
        <v>38800</v>
      </c>
      <c r="B327" s="9" cm="1">
        <f t="array" aca="1" ref="B327" ca="1">INDEX('Wkly eq indx data joined'!$A$1:$AJ$1150,MATCH('Wkly eq indx data aligned'!$A327,OFFSET(INDIRECT(ADDRESS(1,MATCH(B$1,'Wkly eq indx data joined'!$1:$1,0),1,1,$A$1)),,,1150,1),0),MATCH(B$1,'Wkly eq indx data joined'!$1:$1,0)+1)</f>
        <v>5040.0889999999999</v>
      </c>
      <c r="C327" s="9" cm="1">
        <f t="array" aca="1" ref="C327" ca="1">INDEX('Wkly eq indx data joined'!$A$1:$AJ$1150,MATCH('Wkly eq indx data aligned'!$A327,OFFSET(INDIRECT(ADDRESS(1,MATCH(C$1,'Wkly eq indx data joined'!$1:$1,0),1,1,$A$1)),,,1150,1),0),MATCH(C$1,'Wkly eq indx data joined'!$1:$1,0)+1)</f>
        <v>16560.87</v>
      </c>
      <c r="D327" s="18" cm="1">
        <f t="array" aca="1" ref="D327" ca="1">IFERROR(INDEX('Wkly eq indx data joined'!$A$1:$AJ$1150,MATCH('Wkly eq indx data aligned'!$A327,OFFSET(INDIRECT(ADDRESS(1,MATCH(D$1,'Wkly eq indx data joined'!$1:$1,0),1,1,$A$1)),,,1150,1),0),MATCH(D$1,'Wkly eq indx data joined'!$1:$1,0)+1),D326)</f>
        <v>1294.704</v>
      </c>
      <c r="E327" s="9" cm="1">
        <f t="array" aca="1" ref="E327" ca="1">INDEX('Wkly eq indx data joined'!$A$1:$AJ$1150,MATCH('Wkly eq indx data aligned'!$A327,OFFSET(INDIRECT(ADDRESS(1,MATCH(E$1,'Wkly eq indx data joined'!$1:$1,0),1,1,$A$1)),,,1150,1),0),MATCH(E$1,'Wkly eq indx data joined'!$1:$1,0)+1)</f>
        <v>12111.14</v>
      </c>
      <c r="F327" s="9" cm="1">
        <f t="array" aca="1" ref="F327" ca="1">INDEX('Wkly eq indx data joined'!$A$1:$AJ$1150,MATCH('Wkly eq indx data aligned'!$A327,OFFSET(INDIRECT(ADDRESS(1,MATCH(F$1,'Wkly eq indx data joined'!$1:$1,0),1,1,$A$1)),,,1150,1),0),MATCH(F$1,'Wkly eq indx data joined'!$1:$1,0)+1)</f>
        <v>8045.08</v>
      </c>
      <c r="G327" s="9" cm="1">
        <f t="array" aca="1" ref="G327" ca="1">INDEX('Wkly eq indx data joined'!$A$1:$AJ$1150,MATCH('Wkly eq indx data aligned'!$A327,OFFSET(INDIRECT(ADDRESS(1,MATCH(G$1,'Wkly eq indx data joined'!$1:$1,0),1,1,$A$1)),,,1150,1),0),MATCH(G$1,'Wkly eq indx data joined'!$1:$1,0)+1)</f>
        <v>1302.95</v>
      </c>
      <c r="H327" s="9" cm="1">
        <f t="array" aca="1" ref="H327" ca="1">INDEX('Wkly eq indx data joined'!$A$1:$AJ$1150,MATCH('Wkly eq indx data aligned'!$A327,OFFSET(INDIRECT(ADDRESS(1,MATCH(H$1,'Wkly eq indx data joined'!$1:$1,0),1,1,$A$1)),,,1150,1),0),MATCH(H$1,'Wkly eq indx data joined'!$1:$1,0)+1)</f>
        <v>6036.3</v>
      </c>
      <c r="I327" s="9" cm="1">
        <f t="array" aca="1" ref="I327" ca="1">INDEX('Wkly eq indx data joined'!$A$1:$AJ$1150,MATCH('Wkly eq indx data aligned'!$A327,OFFSET(INDIRECT(ADDRESS(1,MATCH(I$1,'Wkly eq indx data joined'!$1:$1,0),1,1,$A$1)),,,1150,1),0),MATCH(I$1,'Wkly eq indx data joined'!$1:$1,0)+1)</f>
        <v>15716.46</v>
      </c>
      <c r="J327" s="9" cm="1">
        <f t="array" aca="1" ref="J327" ca="1">INDEX('Wkly eq indx data joined'!$A$1:$AJ$1150,MATCH('Wkly eq indx data aligned'!$A327,OFFSET(INDIRECT(ADDRESS(1,MATCH(J$1,'Wkly eq indx data joined'!$1:$1,0),1,1,$A$1)),,,1150,1),0),MATCH(J$1,'Wkly eq indx data joined'!$1:$1,0)+1)</f>
        <v>5218.71</v>
      </c>
      <c r="K327" s="9" cm="1">
        <f t="array" aca="1" ref="K327" ca="1">INDEX('Wkly eq indx data joined'!$A$1:$AJ$1150,MATCH('Wkly eq indx data aligned'!$A327,OFFSET(INDIRECT(ADDRESS(1,MATCH(K$1,'Wkly eq indx data joined'!$1:$1,0),1,1,$A$1)),,,1150,1),0),MATCH(K$1,'Wkly eq indx data joined'!$1:$1,0)+1)</f>
        <v>5973.14</v>
      </c>
      <c r="L327" s="12" cm="1">
        <f t="array" aca="1" ref="L327" ca="1">INDEX('Wkly eq indx data joined'!$A$1:$AJ$1150,MATCH('Wkly eq indx data aligned'!$A327+2,OFFSET(INDIRECT(ADDRESS(1,MATCH(L$1,'Wkly eq indx data joined'!$1:$1,0),1,1,$A$1)),,,1150,1),0),MATCH(L$1,'Wkly eq indx data joined'!$1:$1,0)+1)</f>
        <v>1321.23</v>
      </c>
      <c r="M327" s="9" cm="1">
        <f t="array" aca="1" ref="M327" ca="1">INDEX('Wkly eq indx data joined'!$A$1:$AJ$1150,MATCH('Wkly eq indx data aligned'!$A327,OFFSET(INDIRECT(ADDRESS(1,MATCH(M$1,'Wkly eq indx data joined'!$1:$1,0),1,1,$A$1)),,,1150,1),0),MATCH(M$1,'Wkly eq indx data joined'!$1:$1,0)+1)</f>
        <v>37577.1</v>
      </c>
      <c r="N327" s="9" cm="1">
        <f t="array" aca="1" ref="N327" ca="1">INDEX('Wkly eq indx data joined'!$A$1:$AJ$1150,MATCH('Wkly eq indx data aligned'!$A327,OFFSET(INDIRECT(ADDRESS(1,MATCH(N$1,'Wkly eq indx data joined'!$1:$1,0),1,1,$A$1)),,,1150,1),0),MATCH(N$1,'Wkly eq indx data joined'!$1:$1,0)+1)</f>
        <v>8044.55</v>
      </c>
      <c r="O327" s="13" cm="1">
        <f t="array" aca="1" ref="O327" ca="1">INDEX('Wkly eq indx data joined'!$A$1:$AJ$1150,MATCH('Wkly eq indx data aligned'!$A327+1,OFFSET(INDIRECT(ADDRESS(1,MATCH(O$1,'Wkly eq indx data joined'!$1:$1,0),1,1,$A$1)),,,1150,1),0),MATCH(O$1,'Wkly eq indx data joined'!$1:$1,0)+1)</f>
        <v>6376.62</v>
      </c>
      <c r="P327" s="12" cm="1">
        <f t="array" aca="1" ref="P327" ca="1">INDEX('Wkly eq indx data joined'!$A$1:$AJ$1150,MATCH('Wkly eq indx data aligned'!$A327+2,OFFSET(INDIRECT(ADDRESS(1,MATCH(P$1,'Wkly eq indx data joined'!$1:$1,0),1,1,$A$1)),,,1150,1),0),MATCH(P$1,'Wkly eq indx data joined'!$1:$1,0)+1)</f>
        <v>3279.8</v>
      </c>
      <c r="Q327" s="9" cm="1">
        <f t="array" aca="1" ref="Q327" ca="1">INDEX('Wkly eq indx data joined'!$A$1:$AJ$1150,MATCH('Wkly eq indx data aligned'!$A327,OFFSET(INDIRECT(ADDRESS(1,MATCH(Q$1,'Wkly eq indx data joined'!$1:$1,0),1,1,$A$1)),,,1150,1),0),MATCH(Q$1,'Wkly eq indx data joined'!$1:$1,0)+1)</f>
        <v>472.07</v>
      </c>
      <c r="R327" s="12" cm="1">
        <f t="array" aca="1" ref="R327" ca="1">INDEX('Wkly eq indx data joined'!$A$1:$AJ$1150,MATCH('Wkly eq indx data aligned'!$A327+2,OFFSET(INDIRECT(ADDRESS(1,MATCH(R$1,'Wkly eq indx data joined'!$1:$1,0),1,1,$A$1)),,,1150,1),0),MATCH(R$1,'Wkly eq indx data joined'!$1:$1,0)+1)</f>
        <v>1291.82</v>
      </c>
      <c r="S327" s="9" cm="1">
        <f t="array" aca="1" ref="S327" ca="1">INDEX('Wkly eq indx data joined'!$A$1:$AJ$1150,MATCH('Wkly eq indx data aligned'!$A327,OFFSET(INDIRECT(ADDRESS(1,MATCH(S$1,'Wkly eq indx data joined'!$1:$1,0),1,1,$A$1)),,,1150,1),0),MATCH(S$1,'Wkly eq indx data joined'!$1:$1,0)+1)</f>
        <v>18312.18</v>
      </c>
    </row>
    <row r="328" spans="1:19" x14ac:dyDescent="0.25">
      <c r="A328" s="4">
        <f t="shared" si="5"/>
        <v>38807</v>
      </c>
      <c r="B328" s="9" cm="1">
        <f t="array" aca="1" ref="B328" ca="1">INDEX('Wkly eq indx data joined'!$A$1:$AJ$1150,MATCH('Wkly eq indx data aligned'!$A328,OFFSET(INDIRECT(ADDRESS(1,MATCH(B$1,'Wkly eq indx data joined'!$1:$1,0),1,1,$A$1)),,,1150,1),0),MATCH(B$1,'Wkly eq indx data joined'!$1:$1,0)+1)</f>
        <v>5129.7079999999996</v>
      </c>
      <c r="C328" s="9" cm="1">
        <f t="array" aca="1" ref="C328" ca="1">INDEX('Wkly eq indx data joined'!$A$1:$AJ$1150,MATCH('Wkly eq indx data aligned'!$A328,OFFSET(INDIRECT(ADDRESS(1,MATCH(C$1,'Wkly eq indx data joined'!$1:$1,0),1,1,$A$1)),,,1150,1),0),MATCH(C$1,'Wkly eq indx data joined'!$1:$1,0)+1)</f>
        <v>17059.66</v>
      </c>
      <c r="D328" s="18" cm="1">
        <f t="array" aca="1" ref="D328" ca="1">IFERROR(INDEX('Wkly eq indx data joined'!$A$1:$AJ$1150,MATCH('Wkly eq indx data aligned'!$A328,OFFSET(INDIRECT(ADDRESS(1,MATCH(D$1,'Wkly eq indx data joined'!$1:$1,0),1,1,$A$1)),,,1150,1),0),MATCH(D$1,'Wkly eq indx data joined'!$1:$1,0)+1),D327)</f>
        <v>1298.2950000000001</v>
      </c>
      <c r="E328" s="9" cm="1">
        <f t="array" aca="1" ref="E328" ca="1">INDEX('Wkly eq indx data joined'!$A$1:$AJ$1150,MATCH('Wkly eq indx data aligned'!$A328,OFFSET(INDIRECT(ADDRESS(1,MATCH(E$1,'Wkly eq indx data joined'!$1:$1,0),1,1,$A$1)),,,1150,1),0),MATCH(E$1,'Wkly eq indx data joined'!$1:$1,0)+1)</f>
        <v>12110.61</v>
      </c>
      <c r="F328" s="9" cm="1">
        <f t="array" aca="1" ref="F328" ca="1">INDEX('Wkly eq indx data joined'!$A$1:$AJ$1150,MATCH('Wkly eq indx data aligned'!$A328,OFFSET(INDIRECT(ADDRESS(1,MATCH(F$1,'Wkly eq indx data joined'!$1:$1,0),1,1,$A$1)),,,1150,1),0),MATCH(F$1,'Wkly eq indx data joined'!$1:$1,0)+1)</f>
        <v>8023.3</v>
      </c>
      <c r="G328" s="9" cm="1">
        <f t="array" aca="1" ref="G328" ca="1">INDEX('Wkly eq indx data joined'!$A$1:$AJ$1150,MATCH('Wkly eq indx data aligned'!$A328,OFFSET(INDIRECT(ADDRESS(1,MATCH(G$1,'Wkly eq indx data joined'!$1:$1,0),1,1,$A$1)),,,1150,1),0),MATCH(G$1,'Wkly eq indx data joined'!$1:$1,0)+1)</f>
        <v>1294.83</v>
      </c>
      <c r="H328" s="9" cm="1">
        <f t="array" aca="1" ref="H328" ca="1">INDEX('Wkly eq indx data joined'!$A$1:$AJ$1150,MATCH('Wkly eq indx data aligned'!$A328,OFFSET(INDIRECT(ADDRESS(1,MATCH(H$1,'Wkly eq indx data joined'!$1:$1,0),1,1,$A$1)),,,1150,1),0),MATCH(H$1,'Wkly eq indx data joined'!$1:$1,0)+1)</f>
        <v>5964.6</v>
      </c>
      <c r="I328" s="9" cm="1">
        <f t="array" aca="1" ref="I328" ca="1">INDEX('Wkly eq indx data joined'!$A$1:$AJ$1150,MATCH('Wkly eq indx data aligned'!$A328,OFFSET(INDIRECT(ADDRESS(1,MATCH(I$1,'Wkly eq indx data joined'!$1:$1,0),1,1,$A$1)),,,1150,1),0),MATCH(I$1,'Wkly eq indx data joined'!$1:$1,0)+1)</f>
        <v>15805.04</v>
      </c>
      <c r="J328" s="9" cm="1">
        <f t="array" aca="1" ref="J328" ca="1">INDEX('Wkly eq indx data joined'!$A$1:$AJ$1150,MATCH('Wkly eq indx data aligned'!$A328,OFFSET(INDIRECT(ADDRESS(1,MATCH(J$1,'Wkly eq indx data joined'!$1:$1,0),1,1,$A$1)),,,1150,1),0),MATCH(J$1,'Wkly eq indx data joined'!$1:$1,0)+1)</f>
        <v>5220.8500000000004</v>
      </c>
      <c r="K328" s="9" cm="1">
        <f t="array" aca="1" ref="K328" ca="1">INDEX('Wkly eq indx data joined'!$A$1:$AJ$1150,MATCH('Wkly eq indx data aligned'!$A328,OFFSET(INDIRECT(ADDRESS(1,MATCH(K$1,'Wkly eq indx data joined'!$1:$1,0),1,1,$A$1)),,,1150,1),0),MATCH(K$1,'Wkly eq indx data joined'!$1:$1,0)+1)</f>
        <v>5970.08</v>
      </c>
      <c r="L328" s="12" cm="1">
        <f t="array" aca="1" ref="L328" ca="1">INDEX('Wkly eq indx data joined'!$A$1:$AJ$1150,MATCH('Wkly eq indx data aligned'!$A328+2,OFFSET(INDIRECT(ADDRESS(1,MATCH(L$1,'Wkly eq indx data joined'!$1:$1,0),1,1,$A$1)),,,1150,1),0),MATCH(L$1,'Wkly eq indx data joined'!$1:$1,0)+1)</f>
        <v>1359.6</v>
      </c>
      <c r="M328" s="9" cm="1">
        <f t="array" aca="1" ref="M328" ca="1">INDEX('Wkly eq indx data joined'!$A$1:$AJ$1150,MATCH('Wkly eq indx data aligned'!$A328,OFFSET(INDIRECT(ADDRESS(1,MATCH(M$1,'Wkly eq indx data joined'!$1:$1,0),1,1,$A$1)),,,1150,1),0),MATCH(M$1,'Wkly eq indx data joined'!$1:$1,0)+1)</f>
        <v>37952</v>
      </c>
      <c r="N328" s="9" cm="1">
        <f t="array" aca="1" ref="N328" ca="1">INDEX('Wkly eq indx data joined'!$A$1:$AJ$1150,MATCH('Wkly eq indx data aligned'!$A328,OFFSET(INDIRECT(ADDRESS(1,MATCH(N$1,'Wkly eq indx data joined'!$1:$1,0),1,1,$A$1)),,,1150,1),0),MATCH(N$1,'Wkly eq indx data joined'!$1:$1,0)+1)</f>
        <v>8066.1</v>
      </c>
      <c r="O328" s="13" cm="1">
        <f t="array" aca="1" ref="O328" ca="1">INDEX('Wkly eq indx data joined'!$A$1:$AJ$1150,MATCH('Wkly eq indx data aligned'!$A328+1,OFFSET(INDIRECT(ADDRESS(1,MATCH(O$1,'Wkly eq indx data joined'!$1:$1,0),1,1,$A$1)),,,1150,1),0),MATCH(O$1,'Wkly eq indx data joined'!$1:$1,0)+1)</f>
        <v>6613.97</v>
      </c>
      <c r="P328" s="12" cm="1">
        <f t="array" aca="1" ref="P328" ca="1">INDEX('Wkly eq indx data joined'!$A$1:$AJ$1150,MATCH('Wkly eq indx data aligned'!$A328+2,OFFSET(INDIRECT(ADDRESS(1,MATCH(P$1,'Wkly eq indx data joined'!$1:$1,0),1,1,$A$1)),,,1150,1),0),MATCH(P$1,'Wkly eq indx data joined'!$1:$1,0)+1)</f>
        <v>3402.55</v>
      </c>
      <c r="Q328" s="9" cm="1">
        <f t="array" aca="1" ref="Q328" ca="1">INDEX('Wkly eq indx data joined'!$A$1:$AJ$1150,MATCH('Wkly eq indx data aligned'!$A328,OFFSET(INDIRECT(ADDRESS(1,MATCH(Q$1,'Wkly eq indx data joined'!$1:$1,0),1,1,$A$1)),,,1150,1),0),MATCH(Q$1,'Wkly eq indx data joined'!$1:$1,0)+1)</f>
        <v>468.69</v>
      </c>
      <c r="R328" s="12" cm="1">
        <f t="array" aca="1" ref="R328" ca="1">INDEX('Wkly eq indx data joined'!$A$1:$AJ$1150,MATCH('Wkly eq indx data aligned'!$A328+2,OFFSET(INDIRECT(ADDRESS(1,MATCH(R$1,'Wkly eq indx data joined'!$1:$1,0),1,1,$A$1)),,,1150,1),0),MATCH(R$1,'Wkly eq indx data joined'!$1:$1,0)+1)</f>
        <v>1299.19</v>
      </c>
      <c r="S328" s="9" cm="1">
        <f t="array" aca="1" ref="S328" ca="1">INDEX('Wkly eq indx data joined'!$A$1:$AJ$1150,MATCH('Wkly eq indx data aligned'!$A328,OFFSET(INDIRECT(ADDRESS(1,MATCH(S$1,'Wkly eq indx data joined'!$1:$1,0),1,1,$A$1)),,,1150,1),0),MATCH(S$1,'Wkly eq indx data joined'!$1:$1,0)+1)</f>
        <v>18314.78</v>
      </c>
    </row>
    <row r="329" spans="1:19" x14ac:dyDescent="0.25">
      <c r="A329" s="4">
        <f t="shared" si="5"/>
        <v>38814</v>
      </c>
      <c r="B329" s="9" cm="1">
        <f t="array" aca="1" ref="B329" ca="1">INDEX('Wkly eq indx data joined'!$A$1:$AJ$1150,MATCH('Wkly eq indx data aligned'!$A329,OFFSET(INDIRECT(ADDRESS(1,MATCH(B$1,'Wkly eq indx data joined'!$1:$1,0),1,1,$A$1)),,,1150,1),0),MATCH(B$1,'Wkly eq indx data joined'!$1:$1,0)+1)</f>
        <v>5232.87</v>
      </c>
      <c r="C329" s="9" cm="1">
        <f t="array" aca="1" ref="C329" ca="1">INDEX('Wkly eq indx data joined'!$A$1:$AJ$1150,MATCH('Wkly eq indx data aligned'!$A329,OFFSET(INDIRECT(ADDRESS(1,MATCH(C$1,'Wkly eq indx data joined'!$1:$1,0),1,1,$A$1)),,,1150,1),0),MATCH(C$1,'Wkly eq indx data joined'!$1:$1,0)+1)</f>
        <v>17563.37</v>
      </c>
      <c r="D329" s="18" cm="1">
        <f t="array" aca="1" ref="D329" ca="1">IFERROR(INDEX('Wkly eq indx data joined'!$A$1:$AJ$1150,MATCH('Wkly eq indx data aligned'!$A329,OFFSET(INDIRECT(ADDRESS(1,MATCH(D$1,'Wkly eq indx data joined'!$1:$1,0),1,1,$A$1)),,,1150,1),0),MATCH(D$1,'Wkly eq indx data joined'!$1:$1,0)+1),D328)</f>
        <v>1342.9649999999999</v>
      </c>
      <c r="E329" s="9" cm="1">
        <f t="array" aca="1" ref="E329" ca="1">INDEX('Wkly eq indx data joined'!$A$1:$AJ$1150,MATCH('Wkly eq indx data aligned'!$A329,OFFSET(INDIRECT(ADDRESS(1,MATCH(E$1,'Wkly eq indx data joined'!$1:$1,0),1,1,$A$1)),,,1150,1),0),MATCH(E$1,'Wkly eq indx data joined'!$1:$1,0)+1)</f>
        <v>12241.21</v>
      </c>
      <c r="F329" s="9" cm="1">
        <f t="array" aca="1" ref="F329" ca="1">INDEX('Wkly eq indx data joined'!$A$1:$AJ$1150,MATCH('Wkly eq indx data aligned'!$A329,OFFSET(INDIRECT(ADDRESS(1,MATCH(F$1,'Wkly eq indx data joined'!$1:$1,0),1,1,$A$1)),,,1150,1),0),MATCH(F$1,'Wkly eq indx data joined'!$1:$1,0)+1)</f>
        <v>8105.19</v>
      </c>
      <c r="G329" s="9" cm="1">
        <f t="array" aca="1" ref="G329" ca="1">INDEX('Wkly eq indx data joined'!$A$1:$AJ$1150,MATCH('Wkly eq indx data aligned'!$A329,OFFSET(INDIRECT(ADDRESS(1,MATCH(G$1,'Wkly eq indx data joined'!$1:$1,0),1,1,$A$1)),,,1150,1),0),MATCH(G$1,'Wkly eq indx data joined'!$1:$1,0)+1)</f>
        <v>1295.5</v>
      </c>
      <c r="H329" s="9" cm="1">
        <f t="array" aca="1" ref="H329" ca="1">INDEX('Wkly eq indx data joined'!$A$1:$AJ$1150,MATCH('Wkly eq indx data aligned'!$A329,OFFSET(INDIRECT(ADDRESS(1,MATCH(H$1,'Wkly eq indx data joined'!$1:$1,0),1,1,$A$1)),,,1150,1),0),MATCH(H$1,'Wkly eq indx data joined'!$1:$1,0)+1)</f>
        <v>6026.1</v>
      </c>
      <c r="I329" s="9" cm="1">
        <f t="array" aca="1" ref="I329" ca="1">INDEX('Wkly eq indx data joined'!$A$1:$AJ$1150,MATCH('Wkly eq indx data aligned'!$A329,OFFSET(INDIRECT(ADDRESS(1,MATCH(I$1,'Wkly eq indx data joined'!$1:$1,0),1,1,$A$1)),,,1150,1),0),MATCH(I$1,'Wkly eq indx data joined'!$1:$1,0)+1)</f>
        <v>16471.78</v>
      </c>
      <c r="J329" s="9" cm="1">
        <f t="array" aca="1" ref="J329" ca="1">INDEX('Wkly eq indx data joined'!$A$1:$AJ$1150,MATCH('Wkly eq indx data aligned'!$A329,OFFSET(INDIRECT(ADDRESS(1,MATCH(J$1,'Wkly eq indx data joined'!$1:$1,0),1,1,$A$1)),,,1150,1),0),MATCH(J$1,'Wkly eq indx data joined'!$1:$1,0)+1)</f>
        <v>5174.96</v>
      </c>
      <c r="K329" s="9" cm="1">
        <f t="array" aca="1" ref="K329" ca="1">INDEX('Wkly eq indx data joined'!$A$1:$AJ$1150,MATCH('Wkly eq indx data aligned'!$A329,OFFSET(INDIRECT(ADDRESS(1,MATCH(K$1,'Wkly eq indx data joined'!$1:$1,0),1,1,$A$1)),,,1150,1),0),MATCH(K$1,'Wkly eq indx data joined'!$1:$1,0)+1)</f>
        <v>5952.92</v>
      </c>
      <c r="L329" s="12" cm="1">
        <f t="array" aca="1" ref="L329" ca="1">INDEX('Wkly eq indx data joined'!$A$1:$AJ$1150,MATCH('Wkly eq indx data aligned'!$A329+2,OFFSET(INDIRECT(ADDRESS(1,MATCH(L$1,'Wkly eq indx data joined'!$1:$1,0),1,1,$A$1)),,,1150,1),0),MATCH(L$1,'Wkly eq indx data joined'!$1:$1,0)+1)</f>
        <v>1402.36</v>
      </c>
      <c r="M329" s="9" cm="1">
        <f t="array" aca="1" ref="M329" ca="1">INDEX('Wkly eq indx data joined'!$A$1:$AJ$1150,MATCH('Wkly eq indx data aligned'!$A329,OFFSET(INDIRECT(ADDRESS(1,MATCH(M$1,'Wkly eq indx data joined'!$1:$1,0),1,1,$A$1)),,,1150,1),0),MATCH(M$1,'Wkly eq indx data joined'!$1:$1,0)+1)</f>
        <v>38926.5</v>
      </c>
      <c r="N329" s="9" cm="1">
        <f t="array" aca="1" ref="N329" ca="1">INDEX('Wkly eq indx data joined'!$A$1:$AJ$1150,MATCH('Wkly eq indx data aligned'!$A329,OFFSET(INDIRECT(ADDRESS(1,MATCH(N$1,'Wkly eq indx data joined'!$1:$1,0),1,1,$A$1)),,,1150,1),0),MATCH(N$1,'Wkly eq indx data joined'!$1:$1,0)+1)</f>
        <v>7919.22</v>
      </c>
      <c r="O329" s="13" cm="1">
        <f t="array" aca="1" ref="O329" ca="1">INDEX('Wkly eq indx data joined'!$A$1:$AJ$1150,MATCH('Wkly eq indx data aligned'!$A329+1,OFFSET(INDIRECT(ADDRESS(1,MATCH(O$1,'Wkly eq indx data joined'!$1:$1,0),1,1,$A$1)),,,1150,1),0),MATCH(O$1,'Wkly eq indx data joined'!$1:$1,0)+1)</f>
        <v>6781.94</v>
      </c>
      <c r="P329" s="12" cm="1">
        <f t="array" aca="1" ref="P329" ca="1">INDEX('Wkly eq indx data joined'!$A$1:$AJ$1150,MATCH('Wkly eq indx data aligned'!$A329+2,OFFSET(INDIRECT(ADDRESS(1,MATCH(P$1,'Wkly eq indx data joined'!$1:$1,0),1,1,$A$1)),,,1150,1),0),MATCH(P$1,'Wkly eq indx data joined'!$1:$1,0)+1)</f>
        <v>3454.8</v>
      </c>
      <c r="Q329" s="9" cm="1">
        <f t="array" aca="1" ref="Q329" ca="1">INDEX('Wkly eq indx data joined'!$A$1:$AJ$1150,MATCH('Wkly eq indx data aligned'!$A329,OFFSET(INDIRECT(ADDRESS(1,MATCH(Q$1,'Wkly eq indx data joined'!$1:$1,0),1,1,$A$1)),,,1150,1),0),MATCH(Q$1,'Wkly eq indx data joined'!$1:$1,0)+1)</f>
        <v>468.68</v>
      </c>
      <c r="R329" s="12" cm="1">
        <f t="array" aca="1" ref="R329" ca="1">INDEX('Wkly eq indx data joined'!$A$1:$AJ$1150,MATCH('Wkly eq indx data aligned'!$A329+2,OFFSET(INDIRECT(ADDRESS(1,MATCH(R$1,'Wkly eq indx data joined'!$1:$1,0),1,1,$A$1)),,,1150,1),0),MATCH(R$1,'Wkly eq indx data joined'!$1:$1,0)+1)</f>
        <v>1374.14</v>
      </c>
      <c r="S329" s="9" cm="1">
        <f t="array" aca="1" ref="S329" ca="1">INDEX('Wkly eq indx data joined'!$A$1:$AJ$1150,MATCH('Wkly eq indx data aligned'!$A329,OFFSET(INDIRECT(ADDRESS(1,MATCH(S$1,'Wkly eq indx data joined'!$1:$1,0),1,1,$A$1)),,,1150,1),0),MATCH(S$1,'Wkly eq indx data joined'!$1:$1,0)+1)</f>
        <v>18561.43</v>
      </c>
    </row>
    <row r="330" spans="1:19" x14ac:dyDescent="0.25">
      <c r="A330" s="4">
        <f t="shared" si="5"/>
        <v>38821</v>
      </c>
      <c r="B330" s="9" cm="1">
        <f t="array" aca="1" ref="B330" ca="1">INDEX('Wkly eq indx data joined'!$A$1:$AJ$1150,MATCH('Wkly eq indx data aligned'!$A330,OFFSET(INDIRECT(ADDRESS(1,MATCH(B$1,'Wkly eq indx data joined'!$1:$1,0),1,1,$A$1)),,,1150,1),0),MATCH(B$1,'Wkly eq indx data joined'!$1:$1,0)+1)</f>
        <v>5175.7049999999999</v>
      </c>
      <c r="C330" s="9" cm="1">
        <f t="array" aca="1" ref="C330" ca="1">INDEX('Wkly eq indx data joined'!$A$1:$AJ$1150,MATCH('Wkly eq indx data aligned'!$A330,OFFSET(INDIRECT(ADDRESS(1,MATCH(C$1,'Wkly eq indx data joined'!$1:$1,0),1,1,$A$1)),,,1150,1),0),MATCH(C$1,'Wkly eq indx data joined'!$1:$1,0)+1)</f>
        <v>17233.82</v>
      </c>
      <c r="D330" s="18" cm="1">
        <f t="array" aca="1" ref="D330" ca="1">IFERROR(INDEX('Wkly eq indx data joined'!$A$1:$AJ$1150,MATCH('Wkly eq indx data aligned'!$A330,OFFSET(INDIRECT(ADDRESS(1,MATCH(D$1,'Wkly eq indx data joined'!$1:$1,0),1,1,$A$1)),,,1150,1),0),MATCH(D$1,'Wkly eq indx data joined'!$1:$1,0)+1),D329)</f>
        <v>1359.538</v>
      </c>
      <c r="E330" s="9" cm="1">
        <f t="array" aca="1" ref="E330" ca="1">INDEX('Wkly eq indx data joined'!$A$1:$AJ$1150,MATCH('Wkly eq indx data aligned'!$A330,OFFSET(INDIRECT(ADDRESS(1,MATCH(E$1,'Wkly eq indx data joined'!$1:$1,0),1,1,$A$1)),,,1150,1),0),MATCH(E$1,'Wkly eq indx data joined'!$1:$1,0)+1)</f>
        <v>12248.59</v>
      </c>
      <c r="F330" s="9" cm="1">
        <f t="array" aca="1" ref="F330" ca="1">INDEX('Wkly eq indx data joined'!$A$1:$AJ$1150,MATCH('Wkly eq indx data aligned'!$A330,OFFSET(INDIRECT(ADDRESS(1,MATCH(F$1,'Wkly eq indx data joined'!$1:$1,0),1,1,$A$1)),,,1150,1),0),MATCH(F$1,'Wkly eq indx data joined'!$1:$1,0)+1)</f>
        <v>8007.34</v>
      </c>
      <c r="G330" s="9" cm="1">
        <f t="array" aca="1" ref="G330" ca="1">INDEX('Wkly eq indx data joined'!$A$1:$AJ$1150,MATCH('Wkly eq indx data aligned'!$A330,OFFSET(INDIRECT(ADDRESS(1,MATCH(G$1,'Wkly eq indx data joined'!$1:$1,0),1,1,$A$1)),,,1150,1),0),MATCH(G$1,'Wkly eq indx data joined'!$1:$1,0)+1)</f>
        <v>1289.1199999999999</v>
      </c>
      <c r="H330" s="9" cm="1">
        <f t="array" aca="1" ref="H330" ca="1">INDEX('Wkly eq indx data joined'!$A$1:$AJ$1150,MATCH('Wkly eq indx data aligned'!$A330,OFFSET(INDIRECT(ADDRESS(1,MATCH(H$1,'Wkly eq indx data joined'!$1:$1,0),1,1,$A$1)),,,1150,1),0),MATCH(H$1,'Wkly eq indx data joined'!$1:$1,0)+1)</f>
        <v>6029.4</v>
      </c>
      <c r="I330" s="9" cm="1">
        <f t="array" aca="1" ref="I330" ca="1">INDEX('Wkly eq indx data joined'!$A$1:$AJ$1150,MATCH('Wkly eq indx data aligned'!$A330,OFFSET(INDIRECT(ADDRESS(1,MATCH(I$1,'Wkly eq indx data joined'!$1:$1,0),1,1,$A$1)),,,1150,1),0),MATCH(I$1,'Wkly eq indx data joined'!$1:$1,0)+1)</f>
        <v>16429.45</v>
      </c>
      <c r="J330" s="9" cm="1">
        <f t="array" aca="1" ref="J330" ca="1">INDEX('Wkly eq indx data joined'!$A$1:$AJ$1150,MATCH('Wkly eq indx data aligned'!$A330,OFFSET(INDIRECT(ADDRESS(1,MATCH(J$1,'Wkly eq indx data joined'!$1:$1,0),1,1,$A$1)),,,1150,1),0),MATCH(J$1,'Wkly eq indx data joined'!$1:$1,0)+1)</f>
        <v>5102.62</v>
      </c>
      <c r="K330" s="9" cm="1">
        <f t="array" aca="1" ref="K330" ca="1">INDEX('Wkly eq indx data joined'!$A$1:$AJ$1150,MATCH('Wkly eq indx data aligned'!$A330,OFFSET(INDIRECT(ADDRESS(1,MATCH(K$1,'Wkly eq indx data joined'!$1:$1,0),1,1,$A$1)),,,1150,1),0),MATCH(K$1,'Wkly eq indx data joined'!$1:$1,0)+1)</f>
        <v>5918.57</v>
      </c>
      <c r="L330" s="12" cm="1">
        <f t="array" aca="1" ref="L330" ca="1">INDEX('Wkly eq indx data joined'!$A$1:$AJ$1150,MATCH('Wkly eq indx data aligned'!$A330+2,OFFSET(INDIRECT(ADDRESS(1,MATCH(L$1,'Wkly eq indx data joined'!$1:$1,0),1,1,$A$1)),,,1150,1),0),MATCH(L$1,'Wkly eq indx data joined'!$1:$1,0)+1)</f>
        <v>1432.72</v>
      </c>
      <c r="M330" s="9" cm="1">
        <f t="array" aca="1" ref="M330" ca="1">INDEX('Wkly eq indx data joined'!$A$1:$AJ$1150,MATCH('Wkly eq indx data aligned'!$A330,OFFSET(INDIRECT(ADDRESS(1,MATCH(M$1,'Wkly eq indx data joined'!$1:$1,0),1,1,$A$1)),,,1150,1),0),MATCH(M$1,'Wkly eq indx data joined'!$1:$1,0)+1)</f>
        <v>38082.1</v>
      </c>
      <c r="N330" s="9" cm="1">
        <f t="array" aca="1" ref="N330" ca="1">INDEX('Wkly eq indx data joined'!$A$1:$AJ$1150,MATCH('Wkly eq indx data aligned'!$A330,OFFSET(INDIRECT(ADDRESS(1,MATCH(N$1,'Wkly eq indx data joined'!$1:$1,0),1,1,$A$1)),,,1150,1),0),MATCH(N$1,'Wkly eq indx data joined'!$1:$1,0)+1)</f>
        <v>7856.53</v>
      </c>
      <c r="O330" s="13" cm="1">
        <f t="array" aca="1" ref="O330" ca="1">INDEX('Wkly eq indx data joined'!$A$1:$AJ$1150,MATCH('Wkly eq indx data aligned'!$A330+1,OFFSET(INDIRECT(ADDRESS(1,MATCH(O$1,'Wkly eq indx data joined'!$1:$1,0),1,1,$A$1)),,,1150,1),0),MATCH(O$1,'Wkly eq indx data joined'!$1:$1,0)+1)</f>
        <v>6952.54</v>
      </c>
      <c r="P330" s="12" cm="1">
        <f t="array" aca="1" ref="P330" ca="1">INDEX('Wkly eq indx data joined'!$A$1:$AJ$1150,MATCH('Wkly eq indx data aligned'!$A330+2,OFFSET(INDIRECT(ADDRESS(1,MATCH(P$1,'Wkly eq indx data joined'!$1:$1,0),1,1,$A$1)),,,1150,1),0),MATCH(P$1,'Wkly eq indx data joined'!$1:$1,0)+1)</f>
        <v>3345.5</v>
      </c>
      <c r="Q330" s="9" cm="1">
        <f t="array" aca="1" ref="Q330" ca="1">INDEX('Wkly eq indx data joined'!$A$1:$AJ$1150,MATCH('Wkly eq indx data aligned'!$A330,OFFSET(INDIRECT(ADDRESS(1,MATCH(Q$1,'Wkly eq indx data joined'!$1:$1,0),1,1,$A$1)),,,1150,1),0),MATCH(Q$1,'Wkly eq indx data joined'!$1:$1,0)+1)</f>
        <v>462.76</v>
      </c>
      <c r="R330" s="12" cm="1">
        <f t="array" aca="1" ref="R330" ca="1">INDEX('Wkly eq indx data joined'!$A$1:$AJ$1150,MATCH('Wkly eq indx data aligned'!$A330+2,OFFSET(INDIRECT(ADDRESS(1,MATCH(R$1,'Wkly eq indx data joined'!$1:$1,0),1,1,$A$1)),,,1150,1),0),MATCH(R$1,'Wkly eq indx data joined'!$1:$1,0)+1)</f>
        <v>1413.24</v>
      </c>
      <c r="S330" s="9" cm="1">
        <f t="array" aca="1" ref="S330" ca="1">INDEX('Wkly eq indx data joined'!$A$1:$AJ$1150,MATCH('Wkly eq indx data aligned'!$A330,OFFSET(INDIRECT(ADDRESS(1,MATCH(S$1,'Wkly eq indx data joined'!$1:$1,0),1,1,$A$1)),,,1150,1),0),MATCH(S$1,'Wkly eq indx data joined'!$1:$1,0)+1)</f>
        <v>18619.52</v>
      </c>
    </row>
    <row r="331" spans="1:19" x14ac:dyDescent="0.25">
      <c r="A331" s="4">
        <f t="shared" si="5"/>
        <v>38828</v>
      </c>
      <c r="B331" s="9" cm="1">
        <f t="array" aca="1" ref="B331" ca="1">INDEX('Wkly eq indx data joined'!$A$1:$AJ$1150,MATCH('Wkly eq indx data aligned'!$A331,OFFSET(INDIRECT(ADDRESS(1,MATCH(B$1,'Wkly eq indx data joined'!$1:$1,0),1,1,$A$1)),,,1150,1),0),MATCH(B$1,'Wkly eq indx data joined'!$1:$1,0)+1)</f>
        <v>5250.12</v>
      </c>
      <c r="C331" s="9" cm="1">
        <f t="array" aca="1" ref="C331" ca="1">INDEX('Wkly eq indx data joined'!$A$1:$AJ$1150,MATCH('Wkly eq indx data aligned'!$A331,OFFSET(INDIRECT(ADDRESS(1,MATCH(C$1,'Wkly eq indx data joined'!$1:$1,0),1,1,$A$1)),,,1150,1),0),MATCH(C$1,'Wkly eq indx data joined'!$1:$1,0)+1)</f>
        <v>17403.96</v>
      </c>
      <c r="D331" s="18" cm="1">
        <f t="array" aca="1" ref="D331" ca="1">IFERROR(INDEX('Wkly eq indx data joined'!$A$1:$AJ$1150,MATCH('Wkly eq indx data aligned'!$A331,OFFSET(INDIRECT(ADDRESS(1,MATCH(D$1,'Wkly eq indx data joined'!$1:$1,0),1,1,$A$1)),,,1150,1),0),MATCH(D$1,'Wkly eq indx data joined'!$1:$1,0)+1),D330)</f>
        <v>1416.7929999999999</v>
      </c>
      <c r="E331" s="9" cm="1">
        <f t="array" aca="1" ref="E331" ca="1">INDEX('Wkly eq indx data joined'!$A$1:$AJ$1150,MATCH('Wkly eq indx data aligned'!$A331,OFFSET(INDIRECT(ADDRESS(1,MATCH(E$1,'Wkly eq indx data joined'!$1:$1,0),1,1,$A$1)),,,1150,1),0),MATCH(E$1,'Wkly eq indx data joined'!$1:$1,0)+1)</f>
        <v>12437.22</v>
      </c>
      <c r="F331" s="9" cm="1">
        <f t="array" aca="1" ref="F331" ca="1">INDEX('Wkly eq indx data joined'!$A$1:$AJ$1150,MATCH('Wkly eq indx data aligned'!$A331,OFFSET(INDIRECT(ADDRESS(1,MATCH(F$1,'Wkly eq indx data joined'!$1:$1,0),1,1,$A$1)),,,1150,1),0),MATCH(F$1,'Wkly eq indx data joined'!$1:$1,0)+1)</f>
        <v>8093.47</v>
      </c>
      <c r="G331" s="9" cm="1">
        <f t="array" aca="1" ref="G331" ca="1">INDEX('Wkly eq indx data joined'!$A$1:$AJ$1150,MATCH('Wkly eq indx data aligned'!$A331,OFFSET(INDIRECT(ADDRESS(1,MATCH(G$1,'Wkly eq indx data joined'!$1:$1,0),1,1,$A$1)),,,1150,1),0),MATCH(G$1,'Wkly eq indx data joined'!$1:$1,0)+1)</f>
        <v>1311.28</v>
      </c>
      <c r="H331" s="9" cm="1">
        <f t="array" aca="1" ref="H331" ca="1">INDEX('Wkly eq indx data joined'!$A$1:$AJ$1150,MATCH('Wkly eq indx data aligned'!$A331,OFFSET(INDIRECT(ADDRESS(1,MATCH(H$1,'Wkly eq indx data joined'!$1:$1,0),1,1,$A$1)),,,1150,1),0),MATCH(H$1,'Wkly eq indx data joined'!$1:$1,0)+1)</f>
        <v>6132.7</v>
      </c>
      <c r="I331" s="9" cm="1">
        <f t="array" aca="1" ref="I331" ca="1">INDEX('Wkly eq indx data joined'!$A$1:$AJ$1150,MATCH('Wkly eq indx data aligned'!$A331,OFFSET(INDIRECT(ADDRESS(1,MATCH(I$1,'Wkly eq indx data joined'!$1:$1,0),1,1,$A$1)),,,1150,1),0),MATCH(I$1,'Wkly eq indx data joined'!$1:$1,0)+1)</f>
        <v>16912.150000000001</v>
      </c>
      <c r="J331" s="9" cm="1">
        <f t="array" aca="1" ref="J331" ca="1">INDEX('Wkly eq indx data joined'!$A$1:$AJ$1150,MATCH('Wkly eq indx data aligned'!$A331,OFFSET(INDIRECT(ADDRESS(1,MATCH(J$1,'Wkly eq indx data joined'!$1:$1,0),1,1,$A$1)),,,1150,1),0),MATCH(J$1,'Wkly eq indx data joined'!$1:$1,0)+1)</f>
        <v>5252.38</v>
      </c>
      <c r="K331" s="9" cm="1">
        <f t="array" aca="1" ref="K331" ca="1">INDEX('Wkly eq indx data joined'!$A$1:$AJ$1150,MATCH('Wkly eq indx data aligned'!$A331,OFFSET(INDIRECT(ADDRESS(1,MATCH(K$1,'Wkly eq indx data joined'!$1:$1,0),1,1,$A$1)),,,1150,1),0),MATCH(K$1,'Wkly eq indx data joined'!$1:$1,0)+1)</f>
        <v>6094.75</v>
      </c>
      <c r="L331" s="12" cm="1">
        <f t="array" aca="1" ref="L331" ca="1">INDEX('Wkly eq indx data joined'!$A$1:$AJ$1150,MATCH('Wkly eq indx data aligned'!$A331+2,OFFSET(INDIRECT(ADDRESS(1,MATCH(L$1,'Wkly eq indx data joined'!$1:$1,0),1,1,$A$1)),,,1150,1),0),MATCH(L$1,'Wkly eq indx data joined'!$1:$1,0)+1)</f>
        <v>1451.31</v>
      </c>
      <c r="M331" s="9" cm="1">
        <f t="array" aca="1" ref="M331" ca="1">INDEX('Wkly eq indx data joined'!$A$1:$AJ$1150,MATCH('Wkly eq indx data aligned'!$A331,OFFSET(INDIRECT(ADDRESS(1,MATCH(M$1,'Wkly eq indx data joined'!$1:$1,0),1,1,$A$1)),,,1150,1),0),MATCH(M$1,'Wkly eq indx data joined'!$1:$1,0)+1)</f>
        <v>39774.6</v>
      </c>
      <c r="N331" s="9" cm="1">
        <f t="array" aca="1" ref="N331" ca="1">INDEX('Wkly eq indx data joined'!$A$1:$AJ$1150,MATCH('Wkly eq indx data aligned'!$A331,OFFSET(INDIRECT(ADDRESS(1,MATCH(N$1,'Wkly eq indx data joined'!$1:$1,0),1,1,$A$1)),,,1150,1),0),MATCH(N$1,'Wkly eq indx data joined'!$1:$1,0)+1)</f>
        <v>7896.78</v>
      </c>
      <c r="O331" s="13" cm="1">
        <f t="array" aca="1" ref="O331" ca="1">INDEX('Wkly eq indx data joined'!$A$1:$AJ$1150,MATCH('Wkly eq indx data aligned'!$A331+1,OFFSET(INDIRECT(ADDRESS(1,MATCH(O$1,'Wkly eq indx data joined'!$1:$1,0),1,1,$A$1)),,,1150,1),0),MATCH(O$1,'Wkly eq indx data joined'!$1:$1,0)+1)</f>
        <v>7093.05</v>
      </c>
      <c r="P331" s="12" cm="1">
        <f t="array" aca="1" ref="P331" ca="1">INDEX('Wkly eq indx data joined'!$A$1:$AJ$1150,MATCH('Wkly eq indx data aligned'!$A331+2,OFFSET(INDIRECT(ADDRESS(1,MATCH(P$1,'Wkly eq indx data joined'!$1:$1,0),1,1,$A$1)),,,1150,1),0),MATCH(P$1,'Wkly eq indx data joined'!$1:$1,0)+1)</f>
        <v>3573.05</v>
      </c>
      <c r="Q331" s="9" cm="1">
        <f t="array" aca="1" ref="Q331" ca="1">INDEX('Wkly eq indx data joined'!$A$1:$AJ$1150,MATCH('Wkly eq indx data aligned'!$A331,OFFSET(INDIRECT(ADDRESS(1,MATCH(Q$1,'Wkly eq indx data joined'!$1:$1,0),1,1,$A$1)),,,1150,1),0),MATCH(Q$1,'Wkly eq indx data joined'!$1:$1,0)+1)</f>
        <v>478</v>
      </c>
      <c r="R331" s="12" cm="1">
        <f t="array" aca="1" ref="R331" ca="1">INDEX('Wkly eq indx data joined'!$A$1:$AJ$1150,MATCH('Wkly eq indx data aligned'!$A331+2,OFFSET(INDIRECT(ADDRESS(1,MATCH(R$1,'Wkly eq indx data joined'!$1:$1,0),1,1,$A$1)),,,1150,1),0),MATCH(R$1,'Wkly eq indx data joined'!$1:$1,0)+1)</f>
        <v>1458.53</v>
      </c>
      <c r="S331" s="9" cm="1">
        <f t="array" aca="1" ref="S331" ca="1">INDEX('Wkly eq indx data joined'!$A$1:$AJ$1150,MATCH('Wkly eq indx data aligned'!$A331,OFFSET(INDIRECT(ADDRESS(1,MATCH(S$1,'Wkly eq indx data joined'!$1:$1,0),1,1,$A$1)),,,1150,1),0),MATCH(S$1,'Wkly eq indx data joined'!$1:$1,0)+1)</f>
        <v>18998.21</v>
      </c>
    </row>
    <row r="332" spans="1:19" x14ac:dyDescent="0.25">
      <c r="A332" s="4">
        <f t="shared" si="5"/>
        <v>38835</v>
      </c>
      <c r="B332" s="9" cm="1">
        <f t="array" aca="1" ref="B332" ca="1">INDEX('Wkly eq indx data joined'!$A$1:$AJ$1150,MATCH('Wkly eq indx data aligned'!$A332,OFFSET(INDIRECT(ADDRESS(1,MATCH(B$1,'Wkly eq indx data joined'!$1:$1,0),1,1,$A$1)),,,1150,1),0),MATCH(B$1,'Wkly eq indx data joined'!$1:$1,0)+1)</f>
        <v>5258.8029999999999</v>
      </c>
      <c r="C332" s="9" cm="1">
        <f t="array" aca="1" ref="C332" ca="1">INDEX('Wkly eq indx data joined'!$A$1:$AJ$1150,MATCH('Wkly eq indx data aligned'!$A332,OFFSET(INDIRECT(ADDRESS(1,MATCH(C$1,'Wkly eq indx data joined'!$1:$1,0),1,1,$A$1)),,,1150,1),0),MATCH(C$1,'Wkly eq indx data joined'!$1:$1,0)+1)</f>
        <v>16906.23</v>
      </c>
      <c r="D332" s="18" cm="1">
        <f t="array" aca="1" ref="D332" ca="1">IFERROR(INDEX('Wkly eq indx data joined'!$A$1:$AJ$1150,MATCH('Wkly eq indx data aligned'!$A332,OFFSET(INDIRECT(ADDRESS(1,MATCH(D$1,'Wkly eq indx data joined'!$1:$1,0),1,1,$A$1)),,,1150,1),0),MATCH(D$1,'Wkly eq indx data joined'!$1:$1,0)+1),D331)</f>
        <v>1440.223</v>
      </c>
      <c r="E332" s="9" cm="1">
        <f t="array" aca="1" ref="E332" ca="1">INDEX('Wkly eq indx data joined'!$A$1:$AJ$1150,MATCH('Wkly eq indx data aligned'!$A332,OFFSET(INDIRECT(ADDRESS(1,MATCH(E$1,'Wkly eq indx data joined'!$1:$1,0),1,1,$A$1)),,,1150,1),0),MATCH(E$1,'Wkly eq indx data joined'!$1:$1,0)+1)</f>
        <v>12204.17</v>
      </c>
      <c r="F332" s="9" cm="1">
        <f t="array" aca="1" ref="F332" ca="1">INDEX('Wkly eq indx data joined'!$A$1:$AJ$1150,MATCH('Wkly eq indx data aligned'!$A332,OFFSET(INDIRECT(ADDRESS(1,MATCH(F$1,'Wkly eq indx data joined'!$1:$1,0),1,1,$A$1)),,,1150,1),0),MATCH(F$1,'Wkly eq indx data joined'!$1:$1,0)+1)</f>
        <v>8047.29</v>
      </c>
      <c r="G332" s="9" cm="1">
        <f t="array" aca="1" ref="G332" ca="1">INDEX('Wkly eq indx data joined'!$A$1:$AJ$1150,MATCH('Wkly eq indx data aligned'!$A332,OFFSET(INDIRECT(ADDRESS(1,MATCH(G$1,'Wkly eq indx data joined'!$1:$1,0),1,1,$A$1)),,,1150,1),0),MATCH(G$1,'Wkly eq indx data joined'!$1:$1,0)+1)</f>
        <v>1310.6099999999999</v>
      </c>
      <c r="H332" s="9" cm="1">
        <f t="array" aca="1" ref="H332" ca="1">INDEX('Wkly eq indx data joined'!$A$1:$AJ$1150,MATCH('Wkly eq indx data aligned'!$A332,OFFSET(INDIRECT(ADDRESS(1,MATCH(H$1,'Wkly eq indx data joined'!$1:$1,0),1,1,$A$1)),,,1150,1),0),MATCH(H$1,'Wkly eq indx data joined'!$1:$1,0)+1)</f>
        <v>6023.1</v>
      </c>
      <c r="I332" s="9" cm="1">
        <f t="array" aca="1" ref="I332" ca="1">INDEX('Wkly eq indx data joined'!$A$1:$AJ$1150,MATCH('Wkly eq indx data aligned'!$A332,OFFSET(INDIRECT(ADDRESS(1,MATCH(I$1,'Wkly eq indx data joined'!$1:$1,0),1,1,$A$1)),,,1150,1),0),MATCH(I$1,'Wkly eq indx data joined'!$1:$1,0)+1)</f>
        <v>16661.3</v>
      </c>
      <c r="J332" s="9" cm="1">
        <f t="array" aca="1" ref="J332" ca="1">INDEX('Wkly eq indx data joined'!$A$1:$AJ$1150,MATCH('Wkly eq indx data aligned'!$A332,OFFSET(INDIRECT(ADDRESS(1,MATCH(J$1,'Wkly eq indx data joined'!$1:$1,0),1,1,$A$1)),,,1150,1),0),MATCH(J$1,'Wkly eq indx data joined'!$1:$1,0)+1)</f>
        <v>5188.3999999999996</v>
      </c>
      <c r="K332" s="9" cm="1">
        <f t="array" aca="1" ref="K332" ca="1">INDEX('Wkly eq indx data joined'!$A$1:$AJ$1150,MATCH('Wkly eq indx data aligned'!$A332,OFFSET(INDIRECT(ADDRESS(1,MATCH(K$1,'Wkly eq indx data joined'!$1:$1,0),1,1,$A$1)),,,1150,1),0),MATCH(K$1,'Wkly eq indx data joined'!$1:$1,0)+1)</f>
        <v>6009.89</v>
      </c>
      <c r="L332" s="12" cm="1">
        <f t="array" aca="1" ref="L332" ca="1">INDEX('Wkly eq indx data joined'!$A$1:$AJ$1150,MATCH('Wkly eq indx data aligned'!$A332+2,OFFSET(INDIRECT(ADDRESS(1,MATCH(L$1,'Wkly eq indx data joined'!$1:$1,0),1,1,$A$1)),,,1150,1),0),MATCH(L$1,'Wkly eq indx data joined'!$1:$1,0)+1)</f>
        <v>1419.73</v>
      </c>
      <c r="M332" s="9" cm="1">
        <f t="array" aca="1" ref="M332" ca="1">INDEX('Wkly eq indx data joined'!$A$1:$AJ$1150,MATCH('Wkly eq indx data aligned'!$A332,OFFSET(INDIRECT(ADDRESS(1,MATCH(M$1,'Wkly eq indx data joined'!$1:$1,0),1,1,$A$1)),,,1150,1),0),MATCH(M$1,'Wkly eq indx data joined'!$1:$1,0)+1)</f>
        <v>40363.4</v>
      </c>
      <c r="N332" s="9" cm="1">
        <f t="array" aca="1" ref="N332" ca="1">INDEX('Wkly eq indx data joined'!$A$1:$AJ$1150,MATCH('Wkly eq indx data aligned'!$A332,OFFSET(INDIRECT(ADDRESS(1,MATCH(N$1,'Wkly eq indx data joined'!$1:$1,0),1,1,$A$1)),,,1150,1),0),MATCH(N$1,'Wkly eq indx data joined'!$1:$1,0)+1)</f>
        <v>7930.99</v>
      </c>
      <c r="O332" s="13" cm="1">
        <f t="array" aca="1" ref="O332" ca="1">INDEX('Wkly eq indx data joined'!$A$1:$AJ$1150,MATCH('Wkly eq indx data aligned'!$A332+1,OFFSET(INDIRECT(ADDRESS(1,MATCH(O$1,'Wkly eq indx data joined'!$1:$1,0),1,1,$A$1)),,,1150,1),0),MATCH(O$1,'Wkly eq indx data joined'!$1:$1,0)+1)</f>
        <v>7171.77</v>
      </c>
      <c r="P332" s="12" cm="1">
        <f t="array" aca="1" ref="P332" ca="1">INDEX('Wkly eq indx data joined'!$A$1:$AJ$1150,MATCH('Wkly eq indx data aligned'!$A332+2,OFFSET(INDIRECT(ADDRESS(1,MATCH(P$1,'Wkly eq indx data joined'!$1:$1,0),1,1,$A$1)),,,1150,1),0),MATCH(P$1,'Wkly eq indx data joined'!$1:$1,0)+1)</f>
        <v>3557.6</v>
      </c>
      <c r="Q332" s="9" cm="1">
        <f t="array" aca="1" ref="Q332" ca="1">INDEX('Wkly eq indx data joined'!$A$1:$AJ$1150,MATCH('Wkly eq indx data aligned'!$A332,OFFSET(INDIRECT(ADDRESS(1,MATCH(Q$1,'Wkly eq indx data joined'!$1:$1,0),1,1,$A$1)),,,1150,1),0),MATCH(Q$1,'Wkly eq indx data joined'!$1:$1,0)+1)</f>
        <v>469.4</v>
      </c>
      <c r="R332" s="12" cm="1">
        <f t="array" aca="1" ref="R332" ca="1">INDEX('Wkly eq indx data joined'!$A$1:$AJ$1150,MATCH('Wkly eq indx data aligned'!$A332+2,OFFSET(INDIRECT(ADDRESS(1,MATCH(R$1,'Wkly eq indx data joined'!$1:$1,0),1,1,$A$1)),,,1150,1),0),MATCH(R$1,'Wkly eq indx data joined'!$1:$1,0)+1)</f>
        <v>1486.85</v>
      </c>
      <c r="S332" s="9" cm="1">
        <f t="array" aca="1" ref="S332" ca="1">INDEX('Wkly eq indx data joined'!$A$1:$AJ$1150,MATCH('Wkly eq indx data aligned'!$A332,OFFSET(INDIRECT(ADDRESS(1,MATCH(S$1,'Wkly eq indx data joined'!$1:$1,0),1,1,$A$1)),,,1150,1),0),MATCH(S$1,'Wkly eq indx data joined'!$1:$1,0)+1)</f>
        <v>19074.990000000002</v>
      </c>
    </row>
    <row r="333" spans="1:19" x14ac:dyDescent="0.25">
      <c r="A333" s="4">
        <f t="shared" si="5"/>
        <v>38842</v>
      </c>
      <c r="B333" s="9" cm="1">
        <f t="array" aca="1" ref="B333" ca="1">INDEX('Wkly eq indx data joined'!$A$1:$AJ$1150,MATCH('Wkly eq indx data aligned'!$A333,OFFSET(INDIRECT(ADDRESS(1,MATCH(B$1,'Wkly eq indx data joined'!$1:$1,0),1,1,$A$1)),,,1150,1),0),MATCH(B$1,'Wkly eq indx data joined'!$1:$1,0)+1)</f>
        <v>5255.3909999999996</v>
      </c>
      <c r="C333" s="9" cm="1">
        <f t="array" aca="1" ref="C333" ca="1">INDEX('Wkly eq indx data joined'!$A$1:$AJ$1150,MATCH('Wkly eq indx data aligned'!$A333,OFFSET(INDIRECT(ADDRESS(1,MATCH(C$1,'Wkly eq indx data joined'!$1:$1,0),1,1,$A$1)),,,1150,1),0),MATCH(C$1,'Wkly eq indx data joined'!$1:$1,0)+1)</f>
        <v>17153.77</v>
      </c>
      <c r="D333" s="18" cm="1">
        <f t="array" aca="1" ref="D333" ca="1">IFERROR(INDEX('Wkly eq indx data joined'!$A$1:$AJ$1150,MATCH('Wkly eq indx data aligned'!$A333,OFFSET(INDIRECT(ADDRESS(1,MATCH(D$1,'Wkly eq indx data joined'!$1:$1,0),1,1,$A$1)),,,1150,1),0),MATCH(D$1,'Wkly eq indx data joined'!$1:$1,0)+1),D332)</f>
        <v>1440.223</v>
      </c>
      <c r="E333" s="9" cm="1">
        <f t="array" aca="1" ref="E333" ca="1">INDEX('Wkly eq indx data joined'!$A$1:$AJ$1150,MATCH('Wkly eq indx data aligned'!$A333,OFFSET(INDIRECT(ADDRESS(1,MATCH(E$1,'Wkly eq indx data joined'!$1:$1,0),1,1,$A$1)),,,1150,1),0),MATCH(E$1,'Wkly eq indx data joined'!$1:$1,0)+1)</f>
        <v>12270.11</v>
      </c>
      <c r="F333" s="9" cm="1">
        <f t="array" aca="1" ref="F333" ca="1">INDEX('Wkly eq indx data joined'!$A$1:$AJ$1150,MATCH('Wkly eq indx data aligned'!$A333,OFFSET(INDIRECT(ADDRESS(1,MATCH(F$1,'Wkly eq indx data joined'!$1:$1,0),1,1,$A$1)),,,1150,1),0),MATCH(F$1,'Wkly eq indx data joined'!$1:$1,0)+1)</f>
        <v>8058.06</v>
      </c>
      <c r="G333" s="9" cm="1">
        <f t="array" aca="1" ref="G333" ca="1">INDEX('Wkly eq indx data joined'!$A$1:$AJ$1150,MATCH('Wkly eq indx data aligned'!$A333,OFFSET(INDIRECT(ADDRESS(1,MATCH(G$1,'Wkly eq indx data joined'!$1:$1,0),1,1,$A$1)),,,1150,1),0),MATCH(G$1,'Wkly eq indx data joined'!$1:$1,0)+1)</f>
        <v>1325.76</v>
      </c>
      <c r="H333" s="9" cm="1">
        <f t="array" aca="1" ref="H333" ca="1">INDEX('Wkly eq indx data joined'!$A$1:$AJ$1150,MATCH('Wkly eq indx data aligned'!$A333,OFFSET(INDIRECT(ADDRESS(1,MATCH(H$1,'Wkly eq indx data joined'!$1:$1,0),1,1,$A$1)),,,1150,1),0),MATCH(H$1,'Wkly eq indx data joined'!$1:$1,0)+1)</f>
        <v>6091.7</v>
      </c>
      <c r="I333" s="9" cm="1">
        <f t="array" aca="1" ref="I333" ca="1">INDEX('Wkly eq indx data joined'!$A$1:$AJ$1150,MATCH('Wkly eq indx data aligned'!$A333,OFFSET(INDIRECT(ADDRESS(1,MATCH(I$1,'Wkly eq indx data joined'!$1:$1,0),1,1,$A$1)),,,1150,1),0),MATCH(I$1,'Wkly eq indx data joined'!$1:$1,0)+1)</f>
        <v>17013.93</v>
      </c>
      <c r="J333" s="9" cm="1">
        <f t="array" aca="1" ref="J333" ca="1">INDEX('Wkly eq indx data joined'!$A$1:$AJ$1150,MATCH('Wkly eq indx data aligned'!$A333,OFFSET(INDIRECT(ADDRESS(1,MATCH(J$1,'Wkly eq indx data joined'!$1:$1,0),1,1,$A$1)),,,1150,1),0),MATCH(J$1,'Wkly eq indx data joined'!$1:$1,0)+1)</f>
        <v>5286.4</v>
      </c>
      <c r="K333" s="9" cm="1">
        <f t="array" aca="1" ref="K333" ca="1">INDEX('Wkly eq indx data joined'!$A$1:$AJ$1150,MATCH('Wkly eq indx data aligned'!$A333,OFFSET(INDIRECT(ADDRESS(1,MATCH(K$1,'Wkly eq indx data joined'!$1:$1,0),1,1,$A$1)),,,1150,1),0),MATCH(K$1,'Wkly eq indx data joined'!$1:$1,0)+1)</f>
        <v>6113.29</v>
      </c>
      <c r="L333" s="12" cm="1">
        <f t="array" aca="1" ref="L333" ca="1">INDEX('Wkly eq indx data joined'!$A$1:$AJ$1150,MATCH('Wkly eq indx data aligned'!$A333+2,OFFSET(INDIRECT(ADDRESS(1,MATCH(L$1,'Wkly eq indx data joined'!$1:$1,0),1,1,$A$1)),,,1150,1),0),MATCH(L$1,'Wkly eq indx data joined'!$1:$1,0)+1)</f>
        <v>1441.02</v>
      </c>
      <c r="M333" s="9" cm="1">
        <f t="array" aca="1" ref="M333" ca="1">INDEX('Wkly eq indx data joined'!$A$1:$AJ$1150,MATCH('Wkly eq indx data aligned'!$A333,OFFSET(INDIRECT(ADDRESS(1,MATCH(M$1,'Wkly eq indx data joined'!$1:$1,0),1,1,$A$1)),,,1150,1),0),MATCH(M$1,'Wkly eq indx data joined'!$1:$1,0)+1)</f>
        <v>41417.300000000003</v>
      </c>
      <c r="N333" s="9" cm="1">
        <f t="array" aca="1" ref="N333" ca="1">INDEX('Wkly eq indx data joined'!$A$1:$AJ$1150,MATCH('Wkly eq indx data aligned'!$A333,OFFSET(INDIRECT(ADDRESS(1,MATCH(N$1,'Wkly eq indx data joined'!$1:$1,0),1,1,$A$1)),,,1150,1),0),MATCH(N$1,'Wkly eq indx data joined'!$1:$1,0)+1)</f>
        <v>7961.02</v>
      </c>
      <c r="O333" s="13" cm="1">
        <f t="array" aca="1" ref="O333" ca="1">INDEX('Wkly eq indx data joined'!$A$1:$AJ$1150,MATCH('Wkly eq indx data aligned'!$A333+1,OFFSET(INDIRECT(ADDRESS(1,MATCH(O$1,'Wkly eq indx data joined'!$1:$1,0),1,1,$A$1)),,,1150,1),0),MATCH(O$1,'Wkly eq indx data joined'!$1:$1,0)+1)</f>
        <v>7370.44</v>
      </c>
      <c r="P333" s="12" cm="1">
        <f t="array" aca="1" ref="P333" ca="1">INDEX('Wkly eq indx data joined'!$A$1:$AJ$1150,MATCH('Wkly eq indx data aligned'!$A333+2,OFFSET(INDIRECT(ADDRESS(1,MATCH(P$1,'Wkly eq indx data joined'!$1:$1,0),1,1,$A$1)),,,1150,1),0),MATCH(P$1,'Wkly eq indx data joined'!$1:$1,0)+1)</f>
        <v>3663.95</v>
      </c>
      <c r="Q333" s="9" cm="1">
        <f t="array" aca="1" ref="Q333" ca="1">INDEX('Wkly eq indx data joined'!$A$1:$AJ$1150,MATCH('Wkly eq indx data aligned'!$A333,OFFSET(INDIRECT(ADDRESS(1,MATCH(Q$1,'Wkly eq indx data joined'!$1:$1,0),1,1,$A$1)),,,1150,1),0),MATCH(Q$1,'Wkly eq indx data joined'!$1:$1,0)+1)</f>
        <v>471.72</v>
      </c>
      <c r="R333" s="12" cm="1">
        <f t="array" aca="1" ref="R333" ca="1">INDEX('Wkly eq indx data joined'!$A$1:$AJ$1150,MATCH('Wkly eq indx data aligned'!$A333+2,OFFSET(INDIRECT(ADDRESS(1,MATCH(R$1,'Wkly eq indx data joined'!$1:$1,0),1,1,$A$1)),,,1150,1),0),MATCH(R$1,'Wkly eq indx data joined'!$1:$1,0)+1)</f>
        <v>1585.04</v>
      </c>
      <c r="S333" s="9" cm="1">
        <f t="array" aca="1" ref="S333" ca="1">INDEX('Wkly eq indx data joined'!$A$1:$AJ$1150,MATCH('Wkly eq indx data aligned'!$A333,OFFSET(INDIRECT(ADDRESS(1,MATCH(S$1,'Wkly eq indx data joined'!$1:$1,0),1,1,$A$1)),,,1150,1),0),MATCH(S$1,'Wkly eq indx data joined'!$1:$1,0)+1)</f>
        <v>19753.88</v>
      </c>
    </row>
    <row r="334" spans="1:19" x14ac:dyDescent="0.25">
      <c r="A334" s="4">
        <f t="shared" si="5"/>
        <v>38849</v>
      </c>
      <c r="B334" s="9" cm="1">
        <f t="array" aca="1" ref="B334" ca="1">INDEX('Wkly eq indx data joined'!$A$1:$AJ$1150,MATCH('Wkly eq indx data aligned'!$A334,OFFSET(INDIRECT(ADDRESS(1,MATCH(B$1,'Wkly eq indx data joined'!$1:$1,0),1,1,$A$1)),,,1150,1),0),MATCH(B$1,'Wkly eq indx data joined'!$1:$1,0)+1)</f>
        <v>5329.4759999999997</v>
      </c>
      <c r="C334" s="9" cm="1">
        <f t="array" aca="1" ref="C334" ca="1">INDEX('Wkly eq indx data joined'!$A$1:$AJ$1150,MATCH('Wkly eq indx data aligned'!$A334,OFFSET(INDIRECT(ADDRESS(1,MATCH(C$1,'Wkly eq indx data joined'!$1:$1,0),1,1,$A$1)),,,1150,1),0),MATCH(C$1,'Wkly eq indx data joined'!$1:$1,0)+1)</f>
        <v>16601.78</v>
      </c>
      <c r="D334" s="18" cm="1">
        <f t="array" aca="1" ref="D334" ca="1">IFERROR(INDEX('Wkly eq indx data joined'!$A$1:$AJ$1150,MATCH('Wkly eq indx data aligned'!$A334,OFFSET(INDIRECT(ADDRESS(1,MATCH(D$1,'Wkly eq indx data joined'!$1:$1,0),1,1,$A$1)),,,1150,1),0),MATCH(D$1,'Wkly eq indx data joined'!$1:$1,0)+1),D333)</f>
        <v>1602.8320000000001</v>
      </c>
      <c r="E334" s="9" cm="1">
        <f t="array" aca="1" ref="E334" ca="1">INDEX('Wkly eq indx data joined'!$A$1:$AJ$1150,MATCH('Wkly eq indx data aligned'!$A334,OFFSET(INDIRECT(ADDRESS(1,MATCH(E$1,'Wkly eq indx data joined'!$1:$1,0),1,1,$A$1)),,,1150,1),0),MATCH(E$1,'Wkly eq indx data joined'!$1:$1,0)+1)</f>
        <v>12038.07</v>
      </c>
      <c r="F334" s="9" cm="1">
        <f t="array" aca="1" ref="F334" ca="1">INDEX('Wkly eq indx data joined'!$A$1:$AJ$1150,MATCH('Wkly eq indx data aligned'!$A334,OFFSET(INDIRECT(ADDRESS(1,MATCH(F$1,'Wkly eq indx data joined'!$1:$1,0),1,1,$A$1)),,,1150,1),0),MATCH(F$1,'Wkly eq indx data joined'!$1:$1,0)+1)</f>
        <v>7954.1</v>
      </c>
      <c r="G334" s="9" cm="1">
        <f t="array" aca="1" ref="G334" ca="1">INDEX('Wkly eq indx data joined'!$A$1:$AJ$1150,MATCH('Wkly eq indx data aligned'!$A334,OFFSET(INDIRECT(ADDRESS(1,MATCH(G$1,'Wkly eq indx data joined'!$1:$1,0),1,1,$A$1)),,,1150,1),0),MATCH(G$1,'Wkly eq indx data joined'!$1:$1,0)+1)</f>
        <v>1291.24</v>
      </c>
      <c r="H334" s="9" cm="1">
        <f t="array" aca="1" ref="H334" ca="1">INDEX('Wkly eq indx data joined'!$A$1:$AJ$1150,MATCH('Wkly eq indx data aligned'!$A334,OFFSET(INDIRECT(ADDRESS(1,MATCH(H$1,'Wkly eq indx data joined'!$1:$1,0),1,1,$A$1)),,,1150,1),0),MATCH(H$1,'Wkly eq indx data joined'!$1:$1,0)+1)</f>
        <v>5912.1</v>
      </c>
      <c r="I334" s="9" cm="1">
        <f t="array" aca="1" ref="I334" ca="1">INDEX('Wkly eq indx data joined'!$A$1:$AJ$1150,MATCH('Wkly eq indx data aligned'!$A334,OFFSET(INDIRECT(ADDRESS(1,MATCH(I$1,'Wkly eq indx data joined'!$1:$1,0),1,1,$A$1)),,,1150,1),0),MATCH(I$1,'Wkly eq indx data joined'!$1:$1,0)+1)</f>
        <v>16901.849999999999</v>
      </c>
      <c r="J334" s="9" cm="1">
        <f t="array" aca="1" ref="J334" ca="1">INDEX('Wkly eq indx data joined'!$A$1:$AJ$1150,MATCH('Wkly eq indx data aligned'!$A334,OFFSET(INDIRECT(ADDRESS(1,MATCH(J$1,'Wkly eq indx data joined'!$1:$1,0),1,1,$A$1)),,,1150,1),0),MATCH(J$1,'Wkly eq indx data joined'!$1:$1,0)+1)</f>
        <v>5150.45</v>
      </c>
      <c r="K334" s="9" cm="1">
        <f t="array" aca="1" ref="K334" ca="1">INDEX('Wkly eq indx data joined'!$A$1:$AJ$1150,MATCH('Wkly eq indx data aligned'!$A334,OFFSET(INDIRECT(ADDRESS(1,MATCH(K$1,'Wkly eq indx data joined'!$1:$1,0),1,1,$A$1)),,,1150,1),0),MATCH(K$1,'Wkly eq indx data joined'!$1:$1,0)+1)</f>
        <v>5916.28</v>
      </c>
      <c r="L334" s="12" cm="1">
        <f t="array" aca="1" ref="L334" ca="1">INDEX('Wkly eq indx data joined'!$A$1:$AJ$1150,MATCH('Wkly eq indx data aligned'!$A334+2,OFFSET(INDIRECT(ADDRESS(1,MATCH(L$1,'Wkly eq indx data joined'!$1:$1,0),1,1,$A$1)),,,1150,1),0),MATCH(L$1,'Wkly eq indx data joined'!$1:$1,0)+1)</f>
        <v>1445.2</v>
      </c>
      <c r="M334" s="9" cm="1">
        <f t="array" aca="1" ref="M334" ca="1">INDEX('Wkly eq indx data joined'!$A$1:$AJ$1150,MATCH('Wkly eq indx data aligned'!$A334,OFFSET(INDIRECT(ADDRESS(1,MATCH(M$1,'Wkly eq indx data joined'!$1:$1,0),1,1,$A$1)),,,1150,1),0),MATCH(M$1,'Wkly eq indx data joined'!$1:$1,0)+1)</f>
        <v>40212</v>
      </c>
      <c r="N334" s="9" cm="1">
        <f t="array" aca="1" ref="N334" ca="1">INDEX('Wkly eq indx data joined'!$A$1:$AJ$1150,MATCH('Wkly eq indx data aligned'!$A334,OFFSET(INDIRECT(ADDRESS(1,MATCH(N$1,'Wkly eq indx data joined'!$1:$1,0),1,1,$A$1)),,,1150,1),0),MATCH(N$1,'Wkly eq indx data joined'!$1:$1,0)+1)</f>
        <v>7768.79</v>
      </c>
      <c r="O334" s="13" cm="1">
        <f t="array" aca="1" ref="O334" ca="1">INDEX('Wkly eq indx data joined'!$A$1:$AJ$1150,MATCH('Wkly eq indx data aligned'!$A334+1,OFFSET(INDIRECT(ADDRESS(1,MATCH(O$1,'Wkly eq indx data joined'!$1:$1,0),1,1,$A$1)),,,1150,1),0),MATCH(O$1,'Wkly eq indx data joined'!$1:$1,0)+1)</f>
        <v>7278.96</v>
      </c>
      <c r="P334" s="12" cm="1">
        <f t="array" aca="1" ref="P334" ca="1">INDEX('Wkly eq indx data joined'!$A$1:$AJ$1150,MATCH('Wkly eq indx data aligned'!$A334+2,OFFSET(INDIRECT(ADDRESS(1,MATCH(P$1,'Wkly eq indx data joined'!$1:$1,0),1,1,$A$1)),,,1150,1),0),MATCH(P$1,'Wkly eq indx data joined'!$1:$1,0)+1)</f>
        <v>3650.05</v>
      </c>
      <c r="Q334" s="9" cm="1">
        <f t="array" aca="1" ref="Q334" ca="1">INDEX('Wkly eq indx data joined'!$A$1:$AJ$1150,MATCH('Wkly eq indx data aligned'!$A334,OFFSET(INDIRECT(ADDRESS(1,MATCH(Q$1,'Wkly eq indx data joined'!$1:$1,0),1,1,$A$1)),,,1150,1),0),MATCH(Q$1,'Wkly eq indx data joined'!$1:$1,0)+1)</f>
        <v>455.09</v>
      </c>
      <c r="R334" s="12" cm="1">
        <f t="array" aca="1" ref="R334" ca="1">INDEX('Wkly eq indx data joined'!$A$1:$AJ$1150,MATCH('Wkly eq indx data aligned'!$A334+2,OFFSET(INDIRECT(ADDRESS(1,MATCH(R$1,'Wkly eq indx data joined'!$1:$1,0),1,1,$A$1)),,,1150,1),0),MATCH(R$1,'Wkly eq indx data joined'!$1:$1,0)+1)</f>
        <v>1483.62</v>
      </c>
      <c r="S334" s="9" cm="1">
        <f t="array" aca="1" ref="S334" ca="1">INDEX('Wkly eq indx data joined'!$A$1:$AJ$1150,MATCH('Wkly eq indx data aligned'!$A334,OFFSET(INDIRECT(ADDRESS(1,MATCH(S$1,'Wkly eq indx data joined'!$1:$1,0),1,1,$A$1)),,,1150,1),0),MATCH(S$1,'Wkly eq indx data joined'!$1:$1,0)+1)</f>
        <v>19731.63</v>
      </c>
    </row>
    <row r="335" spans="1:19" x14ac:dyDescent="0.25">
      <c r="A335" s="4">
        <f t="shared" si="5"/>
        <v>38856</v>
      </c>
      <c r="B335" s="9" cm="1">
        <f t="array" aca="1" ref="B335" ca="1">INDEX('Wkly eq indx data joined'!$A$1:$AJ$1150,MATCH('Wkly eq indx data aligned'!$A335,OFFSET(INDIRECT(ADDRESS(1,MATCH(B$1,'Wkly eq indx data joined'!$1:$1,0),1,1,$A$1)),,,1150,1),0),MATCH(B$1,'Wkly eq indx data joined'!$1:$1,0)+1)</f>
        <v>5100.8729999999996</v>
      </c>
      <c r="C335" s="9" cm="1">
        <f t="array" aca="1" ref="C335" ca="1">INDEX('Wkly eq indx data joined'!$A$1:$AJ$1150,MATCH('Wkly eq indx data aligned'!$A335,OFFSET(INDIRECT(ADDRESS(1,MATCH(C$1,'Wkly eq indx data joined'!$1:$1,0),1,1,$A$1)),,,1150,1),0),MATCH(C$1,'Wkly eq indx data joined'!$1:$1,0)+1)</f>
        <v>16155.45</v>
      </c>
      <c r="D335" s="18" cm="1">
        <f t="array" aca="1" ref="D335" ca="1">IFERROR(INDEX('Wkly eq indx data joined'!$A$1:$AJ$1150,MATCH('Wkly eq indx data aligned'!$A335,OFFSET(INDIRECT(ADDRESS(1,MATCH(D$1,'Wkly eq indx data joined'!$1:$1,0),1,1,$A$1)),,,1150,1),0),MATCH(D$1,'Wkly eq indx data joined'!$1:$1,0)+1),D334)</f>
        <v>1659.5450000000001</v>
      </c>
      <c r="E335" s="9" cm="1">
        <f t="array" aca="1" ref="E335" ca="1">INDEX('Wkly eq indx data joined'!$A$1:$AJ$1150,MATCH('Wkly eq indx data aligned'!$A335,OFFSET(INDIRECT(ADDRESS(1,MATCH(E$1,'Wkly eq indx data joined'!$1:$1,0),1,1,$A$1)),,,1150,1),0),MATCH(E$1,'Wkly eq indx data joined'!$1:$1,0)+1)</f>
        <v>11545.77</v>
      </c>
      <c r="F335" s="9" cm="1">
        <f t="array" aca="1" ref="F335" ca="1">INDEX('Wkly eq indx data joined'!$A$1:$AJ$1150,MATCH('Wkly eq indx data aligned'!$A335,OFFSET(INDIRECT(ADDRESS(1,MATCH(F$1,'Wkly eq indx data joined'!$1:$1,0),1,1,$A$1)),,,1150,1),0),MATCH(F$1,'Wkly eq indx data joined'!$1:$1,0)+1)</f>
        <v>7614.25</v>
      </c>
      <c r="G335" s="9" cm="1">
        <f t="array" aca="1" ref="G335" ca="1">INDEX('Wkly eq indx data joined'!$A$1:$AJ$1150,MATCH('Wkly eq indx data aligned'!$A335,OFFSET(INDIRECT(ADDRESS(1,MATCH(G$1,'Wkly eq indx data joined'!$1:$1,0),1,1,$A$1)),,,1150,1),0),MATCH(G$1,'Wkly eq indx data joined'!$1:$1,0)+1)</f>
        <v>1267.03</v>
      </c>
      <c r="H335" s="9" cm="1">
        <f t="array" aca="1" ref="H335" ca="1">INDEX('Wkly eq indx data joined'!$A$1:$AJ$1150,MATCH('Wkly eq indx data aligned'!$A335,OFFSET(INDIRECT(ADDRESS(1,MATCH(H$1,'Wkly eq indx data joined'!$1:$1,0),1,1,$A$1)),,,1150,1),0),MATCH(H$1,'Wkly eq indx data joined'!$1:$1,0)+1)</f>
        <v>5657.4</v>
      </c>
      <c r="I335" s="9" cm="1">
        <f t="array" aca="1" ref="I335" ca="1">INDEX('Wkly eq indx data joined'!$A$1:$AJ$1150,MATCH('Wkly eq indx data aligned'!$A335,OFFSET(INDIRECT(ADDRESS(1,MATCH(I$1,'Wkly eq indx data joined'!$1:$1,0),1,1,$A$1)),,,1150,1),0),MATCH(I$1,'Wkly eq indx data joined'!$1:$1,0)+1)</f>
        <v>16313.36</v>
      </c>
      <c r="J335" s="9" cm="1">
        <f t="array" aca="1" ref="J335" ca="1">INDEX('Wkly eq indx data joined'!$A$1:$AJ$1150,MATCH('Wkly eq indx data aligned'!$A335,OFFSET(INDIRECT(ADDRESS(1,MATCH(J$1,'Wkly eq indx data joined'!$1:$1,0),1,1,$A$1)),,,1150,1),0),MATCH(J$1,'Wkly eq indx data joined'!$1:$1,0)+1)</f>
        <v>4944.57</v>
      </c>
      <c r="K335" s="9" cm="1">
        <f t="array" aca="1" ref="K335" ca="1">INDEX('Wkly eq indx data joined'!$A$1:$AJ$1150,MATCH('Wkly eq indx data aligned'!$A335,OFFSET(INDIRECT(ADDRESS(1,MATCH(K$1,'Wkly eq indx data joined'!$1:$1,0),1,1,$A$1)),,,1150,1),0),MATCH(K$1,'Wkly eq indx data joined'!$1:$1,0)+1)</f>
        <v>5672.28</v>
      </c>
      <c r="L335" s="12" cm="1">
        <f t="array" aca="1" ref="L335" ca="1">INDEX('Wkly eq indx data joined'!$A$1:$AJ$1150,MATCH('Wkly eq indx data aligned'!$A335+2,OFFSET(INDIRECT(ADDRESS(1,MATCH(L$1,'Wkly eq indx data joined'!$1:$1,0),1,1,$A$1)),,,1150,1),0),MATCH(L$1,'Wkly eq indx data joined'!$1:$1,0)+1)</f>
        <v>1372.29</v>
      </c>
      <c r="M335" s="9" cm="1">
        <f t="array" aca="1" ref="M335" ca="1">INDEX('Wkly eq indx data joined'!$A$1:$AJ$1150,MATCH('Wkly eq indx data aligned'!$A335,OFFSET(INDIRECT(ADDRESS(1,MATCH(M$1,'Wkly eq indx data joined'!$1:$1,0),1,1,$A$1)),,,1150,1),0),MATCH(M$1,'Wkly eq indx data joined'!$1:$1,0)+1)</f>
        <v>37732.9</v>
      </c>
      <c r="N335" s="9" cm="1">
        <f t="array" aca="1" ref="N335" ca="1">INDEX('Wkly eq indx data joined'!$A$1:$AJ$1150,MATCH('Wkly eq indx data aligned'!$A335,OFFSET(INDIRECT(ADDRESS(1,MATCH(N$1,'Wkly eq indx data joined'!$1:$1,0),1,1,$A$1)),,,1150,1),0),MATCH(N$1,'Wkly eq indx data joined'!$1:$1,0)+1)</f>
        <v>7579.59</v>
      </c>
      <c r="O335" s="13" cm="1">
        <f t="array" aca="1" ref="O335" ca="1">INDEX('Wkly eq indx data joined'!$A$1:$AJ$1150,MATCH('Wkly eq indx data aligned'!$A335+1,OFFSET(INDIRECT(ADDRESS(1,MATCH(O$1,'Wkly eq indx data joined'!$1:$1,0),1,1,$A$1)),,,1150,1),0),MATCH(O$1,'Wkly eq indx data joined'!$1:$1,0)+1)</f>
        <v>7074.15</v>
      </c>
      <c r="P335" s="12" cm="1">
        <f t="array" aca="1" ref="P335" ca="1">INDEX('Wkly eq indx data joined'!$A$1:$AJ$1150,MATCH('Wkly eq indx data aligned'!$A335+2,OFFSET(INDIRECT(ADDRESS(1,MATCH(P$1,'Wkly eq indx data joined'!$1:$1,0),1,1,$A$1)),,,1150,1),0),MATCH(P$1,'Wkly eq indx data joined'!$1:$1,0)+1)</f>
        <v>3246.9</v>
      </c>
      <c r="Q335" s="9" cm="1">
        <f t="array" aca="1" ref="Q335" ca="1">INDEX('Wkly eq indx data joined'!$A$1:$AJ$1150,MATCH('Wkly eq indx data aligned'!$A335,OFFSET(INDIRECT(ADDRESS(1,MATCH(Q$1,'Wkly eq indx data joined'!$1:$1,0),1,1,$A$1)),,,1150,1),0),MATCH(Q$1,'Wkly eq indx data joined'!$1:$1,0)+1)</f>
        <v>438.98</v>
      </c>
      <c r="R335" s="12" cm="1">
        <f t="array" aca="1" ref="R335" ca="1">INDEX('Wkly eq indx data joined'!$A$1:$AJ$1150,MATCH('Wkly eq indx data aligned'!$A335+2,OFFSET(INDIRECT(ADDRESS(1,MATCH(R$1,'Wkly eq indx data joined'!$1:$1,0),1,1,$A$1)),,,1150,1),0),MATCH(R$1,'Wkly eq indx data joined'!$1:$1,0)+1)</f>
        <v>1265.8699999999999</v>
      </c>
      <c r="S335" s="9" cm="1">
        <f t="array" aca="1" ref="S335" ca="1">INDEX('Wkly eq indx data joined'!$A$1:$AJ$1150,MATCH('Wkly eq indx data aligned'!$A335,OFFSET(INDIRECT(ADDRESS(1,MATCH(S$1,'Wkly eq indx data joined'!$1:$1,0),1,1,$A$1)),,,1150,1),0),MATCH(S$1,'Wkly eq indx data joined'!$1:$1,0)+1)</f>
        <v>18240.810000000001</v>
      </c>
    </row>
    <row r="336" spans="1:19" x14ac:dyDescent="0.25">
      <c r="A336" s="4">
        <f t="shared" si="5"/>
        <v>38863</v>
      </c>
      <c r="B336" s="9" cm="1">
        <f t="array" aca="1" ref="B336" ca="1">INDEX('Wkly eq indx data joined'!$A$1:$AJ$1150,MATCH('Wkly eq indx data aligned'!$A336,OFFSET(INDIRECT(ADDRESS(1,MATCH(B$1,'Wkly eq indx data joined'!$1:$1,0),1,1,$A$1)),,,1150,1),0),MATCH(B$1,'Wkly eq indx data joined'!$1:$1,0)+1)</f>
        <v>5053.7479999999996</v>
      </c>
      <c r="C336" s="9" cm="1">
        <f t="array" aca="1" ref="C336" ca="1">INDEX('Wkly eq indx data joined'!$A$1:$AJ$1150,MATCH('Wkly eq indx data aligned'!$A336,OFFSET(INDIRECT(ADDRESS(1,MATCH(C$1,'Wkly eq indx data joined'!$1:$1,0),1,1,$A$1)),,,1150,1),0),MATCH(C$1,'Wkly eq indx data joined'!$1:$1,0)+1)</f>
        <v>15970.76</v>
      </c>
      <c r="D336" s="18" cm="1">
        <f t="array" aca="1" ref="D336" ca="1">IFERROR(INDEX('Wkly eq indx data joined'!$A$1:$AJ$1150,MATCH('Wkly eq indx data aligned'!$A336,OFFSET(INDIRECT(ADDRESS(1,MATCH(D$1,'Wkly eq indx data joined'!$1:$1,0),1,1,$A$1)),,,1150,1),0),MATCH(D$1,'Wkly eq indx data joined'!$1:$1,0)+1),D335)</f>
        <v>1613.894</v>
      </c>
      <c r="E336" s="9" cm="1">
        <f t="array" aca="1" ref="E336" ca="1">INDEX('Wkly eq indx data joined'!$A$1:$AJ$1150,MATCH('Wkly eq indx data aligned'!$A336,OFFSET(INDIRECT(ADDRESS(1,MATCH(E$1,'Wkly eq indx data joined'!$1:$1,0),1,1,$A$1)),,,1150,1),0),MATCH(E$1,'Wkly eq indx data joined'!$1:$1,0)+1)</f>
        <v>11762.75</v>
      </c>
      <c r="F336" s="9" cm="1">
        <f t="array" aca="1" ref="F336" ca="1">INDEX('Wkly eq indx data joined'!$A$1:$AJ$1150,MATCH('Wkly eq indx data aligned'!$A336,OFFSET(INDIRECT(ADDRESS(1,MATCH(F$1,'Wkly eq indx data joined'!$1:$1,0),1,1,$A$1)),,,1150,1),0),MATCH(F$1,'Wkly eq indx data joined'!$1:$1,0)+1)</f>
        <v>7679.47</v>
      </c>
      <c r="G336" s="9" cm="1">
        <f t="array" aca="1" ref="G336" ca="1">INDEX('Wkly eq indx data joined'!$A$1:$AJ$1150,MATCH('Wkly eq indx data aligned'!$A336,OFFSET(INDIRECT(ADDRESS(1,MATCH(G$1,'Wkly eq indx data joined'!$1:$1,0),1,1,$A$1)),,,1150,1),0),MATCH(G$1,'Wkly eq indx data joined'!$1:$1,0)+1)</f>
        <v>1280.1600000000001</v>
      </c>
      <c r="H336" s="9" cm="1">
        <f t="array" aca="1" ref="H336" ca="1">INDEX('Wkly eq indx data joined'!$A$1:$AJ$1150,MATCH('Wkly eq indx data aligned'!$A336,OFFSET(INDIRECT(ADDRESS(1,MATCH(H$1,'Wkly eq indx data joined'!$1:$1,0),1,1,$A$1)),,,1150,1),0),MATCH(H$1,'Wkly eq indx data joined'!$1:$1,0)+1)</f>
        <v>5791</v>
      </c>
      <c r="I336" s="9" cm="1">
        <f t="array" aca="1" ref="I336" ca="1">INDEX('Wkly eq indx data joined'!$A$1:$AJ$1150,MATCH('Wkly eq indx data aligned'!$A336,OFFSET(INDIRECT(ADDRESS(1,MATCH(I$1,'Wkly eq indx data joined'!$1:$1,0),1,1,$A$1)),,,1150,1),0),MATCH(I$1,'Wkly eq indx data joined'!$1:$1,0)+1)</f>
        <v>15895.1</v>
      </c>
      <c r="J336" s="9" cm="1">
        <f t="array" aca="1" ref="J336" ca="1">INDEX('Wkly eq indx data joined'!$A$1:$AJ$1150,MATCH('Wkly eq indx data aligned'!$A336,OFFSET(INDIRECT(ADDRESS(1,MATCH(J$1,'Wkly eq indx data joined'!$1:$1,0),1,1,$A$1)),,,1150,1),0),MATCH(J$1,'Wkly eq indx data joined'!$1:$1,0)+1)</f>
        <v>5045.09</v>
      </c>
      <c r="K336" s="9" cm="1">
        <f t="array" aca="1" ref="K336" ca="1">INDEX('Wkly eq indx data joined'!$A$1:$AJ$1150,MATCH('Wkly eq indx data aligned'!$A336,OFFSET(INDIRECT(ADDRESS(1,MATCH(K$1,'Wkly eq indx data joined'!$1:$1,0),1,1,$A$1)),,,1150,1),0),MATCH(K$1,'Wkly eq indx data joined'!$1:$1,0)+1)</f>
        <v>5788.36</v>
      </c>
      <c r="L336" s="12" cm="1">
        <f t="array" aca="1" ref="L336" ca="1">INDEX('Wkly eq indx data joined'!$A$1:$AJ$1150,MATCH('Wkly eq indx data aligned'!$A336+2,OFFSET(INDIRECT(ADDRESS(1,MATCH(L$1,'Wkly eq indx data joined'!$1:$1,0),1,1,$A$1)),,,1150,1),0),MATCH(L$1,'Wkly eq indx data joined'!$1:$1,0)+1)</f>
        <v>1322.43</v>
      </c>
      <c r="M336" s="9" cm="1">
        <f t="array" aca="1" ref="M336" ca="1">INDEX('Wkly eq indx data joined'!$A$1:$AJ$1150,MATCH('Wkly eq indx data aligned'!$A336,OFFSET(INDIRECT(ADDRESS(1,MATCH(M$1,'Wkly eq indx data joined'!$1:$1,0),1,1,$A$1)),,,1150,1),0),MATCH(M$1,'Wkly eq indx data joined'!$1:$1,0)+1)</f>
        <v>38629.699999999997</v>
      </c>
      <c r="N336" s="9" cm="1">
        <f t="array" aca="1" ref="N336" ca="1">INDEX('Wkly eq indx data joined'!$A$1:$AJ$1150,MATCH('Wkly eq indx data aligned'!$A336,OFFSET(INDIRECT(ADDRESS(1,MATCH(N$1,'Wkly eq indx data joined'!$1:$1,0),1,1,$A$1)),,,1150,1),0),MATCH(N$1,'Wkly eq indx data joined'!$1:$1,0)+1)</f>
        <v>7651.81</v>
      </c>
      <c r="O336" s="13" cm="1">
        <f t="array" aca="1" ref="O336" ca="1">INDEX('Wkly eq indx data joined'!$A$1:$AJ$1150,MATCH('Wkly eq indx data aligned'!$A336+1,OFFSET(INDIRECT(ADDRESS(1,MATCH(O$1,'Wkly eq indx data joined'!$1:$1,0),1,1,$A$1)),,,1150,1),0),MATCH(O$1,'Wkly eq indx data joined'!$1:$1,0)+1)</f>
        <v>6879.51</v>
      </c>
      <c r="P336" s="12" cm="1">
        <f t="array" aca="1" ref="P336" ca="1">INDEX('Wkly eq indx data joined'!$A$1:$AJ$1150,MATCH('Wkly eq indx data aligned'!$A336+2,OFFSET(INDIRECT(ADDRESS(1,MATCH(P$1,'Wkly eq indx data joined'!$1:$1,0),1,1,$A$1)),,,1150,1),0),MATCH(P$1,'Wkly eq indx data joined'!$1:$1,0)+1)</f>
        <v>3209.6</v>
      </c>
      <c r="Q336" s="9" cm="1">
        <f t="array" aca="1" ref="Q336" ca="1">INDEX('Wkly eq indx data joined'!$A$1:$AJ$1150,MATCH('Wkly eq indx data aligned'!$A336,OFFSET(INDIRECT(ADDRESS(1,MATCH(Q$1,'Wkly eq indx data joined'!$1:$1,0),1,1,$A$1)),,,1150,1),0),MATCH(Q$1,'Wkly eq indx data joined'!$1:$1,0)+1)</f>
        <v>446.28</v>
      </c>
      <c r="R336" s="12" cm="1">
        <f t="array" aca="1" ref="R336" ca="1">INDEX('Wkly eq indx data joined'!$A$1:$AJ$1150,MATCH('Wkly eq indx data aligned'!$A336+2,OFFSET(INDIRECT(ADDRESS(1,MATCH(R$1,'Wkly eq indx data joined'!$1:$1,0),1,1,$A$1)),,,1150,1),0),MATCH(R$1,'Wkly eq indx data joined'!$1:$1,0)+1)</f>
        <v>1341.99</v>
      </c>
      <c r="S336" s="9" cm="1">
        <f t="array" aca="1" ref="S336" ca="1">INDEX('Wkly eq indx data joined'!$A$1:$AJ$1150,MATCH('Wkly eq indx data aligned'!$A336,OFFSET(INDIRECT(ADDRESS(1,MATCH(S$1,'Wkly eq indx data joined'!$1:$1,0),1,1,$A$1)),,,1150,1),0),MATCH(S$1,'Wkly eq indx data joined'!$1:$1,0)+1)</f>
        <v>18789.98</v>
      </c>
    </row>
    <row r="337" spans="1:19" x14ac:dyDescent="0.25">
      <c r="A337" s="4">
        <f t="shared" si="5"/>
        <v>38870</v>
      </c>
      <c r="B337" s="9" cm="1">
        <f t="array" aca="1" ref="B337" ca="1">INDEX('Wkly eq indx data joined'!$A$1:$AJ$1150,MATCH('Wkly eq indx data aligned'!$A337,OFFSET(INDIRECT(ADDRESS(1,MATCH(B$1,'Wkly eq indx data joined'!$1:$1,0),1,1,$A$1)),,,1150,1),0),MATCH(B$1,'Wkly eq indx data joined'!$1:$1,0)+1)</f>
        <v>5077.2340000000004</v>
      </c>
      <c r="C337" s="9" cm="1">
        <f t="array" aca="1" ref="C337" ca="1">INDEX('Wkly eq indx data joined'!$A$1:$AJ$1150,MATCH('Wkly eq indx data aligned'!$A337,OFFSET(INDIRECT(ADDRESS(1,MATCH(C$1,'Wkly eq indx data joined'!$1:$1,0),1,1,$A$1)),,,1150,1),0),MATCH(C$1,'Wkly eq indx data joined'!$1:$1,0)+1)</f>
        <v>15789.31</v>
      </c>
      <c r="D337" s="18" cm="1">
        <f t="array" aca="1" ref="D337" ca="1">IFERROR(INDEX('Wkly eq indx data joined'!$A$1:$AJ$1150,MATCH('Wkly eq indx data aligned'!$A337,OFFSET(INDIRECT(ADDRESS(1,MATCH(D$1,'Wkly eq indx data joined'!$1:$1,0),1,1,$A$1)),,,1150,1),0),MATCH(D$1,'Wkly eq indx data joined'!$1:$1,0)+1),D336)</f>
        <v>1669.3989999999999</v>
      </c>
      <c r="E337" s="9" cm="1">
        <f t="array" aca="1" ref="E337" ca="1">INDEX('Wkly eq indx data joined'!$A$1:$AJ$1150,MATCH('Wkly eq indx data aligned'!$A337,OFFSET(INDIRECT(ADDRESS(1,MATCH(E$1,'Wkly eq indx data joined'!$1:$1,0),1,1,$A$1)),,,1150,1),0),MATCH(E$1,'Wkly eq indx data joined'!$1:$1,0)+1)</f>
        <v>11898.69</v>
      </c>
      <c r="F337" s="9" cm="1">
        <f t="array" aca="1" ref="F337" ca="1">INDEX('Wkly eq indx data joined'!$A$1:$AJ$1150,MATCH('Wkly eq indx data aligned'!$A337,OFFSET(INDIRECT(ADDRESS(1,MATCH(F$1,'Wkly eq indx data joined'!$1:$1,0),1,1,$A$1)),,,1150,1),0),MATCH(F$1,'Wkly eq indx data joined'!$1:$1,0)+1)</f>
        <v>7665.08</v>
      </c>
      <c r="G337" s="9" cm="1">
        <f t="array" aca="1" ref="G337" ca="1">INDEX('Wkly eq indx data joined'!$A$1:$AJ$1150,MATCH('Wkly eq indx data aligned'!$A337,OFFSET(INDIRECT(ADDRESS(1,MATCH(G$1,'Wkly eq indx data joined'!$1:$1,0),1,1,$A$1)),,,1150,1),0),MATCH(G$1,'Wkly eq indx data joined'!$1:$1,0)+1)</f>
        <v>1288.22</v>
      </c>
      <c r="H337" s="9" cm="1">
        <f t="array" aca="1" ref="H337" ca="1">INDEX('Wkly eq indx data joined'!$A$1:$AJ$1150,MATCH('Wkly eq indx data aligned'!$A337,OFFSET(INDIRECT(ADDRESS(1,MATCH(H$1,'Wkly eq indx data joined'!$1:$1,0),1,1,$A$1)),,,1150,1),0),MATCH(H$1,'Wkly eq indx data joined'!$1:$1,0)+1)</f>
        <v>5764.6</v>
      </c>
      <c r="I337" s="9" cm="1">
        <f t="array" aca="1" ref="I337" ca="1">INDEX('Wkly eq indx data joined'!$A$1:$AJ$1150,MATCH('Wkly eq indx data aligned'!$A337,OFFSET(INDIRECT(ADDRESS(1,MATCH(I$1,'Wkly eq indx data joined'!$1:$1,0),1,1,$A$1)),,,1150,1),0),MATCH(I$1,'Wkly eq indx data joined'!$1:$1,0)+1)</f>
        <v>15912.71</v>
      </c>
      <c r="J337" s="9" cm="1">
        <f t="array" aca="1" ref="J337" ca="1">INDEX('Wkly eq indx data joined'!$A$1:$AJ$1150,MATCH('Wkly eq indx data aligned'!$A337,OFFSET(INDIRECT(ADDRESS(1,MATCH(J$1,'Wkly eq indx data joined'!$1:$1,0),1,1,$A$1)),,,1150,1),0),MATCH(J$1,'Wkly eq indx data joined'!$1:$1,0)+1)</f>
        <v>4959.7</v>
      </c>
      <c r="K337" s="9" cm="1">
        <f t="array" aca="1" ref="K337" ca="1">INDEX('Wkly eq indx data joined'!$A$1:$AJ$1150,MATCH('Wkly eq indx data aligned'!$A337,OFFSET(INDIRECT(ADDRESS(1,MATCH(K$1,'Wkly eq indx data joined'!$1:$1,0),1,1,$A$1)),,,1150,1),0),MATCH(K$1,'Wkly eq indx data joined'!$1:$1,0)+1)</f>
        <v>5687.04</v>
      </c>
      <c r="L337" s="12" cm="1">
        <f t="array" aca="1" ref="L337" ca="1">INDEX('Wkly eq indx data joined'!$A$1:$AJ$1150,MATCH('Wkly eq indx data aligned'!$A337+2,OFFSET(INDIRECT(ADDRESS(1,MATCH(L$1,'Wkly eq indx data joined'!$1:$1,0),1,1,$A$1)),,,1150,1),0),MATCH(L$1,'Wkly eq indx data joined'!$1:$1,0)+1)</f>
        <v>1309.04</v>
      </c>
      <c r="M337" s="9" cm="1">
        <f t="array" aca="1" ref="M337" ca="1">INDEX('Wkly eq indx data joined'!$A$1:$AJ$1150,MATCH('Wkly eq indx data aligned'!$A337,OFFSET(INDIRECT(ADDRESS(1,MATCH(M$1,'Wkly eq indx data joined'!$1:$1,0),1,1,$A$1)),,,1150,1),0),MATCH(M$1,'Wkly eq indx data joined'!$1:$1,0)+1)</f>
        <v>37942.199999999997</v>
      </c>
      <c r="N337" s="9" cm="1">
        <f t="array" aca="1" ref="N337" ca="1">INDEX('Wkly eq indx data joined'!$A$1:$AJ$1150,MATCH('Wkly eq indx data aligned'!$A337,OFFSET(INDIRECT(ADDRESS(1,MATCH(N$1,'Wkly eq indx data joined'!$1:$1,0),1,1,$A$1)),,,1150,1),0),MATCH(N$1,'Wkly eq indx data joined'!$1:$1,0)+1)</f>
        <v>7679.02</v>
      </c>
      <c r="O337" s="13" cm="1">
        <f t="array" aca="1" ref="O337" ca="1">INDEX('Wkly eq indx data joined'!$A$1:$AJ$1150,MATCH('Wkly eq indx data aligned'!$A337+1,OFFSET(INDIRECT(ADDRESS(1,MATCH(O$1,'Wkly eq indx data joined'!$1:$1,0),1,1,$A$1)),,,1150,1),0),MATCH(O$1,'Wkly eq indx data joined'!$1:$1,0)+1)</f>
        <v>6959.64</v>
      </c>
      <c r="P337" s="12" cm="1">
        <f t="array" aca="1" ref="P337" ca="1">INDEX('Wkly eq indx data joined'!$A$1:$AJ$1150,MATCH('Wkly eq indx data aligned'!$A337+2,OFFSET(INDIRECT(ADDRESS(1,MATCH(P$1,'Wkly eq indx data joined'!$1:$1,0),1,1,$A$1)),,,1150,1),0),MATCH(P$1,'Wkly eq indx data joined'!$1:$1,0)+1)</f>
        <v>3091.35</v>
      </c>
      <c r="Q337" s="9" cm="1">
        <f t="array" aca="1" ref="Q337" ca="1">INDEX('Wkly eq indx data joined'!$A$1:$AJ$1150,MATCH('Wkly eq indx data aligned'!$A337,OFFSET(INDIRECT(ADDRESS(1,MATCH(Q$1,'Wkly eq indx data joined'!$1:$1,0),1,1,$A$1)),,,1150,1),0),MATCH(Q$1,'Wkly eq indx data joined'!$1:$1,0)+1)</f>
        <v>438.9</v>
      </c>
      <c r="R337" s="12" cm="1">
        <f t="array" aca="1" ref="R337" ca="1">INDEX('Wkly eq indx data joined'!$A$1:$AJ$1150,MATCH('Wkly eq indx data aligned'!$A337+2,OFFSET(INDIRECT(ADDRESS(1,MATCH(R$1,'Wkly eq indx data joined'!$1:$1,0),1,1,$A$1)),,,1150,1),0),MATCH(R$1,'Wkly eq indx data joined'!$1:$1,0)+1)</f>
        <v>1363.49</v>
      </c>
      <c r="S337" s="9" cm="1">
        <f t="array" aca="1" ref="S337" ca="1">INDEX('Wkly eq indx data joined'!$A$1:$AJ$1150,MATCH('Wkly eq indx data aligned'!$A337,OFFSET(INDIRECT(ADDRESS(1,MATCH(S$1,'Wkly eq indx data joined'!$1:$1,0),1,1,$A$1)),,,1150,1),0),MATCH(S$1,'Wkly eq indx data joined'!$1:$1,0)+1)</f>
        <v>18953.27</v>
      </c>
    </row>
    <row r="338" spans="1:19" x14ac:dyDescent="0.25">
      <c r="A338" s="4">
        <f t="shared" si="5"/>
        <v>38877</v>
      </c>
      <c r="B338" s="9" cm="1">
        <f t="array" aca="1" ref="B338" ca="1">INDEX('Wkly eq indx data joined'!$A$1:$AJ$1150,MATCH('Wkly eq indx data aligned'!$A338,OFFSET(INDIRECT(ADDRESS(1,MATCH(B$1,'Wkly eq indx data joined'!$1:$1,0),1,1,$A$1)),,,1150,1),0),MATCH(B$1,'Wkly eq indx data joined'!$1:$1,0)+1)</f>
        <v>4966.0020000000004</v>
      </c>
      <c r="C338" s="9" cm="1">
        <f t="array" aca="1" ref="C338" ca="1">INDEX('Wkly eq indx data joined'!$A$1:$AJ$1150,MATCH('Wkly eq indx data aligned'!$A338,OFFSET(INDIRECT(ADDRESS(1,MATCH(C$1,'Wkly eq indx data joined'!$1:$1,0),1,1,$A$1)),,,1150,1),0),MATCH(C$1,'Wkly eq indx data joined'!$1:$1,0)+1)</f>
        <v>14750.84</v>
      </c>
      <c r="D338" s="18" cm="1">
        <f t="array" aca="1" ref="D338" ca="1">IFERROR(INDEX('Wkly eq indx data joined'!$A$1:$AJ$1150,MATCH('Wkly eq indx data aligned'!$A338,OFFSET(INDIRECT(ADDRESS(1,MATCH(D$1,'Wkly eq indx data joined'!$1:$1,0),1,1,$A$1)),,,1150,1),0),MATCH(D$1,'Wkly eq indx data joined'!$1:$1,0)+1),D337)</f>
        <v>1551.384</v>
      </c>
      <c r="E338" s="9" cm="1">
        <f t="array" aca="1" ref="E338" ca="1">INDEX('Wkly eq indx data joined'!$A$1:$AJ$1150,MATCH('Wkly eq indx data aligned'!$A338,OFFSET(INDIRECT(ADDRESS(1,MATCH(E$1,'Wkly eq indx data joined'!$1:$1,0),1,1,$A$1)),,,1150,1),0),MATCH(E$1,'Wkly eq indx data joined'!$1:$1,0)+1)</f>
        <v>11390.7</v>
      </c>
      <c r="F338" s="9" cm="1">
        <f t="array" aca="1" ref="F338" ca="1">INDEX('Wkly eq indx data joined'!$A$1:$AJ$1150,MATCH('Wkly eq indx data aligned'!$A338,OFFSET(INDIRECT(ADDRESS(1,MATCH(F$1,'Wkly eq indx data joined'!$1:$1,0),1,1,$A$1)),,,1150,1),0),MATCH(F$1,'Wkly eq indx data joined'!$1:$1,0)+1)</f>
        <v>7434.57</v>
      </c>
      <c r="G338" s="9" cm="1">
        <f t="array" aca="1" ref="G338" ca="1">INDEX('Wkly eq indx data joined'!$A$1:$AJ$1150,MATCH('Wkly eq indx data aligned'!$A338,OFFSET(INDIRECT(ADDRESS(1,MATCH(G$1,'Wkly eq indx data joined'!$1:$1,0),1,1,$A$1)),,,1150,1),0),MATCH(G$1,'Wkly eq indx data joined'!$1:$1,0)+1)</f>
        <v>1252.3</v>
      </c>
      <c r="H338" s="9" cm="1">
        <f t="array" aca="1" ref="H338" ca="1">INDEX('Wkly eq indx data joined'!$A$1:$AJ$1150,MATCH('Wkly eq indx data aligned'!$A338,OFFSET(INDIRECT(ADDRESS(1,MATCH(H$1,'Wkly eq indx data joined'!$1:$1,0),1,1,$A$1)),,,1150,1),0),MATCH(H$1,'Wkly eq indx data joined'!$1:$1,0)+1)</f>
        <v>5655.2</v>
      </c>
      <c r="I338" s="9" cm="1">
        <f t="array" aca="1" ref="I338" ca="1">INDEX('Wkly eq indx data joined'!$A$1:$AJ$1150,MATCH('Wkly eq indx data aligned'!$A338,OFFSET(INDIRECT(ADDRESS(1,MATCH(I$1,'Wkly eq indx data joined'!$1:$1,0),1,1,$A$1)),,,1150,1),0),MATCH(I$1,'Wkly eq indx data joined'!$1:$1,0)+1)</f>
        <v>15628.69</v>
      </c>
      <c r="J338" s="9" cm="1">
        <f t="array" aca="1" ref="J338" ca="1">INDEX('Wkly eq indx data joined'!$A$1:$AJ$1150,MATCH('Wkly eq indx data aligned'!$A338,OFFSET(INDIRECT(ADDRESS(1,MATCH(J$1,'Wkly eq indx data joined'!$1:$1,0),1,1,$A$1)),,,1150,1),0),MATCH(J$1,'Wkly eq indx data joined'!$1:$1,0)+1)</f>
        <v>4768.18</v>
      </c>
      <c r="K338" s="9" cm="1">
        <f t="array" aca="1" ref="K338" ca="1">INDEX('Wkly eq indx data joined'!$A$1:$AJ$1150,MATCH('Wkly eq indx data aligned'!$A338,OFFSET(INDIRECT(ADDRESS(1,MATCH(K$1,'Wkly eq indx data joined'!$1:$1,0),1,1,$A$1)),,,1150,1),0),MATCH(K$1,'Wkly eq indx data joined'!$1:$1,0)+1)</f>
        <v>5464.08</v>
      </c>
      <c r="L338" s="12" cm="1">
        <f t="array" aca="1" ref="L338" ca="1">INDEX('Wkly eq indx data joined'!$A$1:$AJ$1150,MATCH('Wkly eq indx data aligned'!$A338+2,OFFSET(INDIRECT(ADDRESS(1,MATCH(L$1,'Wkly eq indx data joined'!$1:$1,0),1,1,$A$1)),,,1150,1),0),MATCH(L$1,'Wkly eq indx data joined'!$1:$1,0)+1)</f>
        <v>1235.6500000000001</v>
      </c>
      <c r="M338" s="9" cm="1">
        <f t="array" aca="1" ref="M338" ca="1">INDEX('Wkly eq indx data joined'!$A$1:$AJ$1150,MATCH('Wkly eq indx data aligned'!$A338,OFFSET(INDIRECT(ADDRESS(1,MATCH(M$1,'Wkly eq indx data joined'!$1:$1,0),1,1,$A$1)),,,1150,1),0),MATCH(M$1,'Wkly eq indx data joined'!$1:$1,0)+1)</f>
        <v>35074.6</v>
      </c>
      <c r="N338" s="9" cm="1">
        <f t="array" aca="1" ref="N338" ca="1">INDEX('Wkly eq indx data joined'!$A$1:$AJ$1150,MATCH('Wkly eq indx data aligned'!$A338,OFFSET(INDIRECT(ADDRESS(1,MATCH(N$1,'Wkly eq indx data joined'!$1:$1,0),1,1,$A$1)),,,1150,1),0),MATCH(N$1,'Wkly eq indx data joined'!$1:$1,0)+1)</f>
        <v>7305.81</v>
      </c>
      <c r="O338" s="13" cm="1">
        <f t="array" aca="1" ref="O338" ca="1">INDEX('Wkly eq indx data joined'!$A$1:$AJ$1150,MATCH('Wkly eq indx data aligned'!$A338+1,OFFSET(INDIRECT(ADDRESS(1,MATCH(O$1,'Wkly eq indx data joined'!$1:$1,0),1,1,$A$1)),,,1150,1),0),MATCH(O$1,'Wkly eq indx data joined'!$1:$1,0)+1)</f>
        <v>6444.63</v>
      </c>
      <c r="P338" s="12" cm="1">
        <f t="array" aca="1" ref="P338" ca="1">INDEX('Wkly eq indx data joined'!$A$1:$AJ$1150,MATCH('Wkly eq indx data aligned'!$A338+2,OFFSET(INDIRECT(ADDRESS(1,MATCH(P$1,'Wkly eq indx data joined'!$1:$1,0),1,1,$A$1)),,,1150,1),0),MATCH(P$1,'Wkly eq indx data joined'!$1:$1,0)+1)</f>
        <v>2866.3</v>
      </c>
      <c r="Q338" s="9" cm="1">
        <f t="array" aca="1" ref="Q338" ca="1">INDEX('Wkly eq indx data joined'!$A$1:$AJ$1150,MATCH('Wkly eq indx data aligned'!$A338,OFFSET(INDIRECT(ADDRESS(1,MATCH(Q$1,'Wkly eq indx data joined'!$1:$1,0),1,1,$A$1)),,,1150,1),0),MATCH(Q$1,'Wkly eq indx data joined'!$1:$1,0)+1)</f>
        <v>426.47</v>
      </c>
      <c r="R338" s="12" cm="1">
        <f t="array" aca="1" ref="R338" ca="1">INDEX('Wkly eq indx data joined'!$A$1:$AJ$1150,MATCH('Wkly eq indx data aligned'!$A338+2,OFFSET(INDIRECT(ADDRESS(1,MATCH(R$1,'Wkly eq indx data joined'!$1:$1,0),1,1,$A$1)),,,1150,1),0),MATCH(R$1,'Wkly eq indx data joined'!$1:$1,0)+1)</f>
        <v>1191.6600000000001</v>
      </c>
      <c r="S338" s="9" cm="1">
        <f t="array" aca="1" ref="S338" ca="1">INDEX('Wkly eq indx data joined'!$A$1:$AJ$1150,MATCH('Wkly eq indx data aligned'!$A338,OFFSET(INDIRECT(ADDRESS(1,MATCH(S$1,'Wkly eq indx data joined'!$1:$1,0),1,1,$A$1)),,,1150,1),0),MATCH(S$1,'Wkly eq indx data joined'!$1:$1,0)+1)</f>
        <v>17526.61</v>
      </c>
    </row>
    <row r="339" spans="1:19" x14ac:dyDescent="0.25">
      <c r="A339" s="4">
        <f t="shared" si="5"/>
        <v>38884</v>
      </c>
      <c r="B339" s="9" cm="1">
        <f t="array" aca="1" ref="B339" ca="1">INDEX('Wkly eq indx data joined'!$A$1:$AJ$1150,MATCH('Wkly eq indx data aligned'!$A339,OFFSET(INDIRECT(ADDRESS(1,MATCH(B$1,'Wkly eq indx data joined'!$1:$1,0),1,1,$A$1)),,,1150,1),0),MATCH(B$1,'Wkly eq indx data joined'!$1:$1,0)+1)</f>
        <v>4968.951</v>
      </c>
      <c r="C339" s="9" cm="1">
        <f t="array" aca="1" ref="C339" ca="1">INDEX('Wkly eq indx data joined'!$A$1:$AJ$1150,MATCH('Wkly eq indx data aligned'!$A339,OFFSET(INDIRECT(ADDRESS(1,MATCH(C$1,'Wkly eq indx data joined'!$1:$1,0),1,1,$A$1)),,,1150,1),0),MATCH(C$1,'Wkly eq indx data joined'!$1:$1,0)+1)</f>
        <v>14879.34</v>
      </c>
      <c r="D339" s="18" cm="1">
        <f t="array" aca="1" ref="D339" ca="1">IFERROR(INDEX('Wkly eq indx data joined'!$A$1:$AJ$1150,MATCH('Wkly eq indx data aligned'!$A339,OFFSET(INDIRECT(ADDRESS(1,MATCH(D$1,'Wkly eq indx data joined'!$1:$1,0),1,1,$A$1)),,,1150,1),0),MATCH(D$1,'Wkly eq indx data joined'!$1:$1,0)+1),D338)</f>
        <v>1574.4670000000001</v>
      </c>
      <c r="E339" s="9" cm="1">
        <f t="array" aca="1" ref="E339" ca="1">INDEX('Wkly eq indx data joined'!$A$1:$AJ$1150,MATCH('Wkly eq indx data aligned'!$A339,OFFSET(INDIRECT(ADDRESS(1,MATCH(E$1,'Wkly eq indx data joined'!$1:$1,0),1,1,$A$1)),,,1150,1),0),MATCH(E$1,'Wkly eq indx data joined'!$1:$1,0)+1)</f>
        <v>11207.95</v>
      </c>
      <c r="F339" s="9" cm="1">
        <f t="array" aca="1" ref="F339" ca="1">INDEX('Wkly eq indx data joined'!$A$1:$AJ$1150,MATCH('Wkly eq indx data aligned'!$A339,OFFSET(INDIRECT(ADDRESS(1,MATCH(F$1,'Wkly eq indx data joined'!$1:$1,0),1,1,$A$1)),,,1150,1),0),MATCH(F$1,'Wkly eq indx data joined'!$1:$1,0)+1)</f>
        <v>7294.55</v>
      </c>
      <c r="G339" s="9" cm="1">
        <f t="array" aca="1" ref="G339" ca="1">INDEX('Wkly eq indx data joined'!$A$1:$AJ$1150,MATCH('Wkly eq indx data aligned'!$A339,OFFSET(INDIRECT(ADDRESS(1,MATCH(G$1,'Wkly eq indx data joined'!$1:$1,0),1,1,$A$1)),,,1150,1),0),MATCH(G$1,'Wkly eq indx data joined'!$1:$1,0)+1)</f>
        <v>1251.54</v>
      </c>
      <c r="H339" s="9" cm="1">
        <f t="array" aca="1" ref="H339" ca="1">INDEX('Wkly eq indx data joined'!$A$1:$AJ$1150,MATCH('Wkly eq indx data aligned'!$A339,OFFSET(INDIRECT(ADDRESS(1,MATCH(H$1,'Wkly eq indx data joined'!$1:$1,0),1,1,$A$1)),,,1150,1),0),MATCH(H$1,'Wkly eq indx data joined'!$1:$1,0)+1)</f>
        <v>5597.4</v>
      </c>
      <c r="I339" s="9" cm="1">
        <f t="array" aca="1" ref="I339" ca="1">INDEX('Wkly eq indx data joined'!$A$1:$AJ$1150,MATCH('Wkly eq indx data aligned'!$A339,OFFSET(INDIRECT(ADDRESS(1,MATCH(I$1,'Wkly eq indx data joined'!$1:$1,0),1,1,$A$1)),,,1150,1),0),MATCH(I$1,'Wkly eq indx data joined'!$1:$1,0)+1)</f>
        <v>15842.65</v>
      </c>
      <c r="J339" s="9" cm="1">
        <f t="array" aca="1" ref="J339" ca="1">INDEX('Wkly eq indx data joined'!$A$1:$AJ$1150,MATCH('Wkly eq indx data aligned'!$A339,OFFSET(INDIRECT(ADDRESS(1,MATCH(J$1,'Wkly eq indx data joined'!$1:$1,0),1,1,$A$1)),,,1150,1),0),MATCH(J$1,'Wkly eq indx data joined'!$1:$1,0)+1)</f>
        <v>4694.8900000000003</v>
      </c>
      <c r="K339" s="9" cm="1">
        <f t="array" aca="1" ref="K339" ca="1">INDEX('Wkly eq indx data joined'!$A$1:$AJ$1150,MATCH('Wkly eq indx data aligned'!$A339,OFFSET(INDIRECT(ADDRESS(1,MATCH(K$1,'Wkly eq indx data joined'!$1:$1,0),1,1,$A$1)),,,1150,1),0),MATCH(K$1,'Wkly eq indx data joined'!$1:$1,0)+1)</f>
        <v>5376.01</v>
      </c>
      <c r="L339" s="12" cm="1">
        <f t="array" aca="1" ref="L339" ca="1">INDEX('Wkly eq indx data joined'!$A$1:$AJ$1150,MATCH('Wkly eq indx data aligned'!$A339+2,OFFSET(INDIRECT(ADDRESS(1,MATCH(L$1,'Wkly eq indx data joined'!$1:$1,0),1,1,$A$1)),,,1150,1),0),MATCH(L$1,'Wkly eq indx data joined'!$1:$1,0)+1)</f>
        <v>1262.19</v>
      </c>
      <c r="M339" s="9" cm="1">
        <f t="array" aca="1" ref="M339" ca="1">INDEX('Wkly eq indx data joined'!$A$1:$AJ$1150,MATCH('Wkly eq indx data aligned'!$A339,OFFSET(INDIRECT(ADDRESS(1,MATCH(M$1,'Wkly eq indx data joined'!$1:$1,0),1,1,$A$1)),,,1150,1),0),MATCH(M$1,'Wkly eq indx data joined'!$1:$1,0)+1)</f>
        <v>34398.9</v>
      </c>
      <c r="N339" s="9" cm="1">
        <f t="array" aca="1" ref="N339" ca="1">INDEX('Wkly eq indx data joined'!$A$1:$AJ$1150,MATCH('Wkly eq indx data aligned'!$A339,OFFSET(INDIRECT(ADDRESS(1,MATCH(N$1,'Wkly eq indx data joined'!$1:$1,0),1,1,$A$1)),,,1150,1),0),MATCH(N$1,'Wkly eq indx data joined'!$1:$1,0)+1)</f>
        <v>7317.73</v>
      </c>
      <c r="O339" s="13" cm="1">
        <f t="array" aca="1" ref="O339" ca="1">INDEX('Wkly eq indx data joined'!$A$1:$AJ$1150,MATCH('Wkly eq indx data aligned'!$A339+1,OFFSET(INDIRECT(ADDRESS(1,MATCH(O$1,'Wkly eq indx data joined'!$1:$1,0),1,1,$A$1)),,,1150,1),0),MATCH(O$1,'Wkly eq indx data joined'!$1:$1,0)+1)</f>
        <v>6575.77</v>
      </c>
      <c r="P339" s="12" cm="1">
        <f t="array" aca="1" ref="P339" ca="1">INDEX('Wkly eq indx data joined'!$A$1:$AJ$1150,MATCH('Wkly eq indx data aligned'!$A339+2,OFFSET(INDIRECT(ADDRESS(1,MATCH(P$1,'Wkly eq indx data joined'!$1:$1,0),1,1,$A$1)),,,1150,1),0),MATCH(P$1,'Wkly eq indx data joined'!$1:$1,0)+1)</f>
        <v>2890.35</v>
      </c>
      <c r="Q339" s="9" cm="1">
        <f t="array" aca="1" ref="Q339" ca="1">INDEX('Wkly eq indx data joined'!$A$1:$AJ$1150,MATCH('Wkly eq indx data aligned'!$A339,OFFSET(INDIRECT(ADDRESS(1,MATCH(Q$1,'Wkly eq indx data joined'!$1:$1,0),1,1,$A$1)),,,1150,1),0),MATCH(Q$1,'Wkly eq indx data joined'!$1:$1,0)+1)</f>
        <v>420.52</v>
      </c>
      <c r="R339" s="12" cm="1">
        <f t="array" aca="1" ref="R339" ca="1">INDEX('Wkly eq indx data joined'!$A$1:$AJ$1150,MATCH('Wkly eq indx data aligned'!$A339+2,OFFSET(INDIRECT(ADDRESS(1,MATCH(R$1,'Wkly eq indx data joined'!$1:$1,0),1,1,$A$1)),,,1150,1),0),MATCH(R$1,'Wkly eq indx data joined'!$1:$1,0)+1)</f>
        <v>1180.55</v>
      </c>
      <c r="S339" s="9" cm="1">
        <f t="array" aca="1" ref="S339" ca="1">INDEX('Wkly eq indx data joined'!$A$1:$AJ$1150,MATCH('Wkly eq indx data aligned'!$A339,OFFSET(INDIRECT(ADDRESS(1,MATCH(S$1,'Wkly eq indx data joined'!$1:$1,0),1,1,$A$1)),,,1150,1),0),MATCH(S$1,'Wkly eq indx data joined'!$1:$1,0)+1)</f>
        <v>17917.27</v>
      </c>
    </row>
    <row r="340" spans="1:19" x14ac:dyDescent="0.25">
      <c r="A340" s="4">
        <f t="shared" si="5"/>
        <v>38891</v>
      </c>
      <c r="B340" s="9" cm="1">
        <f t="array" aca="1" ref="B340" ca="1">INDEX('Wkly eq indx data joined'!$A$1:$AJ$1150,MATCH('Wkly eq indx data aligned'!$A340,OFFSET(INDIRECT(ADDRESS(1,MATCH(B$1,'Wkly eq indx data joined'!$1:$1,0),1,1,$A$1)),,,1150,1),0),MATCH(B$1,'Wkly eq indx data joined'!$1:$1,0)+1)</f>
        <v>4964.9160000000002</v>
      </c>
      <c r="C340" s="9" cm="1">
        <f t="array" aca="1" ref="C340" ca="1">INDEX('Wkly eq indx data joined'!$A$1:$AJ$1150,MATCH('Wkly eq indx data aligned'!$A340,OFFSET(INDIRECT(ADDRESS(1,MATCH(C$1,'Wkly eq indx data joined'!$1:$1,0),1,1,$A$1)),,,1150,1),0),MATCH(C$1,'Wkly eq indx data joined'!$1:$1,0)+1)</f>
        <v>15124.04</v>
      </c>
      <c r="D340" s="18" cm="1">
        <f t="array" aca="1" ref="D340" ca="1">IFERROR(INDEX('Wkly eq indx data joined'!$A$1:$AJ$1150,MATCH('Wkly eq indx data aligned'!$A340,OFFSET(INDIRECT(ADDRESS(1,MATCH(D$1,'Wkly eq indx data joined'!$1:$1,0),1,1,$A$1)),,,1150,1),0),MATCH(D$1,'Wkly eq indx data joined'!$1:$1,0)+1),D339)</f>
        <v>1605.711</v>
      </c>
      <c r="E340" s="9" cm="1">
        <f t="array" aca="1" ref="E340" ca="1">INDEX('Wkly eq indx data joined'!$A$1:$AJ$1150,MATCH('Wkly eq indx data aligned'!$A340,OFFSET(INDIRECT(ADDRESS(1,MATCH(E$1,'Wkly eq indx data joined'!$1:$1,0),1,1,$A$1)),,,1150,1),0),MATCH(E$1,'Wkly eq indx data joined'!$1:$1,0)+1)</f>
        <v>11249.02</v>
      </c>
      <c r="F340" s="9" cm="1">
        <f t="array" aca="1" ref="F340" ca="1">INDEX('Wkly eq indx data joined'!$A$1:$AJ$1150,MATCH('Wkly eq indx data aligned'!$A340,OFFSET(INDIRECT(ADDRESS(1,MATCH(F$1,'Wkly eq indx data joined'!$1:$1,0),1,1,$A$1)),,,1150,1),0),MATCH(F$1,'Wkly eq indx data joined'!$1:$1,0)+1)</f>
        <v>7485.8</v>
      </c>
      <c r="G340" s="9" cm="1">
        <f t="array" aca="1" ref="G340" ca="1">INDEX('Wkly eq indx data joined'!$A$1:$AJ$1150,MATCH('Wkly eq indx data aligned'!$A340,OFFSET(INDIRECT(ADDRESS(1,MATCH(G$1,'Wkly eq indx data joined'!$1:$1,0),1,1,$A$1)),,,1150,1),0),MATCH(G$1,'Wkly eq indx data joined'!$1:$1,0)+1)</f>
        <v>1244.5</v>
      </c>
      <c r="H340" s="9" cm="1">
        <f t="array" aca="1" ref="H340" ca="1">INDEX('Wkly eq indx data joined'!$A$1:$AJ$1150,MATCH('Wkly eq indx data aligned'!$A340,OFFSET(INDIRECT(ADDRESS(1,MATCH(H$1,'Wkly eq indx data joined'!$1:$1,0),1,1,$A$1)),,,1150,1),0),MATCH(H$1,'Wkly eq indx data joined'!$1:$1,0)+1)</f>
        <v>5692.1</v>
      </c>
      <c r="I340" s="9" cm="1">
        <f t="array" aca="1" ref="I340" ca="1">INDEX('Wkly eq indx data joined'!$A$1:$AJ$1150,MATCH('Wkly eq indx data aligned'!$A340,OFFSET(INDIRECT(ADDRESS(1,MATCH(I$1,'Wkly eq indx data joined'!$1:$1,0),1,1,$A$1)),,,1150,1),0),MATCH(I$1,'Wkly eq indx data joined'!$1:$1,0)+1)</f>
        <v>15808.81</v>
      </c>
      <c r="J340" s="9" cm="1">
        <f t="array" aca="1" ref="J340" ca="1">INDEX('Wkly eq indx data joined'!$A$1:$AJ$1150,MATCH('Wkly eq indx data aligned'!$A340,OFFSET(INDIRECT(ADDRESS(1,MATCH(J$1,'Wkly eq indx data joined'!$1:$1,0),1,1,$A$1)),,,1150,1),0),MATCH(J$1,'Wkly eq indx data joined'!$1:$1,0)+1)</f>
        <v>4817.63</v>
      </c>
      <c r="K340" s="9" cm="1">
        <f t="array" aca="1" ref="K340" ca="1">INDEX('Wkly eq indx data joined'!$A$1:$AJ$1150,MATCH('Wkly eq indx data aligned'!$A340,OFFSET(INDIRECT(ADDRESS(1,MATCH(K$1,'Wkly eq indx data joined'!$1:$1,0),1,1,$A$1)),,,1150,1),0),MATCH(K$1,'Wkly eq indx data joined'!$1:$1,0)+1)</f>
        <v>5529.74</v>
      </c>
      <c r="L340" s="12" cm="1">
        <f t="array" aca="1" ref="L340" ca="1">INDEX('Wkly eq indx data joined'!$A$1:$AJ$1150,MATCH('Wkly eq indx data aligned'!$A340+2,OFFSET(INDIRECT(ADDRESS(1,MATCH(L$1,'Wkly eq indx data joined'!$1:$1,0),1,1,$A$1)),,,1150,1),0),MATCH(L$1,'Wkly eq indx data joined'!$1:$1,0)+1)</f>
        <v>1228.6199999999999</v>
      </c>
      <c r="M340" s="9" cm="1">
        <f t="array" aca="1" ref="M340" ca="1">INDEX('Wkly eq indx data joined'!$A$1:$AJ$1150,MATCH('Wkly eq indx data aligned'!$A340,OFFSET(INDIRECT(ADDRESS(1,MATCH(M$1,'Wkly eq indx data joined'!$1:$1,0),1,1,$A$1)),,,1150,1),0),MATCH(M$1,'Wkly eq indx data joined'!$1:$1,0)+1)</f>
        <v>34661.199999999997</v>
      </c>
      <c r="N340" s="9" cm="1">
        <f t="array" aca="1" ref="N340" ca="1">INDEX('Wkly eq indx data joined'!$A$1:$AJ$1150,MATCH('Wkly eq indx data aligned'!$A340,OFFSET(INDIRECT(ADDRESS(1,MATCH(N$1,'Wkly eq indx data joined'!$1:$1,0),1,1,$A$1)),,,1150,1),0),MATCH(N$1,'Wkly eq indx data joined'!$1:$1,0)+1)</f>
        <v>7301.97</v>
      </c>
      <c r="O340" s="13" cm="1">
        <f t="array" aca="1" ref="O340" ca="1">INDEX('Wkly eq indx data joined'!$A$1:$AJ$1150,MATCH('Wkly eq indx data aligned'!$A340+1,OFFSET(INDIRECT(ADDRESS(1,MATCH(O$1,'Wkly eq indx data joined'!$1:$1,0),1,1,$A$1)),,,1150,1),0),MATCH(O$1,'Wkly eq indx data joined'!$1:$1,0)+1)</f>
        <v>6452.31</v>
      </c>
      <c r="P340" s="12" cm="1">
        <f t="array" aca="1" ref="P340" ca="1">INDEX('Wkly eq indx data joined'!$A$1:$AJ$1150,MATCH('Wkly eq indx data aligned'!$A340+2,OFFSET(INDIRECT(ADDRESS(1,MATCH(P$1,'Wkly eq indx data joined'!$1:$1,0),1,1,$A$1)),,,1150,1),0),MATCH(P$1,'Wkly eq indx data joined'!$1:$1,0)+1)</f>
        <v>3050.3</v>
      </c>
      <c r="Q340" s="9" cm="1">
        <f t="array" aca="1" ref="Q340" ca="1">INDEX('Wkly eq indx data joined'!$A$1:$AJ$1150,MATCH('Wkly eq indx data aligned'!$A340,OFFSET(INDIRECT(ADDRESS(1,MATCH(Q$1,'Wkly eq indx data joined'!$1:$1,0),1,1,$A$1)),,,1150,1),0),MATCH(Q$1,'Wkly eq indx data joined'!$1:$1,0)+1)</f>
        <v>429.14</v>
      </c>
      <c r="R340" s="12" cm="1">
        <f t="array" aca="1" ref="R340" ca="1">INDEX('Wkly eq indx data joined'!$A$1:$AJ$1150,MATCH('Wkly eq indx data aligned'!$A340+2,OFFSET(INDIRECT(ADDRESS(1,MATCH(R$1,'Wkly eq indx data joined'!$1:$1,0),1,1,$A$1)),,,1150,1),0),MATCH(R$1,'Wkly eq indx data joined'!$1:$1,0)+1)</f>
        <v>1198.03</v>
      </c>
      <c r="S340" s="9" cm="1">
        <f t="array" aca="1" ref="S340" ca="1">INDEX('Wkly eq indx data joined'!$A$1:$AJ$1150,MATCH('Wkly eq indx data aligned'!$A340,OFFSET(INDIRECT(ADDRESS(1,MATCH(S$1,'Wkly eq indx data joined'!$1:$1,0),1,1,$A$1)),,,1150,1),0),MATCH(S$1,'Wkly eq indx data joined'!$1:$1,0)+1)</f>
        <v>18788.150000000001</v>
      </c>
    </row>
    <row r="341" spans="1:19" x14ac:dyDescent="0.25">
      <c r="A341" s="4">
        <f t="shared" si="5"/>
        <v>38898</v>
      </c>
      <c r="B341" s="9" cm="1">
        <f t="array" aca="1" ref="B341" ca="1">INDEX('Wkly eq indx data joined'!$A$1:$AJ$1150,MATCH('Wkly eq indx data aligned'!$A341,OFFSET(INDIRECT(ADDRESS(1,MATCH(B$1,'Wkly eq indx data joined'!$1:$1,0),1,1,$A$1)),,,1150,1),0),MATCH(B$1,'Wkly eq indx data joined'!$1:$1,0)+1)</f>
        <v>5073.8829999999998</v>
      </c>
      <c r="C341" s="9" cm="1">
        <f t="array" aca="1" ref="C341" ca="1">INDEX('Wkly eq indx data joined'!$A$1:$AJ$1150,MATCH('Wkly eq indx data aligned'!$A341,OFFSET(INDIRECT(ADDRESS(1,MATCH(C$1,'Wkly eq indx data joined'!$1:$1,0),1,1,$A$1)),,,1150,1),0),MATCH(C$1,'Wkly eq indx data joined'!$1:$1,0)+1)</f>
        <v>15505.18</v>
      </c>
      <c r="D341" s="18" cm="1">
        <f t="array" aca="1" ref="D341" ca="1">IFERROR(INDEX('Wkly eq indx data joined'!$A$1:$AJ$1150,MATCH('Wkly eq indx data aligned'!$A341,OFFSET(INDIRECT(ADDRESS(1,MATCH(D$1,'Wkly eq indx data joined'!$1:$1,0),1,1,$A$1)),,,1150,1),0),MATCH(D$1,'Wkly eq indx data joined'!$1:$1,0)+1),D340)</f>
        <v>1672.211</v>
      </c>
      <c r="E341" s="9" cm="1">
        <f t="array" aca="1" ref="E341" ca="1">INDEX('Wkly eq indx data joined'!$A$1:$AJ$1150,MATCH('Wkly eq indx data aligned'!$A341,OFFSET(INDIRECT(ADDRESS(1,MATCH(E$1,'Wkly eq indx data joined'!$1:$1,0),1,1,$A$1)),,,1150,1),0),MATCH(E$1,'Wkly eq indx data joined'!$1:$1,0)+1)</f>
        <v>11612.87</v>
      </c>
      <c r="F341" s="9" cm="1">
        <f t="array" aca="1" ref="F341" ca="1">INDEX('Wkly eq indx data joined'!$A$1:$AJ$1150,MATCH('Wkly eq indx data aligned'!$A341,OFFSET(INDIRECT(ADDRESS(1,MATCH(F$1,'Wkly eq indx data joined'!$1:$1,0),1,1,$A$1)),,,1150,1),0),MATCH(F$1,'Wkly eq indx data joined'!$1:$1,0)+1)</f>
        <v>7652.1</v>
      </c>
      <c r="G341" s="9" cm="1">
        <f t="array" aca="1" ref="G341" ca="1">INDEX('Wkly eq indx data joined'!$A$1:$AJ$1150,MATCH('Wkly eq indx data aligned'!$A341,OFFSET(INDIRECT(ADDRESS(1,MATCH(G$1,'Wkly eq indx data joined'!$1:$1,0),1,1,$A$1)),,,1150,1),0),MATCH(G$1,'Wkly eq indx data joined'!$1:$1,0)+1)</f>
        <v>1270.2</v>
      </c>
      <c r="H341" s="9" cm="1">
        <f t="array" aca="1" ref="H341" ca="1">INDEX('Wkly eq indx data joined'!$A$1:$AJ$1150,MATCH('Wkly eq indx data aligned'!$A341,OFFSET(INDIRECT(ADDRESS(1,MATCH(H$1,'Wkly eq indx data joined'!$1:$1,0),1,1,$A$1)),,,1150,1),0),MATCH(H$1,'Wkly eq indx data joined'!$1:$1,0)+1)</f>
        <v>5833.4</v>
      </c>
      <c r="I341" s="9" cm="1">
        <f t="array" aca="1" ref="I341" ca="1">INDEX('Wkly eq indx data joined'!$A$1:$AJ$1150,MATCH('Wkly eq indx data aligned'!$A341,OFFSET(INDIRECT(ADDRESS(1,MATCH(I$1,'Wkly eq indx data joined'!$1:$1,0),1,1,$A$1)),,,1150,1),0),MATCH(I$1,'Wkly eq indx data joined'!$1:$1,0)+1)</f>
        <v>16267.62</v>
      </c>
      <c r="J341" s="9" cm="1">
        <f t="array" aca="1" ref="J341" ca="1">INDEX('Wkly eq indx data joined'!$A$1:$AJ$1150,MATCH('Wkly eq indx data aligned'!$A341,OFFSET(INDIRECT(ADDRESS(1,MATCH(J$1,'Wkly eq indx data joined'!$1:$1,0),1,1,$A$1)),,,1150,1),0),MATCH(J$1,'Wkly eq indx data joined'!$1:$1,0)+1)</f>
        <v>4965.96</v>
      </c>
      <c r="K341" s="9" cm="1">
        <f t="array" aca="1" ref="K341" ca="1">INDEX('Wkly eq indx data joined'!$A$1:$AJ$1150,MATCH('Wkly eq indx data aligned'!$A341,OFFSET(INDIRECT(ADDRESS(1,MATCH(K$1,'Wkly eq indx data joined'!$1:$1,0),1,1,$A$1)),,,1150,1),0),MATCH(K$1,'Wkly eq indx data joined'!$1:$1,0)+1)</f>
        <v>5683.31</v>
      </c>
      <c r="L341" s="12" cm="1">
        <f t="array" aca="1" ref="L341" ca="1">INDEX('Wkly eq indx data joined'!$A$1:$AJ$1150,MATCH('Wkly eq indx data aligned'!$A341+2,OFFSET(INDIRECT(ADDRESS(1,MATCH(L$1,'Wkly eq indx data joined'!$1:$1,0),1,1,$A$1)),,,1150,1),0),MATCH(L$1,'Wkly eq indx data joined'!$1:$1,0)+1)</f>
        <v>1295.1500000000001</v>
      </c>
      <c r="M341" s="9" cm="1">
        <f t="array" aca="1" ref="M341" ca="1">INDEX('Wkly eq indx data joined'!$A$1:$AJ$1150,MATCH('Wkly eq indx data aligned'!$A341,OFFSET(INDIRECT(ADDRESS(1,MATCH(M$1,'Wkly eq indx data joined'!$1:$1,0),1,1,$A$1)),,,1150,1),0),MATCH(M$1,'Wkly eq indx data joined'!$1:$1,0)+1)</f>
        <v>36630.699999999997</v>
      </c>
      <c r="N341" s="9" cm="1">
        <f t="array" aca="1" ref="N341" ca="1">INDEX('Wkly eq indx data joined'!$A$1:$AJ$1150,MATCH('Wkly eq indx data aligned'!$A341,OFFSET(INDIRECT(ADDRESS(1,MATCH(N$1,'Wkly eq indx data joined'!$1:$1,0),1,1,$A$1)),,,1150,1),0),MATCH(N$1,'Wkly eq indx data joined'!$1:$1,0)+1)</f>
        <v>7516.28</v>
      </c>
      <c r="O341" s="13" cm="1">
        <f t="array" aca="1" ref="O341" ca="1">INDEX('Wkly eq indx data joined'!$A$1:$AJ$1150,MATCH('Wkly eq indx data aligned'!$A341+1,OFFSET(INDIRECT(ADDRESS(1,MATCH(O$1,'Wkly eq indx data joined'!$1:$1,0),1,1,$A$1)),,,1150,1),0),MATCH(O$1,'Wkly eq indx data joined'!$1:$1,0)+1)</f>
        <v>6704.41</v>
      </c>
      <c r="P341" s="12" cm="1">
        <f t="array" aca="1" ref="P341" ca="1">INDEX('Wkly eq indx data joined'!$A$1:$AJ$1150,MATCH('Wkly eq indx data aligned'!$A341+2,OFFSET(INDIRECT(ADDRESS(1,MATCH(P$1,'Wkly eq indx data joined'!$1:$1,0),1,1,$A$1)),,,1150,1),0),MATCH(P$1,'Wkly eq indx data joined'!$1:$1,0)+1)</f>
        <v>3128.2</v>
      </c>
      <c r="Q341" s="9" cm="1">
        <f t="array" aca="1" ref="Q341" ca="1">INDEX('Wkly eq indx data joined'!$A$1:$AJ$1150,MATCH('Wkly eq indx data aligned'!$A341,OFFSET(INDIRECT(ADDRESS(1,MATCH(Q$1,'Wkly eq indx data joined'!$1:$1,0),1,1,$A$1)),,,1150,1),0),MATCH(Q$1,'Wkly eq indx data joined'!$1:$1,0)+1)</f>
        <v>440.25</v>
      </c>
      <c r="R341" s="12" cm="1">
        <f t="array" aca="1" ref="R341" ca="1">INDEX('Wkly eq indx data joined'!$A$1:$AJ$1150,MATCH('Wkly eq indx data aligned'!$A341+2,OFFSET(INDIRECT(ADDRESS(1,MATCH(R$1,'Wkly eq indx data joined'!$1:$1,0),1,1,$A$1)),,,1150,1),0),MATCH(R$1,'Wkly eq indx data joined'!$1:$1,0)+1)</f>
        <v>1331.39</v>
      </c>
      <c r="S341" s="9" cm="1">
        <f t="array" aca="1" ref="S341" ca="1">INDEX('Wkly eq indx data joined'!$A$1:$AJ$1150,MATCH('Wkly eq indx data aligned'!$A341,OFFSET(INDIRECT(ADDRESS(1,MATCH(S$1,'Wkly eq indx data joined'!$1:$1,0),1,1,$A$1)),,,1150,1),0),MATCH(S$1,'Wkly eq indx data joined'!$1:$1,0)+1)</f>
        <v>19538.32</v>
      </c>
    </row>
    <row r="342" spans="1:19" x14ac:dyDescent="0.25">
      <c r="A342" s="4">
        <f t="shared" si="5"/>
        <v>38905</v>
      </c>
      <c r="B342" s="9" cm="1">
        <f t="array" aca="1" ref="B342" ca="1">INDEX('Wkly eq indx data joined'!$A$1:$AJ$1150,MATCH('Wkly eq indx data aligned'!$A342,OFFSET(INDIRECT(ADDRESS(1,MATCH(B$1,'Wkly eq indx data joined'!$1:$1,0),1,1,$A$1)),,,1150,1),0),MATCH(B$1,'Wkly eq indx data joined'!$1:$1,0)+1)</f>
        <v>5135.2969999999996</v>
      </c>
      <c r="C342" s="9" cm="1">
        <f t="array" aca="1" ref="C342" ca="1">INDEX('Wkly eq indx data joined'!$A$1:$AJ$1150,MATCH('Wkly eq indx data aligned'!$A342,OFFSET(INDIRECT(ADDRESS(1,MATCH(C$1,'Wkly eq indx data joined'!$1:$1,0),1,1,$A$1)),,,1150,1),0),MATCH(C$1,'Wkly eq indx data joined'!$1:$1,0)+1)</f>
        <v>15307.61</v>
      </c>
      <c r="D342" s="18" cm="1">
        <f t="array" aca="1" ref="D342" ca="1">IFERROR(INDEX('Wkly eq indx data joined'!$A$1:$AJ$1150,MATCH('Wkly eq indx data aligned'!$A342,OFFSET(INDIRECT(ADDRESS(1,MATCH(D$1,'Wkly eq indx data joined'!$1:$1,0),1,1,$A$1)),,,1150,1),0),MATCH(D$1,'Wkly eq indx data joined'!$1:$1,0)+1),D341)</f>
        <v>1730.19</v>
      </c>
      <c r="E342" s="9" cm="1">
        <f t="array" aca="1" ref="E342" ca="1">INDEX('Wkly eq indx data joined'!$A$1:$AJ$1150,MATCH('Wkly eq indx data aligned'!$A342,OFFSET(INDIRECT(ADDRESS(1,MATCH(E$1,'Wkly eq indx data joined'!$1:$1,0),1,1,$A$1)),,,1150,1),0),MATCH(E$1,'Wkly eq indx data joined'!$1:$1,0)+1)</f>
        <v>11631.91</v>
      </c>
      <c r="F342" s="9" cm="1">
        <f t="array" aca="1" ref="F342" ca="1">INDEX('Wkly eq indx data joined'!$A$1:$AJ$1150,MATCH('Wkly eq indx data aligned'!$A342,OFFSET(INDIRECT(ADDRESS(1,MATCH(F$1,'Wkly eq indx data joined'!$1:$1,0),1,1,$A$1)),,,1150,1),0),MATCH(F$1,'Wkly eq indx data joined'!$1:$1,0)+1)</f>
        <v>7655.21</v>
      </c>
      <c r="G342" s="9" cm="1">
        <f t="array" aca="1" ref="G342" ca="1">INDEX('Wkly eq indx data joined'!$A$1:$AJ$1150,MATCH('Wkly eq indx data aligned'!$A342,OFFSET(INDIRECT(ADDRESS(1,MATCH(G$1,'Wkly eq indx data joined'!$1:$1,0),1,1,$A$1)),,,1150,1),0),MATCH(G$1,'Wkly eq indx data joined'!$1:$1,0)+1)</f>
        <v>1265.48</v>
      </c>
      <c r="H342" s="9" cm="1">
        <f t="array" aca="1" ref="H342" ca="1">INDEX('Wkly eq indx data joined'!$A$1:$AJ$1150,MATCH('Wkly eq indx data aligned'!$A342,OFFSET(INDIRECT(ADDRESS(1,MATCH(H$1,'Wkly eq indx data joined'!$1:$1,0),1,1,$A$1)),,,1150,1),0),MATCH(H$1,'Wkly eq indx data joined'!$1:$1,0)+1)</f>
        <v>5888.9</v>
      </c>
      <c r="I342" s="9" cm="1">
        <f t="array" aca="1" ref="I342" ca="1">INDEX('Wkly eq indx data joined'!$A$1:$AJ$1150,MATCH('Wkly eq indx data aligned'!$A342,OFFSET(INDIRECT(ADDRESS(1,MATCH(I$1,'Wkly eq indx data joined'!$1:$1,0),1,1,$A$1)),,,1150,1),0),MATCH(I$1,'Wkly eq indx data joined'!$1:$1,0)+1)</f>
        <v>16459.78</v>
      </c>
      <c r="J342" s="9" cm="1">
        <f t="array" aca="1" ref="J342" ca="1">INDEX('Wkly eq indx data joined'!$A$1:$AJ$1150,MATCH('Wkly eq indx data aligned'!$A342,OFFSET(INDIRECT(ADDRESS(1,MATCH(J$1,'Wkly eq indx data joined'!$1:$1,0),1,1,$A$1)),,,1150,1),0),MATCH(J$1,'Wkly eq indx data joined'!$1:$1,0)+1)</f>
        <v>4953.71</v>
      </c>
      <c r="K342" s="9" cm="1">
        <f t="array" aca="1" ref="K342" ca="1">INDEX('Wkly eq indx data joined'!$A$1:$AJ$1150,MATCH('Wkly eq indx data aligned'!$A342,OFFSET(INDIRECT(ADDRESS(1,MATCH(K$1,'Wkly eq indx data joined'!$1:$1,0),1,1,$A$1)),,,1150,1),0),MATCH(K$1,'Wkly eq indx data joined'!$1:$1,0)+1)</f>
        <v>5681.85</v>
      </c>
      <c r="L342" s="12" cm="1">
        <f t="array" aca="1" ref="L342" ca="1">INDEX('Wkly eq indx data joined'!$A$1:$AJ$1150,MATCH('Wkly eq indx data aligned'!$A342+2,OFFSET(INDIRECT(ADDRESS(1,MATCH(L$1,'Wkly eq indx data joined'!$1:$1,0),1,1,$A$1)),,,1150,1),0),MATCH(L$1,'Wkly eq indx data joined'!$1:$1,0)+1)</f>
        <v>1273.93</v>
      </c>
      <c r="M342" s="9" cm="1">
        <f t="array" aca="1" ref="M342" ca="1">INDEX('Wkly eq indx data joined'!$A$1:$AJ$1150,MATCH('Wkly eq indx data aligned'!$A342,OFFSET(INDIRECT(ADDRESS(1,MATCH(M$1,'Wkly eq indx data joined'!$1:$1,0),1,1,$A$1)),,,1150,1),0),MATCH(M$1,'Wkly eq indx data joined'!$1:$1,0)+1)</f>
        <v>36102</v>
      </c>
      <c r="N342" s="9" cm="1">
        <f t="array" aca="1" ref="N342" ca="1">INDEX('Wkly eq indx data joined'!$A$1:$AJ$1150,MATCH('Wkly eq indx data aligned'!$A342,OFFSET(INDIRECT(ADDRESS(1,MATCH(N$1,'Wkly eq indx data joined'!$1:$1,0),1,1,$A$1)),,,1150,1),0),MATCH(N$1,'Wkly eq indx data joined'!$1:$1,0)+1)</f>
        <v>7597.97</v>
      </c>
      <c r="O342" s="13" cm="1">
        <f t="array" aca="1" ref="O342" ca="1">INDEX('Wkly eq indx data joined'!$A$1:$AJ$1150,MATCH('Wkly eq indx data aligned'!$A342+1,OFFSET(INDIRECT(ADDRESS(1,MATCH(O$1,'Wkly eq indx data joined'!$1:$1,0),1,1,$A$1)),,,1150,1),0),MATCH(O$1,'Wkly eq indx data joined'!$1:$1,0)+1)</f>
        <v>6660.61</v>
      </c>
      <c r="P342" s="12" cm="1">
        <f t="array" aca="1" ref="P342" ca="1">INDEX('Wkly eq indx data joined'!$A$1:$AJ$1150,MATCH('Wkly eq indx data aligned'!$A342+2,OFFSET(INDIRECT(ADDRESS(1,MATCH(P$1,'Wkly eq indx data joined'!$1:$1,0),1,1,$A$1)),,,1150,1),0),MATCH(P$1,'Wkly eq indx data joined'!$1:$1,0)+1)</f>
        <v>3075.85</v>
      </c>
      <c r="Q342" s="9" cm="1">
        <f t="array" aca="1" ref="Q342" ca="1">INDEX('Wkly eq indx data joined'!$A$1:$AJ$1150,MATCH('Wkly eq indx data aligned'!$A342,OFFSET(INDIRECT(ADDRESS(1,MATCH(Q$1,'Wkly eq indx data joined'!$1:$1,0),1,1,$A$1)),,,1150,1),0),MATCH(Q$1,'Wkly eq indx data joined'!$1:$1,0)+1)</f>
        <v>440.7</v>
      </c>
      <c r="R342" s="12" cm="1">
        <f t="array" aca="1" ref="R342" ca="1">INDEX('Wkly eq indx data joined'!$A$1:$AJ$1150,MATCH('Wkly eq indx data aligned'!$A342+2,OFFSET(INDIRECT(ADDRESS(1,MATCH(R$1,'Wkly eq indx data joined'!$1:$1,0),1,1,$A$1)),,,1150,1),0),MATCH(R$1,'Wkly eq indx data joined'!$1:$1,0)+1)</f>
        <v>1367.38</v>
      </c>
      <c r="S342" s="9" cm="1">
        <f t="array" aca="1" ref="S342" ca="1">INDEX('Wkly eq indx data joined'!$A$1:$AJ$1150,MATCH('Wkly eq indx data aligned'!$A342,OFFSET(INDIRECT(ADDRESS(1,MATCH(S$1,'Wkly eq indx data joined'!$1:$1,0),1,1,$A$1)),,,1150,1),0),MATCH(S$1,'Wkly eq indx data joined'!$1:$1,0)+1)</f>
        <v>19626.88</v>
      </c>
    </row>
    <row r="343" spans="1:19" x14ac:dyDescent="0.25">
      <c r="A343" s="4">
        <f t="shared" si="5"/>
        <v>38912</v>
      </c>
      <c r="B343" s="9" cm="1">
        <f t="array" aca="1" ref="B343" ca="1">INDEX('Wkly eq indx data joined'!$A$1:$AJ$1150,MATCH('Wkly eq indx data aligned'!$A343,OFFSET(INDIRECT(ADDRESS(1,MATCH(B$1,'Wkly eq indx data joined'!$1:$1,0),1,1,$A$1)),,,1150,1),0),MATCH(B$1,'Wkly eq indx data joined'!$1:$1,0)+1)</f>
        <v>4966.0940000000001</v>
      </c>
      <c r="C343" s="9" cm="1">
        <f t="array" aca="1" ref="C343" ca="1">INDEX('Wkly eq indx data joined'!$A$1:$AJ$1150,MATCH('Wkly eq indx data aligned'!$A343,OFFSET(INDIRECT(ADDRESS(1,MATCH(C$1,'Wkly eq indx data joined'!$1:$1,0),1,1,$A$1)),,,1150,1),0),MATCH(C$1,'Wkly eq indx data joined'!$1:$1,0)+1)</f>
        <v>14845.24</v>
      </c>
      <c r="D343" s="18" cm="1">
        <f t="array" aca="1" ref="D343" ca="1">IFERROR(INDEX('Wkly eq indx data joined'!$A$1:$AJ$1150,MATCH('Wkly eq indx data aligned'!$A343,OFFSET(INDIRECT(ADDRESS(1,MATCH(D$1,'Wkly eq indx data joined'!$1:$1,0),1,1,$A$1)),,,1150,1),0),MATCH(D$1,'Wkly eq indx data joined'!$1:$1,0)+1),D342)</f>
        <v>1665.2080000000001</v>
      </c>
      <c r="E343" s="9" cm="1">
        <f t="array" aca="1" ref="E343" ca="1">INDEX('Wkly eq indx data joined'!$A$1:$AJ$1150,MATCH('Wkly eq indx data aligned'!$A343,OFFSET(INDIRECT(ADDRESS(1,MATCH(E$1,'Wkly eq indx data joined'!$1:$1,0),1,1,$A$1)),,,1150,1),0),MATCH(E$1,'Wkly eq indx data joined'!$1:$1,0)+1)</f>
        <v>11630.01</v>
      </c>
      <c r="F343" s="9" cm="1">
        <f t="array" aca="1" ref="F343" ca="1">INDEX('Wkly eq indx data joined'!$A$1:$AJ$1150,MATCH('Wkly eq indx data aligned'!$A343,OFFSET(INDIRECT(ADDRESS(1,MATCH(F$1,'Wkly eq indx data joined'!$1:$1,0),1,1,$A$1)),,,1150,1),0),MATCH(F$1,'Wkly eq indx data joined'!$1:$1,0)+1)</f>
        <v>7506.78</v>
      </c>
      <c r="G343" s="9" cm="1">
        <f t="array" aca="1" ref="G343" ca="1">INDEX('Wkly eq indx data joined'!$A$1:$AJ$1150,MATCH('Wkly eq indx data aligned'!$A343,OFFSET(INDIRECT(ADDRESS(1,MATCH(G$1,'Wkly eq indx data joined'!$1:$1,0),1,1,$A$1)),,,1150,1),0),MATCH(G$1,'Wkly eq indx data joined'!$1:$1,0)+1)</f>
        <v>1236.2</v>
      </c>
      <c r="H343" s="9" cm="1">
        <f t="array" aca="1" ref="H343" ca="1">INDEX('Wkly eq indx data joined'!$A$1:$AJ$1150,MATCH('Wkly eq indx data aligned'!$A343,OFFSET(INDIRECT(ADDRESS(1,MATCH(H$1,'Wkly eq indx data joined'!$1:$1,0),1,1,$A$1)),,,1150,1),0),MATCH(H$1,'Wkly eq indx data joined'!$1:$1,0)+1)</f>
        <v>5707.6</v>
      </c>
      <c r="I343" s="9" cm="1">
        <f t="array" aca="1" ref="I343" ca="1">INDEX('Wkly eq indx data joined'!$A$1:$AJ$1150,MATCH('Wkly eq indx data aligned'!$A343,OFFSET(INDIRECT(ADDRESS(1,MATCH(I$1,'Wkly eq indx data joined'!$1:$1,0),1,1,$A$1)),,,1150,1),0),MATCH(I$1,'Wkly eq indx data joined'!$1:$1,0)+1)</f>
        <v>16135.71</v>
      </c>
      <c r="J343" s="9" cm="1">
        <f t="array" aca="1" ref="J343" ca="1">INDEX('Wkly eq indx data joined'!$A$1:$AJ$1150,MATCH('Wkly eq indx data aligned'!$A343,OFFSET(INDIRECT(ADDRESS(1,MATCH(J$1,'Wkly eq indx data joined'!$1:$1,0),1,1,$A$1)),,,1150,1),0),MATCH(J$1,'Wkly eq indx data joined'!$1:$1,0)+1)</f>
        <v>4780.79</v>
      </c>
      <c r="K343" s="9" cm="1">
        <f t="array" aca="1" ref="K343" ca="1">INDEX('Wkly eq indx data joined'!$A$1:$AJ$1150,MATCH('Wkly eq indx data aligned'!$A343,OFFSET(INDIRECT(ADDRESS(1,MATCH(K$1,'Wkly eq indx data joined'!$1:$1,0),1,1,$A$1)),,,1150,1),0),MATCH(K$1,'Wkly eq indx data joined'!$1:$1,0)+1)</f>
        <v>5422.22</v>
      </c>
      <c r="L343" s="12" cm="1">
        <f t="array" aca="1" ref="L343" ca="1">INDEX('Wkly eq indx data joined'!$A$1:$AJ$1150,MATCH('Wkly eq indx data aligned'!$A343+2,OFFSET(INDIRECT(ADDRESS(1,MATCH(L$1,'Wkly eq indx data joined'!$1:$1,0),1,1,$A$1)),,,1150,1),0),MATCH(L$1,'Wkly eq indx data joined'!$1:$1,0)+1)</f>
        <v>1255.1300000000001</v>
      </c>
      <c r="M343" s="9" cm="1">
        <f t="array" aca="1" ref="M343" ca="1">INDEX('Wkly eq indx data joined'!$A$1:$AJ$1150,MATCH('Wkly eq indx data aligned'!$A343,OFFSET(INDIRECT(ADDRESS(1,MATCH(M$1,'Wkly eq indx data joined'!$1:$1,0),1,1,$A$1)),,,1150,1),0),MATCH(M$1,'Wkly eq indx data joined'!$1:$1,0)+1)</f>
        <v>35349.699999999997</v>
      </c>
      <c r="N343" s="9" cm="1">
        <f t="array" aca="1" ref="N343" ca="1">INDEX('Wkly eq indx data joined'!$A$1:$AJ$1150,MATCH('Wkly eq indx data aligned'!$A343,OFFSET(INDIRECT(ADDRESS(1,MATCH(N$1,'Wkly eq indx data joined'!$1:$1,0),1,1,$A$1)),,,1150,1),0),MATCH(N$1,'Wkly eq indx data joined'!$1:$1,0)+1)</f>
        <v>7298.41</v>
      </c>
      <c r="O343" s="13" cm="1">
        <f t="array" aca="1" ref="O343" ca="1">INDEX('Wkly eq indx data joined'!$A$1:$AJ$1150,MATCH('Wkly eq indx data aligned'!$A343+1,OFFSET(INDIRECT(ADDRESS(1,MATCH(O$1,'Wkly eq indx data joined'!$1:$1,0),1,1,$A$1)),,,1150,1),0),MATCH(O$1,'Wkly eq indx data joined'!$1:$1,0)+1)</f>
        <v>6428.03</v>
      </c>
      <c r="P343" s="12" cm="1">
        <f t="array" aca="1" ref="P343" ca="1">INDEX('Wkly eq indx data joined'!$A$1:$AJ$1150,MATCH('Wkly eq indx data aligned'!$A343+2,OFFSET(INDIRECT(ADDRESS(1,MATCH(P$1,'Wkly eq indx data joined'!$1:$1,0),1,1,$A$1)),,,1150,1),0),MATCH(P$1,'Wkly eq indx data joined'!$1:$1,0)+1)</f>
        <v>3123.35</v>
      </c>
      <c r="Q343" s="9" cm="1">
        <f t="array" aca="1" ref="Q343" ca="1">INDEX('Wkly eq indx data joined'!$A$1:$AJ$1150,MATCH('Wkly eq indx data aligned'!$A343,OFFSET(INDIRECT(ADDRESS(1,MATCH(Q$1,'Wkly eq indx data joined'!$1:$1,0),1,1,$A$1)),,,1150,1),0),MATCH(Q$1,'Wkly eq indx data joined'!$1:$1,0)+1)</f>
        <v>428.33</v>
      </c>
      <c r="R343" s="12" cm="1">
        <f t="array" aca="1" ref="R343" ca="1">INDEX('Wkly eq indx data joined'!$A$1:$AJ$1150,MATCH('Wkly eq indx data aligned'!$A343+2,OFFSET(INDIRECT(ADDRESS(1,MATCH(R$1,'Wkly eq indx data joined'!$1:$1,0),1,1,$A$1)),,,1150,1),0),MATCH(R$1,'Wkly eq indx data joined'!$1:$1,0)+1)</f>
        <v>1313.09</v>
      </c>
      <c r="S343" s="9" cm="1">
        <f t="array" aca="1" ref="S343" ca="1">INDEX('Wkly eq indx data joined'!$A$1:$AJ$1150,MATCH('Wkly eq indx data aligned'!$A343,OFFSET(INDIRECT(ADDRESS(1,MATCH(S$1,'Wkly eq indx data joined'!$1:$1,0),1,1,$A$1)),,,1150,1),0),MATCH(S$1,'Wkly eq indx data joined'!$1:$1,0)+1)</f>
        <v>18946.400000000001</v>
      </c>
    </row>
    <row r="344" spans="1:19" x14ac:dyDescent="0.25">
      <c r="A344" s="4">
        <f t="shared" si="5"/>
        <v>38919</v>
      </c>
      <c r="B344" s="9" cm="1">
        <f t="array" aca="1" ref="B344" ca="1">INDEX('Wkly eq indx data joined'!$A$1:$AJ$1150,MATCH('Wkly eq indx data aligned'!$A344,OFFSET(INDIRECT(ADDRESS(1,MATCH(B$1,'Wkly eq indx data joined'!$1:$1,0),1,1,$A$1)),,,1150,1),0),MATCH(B$1,'Wkly eq indx data joined'!$1:$1,0)+1)</f>
        <v>4960.6329999999998</v>
      </c>
      <c r="C344" s="9" cm="1">
        <f t="array" aca="1" ref="C344" ca="1">INDEX('Wkly eq indx data joined'!$A$1:$AJ$1150,MATCH('Wkly eq indx data aligned'!$A344,OFFSET(INDIRECT(ADDRESS(1,MATCH(C$1,'Wkly eq indx data joined'!$1:$1,0),1,1,$A$1)),,,1150,1),0),MATCH(C$1,'Wkly eq indx data joined'!$1:$1,0)+1)</f>
        <v>14821.26</v>
      </c>
      <c r="D344" s="18" cm="1">
        <f t="array" aca="1" ref="D344" ca="1">IFERROR(INDEX('Wkly eq indx data joined'!$A$1:$AJ$1150,MATCH('Wkly eq indx data aligned'!$A344,OFFSET(INDIRECT(ADDRESS(1,MATCH(D$1,'Wkly eq indx data joined'!$1:$1,0),1,1,$A$1)),,,1150,1),0),MATCH(D$1,'Wkly eq indx data joined'!$1:$1,0)+1),D343)</f>
        <v>1665.328</v>
      </c>
      <c r="E344" s="9" cm="1">
        <f t="array" aca="1" ref="E344" ca="1">INDEX('Wkly eq indx data joined'!$A$1:$AJ$1150,MATCH('Wkly eq indx data aligned'!$A344,OFFSET(INDIRECT(ADDRESS(1,MATCH(E$1,'Wkly eq indx data joined'!$1:$1,0),1,1,$A$1)),,,1150,1),0),MATCH(E$1,'Wkly eq indx data joined'!$1:$1,0)+1)</f>
        <v>11418.33</v>
      </c>
      <c r="F344" s="9" cm="1">
        <f t="array" aca="1" ref="F344" ca="1">INDEX('Wkly eq indx data joined'!$A$1:$AJ$1150,MATCH('Wkly eq indx data aligned'!$A344,OFFSET(INDIRECT(ADDRESS(1,MATCH(F$1,'Wkly eq indx data joined'!$1:$1,0),1,1,$A$1)),,,1150,1),0),MATCH(F$1,'Wkly eq indx data joined'!$1:$1,0)+1)</f>
        <v>7618.14</v>
      </c>
      <c r="G344" s="9" cm="1">
        <f t="array" aca="1" ref="G344" ca="1">INDEX('Wkly eq indx data joined'!$A$1:$AJ$1150,MATCH('Wkly eq indx data aligned'!$A344,OFFSET(INDIRECT(ADDRESS(1,MATCH(G$1,'Wkly eq indx data joined'!$1:$1,0),1,1,$A$1)),,,1150,1),0),MATCH(G$1,'Wkly eq indx data joined'!$1:$1,0)+1)</f>
        <v>1240.29</v>
      </c>
      <c r="H344" s="9" cm="1">
        <f t="array" aca="1" ref="H344" ca="1">INDEX('Wkly eq indx data joined'!$A$1:$AJ$1150,MATCH('Wkly eq indx data aligned'!$A344,OFFSET(INDIRECT(ADDRESS(1,MATCH(H$1,'Wkly eq indx data joined'!$1:$1,0),1,1,$A$1)),,,1150,1),0),MATCH(H$1,'Wkly eq indx data joined'!$1:$1,0)+1)</f>
        <v>5719.7</v>
      </c>
      <c r="I344" s="9" cm="1">
        <f t="array" aca="1" ref="I344" ca="1">INDEX('Wkly eq indx data joined'!$A$1:$AJ$1150,MATCH('Wkly eq indx data aligned'!$A344,OFFSET(INDIRECT(ADDRESS(1,MATCH(I$1,'Wkly eq indx data joined'!$1:$1,0),1,1,$A$1)),,,1150,1),0),MATCH(I$1,'Wkly eq indx data joined'!$1:$1,0)+1)</f>
        <v>16464.18</v>
      </c>
      <c r="J344" s="9" cm="1">
        <f t="array" aca="1" ref="J344" ca="1">INDEX('Wkly eq indx data joined'!$A$1:$AJ$1150,MATCH('Wkly eq indx data aligned'!$A344,OFFSET(INDIRECT(ADDRESS(1,MATCH(J$1,'Wkly eq indx data joined'!$1:$1,0),1,1,$A$1)),,,1150,1),0),MATCH(J$1,'Wkly eq indx data joined'!$1:$1,0)+1)</f>
        <v>4818.55</v>
      </c>
      <c r="K344" s="9" cm="1">
        <f t="array" aca="1" ref="K344" ca="1">INDEX('Wkly eq indx data joined'!$A$1:$AJ$1150,MATCH('Wkly eq indx data aligned'!$A344,OFFSET(INDIRECT(ADDRESS(1,MATCH(K$1,'Wkly eq indx data joined'!$1:$1,0),1,1,$A$1)),,,1150,1),0),MATCH(K$1,'Wkly eq indx data joined'!$1:$1,0)+1)</f>
        <v>5451.01</v>
      </c>
      <c r="L344" s="12" cm="1">
        <f t="array" aca="1" ref="L344" ca="1">INDEX('Wkly eq indx data joined'!$A$1:$AJ$1150,MATCH('Wkly eq indx data aligned'!$A344+2,OFFSET(INDIRECT(ADDRESS(1,MATCH(L$1,'Wkly eq indx data joined'!$1:$1,0),1,1,$A$1)),,,1150,1),0),MATCH(L$1,'Wkly eq indx data joined'!$1:$1,0)+1)</f>
        <v>1271.33</v>
      </c>
      <c r="M344" s="9" cm="1">
        <f t="array" aca="1" ref="M344" ca="1">INDEX('Wkly eq indx data joined'!$A$1:$AJ$1150,MATCH('Wkly eq indx data aligned'!$A344,OFFSET(INDIRECT(ADDRESS(1,MATCH(M$1,'Wkly eq indx data joined'!$1:$1,0),1,1,$A$1)),,,1150,1),0),MATCH(M$1,'Wkly eq indx data joined'!$1:$1,0)+1)</f>
        <v>35510.400000000001</v>
      </c>
      <c r="N344" s="9" cm="1">
        <f t="array" aca="1" ref="N344" ca="1">INDEX('Wkly eq indx data joined'!$A$1:$AJ$1150,MATCH('Wkly eq indx data aligned'!$A344,OFFSET(INDIRECT(ADDRESS(1,MATCH(N$1,'Wkly eq indx data joined'!$1:$1,0),1,1,$A$1)),,,1150,1),0),MATCH(N$1,'Wkly eq indx data joined'!$1:$1,0)+1)</f>
        <v>7380.85</v>
      </c>
      <c r="O344" s="13" cm="1">
        <f t="array" aca="1" ref="O344" ca="1">INDEX('Wkly eq indx data joined'!$A$1:$AJ$1150,MATCH('Wkly eq indx data aligned'!$A344+1,OFFSET(INDIRECT(ADDRESS(1,MATCH(O$1,'Wkly eq indx data joined'!$1:$1,0),1,1,$A$1)),,,1150,1),0),MATCH(O$1,'Wkly eq indx data joined'!$1:$1,0)+1)</f>
        <v>6420.01</v>
      </c>
      <c r="P344" s="12" cm="1">
        <f t="array" aca="1" ref="P344" ca="1">INDEX('Wkly eq indx data joined'!$A$1:$AJ$1150,MATCH('Wkly eq indx data aligned'!$A344+2,OFFSET(INDIRECT(ADDRESS(1,MATCH(P$1,'Wkly eq indx data joined'!$1:$1,0),1,1,$A$1)),,,1150,1),0),MATCH(P$1,'Wkly eq indx data joined'!$1:$1,0)+1)</f>
        <v>2945</v>
      </c>
      <c r="Q344" s="9" cm="1">
        <f t="array" aca="1" ref="Q344" ca="1">INDEX('Wkly eq indx data joined'!$A$1:$AJ$1150,MATCH('Wkly eq indx data aligned'!$A344,OFFSET(INDIRECT(ADDRESS(1,MATCH(Q$1,'Wkly eq indx data joined'!$1:$1,0),1,1,$A$1)),,,1150,1),0),MATCH(Q$1,'Wkly eq indx data joined'!$1:$1,0)+1)</f>
        <v>436.3</v>
      </c>
      <c r="R344" s="12" cm="1">
        <f t="array" aca="1" ref="R344" ca="1">INDEX('Wkly eq indx data joined'!$A$1:$AJ$1150,MATCH('Wkly eq indx data aligned'!$A344+2,OFFSET(INDIRECT(ADDRESS(1,MATCH(R$1,'Wkly eq indx data joined'!$1:$1,0),1,1,$A$1)),,,1150,1),0),MATCH(R$1,'Wkly eq indx data joined'!$1:$1,0)+1)</f>
        <v>1315.41</v>
      </c>
      <c r="S344" s="9" cm="1">
        <f t="array" aca="1" ref="S344" ca="1">INDEX('Wkly eq indx data joined'!$A$1:$AJ$1150,MATCH('Wkly eq indx data aligned'!$A344,OFFSET(INDIRECT(ADDRESS(1,MATCH(S$1,'Wkly eq indx data joined'!$1:$1,0),1,1,$A$1)),,,1150,1),0),MATCH(S$1,'Wkly eq indx data joined'!$1:$1,0)+1)</f>
        <v>18440.080000000002</v>
      </c>
    </row>
    <row r="345" spans="1:19" x14ac:dyDescent="0.25">
      <c r="A345" s="4">
        <f t="shared" si="5"/>
        <v>38926</v>
      </c>
      <c r="B345" s="9" cm="1">
        <f t="array" aca="1" ref="B345" ca="1">INDEX('Wkly eq indx data joined'!$A$1:$AJ$1150,MATCH('Wkly eq indx data aligned'!$A345,OFFSET(INDIRECT(ADDRESS(1,MATCH(B$1,'Wkly eq indx data joined'!$1:$1,0),1,1,$A$1)),,,1150,1),0),MATCH(B$1,'Wkly eq indx data joined'!$1:$1,0)+1)</f>
        <v>4958.2709999999997</v>
      </c>
      <c r="C345" s="9" cm="1">
        <f t="array" aca="1" ref="C345" ca="1">INDEX('Wkly eq indx data joined'!$A$1:$AJ$1150,MATCH('Wkly eq indx data aligned'!$A345,OFFSET(INDIRECT(ADDRESS(1,MATCH(C$1,'Wkly eq indx data joined'!$1:$1,0),1,1,$A$1)),,,1150,1),0),MATCH(C$1,'Wkly eq indx data joined'!$1:$1,0)+1)</f>
        <v>15342.87</v>
      </c>
      <c r="D345" s="18" cm="1">
        <f t="array" aca="1" ref="D345" ca="1">IFERROR(INDEX('Wkly eq indx data joined'!$A$1:$AJ$1150,MATCH('Wkly eq indx data aligned'!$A345,OFFSET(INDIRECT(ADDRESS(1,MATCH(D$1,'Wkly eq indx data joined'!$1:$1,0),1,1,$A$1)),,,1150,1),0),MATCH(D$1,'Wkly eq indx data joined'!$1:$1,0)+1),D344)</f>
        <v>1662.0309999999999</v>
      </c>
      <c r="E345" s="9" cm="1">
        <f t="array" aca="1" ref="E345" ca="1">INDEX('Wkly eq indx data joined'!$A$1:$AJ$1150,MATCH('Wkly eq indx data aligned'!$A345,OFFSET(INDIRECT(ADDRESS(1,MATCH(E$1,'Wkly eq indx data joined'!$1:$1,0),1,1,$A$1)),,,1150,1),0),MATCH(E$1,'Wkly eq indx data joined'!$1:$1,0)+1)</f>
        <v>11823.68</v>
      </c>
      <c r="F345" s="9" cm="1">
        <f t="array" aca="1" ref="F345" ca="1">INDEX('Wkly eq indx data joined'!$A$1:$AJ$1150,MATCH('Wkly eq indx data aligned'!$A345,OFFSET(INDIRECT(ADDRESS(1,MATCH(F$1,'Wkly eq indx data joined'!$1:$1,0),1,1,$A$1)),,,1150,1),0),MATCH(F$1,'Wkly eq indx data joined'!$1:$1,0)+1)</f>
        <v>7946.5</v>
      </c>
      <c r="G345" s="9" cm="1">
        <f t="array" aca="1" ref="G345" ca="1">INDEX('Wkly eq indx data joined'!$A$1:$AJ$1150,MATCH('Wkly eq indx data aligned'!$A345,OFFSET(INDIRECT(ADDRESS(1,MATCH(G$1,'Wkly eq indx data joined'!$1:$1,0),1,1,$A$1)),,,1150,1),0),MATCH(G$1,'Wkly eq indx data joined'!$1:$1,0)+1)</f>
        <v>1278.55</v>
      </c>
      <c r="H345" s="9" cm="1">
        <f t="array" aca="1" ref="H345" ca="1">INDEX('Wkly eq indx data joined'!$A$1:$AJ$1150,MATCH('Wkly eq indx data aligned'!$A345,OFFSET(INDIRECT(ADDRESS(1,MATCH(H$1,'Wkly eq indx data joined'!$1:$1,0),1,1,$A$1)),,,1150,1),0),MATCH(H$1,'Wkly eq indx data joined'!$1:$1,0)+1)</f>
        <v>5974.9</v>
      </c>
      <c r="I345" s="9" cm="1">
        <f t="array" aca="1" ref="I345" ca="1">INDEX('Wkly eq indx data joined'!$A$1:$AJ$1150,MATCH('Wkly eq indx data aligned'!$A345,OFFSET(INDIRECT(ADDRESS(1,MATCH(I$1,'Wkly eq indx data joined'!$1:$1,0),1,1,$A$1)),,,1150,1),0),MATCH(I$1,'Wkly eq indx data joined'!$1:$1,0)+1)</f>
        <v>16955.04</v>
      </c>
      <c r="J345" s="9" cm="1">
        <f t="array" aca="1" ref="J345" ca="1">INDEX('Wkly eq indx data joined'!$A$1:$AJ$1150,MATCH('Wkly eq indx data aligned'!$A345,OFFSET(INDIRECT(ADDRESS(1,MATCH(J$1,'Wkly eq indx data joined'!$1:$1,0),1,1,$A$1)),,,1150,1),0),MATCH(J$1,'Wkly eq indx data joined'!$1:$1,0)+1)</f>
        <v>5028.51</v>
      </c>
      <c r="K345" s="9" cm="1">
        <f t="array" aca="1" ref="K345" ca="1">INDEX('Wkly eq indx data joined'!$A$1:$AJ$1150,MATCH('Wkly eq indx data aligned'!$A345,OFFSET(INDIRECT(ADDRESS(1,MATCH(K$1,'Wkly eq indx data joined'!$1:$1,0),1,1,$A$1)),,,1150,1),0),MATCH(K$1,'Wkly eq indx data joined'!$1:$1,0)+1)</f>
        <v>5705.42</v>
      </c>
      <c r="L345" s="12" cm="1">
        <f t="array" aca="1" ref="L345" ca="1">INDEX('Wkly eq indx data joined'!$A$1:$AJ$1150,MATCH('Wkly eq indx data aligned'!$A345+2,OFFSET(INDIRECT(ADDRESS(1,MATCH(L$1,'Wkly eq indx data joined'!$1:$1,0),1,1,$A$1)),,,1150,1),0),MATCH(L$1,'Wkly eq indx data joined'!$1:$1,0)+1)</f>
        <v>1297.07</v>
      </c>
      <c r="M345" s="9" cm="1">
        <f t="array" aca="1" ref="M345" ca="1">INDEX('Wkly eq indx data joined'!$A$1:$AJ$1150,MATCH('Wkly eq indx data aligned'!$A345,OFFSET(INDIRECT(ADDRESS(1,MATCH(M$1,'Wkly eq indx data joined'!$1:$1,0),1,1,$A$1)),,,1150,1),0),MATCH(M$1,'Wkly eq indx data joined'!$1:$1,0)+1)</f>
        <v>37381.1</v>
      </c>
      <c r="N345" s="9" cm="1">
        <f t="array" aca="1" ref="N345" ca="1">INDEX('Wkly eq indx data joined'!$A$1:$AJ$1150,MATCH('Wkly eq indx data aligned'!$A345,OFFSET(INDIRECT(ADDRESS(1,MATCH(N$1,'Wkly eq indx data joined'!$1:$1,0),1,1,$A$1)),,,1150,1),0),MATCH(N$1,'Wkly eq indx data joined'!$1:$1,0)+1)</f>
        <v>7501.29</v>
      </c>
      <c r="O345" s="13" cm="1">
        <f t="array" aca="1" ref="O345" ca="1">INDEX('Wkly eq indx data joined'!$A$1:$AJ$1150,MATCH('Wkly eq indx data aligned'!$A345+1,OFFSET(INDIRECT(ADDRESS(1,MATCH(O$1,'Wkly eq indx data joined'!$1:$1,0),1,1,$A$1)),,,1150,1),0),MATCH(O$1,'Wkly eq indx data joined'!$1:$1,0)+1)</f>
        <v>6480.07</v>
      </c>
      <c r="P345" s="12" cm="1">
        <f t="array" aca="1" ref="P345" ca="1">INDEX('Wkly eq indx data joined'!$A$1:$AJ$1150,MATCH('Wkly eq indx data aligned'!$A345+2,OFFSET(INDIRECT(ADDRESS(1,MATCH(P$1,'Wkly eq indx data joined'!$1:$1,0),1,1,$A$1)),,,1150,1),0),MATCH(P$1,'Wkly eq indx data joined'!$1:$1,0)+1)</f>
        <v>3130.8</v>
      </c>
      <c r="Q345" s="9" cm="1">
        <f t="array" aca="1" ref="Q345" ca="1">INDEX('Wkly eq indx data joined'!$A$1:$AJ$1150,MATCH('Wkly eq indx data aligned'!$A345,OFFSET(INDIRECT(ADDRESS(1,MATCH(Q$1,'Wkly eq indx data joined'!$1:$1,0),1,1,$A$1)),,,1150,1),0),MATCH(Q$1,'Wkly eq indx data joined'!$1:$1,0)+1)</f>
        <v>456.22</v>
      </c>
      <c r="R345" s="12" cm="1">
        <f t="array" aca="1" ref="R345" ca="1">INDEX('Wkly eq indx data joined'!$A$1:$AJ$1150,MATCH('Wkly eq indx data aligned'!$A345+2,OFFSET(INDIRECT(ADDRESS(1,MATCH(R$1,'Wkly eq indx data joined'!$1:$1,0),1,1,$A$1)),,,1150,1),0),MATCH(R$1,'Wkly eq indx data joined'!$1:$1,0)+1)</f>
        <v>1388.31</v>
      </c>
      <c r="S345" s="9" cm="1">
        <f t="array" aca="1" ref="S345" ca="1">INDEX('Wkly eq indx data joined'!$A$1:$AJ$1150,MATCH('Wkly eq indx data aligned'!$A345,OFFSET(INDIRECT(ADDRESS(1,MATCH(S$1,'Wkly eq indx data joined'!$1:$1,0),1,1,$A$1)),,,1150,1),0),MATCH(S$1,'Wkly eq indx data joined'!$1:$1,0)+1)</f>
        <v>18977.560000000001</v>
      </c>
    </row>
    <row r="346" spans="1:19" x14ac:dyDescent="0.25">
      <c r="A346" s="4">
        <f t="shared" si="5"/>
        <v>38933</v>
      </c>
      <c r="B346" s="9" cm="1">
        <f t="array" aca="1" ref="B346" ca="1">INDEX('Wkly eq indx data joined'!$A$1:$AJ$1150,MATCH('Wkly eq indx data aligned'!$A346,OFFSET(INDIRECT(ADDRESS(1,MATCH(B$1,'Wkly eq indx data joined'!$1:$1,0),1,1,$A$1)),,,1150,1),0),MATCH(B$1,'Wkly eq indx data joined'!$1:$1,0)+1)</f>
        <v>4956.0550000000003</v>
      </c>
      <c r="C346" s="9" cm="1">
        <f t="array" aca="1" ref="C346" ca="1">INDEX('Wkly eq indx data joined'!$A$1:$AJ$1150,MATCH('Wkly eq indx data aligned'!$A346,OFFSET(INDIRECT(ADDRESS(1,MATCH(C$1,'Wkly eq indx data joined'!$1:$1,0),1,1,$A$1)),,,1150,1),0),MATCH(C$1,'Wkly eq indx data joined'!$1:$1,0)+1)</f>
        <v>15499.18</v>
      </c>
      <c r="D346" s="18" cm="1">
        <f t="array" aca="1" ref="D346" ca="1">IFERROR(INDEX('Wkly eq indx data joined'!$A$1:$AJ$1150,MATCH('Wkly eq indx data aligned'!$A346,OFFSET(INDIRECT(ADDRESS(1,MATCH(D$1,'Wkly eq indx data joined'!$1:$1,0),1,1,$A$1)),,,1150,1),0),MATCH(D$1,'Wkly eq indx data joined'!$1:$1,0)+1),D345)</f>
        <v>1570.15</v>
      </c>
      <c r="E346" s="9" cm="1">
        <f t="array" aca="1" ref="E346" ca="1">INDEX('Wkly eq indx data joined'!$A$1:$AJ$1150,MATCH('Wkly eq indx data aligned'!$A346,OFFSET(INDIRECT(ADDRESS(1,MATCH(E$1,'Wkly eq indx data joined'!$1:$1,0),1,1,$A$1)),,,1150,1),0),MATCH(E$1,'Wkly eq indx data joined'!$1:$1,0)+1)</f>
        <v>11936.68</v>
      </c>
      <c r="F346" s="9" cm="1">
        <f t="array" aca="1" ref="F346" ca="1">INDEX('Wkly eq indx data joined'!$A$1:$AJ$1150,MATCH('Wkly eq indx data aligned'!$A346,OFFSET(INDIRECT(ADDRESS(1,MATCH(F$1,'Wkly eq indx data joined'!$1:$1,0),1,1,$A$1)),,,1150,1),0),MATCH(F$1,'Wkly eq indx data joined'!$1:$1,0)+1)</f>
        <v>7891.03</v>
      </c>
      <c r="G346" s="9" cm="1">
        <f t="array" aca="1" ref="G346" ca="1">INDEX('Wkly eq indx data joined'!$A$1:$AJ$1150,MATCH('Wkly eq indx data aligned'!$A346,OFFSET(INDIRECT(ADDRESS(1,MATCH(G$1,'Wkly eq indx data joined'!$1:$1,0),1,1,$A$1)),,,1150,1),0),MATCH(G$1,'Wkly eq indx data joined'!$1:$1,0)+1)</f>
        <v>1279.3599999999999</v>
      </c>
      <c r="H346" s="9" cm="1">
        <f t="array" aca="1" ref="H346" ca="1">INDEX('Wkly eq indx data joined'!$A$1:$AJ$1150,MATCH('Wkly eq indx data aligned'!$A346,OFFSET(INDIRECT(ADDRESS(1,MATCH(H$1,'Wkly eq indx data joined'!$1:$1,0),1,1,$A$1)),,,1150,1),0),MATCH(H$1,'Wkly eq indx data joined'!$1:$1,0)+1)</f>
        <v>5889.4</v>
      </c>
      <c r="I346" s="9" cm="1">
        <f t="array" aca="1" ref="I346" ca="1">INDEX('Wkly eq indx data joined'!$A$1:$AJ$1150,MATCH('Wkly eq indx data aligned'!$A346,OFFSET(INDIRECT(ADDRESS(1,MATCH(I$1,'Wkly eq indx data joined'!$1:$1,0),1,1,$A$1)),,,1150,1),0),MATCH(I$1,'Wkly eq indx data joined'!$1:$1,0)+1)</f>
        <v>16887.8</v>
      </c>
      <c r="J346" s="9" cm="1">
        <f t="array" aca="1" ref="J346" ca="1">INDEX('Wkly eq indx data joined'!$A$1:$AJ$1150,MATCH('Wkly eq indx data aligned'!$A346,OFFSET(INDIRECT(ADDRESS(1,MATCH(J$1,'Wkly eq indx data joined'!$1:$1,0),1,1,$A$1)),,,1150,1),0),MATCH(J$1,'Wkly eq indx data joined'!$1:$1,0)+1)</f>
        <v>5040.95</v>
      </c>
      <c r="K346" s="9" cm="1">
        <f t="array" aca="1" ref="K346" ca="1">INDEX('Wkly eq indx data joined'!$A$1:$AJ$1150,MATCH('Wkly eq indx data aligned'!$A346,OFFSET(INDIRECT(ADDRESS(1,MATCH(K$1,'Wkly eq indx data joined'!$1:$1,0),1,1,$A$1)),,,1150,1),0),MATCH(K$1,'Wkly eq indx data joined'!$1:$1,0)+1)</f>
        <v>5723.03</v>
      </c>
      <c r="L346" s="12" cm="1">
        <f t="array" aca="1" ref="L346" ca="1">INDEX('Wkly eq indx data joined'!$A$1:$AJ$1150,MATCH('Wkly eq indx data aligned'!$A346+2,OFFSET(INDIRECT(ADDRESS(1,MATCH(L$1,'Wkly eq indx data joined'!$1:$1,0),1,1,$A$1)),,,1150,1),0),MATCH(L$1,'Wkly eq indx data joined'!$1:$1,0)+1)</f>
        <v>1304.51</v>
      </c>
      <c r="M346" s="9" cm="1">
        <f t="array" aca="1" ref="M346" ca="1">INDEX('Wkly eq indx data joined'!$A$1:$AJ$1150,MATCH('Wkly eq indx data aligned'!$A346,OFFSET(INDIRECT(ADDRESS(1,MATCH(M$1,'Wkly eq indx data joined'!$1:$1,0),1,1,$A$1)),,,1150,1),0),MATCH(M$1,'Wkly eq indx data joined'!$1:$1,0)+1)</f>
        <v>37847.9</v>
      </c>
      <c r="N346" s="9" cm="1">
        <f t="array" aca="1" ref="N346" ca="1">INDEX('Wkly eq indx data joined'!$A$1:$AJ$1150,MATCH('Wkly eq indx data aligned'!$A346,OFFSET(INDIRECT(ADDRESS(1,MATCH(N$1,'Wkly eq indx data joined'!$1:$1,0),1,1,$A$1)),,,1150,1),0),MATCH(N$1,'Wkly eq indx data joined'!$1:$1,0)+1)</f>
        <v>7719</v>
      </c>
      <c r="O346" s="13" cm="1">
        <f t="array" aca="1" ref="O346" ca="1">INDEX('Wkly eq indx data joined'!$A$1:$AJ$1150,MATCH('Wkly eq indx data aligned'!$A346+1,OFFSET(INDIRECT(ADDRESS(1,MATCH(O$1,'Wkly eq indx data joined'!$1:$1,0),1,1,$A$1)),,,1150,1),0),MATCH(O$1,'Wkly eq indx data joined'!$1:$1,0)+1)</f>
        <v>6442.61</v>
      </c>
      <c r="P346" s="12" cm="1">
        <f t="array" aca="1" ref="P346" ca="1">INDEX('Wkly eq indx data joined'!$A$1:$AJ$1150,MATCH('Wkly eq indx data aligned'!$A346+2,OFFSET(INDIRECT(ADDRESS(1,MATCH(P$1,'Wkly eq indx data joined'!$1:$1,0),1,1,$A$1)),,,1150,1),0),MATCH(P$1,'Wkly eq indx data joined'!$1:$1,0)+1)</f>
        <v>3176.75</v>
      </c>
      <c r="Q346" s="9" cm="1">
        <f t="array" aca="1" ref="Q346" ca="1">INDEX('Wkly eq indx data joined'!$A$1:$AJ$1150,MATCH('Wkly eq indx data aligned'!$A346,OFFSET(INDIRECT(ADDRESS(1,MATCH(Q$1,'Wkly eq indx data joined'!$1:$1,0),1,1,$A$1)),,,1150,1),0),MATCH(Q$1,'Wkly eq indx data joined'!$1:$1,0)+1)</f>
        <v>455.8</v>
      </c>
      <c r="R346" s="12" cm="1">
        <f t="array" aca="1" ref="R346" ca="1">INDEX('Wkly eq indx data joined'!$A$1:$AJ$1150,MATCH('Wkly eq indx data aligned'!$A346+2,OFFSET(INDIRECT(ADDRESS(1,MATCH(R$1,'Wkly eq indx data joined'!$1:$1,0),1,1,$A$1)),,,1150,1),0),MATCH(R$1,'Wkly eq indx data joined'!$1:$1,0)+1)</f>
        <v>1449.73</v>
      </c>
      <c r="S346" s="9" cm="1">
        <f t="array" aca="1" ref="S346" ca="1">INDEX('Wkly eq indx data joined'!$A$1:$AJ$1150,MATCH('Wkly eq indx data aligned'!$A346,OFFSET(INDIRECT(ADDRESS(1,MATCH(S$1,'Wkly eq indx data joined'!$1:$1,0),1,1,$A$1)),,,1150,1),0),MATCH(S$1,'Wkly eq indx data joined'!$1:$1,0)+1)</f>
        <v>19252.04</v>
      </c>
    </row>
    <row r="347" spans="1:19" x14ac:dyDescent="0.25">
      <c r="A347" s="4">
        <f t="shared" si="5"/>
        <v>38940</v>
      </c>
      <c r="B347" s="9" cm="1">
        <f t="array" aca="1" ref="B347" ca="1">INDEX('Wkly eq indx data joined'!$A$1:$AJ$1150,MATCH('Wkly eq indx data aligned'!$A347,OFFSET(INDIRECT(ADDRESS(1,MATCH(B$1,'Wkly eq indx data joined'!$1:$1,0),1,1,$A$1)),,,1150,1),0),MATCH(B$1,'Wkly eq indx data joined'!$1:$1,0)+1)</f>
        <v>4949.2330000000002</v>
      </c>
      <c r="C347" s="9" cm="1">
        <f t="array" aca="1" ref="C347" ca="1">INDEX('Wkly eq indx data joined'!$A$1:$AJ$1150,MATCH('Wkly eq indx data aligned'!$A347,OFFSET(INDIRECT(ADDRESS(1,MATCH(C$1,'Wkly eq indx data joined'!$1:$1,0),1,1,$A$1)),,,1150,1),0),MATCH(C$1,'Wkly eq indx data joined'!$1:$1,0)+1)</f>
        <v>15565.02</v>
      </c>
      <c r="D347" s="18" cm="1">
        <f t="array" aca="1" ref="D347" ca="1">IFERROR(INDEX('Wkly eq indx data joined'!$A$1:$AJ$1150,MATCH('Wkly eq indx data aligned'!$A347,OFFSET(INDIRECT(ADDRESS(1,MATCH(D$1,'Wkly eq indx data joined'!$1:$1,0),1,1,$A$1)),,,1150,1),0),MATCH(D$1,'Wkly eq indx data joined'!$1:$1,0)+1),D346)</f>
        <v>1605.9259999999999</v>
      </c>
      <c r="E347" s="9" cm="1">
        <f t="array" aca="1" ref="E347" ca="1">INDEX('Wkly eq indx data joined'!$A$1:$AJ$1150,MATCH('Wkly eq indx data aligned'!$A347,OFFSET(INDIRECT(ADDRESS(1,MATCH(E$1,'Wkly eq indx data joined'!$1:$1,0),1,1,$A$1)),,,1150,1),0),MATCH(E$1,'Wkly eq indx data joined'!$1:$1,0)+1)</f>
        <v>11944.9</v>
      </c>
      <c r="F347" s="9" cm="1">
        <f t="array" aca="1" ref="F347" ca="1">INDEX('Wkly eq indx data joined'!$A$1:$AJ$1150,MATCH('Wkly eq indx data aligned'!$A347,OFFSET(INDIRECT(ADDRESS(1,MATCH(F$1,'Wkly eq indx data joined'!$1:$1,0),1,1,$A$1)),,,1150,1),0),MATCH(F$1,'Wkly eq indx data joined'!$1:$1,0)+1)</f>
        <v>7858.57</v>
      </c>
      <c r="G347" s="9" cm="1">
        <f t="array" aca="1" ref="G347" ca="1">INDEX('Wkly eq indx data joined'!$A$1:$AJ$1150,MATCH('Wkly eq indx data aligned'!$A347,OFFSET(INDIRECT(ADDRESS(1,MATCH(G$1,'Wkly eq indx data joined'!$1:$1,0),1,1,$A$1)),,,1150,1),0),MATCH(G$1,'Wkly eq indx data joined'!$1:$1,0)+1)</f>
        <v>1266.74</v>
      </c>
      <c r="H347" s="9" cm="1">
        <f t="array" aca="1" ref="H347" ca="1">INDEX('Wkly eq indx data joined'!$A$1:$AJ$1150,MATCH('Wkly eq indx data aligned'!$A347,OFFSET(INDIRECT(ADDRESS(1,MATCH(H$1,'Wkly eq indx data joined'!$1:$1,0),1,1,$A$1)),,,1150,1),0),MATCH(H$1,'Wkly eq indx data joined'!$1:$1,0)+1)</f>
        <v>5820.1</v>
      </c>
      <c r="I347" s="9" cm="1">
        <f t="array" aca="1" ref="I347" ca="1">INDEX('Wkly eq indx data joined'!$A$1:$AJ$1150,MATCH('Wkly eq indx data aligned'!$A347,OFFSET(INDIRECT(ADDRESS(1,MATCH(I$1,'Wkly eq indx data joined'!$1:$1,0),1,1,$A$1)),,,1150,1),0),MATCH(I$1,'Wkly eq indx data joined'!$1:$1,0)+1)</f>
        <v>17249.95</v>
      </c>
      <c r="J347" s="9" cm="1">
        <f t="array" aca="1" ref="J347" ca="1">INDEX('Wkly eq indx data joined'!$A$1:$AJ$1150,MATCH('Wkly eq indx data aligned'!$A347,OFFSET(INDIRECT(ADDRESS(1,MATCH(J$1,'Wkly eq indx data joined'!$1:$1,0),1,1,$A$1)),,,1150,1),0),MATCH(J$1,'Wkly eq indx data joined'!$1:$1,0)+1)</f>
        <v>4985.5200000000004</v>
      </c>
      <c r="K347" s="9" cm="1">
        <f t="array" aca="1" ref="K347" ca="1">INDEX('Wkly eq indx data joined'!$A$1:$AJ$1150,MATCH('Wkly eq indx data aligned'!$A347,OFFSET(INDIRECT(ADDRESS(1,MATCH(K$1,'Wkly eq indx data joined'!$1:$1,0),1,1,$A$1)),,,1150,1),0),MATCH(K$1,'Wkly eq indx data joined'!$1:$1,0)+1)</f>
        <v>5628.37</v>
      </c>
      <c r="L347" s="12" cm="1">
        <f t="array" aca="1" ref="L347" ca="1">INDEX('Wkly eq indx data joined'!$A$1:$AJ$1150,MATCH('Wkly eq indx data aligned'!$A347+2,OFFSET(INDIRECT(ADDRESS(1,MATCH(L$1,'Wkly eq indx data joined'!$1:$1,0),1,1,$A$1)),,,1150,1),0),MATCH(L$1,'Wkly eq indx data joined'!$1:$1,0)+1)</f>
        <v>1292.0999999999999</v>
      </c>
      <c r="M347" s="9" cm="1">
        <f t="array" aca="1" ref="M347" ca="1">INDEX('Wkly eq indx data joined'!$A$1:$AJ$1150,MATCH('Wkly eq indx data aligned'!$A347,OFFSET(INDIRECT(ADDRESS(1,MATCH(M$1,'Wkly eq indx data joined'!$1:$1,0),1,1,$A$1)),,,1150,1),0),MATCH(M$1,'Wkly eq indx data joined'!$1:$1,0)+1)</f>
        <v>36944.400000000001</v>
      </c>
      <c r="N347" s="9" cm="1">
        <f t="array" aca="1" ref="N347" ca="1">INDEX('Wkly eq indx data joined'!$A$1:$AJ$1150,MATCH('Wkly eq indx data aligned'!$A347,OFFSET(INDIRECT(ADDRESS(1,MATCH(N$1,'Wkly eq indx data joined'!$1:$1,0),1,1,$A$1)),,,1150,1),0),MATCH(N$1,'Wkly eq indx data joined'!$1:$1,0)+1)</f>
        <v>7595.57</v>
      </c>
      <c r="O347" s="13" cm="1">
        <f t="array" aca="1" ref="O347" ca="1">INDEX('Wkly eq indx data joined'!$A$1:$AJ$1150,MATCH('Wkly eq indx data aligned'!$A347+1,OFFSET(INDIRECT(ADDRESS(1,MATCH(O$1,'Wkly eq indx data joined'!$1:$1,0),1,1,$A$1)),,,1150,1),0),MATCH(O$1,'Wkly eq indx data joined'!$1:$1,0)+1)</f>
        <v>6571.1</v>
      </c>
      <c r="P347" s="12" cm="1">
        <f t="array" aca="1" ref="P347" ca="1">INDEX('Wkly eq indx data joined'!$A$1:$AJ$1150,MATCH('Wkly eq indx data aligned'!$A347+2,OFFSET(INDIRECT(ADDRESS(1,MATCH(P$1,'Wkly eq indx data joined'!$1:$1,0),1,1,$A$1)),,,1150,1),0),MATCH(P$1,'Wkly eq indx data joined'!$1:$1,0)+1)</f>
        <v>3274.35</v>
      </c>
      <c r="Q347" s="9" cm="1">
        <f t="array" aca="1" ref="Q347" ca="1">INDEX('Wkly eq indx data joined'!$A$1:$AJ$1150,MATCH('Wkly eq indx data aligned'!$A347,OFFSET(INDIRECT(ADDRESS(1,MATCH(Q$1,'Wkly eq indx data joined'!$1:$1,0),1,1,$A$1)),,,1150,1),0),MATCH(Q$1,'Wkly eq indx data joined'!$1:$1,0)+1)</f>
        <v>451.76</v>
      </c>
      <c r="R347" s="12" cm="1">
        <f t="array" aca="1" ref="R347" ca="1">INDEX('Wkly eq indx data joined'!$A$1:$AJ$1150,MATCH('Wkly eq indx data aligned'!$A347+2,OFFSET(INDIRECT(ADDRESS(1,MATCH(R$1,'Wkly eq indx data joined'!$1:$1,0),1,1,$A$1)),,,1150,1),0),MATCH(R$1,'Wkly eq indx data joined'!$1:$1,0)+1)</f>
        <v>1479.96</v>
      </c>
      <c r="S347" s="9" cm="1">
        <f t="array" aca="1" ref="S347" ca="1">INDEX('Wkly eq indx data joined'!$A$1:$AJ$1150,MATCH('Wkly eq indx data aligned'!$A347,OFFSET(INDIRECT(ADDRESS(1,MATCH(S$1,'Wkly eq indx data joined'!$1:$1,0),1,1,$A$1)),,,1150,1),0),MATCH(S$1,'Wkly eq indx data joined'!$1:$1,0)+1)</f>
        <v>18906.03</v>
      </c>
    </row>
    <row r="348" spans="1:19" x14ac:dyDescent="0.25">
      <c r="A348" s="4">
        <f t="shared" si="5"/>
        <v>38947</v>
      </c>
      <c r="B348" s="9" cm="1">
        <f t="array" aca="1" ref="B348" ca="1">INDEX('Wkly eq indx data joined'!$A$1:$AJ$1150,MATCH('Wkly eq indx data aligned'!$A348,OFFSET(INDIRECT(ADDRESS(1,MATCH(B$1,'Wkly eq indx data joined'!$1:$1,0),1,1,$A$1)),,,1150,1),0),MATCH(B$1,'Wkly eq indx data joined'!$1:$1,0)+1)</f>
        <v>5052.5219999999999</v>
      </c>
      <c r="C348" s="9" cm="1">
        <f t="array" aca="1" ref="C348" ca="1">INDEX('Wkly eq indx data joined'!$A$1:$AJ$1150,MATCH('Wkly eq indx data aligned'!$A348,OFFSET(INDIRECT(ADDRESS(1,MATCH(C$1,'Wkly eq indx data joined'!$1:$1,0),1,1,$A$1)),,,1150,1),0),MATCH(C$1,'Wkly eq indx data joined'!$1:$1,0)+1)</f>
        <v>16105.98</v>
      </c>
      <c r="D348" s="18" cm="1">
        <f t="array" aca="1" ref="D348" ca="1">IFERROR(INDEX('Wkly eq indx data joined'!$A$1:$AJ$1150,MATCH('Wkly eq indx data aligned'!$A348,OFFSET(INDIRECT(ADDRESS(1,MATCH(D$1,'Wkly eq indx data joined'!$1:$1,0),1,1,$A$1)),,,1150,1),0),MATCH(D$1,'Wkly eq indx data joined'!$1:$1,0)+1),D347)</f>
        <v>1598.018</v>
      </c>
      <c r="E348" s="9" cm="1">
        <f t="array" aca="1" ref="E348" ca="1">INDEX('Wkly eq indx data joined'!$A$1:$AJ$1150,MATCH('Wkly eq indx data aligned'!$A348,OFFSET(INDIRECT(ADDRESS(1,MATCH(E$1,'Wkly eq indx data joined'!$1:$1,0),1,1,$A$1)),,,1150,1),0),MATCH(E$1,'Wkly eq indx data joined'!$1:$1,0)+1)</f>
        <v>12044.83</v>
      </c>
      <c r="F348" s="9" cm="1">
        <f t="array" aca="1" ref="F348" ca="1">INDEX('Wkly eq indx data joined'!$A$1:$AJ$1150,MATCH('Wkly eq indx data aligned'!$A348,OFFSET(INDIRECT(ADDRESS(1,MATCH(F$1,'Wkly eq indx data joined'!$1:$1,0),1,1,$A$1)),,,1150,1),0),MATCH(F$1,'Wkly eq indx data joined'!$1:$1,0)+1)</f>
        <v>8084.18</v>
      </c>
      <c r="G348" s="9" cm="1">
        <f t="array" aca="1" ref="G348" ca="1">INDEX('Wkly eq indx data joined'!$A$1:$AJ$1150,MATCH('Wkly eq indx data aligned'!$A348,OFFSET(INDIRECT(ADDRESS(1,MATCH(G$1,'Wkly eq indx data joined'!$1:$1,0),1,1,$A$1)),,,1150,1),0),MATCH(G$1,'Wkly eq indx data joined'!$1:$1,0)+1)</f>
        <v>1302.3</v>
      </c>
      <c r="H348" s="9" cm="1">
        <f t="array" aca="1" ref="H348" ca="1">INDEX('Wkly eq indx data joined'!$A$1:$AJ$1150,MATCH('Wkly eq indx data aligned'!$A348,OFFSET(INDIRECT(ADDRESS(1,MATCH(H$1,'Wkly eq indx data joined'!$1:$1,0),1,1,$A$1)),,,1150,1),0),MATCH(H$1,'Wkly eq indx data joined'!$1:$1,0)+1)</f>
        <v>5903.4</v>
      </c>
      <c r="I348" s="9" cm="1">
        <f t="array" aca="1" ref="I348" ca="1">INDEX('Wkly eq indx data joined'!$A$1:$AJ$1150,MATCH('Wkly eq indx data aligned'!$A348,OFFSET(INDIRECT(ADDRESS(1,MATCH(I$1,'Wkly eq indx data joined'!$1:$1,0),1,1,$A$1)),,,1150,1),0),MATCH(I$1,'Wkly eq indx data joined'!$1:$1,0)+1)</f>
        <v>17330.7</v>
      </c>
      <c r="J348" s="9" cm="1">
        <f t="array" aca="1" ref="J348" ca="1">INDEX('Wkly eq indx data joined'!$A$1:$AJ$1150,MATCH('Wkly eq indx data aligned'!$A348,OFFSET(INDIRECT(ADDRESS(1,MATCH(J$1,'Wkly eq indx data joined'!$1:$1,0),1,1,$A$1)),,,1150,1),0),MATCH(J$1,'Wkly eq indx data joined'!$1:$1,0)+1)</f>
        <v>5135.6899999999996</v>
      </c>
      <c r="K348" s="9" cm="1">
        <f t="array" aca="1" ref="K348" ca="1">INDEX('Wkly eq indx data joined'!$A$1:$AJ$1150,MATCH('Wkly eq indx data aligned'!$A348,OFFSET(INDIRECT(ADDRESS(1,MATCH(K$1,'Wkly eq indx data joined'!$1:$1,0),1,1,$A$1)),,,1150,1),0),MATCH(K$1,'Wkly eq indx data joined'!$1:$1,0)+1)</f>
        <v>5817.02</v>
      </c>
      <c r="L348" s="12" cm="1">
        <f t="array" aca="1" ref="L348" ca="1">INDEX('Wkly eq indx data joined'!$A$1:$AJ$1150,MATCH('Wkly eq indx data aligned'!$A348+2,OFFSET(INDIRECT(ADDRESS(1,MATCH(L$1,'Wkly eq indx data joined'!$1:$1,0),1,1,$A$1)),,,1150,1),0),MATCH(L$1,'Wkly eq indx data joined'!$1:$1,0)+1)</f>
        <v>1331.1</v>
      </c>
      <c r="M348" s="9" cm="1">
        <f t="array" aca="1" ref="M348" ca="1">INDEX('Wkly eq indx data joined'!$A$1:$AJ$1150,MATCH('Wkly eq indx data aligned'!$A348,OFFSET(INDIRECT(ADDRESS(1,MATCH(M$1,'Wkly eq indx data joined'!$1:$1,0),1,1,$A$1)),,,1150,1),0),MATCH(M$1,'Wkly eq indx data joined'!$1:$1,0)+1)</f>
        <v>37551.699999999997</v>
      </c>
      <c r="N348" s="9" cm="1">
        <f t="array" aca="1" ref="N348" ca="1">INDEX('Wkly eq indx data joined'!$A$1:$AJ$1150,MATCH('Wkly eq indx data aligned'!$A348,OFFSET(INDIRECT(ADDRESS(1,MATCH(N$1,'Wkly eq indx data joined'!$1:$1,0),1,1,$A$1)),,,1150,1),0),MATCH(N$1,'Wkly eq indx data joined'!$1:$1,0)+1)</f>
        <v>7761.69</v>
      </c>
      <c r="O348" s="13" cm="1">
        <f t="array" aca="1" ref="O348" ca="1">INDEX('Wkly eq indx data joined'!$A$1:$AJ$1150,MATCH('Wkly eq indx data aligned'!$A348+1,OFFSET(INDIRECT(ADDRESS(1,MATCH(O$1,'Wkly eq indx data joined'!$1:$1,0),1,1,$A$1)),,,1150,1),0),MATCH(O$1,'Wkly eq indx data joined'!$1:$1,0)+1)</f>
        <v>6721.08</v>
      </c>
      <c r="P348" s="12" cm="1">
        <f t="array" aca="1" ref="P348" ca="1">INDEX('Wkly eq indx data joined'!$A$1:$AJ$1150,MATCH('Wkly eq indx data aligned'!$A348+2,OFFSET(INDIRECT(ADDRESS(1,MATCH(P$1,'Wkly eq indx data joined'!$1:$1,0),1,1,$A$1)),,,1150,1),0),MATCH(P$1,'Wkly eq indx data joined'!$1:$1,0)+1)</f>
        <v>3356.75</v>
      </c>
      <c r="Q348" s="9" cm="1">
        <f t="array" aca="1" ref="Q348" ca="1">INDEX('Wkly eq indx data joined'!$A$1:$AJ$1150,MATCH('Wkly eq indx data aligned'!$A348,OFFSET(INDIRECT(ADDRESS(1,MATCH(Q$1,'Wkly eq indx data joined'!$1:$1,0),1,1,$A$1)),,,1150,1),0),MATCH(Q$1,'Wkly eq indx data joined'!$1:$1,0)+1)</f>
        <v>463.92</v>
      </c>
      <c r="R348" s="12" cm="1">
        <f t="array" aca="1" ref="R348" ca="1">INDEX('Wkly eq indx data joined'!$A$1:$AJ$1150,MATCH('Wkly eq indx data aligned'!$A348+2,OFFSET(INDIRECT(ADDRESS(1,MATCH(R$1,'Wkly eq indx data joined'!$1:$1,0),1,1,$A$1)),,,1150,1),0),MATCH(R$1,'Wkly eq indx data joined'!$1:$1,0)+1)</f>
        <v>1404.73</v>
      </c>
      <c r="S348" s="9" cm="1">
        <f t="array" aca="1" ref="S348" ca="1">INDEX('Wkly eq indx data joined'!$A$1:$AJ$1150,MATCH('Wkly eq indx data aligned'!$A348,OFFSET(INDIRECT(ADDRESS(1,MATCH(S$1,'Wkly eq indx data joined'!$1:$1,0),1,1,$A$1)),,,1150,1),0),MATCH(S$1,'Wkly eq indx data joined'!$1:$1,0)+1)</f>
        <v>19455.77</v>
      </c>
    </row>
    <row r="349" spans="1:19" x14ac:dyDescent="0.25">
      <c r="A349" s="4">
        <f t="shared" si="5"/>
        <v>38954</v>
      </c>
      <c r="B349" s="9" cm="1">
        <f t="array" aca="1" ref="B349" ca="1">INDEX('Wkly eq indx data joined'!$A$1:$AJ$1150,MATCH('Wkly eq indx data aligned'!$A349,OFFSET(INDIRECT(ADDRESS(1,MATCH(B$1,'Wkly eq indx data joined'!$1:$1,0),1,1,$A$1)),,,1150,1),0),MATCH(B$1,'Wkly eq indx data joined'!$1:$1,0)+1)</f>
        <v>5023.6310000000003</v>
      </c>
      <c r="C349" s="9" cm="1">
        <f t="array" aca="1" ref="C349" ca="1">INDEX('Wkly eq indx data joined'!$A$1:$AJ$1150,MATCH('Wkly eq indx data aligned'!$A349,OFFSET(INDIRECT(ADDRESS(1,MATCH(C$1,'Wkly eq indx data joined'!$1:$1,0),1,1,$A$1)),,,1150,1),0),MATCH(C$1,'Wkly eq indx data joined'!$1:$1,0)+1)</f>
        <v>15938.66</v>
      </c>
      <c r="D349" s="18" cm="1">
        <f t="array" aca="1" ref="D349" ca="1">IFERROR(INDEX('Wkly eq indx data joined'!$A$1:$AJ$1150,MATCH('Wkly eq indx data aligned'!$A349,OFFSET(INDIRECT(ADDRESS(1,MATCH(D$1,'Wkly eq indx data joined'!$1:$1,0),1,1,$A$1)),,,1150,1),0),MATCH(D$1,'Wkly eq indx data joined'!$1:$1,0)+1),D348)</f>
        <v>1623.0340000000001</v>
      </c>
      <c r="E349" s="9" cm="1">
        <f t="array" aca="1" ref="E349" ca="1">INDEX('Wkly eq indx data joined'!$A$1:$AJ$1150,MATCH('Wkly eq indx data aligned'!$A349,OFFSET(INDIRECT(ADDRESS(1,MATCH(E$1,'Wkly eq indx data joined'!$1:$1,0),1,1,$A$1)),,,1150,1),0),MATCH(E$1,'Wkly eq indx data joined'!$1:$1,0)+1)</f>
        <v>12119.83</v>
      </c>
      <c r="F349" s="9" cm="1">
        <f t="array" aca="1" ref="F349" ca="1">INDEX('Wkly eq indx data joined'!$A$1:$AJ$1150,MATCH('Wkly eq indx data aligned'!$A349,OFFSET(INDIRECT(ADDRESS(1,MATCH(F$1,'Wkly eq indx data joined'!$1:$1,0),1,1,$A$1)),,,1150,1),0),MATCH(F$1,'Wkly eq indx data joined'!$1:$1,0)+1)</f>
        <v>8102.5</v>
      </c>
      <c r="G349" s="9" cm="1">
        <f t="array" aca="1" ref="G349" ca="1">INDEX('Wkly eq indx data joined'!$A$1:$AJ$1150,MATCH('Wkly eq indx data aligned'!$A349,OFFSET(INDIRECT(ADDRESS(1,MATCH(G$1,'Wkly eq indx data joined'!$1:$1,0),1,1,$A$1)),,,1150,1),0),MATCH(G$1,'Wkly eq indx data joined'!$1:$1,0)+1)</f>
        <v>1295.0899999999999</v>
      </c>
      <c r="H349" s="9" cm="1">
        <f t="array" aca="1" ref="H349" ca="1">INDEX('Wkly eq indx data joined'!$A$1:$AJ$1150,MATCH('Wkly eq indx data aligned'!$A349,OFFSET(INDIRECT(ADDRESS(1,MATCH(H$1,'Wkly eq indx data joined'!$1:$1,0),1,1,$A$1)),,,1150,1),0),MATCH(H$1,'Wkly eq indx data joined'!$1:$1,0)+1)</f>
        <v>5878.6</v>
      </c>
      <c r="I349" s="9" cm="1">
        <f t="array" aca="1" ref="I349" ca="1">INDEX('Wkly eq indx data joined'!$A$1:$AJ$1150,MATCH('Wkly eq indx data aligned'!$A349,OFFSET(INDIRECT(ADDRESS(1,MATCH(I$1,'Wkly eq indx data joined'!$1:$1,0),1,1,$A$1)),,,1150,1),0),MATCH(I$1,'Wkly eq indx data joined'!$1:$1,0)+1)</f>
        <v>16955.45</v>
      </c>
      <c r="J349" s="9" cm="1">
        <f t="array" aca="1" ref="J349" ca="1">INDEX('Wkly eq indx data joined'!$A$1:$AJ$1150,MATCH('Wkly eq indx data aligned'!$A349,OFFSET(INDIRECT(ADDRESS(1,MATCH(J$1,'Wkly eq indx data joined'!$1:$1,0),1,1,$A$1)),,,1150,1),0),MATCH(J$1,'Wkly eq indx data joined'!$1:$1,0)+1)</f>
        <v>5111.13</v>
      </c>
      <c r="K349" s="9" cm="1">
        <f t="array" aca="1" ref="K349" ca="1">INDEX('Wkly eq indx data joined'!$A$1:$AJ$1150,MATCH('Wkly eq indx data aligned'!$A349,OFFSET(INDIRECT(ADDRESS(1,MATCH(K$1,'Wkly eq indx data joined'!$1:$1,0),1,1,$A$1)),,,1150,1),0),MATCH(K$1,'Wkly eq indx data joined'!$1:$1,0)+1)</f>
        <v>5811.47</v>
      </c>
      <c r="L349" s="12" cm="1">
        <f t="array" aca="1" ref="L349" ca="1">INDEX('Wkly eq indx data joined'!$A$1:$AJ$1150,MATCH('Wkly eq indx data aligned'!$A349+2,OFFSET(INDIRECT(ADDRESS(1,MATCH(L$1,'Wkly eq indx data joined'!$1:$1,0),1,1,$A$1)),,,1150,1),0),MATCH(L$1,'Wkly eq indx data joined'!$1:$1,0)+1)</f>
        <v>1329.35</v>
      </c>
      <c r="M349" s="9" cm="1">
        <f t="array" aca="1" ref="M349" ca="1">INDEX('Wkly eq indx data joined'!$A$1:$AJ$1150,MATCH('Wkly eq indx data aligned'!$A349,OFFSET(INDIRECT(ADDRESS(1,MATCH(M$1,'Wkly eq indx data joined'!$1:$1,0),1,1,$A$1)),,,1150,1),0),MATCH(M$1,'Wkly eq indx data joined'!$1:$1,0)+1)</f>
        <v>35957.5</v>
      </c>
      <c r="N349" s="9" cm="1">
        <f t="array" aca="1" ref="N349" ca="1">INDEX('Wkly eq indx data joined'!$A$1:$AJ$1150,MATCH('Wkly eq indx data aligned'!$A349,OFFSET(INDIRECT(ADDRESS(1,MATCH(N$1,'Wkly eq indx data joined'!$1:$1,0),1,1,$A$1)),,,1150,1),0),MATCH(N$1,'Wkly eq indx data joined'!$1:$1,0)+1)</f>
        <v>7873.84</v>
      </c>
      <c r="O349" s="13" cm="1">
        <f t="array" aca="1" ref="O349" ca="1">INDEX('Wkly eq indx data joined'!$A$1:$AJ$1150,MATCH('Wkly eq indx data aligned'!$A349+1,OFFSET(INDIRECT(ADDRESS(1,MATCH(O$1,'Wkly eq indx data joined'!$1:$1,0),1,1,$A$1)),,,1150,1),0),MATCH(O$1,'Wkly eq indx data joined'!$1:$1,0)+1)</f>
        <v>6526.22</v>
      </c>
      <c r="P349" s="12" cm="1">
        <f t="array" aca="1" ref="P349" ca="1">INDEX('Wkly eq indx data joined'!$A$1:$AJ$1150,MATCH('Wkly eq indx data aligned'!$A349+2,OFFSET(INDIRECT(ADDRESS(1,MATCH(P$1,'Wkly eq indx data joined'!$1:$1,0),1,1,$A$1)),,,1150,1),0),MATCH(P$1,'Wkly eq indx data joined'!$1:$1,0)+1)</f>
        <v>3385.95</v>
      </c>
      <c r="Q349" s="9" cm="1">
        <f t="array" aca="1" ref="Q349" ca="1">INDEX('Wkly eq indx data joined'!$A$1:$AJ$1150,MATCH('Wkly eq indx data aligned'!$A349,OFFSET(INDIRECT(ADDRESS(1,MATCH(Q$1,'Wkly eq indx data joined'!$1:$1,0),1,1,$A$1)),,,1150,1),0),MATCH(Q$1,'Wkly eq indx data joined'!$1:$1,0)+1)</f>
        <v>465.14</v>
      </c>
      <c r="R349" s="12" cm="1">
        <f t="array" aca="1" ref="R349" ca="1">INDEX('Wkly eq indx data joined'!$A$1:$AJ$1150,MATCH('Wkly eq indx data aligned'!$A349+2,OFFSET(INDIRECT(ADDRESS(1,MATCH(R$1,'Wkly eq indx data joined'!$1:$1,0),1,1,$A$1)),,,1150,1),0),MATCH(R$1,'Wkly eq indx data joined'!$1:$1,0)+1)</f>
        <v>1456.73</v>
      </c>
      <c r="S349" s="9" cm="1">
        <f t="array" aca="1" ref="S349" ca="1">INDEX('Wkly eq indx data joined'!$A$1:$AJ$1150,MATCH('Wkly eq indx data aligned'!$A349,OFFSET(INDIRECT(ADDRESS(1,MATCH(S$1,'Wkly eq indx data joined'!$1:$1,0),1,1,$A$1)),,,1150,1),0),MATCH(S$1,'Wkly eq indx data joined'!$1:$1,0)+1)</f>
        <v>19942.05</v>
      </c>
    </row>
    <row r="350" spans="1:19" x14ac:dyDescent="0.25">
      <c r="A350" s="4">
        <f t="shared" si="5"/>
        <v>38961</v>
      </c>
      <c r="B350" s="9" cm="1">
        <f t="array" aca="1" ref="B350" ca="1">INDEX('Wkly eq indx data joined'!$A$1:$AJ$1150,MATCH('Wkly eq indx data aligned'!$A350,OFFSET(INDIRECT(ADDRESS(1,MATCH(B$1,'Wkly eq indx data joined'!$1:$1,0),1,1,$A$1)),,,1150,1),0),MATCH(B$1,'Wkly eq indx data joined'!$1:$1,0)+1)</f>
        <v>5097.13</v>
      </c>
      <c r="C350" s="9" cm="1">
        <f t="array" aca="1" ref="C350" ca="1">INDEX('Wkly eq indx data joined'!$A$1:$AJ$1150,MATCH('Wkly eq indx data aligned'!$A350,OFFSET(INDIRECT(ADDRESS(1,MATCH(C$1,'Wkly eq indx data joined'!$1:$1,0),1,1,$A$1)),,,1150,1),0),MATCH(C$1,'Wkly eq indx data joined'!$1:$1,0)+1)</f>
        <v>16134.25</v>
      </c>
      <c r="D350" s="18" cm="1">
        <f t="array" aca="1" ref="D350" ca="1">IFERROR(INDEX('Wkly eq indx data joined'!$A$1:$AJ$1150,MATCH('Wkly eq indx data aligned'!$A350,OFFSET(INDIRECT(ADDRESS(1,MATCH(D$1,'Wkly eq indx data joined'!$1:$1,0),1,1,$A$1)),,,1150,1),0),MATCH(D$1,'Wkly eq indx data joined'!$1:$1,0)+1),D349)</f>
        <v>1636.691</v>
      </c>
      <c r="E350" s="9" cm="1">
        <f t="array" aca="1" ref="E350" ca="1">INDEX('Wkly eq indx data joined'!$A$1:$AJ$1150,MATCH('Wkly eq indx data aligned'!$A350,OFFSET(INDIRECT(ADDRESS(1,MATCH(E$1,'Wkly eq indx data joined'!$1:$1,0),1,1,$A$1)),,,1150,1),0),MATCH(E$1,'Wkly eq indx data joined'!$1:$1,0)+1)</f>
        <v>12145.1</v>
      </c>
      <c r="F350" s="9" cm="1">
        <f t="array" aca="1" ref="F350" ca="1">INDEX('Wkly eq indx data joined'!$A$1:$AJ$1150,MATCH('Wkly eq indx data aligned'!$A350,OFFSET(INDIRECT(ADDRESS(1,MATCH(F$1,'Wkly eq indx data joined'!$1:$1,0),1,1,$A$1)),,,1150,1),0),MATCH(F$1,'Wkly eq indx data joined'!$1:$1,0)+1)</f>
        <v>8189.1</v>
      </c>
      <c r="G350" s="9" cm="1">
        <f t="array" aca="1" ref="G350" ca="1">INDEX('Wkly eq indx data joined'!$A$1:$AJ$1150,MATCH('Wkly eq indx data aligned'!$A350,OFFSET(INDIRECT(ADDRESS(1,MATCH(G$1,'Wkly eq indx data joined'!$1:$1,0),1,1,$A$1)),,,1150,1),0),MATCH(G$1,'Wkly eq indx data joined'!$1:$1,0)+1)</f>
        <v>1311.01</v>
      </c>
      <c r="H350" s="9" cm="1">
        <f t="array" aca="1" ref="H350" ca="1">INDEX('Wkly eq indx data joined'!$A$1:$AJ$1150,MATCH('Wkly eq indx data aligned'!$A350,OFFSET(INDIRECT(ADDRESS(1,MATCH(H$1,'Wkly eq indx data joined'!$1:$1,0),1,1,$A$1)),,,1150,1),0),MATCH(H$1,'Wkly eq indx data joined'!$1:$1,0)+1)</f>
        <v>5949.1</v>
      </c>
      <c r="I350" s="9" cm="1">
        <f t="array" aca="1" ref="I350" ca="1">INDEX('Wkly eq indx data joined'!$A$1:$AJ$1150,MATCH('Wkly eq indx data aligned'!$A350,OFFSET(INDIRECT(ADDRESS(1,MATCH(I$1,'Wkly eq indx data joined'!$1:$1,0),1,1,$A$1)),,,1150,1),0),MATCH(I$1,'Wkly eq indx data joined'!$1:$1,0)+1)</f>
        <v>17423.72</v>
      </c>
      <c r="J350" s="9" cm="1">
        <f t="array" aca="1" ref="J350" ca="1">INDEX('Wkly eq indx data joined'!$A$1:$AJ$1150,MATCH('Wkly eq indx data aligned'!$A350,OFFSET(INDIRECT(ADDRESS(1,MATCH(J$1,'Wkly eq indx data joined'!$1:$1,0),1,1,$A$1)),,,1150,1),0),MATCH(J$1,'Wkly eq indx data joined'!$1:$1,0)+1)</f>
        <v>5183.45</v>
      </c>
      <c r="K350" s="9" cm="1">
        <f t="array" aca="1" ref="K350" ca="1">INDEX('Wkly eq indx data joined'!$A$1:$AJ$1150,MATCH('Wkly eq indx data aligned'!$A350,OFFSET(INDIRECT(ADDRESS(1,MATCH(K$1,'Wkly eq indx data joined'!$1:$1,0),1,1,$A$1)),,,1150,1),0),MATCH(K$1,'Wkly eq indx data joined'!$1:$1,0)+1)</f>
        <v>5876.54</v>
      </c>
      <c r="L350" s="12" cm="1">
        <f t="array" aca="1" ref="L350" ca="1">INDEX('Wkly eq indx data joined'!$A$1:$AJ$1150,MATCH('Wkly eq indx data aligned'!$A350+2,OFFSET(INDIRECT(ADDRESS(1,MATCH(L$1,'Wkly eq indx data joined'!$1:$1,0),1,1,$A$1)),,,1150,1),0),MATCH(L$1,'Wkly eq indx data joined'!$1:$1,0)+1)</f>
        <v>1356.67</v>
      </c>
      <c r="M350" s="9" cm="1">
        <f t="array" aca="1" ref="M350" ca="1">INDEX('Wkly eq indx data joined'!$A$1:$AJ$1150,MATCH('Wkly eq indx data aligned'!$A350,OFFSET(INDIRECT(ADDRESS(1,MATCH(M$1,'Wkly eq indx data joined'!$1:$1,0),1,1,$A$1)),,,1150,1),0),MATCH(M$1,'Wkly eq indx data joined'!$1:$1,0)+1)</f>
        <v>37329.1</v>
      </c>
      <c r="N350" s="9" cm="1">
        <f t="array" aca="1" ref="N350" ca="1">INDEX('Wkly eq indx data joined'!$A$1:$AJ$1150,MATCH('Wkly eq indx data aligned'!$A350,OFFSET(INDIRECT(ADDRESS(1,MATCH(N$1,'Wkly eq indx data joined'!$1:$1,0),1,1,$A$1)),,,1150,1),0),MATCH(N$1,'Wkly eq indx data joined'!$1:$1,0)+1)</f>
        <v>8092.07</v>
      </c>
      <c r="O350" s="13" cm="1">
        <f t="array" aca="1" ref="O350" ca="1">INDEX('Wkly eq indx data joined'!$A$1:$AJ$1150,MATCH('Wkly eq indx data aligned'!$A350+1,OFFSET(INDIRECT(ADDRESS(1,MATCH(O$1,'Wkly eq indx data joined'!$1:$1,0),1,1,$A$1)),,,1150,1),0),MATCH(O$1,'Wkly eq indx data joined'!$1:$1,0)+1)</f>
        <v>6651.46</v>
      </c>
      <c r="P350" s="12" cm="1">
        <f t="array" aca="1" ref="P350" ca="1">INDEX('Wkly eq indx data joined'!$A$1:$AJ$1150,MATCH('Wkly eq indx data aligned'!$A350+2,OFFSET(INDIRECT(ADDRESS(1,MATCH(P$1,'Wkly eq indx data joined'!$1:$1,0),1,1,$A$1)),,,1150,1),0),MATCH(P$1,'Wkly eq indx data joined'!$1:$1,0)+1)</f>
        <v>3435.45</v>
      </c>
      <c r="Q350" s="9" cm="1">
        <f t="array" aca="1" ref="Q350" ca="1">INDEX('Wkly eq indx data joined'!$A$1:$AJ$1150,MATCH('Wkly eq indx data aligned'!$A350,OFFSET(INDIRECT(ADDRESS(1,MATCH(Q$1,'Wkly eq indx data joined'!$1:$1,0),1,1,$A$1)),,,1150,1),0),MATCH(Q$1,'Wkly eq indx data joined'!$1:$1,0)+1)</f>
        <v>470.93</v>
      </c>
      <c r="R350" s="12" cm="1">
        <f t="array" aca="1" ref="R350" ca="1">INDEX('Wkly eq indx data joined'!$A$1:$AJ$1150,MATCH('Wkly eq indx data aligned'!$A350+2,OFFSET(INDIRECT(ADDRESS(1,MATCH(R$1,'Wkly eq indx data joined'!$1:$1,0),1,1,$A$1)),,,1150,1),0),MATCH(R$1,'Wkly eq indx data joined'!$1:$1,0)+1)</f>
        <v>1434.01</v>
      </c>
      <c r="S350" s="9" cm="1">
        <f t="array" aca="1" ref="S350" ca="1">INDEX('Wkly eq indx data joined'!$A$1:$AJ$1150,MATCH('Wkly eq indx data aligned'!$A350,OFFSET(INDIRECT(ADDRESS(1,MATCH(S$1,'Wkly eq indx data joined'!$1:$1,0),1,1,$A$1)),,,1150,1),0),MATCH(S$1,'Wkly eq indx data joined'!$1:$1,0)+1)</f>
        <v>20361.95</v>
      </c>
    </row>
    <row r="351" spans="1:19" x14ac:dyDescent="0.25">
      <c r="A351" s="4">
        <f t="shared" si="5"/>
        <v>38968</v>
      </c>
      <c r="B351" s="9" cm="1">
        <f t="array" aca="1" ref="B351" ca="1">INDEX('Wkly eq indx data joined'!$A$1:$AJ$1150,MATCH('Wkly eq indx data aligned'!$A351,OFFSET(INDIRECT(ADDRESS(1,MATCH(B$1,'Wkly eq indx data joined'!$1:$1,0),1,1,$A$1)),,,1150,1),0),MATCH(B$1,'Wkly eq indx data joined'!$1:$1,0)+1)</f>
        <v>5098.3</v>
      </c>
      <c r="C351" s="9" cm="1">
        <f t="array" aca="1" ref="C351" ca="1">INDEX('Wkly eq indx data joined'!$A$1:$AJ$1150,MATCH('Wkly eq indx data aligned'!$A351,OFFSET(INDIRECT(ADDRESS(1,MATCH(C$1,'Wkly eq indx data joined'!$1:$1,0),1,1,$A$1)),,,1150,1),0),MATCH(C$1,'Wkly eq indx data joined'!$1:$1,0)+1)</f>
        <v>16080.46</v>
      </c>
      <c r="D351" s="18" cm="1">
        <f t="array" aca="1" ref="D351" ca="1">IFERROR(INDEX('Wkly eq indx data joined'!$A$1:$AJ$1150,MATCH('Wkly eq indx data aligned'!$A351,OFFSET(INDIRECT(ADDRESS(1,MATCH(D$1,'Wkly eq indx data joined'!$1:$1,0),1,1,$A$1)),,,1150,1),0),MATCH(D$1,'Wkly eq indx data joined'!$1:$1,0)+1),D350)</f>
        <v>1667.9839999999999</v>
      </c>
      <c r="E351" s="9" cm="1">
        <f t="array" aca="1" ref="E351" ca="1">INDEX('Wkly eq indx data joined'!$A$1:$AJ$1150,MATCH('Wkly eq indx data aligned'!$A351,OFFSET(INDIRECT(ADDRESS(1,MATCH(E$1,'Wkly eq indx data joined'!$1:$1,0),1,1,$A$1)),,,1150,1),0),MATCH(E$1,'Wkly eq indx data joined'!$1:$1,0)+1)</f>
        <v>11869.59</v>
      </c>
      <c r="F351" s="9" cm="1">
        <f t="array" aca="1" ref="F351" ca="1">INDEX('Wkly eq indx data joined'!$A$1:$AJ$1150,MATCH('Wkly eq indx data aligned'!$A351,OFFSET(INDIRECT(ADDRESS(1,MATCH(F$1,'Wkly eq indx data joined'!$1:$1,0),1,1,$A$1)),,,1150,1),0),MATCH(F$1,'Wkly eq indx data joined'!$1:$1,0)+1)</f>
        <v>8167.04</v>
      </c>
      <c r="G351" s="9" cm="1">
        <f t="array" aca="1" ref="G351" ca="1">INDEX('Wkly eq indx data joined'!$A$1:$AJ$1150,MATCH('Wkly eq indx data aligned'!$A351,OFFSET(INDIRECT(ADDRESS(1,MATCH(G$1,'Wkly eq indx data joined'!$1:$1,0),1,1,$A$1)),,,1150,1),0),MATCH(G$1,'Wkly eq indx data joined'!$1:$1,0)+1)</f>
        <v>1298.92</v>
      </c>
      <c r="H351" s="9" cm="1">
        <f t="array" aca="1" ref="H351" ca="1">INDEX('Wkly eq indx data joined'!$A$1:$AJ$1150,MATCH('Wkly eq indx data aligned'!$A351,OFFSET(INDIRECT(ADDRESS(1,MATCH(H$1,'Wkly eq indx data joined'!$1:$1,0),1,1,$A$1)),,,1150,1),0),MATCH(H$1,'Wkly eq indx data joined'!$1:$1,0)+1)</f>
        <v>5879.3</v>
      </c>
      <c r="I351" s="9" cm="1">
        <f t="array" aca="1" ref="I351" ca="1">INDEX('Wkly eq indx data joined'!$A$1:$AJ$1150,MATCH('Wkly eq indx data aligned'!$A351,OFFSET(INDIRECT(ADDRESS(1,MATCH(I$1,'Wkly eq indx data joined'!$1:$1,0),1,1,$A$1)),,,1150,1),0),MATCH(I$1,'Wkly eq indx data joined'!$1:$1,0)+1)</f>
        <v>17145.759999999998</v>
      </c>
      <c r="J351" s="9" cm="1">
        <f t="array" aca="1" ref="J351" ca="1">INDEX('Wkly eq indx data joined'!$A$1:$AJ$1150,MATCH('Wkly eq indx data aligned'!$A351,OFFSET(INDIRECT(ADDRESS(1,MATCH(J$1,'Wkly eq indx data joined'!$1:$1,0),1,1,$A$1)),,,1150,1),0),MATCH(J$1,'Wkly eq indx data joined'!$1:$1,0)+1)</f>
        <v>5073.57</v>
      </c>
      <c r="K351" s="9" cm="1">
        <f t="array" aca="1" ref="K351" ca="1">INDEX('Wkly eq indx data joined'!$A$1:$AJ$1150,MATCH('Wkly eq indx data aligned'!$A351,OFFSET(INDIRECT(ADDRESS(1,MATCH(K$1,'Wkly eq indx data joined'!$1:$1,0),1,1,$A$1)),,,1150,1),0),MATCH(K$1,'Wkly eq indx data joined'!$1:$1,0)+1)</f>
        <v>5795.26</v>
      </c>
      <c r="L351" s="12" cm="1">
        <f t="array" aca="1" ref="L351" ca="1">INDEX('Wkly eq indx data joined'!$A$1:$AJ$1150,MATCH('Wkly eq indx data aligned'!$A351+2,OFFSET(INDIRECT(ADDRESS(1,MATCH(L$1,'Wkly eq indx data joined'!$1:$1,0),1,1,$A$1)),,,1150,1),0),MATCH(L$1,'Wkly eq indx data joined'!$1:$1,0)+1)</f>
        <v>1354.89</v>
      </c>
      <c r="M351" s="9" cm="1">
        <f t="array" aca="1" ref="M351" ca="1">INDEX('Wkly eq indx data joined'!$A$1:$AJ$1150,MATCH('Wkly eq indx data aligned'!$A351,OFFSET(INDIRECT(ADDRESS(1,MATCH(M$1,'Wkly eq indx data joined'!$1:$1,0),1,1,$A$1)),,,1150,1),0),MATCH(M$1,'Wkly eq indx data joined'!$1:$1,0)+1)</f>
        <v>36558.5</v>
      </c>
      <c r="N351" s="9" cm="1">
        <f t="array" aca="1" ref="N351" ca="1">INDEX('Wkly eq indx data joined'!$A$1:$AJ$1150,MATCH('Wkly eq indx data aligned'!$A351,OFFSET(INDIRECT(ADDRESS(1,MATCH(N$1,'Wkly eq indx data joined'!$1:$1,0),1,1,$A$1)),,,1150,1),0),MATCH(N$1,'Wkly eq indx data joined'!$1:$1,0)+1)</f>
        <v>7966.58</v>
      </c>
      <c r="O351" s="13" cm="1">
        <f t="array" aca="1" ref="O351" ca="1">INDEX('Wkly eq indx data joined'!$A$1:$AJ$1150,MATCH('Wkly eq indx data aligned'!$A351+1,OFFSET(INDIRECT(ADDRESS(1,MATCH(O$1,'Wkly eq indx data joined'!$1:$1,0),1,1,$A$1)),,,1150,1),0),MATCH(O$1,'Wkly eq indx data joined'!$1:$1,0)+1)</f>
        <v>6693.11</v>
      </c>
      <c r="P351" s="12" cm="1">
        <f t="array" aca="1" ref="P351" ca="1">INDEX('Wkly eq indx data joined'!$A$1:$AJ$1150,MATCH('Wkly eq indx data aligned'!$A351+2,OFFSET(INDIRECT(ADDRESS(1,MATCH(P$1,'Wkly eq indx data joined'!$1:$1,0),1,1,$A$1)),,,1150,1),0),MATCH(P$1,'Wkly eq indx data joined'!$1:$1,0)+1)</f>
        <v>3471.45</v>
      </c>
      <c r="Q351" s="9" cm="1">
        <f t="array" aca="1" ref="Q351" ca="1">INDEX('Wkly eq indx data joined'!$A$1:$AJ$1150,MATCH('Wkly eq indx data aligned'!$A351,OFFSET(INDIRECT(ADDRESS(1,MATCH(Q$1,'Wkly eq indx data joined'!$1:$1,0),1,1,$A$1)),,,1150,1),0),MATCH(Q$1,'Wkly eq indx data joined'!$1:$1,0)+1)</f>
        <v>464.47</v>
      </c>
      <c r="R351" s="12" cm="1">
        <f t="array" aca="1" ref="R351" ca="1">INDEX('Wkly eq indx data joined'!$A$1:$AJ$1150,MATCH('Wkly eq indx data aligned'!$A351+2,OFFSET(INDIRECT(ADDRESS(1,MATCH(R$1,'Wkly eq indx data joined'!$1:$1,0),1,1,$A$1)),,,1150,1),0),MATCH(R$1,'Wkly eq indx data joined'!$1:$1,0)+1)</f>
        <v>1405.87</v>
      </c>
      <c r="S351" s="9" cm="1">
        <f t="array" aca="1" ref="S351" ca="1">INDEX('Wkly eq indx data joined'!$A$1:$AJ$1150,MATCH('Wkly eq indx data aligned'!$A351,OFFSET(INDIRECT(ADDRESS(1,MATCH(S$1,'Wkly eq indx data joined'!$1:$1,0),1,1,$A$1)),,,1150,1),0),MATCH(S$1,'Wkly eq indx data joined'!$1:$1,0)+1)</f>
        <v>19852.2</v>
      </c>
    </row>
    <row r="352" spans="1:19" x14ac:dyDescent="0.25">
      <c r="A352" s="4">
        <f t="shared" si="5"/>
        <v>38975</v>
      </c>
      <c r="B352" s="9" cm="1">
        <f t="array" aca="1" ref="B352" ca="1">INDEX('Wkly eq indx data joined'!$A$1:$AJ$1150,MATCH('Wkly eq indx data aligned'!$A352,OFFSET(INDIRECT(ADDRESS(1,MATCH(B$1,'Wkly eq indx data joined'!$1:$1,0),1,1,$A$1)),,,1150,1),0),MATCH(B$1,'Wkly eq indx data joined'!$1:$1,0)+1)</f>
        <v>5036.41</v>
      </c>
      <c r="C352" s="9" cm="1">
        <f t="array" aca="1" ref="C352" ca="1">INDEX('Wkly eq indx data joined'!$A$1:$AJ$1150,MATCH('Wkly eq indx data aligned'!$A352,OFFSET(INDIRECT(ADDRESS(1,MATCH(C$1,'Wkly eq indx data joined'!$1:$1,0),1,1,$A$1)),,,1150,1),0),MATCH(C$1,'Wkly eq indx data joined'!$1:$1,0)+1)</f>
        <v>15866.93</v>
      </c>
      <c r="D352" s="18" cm="1">
        <f t="array" aca="1" ref="D352" ca="1">IFERROR(INDEX('Wkly eq indx data joined'!$A$1:$AJ$1150,MATCH('Wkly eq indx data aligned'!$A352,OFFSET(INDIRECT(ADDRESS(1,MATCH(D$1,'Wkly eq indx data joined'!$1:$1,0),1,1,$A$1)),,,1150,1),0),MATCH(D$1,'Wkly eq indx data joined'!$1:$1,0)+1),D351)</f>
        <v>1721.0450000000001</v>
      </c>
      <c r="E352" s="9" cm="1">
        <f t="array" aca="1" ref="E352" ca="1">INDEX('Wkly eq indx data joined'!$A$1:$AJ$1150,MATCH('Wkly eq indx data aligned'!$A352,OFFSET(INDIRECT(ADDRESS(1,MATCH(E$1,'Wkly eq indx data joined'!$1:$1,0),1,1,$A$1)),,,1150,1),0),MATCH(E$1,'Wkly eq indx data joined'!$1:$1,0)+1)</f>
        <v>11656.04</v>
      </c>
      <c r="F352" s="9" cm="1">
        <f t="array" aca="1" ref="F352" ca="1">INDEX('Wkly eq indx data joined'!$A$1:$AJ$1150,MATCH('Wkly eq indx data aligned'!$A352,OFFSET(INDIRECT(ADDRESS(1,MATCH(F$1,'Wkly eq indx data joined'!$1:$1,0),1,1,$A$1)),,,1150,1),0),MATCH(F$1,'Wkly eq indx data joined'!$1:$1,0)+1)</f>
        <v>8229.27</v>
      </c>
      <c r="G352" s="9" cm="1">
        <f t="array" aca="1" ref="G352" ca="1">INDEX('Wkly eq indx data joined'!$A$1:$AJ$1150,MATCH('Wkly eq indx data aligned'!$A352,OFFSET(INDIRECT(ADDRESS(1,MATCH(G$1,'Wkly eq indx data joined'!$1:$1,0),1,1,$A$1)),,,1150,1),0),MATCH(G$1,'Wkly eq indx data joined'!$1:$1,0)+1)</f>
        <v>1319.87</v>
      </c>
      <c r="H352" s="9" cm="1">
        <f t="array" aca="1" ref="H352" ca="1">INDEX('Wkly eq indx data joined'!$A$1:$AJ$1150,MATCH('Wkly eq indx data aligned'!$A352,OFFSET(INDIRECT(ADDRESS(1,MATCH(H$1,'Wkly eq indx data joined'!$1:$1,0),1,1,$A$1)),,,1150,1),0),MATCH(H$1,'Wkly eq indx data joined'!$1:$1,0)+1)</f>
        <v>5877</v>
      </c>
      <c r="I352" s="9" cm="1">
        <f t="array" aca="1" ref="I352" ca="1">INDEX('Wkly eq indx data joined'!$A$1:$AJ$1150,MATCH('Wkly eq indx data aligned'!$A352,OFFSET(INDIRECT(ADDRESS(1,MATCH(I$1,'Wkly eq indx data joined'!$1:$1,0),1,1,$A$1)),,,1150,1),0),MATCH(I$1,'Wkly eq indx data joined'!$1:$1,0)+1)</f>
        <v>17237.650000000001</v>
      </c>
      <c r="J352" s="9" cm="1">
        <f t="array" aca="1" ref="J352" ca="1">INDEX('Wkly eq indx data joined'!$A$1:$AJ$1150,MATCH('Wkly eq indx data aligned'!$A352,OFFSET(INDIRECT(ADDRESS(1,MATCH(J$1,'Wkly eq indx data joined'!$1:$1,0),1,1,$A$1)),,,1150,1),0),MATCH(J$1,'Wkly eq indx data joined'!$1:$1,0)+1)</f>
        <v>5144.88</v>
      </c>
      <c r="K352" s="9" cm="1">
        <f t="array" aca="1" ref="K352" ca="1">INDEX('Wkly eq indx data joined'!$A$1:$AJ$1150,MATCH('Wkly eq indx data aligned'!$A352,OFFSET(INDIRECT(ADDRESS(1,MATCH(K$1,'Wkly eq indx data joined'!$1:$1,0),1,1,$A$1)),,,1150,1),0),MATCH(K$1,'Wkly eq indx data joined'!$1:$1,0)+1)</f>
        <v>5937.87</v>
      </c>
      <c r="L352" s="12" cm="1">
        <f t="array" aca="1" ref="L352" ca="1">INDEX('Wkly eq indx data joined'!$A$1:$AJ$1150,MATCH('Wkly eq indx data aligned'!$A352+2,OFFSET(INDIRECT(ADDRESS(1,MATCH(L$1,'Wkly eq indx data joined'!$1:$1,0),1,1,$A$1)),,,1150,1),0),MATCH(L$1,'Wkly eq indx data joined'!$1:$1,0)+1)</f>
        <v>1361.1</v>
      </c>
      <c r="M352" s="9" cm="1">
        <f t="array" aca="1" ref="M352" ca="1">INDEX('Wkly eq indx data joined'!$A$1:$AJ$1150,MATCH('Wkly eq indx data aligned'!$A352,OFFSET(INDIRECT(ADDRESS(1,MATCH(M$1,'Wkly eq indx data joined'!$1:$1,0),1,1,$A$1)),,,1150,1),0),MATCH(M$1,'Wkly eq indx data joined'!$1:$1,0)+1)</f>
        <v>36169.9</v>
      </c>
      <c r="N352" s="9" cm="1">
        <f t="array" aca="1" ref="N352" ca="1">INDEX('Wkly eq indx data joined'!$A$1:$AJ$1150,MATCH('Wkly eq indx data aligned'!$A352,OFFSET(INDIRECT(ADDRESS(1,MATCH(N$1,'Wkly eq indx data joined'!$1:$1,0),1,1,$A$1)),,,1150,1),0),MATCH(N$1,'Wkly eq indx data joined'!$1:$1,0)+1)</f>
        <v>8071.98</v>
      </c>
      <c r="O352" s="13" cm="1">
        <f t="array" aca="1" ref="O352" ca="1">INDEX('Wkly eq indx data joined'!$A$1:$AJ$1150,MATCH('Wkly eq indx data aligned'!$A352+1,OFFSET(INDIRECT(ADDRESS(1,MATCH(O$1,'Wkly eq indx data joined'!$1:$1,0),1,1,$A$1)),,,1150,1),0),MATCH(O$1,'Wkly eq indx data joined'!$1:$1,0)+1)</f>
        <v>6681.09</v>
      </c>
      <c r="P352" s="12" cm="1">
        <f t="array" aca="1" ref="P352" ca="1">INDEX('Wkly eq indx data joined'!$A$1:$AJ$1150,MATCH('Wkly eq indx data aligned'!$A352+2,OFFSET(INDIRECT(ADDRESS(1,MATCH(P$1,'Wkly eq indx data joined'!$1:$1,0),1,1,$A$1)),,,1150,1),0),MATCH(P$1,'Wkly eq indx data joined'!$1:$1,0)+1)</f>
        <v>3478.6</v>
      </c>
      <c r="Q352" s="9" cm="1">
        <f t="array" aca="1" ref="Q352" ca="1">INDEX('Wkly eq indx data joined'!$A$1:$AJ$1150,MATCH('Wkly eq indx data aligned'!$A352,OFFSET(INDIRECT(ADDRESS(1,MATCH(Q$1,'Wkly eq indx data joined'!$1:$1,0),1,1,$A$1)),,,1150,1),0),MATCH(Q$1,'Wkly eq indx data joined'!$1:$1,0)+1)</f>
        <v>474.85</v>
      </c>
      <c r="R352" s="12" cm="1">
        <f t="array" aca="1" ref="R352" ca="1">INDEX('Wkly eq indx data joined'!$A$1:$AJ$1150,MATCH('Wkly eq indx data aligned'!$A352+2,OFFSET(INDIRECT(ADDRESS(1,MATCH(R$1,'Wkly eq indx data joined'!$1:$1,0),1,1,$A$1)),,,1150,1),0),MATCH(R$1,'Wkly eq indx data joined'!$1:$1,0)+1)</f>
        <v>1369.59</v>
      </c>
      <c r="S352" s="9" cm="1">
        <f t="array" aca="1" ref="S352" ca="1">INDEX('Wkly eq indx data joined'!$A$1:$AJ$1150,MATCH('Wkly eq indx data aligned'!$A352,OFFSET(INDIRECT(ADDRESS(1,MATCH(S$1,'Wkly eq indx data joined'!$1:$1,0),1,1,$A$1)),,,1150,1),0),MATCH(S$1,'Wkly eq indx data joined'!$1:$1,0)+1)</f>
        <v>19527.71</v>
      </c>
    </row>
    <row r="353" spans="1:19" x14ac:dyDescent="0.25">
      <c r="A353" s="4">
        <f t="shared" si="5"/>
        <v>38982</v>
      </c>
      <c r="B353" s="9" cm="1">
        <f t="array" aca="1" ref="B353" ca="1">INDEX('Wkly eq indx data joined'!$A$1:$AJ$1150,MATCH('Wkly eq indx data aligned'!$A353,OFFSET(INDIRECT(ADDRESS(1,MATCH(B$1,'Wkly eq indx data joined'!$1:$1,0),1,1,$A$1)),,,1150,1),0),MATCH(B$1,'Wkly eq indx data joined'!$1:$1,0)+1)</f>
        <v>4983.24</v>
      </c>
      <c r="C353" s="9" cm="1">
        <f t="array" aca="1" ref="C353" ca="1">INDEX('Wkly eq indx data joined'!$A$1:$AJ$1150,MATCH('Wkly eq indx data aligned'!$A353,OFFSET(INDIRECT(ADDRESS(1,MATCH(C$1,'Wkly eq indx data joined'!$1:$1,0),1,1,$A$1)),,,1150,1),0),MATCH(C$1,'Wkly eq indx data joined'!$1:$1,0)+1)</f>
        <v>15634.67</v>
      </c>
      <c r="D353" s="18" cm="1">
        <f t="array" aca="1" ref="D353" ca="1">IFERROR(INDEX('Wkly eq indx data joined'!$A$1:$AJ$1150,MATCH('Wkly eq indx data aligned'!$A353,OFFSET(INDIRECT(ADDRESS(1,MATCH(D$1,'Wkly eq indx data joined'!$1:$1,0),1,1,$A$1)),,,1150,1),0),MATCH(D$1,'Wkly eq indx data joined'!$1:$1,0)+1),D352)</f>
        <v>1725.3610000000001</v>
      </c>
      <c r="E353" s="9" cm="1">
        <f t="array" aca="1" ref="E353" ca="1">INDEX('Wkly eq indx data joined'!$A$1:$AJ$1150,MATCH('Wkly eq indx data aligned'!$A353,OFFSET(INDIRECT(ADDRESS(1,MATCH(E$1,'Wkly eq indx data joined'!$1:$1,0),1,1,$A$1)),,,1150,1),0),MATCH(E$1,'Wkly eq indx data joined'!$1:$1,0)+1)</f>
        <v>11581.61</v>
      </c>
      <c r="F353" s="9" cm="1">
        <f t="array" aca="1" ref="F353" ca="1">INDEX('Wkly eq indx data joined'!$A$1:$AJ$1150,MATCH('Wkly eq indx data aligned'!$A353,OFFSET(INDIRECT(ADDRESS(1,MATCH(F$1,'Wkly eq indx data joined'!$1:$1,0),1,1,$A$1)),,,1150,1),0),MATCH(F$1,'Wkly eq indx data joined'!$1:$1,0)+1)</f>
        <v>8294.48</v>
      </c>
      <c r="G353" s="9" cm="1">
        <f t="array" aca="1" ref="G353" ca="1">INDEX('Wkly eq indx data joined'!$A$1:$AJ$1150,MATCH('Wkly eq indx data aligned'!$A353,OFFSET(INDIRECT(ADDRESS(1,MATCH(G$1,'Wkly eq indx data joined'!$1:$1,0),1,1,$A$1)),,,1150,1),0),MATCH(G$1,'Wkly eq indx data joined'!$1:$1,0)+1)</f>
        <v>1314.78</v>
      </c>
      <c r="H353" s="9" cm="1">
        <f t="array" aca="1" ref="H353" ca="1">INDEX('Wkly eq indx data joined'!$A$1:$AJ$1150,MATCH('Wkly eq indx data aligned'!$A353,OFFSET(INDIRECT(ADDRESS(1,MATCH(H$1,'Wkly eq indx data joined'!$1:$1,0),1,1,$A$1)),,,1150,1),0),MATCH(H$1,'Wkly eq indx data joined'!$1:$1,0)+1)</f>
        <v>5822.3</v>
      </c>
      <c r="I353" s="9" cm="1">
        <f t="array" aca="1" ref="I353" ca="1">INDEX('Wkly eq indx data joined'!$A$1:$AJ$1150,MATCH('Wkly eq indx data aligned'!$A353,OFFSET(INDIRECT(ADDRESS(1,MATCH(I$1,'Wkly eq indx data joined'!$1:$1,0),1,1,$A$1)),,,1150,1),0),MATCH(I$1,'Wkly eq indx data joined'!$1:$1,0)+1)</f>
        <v>17600.650000000001</v>
      </c>
      <c r="J353" s="9" cm="1">
        <f t="array" aca="1" ref="J353" ca="1">INDEX('Wkly eq indx data joined'!$A$1:$AJ$1150,MATCH('Wkly eq indx data aligned'!$A353,OFFSET(INDIRECT(ADDRESS(1,MATCH(J$1,'Wkly eq indx data joined'!$1:$1,0),1,1,$A$1)),,,1150,1),0),MATCH(J$1,'Wkly eq indx data joined'!$1:$1,0)+1)</f>
        <v>5141.95</v>
      </c>
      <c r="K353" s="9" cm="1">
        <f t="array" aca="1" ref="K353" ca="1">INDEX('Wkly eq indx data joined'!$A$1:$AJ$1150,MATCH('Wkly eq indx data aligned'!$A353,OFFSET(INDIRECT(ADDRESS(1,MATCH(K$1,'Wkly eq indx data joined'!$1:$1,0),1,1,$A$1)),,,1150,1),0),MATCH(K$1,'Wkly eq indx data joined'!$1:$1,0)+1)</f>
        <v>5883.32</v>
      </c>
      <c r="L353" s="12" cm="1">
        <f t="array" aca="1" ref="L353" ca="1">INDEX('Wkly eq indx data joined'!$A$1:$AJ$1150,MATCH('Wkly eq indx data aligned'!$A353+2,OFFSET(INDIRECT(ADDRESS(1,MATCH(L$1,'Wkly eq indx data joined'!$1:$1,0),1,1,$A$1)),,,1150,1),0),MATCH(L$1,'Wkly eq indx data joined'!$1:$1,0)+1)</f>
        <v>1348.38</v>
      </c>
      <c r="M353" s="9" cm="1">
        <f t="array" aca="1" ref="M353" ca="1">INDEX('Wkly eq indx data joined'!$A$1:$AJ$1150,MATCH('Wkly eq indx data aligned'!$A353,OFFSET(INDIRECT(ADDRESS(1,MATCH(M$1,'Wkly eq indx data joined'!$1:$1,0),1,1,$A$1)),,,1150,1),0),MATCH(M$1,'Wkly eq indx data joined'!$1:$1,0)+1)</f>
        <v>34798.800000000003</v>
      </c>
      <c r="N353" s="9" cm="1">
        <f t="array" aca="1" ref="N353" ca="1">INDEX('Wkly eq indx data joined'!$A$1:$AJ$1150,MATCH('Wkly eq indx data aligned'!$A353,OFFSET(INDIRECT(ADDRESS(1,MATCH(N$1,'Wkly eq indx data joined'!$1:$1,0),1,1,$A$1)),,,1150,1),0),MATCH(N$1,'Wkly eq indx data joined'!$1:$1,0)+1)</f>
        <v>8140.66</v>
      </c>
      <c r="O353" s="13" cm="1">
        <f t="array" aca="1" ref="O353" ca="1">INDEX('Wkly eq indx data joined'!$A$1:$AJ$1150,MATCH('Wkly eq indx data aligned'!$A353+1,OFFSET(INDIRECT(ADDRESS(1,MATCH(O$1,'Wkly eq indx data joined'!$1:$1,0),1,1,$A$1)),,,1150,1),0),MATCH(O$1,'Wkly eq indx data joined'!$1:$1,0)+1)</f>
        <v>6885.6</v>
      </c>
      <c r="P353" s="12" cm="1">
        <f t="array" aca="1" ref="P353" ca="1">INDEX('Wkly eq indx data joined'!$A$1:$AJ$1150,MATCH('Wkly eq indx data aligned'!$A353+2,OFFSET(INDIRECT(ADDRESS(1,MATCH(P$1,'Wkly eq indx data joined'!$1:$1,0),1,1,$A$1)),,,1150,1),0),MATCH(P$1,'Wkly eq indx data joined'!$1:$1,0)+1)</f>
        <v>3544.05</v>
      </c>
      <c r="Q353" s="9" cm="1">
        <f t="array" aca="1" ref="Q353" ca="1">INDEX('Wkly eq indx data joined'!$A$1:$AJ$1150,MATCH('Wkly eq indx data aligned'!$A353,OFFSET(INDIRECT(ADDRESS(1,MATCH(Q$1,'Wkly eq indx data joined'!$1:$1,0),1,1,$A$1)),,,1150,1),0),MATCH(Q$1,'Wkly eq indx data joined'!$1:$1,0)+1)</f>
        <v>472.99</v>
      </c>
      <c r="R353" s="12" cm="1">
        <f t="array" aca="1" ref="R353" ca="1">INDEX('Wkly eq indx data joined'!$A$1:$AJ$1150,MATCH('Wkly eq indx data aligned'!$A353+2,OFFSET(INDIRECT(ADDRESS(1,MATCH(R$1,'Wkly eq indx data joined'!$1:$1,0),1,1,$A$1)),,,1150,1),0),MATCH(R$1,'Wkly eq indx data joined'!$1:$1,0)+1)</f>
        <v>1300.21</v>
      </c>
      <c r="S353" s="9" cm="1">
        <f t="array" aca="1" ref="S353" ca="1">INDEX('Wkly eq indx data joined'!$A$1:$AJ$1150,MATCH('Wkly eq indx data aligned'!$A353,OFFSET(INDIRECT(ADDRESS(1,MATCH(S$1,'Wkly eq indx data joined'!$1:$1,0),1,1,$A$1)),,,1150,1),0),MATCH(S$1,'Wkly eq indx data joined'!$1:$1,0)+1)</f>
        <v>20134.63</v>
      </c>
    </row>
    <row r="354" spans="1:19" x14ac:dyDescent="0.25">
      <c r="A354" s="4">
        <f t="shared" si="5"/>
        <v>38989</v>
      </c>
      <c r="B354" s="9" cm="1">
        <f t="array" aca="1" ref="B354" ca="1">INDEX('Wkly eq indx data joined'!$A$1:$AJ$1150,MATCH('Wkly eq indx data aligned'!$A354,OFFSET(INDIRECT(ADDRESS(1,MATCH(B$1,'Wkly eq indx data joined'!$1:$1,0),1,1,$A$1)),,,1150,1),0),MATCH(B$1,'Wkly eq indx data joined'!$1:$1,0)+1)</f>
        <v>5154.0780000000004</v>
      </c>
      <c r="C354" s="9" cm="1">
        <f t="array" aca="1" ref="C354" ca="1">INDEX('Wkly eq indx data joined'!$A$1:$AJ$1150,MATCH('Wkly eq indx data aligned'!$A354,OFFSET(INDIRECT(ADDRESS(1,MATCH(C$1,'Wkly eq indx data joined'!$1:$1,0),1,1,$A$1)),,,1150,1),0),MATCH(C$1,'Wkly eq indx data joined'!$1:$1,0)+1)</f>
        <v>16127.58</v>
      </c>
      <c r="D354" s="18" cm="1">
        <f t="array" aca="1" ref="D354" ca="1">IFERROR(INDEX('Wkly eq indx data joined'!$A$1:$AJ$1150,MATCH('Wkly eq indx data aligned'!$A354,OFFSET(INDIRECT(ADDRESS(1,MATCH(D$1,'Wkly eq indx data joined'!$1:$1,0),1,1,$A$1)),,,1150,1),0),MATCH(D$1,'Wkly eq indx data joined'!$1:$1,0)+1),D353)</f>
        <v>1752.424</v>
      </c>
      <c r="E354" s="9" cm="1">
        <f t="array" aca="1" ref="E354" ca="1">INDEX('Wkly eq indx data joined'!$A$1:$AJ$1150,MATCH('Wkly eq indx data aligned'!$A354,OFFSET(INDIRECT(ADDRESS(1,MATCH(E$1,'Wkly eq indx data joined'!$1:$1,0),1,1,$A$1)),,,1150,1),0),MATCH(E$1,'Wkly eq indx data joined'!$1:$1,0)+1)</f>
        <v>11761.27</v>
      </c>
      <c r="F354" s="9" cm="1">
        <f t="array" aca="1" ref="F354" ca="1">INDEX('Wkly eq indx data joined'!$A$1:$AJ$1150,MATCH('Wkly eq indx data aligned'!$A354,OFFSET(INDIRECT(ADDRESS(1,MATCH(F$1,'Wkly eq indx data joined'!$1:$1,0),1,1,$A$1)),,,1150,1),0),MATCH(F$1,'Wkly eq indx data joined'!$1:$1,0)+1)</f>
        <v>8425.91</v>
      </c>
      <c r="G354" s="9" cm="1">
        <f t="array" aca="1" ref="G354" ca="1">INDEX('Wkly eq indx data joined'!$A$1:$AJ$1150,MATCH('Wkly eq indx data aligned'!$A354,OFFSET(INDIRECT(ADDRESS(1,MATCH(G$1,'Wkly eq indx data joined'!$1:$1,0),1,1,$A$1)),,,1150,1),0),MATCH(G$1,'Wkly eq indx data joined'!$1:$1,0)+1)</f>
        <v>1335.85</v>
      </c>
      <c r="H354" s="9" cm="1">
        <f t="array" aca="1" ref="H354" ca="1">INDEX('Wkly eq indx data joined'!$A$1:$AJ$1150,MATCH('Wkly eq indx data aligned'!$A354,OFFSET(INDIRECT(ADDRESS(1,MATCH(H$1,'Wkly eq indx data joined'!$1:$1,0),1,1,$A$1)),,,1150,1),0),MATCH(H$1,'Wkly eq indx data joined'!$1:$1,0)+1)</f>
        <v>5960.8</v>
      </c>
      <c r="I354" s="9" cm="1">
        <f t="array" aca="1" ref="I354" ca="1">INDEX('Wkly eq indx data joined'!$A$1:$AJ$1150,MATCH('Wkly eq indx data aligned'!$A354,OFFSET(INDIRECT(ADDRESS(1,MATCH(I$1,'Wkly eq indx data joined'!$1:$1,0),1,1,$A$1)),,,1150,1),0),MATCH(I$1,'Wkly eq indx data joined'!$1:$1,0)+1)</f>
        <v>17543.05</v>
      </c>
      <c r="J354" s="9" cm="1">
        <f t="array" aca="1" ref="J354" ca="1">INDEX('Wkly eq indx data joined'!$A$1:$AJ$1150,MATCH('Wkly eq indx data aligned'!$A354,OFFSET(INDIRECT(ADDRESS(1,MATCH(J$1,'Wkly eq indx data joined'!$1:$1,0),1,1,$A$1)),,,1150,1),0),MATCH(J$1,'Wkly eq indx data joined'!$1:$1,0)+1)</f>
        <v>5250.01</v>
      </c>
      <c r="K354" s="9" cm="1">
        <f t="array" aca="1" ref="K354" ca="1">INDEX('Wkly eq indx data joined'!$A$1:$AJ$1150,MATCH('Wkly eq indx data aligned'!$A354,OFFSET(INDIRECT(ADDRESS(1,MATCH(K$1,'Wkly eq indx data joined'!$1:$1,0),1,1,$A$1)),,,1150,1),0),MATCH(K$1,'Wkly eq indx data joined'!$1:$1,0)+1)</f>
        <v>6004.33</v>
      </c>
      <c r="L354" s="12" cm="1">
        <f t="array" aca="1" ref="L354" ca="1">INDEX('Wkly eq indx data joined'!$A$1:$AJ$1150,MATCH('Wkly eq indx data aligned'!$A354+2,OFFSET(INDIRECT(ADDRESS(1,MATCH(L$1,'Wkly eq indx data joined'!$1:$1,0),1,1,$A$1)),,,1150,1),0),MATCH(L$1,'Wkly eq indx data joined'!$1:$1,0)+1)</f>
        <v>1371.41</v>
      </c>
      <c r="M354" s="9" cm="1">
        <f t="array" aca="1" ref="M354" ca="1">INDEX('Wkly eq indx data joined'!$A$1:$AJ$1150,MATCH('Wkly eq indx data aligned'!$A354,OFFSET(INDIRECT(ADDRESS(1,MATCH(M$1,'Wkly eq indx data joined'!$1:$1,0),1,1,$A$1)),,,1150,1),0),MATCH(M$1,'Wkly eq indx data joined'!$1:$1,0)+1)</f>
        <v>36449.4</v>
      </c>
      <c r="N354" s="9" cm="1">
        <f t="array" aca="1" ref="N354" ca="1">INDEX('Wkly eq indx data joined'!$A$1:$AJ$1150,MATCH('Wkly eq indx data aligned'!$A354,OFFSET(INDIRECT(ADDRESS(1,MATCH(N$1,'Wkly eq indx data joined'!$1:$1,0),1,1,$A$1)),,,1150,1),0),MATCH(N$1,'Wkly eq indx data joined'!$1:$1,0)+1)</f>
        <v>8223.84</v>
      </c>
      <c r="O354" s="13" cm="1">
        <f t="array" aca="1" ref="O354" ca="1">INDEX('Wkly eq indx data joined'!$A$1:$AJ$1150,MATCH('Wkly eq indx data aligned'!$A354+1,OFFSET(INDIRECT(ADDRESS(1,MATCH(O$1,'Wkly eq indx data joined'!$1:$1,0),1,1,$A$1)),,,1150,1),0),MATCH(O$1,'Wkly eq indx data joined'!$1:$1,0)+1)</f>
        <v>6883.05</v>
      </c>
      <c r="P354" s="12" cm="1">
        <f t="array" aca="1" ref="P354" ca="1">INDEX('Wkly eq indx data joined'!$A$1:$AJ$1150,MATCH('Wkly eq indx data aligned'!$A354+2,OFFSET(INDIRECT(ADDRESS(1,MATCH(P$1,'Wkly eq indx data joined'!$1:$1,0),1,1,$A$1)),,,1150,1),0),MATCH(P$1,'Wkly eq indx data joined'!$1:$1,0)+1)</f>
        <v>3588.4</v>
      </c>
      <c r="Q354" s="9" cm="1">
        <f t="array" aca="1" ref="Q354" ca="1">INDEX('Wkly eq indx data joined'!$A$1:$AJ$1150,MATCH('Wkly eq indx data aligned'!$A354,OFFSET(INDIRECT(ADDRESS(1,MATCH(Q$1,'Wkly eq indx data joined'!$1:$1,0),1,1,$A$1)),,,1150,1),0),MATCH(Q$1,'Wkly eq indx data joined'!$1:$1,0)+1)</f>
        <v>483.62</v>
      </c>
      <c r="R354" s="12" cm="1">
        <f t="array" aca="1" ref="R354" ca="1">INDEX('Wkly eq indx data joined'!$A$1:$AJ$1150,MATCH('Wkly eq indx data aligned'!$A354+2,OFFSET(INDIRECT(ADDRESS(1,MATCH(R$1,'Wkly eq indx data joined'!$1:$1,0),1,1,$A$1)),,,1150,1),0),MATCH(R$1,'Wkly eq indx data joined'!$1:$1,0)+1)</f>
        <v>1367.24</v>
      </c>
      <c r="S354" s="9" cm="1">
        <f t="array" aca="1" ref="S354" ca="1">INDEX('Wkly eq indx data joined'!$A$1:$AJ$1150,MATCH('Wkly eq indx data aligned'!$A354,OFFSET(INDIRECT(ADDRESS(1,MATCH(S$1,'Wkly eq indx data joined'!$1:$1,0),1,1,$A$1)),,,1150,1),0),MATCH(S$1,'Wkly eq indx data joined'!$1:$1,0)+1)</f>
        <v>20495.740000000002</v>
      </c>
    </row>
    <row r="355" spans="1:19" x14ac:dyDescent="0.25">
      <c r="A355" s="4">
        <f t="shared" si="5"/>
        <v>38996</v>
      </c>
      <c r="B355" s="9" cm="1">
        <f t="array" aca="1" ref="B355" ca="1">INDEX('Wkly eq indx data joined'!$A$1:$AJ$1150,MATCH('Wkly eq indx data aligned'!$A355,OFFSET(INDIRECT(ADDRESS(1,MATCH(B$1,'Wkly eq indx data joined'!$1:$1,0),1,1,$A$1)),,,1150,1),0),MATCH(B$1,'Wkly eq indx data joined'!$1:$1,0)+1)</f>
        <v>5220.732</v>
      </c>
      <c r="C355" s="9" cm="1">
        <f t="array" aca="1" ref="C355" ca="1">INDEX('Wkly eq indx data joined'!$A$1:$AJ$1150,MATCH('Wkly eq indx data aligned'!$A355,OFFSET(INDIRECT(ADDRESS(1,MATCH(C$1,'Wkly eq indx data joined'!$1:$1,0),1,1,$A$1)),,,1150,1),0),MATCH(C$1,'Wkly eq indx data joined'!$1:$1,0)+1)</f>
        <v>16436.060000000001</v>
      </c>
      <c r="D355" s="18" cm="1">
        <f t="array" aca="1" ref="D355" ca="1">IFERROR(INDEX('Wkly eq indx data joined'!$A$1:$AJ$1150,MATCH('Wkly eq indx data aligned'!$A355,OFFSET(INDIRECT(ADDRESS(1,MATCH(D$1,'Wkly eq indx data joined'!$1:$1,0),1,1,$A$1)),,,1150,1),0),MATCH(D$1,'Wkly eq indx data joined'!$1:$1,0)+1),D354)</f>
        <v>1752.424</v>
      </c>
      <c r="E355" s="9" cm="1">
        <f t="array" aca="1" ref="E355" ca="1">INDEX('Wkly eq indx data joined'!$A$1:$AJ$1150,MATCH('Wkly eq indx data aligned'!$A355,OFFSET(INDIRECT(ADDRESS(1,MATCH(E$1,'Wkly eq indx data joined'!$1:$1,0),1,1,$A$1)),,,1150,1),0),MATCH(E$1,'Wkly eq indx data joined'!$1:$1,0)+1)</f>
        <v>11690.89</v>
      </c>
      <c r="F355" s="9" cm="1">
        <f t="array" aca="1" ref="F355" ca="1">INDEX('Wkly eq indx data joined'!$A$1:$AJ$1150,MATCH('Wkly eq indx data aligned'!$A355,OFFSET(INDIRECT(ADDRESS(1,MATCH(F$1,'Wkly eq indx data joined'!$1:$1,0),1,1,$A$1)),,,1150,1),0),MATCH(F$1,'Wkly eq indx data joined'!$1:$1,0)+1)</f>
        <v>8521.24</v>
      </c>
      <c r="G355" s="9" cm="1">
        <f t="array" aca="1" ref="G355" ca="1">INDEX('Wkly eq indx data joined'!$A$1:$AJ$1150,MATCH('Wkly eq indx data aligned'!$A355,OFFSET(INDIRECT(ADDRESS(1,MATCH(G$1,'Wkly eq indx data joined'!$1:$1,0),1,1,$A$1)),,,1150,1),0),MATCH(G$1,'Wkly eq indx data joined'!$1:$1,0)+1)</f>
        <v>1349.58</v>
      </c>
      <c r="H355" s="9" cm="1">
        <f t="array" aca="1" ref="H355" ca="1">INDEX('Wkly eq indx data joined'!$A$1:$AJ$1150,MATCH('Wkly eq indx data aligned'!$A355,OFFSET(INDIRECT(ADDRESS(1,MATCH(H$1,'Wkly eq indx data joined'!$1:$1,0),1,1,$A$1)),,,1150,1),0),MATCH(H$1,'Wkly eq indx data joined'!$1:$1,0)+1)</f>
        <v>6001.2</v>
      </c>
      <c r="I355" s="9" cm="1">
        <f t="array" aca="1" ref="I355" ca="1">INDEX('Wkly eq indx data joined'!$A$1:$AJ$1150,MATCH('Wkly eq indx data aligned'!$A355,OFFSET(INDIRECT(ADDRESS(1,MATCH(I$1,'Wkly eq indx data joined'!$1:$1,0),1,1,$A$1)),,,1150,1),0),MATCH(I$1,'Wkly eq indx data joined'!$1:$1,0)+1)</f>
        <v>17903.39</v>
      </c>
      <c r="J355" s="9" cm="1">
        <f t="array" aca="1" ref="J355" ca="1">INDEX('Wkly eq indx data joined'!$A$1:$AJ$1150,MATCH('Wkly eq indx data aligned'!$A355,OFFSET(INDIRECT(ADDRESS(1,MATCH(J$1,'Wkly eq indx data joined'!$1:$1,0),1,1,$A$1)),,,1150,1),0),MATCH(J$1,'Wkly eq indx data joined'!$1:$1,0)+1)</f>
        <v>5282.06</v>
      </c>
      <c r="K355" s="9" cm="1">
        <f t="array" aca="1" ref="K355" ca="1">INDEX('Wkly eq indx data joined'!$A$1:$AJ$1150,MATCH('Wkly eq indx data aligned'!$A355,OFFSET(INDIRECT(ADDRESS(1,MATCH(K$1,'Wkly eq indx data joined'!$1:$1,0),1,1,$A$1)),,,1150,1),0),MATCH(K$1,'Wkly eq indx data joined'!$1:$1,0)+1)</f>
        <v>6085.82</v>
      </c>
      <c r="L355" s="12" cm="1">
        <f t="array" aca="1" ref="L355" ca="1">INDEX('Wkly eq indx data joined'!$A$1:$AJ$1150,MATCH('Wkly eq indx data aligned'!$A355+2,OFFSET(INDIRECT(ADDRESS(1,MATCH(L$1,'Wkly eq indx data joined'!$1:$1,0),1,1,$A$1)),,,1150,1),0),MATCH(L$1,'Wkly eq indx data joined'!$1:$1,0)+1)</f>
        <v>1352</v>
      </c>
      <c r="M355" s="9" cm="1">
        <f t="array" aca="1" ref="M355" ca="1">INDEX('Wkly eq indx data joined'!$A$1:$AJ$1150,MATCH('Wkly eq indx data aligned'!$A355,OFFSET(INDIRECT(ADDRESS(1,MATCH(M$1,'Wkly eq indx data joined'!$1:$1,0),1,1,$A$1)),,,1150,1),0),MATCH(M$1,'Wkly eq indx data joined'!$1:$1,0)+1)</f>
        <v>37940.400000000001</v>
      </c>
      <c r="N355" s="9" cm="1">
        <f t="array" aca="1" ref="N355" ca="1">INDEX('Wkly eq indx data joined'!$A$1:$AJ$1150,MATCH('Wkly eq indx data aligned'!$A355,OFFSET(INDIRECT(ADDRESS(1,MATCH(N$1,'Wkly eq indx data joined'!$1:$1,0),1,1,$A$1)),,,1150,1),0),MATCH(N$1,'Wkly eq indx data joined'!$1:$1,0)+1)</f>
        <v>8275.24</v>
      </c>
      <c r="O355" s="13" cm="1">
        <f t="array" aca="1" ref="O355" ca="1">INDEX('Wkly eq indx data joined'!$A$1:$AJ$1150,MATCH('Wkly eq indx data aligned'!$A355+1,OFFSET(INDIRECT(ADDRESS(1,MATCH(O$1,'Wkly eq indx data joined'!$1:$1,0),1,1,$A$1)),,,1150,1),0),MATCH(O$1,'Wkly eq indx data joined'!$1:$1,0)+1)</f>
        <v>6997.24</v>
      </c>
      <c r="P355" s="12" cm="1">
        <f t="array" aca="1" ref="P355" ca="1">INDEX('Wkly eq indx data joined'!$A$1:$AJ$1150,MATCH('Wkly eq indx data aligned'!$A355+2,OFFSET(INDIRECT(ADDRESS(1,MATCH(P$1,'Wkly eq indx data joined'!$1:$1,0),1,1,$A$1)),,,1150,1),0),MATCH(P$1,'Wkly eq indx data joined'!$1:$1,0)+1)</f>
        <v>3569.7</v>
      </c>
      <c r="Q355" s="9" cm="1">
        <f t="array" aca="1" ref="Q355" ca="1">INDEX('Wkly eq indx data joined'!$A$1:$AJ$1150,MATCH('Wkly eq indx data aligned'!$A355,OFFSET(INDIRECT(ADDRESS(1,MATCH(Q$1,'Wkly eq indx data joined'!$1:$1,0),1,1,$A$1)),,,1150,1),0),MATCH(Q$1,'Wkly eq indx data joined'!$1:$1,0)+1)</f>
        <v>486.21</v>
      </c>
      <c r="R355" s="12" cm="1">
        <f t="array" aca="1" ref="R355" ca="1">INDEX('Wkly eq indx data joined'!$A$1:$AJ$1150,MATCH('Wkly eq indx data aligned'!$A355+2,OFFSET(INDIRECT(ADDRESS(1,MATCH(R$1,'Wkly eq indx data joined'!$1:$1,0),1,1,$A$1)),,,1150,1),0),MATCH(R$1,'Wkly eq indx data joined'!$1:$1,0)+1)</f>
        <v>1374.71</v>
      </c>
      <c r="S355" s="9" cm="1">
        <f t="array" aca="1" ref="S355" ca="1">INDEX('Wkly eq indx data joined'!$A$1:$AJ$1150,MATCH('Wkly eq indx data aligned'!$A355,OFFSET(INDIRECT(ADDRESS(1,MATCH(S$1,'Wkly eq indx data joined'!$1:$1,0),1,1,$A$1)),,,1150,1),0),MATCH(S$1,'Wkly eq indx data joined'!$1:$1,0)+1)</f>
        <v>20612.080000000002</v>
      </c>
    </row>
    <row r="356" spans="1:19" x14ac:dyDescent="0.25">
      <c r="A356" s="4">
        <f t="shared" si="5"/>
        <v>39003</v>
      </c>
      <c r="B356" s="9" cm="1">
        <f t="array" aca="1" ref="B356" ca="1">INDEX('Wkly eq indx data joined'!$A$1:$AJ$1150,MATCH('Wkly eq indx data aligned'!$A356,OFFSET(INDIRECT(ADDRESS(1,MATCH(B$1,'Wkly eq indx data joined'!$1:$1,0),1,1,$A$1)),,,1150,1),0),MATCH(B$1,'Wkly eq indx data joined'!$1:$1,0)+1)</f>
        <v>5289.9949999999999</v>
      </c>
      <c r="C356" s="9" cm="1">
        <f t="array" aca="1" ref="C356" ca="1">INDEX('Wkly eq indx data joined'!$A$1:$AJ$1150,MATCH('Wkly eq indx data aligned'!$A356,OFFSET(INDIRECT(ADDRESS(1,MATCH(C$1,'Wkly eq indx data joined'!$1:$1,0),1,1,$A$1)),,,1150,1),0),MATCH(C$1,'Wkly eq indx data joined'!$1:$1,0)+1)</f>
        <v>16536.54</v>
      </c>
      <c r="D356" s="18" cm="1">
        <f t="array" aca="1" ref="D356" ca="1">IFERROR(INDEX('Wkly eq indx data joined'!$A$1:$AJ$1150,MATCH('Wkly eq indx data aligned'!$A356,OFFSET(INDIRECT(ADDRESS(1,MATCH(D$1,'Wkly eq indx data joined'!$1:$1,0),1,1,$A$1)),,,1150,1),0),MATCH(D$1,'Wkly eq indx data joined'!$1:$1,0)+1),D355)</f>
        <v>1784.6559999999999</v>
      </c>
      <c r="E356" s="9" cm="1">
        <f t="array" aca="1" ref="E356" ca="1">INDEX('Wkly eq indx data joined'!$A$1:$AJ$1150,MATCH('Wkly eq indx data aligned'!$A356,OFFSET(INDIRECT(ADDRESS(1,MATCH(E$1,'Wkly eq indx data joined'!$1:$1,0),1,1,$A$1)),,,1150,1),0),MATCH(E$1,'Wkly eq indx data joined'!$1:$1,0)+1)</f>
        <v>11908.57</v>
      </c>
      <c r="F356" s="9" cm="1">
        <f t="array" aca="1" ref="F356" ca="1">INDEX('Wkly eq indx data joined'!$A$1:$AJ$1150,MATCH('Wkly eq indx data aligned'!$A356,OFFSET(INDIRECT(ADDRESS(1,MATCH(F$1,'Wkly eq indx data joined'!$1:$1,0),1,1,$A$1)),,,1150,1),0),MATCH(F$1,'Wkly eq indx data joined'!$1:$1,0)+1)</f>
        <v>8651.14</v>
      </c>
      <c r="G356" s="9" cm="1">
        <f t="array" aca="1" ref="G356" ca="1">INDEX('Wkly eq indx data joined'!$A$1:$AJ$1150,MATCH('Wkly eq indx data aligned'!$A356,OFFSET(INDIRECT(ADDRESS(1,MATCH(G$1,'Wkly eq indx data joined'!$1:$1,0),1,1,$A$1)),,,1150,1),0),MATCH(G$1,'Wkly eq indx data joined'!$1:$1,0)+1)</f>
        <v>1365.62</v>
      </c>
      <c r="H356" s="9" cm="1">
        <f t="array" aca="1" ref="H356" ca="1">INDEX('Wkly eq indx data joined'!$A$1:$AJ$1150,MATCH('Wkly eq indx data aligned'!$A356,OFFSET(INDIRECT(ADDRESS(1,MATCH(H$1,'Wkly eq indx data joined'!$1:$1,0),1,1,$A$1)),,,1150,1),0),MATCH(H$1,'Wkly eq indx data joined'!$1:$1,0)+1)</f>
        <v>6157.3</v>
      </c>
      <c r="I356" s="9" cm="1">
        <f t="array" aca="1" ref="I356" ca="1">INDEX('Wkly eq indx data joined'!$A$1:$AJ$1150,MATCH('Wkly eq indx data aligned'!$A356,OFFSET(INDIRECT(ADDRESS(1,MATCH(I$1,'Wkly eq indx data joined'!$1:$1,0),1,1,$A$1)),,,1150,1),0),MATCH(I$1,'Wkly eq indx data joined'!$1:$1,0)+1)</f>
        <v>17988.86</v>
      </c>
      <c r="J356" s="9" cm="1">
        <f t="array" aca="1" ref="J356" ca="1">INDEX('Wkly eq indx data joined'!$A$1:$AJ$1150,MATCH('Wkly eq indx data aligned'!$A356,OFFSET(INDIRECT(ADDRESS(1,MATCH(J$1,'Wkly eq indx data joined'!$1:$1,0),1,1,$A$1)),,,1150,1),0),MATCH(J$1,'Wkly eq indx data joined'!$1:$1,0)+1)</f>
        <v>5353.23</v>
      </c>
      <c r="K356" s="9" cm="1">
        <f t="array" aca="1" ref="K356" ca="1">INDEX('Wkly eq indx data joined'!$A$1:$AJ$1150,MATCH('Wkly eq indx data aligned'!$A356,OFFSET(INDIRECT(ADDRESS(1,MATCH(K$1,'Wkly eq indx data joined'!$1:$1,0),1,1,$A$1)),,,1150,1),0),MATCH(K$1,'Wkly eq indx data joined'!$1:$1,0)+1)</f>
        <v>6173.68</v>
      </c>
      <c r="L356" s="12" cm="1">
        <f t="array" aca="1" ref="L356" ca="1">INDEX('Wkly eq indx data joined'!$A$1:$AJ$1150,MATCH('Wkly eq indx data aligned'!$A356+2,OFFSET(INDIRECT(ADDRESS(1,MATCH(L$1,'Wkly eq indx data joined'!$1:$1,0),1,1,$A$1)),,,1150,1),0),MATCH(L$1,'Wkly eq indx data joined'!$1:$1,0)+1)</f>
        <v>1348.6</v>
      </c>
      <c r="M356" s="9" cm="1">
        <f t="array" aca="1" ref="M356" ca="1">INDEX('Wkly eq indx data joined'!$A$1:$AJ$1150,MATCH('Wkly eq indx data aligned'!$A356,OFFSET(INDIRECT(ADDRESS(1,MATCH(M$1,'Wkly eq indx data joined'!$1:$1,0),1,1,$A$1)),,,1150,1),0),MATCH(M$1,'Wkly eq indx data joined'!$1:$1,0)+1)</f>
        <v>38850.199999999997</v>
      </c>
      <c r="N356" s="9" cm="1">
        <f t="array" aca="1" ref="N356" ca="1">INDEX('Wkly eq indx data joined'!$A$1:$AJ$1150,MATCH('Wkly eq indx data aligned'!$A356,OFFSET(INDIRECT(ADDRESS(1,MATCH(N$1,'Wkly eq indx data joined'!$1:$1,0),1,1,$A$1)),,,1150,1),0),MATCH(N$1,'Wkly eq indx data joined'!$1:$1,0)+1)</f>
        <v>8460.8700000000008</v>
      </c>
      <c r="O356" s="13" cm="1">
        <f t="array" aca="1" ref="O356" ca="1">INDEX('Wkly eq indx data joined'!$A$1:$AJ$1150,MATCH('Wkly eq indx data aligned'!$A356+1,OFFSET(INDIRECT(ADDRESS(1,MATCH(O$1,'Wkly eq indx data joined'!$1:$1,0),1,1,$A$1)),,,1150,1),0),MATCH(O$1,'Wkly eq indx data joined'!$1:$1,0)+1)</f>
        <v>7076.85</v>
      </c>
      <c r="P356" s="12" cm="1">
        <f t="array" aca="1" ref="P356" ca="1">INDEX('Wkly eq indx data joined'!$A$1:$AJ$1150,MATCH('Wkly eq indx data aligned'!$A356+2,OFFSET(INDIRECT(ADDRESS(1,MATCH(P$1,'Wkly eq indx data joined'!$1:$1,0),1,1,$A$1)),,,1150,1),0),MATCH(P$1,'Wkly eq indx data joined'!$1:$1,0)+1)</f>
        <v>3676.05</v>
      </c>
      <c r="Q356" s="9" cm="1">
        <f t="array" aca="1" ref="Q356" ca="1">INDEX('Wkly eq indx data joined'!$A$1:$AJ$1150,MATCH('Wkly eq indx data aligned'!$A356,OFFSET(INDIRECT(ADDRESS(1,MATCH(Q$1,'Wkly eq indx data joined'!$1:$1,0),1,1,$A$1)),,,1150,1),0),MATCH(Q$1,'Wkly eq indx data joined'!$1:$1,0)+1)</f>
        <v>492.68</v>
      </c>
      <c r="R356" s="12" cm="1">
        <f t="array" aca="1" ref="R356" ca="1">INDEX('Wkly eq indx data joined'!$A$1:$AJ$1150,MATCH('Wkly eq indx data aligned'!$A356+2,OFFSET(INDIRECT(ADDRESS(1,MATCH(R$1,'Wkly eq indx data joined'!$1:$1,0),1,1,$A$1)),,,1150,1),0),MATCH(R$1,'Wkly eq indx data joined'!$1:$1,0)+1)</f>
        <v>1439.57</v>
      </c>
      <c r="S356" s="9" cm="1">
        <f t="array" aca="1" ref="S356" ca="1">INDEX('Wkly eq indx data joined'!$A$1:$AJ$1150,MATCH('Wkly eq indx data aligned'!$A356,OFFSET(INDIRECT(ADDRESS(1,MATCH(S$1,'Wkly eq indx data joined'!$1:$1,0),1,1,$A$1)),,,1150,1),0),MATCH(S$1,'Wkly eq indx data joined'!$1:$1,0)+1)</f>
        <v>20902.38</v>
      </c>
    </row>
    <row r="357" spans="1:19" x14ac:dyDescent="0.25">
      <c r="A357" s="4">
        <f t="shared" si="5"/>
        <v>39010</v>
      </c>
      <c r="B357" s="9" cm="1">
        <f t="array" aca="1" ref="B357" ca="1">INDEX('Wkly eq indx data joined'!$A$1:$AJ$1150,MATCH('Wkly eq indx data aligned'!$A357,OFFSET(INDIRECT(ADDRESS(1,MATCH(B$1,'Wkly eq indx data joined'!$1:$1,0),1,1,$A$1)),,,1150,1),0),MATCH(B$1,'Wkly eq indx data joined'!$1:$1,0)+1)</f>
        <v>5335.4049999999997</v>
      </c>
      <c r="C357" s="9" cm="1">
        <f t="array" aca="1" ref="C357" ca="1">INDEX('Wkly eq indx data joined'!$A$1:$AJ$1150,MATCH('Wkly eq indx data aligned'!$A357,OFFSET(INDIRECT(ADDRESS(1,MATCH(C$1,'Wkly eq indx data joined'!$1:$1,0),1,1,$A$1)),,,1150,1),0),MATCH(C$1,'Wkly eq indx data joined'!$1:$1,0)+1)</f>
        <v>16651.63</v>
      </c>
      <c r="D357" s="18" cm="1">
        <f t="array" aca="1" ref="D357" ca="1">IFERROR(INDEX('Wkly eq indx data joined'!$A$1:$AJ$1150,MATCH('Wkly eq indx data aligned'!$A357,OFFSET(INDIRECT(ADDRESS(1,MATCH(D$1,'Wkly eq indx data joined'!$1:$1,0),1,1,$A$1)),,,1150,1),0),MATCH(D$1,'Wkly eq indx data joined'!$1:$1,0)+1),D356)</f>
        <v>1790.364</v>
      </c>
      <c r="E357" s="9" cm="1">
        <f t="array" aca="1" ref="E357" ca="1">INDEX('Wkly eq indx data joined'!$A$1:$AJ$1150,MATCH('Wkly eq indx data aligned'!$A357,OFFSET(INDIRECT(ADDRESS(1,MATCH(E$1,'Wkly eq indx data joined'!$1:$1,0),1,1,$A$1)),,,1150,1),0),MATCH(E$1,'Wkly eq indx data joined'!$1:$1,0)+1)</f>
        <v>12035.57</v>
      </c>
      <c r="F357" s="9" cm="1">
        <f t="array" aca="1" ref="F357" ca="1">INDEX('Wkly eq indx data joined'!$A$1:$AJ$1150,MATCH('Wkly eq indx data aligned'!$A357,OFFSET(INDIRECT(ADDRESS(1,MATCH(F$1,'Wkly eq indx data joined'!$1:$1,0),1,1,$A$1)),,,1150,1),0),MATCH(F$1,'Wkly eq indx data joined'!$1:$1,0)+1)</f>
        <v>8643.02</v>
      </c>
      <c r="G357" s="9" cm="1">
        <f t="array" aca="1" ref="G357" ca="1">INDEX('Wkly eq indx data joined'!$A$1:$AJ$1150,MATCH('Wkly eq indx data aligned'!$A357,OFFSET(INDIRECT(ADDRESS(1,MATCH(G$1,'Wkly eq indx data joined'!$1:$1,0),1,1,$A$1)),,,1150,1),0),MATCH(G$1,'Wkly eq indx data joined'!$1:$1,0)+1)</f>
        <v>1368.6</v>
      </c>
      <c r="H357" s="9" cm="1">
        <f t="array" aca="1" ref="H357" ca="1">INDEX('Wkly eq indx data joined'!$A$1:$AJ$1150,MATCH('Wkly eq indx data aligned'!$A357,OFFSET(INDIRECT(ADDRESS(1,MATCH(H$1,'Wkly eq indx data joined'!$1:$1,0),1,1,$A$1)),,,1150,1),0),MATCH(H$1,'Wkly eq indx data joined'!$1:$1,0)+1)</f>
        <v>6155.2</v>
      </c>
      <c r="I357" s="9" cm="1">
        <f t="array" aca="1" ref="I357" ca="1">INDEX('Wkly eq indx data joined'!$A$1:$AJ$1150,MATCH('Wkly eq indx data aligned'!$A357,OFFSET(INDIRECT(ADDRESS(1,MATCH(I$1,'Wkly eq indx data joined'!$1:$1,0),1,1,$A$1)),,,1150,1),0),MATCH(I$1,'Wkly eq indx data joined'!$1:$1,0)+1)</f>
        <v>18113.55</v>
      </c>
      <c r="J357" s="9" cm="1">
        <f t="array" aca="1" ref="J357" ca="1">INDEX('Wkly eq indx data joined'!$A$1:$AJ$1150,MATCH('Wkly eq indx data aligned'!$A357,OFFSET(INDIRECT(ADDRESS(1,MATCH(J$1,'Wkly eq indx data joined'!$1:$1,0),1,1,$A$1)),,,1150,1),0),MATCH(J$1,'Wkly eq indx data joined'!$1:$1,0)+1)</f>
        <v>5375.35</v>
      </c>
      <c r="K357" s="9" cm="1">
        <f t="array" aca="1" ref="K357" ca="1">INDEX('Wkly eq indx data joined'!$A$1:$AJ$1150,MATCH('Wkly eq indx data aligned'!$A357,OFFSET(INDIRECT(ADDRESS(1,MATCH(K$1,'Wkly eq indx data joined'!$1:$1,0),1,1,$A$1)),,,1150,1),0),MATCH(K$1,'Wkly eq indx data joined'!$1:$1,0)+1)</f>
        <v>6202.82</v>
      </c>
      <c r="L357" s="12" cm="1">
        <f t="array" aca="1" ref="L357" ca="1">INDEX('Wkly eq indx data joined'!$A$1:$AJ$1150,MATCH('Wkly eq indx data aligned'!$A357+2,OFFSET(INDIRECT(ADDRESS(1,MATCH(L$1,'Wkly eq indx data joined'!$1:$1,0),1,1,$A$1)),,,1150,1),0),MATCH(L$1,'Wkly eq indx data joined'!$1:$1,0)+1)</f>
        <v>1364.24</v>
      </c>
      <c r="M357" s="9" cm="1">
        <f t="array" aca="1" ref="M357" ca="1">INDEX('Wkly eq indx data joined'!$A$1:$AJ$1150,MATCH('Wkly eq indx data aligned'!$A357,OFFSET(INDIRECT(ADDRESS(1,MATCH(M$1,'Wkly eq indx data joined'!$1:$1,0),1,1,$A$1)),,,1150,1),0),MATCH(M$1,'Wkly eq indx data joined'!$1:$1,0)+1)</f>
        <v>38642.800000000003</v>
      </c>
      <c r="N357" s="9" cm="1">
        <f t="array" aca="1" ref="N357" ca="1">INDEX('Wkly eq indx data joined'!$A$1:$AJ$1150,MATCH('Wkly eq indx data aligned'!$A357,OFFSET(INDIRECT(ADDRESS(1,MATCH(N$1,'Wkly eq indx data joined'!$1:$1,0),1,1,$A$1)),,,1150,1),0),MATCH(N$1,'Wkly eq indx data joined'!$1:$1,0)+1)</f>
        <v>8501.66</v>
      </c>
      <c r="O357" s="13" cm="1">
        <f t="array" aca="1" ref="O357" ca="1">INDEX('Wkly eq indx data joined'!$A$1:$AJ$1150,MATCH('Wkly eq indx data aligned'!$A357+1,OFFSET(INDIRECT(ADDRESS(1,MATCH(O$1,'Wkly eq indx data joined'!$1:$1,0),1,1,$A$1)),,,1150,1),0),MATCH(O$1,'Wkly eq indx data joined'!$1:$1,0)+1)</f>
        <v>7039.37</v>
      </c>
      <c r="P357" s="12" cm="1">
        <f t="array" aca="1" ref="P357" ca="1">INDEX('Wkly eq indx data joined'!$A$1:$AJ$1150,MATCH('Wkly eq indx data aligned'!$A357+2,OFFSET(INDIRECT(ADDRESS(1,MATCH(P$1,'Wkly eq indx data joined'!$1:$1,0),1,1,$A$1)),,,1150,1),0),MATCH(P$1,'Wkly eq indx data joined'!$1:$1,0)+1)</f>
        <v>3683.5</v>
      </c>
      <c r="Q357" s="9" cm="1">
        <f t="array" aca="1" ref="Q357" ca="1">INDEX('Wkly eq indx data joined'!$A$1:$AJ$1150,MATCH('Wkly eq indx data aligned'!$A357,OFFSET(INDIRECT(ADDRESS(1,MATCH(Q$1,'Wkly eq indx data joined'!$1:$1,0),1,1,$A$1)),,,1150,1),0),MATCH(Q$1,'Wkly eq indx data joined'!$1:$1,0)+1)</f>
        <v>489.3</v>
      </c>
      <c r="R357" s="12" cm="1">
        <f t="array" aca="1" ref="R357" ca="1">INDEX('Wkly eq indx data joined'!$A$1:$AJ$1150,MATCH('Wkly eq indx data aligned'!$A357+2,OFFSET(INDIRECT(ADDRESS(1,MATCH(R$1,'Wkly eq indx data joined'!$1:$1,0),1,1,$A$1)),,,1150,1),0),MATCH(R$1,'Wkly eq indx data joined'!$1:$1,0)+1)</f>
        <v>1442.83</v>
      </c>
      <c r="S357" s="9" cm="1">
        <f t="array" aca="1" ref="S357" ca="1">INDEX('Wkly eq indx data joined'!$A$1:$AJ$1150,MATCH('Wkly eq indx data aligned'!$A357,OFFSET(INDIRECT(ADDRESS(1,MATCH(S$1,'Wkly eq indx data joined'!$1:$1,0),1,1,$A$1)),,,1150,1),0),MATCH(S$1,'Wkly eq indx data joined'!$1:$1,0)+1)</f>
        <v>21391.33</v>
      </c>
    </row>
    <row r="358" spans="1:19" x14ac:dyDescent="0.25">
      <c r="A358" s="4">
        <f t="shared" si="5"/>
        <v>39017</v>
      </c>
      <c r="B358" s="9" cm="1">
        <f t="array" aca="1" ref="B358" ca="1">INDEX('Wkly eq indx data joined'!$A$1:$AJ$1150,MATCH('Wkly eq indx data aligned'!$A358,OFFSET(INDIRECT(ADDRESS(1,MATCH(B$1,'Wkly eq indx data joined'!$1:$1,0),1,1,$A$1)),,,1150,1),0),MATCH(B$1,'Wkly eq indx data joined'!$1:$1,0)+1)</f>
        <v>5358.47</v>
      </c>
      <c r="C358" s="9" cm="1">
        <f t="array" aca="1" ref="C358" ca="1">INDEX('Wkly eq indx data joined'!$A$1:$AJ$1150,MATCH('Wkly eq indx data aligned'!$A358,OFFSET(INDIRECT(ADDRESS(1,MATCH(C$1,'Wkly eq indx data joined'!$1:$1,0),1,1,$A$1)),,,1150,1),0),MATCH(C$1,'Wkly eq indx data joined'!$1:$1,0)+1)</f>
        <v>16669.07</v>
      </c>
      <c r="D358" s="18" cm="1">
        <f t="array" aca="1" ref="D358" ca="1">IFERROR(INDEX('Wkly eq indx data joined'!$A$1:$AJ$1150,MATCH('Wkly eq indx data aligned'!$A358,OFFSET(INDIRECT(ADDRESS(1,MATCH(D$1,'Wkly eq indx data joined'!$1:$1,0),1,1,$A$1)),,,1150,1),0),MATCH(D$1,'Wkly eq indx data joined'!$1:$1,0)+1),D357)</f>
        <v>1807.175</v>
      </c>
      <c r="E358" s="9" cm="1">
        <f t="array" aca="1" ref="E358" ca="1">INDEX('Wkly eq indx data joined'!$A$1:$AJ$1150,MATCH('Wkly eq indx data aligned'!$A358,OFFSET(INDIRECT(ADDRESS(1,MATCH(E$1,'Wkly eq indx data joined'!$1:$1,0),1,1,$A$1)),,,1150,1),0),MATCH(E$1,'Wkly eq indx data joined'!$1:$1,0)+1)</f>
        <v>12268.86</v>
      </c>
      <c r="F358" s="9" cm="1">
        <f t="array" aca="1" ref="F358" ca="1">INDEX('Wkly eq indx data joined'!$A$1:$AJ$1150,MATCH('Wkly eq indx data aligned'!$A358,OFFSET(INDIRECT(ADDRESS(1,MATCH(F$1,'Wkly eq indx data joined'!$1:$1,0),1,1,$A$1)),,,1150,1),0),MATCH(F$1,'Wkly eq indx data joined'!$1:$1,0)+1)</f>
        <v>8695.3799999999992</v>
      </c>
      <c r="G358" s="9" cm="1">
        <f t="array" aca="1" ref="G358" ca="1">INDEX('Wkly eq indx data joined'!$A$1:$AJ$1150,MATCH('Wkly eq indx data aligned'!$A358,OFFSET(INDIRECT(ADDRESS(1,MATCH(G$1,'Wkly eq indx data joined'!$1:$1,0),1,1,$A$1)),,,1150,1),0),MATCH(G$1,'Wkly eq indx data joined'!$1:$1,0)+1)</f>
        <v>1377.34</v>
      </c>
      <c r="H358" s="9" cm="1">
        <f t="array" aca="1" ref="H358" ca="1">INDEX('Wkly eq indx data joined'!$A$1:$AJ$1150,MATCH('Wkly eq indx data aligned'!$A358,OFFSET(INDIRECT(ADDRESS(1,MATCH(H$1,'Wkly eq indx data joined'!$1:$1,0),1,1,$A$1)),,,1150,1),0),MATCH(H$1,'Wkly eq indx data joined'!$1:$1,0)+1)</f>
        <v>6160.9</v>
      </c>
      <c r="I358" s="9" cm="1">
        <f t="array" aca="1" ref="I358" ca="1">INDEX('Wkly eq indx data joined'!$A$1:$AJ$1150,MATCH('Wkly eq indx data aligned'!$A358,OFFSET(INDIRECT(ADDRESS(1,MATCH(I$1,'Wkly eq indx data joined'!$1:$1,0),1,1,$A$1)),,,1150,1),0),MATCH(I$1,'Wkly eq indx data joined'!$1:$1,0)+1)</f>
        <v>18297.55</v>
      </c>
      <c r="J358" s="9" cm="1">
        <f t="array" aca="1" ref="J358" ca="1">INDEX('Wkly eq indx data joined'!$A$1:$AJ$1150,MATCH('Wkly eq indx data aligned'!$A358,OFFSET(INDIRECT(ADDRESS(1,MATCH(J$1,'Wkly eq indx data joined'!$1:$1,0),1,1,$A$1)),,,1150,1),0),MATCH(J$1,'Wkly eq indx data joined'!$1:$1,0)+1)</f>
        <v>5396.03</v>
      </c>
      <c r="K358" s="9" cm="1">
        <f t="array" aca="1" ref="K358" ca="1">INDEX('Wkly eq indx data joined'!$A$1:$AJ$1150,MATCH('Wkly eq indx data aligned'!$A358,OFFSET(INDIRECT(ADDRESS(1,MATCH(K$1,'Wkly eq indx data joined'!$1:$1,0),1,1,$A$1)),,,1150,1),0),MATCH(K$1,'Wkly eq indx data joined'!$1:$1,0)+1)</f>
        <v>6262.54</v>
      </c>
      <c r="L358" s="12" cm="1">
        <f t="array" aca="1" ref="L358" ca="1">INDEX('Wkly eq indx data joined'!$A$1:$AJ$1150,MATCH('Wkly eq indx data aligned'!$A358+2,OFFSET(INDIRECT(ADDRESS(1,MATCH(L$1,'Wkly eq indx data joined'!$1:$1,0),1,1,$A$1)),,,1150,1),0),MATCH(L$1,'Wkly eq indx data joined'!$1:$1,0)+1)</f>
        <v>1369.09</v>
      </c>
      <c r="M358" s="9" cm="1">
        <f t="array" aca="1" ref="M358" ca="1">INDEX('Wkly eq indx data joined'!$A$1:$AJ$1150,MATCH('Wkly eq indx data aligned'!$A358,OFFSET(INDIRECT(ADDRESS(1,MATCH(M$1,'Wkly eq indx data joined'!$1:$1,0),1,1,$A$1)),,,1150,1),0),MATCH(M$1,'Wkly eq indx data joined'!$1:$1,0)+1)</f>
        <v>39328.5</v>
      </c>
      <c r="N358" s="9" cm="1">
        <f t="array" aca="1" ref="N358" ca="1">INDEX('Wkly eq indx data joined'!$A$1:$AJ$1150,MATCH('Wkly eq indx data aligned'!$A358,OFFSET(INDIRECT(ADDRESS(1,MATCH(N$1,'Wkly eq indx data joined'!$1:$1,0),1,1,$A$1)),,,1150,1),0),MATCH(N$1,'Wkly eq indx data joined'!$1:$1,0)+1)</f>
        <v>8587.0499999999993</v>
      </c>
      <c r="O358" s="13" cm="1">
        <f t="array" aca="1" ref="O358" ca="1">INDEX('Wkly eq indx data joined'!$A$1:$AJ$1150,MATCH('Wkly eq indx data aligned'!$A358+1,OFFSET(INDIRECT(ADDRESS(1,MATCH(O$1,'Wkly eq indx data joined'!$1:$1,0),1,1,$A$1)),,,1150,1),0),MATCH(O$1,'Wkly eq indx data joined'!$1:$1,0)+1)</f>
        <v>7086.74</v>
      </c>
      <c r="P358" s="12" cm="1">
        <f t="array" aca="1" ref="P358" ca="1">INDEX('Wkly eq indx data joined'!$A$1:$AJ$1150,MATCH('Wkly eq indx data aligned'!$A358+2,OFFSET(INDIRECT(ADDRESS(1,MATCH(P$1,'Wkly eq indx data joined'!$1:$1,0),1,1,$A$1)),,,1150,1),0),MATCH(P$1,'Wkly eq indx data joined'!$1:$1,0)+1)</f>
        <v>3739.35</v>
      </c>
      <c r="Q358" s="9" cm="1">
        <f t="array" aca="1" ref="Q358" ca="1">INDEX('Wkly eq indx data joined'!$A$1:$AJ$1150,MATCH('Wkly eq indx data aligned'!$A358,OFFSET(INDIRECT(ADDRESS(1,MATCH(Q$1,'Wkly eq indx data joined'!$1:$1,0),1,1,$A$1)),,,1150,1),0),MATCH(Q$1,'Wkly eq indx data joined'!$1:$1,0)+1)</f>
        <v>489.99</v>
      </c>
      <c r="R358" s="12" cm="1">
        <f t="array" aca="1" ref="R358" ca="1">INDEX('Wkly eq indx data joined'!$A$1:$AJ$1150,MATCH('Wkly eq indx data aligned'!$A358+2,OFFSET(INDIRECT(ADDRESS(1,MATCH(R$1,'Wkly eq indx data joined'!$1:$1,0),1,1,$A$1)),,,1150,1),0),MATCH(R$1,'Wkly eq indx data joined'!$1:$1,0)+1)</f>
        <v>1434.97</v>
      </c>
      <c r="S358" s="9" cm="1">
        <f t="array" aca="1" ref="S358" ca="1">INDEX('Wkly eq indx data joined'!$A$1:$AJ$1150,MATCH('Wkly eq indx data aligned'!$A358,OFFSET(INDIRECT(ADDRESS(1,MATCH(S$1,'Wkly eq indx data joined'!$1:$1,0),1,1,$A$1)),,,1150,1),0),MATCH(S$1,'Wkly eq indx data joined'!$1:$1,0)+1)</f>
        <v>21052.34</v>
      </c>
    </row>
    <row r="359" spans="1:19" x14ac:dyDescent="0.25">
      <c r="A359" s="4">
        <f t="shared" si="5"/>
        <v>39024</v>
      </c>
      <c r="B359" s="9" cm="1">
        <f t="array" aca="1" ref="B359" ca="1">INDEX('Wkly eq indx data joined'!$A$1:$AJ$1150,MATCH('Wkly eq indx data aligned'!$A359,OFFSET(INDIRECT(ADDRESS(1,MATCH(B$1,'Wkly eq indx data joined'!$1:$1,0),1,1,$A$1)),,,1150,1),0),MATCH(B$1,'Wkly eq indx data joined'!$1:$1,0)+1)</f>
        <v>5432.0069999999996</v>
      </c>
      <c r="C359" s="9" cm="1">
        <f t="array" aca="1" ref="C359" ca="1">INDEX('Wkly eq indx data joined'!$A$1:$AJ$1150,MATCH('Wkly eq indx data aligned'!$A359,OFFSET(INDIRECT(ADDRESS(1,MATCH(C$1,'Wkly eq indx data joined'!$1:$1,0),1,1,$A$1)),,,1150,1),0),MATCH(C$1,'Wkly eq indx data joined'!$1:$1,0)+1)</f>
        <v>16350.02</v>
      </c>
      <c r="D359" s="18" cm="1">
        <f t="array" aca="1" ref="D359" ca="1">IFERROR(INDEX('Wkly eq indx data joined'!$A$1:$AJ$1150,MATCH('Wkly eq indx data aligned'!$A359,OFFSET(INDIRECT(ADDRESS(1,MATCH(D$1,'Wkly eq indx data joined'!$1:$1,0),1,1,$A$1)),,,1150,1),0),MATCH(D$1,'Wkly eq indx data joined'!$1:$1,0)+1),D358)</f>
        <v>1866.3620000000001</v>
      </c>
      <c r="E359" s="9" cm="1">
        <f t="array" aca="1" ref="E359" ca="1">INDEX('Wkly eq indx data joined'!$A$1:$AJ$1150,MATCH('Wkly eq indx data aligned'!$A359,OFFSET(INDIRECT(ADDRESS(1,MATCH(E$1,'Wkly eq indx data joined'!$1:$1,0),1,1,$A$1)),,,1150,1),0),MATCH(E$1,'Wkly eq indx data joined'!$1:$1,0)+1)</f>
        <v>12239.04</v>
      </c>
      <c r="F359" s="9" cm="1">
        <f t="array" aca="1" ref="F359" ca="1">INDEX('Wkly eq indx data joined'!$A$1:$AJ$1150,MATCH('Wkly eq indx data aligned'!$A359,OFFSET(INDIRECT(ADDRESS(1,MATCH(F$1,'Wkly eq indx data joined'!$1:$1,0),1,1,$A$1)),,,1150,1),0),MATCH(F$1,'Wkly eq indx data joined'!$1:$1,0)+1)</f>
        <v>8698.49</v>
      </c>
      <c r="G359" s="9" cm="1">
        <f t="array" aca="1" ref="G359" ca="1">INDEX('Wkly eq indx data joined'!$A$1:$AJ$1150,MATCH('Wkly eq indx data aligned'!$A359,OFFSET(INDIRECT(ADDRESS(1,MATCH(G$1,'Wkly eq indx data joined'!$1:$1,0),1,1,$A$1)),,,1150,1),0),MATCH(G$1,'Wkly eq indx data joined'!$1:$1,0)+1)</f>
        <v>1364.3</v>
      </c>
      <c r="H359" s="9" cm="1">
        <f t="array" aca="1" ref="H359" ca="1">INDEX('Wkly eq indx data joined'!$A$1:$AJ$1150,MATCH('Wkly eq indx data aligned'!$A359,OFFSET(INDIRECT(ADDRESS(1,MATCH(H$1,'Wkly eq indx data joined'!$1:$1,0),1,1,$A$1)),,,1150,1),0),MATCH(H$1,'Wkly eq indx data joined'!$1:$1,0)+1)</f>
        <v>6148.1</v>
      </c>
      <c r="I359" s="9" cm="1">
        <f t="array" aca="1" ref="I359" ca="1">INDEX('Wkly eq indx data joined'!$A$1:$AJ$1150,MATCH('Wkly eq indx data aligned'!$A359,OFFSET(INDIRECT(ADDRESS(1,MATCH(I$1,'Wkly eq indx data joined'!$1:$1,0),1,1,$A$1)),,,1150,1),0),MATCH(I$1,'Wkly eq indx data joined'!$1:$1,0)+1)</f>
        <v>18749.689999999999</v>
      </c>
      <c r="J359" s="9" cm="1">
        <f t="array" aca="1" ref="J359" ca="1">INDEX('Wkly eq indx data joined'!$A$1:$AJ$1150,MATCH('Wkly eq indx data aligned'!$A359,OFFSET(INDIRECT(ADDRESS(1,MATCH(J$1,'Wkly eq indx data joined'!$1:$1,0),1,1,$A$1)),,,1150,1),0),MATCH(J$1,'Wkly eq indx data joined'!$1:$1,0)+1)</f>
        <v>5336.3</v>
      </c>
      <c r="K359" s="9" cm="1">
        <f t="array" aca="1" ref="K359" ca="1">INDEX('Wkly eq indx data joined'!$A$1:$AJ$1150,MATCH('Wkly eq indx data aligned'!$A359,OFFSET(INDIRECT(ADDRESS(1,MATCH(K$1,'Wkly eq indx data joined'!$1:$1,0),1,1,$A$1)),,,1150,1),0),MATCH(K$1,'Wkly eq indx data joined'!$1:$1,0)+1)</f>
        <v>6241.15</v>
      </c>
      <c r="L359" s="12" cm="1">
        <f t="array" aca="1" ref="L359" ca="1">INDEX('Wkly eq indx data joined'!$A$1:$AJ$1150,MATCH('Wkly eq indx data aligned'!$A359+2,OFFSET(INDIRECT(ADDRESS(1,MATCH(L$1,'Wkly eq indx data joined'!$1:$1,0),1,1,$A$1)),,,1150,1),0),MATCH(L$1,'Wkly eq indx data joined'!$1:$1,0)+1)</f>
        <v>1383.88</v>
      </c>
      <c r="M359" s="9" cm="1">
        <f t="array" aca="1" ref="M359" ca="1">INDEX('Wkly eq indx data joined'!$A$1:$AJ$1150,MATCH('Wkly eq indx data aligned'!$A359,OFFSET(INDIRECT(ADDRESS(1,MATCH(M$1,'Wkly eq indx data joined'!$1:$1,0),1,1,$A$1)),,,1150,1),0),MATCH(M$1,'Wkly eq indx data joined'!$1:$1,0)+1)</f>
        <v>40435.199999999997</v>
      </c>
      <c r="N359" s="9" cm="1">
        <f t="array" aca="1" ref="N359" ca="1">INDEX('Wkly eq indx data joined'!$A$1:$AJ$1150,MATCH('Wkly eq indx data aligned'!$A359,OFFSET(INDIRECT(ADDRESS(1,MATCH(N$1,'Wkly eq indx data joined'!$1:$1,0),1,1,$A$1)),,,1150,1),0),MATCH(N$1,'Wkly eq indx data joined'!$1:$1,0)+1)</f>
        <v>8544.15</v>
      </c>
      <c r="O359" s="13" cm="1">
        <f t="array" aca="1" ref="O359" ca="1">INDEX('Wkly eq indx data joined'!$A$1:$AJ$1150,MATCH('Wkly eq indx data aligned'!$A359+1,OFFSET(INDIRECT(ADDRESS(1,MATCH(O$1,'Wkly eq indx data joined'!$1:$1,0),1,1,$A$1)),,,1150,1),0),MATCH(O$1,'Wkly eq indx data joined'!$1:$1,0)+1)</f>
        <v>7161.61</v>
      </c>
      <c r="P359" s="12" cm="1">
        <f t="array" aca="1" ref="P359" ca="1">INDEX('Wkly eq indx data joined'!$A$1:$AJ$1150,MATCH('Wkly eq indx data aligned'!$A359+2,OFFSET(INDIRECT(ADDRESS(1,MATCH(P$1,'Wkly eq indx data joined'!$1:$1,0),1,1,$A$1)),,,1150,1),0),MATCH(P$1,'Wkly eq indx data joined'!$1:$1,0)+1)</f>
        <v>3805.35</v>
      </c>
      <c r="Q359" s="9" cm="1">
        <f t="array" aca="1" ref="Q359" ca="1">INDEX('Wkly eq indx data joined'!$A$1:$AJ$1150,MATCH('Wkly eq indx data aligned'!$A359,OFFSET(INDIRECT(ADDRESS(1,MATCH(Q$1,'Wkly eq indx data joined'!$1:$1,0),1,1,$A$1)),,,1150,1),0),MATCH(Q$1,'Wkly eq indx data joined'!$1:$1,0)+1)</f>
        <v>487.94</v>
      </c>
      <c r="R359" s="12" cm="1">
        <f t="array" aca="1" ref="R359" ca="1">INDEX('Wkly eq indx data joined'!$A$1:$AJ$1150,MATCH('Wkly eq indx data aligned'!$A359+2,OFFSET(INDIRECT(ADDRESS(1,MATCH(R$1,'Wkly eq indx data joined'!$1:$1,0),1,1,$A$1)),,,1150,1),0),MATCH(R$1,'Wkly eq indx data joined'!$1:$1,0)+1)</f>
        <v>1452.72</v>
      </c>
      <c r="S359" s="9" cm="1">
        <f t="array" aca="1" ref="S359" ca="1">INDEX('Wkly eq indx data joined'!$A$1:$AJ$1150,MATCH('Wkly eq indx data aligned'!$A359,OFFSET(INDIRECT(ADDRESS(1,MATCH(S$1,'Wkly eq indx data joined'!$1:$1,0),1,1,$A$1)),,,1150,1),0),MATCH(S$1,'Wkly eq indx data joined'!$1:$1,0)+1)</f>
        <v>21519.759999999998</v>
      </c>
    </row>
    <row r="360" spans="1:19" x14ac:dyDescent="0.25">
      <c r="A360" s="4">
        <f t="shared" si="5"/>
        <v>39031</v>
      </c>
      <c r="B360" s="9" cm="1">
        <f t="array" aca="1" ref="B360" ca="1">INDEX('Wkly eq indx data joined'!$A$1:$AJ$1150,MATCH('Wkly eq indx data aligned'!$A360,OFFSET(INDIRECT(ADDRESS(1,MATCH(B$1,'Wkly eq indx data joined'!$1:$1,0),1,1,$A$1)),,,1150,1),0),MATCH(B$1,'Wkly eq indx data joined'!$1:$1,0)+1)</f>
        <v>5436.71</v>
      </c>
      <c r="C360" s="9" cm="1">
        <f t="array" aca="1" ref="C360" ca="1">INDEX('Wkly eq indx data joined'!$A$1:$AJ$1150,MATCH('Wkly eq indx data aligned'!$A360,OFFSET(INDIRECT(ADDRESS(1,MATCH(C$1,'Wkly eq indx data joined'!$1:$1,0),1,1,$A$1)),,,1150,1),0),MATCH(C$1,'Wkly eq indx data joined'!$1:$1,0)+1)</f>
        <v>16112.43</v>
      </c>
      <c r="D360" s="18" cm="1">
        <f t="array" aca="1" ref="D360" ca="1">IFERROR(INDEX('Wkly eq indx data joined'!$A$1:$AJ$1150,MATCH('Wkly eq indx data aligned'!$A360,OFFSET(INDIRECT(ADDRESS(1,MATCH(D$1,'Wkly eq indx data joined'!$1:$1,0),1,1,$A$1)),,,1150,1),0),MATCH(D$1,'Wkly eq indx data joined'!$1:$1,0)+1),D359)</f>
        <v>1883.347</v>
      </c>
      <c r="E360" s="9" cm="1">
        <f t="array" aca="1" ref="E360" ca="1">INDEX('Wkly eq indx data joined'!$A$1:$AJ$1150,MATCH('Wkly eq indx data aligned'!$A360,OFFSET(INDIRECT(ADDRESS(1,MATCH(E$1,'Wkly eq indx data joined'!$1:$1,0),1,1,$A$1)),,,1150,1),0),MATCH(E$1,'Wkly eq indx data joined'!$1:$1,0)+1)</f>
        <v>12340.47</v>
      </c>
      <c r="F360" s="9" cm="1">
        <f t="array" aca="1" ref="F360" ca="1">INDEX('Wkly eq indx data joined'!$A$1:$AJ$1150,MATCH('Wkly eq indx data aligned'!$A360,OFFSET(INDIRECT(ADDRESS(1,MATCH(F$1,'Wkly eq indx data joined'!$1:$1,0),1,1,$A$1)),,,1150,1),0),MATCH(F$1,'Wkly eq indx data joined'!$1:$1,0)+1)</f>
        <v>8735.82</v>
      </c>
      <c r="G360" s="9" cm="1">
        <f t="array" aca="1" ref="G360" ca="1">INDEX('Wkly eq indx data joined'!$A$1:$AJ$1150,MATCH('Wkly eq indx data aligned'!$A360,OFFSET(INDIRECT(ADDRESS(1,MATCH(G$1,'Wkly eq indx data joined'!$1:$1,0),1,1,$A$1)),,,1150,1),0),MATCH(G$1,'Wkly eq indx data joined'!$1:$1,0)+1)</f>
        <v>1380.9</v>
      </c>
      <c r="H360" s="9" cm="1">
        <f t="array" aca="1" ref="H360" ca="1">INDEX('Wkly eq indx data joined'!$A$1:$AJ$1150,MATCH('Wkly eq indx data aligned'!$A360,OFFSET(INDIRECT(ADDRESS(1,MATCH(H$1,'Wkly eq indx data joined'!$1:$1,0),1,1,$A$1)),,,1150,1),0),MATCH(H$1,'Wkly eq indx data joined'!$1:$1,0)+1)</f>
        <v>6208.4</v>
      </c>
      <c r="I360" s="9" cm="1">
        <f t="array" aca="1" ref="I360" ca="1">INDEX('Wkly eq indx data joined'!$A$1:$AJ$1150,MATCH('Wkly eq indx data aligned'!$A360,OFFSET(INDIRECT(ADDRESS(1,MATCH(I$1,'Wkly eq indx data joined'!$1:$1,0),1,1,$A$1)),,,1150,1),0),MATCH(I$1,'Wkly eq indx data joined'!$1:$1,0)+1)</f>
        <v>18891.14</v>
      </c>
      <c r="J360" s="9" cm="1">
        <f t="array" aca="1" ref="J360" ca="1">INDEX('Wkly eq indx data joined'!$A$1:$AJ$1150,MATCH('Wkly eq indx data aligned'!$A360,OFFSET(INDIRECT(ADDRESS(1,MATCH(J$1,'Wkly eq indx data joined'!$1:$1,0),1,1,$A$1)),,,1150,1),0),MATCH(J$1,'Wkly eq indx data joined'!$1:$1,0)+1)</f>
        <v>5447.5</v>
      </c>
      <c r="K360" s="9" cm="1">
        <f t="array" aca="1" ref="K360" ca="1">INDEX('Wkly eq indx data joined'!$A$1:$AJ$1150,MATCH('Wkly eq indx data aligned'!$A360,OFFSET(INDIRECT(ADDRESS(1,MATCH(K$1,'Wkly eq indx data joined'!$1:$1,0),1,1,$A$1)),,,1150,1),0),MATCH(K$1,'Wkly eq indx data joined'!$1:$1,0)+1)</f>
        <v>6357.77</v>
      </c>
      <c r="L360" s="12" cm="1">
        <f t="array" aca="1" ref="L360" ca="1">INDEX('Wkly eq indx data joined'!$A$1:$AJ$1150,MATCH('Wkly eq indx data aligned'!$A360+2,OFFSET(INDIRECT(ADDRESS(1,MATCH(L$1,'Wkly eq indx data joined'!$1:$1,0),1,1,$A$1)),,,1150,1),0),MATCH(L$1,'Wkly eq indx data joined'!$1:$1,0)+1)</f>
        <v>1395.73</v>
      </c>
      <c r="M360" s="9" cm="1">
        <f t="array" aca="1" ref="M360" ca="1">INDEX('Wkly eq indx data joined'!$A$1:$AJ$1150,MATCH('Wkly eq indx data aligned'!$A360,OFFSET(INDIRECT(ADDRESS(1,MATCH(M$1,'Wkly eq indx data joined'!$1:$1,0),1,1,$A$1)),,,1150,1),0),MATCH(M$1,'Wkly eq indx data joined'!$1:$1,0)+1)</f>
        <v>40719.9</v>
      </c>
      <c r="N360" s="9" cm="1">
        <f t="array" aca="1" ref="N360" ca="1">INDEX('Wkly eq indx data joined'!$A$1:$AJ$1150,MATCH('Wkly eq indx data aligned'!$A360,OFFSET(INDIRECT(ADDRESS(1,MATCH(N$1,'Wkly eq indx data joined'!$1:$1,0),1,1,$A$1)),,,1150,1),0),MATCH(N$1,'Wkly eq indx data joined'!$1:$1,0)+1)</f>
        <v>8684.98</v>
      </c>
      <c r="O360" s="13" cm="1">
        <f t="array" aca="1" ref="O360" ca="1">INDEX('Wkly eq indx data joined'!$A$1:$AJ$1150,MATCH('Wkly eq indx data aligned'!$A360+1,OFFSET(INDIRECT(ADDRESS(1,MATCH(O$1,'Wkly eq indx data joined'!$1:$1,0),1,1,$A$1)),,,1150,1),0),MATCH(O$1,'Wkly eq indx data joined'!$1:$1,0)+1)</f>
        <v>7174.2</v>
      </c>
      <c r="P360" s="12" cm="1">
        <f t="array" aca="1" ref="P360" ca="1">INDEX('Wkly eq indx data joined'!$A$1:$AJ$1150,MATCH('Wkly eq indx data aligned'!$A360+2,OFFSET(INDIRECT(ADDRESS(1,MATCH(P$1,'Wkly eq indx data joined'!$1:$1,0),1,1,$A$1)),,,1150,1),0),MATCH(P$1,'Wkly eq indx data joined'!$1:$1,0)+1)</f>
        <v>3834.75</v>
      </c>
      <c r="Q360" s="9" cm="1">
        <f t="array" aca="1" ref="Q360" ca="1">INDEX('Wkly eq indx data joined'!$A$1:$AJ$1150,MATCH('Wkly eq indx data aligned'!$A360,OFFSET(INDIRECT(ADDRESS(1,MATCH(Q$1,'Wkly eq indx data joined'!$1:$1,0),1,1,$A$1)),,,1150,1),0),MATCH(Q$1,'Wkly eq indx data joined'!$1:$1,0)+1)</f>
        <v>492.96</v>
      </c>
      <c r="R360" s="12" cm="1">
        <f t="array" aca="1" ref="R360" ca="1">INDEX('Wkly eq indx data joined'!$A$1:$AJ$1150,MATCH('Wkly eq indx data aligned'!$A360+2,OFFSET(INDIRECT(ADDRESS(1,MATCH(R$1,'Wkly eq indx data joined'!$1:$1,0),1,1,$A$1)),,,1150,1),0),MATCH(R$1,'Wkly eq indx data joined'!$1:$1,0)+1)</f>
        <v>1503.45</v>
      </c>
      <c r="S360" s="9" cm="1">
        <f t="array" aca="1" ref="S360" ca="1">INDEX('Wkly eq indx data joined'!$A$1:$AJ$1150,MATCH('Wkly eq indx data aligned'!$A360,OFFSET(INDIRECT(ADDRESS(1,MATCH(S$1,'Wkly eq indx data joined'!$1:$1,0),1,1,$A$1)),,,1150,1),0),MATCH(S$1,'Wkly eq indx data joined'!$1:$1,0)+1)</f>
        <v>21706.77</v>
      </c>
    </row>
    <row r="361" spans="1:19" x14ac:dyDescent="0.25">
      <c r="A361" s="4">
        <f t="shared" si="5"/>
        <v>39038</v>
      </c>
      <c r="B361" s="9" cm="1">
        <f t="array" aca="1" ref="B361" ca="1">INDEX('Wkly eq indx data joined'!$A$1:$AJ$1150,MATCH('Wkly eq indx data aligned'!$A361,OFFSET(INDIRECT(ADDRESS(1,MATCH(B$1,'Wkly eq indx data joined'!$1:$1,0),1,1,$A$1)),,,1150,1),0),MATCH(B$1,'Wkly eq indx data joined'!$1:$1,0)+1)</f>
        <v>5419.7020000000002</v>
      </c>
      <c r="C361" s="9" cm="1">
        <f t="array" aca="1" ref="C361" ca="1">INDEX('Wkly eq indx data joined'!$A$1:$AJ$1150,MATCH('Wkly eq indx data aligned'!$A361,OFFSET(INDIRECT(ADDRESS(1,MATCH(C$1,'Wkly eq indx data joined'!$1:$1,0),1,1,$A$1)),,,1150,1),0),MATCH(C$1,'Wkly eq indx data joined'!$1:$1,0)+1)</f>
        <v>16091.73</v>
      </c>
      <c r="D361" s="18" cm="1">
        <f t="array" aca="1" ref="D361" ca="1">IFERROR(INDEX('Wkly eq indx data joined'!$A$1:$AJ$1150,MATCH('Wkly eq indx data aligned'!$A361,OFFSET(INDIRECT(ADDRESS(1,MATCH(D$1,'Wkly eq indx data joined'!$1:$1,0),1,1,$A$1)),,,1150,1),0),MATCH(D$1,'Wkly eq indx data joined'!$1:$1,0)+1),D360)</f>
        <v>1971.7929999999999</v>
      </c>
      <c r="E361" s="9" cm="1">
        <f t="array" aca="1" ref="E361" ca="1">INDEX('Wkly eq indx data joined'!$A$1:$AJ$1150,MATCH('Wkly eq indx data aligned'!$A361,OFFSET(INDIRECT(ADDRESS(1,MATCH(E$1,'Wkly eq indx data joined'!$1:$1,0),1,1,$A$1)),,,1150,1),0),MATCH(E$1,'Wkly eq indx data joined'!$1:$1,0)+1)</f>
        <v>12372.87</v>
      </c>
      <c r="F361" s="9" cm="1">
        <f t="array" aca="1" ref="F361" ca="1">INDEX('Wkly eq indx data joined'!$A$1:$AJ$1150,MATCH('Wkly eq indx data aligned'!$A361,OFFSET(INDIRECT(ADDRESS(1,MATCH(F$1,'Wkly eq indx data joined'!$1:$1,0),1,1,$A$1)),,,1150,1),0),MATCH(F$1,'Wkly eq indx data joined'!$1:$1,0)+1)</f>
        <v>8745.82</v>
      </c>
      <c r="G361" s="9" cm="1">
        <f t="array" aca="1" ref="G361" ca="1">INDEX('Wkly eq indx data joined'!$A$1:$AJ$1150,MATCH('Wkly eq indx data aligned'!$A361,OFFSET(INDIRECT(ADDRESS(1,MATCH(G$1,'Wkly eq indx data joined'!$1:$1,0),1,1,$A$1)),,,1150,1),0),MATCH(G$1,'Wkly eq indx data joined'!$1:$1,0)+1)</f>
        <v>1401.2</v>
      </c>
      <c r="H361" s="9" cm="1">
        <f t="array" aca="1" ref="H361" ca="1">INDEX('Wkly eq indx data joined'!$A$1:$AJ$1150,MATCH('Wkly eq indx data aligned'!$A361,OFFSET(INDIRECT(ADDRESS(1,MATCH(H$1,'Wkly eq indx data joined'!$1:$1,0),1,1,$A$1)),,,1150,1),0),MATCH(H$1,'Wkly eq indx data joined'!$1:$1,0)+1)</f>
        <v>6192</v>
      </c>
      <c r="I361" s="9" cm="1">
        <f t="array" aca="1" ref="I361" ca="1">INDEX('Wkly eq indx data joined'!$A$1:$AJ$1150,MATCH('Wkly eq indx data aligned'!$A361,OFFSET(INDIRECT(ADDRESS(1,MATCH(I$1,'Wkly eq indx data joined'!$1:$1,0),1,1,$A$1)),,,1150,1),0),MATCH(I$1,'Wkly eq indx data joined'!$1:$1,0)+1)</f>
        <v>19182.71</v>
      </c>
      <c r="J361" s="9" cm="1">
        <f t="array" aca="1" ref="J361" ca="1">INDEX('Wkly eq indx data joined'!$A$1:$AJ$1150,MATCH('Wkly eq indx data aligned'!$A361,OFFSET(INDIRECT(ADDRESS(1,MATCH(J$1,'Wkly eq indx data joined'!$1:$1,0),1,1,$A$1)),,,1150,1),0),MATCH(J$1,'Wkly eq indx data joined'!$1:$1,0)+1)</f>
        <v>5439.71</v>
      </c>
      <c r="K361" s="9" cm="1">
        <f t="array" aca="1" ref="K361" ca="1">INDEX('Wkly eq indx data joined'!$A$1:$AJ$1150,MATCH('Wkly eq indx data aligned'!$A361,OFFSET(INDIRECT(ADDRESS(1,MATCH(K$1,'Wkly eq indx data joined'!$1:$1,0),1,1,$A$1)),,,1150,1),0),MATCH(K$1,'Wkly eq indx data joined'!$1:$1,0)+1)</f>
        <v>6412.36</v>
      </c>
      <c r="L361" s="12" cm="1">
        <f t="array" aca="1" ref="L361" ca="1">INDEX('Wkly eq indx data joined'!$A$1:$AJ$1150,MATCH('Wkly eq indx data aligned'!$A361+2,OFFSET(INDIRECT(ADDRESS(1,MATCH(L$1,'Wkly eq indx data joined'!$1:$1,0),1,1,$A$1)),,,1150,1),0),MATCH(L$1,'Wkly eq indx data joined'!$1:$1,0)+1)</f>
        <v>1412.22</v>
      </c>
      <c r="M361" s="9" cm="1">
        <f t="array" aca="1" ref="M361" ca="1">INDEX('Wkly eq indx data joined'!$A$1:$AJ$1150,MATCH('Wkly eq indx data aligned'!$A361,OFFSET(INDIRECT(ADDRESS(1,MATCH(M$1,'Wkly eq indx data joined'!$1:$1,0),1,1,$A$1)),,,1150,1),0),MATCH(M$1,'Wkly eq indx data joined'!$1:$1,0)+1)</f>
        <v>41029.4</v>
      </c>
      <c r="N361" s="9" cm="1">
        <f t="array" aca="1" ref="N361" ca="1">INDEX('Wkly eq indx data joined'!$A$1:$AJ$1150,MATCH('Wkly eq indx data aligned'!$A361,OFFSET(INDIRECT(ADDRESS(1,MATCH(N$1,'Wkly eq indx data joined'!$1:$1,0),1,1,$A$1)),,,1150,1),0),MATCH(N$1,'Wkly eq indx data joined'!$1:$1,0)+1)</f>
        <v>8808.76</v>
      </c>
      <c r="O361" s="13" cm="1">
        <f t="array" aca="1" ref="O361" ca="1">INDEX('Wkly eq indx data joined'!$A$1:$AJ$1150,MATCH('Wkly eq indx data aligned'!$A361+1,OFFSET(INDIRECT(ADDRESS(1,MATCH(O$1,'Wkly eq indx data joined'!$1:$1,0),1,1,$A$1)),,,1150,1),0),MATCH(O$1,'Wkly eq indx data joined'!$1:$1,0)+1)</f>
        <v>7259.54</v>
      </c>
      <c r="P361" s="12" cm="1">
        <f t="array" aca="1" ref="P361" ca="1">INDEX('Wkly eq indx data joined'!$A$1:$AJ$1150,MATCH('Wkly eq indx data aligned'!$A361+2,OFFSET(INDIRECT(ADDRESS(1,MATCH(P$1,'Wkly eq indx data joined'!$1:$1,0),1,1,$A$1)),,,1150,1),0),MATCH(P$1,'Wkly eq indx data joined'!$1:$1,0)+1)</f>
        <v>3852.8</v>
      </c>
      <c r="Q361" s="9" cm="1">
        <f t="array" aca="1" ref="Q361" ca="1">INDEX('Wkly eq indx data joined'!$A$1:$AJ$1150,MATCH('Wkly eq indx data aligned'!$A361,OFFSET(INDIRECT(ADDRESS(1,MATCH(Q$1,'Wkly eq indx data joined'!$1:$1,0),1,1,$A$1)),,,1150,1),0),MATCH(Q$1,'Wkly eq indx data joined'!$1:$1,0)+1)</f>
        <v>492.62</v>
      </c>
      <c r="R361" s="12" cm="1">
        <f t="array" aca="1" ref="R361" ca="1">INDEX('Wkly eq indx data joined'!$A$1:$AJ$1150,MATCH('Wkly eq indx data aligned'!$A361+2,OFFSET(INDIRECT(ADDRESS(1,MATCH(R$1,'Wkly eq indx data joined'!$1:$1,0),1,1,$A$1)),,,1150,1),0),MATCH(R$1,'Wkly eq indx data joined'!$1:$1,0)+1)</f>
        <v>1500.11</v>
      </c>
      <c r="S361" s="9" cm="1">
        <f t="array" aca="1" ref="S361" ca="1">INDEX('Wkly eq indx data joined'!$A$1:$AJ$1150,MATCH('Wkly eq indx data aligned'!$A361,OFFSET(INDIRECT(ADDRESS(1,MATCH(S$1,'Wkly eq indx data joined'!$1:$1,0),1,1,$A$1)),,,1150,1),0),MATCH(S$1,'Wkly eq indx data joined'!$1:$1,0)+1)</f>
        <v>21045.11</v>
      </c>
    </row>
    <row r="362" spans="1:19" x14ac:dyDescent="0.25">
      <c r="A362" s="4">
        <f t="shared" si="5"/>
        <v>39045</v>
      </c>
      <c r="B362" s="9" cm="1">
        <f t="array" aca="1" ref="B362" ca="1">INDEX('Wkly eq indx data joined'!$A$1:$AJ$1150,MATCH('Wkly eq indx data aligned'!$A362,OFFSET(INDIRECT(ADDRESS(1,MATCH(B$1,'Wkly eq indx data joined'!$1:$1,0),1,1,$A$1)),,,1150,1),0),MATCH(B$1,'Wkly eq indx data joined'!$1:$1,0)+1)</f>
        <v>5453.6109999999999</v>
      </c>
      <c r="C362" s="9" cm="1">
        <f t="array" aca="1" ref="C362" ca="1">INDEX('Wkly eq indx data joined'!$A$1:$AJ$1150,MATCH('Wkly eq indx data aligned'!$A362,OFFSET(INDIRECT(ADDRESS(1,MATCH(C$1,'Wkly eq indx data joined'!$1:$1,0),1,1,$A$1)),,,1150,1),0),MATCH(C$1,'Wkly eq indx data joined'!$1:$1,0)+1)</f>
        <v>15734.6</v>
      </c>
      <c r="D362" s="18" cm="1">
        <f t="array" aca="1" ref="D362" ca="1">IFERROR(INDEX('Wkly eq indx data joined'!$A$1:$AJ$1150,MATCH('Wkly eq indx data aligned'!$A362,OFFSET(INDIRECT(ADDRESS(1,MATCH(D$1,'Wkly eq indx data joined'!$1:$1,0),1,1,$A$1)),,,1150,1),0),MATCH(D$1,'Wkly eq indx data joined'!$1:$1,0)+1),D361)</f>
        <v>2050.8119999999999</v>
      </c>
      <c r="E362" s="9" cm="1">
        <f t="array" aca="1" ref="E362" ca="1">INDEX('Wkly eq indx data joined'!$A$1:$AJ$1150,MATCH('Wkly eq indx data aligned'!$A362,OFFSET(INDIRECT(ADDRESS(1,MATCH(E$1,'Wkly eq indx data joined'!$1:$1,0),1,1,$A$1)),,,1150,1),0),MATCH(E$1,'Wkly eq indx data joined'!$1:$1,0)+1)</f>
        <v>12631.08</v>
      </c>
      <c r="F362" s="9" cm="1">
        <f t="array" aca="1" ref="F362" ca="1">INDEX('Wkly eq indx data joined'!$A$1:$AJ$1150,MATCH('Wkly eq indx data aligned'!$A362,OFFSET(INDIRECT(ADDRESS(1,MATCH(F$1,'Wkly eq indx data joined'!$1:$1,0),1,1,$A$1)),,,1150,1),0),MATCH(F$1,'Wkly eq indx data joined'!$1:$1,0)+1)</f>
        <v>8641.52</v>
      </c>
      <c r="G362" s="9" cm="1">
        <f t="array" aca="1" ref="G362" ca="1">INDEX('Wkly eq indx data joined'!$A$1:$AJ$1150,MATCH('Wkly eq indx data aligned'!$A362,OFFSET(INDIRECT(ADDRESS(1,MATCH(G$1,'Wkly eq indx data joined'!$1:$1,0),1,1,$A$1)),,,1150,1),0),MATCH(G$1,'Wkly eq indx data joined'!$1:$1,0)+1)</f>
        <v>1400.95</v>
      </c>
      <c r="H362" s="9" cm="1">
        <f t="array" aca="1" ref="H362" ca="1">INDEX('Wkly eq indx data joined'!$A$1:$AJ$1150,MATCH('Wkly eq indx data aligned'!$A362,OFFSET(INDIRECT(ADDRESS(1,MATCH(H$1,'Wkly eq indx data joined'!$1:$1,0),1,1,$A$1)),,,1150,1),0),MATCH(H$1,'Wkly eq indx data joined'!$1:$1,0)+1)</f>
        <v>6122.1</v>
      </c>
      <c r="I362" s="9" cm="1">
        <f t="array" aca="1" ref="I362" ca="1">INDEX('Wkly eq indx data joined'!$A$1:$AJ$1150,MATCH('Wkly eq indx data aligned'!$A362,OFFSET(INDIRECT(ADDRESS(1,MATCH(I$1,'Wkly eq indx data joined'!$1:$1,0),1,1,$A$1)),,,1150,1),0),MATCH(I$1,'Wkly eq indx data joined'!$1:$1,0)+1)</f>
        <v>19260.3</v>
      </c>
      <c r="J362" s="9" cm="1">
        <f t="array" aca="1" ref="J362" ca="1">INDEX('Wkly eq indx data joined'!$A$1:$AJ$1150,MATCH('Wkly eq indx data aligned'!$A362,OFFSET(INDIRECT(ADDRESS(1,MATCH(J$1,'Wkly eq indx data joined'!$1:$1,0),1,1,$A$1)),,,1150,1),0),MATCH(J$1,'Wkly eq indx data joined'!$1:$1,0)+1)</f>
        <v>5389.46</v>
      </c>
      <c r="K362" s="9" cm="1">
        <f t="array" aca="1" ref="K362" ca="1">INDEX('Wkly eq indx data joined'!$A$1:$AJ$1150,MATCH('Wkly eq indx data aligned'!$A362,OFFSET(INDIRECT(ADDRESS(1,MATCH(K$1,'Wkly eq indx data joined'!$1:$1,0),1,1,$A$1)),,,1150,1),0),MATCH(K$1,'Wkly eq indx data joined'!$1:$1,0)+1)</f>
        <v>6411.96</v>
      </c>
      <c r="L362" s="12" cm="1">
        <f t="array" aca="1" ref="L362" ca="1">INDEX('Wkly eq indx data joined'!$A$1:$AJ$1150,MATCH('Wkly eq indx data aligned'!$A362+2,OFFSET(INDIRECT(ADDRESS(1,MATCH(L$1,'Wkly eq indx data joined'!$1:$1,0),1,1,$A$1)),,,1150,1),0),MATCH(L$1,'Wkly eq indx data joined'!$1:$1,0)+1)</f>
        <v>1421.73</v>
      </c>
      <c r="M362" s="9" cm="1">
        <f t="array" aca="1" ref="M362" ca="1">INDEX('Wkly eq indx data joined'!$A$1:$AJ$1150,MATCH('Wkly eq indx data aligned'!$A362,OFFSET(INDIRECT(ADDRESS(1,MATCH(M$1,'Wkly eq indx data joined'!$1:$1,0),1,1,$A$1)),,,1150,1),0),MATCH(M$1,'Wkly eq indx data joined'!$1:$1,0)+1)</f>
        <v>41757.699999999997</v>
      </c>
      <c r="N362" s="9" cm="1">
        <f t="array" aca="1" ref="N362" ca="1">INDEX('Wkly eq indx data joined'!$A$1:$AJ$1150,MATCH('Wkly eq indx data aligned'!$A362,OFFSET(INDIRECT(ADDRESS(1,MATCH(N$1,'Wkly eq indx data joined'!$1:$1,0),1,1,$A$1)),,,1150,1),0),MATCH(N$1,'Wkly eq indx data joined'!$1:$1,0)+1)</f>
        <v>8872.7000000000007</v>
      </c>
      <c r="O362" s="13" cm="1">
        <f t="array" aca="1" ref="O362" ca="1">INDEX('Wkly eq indx data joined'!$A$1:$AJ$1150,MATCH('Wkly eq indx data aligned'!$A362+1,OFFSET(INDIRECT(ADDRESS(1,MATCH(O$1,'Wkly eq indx data joined'!$1:$1,0),1,1,$A$1)),,,1150,1),0),MATCH(O$1,'Wkly eq indx data joined'!$1:$1,0)+1)</f>
        <v>7427.36</v>
      </c>
      <c r="P362" s="12" cm="1">
        <f t="array" aca="1" ref="P362" ca="1">INDEX('Wkly eq indx data joined'!$A$1:$AJ$1150,MATCH('Wkly eq indx data aligned'!$A362+2,OFFSET(INDIRECT(ADDRESS(1,MATCH(P$1,'Wkly eq indx data joined'!$1:$1,0),1,1,$A$1)),,,1150,1),0),MATCH(P$1,'Wkly eq indx data joined'!$1:$1,0)+1)</f>
        <v>3950.85</v>
      </c>
      <c r="Q362" s="9" cm="1">
        <f t="array" aca="1" ref="Q362" ca="1">INDEX('Wkly eq indx data joined'!$A$1:$AJ$1150,MATCH('Wkly eq indx data aligned'!$A362,OFFSET(INDIRECT(ADDRESS(1,MATCH(Q$1,'Wkly eq indx data joined'!$1:$1,0),1,1,$A$1)),,,1150,1),0),MATCH(Q$1,'Wkly eq indx data joined'!$1:$1,0)+1)</f>
        <v>484.91</v>
      </c>
      <c r="R362" s="12" cm="1">
        <f t="array" aca="1" ref="R362" ca="1">INDEX('Wkly eq indx data joined'!$A$1:$AJ$1150,MATCH('Wkly eq indx data aligned'!$A362+2,OFFSET(INDIRECT(ADDRESS(1,MATCH(R$1,'Wkly eq indx data joined'!$1:$1,0),1,1,$A$1)),,,1150,1),0),MATCH(R$1,'Wkly eq indx data joined'!$1:$1,0)+1)</f>
        <v>1518.06</v>
      </c>
      <c r="S362" s="9" cm="1">
        <f t="array" aca="1" ref="S362" ca="1">INDEX('Wkly eq indx data joined'!$A$1:$AJ$1150,MATCH('Wkly eq indx data aligned'!$A362,OFFSET(INDIRECT(ADDRESS(1,MATCH(S$1,'Wkly eq indx data joined'!$1:$1,0),1,1,$A$1)),,,1150,1),0),MATCH(S$1,'Wkly eq indx data joined'!$1:$1,0)+1)</f>
        <v>21790.799999999999</v>
      </c>
    </row>
    <row r="363" spans="1:19" x14ac:dyDescent="0.25">
      <c r="A363" s="4">
        <f t="shared" si="5"/>
        <v>39052</v>
      </c>
      <c r="B363" s="9" cm="1">
        <f t="array" aca="1" ref="B363" ca="1">INDEX('Wkly eq indx data joined'!$A$1:$AJ$1150,MATCH('Wkly eq indx data aligned'!$A363,OFFSET(INDIRECT(ADDRESS(1,MATCH(B$1,'Wkly eq indx data joined'!$1:$1,0),1,1,$A$1)),,,1150,1),0),MATCH(B$1,'Wkly eq indx data joined'!$1:$1,0)+1)</f>
        <v>5427.86</v>
      </c>
      <c r="C363" s="9" cm="1">
        <f t="array" aca="1" ref="C363" ca="1">INDEX('Wkly eq indx data joined'!$A$1:$AJ$1150,MATCH('Wkly eq indx data aligned'!$A363,OFFSET(INDIRECT(ADDRESS(1,MATCH(C$1,'Wkly eq indx data joined'!$1:$1,0),1,1,$A$1)),,,1150,1),0),MATCH(C$1,'Wkly eq indx data joined'!$1:$1,0)+1)</f>
        <v>16321.78</v>
      </c>
      <c r="D363" s="18" cm="1">
        <f t="array" aca="1" ref="D363" ca="1">IFERROR(INDEX('Wkly eq indx data joined'!$A$1:$AJ$1150,MATCH('Wkly eq indx data aligned'!$A363,OFFSET(INDIRECT(ADDRESS(1,MATCH(D$1,'Wkly eq indx data joined'!$1:$1,0),1,1,$A$1)),,,1150,1),0),MATCH(D$1,'Wkly eq indx data joined'!$1:$1,0)+1),D362)</f>
        <v>2102.049</v>
      </c>
      <c r="E363" s="9" cm="1">
        <f t="array" aca="1" ref="E363" ca="1">INDEX('Wkly eq indx data joined'!$A$1:$AJ$1150,MATCH('Wkly eq indx data aligned'!$A363,OFFSET(INDIRECT(ADDRESS(1,MATCH(E$1,'Wkly eq indx data joined'!$1:$1,0),1,1,$A$1)),,,1150,1),0),MATCH(E$1,'Wkly eq indx data joined'!$1:$1,0)+1)</f>
        <v>12754.75</v>
      </c>
      <c r="F363" s="9" cm="1">
        <f t="array" aca="1" ref="F363" ca="1">INDEX('Wkly eq indx data joined'!$A$1:$AJ$1150,MATCH('Wkly eq indx data aligned'!$A363,OFFSET(INDIRECT(ADDRESS(1,MATCH(F$1,'Wkly eq indx data joined'!$1:$1,0),1,1,$A$1)),,,1150,1),0),MATCH(F$1,'Wkly eq indx data joined'!$1:$1,0)+1)</f>
        <v>8420.33</v>
      </c>
      <c r="G363" s="9" cm="1">
        <f t="array" aca="1" ref="G363" ca="1">INDEX('Wkly eq indx data joined'!$A$1:$AJ$1150,MATCH('Wkly eq indx data aligned'!$A363,OFFSET(INDIRECT(ADDRESS(1,MATCH(G$1,'Wkly eq indx data joined'!$1:$1,0),1,1,$A$1)),,,1150,1),0),MATCH(G$1,'Wkly eq indx data joined'!$1:$1,0)+1)</f>
        <v>1396.71</v>
      </c>
      <c r="H363" s="9" cm="1">
        <f t="array" aca="1" ref="H363" ca="1">INDEX('Wkly eq indx data joined'!$A$1:$AJ$1150,MATCH('Wkly eq indx data aligned'!$A363,OFFSET(INDIRECT(ADDRESS(1,MATCH(H$1,'Wkly eq indx data joined'!$1:$1,0),1,1,$A$1)),,,1150,1),0),MATCH(H$1,'Wkly eq indx data joined'!$1:$1,0)+1)</f>
        <v>6021.5</v>
      </c>
      <c r="I363" s="9" cm="1">
        <f t="array" aca="1" ref="I363" ca="1">INDEX('Wkly eq indx data joined'!$A$1:$AJ$1150,MATCH('Wkly eq indx data aligned'!$A363,OFFSET(INDIRECT(ADDRESS(1,MATCH(I$1,'Wkly eq indx data joined'!$1:$1,0),1,1,$A$1)),,,1150,1),0),MATCH(I$1,'Wkly eq indx data joined'!$1:$1,0)+1)</f>
        <v>18690.82</v>
      </c>
      <c r="J363" s="9" cm="1">
        <f t="array" aca="1" ref="J363" ca="1">INDEX('Wkly eq indx data joined'!$A$1:$AJ$1150,MATCH('Wkly eq indx data aligned'!$A363,OFFSET(INDIRECT(ADDRESS(1,MATCH(J$1,'Wkly eq indx data joined'!$1:$1,0),1,1,$A$1)),,,1150,1),0),MATCH(J$1,'Wkly eq indx data joined'!$1:$1,0)+1)</f>
        <v>5254.05</v>
      </c>
      <c r="K363" s="9" cm="1">
        <f t="array" aca="1" ref="K363" ca="1">INDEX('Wkly eq indx data joined'!$A$1:$AJ$1150,MATCH('Wkly eq indx data aligned'!$A363,OFFSET(INDIRECT(ADDRESS(1,MATCH(K$1,'Wkly eq indx data joined'!$1:$1,0),1,1,$A$1)),,,1150,1),0),MATCH(K$1,'Wkly eq indx data joined'!$1:$1,0)+1)</f>
        <v>6241.13</v>
      </c>
      <c r="L363" s="12" cm="1">
        <f t="array" aca="1" ref="L363" ca="1">INDEX('Wkly eq indx data joined'!$A$1:$AJ$1150,MATCH('Wkly eq indx data aligned'!$A363+2,OFFSET(INDIRECT(ADDRESS(1,MATCH(L$1,'Wkly eq indx data joined'!$1:$1,0),1,1,$A$1)),,,1150,1),0),MATCH(L$1,'Wkly eq indx data joined'!$1:$1,0)+1)</f>
        <v>1434.36</v>
      </c>
      <c r="M363" s="9" cm="1">
        <f t="array" aca="1" ref="M363" ca="1">INDEX('Wkly eq indx data joined'!$A$1:$AJ$1150,MATCH('Wkly eq indx data aligned'!$A363,OFFSET(INDIRECT(ADDRESS(1,MATCH(M$1,'Wkly eq indx data joined'!$1:$1,0),1,1,$A$1)),,,1150,1),0),MATCH(M$1,'Wkly eq indx data joined'!$1:$1,0)+1)</f>
        <v>41327.1</v>
      </c>
      <c r="N363" s="9" cm="1">
        <f t="array" aca="1" ref="N363" ca="1">INDEX('Wkly eq indx data joined'!$A$1:$AJ$1150,MATCH('Wkly eq indx data aligned'!$A363,OFFSET(INDIRECT(ADDRESS(1,MATCH(N$1,'Wkly eq indx data joined'!$1:$1,0),1,1,$A$1)),,,1150,1),0),MATCH(N$1,'Wkly eq indx data joined'!$1:$1,0)+1)</f>
        <v>8625.81</v>
      </c>
      <c r="O363" s="13" cm="1">
        <f t="array" aca="1" ref="O363" ca="1">INDEX('Wkly eq indx data joined'!$A$1:$AJ$1150,MATCH('Wkly eq indx data aligned'!$A363+1,OFFSET(INDIRECT(ADDRESS(1,MATCH(O$1,'Wkly eq indx data joined'!$1:$1,0),1,1,$A$1)),,,1150,1),0),MATCH(O$1,'Wkly eq indx data joined'!$1:$1,0)+1)</f>
        <v>7613.57</v>
      </c>
      <c r="P363" s="12" cm="1">
        <f t="array" aca="1" ref="P363" ca="1">INDEX('Wkly eq indx data joined'!$A$1:$AJ$1150,MATCH('Wkly eq indx data aligned'!$A363+2,OFFSET(INDIRECT(ADDRESS(1,MATCH(P$1,'Wkly eq indx data joined'!$1:$1,0),1,1,$A$1)),,,1150,1),0),MATCH(P$1,'Wkly eq indx data joined'!$1:$1,0)+1)</f>
        <v>3997.6</v>
      </c>
      <c r="Q363" s="9" cm="1">
        <f t="array" aca="1" ref="Q363" ca="1">INDEX('Wkly eq indx data joined'!$A$1:$AJ$1150,MATCH('Wkly eq indx data aligned'!$A363,OFFSET(INDIRECT(ADDRESS(1,MATCH(Q$1,'Wkly eq indx data joined'!$1:$1,0),1,1,$A$1)),,,1150,1),0),MATCH(Q$1,'Wkly eq indx data joined'!$1:$1,0)+1)</f>
        <v>473.32</v>
      </c>
      <c r="R363" s="12" cm="1">
        <f t="array" aca="1" ref="R363" ca="1">INDEX('Wkly eq indx data joined'!$A$1:$AJ$1150,MATCH('Wkly eq indx data aligned'!$A363+2,OFFSET(INDIRECT(ADDRESS(1,MATCH(R$1,'Wkly eq indx data joined'!$1:$1,0),1,1,$A$1)),,,1150,1),0),MATCH(R$1,'Wkly eq indx data joined'!$1:$1,0)+1)</f>
        <v>1550.04</v>
      </c>
      <c r="S363" s="9" cm="1">
        <f t="array" aca="1" ref="S363" ca="1">INDEX('Wkly eq indx data joined'!$A$1:$AJ$1150,MATCH('Wkly eq indx data aligned'!$A363,OFFSET(INDIRECT(ADDRESS(1,MATCH(S$1,'Wkly eq indx data joined'!$1:$1,0),1,1,$A$1)),,,1150,1),0),MATCH(S$1,'Wkly eq indx data joined'!$1:$1,0)+1)</f>
        <v>21855.8</v>
      </c>
    </row>
    <row r="364" spans="1:19" x14ac:dyDescent="0.25">
      <c r="A364" s="4">
        <f t="shared" si="5"/>
        <v>39059</v>
      </c>
      <c r="B364" s="9" cm="1">
        <f t="array" aca="1" ref="B364" ca="1">INDEX('Wkly eq indx data joined'!$A$1:$AJ$1150,MATCH('Wkly eq indx data aligned'!$A364,OFFSET(INDIRECT(ADDRESS(1,MATCH(B$1,'Wkly eq indx data joined'!$1:$1,0),1,1,$A$1)),,,1150,1),0),MATCH(B$1,'Wkly eq indx data joined'!$1:$1,0)+1)</f>
        <v>5425.7759999999998</v>
      </c>
      <c r="C364" s="9" cm="1">
        <f t="array" aca="1" ref="C364" ca="1">INDEX('Wkly eq indx data joined'!$A$1:$AJ$1150,MATCH('Wkly eq indx data aligned'!$A364,OFFSET(INDIRECT(ADDRESS(1,MATCH(C$1,'Wkly eq indx data joined'!$1:$1,0),1,1,$A$1)),,,1150,1),0),MATCH(C$1,'Wkly eq indx data joined'!$1:$1,0)+1)</f>
        <v>16417.82</v>
      </c>
      <c r="D364" s="18" cm="1">
        <f t="array" aca="1" ref="D364" ca="1">IFERROR(INDEX('Wkly eq indx data joined'!$A$1:$AJ$1150,MATCH('Wkly eq indx data aligned'!$A364,OFFSET(INDIRECT(ADDRESS(1,MATCH(D$1,'Wkly eq indx data joined'!$1:$1,0),1,1,$A$1)),,,1150,1),0),MATCH(D$1,'Wkly eq indx data joined'!$1:$1,0)+1),D363)</f>
        <v>2093.6379999999999</v>
      </c>
      <c r="E364" s="9" cm="1">
        <f t="array" aca="1" ref="E364" ca="1">INDEX('Wkly eq indx data joined'!$A$1:$AJ$1150,MATCH('Wkly eq indx data aligned'!$A364,OFFSET(INDIRECT(ADDRESS(1,MATCH(E$1,'Wkly eq indx data joined'!$1:$1,0),1,1,$A$1)),,,1150,1),0),MATCH(E$1,'Wkly eq indx data joined'!$1:$1,0)+1)</f>
        <v>12899.58</v>
      </c>
      <c r="F364" s="9" cm="1">
        <f t="array" aca="1" ref="F364" ca="1">INDEX('Wkly eq indx data joined'!$A$1:$AJ$1150,MATCH('Wkly eq indx data aligned'!$A364,OFFSET(INDIRECT(ADDRESS(1,MATCH(F$1,'Wkly eq indx data joined'!$1:$1,0),1,1,$A$1)),,,1150,1),0),MATCH(F$1,'Wkly eq indx data joined'!$1:$1,0)+1)</f>
        <v>8540.8700000000008</v>
      </c>
      <c r="G364" s="9" cm="1">
        <f t="array" aca="1" ref="G364" ca="1">INDEX('Wkly eq indx data joined'!$A$1:$AJ$1150,MATCH('Wkly eq indx data aligned'!$A364,OFFSET(INDIRECT(ADDRESS(1,MATCH(G$1,'Wkly eq indx data joined'!$1:$1,0),1,1,$A$1)),,,1150,1),0),MATCH(G$1,'Wkly eq indx data joined'!$1:$1,0)+1)</f>
        <v>1409.84</v>
      </c>
      <c r="H364" s="9" cm="1">
        <f t="array" aca="1" ref="H364" ca="1">INDEX('Wkly eq indx data joined'!$A$1:$AJ$1150,MATCH('Wkly eq indx data aligned'!$A364,OFFSET(INDIRECT(ADDRESS(1,MATCH(H$1,'Wkly eq indx data joined'!$1:$1,0),1,1,$A$1)),,,1150,1),0),MATCH(H$1,'Wkly eq indx data joined'!$1:$1,0)+1)</f>
        <v>6152.4</v>
      </c>
      <c r="I364" s="9" cm="1">
        <f t="array" aca="1" ref="I364" ca="1">INDEX('Wkly eq indx data joined'!$A$1:$AJ$1150,MATCH('Wkly eq indx data aligned'!$A364,OFFSET(INDIRECT(ADDRESS(1,MATCH(I$1,'Wkly eq indx data joined'!$1:$1,0),1,1,$A$1)),,,1150,1),0),MATCH(I$1,'Wkly eq indx data joined'!$1:$1,0)+1)</f>
        <v>18739.990000000002</v>
      </c>
      <c r="J364" s="9" cm="1">
        <f t="array" aca="1" ref="J364" ca="1">INDEX('Wkly eq indx data joined'!$A$1:$AJ$1150,MATCH('Wkly eq indx data aligned'!$A364,OFFSET(INDIRECT(ADDRESS(1,MATCH(J$1,'Wkly eq indx data joined'!$1:$1,0),1,1,$A$1)),,,1150,1),0),MATCH(J$1,'Wkly eq indx data joined'!$1:$1,0)+1)</f>
        <v>5384.16</v>
      </c>
      <c r="K364" s="9" cm="1">
        <f t="array" aca="1" ref="K364" ca="1">INDEX('Wkly eq indx data joined'!$A$1:$AJ$1150,MATCH('Wkly eq indx data aligned'!$A364,OFFSET(INDIRECT(ADDRESS(1,MATCH(K$1,'Wkly eq indx data joined'!$1:$1,0),1,1,$A$1)),,,1150,1),0),MATCH(K$1,'Wkly eq indx data joined'!$1:$1,0)+1)</f>
        <v>6427.41</v>
      </c>
      <c r="L364" s="12" cm="1">
        <f t="array" aca="1" ref="L364" ca="1">INDEX('Wkly eq indx data joined'!$A$1:$AJ$1150,MATCH('Wkly eq indx data aligned'!$A364+2,OFFSET(INDIRECT(ADDRESS(1,MATCH(L$1,'Wkly eq indx data joined'!$1:$1,0),1,1,$A$1)),,,1150,1),0),MATCH(L$1,'Wkly eq indx data joined'!$1:$1,0)+1)</f>
        <v>1390.43</v>
      </c>
      <c r="M364" s="9" cm="1">
        <f t="array" aca="1" ref="M364" ca="1">INDEX('Wkly eq indx data joined'!$A$1:$AJ$1150,MATCH('Wkly eq indx data aligned'!$A364,OFFSET(INDIRECT(ADDRESS(1,MATCH(M$1,'Wkly eq indx data joined'!$1:$1,0),1,1,$A$1)),,,1150,1),0),MATCH(M$1,'Wkly eq indx data joined'!$1:$1,0)+1)</f>
        <v>42977.599999999999</v>
      </c>
      <c r="N364" s="9" cm="1">
        <f t="array" aca="1" ref="N364" ca="1">INDEX('Wkly eq indx data joined'!$A$1:$AJ$1150,MATCH('Wkly eq indx data aligned'!$A364,OFFSET(INDIRECT(ADDRESS(1,MATCH(N$1,'Wkly eq indx data joined'!$1:$1,0),1,1,$A$1)),,,1150,1),0),MATCH(N$1,'Wkly eq indx data joined'!$1:$1,0)+1)</f>
        <v>8917.15</v>
      </c>
      <c r="O364" s="13" cm="1">
        <f t="array" aca="1" ref="O364" ca="1">INDEX('Wkly eq indx data joined'!$A$1:$AJ$1150,MATCH('Wkly eq indx data aligned'!$A364+1,OFFSET(INDIRECT(ADDRESS(1,MATCH(O$1,'Wkly eq indx data joined'!$1:$1,0),1,1,$A$1)),,,1150,1),0),MATCH(O$1,'Wkly eq indx data joined'!$1:$1,0)+1)</f>
        <v>7636.3</v>
      </c>
      <c r="P364" s="12" cm="1">
        <f t="array" aca="1" ref="P364" ca="1">INDEX('Wkly eq indx data joined'!$A$1:$AJ$1150,MATCH('Wkly eq indx data aligned'!$A364+2,OFFSET(INDIRECT(ADDRESS(1,MATCH(P$1,'Wkly eq indx data joined'!$1:$1,0),1,1,$A$1)),,,1150,1),0),MATCH(P$1,'Wkly eq indx data joined'!$1:$1,0)+1)</f>
        <v>3962</v>
      </c>
      <c r="Q364" s="9" cm="1">
        <f t="array" aca="1" ref="Q364" ca="1">INDEX('Wkly eq indx data joined'!$A$1:$AJ$1150,MATCH('Wkly eq indx data aligned'!$A364,OFFSET(INDIRECT(ADDRESS(1,MATCH(Q$1,'Wkly eq indx data joined'!$1:$1,0),1,1,$A$1)),,,1150,1),0),MATCH(Q$1,'Wkly eq indx data joined'!$1:$1,0)+1)</f>
        <v>476.53</v>
      </c>
      <c r="R364" s="12" cm="1">
        <f t="array" aca="1" ref="R364" ca="1">INDEX('Wkly eq indx data joined'!$A$1:$AJ$1150,MATCH('Wkly eq indx data aligned'!$A364+2,OFFSET(INDIRECT(ADDRESS(1,MATCH(R$1,'Wkly eq indx data joined'!$1:$1,0),1,1,$A$1)),,,1150,1),0),MATCH(R$1,'Wkly eq indx data joined'!$1:$1,0)+1)</f>
        <v>1613.27</v>
      </c>
      <c r="S364" s="9" cm="1">
        <f t="array" aca="1" ref="S364" ca="1">INDEX('Wkly eq indx data joined'!$A$1:$AJ$1150,MATCH('Wkly eq indx data aligned'!$A364,OFFSET(INDIRECT(ADDRESS(1,MATCH(S$1,'Wkly eq indx data joined'!$1:$1,0),1,1,$A$1)),,,1150,1),0),MATCH(S$1,'Wkly eq indx data joined'!$1:$1,0)+1)</f>
        <v>21541.040000000001</v>
      </c>
    </row>
    <row r="365" spans="1:19" x14ac:dyDescent="0.25">
      <c r="A365" s="4">
        <f t="shared" si="5"/>
        <v>39066</v>
      </c>
      <c r="B365" s="9" cm="1">
        <f t="array" aca="1" ref="B365" ca="1">INDEX('Wkly eq indx data joined'!$A$1:$AJ$1150,MATCH('Wkly eq indx data aligned'!$A365,OFFSET(INDIRECT(ADDRESS(1,MATCH(B$1,'Wkly eq indx data joined'!$1:$1,0),1,1,$A$1)),,,1150,1),0),MATCH(B$1,'Wkly eq indx data joined'!$1:$1,0)+1)</f>
        <v>5575.384</v>
      </c>
      <c r="C365" s="9" cm="1">
        <f t="array" aca="1" ref="C365" ca="1">INDEX('Wkly eq indx data joined'!$A$1:$AJ$1150,MATCH('Wkly eq indx data aligned'!$A365,OFFSET(INDIRECT(ADDRESS(1,MATCH(C$1,'Wkly eq indx data joined'!$1:$1,0),1,1,$A$1)),,,1150,1),0),MATCH(C$1,'Wkly eq indx data joined'!$1:$1,0)+1)</f>
        <v>16914.310000000001</v>
      </c>
      <c r="D365" s="18" cm="1">
        <f t="array" aca="1" ref="D365" ca="1">IFERROR(INDEX('Wkly eq indx data joined'!$A$1:$AJ$1150,MATCH('Wkly eq indx data aligned'!$A365,OFFSET(INDIRECT(ADDRESS(1,MATCH(D$1,'Wkly eq indx data joined'!$1:$1,0),1,1,$A$1)),,,1150,1),0),MATCH(D$1,'Wkly eq indx data joined'!$1:$1,0)+1),D364)</f>
        <v>2273.9079999999999</v>
      </c>
      <c r="E365" s="9" cm="1">
        <f t="array" aca="1" ref="E365" ca="1">INDEX('Wkly eq indx data joined'!$A$1:$AJ$1150,MATCH('Wkly eq indx data aligned'!$A365,OFFSET(INDIRECT(ADDRESS(1,MATCH(E$1,'Wkly eq indx data joined'!$1:$1,0),1,1,$A$1)),,,1150,1),0),MATCH(E$1,'Wkly eq indx data joined'!$1:$1,0)+1)</f>
        <v>12866.27</v>
      </c>
      <c r="F365" s="9" cm="1">
        <f t="array" aca="1" ref="F365" ca="1">INDEX('Wkly eq indx data joined'!$A$1:$AJ$1150,MATCH('Wkly eq indx data aligned'!$A365,OFFSET(INDIRECT(ADDRESS(1,MATCH(F$1,'Wkly eq indx data joined'!$1:$1,0),1,1,$A$1)),,,1150,1),0),MATCH(F$1,'Wkly eq indx data joined'!$1:$1,0)+1)</f>
        <v>8786.89</v>
      </c>
      <c r="G365" s="9" cm="1">
        <f t="array" aca="1" ref="G365" ca="1">INDEX('Wkly eq indx data joined'!$A$1:$AJ$1150,MATCH('Wkly eq indx data aligned'!$A365,OFFSET(INDIRECT(ADDRESS(1,MATCH(G$1,'Wkly eq indx data joined'!$1:$1,0),1,1,$A$1)),,,1150,1),0),MATCH(G$1,'Wkly eq indx data joined'!$1:$1,0)+1)</f>
        <v>1427.09</v>
      </c>
      <c r="H365" s="9" cm="1">
        <f t="array" aca="1" ref="H365" ca="1">INDEX('Wkly eq indx data joined'!$A$1:$AJ$1150,MATCH('Wkly eq indx data aligned'!$A365,OFFSET(INDIRECT(ADDRESS(1,MATCH(H$1,'Wkly eq indx data joined'!$1:$1,0),1,1,$A$1)),,,1150,1),0),MATCH(H$1,'Wkly eq indx data joined'!$1:$1,0)+1)</f>
        <v>6260</v>
      </c>
      <c r="I365" s="9" cm="1">
        <f t="array" aca="1" ref="I365" ca="1">INDEX('Wkly eq indx data joined'!$A$1:$AJ$1150,MATCH('Wkly eq indx data aligned'!$A365,OFFSET(INDIRECT(ADDRESS(1,MATCH(I$1,'Wkly eq indx data joined'!$1:$1,0),1,1,$A$1)),,,1150,1),0),MATCH(I$1,'Wkly eq indx data joined'!$1:$1,0)+1)</f>
        <v>19110.650000000001</v>
      </c>
      <c r="J365" s="9" cm="1">
        <f t="array" aca="1" ref="J365" ca="1">INDEX('Wkly eq indx data joined'!$A$1:$AJ$1150,MATCH('Wkly eq indx data aligned'!$A365,OFFSET(INDIRECT(ADDRESS(1,MATCH(J$1,'Wkly eq indx data joined'!$1:$1,0),1,1,$A$1)),,,1150,1),0),MATCH(J$1,'Wkly eq indx data joined'!$1:$1,0)+1)</f>
        <v>5541.62</v>
      </c>
      <c r="K365" s="9" cm="1">
        <f t="array" aca="1" ref="K365" ca="1">INDEX('Wkly eq indx data joined'!$A$1:$AJ$1150,MATCH('Wkly eq indx data aligned'!$A365,OFFSET(INDIRECT(ADDRESS(1,MATCH(K$1,'Wkly eq indx data joined'!$1:$1,0),1,1,$A$1)),,,1150,1),0),MATCH(K$1,'Wkly eq indx data joined'!$1:$1,0)+1)</f>
        <v>6588.83</v>
      </c>
      <c r="L365" s="12" cm="1">
        <f t="array" aca="1" ref="L365" ca="1">INDEX('Wkly eq indx data joined'!$A$1:$AJ$1150,MATCH('Wkly eq indx data aligned'!$A365+2,OFFSET(INDIRECT(ADDRESS(1,MATCH(L$1,'Wkly eq indx data joined'!$1:$1,0),1,1,$A$1)),,,1150,1),0),MATCH(L$1,'Wkly eq indx data joined'!$1:$1,0)+1)</f>
        <v>1421.87</v>
      </c>
      <c r="M365" s="9" cm="1">
        <f t="array" aca="1" ref="M365" ca="1">INDEX('Wkly eq indx data joined'!$A$1:$AJ$1150,MATCH('Wkly eq indx data aligned'!$A365,OFFSET(INDIRECT(ADDRESS(1,MATCH(M$1,'Wkly eq indx data joined'!$1:$1,0),1,1,$A$1)),,,1150,1),0),MATCH(M$1,'Wkly eq indx data joined'!$1:$1,0)+1)</f>
        <v>43595.7</v>
      </c>
      <c r="N365" s="9" cm="1">
        <f t="array" aca="1" ref="N365" ca="1">INDEX('Wkly eq indx data joined'!$A$1:$AJ$1150,MATCH('Wkly eq indx data aligned'!$A365,OFFSET(INDIRECT(ADDRESS(1,MATCH(N$1,'Wkly eq indx data joined'!$1:$1,0),1,1,$A$1)),,,1150,1),0),MATCH(N$1,'Wkly eq indx data joined'!$1:$1,0)+1)</f>
        <v>9222.2999999999993</v>
      </c>
      <c r="O365" s="13" cm="1">
        <f t="array" aca="1" ref="O365" ca="1">INDEX('Wkly eq indx data joined'!$A$1:$AJ$1150,MATCH('Wkly eq indx data aligned'!$A365+1,OFFSET(INDIRECT(ADDRESS(1,MATCH(O$1,'Wkly eq indx data joined'!$1:$1,0),1,1,$A$1)),,,1150,1),0),MATCH(O$1,'Wkly eq indx data joined'!$1:$1,0)+1)</f>
        <v>7538.82</v>
      </c>
      <c r="P365" s="12" cm="1">
        <f t="array" aca="1" ref="P365" ca="1">INDEX('Wkly eq indx data joined'!$A$1:$AJ$1150,MATCH('Wkly eq indx data aligned'!$A365+2,OFFSET(INDIRECT(ADDRESS(1,MATCH(P$1,'Wkly eq indx data joined'!$1:$1,0),1,1,$A$1)),,,1150,1),0),MATCH(P$1,'Wkly eq indx data joined'!$1:$1,0)+1)</f>
        <v>3888.65</v>
      </c>
      <c r="Q365" s="9" cm="1">
        <f t="array" aca="1" ref="Q365" ca="1">INDEX('Wkly eq indx data joined'!$A$1:$AJ$1150,MATCH('Wkly eq indx data aligned'!$A365,OFFSET(INDIRECT(ADDRESS(1,MATCH(Q$1,'Wkly eq indx data joined'!$1:$1,0),1,1,$A$1)),,,1150,1),0),MATCH(Q$1,'Wkly eq indx data joined'!$1:$1,0)+1)</f>
        <v>495.11</v>
      </c>
      <c r="R365" s="12" cm="1">
        <f t="array" aca="1" ref="R365" ca="1">INDEX('Wkly eq indx data joined'!$A$1:$AJ$1150,MATCH('Wkly eq indx data aligned'!$A365+2,OFFSET(INDIRECT(ADDRESS(1,MATCH(R$1,'Wkly eq indx data joined'!$1:$1,0),1,1,$A$1)),,,1150,1),0),MATCH(R$1,'Wkly eq indx data joined'!$1:$1,0)+1)</f>
        <v>1627.69</v>
      </c>
      <c r="S365" s="9" cm="1">
        <f t="array" aca="1" ref="S365" ca="1">INDEX('Wkly eq indx data joined'!$A$1:$AJ$1150,MATCH('Wkly eq indx data aligned'!$A365,OFFSET(INDIRECT(ADDRESS(1,MATCH(S$1,'Wkly eq indx data joined'!$1:$1,0),1,1,$A$1)),,,1150,1),0),MATCH(S$1,'Wkly eq indx data joined'!$1:$1,0)+1)</f>
        <v>21916.45</v>
      </c>
    </row>
    <row r="366" spans="1:19" x14ac:dyDescent="0.25">
      <c r="A366" s="4">
        <f t="shared" si="5"/>
        <v>39073</v>
      </c>
      <c r="B366" s="9" cm="1">
        <f t="array" aca="1" ref="B366" ca="1">INDEX('Wkly eq indx data joined'!$A$1:$AJ$1150,MATCH('Wkly eq indx data aligned'!$A366,OFFSET(INDIRECT(ADDRESS(1,MATCH(B$1,'Wkly eq indx data joined'!$1:$1,0),1,1,$A$1)),,,1150,1),0),MATCH(B$1,'Wkly eq indx data joined'!$1:$1,0)+1)</f>
        <v>5603.69</v>
      </c>
      <c r="C366" s="9" cm="1">
        <f t="array" aca="1" ref="C366" ca="1">INDEX('Wkly eq indx data joined'!$A$1:$AJ$1150,MATCH('Wkly eq indx data aligned'!$A366,OFFSET(INDIRECT(ADDRESS(1,MATCH(C$1,'Wkly eq indx data joined'!$1:$1,0),1,1,$A$1)),,,1150,1),0),MATCH(C$1,'Wkly eq indx data joined'!$1:$1,0)+1)</f>
        <v>17104.96</v>
      </c>
      <c r="D366" s="18" cm="1">
        <f t="array" aca="1" ref="D366" ca="1">IFERROR(INDEX('Wkly eq indx data joined'!$A$1:$AJ$1150,MATCH('Wkly eq indx data aligned'!$A366,OFFSET(INDIRECT(ADDRESS(1,MATCH(D$1,'Wkly eq indx data joined'!$1:$1,0),1,1,$A$1)),,,1150,1),0),MATCH(D$1,'Wkly eq indx data joined'!$1:$1,0)+1),D365)</f>
        <v>2343.6680000000001</v>
      </c>
      <c r="E366" s="9" cm="1">
        <f t="array" aca="1" ref="E366" ca="1">INDEX('Wkly eq indx data joined'!$A$1:$AJ$1150,MATCH('Wkly eq indx data aligned'!$A366,OFFSET(INDIRECT(ADDRESS(1,MATCH(E$1,'Wkly eq indx data joined'!$1:$1,0),1,1,$A$1)),,,1150,1),0),MATCH(E$1,'Wkly eq indx data joined'!$1:$1,0)+1)</f>
        <v>12718.17</v>
      </c>
      <c r="F366" s="9" cm="1">
        <f t="array" aca="1" ref="F366" ca="1">INDEX('Wkly eq indx data joined'!$A$1:$AJ$1150,MATCH('Wkly eq indx data aligned'!$A366,OFFSET(INDIRECT(ADDRESS(1,MATCH(F$1,'Wkly eq indx data joined'!$1:$1,0),1,1,$A$1)),,,1150,1),0),MATCH(F$1,'Wkly eq indx data joined'!$1:$1,0)+1)</f>
        <v>8726.67</v>
      </c>
      <c r="G366" s="9" cm="1">
        <f t="array" aca="1" ref="G366" ca="1">INDEX('Wkly eq indx data joined'!$A$1:$AJ$1150,MATCH('Wkly eq indx data aligned'!$A366,OFFSET(INDIRECT(ADDRESS(1,MATCH(G$1,'Wkly eq indx data joined'!$1:$1,0),1,1,$A$1)),,,1150,1),0),MATCH(G$1,'Wkly eq indx data joined'!$1:$1,0)+1)</f>
        <v>1410.77</v>
      </c>
      <c r="H366" s="9" cm="1">
        <f t="array" aca="1" ref="H366" ca="1">INDEX('Wkly eq indx data joined'!$A$1:$AJ$1150,MATCH('Wkly eq indx data aligned'!$A366,OFFSET(INDIRECT(ADDRESS(1,MATCH(H$1,'Wkly eq indx data joined'!$1:$1,0),1,1,$A$1)),,,1150,1),0),MATCH(H$1,'Wkly eq indx data joined'!$1:$1,0)+1)</f>
        <v>6190</v>
      </c>
      <c r="I366" s="9" cm="1">
        <f t="array" aca="1" ref="I366" ca="1">INDEX('Wkly eq indx data joined'!$A$1:$AJ$1150,MATCH('Wkly eq indx data aligned'!$A366,OFFSET(INDIRECT(ADDRESS(1,MATCH(I$1,'Wkly eq indx data joined'!$1:$1,0),1,1,$A$1)),,,1150,1),0),MATCH(I$1,'Wkly eq indx data joined'!$1:$1,0)+1)</f>
        <v>19320.52</v>
      </c>
      <c r="J366" s="9" cm="1">
        <f t="array" aca="1" ref="J366" ca="1">INDEX('Wkly eq indx data joined'!$A$1:$AJ$1150,MATCH('Wkly eq indx data aligned'!$A366,OFFSET(INDIRECT(ADDRESS(1,MATCH(J$1,'Wkly eq indx data joined'!$1:$1,0),1,1,$A$1)),,,1150,1),0),MATCH(J$1,'Wkly eq indx data joined'!$1:$1,0)+1)</f>
        <v>5453.94</v>
      </c>
      <c r="K366" s="9" cm="1">
        <f t="array" aca="1" ref="K366" ca="1">INDEX('Wkly eq indx data joined'!$A$1:$AJ$1150,MATCH('Wkly eq indx data aligned'!$A366,OFFSET(INDIRECT(ADDRESS(1,MATCH(K$1,'Wkly eq indx data joined'!$1:$1,0),1,1,$A$1)),,,1150,1),0),MATCH(K$1,'Wkly eq indx data joined'!$1:$1,0)+1)</f>
        <v>6503.13</v>
      </c>
      <c r="L366" s="12" cm="1">
        <f t="array" aca="1" ref="L366" ca="1">INDEX('Wkly eq indx data joined'!$A$1:$AJ$1150,MATCH('Wkly eq indx data aligned'!$A366+2,OFFSET(INDIRECT(ADDRESS(1,MATCH(L$1,'Wkly eq indx data joined'!$1:$1,0),1,1,$A$1)),,,1150,1),0),MATCH(L$1,'Wkly eq indx data joined'!$1:$1,0)+1)</f>
        <v>1437.49</v>
      </c>
      <c r="M366" s="9" cm="1">
        <f t="array" aca="1" ref="M366" ca="1">INDEX('Wkly eq indx data joined'!$A$1:$AJ$1150,MATCH('Wkly eq indx data aligned'!$A366,OFFSET(INDIRECT(ADDRESS(1,MATCH(M$1,'Wkly eq indx data joined'!$1:$1,0),1,1,$A$1)),,,1150,1),0),MATCH(M$1,'Wkly eq indx data joined'!$1:$1,0)+1)</f>
        <v>43355.7</v>
      </c>
      <c r="N366" s="9" cm="1">
        <f t="array" aca="1" ref="N366" ca="1">INDEX('Wkly eq indx data joined'!$A$1:$AJ$1150,MATCH('Wkly eq indx data aligned'!$A366,OFFSET(INDIRECT(ADDRESS(1,MATCH(N$1,'Wkly eq indx data joined'!$1:$1,0),1,1,$A$1)),,,1150,1),0),MATCH(N$1,'Wkly eq indx data joined'!$1:$1,0)+1)</f>
        <v>9314.2199999999993</v>
      </c>
      <c r="O366" s="13" cm="1">
        <f t="array" aca="1" ref="O366" ca="1">INDEX('Wkly eq indx data joined'!$A$1:$AJ$1150,MATCH('Wkly eq indx data aligned'!$A366+1,OFFSET(INDIRECT(ADDRESS(1,MATCH(O$1,'Wkly eq indx data joined'!$1:$1,0),1,1,$A$1)),,,1150,1),0),MATCH(O$1,'Wkly eq indx data joined'!$1:$1,0)+1)</f>
        <v>7652.47</v>
      </c>
      <c r="P366" s="12" cm="1">
        <f t="array" aca="1" ref="P366" ca="1">INDEX('Wkly eq indx data joined'!$A$1:$AJ$1150,MATCH('Wkly eq indx data aligned'!$A366+2,OFFSET(INDIRECT(ADDRESS(1,MATCH(P$1,'Wkly eq indx data joined'!$1:$1,0),1,1,$A$1)),,,1150,1),0),MATCH(P$1,'Wkly eq indx data joined'!$1:$1,0)+1)</f>
        <v>3871.15</v>
      </c>
      <c r="Q366" s="9" cm="1">
        <f t="array" aca="1" ref="Q366" ca="1">INDEX('Wkly eq indx data joined'!$A$1:$AJ$1150,MATCH('Wkly eq indx data aligned'!$A366,OFFSET(INDIRECT(ADDRESS(1,MATCH(Q$1,'Wkly eq indx data joined'!$1:$1,0),1,1,$A$1)),,,1150,1),0),MATCH(Q$1,'Wkly eq indx data joined'!$1:$1,0)+1)</f>
        <v>490.77</v>
      </c>
      <c r="R366" s="12" cm="1">
        <f t="array" aca="1" ref="R366" ca="1">INDEX('Wkly eq indx data joined'!$A$1:$AJ$1150,MATCH('Wkly eq indx data aligned'!$A366+2,OFFSET(INDIRECT(ADDRESS(1,MATCH(R$1,'Wkly eq indx data joined'!$1:$1,0),1,1,$A$1)),,,1150,1),0),MATCH(R$1,'Wkly eq indx data joined'!$1:$1,0)+1)</f>
        <v>1619.47</v>
      </c>
      <c r="S366" s="9" cm="1">
        <f t="array" aca="1" ref="S366" ca="1">INDEX('Wkly eq indx data joined'!$A$1:$AJ$1150,MATCH('Wkly eq indx data aligned'!$A366,OFFSET(INDIRECT(ADDRESS(1,MATCH(S$1,'Wkly eq indx data joined'!$1:$1,0),1,1,$A$1)),,,1150,1),0),MATCH(S$1,'Wkly eq indx data joined'!$1:$1,0)+1)</f>
        <v>22334.38</v>
      </c>
    </row>
    <row r="367" spans="1:19" x14ac:dyDescent="0.25">
      <c r="A367" s="4">
        <f t="shared" si="5"/>
        <v>39080</v>
      </c>
      <c r="B367" s="9" cm="1">
        <f t="array" aca="1" ref="B367" ca="1">INDEX('Wkly eq indx data joined'!$A$1:$AJ$1150,MATCH('Wkly eq indx data aligned'!$A367,OFFSET(INDIRECT(ADDRESS(1,MATCH(B$1,'Wkly eq indx data joined'!$1:$1,0),1,1,$A$1)),,,1150,1),0),MATCH(B$1,'Wkly eq indx data joined'!$1:$1,0)+1)</f>
        <v>5669.8670000000002</v>
      </c>
      <c r="C367" s="9" cm="1">
        <f t="array" aca="1" ref="C367" ca="1">INDEX('Wkly eq indx data joined'!$A$1:$AJ$1150,MATCH('Wkly eq indx data aligned'!$A367,OFFSET(INDIRECT(ADDRESS(1,MATCH(C$1,'Wkly eq indx data joined'!$1:$1,0),1,1,$A$1)),,,1150,1),0),MATCH(C$1,'Wkly eq indx data joined'!$1:$1,0)+1)</f>
        <v>17225.830000000002</v>
      </c>
      <c r="D367" s="18" cm="1">
        <f t="array" aca="1" ref="D367" ca="1">IFERROR(INDEX('Wkly eq indx data joined'!$A$1:$AJ$1150,MATCH('Wkly eq indx data aligned'!$A367,OFFSET(INDIRECT(ADDRESS(1,MATCH(D$1,'Wkly eq indx data joined'!$1:$1,0),1,1,$A$1)),,,1150,1),0),MATCH(D$1,'Wkly eq indx data joined'!$1:$1,0)+1),D366)</f>
        <v>2675.4740000000002</v>
      </c>
      <c r="E367" s="9" cm="1">
        <f t="array" aca="1" ref="E367" ca="1">INDEX('Wkly eq indx data joined'!$A$1:$AJ$1150,MATCH('Wkly eq indx data aligned'!$A367,OFFSET(INDIRECT(ADDRESS(1,MATCH(E$1,'Wkly eq indx data joined'!$1:$1,0),1,1,$A$1)),,,1150,1),0),MATCH(E$1,'Wkly eq indx data joined'!$1:$1,0)+1)</f>
        <v>12908.39</v>
      </c>
      <c r="F367" s="9" cm="1">
        <f t="array" aca="1" ref="F367" ca="1">INDEX('Wkly eq indx data joined'!$A$1:$AJ$1150,MATCH('Wkly eq indx data aligned'!$A367,OFFSET(INDIRECT(ADDRESS(1,MATCH(F$1,'Wkly eq indx data joined'!$1:$1,0),1,1,$A$1)),,,1150,1),0),MATCH(F$1,'Wkly eq indx data joined'!$1:$1,0)+1)</f>
        <v>8785.74</v>
      </c>
      <c r="G367" s="9" cm="1">
        <f t="array" aca="1" ref="G367" ca="1">INDEX('Wkly eq indx data joined'!$A$1:$AJ$1150,MATCH('Wkly eq indx data aligned'!$A367,OFFSET(INDIRECT(ADDRESS(1,MATCH(G$1,'Wkly eq indx data joined'!$1:$1,0),1,1,$A$1)),,,1150,1),0),MATCH(G$1,'Wkly eq indx data joined'!$1:$1,0)+1)</f>
        <v>1418.3</v>
      </c>
      <c r="H367" s="9" cm="1">
        <f t="array" aca="1" ref="H367" ca="1">INDEX('Wkly eq indx data joined'!$A$1:$AJ$1150,MATCH('Wkly eq indx data aligned'!$A367,OFFSET(INDIRECT(ADDRESS(1,MATCH(H$1,'Wkly eq indx data joined'!$1:$1,0),1,1,$A$1)),,,1150,1),0),MATCH(H$1,'Wkly eq indx data joined'!$1:$1,0)+1)</f>
        <v>6220.8</v>
      </c>
      <c r="I367" s="9" cm="1">
        <f t="array" aca="1" ref="I367" ca="1">INDEX('Wkly eq indx data joined'!$A$1:$AJ$1150,MATCH('Wkly eq indx data aligned'!$A367,OFFSET(INDIRECT(ADDRESS(1,MATCH(I$1,'Wkly eq indx data joined'!$1:$1,0),1,1,$A$1)),,,1150,1),0),MATCH(I$1,'Wkly eq indx data joined'!$1:$1,0)+1)</f>
        <v>19964.72</v>
      </c>
      <c r="J367" s="9" cm="1">
        <f t="array" aca="1" ref="J367" ca="1">INDEX('Wkly eq indx data joined'!$A$1:$AJ$1150,MATCH('Wkly eq indx data aligned'!$A367,OFFSET(INDIRECT(ADDRESS(1,MATCH(J$1,'Wkly eq indx data joined'!$1:$1,0),1,1,$A$1)),,,1150,1),0),MATCH(J$1,'Wkly eq indx data joined'!$1:$1,0)+1)</f>
        <v>5541.76</v>
      </c>
      <c r="K367" s="9" cm="1">
        <f t="array" aca="1" ref="K367" ca="1">INDEX('Wkly eq indx data joined'!$A$1:$AJ$1150,MATCH('Wkly eq indx data aligned'!$A367,OFFSET(INDIRECT(ADDRESS(1,MATCH(K$1,'Wkly eq indx data joined'!$1:$1,0),1,1,$A$1)),,,1150,1),0),MATCH(K$1,'Wkly eq indx data joined'!$1:$1,0)+1)</f>
        <v>6596.92</v>
      </c>
      <c r="L367" s="12" cm="1">
        <f t="array" aca="1" ref="L367" ca="1">INDEX('Wkly eq indx data joined'!$A$1:$AJ$1150,MATCH('Wkly eq indx data aligned'!$A367+2,OFFSET(INDIRECT(ADDRESS(1,MATCH(L$1,'Wkly eq indx data joined'!$1:$1,0),1,1,$A$1)),,,1150,1),0),MATCH(L$1,'Wkly eq indx data joined'!$1:$1,0)+1)</f>
        <v>1434.46</v>
      </c>
      <c r="M367" s="9" cm="1">
        <f t="array" aca="1" ref="M367" ca="1">INDEX('Wkly eq indx data joined'!$A$1:$AJ$1150,MATCH('Wkly eq indx data aligned'!$A367,OFFSET(INDIRECT(ADDRESS(1,MATCH(M$1,'Wkly eq indx data joined'!$1:$1,0),1,1,$A$1)),,,1150,1),0),MATCH(M$1,'Wkly eq indx data joined'!$1:$1,0)+1)</f>
        <v>44473.7</v>
      </c>
      <c r="N367" s="9" cm="1">
        <f t="array" aca="1" ref="N367" ca="1">INDEX('Wkly eq indx data joined'!$A$1:$AJ$1150,MATCH('Wkly eq indx data aligned'!$A367,OFFSET(INDIRECT(ADDRESS(1,MATCH(N$1,'Wkly eq indx data joined'!$1:$1,0),1,1,$A$1)),,,1150,1),0),MATCH(N$1,'Wkly eq indx data joined'!$1:$1,0)+1)</f>
        <v>9408.1200000000008</v>
      </c>
      <c r="O367" s="13" cm="1">
        <f t="array" aca="1" ref="O367" ca="1">INDEX('Wkly eq indx data joined'!$A$1:$AJ$1150,MATCH('Wkly eq indx data aligned'!$A367+1,OFFSET(INDIRECT(ADDRESS(1,MATCH(O$1,'Wkly eq indx data joined'!$1:$1,0),1,1,$A$1)),,,1150,1),0),MATCH(O$1,'Wkly eq indx data joined'!$1:$1,0)+1)</f>
        <v>7823.72</v>
      </c>
      <c r="P367" s="12" cm="1">
        <f t="array" aca="1" ref="P367" ca="1">INDEX('Wkly eq indx data joined'!$A$1:$AJ$1150,MATCH('Wkly eq indx data aligned'!$A367+2,OFFSET(INDIRECT(ADDRESS(1,MATCH(P$1,'Wkly eq indx data joined'!$1:$1,0),1,1,$A$1)),,,1150,1),0),MATCH(P$1,'Wkly eq indx data joined'!$1:$1,0)+1)</f>
        <v>3966.4</v>
      </c>
      <c r="Q367" s="9" cm="1">
        <f t="array" aca="1" ref="Q367" ca="1">INDEX('Wkly eq indx data joined'!$A$1:$AJ$1150,MATCH('Wkly eq indx data aligned'!$A367,OFFSET(INDIRECT(ADDRESS(1,MATCH(Q$1,'Wkly eq indx data joined'!$1:$1,0),1,1,$A$1)),,,1150,1),0),MATCH(Q$1,'Wkly eq indx data joined'!$1:$1,0)+1)</f>
        <v>495.34</v>
      </c>
      <c r="R367" s="12" cm="1">
        <f t="array" aca="1" ref="R367" ca="1">INDEX('Wkly eq indx data joined'!$A$1:$AJ$1150,MATCH('Wkly eq indx data aligned'!$A367+2,OFFSET(INDIRECT(ADDRESS(1,MATCH(R$1,'Wkly eq indx data joined'!$1:$1,0),1,1,$A$1)),,,1150,1),0),MATCH(R$1,'Wkly eq indx data joined'!$1:$1,0)+1)</f>
        <v>1693.47</v>
      </c>
      <c r="S367" s="9" cm="1">
        <f t="array" aca="1" ref="S367" ca="1">INDEX('Wkly eq indx data joined'!$A$1:$AJ$1150,MATCH('Wkly eq indx data aligned'!$A367,OFFSET(INDIRECT(ADDRESS(1,MATCH(S$1,'Wkly eq indx data joined'!$1:$1,0),1,1,$A$1)),,,1150,1),0),MATCH(S$1,'Wkly eq indx data joined'!$1:$1,0)+1)</f>
        <v>22607.16</v>
      </c>
    </row>
    <row r="368" spans="1:19" x14ac:dyDescent="0.25">
      <c r="A368" s="4">
        <f t="shared" si="5"/>
        <v>39087</v>
      </c>
      <c r="B368" s="9" cm="1">
        <f t="array" aca="1" ref="B368" ca="1">INDEX('Wkly eq indx data joined'!$A$1:$AJ$1150,MATCH('Wkly eq indx data aligned'!$A368,OFFSET(INDIRECT(ADDRESS(1,MATCH(B$1,'Wkly eq indx data joined'!$1:$1,0),1,1,$A$1)),,,1150,1),0),MATCH(B$1,'Wkly eq indx data joined'!$1:$1,0)+1)</f>
        <v>5572.05</v>
      </c>
      <c r="C368" s="9" cm="1">
        <f t="array" aca="1" ref="C368" ca="1">INDEX('Wkly eq indx data joined'!$A$1:$AJ$1150,MATCH('Wkly eq indx data aligned'!$A368,OFFSET(INDIRECT(ADDRESS(1,MATCH(C$1,'Wkly eq indx data joined'!$1:$1,0),1,1,$A$1)),,,1150,1),0),MATCH(C$1,'Wkly eq indx data joined'!$1:$1,0)+1)</f>
        <v>17091.59</v>
      </c>
      <c r="D368" s="18" cm="1">
        <f t="array" aca="1" ref="D368" ca="1">IFERROR(INDEX('Wkly eq indx data joined'!$A$1:$AJ$1150,MATCH('Wkly eq indx data aligned'!$A368,OFFSET(INDIRECT(ADDRESS(1,MATCH(D$1,'Wkly eq indx data joined'!$1:$1,0),1,1,$A$1)),,,1150,1),0),MATCH(D$1,'Wkly eq indx data joined'!$1:$1,0)+1),D367)</f>
        <v>2641.3339999999998</v>
      </c>
      <c r="E368" s="9" cm="1">
        <f t="array" aca="1" ref="E368" ca="1">INDEX('Wkly eq indx data joined'!$A$1:$AJ$1150,MATCH('Wkly eq indx data aligned'!$A368,OFFSET(INDIRECT(ADDRESS(1,MATCH(E$1,'Wkly eq indx data joined'!$1:$1,0),1,1,$A$1)),,,1150,1),0),MATCH(E$1,'Wkly eq indx data joined'!$1:$1,0)+1)</f>
        <v>12477.97</v>
      </c>
      <c r="F368" s="9" cm="1">
        <f t="array" aca="1" ref="F368" ca="1">INDEX('Wkly eq indx data joined'!$A$1:$AJ$1150,MATCH('Wkly eq indx data aligned'!$A368,OFFSET(INDIRECT(ADDRESS(1,MATCH(F$1,'Wkly eq indx data joined'!$1:$1,0),1,1,$A$1)),,,1150,1),0),MATCH(F$1,'Wkly eq indx data joined'!$1:$1,0)+1)</f>
        <v>8900.17</v>
      </c>
      <c r="G368" s="9" cm="1">
        <f t="array" aca="1" ref="G368" ca="1">INDEX('Wkly eq indx data joined'!$A$1:$AJ$1150,MATCH('Wkly eq indx data aligned'!$A368,OFFSET(INDIRECT(ADDRESS(1,MATCH(G$1,'Wkly eq indx data joined'!$1:$1,0),1,1,$A$1)),,,1150,1),0),MATCH(G$1,'Wkly eq indx data joined'!$1:$1,0)+1)</f>
        <v>1409.71</v>
      </c>
      <c r="H368" s="9" cm="1">
        <f t="array" aca="1" ref="H368" ca="1">INDEX('Wkly eq indx data joined'!$A$1:$AJ$1150,MATCH('Wkly eq indx data aligned'!$A368,OFFSET(INDIRECT(ADDRESS(1,MATCH(H$1,'Wkly eq indx data joined'!$1:$1,0),1,1,$A$1)),,,1150,1),0),MATCH(H$1,'Wkly eq indx data joined'!$1:$1,0)+1)</f>
        <v>6220.1</v>
      </c>
      <c r="I368" s="9" cm="1">
        <f t="array" aca="1" ref="I368" ca="1">INDEX('Wkly eq indx data joined'!$A$1:$AJ$1150,MATCH('Wkly eq indx data aligned'!$A368,OFFSET(INDIRECT(ADDRESS(1,MATCH(I$1,'Wkly eq indx data joined'!$1:$1,0),1,1,$A$1)),,,1150,1),0),MATCH(I$1,'Wkly eq indx data joined'!$1:$1,0)+1)</f>
        <v>20211.28</v>
      </c>
      <c r="J368" s="9" cm="1">
        <f t="array" aca="1" ref="J368" ca="1">INDEX('Wkly eq indx data joined'!$A$1:$AJ$1150,MATCH('Wkly eq indx data aligned'!$A368,OFFSET(INDIRECT(ADDRESS(1,MATCH(J$1,'Wkly eq indx data joined'!$1:$1,0),1,1,$A$1)),,,1150,1),0),MATCH(J$1,'Wkly eq indx data joined'!$1:$1,0)+1)</f>
        <v>5517.35</v>
      </c>
      <c r="K368" s="9" cm="1">
        <f t="array" aca="1" ref="K368" ca="1">INDEX('Wkly eq indx data joined'!$A$1:$AJ$1150,MATCH('Wkly eq indx data aligned'!$A368,OFFSET(INDIRECT(ADDRESS(1,MATCH(K$1,'Wkly eq indx data joined'!$1:$1,0),1,1,$A$1)),,,1150,1),0),MATCH(K$1,'Wkly eq indx data joined'!$1:$1,0)+1)</f>
        <v>6593.09</v>
      </c>
      <c r="L368" s="12" cm="1">
        <f t="array" aca="1" ref="L368" ca="1">INDEX('Wkly eq indx data joined'!$A$1:$AJ$1150,MATCH('Wkly eq indx data aligned'!$A368+2,OFFSET(INDIRECT(ADDRESS(1,MATCH(L$1,'Wkly eq indx data joined'!$1:$1,0),1,1,$A$1)),,,1150,1),0),MATCH(L$1,'Wkly eq indx data joined'!$1:$1,0)+1)</f>
        <v>1385.76</v>
      </c>
      <c r="M368" s="9" cm="1">
        <f t="array" aca="1" ref="M368" ca="1">INDEX('Wkly eq indx data joined'!$A$1:$AJ$1150,MATCH('Wkly eq indx data aligned'!$A368,OFFSET(INDIRECT(ADDRESS(1,MATCH(M$1,'Wkly eq indx data joined'!$1:$1,0),1,1,$A$1)),,,1150,1),0),MATCH(M$1,'Wkly eq indx data joined'!$1:$1,0)+1)</f>
        <v>42245.2</v>
      </c>
      <c r="N368" s="9" cm="1">
        <f t="array" aca="1" ref="N368" ca="1">INDEX('Wkly eq indx data joined'!$A$1:$AJ$1150,MATCH('Wkly eq indx data aligned'!$A368,OFFSET(INDIRECT(ADDRESS(1,MATCH(N$1,'Wkly eq indx data joined'!$1:$1,0),1,1,$A$1)),,,1150,1),0),MATCH(N$1,'Wkly eq indx data joined'!$1:$1,0)+1)</f>
        <v>9432.84</v>
      </c>
      <c r="O368" s="13" cm="1">
        <f t="array" aca="1" ref="O368" ca="1">INDEX('Wkly eq indx data joined'!$A$1:$AJ$1150,MATCH('Wkly eq indx data aligned'!$A368+1,OFFSET(INDIRECT(ADDRESS(1,MATCH(O$1,'Wkly eq indx data joined'!$1:$1,0),1,1,$A$1)),,,1150,1),0),MATCH(O$1,'Wkly eq indx data joined'!$1:$1,0)+1)</f>
        <v>7835.57</v>
      </c>
      <c r="P368" s="12" cm="1">
        <f t="array" aca="1" ref="P368" ca="1">INDEX('Wkly eq indx data joined'!$A$1:$AJ$1150,MATCH('Wkly eq indx data aligned'!$A368+2,OFFSET(INDIRECT(ADDRESS(1,MATCH(P$1,'Wkly eq indx data joined'!$1:$1,0),1,1,$A$1)),,,1150,1),0),MATCH(P$1,'Wkly eq indx data joined'!$1:$1,0)+1)</f>
        <v>3983.4</v>
      </c>
      <c r="Q368" s="9" cm="1">
        <f t="array" aca="1" ref="Q368" ca="1">INDEX('Wkly eq indx data joined'!$A$1:$AJ$1150,MATCH('Wkly eq indx data aligned'!$A368,OFFSET(INDIRECT(ADDRESS(1,MATCH(Q$1,'Wkly eq indx data joined'!$1:$1,0),1,1,$A$1)),,,1150,1),0),MATCH(Q$1,'Wkly eq indx data joined'!$1:$1,0)+1)</f>
        <v>494.05</v>
      </c>
      <c r="R368" s="16">
        <f ca="1">R367</f>
        <v>1693.47</v>
      </c>
      <c r="S368" s="9" cm="1">
        <f t="array" aca="1" ref="S368" ca="1">INDEX('Wkly eq indx data joined'!$A$1:$AJ$1150,MATCH('Wkly eq indx data aligned'!$A368,OFFSET(INDIRECT(ADDRESS(1,MATCH(S$1,'Wkly eq indx data joined'!$1:$1,0),1,1,$A$1)),,,1150,1),0),MATCH(S$1,'Wkly eq indx data joined'!$1:$1,0)+1)</f>
        <v>21959.599999999999</v>
      </c>
    </row>
    <row r="369" spans="1:19" x14ac:dyDescent="0.25">
      <c r="A369" s="4">
        <f t="shared" si="5"/>
        <v>39094</v>
      </c>
      <c r="B369" s="9" cm="1">
        <f t="array" aca="1" ref="B369" ca="1">INDEX('Wkly eq indx data joined'!$A$1:$AJ$1150,MATCH('Wkly eq indx data aligned'!$A369,OFFSET(INDIRECT(ADDRESS(1,MATCH(B$1,'Wkly eq indx data joined'!$1:$1,0),1,1,$A$1)),,,1150,1),0),MATCH(B$1,'Wkly eq indx data joined'!$1:$1,0)+1)</f>
        <v>5638.7709999999997</v>
      </c>
      <c r="C369" s="9" cm="1">
        <f t="array" aca="1" ref="C369" ca="1">INDEX('Wkly eq indx data joined'!$A$1:$AJ$1150,MATCH('Wkly eq indx data aligned'!$A369,OFFSET(INDIRECT(ADDRESS(1,MATCH(C$1,'Wkly eq indx data joined'!$1:$1,0),1,1,$A$1)),,,1150,1),0),MATCH(C$1,'Wkly eq indx data joined'!$1:$1,0)+1)</f>
        <v>17057.009999999998</v>
      </c>
      <c r="D369" s="18" cm="1">
        <f t="array" aca="1" ref="D369" ca="1">IFERROR(INDEX('Wkly eq indx data joined'!$A$1:$AJ$1150,MATCH('Wkly eq indx data aligned'!$A369,OFFSET(INDIRECT(ADDRESS(1,MATCH(D$1,'Wkly eq indx data joined'!$1:$1,0),1,1,$A$1)),,,1150,1),0),MATCH(D$1,'Wkly eq indx data joined'!$1:$1,0)+1),D368)</f>
        <v>2668.11</v>
      </c>
      <c r="E369" s="9" cm="1">
        <f t="array" aca="1" ref="E369" ca="1">INDEX('Wkly eq indx data joined'!$A$1:$AJ$1150,MATCH('Wkly eq indx data aligned'!$A369,OFFSET(INDIRECT(ADDRESS(1,MATCH(E$1,'Wkly eq indx data joined'!$1:$1,0),1,1,$A$1)),,,1150,1),0),MATCH(E$1,'Wkly eq indx data joined'!$1:$1,0)+1)</f>
        <v>12678.81</v>
      </c>
      <c r="F369" s="9" cm="1">
        <f t="array" aca="1" ref="F369" ca="1">INDEX('Wkly eq indx data joined'!$A$1:$AJ$1150,MATCH('Wkly eq indx data aligned'!$A369,OFFSET(INDIRECT(ADDRESS(1,MATCH(F$1,'Wkly eq indx data joined'!$1:$1,0),1,1,$A$1)),,,1150,1),0),MATCH(F$1,'Wkly eq indx data joined'!$1:$1,0)+1)</f>
        <v>9032.81</v>
      </c>
      <c r="G369" s="9" cm="1">
        <f t="array" aca="1" ref="G369" ca="1">INDEX('Wkly eq indx data joined'!$A$1:$AJ$1150,MATCH('Wkly eq indx data aligned'!$A369,OFFSET(INDIRECT(ADDRESS(1,MATCH(G$1,'Wkly eq indx data joined'!$1:$1,0),1,1,$A$1)),,,1150,1),0),MATCH(G$1,'Wkly eq indx data joined'!$1:$1,0)+1)</f>
        <v>1430.73</v>
      </c>
      <c r="H369" s="9" cm="1">
        <f t="array" aca="1" ref="H369" ca="1">INDEX('Wkly eq indx data joined'!$A$1:$AJ$1150,MATCH('Wkly eq indx data aligned'!$A369,OFFSET(INDIRECT(ADDRESS(1,MATCH(H$1,'Wkly eq indx data joined'!$1:$1,0),1,1,$A$1)),,,1150,1),0),MATCH(H$1,'Wkly eq indx data joined'!$1:$1,0)+1)</f>
        <v>6239</v>
      </c>
      <c r="I369" s="9" cm="1">
        <f t="array" aca="1" ref="I369" ca="1">INDEX('Wkly eq indx data joined'!$A$1:$AJ$1150,MATCH('Wkly eq indx data aligned'!$A369,OFFSET(INDIRECT(ADDRESS(1,MATCH(I$1,'Wkly eq indx data joined'!$1:$1,0),1,1,$A$1)),,,1150,1),0),MATCH(I$1,'Wkly eq indx data joined'!$1:$1,0)+1)</f>
        <v>19613.41</v>
      </c>
      <c r="J369" s="9" cm="1">
        <f t="array" aca="1" ref="J369" ca="1">INDEX('Wkly eq indx data joined'!$A$1:$AJ$1150,MATCH('Wkly eq indx data aligned'!$A369,OFFSET(INDIRECT(ADDRESS(1,MATCH(J$1,'Wkly eq indx data joined'!$1:$1,0),1,1,$A$1)),,,1150,1),0),MATCH(J$1,'Wkly eq indx data joined'!$1:$1,0)+1)</f>
        <v>5617.62</v>
      </c>
      <c r="K369" s="9" cm="1">
        <f t="array" aca="1" ref="K369" ca="1">INDEX('Wkly eq indx data joined'!$A$1:$AJ$1150,MATCH('Wkly eq indx data aligned'!$A369,OFFSET(INDIRECT(ADDRESS(1,MATCH(K$1,'Wkly eq indx data joined'!$1:$1,0),1,1,$A$1)),,,1150,1),0),MATCH(K$1,'Wkly eq indx data joined'!$1:$1,0)+1)</f>
        <v>6705.17</v>
      </c>
      <c r="L369" s="12" cm="1">
        <f t="array" aca="1" ref="L369" ca="1">INDEX('Wkly eq indx data joined'!$A$1:$AJ$1150,MATCH('Wkly eq indx data aligned'!$A369+2,OFFSET(INDIRECT(ADDRESS(1,MATCH(L$1,'Wkly eq indx data joined'!$1:$1,0),1,1,$A$1)),,,1150,1),0),MATCH(L$1,'Wkly eq indx data joined'!$1:$1,0)+1)</f>
        <v>1388.37</v>
      </c>
      <c r="M369" s="9" cm="1">
        <f t="array" aca="1" ref="M369" ca="1">INDEX('Wkly eq indx data joined'!$A$1:$AJ$1150,MATCH('Wkly eq indx data aligned'!$A369,OFFSET(INDIRECT(ADDRESS(1,MATCH(M$1,'Wkly eq indx data joined'!$1:$1,0),1,1,$A$1)),,,1150,1),0),MATCH(M$1,'Wkly eq indx data joined'!$1:$1,0)+1)</f>
        <v>43095</v>
      </c>
      <c r="N369" s="9" cm="1">
        <f t="array" aca="1" ref="N369" ca="1">INDEX('Wkly eq indx data joined'!$A$1:$AJ$1150,MATCH('Wkly eq indx data aligned'!$A369,OFFSET(INDIRECT(ADDRESS(1,MATCH(N$1,'Wkly eq indx data joined'!$1:$1,0),1,1,$A$1)),,,1150,1),0),MATCH(N$1,'Wkly eq indx data joined'!$1:$1,0)+1)</f>
        <v>9337.52</v>
      </c>
      <c r="O369" s="13" cm="1">
        <f t="array" aca="1" ref="O369" ca="1">INDEX('Wkly eq indx data joined'!$A$1:$AJ$1150,MATCH('Wkly eq indx data aligned'!$A369+1,OFFSET(INDIRECT(ADDRESS(1,MATCH(O$1,'Wkly eq indx data joined'!$1:$1,0),1,1,$A$1)),,,1150,1),0),MATCH(O$1,'Wkly eq indx data joined'!$1:$1,0)+1)</f>
        <v>7761.71</v>
      </c>
      <c r="P369" s="12" cm="1">
        <f t="array" aca="1" ref="P369" ca="1">INDEX('Wkly eq indx data joined'!$A$1:$AJ$1150,MATCH('Wkly eq indx data aligned'!$A369+2,OFFSET(INDIRECT(ADDRESS(1,MATCH(P$1,'Wkly eq indx data joined'!$1:$1,0),1,1,$A$1)),,,1150,1),0),MATCH(P$1,'Wkly eq indx data joined'!$1:$1,0)+1)</f>
        <v>4052.45</v>
      </c>
      <c r="Q369" s="9" cm="1">
        <f t="array" aca="1" ref="Q369" ca="1">INDEX('Wkly eq indx data joined'!$A$1:$AJ$1150,MATCH('Wkly eq indx data aligned'!$A369,OFFSET(INDIRECT(ADDRESS(1,MATCH(Q$1,'Wkly eq indx data joined'!$1:$1,0),1,1,$A$1)),,,1150,1),0),MATCH(Q$1,'Wkly eq indx data joined'!$1:$1,0)+1)</f>
        <v>502.84</v>
      </c>
      <c r="R369" s="12" cm="1">
        <f t="array" aca="1" ref="R369" ca="1">INDEX('Wkly eq indx data joined'!$A$1:$AJ$1150,MATCH('Wkly eq indx data aligned'!$A369+2,OFFSET(INDIRECT(ADDRESS(1,MATCH(R$1,'Wkly eq indx data joined'!$1:$1,0),1,1,$A$1)),,,1150,1),0),MATCH(R$1,'Wkly eq indx data joined'!$1:$1,0)+1)</f>
        <v>1591.47</v>
      </c>
      <c r="S369" s="9" cm="1">
        <f t="array" aca="1" ref="S369" ca="1">INDEX('Wkly eq indx data joined'!$A$1:$AJ$1150,MATCH('Wkly eq indx data aligned'!$A369,OFFSET(INDIRECT(ADDRESS(1,MATCH(S$1,'Wkly eq indx data joined'!$1:$1,0),1,1,$A$1)),,,1150,1),0),MATCH(S$1,'Wkly eq indx data joined'!$1:$1,0)+1)</f>
        <v>22534.92</v>
      </c>
    </row>
    <row r="370" spans="1:19" x14ac:dyDescent="0.25">
      <c r="A370" s="4">
        <f t="shared" si="5"/>
        <v>39101</v>
      </c>
      <c r="B370" s="9" cm="1">
        <f t="array" aca="1" ref="B370" ca="1">INDEX('Wkly eq indx data joined'!$A$1:$AJ$1150,MATCH('Wkly eq indx data aligned'!$A370,OFFSET(INDIRECT(ADDRESS(1,MATCH(B$1,'Wkly eq indx data joined'!$1:$1,0),1,1,$A$1)),,,1150,1),0),MATCH(B$1,'Wkly eq indx data joined'!$1:$1,0)+1)</f>
        <v>5673.0720000000001</v>
      </c>
      <c r="C370" s="9" cm="1">
        <f t="array" aca="1" ref="C370" ca="1">INDEX('Wkly eq indx data joined'!$A$1:$AJ$1150,MATCH('Wkly eq indx data aligned'!$A370,OFFSET(INDIRECT(ADDRESS(1,MATCH(C$1,'Wkly eq indx data joined'!$1:$1,0),1,1,$A$1)),,,1150,1),0),MATCH(C$1,'Wkly eq indx data joined'!$1:$1,0)+1)</f>
        <v>17310.439999999999</v>
      </c>
      <c r="D370" s="18" cm="1">
        <f t="array" aca="1" ref="D370" ca="1">IFERROR(INDEX('Wkly eq indx data joined'!$A$1:$AJ$1150,MATCH('Wkly eq indx data aligned'!$A370,OFFSET(INDIRECT(ADDRESS(1,MATCH(D$1,'Wkly eq indx data joined'!$1:$1,0),1,1,$A$1)),,,1150,1),0),MATCH(D$1,'Wkly eq indx data joined'!$1:$1,0)+1),D369)</f>
        <v>2832.2069999999999</v>
      </c>
      <c r="E370" s="9" cm="1">
        <f t="array" aca="1" ref="E370" ca="1">INDEX('Wkly eq indx data joined'!$A$1:$AJ$1150,MATCH('Wkly eq indx data aligned'!$A370,OFFSET(INDIRECT(ADDRESS(1,MATCH(E$1,'Wkly eq indx data joined'!$1:$1,0),1,1,$A$1)),,,1150,1),0),MATCH(E$1,'Wkly eq indx data joined'!$1:$1,0)+1)</f>
        <v>12718.99</v>
      </c>
      <c r="F370" s="9" cm="1">
        <f t="array" aca="1" ref="F370" ca="1">INDEX('Wkly eq indx data joined'!$A$1:$AJ$1150,MATCH('Wkly eq indx data aligned'!$A370,OFFSET(INDIRECT(ADDRESS(1,MATCH(F$1,'Wkly eq indx data joined'!$1:$1,0),1,1,$A$1)),,,1150,1),0),MATCH(F$1,'Wkly eq indx data joined'!$1:$1,0)+1)</f>
        <v>9155.1200000000008</v>
      </c>
      <c r="G370" s="9" cm="1">
        <f t="array" aca="1" ref="G370" ca="1">INDEX('Wkly eq indx data joined'!$A$1:$AJ$1150,MATCH('Wkly eq indx data aligned'!$A370,OFFSET(INDIRECT(ADDRESS(1,MATCH(G$1,'Wkly eq indx data joined'!$1:$1,0),1,1,$A$1)),,,1150,1),0),MATCH(G$1,'Wkly eq indx data joined'!$1:$1,0)+1)</f>
        <v>1430.5</v>
      </c>
      <c r="H370" s="9" cm="1">
        <f t="array" aca="1" ref="H370" ca="1">INDEX('Wkly eq indx data joined'!$A$1:$AJ$1150,MATCH('Wkly eq indx data aligned'!$A370,OFFSET(INDIRECT(ADDRESS(1,MATCH(H$1,'Wkly eq indx data joined'!$1:$1,0),1,1,$A$1)),,,1150,1),0),MATCH(H$1,'Wkly eq indx data joined'!$1:$1,0)+1)</f>
        <v>6237.2</v>
      </c>
      <c r="I370" s="9" cm="1">
        <f t="array" aca="1" ref="I370" ca="1">INDEX('Wkly eq indx data joined'!$A$1:$AJ$1150,MATCH('Wkly eq indx data aligned'!$A370,OFFSET(INDIRECT(ADDRESS(1,MATCH(I$1,'Wkly eq indx data joined'!$1:$1,0),1,1,$A$1)),,,1150,1),0),MATCH(I$1,'Wkly eq indx data joined'!$1:$1,0)+1)</f>
        <v>20327.72</v>
      </c>
      <c r="J370" s="9" cm="1">
        <f t="array" aca="1" ref="J370" ca="1">INDEX('Wkly eq indx data joined'!$A$1:$AJ$1150,MATCH('Wkly eq indx data aligned'!$A370,OFFSET(INDIRECT(ADDRESS(1,MATCH(J$1,'Wkly eq indx data joined'!$1:$1,0),1,1,$A$1)),,,1150,1),0),MATCH(J$1,'Wkly eq indx data joined'!$1:$1,0)+1)</f>
        <v>5614.7</v>
      </c>
      <c r="K370" s="9" cm="1">
        <f t="array" aca="1" ref="K370" ca="1">INDEX('Wkly eq indx data joined'!$A$1:$AJ$1150,MATCH('Wkly eq indx data aligned'!$A370,OFFSET(INDIRECT(ADDRESS(1,MATCH(K$1,'Wkly eq indx data joined'!$1:$1,0),1,1,$A$1)),,,1150,1),0),MATCH(K$1,'Wkly eq indx data joined'!$1:$1,0)+1)</f>
        <v>6747.17</v>
      </c>
      <c r="L370" s="12" cm="1">
        <f t="array" aca="1" ref="L370" ca="1">INDEX('Wkly eq indx data joined'!$A$1:$AJ$1150,MATCH('Wkly eq indx data aligned'!$A370+2,OFFSET(INDIRECT(ADDRESS(1,MATCH(L$1,'Wkly eq indx data joined'!$1:$1,0),1,1,$A$1)),,,1150,1),0),MATCH(L$1,'Wkly eq indx data joined'!$1:$1,0)+1)</f>
        <v>1360.56</v>
      </c>
      <c r="M370" s="9" cm="1">
        <f t="array" aca="1" ref="M370" ca="1">INDEX('Wkly eq indx data joined'!$A$1:$AJ$1150,MATCH('Wkly eq indx data aligned'!$A370,OFFSET(INDIRECT(ADDRESS(1,MATCH(M$1,'Wkly eq indx data joined'!$1:$1,0),1,1,$A$1)),,,1150,1),0),MATCH(M$1,'Wkly eq indx data joined'!$1:$1,0)+1)</f>
        <v>43427.6</v>
      </c>
      <c r="N370" s="9" cm="1">
        <f t="array" aca="1" ref="N370" ca="1">INDEX('Wkly eq indx data joined'!$A$1:$AJ$1150,MATCH('Wkly eq indx data aligned'!$A370,OFFSET(INDIRECT(ADDRESS(1,MATCH(N$1,'Wkly eq indx data joined'!$1:$1,0),1,1,$A$1)),,,1150,1),0),MATCH(N$1,'Wkly eq indx data joined'!$1:$1,0)+1)</f>
        <v>9382.42</v>
      </c>
      <c r="O370" s="13" cm="1">
        <f t="array" aca="1" ref="O370" ca="1">INDEX('Wkly eq indx data joined'!$A$1:$AJ$1150,MATCH('Wkly eq indx data aligned'!$A370+1,OFFSET(INDIRECT(ADDRESS(1,MATCH(O$1,'Wkly eq indx data joined'!$1:$1,0),1,1,$A$1)),,,1150,1),0),MATCH(O$1,'Wkly eq indx data joined'!$1:$1,0)+1)</f>
        <v>7840.08</v>
      </c>
      <c r="P370" s="12" cm="1">
        <f t="array" aca="1" ref="P370" ca="1">INDEX('Wkly eq indx data joined'!$A$1:$AJ$1150,MATCH('Wkly eq indx data aligned'!$A370+2,OFFSET(INDIRECT(ADDRESS(1,MATCH(P$1,'Wkly eq indx data joined'!$1:$1,0),1,1,$A$1)),,,1150,1),0),MATCH(P$1,'Wkly eq indx data joined'!$1:$1,0)+1)</f>
        <v>4090.15</v>
      </c>
      <c r="Q370" s="9" cm="1">
        <f t="array" aca="1" ref="Q370" ca="1">INDEX('Wkly eq indx data joined'!$A$1:$AJ$1150,MATCH('Wkly eq indx data aligned'!$A370,OFFSET(INDIRECT(ADDRESS(1,MATCH(Q$1,'Wkly eq indx data joined'!$1:$1,0),1,1,$A$1)),,,1150,1),0),MATCH(Q$1,'Wkly eq indx data joined'!$1:$1,0)+1)</f>
        <v>507.12</v>
      </c>
      <c r="R370" s="12" cm="1">
        <f t="array" aca="1" ref="R370" ca="1">INDEX('Wkly eq indx data joined'!$A$1:$AJ$1150,MATCH('Wkly eq indx data aligned'!$A370+2,OFFSET(INDIRECT(ADDRESS(1,MATCH(R$1,'Wkly eq indx data joined'!$1:$1,0),1,1,$A$1)),,,1150,1),0),MATCH(R$1,'Wkly eq indx data joined'!$1:$1,0)+1)</f>
        <v>1617.09</v>
      </c>
      <c r="S370" s="9" cm="1">
        <f t="array" aca="1" ref="S370" ca="1">INDEX('Wkly eq indx data joined'!$A$1:$AJ$1150,MATCH('Wkly eq indx data aligned'!$A370,OFFSET(INDIRECT(ADDRESS(1,MATCH(S$1,'Wkly eq indx data joined'!$1:$1,0),1,1,$A$1)),,,1150,1),0),MATCH(S$1,'Wkly eq indx data joined'!$1:$1,0)+1)</f>
        <v>22443.56</v>
      </c>
    </row>
    <row r="371" spans="1:19" x14ac:dyDescent="0.25">
      <c r="A371" s="4">
        <f t="shared" si="5"/>
        <v>39108</v>
      </c>
      <c r="B371" s="9" cm="1">
        <f t="array" aca="1" ref="B371" ca="1">INDEX('Wkly eq indx data joined'!$A$1:$AJ$1150,MATCH('Wkly eq indx data aligned'!$A371,OFFSET(INDIRECT(ADDRESS(1,MATCH(B$1,'Wkly eq indx data joined'!$1:$1,0),1,1,$A$1)),,,1150,1),0),MATCH(B$1,'Wkly eq indx data joined'!$1:$1,0)+1)</f>
        <v>5769.9040000000005</v>
      </c>
      <c r="C371" s="9" cm="1">
        <f t="array" aca="1" ref="C371" ca="1">INDEX('Wkly eq indx data joined'!$A$1:$AJ$1150,MATCH('Wkly eq indx data aligned'!$A371,OFFSET(INDIRECT(ADDRESS(1,MATCH(C$1,'Wkly eq indx data joined'!$1:$1,0),1,1,$A$1)),,,1150,1),0),MATCH(C$1,'Wkly eq indx data joined'!$1:$1,0)+1)</f>
        <v>17421.93</v>
      </c>
      <c r="D371" s="18" cm="1">
        <f t="array" aca="1" ref="D371" ca="1">IFERROR(INDEX('Wkly eq indx data joined'!$A$1:$AJ$1150,MATCH('Wkly eq indx data aligned'!$A371,OFFSET(INDIRECT(ADDRESS(1,MATCH(D$1,'Wkly eq indx data joined'!$1:$1,0),1,1,$A$1)),,,1150,1),0),MATCH(D$1,'Wkly eq indx data joined'!$1:$1,0)+1),D370)</f>
        <v>2882.558</v>
      </c>
      <c r="E371" s="9" cm="1">
        <f t="array" aca="1" ref="E371" ca="1">INDEX('Wkly eq indx data joined'!$A$1:$AJ$1150,MATCH('Wkly eq indx data aligned'!$A371,OFFSET(INDIRECT(ADDRESS(1,MATCH(E$1,'Wkly eq indx data joined'!$1:$1,0),1,1,$A$1)),,,1150,1),0),MATCH(E$1,'Wkly eq indx data joined'!$1:$1,0)+1)</f>
        <v>12979.26</v>
      </c>
      <c r="F371" s="9" cm="1">
        <f t="array" aca="1" ref="F371" ca="1">INDEX('Wkly eq indx data joined'!$A$1:$AJ$1150,MATCH('Wkly eq indx data aligned'!$A371,OFFSET(INDIRECT(ADDRESS(1,MATCH(F$1,'Wkly eq indx data joined'!$1:$1,0),1,1,$A$1)),,,1150,1),0),MATCH(F$1,'Wkly eq indx data joined'!$1:$1,0)+1)</f>
        <v>9041.1</v>
      </c>
      <c r="G371" s="9" cm="1">
        <f t="array" aca="1" ref="G371" ca="1">INDEX('Wkly eq indx data joined'!$A$1:$AJ$1150,MATCH('Wkly eq indx data aligned'!$A371,OFFSET(INDIRECT(ADDRESS(1,MATCH(G$1,'Wkly eq indx data joined'!$1:$1,0),1,1,$A$1)),,,1150,1),0),MATCH(G$1,'Wkly eq indx data joined'!$1:$1,0)+1)</f>
        <v>1422.18</v>
      </c>
      <c r="H371" s="9" cm="1">
        <f t="array" aca="1" ref="H371" ca="1">INDEX('Wkly eq indx data joined'!$A$1:$AJ$1150,MATCH('Wkly eq indx data aligned'!$A371,OFFSET(INDIRECT(ADDRESS(1,MATCH(H$1,'Wkly eq indx data joined'!$1:$1,0),1,1,$A$1)),,,1150,1),0),MATCH(H$1,'Wkly eq indx data joined'!$1:$1,0)+1)</f>
        <v>6228</v>
      </c>
      <c r="I371" s="9" cm="1">
        <f t="array" aca="1" ref="I371" ca="1">INDEX('Wkly eq indx data joined'!$A$1:$AJ$1150,MATCH('Wkly eq indx data aligned'!$A371,OFFSET(INDIRECT(ADDRESS(1,MATCH(I$1,'Wkly eq indx data joined'!$1:$1,0),1,1,$A$1)),,,1150,1),0),MATCH(I$1,'Wkly eq indx data joined'!$1:$1,0)+1)</f>
        <v>20281.13</v>
      </c>
      <c r="J371" s="9" cm="1">
        <f t="array" aca="1" ref="J371" ca="1">INDEX('Wkly eq indx data joined'!$A$1:$AJ$1150,MATCH('Wkly eq indx data aligned'!$A371,OFFSET(INDIRECT(ADDRESS(1,MATCH(J$1,'Wkly eq indx data joined'!$1:$1,0),1,1,$A$1)),,,1150,1),0),MATCH(J$1,'Wkly eq indx data joined'!$1:$1,0)+1)</f>
        <v>5582.3</v>
      </c>
      <c r="K371" s="9" cm="1">
        <f t="array" aca="1" ref="K371" ca="1">INDEX('Wkly eq indx data joined'!$A$1:$AJ$1150,MATCH('Wkly eq indx data aligned'!$A371,OFFSET(INDIRECT(ADDRESS(1,MATCH(K$1,'Wkly eq indx data joined'!$1:$1,0),1,1,$A$1)),,,1150,1),0),MATCH(K$1,'Wkly eq indx data joined'!$1:$1,0)+1)</f>
        <v>6690.34</v>
      </c>
      <c r="L371" s="12" cm="1">
        <f t="array" aca="1" ref="L371" ca="1">INDEX('Wkly eq indx data joined'!$A$1:$AJ$1150,MATCH('Wkly eq indx data aligned'!$A371+2,OFFSET(INDIRECT(ADDRESS(1,MATCH(L$1,'Wkly eq indx data joined'!$1:$1,0),1,1,$A$1)),,,1150,1),0),MATCH(L$1,'Wkly eq indx data joined'!$1:$1,0)+1)</f>
        <v>1371.33</v>
      </c>
      <c r="M371" s="9" cm="1">
        <f t="array" aca="1" ref="M371" ca="1">INDEX('Wkly eq indx data joined'!$A$1:$AJ$1150,MATCH('Wkly eq indx data aligned'!$A371,OFFSET(INDIRECT(ADDRESS(1,MATCH(M$1,'Wkly eq indx data joined'!$1:$1,0),1,1,$A$1)),,,1150,1),0),MATCH(M$1,'Wkly eq indx data joined'!$1:$1,0)+1)</f>
        <v>44412.4</v>
      </c>
      <c r="N371" s="9" cm="1">
        <f t="array" aca="1" ref="N371" ca="1">INDEX('Wkly eq indx data joined'!$A$1:$AJ$1150,MATCH('Wkly eq indx data aligned'!$A371,OFFSET(INDIRECT(ADDRESS(1,MATCH(N$1,'Wkly eq indx data joined'!$1:$1,0),1,1,$A$1)),,,1150,1),0),MATCH(N$1,'Wkly eq indx data joined'!$1:$1,0)+1)</f>
        <v>9300.43</v>
      </c>
      <c r="O371" s="13" cm="1">
        <f t="array" aca="1" ref="O371" ca="1">INDEX('Wkly eq indx data joined'!$A$1:$AJ$1150,MATCH('Wkly eq indx data aligned'!$A371+1,OFFSET(INDIRECT(ADDRESS(1,MATCH(O$1,'Wkly eq indx data joined'!$1:$1,0),1,1,$A$1)),,,1150,1),0),MATCH(O$1,'Wkly eq indx data joined'!$1:$1,0)+1)</f>
        <v>7821.32</v>
      </c>
      <c r="P371" s="12" cm="1">
        <f t="array" aca="1" ref="P371" ca="1">INDEX('Wkly eq indx data joined'!$A$1:$AJ$1150,MATCH('Wkly eq indx data aligned'!$A371+2,OFFSET(INDIRECT(ADDRESS(1,MATCH(P$1,'Wkly eq indx data joined'!$1:$1,0),1,1,$A$1)),,,1150,1),0),MATCH(P$1,'Wkly eq indx data joined'!$1:$1,0)+1)</f>
        <v>4147.7</v>
      </c>
      <c r="Q371" s="9" cm="1">
        <f t="array" aca="1" ref="Q371" ca="1">INDEX('Wkly eq indx data joined'!$A$1:$AJ$1150,MATCH('Wkly eq indx data aligned'!$A371,OFFSET(INDIRECT(ADDRESS(1,MATCH(Q$1,'Wkly eq indx data joined'!$1:$1,0),1,1,$A$1)),,,1150,1),0),MATCH(Q$1,'Wkly eq indx data joined'!$1:$1,0)+1)</f>
        <v>499.8</v>
      </c>
      <c r="R371" s="12" cm="1">
        <f t="array" aca="1" ref="R371" ca="1">INDEX('Wkly eq indx data joined'!$A$1:$AJ$1150,MATCH('Wkly eq indx data aligned'!$A371+2,OFFSET(INDIRECT(ADDRESS(1,MATCH(R$1,'Wkly eq indx data joined'!$1:$1,0),1,1,$A$1)),,,1150,1),0),MATCH(R$1,'Wkly eq indx data joined'!$1:$1,0)+1)</f>
        <v>1669.82</v>
      </c>
      <c r="S371" s="9" cm="1">
        <f t="array" aca="1" ref="S371" ca="1">INDEX('Wkly eq indx data joined'!$A$1:$AJ$1150,MATCH('Wkly eq indx data aligned'!$A371,OFFSET(INDIRECT(ADDRESS(1,MATCH(S$1,'Wkly eq indx data joined'!$1:$1,0),1,1,$A$1)),,,1150,1),0),MATCH(S$1,'Wkly eq indx data joined'!$1:$1,0)+1)</f>
        <v>22872.9</v>
      </c>
    </row>
    <row r="372" spans="1:19" x14ac:dyDescent="0.25">
      <c r="A372" s="4">
        <f t="shared" si="5"/>
        <v>39115</v>
      </c>
      <c r="B372" s="9" cm="1">
        <f t="array" aca="1" ref="B372" ca="1">INDEX('Wkly eq indx data joined'!$A$1:$AJ$1150,MATCH('Wkly eq indx data aligned'!$A372,OFFSET(INDIRECT(ADDRESS(1,MATCH(B$1,'Wkly eq indx data joined'!$1:$1,0),1,1,$A$1)),,,1150,1),0),MATCH(B$1,'Wkly eq indx data joined'!$1:$1,0)+1)</f>
        <v>5831.5069999999996</v>
      </c>
      <c r="C372" s="9" cm="1">
        <f t="array" aca="1" ref="C372" ca="1">INDEX('Wkly eq indx data joined'!$A$1:$AJ$1150,MATCH('Wkly eq indx data aligned'!$A372,OFFSET(INDIRECT(ADDRESS(1,MATCH(C$1,'Wkly eq indx data joined'!$1:$1,0),1,1,$A$1)),,,1150,1),0),MATCH(C$1,'Wkly eq indx data joined'!$1:$1,0)+1)</f>
        <v>17547.11</v>
      </c>
      <c r="D372" s="18" cm="1">
        <f t="array" aca="1" ref="D372" ca="1">IFERROR(INDEX('Wkly eq indx data joined'!$A$1:$AJ$1150,MATCH('Wkly eq indx data aligned'!$A372,OFFSET(INDIRECT(ADDRESS(1,MATCH(D$1,'Wkly eq indx data joined'!$1:$1,0),1,1,$A$1)),,,1150,1),0),MATCH(D$1,'Wkly eq indx data joined'!$1:$1,0)+1),D371)</f>
        <v>2673.212</v>
      </c>
      <c r="E372" s="9" cm="1">
        <f t="array" aca="1" ref="E372" ca="1">INDEX('Wkly eq indx data joined'!$A$1:$AJ$1150,MATCH('Wkly eq indx data aligned'!$A372,OFFSET(INDIRECT(ADDRESS(1,MATCH(E$1,'Wkly eq indx data joined'!$1:$1,0),1,1,$A$1)),,,1150,1),0),MATCH(E$1,'Wkly eq indx data joined'!$1:$1,0)+1)</f>
        <v>13111.57</v>
      </c>
      <c r="F372" s="9" cm="1">
        <f t="array" aca="1" ref="F372" ca="1">INDEX('Wkly eq indx data joined'!$A$1:$AJ$1150,MATCH('Wkly eq indx data aligned'!$A372,OFFSET(INDIRECT(ADDRESS(1,MATCH(F$1,'Wkly eq indx data joined'!$1:$1,0),1,1,$A$1)),,,1150,1),0),MATCH(F$1,'Wkly eq indx data joined'!$1:$1,0)+1)</f>
        <v>9260.49</v>
      </c>
      <c r="G372" s="9" cm="1">
        <f t="array" aca="1" ref="G372" ca="1">INDEX('Wkly eq indx data joined'!$A$1:$AJ$1150,MATCH('Wkly eq indx data aligned'!$A372,OFFSET(INDIRECT(ADDRESS(1,MATCH(G$1,'Wkly eq indx data joined'!$1:$1,0),1,1,$A$1)),,,1150,1),0),MATCH(G$1,'Wkly eq indx data joined'!$1:$1,0)+1)</f>
        <v>1448.39</v>
      </c>
      <c r="H372" s="9" cm="1">
        <f t="array" aca="1" ref="H372" ca="1">INDEX('Wkly eq indx data joined'!$A$1:$AJ$1150,MATCH('Wkly eq indx data aligned'!$A372,OFFSET(INDIRECT(ADDRESS(1,MATCH(H$1,'Wkly eq indx data joined'!$1:$1,0),1,1,$A$1)),,,1150,1),0),MATCH(H$1,'Wkly eq indx data joined'!$1:$1,0)+1)</f>
        <v>6310.9</v>
      </c>
      <c r="I372" s="9" cm="1">
        <f t="array" aca="1" ref="I372" ca="1">INDEX('Wkly eq indx data joined'!$A$1:$AJ$1150,MATCH('Wkly eq indx data aligned'!$A372,OFFSET(INDIRECT(ADDRESS(1,MATCH(I$1,'Wkly eq indx data joined'!$1:$1,0),1,1,$A$1)),,,1150,1),0),MATCH(I$1,'Wkly eq indx data joined'!$1:$1,0)+1)</f>
        <v>20563.68</v>
      </c>
      <c r="J372" s="9" cm="1">
        <f t="array" aca="1" ref="J372" ca="1">INDEX('Wkly eq indx data joined'!$A$1:$AJ$1150,MATCH('Wkly eq indx data aligned'!$A372,OFFSET(INDIRECT(ADDRESS(1,MATCH(J$1,'Wkly eq indx data joined'!$1:$1,0),1,1,$A$1)),,,1150,1),0),MATCH(J$1,'Wkly eq indx data joined'!$1:$1,0)+1)</f>
        <v>5677.3</v>
      </c>
      <c r="K372" s="9" cm="1">
        <f t="array" aca="1" ref="K372" ca="1">INDEX('Wkly eq indx data joined'!$A$1:$AJ$1150,MATCH('Wkly eq indx data aligned'!$A372,OFFSET(INDIRECT(ADDRESS(1,MATCH(K$1,'Wkly eq indx data joined'!$1:$1,0),1,1,$A$1)),,,1150,1),0),MATCH(K$1,'Wkly eq indx data joined'!$1:$1,0)+1)</f>
        <v>6885.76</v>
      </c>
      <c r="L372" s="12" cm="1">
        <f t="array" aca="1" ref="L372" ca="1">INDEX('Wkly eq indx data joined'!$A$1:$AJ$1150,MATCH('Wkly eq indx data aligned'!$A372+2,OFFSET(INDIRECT(ADDRESS(1,MATCH(L$1,'Wkly eq indx data joined'!$1:$1,0),1,1,$A$1)),,,1150,1),0),MATCH(L$1,'Wkly eq indx data joined'!$1:$1,0)+1)</f>
        <v>1413.14</v>
      </c>
      <c r="M372" s="9" cm="1">
        <f t="array" aca="1" ref="M372" ca="1">INDEX('Wkly eq indx data joined'!$A$1:$AJ$1150,MATCH('Wkly eq indx data aligned'!$A372,OFFSET(INDIRECT(ADDRESS(1,MATCH(M$1,'Wkly eq indx data joined'!$1:$1,0),1,1,$A$1)),,,1150,1),0),MATCH(M$1,'Wkly eq indx data joined'!$1:$1,0)+1)</f>
        <v>44997.8</v>
      </c>
      <c r="N372" s="9" cm="1">
        <f t="array" aca="1" ref="N372" ca="1">INDEX('Wkly eq indx data joined'!$A$1:$AJ$1150,MATCH('Wkly eq indx data aligned'!$A372,OFFSET(INDIRECT(ADDRESS(1,MATCH(N$1,'Wkly eq indx data joined'!$1:$1,0),1,1,$A$1)),,,1150,1),0),MATCH(N$1,'Wkly eq indx data joined'!$1:$1,0)+1)</f>
        <v>9490.39</v>
      </c>
      <c r="O372" s="13" cm="1">
        <f t="array" aca="1" ref="O372" ca="1">INDEX('Wkly eq indx data joined'!$A$1:$AJ$1150,MATCH('Wkly eq indx data aligned'!$A372+1,OFFSET(INDIRECT(ADDRESS(1,MATCH(O$1,'Wkly eq indx data joined'!$1:$1,0),1,1,$A$1)),,,1150,1),0),MATCH(O$1,'Wkly eq indx data joined'!$1:$1,0)+1)</f>
        <v>7777.03</v>
      </c>
      <c r="P372" s="12" cm="1">
        <f t="array" aca="1" ref="P372" ca="1">INDEX('Wkly eq indx data joined'!$A$1:$AJ$1150,MATCH('Wkly eq indx data aligned'!$A372+2,OFFSET(INDIRECT(ADDRESS(1,MATCH(P$1,'Wkly eq indx data joined'!$1:$1,0),1,1,$A$1)),,,1150,1),0),MATCH(P$1,'Wkly eq indx data joined'!$1:$1,0)+1)</f>
        <v>4183.5</v>
      </c>
      <c r="Q372" s="9" cm="1">
        <f t="array" aca="1" ref="Q372" ca="1">INDEX('Wkly eq indx data joined'!$A$1:$AJ$1150,MATCH('Wkly eq indx data aligned'!$A372,OFFSET(INDIRECT(ADDRESS(1,MATCH(Q$1,'Wkly eq indx data joined'!$1:$1,0),1,1,$A$1)),,,1150,1),0),MATCH(Q$1,'Wkly eq indx data joined'!$1:$1,0)+1)</f>
        <v>506.78</v>
      </c>
      <c r="R372" s="12" cm="1">
        <f t="array" aca="1" ref="R372" ca="1">INDEX('Wkly eq indx data joined'!$A$1:$AJ$1150,MATCH('Wkly eq indx data aligned'!$A372+2,OFFSET(INDIRECT(ADDRESS(1,MATCH(R$1,'Wkly eq indx data joined'!$1:$1,0),1,1,$A$1)),,,1150,1),0),MATCH(R$1,'Wkly eq indx data joined'!$1:$1,0)+1)</f>
        <v>1701.26</v>
      </c>
      <c r="S372" s="9" cm="1">
        <f t="array" aca="1" ref="S372" ca="1">INDEX('Wkly eq indx data joined'!$A$1:$AJ$1150,MATCH('Wkly eq indx data aligned'!$A372,OFFSET(INDIRECT(ADDRESS(1,MATCH(S$1,'Wkly eq indx data joined'!$1:$1,0),1,1,$A$1)),,,1150,1),0),MATCH(S$1,'Wkly eq indx data joined'!$1:$1,0)+1)</f>
        <v>23151.11</v>
      </c>
    </row>
    <row r="373" spans="1:19" x14ac:dyDescent="0.25">
      <c r="A373" s="4">
        <f t="shared" si="5"/>
        <v>39122</v>
      </c>
      <c r="B373" s="9" cm="1">
        <f t="array" aca="1" ref="B373" ca="1">INDEX('Wkly eq indx data joined'!$A$1:$AJ$1150,MATCH('Wkly eq indx data aligned'!$A373,OFFSET(INDIRECT(ADDRESS(1,MATCH(B$1,'Wkly eq indx data joined'!$1:$1,0),1,1,$A$1)),,,1150,1),0),MATCH(B$1,'Wkly eq indx data joined'!$1:$1,0)+1)</f>
        <v>5927.165</v>
      </c>
      <c r="C373" s="9" cm="1">
        <f t="array" aca="1" ref="C373" ca="1">INDEX('Wkly eq indx data joined'!$A$1:$AJ$1150,MATCH('Wkly eq indx data aligned'!$A373,OFFSET(INDIRECT(ADDRESS(1,MATCH(C$1,'Wkly eq indx data joined'!$1:$1,0),1,1,$A$1)),,,1150,1),0),MATCH(C$1,'Wkly eq indx data joined'!$1:$1,0)+1)</f>
        <v>17504.330000000002</v>
      </c>
      <c r="D373" s="18" cm="1">
        <f t="array" aca="1" ref="D373" ca="1">IFERROR(INDEX('Wkly eq indx data joined'!$A$1:$AJ$1150,MATCH('Wkly eq indx data aligned'!$A373,OFFSET(INDIRECT(ADDRESS(1,MATCH(D$1,'Wkly eq indx data joined'!$1:$1,0),1,1,$A$1)),,,1150,1),0),MATCH(D$1,'Wkly eq indx data joined'!$1:$1,0)+1),D372)</f>
        <v>2730.386</v>
      </c>
      <c r="E373" s="9" cm="1">
        <f t="array" aca="1" ref="E373" ca="1">INDEX('Wkly eq indx data joined'!$A$1:$AJ$1150,MATCH('Wkly eq indx data aligned'!$A373,OFFSET(INDIRECT(ADDRESS(1,MATCH(E$1,'Wkly eq indx data joined'!$1:$1,0),1,1,$A$1)),,,1150,1),0),MATCH(E$1,'Wkly eq indx data joined'!$1:$1,0)+1)</f>
        <v>13083.95</v>
      </c>
      <c r="F373" s="9" cm="1">
        <f t="array" aca="1" ref="F373" ca="1">INDEX('Wkly eq indx data joined'!$A$1:$AJ$1150,MATCH('Wkly eq indx data aligned'!$A373,OFFSET(INDIRECT(ADDRESS(1,MATCH(F$1,'Wkly eq indx data joined'!$1:$1,0),1,1,$A$1)),,,1150,1),0),MATCH(F$1,'Wkly eq indx data joined'!$1:$1,0)+1)</f>
        <v>9292.06</v>
      </c>
      <c r="G373" s="9" cm="1">
        <f t="array" aca="1" ref="G373" ca="1">INDEX('Wkly eq indx data joined'!$A$1:$AJ$1150,MATCH('Wkly eq indx data aligned'!$A373,OFFSET(INDIRECT(ADDRESS(1,MATCH(G$1,'Wkly eq indx data joined'!$1:$1,0),1,1,$A$1)),,,1150,1),0),MATCH(G$1,'Wkly eq indx data joined'!$1:$1,0)+1)</f>
        <v>1438.06</v>
      </c>
      <c r="H373" s="9" cm="1">
        <f t="array" aca="1" ref="H373" ca="1">INDEX('Wkly eq indx data joined'!$A$1:$AJ$1150,MATCH('Wkly eq indx data aligned'!$A373,OFFSET(INDIRECT(ADDRESS(1,MATCH(H$1,'Wkly eq indx data joined'!$1:$1,0),1,1,$A$1)),,,1150,1),0),MATCH(H$1,'Wkly eq indx data joined'!$1:$1,0)+1)</f>
        <v>6382.8</v>
      </c>
      <c r="I373" s="9" cm="1">
        <f t="array" aca="1" ref="I373" ca="1">INDEX('Wkly eq indx data joined'!$A$1:$AJ$1150,MATCH('Wkly eq indx data aligned'!$A373,OFFSET(INDIRECT(ADDRESS(1,MATCH(I$1,'Wkly eq indx data joined'!$1:$1,0),1,1,$A$1)),,,1150,1),0),MATCH(I$1,'Wkly eq indx data joined'!$1:$1,0)+1)</f>
        <v>20677.66</v>
      </c>
      <c r="J373" s="9" cm="1">
        <f t="array" aca="1" ref="J373" ca="1">INDEX('Wkly eq indx data joined'!$A$1:$AJ$1150,MATCH('Wkly eq indx data aligned'!$A373,OFFSET(INDIRECT(ADDRESS(1,MATCH(J$1,'Wkly eq indx data joined'!$1:$1,0),1,1,$A$1)),,,1150,1),0),MATCH(J$1,'Wkly eq indx data joined'!$1:$1,0)+1)</f>
        <v>5692.45</v>
      </c>
      <c r="K373" s="9" cm="1">
        <f t="array" aca="1" ref="K373" ca="1">INDEX('Wkly eq indx data joined'!$A$1:$AJ$1150,MATCH('Wkly eq indx data aligned'!$A373,OFFSET(INDIRECT(ADDRESS(1,MATCH(K$1,'Wkly eq indx data joined'!$1:$1,0),1,1,$A$1)),,,1150,1),0),MATCH(K$1,'Wkly eq indx data joined'!$1:$1,0)+1)</f>
        <v>6911.11</v>
      </c>
      <c r="L373" s="12" cm="1">
        <f t="array" aca="1" ref="L373" ca="1">INDEX('Wkly eq indx data joined'!$A$1:$AJ$1150,MATCH('Wkly eq indx data aligned'!$A373+2,OFFSET(INDIRECT(ADDRESS(1,MATCH(L$1,'Wkly eq indx data joined'!$1:$1,0),1,1,$A$1)),,,1150,1),0),MATCH(L$1,'Wkly eq indx data joined'!$1:$1,0)+1)</f>
        <v>1427.68</v>
      </c>
      <c r="M373" s="9" cm="1">
        <f t="array" aca="1" ref="M373" ca="1">INDEX('Wkly eq indx data joined'!$A$1:$AJ$1150,MATCH('Wkly eq indx data aligned'!$A373,OFFSET(INDIRECT(ADDRESS(1,MATCH(M$1,'Wkly eq indx data joined'!$1:$1,0),1,1,$A$1)),,,1150,1),0),MATCH(M$1,'Wkly eq indx data joined'!$1:$1,0)+1)</f>
        <v>44284.4</v>
      </c>
      <c r="N373" s="9" cm="1">
        <f t="array" aca="1" ref="N373" ca="1">INDEX('Wkly eq indx data joined'!$A$1:$AJ$1150,MATCH('Wkly eq indx data aligned'!$A373,OFFSET(INDIRECT(ADDRESS(1,MATCH(N$1,'Wkly eq indx data joined'!$1:$1,0),1,1,$A$1)),,,1150,1),0),MATCH(N$1,'Wkly eq indx data joined'!$1:$1,0)+1)</f>
        <v>9718.75</v>
      </c>
      <c r="O373" s="13" cm="1">
        <f t="array" aca="1" ref="O373" ca="1">INDEX('Wkly eq indx data joined'!$A$1:$AJ$1150,MATCH('Wkly eq indx data aligned'!$A373+1,OFFSET(INDIRECT(ADDRESS(1,MATCH(O$1,'Wkly eq indx data joined'!$1:$1,0),1,1,$A$1)),,,1150,1),0),MATCH(O$1,'Wkly eq indx data joined'!$1:$1,0)+1)</f>
        <v>7859.53</v>
      </c>
      <c r="P373" s="12" cm="1">
        <f t="array" aca="1" ref="P373" ca="1">INDEX('Wkly eq indx data joined'!$A$1:$AJ$1150,MATCH('Wkly eq indx data aligned'!$A373+2,OFFSET(INDIRECT(ADDRESS(1,MATCH(P$1,'Wkly eq indx data joined'!$1:$1,0),1,1,$A$1)),,,1150,1),0),MATCH(P$1,'Wkly eq indx data joined'!$1:$1,0)+1)</f>
        <v>4187.3999999999996</v>
      </c>
      <c r="Q373" s="9" cm="1">
        <f t="array" aca="1" ref="Q373" ca="1">INDEX('Wkly eq indx data joined'!$A$1:$AJ$1150,MATCH('Wkly eq indx data aligned'!$A373,OFFSET(INDIRECT(ADDRESS(1,MATCH(Q$1,'Wkly eq indx data joined'!$1:$1,0),1,1,$A$1)),,,1150,1),0),MATCH(Q$1,'Wkly eq indx data joined'!$1:$1,0)+1)</f>
        <v>507.3</v>
      </c>
      <c r="R373" s="12" cm="1">
        <f t="array" aca="1" ref="R373" ca="1">INDEX('Wkly eq indx data joined'!$A$1:$AJ$1150,MATCH('Wkly eq indx data aligned'!$A373+2,OFFSET(INDIRECT(ADDRESS(1,MATCH(R$1,'Wkly eq indx data joined'!$1:$1,0),1,1,$A$1)),,,1150,1),0),MATCH(R$1,'Wkly eq indx data joined'!$1:$1,0)+1)</f>
        <v>1695.24</v>
      </c>
      <c r="S373" s="9" cm="1">
        <f t="array" aca="1" ref="S373" ca="1">INDEX('Wkly eq indx data joined'!$A$1:$AJ$1150,MATCH('Wkly eq indx data aligned'!$A373,OFFSET(INDIRECT(ADDRESS(1,MATCH(S$1,'Wkly eq indx data joined'!$1:$1,0),1,1,$A$1)),,,1150,1),0),MATCH(S$1,'Wkly eq indx data joined'!$1:$1,0)+1)</f>
        <v>23126.62</v>
      </c>
    </row>
    <row r="374" spans="1:19" x14ac:dyDescent="0.25">
      <c r="A374" s="4">
        <f t="shared" si="5"/>
        <v>39129</v>
      </c>
      <c r="B374" s="9" cm="1">
        <f t="array" aca="1" ref="B374" ca="1">INDEX('Wkly eq indx data joined'!$A$1:$AJ$1150,MATCH('Wkly eq indx data aligned'!$A374,OFFSET(INDIRECT(ADDRESS(1,MATCH(B$1,'Wkly eq indx data joined'!$1:$1,0),1,1,$A$1)),,,1150,1),0),MATCH(B$1,'Wkly eq indx data joined'!$1:$1,0)+1)</f>
        <v>5953.7209999999995</v>
      </c>
      <c r="C374" s="9" cm="1">
        <f t="array" aca="1" ref="C374" ca="1">INDEX('Wkly eq indx data joined'!$A$1:$AJ$1150,MATCH('Wkly eq indx data aligned'!$A374,OFFSET(INDIRECT(ADDRESS(1,MATCH(C$1,'Wkly eq indx data joined'!$1:$1,0),1,1,$A$1)),,,1150,1),0),MATCH(C$1,'Wkly eq indx data joined'!$1:$1,0)+1)</f>
        <v>17875.650000000001</v>
      </c>
      <c r="D374" s="18" cm="1">
        <f t="array" aca="1" ref="D374" ca="1">IFERROR(INDEX('Wkly eq indx data joined'!$A$1:$AJ$1150,MATCH('Wkly eq indx data aligned'!$A374,OFFSET(INDIRECT(ADDRESS(1,MATCH(D$1,'Wkly eq indx data joined'!$1:$1,0),1,1,$A$1)),,,1150,1),0),MATCH(D$1,'Wkly eq indx data joined'!$1:$1,0)+1),D373)</f>
        <v>2998.4740000000002</v>
      </c>
      <c r="E374" s="9" cm="1">
        <f t="array" aca="1" ref="E374" ca="1">INDEX('Wkly eq indx data joined'!$A$1:$AJ$1150,MATCH('Wkly eq indx data aligned'!$A374,OFFSET(INDIRECT(ADDRESS(1,MATCH(E$1,'Wkly eq indx data joined'!$1:$1,0),1,1,$A$1)),,,1150,1),0),MATCH(E$1,'Wkly eq indx data joined'!$1:$1,0)+1)</f>
        <v>13311.95</v>
      </c>
      <c r="F374" s="9" cm="1">
        <f t="array" aca="1" ref="F374" ca="1">INDEX('Wkly eq indx data joined'!$A$1:$AJ$1150,MATCH('Wkly eq indx data aligned'!$A374,OFFSET(INDIRECT(ADDRESS(1,MATCH(F$1,'Wkly eq indx data joined'!$1:$1,0),1,1,$A$1)),,,1150,1),0),MATCH(F$1,'Wkly eq indx data joined'!$1:$1,0)+1)</f>
        <v>9336.34</v>
      </c>
      <c r="G374" s="9" cm="1">
        <f t="array" aca="1" ref="G374" ca="1">INDEX('Wkly eq indx data joined'!$A$1:$AJ$1150,MATCH('Wkly eq indx data aligned'!$A374,OFFSET(INDIRECT(ADDRESS(1,MATCH(G$1,'Wkly eq indx data joined'!$1:$1,0),1,1,$A$1)),,,1150,1),0),MATCH(G$1,'Wkly eq indx data joined'!$1:$1,0)+1)</f>
        <v>1455.54</v>
      </c>
      <c r="H374" s="9" cm="1">
        <f t="array" aca="1" ref="H374" ca="1">INDEX('Wkly eq indx data joined'!$A$1:$AJ$1150,MATCH('Wkly eq indx data aligned'!$A374,OFFSET(INDIRECT(ADDRESS(1,MATCH(H$1,'Wkly eq indx data joined'!$1:$1,0),1,1,$A$1)),,,1150,1),0),MATCH(H$1,'Wkly eq indx data joined'!$1:$1,0)+1)</f>
        <v>6419.5</v>
      </c>
      <c r="I374" s="9" cm="1">
        <f t="array" aca="1" ref="I374" ca="1">INDEX('Wkly eq indx data joined'!$A$1:$AJ$1150,MATCH('Wkly eq indx data aligned'!$A374,OFFSET(INDIRECT(ADDRESS(1,MATCH(I$1,'Wkly eq indx data joined'!$1:$1,0),1,1,$A$1)),,,1150,1),0),MATCH(I$1,'Wkly eq indx data joined'!$1:$1,0)+1)</f>
        <v>20567.91</v>
      </c>
      <c r="J374" s="9" cm="1">
        <f t="array" aca="1" ref="J374" ca="1">INDEX('Wkly eq indx data joined'!$A$1:$AJ$1150,MATCH('Wkly eq indx data aligned'!$A374,OFFSET(INDIRECT(ADDRESS(1,MATCH(J$1,'Wkly eq indx data joined'!$1:$1,0),1,1,$A$1)),,,1150,1),0),MATCH(J$1,'Wkly eq indx data joined'!$1:$1,0)+1)</f>
        <v>5713.59</v>
      </c>
      <c r="K374" s="9" cm="1">
        <f t="array" aca="1" ref="K374" ca="1">INDEX('Wkly eq indx data joined'!$A$1:$AJ$1150,MATCH('Wkly eq indx data aligned'!$A374,OFFSET(INDIRECT(ADDRESS(1,MATCH(K$1,'Wkly eq indx data joined'!$1:$1,0),1,1,$A$1)),,,1150,1),0),MATCH(K$1,'Wkly eq indx data joined'!$1:$1,0)+1)</f>
        <v>6957.07</v>
      </c>
      <c r="L374" s="12" cm="1">
        <f t="array" aca="1" ref="L374" ca="1">INDEX('Wkly eq indx data joined'!$A$1:$AJ$1150,MATCH('Wkly eq indx data aligned'!$A374+2,OFFSET(INDIRECT(ADDRESS(1,MATCH(L$1,'Wkly eq indx data joined'!$1:$1,0),1,1,$A$1)),,,1150,1),0),MATCH(L$1,'Wkly eq indx data joined'!$1:$1,0)+1)</f>
        <v>1448.81</v>
      </c>
      <c r="M374" s="9" cm="1">
        <f t="array" aca="1" ref="M374" ca="1">INDEX('Wkly eq indx data joined'!$A$1:$AJ$1150,MATCH('Wkly eq indx data aligned'!$A374,OFFSET(INDIRECT(ADDRESS(1,MATCH(M$1,'Wkly eq indx data joined'!$1:$1,0),1,1,$A$1)),,,1150,1),0),MATCH(M$1,'Wkly eq indx data joined'!$1:$1,0)+1)</f>
        <v>45849</v>
      </c>
      <c r="N374" s="9" cm="1">
        <f t="array" aca="1" ref="N374" ca="1">INDEX('Wkly eq indx data joined'!$A$1:$AJ$1150,MATCH('Wkly eq indx data aligned'!$A374,OFFSET(INDIRECT(ADDRESS(1,MATCH(N$1,'Wkly eq indx data joined'!$1:$1,0),1,1,$A$1)),,,1150,1),0),MATCH(N$1,'Wkly eq indx data joined'!$1:$1,0)+1)</f>
        <v>9911.51</v>
      </c>
      <c r="O374" s="13" cm="1">
        <f t="array" aca="1" ref="O374" ca="1">INDEX('Wkly eq indx data joined'!$A$1:$AJ$1150,MATCH('Wkly eq indx data aligned'!$A374+1,OFFSET(INDIRECT(ADDRESS(1,MATCH(O$1,'Wkly eq indx data joined'!$1:$1,0),1,1,$A$1)),,,1150,1),0),MATCH(O$1,'Wkly eq indx data joined'!$1:$1,0)+1)</f>
        <v>7809.45</v>
      </c>
      <c r="P374" s="12" cm="1">
        <f t="array" aca="1" ref="P374" ca="1">INDEX('Wkly eq indx data joined'!$A$1:$AJ$1150,MATCH('Wkly eq indx data aligned'!$A374+2,OFFSET(INDIRECT(ADDRESS(1,MATCH(P$1,'Wkly eq indx data joined'!$1:$1,0),1,1,$A$1)),,,1150,1),0),MATCH(P$1,'Wkly eq indx data joined'!$1:$1,0)+1)</f>
        <v>4146.2</v>
      </c>
      <c r="Q374" s="9" cm="1">
        <f t="array" aca="1" ref="Q374" ca="1">INDEX('Wkly eq indx data joined'!$A$1:$AJ$1150,MATCH('Wkly eq indx data aligned'!$A374,OFFSET(INDIRECT(ADDRESS(1,MATCH(Q$1,'Wkly eq indx data joined'!$1:$1,0),1,1,$A$1)),,,1150,1),0),MATCH(Q$1,'Wkly eq indx data joined'!$1:$1,0)+1)</f>
        <v>506.1</v>
      </c>
      <c r="R374" s="12" cm="1">
        <f t="array" aca="1" ref="R374" ca="1">INDEX('Wkly eq indx data joined'!$A$1:$AJ$1150,MATCH('Wkly eq indx data aligned'!$A374+2,OFFSET(INDIRECT(ADDRESS(1,MATCH(R$1,'Wkly eq indx data joined'!$1:$1,0),1,1,$A$1)),,,1150,1),0),MATCH(R$1,'Wkly eq indx data joined'!$1:$1,0)+1)</f>
        <v>1694.26</v>
      </c>
      <c r="S374" s="9" cm="1">
        <f t="array" aca="1" ref="S374" ca="1">INDEX('Wkly eq indx data joined'!$A$1:$AJ$1150,MATCH('Wkly eq indx data aligned'!$A374,OFFSET(INDIRECT(ADDRESS(1,MATCH(S$1,'Wkly eq indx data joined'!$1:$1,0),1,1,$A$1)),,,1150,1),0),MATCH(S$1,'Wkly eq indx data joined'!$1:$1,0)+1)</f>
        <v>23923.05</v>
      </c>
    </row>
    <row r="375" spans="1:19" x14ac:dyDescent="0.25">
      <c r="A375" s="4">
        <f t="shared" si="5"/>
        <v>39136</v>
      </c>
      <c r="B375" s="9" cm="1">
        <f t="array" aca="1" ref="B375" ca="1">INDEX('Wkly eq indx data joined'!$A$1:$AJ$1150,MATCH('Wkly eq indx data aligned'!$A375,OFFSET(INDIRECT(ADDRESS(1,MATCH(B$1,'Wkly eq indx data joined'!$1:$1,0),1,1,$A$1)),,,1150,1),0),MATCH(B$1,'Wkly eq indx data joined'!$1:$1,0)+1)</f>
        <v>6036.1090000000004</v>
      </c>
      <c r="C375" s="9" cm="1">
        <f t="array" aca="1" ref="C375" ca="1">INDEX('Wkly eq indx data joined'!$A$1:$AJ$1150,MATCH('Wkly eq indx data aligned'!$A375,OFFSET(INDIRECT(ADDRESS(1,MATCH(C$1,'Wkly eq indx data joined'!$1:$1,0),1,1,$A$1)),,,1150,1),0),MATCH(C$1,'Wkly eq indx data joined'!$1:$1,0)+1)</f>
        <v>18188.419999999998</v>
      </c>
      <c r="D375" s="18" cm="1">
        <f t="array" aca="1" ref="D375" ca="1">IFERROR(INDEX('Wkly eq indx data joined'!$A$1:$AJ$1150,MATCH('Wkly eq indx data aligned'!$A375,OFFSET(INDIRECT(ADDRESS(1,MATCH(D$1,'Wkly eq indx data joined'!$1:$1,0),1,1,$A$1)),,,1150,1),0),MATCH(D$1,'Wkly eq indx data joined'!$1:$1,0)+1),D374)</f>
        <v>2998.4740000000002</v>
      </c>
      <c r="E375" s="9" cm="1">
        <f t="array" aca="1" ref="E375" ca="1">INDEX('Wkly eq indx data joined'!$A$1:$AJ$1150,MATCH('Wkly eq indx data aligned'!$A375,OFFSET(INDIRECT(ADDRESS(1,MATCH(E$1,'Wkly eq indx data joined'!$1:$1,0),1,1,$A$1)),,,1150,1),0),MATCH(E$1,'Wkly eq indx data joined'!$1:$1,0)+1)</f>
        <v>13343.53</v>
      </c>
      <c r="F375" s="9" cm="1">
        <f t="array" aca="1" ref="F375" ca="1">INDEX('Wkly eq indx data joined'!$A$1:$AJ$1150,MATCH('Wkly eq indx data aligned'!$A375,OFFSET(INDIRECT(ADDRESS(1,MATCH(F$1,'Wkly eq indx data joined'!$1:$1,0),1,1,$A$1)),,,1150,1),0),MATCH(F$1,'Wkly eq indx data joined'!$1:$1,0)+1)</f>
        <v>9258.0499999999993</v>
      </c>
      <c r="G375" s="9" cm="1">
        <f t="array" aca="1" ref="G375" ca="1">INDEX('Wkly eq indx data joined'!$A$1:$AJ$1150,MATCH('Wkly eq indx data aligned'!$A375,OFFSET(INDIRECT(ADDRESS(1,MATCH(G$1,'Wkly eq indx data joined'!$1:$1,0),1,1,$A$1)),,,1150,1),0),MATCH(G$1,'Wkly eq indx data joined'!$1:$1,0)+1)</f>
        <v>1451.19</v>
      </c>
      <c r="H375" s="9" cm="1">
        <f t="array" aca="1" ref="H375" ca="1">INDEX('Wkly eq indx data joined'!$A$1:$AJ$1150,MATCH('Wkly eq indx data aligned'!$A375,OFFSET(INDIRECT(ADDRESS(1,MATCH(H$1,'Wkly eq indx data joined'!$1:$1,0),1,1,$A$1)),,,1150,1),0),MATCH(H$1,'Wkly eq indx data joined'!$1:$1,0)+1)</f>
        <v>6401.5</v>
      </c>
      <c r="I375" s="9" cm="1">
        <f t="array" aca="1" ref="I375" ca="1">INDEX('Wkly eq indx data joined'!$A$1:$AJ$1150,MATCH('Wkly eq indx data aligned'!$A375,OFFSET(INDIRECT(ADDRESS(1,MATCH(I$1,'Wkly eq indx data joined'!$1:$1,0),1,1,$A$1)),,,1150,1),0),MATCH(I$1,'Wkly eq indx data joined'!$1:$1,0)+1)</f>
        <v>20711.650000000001</v>
      </c>
      <c r="J375" s="9" cm="1">
        <f t="array" aca="1" ref="J375" ca="1">INDEX('Wkly eq indx data joined'!$A$1:$AJ$1150,MATCH('Wkly eq indx data aligned'!$A375,OFFSET(INDIRECT(ADDRESS(1,MATCH(J$1,'Wkly eq indx data joined'!$1:$1,0),1,1,$A$1)),,,1150,1),0),MATCH(J$1,'Wkly eq indx data joined'!$1:$1,0)+1)</f>
        <v>5716.38</v>
      </c>
      <c r="K375" s="9" cm="1">
        <f t="array" aca="1" ref="K375" ca="1">INDEX('Wkly eq indx data joined'!$A$1:$AJ$1150,MATCH('Wkly eq indx data aligned'!$A375,OFFSET(INDIRECT(ADDRESS(1,MATCH(K$1,'Wkly eq indx data joined'!$1:$1,0),1,1,$A$1)),,,1150,1),0),MATCH(K$1,'Wkly eq indx data joined'!$1:$1,0)+1)</f>
        <v>6992.58</v>
      </c>
      <c r="L375" s="12" cm="1">
        <f t="array" aca="1" ref="L375" ca="1">INDEX('Wkly eq indx data joined'!$A$1:$AJ$1150,MATCH('Wkly eq indx data aligned'!$A375+2,OFFSET(INDIRECT(ADDRESS(1,MATCH(L$1,'Wkly eq indx data joined'!$1:$1,0),1,1,$A$1)),,,1150,1),0),MATCH(L$1,'Wkly eq indx data joined'!$1:$1,0)+1)</f>
        <v>1469.88</v>
      </c>
      <c r="M375" s="9" cm="1">
        <f t="array" aca="1" ref="M375" ca="1">INDEX('Wkly eq indx data joined'!$A$1:$AJ$1150,MATCH('Wkly eq indx data aligned'!$A375,OFFSET(INDIRECT(ADDRESS(1,MATCH(M$1,'Wkly eq indx data joined'!$1:$1,0),1,1,$A$1)),,,1150,1),0),MATCH(M$1,'Wkly eq indx data joined'!$1:$1,0)+1)</f>
        <v>46015.8</v>
      </c>
      <c r="N375" s="9" cm="1">
        <f t="array" aca="1" ref="N375" ca="1">INDEX('Wkly eq indx data joined'!$A$1:$AJ$1150,MATCH('Wkly eq indx data aligned'!$A375,OFFSET(INDIRECT(ADDRESS(1,MATCH(N$1,'Wkly eq indx data joined'!$1:$1,0),1,1,$A$1)),,,1150,1),0),MATCH(N$1,'Wkly eq indx data joined'!$1:$1,0)+1)</f>
        <v>9910.36</v>
      </c>
      <c r="O375" s="19">
        <f ca="1">O374</f>
        <v>7809.45</v>
      </c>
      <c r="P375" s="12" cm="1">
        <f t="array" aca="1" ref="P375" ca="1">INDEX('Wkly eq indx data joined'!$A$1:$AJ$1150,MATCH('Wkly eq indx data aligned'!$A375+2,OFFSET(INDIRECT(ADDRESS(1,MATCH(P$1,'Wkly eq indx data joined'!$1:$1,0),1,1,$A$1)),,,1150,1),0),MATCH(P$1,'Wkly eq indx data joined'!$1:$1,0)+1)</f>
        <v>3938.95</v>
      </c>
      <c r="Q375" s="9" cm="1">
        <f t="array" aca="1" ref="Q375" ca="1">INDEX('Wkly eq indx data joined'!$A$1:$AJ$1150,MATCH('Wkly eq indx data aligned'!$A375,OFFSET(INDIRECT(ADDRESS(1,MATCH(Q$1,'Wkly eq indx data joined'!$1:$1,0),1,1,$A$1)),,,1150,1),0),MATCH(Q$1,'Wkly eq indx data joined'!$1:$1,0)+1)</f>
        <v>510.61</v>
      </c>
      <c r="R375" s="12" cm="1">
        <f t="array" aca="1" ref="R375" ca="1">INDEX('Wkly eq indx data joined'!$A$1:$AJ$1150,MATCH('Wkly eq indx data aligned'!$A375+2,OFFSET(INDIRECT(ADDRESS(1,MATCH(R$1,'Wkly eq indx data joined'!$1:$1,0),1,1,$A$1)),,,1150,1),0),MATCH(R$1,'Wkly eq indx data joined'!$1:$1,0)+1)</f>
        <v>1728.44</v>
      </c>
      <c r="S375" s="9" cm="1">
        <f t="array" aca="1" ref="S375" ca="1">INDEX('Wkly eq indx data joined'!$A$1:$AJ$1150,MATCH('Wkly eq indx data aligned'!$A375,OFFSET(INDIRECT(ADDRESS(1,MATCH(S$1,'Wkly eq indx data joined'!$1:$1,0),1,1,$A$1)),,,1150,1),0),MATCH(S$1,'Wkly eq indx data joined'!$1:$1,0)+1)</f>
        <v>24156.59</v>
      </c>
    </row>
    <row r="376" spans="1:19" x14ac:dyDescent="0.25">
      <c r="A376" s="4">
        <f t="shared" si="5"/>
        <v>39143</v>
      </c>
      <c r="B376" s="9" cm="1">
        <f t="array" aca="1" ref="B376" ca="1">INDEX('Wkly eq indx data joined'!$A$1:$AJ$1150,MATCH('Wkly eq indx data aligned'!$A376,OFFSET(INDIRECT(ADDRESS(1,MATCH(B$1,'Wkly eq indx data joined'!$1:$1,0),1,1,$A$1)),,,1150,1),0),MATCH(B$1,'Wkly eq indx data joined'!$1:$1,0)+1)</f>
        <v>5785.9589999999998</v>
      </c>
      <c r="C376" s="9" cm="1">
        <f t="array" aca="1" ref="C376" ca="1">INDEX('Wkly eq indx data joined'!$A$1:$AJ$1150,MATCH('Wkly eq indx data aligned'!$A376,OFFSET(INDIRECT(ADDRESS(1,MATCH(C$1,'Wkly eq indx data joined'!$1:$1,0),1,1,$A$1)),,,1150,1),0),MATCH(C$1,'Wkly eq indx data joined'!$1:$1,0)+1)</f>
        <v>17217.93</v>
      </c>
      <c r="D376" s="18" cm="1">
        <f t="array" aca="1" ref="D376" ca="1">IFERROR(INDEX('Wkly eq indx data joined'!$A$1:$AJ$1150,MATCH('Wkly eq indx data aligned'!$A376,OFFSET(INDIRECT(ADDRESS(1,MATCH(D$1,'Wkly eq indx data joined'!$1:$1,0),1,1,$A$1)),,,1150,1),0),MATCH(D$1,'Wkly eq indx data joined'!$1:$1,0)+1),D375)</f>
        <v>2831.5259999999998</v>
      </c>
      <c r="E376" s="9" cm="1">
        <f t="array" aca="1" ref="E376" ca="1">INDEX('Wkly eq indx data joined'!$A$1:$AJ$1150,MATCH('Wkly eq indx data aligned'!$A376,OFFSET(INDIRECT(ADDRESS(1,MATCH(E$1,'Wkly eq indx data joined'!$1:$1,0),1,1,$A$1)),,,1150,1),0),MATCH(E$1,'Wkly eq indx data joined'!$1:$1,0)+1)</f>
        <v>12863.27</v>
      </c>
      <c r="F376" s="9" cm="1">
        <f t="array" aca="1" ref="F376" ca="1">INDEX('Wkly eq indx data joined'!$A$1:$AJ$1150,MATCH('Wkly eq indx data aligned'!$A376,OFFSET(INDIRECT(ADDRESS(1,MATCH(F$1,'Wkly eq indx data joined'!$1:$1,0),1,1,$A$1)),,,1150,1),0),MATCH(F$1,'Wkly eq indx data joined'!$1:$1,0)+1)</f>
        <v>8798.7099999999991</v>
      </c>
      <c r="G376" s="9" cm="1">
        <f t="array" aca="1" ref="G376" ca="1">INDEX('Wkly eq indx data joined'!$A$1:$AJ$1150,MATCH('Wkly eq indx data aligned'!$A376,OFFSET(INDIRECT(ADDRESS(1,MATCH(G$1,'Wkly eq indx data joined'!$1:$1,0),1,1,$A$1)),,,1150,1),0),MATCH(G$1,'Wkly eq indx data joined'!$1:$1,0)+1)</f>
        <v>1387.17</v>
      </c>
      <c r="H376" s="9" cm="1">
        <f t="array" aca="1" ref="H376" ca="1">INDEX('Wkly eq indx data joined'!$A$1:$AJ$1150,MATCH('Wkly eq indx data aligned'!$A376,OFFSET(INDIRECT(ADDRESS(1,MATCH(H$1,'Wkly eq indx data joined'!$1:$1,0),1,1,$A$1)),,,1150,1),0),MATCH(H$1,'Wkly eq indx data joined'!$1:$1,0)+1)</f>
        <v>6116.2</v>
      </c>
      <c r="I376" s="9" cm="1">
        <f t="array" aca="1" ref="I376" ca="1">INDEX('Wkly eq indx data joined'!$A$1:$AJ$1150,MATCH('Wkly eq indx data aligned'!$A376,OFFSET(INDIRECT(ADDRESS(1,MATCH(I$1,'Wkly eq indx data joined'!$1:$1,0),1,1,$A$1)),,,1150,1),0),MATCH(I$1,'Wkly eq indx data joined'!$1:$1,0)+1)</f>
        <v>19442.009999999998</v>
      </c>
      <c r="J376" s="9" cm="1">
        <f t="array" aca="1" ref="J376" ca="1">INDEX('Wkly eq indx data joined'!$A$1:$AJ$1150,MATCH('Wkly eq indx data aligned'!$A376,OFFSET(INDIRECT(ADDRESS(1,MATCH(J$1,'Wkly eq indx data joined'!$1:$1,0),1,1,$A$1)),,,1150,1),0),MATCH(J$1,'Wkly eq indx data joined'!$1:$1,0)+1)</f>
        <v>5424.7</v>
      </c>
      <c r="K376" s="9" cm="1">
        <f t="array" aca="1" ref="K376" ca="1">INDEX('Wkly eq indx data joined'!$A$1:$AJ$1150,MATCH('Wkly eq indx data aligned'!$A376,OFFSET(INDIRECT(ADDRESS(1,MATCH(K$1,'Wkly eq indx data joined'!$1:$1,0),1,1,$A$1)),,,1150,1),0),MATCH(K$1,'Wkly eq indx data joined'!$1:$1,0)+1)</f>
        <v>6603.32</v>
      </c>
      <c r="L376" s="12" cm="1">
        <f t="array" aca="1" ref="L376" ca="1">INDEX('Wkly eq indx data joined'!$A$1:$AJ$1150,MATCH('Wkly eq indx data aligned'!$A376+2,OFFSET(INDIRECT(ADDRESS(1,MATCH(L$1,'Wkly eq indx data joined'!$1:$1,0),1,1,$A$1)),,,1150,1),0),MATCH(L$1,'Wkly eq indx data joined'!$1:$1,0)+1)</f>
        <v>1414.47</v>
      </c>
      <c r="M376" s="9" cm="1">
        <f t="array" aca="1" ref="M376" ca="1">INDEX('Wkly eq indx data joined'!$A$1:$AJ$1150,MATCH('Wkly eq indx data aligned'!$A376,OFFSET(INDIRECT(ADDRESS(1,MATCH(M$1,'Wkly eq indx data joined'!$1:$1,0),1,1,$A$1)),,,1150,1),0),MATCH(M$1,'Wkly eq indx data joined'!$1:$1,0)+1)</f>
        <v>42369.8</v>
      </c>
      <c r="N376" s="9" cm="1">
        <f t="array" aca="1" ref="N376" ca="1">INDEX('Wkly eq indx data joined'!$A$1:$AJ$1150,MATCH('Wkly eq indx data aligned'!$A376,OFFSET(INDIRECT(ADDRESS(1,MATCH(N$1,'Wkly eq indx data joined'!$1:$1,0),1,1,$A$1)),,,1150,1),0),MATCH(N$1,'Wkly eq indx data joined'!$1:$1,0)+1)</f>
        <v>9256.09</v>
      </c>
      <c r="O376" s="13" cm="1">
        <f t="array" aca="1" ref="O376" ca="1">INDEX('Wkly eq indx data joined'!$A$1:$AJ$1150,MATCH('Wkly eq indx data aligned'!$A376+1,OFFSET(INDIRECT(ADDRESS(1,MATCH(O$1,'Wkly eq indx data joined'!$1:$1,0),1,1,$A$1)),,,1150,1),0),MATCH(O$1,'Wkly eq indx data joined'!$1:$1,0)+1)</f>
        <v>7630.15</v>
      </c>
      <c r="P376" s="12" cm="1">
        <f t="array" aca="1" ref="P376" ca="1">INDEX('Wkly eq indx data joined'!$A$1:$AJ$1150,MATCH('Wkly eq indx data aligned'!$A376+2,OFFSET(INDIRECT(ADDRESS(1,MATCH(P$1,'Wkly eq indx data joined'!$1:$1,0),1,1,$A$1)),,,1150,1),0),MATCH(P$1,'Wkly eq indx data joined'!$1:$1,0)+1)</f>
        <v>3726.75</v>
      </c>
      <c r="Q376" s="9" cm="1">
        <f t="array" aca="1" ref="Q376" ca="1">INDEX('Wkly eq indx data joined'!$A$1:$AJ$1150,MATCH('Wkly eq indx data aligned'!$A376,OFFSET(INDIRECT(ADDRESS(1,MATCH(Q$1,'Wkly eq indx data joined'!$1:$1,0),1,1,$A$1)),,,1150,1),0),MATCH(Q$1,'Wkly eq indx data joined'!$1:$1,0)+1)</f>
        <v>480.2</v>
      </c>
      <c r="R376" s="12" cm="1">
        <f t="array" aca="1" ref="R376" ca="1">INDEX('Wkly eq indx data joined'!$A$1:$AJ$1150,MATCH('Wkly eq indx data aligned'!$A376+2,OFFSET(INDIRECT(ADDRESS(1,MATCH(R$1,'Wkly eq indx data joined'!$1:$1,0),1,1,$A$1)),,,1150,1),0),MATCH(R$1,'Wkly eq indx data joined'!$1:$1,0)+1)</f>
        <v>1591.32</v>
      </c>
      <c r="S376" s="9" cm="1">
        <f t="array" aca="1" ref="S376" ca="1">INDEX('Wkly eq indx data joined'!$A$1:$AJ$1150,MATCH('Wkly eq indx data aligned'!$A376,OFFSET(INDIRECT(ADDRESS(1,MATCH(S$1,'Wkly eq indx data joined'!$1:$1,0),1,1,$A$1)),,,1150,1),0),MATCH(S$1,'Wkly eq indx data joined'!$1:$1,0)+1)</f>
        <v>22990.69</v>
      </c>
    </row>
    <row r="377" spans="1:19" x14ac:dyDescent="0.25">
      <c r="A377" s="4">
        <f t="shared" si="5"/>
        <v>39150</v>
      </c>
      <c r="B377" s="9" cm="1">
        <f t="array" aca="1" ref="B377" ca="1">INDEX('Wkly eq indx data joined'!$A$1:$AJ$1150,MATCH('Wkly eq indx data aligned'!$A377,OFFSET(INDIRECT(ADDRESS(1,MATCH(B$1,'Wkly eq indx data joined'!$1:$1,0),1,1,$A$1)),,,1150,1),0),MATCH(B$1,'Wkly eq indx data joined'!$1:$1,0)+1)</f>
        <v>5830.1949999999997</v>
      </c>
      <c r="C377" s="9" cm="1">
        <f t="array" aca="1" ref="C377" ca="1">INDEX('Wkly eq indx data joined'!$A$1:$AJ$1150,MATCH('Wkly eq indx data aligned'!$A377,OFFSET(INDIRECT(ADDRESS(1,MATCH(C$1,'Wkly eq indx data joined'!$1:$1,0),1,1,$A$1)),,,1150,1),0),MATCH(C$1,'Wkly eq indx data joined'!$1:$1,0)+1)</f>
        <v>17164.04</v>
      </c>
      <c r="D377" s="18" cm="1">
        <f t="array" aca="1" ref="D377" ca="1">IFERROR(INDEX('Wkly eq indx data joined'!$A$1:$AJ$1150,MATCH('Wkly eq indx data aligned'!$A377,OFFSET(INDIRECT(ADDRESS(1,MATCH(D$1,'Wkly eq indx data joined'!$1:$1,0),1,1,$A$1)),,,1150,1),0),MATCH(D$1,'Wkly eq indx data joined'!$1:$1,0)+1),D376)</f>
        <v>2937.91</v>
      </c>
      <c r="E377" s="9" cm="1">
        <f t="array" aca="1" ref="E377" ca="1">INDEX('Wkly eq indx data joined'!$A$1:$AJ$1150,MATCH('Wkly eq indx data aligned'!$A377,OFFSET(INDIRECT(ADDRESS(1,MATCH(E$1,'Wkly eq indx data joined'!$1:$1,0),1,1,$A$1)),,,1150,1),0),MATCH(E$1,'Wkly eq indx data joined'!$1:$1,0)+1)</f>
        <v>13057.37</v>
      </c>
      <c r="F377" s="9" cm="1">
        <f t="array" aca="1" ref="F377" ca="1">INDEX('Wkly eq indx data joined'!$A$1:$AJ$1150,MATCH('Wkly eq indx data aligned'!$A377,OFFSET(INDIRECT(ADDRESS(1,MATCH(F$1,'Wkly eq indx data joined'!$1:$1,0),1,1,$A$1)),,,1150,1),0),MATCH(F$1,'Wkly eq indx data joined'!$1:$1,0)+1)</f>
        <v>8933.8700000000008</v>
      </c>
      <c r="G377" s="9" cm="1">
        <f t="array" aca="1" ref="G377" ca="1">INDEX('Wkly eq indx data joined'!$A$1:$AJ$1150,MATCH('Wkly eq indx data aligned'!$A377,OFFSET(INDIRECT(ADDRESS(1,MATCH(G$1,'Wkly eq indx data joined'!$1:$1,0),1,1,$A$1)),,,1150,1),0),MATCH(G$1,'Wkly eq indx data joined'!$1:$1,0)+1)</f>
        <v>1402.85</v>
      </c>
      <c r="H377" s="9" cm="1">
        <f t="array" aca="1" ref="H377" ca="1">INDEX('Wkly eq indx data joined'!$A$1:$AJ$1150,MATCH('Wkly eq indx data aligned'!$A377,OFFSET(INDIRECT(ADDRESS(1,MATCH(H$1,'Wkly eq indx data joined'!$1:$1,0),1,1,$A$1)),,,1150,1),0),MATCH(H$1,'Wkly eq indx data joined'!$1:$1,0)+1)</f>
        <v>6245.2</v>
      </c>
      <c r="I377" s="9" cm="1">
        <f t="array" aca="1" ref="I377" ca="1">INDEX('Wkly eq indx data joined'!$A$1:$AJ$1150,MATCH('Wkly eq indx data aligned'!$A377,OFFSET(INDIRECT(ADDRESS(1,MATCH(I$1,'Wkly eq indx data joined'!$1:$1,0),1,1,$A$1)),,,1150,1),0),MATCH(I$1,'Wkly eq indx data joined'!$1:$1,0)+1)</f>
        <v>19134.88</v>
      </c>
      <c r="J377" s="9" cm="1">
        <f t="array" aca="1" ref="J377" ca="1">INDEX('Wkly eq indx data joined'!$A$1:$AJ$1150,MATCH('Wkly eq indx data aligned'!$A377,OFFSET(INDIRECT(ADDRESS(1,MATCH(J$1,'Wkly eq indx data joined'!$1:$1,0),1,1,$A$1)),,,1150,1),0),MATCH(J$1,'Wkly eq indx data joined'!$1:$1,0)+1)</f>
        <v>5537.84</v>
      </c>
      <c r="K377" s="9" cm="1">
        <f t="array" aca="1" ref="K377" ca="1">INDEX('Wkly eq indx data joined'!$A$1:$AJ$1150,MATCH('Wkly eq indx data aligned'!$A377,OFFSET(INDIRECT(ADDRESS(1,MATCH(K$1,'Wkly eq indx data joined'!$1:$1,0),1,1,$A$1)),,,1150,1),0),MATCH(K$1,'Wkly eq indx data joined'!$1:$1,0)+1)</f>
        <v>6716.52</v>
      </c>
      <c r="L377" s="12" cm="1">
        <f t="array" aca="1" ref="L377" ca="1">INDEX('Wkly eq indx data joined'!$A$1:$AJ$1150,MATCH('Wkly eq indx data aligned'!$A377+2,OFFSET(INDIRECT(ADDRESS(1,MATCH(L$1,'Wkly eq indx data joined'!$1:$1,0),1,1,$A$1)),,,1150,1),0),MATCH(L$1,'Wkly eq indx data joined'!$1:$1,0)+1)</f>
        <v>1423.58</v>
      </c>
      <c r="M377" s="9" cm="1">
        <f t="array" aca="1" ref="M377" ca="1">INDEX('Wkly eq indx data joined'!$A$1:$AJ$1150,MATCH('Wkly eq indx data aligned'!$A377,OFFSET(INDIRECT(ADDRESS(1,MATCH(M$1,'Wkly eq indx data joined'!$1:$1,0),1,1,$A$1)),,,1150,1),0),MATCH(M$1,'Wkly eq indx data joined'!$1:$1,0)+1)</f>
        <v>44133.4</v>
      </c>
      <c r="N377" s="9" cm="1">
        <f t="array" aca="1" ref="N377" ca="1">INDEX('Wkly eq indx data joined'!$A$1:$AJ$1150,MATCH('Wkly eq indx data aligned'!$A377,OFFSET(INDIRECT(ADDRESS(1,MATCH(N$1,'Wkly eq indx data joined'!$1:$1,0),1,1,$A$1)),,,1150,1),0),MATCH(N$1,'Wkly eq indx data joined'!$1:$1,0)+1)</f>
        <v>9567.92</v>
      </c>
      <c r="O377" s="13" cm="1">
        <f t="array" aca="1" ref="O377" ca="1">INDEX('Wkly eq indx data joined'!$A$1:$AJ$1150,MATCH('Wkly eq indx data aligned'!$A377+1,OFFSET(INDIRECT(ADDRESS(1,MATCH(O$1,'Wkly eq indx data joined'!$1:$1,0),1,1,$A$1)),,,1150,1),0),MATCH(O$1,'Wkly eq indx data joined'!$1:$1,0)+1)</f>
        <v>7568.2</v>
      </c>
      <c r="P377" s="12" cm="1">
        <f t="array" aca="1" ref="P377" ca="1">INDEX('Wkly eq indx data joined'!$A$1:$AJ$1150,MATCH('Wkly eq indx data aligned'!$A377+2,OFFSET(INDIRECT(ADDRESS(1,MATCH(P$1,'Wkly eq indx data joined'!$1:$1,0),1,1,$A$1)),,,1150,1),0),MATCH(P$1,'Wkly eq indx data joined'!$1:$1,0)+1)</f>
        <v>3718</v>
      </c>
      <c r="Q377" s="9" cm="1">
        <f t="array" aca="1" ref="Q377" ca="1">INDEX('Wkly eq indx data joined'!$A$1:$AJ$1150,MATCH('Wkly eq indx data aligned'!$A377,OFFSET(INDIRECT(ADDRESS(1,MATCH(Q$1,'Wkly eq indx data joined'!$1:$1,0),1,1,$A$1)),,,1150,1),0),MATCH(Q$1,'Wkly eq indx data joined'!$1:$1,0)+1)</f>
        <v>490.35</v>
      </c>
      <c r="R377" s="12" cm="1">
        <f t="array" aca="1" ref="R377" ca="1">INDEX('Wkly eq indx data joined'!$A$1:$AJ$1150,MATCH('Wkly eq indx data aligned'!$A377+2,OFFSET(INDIRECT(ADDRESS(1,MATCH(R$1,'Wkly eq indx data joined'!$1:$1,0),1,1,$A$1)),,,1150,1),0),MATCH(R$1,'Wkly eq indx data joined'!$1:$1,0)+1)</f>
        <v>1609.71</v>
      </c>
      <c r="S377" s="9" cm="1">
        <f t="array" aca="1" ref="S377" ca="1">INDEX('Wkly eq indx data joined'!$A$1:$AJ$1150,MATCH('Wkly eq indx data aligned'!$A377,OFFSET(INDIRECT(ADDRESS(1,MATCH(S$1,'Wkly eq indx data joined'!$1:$1,0),1,1,$A$1)),,,1150,1),0),MATCH(S$1,'Wkly eq indx data joined'!$1:$1,0)+1)</f>
        <v>23334.01</v>
      </c>
    </row>
    <row r="378" spans="1:19" x14ac:dyDescent="0.25">
      <c r="A378" s="4">
        <f t="shared" si="5"/>
        <v>39157</v>
      </c>
      <c r="B378" s="9" cm="1">
        <f t="array" aca="1" ref="B378" ca="1">INDEX('Wkly eq indx data joined'!$A$1:$AJ$1150,MATCH('Wkly eq indx data aligned'!$A378,OFFSET(INDIRECT(ADDRESS(1,MATCH(B$1,'Wkly eq indx data joined'!$1:$1,0),1,1,$A$1)),,,1150,1),0),MATCH(B$1,'Wkly eq indx data joined'!$1:$1,0)+1)</f>
        <v>5836.28</v>
      </c>
      <c r="C378" s="9" cm="1">
        <f t="array" aca="1" ref="C378" ca="1">INDEX('Wkly eq indx data joined'!$A$1:$AJ$1150,MATCH('Wkly eq indx data aligned'!$A378,OFFSET(INDIRECT(ADDRESS(1,MATCH(C$1,'Wkly eq indx data joined'!$1:$1,0),1,1,$A$1)),,,1150,1),0),MATCH(C$1,'Wkly eq indx data joined'!$1:$1,0)+1)</f>
        <v>16744.150000000001</v>
      </c>
      <c r="D378" s="18" cm="1">
        <f t="array" aca="1" ref="D378" ca="1">IFERROR(INDEX('Wkly eq indx data joined'!$A$1:$AJ$1150,MATCH('Wkly eq indx data aligned'!$A378,OFFSET(INDIRECT(ADDRESS(1,MATCH(D$1,'Wkly eq indx data joined'!$1:$1,0),1,1,$A$1)),,,1150,1),0),MATCH(D$1,'Wkly eq indx data joined'!$1:$1,0)+1),D377)</f>
        <v>2930.4810000000002</v>
      </c>
      <c r="E378" s="9" cm="1">
        <f t="array" aca="1" ref="E378" ca="1">INDEX('Wkly eq indx data joined'!$A$1:$AJ$1150,MATCH('Wkly eq indx data aligned'!$A378,OFFSET(INDIRECT(ADDRESS(1,MATCH(E$1,'Wkly eq indx data joined'!$1:$1,0),1,1,$A$1)),,,1150,1),0),MATCH(E$1,'Wkly eq indx data joined'!$1:$1,0)+1)</f>
        <v>12829.68</v>
      </c>
      <c r="F378" s="9" cm="1">
        <f t="array" aca="1" ref="F378" ca="1">INDEX('Wkly eq indx data joined'!$A$1:$AJ$1150,MATCH('Wkly eq indx data aligned'!$A378,OFFSET(INDIRECT(ADDRESS(1,MATCH(F$1,'Wkly eq indx data joined'!$1:$1,0),1,1,$A$1)),,,1150,1),0),MATCH(F$1,'Wkly eq indx data joined'!$1:$1,0)+1)</f>
        <v>8717.6299999999992</v>
      </c>
      <c r="G378" s="9" cm="1">
        <f t="array" aca="1" ref="G378" ca="1">INDEX('Wkly eq indx data joined'!$A$1:$AJ$1150,MATCH('Wkly eq indx data aligned'!$A378,OFFSET(INDIRECT(ADDRESS(1,MATCH(G$1,'Wkly eq indx data joined'!$1:$1,0),1,1,$A$1)),,,1150,1),0),MATCH(G$1,'Wkly eq indx data joined'!$1:$1,0)+1)</f>
        <v>1386.95</v>
      </c>
      <c r="H378" s="9" cm="1">
        <f t="array" aca="1" ref="H378" ca="1">INDEX('Wkly eq indx data joined'!$A$1:$AJ$1150,MATCH('Wkly eq indx data aligned'!$A378,OFFSET(INDIRECT(ADDRESS(1,MATCH(H$1,'Wkly eq indx data joined'!$1:$1,0),1,1,$A$1)),,,1150,1),0),MATCH(H$1,'Wkly eq indx data joined'!$1:$1,0)+1)</f>
        <v>6130.6</v>
      </c>
      <c r="I378" s="9" cm="1">
        <f t="array" aca="1" ref="I378" ca="1">INDEX('Wkly eq indx data joined'!$A$1:$AJ$1150,MATCH('Wkly eq indx data aligned'!$A378,OFFSET(INDIRECT(ADDRESS(1,MATCH(I$1,'Wkly eq indx data joined'!$1:$1,0),1,1,$A$1)),,,1150,1),0),MATCH(I$1,'Wkly eq indx data joined'!$1:$1,0)+1)</f>
        <v>18953.5</v>
      </c>
      <c r="J378" s="9" cm="1">
        <f t="array" aca="1" ref="J378" ca="1">INDEX('Wkly eq indx data joined'!$A$1:$AJ$1150,MATCH('Wkly eq indx data aligned'!$A378,OFFSET(INDIRECT(ADDRESS(1,MATCH(J$1,'Wkly eq indx data joined'!$1:$1,0),1,1,$A$1)),,,1150,1),0),MATCH(J$1,'Wkly eq indx data joined'!$1:$1,0)+1)</f>
        <v>5382.16</v>
      </c>
      <c r="K378" s="9" cm="1">
        <f t="array" aca="1" ref="K378" ca="1">INDEX('Wkly eq indx data joined'!$A$1:$AJ$1150,MATCH('Wkly eq indx data aligned'!$A378,OFFSET(INDIRECT(ADDRESS(1,MATCH(K$1,'Wkly eq indx data joined'!$1:$1,0),1,1,$A$1)),,,1150,1),0),MATCH(K$1,'Wkly eq indx data joined'!$1:$1,0)+1)</f>
        <v>6579.87</v>
      </c>
      <c r="L378" s="12" cm="1">
        <f t="array" aca="1" ref="L378" ca="1">INDEX('Wkly eq indx data joined'!$A$1:$AJ$1150,MATCH('Wkly eq indx data aligned'!$A378+2,OFFSET(INDIRECT(ADDRESS(1,MATCH(L$1,'Wkly eq indx data joined'!$1:$1,0),1,1,$A$1)),,,1150,1),0),MATCH(L$1,'Wkly eq indx data joined'!$1:$1,0)+1)</f>
        <v>1427.88</v>
      </c>
      <c r="M378" s="9" cm="1">
        <f t="array" aca="1" ref="M378" ca="1">INDEX('Wkly eq indx data joined'!$A$1:$AJ$1150,MATCH('Wkly eq indx data aligned'!$A378,OFFSET(INDIRECT(ADDRESS(1,MATCH(M$1,'Wkly eq indx data joined'!$1:$1,0),1,1,$A$1)),,,1150,1),0),MATCH(M$1,'Wkly eq indx data joined'!$1:$1,0)+1)</f>
        <v>42730</v>
      </c>
      <c r="N378" s="9" cm="1">
        <f t="array" aca="1" ref="N378" ca="1">INDEX('Wkly eq indx data joined'!$A$1:$AJ$1150,MATCH('Wkly eq indx data aligned'!$A378,OFFSET(INDIRECT(ADDRESS(1,MATCH(N$1,'Wkly eq indx data joined'!$1:$1,0),1,1,$A$1)),,,1150,1),0),MATCH(N$1,'Wkly eq indx data joined'!$1:$1,0)+1)</f>
        <v>9228.11</v>
      </c>
      <c r="O378" s="13" cm="1">
        <f t="array" aca="1" ref="O378" ca="1">INDEX('Wkly eq indx data joined'!$A$1:$AJ$1150,MATCH('Wkly eq indx data aligned'!$A378+1,OFFSET(INDIRECT(ADDRESS(1,MATCH(O$1,'Wkly eq indx data joined'!$1:$1,0),1,1,$A$1)),,,1150,1),0),MATCH(O$1,'Wkly eq indx data joined'!$1:$1,0)+1)</f>
        <v>7719.8</v>
      </c>
      <c r="P378" s="12" cm="1">
        <f t="array" aca="1" ref="P378" ca="1">INDEX('Wkly eq indx data joined'!$A$1:$AJ$1150,MATCH('Wkly eq indx data aligned'!$A378+2,OFFSET(INDIRECT(ADDRESS(1,MATCH(P$1,'Wkly eq indx data joined'!$1:$1,0),1,1,$A$1)),,,1150,1),0),MATCH(P$1,'Wkly eq indx data joined'!$1:$1,0)+1)</f>
        <v>3608.55</v>
      </c>
      <c r="Q378" s="9" cm="1">
        <f t="array" aca="1" ref="Q378" ca="1">INDEX('Wkly eq indx data joined'!$A$1:$AJ$1150,MATCH('Wkly eq indx data aligned'!$A378,OFFSET(INDIRECT(ADDRESS(1,MATCH(Q$1,'Wkly eq indx data joined'!$1:$1,0),1,1,$A$1)),,,1150,1),0),MATCH(Q$1,'Wkly eq indx data joined'!$1:$1,0)+1)</f>
        <v>482.14</v>
      </c>
      <c r="R378" s="12" cm="1">
        <f t="array" aca="1" ref="R378" ca="1">INDEX('Wkly eq indx data joined'!$A$1:$AJ$1150,MATCH('Wkly eq indx data aligned'!$A378+2,OFFSET(INDIRECT(ADDRESS(1,MATCH(R$1,'Wkly eq indx data joined'!$1:$1,0),1,1,$A$1)),,,1150,1),0),MATCH(R$1,'Wkly eq indx data joined'!$1:$1,0)+1)</f>
        <v>1609.8</v>
      </c>
      <c r="S378" s="9" cm="1">
        <f t="array" aca="1" ref="S378" ca="1">INDEX('Wkly eq indx data joined'!$A$1:$AJ$1150,MATCH('Wkly eq indx data aligned'!$A378,OFFSET(INDIRECT(ADDRESS(1,MATCH(S$1,'Wkly eq indx data joined'!$1:$1,0),1,1,$A$1)),,,1150,1),0),MATCH(S$1,'Wkly eq indx data joined'!$1:$1,0)+1)</f>
        <v>23263.59</v>
      </c>
    </row>
    <row r="379" spans="1:19" x14ac:dyDescent="0.25">
      <c r="A379" s="4">
        <f t="shared" si="5"/>
        <v>39164</v>
      </c>
      <c r="B379" s="9" cm="1">
        <f t="array" aca="1" ref="B379" ca="1">INDEX('Wkly eq indx data joined'!$A$1:$AJ$1150,MATCH('Wkly eq indx data aligned'!$A379,OFFSET(INDIRECT(ADDRESS(1,MATCH(B$1,'Wkly eq indx data joined'!$1:$1,0),1,1,$A$1)),,,1150,1),0),MATCH(B$1,'Wkly eq indx data joined'!$1:$1,0)+1)</f>
        <v>5952.2910000000002</v>
      </c>
      <c r="C379" s="9" cm="1">
        <f t="array" aca="1" ref="C379" ca="1">INDEX('Wkly eq indx data joined'!$A$1:$AJ$1150,MATCH('Wkly eq indx data aligned'!$A379,OFFSET(INDIRECT(ADDRESS(1,MATCH(C$1,'Wkly eq indx data joined'!$1:$1,0),1,1,$A$1)),,,1150,1),0),MATCH(C$1,'Wkly eq indx data joined'!$1:$1,0)+1)</f>
        <v>17480.61</v>
      </c>
      <c r="D379" s="18" cm="1">
        <f t="array" aca="1" ref="D379" ca="1">IFERROR(INDEX('Wkly eq indx data joined'!$A$1:$AJ$1150,MATCH('Wkly eq indx data aligned'!$A379,OFFSET(INDIRECT(ADDRESS(1,MATCH(D$1,'Wkly eq indx data joined'!$1:$1,0),1,1,$A$1)),,,1150,1),0),MATCH(D$1,'Wkly eq indx data joined'!$1:$1,0)+1),D378)</f>
        <v>3074.2860000000001</v>
      </c>
      <c r="E379" s="9" cm="1">
        <f t="array" aca="1" ref="E379" ca="1">INDEX('Wkly eq indx data joined'!$A$1:$AJ$1150,MATCH('Wkly eq indx data aligned'!$A379,OFFSET(INDIRECT(ADDRESS(1,MATCH(E$1,'Wkly eq indx data joined'!$1:$1,0),1,1,$A$1)),,,1150,1),0),MATCH(E$1,'Wkly eq indx data joined'!$1:$1,0)+1)</f>
        <v>13237.66</v>
      </c>
      <c r="F379" s="9" cm="1">
        <f t="array" aca="1" ref="F379" ca="1">INDEX('Wkly eq indx data joined'!$A$1:$AJ$1150,MATCH('Wkly eq indx data aligned'!$A379,OFFSET(INDIRECT(ADDRESS(1,MATCH(F$1,'Wkly eq indx data joined'!$1:$1,0),1,1,$A$1)),,,1150,1),0),MATCH(F$1,'Wkly eq indx data joined'!$1:$1,0)+1)</f>
        <v>9089.85</v>
      </c>
      <c r="G379" s="9" cm="1">
        <f t="array" aca="1" ref="G379" ca="1">INDEX('Wkly eq indx data joined'!$A$1:$AJ$1150,MATCH('Wkly eq indx data aligned'!$A379,OFFSET(INDIRECT(ADDRESS(1,MATCH(G$1,'Wkly eq indx data joined'!$1:$1,0),1,1,$A$1)),,,1150,1),0),MATCH(G$1,'Wkly eq indx data joined'!$1:$1,0)+1)</f>
        <v>1436.11</v>
      </c>
      <c r="H379" s="9" cm="1">
        <f t="array" aca="1" ref="H379" ca="1">INDEX('Wkly eq indx data joined'!$A$1:$AJ$1150,MATCH('Wkly eq indx data aligned'!$A379,OFFSET(INDIRECT(ADDRESS(1,MATCH(H$1,'Wkly eq indx data joined'!$1:$1,0),1,1,$A$1)),,,1150,1),0),MATCH(H$1,'Wkly eq indx data joined'!$1:$1,0)+1)</f>
        <v>6339.4</v>
      </c>
      <c r="I379" s="9" cm="1">
        <f t="array" aca="1" ref="I379" ca="1">INDEX('Wkly eq indx data joined'!$A$1:$AJ$1150,MATCH('Wkly eq indx data aligned'!$A379,OFFSET(INDIRECT(ADDRESS(1,MATCH(I$1,'Wkly eq indx data joined'!$1:$1,0),1,1,$A$1)),,,1150,1),0),MATCH(I$1,'Wkly eq indx data joined'!$1:$1,0)+1)</f>
        <v>19692.64</v>
      </c>
      <c r="J379" s="9" cm="1">
        <f t="array" aca="1" ref="J379" ca="1">INDEX('Wkly eq indx data joined'!$A$1:$AJ$1150,MATCH('Wkly eq indx data aligned'!$A379,OFFSET(INDIRECT(ADDRESS(1,MATCH(J$1,'Wkly eq indx data joined'!$1:$1,0),1,1,$A$1)),,,1150,1),0),MATCH(J$1,'Wkly eq indx data joined'!$1:$1,0)+1)</f>
        <v>5634.75</v>
      </c>
      <c r="K379" s="9" cm="1">
        <f t="array" aca="1" ref="K379" ca="1">INDEX('Wkly eq indx data joined'!$A$1:$AJ$1150,MATCH('Wkly eq indx data aligned'!$A379,OFFSET(INDIRECT(ADDRESS(1,MATCH(K$1,'Wkly eq indx data joined'!$1:$1,0),1,1,$A$1)),,,1150,1),0),MATCH(K$1,'Wkly eq indx data joined'!$1:$1,0)+1)</f>
        <v>6899.06</v>
      </c>
      <c r="L379" s="12" cm="1">
        <f t="array" aca="1" ref="L379" ca="1">INDEX('Wkly eq indx data joined'!$A$1:$AJ$1150,MATCH('Wkly eq indx data aligned'!$A379+2,OFFSET(INDIRECT(ADDRESS(1,MATCH(L$1,'Wkly eq indx data joined'!$1:$1,0),1,1,$A$1)),,,1150,1),0),MATCH(L$1,'Wkly eq indx data joined'!$1:$1,0)+1)</f>
        <v>1447.38</v>
      </c>
      <c r="M379" s="9" cm="1">
        <f t="array" aca="1" ref="M379" ca="1">INDEX('Wkly eq indx data joined'!$A$1:$AJ$1150,MATCH('Wkly eq indx data aligned'!$A379,OFFSET(INDIRECT(ADDRESS(1,MATCH(M$1,'Wkly eq indx data joined'!$1:$1,0),1,1,$A$1)),,,1150,1),0),MATCH(M$1,'Wkly eq indx data joined'!$1:$1,0)+1)</f>
        <v>45532.5</v>
      </c>
      <c r="N379" s="9" cm="1">
        <f t="array" aca="1" ref="N379" ca="1">INDEX('Wkly eq indx data joined'!$A$1:$AJ$1150,MATCH('Wkly eq indx data aligned'!$A379,OFFSET(INDIRECT(ADDRESS(1,MATCH(N$1,'Wkly eq indx data joined'!$1:$1,0),1,1,$A$1)),,,1150,1),0),MATCH(N$1,'Wkly eq indx data joined'!$1:$1,0)+1)</f>
        <v>9512.86</v>
      </c>
      <c r="O379" s="13" cm="1">
        <f t="array" aca="1" ref="O379" ca="1">INDEX('Wkly eq indx data joined'!$A$1:$AJ$1150,MATCH('Wkly eq indx data aligned'!$A379+1,OFFSET(INDIRECT(ADDRESS(1,MATCH(O$1,'Wkly eq indx data joined'!$1:$1,0),1,1,$A$1)),,,1150,1),0),MATCH(O$1,'Wkly eq indx data joined'!$1:$1,0)+1)</f>
        <v>7859.32</v>
      </c>
      <c r="P379" s="12" cm="1">
        <f t="array" aca="1" ref="P379" ca="1">INDEX('Wkly eq indx data joined'!$A$1:$AJ$1150,MATCH('Wkly eq indx data aligned'!$A379+2,OFFSET(INDIRECT(ADDRESS(1,MATCH(P$1,'Wkly eq indx data joined'!$1:$1,0),1,1,$A$1)),,,1150,1),0),MATCH(P$1,'Wkly eq indx data joined'!$1:$1,0)+1)</f>
        <v>3861.05</v>
      </c>
      <c r="Q379" s="9" cm="1">
        <f t="array" aca="1" ref="Q379" ca="1">INDEX('Wkly eq indx data joined'!$A$1:$AJ$1150,MATCH('Wkly eq indx data aligned'!$A379,OFFSET(INDIRECT(ADDRESS(1,MATCH(Q$1,'Wkly eq indx data joined'!$1:$1,0),1,1,$A$1)),,,1150,1),0),MATCH(Q$1,'Wkly eq indx data joined'!$1:$1,0)+1)</f>
        <v>513.84</v>
      </c>
      <c r="R379" s="12" cm="1">
        <f t="array" aca="1" ref="R379" ca="1">INDEX('Wkly eq indx data joined'!$A$1:$AJ$1150,MATCH('Wkly eq indx data aligned'!$A379+2,OFFSET(INDIRECT(ADDRESS(1,MATCH(R$1,'Wkly eq indx data joined'!$1:$1,0),1,1,$A$1)),,,1150,1),0),MATCH(R$1,'Wkly eq indx data joined'!$1:$1,0)+1)</f>
        <v>1701.93</v>
      </c>
      <c r="S379" s="9" cm="1">
        <f t="array" aca="1" ref="S379" ca="1">INDEX('Wkly eq indx data joined'!$A$1:$AJ$1150,MATCH('Wkly eq indx data aligned'!$A379,OFFSET(INDIRECT(ADDRESS(1,MATCH(S$1,'Wkly eq indx data joined'!$1:$1,0),1,1,$A$1)),,,1150,1),0),MATCH(S$1,'Wkly eq indx data joined'!$1:$1,0)+1)</f>
        <v>24243.26</v>
      </c>
    </row>
    <row r="380" spans="1:19" x14ac:dyDescent="0.25">
      <c r="A380" s="4">
        <f t="shared" si="5"/>
        <v>39171</v>
      </c>
      <c r="B380" s="9" cm="1">
        <f t="array" aca="1" ref="B380" ca="1">INDEX('Wkly eq indx data joined'!$A$1:$AJ$1150,MATCH('Wkly eq indx data aligned'!$A380,OFFSET(INDIRECT(ADDRESS(1,MATCH(B$1,'Wkly eq indx data joined'!$1:$1,0),1,1,$A$1)),,,1150,1),0),MATCH(B$1,'Wkly eq indx data joined'!$1:$1,0)+1)</f>
        <v>5995.049</v>
      </c>
      <c r="C380" s="9" cm="1">
        <f t="array" aca="1" ref="C380" ca="1">INDEX('Wkly eq indx data joined'!$A$1:$AJ$1150,MATCH('Wkly eq indx data aligned'!$A380,OFFSET(INDIRECT(ADDRESS(1,MATCH(C$1,'Wkly eq indx data joined'!$1:$1,0),1,1,$A$1)),,,1150,1),0),MATCH(C$1,'Wkly eq indx data joined'!$1:$1,0)+1)</f>
        <v>17287.650000000001</v>
      </c>
      <c r="D380" s="18" cm="1">
        <f t="array" aca="1" ref="D380" ca="1">IFERROR(INDEX('Wkly eq indx data joined'!$A$1:$AJ$1150,MATCH('Wkly eq indx data aligned'!$A380,OFFSET(INDIRECT(ADDRESS(1,MATCH(D$1,'Wkly eq indx data joined'!$1:$1,0),1,1,$A$1)),,,1150,1),0),MATCH(D$1,'Wkly eq indx data joined'!$1:$1,0)+1),D379)</f>
        <v>3183.9830000000002</v>
      </c>
      <c r="E380" s="9" cm="1">
        <f t="array" aca="1" ref="E380" ca="1">INDEX('Wkly eq indx data joined'!$A$1:$AJ$1150,MATCH('Wkly eq indx data aligned'!$A380,OFFSET(INDIRECT(ADDRESS(1,MATCH(E$1,'Wkly eq indx data joined'!$1:$1,0),1,1,$A$1)),,,1150,1),0),MATCH(E$1,'Wkly eq indx data joined'!$1:$1,0)+1)</f>
        <v>13165.5</v>
      </c>
      <c r="F380" s="9" cm="1">
        <f t="array" aca="1" ref="F380" ca="1">INDEX('Wkly eq indx data joined'!$A$1:$AJ$1150,MATCH('Wkly eq indx data aligned'!$A380,OFFSET(INDIRECT(ADDRESS(1,MATCH(F$1,'Wkly eq indx data joined'!$1:$1,0),1,1,$A$1)),,,1150,1),0),MATCH(F$1,'Wkly eq indx data joined'!$1:$1,0)+1)</f>
        <v>8976.99</v>
      </c>
      <c r="G380" s="9" cm="1">
        <f t="array" aca="1" ref="G380" ca="1">INDEX('Wkly eq indx data joined'!$A$1:$AJ$1150,MATCH('Wkly eq indx data aligned'!$A380,OFFSET(INDIRECT(ADDRESS(1,MATCH(G$1,'Wkly eq indx data joined'!$1:$1,0),1,1,$A$1)),,,1150,1),0),MATCH(G$1,'Wkly eq indx data joined'!$1:$1,0)+1)</f>
        <v>1420.86</v>
      </c>
      <c r="H380" s="9" cm="1">
        <f t="array" aca="1" ref="H380" ca="1">INDEX('Wkly eq indx data joined'!$A$1:$AJ$1150,MATCH('Wkly eq indx data aligned'!$A380,OFFSET(INDIRECT(ADDRESS(1,MATCH(H$1,'Wkly eq indx data joined'!$1:$1,0),1,1,$A$1)),,,1150,1),0),MATCH(H$1,'Wkly eq indx data joined'!$1:$1,0)+1)</f>
        <v>6308</v>
      </c>
      <c r="I380" s="9" cm="1">
        <f t="array" aca="1" ref="I380" ca="1">INDEX('Wkly eq indx data joined'!$A$1:$AJ$1150,MATCH('Wkly eq indx data aligned'!$A380,OFFSET(INDIRECT(ADDRESS(1,MATCH(I$1,'Wkly eq indx data joined'!$1:$1,0),1,1,$A$1)),,,1150,1),0),MATCH(I$1,'Wkly eq indx data joined'!$1:$1,0)+1)</f>
        <v>19800.93</v>
      </c>
      <c r="J380" s="9" cm="1">
        <f t="array" aca="1" ref="J380" ca="1">INDEX('Wkly eq indx data joined'!$A$1:$AJ$1150,MATCH('Wkly eq indx data aligned'!$A380,OFFSET(INDIRECT(ADDRESS(1,MATCH(J$1,'Wkly eq indx data joined'!$1:$1,0),1,1,$A$1)),,,1150,1),0),MATCH(J$1,'Wkly eq indx data joined'!$1:$1,0)+1)</f>
        <v>5634.16</v>
      </c>
      <c r="K380" s="9" cm="1">
        <f t="array" aca="1" ref="K380" ca="1">INDEX('Wkly eq indx data joined'!$A$1:$AJ$1150,MATCH('Wkly eq indx data aligned'!$A380,OFFSET(INDIRECT(ADDRESS(1,MATCH(K$1,'Wkly eq indx data joined'!$1:$1,0),1,1,$A$1)),,,1150,1),0),MATCH(K$1,'Wkly eq indx data joined'!$1:$1,0)+1)</f>
        <v>6917.03</v>
      </c>
      <c r="L380" s="12" cm="1">
        <f t="array" aca="1" ref="L380" ca="1">INDEX('Wkly eq indx data joined'!$A$1:$AJ$1150,MATCH('Wkly eq indx data aligned'!$A380+2,OFFSET(INDIRECT(ADDRESS(1,MATCH(L$1,'Wkly eq indx data joined'!$1:$1,0),1,1,$A$1)),,,1150,1),0),MATCH(L$1,'Wkly eq indx data joined'!$1:$1,0)+1)</f>
        <v>1452.55</v>
      </c>
      <c r="M380" s="9" cm="1">
        <f t="array" aca="1" ref="M380" ca="1">INDEX('Wkly eq indx data joined'!$A$1:$AJ$1150,MATCH('Wkly eq indx data aligned'!$A380,OFFSET(INDIRECT(ADDRESS(1,MATCH(M$1,'Wkly eq indx data joined'!$1:$1,0),1,1,$A$1)),,,1150,1),0),MATCH(M$1,'Wkly eq indx data joined'!$1:$1,0)+1)</f>
        <v>45804.7</v>
      </c>
      <c r="N380" s="9" cm="1">
        <f t="array" aca="1" ref="N380" ca="1">INDEX('Wkly eq indx data joined'!$A$1:$AJ$1150,MATCH('Wkly eq indx data aligned'!$A380,OFFSET(INDIRECT(ADDRESS(1,MATCH(N$1,'Wkly eq indx data joined'!$1:$1,0),1,1,$A$1)),,,1150,1),0),MATCH(N$1,'Wkly eq indx data joined'!$1:$1,0)+1)</f>
        <v>9375.2999999999993</v>
      </c>
      <c r="O380" s="13" cm="1">
        <f t="array" aca="1" ref="O380" ca="1">INDEX('Wkly eq indx data joined'!$A$1:$AJ$1150,MATCH('Wkly eq indx data aligned'!$A380+1,OFFSET(INDIRECT(ADDRESS(1,MATCH(O$1,'Wkly eq indx data joined'!$1:$1,0),1,1,$A$1)),,,1150,1),0),MATCH(O$1,'Wkly eq indx data joined'!$1:$1,0)+1)</f>
        <v>7884.41</v>
      </c>
      <c r="P380" s="12" cm="1">
        <f t="array" aca="1" ref="P380" ca="1">INDEX('Wkly eq indx data joined'!$A$1:$AJ$1150,MATCH('Wkly eq indx data aligned'!$A380+2,OFFSET(INDIRECT(ADDRESS(1,MATCH(P$1,'Wkly eq indx data joined'!$1:$1,0),1,1,$A$1)),,,1150,1),0),MATCH(P$1,'Wkly eq indx data joined'!$1:$1,0)+1)</f>
        <v>3821.55</v>
      </c>
      <c r="Q380" s="9" cm="1">
        <f t="array" aca="1" ref="Q380" ca="1">INDEX('Wkly eq indx data joined'!$A$1:$AJ$1150,MATCH('Wkly eq indx data aligned'!$A380,OFFSET(INDIRECT(ADDRESS(1,MATCH(Q$1,'Wkly eq indx data joined'!$1:$1,0),1,1,$A$1)),,,1150,1),0),MATCH(Q$1,'Wkly eq indx data joined'!$1:$1,0)+1)</f>
        <v>510.5</v>
      </c>
      <c r="R380" s="12" cm="1">
        <f t="array" aca="1" ref="R380" ca="1">INDEX('Wkly eq indx data joined'!$A$1:$AJ$1150,MATCH('Wkly eq indx data aligned'!$A380+2,OFFSET(INDIRECT(ADDRESS(1,MATCH(R$1,'Wkly eq indx data joined'!$1:$1,0),1,1,$A$1)),,,1150,1),0),MATCH(R$1,'Wkly eq indx data joined'!$1:$1,0)+1)</f>
        <v>1698.08</v>
      </c>
      <c r="S380" s="9" cm="1">
        <f t="array" aca="1" ref="S380" ca="1">INDEX('Wkly eq indx data joined'!$A$1:$AJ$1150,MATCH('Wkly eq indx data aligned'!$A380,OFFSET(INDIRECT(ADDRESS(1,MATCH(S$1,'Wkly eq indx data joined'!$1:$1,0),1,1,$A$1)),,,1150,1),0),MATCH(S$1,'Wkly eq indx data joined'!$1:$1,0)+1)</f>
        <v>24590.2</v>
      </c>
    </row>
    <row r="381" spans="1:19" x14ac:dyDescent="0.25">
      <c r="A381" s="4">
        <f t="shared" si="5"/>
        <v>39178</v>
      </c>
      <c r="B381" s="9" cm="1">
        <f t="array" aca="1" ref="B381" ca="1">INDEX('Wkly eq indx data joined'!$A$1:$AJ$1150,MATCH('Wkly eq indx data aligned'!$A381,OFFSET(INDIRECT(ADDRESS(1,MATCH(B$1,'Wkly eq indx data joined'!$1:$1,0),1,1,$A$1)),,,1150,1),0),MATCH(B$1,'Wkly eq indx data joined'!$1:$1,0)+1)</f>
        <v>6077.0540000000001</v>
      </c>
      <c r="C381" s="9" cm="1">
        <f t="array" aca="1" ref="C381" ca="1">INDEX('Wkly eq indx data joined'!$A$1:$AJ$1150,MATCH('Wkly eq indx data aligned'!$A381,OFFSET(INDIRECT(ADDRESS(1,MATCH(C$1,'Wkly eq indx data joined'!$1:$1,0),1,1,$A$1)),,,1150,1),0),MATCH(C$1,'Wkly eq indx data joined'!$1:$1,0)+1)</f>
        <v>17484.78</v>
      </c>
      <c r="D381" s="18" cm="1">
        <f t="array" aca="1" ref="D381" ca="1">IFERROR(INDEX('Wkly eq indx data joined'!$A$1:$AJ$1150,MATCH('Wkly eq indx data aligned'!$A381,OFFSET(INDIRECT(ADDRESS(1,MATCH(D$1,'Wkly eq indx data joined'!$1:$1,0),1,1,$A$1)),,,1150,1),0),MATCH(D$1,'Wkly eq indx data joined'!$1:$1,0)+1),D380)</f>
        <v>3323.585</v>
      </c>
      <c r="E381" s="9" cm="1">
        <f t="array" aca="1" ref="E381" ca="1">INDEX('Wkly eq indx data joined'!$A$1:$AJ$1150,MATCH('Wkly eq indx data aligned'!$A381,OFFSET(INDIRECT(ADDRESS(1,MATCH(E$1,'Wkly eq indx data joined'!$1:$1,0),1,1,$A$1)),,,1150,1),0),MATCH(E$1,'Wkly eq indx data joined'!$1:$1,0)+1)</f>
        <v>13425.02</v>
      </c>
      <c r="F381" s="9" cm="1">
        <f t="array" aca="1" ref="F381" ca="1">INDEX('Wkly eq indx data joined'!$A$1:$AJ$1150,MATCH('Wkly eq indx data aligned'!$A381,OFFSET(INDIRECT(ADDRESS(1,MATCH(F$1,'Wkly eq indx data joined'!$1:$1,0),1,1,$A$1)),,,1150,1),0),MATCH(F$1,'Wkly eq indx data joined'!$1:$1,0)+1)</f>
        <v>9099.08</v>
      </c>
      <c r="G381" s="9" cm="1">
        <f t="array" aca="1" ref="G381" ca="1">INDEX('Wkly eq indx data joined'!$A$1:$AJ$1150,MATCH('Wkly eq indx data aligned'!$A381,OFFSET(INDIRECT(ADDRESS(1,MATCH(G$1,'Wkly eq indx data joined'!$1:$1,0),1,1,$A$1)),,,1150,1),0),MATCH(G$1,'Wkly eq indx data joined'!$1:$1,0)+1)</f>
        <v>1443.76</v>
      </c>
      <c r="H381" s="9" cm="1">
        <f t="array" aca="1" ref="H381" ca="1">INDEX('Wkly eq indx data joined'!$A$1:$AJ$1150,MATCH('Wkly eq indx data aligned'!$A381,OFFSET(INDIRECT(ADDRESS(1,MATCH(H$1,'Wkly eq indx data joined'!$1:$1,0),1,1,$A$1)),,,1150,1),0),MATCH(H$1,'Wkly eq indx data joined'!$1:$1,0)+1)</f>
        <v>6397.3</v>
      </c>
      <c r="I381" s="9" cm="1">
        <f t="array" aca="1" ref="I381" ca="1">INDEX('Wkly eq indx data joined'!$A$1:$AJ$1150,MATCH('Wkly eq indx data aligned'!$A381,OFFSET(INDIRECT(ADDRESS(1,MATCH(I$1,'Wkly eq indx data joined'!$1:$1,0),1,1,$A$1)),,,1150,1),0),MATCH(I$1,'Wkly eq indx data joined'!$1:$1,0)+1)</f>
        <v>20209.71</v>
      </c>
      <c r="J381" s="9" cm="1">
        <f t="array" aca="1" ref="J381" ca="1">INDEX('Wkly eq indx data joined'!$A$1:$AJ$1150,MATCH('Wkly eq indx data aligned'!$A381,OFFSET(INDIRECT(ADDRESS(1,MATCH(J$1,'Wkly eq indx data joined'!$1:$1,0),1,1,$A$1)),,,1150,1),0),MATCH(J$1,'Wkly eq indx data joined'!$1:$1,0)+1)</f>
        <v>5741.38</v>
      </c>
      <c r="K381" s="9" cm="1">
        <f t="array" aca="1" ref="K381" ca="1">INDEX('Wkly eq indx data joined'!$A$1:$AJ$1150,MATCH('Wkly eq indx data aligned'!$A381,OFFSET(INDIRECT(ADDRESS(1,MATCH(K$1,'Wkly eq indx data joined'!$1:$1,0),1,1,$A$1)),,,1150,1),0),MATCH(K$1,'Wkly eq indx data joined'!$1:$1,0)+1)</f>
        <v>7099.91</v>
      </c>
      <c r="L381" s="12" cm="1">
        <f t="array" aca="1" ref="L381" ca="1">INDEX('Wkly eq indx data joined'!$A$1:$AJ$1150,MATCH('Wkly eq indx data aligned'!$A381+2,OFFSET(INDIRECT(ADDRESS(1,MATCH(L$1,'Wkly eq indx data joined'!$1:$1,0),1,1,$A$1)),,,1150,1),0),MATCH(L$1,'Wkly eq indx data joined'!$1:$1,0)+1)</f>
        <v>1484.15</v>
      </c>
      <c r="M381" s="9" cm="1">
        <f t="array" aca="1" ref="M381" ca="1">INDEX('Wkly eq indx data joined'!$A$1:$AJ$1150,MATCH('Wkly eq indx data aligned'!$A381,OFFSET(INDIRECT(ADDRESS(1,MATCH(M$1,'Wkly eq indx data joined'!$1:$1,0),1,1,$A$1)),,,1150,1),0),MATCH(M$1,'Wkly eq indx data joined'!$1:$1,0)+1)</f>
        <v>46646.6</v>
      </c>
      <c r="N381" s="9" cm="1">
        <f t="array" aca="1" ref="N381" ca="1">INDEX('Wkly eq indx data joined'!$A$1:$AJ$1150,MATCH('Wkly eq indx data aligned'!$A381,OFFSET(INDIRECT(ADDRESS(1,MATCH(N$1,'Wkly eq indx data joined'!$1:$1,0),1,1,$A$1)),,,1150,1),0),MATCH(N$1,'Wkly eq indx data joined'!$1:$1,0)+1)</f>
        <v>9418.24</v>
      </c>
      <c r="O381" s="13" cm="1">
        <f t="array" aca="1" ref="O381" ca="1">INDEX('Wkly eq indx data joined'!$A$1:$AJ$1150,MATCH('Wkly eq indx data aligned'!$A381+1,OFFSET(INDIRECT(ADDRESS(1,MATCH(O$1,'Wkly eq indx data joined'!$1:$1,0),1,1,$A$1)),,,1150,1),0),MATCH(O$1,'Wkly eq indx data joined'!$1:$1,0)+1)</f>
        <v>8004.61</v>
      </c>
      <c r="P381" s="12" cm="1">
        <f t="array" aca="1" ref="P381" ca="1">INDEX('Wkly eq indx data joined'!$A$1:$AJ$1150,MATCH('Wkly eq indx data aligned'!$A381+2,OFFSET(INDIRECT(ADDRESS(1,MATCH(P$1,'Wkly eq indx data joined'!$1:$1,0),1,1,$A$1)),,,1150,1),0),MATCH(P$1,'Wkly eq indx data joined'!$1:$1,0)+1)</f>
        <v>3752</v>
      </c>
      <c r="Q381" s="9" cm="1">
        <f t="array" aca="1" ref="Q381" ca="1">INDEX('Wkly eq indx data joined'!$A$1:$AJ$1150,MATCH('Wkly eq indx data aligned'!$A381,OFFSET(INDIRECT(ADDRESS(1,MATCH(Q$1,'Wkly eq indx data joined'!$1:$1,0),1,1,$A$1)),,,1150,1),0),MATCH(Q$1,'Wkly eq indx data joined'!$1:$1,0)+1)</f>
        <v>519.29</v>
      </c>
      <c r="R381" s="12" cm="1">
        <f t="array" aca="1" ref="R381" ca="1">INDEX('Wkly eq indx data joined'!$A$1:$AJ$1150,MATCH('Wkly eq indx data aligned'!$A381+2,OFFSET(INDIRECT(ADDRESS(1,MATCH(R$1,'Wkly eq indx data joined'!$1:$1,0),1,1,$A$1)),,,1150,1),0),MATCH(R$1,'Wkly eq indx data joined'!$1:$1,0)+1)</f>
        <v>1727.37</v>
      </c>
      <c r="S381" s="9" cm="1">
        <f t="array" aca="1" ref="S381" ca="1">INDEX('Wkly eq indx data joined'!$A$1:$AJ$1150,MATCH('Wkly eq indx data aligned'!$A381,OFFSET(INDIRECT(ADDRESS(1,MATCH(S$1,'Wkly eq indx data joined'!$1:$1,0),1,1,$A$1)),,,1150,1),0),MATCH(S$1,'Wkly eq indx data joined'!$1:$1,0)+1)</f>
        <v>24826.32</v>
      </c>
    </row>
    <row r="382" spans="1:19" x14ac:dyDescent="0.25">
      <c r="A382" s="4">
        <f t="shared" si="5"/>
        <v>39185</v>
      </c>
      <c r="B382" s="9" cm="1">
        <f t="array" aca="1" ref="B382" ca="1">INDEX('Wkly eq indx data joined'!$A$1:$AJ$1150,MATCH('Wkly eq indx data aligned'!$A382,OFFSET(INDIRECT(ADDRESS(1,MATCH(B$1,'Wkly eq indx data joined'!$1:$1,0),1,1,$A$1)),,,1150,1),0),MATCH(B$1,'Wkly eq indx data joined'!$1:$1,0)+1)</f>
        <v>6135.7619999999997</v>
      </c>
      <c r="C382" s="9" cm="1">
        <f t="array" aca="1" ref="C382" ca="1">INDEX('Wkly eq indx data joined'!$A$1:$AJ$1150,MATCH('Wkly eq indx data aligned'!$A382,OFFSET(INDIRECT(ADDRESS(1,MATCH(C$1,'Wkly eq indx data joined'!$1:$1,0),1,1,$A$1)),,,1150,1),0),MATCH(C$1,'Wkly eq indx data joined'!$1:$1,0)+1)</f>
        <v>17363.95</v>
      </c>
      <c r="D382" s="18" cm="1">
        <f t="array" aca="1" ref="D382" ca="1">IFERROR(INDEX('Wkly eq indx data joined'!$A$1:$AJ$1150,MATCH('Wkly eq indx data aligned'!$A382,OFFSET(INDIRECT(ADDRESS(1,MATCH(D$1,'Wkly eq indx data joined'!$1:$1,0),1,1,$A$1)),,,1150,1),0),MATCH(D$1,'Wkly eq indx data joined'!$1:$1,0)+1),D381)</f>
        <v>3518.2669999999998</v>
      </c>
      <c r="E382" s="9" cm="1">
        <f t="array" aca="1" ref="E382" ca="1">INDEX('Wkly eq indx data joined'!$A$1:$AJ$1150,MATCH('Wkly eq indx data aligned'!$A382,OFFSET(INDIRECT(ADDRESS(1,MATCH(E$1,'Wkly eq indx data joined'!$1:$1,0),1,1,$A$1)),,,1150,1),0),MATCH(E$1,'Wkly eq indx data joined'!$1:$1,0)+1)</f>
        <v>13578.62</v>
      </c>
      <c r="F382" s="9" cm="1">
        <f t="array" aca="1" ref="F382" ca="1">INDEX('Wkly eq indx data joined'!$A$1:$AJ$1150,MATCH('Wkly eq indx data aligned'!$A382,OFFSET(INDIRECT(ADDRESS(1,MATCH(F$1,'Wkly eq indx data joined'!$1:$1,0),1,1,$A$1)),,,1150,1),0),MATCH(F$1,'Wkly eq indx data joined'!$1:$1,0)+1)</f>
        <v>9177.48</v>
      </c>
      <c r="G382" s="9" cm="1">
        <f t="array" aca="1" ref="G382" ca="1">INDEX('Wkly eq indx data joined'!$A$1:$AJ$1150,MATCH('Wkly eq indx data aligned'!$A382,OFFSET(INDIRECT(ADDRESS(1,MATCH(G$1,'Wkly eq indx data joined'!$1:$1,0),1,1,$A$1)),,,1150,1),0),MATCH(G$1,'Wkly eq indx data joined'!$1:$1,0)+1)</f>
        <v>1452.85</v>
      </c>
      <c r="H382" s="9" cm="1">
        <f t="array" aca="1" ref="H382" ca="1">INDEX('Wkly eq indx data joined'!$A$1:$AJ$1150,MATCH('Wkly eq indx data aligned'!$A382,OFFSET(INDIRECT(ADDRESS(1,MATCH(H$1,'Wkly eq indx data joined'!$1:$1,0),1,1,$A$1)),,,1150,1),0),MATCH(H$1,'Wkly eq indx data joined'!$1:$1,0)+1)</f>
        <v>6462.4</v>
      </c>
      <c r="I382" s="9" cm="1">
        <f t="array" aca="1" ref="I382" ca="1">INDEX('Wkly eq indx data joined'!$A$1:$AJ$1150,MATCH('Wkly eq indx data aligned'!$A382,OFFSET(INDIRECT(ADDRESS(1,MATCH(I$1,'Wkly eq indx data joined'!$1:$1,0),1,1,$A$1)),,,1150,1),0),MATCH(I$1,'Wkly eq indx data joined'!$1:$1,0)+1)</f>
        <v>20340.97</v>
      </c>
      <c r="J382" s="9" cm="1">
        <f t="array" aca="1" ref="J382" ca="1">INDEX('Wkly eq indx data joined'!$A$1:$AJ$1150,MATCH('Wkly eq indx data aligned'!$A382,OFFSET(INDIRECT(ADDRESS(1,MATCH(J$1,'Wkly eq indx data joined'!$1:$1,0),1,1,$A$1)),,,1150,1),0),MATCH(J$1,'Wkly eq indx data joined'!$1:$1,0)+1)</f>
        <v>5789.34</v>
      </c>
      <c r="K382" s="9" cm="1">
        <f t="array" aca="1" ref="K382" ca="1">INDEX('Wkly eq indx data joined'!$A$1:$AJ$1150,MATCH('Wkly eq indx data aligned'!$A382,OFFSET(INDIRECT(ADDRESS(1,MATCH(K$1,'Wkly eq indx data joined'!$1:$1,0),1,1,$A$1)),,,1150,1),0),MATCH(K$1,'Wkly eq indx data joined'!$1:$1,0)+1)</f>
        <v>7212.07</v>
      </c>
      <c r="L382" s="12" cm="1">
        <f t="array" aca="1" ref="L382" ca="1">INDEX('Wkly eq indx data joined'!$A$1:$AJ$1150,MATCH('Wkly eq indx data aligned'!$A382+2,OFFSET(INDIRECT(ADDRESS(1,MATCH(L$1,'Wkly eq indx data joined'!$1:$1,0),1,1,$A$1)),,,1150,1),0),MATCH(L$1,'Wkly eq indx data joined'!$1:$1,0)+1)</f>
        <v>1520.78</v>
      </c>
      <c r="M382" s="9" cm="1">
        <f t="array" aca="1" ref="M382" ca="1">INDEX('Wkly eq indx data joined'!$A$1:$AJ$1150,MATCH('Wkly eq indx data aligned'!$A382,OFFSET(INDIRECT(ADDRESS(1,MATCH(M$1,'Wkly eq indx data joined'!$1:$1,0),1,1,$A$1)),,,1150,1),0),MATCH(M$1,'Wkly eq indx data joined'!$1:$1,0)+1)</f>
        <v>47926.2</v>
      </c>
      <c r="N382" s="9" cm="1">
        <f t="array" aca="1" ref="N382" ca="1">INDEX('Wkly eq indx data joined'!$A$1:$AJ$1150,MATCH('Wkly eq indx data aligned'!$A382,OFFSET(INDIRECT(ADDRESS(1,MATCH(N$1,'Wkly eq indx data joined'!$1:$1,0),1,1,$A$1)),,,1150,1),0),MATCH(N$1,'Wkly eq indx data joined'!$1:$1,0)+1)</f>
        <v>9600.8700000000008</v>
      </c>
      <c r="O382" s="13" cm="1">
        <f t="array" aca="1" ref="O382" ca="1">INDEX('Wkly eq indx data joined'!$A$1:$AJ$1150,MATCH('Wkly eq indx data aligned'!$A382+1,OFFSET(INDIRECT(ADDRESS(1,MATCH(O$1,'Wkly eq indx data joined'!$1:$1,0),1,1,$A$1)),,,1150,1),0),MATCH(O$1,'Wkly eq indx data joined'!$1:$1,0)+1)</f>
        <v>8045.12</v>
      </c>
      <c r="P382" s="12" cm="1">
        <f t="array" aca="1" ref="P382" ca="1">INDEX('Wkly eq indx data joined'!$A$1:$AJ$1150,MATCH('Wkly eq indx data aligned'!$A382+2,OFFSET(INDIRECT(ADDRESS(1,MATCH(P$1,'Wkly eq indx data joined'!$1:$1,0),1,1,$A$1)),,,1150,1),0),MATCH(P$1,'Wkly eq indx data joined'!$1:$1,0)+1)</f>
        <v>3917.35</v>
      </c>
      <c r="Q382" s="9" cm="1">
        <f t="array" aca="1" ref="Q382" ca="1">INDEX('Wkly eq indx data joined'!$A$1:$AJ$1150,MATCH('Wkly eq indx data aligned'!$A382,OFFSET(INDIRECT(ADDRESS(1,MATCH(Q$1,'Wkly eq indx data joined'!$1:$1,0),1,1,$A$1)),,,1150,1),0),MATCH(Q$1,'Wkly eq indx data joined'!$1:$1,0)+1)</f>
        <v>523.67999999999995</v>
      </c>
      <c r="R382" s="12" cm="1">
        <f t="array" aca="1" ref="R382" ca="1">INDEX('Wkly eq indx data joined'!$A$1:$AJ$1150,MATCH('Wkly eq indx data aligned'!$A382+2,OFFSET(INDIRECT(ADDRESS(1,MATCH(R$1,'Wkly eq indx data joined'!$1:$1,0),1,1,$A$1)),,,1150,1),0),MATCH(R$1,'Wkly eq indx data joined'!$1:$1,0)+1)</f>
        <v>1770.23</v>
      </c>
      <c r="S382" s="9" cm="1">
        <f t="array" aca="1" ref="S382" ca="1">INDEX('Wkly eq indx data joined'!$A$1:$AJ$1150,MATCH('Wkly eq indx data aligned'!$A382,OFFSET(INDIRECT(ADDRESS(1,MATCH(S$1,'Wkly eq indx data joined'!$1:$1,0),1,1,$A$1)),,,1150,1),0),MATCH(S$1,'Wkly eq indx data joined'!$1:$1,0)+1)</f>
        <v>25351.86</v>
      </c>
    </row>
    <row r="383" spans="1:19" x14ac:dyDescent="0.25">
      <c r="A383" s="4">
        <f t="shared" si="5"/>
        <v>39192</v>
      </c>
      <c r="B383" s="9" cm="1">
        <f t="array" aca="1" ref="B383" ca="1">INDEX('Wkly eq indx data joined'!$A$1:$AJ$1150,MATCH('Wkly eq indx data aligned'!$A383,OFFSET(INDIRECT(ADDRESS(1,MATCH(B$1,'Wkly eq indx data joined'!$1:$1,0),1,1,$A$1)),,,1150,1),0),MATCH(B$1,'Wkly eq indx data joined'!$1:$1,0)+1)</f>
        <v>6207.4780000000001</v>
      </c>
      <c r="C383" s="9" cm="1">
        <f t="array" aca="1" ref="C383" ca="1">INDEX('Wkly eq indx data joined'!$A$1:$AJ$1150,MATCH('Wkly eq indx data aligned'!$A383,OFFSET(INDIRECT(ADDRESS(1,MATCH(C$1,'Wkly eq indx data joined'!$1:$1,0),1,1,$A$1)),,,1150,1),0),MATCH(C$1,'Wkly eq indx data joined'!$1:$1,0)+1)</f>
        <v>17452.62</v>
      </c>
      <c r="D383" s="18" cm="1">
        <f t="array" aca="1" ref="D383" ca="1">IFERROR(INDEX('Wkly eq indx data joined'!$A$1:$AJ$1150,MATCH('Wkly eq indx data aligned'!$A383,OFFSET(INDIRECT(ADDRESS(1,MATCH(D$1,'Wkly eq indx data joined'!$1:$1,0),1,1,$A$1)),,,1150,1),0),MATCH(D$1,'Wkly eq indx data joined'!$1:$1,0)+1),D382)</f>
        <v>3584.2040000000002</v>
      </c>
      <c r="E383" s="9" cm="1">
        <f t="array" aca="1" ref="E383" ca="1">INDEX('Wkly eq indx data joined'!$A$1:$AJ$1150,MATCH('Wkly eq indx data aligned'!$A383,OFFSET(INDIRECT(ADDRESS(1,MATCH(E$1,'Wkly eq indx data joined'!$1:$1,0),1,1,$A$1)),,,1150,1),0),MATCH(E$1,'Wkly eq indx data joined'!$1:$1,0)+1)</f>
        <v>13664.71</v>
      </c>
      <c r="F383" s="9" cm="1">
        <f t="array" aca="1" ref="F383" ca="1">INDEX('Wkly eq indx data joined'!$A$1:$AJ$1150,MATCH('Wkly eq indx data aligned'!$A383,OFFSET(INDIRECT(ADDRESS(1,MATCH(F$1,'Wkly eq indx data joined'!$1:$1,0),1,1,$A$1)),,,1150,1),0),MATCH(F$1,'Wkly eq indx data joined'!$1:$1,0)+1)</f>
        <v>9399.75</v>
      </c>
      <c r="G383" s="9" cm="1">
        <f t="array" aca="1" ref="G383" ca="1">INDEX('Wkly eq indx data joined'!$A$1:$AJ$1150,MATCH('Wkly eq indx data aligned'!$A383,OFFSET(INDIRECT(ADDRESS(1,MATCH(G$1,'Wkly eq indx data joined'!$1:$1,0),1,1,$A$1)),,,1150,1),0),MATCH(G$1,'Wkly eq indx data joined'!$1:$1,0)+1)</f>
        <v>1484.35</v>
      </c>
      <c r="H383" s="9" cm="1">
        <f t="array" aca="1" ref="H383" ca="1">INDEX('Wkly eq indx data joined'!$A$1:$AJ$1150,MATCH('Wkly eq indx data aligned'!$A383,OFFSET(INDIRECT(ADDRESS(1,MATCH(H$1,'Wkly eq indx data joined'!$1:$1,0),1,1,$A$1)),,,1150,1),0),MATCH(H$1,'Wkly eq indx data joined'!$1:$1,0)+1)</f>
        <v>6486.8</v>
      </c>
      <c r="I383" s="9" cm="1">
        <f t="array" aca="1" ref="I383" ca="1">INDEX('Wkly eq indx data joined'!$A$1:$AJ$1150,MATCH('Wkly eq indx data aligned'!$A383,OFFSET(INDIRECT(ADDRESS(1,MATCH(I$1,'Wkly eq indx data joined'!$1:$1,0),1,1,$A$1)),,,1150,1),0),MATCH(I$1,'Wkly eq indx data joined'!$1:$1,0)+1)</f>
        <v>20566.59</v>
      </c>
      <c r="J383" s="9" cm="1">
        <f t="array" aca="1" ref="J383" ca="1">INDEX('Wkly eq indx data joined'!$A$1:$AJ$1150,MATCH('Wkly eq indx data aligned'!$A383,OFFSET(INDIRECT(ADDRESS(1,MATCH(J$1,'Wkly eq indx data joined'!$1:$1,0),1,1,$A$1)),,,1150,1),0),MATCH(J$1,'Wkly eq indx data joined'!$1:$1,0)+1)</f>
        <v>5938.9</v>
      </c>
      <c r="K383" s="9" cm="1">
        <f t="array" aca="1" ref="K383" ca="1">INDEX('Wkly eq indx data joined'!$A$1:$AJ$1150,MATCH('Wkly eq indx data aligned'!$A383,OFFSET(INDIRECT(ADDRESS(1,MATCH(K$1,'Wkly eq indx data joined'!$1:$1,0),1,1,$A$1)),,,1150,1),0),MATCH(K$1,'Wkly eq indx data joined'!$1:$1,0)+1)</f>
        <v>7342.54</v>
      </c>
      <c r="L383" s="12" cm="1">
        <f t="array" aca="1" ref="L383" ca="1">INDEX('Wkly eq indx data joined'!$A$1:$AJ$1150,MATCH('Wkly eq indx data aligned'!$A383+2,OFFSET(INDIRECT(ADDRESS(1,MATCH(L$1,'Wkly eq indx data joined'!$1:$1,0),1,1,$A$1)),,,1150,1),0),MATCH(L$1,'Wkly eq indx data joined'!$1:$1,0)+1)</f>
        <v>1533.08</v>
      </c>
      <c r="M383" s="9" cm="1">
        <f t="array" aca="1" ref="M383" ca="1">INDEX('Wkly eq indx data joined'!$A$1:$AJ$1150,MATCH('Wkly eq indx data aligned'!$A383,OFFSET(INDIRECT(ADDRESS(1,MATCH(M$1,'Wkly eq indx data joined'!$1:$1,0),1,1,$A$1)),,,1150,1),0),MATCH(M$1,'Wkly eq indx data joined'!$1:$1,0)+1)</f>
        <v>49408.2</v>
      </c>
      <c r="N383" s="9" cm="1">
        <f t="array" aca="1" ref="N383" ca="1">INDEX('Wkly eq indx data joined'!$A$1:$AJ$1150,MATCH('Wkly eq indx data aligned'!$A383,OFFSET(INDIRECT(ADDRESS(1,MATCH(N$1,'Wkly eq indx data joined'!$1:$1,0),1,1,$A$1)),,,1150,1),0),MATCH(N$1,'Wkly eq indx data joined'!$1:$1,0)+1)</f>
        <v>9703.68</v>
      </c>
      <c r="O383" s="13" cm="1">
        <f t="array" aca="1" ref="O383" ca="1">INDEX('Wkly eq indx data joined'!$A$1:$AJ$1150,MATCH('Wkly eq indx data aligned'!$A383+1,OFFSET(INDIRECT(ADDRESS(1,MATCH(O$1,'Wkly eq indx data joined'!$1:$1,0),1,1,$A$1)),,,1150,1),0),MATCH(O$1,'Wkly eq indx data joined'!$1:$1,0)+1)</f>
        <v>7942.67</v>
      </c>
      <c r="P383" s="12" cm="1">
        <f t="array" aca="1" ref="P383" ca="1">INDEX('Wkly eq indx data joined'!$A$1:$AJ$1150,MATCH('Wkly eq indx data aligned'!$A383+2,OFFSET(INDIRECT(ADDRESS(1,MATCH(P$1,'Wkly eq indx data joined'!$1:$1,0),1,1,$A$1)),,,1150,1),0),MATCH(P$1,'Wkly eq indx data joined'!$1:$1,0)+1)</f>
        <v>4083.55</v>
      </c>
      <c r="Q383" s="9" cm="1">
        <f t="array" aca="1" ref="Q383" ca="1">INDEX('Wkly eq indx data joined'!$A$1:$AJ$1150,MATCH('Wkly eq indx data aligned'!$A383,OFFSET(INDIRECT(ADDRESS(1,MATCH(Q$1,'Wkly eq indx data joined'!$1:$1,0),1,1,$A$1)),,,1150,1),0),MATCH(Q$1,'Wkly eq indx data joined'!$1:$1,0)+1)</f>
        <v>536.36</v>
      </c>
      <c r="R383" s="12" cm="1">
        <f t="array" aca="1" ref="R383" ca="1">INDEX('Wkly eq indx data joined'!$A$1:$AJ$1150,MATCH('Wkly eq indx data aligned'!$A383+2,OFFSET(INDIRECT(ADDRESS(1,MATCH(R$1,'Wkly eq indx data joined'!$1:$1,0),1,1,$A$1)),,,1150,1),0),MATCH(R$1,'Wkly eq indx data joined'!$1:$1,0)+1)</f>
        <v>1743.34</v>
      </c>
      <c r="S383" s="9" cm="1">
        <f t="array" aca="1" ref="S383" ca="1">INDEX('Wkly eq indx data joined'!$A$1:$AJ$1150,MATCH('Wkly eq indx data aligned'!$A383,OFFSET(INDIRECT(ADDRESS(1,MATCH(S$1,'Wkly eq indx data joined'!$1:$1,0),1,1,$A$1)),,,1150,1),0),MATCH(S$1,'Wkly eq indx data joined'!$1:$1,0)+1)</f>
        <v>25500.65</v>
      </c>
    </row>
    <row r="384" spans="1:19" x14ac:dyDescent="0.25">
      <c r="A384" s="4">
        <f t="shared" si="5"/>
        <v>39199</v>
      </c>
      <c r="B384" s="9" cm="1">
        <f t="array" aca="1" ref="B384" ca="1">INDEX('Wkly eq indx data joined'!$A$1:$AJ$1150,MATCH('Wkly eq indx data aligned'!$A384,OFFSET(INDIRECT(ADDRESS(1,MATCH(B$1,'Wkly eq indx data joined'!$1:$1,0),1,1,$A$1)),,,1150,1),0),MATCH(B$1,'Wkly eq indx data joined'!$1:$1,0)+1)</f>
        <v>6151.6459999999997</v>
      </c>
      <c r="C384" s="9" cm="1">
        <f t="array" aca="1" ref="C384" ca="1">INDEX('Wkly eq indx data joined'!$A$1:$AJ$1150,MATCH('Wkly eq indx data aligned'!$A384,OFFSET(INDIRECT(ADDRESS(1,MATCH(C$1,'Wkly eq indx data joined'!$1:$1,0),1,1,$A$1)),,,1150,1),0),MATCH(C$1,'Wkly eq indx data joined'!$1:$1,0)+1)</f>
        <v>17400.41</v>
      </c>
      <c r="D384" s="18" cm="1">
        <f t="array" aca="1" ref="D384" ca="1">IFERROR(INDEX('Wkly eq indx data joined'!$A$1:$AJ$1150,MATCH('Wkly eq indx data aligned'!$A384,OFFSET(INDIRECT(ADDRESS(1,MATCH(D$1,'Wkly eq indx data joined'!$1:$1,0),1,1,$A$1)),,,1150,1),0),MATCH(D$1,'Wkly eq indx data joined'!$1:$1,0)+1),D383)</f>
        <v>3759.8670000000002</v>
      </c>
      <c r="E384" s="9" cm="1">
        <f t="array" aca="1" ref="E384" ca="1">INDEX('Wkly eq indx data joined'!$A$1:$AJ$1150,MATCH('Wkly eq indx data aligned'!$A384,OFFSET(INDIRECT(ADDRESS(1,MATCH(E$1,'Wkly eq indx data joined'!$1:$1,0),1,1,$A$1)),,,1150,1),0),MATCH(E$1,'Wkly eq indx data joined'!$1:$1,0)+1)</f>
        <v>13632.01</v>
      </c>
      <c r="F384" s="9" cm="1">
        <f t="array" aca="1" ref="F384" ca="1">INDEX('Wkly eq indx data joined'!$A$1:$AJ$1150,MATCH('Wkly eq indx data aligned'!$A384,OFFSET(INDIRECT(ADDRESS(1,MATCH(F$1,'Wkly eq indx data joined'!$1:$1,0),1,1,$A$1)),,,1150,1),0),MATCH(F$1,'Wkly eq indx data joined'!$1:$1,0)+1)</f>
        <v>9419.9</v>
      </c>
      <c r="G384" s="9" cm="1">
        <f t="array" aca="1" ref="G384" ca="1">INDEX('Wkly eq indx data joined'!$A$1:$AJ$1150,MATCH('Wkly eq indx data aligned'!$A384,OFFSET(INDIRECT(ADDRESS(1,MATCH(G$1,'Wkly eq indx data joined'!$1:$1,0),1,1,$A$1)),,,1150,1),0),MATCH(G$1,'Wkly eq indx data joined'!$1:$1,0)+1)</f>
        <v>1494.07</v>
      </c>
      <c r="H384" s="9" cm="1">
        <f t="array" aca="1" ref="H384" ca="1">INDEX('Wkly eq indx data joined'!$A$1:$AJ$1150,MATCH('Wkly eq indx data aligned'!$A384,OFFSET(INDIRECT(ADDRESS(1,MATCH(H$1,'Wkly eq indx data joined'!$1:$1,0),1,1,$A$1)),,,1150,1),0),MATCH(H$1,'Wkly eq indx data joined'!$1:$1,0)+1)</f>
        <v>6418.7</v>
      </c>
      <c r="I384" s="9" cm="1">
        <f t="array" aca="1" ref="I384" ca="1">INDEX('Wkly eq indx data joined'!$A$1:$AJ$1150,MATCH('Wkly eq indx data aligned'!$A384,OFFSET(INDIRECT(ADDRESS(1,MATCH(I$1,'Wkly eq indx data joined'!$1:$1,0),1,1,$A$1)),,,1150,1),0),MATCH(I$1,'Wkly eq indx data joined'!$1:$1,0)+1)</f>
        <v>20526.5</v>
      </c>
      <c r="J384" s="9" cm="1">
        <f t="array" aca="1" ref="J384" ca="1">INDEX('Wkly eq indx data joined'!$A$1:$AJ$1150,MATCH('Wkly eq indx data aligned'!$A384,OFFSET(INDIRECT(ADDRESS(1,MATCH(J$1,'Wkly eq indx data joined'!$1:$1,0),1,1,$A$1)),,,1150,1),0),MATCH(J$1,'Wkly eq indx data joined'!$1:$1,0)+1)</f>
        <v>5930.77</v>
      </c>
      <c r="K384" s="9" cm="1">
        <f t="array" aca="1" ref="K384" ca="1">INDEX('Wkly eq indx data joined'!$A$1:$AJ$1150,MATCH('Wkly eq indx data aligned'!$A384,OFFSET(INDIRECT(ADDRESS(1,MATCH(K$1,'Wkly eq indx data joined'!$1:$1,0),1,1,$A$1)),,,1150,1),0),MATCH(K$1,'Wkly eq indx data joined'!$1:$1,0)+1)</f>
        <v>7378.12</v>
      </c>
      <c r="L384" s="12" cm="1">
        <f t="array" aca="1" ref="L384" ca="1">INDEX('Wkly eq indx data joined'!$A$1:$AJ$1150,MATCH('Wkly eq indx data aligned'!$A384+2,OFFSET(INDIRECT(ADDRESS(1,MATCH(L$1,'Wkly eq indx data joined'!$1:$1,0),1,1,$A$1)),,,1150,1),0),MATCH(L$1,'Wkly eq indx data joined'!$1:$1,0)+1)</f>
        <v>1542.52</v>
      </c>
      <c r="M384" s="9" cm="1">
        <f t="array" aca="1" ref="M384" ca="1">INDEX('Wkly eq indx data joined'!$A$1:$AJ$1150,MATCH('Wkly eq indx data aligned'!$A384,OFFSET(INDIRECT(ADDRESS(1,MATCH(M$1,'Wkly eq indx data joined'!$1:$1,0),1,1,$A$1)),,,1150,1),0),MATCH(M$1,'Wkly eq indx data joined'!$1:$1,0)+1)</f>
        <v>49229.599999999999</v>
      </c>
      <c r="N384" s="9" cm="1">
        <f t="array" aca="1" ref="N384" ca="1">INDEX('Wkly eq indx data joined'!$A$1:$AJ$1150,MATCH('Wkly eq indx data aligned'!$A384,OFFSET(INDIRECT(ADDRESS(1,MATCH(N$1,'Wkly eq indx data joined'!$1:$1,0),1,1,$A$1)),,,1150,1),0),MATCH(N$1,'Wkly eq indx data joined'!$1:$1,0)+1)</f>
        <v>9470.6200000000008</v>
      </c>
      <c r="O384" s="13" cm="1">
        <f t="array" aca="1" ref="O384" ca="1">INDEX('Wkly eq indx data joined'!$A$1:$AJ$1150,MATCH('Wkly eq indx data aligned'!$A384+1,OFFSET(INDIRECT(ADDRESS(1,MATCH(O$1,'Wkly eq indx data joined'!$1:$1,0),1,1,$A$1)),,,1150,1),0),MATCH(O$1,'Wkly eq indx data joined'!$1:$1,0)+1)</f>
        <v>7949.42</v>
      </c>
      <c r="P384" s="12" cm="1">
        <f t="array" aca="1" ref="P384" ca="1">INDEX('Wkly eq indx data joined'!$A$1:$AJ$1150,MATCH('Wkly eq indx data aligned'!$A384+2,OFFSET(INDIRECT(ADDRESS(1,MATCH(P$1,'Wkly eq indx data joined'!$1:$1,0),1,1,$A$1)),,,1150,1),0),MATCH(P$1,'Wkly eq indx data joined'!$1:$1,0)+1)</f>
        <v>4083.5</v>
      </c>
      <c r="Q384" s="9" cm="1">
        <f t="array" aca="1" ref="Q384" ca="1">INDEX('Wkly eq indx data joined'!$A$1:$AJ$1150,MATCH('Wkly eq indx data aligned'!$A384,OFFSET(INDIRECT(ADDRESS(1,MATCH(Q$1,'Wkly eq indx data joined'!$1:$1,0),1,1,$A$1)),,,1150,1),0),MATCH(Q$1,'Wkly eq indx data joined'!$1:$1,0)+1)</f>
        <v>530.49</v>
      </c>
      <c r="R384" s="12" cm="1">
        <f t="array" aca="1" ref="R384" ca="1">INDEX('Wkly eq indx data joined'!$A$1:$AJ$1150,MATCH('Wkly eq indx data aligned'!$A384+2,OFFSET(INDIRECT(ADDRESS(1,MATCH(R$1,'Wkly eq indx data joined'!$1:$1,0),1,1,$A$1)),,,1150,1),0),MATCH(R$1,'Wkly eq indx data joined'!$1:$1,0)+1)</f>
        <v>1697.28</v>
      </c>
      <c r="S384" s="9" cm="1">
        <f t="array" aca="1" ref="S384" ca="1">INDEX('Wkly eq indx data joined'!$A$1:$AJ$1150,MATCH('Wkly eq indx data aligned'!$A384,OFFSET(INDIRECT(ADDRESS(1,MATCH(S$1,'Wkly eq indx data joined'!$1:$1,0),1,1,$A$1)),,,1150,1),0),MATCH(S$1,'Wkly eq indx data joined'!$1:$1,0)+1)</f>
        <v>25173.35</v>
      </c>
    </row>
    <row r="385" spans="1:19" x14ac:dyDescent="0.25">
      <c r="A385" s="4">
        <f t="shared" si="5"/>
        <v>39206</v>
      </c>
      <c r="B385" s="9" cm="1">
        <f t="array" aca="1" ref="B385" ca="1">INDEX('Wkly eq indx data joined'!$A$1:$AJ$1150,MATCH('Wkly eq indx data aligned'!$A385,OFFSET(INDIRECT(ADDRESS(1,MATCH(B$1,'Wkly eq indx data joined'!$1:$1,0),1,1,$A$1)),,,1150,1),0),MATCH(B$1,'Wkly eq indx data joined'!$1:$1,0)+1)</f>
        <v>6304.8879999999999</v>
      </c>
      <c r="C385" s="9" cm="1">
        <f t="array" aca="1" ref="C385" ca="1">INDEX('Wkly eq indx data joined'!$A$1:$AJ$1150,MATCH('Wkly eq indx data aligned'!$A385,OFFSET(INDIRECT(ADDRESS(1,MATCH(C$1,'Wkly eq indx data joined'!$1:$1,0),1,1,$A$1)),,,1150,1),0),MATCH(C$1,'Wkly eq indx data joined'!$1:$1,0)+1)</f>
        <v>17394.919999999998</v>
      </c>
      <c r="D385" s="18" cm="1">
        <f t="array" aca="1" ref="D385" ca="1">IFERROR(INDEX('Wkly eq indx data joined'!$A$1:$AJ$1150,MATCH('Wkly eq indx data aligned'!$A385,OFFSET(INDIRECT(ADDRESS(1,MATCH(D$1,'Wkly eq indx data joined'!$1:$1,0),1,1,$A$1)),,,1150,1),0),MATCH(D$1,'Wkly eq indx data joined'!$1:$1,0)+1),D384)</f>
        <v>3841.2719999999999</v>
      </c>
      <c r="E385" s="9" cm="1">
        <f t="array" aca="1" ref="E385" ca="1">INDEX('Wkly eq indx data joined'!$A$1:$AJ$1150,MATCH('Wkly eq indx data aligned'!$A385,OFFSET(INDIRECT(ADDRESS(1,MATCH(E$1,'Wkly eq indx data joined'!$1:$1,0),1,1,$A$1)),,,1150,1),0),MATCH(E$1,'Wkly eq indx data joined'!$1:$1,0)+1)</f>
        <v>13769.89</v>
      </c>
      <c r="F385" s="9" cm="1">
        <f t="array" aca="1" ref="F385" ca="1">INDEX('Wkly eq indx data joined'!$A$1:$AJ$1150,MATCH('Wkly eq indx data aligned'!$A385,OFFSET(INDIRECT(ADDRESS(1,MATCH(F$1,'Wkly eq indx data joined'!$1:$1,0),1,1,$A$1)),,,1150,1),0),MATCH(F$1,'Wkly eq indx data joined'!$1:$1,0)+1)</f>
        <v>9455.4699999999993</v>
      </c>
      <c r="G385" s="9" cm="1">
        <f t="array" aca="1" ref="G385" ca="1">INDEX('Wkly eq indx data joined'!$A$1:$AJ$1150,MATCH('Wkly eq indx data aligned'!$A385,OFFSET(INDIRECT(ADDRESS(1,MATCH(G$1,'Wkly eq indx data joined'!$1:$1,0),1,1,$A$1)),,,1150,1),0),MATCH(G$1,'Wkly eq indx data joined'!$1:$1,0)+1)</f>
        <v>1505.62</v>
      </c>
      <c r="H385" s="9" cm="1">
        <f t="array" aca="1" ref="H385" ca="1">INDEX('Wkly eq indx data joined'!$A$1:$AJ$1150,MATCH('Wkly eq indx data aligned'!$A385,OFFSET(INDIRECT(ADDRESS(1,MATCH(H$1,'Wkly eq indx data joined'!$1:$1,0),1,1,$A$1)),,,1150,1),0),MATCH(H$1,'Wkly eq indx data joined'!$1:$1,0)+1)</f>
        <v>6603.7</v>
      </c>
      <c r="I385" s="9" cm="1">
        <f t="array" aca="1" ref="I385" ca="1">INDEX('Wkly eq indx data joined'!$A$1:$AJ$1150,MATCH('Wkly eq indx data aligned'!$A385,OFFSET(INDIRECT(ADDRESS(1,MATCH(I$1,'Wkly eq indx data joined'!$1:$1,0),1,1,$A$1)),,,1150,1),0),MATCH(I$1,'Wkly eq indx data joined'!$1:$1,0)+1)</f>
        <v>20841.080000000002</v>
      </c>
      <c r="J385" s="9" cm="1">
        <f t="array" aca="1" ref="J385" ca="1">INDEX('Wkly eq indx data joined'!$A$1:$AJ$1150,MATCH('Wkly eq indx data aligned'!$A385,OFFSET(INDIRECT(ADDRESS(1,MATCH(J$1,'Wkly eq indx data joined'!$1:$1,0),1,1,$A$1)),,,1150,1),0),MATCH(J$1,'Wkly eq indx data joined'!$1:$1,0)+1)</f>
        <v>6068.83</v>
      </c>
      <c r="K385" s="9" cm="1">
        <f t="array" aca="1" ref="K385" ca="1">INDEX('Wkly eq indx data joined'!$A$1:$AJ$1150,MATCH('Wkly eq indx data aligned'!$A385,OFFSET(INDIRECT(ADDRESS(1,MATCH(K$1,'Wkly eq indx data joined'!$1:$1,0),1,1,$A$1)),,,1150,1),0),MATCH(K$1,'Wkly eq indx data joined'!$1:$1,0)+1)</f>
        <v>7516.76</v>
      </c>
      <c r="L385" s="12" cm="1">
        <f t="array" aca="1" ref="L385" ca="1">INDEX('Wkly eq indx data joined'!$A$1:$AJ$1150,MATCH('Wkly eq indx data aligned'!$A385+2,OFFSET(INDIRECT(ADDRESS(1,MATCH(L$1,'Wkly eq indx data joined'!$1:$1,0),1,1,$A$1)),,,1150,1),0),MATCH(L$1,'Wkly eq indx data joined'!$1:$1,0)+1)</f>
        <v>1567.74</v>
      </c>
      <c r="M385" s="9" cm="1">
        <f t="array" aca="1" ref="M385" ca="1">INDEX('Wkly eq indx data joined'!$A$1:$AJ$1150,MATCH('Wkly eq indx data aligned'!$A385,OFFSET(INDIRECT(ADDRESS(1,MATCH(M$1,'Wkly eq indx data joined'!$1:$1,0),1,1,$A$1)),,,1150,1),0),MATCH(M$1,'Wkly eq indx data joined'!$1:$1,0)+1)</f>
        <v>50597.8</v>
      </c>
      <c r="N385" s="9" cm="1">
        <f t="array" aca="1" ref="N385" ca="1">INDEX('Wkly eq indx data joined'!$A$1:$AJ$1150,MATCH('Wkly eq indx data aligned'!$A385,OFFSET(INDIRECT(ADDRESS(1,MATCH(N$1,'Wkly eq indx data joined'!$1:$1,0),1,1,$A$1)),,,1150,1),0),MATCH(N$1,'Wkly eq indx data joined'!$1:$1,0)+1)</f>
        <v>9800.86</v>
      </c>
      <c r="O385" s="13" cm="1">
        <f t="array" aca="1" ref="O385" ca="1">INDEX('Wkly eq indx data joined'!$A$1:$AJ$1150,MATCH('Wkly eq indx data aligned'!$A385+1,OFFSET(INDIRECT(ADDRESS(1,MATCH(O$1,'Wkly eq indx data joined'!$1:$1,0),1,1,$A$1)),,,1150,1),0),MATCH(O$1,'Wkly eq indx data joined'!$1:$1,0)+1)</f>
        <v>8066.06</v>
      </c>
      <c r="P385" s="12" cm="1">
        <f t="array" aca="1" ref="P385" ca="1">INDEX('Wkly eq indx data joined'!$A$1:$AJ$1150,MATCH('Wkly eq indx data aligned'!$A385+2,OFFSET(INDIRECT(ADDRESS(1,MATCH(P$1,'Wkly eq indx data joined'!$1:$1,0),1,1,$A$1)),,,1150,1),0),MATCH(P$1,'Wkly eq indx data joined'!$1:$1,0)+1)</f>
        <v>4117.3500000000004</v>
      </c>
      <c r="Q385" s="9" cm="1">
        <f t="array" aca="1" ref="Q385" ca="1">INDEX('Wkly eq indx data joined'!$A$1:$AJ$1150,MATCH('Wkly eq indx data aligned'!$A385,OFFSET(INDIRECT(ADDRESS(1,MATCH(Q$1,'Wkly eq indx data joined'!$1:$1,0),1,1,$A$1)),,,1150,1),0),MATCH(Q$1,'Wkly eq indx data joined'!$1:$1,0)+1)</f>
        <v>539.64</v>
      </c>
      <c r="R385" s="12" cm="1">
        <f t="array" aca="1" ref="R385" ca="1">INDEX('Wkly eq indx data joined'!$A$1:$AJ$1150,MATCH('Wkly eq indx data aligned'!$A385+2,OFFSET(INDIRECT(ADDRESS(1,MATCH(R$1,'Wkly eq indx data joined'!$1:$1,0),1,1,$A$1)),,,1150,1),0),MATCH(R$1,'Wkly eq indx data joined'!$1:$1,0)+1)</f>
        <v>1698.33</v>
      </c>
      <c r="S385" s="9" cm="1">
        <f t="array" aca="1" ref="S385" ca="1">INDEX('Wkly eq indx data joined'!$A$1:$AJ$1150,MATCH('Wkly eq indx data aligned'!$A385,OFFSET(INDIRECT(ADDRESS(1,MATCH(S$1,'Wkly eq indx data joined'!$1:$1,0),1,1,$A$1)),,,1150,1),0),MATCH(S$1,'Wkly eq indx data joined'!$1:$1,0)+1)</f>
        <v>25684.54</v>
      </c>
    </row>
    <row r="386" spans="1:19" x14ac:dyDescent="0.25">
      <c r="A386" s="4">
        <f t="shared" si="5"/>
        <v>39213</v>
      </c>
      <c r="B386" s="9" cm="1">
        <f t="array" aca="1" ref="B386" ca="1">INDEX('Wkly eq indx data joined'!$A$1:$AJ$1150,MATCH('Wkly eq indx data aligned'!$A386,OFFSET(INDIRECT(ADDRESS(1,MATCH(B$1,'Wkly eq indx data joined'!$1:$1,0),1,1,$A$1)),,,1150,1),0),MATCH(B$1,'Wkly eq indx data joined'!$1:$1,0)+1)</f>
        <v>6297.3609999999999</v>
      </c>
      <c r="C386" s="9" cm="1">
        <f t="array" aca="1" ref="C386" ca="1">INDEX('Wkly eq indx data joined'!$A$1:$AJ$1150,MATCH('Wkly eq indx data aligned'!$A386,OFFSET(INDIRECT(ADDRESS(1,MATCH(C$1,'Wkly eq indx data joined'!$1:$1,0),1,1,$A$1)),,,1150,1),0),MATCH(C$1,'Wkly eq indx data joined'!$1:$1,0)+1)</f>
        <v>17553.72</v>
      </c>
      <c r="D386" s="18" cm="1">
        <f t="array" aca="1" ref="D386" ca="1">IFERROR(INDEX('Wkly eq indx data joined'!$A$1:$AJ$1150,MATCH('Wkly eq indx data aligned'!$A386,OFFSET(INDIRECT(ADDRESS(1,MATCH(D$1,'Wkly eq indx data joined'!$1:$1,0),1,1,$A$1)),,,1150,1),0),MATCH(D$1,'Wkly eq indx data joined'!$1:$1,0)+1),D385)</f>
        <v>4021.6779999999999</v>
      </c>
      <c r="E386" s="9" cm="1">
        <f t="array" aca="1" ref="E386" ca="1">INDEX('Wkly eq indx data joined'!$A$1:$AJ$1150,MATCH('Wkly eq indx data aligned'!$A386,OFFSET(INDIRECT(ADDRESS(1,MATCH(E$1,'Wkly eq indx data joined'!$1:$1,0),1,1,$A$1)),,,1150,1),0),MATCH(E$1,'Wkly eq indx data joined'!$1:$1,0)+1)</f>
        <v>14003.82</v>
      </c>
      <c r="F386" s="9" cm="1">
        <f t="array" aca="1" ref="F386" ca="1">INDEX('Wkly eq indx data joined'!$A$1:$AJ$1150,MATCH('Wkly eq indx data aligned'!$A386,OFFSET(INDIRECT(ADDRESS(1,MATCH(F$1,'Wkly eq indx data joined'!$1:$1,0),1,1,$A$1)),,,1150,1),0),MATCH(F$1,'Wkly eq indx data joined'!$1:$1,0)+1)</f>
        <v>9408.25</v>
      </c>
      <c r="G386" s="9" cm="1">
        <f t="array" aca="1" ref="G386" ca="1">INDEX('Wkly eq indx data joined'!$A$1:$AJ$1150,MATCH('Wkly eq indx data aligned'!$A386,OFFSET(INDIRECT(ADDRESS(1,MATCH(G$1,'Wkly eq indx data joined'!$1:$1,0),1,1,$A$1)),,,1150,1),0),MATCH(G$1,'Wkly eq indx data joined'!$1:$1,0)+1)</f>
        <v>1505.85</v>
      </c>
      <c r="H386" s="9" cm="1">
        <f t="array" aca="1" ref="H386" ca="1">INDEX('Wkly eq indx data joined'!$A$1:$AJ$1150,MATCH('Wkly eq indx data aligned'!$A386,OFFSET(INDIRECT(ADDRESS(1,MATCH(H$1,'Wkly eq indx data joined'!$1:$1,0),1,1,$A$1)),,,1150,1),0),MATCH(H$1,'Wkly eq indx data joined'!$1:$1,0)+1)</f>
        <v>6565.7</v>
      </c>
      <c r="I386" s="9" cm="1">
        <f t="array" aca="1" ref="I386" ca="1">INDEX('Wkly eq indx data joined'!$A$1:$AJ$1150,MATCH('Wkly eq indx data aligned'!$A386,OFFSET(INDIRECT(ADDRESS(1,MATCH(I$1,'Wkly eq indx data joined'!$1:$1,0),1,1,$A$1)),,,1150,1),0),MATCH(I$1,'Wkly eq indx data joined'!$1:$1,0)+1)</f>
        <v>20468.21</v>
      </c>
      <c r="J386" s="9" cm="1">
        <f t="array" aca="1" ref="J386" ca="1">INDEX('Wkly eq indx data joined'!$A$1:$AJ$1150,MATCH('Wkly eq indx data aligned'!$A386,OFFSET(INDIRECT(ADDRESS(1,MATCH(J$1,'Wkly eq indx data joined'!$1:$1,0),1,1,$A$1)),,,1150,1),0),MATCH(J$1,'Wkly eq indx data joined'!$1:$1,0)+1)</f>
        <v>6050.63</v>
      </c>
      <c r="K386" s="9" cm="1">
        <f t="array" aca="1" ref="K386" ca="1">INDEX('Wkly eq indx data joined'!$A$1:$AJ$1150,MATCH('Wkly eq indx data aligned'!$A386,OFFSET(INDIRECT(ADDRESS(1,MATCH(K$1,'Wkly eq indx data joined'!$1:$1,0),1,1,$A$1)),,,1150,1),0),MATCH(K$1,'Wkly eq indx data joined'!$1:$1,0)+1)</f>
        <v>7479.34</v>
      </c>
      <c r="L386" s="12" cm="1">
        <f t="array" aca="1" ref="L386" ca="1">INDEX('Wkly eq indx data joined'!$A$1:$AJ$1150,MATCH('Wkly eq indx data aligned'!$A386+2,OFFSET(INDIRECT(ADDRESS(1,MATCH(L$1,'Wkly eq indx data joined'!$1:$1,0),1,1,$A$1)),,,1150,1),0),MATCH(L$1,'Wkly eq indx data joined'!$1:$1,0)+1)</f>
        <v>1603.56</v>
      </c>
      <c r="M386" s="9" cm="1">
        <f t="array" aca="1" ref="M386" ca="1">INDEX('Wkly eq indx data joined'!$A$1:$AJ$1150,MATCH('Wkly eq indx data aligned'!$A386,OFFSET(INDIRECT(ADDRESS(1,MATCH(M$1,'Wkly eq indx data joined'!$1:$1,0),1,1,$A$1)),,,1150,1),0),MATCH(M$1,'Wkly eq indx data joined'!$1:$1,0)+1)</f>
        <v>50902.400000000001</v>
      </c>
      <c r="N386" s="9" cm="1">
        <f t="array" aca="1" ref="N386" ca="1">INDEX('Wkly eq indx data joined'!$A$1:$AJ$1150,MATCH('Wkly eq indx data aligned'!$A386,OFFSET(INDIRECT(ADDRESS(1,MATCH(N$1,'Wkly eq indx data joined'!$1:$1,0),1,1,$A$1)),,,1150,1),0),MATCH(N$1,'Wkly eq indx data joined'!$1:$1,0)+1)</f>
        <v>9584.7199999999993</v>
      </c>
      <c r="O386" s="13" cm="1">
        <f t="array" aca="1" ref="O386" ca="1">INDEX('Wkly eq indx data joined'!$A$1:$AJ$1150,MATCH('Wkly eq indx data aligned'!$A386+1,OFFSET(INDIRECT(ADDRESS(1,MATCH(O$1,'Wkly eq indx data joined'!$1:$1,0),1,1,$A$1)),,,1150,1),0),MATCH(O$1,'Wkly eq indx data joined'!$1:$1,0)+1)</f>
        <v>8031.54</v>
      </c>
      <c r="P386" s="12" cm="1">
        <f t="array" aca="1" ref="P386" ca="1">INDEX('Wkly eq indx data joined'!$A$1:$AJ$1150,MATCH('Wkly eq indx data aligned'!$A386+2,OFFSET(INDIRECT(ADDRESS(1,MATCH(P$1,'Wkly eq indx data joined'!$1:$1,0),1,1,$A$1)),,,1150,1),0),MATCH(P$1,'Wkly eq indx data joined'!$1:$1,0)+1)</f>
        <v>4076.65</v>
      </c>
      <c r="Q386" s="9" cm="1">
        <f t="array" aca="1" ref="Q386" ca="1">INDEX('Wkly eq indx data joined'!$A$1:$AJ$1150,MATCH('Wkly eq indx data aligned'!$A386,OFFSET(INDIRECT(ADDRESS(1,MATCH(Q$1,'Wkly eq indx data joined'!$1:$1,0),1,1,$A$1)),,,1150,1),0),MATCH(Q$1,'Wkly eq indx data joined'!$1:$1,0)+1)</f>
        <v>531.20000000000005</v>
      </c>
      <c r="R386" s="12" cm="1">
        <f t="array" aca="1" ref="R386" ca="1">INDEX('Wkly eq indx data joined'!$A$1:$AJ$1150,MATCH('Wkly eq indx data aligned'!$A386+2,OFFSET(INDIRECT(ADDRESS(1,MATCH(R$1,'Wkly eq indx data joined'!$1:$1,0),1,1,$A$1)),,,1150,1),0),MATCH(R$1,'Wkly eq indx data joined'!$1:$1,0)+1)</f>
        <v>1625.69</v>
      </c>
      <c r="S386" s="9" cm="1">
        <f t="array" aca="1" ref="S386" ca="1">INDEX('Wkly eq indx data joined'!$A$1:$AJ$1150,MATCH('Wkly eq indx data aligned'!$A386,OFFSET(INDIRECT(ADDRESS(1,MATCH(S$1,'Wkly eq indx data joined'!$1:$1,0),1,1,$A$1)),,,1150,1),0),MATCH(S$1,'Wkly eq indx data joined'!$1:$1,0)+1)</f>
        <v>25731.62</v>
      </c>
    </row>
    <row r="387" spans="1:19" x14ac:dyDescent="0.25">
      <c r="A387" s="4">
        <f t="shared" si="5"/>
        <v>39220</v>
      </c>
      <c r="B387" s="9" cm="1">
        <f t="array" aca="1" ref="B387" ca="1">INDEX('Wkly eq indx data joined'!$A$1:$AJ$1150,MATCH('Wkly eq indx data aligned'!$A387,OFFSET(INDIRECT(ADDRESS(1,MATCH(B$1,'Wkly eq indx data joined'!$1:$1,0),1,1,$A$1)),,,1150,1),0),MATCH(B$1,'Wkly eq indx data joined'!$1:$1,0)+1)</f>
        <v>6312.4859999999999</v>
      </c>
      <c r="C387" s="9" cm="1">
        <f t="array" aca="1" ref="C387" ca="1">INDEX('Wkly eq indx data joined'!$A$1:$AJ$1150,MATCH('Wkly eq indx data aligned'!$A387,OFFSET(INDIRECT(ADDRESS(1,MATCH(C$1,'Wkly eq indx data joined'!$1:$1,0),1,1,$A$1)),,,1150,1),0),MATCH(C$1,'Wkly eq indx data joined'!$1:$1,0)+1)</f>
        <v>17399.580000000002</v>
      </c>
      <c r="D387" s="18" cm="1">
        <f t="array" aca="1" ref="D387" ca="1">IFERROR(INDEX('Wkly eq indx data joined'!$A$1:$AJ$1150,MATCH('Wkly eq indx data aligned'!$A387,OFFSET(INDIRECT(ADDRESS(1,MATCH(D$1,'Wkly eq indx data joined'!$1:$1,0),1,1,$A$1)),,,1150,1),0),MATCH(D$1,'Wkly eq indx data joined'!$1:$1,0)+1),D386)</f>
        <v>4030.2579999999998</v>
      </c>
      <c r="E387" s="9" cm="1">
        <f t="array" aca="1" ref="E387" ca="1">INDEX('Wkly eq indx data joined'!$A$1:$AJ$1150,MATCH('Wkly eq indx data aligned'!$A387,OFFSET(INDIRECT(ADDRESS(1,MATCH(E$1,'Wkly eq indx data joined'!$1:$1,0),1,1,$A$1)),,,1150,1),0),MATCH(E$1,'Wkly eq indx data joined'!$1:$1,0)+1)</f>
        <v>14105.34</v>
      </c>
      <c r="F387" s="9" cm="1">
        <f t="array" aca="1" ref="F387" ca="1">INDEX('Wkly eq indx data joined'!$A$1:$AJ$1150,MATCH('Wkly eq indx data aligned'!$A387,OFFSET(INDIRECT(ADDRESS(1,MATCH(F$1,'Wkly eq indx data joined'!$1:$1,0),1,1,$A$1)),,,1150,1),0),MATCH(F$1,'Wkly eq indx data joined'!$1:$1,0)+1)</f>
        <v>9424.69</v>
      </c>
      <c r="G387" s="9" cm="1">
        <f t="array" aca="1" ref="G387" ca="1">INDEX('Wkly eq indx data joined'!$A$1:$AJ$1150,MATCH('Wkly eq indx data aligned'!$A387,OFFSET(INDIRECT(ADDRESS(1,MATCH(G$1,'Wkly eq indx data joined'!$1:$1,0),1,1,$A$1)),,,1150,1),0),MATCH(G$1,'Wkly eq indx data joined'!$1:$1,0)+1)</f>
        <v>1522.75</v>
      </c>
      <c r="H387" s="9" cm="1">
        <f t="array" aca="1" ref="H387" ca="1">INDEX('Wkly eq indx data joined'!$A$1:$AJ$1150,MATCH('Wkly eq indx data aligned'!$A387,OFFSET(INDIRECT(ADDRESS(1,MATCH(H$1,'Wkly eq indx data joined'!$1:$1,0),1,1,$A$1)),,,1150,1),0),MATCH(H$1,'Wkly eq indx data joined'!$1:$1,0)+1)</f>
        <v>6640.9</v>
      </c>
      <c r="I387" s="9" cm="1">
        <f t="array" aca="1" ref="I387" ca="1">INDEX('Wkly eq indx data joined'!$A$1:$AJ$1150,MATCH('Wkly eq indx data aligned'!$A387,OFFSET(INDIRECT(ADDRESS(1,MATCH(I$1,'Wkly eq indx data joined'!$1:$1,0),1,1,$A$1)),,,1150,1),0),MATCH(I$1,'Wkly eq indx data joined'!$1:$1,0)+1)</f>
        <v>20904.84</v>
      </c>
      <c r="J387" s="9" cm="1">
        <f t="array" aca="1" ref="J387" ca="1">INDEX('Wkly eq indx data joined'!$A$1:$AJ$1150,MATCH('Wkly eq indx data aligned'!$A387,OFFSET(INDIRECT(ADDRESS(1,MATCH(J$1,'Wkly eq indx data joined'!$1:$1,0),1,1,$A$1)),,,1150,1),0),MATCH(J$1,'Wkly eq indx data joined'!$1:$1,0)+1)</f>
        <v>6101.14</v>
      </c>
      <c r="K387" s="9" cm="1">
        <f t="array" aca="1" ref="K387" ca="1">INDEX('Wkly eq indx data joined'!$A$1:$AJ$1150,MATCH('Wkly eq indx data aligned'!$A387,OFFSET(INDIRECT(ADDRESS(1,MATCH(K$1,'Wkly eq indx data joined'!$1:$1,0),1,1,$A$1)),,,1150,1),0),MATCH(K$1,'Wkly eq indx data joined'!$1:$1,0)+1)</f>
        <v>7607.54</v>
      </c>
      <c r="L387" s="12" cm="1">
        <f t="array" aca="1" ref="L387" ca="1">INDEX('Wkly eq indx data joined'!$A$1:$AJ$1150,MATCH('Wkly eq indx data aligned'!$A387+2,OFFSET(INDIRECT(ADDRESS(1,MATCH(L$1,'Wkly eq indx data joined'!$1:$1,0),1,1,$A$1)),,,1150,1),0),MATCH(L$1,'Wkly eq indx data joined'!$1:$1,0)+1)</f>
        <v>1612.25</v>
      </c>
      <c r="M387" s="9" cm="1">
        <f t="array" aca="1" ref="M387" ca="1">INDEX('Wkly eq indx data joined'!$A$1:$AJ$1150,MATCH('Wkly eq indx data aligned'!$A387,OFFSET(INDIRECT(ADDRESS(1,MATCH(M$1,'Wkly eq indx data joined'!$1:$1,0),1,1,$A$1)),,,1150,1),0),MATCH(M$1,'Wkly eq indx data joined'!$1:$1,0)+1)</f>
        <v>52077.7</v>
      </c>
      <c r="N387" s="9" cm="1">
        <f t="array" aca="1" ref="N387" ca="1">INDEX('Wkly eq indx data joined'!$A$1:$AJ$1150,MATCH('Wkly eq indx data aligned'!$A387,OFFSET(INDIRECT(ADDRESS(1,MATCH(N$1,'Wkly eq indx data joined'!$1:$1,0),1,1,$A$1)),,,1150,1),0),MATCH(N$1,'Wkly eq indx data joined'!$1:$1,0)+1)</f>
        <v>9667.92</v>
      </c>
      <c r="O387" s="13" cm="1">
        <f t="array" aca="1" ref="O387" ca="1">INDEX('Wkly eq indx data joined'!$A$1:$AJ$1150,MATCH('Wkly eq indx data aligned'!$A387+1,OFFSET(INDIRECT(ADDRESS(1,MATCH(O$1,'Wkly eq indx data joined'!$1:$1,0),1,1,$A$1)),,,1150,1),0),MATCH(O$1,'Wkly eq indx data joined'!$1:$1,0)+1)</f>
        <v>8034.14</v>
      </c>
      <c r="P387" s="12" cm="1">
        <f t="array" aca="1" ref="P387" ca="1">INDEX('Wkly eq indx data joined'!$A$1:$AJ$1150,MATCH('Wkly eq indx data aligned'!$A387+2,OFFSET(INDIRECT(ADDRESS(1,MATCH(P$1,'Wkly eq indx data joined'!$1:$1,0),1,1,$A$1)),,,1150,1),0),MATCH(P$1,'Wkly eq indx data joined'!$1:$1,0)+1)</f>
        <v>4214.5</v>
      </c>
      <c r="Q387" s="9" cm="1">
        <f t="array" aca="1" ref="Q387" ca="1">INDEX('Wkly eq indx data joined'!$A$1:$AJ$1150,MATCH('Wkly eq indx data aligned'!$A387,OFFSET(INDIRECT(ADDRESS(1,MATCH(Q$1,'Wkly eq indx data joined'!$1:$1,0),1,1,$A$1)),,,1150,1),0),MATCH(Q$1,'Wkly eq indx data joined'!$1:$1,0)+1)</f>
        <v>536.69000000000005</v>
      </c>
      <c r="R387" s="12" cm="1">
        <f t="array" aca="1" ref="R387" ca="1">INDEX('Wkly eq indx data joined'!$A$1:$AJ$1150,MATCH('Wkly eq indx data aligned'!$A387+2,OFFSET(INDIRECT(ADDRESS(1,MATCH(R$1,'Wkly eq indx data joined'!$1:$1,0),1,1,$A$1)),,,1150,1),0),MATCH(R$1,'Wkly eq indx data joined'!$1:$1,0)+1)</f>
        <v>1645.72</v>
      </c>
      <c r="S387" s="9" cm="1">
        <f t="array" aca="1" ref="S387" ca="1">INDEX('Wkly eq indx data joined'!$A$1:$AJ$1150,MATCH('Wkly eq indx data aligned'!$A387,OFFSET(INDIRECT(ADDRESS(1,MATCH(S$1,'Wkly eq indx data joined'!$1:$1,0),1,1,$A$1)),,,1150,1),0),MATCH(S$1,'Wkly eq indx data joined'!$1:$1,0)+1)</f>
        <v>25375.08</v>
      </c>
    </row>
    <row r="388" spans="1:19" x14ac:dyDescent="0.25">
      <c r="A388" s="4">
        <f t="shared" ref="A388:A451" si="6">A387+7</f>
        <v>39227</v>
      </c>
      <c r="B388" s="9" cm="1">
        <f t="array" aca="1" ref="B388" ca="1">INDEX('Wkly eq indx data joined'!$A$1:$AJ$1150,MATCH('Wkly eq indx data aligned'!$A388,OFFSET(INDIRECT(ADDRESS(1,MATCH(B$1,'Wkly eq indx data joined'!$1:$1,0),1,1,$A$1)),,,1150,1),0),MATCH(B$1,'Wkly eq indx data joined'!$1:$1,0)+1)</f>
        <v>6252.8059999999996</v>
      </c>
      <c r="C388" s="9" cm="1">
        <f t="array" aca="1" ref="C388" ca="1">INDEX('Wkly eq indx data joined'!$A$1:$AJ$1150,MATCH('Wkly eq indx data aligned'!$A388,OFFSET(INDIRECT(ADDRESS(1,MATCH(C$1,'Wkly eq indx data joined'!$1:$1,0),1,1,$A$1)),,,1150,1),0),MATCH(C$1,'Wkly eq indx data joined'!$1:$1,0)+1)</f>
        <v>17481.21</v>
      </c>
      <c r="D388" s="18" cm="1">
        <f t="array" aca="1" ref="D388" ca="1">IFERROR(INDEX('Wkly eq indx data joined'!$A$1:$AJ$1150,MATCH('Wkly eq indx data aligned'!$A388,OFFSET(INDIRECT(ADDRESS(1,MATCH(D$1,'Wkly eq indx data joined'!$1:$1,0),1,1,$A$1)),,,1150,1),0),MATCH(D$1,'Wkly eq indx data joined'!$1:$1,0)+1),D387)</f>
        <v>4179.7759999999998</v>
      </c>
      <c r="E388" s="9" cm="1">
        <f t="array" aca="1" ref="E388" ca="1">INDEX('Wkly eq indx data joined'!$A$1:$AJ$1150,MATCH('Wkly eq indx data aligned'!$A388,OFFSET(INDIRECT(ADDRESS(1,MATCH(E$1,'Wkly eq indx data joined'!$1:$1,0),1,1,$A$1)),,,1150,1),0),MATCH(E$1,'Wkly eq indx data joined'!$1:$1,0)+1)</f>
        <v>14024.07</v>
      </c>
      <c r="F388" s="9" cm="1">
        <f t="array" aca="1" ref="F388" ca="1">INDEX('Wkly eq indx data joined'!$A$1:$AJ$1150,MATCH('Wkly eq indx data aligned'!$A388,OFFSET(INDIRECT(ADDRESS(1,MATCH(F$1,'Wkly eq indx data joined'!$1:$1,0),1,1,$A$1)),,,1150,1),0),MATCH(F$1,'Wkly eq indx data joined'!$1:$1,0)+1)</f>
        <v>9381.34</v>
      </c>
      <c r="G388" s="9" cm="1">
        <f t="array" aca="1" ref="G388" ca="1">INDEX('Wkly eq indx data joined'!$A$1:$AJ$1150,MATCH('Wkly eq indx data aligned'!$A388,OFFSET(INDIRECT(ADDRESS(1,MATCH(G$1,'Wkly eq indx data joined'!$1:$1,0),1,1,$A$1)),,,1150,1),0),MATCH(G$1,'Wkly eq indx data joined'!$1:$1,0)+1)</f>
        <v>1515.73</v>
      </c>
      <c r="H388" s="9" cm="1">
        <f t="array" aca="1" ref="H388" ca="1">INDEX('Wkly eq indx data joined'!$A$1:$AJ$1150,MATCH('Wkly eq indx data aligned'!$A388,OFFSET(INDIRECT(ADDRESS(1,MATCH(H$1,'Wkly eq indx data joined'!$1:$1,0),1,1,$A$1)),,,1150,1),0),MATCH(H$1,'Wkly eq indx data joined'!$1:$1,0)+1)</f>
        <v>6570.5</v>
      </c>
      <c r="I388" s="9" cm="1">
        <f t="array" aca="1" ref="I388" ca="1">INDEX('Wkly eq indx data joined'!$A$1:$AJ$1150,MATCH('Wkly eq indx data aligned'!$A388,OFFSET(INDIRECT(ADDRESS(1,MATCH(I$1,'Wkly eq indx data joined'!$1:$1,0),1,1,$A$1)),,,1150,1),0),MATCH(I$1,'Wkly eq indx data joined'!$1:$1,0)+1)</f>
        <v>20520.66</v>
      </c>
      <c r="J388" s="9" cm="1">
        <f t="array" aca="1" ref="J388" ca="1">INDEX('Wkly eq indx data joined'!$A$1:$AJ$1150,MATCH('Wkly eq indx data aligned'!$A388,OFFSET(INDIRECT(ADDRESS(1,MATCH(J$1,'Wkly eq indx data joined'!$1:$1,0),1,1,$A$1)),,,1150,1),0),MATCH(J$1,'Wkly eq indx data joined'!$1:$1,0)+1)</f>
        <v>6057.49</v>
      </c>
      <c r="K388" s="9" cm="1">
        <f t="array" aca="1" ref="K388" ca="1">INDEX('Wkly eq indx data joined'!$A$1:$AJ$1150,MATCH('Wkly eq indx data aligned'!$A388,OFFSET(INDIRECT(ADDRESS(1,MATCH(K$1,'Wkly eq indx data joined'!$1:$1,0),1,1,$A$1)),,,1150,1),0),MATCH(K$1,'Wkly eq indx data joined'!$1:$1,0)+1)</f>
        <v>7739.2</v>
      </c>
      <c r="L388" s="12" cm="1">
        <f t="array" aca="1" ref="L388" ca="1">INDEX('Wkly eq indx data joined'!$A$1:$AJ$1150,MATCH('Wkly eq indx data aligned'!$A388+2,OFFSET(INDIRECT(ADDRESS(1,MATCH(L$1,'Wkly eq indx data joined'!$1:$1,0),1,1,$A$1)),,,1150,1),0),MATCH(L$1,'Wkly eq indx data joined'!$1:$1,0)+1)</f>
        <v>1644.56</v>
      </c>
      <c r="M388" s="9" cm="1">
        <f t="array" aca="1" ref="M388" ca="1">INDEX('Wkly eq indx data joined'!$A$1:$AJ$1150,MATCH('Wkly eq indx data aligned'!$A388,OFFSET(INDIRECT(ADDRESS(1,MATCH(M$1,'Wkly eq indx data joined'!$1:$1,0),1,1,$A$1)),,,1150,1),0),MATCH(M$1,'Wkly eq indx data joined'!$1:$1,0)+1)</f>
        <v>51618</v>
      </c>
      <c r="N388" s="9" cm="1">
        <f t="array" aca="1" ref="N388" ca="1">INDEX('Wkly eq indx data joined'!$A$1:$AJ$1150,MATCH('Wkly eq indx data aligned'!$A388,OFFSET(INDIRECT(ADDRESS(1,MATCH(N$1,'Wkly eq indx data joined'!$1:$1,0),1,1,$A$1)),,,1150,1),0),MATCH(N$1,'Wkly eq indx data joined'!$1:$1,0)+1)</f>
        <v>9914.41</v>
      </c>
      <c r="O388" s="13" cm="1">
        <f t="array" aca="1" ref="O388" ca="1">INDEX('Wkly eq indx data joined'!$A$1:$AJ$1150,MATCH('Wkly eq indx data aligned'!$A388+1,OFFSET(INDIRECT(ADDRESS(1,MATCH(O$1,'Wkly eq indx data joined'!$1:$1,0),1,1,$A$1)),,,1150,1),0),MATCH(O$1,'Wkly eq indx data joined'!$1:$1,0)+1)</f>
        <v>8159.97</v>
      </c>
      <c r="P388" s="12" cm="1">
        <f t="array" aca="1" ref="P388" ca="1">INDEX('Wkly eq indx data joined'!$A$1:$AJ$1150,MATCH('Wkly eq indx data aligned'!$A388+2,OFFSET(INDIRECT(ADDRESS(1,MATCH(P$1,'Wkly eq indx data joined'!$1:$1,0),1,1,$A$1)),,,1150,1),0),MATCH(P$1,'Wkly eq indx data joined'!$1:$1,0)+1)</f>
        <v>4248.1499999999996</v>
      </c>
      <c r="Q388" s="9" cm="1">
        <f t="array" aca="1" ref="Q388" ca="1">INDEX('Wkly eq indx data joined'!$A$1:$AJ$1150,MATCH('Wkly eq indx data aligned'!$A388,OFFSET(INDIRECT(ADDRESS(1,MATCH(Q$1,'Wkly eq indx data joined'!$1:$1,0),1,1,$A$1)),,,1150,1),0),MATCH(Q$1,'Wkly eq indx data joined'!$1:$1,0)+1)</f>
        <v>535.48</v>
      </c>
      <c r="R388" s="12" cm="1">
        <f t="array" aca="1" ref="R388" ca="1">INDEX('Wkly eq indx data joined'!$A$1:$AJ$1150,MATCH('Wkly eq indx data aligned'!$A388+2,OFFSET(INDIRECT(ADDRESS(1,MATCH(R$1,'Wkly eq indx data joined'!$1:$1,0),1,1,$A$1)),,,1150,1),0),MATCH(R$1,'Wkly eq indx data joined'!$1:$1,0)+1)</f>
        <v>1581.51</v>
      </c>
      <c r="S388" s="9" cm="1">
        <f t="array" aca="1" ref="S388" ca="1">INDEX('Wkly eq indx data joined'!$A$1:$AJ$1150,MATCH('Wkly eq indx data aligned'!$A388,OFFSET(INDIRECT(ADDRESS(1,MATCH(S$1,'Wkly eq indx data joined'!$1:$1,0),1,1,$A$1)),,,1150,1),0),MATCH(S$1,'Wkly eq indx data joined'!$1:$1,0)+1)</f>
        <v>25536.42</v>
      </c>
    </row>
    <row r="389" spans="1:19" x14ac:dyDescent="0.25">
      <c r="A389" s="4">
        <f t="shared" si="6"/>
        <v>39234</v>
      </c>
      <c r="B389" s="9" cm="1">
        <f t="array" aca="1" ref="B389" ca="1">INDEX('Wkly eq indx data joined'!$A$1:$AJ$1150,MATCH('Wkly eq indx data aligned'!$A389,OFFSET(INDIRECT(ADDRESS(1,MATCH(B$1,'Wkly eq indx data joined'!$1:$1,0),1,1,$A$1)),,,1150,1),0),MATCH(B$1,'Wkly eq indx data joined'!$1:$1,0)+1)</f>
        <v>6333.48</v>
      </c>
      <c r="C389" s="9" cm="1">
        <f t="array" aca="1" ref="C389" ca="1">INDEX('Wkly eq indx data joined'!$A$1:$AJ$1150,MATCH('Wkly eq indx data aligned'!$A389,OFFSET(INDIRECT(ADDRESS(1,MATCH(C$1,'Wkly eq indx data joined'!$1:$1,0),1,1,$A$1)),,,1150,1),0),MATCH(C$1,'Wkly eq indx data joined'!$1:$1,0)+1)</f>
        <v>17958.88</v>
      </c>
      <c r="D389" s="18" cm="1">
        <f t="array" aca="1" ref="D389" ca="1">IFERROR(INDEX('Wkly eq indx data joined'!$A$1:$AJ$1150,MATCH('Wkly eq indx data aligned'!$A389,OFFSET(INDIRECT(ADDRESS(1,MATCH(D$1,'Wkly eq indx data joined'!$1:$1,0),1,1,$A$1)),,,1150,1),0),MATCH(D$1,'Wkly eq indx data joined'!$1:$1,0)+1),D388)</f>
        <v>4000.7420000000002</v>
      </c>
      <c r="E389" s="9" cm="1">
        <f t="array" aca="1" ref="E389" ca="1">INDEX('Wkly eq indx data joined'!$A$1:$AJ$1150,MATCH('Wkly eq indx data aligned'!$A389,OFFSET(INDIRECT(ADDRESS(1,MATCH(E$1,'Wkly eq indx data joined'!$1:$1,0),1,1,$A$1)),,,1150,1),0),MATCH(E$1,'Wkly eq indx data joined'!$1:$1,0)+1)</f>
        <v>14119.37</v>
      </c>
      <c r="F389" s="9" cm="1">
        <f t="array" aca="1" ref="F389" ca="1">INDEX('Wkly eq indx data joined'!$A$1:$AJ$1150,MATCH('Wkly eq indx data aligned'!$A389,OFFSET(INDIRECT(ADDRESS(1,MATCH(F$1,'Wkly eq indx data joined'!$1:$1,0),1,1,$A$1)),,,1150,1),0),MATCH(F$1,'Wkly eq indx data joined'!$1:$1,0)+1)</f>
        <v>9531.4599999999991</v>
      </c>
      <c r="G389" s="9" cm="1">
        <f t="array" aca="1" ref="G389" ca="1">INDEX('Wkly eq indx data joined'!$A$1:$AJ$1150,MATCH('Wkly eq indx data aligned'!$A389,OFFSET(INDIRECT(ADDRESS(1,MATCH(G$1,'Wkly eq indx data joined'!$1:$1,0),1,1,$A$1)),,,1150,1),0),MATCH(G$1,'Wkly eq indx data joined'!$1:$1,0)+1)</f>
        <v>1536.34</v>
      </c>
      <c r="H389" s="9" cm="1">
        <f t="array" aca="1" ref="H389" ca="1">INDEX('Wkly eq indx data joined'!$A$1:$AJ$1150,MATCH('Wkly eq indx data aligned'!$A389,OFFSET(INDIRECT(ADDRESS(1,MATCH(H$1,'Wkly eq indx data joined'!$1:$1,0),1,1,$A$1)),,,1150,1),0),MATCH(H$1,'Wkly eq indx data joined'!$1:$1,0)+1)</f>
        <v>6676.7</v>
      </c>
      <c r="I389" s="9" cm="1">
        <f t="array" aca="1" ref="I389" ca="1">INDEX('Wkly eq indx data joined'!$A$1:$AJ$1150,MATCH('Wkly eq indx data aligned'!$A389,OFFSET(INDIRECT(ADDRESS(1,MATCH(I$1,'Wkly eq indx data joined'!$1:$1,0),1,1,$A$1)),,,1150,1),0),MATCH(I$1,'Wkly eq indx data joined'!$1:$1,0)+1)</f>
        <v>20602.87</v>
      </c>
      <c r="J389" s="9" cm="1">
        <f t="array" aca="1" ref="J389" ca="1">INDEX('Wkly eq indx data joined'!$A$1:$AJ$1150,MATCH('Wkly eq indx data aligned'!$A389,OFFSET(INDIRECT(ADDRESS(1,MATCH(J$1,'Wkly eq indx data joined'!$1:$1,0),1,1,$A$1)),,,1150,1),0),MATCH(J$1,'Wkly eq indx data joined'!$1:$1,0)+1)</f>
        <v>6168.15</v>
      </c>
      <c r="K389" s="9" cm="1">
        <f t="array" aca="1" ref="K389" ca="1">INDEX('Wkly eq indx data joined'!$A$1:$AJ$1150,MATCH('Wkly eq indx data aligned'!$A389,OFFSET(INDIRECT(ADDRESS(1,MATCH(K$1,'Wkly eq indx data joined'!$1:$1,0),1,1,$A$1)),,,1150,1),0),MATCH(K$1,'Wkly eq indx data joined'!$1:$1,0)+1)</f>
        <v>7987.85</v>
      </c>
      <c r="L389" s="12" cm="1">
        <f t="array" aca="1" ref="L389" ca="1">INDEX('Wkly eq indx data joined'!$A$1:$AJ$1150,MATCH('Wkly eq indx data aligned'!$A389+2,OFFSET(INDIRECT(ADDRESS(1,MATCH(L$1,'Wkly eq indx data joined'!$1:$1,0),1,1,$A$1)),,,1150,1),0),MATCH(L$1,'Wkly eq indx data joined'!$1:$1,0)+1)</f>
        <v>1716.24</v>
      </c>
      <c r="M389" s="9" cm="1">
        <f t="array" aca="1" ref="M389" ca="1">INDEX('Wkly eq indx data joined'!$A$1:$AJ$1150,MATCH('Wkly eq indx data aligned'!$A389,OFFSET(INDIRECT(ADDRESS(1,MATCH(M$1,'Wkly eq indx data joined'!$1:$1,0),1,1,$A$1)),,,1150,1),0),MATCH(M$1,'Wkly eq indx data joined'!$1:$1,0)+1)</f>
        <v>53422.7</v>
      </c>
      <c r="N389" s="9" cm="1">
        <f t="array" aca="1" ref="N389" ca="1">INDEX('Wkly eq indx data joined'!$A$1:$AJ$1150,MATCH('Wkly eq indx data aligned'!$A389,OFFSET(INDIRECT(ADDRESS(1,MATCH(N$1,'Wkly eq indx data joined'!$1:$1,0),1,1,$A$1)),,,1150,1),0),MATCH(N$1,'Wkly eq indx data joined'!$1:$1,0)+1)</f>
        <v>9963.44</v>
      </c>
      <c r="O389" s="13" cm="1">
        <f t="array" aca="1" ref="O389" ca="1">INDEX('Wkly eq indx data joined'!$A$1:$AJ$1150,MATCH('Wkly eq indx data aligned'!$A389+1,OFFSET(INDIRECT(ADDRESS(1,MATCH(O$1,'Wkly eq indx data joined'!$1:$1,0),1,1,$A$1)),,,1150,1),0),MATCH(O$1,'Wkly eq indx data joined'!$1:$1,0)+1)</f>
        <v>8249.9</v>
      </c>
      <c r="P389" s="12" cm="1">
        <f t="array" aca="1" ref="P389" ca="1">INDEX('Wkly eq indx data joined'!$A$1:$AJ$1150,MATCH('Wkly eq indx data aligned'!$A389+2,OFFSET(INDIRECT(ADDRESS(1,MATCH(P$1,'Wkly eq indx data joined'!$1:$1,0),1,1,$A$1)),,,1150,1),0),MATCH(P$1,'Wkly eq indx data joined'!$1:$1,0)+1)</f>
        <v>4297.05</v>
      </c>
      <c r="Q389" s="9" cm="1">
        <f t="array" aca="1" ref="Q389" ca="1">INDEX('Wkly eq indx data joined'!$A$1:$AJ$1150,MATCH('Wkly eq indx data aligned'!$A389,OFFSET(INDIRECT(ADDRESS(1,MATCH(Q$1,'Wkly eq indx data joined'!$1:$1,0),1,1,$A$1)),,,1150,1),0),MATCH(Q$1,'Wkly eq indx data joined'!$1:$1,0)+1)</f>
        <v>543.92999999999995</v>
      </c>
      <c r="R389" s="12" cm="1">
        <f t="array" aca="1" ref="R389" ca="1">INDEX('Wkly eq indx data joined'!$A$1:$AJ$1150,MATCH('Wkly eq indx data aligned'!$A389+2,OFFSET(INDIRECT(ADDRESS(1,MATCH(R$1,'Wkly eq indx data joined'!$1:$1,0),1,1,$A$1)),,,1150,1),0),MATCH(R$1,'Wkly eq indx data joined'!$1:$1,0)+1)</f>
        <v>1619.89</v>
      </c>
      <c r="S389" s="9" cm="1">
        <f t="array" aca="1" ref="S389" ca="1">INDEX('Wkly eq indx data joined'!$A$1:$AJ$1150,MATCH('Wkly eq indx data aligned'!$A389,OFFSET(INDIRECT(ADDRESS(1,MATCH(S$1,'Wkly eq indx data joined'!$1:$1,0),1,1,$A$1)),,,1150,1),0),MATCH(S$1,'Wkly eq indx data joined'!$1:$1,0)+1)</f>
        <v>26015.040000000001</v>
      </c>
    </row>
    <row r="390" spans="1:19" x14ac:dyDescent="0.25">
      <c r="A390" s="4">
        <f t="shared" si="6"/>
        <v>39241</v>
      </c>
      <c r="B390" s="9" cm="1">
        <f t="array" aca="1" ref="B390" ca="1">INDEX('Wkly eq indx data joined'!$A$1:$AJ$1150,MATCH('Wkly eq indx data aligned'!$A390,OFFSET(INDIRECT(ADDRESS(1,MATCH(B$1,'Wkly eq indx data joined'!$1:$1,0),1,1,$A$1)),,,1150,1),0),MATCH(B$1,'Wkly eq indx data joined'!$1:$1,0)+1)</f>
        <v>6231.6809999999996</v>
      </c>
      <c r="C390" s="9" cm="1">
        <f t="array" aca="1" ref="C390" ca="1">INDEX('Wkly eq indx data joined'!$A$1:$AJ$1150,MATCH('Wkly eq indx data aligned'!$A390,OFFSET(INDIRECT(ADDRESS(1,MATCH(C$1,'Wkly eq indx data joined'!$1:$1,0),1,1,$A$1)),,,1150,1),0),MATCH(C$1,'Wkly eq indx data joined'!$1:$1,0)+1)</f>
        <v>17779.09</v>
      </c>
      <c r="D390" s="18" cm="1">
        <f t="array" aca="1" ref="D390" ca="1">IFERROR(INDEX('Wkly eq indx data joined'!$A$1:$AJ$1150,MATCH('Wkly eq indx data aligned'!$A390,OFFSET(INDIRECT(ADDRESS(1,MATCH(D$1,'Wkly eq indx data joined'!$1:$1,0),1,1,$A$1)),,,1150,1),0),MATCH(D$1,'Wkly eq indx data joined'!$1:$1,0)+1),D389)</f>
        <v>3913.1350000000002</v>
      </c>
      <c r="E390" s="9" cm="1">
        <f t="array" aca="1" ref="E390" ca="1">INDEX('Wkly eq indx data joined'!$A$1:$AJ$1150,MATCH('Wkly eq indx data aligned'!$A390,OFFSET(INDIRECT(ADDRESS(1,MATCH(E$1,'Wkly eq indx data joined'!$1:$1,0),1,1,$A$1)),,,1150,1),0),MATCH(E$1,'Wkly eq indx data joined'!$1:$1,0)+1)</f>
        <v>13798.5</v>
      </c>
      <c r="F390" s="9" cm="1">
        <f t="array" aca="1" ref="F390" ca="1">INDEX('Wkly eq indx data joined'!$A$1:$AJ$1150,MATCH('Wkly eq indx data aligned'!$A390,OFFSET(INDIRECT(ADDRESS(1,MATCH(F$1,'Wkly eq indx data joined'!$1:$1,0),1,1,$A$1)),,,1150,1),0),MATCH(F$1,'Wkly eq indx data joined'!$1:$1,0)+1)</f>
        <v>9150.69</v>
      </c>
      <c r="G390" s="9" cm="1">
        <f t="array" aca="1" ref="G390" ca="1">INDEX('Wkly eq indx data joined'!$A$1:$AJ$1150,MATCH('Wkly eq indx data aligned'!$A390,OFFSET(INDIRECT(ADDRESS(1,MATCH(G$1,'Wkly eq indx data joined'!$1:$1,0),1,1,$A$1)),,,1150,1),0),MATCH(G$1,'Wkly eq indx data joined'!$1:$1,0)+1)</f>
        <v>1507.67</v>
      </c>
      <c r="H390" s="9" cm="1">
        <f t="array" aca="1" ref="H390" ca="1">INDEX('Wkly eq indx data joined'!$A$1:$AJ$1150,MATCH('Wkly eq indx data aligned'!$A390,OFFSET(INDIRECT(ADDRESS(1,MATCH(H$1,'Wkly eq indx data joined'!$1:$1,0),1,1,$A$1)),,,1150,1),0),MATCH(H$1,'Wkly eq indx data joined'!$1:$1,0)+1)</f>
        <v>6505.1</v>
      </c>
      <c r="I390" s="9" cm="1">
        <f t="array" aca="1" ref="I390" ca="1">INDEX('Wkly eq indx data joined'!$A$1:$AJ$1150,MATCH('Wkly eq indx data aligned'!$A390,OFFSET(INDIRECT(ADDRESS(1,MATCH(I$1,'Wkly eq indx data joined'!$1:$1,0),1,1,$A$1)),,,1150,1),0),MATCH(I$1,'Wkly eq indx data joined'!$1:$1,0)+1)</f>
        <v>20509.150000000001</v>
      </c>
      <c r="J390" s="9" cm="1">
        <f t="array" aca="1" ref="J390" ca="1">INDEX('Wkly eq indx data joined'!$A$1:$AJ$1150,MATCH('Wkly eq indx data aligned'!$A390,OFFSET(INDIRECT(ADDRESS(1,MATCH(J$1,'Wkly eq indx data joined'!$1:$1,0),1,1,$A$1)),,,1150,1),0),MATCH(J$1,'Wkly eq indx data joined'!$1:$1,0)+1)</f>
        <v>5883.29</v>
      </c>
      <c r="K390" s="9" cm="1">
        <f t="array" aca="1" ref="K390" ca="1">INDEX('Wkly eq indx data joined'!$A$1:$AJ$1150,MATCH('Wkly eq indx data aligned'!$A390,OFFSET(INDIRECT(ADDRESS(1,MATCH(K$1,'Wkly eq indx data joined'!$1:$1,0),1,1,$A$1)),,,1150,1),0),MATCH(K$1,'Wkly eq indx data joined'!$1:$1,0)+1)</f>
        <v>7590.5</v>
      </c>
      <c r="L390" s="12" cm="1">
        <f t="array" aca="1" ref="L390" ca="1">INDEX('Wkly eq indx data joined'!$A$1:$AJ$1150,MATCH('Wkly eq indx data aligned'!$A390+2,OFFSET(INDIRECT(ADDRESS(1,MATCH(L$1,'Wkly eq indx data joined'!$1:$1,0),1,1,$A$1)),,,1150,1),0),MATCH(L$1,'Wkly eq indx data joined'!$1:$1,0)+1)</f>
        <v>1727.28</v>
      </c>
      <c r="M390" s="9" cm="1">
        <f t="array" aca="1" ref="M390" ca="1">INDEX('Wkly eq indx data joined'!$A$1:$AJ$1150,MATCH('Wkly eq indx data aligned'!$A390,OFFSET(INDIRECT(ADDRESS(1,MATCH(M$1,'Wkly eq indx data joined'!$1:$1,0),1,1,$A$1)),,,1150,1),0),MATCH(M$1,'Wkly eq indx data joined'!$1:$1,0)+1)</f>
        <v>52329.7</v>
      </c>
      <c r="N390" s="9" cm="1">
        <f t="array" aca="1" ref="N390" ca="1">INDEX('Wkly eq indx data joined'!$A$1:$AJ$1150,MATCH('Wkly eq indx data aligned'!$A390,OFFSET(INDIRECT(ADDRESS(1,MATCH(N$1,'Wkly eq indx data joined'!$1:$1,0),1,1,$A$1)),,,1150,1),0),MATCH(N$1,'Wkly eq indx data joined'!$1:$1,0)+1)</f>
        <v>9381.82</v>
      </c>
      <c r="O390" s="13" cm="1">
        <f t="array" aca="1" ref="O390" ca="1">INDEX('Wkly eq indx data joined'!$A$1:$AJ$1150,MATCH('Wkly eq indx data aligned'!$A390+1,OFFSET(INDIRECT(ADDRESS(1,MATCH(O$1,'Wkly eq indx data joined'!$1:$1,0),1,1,$A$1)),,,1150,1),0),MATCH(O$1,'Wkly eq indx data joined'!$1:$1,0)+1)</f>
        <v>8300.7099999999991</v>
      </c>
      <c r="P390" s="12" cm="1">
        <f t="array" aca="1" ref="P390" ca="1">INDEX('Wkly eq indx data joined'!$A$1:$AJ$1150,MATCH('Wkly eq indx data aligned'!$A390+2,OFFSET(INDIRECT(ADDRESS(1,MATCH(P$1,'Wkly eq indx data joined'!$1:$1,0),1,1,$A$1)),,,1150,1),0),MATCH(P$1,'Wkly eq indx data joined'!$1:$1,0)+1)</f>
        <v>4145</v>
      </c>
      <c r="Q390" s="9" cm="1">
        <f t="array" aca="1" ref="Q390" ca="1">INDEX('Wkly eq indx data joined'!$A$1:$AJ$1150,MATCH('Wkly eq indx data aligned'!$A390,OFFSET(INDIRECT(ADDRESS(1,MATCH(Q$1,'Wkly eq indx data joined'!$1:$1,0),1,1,$A$1)),,,1150,1),0),MATCH(Q$1,'Wkly eq indx data joined'!$1:$1,0)+1)</f>
        <v>534.69000000000005</v>
      </c>
      <c r="R390" s="12" cm="1">
        <f t="array" aca="1" ref="R390" ca="1">INDEX('Wkly eq indx data joined'!$A$1:$AJ$1150,MATCH('Wkly eq indx data aligned'!$A390+2,OFFSET(INDIRECT(ADDRESS(1,MATCH(R$1,'Wkly eq indx data joined'!$1:$1,0),1,1,$A$1)),,,1150,1),0),MATCH(R$1,'Wkly eq indx data joined'!$1:$1,0)+1)</f>
        <v>1594.1</v>
      </c>
      <c r="S390" s="9" cm="1">
        <f t="array" aca="1" ref="S390" ca="1">INDEX('Wkly eq indx data joined'!$A$1:$AJ$1150,MATCH('Wkly eq indx data aligned'!$A390,OFFSET(INDIRECT(ADDRESS(1,MATCH(S$1,'Wkly eq indx data joined'!$1:$1,0),1,1,$A$1)),,,1150,1),0),MATCH(S$1,'Wkly eq indx data joined'!$1:$1,0)+1)</f>
        <v>25311.9</v>
      </c>
    </row>
    <row r="391" spans="1:19" x14ac:dyDescent="0.25">
      <c r="A391" s="4">
        <f t="shared" si="6"/>
        <v>39248</v>
      </c>
      <c r="B391" s="9" cm="1">
        <f t="array" aca="1" ref="B391" ca="1">INDEX('Wkly eq indx data joined'!$A$1:$AJ$1150,MATCH('Wkly eq indx data aligned'!$A391,OFFSET(INDIRECT(ADDRESS(1,MATCH(B$1,'Wkly eq indx data joined'!$1:$1,0),1,1,$A$1)),,,1150,1),0),MATCH(B$1,'Wkly eq indx data joined'!$1:$1,0)+1)</f>
        <v>6293.7889999999998</v>
      </c>
      <c r="C391" s="9" cm="1">
        <f t="array" aca="1" ref="C391" ca="1">INDEX('Wkly eq indx data joined'!$A$1:$AJ$1150,MATCH('Wkly eq indx data aligned'!$A391,OFFSET(INDIRECT(ADDRESS(1,MATCH(C$1,'Wkly eq indx data joined'!$1:$1,0),1,1,$A$1)),,,1150,1),0),MATCH(C$1,'Wkly eq indx data joined'!$1:$1,0)+1)</f>
        <v>17971.490000000002</v>
      </c>
      <c r="D391" s="18" cm="1">
        <f t="array" aca="1" ref="D391" ca="1">IFERROR(INDEX('Wkly eq indx data joined'!$A$1:$AJ$1150,MATCH('Wkly eq indx data aligned'!$A391,OFFSET(INDIRECT(ADDRESS(1,MATCH(D$1,'Wkly eq indx data joined'!$1:$1,0),1,1,$A$1)),,,1150,1),0),MATCH(D$1,'Wkly eq indx data joined'!$1:$1,0)+1),D390)</f>
        <v>4132.8689999999997</v>
      </c>
      <c r="E391" s="9" cm="1">
        <f t="array" aca="1" ref="E391" ca="1">INDEX('Wkly eq indx data joined'!$A$1:$AJ$1150,MATCH('Wkly eq indx data aligned'!$A391,OFFSET(INDIRECT(ADDRESS(1,MATCH(E$1,'Wkly eq indx data joined'!$1:$1,0),1,1,$A$1)),,,1150,1),0),MATCH(E$1,'Wkly eq indx data joined'!$1:$1,0)+1)</f>
        <v>14137.41</v>
      </c>
      <c r="F391" s="9" cm="1">
        <f t="array" aca="1" ref="F391" ca="1">INDEX('Wkly eq indx data joined'!$A$1:$AJ$1150,MATCH('Wkly eq indx data aligned'!$A391,OFFSET(INDIRECT(ADDRESS(1,MATCH(F$1,'Wkly eq indx data joined'!$1:$1,0),1,1,$A$1)),,,1150,1),0),MATCH(F$1,'Wkly eq indx data joined'!$1:$1,0)+1)</f>
        <v>9395.75</v>
      </c>
      <c r="G391" s="9" cm="1">
        <f t="array" aca="1" ref="G391" ca="1">INDEX('Wkly eq indx data joined'!$A$1:$AJ$1150,MATCH('Wkly eq indx data aligned'!$A391,OFFSET(INDIRECT(ADDRESS(1,MATCH(G$1,'Wkly eq indx data joined'!$1:$1,0),1,1,$A$1)),,,1150,1),0),MATCH(G$1,'Wkly eq indx data joined'!$1:$1,0)+1)</f>
        <v>1532.91</v>
      </c>
      <c r="H391" s="9" cm="1">
        <f t="array" aca="1" ref="H391" ca="1">INDEX('Wkly eq indx data joined'!$A$1:$AJ$1150,MATCH('Wkly eq indx data aligned'!$A391,OFFSET(INDIRECT(ADDRESS(1,MATCH(H$1,'Wkly eq indx data joined'!$1:$1,0),1,1,$A$1)),,,1150,1),0),MATCH(H$1,'Wkly eq indx data joined'!$1:$1,0)+1)</f>
        <v>6732.4</v>
      </c>
      <c r="I391" s="9" cm="1">
        <f t="array" aca="1" ref="I391" ca="1">INDEX('Wkly eq indx data joined'!$A$1:$AJ$1150,MATCH('Wkly eq indx data aligned'!$A391,OFFSET(INDIRECT(ADDRESS(1,MATCH(I$1,'Wkly eq indx data joined'!$1:$1,0),1,1,$A$1)),,,1150,1),0),MATCH(I$1,'Wkly eq indx data joined'!$1:$1,0)+1)</f>
        <v>21017.05</v>
      </c>
      <c r="J391" s="9" cm="1">
        <f t="array" aca="1" ref="J391" ca="1">INDEX('Wkly eq indx data joined'!$A$1:$AJ$1150,MATCH('Wkly eq indx data aligned'!$A391,OFFSET(INDIRECT(ADDRESS(1,MATCH(J$1,'Wkly eq indx data joined'!$1:$1,0),1,1,$A$1)),,,1150,1),0),MATCH(J$1,'Wkly eq indx data joined'!$1:$1,0)+1)</f>
        <v>6105.28</v>
      </c>
      <c r="K391" s="9" cm="1">
        <f t="array" aca="1" ref="K391" ca="1">INDEX('Wkly eq indx data joined'!$A$1:$AJ$1150,MATCH('Wkly eq indx data aligned'!$A391,OFFSET(INDIRECT(ADDRESS(1,MATCH(K$1,'Wkly eq indx data joined'!$1:$1,0),1,1,$A$1)),,,1150,1),0),MATCH(K$1,'Wkly eq indx data joined'!$1:$1,0)+1)</f>
        <v>8030.64</v>
      </c>
      <c r="L391" s="12" cm="1">
        <f t="array" aca="1" ref="L391" ca="1">INDEX('Wkly eq indx data joined'!$A$1:$AJ$1150,MATCH('Wkly eq indx data aligned'!$A391+2,OFFSET(INDIRECT(ADDRESS(1,MATCH(L$1,'Wkly eq indx data joined'!$1:$1,0),1,1,$A$1)),,,1150,1),0),MATCH(L$1,'Wkly eq indx data joined'!$1:$1,0)+1)</f>
        <v>1772.26</v>
      </c>
      <c r="M391" s="9" cm="1">
        <f t="array" aca="1" ref="M391" ca="1">INDEX('Wkly eq indx data joined'!$A$1:$AJ$1150,MATCH('Wkly eq indx data aligned'!$A391,OFFSET(INDIRECT(ADDRESS(1,MATCH(M$1,'Wkly eq indx data joined'!$1:$1,0),1,1,$A$1)),,,1150,1),0),MATCH(M$1,'Wkly eq indx data joined'!$1:$1,0)+1)</f>
        <v>54518.6</v>
      </c>
      <c r="N391" s="9" cm="1">
        <f t="array" aca="1" ref="N391" ca="1">INDEX('Wkly eq indx data joined'!$A$1:$AJ$1150,MATCH('Wkly eq indx data aligned'!$A391,OFFSET(INDIRECT(ADDRESS(1,MATCH(N$1,'Wkly eq indx data joined'!$1:$1,0),1,1,$A$1)),,,1150,1),0),MATCH(N$1,'Wkly eq indx data joined'!$1:$1,0)+1)</f>
        <v>9659.6200000000008</v>
      </c>
      <c r="O391" s="13" cm="1">
        <f t="array" aca="1" ref="O391" ca="1">INDEX('Wkly eq indx data joined'!$A$1:$AJ$1150,MATCH('Wkly eq indx data aligned'!$A391+1,OFFSET(INDIRECT(ADDRESS(1,MATCH(O$1,'Wkly eq indx data joined'!$1:$1,0),1,1,$A$1)),,,1150,1),0),MATCH(O$1,'Wkly eq indx data joined'!$1:$1,0)+1)</f>
        <v>8573.64</v>
      </c>
      <c r="P391" s="12" cm="1">
        <f t="array" aca="1" ref="P391" ca="1">INDEX('Wkly eq indx data joined'!$A$1:$AJ$1150,MATCH('Wkly eq indx data aligned'!$A391+2,OFFSET(INDIRECT(ADDRESS(1,MATCH(P$1,'Wkly eq indx data joined'!$1:$1,0),1,1,$A$1)),,,1150,1),0),MATCH(P$1,'Wkly eq indx data joined'!$1:$1,0)+1)</f>
        <v>4171.45</v>
      </c>
      <c r="Q391" s="9" cm="1">
        <f t="array" aca="1" ref="Q391" ca="1">INDEX('Wkly eq indx data joined'!$A$1:$AJ$1150,MATCH('Wkly eq indx data aligned'!$A391,OFFSET(INDIRECT(ADDRESS(1,MATCH(Q$1,'Wkly eq indx data joined'!$1:$1,0),1,1,$A$1)),,,1150,1),0),MATCH(Q$1,'Wkly eq indx data joined'!$1:$1,0)+1)</f>
        <v>551.91</v>
      </c>
      <c r="R391" s="12" cm="1">
        <f t="array" aca="1" ref="R391" ca="1">INDEX('Wkly eq indx data joined'!$A$1:$AJ$1150,MATCH('Wkly eq indx data aligned'!$A391+2,OFFSET(INDIRECT(ADDRESS(1,MATCH(R$1,'Wkly eq indx data joined'!$1:$1,0),1,1,$A$1)),,,1150,1),0),MATCH(R$1,'Wkly eq indx data joined'!$1:$1,0)+1)</f>
        <v>1672.29</v>
      </c>
      <c r="S391" s="9" cm="1">
        <f t="array" aca="1" ref="S391" ca="1">INDEX('Wkly eq indx data joined'!$A$1:$AJ$1150,MATCH('Wkly eq indx data aligned'!$A391,OFFSET(INDIRECT(ADDRESS(1,MATCH(S$1,'Wkly eq indx data joined'!$1:$1,0),1,1,$A$1)),,,1150,1),0),MATCH(S$1,'Wkly eq indx data joined'!$1:$1,0)+1)</f>
        <v>26508.7</v>
      </c>
    </row>
    <row r="392" spans="1:19" x14ac:dyDescent="0.25">
      <c r="A392" s="4">
        <f t="shared" si="6"/>
        <v>39255</v>
      </c>
      <c r="B392" s="9" cm="1">
        <f t="array" aca="1" ref="B392" ca="1">INDEX('Wkly eq indx data joined'!$A$1:$AJ$1150,MATCH('Wkly eq indx data aligned'!$A392,OFFSET(INDIRECT(ADDRESS(1,MATCH(B$1,'Wkly eq indx data joined'!$1:$1,0),1,1,$A$1)),,,1150,1),0),MATCH(B$1,'Wkly eq indx data joined'!$1:$1,0)+1)</f>
        <v>6382.6210000000001</v>
      </c>
      <c r="C392" s="9" cm="1">
        <f t="array" aca="1" ref="C392" ca="1">INDEX('Wkly eq indx data joined'!$A$1:$AJ$1150,MATCH('Wkly eq indx data aligned'!$A392,OFFSET(INDIRECT(ADDRESS(1,MATCH(C$1,'Wkly eq indx data joined'!$1:$1,0),1,1,$A$1)),,,1150,1),0),MATCH(C$1,'Wkly eq indx data joined'!$1:$1,0)+1)</f>
        <v>18188.63</v>
      </c>
      <c r="D392" s="18" cm="1">
        <f t="array" aca="1" ref="D392" ca="1">IFERROR(INDEX('Wkly eq indx data joined'!$A$1:$AJ$1150,MATCH('Wkly eq indx data aligned'!$A392,OFFSET(INDIRECT(ADDRESS(1,MATCH(D$1,'Wkly eq indx data joined'!$1:$1,0),1,1,$A$1)),,,1150,1),0),MATCH(D$1,'Wkly eq indx data joined'!$1:$1,0)+1),D391)</f>
        <v>4091.4450000000002</v>
      </c>
      <c r="E392" s="9" cm="1">
        <f t="array" aca="1" ref="E392" ca="1">INDEX('Wkly eq indx data joined'!$A$1:$AJ$1150,MATCH('Wkly eq indx data aligned'!$A392,OFFSET(INDIRECT(ADDRESS(1,MATCH(E$1,'Wkly eq indx data joined'!$1:$1,0),1,1,$A$1)),,,1150,1),0),MATCH(E$1,'Wkly eq indx data joined'!$1:$1,0)+1)</f>
        <v>13986.03</v>
      </c>
      <c r="F392" s="9" cm="1">
        <f t="array" aca="1" ref="F392" ca="1">INDEX('Wkly eq indx data joined'!$A$1:$AJ$1150,MATCH('Wkly eq indx data aligned'!$A392,OFFSET(INDIRECT(ADDRESS(1,MATCH(F$1,'Wkly eq indx data joined'!$1:$1,0),1,1,$A$1)),,,1150,1),0),MATCH(F$1,'Wkly eq indx data joined'!$1:$1,0)+1)</f>
        <v>9166.49</v>
      </c>
      <c r="G392" s="9" cm="1">
        <f t="array" aca="1" ref="G392" ca="1">INDEX('Wkly eq indx data joined'!$A$1:$AJ$1150,MATCH('Wkly eq indx data aligned'!$A392,OFFSET(INDIRECT(ADDRESS(1,MATCH(G$1,'Wkly eq indx data joined'!$1:$1,0),1,1,$A$1)),,,1150,1),0),MATCH(G$1,'Wkly eq indx data joined'!$1:$1,0)+1)</f>
        <v>1502.56</v>
      </c>
      <c r="H392" s="9" cm="1">
        <f t="array" aca="1" ref="H392" ca="1">INDEX('Wkly eq indx data joined'!$A$1:$AJ$1150,MATCH('Wkly eq indx data aligned'!$A392,OFFSET(INDIRECT(ADDRESS(1,MATCH(H$1,'Wkly eq indx data joined'!$1:$1,0),1,1,$A$1)),,,1150,1),0),MATCH(H$1,'Wkly eq indx data joined'!$1:$1,0)+1)</f>
        <v>6567.4</v>
      </c>
      <c r="I392" s="9" cm="1">
        <f t="array" aca="1" ref="I392" ca="1">INDEX('Wkly eq indx data joined'!$A$1:$AJ$1150,MATCH('Wkly eq indx data aligned'!$A392,OFFSET(INDIRECT(ADDRESS(1,MATCH(I$1,'Wkly eq indx data joined'!$1:$1,0),1,1,$A$1)),,,1150,1),0),MATCH(I$1,'Wkly eq indx data joined'!$1:$1,0)+1)</f>
        <v>21999.91</v>
      </c>
      <c r="J392" s="9" cm="1">
        <f t="array" aca="1" ref="J392" ca="1">INDEX('Wkly eq indx data joined'!$A$1:$AJ$1150,MATCH('Wkly eq indx data aligned'!$A392,OFFSET(INDIRECT(ADDRESS(1,MATCH(J$1,'Wkly eq indx data joined'!$1:$1,0),1,1,$A$1)),,,1150,1),0),MATCH(J$1,'Wkly eq indx data joined'!$1:$1,0)+1)</f>
        <v>6023.25</v>
      </c>
      <c r="K392" s="9" cm="1">
        <f t="array" aca="1" ref="K392" ca="1">INDEX('Wkly eq indx data joined'!$A$1:$AJ$1150,MATCH('Wkly eq indx data aligned'!$A392,OFFSET(INDIRECT(ADDRESS(1,MATCH(K$1,'Wkly eq indx data joined'!$1:$1,0),1,1,$A$1)),,,1150,1),0),MATCH(K$1,'Wkly eq indx data joined'!$1:$1,0)+1)</f>
        <v>7949.63</v>
      </c>
      <c r="L392" s="12" cm="1">
        <f t="array" aca="1" ref="L392" ca="1">INDEX('Wkly eq indx data joined'!$A$1:$AJ$1150,MATCH('Wkly eq indx data aligned'!$A392+2,OFFSET(INDIRECT(ADDRESS(1,MATCH(L$1,'Wkly eq indx data joined'!$1:$1,0),1,1,$A$1)),,,1150,1),0),MATCH(L$1,'Wkly eq indx data joined'!$1:$1,0)+1)</f>
        <v>1770.98</v>
      </c>
      <c r="M392" s="9" cm="1">
        <f t="array" aca="1" ref="M392" ca="1">INDEX('Wkly eq indx data joined'!$A$1:$AJ$1150,MATCH('Wkly eq indx data aligned'!$A392,OFFSET(INDIRECT(ADDRESS(1,MATCH(M$1,'Wkly eq indx data joined'!$1:$1,0),1,1,$A$1)),,,1150,1),0),MATCH(M$1,'Wkly eq indx data joined'!$1:$1,0)+1)</f>
        <v>54267.1</v>
      </c>
      <c r="N392" s="9" cm="1">
        <f t="array" aca="1" ref="N392" ca="1">INDEX('Wkly eq indx data joined'!$A$1:$AJ$1150,MATCH('Wkly eq indx data aligned'!$A392,OFFSET(INDIRECT(ADDRESS(1,MATCH(N$1,'Wkly eq indx data joined'!$1:$1,0),1,1,$A$1)),,,1150,1),0),MATCH(N$1,'Wkly eq indx data joined'!$1:$1,0)+1)</f>
        <v>9395.83</v>
      </c>
      <c r="O392" s="13" cm="1">
        <f t="array" aca="1" ref="O392" ca="1">INDEX('Wkly eq indx data joined'!$A$1:$AJ$1150,MATCH('Wkly eq indx data aligned'!$A392+1,OFFSET(INDIRECT(ADDRESS(1,MATCH(O$1,'Wkly eq indx data joined'!$1:$1,0),1,1,$A$1)),,,1150,1),0),MATCH(O$1,'Wkly eq indx data joined'!$1:$1,0)+1)</f>
        <v>8812.91</v>
      </c>
      <c r="P392" s="12" cm="1">
        <f t="array" aca="1" ref="P392" ca="1">INDEX('Wkly eq indx data joined'!$A$1:$AJ$1150,MATCH('Wkly eq indx data aligned'!$A392+2,OFFSET(INDIRECT(ADDRESS(1,MATCH(P$1,'Wkly eq indx data joined'!$1:$1,0),1,1,$A$1)),,,1150,1),0),MATCH(P$1,'Wkly eq indx data joined'!$1:$1,0)+1)</f>
        <v>4252.05</v>
      </c>
      <c r="Q392" s="9" cm="1">
        <f t="array" aca="1" ref="Q392" ca="1">INDEX('Wkly eq indx data joined'!$A$1:$AJ$1150,MATCH('Wkly eq indx data aligned'!$A392,OFFSET(INDIRECT(ADDRESS(1,MATCH(Q$1,'Wkly eq indx data joined'!$1:$1,0),1,1,$A$1)),,,1150,1),0),MATCH(Q$1,'Wkly eq indx data joined'!$1:$1,0)+1)</f>
        <v>548.75</v>
      </c>
      <c r="R392" s="12" cm="1">
        <f t="array" aca="1" ref="R392" ca="1">INDEX('Wkly eq indx data joined'!$A$1:$AJ$1150,MATCH('Wkly eq indx data aligned'!$A392+2,OFFSET(INDIRECT(ADDRESS(1,MATCH(R$1,'Wkly eq indx data joined'!$1:$1,0),1,1,$A$1)),,,1150,1),0),MATCH(R$1,'Wkly eq indx data joined'!$1:$1,0)+1)</f>
        <v>1675.65</v>
      </c>
      <c r="S392" s="9" cm="1">
        <f t="array" aca="1" ref="S392" ca="1">INDEX('Wkly eq indx data joined'!$A$1:$AJ$1150,MATCH('Wkly eq indx data aligned'!$A392,OFFSET(INDIRECT(ADDRESS(1,MATCH(S$1,'Wkly eq indx data joined'!$1:$1,0),1,1,$A$1)),,,1150,1),0),MATCH(S$1,'Wkly eq indx data joined'!$1:$1,0)+1)</f>
        <v>26294.83</v>
      </c>
    </row>
    <row r="393" spans="1:19" x14ac:dyDescent="0.25">
      <c r="A393" s="4">
        <f t="shared" si="6"/>
        <v>39262</v>
      </c>
      <c r="B393" s="9" cm="1">
        <f t="array" aca="1" ref="B393" ca="1">INDEX('Wkly eq indx data joined'!$A$1:$AJ$1150,MATCH('Wkly eq indx data aligned'!$A393,OFFSET(INDIRECT(ADDRESS(1,MATCH(B$1,'Wkly eq indx data joined'!$1:$1,0),1,1,$A$1)),,,1150,1),0),MATCH(B$1,'Wkly eq indx data joined'!$1:$1,0)+1)</f>
        <v>6274.9319999999998</v>
      </c>
      <c r="C393" s="9" cm="1">
        <f t="array" aca="1" ref="C393" ca="1">INDEX('Wkly eq indx data joined'!$A$1:$AJ$1150,MATCH('Wkly eq indx data aligned'!$A393,OFFSET(INDIRECT(ADDRESS(1,MATCH(C$1,'Wkly eq indx data joined'!$1:$1,0),1,1,$A$1)),,,1150,1),0),MATCH(C$1,'Wkly eq indx data joined'!$1:$1,0)+1)</f>
        <v>18138.36</v>
      </c>
      <c r="D393" s="18" cm="1">
        <f t="array" aca="1" ref="D393" ca="1">IFERROR(INDEX('Wkly eq indx data joined'!$A$1:$AJ$1150,MATCH('Wkly eq indx data aligned'!$A393,OFFSET(INDIRECT(ADDRESS(1,MATCH(D$1,'Wkly eq indx data joined'!$1:$1,0),1,1,$A$1)),,,1150,1),0),MATCH(D$1,'Wkly eq indx data joined'!$1:$1,0)+1),D392)</f>
        <v>3820.703</v>
      </c>
      <c r="E393" s="9" cm="1">
        <f t="array" aca="1" ref="E393" ca="1">INDEX('Wkly eq indx data joined'!$A$1:$AJ$1150,MATCH('Wkly eq indx data aligned'!$A393,OFFSET(INDIRECT(ADDRESS(1,MATCH(E$1,'Wkly eq indx data joined'!$1:$1,0),1,1,$A$1)),,,1150,1),0),MATCH(E$1,'Wkly eq indx data joined'!$1:$1,0)+1)</f>
        <v>13906.57</v>
      </c>
      <c r="F393" s="9" cm="1">
        <f t="array" aca="1" ref="F393" ca="1">INDEX('Wkly eq indx data joined'!$A$1:$AJ$1150,MATCH('Wkly eq indx data aligned'!$A393,OFFSET(INDIRECT(ADDRESS(1,MATCH(F$1,'Wkly eq indx data joined'!$1:$1,0),1,1,$A$1)),,,1150,1),0),MATCH(F$1,'Wkly eq indx data joined'!$1:$1,0)+1)</f>
        <v>9209.36</v>
      </c>
      <c r="G393" s="9" cm="1">
        <f t="array" aca="1" ref="G393" ca="1">INDEX('Wkly eq indx data joined'!$A$1:$AJ$1150,MATCH('Wkly eq indx data aligned'!$A393,OFFSET(INDIRECT(ADDRESS(1,MATCH(G$1,'Wkly eq indx data joined'!$1:$1,0),1,1,$A$1)),,,1150,1),0),MATCH(G$1,'Wkly eq indx data joined'!$1:$1,0)+1)</f>
        <v>1503.35</v>
      </c>
      <c r="H393" s="9" cm="1">
        <f t="array" aca="1" ref="H393" ca="1">INDEX('Wkly eq indx data joined'!$A$1:$AJ$1150,MATCH('Wkly eq indx data aligned'!$A393,OFFSET(INDIRECT(ADDRESS(1,MATCH(H$1,'Wkly eq indx data joined'!$1:$1,0),1,1,$A$1)),,,1150,1),0),MATCH(H$1,'Wkly eq indx data joined'!$1:$1,0)+1)</f>
        <v>6607.9</v>
      </c>
      <c r="I393" s="9" cm="1">
        <f t="array" aca="1" ref="I393" ca="1">INDEX('Wkly eq indx data joined'!$A$1:$AJ$1150,MATCH('Wkly eq indx data aligned'!$A393,OFFSET(INDIRECT(ADDRESS(1,MATCH(I$1,'Wkly eq indx data joined'!$1:$1,0),1,1,$A$1)),,,1150,1),0),MATCH(I$1,'Wkly eq indx data joined'!$1:$1,0)+1)</f>
        <v>21772.73</v>
      </c>
      <c r="J393" s="9" cm="1">
        <f t="array" aca="1" ref="J393" ca="1">INDEX('Wkly eq indx data joined'!$A$1:$AJ$1150,MATCH('Wkly eq indx data aligned'!$A393,OFFSET(INDIRECT(ADDRESS(1,MATCH(J$1,'Wkly eq indx data joined'!$1:$1,0),1,1,$A$1)),,,1150,1),0),MATCH(J$1,'Wkly eq indx data joined'!$1:$1,0)+1)</f>
        <v>6054.93</v>
      </c>
      <c r="K393" s="9" cm="1">
        <f t="array" aca="1" ref="K393" ca="1">INDEX('Wkly eq indx data joined'!$A$1:$AJ$1150,MATCH('Wkly eq indx data aligned'!$A393,OFFSET(INDIRECT(ADDRESS(1,MATCH(K$1,'Wkly eq indx data joined'!$1:$1,0),1,1,$A$1)),,,1150,1),0),MATCH(K$1,'Wkly eq indx data joined'!$1:$1,0)+1)</f>
        <v>8007.32</v>
      </c>
      <c r="L393" s="12" cm="1">
        <f t="array" aca="1" ref="L393" ca="1">INDEX('Wkly eq indx data joined'!$A$1:$AJ$1150,MATCH('Wkly eq indx data aligned'!$A393+2,OFFSET(INDIRECT(ADDRESS(1,MATCH(L$1,'Wkly eq indx data joined'!$1:$1,0),1,1,$A$1)),,,1150,1),0),MATCH(L$1,'Wkly eq indx data joined'!$1:$1,0)+1)</f>
        <v>1743.6</v>
      </c>
      <c r="M393" s="9" cm="1">
        <f t="array" aca="1" ref="M393" ca="1">INDEX('Wkly eq indx data joined'!$A$1:$AJ$1150,MATCH('Wkly eq indx data aligned'!$A393,OFFSET(INDIRECT(ADDRESS(1,MATCH(M$1,'Wkly eq indx data joined'!$1:$1,0),1,1,$A$1)),,,1150,1),0),MATCH(M$1,'Wkly eq indx data joined'!$1:$1,0)+1)</f>
        <v>54392.1</v>
      </c>
      <c r="N393" s="9" cm="1">
        <f t="array" aca="1" ref="N393" ca="1">INDEX('Wkly eq indx data joined'!$A$1:$AJ$1150,MATCH('Wkly eq indx data aligned'!$A393,OFFSET(INDIRECT(ADDRESS(1,MATCH(N$1,'Wkly eq indx data joined'!$1:$1,0),1,1,$A$1)),,,1150,1),0),MATCH(N$1,'Wkly eq indx data joined'!$1:$1,0)+1)</f>
        <v>9306.25</v>
      </c>
      <c r="O393" s="13" cm="1">
        <f t="array" aca="1" ref="O393" ca="1">INDEX('Wkly eq indx data joined'!$A$1:$AJ$1150,MATCH('Wkly eq indx data aligned'!$A393+1,OFFSET(INDIRECT(ADDRESS(1,MATCH(O$1,'Wkly eq indx data joined'!$1:$1,0),1,1,$A$1)),,,1150,1),0),MATCH(O$1,'Wkly eq indx data joined'!$1:$1,0)+1)</f>
        <v>8883.2099999999991</v>
      </c>
      <c r="P393" s="12" cm="1">
        <f t="array" aca="1" ref="P393" ca="1">INDEX('Wkly eq indx data joined'!$A$1:$AJ$1150,MATCH('Wkly eq indx data aligned'!$A393+2,OFFSET(INDIRECT(ADDRESS(1,MATCH(P$1,'Wkly eq indx data joined'!$1:$1,0),1,1,$A$1)),,,1150,1),0),MATCH(P$1,'Wkly eq indx data joined'!$1:$1,0)+1)</f>
        <v>4318.3</v>
      </c>
      <c r="Q393" s="9" cm="1">
        <f t="array" aca="1" ref="Q393" ca="1">INDEX('Wkly eq indx data joined'!$A$1:$AJ$1150,MATCH('Wkly eq indx data aligned'!$A393,OFFSET(INDIRECT(ADDRESS(1,MATCH(Q$1,'Wkly eq indx data joined'!$1:$1,0),1,1,$A$1)),,,1150,1),0),MATCH(Q$1,'Wkly eq indx data joined'!$1:$1,0)+1)</f>
        <v>548.21</v>
      </c>
      <c r="R393" s="12" cm="1">
        <f t="array" aca="1" ref="R393" ca="1">INDEX('Wkly eq indx data joined'!$A$1:$AJ$1150,MATCH('Wkly eq indx data aligned'!$A393+2,OFFSET(INDIRECT(ADDRESS(1,MATCH(R$1,'Wkly eq indx data joined'!$1:$1,0),1,1,$A$1)),,,1150,1),0),MATCH(R$1,'Wkly eq indx data joined'!$1:$1,0)+1)</f>
        <v>1665.96</v>
      </c>
      <c r="S393" s="9" cm="1">
        <f t="array" aca="1" ref="S393" ca="1">INDEX('Wkly eq indx data joined'!$A$1:$AJ$1150,MATCH('Wkly eq indx data aligned'!$A393,OFFSET(INDIRECT(ADDRESS(1,MATCH(S$1,'Wkly eq indx data joined'!$1:$1,0),1,1,$A$1)),,,1150,1),0),MATCH(S$1,'Wkly eq indx data joined'!$1:$1,0)+1)</f>
        <v>25564.57</v>
      </c>
    </row>
    <row r="394" spans="1:19" x14ac:dyDescent="0.25">
      <c r="A394" s="4">
        <f t="shared" si="6"/>
        <v>39269</v>
      </c>
      <c r="B394" s="9" cm="1">
        <f t="array" aca="1" ref="B394" ca="1">INDEX('Wkly eq indx data joined'!$A$1:$AJ$1150,MATCH('Wkly eq indx data aligned'!$A394,OFFSET(INDIRECT(ADDRESS(1,MATCH(B$1,'Wkly eq indx data joined'!$1:$1,0),1,1,$A$1)),,,1150,1),0),MATCH(B$1,'Wkly eq indx data joined'!$1:$1,0)+1)</f>
        <v>6351.1239999999998</v>
      </c>
      <c r="C394" s="9" cm="1">
        <f t="array" aca="1" ref="C394" ca="1">INDEX('Wkly eq indx data joined'!$A$1:$AJ$1150,MATCH('Wkly eq indx data aligned'!$A394,OFFSET(INDIRECT(ADDRESS(1,MATCH(C$1,'Wkly eq indx data joined'!$1:$1,0),1,1,$A$1)),,,1150,1),0),MATCH(C$1,'Wkly eq indx data joined'!$1:$1,0)+1)</f>
        <v>18140.939999999999</v>
      </c>
      <c r="D394" s="18" cm="1">
        <f t="array" aca="1" ref="D394" ca="1">IFERROR(INDEX('Wkly eq indx data joined'!$A$1:$AJ$1150,MATCH('Wkly eq indx data aligned'!$A394,OFFSET(INDIRECT(ADDRESS(1,MATCH(D$1,'Wkly eq indx data joined'!$1:$1,0),1,1,$A$1)),,,1150,1),0),MATCH(D$1,'Wkly eq indx data joined'!$1:$1,0)+1),D393)</f>
        <v>3781.348</v>
      </c>
      <c r="E394" s="9" cm="1">
        <f t="array" aca="1" ref="E394" ca="1">INDEX('Wkly eq indx data joined'!$A$1:$AJ$1150,MATCH('Wkly eq indx data aligned'!$A394,OFFSET(INDIRECT(ADDRESS(1,MATCH(E$1,'Wkly eq indx data joined'!$1:$1,0),1,1,$A$1)),,,1150,1),0),MATCH(E$1,'Wkly eq indx data joined'!$1:$1,0)+1)</f>
        <v>14118.7</v>
      </c>
      <c r="F394" s="9" cm="1">
        <f t="array" aca="1" ref="F394" ca="1">INDEX('Wkly eq indx data joined'!$A$1:$AJ$1150,MATCH('Wkly eq indx data aligned'!$A394,OFFSET(INDIRECT(ADDRESS(1,MATCH(F$1,'Wkly eq indx data joined'!$1:$1,0),1,1,$A$1)),,,1150,1),0),MATCH(F$1,'Wkly eq indx data joined'!$1:$1,0)+1)</f>
        <v>9263.9699999999993</v>
      </c>
      <c r="G394" s="9" cm="1">
        <f t="array" aca="1" ref="G394" ca="1">INDEX('Wkly eq indx data joined'!$A$1:$AJ$1150,MATCH('Wkly eq indx data aligned'!$A394,OFFSET(INDIRECT(ADDRESS(1,MATCH(G$1,'Wkly eq indx data joined'!$1:$1,0),1,1,$A$1)),,,1150,1),0),MATCH(G$1,'Wkly eq indx data joined'!$1:$1,0)+1)</f>
        <v>1530.44</v>
      </c>
      <c r="H394" s="9" cm="1">
        <f t="array" aca="1" ref="H394" ca="1">INDEX('Wkly eq indx data joined'!$A$1:$AJ$1150,MATCH('Wkly eq indx data aligned'!$A394,OFFSET(INDIRECT(ADDRESS(1,MATCH(H$1,'Wkly eq indx data joined'!$1:$1,0),1,1,$A$1)),,,1150,1),0),MATCH(H$1,'Wkly eq indx data joined'!$1:$1,0)+1)</f>
        <v>6690.1</v>
      </c>
      <c r="I394" s="9" cm="1">
        <f t="array" aca="1" ref="I394" ca="1">INDEX('Wkly eq indx data joined'!$A$1:$AJ$1150,MATCH('Wkly eq indx data aligned'!$A394,OFFSET(INDIRECT(ADDRESS(1,MATCH(I$1,'Wkly eq indx data joined'!$1:$1,0),1,1,$A$1)),,,1150,1),0),MATCH(I$1,'Wkly eq indx data joined'!$1:$1,0)+1)</f>
        <v>22531.74</v>
      </c>
      <c r="J394" s="9" cm="1">
        <f t="array" aca="1" ref="J394" ca="1">INDEX('Wkly eq indx data joined'!$A$1:$AJ$1150,MATCH('Wkly eq indx data aligned'!$A394,OFFSET(INDIRECT(ADDRESS(1,MATCH(J$1,'Wkly eq indx data joined'!$1:$1,0),1,1,$A$1)),,,1150,1),0),MATCH(J$1,'Wkly eq indx data joined'!$1:$1,0)+1)</f>
        <v>6102.69</v>
      </c>
      <c r="K394" s="9" cm="1">
        <f t="array" aca="1" ref="K394" ca="1">INDEX('Wkly eq indx data joined'!$A$1:$AJ$1150,MATCH('Wkly eq indx data aligned'!$A394,OFFSET(INDIRECT(ADDRESS(1,MATCH(K$1,'Wkly eq indx data joined'!$1:$1,0),1,1,$A$1)),,,1150,1),0),MATCH(K$1,'Wkly eq indx data joined'!$1:$1,0)+1)</f>
        <v>8048.32</v>
      </c>
      <c r="L394" s="12" cm="1">
        <f t="array" aca="1" ref="L394" ca="1">INDEX('Wkly eq indx data joined'!$A$1:$AJ$1150,MATCH('Wkly eq indx data aligned'!$A394+2,OFFSET(INDIRECT(ADDRESS(1,MATCH(L$1,'Wkly eq indx data joined'!$1:$1,0),1,1,$A$1)),,,1150,1),0),MATCH(L$1,'Wkly eq indx data joined'!$1:$1,0)+1)</f>
        <v>1861.01</v>
      </c>
      <c r="M394" s="9" cm="1">
        <f t="array" aca="1" ref="M394" ca="1">INDEX('Wkly eq indx data joined'!$A$1:$AJ$1150,MATCH('Wkly eq indx data aligned'!$A394,OFFSET(INDIRECT(ADDRESS(1,MATCH(M$1,'Wkly eq indx data joined'!$1:$1,0),1,1,$A$1)),,,1150,1),0),MATCH(M$1,'Wkly eq indx data joined'!$1:$1,0)+1)</f>
        <v>56443.7</v>
      </c>
      <c r="N394" s="9" cm="1">
        <f t="array" aca="1" ref="N394" ca="1">INDEX('Wkly eq indx data joined'!$A$1:$AJ$1150,MATCH('Wkly eq indx data aligned'!$A394,OFFSET(INDIRECT(ADDRESS(1,MATCH(N$1,'Wkly eq indx data joined'!$1:$1,0),1,1,$A$1)),,,1150,1),0),MATCH(N$1,'Wkly eq indx data joined'!$1:$1,0)+1)</f>
        <v>9451.16</v>
      </c>
      <c r="O394" s="13" cm="1">
        <f t="array" aca="1" ref="O394" ca="1">INDEX('Wkly eq indx data joined'!$A$1:$AJ$1150,MATCH('Wkly eq indx data aligned'!$A394+1,OFFSET(INDIRECT(ADDRESS(1,MATCH(O$1,'Wkly eq indx data joined'!$1:$1,0),1,1,$A$1)),,,1150,1),0),MATCH(O$1,'Wkly eq indx data joined'!$1:$1,0)+1)</f>
        <v>9188.31</v>
      </c>
      <c r="P394" s="12" cm="1">
        <f t="array" aca="1" ref="P394" ca="1">INDEX('Wkly eq indx data joined'!$A$1:$AJ$1150,MATCH('Wkly eq indx data aligned'!$A394+2,OFFSET(INDIRECT(ADDRESS(1,MATCH(P$1,'Wkly eq indx data joined'!$1:$1,0),1,1,$A$1)),,,1150,1),0),MATCH(P$1,'Wkly eq indx data joined'!$1:$1,0)+1)</f>
        <v>4384.8500000000004</v>
      </c>
      <c r="Q394" s="9" cm="1">
        <f t="array" aca="1" ref="Q394" ca="1">INDEX('Wkly eq indx data joined'!$A$1:$AJ$1150,MATCH('Wkly eq indx data aligned'!$A394,OFFSET(INDIRECT(ADDRESS(1,MATCH(Q$1,'Wkly eq indx data joined'!$1:$1,0),1,1,$A$1)),,,1150,1),0),MATCH(Q$1,'Wkly eq indx data joined'!$1:$1,0)+1)</f>
        <v>555</v>
      </c>
      <c r="R394" s="12" cm="1">
        <f t="array" aca="1" ref="R394" ca="1">INDEX('Wkly eq indx data joined'!$A$1:$AJ$1150,MATCH('Wkly eq indx data aligned'!$A394+2,OFFSET(INDIRECT(ADDRESS(1,MATCH(R$1,'Wkly eq indx data joined'!$1:$1,0),1,1,$A$1)),,,1150,1),0),MATCH(R$1,'Wkly eq indx data joined'!$1:$1,0)+1)</f>
        <v>1734.63</v>
      </c>
      <c r="S394" s="9" cm="1">
        <f t="array" aca="1" ref="S394" ca="1">INDEX('Wkly eq indx data joined'!$A$1:$AJ$1150,MATCH('Wkly eq indx data aligned'!$A394,OFFSET(INDIRECT(ADDRESS(1,MATCH(S$1,'Wkly eq indx data joined'!$1:$1,0),1,1,$A$1)),,,1150,1),0),MATCH(S$1,'Wkly eq indx data joined'!$1:$1,0)+1)</f>
        <v>26448.97</v>
      </c>
    </row>
    <row r="395" spans="1:19" x14ac:dyDescent="0.25">
      <c r="A395" s="4">
        <f t="shared" si="6"/>
        <v>39276</v>
      </c>
      <c r="B395" s="9" cm="1">
        <f t="array" aca="1" ref="B395" ca="1">INDEX('Wkly eq indx data joined'!$A$1:$AJ$1150,MATCH('Wkly eq indx data aligned'!$A395,OFFSET(INDIRECT(ADDRESS(1,MATCH(B$1,'Wkly eq indx data joined'!$1:$1,0),1,1,$A$1)),,,1150,1),0),MATCH(B$1,'Wkly eq indx data joined'!$1:$1,0)+1)</f>
        <v>6389.4160000000002</v>
      </c>
      <c r="C395" s="9" cm="1">
        <f t="array" aca="1" ref="C395" ca="1">INDEX('Wkly eq indx data joined'!$A$1:$AJ$1150,MATCH('Wkly eq indx data aligned'!$A395,OFFSET(INDIRECT(ADDRESS(1,MATCH(C$1,'Wkly eq indx data joined'!$1:$1,0),1,1,$A$1)),,,1150,1),0),MATCH(C$1,'Wkly eq indx data joined'!$1:$1,0)+1)</f>
        <v>18238.95</v>
      </c>
      <c r="D395" s="18" cm="1">
        <f t="array" aca="1" ref="D395" ca="1">IFERROR(INDEX('Wkly eq indx data joined'!$A$1:$AJ$1150,MATCH('Wkly eq indx data aligned'!$A395,OFFSET(INDIRECT(ADDRESS(1,MATCH(D$1,'Wkly eq indx data joined'!$1:$1,0),1,1,$A$1)),,,1150,1),0),MATCH(D$1,'Wkly eq indx data joined'!$1:$1,0)+1),D394)</f>
        <v>3914.395</v>
      </c>
      <c r="E395" s="9" cm="1">
        <f t="array" aca="1" ref="E395" ca="1">INDEX('Wkly eq indx data joined'!$A$1:$AJ$1150,MATCH('Wkly eq indx data aligned'!$A395,OFFSET(INDIRECT(ADDRESS(1,MATCH(E$1,'Wkly eq indx data joined'!$1:$1,0),1,1,$A$1)),,,1150,1),0),MATCH(E$1,'Wkly eq indx data joined'!$1:$1,0)+1)</f>
        <v>14496.5</v>
      </c>
      <c r="F395" s="9" cm="1">
        <f t="array" aca="1" ref="F395" ca="1">INDEX('Wkly eq indx data joined'!$A$1:$AJ$1150,MATCH('Wkly eq indx data aligned'!$A395,OFFSET(INDIRECT(ADDRESS(1,MATCH(F$1,'Wkly eq indx data joined'!$1:$1,0),1,1,$A$1)),,,1150,1),0),MATCH(F$1,'Wkly eq indx data joined'!$1:$1,0)+1)</f>
        <v>9261.74</v>
      </c>
      <c r="G395" s="9" cm="1">
        <f t="array" aca="1" ref="G395" ca="1">INDEX('Wkly eq indx data joined'!$A$1:$AJ$1150,MATCH('Wkly eq indx data aligned'!$A395,OFFSET(INDIRECT(ADDRESS(1,MATCH(G$1,'Wkly eq indx data joined'!$1:$1,0),1,1,$A$1)),,,1150,1),0),MATCH(G$1,'Wkly eq indx data joined'!$1:$1,0)+1)</f>
        <v>1552.5</v>
      </c>
      <c r="H395" s="9" cm="1">
        <f t="array" aca="1" ref="H395" ca="1">INDEX('Wkly eq indx data joined'!$A$1:$AJ$1150,MATCH('Wkly eq indx data aligned'!$A395,OFFSET(INDIRECT(ADDRESS(1,MATCH(H$1,'Wkly eq indx data joined'!$1:$1,0),1,1,$A$1)),,,1150,1),0),MATCH(H$1,'Wkly eq indx data joined'!$1:$1,0)+1)</f>
        <v>6716.7</v>
      </c>
      <c r="I395" s="9" cm="1">
        <f t="array" aca="1" ref="I395" ca="1">INDEX('Wkly eq indx data joined'!$A$1:$AJ$1150,MATCH('Wkly eq indx data aligned'!$A395,OFFSET(INDIRECT(ADDRESS(1,MATCH(I$1,'Wkly eq indx data joined'!$1:$1,0),1,1,$A$1)),,,1150,1),0),MATCH(I$1,'Wkly eq indx data joined'!$1:$1,0)+1)</f>
        <v>23099.29</v>
      </c>
      <c r="J395" s="9" cm="1">
        <f t="array" aca="1" ref="J395" ca="1">INDEX('Wkly eq indx data joined'!$A$1:$AJ$1150,MATCH('Wkly eq indx data aligned'!$A395,OFFSET(INDIRECT(ADDRESS(1,MATCH(J$1,'Wkly eq indx data joined'!$1:$1,0),1,1,$A$1)),,,1150,1),0),MATCH(J$1,'Wkly eq indx data joined'!$1:$1,0)+1)</f>
        <v>6117.96</v>
      </c>
      <c r="K395" s="9" cm="1">
        <f t="array" aca="1" ref="K395" ca="1">INDEX('Wkly eq indx data joined'!$A$1:$AJ$1150,MATCH('Wkly eq indx data aligned'!$A395,OFFSET(INDIRECT(ADDRESS(1,MATCH(K$1,'Wkly eq indx data joined'!$1:$1,0),1,1,$A$1)),,,1150,1),0),MATCH(K$1,'Wkly eq indx data joined'!$1:$1,0)+1)</f>
        <v>8092.77</v>
      </c>
      <c r="L395" s="12" cm="1">
        <f t="array" aca="1" ref="L395" ca="1">INDEX('Wkly eq indx data joined'!$A$1:$AJ$1150,MATCH('Wkly eq indx data aligned'!$A395+2,OFFSET(INDIRECT(ADDRESS(1,MATCH(L$1,'Wkly eq indx data joined'!$1:$1,0),1,1,$A$1)),,,1150,1),0),MATCH(L$1,'Wkly eq indx data joined'!$1:$1,0)+1)</f>
        <v>1962.93</v>
      </c>
      <c r="M395" s="9" cm="1">
        <f t="array" aca="1" ref="M395" ca="1">INDEX('Wkly eq indx data joined'!$A$1:$AJ$1150,MATCH('Wkly eq indx data aligned'!$A395,OFFSET(INDIRECT(ADDRESS(1,MATCH(M$1,'Wkly eq indx data joined'!$1:$1,0),1,1,$A$1)),,,1150,1),0),MATCH(M$1,'Wkly eq indx data joined'!$1:$1,0)+1)</f>
        <v>57644.2</v>
      </c>
      <c r="N395" s="9" cm="1">
        <f t="array" aca="1" ref="N395" ca="1">INDEX('Wkly eq indx data joined'!$A$1:$AJ$1150,MATCH('Wkly eq indx data aligned'!$A395,OFFSET(INDIRECT(ADDRESS(1,MATCH(N$1,'Wkly eq indx data joined'!$1:$1,0),1,1,$A$1)),,,1150,1),0),MATCH(N$1,'Wkly eq indx data joined'!$1:$1,0)+1)</f>
        <v>9134.75</v>
      </c>
      <c r="O395" s="13" cm="1">
        <f t="array" aca="1" ref="O395" ca="1">INDEX('Wkly eq indx data joined'!$A$1:$AJ$1150,MATCH('Wkly eq indx data aligned'!$A395+1,OFFSET(INDIRECT(ADDRESS(1,MATCH(O$1,'Wkly eq indx data joined'!$1:$1,0),1,1,$A$1)),,,1150,1),0),MATCH(O$1,'Wkly eq indx data joined'!$1:$1,0)+1)</f>
        <v>9471.2999999999993</v>
      </c>
      <c r="P395" s="12" cm="1">
        <f t="array" aca="1" ref="P395" ca="1">INDEX('Wkly eq indx data joined'!$A$1:$AJ$1150,MATCH('Wkly eq indx data aligned'!$A395+2,OFFSET(INDIRECT(ADDRESS(1,MATCH(P$1,'Wkly eq indx data joined'!$1:$1,0),1,1,$A$1)),,,1150,1),0),MATCH(P$1,'Wkly eq indx data joined'!$1:$1,0)+1)</f>
        <v>4504.55</v>
      </c>
      <c r="Q395" s="9" cm="1">
        <f t="array" aca="1" ref="Q395" ca="1">INDEX('Wkly eq indx data joined'!$A$1:$AJ$1150,MATCH('Wkly eq indx data aligned'!$A395,OFFSET(INDIRECT(ADDRESS(1,MATCH(Q$1,'Wkly eq indx data joined'!$1:$1,0),1,1,$A$1)),,,1150,1),0),MATCH(Q$1,'Wkly eq indx data joined'!$1:$1,0)+1)</f>
        <v>560.92999999999995</v>
      </c>
      <c r="R395" s="12" cm="1">
        <f t="array" aca="1" ref="R395" ca="1">INDEX('Wkly eq indx data joined'!$A$1:$AJ$1150,MATCH('Wkly eq indx data aligned'!$A395+2,OFFSET(INDIRECT(ADDRESS(1,MATCH(R$1,'Wkly eq indx data joined'!$1:$1,0),1,1,$A$1)),,,1150,1),0),MATCH(R$1,'Wkly eq indx data joined'!$1:$1,0)+1)</f>
        <v>1791.55</v>
      </c>
      <c r="S395" s="9" cm="1">
        <f t="array" aca="1" ref="S395" ca="1">INDEX('Wkly eq indx data joined'!$A$1:$AJ$1150,MATCH('Wkly eq indx data aligned'!$A395,OFFSET(INDIRECT(ADDRESS(1,MATCH(S$1,'Wkly eq indx data joined'!$1:$1,0),1,1,$A$1)),,,1150,1),0),MATCH(S$1,'Wkly eq indx data joined'!$1:$1,0)+1)</f>
        <v>27202.76</v>
      </c>
    </row>
    <row r="396" spans="1:19" x14ac:dyDescent="0.25">
      <c r="A396" s="4">
        <f t="shared" si="6"/>
        <v>39283</v>
      </c>
      <c r="B396" s="9" cm="1">
        <f t="array" aca="1" ref="B396" ca="1">INDEX('Wkly eq indx data joined'!$A$1:$AJ$1150,MATCH('Wkly eq indx data aligned'!$A396,OFFSET(INDIRECT(ADDRESS(1,MATCH(B$1,'Wkly eq indx data joined'!$1:$1,0),1,1,$A$1)),,,1150,1),0),MATCH(B$1,'Wkly eq indx data joined'!$1:$1,0)+1)</f>
        <v>6421.8249999999998</v>
      </c>
      <c r="C396" s="9" cm="1">
        <f t="array" aca="1" ref="C396" ca="1">INDEX('Wkly eq indx data joined'!$A$1:$AJ$1150,MATCH('Wkly eq indx data aligned'!$A396,OFFSET(INDIRECT(ADDRESS(1,MATCH(C$1,'Wkly eq indx data joined'!$1:$1,0),1,1,$A$1)),,,1150,1),0),MATCH(C$1,'Wkly eq indx data joined'!$1:$1,0)+1)</f>
        <v>18157.93</v>
      </c>
      <c r="D396" s="18" cm="1">
        <f t="array" aca="1" ref="D396" ca="1">IFERROR(INDEX('Wkly eq indx data joined'!$A$1:$AJ$1150,MATCH('Wkly eq indx data aligned'!$A396,OFFSET(INDIRECT(ADDRESS(1,MATCH(D$1,'Wkly eq indx data joined'!$1:$1,0),1,1,$A$1)),,,1150,1),0),MATCH(D$1,'Wkly eq indx data joined'!$1:$1,0)+1),D395)</f>
        <v>4058.8530000000001</v>
      </c>
      <c r="E396" s="9" cm="1">
        <f t="array" aca="1" ref="E396" ca="1">INDEX('Wkly eq indx data joined'!$A$1:$AJ$1150,MATCH('Wkly eq indx data aligned'!$A396,OFFSET(INDIRECT(ADDRESS(1,MATCH(E$1,'Wkly eq indx data joined'!$1:$1,0),1,1,$A$1)),,,1150,1),0),MATCH(E$1,'Wkly eq indx data joined'!$1:$1,0)+1)</f>
        <v>14582.87</v>
      </c>
      <c r="F396" s="9" cm="1">
        <f t="array" aca="1" ref="F396" ca="1">INDEX('Wkly eq indx data joined'!$A$1:$AJ$1150,MATCH('Wkly eq indx data aligned'!$A396,OFFSET(INDIRECT(ADDRESS(1,MATCH(F$1,'Wkly eq indx data joined'!$1:$1,0),1,1,$A$1)),,,1150,1),0),MATCH(F$1,'Wkly eq indx data joined'!$1:$1,0)+1)</f>
        <v>9105.4599999999991</v>
      </c>
      <c r="G396" s="9" cm="1">
        <f t="array" aca="1" ref="G396" ca="1">INDEX('Wkly eq indx data joined'!$A$1:$AJ$1150,MATCH('Wkly eq indx data aligned'!$A396,OFFSET(INDIRECT(ADDRESS(1,MATCH(G$1,'Wkly eq indx data joined'!$1:$1,0),1,1,$A$1)),,,1150,1),0),MATCH(G$1,'Wkly eq indx data joined'!$1:$1,0)+1)</f>
        <v>1534.1</v>
      </c>
      <c r="H396" s="9" cm="1">
        <f t="array" aca="1" ref="H396" ca="1">INDEX('Wkly eq indx data joined'!$A$1:$AJ$1150,MATCH('Wkly eq indx data aligned'!$A396,OFFSET(INDIRECT(ADDRESS(1,MATCH(H$1,'Wkly eq indx data joined'!$1:$1,0),1,1,$A$1)),,,1150,1),0),MATCH(H$1,'Wkly eq indx data joined'!$1:$1,0)+1)</f>
        <v>6585.2</v>
      </c>
      <c r="I396" s="9" cm="1">
        <f t="array" aca="1" ref="I396" ca="1">INDEX('Wkly eq indx data joined'!$A$1:$AJ$1150,MATCH('Wkly eq indx data aligned'!$A396,OFFSET(INDIRECT(ADDRESS(1,MATCH(I$1,'Wkly eq indx data joined'!$1:$1,0),1,1,$A$1)),,,1150,1),0),MATCH(I$1,'Wkly eq indx data joined'!$1:$1,0)+1)</f>
        <v>23291.9</v>
      </c>
      <c r="J396" s="9" cm="1">
        <f t="array" aca="1" ref="J396" ca="1">INDEX('Wkly eq indx data joined'!$A$1:$AJ$1150,MATCH('Wkly eq indx data aligned'!$A396,OFFSET(INDIRECT(ADDRESS(1,MATCH(J$1,'Wkly eq indx data joined'!$1:$1,0),1,1,$A$1)),,,1150,1),0),MATCH(J$1,'Wkly eq indx data joined'!$1:$1,0)+1)</f>
        <v>5957.16</v>
      </c>
      <c r="K396" s="9" cm="1">
        <f t="array" aca="1" ref="K396" ca="1">INDEX('Wkly eq indx data joined'!$A$1:$AJ$1150,MATCH('Wkly eq indx data aligned'!$A396,OFFSET(INDIRECT(ADDRESS(1,MATCH(K$1,'Wkly eq indx data joined'!$1:$1,0),1,1,$A$1)),,,1150,1),0),MATCH(K$1,'Wkly eq indx data joined'!$1:$1,0)+1)</f>
        <v>7874.85</v>
      </c>
      <c r="L396" s="12" cm="1">
        <f t="array" aca="1" ref="L396" ca="1">INDEX('Wkly eq indx data joined'!$A$1:$AJ$1150,MATCH('Wkly eq indx data aligned'!$A396+2,OFFSET(INDIRECT(ADDRESS(1,MATCH(L$1,'Wkly eq indx data joined'!$1:$1,0),1,1,$A$1)),,,1150,1),0),MATCH(L$1,'Wkly eq indx data joined'!$1:$1,0)+1)</f>
        <v>1983.54</v>
      </c>
      <c r="M396" s="9" cm="1">
        <f t="array" aca="1" ref="M396" ca="1">INDEX('Wkly eq indx data joined'!$A$1:$AJ$1150,MATCH('Wkly eq indx data aligned'!$A396,OFFSET(INDIRECT(ADDRESS(1,MATCH(M$1,'Wkly eq indx data joined'!$1:$1,0),1,1,$A$1)),,,1150,1),0),MATCH(M$1,'Wkly eq indx data joined'!$1:$1,0)+1)</f>
        <v>57442.7</v>
      </c>
      <c r="N396" s="9" cm="1">
        <f t="array" aca="1" ref="N396" ca="1">INDEX('Wkly eq indx data joined'!$A$1:$AJ$1150,MATCH('Wkly eq indx data aligned'!$A396,OFFSET(INDIRECT(ADDRESS(1,MATCH(N$1,'Wkly eq indx data joined'!$1:$1,0),1,1,$A$1)),,,1150,1),0),MATCH(N$1,'Wkly eq indx data joined'!$1:$1,0)+1)</f>
        <v>9027.31</v>
      </c>
      <c r="O396" s="13" cm="1">
        <f t="array" aca="1" ref="O396" ca="1">INDEX('Wkly eq indx data joined'!$A$1:$AJ$1150,MATCH('Wkly eq indx data aligned'!$A396+1,OFFSET(INDIRECT(ADDRESS(1,MATCH(O$1,'Wkly eq indx data joined'!$1:$1,0),1,1,$A$1)),,,1150,1),0),MATCH(O$1,'Wkly eq indx data joined'!$1:$1,0)+1)</f>
        <v>9585.9</v>
      </c>
      <c r="P396" s="12" cm="1">
        <f t="array" aca="1" ref="P396" ca="1">INDEX('Wkly eq indx data joined'!$A$1:$AJ$1150,MATCH('Wkly eq indx data aligned'!$A396+2,OFFSET(INDIRECT(ADDRESS(1,MATCH(P$1,'Wkly eq indx data joined'!$1:$1,0),1,1,$A$1)),,,1150,1),0),MATCH(P$1,'Wkly eq indx data joined'!$1:$1,0)+1)</f>
        <v>4566.05</v>
      </c>
      <c r="Q396" s="9" cm="1">
        <f t="array" aca="1" ref="Q396" ca="1">INDEX('Wkly eq indx data joined'!$A$1:$AJ$1150,MATCH('Wkly eq indx data aligned'!$A396,OFFSET(INDIRECT(ADDRESS(1,MATCH(Q$1,'Wkly eq indx data joined'!$1:$1,0),1,1,$A$1)),,,1150,1),0),MATCH(Q$1,'Wkly eq indx data joined'!$1:$1,0)+1)</f>
        <v>555.02</v>
      </c>
      <c r="R396" s="12" cm="1">
        <f t="array" aca="1" ref="R396" ca="1">INDEX('Wkly eq indx data joined'!$A$1:$AJ$1150,MATCH('Wkly eq indx data aligned'!$A396+2,OFFSET(INDIRECT(ADDRESS(1,MATCH(R$1,'Wkly eq indx data joined'!$1:$1,0),1,1,$A$1)),,,1150,1),0),MATCH(R$1,'Wkly eq indx data joined'!$1:$1,0)+1)</f>
        <v>1791.6</v>
      </c>
      <c r="S396" s="9" cm="1">
        <f t="array" aca="1" ref="S396" ca="1">INDEX('Wkly eq indx data joined'!$A$1:$AJ$1150,MATCH('Wkly eq indx data aligned'!$A396,OFFSET(INDIRECT(ADDRESS(1,MATCH(S$1,'Wkly eq indx data joined'!$1:$1,0),1,1,$A$1)),,,1150,1),0),MATCH(S$1,'Wkly eq indx data joined'!$1:$1,0)+1)</f>
        <v>26911.52</v>
      </c>
    </row>
    <row r="397" spans="1:19" x14ac:dyDescent="0.25">
      <c r="A397" s="4">
        <f t="shared" si="6"/>
        <v>39290</v>
      </c>
      <c r="B397" s="9" cm="1">
        <f t="array" aca="1" ref="B397" ca="1">INDEX('Wkly eq indx data joined'!$A$1:$AJ$1150,MATCH('Wkly eq indx data aligned'!$A397,OFFSET(INDIRECT(ADDRESS(1,MATCH(B$1,'Wkly eq indx data joined'!$1:$1,0),1,1,$A$1)),,,1150,1),0),MATCH(B$1,'Wkly eq indx data joined'!$1:$1,0)+1)</f>
        <v>6082.9380000000001</v>
      </c>
      <c r="C397" s="9" cm="1">
        <f t="array" aca="1" ref="C397" ca="1">INDEX('Wkly eq indx data joined'!$A$1:$AJ$1150,MATCH('Wkly eq indx data aligned'!$A397,OFFSET(INDIRECT(ADDRESS(1,MATCH(C$1,'Wkly eq indx data joined'!$1:$1,0),1,1,$A$1)),,,1150,1),0),MATCH(C$1,'Wkly eq indx data joined'!$1:$1,0)+1)</f>
        <v>17283.810000000001</v>
      </c>
      <c r="D397" s="18" cm="1">
        <f t="array" aca="1" ref="D397" ca="1">IFERROR(INDEX('Wkly eq indx data joined'!$A$1:$AJ$1150,MATCH('Wkly eq indx data aligned'!$A397,OFFSET(INDIRECT(ADDRESS(1,MATCH(D$1,'Wkly eq indx data joined'!$1:$1,0),1,1,$A$1)),,,1150,1),0),MATCH(D$1,'Wkly eq indx data joined'!$1:$1,0)+1),D396)</f>
        <v>4345.357</v>
      </c>
      <c r="E397" s="9" cm="1">
        <f t="array" aca="1" ref="E397" ca="1">INDEX('Wkly eq indx data joined'!$A$1:$AJ$1150,MATCH('Wkly eq indx data aligned'!$A397,OFFSET(INDIRECT(ADDRESS(1,MATCH(E$1,'Wkly eq indx data joined'!$1:$1,0),1,1,$A$1)),,,1150,1),0),MATCH(E$1,'Wkly eq indx data joined'!$1:$1,0)+1)</f>
        <v>13748.53</v>
      </c>
      <c r="F397" s="9" cm="1">
        <f t="array" aca="1" ref="F397" ca="1">INDEX('Wkly eq indx data joined'!$A$1:$AJ$1150,MATCH('Wkly eq indx data aligned'!$A397,OFFSET(INDIRECT(ADDRESS(1,MATCH(F$1,'Wkly eq indx data joined'!$1:$1,0),1,1,$A$1)),,,1150,1),0),MATCH(F$1,'Wkly eq indx data joined'!$1:$1,0)+1)</f>
        <v>8705.57</v>
      </c>
      <c r="G397" s="9" cm="1">
        <f t="array" aca="1" ref="G397" ca="1">INDEX('Wkly eq indx data joined'!$A$1:$AJ$1150,MATCH('Wkly eq indx data aligned'!$A397,OFFSET(INDIRECT(ADDRESS(1,MATCH(G$1,'Wkly eq indx data joined'!$1:$1,0),1,1,$A$1)),,,1150,1),0),MATCH(G$1,'Wkly eq indx data joined'!$1:$1,0)+1)</f>
        <v>1458.95</v>
      </c>
      <c r="H397" s="9" cm="1">
        <f t="array" aca="1" ref="H397" ca="1">INDEX('Wkly eq indx data joined'!$A$1:$AJ$1150,MATCH('Wkly eq indx data aligned'!$A397,OFFSET(INDIRECT(ADDRESS(1,MATCH(H$1,'Wkly eq indx data joined'!$1:$1,0),1,1,$A$1)),,,1150,1),0),MATCH(H$1,'Wkly eq indx data joined'!$1:$1,0)+1)</f>
        <v>6215.2</v>
      </c>
      <c r="I397" s="9" cm="1">
        <f t="array" aca="1" ref="I397" ca="1">INDEX('Wkly eq indx data joined'!$A$1:$AJ$1150,MATCH('Wkly eq indx data aligned'!$A397,OFFSET(INDIRECT(ADDRESS(1,MATCH(I$1,'Wkly eq indx data joined'!$1:$1,0),1,1,$A$1)),,,1150,1),0),MATCH(I$1,'Wkly eq indx data joined'!$1:$1,0)+1)</f>
        <v>22570.41</v>
      </c>
      <c r="J397" s="9" cm="1">
        <f t="array" aca="1" ref="J397" ca="1">INDEX('Wkly eq indx data joined'!$A$1:$AJ$1150,MATCH('Wkly eq indx data aligned'!$A397,OFFSET(INDIRECT(ADDRESS(1,MATCH(J$1,'Wkly eq indx data joined'!$1:$1,0),1,1,$A$1)),,,1150,1),0),MATCH(J$1,'Wkly eq indx data joined'!$1:$1,0)+1)</f>
        <v>5643.96</v>
      </c>
      <c r="K397" s="9" cm="1">
        <f t="array" aca="1" ref="K397" ca="1">INDEX('Wkly eq indx data joined'!$A$1:$AJ$1150,MATCH('Wkly eq indx data aligned'!$A397,OFFSET(INDIRECT(ADDRESS(1,MATCH(K$1,'Wkly eq indx data joined'!$1:$1,0),1,1,$A$1)),,,1150,1),0),MATCH(K$1,'Wkly eq indx data joined'!$1:$1,0)+1)</f>
        <v>7451.68</v>
      </c>
      <c r="L397" s="12" cm="1">
        <f t="array" aca="1" ref="L397" ca="1">INDEX('Wkly eq indx data joined'!$A$1:$AJ$1150,MATCH('Wkly eq indx data aligned'!$A397+2,OFFSET(INDIRECT(ADDRESS(1,MATCH(L$1,'Wkly eq indx data joined'!$1:$1,0),1,1,$A$1)),,,1150,1),0),MATCH(L$1,'Wkly eq indx data joined'!$1:$1,0)+1)</f>
        <v>1883.22</v>
      </c>
      <c r="M397" s="9" cm="1">
        <f t="array" aca="1" ref="M397" ca="1">INDEX('Wkly eq indx data joined'!$A$1:$AJ$1150,MATCH('Wkly eq indx data aligned'!$A397,OFFSET(INDIRECT(ADDRESS(1,MATCH(M$1,'Wkly eq indx data joined'!$1:$1,0),1,1,$A$1)),,,1150,1),0),MATCH(M$1,'Wkly eq indx data joined'!$1:$1,0)+1)</f>
        <v>52922.2</v>
      </c>
      <c r="N397" s="9" cm="1">
        <f t="array" aca="1" ref="N397" ca="1">INDEX('Wkly eq indx data joined'!$A$1:$AJ$1150,MATCH('Wkly eq indx data aligned'!$A397,OFFSET(INDIRECT(ADDRESS(1,MATCH(N$1,'Wkly eq indx data joined'!$1:$1,0),1,1,$A$1)),,,1150,1),0),MATCH(N$1,'Wkly eq indx data joined'!$1:$1,0)+1)</f>
        <v>8357.4</v>
      </c>
      <c r="O397" s="13" cm="1">
        <f t="array" aca="1" ref="O397" ca="1">INDEX('Wkly eq indx data joined'!$A$1:$AJ$1150,MATCH('Wkly eq indx data aligned'!$A397+1,OFFSET(INDIRECT(ADDRESS(1,MATCH(O$1,'Wkly eq indx data joined'!$1:$1,0),1,1,$A$1)),,,1150,1),0),MATCH(O$1,'Wkly eq indx data joined'!$1:$1,0)+1)</f>
        <v>9162.2800000000007</v>
      </c>
      <c r="P397" s="12" cm="1">
        <f t="array" aca="1" ref="P397" ca="1">INDEX('Wkly eq indx data joined'!$A$1:$AJ$1150,MATCH('Wkly eq indx data aligned'!$A397+2,OFFSET(INDIRECT(ADDRESS(1,MATCH(P$1,'Wkly eq indx data joined'!$1:$1,0),1,1,$A$1)),,,1150,1),0),MATCH(P$1,'Wkly eq indx data joined'!$1:$1,0)+1)</f>
        <v>4445.2</v>
      </c>
      <c r="Q397" s="9" cm="1">
        <f t="array" aca="1" ref="Q397" ca="1">INDEX('Wkly eq indx data joined'!$A$1:$AJ$1150,MATCH('Wkly eq indx data aligned'!$A397,OFFSET(INDIRECT(ADDRESS(1,MATCH(Q$1,'Wkly eq indx data joined'!$1:$1,0),1,1,$A$1)),,,1150,1),0),MATCH(Q$1,'Wkly eq indx data joined'!$1:$1,0)+1)</f>
        <v>526.69000000000005</v>
      </c>
      <c r="R397" s="12" cm="1">
        <f t="array" aca="1" ref="R397" ca="1">INDEX('Wkly eq indx data joined'!$A$1:$AJ$1150,MATCH('Wkly eq indx data aligned'!$A397+2,OFFSET(INDIRECT(ADDRESS(1,MATCH(R$1,'Wkly eq indx data joined'!$1:$1,0),1,1,$A$1)),,,1150,1),0),MATCH(R$1,'Wkly eq indx data joined'!$1:$1,0)+1)</f>
        <v>1703.01</v>
      </c>
      <c r="S397" s="9" cm="1">
        <f t="array" aca="1" ref="S397" ca="1">INDEX('Wkly eq indx data joined'!$A$1:$AJ$1150,MATCH('Wkly eq indx data aligned'!$A397,OFFSET(INDIRECT(ADDRESS(1,MATCH(S$1,'Wkly eq indx data joined'!$1:$1,0),1,1,$A$1)),,,1150,1),0),MATCH(S$1,'Wkly eq indx data joined'!$1:$1,0)+1)</f>
        <v>24985.919999999998</v>
      </c>
    </row>
    <row r="398" spans="1:19" x14ac:dyDescent="0.25">
      <c r="A398" s="4">
        <f t="shared" si="6"/>
        <v>39297</v>
      </c>
      <c r="B398" s="9" cm="1">
        <f t="array" aca="1" ref="B398" ca="1">INDEX('Wkly eq indx data joined'!$A$1:$AJ$1150,MATCH('Wkly eq indx data aligned'!$A398,OFFSET(INDIRECT(ADDRESS(1,MATCH(B$1,'Wkly eq indx data joined'!$1:$1,0),1,1,$A$1)),,,1150,1),0),MATCH(B$1,'Wkly eq indx data joined'!$1:$1,0)+1)</f>
        <v>6021.0460000000003</v>
      </c>
      <c r="C398" s="9" cm="1">
        <f t="array" aca="1" ref="C398" ca="1">INDEX('Wkly eq indx data joined'!$A$1:$AJ$1150,MATCH('Wkly eq indx data aligned'!$A398,OFFSET(INDIRECT(ADDRESS(1,MATCH(C$1,'Wkly eq indx data joined'!$1:$1,0),1,1,$A$1)),,,1150,1),0),MATCH(C$1,'Wkly eq indx data joined'!$1:$1,0)+1)</f>
        <v>16979.86</v>
      </c>
      <c r="D398" s="18" cm="1">
        <f t="array" aca="1" ref="D398" ca="1">IFERROR(INDEX('Wkly eq indx data joined'!$A$1:$AJ$1150,MATCH('Wkly eq indx data aligned'!$A398,OFFSET(INDIRECT(ADDRESS(1,MATCH(D$1,'Wkly eq indx data joined'!$1:$1,0),1,1,$A$1)),,,1150,1),0),MATCH(D$1,'Wkly eq indx data joined'!$1:$1,0)+1),D397)</f>
        <v>4560.7740000000003</v>
      </c>
      <c r="E398" s="9" cm="1">
        <f t="array" aca="1" ref="E398" ca="1">INDEX('Wkly eq indx data joined'!$A$1:$AJ$1150,MATCH('Wkly eq indx data aligned'!$A398,OFFSET(INDIRECT(ADDRESS(1,MATCH(E$1,'Wkly eq indx data joined'!$1:$1,0),1,1,$A$1)),,,1150,1),0),MATCH(E$1,'Wkly eq indx data joined'!$1:$1,0)+1)</f>
        <v>13565.24</v>
      </c>
      <c r="F398" s="9" cm="1">
        <f t="array" aca="1" ref="F398" ca="1">INDEX('Wkly eq indx data joined'!$A$1:$AJ$1150,MATCH('Wkly eq indx data aligned'!$A398,OFFSET(INDIRECT(ADDRESS(1,MATCH(F$1,'Wkly eq indx data joined'!$1:$1,0),1,1,$A$1)),,,1150,1),0),MATCH(F$1,'Wkly eq indx data joined'!$1:$1,0)+1)</f>
        <v>8671.43</v>
      </c>
      <c r="G398" s="9" cm="1">
        <f t="array" aca="1" ref="G398" ca="1">INDEX('Wkly eq indx data joined'!$A$1:$AJ$1150,MATCH('Wkly eq indx data aligned'!$A398,OFFSET(INDIRECT(ADDRESS(1,MATCH(G$1,'Wkly eq indx data joined'!$1:$1,0),1,1,$A$1)),,,1150,1),0),MATCH(G$1,'Wkly eq indx data joined'!$1:$1,0)+1)</f>
        <v>1433.06</v>
      </c>
      <c r="H398" s="9" cm="1">
        <f t="array" aca="1" ref="H398" ca="1">INDEX('Wkly eq indx data joined'!$A$1:$AJ$1150,MATCH('Wkly eq indx data aligned'!$A398,OFFSET(INDIRECT(ADDRESS(1,MATCH(H$1,'Wkly eq indx data joined'!$1:$1,0),1,1,$A$1)),,,1150,1),0),MATCH(H$1,'Wkly eq indx data joined'!$1:$1,0)+1)</f>
        <v>6224.3</v>
      </c>
      <c r="I398" s="9" cm="1">
        <f t="array" aca="1" ref="I398" ca="1">INDEX('Wkly eq indx data joined'!$A$1:$AJ$1150,MATCH('Wkly eq indx data aligned'!$A398,OFFSET(INDIRECT(ADDRESS(1,MATCH(I$1,'Wkly eq indx data joined'!$1:$1,0),1,1,$A$1)),,,1150,1),0),MATCH(I$1,'Wkly eq indx data joined'!$1:$1,0)+1)</f>
        <v>22538.44</v>
      </c>
      <c r="J398" s="9" cm="1">
        <f t="array" aca="1" ref="J398" ca="1">INDEX('Wkly eq indx data joined'!$A$1:$AJ$1150,MATCH('Wkly eq indx data aligned'!$A398,OFFSET(INDIRECT(ADDRESS(1,MATCH(J$1,'Wkly eq indx data joined'!$1:$1,0),1,1,$A$1)),,,1150,1),0),MATCH(J$1,'Wkly eq indx data joined'!$1:$1,0)+1)</f>
        <v>5597.89</v>
      </c>
      <c r="K398" s="9" cm="1">
        <f t="array" aca="1" ref="K398" ca="1">INDEX('Wkly eq indx data joined'!$A$1:$AJ$1150,MATCH('Wkly eq indx data aligned'!$A398,OFFSET(INDIRECT(ADDRESS(1,MATCH(K$1,'Wkly eq indx data joined'!$1:$1,0),1,1,$A$1)),,,1150,1),0),MATCH(K$1,'Wkly eq indx data joined'!$1:$1,0)+1)</f>
        <v>7435.67</v>
      </c>
      <c r="L398" s="12" cm="1">
        <f t="array" aca="1" ref="L398" ca="1">INDEX('Wkly eq indx data joined'!$A$1:$AJ$1150,MATCH('Wkly eq indx data aligned'!$A398+2,OFFSET(INDIRECT(ADDRESS(1,MATCH(L$1,'Wkly eq indx data joined'!$1:$1,0),1,1,$A$1)),,,1150,1),0),MATCH(L$1,'Wkly eq indx data joined'!$1:$1,0)+1)</f>
        <v>1876.8</v>
      </c>
      <c r="M398" s="9" cm="1">
        <f t="array" aca="1" ref="M398" ca="1">INDEX('Wkly eq indx data joined'!$A$1:$AJ$1150,MATCH('Wkly eq indx data aligned'!$A398,OFFSET(INDIRECT(ADDRESS(1,MATCH(M$1,'Wkly eq indx data joined'!$1:$1,0),1,1,$A$1)),,,1150,1),0),MATCH(M$1,'Wkly eq indx data joined'!$1:$1,0)+1)</f>
        <v>52846.400000000001</v>
      </c>
      <c r="N398" s="9" cm="1">
        <f t="array" aca="1" ref="N398" ca="1">INDEX('Wkly eq indx data joined'!$A$1:$AJ$1150,MATCH('Wkly eq indx data aligned'!$A398,OFFSET(INDIRECT(ADDRESS(1,MATCH(N$1,'Wkly eq indx data joined'!$1:$1,0),1,1,$A$1)),,,1150,1),0),MATCH(N$1,'Wkly eq indx data joined'!$1:$1,0)+1)</f>
        <v>8595.23</v>
      </c>
      <c r="O398" s="13" cm="1">
        <f t="array" aca="1" ref="O398" ca="1">INDEX('Wkly eq indx data joined'!$A$1:$AJ$1150,MATCH('Wkly eq indx data aligned'!$A398+1,OFFSET(INDIRECT(ADDRESS(1,MATCH(O$1,'Wkly eq indx data joined'!$1:$1,0),1,1,$A$1)),,,1150,1),0),MATCH(O$1,'Wkly eq indx data joined'!$1:$1,0)+1)</f>
        <v>9057.82</v>
      </c>
      <c r="P398" s="12" cm="1">
        <f t="array" aca="1" ref="P398" ca="1">INDEX('Wkly eq indx data joined'!$A$1:$AJ$1150,MATCH('Wkly eq indx data aligned'!$A398+2,OFFSET(INDIRECT(ADDRESS(1,MATCH(P$1,'Wkly eq indx data joined'!$1:$1,0),1,1,$A$1)),,,1150,1),0),MATCH(P$1,'Wkly eq indx data joined'!$1:$1,0)+1)</f>
        <v>4401.55</v>
      </c>
      <c r="Q398" s="9" cm="1">
        <f t="array" aca="1" ref="Q398" ca="1">INDEX('Wkly eq indx data joined'!$A$1:$AJ$1150,MATCH('Wkly eq indx data aligned'!$A398,OFFSET(INDIRECT(ADDRESS(1,MATCH(Q$1,'Wkly eq indx data joined'!$1:$1,0),1,1,$A$1)),,,1150,1),0),MATCH(Q$1,'Wkly eq indx data joined'!$1:$1,0)+1)</f>
        <v>521.52</v>
      </c>
      <c r="R398" s="12" cm="1">
        <f t="array" aca="1" ref="R398" ca="1">INDEX('Wkly eq indx data joined'!$A$1:$AJ$1150,MATCH('Wkly eq indx data aligned'!$A398+2,OFFSET(INDIRECT(ADDRESS(1,MATCH(R$1,'Wkly eq indx data joined'!$1:$1,0),1,1,$A$1)),,,1150,1),0),MATCH(R$1,'Wkly eq indx data joined'!$1:$1,0)+1)</f>
        <v>1715.47</v>
      </c>
      <c r="S398" s="9" cm="1">
        <f t="array" aca="1" ref="S398" ca="1">INDEX('Wkly eq indx data joined'!$A$1:$AJ$1150,MATCH('Wkly eq indx data aligned'!$A398,OFFSET(INDIRECT(ADDRESS(1,MATCH(S$1,'Wkly eq indx data joined'!$1:$1,0),1,1,$A$1)),,,1150,1),0),MATCH(S$1,'Wkly eq indx data joined'!$1:$1,0)+1)</f>
        <v>24915.31</v>
      </c>
    </row>
    <row r="399" spans="1:19" x14ac:dyDescent="0.25">
      <c r="A399" s="4">
        <f t="shared" si="6"/>
        <v>39304</v>
      </c>
      <c r="B399" s="9" cm="1">
        <f t="array" aca="1" ref="B399" ca="1">INDEX('Wkly eq indx data joined'!$A$1:$AJ$1150,MATCH('Wkly eq indx data aligned'!$A399,OFFSET(INDIRECT(ADDRESS(1,MATCH(B$1,'Wkly eq indx data joined'!$1:$1,0),1,1,$A$1)),,,1150,1),0),MATCH(B$1,'Wkly eq indx data joined'!$1:$1,0)+1)</f>
        <v>5935.9949999999999</v>
      </c>
      <c r="C399" s="9" cm="1">
        <f t="array" aca="1" ref="C399" ca="1">INDEX('Wkly eq indx data joined'!$A$1:$AJ$1150,MATCH('Wkly eq indx data aligned'!$A399,OFFSET(INDIRECT(ADDRESS(1,MATCH(C$1,'Wkly eq indx data joined'!$1:$1,0),1,1,$A$1)),,,1150,1),0),MATCH(C$1,'Wkly eq indx data joined'!$1:$1,0)+1)</f>
        <v>16764.09</v>
      </c>
      <c r="D399" s="18" cm="1">
        <f t="array" aca="1" ref="D399" ca="1">IFERROR(INDEX('Wkly eq indx data joined'!$A$1:$AJ$1150,MATCH('Wkly eq indx data aligned'!$A399,OFFSET(INDIRECT(ADDRESS(1,MATCH(D$1,'Wkly eq indx data joined'!$1:$1,0),1,1,$A$1)),,,1150,1),0),MATCH(D$1,'Wkly eq indx data joined'!$1:$1,0)+1),D398)</f>
        <v>4749.3689999999997</v>
      </c>
      <c r="E399" s="9" cm="1">
        <f t="array" aca="1" ref="E399" ca="1">INDEX('Wkly eq indx data joined'!$A$1:$AJ$1150,MATCH('Wkly eq indx data aligned'!$A399,OFFSET(INDIRECT(ADDRESS(1,MATCH(E$1,'Wkly eq indx data joined'!$1:$1,0),1,1,$A$1)),,,1150,1),0),MATCH(E$1,'Wkly eq indx data joined'!$1:$1,0)+1)</f>
        <v>13466.28</v>
      </c>
      <c r="F399" s="9" cm="1">
        <f t="array" aca="1" ref="F399" ca="1">INDEX('Wkly eq indx data joined'!$A$1:$AJ$1150,MATCH('Wkly eq indx data aligned'!$A399,OFFSET(INDIRECT(ADDRESS(1,MATCH(F$1,'Wkly eq indx data joined'!$1:$1,0),1,1,$A$1)),,,1150,1),0),MATCH(F$1,'Wkly eq indx data joined'!$1:$1,0)+1)</f>
        <v>8565.52</v>
      </c>
      <c r="G399" s="9" cm="1">
        <f t="array" aca="1" ref="G399" ca="1">INDEX('Wkly eq indx data joined'!$A$1:$AJ$1150,MATCH('Wkly eq indx data aligned'!$A399,OFFSET(INDIRECT(ADDRESS(1,MATCH(G$1,'Wkly eq indx data joined'!$1:$1,0),1,1,$A$1)),,,1150,1),0),MATCH(G$1,'Wkly eq indx data joined'!$1:$1,0)+1)</f>
        <v>1453.64</v>
      </c>
      <c r="H399" s="9" cm="1">
        <f t="array" aca="1" ref="H399" ca="1">INDEX('Wkly eq indx data joined'!$A$1:$AJ$1150,MATCH('Wkly eq indx data aligned'!$A399,OFFSET(INDIRECT(ADDRESS(1,MATCH(H$1,'Wkly eq indx data joined'!$1:$1,0),1,1,$A$1)),,,1150,1),0),MATCH(H$1,'Wkly eq indx data joined'!$1:$1,0)+1)</f>
        <v>6038.3</v>
      </c>
      <c r="I399" s="9" cm="1">
        <f t="array" aca="1" ref="I399" ca="1">INDEX('Wkly eq indx data joined'!$A$1:$AJ$1150,MATCH('Wkly eq indx data aligned'!$A399,OFFSET(INDIRECT(ADDRESS(1,MATCH(I$1,'Wkly eq indx data joined'!$1:$1,0),1,1,$A$1)),,,1150,1),0),MATCH(I$1,'Wkly eq indx data joined'!$1:$1,0)+1)</f>
        <v>21792.71</v>
      </c>
      <c r="J399" s="9" cm="1">
        <f t="array" aca="1" ref="J399" ca="1">INDEX('Wkly eq indx data joined'!$A$1:$AJ$1150,MATCH('Wkly eq indx data aligned'!$A399,OFFSET(INDIRECT(ADDRESS(1,MATCH(J$1,'Wkly eq indx data joined'!$1:$1,0),1,1,$A$1)),,,1150,1),0),MATCH(J$1,'Wkly eq indx data joined'!$1:$1,0)+1)</f>
        <v>5448.63</v>
      </c>
      <c r="K399" s="9" cm="1">
        <f t="array" aca="1" ref="K399" ca="1">INDEX('Wkly eq indx data joined'!$A$1:$AJ$1150,MATCH('Wkly eq indx data aligned'!$A399,OFFSET(INDIRECT(ADDRESS(1,MATCH(K$1,'Wkly eq indx data joined'!$1:$1,0),1,1,$A$1)),,,1150,1),0),MATCH(K$1,'Wkly eq indx data joined'!$1:$1,0)+1)</f>
        <v>7343.26</v>
      </c>
      <c r="L399" s="12" cm="1">
        <f t="array" aca="1" ref="L399" ca="1">INDEX('Wkly eq indx data joined'!$A$1:$AJ$1150,MATCH('Wkly eq indx data aligned'!$A399+2,OFFSET(INDIRECT(ADDRESS(1,MATCH(L$1,'Wkly eq indx data joined'!$1:$1,0),1,1,$A$1)),,,1150,1),0),MATCH(L$1,'Wkly eq indx data joined'!$1:$1,0)+1)</f>
        <v>1828.49</v>
      </c>
      <c r="M399" s="9" cm="1">
        <f t="array" aca="1" ref="M399" ca="1">INDEX('Wkly eq indx data joined'!$A$1:$AJ$1150,MATCH('Wkly eq indx data aligned'!$A399,OFFSET(INDIRECT(ADDRESS(1,MATCH(M$1,'Wkly eq indx data joined'!$1:$1,0),1,1,$A$1)),,,1150,1),0),MATCH(M$1,'Wkly eq indx data joined'!$1:$1,0)+1)</f>
        <v>52638.1</v>
      </c>
      <c r="N399" s="9" cm="1">
        <f t="array" aca="1" ref="N399" ca="1">INDEX('Wkly eq indx data joined'!$A$1:$AJ$1150,MATCH('Wkly eq indx data aligned'!$A399,OFFSET(INDIRECT(ADDRESS(1,MATCH(N$1,'Wkly eq indx data joined'!$1:$1,0),1,1,$A$1)),,,1150,1),0),MATCH(N$1,'Wkly eq indx data joined'!$1:$1,0)+1)</f>
        <v>8346.7199999999993</v>
      </c>
      <c r="O399" s="13" cm="1">
        <f t="array" aca="1" ref="O399" ca="1">INDEX('Wkly eq indx data joined'!$A$1:$AJ$1150,MATCH('Wkly eq indx data aligned'!$A399+1,OFFSET(INDIRECT(ADDRESS(1,MATCH(O$1,'Wkly eq indx data joined'!$1:$1,0),1,1,$A$1)),,,1150,1),0),MATCH(O$1,'Wkly eq indx data joined'!$1:$1,0)+1)</f>
        <v>8931.31</v>
      </c>
      <c r="P399" s="12" cm="1">
        <f t="array" aca="1" ref="P399" ca="1">INDEX('Wkly eq indx data joined'!$A$1:$AJ$1150,MATCH('Wkly eq indx data aligned'!$A399+2,OFFSET(INDIRECT(ADDRESS(1,MATCH(P$1,'Wkly eq indx data joined'!$1:$1,0),1,1,$A$1)),,,1150,1),0),MATCH(P$1,'Wkly eq indx data joined'!$1:$1,0)+1)</f>
        <v>4333.3500000000004</v>
      </c>
      <c r="Q399" s="9" cm="1">
        <f t="array" aca="1" ref="Q399" ca="1">INDEX('Wkly eq indx data joined'!$A$1:$AJ$1150,MATCH('Wkly eq indx data aligned'!$A399,OFFSET(INDIRECT(ADDRESS(1,MATCH(Q$1,'Wkly eq indx data joined'!$1:$1,0),1,1,$A$1)),,,1150,1),0),MATCH(Q$1,'Wkly eq indx data joined'!$1:$1,0)+1)</f>
        <v>502.04</v>
      </c>
      <c r="R399" s="12" cm="1">
        <f t="array" aca="1" ref="R399" ca="1">INDEX('Wkly eq indx data joined'!$A$1:$AJ$1150,MATCH('Wkly eq indx data aligned'!$A399+2,OFFSET(INDIRECT(ADDRESS(1,MATCH(R$1,'Wkly eq indx data joined'!$1:$1,0),1,1,$A$1)),,,1150,1),0),MATCH(R$1,'Wkly eq indx data joined'!$1:$1,0)+1)</f>
        <v>1644.13</v>
      </c>
      <c r="S399" s="9" cm="1">
        <f t="array" aca="1" ref="S399" ca="1">INDEX('Wkly eq indx data joined'!$A$1:$AJ$1150,MATCH('Wkly eq indx data aligned'!$A399,OFFSET(INDIRECT(ADDRESS(1,MATCH(S$1,'Wkly eq indx data joined'!$1:$1,0),1,1,$A$1)),,,1150,1),0),MATCH(S$1,'Wkly eq indx data joined'!$1:$1,0)+1)</f>
        <v>24434</v>
      </c>
    </row>
    <row r="400" spans="1:19" x14ac:dyDescent="0.25">
      <c r="A400" s="4">
        <f t="shared" si="6"/>
        <v>39311</v>
      </c>
      <c r="B400" s="9" cm="1">
        <f t="array" aca="1" ref="B400" ca="1">INDEX('Wkly eq indx data joined'!$A$1:$AJ$1150,MATCH('Wkly eq indx data aligned'!$A400,OFFSET(INDIRECT(ADDRESS(1,MATCH(B$1,'Wkly eq indx data joined'!$1:$1,0),1,1,$A$1)),,,1150,1),0),MATCH(B$1,'Wkly eq indx data joined'!$1:$1,0)+1)</f>
        <v>5671.0439999999999</v>
      </c>
      <c r="C400" s="9" cm="1">
        <f t="array" aca="1" ref="C400" ca="1">INDEX('Wkly eq indx data joined'!$A$1:$AJ$1150,MATCH('Wkly eq indx data aligned'!$A400,OFFSET(INDIRECT(ADDRESS(1,MATCH(C$1,'Wkly eq indx data joined'!$1:$1,0),1,1,$A$1)),,,1150,1),0),MATCH(C$1,'Wkly eq indx data joined'!$1:$1,0)+1)</f>
        <v>15273.68</v>
      </c>
      <c r="D400" s="18" cm="1">
        <f t="array" aca="1" ref="D400" ca="1">IFERROR(INDEX('Wkly eq indx data joined'!$A$1:$AJ$1150,MATCH('Wkly eq indx data aligned'!$A400,OFFSET(INDIRECT(ADDRESS(1,MATCH(D$1,'Wkly eq indx data joined'!$1:$1,0),1,1,$A$1)),,,1150,1),0),MATCH(D$1,'Wkly eq indx data joined'!$1:$1,0)+1),D399)</f>
        <v>4656.5739999999996</v>
      </c>
      <c r="E400" s="9" cm="1">
        <f t="array" aca="1" ref="E400" ca="1">INDEX('Wkly eq indx data joined'!$A$1:$AJ$1150,MATCH('Wkly eq indx data aligned'!$A400,OFFSET(INDIRECT(ADDRESS(1,MATCH(E$1,'Wkly eq indx data joined'!$1:$1,0),1,1,$A$1)),,,1150,1),0),MATCH(E$1,'Wkly eq indx data joined'!$1:$1,0)+1)</f>
        <v>13049.58</v>
      </c>
      <c r="F400" s="9" cm="1">
        <f t="array" aca="1" ref="F400" ca="1">INDEX('Wkly eq indx data joined'!$A$1:$AJ$1150,MATCH('Wkly eq indx data aligned'!$A400,OFFSET(INDIRECT(ADDRESS(1,MATCH(F$1,'Wkly eq indx data joined'!$1:$1,0),1,1,$A$1)),,,1150,1),0),MATCH(F$1,'Wkly eq indx data joined'!$1:$1,0)+1)</f>
        <v>8543.0300000000007</v>
      </c>
      <c r="G400" s="9" cm="1">
        <f t="array" aca="1" ref="G400" ca="1">INDEX('Wkly eq indx data joined'!$A$1:$AJ$1150,MATCH('Wkly eq indx data aligned'!$A400,OFFSET(INDIRECT(ADDRESS(1,MATCH(G$1,'Wkly eq indx data joined'!$1:$1,0),1,1,$A$1)),,,1150,1),0),MATCH(G$1,'Wkly eq indx data joined'!$1:$1,0)+1)</f>
        <v>1445.94</v>
      </c>
      <c r="H400" s="9" cm="1">
        <f t="array" aca="1" ref="H400" ca="1">INDEX('Wkly eq indx data joined'!$A$1:$AJ$1150,MATCH('Wkly eq indx data aligned'!$A400,OFFSET(INDIRECT(ADDRESS(1,MATCH(H$1,'Wkly eq indx data joined'!$1:$1,0),1,1,$A$1)),,,1150,1),0),MATCH(H$1,'Wkly eq indx data joined'!$1:$1,0)+1)</f>
        <v>6064.2</v>
      </c>
      <c r="I400" s="9" cm="1">
        <f t="array" aca="1" ref="I400" ca="1">INDEX('Wkly eq indx data joined'!$A$1:$AJ$1150,MATCH('Wkly eq indx data aligned'!$A400,OFFSET(INDIRECT(ADDRESS(1,MATCH(I$1,'Wkly eq indx data joined'!$1:$1,0),1,1,$A$1)),,,1150,1),0),MATCH(I$1,'Wkly eq indx data joined'!$1:$1,0)+1)</f>
        <v>20387.13</v>
      </c>
      <c r="J400" s="9" cm="1">
        <f t="array" aca="1" ref="J400" ca="1">INDEX('Wkly eq indx data joined'!$A$1:$AJ$1150,MATCH('Wkly eq indx data aligned'!$A400,OFFSET(INDIRECT(ADDRESS(1,MATCH(J$1,'Wkly eq indx data joined'!$1:$1,0),1,1,$A$1)),,,1150,1),0),MATCH(J$1,'Wkly eq indx data joined'!$1:$1,0)+1)</f>
        <v>5363.63</v>
      </c>
      <c r="K400" s="9" cm="1">
        <f t="array" aca="1" ref="K400" ca="1">INDEX('Wkly eq indx data joined'!$A$1:$AJ$1150,MATCH('Wkly eq indx data aligned'!$A400,OFFSET(INDIRECT(ADDRESS(1,MATCH(K$1,'Wkly eq indx data joined'!$1:$1,0),1,1,$A$1)),,,1150,1),0),MATCH(K$1,'Wkly eq indx data joined'!$1:$1,0)+1)</f>
        <v>7378.29</v>
      </c>
      <c r="L400" s="12" cm="1">
        <f t="array" aca="1" ref="L400" ca="1">INDEX('Wkly eq indx data joined'!$A$1:$AJ$1150,MATCH('Wkly eq indx data aligned'!$A400+2,OFFSET(INDIRECT(ADDRESS(1,MATCH(L$1,'Wkly eq indx data joined'!$1:$1,0),1,1,$A$1)),,,1150,1),0),MATCH(L$1,'Wkly eq indx data joined'!$1:$1,0)+1)</f>
        <v>1638.07</v>
      </c>
      <c r="M400" s="9" cm="1">
        <f t="array" aca="1" ref="M400" ca="1">INDEX('Wkly eq indx data joined'!$A$1:$AJ$1150,MATCH('Wkly eq indx data aligned'!$A400,OFFSET(INDIRECT(ADDRESS(1,MATCH(M$1,'Wkly eq indx data joined'!$1:$1,0),1,1,$A$1)),,,1150,1),0),MATCH(M$1,'Wkly eq indx data joined'!$1:$1,0)+1)</f>
        <v>48558.8</v>
      </c>
      <c r="N400" s="9" cm="1">
        <f t="array" aca="1" ref="N400" ca="1">INDEX('Wkly eq indx data joined'!$A$1:$AJ$1150,MATCH('Wkly eq indx data aligned'!$A400,OFFSET(INDIRECT(ADDRESS(1,MATCH(N$1,'Wkly eq indx data joined'!$1:$1,0),1,1,$A$1)),,,1150,1),0),MATCH(N$1,'Wkly eq indx data joined'!$1:$1,0)+1)</f>
        <v>8106.47</v>
      </c>
      <c r="O400" s="13" cm="1">
        <f t="array" aca="1" ref="O400" ca="1">INDEX('Wkly eq indx data joined'!$A$1:$AJ$1150,MATCH('Wkly eq indx data aligned'!$A400+1,OFFSET(INDIRECT(ADDRESS(1,MATCH(O$1,'Wkly eq indx data joined'!$1:$1,0),1,1,$A$1)),,,1150,1),0),MATCH(O$1,'Wkly eq indx data joined'!$1:$1,0)+1)</f>
        <v>8090.29</v>
      </c>
      <c r="P400" s="12" cm="1">
        <f t="array" aca="1" ref="P400" ca="1">INDEX('Wkly eq indx data joined'!$A$1:$AJ$1150,MATCH('Wkly eq indx data aligned'!$A400+2,OFFSET(INDIRECT(ADDRESS(1,MATCH(P$1,'Wkly eq indx data joined'!$1:$1,0),1,1,$A$1)),,,1150,1),0),MATCH(P$1,'Wkly eq indx data joined'!$1:$1,0)+1)</f>
        <v>4108.05</v>
      </c>
      <c r="Q400" s="9" cm="1">
        <f t="array" aca="1" ref="Q400" ca="1">INDEX('Wkly eq indx data joined'!$A$1:$AJ$1150,MATCH('Wkly eq indx data aligned'!$A400,OFFSET(INDIRECT(ADDRESS(1,MATCH(Q$1,'Wkly eq indx data joined'!$1:$1,0),1,1,$A$1)),,,1150,1),0),MATCH(Q$1,'Wkly eq indx data joined'!$1:$1,0)+1)</f>
        <v>499</v>
      </c>
      <c r="R400" s="12" cm="1">
        <f t="array" aca="1" ref="R400" ca="1">INDEX('Wkly eq indx data joined'!$A$1:$AJ$1150,MATCH('Wkly eq indx data aligned'!$A400+2,OFFSET(INDIRECT(ADDRESS(1,MATCH(R$1,'Wkly eq indx data joined'!$1:$1,0),1,1,$A$1)),,,1150,1),0),MATCH(R$1,'Wkly eq indx data joined'!$1:$1,0)+1)</f>
        <v>1637.81</v>
      </c>
      <c r="S400" s="9" cm="1">
        <f t="array" aca="1" ref="S400" ca="1">INDEX('Wkly eq indx data joined'!$A$1:$AJ$1150,MATCH('Wkly eq indx data aligned'!$A400,OFFSET(INDIRECT(ADDRESS(1,MATCH(S$1,'Wkly eq indx data joined'!$1:$1,0),1,1,$A$1)),,,1150,1),0),MATCH(S$1,'Wkly eq indx data joined'!$1:$1,0)+1)</f>
        <v>23419.07</v>
      </c>
    </row>
    <row r="401" spans="1:19" x14ac:dyDescent="0.25">
      <c r="A401" s="4">
        <f t="shared" si="6"/>
        <v>39318</v>
      </c>
      <c r="B401" s="9" cm="1">
        <f t="array" aca="1" ref="B401" ca="1">INDEX('Wkly eq indx data joined'!$A$1:$AJ$1150,MATCH('Wkly eq indx data aligned'!$A401,OFFSET(INDIRECT(ADDRESS(1,MATCH(B$1,'Wkly eq indx data joined'!$1:$1,0),1,1,$A$1)),,,1150,1),0),MATCH(B$1,'Wkly eq indx data joined'!$1:$1,0)+1)</f>
        <v>6088.4960000000001</v>
      </c>
      <c r="C401" s="9" cm="1">
        <f t="array" aca="1" ref="C401" ca="1">INDEX('Wkly eq indx data joined'!$A$1:$AJ$1150,MATCH('Wkly eq indx data aligned'!$A401,OFFSET(INDIRECT(ADDRESS(1,MATCH(C$1,'Wkly eq indx data joined'!$1:$1,0),1,1,$A$1)),,,1150,1),0),MATCH(C$1,'Wkly eq indx data joined'!$1:$1,0)+1)</f>
        <v>16248.97</v>
      </c>
      <c r="D401" s="18" cm="1">
        <f t="array" aca="1" ref="D401" ca="1">IFERROR(INDEX('Wkly eq indx data joined'!$A$1:$AJ$1150,MATCH('Wkly eq indx data aligned'!$A401,OFFSET(INDIRECT(ADDRESS(1,MATCH(D$1,'Wkly eq indx data joined'!$1:$1,0),1,1,$A$1)),,,1150,1),0),MATCH(D$1,'Wkly eq indx data joined'!$1:$1,0)+1),D400)</f>
        <v>5107.6679999999997</v>
      </c>
      <c r="E401" s="9" cm="1">
        <f t="array" aca="1" ref="E401" ca="1">INDEX('Wkly eq indx data joined'!$A$1:$AJ$1150,MATCH('Wkly eq indx data aligned'!$A401,OFFSET(INDIRECT(ADDRESS(1,MATCH(E$1,'Wkly eq indx data joined'!$1:$1,0),1,1,$A$1)),,,1150,1),0),MATCH(E$1,'Wkly eq indx data joined'!$1:$1,0)+1)</f>
        <v>13520.33</v>
      </c>
      <c r="F401" s="9" cm="1">
        <f t="array" aca="1" ref="F401" ca="1">INDEX('Wkly eq indx data joined'!$A$1:$AJ$1150,MATCH('Wkly eq indx data aligned'!$A401,OFFSET(INDIRECT(ADDRESS(1,MATCH(F$1,'Wkly eq indx data joined'!$1:$1,0),1,1,$A$1)),,,1150,1),0),MATCH(F$1,'Wkly eq indx data joined'!$1:$1,0)+1)</f>
        <v>8775.9</v>
      </c>
      <c r="G401" s="9" cm="1">
        <f t="array" aca="1" ref="G401" ca="1">INDEX('Wkly eq indx data joined'!$A$1:$AJ$1150,MATCH('Wkly eq indx data aligned'!$A401,OFFSET(INDIRECT(ADDRESS(1,MATCH(G$1,'Wkly eq indx data joined'!$1:$1,0),1,1,$A$1)),,,1150,1),0),MATCH(G$1,'Wkly eq indx data joined'!$1:$1,0)+1)</f>
        <v>1479.37</v>
      </c>
      <c r="H401" s="9" cm="1">
        <f t="array" aca="1" ref="H401" ca="1">INDEX('Wkly eq indx data joined'!$A$1:$AJ$1150,MATCH('Wkly eq indx data aligned'!$A401,OFFSET(INDIRECT(ADDRESS(1,MATCH(H$1,'Wkly eq indx data joined'!$1:$1,0),1,1,$A$1)),,,1150,1),0),MATCH(H$1,'Wkly eq indx data joined'!$1:$1,0)+1)</f>
        <v>6220.1</v>
      </c>
      <c r="I401" s="9" cm="1">
        <f t="array" aca="1" ref="I401" ca="1">INDEX('Wkly eq indx data joined'!$A$1:$AJ$1150,MATCH('Wkly eq indx data aligned'!$A401,OFFSET(INDIRECT(ADDRESS(1,MATCH(I$1,'Wkly eq indx data joined'!$1:$1,0),1,1,$A$1)),,,1150,1),0),MATCH(I$1,'Wkly eq indx data joined'!$1:$1,0)+1)</f>
        <v>22921.89</v>
      </c>
      <c r="J401" s="9" cm="1">
        <f t="array" aca="1" ref="J401" ca="1">INDEX('Wkly eq indx data joined'!$A$1:$AJ$1150,MATCH('Wkly eq indx data aligned'!$A401,OFFSET(INDIRECT(ADDRESS(1,MATCH(J$1,'Wkly eq indx data joined'!$1:$1,0),1,1,$A$1)),,,1150,1),0),MATCH(J$1,'Wkly eq indx data joined'!$1:$1,0)+1)</f>
        <v>5569.38</v>
      </c>
      <c r="K401" s="9" cm="1">
        <f t="array" aca="1" ref="K401" ca="1">INDEX('Wkly eq indx data joined'!$A$1:$AJ$1150,MATCH('Wkly eq indx data aligned'!$A401,OFFSET(INDIRECT(ADDRESS(1,MATCH(K$1,'Wkly eq indx data joined'!$1:$1,0),1,1,$A$1)),,,1150,1),0),MATCH(K$1,'Wkly eq indx data joined'!$1:$1,0)+1)</f>
        <v>7507.27</v>
      </c>
      <c r="L401" s="12" cm="1">
        <f t="array" aca="1" ref="L401" ca="1">INDEX('Wkly eq indx data joined'!$A$1:$AJ$1150,MATCH('Wkly eq indx data aligned'!$A401+2,OFFSET(INDIRECT(ADDRESS(1,MATCH(L$1,'Wkly eq indx data joined'!$1:$1,0),1,1,$A$1)),,,1150,1),0),MATCH(L$1,'Wkly eq indx data joined'!$1:$1,0)+1)</f>
        <v>1791.33</v>
      </c>
      <c r="M401" s="9" cm="1">
        <f t="array" aca="1" ref="M401" ca="1">INDEX('Wkly eq indx data joined'!$A$1:$AJ$1150,MATCH('Wkly eq indx data aligned'!$A401,OFFSET(INDIRECT(ADDRESS(1,MATCH(M$1,'Wkly eq indx data joined'!$1:$1,0),1,1,$A$1)),,,1150,1),0),MATCH(M$1,'Wkly eq indx data joined'!$1:$1,0)+1)</f>
        <v>52997.599999999999</v>
      </c>
      <c r="N401" s="9" cm="1">
        <f t="array" aca="1" ref="N401" ca="1">INDEX('Wkly eq indx data joined'!$A$1:$AJ$1150,MATCH('Wkly eq indx data aligned'!$A401,OFFSET(INDIRECT(ADDRESS(1,MATCH(N$1,'Wkly eq indx data joined'!$1:$1,0),1,1,$A$1)),,,1150,1),0),MATCH(N$1,'Wkly eq indx data joined'!$1:$1,0)+1)</f>
        <v>8327.39</v>
      </c>
      <c r="O401" s="13" cm="1">
        <f t="array" aca="1" ref="O401" ca="1">INDEX('Wkly eq indx data joined'!$A$1:$AJ$1150,MATCH('Wkly eq indx data aligned'!$A401+1,OFFSET(INDIRECT(ADDRESS(1,MATCH(O$1,'Wkly eq indx data joined'!$1:$1,0),1,1,$A$1)),,,1150,1),0),MATCH(O$1,'Wkly eq indx data joined'!$1:$1,0)+1)</f>
        <v>8690.09</v>
      </c>
      <c r="P401" s="12" cm="1">
        <f t="array" aca="1" ref="P401" ca="1">INDEX('Wkly eq indx data joined'!$A$1:$AJ$1150,MATCH('Wkly eq indx data aligned'!$A401+2,OFFSET(INDIRECT(ADDRESS(1,MATCH(P$1,'Wkly eq indx data joined'!$1:$1,0),1,1,$A$1)),,,1150,1),0),MATCH(P$1,'Wkly eq indx data joined'!$1:$1,0)+1)</f>
        <v>4190.1499999999996</v>
      </c>
      <c r="Q401" s="9" cm="1">
        <f t="array" aca="1" ref="Q401" ca="1">INDEX('Wkly eq indx data joined'!$A$1:$AJ$1150,MATCH('Wkly eq indx data aligned'!$A401,OFFSET(INDIRECT(ADDRESS(1,MATCH(Q$1,'Wkly eq indx data joined'!$1:$1,0),1,1,$A$1)),,,1150,1),0),MATCH(Q$1,'Wkly eq indx data joined'!$1:$1,0)+1)</f>
        <v>518.1</v>
      </c>
      <c r="R401" s="12" cm="1">
        <f t="array" aca="1" ref="R401" ca="1">INDEX('Wkly eq indx data joined'!$A$1:$AJ$1150,MATCH('Wkly eq indx data aligned'!$A401+2,OFFSET(INDIRECT(ADDRESS(1,MATCH(R$1,'Wkly eq indx data joined'!$1:$1,0),1,1,$A$1)),,,1150,1),0),MATCH(R$1,'Wkly eq indx data joined'!$1:$1,0)+1)</f>
        <v>1634.01</v>
      </c>
      <c r="S401" s="9" cm="1">
        <f t="array" aca="1" ref="S401" ca="1">INDEX('Wkly eq indx data joined'!$A$1:$AJ$1150,MATCH('Wkly eq indx data aligned'!$A401,OFFSET(INDIRECT(ADDRESS(1,MATCH(S$1,'Wkly eq indx data joined'!$1:$1,0),1,1,$A$1)),,,1150,1),0),MATCH(S$1,'Wkly eq indx data joined'!$1:$1,0)+1)</f>
        <v>24795.53</v>
      </c>
    </row>
    <row r="402" spans="1:19" x14ac:dyDescent="0.25">
      <c r="A402" s="4">
        <f t="shared" si="6"/>
        <v>39325</v>
      </c>
      <c r="B402" s="9" cm="1">
        <f t="array" aca="1" ref="B402" ca="1">INDEX('Wkly eq indx data joined'!$A$1:$AJ$1150,MATCH('Wkly eq indx data aligned'!$A402,OFFSET(INDIRECT(ADDRESS(1,MATCH(B$1,'Wkly eq indx data joined'!$1:$1,0),1,1,$A$1)),,,1150,1),0),MATCH(B$1,'Wkly eq indx data joined'!$1:$1,0)+1)</f>
        <v>6247.2020000000002</v>
      </c>
      <c r="C402" s="9" cm="1">
        <f t="array" aca="1" ref="C402" ca="1">INDEX('Wkly eq indx data joined'!$A$1:$AJ$1150,MATCH('Wkly eq indx data aligned'!$A402,OFFSET(INDIRECT(ADDRESS(1,MATCH(C$1,'Wkly eq indx data joined'!$1:$1,0),1,1,$A$1)),,,1150,1),0),MATCH(C$1,'Wkly eq indx data joined'!$1:$1,0)+1)</f>
        <v>16569.09</v>
      </c>
      <c r="D402" s="18" cm="1">
        <f t="array" aca="1" ref="D402" ca="1">IFERROR(INDEX('Wkly eq indx data joined'!$A$1:$AJ$1150,MATCH('Wkly eq indx data aligned'!$A402,OFFSET(INDIRECT(ADDRESS(1,MATCH(D$1,'Wkly eq indx data joined'!$1:$1,0),1,1,$A$1)),,,1150,1),0),MATCH(D$1,'Wkly eq indx data joined'!$1:$1,0)+1),D401)</f>
        <v>5218.8249999999998</v>
      </c>
      <c r="E402" s="9" cm="1">
        <f t="array" aca="1" ref="E402" ca="1">INDEX('Wkly eq indx data joined'!$A$1:$AJ$1150,MATCH('Wkly eq indx data aligned'!$A402,OFFSET(INDIRECT(ADDRESS(1,MATCH(E$1,'Wkly eq indx data joined'!$1:$1,0),1,1,$A$1)),,,1150,1),0),MATCH(E$1,'Wkly eq indx data joined'!$1:$1,0)+1)</f>
        <v>13660.48</v>
      </c>
      <c r="F402" s="9" cm="1">
        <f t="array" aca="1" ref="F402" ca="1">INDEX('Wkly eq indx data joined'!$A$1:$AJ$1150,MATCH('Wkly eq indx data aligned'!$A402,OFFSET(INDIRECT(ADDRESS(1,MATCH(F$1,'Wkly eq indx data joined'!$1:$1,0),1,1,$A$1)),,,1150,1),0),MATCH(F$1,'Wkly eq indx data joined'!$1:$1,0)+1)</f>
        <v>8881.4599999999991</v>
      </c>
      <c r="G402" s="9" cm="1">
        <f t="array" aca="1" ref="G402" ca="1">INDEX('Wkly eq indx data joined'!$A$1:$AJ$1150,MATCH('Wkly eq indx data aligned'!$A402,OFFSET(INDIRECT(ADDRESS(1,MATCH(G$1,'Wkly eq indx data joined'!$1:$1,0),1,1,$A$1)),,,1150,1),0),MATCH(G$1,'Wkly eq indx data joined'!$1:$1,0)+1)</f>
        <v>1473.99</v>
      </c>
      <c r="H402" s="9" cm="1">
        <f t="array" aca="1" ref="H402" ca="1">INDEX('Wkly eq indx data joined'!$A$1:$AJ$1150,MATCH('Wkly eq indx data aligned'!$A402,OFFSET(INDIRECT(ADDRESS(1,MATCH(H$1,'Wkly eq indx data joined'!$1:$1,0),1,1,$A$1)),,,1150,1),0),MATCH(H$1,'Wkly eq indx data joined'!$1:$1,0)+1)</f>
        <v>6303.3</v>
      </c>
      <c r="I402" s="9" cm="1">
        <f t="array" aca="1" ref="I402" ca="1">INDEX('Wkly eq indx data joined'!$A$1:$AJ$1150,MATCH('Wkly eq indx data aligned'!$A402,OFFSET(INDIRECT(ADDRESS(1,MATCH(I$1,'Wkly eq indx data joined'!$1:$1,0),1,1,$A$1)),,,1150,1),0),MATCH(I$1,'Wkly eq indx data joined'!$1:$1,0)+1)</f>
        <v>23984.14</v>
      </c>
      <c r="J402" s="9" cm="1">
        <f t="array" aca="1" ref="J402" ca="1">INDEX('Wkly eq indx data joined'!$A$1:$AJ$1150,MATCH('Wkly eq indx data aligned'!$A402,OFFSET(INDIRECT(ADDRESS(1,MATCH(J$1,'Wkly eq indx data joined'!$1:$1,0),1,1,$A$1)),,,1150,1),0),MATCH(J$1,'Wkly eq indx data joined'!$1:$1,0)+1)</f>
        <v>5662.7</v>
      </c>
      <c r="K402" s="9" cm="1">
        <f t="array" aca="1" ref="K402" ca="1">INDEX('Wkly eq indx data joined'!$A$1:$AJ$1150,MATCH('Wkly eq indx data aligned'!$A402,OFFSET(INDIRECT(ADDRESS(1,MATCH(K$1,'Wkly eq indx data joined'!$1:$1,0),1,1,$A$1)),,,1150,1),0),MATCH(K$1,'Wkly eq indx data joined'!$1:$1,0)+1)</f>
        <v>7638.17</v>
      </c>
      <c r="L402" s="12" cm="1">
        <f t="array" aca="1" ref="L402" ca="1">INDEX('Wkly eq indx data joined'!$A$1:$AJ$1150,MATCH('Wkly eq indx data aligned'!$A402+2,OFFSET(INDIRECT(ADDRESS(1,MATCH(L$1,'Wkly eq indx data joined'!$1:$1,0),1,1,$A$1)),,,1150,1),0),MATCH(L$1,'Wkly eq indx data joined'!$1:$1,0)+1)</f>
        <v>1873.24</v>
      </c>
      <c r="M402" s="9" cm="1">
        <f t="array" aca="1" ref="M402" ca="1">INDEX('Wkly eq indx data joined'!$A$1:$AJ$1150,MATCH('Wkly eq indx data aligned'!$A402,OFFSET(INDIRECT(ADDRESS(1,MATCH(M$1,'Wkly eq indx data joined'!$1:$1,0),1,1,$A$1)),,,1150,1),0),MATCH(M$1,'Wkly eq indx data joined'!$1:$1,0)+1)</f>
        <v>54637.2</v>
      </c>
      <c r="N402" s="9" cm="1">
        <f t="array" aca="1" ref="N402" ca="1">INDEX('Wkly eq indx data joined'!$A$1:$AJ$1150,MATCH('Wkly eq indx data aligned'!$A402,OFFSET(INDIRECT(ADDRESS(1,MATCH(N$1,'Wkly eq indx data joined'!$1:$1,0),1,1,$A$1)),,,1150,1),0),MATCH(N$1,'Wkly eq indx data joined'!$1:$1,0)+1)</f>
        <v>8400.93</v>
      </c>
      <c r="O402" s="13" cm="1">
        <f t="array" aca="1" ref="O402" ca="1">INDEX('Wkly eq indx data joined'!$A$1:$AJ$1150,MATCH('Wkly eq indx data aligned'!$A402+1,OFFSET(INDIRECT(ADDRESS(1,MATCH(O$1,'Wkly eq indx data joined'!$1:$1,0),1,1,$A$1)),,,1150,1),0),MATCH(O$1,'Wkly eq indx data joined'!$1:$1,0)+1)</f>
        <v>8982.16</v>
      </c>
      <c r="P402" s="12" cm="1">
        <f t="array" aca="1" ref="P402" ca="1">INDEX('Wkly eq indx data joined'!$A$1:$AJ$1150,MATCH('Wkly eq indx data aligned'!$A402+2,OFFSET(INDIRECT(ADDRESS(1,MATCH(P$1,'Wkly eq indx data joined'!$1:$1,0),1,1,$A$1)),,,1150,1),0),MATCH(P$1,'Wkly eq indx data joined'!$1:$1,0)+1)</f>
        <v>4464</v>
      </c>
      <c r="Q402" s="9" cm="1">
        <f t="array" aca="1" ref="Q402" ca="1">INDEX('Wkly eq indx data joined'!$A$1:$AJ$1150,MATCH('Wkly eq indx data aligned'!$A402,OFFSET(INDIRECT(ADDRESS(1,MATCH(Q$1,'Wkly eq indx data joined'!$1:$1,0),1,1,$A$1)),,,1150,1),0),MATCH(Q$1,'Wkly eq indx data joined'!$1:$1,0)+1)</f>
        <v>522.73</v>
      </c>
      <c r="R402" s="12" cm="1">
        <f t="array" aca="1" ref="R402" ca="1">INDEX('Wkly eq indx data joined'!$A$1:$AJ$1150,MATCH('Wkly eq indx data aligned'!$A402+2,OFFSET(INDIRECT(ADDRESS(1,MATCH(R$1,'Wkly eq indx data joined'!$1:$1,0),1,1,$A$1)),,,1150,1),0),MATCH(R$1,'Wkly eq indx data joined'!$1:$1,0)+1)</f>
        <v>1677.02</v>
      </c>
      <c r="S402" s="9" cm="1">
        <f t="array" aca="1" ref="S402" ca="1">INDEX('Wkly eq indx data joined'!$A$1:$AJ$1150,MATCH('Wkly eq indx data aligned'!$A402,OFFSET(INDIRECT(ADDRESS(1,MATCH(S$1,'Wkly eq indx data joined'!$1:$1,0),1,1,$A$1)),,,1150,1),0),MATCH(S$1,'Wkly eq indx data joined'!$1:$1,0)+1)</f>
        <v>25983.13</v>
      </c>
    </row>
    <row r="403" spans="1:19" x14ac:dyDescent="0.25">
      <c r="A403" s="4">
        <f t="shared" si="6"/>
        <v>39332</v>
      </c>
      <c r="B403" s="9" cm="1">
        <f t="array" aca="1" ref="B403" ca="1">INDEX('Wkly eq indx data joined'!$A$1:$AJ$1150,MATCH('Wkly eq indx data aligned'!$A403,OFFSET(INDIRECT(ADDRESS(1,MATCH(B$1,'Wkly eq indx data joined'!$1:$1,0),1,1,$A$1)),,,1150,1),0),MATCH(B$1,'Wkly eq indx data joined'!$1:$1,0)+1)</f>
        <v>6278.41</v>
      </c>
      <c r="C403" s="9" cm="1">
        <f t="array" aca="1" ref="C403" ca="1">INDEX('Wkly eq indx data joined'!$A$1:$AJ$1150,MATCH('Wkly eq indx data aligned'!$A403,OFFSET(INDIRECT(ADDRESS(1,MATCH(C$1,'Wkly eq indx data joined'!$1:$1,0),1,1,$A$1)),,,1150,1),0),MATCH(C$1,'Wkly eq indx data joined'!$1:$1,0)+1)</f>
        <v>16122.16</v>
      </c>
      <c r="D403" s="18" cm="1">
        <f t="array" aca="1" ref="D403" ca="1">IFERROR(INDEX('Wkly eq indx data joined'!$A$1:$AJ$1150,MATCH('Wkly eq indx data aligned'!$A403,OFFSET(INDIRECT(ADDRESS(1,MATCH(D$1,'Wkly eq indx data joined'!$1:$1,0),1,1,$A$1)),,,1150,1),0),MATCH(D$1,'Wkly eq indx data joined'!$1:$1,0)+1),D402)</f>
        <v>5277.1760000000004</v>
      </c>
      <c r="E403" s="9" cm="1">
        <f t="array" aca="1" ref="E403" ca="1">INDEX('Wkly eq indx data joined'!$A$1:$AJ$1150,MATCH('Wkly eq indx data aligned'!$A403,OFFSET(INDIRECT(ADDRESS(1,MATCH(E$1,'Wkly eq indx data joined'!$1:$1,0),1,1,$A$1)),,,1150,1),0),MATCH(E$1,'Wkly eq indx data joined'!$1:$1,0)+1)</f>
        <v>13651.21</v>
      </c>
      <c r="F403" s="9" cm="1">
        <f t="array" aca="1" ref="F403" ca="1">INDEX('Wkly eq indx data joined'!$A$1:$AJ$1150,MATCH('Wkly eq indx data aligned'!$A403,OFFSET(INDIRECT(ADDRESS(1,MATCH(F$1,'Wkly eq indx data joined'!$1:$1,0),1,1,$A$1)),,,1150,1),0),MATCH(F$1,'Wkly eq indx data joined'!$1:$1,0)+1)</f>
        <v>8676.1299999999992</v>
      </c>
      <c r="G403" s="9" cm="1">
        <f t="array" aca="1" ref="G403" ca="1">INDEX('Wkly eq indx data joined'!$A$1:$AJ$1150,MATCH('Wkly eq indx data aligned'!$A403,OFFSET(INDIRECT(ADDRESS(1,MATCH(G$1,'Wkly eq indx data joined'!$1:$1,0),1,1,$A$1)),,,1150,1),0),MATCH(G$1,'Wkly eq indx data joined'!$1:$1,0)+1)</f>
        <v>1453.55</v>
      </c>
      <c r="H403" s="9" cm="1">
        <f t="array" aca="1" ref="H403" ca="1">INDEX('Wkly eq indx data joined'!$A$1:$AJ$1150,MATCH('Wkly eq indx data aligned'!$A403,OFFSET(INDIRECT(ADDRESS(1,MATCH(H$1,'Wkly eq indx data joined'!$1:$1,0),1,1,$A$1)),,,1150,1),0),MATCH(H$1,'Wkly eq indx data joined'!$1:$1,0)+1)</f>
        <v>6191.2</v>
      </c>
      <c r="I403" s="9" cm="1">
        <f t="array" aca="1" ref="I403" ca="1">INDEX('Wkly eq indx data joined'!$A$1:$AJ$1150,MATCH('Wkly eq indx data aligned'!$A403,OFFSET(INDIRECT(ADDRESS(1,MATCH(I$1,'Wkly eq indx data joined'!$1:$1,0),1,1,$A$1)),,,1150,1),0),MATCH(I$1,'Wkly eq indx data joined'!$1:$1,0)+1)</f>
        <v>23982.61</v>
      </c>
      <c r="J403" s="9" cm="1">
        <f t="array" aca="1" ref="J403" ca="1">INDEX('Wkly eq indx data joined'!$A$1:$AJ$1150,MATCH('Wkly eq indx data aligned'!$A403,OFFSET(INDIRECT(ADDRESS(1,MATCH(J$1,'Wkly eq indx data joined'!$1:$1,0),1,1,$A$1)),,,1150,1),0),MATCH(J$1,'Wkly eq indx data joined'!$1:$1,0)+1)</f>
        <v>5430.1</v>
      </c>
      <c r="K403" s="9" cm="1">
        <f t="array" aca="1" ref="K403" ca="1">INDEX('Wkly eq indx data joined'!$A$1:$AJ$1150,MATCH('Wkly eq indx data aligned'!$A403,OFFSET(INDIRECT(ADDRESS(1,MATCH(K$1,'Wkly eq indx data joined'!$1:$1,0),1,1,$A$1)),,,1150,1),0),MATCH(K$1,'Wkly eq indx data joined'!$1:$1,0)+1)</f>
        <v>7436.63</v>
      </c>
      <c r="L403" s="12" cm="1">
        <f t="array" aca="1" ref="L403" ca="1">INDEX('Wkly eq indx data joined'!$A$1:$AJ$1150,MATCH('Wkly eq indx data aligned'!$A403+2,OFFSET(INDIRECT(ADDRESS(1,MATCH(L$1,'Wkly eq indx data joined'!$1:$1,0),1,1,$A$1)),,,1150,1),0),MATCH(L$1,'Wkly eq indx data joined'!$1:$1,0)+1)</f>
        <v>1884.9</v>
      </c>
      <c r="M403" s="9" cm="1">
        <f t="array" aca="1" ref="M403" ca="1">INDEX('Wkly eq indx data joined'!$A$1:$AJ$1150,MATCH('Wkly eq indx data aligned'!$A403,OFFSET(INDIRECT(ADDRESS(1,MATCH(M$1,'Wkly eq indx data joined'!$1:$1,0),1,1,$A$1)),,,1150,1),0),MATCH(M$1,'Wkly eq indx data joined'!$1:$1,0)+1)</f>
        <v>54569</v>
      </c>
      <c r="N403" s="9" cm="1">
        <f t="array" aca="1" ref="N403" ca="1">INDEX('Wkly eq indx data joined'!$A$1:$AJ$1150,MATCH('Wkly eq indx data aligned'!$A403,OFFSET(INDIRECT(ADDRESS(1,MATCH(N$1,'Wkly eq indx data joined'!$1:$1,0),1,1,$A$1)),,,1150,1),0),MATCH(N$1,'Wkly eq indx data joined'!$1:$1,0)+1)</f>
        <v>8188.27</v>
      </c>
      <c r="O403" s="13" cm="1">
        <f t="array" aca="1" ref="O403" ca="1">INDEX('Wkly eq indx data joined'!$A$1:$AJ$1150,MATCH('Wkly eq indx data aligned'!$A403+1,OFFSET(INDIRECT(ADDRESS(1,MATCH(O$1,'Wkly eq indx data joined'!$1:$1,0),1,1,$A$1)),,,1150,1),0),MATCH(O$1,'Wkly eq indx data joined'!$1:$1,0)+1)</f>
        <v>9018.08</v>
      </c>
      <c r="P403" s="12" cm="1">
        <f t="array" aca="1" ref="P403" ca="1">INDEX('Wkly eq indx data joined'!$A$1:$AJ$1150,MATCH('Wkly eq indx data aligned'!$A403+2,OFFSET(INDIRECT(ADDRESS(1,MATCH(P$1,'Wkly eq indx data joined'!$1:$1,0),1,1,$A$1)),,,1150,1),0),MATCH(P$1,'Wkly eq indx data joined'!$1:$1,0)+1)</f>
        <v>4509.5</v>
      </c>
      <c r="Q403" s="9" cm="1">
        <f t="array" aca="1" ref="Q403" ca="1">INDEX('Wkly eq indx data joined'!$A$1:$AJ$1150,MATCH('Wkly eq indx data aligned'!$A403,OFFSET(INDIRECT(ADDRESS(1,MATCH(Q$1,'Wkly eq indx data joined'!$1:$1,0),1,1,$A$1)),,,1150,1),0),MATCH(Q$1,'Wkly eq indx data joined'!$1:$1,0)+1)</f>
        <v>517.42999999999995</v>
      </c>
      <c r="R403" s="12" cm="1">
        <f t="array" aca="1" ref="R403" ca="1">INDEX('Wkly eq indx data joined'!$A$1:$AJ$1150,MATCH('Wkly eq indx data aligned'!$A403+2,OFFSET(INDIRECT(ADDRESS(1,MATCH(R$1,'Wkly eq indx data joined'!$1:$1,0),1,1,$A$1)),,,1150,1),0),MATCH(R$1,'Wkly eq indx data joined'!$1:$1,0)+1)</f>
        <v>1638.11</v>
      </c>
      <c r="S403" s="9" cm="1">
        <f t="array" aca="1" ref="S403" ca="1">INDEX('Wkly eq indx data joined'!$A$1:$AJ$1150,MATCH('Wkly eq indx data aligned'!$A403,OFFSET(INDIRECT(ADDRESS(1,MATCH(S$1,'Wkly eq indx data joined'!$1:$1,0),1,1,$A$1)),,,1150,1),0),MATCH(S$1,'Wkly eq indx data joined'!$1:$1,0)+1)</f>
        <v>25620.47</v>
      </c>
    </row>
    <row r="404" spans="1:19" x14ac:dyDescent="0.25">
      <c r="A404" s="4">
        <f t="shared" si="6"/>
        <v>39339</v>
      </c>
      <c r="B404" s="9" cm="1">
        <f t="array" aca="1" ref="B404" ca="1">INDEX('Wkly eq indx data joined'!$A$1:$AJ$1150,MATCH('Wkly eq indx data aligned'!$A404,OFFSET(INDIRECT(ADDRESS(1,MATCH(B$1,'Wkly eq indx data joined'!$1:$1,0),1,1,$A$1)),,,1150,1),0),MATCH(B$1,'Wkly eq indx data joined'!$1:$1,0)+1)</f>
        <v>6306.8329999999996</v>
      </c>
      <c r="C404" s="9" cm="1">
        <f t="array" aca="1" ref="C404" ca="1">INDEX('Wkly eq indx data joined'!$A$1:$AJ$1150,MATCH('Wkly eq indx data aligned'!$A404,OFFSET(INDIRECT(ADDRESS(1,MATCH(C$1,'Wkly eq indx data joined'!$1:$1,0),1,1,$A$1)),,,1150,1),0),MATCH(C$1,'Wkly eq indx data joined'!$1:$1,0)+1)</f>
        <v>16127.42</v>
      </c>
      <c r="D404" s="18" cm="1">
        <f t="array" aca="1" ref="D404" ca="1">IFERROR(INDEX('Wkly eq indx data joined'!$A$1:$AJ$1150,MATCH('Wkly eq indx data aligned'!$A404,OFFSET(INDIRECT(ADDRESS(1,MATCH(D$1,'Wkly eq indx data joined'!$1:$1,0),1,1,$A$1)),,,1150,1),0),MATCH(D$1,'Wkly eq indx data joined'!$1:$1,0)+1),D403)</f>
        <v>5312.1819999999998</v>
      </c>
      <c r="E404" s="9" cm="1">
        <f t="array" aca="1" ref="E404" ca="1">INDEX('Wkly eq indx data joined'!$A$1:$AJ$1150,MATCH('Wkly eq indx data aligned'!$A404,OFFSET(INDIRECT(ADDRESS(1,MATCH(E$1,'Wkly eq indx data joined'!$1:$1,0),1,1,$A$1)),,,1150,1),0),MATCH(E$1,'Wkly eq indx data joined'!$1:$1,0)+1)</f>
        <v>13846.41</v>
      </c>
      <c r="F404" s="9" cm="1">
        <f t="array" aca="1" ref="F404" ca="1">INDEX('Wkly eq indx data joined'!$A$1:$AJ$1150,MATCH('Wkly eq indx data aligned'!$A404,OFFSET(INDIRECT(ADDRESS(1,MATCH(F$1,'Wkly eq indx data joined'!$1:$1,0),1,1,$A$1)),,,1150,1),0),MATCH(F$1,'Wkly eq indx data joined'!$1:$1,0)+1)</f>
        <v>8772.58</v>
      </c>
      <c r="G404" s="9" cm="1">
        <f t="array" aca="1" ref="G404" ca="1">INDEX('Wkly eq indx data joined'!$A$1:$AJ$1150,MATCH('Wkly eq indx data aligned'!$A404,OFFSET(INDIRECT(ADDRESS(1,MATCH(G$1,'Wkly eq indx data joined'!$1:$1,0),1,1,$A$1)),,,1150,1),0),MATCH(G$1,'Wkly eq indx data joined'!$1:$1,0)+1)</f>
        <v>1484.25</v>
      </c>
      <c r="H404" s="9" cm="1">
        <f t="array" aca="1" ref="H404" ca="1">INDEX('Wkly eq indx data joined'!$A$1:$AJ$1150,MATCH('Wkly eq indx data aligned'!$A404,OFFSET(INDIRECT(ADDRESS(1,MATCH(H$1,'Wkly eq indx data joined'!$1:$1,0),1,1,$A$1)),,,1150,1),0),MATCH(H$1,'Wkly eq indx data joined'!$1:$1,0)+1)</f>
        <v>6289.3</v>
      </c>
      <c r="I404" s="9" cm="1">
        <f t="array" aca="1" ref="I404" ca="1">INDEX('Wkly eq indx data joined'!$A$1:$AJ$1150,MATCH('Wkly eq indx data aligned'!$A404,OFFSET(INDIRECT(ADDRESS(1,MATCH(I$1,'Wkly eq indx data joined'!$1:$1,0),1,1,$A$1)),,,1150,1),0),MATCH(I$1,'Wkly eq indx data joined'!$1:$1,0)+1)</f>
        <v>24898.11</v>
      </c>
      <c r="J404" s="9" cm="1">
        <f t="array" aca="1" ref="J404" ca="1">INDEX('Wkly eq indx data joined'!$A$1:$AJ$1150,MATCH('Wkly eq indx data aligned'!$A404,OFFSET(INDIRECT(ADDRESS(1,MATCH(J$1,'Wkly eq indx data joined'!$1:$1,0),1,1,$A$1)),,,1150,1),0),MATCH(J$1,'Wkly eq indx data joined'!$1:$1,0)+1)</f>
        <v>5538.92</v>
      </c>
      <c r="K404" s="9" cm="1">
        <f t="array" aca="1" ref="K404" ca="1">INDEX('Wkly eq indx data joined'!$A$1:$AJ$1150,MATCH('Wkly eq indx data aligned'!$A404,OFFSET(INDIRECT(ADDRESS(1,MATCH(K$1,'Wkly eq indx data joined'!$1:$1,0),1,1,$A$1)),,,1150,1),0),MATCH(K$1,'Wkly eq indx data joined'!$1:$1,0)+1)</f>
        <v>7497.74</v>
      </c>
      <c r="L404" s="12" cm="1">
        <f t="array" aca="1" ref="L404" ca="1">INDEX('Wkly eq indx data joined'!$A$1:$AJ$1150,MATCH('Wkly eq indx data aligned'!$A404+2,OFFSET(INDIRECT(ADDRESS(1,MATCH(L$1,'Wkly eq indx data joined'!$1:$1,0),1,1,$A$1)),,,1150,1),0),MATCH(L$1,'Wkly eq indx data joined'!$1:$1,0)+1)</f>
        <v>1870.02</v>
      </c>
      <c r="M404" s="9" cm="1">
        <f t="array" aca="1" ref="M404" ca="1">INDEX('Wkly eq indx data joined'!$A$1:$AJ$1150,MATCH('Wkly eq indx data aligned'!$A404,OFFSET(INDIRECT(ADDRESS(1,MATCH(M$1,'Wkly eq indx data joined'!$1:$1,0),1,1,$A$1)),,,1150,1),0),MATCH(M$1,'Wkly eq indx data joined'!$1:$1,0)+1)</f>
        <v>54671</v>
      </c>
      <c r="N404" s="9" cm="1">
        <f t="array" aca="1" ref="N404" ca="1">INDEX('Wkly eq indx data joined'!$A$1:$AJ$1150,MATCH('Wkly eq indx data aligned'!$A404,OFFSET(INDIRECT(ADDRESS(1,MATCH(N$1,'Wkly eq indx data joined'!$1:$1,0),1,1,$A$1)),,,1150,1),0),MATCH(N$1,'Wkly eq indx data joined'!$1:$1,0)+1)</f>
        <v>7821.32</v>
      </c>
      <c r="O404" s="13" cm="1">
        <f t="array" aca="1" ref="O404" ca="1">INDEX('Wkly eq indx data joined'!$A$1:$AJ$1150,MATCH('Wkly eq indx data aligned'!$A404+1,OFFSET(INDIRECT(ADDRESS(1,MATCH(O$1,'Wkly eq indx data joined'!$1:$1,0),1,1,$A$1)),,,1150,1),0),MATCH(O$1,'Wkly eq indx data joined'!$1:$1,0)+1)</f>
        <v>9031.6299999999992</v>
      </c>
      <c r="P404" s="12" cm="1">
        <f t="array" aca="1" ref="P404" ca="1">INDEX('Wkly eq indx data joined'!$A$1:$AJ$1150,MATCH('Wkly eq indx data aligned'!$A404+2,OFFSET(INDIRECT(ADDRESS(1,MATCH(P$1,'Wkly eq indx data joined'!$1:$1,0),1,1,$A$1)),,,1150,1),0),MATCH(P$1,'Wkly eq indx data joined'!$1:$1,0)+1)</f>
        <v>4518</v>
      </c>
      <c r="Q404" s="9" cm="1">
        <f t="array" aca="1" ref="Q404" ca="1">INDEX('Wkly eq indx data joined'!$A$1:$AJ$1150,MATCH('Wkly eq indx data aligned'!$A404,OFFSET(INDIRECT(ADDRESS(1,MATCH(Q$1,'Wkly eq indx data joined'!$1:$1,0),1,1,$A$1)),,,1150,1),0),MATCH(Q$1,'Wkly eq indx data joined'!$1:$1,0)+1)</f>
        <v>528.36</v>
      </c>
      <c r="R404" s="12" cm="1">
        <f t="array" aca="1" ref="R404" ca="1">INDEX('Wkly eq indx data joined'!$A$1:$AJ$1150,MATCH('Wkly eq indx data aligned'!$A404+2,OFFSET(INDIRECT(ADDRESS(1,MATCH(R$1,'Wkly eq indx data joined'!$1:$1,0),1,1,$A$1)),,,1150,1),0),MATCH(R$1,'Wkly eq indx data joined'!$1:$1,0)+1)</f>
        <v>1660.08</v>
      </c>
      <c r="S404" s="9" cm="1">
        <f t="array" aca="1" ref="S404" ca="1">INDEX('Wkly eq indx data joined'!$A$1:$AJ$1150,MATCH('Wkly eq indx data aligned'!$A404,OFFSET(INDIRECT(ADDRESS(1,MATCH(S$1,'Wkly eq indx data joined'!$1:$1,0),1,1,$A$1)),,,1150,1),0),MATCH(S$1,'Wkly eq indx data joined'!$1:$1,0)+1)</f>
        <v>26236.95</v>
      </c>
    </row>
    <row r="405" spans="1:19" x14ac:dyDescent="0.25">
      <c r="A405" s="4">
        <f t="shared" si="6"/>
        <v>39346</v>
      </c>
      <c r="B405" s="9" cm="1">
        <f t="array" aca="1" ref="B405" ca="1">INDEX('Wkly eq indx data joined'!$A$1:$AJ$1150,MATCH('Wkly eq indx data aligned'!$A405,OFFSET(INDIRECT(ADDRESS(1,MATCH(B$1,'Wkly eq indx data joined'!$1:$1,0),1,1,$A$1)),,,1150,1),0),MATCH(B$1,'Wkly eq indx data joined'!$1:$1,0)+1)</f>
        <v>6357.8609999999999</v>
      </c>
      <c r="C405" s="9" cm="1">
        <f t="array" aca="1" ref="C405" ca="1">INDEX('Wkly eq indx data joined'!$A$1:$AJ$1150,MATCH('Wkly eq indx data aligned'!$A405,OFFSET(INDIRECT(ADDRESS(1,MATCH(C$1,'Wkly eq indx data joined'!$1:$1,0),1,1,$A$1)),,,1150,1),0),MATCH(C$1,'Wkly eq indx data joined'!$1:$1,0)+1)</f>
        <v>16312.61</v>
      </c>
      <c r="D405" s="18" cm="1">
        <f t="array" aca="1" ref="D405" ca="1">IFERROR(INDEX('Wkly eq indx data joined'!$A$1:$AJ$1150,MATCH('Wkly eq indx data aligned'!$A405,OFFSET(INDIRECT(ADDRESS(1,MATCH(D$1,'Wkly eq indx data joined'!$1:$1,0),1,1,$A$1)),,,1150,1),0),MATCH(D$1,'Wkly eq indx data joined'!$1:$1,0)+1),D404)</f>
        <v>5454.674</v>
      </c>
      <c r="E405" s="9" cm="1">
        <f t="array" aca="1" ref="E405" ca="1">INDEX('Wkly eq indx data joined'!$A$1:$AJ$1150,MATCH('Wkly eq indx data aligned'!$A405,OFFSET(INDIRECT(ADDRESS(1,MATCH(E$1,'Wkly eq indx data joined'!$1:$1,0),1,1,$A$1)),,,1150,1),0),MATCH(E$1,'Wkly eq indx data joined'!$1:$1,0)+1)</f>
        <v>13940.07</v>
      </c>
      <c r="F405" s="9" cm="1">
        <f t="array" aca="1" ref="F405" ca="1">INDEX('Wkly eq indx data joined'!$A$1:$AJ$1150,MATCH('Wkly eq indx data aligned'!$A405,OFFSET(INDIRECT(ADDRESS(1,MATCH(F$1,'Wkly eq indx data joined'!$1:$1,0),1,1,$A$1)),,,1150,1),0),MATCH(F$1,'Wkly eq indx data joined'!$1:$1,0)+1)</f>
        <v>8897.34</v>
      </c>
      <c r="G405" s="9" cm="1">
        <f t="array" aca="1" ref="G405" ca="1">INDEX('Wkly eq indx data joined'!$A$1:$AJ$1150,MATCH('Wkly eq indx data aligned'!$A405,OFFSET(INDIRECT(ADDRESS(1,MATCH(G$1,'Wkly eq indx data joined'!$1:$1,0),1,1,$A$1)),,,1150,1),0),MATCH(G$1,'Wkly eq indx data joined'!$1:$1,0)+1)</f>
        <v>1525.75</v>
      </c>
      <c r="H405" s="9" cm="1">
        <f t="array" aca="1" ref="H405" ca="1">INDEX('Wkly eq indx data joined'!$A$1:$AJ$1150,MATCH('Wkly eq indx data aligned'!$A405,OFFSET(INDIRECT(ADDRESS(1,MATCH(H$1,'Wkly eq indx data joined'!$1:$1,0),1,1,$A$1)),,,1150,1),0),MATCH(H$1,'Wkly eq indx data joined'!$1:$1,0)+1)</f>
        <v>6456.7</v>
      </c>
      <c r="I405" s="9" cm="1">
        <f t="array" aca="1" ref="I405" ca="1">INDEX('Wkly eq indx data joined'!$A$1:$AJ$1150,MATCH('Wkly eq indx data aligned'!$A405,OFFSET(INDIRECT(ADDRESS(1,MATCH(I$1,'Wkly eq indx data joined'!$1:$1,0),1,1,$A$1)),,,1150,1),0),MATCH(I$1,'Wkly eq indx data joined'!$1:$1,0)+1)</f>
        <v>25843.78</v>
      </c>
      <c r="J405" s="9" cm="1">
        <f t="array" aca="1" ref="J405" ca="1">INDEX('Wkly eq indx data joined'!$A$1:$AJ$1150,MATCH('Wkly eq indx data aligned'!$A405,OFFSET(INDIRECT(ADDRESS(1,MATCH(J$1,'Wkly eq indx data joined'!$1:$1,0),1,1,$A$1)),,,1150,1),0),MATCH(J$1,'Wkly eq indx data joined'!$1:$1,0)+1)</f>
        <v>5700.65</v>
      </c>
      <c r="K405" s="9" cm="1">
        <f t="array" aca="1" ref="K405" ca="1">INDEX('Wkly eq indx data joined'!$A$1:$AJ$1150,MATCH('Wkly eq indx data aligned'!$A405,OFFSET(INDIRECT(ADDRESS(1,MATCH(K$1,'Wkly eq indx data joined'!$1:$1,0),1,1,$A$1)),,,1150,1),0),MATCH(K$1,'Wkly eq indx data joined'!$1:$1,0)+1)</f>
        <v>7794.43</v>
      </c>
      <c r="L405" s="12" cm="1">
        <f t="array" aca="1" ref="L405" ca="1">INDEX('Wkly eq indx data joined'!$A$1:$AJ$1150,MATCH('Wkly eq indx data aligned'!$A405+2,OFFSET(INDIRECT(ADDRESS(1,MATCH(L$1,'Wkly eq indx data joined'!$1:$1,0),1,1,$A$1)),,,1150,1),0),MATCH(L$1,'Wkly eq indx data joined'!$1:$1,0)+1)</f>
        <v>1919.26</v>
      </c>
      <c r="M405" s="9" cm="1">
        <f t="array" aca="1" ref="M405" ca="1">INDEX('Wkly eq indx data joined'!$A$1:$AJ$1150,MATCH('Wkly eq indx data aligned'!$A405,OFFSET(INDIRECT(ADDRESS(1,MATCH(M$1,'Wkly eq indx data joined'!$1:$1,0),1,1,$A$1)),,,1150,1),0),MATCH(M$1,'Wkly eq indx data joined'!$1:$1,0)+1)</f>
        <v>57798.8</v>
      </c>
      <c r="N405" s="9" cm="1">
        <f t="array" aca="1" ref="N405" ca="1">INDEX('Wkly eq indx data joined'!$A$1:$AJ$1150,MATCH('Wkly eq indx data aligned'!$A405,OFFSET(INDIRECT(ADDRESS(1,MATCH(N$1,'Wkly eq indx data joined'!$1:$1,0),1,1,$A$1)),,,1150,1),0),MATCH(N$1,'Wkly eq indx data joined'!$1:$1,0)+1)</f>
        <v>7869.35</v>
      </c>
      <c r="O405" s="13" cm="1">
        <f t="array" aca="1" ref="O405" ca="1">INDEX('Wkly eq indx data joined'!$A$1:$AJ$1150,MATCH('Wkly eq indx data aligned'!$A405+1,OFFSET(INDIRECT(ADDRESS(1,MATCH(O$1,'Wkly eq indx data joined'!$1:$1,0),1,1,$A$1)),,,1150,1),0),MATCH(O$1,'Wkly eq indx data joined'!$1:$1,0)+1)</f>
        <v>9105.2800000000007</v>
      </c>
      <c r="P405" s="12" cm="1">
        <f t="array" aca="1" ref="P405" ca="1">INDEX('Wkly eq indx data joined'!$A$1:$AJ$1150,MATCH('Wkly eq indx data aligned'!$A405+2,OFFSET(INDIRECT(ADDRESS(1,MATCH(P$1,'Wkly eq indx data joined'!$1:$1,0),1,1,$A$1)),,,1150,1),0),MATCH(P$1,'Wkly eq indx data joined'!$1:$1,0)+1)</f>
        <v>4837.55</v>
      </c>
      <c r="Q405" s="9" cm="1">
        <f t="array" aca="1" ref="Q405" ca="1">INDEX('Wkly eq indx data joined'!$A$1:$AJ$1150,MATCH('Wkly eq indx data aligned'!$A405,OFFSET(INDIRECT(ADDRESS(1,MATCH(Q$1,'Wkly eq indx data joined'!$1:$1,0),1,1,$A$1)),,,1150,1),0),MATCH(Q$1,'Wkly eq indx data joined'!$1:$1,0)+1)</f>
        <v>544.65</v>
      </c>
      <c r="R405" s="12" cm="1">
        <f t="array" aca="1" ref="R405" ca="1">INDEX('Wkly eq indx data joined'!$A$1:$AJ$1150,MATCH('Wkly eq indx data aligned'!$A405+2,OFFSET(INDIRECT(ADDRESS(1,MATCH(R$1,'Wkly eq indx data joined'!$1:$1,0),1,1,$A$1)),,,1150,1),0),MATCH(R$1,'Wkly eq indx data joined'!$1:$1,0)+1)</f>
        <v>1725.11</v>
      </c>
      <c r="S405" s="9" cm="1">
        <f t="array" aca="1" ref="S405" ca="1">INDEX('Wkly eq indx data joined'!$A$1:$AJ$1150,MATCH('Wkly eq indx data aligned'!$A405,OFFSET(INDIRECT(ADDRESS(1,MATCH(S$1,'Wkly eq indx data joined'!$1:$1,0),1,1,$A$1)),,,1150,1),0),MATCH(S$1,'Wkly eq indx data joined'!$1:$1,0)+1)</f>
        <v>27049.61</v>
      </c>
    </row>
    <row r="406" spans="1:19" x14ac:dyDescent="0.25">
      <c r="A406" s="4">
        <f t="shared" si="6"/>
        <v>39353</v>
      </c>
      <c r="B406" s="9" cm="1">
        <f t="array" aca="1" ref="B406" ca="1">INDEX('Wkly eq indx data joined'!$A$1:$AJ$1150,MATCH('Wkly eq indx data aligned'!$A406,OFFSET(INDIRECT(ADDRESS(1,MATCH(B$1,'Wkly eq indx data joined'!$1:$1,0),1,1,$A$1)),,,1150,1),0),MATCH(B$1,'Wkly eq indx data joined'!$1:$1,0)+1)</f>
        <v>6567.75</v>
      </c>
      <c r="C406" s="9" cm="1">
        <f t="array" aca="1" ref="C406" ca="1">INDEX('Wkly eq indx data joined'!$A$1:$AJ$1150,MATCH('Wkly eq indx data aligned'!$A406,OFFSET(INDIRECT(ADDRESS(1,MATCH(C$1,'Wkly eq indx data joined'!$1:$1,0),1,1,$A$1)),,,1150,1),0),MATCH(C$1,'Wkly eq indx data joined'!$1:$1,0)+1)</f>
        <v>16785.689999999999</v>
      </c>
      <c r="D406" s="18" cm="1">
        <f t="array" aca="1" ref="D406" ca="1">IFERROR(INDEX('Wkly eq indx data joined'!$A$1:$AJ$1150,MATCH('Wkly eq indx data aligned'!$A406,OFFSET(INDIRECT(ADDRESS(1,MATCH(D$1,'Wkly eq indx data joined'!$1:$1,0),1,1,$A$1)),,,1150,1),0),MATCH(D$1,'Wkly eq indx data joined'!$1:$1,0)+1),D405)</f>
        <v>5552.3010000000004</v>
      </c>
      <c r="E406" s="9" cm="1">
        <f t="array" aca="1" ref="E406" ca="1">INDEX('Wkly eq indx data joined'!$A$1:$AJ$1150,MATCH('Wkly eq indx data aligned'!$A406,OFFSET(INDIRECT(ADDRESS(1,MATCH(E$1,'Wkly eq indx data joined'!$1:$1,0),1,1,$A$1)),,,1150,1),0),MATCH(E$1,'Wkly eq indx data joined'!$1:$1,0)+1)</f>
        <v>14098.89</v>
      </c>
      <c r="F406" s="9" cm="1">
        <f t="array" aca="1" ref="F406" ca="1">INDEX('Wkly eq indx data joined'!$A$1:$AJ$1150,MATCH('Wkly eq indx data aligned'!$A406,OFFSET(INDIRECT(ADDRESS(1,MATCH(F$1,'Wkly eq indx data joined'!$1:$1,0),1,1,$A$1)),,,1150,1),0),MATCH(F$1,'Wkly eq indx data joined'!$1:$1,0)+1)</f>
        <v>8933.48</v>
      </c>
      <c r="G406" s="9" cm="1">
        <f t="array" aca="1" ref="G406" ca="1">INDEX('Wkly eq indx data joined'!$A$1:$AJ$1150,MATCH('Wkly eq indx data aligned'!$A406,OFFSET(INDIRECT(ADDRESS(1,MATCH(G$1,'Wkly eq indx data joined'!$1:$1,0),1,1,$A$1)),,,1150,1),0),MATCH(G$1,'Wkly eq indx data joined'!$1:$1,0)+1)</f>
        <v>1526.75</v>
      </c>
      <c r="H406" s="9" cm="1">
        <f t="array" aca="1" ref="H406" ca="1">INDEX('Wkly eq indx data joined'!$A$1:$AJ$1150,MATCH('Wkly eq indx data aligned'!$A406,OFFSET(INDIRECT(ADDRESS(1,MATCH(H$1,'Wkly eq indx data joined'!$1:$1,0),1,1,$A$1)),,,1150,1),0),MATCH(H$1,'Wkly eq indx data joined'!$1:$1,0)+1)</f>
        <v>6466.8</v>
      </c>
      <c r="I406" s="9" cm="1">
        <f t="array" aca="1" ref="I406" ca="1">INDEX('Wkly eq indx data joined'!$A$1:$AJ$1150,MATCH('Wkly eq indx data aligned'!$A406,OFFSET(INDIRECT(ADDRESS(1,MATCH(I$1,'Wkly eq indx data joined'!$1:$1,0),1,1,$A$1)),,,1150,1),0),MATCH(I$1,'Wkly eq indx data joined'!$1:$1,0)+1)</f>
        <v>27142.47</v>
      </c>
      <c r="J406" s="9" cm="1">
        <f t="array" aca="1" ref="J406" ca="1">INDEX('Wkly eq indx data joined'!$A$1:$AJ$1150,MATCH('Wkly eq indx data aligned'!$A406,OFFSET(INDIRECT(ADDRESS(1,MATCH(J$1,'Wkly eq indx data joined'!$1:$1,0),1,1,$A$1)),,,1150,1),0),MATCH(J$1,'Wkly eq indx data joined'!$1:$1,0)+1)</f>
        <v>5715.69</v>
      </c>
      <c r="K406" s="9" cm="1">
        <f t="array" aca="1" ref="K406" ca="1">INDEX('Wkly eq indx data joined'!$A$1:$AJ$1150,MATCH('Wkly eq indx data aligned'!$A406,OFFSET(INDIRECT(ADDRESS(1,MATCH(K$1,'Wkly eq indx data joined'!$1:$1,0),1,1,$A$1)),,,1150,1),0),MATCH(K$1,'Wkly eq indx data joined'!$1:$1,0)+1)</f>
        <v>7861.51</v>
      </c>
      <c r="L406" s="12" cm="1">
        <f t="array" aca="1" ref="L406" ca="1">INDEX('Wkly eq indx data joined'!$A$1:$AJ$1150,MATCH('Wkly eq indx data aligned'!$A406+2,OFFSET(INDIRECT(ADDRESS(1,MATCH(L$1,'Wkly eq indx data joined'!$1:$1,0),1,1,$A$1)),,,1150,1),0),MATCH(L$1,'Wkly eq indx data joined'!$1:$1,0)+1)</f>
        <v>1946.48</v>
      </c>
      <c r="M406" s="9" cm="1">
        <f t="array" aca="1" ref="M406" ca="1">INDEX('Wkly eq indx data joined'!$A$1:$AJ$1150,MATCH('Wkly eq indx data aligned'!$A406,OFFSET(INDIRECT(ADDRESS(1,MATCH(M$1,'Wkly eq indx data joined'!$1:$1,0),1,1,$A$1)),,,1150,1),0),MATCH(M$1,'Wkly eq indx data joined'!$1:$1,0)+1)</f>
        <v>60465.1</v>
      </c>
      <c r="N406" s="9" cm="1">
        <f t="array" aca="1" ref="N406" ca="1">INDEX('Wkly eq indx data joined'!$A$1:$AJ$1150,MATCH('Wkly eq indx data aligned'!$A406,OFFSET(INDIRECT(ADDRESS(1,MATCH(N$1,'Wkly eq indx data joined'!$1:$1,0),1,1,$A$1)),,,1150,1),0),MATCH(N$1,'Wkly eq indx data joined'!$1:$1,0)+1)</f>
        <v>7883.67</v>
      </c>
      <c r="O406" s="13" cm="1">
        <f t="array" aca="1" ref="O406" ca="1">INDEX('Wkly eq indx data joined'!$A$1:$AJ$1150,MATCH('Wkly eq indx data aligned'!$A406+1,OFFSET(INDIRECT(ADDRESS(1,MATCH(O$1,'Wkly eq indx data joined'!$1:$1,0),1,1,$A$1)),,,1150,1),0),MATCH(O$1,'Wkly eq indx data joined'!$1:$1,0)+1)</f>
        <v>9476.52</v>
      </c>
      <c r="P406" s="12" cm="1">
        <f t="array" aca="1" ref="P406" ca="1">INDEX('Wkly eq indx data joined'!$A$1:$AJ$1150,MATCH('Wkly eq indx data aligned'!$A406+2,OFFSET(INDIRECT(ADDRESS(1,MATCH(P$1,'Wkly eq indx data joined'!$1:$1,0),1,1,$A$1)),,,1150,1),0),MATCH(P$1,'Wkly eq indx data joined'!$1:$1,0)+1)</f>
        <v>5021.3500000000004</v>
      </c>
      <c r="Q406" s="9" cm="1">
        <f t="array" aca="1" ref="Q406" ca="1">INDEX('Wkly eq indx data joined'!$A$1:$AJ$1150,MATCH('Wkly eq indx data aligned'!$A406,OFFSET(INDIRECT(ADDRESS(1,MATCH(Q$1,'Wkly eq indx data joined'!$1:$1,0),1,1,$A$1)),,,1150,1),0),MATCH(Q$1,'Wkly eq indx data joined'!$1:$1,0)+1)</f>
        <v>540.98</v>
      </c>
      <c r="R406" s="12" cm="1">
        <f t="array" aca="1" ref="R406" ca="1">INDEX('Wkly eq indx data joined'!$A$1:$AJ$1150,MATCH('Wkly eq indx data aligned'!$A406+2,OFFSET(INDIRECT(ADDRESS(1,MATCH(R$1,'Wkly eq indx data joined'!$1:$1,0),1,1,$A$1)),,,1150,1),0),MATCH(R$1,'Wkly eq indx data joined'!$1:$1,0)+1)</f>
        <v>1759.44</v>
      </c>
      <c r="S406" s="9" cm="1">
        <f t="array" aca="1" ref="S406" ca="1">INDEX('Wkly eq indx data joined'!$A$1:$AJ$1150,MATCH('Wkly eq indx data aligned'!$A406,OFFSET(INDIRECT(ADDRESS(1,MATCH(S$1,'Wkly eq indx data joined'!$1:$1,0),1,1,$A$1)),,,1150,1),0),MATCH(S$1,'Wkly eq indx data joined'!$1:$1,0)+1)</f>
        <v>27267.58</v>
      </c>
    </row>
    <row r="407" spans="1:19" x14ac:dyDescent="0.25">
      <c r="A407" s="4">
        <f t="shared" si="6"/>
        <v>39360</v>
      </c>
      <c r="B407" s="9" cm="1">
        <f t="array" aca="1" ref="B407" ca="1">INDEX('Wkly eq indx data joined'!$A$1:$AJ$1150,MATCH('Wkly eq indx data aligned'!$A407,OFFSET(INDIRECT(ADDRESS(1,MATCH(B$1,'Wkly eq indx data joined'!$1:$1,0),1,1,$A$1)),,,1150,1),0),MATCH(B$1,'Wkly eq indx data joined'!$1:$1,0)+1)</f>
        <v>6605.36</v>
      </c>
      <c r="C407" s="9" cm="1">
        <f t="array" aca="1" ref="C407" ca="1">INDEX('Wkly eq indx data joined'!$A$1:$AJ$1150,MATCH('Wkly eq indx data aligned'!$A407,OFFSET(INDIRECT(ADDRESS(1,MATCH(C$1,'Wkly eq indx data joined'!$1:$1,0),1,1,$A$1)),,,1150,1),0),MATCH(C$1,'Wkly eq indx data joined'!$1:$1,0)+1)</f>
        <v>17065.04</v>
      </c>
      <c r="D407" s="18" cm="1">
        <f t="array" aca="1" ref="D407" ca="1">IFERROR(INDEX('Wkly eq indx data joined'!$A$1:$AJ$1150,MATCH('Wkly eq indx data aligned'!$A407,OFFSET(INDIRECT(ADDRESS(1,MATCH(D$1,'Wkly eq indx data joined'!$1:$1,0),1,1,$A$1)),,,1150,1),0),MATCH(D$1,'Wkly eq indx data joined'!$1:$1,0)+1),D406)</f>
        <v>5552.3010000000004</v>
      </c>
      <c r="E407" s="9" cm="1">
        <f t="array" aca="1" ref="E407" ca="1">INDEX('Wkly eq indx data joined'!$A$1:$AJ$1150,MATCH('Wkly eq indx data aligned'!$A407,OFFSET(INDIRECT(ADDRESS(1,MATCH(E$1,'Wkly eq indx data joined'!$1:$1,0),1,1,$A$1)),,,1150,1),0),MATCH(E$1,'Wkly eq indx data joined'!$1:$1,0)+1)</f>
        <v>14233.34</v>
      </c>
      <c r="F407" s="9" cm="1">
        <f t="array" aca="1" ref="F407" ca="1">INDEX('Wkly eq indx data joined'!$A$1:$AJ$1150,MATCH('Wkly eq indx data aligned'!$A407,OFFSET(INDIRECT(ADDRESS(1,MATCH(F$1,'Wkly eq indx data joined'!$1:$1,0),1,1,$A$1)),,,1150,1),0),MATCH(F$1,'Wkly eq indx data joined'!$1:$1,0)+1)</f>
        <v>9075.35</v>
      </c>
      <c r="G407" s="9" cm="1">
        <f t="array" aca="1" ref="G407" ca="1">INDEX('Wkly eq indx data joined'!$A$1:$AJ$1150,MATCH('Wkly eq indx data aligned'!$A407,OFFSET(INDIRECT(ADDRESS(1,MATCH(G$1,'Wkly eq indx data joined'!$1:$1,0),1,1,$A$1)),,,1150,1),0),MATCH(G$1,'Wkly eq indx data joined'!$1:$1,0)+1)</f>
        <v>1557.59</v>
      </c>
      <c r="H407" s="9" cm="1">
        <f t="array" aca="1" ref="H407" ca="1">INDEX('Wkly eq indx data joined'!$A$1:$AJ$1150,MATCH('Wkly eq indx data aligned'!$A407,OFFSET(INDIRECT(ADDRESS(1,MATCH(H$1,'Wkly eq indx data joined'!$1:$1,0),1,1,$A$1)),,,1150,1),0),MATCH(H$1,'Wkly eq indx data joined'!$1:$1,0)+1)</f>
        <v>6595.8</v>
      </c>
      <c r="I407" s="9" cm="1">
        <f t="array" aca="1" ref="I407" ca="1">INDEX('Wkly eq indx data joined'!$A$1:$AJ$1150,MATCH('Wkly eq indx data aligned'!$A407,OFFSET(INDIRECT(ADDRESS(1,MATCH(I$1,'Wkly eq indx data joined'!$1:$1,0),1,1,$A$1)),,,1150,1),0),MATCH(I$1,'Wkly eq indx data joined'!$1:$1,0)+1)</f>
        <v>27831.52</v>
      </c>
      <c r="J407" s="9" cm="1">
        <f t="array" aca="1" ref="J407" ca="1">INDEX('Wkly eq indx data joined'!$A$1:$AJ$1150,MATCH('Wkly eq indx data aligned'!$A407,OFFSET(INDIRECT(ADDRESS(1,MATCH(J$1,'Wkly eq indx data joined'!$1:$1,0),1,1,$A$1)),,,1150,1),0),MATCH(J$1,'Wkly eq indx data joined'!$1:$1,0)+1)</f>
        <v>5843.24</v>
      </c>
      <c r="K407" s="9" cm="1">
        <f t="array" aca="1" ref="K407" ca="1">INDEX('Wkly eq indx data joined'!$A$1:$AJ$1150,MATCH('Wkly eq indx data aligned'!$A407,OFFSET(INDIRECT(ADDRESS(1,MATCH(K$1,'Wkly eq indx data joined'!$1:$1,0),1,1,$A$1)),,,1150,1),0),MATCH(K$1,'Wkly eq indx data joined'!$1:$1,0)+1)</f>
        <v>8002.18</v>
      </c>
      <c r="L407" s="12" cm="1">
        <f t="array" aca="1" ref="L407" ca="1">INDEX('Wkly eq indx data joined'!$A$1:$AJ$1150,MATCH('Wkly eq indx data aligned'!$A407+2,OFFSET(INDIRECT(ADDRESS(1,MATCH(L$1,'Wkly eq indx data joined'!$1:$1,0),1,1,$A$1)),,,1150,1),0),MATCH(L$1,'Wkly eq indx data joined'!$1:$1,0)+1)</f>
        <v>1996.03</v>
      </c>
      <c r="M407" s="9" cm="1">
        <f t="array" aca="1" ref="M407" ca="1">INDEX('Wkly eq indx data joined'!$A$1:$AJ$1150,MATCH('Wkly eq indx data aligned'!$A407,OFFSET(INDIRECT(ADDRESS(1,MATCH(M$1,'Wkly eq indx data joined'!$1:$1,0),1,1,$A$1)),,,1150,1),0),MATCH(M$1,'Wkly eq indx data joined'!$1:$1,0)+1)</f>
        <v>62318.7</v>
      </c>
      <c r="N407" s="9" cm="1">
        <f t="array" aca="1" ref="N407" ca="1">INDEX('Wkly eq indx data joined'!$A$1:$AJ$1150,MATCH('Wkly eq indx data aligned'!$A407,OFFSET(INDIRECT(ADDRESS(1,MATCH(N$1,'Wkly eq indx data joined'!$1:$1,0),1,1,$A$1)),,,1150,1),0),MATCH(N$1,'Wkly eq indx data joined'!$1:$1,0)+1)</f>
        <v>8478.48</v>
      </c>
      <c r="O407" s="13" cm="1">
        <f t="array" aca="1" ref="O407" ca="1">INDEX('Wkly eq indx data joined'!$A$1:$AJ$1150,MATCH('Wkly eq indx data aligned'!$A407+1,OFFSET(INDIRECT(ADDRESS(1,MATCH(O$1,'Wkly eq indx data joined'!$1:$1,0),1,1,$A$1)),,,1150,1),0),MATCH(O$1,'Wkly eq indx data joined'!$1:$1,0)+1)</f>
        <v>9617.26</v>
      </c>
      <c r="P407" s="12" cm="1">
        <f t="array" aca="1" ref="P407" ca="1">INDEX('Wkly eq indx data joined'!$A$1:$AJ$1150,MATCH('Wkly eq indx data aligned'!$A407+2,OFFSET(INDIRECT(ADDRESS(1,MATCH(P$1,'Wkly eq indx data joined'!$1:$1,0),1,1,$A$1)),,,1150,1),0),MATCH(P$1,'Wkly eq indx data joined'!$1:$1,0)+1)</f>
        <v>5185.8500000000004</v>
      </c>
      <c r="Q407" s="9" cm="1">
        <f t="array" aca="1" ref="Q407" ca="1">INDEX('Wkly eq indx data joined'!$A$1:$AJ$1150,MATCH('Wkly eq indx data aligned'!$A407,OFFSET(INDIRECT(ADDRESS(1,MATCH(Q$1,'Wkly eq indx data joined'!$1:$1,0),1,1,$A$1)),,,1150,1),0),MATCH(Q$1,'Wkly eq indx data joined'!$1:$1,0)+1)</f>
        <v>546.6</v>
      </c>
      <c r="R407" s="12" cm="1">
        <f t="array" aca="1" ref="R407" ca="1">INDEX('Wkly eq indx data joined'!$A$1:$AJ$1150,MATCH('Wkly eq indx data aligned'!$A407+2,OFFSET(INDIRECT(ADDRESS(1,MATCH(R$1,'Wkly eq indx data joined'!$1:$1,0),1,1,$A$1)),,,1150,1),0),MATCH(R$1,'Wkly eq indx data joined'!$1:$1,0)+1)</f>
        <v>1802.45</v>
      </c>
      <c r="S407" s="9" cm="1">
        <f t="array" aca="1" ref="S407" ca="1">INDEX('Wkly eq indx data joined'!$A$1:$AJ$1150,MATCH('Wkly eq indx data aligned'!$A407,OFFSET(INDIRECT(ADDRESS(1,MATCH(S$1,'Wkly eq indx data joined'!$1:$1,0),1,1,$A$1)),,,1150,1),0),MATCH(S$1,'Wkly eq indx data joined'!$1:$1,0)+1)</f>
        <v>28169.01</v>
      </c>
    </row>
    <row r="408" spans="1:19" x14ac:dyDescent="0.25">
      <c r="A408" s="4">
        <f t="shared" si="6"/>
        <v>39367</v>
      </c>
      <c r="B408" s="9" cm="1">
        <f t="array" aca="1" ref="B408" ca="1">INDEX('Wkly eq indx data joined'!$A$1:$AJ$1150,MATCH('Wkly eq indx data aligned'!$A408,OFFSET(INDIRECT(ADDRESS(1,MATCH(B$1,'Wkly eq indx data joined'!$1:$1,0),1,1,$A$1)),,,1150,1),0),MATCH(B$1,'Wkly eq indx data joined'!$1:$1,0)+1)</f>
        <v>6748.9390000000003</v>
      </c>
      <c r="C408" s="9" cm="1">
        <f t="array" aca="1" ref="C408" ca="1">INDEX('Wkly eq indx data joined'!$A$1:$AJ$1150,MATCH('Wkly eq indx data aligned'!$A408,OFFSET(INDIRECT(ADDRESS(1,MATCH(C$1,'Wkly eq indx data joined'!$1:$1,0),1,1,$A$1)),,,1150,1),0),MATCH(C$1,'Wkly eq indx data joined'!$1:$1,0)+1)</f>
        <v>17331.169999999998</v>
      </c>
      <c r="D408" s="18" cm="1">
        <f t="array" aca="1" ref="D408" ca="1">IFERROR(INDEX('Wkly eq indx data joined'!$A$1:$AJ$1150,MATCH('Wkly eq indx data aligned'!$A408,OFFSET(INDIRECT(ADDRESS(1,MATCH(D$1,'Wkly eq indx data joined'!$1:$1,0),1,1,$A$1)),,,1150,1),0),MATCH(D$1,'Wkly eq indx data joined'!$1:$1,0)+1),D407)</f>
        <v>5903.2640000000001</v>
      </c>
      <c r="E408" s="9" cm="1">
        <f t="array" aca="1" ref="E408" ca="1">INDEX('Wkly eq indx data joined'!$A$1:$AJ$1150,MATCH('Wkly eq indx data aligned'!$A408,OFFSET(INDIRECT(ADDRESS(1,MATCH(E$1,'Wkly eq indx data joined'!$1:$1,0),1,1,$A$1)),,,1150,1),0),MATCH(E$1,'Wkly eq indx data joined'!$1:$1,0)+1)</f>
        <v>14295.86</v>
      </c>
      <c r="F408" s="9" cm="1">
        <f t="array" aca="1" ref="F408" ca="1">INDEX('Wkly eq indx data joined'!$A$1:$AJ$1150,MATCH('Wkly eq indx data aligned'!$A408,OFFSET(INDIRECT(ADDRESS(1,MATCH(F$1,'Wkly eq indx data joined'!$1:$1,0),1,1,$A$1)),,,1150,1),0),MATCH(F$1,'Wkly eq indx data joined'!$1:$1,0)+1)</f>
        <v>9197.48</v>
      </c>
      <c r="G408" s="9" cm="1">
        <f t="array" aca="1" ref="G408" ca="1">INDEX('Wkly eq indx data joined'!$A$1:$AJ$1150,MATCH('Wkly eq indx data aligned'!$A408,OFFSET(INDIRECT(ADDRESS(1,MATCH(G$1,'Wkly eq indx data joined'!$1:$1,0),1,1,$A$1)),,,1150,1),0),MATCH(G$1,'Wkly eq indx data joined'!$1:$1,0)+1)</f>
        <v>1561.8</v>
      </c>
      <c r="H408" s="9" cm="1">
        <f t="array" aca="1" ref="H408" ca="1">INDEX('Wkly eq indx data joined'!$A$1:$AJ$1150,MATCH('Wkly eq indx data aligned'!$A408,OFFSET(INDIRECT(ADDRESS(1,MATCH(H$1,'Wkly eq indx data joined'!$1:$1,0),1,1,$A$1)),,,1150,1),0),MATCH(H$1,'Wkly eq indx data joined'!$1:$1,0)+1)</f>
        <v>6730.7</v>
      </c>
      <c r="I408" s="9" cm="1">
        <f t="array" aca="1" ref="I408" ca="1">INDEX('Wkly eq indx data joined'!$A$1:$AJ$1150,MATCH('Wkly eq indx data aligned'!$A408,OFFSET(INDIRECT(ADDRESS(1,MATCH(I$1,'Wkly eq indx data joined'!$1:$1,0),1,1,$A$1)),,,1150,1),0),MATCH(I$1,'Wkly eq indx data joined'!$1:$1,0)+1)</f>
        <v>28838.37</v>
      </c>
      <c r="J408" s="9" cm="1">
        <f t="array" aca="1" ref="J408" ca="1">INDEX('Wkly eq indx data joined'!$A$1:$AJ$1150,MATCH('Wkly eq indx data aligned'!$A408,OFFSET(INDIRECT(ADDRESS(1,MATCH(J$1,'Wkly eq indx data joined'!$1:$1,0),1,1,$A$1)),,,1150,1),0),MATCH(J$1,'Wkly eq indx data joined'!$1:$1,0)+1)</f>
        <v>5843.95</v>
      </c>
      <c r="K408" s="9" cm="1">
        <f t="array" aca="1" ref="K408" ca="1">INDEX('Wkly eq indx data joined'!$A$1:$AJ$1150,MATCH('Wkly eq indx data aligned'!$A408,OFFSET(INDIRECT(ADDRESS(1,MATCH(K$1,'Wkly eq indx data joined'!$1:$1,0),1,1,$A$1)),,,1150,1),0),MATCH(K$1,'Wkly eq indx data joined'!$1:$1,0)+1)</f>
        <v>8041.26</v>
      </c>
      <c r="L408" s="12" cm="1">
        <f t="array" aca="1" ref="L408" ca="1">INDEX('Wkly eq indx data joined'!$A$1:$AJ$1150,MATCH('Wkly eq indx data aligned'!$A408+2,OFFSET(INDIRECT(ADDRESS(1,MATCH(L$1,'Wkly eq indx data joined'!$1:$1,0),1,1,$A$1)),,,1150,1),0),MATCH(L$1,'Wkly eq indx data joined'!$1:$1,0)+1)</f>
        <v>2026.44</v>
      </c>
      <c r="M408" s="9" cm="1">
        <f t="array" aca="1" ref="M408" ca="1">INDEX('Wkly eq indx data joined'!$A$1:$AJ$1150,MATCH('Wkly eq indx data aligned'!$A408,OFFSET(INDIRECT(ADDRESS(1,MATCH(M$1,'Wkly eq indx data joined'!$1:$1,0),1,1,$A$1)),,,1150,1),0),MATCH(M$1,'Wkly eq indx data joined'!$1:$1,0)+1)</f>
        <v>62455.8</v>
      </c>
      <c r="N408" s="9" cm="1">
        <f t="array" aca="1" ref="N408" ca="1">INDEX('Wkly eq indx data joined'!$A$1:$AJ$1150,MATCH('Wkly eq indx data aligned'!$A408,OFFSET(INDIRECT(ADDRESS(1,MATCH(N$1,'Wkly eq indx data joined'!$1:$1,0),1,1,$A$1)),,,1150,1),0),MATCH(N$1,'Wkly eq indx data joined'!$1:$1,0)+1)</f>
        <v>8020.51</v>
      </c>
      <c r="O408" s="13" cm="1">
        <f t="array" aca="1" ref="O408" ca="1">INDEX('Wkly eq indx data joined'!$A$1:$AJ$1150,MATCH('Wkly eq indx data aligned'!$A408+1,OFFSET(INDIRECT(ADDRESS(1,MATCH(O$1,'Wkly eq indx data joined'!$1:$1,0),1,1,$A$1)),,,1150,1),0),MATCH(O$1,'Wkly eq indx data joined'!$1:$1,0)+1)</f>
        <v>9496.4699999999993</v>
      </c>
      <c r="P408" s="12" cm="1">
        <f t="array" aca="1" ref="P408" ca="1">INDEX('Wkly eq indx data joined'!$A$1:$AJ$1150,MATCH('Wkly eq indx data aligned'!$A408+2,OFFSET(INDIRECT(ADDRESS(1,MATCH(P$1,'Wkly eq indx data joined'!$1:$1,0),1,1,$A$1)),,,1150,1),0),MATCH(P$1,'Wkly eq indx data joined'!$1:$1,0)+1)</f>
        <v>5428.25</v>
      </c>
      <c r="Q408" s="9" cm="1">
        <f t="array" aca="1" ref="Q408" ca="1">INDEX('Wkly eq indx data joined'!$A$1:$AJ$1150,MATCH('Wkly eq indx data aligned'!$A408,OFFSET(INDIRECT(ADDRESS(1,MATCH(Q$1,'Wkly eq indx data joined'!$1:$1,0),1,1,$A$1)),,,1150,1),0),MATCH(Q$1,'Wkly eq indx data joined'!$1:$1,0)+1)</f>
        <v>559.14</v>
      </c>
      <c r="R408" s="12" cm="1">
        <f t="array" aca="1" ref="R408" ca="1">INDEX('Wkly eq indx data joined'!$A$1:$AJ$1150,MATCH('Wkly eq indx data aligned'!$A408+2,OFFSET(INDIRECT(ADDRESS(1,MATCH(R$1,'Wkly eq indx data joined'!$1:$1,0),1,1,$A$1)),,,1150,1),0),MATCH(R$1,'Wkly eq indx data joined'!$1:$1,0)+1)</f>
        <v>1835.21</v>
      </c>
      <c r="S408" s="9" cm="1">
        <f t="array" aca="1" ref="S408" ca="1">INDEX('Wkly eq indx data joined'!$A$1:$AJ$1150,MATCH('Wkly eq indx data aligned'!$A408,OFFSET(INDIRECT(ADDRESS(1,MATCH(S$1,'Wkly eq indx data joined'!$1:$1,0),1,1,$A$1)),,,1150,1),0),MATCH(S$1,'Wkly eq indx data joined'!$1:$1,0)+1)</f>
        <v>28475.38</v>
      </c>
    </row>
    <row r="409" spans="1:19" x14ac:dyDescent="0.25">
      <c r="A409" s="4">
        <f t="shared" si="6"/>
        <v>39374</v>
      </c>
      <c r="B409" s="9" cm="1">
        <f t="array" aca="1" ref="B409" ca="1">INDEX('Wkly eq indx data joined'!$A$1:$AJ$1150,MATCH('Wkly eq indx data aligned'!$A409,OFFSET(INDIRECT(ADDRESS(1,MATCH(B$1,'Wkly eq indx data joined'!$1:$1,0),1,1,$A$1)),,,1150,1),0),MATCH(B$1,'Wkly eq indx data joined'!$1:$1,0)+1)</f>
        <v>6706.3190000000004</v>
      </c>
      <c r="C409" s="9" cm="1">
        <f t="array" aca="1" ref="C409" ca="1">INDEX('Wkly eq indx data joined'!$A$1:$AJ$1150,MATCH('Wkly eq indx data aligned'!$A409,OFFSET(INDIRECT(ADDRESS(1,MATCH(C$1,'Wkly eq indx data joined'!$1:$1,0),1,1,$A$1)),,,1150,1),0),MATCH(C$1,'Wkly eq indx data joined'!$1:$1,0)+1)</f>
        <v>16814.37</v>
      </c>
      <c r="D409" s="18" cm="1">
        <f t="array" aca="1" ref="D409" ca="1">IFERROR(INDEX('Wkly eq indx data joined'!$A$1:$AJ$1150,MATCH('Wkly eq indx data aligned'!$A409,OFFSET(INDIRECT(ADDRESS(1,MATCH(D$1,'Wkly eq indx data joined'!$1:$1,0),1,1,$A$1)),,,1150,1),0),MATCH(D$1,'Wkly eq indx data joined'!$1:$1,0)+1),D408)</f>
        <v>5818.0469999999996</v>
      </c>
      <c r="E409" s="9" cm="1">
        <f t="array" aca="1" ref="E409" ca="1">INDEX('Wkly eq indx data joined'!$A$1:$AJ$1150,MATCH('Wkly eq indx data aligned'!$A409,OFFSET(INDIRECT(ADDRESS(1,MATCH(E$1,'Wkly eq indx data joined'!$1:$1,0),1,1,$A$1)),,,1150,1),0),MATCH(E$1,'Wkly eq indx data joined'!$1:$1,0)+1)</f>
        <v>14001.66</v>
      </c>
      <c r="F409" s="9" cm="1">
        <f t="array" aca="1" ref="F409" ca="1">INDEX('Wkly eq indx data joined'!$A$1:$AJ$1150,MATCH('Wkly eq indx data aligned'!$A409,OFFSET(INDIRECT(ADDRESS(1,MATCH(F$1,'Wkly eq indx data joined'!$1:$1,0),1,1,$A$1)),,,1150,1),0),MATCH(F$1,'Wkly eq indx data joined'!$1:$1,0)+1)</f>
        <v>8937.2000000000007</v>
      </c>
      <c r="G409" s="9" cm="1">
        <f t="array" aca="1" ref="G409" ca="1">INDEX('Wkly eq indx data joined'!$A$1:$AJ$1150,MATCH('Wkly eq indx data aligned'!$A409,OFFSET(INDIRECT(ADDRESS(1,MATCH(G$1,'Wkly eq indx data joined'!$1:$1,0),1,1,$A$1)),,,1150,1),0),MATCH(G$1,'Wkly eq indx data joined'!$1:$1,0)+1)</f>
        <v>1500.63</v>
      </c>
      <c r="H409" s="9" cm="1">
        <f t="array" aca="1" ref="H409" ca="1">INDEX('Wkly eq indx data joined'!$A$1:$AJ$1150,MATCH('Wkly eq indx data aligned'!$A409,OFFSET(INDIRECT(ADDRESS(1,MATCH(H$1,'Wkly eq indx data joined'!$1:$1,0),1,1,$A$1)),,,1150,1),0),MATCH(H$1,'Wkly eq indx data joined'!$1:$1,0)+1)</f>
        <v>6527.9</v>
      </c>
      <c r="I409" s="9" cm="1">
        <f t="array" aca="1" ref="I409" ca="1">INDEX('Wkly eq indx data joined'!$A$1:$AJ$1150,MATCH('Wkly eq indx data aligned'!$A409,OFFSET(INDIRECT(ADDRESS(1,MATCH(I$1,'Wkly eq indx data joined'!$1:$1,0),1,1,$A$1)),,,1150,1),0),MATCH(I$1,'Wkly eq indx data joined'!$1:$1,0)+1)</f>
        <v>29465.05</v>
      </c>
      <c r="J409" s="9" cm="1">
        <f t="array" aca="1" ref="J409" ca="1">INDEX('Wkly eq indx data joined'!$A$1:$AJ$1150,MATCH('Wkly eq indx data aligned'!$A409,OFFSET(INDIRECT(ADDRESS(1,MATCH(J$1,'Wkly eq indx data joined'!$1:$1,0),1,1,$A$1)),,,1150,1),0),MATCH(J$1,'Wkly eq indx data joined'!$1:$1,0)+1)</f>
        <v>5740.48</v>
      </c>
      <c r="K409" s="9" cm="1">
        <f t="array" aca="1" ref="K409" ca="1">INDEX('Wkly eq indx data joined'!$A$1:$AJ$1150,MATCH('Wkly eq indx data aligned'!$A409,OFFSET(INDIRECT(ADDRESS(1,MATCH(K$1,'Wkly eq indx data joined'!$1:$1,0),1,1,$A$1)),,,1150,1),0),MATCH(K$1,'Wkly eq indx data joined'!$1:$1,0)+1)</f>
        <v>7884.12</v>
      </c>
      <c r="L409" s="12" cm="1">
        <f t="array" aca="1" ref="L409" ca="1">INDEX('Wkly eq indx data joined'!$A$1:$AJ$1150,MATCH('Wkly eq indx data aligned'!$A409+2,OFFSET(INDIRECT(ADDRESS(1,MATCH(L$1,'Wkly eq indx data joined'!$1:$1,0),1,1,$A$1)),,,1150,1),0),MATCH(L$1,'Wkly eq indx data joined'!$1:$1,0)+1)</f>
        <v>1970.1</v>
      </c>
      <c r="M409" s="9" cm="1">
        <f t="array" aca="1" ref="M409" ca="1">INDEX('Wkly eq indx data joined'!$A$1:$AJ$1150,MATCH('Wkly eq indx data aligned'!$A409,OFFSET(INDIRECT(ADDRESS(1,MATCH(M$1,'Wkly eq indx data joined'!$1:$1,0),1,1,$A$1)),,,1150,1),0),MATCH(M$1,'Wkly eq indx data joined'!$1:$1,0)+1)</f>
        <v>60894.3</v>
      </c>
      <c r="N409" s="9" cm="1">
        <f t="array" aca="1" ref="N409" ca="1">INDEX('Wkly eq indx data joined'!$A$1:$AJ$1150,MATCH('Wkly eq indx data aligned'!$A409,OFFSET(INDIRECT(ADDRESS(1,MATCH(N$1,'Wkly eq indx data joined'!$1:$1,0),1,1,$A$1)),,,1150,1),0),MATCH(N$1,'Wkly eq indx data joined'!$1:$1,0)+1)</f>
        <v>7791.86</v>
      </c>
      <c r="O409" s="13" cm="1">
        <f t="array" aca="1" ref="O409" ca="1">INDEX('Wkly eq indx data joined'!$A$1:$AJ$1150,MATCH('Wkly eq indx data aligned'!$A409+1,OFFSET(INDIRECT(ADDRESS(1,MATCH(O$1,'Wkly eq indx data joined'!$1:$1,0),1,1,$A$1)),,,1150,1),0),MATCH(O$1,'Wkly eq indx data joined'!$1:$1,0)+1)</f>
        <v>9611.7199999999993</v>
      </c>
      <c r="P409" s="12" cm="1">
        <f t="array" aca="1" ref="P409" ca="1">INDEX('Wkly eq indx data joined'!$A$1:$AJ$1150,MATCH('Wkly eq indx data aligned'!$A409+2,OFFSET(INDIRECT(ADDRESS(1,MATCH(P$1,'Wkly eq indx data joined'!$1:$1,0),1,1,$A$1)),,,1150,1),0),MATCH(P$1,'Wkly eq indx data joined'!$1:$1,0)+1)</f>
        <v>5215.3</v>
      </c>
      <c r="Q409" s="9" cm="1">
        <f t="array" aca="1" ref="Q409" ca="1">INDEX('Wkly eq indx data joined'!$A$1:$AJ$1150,MATCH('Wkly eq indx data aligned'!$A409,OFFSET(INDIRECT(ADDRESS(1,MATCH(Q$1,'Wkly eq indx data joined'!$1:$1,0),1,1,$A$1)),,,1150,1),0),MATCH(Q$1,'Wkly eq indx data joined'!$1:$1,0)+1)</f>
        <v>551.04999999999995</v>
      </c>
      <c r="R409" s="12" cm="1">
        <f t="array" aca="1" ref="R409" ca="1">INDEX('Wkly eq indx data joined'!$A$1:$AJ$1150,MATCH('Wkly eq indx data aligned'!$A409+2,OFFSET(INDIRECT(ADDRESS(1,MATCH(R$1,'Wkly eq indx data joined'!$1:$1,0),1,1,$A$1)),,,1150,1),0),MATCH(R$1,'Wkly eq indx data joined'!$1:$1,0)+1)</f>
        <v>1801.42</v>
      </c>
      <c r="S409" s="9" cm="1">
        <f t="array" aca="1" ref="S409" ca="1">INDEX('Wkly eq indx data joined'!$A$1:$AJ$1150,MATCH('Wkly eq indx data aligned'!$A409,OFFSET(INDIRECT(ADDRESS(1,MATCH(S$1,'Wkly eq indx data joined'!$1:$1,0),1,1,$A$1)),,,1150,1),0),MATCH(S$1,'Wkly eq indx data joined'!$1:$1,0)+1)</f>
        <v>27998.07</v>
      </c>
    </row>
    <row r="410" spans="1:19" x14ac:dyDescent="0.25">
      <c r="A410" s="4">
        <f t="shared" si="6"/>
        <v>39381</v>
      </c>
      <c r="B410" s="9" cm="1">
        <f t="array" aca="1" ref="B410" ca="1">INDEX('Wkly eq indx data joined'!$A$1:$AJ$1150,MATCH('Wkly eq indx data aligned'!$A410,OFFSET(INDIRECT(ADDRESS(1,MATCH(B$1,'Wkly eq indx data joined'!$1:$1,0),1,1,$A$1)),,,1150,1),0),MATCH(B$1,'Wkly eq indx data joined'!$1:$1,0)+1)</f>
        <v>6700.5789999999997</v>
      </c>
      <c r="C410" s="9" cm="1">
        <f t="array" aca="1" ref="C410" ca="1">INDEX('Wkly eq indx data joined'!$A$1:$AJ$1150,MATCH('Wkly eq indx data aligned'!$A410,OFFSET(INDIRECT(ADDRESS(1,MATCH(C$1,'Wkly eq indx data joined'!$1:$1,0),1,1,$A$1)),,,1150,1),0),MATCH(C$1,'Wkly eq indx data joined'!$1:$1,0)+1)</f>
        <v>16505.63</v>
      </c>
      <c r="D410" s="18" cm="1">
        <f t="array" aca="1" ref="D410" ca="1">IFERROR(INDEX('Wkly eq indx data joined'!$A$1:$AJ$1150,MATCH('Wkly eq indx data aligned'!$A410,OFFSET(INDIRECT(ADDRESS(1,MATCH(D$1,'Wkly eq indx data joined'!$1:$1,0),1,1,$A$1)),,,1150,1),0),MATCH(D$1,'Wkly eq indx data joined'!$1:$1,0)+1),D409)</f>
        <v>5589.6310000000003</v>
      </c>
      <c r="E410" s="9" cm="1">
        <f t="array" aca="1" ref="E410" ca="1">INDEX('Wkly eq indx data joined'!$A$1:$AJ$1150,MATCH('Wkly eq indx data aligned'!$A410,OFFSET(INDIRECT(ADDRESS(1,MATCH(E$1,'Wkly eq indx data joined'!$1:$1,0),1,1,$A$1)),,,1150,1),0),MATCH(E$1,'Wkly eq indx data joined'!$1:$1,0)+1)</f>
        <v>14296.43</v>
      </c>
      <c r="F410" s="9" cm="1">
        <f t="array" aca="1" ref="F410" ca="1">INDEX('Wkly eq indx data joined'!$A$1:$AJ$1150,MATCH('Wkly eq indx data aligned'!$A410,OFFSET(INDIRECT(ADDRESS(1,MATCH(F$1,'Wkly eq indx data joined'!$1:$1,0),1,1,$A$1)),,,1150,1),0),MATCH(F$1,'Wkly eq indx data joined'!$1:$1,0)+1)</f>
        <v>8962.92</v>
      </c>
      <c r="G410" s="9" cm="1">
        <f t="array" aca="1" ref="G410" ca="1">INDEX('Wkly eq indx data joined'!$A$1:$AJ$1150,MATCH('Wkly eq indx data aligned'!$A410,OFFSET(INDIRECT(ADDRESS(1,MATCH(G$1,'Wkly eq indx data joined'!$1:$1,0),1,1,$A$1)),,,1150,1),0),MATCH(G$1,'Wkly eq indx data joined'!$1:$1,0)+1)</f>
        <v>1535.28</v>
      </c>
      <c r="H410" s="9" cm="1">
        <f t="array" aca="1" ref="H410" ca="1">INDEX('Wkly eq indx data joined'!$A$1:$AJ$1150,MATCH('Wkly eq indx data aligned'!$A410,OFFSET(INDIRECT(ADDRESS(1,MATCH(H$1,'Wkly eq indx data joined'!$1:$1,0),1,1,$A$1)),,,1150,1),0),MATCH(H$1,'Wkly eq indx data joined'!$1:$1,0)+1)</f>
        <v>6661.3</v>
      </c>
      <c r="I410" s="9" cm="1">
        <f t="array" aca="1" ref="I410" ca="1">INDEX('Wkly eq indx data joined'!$A$1:$AJ$1150,MATCH('Wkly eq indx data aligned'!$A410,OFFSET(INDIRECT(ADDRESS(1,MATCH(I$1,'Wkly eq indx data joined'!$1:$1,0),1,1,$A$1)),,,1150,1),0),MATCH(I$1,'Wkly eq indx data joined'!$1:$1,0)+1)</f>
        <v>30405.22</v>
      </c>
      <c r="J410" s="9" cm="1">
        <f t="array" aca="1" ref="J410" ca="1">INDEX('Wkly eq indx data joined'!$A$1:$AJ$1150,MATCH('Wkly eq indx data aligned'!$A410,OFFSET(INDIRECT(ADDRESS(1,MATCH(J$1,'Wkly eq indx data joined'!$1:$1,0),1,1,$A$1)),,,1150,1),0),MATCH(J$1,'Wkly eq indx data joined'!$1:$1,0)+1)</f>
        <v>5794.87</v>
      </c>
      <c r="K410" s="9" cm="1">
        <f t="array" aca="1" ref="K410" ca="1">INDEX('Wkly eq indx data joined'!$A$1:$AJ$1150,MATCH('Wkly eq indx data aligned'!$A410,OFFSET(INDIRECT(ADDRESS(1,MATCH(K$1,'Wkly eq indx data joined'!$1:$1,0),1,1,$A$1)),,,1150,1),0),MATCH(K$1,'Wkly eq indx data joined'!$1:$1,0)+1)</f>
        <v>7949.17</v>
      </c>
      <c r="L410" s="12" cm="1">
        <f t="array" aca="1" ref="L410" ca="1">INDEX('Wkly eq indx data joined'!$A$1:$AJ$1150,MATCH('Wkly eq indx data aligned'!$A410+2,OFFSET(INDIRECT(ADDRESS(1,MATCH(L$1,'Wkly eq indx data joined'!$1:$1,0),1,1,$A$1)),,,1150,1),0),MATCH(L$1,'Wkly eq indx data joined'!$1:$1,0)+1)</f>
        <v>2028.06</v>
      </c>
      <c r="M410" s="9" cm="1">
        <f t="array" aca="1" ref="M410" ca="1">INDEX('Wkly eq indx data joined'!$A$1:$AJ$1150,MATCH('Wkly eq indx data aligned'!$A410,OFFSET(INDIRECT(ADDRESS(1,MATCH(M$1,'Wkly eq indx data joined'!$1:$1,0),1,1,$A$1)),,,1150,1),0),MATCH(M$1,'Wkly eq indx data joined'!$1:$1,0)+1)</f>
        <v>64275.6</v>
      </c>
      <c r="N410" s="9" cm="1">
        <f t="array" aca="1" ref="N410" ca="1">INDEX('Wkly eq indx data joined'!$A$1:$AJ$1150,MATCH('Wkly eq indx data aligned'!$A410,OFFSET(INDIRECT(ADDRESS(1,MATCH(N$1,'Wkly eq indx data joined'!$1:$1,0),1,1,$A$1)),,,1150,1),0),MATCH(N$1,'Wkly eq indx data joined'!$1:$1,0)+1)</f>
        <v>7862.15</v>
      </c>
      <c r="O410" s="13" cm="1">
        <f t="array" aca="1" ref="O410" ca="1">INDEX('Wkly eq indx data joined'!$A$1:$AJ$1150,MATCH('Wkly eq indx data aligned'!$A410+1,OFFSET(INDIRECT(ADDRESS(1,MATCH(O$1,'Wkly eq indx data joined'!$1:$1,0),1,1,$A$1)),,,1150,1),0),MATCH(O$1,'Wkly eq indx data joined'!$1:$1,0)+1)</f>
        <v>9631.51</v>
      </c>
      <c r="P410" s="12" cm="1">
        <f t="array" aca="1" ref="P410" ca="1">INDEX('Wkly eq indx data joined'!$A$1:$AJ$1150,MATCH('Wkly eq indx data aligned'!$A410+2,OFFSET(INDIRECT(ADDRESS(1,MATCH(P$1,'Wkly eq indx data joined'!$1:$1,0),1,1,$A$1)),,,1150,1),0),MATCH(P$1,'Wkly eq indx data joined'!$1:$1,0)+1)</f>
        <v>5702.3</v>
      </c>
      <c r="Q410" s="9" cm="1">
        <f t="array" aca="1" ref="Q410" ca="1">INDEX('Wkly eq indx data joined'!$A$1:$AJ$1150,MATCH('Wkly eq indx data aligned'!$A410,OFFSET(INDIRECT(ADDRESS(1,MATCH(Q$1,'Wkly eq indx data joined'!$1:$1,0),1,1,$A$1)),,,1150,1),0),MATCH(Q$1,'Wkly eq indx data joined'!$1:$1,0)+1)</f>
        <v>547.16</v>
      </c>
      <c r="R410" s="12" cm="1">
        <f t="array" aca="1" ref="R410" ca="1">INDEX('Wkly eq indx data joined'!$A$1:$AJ$1150,MATCH('Wkly eq indx data aligned'!$A410+2,OFFSET(INDIRECT(ADDRESS(1,MATCH(R$1,'Wkly eq indx data joined'!$1:$1,0),1,1,$A$1)),,,1150,1),0),MATCH(R$1,'Wkly eq indx data joined'!$1:$1,0)+1)</f>
        <v>1854.47</v>
      </c>
      <c r="S410" s="9" cm="1">
        <f t="array" aca="1" ref="S410" ca="1">INDEX('Wkly eq indx data joined'!$A$1:$AJ$1150,MATCH('Wkly eq indx data aligned'!$A410,OFFSET(INDIRECT(ADDRESS(1,MATCH(S$1,'Wkly eq indx data joined'!$1:$1,0),1,1,$A$1)),,,1150,1),0),MATCH(S$1,'Wkly eq indx data joined'!$1:$1,0)+1)</f>
        <v>27939.61</v>
      </c>
    </row>
    <row r="411" spans="1:19" x14ac:dyDescent="0.25">
      <c r="A411" s="4">
        <f t="shared" si="6"/>
        <v>39388</v>
      </c>
      <c r="B411" s="9" cm="1">
        <f t="array" aca="1" ref="B411" ca="1">INDEX('Wkly eq indx data joined'!$A$1:$AJ$1150,MATCH('Wkly eq indx data aligned'!$A411,OFFSET(INDIRECT(ADDRESS(1,MATCH(B$1,'Wkly eq indx data joined'!$1:$1,0),1,1,$A$1)),,,1150,1),0),MATCH(B$1,'Wkly eq indx data joined'!$1:$1,0)+1)</f>
        <v>6696.5680000000002</v>
      </c>
      <c r="C411" s="9" cm="1">
        <f t="array" aca="1" ref="C411" ca="1">INDEX('Wkly eq indx data joined'!$A$1:$AJ$1150,MATCH('Wkly eq indx data aligned'!$A411,OFFSET(INDIRECT(ADDRESS(1,MATCH(C$1,'Wkly eq indx data joined'!$1:$1,0),1,1,$A$1)),,,1150,1),0),MATCH(C$1,'Wkly eq indx data joined'!$1:$1,0)+1)</f>
        <v>16517.48</v>
      </c>
      <c r="D411" s="18" cm="1">
        <f t="array" aca="1" ref="D411" ca="1">IFERROR(INDEX('Wkly eq indx data joined'!$A$1:$AJ$1150,MATCH('Wkly eq indx data aligned'!$A411,OFFSET(INDIRECT(ADDRESS(1,MATCH(D$1,'Wkly eq indx data joined'!$1:$1,0),1,1,$A$1)),,,1150,1),0),MATCH(D$1,'Wkly eq indx data joined'!$1:$1,0)+1),D410)</f>
        <v>5777.8090000000002</v>
      </c>
      <c r="E411" s="9" cm="1">
        <f t="array" aca="1" ref="E411" ca="1">INDEX('Wkly eq indx data joined'!$A$1:$AJ$1150,MATCH('Wkly eq indx data aligned'!$A411,OFFSET(INDIRECT(ADDRESS(1,MATCH(E$1,'Wkly eq indx data joined'!$1:$1,0),1,1,$A$1)),,,1150,1),0),MATCH(E$1,'Wkly eq indx data joined'!$1:$1,0)+1)</f>
        <v>14363.88</v>
      </c>
      <c r="F411" s="9" cm="1">
        <f t="array" aca="1" ref="F411" ca="1">INDEX('Wkly eq indx data joined'!$A$1:$AJ$1150,MATCH('Wkly eq indx data aligned'!$A411,OFFSET(INDIRECT(ADDRESS(1,MATCH(F$1,'Wkly eq indx data joined'!$1:$1,0),1,1,$A$1)),,,1150,1),0),MATCH(F$1,'Wkly eq indx data joined'!$1:$1,0)+1)</f>
        <v>8770.39</v>
      </c>
      <c r="G411" s="9" cm="1">
        <f t="array" aca="1" ref="G411" ca="1">INDEX('Wkly eq indx data joined'!$A$1:$AJ$1150,MATCH('Wkly eq indx data aligned'!$A411,OFFSET(INDIRECT(ADDRESS(1,MATCH(G$1,'Wkly eq indx data joined'!$1:$1,0),1,1,$A$1)),,,1150,1),0),MATCH(G$1,'Wkly eq indx data joined'!$1:$1,0)+1)</f>
        <v>1509.65</v>
      </c>
      <c r="H411" s="9" cm="1">
        <f t="array" aca="1" ref="H411" ca="1">INDEX('Wkly eq indx data joined'!$A$1:$AJ$1150,MATCH('Wkly eq indx data aligned'!$A411,OFFSET(INDIRECT(ADDRESS(1,MATCH(H$1,'Wkly eq indx data joined'!$1:$1,0),1,1,$A$1)),,,1150,1),0),MATCH(H$1,'Wkly eq indx data joined'!$1:$1,0)+1)</f>
        <v>6530.6</v>
      </c>
      <c r="I411" s="9" cm="1">
        <f t="array" aca="1" ref="I411" ca="1">INDEX('Wkly eq indx data joined'!$A$1:$AJ$1150,MATCH('Wkly eq indx data aligned'!$A411,OFFSET(INDIRECT(ADDRESS(1,MATCH(I$1,'Wkly eq indx data joined'!$1:$1,0),1,1,$A$1)),,,1150,1),0),MATCH(I$1,'Wkly eq indx data joined'!$1:$1,0)+1)</f>
        <v>30468.34</v>
      </c>
      <c r="J411" s="9" cm="1">
        <f t="array" aca="1" ref="J411" ca="1">INDEX('Wkly eq indx data joined'!$A$1:$AJ$1150,MATCH('Wkly eq indx data aligned'!$A411,OFFSET(INDIRECT(ADDRESS(1,MATCH(J$1,'Wkly eq indx data joined'!$1:$1,0),1,1,$A$1)),,,1150,1),0),MATCH(J$1,'Wkly eq indx data joined'!$1:$1,0)+1)</f>
        <v>5720.42</v>
      </c>
      <c r="K411" s="9" cm="1">
        <f t="array" aca="1" ref="K411" ca="1">INDEX('Wkly eq indx data joined'!$A$1:$AJ$1150,MATCH('Wkly eq indx data aligned'!$A411,OFFSET(INDIRECT(ADDRESS(1,MATCH(K$1,'Wkly eq indx data joined'!$1:$1,0),1,1,$A$1)),,,1150,1),0),MATCH(K$1,'Wkly eq indx data joined'!$1:$1,0)+1)</f>
        <v>7849.49</v>
      </c>
      <c r="L411" s="12" cm="1">
        <f t="array" aca="1" ref="L411" ca="1">INDEX('Wkly eq indx data joined'!$A$1:$AJ$1150,MATCH('Wkly eq indx data aligned'!$A411+2,OFFSET(INDIRECT(ADDRESS(1,MATCH(L$1,'Wkly eq indx data joined'!$1:$1,0),1,1,$A$1)),,,1150,1),0),MATCH(L$1,'Wkly eq indx data joined'!$1:$1,0)+1)</f>
        <v>2019.34</v>
      </c>
      <c r="M411" s="9" cm="1">
        <f t="array" aca="1" ref="M411" ca="1">INDEX('Wkly eq indx data joined'!$A$1:$AJ$1150,MATCH('Wkly eq indx data aligned'!$A411,OFFSET(INDIRECT(ADDRESS(1,MATCH(M$1,'Wkly eq indx data joined'!$1:$1,0),1,1,$A$1)),,,1150,1),0),MATCH(M$1,'Wkly eq indx data joined'!$1:$1,0)+1)</f>
        <v>64050.1</v>
      </c>
      <c r="N411" s="9" cm="1">
        <f t="array" aca="1" ref="N411" ca="1">INDEX('Wkly eq indx data joined'!$A$1:$AJ$1150,MATCH('Wkly eq indx data aligned'!$A411,OFFSET(INDIRECT(ADDRESS(1,MATCH(N$1,'Wkly eq indx data joined'!$1:$1,0),1,1,$A$1)),,,1150,1),0),MATCH(N$1,'Wkly eq indx data joined'!$1:$1,0)+1)</f>
        <v>7615.54</v>
      </c>
      <c r="O411" s="13" cm="1">
        <f t="array" aca="1" ref="O411" ca="1">INDEX('Wkly eq indx data joined'!$A$1:$AJ$1150,MATCH('Wkly eq indx data aligned'!$A411+1,OFFSET(INDIRECT(ADDRESS(1,MATCH(O$1,'Wkly eq indx data joined'!$1:$1,0),1,1,$A$1)),,,1150,1),0),MATCH(O$1,'Wkly eq indx data joined'!$1:$1,0)+1)</f>
        <v>9273.09</v>
      </c>
      <c r="P411" s="12" cm="1">
        <f t="array" aca="1" ref="P411" ca="1">INDEX('Wkly eq indx data joined'!$A$1:$AJ$1150,MATCH('Wkly eq indx data aligned'!$A411+2,OFFSET(INDIRECT(ADDRESS(1,MATCH(P$1,'Wkly eq indx data joined'!$1:$1,0),1,1,$A$1)),,,1150,1),0),MATCH(P$1,'Wkly eq indx data joined'!$1:$1,0)+1)</f>
        <v>5932.4</v>
      </c>
      <c r="Q411" s="9" cm="1">
        <f t="array" aca="1" ref="Q411" ca="1">INDEX('Wkly eq indx data joined'!$A$1:$AJ$1150,MATCH('Wkly eq indx data aligned'!$A411,OFFSET(INDIRECT(ADDRESS(1,MATCH(Q$1,'Wkly eq indx data joined'!$1:$1,0),1,1,$A$1)),,,1150,1),0),MATCH(Q$1,'Wkly eq indx data joined'!$1:$1,0)+1)</f>
        <v>537.25</v>
      </c>
      <c r="R411" s="12" cm="1">
        <f t="array" aca="1" ref="R411" ca="1">INDEX('Wkly eq indx data joined'!$A$1:$AJ$1150,MATCH('Wkly eq indx data aligned'!$A411+2,OFFSET(INDIRECT(ADDRESS(1,MATCH(R$1,'Wkly eq indx data joined'!$1:$1,0),1,1,$A$1)),,,1150,1),0),MATCH(R$1,'Wkly eq indx data joined'!$1:$1,0)+1)</f>
        <v>1879.41</v>
      </c>
      <c r="S411" s="9" cm="1">
        <f t="array" aca="1" ref="S411" ca="1">INDEX('Wkly eq indx data joined'!$A$1:$AJ$1150,MATCH('Wkly eq indx data aligned'!$A411,OFFSET(INDIRECT(ADDRESS(1,MATCH(S$1,'Wkly eq indx data joined'!$1:$1,0),1,1,$A$1)),,,1150,1),0),MATCH(S$1,'Wkly eq indx data joined'!$1:$1,0)+1)</f>
        <v>27661.14</v>
      </c>
    </row>
    <row r="412" spans="1:19" x14ac:dyDescent="0.25">
      <c r="A412" s="4">
        <f t="shared" si="6"/>
        <v>39395</v>
      </c>
      <c r="B412" s="9" cm="1">
        <f t="array" aca="1" ref="B412" ca="1">INDEX('Wkly eq indx data joined'!$A$1:$AJ$1150,MATCH('Wkly eq indx data aligned'!$A412,OFFSET(INDIRECT(ADDRESS(1,MATCH(B$1,'Wkly eq indx data joined'!$1:$1,0),1,1,$A$1)),,,1150,1),0),MATCH(B$1,'Wkly eq indx data joined'!$1:$1,0)+1)</f>
        <v>6545.674</v>
      </c>
      <c r="C412" s="9" cm="1">
        <f t="array" aca="1" ref="C412" ca="1">INDEX('Wkly eq indx data joined'!$A$1:$AJ$1150,MATCH('Wkly eq indx data aligned'!$A412,OFFSET(INDIRECT(ADDRESS(1,MATCH(C$1,'Wkly eq indx data joined'!$1:$1,0),1,1,$A$1)),,,1150,1),0),MATCH(C$1,'Wkly eq indx data joined'!$1:$1,0)+1)</f>
        <v>15583.42</v>
      </c>
      <c r="D412" s="18" cm="1">
        <f t="array" aca="1" ref="D412" ca="1">IFERROR(INDEX('Wkly eq indx data joined'!$A$1:$AJ$1150,MATCH('Wkly eq indx data aligned'!$A412,OFFSET(INDIRECT(ADDRESS(1,MATCH(D$1,'Wkly eq indx data joined'!$1:$1,0),1,1,$A$1)),,,1150,1),0),MATCH(D$1,'Wkly eq indx data joined'!$1:$1,0)+1),D411)</f>
        <v>5315.54</v>
      </c>
      <c r="E412" s="9" cm="1">
        <f t="array" aca="1" ref="E412" ca="1">INDEX('Wkly eq indx data joined'!$A$1:$AJ$1150,MATCH('Wkly eq indx data aligned'!$A412,OFFSET(INDIRECT(ADDRESS(1,MATCH(E$1,'Wkly eq indx data joined'!$1:$1,0),1,1,$A$1)),,,1150,1),0),MATCH(E$1,'Wkly eq indx data joined'!$1:$1,0)+1)</f>
        <v>13869.82</v>
      </c>
      <c r="F412" s="9" cm="1">
        <f t="array" aca="1" ref="F412" ca="1">INDEX('Wkly eq indx data joined'!$A$1:$AJ$1150,MATCH('Wkly eq indx data aligned'!$A412,OFFSET(INDIRECT(ADDRESS(1,MATCH(F$1,'Wkly eq indx data joined'!$1:$1,0),1,1,$A$1)),,,1150,1),0),MATCH(F$1,'Wkly eq indx data joined'!$1:$1,0)+1)</f>
        <v>8417.15</v>
      </c>
      <c r="G412" s="9" cm="1">
        <f t="array" aca="1" ref="G412" ca="1">INDEX('Wkly eq indx data joined'!$A$1:$AJ$1150,MATCH('Wkly eq indx data aligned'!$A412,OFFSET(INDIRECT(ADDRESS(1,MATCH(G$1,'Wkly eq indx data joined'!$1:$1,0),1,1,$A$1)),,,1150,1),0),MATCH(G$1,'Wkly eq indx data joined'!$1:$1,0)+1)</f>
        <v>1453.7</v>
      </c>
      <c r="H412" s="9" cm="1">
        <f t="array" aca="1" ref="H412" ca="1">INDEX('Wkly eq indx data joined'!$A$1:$AJ$1150,MATCH('Wkly eq indx data aligned'!$A412,OFFSET(INDIRECT(ADDRESS(1,MATCH(H$1,'Wkly eq indx data joined'!$1:$1,0),1,1,$A$1)),,,1150,1),0),MATCH(H$1,'Wkly eq indx data joined'!$1:$1,0)+1)</f>
        <v>6304.9</v>
      </c>
      <c r="I412" s="9" cm="1">
        <f t="array" aca="1" ref="I412" ca="1">INDEX('Wkly eq indx data joined'!$A$1:$AJ$1150,MATCH('Wkly eq indx data aligned'!$A412,OFFSET(INDIRECT(ADDRESS(1,MATCH(I$1,'Wkly eq indx data joined'!$1:$1,0),1,1,$A$1)),,,1150,1),0),MATCH(I$1,'Wkly eq indx data joined'!$1:$1,0)+1)</f>
        <v>28783.41</v>
      </c>
      <c r="J412" s="9" cm="1">
        <f t="array" aca="1" ref="J412" ca="1">INDEX('Wkly eq indx data joined'!$A$1:$AJ$1150,MATCH('Wkly eq indx data aligned'!$A412,OFFSET(INDIRECT(ADDRESS(1,MATCH(J$1,'Wkly eq indx data joined'!$1:$1,0),1,1,$A$1)),,,1150,1),0),MATCH(J$1,'Wkly eq indx data joined'!$1:$1,0)+1)</f>
        <v>5524.18</v>
      </c>
      <c r="K412" s="9" cm="1">
        <f t="array" aca="1" ref="K412" ca="1">INDEX('Wkly eq indx data joined'!$A$1:$AJ$1150,MATCH('Wkly eq indx data aligned'!$A412,OFFSET(INDIRECT(ADDRESS(1,MATCH(K$1,'Wkly eq indx data joined'!$1:$1,0),1,1,$A$1)),,,1150,1),0),MATCH(K$1,'Wkly eq indx data joined'!$1:$1,0)+1)</f>
        <v>7812.4</v>
      </c>
      <c r="L412" s="12" cm="1">
        <f t="array" aca="1" ref="L412" ca="1">INDEX('Wkly eq indx data joined'!$A$1:$AJ$1150,MATCH('Wkly eq indx data aligned'!$A412+2,OFFSET(INDIRECT(ADDRESS(1,MATCH(L$1,'Wkly eq indx data joined'!$1:$1,0),1,1,$A$1)),,,1150,1),0),MATCH(L$1,'Wkly eq indx data joined'!$1:$1,0)+1)</f>
        <v>1990.47</v>
      </c>
      <c r="M412" s="9" cm="1">
        <f t="array" aca="1" ref="M412" ca="1">INDEX('Wkly eq indx data joined'!$A$1:$AJ$1150,MATCH('Wkly eq indx data aligned'!$A412,OFFSET(INDIRECT(ADDRESS(1,MATCH(M$1,'Wkly eq indx data joined'!$1:$1,0),1,1,$A$1)),,,1150,1),0),MATCH(M$1,'Wkly eq indx data joined'!$1:$1,0)+1)</f>
        <v>64320.6</v>
      </c>
      <c r="N412" s="9" cm="1">
        <f t="array" aca="1" ref="N412" ca="1">INDEX('Wkly eq indx data joined'!$A$1:$AJ$1150,MATCH('Wkly eq indx data aligned'!$A412,OFFSET(INDIRECT(ADDRESS(1,MATCH(N$1,'Wkly eq indx data joined'!$1:$1,0),1,1,$A$1)),,,1150,1),0),MATCH(N$1,'Wkly eq indx data joined'!$1:$1,0)+1)</f>
        <v>7128.69</v>
      </c>
      <c r="O412" s="13" cm="1">
        <f t="array" aca="1" ref="O412" ca="1">INDEX('Wkly eq indx data joined'!$A$1:$AJ$1150,MATCH('Wkly eq indx data aligned'!$A412+1,OFFSET(INDIRECT(ADDRESS(1,MATCH(O$1,'Wkly eq indx data joined'!$1:$1,0),1,1,$A$1)),,,1150,1),0),MATCH(O$1,'Wkly eq indx data joined'!$1:$1,0)+1)</f>
        <v>8970.92</v>
      </c>
      <c r="P412" s="12" cm="1">
        <f t="array" aca="1" ref="P412" ca="1">INDEX('Wkly eq indx data joined'!$A$1:$AJ$1150,MATCH('Wkly eq indx data aligned'!$A412+2,OFFSET(INDIRECT(ADDRESS(1,MATCH(P$1,'Wkly eq indx data joined'!$1:$1,0),1,1,$A$1)),,,1150,1),0),MATCH(P$1,'Wkly eq indx data joined'!$1:$1,0)+1)</f>
        <v>5663.25</v>
      </c>
      <c r="Q412" s="9" cm="1">
        <f t="array" aca="1" ref="Q412" ca="1">INDEX('Wkly eq indx data joined'!$A$1:$AJ$1150,MATCH('Wkly eq indx data aligned'!$A412,OFFSET(INDIRECT(ADDRESS(1,MATCH(Q$1,'Wkly eq indx data joined'!$1:$1,0),1,1,$A$1)),,,1150,1),0),MATCH(Q$1,'Wkly eq indx data joined'!$1:$1,0)+1)</f>
        <v>510.65</v>
      </c>
      <c r="R412" s="12" cm="1">
        <f t="array" aca="1" ref="R412" ca="1">INDEX('Wkly eq indx data joined'!$A$1:$AJ$1150,MATCH('Wkly eq indx data aligned'!$A412+2,OFFSET(INDIRECT(ADDRESS(1,MATCH(R$1,'Wkly eq indx data joined'!$1:$1,0),1,1,$A$1)),,,1150,1),0),MATCH(R$1,'Wkly eq indx data joined'!$1:$1,0)+1)</f>
        <v>1891.27</v>
      </c>
      <c r="S412" s="9" cm="1">
        <f t="array" aca="1" ref="S412" ca="1">INDEX('Wkly eq indx data joined'!$A$1:$AJ$1150,MATCH('Wkly eq indx data aligned'!$A412,OFFSET(INDIRECT(ADDRESS(1,MATCH(S$1,'Wkly eq indx data joined'!$1:$1,0),1,1,$A$1)),,,1150,1),0),MATCH(S$1,'Wkly eq indx data joined'!$1:$1,0)+1)</f>
        <v>28054.25</v>
      </c>
    </row>
    <row r="413" spans="1:19" x14ac:dyDescent="0.25">
      <c r="A413" s="4">
        <f t="shared" si="6"/>
        <v>39402</v>
      </c>
      <c r="B413" s="9" cm="1">
        <f t="array" aca="1" ref="B413" ca="1">INDEX('Wkly eq indx data joined'!$A$1:$AJ$1150,MATCH('Wkly eq indx data aligned'!$A413,OFFSET(INDIRECT(ADDRESS(1,MATCH(B$1,'Wkly eq indx data joined'!$1:$1,0),1,1,$A$1)),,,1150,1),0),MATCH(B$1,'Wkly eq indx data joined'!$1:$1,0)+1)</f>
        <v>6461.8689999999997</v>
      </c>
      <c r="C413" s="9" cm="1">
        <f t="array" aca="1" ref="C413" ca="1">INDEX('Wkly eq indx data joined'!$A$1:$AJ$1150,MATCH('Wkly eq indx data aligned'!$A413,OFFSET(INDIRECT(ADDRESS(1,MATCH(C$1,'Wkly eq indx data joined'!$1:$1,0),1,1,$A$1)),,,1150,1),0),MATCH(C$1,'Wkly eq indx data joined'!$1:$1,0)+1)</f>
        <v>15154.61</v>
      </c>
      <c r="D413" s="18" cm="1">
        <f t="array" aca="1" ref="D413" ca="1">IFERROR(INDEX('Wkly eq indx data joined'!$A$1:$AJ$1150,MATCH('Wkly eq indx data aligned'!$A413,OFFSET(INDIRECT(ADDRESS(1,MATCH(D$1,'Wkly eq indx data joined'!$1:$1,0),1,1,$A$1)),,,1150,1),0),MATCH(D$1,'Wkly eq indx data joined'!$1:$1,0)+1),D412)</f>
        <v>5316.2740000000003</v>
      </c>
      <c r="E413" s="9" cm="1">
        <f t="array" aca="1" ref="E413" ca="1">INDEX('Wkly eq indx data joined'!$A$1:$AJ$1150,MATCH('Wkly eq indx data aligned'!$A413,OFFSET(INDIRECT(ADDRESS(1,MATCH(E$1,'Wkly eq indx data joined'!$1:$1,0),1,1,$A$1)),,,1150,1),0),MATCH(E$1,'Wkly eq indx data joined'!$1:$1,0)+1)</f>
        <v>13530.36</v>
      </c>
      <c r="F413" s="9" cm="1">
        <f t="array" aca="1" ref="F413" ca="1">INDEX('Wkly eq indx data joined'!$A$1:$AJ$1150,MATCH('Wkly eq indx data aligned'!$A413,OFFSET(INDIRECT(ADDRESS(1,MATCH(F$1,'Wkly eq indx data joined'!$1:$1,0),1,1,$A$1)),,,1150,1),0),MATCH(F$1,'Wkly eq indx data joined'!$1:$1,0)+1)</f>
        <v>8478.7999999999993</v>
      </c>
      <c r="G413" s="9" cm="1">
        <f t="array" aca="1" ref="G413" ca="1">INDEX('Wkly eq indx data joined'!$A$1:$AJ$1150,MATCH('Wkly eq indx data aligned'!$A413,OFFSET(INDIRECT(ADDRESS(1,MATCH(G$1,'Wkly eq indx data joined'!$1:$1,0),1,1,$A$1)),,,1150,1),0),MATCH(G$1,'Wkly eq indx data joined'!$1:$1,0)+1)</f>
        <v>1458.74</v>
      </c>
      <c r="H413" s="9" cm="1">
        <f t="array" aca="1" ref="H413" ca="1">INDEX('Wkly eq indx data joined'!$A$1:$AJ$1150,MATCH('Wkly eq indx data aligned'!$A413,OFFSET(INDIRECT(ADDRESS(1,MATCH(H$1,'Wkly eq indx data joined'!$1:$1,0),1,1,$A$1)),,,1150,1),0),MATCH(H$1,'Wkly eq indx data joined'!$1:$1,0)+1)</f>
        <v>6291.2</v>
      </c>
      <c r="I413" s="9" cm="1">
        <f t="array" aca="1" ref="I413" ca="1">INDEX('Wkly eq indx data joined'!$A$1:$AJ$1150,MATCH('Wkly eq indx data aligned'!$A413,OFFSET(INDIRECT(ADDRESS(1,MATCH(I$1,'Wkly eq indx data joined'!$1:$1,0),1,1,$A$1)),,,1150,1),0),MATCH(I$1,'Wkly eq indx data joined'!$1:$1,0)+1)</f>
        <v>27614.43</v>
      </c>
      <c r="J413" s="9" cm="1">
        <f t="array" aca="1" ref="J413" ca="1">INDEX('Wkly eq indx data joined'!$A$1:$AJ$1150,MATCH('Wkly eq indx data aligned'!$A413,OFFSET(INDIRECT(ADDRESS(1,MATCH(J$1,'Wkly eq indx data joined'!$1:$1,0),1,1,$A$1)),,,1150,1),0),MATCH(J$1,'Wkly eq indx data joined'!$1:$1,0)+1)</f>
        <v>5523.63</v>
      </c>
      <c r="K413" s="9" cm="1">
        <f t="array" aca="1" ref="K413" ca="1">INDEX('Wkly eq indx data joined'!$A$1:$AJ$1150,MATCH('Wkly eq indx data aligned'!$A413,OFFSET(INDIRECT(ADDRESS(1,MATCH(K$1,'Wkly eq indx data joined'!$1:$1,0),1,1,$A$1)),,,1150,1),0),MATCH(K$1,'Wkly eq indx data joined'!$1:$1,0)+1)</f>
        <v>7612.26</v>
      </c>
      <c r="L413" s="12" cm="1">
        <f t="array" aca="1" ref="L413" ca="1">INDEX('Wkly eq indx data joined'!$A$1:$AJ$1150,MATCH('Wkly eq indx data aligned'!$A413+2,OFFSET(INDIRECT(ADDRESS(1,MATCH(L$1,'Wkly eq indx data joined'!$1:$1,0),1,1,$A$1)),,,1150,1),0),MATCH(L$1,'Wkly eq indx data joined'!$1:$1,0)+1)</f>
        <v>1926.2</v>
      </c>
      <c r="M413" s="9" cm="1">
        <f t="array" aca="1" ref="M413" ca="1">INDEX('Wkly eq indx data joined'!$A$1:$AJ$1150,MATCH('Wkly eq indx data aligned'!$A413,OFFSET(INDIRECT(ADDRESS(1,MATCH(M$1,'Wkly eq indx data joined'!$1:$1,0),1,1,$A$1)),,,1150,1),0),MATCH(M$1,'Wkly eq indx data joined'!$1:$1,0)+1)</f>
        <v>64609.4</v>
      </c>
      <c r="N413" s="9" cm="1">
        <f t="array" aca="1" ref="N413" ca="1">INDEX('Wkly eq indx data joined'!$A$1:$AJ$1150,MATCH('Wkly eq indx data aligned'!$A413,OFFSET(INDIRECT(ADDRESS(1,MATCH(N$1,'Wkly eq indx data joined'!$1:$1,0),1,1,$A$1)),,,1150,1),0),MATCH(N$1,'Wkly eq indx data joined'!$1:$1,0)+1)</f>
        <v>6969.25</v>
      </c>
      <c r="O413" s="13" cm="1">
        <f t="array" aca="1" ref="O413" ca="1">INDEX('Wkly eq indx data joined'!$A$1:$AJ$1150,MATCH('Wkly eq indx data aligned'!$A413+1,OFFSET(INDIRECT(ADDRESS(1,MATCH(O$1,'Wkly eq indx data joined'!$1:$1,0),1,1,$A$1)),,,1150,1),0),MATCH(O$1,'Wkly eq indx data joined'!$1:$1,0)+1)</f>
        <v>8764.82</v>
      </c>
      <c r="P413" s="12" cm="1">
        <f t="array" aca="1" ref="P413" ca="1">INDEX('Wkly eq indx data joined'!$A$1:$AJ$1150,MATCH('Wkly eq indx data aligned'!$A413+2,OFFSET(INDIRECT(ADDRESS(1,MATCH(P$1,'Wkly eq indx data joined'!$1:$1,0),1,1,$A$1)),,,1150,1),0),MATCH(P$1,'Wkly eq indx data joined'!$1:$1,0)+1)</f>
        <v>5906.85</v>
      </c>
      <c r="Q413" s="9" cm="1">
        <f t="array" aca="1" ref="Q413" ca="1">INDEX('Wkly eq indx data joined'!$A$1:$AJ$1150,MATCH('Wkly eq indx data aligned'!$A413,OFFSET(INDIRECT(ADDRESS(1,MATCH(Q$1,'Wkly eq indx data joined'!$1:$1,0),1,1,$A$1)),,,1150,1),0),MATCH(Q$1,'Wkly eq indx data joined'!$1:$1,0)+1)</f>
        <v>500.08</v>
      </c>
      <c r="R413" s="12" cm="1">
        <f t="array" aca="1" ref="R413" ca="1">INDEX('Wkly eq indx data joined'!$A$1:$AJ$1150,MATCH('Wkly eq indx data aligned'!$A413+2,OFFSET(INDIRECT(ADDRESS(1,MATCH(R$1,'Wkly eq indx data joined'!$1:$1,0),1,1,$A$1)),,,1150,1),0),MATCH(R$1,'Wkly eq indx data joined'!$1:$1,0)+1)</f>
        <v>1833.28</v>
      </c>
      <c r="S413" s="9" cm="1">
        <f t="array" aca="1" ref="S413" ca="1">INDEX('Wkly eq indx data joined'!$A$1:$AJ$1150,MATCH('Wkly eq indx data aligned'!$A413,OFFSET(INDIRECT(ADDRESS(1,MATCH(S$1,'Wkly eq indx data joined'!$1:$1,0),1,1,$A$1)),,,1150,1),0),MATCH(S$1,'Wkly eq indx data joined'!$1:$1,0)+1)</f>
        <v>26982.47</v>
      </c>
    </row>
    <row r="414" spans="1:19" x14ac:dyDescent="0.25">
      <c r="A414" s="4">
        <f t="shared" si="6"/>
        <v>39409</v>
      </c>
      <c r="B414" s="9" cm="1">
        <f t="array" aca="1" ref="B414" ca="1">INDEX('Wkly eq indx data joined'!$A$1:$AJ$1150,MATCH('Wkly eq indx data aligned'!$A414,OFFSET(INDIRECT(ADDRESS(1,MATCH(B$1,'Wkly eq indx data joined'!$1:$1,0),1,1,$A$1)),,,1150,1),0),MATCH(B$1,'Wkly eq indx data joined'!$1:$1,0)+1)</f>
        <v>6330.2489999999998</v>
      </c>
      <c r="C414" s="9" cm="1">
        <f t="array" aca="1" ref="C414" ca="1">INDEX('Wkly eq indx data joined'!$A$1:$AJ$1150,MATCH('Wkly eq indx data aligned'!$A414,OFFSET(INDIRECT(ADDRESS(1,MATCH(C$1,'Wkly eq indx data joined'!$1:$1,0),1,1,$A$1)),,,1150,1),0),MATCH(C$1,'Wkly eq indx data joined'!$1:$1,0)+1)</f>
        <v>14888.77</v>
      </c>
      <c r="D414" s="18" cm="1">
        <f t="array" aca="1" ref="D414" ca="1">IFERROR(INDEX('Wkly eq indx data joined'!$A$1:$AJ$1150,MATCH('Wkly eq indx data aligned'!$A414,OFFSET(INDIRECT(ADDRESS(1,MATCH(D$1,'Wkly eq indx data joined'!$1:$1,0),1,1,$A$1)),,,1150,1),0),MATCH(D$1,'Wkly eq indx data joined'!$1:$1,0)+1),D413)</f>
        <v>5032.13</v>
      </c>
      <c r="E414" s="9" cm="1">
        <f t="array" aca="1" ref="E414" ca="1">INDEX('Wkly eq indx data joined'!$A$1:$AJ$1150,MATCH('Wkly eq indx data aligned'!$A414,OFFSET(INDIRECT(ADDRESS(1,MATCH(E$1,'Wkly eq indx data joined'!$1:$1,0),1,1,$A$1)),,,1150,1),0),MATCH(E$1,'Wkly eq indx data joined'!$1:$1,0)+1)</f>
        <v>13467.2</v>
      </c>
      <c r="F414" s="9" cm="1">
        <f t="array" aca="1" ref="F414" ca="1">INDEX('Wkly eq indx data joined'!$A$1:$AJ$1150,MATCH('Wkly eq indx data aligned'!$A414,OFFSET(INDIRECT(ADDRESS(1,MATCH(F$1,'Wkly eq indx data joined'!$1:$1,0),1,1,$A$1)),,,1150,1),0),MATCH(F$1,'Wkly eq indx data joined'!$1:$1,0)+1)</f>
        <v>8371.83</v>
      </c>
      <c r="G414" s="9" cm="1">
        <f t="array" aca="1" ref="G414" ca="1">INDEX('Wkly eq indx data joined'!$A$1:$AJ$1150,MATCH('Wkly eq indx data aligned'!$A414,OFFSET(INDIRECT(ADDRESS(1,MATCH(G$1,'Wkly eq indx data joined'!$1:$1,0),1,1,$A$1)),,,1150,1),0),MATCH(G$1,'Wkly eq indx data joined'!$1:$1,0)+1)</f>
        <v>1440.7</v>
      </c>
      <c r="H414" s="9" cm="1">
        <f t="array" aca="1" ref="H414" ca="1">INDEX('Wkly eq indx data joined'!$A$1:$AJ$1150,MATCH('Wkly eq indx data aligned'!$A414,OFFSET(INDIRECT(ADDRESS(1,MATCH(H$1,'Wkly eq indx data joined'!$1:$1,0),1,1,$A$1)),,,1150,1),0),MATCH(H$1,'Wkly eq indx data joined'!$1:$1,0)+1)</f>
        <v>6262.1</v>
      </c>
      <c r="I414" s="9" cm="1">
        <f t="array" aca="1" ref="I414" ca="1">INDEX('Wkly eq indx data joined'!$A$1:$AJ$1150,MATCH('Wkly eq indx data aligned'!$A414,OFFSET(INDIRECT(ADDRESS(1,MATCH(I$1,'Wkly eq indx data joined'!$1:$1,0),1,1,$A$1)),,,1150,1),0),MATCH(I$1,'Wkly eq indx data joined'!$1:$1,0)+1)</f>
        <v>26541.09</v>
      </c>
      <c r="J414" s="9" cm="1">
        <f t="array" aca="1" ref="J414" ca="1">INDEX('Wkly eq indx data joined'!$A$1:$AJ$1150,MATCH('Wkly eq indx data aligned'!$A414,OFFSET(INDIRECT(ADDRESS(1,MATCH(J$1,'Wkly eq indx data joined'!$1:$1,0),1,1,$A$1)),,,1150,1),0),MATCH(J$1,'Wkly eq indx data joined'!$1:$1,0)+1)</f>
        <v>5521.17</v>
      </c>
      <c r="K414" s="9" cm="1">
        <f t="array" aca="1" ref="K414" ca="1">INDEX('Wkly eq indx data joined'!$A$1:$AJ$1150,MATCH('Wkly eq indx data aligned'!$A414,OFFSET(INDIRECT(ADDRESS(1,MATCH(K$1,'Wkly eq indx data joined'!$1:$1,0),1,1,$A$1)),,,1150,1),0),MATCH(K$1,'Wkly eq indx data joined'!$1:$1,0)+1)</f>
        <v>7608.96</v>
      </c>
      <c r="L414" s="12" cm="1">
        <f t="array" aca="1" ref="L414" ca="1">INDEX('Wkly eq indx data joined'!$A$1:$AJ$1150,MATCH('Wkly eq indx data aligned'!$A414+2,OFFSET(INDIRECT(ADDRESS(1,MATCH(L$1,'Wkly eq indx data joined'!$1:$1,0),1,1,$A$1)),,,1150,1),0),MATCH(L$1,'Wkly eq indx data joined'!$1:$1,0)+1)</f>
        <v>1772.88</v>
      </c>
      <c r="M414" s="9" cm="1">
        <f t="array" aca="1" ref="M414" ca="1">INDEX('Wkly eq indx data joined'!$A$1:$AJ$1150,MATCH('Wkly eq indx data aligned'!$A414,OFFSET(INDIRECT(ADDRESS(1,MATCH(M$1,'Wkly eq indx data joined'!$1:$1,0),1,1,$A$1)),,,1150,1),0),MATCH(M$1,'Wkly eq indx data joined'!$1:$1,0)+1)</f>
        <v>60970.9</v>
      </c>
      <c r="N414" s="9" cm="1">
        <f t="array" aca="1" ref="N414" ca="1">INDEX('Wkly eq indx data joined'!$A$1:$AJ$1150,MATCH('Wkly eq indx data aligned'!$A414,OFFSET(INDIRECT(ADDRESS(1,MATCH(N$1,'Wkly eq indx data joined'!$1:$1,0),1,1,$A$1)),,,1150,1),0),MATCH(N$1,'Wkly eq indx data joined'!$1:$1,0)+1)</f>
        <v>6624.09</v>
      </c>
      <c r="O414" s="13" cm="1">
        <f t="array" aca="1" ref="O414" ca="1">INDEX('Wkly eq indx data joined'!$A$1:$AJ$1150,MATCH('Wkly eq indx data aligned'!$A414+1,OFFSET(INDIRECT(ADDRESS(1,MATCH(O$1,'Wkly eq indx data joined'!$1:$1,0),1,1,$A$1)),,,1150,1),0),MATCH(O$1,'Wkly eq indx data joined'!$1:$1,0)+1)</f>
        <v>8342.2000000000007</v>
      </c>
      <c r="P414" s="12" cm="1">
        <f t="array" aca="1" ref="P414" ca="1">INDEX('Wkly eq indx data joined'!$A$1:$AJ$1150,MATCH('Wkly eq indx data aligned'!$A414+2,OFFSET(INDIRECT(ADDRESS(1,MATCH(P$1,'Wkly eq indx data joined'!$1:$1,0),1,1,$A$1)),,,1150,1),0),MATCH(P$1,'Wkly eq indx data joined'!$1:$1,0)+1)</f>
        <v>5608.6</v>
      </c>
      <c r="Q414" s="9" cm="1">
        <f t="array" aca="1" ref="Q414" ca="1">INDEX('Wkly eq indx data joined'!$A$1:$AJ$1150,MATCH('Wkly eq indx data aligned'!$A414,OFFSET(INDIRECT(ADDRESS(1,MATCH(Q$1,'Wkly eq indx data joined'!$1:$1,0),1,1,$A$1)),,,1150,1),0),MATCH(Q$1,'Wkly eq indx data joined'!$1:$1,0)+1)</f>
        <v>492.47</v>
      </c>
      <c r="R414" s="12" cm="1">
        <f t="array" aca="1" ref="R414" ca="1">INDEX('Wkly eq indx data joined'!$A$1:$AJ$1150,MATCH('Wkly eq indx data aligned'!$A414+2,OFFSET(INDIRECT(ADDRESS(1,MATCH(R$1,'Wkly eq indx data joined'!$1:$1,0),1,1,$A$1)),,,1150,1),0),MATCH(R$1,'Wkly eq indx data joined'!$1:$1,0)+1)</f>
        <v>1793.03</v>
      </c>
      <c r="S414" s="9" cm="1">
        <f t="array" aca="1" ref="S414" ca="1">INDEX('Wkly eq indx data joined'!$A$1:$AJ$1150,MATCH('Wkly eq indx data aligned'!$A414,OFFSET(INDIRECT(ADDRESS(1,MATCH(S$1,'Wkly eq indx data joined'!$1:$1,0),1,1,$A$1)),,,1150,1),0),MATCH(S$1,'Wkly eq indx data joined'!$1:$1,0)+1)</f>
        <v>26864.05</v>
      </c>
    </row>
    <row r="415" spans="1:19" x14ac:dyDescent="0.25">
      <c r="A415" s="4">
        <f t="shared" si="6"/>
        <v>39416</v>
      </c>
      <c r="B415" s="9" cm="1">
        <f t="array" aca="1" ref="B415" ca="1">INDEX('Wkly eq indx data joined'!$A$1:$AJ$1150,MATCH('Wkly eq indx data aligned'!$A415,OFFSET(INDIRECT(ADDRESS(1,MATCH(B$1,'Wkly eq indx data joined'!$1:$1,0),1,1,$A$1)),,,1150,1),0),MATCH(B$1,'Wkly eq indx data joined'!$1:$1,0)+1)</f>
        <v>6533.1490000000003</v>
      </c>
      <c r="C415" s="9" cm="1">
        <f t="array" aca="1" ref="C415" ca="1">INDEX('Wkly eq indx data joined'!$A$1:$AJ$1150,MATCH('Wkly eq indx data aligned'!$A415,OFFSET(INDIRECT(ADDRESS(1,MATCH(C$1,'Wkly eq indx data joined'!$1:$1,0),1,1,$A$1)),,,1150,1),0),MATCH(C$1,'Wkly eq indx data joined'!$1:$1,0)+1)</f>
        <v>15680.67</v>
      </c>
      <c r="D415" s="18" cm="1">
        <f t="array" aca="1" ref="D415" ca="1">IFERROR(INDEX('Wkly eq indx data joined'!$A$1:$AJ$1150,MATCH('Wkly eq indx data aligned'!$A415,OFFSET(INDIRECT(ADDRESS(1,MATCH(D$1,'Wkly eq indx data joined'!$1:$1,0),1,1,$A$1)),,,1150,1),0),MATCH(D$1,'Wkly eq indx data joined'!$1:$1,0)+1),D414)</f>
        <v>4871.7780000000002</v>
      </c>
      <c r="E415" s="9" cm="1">
        <f t="array" aca="1" ref="E415" ca="1">INDEX('Wkly eq indx data joined'!$A$1:$AJ$1150,MATCH('Wkly eq indx data aligned'!$A415,OFFSET(INDIRECT(ADDRESS(1,MATCH(E$1,'Wkly eq indx data joined'!$1:$1,0),1,1,$A$1)),,,1150,1),0),MATCH(E$1,'Wkly eq indx data joined'!$1:$1,0)+1)</f>
        <v>13689.12</v>
      </c>
      <c r="F415" s="9" cm="1">
        <f t="array" aca="1" ref="F415" ca="1">INDEX('Wkly eq indx data joined'!$A$1:$AJ$1150,MATCH('Wkly eq indx data aligned'!$A415,OFFSET(INDIRECT(ADDRESS(1,MATCH(F$1,'Wkly eq indx data joined'!$1:$1,0),1,1,$A$1)),,,1150,1),0),MATCH(F$1,'Wkly eq indx data joined'!$1:$1,0)+1)</f>
        <v>8828.36</v>
      </c>
      <c r="G415" s="9" cm="1">
        <f t="array" aca="1" ref="G415" ca="1">INDEX('Wkly eq indx data joined'!$A$1:$AJ$1150,MATCH('Wkly eq indx data aligned'!$A415,OFFSET(INDIRECT(ADDRESS(1,MATCH(G$1,'Wkly eq indx data joined'!$1:$1,0),1,1,$A$1)),,,1150,1),0),MATCH(G$1,'Wkly eq indx data joined'!$1:$1,0)+1)</f>
        <v>1481.14</v>
      </c>
      <c r="H415" s="9" cm="1">
        <f t="array" aca="1" ref="H415" ca="1">INDEX('Wkly eq indx data joined'!$A$1:$AJ$1150,MATCH('Wkly eq indx data aligned'!$A415,OFFSET(INDIRECT(ADDRESS(1,MATCH(H$1,'Wkly eq indx data joined'!$1:$1,0),1,1,$A$1)),,,1150,1),0),MATCH(H$1,'Wkly eq indx data joined'!$1:$1,0)+1)</f>
        <v>6432.5</v>
      </c>
      <c r="I415" s="9" cm="1">
        <f t="array" aca="1" ref="I415" ca="1">INDEX('Wkly eq indx data joined'!$A$1:$AJ$1150,MATCH('Wkly eq indx data aligned'!$A415,OFFSET(INDIRECT(ADDRESS(1,MATCH(I$1,'Wkly eq indx data joined'!$1:$1,0),1,1,$A$1)),,,1150,1),0),MATCH(I$1,'Wkly eq indx data joined'!$1:$1,0)+1)</f>
        <v>28643.61</v>
      </c>
      <c r="J415" s="9" cm="1">
        <f t="array" aca="1" ref="J415" ca="1">INDEX('Wkly eq indx data joined'!$A$1:$AJ$1150,MATCH('Wkly eq indx data aligned'!$A415,OFFSET(INDIRECT(ADDRESS(1,MATCH(J$1,'Wkly eq indx data joined'!$1:$1,0),1,1,$A$1)),,,1150,1),0),MATCH(J$1,'Wkly eq indx data joined'!$1:$1,0)+1)</f>
        <v>5670.57</v>
      </c>
      <c r="K415" s="9" cm="1">
        <f t="array" aca="1" ref="K415" ca="1">INDEX('Wkly eq indx data joined'!$A$1:$AJ$1150,MATCH('Wkly eq indx data aligned'!$A415,OFFSET(INDIRECT(ADDRESS(1,MATCH(K$1,'Wkly eq indx data joined'!$1:$1,0),1,1,$A$1)),,,1150,1),0),MATCH(K$1,'Wkly eq indx data joined'!$1:$1,0)+1)</f>
        <v>7870.52</v>
      </c>
      <c r="L415" s="12" cm="1">
        <f t="array" aca="1" ref="L415" ca="1">INDEX('Wkly eq indx data joined'!$A$1:$AJ$1150,MATCH('Wkly eq indx data aligned'!$A415+2,OFFSET(INDIRECT(ADDRESS(1,MATCH(L$1,'Wkly eq indx data joined'!$1:$1,0),1,1,$A$1)),,,1150,1),0),MATCH(L$1,'Wkly eq indx data joined'!$1:$1,0)+1)</f>
        <v>1906</v>
      </c>
      <c r="M415" s="9" cm="1">
        <f t="array" aca="1" ref="M415" ca="1">INDEX('Wkly eq indx data joined'!$A$1:$AJ$1150,MATCH('Wkly eq indx data aligned'!$A415,OFFSET(INDIRECT(ADDRESS(1,MATCH(M$1,'Wkly eq indx data joined'!$1:$1,0),1,1,$A$1)),,,1150,1),0),MATCH(M$1,'Wkly eq indx data joined'!$1:$1,0)+1)</f>
        <v>63006.2</v>
      </c>
      <c r="N415" s="9" cm="1">
        <f t="array" aca="1" ref="N415" ca="1">INDEX('Wkly eq indx data joined'!$A$1:$AJ$1150,MATCH('Wkly eq indx data aligned'!$A415,OFFSET(INDIRECT(ADDRESS(1,MATCH(N$1,'Wkly eq indx data joined'!$1:$1,0),1,1,$A$1)),,,1150,1),0),MATCH(N$1,'Wkly eq indx data joined'!$1:$1,0)+1)</f>
        <v>7207.05</v>
      </c>
      <c r="O415" s="13" cm="1">
        <f t="array" aca="1" ref="O415" ca="1">INDEX('Wkly eq indx data joined'!$A$1:$AJ$1150,MATCH('Wkly eq indx data aligned'!$A415+1,OFFSET(INDIRECT(ADDRESS(1,MATCH(O$1,'Wkly eq indx data joined'!$1:$1,0),1,1,$A$1)),,,1150,1),0),MATCH(O$1,'Wkly eq indx data joined'!$1:$1,0)+1)</f>
        <v>8586.4</v>
      </c>
      <c r="P415" s="12" cm="1">
        <f t="array" aca="1" ref="P415" ca="1">INDEX('Wkly eq indx data joined'!$A$1:$AJ$1150,MATCH('Wkly eq indx data aligned'!$A415+2,OFFSET(INDIRECT(ADDRESS(1,MATCH(P$1,'Wkly eq indx data joined'!$1:$1,0),1,1,$A$1)),,,1150,1),0),MATCH(P$1,'Wkly eq indx data joined'!$1:$1,0)+1)</f>
        <v>5762.75</v>
      </c>
      <c r="Q415" s="9" cm="1">
        <f t="array" aca="1" ref="Q415" ca="1">INDEX('Wkly eq indx data joined'!$A$1:$AJ$1150,MATCH('Wkly eq indx data aligned'!$A415,OFFSET(INDIRECT(ADDRESS(1,MATCH(Q$1,'Wkly eq indx data joined'!$1:$1,0),1,1,$A$1)),,,1150,1),0),MATCH(Q$1,'Wkly eq indx data joined'!$1:$1,0)+1)</f>
        <v>507.58</v>
      </c>
      <c r="R415" s="12" cm="1">
        <f t="array" aca="1" ref="R415" ca="1">INDEX('Wkly eq indx data joined'!$A$1:$AJ$1150,MATCH('Wkly eq indx data aligned'!$A415+2,OFFSET(INDIRECT(ADDRESS(1,MATCH(R$1,'Wkly eq indx data joined'!$1:$1,0),1,1,$A$1)),,,1150,1),0),MATCH(R$1,'Wkly eq indx data joined'!$1:$1,0)+1)</f>
        <v>1850.64</v>
      </c>
      <c r="S415" s="9" cm="1">
        <f t="array" aca="1" ref="S415" ca="1">INDEX('Wkly eq indx data joined'!$A$1:$AJ$1150,MATCH('Wkly eq indx data aligned'!$A415,OFFSET(INDIRECT(ADDRESS(1,MATCH(S$1,'Wkly eq indx data joined'!$1:$1,0),1,1,$A$1)),,,1150,1),0),MATCH(S$1,'Wkly eq indx data joined'!$1:$1,0)+1)</f>
        <v>27629.35</v>
      </c>
    </row>
    <row r="416" spans="1:19" x14ac:dyDescent="0.25">
      <c r="A416" s="4">
        <f t="shared" si="6"/>
        <v>39423</v>
      </c>
      <c r="B416" s="9" cm="1">
        <f t="array" aca="1" ref="B416" ca="1">INDEX('Wkly eq indx data joined'!$A$1:$AJ$1150,MATCH('Wkly eq indx data aligned'!$A416,OFFSET(INDIRECT(ADDRESS(1,MATCH(B$1,'Wkly eq indx data joined'!$1:$1,0),1,1,$A$1)),,,1150,1),0),MATCH(B$1,'Wkly eq indx data joined'!$1:$1,0)+1)</f>
        <v>6654.6580000000004</v>
      </c>
      <c r="C416" s="9" cm="1">
        <f t="array" aca="1" ref="C416" ca="1">INDEX('Wkly eq indx data joined'!$A$1:$AJ$1150,MATCH('Wkly eq indx data aligned'!$A416,OFFSET(INDIRECT(ADDRESS(1,MATCH(C$1,'Wkly eq indx data joined'!$1:$1,0),1,1,$A$1)),,,1150,1),0),MATCH(C$1,'Wkly eq indx data joined'!$1:$1,0)+1)</f>
        <v>15956.37</v>
      </c>
      <c r="D416" s="18" cm="1">
        <f t="array" aca="1" ref="D416" ca="1">IFERROR(INDEX('Wkly eq indx data joined'!$A$1:$AJ$1150,MATCH('Wkly eq indx data aligned'!$A416,OFFSET(INDIRECT(ADDRESS(1,MATCH(D$1,'Wkly eq indx data joined'!$1:$1,0),1,1,$A$1)),,,1150,1),0),MATCH(D$1,'Wkly eq indx data joined'!$1:$1,0)+1),D415)</f>
        <v>5091.7560000000003</v>
      </c>
      <c r="E416" s="9" cm="1">
        <f t="array" aca="1" ref="E416" ca="1">INDEX('Wkly eq indx data joined'!$A$1:$AJ$1150,MATCH('Wkly eq indx data aligned'!$A416,OFFSET(INDIRECT(ADDRESS(1,MATCH(E$1,'Wkly eq indx data joined'!$1:$1,0),1,1,$A$1)),,,1150,1),0),MATCH(E$1,'Wkly eq indx data joined'!$1:$1,0)+1)</f>
        <v>13862.97</v>
      </c>
      <c r="F416" s="9" cm="1">
        <f t="array" aca="1" ref="F416" ca="1">INDEX('Wkly eq indx data joined'!$A$1:$AJ$1150,MATCH('Wkly eq indx data aligned'!$A416,OFFSET(INDIRECT(ADDRESS(1,MATCH(F$1,'Wkly eq indx data joined'!$1:$1,0),1,1,$A$1)),,,1150,1),0),MATCH(F$1,'Wkly eq indx data joined'!$1:$1,0)+1)</f>
        <v>8799.65</v>
      </c>
      <c r="G416" s="9" cm="1">
        <f t="array" aca="1" ref="G416" ca="1">INDEX('Wkly eq indx data joined'!$A$1:$AJ$1150,MATCH('Wkly eq indx data aligned'!$A416,OFFSET(INDIRECT(ADDRESS(1,MATCH(G$1,'Wkly eq indx data joined'!$1:$1,0),1,1,$A$1)),,,1150,1),0),MATCH(G$1,'Wkly eq indx data joined'!$1:$1,0)+1)</f>
        <v>1504.66</v>
      </c>
      <c r="H416" s="9" cm="1">
        <f t="array" aca="1" ref="H416" ca="1">INDEX('Wkly eq indx data joined'!$A$1:$AJ$1150,MATCH('Wkly eq indx data aligned'!$A416,OFFSET(INDIRECT(ADDRESS(1,MATCH(H$1,'Wkly eq indx data joined'!$1:$1,0),1,1,$A$1)),,,1150,1),0),MATCH(H$1,'Wkly eq indx data joined'!$1:$1,0)+1)</f>
        <v>6554.9</v>
      </c>
      <c r="I416" s="9" cm="1">
        <f t="array" aca="1" ref="I416" ca="1">INDEX('Wkly eq indx data joined'!$A$1:$AJ$1150,MATCH('Wkly eq indx data aligned'!$A416,OFFSET(INDIRECT(ADDRESS(1,MATCH(I$1,'Wkly eq indx data joined'!$1:$1,0),1,1,$A$1)),,,1150,1),0),MATCH(I$1,'Wkly eq indx data joined'!$1:$1,0)+1)</f>
        <v>28842.47</v>
      </c>
      <c r="J416" s="9" cm="1">
        <f t="array" aca="1" ref="J416" ca="1">INDEX('Wkly eq indx data joined'!$A$1:$AJ$1150,MATCH('Wkly eq indx data aligned'!$A416,OFFSET(INDIRECT(ADDRESS(1,MATCH(J$1,'Wkly eq indx data joined'!$1:$1,0),1,1,$A$1)),,,1150,1),0),MATCH(J$1,'Wkly eq indx data joined'!$1:$1,0)+1)</f>
        <v>5718.75</v>
      </c>
      <c r="K416" s="9" cm="1">
        <f t="array" aca="1" ref="K416" ca="1">INDEX('Wkly eq indx data joined'!$A$1:$AJ$1150,MATCH('Wkly eq indx data aligned'!$A416,OFFSET(INDIRECT(ADDRESS(1,MATCH(K$1,'Wkly eq indx data joined'!$1:$1,0),1,1,$A$1)),,,1150,1),0),MATCH(K$1,'Wkly eq indx data joined'!$1:$1,0)+1)</f>
        <v>7994.07</v>
      </c>
      <c r="L416" s="12" cm="1">
        <f t="array" aca="1" ref="L416" ca="1">INDEX('Wkly eq indx data joined'!$A$1:$AJ$1150,MATCH('Wkly eq indx data aligned'!$A416+2,OFFSET(INDIRECT(ADDRESS(1,MATCH(L$1,'Wkly eq indx data joined'!$1:$1,0),1,1,$A$1)),,,1150,1),0),MATCH(L$1,'Wkly eq indx data joined'!$1:$1,0)+1)</f>
        <v>1934.32</v>
      </c>
      <c r="M416" s="9" cm="1">
        <f t="array" aca="1" ref="M416" ca="1">INDEX('Wkly eq indx data joined'!$A$1:$AJ$1150,MATCH('Wkly eq indx data aligned'!$A416,OFFSET(INDIRECT(ADDRESS(1,MATCH(M$1,'Wkly eq indx data joined'!$1:$1,0),1,1,$A$1)),,,1150,1),0),MATCH(M$1,'Wkly eq indx data joined'!$1:$1,0)+1)</f>
        <v>65638.5</v>
      </c>
      <c r="N416" s="9" cm="1">
        <f t="array" aca="1" ref="N416" ca="1">INDEX('Wkly eq indx data joined'!$A$1:$AJ$1150,MATCH('Wkly eq indx data aligned'!$A416,OFFSET(INDIRECT(ADDRESS(1,MATCH(N$1,'Wkly eq indx data joined'!$1:$1,0),1,1,$A$1)),,,1150,1),0),MATCH(N$1,'Wkly eq indx data joined'!$1:$1,0)+1)</f>
        <v>7241.12</v>
      </c>
      <c r="O416" s="13" cm="1">
        <f t="array" aca="1" ref="O416" ca="1">INDEX('Wkly eq indx data joined'!$A$1:$AJ$1150,MATCH('Wkly eq indx data aligned'!$A416+1,OFFSET(INDIRECT(ADDRESS(1,MATCH(O$1,'Wkly eq indx data joined'!$1:$1,0),1,1,$A$1)),,,1150,1),0),MATCH(O$1,'Wkly eq indx data joined'!$1:$1,0)+1)</f>
        <v>8722.3799999999992</v>
      </c>
      <c r="P416" s="12" cm="1">
        <f t="array" aca="1" ref="P416" ca="1">INDEX('Wkly eq indx data joined'!$A$1:$AJ$1150,MATCH('Wkly eq indx data aligned'!$A416+2,OFFSET(INDIRECT(ADDRESS(1,MATCH(P$1,'Wkly eq indx data joined'!$1:$1,0),1,1,$A$1)),,,1150,1),0),MATCH(P$1,'Wkly eq indx data joined'!$1:$1,0)+1)</f>
        <v>5974.3</v>
      </c>
      <c r="Q416" s="9" cm="1">
        <f t="array" aca="1" ref="Q416" ca="1">INDEX('Wkly eq indx data joined'!$A$1:$AJ$1150,MATCH('Wkly eq indx data aligned'!$A416,OFFSET(INDIRECT(ADDRESS(1,MATCH(Q$1,'Wkly eq indx data joined'!$1:$1,0),1,1,$A$1)),,,1150,1),0),MATCH(Q$1,'Wkly eq indx data joined'!$1:$1,0)+1)</f>
        <v>513.59</v>
      </c>
      <c r="R416" s="12" cm="1">
        <f t="array" aca="1" ref="R416" ca="1">INDEX('Wkly eq indx data joined'!$A$1:$AJ$1150,MATCH('Wkly eq indx data aligned'!$A416+2,OFFSET(INDIRECT(ADDRESS(1,MATCH(R$1,'Wkly eq indx data joined'!$1:$1,0),1,1,$A$1)),,,1150,1),0),MATCH(R$1,'Wkly eq indx data joined'!$1:$1,0)+1)</f>
        <v>1913.38</v>
      </c>
      <c r="S416" s="9" cm="1">
        <f t="array" aca="1" ref="S416" ca="1">INDEX('Wkly eq indx data joined'!$A$1:$AJ$1150,MATCH('Wkly eq indx data aligned'!$A416,OFFSET(INDIRECT(ADDRESS(1,MATCH(S$1,'Wkly eq indx data joined'!$1:$1,0),1,1,$A$1)),,,1150,1),0),MATCH(S$1,'Wkly eq indx data joined'!$1:$1,0)+1)</f>
        <v>27670.38</v>
      </c>
    </row>
    <row r="417" spans="1:19" x14ac:dyDescent="0.25">
      <c r="A417" s="4">
        <f t="shared" si="6"/>
        <v>39430</v>
      </c>
      <c r="B417" s="9" cm="1">
        <f t="array" aca="1" ref="B417" ca="1">INDEX('Wkly eq indx data joined'!$A$1:$AJ$1150,MATCH('Wkly eq indx data aligned'!$A417,OFFSET(INDIRECT(ADDRESS(1,MATCH(B$1,'Wkly eq indx data joined'!$1:$1,0),1,1,$A$1)),,,1150,1),0),MATCH(B$1,'Wkly eq indx data joined'!$1:$1,0)+1)</f>
        <v>6491.6840000000002</v>
      </c>
      <c r="C417" s="9" cm="1">
        <f t="array" aca="1" ref="C417" ca="1">INDEX('Wkly eq indx data joined'!$A$1:$AJ$1150,MATCH('Wkly eq indx data aligned'!$A417,OFFSET(INDIRECT(ADDRESS(1,MATCH(C$1,'Wkly eq indx data joined'!$1:$1,0),1,1,$A$1)),,,1150,1),0),MATCH(C$1,'Wkly eq indx data joined'!$1:$1,0)+1)</f>
        <v>15514.51</v>
      </c>
      <c r="D417" s="18" cm="1">
        <f t="array" aca="1" ref="D417" ca="1">IFERROR(INDEX('Wkly eq indx data joined'!$A$1:$AJ$1150,MATCH('Wkly eq indx data aligned'!$A417,OFFSET(INDIRECT(ADDRESS(1,MATCH(D$1,'Wkly eq indx data joined'!$1:$1,0),1,1,$A$1)),,,1150,1),0),MATCH(D$1,'Wkly eq indx data joined'!$1:$1,0)+1),D416)</f>
        <v>5007.9110000000001</v>
      </c>
      <c r="E417" s="9" cm="1">
        <f t="array" aca="1" ref="E417" ca="1">INDEX('Wkly eq indx data joined'!$A$1:$AJ$1150,MATCH('Wkly eq indx data aligned'!$A417,OFFSET(INDIRECT(ADDRESS(1,MATCH(E$1,'Wkly eq indx data joined'!$1:$1,0),1,1,$A$1)),,,1150,1),0),MATCH(E$1,'Wkly eq indx data joined'!$1:$1,0)+1)</f>
        <v>13674.23</v>
      </c>
      <c r="F417" s="9" cm="1">
        <f t="array" aca="1" ref="F417" ca="1">INDEX('Wkly eq indx data joined'!$A$1:$AJ$1150,MATCH('Wkly eq indx data aligned'!$A417,OFFSET(INDIRECT(ADDRESS(1,MATCH(F$1,'Wkly eq indx data joined'!$1:$1,0),1,1,$A$1)),,,1150,1),0),MATCH(F$1,'Wkly eq indx data joined'!$1:$1,0)+1)</f>
        <v>8675.86</v>
      </c>
      <c r="G417" s="9" cm="1">
        <f t="array" aca="1" ref="G417" ca="1">INDEX('Wkly eq indx data joined'!$A$1:$AJ$1150,MATCH('Wkly eq indx data aligned'!$A417,OFFSET(INDIRECT(ADDRESS(1,MATCH(G$1,'Wkly eq indx data joined'!$1:$1,0),1,1,$A$1)),,,1150,1),0),MATCH(G$1,'Wkly eq indx data joined'!$1:$1,0)+1)</f>
        <v>1467.95</v>
      </c>
      <c r="H417" s="9" cm="1">
        <f t="array" aca="1" ref="H417" ca="1">INDEX('Wkly eq indx data joined'!$A$1:$AJ$1150,MATCH('Wkly eq indx data aligned'!$A417,OFFSET(INDIRECT(ADDRESS(1,MATCH(H$1,'Wkly eq indx data joined'!$1:$1,0),1,1,$A$1)),,,1150,1),0),MATCH(H$1,'Wkly eq indx data joined'!$1:$1,0)+1)</f>
        <v>6397</v>
      </c>
      <c r="I417" s="9" cm="1">
        <f t="array" aca="1" ref="I417" ca="1">INDEX('Wkly eq indx data joined'!$A$1:$AJ$1150,MATCH('Wkly eq indx data aligned'!$A417,OFFSET(INDIRECT(ADDRESS(1,MATCH(I$1,'Wkly eq indx data joined'!$1:$1,0),1,1,$A$1)),,,1150,1),0),MATCH(I$1,'Wkly eq indx data joined'!$1:$1,0)+1)</f>
        <v>27563.64</v>
      </c>
      <c r="J417" s="9" cm="1">
        <f t="array" aca="1" ref="J417" ca="1">INDEX('Wkly eq indx data joined'!$A$1:$AJ$1150,MATCH('Wkly eq indx data aligned'!$A417,OFFSET(INDIRECT(ADDRESS(1,MATCH(J$1,'Wkly eq indx data joined'!$1:$1,0),1,1,$A$1)),,,1150,1),0),MATCH(J$1,'Wkly eq indx data joined'!$1:$1,0)+1)</f>
        <v>5605.36</v>
      </c>
      <c r="K417" s="9" cm="1">
        <f t="array" aca="1" ref="K417" ca="1">INDEX('Wkly eq indx data joined'!$A$1:$AJ$1150,MATCH('Wkly eq indx data aligned'!$A417,OFFSET(INDIRECT(ADDRESS(1,MATCH(K$1,'Wkly eq indx data joined'!$1:$1,0),1,1,$A$1)),,,1150,1),0),MATCH(K$1,'Wkly eq indx data joined'!$1:$1,0)+1)</f>
        <v>7948.36</v>
      </c>
      <c r="L417" s="12" cm="1">
        <f t="array" aca="1" ref="L417" ca="1">INDEX('Wkly eq indx data joined'!$A$1:$AJ$1150,MATCH('Wkly eq indx data aligned'!$A417+2,OFFSET(INDIRECT(ADDRESS(1,MATCH(L$1,'Wkly eq indx data joined'!$1:$1,0),1,1,$A$1)),,,1150,1),0),MATCH(L$1,'Wkly eq indx data joined'!$1:$1,0)+1)</f>
        <v>1895.05</v>
      </c>
      <c r="M417" s="9" cm="1">
        <f t="array" aca="1" ref="M417" ca="1">INDEX('Wkly eq indx data joined'!$A$1:$AJ$1150,MATCH('Wkly eq indx data aligned'!$A417,OFFSET(INDIRECT(ADDRESS(1,MATCH(M$1,'Wkly eq indx data joined'!$1:$1,0),1,1,$A$1)),,,1150,1),0),MATCH(M$1,'Wkly eq indx data joined'!$1:$1,0)+1)</f>
        <v>62445</v>
      </c>
      <c r="N417" s="9" cm="1">
        <f t="array" aca="1" ref="N417" ca="1">INDEX('Wkly eq indx data joined'!$A$1:$AJ$1150,MATCH('Wkly eq indx data aligned'!$A417,OFFSET(INDIRECT(ADDRESS(1,MATCH(N$1,'Wkly eq indx data joined'!$1:$1,0),1,1,$A$1)),,,1150,1),0),MATCH(N$1,'Wkly eq indx data joined'!$1:$1,0)+1)</f>
        <v>7091.68</v>
      </c>
      <c r="O417" s="13" cm="1">
        <f t="array" aca="1" ref="O417" ca="1">INDEX('Wkly eq indx data joined'!$A$1:$AJ$1150,MATCH('Wkly eq indx data aligned'!$A417+1,OFFSET(INDIRECT(ADDRESS(1,MATCH(O$1,'Wkly eq indx data joined'!$1:$1,0),1,1,$A$1)),,,1150,1),0),MATCH(O$1,'Wkly eq indx data joined'!$1:$1,0)+1)</f>
        <v>8118.08</v>
      </c>
      <c r="P417" s="12" cm="1">
        <f t="array" aca="1" ref="P417" ca="1">INDEX('Wkly eq indx data joined'!$A$1:$AJ$1150,MATCH('Wkly eq indx data aligned'!$A417+2,OFFSET(INDIRECT(ADDRESS(1,MATCH(P$1,'Wkly eq indx data joined'!$1:$1,0),1,1,$A$1)),,,1150,1),0),MATCH(P$1,'Wkly eq indx data joined'!$1:$1,0)+1)</f>
        <v>6047.7</v>
      </c>
      <c r="Q417" s="9" cm="1">
        <f t="array" aca="1" ref="Q417" ca="1">INDEX('Wkly eq indx data joined'!$A$1:$AJ$1150,MATCH('Wkly eq indx data aligned'!$A417,OFFSET(INDIRECT(ADDRESS(1,MATCH(Q$1,'Wkly eq indx data joined'!$1:$1,0),1,1,$A$1)),,,1150,1),0),MATCH(Q$1,'Wkly eq indx data joined'!$1:$1,0)+1)</f>
        <v>511.28</v>
      </c>
      <c r="R417" s="12" cm="1">
        <f t="array" aca="1" ref="R417" ca="1">INDEX('Wkly eq indx data joined'!$A$1:$AJ$1150,MATCH('Wkly eq indx data aligned'!$A417+2,OFFSET(INDIRECT(ADDRESS(1,MATCH(R$1,'Wkly eq indx data joined'!$1:$1,0),1,1,$A$1)),,,1150,1),0),MATCH(R$1,'Wkly eq indx data joined'!$1:$1,0)+1)</f>
        <v>1895.25</v>
      </c>
      <c r="S417" s="9" cm="1">
        <f t="array" aca="1" ref="S417" ca="1">INDEX('Wkly eq indx data joined'!$A$1:$AJ$1150,MATCH('Wkly eq indx data aligned'!$A417,OFFSET(INDIRECT(ADDRESS(1,MATCH(S$1,'Wkly eq indx data joined'!$1:$1,0),1,1,$A$1)),,,1150,1),0),MATCH(S$1,'Wkly eq indx data joined'!$1:$1,0)+1)</f>
        <v>26004.53</v>
      </c>
    </row>
    <row r="418" spans="1:19" x14ac:dyDescent="0.25">
      <c r="A418" s="4">
        <f t="shared" si="6"/>
        <v>39437</v>
      </c>
      <c r="B418" s="9" cm="1">
        <f t="array" aca="1" ref="B418" ca="1">INDEX('Wkly eq indx data joined'!$A$1:$AJ$1150,MATCH('Wkly eq indx data aligned'!$A418,OFFSET(INDIRECT(ADDRESS(1,MATCH(B$1,'Wkly eq indx data joined'!$1:$1,0),1,1,$A$1)),,,1150,1),0),MATCH(B$1,'Wkly eq indx data joined'!$1:$1,0)+1)</f>
        <v>6246.9920000000002</v>
      </c>
      <c r="C418" s="9" cm="1">
        <f t="array" aca="1" ref="C418" ca="1">INDEX('Wkly eq indx data joined'!$A$1:$AJ$1150,MATCH('Wkly eq indx data aligned'!$A418,OFFSET(INDIRECT(ADDRESS(1,MATCH(C$1,'Wkly eq indx data joined'!$1:$1,0),1,1,$A$1)),,,1150,1),0),MATCH(C$1,'Wkly eq indx data joined'!$1:$1,0)+1)</f>
        <v>15257</v>
      </c>
      <c r="D418" s="18" cm="1">
        <f t="array" aca="1" ref="D418" ca="1">IFERROR(INDEX('Wkly eq indx data joined'!$A$1:$AJ$1150,MATCH('Wkly eq indx data aligned'!$A418,OFFSET(INDIRECT(ADDRESS(1,MATCH(D$1,'Wkly eq indx data joined'!$1:$1,0),1,1,$A$1)),,,1150,1),0),MATCH(D$1,'Wkly eq indx data joined'!$1:$1,0)+1),D417)</f>
        <v>5101.7790000000005</v>
      </c>
      <c r="E418" s="9" cm="1">
        <f t="array" aca="1" ref="E418" ca="1">INDEX('Wkly eq indx data joined'!$A$1:$AJ$1150,MATCH('Wkly eq indx data aligned'!$A418,OFFSET(INDIRECT(ADDRESS(1,MATCH(E$1,'Wkly eq indx data joined'!$1:$1,0),1,1,$A$1)),,,1150,1),0),MATCH(E$1,'Wkly eq indx data joined'!$1:$1,0)+1)</f>
        <v>13596.09</v>
      </c>
      <c r="F418" s="9" cm="1">
        <f t="array" aca="1" ref="F418" ca="1">INDEX('Wkly eq indx data joined'!$A$1:$AJ$1150,MATCH('Wkly eq indx data aligned'!$A418,OFFSET(INDIRECT(ADDRESS(1,MATCH(F$1,'Wkly eq indx data joined'!$1:$1,0),1,1,$A$1)),,,1150,1),0),MATCH(F$1,'Wkly eq indx data joined'!$1:$1,0)+1)</f>
        <v>8468.3700000000008</v>
      </c>
      <c r="G418" s="9" cm="1">
        <f t="array" aca="1" ref="G418" ca="1">INDEX('Wkly eq indx data joined'!$A$1:$AJ$1150,MATCH('Wkly eq indx data aligned'!$A418,OFFSET(INDIRECT(ADDRESS(1,MATCH(G$1,'Wkly eq indx data joined'!$1:$1,0),1,1,$A$1)),,,1150,1),0),MATCH(G$1,'Wkly eq indx data joined'!$1:$1,0)+1)</f>
        <v>1484.46</v>
      </c>
      <c r="H418" s="9" cm="1">
        <f t="array" aca="1" ref="H418" ca="1">INDEX('Wkly eq indx data joined'!$A$1:$AJ$1150,MATCH('Wkly eq indx data aligned'!$A418,OFFSET(INDIRECT(ADDRESS(1,MATCH(H$1,'Wkly eq indx data joined'!$1:$1,0),1,1,$A$1)),,,1150,1),0),MATCH(H$1,'Wkly eq indx data joined'!$1:$1,0)+1)</f>
        <v>6434.1</v>
      </c>
      <c r="I418" s="9" cm="1">
        <f t="array" aca="1" ref="I418" ca="1">INDEX('Wkly eq indx data joined'!$A$1:$AJ$1150,MATCH('Wkly eq indx data aligned'!$A418,OFFSET(INDIRECT(ADDRESS(1,MATCH(I$1,'Wkly eq indx data joined'!$1:$1,0),1,1,$A$1)),,,1150,1),0),MATCH(I$1,'Wkly eq indx data joined'!$1:$1,0)+1)</f>
        <v>27626.92</v>
      </c>
      <c r="J418" s="9" cm="1">
        <f t="array" aca="1" ref="J418" ca="1">INDEX('Wkly eq indx data joined'!$A$1:$AJ$1150,MATCH('Wkly eq indx data aligned'!$A418,OFFSET(INDIRECT(ADDRESS(1,MATCH(J$1,'Wkly eq indx data joined'!$1:$1,0),1,1,$A$1)),,,1150,1),0),MATCH(J$1,'Wkly eq indx data joined'!$1:$1,0)+1)</f>
        <v>5602.77</v>
      </c>
      <c r="K418" s="9" cm="1">
        <f t="array" aca="1" ref="K418" ca="1">INDEX('Wkly eq indx data joined'!$A$1:$AJ$1150,MATCH('Wkly eq indx data aligned'!$A418,OFFSET(INDIRECT(ADDRESS(1,MATCH(K$1,'Wkly eq indx data joined'!$1:$1,0),1,1,$A$1)),,,1150,1),0),MATCH(K$1,'Wkly eq indx data joined'!$1:$1,0)+1)</f>
        <v>8002.67</v>
      </c>
      <c r="L418" s="12" cm="1">
        <f t="array" aca="1" ref="L418" ca="1">INDEX('Wkly eq indx data joined'!$A$1:$AJ$1150,MATCH('Wkly eq indx data aligned'!$A418+2,OFFSET(INDIRECT(ADDRESS(1,MATCH(L$1,'Wkly eq indx data joined'!$1:$1,0),1,1,$A$1)),,,1150,1),0),MATCH(L$1,'Wkly eq indx data joined'!$1:$1,0)+1)</f>
        <v>1878.32</v>
      </c>
      <c r="M418" s="9" cm="1">
        <f t="array" aca="1" ref="M418" ca="1">INDEX('Wkly eq indx data joined'!$A$1:$AJ$1150,MATCH('Wkly eq indx data aligned'!$A418,OFFSET(INDIRECT(ADDRESS(1,MATCH(M$1,'Wkly eq indx data joined'!$1:$1,0),1,1,$A$1)),,,1150,1),0),MATCH(M$1,'Wkly eq indx data joined'!$1:$1,0)+1)</f>
        <v>63097.7</v>
      </c>
      <c r="N418" s="9" cm="1">
        <f t="array" aca="1" ref="N418" ca="1">INDEX('Wkly eq indx data joined'!$A$1:$AJ$1150,MATCH('Wkly eq indx data aligned'!$A418,OFFSET(INDIRECT(ADDRESS(1,MATCH(N$1,'Wkly eq indx data joined'!$1:$1,0),1,1,$A$1)),,,1150,1),0),MATCH(N$1,'Wkly eq indx data joined'!$1:$1,0)+1)</f>
        <v>6923.82</v>
      </c>
      <c r="O418" s="13" cm="1">
        <f t="array" aca="1" ref="O418" ca="1">INDEX('Wkly eq indx data joined'!$A$1:$AJ$1150,MATCH('Wkly eq indx data aligned'!$A418+1,OFFSET(INDIRECT(ADDRESS(1,MATCH(O$1,'Wkly eq indx data joined'!$1:$1,0),1,1,$A$1)),,,1150,1),0),MATCH(O$1,'Wkly eq indx data joined'!$1:$1,0)+1)</f>
        <v>7941.44</v>
      </c>
      <c r="P418" s="12" cm="1">
        <f t="array" aca="1" ref="P418" ca="1">INDEX('Wkly eq indx data joined'!$A$1:$AJ$1150,MATCH('Wkly eq indx data aligned'!$A418+2,OFFSET(INDIRECT(ADDRESS(1,MATCH(P$1,'Wkly eq indx data joined'!$1:$1,0),1,1,$A$1)),,,1150,1),0),MATCH(P$1,'Wkly eq indx data joined'!$1:$1,0)+1)</f>
        <v>5766.5</v>
      </c>
      <c r="Q418" s="9" cm="1">
        <f t="array" aca="1" ref="Q418" ca="1">INDEX('Wkly eq indx data joined'!$A$1:$AJ$1150,MATCH('Wkly eq indx data aligned'!$A418,OFFSET(INDIRECT(ADDRESS(1,MATCH(Q$1,'Wkly eq indx data joined'!$1:$1,0),1,1,$A$1)),,,1150,1),0),MATCH(Q$1,'Wkly eq indx data joined'!$1:$1,0)+1)</f>
        <v>513.71</v>
      </c>
      <c r="R418" s="12" cm="1">
        <f t="array" aca="1" ref="R418" ca="1">INDEX('Wkly eq indx data joined'!$A$1:$AJ$1150,MATCH('Wkly eq indx data aligned'!$A418+2,OFFSET(INDIRECT(ADDRESS(1,MATCH(R$1,'Wkly eq indx data joined'!$1:$1,0),1,1,$A$1)),,,1150,1),0),MATCH(R$1,'Wkly eq indx data joined'!$1:$1,0)+1)</f>
        <v>1931.2</v>
      </c>
      <c r="S418" s="9" cm="1">
        <f t="array" aca="1" ref="S418" ca="1">INDEX('Wkly eq indx data joined'!$A$1:$AJ$1150,MATCH('Wkly eq indx data aligned'!$A418,OFFSET(INDIRECT(ADDRESS(1,MATCH(S$1,'Wkly eq indx data joined'!$1:$1,0),1,1,$A$1)),,,1150,1),0),MATCH(S$1,'Wkly eq indx data joined'!$1:$1,0)+1)</f>
        <v>26706.85</v>
      </c>
    </row>
    <row r="419" spans="1:19" x14ac:dyDescent="0.25">
      <c r="A419" s="4">
        <f t="shared" si="6"/>
        <v>39444</v>
      </c>
      <c r="B419" s="9" cm="1">
        <f t="array" aca="1" ref="B419" ca="1">INDEX('Wkly eq indx data joined'!$A$1:$AJ$1150,MATCH('Wkly eq indx data aligned'!$A419,OFFSET(INDIRECT(ADDRESS(1,MATCH(B$1,'Wkly eq indx data joined'!$1:$1,0),1,1,$A$1)),,,1150,1),0),MATCH(B$1,'Wkly eq indx data joined'!$1:$1,0)+1)</f>
        <v>6339.9269999999997</v>
      </c>
      <c r="C419" s="9" cm="1">
        <f t="array" aca="1" ref="C419" ca="1">INDEX('Wkly eq indx data joined'!$A$1:$AJ$1150,MATCH('Wkly eq indx data aligned'!$A419,OFFSET(INDIRECT(ADDRESS(1,MATCH(C$1,'Wkly eq indx data joined'!$1:$1,0),1,1,$A$1)),,,1150,1),0),MATCH(C$1,'Wkly eq indx data joined'!$1:$1,0)+1)</f>
        <v>15307.78</v>
      </c>
      <c r="D419" s="18" cm="1">
        <f t="array" aca="1" ref="D419" ca="1">IFERROR(INDEX('Wkly eq indx data joined'!$A$1:$AJ$1150,MATCH('Wkly eq indx data aligned'!$A419,OFFSET(INDIRECT(ADDRESS(1,MATCH(D$1,'Wkly eq indx data joined'!$1:$1,0),1,1,$A$1)),,,1150,1),0),MATCH(D$1,'Wkly eq indx data joined'!$1:$1,0)+1),D418)</f>
        <v>5261.5630000000001</v>
      </c>
      <c r="E419" s="9" cm="1">
        <f t="array" aca="1" ref="E419" ca="1">INDEX('Wkly eq indx data joined'!$A$1:$AJ$1150,MATCH('Wkly eq indx data aligned'!$A419,OFFSET(INDIRECT(ADDRESS(1,MATCH(E$1,'Wkly eq indx data joined'!$1:$1,0),1,1,$A$1)),,,1150,1),0),MATCH(E$1,'Wkly eq indx data joined'!$1:$1,0)+1)</f>
        <v>13821.34</v>
      </c>
      <c r="F419" s="9" cm="1">
        <f t="array" aca="1" ref="F419" ca="1">INDEX('Wkly eq indx data joined'!$A$1:$AJ$1150,MATCH('Wkly eq indx data aligned'!$A419,OFFSET(INDIRECT(ADDRESS(1,MATCH(F$1,'Wkly eq indx data joined'!$1:$1,0),1,1,$A$1)),,,1150,1),0),MATCH(F$1,'Wkly eq indx data joined'!$1:$1,0)+1)</f>
        <v>8484.4599999999991</v>
      </c>
      <c r="G419" s="9" cm="1">
        <f t="array" aca="1" ref="G419" ca="1">INDEX('Wkly eq indx data joined'!$A$1:$AJ$1150,MATCH('Wkly eq indx data aligned'!$A419,OFFSET(INDIRECT(ADDRESS(1,MATCH(G$1,'Wkly eq indx data joined'!$1:$1,0),1,1,$A$1)),,,1150,1),0),MATCH(G$1,'Wkly eq indx data joined'!$1:$1,0)+1)</f>
        <v>1478.49</v>
      </c>
      <c r="H419" s="9" cm="1">
        <f t="array" aca="1" ref="H419" ca="1">INDEX('Wkly eq indx data joined'!$A$1:$AJ$1150,MATCH('Wkly eq indx data aligned'!$A419,OFFSET(INDIRECT(ADDRESS(1,MATCH(H$1,'Wkly eq indx data joined'!$1:$1,0),1,1,$A$1)),,,1150,1),0),MATCH(H$1,'Wkly eq indx data joined'!$1:$1,0)+1)</f>
        <v>6476.9</v>
      </c>
      <c r="I419" s="9" cm="1">
        <f t="array" aca="1" ref="I419" ca="1">INDEX('Wkly eq indx data joined'!$A$1:$AJ$1150,MATCH('Wkly eq indx data aligned'!$A419,OFFSET(INDIRECT(ADDRESS(1,MATCH(I$1,'Wkly eq indx data joined'!$1:$1,0),1,1,$A$1)),,,1150,1),0),MATCH(I$1,'Wkly eq indx data joined'!$1:$1,0)+1)</f>
        <v>27370.6</v>
      </c>
      <c r="J419" s="9" cm="1">
        <f t="array" aca="1" ref="J419" ca="1">INDEX('Wkly eq indx data joined'!$A$1:$AJ$1150,MATCH('Wkly eq indx data aligned'!$A419,OFFSET(INDIRECT(ADDRESS(1,MATCH(J$1,'Wkly eq indx data joined'!$1:$1,0),1,1,$A$1)),,,1150,1),0),MATCH(J$1,'Wkly eq indx data joined'!$1:$1,0)+1)</f>
        <v>5627.25</v>
      </c>
      <c r="K419" s="9" cm="1">
        <f t="array" aca="1" ref="K419" ca="1">INDEX('Wkly eq indx data joined'!$A$1:$AJ$1150,MATCH('Wkly eq indx data aligned'!$A419,OFFSET(INDIRECT(ADDRESS(1,MATCH(K$1,'Wkly eq indx data joined'!$1:$1,0),1,1,$A$1)),,,1150,1),0),MATCH(K$1,'Wkly eq indx data joined'!$1:$1,0)+1)</f>
        <v>8067.32</v>
      </c>
      <c r="L419" s="12" cm="1">
        <f t="array" aca="1" ref="L419" ca="1">INDEX('Wkly eq indx data joined'!$A$1:$AJ$1150,MATCH('Wkly eq indx data aligned'!$A419+2,OFFSET(INDIRECT(ADDRESS(1,MATCH(L$1,'Wkly eq indx data joined'!$1:$1,0),1,1,$A$1)),,,1150,1),0),MATCH(L$1,'Wkly eq indx data joined'!$1:$1,0)+1)</f>
        <v>1897.13</v>
      </c>
      <c r="M419" s="9" cm="1">
        <f t="array" aca="1" ref="M419" ca="1">INDEX('Wkly eq indx data joined'!$A$1:$AJ$1150,MATCH('Wkly eq indx data aligned'!$A419,OFFSET(INDIRECT(ADDRESS(1,MATCH(M$1,'Wkly eq indx data joined'!$1:$1,0),1,1,$A$1)),,,1150,1),0),MATCH(M$1,'Wkly eq indx data joined'!$1:$1,0)+1)</f>
        <v>63886.1</v>
      </c>
      <c r="N419" s="9" cm="1">
        <f t="array" aca="1" ref="N419" ca="1">INDEX('Wkly eq indx data joined'!$A$1:$AJ$1150,MATCH('Wkly eq indx data aligned'!$A419,OFFSET(INDIRECT(ADDRESS(1,MATCH(N$1,'Wkly eq indx data joined'!$1:$1,0),1,1,$A$1)),,,1150,1),0),MATCH(N$1,'Wkly eq indx data joined'!$1:$1,0)+1)</f>
        <v>6950.92</v>
      </c>
      <c r="O419" s="13" cm="1">
        <f t="array" aca="1" ref="O419" ca="1">INDEX('Wkly eq indx data joined'!$A$1:$AJ$1150,MATCH('Wkly eq indx data aligned'!$A419+1,OFFSET(INDIRECT(ADDRESS(1,MATCH(O$1,'Wkly eq indx data joined'!$1:$1,0),1,1,$A$1)),,,1150,1),0),MATCH(O$1,'Wkly eq indx data joined'!$1:$1,0)+1)</f>
        <v>8396.9500000000007</v>
      </c>
      <c r="P419" s="12" cm="1">
        <f t="array" aca="1" ref="P419" ca="1">INDEX('Wkly eq indx data joined'!$A$1:$AJ$1150,MATCH('Wkly eq indx data aligned'!$A419+2,OFFSET(INDIRECT(ADDRESS(1,MATCH(P$1,'Wkly eq indx data joined'!$1:$1,0),1,1,$A$1)),,,1150,1),0),MATCH(P$1,'Wkly eq indx data joined'!$1:$1,0)+1)</f>
        <v>6079.7</v>
      </c>
      <c r="Q419" s="9" cm="1">
        <f t="array" aca="1" ref="Q419" ca="1">INDEX('Wkly eq indx data joined'!$A$1:$AJ$1150,MATCH('Wkly eq indx data aligned'!$A419,OFFSET(INDIRECT(ADDRESS(1,MATCH(Q$1,'Wkly eq indx data joined'!$1:$1,0),1,1,$A$1)),,,1150,1),0),MATCH(Q$1,'Wkly eq indx data joined'!$1:$1,0)+1)</f>
        <v>515.69000000000005</v>
      </c>
      <c r="R419" s="12" cm="1">
        <f t="array" aca="1" ref="R419" ca="1">INDEX('Wkly eq indx data joined'!$A$1:$AJ$1150,MATCH('Wkly eq indx data aligned'!$A419+2,OFFSET(INDIRECT(ADDRESS(1,MATCH(R$1,'Wkly eq indx data joined'!$1:$1,0),1,1,$A$1)),,,1150,1),0),MATCH(R$1,'Wkly eq indx data joined'!$1:$1,0)+1)</f>
        <v>1888.86</v>
      </c>
      <c r="S419" s="9" cm="1">
        <f t="array" aca="1" ref="S419" ca="1">INDEX('Wkly eq indx data joined'!$A$1:$AJ$1150,MATCH('Wkly eq indx data aligned'!$A419,OFFSET(INDIRECT(ADDRESS(1,MATCH(S$1,'Wkly eq indx data joined'!$1:$1,0),1,1,$A$1)),,,1150,1),0),MATCH(S$1,'Wkly eq indx data joined'!$1:$1,0)+1)</f>
        <v>26965.119999999999</v>
      </c>
    </row>
    <row r="420" spans="1:19" x14ac:dyDescent="0.25">
      <c r="A420" s="4">
        <f t="shared" si="6"/>
        <v>39451</v>
      </c>
      <c r="B420" s="9" cm="1">
        <f t="array" aca="1" ref="B420" ca="1">INDEX('Wkly eq indx data joined'!$A$1:$AJ$1150,MATCH('Wkly eq indx data aligned'!$A420,OFFSET(INDIRECT(ADDRESS(1,MATCH(B$1,'Wkly eq indx data joined'!$1:$1,0),1,1,$A$1)),,,1150,1),0),MATCH(B$1,'Wkly eq indx data joined'!$1:$1,0)+1)</f>
        <v>6306.8180000000002</v>
      </c>
      <c r="C420" s="9" cm="1">
        <f t="array" aca="1" ref="C420" ca="1">INDEX('Wkly eq indx data joined'!$A$1:$AJ$1150,MATCH('Wkly eq indx data aligned'!$A420,OFFSET(INDIRECT(ADDRESS(1,MATCH(C$1,'Wkly eq indx data joined'!$1:$1,0),1,1,$A$1)),,,1150,1),0),MATCH(C$1,'Wkly eq indx data joined'!$1:$1,0)+1)</f>
        <v>14691.41</v>
      </c>
      <c r="D420" s="18" cm="1">
        <f t="array" aca="1" ref="D420" ca="1">IFERROR(INDEX('Wkly eq indx data joined'!$A$1:$AJ$1150,MATCH('Wkly eq indx data aligned'!$A420,OFFSET(INDIRECT(ADDRESS(1,MATCH(D$1,'Wkly eq indx data joined'!$1:$1,0),1,1,$A$1)),,,1150,1),0),MATCH(D$1,'Wkly eq indx data joined'!$1:$1,0)+1),D419)</f>
        <v>5361.5739999999996</v>
      </c>
      <c r="E420" s="9" cm="1">
        <f t="array" aca="1" ref="E420" ca="1">INDEX('Wkly eq indx data joined'!$A$1:$AJ$1150,MATCH('Wkly eq indx data aligned'!$A420,OFFSET(INDIRECT(ADDRESS(1,MATCH(E$1,'Wkly eq indx data joined'!$1:$1,0),1,1,$A$1)),,,1150,1),0),MATCH(E$1,'Wkly eq indx data joined'!$1:$1,0)+1)</f>
        <v>13778.58</v>
      </c>
      <c r="F420" s="9" cm="1">
        <f t="array" aca="1" ref="F420" ca="1">INDEX('Wkly eq indx data joined'!$A$1:$AJ$1150,MATCH('Wkly eq indx data aligned'!$A420,OFFSET(INDIRECT(ADDRESS(1,MATCH(F$1,'Wkly eq indx data joined'!$1:$1,0),1,1,$A$1)),,,1150,1),0),MATCH(F$1,'Wkly eq indx data joined'!$1:$1,0)+1)</f>
        <v>8129.98</v>
      </c>
      <c r="G420" s="9" cm="1">
        <f t="array" aca="1" ref="G420" ca="1">INDEX('Wkly eq indx data joined'!$A$1:$AJ$1150,MATCH('Wkly eq indx data aligned'!$A420,OFFSET(INDIRECT(ADDRESS(1,MATCH(G$1,'Wkly eq indx data joined'!$1:$1,0),1,1,$A$1)),,,1150,1),0),MATCH(G$1,'Wkly eq indx data joined'!$1:$1,0)+1)</f>
        <v>1411.63</v>
      </c>
      <c r="H420" s="9" cm="1">
        <f t="array" aca="1" ref="H420" ca="1">INDEX('Wkly eq indx data joined'!$A$1:$AJ$1150,MATCH('Wkly eq indx data aligned'!$A420,OFFSET(INDIRECT(ADDRESS(1,MATCH(H$1,'Wkly eq indx data joined'!$1:$1,0),1,1,$A$1)),,,1150,1),0),MATCH(H$1,'Wkly eq indx data joined'!$1:$1,0)+1)</f>
        <v>6348.5</v>
      </c>
      <c r="I420" s="9" cm="1">
        <f t="array" aca="1" ref="I420" ca="1">INDEX('Wkly eq indx data joined'!$A$1:$AJ$1150,MATCH('Wkly eq indx data aligned'!$A420,OFFSET(INDIRECT(ADDRESS(1,MATCH(I$1,'Wkly eq indx data joined'!$1:$1,0),1,1,$A$1)),,,1150,1),0),MATCH(I$1,'Wkly eq indx data joined'!$1:$1,0)+1)</f>
        <v>27519.69</v>
      </c>
      <c r="J420" s="9" cm="1">
        <f t="array" aca="1" ref="J420" ca="1">INDEX('Wkly eq indx data joined'!$A$1:$AJ$1150,MATCH('Wkly eq indx data aligned'!$A420,OFFSET(INDIRECT(ADDRESS(1,MATCH(J$1,'Wkly eq indx data joined'!$1:$1,0),1,1,$A$1)),,,1150,1),0),MATCH(J$1,'Wkly eq indx data joined'!$1:$1,0)+1)</f>
        <v>5446.79</v>
      </c>
      <c r="K420" s="9" cm="1">
        <f t="array" aca="1" ref="K420" ca="1">INDEX('Wkly eq indx data joined'!$A$1:$AJ$1150,MATCH('Wkly eq indx data aligned'!$A420,OFFSET(INDIRECT(ADDRESS(1,MATCH(K$1,'Wkly eq indx data joined'!$1:$1,0),1,1,$A$1)),,,1150,1),0),MATCH(K$1,'Wkly eq indx data joined'!$1:$1,0)+1)</f>
        <v>7808.69</v>
      </c>
      <c r="L420" s="12" cm="1">
        <f t="array" aca="1" ref="L420" ca="1">INDEX('Wkly eq indx data joined'!$A$1:$AJ$1150,MATCH('Wkly eq indx data aligned'!$A420+2,OFFSET(INDIRECT(ADDRESS(1,MATCH(L$1,'Wkly eq indx data joined'!$1:$1,0),1,1,$A$1)),,,1150,1),0),MATCH(L$1,'Wkly eq indx data joined'!$1:$1,0)+1)</f>
        <v>1863.9</v>
      </c>
      <c r="M420" s="9" cm="1">
        <f t="array" aca="1" ref="M420" ca="1">INDEX('Wkly eq indx data joined'!$A$1:$AJ$1150,MATCH('Wkly eq indx data aligned'!$A420,OFFSET(INDIRECT(ADDRESS(1,MATCH(M$1,'Wkly eq indx data joined'!$1:$1,0),1,1,$A$1)),,,1150,1),0),MATCH(M$1,'Wkly eq indx data joined'!$1:$1,0)+1)</f>
        <v>61036.6</v>
      </c>
      <c r="N420" s="9" cm="1">
        <f t="array" aca="1" ref="N420" ca="1">INDEX('Wkly eq indx data joined'!$A$1:$AJ$1150,MATCH('Wkly eq indx data aligned'!$A420,OFFSET(INDIRECT(ADDRESS(1,MATCH(N$1,'Wkly eq indx data joined'!$1:$1,0),1,1,$A$1)),,,1150,1),0),MATCH(N$1,'Wkly eq indx data joined'!$1:$1,0)+1)</f>
        <v>6977.13</v>
      </c>
      <c r="O420" s="13" cm="1">
        <f t="array" aca="1" ref="O420" ca="1">INDEX('Wkly eq indx data joined'!$A$1:$AJ$1150,MATCH('Wkly eq indx data aligned'!$A420+1,OFFSET(INDIRECT(ADDRESS(1,MATCH(O$1,'Wkly eq indx data joined'!$1:$1,0),1,1,$A$1)),,,1150,1),0),MATCH(O$1,'Wkly eq indx data joined'!$1:$1,0)+1)</f>
        <v>8221.1</v>
      </c>
      <c r="P420" s="12" cm="1">
        <f t="array" aca="1" ref="P420" ca="1">INDEX('Wkly eq indx data joined'!$A$1:$AJ$1150,MATCH('Wkly eq indx data aligned'!$A420+2,OFFSET(INDIRECT(ADDRESS(1,MATCH(P$1,'Wkly eq indx data joined'!$1:$1,0),1,1,$A$1)),,,1150,1),0),MATCH(P$1,'Wkly eq indx data joined'!$1:$1,0)+1)</f>
        <v>6274.3</v>
      </c>
      <c r="Q420" s="9" cm="1">
        <f t="array" aca="1" ref="Q420" ca="1">INDEX('Wkly eq indx data joined'!$A$1:$AJ$1150,MATCH('Wkly eq indx data aligned'!$A420,OFFSET(INDIRECT(ADDRESS(1,MATCH(Q$1,'Wkly eq indx data joined'!$1:$1,0),1,1,$A$1)),,,1150,1),0),MATCH(Q$1,'Wkly eq indx data joined'!$1:$1,0)+1)</f>
        <v>500.6</v>
      </c>
      <c r="R420" s="16">
        <f ca="1">R419</f>
        <v>1888.86</v>
      </c>
      <c r="S420" s="9" cm="1">
        <f t="array" aca="1" ref="S420" ca="1">INDEX('Wkly eq indx data joined'!$A$1:$AJ$1150,MATCH('Wkly eq indx data aligned'!$A420,OFFSET(INDIRECT(ADDRESS(1,MATCH(S$1,'Wkly eq indx data joined'!$1:$1,0),1,1,$A$1)),,,1150,1),0),MATCH(S$1,'Wkly eq indx data joined'!$1:$1,0)+1)</f>
        <v>26311.79</v>
      </c>
    </row>
    <row r="421" spans="1:19" x14ac:dyDescent="0.25">
      <c r="A421" s="4">
        <f t="shared" si="6"/>
        <v>39458</v>
      </c>
      <c r="B421" s="9" cm="1">
        <f t="array" aca="1" ref="B421" ca="1">INDEX('Wkly eq indx data joined'!$A$1:$AJ$1150,MATCH('Wkly eq indx data aligned'!$A421,OFFSET(INDIRECT(ADDRESS(1,MATCH(B$1,'Wkly eq indx data joined'!$1:$1,0),1,1,$A$1)),,,1150,1),0),MATCH(B$1,'Wkly eq indx data joined'!$1:$1,0)+1)</f>
        <v>5981.62</v>
      </c>
      <c r="C421" s="9" cm="1">
        <f t="array" aca="1" ref="C421" ca="1">INDEX('Wkly eq indx data joined'!$A$1:$AJ$1150,MATCH('Wkly eq indx data aligned'!$A421,OFFSET(INDIRECT(ADDRESS(1,MATCH(C$1,'Wkly eq indx data joined'!$1:$1,0),1,1,$A$1)),,,1150,1),0),MATCH(C$1,'Wkly eq indx data joined'!$1:$1,0)+1)</f>
        <v>14110.79</v>
      </c>
      <c r="D421" s="18" cm="1">
        <f t="array" aca="1" ref="D421" ca="1">IFERROR(INDEX('Wkly eq indx data joined'!$A$1:$AJ$1150,MATCH('Wkly eq indx data aligned'!$A421,OFFSET(INDIRECT(ADDRESS(1,MATCH(D$1,'Wkly eq indx data joined'!$1:$1,0),1,1,$A$1)),,,1150,1),0),MATCH(D$1,'Wkly eq indx data joined'!$1:$1,0)+1),D420)</f>
        <v>5484.6769999999997</v>
      </c>
      <c r="E421" s="9" cm="1">
        <f t="array" aca="1" ref="E421" ca="1">INDEX('Wkly eq indx data joined'!$A$1:$AJ$1150,MATCH('Wkly eq indx data aligned'!$A421,OFFSET(INDIRECT(ADDRESS(1,MATCH(E$1,'Wkly eq indx data joined'!$1:$1,0),1,1,$A$1)),,,1150,1),0),MATCH(E$1,'Wkly eq indx data joined'!$1:$1,0)+1)</f>
        <v>13632.57</v>
      </c>
      <c r="F421" s="9" cm="1">
        <f t="array" aca="1" ref="F421" ca="1">INDEX('Wkly eq indx data joined'!$A$1:$AJ$1150,MATCH('Wkly eq indx data aligned'!$A421,OFFSET(INDIRECT(ADDRESS(1,MATCH(F$1,'Wkly eq indx data joined'!$1:$1,0),1,1,$A$1)),,,1150,1),0),MATCH(F$1,'Wkly eq indx data joined'!$1:$1,0)+1)</f>
        <v>8159.68</v>
      </c>
      <c r="G421" s="9" cm="1">
        <f t="array" aca="1" ref="G421" ca="1">INDEX('Wkly eq indx data joined'!$A$1:$AJ$1150,MATCH('Wkly eq indx data aligned'!$A421,OFFSET(INDIRECT(ADDRESS(1,MATCH(G$1,'Wkly eq indx data joined'!$1:$1,0),1,1,$A$1)),,,1150,1),0),MATCH(G$1,'Wkly eq indx data joined'!$1:$1,0)+1)</f>
        <v>1401.02</v>
      </c>
      <c r="H421" s="9" cm="1">
        <f t="array" aca="1" ref="H421" ca="1">INDEX('Wkly eq indx data joined'!$A$1:$AJ$1150,MATCH('Wkly eq indx data aligned'!$A421,OFFSET(INDIRECT(ADDRESS(1,MATCH(H$1,'Wkly eq indx data joined'!$1:$1,0),1,1,$A$1)),,,1150,1),0),MATCH(H$1,'Wkly eq indx data joined'!$1:$1,0)+1)</f>
        <v>6202</v>
      </c>
      <c r="I421" s="9" cm="1">
        <f t="array" aca="1" ref="I421" ca="1">INDEX('Wkly eq indx data joined'!$A$1:$AJ$1150,MATCH('Wkly eq indx data aligned'!$A421,OFFSET(INDIRECT(ADDRESS(1,MATCH(I$1,'Wkly eq indx data joined'!$1:$1,0),1,1,$A$1)),,,1150,1),0),MATCH(I$1,'Wkly eq indx data joined'!$1:$1,0)+1)</f>
        <v>26867.01</v>
      </c>
      <c r="J421" s="9" cm="1">
        <f t="array" aca="1" ref="J421" ca="1">INDEX('Wkly eq indx data joined'!$A$1:$AJ$1150,MATCH('Wkly eq indx data aligned'!$A421,OFFSET(INDIRECT(ADDRESS(1,MATCH(J$1,'Wkly eq indx data joined'!$1:$1,0),1,1,$A$1)),,,1150,1),0),MATCH(J$1,'Wkly eq indx data joined'!$1:$1,0)+1)</f>
        <v>5371.41</v>
      </c>
      <c r="K421" s="9" cm="1">
        <f t="array" aca="1" ref="K421" ca="1">INDEX('Wkly eq indx data joined'!$A$1:$AJ$1150,MATCH('Wkly eq indx data aligned'!$A421,OFFSET(INDIRECT(ADDRESS(1,MATCH(K$1,'Wkly eq indx data joined'!$1:$1,0),1,1,$A$1)),,,1150,1),0),MATCH(K$1,'Wkly eq indx data joined'!$1:$1,0)+1)</f>
        <v>7717.95</v>
      </c>
      <c r="L421" s="12" cm="1">
        <f t="array" aca="1" ref="L421" ca="1">INDEX('Wkly eq indx data joined'!$A$1:$AJ$1150,MATCH('Wkly eq indx data aligned'!$A421+2,OFFSET(INDIRECT(ADDRESS(1,MATCH(L$1,'Wkly eq indx data joined'!$1:$1,0),1,1,$A$1)),,,1150,1),0),MATCH(L$1,'Wkly eq indx data joined'!$1:$1,0)+1)</f>
        <v>1782.27</v>
      </c>
      <c r="M421" s="9" cm="1">
        <f t="array" aca="1" ref="M421" ca="1">INDEX('Wkly eq indx data joined'!$A$1:$AJ$1150,MATCH('Wkly eq indx data aligned'!$A421,OFFSET(INDIRECT(ADDRESS(1,MATCH(M$1,'Wkly eq indx data joined'!$1:$1,0),1,1,$A$1)),,,1150,1),0),MATCH(M$1,'Wkly eq indx data joined'!$1:$1,0)+1)</f>
        <v>61942.400000000001</v>
      </c>
      <c r="N421" s="9" cm="1">
        <f t="array" aca="1" ref="N421" ca="1">INDEX('Wkly eq indx data joined'!$A$1:$AJ$1150,MATCH('Wkly eq indx data aligned'!$A421,OFFSET(INDIRECT(ADDRESS(1,MATCH(N$1,'Wkly eq indx data joined'!$1:$1,0),1,1,$A$1)),,,1150,1),0),MATCH(N$1,'Wkly eq indx data joined'!$1:$1,0)+1)</f>
        <v>6660.84</v>
      </c>
      <c r="O421" s="13" cm="1">
        <f t="array" aca="1" ref="O421" ca="1">INDEX('Wkly eq indx data joined'!$A$1:$AJ$1150,MATCH('Wkly eq indx data aligned'!$A421+1,OFFSET(INDIRECT(ADDRESS(1,MATCH(O$1,'Wkly eq indx data joined'!$1:$1,0),1,1,$A$1)),,,1150,1),0),MATCH(O$1,'Wkly eq indx data joined'!$1:$1,0)+1)</f>
        <v>8029.31</v>
      </c>
      <c r="P421" s="12" cm="1">
        <f t="array" aca="1" ref="P421" ca="1">INDEX('Wkly eq indx data joined'!$A$1:$AJ$1150,MATCH('Wkly eq indx data aligned'!$A421+2,OFFSET(INDIRECT(ADDRESS(1,MATCH(P$1,'Wkly eq indx data joined'!$1:$1,0),1,1,$A$1)),,,1150,1),0),MATCH(P$1,'Wkly eq indx data joined'!$1:$1,0)+1)</f>
        <v>6200.1</v>
      </c>
      <c r="Q421" s="9" cm="1">
        <f t="array" aca="1" ref="Q421" ca="1">INDEX('Wkly eq indx data joined'!$A$1:$AJ$1150,MATCH('Wkly eq indx data aligned'!$A421,OFFSET(INDIRECT(ADDRESS(1,MATCH(Q$1,'Wkly eq indx data joined'!$1:$1,0),1,1,$A$1)),,,1150,1),0),MATCH(Q$1,'Wkly eq indx data joined'!$1:$1,0)+1)</f>
        <v>481.83</v>
      </c>
      <c r="R421" s="12" cm="1">
        <f t="array" aca="1" ref="R421" ca="1">INDEX('Wkly eq indx data joined'!$A$1:$AJ$1150,MATCH('Wkly eq indx data aligned'!$A421+2,OFFSET(INDIRECT(ADDRESS(1,MATCH(R$1,'Wkly eq indx data joined'!$1:$1,0),1,1,$A$1)),,,1150,1),0),MATCH(R$1,'Wkly eq indx data joined'!$1:$1,0)+1)</f>
        <v>1914.48</v>
      </c>
      <c r="S421" s="9" cm="1">
        <f t="array" aca="1" ref="S421" ca="1">INDEX('Wkly eq indx data joined'!$A$1:$AJ$1150,MATCH('Wkly eq indx data aligned'!$A421,OFFSET(INDIRECT(ADDRESS(1,MATCH(S$1,'Wkly eq indx data joined'!$1:$1,0),1,1,$A$1)),,,1150,1),0),MATCH(S$1,'Wkly eq indx data joined'!$1:$1,0)+1)</f>
        <v>24936.87</v>
      </c>
    </row>
    <row r="422" spans="1:19" x14ac:dyDescent="0.25">
      <c r="A422" s="4">
        <f t="shared" si="6"/>
        <v>39465</v>
      </c>
      <c r="B422" s="9" cm="1">
        <f t="array" aca="1" ref="B422" ca="1">INDEX('Wkly eq indx data joined'!$A$1:$AJ$1150,MATCH('Wkly eq indx data aligned'!$A422,OFFSET(INDIRECT(ADDRESS(1,MATCH(B$1,'Wkly eq indx data joined'!$1:$1,0),1,1,$A$1)),,,1150,1),0),MATCH(B$1,'Wkly eq indx data joined'!$1:$1,0)+1)</f>
        <v>5747.2510000000002</v>
      </c>
      <c r="C422" s="9" cm="1">
        <f t="array" aca="1" ref="C422" ca="1">INDEX('Wkly eq indx data joined'!$A$1:$AJ$1150,MATCH('Wkly eq indx data aligned'!$A422,OFFSET(INDIRECT(ADDRESS(1,MATCH(C$1,'Wkly eq indx data joined'!$1:$1,0),1,1,$A$1)),,,1150,1),0),MATCH(C$1,'Wkly eq indx data joined'!$1:$1,0)+1)</f>
        <v>13861.29</v>
      </c>
      <c r="D422" s="18" cm="1">
        <f t="array" aca="1" ref="D422" ca="1">IFERROR(INDEX('Wkly eq indx data joined'!$A$1:$AJ$1150,MATCH('Wkly eq indx data aligned'!$A422,OFFSET(INDIRECT(ADDRESS(1,MATCH(D$1,'Wkly eq indx data joined'!$1:$1,0),1,1,$A$1)),,,1150,1),0),MATCH(D$1,'Wkly eq indx data joined'!$1:$1,0)+1),D421)</f>
        <v>5180.5140000000001</v>
      </c>
      <c r="E422" s="9" cm="1">
        <f t="array" aca="1" ref="E422" ca="1">INDEX('Wkly eq indx data joined'!$A$1:$AJ$1150,MATCH('Wkly eq indx data aligned'!$A422,OFFSET(INDIRECT(ADDRESS(1,MATCH(E$1,'Wkly eq indx data joined'!$1:$1,0),1,1,$A$1)),,,1150,1),0),MATCH(E$1,'Wkly eq indx data joined'!$1:$1,0)+1)</f>
        <v>12737.12</v>
      </c>
      <c r="F422" s="9" cm="1">
        <f t="array" aca="1" ref="F422" ca="1">INDEX('Wkly eq indx data joined'!$A$1:$AJ$1150,MATCH('Wkly eq indx data aligned'!$A422,OFFSET(INDIRECT(ADDRESS(1,MATCH(F$1,'Wkly eq indx data joined'!$1:$1,0),1,1,$A$1)),,,1150,1),0),MATCH(F$1,'Wkly eq indx data joined'!$1:$1,0)+1)</f>
        <v>7691.98</v>
      </c>
      <c r="G422" s="9" cm="1">
        <f t="array" aca="1" ref="G422" ca="1">INDEX('Wkly eq indx data joined'!$A$1:$AJ$1150,MATCH('Wkly eq indx data aligned'!$A422,OFFSET(INDIRECT(ADDRESS(1,MATCH(G$1,'Wkly eq indx data joined'!$1:$1,0),1,1,$A$1)),,,1150,1),0),MATCH(G$1,'Wkly eq indx data joined'!$1:$1,0)+1)</f>
        <v>1325.19</v>
      </c>
      <c r="H422" s="9" cm="1">
        <f t="array" aca="1" ref="H422" ca="1">INDEX('Wkly eq indx data joined'!$A$1:$AJ$1150,MATCH('Wkly eq indx data aligned'!$A422,OFFSET(INDIRECT(ADDRESS(1,MATCH(H$1,'Wkly eq indx data joined'!$1:$1,0),1,1,$A$1)),,,1150,1),0),MATCH(H$1,'Wkly eq indx data joined'!$1:$1,0)+1)</f>
        <v>5901.7</v>
      </c>
      <c r="I422" s="9" cm="1">
        <f t="array" aca="1" ref="I422" ca="1">INDEX('Wkly eq indx data joined'!$A$1:$AJ$1150,MATCH('Wkly eq indx data aligned'!$A422,OFFSET(INDIRECT(ADDRESS(1,MATCH(I$1,'Wkly eq indx data joined'!$1:$1,0),1,1,$A$1)),,,1150,1),0),MATCH(I$1,'Wkly eq indx data joined'!$1:$1,0)+1)</f>
        <v>25201.87</v>
      </c>
      <c r="J422" s="9" cm="1">
        <f t="array" aca="1" ref="J422" ca="1">INDEX('Wkly eq indx data joined'!$A$1:$AJ$1150,MATCH('Wkly eq indx data aligned'!$A422,OFFSET(INDIRECT(ADDRESS(1,MATCH(J$1,'Wkly eq indx data joined'!$1:$1,0),1,1,$A$1)),,,1150,1),0),MATCH(J$1,'Wkly eq indx data joined'!$1:$1,0)+1)</f>
        <v>5092.3999999999996</v>
      </c>
      <c r="K422" s="9" cm="1">
        <f t="array" aca="1" ref="K422" ca="1">INDEX('Wkly eq indx data joined'!$A$1:$AJ$1150,MATCH('Wkly eq indx data aligned'!$A422,OFFSET(INDIRECT(ADDRESS(1,MATCH(K$1,'Wkly eq indx data joined'!$1:$1,0),1,1,$A$1)),,,1150,1),0),MATCH(K$1,'Wkly eq indx data joined'!$1:$1,0)+1)</f>
        <v>7314.17</v>
      </c>
      <c r="L422" s="12" cm="1">
        <f t="array" aca="1" ref="L422" ca="1">INDEX('Wkly eq indx data joined'!$A$1:$AJ$1150,MATCH('Wkly eq indx data aligned'!$A422+2,OFFSET(INDIRECT(ADDRESS(1,MATCH(L$1,'Wkly eq indx data joined'!$1:$1,0),1,1,$A$1)),,,1150,1),0),MATCH(L$1,'Wkly eq indx data joined'!$1:$1,0)+1)</f>
        <v>1734.72</v>
      </c>
      <c r="M422" s="9" cm="1">
        <f t="array" aca="1" ref="M422" ca="1">INDEX('Wkly eq indx data joined'!$A$1:$AJ$1150,MATCH('Wkly eq indx data aligned'!$A422,OFFSET(INDIRECT(ADDRESS(1,MATCH(M$1,'Wkly eq indx data joined'!$1:$1,0),1,1,$A$1)),,,1150,1),0),MATCH(M$1,'Wkly eq indx data joined'!$1:$1,0)+1)</f>
        <v>57506.5</v>
      </c>
      <c r="N422" s="9" cm="1">
        <f t="array" aca="1" ref="N422" ca="1">INDEX('Wkly eq indx data joined'!$A$1:$AJ$1150,MATCH('Wkly eq indx data aligned'!$A422,OFFSET(INDIRECT(ADDRESS(1,MATCH(N$1,'Wkly eq indx data joined'!$1:$1,0),1,1,$A$1)),,,1150,1),0),MATCH(N$1,'Wkly eq indx data joined'!$1:$1,0)+1)</f>
        <v>6533.76</v>
      </c>
      <c r="O422" s="13" cm="1">
        <f t="array" aca="1" ref="O422" ca="1">INDEX('Wkly eq indx data joined'!$A$1:$AJ$1150,MATCH('Wkly eq indx data aligned'!$A422+1,OFFSET(INDIRECT(ADDRESS(1,MATCH(O$1,'Wkly eq indx data joined'!$1:$1,0),1,1,$A$1)),,,1150,1),0),MATCH(O$1,'Wkly eq indx data joined'!$1:$1,0)+1)</f>
        <v>8184.65</v>
      </c>
      <c r="P422" s="12" cm="1">
        <f t="array" aca="1" ref="P422" ca="1">INDEX('Wkly eq indx data joined'!$A$1:$AJ$1150,MATCH('Wkly eq indx data aligned'!$A422+2,OFFSET(INDIRECT(ADDRESS(1,MATCH(P$1,'Wkly eq indx data joined'!$1:$1,0),1,1,$A$1)),,,1150,1),0),MATCH(P$1,'Wkly eq indx data joined'!$1:$1,0)+1)</f>
        <v>5705.3</v>
      </c>
      <c r="Q422" s="9" cm="1">
        <f t="array" aca="1" ref="Q422" ca="1">INDEX('Wkly eq indx data joined'!$A$1:$AJ$1150,MATCH('Wkly eq indx data aligned'!$A422,OFFSET(INDIRECT(ADDRESS(1,MATCH(Q$1,'Wkly eq indx data joined'!$1:$1,0),1,1,$A$1)),,,1150,1),0),MATCH(Q$1,'Wkly eq indx data joined'!$1:$1,0)+1)</f>
        <v>450.08</v>
      </c>
      <c r="R422" s="12" cm="1">
        <f t="array" aca="1" ref="R422" ca="1">INDEX('Wkly eq indx data joined'!$A$1:$AJ$1150,MATCH('Wkly eq indx data aligned'!$A422+2,OFFSET(INDIRECT(ADDRESS(1,MATCH(R$1,'Wkly eq indx data joined'!$1:$1,0),1,1,$A$1)),,,1150,1),0),MATCH(R$1,'Wkly eq indx data joined'!$1:$1,0)+1)</f>
        <v>1788.34</v>
      </c>
      <c r="S422" s="9" cm="1">
        <f t="array" aca="1" ref="S422" ca="1">INDEX('Wkly eq indx data joined'!$A$1:$AJ$1150,MATCH('Wkly eq indx data aligned'!$A422,OFFSET(INDIRECT(ADDRESS(1,MATCH(S$1,'Wkly eq indx data joined'!$1:$1,0),1,1,$A$1)),,,1150,1),0),MATCH(S$1,'Wkly eq indx data joined'!$1:$1,0)+1)</f>
        <v>24238.959999999999</v>
      </c>
    </row>
    <row r="423" spans="1:19" x14ac:dyDescent="0.25">
      <c r="A423" s="4">
        <f t="shared" si="6"/>
        <v>39472</v>
      </c>
      <c r="B423" s="9" cm="1">
        <f t="array" aca="1" ref="B423" ca="1">INDEX('Wkly eq indx data joined'!$A$1:$AJ$1150,MATCH('Wkly eq indx data aligned'!$A423,OFFSET(INDIRECT(ADDRESS(1,MATCH(B$1,'Wkly eq indx data joined'!$1:$1,0),1,1,$A$1)),,,1150,1),0),MATCH(B$1,'Wkly eq indx data joined'!$1:$1,0)+1)</f>
        <v>5860.3220000000001</v>
      </c>
      <c r="C423" s="9" cm="1">
        <f t="array" aca="1" ref="C423" ca="1">INDEX('Wkly eq indx data joined'!$A$1:$AJ$1150,MATCH('Wkly eq indx data aligned'!$A423,OFFSET(INDIRECT(ADDRESS(1,MATCH(C$1,'Wkly eq indx data joined'!$1:$1,0),1,1,$A$1)),,,1150,1),0),MATCH(C$1,'Wkly eq indx data joined'!$1:$1,0)+1)</f>
        <v>13629.16</v>
      </c>
      <c r="D423" s="18" cm="1">
        <f t="array" aca="1" ref="D423" ca="1">IFERROR(INDEX('Wkly eq indx data joined'!$A$1:$AJ$1150,MATCH('Wkly eq indx data aligned'!$A423,OFFSET(INDIRECT(ADDRESS(1,MATCH(D$1,'Wkly eq indx data joined'!$1:$1,0),1,1,$A$1)),,,1150,1),0),MATCH(D$1,'Wkly eq indx data joined'!$1:$1,0)+1),D422)</f>
        <v>4761.6880000000001</v>
      </c>
      <c r="E423" s="9" cm="1">
        <f t="array" aca="1" ref="E423" ca="1">INDEX('Wkly eq indx data joined'!$A$1:$AJ$1150,MATCH('Wkly eq indx data aligned'!$A423,OFFSET(INDIRECT(ADDRESS(1,MATCH(E$1,'Wkly eq indx data joined'!$1:$1,0),1,1,$A$1)),,,1150,1),0),MATCH(E$1,'Wkly eq indx data joined'!$1:$1,0)+1)</f>
        <v>12894.83</v>
      </c>
      <c r="F423" s="9" cm="1">
        <f t="array" aca="1" ref="F423" ca="1">INDEX('Wkly eq indx data joined'!$A$1:$AJ$1150,MATCH('Wkly eq indx data aligned'!$A423,OFFSET(INDIRECT(ADDRESS(1,MATCH(F$1,'Wkly eq indx data joined'!$1:$1,0),1,1,$A$1)),,,1150,1),0),MATCH(F$1,'Wkly eq indx data joined'!$1:$1,0)+1)</f>
        <v>7686.88</v>
      </c>
      <c r="G423" s="9" cm="1">
        <f t="array" aca="1" ref="G423" ca="1">INDEX('Wkly eq indx data joined'!$A$1:$AJ$1150,MATCH('Wkly eq indx data aligned'!$A423,OFFSET(INDIRECT(ADDRESS(1,MATCH(G$1,'Wkly eq indx data joined'!$1:$1,0),1,1,$A$1)),,,1150,1),0),MATCH(G$1,'Wkly eq indx data joined'!$1:$1,0)+1)</f>
        <v>1330.61</v>
      </c>
      <c r="H423" s="9" cm="1">
        <f t="array" aca="1" ref="H423" ca="1">INDEX('Wkly eq indx data joined'!$A$1:$AJ$1150,MATCH('Wkly eq indx data aligned'!$A423,OFFSET(INDIRECT(ADDRESS(1,MATCH(H$1,'Wkly eq indx data joined'!$1:$1,0),1,1,$A$1)),,,1150,1),0),MATCH(H$1,'Wkly eq indx data joined'!$1:$1,0)+1)</f>
        <v>5869</v>
      </c>
      <c r="I423" s="9" cm="1">
        <f t="array" aca="1" ref="I423" ca="1">INDEX('Wkly eq indx data joined'!$A$1:$AJ$1150,MATCH('Wkly eq indx data aligned'!$A423,OFFSET(INDIRECT(ADDRESS(1,MATCH(I$1,'Wkly eq indx data joined'!$1:$1,0),1,1,$A$1)),,,1150,1),0),MATCH(I$1,'Wkly eq indx data joined'!$1:$1,0)+1)</f>
        <v>25122.37</v>
      </c>
      <c r="J423" s="9" cm="1">
        <f t="array" aca="1" ref="J423" ca="1">INDEX('Wkly eq indx data joined'!$A$1:$AJ$1150,MATCH('Wkly eq indx data aligned'!$A423,OFFSET(INDIRECT(ADDRESS(1,MATCH(J$1,'Wkly eq indx data joined'!$1:$1,0),1,1,$A$1)),,,1150,1),0),MATCH(J$1,'Wkly eq indx data joined'!$1:$1,0)+1)</f>
        <v>4878.12</v>
      </c>
      <c r="K423" s="9" cm="1">
        <f t="array" aca="1" ref="K423" ca="1">INDEX('Wkly eq indx data joined'!$A$1:$AJ$1150,MATCH('Wkly eq indx data aligned'!$A423,OFFSET(INDIRECT(ADDRESS(1,MATCH(K$1,'Wkly eq indx data joined'!$1:$1,0),1,1,$A$1)),,,1150,1),0),MATCH(K$1,'Wkly eq indx data joined'!$1:$1,0)+1)</f>
        <v>6816.74</v>
      </c>
      <c r="L423" s="12" cm="1">
        <f t="array" aca="1" ref="L423" ca="1">INDEX('Wkly eq indx data joined'!$A$1:$AJ$1150,MATCH('Wkly eq indx data aligned'!$A423+2,OFFSET(INDIRECT(ADDRESS(1,MATCH(L$1,'Wkly eq indx data joined'!$1:$1,0),1,1,$A$1)),,,1150,1),0),MATCH(L$1,'Wkly eq indx data joined'!$1:$1,0)+1)</f>
        <v>1692.41</v>
      </c>
      <c r="M423" s="9" cm="1">
        <f t="array" aca="1" ref="M423" ca="1">INDEX('Wkly eq indx data joined'!$A$1:$AJ$1150,MATCH('Wkly eq indx data aligned'!$A423,OFFSET(INDIRECT(ADDRESS(1,MATCH(M$1,'Wkly eq indx data joined'!$1:$1,0),1,1,$A$1)),,,1150,1),0),MATCH(M$1,'Wkly eq indx data joined'!$1:$1,0)+1)</f>
        <v>57463.3</v>
      </c>
      <c r="N423" s="9" cm="1">
        <f t="array" aca="1" ref="N423" ca="1">INDEX('Wkly eq indx data joined'!$A$1:$AJ$1150,MATCH('Wkly eq indx data aligned'!$A423,OFFSET(INDIRECT(ADDRESS(1,MATCH(N$1,'Wkly eq indx data joined'!$1:$1,0),1,1,$A$1)),,,1150,1),0),MATCH(N$1,'Wkly eq indx data joined'!$1:$1,0)+1)</f>
        <v>6760.71</v>
      </c>
      <c r="O423" s="13" cm="1">
        <f t="array" aca="1" ref="O423" ca="1">INDEX('Wkly eq indx data joined'!$A$1:$AJ$1150,MATCH('Wkly eq indx data aligned'!$A423+1,OFFSET(INDIRECT(ADDRESS(1,MATCH(O$1,'Wkly eq indx data joined'!$1:$1,0),1,1,$A$1)),,,1150,1),0),MATCH(O$1,'Wkly eq indx data joined'!$1:$1,0)+1)</f>
        <v>7739.59</v>
      </c>
      <c r="P423" s="12" cm="1">
        <f t="array" aca="1" ref="P423" ca="1">INDEX('Wkly eq indx data joined'!$A$1:$AJ$1150,MATCH('Wkly eq indx data aligned'!$A423+2,OFFSET(INDIRECT(ADDRESS(1,MATCH(P$1,'Wkly eq indx data joined'!$1:$1,0),1,1,$A$1)),,,1150,1),0),MATCH(P$1,'Wkly eq indx data joined'!$1:$1,0)+1)</f>
        <v>5383.35</v>
      </c>
      <c r="Q423" s="9" cm="1">
        <f t="array" aca="1" ref="Q423" ca="1">INDEX('Wkly eq indx data joined'!$A$1:$AJ$1150,MATCH('Wkly eq indx data aligned'!$A423,OFFSET(INDIRECT(ADDRESS(1,MATCH(Q$1,'Wkly eq indx data joined'!$1:$1,0),1,1,$A$1)),,,1150,1),0),MATCH(Q$1,'Wkly eq indx data joined'!$1:$1,0)+1)</f>
        <v>438.69</v>
      </c>
      <c r="R423" s="12" cm="1">
        <f t="array" aca="1" ref="R423" ca="1">INDEX('Wkly eq indx data joined'!$A$1:$AJ$1150,MATCH('Wkly eq indx data aligned'!$A423+2,OFFSET(INDIRECT(ADDRESS(1,MATCH(R$1,'Wkly eq indx data joined'!$1:$1,0),1,1,$A$1)),,,1150,1),0),MATCH(R$1,'Wkly eq indx data joined'!$1:$1,0)+1)</f>
        <v>1705.2</v>
      </c>
      <c r="S423" s="9" cm="1">
        <f t="array" aca="1" ref="S423" ca="1">INDEX('Wkly eq indx data joined'!$A$1:$AJ$1150,MATCH('Wkly eq indx data aligned'!$A423,OFFSET(INDIRECT(ADDRESS(1,MATCH(S$1,'Wkly eq indx data joined'!$1:$1,0),1,1,$A$1)),,,1150,1),0),MATCH(S$1,'Wkly eq indx data joined'!$1:$1,0)+1)</f>
        <v>24192.11</v>
      </c>
    </row>
    <row r="424" spans="1:19" x14ac:dyDescent="0.25">
      <c r="A424" s="4">
        <f t="shared" si="6"/>
        <v>39479</v>
      </c>
      <c r="B424" s="9" cm="1">
        <f t="array" aca="1" ref="B424" ca="1">INDEX('Wkly eq indx data joined'!$A$1:$AJ$1150,MATCH('Wkly eq indx data aligned'!$A424,OFFSET(INDIRECT(ADDRESS(1,MATCH(B$1,'Wkly eq indx data joined'!$1:$1,0),1,1,$A$1)),,,1150,1),0),MATCH(B$1,'Wkly eq indx data joined'!$1:$1,0)+1)</f>
        <v>5842.9440000000004</v>
      </c>
      <c r="C424" s="9" cm="1">
        <f t="array" aca="1" ref="C424" ca="1">INDEX('Wkly eq indx data joined'!$A$1:$AJ$1150,MATCH('Wkly eq indx data aligned'!$A424,OFFSET(INDIRECT(ADDRESS(1,MATCH(C$1,'Wkly eq indx data joined'!$1:$1,0),1,1,$A$1)),,,1150,1),0),MATCH(C$1,'Wkly eq indx data joined'!$1:$1,0)+1)</f>
        <v>13497.16</v>
      </c>
      <c r="D424" s="18" cm="1">
        <f t="array" aca="1" ref="D424" ca="1">IFERROR(INDEX('Wkly eq indx data joined'!$A$1:$AJ$1150,MATCH('Wkly eq indx data aligned'!$A424,OFFSET(INDIRECT(ADDRESS(1,MATCH(D$1,'Wkly eq indx data joined'!$1:$1,0),1,1,$A$1)),,,1150,1),0),MATCH(D$1,'Wkly eq indx data joined'!$1:$1,0)+1),D423)</f>
        <v>4320.7669999999998</v>
      </c>
      <c r="E424" s="9" cm="1">
        <f t="array" aca="1" ref="E424" ca="1">INDEX('Wkly eq indx data joined'!$A$1:$AJ$1150,MATCH('Wkly eq indx data aligned'!$A424,OFFSET(INDIRECT(ADDRESS(1,MATCH(E$1,'Wkly eq indx data joined'!$1:$1,0),1,1,$A$1)),,,1150,1),0),MATCH(E$1,'Wkly eq indx data joined'!$1:$1,0)+1)</f>
        <v>13318.37</v>
      </c>
      <c r="F424" s="9" cm="1">
        <f t="array" aca="1" ref="F424" ca="1">INDEX('Wkly eq indx data joined'!$A$1:$AJ$1150,MATCH('Wkly eq indx data aligned'!$A424,OFFSET(INDIRECT(ADDRESS(1,MATCH(F$1,'Wkly eq indx data joined'!$1:$1,0),1,1,$A$1)),,,1150,1),0),MATCH(F$1,'Wkly eq indx data joined'!$1:$1,0)+1)</f>
        <v>7815.98</v>
      </c>
      <c r="G424" s="9" cm="1">
        <f t="array" aca="1" ref="G424" ca="1">INDEX('Wkly eq indx data joined'!$A$1:$AJ$1150,MATCH('Wkly eq indx data aligned'!$A424,OFFSET(INDIRECT(ADDRESS(1,MATCH(G$1,'Wkly eq indx data joined'!$1:$1,0),1,1,$A$1)),,,1150,1),0),MATCH(G$1,'Wkly eq indx data joined'!$1:$1,0)+1)</f>
        <v>1395.42</v>
      </c>
      <c r="H424" s="9" cm="1">
        <f t="array" aca="1" ref="H424" ca="1">INDEX('Wkly eq indx data joined'!$A$1:$AJ$1150,MATCH('Wkly eq indx data aligned'!$A424,OFFSET(INDIRECT(ADDRESS(1,MATCH(H$1,'Wkly eq indx data joined'!$1:$1,0),1,1,$A$1)),,,1150,1),0),MATCH(H$1,'Wkly eq indx data joined'!$1:$1,0)+1)</f>
        <v>6029.2</v>
      </c>
      <c r="I424" s="9" cm="1">
        <f t="array" aca="1" ref="I424" ca="1">INDEX('Wkly eq indx data joined'!$A$1:$AJ$1150,MATCH('Wkly eq indx data aligned'!$A424,OFFSET(INDIRECT(ADDRESS(1,MATCH(I$1,'Wkly eq indx data joined'!$1:$1,0),1,1,$A$1)),,,1150,1),0),MATCH(I$1,'Wkly eq indx data joined'!$1:$1,0)+1)</f>
        <v>24123.58</v>
      </c>
      <c r="J424" s="9" cm="1">
        <f t="array" aca="1" ref="J424" ca="1">INDEX('Wkly eq indx data joined'!$A$1:$AJ$1150,MATCH('Wkly eq indx data aligned'!$A424,OFFSET(INDIRECT(ADDRESS(1,MATCH(J$1,'Wkly eq indx data joined'!$1:$1,0),1,1,$A$1)),,,1150,1),0),MATCH(J$1,'Wkly eq indx data joined'!$1:$1,0)+1)</f>
        <v>4978.0600000000004</v>
      </c>
      <c r="K424" s="9" cm="1">
        <f t="array" aca="1" ref="K424" ca="1">INDEX('Wkly eq indx data joined'!$A$1:$AJ$1150,MATCH('Wkly eq indx data aligned'!$A424,OFFSET(INDIRECT(ADDRESS(1,MATCH(K$1,'Wkly eq indx data joined'!$1:$1,0),1,1,$A$1)),,,1150,1),0),MATCH(K$1,'Wkly eq indx data joined'!$1:$1,0)+1)</f>
        <v>6968.67</v>
      </c>
      <c r="L424" s="12" cm="1">
        <f t="array" aca="1" ref="L424" ca="1">INDEX('Wkly eq indx data joined'!$A$1:$AJ$1150,MATCH('Wkly eq indx data aligned'!$A424+2,OFFSET(INDIRECT(ADDRESS(1,MATCH(L$1,'Wkly eq indx data joined'!$1:$1,0),1,1,$A$1)),,,1150,1),0),MATCH(L$1,'Wkly eq indx data joined'!$1:$1,0)+1)</f>
        <v>1634.53</v>
      </c>
      <c r="M424" s="9" cm="1">
        <f t="array" aca="1" ref="M424" ca="1">INDEX('Wkly eq indx data joined'!$A$1:$AJ$1150,MATCH('Wkly eq indx data aligned'!$A424,OFFSET(INDIRECT(ADDRESS(1,MATCH(M$1,'Wkly eq indx data joined'!$1:$1,0),1,1,$A$1)),,,1150,1),0),MATCH(M$1,'Wkly eq indx data joined'!$1:$1,0)+1)</f>
        <v>61079.8</v>
      </c>
      <c r="N424" s="9" cm="1">
        <f t="array" aca="1" ref="N424" ca="1">INDEX('Wkly eq indx data joined'!$A$1:$AJ$1150,MATCH('Wkly eq indx data aligned'!$A424,OFFSET(INDIRECT(ADDRESS(1,MATCH(N$1,'Wkly eq indx data joined'!$1:$1,0),1,1,$A$1)),,,1150,1),0),MATCH(N$1,'Wkly eq indx data joined'!$1:$1,0)+1)</f>
        <v>6839.92</v>
      </c>
      <c r="O424" s="13" cm="1">
        <f t="array" aca="1" ref="O424" ca="1">INDEX('Wkly eq indx data joined'!$A$1:$AJ$1150,MATCH('Wkly eq indx data aligned'!$A424+1,OFFSET(INDIRECT(ADDRESS(1,MATCH(O$1,'Wkly eq indx data joined'!$1:$1,0),1,1,$A$1)),,,1150,1),0),MATCH(O$1,'Wkly eq indx data joined'!$1:$1,0)+1)</f>
        <v>7673.99</v>
      </c>
      <c r="P424" s="12" cm="1">
        <f t="array" aca="1" ref="P424" ca="1">INDEX('Wkly eq indx data joined'!$A$1:$AJ$1150,MATCH('Wkly eq indx data aligned'!$A424+2,OFFSET(INDIRECT(ADDRESS(1,MATCH(P$1,'Wkly eq indx data joined'!$1:$1,0),1,1,$A$1)),,,1150,1),0),MATCH(P$1,'Wkly eq indx data joined'!$1:$1,0)+1)</f>
        <v>5317.25</v>
      </c>
      <c r="Q424" s="9" cm="1">
        <f t="array" aca="1" ref="Q424" ca="1">INDEX('Wkly eq indx data joined'!$A$1:$AJ$1150,MATCH('Wkly eq indx data aligned'!$A424,OFFSET(INDIRECT(ADDRESS(1,MATCH(Q$1,'Wkly eq indx data joined'!$1:$1,0),1,1,$A$1)),,,1150,1),0),MATCH(Q$1,'Wkly eq indx data joined'!$1:$1,0)+1)</f>
        <v>451.61</v>
      </c>
      <c r="R424" s="12" cm="1">
        <f t="array" aca="1" ref="R424" ca="1">INDEX('Wkly eq indx data joined'!$A$1:$AJ$1150,MATCH('Wkly eq indx data aligned'!$A424+2,OFFSET(INDIRECT(ADDRESS(1,MATCH(R$1,'Wkly eq indx data joined'!$1:$1,0),1,1,$A$1)),,,1150,1),0),MATCH(R$1,'Wkly eq indx data joined'!$1:$1,0)+1)</f>
        <v>1640.49</v>
      </c>
      <c r="S424" s="9" cm="1">
        <f t="array" aca="1" ref="S424" ca="1">INDEX('Wkly eq indx data joined'!$A$1:$AJ$1150,MATCH('Wkly eq indx data aligned'!$A424,OFFSET(INDIRECT(ADDRESS(1,MATCH(S$1,'Wkly eq indx data joined'!$1:$1,0),1,1,$A$1)),,,1150,1),0),MATCH(S$1,'Wkly eq indx data joined'!$1:$1,0)+1)</f>
        <v>26587.5</v>
      </c>
    </row>
    <row r="425" spans="1:19" x14ac:dyDescent="0.25">
      <c r="A425" s="4">
        <f t="shared" si="6"/>
        <v>39486</v>
      </c>
      <c r="B425" s="9" cm="1">
        <f t="array" aca="1" ref="B425" ca="1">INDEX('Wkly eq indx data joined'!$A$1:$AJ$1150,MATCH('Wkly eq indx data aligned'!$A425,OFFSET(INDIRECT(ADDRESS(1,MATCH(B$1,'Wkly eq indx data joined'!$1:$1,0),1,1,$A$1)),,,1150,1),0),MATCH(B$1,'Wkly eq indx data joined'!$1:$1,0)+1)</f>
        <v>5658.0140000000001</v>
      </c>
      <c r="C425" s="9" cm="1">
        <f t="array" aca="1" ref="C425" ca="1">INDEX('Wkly eq indx data joined'!$A$1:$AJ$1150,MATCH('Wkly eq indx data aligned'!$A425,OFFSET(INDIRECT(ADDRESS(1,MATCH(C$1,'Wkly eq indx data joined'!$1:$1,0),1,1,$A$1)),,,1150,1),0),MATCH(C$1,'Wkly eq indx data joined'!$1:$1,0)+1)</f>
        <v>13017.24</v>
      </c>
      <c r="D425" s="18" cm="1">
        <f t="array" aca="1" ref="D425" ca="1">IFERROR(INDEX('Wkly eq indx data joined'!$A$1:$AJ$1150,MATCH('Wkly eq indx data aligned'!$A425,OFFSET(INDIRECT(ADDRESS(1,MATCH(D$1,'Wkly eq indx data joined'!$1:$1,0),1,1,$A$1)),,,1150,1),0),MATCH(D$1,'Wkly eq indx data joined'!$1:$1,0)+1),D424)</f>
        <v>4599.6959999999999</v>
      </c>
      <c r="E425" s="9" cm="1">
        <f t="array" aca="1" ref="E425" ca="1">INDEX('Wkly eq indx data joined'!$A$1:$AJ$1150,MATCH('Wkly eq indx data aligned'!$A425,OFFSET(INDIRECT(ADDRESS(1,MATCH(E$1,'Wkly eq indx data joined'!$1:$1,0),1,1,$A$1)),,,1150,1),0),MATCH(E$1,'Wkly eq indx data joined'!$1:$1,0)+1)</f>
        <v>12989.34</v>
      </c>
      <c r="F425" s="9" cm="1">
        <f t="array" aca="1" ref="F425" ca="1">INDEX('Wkly eq indx data joined'!$A$1:$AJ$1150,MATCH('Wkly eq indx data aligned'!$A425,OFFSET(INDIRECT(ADDRESS(1,MATCH(F$1,'Wkly eq indx data joined'!$1:$1,0),1,1,$A$1)),,,1150,1),0),MATCH(F$1,'Wkly eq indx data joined'!$1:$1,0)+1)</f>
        <v>7446.95</v>
      </c>
      <c r="G425" s="9" cm="1">
        <f t="array" aca="1" ref="G425" ca="1">INDEX('Wkly eq indx data joined'!$A$1:$AJ$1150,MATCH('Wkly eq indx data aligned'!$A425,OFFSET(INDIRECT(ADDRESS(1,MATCH(G$1,'Wkly eq indx data joined'!$1:$1,0),1,1,$A$1)),,,1150,1),0),MATCH(G$1,'Wkly eq indx data joined'!$1:$1,0)+1)</f>
        <v>1331.29</v>
      </c>
      <c r="H425" s="9" cm="1">
        <f t="array" aca="1" ref="H425" ca="1">INDEX('Wkly eq indx data joined'!$A$1:$AJ$1150,MATCH('Wkly eq indx data aligned'!$A425,OFFSET(INDIRECT(ADDRESS(1,MATCH(H$1,'Wkly eq indx data joined'!$1:$1,0),1,1,$A$1)),,,1150,1),0),MATCH(H$1,'Wkly eq indx data joined'!$1:$1,0)+1)</f>
        <v>5784</v>
      </c>
      <c r="I425" s="9" cm="1">
        <f t="array" aca="1" ref="I425" ca="1">INDEX('Wkly eq indx data joined'!$A$1:$AJ$1150,MATCH('Wkly eq indx data aligned'!$A425,OFFSET(INDIRECT(ADDRESS(1,MATCH(I$1,'Wkly eq indx data joined'!$1:$1,0),1,1,$A$1)),,,1150,1),0),MATCH(I$1,'Wkly eq indx data joined'!$1:$1,0)+1)</f>
        <v>23469.46</v>
      </c>
      <c r="J425" s="9" cm="1">
        <f t="array" aca="1" ref="J425" ca="1">INDEX('Wkly eq indx data joined'!$A$1:$AJ$1150,MATCH('Wkly eq indx data aligned'!$A425,OFFSET(INDIRECT(ADDRESS(1,MATCH(J$1,'Wkly eq indx data joined'!$1:$1,0),1,1,$A$1)),,,1150,1),0),MATCH(J$1,'Wkly eq indx data joined'!$1:$1,0)+1)</f>
        <v>4709.6499999999996</v>
      </c>
      <c r="K425" s="9" cm="1">
        <f t="array" aca="1" ref="K425" ca="1">INDEX('Wkly eq indx data joined'!$A$1:$AJ$1150,MATCH('Wkly eq indx data aligned'!$A425,OFFSET(INDIRECT(ADDRESS(1,MATCH(K$1,'Wkly eq indx data joined'!$1:$1,0),1,1,$A$1)),,,1150,1),0),MATCH(K$1,'Wkly eq indx data joined'!$1:$1,0)+1)</f>
        <v>6767.28</v>
      </c>
      <c r="L425" s="12" cm="1">
        <f t="array" aca="1" ref="L425" ca="1">INDEX('Wkly eq indx data joined'!$A$1:$AJ$1150,MATCH('Wkly eq indx data aligned'!$A425+2,OFFSET(INDIRECT(ADDRESS(1,MATCH(L$1,'Wkly eq indx data joined'!$1:$1,0),1,1,$A$1)),,,1150,1),0),MATCH(L$1,'Wkly eq indx data joined'!$1:$1,0)+1)</f>
        <v>1696.57</v>
      </c>
      <c r="M425" s="9" cm="1">
        <f t="array" aca="1" ref="M425" ca="1">INDEX('Wkly eq indx data joined'!$A$1:$AJ$1150,MATCH('Wkly eq indx data aligned'!$A425,OFFSET(INDIRECT(ADDRESS(1,MATCH(M$1,'Wkly eq indx data joined'!$1:$1,0),1,1,$A$1)),,,1150,1),0),MATCH(M$1,'Wkly eq indx data joined'!$1:$1,0)+1)</f>
        <v>59076</v>
      </c>
      <c r="N425" s="9" cm="1">
        <f t="array" aca="1" ref="N425" ca="1">INDEX('Wkly eq indx data joined'!$A$1:$AJ$1150,MATCH('Wkly eq indx data aligned'!$A425,OFFSET(INDIRECT(ADDRESS(1,MATCH(N$1,'Wkly eq indx data joined'!$1:$1,0),1,1,$A$1)),,,1150,1),0),MATCH(N$1,'Wkly eq indx data joined'!$1:$1,0)+1)</f>
        <v>6537.91</v>
      </c>
      <c r="O425" s="19">
        <f ca="1">O424</f>
        <v>7673.99</v>
      </c>
      <c r="P425" s="12" cm="1">
        <f t="array" aca="1" ref="P425" ca="1">INDEX('Wkly eq indx data joined'!$A$1:$AJ$1150,MATCH('Wkly eq indx data aligned'!$A425+2,OFFSET(INDIRECT(ADDRESS(1,MATCH(P$1,'Wkly eq indx data joined'!$1:$1,0),1,1,$A$1)),,,1150,1),0),MATCH(P$1,'Wkly eq indx data joined'!$1:$1,0)+1)</f>
        <v>5120.3500000000004</v>
      </c>
      <c r="Q425" s="9" cm="1">
        <f t="array" aca="1" ref="Q425" ca="1">INDEX('Wkly eq indx data joined'!$A$1:$AJ$1150,MATCH('Wkly eq indx data aligned'!$A425,OFFSET(INDIRECT(ADDRESS(1,MATCH(Q$1,'Wkly eq indx data joined'!$1:$1,0),1,1,$A$1)),,,1150,1),0),MATCH(Q$1,'Wkly eq indx data joined'!$1:$1,0)+1)</f>
        <v>432.1</v>
      </c>
      <c r="R425" s="12" cm="1">
        <f t="array" aca="1" ref="R425" ca="1">INDEX('Wkly eq indx data joined'!$A$1:$AJ$1150,MATCH('Wkly eq indx data aligned'!$A425+2,OFFSET(INDIRECT(ADDRESS(1,MATCH(R$1,'Wkly eq indx data joined'!$1:$1,0),1,1,$A$1)),,,1150,1),0),MATCH(R$1,'Wkly eq indx data joined'!$1:$1,0)+1)</f>
        <v>1568.88</v>
      </c>
      <c r="S425" s="9" cm="1">
        <f t="array" aca="1" ref="S425" ca="1">INDEX('Wkly eq indx data joined'!$A$1:$AJ$1150,MATCH('Wkly eq indx data aligned'!$A425,OFFSET(INDIRECT(ADDRESS(1,MATCH(S$1,'Wkly eq indx data joined'!$1:$1,0),1,1,$A$1)),,,1150,1),0),MATCH(S$1,'Wkly eq indx data joined'!$1:$1,0)+1)</f>
        <v>25756.720000000001</v>
      </c>
    </row>
    <row r="426" spans="1:19" x14ac:dyDescent="0.25">
      <c r="A426" s="4">
        <f t="shared" si="6"/>
        <v>39493</v>
      </c>
      <c r="B426" s="9" cm="1">
        <f t="array" aca="1" ref="B426" ca="1">INDEX('Wkly eq indx data joined'!$A$1:$AJ$1150,MATCH('Wkly eq indx data aligned'!$A426,OFFSET(INDIRECT(ADDRESS(1,MATCH(B$1,'Wkly eq indx data joined'!$1:$1,0),1,1,$A$1)),,,1150,1),0),MATCH(B$1,'Wkly eq indx data joined'!$1:$1,0)+1)</f>
        <v>5606.6049999999996</v>
      </c>
      <c r="C426" s="9" cm="1">
        <f t="array" aca="1" ref="C426" ca="1">INDEX('Wkly eq indx data joined'!$A$1:$AJ$1150,MATCH('Wkly eq indx data aligned'!$A426,OFFSET(INDIRECT(ADDRESS(1,MATCH(C$1,'Wkly eq indx data joined'!$1:$1,0),1,1,$A$1)),,,1150,1),0),MATCH(C$1,'Wkly eq indx data joined'!$1:$1,0)+1)</f>
        <v>13622.56</v>
      </c>
      <c r="D426" s="18" cm="1">
        <f t="array" aca="1" ref="D426" ca="1">IFERROR(INDEX('Wkly eq indx data joined'!$A$1:$AJ$1150,MATCH('Wkly eq indx data aligned'!$A426,OFFSET(INDIRECT(ADDRESS(1,MATCH(D$1,'Wkly eq indx data joined'!$1:$1,0),1,1,$A$1)),,,1150,1),0),MATCH(D$1,'Wkly eq indx data joined'!$1:$1,0)+1),D425)</f>
        <v>4497.1270000000004</v>
      </c>
      <c r="E426" s="9" cm="1">
        <f t="array" aca="1" ref="E426" ca="1">INDEX('Wkly eq indx data joined'!$A$1:$AJ$1150,MATCH('Wkly eq indx data aligned'!$A426,OFFSET(INDIRECT(ADDRESS(1,MATCH(E$1,'Wkly eq indx data joined'!$1:$1,0),1,1,$A$1)),,,1150,1),0),MATCH(E$1,'Wkly eq indx data joined'!$1:$1,0)+1)</f>
        <v>13226.76</v>
      </c>
      <c r="F426" s="9" cm="1">
        <f t="array" aca="1" ref="F426" ca="1">INDEX('Wkly eq indx data joined'!$A$1:$AJ$1150,MATCH('Wkly eq indx data aligned'!$A426,OFFSET(INDIRECT(ADDRESS(1,MATCH(F$1,'Wkly eq indx data joined'!$1:$1,0),1,1,$A$1)),,,1150,1),0),MATCH(F$1,'Wkly eq indx data joined'!$1:$1,0)+1)</f>
        <v>7353</v>
      </c>
      <c r="G426" s="9" cm="1">
        <f t="array" aca="1" ref="G426" ca="1">INDEX('Wkly eq indx data joined'!$A$1:$AJ$1150,MATCH('Wkly eq indx data aligned'!$A426,OFFSET(INDIRECT(ADDRESS(1,MATCH(G$1,'Wkly eq indx data joined'!$1:$1,0),1,1,$A$1)),,,1150,1),0),MATCH(G$1,'Wkly eq indx data joined'!$1:$1,0)+1)</f>
        <v>1350</v>
      </c>
      <c r="H426" s="9" cm="1">
        <f t="array" aca="1" ref="H426" ca="1">INDEX('Wkly eq indx data joined'!$A$1:$AJ$1150,MATCH('Wkly eq indx data aligned'!$A426,OFFSET(INDIRECT(ADDRESS(1,MATCH(H$1,'Wkly eq indx data joined'!$1:$1,0),1,1,$A$1)),,,1150,1),0),MATCH(H$1,'Wkly eq indx data joined'!$1:$1,0)+1)</f>
        <v>5787.6</v>
      </c>
      <c r="I426" s="9" cm="1">
        <f t="array" aca="1" ref="I426" ca="1">INDEX('Wkly eq indx data joined'!$A$1:$AJ$1150,MATCH('Wkly eq indx data aligned'!$A426,OFFSET(INDIRECT(ADDRESS(1,MATCH(I$1,'Wkly eq indx data joined'!$1:$1,0),1,1,$A$1)),,,1150,1),0),MATCH(I$1,'Wkly eq indx data joined'!$1:$1,0)+1)</f>
        <v>24148.43</v>
      </c>
      <c r="J426" s="9" cm="1">
        <f t="array" aca="1" ref="J426" ca="1">INDEX('Wkly eq indx data joined'!$A$1:$AJ$1150,MATCH('Wkly eq indx data aligned'!$A426,OFFSET(INDIRECT(ADDRESS(1,MATCH(J$1,'Wkly eq indx data joined'!$1:$1,0),1,1,$A$1)),,,1150,1),0),MATCH(J$1,'Wkly eq indx data joined'!$1:$1,0)+1)</f>
        <v>4771.79</v>
      </c>
      <c r="K426" s="9" cm="1">
        <f t="array" aca="1" ref="K426" ca="1">INDEX('Wkly eq indx data joined'!$A$1:$AJ$1150,MATCH('Wkly eq indx data aligned'!$A426,OFFSET(INDIRECT(ADDRESS(1,MATCH(K$1,'Wkly eq indx data joined'!$1:$1,0),1,1,$A$1)),,,1150,1),0),MATCH(K$1,'Wkly eq indx data joined'!$1:$1,0)+1)</f>
        <v>6832.43</v>
      </c>
      <c r="L426" s="12" cm="1">
        <f t="array" aca="1" ref="L426" ca="1">INDEX('Wkly eq indx data joined'!$A$1:$AJ$1150,MATCH('Wkly eq indx data aligned'!$A426+2,OFFSET(INDIRECT(ADDRESS(1,MATCH(L$1,'Wkly eq indx data joined'!$1:$1,0),1,1,$A$1)),,,1150,1),0),MATCH(L$1,'Wkly eq indx data joined'!$1:$1,0)+1)</f>
        <v>1694.77</v>
      </c>
      <c r="M426" s="9" cm="1">
        <f t="array" aca="1" ref="M426" ca="1">INDEX('Wkly eq indx data joined'!$A$1:$AJ$1150,MATCH('Wkly eq indx data aligned'!$A426,OFFSET(INDIRECT(ADDRESS(1,MATCH(M$1,'Wkly eq indx data joined'!$1:$1,0),1,1,$A$1)),,,1150,1),0),MATCH(M$1,'Wkly eq indx data joined'!$1:$1,0)+1)</f>
        <v>61271.9</v>
      </c>
      <c r="N426" s="9" cm="1">
        <f t="array" aca="1" ref="N426" ca="1">INDEX('Wkly eq indx data joined'!$A$1:$AJ$1150,MATCH('Wkly eq indx data aligned'!$A426,OFFSET(INDIRECT(ADDRESS(1,MATCH(N$1,'Wkly eq indx data joined'!$1:$1,0),1,1,$A$1)),,,1150,1),0),MATCH(N$1,'Wkly eq indx data joined'!$1:$1,0)+1)</f>
        <v>6477.92</v>
      </c>
      <c r="O426" s="13" cm="1">
        <f t="array" aca="1" ref="O426" ca="1">INDEX('Wkly eq indx data joined'!$A$1:$AJ$1150,MATCH('Wkly eq indx data aligned'!$A426+1,OFFSET(INDIRECT(ADDRESS(1,MATCH(O$1,'Wkly eq indx data joined'!$1:$1,0),1,1,$A$1)),,,1150,1),0),MATCH(O$1,'Wkly eq indx data joined'!$1:$1,0)+1)</f>
        <v>7876.37</v>
      </c>
      <c r="P426" s="12" cm="1">
        <f t="array" aca="1" ref="P426" ca="1">INDEX('Wkly eq indx data joined'!$A$1:$AJ$1150,MATCH('Wkly eq indx data aligned'!$A426+2,OFFSET(INDIRECT(ADDRESS(1,MATCH(P$1,'Wkly eq indx data joined'!$1:$1,0),1,1,$A$1)),,,1150,1),0),MATCH(P$1,'Wkly eq indx data joined'!$1:$1,0)+1)</f>
        <v>5302.9</v>
      </c>
      <c r="Q426" s="9" cm="1">
        <f t="array" aca="1" ref="Q426" ca="1">INDEX('Wkly eq indx data joined'!$A$1:$AJ$1150,MATCH('Wkly eq indx data aligned'!$A426,OFFSET(INDIRECT(ADDRESS(1,MATCH(Q$1,'Wkly eq indx data joined'!$1:$1,0),1,1,$A$1)),,,1150,1),0),MATCH(Q$1,'Wkly eq indx data joined'!$1:$1,0)+1)</f>
        <v>434.81</v>
      </c>
      <c r="R426" s="12" cm="1">
        <f t="array" aca="1" ref="R426" ca="1">INDEX('Wkly eq indx data joined'!$A$1:$AJ$1150,MATCH('Wkly eq indx data aligned'!$A426+2,OFFSET(INDIRECT(ADDRESS(1,MATCH(R$1,'Wkly eq indx data joined'!$1:$1,0),1,1,$A$1)),,,1150,1),0),MATCH(R$1,'Wkly eq indx data joined'!$1:$1,0)+1)</f>
        <v>1655.31</v>
      </c>
      <c r="S426" s="9" cm="1">
        <f t="array" aca="1" ref="S426" ca="1">INDEX('Wkly eq indx data joined'!$A$1:$AJ$1150,MATCH('Wkly eq indx data aligned'!$A426,OFFSET(INDIRECT(ADDRESS(1,MATCH(S$1,'Wkly eq indx data joined'!$1:$1,0),1,1,$A$1)),,,1150,1),0),MATCH(S$1,'Wkly eq indx data joined'!$1:$1,0)+1)</f>
        <v>26249.040000000001</v>
      </c>
    </row>
    <row r="427" spans="1:19" x14ac:dyDescent="0.25">
      <c r="A427" s="4">
        <f t="shared" si="6"/>
        <v>39500</v>
      </c>
      <c r="B427" s="9" cm="1">
        <f t="array" aca="1" ref="B427" ca="1">INDEX('Wkly eq indx data joined'!$A$1:$AJ$1150,MATCH('Wkly eq indx data aligned'!$A427,OFFSET(INDIRECT(ADDRESS(1,MATCH(B$1,'Wkly eq indx data joined'!$1:$1,0),1,1,$A$1)),,,1150,1),0),MATCH(B$1,'Wkly eq indx data joined'!$1:$1,0)+1)</f>
        <v>5559.8810000000003</v>
      </c>
      <c r="C427" s="9" cm="1">
        <f t="array" aca="1" ref="C427" ca="1">INDEX('Wkly eq indx data joined'!$A$1:$AJ$1150,MATCH('Wkly eq indx data aligned'!$A427,OFFSET(INDIRECT(ADDRESS(1,MATCH(C$1,'Wkly eq indx data joined'!$1:$1,0),1,1,$A$1)),,,1150,1),0),MATCH(C$1,'Wkly eq indx data joined'!$1:$1,0)+1)</f>
        <v>13500.46</v>
      </c>
      <c r="D427" s="18" cm="1">
        <f t="array" aca="1" ref="D427" ca="1">IFERROR(INDEX('Wkly eq indx data joined'!$A$1:$AJ$1150,MATCH('Wkly eq indx data aligned'!$A427,OFFSET(INDIRECT(ADDRESS(1,MATCH(D$1,'Wkly eq indx data joined'!$1:$1,0),1,1,$A$1)),,,1150,1),0),MATCH(D$1,'Wkly eq indx data joined'!$1:$1,0)+1),D426)</f>
        <v>4370.2849999999999</v>
      </c>
      <c r="E427" s="9" cm="1">
        <f t="array" aca="1" ref="E427" ca="1">INDEX('Wkly eq indx data joined'!$A$1:$AJ$1150,MATCH('Wkly eq indx data aligned'!$A427,OFFSET(INDIRECT(ADDRESS(1,MATCH(E$1,'Wkly eq indx data joined'!$1:$1,0),1,1,$A$1)),,,1150,1),0),MATCH(E$1,'Wkly eq indx data joined'!$1:$1,0)+1)</f>
        <v>13585.93</v>
      </c>
      <c r="F427" s="9" cm="1">
        <f t="array" aca="1" ref="F427" ca="1">INDEX('Wkly eq indx data joined'!$A$1:$AJ$1150,MATCH('Wkly eq indx data aligned'!$A427,OFFSET(INDIRECT(ADDRESS(1,MATCH(F$1,'Wkly eq indx data joined'!$1:$1,0),1,1,$A$1)),,,1150,1),0),MATCH(F$1,'Wkly eq indx data joined'!$1:$1,0)+1)</f>
        <v>7454.75</v>
      </c>
      <c r="G427" s="9" cm="1">
        <f t="array" aca="1" ref="G427" ca="1">INDEX('Wkly eq indx data joined'!$A$1:$AJ$1150,MATCH('Wkly eq indx data aligned'!$A427,OFFSET(INDIRECT(ADDRESS(1,MATCH(G$1,'Wkly eq indx data joined'!$1:$1,0),1,1,$A$1)),,,1150,1),0),MATCH(G$1,'Wkly eq indx data joined'!$1:$1,0)+1)</f>
        <v>1353.11</v>
      </c>
      <c r="H427" s="9" cm="1">
        <f t="array" aca="1" ref="H427" ca="1">INDEX('Wkly eq indx data joined'!$A$1:$AJ$1150,MATCH('Wkly eq indx data aligned'!$A427,OFFSET(INDIRECT(ADDRESS(1,MATCH(H$1,'Wkly eq indx data joined'!$1:$1,0),1,1,$A$1)),,,1150,1),0),MATCH(H$1,'Wkly eq indx data joined'!$1:$1,0)+1)</f>
        <v>5888.5</v>
      </c>
      <c r="I427" s="9" cm="1">
        <f t="array" aca="1" ref="I427" ca="1">INDEX('Wkly eq indx data joined'!$A$1:$AJ$1150,MATCH('Wkly eq indx data aligned'!$A427,OFFSET(INDIRECT(ADDRESS(1,MATCH(I$1,'Wkly eq indx data joined'!$1:$1,0),1,1,$A$1)),,,1150,1),0),MATCH(I$1,'Wkly eq indx data joined'!$1:$1,0)+1)</f>
        <v>23305.040000000001</v>
      </c>
      <c r="J427" s="9" cm="1">
        <f t="array" aca="1" ref="J427" ca="1">INDEX('Wkly eq indx data joined'!$A$1:$AJ$1150,MATCH('Wkly eq indx data aligned'!$A427,OFFSET(INDIRECT(ADDRESS(1,MATCH(J$1,'Wkly eq indx data joined'!$1:$1,0),1,1,$A$1)),,,1150,1),0),MATCH(J$1,'Wkly eq indx data joined'!$1:$1,0)+1)</f>
        <v>4824.55</v>
      </c>
      <c r="K427" s="9" cm="1">
        <f t="array" aca="1" ref="K427" ca="1">INDEX('Wkly eq indx data joined'!$A$1:$AJ$1150,MATCH('Wkly eq indx data aligned'!$A427,OFFSET(INDIRECT(ADDRESS(1,MATCH(K$1,'Wkly eq indx data joined'!$1:$1,0),1,1,$A$1)),,,1150,1),0),MATCH(K$1,'Wkly eq indx data joined'!$1:$1,0)+1)</f>
        <v>6806.29</v>
      </c>
      <c r="L427" s="12" cm="1">
        <f t="array" aca="1" ref="L427" ca="1">INDEX('Wkly eq indx data joined'!$A$1:$AJ$1150,MATCH('Wkly eq indx data aligned'!$A427+2,OFFSET(INDIRECT(ADDRESS(1,MATCH(L$1,'Wkly eq indx data joined'!$1:$1,0),1,1,$A$1)),,,1150,1),0),MATCH(L$1,'Wkly eq indx data joined'!$1:$1,0)+1)</f>
        <v>1686.45</v>
      </c>
      <c r="M427" s="9" cm="1">
        <f t="array" aca="1" ref="M427" ca="1">INDEX('Wkly eq indx data joined'!$A$1:$AJ$1150,MATCH('Wkly eq indx data aligned'!$A427,OFFSET(INDIRECT(ADDRESS(1,MATCH(M$1,'Wkly eq indx data joined'!$1:$1,0),1,1,$A$1)),,,1150,1),0),MATCH(M$1,'Wkly eq indx data joined'!$1:$1,0)+1)</f>
        <v>64608.800000000003</v>
      </c>
      <c r="N427" s="9" cm="1">
        <f t="array" aca="1" ref="N427" ca="1">INDEX('Wkly eq indx data joined'!$A$1:$AJ$1150,MATCH('Wkly eq indx data aligned'!$A427,OFFSET(INDIRECT(ADDRESS(1,MATCH(N$1,'Wkly eq indx data joined'!$1:$1,0),1,1,$A$1)),,,1150,1),0),MATCH(N$1,'Wkly eq indx data joined'!$1:$1,0)+1)</f>
        <v>6400.52</v>
      </c>
      <c r="O427" s="13" cm="1">
        <f t="array" aca="1" ref="O427" ca="1">INDEX('Wkly eq indx data joined'!$A$1:$AJ$1150,MATCH('Wkly eq indx data aligned'!$A427+1,OFFSET(INDIRECT(ADDRESS(1,MATCH(O$1,'Wkly eq indx data joined'!$1:$1,0),1,1,$A$1)),,,1150,1),0),MATCH(O$1,'Wkly eq indx data joined'!$1:$1,0)+1)</f>
        <v>8108.71</v>
      </c>
      <c r="P427" s="12" cm="1">
        <f t="array" aca="1" ref="P427" ca="1">INDEX('Wkly eq indx data joined'!$A$1:$AJ$1150,MATCH('Wkly eq indx data aligned'!$A427+2,OFFSET(INDIRECT(ADDRESS(1,MATCH(P$1,'Wkly eq indx data joined'!$1:$1,0),1,1,$A$1)),,,1150,1),0),MATCH(P$1,'Wkly eq indx data joined'!$1:$1,0)+1)</f>
        <v>5110.75</v>
      </c>
      <c r="Q427" s="9" cm="1">
        <f t="array" aca="1" ref="Q427" ca="1">INDEX('Wkly eq indx data joined'!$A$1:$AJ$1150,MATCH('Wkly eq indx data aligned'!$A427,OFFSET(INDIRECT(ADDRESS(1,MATCH(Q$1,'Wkly eq indx data joined'!$1:$1,0),1,1,$A$1)),,,1150,1),0),MATCH(Q$1,'Wkly eq indx data joined'!$1:$1,0)+1)</f>
        <v>451.63</v>
      </c>
      <c r="R427" s="12" cm="1">
        <f t="array" aca="1" ref="R427" ca="1">INDEX('Wkly eq indx data joined'!$A$1:$AJ$1150,MATCH('Wkly eq indx data aligned'!$A427+2,OFFSET(INDIRECT(ADDRESS(1,MATCH(R$1,'Wkly eq indx data joined'!$1:$1,0),1,1,$A$1)),,,1150,1),0),MATCH(R$1,'Wkly eq indx data joined'!$1:$1,0)+1)</f>
        <v>1721.11</v>
      </c>
      <c r="S427" s="9" cm="1">
        <f t="array" aca="1" ref="S427" ca="1">INDEX('Wkly eq indx data joined'!$A$1:$AJ$1150,MATCH('Wkly eq indx data aligned'!$A427,OFFSET(INDIRECT(ADDRESS(1,MATCH(S$1,'Wkly eq indx data joined'!$1:$1,0),1,1,$A$1)),,,1150,1),0),MATCH(S$1,'Wkly eq indx data joined'!$1:$1,0)+1)</f>
        <v>27603.68</v>
      </c>
    </row>
    <row r="428" spans="1:19" x14ac:dyDescent="0.25">
      <c r="A428" s="4">
        <f t="shared" si="6"/>
        <v>39507</v>
      </c>
      <c r="B428" s="9" cm="1">
        <f t="array" aca="1" ref="B428" ca="1">INDEX('Wkly eq indx data joined'!$A$1:$AJ$1150,MATCH('Wkly eq indx data aligned'!$A428,OFFSET(INDIRECT(ADDRESS(1,MATCH(B$1,'Wkly eq indx data joined'!$1:$1,0),1,1,$A$1)),,,1150,1),0),MATCH(B$1,'Wkly eq indx data joined'!$1:$1,0)+1)</f>
        <v>5572.0879999999997</v>
      </c>
      <c r="C428" s="9" cm="1">
        <f t="array" aca="1" ref="C428" ca="1">INDEX('Wkly eq indx data joined'!$A$1:$AJ$1150,MATCH('Wkly eq indx data aligned'!$A428,OFFSET(INDIRECT(ADDRESS(1,MATCH(C$1,'Wkly eq indx data joined'!$1:$1,0),1,1,$A$1)),,,1150,1),0),MATCH(C$1,'Wkly eq indx data joined'!$1:$1,0)+1)</f>
        <v>13603.02</v>
      </c>
      <c r="D428" s="18" cm="1">
        <f t="array" aca="1" ref="D428" ca="1">IFERROR(INDEX('Wkly eq indx data joined'!$A$1:$AJ$1150,MATCH('Wkly eq indx data aligned'!$A428,OFFSET(INDIRECT(ADDRESS(1,MATCH(D$1,'Wkly eq indx data joined'!$1:$1,0),1,1,$A$1)),,,1150,1),0),MATCH(D$1,'Wkly eq indx data joined'!$1:$1,0)+1),D427)</f>
        <v>4348.5429999999997</v>
      </c>
      <c r="E428" s="9" cm="1">
        <f t="array" aca="1" ref="E428" ca="1">INDEX('Wkly eq indx data joined'!$A$1:$AJ$1150,MATCH('Wkly eq indx data aligned'!$A428,OFFSET(INDIRECT(ADDRESS(1,MATCH(E$1,'Wkly eq indx data joined'!$1:$1,0),1,1,$A$1)),,,1150,1),0),MATCH(E$1,'Wkly eq indx data joined'!$1:$1,0)+1)</f>
        <v>13582.69</v>
      </c>
      <c r="F428" s="9" cm="1">
        <f t="array" aca="1" ref="F428" ca="1">INDEX('Wkly eq indx data joined'!$A$1:$AJ$1150,MATCH('Wkly eq indx data aligned'!$A428,OFFSET(INDIRECT(ADDRESS(1,MATCH(F$1,'Wkly eq indx data joined'!$1:$1,0),1,1,$A$1)),,,1150,1),0),MATCH(F$1,'Wkly eq indx data joined'!$1:$1,0)+1)</f>
        <v>7533.86</v>
      </c>
      <c r="G428" s="9" cm="1">
        <f t="array" aca="1" ref="G428" ca="1">INDEX('Wkly eq indx data joined'!$A$1:$AJ$1150,MATCH('Wkly eq indx data aligned'!$A428,OFFSET(INDIRECT(ADDRESS(1,MATCH(G$1,'Wkly eq indx data joined'!$1:$1,0),1,1,$A$1)),,,1150,1),0),MATCH(G$1,'Wkly eq indx data joined'!$1:$1,0)+1)</f>
        <v>1330.63</v>
      </c>
      <c r="H428" s="9" cm="1">
        <f t="array" aca="1" ref="H428" ca="1">INDEX('Wkly eq indx data joined'!$A$1:$AJ$1150,MATCH('Wkly eq indx data aligned'!$A428,OFFSET(INDIRECT(ADDRESS(1,MATCH(H$1,'Wkly eq indx data joined'!$1:$1,0),1,1,$A$1)),,,1150,1),0),MATCH(H$1,'Wkly eq indx data joined'!$1:$1,0)+1)</f>
        <v>5884.3</v>
      </c>
      <c r="I428" s="9" cm="1">
        <f t="array" aca="1" ref="I428" ca="1">INDEX('Wkly eq indx data joined'!$A$1:$AJ$1150,MATCH('Wkly eq indx data aligned'!$A428,OFFSET(INDIRECT(ADDRESS(1,MATCH(I$1,'Wkly eq indx data joined'!$1:$1,0),1,1,$A$1)),,,1150,1),0),MATCH(I$1,'Wkly eq indx data joined'!$1:$1,0)+1)</f>
        <v>24331.67</v>
      </c>
      <c r="J428" s="9" cm="1">
        <f t="array" aca="1" ref="J428" ca="1">INDEX('Wkly eq indx data joined'!$A$1:$AJ$1150,MATCH('Wkly eq indx data aligned'!$A428,OFFSET(INDIRECT(ADDRESS(1,MATCH(J$1,'Wkly eq indx data joined'!$1:$1,0),1,1,$A$1)),,,1150,1),0),MATCH(J$1,'Wkly eq indx data joined'!$1:$1,0)+1)</f>
        <v>4790.66</v>
      </c>
      <c r="K428" s="9" cm="1">
        <f t="array" aca="1" ref="K428" ca="1">INDEX('Wkly eq indx data joined'!$A$1:$AJ$1150,MATCH('Wkly eq indx data aligned'!$A428,OFFSET(INDIRECT(ADDRESS(1,MATCH(K$1,'Wkly eq indx data joined'!$1:$1,0),1,1,$A$1)),,,1150,1),0),MATCH(K$1,'Wkly eq indx data joined'!$1:$1,0)+1)</f>
        <v>6748.13</v>
      </c>
      <c r="L428" s="12" cm="1">
        <f t="array" aca="1" ref="L428" ca="1">INDEX('Wkly eq indx data joined'!$A$1:$AJ$1150,MATCH('Wkly eq indx data aligned'!$A428+2,OFFSET(INDIRECT(ADDRESS(1,MATCH(L$1,'Wkly eq indx data joined'!$1:$1,0),1,1,$A$1)),,,1150,1),0),MATCH(L$1,'Wkly eq indx data joined'!$1:$1,0)+1)</f>
        <v>1711.62</v>
      </c>
      <c r="M428" s="9" cm="1">
        <f t="array" aca="1" ref="M428" ca="1">INDEX('Wkly eq indx data joined'!$A$1:$AJ$1150,MATCH('Wkly eq indx data aligned'!$A428,OFFSET(INDIRECT(ADDRESS(1,MATCH(M$1,'Wkly eq indx data joined'!$1:$1,0),1,1,$A$1)),,,1150,1),0),MATCH(M$1,'Wkly eq indx data joined'!$1:$1,0)+1)</f>
        <v>63489.3</v>
      </c>
      <c r="N428" s="9" cm="1">
        <f t="array" aca="1" ref="N428" ca="1">INDEX('Wkly eq indx data joined'!$A$1:$AJ$1150,MATCH('Wkly eq indx data aligned'!$A428,OFFSET(INDIRECT(ADDRESS(1,MATCH(N$1,'Wkly eq indx data joined'!$1:$1,0),1,1,$A$1)),,,1150,1),0),MATCH(N$1,'Wkly eq indx data joined'!$1:$1,0)+1)</f>
        <v>6415.12</v>
      </c>
      <c r="O428" s="13" cm="1">
        <f t="array" aca="1" ref="O428" ca="1">INDEX('Wkly eq indx data joined'!$A$1:$AJ$1150,MATCH('Wkly eq indx data aligned'!$A428+1,OFFSET(INDIRECT(ADDRESS(1,MATCH(O$1,'Wkly eq indx data joined'!$1:$1,0),1,1,$A$1)),,,1150,1),0),MATCH(O$1,'Wkly eq indx data joined'!$1:$1,0)+1)</f>
        <v>8412.76</v>
      </c>
      <c r="P428" s="12" cm="1">
        <f t="array" aca="1" ref="P428" ca="1">INDEX('Wkly eq indx data joined'!$A$1:$AJ$1150,MATCH('Wkly eq indx data aligned'!$A428+2,OFFSET(INDIRECT(ADDRESS(1,MATCH(P$1,'Wkly eq indx data joined'!$1:$1,0),1,1,$A$1)),,,1150,1),0),MATCH(P$1,'Wkly eq indx data joined'!$1:$1,0)+1)</f>
        <v>5223.5</v>
      </c>
      <c r="Q428" s="9" cm="1">
        <f t="array" aca="1" ref="Q428" ca="1">INDEX('Wkly eq indx data joined'!$A$1:$AJ$1150,MATCH('Wkly eq indx data aligned'!$A428,OFFSET(INDIRECT(ADDRESS(1,MATCH(Q$1,'Wkly eq indx data joined'!$1:$1,0),1,1,$A$1)),,,1150,1),0),MATCH(Q$1,'Wkly eq indx data joined'!$1:$1,0)+1)</f>
        <v>446.53</v>
      </c>
      <c r="R428" s="12" cm="1">
        <f t="array" aca="1" ref="R428" ca="1">INDEX('Wkly eq indx data joined'!$A$1:$AJ$1150,MATCH('Wkly eq indx data aligned'!$A428+2,OFFSET(INDIRECT(ADDRESS(1,MATCH(R$1,'Wkly eq indx data joined'!$1:$1,0),1,1,$A$1)),,,1150,1),0),MATCH(R$1,'Wkly eq indx data joined'!$1:$1,0)+1)</f>
        <v>1660.42</v>
      </c>
      <c r="S428" s="9" cm="1">
        <f t="array" aca="1" ref="S428" ca="1">INDEX('Wkly eq indx data joined'!$A$1:$AJ$1150,MATCH('Wkly eq indx data aligned'!$A428,OFFSET(INDIRECT(ADDRESS(1,MATCH(S$1,'Wkly eq indx data joined'!$1:$1,0),1,1,$A$1)),,,1150,1),0),MATCH(S$1,'Wkly eq indx data joined'!$1:$1,0)+1)</f>
        <v>28347.86</v>
      </c>
    </row>
    <row r="429" spans="1:19" x14ac:dyDescent="0.25">
      <c r="A429" s="4">
        <f t="shared" si="6"/>
        <v>39514</v>
      </c>
      <c r="B429" s="9" cm="1">
        <f t="array" aca="1" ref="B429" ca="1">INDEX('Wkly eq indx data joined'!$A$1:$AJ$1150,MATCH('Wkly eq indx data aligned'!$A429,OFFSET(INDIRECT(ADDRESS(1,MATCH(B$1,'Wkly eq indx data joined'!$1:$1,0),1,1,$A$1)),,,1150,1),0),MATCH(B$1,'Wkly eq indx data joined'!$1:$1,0)+1)</f>
        <v>5263.97</v>
      </c>
      <c r="C429" s="9" cm="1">
        <f t="array" aca="1" ref="C429" ca="1">INDEX('Wkly eq indx data joined'!$A$1:$AJ$1150,MATCH('Wkly eq indx data aligned'!$A429,OFFSET(INDIRECT(ADDRESS(1,MATCH(C$1,'Wkly eq indx data joined'!$1:$1,0),1,1,$A$1)),,,1150,1),0),MATCH(C$1,'Wkly eq indx data joined'!$1:$1,0)+1)</f>
        <v>12782.8</v>
      </c>
      <c r="D429" s="18" cm="1">
        <f t="array" aca="1" ref="D429" ca="1">IFERROR(INDEX('Wkly eq indx data joined'!$A$1:$AJ$1150,MATCH('Wkly eq indx data aligned'!$A429,OFFSET(INDIRECT(ADDRESS(1,MATCH(D$1,'Wkly eq indx data joined'!$1:$1,0),1,1,$A$1)),,,1150,1),0),MATCH(D$1,'Wkly eq indx data joined'!$1:$1,0)+1),D428)</f>
        <v>4300.5150000000003</v>
      </c>
      <c r="E429" s="9" cm="1">
        <f t="array" aca="1" ref="E429" ca="1">INDEX('Wkly eq indx data joined'!$A$1:$AJ$1150,MATCH('Wkly eq indx data aligned'!$A429,OFFSET(INDIRECT(ADDRESS(1,MATCH(E$1,'Wkly eq indx data joined'!$1:$1,0),1,1,$A$1)),,,1150,1),0),MATCH(E$1,'Wkly eq indx data joined'!$1:$1,0)+1)</f>
        <v>13281.72</v>
      </c>
      <c r="F429" s="9" cm="1">
        <f t="array" aca="1" ref="F429" ca="1">INDEX('Wkly eq indx data joined'!$A$1:$AJ$1150,MATCH('Wkly eq indx data aligned'!$A429,OFFSET(INDIRECT(ADDRESS(1,MATCH(F$1,'Wkly eq indx data joined'!$1:$1,0),1,1,$A$1)),,,1150,1),0),MATCH(F$1,'Wkly eq indx data joined'!$1:$1,0)+1)</f>
        <v>7174.15</v>
      </c>
      <c r="G429" s="9" cm="1">
        <f t="array" aca="1" ref="G429" ca="1">INDEX('Wkly eq indx data joined'!$A$1:$AJ$1150,MATCH('Wkly eq indx data aligned'!$A429,OFFSET(INDIRECT(ADDRESS(1,MATCH(G$1,'Wkly eq indx data joined'!$1:$1,0),1,1,$A$1)),,,1150,1),0),MATCH(G$1,'Wkly eq indx data joined'!$1:$1,0)+1)</f>
        <v>1293.3699999999999</v>
      </c>
      <c r="H429" s="9" cm="1">
        <f t="array" aca="1" ref="H429" ca="1">INDEX('Wkly eq indx data joined'!$A$1:$AJ$1150,MATCH('Wkly eq indx data aligned'!$A429,OFFSET(INDIRECT(ADDRESS(1,MATCH(H$1,'Wkly eq indx data joined'!$1:$1,0),1,1,$A$1)),,,1150,1),0),MATCH(H$1,'Wkly eq indx data joined'!$1:$1,0)+1)</f>
        <v>5699.9</v>
      </c>
      <c r="I429" s="9" cm="1">
        <f t="array" aca="1" ref="I429" ca="1">INDEX('Wkly eq indx data joined'!$A$1:$AJ$1150,MATCH('Wkly eq indx data aligned'!$A429,OFFSET(INDIRECT(ADDRESS(1,MATCH(I$1,'Wkly eq indx data joined'!$1:$1,0),1,1,$A$1)),,,1150,1),0),MATCH(I$1,'Wkly eq indx data joined'!$1:$1,0)+1)</f>
        <v>22501.33</v>
      </c>
      <c r="J429" s="9" cm="1">
        <f t="array" aca="1" ref="J429" ca="1">INDEX('Wkly eq indx data joined'!$A$1:$AJ$1150,MATCH('Wkly eq indx data aligned'!$A429,OFFSET(INDIRECT(ADDRESS(1,MATCH(J$1,'Wkly eq indx data joined'!$1:$1,0),1,1,$A$1)),,,1150,1),0),MATCH(J$1,'Wkly eq indx data joined'!$1:$1,0)+1)</f>
        <v>4618.96</v>
      </c>
      <c r="K429" s="9" cm="1">
        <f t="array" aca="1" ref="K429" ca="1">INDEX('Wkly eq indx data joined'!$A$1:$AJ$1150,MATCH('Wkly eq indx data aligned'!$A429,OFFSET(INDIRECT(ADDRESS(1,MATCH(K$1,'Wkly eq indx data joined'!$1:$1,0),1,1,$A$1)),,,1150,1),0),MATCH(K$1,'Wkly eq indx data joined'!$1:$1,0)+1)</f>
        <v>6513.99</v>
      </c>
      <c r="L429" s="12" cm="1">
        <f t="array" aca="1" ref="L429" ca="1">INDEX('Wkly eq indx data joined'!$A$1:$AJ$1150,MATCH('Wkly eq indx data aligned'!$A429+2,OFFSET(INDIRECT(ADDRESS(1,MATCH(L$1,'Wkly eq indx data joined'!$1:$1,0),1,1,$A$1)),,,1150,1),0),MATCH(L$1,'Wkly eq indx data joined'!$1:$1,0)+1)</f>
        <v>1663.97</v>
      </c>
      <c r="M429" s="9" cm="1">
        <f t="array" aca="1" ref="M429" ca="1">INDEX('Wkly eq indx data joined'!$A$1:$AJ$1150,MATCH('Wkly eq indx data aligned'!$A429,OFFSET(INDIRECT(ADDRESS(1,MATCH(M$1,'Wkly eq indx data joined'!$1:$1,0),1,1,$A$1)),,,1150,1),0),MATCH(M$1,'Wkly eq indx data joined'!$1:$1,0)+1)</f>
        <v>61868</v>
      </c>
      <c r="N429" s="9" cm="1">
        <f t="array" aca="1" ref="N429" ca="1">INDEX('Wkly eq indx data joined'!$A$1:$AJ$1150,MATCH('Wkly eq indx data aligned'!$A429,OFFSET(INDIRECT(ADDRESS(1,MATCH(N$1,'Wkly eq indx data joined'!$1:$1,0),1,1,$A$1)),,,1150,1),0),MATCH(N$1,'Wkly eq indx data joined'!$1:$1,0)+1)</f>
        <v>6159.94</v>
      </c>
      <c r="O429" s="13" cm="1">
        <f t="array" aca="1" ref="O429" ca="1">INDEX('Wkly eq indx data joined'!$A$1:$AJ$1150,MATCH('Wkly eq indx data aligned'!$A429+1,OFFSET(INDIRECT(ADDRESS(1,MATCH(O$1,'Wkly eq indx data joined'!$1:$1,0),1,1,$A$1)),,,1150,1),0),MATCH(O$1,'Wkly eq indx data joined'!$1:$1,0)+1)</f>
        <v>8531.3799999999992</v>
      </c>
      <c r="P429" s="12" cm="1">
        <f t="array" aca="1" ref="P429" ca="1">INDEX('Wkly eq indx data joined'!$A$1:$AJ$1150,MATCH('Wkly eq indx data aligned'!$A429+2,OFFSET(INDIRECT(ADDRESS(1,MATCH(P$1,'Wkly eq indx data joined'!$1:$1,0),1,1,$A$1)),,,1150,1),0),MATCH(P$1,'Wkly eq indx data joined'!$1:$1,0)+1)</f>
        <v>4771.6000000000004</v>
      </c>
      <c r="Q429" s="9" cm="1">
        <f t="array" aca="1" ref="Q429" ca="1">INDEX('Wkly eq indx data joined'!$A$1:$AJ$1150,MATCH('Wkly eq indx data aligned'!$A429,OFFSET(INDIRECT(ADDRESS(1,MATCH(Q$1,'Wkly eq indx data joined'!$1:$1,0),1,1,$A$1)),,,1150,1),0),MATCH(Q$1,'Wkly eq indx data joined'!$1:$1,0)+1)</f>
        <v>435.09</v>
      </c>
      <c r="R429" s="12" cm="1">
        <f t="array" aca="1" ref="R429" ca="1">INDEX('Wkly eq indx data joined'!$A$1:$AJ$1150,MATCH('Wkly eq indx data aligned'!$A429+2,OFFSET(INDIRECT(ADDRESS(1,MATCH(R$1,'Wkly eq indx data joined'!$1:$1,0),1,1,$A$1)),,,1150,1),0),MATCH(R$1,'Wkly eq indx data joined'!$1:$1,0)+1)</f>
        <v>1619.3</v>
      </c>
      <c r="S429" s="9" cm="1">
        <f t="array" aca="1" ref="S429" ca="1">INDEX('Wkly eq indx data joined'!$A$1:$AJ$1150,MATCH('Wkly eq indx data aligned'!$A429,OFFSET(INDIRECT(ADDRESS(1,MATCH(S$1,'Wkly eq indx data joined'!$1:$1,0),1,1,$A$1)),,,1150,1),0),MATCH(S$1,'Wkly eq indx data joined'!$1:$1,0)+1)</f>
        <v>28580.35</v>
      </c>
    </row>
    <row r="430" spans="1:19" x14ac:dyDescent="0.25">
      <c r="A430" s="4">
        <f t="shared" si="6"/>
        <v>39521</v>
      </c>
      <c r="B430" s="9" cm="1">
        <f t="array" aca="1" ref="B430" ca="1">INDEX('Wkly eq indx data joined'!$A$1:$AJ$1150,MATCH('Wkly eq indx data aligned'!$A430,OFFSET(INDIRECT(ADDRESS(1,MATCH(B$1,'Wkly eq indx data joined'!$1:$1,0),1,1,$A$1)),,,1150,1),0),MATCH(B$1,'Wkly eq indx data joined'!$1:$1,0)+1)</f>
        <v>5206.9340000000002</v>
      </c>
      <c r="C430" s="9" cm="1">
        <f t="array" aca="1" ref="C430" ca="1">INDEX('Wkly eq indx data joined'!$A$1:$AJ$1150,MATCH('Wkly eq indx data aligned'!$A430,OFFSET(INDIRECT(ADDRESS(1,MATCH(C$1,'Wkly eq indx data joined'!$1:$1,0),1,1,$A$1)),,,1150,1),0),MATCH(C$1,'Wkly eq indx data joined'!$1:$1,0)+1)</f>
        <v>12241.6</v>
      </c>
      <c r="D430" s="18" cm="1">
        <f t="array" aca="1" ref="D430" ca="1">IFERROR(INDEX('Wkly eq indx data joined'!$A$1:$AJ$1150,MATCH('Wkly eq indx data aligned'!$A430,OFFSET(INDIRECT(ADDRESS(1,MATCH(D$1,'Wkly eq indx data joined'!$1:$1,0),1,1,$A$1)),,,1150,1),0),MATCH(D$1,'Wkly eq indx data joined'!$1:$1,0)+1),D429)</f>
        <v>3962.6729999999998</v>
      </c>
      <c r="E430" s="9" cm="1">
        <f t="array" aca="1" ref="E430" ca="1">INDEX('Wkly eq indx data joined'!$A$1:$AJ$1150,MATCH('Wkly eq indx data aligned'!$A430,OFFSET(INDIRECT(ADDRESS(1,MATCH(E$1,'Wkly eq indx data joined'!$1:$1,0),1,1,$A$1)),,,1150,1),0),MATCH(E$1,'Wkly eq indx data joined'!$1:$1,0)+1)</f>
        <v>13252.84</v>
      </c>
      <c r="F430" s="9" cm="1">
        <f t="array" aca="1" ref="F430" ca="1">INDEX('Wkly eq indx data joined'!$A$1:$AJ$1150,MATCH('Wkly eq indx data aligned'!$A430,OFFSET(INDIRECT(ADDRESS(1,MATCH(F$1,'Wkly eq indx data joined'!$1:$1,0),1,1,$A$1)),,,1150,1),0),MATCH(F$1,'Wkly eq indx data joined'!$1:$1,0)+1)</f>
        <v>7132.03</v>
      </c>
      <c r="G430" s="9" cm="1">
        <f t="array" aca="1" ref="G430" ca="1">INDEX('Wkly eq indx data joined'!$A$1:$AJ$1150,MATCH('Wkly eq indx data aligned'!$A430,OFFSET(INDIRECT(ADDRESS(1,MATCH(G$1,'Wkly eq indx data joined'!$1:$1,0),1,1,$A$1)),,,1150,1),0),MATCH(G$1,'Wkly eq indx data joined'!$1:$1,0)+1)</f>
        <v>1288.1400000000001</v>
      </c>
      <c r="H430" s="9" cm="1">
        <f t="array" aca="1" ref="H430" ca="1">INDEX('Wkly eq indx data joined'!$A$1:$AJ$1150,MATCH('Wkly eq indx data aligned'!$A430,OFFSET(INDIRECT(ADDRESS(1,MATCH(H$1,'Wkly eq indx data joined'!$1:$1,0),1,1,$A$1)),,,1150,1),0),MATCH(H$1,'Wkly eq indx data joined'!$1:$1,0)+1)</f>
        <v>5631.7</v>
      </c>
      <c r="I430" s="9" cm="1">
        <f t="array" aca="1" ref="I430" ca="1">INDEX('Wkly eq indx data joined'!$A$1:$AJ$1150,MATCH('Wkly eq indx data aligned'!$A430,OFFSET(INDIRECT(ADDRESS(1,MATCH(I$1,'Wkly eq indx data joined'!$1:$1,0),1,1,$A$1)),,,1150,1),0),MATCH(I$1,'Wkly eq indx data joined'!$1:$1,0)+1)</f>
        <v>22237.11</v>
      </c>
      <c r="J430" s="9" cm="1">
        <f t="array" aca="1" ref="J430" ca="1">INDEX('Wkly eq indx data joined'!$A$1:$AJ$1150,MATCH('Wkly eq indx data aligned'!$A430,OFFSET(INDIRECT(ADDRESS(1,MATCH(J$1,'Wkly eq indx data joined'!$1:$1,0),1,1,$A$1)),,,1150,1),0),MATCH(J$1,'Wkly eq indx data joined'!$1:$1,0)+1)</f>
        <v>4592.1499999999996</v>
      </c>
      <c r="K430" s="9" cm="1">
        <f t="array" aca="1" ref="K430" ca="1">INDEX('Wkly eq indx data joined'!$A$1:$AJ$1150,MATCH('Wkly eq indx data aligned'!$A430,OFFSET(INDIRECT(ADDRESS(1,MATCH(K$1,'Wkly eq indx data joined'!$1:$1,0),1,1,$A$1)),,,1150,1),0),MATCH(K$1,'Wkly eq indx data joined'!$1:$1,0)+1)</f>
        <v>6451.9</v>
      </c>
      <c r="L430" s="12" cm="1">
        <f t="array" aca="1" ref="L430" ca="1">INDEX('Wkly eq indx data joined'!$A$1:$AJ$1150,MATCH('Wkly eq indx data aligned'!$A430+2,OFFSET(INDIRECT(ADDRESS(1,MATCH(L$1,'Wkly eq indx data joined'!$1:$1,0),1,1,$A$1)),,,1150,1),0),MATCH(L$1,'Wkly eq indx data joined'!$1:$1,0)+1)</f>
        <v>1600.26</v>
      </c>
      <c r="M430" s="9" cm="1">
        <f t="array" aca="1" ref="M430" ca="1">INDEX('Wkly eq indx data joined'!$A$1:$AJ$1150,MATCH('Wkly eq indx data aligned'!$A430,OFFSET(INDIRECT(ADDRESS(1,MATCH(M$1,'Wkly eq indx data joined'!$1:$1,0),1,1,$A$1)),,,1150,1),0),MATCH(M$1,'Wkly eq indx data joined'!$1:$1,0)+1)</f>
        <v>61991</v>
      </c>
      <c r="N430" s="9" cm="1">
        <f t="array" aca="1" ref="N430" ca="1">INDEX('Wkly eq indx data joined'!$A$1:$AJ$1150,MATCH('Wkly eq indx data aligned'!$A430,OFFSET(INDIRECT(ADDRESS(1,MATCH(N$1,'Wkly eq indx data joined'!$1:$1,0),1,1,$A$1)),,,1150,1),0),MATCH(N$1,'Wkly eq indx data joined'!$1:$1,0)+1)</f>
        <v>5999.75</v>
      </c>
      <c r="O430" s="13" cm="1">
        <f t="array" aca="1" ref="O430" ca="1">INDEX('Wkly eq indx data joined'!$A$1:$AJ$1150,MATCH('Wkly eq indx data aligned'!$A430+1,OFFSET(INDIRECT(ADDRESS(1,MATCH(O$1,'Wkly eq indx data joined'!$1:$1,0),1,1,$A$1)),,,1150,1),0),MATCH(O$1,'Wkly eq indx data joined'!$1:$1,0)+1)</f>
        <v>8161.39</v>
      </c>
      <c r="P430" s="12" cm="1">
        <f t="array" aca="1" ref="P430" ca="1">INDEX('Wkly eq indx data joined'!$A$1:$AJ$1150,MATCH('Wkly eq indx data aligned'!$A430+2,OFFSET(INDIRECT(ADDRESS(1,MATCH(P$1,'Wkly eq indx data joined'!$1:$1,0),1,1,$A$1)),,,1150,1),0),MATCH(P$1,'Wkly eq indx data joined'!$1:$1,0)+1)</f>
        <v>4745.8</v>
      </c>
      <c r="Q430" s="9" cm="1">
        <f t="array" aca="1" ref="Q430" ca="1">INDEX('Wkly eq indx data joined'!$A$1:$AJ$1150,MATCH('Wkly eq indx data aligned'!$A430,OFFSET(INDIRECT(ADDRESS(1,MATCH(Q$1,'Wkly eq indx data joined'!$1:$1,0),1,1,$A$1)),,,1150,1),0),MATCH(Q$1,'Wkly eq indx data joined'!$1:$1,0)+1)</f>
        <v>432.3</v>
      </c>
      <c r="R430" s="12" cm="1">
        <f t="array" aca="1" ref="R430" ca="1">INDEX('Wkly eq indx data joined'!$A$1:$AJ$1150,MATCH('Wkly eq indx data aligned'!$A430+2,OFFSET(INDIRECT(ADDRESS(1,MATCH(R$1,'Wkly eq indx data joined'!$1:$1,0),1,1,$A$1)),,,1150,1),0),MATCH(R$1,'Wkly eq indx data joined'!$1:$1,0)+1)</f>
        <v>1651.91</v>
      </c>
      <c r="S430" s="9" cm="1">
        <f t="array" aca="1" ref="S430" ca="1">INDEX('Wkly eq indx data joined'!$A$1:$AJ$1150,MATCH('Wkly eq indx data aligned'!$A430,OFFSET(INDIRECT(ADDRESS(1,MATCH(S$1,'Wkly eq indx data joined'!$1:$1,0),1,1,$A$1)),,,1150,1),0),MATCH(S$1,'Wkly eq indx data joined'!$1:$1,0)+1)</f>
        <v>28479.52</v>
      </c>
    </row>
    <row r="431" spans="1:19" x14ac:dyDescent="0.25">
      <c r="A431" s="4">
        <f t="shared" si="6"/>
        <v>39528</v>
      </c>
      <c r="B431" s="9" cm="1">
        <f t="array" aca="1" ref="B431" ca="1">INDEX('Wkly eq indx data joined'!$A$1:$AJ$1150,MATCH('Wkly eq indx data aligned'!$A431,OFFSET(INDIRECT(ADDRESS(1,MATCH(B$1,'Wkly eq indx data joined'!$1:$1,0),1,1,$A$1)),,,1150,1),0),MATCH(B$1,'Wkly eq indx data joined'!$1:$1,0)+1)</f>
        <v>5127.5259999999998</v>
      </c>
      <c r="C431" s="9" cm="1">
        <f t="array" aca="1" ref="C431" ca="1">INDEX('Wkly eq indx data joined'!$A$1:$AJ$1150,MATCH('Wkly eq indx data aligned'!$A431,OFFSET(INDIRECT(ADDRESS(1,MATCH(C$1,'Wkly eq indx data joined'!$1:$1,0),1,1,$A$1)),,,1150,1),0),MATCH(C$1,'Wkly eq indx data joined'!$1:$1,0)+1)</f>
        <v>12482.57</v>
      </c>
      <c r="D431" s="18" cm="1">
        <f t="array" aca="1" ref="D431" ca="1">IFERROR(INDEX('Wkly eq indx data joined'!$A$1:$AJ$1150,MATCH('Wkly eq indx data aligned'!$A431,OFFSET(INDIRECT(ADDRESS(1,MATCH(D$1,'Wkly eq indx data joined'!$1:$1,0),1,1,$A$1)),,,1150,1),0),MATCH(D$1,'Wkly eq indx data joined'!$1:$1,0)+1),D430)</f>
        <v>3796.576</v>
      </c>
      <c r="E431" s="9" cm="1">
        <f t="array" aca="1" ref="E431" ca="1">INDEX('Wkly eq indx data joined'!$A$1:$AJ$1150,MATCH('Wkly eq indx data aligned'!$A431,OFFSET(INDIRECT(ADDRESS(1,MATCH(E$1,'Wkly eq indx data joined'!$1:$1,0),1,1,$A$1)),,,1150,1),0),MATCH(E$1,'Wkly eq indx data joined'!$1:$1,0)+1)</f>
        <v>12775.64</v>
      </c>
      <c r="F431" s="9" cm="1">
        <f t="array" aca="1" ref="F431" ca="1">INDEX('Wkly eq indx data joined'!$A$1:$AJ$1150,MATCH('Wkly eq indx data aligned'!$A431,OFFSET(INDIRECT(ADDRESS(1,MATCH(F$1,'Wkly eq indx data joined'!$1:$1,0),1,1,$A$1)),,,1150,1),0),MATCH(F$1,'Wkly eq indx data joined'!$1:$1,0)+1)</f>
        <v>7009.86</v>
      </c>
      <c r="G431" s="9" cm="1">
        <f t="array" aca="1" ref="G431" ca="1">INDEX('Wkly eq indx data joined'!$A$1:$AJ$1150,MATCH('Wkly eq indx data aligned'!$A431,OFFSET(INDIRECT(ADDRESS(1,MATCH(G$1,'Wkly eq indx data joined'!$1:$1,0),1,1,$A$1)),,,1150,1),0),MATCH(G$1,'Wkly eq indx data joined'!$1:$1,0)+1)</f>
        <v>1329.51</v>
      </c>
      <c r="H431" s="9" cm="1">
        <f t="array" aca="1" ref="H431" ca="1">INDEX('Wkly eq indx data joined'!$A$1:$AJ$1150,MATCH('Wkly eq indx data aligned'!$A431,OFFSET(INDIRECT(ADDRESS(1,MATCH(H$1,'Wkly eq indx data joined'!$1:$1,0),1,1,$A$1)),,,1150,1),0),MATCH(H$1,'Wkly eq indx data joined'!$1:$1,0)+1)</f>
        <v>5495.2</v>
      </c>
      <c r="I431" s="9" cm="1">
        <f t="array" aca="1" ref="I431" ca="1">INDEX('Wkly eq indx data joined'!$A$1:$AJ$1150,MATCH('Wkly eq indx data aligned'!$A431,OFFSET(INDIRECT(ADDRESS(1,MATCH(I$1,'Wkly eq indx data joined'!$1:$1,0),1,1,$A$1)),,,1150,1),0),MATCH(I$1,'Wkly eq indx data joined'!$1:$1,0)+1)</f>
        <v>21108.22</v>
      </c>
      <c r="J431" s="9" cm="1">
        <f t="array" aca="1" ref="J431" ca="1">INDEX('Wkly eq indx data joined'!$A$1:$AJ$1150,MATCH('Wkly eq indx data aligned'!$A431,OFFSET(INDIRECT(ADDRESS(1,MATCH(J$1,'Wkly eq indx data joined'!$1:$1,0),1,1,$A$1)),,,1150,1),0),MATCH(J$1,'Wkly eq indx data joined'!$1:$1,0)+1)</f>
        <v>4533.72</v>
      </c>
      <c r="K431" s="9" cm="1">
        <f t="array" aca="1" ref="K431" ca="1">INDEX('Wkly eq indx data joined'!$A$1:$AJ$1150,MATCH('Wkly eq indx data aligned'!$A431,OFFSET(INDIRECT(ADDRESS(1,MATCH(K$1,'Wkly eq indx data joined'!$1:$1,0),1,1,$A$1)),,,1150,1),0),MATCH(K$1,'Wkly eq indx data joined'!$1:$1,0)+1)</f>
        <v>6319.99</v>
      </c>
      <c r="L431" s="12" cm="1">
        <f t="array" aca="1" ref="L431" ca="1">INDEX('Wkly eq indx data joined'!$A$1:$AJ$1150,MATCH('Wkly eq indx data aligned'!$A431+2,OFFSET(INDIRECT(ADDRESS(1,MATCH(L$1,'Wkly eq indx data joined'!$1:$1,0),1,1,$A$1)),,,1150,1),0),MATCH(L$1,'Wkly eq indx data joined'!$1:$1,0)+1)</f>
        <v>1645.69</v>
      </c>
      <c r="M431" s="9" cm="1">
        <f t="array" aca="1" ref="M431" ca="1">INDEX('Wkly eq indx data joined'!$A$1:$AJ$1150,MATCH('Wkly eq indx data aligned'!$A431,OFFSET(INDIRECT(ADDRESS(1,MATCH(M$1,'Wkly eq indx data joined'!$1:$1,0),1,1,$A$1)),,,1150,1),0),MATCH(M$1,'Wkly eq indx data joined'!$1:$1,0)+1)</f>
        <v>58987.3</v>
      </c>
      <c r="N431" s="9" cm="1">
        <f t="array" aca="1" ref="N431" ca="1">INDEX('Wkly eq indx data joined'!$A$1:$AJ$1150,MATCH('Wkly eq indx data aligned'!$A431,OFFSET(INDIRECT(ADDRESS(1,MATCH(N$1,'Wkly eq indx data joined'!$1:$1,0),1,1,$A$1)),,,1150,1),0),MATCH(N$1,'Wkly eq indx data joined'!$1:$1,0)+1)</f>
        <v>6158.82</v>
      </c>
      <c r="O431" s="13" cm="1">
        <f t="array" aca="1" ref="O431" ca="1">INDEX('Wkly eq indx data joined'!$A$1:$AJ$1150,MATCH('Wkly eq indx data aligned'!$A431+1,OFFSET(INDIRECT(ADDRESS(1,MATCH(O$1,'Wkly eq indx data joined'!$1:$1,0),1,1,$A$1)),,,1150,1),0),MATCH(O$1,'Wkly eq indx data joined'!$1:$1,0)+1)</f>
        <v>8524.99</v>
      </c>
      <c r="P431" s="12" cm="1">
        <f t="array" aca="1" ref="P431" ca="1">INDEX('Wkly eq indx data joined'!$A$1:$AJ$1150,MATCH('Wkly eq indx data aligned'!$A431+2,OFFSET(INDIRECT(ADDRESS(1,MATCH(P$1,'Wkly eq indx data joined'!$1:$1,0),1,1,$A$1)),,,1150,1),0),MATCH(P$1,'Wkly eq indx data joined'!$1:$1,0)+1)</f>
        <v>4573.95</v>
      </c>
      <c r="Q431" s="9" cm="1">
        <f t="array" aca="1" ref="Q431" ca="1">INDEX('Wkly eq indx data joined'!$A$1:$AJ$1150,MATCH('Wkly eq indx data aligned'!$A431,OFFSET(INDIRECT(ADDRESS(1,MATCH(Q$1,'Wkly eq indx data joined'!$1:$1,0),1,1,$A$1)),,,1150,1),0),MATCH(Q$1,'Wkly eq indx data joined'!$1:$1,0)+1)</f>
        <v>425.79</v>
      </c>
      <c r="R431" s="12" cm="1">
        <f t="array" aca="1" ref="R431" ca="1">INDEX('Wkly eq indx data joined'!$A$1:$AJ$1150,MATCH('Wkly eq indx data aligned'!$A431+2,OFFSET(INDIRECT(ADDRESS(1,MATCH(R$1,'Wkly eq indx data joined'!$1:$1,0),1,1,$A$1)),,,1150,1),0),MATCH(R$1,'Wkly eq indx data joined'!$1:$1,0)+1)</f>
        <v>1576.47</v>
      </c>
      <c r="S431" s="9" cm="1">
        <f t="array" aca="1" ref="S431" ca="1">INDEX('Wkly eq indx data joined'!$A$1:$AJ$1150,MATCH('Wkly eq indx data aligned'!$A431,OFFSET(INDIRECT(ADDRESS(1,MATCH(S$1,'Wkly eq indx data joined'!$1:$1,0),1,1,$A$1)),,,1150,1),0),MATCH(S$1,'Wkly eq indx data joined'!$1:$1,0)+1)</f>
        <v>26254.49</v>
      </c>
    </row>
    <row r="432" spans="1:19" x14ac:dyDescent="0.25">
      <c r="A432" s="4">
        <f t="shared" si="6"/>
        <v>39535</v>
      </c>
      <c r="B432" s="9" cm="1">
        <f t="array" aca="1" ref="B432" ca="1">INDEX('Wkly eq indx data joined'!$A$1:$AJ$1150,MATCH('Wkly eq indx data aligned'!$A432,OFFSET(INDIRECT(ADDRESS(1,MATCH(B$1,'Wkly eq indx data joined'!$1:$1,0),1,1,$A$1)),,,1150,1),0),MATCH(B$1,'Wkly eq indx data joined'!$1:$1,0)+1)</f>
        <v>5351.098</v>
      </c>
      <c r="C432" s="9" cm="1">
        <f t="array" aca="1" ref="C432" ca="1">INDEX('Wkly eq indx data joined'!$A$1:$AJ$1150,MATCH('Wkly eq indx data aligned'!$A432,OFFSET(INDIRECT(ADDRESS(1,MATCH(C$1,'Wkly eq indx data joined'!$1:$1,0),1,1,$A$1)),,,1150,1),0),MATCH(C$1,'Wkly eq indx data joined'!$1:$1,0)+1)</f>
        <v>12820.47</v>
      </c>
      <c r="D432" s="18" cm="1">
        <f t="array" aca="1" ref="D432" ca="1">IFERROR(INDEX('Wkly eq indx data joined'!$A$1:$AJ$1150,MATCH('Wkly eq indx data aligned'!$A432,OFFSET(INDIRECT(ADDRESS(1,MATCH(D$1,'Wkly eq indx data joined'!$1:$1,0),1,1,$A$1)),,,1150,1),0),MATCH(D$1,'Wkly eq indx data joined'!$1:$1,0)+1),D431)</f>
        <v>3580.1460000000002</v>
      </c>
      <c r="E432" s="9" cm="1">
        <f t="array" aca="1" ref="E432" ca="1">INDEX('Wkly eq indx data joined'!$A$1:$AJ$1150,MATCH('Wkly eq indx data aligned'!$A432,OFFSET(INDIRECT(ADDRESS(1,MATCH(E$1,'Wkly eq indx data joined'!$1:$1,0),1,1,$A$1)),,,1150,1),0),MATCH(E$1,'Wkly eq indx data joined'!$1:$1,0)+1)</f>
        <v>13233.79</v>
      </c>
      <c r="F432" s="9" cm="1">
        <f t="array" aca="1" ref="F432" ca="1">INDEX('Wkly eq indx data joined'!$A$1:$AJ$1150,MATCH('Wkly eq indx data aligned'!$A432,OFFSET(INDIRECT(ADDRESS(1,MATCH(F$1,'Wkly eq indx data joined'!$1:$1,0),1,1,$A$1)),,,1150,1),0),MATCH(F$1,'Wkly eq indx data joined'!$1:$1,0)+1)</f>
        <v>7239.35</v>
      </c>
      <c r="G432" s="9" cm="1">
        <f t="array" aca="1" ref="G432" ca="1">INDEX('Wkly eq indx data joined'!$A$1:$AJ$1150,MATCH('Wkly eq indx data aligned'!$A432,OFFSET(INDIRECT(ADDRESS(1,MATCH(G$1,'Wkly eq indx data joined'!$1:$1,0),1,1,$A$1)),,,1150,1),0),MATCH(G$1,'Wkly eq indx data joined'!$1:$1,0)+1)</f>
        <v>1315.22</v>
      </c>
      <c r="H432" s="9" cm="1">
        <f t="array" aca="1" ref="H432" ca="1">INDEX('Wkly eq indx data joined'!$A$1:$AJ$1150,MATCH('Wkly eq indx data aligned'!$A432,OFFSET(INDIRECT(ADDRESS(1,MATCH(H$1,'Wkly eq indx data joined'!$1:$1,0),1,1,$A$1)),,,1150,1),0),MATCH(H$1,'Wkly eq indx data joined'!$1:$1,0)+1)</f>
        <v>5692.9</v>
      </c>
      <c r="I432" s="9" cm="1">
        <f t="array" aca="1" ref="I432" ca="1">INDEX('Wkly eq indx data joined'!$A$1:$AJ$1150,MATCH('Wkly eq indx data aligned'!$A432,OFFSET(INDIRECT(ADDRESS(1,MATCH(I$1,'Wkly eq indx data joined'!$1:$1,0),1,1,$A$1)),,,1150,1),0),MATCH(I$1,'Wkly eq indx data joined'!$1:$1,0)+1)</f>
        <v>23285.95</v>
      </c>
      <c r="J432" s="9" cm="1">
        <f t="array" aca="1" ref="J432" ca="1">INDEX('Wkly eq indx data joined'!$A$1:$AJ$1150,MATCH('Wkly eq indx data aligned'!$A432,OFFSET(INDIRECT(ADDRESS(1,MATCH(J$1,'Wkly eq indx data joined'!$1:$1,0),1,1,$A$1)),,,1150,1),0),MATCH(J$1,'Wkly eq indx data joined'!$1:$1,0)+1)</f>
        <v>4695.92</v>
      </c>
      <c r="K432" s="9" cm="1">
        <f t="array" aca="1" ref="K432" ca="1">INDEX('Wkly eq indx data joined'!$A$1:$AJ$1150,MATCH('Wkly eq indx data aligned'!$A432,OFFSET(INDIRECT(ADDRESS(1,MATCH(K$1,'Wkly eq indx data joined'!$1:$1,0),1,1,$A$1)),,,1150,1),0),MATCH(K$1,'Wkly eq indx data joined'!$1:$1,0)+1)</f>
        <v>6559.9</v>
      </c>
      <c r="L432" s="12" cm="1">
        <f t="array" aca="1" ref="L432" ca="1">INDEX('Wkly eq indx data joined'!$A$1:$AJ$1150,MATCH('Wkly eq indx data aligned'!$A432+2,OFFSET(INDIRECT(ADDRESS(1,MATCH(L$1,'Wkly eq indx data joined'!$1:$1,0),1,1,$A$1)),,,1150,1),0),MATCH(L$1,'Wkly eq indx data joined'!$1:$1,0)+1)</f>
        <v>1701.83</v>
      </c>
      <c r="M432" s="9" cm="1">
        <f t="array" aca="1" ref="M432" ca="1">INDEX('Wkly eq indx data joined'!$A$1:$AJ$1150,MATCH('Wkly eq indx data aligned'!$A432,OFFSET(INDIRECT(ADDRESS(1,MATCH(M$1,'Wkly eq indx data joined'!$1:$1,0),1,1,$A$1)),,,1150,1),0),MATCH(M$1,'Wkly eq indx data joined'!$1:$1,0)+1)</f>
        <v>60452.1</v>
      </c>
      <c r="N432" s="9" cm="1">
        <f t="array" aca="1" ref="N432" ca="1">INDEX('Wkly eq indx data joined'!$A$1:$AJ$1150,MATCH('Wkly eq indx data aligned'!$A432,OFFSET(INDIRECT(ADDRESS(1,MATCH(N$1,'Wkly eq indx data joined'!$1:$1,0),1,1,$A$1)),,,1150,1),0),MATCH(N$1,'Wkly eq indx data joined'!$1:$1,0)+1)</f>
        <v>6152.81</v>
      </c>
      <c r="O432" s="13" cm="1">
        <f t="array" aca="1" ref="O432" ca="1">INDEX('Wkly eq indx data joined'!$A$1:$AJ$1150,MATCH('Wkly eq indx data aligned'!$A432+1,OFFSET(INDIRECT(ADDRESS(1,MATCH(O$1,'Wkly eq indx data joined'!$1:$1,0),1,1,$A$1)),,,1150,1),0),MATCH(O$1,'Wkly eq indx data joined'!$1:$1,0)+1)</f>
        <v>8623.48</v>
      </c>
      <c r="P432" s="12" cm="1">
        <f t="array" aca="1" ref="P432" ca="1">INDEX('Wkly eq indx data joined'!$A$1:$AJ$1150,MATCH('Wkly eq indx data aligned'!$A432+2,OFFSET(INDIRECT(ADDRESS(1,MATCH(P$1,'Wkly eq indx data joined'!$1:$1,0),1,1,$A$1)),,,1150,1),0),MATCH(P$1,'Wkly eq indx data joined'!$1:$1,0)+1)</f>
        <v>4942</v>
      </c>
      <c r="Q432" s="9" cm="1">
        <f t="array" aca="1" ref="Q432" ca="1">INDEX('Wkly eq indx data joined'!$A$1:$AJ$1150,MATCH('Wkly eq indx data aligned'!$A432,OFFSET(INDIRECT(ADDRESS(1,MATCH(Q$1,'Wkly eq indx data joined'!$1:$1,0),1,1,$A$1)),,,1150,1),0),MATCH(Q$1,'Wkly eq indx data joined'!$1:$1,0)+1)</f>
        <v>440.99</v>
      </c>
      <c r="R432" s="12" cm="1">
        <f t="array" aca="1" ref="R432" ca="1">INDEX('Wkly eq indx data joined'!$A$1:$AJ$1150,MATCH('Wkly eq indx data aligned'!$A432+2,OFFSET(INDIRECT(ADDRESS(1,MATCH(R$1,'Wkly eq indx data joined'!$1:$1,0),1,1,$A$1)),,,1150,1),0),MATCH(R$1,'Wkly eq indx data joined'!$1:$1,0)+1)</f>
        <v>1627.87</v>
      </c>
      <c r="S432" s="9" cm="1">
        <f t="array" aca="1" ref="S432" ca="1">INDEX('Wkly eq indx data joined'!$A$1:$AJ$1150,MATCH('Wkly eq indx data aligned'!$A432,OFFSET(INDIRECT(ADDRESS(1,MATCH(S$1,'Wkly eq indx data joined'!$1:$1,0),1,1,$A$1)),,,1150,1),0),MATCH(S$1,'Wkly eq indx data joined'!$1:$1,0)+1)</f>
        <v>27798.7</v>
      </c>
    </row>
    <row r="433" spans="1:19" x14ac:dyDescent="0.25">
      <c r="A433" s="4">
        <f t="shared" si="6"/>
        <v>39542</v>
      </c>
      <c r="B433" s="9" cm="1">
        <f t="array" aca="1" ref="B433" ca="1">INDEX('Wkly eq indx data joined'!$A$1:$AJ$1150,MATCH('Wkly eq indx data aligned'!$A433,OFFSET(INDIRECT(ADDRESS(1,MATCH(B$1,'Wkly eq indx data joined'!$1:$1,0),1,1,$A$1)),,,1150,1),0),MATCH(B$1,'Wkly eq indx data joined'!$1:$1,0)+1)</f>
        <v>5619.5649999999996</v>
      </c>
      <c r="C433" s="9" cm="1">
        <f t="array" aca="1" ref="C433" ca="1">INDEX('Wkly eq indx data joined'!$A$1:$AJ$1150,MATCH('Wkly eq indx data aligned'!$A433,OFFSET(INDIRECT(ADDRESS(1,MATCH(C$1,'Wkly eq indx data joined'!$1:$1,0),1,1,$A$1)),,,1150,1),0),MATCH(C$1,'Wkly eq indx data joined'!$1:$1,0)+1)</f>
        <v>13293.22</v>
      </c>
      <c r="D433" s="18" cm="1">
        <f t="array" aca="1" ref="D433" ca="1">IFERROR(INDEX('Wkly eq indx data joined'!$A$1:$AJ$1150,MATCH('Wkly eq indx data aligned'!$A433,OFFSET(INDIRECT(ADDRESS(1,MATCH(D$1,'Wkly eq indx data joined'!$1:$1,0),1,1,$A$1)),,,1150,1),0),MATCH(D$1,'Wkly eq indx data joined'!$1:$1,0)+1),D432)</f>
        <v>3446.2440000000001</v>
      </c>
      <c r="E433" s="9" cm="1">
        <f t="array" aca="1" ref="E433" ca="1">INDEX('Wkly eq indx data joined'!$A$1:$AJ$1150,MATCH('Wkly eq indx data aligned'!$A433,OFFSET(INDIRECT(ADDRESS(1,MATCH(E$1,'Wkly eq indx data joined'!$1:$1,0),1,1,$A$1)),,,1150,1),0),MATCH(E$1,'Wkly eq indx data joined'!$1:$1,0)+1)</f>
        <v>13668.19</v>
      </c>
      <c r="F433" s="9" cm="1">
        <f t="array" aca="1" ref="F433" ca="1">INDEX('Wkly eq indx data joined'!$A$1:$AJ$1150,MATCH('Wkly eq indx data aligned'!$A433,OFFSET(INDIRECT(ADDRESS(1,MATCH(F$1,'Wkly eq indx data joined'!$1:$1,0),1,1,$A$1)),,,1150,1),0),MATCH(F$1,'Wkly eq indx data joined'!$1:$1,0)+1)</f>
        <v>7573.49</v>
      </c>
      <c r="G433" s="9" cm="1">
        <f t="array" aca="1" ref="G433" ca="1">INDEX('Wkly eq indx data joined'!$A$1:$AJ$1150,MATCH('Wkly eq indx data aligned'!$A433,OFFSET(INDIRECT(ADDRESS(1,MATCH(G$1,'Wkly eq indx data joined'!$1:$1,0),1,1,$A$1)),,,1150,1),0),MATCH(G$1,'Wkly eq indx data joined'!$1:$1,0)+1)</f>
        <v>1370.4</v>
      </c>
      <c r="H433" s="9" cm="1">
        <f t="array" aca="1" ref="H433" ca="1">INDEX('Wkly eq indx data joined'!$A$1:$AJ$1150,MATCH('Wkly eq indx data aligned'!$A433,OFFSET(INDIRECT(ADDRESS(1,MATCH(H$1,'Wkly eq indx data joined'!$1:$1,0),1,1,$A$1)),,,1150,1),0),MATCH(H$1,'Wkly eq indx data joined'!$1:$1,0)+1)</f>
        <v>5947.1</v>
      </c>
      <c r="I433" s="9" cm="1">
        <f t="array" aca="1" ref="I433" ca="1">INDEX('Wkly eq indx data joined'!$A$1:$AJ$1150,MATCH('Wkly eq indx data aligned'!$A433,OFFSET(INDIRECT(ADDRESS(1,MATCH(I$1,'Wkly eq indx data joined'!$1:$1,0),1,1,$A$1)),,,1150,1),0),MATCH(I$1,'Wkly eq indx data joined'!$1:$1,0)+1)</f>
        <v>24264.63</v>
      </c>
      <c r="J433" s="9" cm="1">
        <f t="array" aca="1" ref="J433" ca="1">INDEX('Wkly eq indx data joined'!$A$1:$AJ$1150,MATCH('Wkly eq indx data aligned'!$A433,OFFSET(INDIRECT(ADDRESS(1,MATCH(J$1,'Wkly eq indx data joined'!$1:$1,0),1,1,$A$1)),,,1150,1),0),MATCH(J$1,'Wkly eq indx data joined'!$1:$1,0)+1)</f>
        <v>4900.88</v>
      </c>
      <c r="K433" s="9" cm="1">
        <f t="array" aca="1" ref="K433" ca="1">INDEX('Wkly eq indx data joined'!$A$1:$AJ$1150,MATCH('Wkly eq indx data aligned'!$A433,OFFSET(INDIRECT(ADDRESS(1,MATCH(K$1,'Wkly eq indx data joined'!$1:$1,0),1,1,$A$1)),,,1150,1),0),MATCH(K$1,'Wkly eq indx data joined'!$1:$1,0)+1)</f>
        <v>6763.39</v>
      </c>
      <c r="L433" s="12" cm="1">
        <f t="array" aca="1" ref="L433" ca="1">INDEX('Wkly eq indx data joined'!$A$1:$AJ$1150,MATCH('Wkly eq indx data aligned'!$A433+2,OFFSET(INDIRECT(ADDRESS(1,MATCH(L$1,'Wkly eq indx data joined'!$1:$1,0),1,1,$A$1)),,,1150,1),0),MATCH(L$1,'Wkly eq indx data joined'!$1:$1,0)+1)</f>
        <v>1766.49</v>
      </c>
      <c r="M433" s="9" cm="1">
        <f t="array" aca="1" ref="M433" ca="1">INDEX('Wkly eq indx data joined'!$A$1:$AJ$1150,MATCH('Wkly eq indx data aligned'!$A433,OFFSET(INDIRECT(ADDRESS(1,MATCH(M$1,'Wkly eq indx data joined'!$1:$1,0),1,1,$A$1)),,,1150,1),0),MATCH(M$1,'Wkly eq indx data joined'!$1:$1,0)+1)</f>
        <v>64446</v>
      </c>
      <c r="N433" s="9" cm="1">
        <f t="array" aca="1" ref="N433" ca="1">INDEX('Wkly eq indx data joined'!$A$1:$AJ$1150,MATCH('Wkly eq indx data aligned'!$A433,OFFSET(INDIRECT(ADDRESS(1,MATCH(N$1,'Wkly eq indx data joined'!$1:$1,0),1,1,$A$1)),,,1150,1),0),MATCH(N$1,'Wkly eq indx data joined'!$1:$1,0)+1)</f>
        <v>6351.96</v>
      </c>
      <c r="O433" s="13" cm="1">
        <f t="array" aca="1" ref="O433" ca="1">INDEX('Wkly eq indx data joined'!$A$1:$AJ$1150,MATCH('Wkly eq indx data aligned'!$A433+1,OFFSET(INDIRECT(ADDRESS(1,MATCH(O$1,'Wkly eq indx data joined'!$1:$1,0),1,1,$A$1)),,,1150,1),0),MATCH(O$1,'Wkly eq indx data joined'!$1:$1,0)+1)</f>
        <v>8596.34</v>
      </c>
      <c r="P433" s="12" cm="1">
        <f t="array" aca="1" ref="P433" ca="1">INDEX('Wkly eq indx data joined'!$A$1:$AJ$1150,MATCH('Wkly eq indx data aligned'!$A433+2,OFFSET(INDIRECT(ADDRESS(1,MATCH(P$1,'Wkly eq indx data joined'!$1:$1,0),1,1,$A$1)),,,1150,1),0),MATCH(P$1,'Wkly eq indx data joined'!$1:$1,0)+1)</f>
        <v>4647</v>
      </c>
      <c r="Q433" s="9" cm="1">
        <f t="array" aca="1" ref="Q433" ca="1">INDEX('Wkly eq indx data joined'!$A$1:$AJ$1150,MATCH('Wkly eq indx data aligned'!$A433,OFFSET(INDIRECT(ADDRESS(1,MATCH(Q$1,'Wkly eq indx data joined'!$1:$1,0),1,1,$A$1)),,,1150,1),0),MATCH(Q$1,'Wkly eq indx data joined'!$1:$1,0)+1)</f>
        <v>460.81</v>
      </c>
      <c r="R433" s="12" cm="1">
        <f t="array" aca="1" ref="R433" ca="1">INDEX('Wkly eq indx data joined'!$A$1:$AJ$1150,MATCH('Wkly eq indx data aligned'!$A433+2,OFFSET(INDIRECT(ADDRESS(1,MATCH(R$1,'Wkly eq indx data joined'!$1:$1,0),1,1,$A$1)),,,1150,1),0),MATCH(R$1,'Wkly eq indx data joined'!$1:$1,0)+1)</f>
        <v>1635.04</v>
      </c>
      <c r="S433" s="9" cm="1">
        <f t="array" aca="1" ref="S433" ca="1">INDEX('Wkly eq indx data joined'!$A$1:$AJ$1150,MATCH('Wkly eq indx data aligned'!$A433,OFFSET(INDIRECT(ADDRESS(1,MATCH(S$1,'Wkly eq indx data joined'!$1:$1,0),1,1,$A$1)),,,1150,1),0),MATCH(S$1,'Wkly eq indx data joined'!$1:$1,0)+1)</f>
        <v>28204.58</v>
      </c>
    </row>
    <row r="434" spans="1:19" x14ac:dyDescent="0.25">
      <c r="A434" s="4">
        <f t="shared" si="6"/>
        <v>39549</v>
      </c>
      <c r="B434" s="9" cm="1">
        <f t="array" aca="1" ref="B434" ca="1">INDEX('Wkly eq indx data joined'!$A$1:$AJ$1150,MATCH('Wkly eq indx data aligned'!$A434,OFFSET(INDIRECT(ADDRESS(1,MATCH(B$1,'Wkly eq indx data joined'!$1:$1,0),1,1,$A$1)),,,1150,1),0),MATCH(B$1,'Wkly eq indx data joined'!$1:$1,0)+1)</f>
        <v>5439.2879999999996</v>
      </c>
      <c r="C434" s="9" cm="1">
        <f t="array" aca="1" ref="C434" ca="1">INDEX('Wkly eq indx data joined'!$A$1:$AJ$1150,MATCH('Wkly eq indx data aligned'!$A434,OFFSET(INDIRECT(ADDRESS(1,MATCH(C$1,'Wkly eq indx data joined'!$1:$1,0),1,1,$A$1)),,,1150,1),0),MATCH(C$1,'Wkly eq indx data joined'!$1:$1,0)+1)</f>
        <v>13323.73</v>
      </c>
      <c r="D434" s="18" cm="1">
        <f t="array" aca="1" ref="D434" ca="1">IFERROR(INDEX('Wkly eq indx data joined'!$A$1:$AJ$1150,MATCH('Wkly eq indx data aligned'!$A434,OFFSET(INDIRECT(ADDRESS(1,MATCH(D$1,'Wkly eq indx data joined'!$1:$1,0),1,1,$A$1)),,,1150,1),0),MATCH(D$1,'Wkly eq indx data joined'!$1:$1,0)+1),D433)</f>
        <v>3492.893</v>
      </c>
      <c r="E434" s="9" cm="1">
        <f t="array" aca="1" ref="E434" ca="1">INDEX('Wkly eq indx data joined'!$A$1:$AJ$1150,MATCH('Wkly eq indx data aligned'!$A434,OFFSET(INDIRECT(ADDRESS(1,MATCH(E$1,'Wkly eq indx data joined'!$1:$1,0),1,1,$A$1)),,,1150,1),0),MATCH(E$1,'Wkly eq indx data joined'!$1:$1,0)+1)</f>
        <v>13683.03</v>
      </c>
      <c r="F434" s="9" cm="1">
        <f t="array" aca="1" ref="F434" ca="1">INDEX('Wkly eq indx data joined'!$A$1:$AJ$1150,MATCH('Wkly eq indx data aligned'!$A434,OFFSET(INDIRECT(ADDRESS(1,MATCH(F$1,'Wkly eq indx data joined'!$1:$1,0),1,1,$A$1)),,,1150,1),0),MATCH(F$1,'Wkly eq indx data joined'!$1:$1,0)+1)</f>
        <v>7258.96</v>
      </c>
      <c r="G434" s="9" cm="1">
        <f t="array" aca="1" ref="G434" ca="1">INDEX('Wkly eq indx data joined'!$A$1:$AJ$1150,MATCH('Wkly eq indx data aligned'!$A434,OFFSET(INDIRECT(ADDRESS(1,MATCH(G$1,'Wkly eq indx data joined'!$1:$1,0),1,1,$A$1)),,,1150,1),0),MATCH(G$1,'Wkly eq indx data joined'!$1:$1,0)+1)</f>
        <v>1332.83</v>
      </c>
      <c r="H434" s="9" cm="1">
        <f t="array" aca="1" ref="H434" ca="1">INDEX('Wkly eq indx data joined'!$A$1:$AJ$1150,MATCH('Wkly eq indx data aligned'!$A434,OFFSET(INDIRECT(ADDRESS(1,MATCH(H$1,'Wkly eq indx data joined'!$1:$1,0),1,1,$A$1)),,,1150,1),0),MATCH(H$1,'Wkly eq indx data joined'!$1:$1,0)+1)</f>
        <v>5895.5</v>
      </c>
      <c r="I434" s="9" cm="1">
        <f t="array" aca="1" ref="I434" ca="1">INDEX('Wkly eq indx data joined'!$A$1:$AJ$1150,MATCH('Wkly eq indx data aligned'!$A434,OFFSET(INDIRECT(ADDRESS(1,MATCH(I$1,'Wkly eq indx data joined'!$1:$1,0),1,1,$A$1)),,,1150,1),0),MATCH(I$1,'Wkly eq indx data joined'!$1:$1,0)+1)</f>
        <v>24667.79</v>
      </c>
      <c r="J434" s="9" cm="1">
        <f t="array" aca="1" ref="J434" ca="1">INDEX('Wkly eq indx data joined'!$A$1:$AJ$1150,MATCH('Wkly eq indx data aligned'!$A434,OFFSET(INDIRECT(ADDRESS(1,MATCH(J$1,'Wkly eq indx data joined'!$1:$1,0),1,1,$A$1)),,,1150,1),0),MATCH(J$1,'Wkly eq indx data joined'!$1:$1,0)+1)</f>
        <v>4797.93</v>
      </c>
      <c r="K434" s="9" cm="1">
        <f t="array" aca="1" ref="K434" ca="1">INDEX('Wkly eq indx data joined'!$A$1:$AJ$1150,MATCH('Wkly eq indx data aligned'!$A434,OFFSET(INDIRECT(ADDRESS(1,MATCH(K$1,'Wkly eq indx data joined'!$1:$1,0),1,1,$A$1)),,,1150,1),0),MATCH(K$1,'Wkly eq indx data joined'!$1:$1,0)+1)</f>
        <v>6603.57</v>
      </c>
      <c r="L434" s="12" cm="1">
        <f t="array" aca="1" ref="L434" ca="1">INDEX('Wkly eq indx data joined'!$A$1:$AJ$1150,MATCH('Wkly eq indx data aligned'!$A434+2,OFFSET(INDIRECT(ADDRESS(1,MATCH(L$1,'Wkly eq indx data joined'!$1:$1,0),1,1,$A$1)),,,1150,1),0),MATCH(L$1,'Wkly eq indx data joined'!$1:$1,0)+1)</f>
        <v>1779.71</v>
      </c>
      <c r="M434" s="9" cm="1">
        <f t="array" aca="1" ref="M434" ca="1">INDEX('Wkly eq indx data joined'!$A$1:$AJ$1150,MATCH('Wkly eq indx data aligned'!$A434,OFFSET(INDIRECT(ADDRESS(1,MATCH(M$1,'Wkly eq indx data joined'!$1:$1,0),1,1,$A$1)),,,1150,1),0),MATCH(M$1,'Wkly eq indx data joined'!$1:$1,0)+1)</f>
        <v>62585.2</v>
      </c>
      <c r="N434" s="9" cm="1">
        <f t="array" aca="1" ref="N434" ca="1">INDEX('Wkly eq indx data joined'!$A$1:$AJ$1150,MATCH('Wkly eq indx data aligned'!$A434,OFFSET(INDIRECT(ADDRESS(1,MATCH(N$1,'Wkly eq indx data joined'!$1:$1,0),1,1,$A$1)),,,1150,1),0),MATCH(N$1,'Wkly eq indx data joined'!$1:$1,0)+1)</f>
        <v>6098.65</v>
      </c>
      <c r="O434" s="13" cm="1">
        <f t="array" aca="1" ref="O434" ca="1">INDEX('Wkly eq indx data joined'!$A$1:$AJ$1150,MATCH('Wkly eq indx data aligned'!$A434+1,OFFSET(INDIRECT(ADDRESS(1,MATCH(O$1,'Wkly eq indx data joined'!$1:$1,0),1,1,$A$1)),,,1150,1),0),MATCH(O$1,'Wkly eq indx data joined'!$1:$1,0)+1)</f>
        <v>8909.58</v>
      </c>
      <c r="P434" s="12" cm="1">
        <f t="array" aca="1" ref="P434" ca="1">INDEX('Wkly eq indx data joined'!$A$1:$AJ$1150,MATCH('Wkly eq indx data aligned'!$A434+2,OFFSET(INDIRECT(ADDRESS(1,MATCH(P$1,'Wkly eq indx data joined'!$1:$1,0),1,1,$A$1)),,,1150,1),0),MATCH(P$1,'Wkly eq indx data joined'!$1:$1,0)+1)</f>
        <v>4777.8</v>
      </c>
      <c r="Q434" s="9" cm="1">
        <f t="array" aca="1" ref="Q434" ca="1">INDEX('Wkly eq indx data joined'!$A$1:$AJ$1150,MATCH('Wkly eq indx data aligned'!$A434,OFFSET(INDIRECT(ADDRESS(1,MATCH(Q$1,'Wkly eq indx data joined'!$1:$1,0),1,1,$A$1)),,,1150,1),0),MATCH(Q$1,'Wkly eq indx data joined'!$1:$1,0)+1)</f>
        <v>453.43</v>
      </c>
      <c r="R434" s="12" cm="1">
        <f t="array" aca="1" ref="R434" ca="1">INDEX('Wkly eq indx data joined'!$A$1:$AJ$1150,MATCH('Wkly eq indx data aligned'!$A434+2,OFFSET(INDIRECT(ADDRESS(1,MATCH(R$1,'Wkly eq indx data joined'!$1:$1,0),1,1,$A$1)),,,1150,1),0),MATCH(R$1,'Wkly eq indx data joined'!$1:$1,0)+1)</f>
        <v>1649</v>
      </c>
      <c r="S434" s="9" cm="1">
        <f t="array" aca="1" ref="S434" ca="1">INDEX('Wkly eq indx data joined'!$A$1:$AJ$1150,MATCH('Wkly eq indx data aligned'!$A434,OFFSET(INDIRECT(ADDRESS(1,MATCH(S$1,'Wkly eq indx data joined'!$1:$1,0),1,1,$A$1)),,,1150,1),0),MATCH(S$1,'Wkly eq indx data joined'!$1:$1,0)+1)</f>
        <v>29011.96</v>
      </c>
    </row>
    <row r="435" spans="1:19" x14ac:dyDescent="0.25">
      <c r="A435" s="4">
        <f t="shared" si="6"/>
        <v>39556</v>
      </c>
      <c r="B435" s="9" cm="1">
        <f t="array" aca="1" ref="B435" ca="1">INDEX('Wkly eq indx data joined'!$A$1:$AJ$1150,MATCH('Wkly eq indx data aligned'!$A435,OFFSET(INDIRECT(ADDRESS(1,MATCH(B$1,'Wkly eq indx data joined'!$1:$1,0),1,1,$A$1)),,,1150,1),0),MATCH(B$1,'Wkly eq indx data joined'!$1:$1,0)+1)</f>
        <v>5429.6610000000001</v>
      </c>
      <c r="C435" s="9" cm="1">
        <f t="array" aca="1" ref="C435" ca="1">INDEX('Wkly eq indx data joined'!$A$1:$AJ$1150,MATCH('Wkly eq indx data aligned'!$A435,OFFSET(INDIRECT(ADDRESS(1,MATCH(C$1,'Wkly eq indx data joined'!$1:$1,0),1,1,$A$1)),,,1150,1),0),MATCH(C$1,'Wkly eq indx data joined'!$1:$1,0)+1)</f>
        <v>13476.45</v>
      </c>
      <c r="D435" s="18" cm="1">
        <f t="array" aca="1" ref="D435" ca="1">IFERROR(INDEX('Wkly eq indx data joined'!$A$1:$AJ$1150,MATCH('Wkly eq indx data aligned'!$A435,OFFSET(INDIRECT(ADDRESS(1,MATCH(D$1,'Wkly eq indx data joined'!$1:$1,0),1,1,$A$1)),,,1150,1),0),MATCH(D$1,'Wkly eq indx data joined'!$1:$1,0)+1),D434)</f>
        <v>3094.6680000000001</v>
      </c>
      <c r="E435" s="9" cm="1">
        <f t="array" aca="1" ref="E435" ca="1">INDEX('Wkly eq indx data joined'!$A$1:$AJ$1150,MATCH('Wkly eq indx data aligned'!$A435,OFFSET(INDIRECT(ADDRESS(1,MATCH(E$1,'Wkly eq indx data joined'!$1:$1,0),1,1,$A$1)),,,1150,1),0),MATCH(E$1,'Wkly eq indx data joined'!$1:$1,0)+1)</f>
        <v>14237.06</v>
      </c>
      <c r="F435" s="9" cm="1">
        <f t="array" aca="1" ref="F435" ca="1">INDEX('Wkly eq indx data joined'!$A$1:$AJ$1150,MATCH('Wkly eq indx data aligned'!$A435,OFFSET(INDIRECT(ADDRESS(1,MATCH(F$1,'Wkly eq indx data joined'!$1:$1,0),1,1,$A$1)),,,1150,1),0),MATCH(F$1,'Wkly eq indx data joined'!$1:$1,0)+1)</f>
        <v>7418.02</v>
      </c>
      <c r="G435" s="9" cm="1">
        <f t="array" aca="1" ref="G435" ca="1">INDEX('Wkly eq indx data joined'!$A$1:$AJ$1150,MATCH('Wkly eq indx data aligned'!$A435,OFFSET(INDIRECT(ADDRESS(1,MATCH(G$1,'Wkly eq indx data joined'!$1:$1,0),1,1,$A$1)),,,1150,1),0),MATCH(G$1,'Wkly eq indx data joined'!$1:$1,0)+1)</f>
        <v>1390.33</v>
      </c>
      <c r="H435" s="9" cm="1">
        <f t="array" aca="1" ref="H435" ca="1">INDEX('Wkly eq indx data joined'!$A$1:$AJ$1150,MATCH('Wkly eq indx data aligned'!$A435,OFFSET(INDIRECT(ADDRESS(1,MATCH(H$1,'Wkly eq indx data joined'!$1:$1,0),1,1,$A$1)),,,1150,1),0),MATCH(H$1,'Wkly eq indx data joined'!$1:$1,0)+1)</f>
        <v>6056.5</v>
      </c>
      <c r="I435" s="9" cm="1">
        <f t="array" aca="1" ref="I435" ca="1">INDEX('Wkly eq indx data joined'!$A$1:$AJ$1150,MATCH('Wkly eq indx data aligned'!$A435,OFFSET(INDIRECT(ADDRESS(1,MATCH(I$1,'Wkly eq indx data joined'!$1:$1,0),1,1,$A$1)),,,1150,1),0),MATCH(I$1,'Wkly eq indx data joined'!$1:$1,0)+1)</f>
        <v>24197.78</v>
      </c>
      <c r="J435" s="9" cm="1">
        <f t="array" aca="1" ref="J435" ca="1">INDEX('Wkly eq indx data joined'!$A$1:$AJ$1150,MATCH('Wkly eq indx data aligned'!$A435,OFFSET(INDIRECT(ADDRESS(1,MATCH(J$1,'Wkly eq indx data joined'!$1:$1,0),1,1,$A$1)),,,1150,1),0),MATCH(J$1,'Wkly eq indx data joined'!$1:$1,0)+1)</f>
        <v>4961.6899999999996</v>
      </c>
      <c r="K435" s="9" cm="1">
        <f t="array" aca="1" ref="K435" ca="1">INDEX('Wkly eq indx data joined'!$A$1:$AJ$1150,MATCH('Wkly eq indx data aligned'!$A435,OFFSET(INDIRECT(ADDRESS(1,MATCH(K$1,'Wkly eq indx data joined'!$1:$1,0),1,1,$A$1)),,,1150,1),0),MATCH(K$1,'Wkly eq indx data joined'!$1:$1,0)+1)</f>
        <v>6843.08</v>
      </c>
      <c r="L435" s="12" cm="1">
        <f t="array" aca="1" ref="L435" ca="1">INDEX('Wkly eq indx data joined'!$A$1:$AJ$1150,MATCH('Wkly eq indx data aligned'!$A435+2,OFFSET(INDIRECT(ADDRESS(1,MATCH(L$1,'Wkly eq indx data joined'!$1:$1,0),1,1,$A$1)),,,1150,1),0),MATCH(L$1,'Wkly eq indx data joined'!$1:$1,0)+1)</f>
        <v>1771.9</v>
      </c>
      <c r="M435" s="9" cm="1">
        <f t="array" aca="1" ref="M435" ca="1">INDEX('Wkly eq indx data joined'!$A$1:$AJ$1150,MATCH('Wkly eq indx data aligned'!$A435,OFFSET(INDIRECT(ADDRESS(1,MATCH(M$1,'Wkly eq indx data joined'!$1:$1,0),1,1,$A$1)),,,1150,1),0),MATCH(M$1,'Wkly eq indx data joined'!$1:$1,0)+1)</f>
        <v>64922.7</v>
      </c>
      <c r="N435" s="9" cm="1">
        <f t="array" aca="1" ref="N435" ca="1">INDEX('Wkly eq indx data joined'!$A$1:$AJ$1150,MATCH('Wkly eq indx data aligned'!$A435,OFFSET(INDIRECT(ADDRESS(1,MATCH(N$1,'Wkly eq indx data joined'!$1:$1,0),1,1,$A$1)),,,1150,1),0),MATCH(N$1,'Wkly eq indx data joined'!$1:$1,0)+1)</f>
        <v>6259.51</v>
      </c>
      <c r="O435" s="13" cm="1">
        <f t="array" aca="1" ref="O435" ca="1">INDEX('Wkly eq indx data joined'!$A$1:$AJ$1150,MATCH('Wkly eq indx data aligned'!$A435+1,OFFSET(INDIRECT(ADDRESS(1,MATCH(O$1,'Wkly eq indx data joined'!$1:$1,0),1,1,$A$1)),,,1150,1),0),MATCH(O$1,'Wkly eq indx data joined'!$1:$1,0)+1)</f>
        <v>9074.34</v>
      </c>
      <c r="P435" s="12" cm="1">
        <f t="array" aca="1" ref="P435" ca="1">INDEX('Wkly eq indx data joined'!$A$1:$AJ$1150,MATCH('Wkly eq indx data aligned'!$A435+2,OFFSET(INDIRECT(ADDRESS(1,MATCH(P$1,'Wkly eq indx data joined'!$1:$1,0),1,1,$A$1)),,,1150,1),0),MATCH(P$1,'Wkly eq indx data joined'!$1:$1,0)+1)</f>
        <v>4958.3999999999996</v>
      </c>
      <c r="Q435" s="9" cm="1">
        <f t="array" aca="1" ref="Q435" ca="1">INDEX('Wkly eq indx data joined'!$A$1:$AJ$1150,MATCH('Wkly eq indx data aligned'!$A435,OFFSET(INDIRECT(ADDRESS(1,MATCH(Q$1,'Wkly eq indx data joined'!$1:$1,0),1,1,$A$1)),,,1150,1),0),MATCH(Q$1,'Wkly eq indx data joined'!$1:$1,0)+1)</f>
        <v>474.75</v>
      </c>
      <c r="R435" s="12" cm="1">
        <f t="array" aca="1" ref="R435" ca="1">INDEX('Wkly eq indx data joined'!$A$1:$AJ$1150,MATCH('Wkly eq indx data aligned'!$A435+2,OFFSET(INDIRECT(ADDRESS(1,MATCH(R$1,'Wkly eq indx data joined'!$1:$1,0),1,1,$A$1)),,,1150,1),0),MATCH(R$1,'Wkly eq indx data joined'!$1:$1,0)+1)</f>
        <v>1706.63</v>
      </c>
      <c r="S435" s="9" cm="1">
        <f t="array" aca="1" ref="S435" ca="1">INDEX('Wkly eq indx data joined'!$A$1:$AJ$1150,MATCH('Wkly eq indx data aligned'!$A435,OFFSET(INDIRECT(ADDRESS(1,MATCH(S$1,'Wkly eq indx data joined'!$1:$1,0),1,1,$A$1)),,,1150,1),0),MATCH(S$1,'Wkly eq indx data joined'!$1:$1,0)+1)</f>
        <v>29508.84</v>
      </c>
    </row>
    <row r="436" spans="1:19" x14ac:dyDescent="0.25">
      <c r="A436" s="4">
        <f t="shared" si="6"/>
        <v>39563</v>
      </c>
      <c r="B436" s="9" cm="1">
        <f t="array" aca="1" ref="B436" ca="1">INDEX('Wkly eq indx data joined'!$A$1:$AJ$1150,MATCH('Wkly eq indx data aligned'!$A436,OFFSET(INDIRECT(ADDRESS(1,MATCH(B$1,'Wkly eq indx data joined'!$1:$1,0),1,1,$A$1)),,,1150,1),0),MATCH(B$1,'Wkly eq indx data joined'!$1:$1,0)+1)</f>
        <v>5587.3239999999996</v>
      </c>
      <c r="C436" s="9" cm="1">
        <f t="array" aca="1" ref="C436" ca="1">INDEX('Wkly eq indx data joined'!$A$1:$AJ$1150,MATCH('Wkly eq indx data aligned'!$A436,OFFSET(INDIRECT(ADDRESS(1,MATCH(C$1,'Wkly eq indx data joined'!$1:$1,0),1,1,$A$1)),,,1150,1),0),MATCH(C$1,'Wkly eq indx data joined'!$1:$1,0)+1)</f>
        <v>13863.47</v>
      </c>
      <c r="D436" s="18" cm="1">
        <f t="array" aca="1" ref="D436" ca="1">IFERROR(INDEX('Wkly eq indx data joined'!$A$1:$AJ$1150,MATCH('Wkly eq indx data aligned'!$A436,OFFSET(INDIRECT(ADDRESS(1,MATCH(D$1,'Wkly eq indx data joined'!$1:$1,0),1,1,$A$1)),,,1150,1),0),MATCH(D$1,'Wkly eq indx data joined'!$1:$1,0)+1),D435)</f>
        <v>3557.7489999999998</v>
      </c>
      <c r="E436" s="9" cm="1">
        <f t="array" aca="1" ref="E436" ca="1">INDEX('Wkly eq indx data joined'!$A$1:$AJ$1150,MATCH('Wkly eq indx data aligned'!$A436,OFFSET(INDIRECT(ADDRESS(1,MATCH(E$1,'Wkly eq indx data joined'!$1:$1,0),1,1,$A$1)),,,1150,1),0),MATCH(E$1,'Wkly eq indx data joined'!$1:$1,0)+1)</f>
        <v>14103.87</v>
      </c>
      <c r="F436" s="9" cm="1">
        <f t="array" aca="1" ref="F436" ca="1">INDEX('Wkly eq indx data joined'!$A$1:$AJ$1150,MATCH('Wkly eq indx data aligned'!$A436,OFFSET(INDIRECT(ADDRESS(1,MATCH(F$1,'Wkly eq indx data joined'!$1:$1,0),1,1,$A$1)),,,1150,1),0),MATCH(F$1,'Wkly eq indx data joined'!$1:$1,0)+1)</f>
        <v>7509.48</v>
      </c>
      <c r="G436" s="9" cm="1">
        <f t="array" aca="1" ref="G436" ca="1">INDEX('Wkly eq indx data joined'!$A$1:$AJ$1150,MATCH('Wkly eq indx data aligned'!$A436,OFFSET(INDIRECT(ADDRESS(1,MATCH(G$1,'Wkly eq indx data joined'!$1:$1,0),1,1,$A$1)),,,1150,1),0),MATCH(G$1,'Wkly eq indx data joined'!$1:$1,0)+1)</f>
        <v>1397.84</v>
      </c>
      <c r="H436" s="9" cm="1">
        <f t="array" aca="1" ref="H436" ca="1">INDEX('Wkly eq indx data joined'!$A$1:$AJ$1150,MATCH('Wkly eq indx data aligned'!$A436,OFFSET(INDIRECT(ADDRESS(1,MATCH(H$1,'Wkly eq indx data joined'!$1:$1,0),1,1,$A$1)),,,1150,1),0),MATCH(H$1,'Wkly eq indx data joined'!$1:$1,0)+1)</f>
        <v>6091.4</v>
      </c>
      <c r="I436" s="9" cm="1">
        <f t="array" aca="1" ref="I436" ca="1">INDEX('Wkly eq indx data joined'!$A$1:$AJ$1150,MATCH('Wkly eq indx data aligned'!$A436,OFFSET(INDIRECT(ADDRESS(1,MATCH(I$1,'Wkly eq indx data joined'!$1:$1,0),1,1,$A$1)),,,1150,1),0),MATCH(I$1,'Wkly eq indx data joined'!$1:$1,0)+1)</f>
        <v>25516.78</v>
      </c>
      <c r="J436" s="9" cm="1">
        <f t="array" aca="1" ref="J436" ca="1">INDEX('Wkly eq indx data joined'!$A$1:$AJ$1150,MATCH('Wkly eq indx data aligned'!$A436,OFFSET(INDIRECT(ADDRESS(1,MATCH(J$1,'Wkly eq indx data joined'!$1:$1,0),1,1,$A$1)),,,1150,1),0),MATCH(J$1,'Wkly eq indx data joined'!$1:$1,0)+1)</f>
        <v>4978.21</v>
      </c>
      <c r="K436" s="9" cm="1">
        <f t="array" aca="1" ref="K436" ca="1">INDEX('Wkly eq indx data joined'!$A$1:$AJ$1150,MATCH('Wkly eq indx data aligned'!$A436,OFFSET(INDIRECT(ADDRESS(1,MATCH(K$1,'Wkly eq indx data joined'!$1:$1,0),1,1,$A$1)),,,1150,1),0),MATCH(K$1,'Wkly eq indx data joined'!$1:$1,0)+1)</f>
        <v>6896.58</v>
      </c>
      <c r="L436" s="12" cm="1">
        <f t="array" aca="1" ref="L436" ca="1">INDEX('Wkly eq indx data joined'!$A$1:$AJ$1150,MATCH('Wkly eq indx data aligned'!$A436+2,OFFSET(INDIRECT(ADDRESS(1,MATCH(L$1,'Wkly eq indx data joined'!$1:$1,0),1,1,$A$1)),,,1150,1),0),MATCH(L$1,'Wkly eq indx data joined'!$1:$1,0)+1)</f>
        <v>1824.68</v>
      </c>
      <c r="M436" s="9" cm="1">
        <f t="array" aca="1" ref="M436" ca="1">INDEX('Wkly eq indx data joined'!$A$1:$AJ$1150,MATCH('Wkly eq indx data aligned'!$A436,OFFSET(INDIRECT(ADDRESS(1,MATCH(M$1,'Wkly eq indx data joined'!$1:$1,0),1,1,$A$1)),,,1150,1),0),MATCH(M$1,'Wkly eq indx data joined'!$1:$1,0)+1)</f>
        <v>65187.3</v>
      </c>
      <c r="N436" s="9" cm="1">
        <f t="array" aca="1" ref="N436" ca="1">INDEX('Wkly eq indx data joined'!$A$1:$AJ$1150,MATCH('Wkly eq indx data aligned'!$A436,OFFSET(INDIRECT(ADDRESS(1,MATCH(N$1,'Wkly eq indx data joined'!$1:$1,0),1,1,$A$1)),,,1150,1),0),MATCH(N$1,'Wkly eq indx data joined'!$1:$1,0)+1)</f>
        <v>6178.83</v>
      </c>
      <c r="O436" s="13" cm="1">
        <f t="array" aca="1" ref="O436" ca="1">INDEX('Wkly eq indx data joined'!$A$1:$AJ$1150,MATCH('Wkly eq indx data aligned'!$A436+1,OFFSET(INDIRECT(ADDRESS(1,MATCH(O$1,'Wkly eq indx data joined'!$1:$1,0),1,1,$A$1)),,,1150,1),0),MATCH(O$1,'Wkly eq indx data joined'!$1:$1,0)+1)</f>
        <v>8947.83</v>
      </c>
      <c r="P436" s="12" cm="1">
        <f t="array" aca="1" ref="P436" ca="1">INDEX('Wkly eq indx data joined'!$A$1:$AJ$1150,MATCH('Wkly eq indx data aligned'!$A436+2,OFFSET(INDIRECT(ADDRESS(1,MATCH(P$1,'Wkly eq indx data joined'!$1:$1,0),1,1,$A$1)),,,1150,1),0),MATCH(P$1,'Wkly eq indx data joined'!$1:$1,0)+1)</f>
        <v>5111.7</v>
      </c>
      <c r="Q436" s="9" cm="1">
        <f t="array" aca="1" ref="Q436" ca="1">INDEX('Wkly eq indx data joined'!$A$1:$AJ$1150,MATCH('Wkly eq indx data aligned'!$A436,OFFSET(INDIRECT(ADDRESS(1,MATCH(Q$1,'Wkly eq indx data joined'!$1:$1,0),1,1,$A$1)),,,1150,1),0),MATCH(Q$1,'Wkly eq indx data joined'!$1:$1,0)+1)</f>
        <v>467.84</v>
      </c>
      <c r="R436" s="12" cm="1">
        <f t="array" aca="1" ref="R436" ca="1">INDEX('Wkly eq indx data joined'!$A$1:$AJ$1150,MATCH('Wkly eq indx data aligned'!$A436+2,OFFSET(INDIRECT(ADDRESS(1,MATCH(R$1,'Wkly eq indx data joined'!$1:$1,0),1,1,$A$1)),,,1150,1),0),MATCH(R$1,'Wkly eq indx data joined'!$1:$1,0)+1)</f>
        <v>1668.86</v>
      </c>
      <c r="S436" s="9" cm="1">
        <f t="array" aca="1" ref="S436" ca="1">INDEX('Wkly eq indx data joined'!$A$1:$AJ$1150,MATCH('Wkly eq indx data aligned'!$A436,OFFSET(INDIRECT(ADDRESS(1,MATCH(S$1,'Wkly eq indx data joined'!$1:$1,0),1,1,$A$1)),,,1150,1),0),MATCH(S$1,'Wkly eq indx data joined'!$1:$1,0)+1)</f>
        <v>29039.34</v>
      </c>
    </row>
    <row r="437" spans="1:19" x14ac:dyDescent="0.25">
      <c r="A437" s="4">
        <f t="shared" si="6"/>
        <v>39570</v>
      </c>
      <c r="B437" s="9" cm="1">
        <f t="array" aca="1" ref="B437" ca="1">INDEX('Wkly eq indx data joined'!$A$1:$AJ$1150,MATCH('Wkly eq indx data aligned'!$A437,OFFSET(INDIRECT(ADDRESS(1,MATCH(B$1,'Wkly eq indx data joined'!$1:$1,0),1,1,$A$1)),,,1150,1),0),MATCH(B$1,'Wkly eq indx data joined'!$1:$1,0)+1)</f>
        <v>5700.4219999999996</v>
      </c>
      <c r="C437" s="9" cm="1">
        <f t="array" aca="1" ref="C437" ca="1">INDEX('Wkly eq indx data joined'!$A$1:$AJ$1150,MATCH('Wkly eq indx data aligned'!$A437,OFFSET(INDIRECT(ADDRESS(1,MATCH(C$1,'Wkly eq indx data joined'!$1:$1,0),1,1,$A$1)),,,1150,1),0),MATCH(C$1,'Wkly eq indx data joined'!$1:$1,0)+1)</f>
        <v>14049.26</v>
      </c>
      <c r="D437" s="18" cm="1">
        <f t="array" aca="1" ref="D437" ca="1">IFERROR(INDEX('Wkly eq indx data joined'!$A$1:$AJ$1150,MATCH('Wkly eq indx data aligned'!$A437,OFFSET(INDIRECT(ADDRESS(1,MATCH(D$1,'Wkly eq indx data joined'!$1:$1,0),1,1,$A$1)),,,1150,1),0),MATCH(D$1,'Wkly eq indx data joined'!$1:$1,0)+1),D436)</f>
        <v>3693.1060000000002</v>
      </c>
      <c r="E437" s="9" cm="1">
        <f t="array" aca="1" ref="E437" ca="1">INDEX('Wkly eq indx data joined'!$A$1:$AJ$1150,MATCH('Wkly eq indx data aligned'!$A437,OFFSET(INDIRECT(ADDRESS(1,MATCH(E$1,'Wkly eq indx data joined'!$1:$1,0),1,1,$A$1)),,,1150,1),0),MATCH(E$1,'Wkly eq indx data joined'!$1:$1,0)+1)</f>
        <v>14280.28</v>
      </c>
      <c r="F437" s="9" cm="1">
        <f t="array" aca="1" ref="F437" ca="1">INDEX('Wkly eq indx data joined'!$A$1:$AJ$1150,MATCH('Wkly eq indx data aligned'!$A437,OFFSET(INDIRECT(ADDRESS(1,MATCH(F$1,'Wkly eq indx data joined'!$1:$1,0),1,1,$A$1)),,,1150,1),0),MATCH(F$1,'Wkly eq indx data joined'!$1:$1,0)+1)</f>
        <v>7665.8</v>
      </c>
      <c r="G437" s="9" cm="1">
        <f t="array" aca="1" ref="G437" ca="1">INDEX('Wkly eq indx data joined'!$A$1:$AJ$1150,MATCH('Wkly eq indx data aligned'!$A437,OFFSET(INDIRECT(ADDRESS(1,MATCH(G$1,'Wkly eq indx data joined'!$1:$1,0),1,1,$A$1)),,,1150,1),0),MATCH(G$1,'Wkly eq indx data joined'!$1:$1,0)+1)</f>
        <v>1413.9</v>
      </c>
      <c r="H437" s="9" cm="1">
        <f t="array" aca="1" ref="H437" ca="1">INDEX('Wkly eq indx data joined'!$A$1:$AJ$1150,MATCH('Wkly eq indx data aligned'!$A437,OFFSET(INDIRECT(ADDRESS(1,MATCH(H$1,'Wkly eq indx data joined'!$1:$1,0),1,1,$A$1)),,,1150,1),0),MATCH(H$1,'Wkly eq indx data joined'!$1:$1,0)+1)</f>
        <v>6215.5</v>
      </c>
      <c r="I437" s="9" cm="1">
        <f t="array" aca="1" ref="I437" ca="1">INDEX('Wkly eq indx data joined'!$A$1:$AJ$1150,MATCH('Wkly eq indx data aligned'!$A437,OFFSET(INDIRECT(ADDRESS(1,MATCH(I$1,'Wkly eq indx data joined'!$1:$1,0),1,1,$A$1)),,,1150,1),0),MATCH(I$1,'Wkly eq indx data joined'!$1:$1,0)+1)</f>
        <v>26241.02</v>
      </c>
      <c r="J437" s="9" cm="1">
        <f t="array" aca="1" ref="J437" ca="1">INDEX('Wkly eq indx data joined'!$A$1:$AJ$1150,MATCH('Wkly eq indx data aligned'!$A437,OFFSET(INDIRECT(ADDRESS(1,MATCH(J$1,'Wkly eq indx data joined'!$1:$1,0),1,1,$A$1)),,,1150,1),0),MATCH(J$1,'Wkly eq indx data joined'!$1:$1,0)+1)</f>
        <v>5069.71</v>
      </c>
      <c r="K437" s="9" cm="1">
        <f t="array" aca="1" ref="K437" ca="1">INDEX('Wkly eq indx data joined'!$A$1:$AJ$1150,MATCH('Wkly eq indx data aligned'!$A437,OFFSET(INDIRECT(ADDRESS(1,MATCH(K$1,'Wkly eq indx data joined'!$1:$1,0),1,1,$A$1)),,,1150,1),0),MATCH(K$1,'Wkly eq indx data joined'!$1:$1,0)+1)</f>
        <v>7043.23</v>
      </c>
      <c r="L437" s="12" cm="1">
        <f t="array" aca="1" ref="L437" ca="1">INDEX('Wkly eq indx data joined'!$A$1:$AJ$1150,MATCH('Wkly eq indx data aligned'!$A437+2,OFFSET(INDIRECT(ADDRESS(1,MATCH(L$1,'Wkly eq indx data joined'!$1:$1,0),1,1,$A$1)),,,1150,1),0),MATCH(L$1,'Wkly eq indx data joined'!$1:$1,0)+1)</f>
        <v>1848.27</v>
      </c>
      <c r="M437" s="9" cm="1">
        <f t="array" aca="1" ref="M437" ca="1">INDEX('Wkly eq indx data joined'!$A$1:$AJ$1150,MATCH('Wkly eq indx data aligned'!$A437,OFFSET(INDIRECT(ADDRESS(1,MATCH(M$1,'Wkly eq indx data joined'!$1:$1,0),1,1,$A$1)),,,1150,1),0),MATCH(M$1,'Wkly eq indx data joined'!$1:$1,0)+1)</f>
        <v>69366.399999999994</v>
      </c>
      <c r="N437" s="9" cm="1">
        <f t="array" aca="1" ref="N437" ca="1">INDEX('Wkly eq indx data joined'!$A$1:$AJ$1150,MATCH('Wkly eq indx data aligned'!$A437,OFFSET(INDIRECT(ADDRESS(1,MATCH(N$1,'Wkly eq indx data joined'!$1:$1,0),1,1,$A$1)),,,1150,1),0),MATCH(N$1,'Wkly eq indx data joined'!$1:$1,0)+1)</f>
        <v>6474.62</v>
      </c>
      <c r="O437" s="13" cm="1">
        <f t="array" aca="1" ref="O437" ca="1">INDEX('Wkly eq indx data joined'!$A$1:$AJ$1150,MATCH('Wkly eq indx data aligned'!$A437+1,OFFSET(INDIRECT(ADDRESS(1,MATCH(O$1,'Wkly eq indx data joined'!$1:$1,0),1,1,$A$1)),,,1150,1),0),MATCH(O$1,'Wkly eq indx data joined'!$1:$1,0)+1)</f>
        <v>8963.6299999999992</v>
      </c>
      <c r="P437" s="12" cm="1">
        <f t="array" aca="1" ref="P437" ca="1">INDEX('Wkly eq indx data joined'!$A$1:$AJ$1150,MATCH('Wkly eq indx data aligned'!$A437+2,OFFSET(INDIRECT(ADDRESS(1,MATCH(P$1,'Wkly eq indx data joined'!$1:$1,0),1,1,$A$1)),,,1150,1),0),MATCH(P$1,'Wkly eq indx data joined'!$1:$1,0)+1)</f>
        <v>5228.2</v>
      </c>
      <c r="Q437" s="9" cm="1">
        <f t="array" aca="1" ref="Q437" ca="1">INDEX('Wkly eq indx data joined'!$A$1:$AJ$1150,MATCH('Wkly eq indx data aligned'!$A437,OFFSET(INDIRECT(ADDRESS(1,MATCH(Q$1,'Wkly eq indx data joined'!$1:$1,0),1,1,$A$1)),,,1150,1),0),MATCH(Q$1,'Wkly eq indx data joined'!$1:$1,0)+1)</f>
        <v>481.21</v>
      </c>
      <c r="R437" s="12" cm="1">
        <f t="array" aca="1" ref="R437" ca="1">INDEX('Wkly eq indx data joined'!$A$1:$AJ$1150,MATCH('Wkly eq indx data aligned'!$A437+2,OFFSET(INDIRECT(ADDRESS(1,MATCH(R$1,'Wkly eq indx data joined'!$1:$1,0),1,1,$A$1)),,,1150,1),0),MATCH(R$1,'Wkly eq indx data joined'!$1:$1,0)+1)</f>
        <v>1694.37</v>
      </c>
      <c r="S437" s="9" cm="1">
        <f t="array" aca="1" ref="S437" ca="1">INDEX('Wkly eq indx data joined'!$A$1:$AJ$1150,MATCH('Wkly eq indx data aligned'!$A437,OFFSET(INDIRECT(ADDRESS(1,MATCH(S$1,'Wkly eq indx data joined'!$1:$1,0),1,1,$A$1)),,,1150,1),0),MATCH(S$1,'Wkly eq indx data joined'!$1:$1,0)+1)</f>
        <v>28675.37</v>
      </c>
    </row>
    <row r="438" spans="1:19" x14ac:dyDescent="0.25">
      <c r="A438" s="4">
        <f t="shared" si="6"/>
        <v>39577</v>
      </c>
      <c r="B438" s="9" cm="1">
        <f t="array" aca="1" ref="B438" ca="1">INDEX('Wkly eq indx data joined'!$A$1:$AJ$1150,MATCH('Wkly eq indx data aligned'!$A438,OFFSET(INDIRECT(ADDRESS(1,MATCH(B$1,'Wkly eq indx data joined'!$1:$1,0),1,1,$A$1)),,,1150,1),0),MATCH(B$1,'Wkly eq indx data joined'!$1:$1,0)+1)</f>
        <v>5771.7669999999998</v>
      </c>
      <c r="C438" s="9" cm="1">
        <f t="array" aca="1" ref="C438" ca="1">INDEX('Wkly eq indx data joined'!$A$1:$AJ$1150,MATCH('Wkly eq indx data aligned'!$A438,OFFSET(INDIRECT(ADDRESS(1,MATCH(C$1,'Wkly eq indx data joined'!$1:$1,0),1,1,$A$1)),,,1150,1),0),MATCH(C$1,'Wkly eq indx data joined'!$1:$1,0)+1)</f>
        <v>13655.34</v>
      </c>
      <c r="D438" s="18" cm="1">
        <f t="array" aca="1" ref="D438" ca="1">IFERROR(INDEX('Wkly eq indx data joined'!$A$1:$AJ$1150,MATCH('Wkly eq indx data aligned'!$A438,OFFSET(INDIRECT(ADDRESS(1,MATCH(D$1,'Wkly eq indx data joined'!$1:$1,0),1,1,$A$1)),,,1150,1),0),MATCH(D$1,'Wkly eq indx data joined'!$1:$1,0)+1),D437)</f>
        <v>3613.4940000000001</v>
      </c>
      <c r="E438" s="9" cm="1">
        <f t="array" aca="1" ref="E438" ca="1">INDEX('Wkly eq indx data joined'!$A$1:$AJ$1150,MATCH('Wkly eq indx data aligned'!$A438,OFFSET(INDIRECT(ADDRESS(1,MATCH(E$1,'Wkly eq indx data joined'!$1:$1,0),1,1,$A$1)),,,1150,1),0),MATCH(E$1,'Wkly eq indx data joined'!$1:$1,0)+1)</f>
        <v>14521.19</v>
      </c>
      <c r="F438" s="9" cm="1">
        <f t="array" aca="1" ref="F438" ca="1">INDEX('Wkly eq indx data joined'!$A$1:$AJ$1150,MATCH('Wkly eq indx data aligned'!$A438,OFFSET(INDIRECT(ADDRESS(1,MATCH(F$1,'Wkly eq indx data joined'!$1:$1,0),1,1,$A$1)),,,1150,1),0),MATCH(F$1,'Wkly eq indx data joined'!$1:$1,0)+1)</f>
        <v>7483.97</v>
      </c>
      <c r="G438" s="9" cm="1">
        <f t="array" aca="1" ref="G438" ca="1">INDEX('Wkly eq indx data joined'!$A$1:$AJ$1150,MATCH('Wkly eq indx data aligned'!$A438,OFFSET(INDIRECT(ADDRESS(1,MATCH(G$1,'Wkly eq indx data joined'!$1:$1,0),1,1,$A$1)),,,1150,1),0),MATCH(G$1,'Wkly eq indx data joined'!$1:$1,0)+1)</f>
        <v>1388.28</v>
      </c>
      <c r="H438" s="9" cm="1">
        <f t="array" aca="1" ref="H438" ca="1">INDEX('Wkly eq indx data joined'!$A$1:$AJ$1150,MATCH('Wkly eq indx data aligned'!$A438,OFFSET(INDIRECT(ADDRESS(1,MATCH(H$1,'Wkly eq indx data joined'!$1:$1,0),1,1,$A$1)),,,1150,1),0),MATCH(H$1,'Wkly eq indx data joined'!$1:$1,0)+1)</f>
        <v>6204.7</v>
      </c>
      <c r="I438" s="9" cm="1">
        <f t="array" aca="1" ref="I438" ca="1">INDEX('Wkly eq indx data joined'!$A$1:$AJ$1150,MATCH('Wkly eq indx data aligned'!$A438,OFFSET(INDIRECT(ADDRESS(1,MATCH(I$1,'Wkly eq indx data joined'!$1:$1,0),1,1,$A$1)),,,1150,1),0),MATCH(I$1,'Wkly eq indx data joined'!$1:$1,0)+1)</f>
        <v>25063.17</v>
      </c>
      <c r="J438" s="9" cm="1">
        <f t="array" aca="1" ref="J438" ca="1">INDEX('Wkly eq indx data joined'!$A$1:$AJ$1150,MATCH('Wkly eq indx data aligned'!$A438,OFFSET(INDIRECT(ADDRESS(1,MATCH(J$1,'Wkly eq indx data joined'!$1:$1,0),1,1,$A$1)),,,1150,1),0),MATCH(J$1,'Wkly eq indx data joined'!$1:$1,0)+1)</f>
        <v>4960.5600000000004</v>
      </c>
      <c r="K438" s="9" cm="1">
        <f t="array" aca="1" ref="K438" ca="1">INDEX('Wkly eq indx data joined'!$A$1:$AJ$1150,MATCH('Wkly eq indx data aligned'!$A438,OFFSET(INDIRECT(ADDRESS(1,MATCH(K$1,'Wkly eq indx data joined'!$1:$1,0),1,1,$A$1)),,,1150,1),0),MATCH(K$1,'Wkly eq indx data joined'!$1:$1,0)+1)</f>
        <v>7003.17</v>
      </c>
      <c r="L438" s="12" cm="1">
        <f t="array" aca="1" ref="L438" ca="1">INDEX('Wkly eq indx data joined'!$A$1:$AJ$1150,MATCH('Wkly eq indx data aligned'!$A438+2,OFFSET(INDIRECT(ADDRESS(1,MATCH(L$1,'Wkly eq indx data joined'!$1:$1,0),1,1,$A$1)),,,1150,1),0),MATCH(L$1,'Wkly eq indx data joined'!$1:$1,0)+1)</f>
        <v>1823.7</v>
      </c>
      <c r="M438" s="9" cm="1">
        <f t="array" aca="1" ref="M438" ca="1">INDEX('Wkly eq indx data joined'!$A$1:$AJ$1150,MATCH('Wkly eq indx data aligned'!$A438,OFFSET(INDIRECT(ADDRESS(1,MATCH(M$1,'Wkly eq indx data joined'!$1:$1,0),1,1,$A$1)),,,1150,1),0),MATCH(M$1,'Wkly eq indx data joined'!$1:$1,0)+1)</f>
        <v>69645.7</v>
      </c>
      <c r="N438" s="9" cm="1">
        <f t="array" aca="1" ref="N438" ca="1">INDEX('Wkly eq indx data joined'!$A$1:$AJ$1150,MATCH('Wkly eq indx data aligned'!$A438,OFFSET(INDIRECT(ADDRESS(1,MATCH(N$1,'Wkly eq indx data joined'!$1:$1,0),1,1,$A$1)),,,1150,1),0),MATCH(N$1,'Wkly eq indx data joined'!$1:$1,0)+1)</f>
        <v>6431.38</v>
      </c>
      <c r="O438" s="13" cm="1">
        <f t="array" aca="1" ref="O438" ca="1">INDEX('Wkly eq indx data joined'!$A$1:$AJ$1150,MATCH('Wkly eq indx data aligned'!$A438+1,OFFSET(INDIRECT(ADDRESS(1,MATCH(O$1,'Wkly eq indx data joined'!$1:$1,0),1,1,$A$1)),,,1150,1),0),MATCH(O$1,'Wkly eq indx data joined'!$1:$1,0)+1)</f>
        <v>8792.39</v>
      </c>
      <c r="P438" s="12" cm="1">
        <f t="array" aca="1" ref="P438" ca="1">INDEX('Wkly eq indx data joined'!$A$1:$AJ$1150,MATCH('Wkly eq indx data aligned'!$A438+2,OFFSET(INDIRECT(ADDRESS(1,MATCH(P$1,'Wkly eq indx data joined'!$1:$1,0),1,1,$A$1)),,,1150,1),0),MATCH(P$1,'Wkly eq indx data joined'!$1:$1,0)+1)</f>
        <v>4982.6000000000004</v>
      </c>
      <c r="Q438" s="9" cm="1">
        <f t="array" aca="1" ref="Q438" ca="1">INDEX('Wkly eq indx data joined'!$A$1:$AJ$1150,MATCH('Wkly eq indx data aligned'!$A438,OFFSET(INDIRECT(ADDRESS(1,MATCH(Q$1,'Wkly eq indx data joined'!$1:$1,0),1,1,$A$1)),,,1150,1),0),MATCH(Q$1,'Wkly eq indx data joined'!$1:$1,0)+1)</f>
        <v>480.4</v>
      </c>
      <c r="R438" s="12" cm="1">
        <f t="array" aca="1" ref="R438" ca="1">INDEX('Wkly eq indx data joined'!$A$1:$AJ$1150,MATCH('Wkly eq indx data aligned'!$A438+2,OFFSET(INDIRECT(ADDRESS(1,MATCH(R$1,'Wkly eq indx data joined'!$1:$1,0),1,1,$A$1)),,,1150,1),0),MATCH(R$1,'Wkly eq indx data joined'!$1:$1,0)+1)</f>
        <v>1795.67</v>
      </c>
      <c r="S438" s="9" cm="1">
        <f t="array" aca="1" ref="S438" ca="1">INDEX('Wkly eq indx data joined'!$A$1:$AJ$1150,MATCH('Wkly eq indx data aligned'!$A438,OFFSET(INDIRECT(ADDRESS(1,MATCH(S$1,'Wkly eq indx data joined'!$1:$1,0),1,1,$A$1)),,,1150,1),0),MATCH(S$1,'Wkly eq indx data joined'!$1:$1,0)+1)</f>
        <v>30127.72</v>
      </c>
    </row>
    <row r="439" spans="1:19" x14ac:dyDescent="0.25">
      <c r="A439" s="4">
        <f t="shared" si="6"/>
        <v>39584</v>
      </c>
      <c r="B439" s="9" cm="1">
        <f t="array" aca="1" ref="B439" ca="1">INDEX('Wkly eq indx data joined'!$A$1:$AJ$1150,MATCH('Wkly eq indx data aligned'!$A439,OFFSET(INDIRECT(ADDRESS(1,MATCH(B$1,'Wkly eq indx data joined'!$1:$1,0),1,1,$A$1)),,,1150,1),0),MATCH(B$1,'Wkly eq indx data joined'!$1:$1,0)+1)</f>
        <v>5930.9769999999999</v>
      </c>
      <c r="C439" s="9" cm="1">
        <f t="array" aca="1" ref="C439" ca="1">INDEX('Wkly eq indx data joined'!$A$1:$AJ$1150,MATCH('Wkly eq indx data aligned'!$A439,OFFSET(INDIRECT(ADDRESS(1,MATCH(C$1,'Wkly eq indx data joined'!$1:$1,0),1,1,$A$1)),,,1150,1),0),MATCH(C$1,'Wkly eq indx data joined'!$1:$1,0)+1)</f>
        <v>14219.48</v>
      </c>
      <c r="D439" s="18" cm="1">
        <f t="array" aca="1" ref="D439" ca="1">IFERROR(INDEX('Wkly eq indx data joined'!$A$1:$AJ$1150,MATCH('Wkly eq indx data aligned'!$A439,OFFSET(INDIRECT(ADDRESS(1,MATCH(D$1,'Wkly eq indx data joined'!$1:$1,0),1,1,$A$1)),,,1150,1),0),MATCH(D$1,'Wkly eq indx data joined'!$1:$1,0)+1),D438)</f>
        <v>3624.2330000000002</v>
      </c>
      <c r="E439" s="9" cm="1">
        <f t="array" aca="1" ref="E439" ca="1">INDEX('Wkly eq indx data joined'!$A$1:$AJ$1150,MATCH('Wkly eq indx data aligned'!$A439,OFFSET(INDIRECT(ADDRESS(1,MATCH(E$1,'Wkly eq indx data joined'!$1:$1,0),1,1,$A$1)),,,1150,1),0),MATCH(E$1,'Wkly eq indx data joined'!$1:$1,0)+1)</f>
        <v>14984.2</v>
      </c>
      <c r="F439" s="9" cm="1">
        <f t="array" aca="1" ref="F439" ca="1">INDEX('Wkly eq indx data joined'!$A$1:$AJ$1150,MATCH('Wkly eq indx data aligned'!$A439,OFFSET(INDIRECT(ADDRESS(1,MATCH(F$1,'Wkly eq indx data joined'!$1:$1,0),1,1,$A$1)),,,1150,1),0),MATCH(F$1,'Wkly eq indx data joined'!$1:$1,0)+1)</f>
        <v>7653.71</v>
      </c>
      <c r="G439" s="9" cm="1">
        <f t="array" aca="1" ref="G439" ca="1">INDEX('Wkly eq indx data joined'!$A$1:$AJ$1150,MATCH('Wkly eq indx data aligned'!$A439,OFFSET(INDIRECT(ADDRESS(1,MATCH(G$1,'Wkly eq indx data joined'!$1:$1,0),1,1,$A$1)),,,1150,1),0),MATCH(G$1,'Wkly eq indx data joined'!$1:$1,0)+1)</f>
        <v>1425.35</v>
      </c>
      <c r="H439" s="9" cm="1">
        <f t="array" aca="1" ref="H439" ca="1">INDEX('Wkly eq indx data joined'!$A$1:$AJ$1150,MATCH('Wkly eq indx data aligned'!$A439,OFFSET(INDIRECT(ADDRESS(1,MATCH(H$1,'Wkly eq indx data joined'!$1:$1,0),1,1,$A$1)),,,1150,1),0),MATCH(H$1,'Wkly eq indx data joined'!$1:$1,0)+1)</f>
        <v>6304.3</v>
      </c>
      <c r="I439" s="9" cm="1">
        <f t="array" aca="1" ref="I439" ca="1">INDEX('Wkly eq indx data joined'!$A$1:$AJ$1150,MATCH('Wkly eq indx data aligned'!$A439,OFFSET(INDIRECT(ADDRESS(1,MATCH(I$1,'Wkly eq indx data joined'!$1:$1,0),1,1,$A$1)),,,1150,1),0),MATCH(I$1,'Wkly eq indx data joined'!$1:$1,0)+1)</f>
        <v>25618.86</v>
      </c>
      <c r="J439" s="9" cm="1">
        <f t="array" aca="1" ref="J439" ca="1">INDEX('Wkly eq indx data joined'!$A$1:$AJ$1150,MATCH('Wkly eq indx data aligned'!$A439,OFFSET(INDIRECT(ADDRESS(1,MATCH(J$1,'Wkly eq indx data joined'!$1:$1,0),1,1,$A$1)),,,1150,1),0),MATCH(J$1,'Wkly eq indx data joined'!$1:$1,0)+1)</f>
        <v>5078.04</v>
      </c>
      <c r="K439" s="9" cm="1">
        <f t="array" aca="1" ref="K439" ca="1">INDEX('Wkly eq indx data joined'!$A$1:$AJ$1150,MATCH('Wkly eq indx data aligned'!$A439,OFFSET(INDIRECT(ADDRESS(1,MATCH(K$1,'Wkly eq indx data joined'!$1:$1,0),1,1,$A$1)),,,1150,1),0),MATCH(K$1,'Wkly eq indx data joined'!$1:$1,0)+1)</f>
        <v>7156.55</v>
      </c>
      <c r="L439" s="12" cm="1">
        <f t="array" aca="1" ref="L439" ca="1">INDEX('Wkly eq indx data joined'!$A$1:$AJ$1150,MATCH('Wkly eq indx data aligned'!$A439+2,OFFSET(INDIRECT(ADDRESS(1,MATCH(L$1,'Wkly eq indx data joined'!$1:$1,0),1,1,$A$1)),,,1150,1),0),MATCH(L$1,'Wkly eq indx data joined'!$1:$1,0)+1)</f>
        <v>1888.88</v>
      </c>
      <c r="M439" s="9" cm="1">
        <f t="array" aca="1" ref="M439" ca="1">INDEX('Wkly eq indx data joined'!$A$1:$AJ$1150,MATCH('Wkly eq indx data aligned'!$A439,OFFSET(INDIRECT(ADDRESS(1,MATCH(M$1,'Wkly eq indx data joined'!$1:$1,0),1,1,$A$1)),,,1150,1),0),MATCH(M$1,'Wkly eq indx data joined'!$1:$1,0)+1)</f>
        <v>72766.899999999994</v>
      </c>
      <c r="N439" s="9" cm="1">
        <f t="array" aca="1" ref="N439" ca="1">INDEX('Wkly eq indx data joined'!$A$1:$AJ$1150,MATCH('Wkly eq indx data aligned'!$A439,OFFSET(INDIRECT(ADDRESS(1,MATCH(N$1,'Wkly eq indx data joined'!$1:$1,0),1,1,$A$1)),,,1150,1),0),MATCH(N$1,'Wkly eq indx data joined'!$1:$1,0)+1)</f>
        <v>6429.23</v>
      </c>
      <c r="O439" s="13" cm="1">
        <f t="array" aca="1" ref="O439" ca="1">INDEX('Wkly eq indx data joined'!$A$1:$AJ$1150,MATCH('Wkly eq indx data aligned'!$A439+1,OFFSET(INDIRECT(ADDRESS(1,MATCH(O$1,'Wkly eq indx data joined'!$1:$1,0),1,1,$A$1)),,,1150,1),0),MATCH(O$1,'Wkly eq indx data joined'!$1:$1,0)+1)</f>
        <v>9197.41</v>
      </c>
      <c r="P439" s="12" cm="1">
        <f t="array" aca="1" ref="P439" ca="1">INDEX('Wkly eq indx data joined'!$A$1:$AJ$1150,MATCH('Wkly eq indx data aligned'!$A439+2,OFFSET(INDIRECT(ADDRESS(1,MATCH(P$1,'Wkly eq indx data joined'!$1:$1,0),1,1,$A$1)),,,1150,1),0),MATCH(P$1,'Wkly eq indx data joined'!$1:$1,0)+1)</f>
        <v>5157.7</v>
      </c>
      <c r="Q439" s="9" cm="1">
        <f t="array" aca="1" ref="Q439" ca="1">INDEX('Wkly eq indx data joined'!$A$1:$AJ$1150,MATCH('Wkly eq indx data aligned'!$A439,OFFSET(INDIRECT(ADDRESS(1,MATCH(Q$1,'Wkly eq indx data joined'!$1:$1,0),1,1,$A$1)),,,1150,1),0),MATCH(Q$1,'Wkly eq indx data joined'!$1:$1,0)+1)</f>
        <v>490.78</v>
      </c>
      <c r="R439" s="12" cm="1">
        <f t="array" aca="1" ref="R439" ca="1">INDEX('Wkly eq indx data joined'!$A$1:$AJ$1150,MATCH('Wkly eq indx data aligned'!$A439+2,OFFSET(INDIRECT(ADDRESS(1,MATCH(R$1,'Wkly eq indx data joined'!$1:$1,0),1,1,$A$1)),,,1150,1),0),MATCH(R$1,'Wkly eq indx data joined'!$1:$1,0)+1)</f>
        <v>1943.88</v>
      </c>
      <c r="S439" s="9" cm="1">
        <f t="array" aca="1" ref="S439" ca="1">INDEX('Wkly eq indx data joined'!$A$1:$AJ$1150,MATCH('Wkly eq indx data aligned'!$A439,OFFSET(INDIRECT(ADDRESS(1,MATCH(S$1,'Wkly eq indx data joined'!$1:$1,0),1,1,$A$1)),,,1150,1),0),MATCH(S$1,'Wkly eq indx data joined'!$1:$1,0)+1)</f>
        <v>30704.81</v>
      </c>
    </row>
    <row r="440" spans="1:19" x14ac:dyDescent="0.25">
      <c r="A440" s="4">
        <f t="shared" si="6"/>
        <v>39591</v>
      </c>
      <c r="B440" s="9" cm="1">
        <f t="array" aca="1" ref="B440" ca="1">INDEX('Wkly eq indx data joined'!$A$1:$AJ$1150,MATCH('Wkly eq indx data aligned'!$A440,OFFSET(INDIRECT(ADDRESS(1,MATCH(B$1,'Wkly eq indx data joined'!$1:$1,0),1,1,$A$1)),,,1150,1),0),MATCH(B$1,'Wkly eq indx data joined'!$1:$1,0)+1)</f>
        <v>5767.9780000000001</v>
      </c>
      <c r="C440" s="9" cm="1">
        <f t="array" aca="1" ref="C440" ca="1">INDEX('Wkly eq indx data joined'!$A$1:$AJ$1150,MATCH('Wkly eq indx data aligned'!$A440,OFFSET(INDIRECT(ADDRESS(1,MATCH(C$1,'Wkly eq indx data joined'!$1:$1,0),1,1,$A$1)),,,1150,1),0),MATCH(C$1,'Wkly eq indx data joined'!$1:$1,0)+1)</f>
        <v>14012.2</v>
      </c>
      <c r="D440" s="18" cm="1">
        <f t="array" aca="1" ref="D440" ca="1">IFERROR(INDEX('Wkly eq indx data joined'!$A$1:$AJ$1150,MATCH('Wkly eq indx data aligned'!$A440,OFFSET(INDIRECT(ADDRESS(1,MATCH(D$1,'Wkly eq indx data joined'!$1:$1,0),1,1,$A$1)),,,1150,1),0),MATCH(D$1,'Wkly eq indx data joined'!$1:$1,0)+1),D439)</f>
        <v>3473.0909999999999</v>
      </c>
      <c r="E440" s="9" cm="1">
        <f t="array" aca="1" ref="E440" ca="1">INDEX('Wkly eq indx data joined'!$A$1:$AJ$1150,MATCH('Wkly eq indx data aligned'!$A440,OFFSET(INDIRECT(ADDRESS(1,MATCH(E$1,'Wkly eq indx data joined'!$1:$1,0),1,1,$A$1)),,,1150,1),0),MATCH(E$1,'Wkly eq indx data joined'!$1:$1,0)+1)</f>
        <v>14723.36</v>
      </c>
      <c r="F440" s="9" cm="1">
        <f t="array" aca="1" ref="F440" ca="1">INDEX('Wkly eq indx data joined'!$A$1:$AJ$1150,MATCH('Wkly eq indx data aligned'!$A440,OFFSET(INDIRECT(ADDRESS(1,MATCH(F$1,'Wkly eq indx data joined'!$1:$1,0),1,1,$A$1)),,,1150,1),0),MATCH(F$1,'Wkly eq indx data joined'!$1:$1,0)+1)</f>
        <v>7459.94</v>
      </c>
      <c r="G440" s="9" cm="1">
        <f t="array" aca="1" ref="G440" ca="1">INDEX('Wkly eq indx data joined'!$A$1:$AJ$1150,MATCH('Wkly eq indx data aligned'!$A440,OFFSET(INDIRECT(ADDRESS(1,MATCH(G$1,'Wkly eq indx data joined'!$1:$1,0),1,1,$A$1)),,,1150,1),0),MATCH(G$1,'Wkly eq indx data joined'!$1:$1,0)+1)</f>
        <v>1375.93</v>
      </c>
      <c r="H440" s="9" cm="1">
        <f t="array" aca="1" ref="H440" ca="1">INDEX('Wkly eq indx data joined'!$A$1:$AJ$1150,MATCH('Wkly eq indx data aligned'!$A440,OFFSET(INDIRECT(ADDRESS(1,MATCH(H$1,'Wkly eq indx data joined'!$1:$1,0),1,1,$A$1)),,,1150,1),0),MATCH(H$1,'Wkly eq indx data joined'!$1:$1,0)+1)</f>
        <v>6087.3</v>
      </c>
      <c r="I440" s="9" cm="1">
        <f t="array" aca="1" ref="I440" ca="1">INDEX('Wkly eq indx data joined'!$A$1:$AJ$1150,MATCH('Wkly eq indx data aligned'!$A440,OFFSET(INDIRECT(ADDRESS(1,MATCH(I$1,'Wkly eq indx data joined'!$1:$1,0),1,1,$A$1)),,,1150,1),0),MATCH(I$1,'Wkly eq indx data joined'!$1:$1,0)+1)</f>
        <v>24714.07</v>
      </c>
      <c r="J440" s="9" cm="1">
        <f t="array" aca="1" ref="J440" ca="1">INDEX('Wkly eq indx data joined'!$A$1:$AJ$1150,MATCH('Wkly eq indx data aligned'!$A440,OFFSET(INDIRECT(ADDRESS(1,MATCH(J$1,'Wkly eq indx data joined'!$1:$1,0),1,1,$A$1)),,,1150,1),0),MATCH(J$1,'Wkly eq indx data joined'!$1:$1,0)+1)</f>
        <v>4933.7700000000004</v>
      </c>
      <c r="K440" s="9" cm="1">
        <f t="array" aca="1" ref="K440" ca="1">INDEX('Wkly eq indx data joined'!$A$1:$AJ$1150,MATCH('Wkly eq indx data aligned'!$A440,OFFSET(INDIRECT(ADDRESS(1,MATCH(K$1,'Wkly eq indx data joined'!$1:$1,0),1,1,$A$1)),,,1150,1),0),MATCH(K$1,'Wkly eq indx data joined'!$1:$1,0)+1)</f>
        <v>6944.05</v>
      </c>
      <c r="L440" s="12" cm="1">
        <f t="array" aca="1" ref="L440" ca="1">INDEX('Wkly eq indx data joined'!$A$1:$AJ$1150,MATCH('Wkly eq indx data aligned'!$A440+2,OFFSET(INDIRECT(ADDRESS(1,MATCH(L$1,'Wkly eq indx data joined'!$1:$1,0),1,1,$A$1)),,,1150,1),0),MATCH(L$1,'Wkly eq indx data joined'!$1:$1,0)+1)</f>
        <v>1827.94</v>
      </c>
      <c r="M440" s="9" cm="1">
        <f t="array" aca="1" ref="M440" ca="1">INDEX('Wkly eq indx data joined'!$A$1:$AJ$1150,MATCH('Wkly eq indx data aligned'!$A440,OFFSET(INDIRECT(ADDRESS(1,MATCH(M$1,'Wkly eq indx data joined'!$1:$1,0),1,1,$A$1)),,,1150,1),0),MATCH(M$1,'Wkly eq indx data joined'!$1:$1,0)+1)</f>
        <v>71451.8</v>
      </c>
      <c r="N440" s="9" cm="1">
        <f t="array" aca="1" ref="N440" ca="1">INDEX('Wkly eq indx data joined'!$A$1:$AJ$1150,MATCH('Wkly eq indx data aligned'!$A440,OFFSET(INDIRECT(ADDRESS(1,MATCH(N$1,'Wkly eq indx data joined'!$1:$1,0),1,1,$A$1)),,,1150,1),0),MATCH(N$1,'Wkly eq indx data joined'!$1:$1,0)+1)</f>
        <v>6065.64</v>
      </c>
      <c r="O440" s="13" cm="1">
        <f t="array" aca="1" ref="O440" ca="1">INDEX('Wkly eq indx data joined'!$A$1:$AJ$1150,MATCH('Wkly eq indx data aligned'!$A440+1,OFFSET(INDIRECT(ADDRESS(1,MATCH(O$1,'Wkly eq indx data joined'!$1:$1,0),1,1,$A$1)),,,1150,1),0),MATCH(O$1,'Wkly eq indx data joined'!$1:$1,0)+1)</f>
        <v>8834.73</v>
      </c>
      <c r="P440" s="12" cm="1">
        <f t="array" aca="1" ref="P440" ca="1">INDEX('Wkly eq indx data joined'!$A$1:$AJ$1150,MATCH('Wkly eq indx data aligned'!$A440+2,OFFSET(INDIRECT(ADDRESS(1,MATCH(P$1,'Wkly eq indx data joined'!$1:$1,0),1,1,$A$1)),,,1150,1),0),MATCH(P$1,'Wkly eq indx data joined'!$1:$1,0)+1)</f>
        <v>4946.55</v>
      </c>
      <c r="Q440" s="9" cm="1">
        <f t="array" aca="1" ref="Q440" ca="1">INDEX('Wkly eq indx data joined'!$A$1:$AJ$1150,MATCH('Wkly eq indx data aligned'!$A440,OFFSET(INDIRECT(ADDRESS(1,MATCH(Q$1,'Wkly eq indx data joined'!$1:$1,0),1,1,$A$1)),,,1150,1),0),MATCH(Q$1,'Wkly eq indx data joined'!$1:$1,0)+1)</f>
        <v>478.39</v>
      </c>
      <c r="R440" s="12" cm="1">
        <f t="array" aca="1" ref="R440" ca="1">INDEX('Wkly eq indx data joined'!$A$1:$AJ$1150,MATCH('Wkly eq indx data aligned'!$A440+2,OFFSET(INDIRECT(ADDRESS(1,MATCH(R$1,'Wkly eq indx data joined'!$1:$1,0),1,1,$A$1)),,,1150,1),0),MATCH(R$1,'Wkly eq indx data joined'!$1:$1,0)+1)</f>
        <v>1909.67</v>
      </c>
      <c r="S440" s="9" cm="1">
        <f t="array" aca="1" ref="S440" ca="1">INDEX('Wkly eq indx data joined'!$A$1:$AJ$1150,MATCH('Wkly eq indx data aligned'!$A440,OFFSET(INDIRECT(ADDRESS(1,MATCH(S$1,'Wkly eq indx data joined'!$1:$1,0),1,1,$A$1)),,,1150,1),0),MATCH(S$1,'Wkly eq indx data joined'!$1:$1,0)+1)</f>
        <v>30602.35</v>
      </c>
    </row>
    <row r="441" spans="1:19" x14ac:dyDescent="0.25">
      <c r="A441" s="4">
        <f t="shared" si="6"/>
        <v>39598</v>
      </c>
      <c r="B441" s="9" cm="1">
        <f t="array" aca="1" ref="B441" ca="1">INDEX('Wkly eq indx data joined'!$A$1:$AJ$1150,MATCH('Wkly eq indx data aligned'!$A441,OFFSET(INDIRECT(ADDRESS(1,MATCH(B$1,'Wkly eq indx data joined'!$1:$1,0),1,1,$A$1)),,,1150,1),0),MATCH(B$1,'Wkly eq indx data joined'!$1:$1,0)+1)</f>
        <v>5654.7039999999997</v>
      </c>
      <c r="C441" s="9" cm="1">
        <f t="array" aca="1" ref="C441" ca="1">INDEX('Wkly eq indx data joined'!$A$1:$AJ$1150,MATCH('Wkly eq indx data aligned'!$A441,OFFSET(INDIRECT(ADDRESS(1,MATCH(C$1,'Wkly eq indx data joined'!$1:$1,0),1,1,$A$1)),,,1150,1),0),MATCH(C$1,'Wkly eq indx data joined'!$1:$1,0)+1)</f>
        <v>14338.54</v>
      </c>
      <c r="D441" s="18" cm="1">
        <f t="array" aca="1" ref="D441" ca="1">IFERROR(INDEX('Wkly eq indx data joined'!$A$1:$AJ$1150,MATCH('Wkly eq indx data aligned'!$A441,OFFSET(INDIRECT(ADDRESS(1,MATCH(D$1,'Wkly eq indx data joined'!$1:$1,0),1,1,$A$1)),,,1150,1),0),MATCH(D$1,'Wkly eq indx data joined'!$1:$1,0)+1),D440)</f>
        <v>3433.3539999999998</v>
      </c>
      <c r="E441" s="9" cm="1">
        <f t="array" aca="1" ref="E441" ca="1">INDEX('Wkly eq indx data joined'!$A$1:$AJ$1150,MATCH('Wkly eq indx data aligned'!$A441,OFFSET(INDIRECT(ADDRESS(1,MATCH(E$1,'Wkly eq indx data joined'!$1:$1,0),1,1,$A$1)),,,1150,1),0),MATCH(E$1,'Wkly eq indx data joined'!$1:$1,0)+1)</f>
        <v>14714.73</v>
      </c>
      <c r="F441" s="9" cm="1">
        <f t="array" aca="1" ref="F441" ca="1">INDEX('Wkly eq indx data joined'!$A$1:$AJ$1150,MATCH('Wkly eq indx data aligned'!$A441,OFFSET(INDIRECT(ADDRESS(1,MATCH(F$1,'Wkly eq indx data joined'!$1:$1,0),1,1,$A$1)),,,1150,1),0),MATCH(F$1,'Wkly eq indx data joined'!$1:$1,0)+1)</f>
        <v>7511.29</v>
      </c>
      <c r="G441" s="9" cm="1">
        <f t="array" aca="1" ref="G441" ca="1">INDEX('Wkly eq indx data joined'!$A$1:$AJ$1150,MATCH('Wkly eq indx data aligned'!$A441,OFFSET(INDIRECT(ADDRESS(1,MATCH(G$1,'Wkly eq indx data joined'!$1:$1,0),1,1,$A$1)),,,1150,1),0),MATCH(G$1,'Wkly eq indx data joined'!$1:$1,0)+1)</f>
        <v>1400.38</v>
      </c>
      <c r="H441" s="9" cm="1">
        <f t="array" aca="1" ref="H441" ca="1">INDEX('Wkly eq indx data joined'!$A$1:$AJ$1150,MATCH('Wkly eq indx data aligned'!$A441,OFFSET(INDIRECT(ADDRESS(1,MATCH(H$1,'Wkly eq indx data joined'!$1:$1,0),1,1,$A$1)),,,1150,1),0),MATCH(H$1,'Wkly eq indx data joined'!$1:$1,0)+1)</f>
        <v>6053.5</v>
      </c>
      <c r="I441" s="9" cm="1">
        <f t="array" aca="1" ref="I441" ca="1">INDEX('Wkly eq indx data joined'!$A$1:$AJ$1150,MATCH('Wkly eq indx data aligned'!$A441,OFFSET(INDIRECT(ADDRESS(1,MATCH(I$1,'Wkly eq indx data joined'!$1:$1,0),1,1,$A$1)),,,1150,1),0),MATCH(I$1,'Wkly eq indx data joined'!$1:$1,0)+1)</f>
        <v>24533.119999999999</v>
      </c>
      <c r="J441" s="9" cm="1">
        <f t="array" aca="1" ref="J441" ca="1">INDEX('Wkly eq indx data joined'!$A$1:$AJ$1150,MATCH('Wkly eq indx data aligned'!$A441,OFFSET(INDIRECT(ADDRESS(1,MATCH(J$1,'Wkly eq indx data joined'!$1:$1,0),1,1,$A$1)),,,1150,1),0),MATCH(J$1,'Wkly eq indx data joined'!$1:$1,0)+1)</f>
        <v>5014.28</v>
      </c>
      <c r="K441" s="9" cm="1">
        <f t="array" aca="1" ref="K441" ca="1">INDEX('Wkly eq indx data joined'!$A$1:$AJ$1150,MATCH('Wkly eq indx data aligned'!$A441,OFFSET(INDIRECT(ADDRESS(1,MATCH(K$1,'Wkly eq indx data joined'!$1:$1,0),1,1,$A$1)),,,1150,1),0),MATCH(K$1,'Wkly eq indx data joined'!$1:$1,0)+1)</f>
        <v>7096.79</v>
      </c>
      <c r="L441" s="12" cm="1">
        <f t="array" aca="1" ref="L441" ca="1">INDEX('Wkly eq indx data joined'!$A$1:$AJ$1150,MATCH('Wkly eq indx data aligned'!$A441+2,OFFSET(INDIRECT(ADDRESS(1,MATCH(L$1,'Wkly eq indx data joined'!$1:$1,0),1,1,$A$1)),,,1150,1),0),MATCH(L$1,'Wkly eq indx data joined'!$1:$1,0)+1)</f>
        <v>1852.02</v>
      </c>
      <c r="M441" s="9" cm="1">
        <f t="array" aca="1" ref="M441" ca="1">INDEX('Wkly eq indx data joined'!$A$1:$AJ$1150,MATCH('Wkly eq indx data aligned'!$A441,OFFSET(INDIRECT(ADDRESS(1,MATCH(M$1,'Wkly eq indx data joined'!$1:$1,0),1,1,$A$1)),,,1150,1),0),MATCH(M$1,'Wkly eq indx data joined'!$1:$1,0)+1)</f>
        <v>72592.5</v>
      </c>
      <c r="N441" s="9" cm="1">
        <f t="array" aca="1" ref="N441" ca="1">INDEX('Wkly eq indx data joined'!$A$1:$AJ$1150,MATCH('Wkly eq indx data aligned'!$A441,OFFSET(INDIRECT(ADDRESS(1,MATCH(N$1,'Wkly eq indx data joined'!$1:$1,0),1,1,$A$1)),,,1150,1),0),MATCH(N$1,'Wkly eq indx data joined'!$1:$1,0)+1)</f>
        <v>6105.87</v>
      </c>
      <c r="O441" s="13" cm="1">
        <f t="array" aca="1" ref="O441" ca="1">INDEX('Wkly eq indx data joined'!$A$1:$AJ$1150,MATCH('Wkly eq indx data aligned'!$A441+1,OFFSET(INDIRECT(ADDRESS(1,MATCH(O$1,'Wkly eq indx data joined'!$1:$1,0),1,1,$A$1)),,,1150,1),0),MATCH(O$1,'Wkly eq indx data joined'!$1:$1,0)+1)</f>
        <v>8619.08</v>
      </c>
      <c r="P441" s="12" cm="1">
        <f t="array" aca="1" ref="P441" ca="1">INDEX('Wkly eq indx data joined'!$A$1:$AJ$1150,MATCH('Wkly eq indx data aligned'!$A441+2,OFFSET(INDIRECT(ADDRESS(1,MATCH(P$1,'Wkly eq indx data joined'!$1:$1,0),1,1,$A$1)),,,1150,1),0),MATCH(P$1,'Wkly eq indx data joined'!$1:$1,0)+1)</f>
        <v>4870.1000000000004</v>
      </c>
      <c r="Q441" s="9" cm="1">
        <f t="array" aca="1" ref="Q441" ca="1">INDEX('Wkly eq indx data joined'!$A$1:$AJ$1150,MATCH('Wkly eq indx data aligned'!$A441,OFFSET(INDIRECT(ADDRESS(1,MATCH(Q$1,'Wkly eq indx data joined'!$1:$1,0),1,1,$A$1)),,,1150,1),0),MATCH(Q$1,'Wkly eq indx data joined'!$1:$1,0)+1)</f>
        <v>485.52</v>
      </c>
      <c r="R441" s="12" cm="1">
        <f t="array" aca="1" ref="R441" ca="1">INDEX('Wkly eq indx data joined'!$A$1:$AJ$1150,MATCH('Wkly eq indx data aligned'!$A441+2,OFFSET(INDIRECT(ADDRESS(1,MATCH(R$1,'Wkly eq indx data joined'!$1:$1,0),1,1,$A$1)),,,1150,1),0),MATCH(R$1,'Wkly eq indx data joined'!$1:$1,0)+1)</f>
        <v>1925.24</v>
      </c>
      <c r="S441" s="9" cm="1">
        <f t="array" aca="1" ref="S441" ca="1">INDEX('Wkly eq indx data joined'!$A$1:$AJ$1150,MATCH('Wkly eq indx data aligned'!$A441,OFFSET(INDIRECT(ADDRESS(1,MATCH(S$1,'Wkly eq indx data joined'!$1:$1,0),1,1,$A$1)),,,1150,1),0),MATCH(S$1,'Wkly eq indx data joined'!$1:$1,0)+1)</f>
        <v>29939.96</v>
      </c>
    </row>
    <row r="442" spans="1:19" x14ac:dyDescent="0.25">
      <c r="A442" s="4">
        <f t="shared" si="6"/>
        <v>39605</v>
      </c>
      <c r="B442" s="9" cm="1">
        <f t="array" aca="1" ref="B442" ca="1">INDEX('Wkly eq indx data joined'!$A$1:$AJ$1150,MATCH('Wkly eq indx data aligned'!$A442,OFFSET(INDIRECT(ADDRESS(1,MATCH(B$1,'Wkly eq indx data joined'!$1:$1,0),1,1,$A$1)),,,1150,1),0),MATCH(B$1,'Wkly eq indx data joined'!$1:$1,0)+1)</f>
        <v>5592.085</v>
      </c>
      <c r="C442" s="9" cm="1">
        <f t="array" aca="1" ref="C442" ca="1">INDEX('Wkly eq indx data joined'!$A$1:$AJ$1150,MATCH('Wkly eq indx data aligned'!$A442,OFFSET(INDIRECT(ADDRESS(1,MATCH(C$1,'Wkly eq indx data joined'!$1:$1,0),1,1,$A$1)),,,1150,1),0),MATCH(C$1,'Wkly eq indx data joined'!$1:$1,0)+1)</f>
        <v>14489.44</v>
      </c>
      <c r="D442" s="18" cm="1">
        <f t="array" aca="1" ref="D442" ca="1">IFERROR(INDEX('Wkly eq indx data joined'!$A$1:$AJ$1150,MATCH('Wkly eq indx data aligned'!$A442,OFFSET(INDIRECT(ADDRESS(1,MATCH(D$1,'Wkly eq indx data joined'!$1:$1,0),1,1,$A$1)),,,1150,1),0),MATCH(D$1,'Wkly eq indx data joined'!$1:$1,0)+1),D441)</f>
        <v>3329.67</v>
      </c>
      <c r="E442" s="9" cm="1">
        <f t="array" aca="1" ref="E442" ca="1">INDEX('Wkly eq indx data joined'!$A$1:$AJ$1150,MATCH('Wkly eq indx data aligned'!$A442,OFFSET(INDIRECT(ADDRESS(1,MATCH(E$1,'Wkly eq indx data joined'!$1:$1,0),1,1,$A$1)),,,1150,1),0),MATCH(E$1,'Wkly eq indx data joined'!$1:$1,0)+1)</f>
        <v>14969.55</v>
      </c>
      <c r="F442" s="9" cm="1">
        <f t="array" aca="1" ref="F442" ca="1">INDEX('Wkly eq indx data joined'!$A$1:$AJ$1150,MATCH('Wkly eq indx data aligned'!$A442,OFFSET(INDIRECT(ADDRESS(1,MATCH(F$1,'Wkly eq indx data joined'!$1:$1,0),1,1,$A$1)),,,1150,1),0),MATCH(F$1,'Wkly eq indx data joined'!$1:$1,0)+1)</f>
        <v>7386.42</v>
      </c>
      <c r="G442" s="9" cm="1">
        <f t="array" aca="1" ref="G442" ca="1">INDEX('Wkly eq indx data joined'!$A$1:$AJ$1150,MATCH('Wkly eq indx data aligned'!$A442,OFFSET(INDIRECT(ADDRESS(1,MATCH(G$1,'Wkly eq indx data joined'!$1:$1,0),1,1,$A$1)),,,1150,1),0),MATCH(G$1,'Wkly eq indx data joined'!$1:$1,0)+1)</f>
        <v>1360.68</v>
      </c>
      <c r="H442" s="9" cm="1">
        <f t="array" aca="1" ref="H442" ca="1">INDEX('Wkly eq indx data joined'!$A$1:$AJ$1150,MATCH('Wkly eq indx data aligned'!$A442,OFFSET(INDIRECT(ADDRESS(1,MATCH(H$1,'Wkly eq indx data joined'!$1:$1,0),1,1,$A$1)),,,1150,1),0),MATCH(H$1,'Wkly eq indx data joined'!$1:$1,0)+1)</f>
        <v>5906.8</v>
      </c>
      <c r="I442" s="9" cm="1">
        <f t="array" aca="1" ref="I442" ca="1">INDEX('Wkly eq indx data joined'!$A$1:$AJ$1150,MATCH('Wkly eq indx data aligned'!$A442,OFFSET(INDIRECT(ADDRESS(1,MATCH(I$1,'Wkly eq indx data joined'!$1:$1,0),1,1,$A$1)),,,1150,1),0),MATCH(I$1,'Wkly eq indx data joined'!$1:$1,0)+1)</f>
        <v>24402.18</v>
      </c>
      <c r="J442" s="9" cm="1">
        <f t="array" aca="1" ref="J442" ca="1">INDEX('Wkly eq indx data joined'!$A$1:$AJ$1150,MATCH('Wkly eq indx data aligned'!$A442,OFFSET(INDIRECT(ADDRESS(1,MATCH(J$1,'Wkly eq indx data joined'!$1:$1,0),1,1,$A$1)),,,1150,1),0),MATCH(J$1,'Wkly eq indx data joined'!$1:$1,0)+1)</f>
        <v>4795.32</v>
      </c>
      <c r="K442" s="9" cm="1">
        <f t="array" aca="1" ref="K442" ca="1">INDEX('Wkly eq indx data joined'!$A$1:$AJ$1150,MATCH('Wkly eq indx data aligned'!$A442,OFFSET(INDIRECT(ADDRESS(1,MATCH(K$1,'Wkly eq indx data joined'!$1:$1,0),1,1,$A$1)),,,1150,1),0),MATCH(K$1,'Wkly eq indx data joined'!$1:$1,0)+1)</f>
        <v>6803.81</v>
      </c>
      <c r="L442" s="12" cm="1">
        <f t="array" aca="1" ref="L442" ca="1">INDEX('Wkly eq indx data joined'!$A$1:$AJ$1150,MATCH('Wkly eq indx data aligned'!$A442+2,OFFSET(INDIRECT(ADDRESS(1,MATCH(L$1,'Wkly eq indx data joined'!$1:$1,0),1,1,$A$1)),,,1150,1),0),MATCH(L$1,'Wkly eq indx data joined'!$1:$1,0)+1)</f>
        <v>1832.31</v>
      </c>
      <c r="M442" s="9" cm="1">
        <f t="array" aca="1" ref="M442" ca="1">INDEX('Wkly eq indx data joined'!$A$1:$AJ$1150,MATCH('Wkly eq indx data aligned'!$A442,OFFSET(INDIRECT(ADDRESS(1,MATCH(M$1,'Wkly eq indx data joined'!$1:$1,0),1,1,$A$1)),,,1150,1),0),MATCH(M$1,'Wkly eq indx data joined'!$1:$1,0)+1)</f>
        <v>69785.899999999994</v>
      </c>
      <c r="N442" s="9" cm="1">
        <f t="array" aca="1" ref="N442" ca="1">INDEX('Wkly eq indx data joined'!$A$1:$AJ$1150,MATCH('Wkly eq indx data aligned'!$A442,OFFSET(INDIRECT(ADDRESS(1,MATCH(N$1,'Wkly eq indx data joined'!$1:$1,0),1,1,$A$1)),,,1150,1),0),MATCH(N$1,'Wkly eq indx data joined'!$1:$1,0)+1)</f>
        <v>5806.84</v>
      </c>
      <c r="O442" s="13" cm="1">
        <f t="array" aca="1" ref="O442" ca="1">INDEX('Wkly eq indx data joined'!$A$1:$AJ$1150,MATCH('Wkly eq indx data aligned'!$A442+1,OFFSET(INDIRECT(ADDRESS(1,MATCH(O$1,'Wkly eq indx data joined'!$1:$1,0),1,1,$A$1)),,,1150,1),0),MATCH(O$1,'Wkly eq indx data joined'!$1:$1,0)+1)</f>
        <v>8745.35</v>
      </c>
      <c r="P442" s="12" cm="1">
        <f t="array" aca="1" ref="P442" ca="1">INDEX('Wkly eq indx data joined'!$A$1:$AJ$1150,MATCH('Wkly eq indx data aligned'!$A442+2,OFFSET(INDIRECT(ADDRESS(1,MATCH(P$1,'Wkly eq indx data joined'!$1:$1,0),1,1,$A$1)),,,1150,1),0),MATCH(P$1,'Wkly eq indx data joined'!$1:$1,0)+1)</f>
        <v>4627.8</v>
      </c>
      <c r="Q442" s="9" cm="1">
        <f t="array" aca="1" ref="Q442" ca="1">INDEX('Wkly eq indx data joined'!$A$1:$AJ$1150,MATCH('Wkly eq indx data aligned'!$A442,OFFSET(INDIRECT(ADDRESS(1,MATCH(Q$1,'Wkly eq indx data joined'!$1:$1,0),1,1,$A$1)),,,1150,1),0),MATCH(Q$1,'Wkly eq indx data joined'!$1:$1,0)+1)</f>
        <v>471.23</v>
      </c>
      <c r="R442" s="12" cm="1">
        <f t="array" aca="1" ref="R442" ca="1">INDEX('Wkly eq indx data joined'!$A$1:$AJ$1150,MATCH('Wkly eq indx data aligned'!$A442+2,OFFSET(INDIRECT(ADDRESS(1,MATCH(R$1,'Wkly eq indx data joined'!$1:$1,0),1,1,$A$1)),,,1150,1),0),MATCH(R$1,'Wkly eq indx data joined'!$1:$1,0)+1)</f>
        <v>1812.59</v>
      </c>
      <c r="S442" s="9" cm="1">
        <f t="array" aca="1" ref="S442" ca="1">INDEX('Wkly eq indx data joined'!$A$1:$AJ$1150,MATCH('Wkly eq indx data aligned'!$A442,OFFSET(INDIRECT(ADDRESS(1,MATCH(S$1,'Wkly eq indx data joined'!$1:$1,0),1,1,$A$1)),,,1150,1),0),MATCH(S$1,'Wkly eq indx data joined'!$1:$1,0)+1)</f>
        <v>29825.35</v>
      </c>
    </row>
    <row r="443" spans="1:19" x14ac:dyDescent="0.25">
      <c r="A443" s="4">
        <f t="shared" si="6"/>
        <v>39612</v>
      </c>
      <c r="B443" s="9" cm="1">
        <f t="array" aca="1" ref="B443" ca="1">INDEX('Wkly eq indx data joined'!$A$1:$AJ$1150,MATCH('Wkly eq indx data aligned'!$A443,OFFSET(INDIRECT(ADDRESS(1,MATCH(B$1,'Wkly eq indx data joined'!$1:$1,0),1,1,$A$1)),,,1150,1),0),MATCH(B$1,'Wkly eq indx data joined'!$1:$1,0)+1)</f>
        <v>5378.14</v>
      </c>
      <c r="C443" s="9" cm="1">
        <f t="array" aca="1" ref="C443" ca="1">INDEX('Wkly eq indx data joined'!$A$1:$AJ$1150,MATCH('Wkly eq indx data aligned'!$A443,OFFSET(INDIRECT(ADDRESS(1,MATCH(C$1,'Wkly eq indx data joined'!$1:$1,0),1,1,$A$1)),,,1150,1),0),MATCH(C$1,'Wkly eq indx data joined'!$1:$1,0)+1)</f>
        <v>13973.73</v>
      </c>
      <c r="D443" s="18" cm="1">
        <f t="array" aca="1" ref="D443" ca="1">IFERROR(INDEX('Wkly eq indx data joined'!$A$1:$AJ$1150,MATCH('Wkly eq indx data aligned'!$A443,OFFSET(INDIRECT(ADDRESS(1,MATCH(D$1,'Wkly eq indx data joined'!$1:$1,0),1,1,$A$1)),,,1150,1),0),MATCH(D$1,'Wkly eq indx data joined'!$1:$1,0)+1),D442)</f>
        <v>2868.8</v>
      </c>
      <c r="E443" s="9" cm="1">
        <f t="array" aca="1" ref="E443" ca="1">INDEX('Wkly eq indx data joined'!$A$1:$AJ$1150,MATCH('Wkly eq indx data aligned'!$A443,OFFSET(INDIRECT(ADDRESS(1,MATCH(E$1,'Wkly eq indx data joined'!$1:$1,0),1,1,$A$1)),,,1150,1),0),MATCH(E$1,'Wkly eq indx data joined'!$1:$1,0)+1)</f>
        <v>14778.46</v>
      </c>
      <c r="F443" s="9" cm="1">
        <f t="array" aca="1" ref="F443" ca="1">INDEX('Wkly eq indx data joined'!$A$1:$AJ$1150,MATCH('Wkly eq indx data aligned'!$A443,OFFSET(INDIRECT(ADDRESS(1,MATCH(F$1,'Wkly eq indx data joined'!$1:$1,0),1,1,$A$1)),,,1150,1),0),MATCH(F$1,'Wkly eq indx data joined'!$1:$1,0)+1)</f>
        <v>7261.37</v>
      </c>
      <c r="G443" s="9" cm="1">
        <f t="array" aca="1" ref="G443" ca="1">INDEX('Wkly eq indx data joined'!$A$1:$AJ$1150,MATCH('Wkly eq indx data aligned'!$A443,OFFSET(INDIRECT(ADDRESS(1,MATCH(G$1,'Wkly eq indx data joined'!$1:$1,0),1,1,$A$1)),,,1150,1),0),MATCH(G$1,'Wkly eq indx data joined'!$1:$1,0)+1)</f>
        <v>1360.03</v>
      </c>
      <c r="H443" s="9" cm="1">
        <f t="array" aca="1" ref="H443" ca="1">INDEX('Wkly eq indx data joined'!$A$1:$AJ$1150,MATCH('Wkly eq indx data aligned'!$A443,OFFSET(INDIRECT(ADDRESS(1,MATCH(H$1,'Wkly eq indx data joined'!$1:$1,0),1,1,$A$1)),,,1150,1),0),MATCH(H$1,'Wkly eq indx data joined'!$1:$1,0)+1)</f>
        <v>5802.8</v>
      </c>
      <c r="I443" s="9" cm="1">
        <f t="array" aca="1" ref="I443" ca="1">INDEX('Wkly eq indx data joined'!$A$1:$AJ$1150,MATCH('Wkly eq indx data aligned'!$A443,OFFSET(INDIRECT(ADDRESS(1,MATCH(I$1,'Wkly eq indx data joined'!$1:$1,0),1,1,$A$1)),,,1150,1),0),MATCH(I$1,'Wkly eq indx data joined'!$1:$1,0)+1)</f>
        <v>22592.3</v>
      </c>
      <c r="J443" s="9" cm="1">
        <f t="array" aca="1" ref="J443" ca="1">INDEX('Wkly eq indx data joined'!$A$1:$AJ$1150,MATCH('Wkly eq indx data aligned'!$A443,OFFSET(INDIRECT(ADDRESS(1,MATCH(J$1,'Wkly eq indx data joined'!$1:$1,0),1,1,$A$1)),,,1150,1),0),MATCH(J$1,'Wkly eq indx data joined'!$1:$1,0)+1)</f>
        <v>4682.3</v>
      </c>
      <c r="K443" s="9" cm="1">
        <f t="array" aca="1" ref="K443" ca="1">INDEX('Wkly eq indx data joined'!$A$1:$AJ$1150,MATCH('Wkly eq indx data aligned'!$A443,OFFSET(INDIRECT(ADDRESS(1,MATCH(K$1,'Wkly eq indx data joined'!$1:$1,0),1,1,$A$1)),,,1150,1),0),MATCH(K$1,'Wkly eq indx data joined'!$1:$1,0)+1)</f>
        <v>6765.32</v>
      </c>
      <c r="L443" s="12" cm="1">
        <f t="array" aca="1" ref="L443" ca="1">INDEX('Wkly eq indx data joined'!$A$1:$AJ$1150,MATCH('Wkly eq indx data aligned'!$A443+2,OFFSET(INDIRECT(ADDRESS(1,MATCH(L$1,'Wkly eq indx data joined'!$1:$1,0),1,1,$A$1)),,,1150,1),0),MATCH(L$1,'Wkly eq indx data joined'!$1:$1,0)+1)</f>
        <v>1747.35</v>
      </c>
      <c r="M443" s="9" cm="1">
        <f t="array" aca="1" ref="M443" ca="1">INDEX('Wkly eq indx data joined'!$A$1:$AJ$1150,MATCH('Wkly eq indx data aligned'!$A443,OFFSET(INDIRECT(ADDRESS(1,MATCH(M$1,'Wkly eq indx data joined'!$1:$1,0),1,1,$A$1)),,,1150,1),0),MATCH(M$1,'Wkly eq indx data joined'!$1:$1,0)+1)</f>
        <v>67203.5</v>
      </c>
      <c r="N443" s="9" cm="1">
        <f t="array" aca="1" ref="N443" ca="1">INDEX('Wkly eq indx data joined'!$A$1:$AJ$1150,MATCH('Wkly eq indx data aligned'!$A443,OFFSET(INDIRECT(ADDRESS(1,MATCH(N$1,'Wkly eq indx data joined'!$1:$1,0),1,1,$A$1)),,,1150,1),0),MATCH(N$1,'Wkly eq indx data joined'!$1:$1,0)+1)</f>
        <v>5626.15</v>
      </c>
      <c r="O443" s="13" cm="1">
        <f t="array" aca="1" ref="O443" ca="1">INDEX('Wkly eq indx data joined'!$A$1:$AJ$1150,MATCH('Wkly eq indx data aligned'!$A443+1,OFFSET(INDIRECT(ADDRESS(1,MATCH(O$1,'Wkly eq indx data joined'!$1:$1,0),1,1,$A$1)),,,1150,1),0),MATCH(O$1,'Wkly eq indx data joined'!$1:$1,0)+1)</f>
        <v>8105.59</v>
      </c>
      <c r="P443" s="12" cm="1">
        <f t="array" aca="1" ref="P443" ca="1">INDEX('Wkly eq indx data joined'!$A$1:$AJ$1150,MATCH('Wkly eq indx data aligned'!$A443+2,OFFSET(INDIRECT(ADDRESS(1,MATCH(P$1,'Wkly eq indx data joined'!$1:$1,0),1,1,$A$1)),,,1150,1),0),MATCH(P$1,'Wkly eq indx data joined'!$1:$1,0)+1)</f>
        <v>4517.1000000000004</v>
      </c>
      <c r="Q443" s="9" cm="1">
        <f t="array" aca="1" ref="Q443" ca="1">INDEX('Wkly eq indx data joined'!$A$1:$AJ$1150,MATCH('Wkly eq indx data aligned'!$A443,OFFSET(INDIRECT(ADDRESS(1,MATCH(Q$1,'Wkly eq indx data joined'!$1:$1,0),1,1,$A$1)),,,1150,1),0),MATCH(Q$1,'Wkly eq indx data joined'!$1:$1,0)+1)</f>
        <v>459.96</v>
      </c>
      <c r="R443" s="12" cm="1">
        <f t="array" aca="1" ref="R443" ca="1">INDEX('Wkly eq indx data joined'!$A$1:$AJ$1150,MATCH('Wkly eq indx data aligned'!$A443+2,OFFSET(INDIRECT(ADDRESS(1,MATCH(R$1,'Wkly eq indx data joined'!$1:$1,0),1,1,$A$1)),,,1150,1),0),MATCH(R$1,'Wkly eq indx data joined'!$1:$1,0)+1)</f>
        <v>1826.67</v>
      </c>
      <c r="S443" s="9" cm="1">
        <f t="array" aca="1" ref="S443" ca="1">INDEX('Wkly eq indx data joined'!$A$1:$AJ$1150,MATCH('Wkly eq indx data aligned'!$A443,OFFSET(INDIRECT(ADDRESS(1,MATCH(S$1,'Wkly eq indx data joined'!$1:$1,0),1,1,$A$1)),,,1150,1),0),MATCH(S$1,'Wkly eq indx data joined'!$1:$1,0)+1)</f>
        <v>29233.79</v>
      </c>
    </row>
    <row r="444" spans="1:19" x14ac:dyDescent="0.25">
      <c r="A444" s="4">
        <f t="shared" si="6"/>
        <v>39619</v>
      </c>
      <c r="B444" s="9" cm="1">
        <f t="array" aca="1" ref="B444" ca="1">INDEX('Wkly eq indx data joined'!$A$1:$AJ$1150,MATCH('Wkly eq indx data aligned'!$A444,OFFSET(INDIRECT(ADDRESS(1,MATCH(B$1,'Wkly eq indx data joined'!$1:$1,0),1,1,$A$1)),,,1150,1),0),MATCH(B$1,'Wkly eq indx data joined'!$1:$1,0)+1)</f>
        <v>5288.28</v>
      </c>
      <c r="C444" s="9" cm="1">
        <f t="array" aca="1" ref="C444" ca="1">INDEX('Wkly eq indx data joined'!$A$1:$AJ$1150,MATCH('Wkly eq indx data aligned'!$A444,OFFSET(INDIRECT(ADDRESS(1,MATCH(C$1,'Wkly eq indx data joined'!$1:$1,0),1,1,$A$1)),,,1150,1),0),MATCH(C$1,'Wkly eq indx data joined'!$1:$1,0)+1)</f>
        <v>13942.08</v>
      </c>
      <c r="D444" s="18" cm="1">
        <f t="array" aca="1" ref="D444" ca="1">IFERROR(INDEX('Wkly eq indx data joined'!$A$1:$AJ$1150,MATCH('Wkly eq indx data aligned'!$A444,OFFSET(INDIRECT(ADDRESS(1,MATCH(D$1,'Wkly eq indx data joined'!$1:$1,0),1,1,$A$1)),,,1150,1),0),MATCH(D$1,'Wkly eq indx data joined'!$1:$1,0)+1),D443)</f>
        <v>2831.7359999999999</v>
      </c>
      <c r="E444" s="9" cm="1">
        <f t="array" aca="1" ref="E444" ca="1">INDEX('Wkly eq indx data joined'!$A$1:$AJ$1150,MATCH('Wkly eq indx data aligned'!$A444,OFFSET(INDIRECT(ADDRESS(1,MATCH(E$1,'Wkly eq indx data joined'!$1:$1,0),1,1,$A$1)),,,1150,1),0),MATCH(E$1,'Wkly eq indx data joined'!$1:$1,0)+1)</f>
        <v>14580.67</v>
      </c>
      <c r="F444" s="9" cm="1">
        <f t="array" aca="1" ref="F444" ca="1">INDEX('Wkly eq indx data joined'!$A$1:$AJ$1150,MATCH('Wkly eq indx data aligned'!$A444,OFFSET(INDIRECT(ADDRESS(1,MATCH(F$1,'Wkly eq indx data joined'!$1:$1,0),1,1,$A$1)),,,1150,1),0),MATCH(F$1,'Wkly eq indx data joined'!$1:$1,0)+1)</f>
        <v>7069.44</v>
      </c>
      <c r="G444" s="9" cm="1">
        <f t="array" aca="1" ref="G444" ca="1">INDEX('Wkly eq indx data joined'!$A$1:$AJ$1150,MATCH('Wkly eq indx data aligned'!$A444,OFFSET(INDIRECT(ADDRESS(1,MATCH(G$1,'Wkly eq indx data joined'!$1:$1,0),1,1,$A$1)),,,1150,1),0),MATCH(G$1,'Wkly eq indx data joined'!$1:$1,0)+1)</f>
        <v>1317.93</v>
      </c>
      <c r="H444" s="9" cm="1">
        <f t="array" aca="1" ref="H444" ca="1">INDEX('Wkly eq indx data joined'!$A$1:$AJ$1150,MATCH('Wkly eq indx data aligned'!$A444,OFFSET(INDIRECT(ADDRESS(1,MATCH(H$1,'Wkly eq indx data joined'!$1:$1,0),1,1,$A$1)),,,1150,1),0),MATCH(H$1,'Wkly eq indx data joined'!$1:$1,0)+1)</f>
        <v>5620.8</v>
      </c>
      <c r="I444" s="9" cm="1">
        <f t="array" aca="1" ref="I444" ca="1">INDEX('Wkly eq indx data joined'!$A$1:$AJ$1150,MATCH('Wkly eq indx data aligned'!$A444,OFFSET(INDIRECT(ADDRESS(1,MATCH(I$1,'Wkly eq indx data joined'!$1:$1,0),1,1,$A$1)),,,1150,1),0),MATCH(I$1,'Wkly eq indx data joined'!$1:$1,0)+1)</f>
        <v>22745.599999999999</v>
      </c>
      <c r="J444" s="9" cm="1">
        <f t="array" aca="1" ref="J444" ca="1">INDEX('Wkly eq indx data joined'!$A$1:$AJ$1150,MATCH('Wkly eq indx data aligned'!$A444,OFFSET(INDIRECT(ADDRESS(1,MATCH(J$1,'Wkly eq indx data joined'!$1:$1,0),1,1,$A$1)),,,1150,1),0),MATCH(J$1,'Wkly eq indx data joined'!$1:$1,0)+1)</f>
        <v>4509.2700000000004</v>
      </c>
      <c r="K444" s="9" cm="1">
        <f t="array" aca="1" ref="K444" ca="1">INDEX('Wkly eq indx data joined'!$A$1:$AJ$1150,MATCH('Wkly eq indx data aligned'!$A444,OFFSET(INDIRECT(ADDRESS(1,MATCH(K$1,'Wkly eq indx data joined'!$1:$1,0),1,1,$A$1)),,,1150,1),0),MATCH(K$1,'Wkly eq indx data joined'!$1:$1,0)+1)</f>
        <v>6578.44</v>
      </c>
      <c r="L444" s="12" cm="1">
        <f t="array" aca="1" ref="L444" ca="1">INDEX('Wkly eq indx data joined'!$A$1:$AJ$1150,MATCH('Wkly eq indx data aligned'!$A444+2,OFFSET(INDIRECT(ADDRESS(1,MATCH(L$1,'Wkly eq indx data joined'!$1:$1,0),1,1,$A$1)),,,1150,1),0),MATCH(L$1,'Wkly eq indx data joined'!$1:$1,0)+1)</f>
        <v>1731</v>
      </c>
      <c r="M444" s="9" cm="1">
        <f t="array" aca="1" ref="M444" ca="1">INDEX('Wkly eq indx data joined'!$A$1:$AJ$1150,MATCH('Wkly eq indx data aligned'!$A444,OFFSET(INDIRECT(ADDRESS(1,MATCH(M$1,'Wkly eq indx data joined'!$1:$1,0),1,1,$A$1)),,,1150,1),0),MATCH(M$1,'Wkly eq indx data joined'!$1:$1,0)+1)</f>
        <v>64613.8</v>
      </c>
      <c r="N444" s="9" cm="1">
        <f t="array" aca="1" ref="N444" ca="1">INDEX('Wkly eq indx data joined'!$A$1:$AJ$1150,MATCH('Wkly eq indx data aligned'!$A444,OFFSET(INDIRECT(ADDRESS(1,MATCH(N$1,'Wkly eq indx data joined'!$1:$1,0),1,1,$A$1)),,,1150,1),0),MATCH(N$1,'Wkly eq indx data joined'!$1:$1,0)+1)</f>
        <v>5466.18</v>
      </c>
      <c r="O444" s="13" cm="1">
        <f t="array" aca="1" ref="O444" ca="1">INDEX('Wkly eq indx data joined'!$A$1:$AJ$1150,MATCH('Wkly eq indx data aligned'!$A444+1,OFFSET(INDIRECT(ADDRESS(1,MATCH(O$1,'Wkly eq indx data joined'!$1:$1,0),1,1,$A$1)),,,1150,1),0),MATCH(O$1,'Wkly eq indx data joined'!$1:$1,0)+1)</f>
        <v>7902.44</v>
      </c>
      <c r="P444" s="12" cm="1">
        <f t="array" aca="1" ref="P444" ca="1">INDEX('Wkly eq indx data joined'!$A$1:$AJ$1150,MATCH('Wkly eq indx data aligned'!$A444+2,OFFSET(INDIRECT(ADDRESS(1,MATCH(P$1,'Wkly eq indx data joined'!$1:$1,0),1,1,$A$1)),,,1150,1),0),MATCH(P$1,'Wkly eq indx data joined'!$1:$1,0)+1)</f>
        <v>4347.55</v>
      </c>
      <c r="Q444" s="9" cm="1">
        <f t="array" aca="1" ref="Q444" ca="1">INDEX('Wkly eq indx data joined'!$A$1:$AJ$1150,MATCH('Wkly eq indx data aligned'!$A444,OFFSET(INDIRECT(ADDRESS(1,MATCH(Q$1,'Wkly eq indx data joined'!$1:$1,0),1,1,$A$1)),,,1150,1),0),MATCH(Q$1,'Wkly eq indx data joined'!$1:$1,0)+1)</f>
        <v>437.33</v>
      </c>
      <c r="R444" s="12" cm="1">
        <f t="array" aca="1" ref="R444" ca="1">INDEX('Wkly eq indx data joined'!$A$1:$AJ$1150,MATCH('Wkly eq indx data aligned'!$A444+2,OFFSET(INDIRECT(ADDRESS(1,MATCH(R$1,'Wkly eq indx data joined'!$1:$1,0),1,1,$A$1)),,,1150,1),0),MATCH(R$1,'Wkly eq indx data joined'!$1:$1,0)+1)</f>
        <v>1829.22</v>
      </c>
      <c r="S444" s="9" cm="1">
        <f t="array" aca="1" ref="S444" ca="1">INDEX('Wkly eq indx data joined'!$A$1:$AJ$1150,MATCH('Wkly eq indx data aligned'!$A444,OFFSET(INDIRECT(ADDRESS(1,MATCH(S$1,'Wkly eq indx data joined'!$1:$1,0),1,1,$A$1)),,,1150,1),0),MATCH(S$1,'Wkly eq indx data joined'!$1:$1,0)+1)</f>
        <v>28824.04</v>
      </c>
    </row>
    <row r="445" spans="1:19" x14ac:dyDescent="0.25">
      <c r="A445" s="4">
        <f t="shared" si="6"/>
        <v>39626</v>
      </c>
      <c r="B445" s="9" cm="1">
        <f t="array" aca="1" ref="B445" ca="1">INDEX('Wkly eq indx data joined'!$A$1:$AJ$1150,MATCH('Wkly eq indx data aligned'!$A445,OFFSET(INDIRECT(ADDRESS(1,MATCH(B$1,'Wkly eq indx data joined'!$1:$1,0),1,1,$A$1)),,,1150,1),0),MATCH(B$1,'Wkly eq indx data joined'!$1:$1,0)+1)</f>
        <v>5236.9870000000001</v>
      </c>
      <c r="C445" s="9" cm="1">
        <f t="array" aca="1" ref="C445" ca="1">INDEX('Wkly eq indx data joined'!$A$1:$AJ$1150,MATCH('Wkly eq indx data aligned'!$A445,OFFSET(INDIRECT(ADDRESS(1,MATCH(C$1,'Wkly eq indx data joined'!$1:$1,0),1,1,$A$1)),,,1150,1),0),MATCH(C$1,'Wkly eq indx data joined'!$1:$1,0)+1)</f>
        <v>13544.36</v>
      </c>
      <c r="D445" s="18" cm="1">
        <f t="array" aca="1" ref="D445" ca="1">IFERROR(INDEX('Wkly eq indx data joined'!$A$1:$AJ$1150,MATCH('Wkly eq indx data aligned'!$A445,OFFSET(INDIRECT(ADDRESS(1,MATCH(D$1,'Wkly eq indx data joined'!$1:$1,0),1,1,$A$1)),,,1150,1),0),MATCH(D$1,'Wkly eq indx data joined'!$1:$1,0)+1),D444)</f>
        <v>2748.4319999999998</v>
      </c>
      <c r="E445" s="9" cm="1">
        <f t="array" aca="1" ref="E445" ca="1">INDEX('Wkly eq indx data joined'!$A$1:$AJ$1150,MATCH('Wkly eq indx data aligned'!$A445,OFFSET(INDIRECT(ADDRESS(1,MATCH(E$1,'Wkly eq indx data joined'!$1:$1,0),1,1,$A$1)),,,1150,1),0),MATCH(E$1,'Wkly eq indx data joined'!$1:$1,0)+1)</f>
        <v>14355.21</v>
      </c>
      <c r="F445" s="9" cm="1">
        <f t="array" aca="1" ref="F445" ca="1">INDEX('Wkly eq indx data joined'!$A$1:$AJ$1150,MATCH('Wkly eq indx data aligned'!$A445,OFFSET(INDIRECT(ADDRESS(1,MATCH(F$1,'Wkly eq indx data joined'!$1:$1,0),1,1,$A$1)),,,1150,1),0),MATCH(F$1,'Wkly eq indx data joined'!$1:$1,0)+1)</f>
        <v>6861.54</v>
      </c>
      <c r="G445" s="9" cm="1">
        <f t="array" aca="1" ref="G445" ca="1">INDEX('Wkly eq indx data joined'!$A$1:$AJ$1150,MATCH('Wkly eq indx data aligned'!$A445,OFFSET(INDIRECT(ADDRESS(1,MATCH(G$1,'Wkly eq indx data joined'!$1:$1,0),1,1,$A$1)),,,1150,1),0),MATCH(G$1,'Wkly eq indx data joined'!$1:$1,0)+1)</f>
        <v>1278.3800000000001</v>
      </c>
      <c r="H445" s="9" cm="1">
        <f t="array" aca="1" ref="H445" ca="1">INDEX('Wkly eq indx data joined'!$A$1:$AJ$1150,MATCH('Wkly eq indx data aligned'!$A445,OFFSET(INDIRECT(ADDRESS(1,MATCH(H$1,'Wkly eq indx data joined'!$1:$1,0),1,1,$A$1)),,,1150,1),0),MATCH(H$1,'Wkly eq indx data joined'!$1:$1,0)+1)</f>
        <v>5529.9</v>
      </c>
      <c r="I445" s="9" cm="1">
        <f t="array" aca="1" ref="I445" ca="1">INDEX('Wkly eq indx data joined'!$A$1:$AJ$1150,MATCH('Wkly eq indx data aligned'!$A445,OFFSET(INDIRECT(ADDRESS(1,MATCH(I$1,'Wkly eq indx data joined'!$1:$1,0),1,1,$A$1)),,,1150,1),0),MATCH(I$1,'Wkly eq indx data joined'!$1:$1,0)+1)</f>
        <v>22042.35</v>
      </c>
      <c r="J445" s="9" cm="1">
        <f t="array" aca="1" ref="J445" ca="1">INDEX('Wkly eq indx data joined'!$A$1:$AJ$1150,MATCH('Wkly eq indx data aligned'!$A445,OFFSET(INDIRECT(ADDRESS(1,MATCH(J$1,'Wkly eq indx data joined'!$1:$1,0),1,1,$A$1)),,,1150,1),0),MATCH(J$1,'Wkly eq indx data joined'!$1:$1,0)+1)</f>
        <v>4397.32</v>
      </c>
      <c r="K445" s="9" cm="1">
        <f t="array" aca="1" ref="K445" ca="1">INDEX('Wkly eq indx data joined'!$A$1:$AJ$1150,MATCH('Wkly eq indx data aligned'!$A445,OFFSET(INDIRECT(ADDRESS(1,MATCH(K$1,'Wkly eq indx data joined'!$1:$1,0),1,1,$A$1)),,,1150,1),0),MATCH(K$1,'Wkly eq indx data joined'!$1:$1,0)+1)</f>
        <v>6421.91</v>
      </c>
      <c r="L445" s="12" cm="1">
        <f t="array" aca="1" ref="L445" ca="1">INDEX('Wkly eq indx data joined'!$A$1:$AJ$1150,MATCH('Wkly eq indx data aligned'!$A445+2,OFFSET(INDIRECT(ADDRESS(1,MATCH(L$1,'Wkly eq indx data joined'!$1:$1,0),1,1,$A$1)),,,1150,1),0),MATCH(L$1,'Wkly eq indx data joined'!$1:$1,0)+1)</f>
        <v>1684.45</v>
      </c>
      <c r="M445" s="9" cm="1">
        <f t="array" aca="1" ref="M445" ca="1">INDEX('Wkly eq indx data joined'!$A$1:$AJ$1150,MATCH('Wkly eq indx data aligned'!$A445,OFFSET(INDIRECT(ADDRESS(1,MATCH(M$1,'Wkly eq indx data joined'!$1:$1,0),1,1,$A$1)),,,1150,1),0),MATCH(M$1,'Wkly eq indx data joined'!$1:$1,0)+1)</f>
        <v>64321.1</v>
      </c>
      <c r="N445" s="9" cm="1">
        <f t="array" aca="1" ref="N445" ca="1">INDEX('Wkly eq indx data joined'!$A$1:$AJ$1150,MATCH('Wkly eq indx data aligned'!$A445,OFFSET(INDIRECT(ADDRESS(1,MATCH(N$1,'Wkly eq indx data joined'!$1:$1,0),1,1,$A$1)),,,1150,1),0),MATCH(N$1,'Wkly eq indx data joined'!$1:$1,0)+1)</f>
        <v>5295.66</v>
      </c>
      <c r="O445" s="13" cm="1">
        <f t="array" aca="1" ref="O445" ca="1">INDEX('Wkly eq indx data joined'!$A$1:$AJ$1150,MATCH('Wkly eq indx data aligned'!$A445+1,OFFSET(INDIRECT(ADDRESS(1,MATCH(O$1,'Wkly eq indx data joined'!$1:$1,0),1,1,$A$1)),,,1150,1),0),MATCH(O$1,'Wkly eq indx data joined'!$1:$1,0)+1)</f>
        <v>7548.76</v>
      </c>
      <c r="P445" s="12" cm="1">
        <f t="array" aca="1" ref="P445" ca="1">INDEX('Wkly eq indx data joined'!$A$1:$AJ$1150,MATCH('Wkly eq indx data aligned'!$A445+2,OFFSET(INDIRECT(ADDRESS(1,MATCH(P$1,'Wkly eq indx data joined'!$1:$1,0),1,1,$A$1)),,,1150,1),0),MATCH(P$1,'Wkly eq indx data joined'!$1:$1,0)+1)</f>
        <v>4136.6499999999996</v>
      </c>
      <c r="Q445" s="9" cm="1">
        <f t="array" aca="1" ref="Q445" ca="1">INDEX('Wkly eq indx data joined'!$A$1:$AJ$1150,MATCH('Wkly eq indx data aligned'!$A445,OFFSET(INDIRECT(ADDRESS(1,MATCH(Q$1,'Wkly eq indx data joined'!$1:$1,0),1,1,$A$1)),,,1150,1),0),MATCH(Q$1,'Wkly eq indx data joined'!$1:$1,0)+1)</f>
        <v>425.92</v>
      </c>
      <c r="R445" s="12" cm="1">
        <f t="array" aca="1" ref="R445" ca="1">INDEX('Wkly eq indx data joined'!$A$1:$AJ$1150,MATCH('Wkly eq indx data aligned'!$A445+2,OFFSET(INDIRECT(ADDRESS(1,MATCH(R$1,'Wkly eq indx data joined'!$1:$1,0),1,1,$A$1)),,,1150,1),0),MATCH(R$1,'Wkly eq indx data joined'!$1:$1,0)+1)</f>
        <v>1765.91</v>
      </c>
      <c r="S445" s="9" cm="1">
        <f t="array" aca="1" ref="S445" ca="1">INDEX('Wkly eq indx data joined'!$A$1:$AJ$1150,MATCH('Wkly eq indx data aligned'!$A445,OFFSET(INDIRECT(ADDRESS(1,MATCH(S$1,'Wkly eq indx data joined'!$1:$1,0),1,1,$A$1)),,,1150,1),0),MATCH(S$1,'Wkly eq indx data joined'!$1:$1,0)+1)</f>
        <v>28692.1</v>
      </c>
    </row>
    <row r="446" spans="1:19" x14ac:dyDescent="0.25">
      <c r="A446" s="4">
        <f t="shared" si="6"/>
        <v>39633</v>
      </c>
      <c r="B446" s="9" cm="1">
        <f t="array" aca="1" ref="B446" ca="1">INDEX('Wkly eq indx data joined'!$A$1:$AJ$1150,MATCH('Wkly eq indx data aligned'!$A446,OFFSET(INDIRECT(ADDRESS(1,MATCH(B$1,'Wkly eq indx data joined'!$1:$1,0),1,1,$A$1)),,,1150,1),0),MATCH(B$1,'Wkly eq indx data joined'!$1:$1,0)+1)</f>
        <v>5082.0839999999998</v>
      </c>
      <c r="C446" s="9" cm="1">
        <f t="array" aca="1" ref="C446" ca="1">INDEX('Wkly eq indx data joined'!$A$1:$AJ$1150,MATCH('Wkly eq indx data aligned'!$A446,OFFSET(INDIRECT(ADDRESS(1,MATCH(C$1,'Wkly eq indx data joined'!$1:$1,0),1,1,$A$1)),,,1150,1),0),MATCH(C$1,'Wkly eq indx data joined'!$1:$1,0)+1)</f>
        <v>13237.89</v>
      </c>
      <c r="D446" s="18" cm="1">
        <f t="array" aca="1" ref="D446" ca="1">IFERROR(INDEX('Wkly eq indx data joined'!$A$1:$AJ$1150,MATCH('Wkly eq indx data aligned'!$A446,OFFSET(INDIRECT(ADDRESS(1,MATCH(D$1,'Wkly eq indx data joined'!$1:$1,0),1,1,$A$1)),,,1150,1),0),MATCH(D$1,'Wkly eq indx data joined'!$1:$1,0)+1),D445)</f>
        <v>2669.8919999999998</v>
      </c>
      <c r="E446" s="9" cm="1">
        <f t="array" aca="1" ref="E446" ca="1">INDEX('Wkly eq indx data joined'!$A$1:$AJ$1150,MATCH('Wkly eq indx data aligned'!$A446,OFFSET(INDIRECT(ADDRESS(1,MATCH(E$1,'Wkly eq indx data joined'!$1:$1,0),1,1,$A$1)),,,1150,1),0),MATCH(E$1,'Wkly eq indx data joined'!$1:$1,0)+1)</f>
        <v>14010.39</v>
      </c>
      <c r="F446" s="9" cm="1">
        <f t="array" aca="1" ref="F446" ca="1">INDEX('Wkly eq indx data joined'!$A$1:$AJ$1150,MATCH('Wkly eq indx data aligned'!$A446,OFFSET(INDIRECT(ADDRESS(1,MATCH(F$1,'Wkly eq indx data joined'!$1:$1,0),1,1,$A$1)),,,1150,1),0),MATCH(F$1,'Wkly eq indx data joined'!$1:$1,0)+1)</f>
        <v>6772.74</v>
      </c>
      <c r="G446" s="9" cm="1">
        <f t="array" aca="1" ref="G446" ca="1">INDEX('Wkly eq indx data joined'!$A$1:$AJ$1150,MATCH('Wkly eq indx data aligned'!$A446,OFFSET(INDIRECT(ADDRESS(1,MATCH(G$1,'Wkly eq indx data joined'!$1:$1,0),1,1,$A$1)),,,1150,1),0),MATCH(G$1,'Wkly eq indx data joined'!$1:$1,0)+1)</f>
        <v>1262.9000000000001</v>
      </c>
      <c r="H446" s="9" cm="1">
        <f t="array" aca="1" ref="H446" ca="1">INDEX('Wkly eq indx data joined'!$A$1:$AJ$1150,MATCH('Wkly eq indx data aligned'!$A446,OFFSET(INDIRECT(ADDRESS(1,MATCH(H$1,'Wkly eq indx data joined'!$1:$1,0),1,1,$A$1)),,,1150,1),0),MATCH(H$1,'Wkly eq indx data joined'!$1:$1,0)+1)</f>
        <v>5412.8</v>
      </c>
      <c r="I446" s="9" cm="1">
        <f t="array" aca="1" ref="I446" ca="1">INDEX('Wkly eq indx data joined'!$A$1:$AJ$1150,MATCH('Wkly eq indx data aligned'!$A446,OFFSET(INDIRECT(ADDRESS(1,MATCH(I$1,'Wkly eq indx data joined'!$1:$1,0),1,1,$A$1)),,,1150,1),0),MATCH(I$1,'Wkly eq indx data joined'!$1:$1,0)+1)</f>
        <v>21423.82</v>
      </c>
      <c r="J446" s="9" cm="1">
        <f t="array" aca="1" ref="J446" ca="1">INDEX('Wkly eq indx data joined'!$A$1:$AJ$1150,MATCH('Wkly eq indx data aligned'!$A446,OFFSET(INDIRECT(ADDRESS(1,MATCH(J$1,'Wkly eq indx data joined'!$1:$1,0),1,1,$A$1)),,,1150,1),0),MATCH(J$1,'Wkly eq indx data joined'!$1:$1,0)+1)</f>
        <v>4266</v>
      </c>
      <c r="K446" s="9" cm="1">
        <f t="array" aca="1" ref="K446" ca="1">INDEX('Wkly eq indx data joined'!$A$1:$AJ$1150,MATCH('Wkly eq indx data aligned'!$A446,OFFSET(INDIRECT(ADDRESS(1,MATCH(K$1,'Wkly eq indx data joined'!$1:$1,0),1,1,$A$1)),,,1150,1),0),MATCH(K$1,'Wkly eq indx data joined'!$1:$1,0)+1)</f>
        <v>6272.21</v>
      </c>
      <c r="L446" s="12" cm="1">
        <f t="array" aca="1" ref="L446" ca="1">INDEX('Wkly eq indx data joined'!$A$1:$AJ$1150,MATCH('Wkly eq indx data aligned'!$A446+2,OFFSET(INDIRECT(ADDRESS(1,MATCH(L$1,'Wkly eq indx data joined'!$1:$1,0),1,1,$A$1)),,,1150,1),0),MATCH(L$1,'Wkly eq indx data joined'!$1:$1,0)+1)</f>
        <v>1577.94</v>
      </c>
      <c r="M446" s="9" cm="1">
        <f t="array" aca="1" ref="M446" ca="1">INDEX('Wkly eq indx data joined'!$A$1:$AJ$1150,MATCH('Wkly eq indx data aligned'!$A446,OFFSET(INDIRECT(ADDRESS(1,MATCH(M$1,'Wkly eq indx data joined'!$1:$1,0),1,1,$A$1)),,,1150,1),0),MATCH(M$1,'Wkly eq indx data joined'!$1:$1,0)+1)</f>
        <v>59365.4</v>
      </c>
      <c r="N446" s="9" cm="1">
        <f t="array" aca="1" ref="N446" ca="1">INDEX('Wkly eq indx data joined'!$A$1:$AJ$1150,MATCH('Wkly eq indx data aligned'!$A446,OFFSET(INDIRECT(ADDRESS(1,MATCH(N$1,'Wkly eq indx data joined'!$1:$1,0),1,1,$A$1)),,,1150,1),0),MATCH(N$1,'Wkly eq indx data joined'!$1:$1,0)+1)</f>
        <v>4863.2299999999996</v>
      </c>
      <c r="O446" s="13" cm="1">
        <f t="array" aca="1" ref="O446" ca="1">INDEX('Wkly eq indx data joined'!$A$1:$AJ$1150,MATCH('Wkly eq indx data aligned'!$A446+1,OFFSET(INDIRECT(ADDRESS(1,MATCH(O$1,'Wkly eq indx data joined'!$1:$1,0),1,1,$A$1)),,,1150,1),0),MATCH(O$1,'Wkly eq indx data joined'!$1:$1,0)+1)</f>
        <v>7228.41</v>
      </c>
      <c r="P446" s="12" cm="1">
        <f t="array" aca="1" ref="P446" ca="1">INDEX('Wkly eq indx data joined'!$A$1:$AJ$1150,MATCH('Wkly eq indx data aligned'!$A446+2,OFFSET(INDIRECT(ADDRESS(1,MATCH(P$1,'Wkly eq indx data joined'!$1:$1,0),1,1,$A$1)),,,1150,1),0),MATCH(P$1,'Wkly eq indx data joined'!$1:$1,0)+1)</f>
        <v>4016</v>
      </c>
      <c r="Q446" s="9" cm="1">
        <f t="array" aca="1" ref="Q446" ca="1">INDEX('Wkly eq indx data joined'!$A$1:$AJ$1150,MATCH('Wkly eq indx data aligned'!$A446,OFFSET(INDIRECT(ADDRESS(1,MATCH(Q$1,'Wkly eq indx data joined'!$1:$1,0),1,1,$A$1)),,,1150,1),0),MATCH(Q$1,'Wkly eq indx data joined'!$1:$1,0)+1)</f>
        <v>403.36</v>
      </c>
      <c r="R446" s="12" cm="1">
        <f t="array" aca="1" ref="R446" ca="1">INDEX('Wkly eq indx data joined'!$A$1:$AJ$1150,MATCH('Wkly eq indx data aligned'!$A446+2,OFFSET(INDIRECT(ADDRESS(1,MATCH(R$1,'Wkly eq indx data joined'!$1:$1,0),1,1,$A$1)),,,1150,1),0),MATCH(R$1,'Wkly eq indx data joined'!$1:$1,0)+1)</f>
        <v>1666.75</v>
      </c>
      <c r="S446" s="9" cm="1">
        <f t="array" aca="1" ref="S446" ca="1">INDEX('Wkly eq indx data joined'!$A$1:$AJ$1150,MATCH('Wkly eq indx data aligned'!$A446,OFFSET(INDIRECT(ADDRESS(1,MATCH(S$1,'Wkly eq indx data joined'!$1:$1,0),1,1,$A$1)),,,1150,1),0),MATCH(S$1,'Wkly eq indx data joined'!$1:$1,0)+1)</f>
        <v>26519.15</v>
      </c>
    </row>
    <row r="447" spans="1:19" x14ac:dyDescent="0.25">
      <c r="A447" s="4">
        <f t="shared" si="6"/>
        <v>39640</v>
      </c>
      <c r="B447" s="9" cm="1">
        <f t="array" aca="1" ref="B447" ca="1">INDEX('Wkly eq indx data joined'!$A$1:$AJ$1150,MATCH('Wkly eq indx data aligned'!$A447,OFFSET(INDIRECT(ADDRESS(1,MATCH(B$1,'Wkly eq indx data joined'!$1:$1,0),1,1,$A$1)),,,1150,1),0),MATCH(B$1,'Wkly eq indx data joined'!$1:$1,0)+1)</f>
        <v>4979.9080000000004</v>
      </c>
      <c r="C447" s="9" cm="1">
        <f t="array" aca="1" ref="C447" ca="1">INDEX('Wkly eq indx data joined'!$A$1:$AJ$1150,MATCH('Wkly eq indx data aligned'!$A447,OFFSET(INDIRECT(ADDRESS(1,MATCH(C$1,'Wkly eq indx data joined'!$1:$1,0),1,1,$A$1)),,,1150,1),0),MATCH(C$1,'Wkly eq indx data joined'!$1:$1,0)+1)</f>
        <v>13039.69</v>
      </c>
      <c r="D447" s="18" cm="1">
        <f t="array" aca="1" ref="D447" ca="1">IFERROR(INDEX('Wkly eq indx data joined'!$A$1:$AJ$1150,MATCH('Wkly eq indx data aligned'!$A447,OFFSET(INDIRECT(ADDRESS(1,MATCH(D$1,'Wkly eq indx data joined'!$1:$1,0),1,1,$A$1)),,,1150,1),0),MATCH(D$1,'Wkly eq indx data joined'!$1:$1,0)+1),D446)</f>
        <v>2856.634</v>
      </c>
      <c r="E447" s="9" cm="1">
        <f t="array" aca="1" ref="E447" ca="1">INDEX('Wkly eq indx data joined'!$A$1:$AJ$1150,MATCH('Wkly eq indx data aligned'!$A447,OFFSET(INDIRECT(ADDRESS(1,MATCH(E$1,'Wkly eq indx data joined'!$1:$1,0),1,1,$A$1)),,,1150,1),0),MATCH(E$1,'Wkly eq indx data joined'!$1:$1,0)+1)</f>
        <v>13709.1</v>
      </c>
      <c r="F447" s="9" cm="1">
        <f t="array" aca="1" ref="F447" ca="1">INDEX('Wkly eq indx data joined'!$A$1:$AJ$1150,MATCH('Wkly eq indx data aligned'!$A447,OFFSET(INDIRECT(ADDRESS(1,MATCH(F$1,'Wkly eq indx data joined'!$1:$1,0),1,1,$A$1)),,,1150,1),0),MATCH(F$1,'Wkly eq indx data joined'!$1:$1,0)+1)</f>
        <v>6638.89</v>
      </c>
      <c r="G447" s="9" cm="1">
        <f t="array" aca="1" ref="G447" ca="1">INDEX('Wkly eq indx data joined'!$A$1:$AJ$1150,MATCH('Wkly eq indx data aligned'!$A447,OFFSET(INDIRECT(ADDRESS(1,MATCH(G$1,'Wkly eq indx data joined'!$1:$1,0),1,1,$A$1)),,,1150,1),0),MATCH(G$1,'Wkly eq indx data joined'!$1:$1,0)+1)</f>
        <v>1239.49</v>
      </c>
      <c r="H447" s="9" cm="1">
        <f t="array" aca="1" ref="H447" ca="1">INDEX('Wkly eq indx data joined'!$A$1:$AJ$1150,MATCH('Wkly eq indx data aligned'!$A447,OFFSET(INDIRECT(ADDRESS(1,MATCH(H$1,'Wkly eq indx data joined'!$1:$1,0),1,1,$A$1)),,,1150,1),0),MATCH(H$1,'Wkly eq indx data joined'!$1:$1,0)+1)</f>
        <v>5261.6</v>
      </c>
      <c r="I447" s="9" cm="1">
        <f t="array" aca="1" ref="I447" ca="1">INDEX('Wkly eq indx data joined'!$A$1:$AJ$1150,MATCH('Wkly eq indx data aligned'!$A447,OFFSET(INDIRECT(ADDRESS(1,MATCH(I$1,'Wkly eq indx data joined'!$1:$1,0),1,1,$A$1)),,,1150,1),0),MATCH(I$1,'Wkly eq indx data joined'!$1:$1,0)+1)</f>
        <v>22184.55</v>
      </c>
      <c r="J447" s="9" cm="1">
        <f t="array" aca="1" ref="J447" ca="1">INDEX('Wkly eq indx data joined'!$A$1:$AJ$1150,MATCH('Wkly eq indx data aligned'!$A447,OFFSET(INDIRECT(ADDRESS(1,MATCH(J$1,'Wkly eq indx data joined'!$1:$1,0),1,1,$A$1)),,,1150,1),0),MATCH(J$1,'Wkly eq indx data joined'!$1:$1,0)+1)</f>
        <v>4100.6400000000003</v>
      </c>
      <c r="K447" s="9" cm="1">
        <f t="array" aca="1" ref="K447" ca="1">INDEX('Wkly eq indx data joined'!$A$1:$AJ$1150,MATCH('Wkly eq indx data aligned'!$A447,OFFSET(INDIRECT(ADDRESS(1,MATCH(K$1,'Wkly eq indx data joined'!$1:$1,0),1,1,$A$1)),,,1150,1),0),MATCH(K$1,'Wkly eq indx data joined'!$1:$1,0)+1)</f>
        <v>6153.3</v>
      </c>
      <c r="L447" s="12" cm="1">
        <f t="array" aca="1" ref="L447" ca="1">INDEX('Wkly eq indx data joined'!$A$1:$AJ$1150,MATCH('Wkly eq indx data aligned'!$A447+2,OFFSET(INDIRECT(ADDRESS(1,MATCH(L$1,'Wkly eq indx data joined'!$1:$1,0),1,1,$A$1)),,,1150,1),0),MATCH(L$1,'Wkly eq indx data joined'!$1:$1,0)+1)</f>
        <v>1567.51</v>
      </c>
      <c r="M447" s="9" cm="1">
        <f t="array" aca="1" ref="M447" ca="1">INDEX('Wkly eq indx data joined'!$A$1:$AJ$1150,MATCH('Wkly eq indx data aligned'!$A447,OFFSET(INDIRECT(ADDRESS(1,MATCH(M$1,'Wkly eq indx data joined'!$1:$1,0),1,1,$A$1)),,,1150,1),0),MATCH(M$1,'Wkly eq indx data joined'!$1:$1,0)+1)</f>
        <v>60148.3</v>
      </c>
      <c r="N447" s="9" cm="1">
        <f t="array" aca="1" ref="N447" ca="1">INDEX('Wkly eq indx data joined'!$A$1:$AJ$1150,MATCH('Wkly eq indx data aligned'!$A447,OFFSET(INDIRECT(ADDRESS(1,MATCH(N$1,'Wkly eq indx data joined'!$1:$1,0),1,1,$A$1)),,,1150,1),0),MATCH(N$1,'Wkly eq indx data joined'!$1:$1,0)+1)</f>
        <v>4414.8</v>
      </c>
      <c r="O447" s="13" cm="1">
        <f t="array" aca="1" ref="O447" ca="1">INDEX('Wkly eq indx data joined'!$A$1:$AJ$1150,MATCH('Wkly eq indx data aligned'!$A447+1,OFFSET(INDIRECT(ADDRESS(1,MATCH(O$1,'Wkly eq indx data joined'!$1:$1,0),1,1,$A$1)),,,1150,1),0),MATCH(O$1,'Wkly eq indx data joined'!$1:$1,0)+1)</f>
        <v>7244.76</v>
      </c>
      <c r="P447" s="12" cm="1">
        <f t="array" aca="1" ref="P447" ca="1">INDEX('Wkly eq indx data joined'!$A$1:$AJ$1150,MATCH('Wkly eq indx data aligned'!$A447+2,OFFSET(INDIRECT(ADDRESS(1,MATCH(P$1,'Wkly eq indx data joined'!$1:$1,0),1,1,$A$1)),,,1150,1),0),MATCH(P$1,'Wkly eq indx data joined'!$1:$1,0)+1)</f>
        <v>4049</v>
      </c>
      <c r="Q447" s="9" cm="1">
        <f t="array" aca="1" ref="Q447" ca="1">INDEX('Wkly eq indx data joined'!$A$1:$AJ$1150,MATCH('Wkly eq indx data aligned'!$A447,OFFSET(INDIRECT(ADDRESS(1,MATCH(Q$1,'Wkly eq indx data joined'!$1:$1,0),1,1,$A$1)),,,1150,1),0),MATCH(Q$1,'Wkly eq indx data joined'!$1:$1,0)+1)</f>
        <v>391.98</v>
      </c>
      <c r="R447" s="12" cm="1">
        <f t="array" aca="1" ref="R447" ca="1">INDEX('Wkly eq indx data joined'!$A$1:$AJ$1150,MATCH('Wkly eq indx data aligned'!$A447+2,OFFSET(INDIRECT(ADDRESS(1,MATCH(R$1,'Wkly eq indx data joined'!$1:$1,0),1,1,$A$1)),,,1150,1),0),MATCH(R$1,'Wkly eq indx data joined'!$1:$1,0)+1)</f>
        <v>1622.01</v>
      </c>
      <c r="S447" s="9" cm="1">
        <f t="array" aca="1" ref="S447" ca="1">INDEX('Wkly eq indx data joined'!$A$1:$AJ$1150,MATCH('Wkly eq indx data aligned'!$A447,OFFSET(INDIRECT(ADDRESS(1,MATCH(S$1,'Wkly eq indx data joined'!$1:$1,0),1,1,$A$1)),,,1150,1),0),MATCH(S$1,'Wkly eq indx data joined'!$1:$1,0)+1)</f>
        <v>26074.78</v>
      </c>
    </row>
    <row r="448" spans="1:19" x14ac:dyDescent="0.25">
      <c r="A448" s="4">
        <f t="shared" si="6"/>
        <v>39647</v>
      </c>
      <c r="B448" s="9" cm="1">
        <f t="array" aca="1" ref="B448" ca="1">INDEX('Wkly eq indx data joined'!$A$1:$AJ$1150,MATCH('Wkly eq indx data aligned'!$A448,OFFSET(INDIRECT(ADDRESS(1,MATCH(B$1,'Wkly eq indx data joined'!$1:$1,0),1,1,$A$1)),,,1150,1),0),MATCH(B$1,'Wkly eq indx data joined'!$1:$1,0)+1)</f>
        <v>4840.3620000000001</v>
      </c>
      <c r="C448" s="9" cm="1">
        <f t="array" aca="1" ref="C448" ca="1">INDEX('Wkly eq indx data joined'!$A$1:$AJ$1150,MATCH('Wkly eq indx data aligned'!$A448,OFFSET(INDIRECT(ADDRESS(1,MATCH(C$1,'Wkly eq indx data joined'!$1:$1,0),1,1,$A$1)),,,1150,1),0),MATCH(C$1,'Wkly eq indx data joined'!$1:$1,0)+1)</f>
        <v>12803.7</v>
      </c>
      <c r="D448" s="18" cm="1">
        <f t="array" aca="1" ref="D448" ca="1">IFERROR(INDEX('Wkly eq indx data joined'!$A$1:$AJ$1150,MATCH('Wkly eq indx data aligned'!$A448,OFFSET(INDIRECT(ADDRESS(1,MATCH(D$1,'Wkly eq indx data joined'!$1:$1,0),1,1,$A$1)),,,1150,1),0),MATCH(D$1,'Wkly eq indx data joined'!$1:$1,0)+1),D447)</f>
        <v>2778.3670000000002</v>
      </c>
      <c r="E448" s="9" cm="1">
        <f t="array" aca="1" ref="E448" ca="1">INDEX('Wkly eq indx data joined'!$A$1:$AJ$1150,MATCH('Wkly eq indx data aligned'!$A448,OFFSET(INDIRECT(ADDRESS(1,MATCH(E$1,'Wkly eq indx data joined'!$1:$1,0),1,1,$A$1)),,,1150,1),0),MATCH(E$1,'Wkly eq indx data joined'!$1:$1,0)+1)</f>
        <v>13515.96</v>
      </c>
      <c r="F448" s="9" cm="1">
        <f t="array" aca="1" ref="F448" ca="1">INDEX('Wkly eq indx data joined'!$A$1:$AJ$1150,MATCH('Wkly eq indx data aligned'!$A448,OFFSET(INDIRECT(ADDRESS(1,MATCH(F$1,'Wkly eq indx data joined'!$1:$1,0),1,1,$A$1)),,,1150,1),0),MATCH(F$1,'Wkly eq indx data joined'!$1:$1,0)+1)</f>
        <v>6827.31</v>
      </c>
      <c r="G448" s="9" cm="1">
        <f t="array" aca="1" ref="G448" ca="1">INDEX('Wkly eq indx data joined'!$A$1:$AJ$1150,MATCH('Wkly eq indx data aligned'!$A448,OFFSET(INDIRECT(ADDRESS(1,MATCH(G$1,'Wkly eq indx data joined'!$1:$1,0),1,1,$A$1)),,,1150,1),0),MATCH(G$1,'Wkly eq indx data joined'!$1:$1,0)+1)</f>
        <v>1260.68</v>
      </c>
      <c r="H448" s="9" cm="1">
        <f t="array" aca="1" ref="H448" ca="1">INDEX('Wkly eq indx data joined'!$A$1:$AJ$1150,MATCH('Wkly eq indx data aligned'!$A448,OFFSET(INDIRECT(ADDRESS(1,MATCH(H$1,'Wkly eq indx data joined'!$1:$1,0),1,1,$A$1)),,,1150,1),0),MATCH(H$1,'Wkly eq indx data joined'!$1:$1,0)+1)</f>
        <v>5376.4</v>
      </c>
      <c r="I448" s="9" cm="1">
        <f t="array" aca="1" ref="I448" ca="1">INDEX('Wkly eq indx data joined'!$A$1:$AJ$1150,MATCH('Wkly eq indx data aligned'!$A448,OFFSET(INDIRECT(ADDRESS(1,MATCH(I$1,'Wkly eq indx data joined'!$1:$1,0),1,1,$A$1)),,,1150,1),0),MATCH(I$1,'Wkly eq indx data joined'!$1:$1,0)+1)</f>
        <v>21874.19</v>
      </c>
      <c r="J448" s="9" cm="1">
        <f t="array" aca="1" ref="J448" ca="1">INDEX('Wkly eq indx data joined'!$A$1:$AJ$1150,MATCH('Wkly eq indx data aligned'!$A448,OFFSET(INDIRECT(ADDRESS(1,MATCH(J$1,'Wkly eq indx data joined'!$1:$1,0),1,1,$A$1)),,,1150,1),0),MATCH(J$1,'Wkly eq indx data joined'!$1:$1,0)+1)</f>
        <v>4299.3599999999997</v>
      </c>
      <c r="K448" s="9" cm="1">
        <f t="array" aca="1" ref="K448" ca="1">INDEX('Wkly eq indx data joined'!$A$1:$AJ$1150,MATCH('Wkly eq indx data aligned'!$A448,OFFSET(INDIRECT(ADDRESS(1,MATCH(K$1,'Wkly eq indx data joined'!$1:$1,0),1,1,$A$1)),,,1150,1),0),MATCH(K$1,'Wkly eq indx data joined'!$1:$1,0)+1)</f>
        <v>6382.65</v>
      </c>
      <c r="L448" s="12" cm="1">
        <f t="array" aca="1" ref="L448" ca="1">INDEX('Wkly eq indx data joined'!$A$1:$AJ$1150,MATCH('Wkly eq indx data aligned'!$A448+2,OFFSET(INDIRECT(ADDRESS(1,MATCH(L$1,'Wkly eq indx data joined'!$1:$1,0),1,1,$A$1)),,,1150,1),0),MATCH(L$1,'Wkly eq indx data joined'!$1:$1,0)+1)</f>
        <v>1509.99</v>
      </c>
      <c r="M448" s="9" cm="1">
        <f t="array" aca="1" ref="M448" ca="1">INDEX('Wkly eq indx data joined'!$A$1:$AJ$1150,MATCH('Wkly eq indx data aligned'!$A448,OFFSET(INDIRECT(ADDRESS(1,MATCH(M$1,'Wkly eq indx data joined'!$1:$1,0),1,1,$A$1)),,,1150,1),0),MATCH(M$1,'Wkly eq indx data joined'!$1:$1,0)+1)</f>
        <v>59988.1</v>
      </c>
      <c r="N448" s="9" cm="1">
        <f t="array" aca="1" ref="N448" ca="1">INDEX('Wkly eq indx data joined'!$A$1:$AJ$1150,MATCH('Wkly eq indx data aligned'!$A448,OFFSET(INDIRECT(ADDRESS(1,MATCH(N$1,'Wkly eq indx data joined'!$1:$1,0),1,1,$A$1)),,,1150,1),0),MATCH(N$1,'Wkly eq indx data joined'!$1:$1,0)+1)</f>
        <v>4894.47</v>
      </c>
      <c r="O448" s="13" cm="1">
        <f t="array" aca="1" ref="O448" ca="1">INDEX('Wkly eq indx data joined'!$A$1:$AJ$1150,MATCH('Wkly eq indx data aligned'!$A448+1,OFFSET(INDIRECT(ADDRESS(1,MATCH(O$1,'Wkly eq indx data joined'!$1:$1,0),1,1,$A$1)),,,1150,1),0),MATCH(O$1,'Wkly eq indx data joined'!$1:$1,0)+1)</f>
        <v>6815.32</v>
      </c>
      <c r="P448" s="12" cm="1">
        <f t="array" aca="1" ref="P448" ca="1">INDEX('Wkly eq indx data joined'!$A$1:$AJ$1150,MATCH('Wkly eq indx data aligned'!$A448+2,OFFSET(INDIRECT(ADDRESS(1,MATCH(P$1,'Wkly eq indx data joined'!$1:$1,0),1,1,$A$1)),,,1150,1),0),MATCH(P$1,'Wkly eq indx data joined'!$1:$1,0)+1)</f>
        <v>4092.25</v>
      </c>
      <c r="Q448" s="9" cm="1">
        <f t="array" aca="1" ref="Q448" ca="1">INDEX('Wkly eq indx data joined'!$A$1:$AJ$1150,MATCH('Wkly eq indx data aligned'!$A448,OFFSET(INDIRECT(ADDRESS(1,MATCH(Q$1,'Wkly eq indx data joined'!$1:$1,0),1,1,$A$1)),,,1150,1),0),MATCH(Q$1,'Wkly eq indx data joined'!$1:$1,0)+1)</f>
        <v>395.94</v>
      </c>
      <c r="R448" s="12" cm="1">
        <f t="array" aca="1" ref="R448" ca="1">INDEX('Wkly eq indx data joined'!$A$1:$AJ$1150,MATCH('Wkly eq indx data aligned'!$A448+2,OFFSET(INDIRECT(ADDRESS(1,MATCH(R$1,'Wkly eq indx data joined'!$1:$1,0),1,1,$A$1)),,,1150,1),0),MATCH(R$1,'Wkly eq indx data joined'!$1:$1,0)+1)</f>
        <v>1623.09</v>
      </c>
      <c r="S448" s="9" cm="1">
        <f t="array" aca="1" ref="S448" ca="1">INDEX('Wkly eq indx data joined'!$A$1:$AJ$1150,MATCH('Wkly eq indx data aligned'!$A448,OFFSET(INDIRECT(ADDRESS(1,MATCH(S$1,'Wkly eq indx data joined'!$1:$1,0),1,1,$A$1)),,,1150,1),0),MATCH(S$1,'Wkly eq indx data joined'!$1:$1,0)+1)</f>
        <v>25765.64</v>
      </c>
    </row>
    <row r="449" spans="1:19" x14ac:dyDescent="0.25">
      <c r="A449" s="4">
        <f t="shared" si="6"/>
        <v>39654</v>
      </c>
      <c r="B449" s="9" cm="1">
        <f t="array" aca="1" ref="B449" ca="1">INDEX('Wkly eq indx data joined'!$A$1:$AJ$1150,MATCH('Wkly eq indx data aligned'!$A449,OFFSET(INDIRECT(ADDRESS(1,MATCH(B$1,'Wkly eq indx data joined'!$1:$1,0),1,1,$A$1)),,,1150,1),0),MATCH(B$1,'Wkly eq indx data joined'!$1:$1,0)+1)</f>
        <v>4970.5389999999998</v>
      </c>
      <c r="C449" s="9" cm="1">
        <f t="array" aca="1" ref="C449" ca="1">INDEX('Wkly eq indx data joined'!$A$1:$AJ$1150,MATCH('Wkly eq indx data aligned'!$A449,OFFSET(INDIRECT(ADDRESS(1,MATCH(C$1,'Wkly eq indx data joined'!$1:$1,0),1,1,$A$1)),,,1150,1),0),MATCH(C$1,'Wkly eq indx data joined'!$1:$1,0)+1)</f>
        <v>13334.76</v>
      </c>
      <c r="D449" s="18" cm="1">
        <f t="array" aca="1" ref="D449" ca="1">IFERROR(INDEX('Wkly eq indx data joined'!$A$1:$AJ$1150,MATCH('Wkly eq indx data aligned'!$A449,OFFSET(INDIRECT(ADDRESS(1,MATCH(D$1,'Wkly eq indx data joined'!$1:$1,0),1,1,$A$1)),,,1150,1),0),MATCH(D$1,'Wkly eq indx data joined'!$1:$1,0)+1),D448)</f>
        <v>2865.1010000000001</v>
      </c>
      <c r="E449" s="9" cm="1">
        <f t="array" aca="1" ref="E449" ca="1">INDEX('Wkly eq indx data joined'!$A$1:$AJ$1150,MATCH('Wkly eq indx data aligned'!$A449,OFFSET(INDIRECT(ADDRESS(1,MATCH(E$1,'Wkly eq indx data joined'!$1:$1,0),1,1,$A$1)),,,1150,1),0),MATCH(E$1,'Wkly eq indx data joined'!$1:$1,0)+1)</f>
        <v>13378.81</v>
      </c>
      <c r="F449" s="9" cm="1">
        <f t="array" aca="1" ref="F449" ca="1">INDEX('Wkly eq indx data joined'!$A$1:$AJ$1150,MATCH('Wkly eq indx data aligned'!$A449,OFFSET(INDIRECT(ADDRESS(1,MATCH(F$1,'Wkly eq indx data joined'!$1:$1,0),1,1,$A$1)),,,1150,1),0),MATCH(F$1,'Wkly eq indx data joined'!$1:$1,0)+1)</f>
        <v>7015.03</v>
      </c>
      <c r="G449" s="9" cm="1">
        <f t="array" aca="1" ref="G449" ca="1">INDEX('Wkly eq indx data joined'!$A$1:$AJ$1150,MATCH('Wkly eq indx data aligned'!$A449,OFFSET(INDIRECT(ADDRESS(1,MATCH(G$1,'Wkly eq indx data joined'!$1:$1,0),1,1,$A$1)),,,1150,1),0),MATCH(G$1,'Wkly eq indx data joined'!$1:$1,0)+1)</f>
        <v>1257.76</v>
      </c>
      <c r="H449" s="9" cm="1">
        <f t="array" aca="1" ref="H449" ca="1">INDEX('Wkly eq indx data joined'!$A$1:$AJ$1150,MATCH('Wkly eq indx data aligned'!$A449,OFFSET(INDIRECT(ADDRESS(1,MATCH(H$1,'Wkly eq indx data joined'!$1:$1,0),1,1,$A$1)),,,1150,1),0),MATCH(H$1,'Wkly eq indx data joined'!$1:$1,0)+1)</f>
        <v>5352.6</v>
      </c>
      <c r="I449" s="9" cm="1">
        <f t="array" aca="1" ref="I449" ca="1">INDEX('Wkly eq indx data joined'!$A$1:$AJ$1150,MATCH('Wkly eq indx data aligned'!$A449,OFFSET(INDIRECT(ADDRESS(1,MATCH(I$1,'Wkly eq indx data joined'!$1:$1,0),1,1,$A$1)),,,1150,1),0),MATCH(I$1,'Wkly eq indx data joined'!$1:$1,0)+1)</f>
        <v>22740.71</v>
      </c>
      <c r="J449" s="9" cm="1">
        <f t="array" aca="1" ref="J449" ca="1">INDEX('Wkly eq indx data joined'!$A$1:$AJ$1150,MATCH('Wkly eq indx data aligned'!$A449,OFFSET(INDIRECT(ADDRESS(1,MATCH(J$1,'Wkly eq indx data joined'!$1:$1,0),1,1,$A$1)),,,1150,1),0),MATCH(J$1,'Wkly eq indx data joined'!$1:$1,0)+1)</f>
        <v>4377.18</v>
      </c>
      <c r="K449" s="9" cm="1">
        <f t="array" aca="1" ref="K449" ca="1">INDEX('Wkly eq indx data joined'!$A$1:$AJ$1150,MATCH('Wkly eq indx data aligned'!$A449,OFFSET(INDIRECT(ADDRESS(1,MATCH(K$1,'Wkly eq indx data joined'!$1:$1,0),1,1,$A$1)),,,1150,1),0),MATCH(K$1,'Wkly eq indx data joined'!$1:$1,0)+1)</f>
        <v>6436.71</v>
      </c>
      <c r="L449" s="12" cm="1">
        <f t="array" aca="1" ref="L449" ca="1">INDEX('Wkly eq indx data joined'!$A$1:$AJ$1150,MATCH('Wkly eq indx data aligned'!$A449+2,OFFSET(INDIRECT(ADDRESS(1,MATCH(L$1,'Wkly eq indx data joined'!$1:$1,0),1,1,$A$1)),,,1150,1),0),MATCH(L$1,'Wkly eq indx data joined'!$1:$1,0)+1)</f>
        <v>1597.93</v>
      </c>
      <c r="M449" s="9" cm="1">
        <f t="array" aca="1" ref="M449" ca="1">INDEX('Wkly eq indx data joined'!$A$1:$AJ$1150,MATCH('Wkly eq indx data aligned'!$A449,OFFSET(INDIRECT(ADDRESS(1,MATCH(M$1,'Wkly eq indx data joined'!$1:$1,0),1,1,$A$1)),,,1150,1),0),MATCH(M$1,'Wkly eq indx data joined'!$1:$1,0)+1)</f>
        <v>57199.1</v>
      </c>
      <c r="N449" s="9" cm="1">
        <f t="array" aca="1" ref="N449" ca="1">INDEX('Wkly eq indx data joined'!$A$1:$AJ$1150,MATCH('Wkly eq indx data aligned'!$A449,OFFSET(INDIRECT(ADDRESS(1,MATCH(N$1,'Wkly eq indx data joined'!$1:$1,0),1,1,$A$1)),,,1150,1),0),MATCH(N$1,'Wkly eq indx data joined'!$1:$1,0)+1)</f>
        <v>4876.1499999999996</v>
      </c>
      <c r="O449" s="13" cm="1">
        <f t="array" aca="1" ref="O449" ca="1">INDEX('Wkly eq indx data joined'!$A$1:$AJ$1150,MATCH('Wkly eq indx data aligned'!$A449+1,OFFSET(INDIRECT(ADDRESS(1,MATCH(O$1,'Wkly eq indx data joined'!$1:$1,0),1,1,$A$1)),,,1150,1),0),MATCH(O$1,'Wkly eq indx data joined'!$1:$1,0)+1)</f>
        <v>7233.62</v>
      </c>
      <c r="P449" s="12" cm="1">
        <f t="array" aca="1" ref="P449" ca="1">INDEX('Wkly eq indx data joined'!$A$1:$AJ$1150,MATCH('Wkly eq indx data aligned'!$A449+2,OFFSET(INDIRECT(ADDRESS(1,MATCH(P$1,'Wkly eq indx data joined'!$1:$1,0),1,1,$A$1)),,,1150,1),0),MATCH(P$1,'Wkly eq indx data joined'!$1:$1,0)+1)</f>
        <v>4311.8500000000004</v>
      </c>
      <c r="Q449" s="9" cm="1">
        <f t="array" aca="1" ref="Q449" ca="1">INDEX('Wkly eq indx data joined'!$A$1:$AJ$1150,MATCH('Wkly eq indx data aligned'!$A449,OFFSET(INDIRECT(ADDRESS(1,MATCH(Q$1,'Wkly eq indx data joined'!$1:$1,0),1,1,$A$1)),,,1150,1),0),MATCH(Q$1,'Wkly eq indx data joined'!$1:$1,0)+1)</f>
        <v>395.77</v>
      </c>
      <c r="R449" s="12" cm="1">
        <f t="array" aca="1" ref="R449" ca="1">INDEX('Wkly eq indx data joined'!$A$1:$AJ$1150,MATCH('Wkly eq indx data aligned'!$A449+2,OFFSET(INDIRECT(ADDRESS(1,MATCH(R$1,'Wkly eq indx data joined'!$1:$1,0),1,1,$A$1)),,,1150,1),0),MATCH(R$1,'Wkly eq indx data joined'!$1:$1,0)+1)</f>
        <v>1487.1</v>
      </c>
      <c r="S449" s="9" cm="1">
        <f t="array" aca="1" ref="S449" ca="1">INDEX('Wkly eq indx data joined'!$A$1:$AJ$1150,MATCH('Wkly eq indx data aligned'!$A449,OFFSET(INDIRECT(ADDRESS(1,MATCH(S$1,'Wkly eq indx data joined'!$1:$1,0),1,1,$A$1)),,,1150,1),0),MATCH(S$1,'Wkly eq indx data joined'!$1:$1,0)+1)</f>
        <v>25099.29</v>
      </c>
    </row>
    <row r="450" spans="1:19" x14ac:dyDescent="0.25">
      <c r="A450" s="4">
        <f t="shared" si="6"/>
        <v>39661</v>
      </c>
      <c r="B450" s="9" cm="1">
        <f t="array" aca="1" ref="B450" ca="1">INDEX('Wkly eq indx data joined'!$A$1:$AJ$1150,MATCH('Wkly eq indx data aligned'!$A450,OFFSET(INDIRECT(ADDRESS(1,MATCH(B$1,'Wkly eq indx data joined'!$1:$1,0),1,1,$A$1)),,,1150,1),0),MATCH(B$1,'Wkly eq indx data joined'!$1:$1,0)+1)</f>
        <v>4904.04</v>
      </c>
      <c r="C450" s="9" cm="1">
        <f t="array" aca="1" ref="C450" ca="1">INDEX('Wkly eq indx data joined'!$A$1:$AJ$1150,MATCH('Wkly eq indx data aligned'!$A450,OFFSET(INDIRECT(ADDRESS(1,MATCH(C$1,'Wkly eq indx data joined'!$1:$1,0),1,1,$A$1)),,,1150,1),0),MATCH(C$1,'Wkly eq indx data joined'!$1:$1,0)+1)</f>
        <v>13094.59</v>
      </c>
      <c r="D450" s="18" cm="1">
        <f t="array" aca="1" ref="D450" ca="1">IFERROR(INDEX('Wkly eq indx data joined'!$A$1:$AJ$1150,MATCH('Wkly eq indx data aligned'!$A450,OFFSET(INDIRECT(ADDRESS(1,MATCH(D$1,'Wkly eq indx data joined'!$1:$1,0),1,1,$A$1)),,,1150,1),0),MATCH(D$1,'Wkly eq indx data joined'!$1:$1,0)+1),D449)</f>
        <v>2801.817</v>
      </c>
      <c r="E450" s="9" cm="1">
        <f t="array" aca="1" ref="E450" ca="1">INDEX('Wkly eq indx data joined'!$A$1:$AJ$1150,MATCH('Wkly eq indx data aligned'!$A450,OFFSET(INDIRECT(ADDRESS(1,MATCH(E$1,'Wkly eq indx data joined'!$1:$1,0),1,1,$A$1)),,,1150,1),0),MATCH(E$1,'Wkly eq indx data joined'!$1:$1,0)+1)</f>
        <v>13496.53</v>
      </c>
      <c r="F450" s="9" cm="1">
        <f t="array" aca="1" ref="F450" ca="1">INDEX('Wkly eq indx data joined'!$A$1:$AJ$1150,MATCH('Wkly eq indx data aligned'!$A450,OFFSET(INDIRECT(ADDRESS(1,MATCH(F$1,'Wkly eq indx data joined'!$1:$1,0),1,1,$A$1)),,,1150,1),0),MATCH(F$1,'Wkly eq indx data joined'!$1:$1,0)+1)</f>
        <v>7141.21</v>
      </c>
      <c r="G450" s="9" cm="1">
        <f t="array" aca="1" ref="G450" ca="1">INDEX('Wkly eq indx data joined'!$A$1:$AJ$1150,MATCH('Wkly eq indx data aligned'!$A450,OFFSET(INDIRECT(ADDRESS(1,MATCH(G$1,'Wkly eq indx data joined'!$1:$1,0),1,1,$A$1)),,,1150,1),0),MATCH(G$1,'Wkly eq indx data joined'!$1:$1,0)+1)</f>
        <v>1260.31</v>
      </c>
      <c r="H450" s="9" cm="1">
        <f t="array" aca="1" ref="H450" ca="1">INDEX('Wkly eq indx data joined'!$A$1:$AJ$1150,MATCH('Wkly eq indx data aligned'!$A450,OFFSET(INDIRECT(ADDRESS(1,MATCH(H$1,'Wkly eq indx data joined'!$1:$1,0),1,1,$A$1)),,,1150,1),0),MATCH(H$1,'Wkly eq indx data joined'!$1:$1,0)+1)</f>
        <v>5354.7</v>
      </c>
      <c r="I450" s="9" cm="1">
        <f t="array" aca="1" ref="I450" ca="1">INDEX('Wkly eq indx data joined'!$A$1:$AJ$1150,MATCH('Wkly eq indx data aligned'!$A450,OFFSET(INDIRECT(ADDRESS(1,MATCH(I$1,'Wkly eq indx data joined'!$1:$1,0),1,1,$A$1)),,,1150,1),0),MATCH(I$1,'Wkly eq indx data joined'!$1:$1,0)+1)</f>
        <v>22862.6</v>
      </c>
      <c r="J450" s="9" cm="1">
        <f t="array" aca="1" ref="J450" ca="1">INDEX('Wkly eq indx data joined'!$A$1:$AJ$1150,MATCH('Wkly eq indx data aligned'!$A450,OFFSET(INDIRECT(ADDRESS(1,MATCH(J$1,'Wkly eq indx data joined'!$1:$1,0),1,1,$A$1)),,,1150,1),0),MATCH(J$1,'Wkly eq indx data joined'!$1:$1,0)+1)</f>
        <v>4314.34</v>
      </c>
      <c r="K450" s="9" cm="1">
        <f t="array" aca="1" ref="K450" ca="1">INDEX('Wkly eq indx data joined'!$A$1:$AJ$1150,MATCH('Wkly eq indx data aligned'!$A450,OFFSET(INDIRECT(ADDRESS(1,MATCH(K$1,'Wkly eq indx data joined'!$1:$1,0),1,1,$A$1)),,,1150,1),0),MATCH(K$1,'Wkly eq indx data joined'!$1:$1,0)+1)</f>
        <v>6396.46</v>
      </c>
      <c r="L450" s="12" cm="1">
        <f t="array" aca="1" ref="L450" ca="1">INDEX('Wkly eq indx data joined'!$A$1:$AJ$1150,MATCH('Wkly eq indx data aligned'!$A450+2,OFFSET(INDIRECT(ADDRESS(1,MATCH(L$1,'Wkly eq indx data joined'!$1:$1,0),1,1,$A$1)),,,1150,1),0),MATCH(L$1,'Wkly eq indx data joined'!$1:$1,0)+1)</f>
        <v>1573.77</v>
      </c>
      <c r="M450" s="9" cm="1">
        <f t="array" aca="1" ref="M450" ca="1">INDEX('Wkly eq indx data joined'!$A$1:$AJ$1150,MATCH('Wkly eq indx data aligned'!$A450,OFFSET(INDIRECT(ADDRESS(1,MATCH(M$1,'Wkly eq indx data joined'!$1:$1,0),1,1,$A$1)),,,1150,1),0),MATCH(M$1,'Wkly eq indx data joined'!$1:$1,0)+1)</f>
        <v>57630.400000000001</v>
      </c>
      <c r="N450" s="9" cm="1">
        <f t="array" aca="1" ref="N450" ca="1">INDEX('Wkly eq indx data joined'!$A$1:$AJ$1150,MATCH('Wkly eq indx data aligned'!$A450,OFFSET(INDIRECT(ADDRESS(1,MATCH(N$1,'Wkly eq indx data joined'!$1:$1,0),1,1,$A$1)),,,1150,1),0),MATCH(N$1,'Wkly eq indx data joined'!$1:$1,0)+1)</f>
        <v>4089.7</v>
      </c>
      <c r="O450" s="13" cm="1">
        <f t="array" aca="1" ref="O450" ca="1">INDEX('Wkly eq indx data joined'!$A$1:$AJ$1150,MATCH('Wkly eq indx data aligned'!$A450+1,OFFSET(INDIRECT(ADDRESS(1,MATCH(O$1,'Wkly eq indx data joined'!$1:$1,0),1,1,$A$1)),,,1150,1),0),MATCH(O$1,'Wkly eq indx data joined'!$1:$1,0)+1)</f>
        <v>7002.54</v>
      </c>
      <c r="P450" s="12" cm="1">
        <f t="array" aca="1" ref="P450" ca="1">INDEX('Wkly eq indx data joined'!$A$1:$AJ$1150,MATCH('Wkly eq indx data aligned'!$A450+2,OFFSET(INDIRECT(ADDRESS(1,MATCH(P$1,'Wkly eq indx data joined'!$1:$1,0),1,1,$A$1)),,,1150,1),0),MATCH(P$1,'Wkly eq indx data joined'!$1:$1,0)+1)</f>
        <v>4413.55</v>
      </c>
      <c r="Q450" s="9" cm="1">
        <f t="array" aca="1" ref="Q450" ca="1">INDEX('Wkly eq indx data joined'!$A$1:$AJ$1150,MATCH('Wkly eq indx data aligned'!$A450,OFFSET(INDIRECT(ADDRESS(1,MATCH(Q$1,'Wkly eq indx data joined'!$1:$1,0),1,1,$A$1)),,,1150,1),0),MATCH(Q$1,'Wkly eq indx data joined'!$1:$1,0)+1)</f>
        <v>394.53</v>
      </c>
      <c r="R450" s="12" cm="1">
        <f t="array" aca="1" ref="R450" ca="1">INDEX('Wkly eq indx data joined'!$A$1:$AJ$1150,MATCH('Wkly eq indx data aligned'!$A450+2,OFFSET(INDIRECT(ADDRESS(1,MATCH(R$1,'Wkly eq indx data joined'!$1:$1,0),1,1,$A$1)),,,1150,1),0),MATCH(R$1,'Wkly eq indx data joined'!$1:$1,0)+1)</f>
        <v>1492.55</v>
      </c>
      <c r="S450" s="9" cm="1">
        <f t="array" aca="1" ref="S450" ca="1">INDEX('Wkly eq indx data joined'!$A$1:$AJ$1150,MATCH('Wkly eq indx data aligned'!$A450,OFFSET(INDIRECT(ADDRESS(1,MATCH(S$1,'Wkly eq indx data joined'!$1:$1,0),1,1,$A$1)),,,1150,1),0),MATCH(S$1,'Wkly eq indx data joined'!$1:$1,0)+1)</f>
        <v>24565.63</v>
      </c>
    </row>
    <row r="451" spans="1:19" x14ac:dyDescent="0.25">
      <c r="A451" s="4">
        <f t="shared" si="6"/>
        <v>39668</v>
      </c>
      <c r="B451" s="9" cm="1">
        <f t="array" aca="1" ref="B451" ca="1">INDEX('Wkly eq indx data joined'!$A$1:$AJ$1150,MATCH('Wkly eq indx data aligned'!$A451,OFFSET(INDIRECT(ADDRESS(1,MATCH(B$1,'Wkly eq indx data joined'!$1:$1,0),1,1,$A$1)),,,1150,1),0),MATCH(B$1,'Wkly eq indx data joined'!$1:$1,0)+1)</f>
        <v>4986.2</v>
      </c>
      <c r="C451" s="9" cm="1">
        <f t="array" aca="1" ref="C451" ca="1">INDEX('Wkly eq indx data joined'!$A$1:$AJ$1150,MATCH('Wkly eq indx data aligned'!$A451,OFFSET(INDIRECT(ADDRESS(1,MATCH(C$1,'Wkly eq indx data joined'!$1:$1,0),1,1,$A$1)),,,1150,1),0),MATCH(C$1,'Wkly eq indx data joined'!$1:$1,0)+1)</f>
        <v>13168.41</v>
      </c>
      <c r="D451" s="18" cm="1">
        <f t="array" aca="1" ref="D451" ca="1">IFERROR(INDEX('Wkly eq indx data joined'!$A$1:$AJ$1150,MATCH('Wkly eq indx data aligned'!$A451,OFFSET(INDIRECT(ADDRESS(1,MATCH(D$1,'Wkly eq indx data joined'!$1:$1,0),1,1,$A$1)),,,1150,1),0),MATCH(D$1,'Wkly eq indx data joined'!$1:$1,0)+1),D450)</f>
        <v>2605.7190000000001</v>
      </c>
      <c r="E451" s="9" cm="1">
        <f t="array" aca="1" ref="E451" ca="1">INDEX('Wkly eq indx data joined'!$A$1:$AJ$1150,MATCH('Wkly eq indx data aligned'!$A451,OFFSET(INDIRECT(ADDRESS(1,MATCH(E$1,'Wkly eq indx data joined'!$1:$1,0),1,1,$A$1)),,,1150,1),0),MATCH(E$1,'Wkly eq indx data joined'!$1:$1,0)+1)</f>
        <v>13341.74</v>
      </c>
      <c r="F451" s="9" cm="1">
        <f t="array" aca="1" ref="F451" ca="1">INDEX('Wkly eq indx data joined'!$A$1:$AJ$1150,MATCH('Wkly eq indx data aligned'!$A451,OFFSET(INDIRECT(ADDRESS(1,MATCH(F$1,'Wkly eq indx data joined'!$1:$1,0),1,1,$A$1)),,,1150,1),0),MATCH(F$1,'Wkly eq indx data joined'!$1:$1,0)+1)</f>
        <v>7262.1</v>
      </c>
      <c r="G451" s="9" cm="1">
        <f t="array" aca="1" ref="G451" ca="1">INDEX('Wkly eq indx data joined'!$A$1:$AJ$1150,MATCH('Wkly eq indx data aligned'!$A451,OFFSET(INDIRECT(ADDRESS(1,MATCH(G$1,'Wkly eq indx data joined'!$1:$1,0),1,1,$A$1)),,,1150,1),0),MATCH(G$1,'Wkly eq indx data joined'!$1:$1,0)+1)</f>
        <v>1296.32</v>
      </c>
      <c r="H451" s="9" cm="1">
        <f t="array" aca="1" ref="H451" ca="1">INDEX('Wkly eq indx data joined'!$A$1:$AJ$1150,MATCH('Wkly eq indx data aligned'!$A451,OFFSET(INDIRECT(ADDRESS(1,MATCH(H$1,'Wkly eq indx data joined'!$1:$1,0),1,1,$A$1)),,,1150,1),0),MATCH(H$1,'Wkly eq indx data joined'!$1:$1,0)+1)</f>
        <v>5489.2</v>
      </c>
      <c r="I451" s="9" cm="1">
        <f t="array" aca="1" ref="I451" ca="1">INDEX('Wkly eq indx data joined'!$A$1:$AJ$1150,MATCH('Wkly eq indx data aligned'!$A451,OFFSET(INDIRECT(ADDRESS(1,MATCH(I$1,'Wkly eq indx data joined'!$1:$1,0),1,1,$A$1)),,,1150,1),0),MATCH(I$1,'Wkly eq indx data joined'!$1:$1,0)+1)</f>
        <v>21885.21</v>
      </c>
      <c r="J451" s="9" cm="1">
        <f t="array" aca="1" ref="J451" ca="1">INDEX('Wkly eq indx data joined'!$A$1:$AJ$1150,MATCH('Wkly eq indx data aligned'!$A451,OFFSET(INDIRECT(ADDRESS(1,MATCH(J$1,'Wkly eq indx data joined'!$1:$1,0),1,1,$A$1)),,,1150,1),0),MATCH(J$1,'Wkly eq indx data joined'!$1:$1,0)+1)</f>
        <v>4491.8500000000004</v>
      </c>
      <c r="K451" s="9" cm="1">
        <f t="array" aca="1" ref="K451" ca="1">INDEX('Wkly eq indx data joined'!$A$1:$AJ$1150,MATCH('Wkly eq indx data aligned'!$A451,OFFSET(INDIRECT(ADDRESS(1,MATCH(K$1,'Wkly eq indx data joined'!$1:$1,0),1,1,$A$1)),,,1150,1),0),MATCH(K$1,'Wkly eq indx data joined'!$1:$1,0)+1)</f>
        <v>6561.65</v>
      </c>
      <c r="L451" s="12" cm="1">
        <f t="array" aca="1" ref="L451" ca="1">INDEX('Wkly eq indx data joined'!$A$1:$AJ$1150,MATCH('Wkly eq indx data aligned'!$A451+2,OFFSET(INDIRECT(ADDRESS(1,MATCH(L$1,'Wkly eq indx data joined'!$1:$1,0),1,1,$A$1)),,,1150,1),0),MATCH(L$1,'Wkly eq indx data joined'!$1:$1,0)+1)</f>
        <v>1568.72</v>
      </c>
      <c r="M451" s="9" cm="1">
        <f t="array" aca="1" ref="M451" ca="1">INDEX('Wkly eq indx data joined'!$A$1:$AJ$1150,MATCH('Wkly eq indx data aligned'!$A451,OFFSET(INDIRECT(ADDRESS(1,MATCH(M$1,'Wkly eq indx data joined'!$1:$1,0),1,1,$A$1)),,,1150,1),0),MATCH(M$1,'Wkly eq indx data joined'!$1:$1,0)+1)</f>
        <v>56584.4</v>
      </c>
      <c r="N451" s="9" cm="1">
        <f t="array" aca="1" ref="N451" ca="1">INDEX('Wkly eq indx data joined'!$A$1:$AJ$1150,MATCH('Wkly eq indx data aligned'!$A451,OFFSET(INDIRECT(ADDRESS(1,MATCH(N$1,'Wkly eq indx data joined'!$1:$1,0),1,1,$A$1)),,,1150,1),0),MATCH(N$1,'Wkly eq indx data joined'!$1:$1,0)+1)</f>
        <v>4513.0600000000004</v>
      </c>
      <c r="O451" s="13" cm="1">
        <f t="array" aca="1" ref="O451" ca="1">INDEX('Wkly eq indx data joined'!$A$1:$AJ$1150,MATCH('Wkly eq indx data aligned'!$A451+1,OFFSET(INDIRECT(ADDRESS(1,MATCH(O$1,'Wkly eq indx data joined'!$1:$1,0),1,1,$A$1)),,,1150,1),0),MATCH(O$1,'Wkly eq indx data joined'!$1:$1,0)+1)</f>
        <v>7209.04</v>
      </c>
      <c r="P451" s="12" cm="1">
        <f t="array" aca="1" ref="P451" ca="1">INDEX('Wkly eq indx data joined'!$A$1:$AJ$1150,MATCH('Wkly eq indx data aligned'!$A451+2,OFFSET(INDIRECT(ADDRESS(1,MATCH(P$1,'Wkly eq indx data joined'!$1:$1,0),1,1,$A$1)),,,1150,1),0),MATCH(P$1,'Wkly eq indx data joined'!$1:$1,0)+1)</f>
        <v>4529.5</v>
      </c>
      <c r="Q451" s="9" cm="1">
        <f t="array" aca="1" ref="Q451" ca="1">INDEX('Wkly eq indx data joined'!$A$1:$AJ$1150,MATCH('Wkly eq indx data aligned'!$A451,OFFSET(INDIRECT(ADDRESS(1,MATCH(Q$1,'Wkly eq indx data joined'!$1:$1,0),1,1,$A$1)),,,1150,1),0),MATCH(Q$1,'Wkly eq indx data joined'!$1:$1,0)+1)</f>
        <v>408.52</v>
      </c>
      <c r="R451" s="12" cm="1">
        <f t="array" aca="1" ref="R451" ca="1">INDEX('Wkly eq indx data joined'!$A$1:$AJ$1150,MATCH('Wkly eq indx data aligned'!$A451+2,OFFSET(INDIRECT(ADDRESS(1,MATCH(R$1,'Wkly eq indx data joined'!$1:$1,0),1,1,$A$1)),,,1150,1),0),MATCH(R$1,'Wkly eq indx data joined'!$1:$1,0)+1)</f>
        <v>1359.62</v>
      </c>
      <c r="S451" s="9" cm="1">
        <f t="array" aca="1" ref="S451" ca="1">INDEX('Wkly eq indx data joined'!$A$1:$AJ$1150,MATCH('Wkly eq indx data aligned'!$A451,OFFSET(INDIRECT(ADDRESS(1,MATCH(S$1,'Wkly eq indx data joined'!$1:$1,0),1,1,$A$1)),,,1150,1),0),MATCH(S$1,'Wkly eq indx data joined'!$1:$1,0)+1)</f>
        <v>24799.74</v>
      </c>
    </row>
    <row r="452" spans="1:19" x14ac:dyDescent="0.25">
      <c r="A452" s="4">
        <f t="shared" ref="A452:A515" si="7">A451+7</f>
        <v>39675</v>
      </c>
      <c r="B452" s="9" cm="1">
        <f t="array" aca="1" ref="B452" ca="1">INDEX('Wkly eq indx data joined'!$A$1:$AJ$1150,MATCH('Wkly eq indx data aligned'!$A452,OFFSET(INDIRECT(ADDRESS(1,MATCH(B$1,'Wkly eq indx data joined'!$1:$1,0),1,1,$A$1)),,,1150,1),0),MATCH(B$1,'Wkly eq indx data joined'!$1:$1,0)+1)</f>
        <v>4981.732</v>
      </c>
      <c r="C452" s="9" cm="1">
        <f t="array" aca="1" ref="C452" ca="1">INDEX('Wkly eq indx data joined'!$A$1:$AJ$1150,MATCH('Wkly eq indx data aligned'!$A452,OFFSET(INDIRECT(ADDRESS(1,MATCH(C$1,'Wkly eq indx data joined'!$1:$1,0),1,1,$A$1)),,,1150,1),0),MATCH(C$1,'Wkly eq indx data joined'!$1:$1,0)+1)</f>
        <v>13019.41</v>
      </c>
      <c r="D452" s="18" cm="1">
        <f t="array" aca="1" ref="D452" ca="1">IFERROR(INDEX('Wkly eq indx data joined'!$A$1:$AJ$1150,MATCH('Wkly eq indx data aligned'!$A452,OFFSET(INDIRECT(ADDRESS(1,MATCH(D$1,'Wkly eq indx data joined'!$1:$1,0),1,1,$A$1)),,,1150,1),0),MATCH(D$1,'Wkly eq indx data joined'!$1:$1,0)+1),D451)</f>
        <v>2450.61</v>
      </c>
      <c r="E452" s="9" cm="1">
        <f t="array" aca="1" ref="E452" ca="1">INDEX('Wkly eq indx data joined'!$A$1:$AJ$1150,MATCH('Wkly eq indx data aligned'!$A452,OFFSET(INDIRECT(ADDRESS(1,MATCH(E$1,'Wkly eq indx data joined'!$1:$1,0),1,1,$A$1)),,,1150,1),0),MATCH(E$1,'Wkly eq indx data joined'!$1:$1,0)+1)</f>
        <v>13096.7</v>
      </c>
      <c r="F452" s="9" cm="1">
        <f t="array" aca="1" ref="F452" ca="1">INDEX('Wkly eq indx data joined'!$A$1:$AJ$1150,MATCH('Wkly eq indx data aligned'!$A452,OFFSET(INDIRECT(ADDRESS(1,MATCH(F$1,'Wkly eq indx data joined'!$1:$1,0),1,1,$A$1)),,,1150,1),0),MATCH(F$1,'Wkly eq indx data joined'!$1:$1,0)+1)</f>
        <v>7235.93</v>
      </c>
      <c r="G452" s="9" cm="1">
        <f t="array" aca="1" ref="G452" ca="1">INDEX('Wkly eq indx data joined'!$A$1:$AJ$1150,MATCH('Wkly eq indx data aligned'!$A452,OFFSET(INDIRECT(ADDRESS(1,MATCH(G$1,'Wkly eq indx data joined'!$1:$1,0),1,1,$A$1)),,,1150,1),0),MATCH(G$1,'Wkly eq indx data joined'!$1:$1,0)+1)</f>
        <v>1298.2</v>
      </c>
      <c r="H452" s="9" cm="1">
        <f t="array" aca="1" ref="H452" ca="1">INDEX('Wkly eq indx data joined'!$A$1:$AJ$1150,MATCH('Wkly eq indx data aligned'!$A452,OFFSET(INDIRECT(ADDRESS(1,MATCH(H$1,'Wkly eq indx data joined'!$1:$1,0),1,1,$A$1)),,,1150,1),0),MATCH(H$1,'Wkly eq indx data joined'!$1:$1,0)+1)</f>
        <v>5454.8</v>
      </c>
      <c r="I452" s="9" cm="1">
        <f t="array" aca="1" ref="I452" ca="1">INDEX('Wkly eq indx data joined'!$A$1:$AJ$1150,MATCH('Wkly eq indx data aligned'!$A452,OFFSET(INDIRECT(ADDRESS(1,MATCH(I$1,'Wkly eq indx data joined'!$1:$1,0),1,1,$A$1)),,,1150,1),0),MATCH(I$1,'Wkly eq indx data joined'!$1:$1,0)+1)</f>
        <v>21160.58</v>
      </c>
      <c r="J452" s="9" cm="1">
        <f t="array" aca="1" ref="J452" ca="1">INDEX('Wkly eq indx data joined'!$A$1:$AJ$1150,MATCH('Wkly eq indx data aligned'!$A452,OFFSET(INDIRECT(ADDRESS(1,MATCH(J$1,'Wkly eq indx data joined'!$1:$1,0),1,1,$A$1)),,,1150,1),0),MATCH(J$1,'Wkly eq indx data joined'!$1:$1,0)+1)</f>
        <v>4453.62</v>
      </c>
      <c r="K452" s="9" cm="1">
        <f t="array" aca="1" ref="K452" ca="1">INDEX('Wkly eq indx data joined'!$A$1:$AJ$1150,MATCH('Wkly eq indx data aligned'!$A452,OFFSET(INDIRECT(ADDRESS(1,MATCH(K$1,'Wkly eq indx data joined'!$1:$1,0),1,1,$A$1)),,,1150,1),0),MATCH(K$1,'Wkly eq indx data joined'!$1:$1,0)+1)</f>
        <v>6446.02</v>
      </c>
      <c r="L452" s="12" cm="1">
        <f t="array" aca="1" ref="L452" ca="1">INDEX('Wkly eq indx data joined'!$A$1:$AJ$1150,MATCH('Wkly eq indx data aligned'!$A452+2,OFFSET(INDIRECT(ADDRESS(1,MATCH(L$1,'Wkly eq indx data joined'!$1:$1,0),1,1,$A$1)),,,1150,1),0),MATCH(L$1,'Wkly eq indx data joined'!$1:$1,0)+1)</f>
        <v>1572.19</v>
      </c>
      <c r="M452" s="9" cm="1">
        <f t="array" aca="1" ref="M452" ca="1">INDEX('Wkly eq indx data joined'!$A$1:$AJ$1150,MATCH('Wkly eq indx data aligned'!$A452,OFFSET(INDIRECT(ADDRESS(1,MATCH(M$1,'Wkly eq indx data joined'!$1:$1,0),1,1,$A$1)),,,1150,1),0),MATCH(M$1,'Wkly eq indx data joined'!$1:$1,0)+1)</f>
        <v>54244</v>
      </c>
      <c r="N452" s="9" cm="1">
        <f t="array" aca="1" ref="N452" ca="1">INDEX('Wkly eq indx data joined'!$A$1:$AJ$1150,MATCH('Wkly eq indx data aligned'!$A452,OFFSET(INDIRECT(ADDRESS(1,MATCH(N$1,'Wkly eq indx data joined'!$1:$1,0),1,1,$A$1)),,,1150,1),0),MATCH(N$1,'Wkly eq indx data joined'!$1:$1,0)+1)</f>
        <v>4606.63</v>
      </c>
      <c r="O452" s="13" cm="1">
        <f t="array" aca="1" ref="O452" ca="1">INDEX('Wkly eq indx data joined'!$A$1:$AJ$1150,MATCH('Wkly eq indx data aligned'!$A452+1,OFFSET(INDIRECT(ADDRESS(1,MATCH(O$1,'Wkly eq indx data joined'!$1:$1,0),1,1,$A$1)),,,1150,1),0),MATCH(O$1,'Wkly eq indx data joined'!$1:$1,0)+1)</f>
        <v>7196.5</v>
      </c>
      <c r="P452" s="12" cm="1">
        <f t="array" aca="1" ref="P452" ca="1">INDEX('Wkly eq indx data joined'!$A$1:$AJ$1150,MATCH('Wkly eq indx data aligned'!$A452+2,OFFSET(INDIRECT(ADDRESS(1,MATCH(P$1,'Wkly eq indx data joined'!$1:$1,0),1,1,$A$1)),,,1150,1),0),MATCH(P$1,'Wkly eq indx data joined'!$1:$1,0)+1)</f>
        <v>4430.7</v>
      </c>
      <c r="Q452" s="9" cm="1">
        <f t="array" aca="1" ref="Q452" ca="1">INDEX('Wkly eq indx data joined'!$A$1:$AJ$1150,MATCH('Wkly eq indx data aligned'!$A452,OFFSET(INDIRECT(ADDRESS(1,MATCH(Q$1,'Wkly eq indx data joined'!$1:$1,0),1,1,$A$1)),,,1150,1),0),MATCH(Q$1,'Wkly eq indx data joined'!$1:$1,0)+1)</f>
        <v>409.86</v>
      </c>
      <c r="R452" s="12" cm="1">
        <f t="array" aca="1" ref="R452" ca="1">INDEX('Wkly eq indx data joined'!$A$1:$AJ$1150,MATCH('Wkly eq indx data aligned'!$A452+2,OFFSET(INDIRECT(ADDRESS(1,MATCH(R$1,'Wkly eq indx data joined'!$1:$1,0),1,1,$A$1)),,,1150,1),0),MATCH(R$1,'Wkly eq indx data joined'!$1:$1,0)+1)</f>
        <v>1460.2</v>
      </c>
      <c r="S452" s="9" cm="1">
        <f t="array" aca="1" ref="S452" ca="1">INDEX('Wkly eq indx data joined'!$A$1:$AJ$1150,MATCH('Wkly eq indx data aligned'!$A452,OFFSET(INDIRECT(ADDRESS(1,MATCH(S$1,'Wkly eq indx data joined'!$1:$1,0),1,1,$A$1)),,,1150,1),0),MATCH(S$1,'Wkly eq indx data joined'!$1:$1,0)+1)</f>
        <v>25188.43</v>
      </c>
    </row>
    <row r="453" spans="1:19" x14ac:dyDescent="0.25">
      <c r="A453" s="4">
        <f t="shared" si="7"/>
        <v>39682</v>
      </c>
      <c r="B453" s="9" cm="1">
        <f t="array" aca="1" ref="B453" ca="1">INDEX('Wkly eq indx data joined'!$A$1:$AJ$1150,MATCH('Wkly eq indx data aligned'!$A453,OFFSET(INDIRECT(ADDRESS(1,MATCH(B$1,'Wkly eq indx data joined'!$1:$1,0),1,1,$A$1)),,,1150,1),0),MATCH(B$1,'Wkly eq indx data joined'!$1:$1,0)+1)</f>
        <v>4931.3829999999998</v>
      </c>
      <c r="C453" s="9" cm="1">
        <f t="array" aca="1" ref="C453" ca="1">INDEX('Wkly eq indx data joined'!$A$1:$AJ$1150,MATCH('Wkly eq indx data aligned'!$A453,OFFSET(INDIRECT(ADDRESS(1,MATCH(C$1,'Wkly eq indx data joined'!$1:$1,0),1,1,$A$1)),,,1150,1),0),MATCH(C$1,'Wkly eq indx data joined'!$1:$1,0)+1)</f>
        <v>12666.04</v>
      </c>
      <c r="D453" s="18" cm="1">
        <f t="array" aca="1" ref="D453" ca="1">IFERROR(INDEX('Wkly eq indx data joined'!$A$1:$AJ$1150,MATCH('Wkly eq indx data aligned'!$A453,OFFSET(INDIRECT(ADDRESS(1,MATCH(D$1,'Wkly eq indx data joined'!$1:$1,0),1,1,$A$1)),,,1150,1),0),MATCH(D$1,'Wkly eq indx data joined'!$1:$1,0)+1),D452)</f>
        <v>2405.2260000000001</v>
      </c>
      <c r="E453" s="9" cm="1">
        <f t="array" aca="1" ref="E453" ca="1">INDEX('Wkly eq indx data joined'!$A$1:$AJ$1150,MATCH('Wkly eq indx data aligned'!$A453,OFFSET(INDIRECT(ADDRESS(1,MATCH(E$1,'Wkly eq indx data joined'!$1:$1,0),1,1,$A$1)),,,1150,1),0),MATCH(E$1,'Wkly eq indx data joined'!$1:$1,0)+1)</f>
        <v>13447.29</v>
      </c>
      <c r="F453" s="9" cm="1">
        <f t="array" aca="1" ref="F453" ca="1">INDEX('Wkly eq indx data joined'!$A$1:$AJ$1150,MATCH('Wkly eq indx data aligned'!$A453,OFFSET(INDIRECT(ADDRESS(1,MATCH(F$1,'Wkly eq indx data joined'!$1:$1,0),1,1,$A$1)),,,1150,1),0),MATCH(F$1,'Wkly eq indx data joined'!$1:$1,0)+1)</f>
        <v>7094.12</v>
      </c>
      <c r="G453" s="9" cm="1">
        <f t="array" aca="1" ref="G453" ca="1">INDEX('Wkly eq indx data joined'!$A$1:$AJ$1150,MATCH('Wkly eq indx data aligned'!$A453,OFFSET(INDIRECT(ADDRESS(1,MATCH(G$1,'Wkly eq indx data joined'!$1:$1,0),1,1,$A$1)),,,1150,1),0),MATCH(G$1,'Wkly eq indx data joined'!$1:$1,0)+1)</f>
        <v>1292.2</v>
      </c>
      <c r="H453" s="9" cm="1">
        <f t="array" aca="1" ref="H453" ca="1">INDEX('Wkly eq indx data joined'!$A$1:$AJ$1150,MATCH('Wkly eq indx data aligned'!$A453,OFFSET(INDIRECT(ADDRESS(1,MATCH(H$1,'Wkly eq indx data joined'!$1:$1,0),1,1,$A$1)),,,1150,1),0),MATCH(H$1,'Wkly eq indx data joined'!$1:$1,0)+1)</f>
        <v>5505.6</v>
      </c>
      <c r="I453" s="9" cm="1">
        <f t="array" aca="1" ref="I453" ca="1">INDEX('Wkly eq indx data joined'!$A$1:$AJ$1150,MATCH('Wkly eq indx data aligned'!$A453,OFFSET(INDIRECT(ADDRESS(1,MATCH(I$1,'Wkly eq indx data joined'!$1:$1,0),1,1,$A$1)),,,1150,1),0),MATCH(I$1,'Wkly eq indx data joined'!$1:$1,0)+1)</f>
        <v>20392.060000000001</v>
      </c>
      <c r="J453" s="9" cm="1">
        <f t="array" aca="1" ref="J453" ca="1">INDEX('Wkly eq indx data joined'!$A$1:$AJ$1150,MATCH('Wkly eq indx data aligned'!$A453,OFFSET(INDIRECT(ADDRESS(1,MATCH(J$1,'Wkly eq indx data joined'!$1:$1,0),1,1,$A$1)),,,1150,1),0),MATCH(J$1,'Wkly eq indx data joined'!$1:$1,0)+1)</f>
        <v>4400.45</v>
      </c>
      <c r="K453" s="9" cm="1">
        <f t="array" aca="1" ref="K453" ca="1">INDEX('Wkly eq indx data joined'!$A$1:$AJ$1150,MATCH('Wkly eq indx data aligned'!$A453,OFFSET(INDIRECT(ADDRESS(1,MATCH(K$1,'Wkly eq indx data joined'!$1:$1,0),1,1,$A$1)),,,1150,1),0),MATCH(K$1,'Wkly eq indx data joined'!$1:$1,0)+1)</f>
        <v>6342.42</v>
      </c>
      <c r="L453" s="12" cm="1">
        <f t="array" aca="1" ref="L453" ca="1">INDEX('Wkly eq indx data joined'!$A$1:$AJ$1150,MATCH('Wkly eq indx data aligned'!$A453+2,OFFSET(INDIRECT(ADDRESS(1,MATCH(L$1,'Wkly eq indx data joined'!$1:$1,0),1,1,$A$1)),,,1150,1),0),MATCH(L$1,'Wkly eq indx data joined'!$1:$1,0)+1)</f>
        <v>1496.91</v>
      </c>
      <c r="M453" s="9" cm="1">
        <f t="array" aca="1" ref="M453" ca="1">INDEX('Wkly eq indx data joined'!$A$1:$AJ$1150,MATCH('Wkly eq indx data aligned'!$A453,OFFSET(INDIRECT(ADDRESS(1,MATCH(M$1,'Wkly eq indx data joined'!$1:$1,0),1,1,$A$1)),,,1150,1),0),MATCH(M$1,'Wkly eq indx data joined'!$1:$1,0)+1)</f>
        <v>55850.1</v>
      </c>
      <c r="N453" s="9" cm="1">
        <f t="array" aca="1" ref="N453" ca="1">INDEX('Wkly eq indx data joined'!$A$1:$AJ$1150,MATCH('Wkly eq indx data aligned'!$A453,OFFSET(INDIRECT(ADDRESS(1,MATCH(N$1,'Wkly eq indx data joined'!$1:$1,0),1,1,$A$1)),,,1150,1),0),MATCH(N$1,'Wkly eq indx data joined'!$1:$1,0)+1)</f>
        <v>4359.9799999999996</v>
      </c>
      <c r="O453" s="13" cm="1">
        <f t="array" aca="1" ref="O453" ca="1">INDEX('Wkly eq indx data joined'!$A$1:$AJ$1150,MATCH('Wkly eq indx data aligned'!$A453+1,OFFSET(INDIRECT(ADDRESS(1,MATCH(O$1,'Wkly eq indx data joined'!$1:$1,0),1,1,$A$1)),,,1150,1),0),MATCH(O$1,'Wkly eq indx data joined'!$1:$1,0)+1)</f>
        <v>6911.64</v>
      </c>
      <c r="P453" s="12" cm="1">
        <f t="array" aca="1" ref="P453" ca="1">INDEX('Wkly eq indx data joined'!$A$1:$AJ$1150,MATCH('Wkly eq indx data aligned'!$A453+2,OFFSET(INDIRECT(ADDRESS(1,MATCH(P$1,'Wkly eq indx data joined'!$1:$1,0),1,1,$A$1)),,,1150,1),0),MATCH(P$1,'Wkly eq indx data joined'!$1:$1,0)+1)</f>
        <v>4327.45</v>
      </c>
      <c r="Q453" s="9" cm="1">
        <f t="array" aca="1" ref="Q453" ca="1">INDEX('Wkly eq indx data joined'!$A$1:$AJ$1150,MATCH('Wkly eq indx data aligned'!$A453,OFFSET(INDIRECT(ADDRESS(1,MATCH(Q$1,'Wkly eq indx data joined'!$1:$1,0),1,1,$A$1)),,,1150,1),0),MATCH(Q$1,'Wkly eq indx data joined'!$1:$1,0)+1)</f>
        <v>408.19</v>
      </c>
      <c r="R453" s="12" cm="1">
        <f t="array" aca="1" ref="R453" ca="1">INDEX('Wkly eq indx data joined'!$A$1:$AJ$1150,MATCH('Wkly eq indx data aligned'!$A453+2,OFFSET(INDIRECT(ADDRESS(1,MATCH(R$1,'Wkly eq indx data joined'!$1:$1,0),1,1,$A$1)),,,1150,1),0),MATCH(R$1,'Wkly eq indx data joined'!$1:$1,0)+1)</f>
        <v>1374.69</v>
      </c>
      <c r="S453" s="9" cm="1">
        <f t="array" aca="1" ref="S453" ca="1">INDEX('Wkly eq indx data joined'!$A$1:$AJ$1150,MATCH('Wkly eq indx data aligned'!$A453,OFFSET(INDIRECT(ADDRESS(1,MATCH(S$1,'Wkly eq indx data joined'!$1:$1,0),1,1,$A$1)),,,1150,1),0),MATCH(S$1,'Wkly eq indx data joined'!$1:$1,0)+1)</f>
        <v>25131.65</v>
      </c>
    </row>
    <row r="454" spans="1:19" x14ac:dyDescent="0.25">
      <c r="A454" s="4">
        <f t="shared" si="7"/>
        <v>39689</v>
      </c>
      <c r="B454" s="9" cm="1">
        <f t="array" aca="1" ref="B454" ca="1">INDEX('Wkly eq indx data joined'!$A$1:$AJ$1150,MATCH('Wkly eq indx data aligned'!$A454,OFFSET(INDIRECT(ADDRESS(1,MATCH(B$1,'Wkly eq indx data joined'!$1:$1,0),1,1,$A$1)),,,1150,1),0),MATCH(B$1,'Wkly eq indx data joined'!$1:$1,0)+1)</f>
        <v>5135.5739999999996</v>
      </c>
      <c r="C454" s="9" cm="1">
        <f t="array" aca="1" ref="C454" ca="1">INDEX('Wkly eq indx data joined'!$A$1:$AJ$1150,MATCH('Wkly eq indx data aligned'!$A454,OFFSET(INDIRECT(ADDRESS(1,MATCH(C$1,'Wkly eq indx data joined'!$1:$1,0),1,1,$A$1)),,,1150,1),0),MATCH(C$1,'Wkly eq indx data joined'!$1:$1,0)+1)</f>
        <v>13072.87</v>
      </c>
      <c r="D454" s="18" cm="1">
        <f t="array" aca="1" ref="D454" ca="1">IFERROR(INDEX('Wkly eq indx data joined'!$A$1:$AJ$1150,MATCH('Wkly eq indx data aligned'!$A454,OFFSET(INDIRECT(ADDRESS(1,MATCH(D$1,'Wkly eq indx data joined'!$1:$1,0),1,1,$A$1)),,,1150,1),0),MATCH(D$1,'Wkly eq indx data joined'!$1:$1,0)+1),D453)</f>
        <v>2397.3690000000001</v>
      </c>
      <c r="E454" s="9" cm="1">
        <f t="array" aca="1" ref="E454" ca="1">INDEX('Wkly eq indx data joined'!$A$1:$AJ$1150,MATCH('Wkly eq indx data aligned'!$A454,OFFSET(INDIRECT(ADDRESS(1,MATCH(E$1,'Wkly eq indx data joined'!$1:$1,0),1,1,$A$1)),,,1150,1),0),MATCH(E$1,'Wkly eq indx data joined'!$1:$1,0)+1)</f>
        <v>13771.25</v>
      </c>
      <c r="F454" s="9" cm="1">
        <f t="array" aca="1" ref="F454" ca="1">INDEX('Wkly eq indx data joined'!$A$1:$AJ$1150,MATCH('Wkly eq indx data aligned'!$A454,OFFSET(INDIRECT(ADDRESS(1,MATCH(F$1,'Wkly eq indx data joined'!$1:$1,0),1,1,$A$1)),,,1150,1),0),MATCH(F$1,'Wkly eq indx data joined'!$1:$1,0)+1)</f>
        <v>7238.74</v>
      </c>
      <c r="G454" s="9" cm="1">
        <f t="array" aca="1" ref="G454" ca="1">INDEX('Wkly eq indx data joined'!$A$1:$AJ$1150,MATCH('Wkly eq indx data aligned'!$A454,OFFSET(INDIRECT(ADDRESS(1,MATCH(G$1,'Wkly eq indx data joined'!$1:$1,0),1,1,$A$1)),,,1150,1),0),MATCH(G$1,'Wkly eq indx data joined'!$1:$1,0)+1)</f>
        <v>1282.83</v>
      </c>
      <c r="H454" s="9" cm="1">
        <f t="array" aca="1" ref="H454" ca="1">INDEX('Wkly eq indx data joined'!$A$1:$AJ$1150,MATCH('Wkly eq indx data aligned'!$A454,OFFSET(INDIRECT(ADDRESS(1,MATCH(H$1,'Wkly eq indx data joined'!$1:$1,0),1,1,$A$1)),,,1150,1),0),MATCH(H$1,'Wkly eq indx data joined'!$1:$1,0)+1)</f>
        <v>5636.6</v>
      </c>
      <c r="I454" s="9" cm="1">
        <f t="array" aca="1" ref="I454" ca="1">INDEX('Wkly eq indx data joined'!$A$1:$AJ$1150,MATCH('Wkly eq indx data aligned'!$A454,OFFSET(INDIRECT(ADDRESS(1,MATCH(I$1,'Wkly eq indx data joined'!$1:$1,0),1,1,$A$1)),,,1150,1),0),MATCH(I$1,'Wkly eq indx data joined'!$1:$1,0)+1)</f>
        <v>21261.89</v>
      </c>
      <c r="J454" s="9" cm="1">
        <f t="array" aca="1" ref="J454" ca="1">INDEX('Wkly eq indx data joined'!$A$1:$AJ$1150,MATCH('Wkly eq indx data aligned'!$A454,OFFSET(INDIRECT(ADDRESS(1,MATCH(J$1,'Wkly eq indx data joined'!$1:$1,0),1,1,$A$1)),,,1150,1),0),MATCH(J$1,'Wkly eq indx data joined'!$1:$1,0)+1)</f>
        <v>4482.6000000000004</v>
      </c>
      <c r="K454" s="9" cm="1">
        <f t="array" aca="1" ref="K454" ca="1">INDEX('Wkly eq indx data joined'!$A$1:$AJ$1150,MATCH('Wkly eq indx data aligned'!$A454,OFFSET(INDIRECT(ADDRESS(1,MATCH(K$1,'Wkly eq indx data joined'!$1:$1,0),1,1,$A$1)),,,1150,1),0),MATCH(K$1,'Wkly eq indx data joined'!$1:$1,0)+1)</f>
        <v>6422.3</v>
      </c>
      <c r="L454" s="12" cm="1">
        <f t="array" aca="1" ref="L454" ca="1">INDEX('Wkly eq indx data joined'!$A$1:$AJ$1150,MATCH('Wkly eq indx data aligned'!$A454+2,OFFSET(INDIRECT(ADDRESS(1,MATCH(L$1,'Wkly eq indx data joined'!$1:$1,0),1,1,$A$1)),,,1150,1),0),MATCH(L$1,'Wkly eq indx data joined'!$1:$1,0)+1)</f>
        <v>1474.24</v>
      </c>
      <c r="M454" s="9" cm="1">
        <f t="array" aca="1" ref="M454" ca="1">INDEX('Wkly eq indx data joined'!$A$1:$AJ$1150,MATCH('Wkly eq indx data aligned'!$A454,OFFSET(INDIRECT(ADDRESS(1,MATCH(M$1,'Wkly eq indx data joined'!$1:$1,0),1,1,$A$1)),,,1150,1),0),MATCH(M$1,'Wkly eq indx data joined'!$1:$1,0)+1)</f>
        <v>55680.4</v>
      </c>
      <c r="N454" s="9" cm="1">
        <f t="array" aca="1" ref="N454" ca="1">INDEX('Wkly eq indx data joined'!$A$1:$AJ$1150,MATCH('Wkly eq indx data aligned'!$A454,OFFSET(INDIRECT(ADDRESS(1,MATCH(N$1,'Wkly eq indx data joined'!$1:$1,0),1,1,$A$1)),,,1150,1),0),MATCH(N$1,'Wkly eq indx data joined'!$1:$1,0)+1)</f>
        <v>4494.92</v>
      </c>
      <c r="O454" s="13" cm="1">
        <f t="array" aca="1" ref="O454" ca="1">INDEX('Wkly eq indx data joined'!$A$1:$AJ$1150,MATCH('Wkly eq indx data aligned'!$A454+1,OFFSET(INDIRECT(ADDRESS(1,MATCH(O$1,'Wkly eq indx data joined'!$1:$1,0),1,1,$A$1)),,,1150,1),0),MATCH(O$1,'Wkly eq indx data joined'!$1:$1,0)+1)</f>
        <v>7046.11</v>
      </c>
      <c r="P454" s="12" cm="1">
        <f t="array" aca="1" ref="P454" ca="1">INDEX('Wkly eq indx data joined'!$A$1:$AJ$1150,MATCH('Wkly eq indx data aligned'!$A454+2,OFFSET(INDIRECT(ADDRESS(1,MATCH(P$1,'Wkly eq indx data joined'!$1:$1,0),1,1,$A$1)),,,1150,1),0),MATCH(P$1,'Wkly eq indx data joined'!$1:$1,0)+1)</f>
        <v>4360</v>
      </c>
      <c r="Q454" s="9" cm="1">
        <f t="array" aca="1" ref="Q454" ca="1">INDEX('Wkly eq indx data joined'!$A$1:$AJ$1150,MATCH('Wkly eq indx data aligned'!$A454,OFFSET(INDIRECT(ADDRESS(1,MATCH(Q$1,'Wkly eq indx data joined'!$1:$1,0),1,1,$A$1)),,,1150,1),0),MATCH(Q$1,'Wkly eq indx data joined'!$1:$1,0)+1)</f>
        <v>412.84</v>
      </c>
      <c r="R454" s="12" cm="1">
        <f t="array" aca="1" ref="R454" ca="1">INDEX('Wkly eq indx data joined'!$A$1:$AJ$1150,MATCH('Wkly eq indx data aligned'!$A454+2,OFFSET(INDIRECT(ADDRESS(1,MATCH(R$1,'Wkly eq indx data joined'!$1:$1,0),1,1,$A$1)),,,1150,1),0),MATCH(R$1,'Wkly eq indx data joined'!$1:$1,0)+1)</f>
        <v>1348.92</v>
      </c>
      <c r="S454" s="9" cm="1">
        <f t="array" aca="1" ref="S454" ca="1">INDEX('Wkly eq indx data joined'!$A$1:$AJ$1150,MATCH('Wkly eq indx data aligned'!$A454,OFFSET(INDIRECT(ADDRESS(1,MATCH(S$1,'Wkly eq indx data joined'!$1:$1,0),1,1,$A$1)),,,1150,1),0),MATCH(S$1,'Wkly eq indx data joined'!$1:$1,0)+1)</f>
        <v>25556.75</v>
      </c>
    </row>
    <row r="455" spans="1:19" x14ac:dyDescent="0.25">
      <c r="A455" s="4">
        <f t="shared" si="7"/>
        <v>39696</v>
      </c>
      <c r="B455" s="9" cm="1">
        <f t="array" aca="1" ref="B455" ca="1">INDEX('Wkly eq indx data joined'!$A$1:$AJ$1150,MATCH('Wkly eq indx data aligned'!$A455,OFFSET(INDIRECT(ADDRESS(1,MATCH(B$1,'Wkly eq indx data joined'!$1:$1,0),1,1,$A$1)),,,1150,1),0),MATCH(B$1,'Wkly eq indx data joined'!$1:$1,0)+1)</f>
        <v>4877.0550000000003</v>
      </c>
      <c r="C455" s="9" cm="1">
        <f t="array" aca="1" ref="C455" ca="1">INDEX('Wkly eq indx data joined'!$A$1:$AJ$1150,MATCH('Wkly eq indx data aligned'!$A455,OFFSET(INDIRECT(ADDRESS(1,MATCH(C$1,'Wkly eq indx data joined'!$1:$1,0),1,1,$A$1)),,,1150,1),0),MATCH(C$1,'Wkly eq indx data joined'!$1:$1,0)+1)</f>
        <v>12212.23</v>
      </c>
      <c r="D455" s="18" cm="1">
        <f t="array" aca="1" ref="D455" ca="1">IFERROR(INDEX('Wkly eq indx data joined'!$A$1:$AJ$1150,MATCH('Wkly eq indx data aligned'!$A455,OFFSET(INDIRECT(ADDRESS(1,MATCH(D$1,'Wkly eq indx data joined'!$1:$1,0),1,1,$A$1)),,,1150,1),0),MATCH(D$1,'Wkly eq indx data joined'!$1:$1,0)+1),D454)</f>
        <v>2202.4459999999999</v>
      </c>
      <c r="E455" s="9" cm="1">
        <f t="array" aca="1" ref="E455" ca="1">INDEX('Wkly eq indx data joined'!$A$1:$AJ$1150,MATCH('Wkly eq indx data aligned'!$A455,OFFSET(INDIRECT(ADDRESS(1,MATCH(E$1,'Wkly eq indx data joined'!$1:$1,0),1,1,$A$1)),,,1150,1),0),MATCH(E$1,'Wkly eq indx data joined'!$1:$1,0)+1)</f>
        <v>12816.42</v>
      </c>
      <c r="F455" s="9" cm="1">
        <f t="array" aca="1" ref="F455" ca="1">INDEX('Wkly eq indx data joined'!$A$1:$AJ$1150,MATCH('Wkly eq indx data aligned'!$A455,OFFSET(INDIRECT(ADDRESS(1,MATCH(F$1,'Wkly eq indx data joined'!$1:$1,0),1,1,$A$1)),,,1150,1),0),MATCH(F$1,'Wkly eq indx data joined'!$1:$1,0)+1)</f>
        <v>6976.59</v>
      </c>
      <c r="G455" s="9" cm="1">
        <f t="array" aca="1" ref="G455" ca="1">INDEX('Wkly eq indx data joined'!$A$1:$AJ$1150,MATCH('Wkly eq indx data aligned'!$A455,OFFSET(INDIRECT(ADDRESS(1,MATCH(G$1,'Wkly eq indx data joined'!$1:$1,0),1,1,$A$1)),,,1150,1),0),MATCH(G$1,'Wkly eq indx data joined'!$1:$1,0)+1)</f>
        <v>1242.31</v>
      </c>
      <c r="H455" s="9" cm="1">
        <f t="array" aca="1" ref="H455" ca="1">INDEX('Wkly eq indx data joined'!$A$1:$AJ$1150,MATCH('Wkly eq indx data aligned'!$A455,OFFSET(INDIRECT(ADDRESS(1,MATCH(H$1,'Wkly eq indx data joined'!$1:$1,0),1,1,$A$1)),,,1150,1),0),MATCH(H$1,'Wkly eq indx data joined'!$1:$1,0)+1)</f>
        <v>5240.7</v>
      </c>
      <c r="I455" s="9" cm="1">
        <f t="array" aca="1" ref="I455" ca="1">INDEX('Wkly eq indx data joined'!$A$1:$AJ$1150,MATCH('Wkly eq indx data aligned'!$A455,OFFSET(INDIRECT(ADDRESS(1,MATCH(I$1,'Wkly eq indx data joined'!$1:$1,0),1,1,$A$1)),,,1150,1),0),MATCH(I$1,'Wkly eq indx data joined'!$1:$1,0)+1)</f>
        <v>19933.28</v>
      </c>
      <c r="J455" s="9" cm="1">
        <f t="array" aca="1" ref="J455" ca="1">INDEX('Wkly eq indx data joined'!$A$1:$AJ$1150,MATCH('Wkly eq indx data aligned'!$A455,OFFSET(INDIRECT(ADDRESS(1,MATCH(J$1,'Wkly eq indx data joined'!$1:$1,0),1,1,$A$1)),,,1150,1),0),MATCH(J$1,'Wkly eq indx data joined'!$1:$1,0)+1)</f>
        <v>4196.66</v>
      </c>
      <c r="K455" s="9" cm="1">
        <f t="array" aca="1" ref="K455" ca="1">INDEX('Wkly eq indx data joined'!$A$1:$AJ$1150,MATCH('Wkly eq indx data aligned'!$A455,OFFSET(INDIRECT(ADDRESS(1,MATCH(K$1,'Wkly eq indx data joined'!$1:$1,0),1,1,$A$1)),,,1150,1),0),MATCH(K$1,'Wkly eq indx data joined'!$1:$1,0)+1)</f>
        <v>6127.44</v>
      </c>
      <c r="L455" s="12" cm="1">
        <f t="array" aca="1" ref="L455" ca="1">INDEX('Wkly eq indx data joined'!$A$1:$AJ$1150,MATCH('Wkly eq indx data aligned'!$A455+2,OFFSET(INDIRECT(ADDRESS(1,MATCH(L$1,'Wkly eq indx data joined'!$1:$1,0),1,1,$A$1)),,,1150,1),0),MATCH(L$1,'Wkly eq indx data joined'!$1:$1,0)+1)</f>
        <v>1404.38</v>
      </c>
      <c r="M455" s="9" cm="1">
        <f t="array" aca="1" ref="M455" ca="1">INDEX('Wkly eq indx data joined'!$A$1:$AJ$1150,MATCH('Wkly eq indx data aligned'!$A455,OFFSET(INDIRECT(ADDRESS(1,MATCH(M$1,'Wkly eq indx data joined'!$1:$1,0),1,1,$A$1)),,,1150,1),0),MATCH(M$1,'Wkly eq indx data joined'!$1:$1,0)+1)</f>
        <v>51939.6</v>
      </c>
      <c r="N455" s="9" cm="1">
        <f t="array" aca="1" ref="N455" ca="1">INDEX('Wkly eq indx data joined'!$A$1:$AJ$1150,MATCH('Wkly eq indx data aligned'!$A455,OFFSET(INDIRECT(ADDRESS(1,MATCH(N$1,'Wkly eq indx data joined'!$1:$1,0),1,1,$A$1)),,,1150,1),0),MATCH(N$1,'Wkly eq indx data joined'!$1:$1,0)+1)</f>
        <v>4282.32</v>
      </c>
      <c r="O455" s="13" cm="1">
        <f t="array" aca="1" ref="O455" ca="1">INDEX('Wkly eq indx data joined'!$A$1:$AJ$1150,MATCH('Wkly eq indx data aligned'!$A455+1,OFFSET(INDIRECT(ADDRESS(1,MATCH(O$1,'Wkly eq indx data joined'!$1:$1,0),1,1,$A$1)),,,1150,1),0),MATCH(O$1,'Wkly eq indx data joined'!$1:$1,0)+1)</f>
        <v>6307.28</v>
      </c>
      <c r="P455" s="12" cm="1">
        <f t="array" aca="1" ref="P455" ca="1">INDEX('Wkly eq indx data joined'!$A$1:$AJ$1150,MATCH('Wkly eq indx data aligned'!$A455+2,OFFSET(INDIRECT(ADDRESS(1,MATCH(P$1,'Wkly eq indx data joined'!$1:$1,0),1,1,$A$1)),,,1150,1),0),MATCH(P$1,'Wkly eq indx data joined'!$1:$1,0)+1)</f>
        <v>4352.3</v>
      </c>
      <c r="Q455" s="9" cm="1">
        <f t="array" aca="1" ref="Q455" ca="1">INDEX('Wkly eq indx data joined'!$A$1:$AJ$1150,MATCH('Wkly eq indx data aligned'!$A455,OFFSET(INDIRECT(ADDRESS(1,MATCH(Q$1,'Wkly eq indx data joined'!$1:$1,0),1,1,$A$1)),,,1150,1),0),MATCH(Q$1,'Wkly eq indx data joined'!$1:$1,0)+1)</f>
        <v>389.22</v>
      </c>
      <c r="R455" s="12" cm="1">
        <f t="array" aca="1" ref="R455" ca="1">INDEX('Wkly eq indx data joined'!$A$1:$AJ$1150,MATCH('Wkly eq indx data aligned'!$A455+2,OFFSET(INDIRECT(ADDRESS(1,MATCH(R$1,'Wkly eq indx data joined'!$1:$1,0),1,1,$A$1)),,,1150,1),0),MATCH(R$1,'Wkly eq indx data joined'!$1:$1,0)+1)</f>
        <v>1234.71</v>
      </c>
      <c r="S455" s="9" cm="1">
        <f t="array" aca="1" ref="S455" ca="1">INDEX('Wkly eq indx data joined'!$A$1:$AJ$1150,MATCH('Wkly eq indx data aligned'!$A455,OFFSET(INDIRECT(ADDRESS(1,MATCH(S$1,'Wkly eq indx data joined'!$1:$1,0),1,1,$A$1)),,,1150,1),0),MATCH(S$1,'Wkly eq indx data joined'!$1:$1,0)+1)</f>
        <v>23185.31</v>
      </c>
    </row>
    <row r="456" spans="1:19" x14ac:dyDescent="0.25">
      <c r="A456" s="4">
        <f t="shared" si="7"/>
        <v>39703</v>
      </c>
      <c r="B456" s="9" cm="1">
        <f t="array" aca="1" ref="B456" ca="1">INDEX('Wkly eq indx data joined'!$A$1:$AJ$1150,MATCH('Wkly eq indx data aligned'!$A456,OFFSET(INDIRECT(ADDRESS(1,MATCH(B$1,'Wkly eq indx data joined'!$1:$1,0),1,1,$A$1)),,,1150,1),0),MATCH(B$1,'Wkly eq indx data joined'!$1:$1,0)+1)</f>
        <v>4903.8209999999999</v>
      </c>
      <c r="C456" s="9" cm="1">
        <f t="array" aca="1" ref="C456" ca="1">INDEX('Wkly eq indx data joined'!$A$1:$AJ$1150,MATCH('Wkly eq indx data aligned'!$A456,OFFSET(INDIRECT(ADDRESS(1,MATCH(C$1,'Wkly eq indx data joined'!$1:$1,0),1,1,$A$1)),,,1150,1),0),MATCH(C$1,'Wkly eq indx data joined'!$1:$1,0)+1)</f>
        <v>12214.76</v>
      </c>
      <c r="D456" s="18" cm="1">
        <f t="array" aca="1" ref="D456" ca="1">IFERROR(INDEX('Wkly eq indx data joined'!$A$1:$AJ$1150,MATCH('Wkly eq indx data aligned'!$A456,OFFSET(INDIRECT(ADDRESS(1,MATCH(D$1,'Wkly eq indx data joined'!$1:$1,0),1,1,$A$1)),,,1150,1),0),MATCH(D$1,'Wkly eq indx data joined'!$1:$1,0)+1),D455)</f>
        <v>2079.6729999999998</v>
      </c>
      <c r="E456" s="9" cm="1">
        <f t="array" aca="1" ref="E456" ca="1">INDEX('Wkly eq indx data joined'!$A$1:$AJ$1150,MATCH('Wkly eq indx data aligned'!$A456,OFFSET(INDIRECT(ADDRESS(1,MATCH(E$1,'Wkly eq indx data joined'!$1:$1,0),1,1,$A$1)),,,1150,1),0),MATCH(E$1,'Wkly eq indx data joined'!$1:$1,0)+1)</f>
        <v>12769.58</v>
      </c>
      <c r="F456" s="9" cm="1">
        <f t="array" aca="1" ref="F456" ca="1">INDEX('Wkly eq indx data joined'!$A$1:$AJ$1150,MATCH('Wkly eq indx data aligned'!$A456,OFFSET(INDIRECT(ADDRESS(1,MATCH(F$1,'Wkly eq indx data joined'!$1:$1,0),1,1,$A$1)),,,1150,1),0),MATCH(F$1,'Wkly eq indx data joined'!$1:$1,0)+1)</f>
        <v>7215.5</v>
      </c>
      <c r="G456" s="9" cm="1">
        <f t="array" aca="1" ref="G456" ca="1">INDEX('Wkly eq indx data joined'!$A$1:$AJ$1150,MATCH('Wkly eq indx data aligned'!$A456,OFFSET(INDIRECT(ADDRESS(1,MATCH(G$1,'Wkly eq indx data joined'!$1:$1,0),1,1,$A$1)),,,1150,1),0),MATCH(G$1,'Wkly eq indx data joined'!$1:$1,0)+1)</f>
        <v>1251.7</v>
      </c>
      <c r="H456" s="9" cm="1">
        <f t="array" aca="1" ref="H456" ca="1">INDEX('Wkly eq indx data joined'!$A$1:$AJ$1150,MATCH('Wkly eq indx data aligned'!$A456,OFFSET(INDIRECT(ADDRESS(1,MATCH(H$1,'Wkly eq indx data joined'!$1:$1,0),1,1,$A$1)),,,1150,1),0),MATCH(H$1,'Wkly eq indx data joined'!$1:$1,0)+1)</f>
        <v>5416.7</v>
      </c>
      <c r="I456" s="9" cm="1">
        <f t="array" aca="1" ref="I456" ca="1">INDEX('Wkly eq indx data joined'!$A$1:$AJ$1150,MATCH('Wkly eq indx data aligned'!$A456,OFFSET(INDIRECT(ADDRESS(1,MATCH(I$1,'Wkly eq indx data joined'!$1:$1,0),1,1,$A$1)),,,1150,1),0),MATCH(I$1,'Wkly eq indx data joined'!$1:$1,0)+1)</f>
        <v>19352.900000000001</v>
      </c>
      <c r="J456" s="9" cm="1">
        <f t="array" aca="1" ref="J456" ca="1">INDEX('Wkly eq indx data joined'!$A$1:$AJ$1150,MATCH('Wkly eq indx data aligned'!$A456,OFFSET(INDIRECT(ADDRESS(1,MATCH(J$1,'Wkly eq indx data joined'!$1:$1,0),1,1,$A$1)),,,1150,1),0),MATCH(J$1,'Wkly eq indx data joined'!$1:$1,0)+1)</f>
        <v>4332.66</v>
      </c>
      <c r="K456" s="9" cm="1">
        <f t="array" aca="1" ref="K456" ca="1">INDEX('Wkly eq indx data joined'!$A$1:$AJ$1150,MATCH('Wkly eq indx data aligned'!$A456,OFFSET(INDIRECT(ADDRESS(1,MATCH(K$1,'Wkly eq indx data joined'!$1:$1,0),1,1,$A$1)),,,1150,1),0),MATCH(K$1,'Wkly eq indx data joined'!$1:$1,0)+1)</f>
        <v>6234.89</v>
      </c>
      <c r="L456" s="12" cm="1">
        <f t="array" aca="1" ref="L456" ca="1">INDEX('Wkly eq indx data joined'!$A$1:$AJ$1150,MATCH('Wkly eq indx data aligned'!$A456+2,OFFSET(INDIRECT(ADDRESS(1,MATCH(L$1,'Wkly eq indx data joined'!$1:$1,0),1,1,$A$1)),,,1150,1),0),MATCH(L$1,'Wkly eq indx data joined'!$1:$1,0)+1)</f>
        <v>1477.92</v>
      </c>
      <c r="M456" s="9" cm="1">
        <f t="array" aca="1" ref="M456" ca="1">INDEX('Wkly eq indx data joined'!$A$1:$AJ$1150,MATCH('Wkly eq indx data aligned'!$A456,OFFSET(INDIRECT(ADDRESS(1,MATCH(M$1,'Wkly eq indx data joined'!$1:$1,0),1,1,$A$1)),,,1150,1),0),MATCH(M$1,'Wkly eq indx data joined'!$1:$1,0)+1)</f>
        <v>52392.9</v>
      </c>
      <c r="N456" s="9" cm="1">
        <f t="array" aca="1" ref="N456" ca="1">INDEX('Wkly eq indx data joined'!$A$1:$AJ$1150,MATCH('Wkly eq indx data aligned'!$A456,OFFSET(INDIRECT(ADDRESS(1,MATCH(N$1,'Wkly eq indx data joined'!$1:$1,0),1,1,$A$1)),,,1150,1),0),MATCH(N$1,'Wkly eq indx data joined'!$1:$1,0)+1)</f>
        <v>4345</v>
      </c>
      <c r="O456" s="13" cm="1">
        <f t="array" aca="1" ref="O456" ca="1">INDEX('Wkly eq indx data joined'!$A$1:$AJ$1150,MATCH('Wkly eq indx data aligned'!$A456+1,OFFSET(INDIRECT(ADDRESS(1,MATCH(O$1,'Wkly eq indx data joined'!$1:$1,0),1,1,$A$1)),,,1150,1),0),MATCH(O$1,'Wkly eq indx data joined'!$1:$1,0)+1)</f>
        <v>6310.68</v>
      </c>
      <c r="P456" s="12" cm="1">
        <f t="array" aca="1" ref="P456" ca="1">INDEX('Wkly eq indx data joined'!$A$1:$AJ$1150,MATCH('Wkly eq indx data aligned'!$A456+2,OFFSET(INDIRECT(ADDRESS(1,MATCH(P$1,'Wkly eq indx data joined'!$1:$1,0),1,1,$A$1)),,,1150,1),0),MATCH(P$1,'Wkly eq indx data joined'!$1:$1,0)+1)</f>
        <v>4228.45</v>
      </c>
      <c r="Q456" s="9" cm="1">
        <f t="array" aca="1" ref="Q456" ca="1">INDEX('Wkly eq indx data joined'!$A$1:$AJ$1150,MATCH('Wkly eq indx data aligned'!$A456,OFFSET(INDIRECT(ADDRESS(1,MATCH(Q$1,'Wkly eq indx data joined'!$1:$1,0),1,1,$A$1)),,,1150,1),0),MATCH(Q$1,'Wkly eq indx data joined'!$1:$1,0)+1)</f>
        <v>399.57</v>
      </c>
      <c r="R456" s="12" cm="1">
        <f t="array" aca="1" ref="R456" ca="1">INDEX('Wkly eq indx data joined'!$A$1:$AJ$1150,MATCH('Wkly eq indx data aligned'!$A456+2,OFFSET(INDIRECT(ADDRESS(1,MATCH(R$1,'Wkly eq indx data joined'!$1:$1,0),1,1,$A$1)),,,1150,1),0),MATCH(R$1,'Wkly eq indx data joined'!$1:$1,0)+1)</f>
        <v>1137.76</v>
      </c>
      <c r="S456" s="9" cm="1">
        <f t="array" aca="1" ref="S456" ca="1">INDEX('Wkly eq indx data joined'!$A$1:$AJ$1150,MATCH('Wkly eq indx data aligned'!$A456,OFFSET(INDIRECT(ADDRESS(1,MATCH(S$1,'Wkly eq indx data joined'!$1:$1,0),1,1,$A$1)),,,1150,1),0),MATCH(S$1,'Wkly eq indx data joined'!$1:$1,0)+1)</f>
        <v>23957.74</v>
      </c>
    </row>
    <row r="457" spans="1:19" x14ac:dyDescent="0.25">
      <c r="A457" s="4">
        <f t="shared" si="7"/>
        <v>39710</v>
      </c>
      <c r="B457" s="9" cm="1">
        <f t="array" aca="1" ref="B457" ca="1">INDEX('Wkly eq indx data joined'!$A$1:$AJ$1150,MATCH('Wkly eq indx data aligned'!$A457,OFFSET(INDIRECT(ADDRESS(1,MATCH(B$1,'Wkly eq indx data joined'!$1:$1,0),1,1,$A$1)),,,1150,1),0),MATCH(B$1,'Wkly eq indx data joined'!$1:$1,0)+1)</f>
        <v>4804.0649999999996</v>
      </c>
      <c r="C457" s="9" cm="1">
        <f t="array" aca="1" ref="C457" ca="1">INDEX('Wkly eq indx data joined'!$A$1:$AJ$1150,MATCH('Wkly eq indx data aligned'!$A457,OFFSET(INDIRECT(ADDRESS(1,MATCH(C$1,'Wkly eq indx data joined'!$1:$1,0),1,1,$A$1)),,,1150,1),0),MATCH(C$1,'Wkly eq indx data joined'!$1:$1,0)+1)</f>
        <v>11920.86</v>
      </c>
      <c r="D457" s="18" cm="1">
        <f t="array" aca="1" ref="D457" ca="1">IFERROR(INDEX('Wkly eq indx data joined'!$A$1:$AJ$1150,MATCH('Wkly eq indx data aligned'!$A457,OFFSET(INDIRECT(ADDRESS(1,MATCH(D$1,'Wkly eq indx data joined'!$1:$1,0),1,1,$A$1)),,,1150,1),0),MATCH(D$1,'Wkly eq indx data joined'!$1:$1,0)+1),D456)</f>
        <v>2075.0909999999999</v>
      </c>
      <c r="E457" s="9" cm="1">
        <f t="array" aca="1" ref="E457" ca="1">INDEX('Wkly eq indx data joined'!$A$1:$AJ$1150,MATCH('Wkly eq indx data aligned'!$A457,OFFSET(INDIRECT(ADDRESS(1,MATCH(E$1,'Wkly eq indx data joined'!$1:$1,0),1,1,$A$1)),,,1150,1),0),MATCH(E$1,'Wkly eq indx data joined'!$1:$1,0)+1)</f>
        <v>12912.99</v>
      </c>
      <c r="F457" s="9" cm="1">
        <f t="array" aca="1" ref="F457" ca="1">INDEX('Wkly eq indx data joined'!$A$1:$AJ$1150,MATCH('Wkly eq indx data aligned'!$A457,OFFSET(INDIRECT(ADDRESS(1,MATCH(F$1,'Wkly eq indx data joined'!$1:$1,0),1,1,$A$1)),,,1150,1),0),MATCH(F$1,'Wkly eq indx data joined'!$1:$1,0)+1)</f>
        <v>7025.17</v>
      </c>
      <c r="G457" s="9" cm="1">
        <f t="array" aca="1" ref="G457" ca="1">INDEX('Wkly eq indx data joined'!$A$1:$AJ$1150,MATCH('Wkly eq indx data aligned'!$A457,OFFSET(INDIRECT(ADDRESS(1,MATCH(G$1,'Wkly eq indx data joined'!$1:$1,0),1,1,$A$1)),,,1150,1),0),MATCH(G$1,'Wkly eq indx data joined'!$1:$1,0)+1)</f>
        <v>1255.08</v>
      </c>
      <c r="H457" s="9" cm="1">
        <f t="array" aca="1" ref="H457" ca="1">INDEX('Wkly eq indx data joined'!$A$1:$AJ$1150,MATCH('Wkly eq indx data aligned'!$A457,OFFSET(INDIRECT(ADDRESS(1,MATCH(H$1,'Wkly eq indx data joined'!$1:$1,0),1,1,$A$1)),,,1150,1),0),MATCH(H$1,'Wkly eq indx data joined'!$1:$1,0)+1)</f>
        <v>5311.3</v>
      </c>
      <c r="I457" s="9" cm="1">
        <f t="array" aca="1" ref="I457" ca="1">INDEX('Wkly eq indx data joined'!$A$1:$AJ$1150,MATCH('Wkly eq indx data aligned'!$A457,OFFSET(INDIRECT(ADDRESS(1,MATCH(I$1,'Wkly eq indx data joined'!$1:$1,0),1,1,$A$1)),,,1150,1),0),MATCH(I$1,'Wkly eq indx data joined'!$1:$1,0)+1)</f>
        <v>19327.73</v>
      </c>
      <c r="J457" s="9" cm="1">
        <f t="array" aca="1" ref="J457" ca="1">INDEX('Wkly eq indx data joined'!$A$1:$AJ$1150,MATCH('Wkly eq indx data aligned'!$A457,OFFSET(INDIRECT(ADDRESS(1,MATCH(J$1,'Wkly eq indx data joined'!$1:$1,0),1,1,$A$1)),,,1150,1),0),MATCH(J$1,'Wkly eq indx data joined'!$1:$1,0)+1)</f>
        <v>4324.87</v>
      </c>
      <c r="K457" s="9" cm="1">
        <f t="array" aca="1" ref="K457" ca="1">INDEX('Wkly eq indx data joined'!$A$1:$AJ$1150,MATCH('Wkly eq indx data aligned'!$A457,OFFSET(INDIRECT(ADDRESS(1,MATCH(K$1,'Wkly eq indx data joined'!$1:$1,0),1,1,$A$1)),,,1150,1),0),MATCH(K$1,'Wkly eq indx data joined'!$1:$1,0)+1)</f>
        <v>6189.53</v>
      </c>
      <c r="L457" s="12" cm="1">
        <f t="array" aca="1" ref="L457" ca="1">INDEX('Wkly eq indx data joined'!$A$1:$AJ$1150,MATCH('Wkly eq indx data aligned'!$A457+2,OFFSET(INDIRECT(ADDRESS(1,MATCH(L$1,'Wkly eq indx data joined'!$1:$1,0),1,1,$A$1)),,,1150,1),0),MATCH(L$1,'Wkly eq indx data joined'!$1:$1,0)+1)</f>
        <v>1455.78</v>
      </c>
      <c r="M457" s="9" cm="1">
        <f t="array" aca="1" ref="M457" ca="1">INDEX('Wkly eq indx data joined'!$A$1:$AJ$1150,MATCH('Wkly eq indx data aligned'!$A457,OFFSET(INDIRECT(ADDRESS(1,MATCH(M$1,'Wkly eq indx data joined'!$1:$1,0),1,1,$A$1)),,,1150,1),0),MATCH(M$1,'Wkly eq indx data joined'!$1:$1,0)+1)</f>
        <v>53055.4</v>
      </c>
      <c r="N457" s="9" cm="1">
        <f t="array" aca="1" ref="N457" ca="1">INDEX('Wkly eq indx data joined'!$A$1:$AJ$1150,MATCH('Wkly eq indx data aligned'!$A457,OFFSET(INDIRECT(ADDRESS(1,MATCH(N$1,'Wkly eq indx data joined'!$1:$1,0),1,1,$A$1)),,,1150,1),0),MATCH(N$1,'Wkly eq indx data joined'!$1:$1,0)+1)</f>
        <v>4136.32</v>
      </c>
      <c r="O457" s="13" cm="1">
        <f t="array" aca="1" ref="O457" ca="1">INDEX('Wkly eq indx data joined'!$A$1:$AJ$1150,MATCH('Wkly eq indx data aligned'!$A457+1,OFFSET(INDIRECT(ADDRESS(1,MATCH(O$1,'Wkly eq indx data joined'!$1:$1,0),1,1,$A$1)),,,1150,1),0),MATCH(O$1,'Wkly eq indx data joined'!$1:$1,0)+1)</f>
        <v>5970.38</v>
      </c>
      <c r="P457" s="12" cm="1">
        <f t="array" aca="1" ref="P457" ca="1">INDEX('Wkly eq indx data joined'!$A$1:$AJ$1150,MATCH('Wkly eq indx data aligned'!$A457+2,OFFSET(INDIRECT(ADDRESS(1,MATCH(P$1,'Wkly eq indx data joined'!$1:$1,0),1,1,$A$1)),,,1150,1),0),MATCH(P$1,'Wkly eq indx data joined'!$1:$1,0)+1)</f>
        <v>4245.25</v>
      </c>
      <c r="Q457" s="9" cm="1">
        <f t="array" aca="1" ref="Q457" ca="1">INDEX('Wkly eq indx data joined'!$A$1:$AJ$1150,MATCH('Wkly eq indx data aligned'!$A457,OFFSET(INDIRECT(ADDRESS(1,MATCH(Q$1,'Wkly eq indx data joined'!$1:$1,0),1,1,$A$1)),,,1150,1),0),MATCH(Q$1,'Wkly eq indx data joined'!$1:$1,0)+1)</f>
        <v>381.83</v>
      </c>
      <c r="R457" s="12" cm="1">
        <f t="array" aca="1" ref="R457" ca="1">INDEX('Wkly eq indx data joined'!$A$1:$AJ$1150,MATCH('Wkly eq indx data aligned'!$A457+2,OFFSET(INDIRECT(ADDRESS(1,MATCH(R$1,'Wkly eq indx data joined'!$1:$1,0),1,1,$A$1)),,,1150,1),0),MATCH(R$1,'Wkly eq indx data joined'!$1:$1,0)+1)</f>
        <v>1098.95</v>
      </c>
      <c r="S457" s="9" cm="1">
        <f t="array" aca="1" ref="S457" ca="1">INDEX('Wkly eq indx data joined'!$A$1:$AJ$1150,MATCH('Wkly eq indx data aligned'!$A457,OFFSET(INDIRECT(ADDRESS(1,MATCH(S$1,'Wkly eq indx data joined'!$1:$1,0),1,1,$A$1)),,,1150,1),0),MATCH(S$1,'Wkly eq indx data joined'!$1:$1,0)+1)</f>
        <v>23259.21</v>
      </c>
    </row>
    <row r="458" spans="1:19" x14ac:dyDescent="0.25">
      <c r="A458" s="4">
        <f t="shared" si="7"/>
        <v>39717</v>
      </c>
      <c r="B458" s="9" cm="1">
        <f t="array" aca="1" ref="B458" ca="1">INDEX('Wkly eq indx data joined'!$A$1:$AJ$1150,MATCH('Wkly eq indx data aligned'!$A458,OFFSET(INDIRECT(ADDRESS(1,MATCH(B$1,'Wkly eq indx data joined'!$1:$1,0),1,1,$A$1)),,,1150,1),0),MATCH(B$1,'Wkly eq indx data joined'!$1:$1,0)+1)</f>
        <v>4904.7550000000001</v>
      </c>
      <c r="C458" s="9" cm="1">
        <f t="array" aca="1" ref="C458" ca="1">INDEX('Wkly eq indx data joined'!$A$1:$AJ$1150,MATCH('Wkly eq indx data aligned'!$A458,OFFSET(INDIRECT(ADDRESS(1,MATCH(C$1,'Wkly eq indx data joined'!$1:$1,0),1,1,$A$1)),,,1150,1),0),MATCH(C$1,'Wkly eq indx data joined'!$1:$1,0)+1)</f>
        <v>11893.16</v>
      </c>
      <c r="D458" s="18" cm="1">
        <f t="array" aca="1" ref="D458" ca="1">IFERROR(INDEX('Wkly eq indx data joined'!$A$1:$AJ$1150,MATCH('Wkly eq indx data aligned'!$A458,OFFSET(INDIRECT(ADDRESS(1,MATCH(D$1,'Wkly eq indx data joined'!$1:$1,0),1,1,$A$1)),,,1150,1),0),MATCH(D$1,'Wkly eq indx data joined'!$1:$1,0)+1),D457)</f>
        <v>2293.7840000000001</v>
      </c>
      <c r="E458" s="9" cm="1">
        <f t="array" aca="1" ref="E458" ca="1">INDEX('Wkly eq indx data joined'!$A$1:$AJ$1150,MATCH('Wkly eq indx data aligned'!$A458,OFFSET(INDIRECT(ADDRESS(1,MATCH(E$1,'Wkly eq indx data joined'!$1:$1,0),1,1,$A$1)),,,1150,1),0),MATCH(E$1,'Wkly eq indx data joined'!$1:$1,0)+1)</f>
        <v>12126</v>
      </c>
      <c r="F458" s="9" cm="1">
        <f t="array" aca="1" ref="F458" ca="1">INDEX('Wkly eq indx data joined'!$A$1:$AJ$1150,MATCH('Wkly eq indx data aligned'!$A458,OFFSET(INDIRECT(ADDRESS(1,MATCH(F$1,'Wkly eq indx data joined'!$1:$1,0),1,1,$A$1)),,,1150,1),0),MATCH(F$1,'Wkly eq indx data joined'!$1:$1,0)+1)</f>
        <v>6815.52</v>
      </c>
      <c r="G458" s="9" cm="1">
        <f t="array" aca="1" ref="G458" ca="1">INDEX('Wkly eq indx data joined'!$A$1:$AJ$1150,MATCH('Wkly eq indx data aligned'!$A458,OFFSET(INDIRECT(ADDRESS(1,MATCH(G$1,'Wkly eq indx data joined'!$1:$1,0),1,1,$A$1)),,,1150,1),0),MATCH(G$1,'Wkly eq indx data joined'!$1:$1,0)+1)</f>
        <v>1213.01</v>
      </c>
      <c r="H458" s="9" cm="1">
        <f t="array" aca="1" ref="H458" ca="1">INDEX('Wkly eq indx data joined'!$A$1:$AJ$1150,MATCH('Wkly eq indx data aligned'!$A458,OFFSET(INDIRECT(ADDRESS(1,MATCH(H$1,'Wkly eq indx data joined'!$1:$1,0),1,1,$A$1)),,,1150,1),0),MATCH(H$1,'Wkly eq indx data joined'!$1:$1,0)+1)</f>
        <v>5088.47</v>
      </c>
      <c r="I458" s="9" cm="1">
        <f t="array" aca="1" ref="I458" ca="1">INDEX('Wkly eq indx data joined'!$A$1:$AJ$1150,MATCH('Wkly eq indx data aligned'!$A458,OFFSET(INDIRECT(ADDRESS(1,MATCH(I$1,'Wkly eq indx data joined'!$1:$1,0),1,1,$A$1)),,,1150,1),0),MATCH(I$1,'Wkly eq indx data joined'!$1:$1,0)+1)</f>
        <v>18682.09</v>
      </c>
      <c r="J458" s="9" cm="1">
        <f t="array" aca="1" ref="J458" ca="1">INDEX('Wkly eq indx data joined'!$A$1:$AJ$1150,MATCH('Wkly eq indx data aligned'!$A458,OFFSET(INDIRECT(ADDRESS(1,MATCH(J$1,'Wkly eq indx data joined'!$1:$1,0),1,1,$A$1)),,,1150,1),0),MATCH(J$1,'Wkly eq indx data joined'!$1:$1,0)+1)</f>
        <v>4163.38</v>
      </c>
      <c r="K458" s="9" cm="1">
        <f t="array" aca="1" ref="K458" ca="1">INDEX('Wkly eq indx data joined'!$A$1:$AJ$1150,MATCH('Wkly eq indx data aligned'!$A458,OFFSET(INDIRECT(ADDRESS(1,MATCH(K$1,'Wkly eq indx data joined'!$1:$1,0),1,1,$A$1)),,,1150,1),0),MATCH(K$1,'Wkly eq indx data joined'!$1:$1,0)+1)</f>
        <v>6063.5</v>
      </c>
      <c r="L458" s="12" cm="1">
        <f t="array" aca="1" ref="L458" ca="1">INDEX('Wkly eq indx data joined'!$A$1:$AJ$1150,MATCH('Wkly eq indx data aligned'!$A458+2,OFFSET(INDIRECT(ADDRESS(1,MATCH(L$1,'Wkly eq indx data joined'!$1:$1,0),1,1,$A$1)),,,1150,1),0),MATCH(L$1,'Wkly eq indx data joined'!$1:$1,0)+1)</f>
        <v>1476.33</v>
      </c>
      <c r="M458" s="9" cm="1">
        <f t="array" aca="1" ref="M458" ca="1">INDEX('Wkly eq indx data joined'!$A$1:$AJ$1150,MATCH('Wkly eq indx data aligned'!$A458,OFFSET(INDIRECT(ADDRESS(1,MATCH(M$1,'Wkly eq indx data joined'!$1:$1,0),1,1,$A$1)),,,1150,1),0),MATCH(M$1,'Wkly eq indx data joined'!$1:$1,0)+1)</f>
        <v>50783</v>
      </c>
      <c r="N458" s="9" cm="1">
        <f t="array" aca="1" ref="N458" ca="1">INDEX('Wkly eq indx data joined'!$A$1:$AJ$1150,MATCH('Wkly eq indx data aligned'!$A458,OFFSET(INDIRECT(ADDRESS(1,MATCH(N$1,'Wkly eq indx data joined'!$1:$1,0),1,1,$A$1)),,,1150,1),0),MATCH(N$1,'Wkly eq indx data joined'!$1:$1,0)+1)</f>
        <v>3784.77</v>
      </c>
      <c r="O458" s="13" cm="1">
        <f t="array" aca="1" ref="O458" ca="1">INDEX('Wkly eq indx data joined'!$A$1:$AJ$1150,MATCH('Wkly eq indx data aligned'!$A458+1,OFFSET(INDIRECT(ADDRESS(1,MATCH(O$1,'Wkly eq indx data joined'!$1:$1,0),1,1,$A$1)),,,1150,1),0),MATCH(O$1,'Wkly eq indx data joined'!$1:$1,0)+1)</f>
        <v>5929.63</v>
      </c>
      <c r="P458" s="12" cm="1">
        <f t="array" aca="1" ref="P458" ca="1">INDEX('Wkly eq indx data joined'!$A$1:$AJ$1150,MATCH('Wkly eq indx data aligned'!$A458+2,OFFSET(INDIRECT(ADDRESS(1,MATCH(P$1,'Wkly eq indx data joined'!$1:$1,0),1,1,$A$1)),,,1150,1),0),MATCH(P$1,'Wkly eq indx data joined'!$1:$1,0)+1)</f>
        <v>3985.25</v>
      </c>
      <c r="Q458" s="9" cm="1">
        <f t="array" aca="1" ref="Q458" ca="1">INDEX('Wkly eq indx data joined'!$A$1:$AJ$1150,MATCH('Wkly eq indx data aligned'!$A458,OFFSET(INDIRECT(ADDRESS(1,MATCH(Q$1,'Wkly eq indx data joined'!$1:$1,0),1,1,$A$1)),,,1150,1),0),MATCH(Q$1,'Wkly eq indx data joined'!$1:$1,0)+1)</f>
        <v>354.58</v>
      </c>
      <c r="R458" s="12" cm="1">
        <f t="array" aca="1" ref="R458" ca="1">INDEX('Wkly eq indx data joined'!$A$1:$AJ$1150,MATCH('Wkly eq indx data aligned'!$A458+2,OFFSET(INDIRECT(ADDRESS(1,MATCH(R$1,'Wkly eq indx data joined'!$1:$1,0),1,1,$A$1)),,,1150,1),0),MATCH(R$1,'Wkly eq indx data joined'!$1:$1,0)+1)</f>
        <v>1079.04</v>
      </c>
      <c r="S458" s="9" cm="1">
        <f t="array" aca="1" ref="S458" ca="1">INDEX('Wkly eq indx data joined'!$A$1:$AJ$1150,MATCH('Wkly eq indx data aligned'!$A458,OFFSET(INDIRECT(ADDRESS(1,MATCH(S$1,'Wkly eq indx data joined'!$1:$1,0),1,1,$A$1)),,,1150,1),0),MATCH(S$1,'Wkly eq indx data joined'!$1:$1,0)+1)</f>
        <v>22376.84</v>
      </c>
    </row>
    <row r="459" spans="1:19" x14ac:dyDescent="0.25">
      <c r="A459" s="4">
        <f t="shared" si="7"/>
        <v>39724</v>
      </c>
      <c r="B459" s="9" cm="1">
        <f t="array" aca="1" ref="B459" ca="1">INDEX('Wkly eq indx data joined'!$A$1:$AJ$1150,MATCH('Wkly eq indx data aligned'!$A459,OFFSET(INDIRECT(ADDRESS(1,MATCH(B$1,'Wkly eq indx data joined'!$1:$1,0),1,1,$A$1)),,,1150,1),0),MATCH(B$1,'Wkly eq indx data joined'!$1:$1,0)+1)</f>
        <v>4695.4470000000001</v>
      </c>
      <c r="C459" s="9" cm="1">
        <f t="array" aca="1" ref="C459" ca="1">INDEX('Wkly eq indx data joined'!$A$1:$AJ$1150,MATCH('Wkly eq indx data aligned'!$A459,OFFSET(INDIRECT(ADDRESS(1,MATCH(C$1,'Wkly eq indx data joined'!$1:$1,0),1,1,$A$1)),,,1150,1),0),MATCH(C$1,'Wkly eq indx data joined'!$1:$1,0)+1)</f>
        <v>10938.14</v>
      </c>
      <c r="D459" s="18" cm="1">
        <f t="array" aca="1" ref="D459" ca="1">IFERROR(INDEX('Wkly eq indx data joined'!$A$1:$AJ$1150,MATCH('Wkly eq indx data aligned'!$A459,OFFSET(INDIRECT(ADDRESS(1,MATCH(D$1,'Wkly eq indx data joined'!$1:$1,0),1,1,$A$1)),,,1150,1),0),MATCH(D$1,'Wkly eq indx data joined'!$1:$1,0)+1),D458)</f>
        <v>2293.7840000000001</v>
      </c>
      <c r="E459" s="9" cm="1">
        <f t="array" aca="1" ref="E459" ca="1">INDEX('Wkly eq indx data joined'!$A$1:$AJ$1150,MATCH('Wkly eq indx data aligned'!$A459,OFFSET(INDIRECT(ADDRESS(1,MATCH(E$1,'Wkly eq indx data joined'!$1:$1,0),1,1,$A$1)),,,1150,1),0),MATCH(E$1,'Wkly eq indx data joined'!$1:$1,0)+1)</f>
        <v>10803.35</v>
      </c>
      <c r="F459" s="9" cm="1">
        <f t="array" aca="1" ref="F459" ca="1">INDEX('Wkly eq indx data joined'!$A$1:$AJ$1150,MATCH('Wkly eq indx data aligned'!$A459,OFFSET(INDIRECT(ADDRESS(1,MATCH(F$1,'Wkly eq indx data joined'!$1:$1,0),1,1,$A$1)),,,1150,1),0),MATCH(F$1,'Wkly eq indx data joined'!$1:$1,0)+1)</f>
        <v>6879.82</v>
      </c>
      <c r="G459" s="9" cm="1">
        <f t="array" aca="1" ref="G459" ca="1">INDEX('Wkly eq indx data joined'!$A$1:$AJ$1150,MATCH('Wkly eq indx data aligned'!$A459,OFFSET(INDIRECT(ADDRESS(1,MATCH(G$1,'Wkly eq indx data joined'!$1:$1,0),1,1,$A$1)),,,1150,1),0),MATCH(G$1,'Wkly eq indx data joined'!$1:$1,0)+1)</f>
        <v>1099.23</v>
      </c>
      <c r="H459" s="9" cm="1">
        <f t="array" aca="1" ref="H459" ca="1">INDEX('Wkly eq indx data joined'!$A$1:$AJ$1150,MATCH('Wkly eq indx data aligned'!$A459,OFFSET(INDIRECT(ADDRESS(1,MATCH(H$1,'Wkly eq indx data joined'!$1:$1,0),1,1,$A$1)),,,1150,1),0),MATCH(H$1,'Wkly eq indx data joined'!$1:$1,0)+1)</f>
        <v>4980.25</v>
      </c>
      <c r="I459" s="9" cm="1">
        <f t="array" aca="1" ref="I459" ca="1">INDEX('Wkly eq indx data joined'!$A$1:$AJ$1150,MATCH('Wkly eq indx data aligned'!$A459,OFFSET(INDIRECT(ADDRESS(1,MATCH(I$1,'Wkly eq indx data joined'!$1:$1,0),1,1,$A$1)),,,1150,1),0),MATCH(I$1,'Wkly eq indx data joined'!$1:$1,0)+1)</f>
        <v>17682.400000000001</v>
      </c>
      <c r="J459" s="9" cm="1">
        <f t="array" aca="1" ref="J459" ca="1">INDEX('Wkly eq indx data joined'!$A$1:$AJ$1150,MATCH('Wkly eq indx data aligned'!$A459,OFFSET(INDIRECT(ADDRESS(1,MATCH(J$1,'Wkly eq indx data joined'!$1:$1,0),1,1,$A$1)),,,1150,1),0),MATCH(J$1,'Wkly eq indx data joined'!$1:$1,0)+1)</f>
        <v>4080.75</v>
      </c>
      <c r="K459" s="9" cm="1">
        <f t="array" aca="1" ref="K459" ca="1">INDEX('Wkly eq indx data joined'!$A$1:$AJ$1150,MATCH('Wkly eq indx data aligned'!$A459,OFFSET(INDIRECT(ADDRESS(1,MATCH(K$1,'Wkly eq indx data joined'!$1:$1,0),1,1,$A$1)),,,1150,1),0),MATCH(K$1,'Wkly eq indx data joined'!$1:$1,0)+1)</f>
        <v>5797.03</v>
      </c>
      <c r="L459" s="12" cm="1">
        <f t="array" aca="1" ref="L459" ca="1">INDEX('Wkly eq indx data joined'!$A$1:$AJ$1150,MATCH('Wkly eq indx data aligned'!$A459+2,OFFSET(INDIRECT(ADDRESS(1,MATCH(L$1,'Wkly eq indx data joined'!$1:$1,0),1,1,$A$1)),,,1150,1),0),MATCH(L$1,'Wkly eq indx data joined'!$1:$1,0)+1)</f>
        <v>1419.65</v>
      </c>
      <c r="M459" s="9" cm="1">
        <f t="array" aca="1" ref="M459" ca="1">INDEX('Wkly eq indx data joined'!$A$1:$AJ$1150,MATCH('Wkly eq indx data aligned'!$A459,OFFSET(INDIRECT(ADDRESS(1,MATCH(M$1,'Wkly eq indx data joined'!$1:$1,0),1,1,$A$1)),,,1150,1),0),MATCH(M$1,'Wkly eq indx data joined'!$1:$1,0)+1)</f>
        <v>44517.3</v>
      </c>
      <c r="N459" s="9" cm="1">
        <f t="array" aca="1" ref="N459" ca="1">INDEX('Wkly eq indx data joined'!$A$1:$AJ$1150,MATCH('Wkly eq indx data aligned'!$A459,OFFSET(INDIRECT(ADDRESS(1,MATCH(N$1,'Wkly eq indx data joined'!$1:$1,0),1,1,$A$1)),,,1150,1),0),MATCH(N$1,'Wkly eq indx data joined'!$1:$1,0)+1)</f>
        <v>3943.66</v>
      </c>
      <c r="O459" s="13" cm="1">
        <f t="array" aca="1" ref="O459" ca="1">INDEX('Wkly eq indx data joined'!$A$1:$AJ$1150,MATCH('Wkly eq indx data aligned'!$A459+1,OFFSET(INDIRECT(ADDRESS(1,MATCH(O$1,'Wkly eq indx data joined'!$1:$1,0),1,1,$A$1)),,,1150,1),0),MATCH(O$1,'Wkly eq indx data joined'!$1:$1,0)+1)</f>
        <v>5742.23</v>
      </c>
      <c r="P459" s="12" cm="1">
        <f t="array" aca="1" ref="P459" ca="1">INDEX('Wkly eq indx data joined'!$A$1:$AJ$1150,MATCH('Wkly eq indx data aligned'!$A459+2,OFFSET(INDIRECT(ADDRESS(1,MATCH(P$1,'Wkly eq indx data joined'!$1:$1,0),1,1,$A$1)),,,1150,1),0),MATCH(P$1,'Wkly eq indx data joined'!$1:$1,0)+1)</f>
        <v>3818.3</v>
      </c>
      <c r="Q459" s="9" cm="1">
        <f t="array" aca="1" ref="Q459" ca="1">INDEX('Wkly eq indx data joined'!$A$1:$AJ$1150,MATCH('Wkly eq indx data aligned'!$A459,OFFSET(INDIRECT(ADDRESS(1,MATCH(Q$1,'Wkly eq indx data joined'!$1:$1,0),1,1,$A$1)),,,1150,1),0),MATCH(Q$1,'Wkly eq indx data joined'!$1:$1,0)+1)</f>
        <v>344.02</v>
      </c>
      <c r="R459" s="12" cm="1">
        <f t="array" aca="1" ref="R459" ca="1">INDEX('Wkly eq indx data joined'!$A$1:$AJ$1150,MATCH('Wkly eq indx data aligned'!$A459+2,OFFSET(INDIRECT(ADDRESS(1,MATCH(R$1,'Wkly eq indx data joined'!$1:$1,0),1,1,$A$1)),,,1150,1),0),MATCH(R$1,'Wkly eq indx data joined'!$1:$1,0)+1)</f>
        <v>924.55</v>
      </c>
      <c r="S459" s="9" cm="1">
        <f t="array" aca="1" ref="S459" ca="1">INDEX('Wkly eq indx data joined'!$A$1:$AJ$1150,MATCH('Wkly eq indx data aligned'!$A459,OFFSET(INDIRECT(ADDRESS(1,MATCH(S$1,'Wkly eq indx data joined'!$1:$1,0),1,1,$A$1)),,,1150,1),0),MATCH(S$1,'Wkly eq indx data joined'!$1:$1,0)+1)</f>
        <v>20523.64</v>
      </c>
    </row>
    <row r="460" spans="1:19" x14ac:dyDescent="0.25">
      <c r="A460" s="4">
        <f t="shared" si="7"/>
        <v>39731</v>
      </c>
      <c r="B460" s="9" cm="1">
        <f t="array" aca="1" ref="B460" ca="1">INDEX('Wkly eq indx data joined'!$A$1:$AJ$1150,MATCH('Wkly eq indx data aligned'!$A460,OFFSET(INDIRECT(ADDRESS(1,MATCH(B$1,'Wkly eq indx data joined'!$1:$1,0),1,1,$A$1)),,,1150,1),0),MATCH(B$1,'Wkly eq indx data joined'!$1:$1,0)+1)</f>
        <v>3960.6509999999998</v>
      </c>
      <c r="C460" s="9" cm="1">
        <f t="array" aca="1" ref="C460" ca="1">INDEX('Wkly eq indx data joined'!$A$1:$AJ$1150,MATCH('Wkly eq indx data aligned'!$A460,OFFSET(INDIRECT(ADDRESS(1,MATCH(C$1,'Wkly eq indx data joined'!$1:$1,0),1,1,$A$1)),,,1150,1),0),MATCH(C$1,'Wkly eq indx data joined'!$1:$1,0)+1)</f>
        <v>8276.43</v>
      </c>
      <c r="D460" s="18" cm="1">
        <f t="array" aca="1" ref="D460" ca="1">IFERROR(INDEX('Wkly eq indx data joined'!$A$1:$AJ$1150,MATCH('Wkly eq indx data aligned'!$A460,OFFSET(INDIRECT(ADDRESS(1,MATCH(D$1,'Wkly eq indx data joined'!$1:$1,0),1,1,$A$1)),,,1150,1),0),MATCH(D$1,'Wkly eq indx data joined'!$1:$1,0)+1),D459)</f>
        <v>2000.5719999999999</v>
      </c>
      <c r="E460" s="9" cm="1">
        <f t="array" aca="1" ref="E460" ca="1">INDEX('Wkly eq indx data joined'!$A$1:$AJ$1150,MATCH('Wkly eq indx data aligned'!$A460,OFFSET(INDIRECT(ADDRESS(1,MATCH(E$1,'Wkly eq indx data joined'!$1:$1,0),1,1,$A$1)),,,1150,1),0),MATCH(E$1,'Wkly eq indx data joined'!$1:$1,0)+1)</f>
        <v>9065.16</v>
      </c>
      <c r="F460" s="9" cm="1">
        <f t="array" aca="1" ref="F460" ca="1">INDEX('Wkly eq indx data joined'!$A$1:$AJ$1150,MATCH('Wkly eq indx data aligned'!$A460,OFFSET(INDIRECT(ADDRESS(1,MATCH(F$1,'Wkly eq indx data joined'!$1:$1,0),1,1,$A$1)),,,1150,1),0),MATCH(F$1,'Wkly eq indx data joined'!$1:$1,0)+1)</f>
        <v>5347.22</v>
      </c>
      <c r="G460" s="9" cm="1">
        <f t="array" aca="1" ref="G460" ca="1">INDEX('Wkly eq indx data joined'!$A$1:$AJ$1150,MATCH('Wkly eq indx data aligned'!$A460,OFFSET(INDIRECT(ADDRESS(1,MATCH(G$1,'Wkly eq indx data joined'!$1:$1,0),1,1,$A$1)),,,1150,1),0),MATCH(G$1,'Wkly eq indx data joined'!$1:$1,0)+1)</f>
        <v>899.22</v>
      </c>
      <c r="H460" s="9" cm="1">
        <f t="array" aca="1" ref="H460" ca="1">INDEX('Wkly eq indx data joined'!$A$1:$AJ$1150,MATCH('Wkly eq indx data aligned'!$A460,OFFSET(INDIRECT(ADDRESS(1,MATCH(H$1,'Wkly eq indx data joined'!$1:$1,0),1,1,$A$1)),,,1150,1),0),MATCH(H$1,'Wkly eq indx data joined'!$1:$1,0)+1)</f>
        <v>3932.06</v>
      </c>
      <c r="I460" s="9" cm="1">
        <f t="array" aca="1" ref="I460" ca="1">INDEX('Wkly eq indx data joined'!$A$1:$AJ$1150,MATCH('Wkly eq indx data aligned'!$A460,OFFSET(INDIRECT(ADDRESS(1,MATCH(I$1,'Wkly eq indx data joined'!$1:$1,0),1,1,$A$1)),,,1150,1),0),MATCH(I$1,'Wkly eq indx data joined'!$1:$1,0)+1)</f>
        <v>14796.87</v>
      </c>
      <c r="J460" s="9" cm="1">
        <f t="array" aca="1" ref="J460" ca="1">INDEX('Wkly eq indx data joined'!$A$1:$AJ$1150,MATCH('Wkly eq indx data aligned'!$A460,OFFSET(INDIRECT(ADDRESS(1,MATCH(J$1,'Wkly eq indx data joined'!$1:$1,0),1,1,$A$1)),,,1150,1),0),MATCH(J$1,'Wkly eq indx data joined'!$1:$1,0)+1)</f>
        <v>3176.49</v>
      </c>
      <c r="K460" s="9" cm="1">
        <f t="array" aca="1" ref="K460" ca="1">INDEX('Wkly eq indx data joined'!$A$1:$AJ$1150,MATCH('Wkly eq indx data aligned'!$A460,OFFSET(INDIRECT(ADDRESS(1,MATCH(K$1,'Wkly eq indx data joined'!$1:$1,0),1,1,$A$1)),,,1150,1),0),MATCH(K$1,'Wkly eq indx data joined'!$1:$1,0)+1)</f>
        <v>4544.3100000000004</v>
      </c>
      <c r="L460" s="12" cm="1">
        <f t="array" aca="1" ref="L460" ca="1">INDEX('Wkly eq indx data joined'!$A$1:$AJ$1150,MATCH('Wkly eq indx data aligned'!$A460+2,OFFSET(INDIRECT(ADDRESS(1,MATCH(L$1,'Wkly eq indx data joined'!$1:$1,0),1,1,$A$1)),,,1150,1),0),MATCH(L$1,'Wkly eq indx data joined'!$1:$1,0)+1)</f>
        <v>1241.47</v>
      </c>
      <c r="M460" s="9" cm="1">
        <f t="array" aca="1" ref="M460" ca="1">INDEX('Wkly eq indx data joined'!$A$1:$AJ$1150,MATCH('Wkly eq indx data aligned'!$A460,OFFSET(INDIRECT(ADDRESS(1,MATCH(M$1,'Wkly eq indx data joined'!$1:$1,0),1,1,$A$1)),,,1150,1),0),MATCH(M$1,'Wkly eq indx data joined'!$1:$1,0)+1)</f>
        <v>35609.5</v>
      </c>
      <c r="N460" s="9" cm="1">
        <f t="array" aca="1" ref="N460" ca="1">INDEX('Wkly eq indx data joined'!$A$1:$AJ$1150,MATCH('Wkly eq indx data aligned'!$A460,OFFSET(INDIRECT(ADDRESS(1,MATCH(N$1,'Wkly eq indx data joined'!$1:$1,0),1,1,$A$1)),,,1150,1),0),MATCH(N$1,'Wkly eq indx data joined'!$1:$1,0)+1)</f>
        <v>2871.25</v>
      </c>
      <c r="O460" s="13" cm="1">
        <f t="array" aca="1" ref="O460" ca="1">INDEX('Wkly eq indx data joined'!$A$1:$AJ$1150,MATCH('Wkly eq indx data aligned'!$A460+1,OFFSET(INDIRECT(ADDRESS(1,MATCH(O$1,'Wkly eq indx data joined'!$1:$1,0),1,1,$A$1)),,,1150,1),0),MATCH(O$1,'Wkly eq indx data joined'!$1:$1,0)+1)</f>
        <v>5130.71</v>
      </c>
      <c r="P460" s="12" cm="1">
        <f t="array" aca="1" ref="P460" ca="1">INDEX('Wkly eq indx data joined'!$A$1:$AJ$1150,MATCH('Wkly eq indx data aligned'!$A460+2,OFFSET(INDIRECT(ADDRESS(1,MATCH(P$1,'Wkly eq indx data joined'!$1:$1,0),1,1,$A$1)),,,1150,1),0),MATCH(P$1,'Wkly eq indx data joined'!$1:$1,0)+1)</f>
        <v>3279.95</v>
      </c>
      <c r="Q460" s="9" cm="1">
        <f t="array" aca="1" ref="Q460" ca="1">INDEX('Wkly eq indx data joined'!$A$1:$AJ$1150,MATCH('Wkly eq indx data aligned'!$A460,OFFSET(INDIRECT(ADDRESS(1,MATCH(Q$1,'Wkly eq indx data joined'!$1:$1,0),1,1,$A$1)),,,1150,1),0),MATCH(Q$1,'Wkly eq indx data joined'!$1:$1,0)+1)</f>
        <v>258.05</v>
      </c>
      <c r="R460" s="12" cm="1">
        <f t="array" aca="1" ref="R460" ca="1">INDEX('Wkly eq indx data joined'!$A$1:$AJ$1150,MATCH('Wkly eq indx data aligned'!$A460+2,OFFSET(INDIRECT(ADDRESS(1,MATCH(R$1,'Wkly eq indx data joined'!$1:$1,0),1,1,$A$1)),,,1150,1),0),MATCH(R$1,'Wkly eq indx data joined'!$1:$1,0)+1)</f>
        <v>700.37</v>
      </c>
      <c r="S460" s="9" cm="1">
        <f t="array" aca="1" ref="S460" ca="1">INDEX('Wkly eq indx data joined'!$A$1:$AJ$1150,MATCH('Wkly eq indx data aligned'!$A460,OFFSET(INDIRECT(ADDRESS(1,MATCH(S$1,'Wkly eq indx data joined'!$1:$1,0),1,1,$A$1)),,,1150,1),0),MATCH(S$1,'Wkly eq indx data joined'!$1:$1,0)+1)</f>
        <v>18641.169999999998</v>
      </c>
    </row>
    <row r="461" spans="1:19" x14ac:dyDescent="0.25">
      <c r="A461" s="4">
        <f t="shared" si="7"/>
        <v>39738</v>
      </c>
      <c r="B461" s="9" cm="1">
        <f t="array" aca="1" ref="B461" ca="1">INDEX('Wkly eq indx data joined'!$A$1:$AJ$1150,MATCH('Wkly eq indx data aligned'!$A461,OFFSET(INDIRECT(ADDRESS(1,MATCH(B$1,'Wkly eq indx data joined'!$1:$1,0),1,1,$A$1)),,,1150,1),0),MATCH(B$1,'Wkly eq indx data joined'!$1:$1,0)+1)</f>
        <v>3970.8130000000001</v>
      </c>
      <c r="C461" s="9" cm="1">
        <f t="array" aca="1" ref="C461" ca="1">INDEX('Wkly eq indx data joined'!$A$1:$AJ$1150,MATCH('Wkly eq indx data aligned'!$A461,OFFSET(INDIRECT(ADDRESS(1,MATCH(C$1,'Wkly eq indx data joined'!$1:$1,0),1,1,$A$1)),,,1150,1),0),MATCH(C$1,'Wkly eq indx data joined'!$1:$1,0)+1)</f>
        <v>8693.82</v>
      </c>
      <c r="D461" s="18" cm="1">
        <f t="array" aca="1" ref="D461" ca="1">IFERROR(INDEX('Wkly eq indx data joined'!$A$1:$AJ$1150,MATCH('Wkly eq indx data aligned'!$A461,OFFSET(INDIRECT(ADDRESS(1,MATCH(D$1,'Wkly eq indx data joined'!$1:$1,0),1,1,$A$1)),,,1150,1),0),MATCH(D$1,'Wkly eq indx data joined'!$1:$1,0)+1),D460)</f>
        <v>1930.6510000000001</v>
      </c>
      <c r="E461" s="9" cm="1">
        <f t="array" aca="1" ref="E461" ca="1">INDEX('Wkly eq indx data joined'!$A$1:$AJ$1150,MATCH('Wkly eq indx data aligned'!$A461,OFFSET(INDIRECT(ADDRESS(1,MATCH(E$1,'Wkly eq indx data joined'!$1:$1,0),1,1,$A$1)),,,1150,1),0),MATCH(E$1,'Wkly eq indx data joined'!$1:$1,0)+1)</f>
        <v>9562.49</v>
      </c>
      <c r="F461" s="9" cm="1">
        <f t="array" aca="1" ref="F461" ca="1">INDEX('Wkly eq indx data joined'!$A$1:$AJ$1150,MATCH('Wkly eq indx data aligned'!$A461,OFFSET(INDIRECT(ADDRESS(1,MATCH(F$1,'Wkly eq indx data joined'!$1:$1,0),1,1,$A$1)),,,1150,1),0),MATCH(F$1,'Wkly eq indx data joined'!$1:$1,0)+1)</f>
        <v>6099.62</v>
      </c>
      <c r="G461" s="9" cm="1">
        <f t="array" aca="1" ref="G461" ca="1">INDEX('Wkly eq indx data joined'!$A$1:$AJ$1150,MATCH('Wkly eq indx data aligned'!$A461,OFFSET(INDIRECT(ADDRESS(1,MATCH(G$1,'Wkly eq indx data joined'!$1:$1,0),1,1,$A$1)),,,1150,1),0),MATCH(G$1,'Wkly eq indx data joined'!$1:$1,0)+1)</f>
        <v>940.55</v>
      </c>
      <c r="H461" s="9" cm="1">
        <f t="array" aca="1" ref="H461" ca="1">INDEX('Wkly eq indx data joined'!$A$1:$AJ$1150,MATCH('Wkly eq indx data aligned'!$A461,OFFSET(INDIRECT(ADDRESS(1,MATCH(H$1,'Wkly eq indx data joined'!$1:$1,0),1,1,$A$1)),,,1150,1),0),MATCH(H$1,'Wkly eq indx data joined'!$1:$1,0)+1)</f>
        <v>4063.01</v>
      </c>
      <c r="I461" s="9" cm="1">
        <f t="array" aca="1" ref="I461" ca="1">INDEX('Wkly eq indx data joined'!$A$1:$AJ$1150,MATCH('Wkly eq indx data aligned'!$A461,OFFSET(INDIRECT(ADDRESS(1,MATCH(I$1,'Wkly eq indx data joined'!$1:$1,0),1,1,$A$1)),,,1150,1),0),MATCH(I$1,'Wkly eq indx data joined'!$1:$1,0)+1)</f>
        <v>14554.21</v>
      </c>
      <c r="J461" s="9" cm="1">
        <f t="array" aca="1" ref="J461" ca="1">INDEX('Wkly eq indx data joined'!$A$1:$AJ$1150,MATCH('Wkly eq indx data aligned'!$A461,OFFSET(INDIRECT(ADDRESS(1,MATCH(J$1,'Wkly eq indx data joined'!$1:$1,0),1,1,$A$1)),,,1150,1),0),MATCH(J$1,'Wkly eq indx data joined'!$1:$1,0)+1)</f>
        <v>3329.92</v>
      </c>
      <c r="K461" s="9" cm="1">
        <f t="array" aca="1" ref="K461" ca="1">INDEX('Wkly eq indx data joined'!$A$1:$AJ$1150,MATCH('Wkly eq indx data aligned'!$A461,OFFSET(INDIRECT(ADDRESS(1,MATCH(K$1,'Wkly eq indx data joined'!$1:$1,0),1,1,$A$1)),,,1150,1),0),MATCH(K$1,'Wkly eq indx data joined'!$1:$1,0)+1)</f>
        <v>4781.33</v>
      </c>
      <c r="L461" s="12" cm="1">
        <f t="array" aca="1" ref="L461" ca="1">INDEX('Wkly eq indx data joined'!$A$1:$AJ$1150,MATCH('Wkly eq indx data aligned'!$A461+2,OFFSET(INDIRECT(ADDRESS(1,MATCH(L$1,'Wkly eq indx data joined'!$1:$1,0),1,1,$A$1)),,,1150,1),0),MATCH(L$1,'Wkly eq indx data joined'!$1:$1,0)+1)</f>
        <v>1180.67</v>
      </c>
      <c r="M461" s="9" cm="1">
        <f t="array" aca="1" ref="M461" ca="1">INDEX('Wkly eq indx data joined'!$A$1:$AJ$1150,MATCH('Wkly eq indx data aligned'!$A461,OFFSET(INDIRECT(ADDRESS(1,MATCH(M$1,'Wkly eq indx data joined'!$1:$1,0),1,1,$A$1)),,,1150,1),0),MATCH(M$1,'Wkly eq indx data joined'!$1:$1,0)+1)</f>
        <v>36399.1</v>
      </c>
      <c r="N461" s="9" cm="1">
        <f t="array" aca="1" ref="N461" ca="1">INDEX('Wkly eq indx data joined'!$A$1:$AJ$1150,MATCH('Wkly eq indx data aligned'!$A461,OFFSET(INDIRECT(ADDRESS(1,MATCH(N$1,'Wkly eq indx data joined'!$1:$1,0),1,1,$A$1)),,,1150,1),0),MATCH(N$1,'Wkly eq indx data joined'!$1:$1,0)+1)</f>
        <v>2720.38</v>
      </c>
      <c r="O461" s="13" cm="1">
        <f t="array" aca="1" ref="O461" ca="1">INDEX('Wkly eq indx data joined'!$A$1:$AJ$1150,MATCH('Wkly eq indx data aligned'!$A461+1,OFFSET(INDIRECT(ADDRESS(1,MATCH(O$1,'Wkly eq indx data joined'!$1:$1,0),1,1,$A$1)),,,1150,1),0),MATCH(O$1,'Wkly eq indx data joined'!$1:$1,0)+1)</f>
        <v>4960.3999999999996</v>
      </c>
      <c r="P461" s="12" cm="1">
        <f t="array" aca="1" ref="P461" ca="1">INDEX('Wkly eq indx data joined'!$A$1:$AJ$1150,MATCH('Wkly eq indx data aligned'!$A461+2,OFFSET(INDIRECT(ADDRESS(1,MATCH(P$1,'Wkly eq indx data joined'!$1:$1,0),1,1,$A$1)),,,1150,1),0),MATCH(P$1,'Wkly eq indx data joined'!$1:$1,0)+1)</f>
        <v>3074.35</v>
      </c>
      <c r="Q461" s="9" cm="1">
        <f t="array" aca="1" ref="Q461" ca="1">INDEX('Wkly eq indx data joined'!$A$1:$AJ$1150,MATCH('Wkly eq indx data aligned'!$A461,OFFSET(INDIRECT(ADDRESS(1,MATCH(Q$1,'Wkly eq indx data joined'!$1:$1,0),1,1,$A$1)),,,1150,1),0),MATCH(Q$1,'Wkly eq indx data joined'!$1:$1,0)+1)</f>
        <v>252.26</v>
      </c>
      <c r="R461" s="12" cm="1">
        <f t="array" aca="1" ref="R461" ca="1">INDEX('Wkly eq indx data joined'!$A$1:$AJ$1150,MATCH('Wkly eq indx data aligned'!$A461+2,OFFSET(INDIRECT(ADDRESS(1,MATCH(R$1,'Wkly eq indx data joined'!$1:$1,0),1,1,$A$1)),,,1150,1),0),MATCH(R$1,'Wkly eq indx data joined'!$1:$1,0)+1)</f>
        <v>599.64</v>
      </c>
      <c r="S461" s="9" cm="1">
        <f t="array" aca="1" ref="S461" ca="1">INDEX('Wkly eq indx data joined'!$A$1:$AJ$1150,MATCH('Wkly eq indx data aligned'!$A461,OFFSET(INDIRECT(ADDRESS(1,MATCH(S$1,'Wkly eq indx data joined'!$1:$1,0),1,1,$A$1)),,,1150,1),0),MATCH(S$1,'Wkly eq indx data joined'!$1:$1,0)+1)</f>
        <v>18299.689999999999</v>
      </c>
    </row>
    <row r="462" spans="1:19" x14ac:dyDescent="0.25">
      <c r="A462" s="4">
        <f t="shared" si="7"/>
        <v>39745</v>
      </c>
      <c r="B462" s="9" cm="1">
        <f t="array" aca="1" ref="B462" ca="1">INDEX('Wkly eq indx data joined'!$A$1:$AJ$1150,MATCH('Wkly eq indx data aligned'!$A462,OFFSET(INDIRECT(ADDRESS(1,MATCH(B$1,'Wkly eq indx data joined'!$1:$1,0),1,1,$A$1)),,,1150,1),0),MATCH(B$1,'Wkly eq indx data joined'!$1:$1,0)+1)</f>
        <v>3869.4430000000002</v>
      </c>
      <c r="C462" s="9" cm="1">
        <f t="array" aca="1" ref="C462" ca="1">INDEX('Wkly eq indx data joined'!$A$1:$AJ$1150,MATCH('Wkly eq indx data aligned'!$A462,OFFSET(INDIRECT(ADDRESS(1,MATCH(C$1,'Wkly eq indx data joined'!$1:$1,0),1,1,$A$1)),,,1150,1),0),MATCH(C$1,'Wkly eq indx data joined'!$1:$1,0)+1)</f>
        <v>7649.08</v>
      </c>
      <c r="D462" s="18" cm="1">
        <f t="array" aca="1" ref="D462" ca="1">IFERROR(INDEX('Wkly eq indx data joined'!$A$1:$AJ$1150,MATCH('Wkly eq indx data aligned'!$A462,OFFSET(INDIRECT(ADDRESS(1,MATCH(D$1,'Wkly eq indx data joined'!$1:$1,0),1,1,$A$1)),,,1150,1),0),MATCH(D$1,'Wkly eq indx data joined'!$1:$1,0)+1),D461)</f>
        <v>1839.6210000000001</v>
      </c>
      <c r="E462" s="9" cm="1">
        <f t="array" aca="1" ref="E462" ca="1">INDEX('Wkly eq indx data joined'!$A$1:$AJ$1150,MATCH('Wkly eq indx data aligned'!$A462,OFFSET(INDIRECT(ADDRESS(1,MATCH(E$1,'Wkly eq indx data joined'!$1:$1,0),1,1,$A$1)),,,1150,1),0),MATCH(E$1,'Wkly eq indx data joined'!$1:$1,0)+1)</f>
        <v>9294.09</v>
      </c>
      <c r="F462" s="9" cm="1">
        <f t="array" aca="1" ref="F462" ca="1">INDEX('Wkly eq indx data joined'!$A$1:$AJ$1150,MATCH('Wkly eq indx data aligned'!$A462,OFFSET(INDIRECT(ADDRESS(1,MATCH(F$1,'Wkly eq indx data joined'!$1:$1,0),1,1,$A$1)),,,1150,1),0),MATCH(F$1,'Wkly eq indx data joined'!$1:$1,0)+1)</f>
        <v>5675.09</v>
      </c>
      <c r="G462" s="9" cm="1">
        <f t="array" aca="1" ref="G462" ca="1">INDEX('Wkly eq indx data joined'!$A$1:$AJ$1150,MATCH('Wkly eq indx data aligned'!$A462,OFFSET(INDIRECT(ADDRESS(1,MATCH(G$1,'Wkly eq indx data joined'!$1:$1,0),1,1,$A$1)),,,1150,1),0),MATCH(G$1,'Wkly eq indx data joined'!$1:$1,0)+1)</f>
        <v>876.77</v>
      </c>
      <c r="H462" s="9" cm="1">
        <f t="array" aca="1" ref="H462" ca="1">INDEX('Wkly eq indx data joined'!$A$1:$AJ$1150,MATCH('Wkly eq indx data aligned'!$A462,OFFSET(INDIRECT(ADDRESS(1,MATCH(H$1,'Wkly eq indx data joined'!$1:$1,0),1,1,$A$1)),,,1150,1),0),MATCH(H$1,'Wkly eq indx data joined'!$1:$1,0)+1)</f>
        <v>3883.36</v>
      </c>
      <c r="I462" s="9" cm="1">
        <f t="array" aca="1" ref="I462" ca="1">INDEX('Wkly eq indx data joined'!$A$1:$AJ$1150,MATCH('Wkly eq indx data aligned'!$A462,OFFSET(INDIRECT(ADDRESS(1,MATCH(I$1,'Wkly eq indx data joined'!$1:$1,0),1,1,$A$1)),,,1150,1),0),MATCH(I$1,'Wkly eq indx data joined'!$1:$1,0)+1)</f>
        <v>12618.38</v>
      </c>
      <c r="J462" s="9" cm="1">
        <f t="array" aca="1" ref="J462" ca="1">INDEX('Wkly eq indx data joined'!$A$1:$AJ$1150,MATCH('Wkly eq indx data aligned'!$A462,OFFSET(INDIRECT(ADDRESS(1,MATCH(J$1,'Wkly eq indx data joined'!$1:$1,0),1,1,$A$1)),,,1150,1),0),MATCH(J$1,'Wkly eq indx data joined'!$1:$1,0)+1)</f>
        <v>3193.79</v>
      </c>
      <c r="K462" s="9" cm="1">
        <f t="array" aca="1" ref="K462" ca="1">INDEX('Wkly eq indx data joined'!$A$1:$AJ$1150,MATCH('Wkly eq indx data aligned'!$A462,OFFSET(INDIRECT(ADDRESS(1,MATCH(K$1,'Wkly eq indx data joined'!$1:$1,0),1,1,$A$1)),,,1150,1),0),MATCH(K$1,'Wkly eq indx data joined'!$1:$1,0)+1)</f>
        <v>4295.67</v>
      </c>
      <c r="L462" s="12" cm="1">
        <f t="array" aca="1" ref="L462" ca="1">INDEX('Wkly eq indx data joined'!$A$1:$AJ$1150,MATCH('Wkly eq indx data aligned'!$A462+2,OFFSET(INDIRECT(ADDRESS(1,MATCH(L$1,'Wkly eq indx data joined'!$1:$1,0),1,1,$A$1)),,,1150,1),0),MATCH(L$1,'Wkly eq indx data joined'!$1:$1,0)+1)</f>
        <v>938.75</v>
      </c>
      <c r="M462" s="9" cm="1">
        <f t="array" aca="1" ref="M462" ca="1">INDEX('Wkly eq indx data joined'!$A$1:$AJ$1150,MATCH('Wkly eq indx data aligned'!$A462,OFFSET(INDIRECT(ADDRESS(1,MATCH(M$1,'Wkly eq indx data joined'!$1:$1,0),1,1,$A$1)),,,1150,1),0),MATCH(M$1,'Wkly eq indx data joined'!$1:$1,0)+1)</f>
        <v>31481.599999999999</v>
      </c>
      <c r="N462" s="9" cm="1">
        <f t="array" aca="1" ref="N462" ca="1">INDEX('Wkly eq indx data joined'!$A$1:$AJ$1150,MATCH('Wkly eq indx data aligned'!$A462,OFFSET(INDIRECT(ADDRESS(1,MATCH(N$1,'Wkly eq indx data joined'!$1:$1,0),1,1,$A$1)),,,1150,1),0),MATCH(N$1,'Wkly eq indx data joined'!$1:$1,0)+1)</f>
        <v>2650.21</v>
      </c>
      <c r="O462" s="13" cm="1">
        <f t="array" aca="1" ref="O462" ca="1">INDEX('Wkly eq indx data joined'!$A$1:$AJ$1150,MATCH('Wkly eq indx data aligned'!$A462+1,OFFSET(INDIRECT(ADDRESS(1,MATCH(O$1,'Wkly eq indx data joined'!$1:$1,0),1,1,$A$1)),,,1150,1),0),MATCH(O$1,'Wkly eq indx data joined'!$1:$1,0)+1)</f>
        <v>4579.62</v>
      </c>
      <c r="P462" s="12" cm="1">
        <f t="array" aca="1" ref="P462" ca="1">INDEX('Wkly eq indx data joined'!$A$1:$AJ$1150,MATCH('Wkly eq indx data aligned'!$A462+2,OFFSET(INDIRECT(ADDRESS(1,MATCH(P$1,'Wkly eq indx data joined'!$1:$1,0),1,1,$A$1)),,,1150,1),0),MATCH(P$1,'Wkly eq indx data joined'!$1:$1,0)+1)</f>
        <v>2584</v>
      </c>
      <c r="Q462" s="9" cm="1">
        <f t="array" aca="1" ref="Q462" ca="1">INDEX('Wkly eq indx data joined'!$A$1:$AJ$1150,MATCH('Wkly eq indx data aligned'!$A462,OFFSET(INDIRECT(ADDRESS(1,MATCH(Q$1,'Wkly eq indx data joined'!$1:$1,0),1,1,$A$1)),,,1150,1),0),MATCH(Q$1,'Wkly eq indx data joined'!$1:$1,0)+1)</f>
        <v>245.92</v>
      </c>
      <c r="R462" s="12" cm="1">
        <f t="array" aca="1" ref="R462" ca="1">INDEX('Wkly eq indx data joined'!$A$1:$AJ$1150,MATCH('Wkly eq indx data aligned'!$A462+2,OFFSET(INDIRECT(ADDRESS(1,MATCH(R$1,'Wkly eq indx data joined'!$1:$1,0),1,1,$A$1)),,,1150,1),0),MATCH(R$1,'Wkly eq indx data joined'!$1:$1,0)+1)</f>
        <v>513.62</v>
      </c>
      <c r="S462" s="9" cm="1">
        <f t="array" aca="1" ref="S462" ca="1">INDEX('Wkly eq indx data joined'!$A$1:$AJ$1150,MATCH('Wkly eq indx data aligned'!$A462,OFFSET(INDIRECT(ADDRESS(1,MATCH(S$1,'Wkly eq indx data joined'!$1:$1,0),1,1,$A$1)),,,1150,1),0),MATCH(S$1,'Wkly eq indx data joined'!$1:$1,0)+1)</f>
        <v>16723.79</v>
      </c>
    </row>
    <row r="463" spans="1:19" x14ac:dyDescent="0.25">
      <c r="A463" s="4">
        <f t="shared" si="7"/>
        <v>39752</v>
      </c>
      <c r="B463" s="9" cm="1">
        <f t="array" aca="1" ref="B463" ca="1">INDEX('Wkly eq indx data joined'!$A$1:$AJ$1150,MATCH('Wkly eq indx data aligned'!$A463,OFFSET(INDIRECT(ADDRESS(1,MATCH(B$1,'Wkly eq indx data joined'!$1:$1,0),1,1,$A$1)),,,1150,1),0),MATCH(B$1,'Wkly eq indx data joined'!$1:$1,0)+1)</f>
        <v>4017.96</v>
      </c>
      <c r="C463" s="9" cm="1">
        <f t="array" aca="1" ref="C463" ca="1">INDEX('Wkly eq indx data joined'!$A$1:$AJ$1150,MATCH('Wkly eq indx data aligned'!$A463,OFFSET(INDIRECT(ADDRESS(1,MATCH(C$1,'Wkly eq indx data joined'!$1:$1,0),1,1,$A$1)),,,1150,1),0),MATCH(C$1,'Wkly eq indx data joined'!$1:$1,0)+1)</f>
        <v>8576.98</v>
      </c>
      <c r="D463" s="18" cm="1">
        <f t="array" aca="1" ref="D463" ca="1">IFERROR(INDEX('Wkly eq indx data joined'!$A$1:$AJ$1150,MATCH('Wkly eq indx data aligned'!$A463,OFFSET(INDIRECT(ADDRESS(1,MATCH(D$1,'Wkly eq indx data joined'!$1:$1,0),1,1,$A$1)),,,1150,1),0),MATCH(D$1,'Wkly eq indx data joined'!$1:$1,0)+1),D462)</f>
        <v>1728.7860000000001</v>
      </c>
      <c r="E463" s="9" cm="1">
        <f t="array" aca="1" ref="E463" ca="1">INDEX('Wkly eq indx data joined'!$A$1:$AJ$1150,MATCH('Wkly eq indx data aligned'!$A463,OFFSET(INDIRECT(ADDRESS(1,MATCH(E$1,'Wkly eq indx data joined'!$1:$1,0),1,1,$A$1)),,,1150,1),0),MATCH(E$1,'Wkly eq indx data joined'!$1:$1,0)+1)</f>
        <v>9762.76</v>
      </c>
      <c r="F463" s="9" cm="1">
        <f t="array" aca="1" ref="F463" ca="1">INDEX('Wkly eq indx data joined'!$A$1:$AJ$1150,MATCH('Wkly eq indx data aligned'!$A463,OFFSET(INDIRECT(ADDRESS(1,MATCH(F$1,'Wkly eq indx data joined'!$1:$1,0),1,1,$A$1)),,,1150,1),0),MATCH(F$1,'Wkly eq indx data joined'!$1:$1,0)+1)</f>
        <v>6153.21</v>
      </c>
      <c r="G463" s="9" cm="1">
        <f t="array" aca="1" ref="G463" ca="1">INDEX('Wkly eq indx data joined'!$A$1:$AJ$1150,MATCH('Wkly eq indx data aligned'!$A463,OFFSET(INDIRECT(ADDRESS(1,MATCH(G$1,'Wkly eq indx data joined'!$1:$1,0),1,1,$A$1)),,,1150,1),0),MATCH(G$1,'Wkly eq indx data joined'!$1:$1,0)+1)</f>
        <v>968.75</v>
      </c>
      <c r="H463" s="9" cm="1">
        <f t="array" aca="1" ref="H463" ca="1">INDEX('Wkly eq indx data joined'!$A$1:$AJ$1150,MATCH('Wkly eq indx data aligned'!$A463,OFFSET(INDIRECT(ADDRESS(1,MATCH(H$1,'Wkly eq indx data joined'!$1:$1,0),1,1,$A$1)),,,1150,1),0),MATCH(H$1,'Wkly eq indx data joined'!$1:$1,0)+1)</f>
        <v>4377.34</v>
      </c>
      <c r="I463" s="9" cm="1">
        <f t="array" aca="1" ref="I463" ca="1">INDEX('Wkly eq indx data joined'!$A$1:$AJ$1150,MATCH('Wkly eq indx data aligned'!$A463,OFFSET(INDIRECT(ADDRESS(1,MATCH(I$1,'Wkly eq indx data joined'!$1:$1,0),1,1,$A$1)),,,1150,1),0),MATCH(I$1,'Wkly eq indx data joined'!$1:$1,0)+1)</f>
        <v>13968.67</v>
      </c>
      <c r="J463" s="9" cm="1">
        <f t="array" aca="1" ref="J463" ca="1">INDEX('Wkly eq indx data joined'!$A$1:$AJ$1150,MATCH('Wkly eq indx data aligned'!$A463,OFFSET(INDIRECT(ADDRESS(1,MATCH(J$1,'Wkly eq indx data joined'!$1:$1,0),1,1,$A$1)),,,1150,1),0),MATCH(J$1,'Wkly eq indx data joined'!$1:$1,0)+1)</f>
        <v>3487.07</v>
      </c>
      <c r="K463" s="9" cm="1">
        <f t="array" aca="1" ref="K463" ca="1">INDEX('Wkly eq indx data joined'!$A$1:$AJ$1150,MATCH('Wkly eq indx data aligned'!$A463,OFFSET(INDIRECT(ADDRESS(1,MATCH(K$1,'Wkly eq indx data joined'!$1:$1,0),1,1,$A$1)),,,1150,1),0),MATCH(K$1,'Wkly eq indx data joined'!$1:$1,0)+1)</f>
        <v>4987.97</v>
      </c>
      <c r="L463" s="12" cm="1">
        <f t="array" aca="1" ref="L463" ca="1">INDEX('Wkly eq indx data joined'!$A$1:$AJ$1150,MATCH('Wkly eq indx data aligned'!$A463+2,OFFSET(INDIRECT(ADDRESS(1,MATCH(L$1,'Wkly eq indx data joined'!$1:$1,0),1,1,$A$1)),,,1150,1),0),MATCH(L$1,'Wkly eq indx data joined'!$1:$1,0)+1)</f>
        <v>1113.06</v>
      </c>
      <c r="M463" s="9" cm="1">
        <f t="array" aca="1" ref="M463" ca="1">INDEX('Wkly eq indx data joined'!$A$1:$AJ$1150,MATCH('Wkly eq indx data aligned'!$A463,OFFSET(INDIRECT(ADDRESS(1,MATCH(M$1,'Wkly eq indx data joined'!$1:$1,0),1,1,$A$1)),,,1150,1),0),MATCH(M$1,'Wkly eq indx data joined'!$1:$1,0)+1)</f>
        <v>37256.800000000003</v>
      </c>
      <c r="N463" s="9" cm="1">
        <f t="array" aca="1" ref="N463" ca="1">INDEX('Wkly eq indx data joined'!$A$1:$AJ$1150,MATCH('Wkly eq indx data aligned'!$A463,OFFSET(INDIRECT(ADDRESS(1,MATCH(N$1,'Wkly eq indx data joined'!$1:$1,0),1,1,$A$1)),,,1150,1),0),MATCH(N$1,'Wkly eq indx data joined'!$1:$1,0)+1)</f>
        <v>3029.46</v>
      </c>
      <c r="O463" s="13" cm="1">
        <f t="array" aca="1" ref="O463" ca="1">INDEX('Wkly eq indx data joined'!$A$1:$AJ$1150,MATCH('Wkly eq indx data aligned'!$A463+1,OFFSET(INDIRECT(ADDRESS(1,MATCH(O$1,'Wkly eq indx data joined'!$1:$1,0),1,1,$A$1)),,,1150,1),0),MATCH(O$1,'Wkly eq indx data joined'!$1:$1,0)+1)</f>
        <v>4870.66</v>
      </c>
      <c r="P463" s="12" cm="1">
        <f t="array" aca="1" ref="P463" ca="1">INDEX('Wkly eq indx data joined'!$A$1:$AJ$1150,MATCH('Wkly eq indx data aligned'!$A463+2,OFFSET(INDIRECT(ADDRESS(1,MATCH(P$1,'Wkly eq indx data joined'!$1:$1,0),1,1,$A$1)),,,1150,1),0),MATCH(P$1,'Wkly eq indx data joined'!$1:$1,0)+1)</f>
        <v>2885.6</v>
      </c>
      <c r="Q463" s="9" cm="1">
        <f t="array" aca="1" ref="Q463" ca="1">INDEX('Wkly eq indx data joined'!$A$1:$AJ$1150,MATCH('Wkly eq indx data aligned'!$A463,OFFSET(INDIRECT(ADDRESS(1,MATCH(Q$1,'Wkly eq indx data joined'!$1:$1,0),1,1,$A$1)),,,1150,1),0),MATCH(Q$1,'Wkly eq indx data joined'!$1:$1,0)+1)</f>
        <v>267.69</v>
      </c>
      <c r="R463" s="12" cm="1">
        <f t="array" aca="1" ref="R463" ca="1">INDEX('Wkly eq indx data joined'!$A$1:$AJ$1150,MATCH('Wkly eq indx data aligned'!$A463+2,OFFSET(INDIRECT(ADDRESS(1,MATCH(R$1,'Wkly eq indx data joined'!$1:$1,0),1,1,$A$1)),,,1150,1),0),MATCH(R$1,'Wkly eq indx data joined'!$1:$1,0)+1)</f>
        <v>766.92</v>
      </c>
      <c r="S463" s="9" cm="1">
        <f t="array" aca="1" ref="S463" ca="1">INDEX('Wkly eq indx data joined'!$A$1:$AJ$1150,MATCH('Wkly eq indx data aligned'!$A463,OFFSET(INDIRECT(ADDRESS(1,MATCH(S$1,'Wkly eq indx data joined'!$1:$1,0),1,1,$A$1)),,,1150,1),0),MATCH(S$1,'Wkly eq indx data joined'!$1:$1,0)+1)</f>
        <v>19080.13</v>
      </c>
    </row>
    <row r="464" spans="1:19" x14ac:dyDescent="0.25">
      <c r="A464" s="4">
        <f t="shared" si="7"/>
        <v>39759</v>
      </c>
      <c r="B464" s="9" cm="1">
        <f t="array" aca="1" ref="B464" ca="1">INDEX('Wkly eq indx data joined'!$A$1:$AJ$1150,MATCH('Wkly eq indx data aligned'!$A464,OFFSET(INDIRECT(ADDRESS(1,MATCH(B$1,'Wkly eq indx data joined'!$1:$1,0),1,1,$A$1)),,,1150,1),0),MATCH(B$1,'Wkly eq indx data joined'!$1:$1,0)+1)</f>
        <v>4051.2730000000001</v>
      </c>
      <c r="C464" s="9" cm="1">
        <f t="array" aca="1" ref="C464" ca="1">INDEX('Wkly eq indx data joined'!$A$1:$AJ$1150,MATCH('Wkly eq indx data aligned'!$A464,OFFSET(INDIRECT(ADDRESS(1,MATCH(C$1,'Wkly eq indx data joined'!$1:$1,0),1,1,$A$1)),,,1150,1),0),MATCH(C$1,'Wkly eq indx data joined'!$1:$1,0)+1)</f>
        <v>8583</v>
      </c>
      <c r="D464" s="18" cm="1">
        <f t="array" aca="1" ref="D464" ca="1">IFERROR(INDEX('Wkly eq indx data joined'!$A$1:$AJ$1150,MATCH('Wkly eq indx data aligned'!$A464,OFFSET(INDIRECT(ADDRESS(1,MATCH(D$1,'Wkly eq indx data joined'!$1:$1,0),1,1,$A$1)),,,1150,1),0),MATCH(D$1,'Wkly eq indx data joined'!$1:$1,0)+1),D463)</f>
        <v>1747.713</v>
      </c>
      <c r="E464" s="9" cm="1">
        <f t="array" aca="1" ref="E464" ca="1">INDEX('Wkly eq indx data joined'!$A$1:$AJ$1150,MATCH('Wkly eq indx data aligned'!$A464,OFFSET(INDIRECT(ADDRESS(1,MATCH(E$1,'Wkly eq indx data joined'!$1:$1,0),1,1,$A$1)),,,1150,1),0),MATCH(E$1,'Wkly eq indx data joined'!$1:$1,0)+1)</f>
        <v>9596.2099999999991</v>
      </c>
      <c r="F464" s="9" cm="1">
        <f t="array" aca="1" ref="F464" ca="1">INDEX('Wkly eq indx data joined'!$A$1:$AJ$1150,MATCH('Wkly eq indx data aligned'!$A464,OFFSET(INDIRECT(ADDRESS(1,MATCH(F$1,'Wkly eq indx data joined'!$1:$1,0),1,1,$A$1)),,,1150,1),0),MATCH(F$1,'Wkly eq indx data joined'!$1:$1,0)+1)</f>
        <v>6008.16</v>
      </c>
      <c r="G464" s="9" cm="1">
        <f t="array" aca="1" ref="G464" ca="1">INDEX('Wkly eq indx data joined'!$A$1:$AJ$1150,MATCH('Wkly eq indx data aligned'!$A464,OFFSET(INDIRECT(ADDRESS(1,MATCH(G$1,'Wkly eq indx data joined'!$1:$1,0),1,1,$A$1)),,,1150,1),0),MATCH(G$1,'Wkly eq indx data joined'!$1:$1,0)+1)</f>
        <v>930.99</v>
      </c>
      <c r="H464" s="9" cm="1">
        <f t="array" aca="1" ref="H464" ca="1">INDEX('Wkly eq indx data joined'!$A$1:$AJ$1150,MATCH('Wkly eq indx data aligned'!$A464,OFFSET(INDIRECT(ADDRESS(1,MATCH(H$1,'Wkly eq indx data joined'!$1:$1,0),1,1,$A$1)),,,1150,1),0),MATCH(H$1,'Wkly eq indx data joined'!$1:$1,0)+1)</f>
        <v>4364.96</v>
      </c>
      <c r="I464" s="9" cm="1">
        <f t="array" aca="1" ref="I464" ca="1">INDEX('Wkly eq indx data joined'!$A$1:$AJ$1150,MATCH('Wkly eq indx data aligned'!$A464,OFFSET(INDIRECT(ADDRESS(1,MATCH(I$1,'Wkly eq indx data joined'!$1:$1,0),1,1,$A$1)),,,1150,1),0),MATCH(I$1,'Wkly eq indx data joined'!$1:$1,0)+1)</f>
        <v>14243.43</v>
      </c>
      <c r="J464" s="9" cm="1">
        <f t="array" aca="1" ref="J464" ca="1">INDEX('Wkly eq indx data joined'!$A$1:$AJ$1150,MATCH('Wkly eq indx data aligned'!$A464,OFFSET(INDIRECT(ADDRESS(1,MATCH(J$1,'Wkly eq indx data joined'!$1:$1,0),1,1,$A$1)),,,1150,1),0),MATCH(J$1,'Wkly eq indx data joined'!$1:$1,0)+1)</f>
        <v>3469.12</v>
      </c>
      <c r="K464" s="9" cm="1">
        <f t="array" aca="1" ref="K464" ca="1">INDEX('Wkly eq indx data joined'!$A$1:$AJ$1150,MATCH('Wkly eq indx data aligned'!$A464,OFFSET(INDIRECT(ADDRESS(1,MATCH(K$1,'Wkly eq indx data joined'!$1:$1,0),1,1,$A$1)),,,1150,1),0),MATCH(K$1,'Wkly eq indx data joined'!$1:$1,0)+1)</f>
        <v>4938.46</v>
      </c>
      <c r="L464" s="12" cm="1">
        <f t="array" aca="1" ref="L464" ca="1">INDEX('Wkly eq indx data joined'!$A$1:$AJ$1150,MATCH('Wkly eq indx data aligned'!$A464+2,OFFSET(INDIRECT(ADDRESS(1,MATCH(L$1,'Wkly eq indx data joined'!$1:$1,0),1,1,$A$1)),,,1150,1),0),MATCH(L$1,'Wkly eq indx data joined'!$1:$1,0)+1)</f>
        <v>1134.49</v>
      </c>
      <c r="M464" s="9" cm="1">
        <f t="array" aca="1" ref="M464" ca="1">INDEX('Wkly eq indx data joined'!$A$1:$AJ$1150,MATCH('Wkly eq indx data aligned'!$A464,OFFSET(INDIRECT(ADDRESS(1,MATCH(M$1,'Wkly eq indx data joined'!$1:$1,0),1,1,$A$1)),,,1150,1),0),MATCH(M$1,'Wkly eq indx data joined'!$1:$1,0)+1)</f>
        <v>36665.1</v>
      </c>
      <c r="N464" s="9" cm="1">
        <f t="array" aca="1" ref="N464" ca="1">INDEX('Wkly eq indx data joined'!$A$1:$AJ$1150,MATCH('Wkly eq indx data aligned'!$A464,OFFSET(INDIRECT(ADDRESS(1,MATCH(N$1,'Wkly eq indx data joined'!$1:$1,0),1,1,$A$1)),,,1150,1),0),MATCH(N$1,'Wkly eq indx data joined'!$1:$1,0)+1)</f>
        <v>2826.74</v>
      </c>
      <c r="O464" s="13" cm="1">
        <f t="array" aca="1" ref="O464" ca="1">INDEX('Wkly eq indx data joined'!$A$1:$AJ$1150,MATCH('Wkly eq indx data aligned'!$A464+1,OFFSET(INDIRECT(ADDRESS(1,MATCH(O$1,'Wkly eq indx data joined'!$1:$1,0),1,1,$A$1)),,,1150,1),0),MATCH(O$1,'Wkly eq indx data joined'!$1:$1,0)+1)</f>
        <v>4742.33</v>
      </c>
      <c r="P464" s="12" cm="1">
        <f t="array" aca="1" ref="P464" ca="1">INDEX('Wkly eq indx data joined'!$A$1:$AJ$1150,MATCH('Wkly eq indx data aligned'!$A464+2,OFFSET(INDIRECT(ADDRESS(1,MATCH(P$1,'Wkly eq indx data joined'!$1:$1,0),1,1,$A$1)),,,1150,1),0),MATCH(P$1,'Wkly eq indx data joined'!$1:$1,0)+1)</f>
        <v>2973</v>
      </c>
      <c r="Q464" s="9" cm="1">
        <f t="array" aca="1" ref="Q464" ca="1">INDEX('Wkly eq indx data joined'!$A$1:$AJ$1150,MATCH('Wkly eq indx data aligned'!$A464,OFFSET(INDIRECT(ADDRESS(1,MATCH(Q$1,'Wkly eq indx data joined'!$1:$1,0),1,1,$A$1)),,,1150,1),0),MATCH(Q$1,'Wkly eq indx data joined'!$1:$1,0)+1)</f>
        <v>265.72000000000003</v>
      </c>
      <c r="R464" s="12" cm="1">
        <f t="array" aca="1" ref="R464" ca="1">INDEX('Wkly eq indx data joined'!$A$1:$AJ$1150,MATCH('Wkly eq indx data aligned'!$A464+2,OFFSET(INDIRECT(ADDRESS(1,MATCH(R$1,'Wkly eq indx data joined'!$1:$1,0),1,1,$A$1)),,,1150,1),0),MATCH(R$1,'Wkly eq indx data joined'!$1:$1,0)+1)</f>
        <v>725.93</v>
      </c>
      <c r="S464" s="9" cm="1">
        <f t="array" aca="1" ref="S464" ca="1">INDEX('Wkly eq indx data joined'!$A$1:$AJ$1150,MATCH('Wkly eq indx data aligned'!$A464,OFFSET(INDIRECT(ADDRESS(1,MATCH(S$1,'Wkly eq indx data joined'!$1:$1,0),1,1,$A$1)),,,1150,1),0),MATCH(S$1,'Wkly eq indx data joined'!$1:$1,0)+1)</f>
        <v>18122.37</v>
      </c>
    </row>
    <row r="465" spans="1:19" x14ac:dyDescent="0.25">
      <c r="A465" s="4">
        <f t="shared" si="7"/>
        <v>39766</v>
      </c>
      <c r="B465" s="9" cm="1">
        <f t="array" aca="1" ref="B465" ca="1">INDEX('Wkly eq indx data joined'!$A$1:$AJ$1150,MATCH('Wkly eq indx data aligned'!$A465,OFFSET(INDIRECT(ADDRESS(1,MATCH(B$1,'Wkly eq indx data joined'!$1:$1,0),1,1,$A$1)),,,1150,1),0),MATCH(B$1,'Wkly eq indx data joined'!$1:$1,0)+1)</f>
        <v>3748.1410000000001</v>
      </c>
      <c r="C465" s="9" cm="1">
        <f t="array" aca="1" ref="C465" ca="1">INDEX('Wkly eq indx data joined'!$A$1:$AJ$1150,MATCH('Wkly eq indx data aligned'!$A465,OFFSET(INDIRECT(ADDRESS(1,MATCH(C$1,'Wkly eq indx data joined'!$1:$1,0),1,1,$A$1)),,,1150,1),0),MATCH(C$1,'Wkly eq indx data joined'!$1:$1,0)+1)</f>
        <v>8462.39</v>
      </c>
      <c r="D465" s="18" cm="1">
        <f t="array" aca="1" ref="D465" ca="1">IFERROR(INDEX('Wkly eq indx data joined'!$A$1:$AJ$1150,MATCH('Wkly eq indx data aligned'!$A465,OFFSET(INDIRECT(ADDRESS(1,MATCH(D$1,'Wkly eq indx data joined'!$1:$1,0),1,1,$A$1)),,,1150,1),0),MATCH(D$1,'Wkly eq indx data joined'!$1:$1,0)+1),D464)</f>
        <v>1986.4380000000001</v>
      </c>
      <c r="E465" s="9" cm="1">
        <f t="array" aca="1" ref="E465" ca="1">INDEX('Wkly eq indx data joined'!$A$1:$AJ$1150,MATCH('Wkly eq indx data aligned'!$A465,OFFSET(INDIRECT(ADDRESS(1,MATCH(E$1,'Wkly eq indx data joined'!$1:$1,0),1,1,$A$1)),,,1150,1),0),MATCH(E$1,'Wkly eq indx data joined'!$1:$1,0)+1)</f>
        <v>9055.9599999999991</v>
      </c>
      <c r="F465" s="9" cm="1">
        <f t="array" aca="1" ref="F465" ca="1">INDEX('Wkly eq indx data joined'!$A$1:$AJ$1150,MATCH('Wkly eq indx data aligned'!$A465,OFFSET(INDIRECT(ADDRESS(1,MATCH(F$1,'Wkly eq indx data joined'!$1:$1,0),1,1,$A$1)),,,1150,1),0),MATCH(F$1,'Wkly eq indx data joined'!$1:$1,0)+1)</f>
        <v>5834.75</v>
      </c>
      <c r="G465" s="9" cm="1">
        <f t="array" aca="1" ref="G465" ca="1">INDEX('Wkly eq indx data joined'!$A$1:$AJ$1150,MATCH('Wkly eq indx data aligned'!$A465,OFFSET(INDIRECT(ADDRESS(1,MATCH(G$1,'Wkly eq indx data joined'!$1:$1,0),1,1,$A$1)),,,1150,1),0),MATCH(G$1,'Wkly eq indx data joined'!$1:$1,0)+1)</f>
        <v>873.29</v>
      </c>
      <c r="H465" s="9" cm="1">
        <f t="array" aca="1" ref="H465" ca="1">INDEX('Wkly eq indx data joined'!$A$1:$AJ$1150,MATCH('Wkly eq indx data aligned'!$A465,OFFSET(INDIRECT(ADDRESS(1,MATCH(H$1,'Wkly eq indx data joined'!$1:$1,0),1,1,$A$1)),,,1150,1),0),MATCH(H$1,'Wkly eq indx data joined'!$1:$1,0)+1)</f>
        <v>4232.97</v>
      </c>
      <c r="I465" s="9" cm="1">
        <f t="array" aca="1" ref="I465" ca="1">INDEX('Wkly eq indx data joined'!$A$1:$AJ$1150,MATCH('Wkly eq indx data aligned'!$A465,OFFSET(INDIRECT(ADDRESS(1,MATCH(I$1,'Wkly eq indx data joined'!$1:$1,0),1,1,$A$1)),,,1150,1),0),MATCH(I$1,'Wkly eq indx data joined'!$1:$1,0)+1)</f>
        <v>13542.66</v>
      </c>
      <c r="J465" s="9" cm="1">
        <f t="array" aca="1" ref="J465" ca="1">INDEX('Wkly eq indx data joined'!$A$1:$AJ$1150,MATCH('Wkly eq indx data aligned'!$A465,OFFSET(INDIRECT(ADDRESS(1,MATCH(J$1,'Wkly eq indx data joined'!$1:$1,0),1,1,$A$1)),,,1150,1),0),MATCH(J$1,'Wkly eq indx data joined'!$1:$1,0)+1)</f>
        <v>3291.47</v>
      </c>
      <c r="K465" s="9" cm="1">
        <f t="array" aca="1" ref="K465" ca="1">INDEX('Wkly eq indx data joined'!$A$1:$AJ$1150,MATCH('Wkly eq indx data aligned'!$A465,OFFSET(INDIRECT(ADDRESS(1,MATCH(K$1,'Wkly eq indx data joined'!$1:$1,0),1,1,$A$1)),,,1150,1),0),MATCH(K$1,'Wkly eq indx data joined'!$1:$1,0)+1)</f>
        <v>4710.24</v>
      </c>
      <c r="L465" s="12" cm="1">
        <f t="array" aca="1" ref="L465" ca="1">INDEX('Wkly eq indx data joined'!$A$1:$AJ$1150,MATCH('Wkly eq indx data aligned'!$A465+2,OFFSET(INDIRECT(ADDRESS(1,MATCH(L$1,'Wkly eq indx data joined'!$1:$1,0),1,1,$A$1)),,,1150,1),0),MATCH(L$1,'Wkly eq indx data joined'!$1:$1,0)+1)</f>
        <v>1088.26</v>
      </c>
      <c r="M465" s="9" cm="1">
        <f t="array" aca="1" ref="M465" ca="1">INDEX('Wkly eq indx data joined'!$A$1:$AJ$1150,MATCH('Wkly eq indx data aligned'!$A465,OFFSET(INDIRECT(ADDRESS(1,MATCH(M$1,'Wkly eq indx data joined'!$1:$1,0),1,1,$A$1)),,,1150,1),0),MATCH(M$1,'Wkly eq indx data joined'!$1:$1,0)+1)</f>
        <v>35789.1</v>
      </c>
      <c r="N465" s="9" cm="1">
        <f t="array" aca="1" ref="N465" ca="1">INDEX('Wkly eq indx data joined'!$A$1:$AJ$1150,MATCH('Wkly eq indx data aligned'!$A465,OFFSET(INDIRECT(ADDRESS(1,MATCH(N$1,'Wkly eq indx data joined'!$1:$1,0),1,1,$A$1)),,,1150,1),0),MATCH(N$1,'Wkly eq indx data joined'!$1:$1,0)+1)</f>
        <v>2673.82</v>
      </c>
      <c r="O465" s="13" cm="1">
        <f t="array" aca="1" ref="O465" ca="1">INDEX('Wkly eq indx data joined'!$A$1:$AJ$1150,MATCH('Wkly eq indx data aligned'!$A465+1,OFFSET(INDIRECT(ADDRESS(1,MATCH(O$1,'Wkly eq indx data joined'!$1:$1,0),1,1,$A$1)),,,1150,1),0),MATCH(O$1,'Wkly eq indx data joined'!$1:$1,0)+1)</f>
        <v>4452.7</v>
      </c>
      <c r="P465" s="12" cm="1">
        <f t="array" aca="1" ref="P465" ca="1">INDEX('Wkly eq indx data joined'!$A$1:$AJ$1150,MATCH('Wkly eq indx data aligned'!$A465+2,OFFSET(INDIRECT(ADDRESS(1,MATCH(P$1,'Wkly eq indx data joined'!$1:$1,0),1,1,$A$1)),,,1150,1),0),MATCH(P$1,'Wkly eq indx data joined'!$1:$1,0)+1)</f>
        <v>2810.35</v>
      </c>
      <c r="Q465" s="9" cm="1">
        <f t="array" aca="1" ref="Q465" ca="1">INDEX('Wkly eq indx data joined'!$A$1:$AJ$1150,MATCH('Wkly eq indx data aligned'!$A465,OFFSET(INDIRECT(ADDRESS(1,MATCH(Q$1,'Wkly eq indx data joined'!$1:$1,0),1,1,$A$1)),,,1150,1),0),MATCH(Q$1,'Wkly eq indx data joined'!$1:$1,0)+1)</f>
        <v>252.47</v>
      </c>
      <c r="R465" s="12" cm="1">
        <f t="array" aca="1" ref="R465" ca="1">INDEX('Wkly eq indx data joined'!$A$1:$AJ$1150,MATCH('Wkly eq indx data aligned'!$A465+2,OFFSET(INDIRECT(ADDRESS(1,MATCH(R$1,'Wkly eq indx data joined'!$1:$1,0),1,1,$A$1)),,,1150,1),0),MATCH(R$1,'Wkly eq indx data joined'!$1:$1,0)+1)</f>
        <v>592.07000000000005</v>
      </c>
      <c r="S465" s="9" cm="1">
        <f t="array" aca="1" ref="S465" ca="1">INDEX('Wkly eq indx data joined'!$A$1:$AJ$1150,MATCH('Wkly eq indx data aligned'!$A465,OFFSET(INDIRECT(ADDRESS(1,MATCH(S$1,'Wkly eq indx data joined'!$1:$1,0),1,1,$A$1)),,,1150,1),0),MATCH(S$1,'Wkly eq indx data joined'!$1:$1,0)+1)</f>
        <v>17492.7</v>
      </c>
    </row>
    <row r="466" spans="1:19" x14ac:dyDescent="0.25">
      <c r="A466" s="4">
        <f t="shared" si="7"/>
        <v>39773</v>
      </c>
      <c r="B466" s="9" cm="1">
        <f t="array" aca="1" ref="B466" ca="1">INDEX('Wkly eq indx data joined'!$A$1:$AJ$1150,MATCH('Wkly eq indx data aligned'!$A466,OFFSET(INDIRECT(ADDRESS(1,MATCH(B$1,'Wkly eq indx data joined'!$1:$1,0),1,1,$A$1)),,,1150,1),0),MATCH(B$1,'Wkly eq indx data joined'!$1:$1,0)+1)</f>
        <v>3416.4989999999998</v>
      </c>
      <c r="C466" s="9" cm="1">
        <f t="array" aca="1" ref="C466" ca="1">INDEX('Wkly eq indx data joined'!$A$1:$AJ$1150,MATCH('Wkly eq indx data aligned'!$A466,OFFSET(INDIRECT(ADDRESS(1,MATCH(C$1,'Wkly eq indx data joined'!$1:$1,0),1,1,$A$1)),,,1150,1),0),MATCH(C$1,'Wkly eq indx data joined'!$1:$1,0)+1)</f>
        <v>7910.79</v>
      </c>
      <c r="D466" s="18" cm="1">
        <f t="array" aca="1" ref="D466" ca="1">IFERROR(INDEX('Wkly eq indx data joined'!$A$1:$AJ$1150,MATCH('Wkly eq indx data aligned'!$A466,OFFSET(INDIRECT(ADDRESS(1,MATCH(D$1,'Wkly eq indx data joined'!$1:$1,0),1,1,$A$1)),,,1150,1),0),MATCH(D$1,'Wkly eq indx data joined'!$1:$1,0)+1),D465)</f>
        <v>1969.3889999999999</v>
      </c>
      <c r="E466" s="9" cm="1">
        <f t="array" aca="1" ref="E466" ca="1">INDEX('Wkly eq indx data joined'!$A$1:$AJ$1150,MATCH('Wkly eq indx data aligned'!$A466,OFFSET(INDIRECT(ADDRESS(1,MATCH(E$1,'Wkly eq indx data joined'!$1:$1,0),1,1,$A$1)),,,1150,1),0),MATCH(E$1,'Wkly eq indx data joined'!$1:$1,0)+1)</f>
        <v>8155.39</v>
      </c>
      <c r="F466" s="9" cm="1">
        <f t="array" aca="1" ref="F466" ca="1">INDEX('Wkly eq indx data joined'!$A$1:$AJ$1150,MATCH('Wkly eq indx data aligned'!$A466,OFFSET(INDIRECT(ADDRESS(1,MATCH(F$1,'Wkly eq indx data joined'!$1:$1,0),1,1,$A$1)),,,1150,1),0),MATCH(F$1,'Wkly eq indx data joined'!$1:$1,0)+1)</f>
        <v>5144.0200000000004</v>
      </c>
      <c r="G466" s="9" cm="1">
        <f t="array" aca="1" ref="G466" ca="1">INDEX('Wkly eq indx data joined'!$A$1:$AJ$1150,MATCH('Wkly eq indx data aligned'!$A466,OFFSET(INDIRECT(ADDRESS(1,MATCH(G$1,'Wkly eq indx data joined'!$1:$1,0),1,1,$A$1)),,,1150,1),0),MATCH(G$1,'Wkly eq indx data joined'!$1:$1,0)+1)</f>
        <v>800.03</v>
      </c>
      <c r="H466" s="9" cm="1">
        <f t="array" aca="1" ref="H466" ca="1">INDEX('Wkly eq indx data joined'!$A$1:$AJ$1150,MATCH('Wkly eq indx data aligned'!$A466,OFFSET(INDIRECT(ADDRESS(1,MATCH(H$1,'Wkly eq indx data joined'!$1:$1,0),1,1,$A$1)),,,1150,1),0),MATCH(H$1,'Wkly eq indx data joined'!$1:$1,0)+1)</f>
        <v>3780.96</v>
      </c>
      <c r="I466" s="9" cm="1">
        <f t="array" aca="1" ref="I466" ca="1">INDEX('Wkly eq indx data joined'!$A$1:$AJ$1150,MATCH('Wkly eq indx data aligned'!$A466,OFFSET(INDIRECT(ADDRESS(1,MATCH(I$1,'Wkly eq indx data joined'!$1:$1,0),1,1,$A$1)),,,1150,1),0),MATCH(I$1,'Wkly eq indx data joined'!$1:$1,0)+1)</f>
        <v>12659.2</v>
      </c>
      <c r="J466" s="9" cm="1">
        <f t="array" aca="1" ref="J466" ca="1">INDEX('Wkly eq indx data joined'!$A$1:$AJ$1150,MATCH('Wkly eq indx data aligned'!$A466,OFFSET(INDIRECT(ADDRESS(1,MATCH(J$1,'Wkly eq indx data joined'!$1:$1,0),1,1,$A$1)),,,1150,1),0),MATCH(J$1,'Wkly eq indx data joined'!$1:$1,0)+1)</f>
        <v>2881.26</v>
      </c>
      <c r="K466" s="9" cm="1">
        <f t="array" aca="1" ref="K466" ca="1">INDEX('Wkly eq indx data joined'!$A$1:$AJ$1150,MATCH('Wkly eq indx data aligned'!$A466,OFFSET(INDIRECT(ADDRESS(1,MATCH(K$1,'Wkly eq indx data joined'!$1:$1,0),1,1,$A$1)),,,1150,1),0),MATCH(K$1,'Wkly eq indx data joined'!$1:$1,0)+1)</f>
        <v>4127.41</v>
      </c>
      <c r="L466" s="12" cm="1">
        <f t="array" aca="1" ref="L466" ca="1">INDEX('Wkly eq indx data joined'!$A$1:$AJ$1150,MATCH('Wkly eq indx data aligned'!$A466+2,OFFSET(INDIRECT(ADDRESS(1,MATCH(L$1,'Wkly eq indx data joined'!$1:$1,0),1,1,$A$1)),,,1150,1),0),MATCH(L$1,'Wkly eq indx data joined'!$1:$1,0)+1)</f>
        <v>1003.73</v>
      </c>
      <c r="M466" s="9" cm="1">
        <f t="array" aca="1" ref="M466" ca="1">INDEX('Wkly eq indx data joined'!$A$1:$AJ$1150,MATCH('Wkly eq indx data aligned'!$A466,OFFSET(INDIRECT(ADDRESS(1,MATCH(M$1,'Wkly eq indx data joined'!$1:$1,0),1,1,$A$1)),,,1150,1),0),MATCH(M$1,'Wkly eq indx data joined'!$1:$1,0)+1)</f>
        <v>31250.6</v>
      </c>
      <c r="N466" s="9" cm="1">
        <f t="array" aca="1" ref="N466" ca="1">INDEX('Wkly eq indx data joined'!$A$1:$AJ$1150,MATCH('Wkly eq indx data aligned'!$A466,OFFSET(INDIRECT(ADDRESS(1,MATCH(N$1,'Wkly eq indx data joined'!$1:$1,0),1,1,$A$1)),,,1150,1),0),MATCH(N$1,'Wkly eq indx data joined'!$1:$1,0)+1)</f>
        <v>2320.71</v>
      </c>
      <c r="O466" s="13" cm="1">
        <f t="array" aca="1" ref="O466" ca="1">INDEX('Wkly eq indx data joined'!$A$1:$AJ$1150,MATCH('Wkly eq indx data aligned'!$A466+1,OFFSET(INDIRECT(ADDRESS(1,MATCH(O$1,'Wkly eq indx data joined'!$1:$1,0),1,1,$A$1)),,,1150,1),0),MATCH(O$1,'Wkly eq indx data joined'!$1:$1,0)+1)</f>
        <v>4171.1000000000004</v>
      </c>
      <c r="P466" s="12" cm="1">
        <f t="array" aca="1" ref="P466" ca="1">INDEX('Wkly eq indx data joined'!$A$1:$AJ$1150,MATCH('Wkly eq indx data aligned'!$A466+2,OFFSET(INDIRECT(ADDRESS(1,MATCH(P$1,'Wkly eq indx data joined'!$1:$1,0),1,1,$A$1)),,,1150,1),0),MATCH(P$1,'Wkly eq indx data joined'!$1:$1,0)+1)</f>
        <v>2693.45</v>
      </c>
      <c r="Q466" s="9" cm="1">
        <f t="array" aca="1" ref="Q466" ca="1">INDEX('Wkly eq indx data joined'!$A$1:$AJ$1150,MATCH('Wkly eq indx data aligned'!$A466,OFFSET(INDIRECT(ADDRESS(1,MATCH(Q$1,'Wkly eq indx data joined'!$1:$1,0),1,1,$A$1)),,,1150,1),0),MATCH(Q$1,'Wkly eq indx data joined'!$1:$1,0)+1)</f>
        <v>222.93</v>
      </c>
      <c r="R466" s="12" cm="1">
        <f t="array" aca="1" ref="R466" ca="1">INDEX('Wkly eq indx data joined'!$A$1:$AJ$1150,MATCH('Wkly eq indx data aligned'!$A466+2,OFFSET(INDIRECT(ADDRESS(1,MATCH(R$1,'Wkly eq indx data joined'!$1:$1,0),1,1,$A$1)),,,1150,1),0),MATCH(R$1,'Wkly eq indx data joined'!$1:$1,0)+1)</f>
        <v>516.92999999999995</v>
      </c>
      <c r="S466" s="9" cm="1">
        <f t="array" aca="1" ref="S466" ca="1">INDEX('Wkly eq indx data joined'!$A$1:$AJ$1150,MATCH('Wkly eq indx data aligned'!$A466,OFFSET(INDIRECT(ADDRESS(1,MATCH(S$1,'Wkly eq indx data joined'!$1:$1,0),1,1,$A$1)),,,1150,1),0),MATCH(S$1,'Wkly eq indx data joined'!$1:$1,0)+1)</f>
        <v>16172.17</v>
      </c>
    </row>
    <row r="467" spans="1:19" x14ac:dyDescent="0.25">
      <c r="A467" s="4">
        <f t="shared" si="7"/>
        <v>39780</v>
      </c>
      <c r="B467" s="9" cm="1">
        <f t="array" aca="1" ref="B467" ca="1">INDEX('Wkly eq indx data joined'!$A$1:$AJ$1150,MATCH('Wkly eq indx data aligned'!$A467,OFFSET(INDIRECT(ADDRESS(1,MATCH(B$1,'Wkly eq indx data joined'!$1:$1,0),1,1,$A$1)),,,1150,1),0),MATCH(B$1,'Wkly eq indx data joined'!$1:$1,0)+1)</f>
        <v>3742.5169999999998</v>
      </c>
      <c r="C467" s="9" cm="1">
        <f t="array" aca="1" ref="C467" ca="1">INDEX('Wkly eq indx data joined'!$A$1:$AJ$1150,MATCH('Wkly eq indx data aligned'!$A467,OFFSET(INDIRECT(ADDRESS(1,MATCH(C$1,'Wkly eq indx data joined'!$1:$1,0),1,1,$A$1)),,,1150,1),0),MATCH(C$1,'Wkly eq indx data joined'!$1:$1,0)+1)</f>
        <v>8512.27</v>
      </c>
      <c r="D467" s="18" cm="1">
        <f t="array" aca="1" ref="D467" ca="1">IFERROR(INDEX('Wkly eq indx data joined'!$A$1:$AJ$1150,MATCH('Wkly eq indx data aligned'!$A467,OFFSET(INDIRECT(ADDRESS(1,MATCH(D$1,'Wkly eq indx data joined'!$1:$1,0),1,1,$A$1)),,,1150,1),0),MATCH(D$1,'Wkly eq indx data joined'!$1:$1,0)+1),D466)</f>
        <v>1871.1559999999999</v>
      </c>
      <c r="E467" s="9" cm="1">
        <f t="array" aca="1" ref="E467" ca="1">INDEX('Wkly eq indx data joined'!$A$1:$AJ$1150,MATCH('Wkly eq indx data aligned'!$A467,OFFSET(INDIRECT(ADDRESS(1,MATCH(E$1,'Wkly eq indx data joined'!$1:$1,0),1,1,$A$1)),,,1150,1),0),MATCH(E$1,'Wkly eq indx data joined'!$1:$1,0)+1)</f>
        <v>9270.6200000000008</v>
      </c>
      <c r="F467" s="9" cm="1">
        <f t="array" aca="1" ref="F467" ca="1">INDEX('Wkly eq indx data joined'!$A$1:$AJ$1150,MATCH('Wkly eq indx data aligned'!$A467,OFFSET(INDIRECT(ADDRESS(1,MATCH(F$1,'Wkly eq indx data joined'!$1:$1,0),1,1,$A$1)),,,1150,1),0),MATCH(F$1,'Wkly eq indx data joined'!$1:$1,0)+1)</f>
        <v>5816.6</v>
      </c>
      <c r="G467" s="9" cm="1">
        <f t="array" aca="1" ref="G467" ca="1">INDEX('Wkly eq indx data joined'!$A$1:$AJ$1150,MATCH('Wkly eq indx data aligned'!$A467,OFFSET(INDIRECT(ADDRESS(1,MATCH(G$1,'Wkly eq indx data joined'!$1:$1,0),1,1,$A$1)),,,1150,1),0),MATCH(G$1,'Wkly eq indx data joined'!$1:$1,0)+1)</f>
        <v>896.24</v>
      </c>
      <c r="H467" s="9" cm="1">
        <f t="array" aca="1" ref="H467" ca="1">INDEX('Wkly eq indx data joined'!$A$1:$AJ$1150,MATCH('Wkly eq indx data aligned'!$A467,OFFSET(INDIRECT(ADDRESS(1,MATCH(H$1,'Wkly eq indx data joined'!$1:$1,0),1,1,$A$1)),,,1150,1),0),MATCH(H$1,'Wkly eq indx data joined'!$1:$1,0)+1)</f>
        <v>4288.01</v>
      </c>
      <c r="I467" s="9" cm="1">
        <f t="array" aca="1" ref="I467" ca="1">INDEX('Wkly eq indx data joined'!$A$1:$AJ$1150,MATCH('Wkly eq indx data aligned'!$A467,OFFSET(INDIRECT(ADDRESS(1,MATCH(I$1,'Wkly eq indx data joined'!$1:$1,0),1,1,$A$1)),,,1150,1),0),MATCH(I$1,'Wkly eq indx data joined'!$1:$1,0)+1)</f>
        <v>13888.24</v>
      </c>
      <c r="J467" s="9" cm="1">
        <f t="array" aca="1" ref="J467" ca="1">INDEX('Wkly eq indx data joined'!$A$1:$AJ$1150,MATCH('Wkly eq indx data aligned'!$A467,OFFSET(INDIRECT(ADDRESS(1,MATCH(J$1,'Wkly eq indx data joined'!$1:$1,0),1,1,$A$1)),,,1150,1),0),MATCH(J$1,'Wkly eq indx data joined'!$1:$1,0)+1)</f>
        <v>3262.68</v>
      </c>
      <c r="K467" s="9" cm="1">
        <f t="array" aca="1" ref="K467" ca="1">INDEX('Wkly eq indx data joined'!$A$1:$AJ$1150,MATCH('Wkly eq indx data aligned'!$A467,OFFSET(INDIRECT(ADDRESS(1,MATCH(K$1,'Wkly eq indx data joined'!$1:$1,0),1,1,$A$1)),,,1150,1),0),MATCH(K$1,'Wkly eq indx data joined'!$1:$1,0)+1)</f>
        <v>4669.4399999999996</v>
      </c>
      <c r="L467" s="12" cm="1">
        <f t="array" aca="1" ref="L467" ca="1">INDEX('Wkly eq indx data joined'!$A$1:$AJ$1150,MATCH('Wkly eq indx data aligned'!$A467+2,OFFSET(INDIRECT(ADDRESS(1,MATCH(L$1,'Wkly eq indx data joined'!$1:$1,0),1,1,$A$1)),,,1150,1),0),MATCH(L$1,'Wkly eq indx data joined'!$1:$1,0)+1)</f>
        <v>1076.07</v>
      </c>
      <c r="M467" s="9" cm="1">
        <f t="array" aca="1" ref="M467" ca="1">INDEX('Wkly eq indx data joined'!$A$1:$AJ$1150,MATCH('Wkly eq indx data aligned'!$A467,OFFSET(INDIRECT(ADDRESS(1,MATCH(M$1,'Wkly eq indx data joined'!$1:$1,0),1,1,$A$1)),,,1150,1),0),MATCH(M$1,'Wkly eq indx data joined'!$1:$1,0)+1)</f>
        <v>36595.9</v>
      </c>
      <c r="N467" s="9" cm="1">
        <f t="array" aca="1" ref="N467" ca="1">INDEX('Wkly eq indx data joined'!$A$1:$AJ$1150,MATCH('Wkly eq indx data aligned'!$A467,OFFSET(INDIRECT(ADDRESS(1,MATCH(N$1,'Wkly eq indx data joined'!$1:$1,0),1,1,$A$1)),,,1150,1),0),MATCH(N$1,'Wkly eq indx data joined'!$1:$1,0)+1)</f>
        <v>2538.4899999999998</v>
      </c>
      <c r="O467" s="13" cm="1">
        <f t="array" aca="1" ref="O467" ca="1">INDEX('Wkly eq indx data joined'!$A$1:$AJ$1150,MATCH('Wkly eq indx data aligned'!$A467+1,OFFSET(INDIRECT(ADDRESS(1,MATCH(O$1,'Wkly eq indx data joined'!$1:$1,0),1,1,$A$1)),,,1150,1),0),MATCH(O$1,'Wkly eq indx data joined'!$1:$1,0)+1)</f>
        <v>4460.49</v>
      </c>
      <c r="P467" s="12" cm="1">
        <f t="array" aca="1" ref="P467" ca="1">INDEX('Wkly eq indx data joined'!$A$1:$AJ$1150,MATCH('Wkly eq indx data aligned'!$A467+2,OFFSET(INDIRECT(ADDRESS(1,MATCH(P$1,'Wkly eq indx data joined'!$1:$1,0),1,1,$A$1)),,,1150,1),0),MATCH(P$1,'Wkly eq indx data joined'!$1:$1,0)+1)</f>
        <v>2755.1</v>
      </c>
      <c r="Q467" s="9" cm="1">
        <f t="array" aca="1" ref="Q467" ca="1">INDEX('Wkly eq indx data joined'!$A$1:$AJ$1150,MATCH('Wkly eq indx data aligned'!$A467,OFFSET(INDIRECT(ADDRESS(1,MATCH(Q$1,'Wkly eq indx data joined'!$1:$1,0),1,1,$A$1)),,,1150,1),0),MATCH(Q$1,'Wkly eq indx data joined'!$1:$1,0)+1)</f>
        <v>252.55</v>
      </c>
      <c r="R467" s="12" cm="1">
        <f t="array" aca="1" ref="R467" ca="1">INDEX('Wkly eq indx data joined'!$A$1:$AJ$1150,MATCH('Wkly eq indx data aligned'!$A467+2,OFFSET(INDIRECT(ADDRESS(1,MATCH(R$1,'Wkly eq indx data joined'!$1:$1,0),1,1,$A$1)),,,1150,1),0),MATCH(R$1,'Wkly eq indx data joined'!$1:$1,0)+1)</f>
        <v>611.32000000000005</v>
      </c>
      <c r="S467" s="9" cm="1">
        <f t="array" aca="1" ref="S467" ca="1">INDEX('Wkly eq indx data joined'!$A$1:$AJ$1150,MATCH('Wkly eq indx data aligned'!$A467,OFFSET(INDIRECT(ADDRESS(1,MATCH(S$1,'Wkly eq indx data joined'!$1:$1,0),1,1,$A$1)),,,1150,1),0),MATCH(S$1,'Wkly eq indx data joined'!$1:$1,0)+1)</f>
        <v>19346.28</v>
      </c>
    </row>
    <row r="468" spans="1:19" x14ac:dyDescent="0.25">
      <c r="A468" s="4">
        <f t="shared" si="7"/>
        <v>39787</v>
      </c>
      <c r="B468" s="9" cm="1">
        <f t="array" aca="1" ref="B468" ca="1">INDEX('Wkly eq indx data joined'!$A$1:$AJ$1150,MATCH('Wkly eq indx data aligned'!$A468,OFFSET(INDIRECT(ADDRESS(1,MATCH(B$1,'Wkly eq indx data joined'!$1:$1,0),1,1,$A$1)),,,1150,1),0),MATCH(B$1,'Wkly eq indx data joined'!$1:$1,0)+1)</f>
        <v>3489.9059999999999</v>
      </c>
      <c r="C468" s="9" cm="1">
        <f t="array" aca="1" ref="C468" ca="1">INDEX('Wkly eq indx data joined'!$A$1:$AJ$1150,MATCH('Wkly eq indx data aligned'!$A468,OFFSET(INDIRECT(ADDRESS(1,MATCH(C$1,'Wkly eq indx data joined'!$1:$1,0),1,1,$A$1)),,,1150,1),0),MATCH(C$1,'Wkly eq indx data joined'!$1:$1,0)+1)</f>
        <v>7917.51</v>
      </c>
      <c r="D468" s="18" cm="1">
        <f t="array" aca="1" ref="D468" ca="1">IFERROR(INDEX('Wkly eq indx data joined'!$A$1:$AJ$1150,MATCH('Wkly eq indx data aligned'!$A468,OFFSET(INDIRECT(ADDRESS(1,MATCH(D$1,'Wkly eq indx data joined'!$1:$1,0),1,1,$A$1)),,,1150,1),0),MATCH(D$1,'Wkly eq indx data joined'!$1:$1,0)+1),D467)</f>
        <v>2018.6559999999999</v>
      </c>
      <c r="E468" s="9" cm="1">
        <f t="array" aca="1" ref="E468" ca="1">INDEX('Wkly eq indx data joined'!$A$1:$AJ$1150,MATCH('Wkly eq indx data aligned'!$A468,OFFSET(INDIRECT(ADDRESS(1,MATCH(E$1,'Wkly eq indx data joined'!$1:$1,0),1,1,$A$1)),,,1150,1),0),MATCH(E$1,'Wkly eq indx data joined'!$1:$1,0)+1)</f>
        <v>8117.03</v>
      </c>
      <c r="F468" s="9" cm="1">
        <f t="array" aca="1" ref="F468" ca="1">INDEX('Wkly eq indx data joined'!$A$1:$AJ$1150,MATCH('Wkly eq indx data aligned'!$A468,OFFSET(INDIRECT(ADDRESS(1,MATCH(F$1,'Wkly eq indx data joined'!$1:$1,0),1,1,$A$1)),,,1150,1),0),MATCH(F$1,'Wkly eq indx data joined'!$1:$1,0)+1)</f>
        <v>5530.84</v>
      </c>
      <c r="G468" s="9" cm="1">
        <f t="array" aca="1" ref="G468" ca="1">INDEX('Wkly eq indx data joined'!$A$1:$AJ$1150,MATCH('Wkly eq indx data aligned'!$A468,OFFSET(INDIRECT(ADDRESS(1,MATCH(G$1,'Wkly eq indx data joined'!$1:$1,0),1,1,$A$1)),,,1150,1),0),MATCH(G$1,'Wkly eq indx data joined'!$1:$1,0)+1)</f>
        <v>876.07</v>
      </c>
      <c r="H468" s="9" cm="1">
        <f t="array" aca="1" ref="H468" ca="1">INDEX('Wkly eq indx data joined'!$A$1:$AJ$1150,MATCH('Wkly eq indx data aligned'!$A468,OFFSET(INDIRECT(ADDRESS(1,MATCH(H$1,'Wkly eq indx data joined'!$1:$1,0),1,1,$A$1)),,,1150,1),0),MATCH(H$1,'Wkly eq indx data joined'!$1:$1,0)+1)</f>
        <v>4049.37</v>
      </c>
      <c r="I468" s="9" cm="1">
        <f t="array" aca="1" ref="I468" ca="1">INDEX('Wkly eq indx data joined'!$A$1:$AJ$1150,MATCH('Wkly eq indx data aligned'!$A468,OFFSET(INDIRECT(ADDRESS(1,MATCH(I$1,'Wkly eq indx data joined'!$1:$1,0),1,1,$A$1)),,,1150,1),0),MATCH(I$1,'Wkly eq indx data joined'!$1:$1,0)+1)</f>
        <v>13846.09</v>
      </c>
      <c r="J468" s="9" cm="1">
        <f t="array" aca="1" ref="J468" ca="1">INDEX('Wkly eq indx data joined'!$A$1:$AJ$1150,MATCH('Wkly eq indx data aligned'!$A468,OFFSET(INDIRECT(ADDRESS(1,MATCH(J$1,'Wkly eq indx data joined'!$1:$1,0),1,1,$A$1)),,,1150,1),0),MATCH(J$1,'Wkly eq indx data joined'!$1:$1,0)+1)</f>
        <v>2988.01</v>
      </c>
      <c r="K468" s="9" cm="1">
        <f t="array" aca="1" ref="K468" ca="1">INDEX('Wkly eq indx data joined'!$A$1:$AJ$1150,MATCH('Wkly eq indx data aligned'!$A468,OFFSET(INDIRECT(ADDRESS(1,MATCH(K$1,'Wkly eq indx data joined'!$1:$1,0),1,1,$A$1)),,,1150,1),0),MATCH(K$1,'Wkly eq indx data joined'!$1:$1,0)+1)</f>
        <v>4381.47</v>
      </c>
      <c r="L468" s="12" cm="1">
        <f t="array" aca="1" ref="L468" ca="1">INDEX('Wkly eq indx data joined'!$A$1:$AJ$1150,MATCH('Wkly eq indx data aligned'!$A468+2,OFFSET(INDIRECT(ADDRESS(1,MATCH(L$1,'Wkly eq indx data joined'!$1:$1,0),1,1,$A$1)),,,1150,1),0),MATCH(L$1,'Wkly eq indx data joined'!$1:$1,0)+1)</f>
        <v>1028.1300000000001</v>
      </c>
      <c r="M468" s="9" cm="1">
        <f t="array" aca="1" ref="M468" ca="1">INDEX('Wkly eq indx data joined'!$A$1:$AJ$1150,MATCH('Wkly eq indx data aligned'!$A468,OFFSET(INDIRECT(ADDRESS(1,MATCH(M$1,'Wkly eq indx data joined'!$1:$1,0),1,1,$A$1)),,,1150,1),0),MATCH(M$1,'Wkly eq indx data joined'!$1:$1,0)+1)</f>
        <v>35347.4</v>
      </c>
      <c r="N468" s="9" cm="1">
        <f t="array" aca="1" ref="N468" ca="1">INDEX('Wkly eq indx data joined'!$A$1:$AJ$1150,MATCH('Wkly eq indx data aligned'!$A468,OFFSET(INDIRECT(ADDRESS(1,MATCH(N$1,'Wkly eq indx data joined'!$1:$1,0),1,1,$A$1)),,,1150,1),0),MATCH(N$1,'Wkly eq indx data joined'!$1:$1,0)+1)</f>
        <v>2481.06</v>
      </c>
      <c r="O468" s="13" cm="1">
        <f t="array" aca="1" ref="O468" ca="1">INDEX('Wkly eq indx data joined'!$A$1:$AJ$1150,MATCH('Wkly eq indx data aligned'!$A468+1,OFFSET(INDIRECT(ADDRESS(1,MATCH(O$1,'Wkly eq indx data joined'!$1:$1,0),1,1,$A$1)),,,1150,1),0),MATCH(O$1,'Wkly eq indx data joined'!$1:$1,0)+1)</f>
        <v>4225.07</v>
      </c>
      <c r="P468" s="12" cm="1">
        <f t="array" aca="1" ref="P468" ca="1">INDEX('Wkly eq indx data joined'!$A$1:$AJ$1150,MATCH('Wkly eq indx data aligned'!$A468+2,OFFSET(INDIRECT(ADDRESS(1,MATCH(P$1,'Wkly eq indx data joined'!$1:$1,0),1,1,$A$1)),,,1150,1),0),MATCH(P$1,'Wkly eq indx data joined'!$1:$1,0)+1)</f>
        <v>2714.4</v>
      </c>
      <c r="Q468" s="9" cm="1">
        <f t="array" aca="1" ref="Q468" ca="1">INDEX('Wkly eq indx data joined'!$A$1:$AJ$1150,MATCH('Wkly eq indx data aligned'!$A468,OFFSET(INDIRECT(ADDRESS(1,MATCH(Q$1,'Wkly eq indx data joined'!$1:$1,0),1,1,$A$1)),,,1150,1),0),MATCH(Q$1,'Wkly eq indx data joined'!$1:$1,0)+1)</f>
        <v>229.44</v>
      </c>
      <c r="R468" s="12" cm="1">
        <f t="array" aca="1" ref="R468" ca="1">INDEX('Wkly eq indx data joined'!$A$1:$AJ$1150,MATCH('Wkly eq indx data aligned'!$A468+2,OFFSET(INDIRECT(ADDRESS(1,MATCH(R$1,'Wkly eq indx data joined'!$1:$1,0),1,1,$A$1)),,,1150,1),0),MATCH(R$1,'Wkly eq indx data joined'!$1:$1,0)+1)</f>
        <v>562.34</v>
      </c>
      <c r="S468" s="9" cm="1">
        <f t="array" aca="1" ref="S468" ca="1">INDEX('Wkly eq indx data joined'!$A$1:$AJ$1150,MATCH('Wkly eq indx data aligned'!$A468,OFFSET(INDIRECT(ADDRESS(1,MATCH(S$1,'Wkly eq indx data joined'!$1:$1,0),1,1,$A$1)),,,1150,1),0),MATCH(S$1,'Wkly eq indx data joined'!$1:$1,0)+1)</f>
        <v>17329.96</v>
      </c>
    </row>
    <row r="469" spans="1:19" x14ac:dyDescent="0.25">
      <c r="A469" s="4">
        <f t="shared" si="7"/>
        <v>39794</v>
      </c>
      <c r="B469" s="9" cm="1">
        <f t="array" aca="1" ref="B469" ca="1">INDEX('Wkly eq indx data joined'!$A$1:$AJ$1150,MATCH('Wkly eq indx data aligned'!$A469,OFFSET(INDIRECT(ADDRESS(1,MATCH(B$1,'Wkly eq indx data joined'!$1:$1,0),1,1,$A$1)),,,1150,1),0),MATCH(B$1,'Wkly eq indx data joined'!$1:$1,0)+1)</f>
        <v>3510.384</v>
      </c>
      <c r="C469" s="9" cm="1">
        <f t="array" aca="1" ref="C469" ca="1">INDEX('Wkly eq indx data joined'!$A$1:$AJ$1150,MATCH('Wkly eq indx data aligned'!$A469,OFFSET(INDIRECT(ADDRESS(1,MATCH(C$1,'Wkly eq indx data joined'!$1:$1,0),1,1,$A$1)),,,1150,1),0),MATCH(C$1,'Wkly eq indx data joined'!$1:$1,0)+1)</f>
        <v>8235.8700000000008</v>
      </c>
      <c r="D469" s="18" cm="1">
        <f t="array" aca="1" ref="D469" ca="1">IFERROR(INDEX('Wkly eq indx data joined'!$A$1:$AJ$1150,MATCH('Wkly eq indx data aligned'!$A469,OFFSET(INDIRECT(ADDRESS(1,MATCH(D$1,'Wkly eq indx data joined'!$1:$1,0),1,1,$A$1)),,,1150,1),0),MATCH(D$1,'Wkly eq indx data joined'!$1:$1,0)+1),D468)</f>
        <v>1954.2149999999999</v>
      </c>
      <c r="E469" s="9" cm="1">
        <f t="array" aca="1" ref="E469" ca="1">INDEX('Wkly eq indx data joined'!$A$1:$AJ$1150,MATCH('Wkly eq indx data aligned'!$A469,OFFSET(INDIRECT(ADDRESS(1,MATCH(E$1,'Wkly eq indx data joined'!$1:$1,0),1,1,$A$1)),,,1150,1),0),MATCH(E$1,'Wkly eq indx data joined'!$1:$1,0)+1)</f>
        <v>8515.4500000000007</v>
      </c>
      <c r="F469" s="9" cm="1">
        <f t="array" aca="1" ref="F469" ca="1">INDEX('Wkly eq indx data joined'!$A$1:$AJ$1150,MATCH('Wkly eq indx data aligned'!$A469,OFFSET(INDIRECT(ADDRESS(1,MATCH(F$1,'Wkly eq indx data joined'!$1:$1,0),1,1,$A$1)),,,1150,1),0),MATCH(F$1,'Wkly eq indx data joined'!$1:$1,0)+1)</f>
        <v>5636.17</v>
      </c>
      <c r="G469" s="9" cm="1">
        <f t="array" aca="1" ref="G469" ca="1">INDEX('Wkly eq indx data joined'!$A$1:$AJ$1150,MATCH('Wkly eq indx data aligned'!$A469,OFFSET(INDIRECT(ADDRESS(1,MATCH(G$1,'Wkly eq indx data joined'!$1:$1,0),1,1,$A$1)),,,1150,1),0),MATCH(G$1,'Wkly eq indx data joined'!$1:$1,0)+1)</f>
        <v>879.73</v>
      </c>
      <c r="H469" s="9" cm="1">
        <f t="array" aca="1" ref="H469" ca="1">INDEX('Wkly eq indx data joined'!$A$1:$AJ$1150,MATCH('Wkly eq indx data aligned'!$A469,OFFSET(INDIRECT(ADDRESS(1,MATCH(H$1,'Wkly eq indx data joined'!$1:$1,0),1,1,$A$1)),,,1150,1),0),MATCH(H$1,'Wkly eq indx data joined'!$1:$1,0)+1)</f>
        <v>4280.3500000000004</v>
      </c>
      <c r="I469" s="9" cm="1">
        <f t="array" aca="1" ref="I469" ca="1">INDEX('Wkly eq indx data joined'!$A$1:$AJ$1150,MATCH('Wkly eq indx data aligned'!$A469,OFFSET(INDIRECT(ADDRESS(1,MATCH(I$1,'Wkly eq indx data joined'!$1:$1,0),1,1,$A$1)),,,1150,1),0),MATCH(I$1,'Wkly eq indx data joined'!$1:$1,0)+1)</f>
        <v>14758.39</v>
      </c>
      <c r="J469" s="9" cm="1">
        <f t="array" aca="1" ref="J469" ca="1">INDEX('Wkly eq indx data joined'!$A$1:$AJ$1150,MATCH('Wkly eq indx data aligned'!$A469,OFFSET(INDIRECT(ADDRESS(1,MATCH(J$1,'Wkly eq indx data joined'!$1:$1,0),1,1,$A$1)),,,1150,1),0),MATCH(J$1,'Wkly eq indx data joined'!$1:$1,0)+1)</f>
        <v>3213.6</v>
      </c>
      <c r="K469" s="9" cm="1">
        <f t="array" aca="1" ref="K469" ca="1">INDEX('Wkly eq indx data joined'!$A$1:$AJ$1150,MATCH('Wkly eq indx data aligned'!$A469,OFFSET(INDIRECT(ADDRESS(1,MATCH(K$1,'Wkly eq indx data joined'!$1:$1,0),1,1,$A$1)),,,1150,1),0),MATCH(K$1,'Wkly eq indx data joined'!$1:$1,0)+1)</f>
        <v>4663.37</v>
      </c>
      <c r="L469" s="12" cm="1">
        <f t="array" aca="1" ref="L469" ca="1">INDEX('Wkly eq indx data joined'!$A$1:$AJ$1150,MATCH('Wkly eq indx data aligned'!$A469+2,OFFSET(INDIRECT(ADDRESS(1,MATCH(L$1,'Wkly eq indx data joined'!$1:$1,0),1,1,$A$1)),,,1150,1),0),MATCH(L$1,'Wkly eq indx data joined'!$1:$1,0)+1)</f>
        <v>1103.82</v>
      </c>
      <c r="M469" s="9" cm="1">
        <f t="array" aca="1" ref="M469" ca="1">INDEX('Wkly eq indx data joined'!$A$1:$AJ$1150,MATCH('Wkly eq indx data aligned'!$A469,OFFSET(INDIRECT(ADDRESS(1,MATCH(M$1,'Wkly eq indx data joined'!$1:$1,0),1,1,$A$1)),,,1150,1),0),MATCH(M$1,'Wkly eq indx data joined'!$1:$1,0)+1)</f>
        <v>39373.9</v>
      </c>
      <c r="N469" s="9" cm="1">
        <f t="array" aca="1" ref="N469" ca="1">INDEX('Wkly eq indx data joined'!$A$1:$AJ$1150,MATCH('Wkly eq indx data aligned'!$A469,OFFSET(INDIRECT(ADDRESS(1,MATCH(N$1,'Wkly eq indx data joined'!$1:$1,0),1,1,$A$1)),,,1150,1),0),MATCH(N$1,'Wkly eq indx data joined'!$1:$1,0)+1)</f>
        <v>2505.02</v>
      </c>
      <c r="O469" s="13" cm="1">
        <f t="array" aca="1" ref="O469" ca="1">INDEX('Wkly eq indx data joined'!$A$1:$AJ$1150,MATCH('Wkly eq indx data aligned'!$A469+1,OFFSET(INDIRECT(ADDRESS(1,MATCH(O$1,'Wkly eq indx data joined'!$1:$1,0),1,1,$A$1)),,,1150,1),0),MATCH(O$1,'Wkly eq indx data joined'!$1:$1,0)+1)</f>
        <v>4481.2700000000004</v>
      </c>
      <c r="P469" s="12" cm="1">
        <f t="array" aca="1" ref="P469" ca="1">INDEX('Wkly eq indx data joined'!$A$1:$AJ$1150,MATCH('Wkly eq indx data aligned'!$A469+2,OFFSET(INDIRECT(ADDRESS(1,MATCH(P$1,'Wkly eq indx data joined'!$1:$1,0),1,1,$A$1)),,,1150,1),0),MATCH(P$1,'Wkly eq indx data joined'!$1:$1,0)+1)</f>
        <v>2921.35</v>
      </c>
      <c r="Q469" s="9" cm="1">
        <f t="array" aca="1" ref="Q469" ca="1">INDEX('Wkly eq indx data joined'!$A$1:$AJ$1150,MATCH('Wkly eq indx data aligned'!$A469,OFFSET(INDIRECT(ADDRESS(1,MATCH(Q$1,'Wkly eq indx data joined'!$1:$1,0),1,1,$A$1)),,,1150,1),0),MATCH(Q$1,'Wkly eq indx data joined'!$1:$1,0)+1)</f>
        <v>247.75</v>
      </c>
      <c r="R469" s="12" cm="1">
        <f t="array" aca="1" ref="R469" ca="1">INDEX('Wkly eq indx data joined'!$A$1:$AJ$1150,MATCH('Wkly eq indx data aligned'!$A469+2,OFFSET(INDIRECT(ADDRESS(1,MATCH(R$1,'Wkly eq indx data joined'!$1:$1,0),1,1,$A$1)),,,1150,1),0),MATCH(R$1,'Wkly eq indx data joined'!$1:$1,0)+1)</f>
        <v>620.53</v>
      </c>
      <c r="S469" s="9" cm="1">
        <f t="array" aca="1" ref="S469" ca="1">INDEX('Wkly eq indx data joined'!$A$1:$AJ$1150,MATCH('Wkly eq indx data aligned'!$A469,OFFSET(INDIRECT(ADDRESS(1,MATCH(S$1,'Wkly eq indx data joined'!$1:$1,0),1,1,$A$1)),,,1150,1),0),MATCH(S$1,'Wkly eq indx data joined'!$1:$1,0)+1)</f>
        <v>19415.169999999998</v>
      </c>
    </row>
    <row r="470" spans="1:19" x14ac:dyDescent="0.25">
      <c r="A470" s="4">
        <f t="shared" si="7"/>
        <v>39801</v>
      </c>
      <c r="B470" s="9" cm="1">
        <f t="array" aca="1" ref="B470" ca="1">INDEX('Wkly eq indx data joined'!$A$1:$AJ$1150,MATCH('Wkly eq indx data aligned'!$A470,OFFSET(INDIRECT(ADDRESS(1,MATCH(B$1,'Wkly eq indx data joined'!$1:$1,0),1,1,$A$1)),,,1150,1),0),MATCH(B$1,'Wkly eq indx data joined'!$1:$1,0)+1)</f>
        <v>3615.6610000000001</v>
      </c>
      <c r="C470" s="9" cm="1">
        <f t="array" aca="1" ref="C470" ca="1">INDEX('Wkly eq indx data joined'!$A$1:$AJ$1150,MATCH('Wkly eq indx data aligned'!$A470,OFFSET(INDIRECT(ADDRESS(1,MATCH(C$1,'Wkly eq indx data joined'!$1:$1,0),1,1,$A$1)),,,1150,1),0),MATCH(C$1,'Wkly eq indx data joined'!$1:$1,0)+1)</f>
        <v>8588.52</v>
      </c>
      <c r="D470" s="18" cm="1">
        <f t="array" aca="1" ref="D470" ca="1">IFERROR(INDEX('Wkly eq indx data joined'!$A$1:$AJ$1150,MATCH('Wkly eq indx data aligned'!$A470,OFFSET(INDIRECT(ADDRESS(1,MATCH(D$1,'Wkly eq indx data joined'!$1:$1,0),1,1,$A$1)),,,1150,1),0),MATCH(D$1,'Wkly eq indx data joined'!$1:$1,0)+1),D469)</f>
        <v>2018.463</v>
      </c>
      <c r="E470" s="9" cm="1">
        <f t="array" aca="1" ref="E470" ca="1">INDEX('Wkly eq indx data joined'!$A$1:$AJ$1150,MATCH('Wkly eq indx data aligned'!$A470,OFFSET(INDIRECT(ADDRESS(1,MATCH(E$1,'Wkly eq indx data joined'!$1:$1,0),1,1,$A$1)),,,1150,1),0),MATCH(E$1,'Wkly eq indx data joined'!$1:$1,0)+1)</f>
        <v>8552</v>
      </c>
      <c r="F470" s="9" cm="1">
        <f t="array" aca="1" ref="F470" ca="1">INDEX('Wkly eq indx data joined'!$A$1:$AJ$1150,MATCH('Wkly eq indx data aligned'!$A470,OFFSET(INDIRECT(ADDRESS(1,MATCH(F$1,'Wkly eq indx data joined'!$1:$1,0),1,1,$A$1)),,,1150,1),0),MATCH(F$1,'Wkly eq indx data joined'!$1:$1,0)+1)</f>
        <v>5459.86</v>
      </c>
      <c r="G470" s="9" cm="1">
        <f t="array" aca="1" ref="G470" ca="1">INDEX('Wkly eq indx data joined'!$A$1:$AJ$1150,MATCH('Wkly eq indx data aligned'!$A470,OFFSET(INDIRECT(ADDRESS(1,MATCH(G$1,'Wkly eq indx data joined'!$1:$1,0),1,1,$A$1)),,,1150,1),0),MATCH(G$1,'Wkly eq indx data joined'!$1:$1,0)+1)</f>
        <v>887.88</v>
      </c>
      <c r="H470" s="9" cm="1">
        <f t="array" aca="1" ref="H470" ca="1">INDEX('Wkly eq indx data joined'!$A$1:$AJ$1150,MATCH('Wkly eq indx data aligned'!$A470,OFFSET(INDIRECT(ADDRESS(1,MATCH(H$1,'Wkly eq indx data joined'!$1:$1,0),1,1,$A$1)),,,1150,1),0),MATCH(H$1,'Wkly eq indx data joined'!$1:$1,0)+1)</f>
        <v>4286.93</v>
      </c>
      <c r="I470" s="9" cm="1">
        <f t="array" aca="1" ref="I470" ca="1">INDEX('Wkly eq indx data joined'!$A$1:$AJ$1150,MATCH('Wkly eq indx data aligned'!$A470,OFFSET(INDIRECT(ADDRESS(1,MATCH(I$1,'Wkly eq indx data joined'!$1:$1,0),1,1,$A$1)),,,1150,1),0),MATCH(I$1,'Wkly eq indx data joined'!$1:$1,0)+1)</f>
        <v>15127.51</v>
      </c>
      <c r="J470" s="9" cm="1">
        <f t="array" aca="1" ref="J470" ca="1">INDEX('Wkly eq indx data joined'!$A$1:$AJ$1150,MATCH('Wkly eq indx data aligned'!$A470,OFFSET(INDIRECT(ADDRESS(1,MATCH(J$1,'Wkly eq indx data joined'!$1:$1,0),1,1,$A$1)),,,1150,1),0),MATCH(J$1,'Wkly eq indx data joined'!$1:$1,0)+1)</f>
        <v>3225.9</v>
      </c>
      <c r="K470" s="9" cm="1">
        <f t="array" aca="1" ref="K470" ca="1">INDEX('Wkly eq indx data joined'!$A$1:$AJ$1150,MATCH('Wkly eq indx data aligned'!$A470,OFFSET(INDIRECT(ADDRESS(1,MATCH(K$1,'Wkly eq indx data joined'!$1:$1,0),1,1,$A$1)),,,1150,1),0),MATCH(K$1,'Wkly eq indx data joined'!$1:$1,0)+1)</f>
        <v>4696.7</v>
      </c>
      <c r="L470" s="12" cm="1">
        <f t="array" aca="1" ref="L470" ca="1">INDEX('Wkly eq indx data joined'!$A$1:$AJ$1150,MATCH('Wkly eq indx data aligned'!$A470+2,OFFSET(INDIRECT(ADDRESS(1,MATCH(L$1,'Wkly eq indx data joined'!$1:$1,0),1,1,$A$1)),,,1150,1),0),MATCH(L$1,'Wkly eq indx data joined'!$1:$1,0)+1)</f>
        <v>1180.97</v>
      </c>
      <c r="M470" s="9" cm="1">
        <f t="array" aca="1" ref="M470" ca="1">INDEX('Wkly eq indx data joined'!$A$1:$AJ$1150,MATCH('Wkly eq indx data aligned'!$A470,OFFSET(INDIRECT(ADDRESS(1,MATCH(M$1,'Wkly eq indx data joined'!$1:$1,0),1,1,$A$1)),,,1150,1),0),MATCH(M$1,'Wkly eq indx data joined'!$1:$1,0)+1)</f>
        <v>39131.199999999997</v>
      </c>
      <c r="N470" s="9" cm="1">
        <f t="array" aca="1" ref="N470" ca="1">INDEX('Wkly eq indx data joined'!$A$1:$AJ$1150,MATCH('Wkly eq indx data aligned'!$A470,OFFSET(INDIRECT(ADDRESS(1,MATCH(N$1,'Wkly eq indx data joined'!$1:$1,0),1,1,$A$1)),,,1150,1),0),MATCH(N$1,'Wkly eq indx data joined'!$1:$1,0)+1)</f>
        <v>2369.44</v>
      </c>
      <c r="O470" s="13" cm="1">
        <f t="array" aca="1" ref="O470" ca="1">INDEX('Wkly eq indx data joined'!$A$1:$AJ$1150,MATCH('Wkly eq indx data aligned'!$A470+1,OFFSET(INDIRECT(ADDRESS(1,MATCH(O$1,'Wkly eq indx data joined'!$1:$1,0),1,1,$A$1)),,,1150,1),0),MATCH(O$1,'Wkly eq indx data joined'!$1:$1,0)+1)</f>
        <v>4694.5200000000004</v>
      </c>
      <c r="P470" s="12" cm="1">
        <f t="array" aca="1" ref="P470" ca="1">INDEX('Wkly eq indx data joined'!$A$1:$AJ$1150,MATCH('Wkly eq indx data aligned'!$A470+2,OFFSET(INDIRECT(ADDRESS(1,MATCH(P$1,'Wkly eq indx data joined'!$1:$1,0),1,1,$A$1)),,,1150,1),0),MATCH(P$1,'Wkly eq indx data joined'!$1:$1,0)+1)</f>
        <v>3077.5</v>
      </c>
      <c r="Q470" s="9" cm="1">
        <f t="array" aca="1" ref="Q470" ca="1">INDEX('Wkly eq indx data joined'!$A$1:$AJ$1150,MATCH('Wkly eq indx data aligned'!$A470,OFFSET(INDIRECT(ADDRESS(1,MATCH(Q$1,'Wkly eq indx data joined'!$1:$1,0),1,1,$A$1)),,,1150,1),0),MATCH(Q$1,'Wkly eq indx data joined'!$1:$1,0)+1)</f>
        <v>249.54</v>
      </c>
      <c r="R470" s="12" cm="1">
        <f t="array" aca="1" ref="R470" ca="1">INDEX('Wkly eq indx data joined'!$A$1:$AJ$1150,MATCH('Wkly eq indx data aligned'!$A470+2,OFFSET(INDIRECT(ADDRESS(1,MATCH(R$1,'Wkly eq indx data joined'!$1:$1,0),1,1,$A$1)),,,1150,1),0),MATCH(R$1,'Wkly eq indx data joined'!$1:$1,0)+1)</f>
        <v>612.04999999999995</v>
      </c>
      <c r="S470" s="9" cm="1">
        <f t="array" aca="1" ref="S470" ca="1">INDEX('Wkly eq indx data joined'!$A$1:$AJ$1150,MATCH('Wkly eq indx data aligned'!$A470,OFFSET(INDIRECT(ADDRESS(1,MATCH(S$1,'Wkly eq indx data joined'!$1:$1,0),1,1,$A$1)),,,1150,1),0),MATCH(S$1,'Wkly eq indx data joined'!$1:$1,0)+1)</f>
        <v>19283.439999999999</v>
      </c>
    </row>
    <row r="471" spans="1:19" x14ac:dyDescent="0.25">
      <c r="A471" s="4">
        <f t="shared" si="7"/>
        <v>39808</v>
      </c>
      <c r="B471" s="9" cm="1">
        <f t="array" aca="1" ref="B471" ca="1">INDEX('Wkly eq indx data joined'!$A$1:$AJ$1150,MATCH('Wkly eq indx data aligned'!$A471,OFFSET(INDIRECT(ADDRESS(1,MATCH(B$1,'Wkly eq indx data joined'!$1:$1,0),1,1,$A$1)),,,1150,1),0),MATCH(B$1,'Wkly eq indx data joined'!$1:$1,0)+1)</f>
        <v>3582.2170000000001</v>
      </c>
      <c r="C471" s="9" cm="1">
        <f t="array" aca="1" ref="C471" ca="1">INDEX('Wkly eq indx data joined'!$A$1:$AJ$1150,MATCH('Wkly eq indx data aligned'!$A471,OFFSET(INDIRECT(ADDRESS(1,MATCH(C$1,'Wkly eq indx data joined'!$1:$1,0),1,1,$A$1)),,,1150,1),0),MATCH(C$1,'Wkly eq indx data joined'!$1:$1,0)+1)</f>
        <v>8739.52</v>
      </c>
      <c r="D471" s="18" cm="1">
        <f t="array" aca="1" ref="D471" ca="1">IFERROR(INDEX('Wkly eq indx data joined'!$A$1:$AJ$1150,MATCH('Wkly eq indx data aligned'!$A471,OFFSET(INDIRECT(ADDRESS(1,MATCH(D$1,'Wkly eq indx data joined'!$1:$1,0),1,1,$A$1)),,,1150,1),0),MATCH(D$1,'Wkly eq indx data joined'!$1:$1,0)+1),D470)</f>
        <v>1851.518</v>
      </c>
      <c r="E471" s="9" cm="1">
        <f t="array" aca="1" ref="E471" ca="1">INDEX('Wkly eq indx data joined'!$A$1:$AJ$1150,MATCH('Wkly eq indx data aligned'!$A471,OFFSET(INDIRECT(ADDRESS(1,MATCH(E$1,'Wkly eq indx data joined'!$1:$1,0),1,1,$A$1)),,,1150,1),0),MATCH(E$1,'Wkly eq indx data joined'!$1:$1,0)+1)</f>
        <v>8310.5499999999993</v>
      </c>
      <c r="F471" s="9" cm="1">
        <f t="array" aca="1" ref="F471" ca="1">INDEX('Wkly eq indx data joined'!$A$1:$AJ$1150,MATCH('Wkly eq indx data aligned'!$A471,OFFSET(INDIRECT(ADDRESS(1,MATCH(F$1,'Wkly eq indx data joined'!$1:$1,0),1,1,$A$1)),,,1150,1),0),MATCH(F$1,'Wkly eq indx data joined'!$1:$1,0)+1)</f>
        <v>5399.58</v>
      </c>
      <c r="G471" s="9" cm="1">
        <f t="array" aca="1" ref="G471" ca="1">INDEX('Wkly eq indx data joined'!$A$1:$AJ$1150,MATCH('Wkly eq indx data aligned'!$A471,OFFSET(INDIRECT(ADDRESS(1,MATCH(G$1,'Wkly eq indx data joined'!$1:$1,0),1,1,$A$1)),,,1150,1),0),MATCH(G$1,'Wkly eq indx data joined'!$1:$1,0)+1)</f>
        <v>872.8</v>
      </c>
      <c r="H471" s="9" cm="1">
        <f t="array" aca="1" ref="H471" ca="1">INDEX('Wkly eq indx data joined'!$A$1:$AJ$1150,MATCH('Wkly eq indx data aligned'!$A471,OFFSET(INDIRECT(ADDRESS(1,MATCH(H$1,'Wkly eq indx data joined'!$1:$1,0),1,1,$A$1)),,,1150,1),0),MATCH(H$1,'Wkly eq indx data joined'!$1:$1,0)+1)</f>
        <v>4216.59</v>
      </c>
      <c r="I471" s="9" cm="1">
        <f t="array" aca="1" ref="I471" ca="1">INDEX('Wkly eq indx data joined'!$A$1:$AJ$1150,MATCH('Wkly eq indx data aligned'!$A471,OFFSET(INDIRECT(ADDRESS(1,MATCH(I$1,'Wkly eq indx data joined'!$1:$1,0),1,1,$A$1)),,,1150,1),0),MATCH(I$1,'Wkly eq indx data joined'!$1:$1,0)+1)</f>
        <v>14184.14</v>
      </c>
      <c r="J471" s="9" cm="1">
        <f t="array" aca="1" ref="J471" ca="1">INDEX('Wkly eq indx data joined'!$A$1:$AJ$1150,MATCH('Wkly eq indx data aligned'!$A471,OFFSET(INDIRECT(ADDRESS(1,MATCH(J$1,'Wkly eq indx data joined'!$1:$1,0),1,1,$A$1)),,,1150,1),0),MATCH(J$1,'Wkly eq indx data joined'!$1:$1,0)+1)</f>
        <v>3116.21</v>
      </c>
      <c r="K471" s="9" cm="1">
        <f t="array" aca="1" ref="K471" ca="1">INDEX('Wkly eq indx data joined'!$A$1:$AJ$1150,MATCH('Wkly eq indx data aligned'!$A471,OFFSET(INDIRECT(ADDRESS(1,MATCH(K$1,'Wkly eq indx data joined'!$1:$1,0),1,1,$A$1)),,,1150,1),0),MATCH(K$1,'Wkly eq indx data joined'!$1:$1,0)+1)</f>
        <v>4629.38</v>
      </c>
      <c r="L471" s="12" cm="1">
        <f t="array" aca="1" ref="L471" ca="1">INDEX('Wkly eq indx data joined'!$A$1:$AJ$1150,MATCH('Wkly eq indx data aligned'!$A471+2,OFFSET(INDIRECT(ADDRESS(1,MATCH(L$1,'Wkly eq indx data joined'!$1:$1,0),1,1,$A$1)),,,1150,1),0),MATCH(L$1,'Wkly eq indx data joined'!$1:$1,0)+1)</f>
        <v>1117.8599999999999</v>
      </c>
      <c r="M471" s="9" cm="1">
        <f t="array" aca="1" ref="M471" ca="1">INDEX('Wkly eq indx data joined'!$A$1:$AJ$1150,MATCH('Wkly eq indx data aligned'!$A471,OFFSET(INDIRECT(ADDRESS(1,MATCH(M$1,'Wkly eq indx data joined'!$1:$1,0),1,1,$A$1)),,,1150,1),0),MATCH(M$1,'Wkly eq indx data joined'!$1:$1,0)+1)</f>
        <v>36864.1</v>
      </c>
      <c r="N471" s="9" cm="1">
        <f t="array" aca="1" ref="N471" ca="1">INDEX('Wkly eq indx data joined'!$A$1:$AJ$1150,MATCH('Wkly eq indx data aligned'!$A471,OFFSET(INDIRECT(ADDRESS(1,MATCH(N$1,'Wkly eq indx data joined'!$1:$1,0),1,1,$A$1)),,,1150,1),0),MATCH(N$1,'Wkly eq indx data joined'!$1:$1,0)+1)</f>
        <v>2337.12</v>
      </c>
      <c r="O471" s="13" cm="1">
        <f t="array" aca="1" ref="O471" ca="1">INDEX('Wkly eq indx data joined'!$A$1:$AJ$1150,MATCH('Wkly eq indx data aligned'!$A471+1,OFFSET(INDIRECT(ADDRESS(1,MATCH(O$1,'Wkly eq indx data joined'!$1:$1,0),1,1,$A$1)),,,1150,1),0),MATCH(O$1,'Wkly eq indx data joined'!$1:$1,0)+1)</f>
        <v>4425.08</v>
      </c>
      <c r="P471" s="12" cm="1">
        <f t="array" aca="1" ref="P471" ca="1">INDEX('Wkly eq indx data joined'!$A$1:$AJ$1150,MATCH('Wkly eq indx data aligned'!$A471+2,OFFSET(INDIRECT(ADDRESS(1,MATCH(P$1,'Wkly eq indx data joined'!$1:$1,0),1,1,$A$1)),,,1150,1),0),MATCH(P$1,'Wkly eq indx data joined'!$1:$1,0)+1)</f>
        <v>2857.25</v>
      </c>
      <c r="Q471" s="9" cm="1">
        <f t="array" aca="1" ref="Q471" ca="1">INDEX('Wkly eq indx data joined'!$A$1:$AJ$1150,MATCH('Wkly eq indx data aligned'!$A471,OFFSET(INDIRECT(ADDRESS(1,MATCH(Q$1,'Wkly eq indx data joined'!$1:$1,0),1,1,$A$1)),,,1150,1),0),MATCH(Q$1,'Wkly eq indx data joined'!$1:$1,0)+1)</f>
        <v>241.9</v>
      </c>
      <c r="R471" s="12" cm="1">
        <f t="array" aca="1" ref="R471" ca="1">INDEX('Wkly eq indx data joined'!$A$1:$AJ$1150,MATCH('Wkly eq indx data aligned'!$A471+2,OFFSET(INDIRECT(ADDRESS(1,MATCH(R$1,'Wkly eq indx data joined'!$1:$1,0),1,1,$A$1)),,,1150,1),0),MATCH(R$1,'Wkly eq indx data joined'!$1:$1,0)+1)</f>
        <v>608.54999999999995</v>
      </c>
      <c r="S471" s="9" cm="1">
        <f t="array" aca="1" ref="S471" ca="1">INDEX('Wkly eq indx data joined'!$A$1:$AJ$1150,MATCH('Wkly eq indx data aligned'!$A471,OFFSET(INDIRECT(ADDRESS(1,MATCH(S$1,'Wkly eq indx data joined'!$1:$1,0),1,1,$A$1)),,,1150,1),0),MATCH(S$1,'Wkly eq indx data joined'!$1:$1,0)+1)</f>
        <v>18936.07</v>
      </c>
    </row>
    <row r="472" spans="1:19" x14ac:dyDescent="0.25">
      <c r="A472" s="4">
        <f t="shared" si="7"/>
        <v>39815</v>
      </c>
      <c r="B472" s="9" cm="1">
        <f t="array" aca="1" ref="B472" ca="1">INDEX('Wkly eq indx data joined'!$A$1:$AJ$1150,MATCH('Wkly eq indx data aligned'!$A472,OFFSET(INDIRECT(ADDRESS(1,MATCH(B$1,'Wkly eq indx data joined'!$1:$1,0),1,1,$A$1)),,,1150,1),0),MATCH(B$1,'Wkly eq indx data joined'!$1:$1,0)+1)</f>
        <v>3713.7979999999998</v>
      </c>
      <c r="C472" s="9" cm="1">
        <f t="array" aca="1" ref="C472" ca="1">INDEX('Wkly eq indx data joined'!$A$1:$AJ$1150,MATCH('Wkly eq indx data aligned'!$A472,OFFSET(INDIRECT(ADDRESS(1,MATCH(C$1,'Wkly eq indx data joined'!$1:$1,0),1,1,$A$1)),,,1150,1),0),MATCH(C$1,'Wkly eq indx data joined'!$1:$1,0)+1)</f>
        <v>8859.56</v>
      </c>
      <c r="D472" s="18" cm="1">
        <f t="array" aca="1" ref="D472" ca="1">IFERROR(INDEX('Wkly eq indx data joined'!$A$1:$AJ$1150,MATCH('Wkly eq indx data aligned'!$A472,OFFSET(INDIRECT(ADDRESS(1,MATCH(D$1,'Wkly eq indx data joined'!$1:$1,0),1,1,$A$1)),,,1150,1),0),MATCH(D$1,'Wkly eq indx data joined'!$1:$1,0)+1),D471)</f>
        <v>1820.8050000000001</v>
      </c>
      <c r="E472" s="9" cm="1">
        <f t="array" aca="1" ref="E472" ca="1">INDEX('Wkly eq indx data joined'!$A$1:$AJ$1150,MATCH('Wkly eq indx data aligned'!$A472,OFFSET(INDIRECT(ADDRESS(1,MATCH(E$1,'Wkly eq indx data joined'!$1:$1,0),1,1,$A$1)),,,1150,1),0),MATCH(E$1,'Wkly eq indx data joined'!$1:$1,0)+1)</f>
        <v>9234.11</v>
      </c>
      <c r="F472" s="9" cm="1">
        <f t="array" aca="1" ref="F472" ca="1">INDEX('Wkly eq indx data joined'!$A$1:$AJ$1150,MATCH('Wkly eq indx data aligned'!$A472,OFFSET(INDIRECT(ADDRESS(1,MATCH(F$1,'Wkly eq indx data joined'!$1:$1,0),1,1,$A$1)),,,1150,1),0),MATCH(F$1,'Wkly eq indx data joined'!$1:$1,0)+1)</f>
        <v>5534.53</v>
      </c>
      <c r="G472" s="9" cm="1">
        <f t="array" aca="1" ref="G472" ca="1">INDEX('Wkly eq indx data joined'!$A$1:$AJ$1150,MATCH('Wkly eq indx data aligned'!$A472,OFFSET(INDIRECT(ADDRESS(1,MATCH(G$1,'Wkly eq indx data joined'!$1:$1,0),1,1,$A$1)),,,1150,1),0),MATCH(G$1,'Wkly eq indx data joined'!$1:$1,0)+1)</f>
        <v>931.8</v>
      </c>
      <c r="H472" s="9" cm="1">
        <f t="array" aca="1" ref="H472" ca="1">INDEX('Wkly eq indx data joined'!$A$1:$AJ$1150,MATCH('Wkly eq indx data aligned'!$A472,OFFSET(INDIRECT(ADDRESS(1,MATCH(H$1,'Wkly eq indx data joined'!$1:$1,0),1,1,$A$1)),,,1150,1),0),MATCH(H$1,'Wkly eq indx data joined'!$1:$1,0)+1)</f>
        <v>4561.79</v>
      </c>
      <c r="I472" s="9" cm="1">
        <f t="array" aca="1" ref="I472" ca="1">INDEX('Wkly eq indx data joined'!$A$1:$AJ$1150,MATCH('Wkly eq indx data aligned'!$A472,OFFSET(INDIRECT(ADDRESS(1,MATCH(I$1,'Wkly eq indx data joined'!$1:$1,0),1,1,$A$1)),,,1150,1),0),MATCH(I$1,'Wkly eq indx data joined'!$1:$1,0)+1)</f>
        <v>15042.81</v>
      </c>
      <c r="J472" s="9" cm="1">
        <f t="array" aca="1" ref="J472" ca="1">INDEX('Wkly eq indx data joined'!$A$1:$AJ$1150,MATCH('Wkly eq indx data aligned'!$A472,OFFSET(INDIRECT(ADDRESS(1,MATCH(J$1,'Wkly eq indx data joined'!$1:$1,0),1,1,$A$1)),,,1150,1),0),MATCH(J$1,'Wkly eq indx data joined'!$1:$1,0)+1)</f>
        <v>3349.69</v>
      </c>
      <c r="K472" s="9" cm="1">
        <f t="array" aca="1" ref="K472" ca="1">INDEX('Wkly eq indx data joined'!$A$1:$AJ$1150,MATCH('Wkly eq indx data aligned'!$A472,OFFSET(INDIRECT(ADDRESS(1,MATCH(K$1,'Wkly eq indx data joined'!$1:$1,0),1,1,$A$1)),,,1150,1),0),MATCH(K$1,'Wkly eq indx data joined'!$1:$1,0)+1)</f>
        <v>4973.07</v>
      </c>
      <c r="L472" s="12" cm="1">
        <f t="array" aca="1" ref="L472" ca="1">INDEX('Wkly eq indx data joined'!$A$1:$AJ$1150,MATCH('Wkly eq indx data aligned'!$A472+2,OFFSET(INDIRECT(ADDRESS(1,MATCH(L$1,'Wkly eq indx data joined'!$1:$1,0),1,1,$A$1)),,,1150,1),0),MATCH(L$1,'Wkly eq indx data joined'!$1:$1,0)+1)</f>
        <v>1157.4000000000001</v>
      </c>
      <c r="M472" s="9" cm="1">
        <f t="array" aca="1" ref="M472" ca="1">INDEX('Wkly eq indx data joined'!$A$1:$AJ$1150,MATCH('Wkly eq indx data aligned'!$A472,OFFSET(INDIRECT(ADDRESS(1,MATCH(M$1,'Wkly eq indx data joined'!$1:$1,0),1,1,$A$1)),,,1150,1),0),MATCH(M$1,'Wkly eq indx data joined'!$1:$1,0)+1)</f>
        <v>40244.199999999997</v>
      </c>
      <c r="N472" s="9" cm="1">
        <f t="array" aca="1" ref="N472" ca="1">INDEX('Wkly eq indx data joined'!$A$1:$AJ$1150,MATCH('Wkly eq indx data aligned'!$A472,OFFSET(INDIRECT(ADDRESS(1,MATCH(N$1,'Wkly eq indx data joined'!$1:$1,0),1,1,$A$1)),,,1150,1),0),MATCH(N$1,'Wkly eq indx data joined'!$1:$1,0)+1)</f>
        <v>2419.5</v>
      </c>
      <c r="O472" s="13" cm="1">
        <f t="array" aca="1" ref="O472" ca="1">INDEX('Wkly eq indx data joined'!$A$1:$AJ$1150,MATCH('Wkly eq indx data aligned'!$A472+1,OFFSET(INDIRECT(ADDRESS(1,MATCH(O$1,'Wkly eq indx data joined'!$1:$1,0),1,1,$A$1)),,,1150,1),0),MATCH(O$1,'Wkly eq indx data joined'!$1:$1,0)+1)</f>
        <v>4591.22</v>
      </c>
      <c r="P472" s="12" cm="1">
        <f t="array" aca="1" ref="P472" ca="1">INDEX('Wkly eq indx data joined'!$A$1:$AJ$1150,MATCH('Wkly eq indx data aligned'!$A472+2,OFFSET(INDIRECT(ADDRESS(1,MATCH(P$1,'Wkly eq indx data joined'!$1:$1,0),1,1,$A$1)),,,1150,1),0),MATCH(P$1,'Wkly eq indx data joined'!$1:$1,0)+1)</f>
        <v>3046.75</v>
      </c>
      <c r="Q472" s="9" cm="1">
        <f t="array" aca="1" ref="Q472" ca="1">INDEX('Wkly eq indx data joined'!$A$1:$AJ$1150,MATCH('Wkly eq indx data aligned'!$A472,OFFSET(INDIRECT(ADDRESS(1,MATCH(Q$1,'Wkly eq indx data joined'!$1:$1,0),1,1,$A$1)),,,1150,1),0),MATCH(Q$1,'Wkly eq indx data joined'!$1:$1,0)+1)</f>
        <v>258.23</v>
      </c>
      <c r="R472" s="12" cm="1">
        <f t="array" aca="1" ref="R472" ca="1">INDEX('Wkly eq indx data joined'!$A$1:$AJ$1150,MATCH('Wkly eq indx data aligned'!$A472+2,OFFSET(INDIRECT(ADDRESS(1,MATCH(R$1,'Wkly eq indx data joined'!$1:$1,0),1,1,$A$1)),,,1150,1),0),MATCH(R$1,'Wkly eq indx data joined'!$1:$1,0)+1)</f>
        <v>619.53</v>
      </c>
      <c r="S472" s="9" cm="1">
        <f t="array" aca="1" ref="S472" ca="1">INDEX('Wkly eq indx data joined'!$A$1:$AJ$1150,MATCH('Wkly eq indx data aligned'!$A472,OFFSET(INDIRECT(ADDRESS(1,MATCH(S$1,'Wkly eq indx data joined'!$1:$1,0),1,1,$A$1)),,,1150,1),0),MATCH(S$1,'Wkly eq indx data joined'!$1:$1,0)+1)</f>
        <v>19683.939999999999</v>
      </c>
    </row>
    <row r="473" spans="1:19" x14ac:dyDescent="0.25">
      <c r="A473" s="4">
        <f t="shared" si="7"/>
        <v>39822</v>
      </c>
      <c r="B473" s="9" cm="1">
        <f t="array" aca="1" ref="B473" ca="1">INDEX('Wkly eq indx data joined'!$A$1:$AJ$1150,MATCH('Wkly eq indx data aligned'!$A473,OFFSET(INDIRECT(ADDRESS(1,MATCH(B$1,'Wkly eq indx data joined'!$1:$1,0),1,1,$A$1)),,,1150,1),0),MATCH(B$1,'Wkly eq indx data joined'!$1:$1,0)+1)</f>
        <v>3735.7489999999998</v>
      </c>
      <c r="C473" s="9" cm="1">
        <f t="array" aca="1" ref="C473" ca="1">INDEX('Wkly eq indx data joined'!$A$1:$AJ$1150,MATCH('Wkly eq indx data aligned'!$A473,OFFSET(INDIRECT(ADDRESS(1,MATCH(C$1,'Wkly eq indx data joined'!$1:$1,0),1,1,$A$1)),,,1150,1),0),MATCH(C$1,'Wkly eq indx data joined'!$1:$1,0)+1)</f>
        <v>8836.7999999999993</v>
      </c>
      <c r="D473" s="18" cm="1">
        <f t="array" aca="1" ref="D473" ca="1">IFERROR(INDEX('Wkly eq indx data joined'!$A$1:$AJ$1150,MATCH('Wkly eq indx data aligned'!$A473,OFFSET(INDIRECT(ADDRESS(1,MATCH(D$1,'Wkly eq indx data joined'!$1:$1,0),1,1,$A$1)),,,1150,1),0),MATCH(D$1,'Wkly eq indx data joined'!$1:$1,0)+1),D472)</f>
        <v>1904.8610000000001</v>
      </c>
      <c r="E473" s="9" cm="1">
        <f t="array" aca="1" ref="E473" ca="1">INDEX('Wkly eq indx data joined'!$A$1:$AJ$1150,MATCH('Wkly eq indx data aligned'!$A473,OFFSET(INDIRECT(ADDRESS(1,MATCH(E$1,'Wkly eq indx data joined'!$1:$1,0),1,1,$A$1)),,,1150,1),0),MATCH(E$1,'Wkly eq indx data joined'!$1:$1,0)+1)</f>
        <v>9085.18</v>
      </c>
      <c r="F473" s="9" cm="1">
        <f t="array" aca="1" ref="F473" ca="1">INDEX('Wkly eq indx data joined'!$A$1:$AJ$1150,MATCH('Wkly eq indx data aligned'!$A473,OFFSET(INDIRECT(ADDRESS(1,MATCH(F$1,'Wkly eq indx data joined'!$1:$1,0),1,1,$A$1)),,,1150,1),0),MATCH(F$1,'Wkly eq indx data joined'!$1:$1,0)+1)</f>
        <v>5697.24</v>
      </c>
      <c r="G473" s="9" cm="1">
        <f t="array" aca="1" ref="G473" ca="1">INDEX('Wkly eq indx data joined'!$A$1:$AJ$1150,MATCH('Wkly eq indx data aligned'!$A473,OFFSET(INDIRECT(ADDRESS(1,MATCH(G$1,'Wkly eq indx data joined'!$1:$1,0),1,1,$A$1)),,,1150,1),0),MATCH(G$1,'Wkly eq indx data joined'!$1:$1,0)+1)</f>
        <v>890.35</v>
      </c>
      <c r="H473" s="9" cm="1">
        <f t="array" aca="1" ref="H473" ca="1">INDEX('Wkly eq indx data joined'!$A$1:$AJ$1150,MATCH('Wkly eq indx data aligned'!$A473,OFFSET(INDIRECT(ADDRESS(1,MATCH(H$1,'Wkly eq indx data joined'!$1:$1,0),1,1,$A$1)),,,1150,1),0),MATCH(H$1,'Wkly eq indx data joined'!$1:$1,0)+1)</f>
        <v>4448.54</v>
      </c>
      <c r="I473" s="9" cm="1">
        <f t="array" aca="1" ref="I473" ca="1">INDEX('Wkly eq indx data joined'!$A$1:$AJ$1150,MATCH('Wkly eq indx data aligned'!$A473,OFFSET(INDIRECT(ADDRESS(1,MATCH(I$1,'Wkly eq indx data joined'!$1:$1,0),1,1,$A$1)),,,1150,1),0),MATCH(I$1,'Wkly eq indx data joined'!$1:$1,0)+1)</f>
        <v>14377.44</v>
      </c>
      <c r="J473" s="9" cm="1">
        <f t="array" aca="1" ref="J473" ca="1">INDEX('Wkly eq indx data joined'!$A$1:$AJ$1150,MATCH('Wkly eq indx data aligned'!$A473,OFFSET(INDIRECT(ADDRESS(1,MATCH(J$1,'Wkly eq indx data joined'!$1:$1,0),1,1,$A$1)),,,1150,1),0),MATCH(J$1,'Wkly eq indx data joined'!$1:$1,0)+1)</f>
        <v>3299.5</v>
      </c>
      <c r="K473" s="9" cm="1">
        <f t="array" aca="1" ref="K473" ca="1">INDEX('Wkly eq indx data joined'!$A$1:$AJ$1150,MATCH('Wkly eq indx data aligned'!$A473,OFFSET(INDIRECT(ADDRESS(1,MATCH(K$1,'Wkly eq indx data joined'!$1:$1,0),1,1,$A$1)),,,1150,1),0),MATCH(K$1,'Wkly eq indx data joined'!$1:$1,0)+1)</f>
        <v>4783.8900000000003</v>
      </c>
      <c r="L473" s="12" cm="1">
        <f t="array" aca="1" ref="L473" ca="1">INDEX('Wkly eq indx data joined'!$A$1:$AJ$1150,MATCH('Wkly eq indx data aligned'!$A473+2,OFFSET(INDIRECT(ADDRESS(1,MATCH(L$1,'Wkly eq indx data joined'!$1:$1,0),1,1,$A$1)),,,1150,1),0),MATCH(L$1,'Wkly eq indx data joined'!$1:$1,0)+1)</f>
        <v>1180.96</v>
      </c>
      <c r="M473" s="9" cm="1">
        <f t="array" aca="1" ref="M473" ca="1">INDEX('Wkly eq indx data joined'!$A$1:$AJ$1150,MATCH('Wkly eq indx data aligned'!$A473,OFFSET(INDIRECT(ADDRESS(1,MATCH(M$1,'Wkly eq indx data joined'!$1:$1,0),1,1,$A$1)),,,1150,1),0),MATCH(M$1,'Wkly eq indx data joined'!$1:$1,0)+1)</f>
        <v>41582.9</v>
      </c>
      <c r="N473" s="9" cm="1">
        <f t="array" aca="1" ref="N473" ca="1">INDEX('Wkly eq indx data joined'!$A$1:$AJ$1150,MATCH('Wkly eq indx data aligned'!$A473,OFFSET(INDIRECT(ADDRESS(1,MATCH(N$1,'Wkly eq indx data joined'!$1:$1,0),1,1,$A$1)),,,1150,1),0),MATCH(N$1,'Wkly eq indx data joined'!$1:$1,0)+1)</f>
        <v>2686.14</v>
      </c>
      <c r="O473" s="13" cm="1">
        <f t="array" aca="1" ref="O473" ca="1">INDEX('Wkly eq indx data joined'!$A$1:$AJ$1150,MATCH('Wkly eq indx data aligned'!$A473+1,OFFSET(INDIRECT(ADDRESS(1,MATCH(O$1,'Wkly eq indx data joined'!$1:$1,0),1,1,$A$1)),,,1150,1),0),MATCH(O$1,'Wkly eq indx data joined'!$1:$1,0)+1)</f>
        <v>4467.53</v>
      </c>
      <c r="P473" s="12" cm="1">
        <f t="array" aca="1" ref="P473" ca="1">INDEX('Wkly eq indx data joined'!$A$1:$AJ$1150,MATCH('Wkly eq indx data aligned'!$A473+2,OFFSET(INDIRECT(ADDRESS(1,MATCH(P$1,'Wkly eq indx data joined'!$1:$1,0),1,1,$A$1)),,,1150,1),0),MATCH(P$1,'Wkly eq indx data joined'!$1:$1,0)+1)</f>
        <v>2873</v>
      </c>
      <c r="Q473" s="9" cm="1">
        <f t="array" aca="1" ref="Q473" ca="1">INDEX('Wkly eq indx data joined'!$A$1:$AJ$1150,MATCH('Wkly eq indx data aligned'!$A473,OFFSET(INDIRECT(ADDRESS(1,MATCH(Q$1,'Wkly eq indx data joined'!$1:$1,0),1,1,$A$1)),,,1150,1),0),MATCH(Q$1,'Wkly eq indx data joined'!$1:$1,0)+1)</f>
        <v>266.18</v>
      </c>
      <c r="R473" s="12" cm="1">
        <f t="array" aca="1" ref="R473" ca="1">INDEX('Wkly eq indx data joined'!$A$1:$AJ$1150,MATCH('Wkly eq indx data aligned'!$A473+2,OFFSET(INDIRECT(ADDRESS(1,MATCH(R$1,'Wkly eq indx data joined'!$1:$1,0),1,1,$A$1)),,,1150,1),0),MATCH(R$1,'Wkly eq indx data joined'!$1:$1,0)+1)</f>
        <v>635.4</v>
      </c>
      <c r="S473" s="9" cm="1">
        <f t="array" aca="1" ref="S473" ca="1">INDEX('Wkly eq indx data joined'!$A$1:$AJ$1150,MATCH('Wkly eq indx data aligned'!$A473,OFFSET(INDIRECT(ADDRESS(1,MATCH(S$1,'Wkly eq indx data joined'!$1:$1,0),1,1,$A$1)),,,1150,1),0),MATCH(S$1,'Wkly eq indx data joined'!$1:$1,0)+1)</f>
        <v>20110.61</v>
      </c>
    </row>
    <row r="474" spans="1:19" x14ac:dyDescent="0.25">
      <c r="A474" s="4">
        <f t="shared" si="7"/>
        <v>39829</v>
      </c>
      <c r="B474" s="9" cm="1">
        <f t="array" aca="1" ref="B474" ca="1">INDEX('Wkly eq indx data joined'!$A$1:$AJ$1150,MATCH('Wkly eq indx data aligned'!$A474,OFFSET(INDIRECT(ADDRESS(1,MATCH(B$1,'Wkly eq indx data joined'!$1:$1,0),1,1,$A$1)),,,1150,1),0),MATCH(B$1,'Wkly eq indx data joined'!$1:$1,0)+1)</f>
        <v>3550.9430000000002</v>
      </c>
      <c r="C474" s="9" cm="1">
        <f t="array" aca="1" ref="C474" ca="1">INDEX('Wkly eq indx data joined'!$A$1:$AJ$1150,MATCH('Wkly eq indx data aligned'!$A474,OFFSET(INDIRECT(ADDRESS(1,MATCH(C$1,'Wkly eq indx data joined'!$1:$1,0),1,1,$A$1)),,,1150,1),0),MATCH(C$1,'Wkly eq indx data joined'!$1:$1,0)+1)</f>
        <v>8230.15</v>
      </c>
      <c r="D474" s="18" cm="1">
        <f t="array" aca="1" ref="D474" ca="1">IFERROR(INDEX('Wkly eq indx data joined'!$A$1:$AJ$1150,MATCH('Wkly eq indx data aligned'!$A474,OFFSET(INDIRECT(ADDRESS(1,MATCH(D$1,'Wkly eq indx data joined'!$1:$1,0),1,1,$A$1)),,,1150,1),0),MATCH(D$1,'Wkly eq indx data joined'!$1:$1,0)+1),D473)</f>
        <v>1954.4380000000001</v>
      </c>
      <c r="E474" s="9" cm="1">
        <f t="array" aca="1" ref="E474" ca="1">INDEX('Wkly eq indx data joined'!$A$1:$AJ$1150,MATCH('Wkly eq indx data aligned'!$A474,OFFSET(INDIRECT(ADDRESS(1,MATCH(E$1,'Wkly eq indx data joined'!$1:$1,0),1,1,$A$1)),,,1150,1),0),MATCH(E$1,'Wkly eq indx data joined'!$1:$1,0)+1)</f>
        <v>8920.4</v>
      </c>
      <c r="F474" s="9" cm="1">
        <f t="array" aca="1" ref="F474" ca="1">INDEX('Wkly eq indx data joined'!$A$1:$AJ$1150,MATCH('Wkly eq indx data aligned'!$A474,OFFSET(INDIRECT(ADDRESS(1,MATCH(F$1,'Wkly eq indx data joined'!$1:$1,0),1,1,$A$1)),,,1150,1),0),MATCH(F$1,'Wkly eq indx data joined'!$1:$1,0)+1)</f>
        <v>5435.54</v>
      </c>
      <c r="G474" s="9" cm="1">
        <f t="array" aca="1" ref="G474" ca="1">INDEX('Wkly eq indx data joined'!$A$1:$AJ$1150,MATCH('Wkly eq indx data aligned'!$A474,OFFSET(INDIRECT(ADDRESS(1,MATCH(G$1,'Wkly eq indx data joined'!$1:$1,0),1,1,$A$1)),,,1150,1),0),MATCH(G$1,'Wkly eq indx data joined'!$1:$1,0)+1)</f>
        <v>850.12</v>
      </c>
      <c r="H474" s="9" cm="1">
        <f t="array" aca="1" ref="H474" ca="1">INDEX('Wkly eq indx data joined'!$A$1:$AJ$1150,MATCH('Wkly eq indx data aligned'!$A474,OFFSET(INDIRECT(ADDRESS(1,MATCH(H$1,'Wkly eq indx data joined'!$1:$1,0),1,1,$A$1)),,,1150,1),0),MATCH(H$1,'Wkly eq indx data joined'!$1:$1,0)+1)</f>
        <v>4147.0600000000004</v>
      </c>
      <c r="I474" s="9" cm="1">
        <f t="array" aca="1" ref="I474" ca="1">INDEX('Wkly eq indx data joined'!$A$1:$AJ$1150,MATCH('Wkly eq indx data aligned'!$A474,OFFSET(INDIRECT(ADDRESS(1,MATCH(I$1,'Wkly eq indx data joined'!$1:$1,0),1,1,$A$1)),,,1150,1),0),MATCH(I$1,'Wkly eq indx data joined'!$1:$1,0)+1)</f>
        <v>13255.51</v>
      </c>
      <c r="J474" s="9" cm="1">
        <f t="array" aca="1" ref="J474" ca="1">INDEX('Wkly eq indx data joined'!$A$1:$AJ$1150,MATCH('Wkly eq indx data aligned'!$A474,OFFSET(INDIRECT(ADDRESS(1,MATCH(J$1,'Wkly eq indx data joined'!$1:$1,0),1,1,$A$1)),,,1150,1),0),MATCH(J$1,'Wkly eq indx data joined'!$1:$1,0)+1)</f>
        <v>3016.75</v>
      </c>
      <c r="K474" s="9" cm="1">
        <f t="array" aca="1" ref="K474" ca="1">INDEX('Wkly eq indx data joined'!$A$1:$AJ$1150,MATCH('Wkly eq indx data aligned'!$A474,OFFSET(INDIRECT(ADDRESS(1,MATCH(K$1,'Wkly eq indx data joined'!$1:$1,0),1,1,$A$1)),,,1150,1),0),MATCH(K$1,'Wkly eq indx data joined'!$1:$1,0)+1)</f>
        <v>4366.28</v>
      </c>
      <c r="L474" s="12" cm="1">
        <f t="array" aca="1" ref="L474" ca="1">INDEX('Wkly eq indx data joined'!$A$1:$AJ$1150,MATCH('Wkly eq indx data aligned'!$A474+2,OFFSET(INDIRECT(ADDRESS(1,MATCH(L$1,'Wkly eq indx data joined'!$1:$1,0),1,1,$A$1)),,,1150,1),0),MATCH(L$1,'Wkly eq indx data joined'!$1:$1,0)+1)</f>
        <v>1135.2</v>
      </c>
      <c r="M474" s="9" cm="1">
        <f t="array" aca="1" ref="M474" ca="1">INDEX('Wkly eq indx data joined'!$A$1:$AJ$1150,MATCH('Wkly eq indx data aligned'!$A474,OFFSET(INDIRECT(ADDRESS(1,MATCH(M$1,'Wkly eq indx data joined'!$1:$1,0),1,1,$A$1)),,,1150,1),0),MATCH(M$1,'Wkly eq indx data joined'!$1:$1,0)+1)</f>
        <v>39341.5</v>
      </c>
      <c r="N474" s="9" cm="1">
        <f t="array" aca="1" ref="N474" ca="1">INDEX('Wkly eq indx data joined'!$A$1:$AJ$1150,MATCH('Wkly eq indx data aligned'!$A474,OFFSET(INDIRECT(ADDRESS(1,MATCH(N$1,'Wkly eq indx data joined'!$1:$1,0),1,1,$A$1)),,,1150,1),0),MATCH(N$1,'Wkly eq indx data joined'!$1:$1,0)+1)</f>
        <v>2456.2199999999998</v>
      </c>
      <c r="O474" s="13" cm="1">
        <f t="array" aca="1" ref="O474" ca="1">INDEX('Wkly eq indx data joined'!$A$1:$AJ$1150,MATCH('Wkly eq indx data aligned'!$A474+1,OFFSET(INDIRECT(ADDRESS(1,MATCH(O$1,'Wkly eq indx data joined'!$1:$1,0),1,1,$A$1)),,,1150,1),0),MATCH(O$1,'Wkly eq indx data joined'!$1:$1,0)+1)</f>
        <v>4366.1000000000004</v>
      </c>
      <c r="P474" s="12" cm="1">
        <f t="array" aca="1" ref="P474" ca="1">INDEX('Wkly eq indx data joined'!$A$1:$AJ$1150,MATCH('Wkly eq indx data aligned'!$A474+2,OFFSET(INDIRECT(ADDRESS(1,MATCH(P$1,'Wkly eq indx data joined'!$1:$1,0),1,1,$A$1)),,,1150,1),0),MATCH(P$1,'Wkly eq indx data joined'!$1:$1,0)+1)</f>
        <v>2828.45</v>
      </c>
      <c r="Q474" s="9" cm="1">
        <f t="array" aca="1" ref="Q474" ca="1">INDEX('Wkly eq indx data joined'!$A$1:$AJ$1150,MATCH('Wkly eq indx data aligned'!$A474,OFFSET(INDIRECT(ADDRESS(1,MATCH(Q$1,'Wkly eq indx data joined'!$1:$1,0),1,1,$A$1)),,,1150,1),0),MATCH(Q$1,'Wkly eq indx data joined'!$1:$1,0)+1)</f>
        <v>248.55</v>
      </c>
      <c r="R474" s="12" cm="1">
        <f t="array" aca="1" ref="R474" ca="1">INDEX('Wkly eq indx data joined'!$A$1:$AJ$1150,MATCH('Wkly eq indx data aligned'!$A474+2,OFFSET(INDIRECT(ADDRESS(1,MATCH(R$1,'Wkly eq indx data joined'!$1:$1,0),1,1,$A$1)),,,1150,1),0),MATCH(R$1,'Wkly eq indx data joined'!$1:$1,0)+1)</f>
        <v>608.63</v>
      </c>
      <c r="S474" s="9" cm="1">
        <f t="array" aca="1" ref="S474" ca="1">INDEX('Wkly eq indx data joined'!$A$1:$AJ$1150,MATCH('Wkly eq indx data aligned'!$A474,OFFSET(INDIRECT(ADDRESS(1,MATCH(S$1,'Wkly eq indx data joined'!$1:$1,0),1,1,$A$1)),,,1150,1),0),MATCH(S$1,'Wkly eq indx data joined'!$1:$1,0)+1)</f>
        <v>18971.79</v>
      </c>
    </row>
    <row r="475" spans="1:19" x14ac:dyDescent="0.25">
      <c r="A475" s="4">
        <f t="shared" si="7"/>
        <v>39836</v>
      </c>
      <c r="B475" s="9" cm="1">
        <f t="array" aca="1" ref="B475" ca="1">INDEX('Wkly eq indx data joined'!$A$1:$AJ$1150,MATCH('Wkly eq indx data aligned'!$A475,OFFSET(INDIRECT(ADDRESS(1,MATCH(B$1,'Wkly eq indx data joined'!$1:$1,0),1,1,$A$1)),,,1150,1),0),MATCH(B$1,'Wkly eq indx data joined'!$1:$1,0)+1)</f>
        <v>3342.6970000000001</v>
      </c>
      <c r="C475" s="9" cm="1">
        <f t="array" aca="1" ref="C475" ca="1">INDEX('Wkly eq indx data joined'!$A$1:$AJ$1150,MATCH('Wkly eq indx data aligned'!$A475,OFFSET(INDIRECT(ADDRESS(1,MATCH(C$1,'Wkly eq indx data joined'!$1:$1,0),1,1,$A$1)),,,1150,1),0),MATCH(C$1,'Wkly eq indx data joined'!$1:$1,0)+1)</f>
        <v>7745.25</v>
      </c>
      <c r="D475" s="18" cm="1">
        <f t="array" aca="1" ref="D475" ca="1">IFERROR(INDEX('Wkly eq indx data joined'!$A$1:$AJ$1150,MATCH('Wkly eq indx data aligned'!$A475,OFFSET(INDIRECT(ADDRESS(1,MATCH(D$1,'Wkly eq indx data joined'!$1:$1,0),1,1,$A$1)),,,1150,1),0),MATCH(D$1,'Wkly eq indx data joined'!$1:$1,0)+1),D474)</f>
        <v>1990.6569999999999</v>
      </c>
      <c r="E475" s="9" cm="1">
        <f t="array" aca="1" ref="E475" ca="1">INDEX('Wkly eq indx data joined'!$A$1:$AJ$1150,MATCH('Wkly eq indx data aligned'!$A475,OFFSET(INDIRECT(ADDRESS(1,MATCH(E$1,'Wkly eq indx data joined'!$1:$1,0),1,1,$A$1)),,,1150,1),0),MATCH(E$1,'Wkly eq indx data joined'!$1:$1,0)+1)</f>
        <v>8627.9699999999993</v>
      </c>
      <c r="F475" s="9" cm="1">
        <f t="array" aca="1" ref="F475" ca="1">INDEX('Wkly eq indx data joined'!$A$1:$AJ$1150,MATCH('Wkly eq indx data aligned'!$A475,OFFSET(INDIRECT(ADDRESS(1,MATCH(F$1,'Wkly eq indx data joined'!$1:$1,0),1,1,$A$1)),,,1150,1),0),MATCH(F$1,'Wkly eq indx data joined'!$1:$1,0)+1)</f>
        <v>5306.91</v>
      </c>
      <c r="G475" s="9" cm="1">
        <f t="array" aca="1" ref="G475" ca="1">INDEX('Wkly eq indx data joined'!$A$1:$AJ$1150,MATCH('Wkly eq indx data aligned'!$A475,OFFSET(INDIRECT(ADDRESS(1,MATCH(G$1,'Wkly eq indx data joined'!$1:$1,0),1,1,$A$1)),,,1150,1),0),MATCH(G$1,'Wkly eq indx data joined'!$1:$1,0)+1)</f>
        <v>831.95</v>
      </c>
      <c r="H475" s="9" cm="1">
        <f t="array" aca="1" ref="H475" ca="1">INDEX('Wkly eq indx data joined'!$A$1:$AJ$1150,MATCH('Wkly eq indx data aligned'!$A475,OFFSET(INDIRECT(ADDRESS(1,MATCH(H$1,'Wkly eq indx data joined'!$1:$1,0),1,1,$A$1)),,,1150,1),0),MATCH(H$1,'Wkly eq indx data joined'!$1:$1,0)+1)</f>
        <v>4052.47</v>
      </c>
      <c r="I475" s="9" cm="1">
        <f t="array" aca="1" ref="I475" ca="1">INDEX('Wkly eq indx data joined'!$A$1:$AJ$1150,MATCH('Wkly eq indx data aligned'!$A475,OFFSET(INDIRECT(ADDRESS(1,MATCH(I$1,'Wkly eq indx data joined'!$1:$1,0),1,1,$A$1)),,,1150,1),0),MATCH(I$1,'Wkly eq indx data joined'!$1:$1,0)+1)</f>
        <v>12578.6</v>
      </c>
      <c r="J475" s="9" cm="1">
        <f t="array" aca="1" ref="J475" ca="1">INDEX('Wkly eq indx data joined'!$A$1:$AJ$1150,MATCH('Wkly eq indx data aligned'!$A475,OFFSET(INDIRECT(ADDRESS(1,MATCH(J$1,'Wkly eq indx data joined'!$1:$1,0),1,1,$A$1)),,,1150,1),0),MATCH(J$1,'Wkly eq indx data joined'!$1:$1,0)+1)</f>
        <v>2849.14</v>
      </c>
      <c r="K475" s="9" cm="1">
        <f t="array" aca="1" ref="K475" ca="1">INDEX('Wkly eq indx data joined'!$A$1:$AJ$1150,MATCH('Wkly eq indx data aligned'!$A475,OFFSET(INDIRECT(ADDRESS(1,MATCH(K$1,'Wkly eq indx data joined'!$1:$1,0),1,1,$A$1)),,,1150,1),0),MATCH(K$1,'Wkly eq indx data joined'!$1:$1,0)+1)</f>
        <v>4178.9399999999996</v>
      </c>
      <c r="L475" s="12" cm="1">
        <f t="array" aca="1" ref="L475" ca="1">INDEX('Wkly eq indx data joined'!$A$1:$AJ$1150,MATCH('Wkly eq indx data aligned'!$A475+2,OFFSET(INDIRECT(ADDRESS(1,MATCH(L$1,'Wkly eq indx data joined'!$1:$1,0),1,1,$A$1)),,,1150,1),0),MATCH(L$1,'Wkly eq indx data joined'!$1:$1,0)+1)</f>
        <v>1093.4000000000001</v>
      </c>
      <c r="M475" s="9" cm="1">
        <f t="array" aca="1" ref="M475" ca="1">INDEX('Wkly eq indx data joined'!$A$1:$AJ$1150,MATCH('Wkly eq indx data aligned'!$A475,OFFSET(INDIRECT(ADDRESS(1,MATCH(M$1,'Wkly eq indx data joined'!$1:$1,0),1,1,$A$1)),,,1150,1),0),MATCH(M$1,'Wkly eq indx data joined'!$1:$1,0)+1)</f>
        <v>38132.400000000001</v>
      </c>
      <c r="N475" s="9" cm="1">
        <f t="array" aca="1" ref="N475" ca="1">INDEX('Wkly eq indx data joined'!$A$1:$AJ$1150,MATCH('Wkly eq indx data aligned'!$A475,OFFSET(INDIRECT(ADDRESS(1,MATCH(N$1,'Wkly eq indx data joined'!$1:$1,0),1,1,$A$1)),,,1150,1),0),MATCH(N$1,'Wkly eq indx data joined'!$1:$1,0)+1)</f>
        <v>2278.0300000000002</v>
      </c>
      <c r="O475" s="13" cm="1">
        <f t="array" aca="1" ref="O475" ca="1">INDEX('Wkly eq indx data joined'!$A$1:$AJ$1150,MATCH('Wkly eq indx data aligned'!$A475+1,OFFSET(INDIRECT(ADDRESS(1,MATCH(O$1,'Wkly eq indx data joined'!$1:$1,0),1,1,$A$1)),,,1150,1),0),MATCH(O$1,'Wkly eq indx data joined'!$1:$1,0)+1)</f>
        <v>4247.97</v>
      </c>
      <c r="P475" s="12" cm="1">
        <f t="array" aca="1" ref="P475" ca="1">INDEX('Wkly eq indx data joined'!$A$1:$AJ$1150,MATCH('Wkly eq indx data aligned'!$A475+2,OFFSET(INDIRECT(ADDRESS(1,MATCH(P$1,'Wkly eq indx data joined'!$1:$1,0),1,1,$A$1)),,,1150,1),0),MATCH(P$1,'Wkly eq indx data joined'!$1:$1,0)+1)</f>
        <v>2678.55</v>
      </c>
      <c r="Q475" s="9" cm="1">
        <f t="array" aca="1" ref="Q475" ca="1">INDEX('Wkly eq indx data joined'!$A$1:$AJ$1150,MATCH('Wkly eq indx data aligned'!$A475,OFFSET(INDIRECT(ADDRESS(1,MATCH(Q$1,'Wkly eq indx data joined'!$1:$1,0),1,1,$A$1)),,,1150,1),0),MATCH(Q$1,'Wkly eq indx data joined'!$1:$1,0)+1)</f>
        <v>234.14</v>
      </c>
      <c r="R475" s="12" cm="1">
        <f t="array" aca="1" ref="R475" ca="1">INDEX('Wkly eq indx data joined'!$A$1:$AJ$1150,MATCH('Wkly eq indx data aligned'!$A475+2,OFFSET(INDIRECT(ADDRESS(1,MATCH(R$1,'Wkly eq indx data joined'!$1:$1,0),1,1,$A$1)),,,1150,1),0),MATCH(R$1,'Wkly eq indx data joined'!$1:$1,0)+1)</f>
        <v>553.62</v>
      </c>
      <c r="S475" s="9" cm="1">
        <f t="array" aca="1" ref="S475" ca="1">INDEX('Wkly eq indx data joined'!$A$1:$AJ$1150,MATCH('Wkly eq indx data aligned'!$A475,OFFSET(INDIRECT(ADDRESS(1,MATCH(S$1,'Wkly eq indx data joined'!$1:$1,0),1,1,$A$1)),,,1150,1),0),MATCH(S$1,'Wkly eq indx data joined'!$1:$1,0)+1)</f>
        <v>17526.02</v>
      </c>
    </row>
    <row r="476" spans="1:19" x14ac:dyDescent="0.25">
      <c r="A476" s="4">
        <f t="shared" si="7"/>
        <v>39843</v>
      </c>
      <c r="B476" s="9" cm="1">
        <f t="array" aca="1" ref="B476" ca="1">INDEX('Wkly eq indx data joined'!$A$1:$AJ$1150,MATCH('Wkly eq indx data aligned'!$A476,OFFSET(INDIRECT(ADDRESS(1,MATCH(B$1,'Wkly eq indx data joined'!$1:$1,0),1,1,$A$1)),,,1150,1),0),MATCH(B$1,'Wkly eq indx data joined'!$1:$1,0)+1)</f>
        <v>3540.712</v>
      </c>
      <c r="C476" s="9" cm="1">
        <f t="array" aca="1" ref="C476" ca="1">INDEX('Wkly eq indx data joined'!$A$1:$AJ$1150,MATCH('Wkly eq indx data aligned'!$A476,OFFSET(INDIRECT(ADDRESS(1,MATCH(C$1,'Wkly eq indx data joined'!$1:$1,0),1,1,$A$1)),,,1150,1),0),MATCH(C$1,'Wkly eq indx data joined'!$1:$1,0)+1)</f>
        <v>7994.05</v>
      </c>
      <c r="D476" s="18" cm="1">
        <f t="array" aca="1" ref="D476" ca="1">IFERROR(INDEX('Wkly eq indx data joined'!$A$1:$AJ$1150,MATCH('Wkly eq indx data aligned'!$A476,OFFSET(INDIRECT(ADDRESS(1,MATCH(D$1,'Wkly eq indx data joined'!$1:$1,0),1,1,$A$1)),,,1150,1),0),MATCH(D$1,'Wkly eq indx data joined'!$1:$1,0)+1),D475)</f>
        <v>1990.6569999999999</v>
      </c>
      <c r="E476" s="9" cm="1">
        <f t="array" aca="1" ref="E476" ca="1">INDEX('Wkly eq indx data joined'!$A$1:$AJ$1150,MATCH('Wkly eq indx data aligned'!$A476,OFFSET(INDIRECT(ADDRESS(1,MATCH(E$1,'Wkly eq indx data joined'!$1:$1,0),1,1,$A$1)),,,1150,1),0),MATCH(E$1,'Wkly eq indx data joined'!$1:$1,0)+1)</f>
        <v>8694.9</v>
      </c>
      <c r="F476" s="9" cm="1">
        <f t="array" aca="1" ref="F476" ca="1">INDEX('Wkly eq indx data joined'!$A$1:$AJ$1150,MATCH('Wkly eq indx data aligned'!$A476,OFFSET(INDIRECT(ADDRESS(1,MATCH(F$1,'Wkly eq indx data joined'!$1:$1,0),1,1,$A$1)),,,1150,1),0),MATCH(F$1,'Wkly eq indx data joined'!$1:$1,0)+1)</f>
        <v>5290.05</v>
      </c>
      <c r="G476" s="9" cm="1">
        <f t="array" aca="1" ref="G476" ca="1">INDEX('Wkly eq indx data joined'!$A$1:$AJ$1150,MATCH('Wkly eq indx data aligned'!$A476,OFFSET(INDIRECT(ADDRESS(1,MATCH(G$1,'Wkly eq indx data joined'!$1:$1,0),1,1,$A$1)),,,1150,1),0),MATCH(G$1,'Wkly eq indx data joined'!$1:$1,0)+1)</f>
        <v>825.88</v>
      </c>
      <c r="H476" s="9" cm="1">
        <f t="array" aca="1" ref="H476" ca="1">INDEX('Wkly eq indx data joined'!$A$1:$AJ$1150,MATCH('Wkly eq indx data aligned'!$A476,OFFSET(INDIRECT(ADDRESS(1,MATCH(H$1,'Wkly eq indx data joined'!$1:$1,0),1,1,$A$1)),,,1150,1),0),MATCH(H$1,'Wkly eq indx data joined'!$1:$1,0)+1)</f>
        <v>4149.6400000000003</v>
      </c>
      <c r="I476" s="9" cm="1">
        <f t="array" aca="1" ref="I476" ca="1">INDEX('Wkly eq indx data joined'!$A$1:$AJ$1150,MATCH('Wkly eq indx data aligned'!$A476,OFFSET(INDIRECT(ADDRESS(1,MATCH(I$1,'Wkly eq indx data joined'!$1:$1,0),1,1,$A$1)),,,1150,1),0),MATCH(I$1,'Wkly eq indx data joined'!$1:$1,0)+1)</f>
        <v>13278.21</v>
      </c>
      <c r="J476" s="9" cm="1">
        <f t="array" aca="1" ref="J476" ca="1">INDEX('Wkly eq indx data joined'!$A$1:$AJ$1150,MATCH('Wkly eq indx data aligned'!$A476,OFFSET(INDIRECT(ADDRESS(1,MATCH(J$1,'Wkly eq indx data joined'!$1:$1,0),1,1,$A$1)),,,1150,1),0),MATCH(J$1,'Wkly eq indx data joined'!$1:$1,0)+1)</f>
        <v>2973.92</v>
      </c>
      <c r="K476" s="9" cm="1">
        <f t="array" aca="1" ref="K476" ca="1">INDEX('Wkly eq indx data joined'!$A$1:$AJ$1150,MATCH('Wkly eq indx data aligned'!$A476,OFFSET(INDIRECT(ADDRESS(1,MATCH(K$1,'Wkly eq indx data joined'!$1:$1,0),1,1,$A$1)),,,1150,1),0),MATCH(K$1,'Wkly eq indx data joined'!$1:$1,0)+1)</f>
        <v>4338.3500000000004</v>
      </c>
      <c r="L476" s="12" cm="1">
        <f t="array" aca="1" ref="L476" ca="1">INDEX('Wkly eq indx data joined'!$A$1:$AJ$1150,MATCH('Wkly eq indx data aligned'!$A476+2,OFFSET(INDIRECT(ADDRESS(1,MATCH(L$1,'Wkly eq indx data joined'!$1:$1,0),1,1,$A$1)),,,1150,1),0),MATCH(L$1,'Wkly eq indx data joined'!$1:$1,0)+1)</f>
        <v>1162.1099999999999</v>
      </c>
      <c r="M476" s="9" cm="1">
        <f t="array" aca="1" ref="M476" ca="1">INDEX('Wkly eq indx data joined'!$A$1:$AJ$1150,MATCH('Wkly eq indx data aligned'!$A476,OFFSET(INDIRECT(ADDRESS(1,MATCH(M$1,'Wkly eq indx data joined'!$1:$1,0),1,1,$A$1)),,,1150,1),0),MATCH(M$1,'Wkly eq indx data joined'!$1:$1,0)+1)</f>
        <v>39300.800000000003</v>
      </c>
      <c r="N476" s="9" cm="1">
        <f t="array" aca="1" ref="N476" ca="1">INDEX('Wkly eq indx data joined'!$A$1:$AJ$1150,MATCH('Wkly eq indx data aligned'!$A476,OFFSET(INDIRECT(ADDRESS(1,MATCH(N$1,'Wkly eq indx data joined'!$1:$1,0),1,1,$A$1)),,,1150,1),0),MATCH(N$1,'Wkly eq indx data joined'!$1:$1,0)+1)</f>
        <v>2311.39</v>
      </c>
      <c r="O476" s="19">
        <f ca="1">O475</f>
        <v>4247.97</v>
      </c>
      <c r="P476" s="12" cm="1">
        <f t="array" aca="1" ref="P476" ca="1">INDEX('Wkly eq indx data joined'!$A$1:$AJ$1150,MATCH('Wkly eq indx data aligned'!$A476+2,OFFSET(INDIRECT(ADDRESS(1,MATCH(P$1,'Wkly eq indx data joined'!$1:$1,0),1,1,$A$1)),,,1150,1),0),MATCH(P$1,'Wkly eq indx data joined'!$1:$1,0)+1)</f>
        <v>2874.8</v>
      </c>
      <c r="Q476" s="9" cm="1">
        <f t="array" aca="1" ref="Q476" ca="1">INDEX('Wkly eq indx data joined'!$A$1:$AJ$1150,MATCH('Wkly eq indx data aligned'!$A476,OFFSET(INDIRECT(ADDRESS(1,MATCH(Q$1,'Wkly eq indx data joined'!$1:$1,0),1,1,$A$1)),,,1150,1),0),MATCH(Q$1,'Wkly eq indx data joined'!$1:$1,0)+1)</f>
        <v>248.6</v>
      </c>
      <c r="R476" s="12" cm="1">
        <f t="array" aca="1" ref="R476" ca="1">INDEX('Wkly eq indx data joined'!$A$1:$AJ$1150,MATCH('Wkly eq indx data aligned'!$A476+2,OFFSET(INDIRECT(ADDRESS(1,MATCH(R$1,'Wkly eq indx data joined'!$1:$1,0),1,1,$A$1)),,,1150,1),0),MATCH(R$1,'Wkly eq indx data joined'!$1:$1,0)+1)</f>
        <v>624.9</v>
      </c>
      <c r="S476" s="9" cm="1">
        <f t="array" aca="1" ref="S476" ca="1">INDEX('Wkly eq indx data joined'!$A$1:$AJ$1150,MATCH('Wkly eq indx data aligned'!$A476,OFFSET(INDIRECT(ADDRESS(1,MATCH(S$1,'Wkly eq indx data joined'!$1:$1,0),1,1,$A$1)),,,1150,1),0),MATCH(S$1,'Wkly eq indx data joined'!$1:$1,0)+1)</f>
        <v>18519.77</v>
      </c>
    </row>
    <row r="477" spans="1:19" x14ac:dyDescent="0.25">
      <c r="A477" s="4">
        <f t="shared" si="7"/>
        <v>39850</v>
      </c>
      <c r="B477" s="9" cm="1">
        <f t="array" aca="1" ref="B477" ca="1">INDEX('Wkly eq indx data joined'!$A$1:$AJ$1150,MATCH('Wkly eq indx data aligned'!$A477,OFFSET(INDIRECT(ADDRESS(1,MATCH(B$1,'Wkly eq indx data joined'!$1:$1,0),1,1,$A$1)),,,1150,1),0),MATCH(B$1,'Wkly eq indx data joined'!$1:$1,0)+1)</f>
        <v>3469.8789999999999</v>
      </c>
      <c r="C477" s="9" cm="1">
        <f t="array" aca="1" ref="C477" ca="1">INDEX('Wkly eq indx data joined'!$A$1:$AJ$1150,MATCH('Wkly eq indx data aligned'!$A477,OFFSET(INDIRECT(ADDRESS(1,MATCH(C$1,'Wkly eq indx data joined'!$1:$1,0),1,1,$A$1)),,,1150,1),0),MATCH(C$1,'Wkly eq indx data joined'!$1:$1,0)+1)</f>
        <v>8076.62</v>
      </c>
      <c r="D477" s="18" cm="1">
        <f t="array" aca="1" ref="D477" ca="1">IFERROR(INDEX('Wkly eq indx data joined'!$A$1:$AJ$1150,MATCH('Wkly eq indx data aligned'!$A477,OFFSET(INDIRECT(ADDRESS(1,MATCH(D$1,'Wkly eq indx data joined'!$1:$1,0),1,1,$A$1)),,,1150,1),0),MATCH(D$1,'Wkly eq indx data joined'!$1:$1,0)+1),D476)</f>
        <v>2181.239</v>
      </c>
      <c r="E477" s="9" cm="1">
        <f t="array" aca="1" ref="E477" ca="1">INDEX('Wkly eq indx data joined'!$A$1:$AJ$1150,MATCH('Wkly eq indx data aligned'!$A477,OFFSET(INDIRECT(ADDRESS(1,MATCH(E$1,'Wkly eq indx data joined'!$1:$1,0),1,1,$A$1)),,,1150,1),0),MATCH(E$1,'Wkly eq indx data joined'!$1:$1,0)+1)</f>
        <v>9008.02</v>
      </c>
      <c r="F477" s="9" cm="1">
        <f t="array" aca="1" ref="F477" ca="1">INDEX('Wkly eq indx data joined'!$A$1:$AJ$1150,MATCH('Wkly eq indx data aligned'!$A477,OFFSET(INDIRECT(ADDRESS(1,MATCH(F$1,'Wkly eq indx data joined'!$1:$1,0),1,1,$A$1)),,,1150,1),0),MATCH(F$1,'Wkly eq indx data joined'!$1:$1,0)+1)</f>
        <v>5123.09</v>
      </c>
      <c r="G477" s="9" cm="1">
        <f t="array" aca="1" ref="G477" ca="1">INDEX('Wkly eq indx data joined'!$A$1:$AJ$1150,MATCH('Wkly eq indx data aligned'!$A477,OFFSET(INDIRECT(ADDRESS(1,MATCH(G$1,'Wkly eq indx data joined'!$1:$1,0),1,1,$A$1)),,,1150,1),0),MATCH(G$1,'Wkly eq indx data joined'!$1:$1,0)+1)</f>
        <v>868.6</v>
      </c>
      <c r="H477" s="9" cm="1">
        <f t="array" aca="1" ref="H477" ca="1">INDEX('Wkly eq indx data joined'!$A$1:$AJ$1150,MATCH('Wkly eq indx data aligned'!$A477,OFFSET(INDIRECT(ADDRESS(1,MATCH(H$1,'Wkly eq indx data joined'!$1:$1,0),1,1,$A$1)),,,1150,1),0),MATCH(H$1,'Wkly eq indx data joined'!$1:$1,0)+1)</f>
        <v>4291.87</v>
      </c>
      <c r="I477" s="9" cm="1">
        <f t="array" aca="1" ref="I477" ca="1">INDEX('Wkly eq indx data joined'!$A$1:$AJ$1150,MATCH('Wkly eq indx data aligned'!$A477,OFFSET(INDIRECT(ADDRESS(1,MATCH(I$1,'Wkly eq indx data joined'!$1:$1,0),1,1,$A$1)),,,1150,1),0),MATCH(I$1,'Wkly eq indx data joined'!$1:$1,0)+1)</f>
        <v>13655.04</v>
      </c>
      <c r="J477" s="9" cm="1">
        <f t="array" aca="1" ref="J477" ca="1">INDEX('Wkly eq indx data joined'!$A$1:$AJ$1150,MATCH('Wkly eq indx data aligned'!$A477,OFFSET(INDIRECT(ADDRESS(1,MATCH(J$1,'Wkly eq indx data joined'!$1:$1,0),1,1,$A$1)),,,1150,1),0),MATCH(J$1,'Wkly eq indx data joined'!$1:$1,0)+1)</f>
        <v>3122.79</v>
      </c>
      <c r="K477" s="9" cm="1">
        <f t="array" aca="1" ref="K477" ca="1">INDEX('Wkly eq indx data joined'!$A$1:$AJ$1150,MATCH('Wkly eq indx data aligned'!$A477,OFFSET(INDIRECT(ADDRESS(1,MATCH(K$1,'Wkly eq indx data joined'!$1:$1,0),1,1,$A$1)),,,1150,1),0),MATCH(K$1,'Wkly eq indx data joined'!$1:$1,0)+1)</f>
        <v>4644.63</v>
      </c>
      <c r="L477" s="12" cm="1">
        <f t="array" aca="1" ref="L477" ca="1">INDEX('Wkly eq indx data joined'!$A$1:$AJ$1150,MATCH('Wkly eq indx data aligned'!$A477+2,OFFSET(INDIRECT(ADDRESS(1,MATCH(L$1,'Wkly eq indx data joined'!$1:$1,0),1,1,$A$1)),,,1150,1),0),MATCH(L$1,'Wkly eq indx data joined'!$1:$1,0)+1)</f>
        <v>1210.26</v>
      </c>
      <c r="M477" s="9" cm="1">
        <f t="array" aca="1" ref="M477" ca="1">INDEX('Wkly eq indx data joined'!$A$1:$AJ$1150,MATCH('Wkly eq indx data aligned'!$A477,OFFSET(INDIRECT(ADDRESS(1,MATCH(M$1,'Wkly eq indx data joined'!$1:$1,0),1,1,$A$1)),,,1150,1),0),MATCH(M$1,'Wkly eq indx data joined'!$1:$1,0)+1)</f>
        <v>42755.5</v>
      </c>
      <c r="N477" s="9" cm="1">
        <f t="array" aca="1" ref="N477" ca="1">INDEX('Wkly eq indx data joined'!$A$1:$AJ$1150,MATCH('Wkly eq indx data aligned'!$A477,OFFSET(INDIRECT(ADDRESS(1,MATCH(N$1,'Wkly eq indx data joined'!$1:$1,0),1,1,$A$1)),,,1150,1),0),MATCH(N$1,'Wkly eq indx data joined'!$1:$1,0)+1)</f>
        <v>2462.69</v>
      </c>
      <c r="O477" s="13" cm="1">
        <f t="array" aca="1" ref="O477" ca="1">INDEX('Wkly eq indx data joined'!$A$1:$AJ$1150,MATCH('Wkly eq indx data aligned'!$A477+1,OFFSET(INDIRECT(ADDRESS(1,MATCH(O$1,'Wkly eq indx data joined'!$1:$1,0),1,1,$A$1)),,,1150,1),0),MATCH(O$1,'Wkly eq indx data joined'!$1:$1,0)+1)</f>
        <v>4471.25</v>
      </c>
      <c r="P477" s="12" cm="1">
        <f t="array" aca="1" ref="P477" ca="1">INDEX('Wkly eq indx data joined'!$A$1:$AJ$1150,MATCH('Wkly eq indx data aligned'!$A477+2,OFFSET(INDIRECT(ADDRESS(1,MATCH(P$1,'Wkly eq indx data joined'!$1:$1,0),1,1,$A$1)),,,1150,1),0),MATCH(P$1,'Wkly eq indx data joined'!$1:$1,0)+1)</f>
        <v>2843.1</v>
      </c>
      <c r="Q477" s="9" cm="1">
        <f t="array" aca="1" ref="Q477" ca="1">INDEX('Wkly eq indx data joined'!$A$1:$AJ$1150,MATCH('Wkly eq indx data aligned'!$A477,OFFSET(INDIRECT(ADDRESS(1,MATCH(Q$1,'Wkly eq indx data joined'!$1:$1,0),1,1,$A$1)),,,1150,1),0),MATCH(Q$1,'Wkly eq indx data joined'!$1:$1,0)+1)</f>
        <v>261.35000000000002</v>
      </c>
      <c r="R477" s="12" cm="1">
        <f t="array" aca="1" ref="R477" ca="1">INDEX('Wkly eq indx data joined'!$A$1:$AJ$1150,MATCH('Wkly eq indx data aligned'!$A477+2,OFFSET(INDIRECT(ADDRESS(1,MATCH(R$1,'Wkly eq indx data joined'!$1:$1,0),1,1,$A$1)),,,1150,1),0),MATCH(R$1,'Wkly eq indx data joined'!$1:$1,0)+1)</f>
        <v>656.09</v>
      </c>
      <c r="S477" s="9" cm="1">
        <f t="array" aca="1" ref="S477" ca="1">INDEX('Wkly eq indx data joined'!$A$1:$AJ$1150,MATCH('Wkly eq indx data aligned'!$A477,OFFSET(INDIRECT(ADDRESS(1,MATCH(S$1,'Wkly eq indx data joined'!$1:$1,0),1,1,$A$1)),,,1150,1),0),MATCH(S$1,'Wkly eq indx data joined'!$1:$1,0)+1)</f>
        <v>19424.509999999998</v>
      </c>
    </row>
    <row r="478" spans="1:19" x14ac:dyDescent="0.25">
      <c r="A478" s="4">
        <f t="shared" si="7"/>
        <v>39857</v>
      </c>
      <c r="B478" s="9" cm="1">
        <f t="array" aca="1" ref="B478" ca="1">INDEX('Wkly eq indx data joined'!$A$1:$AJ$1150,MATCH('Wkly eq indx data aligned'!$A478,OFFSET(INDIRECT(ADDRESS(1,MATCH(B$1,'Wkly eq indx data joined'!$1:$1,0),1,1,$A$1)),,,1150,1),0),MATCH(B$1,'Wkly eq indx data joined'!$1:$1,0)+1)</f>
        <v>3559.11</v>
      </c>
      <c r="C478" s="9" cm="1">
        <f t="array" aca="1" ref="C478" ca="1">INDEX('Wkly eq indx data joined'!$A$1:$AJ$1150,MATCH('Wkly eq indx data aligned'!$A478,OFFSET(INDIRECT(ADDRESS(1,MATCH(C$1,'Wkly eq indx data joined'!$1:$1,0),1,1,$A$1)),,,1150,1),0),MATCH(C$1,'Wkly eq indx data joined'!$1:$1,0)+1)</f>
        <v>7779.4</v>
      </c>
      <c r="D478" s="18" cm="1">
        <f t="array" aca="1" ref="D478" ca="1">IFERROR(INDEX('Wkly eq indx data joined'!$A$1:$AJ$1150,MATCH('Wkly eq indx data aligned'!$A478,OFFSET(INDIRECT(ADDRESS(1,MATCH(D$1,'Wkly eq indx data joined'!$1:$1,0),1,1,$A$1)),,,1150,1),0),MATCH(D$1,'Wkly eq indx data joined'!$1:$1,0)+1),D477)</f>
        <v>2320.7919999999999</v>
      </c>
      <c r="E478" s="9" cm="1">
        <f t="array" aca="1" ref="E478" ca="1">INDEX('Wkly eq indx data joined'!$A$1:$AJ$1150,MATCH('Wkly eq indx data aligned'!$A478,OFFSET(INDIRECT(ADDRESS(1,MATCH(E$1,'Wkly eq indx data joined'!$1:$1,0),1,1,$A$1)),,,1150,1),0),MATCH(E$1,'Wkly eq indx data joined'!$1:$1,0)+1)</f>
        <v>8678.1</v>
      </c>
      <c r="F478" s="9" cm="1">
        <f t="array" aca="1" ref="F478" ca="1">INDEX('Wkly eq indx data joined'!$A$1:$AJ$1150,MATCH('Wkly eq indx data aligned'!$A478,OFFSET(INDIRECT(ADDRESS(1,MATCH(F$1,'Wkly eq indx data joined'!$1:$1,0),1,1,$A$1)),,,1150,1),0),MATCH(F$1,'Wkly eq indx data joined'!$1:$1,0)+1)</f>
        <v>5126.84</v>
      </c>
      <c r="G478" s="9" cm="1">
        <f t="array" aca="1" ref="G478" ca="1">INDEX('Wkly eq indx data joined'!$A$1:$AJ$1150,MATCH('Wkly eq indx data aligned'!$A478,OFFSET(INDIRECT(ADDRESS(1,MATCH(G$1,'Wkly eq indx data joined'!$1:$1,0),1,1,$A$1)),,,1150,1),0),MATCH(G$1,'Wkly eq indx data joined'!$1:$1,0)+1)</f>
        <v>826.84</v>
      </c>
      <c r="H478" s="9" cm="1">
        <f t="array" aca="1" ref="H478" ca="1">INDEX('Wkly eq indx data joined'!$A$1:$AJ$1150,MATCH('Wkly eq indx data aligned'!$A478,OFFSET(INDIRECT(ADDRESS(1,MATCH(H$1,'Wkly eq indx data joined'!$1:$1,0),1,1,$A$1)),,,1150,1),0),MATCH(H$1,'Wkly eq indx data joined'!$1:$1,0)+1)</f>
        <v>4189.59</v>
      </c>
      <c r="I478" s="9" cm="1">
        <f t="array" aca="1" ref="I478" ca="1">INDEX('Wkly eq indx data joined'!$A$1:$AJ$1150,MATCH('Wkly eq indx data aligned'!$A478,OFFSET(INDIRECT(ADDRESS(1,MATCH(I$1,'Wkly eq indx data joined'!$1:$1,0),1,1,$A$1)),,,1150,1),0),MATCH(I$1,'Wkly eq indx data joined'!$1:$1,0)+1)</f>
        <v>13554.67</v>
      </c>
      <c r="J478" s="9" cm="1">
        <f t="array" aca="1" ref="J478" ca="1">INDEX('Wkly eq indx data joined'!$A$1:$AJ$1150,MATCH('Wkly eq indx data aligned'!$A478,OFFSET(INDIRECT(ADDRESS(1,MATCH(J$1,'Wkly eq indx data joined'!$1:$1,0),1,1,$A$1)),,,1150,1),0),MATCH(J$1,'Wkly eq indx data joined'!$1:$1,0)+1)</f>
        <v>2997.86</v>
      </c>
      <c r="K478" s="9" cm="1">
        <f t="array" aca="1" ref="K478" ca="1">INDEX('Wkly eq indx data joined'!$A$1:$AJ$1150,MATCH('Wkly eq indx data aligned'!$A478,OFFSET(INDIRECT(ADDRESS(1,MATCH(K$1,'Wkly eq indx data joined'!$1:$1,0),1,1,$A$1)),,,1150,1),0),MATCH(K$1,'Wkly eq indx data joined'!$1:$1,0)+1)</f>
        <v>4413.3900000000003</v>
      </c>
      <c r="L478" s="12" cm="1">
        <f t="array" aca="1" ref="L478" ca="1">INDEX('Wkly eq indx data joined'!$A$1:$AJ$1150,MATCH('Wkly eq indx data aligned'!$A478+2,OFFSET(INDIRECT(ADDRESS(1,MATCH(L$1,'Wkly eq indx data joined'!$1:$1,0),1,1,$A$1)),,,1150,1),0),MATCH(L$1,'Wkly eq indx data joined'!$1:$1,0)+1)</f>
        <v>1192.44</v>
      </c>
      <c r="M478" s="9" cm="1">
        <f t="array" aca="1" ref="M478" ca="1">INDEX('Wkly eq indx data joined'!$A$1:$AJ$1150,MATCH('Wkly eq indx data aligned'!$A478,OFFSET(INDIRECT(ADDRESS(1,MATCH(M$1,'Wkly eq indx data joined'!$1:$1,0),1,1,$A$1)),,,1150,1),0),MATCH(M$1,'Wkly eq indx data joined'!$1:$1,0)+1)</f>
        <v>41673.599999999999</v>
      </c>
      <c r="N478" s="9" cm="1">
        <f t="array" aca="1" ref="N478" ca="1">INDEX('Wkly eq indx data joined'!$A$1:$AJ$1150,MATCH('Wkly eq indx data aligned'!$A478,OFFSET(INDIRECT(ADDRESS(1,MATCH(N$1,'Wkly eq indx data joined'!$1:$1,0),1,1,$A$1)),,,1150,1),0),MATCH(N$1,'Wkly eq indx data joined'!$1:$1,0)+1)</f>
        <v>2344.4699999999998</v>
      </c>
      <c r="O478" s="13" cm="1">
        <f t="array" aca="1" ref="O478" ca="1">INDEX('Wkly eq indx data joined'!$A$1:$AJ$1150,MATCH('Wkly eq indx data aligned'!$A478+1,OFFSET(INDIRECT(ADDRESS(1,MATCH(O$1,'Wkly eq indx data joined'!$1:$1,0),1,1,$A$1)),,,1150,1),0),MATCH(O$1,'Wkly eq indx data joined'!$1:$1,0)+1)</f>
        <v>4592.5</v>
      </c>
      <c r="P478" s="12" cm="1">
        <f t="array" aca="1" ref="P478" ca="1">INDEX('Wkly eq indx data joined'!$A$1:$AJ$1150,MATCH('Wkly eq indx data aligned'!$A478+2,OFFSET(INDIRECT(ADDRESS(1,MATCH(P$1,'Wkly eq indx data joined'!$1:$1,0),1,1,$A$1)),,,1150,1),0),MATCH(P$1,'Wkly eq indx data joined'!$1:$1,0)+1)</f>
        <v>2948.35</v>
      </c>
      <c r="Q478" s="9" cm="1">
        <f t="array" aca="1" ref="Q478" ca="1">INDEX('Wkly eq indx data joined'!$A$1:$AJ$1150,MATCH('Wkly eq indx data aligned'!$A478,OFFSET(INDIRECT(ADDRESS(1,MATCH(Q$1,'Wkly eq indx data joined'!$1:$1,0),1,1,$A$1)),,,1150,1),0),MATCH(Q$1,'Wkly eq indx data joined'!$1:$1,0)+1)</f>
        <v>251.12</v>
      </c>
      <c r="R478" s="12" cm="1">
        <f t="array" aca="1" ref="R478" ca="1">INDEX('Wkly eq indx data joined'!$A$1:$AJ$1150,MATCH('Wkly eq indx data aligned'!$A478+2,OFFSET(INDIRECT(ADDRESS(1,MATCH(R$1,'Wkly eq indx data joined'!$1:$1,0),1,1,$A$1)),,,1150,1),0),MATCH(R$1,'Wkly eq indx data joined'!$1:$1,0)+1)</f>
        <v>732.21</v>
      </c>
      <c r="S478" s="9" cm="1">
        <f t="array" aca="1" ref="S478" ca="1">INDEX('Wkly eq indx data joined'!$A$1:$AJ$1150,MATCH('Wkly eq indx data aligned'!$A478,OFFSET(INDIRECT(ADDRESS(1,MATCH(S$1,'Wkly eq indx data joined'!$1:$1,0),1,1,$A$1)),,,1150,1),0),MATCH(S$1,'Wkly eq indx data joined'!$1:$1,0)+1)</f>
        <v>18590.3</v>
      </c>
    </row>
    <row r="479" spans="1:19" x14ac:dyDescent="0.25">
      <c r="A479" s="4">
        <f t="shared" si="7"/>
        <v>39864</v>
      </c>
      <c r="B479" s="9" cm="1">
        <f t="array" aca="1" ref="B479" ca="1">INDEX('Wkly eq indx data joined'!$A$1:$AJ$1150,MATCH('Wkly eq indx data aligned'!$A479,OFFSET(INDIRECT(ADDRESS(1,MATCH(B$1,'Wkly eq indx data joined'!$1:$1,0),1,1,$A$1)),,,1150,1),0),MATCH(B$1,'Wkly eq indx data joined'!$1:$1,0)+1)</f>
        <v>3402.3939999999998</v>
      </c>
      <c r="C479" s="9" cm="1">
        <f t="array" aca="1" ref="C479" ca="1">INDEX('Wkly eq indx data joined'!$A$1:$AJ$1150,MATCH('Wkly eq indx data aligned'!$A479,OFFSET(INDIRECT(ADDRESS(1,MATCH(C$1,'Wkly eq indx data joined'!$1:$1,0),1,1,$A$1)),,,1150,1),0),MATCH(C$1,'Wkly eq indx data joined'!$1:$1,0)+1)</f>
        <v>7416.38</v>
      </c>
      <c r="D479" s="18" cm="1">
        <f t="array" aca="1" ref="D479" ca="1">IFERROR(INDEX('Wkly eq indx data joined'!$A$1:$AJ$1150,MATCH('Wkly eq indx data aligned'!$A479,OFFSET(INDIRECT(ADDRESS(1,MATCH(D$1,'Wkly eq indx data joined'!$1:$1,0),1,1,$A$1)),,,1150,1),0),MATCH(D$1,'Wkly eq indx data joined'!$1:$1,0)+1),D478)</f>
        <v>2261.4780000000001</v>
      </c>
      <c r="E479" s="9" cm="1">
        <f t="array" aca="1" ref="E479" ca="1">INDEX('Wkly eq indx data joined'!$A$1:$AJ$1150,MATCH('Wkly eq indx data aligned'!$A479,OFFSET(INDIRECT(ADDRESS(1,MATCH(E$1,'Wkly eq indx data joined'!$1:$1,0),1,1,$A$1)),,,1150,1),0),MATCH(E$1,'Wkly eq indx data joined'!$1:$1,0)+1)</f>
        <v>7949.99</v>
      </c>
      <c r="F479" s="9" cm="1">
        <f t="array" aca="1" ref="F479" ca="1">INDEX('Wkly eq indx data joined'!$A$1:$AJ$1150,MATCH('Wkly eq indx data aligned'!$A479,OFFSET(INDIRECT(ADDRESS(1,MATCH(F$1,'Wkly eq indx data joined'!$1:$1,0),1,1,$A$1)),,,1150,1),0),MATCH(F$1,'Wkly eq indx data joined'!$1:$1,0)+1)</f>
        <v>4851.21</v>
      </c>
      <c r="G479" s="9" cm="1">
        <f t="array" aca="1" ref="G479" ca="1">INDEX('Wkly eq indx data joined'!$A$1:$AJ$1150,MATCH('Wkly eq indx data aligned'!$A479,OFFSET(INDIRECT(ADDRESS(1,MATCH(G$1,'Wkly eq indx data joined'!$1:$1,0),1,1,$A$1)),,,1150,1),0),MATCH(G$1,'Wkly eq indx data joined'!$1:$1,0)+1)</f>
        <v>770.05</v>
      </c>
      <c r="H479" s="9" cm="1">
        <f t="array" aca="1" ref="H479" ca="1">INDEX('Wkly eq indx data joined'!$A$1:$AJ$1150,MATCH('Wkly eq indx data aligned'!$A479,OFFSET(INDIRECT(ADDRESS(1,MATCH(H$1,'Wkly eq indx data joined'!$1:$1,0),1,1,$A$1)),,,1150,1),0),MATCH(H$1,'Wkly eq indx data joined'!$1:$1,0)+1)</f>
        <v>3889.06</v>
      </c>
      <c r="I479" s="9" cm="1">
        <f t="array" aca="1" ref="I479" ca="1">INDEX('Wkly eq indx data joined'!$A$1:$AJ$1150,MATCH('Wkly eq indx data aligned'!$A479,OFFSET(INDIRECT(ADDRESS(1,MATCH(I$1,'Wkly eq indx data joined'!$1:$1,0),1,1,$A$1)),,,1150,1),0),MATCH(I$1,'Wkly eq indx data joined'!$1:$1,0)+1)</f>
        <v>12699.17</v>
      </c>
      <c r="J479" s="9" cm="1">
        <f t="array" aca="1" ref="J479" ca="1">INDEX('Wkly eq indx data joined'!$A$1:$AJ$1150,MATCH('Wkly eq indx data aligned'!$A479,OFFSET(INDIRECT(ADDRESS(1,MATCH(J$1,'Wkly eq indx data joined'!$1:$1,0),1,1,$A$1)),,,1150,1),0),MATCH(J$1,'Wkly eq indx data joined'!$1:$1,0)+1)</f>
        <v>2750.55</v>
      </c>
      <c r="K479" s="9" cm="1">
        <f t="array" aca="1" ref="K479" ca="1">INDEX('Wkly eq indx data joined'!$A$1:$AJ$1150,MATCH('Wkly eq indx data aligned'!$A479,OFFSET(INDIRECT(ADDRESS(1,MATCH(K$1,'Wkly eq indx data joined'!$1:$1,0),1,1,$A$1)),,,1150,1),0),MATCH(K$1,'Wkly eq indx data joined'!$1:$1,0)+1)</f>
        <v>4014.66</v>
      </c>
      <c r="L479" s="12" cm="1">
        <f t="array" aca="1" ref="L479" ca="1">INDEX('Wkly eq indx data joined'!$A$1:$AJ$1150,MATCH('Wkly eq indx data aligned'!$A479+2,OFFSET(INDIRECT(ADDRESS(1,MATCH(L$1,'Wkly eq indx data joined'!$1:$1,0),1,1,$A$1)),,,1150,1),0),MATCH(L$1,'Wkly eq indx data joined'!$1:$1,0)+1)</f>
        <v>1065.95</v>
      </c>
      <c r="M479" s="9" cm="1">
        <f t="array" aca="1" ref="M479" ca="1">INDEX('Wkly eq indx data joined'!$A$1:$AJ$1150,MATCH('Wkly eq indx data aligned'!$A479,OFFSET(INDIRECT(ADDRESS(1,MATCH(M$1,'Wkly eq indx data joined'!$1:$1,0),1,1,$A$1)),,,1150,1),0),MATCH(M$1,'Wkly eq indx data joined'!$1:$1,0)+1)</f>
        <v>38714.6</v>
      </c>
      <c r="N479" s="9" cm="1">
        <f t="array" aca="1" ref="N479" ca="1">INDEX('Wkly eq indx data joined'!$A$1:$AJ$1150,MATCH('Wkly eq indx data aligned'!$A479,OFFSET(INDIRECT(ADDRESS(1,MATCH(N$1,'Wkly eq indx data joined'!$1:$1,0),1,1,$A$1)),,,1150,1),0),MATCH(N$1,'Wkly eq indx data joined'!$1:$1,0)+1)</f>
        <v>2076.5500000000002</v>
      </c>
      <c r="O479" s="13" cm="1">
        <f t="array" aca="1" ref="O479" ca="1">INDEX('Wkly eq indx data joined'!$A$1:$AJ$1150,MATCH('Wkly eq indx data aligned'!$A479+1,OFFSET(INDIRECT(ADDRESS(1,MATCH(O$1,'Wkly eq indx data joined'!$1:$1,0),1,1,$A$1)),,,1150,1),0),MATCH(O$1,'Wkly eq indx data joined'!$1:$1,0)+1)</f>
        <v>4436.9399999999996</v>
      </c>
      <c r="P479" s="12" cm="1">
        <f t="array" aca="1" ref="P479" ca="1">INDEX('Wkly eq indx data joined'!$A$1:$AJ$1150,MATCH('Wkly eq indx data aligned'!$A479+2,OFFSET(INDIRECT(ADDRESS(1,MATCH(P$1,'Wkly eq indx data joined'!$1:$1,0),1,1,$A$1)),,,1150,1),0),MATCH(P$1,'Wkly eq indx data joined'!$1:$1,0)+1)</f>
        <v>2736.45</v>
      </c>
      <c r="Q479" s="9" cm="1">
        <f t="array" aca="1" ref="Q479" ca="1">INDEX('Wkly eq indx data joined'!$A$1:$AJ$1150,MATCH('Wkly eq indx data aligned'!$A479,OFFSET(INDIRECT(ADDRESS(1,MATCH(Q$1,'Wkly eq indx data joined'!$1:$1,0),1,1,$A$1)),,,1150,1),0),MATCH(Q$1,'Wkly eq indx data joined'!$1:$1,0)+1)</f>
        <v>229.13</v>
      </c>
      <c r="R479" s="12" cm="1">
        <f t="array" aca="1" ref="R479" ca="1">INDEX('Wkly eq indx data joined'!$A$1:$AJ$1150,MATCH('Wkly eq indx data aligned'!$A479+2,OFFSET(INDIRECT(ADDRESS(1,MATCH(R$1,'Wkly eq indx data joined'!$1:$1,0),1,1,$A$1)),,,1150,1),0),MATCH(R$1,'Wkly eq indx data joined'!$1:$1,0)+1)</f>
        <v>631.66</v>
      </c>
      <c r="S479" s="9" cm="1">
        <f t="array" aca="1" ref="S479" ca="1">INDEX('Wkly eq indx data joined'!$A$1:$AJ$1150,MATCH('Wkly eq indx data aligned'!$A479,OFFSET(INDIRECT(ADDRESS(1,MATCH(S$1,'Wkly eq indx data joined'!$1:$1,0),1,1,$A$1)),,,1150,1),0),MATCH(S$1,'Wkly eq indx data joined'!$1:$1,0)+1)</f>
        <v>17464.05</v>
      </c>
    </row>
    <row r="480" spans="1:19" x14ac:dyDescent="0.25">
      <c r="A480" s="4">
        <f t="shared" si="7"/>
        <v>39871</v>
      </c>
      <c r="B480" s="9" cm="1">
        <f t="array" aca="1" ref="B480" ca="1">INDEX('Wkly eq indx data joined'!$A$1:$AJ$1150,MATCH('Wkly eq indx data aligned'!$A480,OFFSET(INDIRECT(ADDRESS(1,MATCH(B$1,'Wkly eq indx data joined'!$1:$1,0),1,1,$A$1)),,,1150,1),0),MATCH(B$1,'Wkly eq indx data joined'!$1:$1,0)+1)</f>
        <v>3344.5129999999999</v>
      </c>
      <c r="C480" s="9" cm="1">
        <f t="array" aca="1" ref="C480" ca="1">INDEX('Wkly eq indx data joined'!$A$1:$AJ$1150,MATCH('Wkly eq indx data aligned'!$A480,OFFSET(INDIRECT(ADDRESS(1,MATCH(C$1,'Wkly eq indx data joined'!$1:$1,0),1,1,$A$1)),,,1150,1),0),MATCH(C$1,'Wkly eq indx data joined'!$1:$1,0)+1)</f>
        <v>7568.42</v>
      </c>
      <c r="D480" s="18" cm="1">
        <f t="array" aca="1" ref="D480" ca="1">IFERROR(INDEX('Wkly eq indx data joined'!$A$1:$AJ$1150,MATCH('Wkly eq indx data aligned'!$A480,OFFSET(INDIRECT(ADDRESS(1,MATCH(D$1,'Wkly eq indx data joined'!$1:$1,0),1,1,$A$1)),,,1150,1),0),MATCH(D$1,'Wkly eq indx data joined'!$1:$1,0)+1),D479)</f>
        <v>2082.8519999999999</v>
      </c>
      <c r="E480" s="9" cm="1">
        <f t="array" aca="1" ref="E480" ca="1">INDEX('Wkly eq indx data joined'!$A$1:$AJ$1150,MATCH('Wkly eq indx data aligned'!$A480,OFFSET(INDIRECT(ADDRESS(1,MATCH(E$1,'Wkly eq indx data joined'!$1:$1,0),1,1,$A$1)),,,1150,1),0),MATCH(E$1,'Wkly eq indx data joined'!$1:$1,0)+1)</f>
        <v>8123.02</v>
      </c>
      <c r="F480" s="9" cm="1">
        <f t="array" aca="1" ref="F480" ca="1">INDEX('Wkly eq indx data joined'!$A$1:$AJ$1150,MATCH('Wkly eq indx data aligned'!$A480,OFFSET(INDIRECT(ADDRESS(1,MATCH(F$1,'Wkly eq indx data joined'!$1:$1,0),1,1,$A$1)),,,1150,1),0),MATCH(F$1,'Wkly eq indx data joined'!$1:$1,0)+1)</f>
        <v>4690.67</v>
      </c>
      <c r="G480" s="9" cm="1">
        <f t="array" aca="1" ref="G480" ca="1">INDEX('Wkly eq indx data joined'!$A$1:$AJ$1150,MATCH('Wkly eq indx data aligned'!$A480,OFFSET(INDIRECT(ADDRESS(1,MATCH(G$1,'Wkly eq indx data joined'!$1:$1,0),1,1,$A$1)),,,1150,1),0),MATCH(G$1,'Wkly eq indx data joined'!$1:$1,0)+1)</f>
        <v>735.09</v>
      </c>
      <c r="H480" s="9" cm="1">
        <f t="array" aca="1" ref="H480" ca="1">INDEX('Wkly eq indx data joined'!$A$1:$AJ$1150,MATCH('Wkly eq indx data aligned'!$A480,OFFSET(INDIRECT(ADDRESS(1,MATCH(H$1,'Wkly eq indx data joined'!$1:$1,0),1,1,$A$1)),,,1150,1),0),MATCH(H$1,'Wkly eq indx data joined'!$1:$1,0)+1)</f>
        <v>3830.09</v>
      </c>
      <c r="I480" s="9" cm="1">
        <f t="array" aca="1" ref="I480" ca="1">INDEX('Wkly eq indx data joined'!$A$1:$AJ$1150,MATCH('Wkly eq indx data aligned'!$A480,OFFSET(INDIRECT(ADDRESS(1,MATCH(I$1,'Wkly eq indx data joined'!$1:$1,0),1,1,$A$1)),,,1150,1),0),MATCH(I$1,'Wkly eq indx data joined'!$1:$1,0)+1)</f>
        <v>12811.57</v>
      </c>
      <c r="J480" s="9" cm="1">
        <f t="array" aca="1" ref="J480" ca="1">INDEX('Wkly eq indx data joined'!$A$1:$AJ$1150,MATCH('Wkly eq indx data aligned'!$A480,OFFSET(INDIRECT(ADDRESS(1,MATCH(J$1,'Wkly eq indx data joined'!$1:$1,0),1,1,$A$1)),,,1150,1),0),MATCH(J$1,'Wkly eq indx data joined'!$1:$1,0)+1)</f>
        <v>2702.48</v>
      </c>
      <c r="K480" s="9" cm="1">
        <f t="array" aca="1" ref="K480" ca="1">INDEX('Wkly eq indx data joined'!$A$1:$AJ$1150,MATCH('Wkly eq indx data aligned'!$A480,OFFSET(INDIRECT(ADDRESS(1,MATCH(K$1,'Wkly eq indx data joined'!$1:$1,0),1,1,$A$1)),,,1150,1),0),MATCH(K$1,'Wkly eq indx data joined'!$1:$1,0)+1)</f>
        <v>3843.74</v>
      </c>
      <c r="L480" s="12" cm="1">
        <f t="array" aca="1" ref="L480" ca="1">INDEX('Wkly eq indx data joined'!$A$1:$AJ$1150,MATCH('Wkly eq indx data aligned'!$A480+2,OFFSET(INDIRECT(ADDRESS(1,MATCH(L$1,'Wkly eq indx data joined'!$1:$1,0),1,1,$A$1)),,,1150,1),0),MATCH(L$1,'Wkly eq indx data joined'!$1:$1,0)+1)</f>
        <v>1063.03</v>
      </c>
      <c r="M480" s="9" cm="1">
        <f t="array" aca="1" ref="M480" ca="1">INDEX('Wkly eq indx data joined'!$A$1:$AJ$1150,MATCH('Wkly eq indx data aligned'!$A480,OFFSET(INDIRECT(ADDRESS(1,MATCH(M$1,'Wkly eq indx data joined'!$1:$1,0),1,1,$A$1)),,,1150,1),0),MATCH(M$1,'Wkly eq indx data joined'!$1:$1,0)+1)</f>
        <v>38183.300000000003</v>
      </c>
      <c r="N480" s="9" cm="1">
        <f t="array" aca="1" ref="N480" ca="1">INDEX('Wkly eq indx data joined'!$A$1:$AJ$1150,MATCH('Wkly eq indx data aligned'!$A480,OFFSET(INDIRECT(ADDRESS(1,MATCH(N$1,'Wkly eq indx data joined'!$1:$1,0),1,1,$A$1)),,,1150,1),0),MATCH(N$1,'Wkly eq indx data joined'!$1:$1,0)+1)</f>
        <v>2074.3200000000002</v>
      </c>
      <c r="O480" s="13" cm="1">
        <f t="array" aca="1" ref="O480" ca="1">INDEX('Wkly eq indx data joined'!$A$1:$AJ$1150,MATCH('Wkly eq indx data aligned'!$A480+1,OFFSET(INDIRECT(ADDRESS(1,MATCH(O$1,'Wkly eq indx data joined'!$1:$1,0),1,1,$A$1)),,,1150,1),0),MATCH(O$1,'Wkly eq indx data joined'!$1:$1,0)+1)</f>
        <v>4557.1499999999996</v>
      </c>
      <c r="P480" s="12" cm="1">
        <f t="array" aca="1" ref="P480" ca="1">INDEX('Wkly eq indx data joined'!$A$1:$AJ$1150,MATCH('Wkly eq indx data aligned'!$A480+2,OFFSET(INDIRECT(ADDRESS(1,MATCH(P$1,'Wkly eq indx data joined'!$1:$1,0),1,1,$A$1)),,,1150,1),0),MATCH(P$1,'Wkly eq indx data joined'!$1:$1,0)+1)</f>
        <v>2763.65</v>
      </c>
      <c r="Q480" s="9" cm="1">
        <f t="array" aca="1" ref="Q480" ca="1">INDEX('Wkly eq indx data joined'!$A$1:$AJ$1150,MATCH('Wkly eq indx data aligned'!$A480,OFFSET(INDIRECT(ADDRESS(1,MATCH(Q$1,'Wkly eq indx data joined'!$1:$1,0),1,1,$A$1)),,,1150,1),0),MATCH(Q$1,'Wkly eq indx data joined'!$1:$1,0)+1)</f>
        <v>219.81</v>
      </c>
      <c r="R480" s="12" cm="1">
        <f t="array" aca="1" ref="R480" ca="1">INDEX('Wkly eq indx data joined'!$A$1:$AJ$1150,MATCH('Wkly eq indx data aligned'!$A480+2,OFFSET(INDIRECT(ADDRESS(1,MATCH(R$1,'Wkly eq indx data joined'!$1:$1,0),1,1,$A$1)),,,1150,1),0),MATCH(R$1,'Wkly eq indx data joined'!$1:$1,0)+1)</f>
        <v>666.05</v>
      </c>
      <c r="S480" s="9" cm="1">
        <f t="array" aca="1" ref="S480" ca="1">INDEX('Wkly eq indx data joined'!$A$1:$AJ$1150,MATCH('Wkly eq indx data aligned'!$A480,OFFSET(INDIRECT(ADDRESS(1,MATCH(S$1,'Wkly eq indx data joined'!$1:$1,0),1,1,$A$1)),,,1150,1),0),MATCH(S$1,'Wkly eq indx data joined'!$1:$1,0)+1)</f>
        <v>16514.3</v>
      </c>
    </row>
    <row r="481" spans="1:19" x14ac:dyDescent="0.25">
      <c r="A481" s="4">
        <f t="shared" si="7"/>
        <v>39878</v>
      </c>
      <c r="B481" s="9" cm="1">
        <f t="array" aca="1" ref="B481" ca="1">INDEX('Wkly eq indx data joined'!$A$1:$AJ$1150,MATCH('Wkly eq indx data aligned'!$A481,OFFSET(INDIRECT(ADDRESS(1,MATCH(B$1,'Wkly eq indx data joined'!$1:$1,0),1,1,$A$1)),,,1150,1),0),MATCH(B$1,'Wkly eq indx data joined'!$1:$1,0)+1)</f>
        <v>3145.4569999999999</v>
      </c>
      <c r="C481" s="9" cm="1">
        <f t="array" aca="1" ref="C481" ca="1">INDEX('Wkly eq indx data joined'!$A$1:$AJ$1150,MATCH('Wkly eq indx data aligned'!$A481,OFFSET(INDIRECT(ADDRESS(1,MATCH(C$1,'Wkly eq indx data joined'!$1:$1,0),1,1,$A$1)),,,1150,1),0),MATCH(C$1,'Wkly eq indx data joined'!$1:$1,0)+1)</f>
        <v>7173.1</v>
      </c>
      <c r="D481" s="18" cm="1">
        <f t="array" aca="1" ref="D481" ca="1">IFERROR(INDEX('Wkly eq indx data joined'!$A$1:$AJ$1150,MATCH('Wkly eq indx data aligned'!$A481,OFFSET(INDIRECT(ADDRESS(1,MATCH(D$1,'Wkly eq indx data joined'!$1:$1,0),1,1,$A$1)),,,1150,1),0),MATCH(D$1,'Wkly eq indx data joined'!$1:$1,0)+1),D480)</f>
        <v>2193.0070000000001</v>
      </c>
      <c r="E481" s="9" cm="1">
        <f t="array" aca="1" ref="E481" ca="1">INDEX('Wkly eq indx data joined'!$A$1:$AJ$1150,MATCH('Wkly eq indx data aligned'!$A481,OFFSET(INDIRECT(ADDRESS(1,MATCH(E$1,'Wkly eq indx data joined'!$1:$1,0),1,1,$A$1)),,,1150,1),0),MATCH(E$1,'Wkly eq indx data joined'!$1:$1,0)+1)</f>
        <v>7591.47</v>
      </c>
      <c r="F481" s="9" cm="1">
        <f t="array" aca="1" ref="F481" ca="1">INDEX('Wkly eq indx data joined'!$A$1:$AJ$1150,MATCH('Wkly eq indx data aligned'!$A481,OFFSET(INDIRECT(ADDRESS(1,MATCH(F$1,'Wkly eq indx data joined'!$1:$1,0),1,1,$A$1)),,,1150,1),0),MATCH(F$1,'Wkly eq indx data joined'!$1:$1,0)+1)</f>
        <v>4311.6099999999997</v>
      </c>
      <c r="G481" s="9" cm="1">
        <f t="array" aca="1" ref="G481" ca="1">INDEX('Wkly eq indx data joined'!$A$1:$AJ$1150,MATCH('Wkly eq indx data aligned'!$A481,OFFSET(INDIRECT(ADDRESS(1,MATCH(G$1,'Wkly eq indx data joined'!$1:$1,0),1,1,$A$1)),,,1150,1),0),MATCH(G$1,'Wkly eq indx data joined'!$1:$1,0)+1)</f>
        <v>683.38</v>
      </c>
      <c r="H481" s="9" cm="1">
        <f t="array" aca="1" ref="H481" ca="1">INDEX('Wkly eq indx data joined'!$A$1:$AJ$1150,MATCH('Wkly eq indx data aligned'!$A481,OFFSET(INDIRECT(ADDRESS(1,MATCH(H$1,'Wkly eq indx data joined'!$1:$1,0),1,1,$A$1)),,,1150,1),0),MATCH(H$1,'Wkly eq indx data joined'!$1:$1,0)+1)</f>
        <v>3530.73</v>
      </c>
      <c r="I481" s="9" cm="1">
        <f t="array" aca="1" ref="I481" ca="1">INDEX('Wkly eq indx data joined'!$A$1:$AJ$1150,MATCH('Wkly eq indx data aligned'!$A481,OFFSET(INDIRECT(ADDRESS(1,MATCH(I$1,'Wkly eq indx data joined'!$1:$1,0),1,1,$A$1)),,,1150,1),0),MATCH(I$1,'Wkly eq indx data joined'!$1:$1,0)+1)</f>
        <v>11921.52</v>
      </c>
      <c r="J481" s="9" cm="1">
        <f t="array" aca="1" ref="J481" ca="1">INDEX('Wkly eq indx data joined'!$A$1:$AJ$1150,MATCH('Wkly eq indx data aligned'!$A481,OFFSET(INDIRECT(ADDRESS(1,MATCH(J$1,'Wkly eq indx data joined'!$1:$1,0),1,1,$A$1)),,,1150,1),0),MATCH(J$1,'Wkly eq indx data joined'!$1:$1,0)+1)</f>
        <v>2534.4499999999998</v>
      </c>
      <c r="K481" s="9" cm="1">
        <f t="array" aca="1" ref="K481" ca="1">INDEX('Wkly eq indx data joined'!$A$1:$AJ$1150,MATCH('Wkly eq indx data aligned'!$A481,OFFSET(INDIRECT(ADDRESS(1,MATCH(K$1,'Wkly eq indx data joined'!$1:$1,0),1,1,$A$1)),,,1150,1),0),MATCH(K$1,'Wkly eq indx data joined'!$1:$1,0)+1)</f>
        <v>3666.41</v>
      </c>
      <c r="L481" s="12" cm="1">
        <f t="array" aca="1" ref="L481" ca="1">INDEX('Wkly eq indx data joined'!$A$1:$AJ$1150,MATCH('Wkly eq indx data aligned'!$A481+2,OFFSET(INDIRECT(ADDRESS(1,MATCH(L$1,'Wkly eq indx data joined'!$1:$1,0),1,1,$A$1)),,,1150,1),0),MATCH(L$1,'Wkly eq indx data joined'!$1:$1,0)+1)</f>
        <v>1055.03</v>
      </c>
      <c r="M481" s="9" cm="1">
        <f t="array" aca="1" ref="M481" ca="1">INDEX('Wkly eq indx data joined'!$A$1:$AJ$1150,MATCH('Wkly eq indx data aligned'!$A481,OFFSET(INDIRECT(ADDRESS(1,MATCH(M$1,'Wkly eq indx data joined'!$1:$1,0),1,1,$A$1)),,,1150,1),0),MATCH(M$1,'Wkly eq indx data joined'!$1:$1,0)+1)</f>
        <v>37105.1</v>
      </c>
      <c r="N481" s="9" cm="1">
        <f t="array" aca="1" ref="N481" ca="1">INDEX('Wkly eq indx data joined'!$A$1:$AJ$1150,MATCH('Wkly eq indx data aligned'!$A481,OFFSET(INDIRECT(ADDRESS(1,MATCH(N$1,'Wkly eq indx data joined'!$1:$1,0),1,1,$A$1)),,,1150,1),0),MATCH(N$1,'Wkly eq indx data joined'!$1:$1,0)+1)</f>
        <v>1949.63</v>
      </c>
      <c r="O481" s="13" cm="1">
        <f t="array" aca="1" ref="O481" ca="1">INDEX('Wkly eq indx data joined'!$A$1:$AJ$1150,MATCH('Wkly eq indx data aligned'!$A481+1,OFFSET(INDIRECT(ADDRESS(1,MATCH(O$1,'Wkly eq indx data joined'!$1:$1,0),1,1,$A$1)),,,1150,1),0),MATCH(O$1,'Wkly eq indx data joined'!$1:$1,0)+1)</f>
        <v>4653.63</v>
      </c>
      <c r="P481" s="12" cm="1">
        <f t="array" aca="1" ref="P481" ca="1">INDEX('Wkly eq indx data joined'!$A$1:$AJ$1150,MATCH('Wkly eq indx data aligned'!$A481+2,OFFSET(INDIRECT(ADDRESS(1,MATCH(P$1,'Wkly eq indx data joined'!$1:$1,0),1,1,$A$1)),,,1150,1),0),MATCH(P$1,'Wkly eq indx data joined'!$1:$1,0)+1)</f>
        <v>2620.15</v>
      </c>
      <c r="Q481" s="9" cm="1">
        <f t="array" aca="1" ref="Q481" ca="1">INDEX('Wkly eq indx data joined'!$A$1:$AJ$1150,MATCH('Wkly eq indx data aligned'!$A481,OFFSET(INDIRECT(ADDRESS(1,MATCH(Q$1,'Wkly eq indx data joined'!$1:$1,0),1,1,$A$1)),,,1150,1),0),MATCH(Q$1,'Wkly eq indx data joined'!$1:$1,0)+1)</f>
        <v>199.5</v>
      </c>
      <c r="R481" s="12" cm="1">
        <f t="array" aca="1" ref="R481" ca="1">INDEX('Wkly eq indx data joined'!$A$1:$AJ$1150,MATCH('Wkly eq indx data aligned'!$A481+2,OFFSET(INDIRECT(ADDRESS(1,MATCH(R$1,'Wkly eq indx data joined'!$1:$1,0),1,1,$A$1)),,,1150,1),0),MATCH(R$1,'Wkly eq indx data joined'!$1:$1,0)+1)</f>
        <v>688.87</v>
      </c>
      <c r="S481" s="9" cm="1">
        <f t="array" aca="1" ref="S481" ca="1">INDEX('Wkly eq indx data joined'!$A$1:$AJ$1150,MATCH('Wkly eq indx data aligned'!$A481,OFFSET(INDIRECT(ADDRESS(1,MATCH(S$1,'Wkly eq indx data joined'!$1:$1,0),1,1,$A$1)),,,1150,1),0),MATCH(S$1,'Wkly eq indx data joined'!$1:$1,0)+1)</f>
        <v>16812.21</v>
      </c>
    </row>
    <row r="482" spans="1:19" x14ac:dyDescent="0.25">
      <c r="A482" s="4">
        <f t="shared" si="7"/>
        <v>39885</v>
      </c>
      <c r="B482" s="9" cm="1">
        <f t="array" aca="1" ref="B482" ca="1">INDEX('Wkly eq indx data joined'!$A$1:$AJ$1150,MATCH('Wkly eq indx data aligned'!$A482,OFFSET(INDIRECT(ADDRESS(1,MATCH(B$1,'Wkly eq indx data joined'!$1:$1,0),1,1,$A$1)),,,1150,1),0),MATCH(B$1,'Wkly eq indx data joined'!$1:$1,0)+1)</f>
        <v>3345.1729999999998</v>
      </c>
      <c r="C482" s="9" cm="1">
        <f t="array" aca="1" ref="C482" ca="1">INDEX('Wkly eq indx data joined'!$A$1:$AJ$1150,MATCH('Wkly eq indx data aligned'!$A482,OFFSET(INDIRECT(ADDRESS(1,MATCH(C$1,'Wkly eq indx data joined'!$1:$1,0),1,1,$A$1)),,,1150,1),0),MATCH(C$1,'Wkly eq indx data joined'!$1:$1,0)+1)</f>
        <v>7569.28</v>
      </c>
      <c r="D482" s="18" cm="1">
        <f t="array" aca="1" ref="D482" ca="1">IFERROR(INDEX('Wkly eq indx data joined'!$A$1:$AJ$1150,MATCH('Wkly eq indx data aligned'!$A482,OFFSET(INDIRECT(ADDRESS(1,MATCH(D$1,'Wkly eq indx data joined'!$1:$1,0),1,1,$A$1)),,,1150,1),0),MATCH(D$1,'Wkly eq indx data joined'!$1:$1,0)+1),D481)</f>
        <v>2128.848</v>
      </c>
      <c r="E482" s="9" cm="1">
        <f t="array" aca="1" ref="E482" ca="1">INDEX('Wkly eq indx data joined'!$A$1:$AJ$1150,MATCH('Wkly eq indx data aligned'!$A482,OFFSET(INDIRECT(ADDRESS(1,MATCH(E$1,'Wkly eq indx data joined'!$1:$1,0),1,1,$A$1)),,,1150,1),0),MATCH(E$1,'Wkly eq indx data joined'!$1:$1,0)+1)</f>
        <v>8303.39</v>
      </c>
      <c r="F482" s="9" cm="1">
        <f t="array" aca="1" ref="F482" ca="1">INDEX('Wkly eq indx data joined'!$A$1:$AJ$1150,MATCH('Wkly eq indx data aligned'!$A482,OFFSET(INDIRECT(ADDRESS(1,MATCH(F$1,'Wkly eq indx data joined'!$1:$1,0),1,1,$A$1)),,,1150,1),0),MATCH(F$1,'Wkly eq indx data joined'!$1:$1,0)+1)</f>
        <v>4726.74</v>
      </c>
      <c r="G482" s="9" cm="1">
        <f t="array" aca="1" ref="G482" ca="1">INDEX('Wkly eq indx data joined'!$A$1:$AJ$1150,MATCH('Wkly eq indx data aligned'!$A482,OFFSET(INDIRECT(ADDRESS(1,MATCH(G$1,'Wkly eq indx data joined'!$1:$1,0),1,1,$A$1)),,,1150,1),0),MATCH(G$1,'Wkly eq indx data joined'!$1:$1,0)+1)</f>
        <v>756.55</v>
      </c>
      <c r="H482" s="9" cm="1">
        <f t="array" aca="1" ref="H482" ca="1">INDEX('Wkly eq indx data joined'!$A$1:$AJ$1150,MATCH('Wkly eq indx data aligned'!$A482,OFFSET(INDIRECT(ADDRESS(1,MATCH(H$1,'Wkly eq indx data joined'!$1:$1,0),1,1,$A$1)),,,1150,1),0),MATCH(H$1,'Wkly eq indx data joined'!$1:$1,0)+1)</f>
        <v>3753.68</v>
      </c>
      <c r="I482" s="9" cm="1">
        <f t="array" aca="1" ref="I482" ca="1">INDEX('Wkly eq indx data joined'!$A$1:$AJ$1150,MATCH('Wkly eq indx data aligned'!$A482,OFFSET(INDIRECT(ADDRESS(1,MATCH(I$1,'Wkly eq indx data joined'!$1:$1,0),1,1,$A$1)),,,1150,1),0),MATCH(I$1,'Wkly eq indx data joined'!$1:$1,0)+1)</f>
        <v>12525.8</v>
      </c>
      <c r="J482" s="9" cm="1">
        <f t="array" aca="1" ref="J482" ca="1">INDEX('Wkly eq indx data joined'!$A$1:$AJ$1150,MATCH('Wkly eq indx data aligned'!$A482,OFFSET(INDIRECT(ADDRESS(1,MATCH(J$1,'Wkly eq indx data joined'!$1:$1,0),1,1,$A$1)),,,1150,1),0),MATCH(J$1,'Wkly eq indx data joined'!$1:$1,0)+1)</f>
        <v>2705.63</v>
      </c>
      <c r="K482" s="9" cm="1">
        <f t="array" aca="1" ref="K482" ca="1">INDEX('Wkly eq indx data joined'!$A$1:$AJ$1150,MATCH('Wkly eq indx data aligned'!$A482,OFFSET(INDIRECT(ADDRESS(1,MATCH(K$1,'Wkly eq indx data joined'!$1:$1,0),1,1,$A$1)),,,1150,1),0),MATCH(K$1,'Wkly eq indx data joined'!$1:$1,0)+1)</f>
        <v>3953.6</v>
      </c>
      <c r="L482" s="12" cm="1">
        <f t="array" aca="1" ref="L482" ca="1">INDEX('Wkly eq indx data joined'!$A$1:$AJ$1150,MATCH('Wkly eq indx data aligned'!$A482+2,OFFSET(INDIRECT(ADDRESS(1,MATCH(L$1,'Wkly eq indx data joined'!$1:$1,0),1,1,$A$1)),,,1150,1),0),MATCH(L$1,'Wkly eq indx data joined'!$1:$1,0)+1)</f>
        <v>1126.03</v>
      </c>
      <c r="M482" s="9" cm="1">
        <f t="array" aca="1" ref="M482" ca="1">INDEX('Wkly eq indx data joined'!$A$1:$AJ$1150,MATCH('Wkly eq indx data aligned'!$A482,OFFSET(INDIRECT(ADDRESS(1,MATCH(M$1,'Wkly eq indx data joined'!$1:$1,0),1,1,$A$1)),,,1150,1),0),MATCH(M$1,'Wkly eq indx data joined'!$1:$1,0)+1)</f>
        <v>39015.4</v>
      </c>
      <c r="N482" s="9" cm="1">
        <f t="array" aca="1" ref="N482" ca="1">INDEX('Wkly eq indx data joined'!$A$1:$AJ$1150,MATCH('Wkly eq indx data aligned'!$A482,OFFSET(INDIRECT(ADDRESS(1,MATCH(N$1,'Wkly eq indx data joined'!$1:$1,0),1,1,$A$1)),,,1150,1),0),MATCH(N$1,'Wkly eq indx data joined'!$1:$1,0)+1)</f>
        <v>2015.77</v>
      </c>
      <c r="O482" s="13" cm="1">
        <f t="array" aca="1" ref="O482" ca="1">INDEX('Wkly eq indx data joined'!$A$1:$AJ$1150,MATCH('Wkly eq indx data aligned'!$A482+1,OFFSET(INDIRECT(ADDRESS(1,MATCH(O$1,'Wkly eq indx data joined'!$1:$1,0),1,1,$A$1)),,,1150,1),0),MATCH(O$1,'Wkly eq indx data joined'!$1:$1,0)+1)</f>
        <v>4897.3900000000003</v>
      </c>
      <c r="P482" s="12" cm="1">
        <f t="array" aca="1" ref="P482" ca="1">INDEX('Wkly eq indx data joined'!$A$1:$AJ$1150,MATCH('Wkly eq indx data aligned'!$A482+2,OFFSET(INDIRECT(ADDRESS(1,MATCH(P$1,'Wkly eq indx data joined'!$1:$1,0),1,1,$A$1)),,,1150,1),0),MATCH(P$1,'Wkly eq indx data joined'!$1:$1,0)+1)</f>
        <v>2719.25</v>
      </c>
      <c r="Q482" s="9" cm="1">
        <f t="array" aca="1" ref="Q482" ca="1">INDEX('Wkly eq indx data joined'!$A$1:$AJ$1150,MATCH('Wkly eq indx data aligned'!$A482,OFFSET(INDIRECT(ADDRESS(1,MATCH(Q$1,'Wkly eq indx data joined'!$1:$1,0),1,1,$A$1)),,,1150,1),0),MATCH(Q$1,'Wkly eq indx data joined'!$1:$1,0)+1)</f>
        <v>211.74</v>
      </c>
      <c r="R482" s="12" cm="1">
        <f t="array" aca="1" ref="R482" ca="1">INDEX('Wkly eq indx data joined'!$A$1:$AJ$1150,MATCH('Wkly eq indx data aligned'!$A482+2,OFFSET(INDIRECT(ADDRESS(1,MATCH(R$1,'Wkly eq indx data joined'!$1:$1,0),1,1,$A$1)),,,1150,1),0),MATCH(R$1,'Wkly eq indx data joined'!$1:$1,0)+1)</f>
        <v>749.29</v>
      </c>
      <c r="S482" s="9" cm="1">
        <f t="array" aca="1" ref="S482" ca="1">INDEX('Wkly eq indx data joined'!$A$1:$AJ$1150,MATCH('Wkly eq indx data aligned'!$A482,OFFSET(INDIRECT(ADDRESS(1,MATCH(S$1,'Wkly eq indx data joined'!$1:$1,0),1,1,$A$1)),,,1150,1),0),MATCH(S$1,'Wkly eq indx data joined'!$1:$1,0)+1)</f>
        <v>17928.580000000002</v>
      </c>
    </row>
    <row r="483" spans="1:19" x14ac:dyDescent="0.25">
      <c r="A483" s="4">
        <f t="shared" si="7"/>
        <v>39892</v>
      </c>
      <c r="B483" s="9" cm="1">
        <f t="array" aca="1" ref="B483" ca="1">INDEX('Wkly eq indx data joined'!$A$1:$AJ$1150,MATCH('Wkly eq indx data aligned'!$A483,OFFSET(INDIRECT(ADDRESS(1,MATCH(B$1,'Wkly eq indx data joined'!$1:$1,0),1,1,$A$1)),,,1150,1),0),MATCH(B$1,'Wkly eq indx data joined'!$1:$1,0)+1)</f>
        <v>3465.8029999999999</v>
      </c>
      <c r="C483" s="9" cm="1">
        <f t="array" aca="1" ref="C483" ca="1">INDEX('Wkly eq indx data joined'!$A$1:$AJ$1150,MATCH('Wkly eq indx data aligned'!$A483,OFFSET(INDIRECT(ADDRESS(1,MATCH(C$1,'Wkly eq indx data joined'!$1:$1,0),1,1,$A$1)),,,1150,1),0),MATCH(C$1,'Wkly eq indx data joined'!$1:$1,0)+1)</f>
        <v>7945.96</v>
      </c>
      <c r="D483" s="18" cm="1">
        <f t="array" aca="1" ref="D483" ca="1">IFERROR(INDEX('Wkly eq indx data joined'!$A$1:$AJ$1150,MATCH('Wkly eq indx data aligned'!$A483,OFFSET(INDIRECT(ADDRESS(1,MATCH(D$1,'Wkly eq indx data joined'!$1:$1,0),1,1,$A$1)),,,1150,1),0),MATCH(D$1,'Wkly eq indx data joined'!$1:$1,0)+1),D482)</f>
        <v>2281.087</v>
      </c>
      <c r="E483" s="9" cm="1">
        <f t="array" aca="1" ref="E483" ca="1">INDEX('Wkly eq indx data joined'!$A$1:$AJ$1150,MATCH('Wkly eq indx data aligned'!$A483,OFFSET(INDIRECT(ADDRESS(1,MATCH(E$1,'Wkly eq indx data joined'!$1:$1,0),1,1,$A$1)),,,1150,1),0),MATCH(E$1,'Wkly eq indx data joined'!$1:$1,0)+1)</f>
        <v>8506.35</v>
      </c>
      <c r="F483" s="9" cm="1">
        <f t="array" aca="1" ref="F483" ca="1">INDEX('Wkly eq indx data joined'!$A$1:$AJ$1150,MATCH('Wkly eq indx data aligned'!$A483,OFFSET(INDIRECT(ADDRESS(1,MATCH(F$1,'Wkly eq indx data joined'!$1:$1,0),1,1,$A$1)),,,1150,1),0),MATCH(F$1,'Wkly eq indx data joined'!$1:$1,0)+1)</f>
        <v>4787.17</v>
      </c>
      <c r="G483" s="9" cm="1">
        <f t="array" aca="1" ref="G483" ca="1">INDEX('Wkly eq indx data joined'!$A$1:$AJ$1150,MATCH('Wkly eq indx data aligned'!$A483,OFFSET(INDIRECT(ADDRESS(1,MATCH(G$1,'Wkly eq indx data joined'!$1:$1,0),1,1,$A$1)),,,1150,1),0),MATCH(G$1,'Wkly eq indx data joined'!$1:$1,0)+1)</f>
        <v>768.54</v>
      </c>
      <c r="H483" s="9" cm="1">
        <f t="array" aca="1" ref="H483" ca="1">INDEX('Wkly eq indx data joined'!$A$1:$AJ$1150,MATCH('Wkly eq indx data aligned'!$A483,OFFSET(INDIRECT(ADDRESS(1,MATCH(H$1,'Wkly eq indx data joined'!$1:$1,0),1,1,$A$1)),,,1150,1),0),MATCH(H$1,'Wkly eq indx data joined'!$1:$1,0)+1)</f>
        <v>3842.85</v>
      </c>
      <c r="I483" s="9" cm="1">
        <f t="array" aca="1" ref="I483" ca="1">INDEX('Wkly eq indx data joined'!$A$1:$AJ$1150,MATCH('Wkly eq indx data aligned'!$A483,OFFSET(INDIRECT(ADDRESS(1,MATCH(I$1,'Wkly eq indx data joined'!$1:$1,0),1,1,$A$1)),,,1150,1),0),MATCH(I$1,'Wkly eq indx data joined'!$1:$1,0)+1)</f>
        <v>12833.51</v>
      </c>
      <c r="J483" s="9" cm="1">
        <f t="array" aca="1" ref="J483" ca="1">INDEX('Wkly eq indx data joined'!$A$1:$AJ$1150,MATCH('Wkly eq indx data aligned'!$A483,OFFSET(INDIRECT(ADDRESS(1,MATCH(J$1,'Wkly eq indx data joined'!$1:$1,0),1,1,$A$1)),,,1150,1),0),MATCH(J$1,'Wkly eq indx data joined'!$1:$1,0)+1)</f>
        <v>2791.14</v>
      </c>
      <c r="K483" s="9" cm="1">
        <f t="array" aca="1" ref="K483" ca="1">INDEX('Wkly eq indx data joined'!$A$1:$AJ$1150,MATCH('Wkly eq indx data aligned'!$A483,OFFSET(INDIRECT(ADDRESS(1,MATCH(K$1,'Wkly eq indx data joined'!$1:$1,0),1,1,$A$1)),,,1150,1),0),MATCH(K$1,'Wkly eq indx data joined'!$1:$1,0)+1)</f>
        <v>4068.74</v>
      </c>
      <c r="L483" s="12" cm="1">
        <f t="array" aca="1" ref="L483" ca="1">INDEX('Wkly eq indx data joined'!$A$1:$AJ$1150,MATCH('Wkly eq indx data aligned'!$A483+2,OFFSET(INDIRECT(ADDRESS(1,MATCH(L$1,'Wkly eq indx data joined'!$1:$1,0),1,1,$A$1)),,,1150,1),0),MATCH(L$1,'Wkly eq indx data joined'!$1:$1,0)+1)</f>
        <v>1170.94</v>
      </c>
      <c r="M483" s="9" cm="1">
        <f t="array" aca="1" ref="M483" ca="1">INDEX('Wkly eq indx data joined'!$A$1:$AJ$1150,MATCH('Wkly eq indx data aligned'!$A483,OFFSET(INDIRECT(ADDRESS(1,MATCH(M$1,'Wkly eq indx data joined'!$1:$1,0),1,1,$A$1)),,,1150,1),0),MATCH(M$1,'Wkly eq indx data joined'!$1:$1,0)+1)</f>
        <v>40076.400000000001</v>
      </c>
      <c r="N483" s="9" cm="1">
        <f t="array" aca="1" ref="N483" ca="1">INDEX('Wkly eq indx data joined'!$A$1:$AJ$1150,MATCH('Wkly eq indx data aligned'!$A483,OFFSET(INDIRECT(ADDRESS(1,MATCH(N$1,'Wkly eq indx data joined'!$1:$1,0),1,1,$A$1)),,,1150,1),0),MATCH(N$1,'Wkly eq indx data joined'!$1:$1,0)+1)</f>
        <v>2146.04</v>
      </c>
      <c r="O483" s="13" cm="1">
        <f t="array" aca="1" ref="O483" ca="1">INDEX('Wkly eq indx data joined'!$A$1:$AJ$1150,MATCH('Wkly eq indx data aligned'!$A483+1,OFFSET(INDIRECT(ADDRESS(1,MATCH(O$1,'Wkly eq indx data joined'!$1:$1,0),1,1,$A$1)),,,1150,1),0),MATCH(O$1,'Wkly eq indx data joined'!$1:$1,0)+1)</f>
        <v>4961.62</v>
      </c>
      <c r="P483" s="12" cm="1">
        <f t="array" aca="1" ref="P483" ca="1">INDEX('Wkly eq indx data joined'!$A$1:$AJ$1150,MATCH('Wkly eq indx data aligned'!$A483+2,OFFSET(INDIRECT(ADDRESS(1,MATCH(P$1,'Wkly eq indx data joined'!$1:$1,0),1,1,$A$1)),,,1150,1),0),MATCH(P$1,'Wkly eq indx data joined'!$1:$1,0)+1)</f>
        <v>2807.05</v>
      </c>
      <c r="Q483" s="9" cm="1">
        <f t="array" aca="1" ref="Q483" ca="1">INDEX('Wkly eq indx data joined'!$A$1:$AJ$1150,MATCH('Wkly eq indx data aligned'!$A483,OFFSET(INDIRECT(ADDRESS(1,MATCH(Q$1,'Wkly eq indx data joined'!$1:$1,0),1,1,$A$1)),,,1150,1),0),MATCH(Q$1,'Wkly eq indx data joined'!$1:$1,0)+1)</f>
        <v>212.71</v>
      </c>
      <c r="R483" s="12" cm="1">
        <f t="array" aca="1" ref="R483" ca="1">INDEX('Wkly eq indx data joined'!$A$1:$AJ$1150,MATCH('Wkly eq indx data aligned'!$A483+2,OFFSET(INDIRECT(ADDRESS(1,MATCH(R$1,'Wkly eq indx data joined'!$1:$1,0),1,1,$A$1)),,,1150,1),0),MATCH(R$1,'Wkly eq indx data joined'!$1:$1,0)+1)</f>
        <v>792.05</v>
      </c>
      <c r="S483" s="9" cm="1">
        <f t="array" aca="1" ref="S483" ca="1">INDEX('Wkly eq indx data joined'!$A$1:$AJ$1150,MATCH('Wkly eq indx data aligned'!$A483,OFFSET(INDIRECT(ADDRESS(1,MATCH(S$1,'Wkly eq indx data joined'!$1:$1,0),1,1,$A$1)),,,1150,1),0),MATCH(S$1,'Wkly eq indx data joined'!$1:$1,0)+1)</f>
        <v>18886.45</v>
      </c>
    </row>
    <row r="484" spans="1:19" x14ac:dyDescent="0.25">
      <c r="A484" s="4">
        <f t="shared" si="7"/>
        <v>39899</v>
      </c>
      <c r="B484" s="9" cm="1">
        <f t="array" aca="1" ref="B484" ca="1">INDEX('Wkly eq indx data joined'!$A$1:$AJ$1150,MATCH('Wkly eq indx data aligned'!$A484,OFFSET(INDIRECT(ADDRESS(1,MATCH(B$1,'Wkly eq indx data joined'!$1:$1,0),1,1,$A$1)),,,1150,1),0),MATCH(B$1,'Wkly eq indx data joined'!$1:$1,0)+1)</f>
        <v>3672.328</v>
      </c>
      <c r="C484" s="9" cm="1">
        <f t="array" aca="1" ref="C484" ca="1">INDEX('Wkly eq indx data joined'!$A$1:$AJ$1150,MATCH('Wkly eq indx data aligned'!$A484,OFFSET(INDIRECT(ADDRESS(1,MATCH(C$1,'Wkly eq indx data joined'!$1:$1,0),1,1,$A$1)),,,1150,1),0),MATCH(C$1,'Wkly eq indx data joined'!$1:$1,0)+1)</f>
        <v>8626.9699999999993</v>
      </c>
      <c r="D484" s="18" cm="1">
        <f t="array" aca="1" ref="D484" ca="1">IFERROR(INDEX('Wkly eq indx data joined'!$A$1:$AJ$1150,MATCH('Wkly eq indx data aligned'!$A484,OFFSET(INDIRECT(ADDRESS(1,MATCH(D$1,'Wkly eq indx data joined'!$1:$1,0),1,1,$A$1)),,,1150,1),0),MATCH(D$1,'Wkly eq indx data joined'!$1:$1,0)+1),D483)</f>
        <v>2374.4380000000001</v>
      </c>
      <c r="E484" s="9" cm="1">
        <f t="array" aca="1" ref="E484" ca="1">INDEX('Wkly eq indx data joined'!$A$1:$AJ$1150,MATCH('Wkly eq indx data aligned'!$A484,OFFSET(INDIRECT(ADDRESS(1,MATCH(E$1,'Wkly eq indx data joined'!$1:$1,0),1,1,$A$1)),,,1150,1),0),MATCH(E$1,'Wkly eq indx data joined'!$1:$1,0)+1)</f>
        <v>8821.06</v>
      </c>
      <c r="F484" s="9" cm="1">
        <f t="array" aca="1" ref="F484" ca="1">INDEX('Wkly eq indx data joined'!$A$1:$AJ$1150,MATCH('Wkly eq indx data aligned'!$A484,OFFSET(INDIRECT(ADDRESS(1,MATCH(F$1,'Wkly eq indx data joined'!$1:$1,0),1,1,$A$1)),,,1150,1),0),MATCH(F$1,'Wkly eq indx data joined'!$1:$1,0)+1)</f>
        <v>4872.33</v>
      </c>
      <c r="G484" s="9" cm="1">
        <f t="array" aca="1" ref="G484" ca="1">INDEX('Wkly eq indx data joined'!$A$1:$AJ$1150,MATCH('Wkly eq indx data aligned'!$A484,OFFSET(INDIRECT(ADDRESS(1,MATCH(G$1,'Wkly eq indx data joined'!$1:$1,0),1,1,$A$1)),,,1150,1),0),MATCH(G$1,'Wkly eq indx data joined'!$1:$1,0)+1)</f>
        <v>815.94</v>
      </c>
      <c r="H484" s="9" cm="1">
        <f t="array" aca="1" ref="H484" ca="1">INDEX('Wkly eq indx data joined'!$A$1:$AJ$1150,MATCH('Wkly eq indx data aligned'!$A484,OFFSET(INDIRECT(ADDRESS(1,MATCH(H$1,'Wkly eq indx data joined'!$1:$1,0),1,1,$A$1)),,,1150,1),0),MATCH(H$1,'Wkly eq indx data joined'!$1:$1,0)+1)</f>
        <v>3898.85</v>
      </c>
      <c r="I484" s="9" cm="1">
        <f t="array" aca="1" ref="I484" ca="1">INDEX('Wkly eq indx data joined'!$A$1:$AJ$1150,MATCH('Wkly eq indx data aligned'!$A484,OFFSET(INDIRECT(ADDRESS(1,MATCH(I$1,'Wkly eq indx data joined'!$1:$1,0),1,1,$A$1)),,,1150,1),0),MATCH(I$1,'Wkly eq indx data joined'!$1:$1,0)+1)</f>
        <v>14119.5</v>
      </c>
      <c r="J484" s="9" cm="1">
        <f t="array" aca="1" ref="J484" ca="1">INDEX('Wkly eq indx data joined'!$A$1:$AJ$1150,MATCH('Wkly eq indx data aligned'!$A484,OFFSET(INDIRECT(ADDRESS(1,MATCH(J$1,'Wkly eq indx data joined'!$1:$1,0),1,1,$A$1)),,,1150,1),0),MATCH(J$1,'Wkly eq indx data joined'!$1:$1,0)+1)</f>
        <v>2840.62</v>
      </c>
      <c r="K484" s="9" cm="1">
        <f t="array" aca="1" ref="K484" ca="1">INDEX('Wkly eq indx data joined'!$A$1:$AJ$1150,MATCH('Wkly eq indx data aligned'!$A484,OFFSET(INDIRECT(ADDRESS(1,MATCH(K$1,'Wkly eq indx data joined'!$1:$1,0),1,1,$A$1)),,,1150,1),0),MATCH(K$1,'Wkly eq indx data joined'!$1:$1,0)+1)</f>
        <v>4203.55</v>
      </c>
      <c r="L484" s="12" cm="1">
        <f t="array" aca="1" ref="L484" ca="1">INDEX('Wkly eq indx data joined'!$A$1:$AJ$1150,MATCH('Wkly eq indx data aligned'!$A484+2,OFFSET(INDIRECT(ADDRESS(1,MATCH(L$1,'Wkly eq indx data joined'!$1:$1,0),1,1,$A$1)),,,1150,1),0),MATCH(L$1,'Wkly eq indx data joined'!$1:$1,0)+1)</f>
        <v>1237.51</v>
      </c>
      <c r="M484" s="9" cm="1">
        <f t="array" aca="1" ref="M484" ca="1">INDEX('Wkly eq indx data joined'!$A$1:$AJ$1150,MATCH('Wkly eq indx data aligned'!$A484,OFFSET(INDIRECT(ADDRESS(1,MATCH(M$1,'Wkly eq indx data joined'!$1:$1,0),1,1,$A$1)),,,1150,1),0),MATCH(M$1,'Wkly eq indx data joined'!$1:$1,0)+1)</f>
        <v>41907.300000000003</v>
      </c>
      <c r="N484" s="9" cm="1">
        <f t="array" aca="1" ref="N484" ca="1">INDEX('Wkly eq indx data joined'!$A$1:$AJ$1150,MATCH('Wkly eq indx data aligned'!$A484,OFFSET(INDIRECT(ADDRESS(1,MATCH(N$1,'Wkly eq indx data joined'!$1:$1,0),1,1,$A$1)),,,1150,1),0),MATCH(N$1,'Wkly eq indx data joined'!$1:$1,0)+1)</f>
        <v>2166.81</v>
      </c>
      <c r="O484" s="13" cm="1">
        <f t="array" aca="1" ref="O484" ca="1">INDEX('Wkly eq indx data joined'!$A$1:$AJ$1150,MATCH('Wkly eq indx data aligned'!$A484+1,OFFSET(INDIRECT(ADDRESS(1,MATCH(O$1,'Wkly eq indx data joined'!$1:$1,0),1,1,$A$1)),,,1150,1),0),MATCH(O$1,'Wkly eq indx data joined'!$1:$1,0)+1)</f>
        <v>5390.7</v>
      </c>
      <c r="P484" s="12" cm="1">
        <f t="array" aca="1" ref="P484" ca="1">INDEX('Wkly eq indx data joined'!$A$1:$AJ$1150,MATCH('Wkly eq indx data aligned'!$A484+2,OFFSET(INDIRECT(ADDRESS(1,MATCH(P$1,'Wkly eq indx data joined'!$1:$1,0),1,1,$A$1)),,,1150,1),0),MATCH(P$1,'Wkly eq indx data joined'!$1:$1,0)+1)</f>
        <v>3108.65</v>
      </c>
      <c r="Q484" s="9" cm="1">
        <f t="array" aca="1" ref="Q484" ca="1">INDEX('Wkly eq indx data joined'!$A$1:$AJ$1150,MATCH('Wkly eq indx data aligned'!$A484,OFFSET(INDIRECT(ADDRESS(1,MATCH(Q$1,'Wkly eq indx data joined'!$1:$1,0),1,1,$A$1)),,,1150,1),0),MATCH(Q$1,'Wkly eq indx data joined'!$1:$1,0)+1)</f>
        <v>221.73</v>
      </c>
      <c r="R484" s="12" cm="1">
        <f t="array" aca="1" ref="R484" ca="1">INDEX('Wkly eq indx data joined'!$A$1:$AJ$1150,MATCH('Wkly eq indx data aligned'!$A484+2,OFFSET(INDIRECT(ADDRESS(1,MATCH(R$1,'Wkly eq indx data joined'!$1:$1,0),1,1,$A$1)),,,1150,1),0),MATCH(R$1,'Wkly eq indx data joined'!$1:$1,0)+1)</f>
        <v>815.27</v>
      </c>
      <c r="S484" s="9" cm="1">
        <f t="array" aca="1" ref="S484" ca="1">INDEX('Wkly eq indx data joined'!$A$1:$AJ$1150,MATCH('Wkly eq indx data aligned'!$A484,OFFSET(INDIRECT(ADDRESS(1,MATCH(S$1,'Wkly eq indx data joined'!$1:$1,0),1,1,$A$1)),,,1150,1),0),MATCH(S$1,'Wkly eq indx data joined'!$1:$1,0)+1)</f>
        <v>18719.7</v>
      </c>
    </row>
    <row r="485" spans="1:19" x14ac:dyDescent="0.25">
      <c r="A485" s="4">
        <f t="shared" si="7"/>
        <v>39906</v>
      </c>
      <c r="B485" s="9" cm="1">
        <f t="array" aca="1" ref="B485" ca="1">INDEX('Wkly eq indx data joined'!$A$1:$AJ$1150,MATCH('Wkly eq indx data aligned'!$A485,OFFSET(INDIRECT(ADDRESS(1,MATCH(B$1,'Wkly eq indx data joined'!$1:$1,0),1,1,$A$1)),,,1150,1),0),MATCH(B$1,'Wkly eq indx data joined'!$1:$1,0)+1)</f>
        <v>3735.6260000000002</v>
      </c>
      <c r="C485" s="9" cm="1">
        <f t="array" aca="1" ref="C485" ca="1">INDEX('Wkly eq indx data joined'!$A$1:$AJ$1150,MATCH('Wkly eq indx data aligned'!$A485,OFFSET(INDIRECT(ADDRESS(1,MATCH(C$1,'Wkly eq indx data joined'!$1:$1,0),1,1,$A$1)),,,1150,1),0),MATCH(C$1,'Wkly eq indx data joined'!$1:$1,0)+1)</f>
        <v>8749.84</v>
      </c>
      <c r="D485" s="18" cm="1">
        <f t="array" aca="1" ref="D485" ca="1">IFERROR(INDEX('Wkly eq indx data joined'!$A$1:$AJ$1150,MATCH('Wkly eq indx data aligned'!$A485,OFFSET(INDIRECT(ADDRESS(1,MATCH(D$1,'Wkly eq indx data joined'!$1:$1,0),1,1,$A$1)),,,1150,1),0),MATCH(D$1,'Wkly eq indx data joined'!$1:$1,0)+1),D484)</f>
        <v>2419.7779999999998</v>
      </c>
      <c r="E485" s="9" cm="1">
        <f t="array" aca="1" ref="E485" ca="1">INDEX('Wkly eq indx data joined'!$A$1:$AJ$1150,MATCH('Wkly eq indx data aligned'!$A485,OFFSET(INDIRECT(ADDRESS(1,MATCH(E$1,'Wkly eq indx data joined'!$1:$1,0),1,1,$A$1)),,,1150,1),0),MATCH(E$1,'Wkly eq indx data joined'!$1:$1,0)+1)</f>
        <v>9065.76</v>
      </c>
      <c r="F485" s="9" cm="1">
        <f t="array" aca="1" ref="F485" ca="1">INDEX('Wkly eq indx data joined'!$A$1:$AJ$1150,MATCH('Wkly eq indx data aligned'!$A485,OFFSET(INDIRECT(ADDRESS(1,MATCH(F$1,'Wkly eq indx data joined'!$1:$1,0),1,1,$A$1)),,,1150,1),0),MATCH(F$1,'Wkly eq indx data joined'!$1:$1,0)+1)</f>
        <v>5042.99</v>
      </c>
      <c r="G485" s="9" cm="1">
        <f t="array" aca="1" ref="G485" ca="1">INDEX('Wkly eq indx data joined'!$A$1:$AJ$1150,MATCH('Wkly eq indx data aligned'!$A485,OFFSET(INDIRECT(ADDRESS(1,MATCH(G$1,'Wkly eq indx data joined'!$1:$1,0),1,1,$A$1)),,,1150,1),0),MATCH(G$1,'Wkly eq indx data joined'!$1:$1,0)+1)</f>
        <v>842.5</v>
      </c>
      <c r="H485" s="9" cm="1">
        <f t="array" aca="1" ref="H485" ca="1">INDEX('Wkly eq indx data joined'!$A$1:$AJ$1150,MATCH('Wkly eq indx data aligned'!$A485,OFFSET(INDIRECT(ADDRESS(1,MATCH(H$1,'Wkly eq indx data joined'!$1:$1,0),1,1,$A$1)),,,1150,1),0),MATCH(H$1,'Wkly eq indx data joined'!$1:$1,0)+1)</f>
        <v>4029.67</v>
      </c>
      <c r="I485" s="9" cm="1">
        <f t="array" aca="1" ref="I485" ca="1">INDEX('Wkly eq indx data joined'!$A$1:$AJ$1150,MATCH('Wkly eq indx data aligned'!$A485,OFFSET(INDIRECT(ADDRESS(1,MATCH(I$1,'Wkly eq indx data joined'!$1:$1,0),1,1,$A$1)),,,1150,1),0),MATCH(I$1,'Wkly eq indx data joined'!$1:$1,0)+1)</f>
        <v>14545.69</v>
      </c>
      <c r="J485" s="9" cm="1">
        <f t="array" aca="1" ref="J485" ca="1">INDEX('Wkly eq indx data joined'!$A$1:$AJ$1150,MATCH('Wkly eq indx data aligned'!$A485,OFFSET(INDIRECT(ADDRESS(1,MATCH(J$1,'Wkly eq indx data joined'!$1:$1,0),1,1,$A$1)),,,1150,1),0),MATCH(J$1,'Wkly eq indx data joined'!$1:$1,0)+1)</f>
        <v>2958.74</v>
      </c>
      <c r="K485" s="9" cm="1">
        <f t="array" aca="1" ref="K485" ca="1">INDEX('Wkly eq indx data joined'!$A$1:$AJ$1150,MATCH('Wkly eq indx data aligned'!$A485,OFFSET(INDIRECT(ADDRESS(1,MATCH(K$1,'Wkly eq indx data joined'!$1:$1,0),1,1,$A$1)),,,1150,1),0),MATCH(K$1,'Wkly eq indx data joined'!$1:$1,0)+1)</f>
        <v>4384.99</v>
      </c>
      <c r="L485" s="12" cm="1">
        <f t="array" aca="1" ref="L485" ca="1">INDEX('Wkly eq indx data joined'!$A$1:$AJ$1150,MATCH('Wkly eq indx data aligned'!$A485+2,OFFSET(INDIRECT(ADDRESS(1,MATCH(L$1,'Wkly eq indx data joined'!$1:$1,0),1,1,$A$1)),,,1150,1),0),MATCH(L$1,'Wkly eq indx data joined'!$1:$1,0)+1)</f>
        <v>1283.75</v>
      </c>
      <c r="M485" s="9" cm="1">
        <f t="array" aca="1" ref="M485" ca="1">INDEX('Wkly eq indx data joined'!$A$1:$AJ$1150,MATCH('Wkly eq indx data aligned'!$A485,OFFSET(INDIRECT(ADDRESS(1,MATCH(M$1,'Wkly eq indx data joined'!$1:$1,0),1,1,$A$1)),,,1150,1),0),MATCH(M$1,'Wkly eq indx data joined'!$1:$1,0)+1)</f>
        <v>44391</v>
      </c>
      <c r="N485" s="9" cm="1">
        <f t="array" aca="1" ref="N485" ca="1">INDEX('Wkly eq indx data joined'!$A$1:$AJ$1150,MATCH('Wkly eq indx data aligned'!$A485,OFFSET(INDIRECT(ADDRESS(1,MATCH(N$1,'Wkly eq indx data joined'!$1:$1,0),1,1,$A$1)),,,1150,1),0),MATCH(N$1,'Wkly eq indx data joined'!$1:$1,0)+1)</f>
        <v>2330.36</v>
      </c>
      <c r="O485" s="13" cm="1">
        <f t="array" aca="1" ref="O485" ca="1">INDEX('Wkly eq indx data joined'!$A$1:$AJ$1150,MATCH('Wkly eq indx data aligned'!$A485+1,OFFSET(INDIRECT(ADDRESS(1,MATCH(O$1,'Wkly eq indx data joined'!$1:$1,0),1,1,$A$1)),,,1150,1),0),MATCH(O$1,'Wkly eq indx data joined'!$1:$1,0)+1)</f>
        <v>5529.63</v>
      </c>
      <c r="P485" s="12" cm="1">
        <f t="array" aca="1" ref="P485" ca="1">INDEX('Wkly eq indx data joined'!$A$1:$AJ$1150,MATCH('Wkly eq indx data aligned'!$A485+2,OFFSET(INDIRECT(ADDRESS(1,MATCH(P$1,'Wkly eq indx data joined'!$1:$1,0),1,1,$A$1)),,,1150,1),0),MATCH(P$1,'Wkly eq indx data joined'!$1:$1,0)+1)</f>
        <v>3211.05</v>
      </c>
      <c r="Q485" s="9" cm="1">
        <f t="array" aca="1" ref="Q485" ca="1">INDEX('Wkly eq indx data joined'!$A$1:$AJ$1150,MATCH('Wkly eq indx data aligned'!$A485,OFFSET(INDIRECT(ADDRESS(1,MATCH(Q$1,'Wkly eq indx data joined'!$1:$1,0),1,1,$A$1)),,,1150,1),0),MATCH(Q$1,'Wkly eq indx data joined'!$1:$1,0)+1)</f>
        <v>230.76</v>
      </c>
      <c r="R485" s="12" cm="1">
        <f t="array" aca="1" ref="R485" ca="1">INDEX('Wkly eq indx data joined'!$A$1:$AJ$1150,MATCH('Wkly eq indx data aligned'!$A485+2,OFFSET(INDIRECT(ADDRESS(1,MATCH(R$1,'Wkly eq indx data joined'!$1:$1,0),1,1,$A$1)),,,1150,1),0),MATCH(R$1,'Wkly eq indx data joined'!$1:$1,0)+1)</f>
        <v>837.94</v>
      </c>
      <c r="S485" s="9" cm="1">
        <f t="array" aca="1" ref="S485" ca="1">INDEX('Wkly eq indx data joined'!$A$1:$AJ$1150,MATCH('Wkly eq indx data aligned'!$A485,OFFSET(INDIRECT(ADDRESS(1,MATCH(S$1,'Wkly eq indx data joined'!$1:$1,0),1,1,$A$1)),,,1150,1),0),MATCH(S$1,'Wkly eq indx data joined'!$1:$1,0)+1)</f>
        <v>19242.47</v>
      </c>
    </row>
    <row r="486" spans="1:19" x14ac:dyDescent="0.25">
      <c r="A486" s="4">
        <f t="shared" si="7"/>
        <v>39913</v>
      </c>
      <c r="B486" s="9" cm="1">
        <f t="array" aca="1" ref="B486" ca="1">INDEX('Wkly eq indx data joined'!$A$1:$AJ$1150,MATCH('Wkly eq indx data aligned'!$A486,OFFSET(INDIRECT(ADDRESS(1,MATCH(B$1,'Wkly eq indx data joined'!$1:$1,0),1,1,$A$1)),,,1150,1),0),MATCH(B$1,'Wkly eq indx data joined'!$1:$1,0)+1)</f>
        <v>3671.5569999999998</v>
      </c>
      <c r="C486" s="9" cm="1">
        <f t="array" aca="1" ref="C486" ca="1">INDEX('Wkly eq indx data joined'!$A$1:$AJ$1150,MATCH('Wkly eq indx data aligned'!$A486,OFFSET(INDIRECT(ADDRESS(1,MATCH(C$1,'Wkly eq indx data joined'!$1:$1,0),1,1,$A$1)),,,1150,1),0),MATCH(C$1,'Wkly eq indx data joined'!$1:$1,0)+1)</f>
        <v>8964.11</v>
      </c>
      <c r="D486" s="18" cm="1">
        <f t="array" aca="1" ref="D486" ca="1">IFERROR(INDEX('Wkly eq indx data joined'!$A$1:$AJ$1150,MATCH('Wkly eq indx data aligned'!$A486,OFFSET(INDIRECT(ADDRESS(1,MATCH(D$1,'Wkly eq indx data joined'!$1:$1,0),1,1,$A$1)),,,1150,1),0),MATCH(D$1,'Wkly eq indx data joined'!$1:$1,0)+1),D485)</f>
        <v>2444.2260000000001</v>
      </c>
      <c r="E486" s="9" cm="1">
        <f t="array" aca="1" ref="E486" ca="1">INDEX('Wkly eq indx data joined'!$A$1:$AJ$1150,MATCH('Wkly eq indx data aligned'!$A486,OFFSET(INDIRECT(ADDRESS(1,MATCH(E$1,'Wkly eq indx data joined'!$1:$1,0),1,1,$A$1)),,,1150,1),0),MATCH(E$1,'Wkly eq indx data joined'!$1:$1,0)+1)</f>
        <v>9187.1200000000008</v>
      </c>
      <c r="F486" s="9" cm="1">
        <f t="array" aca="1" ref="F486" ca="1">INDEX('Wkly eq indx data joined'!$A$1:$AJ$1150,MATCH('Wkly eq indx data aligned'!$A486,OFFSET(INDIRECT(ADDRESS(1,MATCH(F$1,'Wkly eq indx data joined'!$1:$1,0),1,1,$A$1)),,,1150,1),0),MATCH(F$1,'Wkly eq indx data joined'!$1:$1,0)+1)</f>
        <v>5070.6000000000004</v>
      </c>
      <c r="G486" s="9" cm="1">
        <f t="array" aca="1" ref="G486" ca="1">INDEX('Wkly eq indx data joined'!$A$1:$AJ$1150,MATCH('Wkly eq indx data aligned'!$A486,OFFSET(INDIRECT(ADDRESS(1,MATCH(G$1,'Wkly eq indx data joined'!$1:$1,0),1,1,$A$1)),,,1150,1),0),MATCH(G$1,'Wkly eq indx data joined'!$1:$1,0)+1)</f>
        <v>856.56</v>
      </c>
      <c r="H486" s="9" cm="1">
        <f t="array" aca="1" ref="H486" ca="1">INDEX('Wkly eq indx data joined'!$A$1:$AJ$1150,MATCH('Wkly eq indx data aligned'!$A486,OFFSET(INDIRECT(ADDRESS(1,MATCH(H$1,'Wkly eq indx data joined'!$1:$1,0),1,1,$A$1)),,,1150,1),0),MATCH(H$1,'Wkly eq indx data joined'!$1:$1,0)+1)</f>
        <v>3983.71</v>
      </c>
      <c r="I486" s="9" cm="1">
        <f t="array" aca="1" ref="I486" ca="1">INDEX('Wkly eq indx data joined'!$A$1:$AJ$1150,MATCH('Wkly eq indx data aligned'!$A486,OFFSET(INDIRECT(ADDRESS(1,MATCH(I$1,'Wkly eq indx data joined'!$1:$1,0),1,1,$A$1)),,,1150,1),0),MATCH(I$1,'Wkly eq indx data joined'!$1:$1,0)+1)</f>
        <v>14901.41</v>
      </c>
      <c r="J486" s="9" cm="1">
        <f t="array" aca="1" ref="J486" ca="1">INDEX('Wkly eq indx data joined'!$A$1:$AJ$1150,MATCH('Wkly eq indx data aligned'!$A486,OFFSET(INDIRECT(ADDRESS(1,MATCH(J$1,'Wkly eq indx data joined'!$1:$1,0),1,1,$A$1)),,,1150,1),0),MATCH(J$1,'Wkly eq indx data joined'!$1:$1,0)+1)</f>
        <v>2974.18</v>
      </c>
      <c r="K486" s="9" cm="1">
        <f t="array" aca="1" ref="K486" ca="1">INDEX('Wkly eq indx data joined'!$A$1:$AJ$1150,MATCH('Wkly eq indx data aligned'!$A486,OFFSET(INDIRECT(ADDRESS(1,MATCH(K$1,'Wkly eq indx data joined'!$1:$1,0),1,1,$A$1)),,,1150,1),0),MATCH(K$1,'Wkly eq indx data joined'!$1:$1,0)+1)</f>
        <v>4491.12</v>
      </c>
      <c r="L486" s="12" cm="1">
        <f t="array" aca="1" ref="L486" ca="1">INDEX('Wkly eq indx data joined'!$A$1:$AJ$1150,MATCH('Wkly eq indx data aligned'!$A486+2,OFFSET(INDIRECT(ADDRESS(1,MATCH(L$1,'Wkly eq indx data joined'!$1:$1,0),1,1,$A$1)),,,1150,1),0),MATCH(L$1,'Wkly eq indx data joined'!$1:$1,0)+1)</f>
        <v>1336.04</v>
      </c>
      <c r="M486" s="9" cm="1">
        <f t="array" aca="1" ref="M486" ca="1">INDEX('Wkly eq indx data joined'!$A$1:$AJ$1150,MATCH('Wkly eq indx data aligned'!$A486,OFFSET(INDIRECT(ADDRESS(1,MATCH(M$1,'Wkly eq indx data joined'!$1:$1,0),1,1,$A$1)),,,1150,1),0),MATCH(M$1,'Wkly eq indx data joined'!$1:$1,0)+1)</f>
        <v>45538.7</v>
      </c>
      <c r="N486" s="9" cm="1">
        <f t="array" aca="1" ref="N486" ca="1">INDEX('Wkly eq indx data joined'!$A$1:$AJ$1150,MATCH('Wkly eq indx data aligned'!$A486,OFFSET(INDIRECT(ADDRESS(1,MATCH(N$1,'Wkly eq indx data joined'!$1:$1,0),1,1,$A$1)),,,1150,1),0),MATCH(N$1,'Wkly eq indx data joined'!$1:$1,0)+1)</f>
        <v>2372.89</v>
      </c>
      <c r="O486" s="13" cm="1">
        <f t="array" aca="1" ref="O486" ca="1">INDEX('Wkly eq indx data joined'!$A$1:$AJ$1150,MATCH('Wkly eq indx data aligned'!$A486+1,OFFSET(INDIRECT(ADDRESS(1,MATCH(O$1,'Wkly eq indx data joined'!$1:$1,0),1,1,$A$1)),,,1150,1),0),MATCH(O$1,'Wkly eq indx data joined'!$1:$1,0)+1)</f>
        <v>5781.96</v>
      </c>
      <c r="P486" s="12" cm="1">
        <f t="array" aca="1" ref="P486" ca="1">INDEX('Wkly eq indx data joined'!$A$1:$AJ$1150,MATCH('Wkly eq indx data aligned'!$A486+2,OFFSET(INDIRECT(ADDRESS(1,MATCH(P$1,'Wkly eq indx data joined'!$1:$1,0),1,1,$A$1)),,,1150,1),0),MATCH(P$1,'Wkly eq indx data joined'!$1:$1,0)+1)</f>
        <v>3342.05</v>
      </c>
      <c r="Q486" s="9" cm="1">
        <f t="array" aca="1" ref="Q486" ca="1">INDEX('Wkly eq indx data joined'!$A$1:$AJ$1150,MATCH('Wkly eq indx data aligned'!$A486,OFFSET(INDIRECT(ADDRESS(1,MATCH(Q$1,'Wkly eq indx data joined'!$1:$1,0),1,1,$A$1)),,,1150,1),0),MATCH(Q$1,'Wkly eq indx data joined'!$1:$1,0)+1)</f>
        <v>232.84</v>
      </c>
      <c r="R486" s="12" cm="1">
        <f t="array" aca="1" ref="R486" ca="1">INDEX('Wkly eq indx data joined'!$A$1:$AJ$1150,MATCH('Wkly eq indx data aligned'!$A486+2,OFFSET(INDIRECT(ADDRESS(1,MATCH(R$1,'Wkly eq indx data joined'!$1:$1,0),1,1,$A$1)),,,1150,1),0),MATCH(R$1,'Wkly eq indx data joined'!$1:$1,0)+1)</f>
        <v>927.38</v>
      </c>
      <c r="S486" s="9" cm="1">
        <f t="array" aca="1" ref="S486" ca="1">INDEX('Wkly eq indx data joined'!$A$1:$AJ$1150,MATCH('Wkly eq indx data aligned'!$A486,OFFSET(INDIRECT(ADDRESS(1,MATCH(S$1,'Wkly eq indx data joined'!$1:$1,0),1,1,$A$1)),,,1150,1),0),MATCH(S$1,'Wkly eq indx data joined'!$1:$1,0)+1)</f>
        <v>18980.37</v>
      </c>
    </row>
    <row r="487" spans="1:19" x14ac:dyDescent="0.25">
      <c r="A487" s="4">
        <f t="shared" si="7"/>
        <v>39920</v>
      </c>
      <c r="B487" s="9" cm="1">
        <f t="array" aca="1" ref="B487" ca="1">INDEX('Wkly eq indx data joined'!$A$1:$AJ$1150,MATCH('Wkly eq indx data aligned'!$A487,OFFSET(INDIRECT(ADDRESS(1,MATCH(B$1,'Wkly eq indx data joined'!$1:$1,0),1,1,$A$1)),,,1150,1),0),MATCH(B$1,'Wkly eq indx data joined'!$1:$1,0)+1)</f>
        <v>3776.73</v>
      </c>
      <c r="C487" s="9" cm="1">
        <f t="array" aca="1" ref="C487" ca="1">INDEX('Wkly eq indx data joined'!$A$1:$AJ$1150,MATCH('Wkly eq indx data aligned'!$A487,OFFSET(INDIRECT(ADDRESS(1,MATCH(C$1,'Wkly eq indx data joined'!$1:$1,0),1,1,$A$1)),,,1150,1),0),MATCH(C$1,'Wkly eq indx data joined'!$1:$1,0)+1)</f>
        <v>8907.58</v>
      </c>
      <c r="D487" s="18" cm="1">
        <f t="array" aca="1" ref="D487" ca="1">IFERROR(INDEX('Wkly eq indx data joined'!$A$1:$AJ$1150,MATCH('Wkly eq indx data aligned'!$A487,OFFSET(INDIRECT(ADDRESS(1,MATCH(D$1,'Wkly eq indx data joined'!$1:$1,0),1,1,$A$1)),,,1150,1),0),MATCH(D$1,'Wkly eq indx data joined'!$1:$1,0)+1),D486)</f>
        <v>2503.9349999999999</v>
      </c>
      <c r="E487" s="9" cm="1">
        <f t="array" aca="1" ref="E487" ca="1">INDEX('Wkly eq indx data joined'!$A$1:$AJ$1150,MATCH('Wkly eq indx data aligned'!$A487,OFFSET(INDIRECT(ADDRESS(1,MATCH(E$1,'Wkly eq indx data joined'!$1:$1,0),1,1,$A$1)),,,1150,1),0),MATCH(E$1,'Wkly eq indx data joined'!$1:$1,0)+1)</f>
        <v>9437.65</v>
      </c>
      <c r="F487" s="9" cm="1">
        <f t="array" aca="1" ref="F487" ca="1">INDEX('Wkly eq indx data joined'!$A$1:$AJ$1150,MATCH('Wkly eq indx data aligned'!$A487,OFFSET(INDIRECT(ADDRESS(1,MATCH(F$1,'Wkly eq indx data joined'!$1:$1,0),1,1,$A$1)),,,1150,1),0),MATCH(F$1,'Wkly eq indx data joined'!$1:$1,0)+1)</f>
        <v>5192.63</v>
      </c>
      <c r="G487" s="9" cm="1">
        <f t="array" aca="1" ref="G487" ca="1">INDEX('Wkly eq indx data joined'!$A$1:$AJ$1150,MATCH('Wkly eq indx data aligned'!$A487,OFFSET(INDIRECT(ADDRESS(1,MATCH(G$1,'Wkly eq indx data joined'!$1:$1,0),1,1,$A$1)),,,1150,1),0),MATCH(G$1,'Wkly eq indx data joined'!$1:$1,0)+1)</f>
        <v>869.6</v>
      </c>
      <c r="H487" s="9" cm="1">
        <f t="array" aca="1" ref="H487" ca="1">INDEX('Wkly eq indx data joined'!$A$1:$AJ$1150,MATCH('Wkly eq indx data aligned'!$A487,OFFSET(INDIRECT(ADDRESS(1,MATCH(H$1,'Wkly eq indx data joined'!$1:$1,0),1,1,$A$1)),,,1150,1),0),MATCH(H$1,'Wkly eq indx data joined'!$1:$1,0)+1)</f>
        <v>4092.8</v>
      </c>
      <c r="I487" s="9" cm="1">
        <f t="array" aca="1" ref="I487" ca="1">INDEX('Wkly eq indx data joined'!$A$1:$AJ$1150,MATCH('Wkly eq indx data aligned'!$A487,OFFSET(INDIRECT(ADDRESS(1,MATCH(I$1,'Wkly eq indx data joined'!$1:$1,0),1,1,$A$1)),,,1150,1),0),MATCH(I$1,'Wkly eq indx data joined'!$1:$1,0)+1)</f>
        <v>15601.27</v>
      </c>
      <c r="J487" s="9" cm="1">
        <f t="array" aca="1" ref="J487" ca="1">INDEX('Wkly eq indx data joined'!$A$1:$AJ$1150,MATCH('Wkly eq indx data aligned'!$A487,OFFSET(INDIRECT(ADDRESS(1,MATCH(J$1,'Wkly eq indx data joined'!$1:$1,0),1,1,$A$1)),,,1150,1),0),MATCH(J$1,'Wkly eq indx data joined'!$1:$1,0)+1)</f>
        <v>3091.96</v>
      </c>
      <c r="K487" s="9" cm="1">
        <f t="array" aca="1" ref="K487" ca="1">INDEX('Wkly eq indx data joined'!$A$1:$AJ$1150,MATCH('Wkly eq indx data aligned'!$A487,OFFSET(INDIRECT(ADDRESS(1,MATCH(K$1,'Wkly eq indx data joined'!$1:$1,0),1,1,$A$1)),,,1150,1),0),MATCH(K$1,'Wkly eq indx data joined'!$1:$1,0)+1)</f>
        <v>4676.84</v>
      </c>
      <c r="L487" s="12" cm="1">
        <f t="array" aca="1" ref="L487" ca="1">INDEX('Wkly eq indx data joined'!$A$1:$AJ$1150,MATCH('Wkly eq indx data aligned'!$A487+2,OFFSET(INDIRECT(ADDRESS(1,MATCH(L$1,'Wkly eq indx data joined'!$1:$1,0),1,1,$A$1)),,,1150,1),0),MATCH(L$1,'Wkly eq indx data joined'!$1:$1,0)+1)</f>
        <v>1329</v>
      </c>
      <c r="M487" s="9" cm="1">
        <f t="array" aca="1" ref="M487" ca="1">INDEX('Wkly eq indx data joined'!$A$1:$AJ$1150,MATCH('Wkly eq indx data aligned'!$A487,OFFSET(INDIRECT(ADDRESS(1,MATCH(M$1,'Wkly eq indx data joined'!$1:$1,0),1,1,$A$1)),,,1150,1),0),MATCH(M$1,'Wkly eq indx data joined'!$1:$1,0)+1)</f>
        <v>45778.3</v>
      </c>
      <c r="N487" s="9" cm="1">
        <f t="array" aca="1" ref="N487" ca="1">INDEX('Wkly eq indx data joined'!$A$1:$AJ$1150,MATCH('Wkly eq indx data aligned'!$A487,OFFSET(INDIRECT(ADDRESS(1,MATCH(N$1,'Wkly eq indx data joined'!$1:$1,0),1,1,$A$1)),,,1150,1),0),MATCH(N$1,'Wkly eq indx data joined'!$1:$1,0)+1)</f>
        <v>2449.7399999999998</v>
      </c>
      <c r="O487" s="13" cm="1">
        <f t="array" aca="1" ref="O487" ca="1">INDEX('Wkly eq indx data joined'!$A$1:$AJ$1150,MATCH('Wkly eq indx data aligned'!$A487+1,OFFSET(INDIRECT(ADDRESS(1,MATCH(O$1,'Wkly eq indx data joined'!$1:$1,0),1,1,$A$1)),,,1150,1),0),MATCH(O$1,'Wkly eq indx data joined'!$1:$1,0)+1)</f>
        <v>5755.38</v>
      </c>
      <c r="P487" s="12" cm="1">
        <f t="array" aca="1" ref="P487" ca="1">INDEX('Wkly eq indx data joined'!$A$1:$AJ$1150,MATCH('Wkly eq indx data aligned'!$A487+2,OFFSET(INDIRECT(ADDRESS(1,MATCH(P$1,'Wkly eq indx data joined'!$1:$1,0),1,1,$A$1)),,,1150,1),0),MATCH(P$1,'Wkly eq indx data joined'!$1:$1,0)+1)</f>
        <v>3384.4</v>
      </c>
      <c r="Q487" s="9" cm="1">
        <f t="array" aca="1" ref="Q487" ca="1">INDEX('Wkly eq indx data joined'!$A$1:$AJ$1150,MATCH('Wkly eq indx data aligned'!$A487,OFFSET(INDIRECT(ADDRESS(1,MATCH(Q$1,'Wkly eq indx data joined'!$1:$1,0),1,1,$A$1)),,,1150,1),0),MATCH(Q$1,'Wkly eq indx data joined'!$1:$1,0)+1)</f>
        <v>243.81</v>
      </c>
      <c r="R487" s="12" cm="1">
        <f t="array" aca="1" ref="R487" ca="1">INDEX('Wkly eq indx data joined'!$A$1:$AJ$1150,MATCH('Wkly eq indx data aligned'!$A487+2,OFFSET(INDIRECT(ADDRESS(1,MATCH(R$1,'Wkly eq indx data joined'!$1:$1,0),1,1,$A$1)),,,1150,1),0),MATCH(R$1,'Wkly eq indx data joined'!$1:$1,0)+1)</f>
        <v>932.9</v>
      </c>
      <c r="S487" s="9" cm="1">
        <f t="array" aca="1" ref="S487" ca="1">INDEX('Wkly eq indx data joined'!$A$1:$AJ$1150,MATCH('Wkly eq indx data aligned'!$A487,OFFSET(INDIRECT(ADDRESS(1,MATCH(S$1,'Wkly eq indx data joined'!$1:$1,0),1,1,$A$1)),,,1150,1),0),MATCH(S$1,'Wkly eq indx data joined'!$1:$1,0)+1)</f>
        <v>18785.54</v>
      </c>
    </row>
    <row r="488" spans="1:19" x14ac:dyDescent="0.25">
      <c r="A488" s="4">
        <f t="shared" si="7"/>
        <v>39927</v>
      </c>
      <c r="B488" s="9" cm="1">
        <f t="array" aca="1" ref="B488" ca="1">INDEX('Wkly eq indx data joined'!$A$1:$AJ$1150,MATCH('Wkly eq indx data aligned'!$A488,OFFSET(INDIRECT(ADDRESS(1,MATCH(B$1,'Wkly eq indx data joined'!$1:$1,0),1,1,$A$1)),,,1150,1),0),MATCH(B$1,'Wkly eq indx data joined'!$1:$1,0)+1)</f>
        <v>3712.27</v>
      </c>
      <c r="C488" s="9" cm="1">
        <f t="array" aca="1" ref="C488" ca="1">INDEX('Wkly eq indx data joined'!$A$1:$AJ$1150,MATCH('Wkly eq indx data aligned'!$A488,OFFSET(INDIRECT(ADDRESS(1,MATCH(C$1,'Wkly eq indx data joined'!$1:$1,0),1,1,$A$1)),,,1150,1),0),MATCH(C$1,'Wkly eq indx data joined'!$1:$1,0)+1)</f>
        <v>8707.99</v>
      </c>
      <c r="D488" s="18" cm="1">
        <f t="array" aca="1" ref="D488" ca="1">IFERROR(INDEX('Wkly eq indx data joined'!$A$1:$AJ$1150,MATCH('Wkly eq indx data aligned'!$A488,OFFSET(INDIRECT(ADDRESS(1,MATCH(D$1,'Wkly eq indx data joined'!$1:$1,0),1,1,$A$1)),,,1150,1),0),MATCH(D$1,'Wkly eq indx data joined'!$1:$1,0)+1),D487)</f>
        <v>2448.5949999999998</v>
      </c>
      <c r="E488" s="9" cm="1">
        <f t="array" aca="1" ref="E488" ca="1">INDEX('Wkly eq indx data joined'!$A$1:$AJ$1150,MATCH('Wkly eq indx data aligned'!$A488,OFFSET(INDIRECT(ADDRESS(1,MATCH(E$1,'Wkly eq indx data joined'!$1:$1,0),1,1,$A$1)),,,1150,1),0),MATCH(E$1,'Wkly eq indx data joined'!$1:$1,0)+1)</f>
        <v>9549.48</v>
      </c>
      <c r="F488" s="9" cm="1">
        <f t="array" aca="1" ref="F488" ca="1">INDEX('Wkly eq indx data joined'!$A$1:$AJ$1150,MATCH('Wkly eq indx data aligned'!$A488,OFFSET(INDIRECT(ADDRESS(1,MATCH(F$1,'Wkly eq indx data joined'!$1:$1,0),1,1,$A$1)),,,1150,1),0),MATCH(F$1,'Wkly eq indx data joined'!$1:$1,0)+1)</f>
        <v>5113.05</v>
      </c>
      <c r="G488" s="9" cm="1">
        <f t="array" aca="1" ref="G488" ca="1">INDEX('Wkly eq indx data joined'!$A$1:$AJ$1150,MATCH('Wkly eq indx data aligned'!$A488,OFFSET(INDIRECT(ADDRESS(1,MATCH(G$1,'Wkly eq indx data joined'!$1:$1,0),1,1,$A$1)),,,1150,1),0),MATCH(G$1,'Wkly eq indx data joined'!$1:$1,0)+1)</f>
        <v>866.23</v>
      </c>
      <c r="H488" s="9" cm="1">
        <f t="array" aca="1" ref="H488" ca="1">INDEX('Wkly eq indx data joined'!$A$1:$AJ$1150,MATCH('Wkly eq indx data aligned'!$A488,OFFSET(INDIRECT(ADDRESS(1,MATCH(H$1,'Wkly eq indx data joined'!$1:$1,0),1,1,$A$1)),,,1150,1),0),MATCH(H$1,'Wkly eq indx data joined'!$1:$1,0)+1)</f>
        <v>4155.99</v>
      </c>
      <c r="I488" s="9" cm="1">
        <f t="array" aca="1" ref="I488" ca="1">INDEX('Wkly eq indx data joined'!$A$1:$AJ$1150,MATCH('Wkly eq indx data aligned'!$A488,OFFSET(INDIRECT(ADDRESS(1,MATCH(I$1,'Wkly eq indx data joined'!$1:$1,0),1,1,$A$1)),,,1150,1),0),MATCH(I$1,'Wkly eq indx data joined'!$1:$1,0)+1)</f>
        <v>15258.85</v>
      </c>
      <c r="J488" s="9" cm="1">
        <f t="array" aca="1" ref="J488" ca="1">INDEX('Wkly eq indx data joined'!$A$1:$AJ$1150,MATCH('Wkly eq indx data aligned'!$A488,OFFSET(INDIRECT(ADDRESS(1,MATCH(J$1,'Wkly eq indx data joined'!$1:$1,0),1,1,$A$1)),,,1150,1),0),MATCH(J$1,'Wkly eq indx data joined'!$1:$1,0)+1)</f>
        <v>3102.85</v>
      </c>
      <c r="K488" s="9" cm="1">
        <f t="array" aca="1" ref="K488" ca="1">INDEX('Wkly eq indx data joined'!$A$1:$AJ$1150,MATCH('Wkly eq indx data aligned'!$A488,OFFSET(INDIRECT(ADDRESS(1,MATCH(K$1,'Wkly eq indx data joined'!$1:$1,0),1,1,$A$1)),,,1150,1),0),MATCH(K$1,'Wkly eq indx data joined'!$1:$1,0)+1)</f>
        <v>4674.32</v>
      </c>
      <c r="L488" s="12" cm="1">
        <f t="array" aca="1" ref="L488" ca="1">INDEX('Wkly eq indx data joined'!$A$1:$AJ$1150,MATCH('Wkly eq indx data aligned'!$A488+2,OFFSET(INDIRECT(ADDRESS(1,MATCH(L$1,'Wkly eq indx data joined'!$1:$1,0),1,1,$A$1)),,,1150,1),0),MATCH(L$1,'Wkly eq indx data joined'!$1:$1,0)+1)</f>
        <v>1354.1</v>
      </c>
      <c r="M488" s="9" cm="1">
        <f t="array" aca="1" ref="M488" ca="1">INDEX('Wkly eq indx data joined'!$A$1:$AJ$1150,MATCH('Wkly eq indx data aligned'!$A488,OFFSET(INDIRECT(ADDRESS(1,MATCH(M$1,'Wkly eq indx data joined'!$1:$1,0),1,1,$A$1)),,,1150,1),0),MATCH(M$1,'Wkly eq indx data joined'!$1:$1,0)+1)</f>
        <v>46771.8</v>
      </c>
      <c r="N488" s="9" cm="1">
        <f t="array" aca="1" ref="N488" ca="1">INDEX('Wkly eq indx data joined'!$A$1:$AJ$1150,MATCH('Wkly eq indx data aligned'!$A488,OFFSET(INDIRECT(ADDRESS(1,MATCH(N$1,'Wkly eq indx data joined'!$1:$1,0),1,1,$A$1)),,,1150,1),0),MATCH(N$1,'Wkly eq indx data joined'!$1:$1,0)+1)</f>
        <v>2420.9899999999998</v>
      </c>
      <c r="O488" s="13" cm="1">
        <f t="array" aca="1" ref="O488" ca="1">INDEX('Wkly eq indx data joined'!$A$1:$AJ$1150,MATCH('Wkly eq indx data aligned'!$A488+1,OFFSET(INDIRECT(ADDRESS(1,MATCH(O$1,'Wkly eq indx data joined'!$1:$1,0),1,1,$A$1)),,,1150,1),0),MATCH(O$1,'Wkly eq indx data joined'!$1:$1,0)+1)</f>
        <v>5880.77</v>
      </c>
      <c r="P488" s="12" cm="1">
        <f t="array" aca="1" ref="P488" ca="1">INDEX('Wkly eq indx data joined'!$A$1:$AJ$1150,MATCH('Wkly eq indx data aligned'!$A488+2,OFFSET(INDIRECT(ADDRESS(1,MATCH(P$1,'Wkly eq indx data joined'!$1:$1,0),1,1,$A$1)),,,1150,1),0),MATCH(P$1,'Wkly eq indx data joined'!$1:$1,0)+1)</f>
        <v>3480.75</v>
      </c>
      <c r="Q488" s="9" cm="1">
        <f t="array" aca="1" ref="Q488" ca="1">INDEX('Wkly eq indx data joined'!$A$1:$AJ$1150,MATCH('Wkly eq indx data aligned'!$A488,OFFSET(INDIRECT(ADDRESS(1,MATCH(Q$1,'Wkly eq indx data joined'!$1:$1,0),1,1,$A$1)),,,1150,1),0),MATCH(Q$1,'Wkly eq indx data joined'!$1:$1,0)+1)</f>
        <v>239.34</v>
      </c>
      <c r="R488" s="12" cm="1">
        <f t="array" aca="1" ref="R488" ca="1">INDEX('Wkly eq indx data joined'!$A$1:$AJ$1150,MATCH('Wkly eq indx data aligned'!$A488+2,OFFSET(INDIRECT(ADDRESS(1,MATCH(R$1,'Wkly eq indx data joined'!$1:$1,0),1,1,$A$1)),,,1150,1),0),MATCH(R$1,'Wkly eq indx data joined'!$1:$1,0)+1)</f>
        <v>922.99</v>
      </c>
      <c r="S488" s="9" cm="1">
        <f t="array" aca="1" ref="S488" ca="1">INDEX('Wkly eq indx data joined'!$A$1:$AJ$1150,MATCH('Wkly eq indx data aligned'!$A488,OFFSET(INDIRECT(ADDRESS(1,MATCH(S$1,'Wkly eq indx data joined'!$1:$1,0),1,1,$A$1)),,,1150,1),0),MATCH(S$1,'Wkly eq indx data joined'!$1:$1,0)+1)</f>
        <v>18601.759999999998</v>
      </c>
    </row>
    <row r="489" spans="1:19" x14ac:dyDescent="0.25">
      <c r="A489" s="4">
        <f t="shared" si="7"/>
        <v>39934</v>
      </c>
      <c r="B489" s="9" cm="1">
        <f t="array" aca="1" ref="B489" ca="1">INDEX('Wkly eq indx data joined'!$A$1:$AJ$1150,MATCH('Wkly eq indx data aligned'!$A489,OFFSET(INDIRECT(ADDRESS(1,MATCH(B$1,'Wkly eq indx data joined'!$1:$1,0),1,1,$A$1)),,,1150,1),0),MATCH(B$1,'Wkly eq indx data joined'!$1:$1,0)+1)</f>
        <v>3769.6089999999999</v>
      </c>
      <c r="C489" s="9" cm="1">
        <f t="array" aca="1" ref="C489" ca="1">INDEX('Wkly eq indx data joined'!$A$1:$AJ$1150,MATCH('Wkly eq indx data aligned'!$A489,OFFSET(INDIRECT(ADDRESS(1,MATCH(C$1,'Wkly eq indx data joined'!$1:$1,0),1,1,$A$1)),,,1150,1),0),MATCH(C$1,'Wkly eq indx data joined'!$1:$1,0)+1)</f>
        <v>8977.3700000000008</v>
      </c>
      <c r="D489" s="18" cm="1">
        <f t="array" aca="1" ref="D489" ca="1">IFERROR(INDEX('Wkly eq indx data joined'!$A$1:$AJ$1150,MATCH('Wkly eq indx data aligned'!$A489,OFFSET(INDIRECT(ADDRESS(1,MATCH(D$1,'Wkly eq indx data joined'!$1:$1,0),1,1,$A$1)),,,1150,1),0),MATCH(D$1,'Wkly eq indx data joined'!$1:$1,0)+1),D488)</f>
        <v>2477.569</v>
      </c>
      <c r="E489" s="9" cm="1">
        <f t="array" aca="1" ref="E489" ca="1">INDEX('Wkly eq indx data joined'!$A$1:$AJ$1150,MATCH('Wkly eq indx data aligned'!$A489,OFFSET(INDIRECT(ADDRESS(1,MATCH(E$1,'Wkly eq indx data joined'!$1:$1,0),1,1,$A$1)),,,1150,1),0),MATCH(E$1,'Wkly eq indx data joined'!$1:$1,0)+1)</f>
        <v>9496.9599999999991</v>
      </c>
      <c r="F489" s="9" cm="1">
        <f t="array" aca="1" ref="F489" ca="1">INDEX('Wkly eq indx data joined'!$A$1:$AJ$1150,MATCH('Wkly eq indx data aligned'!$A489,OFFSET(INDIRECT(ADDRESS(1,MATCH(F$1,'Wkly eq indx data joined'!$1:$1,0),1,1,$A$1)),,,1150,1),0),MATCH(F$1,'Wkly eq indx data joined'!$1:$1,0)+1)</f>
        <v>5225.92</v>
      </c>
      <c r="G489" s="9" cm="1">
        <f t="array" aca="1" ref="G489" ca="1">INDEX('Wkly eq indx data joined'!$A$1:$AJ$1150,MATCH('Wkly eq indx data aligned'!$A489,OFFSET(INDIRECT(ADDRESS(1,MATCH(G$1,'Wkly eq indx data joined'!$1:$1,0),1,1,$A$1)),,,1150,1),0),MATCH(G$1,'Wkly eq indx data joined'!$1:$1,0)+1)</f>
        <v>877.52</v>
      </c>
      <c r="H489" s="9" cm="1">
        <f t="array" aca="1" ref="H489" ca="1">INDEX('Wkly eq indx data joined'!$A$1:$AJ$1150,MATCH('Wkly eq indx data aligned'!$A489,OFFSET(INDIRECT(ADDRESS(1,MATCH(H$1,'Wkly eq indx data joined'!$1:$1,0),1,1,$A$1)),,,1150,1),0),MATCH(H$1,'Wkly eq indx data joined'!$1:$1,0)+1)</f>
        <v>4243.22</v>
      </c>
      <c r="I489" s="9" cm="1">
        <f t="array" aca="1" ref="I489" ca="1">INDEX('Wkly eq indx data joined'!$A$1:$AJ$1150,MATCH('Wkly eq indx data aligned'!$A489,OFFSET(INDIRECT(ADDRESS(1,MATCH(I$1,'Wkly eq indx data joined'!$1:$1,0),1,1,$A$1)),,,1150,1),0),MATCH(I$1,'Wkly eq indx data joined'!$1:$1,0)+1)</f>
        <v>15520.99</v>
      </c>
      <c r="J489" s="9" cm="1">
        <f t="array" aca="1" ref="J489" ca="1">INDEX('Wkly eq indx data joined'!$A$1:$AJ$1150,MATCH('Wkly eq indx data aligned'!$A489,OFFSET(INDIRECT(ADDRESS(1,MATCH(J$1,'Wkly eq indx data joined'!$1:$1,0),1,1,$A$1)),,,1150,1),0),MATCH(J$1,'Wkly eq indx data joined'!$1:$1,0)+1)</f>
        <v>3159.85</v>
      </c>
      <c r="K489" s="9" cm="1">
        <f t="array" aca="1" ref="K489" ca="1">INDEX('Wkly eq indx data joined'!$A$1:$AJ$1150,MATCH('Wkly eq indx data aligned'!$A489,OFFSET(INDIRECT(ADDRESS(1,MATCH(K$1,'Wkly eq indx data joined'!$1:$1,0),1,1,$A$1)),,,1150,1),0),MATCH(K$1,'Wkly eq indx data joined'!$1:$1,0)+1)</f>
        <v>4769.45</v>
      </c>
      <c r="L489" s="12" cm="1">
        <f t="array" aca="1" ref="L489" ca="1">INDEX('Wkly eq indx data joined'!$A$1:$AJ$1150,MATCH('Wkly eq indx data aligned'!$A489+2,OFFSET(INDIRECT(ADDRESS(1,MATCH(L$1,'Wkly eq indx data joined'!$1:$1,0),1,1,$A$1)),,,1150,1),0),MATCH(L$1,'Wkly eq indx data joined'!$1:$1,0)+1)</f>
        <v>1369.36</v>
      </c>
      <c r="M489" s="9" cm="1">
        <f t="array" aca="1" ref="M489" ca="1">INDEX('Wkly eq indx data joined'!$A$1:$AJ$1150,MATCH('Wkly eq indx data aligned'!$A489,OFFSET(INDIRECT(ADDRESS(1,MATCH(M$1,'Wkly eq indx data joined'!$1:$1,0),1,1,$A$1)),,,1150,1),0),MATCH(M$1,'Wkly eq indx data joined'!$1:$1,0)+1)</f>
        <v>47289.5</v>
      </c>
      <c r="N489" s="9" cm="1">
        <f t="array" aca="1" ref="N489" ca="1">INDEX('Wkly eq indx data joined'!$A$1:$AJ$1150,MATCH('Wkly eq indx data aligned'!$A489,OFFSET(INDIRECT(ADDRESS(1,MATCH(N$1,'Wkly eq indx data joined'!$1:$1,0),1,1,$A$1)),,,1150,1),0),MATCH(N$1,'Wkly eq indx data joined'!$1:$1,0)+1)</f>
        <v>2622.05</v>
      </c>
      <c r="O489" s="13" cm="1">
        <f t="array" aca="1" ref="O489" ca="1">INDEX('Wkly eq indx data joined'!$A$1:$AJ$1150,MATCH('Wkly eq indx data aligned'!$A489+1,OFFSET(INDIRECT(ADDRESS(1,MATCH(O$1,'Wkly eq indx data joined'!$1:$1,0),1,1,$A$1)),,,1150,1),0),MATCH(O$1,'Wkly eq indx data joined'!$1:$1,0)+1)</f>
        <v>5992.57</v>
      </c>
      <c r="P489" s="12" cm="1">
        <f t="array" aca="1" ref="P489" ca="1">INDEX('Wkly eq indx data joined'!$A$1:$AJ$1150,MATCH('Wkly eq indx data aligned'!$A489+2,OFFSET(INDIRECT(ADDRESS(1,MATCH(P$1,'Wkly eq indx data joined'!$1:$1,0),1,1,$A$1)),,,1150,1),0),MATCH(P$1,'Wkly eq indx data joined'!$1:$1,0)+1)</f>
        <v>3473.95</v>
      </c>
      <c r="Q489" s="9" cm="1">
        <f t="array" aca="1" ref="Q489" ca="1">INDEX('Wkly eq indx data joined'!$A$1:$AJ$1150,MATCH('Wkly eq indx data aligned'!$A489,OFFSET(INDIRECT(ADDRESS(1,MATCH(Q$1,'Wkly eq indx data joined'!$1:$1,0),1,1,$A$1)),,,1150,1),0),MATCH(Q$1,'Wkly eq indx data joined'!$1:$1,0)+1)</f>
        <v>240.76</v>
      </c>
      <c r="R489" s="12" cm="1">
        <f t="array" aca="1" ref="R489" ca="1">INDEX('Wkly eq indx data joined'!$A$1:$AJ$1150,MATCH('Wkly eq indx data aligned'!$A489+2,OFFSET(INDIRECT(ADDRESS(1,MATCH(R$1,'Wkly eq indx data joined'!$1:$1,0),1,1,$A$1)),,,1150,1),0),MATCH(R$1,'Wkly eq indx data joined'!$1:$1,0)+1)</f>
        <v>920.35</v>
      </c>
      <c r="S489" s="9" cm="1">
        <f t="array" aca="1" ref="S489" ca="1">INDEX('Wkly eq indx data joined'!$A$1:$AJ$1150,MATCH('Wkly eq indx data aligned'!$A489,OFFSET(INDIRECT(ADDRESS(1,MATCH(S$1,'Wkly eq indx data joined'!$1:$1,0),1,1,$A$1)),,,1150,1),0),MATCH(S$1,'Wkly eq indx data joined'!$1:$1,0)+1)</f>
        <v>18514.32</v>
      </c>
    </row>
    <row r="490" spans="1:19" x14ac:dyDescent="0.25">
      <c r="A490" s="4">
        <f t="shared" si="7"/>
        <v>39941</v>
      </c>
      <c r="B490" s="9" cm="1">
        <f t="array" aca="1" ref="B490" ca="1">INDEX('Wkly eq indx data joined'!$A$1:$AJ$1150,MATCH('Wkly eq indx data aligned'!$A490,OFFSET(INDIRECT(ADDRESS(1,MATCH(B$1,'Wkly eq indx data joined'!$1:$1,0),1,1,$A$1)),,,1150,1),0),MATCH(B$1,'Wkly eq indx data joined'!$1:$1,0)+1)</f>
        <v>3941.7130000000002</v>
      </c>
      <c r="C490" s="9" cm="1">
        <f t="array" aca="1" ref="C490" ca="1">INDEX('Wkly eq indx data joined'!$A$1:$AJ$1150,MATCH('Wkly eq indx data aligned'!$A490,OFFSET(INDIRECT(ADDRESS(1,MATCH(C$1,'Wkly eq indx data joined'!$1:$1,0),1,1,$A$1)),,,1150,1),0),MATCH(C$1,'Wkly eq indx data joined'!$1:$1,0)+1)</f>
        <v>9432.83</v>
      </c>
      <c r="D490" s="18" cm="1">
        <f t="array" aca="1" ref="D490" ca="1">IFERROR(INDEX('Wkly eq indx data joined'!$A$1:$AJ$1150,MATCH('Wkly eq indx data aligned'!$A490,OFFSET(INDIRECT(ADDRESS(1,MATCH(D$1,'Wkly eq indx data joined'!$1:$1,0),1,1,$A$1)),,,1150,1),0),MATCH(D$1,'Wkly eq indx data joined'!$1:$1,0)+1),D489)</f>
        <v>2625.645</v>
      </c>
      <c r="E490" s="9" cm="1">
        <f t="array" aca="1" ref="E490" ca="1">INDEX('Wkly eq indx data joined'!$A$1:$AJ$1150,MATCH('Wkly eq indx data aligned'!$A490,OFFSET(INDIRECT(ADDRESS(1,MATCH(E$1,'Wkly eq indx data joined'!$1:$1,0),1,1,$A$1)),,,1150,1),0),MATCH(E$1,'Wkly eq indx data joined'!$1:$1,0)+1)</f>
        <v>10237.99</v>
      </c>
      <c r="F490" s="9" cm="1">
        <f t="array" aca="1" ref="F490" ca="1">INDEX('Wkly eq indx data joined'!$A$1:$AJ$1150,MATCH('Wkly eq indx data aligned'!$A490,OFFSET(INDIRECT(ADDRESS(1,MATCH(F$1,'Wkly eq indx data joined'!$1:$1,0),1,1,$A$1)),,,1150,1),0),MATCH(F$1,'Wkly eq indx data joined'!$1:$1,0)+1)</f>
        <v>5391.01</v>
      </c>
      <c r="G490" s="9" cm="1">
        <f t="array" aca="1" ref="G490" ca="1">INDEX('Wkly eq indx data joined'!$A$1:$AJ$1150,MATCH('Wkly eq indx data aligned'!$A490,OFFSET(INDIRECT(ADDRESS(1,MATCH(G$1,'Wkly eq indx data joined'!$1:$1,0),1,1,$A$1)),,,1150,1),0),MATCH(G$1,'Wkly eq indx data joined'!$1:$1,0)+1)</f>
        <v>929.23</v>
      </c>
      <c r="H490" s="9" cm="1">
        <f t="array" aca="1" ref="H490" ca="1">INDEX('Wkly eq indx data joined'!$A$1:$AJ$1150,MATCH('Wkly eq indx data aligned'!$A490,OFFSET(INDIRECT(ADDRESS(1,MATCH(H$1,'Wkly eq indx data joined'!$1:$1,0),1,1,$A$1)),,,1150,1),0),MATCH(H$1,'Wkly eq indx data joined'!$1:$1,0)+1)</f>
        <v>4462.09</v>
      </c>
      <c r="I490" s="9" cm="1">
        <f t="array" aca="1" ref="I490" ca="1">INDEX('Wkly eq indx data joined'!$A$1:$AJ$1150,MATCH('Wkly eq indx data aligned'!$A490,OFFSET(INDIRECT(ADDRESS(1,MATCH(I$1,'Wkly eq indx data joined'!$1:$1,0),1,1,$A$1)),,,1150,1),0),MATCH(I$1,'Wkly eq indx data joined'!$1:$1,0)+1)</f>
        <v>17389.87</v>
      </c>
      <c r="J490" s="9" cm="1">
        <f t="array" aca="1" ref="J490" ca="1">INDEX('Wkly eq indx data joined'!$A$1:$AJ$1150,MATCH('Wkly eq indx data aligned'!$A490,OFFSET(INDIRECT(ADDRESS(1,MATCH(J$1,'Wkly eq indx data joined'!$1:$1,0),1,1,$A$1)),,,1150,1),0),MATCH(J$1,'Wkly eq indx data joined'!$1:$1,0)+1)</f>
        <v>3312.59</v>
      </c>
      <c r="K490" s="9" cm="1">
        <f t="array" aca="1" ref="K490" ca="1">INDEX('Wkly eq indx data joined'!$A$1:$AJ$1150,MATCH('Wkly eq indx data aligned'!$A490,OFFSET(INDIRECT(ADDRESS(1,MATCH(K$1,'Wkly eq indx data joined'!$1:$1,0),1,1,$A$1)),,,1150,1),0),MATCH(K$1,'Wkly eq indx data joined'!$1:$1,0)+1)</f>
        <v>4913.8999999999996</v>
      </c>
      <c r="L490" s="12" cm="1">
        <f t="array" aca="1" ref="L490" ca="1">INDEX('Wkly eq indx data joined'!$A$1:$AJ$1150,MATCH('Wkly eq indx data aligned'!$A490+2,OFFSET(INDIRECT(ADDRESS(1,MATCH(L$1,'Wkly eq indx data joined'!$1:$1,0),1,1,$A$1)),,,1150,1),0),MATCH(L$1,'Wkly eq indx data joined'!$1:$1,0)+1)</f>
        <v>1412.13</v>
      </c>
      <c r="M490" s="9" cm="1">
        <f t="array" aca="1" ref="M490" ca="1">INDEX('Wkly eq indx data joined'!$A$1:$AJ$1150,MATCH('Wkly eq indx data aligned'!$A490,OFFSET(INDIRECT(ADDRESS(1,MATCH(M$1,'Wkly eq indx data joined'!$1:$1,0),1,1,$A$1)),,,1150,1),0),MATCH(M$1,'Wkly eq indx data joined'!$1:$1,0)+1)</f>
        <v>51396</v>
      </c>
      <c r="N490" s="9" cm="1">
        <f t="array" aca="1" ref="N490" ca="1">INDEX('Wkly eq indx data joined'!$A$1:$AJ$1150,MATCH('Wkly eq indx data aligned'!$A490,OFFSET(INDIRECT(ADDRESS(1,MATCH(N$1,'Wkly eq indx data joined'!$1:$1,0),1,1,$A$1)),,,1150,1),0),MATCH(N$1,'Wkly eq indx data joined'!$1:$1,0)+1)</f>
        <v>2676.38</v>
      </c>
      <c r="O490" s="13" cm="1">
        <f t="array" aca="1" ref="O490" ca="1">INDEX('Wkly eq indx data joined'!$A$1:$AJ$1150,MATCH('Wkly eq indx data aligned'!$A490+1,OFFSET(INDIRECT(ADDRESS(1,MATCH(O$1,'Wkly eq indx data joined'!$1:$1,0),1,1,$A$1)),,,1150,1),0),MATCH(O$1,'Wkly eq indx data joined'!$1:$1,0)+1)</f>
        <v>6583.87</v>
      </c>
      <c r="P490" s="12" cm="1">
        <f t="array" aca="1" ref="P490" ca="1">INDEX('Wkly eq indx data joined'!$A$1:$AJ$1150,MATCH('Wkly eq indx data aligned'!$A490+2,OFFSET(INDIRECT(ADDRESS(1,MATCH(P$1,'Wkly eq indx data joined'!$1:$1,0),1,1,$A$1)),,,1150,1),0),MATCH(P$1,'Wkly eq indx data joined'!$1:$1,0)+1)</f>
        <v>3620.7</v>
      </c>
      <c r="Q490" s="9" cm="1">
        <f t="array" aca="1" ref="Q490" ca="1">INDEX('Wkly eq indx data joined'!$A$1:$AJ$1150,MATCH('Wkly eq indx data aligned'!$A490,OFFSET(INDIRECT(ADDRESS(1,MATCH(Q$1,'Wkly eq indx data joined'!$1:$1,0),1,1,$A$1)),,,1150,1),0),MATCH(Q$1,'Wkly eq indx data joined'!$1:$1,0)+1)</f>
        <v>261.35000000000002</v>
      </c>
      <c r="R490" s="12" cm="1">
        <f t="array" aca="1" ref="R490" ca="1">INDEX('Wkly eq indx data joined'!$A$1:$AJ$1150,MATCH('Wkly eq indx data aligned'!$A490+2,OFFSET(INDIRECT(ADDRESS(1,MATCH(R$1,'Wkly eq indx data joined'!$1:$1,0),1,1,$A$1)),,,1150,1),0),MATCH(R$1,'Wkly eq indx data joined'!$1:$1,0)+1)</f>
        <v>1028.9100000000001</v>
      </c>
      <c r="S490" s="9" cm="1">
        <f t="array" aca="1" ref="S490" ca="1">INDEX('Wkly eq indx data joined'!$A$1:$AJ$1150,MATCH('Wkly eq indx data aligned'!$A490,OFFSET(INDIRECT(ADDRESS(1,MATCH(S$1,'Wkly eq indx data joined'!$1:$1,0),1,1,$A$1)),,,1150,1),0),MATCH(S$1,'Wkly eq indx data joined'!$1:$1,0)+1)</f>
        <v>19695.22</v>
      </c>
    </row>
    <row r="491" spans="1:19" x14ac:dyDescent="0.25">
      <c r="A491" s="4">
        <f t="shared" si="7"/>
        <v>39948</v>
      </c>
      <c r="B491" s="9" cm="1">
        <f t="array" aca="1" ref="B491" ca="1">INDEX('Wkly eq indx data joined'!$A$1:$AJ$1150,MATCH('Wkly eq indx data aligned'!$A491,OFFSET(INDIRECT(ADDRESS(1,MATCH(B$1,'Wkly eq indx data joined'!$1:$1,0),1,1,$A$1)),,,1150,1),0),MATCH(B$1,'Wkly eq indx data joined'!$1:$1,0)+1)</f>
        <v>3773.1689999999999</v>
      </c>
      <c r="C491" s="9" cm="1">
        <f t="array" aca="1" ref="C491" ca="1">INDEX('Wkly eq indx data joined'!$A$1:$AJ$1150,MATCH('Wkly eq indx data aligned'!$A491,OFFSET(INDIRECT(ADDRESS(1,MATCH(C$1,'Wkly eq indx data joined'!$1:$1,0),1,1,$A$1)),,,1150,1),0),MATCH(C$1,'Wkly eq indx data joined'!$1:$1,0)+1)</f>
        <v>9265.02</v>
      </c>
      <c r="D491" s="18" cm="1">
        <f t="array" aca="1" ref="D491" ca="1">IFERROR(INDEX('Wkly eq indx data joined'!$A$1:$AJ$1150,MATCH('Wkly eq indx data aligned'!$A491,OFFSET(INDIRECT(ADDRESS(1,MATCH(D$1,'Wkly eq indx data joined'!$1:$1,0),1,1,$A$1)),,,1150,1),0),MATCH(D$1,'Wkly eq indx data joined'!$1:$1,0)+1),D490)</f>
        <v>2645.2629999999999</v>
      </c>
      <c r="E491" s="9" cm="1">
        <f t="array" aca="1" ref="E491" ca="1">INDEX('Wkly eq indx data joined'!$A$1:$AJ$1150,MATCH('Wkly eq indx data aligned'!$A491,OFFSET(INDIRECT(ADDRESS(1,MATCH(E$1,'Wkly eq indx data joined'!$1:$1,0),1,1,$A$1)),,,1150,1),0),MATCH(E$1,'Wkly eq indx data joined'!$1:$1,0)+1)</f>
        <v>9762.85</v>
      </c>
      <c r="F491" s="9" cm="1">
        <f t="array" aca="1" ref="F491" ca="1">INDEX('Wkly eq indx data joined'!$A$1:$AJ$1150,MATCH('Wkly eq indx data aligned'!$A491,OFFSET(INDIRECT(ADDRESS(1,MATCH(F$1,'Wkly eq indx data joined'!$1:$1,0),1,1,$A$1)),,,1150,1),0),MATCH(F$1,'Wkly eq indx data joined'!$1:$1,0)+1)</f>
        <v>5350.67</v>
      </c>
      <c r="G491" s="9" cm="1">
        <f t="array" aca="1" ref="G491" ca="1">INDEX('Wkly eq indx data joined'!$A$1:$AJ$1150,MATCH('Wkly eq indx data aligned'!$A491,OFFSET(INDIRECT(ADDRESS(1,MATCH(G$1,'Wkly eq indx data joined'!$1:$1,0),1,1,$A$1)),,,1150,1),0),MATCH(G$1,'Wkly eq indx data joined'!$1:$1,0)+1)</f>
        <v>882.88</v>
      </c>
      <c r="H491" s="9" cm="1">
        <f t="array" aca="1" ref="H491" ca="1">INDEX('Wkly eq indx data joined'!$A$1:$AJ$1150,MATCH('Wkly eq indx data aligned'!$A491,OFFSET(INDIRECT(ADDRESS(1,MATCH(H$1,'Wkly eq indx data joined'!$1:$1,0),1,1,$A$1)),,,1150,1),0),MATCH(H$1,'Wkly eq indx data joined'!$1:$1,0)+1)</f>
        <v>4348.1099999999997</v>
      </c>
      <c r="I491" s="9" cm="1">
        <f t="array" aca="1" ref="I491" ca="1">INDEX('Wkly eq indx data joined'!$A$1:$AJ$1150,MATCH('Wkly eq indx data aligned'!$A491,OFFSET(INDIRECT(ADDRESS(1,MATCH(I$1,'Wkly eq indx data joined'!$1:$1,0),1,1,$A$1)),,,1150,1),0),MATCH(I$1,'Wkly eq indx data joined'!$1:$1,0)+1)</f>
        <v>16790.7</v>
      </c>
      <c r="J491" s="9" cm="1">
        <f t="array" aca="1" ref="J491" ca="1">INDEX('Wkly eq indx data joined'!$A$1:$AJ$1150,MATCH('Wkly eq indx data aligned'!$A491,OFFSET(INDIRECT(ADDRESS(1,MATCH(J$1,'Wkly eq indx data joined'!$1:$1,0),1,1,$A$1)),,,1150,1),0),MATCH(J$1,'Wkly eq indx data joined'!$1:$1,0)+1)</f>
        <v>3169.05</v>
      </c>
      <c r="K491" s="9" cm="1">
        <f t="array" aca="1" ref="K491" ca="1">INDEX('Wkly eq indx data joined'!$A$1:$AJ$1150,MATCH('Wkly eq indx data aligned'!$A491,OFFSET(INDIRECT(ADDRESS(1,MATCH(K$1,'Wkly eq indx data joined'!$1:$1,0),1,1,$A$1)),,,1150,1),0),MATCH(K$1,'Wkly eq indx data joined'!$1:$1,0)+1)</f>
        <v>4737.5</v>
      </c>
      <c r="L491" s="12" cm="1">
        <f t="array" aca="1" ref="L491" ca="1">INDEX('Wkly eq indx data joined'!$A$1:$AJ$1150,MATCH('Wkly eq indx data aligned'!$A491+2,OFFSET(INDIRECT(ADDRESS(1,MATCH(L$1,'Wkly eq indx data joined'!$1:$1,0),1,1,$A$1)),,,1150,1),0),MATCH(L$1,'Wkly eq indx data joined'!$1:$1,0)+1)</f>
        <v>1391.73</v>
      </c>
      <c r="M491" s="9" cm="1">
        <f t="array" aca="1" ref="M491" ca="1">INDEX('Wkly eq indx data joined'!$A$1:$AJ$1150,MATCH('Wkly eq indx data aligned'!$A491,OFFSET(INDIRECT(ADDRESS(1,MATCH(M$1,'Wkly eq indx data joined'!$1:$1,0),1,1,$A$1)),,,1150,1),0),MATCH(M$1,'Wkly eq indx data joined'!$1:$1,0)+1)</f>
        <v>49007.199999999997</v>
      </c>
      <c r="N491" s="9" cm="1">
        <f t="array" aca="1" ref="N491" ca="1">INDEX('Wkly eq indx data joined'!$A$1:$AJ$1150,MATCH('Wkly eq indx data aligned'!$A491,OFFSET(INDIRECT(ADDRESS(1,MATCH(N$1,'Wkly eq indx data joined'!$1:$1,0),1,1,$A$1)),,,1150,1),0),MATCH(N$1,'Wkly eq indx data joined'!$1:$1,0)+1)</f>
        <v>2632.66</v>
      </c>
      <c r="O491" s="13" cm="1">
        <f t="array" aca="1" ref="O491" ca="1">INDEX('Wkly eq indx data joined'!$A$1:$AJ$1150,MATCH('Wkly eq indx data aligned'!$A491+1,OFFSET(INDIRECT(ADDRESS(1,MATCH(O$1,'Wkly eq indx data joined'!$1:$1,0),1,1,$A$1)),,,1150,1),0),MATCH(O$1,'Wkly eq indx data joined'!$1:$1,0)+1)</f>
        <v>6489.09</v>
      </c>
      <c r="P491" s="12" cm="1">
        <f t="array" aca="1" ref="P491" ca="1">INDEX('Wkly eq indx data joined'!$A$1:$AJ$1150,MATCH('Wkly eq indx data aligned'!$A491+2,OFFSET(INDIRECT(ADDRESS(1,MATCH(P$1,'Wkly eq indx data joined'!$1:$1,0),1,1,$A$1)),,,1150,1),0),MATCH(P$1,'Wkly eq indx data joined'!$1:$1,0)+1)</f>
        <v>3671.65</v>
      </c>
      <c r="Q491" s="9" cm="1">
        <f t="array" aca="1" ref="Q491" ca="1">INDEX('Wkly eq indx data joined'!$A$1:$AJ$1150,MATCH('Wkly eq indx data aligned'!$A491,OFFSET(INDIRECT(ADDRESS(1,MATCH(Q$1,'Wkly eq indx data joined'!$1:$1,0),1,1,$A$1)),,,1150,1),0),MATCH(Q$1,'Wkly eq indx data joined'!$1:$1,0)+1)</f>
        <v>252.92</v>
      </c>
      <c r="R491" s="12" cm="1">
        <f t="array" aca="1" ref="R491" ca="1">INDEX('Wkly eq indx data joined'!$A$1:$AJ$1150,MATCH('Wkly eq indx data aligned'!$A491+2,OFFSET(INDIRECT(ADDRESS(1,MATCH(R$1,'Wkly eq indx data joined'!$1:$1,0),1,1,$A$1)),,,1150,1),0),MATCH(R$1,'Wkly eq indx data joined'!$1:$1,0)+1)</f>
        <v>1002.19</v>
      </c>
      <c r="S491" s="9" cm="1">
        <f t="array" aca="1" ref="S491" ca="1">INDEX('Wkly eq indx data joined'!$A$1:$AJ$1150,MATCH('Wkly eq indx data aligned'!$A491,OFFSET(INDIRECT(ADDRESS(1,MATCH(S$1,'Wkly eq indx data joined'!$1:$1,0),1,1,$A$1)),,,1150,1),0),MATCH(S$1,'Wkly eq indx data joined'!$1:$1,0)+1)</f>
        <v>19617.46</v>
      </c>
    </row>
    <row r="492" spans="1:19" x14ac:dyDescent="0.25">
      <c r="A492" s="4">
        <f t="shared" si="7"/>
        <v>39955</v>
      </c>
      <c r="B492" s="9" cm="1">
        <f t="array" aca="1" ref="B492" ca="1">INDEX('Wkly eq indx data joined'!$A$1:$AJ$1150,MATCH('Wkly eq indx data aligned'!$A492,OFFSET(INDIRECT(ADDRESS(1,MATCH(B$1,'Wkly eq indx data joined'!$1:$1,0),1,1,$A$1)),,,1150,1),0),MATCH(B$1,'Wkly eq indx data joined'!$1:$1,0)+1)</f>
        <v>3761.5830000000001</v>
      </c>
      <c r="C492" s="9" cm="1">
        <f t="array" aca="1" ref="C492" ca="1">INDEX('Wkly eq indx data joined'!$A$1:$AJ$1150,MATCH('Wkly eq indx data aligned'!$A492,OFFSET(INDIRECT(ADDRESS(1,MATCH(C$1,'Wkly eq indx data joined'!$1:$1,0),1,1,$A$1)),,,1150,1),0),MATCH(C$1,'Wkly eq indx data joined'!$1:$1,0)+1)</f>
        <v>9225.81</v>
      </c>
      <c r="D492" s="18" cm="1">
        <f t="array" aca="1" ref="D492" ca="1">IFERROR(INDEX('Wkly eq indx data joined'!$A$1:$AJ$1150,MATCH('Wkly eq indx data aligned'!$A492,OFFSET(INDIRECT(ADDRESS(1,MATCH(D$1,'Wkly eq indx data joined'!$1:$1,0),1,1,$A$1)),,,1150,1),0),MATCH(D$1,'Wkly eq indx data joined'!$1:$1,0)+1),D491)</f>
        <v>2597.6010000000001</v>
      </c>
      <c r="E492" s="9" cm="1">
        <f t="array" aca="1" ref="E492" ca="1">INDEX('Wkly eq indx data joined'!$A$1:$AJ$1150,MATCH('Wkly eq indx data aligned'!$A492,OFFSET(INDIRECT(ADDRESS(1,MATCH(E$1,'Wkly eq indx data joined'!$1:$1,0),1,1,$A$1)),,,1150,1),0),MATCH(E$1,'Wkly eq indx data joined'!$1:$1,0)+1)</f>
        <v>9993.42</v>
      </c>
      <c r="F492" s="9" cm="1">
        <f t="array" aca="1" ref="F492" ca="1">INDEX('Wkly eq indx data joined'!$A$1:$AJ$1150,MATCH('Wkly eq indx data aligned'!$A492,OFFSET(INDIRECT(ADDRESS(1,MATCH(F$1,'Wkly eq indx data joined'!$1:$1,0),1,1,$A$1)),,,1150,1),0),MATCH(F$1,'Wkly eq indx data joined'!$1:$1,0)+1)</f>
        <v>5409.26</v>
      </c>
      <c r="G492" s="9" cm="1">
        <f t="array" aca="1" ref="G492" ca="1">INDEX('Wkly eq indx data joined'!$A$1:$AJ$1150,MATCH('Wkly eq indx data aligned'!$A492,OFFSET(INDIRECT(ADDRESS(1,MATCH(G$1,'Wkly eq indx data joined'!$1:$1,0),1,1,$A$1)),,,1150,1),0),MATCH(G$1,'Wkly eq indx data joined'!$1:$1,0)+1)</f>
        <v>887</v>
      </c>
      <c r="H492" s="9" cm="1">
        <f t="array" aca="1" ref="H492" ca="1">INDEX('Wkly eq indx data joined'!$A$1:$AJ$1150,MATCH('Wkly eq indx data aligned'!$A492,OFFSET(INDIRECT(ADDRESS(1,MATCH(H$1,'Wkly eq indx data joined'!$1:$1,0),1,1,$A$1)),,,1150,1),0),MATCH(H$1,'Wkly eq indx data joined'!$1:$1,0)+1)</f>
        <v>4365.29</v>
      </c>
      <c r="I492" s="9" cm="1">
        <f t="array" aca="1" ref="I492" ca="1">INDEX('Wkly eq indx data joined'!$A$1:$AJ$1150,MATCH('Wkly eq indx data aligned'!$A492,OFFSET(INDIRECT(ADDRESS(1,MATCH(I$1,'Wkly eq indx data joined'!$1:$1,0),1,1,$A$1)),,,1150,1),0),MATCH(I$1,'Wkly eq indx data joined'!$1:$1,0)+1)</f>
        <v>17062.52</v>
      </c>
      <c r="J492" s="9" cm="1">
        <f t="array" aca="1" ref="J492" ca="1">INDEX('Wkly eq indx data joined'!$A$1:$AJ$1150,MATCH('Wkly eq indx data aligned'!$A492,OFFSET(INDIRECT(ADDRESS(1,MATCH(J$1,'Wkly eq indx data joined'!$1:$1,0),1,1,$A$1)),,,1150,1),0),MATCH(J$1,'Wkly eq indx data joined'!$1:$1,0)+1)</f>
        <v>3227.97</v>
      </c>
      <c r="K492" s="9" cm="1">
        <f t="array" aca="1" ref="K492" ca="1">INDEX('Wkly eq indx data joined'!$A$1:$AJ$1150,MATCH('Wkly eq indx data aligned'!$A492,OFFSET(INDIRECT(ADDRESS(1,MATCH(K$1,'Wkly eq indx data joined'!$1:$1,0),1,1,$A$1)),,,1150,1),0),MATCH(K$1,'Wkly eq indx data joined'!$1:$1,0)+1)</f>
        <v>4918.75</v>
      </c>
      <c r="L492" s="12" cm="1">
        <f t="array" aca="1" ref="L492" ca="1">INDEX('Wkly eq indx data joined'!$A$1:$AJ$1150,MATCH('Wkly eq indx data aligned'!$A492+2,OFFSET(INDIRECT(ADDRESS(1,MATCH(L$1,'Wkly eq indx data joined'!$1:$1,0),1,1,$A$1)),,,1150,1),0),MATCH(L$1,'Wkly eq indx data joined'!$1:$1,0)+1)</f>
        <v>1403.75</v>
      </c>
      <c r="M492" s="9" cm="1">
        <f t="array" aca="1" ref="M492" ca="1">INDEX('Wkly eq indx data joined'!$A$1:$AJ$1150,MATCH('Wkly eq indx data aligned'!$A492,OFFSET(INDIRECT(ADDRESS(1,MATCH(M$1,'Wkly eq indx data joined'!$1:$1,0),1,1,$A$1)),,,1150,1),0),MATCH(M$1,'Wkly eq indx data joined'!$1:$1,0)+1)</f>
        <v>50568.5</v>
      </c>
      <c r="N492" s="9" cm="1">
        <f t="array" aca="1" ref="N492" ca="1">INDEX('Wkly eq indx data joined'!$A$1:$AJ$1150,MATCH('Wkly eq indx data aligned'!$A492,OFFSET(INDIRECT(ADDRESS(1,MATCH(N$1,'Wkly eq indx data joined'!$1:$1,0),1,1,$A$1)),,,1150,1),0),MATCH(N$1,'Wkly eq indx data joined'!$1:$1,0)+1)</f>
        <v>2697.98</v>
      </c>
      <c r="O492" s="13" cm="1">
        <f t="array" aca="1" ref="O492" ca="1">INDEX('Wkly eq indx data joined'!$A$1:$AJ$1150,MATCH('Wkly eq indx data aligned'!$A492+1,OFFSET(INDIRECT(ADDRESS(1,MATCH(O$1,'Wkly eq indx data joined'!$1:$1,0),1,1,$A$1)),,,1150,1),0),MATCH(O$1,'Wkly eq indx data joined'!$1:$1,0)+1)</f>
        <v>6737.29</v>
      </c>
      <c r="P492" s="12" cm="1">
        <f t="array" aca="1" ref="P492" ca="1">INDEX('Wkly eq indx data joined'!$A$1:$AJ$1150,MATCH('Wkly eq indx data aligned'!$A492+2,OFFSET(INDIRECT(ADDRESS(1,MATCH(P$1,'Wkly eq indx data joined'!$1:$1,0),1,1,$A$1)),,,1150,1),0),MATCH(P$1,'Wkly eq indx data joined'!$1:$1,0)+1)</f>
        <v>4238.5</v>
      </c>
      <c r="Q492" s="9" cm="1">
        <f t="array" aca="1" ref="Q492" ca="1">INDEX('Wkly eq indx data joined'!$A$1:$AJ$1150,MATCH('Wkly eq indx data aligned'!$A492,OFFSET(INDIRECT(ADDRESS(1,MATCH(Q$1,'Wkly eq indx data joined'!$1:$1,0),1,1,$A$1)),,,1150,1),0),MATCH(Q$1,'Wkly eq indx data joined'!$1:$1,0)+1)</f>
        <v>260.14</v>
      </c>
      <c r="R492" s="12" cm="1">
        <f t="array" aca="1" ref="R492" ca="1">INDEX('Wkly eq indx data joined'!$A$1:$AJ$1150,MATCH('Wkly eq indx data aligned'!$A492+2,OFFSET(INDIRECT(ADDRESS(1,MATCH(R$1,'Wkly eq indx data joined'!$1:$1,0),1,1,$A$1)),,,1150,1),0),MATCH(R$1,'Wkly eq indx data joined'!$1:$1,0)+1)</f>
        <v>1054.03</v>
      </c>
      <c r="S492" s="9" cm="1">
        <f t="array" aca="1" ref="S492" ca="1">INDEX('Wkly eq indx data joined'!$A$1:$AJ$1150,MATCH('Wkly eq indx data aligned'!$A492,OFFSET(INDIRECT(ADDRESS(1,MATCH(S$1,'Wkly eq indx data joined'!$1:$1,0),1,1,$A$1)),,,1150,1),0),MATCH(S$1,'Wkly eq indx data joined'!$1:$1,0)+1)</f>
        <v>20310.650000000001</v>
      </c>
    </row>
    <row r="493" spans="1:19" x14ac:dyDescent="0.25">
      <c r="A493" s="4">
        <f t="shared" si="7"/>
        <v>39962</v>
      </c>
      <c r="B493" s="9" cm="1">
        <f t="array" aca="1" ref="B493" ca="1">INDEX('Wkly eq indx data joined'!$A$1:$AJ$1150,MATCH('Wkly eq indx data aligned'!$A493,OFFSET(INDIRECT(ADDRESS(1,MATCH(B$1,'Wkly eq indx data joined'!$1:$1,0),1,1,$A$1)),,,1150,1),0),MATCH(B$1,'Wkly eq indx data joined'!$1:$1,0)+1)</f>
        <v>3817.9659999999999</v>
      </c>
      <c r="C493" s="9" cm="1">
        <f t="array" aca="1" ref="C493" ca="1">INDEX('Wkly eq indx data joined'!$A$1:$AJ$1150,MATCH('Wkly eq indx data aligned'!$A493,OFFSET(INDIRECT(ADDRESS(1,MATCH(C$1,'Wkly eq indx data joined'!$1:$1,0),1,1,$A$1)),,,1150,1),0),MATCH(C$1,'Wkly eq indx data joined'!$1:$1,0)+1)</f>
        <v>9522.5</v>
      </c>
      <c r="D493" s="18" cm="1">
        <f t="array" aca="1" ref="D493" ca="1">IFERROR(INDEX('Wkly eq indx data joined'!$A$1:$AJ$1150,MATCH('Wkly eq indx data aligned'!$A493,OFFSET(INDIRECT(ADDRESS(1,MATCH(D$1,'Wkly eq indx data joined'!$1:$1,0),1,1,$A$1)),,,1150,1),0),MATCH(D$1,'Wkly eq indx data joined'!$1:$1,0)+1),D492)</f>
        <v>2632.93</v>
      </c>
      <c r="E493" s="9" cm="1">
        <f t="array" aca="1" ref="E493" ca="1">INDEX('Wkly eq indx data joined'!$A$1:$AJ$1150,MATCH('Wkly eq indx data aligned'!$A493,OFFSET(INDIRECT(ADDRESS(1,MATCH(E$1,'Wkly eq indx data joined'!$1:$1,0),1,1,$A$1)),,,1150,1),0),MATCH(E$1,'Wkly eq indx data joined'!$1:$1,0)+1)</f>
        <v>10370.07</v>
      </c>
      <c r="F493" s="9" cm="1">
        <f t="array" aca="1" ref="F493" ca="1">INDEX('Wkly eq indx data joined'!$A$1:$AJ$1150,MATCH('Wkly eq indx data aligned'!$A493,OFFSET(INDIRECT(ADDRESS(1,MATCH(F$1,'Wkly eq indx data joined'!$1:$1,0),1,1,$A$1)),,,1150,1),0),MATCH(F$1,'Wkly eq indx data joined'!$1:$1,0)+1)</f>
        <v>5349.74</v>
      </c>
      <c r="G493" s="9" cm="1">
        <f t="array" aca="1" ref="G493" ca="1">INDEX('Wkly eq indx data joined'!$A$1:$AJ$1150,MATCH('Wkly eq indx data aligned'!$A493,OFFSET(INDIRECT(ADDRESS(1,MATCH(G$1,'Wkly eq indx data joined'!$1:$1,0),1,1,$A$1)),,,1150,1),0),MATCH(G$1,'Wkly eq indx data joined'!$1:$1,0)+1)</f>
        <v>919.14</v>
      </c>
      <c r="H493" s="9" cm="1">
        <f t="array" aca="1" ref="H493" ca="1">INDEX('Wkly eq indx data joined'!$A$1:$AJ$1150,MATCH('Wkly eq indx data aligned'!$A493,OFFSET(INDIRECT(ADDRESS(1,MATCH(H$1,'Wkly eq indx data joined'!$1:$1,0),1,1,$A$1)),,,1150,1),0),MATCH(H$1,'Wkly eq indx data joined'!$1:$1,0)+1)</f>
        <v>4417.9399999999996</v>
      </c>
      <c r="I493" s="9" cm="1">
        <f t="array" aca="1" ref="I493" ca="1">INDEX('Wkly eq indx data joined'!$A$1:$AJ$1150,MATCH('Wkly eq indx data aligned'!$A493,OFFSET(INDIRECT(ADDRESS(1,MATCH(I$1,'Wkly eq indx data joined'!$1:$1,0),1,1,$A$1)),,,1150,1),0),MATCH(I$1,'Wkly eq indx data joined'!$1:$1,0)+1)</f>
        <v>18171</v>
      </c>
      <c r="J493" s="9" cm="1">
        <f t="array" aca="1" ref="J493" ca="1">INDEX('Wkly eq indx data joined'!$A$1:$AJ$1150,MATCH('Wkly eq indx data aligned'!$A493,OFFSET(INDIRECT(ADDRESS(1,MATCH(J$1,'Wkly eq indx data joined'!$1:$1,0),1,1,$A$1)),,,1150,1),0),MATCH(J$1,'Wkly eq indx data joined'!$1:$1,0)+1)</f>
        <v>3277.65</v>
      </c>
      <c r="K493" s="9" cm="1">
        <f t="array" aca="1" ref="K493" ca="1">INDEX('Wkly eq indx data joined'!$A$1:$AJ$1150,MATCH('Wkly eq indx data aligned'!$A493,OFFSET(INDIRECT(ADDRESS(1,MATCH(K$1,'Wkly eq indx data joined'!$1:$1,0),1,1,$A$1)),,,1150,1),0),MATCH(K$1,'Wkly eq indx data joined'!$1:$1,0)+1)</f>
        <v>4940.82</v>
      </c>
      <c r="L493" s="12" cm="1">
        <f t="array" aca="1" ref="L493" ca="1">INDEX('Wkly eq indx data joined'!$A$1:$AJ$1150,MATCH('Wkly eq indx data aligned'!$A493+2,OFFSET(INDIRECT(ADDRESS(1,MATCH(L$1,'Wkly eq indx data joined'!$1:$1,0),1,1,$A$1)),,,1150,1),0),MATCH(L$1,'Wkly eq indx data joined'!$1:$1,0)+1)</f>
        <v>1395.89</v>
      </c>
      <c r="M493" s="9" cm="1">
        <f t="array" aca="1" ref="M493" ca="1">INDEX('Wkly eq indx data joined'!$A$1:$AJ$1150,MATCH('Wkly eq indx data aligned'!$A493,OFFSET(INDIRECT(ADDRESS(1,MATCH(M$1,'Wkly eq indx data joined'!$1:$1,0),1,1,$A$1)),,,1150,1),0),MATCH(M$1,'Wkly eq indx data joined'!$1:$1,0)+1)</f>
        <v>53197.7</v>
      </c>
      <c r="N493" s="9" cm="1">
        <f t="array" aca="1" ref="N493" ca="1">INDEX('Wkly eq indx data joined'!$A$1:$AJ$1150,MATCH('Wkly eq indx data aligned'!$A493,OFFSET(INDIRECT(ADDRESS(1,MATCH(N$1,'Wkly eq indx data joined'!$1:$1,0),1,1,$A$1)),,,1150,1),0),MATCH(N$1,'Wkly eq indx data joined'!$1:$1,0)+1)</f>
        <v>2722.52</v>
      </c>
      <c r="O493" s="13" cm="1">
        <f t="array" aca="1" ref="O493" ca="1">INDEX('Wkly eq indx data joined'!$A$1:$AJ$1150,MATCH('Wkly eq indx data aligned'!$A493+1,OFFSET(INDIRECT(ADDRESS(1,MATCH(O$1,'Wkly eq indx data joined'!$1:$1,0),1,1,$A$1)),,,1150,1),0),MATCH(O$1,'Wkly eq indx data joined'!$1:$1,0)+1)</f>
        <v>6890.44</v>
      </c>
      <c r="P493" s="12" cm="1">
        <f t="array" aca="1" ref="P493" ca="1">INDEX('Wkly eq indx data joined'!$A$1:$AJ$1150,MATCH('Wkly eq indx data aligned'!$A493+2,OFFSET(INDIRECT(ADDRESS(1,MATCH(P$1,'Wkly eq indx data joined'!$1:$1,0),1,1,$A$1)),,,1150,1),0),MATCH(P$1,'Wkly eq indx data joined'!$1:$1,0)+1)</f>
        <v>4448.95</v>
      </c>
      <c r="Q493" s="9" cm="1">
        <f t="array" aca="1" ref="Q493" ca="1">INDEX('Wkly eq indx data joined'!$A$1:$AJ$1150,MATCH('Wkly eq indx data aligned'!$A493,OFFSET(INDIRECT(ADDRESS(1,MATCH(Q$1,'Wkly eq indx data joined'!$1:$1,0),1,1,$A$1)),,,1150,1),0),MATCH(Q$1,'Wkly eq indx data joined'!$1:$1,0)+1)</f>
        <v>259.45</v>
      </c>
      <c r="R493" s="12" cm="1">
        <f t="array" aca="1" ref="R493" ca="1">INDEX('Wkly eq indx data joined'!$A$1:$AJ$1150,MATCH('Wkly eq indx data aligned'!$A493+2,OFFSET(INDIRECT(ADDRESS(1,MATCH(R$1,'Wkly eq indx data joined'!$1:$1,0),1,1,$A$1)),,,1150,1),0),MATCH(R$1,'Wkly eq indx data joined'!$1:$1,0)+1)</f>
        <v>1123.3800000000001</v>
      </c>
      <c r="S493" s="9" cm="1">
        <f t="array" aca="1" ref="S493" ca="1">INDEX('Wkly eq indx data joined'!$A$1:$AJ$1150,MATCH('Wkly eq indx data aligned'!$A493,OFFSET(INDIRECT(ADDRESS(1,MATCH(S$1,'Wkly eq indx data joined'!$1:$1,0),1,1,$A$1)),,,1150,1),0),MATCH(S$1,'Wkly eq indx data joined'!$1:$1,0)+1)</f>
        <v>20605.38</v>
      </c>
    </row>
    <row r="494" spans="1:19" x14ac:dyDescent="0.25">
      <c r="A494" s="4">
        <f t="shared" si="7"/>
        <v>39969</v>
      </c>
      <c r="B494" s="9" cm="1">
        <f t="array" aca="1" ref="B494" ca="1">INDEX('Wkly eq indx data joined'!$A$1:$AJ$1150,MATCH('Wkly eq indx data aligned'!$A494,OFFSET(INDIRECT(ADDRESS(1,MATCH(B$1,'Wkly eq indx data joined'!$1:$1,0),1,1,$A$1)),,,1150,1),0),MATCH(B$1,'Wkly eq indx data joined'!$1:$1,0)+1)</f>
        <v>3971.1579999999999</v>
      </c>
      <c r="C494" s="9" cm="1">
        <f t="array" aca="1" ref="C494" ca="1">INDEX('Wkly eq indx data joined'!$A$1:$AJ$1150,MATCH('Wkly eq indx data aligned'!$A494,OFFSET(INDIRECT(ADDRESS(1,MATCH(C$1,'Wkly eq indx data joined'!$1:$1,0),1,1,$A$1)),,,1150,1),0),MATCH(C$1,'Wkly eq indx data joined'!$1:$1,0)+1)</f>
        <v>9768.01</v>
      </c>
      <c r="D494" s="18" cm="1">
        <f t="array" aca="1" ref="D494" ca="1">IFERROR(INDEX('Wkly eq indx data joined'!$A$1:$AJ$1150,MATCH('Wkly eq indx data aligned'!$A494,OFFSET(INDIRECT(ADDRESS(1,MATCH(D$1,'Wkly eq indx data joined'!$1:$1,0),1,1,$A$1)),,,1150,1),0),MATCH(D$1,'Wkly eq indx data joined'!$1:$1,0)+1),D493)</f>
        <v>2753.8910000000001</v>
      </c>
      <c r="E494" s="9" cm="1">
        <f t="array" aca="1" ref="E494" ca="1">INDEX('Wkly eq indx data joined'!$A$1:$AJ$1150,MATCH('Wkly eq indx data aligned'!$A494,OFFSET(INDIRECT(ADDRESS(1,MATCH(E$1,'Wkly eq indx data joined'!$1:$1,0),1,1,$A$1)),,,1150,1),0),MATCH(E$1,'Wkly eq indx data joined'!$1:$1,0)+1)</f>
        <v>10569.29</v>
      </c>
      <c r="F494" s="9" cm="1">
        <f t="array" aca="1" ref="F494" ca="1">INDEX('Wkly eq indx data joined'!$A$1:$AJ$1150,MATCH('Wkly eq indx data aligned'!$A494,OFFSET(INDIRECT(ADDRESS(1,MATCH(F$1,'Wkly eq indx data joined'!$1:$1,0),1,1,$A$1)),,,1150,1),0),MATCH(F$1,'Wkly eq indx data joined'!$1:$1,0)+1)</f>
        <v>5398.9</v>
      </c>
      <c r="G494" s="9" cm="1">
        <f t="array" aca="1" ref="G494" ca="1">INDEX('Wkly eq indx data joined'!$A$1:$AJ$1150,MATCH('Wkly eq indx data aligned'!$A494,OFFSET(INDIRECT(ADDRESS(1,MATCH(G$1,'Wkly eq indx data joined'!$1:$1,0),1,1,$A$1)),,,1150,1),0),MATCH(G$1,'Wkly eq indx data joined'!$1:$1,0)+1)</f>
        <v>940.09</v>
      </c>
      <c r="H494" s="9" cm="1">
        <f t="array" aca="1" ref="H494" ca="1">INDEX('Wkly eq indx data joined'!$A$1:$AJ$1150,MATCH('Wkly eq indx data aligned'!$A494,OFFSET(INDIRECT(ADDRESS(1,MATCH(H$1,'Wkly eq indx data joined'!$1:$1,0),1,1,$A$1)),,,1150,1),0),MATCH(H$1,'Wkly eq indx data joined'!$1:$1,0)+1)</f>
        <v>4438.5600000000004</v>
      </c>
      <c r="I494" s="9" cm="1">
        <f t="array" aca="1" ref="I494" ca="1">INDEX('Wkly eq indx data joined'!$A$1:$AJ$1150,MATCH('Wkly eq indx data aligned'!$A494,OFFSET(INDIRECT(ADDRESS(1,MATCH(I$1,'Wkly eq indx data joined'!$1:$1,0),1,1,$A$1)),,,1150,1),0),MATCH(I$1,'Wkly eq indx data joined'!$1:$1,0)+1)</f>
        <v>18679.53</v>
      </c>
      <c r="J494" s="9" cm="1">
        <f t="array" aca="1" ref="J494" ca="1">INDEX('Wkly eq indx data joined'!$A$1:$AJ$1150,MATCH('Wkly eq indx data aligned'!$A494,OFFSET(INDIRECT(ADDRESS(1,MATCH(J$1,'Wkly eq indx data joined'!$1:$1,0),1,1,$A$1)),,,1150,1),0),MATCH(J$1,'Wkly eq indx data joined'!$1:$1,0)+1)</f>
        <v>3339.05</v>
      </c>
      <c r="K494" s="9" cm="1">
        <f t="array" aca="1" ref="K494" ca="1">INDEX('Wkly eq indx data joined'!$A$1:$AJ$1150,MATCH('Wkly eq indx data aligned'!$A494,OFFSET(INDIRECT(ADDRESS(1,MATCH(K$1,'Wkly eq indx data joined'!$1:$1,0),1,1,$A$1)),,,1150,1),0),MATCH(K$1,'Wkly eq indx data joined'!$1:$1,0)+1)</f>
        <v>5077.03</v>
      </c>
      <c r="L494" s="12" cm="1">
        <f t="array" aca="1" ref="L494" ca="1">INDEX('Wkly eq indx data joined'!$A$1:$AJ$1150,MATCH('Wkly eq indx data aligned'!$A494+2,OFFSET(INDIRECT(ADDRESS(1,MATCH(L$1,'Wkly eq indx data joined'!$1:$1,0),1,1,$A$1)),,,1150,1),0),MATCH(L$1,'Wkly eq indx data joined'!$1:$1,0)+1)</f>
        <v>1394.71</v>
      </c>
      <c r="M494" s="9" cm="1">
        <f t="array" aca="1" ref="M494" ca="1">INDEX('Wkly eq indx data joined'!$A$1:$AJ$1150,MATCH('Wkly eq indx data aligned'!$A494,OFFSET(INDIRECT(ADDRESS(1,MATCH(M$1,'Wkly eq indx data joined'!$1:$1,0),1,1,$A$1)),,,1150,1),0),MATCH(M$1,'Wkly eq indx data joined'!$1:$1,0)+1)</f>
        <v>53341</v>
      </c>
      <c r="N494" s="9" cm="1">
        <f t="array" aca="1" ref="N494" ca="1">INDEX('Wkly eq indx data joined'!$A$1:$AJ$1150,MATCH('Wkly eq indx data aligned'!$A494,OFFSET(INDIRECT(ADDRESS(1,MATCH(N$1,'Wkly eq indx data joined'!$1:$1,0),1,1,$A$1)),,,1150,1),0),MATCH(N$1,'Wkly eq indx data joined'!$1:$1,0)+1)</f>
        <v>2932.28</v>
      </c>
      <c r="O494" s="13" cm="1">
        <f t="array" aca="1" ref="O494" ca="1">INDEX('Wkly eq indx data joined'!$A$1:$AJ$1150,MATCH('Wkly eq indx data aligned'!$A494+1,OFFSET(INDIRECT(ADDRESS(1,MATCH(O$1,'Wkly eq indx data joined'!$1:$1,0),1,1,$A$1)),,,1150,1),0),MATCH(O$1,'Wkly eq indx data joined'!$1:$1,0)+1)</f>
        <v>6856.74</v>
      </c>
      <c r="P494" s="12" cm="1">
        <f t="array" aca="1" ref="P494" ca="1">INDEX('Wkly eq indx data joined'!$A$1:$AJ$1150,MATCH('Wkly eq indx data aligned'!$A494+2,OFFSET(INDIRECT(ADDRESS(1,MATCH(P$1,'Wkly eq indx data joined'!$1:$1,0),1,1,$A$1)),,,1150,1),0),MATCH(P$1,'Wkly eq indx data joined'!$1:$1,0)+1)</f>
        <v>4586.8999999999996</v>
      </c>
      <c r="Q494" s="9" cm="1">
        <f t="array" aca="1" ref="Q494" ca="1">INDEX('Wkly eq indx data joined'!$A$1:$AJ$1150,MATCH('Wkly eq indx data aligned'!$A494,OFFSET(INDIRECT(ADDRESS(1,MATCH(Q$1,'Wkly eq indx data joined'!$1:$1,0),1,1,$A$1)),,,1150,1),0),MATCH(Q$1,'Wkly eq indx data joined'!$1:$1,0)+1)</f>
        <v>266.93</v>
      </c>
      <c r="R494" s="12" cm="1">
        <f t="array" aca="1" ref="R494" ca="1">INDEX('Wkly eq indx data joined'!$A$1:$AJ$1150,MATCH('Wkly eq indx data aligned'!$A494+2,OFFSET(INDIRECT(ADDRESS(1,MATCH(R$1,'Wkly eq indx data joined'!$1:$1,0),1,1,$A$1)),,,1150,1),0),MATCH(R$1,'Wkly eq indx data joined'!$1:$1,0)+1)</f>
        <v>1144.27</v>
      </c>
      <c r="S494" s="9" cm="1">
        <f t="array" aca="1" ref="S494" ca="1">INDEX('Wkly eq indx data joined'!$A$1:$AJ$1150,MATCH('Wkly eq indx data aligned'!$A494,OFFSET(INDIRECT(ADDRESS(1,MATCH(S$1,'Wkly eq indx data joined'!$1:$1,0),1,1,$A$1)),,,1150,1),0),MATCH(S$1,'Wkly eq indx data joined'!$1:$1,0)+1)</f>
        <v>20946.419999999998</v>
      </c>
    </row>
    <row r="495" spans="1:19" x14ac:dyDescent="0.25">
      <c r="A495" s="4">
        <f t="shared" si="7"/>
        <v>39976</v>
      </c>
      <c r="B495" s="9" cm="1">
        <f t="array" aca="1" ref="B495" ca="1">INDEX('Wkly eq indx data joined'!$A$1:$AJ$1150,MATCH('Wkly eq indx data aligned'!$A495,OFFSET(INDIRECT(ADDRESS(1,MATCH(B$1,'Wkly eq indx data joined'!$1:$1,0),1,1,$A$1)),,,1150,1),0),MATCH(B$1,'Wkly eq indx data joined'!$1:$1,0)+1)</f>
        <v>4062.201</v>
      </c>
      <c r="C495" s="9" cm="1">
        <f t="array" aca="1" ref="C495" ca="1">INDEX('Wkly eq indx data joined'!$A$1:$AJ$1150,MATCH('Wkly eq indx data aligned'!$A495,OFFSET(INDIRECT(ADDRESS(1,MATCH(C$1,'Wkly eq indx data joined'!$1:$1,0),1,1,$A$1)),,,1150,1),0),MATCH(C$1,'Wkly eq indx data joined'!$1:$1,0)+1)</f>
        <v>10135.82</v>
      </c>
      <c r="D495" s="18" cm="1">
        <f t="array" aca="1" ref="D495" ca="1">IFERROR(INDEX('Wkly eq indx data joined'!$A$1:$AJ$1150,MATCH('Wkly eq indx data aligned'!$A495,OFFSET(INDIRECT(ADDRESS(1,MATCH(D$1,'Wkly eq indx data joined'!$1:$1,0),1,1,$A$1)),,,1150,1),0),MATCH(D$1,'Wkly eq indx data joined'!$1:$1,0)+1),D494)</f>
        <v>2743.7620000000002</v>
      </c>
      <c r="E495" s="9" cm="1">
        <f t="array" aca="1" ref="E495" ca="1">INDEX('Wkly eq indx data joined'!$A$1:$AJ$1150,MATCH('Wkly eq indx data aligned'!$A495,OFFSET(INDIRECT(ADDRESS(1,MATCH(E$1,'Wkly eq indx data joined'!$1:$1,0),1,1,$A$1)),,,1150,1),0),MATCH(E$1,'Wkly eq indx data joined'!$1:$1,0)+1)</f>
        <v>10644.96</v>
      </c>
      <c r="F495" s="9" cm="1">
        <f t="array" aca="1" ref="F495" ca="1">INDEX('Wkly eq indx data joined'!$A$1:$AJ$1150,MATCH('Wkly eq indx data aligned'!$A495,OFFSET(INDIRECT(ADDRESS(1,MATCH(F$1,'Wkly eq indx data joined'!$1:$1,0),1,1,$A$1)),,,1150,1),0),MATCH(F$1,'Wkly eq indx data joined'!$1:$1,0)+1)</f>
        <v>5521.84</v>
      </c>
      <c r="G495" s="9" cm="1">
        <f t="array" aca="1" ref="G495" ca="1">INDEX('Wkly eq indx data joined'!$A$1:$AJ$1150,MATCH('Wkly eq indx data aligned'!$A495,OFFSET(INDIRECT(ADDRESS(1,MATCH(G$1,'Wkly eq indx data joined'!$1:$1,0),1,1,$A$1)),,,1150,1),0),MATCH(G$1,'Wkly eq indx data joined'!$1:$1,0)+1)</f>
        <v>946.21</v>
      </c>
      <c r="H495" s="9" cm="1">
        <f t="array" aca="1" ref="H495" ca="1">INDEX('Wkly eq indx data joined'!$A$1:$AJ$1150,MATCH('Wkly eq indx data aligned'!$A495,OFFSET(INDIRECT(ADDRESS(1,MATCH(H$1,'Wkly eq indx data joined'!$1:$1,0),1,1,$A$1)),,,1150,1),0),MATCH(H$1,'Wkly eq indx data joined'!$1:$1,0)+1)</f>
        <v>4441.95</v>
      </c>
      <c r="I495" s="9" cm="1">
        <f t="array" aca="1" ref="I495" ca="1">INDEX('Wkly eq indx data joined'!$A$1:$AJ$1150,MATCH('Wkly eq indx data aligned'!$A495,OFFSET(INDIRECT(ADDRESS(1,MATCH(I$1,'Wkly eq indx data joined'!$1:$1,0),1,1,$A$1)),,,1150,1),0),MATCH(I$1,'Wkly eq indx data joined'!$1:$1,0)+1)</f>
        <v>18889.68</v>
      </c>
      <c r="J495" s="9" cm="1">
        <f t="array" aca="1" ref="J495" ca="1">INDEX('Wkly eq indx data joined'!$A$1:$AJ$1150,MATCH('Wkly eq indx data aligned'!$A495,OFFSET(INDIRECT(ADDRESS(1,MATCH(J$1,'Wkly eq indx data joined'!$1:$1,0),1,1,$A$1)),,,1150,1),0),MATCH(J$1,'Wkly eq indx data joined'!$1:$1,0)+1)</f>
        <v>3326.14</v>
      </c>
      <c r="K495" s="9" cm="1">
        <f t="array" aca="1" ref="K495" ca="1">INDEX('Wkly eq indx data joined'!$A$1:$AJ$1150,MATCH('Wkly eq indx data aligned'!$A495,OFFSET(INDIRECT(ADDRESS(1,MATCH(K$1,'Wkly eq indx data joined'!$1:$1,0),1,1,$A$1)),,,1150,1),0),MATCH(K$1,'Wkly eq indx data joined'!$1:$1,0)+1)</f>
        <v>5069.24</v>
      </c>
      <c r="L495" s="12" cm="1">
        <f t="array" aca="1" ref="L495" ca="1">INDEX('Wkly eq indx data joined'!$A$1:$AJ$1150,MATCH('Wkly eq indx data aligned'!$A495+2,OFFSET(INDIRECT(ADDRESS(1,MATCH(L$1,'Wkly eq indx data joined'!$1:$1,0),1,1,$A$1)),,,1150,1),0),MATCH(L$1,'Wkly eq indx data joined'!$1:$1,0)+1)</f>
        <v>1428.59</v>
      </c>
      <c r="M495" s="9" cm="1">
        <f t="array" aca="1" ref="M495" ca="1">INDEX('Wkly eq indx data joined'!$A$1:$AJ$1150,MATCH('Wkly eq indx data aligned'!$A495,OFFSET(INDIRECT(ADDRESS(1,MATCH(M$1,'Wkly eq indx data joined'!$1:$1,0),1,1,$A$1)),,,1150,1),0),MATCH(M$1,'Wkly eq indx data joined'!$1:$1,0)+1)</f>
        <v>53558.2</v>
      </c>
      <c r="N495" s="9" cm="1">
        <f t="array" aca="1" ref="N495" ca="1">INDEX('Wkly eq indx data joined'!$A$1:$AJ$1150,MATCH('Wkly eq indx data aligned'!$A495,OFFSET(INDIRECT(ADDRESS(1,MATCH(N$1,'Wkly eq indx data joined'!$1:$1,0),1,1,$A$1)),,,1150,1),0),MATCH(N$1,'Wkly eq indx data joined'!$1:$1,0)+1)</f>
        <v>2970.15</v>
      </c>
      <c r="O495" s="13" cm="1">
        <f t="array" aca="1" ref="O495" ca="1">INDEX('Wkly eq indx data joined'!$A$1:$AJ$1150,MATCH('Wkly eq indx data aligned'!$A495+1,OFFSET(INDIRECT(ADDRESS(1,MATCH(O$1,'Wkly eq indx data joined'!$1:$1,0),1,1,$A$1)),,,1150,1),0),MATCH(O$1,'Wkly eq indx data joined'!$1:$1,0)+1)</f>
        <v>6448.23</v>
      </c>
      <c r="P495" s="12" cm="1">
        <f t="array" aca="1" ref="P495" ca="1">INDEX('Wkly eq indx data joined'!$A$1:$AJ$1150,MATCH('Wkly eq indx data aligned'!$A495+2,OFFSET(INDIRECT(ADDRESS(1,MATCH(P$1,'Wkly eq indx data joined'!$1:$1,0),1,1,$A$1)),,,1150,1),0),MATCH(P$1,'Wkly eq indx data joined'!$1:$1,0)+1)</f>
        <v>4583.3999999999996</v>
      </c>
      <c r="Q495" s="9" cm="1">
        <f t="array" aca="1" ref="Q495" ca="1">INDEX('Wkly eq indx data joined'!$A$1:$AJ$1150,MATCH('Wkly eq indx data aligned'!$A495,OFFSET(INDIRECT(ADDRESS(1,MATCH(Q$1,'Wkly eq indx data joined'!$1:$1,0),1,1,$A$1)),,,1150,1),0),MATCH(Q$1,'Wkly eq indx data joined'!$1:$1,0)+1)</f>
        <v>265.48</v>
      </c>
      <c r="R495" s="12" cm="1">
        <f t="array" aca="1" ref="R495" ca="1">INDEX('Wkly eq indx data joined'!$A$1:$AJ$1150,MATCH('Wkly eq indx data aligned'!$A495+2,OFFSET(INDIRECT(ADDRESS(1,MATCH(R$1,'Wkly eq indx data joined'!$1:$1,0),1,1,$A$1)),,,1150,1),0),MATCH(R$1,'Wkly eq indx data joined'!$1:$1,0)+1)</f>
        <v>1138.52</v>
      </c>
      <c r="S495" s="9" cm="1">
        <f t="array" aca="1" ref="S495" ca="1">INDEX('Wkly eq indx data joined'!$A$1:$AJ$1150,MATCH('Wkly eq indx data aligned'!$A495,OFFSET(INDIRECT(ADDRESS(1,MATCH(S$1,'Wkly eq indx data joined'!$1:$1,0),1,1,$A$1)),,,1150,1),0),MATCH(S$1,'Wkly eq indx data joined'!$1:$1,0)+1)</f>
        <v>20683.3</v>
      </c>
    </row>
    <row r="496" spans="1:19" x14ac:dyDescent="0.25">
      <c r="A496" s="4">
        <f t="shared" si="7"/>
        <v>39983</v>
      </c>
      <c r="B496" s="9" cm="1">
        <f t="array" aca="1" ref="B496" ca="1">INDEX('Wkly eq indx data joined'!$A$1:$AJ$1150,MATCH('Wkly eq indx data aligned'!$A496,OFFSET(INDIRECT(ADDRESS(1,MATCH(B$1,'Wkly eq indx data joined'!$1:$1,0),1,1,$A$1)),,,1150,1),0),MATCH(B$1,'Wkly eq indx data joined'!$1:$1,0)+1)</f>
        <v>3899.558</v>
      </c>
      <c r="C496" s="9" cm="1">
        <f t="array" aca="1" ref="C496" ca="1">INDEX('Wkly eq indx data joined'!$A$1:$AJ$1150,MATCH('Wkly eq indx data aligned'!$A496,OFFSET(INDIRECT(ADDRESS(1,MATCH(C$1,'Wkly eq indx data joined'!$1:$1,0),1,1,$A$1)),,,1150,1),0),MATCH(C$1,'Wkly eq indx data joined'!$1:$1,0)+1)</f>
        <v>9786.26</v>
      </c>
      <c r="D496" s="18" cm="1">
        <f t="array" aca="1" ref="D496" ca="1">IFERROR(INDEX('Wkly eq indx data joined'!$A$1:$AJ$1150,MATCH('Wkly eq indx data aligned'!$A496,OFFSET(INDIRECT(ADDRESS(1,MATCH(D$1,'Wkly eq indx data joined'!$1:$1,0),1,1,$A$1)),,,1150,1),0),MATCH(D$1,'Wkly eq indx data joined'!$1:$1,0)+1),D495)</f>
        <v>2880.4920000000002</v>
      </c>
      <c r="E496" s="9" cm="1">
        <f t="array" aca="1" ref="E496" ca="1">INDEX('Wkly eq indx data joined'!$A$1:$AJ$1150,MATCH('Wkly eq indx data aligned'!$A496,OFFSET(INDIRECT(ADDRESS(1,MATCH(E$1,'Wkly eq indx data joined'!$1:$1,0),1,1,$A$1)),,,1150,1),0),MATCH(E$1,'Wkly eq indx data joined'!$1:$1,0)+1)</f>
        <v>10287.950000000001</v>
      </c>
      <c r="F496" s="9" cm="1">
        <f t="array" aca="1" ref="F496" ca="1">INDEX('Wkly eq indx data joined'!$A$1:$AJ$1150,MATCH('Wkly eq indx data aligned'!$A496,OFFSET(INDIRECT(ADDRESS(1,MATCH(F$1,'Wkly eq indx data joined'!$1:$1,0),1,1,$A$1)),,,1150,1),0),MATCH(F$1,'Wkly eq indx data joined'!$1:$1,0)+1)</f>
        <v>5421.59</v>
      </c>
      <c r="G496" s="9" cm="1">
        <f t="array" aca="1" ref="G496" ca="1">INDEX('Wkly eq indx data joined'!$A$1:$AJ$1150,MATCH('Wkly eq indx data aligned'!$A496,OFFSET(INDIRECT(ADDRESS(1,MATCH(G$1,'Wkly eq indx data joined'!$1:$1,0),1,1,$A$1)),,,1150,1),0),MATCH(G$1,'Wkly eq indx data joined'!$1:$1,0)+1)</f>
        <v>921.23</v>
      </c>
      <c r="H496" s="9" cm="1">
        <f t="array" aca="1" ref="H496" ca="1">INDEX('Wkly eq indx data joined'!$A$1:$AJ$1150,MATCH('Wkly eq indx data aligned'!$A496,OFFSET(INDIRECT(ADDRESS(1,MATCH(H$1,'Wkly eq indx data joined'!$1:$1,0),1,1,$A$1)),,,1150,1),0),MATCH(H$1,'Wkly eq indx data joined'!$1:$1,0)+1)</f>
        <v>4345.93</v>
      </c>
      <c r="I496" s="9" cm="1">
        <f t="array" aca="1" ref="I496" ca="1">INDEX('Wkly eq indx data joined'!$A$1:$AJ$1150,MATCH('Wkly eq indx data aligned'!$A496,OFFSET(INDIRECT(ADDRESS(1,MATCH(I$1,'Wkly eq indx data joined'!$1:$1,0),1,1,$A$1)),,,1150,1),0),MATCH(I$1,'Wkly eq indx data joined'!$1:$1,0)+1)</f>
        <v>17920.93</v>
      </c>
      <c r="J496" s="9" cm="1">
        <f t="array" aca="1" ref="J496" ca="1">INDEX('Wkly eq indx data joined'!$A$1:$AJ$1150,MATCH('Wkly eq indx data aligned'!$A496,OFFSET(INDIRECT(ADDRESS(1,MATCH(J$1,'Wkly eq indx data joined'!$1:$1,0),1,1,$A$1)),,,1150,1),0),MATCH(J$1,'Wkly eq indx data joined'!$1:$1,0)+1)</f>
        <v>3221.27</v>
      </c>
      <c r="K496" s="9" cm="1">
        <f t="array" aca="1" ref="K496" ca="1">INDEX('Wkly eq indx data joined'!$A$1:$AJ$1150,MATCH('Wkly eq indx data aligned'!$A496,OFFSET(INDIRECT(ADDRESS(1,MATCH(K$1,'Wkly eq indx data joined'!$1:$1,0),1,1,$A$1)),,,1150,1),0),MATCH(K$1,'Wkly eq indx data joined'!$1:$1,0)+1)</f>
        <v>4839.46</v>
      </c>
      <c r="L496" s="12" cm="1">
        <f t="array" aca="1" ref="L496" ca="1">INDEX('Wkly eq indx data joined'!$A$1:$AJ$1150,MATCH('Wkly eq indx data aligned'!$A496+2,OFFSET(INDIRECT(ADDRESS(1,MATCH(L$1,'Wkly eq indx data joined'!$1:$1,0),1,1,$A$1)),,,1150,1),0),MATCH(L$1,'Wkly eq indx data joined'!$1:$1,0)+1)</f>
        <v>1383.34</v>
      </c>
      <c r="M496" s="9" cm="1">
        <f t="array" aca="1" ref="M496" ca="1">INDEX('Wkly eq indx data joined'!$A$1:$AJ$1150,MATCH('Wkly eq indx data aligned'!$A496,OFFSET(INDIRECT(ADDRESS(1,MATCH(M$1,'Wkly eq indx data joined'!$1:$1,0),1,1,$A$1)),,,1150,1),0),MATCH(M$1,'Wkly eq indx data joined'!$1:$1,0)+1)</f>
        <v>51373.8</v>
      </c>
      <c r="N496" s="9" cm="1">
        <f t="array" aca="1" ref="N496" ca="1">INDEX('Wkly eq indx data joined'!$A$1:$AJ$1150,MATCH('Wkly eq indx data aligned'!$A496,OFFSET(INDIRECT(ADDRESS(1,MATCH(N$1,'Wkly eq indx data joined'!$1:$1,0),1,1,$A$1)),,,1150,1),0),MATCH(N$1,'Wkly eq indx data joined'!$1:$1,0)+1)</f>
        <v>2814.55</v>
      </c>
      <c r="O496" s="13" cm="1">
        <f t="array" aca="1" ref="O496" ca="1">INDEX('Wkly eq indx data joined'!$A$1:$AJ$1150,MATCH('Wkly eq indx data aligned'!$A496+1,OFFSET(INDIRECT(ADDRESS(1,MATCH(O$1,'Wkly eq indx data joined'!$1:$1,0),1,1,$A$1)),,,1150,1),0),MATCH(O$1,'Wkly eq indx data joined'!$1:$1,0)+1)</f>
        <v>6231.15</v>
      </c>
      <c r="P496" s="12" cm="1">
        <f t="array" aca="1" ref="P496" ca="1">INDEX('Wkly eq indx data joined'!$A$1:$AJ$1150,MATCH('Wkly eq indx data aligned'!$A496+2,OFFSET(INDIRECT(ADDRESS(1,MATCH(P$1,'Wkly eq indx data joined'!$1:$1,0),1,1,$A$1)),,,1150,1),0),MATCH(P$1,'Wkly eq indx data joined'!$1:$1,0)+1)</f>
        <v>4313.6000000000004</v>
      </c>
      <c r="Q496" s="9" cm="1">
        <f t="array" aca="1" ref="Q496" ca="1">INDEX('Wkly eq indx data joined'!$A$1:$AJ$1150,MATCH('Wkly eq indx data aligned'!$A496,OFFSET(INDIRECT(ADDRESS(1,MATCH(Q$1,'Wkly eq indx data joined'!$1:$1,0),1,1,$A$1)),,,1150,1),0),MATCH(Q$1,'Wkly eq indx data joined'!$1:$1,0)+1)</f>
        <v>257.16000000000003</v>
      </c>
      <c r="R496" s="12" cm="1">
        <f t="array" aca="1" ref="R496" ca="1">INDEX('Wkly eq indx data joined'!$A$1:$AJ$1150,MATCH('Wkly eq indx data aligned'!$A496+2,OFFSET(INDIRECT(ADDRESS(1,MATCH(R$1,'Wkly eq indx data joined'!$1:$1,0),1,1,$A$1)),,,1150,1),0),MATCH(R$1,'Wkly eq indx data joined'!$1:$1,0)+1)</f>
        <v>1017.29</v>
      </c>
      <c r="S496" s="9" cm="1">
        <f t="array" aca="1" ref="S496" ca="1">INDEX('Wkly eq indx data joined'!$A$1:$AJ$1150,MATCH('Wkly eq indx data aligned'!$A496,OFFSET(INDIRECT(ADDRESS(1,MATCH(S$1,'Wkly eq indx data joined'!$1:$1,0),1,1,$A$1)),,,1150,1),0),MATCH(S$1,'Wkly eq indx data joined'!$1:$1,0)+1)</f>
        <v>20191.490000000002</v>
      </c>
    </row>
    <row r="497" spans="1:19" x14ac:dyDescent="0.25">
      <c r="A497" s="4">
        <f t="shared" si="7"/>
        <v>39990</v>
      </c>
      <c r="B497" s="9" cm="1">
        <f t="array" aca="1" ref="B497" ca="1">INDEX('Wkly eq indx data joined'!$A$1:$AJ$1150,MATCH('Wkly eq indx data aligned'!$A497,OFFSET(INDIRECT(ADDRESS(1,MATCH(B$1,'Wkly eq indx data joined'!$1:$1,0),1,1,$A$1)),,,1150,1),0),MATCH(B$1,'Wkly eq indx data joined'!$1:$1,0)+1)</f>
        <v>3903.8470000000002</v>
      </c>
      <c r="C497" s="9" cm="1">
        <f t="array" aca="1" ref="C497" ca="1">INDEX('Wkly eq indx data joined'!$A$1:$AJ$1150,MATCH('Wkly eq indx data aligned'!$A497,OFFSET(INDIRECT(ADDRESS(1,MATCH(C$1,'Wkly eq indx data joined'!$1:$1,0),1,1,$A$1)),,,1150,1),0),MATCH(C$1,'Wkly eq indx data joined'!$1:$1,0)+1)</f>
        <v>9877.39</v>
      </c>
      <c r="D497" s="18" cm="1">
        <f t="array" aca="1" ref="D497" ca="1">IFERROR(INDEX('Wkly eq indx data joined'!$A$1:$AJ$1150,MATCH('Wkly eq indx data aligned'!$A497,OFFSET(INDIRECT(ADDRESS(1,MATCH(D$1,'Wkly eq indx data joined'!$1:$1,0),1,1,$A$1)),,,1150,1),0),MATCH(D$1,'Wkly eq indx data joined'!$1:$1,0)+1),D496)</f>
        <v>2928.2109999999998</v>
      </c>
      <c r="E497" s="9" cm="1">
        <f t="array" aca="1" ref="E497" ca="1">INDEX('Wkly eq indx data joined'!$A$1:$AJ$1150,MATCH('Wkly eq indx data aligned'!$A497,OFFSET(INDIRECT(ADDRESS(1,MATCH(E$1,'Wkly eq indx data joined'!$1:$1,0),1,1,$A$1)),,,1150,1),0),MATCH(E$1,'Wkly eq indx data joined'!$1:$1,0)+1)</f>
        <v>10389.76</v>
      </c>
      <c r="F497" s="9" cm="1">
        <f t="array" aca="1" ref="F497" ca="1">INDEX('Wkly eq indx data joined'!$A$1:$AJ$1150,MATCH('Wkly eq indx data aligned'!$A497,OFFSET(INDIRECT(ADDRESS(1,MATCH(F$1,'Wkly eq indx data joined'!$1:$1,0),1,1,$A$1)),,,1150,1),0),MATCH(F$1,'Wkly eq indx data joined'!$1:$1,0)+1)</f>
        <v>5375.99</v>
      </c>
      <c r="G497" s="9" cm="1">
        <f t="array" aca="1" ref="G497" ca="1">INDEX('Wkly eq indx data joined'!$A$1:$AJ$1150,MATCH('Wkly eq indx data aligned'!$A497,OFFSET(INDIRECT(ADDRESS(1,MATCH(G$1,'Wkly eq indx data joined'!$1:$1,0),1,1,$A$1)),,,1150,1),0),MATCH(G$1,'Wkly eq indx data joined'!$1:$1,0)+1)</f>
        <v>918.9</v>
      </c>
      <c r="H497" s="9" cm="1">
        <f t="array" aca="1" ref="H497" ca="1">INDEX('Wkly eq indx data joined'!$A$1:$AJ$1150,MATCH('Wkly eq indx data aligned'!$A497,OFFSET(INDIRECT(ADDRESS(1,MATCH(H$1,'Wkly eq indx data joined'!$1:$1,0),1,1,$A$1)),,,1150,1),0),MATCH(H$1,'Wkly eq indx data joined'!$1:$1,0)+1)</f>
        <v>4241.01</v>
      </c>
      <c r="I497" s="9" cm="1">
        <f t="array" aca="1" ref="I497" ca="1">INDEX('Wkly eq indx data joined'!$A$1:$AJ$1150,MATCH('Wkly eq indx data aligned'!$A497,OFFSET(INDIRECT(ADDRESS(1,MATCH(I$1,'Wkly eq indx data joined'!$1:$1,0),1,1,$A$1)),,,1150,1),0),MATCH(I$1,'Wkly eq indx data joined'!$1:$1,0)+1)</f>
        <v>18600.259999999998</v>
      </c>
      <c r="J497" s="9" cm="1">
        <f t="array" aca="1" ref="J497" ca="1">INDEX('Wkly eq indx data joined'!$A$1:$AJ$1150,MATCH('Wkly eq indx data aligned'!$A497,OFFSET(INDIRECT(ADDRESS(1,MATCH(J$1,'Wkly eq indx data joined'!$1:$1,0),1,1,$A$1)),,,1150,1),0),MATCH(J$1,'Wkly eq indx data joined'!$1:$1,0)+1)</f>
        <v>3129.73</v>
      </c>
      <c r="K497" s="9" cm="1">
        <f t="array" aca="1" ref="K497" ca="1">INDEX('Wkly eq indx data joined'!$A$1:$AJ$1150,MATCH('Wkly eq indx data aligned'!$A497,OFFSET(INDIRECT(ADDRESS(1,MATCH(K$1,'Wkly eq indx data joined'!$1:$1,0),1,1,$A$1)),,,1150,1),0),MATCH(K$1,'Wkly eq indx data joined'!$1:$1,0)+1)</f>
        <v>4776.47</v>
      </c>
      <c r="L497" s="12" cm="1">
        <f t="array" aca="1" ref="L497" ca="1">INDEX('Wkly eq indx data joined'!$A$1:$AJ$1150,MATCH('Wkly eq indx data aligned'!$A497+2,OFFSET(INDIRECT(ADDRESS(1,MATCH(L$1,'Wkly eq indx data joined'!$1:$1,0),1,1,$A$1)),,,1150,1),0),MATCH(L$1,'Wkly eq indx data joined'!$1:$1,0)+1)</f>
        <v>1394.53</v>
      </c>
      <c r="M497" s="9" cm="1">
        <f t="array" aca="1" ref="M497" ca="1">INDEX('Wkly eq indx data joined'!$A$1:$AJ$1150,MATCH('Wkly eq indx data aligned'!$A497,OFFSET(INDIRECT(ADDRESS(1,MATCH(M$1,'Wkly eq indx data joined'!$1:$1,0),1,1,$A$1)),,,1150,1),0),MATCH(M$1,'Wkly eq indx data joined'!$1:$1,0)+1)</f>
        <v>51485.599999999999</v>
      </c>
      <c r="N497" s="9" cm="1">
        <f t="array" aca="1" ref="N497" ca="1">INDEX('Wkly eq indx data joined'!$A$1:$AJ$1150,MATCH('Wkly eq indx data aligned'!$A497,OFFSET(INDIRECT(ADDRESS(1,MATCH(N$1,'Wkly eq indx data joined'!$1:$1,0),1,1,$A$1)),,,1150,1),0),MATCH(N$1,'Wkly eq indx data joined'!$1:$1,0)+1)</f>
        <v>2691.3</v>
      </c>
      <c r="O497" s="13" cm="1">
        <f t="array" aca="1" ref="O497" ca="1">INDEX('Wkly eq indx data joined'!$A$1:$AJ$1150,MATCH('Wkly eq indx data aligned'!$A497+1,OFFSET(INDIRECT(ADDRESS(1,MATCH(O$1,'Wkly eq indx data joined'!$1:$1,0),1,1,$A$1)),,,1150,1),0),MATCH(O$1,'Wkly eq indx data joined'!$1:$1,0)+1)</f>
        <v>6463.56</v>
      </c>
      <c r="P497" s="12" cm="1">
        <f t="array" aca="1" ref="P497" ca="1">INDEX('Wkly eq indx data joined'!$A$1:$AJ$1150,MATCH('Wkly eq indx data aligned'!$A497+2,OFFSET(INDIRECT(ADDRESS(1,MATCH(P$1,'Wkly eq indx data joined'!$1:$1,0),1,1,$A$1)),,,1150,1),0),MATCH(P$1,'Wkly eq indx data joined'!$1:$1,0)+1)</f>
        <v>4375.5</v>
      </c>
      <c r="Q497" s="9" cm="1">
        <f t="array" aca="1" ref="Q497" ca="1">INDEX('Wkly eq indx data joined'!$A$1:$AJ$1150,MATCH('Wkly eq indx data aligned'!$A497,OFFSET(INDIRECT(ADDRESS(1,MATCH(Q$1,'Wkly eq indx data joined'!$1:$1,0),1,1,$A$1)),,,1150,1),0),MATCH(Q$1,'Wkly eq indx data joined'!$1:$1,0)+1)</f>
        <v>254.43</v>
      </c>
      <c r="R497" s="12" cm="1">
        <f t="array" aca="1" ref="R497" ca="1">INDEX('Wkly eq indx data joined'!$A$1:$AJ$1150,MATCH('Wkly eq indx data aligned'!$A497+2,OFFSET(INDIRECT(ADDRESS(1,MATCH(R$1,'Wkly eq indx data joined'!$1:$1,0),1,1,$A$1)),,,1150,1),0),MATCH(R$1,'Wkly eq indx data joined'!$1:$1,0)+1)</f>
        <v>960.16</v>
      </c>
      <c r="S497" s="9" cm="1">
        <f t="array" aca="1" ref="S497" ca="1">INDEX('Wkly eq indx data joined'!$A$1:$AJ$1150,MATCH('Wkly eq indx data aligned'!$A497,OFFSET(INDIRECT(ADDRESS(1,MATCH(S$1,'Wkly eq indx data joined'!$1:$1,0),1,1,$A$1)),,,1150,1),0),MATCH(S$1,'Wkly eq indx data joined'!$1:$1,0)+1)</f>
        <v>20099.47</v>
      </c>
    </row>
    <row r="498" spans="1:19" x14ac:dyDescent="0.25">
      <c r="A498" s="4">
        <f t="shared" si="7"/>
        <v>39997</v>
      </c>
      <c r="B498" s="9" cm="1">
        <f t="array" aca="1" ref="B498" ca="1">INDEX('Wkly eq indx data joined'!$A$1:$AJ$1150,MATCH('Wkly eq indx data aligned'!$A498,OFFSET(INDIRECT(ADDRESS(1,MATCH(B$1,'Wkly eq indx data joined'!$1:$1,0),1,1,$A$1)),,,1150,1),0),MATCH(B$1,'Wkly eq indx data joined'!$1:$1,0)+1)</f>
        <v>3828.21</v>
      </c>
      <c r="C498" s="9" cm="1">
        <f t="array" aca="1" ref="C498" ca="1">INDEX('Wkly eq indx data joined'!$A$1:$AJ$1150,MATCH('Wkly eq indx data aligned'!$A498,OFFSET(INDIRECT(ADDRESS(1,MATCH(C$1,'Wkly eq indx data joined'!$1:$1,0),1,1,$A$1)),,,1150,1),0),MATCH(C$1,'Wkly eq indx data joined'!$1:$1,0)+1)</f>
        <v>9816.07</v>
      </c>
      <c r="D498" s="18" cm="1">
        <f t="array" aca="1" ref="D498" ca="1">IFERROR(INDEX('Wkly eq indx data joined'!$A$1:$AJ$1150,MATCH('Wkly eq indx data aligned'!$A498,OFFSET(INDIRECT(ADDRESS(1,MATCH(D$1,'Wkly eq indx data joined'!$1:$1,0),1,1,$A$1)),,,1150,1),0),MATCH(D$1,'Wkly eq indx data joined'!$1:$1,0)+1),D497)</f>
        <v>3088.3670000000002</v>
      </c>
      <c r="E498" s="9" cm="1">
        <f t="array" aca="1" ref="E498" ca="1">INDEX('Wkly eq indx data joined'!$A$1:$AJ$1150,MATCH('Wkly eq indx data aligned'!$A498,OFFSET(INDIRECT(ADDRESS(1,MATCH(E$1,'Wkly eq indx data joined'!$1:$1,0),1,1,$A$1)),,,1150,1),0),MATCH(E$1,'Wkly eq indx data joined'!$1:$1,0)+1)</f>
        <v>10283.1</v>
      </c>
      <c r="F498" s="9" cm="1">
        <f t="array" aca="1" ref="F498" ca="1">INDEX('Wkly eq indx data joined'!$A$1:$AJ$1150,MATCH('Wkly eq indx data aligned'!$A498,OFFSET(INDIRECT(ADDRESS(1,MATCH(F$1,'Wkly eq indx data joined'!$1:$1,0),1,1,$A$1)),,,1150,1),0),MATCH(F$1,'Wkly eq indx data joined'!$1:$1,0)+1)</f>
        <v>5338.51</v>
      </c>
      <c r="G498" s="9" cm="1">
        <f t="array" aca="1" ref="G498" ca="1">INDEX('Wkly eq indx data joined'!$A$1:$AJ$1150,MATCH('Wkly eq indx data aligned'!$A498,OFFSET(INDIRECT(ADDRESS(1,MATCH(G$1,'Wkly eq indx data joined'!$1:$1,0),1,1,$A$1)),,,1150,1),0),MATCH(G$1,'Wkly eq indx data joined'!$1:$1,0)+1)</f>
        <v>896.42</v>
      </c>
      <c r="H498" s="9" cm="1">
        <f t="array" aca="1" ref="H498" ca="1">INDEX('Wkly eq indx data joined'!$A$1:$AJ$1150,MATCH('Wkly eq indx data aligned'!$A498,OFFSET(INDIRECT(ADDRESS(1,MATCH(H$1,'Wkly eq indx data joined'!$1:$1,0),1,1,$A$1)),,,1150,1),0),MATCH(H$1,'Wkly eq indx data joined'!$1:$1,0)+1)</f>
        <v>4236.28</v>
      </c>
      <c r="I498" s="9" cm="1">
        <f t="array" aca="1" ref="I498" ca="1">INDEX('Wkly eq indx data joined'!$A$1:$AJ$1150,MATCH('Wkly eq indx data aligned'!$A498,OFFSET(INDIRECT(ADDRESS(1,MATCH(I$1,'Wkly eq indx data joined'!$1:$1,0),1,1,$A$1)),,,1150,1),0),MATCH(I$1,'Wkly eq indx data joined'!$1:$1,0)+1)</f>
        <v>18203.400000000001</v>
      </c>
      <c r="J498" s="9" cm="1">
        <f t="array" aca="1" ref="J498" ca="1">INDEX('Wkly eq indx data joined'!$A$1:$AJ$1150,MATCH('Wkly eq indx data aligned'!$A498,OFFSET(INDIRECT(ADDRESS(1,MATCH(J$1,'Wkly eq indx data joined'!$1:$1,0),1,1,$A$1)),,,1150,1),0),MATCH(J$1,'Wkly eq indx data joined'!$1:$1,0)+1)</f>
        <v>3119.51</v>
      </c>
      <c r="K498" s="9" cm="1">
        <f t="array" aca="1" ref="K498" ca="1">INDEX('Wkly eq indx data joined'!$A$1:$AJ$1150,MATCH('Wkly eq indx data aligned'!$A498,OFFSET(INDIRECT(ADDRESS(1,MATCH(K$1,'Wkly eq indx data joined'!$1:$1,0),1,1,$A$1)),,,1150,1),0),MATCH(K$1,'Wkly eq indx data joined'!$1:$1,0)+1)</f>
        <v>4708.21</v>
      </c>
      <c r="L498" s="12" cm="1">
        <f t="array" aca="1" ref="L498" ca="1">INDEX('Wkly eq indx data joined'!$A$1:$AJ$1150,MATCH('Wkly eq indx data aligned'!$A498+2,OFFSET(INDIRECT(ADDRESS(1,MATCH(L$1,'Wkly eq indx data joined'!$1:$1,0),1,1,$A$1)),,,1150,1),0),MATCH(L$1,'Wkly eq indx data joined'!$1:$1,0)+1)</f>
        <v>1420.04</v>
      </c>
      <c r="M498" s="9" cm="1">
        <f t="array" aca="1" ref="M498" ca="1">INDEX('Wkly eq indx data joined'!$A$1:$AJ$1150,MATCH('Wkly eq indx data aligned'!$A498,OFFSET(INDIRECT(ADDRESS(1,MATCH(M$1,'Wkly eq indx data joined'!$1:$1,0),1,1,$A$1)),,,1150,1),0),MATCH(M$1,'Wkly eq indx data joined'!$1:$1,0)+1)</f>
        <v>50934.7</v>
      </c>
      <c r="N498" s="9" cm="1">
        <f t="array" aca="1" ref="N498" ca="1">INDEX('Wkly eq indx data joined'!$A$1:$AJ$1150,MATCH('Wkly eq indx data aligned'!$A498,OFFSET(INDIRECT(ADDRESS(1,MATCH(N$1,'Wkly eq indx data joined'!$1:$1,0),1,1,$A$1)),,,1150,1),0),MATCH(N$1,'Wkly eq indx data joined'!$1:$1,0)+1)</f>
        <v>2693.34</v>
      </c>
      <c r="O498" s="13" cm="1">
        <f t="array" aca="1" ref="O498" ca="1">INDEX('Wkly eq indx data joined'!$A$1:$AJ$1150,MATCH('Wkly eq indx data aligned'!$A498+1,OFFSET(INDIRECT(ADDRESS(1,MATCH(O$1,'Wkly eq indx data joined'!$1:$1,0),1,1,$A$1)),,,1150,1),0),MATCH(O$1,'Wkly eq indx data joined'!$1:$1,0)+1)</f>
        <v>6665.4</v>
      </c>
      <c r="P498" s="12" cm="1">
        <f t="array" aca="1" ref="P498" ca="1">INDEX('Wkly eq indx data joined'!$A$1:$AJ$1150,MATCH('Wkly eq indx data aligned'!$A498+2,OFFSET(INDIRECT(ADDRESS(1,MATCH(P$1,'Wkly eq indx data joined'!$1:$1,0),1,1,$A$1)),,,1150,1),0),MATCH(P$1,'Wkly eq indx data joined'!$1:$1,0)+1)</f>
        <v>4424.25</v>
      </c>
      <c r="Q498" s="9" cm="1">
        <f t="array" aca="1" ref="Q498" ca="1">INDEX('Wkly eq indx data joined'!$A$1:$AJ$1150,MATCH('Wkly eq indx data aligned'!$A498,OFFSET(INDIRECT(ADDRESS(1,MATCH(Q$1,'Wkly eq indx data joined'!$1:$1,0),1,1,$A$1)),,,1150,1),0),MATCH(Q$1,'Wkly eq indx data joined'!$1:$1,0)+1)</f>
        <v>253.7</v>
      </c>
      <c r="R498" s="12" cm="1">
        <f t="array" aca="1" ref="R498" ca="1">INDEX('Wkly eq indx data joined'!$A$1:$AJ$1150,MATCH('Wkly eq indx data aligned'!$A498+2,OFFSET(INDIRECT(ADDRESS(1,MATCH(R$1,'Wkly eq indx data joined'!$1:$1,0),1,1,$A$1)),,,1150,1),0),MATCH(R$1,'Wkly eq indx data joined'!$1:$1,0)+1)</f>
        <v>974.07</v>
      </c>
      <c r="S498" s="9" cm="1">
        <f t="array" aca="1" ref="S498" ca="1">INDEX('Wkly eq indx data joined'!$A$1:$AJ$1150,MATCH('Wkly eq indx data aligned'!$A498,OFFSET(INDIRECT(ADDRESS(1,MATCH(S$1,'Wkly eq indx data joined'!$1:$1,0),1,1,$A$1)),,,1150,1),0),MATCH(S$1,'Wkly eq indx data joined'!$1:$1,0)+1)</f>
        <v>19985.52</v>
      </c>
    </row>
    <row r="499" spans="1:19" x14ac:dyDescent="0.25">
      <c r="A499" s="4">
        <f t="shared" si="7"/>
        <v>40004</v>
      </c>
      <c r="B499" s="9" cm="1">
        <f t="array" aca="1" ref="B499" ca="1">INDEX('Wkly eq indx data joined'!$A$1:$AJ$1150,MATCH('Wkly eq indx data aligned'!$A499,OFFSET(INDIRECT(ADDRESS(1,MATCH(B$1,'Wkly eq indx data joined'!$1:$1,0),1,1,$A$1)),,,1150,1),0),MATCH(B$1,'Wkly eq indx data joined'!$1:$1,0)+1)</f>
        <v>3794.0810000000001</v>
      </c>
      <c r="C499" s="9" cm="1">
        <f t="array" aca="1" ref="C499" ca="1">INDEX('Wkly eq indx data joined'!$A$1:$AJ$1150,MATCH('Wkly eq indx data aligned'!$A499,OFFSET(INDIRECT(ADDRESS(1,MATCH(C$1,'Wkly eq indx data joined'!$1:$1,0),1,1,$A$1)),,,1150,1),0),MATCH(C$1,'Wkly eq indx data joined'!$1:$1,0)+1)</f>
        <v>9287.2800000000007</v>
      </c>
      <c r="D499" s="18" cm="1">
        <f t="array" aca="1" ref="D499" ca="1">IFERROR(INDEX('Wkly eq indx data joined'!$A$1:$AJ$1150,MATCH('Wkly eq indx data aligned'!$A499,OFFSET(INDIRECT(ADDRESS(1,MATCH(D$1,'Wkly eq indx data joined'!$1:$1,0),1,1,$A$1)),,,1150,1),0),MATCH(D$1,'Wkly eq indx data joined'!$1:$1,0)+1),D498)</f>
        <v>3113.9319999999998</v>
      </c>
      <c r="E499" s="9" cm="1">
        <f t="array" aca="1" ref="E499" ca="1">INDEX('Wkly eq indx data joined'!$A$1:$AJ$1150,MATCH('Wkly eq indx data aligned'!$A499,OFFSET(INDIRECT(ADDRESS(1,MATCH(E$1,'Wkly eq indx data joined'!$1:$1,0),1,1,$A$1)),,,1150,1),0),MATCH(E$1,'Wkly eq indx data joined'!$1:$1,0)+1)</f>
        <v>9747.1299999999992</v>
      </c>
      <c r="F499" s="9" cm="1">
        <f t="array" aca="1" ref="F499" ca="1">INDEX('Wkly eq indx data joined'!$A$1:$AJ$1150,MATCH('Wkly eq indx data aligned'!$A499,OFFSET(INDIRECT(ADDRESS(1,MATCH(F$1,'Wkly eq indx data joined'!$1:$1,0),1,1,$A$1)),,,1150,1),0),MATCH(F$1,'Wkly eq indx data joined'!$1:$1,0)+1)</f>
        <v>5237.8100000000004</v>
      </c>
      <c r="G499" s="9" cm="1">
        <f t="array" aca="1" ref="G499" ca="1">INDEX('Wkly eq indx data joined'!$A$1:$AJ$1150,MATCH('Wkly eq indx data aligned'!$A499,OFFSET(INDIRECT(ADDRESS(1,MATCH(G$1,'Wkly eq indx data joined'!$1:$1,0),1,1,$A$1)),,,1150,1),0),MATCH(G$1,'Wkly eq indx data joined'!$1:$1,0)+1)</f>
        <v>879.13</v>
      </c>
      <c r="H499" s="9" cm="1">
        <f t="array" aca="1" ref="H499" ca="1">INDEX('Wkly eq indx data joined'!$A$1:$AJ$1150,MATCH('Wkly eq indx data aligned'!$A499,OFFSET(INDIRECT(ADDRESS(1,MATCH(H$1,'Wkly eq indx data joined'!$1:$1,0),1,1,$A$1)),,,1150,1),0),MATCH(H$1,'Wkly eq indx data joined'!$1:$1,0)+1)</f>
        <v>4127.17</v>
      </c>
      <c r="I499" s="9" cm="1">
        <f t="array" aca="1" ref="I499" ca="1">INDEX('Wkly eq indx data joined'!$A$1:$AJ$1150,MATCH('Wkly eq indx data aligned'!$A499,OFFSET(INDIRECT(ADDRESS(1,MATCH(I$1,'Wkly eq indx data joined'!$1:$1,0),1,1,$A$1)),,,1150,1),0),MATCH(I$1,'Wkly eq indx data joined'!$1:$1,0)+1)</f>
        <v>17708.419999999998</v>
      </c>
      <c r="J499" s="9" cm="1">
        <f t="array" aca="1" ref="J499" ca="1">INDEX('Wkly eq indx data joined'!$A$1:$AJ$1150,MATCH('Wkly eq indx data aligned'!$A499,OFFSET(INDIRECT(ADDRESS(1,MATCH(J$1,'Wkly eq indx data joined'!$1:$1,0),1,1,$A$1)),,,1150,1),0),MATCH(J$1,'Wkly eq indx data joined'!$1:$1,0)+1)</f>
        <v>2983.1</v>
      </c>
      <c r="K499" s="9" cm="1">
        <f t="array" aca="1" ref="K499" ca="1">INDEX('Wkly eq indx data joined'!$A$1:$AJ$1150,MATCH('Wkly eq indx data aligned'!$A499,OFFSET(INDIRECT(ADDRESS(1,MATCH(K$1,'Wkly eq indx data joined'!$1:$1,0),1,1,$A$1)),,,1150,1),0),MATCH(K$1,'Wkly eq indx data joined'!$1:$1,0)+1)</f>
        <v>4576.3100000000004</v>
      </c>
      <c r="L499" s="12" cm="1">
        <f t="array" aca="1" ref="L499" ca="1">INDEX('Wkly eq indx data joined'!$A$1:$AJ$1150,MATCH('Wkly eq indx data aligned'!$A499+2,OFFSET(INDIRECT(ADDRESS(1,MATCH(L$1,'Wkly eq indx data joined'!$1:$1,0),1,1,$A$1)),,,1150,1),0),MATCH(L$1,'Wkly eq indx data joined'!$1:$1,0)+1)</f>
        <v>1428.62</v>
      </c>
      <c r="M499" s="9" cm="1">
        <f t="array" aca="1" ref="M499" ca="1">INDEX('Wkly eq indx data joined'!$A$1:$AJ$1150,MATCH('Wkly eq indx data aligned'!$A499,OFFSET(INDIRECT(ADDRESS(1,MATCH(M$1,'Wkly eq indx data joined'!$1:$1,0),1,1,$A$1)),,,1150,1),0),MATCH(M$1,'Wkly eq indx data joined'!$1:$1,0)+1)</f>
        <v>49220.800000000003</v>
      </c>
      <c r="N499" s="9" cm="1">
        <f t="array" aca="1" ref="N499" ca="1">INDEX('Wkly eq indx data joined'!$A$1:$AJ$1150,MATCH('Wkly eq indx data aligned'!$A499,OFFSET(INDIRECT(ADDRESS(1,MATCH(N$1,'Wkly eq indx data joined'!$1:$1,0),1,1,$A$1)),,,1150,1),0),MATCH(N$1,'Wkly eq indx data joined'!$1:$1,0)+1)</f>
        <v>2572.98</v>
      </c>
      <c r="O499" s="13" cm="1">
        <f t="array" aca="1" ref="O499" ca="1">INDEX('Wkly eq indx data joined'!$A$1:$AJ$1150,MATCH('Wkly eq indx data aligned'!$A499+1,OFFSET(INDIRECT(ADDRESS(1,MATCH(O$1,'Wkly eq indx data joined'!$1:$1,0),1,1,$A$1)),,,1150,1),0),MATCH(O$1,'Wkly eq indx data joined'!$1:$1,0)+1)</f>
        <v>6769.86</v>
      </c>
      <c r="P499" s="12" cm="1">
        <f t="array" aca="1" ref="P499" ca="1">INDEX('Wkly eq indx data joined'!$A$1:$AJ$1150,MATCH('Wkly eq indx data aligned'!$A499+2,OFFSET(INDIRECT(ADDRESS(1,MATCH(P$1,'Wkly eq indx data joined'!$1:$1,0),1,1,$A$1)),,,1150,1),0),MATCH(P$1,'Wkly eq indx data joined'!$1:$1,0)+1)</f>
        <v>4003.9</v>
      </c>
      <c r="Q499" s="9" cm="1">
        <f t="array" aca="1" ref="Q499" ca="1">INDEX('Wkly eq indx data joined'!$A$1:$AJ$1150,MATCH('Wkly eq indx data aligned'!$A499,OFFSET(INDIRECT(ADDRESS(1,MATCH(Q$1,'Wkly eq indx data joined'!$1:$1,0),1,1,$A$1)),,,1150,1),0),MATCH(Q$1,'Wkly eq indx data joined'!$1:$1,0)+1)</f>
        <v>243.2</v>
      </c>
      <c r="R499" s="12" cm="1">
        <f t="array" aca="1" ref="R499" ca="1">INDEX('Wkly eq indx data joined'!$A$1:$AJ$1150,MATCH('Wkly eq indx data aligned'!$A499+2,OFFSET(INDIRECT(ADDRESS(1,MATCH(R$1,'Wkly eq indx data joined'!$1:$1,0),1,1,$A$1)),,,1150,1),0),MATCH(R$1,'Wkly eq indx data joined'!$1:$1,0)+1)</f>
        <v>871.33</v>
      </c>
      <c r="S499" s="9" cm="1">
        <f t="array" aca="1" ref="S499" ca="1">INDEX('Wkly eq indx data joined'!$A$1:$AJ$1150,MATCH('Wkly eq indx data aligned'!$A499,OFFSET(INDIRECT(ADDRESS(1,MATCH(S$1,'Wkly eq indx data joined'!$1:$1,0),1,1,$A$1)),,,1150,1),0),MATCH(S$1,'Wkly eq indx data joined'!$1:$1,0)+1)</f>
        <v>20063.310000000001</v>
      </c>
    </row>
    <row r="500" spans="1:19" x14ac:dyDescent="0.25">
      <c r="A500" s="4">
        <f t="shared" si="7"/>
        <v>40011</v>
      </c>
      <c r="B500" s="9" cm="1">
        <f t="array" aca="1" ref="B500" ca="1">INDEX('Wkly eq indx data joined'!$A$1:$AJ$1150,MATCH('Wkly eq indx data aligned'!$A500,OFFSET(INDIRECT(ADDRESS(1,MATCH(B$1,'Wkly eq indx data joined'!$1:$1,0),1,1,$A$1)),,,1150,1),0),MATCH(B$1,'Wkly eq indx data joined'!$1:$1,0)+1)</f>
        <v>4000.7660000000001</v>
      </c>
      <c r="C500" s="9" cm="1">
        <f t="array" aca="1" ref="C500" ca="1">INDEX('Wkly eq indx data joined'!$A$1:$AJ$1150,MATCH('Wkly eq indx data aligned'!$A500,OFFSET(INDIRECT(ADDRESS(1,MATCH(C$1,'Wkly eq indx data joined'!$1:$1,0),1,1,$A$1)),,,1150,1),0),MATCH(C$1,'Wkly eq indx data joined'!$1:$1,0)+1)</f>
        <v>9395.32</v>
      </c>
      <c r="D500" s="18" cm="1">
        <f t="array" aca="1" ref="D500" ca="1">IFERROR(INDEX('Wkly eq indx data joined'!$A$1:$AJ$1150,MATCH('Wkly eq indx data aligned'!$A500,OFFSET(INDIRECT(ADDRESS(1,MATCH(D$1,'Wkly eq indx data joined'!$1:$1,0),1,1,$A$1)),,,1150,1),0),MATCH(D$1,'Wkly eq indx data joined'!$1:$1,0)+1),D499)</f>
        <v>3189.741</v>
      </c>
      <c r="E500" s="9" cm="1">
        <f t="array" aca="1" ref="E500" ca="1">INDEX('Wkly eq indx data joined'!$A$1:$AJ$1150,MATCH('Wkly eq indx data aligned'!$A500,OFFSET(INDIRECT(ADDRESS(1,MATCH(E$1,'Wkly eq indx data joined'!$1:$1,0),1,1,$A$1)),,,1150,1),0),MATCH(E$1,'Wkly eq indx data joined'!$1:$1,0)+1)</f>
        <v>10369.42</v>
      </c>
      <c r="F500" s="9" cm="1">
        <f t="array" aca="1" ref="F500" ca="1">INDEX('Wkly eq indx data joined'!$A$1:$AJ$1150,MATCH('Wkly eq indx data aligned'!$A500,OFFSET(INDIRECT(ADDRESS(1,MATCH(F$1,'Wkly eq indx data joined'!$1:$1,0),1,1,$A$1)),,,1150,1),0),MATCH(F$1,'Wkly eq indx data joined'!$1:$1,0)+1)</f>
        <v>5594.14</v>
      </c>
      <c r="G500" s="9" cm="1">
        <f t="array" aca="1" ref="G500" ca="1">INDEX('Wkly eq indx data joined'!$A$1:$AJ$1150,MATCH('Wkly eq indx data aligned'!$A500,OFFSET(INDIRECT(ADDRESS(1,MATCH(G$1,'Wkly eq indx data joined'!$1:$1,0),1,1,$A$1)),,,1150,1),0),MATCH(G$1,'Wkly eq indx data joined'!$1:$1,0)+1)</f>
        <v>940.38</v>
      </c>
      <c r="H500" s="9" cm="1">
        <f t="array" aca="1" ref="H500" ca="1">INDEX('Wkly eq indx data joined'!$A$1:$AJ$1150,MATCH('Wkly eq indx data aligned'!$A500,OFFSET(INDIRECT(ADDRESS(1,MATCH(H$1,'Wkly eq indx data joined'!$1:$1,0),1,1,$A$1)),,,1150,1),0),MATCH(H$1,'Wkly eq indx data joined'!$1:$1,0)+1)</f>
        <v>4388.75</v>
      </c>
      <c r="I500" s="9" cm="1">
        <f t="array" aca="1" ref="I500" ca="1">INDEX('Wkly eq indx data joined'!$A$1:$AJ$1150,MATCH('Wkly eq indx data aligned'!$A500,OFFSET(INDIRECT(ADDRESS(1,MATCH(I$1,'Wkly eq indx data joined'!$1:$1,0),1,1,$A$1)),,,1150,1),0),MATCH(I$1,'Wkly eq indx data joined'!$1:$1,0)+1)</f>
        <v>18805.66</v>
      </c>
      <c r="J500" s="9" cm="1">
        <f t="array" aca="1" ref="J500" ca="1">INDEX('Wkly eq indx data joined'!$A$1:$AJ$1150,MATCH('Wkly eq indx data aligned'!$A500,OFFSET(INDIRECT(ADDRESS(1,MATCH(J$1,'Wkly eq indx data joined'!$1:$1,0),1,1,$A$1)),,,1150,1),0),MATCH(J$1,'Wkly eq indx data joined'!$1:$1,0)+1)</f>
        <v>3218.46</v>
      </c>
      <c r="K500" s="9" cm="1">
        <f t="array" aca="1" ref="K500" ca="1">INDEX('Wkly eq indx data joined'!$A$1:$AJ$1150,MATCH('Wkly eq indx data aligned'!$A500,OFFSET(INDIRECT(ADDRESS(1,MATCH(K$1,'Wkly eq indx data joined'!$1:$1,0),1,1,$A$1)),,,1150,1),0),MATCH(K$1,'Wkly eq indx data joined'!$1:$1,0)+1)</f>
        <v>4978.3999999999996</v>
      </c>
      <c r="L500" s="12" cm="1">
        <f t="array" aca="1" ref="L500" ca="1">INDEX('Wkly eq indx data joined'!$A$1:$AJ$1150,MATCH('Wkly eq indx data aligned'!$A500+2,OFFSET(INDIRECT(ADDRESS(1,MATCH(L$1,'Wkly eq indx data joined'!$1:$1,0),1,1,$A$1)),,,1150,1),0),MATCH(L$1,'Wkly eq indx data joined'!$1:$1,0)+1)</f>
        <v>1440.1</v>
      </c>
      <c r="M500" s="9" cm="1">
        <f t="array" aca="1" ref="M500" ca="1">INDEX('Wkly eq indx data joined'!$A$1:$AJ$1150,MATCH('Wkly eq indx data aligned'!$A500,OFFSET(INDIRECT(ADDRESS(1,MATCH(M$1,'Wkly eq indx data joined'!$1:$1,0),1,1,$A$1)),,,1150,1),0),MATCH(M$1,'Wkly eq indx data joined'!$1:$1,0)+1)</f>
        <v>52072.5</v>
      </c>
      <c r="N500" s="9" cm="1">
        <f t="array" aca="1" ref="N500" ca="1">INDEX('Wkly eq indx data joined'!$A$1:$AJ$1150,MATCH('Wkly eq indx data aligned'!$A500,OFFSET(INDIRECT(ADDRESS(1,MATCH(N$1,'Wkly eq indx data joined'!$1:$1,0),1,1,$A$1)),,,1150,1),0),MATCH(N$1,'Wkly eq indx data joined'!$1:$1,0)+1)</f>
        <v>2700.93</v>
      </c>
      <c r="O500" s="13" cm="1">
        <f t="array" aca="1" ref="O500" ca="1">INDEX('Wkly eq indx data joined'!$A$1:$AJ$1150,MATCH('Wkly eq indx data aligned'!$A500+1,OFFSET(INDIRECT(ADDRESS(1,MATCH(O$1,'Wkly eq indx data joined'!$1:$1,0),1,1,$A$1)),,,1150,1),0),MATCH(O$1,'Wkly eq indx data joined'!$1:$1,0)+1)</f>
        <v>6850.99</v>
      </c>
      <c r="P500" s="12" cm="1">
        <f t="array" aca="1" ref="P500" ca="1">INDEX('Wkly eq indx data joined'!$A$1:$AJ$1150,MATCH('Wkly eq indx data aligned'!$A500+2,OFFSET(INDIRECT(ADDRESS(1,MATCH(P$1,'Wkly eq indx data joined'!$1:$1,0),1,1,$A$1)),,,1150,1),0),MATCH(P$1,'Wkly eq indx data joined'!$1:$1,0)+1)</f>
        <v>4374.95</v>
      </c>
      <c r="Q500" s="9" cm="1">
        <f t="array" aca="1" ref="Q500" ca="1">INDEX('Wkly eq indx data joined'!$A$1:$AJ$1150,MATCH('Wkly eq indx data aligned'!$A500,OFFSET(INDIRECT(ADDRESS(1,MATCH(Q$1,'Wkly eq indx data joined'!$1:$1,0),1,1,$A$1)),,,1150,1),0),MATCH(Q$1,'Wkly eq indx data joined'!$1:$1,0)+1)</f>
        <v>266.39999999999998</v>
      </c>
      <c r="R500" s="12" cm="1">
        <f t="array" aca="1" ref="R500" ca="1">INDEX('Wkly eq indx data joined'!$A$1:$AJ$1150,MATCH('Wkly eq indx data aligned'!$A500+2,OFFSET(INDIRECT(ADDRESS(1,MATCH(R$1,'Wkly eq indx data joined'!$1:$1,0),1,1,$A$1)),,,1150,1),0),MATCH(R$1,'Wkly eq indx data joined'!$1:$1,0)+1)</f>
        <v>966.18</v>
      </c>
      <c r="S500" s="9" cm="1">
        <f t="array" aca="1" ref="S500" ca="1">INDEX('Wkly eq indx data joined'!$A$1:$AJ$1150,MATCH('Wkly eq indx data aligned'!$A500,OFFSET(INDIRECT(ADDRESS(1,MATCH(S$1,'Wkly eq indx data joined'!$1:$1,0),1,1,$A$1)),,,1150,1),0),MATCH(S$1,'Wkly eq indx data joined'!$1:$1,0)+1)</f>
        <v>21246.31</v>
      </c>
    </row>
    <row r="501" spans="1:19" x14ac:dyDescent="0.25">
      <c r="A501" s="4">
        <f t="shared" si="7"/>
        <v>40018</v>
      </c>
      <c r="B501" s="9" cm="1">
        <f t="array" aca="1" ref="B501" ca="1">INDEX('Wkly eq indx data joined'!$A$1:$AJ$1150,MATCH('Wkly eq indx data aligned'!$A501,OFFSET(INDIRECT(ADDRESS(1,MATCH(B$1,'Wkly eq indx data joined'!$1:$1,0),1,1,$A$1)),,,1150,1),0),MATCH(B$1,'Wkly eq indx data joined'!$1:$1,0)+1)</f>
        <v>4089.7640000000001</v>
      </c>
      <c r="C501" s="9" cm="1">
        <f t="array" aca="1" ref="C501" ca="1">INDEX('Wkly eq indx data joined'!$A$1:$AJ$1150,MATCH('Wkly eq indx data aligned'!$A501,OFFSET(INDIRECT(ADDRESS(1,MATCH(C$1,'Wkly eq indx data joined'!$1:$1,0),1,1,$A$1)),,,1150,1),0),MATCH(C$1,'Wkly eq indx data joined'!$1:$1,0)+1)</f>
        <v>9944.5499999999993</v>
      </c>
      <c r="D501" s="18" cm="1">
        <f t="array" aca="1" ref="D501" ca="1">IFERROR(INDEX('Wkly eq indx data joined'!$A$1:$AJ$1150,MATCH('Wkly eq indx data aligned'!$A501,OFFSET(INDIRECT(ADDRESS(1,MATCH(D$1,'Wkly eq indx data joined'!$1:$1,0),1,1,$A$1)),,,1150,1),0),MATCH(D$1,'Wkly eq indx data joined'!$1:$1,0)+1),D500)</f>
        <v>3372.6030000000001</v>
      </c>
      <c r="E501" s="9" cm="1">
        <f t="array" aca="1" ref="E501" ca="1">INDEX('Wkly eq indx data joined'!$A$1:$AJ$1150,MATCH('Wkly eq indx data aligned'!$A501,OFFSET(INDIRECT(ADDRESS(1,MATCH(E$1,'Wkly eq indx data joined'!$1:$1,0),1,1,$A$1)),,,1150,1),0),MATCH(E$1,'Wkly eq indx data joined'!$1:$1,0)+1)</f>
        <v>10687.9</v>
      </c>
      <c r="F501" s="9" cm="1">
        <f t="array" aca="1" ref="F501" ca="1">INDEX('Wkly eq indx data joined'!$A$1:$AJ$1150,MATCH('Wkly eq indx data aligned'!$A501,OFFSET(INDIRECT(ADDRESS(1,MATCH(F$1,'Wkly eq indx data joined'!$1:$1,0),1,1,$A$1)),,,1150,1),0),MATCH(F$1,'Wkly eq indx data joined'!$1:$1,0)+1)</f>
        <v>5760.9</v>
      </c>
      <c r="G501" s="9" cm="1">
        <f t="array" aca="1" ref="G501" ca="1">INDEX('Wkly eq indx data joined'!$A$1:$AJ$1150,MATCH('Wkly eq indx data aligned'!$A501,OFFSET(INDIRECT(ADDRESS(1,MATCH(G$1,'Wkly eq indx data joined'!$1:$1,0),1,1,$A$1)),,,1150,1),0),MATCH(G$1,'Wkly eq indx data joined'!$1:$1,0)+1)</f>
        <v>979.26</v>
      </c>
      <c r="H501" s="9" cm="1">
        <f t="array" aca="1" ref="H501" ca="1">INDEX('Wkly eq indx data joined'!$A$1:$AJ$1150,MATCH('Wkly eq indx data aligned'!$A501,OFFSET(INDIRECT(ADDRESS(1,MATCH(H$1,'Wkly eq indx data joined'!$1:$1,0),1,1,$A$1)),,,1150,1),0),MATCH(H$1,'Wkly eq indx data joined'!$1:$1,0)+1)</f>
        <v>4576.6099999999997</v>
      </c>
      <c r="I501" s="9" cm="1">
        <f t="array" aca="1" ref="I501" ca="1">INDEX('Wkly eq indx data joined'!$A$1:$AJ$1150,MATCH('Wkly eq indx data aligned'!$A501,OFFSET(INDIRECT(ADDRESS(1,MATCH(I$1,'Wkly eq indx data joined'!$1:$1,0),1,1,$A$1)),,,1150,1),0),MATCH(I$1,'Wkly eq indx data joined'!$1:$1,0)+1)</f>
        <v>19982.79</v>
      </c>
      <c r="J501" s="9" cm="1">
        <f t="array" aca="1" ref="J501" ca="1">INDEX('Wkly eq indx data joined'!$A$1:$AJ$1150,MATCH('Wkly eq indx data aligned'!$A501,OFFSET(INDIRECT(ADDRESS(1,MATCH(J$1,'Wkly eq indx data joined'!$1:$1,0),1,1,$A$1)),,,1150,1),0),MATCH(J$1,'Wkly eq indx data joined'!$1:$1,0)+1)</f>
        <v>3366.45</v>
      </c>
      <c r="K501" s="9" cm="1">
        <f t="array" aca="1" ref="K501" ca="1">INDEX('Wkly eq indx data joined'!$A$1:$AJ$1150,MATCH('Wkly eq indx data aligned'!$A501,OFFSET(INDIRECT(ADDRESS(1,MATCH(K$1,'Wkly eq indx data joined'!$1:$1,0),1,1,$A$1)),,,1150,1),0),MATCH(K$1,'Wkly eq indx data joined'!$1:$1,0)+1)</f>
        <v>5229.3599999999997</v>
      </c>
      <c r="L501" s="12" cm="1">
        <f t="array" aca="1" ref="L501" ca="1">INDEX('Wkly eq indx data joined'!$A$1:$AJ$1150,MATCH('Wkly eq indx data aligned'!$A501+2,OFFSET(INDIRECT(ADDRESS(1,MATCH(L$1,'Wkly eq indx data joined'!$1:$1,0),1,1,$A$1)),,,1150,1),0),MATCH(L$1,'Wkly eq indx data joined'!$1:$1,0)+1)</f>
        <v>1502.59</v>
      </c>
      <c r="M501" s="9" cm="1">
        <f t="array" aca="1" ref="M501" ca="1">INDEX('Wkly eq indx data joined'!$A$1:$AJ$1150,MATCH('Wkly eq indx data aligned'!$A501,OFFSET(INDIRECT(ADDRESS(1,MATCH(M$1,'Wkly eq indx data joined'!$1:$1,0),1,1,$A$1)),,,1150,1),0),MATCH(M$1,'Wkly eq indx data joined'!$1:$1,0)+1)</f>
        <v>54457.3</v>
      </c>
      <c r="N501" s="9" cm="1">
        <f t="array" aca="1" ref="N501" ca="1">INDEX('Wkly eq indx data joined'!$A$1:$AJ$1150,MATCH('Wkly eq indx data aligned'!$A501,OFFSET(INDIRECT(ADDRESS(1,MATCH(N$1,'Wkly eq indx data joined'!$1:$1,0),1,1,$A$1)),,,1150,1),0),MATCH(N$1,'Wkly eq indx data joined'!$1:$1,0)+1)</f>
        <v>2803.19</v>
      </c>
      <c r="O501" s="13" cm="1">
        <f t="array" aca="1" ref="O501" ca="1">INDEX('Wkly eq indx data joined'!$A$1:$AJ$1150,MATCH('Wkly eq indx data aligned'!$A501+1,OFFSET(INDIRECT(ADDRESS(1,MATCH(O$1,'Wkly eq indx data joined'!$1:$1,0),1,1,$A$1)),,,1150,1),0),MATCH(O$1,'Wkly eq indx data joined'!$1:$1,0)+1)</f>
        <v>6973.28</v>
      </c>
      <c r="P501" s="12" cm="1">
        <f t="array" aca="1" ref="P501" ca="1">INDEX('Wkly eq indx data joined'!$A$1:$AJ$1150,MATCH('Wkly eq indx data aligned'!$A501+2,OFFSET(INDIRECT(ADDRESS(1,MATCH(P$1,'Wkly eq indx data joined'!$1:$1,0),1,1,$A$1)),,,1150,1),0),MATCH(P$1,'Wkly eq indx data joined'!$1:$1,0)+1)</f>
        <v>4568.55</v>
      </c>
      <c r="Q501" s="9" cm="1">
        <f t="array" aca="1" ref="Q501" ca="1">INDEX('Wkly eq indx data joined'!$A$1:$AJ$1150,MATCH('Wkly eq indx data aligned'!$A501,OFFSET(INDIRECT(ADDRESS(1,MATCH(Q$1,'Wkly eq indx data joined'!$1:$1,0),1,1,$A$1)),,,1150,1),0),MATCH(Q$1,'Wkly eq indx data joined'!$1:$1,0)+1)</f>
        <v>276.14999999999998</v>
      </c>
      <c r="R501" s="12" cm="1">
        <f t="array" aca="1" ref="R501" ca="1">INDEX('Wkly eq indx data joined'!$A$1:$AJ$1150,MATCH('Wkly eq indx data aligned'!$A501+2,OFFSET(INDIRECT(ADDRESS(1,MATCH(R$1,'Wkly eq indx data joined'!$1:$1,0),1,1,$A$1)),,,1150,1),0),MATCH(R$1,'Wkly eq indx data joined'!$1:$1,0)+1)</f>
        <v>1026.95</v>
      </c>
      <c r="S501" s="9" cm="1">
        <f t="array" aca="1" ref="S501" ca="1">INDEX('Wkly eq indx data joined'!$A$1:$AJ$1150,MATCH('Wkly eq indx data aligned'!$A501,OFFSET(INDIRECT(ADDRESS(1,MATCH(S$1,'Wkly eq indx data joined'!$1:$1,0),1,1,$A$1)),,,1150,1),0),MATCH(S$1,'Wkly eq indx data joined'!$1:$1,0)+1)</f>
        <v>21579.75</v>
      </c>
    </row>
    <row r="502" spans="1:19" x14ac:dyDescent="0.25">
      <c r="A502" s="4">
        <f t="shared" si="7"/>
        <v>40025</v>
      </c>
      <c r="B502" s="9" cm="1">
        <f t="array" aca="1" ref="B502" ca="1">INDEX('Wkly eq indx data joined'!$A$1:$AJ$1150,MATCH('Wkly eq indx data aligned'!$A502,OFFSET(INDIRECT(ADDRESS(1,MATCH(B$1,'Wkly eq indx data joined'!$1:$1,0),1,1,$A$1)),,,1150,1),0),MATCH(B$1,'Wkly eq indx data joined'!$1:$1,0)+1)</f>
        <v>4243.9790000000003</v>
      </c>
      <c r="C502" s="9" cm="1">
        <f t="array" aca="1" ref="C502" ca="1">INDEX('Wkly eq indx data joined'!$A$1:$AJ$1150,MATCH('Wkly eq indx data aligned'!$A502,OFFSET(INDIRECT(ADDRESS(1,MATCH(C$1,'Wkly eq indx data joined'!$1:$1,0),1,1,$A$1)),,,1150,1),0),MATCH(C$1,'Wkly eq indx data joined'!$1:$1,0)+1)</f>
        <v>10356.83</v>
      </c>
      <c r="D502" s="18" cm="1">
        <f t="array" aca="1" ref="D502" ca="1">IFERROR(INDEX('Wkly eq indx data joined'!$A$1:$AJ$1150,MATCH('Wkly eq indx data aligned'!$A502,OFFSET(INDIRECT(ADDRESS(1,MATCH(D$1,'Wkly eq indx data joined'!$1:$1,0),1,1,$A$1)),,,1150,1),0),MATCH(D$1,'Wkly eq indx data joined'!$1:$1,0)+1),D501)</f>
        <v>3412.0619999999999</v>
      </c>
      <c r="E502" s="9" cm="1">
        <f t="array" aca="1" ref="E502" ca="1">INDEX('Wkly eq indx data joined'!$A$1:$AJ$1150,MATCH('Wkly eq indx data aligned'!$A502,OFFSET(INDIRECT(ADDRESS(1,MATCH(E$1,'Wkly eq indx data joined'!$1:$1,0),1,1,$A$1)),,,1150,1),0),MATCH(E$1,'Wkly eq indx data joined'!$1:$1,0)+1)</f>
        <v>10787.15</v>
      </c>
      <c r="F502" s="9" cm="1">
        <f t="array" aca="1" ref="F502" ca="1">INDEX('Wkly eq indx data joined'!$A$1:$AJ$1150,MATCH('Wkly eq indx data aligned'!$A502,OFFSET(INDIRECT(ADDRESS(1,MATCH(F$1,'Wkly eq indx data joined'!$1:$1,0),1,1,$A$1)),,,1150,1),0),MATCH(F$1,'Wkly eq indx data joined'!$1:$1,0)+1)</f>
        <v>5950.69</v>
      </c>
      <c r="G502" s="9" cm="1">
        <f t="array" aca="1" ref="G502" ca="1">INDEX('Wkly eq indx data joined'!$A$1:$AJ$1150,MATCH('Wkly eq indx data aligned'!$A502,OFFSET(INDIRECT(ADDRESS(1,MATCH(G$1,'Wkly eq indx data joined'!$1:$1,0),1,1,$A$1)),,,1150,1),0),MATCH(G$1,'Wkly eq indx data joined'!$1:$1,0)+1)</f>
        <v>987.48</v>
      </c>
      <c r="H502" s="9" cm="1">
        <f t="array" aca="1" ref="H502" ca="1">INDEX('Wkly eq indx data joined'!$A$1:$AJ$1150,MATCH('Wkly eq indx data aligned'!$A502,OFFSET(INDIRECT(ADDRESS(1,MATCH(H$1,'Wkly eq indx data joined'!$1:$1,0),1,1,$A$1)),,,1150,1),0),MATCH(H$1,'Wkly eq indx data joined'!$1:$1,0)+1)</f>
        <v>4608.3599999999997</v>
      </c>
      <c r="I502" s="9" cm="1">
        <f t="array" aca="1" ref="I502" ca="1">INDEX('Wkly eq indx data joined'!$A$1:$AJ$1150,MATCH('Wkly eq indx data aligned'!$A502,OFFSET(INDIRECT(ADDRESS(1,MATCH(I$1,'Wkly eq indx data joined'!$1:$1,0),1,1,$A$1)),,,1150,1),0),MATCH(I$1,'Wkly eq indx data joined'!$1:$1,0)+1)</f>
        <v>20573.330000000002</v>
      </c>
      <c r="J502" s="9" cm="1">
        <f t="array" aca="1" ref="J502" ca="1">INDEX('Wkly eq indx data joined'!$A$1:$AJ$1150,MATCH('Wkly eq indx data aligned'!$A502,OFFSET(INDIRECT(ADDRESS(1,MATCH(J$1,'Wkly eq indx data joined'!$1:$1,0),1,1,$A$1)),,,1150,1),0),MATCH(J$1,'Wkly eq indx data joined'!$1:$1,0)+1)</f>
        <v>3426.27</v>
      </c>
      <c r="K502" s="9" cm="1">
        <f t="array" aca="1" ref="K502" ca="1">INDEX('Wkly eq indx data joined'!$A$1:$AJ$1150,MATCH('Wkly eq indx data aligned'!$A502,OFFSET(INDIRECT(ADDRESS(1,MATCH(K$1,'Wkly eq indx data joined'!$1:$1,0),1,1,$A$1)),,,1150,1),0),MATCH(K$1,'Wkly eq indx data joined'!$1:$1,0)+1)</f>
        <v>5332.14</v>
      </c>
      <c r="L502" s="12" cm="1">
        <f t="array" aca="1" ref="L502" ca="1">INDEX('Wkly eq indx data joined'!$A$1:$AJ$1150,MATCH('Wkly eq indx data aligned'!$A502+2,OFFSET(INDIRECT(ADDRESS(1,MATCH(L$1,'Wkly eq indx data joined'!$1:$1,0),1,1,$A$1)),,,1150,1),0),MATCH(L$1,'Wkly eq indx data joined'!$1:$1,0)+1)</f>
        <v>1557.29</v>
      </c>
      <c r="M502" s="9" cm="1">
        <f t="array" aca="1" ref="M502" ca="1">INDEX('Wkly eq indx data joined'!$A$1:$AJ$1150,MATCH('Wkly eq indx data aligned'!$A502,OFFSET(INDIRECT(ADDRESS(1,MATCH(M$1,'Wkly eq indx data joined'!$1:$1,0),1,1,$A$1)),,,1150,1),0),MATCH(M$1,'Wkly eq indx data joined'!$1:$1,0)+1)</f>
        <v>54765.7</v>
      </c>
      <c r="N502" s="9" cm="1">
        <f t="array" aca="1" ref="N502" ca="1">INDEX('Wkly eq indx data joined'!$A$1:$AJ$1150,MATCH('Wkly eq indx data aligned'!$A502,OFFSET(INDIRECT(ADDRESS(1,MATCH(N$1,'Wkly eq indx data joined'!$1:$1,0),1,1,$A$1)),,,1150,1),0),MATCH(N$1,'Wkly eq indx data joined'!$1:$1,0)+1)</f>
        <v>2791.1</v>
      </c>
      <c r="O502" s="13" cm="1">
        <f t="array" aca="1" ref="O502" ca="1">INDEX('Wkly eq indx data joined'!$A$1:$AJ$1150,MATCH('Wkly eq indx data aligned'!$A502+1,OFFSET(INDIRECT(ADDRESS(1,MATCH(O$1,'Wkly eq indx data joined'!$1:$1,0),1,1,$A$1)),,,1150,1),0),MATCH(O$1,'Wkly eq indx data joined'!$1:$1,0)+1)</f>
        <v>7077.71</v>
      </c>
      <c r="P502" s="12" cm="1">
        <f t="array" aca="1" ref="P502" ca="1">INDEX('Wkly eq indx data joined'!$A$1:$AJ$1150,MATCH('Wkly eq indx data aligned'!$A502+2,OFFSET(INDIRECT(ADDRESS(1,MATCH(P$1,'Wkly eq indx data joined'!$1:$1,0),1,1,$A$1)),,,1150,1),0),MATCH(P$1,'Wkly eq indx data joined'!$1:$1,0)+1)</f>
        <v>4636.45</v>
      </c>
      <c r="Q502" s="9" cm="1">
        <f t="array" aca="1" ref="Q502" ca="1">INDEX('Wkly eq indx data joined'!$A$1:$AJ$1150,MATCH('Wkly eq indx data aligned'!$A502,OFFSET(INDIRECT(ADDRESS(1,MATCH(Q$1,'Wkly eq indx data joined'!$1:$1,0),1,1,$A$1)),,,1150,1),0),MATCH(Q$1,'Wkly eq indx data joined'!$1:$1,0)+1)</f>
        <v>283.17</v>
      </c>
      <c r="R502" s="12" cm="1">
        <f t="array" aca="1" ref="R502" ca="1">INDEX('Wkly eq indx data joined'!$A$1:$AJ$1150,MATCH('Wkly eq indx data aligned'!$A502+2,OFFSET(INDIRECT(ADDRESS(1,MATCH(R$1,'Wkly eq indx data joined'!$1:$1,0),1,1,$A$1)),,,1150,1),0),MATCH(R$1,'Wkly eq indx data joined'!$1:$1,0)+1)</f>
        <v>1053.3</v>
      </c>
      <c r="S502" s="9" cm="1">
        <f t="array" aca="1" ref="S502" ca="1">INDEX('Wkly eq indx data joined'!$A$1:$AJ$1150,MATCH('Wkly eq indx data aligned'!$A502,OFFSET(INDIRECT(ADDRESS(1,MATCH(S$1,'Wkly eq indx data joined'!$1:$1,0),1,1,$A$1)),,,1150,1),0),MATCH(S$1,'Wkly eq indx data joined'!$1:$1,0)+1)</f>
        <v>21855.8</v>
      </c>
    </row>
    <row r="503" spans="1:19" x14ac:dyDescent="0.25">
      <c r="A503" s="4">
        <f t="shared" si="7"/>
        <v>40032</v>
      </c>
      <c r="B503" s="9" cm="1">
        <f t="array" aca="1" ref="B503" ca="1">INDEX('Wkly eq indx data joined'!$A$1:$AJ$1150,MATCH('Wkly eq indx data aligned'!$A503,OFFSET(INDIRECT(ADDRESS(1,MATCH(B$1,'Wkly eq indx data joined'!$1:$1,0),1,1,$A$1)),,,1150,1),0),MATCH(B$1,'Wkly eq indx data joined'!$1:$1,0)+1)</f>
        <v>4299.4440000000004</v>
      </c>
      <c r="C503" s="9" cm="1">
        <f t="array" aca="1" ref="C503" ca="1">INDEX('Wkly eq indx data joined'!$A$1:$AJ$1150,MATCH('Wkly eq indx data aligned'!$A503,OFFSET(INDIRECT(ADDRESS(1,MATCH(C$1,'Wkly eq indx data joined'!$1:$1,0),1,1,$A$1)),,,1150,1),0),MATCH(C$1,'Wkly eq indx data joined'!$1:$1,0)+1)</f>
        <v>10412.09</v>
      </c>
      <c r="D503" s="18" cm="1">
        <f t="array" aca="1" ref="D503" ca="1">IFERROR(INDEX('Wkly eq indx data joined'!$A$1:$AJ$1150,MATCH('Wkly eq indx data aligned'!$A503,OFFSET(INDIRECT(ADDRESS(1,MATCH(D$1,'Wkly eq indx data joined'!$1:$1,0),1,1,$A$1)),,,1150,1),0),MATCH(D$1,'Wkly eq indx data joined'!$1:$1,0)+1),D502)</f>
        <v>3260.69</v>
      </c>
      <c r="E503" s="9" cm="1">
        <f t="array" aca="1" ref="E503" ca="1">INDEX('Wkly eq indx data joined'!$A$1:$AJ$1150,MATCH('Wkly eq indx data aligned'!$A503,OFFSET(INDIRECT(ADDRESS(1,MATCH(E$1,'Wkly eq indx data joined'!$1:$1,0),1,1,$A$1)),,,1150,1),0),MATCH(E$1,'Wkly eq indx data joined'!$1:$1,0)+1)</f>
        <v>10885.33</v>
      </c>
      <c r="F503" s="9" cm="1">
        <f t="array" aca="1" ref="F503" ca="1">INDEX('Wkly eq indx data joined'!$A$1:$AJ$1150,MATCH('Wkly eq indx data aligned'!$A503,OFFSET(INDIRECT(ADDRESS(1,MATCH(F$1,'Wkly eq indx data joined'!$1:$1,0),1,1,$A$1)),,,1150,1),0),MATCH(F$1,'Wkly eq indx data joined'!$1:$1,0)+1)</f>
        <v>6026.4</v>
      </c>
      <c r="G503" s="9" cm="1">
        <f t="array" aca="1" ref="G503" ca="1">INDEX('Wkly eq indx data joined'!$A$1:$AJ$1150,MATCH('Wkly eq indx data aligned'!$A503,OFFSET(INDIRECT(ADDRESS(1,MATCH(G$1,'Wkly eq indx data joined'!$1:$1,0),1,1,$A$1)),,,1150,1),0),MATCH(G$1,'Wkly eq indx data joined'!$1:$1,0)+1)</f>
        <v>1010.48</v>
      </c>
      <c r="H503" s="9" cm="1">
        <f t="array" aca="1" ref="H503" ca="1">INDEX('Wkly eq indx data joined'!$A$1:$AJ$1150,MATCH('Wkly eq indx data aligned'!$A503,OFFSET(INDIRECT(ADDRESS(1,MATCH(H$1,'Wkly eq indx data joined'!$1:$1,0),1,1,$A$1)),,,1150,1),0),MATCH(H$1,'Wkly eq indx data joined'!$1:$1,0)+1)</f>
        <v>4731.5600000000004</v>
      </c>
      <c r="I503" s="9" cm="1">
        <f t="array" aca="1" ref="I503" ca="1">INDEX('Wkly eq indx data joined'!$A$1:$AJ$1150,MATCH('Wkly eq indx data aligned'!$A503,OFFSET(INDIRECT(ADDRESS(1,MATCH(I$1,'Wkly eq indx data joined'!$1:$1,0),1,1,$A$1)),,,1150,1),0),MATCH(I$1,'Wkly eq indx data joined'!$1:$1,0)+1)</f>
        <v>20375.37</v>
      </c>
      <c r="J503" s="9" cm="1">
        <f t="array" aca="1" ref="J503" ca="1">INDEX('Wkly eq indx data joined'!$A$1:$AJ$1150,MATCH('Wkly eq indx data aligned'!$A503,OFFSET(INDIRECT(ADDRESS(1,MATCH(J$1,'Wkly eq indx data joined'!$1:$1,0),1,1,$A$1)),,,1150,1),0),MATCH(J$1,'Wkly eq indx data joined'!$1:$1,0)+1)</f>
        <v>3521.14</v>
      </c>
      <c r="K503" s="9" cm="1">
        <f t="array" aca="1" ref="K503" ca="1">INDEX('Wkly eq indx data joined'!$A$1:$AJ$1150,MATCH('Wkly eq indx data aligned'!$A503,OFFSET(INDIRECT(ADDRESS(1,MATCH(K$1,'Wkly eq indx data joined'!$1:$1,0),1,1,$A$1)),,,1150,1),0),MATCH(K$1,'Wkly eq indx data joined'!$1:$1,0)+1)</f>
        <v>5458.96</v>
      </c>
      <c r="L503" s="12" cm="1">
        <f t="array" aca="1" ref="L503" ca="1">INDEX('Wkly eq indx data joined'!$A$1:$AJ$1150,MATCH('Wkly eq indx data aligned'!$A503+2,OFFSET(INDIRECT(ADDRESS(1,MATCH(L$1,'Wkly eq indx data joined'!$1:$1,0),1,1,$A$1)),,,1150,1),0),MATCH(L$1,'Wkly eq indx data joined'!$1:$1,0)+1)</f>
        <v>1576</v>
      </c>
      <c r="M503" s="9" cm="1">
        <f t="array" aca="1" ref="M503" ca="1">INDEX('Wkly eq indx data joined'!$A$1:$AJ$1150,MATCH('Wkly eq indx data aligned'!$A503,OFFSET(INDIRECT(ADDRESS(1,MATCH(M$1,'Wkly eq indx data joined'!$1:$1,0),1,1,$A$1)),,,1150,1),0),MATCH(M$1,'Wkly eq indx data joined'!$1:$1,0)+1)</f>
        <v>56329.5</v>
      </c>
      <c r="N503" s="9" cm="1">
        <f t="array" aca="1" ref="N503" ca="1">INDEX('Wkly eq indx data joined'!$A$1:$AJ$1150,MATCH('Wkly eq indx data aligned'!$A503,OFFSET(INDIRECT(ADDRESS(1,MATCH(N$1,'Wkly eq indx data joined'!$1:$1,0),1,1,$A$1)),,,1150,1),0),MATCH(N$1,'Wkly eq indx data joined'!$1:$1,0)+1)</f>
        <v>2881.22</v>
      </c>
      <c r="O503" s="13" cm="1">
        <f t="array" aca="1" ref="O503" ca="1">INDEX('Wkly eq indx data joined'!$A$1:$AJ$1150,MATCH('Wkly eq indx data aligned'!$A503+1,OFFSET(INDIRECT(ADDRESS(1,MATCH(O$1,'Wkly eq indx data joined'!$1:$1,0),1,1,$A$1)),,,1150,1),0),MATCH(O$1,'Wkly eq indx data joined'!$1:$1,0)+1)</f>
        <v>6868.65</v>
      </c>
      <c r="P503" s="12" cm="1">
        <f t="array" aca="1" ref="P503" ca="1">INDEX('Wkly eq indx data joined'!$A$1:$AJ$1150,MATCH('Wkly eq indx data aligned'!$A503+2,OFFSET(INDIRECT(ADDRESS(1,MATCH(P$1,'Wkly eq indx data joined'!$1:$1,0),1,1,$A$1)),,,1150,1),0),MATCH(P$1,'Wkly eq indx data joined'!$1:$1,0)+1)</f>
        <v>4481.3999999999996</v>
      </c>
      <c r="Q503" s="9" cm="1">
        <f t="array" aca="1" ref="Q503" ca="1">INDEX('Wkly eq indx data joined'!$A$1:$AJ$1150,MATCH('Wkly eq indx data aligned'!$A503,OFFSET(INDIRECT(ADDRESS(1,MATCH(Q$1,'Wkly eq indx data joined'!$1:$1,0),1,1,$A$1)),,,1150,1),0),MATCH(Q$1,'Wkly eq indx data joined'!$1:$1,0)+1)</f>
        <v>290.5</v>
      </c>
      <c r="R503" s="12" cm="1">
        <f t="array" aca="1" ref="R503" ca="1">INDEX('Wkly eq indx data joined'!$A$1:$AJ$1150,MATCH('Wkly eq indx data aligned'!$A503+2,OFFSET(INDIRECT(ADDRESS(1,MATCH(R$1,'Wkly eq indx data joined'!$1:$1,0),1,1,$A$1)),,,1150,1),0),MATCH(R$1,'Wkly eq indx data joined'!$1:$1,0)+1)</f>
        <v>1115.4100000000001</v>
      </c>
      <c r="S503" s="9" cm="1">
        <f t="array" aca="1" ref="S503" ca="1">INDEX('Wkly eq indx data joined'!$A$1:$AJ$1150,MATCH('Wkly eq indx data aligned'!$A503,OFFSET(INDIRECT(ADDRESS(1,MATCH(S$1,'Wkly eq indx data joined'!$1:$1,0),1,1,$A$1)),,,1150,1),0),MATCH(S$1,'Wkly eq indx data joined'!$1:$1,0)+1)</f>
        <v>22652.41</v>
      </c>
    </row>
    <row r="504" spans="1:19" x14ac:dyDescent="0.25">
      <c r="A504" s="4">
        <f t="shared" si="7"/>
        <v>40039</v>
      </c>
      <c r="B504" s="9" cm="1">
        <f t="array" aca="1" ref="B504" ca="1">INDEX('Wkly eq indx data joined'!$A$1:$AJ$1150,MATCH('Wkly eq indx data aligned'!$A504,OFFSET(INDIRECT(ADDRESS(1,MATCH(B$1,'Wkly eq indx data joined'!$1:$1,0),1,1,$A$1)),,,1150,1),0),MATCH(B$1,'Wkly eq indx data joined'!$1:$1,0)+1)</f>
        <v>4461.0069999999996</v>
      </c>
      <c r="C504" s="9" cm="1">
        <f t="array" aca="1" ref="C504" ca="1">INDEX('Wkly eq indx data joined'!$A$1:$AJ$1150,MATCH('Wkly eq indx data aligned'!$A504,OFFSET(INDIRECT(ADDRESS(1,MATCH(C$1,'Wkly eq indx data joined'!$1:$1,0),1,1,$A$1)),,,1150,1),0),MATCH(C$1,'Wkly eq indx data joined'!$1:$1,0)+1)</f>
        <v>10597.33</v>
      </c>
      <c r="D504" s="18" cm="1">
        <f t="array" aca="1" ref="D504" ca="1">IFERROR(INDEX('Wkly eq indx data joined'!$A$1:$AJ$1150,MATCH('Wkly eq indx data aligned'!$A504,OFFSET(INDIRECT(ADDRESS(1,MATCH(D$1,'Wkly eq indx data joined'!$1:$1,0),1,1,$A$1)),,,1150,1),0),MATCH(D$1,'Wkly eq indx data joined'!$1:$1,0)+1),D503)</f>
        <v>3046.9720000000002</v>
      </c>
      <c r="E504" s="9" cm="1">
        <f t="array" aca="1" ref="E504" ca="1">INDEX('Wkly eq indx data joined'!$A$1:$AJ$1150,MATCH('Wkly eq indx data aligned'!$A504,OFFSET(INDIRECT(ADDRESS(1,MATCH(E$1,'Wkly eq indx data joined'!$1:$1,0),1,1,$A$1)),,,1150,1),0),MATCH(E$1,'Wkly eq indx data joined'!$1:$1,0)+1)</f>
        <v>10848.01</v>
      </c>
      <c r="F504" s="9" cm="1">
        <f t="array" aca="1" ref="F504" ca="1">INDEX('Wkly eq indx data joined'!$A$1:$AJ$1150,MATCH('Wkly eq indx data aligned'!$A504,OFFSET(INDIRECT(ADDRESS(1,MATCH(F$1,'Wkly eq indx data joined'!$1:$1,0),1,1,$A$1)),,,1150,1),0),MATCH(F$1,'Wkly eq indx data joined'!$1:$1,0)+1)</f>
        <v>5985.3</v>
      </c>
      <c r="G504" s="9" cm="1">
        <f t="array" aca="1" ref="G504" ca="1">INDEX('Wkly eq indx data joined'!$A$1:$AJ$1150,MATCH('Wkly eq indx data aligned'!$A504,OFFSET(INDIRECT(ADDRESS(1,MATCH(G$1,'Wkly eq indx data joined'!$1:$1,0),1,1,$A$1)),,,1150,1),0),MATCH(G$1,'Wkly eq indx data joined'!$1:$1,0)+1)</f>
        <v>1004.09</v>
      </c>
      <c r="H504" s="9" cm="1">
        <f t="array" aca="1" ref="H504" ca="1">INDEX('Wkly eq indx data joined'!$A$1:$AJ$1150,MATCH('Wkly eq indx data aligned'!$A504,OFFSET(INDIRECT(ADDRESS(1,MATCH(H$1,'Wkly eq indx data joined'!$1:$1,0),1,1,$A$1)),,,1150,1),0),MATCH(H$1,'Wkly eq indx data joined'!$1:$1,0)+1)</f>
        <v>4713.97</v>
      </c>
      <c r="I504" s="9" cm="1">
        <f t="array" aca="1" ref="I504" ca="1">INDEX('Wkly eq indx data joined'!$A$1:$AJ$1150,MATCH('Wkly eq indx data aligned'!$A504,OFFSET(INDIRECT(ADDRESS(1,MATCH(I$1,'Wkly eq indx data joined'!$1:$1,0),1,1,$A$1)),,,1150,1),0),MATCH(I$1,'Wkly eq indx data joined'!$1:$1,0)+1)</f>
        <v>20893.330000000002</v>
      </c>
      <c r="J504" s="9" cm="1">
        <f t="array" aca="1" ref="J504" ca="1">INDEX('Wkly eq indx data joined'!$A$1:$AJ$1150,MATCH('Wkly eq indx data aligned'!$A504,OFFSET(INDIRECT(ADDRESS(1,MATCH(J$1,'Wkly eq indx data joined'!$1:$1,0),1,1,$A$1)),,,1150,1),0),MATCH(J$1,'Wkly eq indx data joined'!$1:$1,0)+1)</f>
        <v>3495.27</v>
      </c>
      <c r="K504" s="9" cm="1">
        <f t="array" aca="1" ref="K504" ca="1">INDEX('Wkly eq indx data joined'!$A$1:$AJ$1150,MATCH('Wkly eq indx data aligned'!$A504,OFFSET(INDIRECT(ADDRESS(1,MATCH(K$1,'Wkly eq indx data joined'!$1:$1,0),1,1,$A$1)),,,1150,1),0),MATCH(K$1,'Wkly eq indx data joined'!$1:$1,0)+1)</f>
        <v>5309.11</v>
      </c>
      <c r="L504" s="12" cm="1">
        <f t="array" aca="1" ref="L504" ca="1">INDEX('Wkly eq indx data joined'!$A$1:$AJ$1150,MATCH('Wkly eq indx data aligned'!$A504+2,OFFSET(INDIRECT(ADDRESS(1,MATCH(L$1,'Wkly eq indx data joined'!$1:$1,0),1,1,$A$1)),,,1150,1),0),MATCH(L$1,'Wkly eq indx data joined'!$1:$1,0)+1)</f>
        <v>1591.41</v>
      </c>
      <c r="M504" s="9" cm="1">
        <f t="array" aca="1" ref="M504" ca="1">INDEX('Wkly eq indx data joined'!$A$1:$AJ$1150,MATCH('Wkly eq indx data aligned'!$A504,OFFSET(INDIRECT(ADDRESS(1,MATCH(M$1,'Wkly eq indx data joined'!$1:$1,0),1,1,$A$1)),,,1150,1),0),MATCH(M$1,'Wkly eq indx data joined'!$1:$1,0)+1)</f>
        <v>56638</v>
      </c>
      <c r="N504" s="9" cm="1">
        <f t="array" aca="1" ref="N504" ca="1">INDEX('Wkly eq indx data joined'!$A$1:$AJ$1150,MATCH('Wkly eq indx data aligned'!$A504,OFFSET(INDIRECT(ADDRESS(1,MATCH(N$1,'Wkly eq indx data joined'!$1:$1,0),1,1,$A$1)),,,1150,1),0),MATCH(N$1,'Wkly eq indx data joined'!$1:$1,0)+1)</f>
        <v>2951.05</v>
      </c>
      <c r="O504" s="13" cm="1">
        <f t="array" aca="1" ref="O504" ca="1">INDEX('Wkly eq indx data joined'!$A$1:$AJ$1150,MATCH('Wkly eq indx data aligned'!$A504+1,OFFSET(INDIRECT(ADDRESS(1,MATCH(O$1,'Wkly eq indx data joined'!$1:$1,0),1,1,$A$1)),,,1150,1),0),MATCH(O$1,'Wkly eq indx data joined'!$1:$1,0)+1)</f>
        <v>7069.51</v>
      </c>
      <c r="P504" s="12" cm="1">
        <f t="array" aca="1" ref="P504" ca="1">INDEX('Wkly eq indx data joined'!$A$1:$AJ$1150,MATCH('Wkly eq indx data aligned'!$A504+2,OFFSET(INDIRECT(ADDRESS(1,MATCH(P$1,'Wkly eq indx data joined'!$1:$1,0),1,1,$A$1)),,,1150,1),0),MATCH(P$1,'Wkly eq indx data joined'!$1:$1,0)+1)</f>
        <v>4580.05</v>
      </c>
      <c r="Q504" s="9" cm="1">
        <f t="array" aca="1" ref="Q504" ca="1">INDEX('Wkly eq indx data joined'!$A$1:$AJ$1150,MATCH('Wkly eq indx data aligned'!$A504,OFFSET(INDIRECT(ADDRESS(1,MATCH(Q$1,'Wkly eq indx data joined'!$1:$1,0),1,1,$A$1)),,,1150,1),0),MATCH(Q$1,'Wkly eq indx data joined'!$1:$1,0)+1)</f>
        <v>288.02</v>
      </c>
      <c r="R504" s="12" cm="1">
        <f t="array" aca="1" ref="R504" ca="1">INDEX('Wkly eq indx data joined'!$A$1:$AJ$1150,MATCH('Wkly eq indx data aligned'!$A504+2,OFFSET(INDIRECT(ADDRESS(1,MATCH(R$1,'Wkly eq indx data joined'!$1:$1,0),1,1,$A$1)),,,1150,1),0),MATCH(R$1,'Wkly eq indx data joined'!$1:$1,0)+1)</f>
        <v>1072.74</v>
      </c>
      <c r="S504" s="9" cm="1">
        <f t="array" aca="1" ref="S504" ca="1">INDEX('Wkly eq indx data joined'!$A$1:$AJ$1150,MATCH('Wkly eq indx data aligned'!$A504,OFFSET(INDIRECT(ADDRESS(1,MATCH(S$1,'Wkly eq indx data joined'!$1:$1,0),1,1,$A$1)),,,1150,1),0),MATCH(S$1,'Wkly eq indx data joined'!$1:$1,0)+1)</f>
        <v>22431.66</v>
      </c>
    </row>
    <row r="505" spans="1:19" x14ac:dyDescent="0.25">
      <c r="A505" s="4">
        <f t="shared" si="7"/>
        <v>40046</v>
      </c>
      <c r="B505" s="9" cm="1">
        <f t="array" aca="1" ref="B505" ca="1">INDEX('Wkly eq indx data joined'!$A$1:$AJ$1150,MATCH('Wkly eq indx data aligned'!$A505,OFFSET(INDIRECT(ADDRESS(1,MATCH(B$1,'Wkly eq indx data joined'!$1:$1,0),1,1,$A$1)),,,1150,1),0),MATCH(B$1,'Wkly eq indx data joined'!$1:$1,0)+1)</f>
        <v>4290.5609999999997</v>
      </c>
      <c r="C505" s="9" cm="1">
        <f t="array" aca="1" ref="C505" ca="1">INDEX('Wkly eq indx data joined'!$A$1:$AJ$1150,MATCH('Wkly eq indx data aligned'!$A505,OFFSET(INDIRECT(ADDRESS(1,MATCH(C$1,'Wkly eq indx data joined'!$1:$1,0),1,1,$A$1)),,,1150,1),0),MATCH(C$1,'Wkly eq indx data joined'!$1:$1,0)+1)</f>
        <v>10238.200000000001</v>
      </c>
      <c r="D505" s="18" cm="1">
        <f t="array" aca="1" ref="D505" ca="1">IFERROR(INDEX('Wkly eq indx data joined'!$A$1:$AJ$1150,MATCH('Wkly eq indx data aligned'!$A505,OFFSET(INDIRECT(ADDRESS(1,MATCH(D$1,'Wkly eq indx data joined'!$1:$1,0),1,1,$A$1)),,,1150,1),0),MATCH(D$1,'Wkly eq indx data joined'!$1:$1,0)+1),D504)</f>
        <v>2960.7710000000002</v>
      </c>
      <c r="E505" s="9" cm="1">
        <f t="array" aca="1" ref="E505" ca="1">INDEX('Wkly eq indx data joined'!$A$1:$AJ$1150,MATCH('Wkly eq indx data aligned'!$A505,OFFSET(INDIRECT(ADDRESS(1,MATCH(E$1,'Wkly eq indx data joined'!$1:$1,0),1,1,$A$1)),,,1150,1),0),MATCH(E$1,'Wkly eq indx data joined'!$1:$1,0)+1)</f>
        <v>10831.18</v>
      </c>
      <c r="F505" s="9" cm="1">
        <f t="array" aca="1" ref="F505" ca="1">INDEX('Wkly eq indx data joined'!$A$1:$AJ$1150,MATCH('Wkly eq indx data aligned'!$A505,OFFSET(INDIRECT(ADDRESS(1,MATCH(F$1,'Wkly eq indx data joined'!$1:$1,0),1,1,$A$1)),,,1150,1),0),MATCH(F$1,'Wkly eq indx data joined'!$1:$1,0)+1)</f>
        <v>6139.8</v>
      </c>
      <c r="G505" s="9" cm="1">
        <f t="array" aca="1" ref="G505" ca="1">INDEX('Wkly eq indx data joined'!$A$1:$AJ$1150,MATCH('Wkly eq indx data aligned'!$A505,OFFSET(INDIRECT(ADDRESS(1,MATCH(G$1,'Wkly eq indx data joined'!$1:$1,0),1,1,$A$1)),,,1150,1),0),MATCH(G$1,'Wkly eq indx data joined'!$1:$1,0)+1)</f>
        <v>1026.1300000000001</v>
      </c>
      <c r="H505" s="9" cm="1">
        <f t="array" aca="1" ref="H505" ca="1">INDEX('Wkly eq indx data joined'!$A$1:$AJ$1150,MATCH('Wkly eq indx data aligned'!$A505,OFFSET(INDIRECT(ADDRESS(1,MATCH(H$1,'Wkly eq indx data joined'!$1:$1,0),1,1,$A$1)),,,1150,1),0),MATCH(H$1,'Wkly eq indx data joined'!$1:$1,0)+1)</f>
        <v>4850.8900000000003</v>
      </c>
      <c r="I505" s="9" cm="1">
        <f t="array" aca="1" ref="I505" ca="1">INDEX('Wkly eq indx data joined'!$A$1:$AJ$1150,MATCH('Wkly eq indx data aligned'!$A505,OFFSET(INDIRECT(ADDRESS(1,MATCH(I$1,'Wkly eq indx data joined'!$1:$1,0),1,1,$A$1)),,,1150,1),0),MATCH(I$1,'Wkly eq indx data joined'!$1:$1,0)+1)</f>
        <v>20199.02</v>
      </c>
      <c r="J505" s="9" cm="1">
        <f t="array" aca="1" ref="J505" ca="1">INDEX('Wkly eq indx data joined'!$A$1:$AJ$1150,MATCH('Wkly eq indx data aligned'!$A505,OFFSET(INDIRECT(ADDRESS(1,MATCH(J$1,'Wkly eq indx data joined'!$1:$1,0),1,1,$A$1)),,,1150,1),0),MATCH(J$1,'Wkly eq indx data joined'!$1:$1,0)+1)</f>
        <v>3615.81</v>
      </c>
      <c r="K505" s="9" cm="1">
        <f t="array" aca="1" ref="K505" ca="1">INDEX('Wkly eq indx data joined'!$A$1:$AJ$1150,MATCH('Wkly eq indx data aligned'!$A505,OFFSET(INDIRECT(ADDRESS(1,MATCH(K$1,'Wkly eq indx data joined'!$1:$1,0),1,1,$A$1)),,,1150,1),0),MATCH(K$1,'Wkly eq indx data joined'!$1:$1,0)+1)</f>
        <v>5462.74</v>
      </c>
      <c r="L505" s="12" cm="1">
        <f t="array" aca="1" ref="L505" ca="1">INDEX('Wkly eq indx data joined'!$A$1:$AJ$1150,MATCH('Wkly eq indx data aligned'!$A505+2,OFFSET(INDIRECT(ADDRESS(1,MATCH(L$1,'Wkly eq indx data joined'!$1:$1,0),1,1,$A$1)),,,1150,1),0),MATCH(L$1,'Wkly eq indx data joined'!$1:$1,0)+1)</f>
        <v>1580.98</v>
      </c>
      <c r="M505" s="9" cm="1">
        <f t="array" aca="1" ref="M505" ca="1">INDEX('Wkly eq indx data joined'!$A$1:$AJ$1150,MATCH('Wkly eq indx data aligned'!$A505,OFFSET(INDIRECT(ADDRESS(1,MATCH(M$1,'Wkly eq indx data joined'!$1:$1,0),1,1,$A$1)),,,1150,1),0),MATCH(M$1,'Wkly eq indx data joined'!$1:$1,0)+1)</f>
        <v>57728.6</v>
      </c>
      <c r="N505" s="9" cm="1">
        <f t="array" aca="1" ref="N505" ca="1">INDEX('Wkly eq indx data joined'!$A$1:$AJ$1150,MATCH('Wkly eq indx data aligned'!$A505,OFFSET(INDIRECT(ADDRESS(1,MATCH(N$1,'Wkly eq indx data joined'!$1:$1,0),1,1,$A$1)),,,1150,1),0),MATCH(N$1,'Wkly eq indx data joined'!$1:$1,0)+1)</f>
        <v>2993.53</v>
      </c>
      <c r="O505" s="13" cm="1">
        <f t="array" aca="1" ref="O505" ca="1">INDEX('Wkly eq indx data joined'!$A$1:$AJ$1150,MATCH('Wkly eq indx data aligned'!$A505+1,OFFSET(INDIRECT(ADDRESS(1,MATCH(O$1,'Wkly eq indx data joined'!$1:$1,0),1,1,$A$1)),,,1150,1),0),MATCH(O$1,'Wkly eq indx data joined'!$1:$1,0)+1)</f>
        <v>6654.8</v>
      </c>
      <c r="P505" s="12" cm="1">
        <f t="array" aca="1" ref="P505" ca="1">INDEX('Wkly eq indx data joined'!$A$1:$AJ$1150,MATCH('Wkly eq indx data aligned'!$A505+2,OFFSET(INDIRECT(ADDRESS(1,MATCH(P$1,'Wkly eq indx data joined'!$1:$1,0),1,1,$A$1)),,,1150,1),0),MATCH(P$1,'Wkly eq indx data joined'!$1:$1,0)+1)</f>
        <v>4528.8</v>
      </c>
      <c r="Q505" s="9" cm="1">
        <f t="array" aca="1" ref="Q505" ca="1">INDEX('Wkly eq indx data joined'!$A$1:$AJ$1150,MATCH('Wkly eq indx data aligned'!$A505,OFFSET(INDIRECT(ADDRESS(1,MATCH(Q$1,'Wkly eq indx data joined'!$1:$1,0),1,1,$A$1)),,,1150,1),0),MATCH(Q$1,'Wkly eq indx data joined'!$1:$1,0)+1)</f>
        <v>294.49</v>
      </c>
      <c r="R505" s="12" cm="1">
        <f t="array" aca="1" ref="R505" ca="1">INDEX('Wkly eq indx data joined'!$A$1:$AJ$1150,MATCH('Wkly eq indx data aligned'!$A505+2,OFFSET(INDIRECT(ADDRESS(1,MATCH(R$1,'Wkly eq indx data joined'!$1:$1,0),1,1,$A$1)),,,1150,1),0),MATCH(R$1,'Wkly eq indx data joined'!$1:$1,0)+1)</f>
        <v>1106.05</v>
      </c>
      <c r="S505" s="9" cm="1">
        <f t="array" aca="1" ref="S505" ca="1">INDEX('Wkly eq indx data joined'!$A$1:$AJ$1150,MATCH('Wkly eq indx data aligned'!$A505,OFFSET(INDIRECT(ADDRESS(1,MATCH(S$1,'Wkly eq indx data joined'!$1:$1,0),1,1,$A$1)),,,1150,1),0),MATCH(S$1,'Wkly eq indx data joined'!$1:$1,0)+1)</f>
        <v>22452.83</v>
      </c>
    </row>
    <row r="506" spans="1:19" x14ac:dyDescent="0.25">
      <c r="A506" s="4">
        <f t="shared" si="7"/>
        <v>40053</v>
      </c>
      <c r="B506" s="9" cm="1">
        <f t="array" aca="1" ref="B506" ca="1">INDEX('Wkly eq indx data joined'!$A$1:$AJ$1150,MATCH('Wkly eq indx data aligned'!$A506,OFFSET(INDIRECT(ADDRESS(1,MATCH(B$1,'Wkly eq indx data joined'!$1:$1,0),1,1,$A$1)),,,1150,1),0),MATCH(B$1,'Wkly eq indx data joined'!$1:$1,0)+1)</f>
        <v>4489.5879999999997</v>
      </c>
      <c r="C506" s="9" cm="1">
        <f t="array" aca="1" ref="C506" ca="1">INDEX('Wkly eq indx data joined'!$A$1:$AJ$1150,MATCH('Wkly eq indx data aligned'!$A506,OFFSET(INDIRECT(ADDRESS(1,MATCH(C$1,'Wkly eq indx data joined'!$1:$1,0),1,1,$A$1)),,,1150,1),0),MATCH(C$1,'Wkly eq indx data joined'!$1:$1,0)+1)</f>
        <v>10534.14</v>
      </c>
      <c r="D506" s="18" cm="1">
        <f t="array" aca="1" ref="D506" ca="1">IFERROR(INDEX('Wkly eq indx data joined'!$A$1:$AJ$1150,MATCH('Wkly eq indx data aligned'!$A506,OFFSET(INDIRECT(ADDRESS(1,MATCH(D$1,'Wkly eq indx data joined'!$1:$1,0),1,1,$A$1)),,,1150,1),0),MATCH(D$1,'Wkly eq indx data joined'!$1:$1,0)+1),D505)</f>
        <v>2860.6880000000001</v>
      </c>
      <c r="E506" s="9" cm="1">
        <f t="array" aca="1" ref="E506" ca="1">INDEX('Wkly eq indx data joined'!$A$1:$AJ$1150,MATCH('Wkly eq indx data aligned'!$A506,OFFSET(INDIRECT(ADDRESS(1,MATCH(E$1,'Wkly eq indx data joined'!$1:$1,0),1,1,$A$1)),,,1150,1),0),MATCH(E$1,'Wkly eq indx data joined'!$1:$1,0)+1)</f>
        <v>10977.97</v>
      </c>
      <c r="F506" s="9" cm="1">
        <f t="array" aca="1" ref="F506" ca="1">INDEX('Wkly eq indx data joined'!$A$1:$AJ$1150,MATCH('Wkly eq indx data aligned'!$A506,OFFSET(INDIRECT(ADDRESS(1,MATCH(F$1,'Wkly eq indx data joined'!$1:$1,0),1,1,$A$1)),,,1150,1),0),MATCH(F$1,'Wkly eq indx data joined'!$1:$1,0)+1)</f>
        <v>6211.58</v>
      </c>
      <c r="G506" s="9" cm="1">
        <f t="array" aca="1" ref="G506" ca="1">INDEX('Wkly eq indx data joined'!$A$1:$AJ$1150,MATCH('Wkly eq indx data aligned'!$A506,OFFSET(INDIRECT(ADDRESS(1,MATCH(G$1,'Wkly eq indx data joined'!$1:$1,0),1,1,$A$1)),,,1150,1),0),MATCH(G$1,'Wkly eq indx data joined'!$1:$1,0)+1)</f>
        <v>1028.93</v>
      </c>
      <c r="H506" s="9" cm="1">
        <f t="array" aca="1" ref="H506" ca="1">INDEX('Wkly eq indx data joined'!$A$1:$AJ$1150,MATCH('Wkly eq indx data aligned'!$A506,OFFSET(INDIRECT(ADDRESS(1,MATCH(H$1,'Wkly eq indx data joined'!$1:$1,0),1,1,$A$1)),,,1150,1),0),MATCH(H$1,'Wkly eq indx data joined'!$1:$1,0)+1)</f>
        <v>4908.8999999999996</v>
      </c>
      <c r="I506" s="9" cm="1">
        <f t="array" aca="1" ref="I506" ca="1">INDEX('Wkly eq indx data joined'!$A$1:$AJ$1150,MATCH('Wkly eq indx data aligned'!$A506,OFFSET(INDIRECT(ADDRESS(1,MATCH(I$1,'Wkly eq indx data joined'!$1:$1,0),1,1,$A$1)),,,1150,1),0),MATCH(I$1,'Wkly eq indx data joined'!$1:$1,0)+1)</f>
        <v>20098.62</v>
      </c>
      <c r="J506" s="9" cm="1">
        <f t="array" aca="1" ref="J506" ca="1">INDEX('Wkly eq indx data joined'!$A$1:$AJ$1150,MATCH('Wkly eq indx data aligned'!$A506,OFFSET(INDIRECT(ADDRESS(1,MATCH(J$1,'Wkly eq indx data joined'!$1:$1,0),1,1,$A$1)),,,1150,1),0),MATCH(J$1,'Wkly eq indx data joined'!$1:$1,0)+1)</f>
        <v>3693.14</v>
      </c>
      <c r="K506" s="9" cm="1">
        <f t="array" aca="1" ref="K506" ca="1">INDEX('Wkly eq indx data joined'!$A$1:$AJ$1150,MATCH('Wkly eq indx data aligned'!$A506,OFFSET(INDIRECT(ADDRESS(1,MATCH(K$1,'Wkly eq indx data joined'!$1:$1,0),1,1,$A$1)),,,1150,1),0),MATCH(K$1,'Wkly eq indx data joined'!$1:$1,0)+1)</f>
        <v>5517.35</v>
      </c>
      <c r="L506" s="12" cm="1">
        <f t="array" aca="1" ref="L506" ca="1">INDEX('Wkly eq indx data joined'!$A$1:$AJ$1150,MATCH('Wkly eq indx data aligned'!$A506+2,OFFSET(INDIRECT(ADDRESS(1,MATCH(L$1,'Wkly eq indx data joined'!$1:$1,0),1,1,$A$1)),,,1150,1),0),MATCH(L$1,'Wkly eq indx data joined'!$1:$1,0)+1)</f>
        <v>1607.94</v>
      </c>
      <c r="M506" s="9" cm="1">
        <f t="array" aca="1" ref="M506" ca="1">INDEX('Wkly eq indx data joined'!$A$1:$AJ$1150,MATCH('Wkly eq indx data aligned'!$A506,OFFSET(INDIRECT(ADDRESS(1,MATCH(M$1,'Wkly eq indx data joined'!$1:$1,0),1,1,$A$1)),,,1150,1),0),MATCH(M$1,'Wkly eq indx data joined'!$1:$1,0)+1)</f>
        <v>57700.6</v>
      </c>
      <c r="N506" s="9" cm="1">
        <f t="array" aca="1" ref="N506" ca="1">INDEX('Wkly eq indx data joined'!$A$1:$AJ$1150,MATCH('Wkly eq indx data aligned'!$A506,OFFSET(INDIRECT(ADDRESS(1,MATCH(N$1,'Wkly eq indx data joined'!$1:$1,0),1,1,$A$1)),,,1150,1),0),MATCH(N$1,'Wkly eq indx data joined'!$1:$1,0)+1)</f>
        <v>3115.2</v>
      </c>
      <c r="O506" s="13" cm="1">
        <f t="array" aca="1" ref="O506" ca="1">INDEX('Wkly eq indx data joined'!$A$1:$AJ$1150,MATCH('Wkly eq indx data aligned'!$A506+1,OFFSET(INDIRECT(ADDRESS(1,MATCH(O$1,'Wkly eq indx data joined'!$1:$1,0),1,1,$A$1)),,,1150,1),0),MATCH(O$1,'Wkly eq indx data joined'!$1:$1,0)+1)</f>
        <v>6809.86</v>
      </c>
      <c r="P506" s="12" cm="1">
        <f t="array" aca="1" ref="P506" ca="1">INDEX('Wkly eq indx data joined'!$A$1:$AJ$1150,MATCH('Wkly eq indx data aligned'!$A506+2,OFFSET(INDIRECT(ADDRESS(1,MATCH(P$1,'Wkly eq indx data joined'!$1:$1,0),1,1,$A$1)),,,1150,1),0),MATCH(P$1,'Wkly eq indx data joined'!$1:$1,0)+1)</f>
        <v>4732.3500000000004</v>
      </c>
      <c r="Q506" s="9" cm="1">
        <f t="array" aca="1" ref="Q506" ca="1">INDEX('Wkly eq indx data joined'!$A$1:$AJ$1150,MATCH('Wkly eq indx data aligned'!$A506,OFFSET(INDIRECT(ADDRESS(1,MATCH(Q$1,'Wkly eq indx data joined'!$1:$1,0),1,1,$A$1)),,,1150,1),0),MATCH(Q$1,'Wkly eq indx data joined'!$1:$1,0)+1)</f>
        <v>300.2</v>
      </c>
      <c r="R506" s="12" cm="1">
        <f t="array" aca="1" ref="R506" ca="1">INDEX('Wkly eq indx data joined'!$A$1:$AJ$1150,MATCH('Wkly eq indx data aligned'!$A506+2,OFFSET(INDIRECT(ADDRESS(1,MATCH(R$1,'Wkly eq indx data joined'!$1:$1,0),1,1,$A$1)),,,1150,1),0),MATCH(R$1,'Wkly eq indx data joined'!$1:$1,0)+1)</f>
        <v>1111.33</v>
      </c>
      <c r="S506" s="9" cm="1">
        <f t="array" aca="1" ref="S506" ca="1">INDEX('Wkly eq indx data joined'!$A$1:$AJ$1150,MATCH('Wkly eq indx data aligned'!$A506,OFFSET(INDIRECT(ADDRESS(1,MATCH(S$1,'Wkly eq indx data joined'!$1:$1,0),1,1,$A$1)),,,1150,1),0),MATCH(S$1,'Wkly eq indx data joined'!$1:$1,0)+1)</f>
        <v>22742.44</v>
      </c>
    </row>
    <row r="507" spans="1:19" x14ac:dyDescent="0.25">
      <c r="A507" s="4">
        <f t="shared" si="7"/>
        <v>40060</v>
      </c>
      <c r="B507" s="9" cm="1">
        <f t="array" aca="1" ref="B507" ca="1">INDEX('Wkly eq indx data joined'!$A$1:$AJ$1150,MATCH('Wkly eq indx data aligned'!$A507,OFFSET(INDIRECT(ADDRESS(1,MATCH(B$1,'Wkly eq indx data joined'!$1:$1,0),1,1,$A$1)),,,1150,1),0),MATCH(B$1,'Wkly eq indx data joined'!$1:$1,0)+1)</f>
        <v>4435.5169999999998</v>
      </c>
      <c r="C507" s="9" cm="1">
        <f t="array" aca="1" ref="C507" ca="1">INDEX('Wkly eq indx data joined'!$A$1:$AJ$1150,MATCH('Wkly eq indx data aligned'!$A507,OFFSET(INDIRECT(ADDRESS(1,MATCH(C$1,'Wkly eq indx data joined'!$1:$1,0),1,1,$A$1)),,,1150,1),0),MATCH(C$1,'Wkly eq indx data joined'!$1:$1,0)+1)</f>
        <v>10187.11</v>
      </c>
      <c r="D507" s="18" cm="1">
        <f t="array" aca="1" ref="D507" ca="1">IFERROR(INDEX('Wkly eq indx data joined'!$A$1:$AJ$1150,MATCH('Wkly eq indx data aligned'!$A507,OFFSET(INDIRECT(ADDRESS(1,MATCH(D$1,'Wkly eq indx data joined'!$1:$1,0),1,1,$A$1)),,,1150,1),0),MATCH(D$1,'Wkly eq indx data joined'!$1:$1,0)+1),D506)</f>
        <v>2861.6089999999999</v>
      </c>
      <c r="E507" s="9" cm="1">
        <f t="array" aca="1" ref="E507" ca="1">INDEX('Wkly eq indx data joined'!$A$1:$AJ$1150,MATCH('Wkly eq indx data aligned'!$A507,OFFSET(INDIRECT(ADDRESS(1,MATCH(E$1,'Wkly eq indx data joined'!$1:$1,0),1,1,$A$1)),,,1150,1),0),MATCH(E$1,'Wkly eq indx data joined'!$1:$1,0)+1)</f>
        <v>11017.47</v>
      </c>
      <c r="F507" s="9" cm="1">
        <f t="array" aca="1" ref="F507" ca="1">INDEX('Wkly eq indx data joined'!$A$1:$AJ$1150,MATCH('Wkly eq indx data aligned'!$A507,OFFSET(INDIRECT(ADDRESS(1,MATCH(F$1,'Wkly eq indx data joined'!$1:$1,0),1,1,$A$1)),,,1150,1),0),MATCH(F$1,'Wkly eq indx data joined'!$1:$1,0)+1)</f>
        <v>6119.07</v>
      </c>
      <c r="G507" s="9" cm="1">
        <f t="array" aca="1" ref="G507" ca="1">INDEX('Wkly eq indx data joined'!$A$1:$AJ$1150,MATCH('Wkly eq indx data aligned'!$A507,OFFSET(INDIRECT(ADDRESS(1,MATCH(G$1,'Wkly eq indx data joined'!$1:$1,0),1,1,$A$1)),,,1150,1),0),MATCH(G$1,'Wkly eq indx data joined'!$1:$1,0)+1)</f>
        <v>1016.4</v>
      </c>
      <c r="H507" s="9" cm="1">
        <f t="array" aca="1" ref="H507" ca="1">INDEX('Wkly eq indx data joined'!$A$1:$AJ$1150,MATCH('Wkly eq indx data aligned'!$A507,OFFSET(INDIRECT(ADDRESS(1,MATCH(H$1,'Wkly eq indx data joined'!$1:$1,0),1,1,$A$1)),,,1150,1),0),MATCH(H$1,'Wkly eq indx data joined'!$1:$1,0)+1)</f>
        <v>4851.7</v>
      </c>
      <c r="I507" s="9" cm="1">
        <f t="array" aca="1" ref="I507" ca="1">INDEX('Wkly eq indx data joined'!$A$1:$AJ$1150,MATCH('Wkly eq indx data aligned'!$A507,OFFSET(INDIRECT(ADDRESS(1,MATCH(I$1,'Wkly eq indx data joined'!$1:$1,0),1,1,$A$1)),,,1150,1),0),MATCH(I$1,'Wkly eq indx data joined'!$1:$1,0)+1)</f>
        <v>20318.62</v>
      </c>
      <c r="J507" s="9" cm="1">
        <f t="array" aca="1" ref="J507" ca="1">INDEX('Wkly eq indx data joined'!$A$1:$AJ$1150,MATCH('Wkly eq indx data aligned'!$A507,OFFSET(INDIRECT(ADDRESS(1,MATCH(J$1,'Wkly eq indx data joined'!$1:$1,0),1,1,$A$1)),,,1150,1),0),MATCH(J$1,'Wkly eq indx data joined'!$1:$1,0)+1)</f>
        <v>3598.76</v>
      </c>
      <c r="K507" s="9" cm="1">
        <f t="array" aca="1" ref="K507" ca="1">INDEX('Wkly eq indx data joined'!$A$1:$AJ$1150,MATCH('Wkly eq indx data aligned'!$A507,OFFSET(INDIRECT(ADDRESS(1,MATCH(K$1,'Wkly eq indx data joined'!$1:$1,0),1,1,$A$1)),,,1150,1),0),MATCH(K$1,'Wkly eq indx data joined'!$1:$1,0)+1)</f>
        <v>5384.43</v>
      </c>
      <c r="L507" s="12" cm="1">
        <f t="array" aca="1" ref="L507" ca="1">INDEX('Wkly eq indx data joined'!$A$1:$AJ$1150,MATCH('Wkly eq indx data aligned'!$A507+2,OFFSET(INDIRECT(ADDRESS(1,MATCH(L$1,'Wkly eq indx data joined'!$1:$1,0),1,1,$A$1)),,,1150,1),0),MATCH(L$1,'Wkly eq indx data joined'!$1:$1,0)+1)</f>
        <v>1608.9</v>
      </c>
      <c r="M507" s="9" cm="1">
        <f t="array" aca="1" ref="M507" ca="1">INDEX('Wkly eq indx data joined'!$A$1:$AJ$1150,MATCH('Wkly eq indx data aligned'!$A507,OFFSET(INDIRECT(ADDRESS(1,MATCH(M$1,'Wkly eq indx data joined'!$1:$1,0),1,1,$A$1)),,,1150,1),0),MATCH(M$1,'Wkly eq indx data joined'!$1:$1,0)+1)</f>
        <v>56652.3</v>
      </c>
      <c r="N507" s="9" cm="1">
        <f t="array" aca="1" ref="N507" ca="1">INDEX('Wkly eq indx data joined'!$A$1:$AJ$1150,MATCH('Wkly eq indx data aligned'!$A507,OFFSET(INDIRECT(ADDRESS(1,MATCH(N$1,'Wkly eq indx data joined'!$1:$1,0),1,1,$A$1)),,,1150,1),0),MATCH(N$1,'Wkly eq indx data joined'!$1:$1,0)+1)</f>
        <v>3038.21</v>
      </c>
      <c r="O507" s="13" cm="1">
        <f t="array" aca="1" ref="O507" ca="1">INDEX('Wkly eq indx data joined'!$A$1:$AJ$1150,MATCH('Wkly eq indx data aligned'!$A507+1,OFFSET(INDIRECT(ADDRESS(1,MATCH(O$1,'Wkly eq indx data joined'!$1:$1,0),1,1,$A$1)),,,1150,1),0),MATCH(O$1,'Wkly eq indx data joined'!$1:$1,0)+1)</f>
        <v>7153.13</v>
      </c>
      <c r="P507" s="12" cm="1">
        <f t="array" aca="1" ref="P507" ca="1">INDEX('Wkly eq indx data joined'!$A$1:$AJ$1150,MATCH('Wkly eq indx data aligned'!$A507+2,OFFSET(INDIRECT(ADDRESS(1,MATCH(P$1,'Wkly eq indx data joined'!$1:$1,0),1,1,$A$1)),,,1150,1),0),MATCH(P$1,'Wkly eq indx data joined'!$1:$1,0)+1)</f>
        <v>4680.3999999999996</v>
      </c>
      <c r="Q507" s="9" cm="1">
        <f t="array" aca="1" ref="Q507" ca="1">INDEX('Wkly eq indx data joined'!$A$1:$AJ$1150,MATCH('Wkly eq indx data aligned'!$A507,OFFSET(INDIRECT(ADDRESS(1,MATCH(Q$1,'Wkly eq indx data joined'!$1:$1,0),1,1,$A$1)),,,1150,1),0),MATCH(Q$1,'Wkly eq indx data joined'!$1:$1,0)+1)</f>
        <v>293.16000000000003</v>
      </c>
      <c r="R507" s="12" cm="1">
        <f t="array" aca="1" ref="R507" ca="1">INDEX('Wkly eq indx data joined'!$A$1:$AJ$1150,MATCH('Wkly eq indx data aligned'!$A507+2,OFFSET(INDIRECT(ADDRESS(1,MATCH(R$1,'Wkly eq indx data joined'!$1:$1,0),1,1,$A$1)),,,1150,1),0),MATCH(R$1,'Wkly eq indx data joined'!$1:$1,0)+1)</f>
        <v>1085.58</v>
      </c>
      <c r="S507" s="9" cm="1">
        <f t="array" aca="1" ref="S507" ca="1">INDEX('Wkly eq indx data joined'!$A$1:$AJ$1150,MATCH('Wkly eq indx data aligned'!$A507,OFFSET(INDIRECT(ADDRESS(1,MATCH(S$1,'Wkly eq indx data joined'!$1:$1,0),1,1,$A$1)),,,1150,1),0),MATCH(S$1,'Wkly eq indx data joined'!$1:$1,0)+1)</f>
        <v>22222.959999999999</v>
      </c>
    </row>
    <row r="508" spans="1:19" x14ac:dyDescent="0.25">
      <c r="A508" s="4">
        <f t="shared" si="7"/>
        <v>40067</v>
      </c>
      <c r="B508" s="9" cm="1">
        <f t="array" aca="1" ref="B508" ca="1">INDEX('Wkly eq indx data joined'!$A$1:$AJ$1150,MATCH('Wkly eq indx data aligned'!$A508,OFFSET(INDIRECT(ADDRESS(1,MATCH(B$1,'Wkly eq indx data joined'!$1:$1,0),1,1,$A$1)),,,1150,1),0),MATCH(B$1,'Wkly eq indx data joined'!$1:$1,0)+1)</f>
        <v>4596.076</v>
      </c>
      <c r="C508" s="9" cm="1">
        <f t="array" aca="1" ref="C508" ca="1">INDEX('Wkly eq indx data joined'!$A$1:$AJ$1150,MATCH('Wkly eq indx data aligned'!$A508,OFFSET(INDIRECT(ADDRESS(1,MATCH(C$1,'Wkly eq indx data joined'!$1:$1,0),1,1,$A$1)),,,1150,1),0),MATCH(C$1,'Wkly eq indx data joined'!$1:$1,0)+1)</f>
        <v>10444.33</v>
      </c>
      <c r="D508" s="18" cm="1">
        <f t="array" aca="1" ref="D508" ca="1">IFERROR(INDEX('Wkly eq indx data joined'!$A$1:$AJ$1150,MATCH('Wkly eq indx data aligned'!$A508,OFFSET(INDIRECT(ADDRESS(1,MATCH(D$1,'Wkly eq indx data joined'!$1:$1,0),1,1,$A$1)),,,1150,1),0),MATCH(D$1,'Wkly eq indx data joined'!$1:$1,0)+1),D507)</f>
        <v>2989.7919999999999</v>
      </c>
      <c r="E508" s="9" cm="1">
        <f t="array" aca="1" ref="E508" ca="1">INDEX('Wkly eq indx data joined'!$A$1:$AJ$1150,MATCH('Wkly eq indx data aligned'!$A508,OFFSET(INDIRECT(ADDRESS(1,MATCH(E$1,'Wkly eq indx data joined'!$1:$1,0),1,1,$A$1)),,,1150,1),0),MATCH(E$1,'Wkly eq indx data joined'!$1:$1,0)+1)</f>
        <v>11253.23</v>
      </c>
      <c r="F508" s="9" cm="1">
        <f t="array" aca="1" ref="F508" ca="1">INDEX('Wkly eq indx data joined'!$A$1:$AJ$1150,MATCH('Wkly eq indx data aligned'!$A508,OFFSET(INDIRECT(ADDRESS(1,MATCH(F$1,'Wkly eq indx data joined'!$1:$1,0),1,1,$A$1)),,,1150,1),0),MATCH(F$1,'Wkly eq indx data joined'!$1:$1,0)+1)</f>
        <v>6232.99</v>
      </c>
      <c r="G508" s="9" cm="1">
        <f t="array" aca="1" ref="G508" ca="1">INDEX('Wkly eq indx data joined'!$A$1:$AJ$1150,MATCH('Wkly eq indx data aligned'!$A508,OFFSET(INDIRECT(ADDRESS(1,MATCH(G$1,'Wkly eq indx data joined'!$1:$1,0),1,1,$A$1)),,,1150,1),0),MATCH(G$1,'Wkly eq indx data joined'!$1:$1,0)+1)</f>
        <v>1042.73</v>
      </c>
      <c r="H508" s="9" cm="1">
        <f t="array" aca="1" ref="H508" ca="1">INDEX('Wkly eq indx data joined'!$A$1:$AJ$1150,MATCH('Wkly eq indx data aligned'!$A508,OFFSET(INDIRECT(ADDRESS(1,MATCH(H$1,'Wkly eq indx data joined'!$1:$1,0),1,1,$A$1)),,,1150,1),0),MATCH(H$1,'Wkly eq indx data joined'!$1:$1,0)+1)</f>
        <v>5011.47</v>
      </c>
      <c r="I508" s="9" cm="1">
        <f t="array" aca="1" ref="I508" ca="1">INDEX('Wkly eq indx data joined'!$A$1:$AJ$1150,MATCH('Wkly eq indx data aligned'!$A508,OFFSET(INDIRECT(ADDRESS(1,MATCH(I$1,'Wkly eq indx data joined'!$1:$1,0),1,1,$A$1)),,,1150,1),0),MATCH(I$1,'Wkly eq indx data joined'!$1:$1,0)+1)</f>
        <v>21161.42</v>
      </c>
      <c r="J508" s="9" cm="1">
        <f t="array" aca="1" ref="J508" ca="1">INDEX('Wkly eq indx data joined'!$A$1:$AJ$1150,MATCH('Wkly eq indx data aligned'!$A508,OFFSET(INDIRECT(ADDRESS(1,MATCH(J$1,'Wkly eq indx data joined'!$1:$1,0),1,1,$A$1)),,,1150,1),0),MATCH(J$1,'Wkly eq indx data joined'!$1:$1,0)+1)</f>
        <v>3734.89</v>
      </c>
      <c r="K508" s="9" cm="1">
        <f t="array" aca="1" ref="K508" ca="1">INDEX('Wkly eq indx data joined'!$A$1:$AJ$1150,MATCH('Wkly eq indx data aligned'!$A508,OFFSET(INDIRECT(ADDRESS(1,MATCH(K$1,'Wkly eq indx data joined'!$1:$1,0),1,1,$A$1)),,,1150,1),0),MATCH(K$1,'Wkly eq indx data joined'!$1:$1,0)+1)</f>
        <v>5624.02</v>
      </c>
      <c r="L508" s="12" cm="1">
        <f t="array" aca="1" ref="L508" ca="1">INDEX('Wkly eq indx data joined'!$A$1:$AJ$1150,MATCH('Wkly eq indx data aligned'!$A508+2,OFFSET(INDIRECT(ADDRESS(1,MATCH(L$1,'Wkly eq indx data joined'!$1:$1,0),1,1,$A$1)),,,1150,1),0),MATCH(L$1,'Wkly eq indx data joined'!$1:$1,0)+1)</f>
        <v>1651.7</v>
      </c>
      <c r="M508" s="9" cm="1">
        <f t="array" aca="1" ref="M508" ca="1">INDEX('Wkly eq indx data joined'!$A$1:$AJ$1150,MATCH('Wkly eq indx data aligned'!$A508,OFFSET(INDIRECT(ADDRESS(1,MATCH(M$1,'Wkly eq indx data joined'!$1:$1,0),1,1,$A$1)),,,1150,1),0),MATCH(M$1,'Wkly eq indx data joined'!$1:$1,0)+1)</f>
        <v>58366.400000000001</v>
      </c>
      <c r="N508" s="9" cm="1">
        <f t="array" aca="1" ref="N508" ca="1">INDEX('Wkly eq indx data joined'!$A$1:$AJ$1150,MATCH('Wkly eq indx data aligned'!$A508,OFFSET(INDIRECT(ADDRESS(1,MATCH(N$1,'Wkly eq indx data joined'!$1:$1,0),1,1,$A$1)),,,1150,1),0),MATCH(N$1,'Wkly eq indx data joined'!$1:$1,0)+1)</f>
        <v>3257.69</v>
      </c>
      <c r="O508" s="13" cm="1">
        <f t="array" aca="1" ref="O508" ca="1">INDEX('Wkly eq indx data joined'!$A$1:$AJ$1150,MATCH('Wkly eq indx data aligned'!$A508+1,OFFSET(INDIRECT(ADDRESS(1,MATCH(O$1,'Wkly eq indx data joined'!$1:$1,0),1,1,$A$1)),,,1150,1),0),MATCH(O$1,'Wkly eq indx data joined'!$1:$1,0)+1)</f>
        <v>7337.14</v>
      </c>
      <c r="P508" s="12" cm="1">
        <f t="array" aca="1" ref="P508" ca="1">INDEX('Wkly eq indx data joined'!$A$1:$AJ$1150,MATCH('Wkly eq indx data aligned'!$A508+2,OFFSET(INDIRECT(ADDRESS(1,MATCH(P$1,'Wkly eq indx data joined'!$1:$1,0),1,1,$A$1)),,,1150,1),0),MATCH(P$1,'Wkly eq indx data joined'!$1:$1,0)+1)</f>
        <v>4829.55</v>
      </c>
      <c r="Q508" s="9" cm="1">
        <f t="array" aca="1" ref="Q508" ca="1">INDEX('Wkly eq indx data joined'!$A$1:$AJ$1150,MATCH('Wkly eq indx data aligned'!$A508,OFFSET(INDIRECT(ADDRESS(1,MATCH(Q$1,'Wkly eq indx data joined'!$1:$1,0),1,1,$A$1)),,,1150,1),0),MATCH(Q$1,'Wkly eq indx data joined'!$1:$1,0)+1)</f>
        <v>308</v>
      </c>
      <c r="R508" s="12" cm="1">
        <f t="array" aca="1" ref="R508" ca="1">INDEX('Wkly eq indx data joined'!$A$1:$AJ$1150,MATCH('Wkly eq indx data aligned'!$A508+2,OFFSET(INDIRECT(ADDRESS(1,MATCH(R$1,'Wkly eq indx data joined'!$1:$1,0),1,1,$A$1)),,,1150,1),0),MATCH(R$1,'Wkly eq indx data joined'!$1:$1,0)+1)</f>
        <v>1175.1500000000001</v>
      </c>
      <c r="S508" s="9" cm="1">
        <f t="array" aca="1" ref="S508" ca="1">INDEX('Wkly eq indx data joined'!$A$1:$AJ$1150,MATCH('Wkly eq indx data aligned'!$A508,OFFSET(INDIRECT(ADDRESS(1,MATCH(S$1,'Wkly eq indx data joined'!$1:$1,0),1,1,$A$1)),,,1150,1),0),MATCH(S$1,'Wkly eq indx data joined'!$1:$1,0)+1)</f>
        <v>23005.09</v>
      </c>
    </row>
    <row r="509" spans="1:19" x14ac:dyDescent="0.25">
      <c r="A509" s="4">
        <f t="shared" si="7"/>
        <v>40074</v>
      </c>
      <c r="B509" s="9" cm="1">
        <f t="array" aca="1" ref="B509" ca="1">INDEX('Wkly eq indx data joined'!$A$1:$AJ$1150,MATCH('Wkly eq indx data aligned'!$A509,OFFSET(INDIRECT(ADDRESS(1,MATCH(B$1,'Wkly eq indx data joined'!$1:$1,0),1,1,$A$1)),,,1150,1),0),MATCH(B$1,'Wkly eq indx data joined'!$1:$1,0)+1)</f>
        <v>4693.2430000000004</v>
      </c>
      <c r="C509" s="9" cm="1">
        <f t="array" aca="1" ref="C509" ca="1">INDEX('Wkly eq indx data joined'!$A$1:$AJ$1150,MATCH('Wkly eq indx data aligned'!$A509,OFFSET(INDIRECT(ADDRESS(1,MATCH(C$1,'Wkly eq indx data joined'!$1:$1,0),1,1,$A$1)),,,1150,1),0),MATCH(C$1,'Wkly eq indx data joined'!$1:$1,0)+1)</f>
        <v>10370.540000000001</v>
      </c>
      <c r="D509" s="18" cm="1">
        <f t="array" aca="1" ref="D509" ca="1">IFERROR(INDEX('Wkly eq indx data joined'!$A$1:$AJ$1150,MATCH('Wkly eq indx data aligned'!$A509,OFFSET(INDIRECT(ADDRESS(1,MATCH(D$1,'Wkly eq indx data joined'!$1:$1,0),1,1,$A$1)),,,1150,1),0),MATCH(D$1,'Wkly eq indx data joined'!$1:$1,0)+1),D508)</f>
        <v>2962.6669999999999</v>
      </c>
      <c r="E509" s="9" cm="1">
        <f t="array" aca="1" ref="E509" ca="1">INDEX('Wkly eq indx data joined'!$A$1:$AJ$1150,MATCH('Wkly eq indx data aligned'!$A509,OFFSET(INDIRECT(ADDRESS(1,MATCH(E$1,'Wkly eq indx data joined'!$1:$1,0),1,1,$A$1)),,,1150,1),0),MATCH(E$1,'Wkly eq indx data joined'!$1:$1,0)+1)</f>
        <v>11445.95</v>
      </c>
      <c r="F509" s="9" cm="1">
        <f t="array" aca="1" ref="F509" ca="1">INDEX('Wkly eq indx data joined'!$A$1:$AJ$1150,MATCH('Wkly eq indx data aligned'!$A509,OFFSET(INDIRECT(ADDRESS(1,MATCH(F$1,'Wkly eq indx data joined'!$1:$1,0),1,1,$A$1)),,,1150,1),0),MATCH(F$1,'Wkly eq indx data joined'!$1:$1,0)+1)</f>
        <v>6325.15</v>
      </c>
      <c r="G509" s="9" cm="1">
        <f t="array" aca="1" ref="G509" ca="1">INDEX('Wkly eq indx data joined'!$A$1:$AJ$1150,MATCH('Wkly eq indx data aligned'!$A509,OFFSET(INDIRECT(ADDRESS(1,MATCH(G$1,'Wkly eq indx data joined'!$1:$1,0),1,1,$A$1)),,,1150,1),0),MATCH(G$1,'Wkly eq indx data joined'!$1:$1,0)+1)</f>
        <v>1068.3</v>
      </c>
      <c r="H509" s="9" cm="1">
        <f t="array" aca="1" ref="H509" ca="1">INDEX('Wkly eq indx data joined'!$A$1:$AJ$1150,MATCH('Wkly eq indx data aligned'!$A509,OFFSET(INDIRECT(ADDRESS(1,MATCH(H$1,'Wkly eq indx data joined'!$1:$1,0),1,1,$A$1)),,,1150,1),0),MATCH(H$1,'Wkly eq indx data joined'!$1:$1,0)+1)</f>
        <v>5172.8900000000003</v>
      </c>
      <c r="I509" s="9" cm="1">
        <f t="array" aca="1" ref="I509" ca="1">INDEX('Wkly eq indx data joined'!$A$1:$AJ$1150,MATCH('Wkly eq indx data aligned'!$A509,OFFSET(INDIRECT(ADDRESS(1,MATCH(I$1,'Wkly eq indx data joined'!$1:$1,0),1,1,$A$1)),,,1150,1),0),MATCH(I$1,'Wkly eq indx data joined'!$1:$1,0)+1)</f>
        <v>21623.45</v>
      </c>
      <c r="J509" s="9" cm="1">
        <f t="array" aca="1" ref="J509" ca="1">INDEX('Wkly eq indx data joined'!$A$1:$AJ$1150,MATCH('Wkly eq indx data aligned'!$A509,OFFSET(INDIRECT(ADDRESS(1,MATCH(J$1,'Wkly eq indx data joined'!$1:$1,0),1,1,$A$1)),,,1150,1),0),MATCH(J$1,'Wkly eq indx data joined'!$1:$1,0)+1)</f>
        <v>3827.84</v>
      </c>
      <c r="K509" s="9" cm="1">
        <f t="array" aca="1" ref="K509" ca="1">INDEX('Wkly eq indx data joined'!$A$1:$AJ$1150,MATCH('Wkly eq indx data aligned'!$A509,OFFSET(INDIRECT(ADDRESS(1,MATCH(K$1,'Wkly eq indx data joined'!$1:$1,0),1,1,$A$1)),,,1150,1),0),MATCH(K$1,'Wkly eq indx data joined'!$1:$1,0)+1)</f>
        <v>5703.83</v>
      </c>
      <c r="L509" s="12" cm="1">
        <f t="array" aca="1" ref="L509" ca="1">INDEX('Wkly eq indx data joined'!$A$1:$AJ$1150,MATCH('Wkly eq indx data aligned'!$A509+2,OFFSET(INDIRECT(ADDRESS(1,MATCH(L$1,'Wkly eq indx data joined'!$1:$1,0),1,1,$A$1)),,,1150,1),0),MATCH(L$1,'Wkly eq indx data joined'!$1:$1,0)+1)</f>
        <v>1699.71</v>
      </c>
      <c r="M509" s="9" cm="1">
        <f t="array" aca="1" ref="M509" ca="1">INDEX('Wkly eq indx data joined'!$A$1:$AJ$1150,MATCH('Wkly eq indx data aligned'!$A509,OFFSET(INDIRECT(ADDRESS(1,MATCH(M$1,'Wkly eq indx data joined'!$1:$1,0),1,1,$A$1)),,,1150,1),0),MATCH(M$1,'Wkly eq indx data joined'!$1:$1,0)+1)</f>
        <v>60703</v>
      </c>
      <c r="N509" s="9" cm="1">
        <f t="array" aca="1" ref="N509" ca="1">INDEX('Wkly eq indx data joined'!$A$1:$AJ$1150,MATCH('Wkly eq indx data aligned'!$A509,OFFSET(INDIRECT(ADDRESS(1,MATCH(N$1,'Wkly eq indx data joined'!$1:$1,0),1,1,$A$1)),,,1150,1),0),MATCH(N$1,'Wkly eq indx data joined'!$1:$1,0)+1)</f>
        <v>3454.78</v>
      </c>
      <c r="O509" s="13" cm="1">
        <f t="array" aca="1" ref="O509" ca="1">INDEX('Wkly eq indx data joined'!$A$1:$AJ$1150,MATCH('Wkly eq indx data aligned'!$A509+1,OFFSET(INDIRECT(ADDRESS(1,MATCH(O$1,'Wkly eq indx data joined'!$1:$1,0),1,1,$A$1)),,,1150,1),0),MATCH(O$1,'Wkly eq indx data joined'!$1:$1,0)+1)</f>
        <v>7526.55</v>
      </c>
      <c r="P509" s="12" cm="1">
        <f t="array" aca="1" ref="P509" ca="1">INDEX('Wkly eq indx data joined'!$A$1:$AJ$1150,MATCH('Wkly eq indx data aligned'!$A509+2,OFFSET(INDIRECT(ADDRESS(1,MATCH(P$1,'Wkly eq indx data joined'!$1:$1,0),1,1,$A$1)),,,1150,1),0),MATCH(P$1,'Wkly eq indx data joined'!$1:$1,0)+1)</f>
        <v>4976.05</v>
      </c>
      <c r="Q509" s="9" cm="1">
        <f t="array" aca="1" ref="Q509" ca="1">INDEX('Wkly eq indx data joined'!$A$1:$AJ$1150,MATCH('Wkly eq indx data aligned'!$A509,OFFSET(INDIRECT(ADDRESS(1,MATCH(Q$1,'Wkly eq indx data joined'!$1:$1,0),1,1,$A$1)),,,1150,1),0),MATCH(Q$1,'Wkly eq indx data joined'!$1:$1,0)+1)</f>
        <v>313.63</v>
      </c>
      <c r="R509" s="12" cm="1">
        <f t="array" aca="1" ref="R509" ca="1">INDEX('Wkly eq indx data joined'!$A$1:$AJ$1150,MATCH('Wkly eq indx data aligned'!$A509+2,OFFSET(INDIRECT(ADDRESS(1,MATCH(R$1,'Wkly eq indx data joined'!$1:$1,0),1,1,$A$1)),,,1150,1),0),MATCH(R$1,'Wkly eq indx data joined'!$1:$1,0)+1)</f>
        <v>1208.3499999999999</v>
      </c>
      <c r="S509" s="9" cm="1">
        <f t="array" aca="1" ref="S509" ca="1">INDEX('Wkly eq indx data joined'!$A$1:$AJ$1150,MATCH('Wkly eq indx data aligned'!$A509,OFFSET(INDIRECT(ADDRESS(1,MATCH(S$1,'Wkly eq indx data joined'!$1:$1,0),1,1,$A$1)),,,1150,1),0),MATCH(S$1,'Wkly eq indx data joined'!$1:$1,0)+1)</f>
        <v>23190.01</v>
      </c>
    </row>
    <row r="510" spans="1:19" x14ac:dyDescent="0.25">
      <c r="A510" s="4">
        <f t="shared" si="7"/>
        <v>40081</v>
      </c>
      <c r="B510" s="9" cm="1">
        <f t="array" aca="1" ref="B510" ca="1">INDEX('Wkly eq indx data joined'!$A$1:$AJ$1150,MATCH('Wkly eq indx data aligned'!$A510,OFFSET(INDIRECT(ADDRESS(1,MATCH(B$1,'Wkly eq indx data joined'!$1:$1,0),1,1,$A$1)),,,1150,1),0),MATCH(B$1,'Wkly eq indx data joined'!$1:$1,0)+1)</f>
        <v>4713.259</v>
      </c>
      <c r="C510" s="9" cm="1">
        <f t="array" aca="1" ref="C510" ca="1">INDEX('Wkly eq indx data joined'!$A$1:$AJ$1150,MATCH('Wkly eq indx data aligned'!$A510,OFFSET(INDIRECT(ADDRESS(1,MATCH(C$1,'Wkly eq indx data joined'!$1:$1,0),1,1,$A$1)),,,1150,1),0),MATCH(C$1,'Wkly eq indx data joined'!$1:$1,0)+1)</f>
        <v>10265.98</v>
      </c>
      <c r="D510" s="18" cm="1">
        <f t="array" aca="1" ref="D510" ca="1">IFERROR(INDEX('Wkly eq indx data joined'!$A$1:$AJ$1150,MATCH('Wkly eq indx data aligned'!$A510,OFFSET(INDIRECT(ADDRESS(1,MATCH(D$1,'Wkly eq indx data joined'!$1:$1,0),1,1,$A$1)),,,1150,1),0),MATCH(D$1,'Wkly eq indx data joined'!$1:$1,0)+1),D509)</f>
        <v>2838.8420000000001</v>
      </c>
      <c r="E510" s="9" cm="1">
        <f t="array" aca="1" ref="E510" ca="1">INDEX('Wkly eq indx data joined'!$A$1:$AJ$1150,MATCH('Wkly eq indx data aligned'!$A510,OFFSET(INDIRECT(ADDRESS(1,MATCH(E$1,'Wkly eq indx data joined'!$1:$1,0),1,1,$A$1)),,,1150,1),0),MATCH(E$1,'Wkly eq indx data joined'!$1:$1,0)+1)</f>
        <v>11212.39</v>
      </c>
      <c r="F510" s="9" cm="1">
        <f t="array" aca="1" ref="F510" ca="1">INDEX('Wkly eq indx data joined'!$A$1:$AJ$1150,MATCH('Wkly eq indx data aligned'!$A510,OFFSET(INDIRECT(ADDRESS(1,MATCH(F$1,'Wkly eq indx data joined'!$1:$1,0),1,1,$A$1)),,,1150,1),0),MATCH(F$1,'Wkly eq indx data joined'!$1:$1,0)+1)</f>
        <v>6236.91</v>
      </c>
      <c r="G510" s="9" cm="1">
        <f t="array" aca="1" ref="G510" ca="1">INDEX('Wkly eq indx data joined'!$A$1:$AJ$1150,MATCH('Wkly eq indx data aligned'!$A510,OFFSET(INDIRECT(ADDRESS(1,MATCH(G$1,'Wkly eq indx data joined'!$1:$1,0),1,1,$A$1)),,,1150,1),0),MATCH(G$1,'Wkly eq indx data joined'!$1:$1,0)+1)</f>
        <v>1044.3800000000001</v>
      </c>
      <c r="H510" s="9" cm="1">
        <f t="array" aca="1" ref="H510" ca="1">INDEX('Wkly eq indx data joined'!$A$1:$AJ$1150,MATCH('Wkly eq indx data aligned'!$A510,OFFSET(INDIRECT(ADDRESS(1,MATCH(H$1,'Wkly eq indx data joined'!$1:$1,0),1,1,$A$1)),,,1150,1),0),MATCH(H$1,'Wkly eq indx data joined'!$1:$1,0)+1)</f>
        <v>5082.2</v>
      </c>
      <c r="I510" s="9" cm="1">
        <f t="array" aca="1" ref="I510" ca="1">INDEX('Wkly eq indx data joined'!$A$1:$AJ$1150,MATCH('Wkly eq indx data aligned'!$A510,OFFSET(INDIRECT(ADDRESS(1,MATCH(I$1,'Wkly eq indx data joined'!$1:$1,0),1,1,$A$1)),,,1150,1),0),MATCH(I$1,'Wkly eq indx data joined'!$1:$1,0)+1)</f>
        <v>21024.400000000001</v>
      </c>
      <c r="J510" s="9" cm="1">
        <f t="array" aca="1" ref="J510" ca="1">INDEX('Wkly eq indx data joined'!$A$1:$AJ$1150,MATCH('Wkly eq indx data aligned'!$A510,OFFSET(INDIRECT(ADDRESS(1,MATCH(J$1,'Wkly eq indx data joined'!$1:$1,0),1,1,$A$1)),,,1150,1),0),MATCH(J$1,'Wkly eq indx data joined'!$1:$1,0)+1)</f>
        <v>3739.14</v>
      </c>
      <c r="K510" s="9" cm="1">
        <f t="array" aca="1" ref="K510" ca="1">INDEX('Wkly eq indx data joined'!$A$1:$AJ$1150,MATCH('Wkly eq indx data aligned'!$A510,OFFSET(INDIRECT(ADDRESS(1,MATCH(K$1,'Wkly eq indx data joined'!$1:$1,0),1,1,$A$1)),,,1150,1),0),MATCH(K$1,'Wkly eq indx data joined'!$1:$1,0)+1)</f>
        <v>5581.41</v>
      </c>
      <c r="L510" s="12" cm="1">
        <f t="array" aca="1" ref="L510" ca="1">INDEX('Wkly eq indx data joined'!$A$1:$AJ$1150,MATCH('Wkly eq indx data aligned'!$A510+2,OFFSET(INDIRECT(ADDRESS(1,MATCH(L$1,'Wkly eq indx data joined'!$1:$1,0),1,1,$A$1)),,,1150,1),0),MATCH(L$1,'Wkly eq indx data joined'!$1:$1,0)+1)</f>
        <v>1691.48</v>
      </c>
      <c r="M510" s="9" cm="1">
        <f t="array" aca="1" ref="M510" ca="1">INDEX('Wkly eq indx data joined'!$A$1:$AJ$1150,MATCH('Wkly eq indx data aligned'!$A510,OFFSET(INDIRECT(ADDRESS(1,MATCH(M$1,'Wkly eq indx data joined'!$1:$1,0),1,1,$A$1)),,,1150,1),0),MATCH(M$1,'Wkly eq indx data joined'!$1:$1,0)+1)</f>
        <v>60355.7</v>
      </c>
      <c r="N510" s="9" cm="1">
        <f t="array" aca="1" ref="N510" ca="1">INDEX('Wkly eq indx data joined'!$A$1:$AJ$1150,MATCH('Wkly eq indx data aligned'!$A510,OFFSET(INDIRECT(ADDRESS(1,MATCH(N$1,'Wkly eq indx data joined'!$1:$1,0),1,1,$A$1)),,,1150,1),0),MATCH(N$1,'Wkly eq indx data joined'!$1:$1,0)+1)</f>
        <v>3310.01</v>
      </c>
      <c r="O510" s="13" cm="1">
        <f t="array" aca="1" ref="O510" ca="1">INDEX('Wkly eq indx data joined'!$A$1:$AJ$1150,MATCH('Wkly eq indx data aligned'!$A510+1,OFFSET(INDIRECT(ADDRESS(1,MATCH(O$1,'Wkly eq indx data joined'!$1:$1,0),1,1,$A$1)),,,1150,1),0),MATCH(O$1,'Wkly eq indx data joined'!$1:$1,0)+1)</f>
        <v>7345.22</v>
      </c>
      <c r="P510" s="12" cm="1">
        <f t="array" aca="1" ref="P510" ca="1">INDEX('Wkly eq indx data joined'!$A$1:$AJ$1150,MATCH('Wkly eq indx data aligned'!$A510+2,OFFSET(INDIRECT(ADDRESS(1,MATCH(P$1,'Wkly eq indx data joined'!$1:$1,0),1,1,$A$1)),,,1150,1),0),MATCH(P$1,'Wkly eq indx data joined'!$1:$1,0)+1)</f>
        <v>4958.95</v>
      </c>
      <c r="Q510" s="9" cm="1">
        <f t="array" aca="1" ref="Q510" ca="1">INDEX('Wkly eq indx data joined'!$A$1:$AJ$1150,MATCH('Wkly eq indx data aligned'!$A510,OFFSET(INDIRECT(ADDRESS(1,MATCH(Q$1,'Wkly eq indx data joined'!$1:$1,0),1,1,$A$1)),,,1150,1),0),MATCH(Q$1,'Wkly eq indx data joined'!$1:$1,0)+1)</f>
        <v>305.63</v>
      </c>
      <c r="R510" s="12" cm="1">
        <f t="array" aca="1" ref="R510" ca="1">INDEX('Wkly eq indx data joined'!$A$1:$AJ$1150,MATCH('Wkly eq indx data aligned'!$A510+2,OFFSET(INDIRECT(ADDRESS(1,MATCH(R$1,'Wkly eq indx data joined'!$1:$1,0),1,1,$A$1)),,,1150,1),0),MATCH(R$1,'Wkly eq indx data joined'!$1:$1,0)+1)</f>
        <v>1187.8599999999999</v>
      </c>
      <c r="S510" s="9" cm="1">
        <f t="array" aca="1" ref="S510" ca="1">INDEX('Wkly eq indx data joined'!$A$1:$AJ$1150,MATCH('Wkly eq indx data aligned'!$A510,OFFSET(INDIRECT(ADDRESS(1,MATCH(S$1,'Wkly eq indx data joined'!$1:$1,0),1,1,$A$1)),,,1150,1),0),MATCH(S$1,'Wkly eq indx data joined'!$1:$1,0)+1)</f>
        <v>22318.14</v>
      </c>
    </row>
    <row r="511" spans="1:19" x14ac:dyDescent="0.25">
      <c r="A511" s="4">
        <f t="shared" si="7"/>
        <v>40088</v>
      </c>
      <c r="B511" s="9" cm="1">
        <f t="array" aca="1" ref="B511" ca="1">INDEX('Wkly eq indx data joined'!$A$1:$AJ$1150,MATCH('Wkly eq indx data aligned'!$A511,OFFSET(INDIRECT(ADDRESS(1,MATCH(B$1,'Wkly eq indx data joined'!$1:$1,0),1,1,$A$1)),,,1150,1),0),MATCH(B$1,'Wkly eq indx data joined'!$1:$1,0)+1)</f>
        <v>4601.6509999999998</v>
      </c>
      <c r="C511" s="9" cm="1">
        <f t="array" aca="1" ref="C511" ca="1">INDEX('Wkly eq indx data joined'!$A$1:$AJ$1150,MATCH('Wkly eq indx data aligned'!$A511,OFFSET(INDIRECT(ADDRESS(1,MATCH(C$1,'Wkly eq indx data joined'!$1:$1,0),1,1,$A$1)),,,1150,1),0),MATCH(C$1,'Wkly eq indx data joined'!$1:$1,0)+1)</f>
        <v>9731.8700000000008</v>
      </c>
      <c r="D511" s="18" cm="1">
        <f t="array" aca="1" ref="D511" ca="1">IFERROR(INDEX('Wkly eq indx data joined'!$A$1:$AJ$1150,MATCH('Wkly eq indx data aligned'!$A511,OFFSET(INDIRECT(ADDRESS(1,MATCH(D$1,'Wkly eq indx data joined'!$1:$1,0),1,1,$A$1)),,,1150,1),0),MATCH(D$1,'Wkly eq indx data joined'!$1:$1,0)+1),D510)</f>
        <v>2779.4259999999999</v>
      </c>
      <c r="E511" s="9" cm="1">
        <f t="array" aca="1" ref="E511" ca="1">INDEX('Wkly eq indx data joined'!$A$1:$AJ$1150,MATCH('Wkly eq indx data aligned'!$A511,OFFSET(INDIRECT(ADDRESS(1,MATCH(E$1,'Wkly eq indx data joined'!$1:$1,0),1,1,$A$1)),,,1150,1),0),MATCH(E$1,'Wkly eq indx data joined'!$1:$1,0)+1)</f>
        <v>10958.33</v>
      </c>
      <c r="F511" s="9" cm="1">
        <f t="array" aca="1" ref="F511" ca="1">INDEX('Wkly eq indx data joined'!$A$1:$AJ$1150,MATCH('Wkly eq indx data aligned'!$A511,OFFSET(INDIRECT(ADDRESS(1,MATCH(F$1,'Wkly eq indx data joined'!$1:$1,0),1,1,$A$1)),,,1150,1),0),MATCH(F$1,'Wkly eq indx data joined'!$1:$1,0)+1)</f>
        <v>6150.17</v>
      </c>
      <c r="G511" s="9" cm="1">
        <f t="array" aca="1" ref="G511" ca="1">INDEX('Wkly eq indx data joined'!$A$1:$AJ$1150,MATCH('Wkly eq indx data aligned'!$A511,OFFSET(INDIRECT(ADDRESS(1,MATCH(G$1,'Wkly eq indx data joined'!$1:$1,0),1,1,$A$1)),,,1150,1),0),MATCH(G$1,'Wkly eq indx data joined'!$1:$1,0)+1)</f>
        <v>1025.21</v>
      </c>
      <c r="H511" s="9" cm="1">
        <f t="array" aca="1" ref="H511" ca="1">INDEX('Wkly eq indx data joined'!$A$1:$AJ$1150,MATCH('Wkly eq indx data aligned'!$A511,OFFSET(INDIRECT(ADDRESS(1,MATCH(H$1,'Wkly eq indx data joined'!$1:$1,0),1,1,$A$1)),,,1150,1),0),MATCH(H$1,'Wkly eq indx data joined'!$1:$1,0)+1)</f>
        <v>4988.7</v>
      </c>
      <c r="I511" s="9" cm="1">
        <f t="array" aca="1" ref="I511" ca="1">INDEX('Wkly eq indx data joined'!$A$1:$AJ$1150,MATCH('Wkly eq indx data aligned'!$A511,OFFSET(INDIRECT(ADDRESS(1,MATCH(I$1,'Wkly eq indx data joined'!$1:$1,0),1,1,$A$1)),,,1150,1),0),MATCH(I$1,'Wkly eq indx data joined'!$1:$1,0)+1)</f>
        <v>20375.490000000002</v>
      </c>
      <c r="J511" s="9" cm="1">
        <f t="array" aca="1" ref="J511" ca="1">INDEX('Wkly eq indx data joined'!$A$1:$AJ$1150,MATCH('Wkly eq indx data aligned'!$A511,OFFSET(INDIRECT(ADDRESS(1,MATCH(J$1,'Wkly eq indx data joined'!$1:$1,0),1,1,$A$1)),,,1150,1),0),MATCH(J$1,'Wkly eq indx data joined'!$1:$1,0)+1)</f>
        <v>3649.9</v>
      </c>
      <c r="K511" s="9" cm="1">
        <f t="array" aca="1" ref="K511" ca="1">INDEX('Wkly eq indx data joined'!$A$1:$AJ$1150,MATCH('Wkly eq indx data aligned'!$A511,OFFSET(INDIRECT(ADDRESS(1,MATCH(K$1,'Wkly eq indx data joined'!$1:$1,0),1,1,$A$1)),,,1150,1),0),MATCH(K$1,'Wkly eq indx data joined'!$1:$1,0)+1)</f>
        <v>5467.9</v>
      </c>
      <c r="L511" s="12" cm="1">
        <f t="array" aca="1" ref="L511" ca="1">INDEX('Wkly eq indx data joined'!$A$1:$AJ$1150,MATCH('Wkly eq indx data aligned'!$A511+2,OFFSET(INDIRECT(ADDRESS(1,MATCH(L$1,'Wkly eq indx data joined'!$1:$1,0),1,1,$A$1)),,,1150,1),0),MATCH(L$1,'Wkly eq indx data joined'!$1:$1,0)+1)</f>
        <v>1644.63</v>
      </c>
      <c r="M511" s="9" cm="1">
        <f t="array" aca="1" ref="M511" ca="1">INDEX('Wkly eq indx data joined'!$A$1:$AJ$1150,MATCH('Wkly eq indx data aligned'!$A511,OFFSET(INDIRECT(ADDRESS(1,MATCH(M$1,'Wkly eq indx data joined'!$1:$1,0),1,1,$A$1)),,,1150,1),0),MATCH(M$1,'Wkly eq indx data joined'!$1:$1,0)+1)</f>
        <v>61172</v>
      </c>
      <c r="N511" s="9" cm="1">
        <f t="array" aca="1" ref="N511" ca="1">INDEX('Wkly eq indx data joined'!$A$1:$AJ$1150,MATCH('Wkly eq indx data aligned'!$A511,OFFSET(INDIRECT(ADDRESS(1,MATCH(N$1,'Wkly eq indx data joined'!$1:$1,0),1,1,$A$1)),,,1150,1),0),MATCH(N$1,'Wkly eq indx data joined'!$1:$1,0)+1)</f>
        <v>3230.82</v>
      </c>
      <c r="O511" s="13" cm="1">
        <f t="array" aca="1" ref="O511" ca="1">INDEX('Wkly eq indx data joined'!$A$1:$AJ$1150,MATCH('Wkly eq indx data aligned'!$A511+1,OFFSET(INDIRECT(ADDRESS(1,MATCH(O$1,'Wkly eq indx data joined'!$1:$1,0),1,1,$A$1)),,,1150,1),0),MATCH(O$1,'Wkly eq indx data joined'!$1:$1,0)+1)</f>
        <v>7411.88</v>
      </c>
      <c r="P511" s="12" cm="1">
        <f t="array" aca="1" ref="P511" ca="1">INDEX('Wkly eq indx data joined'!$A$1:$AJ$1150,MATCH('Wkly eq indx data aligned'!$A511+2,OFFSET(INDIRECT(ADDRESS(1,MATCH(P$1,'Wkly eq indx data joined'!$1:$1,0),1,1,$A$1)),,,1150,1),0),MATCH(P$1,'Wkly eq indx data joined'!$1:$1,0)+1)</f>
        <v>5083.3999999999996</v>
      </c>
      <c r="Q511" s="9" cm="1">
        <f t="array" aca="1" ref="Q511" ca="1">INDEX('Wkly eq indx data joined'!$A$1:$AJ$1150,MATCH('Wkly eq indx data aligned'!$A511,OFFSET(INDIRECT(ADDRESS(1,MATCH(Q$1,'Wkly eq indx data joined'!$1:$1,0),1,1,$A$1)),,,1150,1),0),MATCH(Q$1,'Wkly eq indx data joined'!$1:$1,0)+1)</f>
        <v>299.3</v>
      </c>
      <c r="R511" s="12" cm="1">
        <f t="array" aca="1" ref="R511" ca="1">INDEX('Wkly eq indx data joined'!$A$1:$AJ$1150,MATCH('Wkly eq indx data aligned'!$A511+2,OFFSET(INDIRECT(ADDRESS(1,MATCH(R$1,'Wkly eq indx data joined'!$1:$1,0),1,1,$A$1)),,,1150,1),0),MATCH(R$1,'Wkly eq indx data joined'!$1:$1,0)+1)</f>
        <v>1175.83</v>
      </c>
      <c r="S511" s="9" cm="1">
        <f t="array" aca="1" ref="S511" ca="1">INDEX('Wkly eq indx data joined'!$A$1:$AJ$1150,MATCH('Wkly eq indx data aligned'!$A511,OFFSET(INDIRECT(ADDRESS(1,MATCH(S$1,'Wkly eq indx data joined'!$1:$1,0),1,1,$A$1)),,,1150,1),0),MATCH(S$1,'Wkly eq indx data joined'!$1:$1,0)+1)</f>
        <v>21923.09</v>
      </c>
    </row>
    <row r="512" spans="1:19" x14ac:dyDescent="0.25">
      <c r="A512" s="4">
        <f t="shared" si="7"/>
        <v>40095</v>
      </c>
      <c r="B512" s="9" cm="1">
        <f t="array" aca="1" ref="B512" ca="1">INDEX('Wkly eq indx data joined'!$A$1:$AJ$1150,MATCH('Wkly eq indx data aligned'!$A512,OFFSET(INDIRECT(ADDRESS(1,MATCH(B$1,'Wkly eq indx data joined'!$1:$1,0),1,1,$A$1)),,,1150,1),0),MATCH(B$1,'Wkly eq indx data joined'!$1:$1,0)+1)</f>
        <v>4752.8530000000001</v>
      </c>
      <c r="C512" s="9" cm="1">
        <f t="array" aca="1" ref="C512" ca="1">INDEX('Wkly eq indx data joined'!$A$1:$AJ$1150,MATCH('Wkly eq indx data aligned'!$A512,OFFSET(INDIRECT(ADDRESS(1,MATCH(C$1,'Wkly eq indx data joined'!$1:$1,0),1,1,$A$1)),,,1150,1),0),MATCH(C$1,'Wkly eq indx data joined'!$1:$1,0)+1)</f>
        <v>10016.39</v>
      </c>
      <c r="D512" s="18" cm="1">
        <f t="array" aca="1" ref="D512" ca="1">IFERROR(INDEX('Wkly eq indx data joined'!$A$1:$AJ$1150,MATCH('Wkly eq indx data aligned'!$A512,OFFSET(INDIRECT(ADDRESS(1,MATCH(D$1,'Wkly eq indx data joined'!$1:$1,0),1,1,$A$1)),,,1150,1),0),MATCH(D$1,'Wkly eq indx data joined'!$1:$1,0)+1),D511)</f>
        <v>2911.7150000000001</v>
      </c>
      <c r="E512" s="9" cm="1">
        <f t="array" aca="1" ref="E512" ca="1">INDEX('Wkly eq indx data joined'!$A$1:$AJ$1150,MATCH('Wkly eq indx data aligned'!$A512,OFFSET(INDIRECT(ADDRESS(1,MATCH(E$1,'Wkly eq indx data joined'!$1:$1,0),1,1,$A$1)),,,1150,1),0),MATCH(E$1,'Wkly eq indx data joined'!$1:$1,0)+1)</f>
        <v>11436.92</v>
      </c>
      <c r="F512" s="9" cm="1">
        <f t="array" aca="1" ref="F512" ca="1">INDEX('Wkly eq indx data joined'!$A$1:$AJ$1150,MATCH('Wkly eq indx data aligned'!$A512,OFFSET(INDIRECT(ADDRESS(1,MATCH(F$1,'Wkly eq indx data joined'!$1:$1,0),1,1,$A$1)),,,1150,1),0),MATCH(F$1,'Wkly eq indx data joined'!$1:$1,0)+1)</f>
        <v>6291.64</v>
      </c>
      <c r="G512" s="9" cm="1">
        <f t="array" aca="1" ref="G512" ca="1">INDEX('Wkly eq indx data joined'!$A$1:$AJ$1150,MATCH('Wkly eq indx data aligned'!$A512,OFFSET(INDIRECT(ADDRESS(1,MATCH(G$1,'Wkly eq indx data joined'!$1:$1,0),1,1,$A$1)),,,1150,1),0),MATCH(G$1,'Wkly eq indx data joined'!$1:$1,0)+1)</f>
        <v>1071.49</v>
      </c>
      <c r="H512" s="9" cm="1">
        <f t="array" aca="1" ref="H512" ca="1">INDEX('Wkly eq indx data joined'!$A$1:$AJ$1150,MATCH('Wkly eq indx data aligned'!$A512,OFFSET(INDIRECT(ADDRESS(1,MATCH(H$1,'Wkly eq indx data joined'!$1:$1,0),1,1,$A$1)),,,1150,1),0),MATCH(H$1,'Wkly eq indx data joined'!$1:$1,0)+1)</f>
        <v>5161.87</v>
      </c>
      <c r="I512" s="9" cm="1">
        <f t="array" aca="1" ref="I512" ca="1">INDEX('Wkly eq indx data joined'!$A$1:$AJ$1150,MATCH('Wkly eq indx data aligned'!$A512,OFFSET(INDIRECT(ADDRESS(1,MATCH(I$1,'Wkly eq indx data joined'!$1:$1,0),1,1,$A$1)),,,1150,1),0),MATCH(I$1,'Wkly eq indx data joined'!$1:$1,0)+1)</f>
        <v>21499.439999999999</v>
      </c>
      <c r="J512" s="9" cm="1">
        <f t="array" aca="1" ref="J512" ca="1">INDEX('Wkly eq indx data joined'!$A$1:$AJ$1150,MATCH('Wkly eq indx data aligned'!$A512,OFFSET(INDIRECT(ADDRESS(1,MATCH(J$1,'Wkly eq indx data joined'!$1:$1,0),1,1,$A$1)),,,1150,1),0),MATCH(J$1,'Wkly eq indx data joined'!$1:$1,0)+1)</f>
        <v>3799.61</v>
      </c>
      <c r="K512" s="9" cm="1">
        <f t="array" aca="1" ref="K512" ca="1">INDEX('Wkly eq indx data joined'!$A$1:$AJ$1150,MATCH('Wkly eq indx data aligned'!$A512,OFFSET(INDIRECT(ADDRESS(1,MATCH(K$1,'Wkly eq indx data joined'!$1:$1,0),1,1,$A$1)),,,1150,1),0),MATCH(K$1,'Wkly eq indx data joined'!$1:$1,0)+1)</f>
        <v>5711.88</v>
      </c>
      <c r="L512" s="12" cm="1">
        <f t="array" aca="1" ref="L512" ca="1">INDEX('Wkly eq indx data joined'!$A$1:$AJ$1150,MATCH('Wkly eq indx data aligned'!$A512+2,OFFSET(INDIRECT(ADDRESS(1,MATCH(L$1,'Wkly eq indx data joined'!$1:$1,0),1,1,$A$1)),,,1150,1),0),MATCH(L$1,'Wkly eq indx data joined'!$1:$1,0)+1)</f>
        <v>1646.79</v>
      </c>
      <c r="M512" s="9" cm="1">
        <f t="array" aca="1" ref="M512" ca="1">INDEX('Wkly eq indx data joined'!$A$1:$AJ$1150,MATCH('Wkly eq indx data aligned'!$A512,OFFSET(INDIRECT(ADDRESS(1,MATCH(M$1,'Wkly eq indx data joined'!$1:$1,0),1,1,$A$1)),,,1150,1),0),MATCH(M$1,'Wkly eq indx data joined'!$1:$1,0)+1)</f>
        <v>64071</v>
      </c>
      <c r="N512" s="9" cm="1">
        <f t="array" aca="1" ref="N512" ca="1">INDEX('Wkly eq indx data joined'!$A$1:$AJ$1150,MATCH('Wkly eq indx data aligned'!$A512,OFFSET(INDIRECT(ADDRESS(1,MATCH(N$1,'Wkly eq indx data joined'!$1:$1,0),1,1,$A$1)),,,1150,1),0),MATCH(N$1,'Wkly eq indx data joined'!$1:$1,0)+1)</f>
        <v>3346.14</v>
      </c>
      <c r="O512" s="13" cm="1">
        <f t="array" aca="1" ref="O512" ca="1">INDEX('Wkly eq indx data joined'!$A$1:$AJ$1150,MATCH('Wkly eq indx data aligned'!$A512+1,OFFSET(INDIRECT(ADDRESS(1,MATCH(O$1,'Wkly eq indx data joined'!$1:$1,0),1,1,$A$1)),,,1150,1),0),MATCH(O$1,'Wkly eq indx data joined'!$1:$1,0)+1)</f>
        <v>7571.96</v>
      </c>
      <c r="P512" s="12" cm="1">
        <f t="array" aca="1" ref="P512" ca="1">INDEX('Wkly eq indx data joined'!$A$1:$AJ$1150,MATCH('Wkly eq indx data aligned'!$A512+2,OFFSET(INDIRECT(ADDRESS(1,MATCH(P$1,'Wkly eq indx data joined'!$1:$1,0),1,1,$A$1)),,,1150,1),0),MATCH(P$1,'Wkly eq indx data joined'!$1:$1,0)+1)</f>
        <v>4945.2</v>
      </c>
      <c r="Q512" s="9" cm="1">
        <f t="array" aca="1" ref="Q512" ca="1">INDEX('Wkly eq indx data joined'!$A$1:$AJ$1150,MATCH('Wkly eq indx data aligned'!$A512,OFFSET(INDIRECT(ADDRESS(1,MATCH(Q$1,'Wkly eq indx data joined'!$1:$1,0),1,1,$A$1)),,,1150,1),0),MATCH(Q$1,'Wkly eq indx data joined'!$1:$1,0)+1)</f>
        <v>315.55</v>
      </c>
      <c r="R512" s="12" cm="1">
        <f t="array" aca="1" ref="R512" ca="1">INDEX('Wkly eq indx data joined'!$A$1:$AJ$1150,MATCH('Wkly eq indx data aligned'!$A512+2,OFFSET(INDIRECT(ADDRESS(1,MATCH(R$1,'Wkly eq indx data joined'!$1:$1,0),1,1,$A$1)),,,1150,1),0),MATCH(R$1,'Wkly eq indx data joined'!$1:$1,0)+1)</f>
        <v>1308.1400000000001</v>
      </c>
      <c r="S512" s="9" cm="1">
        <f t="array" aca="1" ref="S512" ca="1">INDEX('Wkly eq indx data joined'!$A$1:$AJ$1150,MATCH('Wkly eq indx data aligned'!$A512,OFFSET(INDIRECT(ADDRESS(1,MATCH(S$1,'Wkly eq indx data joined'!$1:$1,0),1,1,$A$1)),,,1150,1),0),MATCH(S$1,'Wkly eq indx data joined'!$1:$1,0)+1)</f>
        <v>22726.69</v>
      </c>
    </row>
    <row r="513" spans="1:19" x14ac:dyDescent="0.25">
      <c r="A513" s="4">
        <f t="shared" si="7"/>
        <v>40102</v>
      </c>
      <c r="B513" s="9" cm="1">
        <f t="array" aca="1" ref="B513" ca="1">INDEX('Wkly eq indx data joined'!$A$1:$AJ$1150,MATCH('Wkly eq indx data aligned'!$A513,OFFSET(INDIRECT(ADDRESS(1,MATCH(B$1,'Wkly eq indx data joined'!$1:$1,0),1,1,$A$1)),,,1150,1),0),MATCH(B$1,'Wkly eq indx data joined'!$1:$1,0)+1)</f>
        <v>4836.4470000000001</v>
      </c>
      <c r="C513" s="9" cm="1">
        <f t="array" aca="1" ref="C513" ca="1">INDEX('Wkly eq indx data joined'!$A$1:$AJ$1150,MATCH('Wkly eq indx data aligned'!$A513,OFFSET(INDIRECT(ADDRESS(1,MATCH(C$1,'Wkly eq indx data joined'!$1:$1,0),1,1,$A$1)),,,1150,1),0),MATCH(C$1,'Wkly eq indx data joined'!$1:$1,0)+1)</f>
        <v>10257.56</v>
      </c>
      <c r="D513" s="18" cm="1">
        <f t="array" aca="1" ref="D513" ca="1">IFERROR(INDEX('Wkly eq indx data joined'!$A$1:$AJ$1150,MATCH('Wkly eq indx data aligned'!$A513,OFFSET(INDIRECT(ADDRESS(1,MATCH(D$1,'Wkly eq indx data joined'!$1:$1,0),1,1,$A$1)),,,1150,1),0),MATCH(D$1,'Wkly eq indx data joined'!$1:$1,0)+1),D512)</f>
        <v>2976.6329999999998</v>
      </c>
      <c r="E513" s="9" cm="1">
        <f t="array" aca="1" ref="E513" ca="1">INDEX('Wkly eq indx data joined'!$A$1:$AJ$1150,MATCH('Wkly eq indx data aligned'!$A513,OFFSET(INDIRECT(ADDRESS(1,MATCH(E$1,'Wkly eq indx data joined'!$1:$1,0),1,1,$A$1)),,,1150,1),0),MATCH(E$1,'Wkly eq indx data joined'!$1:$1,0)+1)</f>
        <v>11504.76</v>
      </c>
      <c r="F513" s="9" cm="1">
        <f t="array" aca="1" ref="F513" ca="1">INDEX('Wkly eq indx data joined'!$A$1:$AJ$1150,MATCH('Wkly eq indx data aligned'!$A513,OFFSET(INDIRECT(ADDRESS(1,MATCH(F$1,'Wkly eq indx data joined'!$1:$1,0),1,1,$A$1)),,,1150,1),0),MATCH(F$1,'Wkly eq indx data joined'!$1:$1,0)+1)</f>
        <v>6345.26</v>
      </c>
      <c r="G513" s="9" cm="1">
        <f t="array" aca="1" ref="G513" ca="1">INDEX('Wkly eq indx data joined'!$A$1:$AJ$1150,MATCH('Wkly eq indx data aligned'!$A513,OFFSET(INDIRECT(ADDRESS(1,MATCH(G$1,'Wkly eq indx data joined'!$1:$1,0),1,1,$A$1)),,,1150,1),0),MATCH(G$1,'Wkly eq indx data joined'!$1:$1,0)+1)</f>
        <v>1087.68</v>
      </c>
      <c r="H513" s="9" cm="1">
        <f t="array" aca="1" ref="H513" ca="1">INDEX('Wkly eq indx data joined'!$A$1:$AJ$1150,MATCH('Wkly eq indx data aligned'!$A513,OFFSET(INDIRECT(ADDRESS(1,MATCH(H$1,'Wkly eq indx data joined'!$1:$1,0),1,1,$A$1)),,,1150,1),0),MATCH(H$1,'Wkly eq indx data joined'!$1:$1,0)+1)</f>
        <v>5190.24</v>
      </c>
      <c r="I513" s="9" cm="1">
        <f t="array" aca="1" ref="I513" ca="1">INDEX('Wkly eq indx data joined'!$A$1:$AJ$1150,MATCH('Wkly eq indx data aligned'!$A513,OFFSET(INDIRECT(ADDRESS(1,MATCH(I$1,'Wkly eq indx data joined'!$1:$1,0),1,1,$A$1)),,,1150,1),0),MATCH(I$1,'Wkly eq indx data joined'!$1:$1,0)+1)</f>
        <v>21929.9</v>
      </c>
      <c r="J513" s="9" cm="1">
        <f t="array" aca="1" ref="J513" ca="1">INDEX('Wkly eq indx data joined'!$A$1:$AJ$1150,MATCH('Wkly eq indx data aligned'!$A513,OFFSET(INDIRECT(ADDRESS(1,MATCH(J$1,'Wkly eq indx data joined'!$1:$1,0),1,1,$A$1)),,,1150,1),0),MATCH(J$1,'Wkly eq indx data joined'!$1:$1,0)+1)</f>
        <v>3827.6</v>
      </c>
      <c r="K513" s="9" cm="1">
        <f t="array" aca="1" ref="K513" ca="1">INDEX('Wkly eq indx data joined'!$A$1:$AJ$1150,MATCH('Wkly eq indx data aligned'!$A513,OFFSET(INDIRECT(ADDRESS(1,MATCH(K$1,'Wkly eq indx data joined'!$1:$1,0),1,1,$A$1)),,,1150,1),0),MATCH(K$1,'Wkly eq indx data joined'!$1:$1,0)+1)</f>
        <v>5743.39</v>
      </c>
      <c r="L513" s="12" cm="1">
        <f t="array" aca="1" ref="L513" ca="1">INDEX('Wkly eq indx data joined'!$A$1:$AJ$1150,MATCH('Wkly eq indx data aligned'!$A513+2,OFFSET(INDIRECT(ADDRESS(1,MATCH(L$1,'Wkly eq indx data joined'!$1:$1,0),1,1,$A$1)),,,1150,1),0),MATCH(L$1,'Wkly eq indx data joined'!$1:$1,0)+1)</f>
        <v>1640.36</v>
      </c>
      <c r="M513" s="9" cm="1">
        <f t="array" aca="1" ref="M513" ca="1">INDEX('Wkly eq indx data joined'!$A$1:$AJ$1150,MATCH('Wkly eq indx data aligned'!$A513,OFFSET(INDIRECT(ADDRESS(1,MATCH(M$1,'Wkly eq indx data joined'!$1:$1,0),1,1,$A$1)),,,1150,1),0),MATCH(M$1,'Wkly eq indx data joined'!$1:$1,0)+1)</f>
        <v>66200.5</v>
      </c>
      <c r="N513" s="9" cm="1">
        <f t="array" aca="1" ref="N513" ca="1">INDEX('Wkly eq indx data joined'!$A$1:$AJ$1150,MATCH('Wkly eq indx data aligned'!$A513,OFFSET(INDIRECT(ADDRESS(1,MATCH(N$1,'Wkly eq indx data joined'!$1:$1,0),1,1,$A$1)),,,1150,1),0),MATCH(N$1,'Wkly eq indx data joined'!$1:$1,0)+1)</f>
        <v>3266.51</v>
      </c>
      <c r="O513" s="13" cm="1">
        <f t="array" aca="1" ref="O513" ca="1">INDEX('Wkly eq indx data joined'!$A$1:$AJ$1150,MATCH('Wkly eq indx data aligned'!$A513+1,OFFSET(INDIRECT(ADDRESS(1,MATCH(O$1,'Wkly eq indx data joined'!$1:$1,0),1,1,$A$1)),,,1150,1),0),MATCH(O$1,'Wkly eq indx data joined'!$1:$1,0)+1)</f>
        <v>7715.1</v>
      </c>
      <c r="P513" s="12" cm="1">
        <f t="array" aca="1" ref="P513" ca="1">INDEX('Wkly eq indx data joined'!$A$1:$AJ$1150,MATCH('Wkly eq indx data aligned'!$A513+2,OFFSET(INDIRECT(ADDRESS(1,MATCH(P$1,'Wkly eq indx data joined'!$1:$1,0),1,1,$A$1)),,,1150,1),0),MATCH(P$1,'Wkly eq indx data joined'!$1:$1,0)+1)</f>
        <v>5141.8</v>
      </c>
      <c r="Q513" s="9" cm="1">
        <f t="array" aca="1" ref="Q513" ca="1">INDEX('Wkly eq indx data joined'!$A$1:$AJ$1150,MATCH('Wkly eq indx data aligned'!$A513,OFFSET(INDIRECT(ADDRESS(1,MATCH(Q$1,'Wkly eq indx data joined'!$1:$1,0),1,1,$A$1)),,,1150,1),0),MATCH(Q$1,'Wkly eq indx data joined'!$1:$1,0)+1)</f>
        <v>322.31</v>
      </c>
      <c r="R513" s="12" cm="1">
        <f t="array" aca="1" ref="R513" ca="1">INDEX('Wkly eq indx data joined'!$A$1:$AJ$1150,MATCH('Wkly eq indx data aligned'!$A513+2,OFFSET(INDIRECT(ADDRESS(1,MATCH(R$1,'Wkly eq indx data joined'!$1:$1,0),1,1,$A$1)),,,1150,1),0),MATCH(R$1,'Wkly eq indx data joined'!$1:$1,0)+1)</f>
        <v>1317.07</v>
      </c>
      <c r="S513" s="9" cm="1">
        <f t="array" aca="1" ref="S513" ca="1">INDEX('Wkly eq indx data joined'!$A$1:$AJ$1150,MATCH('Wkly eq indx data aligned'!$A513,OFFSET(INDIRECT(ADDRESS(1,MATCH(S$1,'Wkly eq indx data joined'!$1:$1,0),1,1,$A$1)),,,1150,1),0),MATCH(S$1,'Wkly eq indx data joined'!$1:$1,0)+1)</f>
        <v>23345.58</v>
      </c>
    </row>
    <row r="514" spans="1:19" x14ac:dyDescent="0.25">
      <c r="A514" s="4">
        <f t="shared" si="7"/>
        <v>40109</v>
      </c>
      <c r="B514" s="9" cm="1">
        <f t="array" aca="1" ref="B514" ca="1">INDEX('Wkly eq indx data joined'!$A$1:$AJ$1150,MATCH('Wkly eq indx data aligned'!$A514,OFFSET(INDIRECT(ADDRESS(1,MATCH(B$1,'Wkly eq indx data joined'!$1:$1,0),1,1,$A$1)),,,1150,1),0),MATCH(B$1,'Wkly eq indx data joined'!$1:$1,0)+1)</f>
        <v>4859.4040000000005</v>
      </c>
      <c r="C514" s="9" cm="1">
        <f t="array" aca="1" ref="C514" ca="1">INDEX('Wkly eq indx data joined'!$A$1:$AJ$1150,MATCH('Wkly eq indx data aligned'!$A514,OFFSET(INDIRECT(ADDRESS(1,MATCH(C$1,'Wkly eq indx data joined'!$1:$1,0),1,1,$A$1)),,,1150,1),0),MATCH(C$1,'Wkly eq indx data joined'!$1:$1,0)+1)</f>
        <v>10282.99</v>
      </c>
      <c r="D514" s="18" cm="1">
        <f t="array" aca="1" ref="D514" ca="1">IFERROR(INDEX('Wkly eq indx data joined'!$A$1:$AJ$1150,MATCH('Wkly eq indx data aligned'!$A514,OFFSET(INDIRECT(ADDRESS(1,MATCH(D$1,'Wkly eq indx data joined'!$1:$1,0),1,1,$A$1)),,,1150,1),0),MATCH(D$1,'Wkly eq indx data joined'!$1:$1,0)+1),D513)</f>
        <v>3107.8470000000002</v>
      </c>
      <c r="E514" s="9" cm="1">
        <f t="array" aca="1" ref="E514" ca="1">INDEX('Wkly eq indx data joined'!$A$1:$AJ$1150,MATCH('Wkly eq indx data aligned'!$A514,OFFSET(INDIRECT(ADDRESS(1,MATCH(E$1,'Wkly eq indx data joined'!$1:$1,0),1,1,$A$1)),,,1150,1),0),MATCH(E$1,'Wkly eq indx data joined'!$1:$1,0)+1)</f>
        <v>11382.13</v>
      </c>
      <c r="F514" s="9" cm="1">
        <f t="array" aca="1" ref="F514" ca="1">INDEX('Wkly eq indx data joined'!$A$1:$AJ$1150,MATCH('Wkly eq indx data aligned'!$A514,OFFSET(INDIRECT(ADDRESS(1,MATCH(F$1,'Wkly eq indx data joined'!$1:$1,0),1,1,$A$1)),,,1150,1),0),MATCH(F$1,'Wkly eq indx data joined'!$1:$1,0)+1)</f>
        <v>6378.06</v>
      </c>
      <c r="G514" s="9" cm="1">
        <f t="array" aca="1" ref="G514" ca="1">INDEX('Wkly eq indx data joined'!$A$1:$AJ$1150,MATCH('Wkly eq indx data aligned'!$A514,OFFSET(INDIRECT(ADDRESS(1,MATCH(G$1,'Wkly eq indx data joined'!$1:$1,0),1,1,$A$1)),,,1150,1),0),MATCH(G$1,'Wkly eq indx data joined'!$1:$1,0)+1)</f>
        <v>1079.5999999999999</v>
      </c>
      <c r="H514" s="9" cm="1">
        <f t="array" aca="1" ref="H514" ca="1">INDEX('Wkly eq indx data joined'!$A$1:$AJ$1150,MATCH('Wkly eq indx data aligned'!$A514,OFFSET(INDIRECT(ADDRESS(1,MATCH(H$1,'Wkly eq indx data joined'!$1:$1,0),1,1,$A$1)),,,1150,1),0),MATCH(H$1,'Wkly eq indx data joined'!$1:$1,0)+1)</f>
        <v>5242.57</v>
      </c>
      <c r="I514" s="9" cm="1">
        <f t="array" aca="1" ref="I514" ca="1">INDEX('Wkly eq indx data joined'!$A$1:$AJ$1150,MATCH('Wkly eq indx data aligned'!$A514,OFFSET(INDIRECT(ADDRESS(1,MATCH(I$1,'Wkly eq indx data joined'!$1:$1,0),1,1,$A$1)),,,1150,1),0),MATCH(I$1,'Wkly eq indx data joined'!$1:$1,0)+1)</f>
        <v>22589.73</v>
      </c>
      <c r="J514" s="9" cm="1">
        <f t="array" aca="1" ref="J514" ca="1">INDEX('Wkly eq indx data joined'!$A$1:$AJ$1150,MATCH('Wkly eq indx data aligned'!$A514,OFFSET(INDIRECT(ADDRESS(1,MATCH(J$1,'Wkly eq indx data joined'!$1:$1,0),1,1,$A$1)),,,1150,1),0),MATCH(J$1,'Wkly eq indx data joined'!$1:$1,0)+1)</f>
        <v>3808.24</v>
      </c>
      <c r="K514" s="9" cm="1">
        <f t="array" aca="1" ref="K514" ca="1">INDEX('Wkly eq indx data joined'!$A$1:$AJ$1150,MATCH('Wkly eq indx data aligned'!$A514,OFFSET(INDIRECT(ADDRESS(1,MATCH(K$1,'Wkly eq indx data joined'!$1:$1,0),1,1,$A$1)),,,1150,1),0),MATCH(K$1,'Wkly eq indx data joined'!$1:$1,0)+1)</f>
        <v>5740.25</v>
      </c>
      <c r="L514" s="12" cm="1">
        <f t="array" aca="1" ref="L514" ca="1">INDEX('Wkly eq indx data joined'!$A$1:$AJ$1150,MATCH('Wkly eq indx data aligned'!$A514+2,OFFSET(INDIRECT(ADDRESS(1,MATCH(L$1,'Wkly eq indx data joined'!$1:$1,0),1,1,$A$1)),,,1150,1),0),MATCH(L$1,'Wkly eq indx data joined'!$1:$1,0)+1)</f>
        <v>1640.17</v>
      </c>
      <c r="M514" s="9" cm="1">
        <f t="array" aca="1" ref="M514" ca="1">INDEX('Wkly eq indx data joined'!$A$1:$AJ$1150,MATCH('Wkly eq indx data aligned'!$A514,OFFSET(INDIRECT(ADDRESS(1,MATCH(M$1,'Wkly eq indx data joined'!$1:$1,0),1,1,$A$1)),,,1150,1),0),MATCH(M$1,'Wkly eq indx data joined'!$1:$1,0)+1)</f>
        <v>65058.8</v>
      </c>
      <c r="N514" s="9" cm="1">
        <f t="array" aca="1" ref="N514" ca="1">INDEX('Wkly eq indx data joined'!$A$1:$AJ$1150,MATCH('Wkly eq indx data aligned'!$A514,OFFSET(INDIRECT(ADDRESS(1,MATCH(N$1,'Wkly eq indx data joined'!$1:$1,0),1,1,$A$1)),,,1150,1),0),MATCH(N$1,'Wkly eq indx data joined'!$1:$1,0)+1)</f>
        <v>3145.72</v>
      </c>
      <c r="O514" s="13" cm="1">
        <f t="array" aca="1" ref="O514" ca="1">INDEX('Wkly eq indx data joined'!$A$1:$AJ$1150,MATCH('Wkly eq indx data aligned'!$A514+1,OFFSET(INDIRECT(ADDRESS(1,MATCH(O$1,'Wkly eq indx data joined'!$1:$1,0),1,1,$A$1)),,,1150,1),0),MATCH(O$1,'Wkly eq indx data joined'!$1:$1,0)+1)</f>
        <v>7649.28</v>
      </c>
      <c r="P514" s="12" cm="1">
        <f t="array" aca="1" ref="P514" ca="1">INDEX('Wkly eq indx data joined'!$A$1:$AJ$1150,MATCH('Wkly eq indx data aligned'!$A514+2,OFFSET(INDIRECT(ADDRESS(1,MATCH(P$1,'Wkly eq indx data joined'!$1:$1,0),1,1,$A$1)),,,1150,1),0),MATCH(P$1,'Wkly eq indx data joined'!$1:$1,0)+1)</f>
        <v>4997.05</v>
      </c>
      <c r="Q514" s="9" cm="1">
        <f t="array" aca="1" ref="Q514" ca="1">INDEX('Wkly eq indx data joined'!$A$1:$AJ$1150,MATCH('Wkly eq indx data aligned'!$A514,OFFSET(INDIRECT(ADDRESS(1,MATCH(Q$1,'Wkly eq indx data joined'!$1:$1,0),1,1,$A$1)),,,1150,1),0),MATCH(Q$1,'Wkly eq indx data joined'!$1:$1,0)+1)</f>
        <v>320.14</v>
      </c>
      <c r="R514" s="12" cm="1">
        <f t="array" aca="1" ref="R514" ca="1">INDEX('Wkly eq indx data joined'!$A$1:$AJ$1150,MATCH('Wkly eq indx data aligned'!$A514+2,OFFSET(INDIRECT(ADDRESS(1,MATCH(R$1,'Wkly eq indx data joined'!$1:$1,0),1,1,$A$1)),,,1150,1),0),MATCH(R$1,'Wkly eq indx data joined'!$1:$1,0)+1)</f>
        <v>1365.09</v>
      </c>
      <c r="S514" s="9" cm="1">
        <f t="array" aca="1" ref="S514" ca="1">INDEX('Wkly eq indx data joined'!$A$1:$AJ$1150,MATCH('Wkly eq indx data aligned'!$A514,OFFSET(INDIRECT(ADDRESS(1,MATCH(S$1,'Wkly eq indx data joined'!$1:$1,0),1,1,$A$1)),,,1150,1),0),MATCH(S$1,'Wkly eq indx data joined'!$1:$1,0)+1)</f>
        <v>24137.22</v>
      </c>
    </row>
    <row r="515" spans="1:19" x14ac:dyDescent="0.25">
      <c r="A515" s="4">
        <f t="shared" si="7"/>
        <v>40116</v>
      </c>
      <c r="B515" s="9" cm="1">
        <f t="array" aca="1" ref="B515" ca="1">INDEX('Wkly eq indx data joined'!$A$1:$AJ$1150,MATCH('Wkly eq indx data aligned'!$A515,OFFSET(INDIRECT(ADDRESS(1,MATCH(B$1,'Wkly eq indx data joined'!$1:$1,0),1,1,$A$1)),,,1150,1),0),MATCH(B$1,'Wkly eq indx data joined'!$1:$1,0)+1)</f>
        <v>4643.2309999999998</v>
      </c>
      <c r="C515" s="9" cm="1">
        <f t="array" aca="1" ref="C515" ca="1">INDEX('Wkly eq indx data joined'!$A$1:$AJ$1150,MATCH('Wkly eq indx data aligned'!$A515,OFFSET(INDIRECT(ADDRESS(1,MATCH(C$1,'Wkly eq indx data joined'!$1:$1,0),1,1,$A$1)),,,1150,1),0),MATCH(C$1,'Wkly eq indx data joined'!$1:$1,0)+1)</f>
        <v>10034.74</v>
      </c>
      <c r="D515" s="18" cm="1">
        <f t="array" aca="1" ref="D515" ca="1">IFERROR(INDEX('Wkly eq indx data joined'!$A$1:$AJ$1150,MATCH('Wkly eq indx data aligned'!$A515,OFFSET(INDIRECT(ADDRESS(1,MATCH(D$1,'Wkly eq indx data joined'!$1:$1,0),1,1,$A$1)),,,1150,1),0),MATCH(D$1,'Wkly eq indx data joined'!$1:$1,0)+1),D514)</f>
        <v>2995.848</v>
      </c>
      <c r="E515" s="9" cm="1">
        <f t="array" aca="1" ref="E515" ca="1">INDEX('Wkly eq indx data joined'!$A$1:$AJ$1150,MATCH('Wkly eq indx data aligned'!$A515,OFFSET(INDIRECT(ADDRESS(1,MATCH(E$1,'Wkly eq indx data joined'!$1:$1,0),1,1,$A$1)),,,1150,1),0),MATCH(E$1,'Wkly eq indx data joined'!$1:$1,0)+1)</f>
        <v>10910.75</v>
      </c>
      <c r="F515" s="9" cm="1">
        <f t="array" aca="1" ref="F515" ca="1">INDEX('Wkly eq indx data joined'!$A$1:$AJ$1150,MATCH('Wkly eq indx data aligned'!$A515,OFFSET(INDIRECT(ADDRESS(1,MATCH(F$1,'Wkly eq indx data joined'!$1:$1,0),1,1,$A$1)),,,1150,1),0),MATCH(F$1,'Wkly eq indx data joined'!$1:$1,0)+1)</f>
        <v>6285.76</v>
      </c>
      <c r="G515" s="9" cm="1">
        <f t="array" aca="1" ref="G515" ca="1">INDEX('Wkly eq indx data joined'!$A$1:$AJ$1150,MATCH('Wkly eq indx data aligned'!$A515,OFFSET(INDIRECT(ADDRESS(1,MATCH(G$1,'Wkly eq indx data joined'!$1:$1,0),1,1,$A$1)),,,1150,1),0),MATCH(G$1,'Wkly eq indx data joined'!$1:$1,0)+1)</f>
        <v>1036.2</v>
      </c>
      <c r="H515" s="9" cm="1">
        <f t="array" aca="1" ref="H515" ca="1">INDEX('Wkly eq indx data joined'!$A$1:$AJ$1150,MATCH('Wkly eq indx data aligned'!$A515,OFFSET(INDIRECT(ADDRESS(1,MATCH(H$1,'Wkly eq indx data joined'!$1:$1,0),1,1,$A$1)),,,1150,1),0),MATCH(H$1,'Wkly eq indx data joined'!$1:$1,0)+1)</f>
        <v>5044.55</v>
      </c>
      <c r="I515" s="9" cm="1">
        <f t="array" aca="1" ref="I515" ca="1">INDEX('Wkly eq indx data joined'!$A$1:$AJ$1150,MATCH('Wkly eq indx data aligned'!$A515,OFFSET(INDIRECT(ADDRESS(1,MATCH(I$1,'Wkly eq indx data joined'!$1:$1,0),1,1,$A$1)),,,1150,1),0),MATCH(I$1,'Wkly eq indx data joined'!$1:$1,0)+1)</f>
        <v>21752.87</v>
      </c>
      <c r="J515" s="9" cm="1">
        <f t="array" aca="1" ref="J515" ca="1">INDEX('Wkly eq indx data joined'!$A$1:$AJ$1150,MATCH('Wkly eq indx data aligned'!$A515,OFFSET(INDIRECT(ADDRESS(1,MATCH(J$1,'Wkly eq indx data joined'!$1:$1,0),1,1,$A$1)),,,1150,1),0),MATCH(J$1,'Wkly eq indx data joined'!$1:$1,0)+1)</f>
        <v>3607.69</v>
      </c>
      <c r="K515" s="9" cm="1">
        <f t="array" aca="1" ref="K515" ca="1">INDEX('Wkly eq indx data joined'!$A$1:$AJ$1150,MATCH('Wkly eq indx data aligned'!$A515,OFFSET(INDIRECT(ADDRESS(1,MATCH(K$1,'Wkly eq indx data joined'!$1:$1,0),1,1,$A$1)),,,1150,1),0),MATCH(K$1,'Wkly eq indx data joined'!$1:$1,0)+1)</f>
        <v>5414.96</v>
      </c>
      <c r="L515" s="12" cm="1">
        <f t="array" aca="1" ref="L515" ca="1">INDEX('Wkly eq indx data joined'!$A$1:$AJ$1150,MATCH('Wkly eq indx data aligned'!$A515+2,OFFSET(INDIRECT(ADDRESS(1,MATCH(L$1,'Wkly eq indx data joined'!$1:$1,0),1,1,$A$1)),,,1150,1),0),MATCH(L$1,'Wkly eq indx data joined'!$1:$1,0)+1)</f>
        <v>1580.69</v>
      </c>
      <c r="M515" s="9" cm="1">
        <f t="array" aca="1" ref="M515" ca="1">INDEX('Wkly eq indx data joined'!$A$1:$AJ$1150,MATCH('Wkly eq indx data aligned'!$A515,OFFSET(INDIRECT(ADDRESS(1,MATCH(M$1,'Wkly eq indx data joined'!$1:$1,0),1,1,$A$1)),,,1150,1),0),MATCH(M$1,'Wkly eq indx data joined'!$1:$1,0)+1)</f>
        <v>61545.5</v>
      </c>
      <c r="N515" s="9" cm="1">
        <f t="array" aca="1" ref="N515" ca="1">INDEX('Wkly eq indx data joined'!$A$1:$AJ$1150,MATCH('Wkly eq indx data aligned'!$A515,OFFSET(INDIRECT(ADDRESS(1,MATCH(N$1,'Wkly eq indx data joined'!$1:$1,0),1,1,$A$1)),,,1150,1),0),MATCH(N$1,'Wkly eq indx data joined'!$1:$1,0)+1)</f>
        <v>2866.69</v>
      </c>
      <c r="O515" s="13" cm="1">
        <f t="array" aca="1" ref="O515" ca="1">INDEX('Wkly eq indx data joined'!$A$1:$AJ$1150,MATCH('Wkly eq indx data aligned'!$A515+1,OFFSET(INDIRECT(ADDRESS(1,MATCH(O$1,'Wkly eq indx data joined'!$1:$1,0),1,1,$A$1)),,,1150,1),0),MATCH(O$1,'Wkly eq indx data joined'!$1:$1,0)+1)</f>
        <v>7340.08</v>
      </c>
      <c r="P515" s="12" cm="1">
        <f t="array" aca="1" ref="P515" ca="1">INDEX('Wkly eq indx data joined'!$A$1:$AJ$1150,MATCH('Wkly eq indx data aligned'!$A515+2,OFFSET(INDIRECT(ADDRESS(1,MATCH(P$1,'Wkly eq indx data joined'!$1:$1,0),1,1,$A$1)),,,1150,1),0),MATCH(P$1,'Wkly eq indx data joined'!$1:$1,0)+1)</f>
        <v>4711.7</v>
      </c>
      <c r="Q515" s="9" cm="1">
        <f t="array" aca="1" ref="Q515" ca="1">INDEX('Wkly eq indx data joined'!$A$1:$AJ$1150,MATCH('Wkly eq indx data aligned'!$A515,OFFSET(INDIRECT(ADDRESS(1,MATCH(Q$1,'Wkly eq indx data joined'!$1:$1,0),1,1,$A$1)),,,1150,1),0),MATCH(Q$1,'Wkly eq indx data joined'!$1:$1,0)+1)</f>
        <v>302.36</v>
      </c>
      <c r="R515" s="12" cm="1">
        <f t="array" aca="1" ref="R515" ca="1">INDEX('Wkly eq indx data joined'!$A$1:$AJ$1150,MATCH('Wkly eq indx data aligned'!$A515+2,OFFSET(INDIRECT(ADDRESS(1,MATCH(R$1,'Wkly eq indx data joined'!$1:$1,0),1,1,$A$1)),,,1150,1),0),MATCH(R$1,'Wkly eq indx data joined'!$1:$1,0)+1)</f>
        <v>1237.18</v>
      </c>
      <c r="S515" s="9" cm="1">
        <f t="array" aca="1" ref="S515" ca="1">INDEX('Wkly eq indx data joined'!$A$1:$AJ$1150,MATCH('Wkly eq indx data aligned'!$A515,OFFSET(INDIRECT(ADDRESS(1,MATCH(S$1,'Wkly eq indx data joined'!$1:$1,0),1,1,$A$1)),,,1150,1),0),MATCH(S$1,'Wkly eq indx data joined'!$1:$1,0)+1)</f>
        <v>23655.66</v>
      </c>
    </row>
    <row r="516" spans="1:19" x14ac:dyDescent="0.25">
      <c r="A516" s="4">
        <f t="shared" ref="A516:A579" si="8">A515+7</f>
        <v>40123</v>
      </c>
      <c r="B516" s="9" cm="1">
        <f t="array" aca="1" ref="B516" ca="1">INDEX('Wkly eq indx data joined'!$A$1:$AJ$1150,MATCH('Wkly eq indx data aligned'!$A516,OFFSET(INDIRECT(ADDRESS(1,MATCH(B$1,'Wkly eq indx data joined'!$1:$1,0),1,1,$A$1)),,,1150,1),0),MATCH(B$1,'Wkly eq indx data joined'!$1:$1,0)+1)</f>
        <v>4594.0389999999998</v>
      </c>
      <c r="C516" s="9" cm="1">
        <f t="array" aca="1" ref="C516" ca="1">INDEX('Wkly eq indx data joined'!$A$1:$AJ$1150,MATCH('Wkly eq indx data aligned'!$A516,OFFSET(INDIRECT(ADDRESS(1,MATCH(C$1,'Wkly eq indx data joined'!$1:$1,0),1,1,$A$1)),,,1150,1),0),MATCH(C$1,'Wkly eq indx data joined'!$1:$1,0)+1)</f>
        <v>9789.35</v>
      </c>
      <c r="D516" s="18" cm="1">
        <f t="array" aca="1" ref="D516" ca="1">IFERROR(INDEX('Wkly eq indx data joined'!$A$1:$AJ$1150,MATCH('Wkly eq indx data aligned'!$A516,OFFSET(INDIRECT(ADDRESS(1,MATCH(D$1,'Wkly eq indx data joined'!$1:$1,0),1,1,$A$1)),,,1150,1),0),MATCH(D$1,'Wkly eq indx data joined'!$1:$1,0)+1),D515)</f>
        <v>3164.0369999999998</v>
      </c>
      <c r="E516" s="9" cm="1">
        <f t="array" aca="1" ref="E516" ca="1">INDEX('Wkly eq indx data joined'!$A$1:$AJ$1150,MATCH('Wkly eq indx data aligned'!$A516,OFFSET(INDIRECT(ADDRESS(1,MATCH(E$1,'Wkly eq indx data joined'!$1:$1,0),1,1,$A$1)),,,1150,1),0),MATCH(E$1,'Wkly eq indx data joined'!$1:$1,0)+1)</f>
        <v>11250.42</v>
      </c>
      <c r="F516" s="9" cm="1">
        <f t="array" aca="1" ref="F516" ca="1">INDEX('Wkly eq indx data joined'!$A$1:$AJ$1150,MATCH('Wkly eq indx data aligned'!$A516,OFFSET(INDIRECT(ADDRESS(1,MATCH(F$1,'Wkly eq indx data joined'!$1:$1,0),1,1,$A$1)),,,1150,1),0),MATCH(F$1,'Wkly eq indx data joined'!$1:$1,0)+1)</f>
        <v>6293.61</v>
      </c>
      <c r="G516" s="9" cm="1">
        <f t="array" aca="1" ref="G516" ca="1">INDEX('Wkly eq indx data joined'!$A$1:$AJ$1150,MATCH('Wkly eq indx data aligned'!$A516,OFFSET(INDIRECT(ADDRESS(1,MATCH(G$1,'Wkly eq indx data joined'!$1:$1,0),1,1,$A$1)),,,1150,1),0),MATCH(G$1,'Wkly eq indx data joined'!$1:$1,0)+1)</f>
        <v>1069.3</v>
      </c>
      <c r="H516" s="9" cm="1">
        <f t="array" aca="1" ref="H516" ca="1">INDEX('Wkly eq indx data joined'!$A$1:$AJ$1150,MATCH('Wkly eq indx data aligned'!$A516,OFFSET(INDIRECT(ADDRESS(1,MATCH(H$1,'Wkly eq indx data joined'!$1:$1,0),1,1,$A$1)),,,1150,1),0),MATCH(H$1,'Wkly eq indx data joined'!$1:$1,0)+1)</f>
        <v>5142.72</v>
      </c>
      <c r="I516" s="9" cm="1">
        <f t="array" aca="1" ref="I516" ca="1">INDEX('Wkly eq indx data joined'!$A$1:$AJ$1150,MATCH('Wkly eq indx data aligned'!$A516,OFFSET(INDIRECT(ADDRESS(1,MATCH(I$1,'Wkly eq indx data joined'!$1:$1,0),1,1,$A$1)),,,1150,1),0),MATCH(I$1,'Wkly eq indx data joined'!$1:$1,0)+1)</f>
        <v>21829.72</v>
      </c>
      <c r="J516" s="9" cm="1">
        <f t="array" aca="1" ref="J516" ca="1">INDEX('Wkly eq indx data joined'!$A$1:$AJ$1150,MATCH('Wkly eq indx data aligned'!$A516,OFFSET(INDIRECT(ADDRESS(1,MATCH(J$1,'Wkly eq indx data joined'!$1:$1,0),1,1,$A$1)),,,1150,1),0),MATCH(J$1,'Wkly eq indx data joined'!$1:$1,0)+1)</f>
        <v>3707.29</v>
      </c>
      <c r="K516" s="9" cm="1">
        <f t="array" aca="1" ref="K516" ca="1">INDEX('Wkly eq indx data joined'!$A$1:$AJ$1150,MATCH('Wkly eq indx data aligned'!$A516,OFFSET(INDIRECT(ADDRESS(1,MATCH(K$1,'Wkly eq indx data joined'!$1:$1,0),1,1,$A$1)),,,1150,1),0),MATCH(K$1,'Wkly eq indx data joined'!$1:$1,0)+1)</f>
        <v>5488.25</v>
      </c>
      <c r="L516" s="12" cm="1">
        <f t="array" aca="1" ref="L516" ca="1">INDEX('Wkly eq indx data joined'!$A$1:$AJ$1150,MATCH('Wkly eq indx data aligned'!$A516+2,OFFSET(INDIRECT(ADDRESS(1,MATCH(L$1,'Wkly eq indx data joined'!$1:$1,0),1,1,$A$1)),,,1150,1),0),MATCH(L$1,'Wkly eq indx data joined'!$1:$1,0)+1)</f>
        <v>1572.46</v>
      </c>
      <c r="M516" s="9" cm="1">
        <f t="array" aca="1" ref="M516" ca="1">INDEX('Wkly eq indx data joined'!$A$1:$AJ$1150,MATCH('Wkly eq indx data aligned'!$A516,OFFSET(INDIRECT(ADDRESS(1,MATCH(M$1,'Wkly eq indx data joined'!$1:$1,0),1,1,$A$1)),,,1150,1),0),MATCH(M$1,'Wkly eq indx data joined'!$1:$1,0)+1)</f>
        <v>64466.1</v>
      </c>
      <c r="N516" s="9" cm="1">
        <f t="array" aca="1" ref="N516" ca="1">INDEX('Wkly eq indx data joined'!$A$1:$AJ$1150,MATCH('Wkly eq indx data aligned'!$A516,OFFSET(INDIRECT(ADDRESS(1,MATCH(N$1,'Wkly eq indx data joined'!$1:$1,0),1,1,$A$1)),,,1150,1),0),MATCH(N$1,'Wkly eq indx data joined'!$1:$1,0)+1)</f>
        <v>2971.96</v>
      </c>
      <c r="O516" s="13" cm="1">
        <f t="array" aca="1" ref="O516" ca="1">INDEX('Wkly eq indx data joined'!$A$1:$AJ$1150,MATCH('Wkly eq indx data aligned'!$A516+1,OFFSET(INDIRECT(ADDRESS(1,MATCH(O$1,'Wkly eq indx data joined'!$1:$1,0),1,1,$A$1)),,,1150,1),0),MATCH(O$1,'Wkly eq indx data joined'!$1:$1,0)+1)</f>
        <v>7463.05</v>
      </c>
      <c r="P516" s="12" cm="1">
        <f t="array" aca="1" ref="P516" ca="1">INDEX('Wkly eq indx data joined'!$A$1:$AJ$1150,MATCH('Wkly eq indx data aligned'!$A516+2,OFFSET(INDIRECT(ADDRESS(1,MATCH(P$1,'Wkly eq indx data joined'!$1:$1,0),1,1,$A$1)),,,1150,1),0),MATCH(P$1,'Wkly eq indx data joined'!$1:$1,0)+1)</f>
        <v>4796.1499999999996</v>
      </c>
      <c r="Q516" s="9" cm="1">
        <f t="array" aca="1" ref="Q516" ca="1">INDEX('Wkly eq indx data joined'!$A$1:$AJ$1150,MATCH('Wkly eq indx data aligned'!$A516,OFFSET(INDIRECT(ADDRESS(1,MATCH(Q$1,'Wkly eq indx data joined'!$1:$1,0),1,1,$A$1)),,,1150,1),0),MATCH(Q$1,'Wkly eq indx data joined'!$1:$1,0)+1)</f>
        <v>307.14</v>
      </c>
      <c r="R516" s="12" cm="1">
        <f t="array" aca="1" ref="R516" ca="1">INDEX('Wkly eq indx data joined'!$A$1:$AJ$1150,MATCH('Wkly eq indx data aligned'!$A516+2,OFFSET(INDIRECT(ADDRESS(1,MATCH(R$1,'Wkly eq indx data joined'!$1:$1,0),1,1,$A$1)),,,1150,1),0),MATCH(R$1,'Wkly eq indx data joined'!$1:$1,0)+1)</f>
        <v>1241.92</v>
      </c>
      <c r="S516" s="9" cm="1">
        <f t="array" aca="1" ref="S516" ca="1">INDEX('Wkly eq indx data joined'!$A$1:$AJ$1150,MATCH('Wkly eq indx data aligned'!$A516,OFFSET(INDIRECT(ADDRESS(1,MATCH(S$1,'Wkly eq indx data joined'!$1:$1,0),1,1,$A$1)),,,1150,1),0),MATCH(S$1,'Wkly eq indx data joined'!$1:$1,0)+1)</f>
        <v>23336.95</v>
      </c>
    </row>
    <row r="517" spans="1:19" x14ac:dyDescent="0.25">
      <c r="A517" s="4">
        <f t="shared" si="8"/>
        <v>40130</v>
      </c>
      <c r="B517" s="9" cm="1">
        <f t="array" aca="1" ref="B517" ca="1">INDEX('Wkly eq indx data joined'!$A$1:$AJ$1150,MATCH('Wkly eq indx data aligned'!$A517,OFFSET(INDIRECT(ADDRESS(1,MATCH(B$1,'Wkly eq indx data joined'!$1:$1,0),1,1,$A$1)),,,1150,1),0),MATCH(B$1,'Wkly eq indx data joined'!$1:$1,0)+1)</f>
        <v>4706.4390000000003</v>
      </c>
      <c r="C517" s="9" cm="1">
        <f t="array" aca="1" ref="C517" ca="1">INDEX('Wkly eq indx data joined'!$A$1:$AJ$1150,MATCH('Wkly eq indx data aligned'!$A517,OFFSET(INDIRECT(ADDRESS(1,MATCH(C$1,'Wkly eq indx data joined'!$1:$1,0),1,1,$A$1)),,,1150,1),0),MATCH(C$1,'Wkly eq indx data joined'!$1:$1,0)+1)</f>
        <v>9770.31</v>
      </c>
      <c r="D517" s="18" cm="1">
        <f t="array" aca="1" ref="D517" ca="1">IFERROR(INDEX('Wkly eq indx data joined'!$A$1:$AJ$1150,MATCH('Wkly eq indx data aligned'!$A517,OFFSET(INDIRECT(ADDRESS(1,MATCH(D$1,'Wkly eq indx data joined'!$1:$1,0),1,1,$A$1)),,,1150,1),0),MATCH(D$1,'Wkly eq indx data joined'!$1:$1,0)+1),D516)</f>
        <v>3187.6469999999999</v>
      </c>
      <c r="E517" s="9" cm="1">
        <f t="array" aca="1" ref="E517" ca="1">INDEX('Wkly eq indx data joined'!$A$1:$AJ$1150,MATCH('Wkly eq indx data aligned'!$A517,OFFSET(INDIRECT(ADDRESS(1,MATCH(E$1,'Wkly eq indx data joined'!$1:$1,0),1,1,$A$1)),,,1150,1),0),MATCH(E$1,'Wkly eq indx data joined'!$1:$1,0)+1)</f>
        <v>11407.68</v>
      </c>
      <c r="F517" s="9" cm="1">
        <f t="array" aca="1" ref="F517" ca="1">INDEX('Wkly eq indx data joined'!$A$1:$AJ$1150,MATCH('Wkly eq indx data aligned'!$A517,OFFSET(INDIRECT(ADDRESS(1,MATCH(F$1,'Wkly eq indx data joined'!$1:$1,0),1,1,$A$1)),,,1150,1),0),MATCH(F$1,'Wkly eq indx data joined'!$1:$1,0)+1)</f>
        <v>6351.08</v>
      </c>
      <c r="G517" s="9" cm="1">
        <f t="array" aca="1" ref="G517" ca="1">INDEX('Wkly eq indx data joined'!$A$1:$AJ$1150,MATCH('Wkly eq indx data aligned'!$A517,OFFSET(INDIRECT(ADDRESS(1,MATCH(G$1,'Wkly eq indx data joined'!$1:$1,0),1,1,$A$1)),,,1150,1),0),MATCH(G$1,'Wkly eq indx data joined'!$1:$1,0)+1)</f>
        <v>1093.48</v>
      </c>
      <c r="H517" s="9" cm="1">
        <f t="array" aca="1" ref="H517" ca="1">INDEX('Wkly eq indx data joined'!$A$1:$AJ$1150,MATCH('Wkly eq indx data aligned'!$A517,OFFSET(INDIRECT(ADDRESS(1,MATCH(H$1,'Wkly eq indx data joined'!$1:$1,0),1,1,$A$1)),,,1150,1),0),MATCH(H$1,'Wkly eq indx data joined'!$1:$1,0)+1)</f>
        <v>5296.38</v>
      </c>
      <c r="I517" s="9" cm="1">
        <f t="array" aca="1" ref="I517" ca="1">INDEX('Wkly eq indx data joined'!$A$1:$AJ$1150,MATCH('Wkly eq indx data aligned'!$A517,OFFSET(INDIRECT(ADDRESS(1,MATCH(I$1,'Wkly eq indx data joined'!$1:$1,0),1,1,$A$1)),,,1150,1),0),MATCH(I$1,'Wkly eq indx data joined'!$1:$1,0)+1)</f>
        <v>22553.63</v>
      </c>
      <c r="J517" s="9" cm="1">
        <f t="array" aca="1" ref="J517" ca="1">INDEX('Wkly eq indx data joined'!$A$1:$AJ$1150,MATCH('Wkly eq indx data aligned'!$A517,OFFSET(INDIRECT(ADDRESS(1,MATCH(J$1,'Wkly eq indx data joined'!$1:$1,0),1,1,$A$1)),,,1150,1),0),MATCH(J$1,'Wkly eq indx data joined'!$1:$1,0)+1)</f>
        <v>3806.01</v>
      </c>
      <c r="K517" s="9" cm="1">
        <f t="array" aca="1" ref="K517" ca="1">INDEX('Wkly eq indx data joined'!$A$1:$AJ$1150,MATCH('Wkly eq indx data aligned'!$A517,OFFSET(INDIRECT(ADDRESS(1,MATCH(K$1,'Wkly eq indx data joined'!$1:$1,0),1,1,$A$1)),,,1150,1),0),MATCH(K$1,'Wkly eq indx data joined'!$1:$1,0)+1)</f>
        <v>5686.83</v>
      </c>
      <c r="L517" s="12" cm="1">
        <f t="array" aca="1" ref="L517" ca="1">INDEX('Wkly eq indx data joined'!$A$1:$AJ$1150,MATCH('Wkly eq indx data aligned'!$A517+2,OFFSET(INDIRECT(ADDRESS(1,MATCH(L$1,'Wkly eq indx data joined'!$1:$1,0),1,1,$A$1)),,,1150,1),0),MATCH(L$1,'Wkly eq indx data joined'!$1:$1,0)+1)</f>
        <v>1571.99</v>
      </c>
      <c r="M517" s="9" cm="1">
        <f t="array" aca="1" ref="M517" ca="1">INDEX('Wkly eq indx data joined'!$A$1:$AJ$1150,MATCH('Wkly eq indx data aligned'!$A517,OFFSET(INDIRECT(ADDRESS(1,MATCH(M$1,'Wkly eq indx data joined'!$1:$1,0),1,1,$A$1)),,,1150,1),0),MATCH(M$1,'Wkly eq indx data joined'!$1:$1,0)+1)</f>
        <v>65325.599999999999</v>
      </c>
      <c r="N517" s="9" cm="1">
        <f t="array" aca="1" ref="N517" ca="1">INDEX('Wkly eq indx data joined'!$A$1:$AJ$1150,MATCH('Wkly eq indx data aligned'!$A517,OFFSET(INDIRECT(ADDRESS(1,MATCH(N$1,'Wkly eq indx data joined'!$1:$1,0),1,1,$A$1)),,,1150,1),0),MATCH(N$1,'Wkly eq indx data joined'!$1:$1,0)+1)</f>
        <v>2987.18</v>
      </c>
      <c r="O517" s="13" cm="1">
        <f t="array" aca="1" ref="O517" ca="1">INDEX('Wkly eq indx data joined'!$A$1:$AJ$1150,MATCH('Wkly eq indx data aligned'!$A517+1,OFFSET(INDIRECT(ADDRESS(1,MATCH(O$1,'Wkly eq indx data joined'!$1:$1,0),1,1,$A$1)),,,1150,1),0),MATCH(O$1,'Wkly eq indx data joined'!$1:$1,0)+1)</f>
        <v>7665.63</v>
      </c>
      <c r="P517" s="12" cm="1">
        <f t="array" aca="1" ref="P517" ca="1">INDEX('Wkly eq indx data joined'!$A$1:$AJ$1150,MATCH('Wkly eq indx data aligned'!$A517+2,OFFSET(INDIRECT(ADDRESS(1,MATCH(P$1,'Wkly eq indx data joined'!$1:$1,0),1,1,$A$1)),,,1150,1),0),MATCH(P$1,'Wkly eq indx data joined'!$1:$1,0)+1)</f>
        <v>4998.95</v>
      </c>
      <c r="Q517" s="9" cm="1">
        <f t="array" aca="1" ref="Q517" ca="1">INDEX('Wkly eq indx data joined'!$A$1:$AJ$1150,MATCH('Wkly eq indx data aligned'!$A517,OFFSET(INDIRECT(ADDRESS(1,MATCH(Q$1,'Wkly eq indx data joined'!$1:$1,0),1,1,$A$1)),,,1150,1),0),MATCH(Q$1,'Wkly eq indx data joined'!$1:$1,0)+1)</f>
        <v>317.37</v>
      </c>
      <c r="R517" s="12" cm="1">
        <f t="array" aca="1" ref="R517" ca="1">INDEX('Wkly eq indx data joined'!$A$1:$AJ$1150,MATCH('Wkly eq indx data aligned'!$A517+2,OFFSET(INDIRECT(ADDRESS(1,MATCH(R$1,'Wkly eq indx data joined'!$1:$1,0),1,1,$A$1)),,,1150,1),0),MATCH(R$1,'Wkly eq indx data joined'!$1:$1,0)+1)</f>
        <v>1310.27</v>
      </c>
      <c r="S517" s="9" cm="1">
        <f t="array" aca="1" ref="S517" ca="1">INDEX('Wkly eq indx data joined'!$A$1:$AJ$1150,MATCH('Wkly eq indx data aligned'!$A517,OFFSET(INDIRECT(ADDRESS(1,MATCH(S$1,'Wkly eq indx data joined'!$1:$1,0),1,1,$A$1)),,,1150,1),0),MATCH(S$1,'Wkly eq indx data joined'!$1:$1,0)+1)</f>
        <v>24074.94</v>
      </c>
    </row>
    <row r="518" spans="1:19" x14ac:dyDescent="0.25">
      <c r="A518" s="4">
        <f t="shared" si="8"/>
        <v>40137</v>
      </c>
      <c r="B518" s="9" cm="1">
        <f t="array" aca="1" ref="B518" ca="1">INDEX('Wkly eq indx data joined'!$A$1:$AJ$1150,MATCH('Wkly eq indx data aligned'!$A518,OFFSET(INDIRECT(ADDRESS(1,MATCH(B$1,'Wkly eq indx data joined'!$1:$1,0),1,1,$A$1)),,,1150,1),0),MATCH(B$1,'Wkly eq indx data joined'!$1:$1,0)+1)</f>
        <v>4685.7629999999999</v>
      </c>
      <c r="C518" s="9" cm="1">
        <f t="array" aca="1" ref="C518" ca="1">INDEX('Wkly eq indx data joined'!$A$1:$AJ$1150,MATCH('Wkly eq indx data aligned'!$A518,OFFSET(INDIRECT(ADDRESS(1,MATCH(C$1,'Wkly eq indx data joined'!$1:$1,0),1,1,$A$1)),,,1150,1),0),MATCH(C$1,'Wkly eq indx data joined'!$1:$1,0)+1)</f>
        <v>9497.68</v>
      </c>
      <c r="D518" s="18" cm="1">
        <f t="array" aca="1" ref="D518" ca="1">IFERROR(INDEX('Wkly eq indx data joined'!$A$1:$AJ$1150,MATCH('Wkly eq indx data aligned'!$A518,OFFSET(INDIRECT(ADDRESS(1,MATCH(D$1,'Wkly eq indx data joined'!$1:$1,0),1,1,$A$1)),,,1150,1),0),MATCH(D$1,'Wkly eq indx data joined'!$1:$1,0)+1),D517)</f>
        <v>3308.346</v>
      </c>
      <c r="E518" s="9" cm="1">
        <f t="array" aca="1" ref="E518" ca="1">INDEX('Wkly eq indx data joined'!$A$1:$AJ$1150,MATCH('Wkly eq indx data aligned'!$A518,OFFSET(INDIRECT(ADDRESS(1,MATCH(E$1,'Wkly eq indx data joined'!$1:$1,0),1,1,$A$1)),,,1150,1),0),MATCH(E$1,'Wkly eq indx data joined'!$1:$1,0)+1)</f>
        <v>11579.33</v>
      </c>
      <c r="F518" s="9" cm="1">
        <f t="array" aca="1" ref="F518" ca="1">INDEX('Wkly eq indx data joined'!$A$1:$AJ$1150,MATCH('Wkly eq indx data aligned'!$A518,OFFSET(INDIRECT(ADDRESS(1,MATCH(F$1,'Wkly eq indx data joined'!$1:$1,0),1,1,$A$1)),,,1150,1),0),MATCH(F$1,'Wkly eq indx data joined'!$1:$1,0)+1)</f>
        <v>6277.46</v>
      </c>
      <c r="G518" s="9" cm="1">
        <f t="array" aca="1" ref="G518" ca="1">INDEX('Wkly eq indx data joined'!$A$1:$AJ$1150,MATCH('Wkly eq indx data aligned'!$A518,OFFSET(INDIRECT(ADDRESS(1,MATCH(G$1,'Wkly eq indx data joined'!$1:$1,0),1,1,$A$1)),,,1150,1),0),MATCH(G$1,'Wkly eq indx data joined'!$1:$1,0)+1)</f>
        <v>1091.3800000000001</v>
      </c>
      <c r="H518" s="9" cm="1">
        <f t="array" aca="1" ref="H518" ca="1">INDEX('Wkly eq indx data joined'!$A$1:$AJ$1150,MATCH('Wkly eq indx data aligned'!$A518,OFFSET(INDIRECT(ADDRESS(1,MATCH(H$1,'Wkly eq indx data joined'!$1:$1,0),1,1,$A$1)),,,1150,1),0),MATCH(H$1,'Wkly eq indx data joined'!$1:$1,0)+1)</f>
        <v>5251.41</v>
      </c>
      <c r="I518" s="9" cm="1">
        <f t="array" aca="1" ref="I518" ca="1">INDEX('Wkly eq indx data joined'!$A$1:$AJ$1150,MATCH('Wkly eq indx data aligned'!$A518,OFFSET(INDIRECT(ADDRESS(1,MATCH(I$1,'Wkly eq indx data joined'!$1:$1,0),1,1,$A$1)),,,1150,1),0),MATCH(I$1,'Wkly eq indx data joined'!$1:$1,0)+1)</f>
        <v>22455.84</v>
      </c>
      <c r="J518" s="9" cm="1">
        <f t="array" aca="1" ref="J518" ca="1">INDEX('Wkly eq indx data joined'!$A$1:$AJ$1150,MATCH('Wkly eq indx data aligned'!$A518,OFFSET(INDIRECT(ADDRESS(1,MATCH(J$1,'Wkly eq indx data joined'!$1:$1,0),1,1,$A$1)),,,1150,1),0),MATCH(J$1,'Wkly eq indx data joined'!$1:$1,0)+1)</f>
        <v>3729.36</v>
      </c>
      <c r="K518" s="9" cm="1">
        <f t="array" aca="1" ref="K518" ca="1">INDEX('Wkly eq indx data joined'!$A$1:$AJ$1150,MATCH('Wkly eq indx data aligned'!$A518,OFFSET(INDIRECT(ADDRESS(1,MATCH(K$1,'Wkly eq indx data joined'!$1:$1,0),1,1,$A$1)),,,1150,1),0),MATCH(K$1,'Wkly eq indx data joined'!$1:$1,0)+1)</f>
        <v>5663.15</v>
      </c>
      <c r="L518" s="12" cm="1">
        <f t="array" aca="1" ref="L518" ca="1">INDEX('Wkly eq indx data joined'!$A$1:$AJ$1150,MATCH('Wkly eq indx data aligned'!$A518+2,OFFSET(INDIRECT(ADDRESS(1,MATCH(L$1,'Wkly eq indx data joined'!$1:$1,0),1,1,$A$1)),,,1150,1),0),MATCH(L$1,'Wkly eq indx data joined'!$1:$1,0)+1)</f>
        <v>1620.6</v>
      </c>
      <c r="M518" s="9" cm="1">
        <f t="array" aca="1" ref="M518" ca="1">INDEX('Wkly eq indx data joined'!$A$1:$AJ$1150,MATCH('Wkly eq indx data aligned'!$A518,OFFSET(INDIRECT(ADDRESS(1,MATCH(M$1,'Wkly eq indx data joined'!$1:$1,0),1,1,$A$1)),,,1150,1),0),MATCH(M$1,'Wkly eq indx data joined'!$1:$1,0)+1)</f>
        <v>66327.3</v>
      </c>
      <c r="N518" s="9" cm="1">
        <f t="array" aca="1" ref="N518" ca="1">INDEX('Wkly eq indx data joined'!$A$1:$AJ$1150,MATCH('Wkly eq indx data aligned'!$A518,OFFSET(INDIRECT(ADDRESS(1,MATCH(N$1,'Wkly eq indx data joined'!$1:$1,0),1,1,$A$1)),,,1150,1),0),MATCH(N$1,'Wkly eq indx data joined'!$1:$1,0)+1)</f>
        <v>2875.92</v>
      </c>
      <c r="O518" s="13" cm="1">
        <f t="array" aca="1" ref="O518" ca="1">INDEX('Wkly eq indx data joined'!$A$1:$AJ$1150,MATCH('Wkly eq indx data aligned'!$A518+1,OFFSET(INDIRECT(ADDRESS(1,MATCH(O$1,'Wkly eq indx data joined'!$1:$1,0),1,1,$A$1)),,,1150,1),0),MATCH(O$1,'Wkly eq indx data joined'!$1:$1,0)+1)</f>
        <v>7682.97</v>
      </c>
      <c r="P518" s="12" cm="1">
        <f t="array" aca="1" ref="P518" ca="1">INDEX('Wkly eq indx data joined'!$A$1:$AJ$1150,MATCH('Wkly eq indx data aligned'!$A518+2,OFFSET(INDIRECT(ADDRESS(1,MATCH(P$1,'Wkly eq indx data joined'!$1:$1,0),1,1,$A$1)),,,1150,1),0),MATCH(P$1,'Wkly eq indx data joined'!$1:$1,0)+1)</f>
        <v>5052.45</v>
      </c>
      <c r="Q518" s="9" cm="1">
        <f t="array" aca="1" ref="Q518" ca="1">INDEX('Wkly eq indx data joined'!$A$1:$AJ$1150,MATCH('Wkly eq indx data aligned'!$A518,OFFSET(INDIRECT(ADDRESS(1,MATCH(Q$1,'Wkly eq indx data joined'!$1:$1,0),1,1,$A$1)),,,1150,1),0),MATCH(Q$1,'Wkly eq indx data joined'!$1:$1,0)+1)</f>
        <v>310.02999999999997</v>
      </c>
      <c r="R518" s="12" cm="1">
        <f t="array" aca="1" ref="R518" ca="1">INDEX('Wkly eq indx data joined'!$A$1:$AJ$1150,MATCH('Wkly eq indx data aligned'!$A518+2,OFFSET(INDIRECT(ADDRESS(1,MATCH(R$1,'Wkly eq indx data joined'!$1:$1,0),1,1,$A$1)),,,1150,1),0),MATCH(R$1,'Wkly eq indx data joined'!$1:$1,0)+1)</f>
        <v>1334.15</v>
      </c>
      <c r="S518" s="9" cm="1">
        <f t="array" aca="1" ref="S518" ca="1">INDEX('Wkly eq indx data joined'!$A$1:$AJ$1150,MATCH('Wkly eq indx data aligned'!$A518,OFFSET(INDIRECT(ADDRESS(1,MATCH(S$1,'Wkly eq indx data joined'!$1:$1,0),1,1,$A$1)),,,1150,1),0),MATCH(S$1,'Wkly eq indx data joined'!$1:$1,0)+1)</f>
        <v>24338.36</v>
      </c>
    </row>
    <row r="519" spans="1:19" x14ac:dyDescent="0.25">
      <c r="A519" s="4">
        <f t="shared" si="8"/>
        <v>40144</v>
      </c>
      <c r="B519" s="9" cm="1">
        <f t="array" aca="1" ref="B519" ca="1">INDEX('Wkly eq indx data joined'!$A$1:$AJ$1150,MATCH('Wkly eq indx data aligned'!$A519,OFFSET(INDIRECT(ADDRESS(1,MATCH(B$1,'Wkly eq indx data joined'!$1:$1,0),1,1,$A$1)),,,1150,1),0),MATCH(B$1,'Wkly eq indx data joined'!$1:$1,0)+1)</f>
        <v>4572.067</v>
      </c>
      <c r="C519" s="9" cm="1">
        <f t="array" aca="1" ref="C519" ca="1">INDEX('Wkly eq indx data joined'!$A$1:$AJ$1150,MATCH('Wkly eq indx data aligned'!$A519,OFFSET(INDIRECT(ADDRESS(1,MATCH(C$1,'Wkly eq indx data joined'!$1:$1,0),1,1,$A$1)),,,1150,1),0),MATCH(C$1,'Wkly eq indx data joined'!$1:$1,0)+1)</f>
        <v>9081.52</v>
      </c>
      <c r="D519" s="18" cm="1">
        <f t="array" aca="1" ref="D519" ca="1">IFERROR(INDEX('Wkly eq indx data joined'!$A$1:$AJ$1150,MATCH('Wkly eq indx data aligned'!$A519,OFFSET(INDIRECT(ADDRESS(1,MATCH(D$1,'Wkly eq indx data joined'!$1:$1,0),1,1,$A$1)),,,1150,1),0),MATCH(D$1,'Wkly eq indx data joined'!$1:$1,0)+1),D518)</f>
        <v>3096.2649999999999</v>
      </c>
      <c r="E519" s="9" cm="1">
        <f t="array" aca="1" ref="E519" ca="1">INDEX('Wkly eq indx data joined'!$A$1:$AJ$1150,MATCH('Wkly eq indx data aligned'!$A519,OFFSET(INDIRECT(ADDRESS(1,MATCH(E$1,'Wkly eq indx data joined'!$1:$1,0),1,1,$A$1)),,,1150,1),0),MATCH(E$1,'Wkly eq indx data joined'!$1:$1,0)+1)</f>
        <v>11464.41</v>
      </c>
      <c r="F519" s="9" cm="1">
        <f t="array" aca="1" ref="F519" ca="1">INDEX('Wkly eq indx data joined'!$A$1:$AJ$1150,MATCH('Wkly eq indx data aligned'!$A519,OFFSET(INDIRECT(ADDRESS(1,MATCH(F$1,'Wkly eq indx data joined'!$1:$1,0),1,1,$A$1)),,,1150,1),0),MATCH(F$1,'Wkly eq indx data joined'!$1:$1,0)+1)</f>
        <v>6336.66</v>
      </c>
      <c r="G519" s="9" cm="1">
        <f t="array" aca="1" ref="G519" ca="1">INDEX('Wkly eq indx data joined'!$A$1:$AJ$1150,MATCH('Wkly eq indx data aligned'!$A519,OFFSET(INDIRECT(ADDRESS(1,MATCH(G$1,'Wkly eq indx data joined'!$1:$1,0),1,1,$A$1)),,,1150,1),0),MATCH(G$1,'Wkly eq indx data joined'!$1:$1,0)+1)</f>
        <v>1091.49</v>
      </c>
      <c r="H519" s="9" cm="1">
        <f t="array" aca="1" ref="H519" ca="1">INDEX('Wkly eq indx data joined'!$A$1:$AJ$1150,MATCH('Wkly eq indx data aligned'!$A519,OFFSET(INDIRECT(ADDRESS(1,MATCH(H$1,'Wkly eq indx data joined'!$1:$1,0),1,1,$A$1)),,,1150,1),0),MATCH(H$1,'Wkly eq indx data joined'!$1:$1,0)+1)</f>
        <v>5245.73</v>
      </c>
      <c r="I519" s="9" cm="1">
        <f t="array" aca="1" ref="I519" ca="1">INDEX('Wkly eq indx data joined'!$A$1:$AJ$1150,MATCH('Wkly eq indx data aligned'!$A519,OFFSET(INDIRECT(ADDRESS(1,MATCH(I$1,'Wkly eq indx data joined'!$1:$1,0),1,1,$A$1)),,,1150,1),0),MATCH(I$1,'Wkly eq indx data joined'!$1:$1,0)+1)</f>
        <v>21134.5</v>
      </c>
      <c r="J519" s="9" cm="1">
        <f t="array" aca="1" ref="J519" ca="1">INDEX('Wkly eq indx data joined'!$A$1:$AJ$1150,MATCH('Wkly eq indx data aligned'!$A519,OFFSET(INDIRECT(ADDRESS(1,MATCH(J$1,'Wkly eq indx data joined'!$1:$1,0),1,1,$A$1)),,,1150,1),0),MATCH(J$1,'Wkly eq indx data joined'!$1:$1,0)+1)</f>
        <v>3721.45</v>
      </c>
      <c r="K519" s="9" cm="1">
        <f t="array" aca="1" ref="K519" ca="1">INDEX('Wkly eq indx data joined'!$A$1:$AJ$1150,MATCH('Wkly eq indx data aligned'!$A519,OFFSET(INDIRECT(ADDRESS(1,MATCH(K$1,'Wkly eq indx data joined'!$1:$1,0),1,1,$A$1)),,,1150,1),0),MATCH(K$1,'Wkly eq indx data joined'!$1:$1,0)+1)</f>
        <v>5685.61</v>
      </c>
      <c r="L519" s="12" cm="1">
        <f t="array" aca="1" ref="L519" ca="1">INDEX('Wkly eq indx data joined'!$A$1:$AJ$1150,MATCH('Wkly eq indx data aligned'!$A519+2,OFFSET(INDIRECT(ADDRESS(1,MATCH(L$1,'Wkly eq indx data joined'!$1:$1,0),1,1,$A$1)),,,1150,1),0),MATCH(L$1,'Wkly eq indx data joined'!$1:$1,0)+1)</f>
        <v>1524.5</v>
      </c>
      <c r="M519" s="9" cm="1">
        <f t="array" aca="1" ref="M519" ca="1">INDEX('Wkly eq indx data joined'!$A$1:$AJ$1150,MATCH('Wkly eq indx data aligned'!$A519,OFFSET(INDIRECT(ADDRESS(1,MATCH(M$1,'Wkly eq indx data joined'!$1:$1,0),1,1,$A$1)),,,1150,1),0),MATCH(M$1,'Wkly eq indx data joined'!$1:$1,0)+1)</f>
        <v>67082.100000000006</v>
      </c>
      <c r="N519" s="9" cm="1">
        <f t="array" aca="1" ref="N519" ca="1">INDEX('Wkly eq indx data joined'!$A$1:$AJ$1150,MATCH('Wkly eq indx data aligned'!$A519,OFFSET(INDIRECT(ADDRESS(1,MATCH(N$1,'Wkly eq indx data joined'!$1:$1,0),1,1,$A$1)),,,1150,1),0),MATCH(N$1,'Wkly eq indx data joined'!$1:$1,0)+1)</f>
        <v>2845.66</v>
      </c>
      <c r="O519" s="13" cm="1">
        <f t="array" aca="1" ref="O519" ca="1">INDEX('Wkly eq indx data joined'!$A$1:$AJ$1150,MATCH('Wkly eq indx data aligned'!$A519+1,OFFSET(INDIRECT(ADDRESS(1,MATCH(O$1,'Wkly eq indx data joined'!$1:$1,0),1,1,$A$1)),,,1150,1),0),MATCH(O$1,'Wkly eq indx data joined'!$1:$1,0)+1)</f>
        <v>7490.91</v>
      </c>
      <c r="P519" s="12" cm="1">
        <f t="array" aca="1" ref="P519" ca="1">INDEX('Wkly eq indx data joined'!$A$1:$AJ$1150,MATCH('Wkly eq indx data aligned'!$A519+2,OFFSET(INDIRECT(ADDRESS(1,MATCH(P$1,'Wkly eq indx data joined'!$1:$1,0),1,1,$A$1)),,,1150,1),0),MATCH(P$1,'Wkly eq indx data joined'!$1:$1,0)+1)</f>
        <v>4941.75</v>
      </c>
      <c r="Q519" s="9" cm="1">
        <f t="array" aca="1" ref="Q519" ca="1">INDEX('Wkly eq indx data joined'!$A$1:$AJ$1150,MATCH('Wkly eq indx data aligned'!$A519,OFFSET(INDIRECT(ADDRESS(1,MATCH(Q$1,'Wkly eq indx data joined'!$1:$1,0),1,1,$A$1)),,,1150,1),0),MATCH(Q$1,'Wkly eq indx data joined'!$1:$1,0)+1)</f>
        <v>309.52</v>
      </c>
      <c r="R519" s="12" cm="1">
        <f t="array" aca="1" ref="R519" ca="1">INDEX('Wkly eq indx data joined'!$A$1:$AJ$1150,MATCH('Wkly eq indx data aligned'!$A519+2,OFFSET(INDIRECT(ADDRESS(1,MATCH(R$1,'Wkly eq indx data joined'!$1:$1,0),1,1,$A$1)),,,1150,1),0),MATCH(R$1,'Wkly eq indx data joined'!$1:$1,0)+1)</f>
        <v>1286.04</v>
      </c>
      <c r="S519" s="9" cm="1">
        <f t="array" aca="1" ref="S519" ca="1">INDEX('Wkly eq indx data joined'!$A$1:$AJ$1150,MATCH('Wkly eq indx data aligned'!$A519,OFFSET(INDIRECT(ADDRESS(1,MATCH(S$1,'Wkly eq indx data joined'!$1:$1,0),1,1,$A$1)),,,1150,1),0),MATCH(S$1,'Wkly eq indx data joined'!$1:$1,0)+1)</f>
        <v>24271.03</v>
      </c>
    </row>
    <row r="520" spans="1:19" x14ac:dyDescent="0.25">
      <c r="A520" s="4">
        <f t="shared" si="8"/>
        <v>40151</v>
      </c>
      <c r="B520" s="9" cm="1">
        <f t="array" aca="1" ref="B520" ca="1">INDEX('Wkly eq indx data joined'!$A$1:$AJ$1150,MATCH('Wkly eq indx data aligned'!$A520,OFFSET(INDIRECT(ADDRESS(1,MATCH(B$1,'Wkly eq indx data joined'!$1:$1,0),1,1,$A$1)),,,1150,1),0),MATCH(B$1,'Wkly eq indx data joined'!$1:$1,0)+1)</f>
        <v>4702.2169999999996</v>
      </c>
      <c r="C520" s="9" cm="1">
        <f t="array" aca="1" ref="C520" ca="1">INDEX('Wkly eq indx data joined'!$A$1:$AJ$1150,MATCH('Wkly eq indx data aligned'!$A520,OFFSET(INDIRECT(ADDRESS(1,MATCH(C$1,'Wkly eq indx data joined'!$1:$1,0),1,1,$A$1)),,,1150,1),0),MATCH(C$1,'Wkly eq indx data joined'!$1:$1,0)+1)</f>
        <v>10022.59</v>
      </c>
      <c r="D520" s="18" cm="1">
        <f t="array" aca="1" ref="D520" ca="1">IFERROR(INDEX('Wkly eq indx data joined'!$A$1:$AJ$1150,MATCH('Wkly eq indx data aligned'!$A520,OFFSET(INDIRECT(ADDRESS(1,MATCH(D$1,'Wkly eq indx data joined'!$1:$1,0),1,1,$A$1)),,,1150,1),0),MATCH(D$1,'Wkly eq indx data joined'!$1:$1,0)+1),D519)</f>
        <v>3317.0439999999999</v>
      </c>
      <c r="E520" s="9" cm="1">
        <f t="array" aca="1" ref="E520" ca="1">INDEX('Wkly eq indx data joined'!$A$1:$AJ$1150,MATCH('Wkly eq indx data aligned'!$A520,OFFSET(INDIRECT(ADDRESS(1,MATCH(E$1,'Wkly eq indx data joined'!$1:$1,0),1,1,$A$1)),,,1150,1),0),MATCH(E$1,'Wkly eq indx data joined'!$1:$1,0)+1)</f>
        <v>11510.8</v>
      </c>
      <c r="F520" s="9" cm="1">
        <f t="array" aca="1" ref="F520" ca="1">INDEX('Wkly eq indx data joined'!$A$1:$AJ$1150,MATCH('Wkly eq indx data aligned'!$A520,OFFSET(INDIRECT(ADDRESS(1,MATCH(F$1,'Wkly eq indx data joined'!$1:$1,0),1,1,$A$1)),,,1150,1),0),MATCH(F$1,'Wkly eq indx data joined'!$1:$1,0)+1)</f>
        <v>6501.16</v>
      </c>
      <c r="G520" s="9" cm="1">
        <f t="array" aca="1" ref="G520" ca="1">INDEX('Wkly eq indx data joined'!$A$1:$AJ$1150,MATCH('Wkly eq indx data aligned'!$A520,OFFSET(INDIRECT(ADDRESS(1,MATCH(G$1,'Wkly eq indx data joined'!$1:$1,0),1,1,$A$1)),,,1150,1),0),MATCH(G$1,'Wkly eq indx data joined'!$1:$1,0)+1)</f>
        <v>1105.98</v>
      </c>
      <c r="H520" s="9" cm="1">
        <f t="array" aca="1" ref="H520" ca="1">INDEX('Wkly eq indx data joined'!$A$1:$AJ$1150,MATCH('Wkly eq indx data aligned'!$A520,OFFSET(INDIRECT(ADDRESS(1,MATCH(H$1,'Wkly eq indx data joined'!$1:$1,0),1,1,$A$1)),,,1150,1),0),MATCH(H$1,'Wkly eq indx data joined'!$1:$1,0)+1)</f>
        <v>5322.36</v>
      </c>
      <c r="I520" s="9" cm="1">
        <f t="array" aca="1" ref="I520" ca="1">INDEX('Wkly eq indx data joined'!$A$1:$AJ$1150,MATCH('Wkly eq indx data aligned'!$A520,OFFSET(INDIRECT(ADDRESS(1,MATCH(I$1,'Wkly eq indx data joined'!$1:$1,0),1,1,$A$1)),,,1150,1),0),MATCH(I$1,'Wkly eq indx data joined'!$1:$1,0)+1)</f>
        <v>22498.15</v>
      </c>
      <c r="J520" s="9" cm="1">
        <f t="array" aca="1" ref="J520" ca="1">INDEX('Wkly eq indx data joined'!$A$1:$AJ$1150,MATCH('Wkly eq indx data aligned'!$A520,OFFSET(INDIRECT(ADDRESS(1,MATCH(J$1,'Wkly eq indx data joined'!$1:$1,0),1,1,$A$1)),,,1150,1),0),MATCH(J$1,'Wkly eq indx data joined'!$1:$1,0)+1)</f>
        <v>3846.62</v>
      </c>
      <c r="K520" s="9" cm="1">
        <f t="array" aca="1" ref="K520" ca="1">INDEX('Wkly eq indx data joined'!$A$1:$AJ$1150,MATCH('Wkly eq indx data aligned'!$A520,OFFSET(INDIRECT(ADDRESS(1,MATCH(K$1,'Wkly eq indx data joined'!$1:$1,0),1,1,$A$1)),,,1150,1),0),MATCH(K$1,'Wkly eq indx data joined'!$1:$1,0)+1)</f>
        <v>5817.65</v>
      </c>
      <c r="L520" s="12" cm="1">
        <f t="array" aca="1" ref="L520" ca="1">INDEX('Wkly eq indx data joined'!$A$1:$AJ$1150,MATCH('Wkly eq indx data aligned'!$A520+2,OFFSET(INDIRECT(ADDRESS(1,MATCH(L$1,'Wkly eq indx data joined'!$1:$1,0),1,1,$A$1)),,,1150,1),0),MATCH(L$1,'Wkly eq indx data joined'!$1:$1,0)+1)</f>
        <v>1624.76</v>
      </c>
      <c r="M520" s="9" cm="1">
        <f t="array" aca="1" ref="M520" ca="1">INDEX('Wkly eq indx data joined'!$A$1:$AJ$1150,MATCH('Wkly eq indx data aligned'!$A520,OFFSET(INDIRECT(ADDRESS(1,MATCH(M$1,'Wkly eq indx data joined'!$1:$1,0),1,1,$A$1)),,,1150,1),0),MATCH(M$1,'Wkly eq indx data joined'!$1:$1,0)+1)</f>
        <v>67603.5</v>
      </c>
      <c r="N520" s="9" cm="1">
        <f t="array" aca="1" ref="N520" ca="1">INDEX('Wkly eq indx data joined'!$A$1:$AJ$1150,MATCH('Wkly eq indx data aligned'!$A520,OFFSET(INDIRECT(ADDRESS(1,MATCH(N$1,'Wkly eq indx data joined'!$1:$1,0),1,1,$A$1)),,,1150,1),0),MATCH(N$1,'Wkly eq indx data joined'!$1:$1,0)+1)</f>
        <v>2987.24</v>
      </c>
      <c r="O520" s="13" cm="1">
        <f t="array" aca="1" ref="O520" ca="1">INDEX('Wkly eq indx data joined'!$A$1:$AJ$1150,MATCH('Wkly eq indx data aligned'!$A520+1,OFFSET(INDIRECT(ADDRESS(1,MATCH(O$1,'Wkly eq indx data joined'!$1:$1,0),1,1,$A$1)),,,1150,1),0),MATCH(O$1,'Wkly eq indx data joined'!$1:$1,0)+1)</f>
        <v>7650.91</v>
      </c>
      <c r="P520" s="12" cm="1">
        <f t="array" aca="1" ref="P520" ca="1">INDEX('Wkly eq indx data joined'!$A$1:$AJ$1150,MATCH('Wkly eq indx data aligned'!$A520+2,OFFSET(INDIRECT(ADDRESS(1,MATCH(P$1,'Wkly eq indx data joined'!$1:$1,0),1,1,$A$1)),,,1150,1),0),MATCH(P$1,'Wkly eq indx data joined'!$1:$1,0)+1)</f>
        <v>5108.8999999999996</v>
      </c>
      <c r="Q520" s="9" cm="1">
        <f t="array" aca="1" ref="Q520" ca="1">INDEX('Wkly eq indx data joined'!$A$1:$AJ$1150,MATCH('Wkly eq indx data aligned'!$A520,OFFSET(INDIRECT(ADDRESS(1,MATCH(Q$1,'Wkly eq indx data joined'!$1:$1,0),1,1,$A$1)),,,1150,1),0),MATCH(Q$1,'Wkly eq indx data joined'!$1:$1,0)+1)</f>
        <v>321.13</v>
      </c>
      <c r="R520" s="12" cm="1">
        <f t="array" aca="1" ref="R520" ca="1">INDEX('Wkly eq indx data joined'!$A$1:$AJ$1150,MATCH('Wkly eq indx data aligned'!$A520+2,OFFSET(INDIRECT(ADDRESS(1,MATCH(R$1,'Wkly eq indx data joined'!$1:$1,0),1,1,$A$1)),,,1150,1),0),MATCH(R$1,'Wkly eq indx data joined'!$1:$1,0)+1)</f>
        <v>1342.58</v>
      </c>
      <c r="S520" s="9" cm="1">
        <f t="array" aca="1" ref="S520" ca="1">INDEX('Wkly eq indx data joined'!$A$1:$AJ$1150,MATCH('Wkly eq indx data aligned'!$A520,OFFSET(INDIRECT(ADDRESS(1,MATCH(S$1,'Wkly eq indx data joined'!$1:$1,0),1,1,$A$1)),,,1150,1),0),MATCH(S$1,'Wkly eq indx data joined'!$1:$1,0)+1)</f>
        <v>24857.22</v>
      </c>
    </row>
    <row r="521" spans="1:19" x14ac:dyDescent="0.25">
      <c r="A521" s="4">
        <f t="shared" si="8"/>
        <v>40158</v>
      </c>
      <c r="B521" s="9" cm="1">
        <f t="array" aca="1" ref="B521" ca="1">INDEX('Wkly eq indx data joined'!$A$1:$AJ$1150,MATCH('Wkly eq indx data aligned'!$A521,OFFSET(INDIRECT(ADDRESS(1,MATCH(B$1,'Wkly eq indx data joined'!$1:$1,0),1,1,$A$1)),,,1150,1),0),MATCH(B$1,'Wkly eq indx data joined'!$1:$1,0)+1)</f>
        <v>4635.2269999999999</v>
      </c>
      <c r="C521" s="9" cm="1">
        <f t="array" aca="1" ref="C521" ca="1">INDEX('Wkly eq indx data joined'!$A$1:$AJ$1150,MATCH('Wkly eq indx data aligned'!$A521,OFFSET(INDIRECT(ADDRESS(1,MATCH(C$1,'Wkly eq indx data joined'!$1:$1,0),1,1,$A$1)),,,1150,1),0),MATCH(C$1,'Wkly eq indx data joined'!$1:$1,0)+1)</f>
        <v>10107.870000000001</v>
      </c>
      <c r="D521" s="18" cm="1">
        <f t="array" aca="1" ref="D521" ca="1">IFERROR(INDEX('Wkly eq indx data joined'!$A$1:$AJ$1150,MATCH('Wkly eq indx data aligned'!$A521,OFFSET(INDIRECT(ADDRESS(1,MATCH(D$1,'Wkly eq indx data joined'!$1:$1,0),1,1,$A$1)),,,1150,1),0),MATCH(D$1,'Wkly eq indx data joined'!$1:$1,0)+1),D520)</f>
        <v>3247.3180000000002</v>
      </c>
      <c r="E521" s="9" cm="1">
        <f t="array" aca="1" ref="E521" ca="1">INDEX('Wkly eq indx data joined'!$A$1:$AJ$1150,MATCH('Wkly eq indx data aligned'!$A521,OFFSET(INDIRECT(ADDRESS(1,MATCH(E$1,'Wkly eq indx data joined'!$1:$1,0),1,1,$A$1)),,,1150,1),0),MATCH(E$1,'Wkly eq indx data joined'!$1:$1,0)+1)</f>
        <v>11423.93</v>
      </c>
      <c r="F521" s="9" cm="1">
        <f t="array" aca="1" ref="F521" ca="1">INDEX('Wkly eq indx data joined'!$A$1:$AJ$1150,MATCH('Wkly eq indx data aligned'!$A521,OFFSET(INDIRECT(ADDRESS(1,MATCH(F$1,'Wkly eq indx data joined'!$1:$1,0),1,1,$A$1)),,,1150,1),0),MATCH(F$1,'Wkly eq indx data joined'!$1:$1,0)+1)</f>
        <v>6411.58</v>
      </c>
      <c r="G521" s="9" cm="1">
        <f t="array" aca="1" ref="G521" ca="1">INDEX('Wkly eq indx data joined'!$A$1:$AJ$1150,MATCH('Wkly eq indx data aligned'!$A521,OFFSET(INDIRECT(ADDRESS(1,MATCH(G$1,'Wkly eq indx data joined'!$1:$1,0),1,1,$A$1)),,,1150,1),0),MATCH(G$1,'Wkly eq indx data joined'!$1:$1,0)+1)</f>
        <v>1106.4100000000001</v>
      </c>
      <c r="H521" s="9" cm="1">
        <f t="array" aca="1" ref="H521" ca="1">INDEX('Wkly eq indx data joined'!$A$1:$AJ$1150,MATCH('Wkly eq indx data aligned'!$A521,OFFSET(INDIRECT(ADDRESS(1,MATCH(H$1,'Wkly eq indx data joined'!$1:$1,0),1,1,$A$1)),,,1150,1),0),MATCH(H$1,'Wkly eq indx data joined'!$1:$1,0)+1)</f>
        <v>5261.57</v>
      </c>
      <c r="I521" s="9" cm="1">
        <f t="array" aca="1" ref="I521" ca="1">INDEX('Wkly eq indx data joined'!$A$1:$AJ$1150,MATCH('Wkly eq indx data aligned'!$A521,OFFSET(INDIRECT(ADDRESS(1,MATCH(I$1,'Wkly eq indx data joined'!$1:$1,0),1,1,$A$1)),,,1150,1),0),MATCH(I$1,'Wkly eq indx data joined'!$1:$1,0)+1)</f>
        <v>21902.11</v>
      </c>
      <c r="J521" s="9" cm="1">
        <f t="array" aca="1" ref="J521" ca="1">INDEX('Wkly eq indx data joined'!$A$1:$AJ$1150,MATCH('Wkly eq indx data aligned'!$A521,OFFSET(INDIRECT(ADDRESS(1,MATCH(J$1,'Wkly eq indx data joined'!$1:$1,0),1,1,$A$1)),,,1150,1),0),MATCH(J$1,'Wkly eq indx data joined'!$1:$1,0)+1)</f>
        <v>3803.72</v>
      </c>
      <c r="K521" s="9" cm="1">
        <f t="array" aca="1" ref="K521" ca="1">INDEX('Wkly eq indx data joined'!$A$1:$AJ$1150,MATCH('Wkly eq indx data aligned'!$A521,OFFSET(INDIRECT(ADDRESS(1,MATCH(K$1,'Wkly eq indx data joined'!$1:$1,0),1,1,$A$1)),,,1150,1),0),MATCH(K$1,'Wkly eq indx data joined'!$1:$1,0)+1)</f>
        <v>5756.29</v>
      </c>
      <c r="L521" s="12" cm="1">
        <f t="array" aca="1" ref="L521" ca="1">INDEX('Wkly eq indx data joined'!$A$1:$AJ$1150,MATCH('Wkly eq indx data aligned'!$A521+2,OFFSET(INDIRECT(ADDRESS(1,MATCH(L$1,'Wkly eq indx data joined'!$1:$1,0),1,1,$A$1)),,,1150,1),0),MATCH(L$1,'Wkly eq indx data joined'!$1:$1,0)+1)</f>
        <v>1656.9</v>
      </c>
      <c r="M521" s="9" cm="1">
        <f t="array" aca="1" ref="M521" ca="1">INDEX('Wkly eq indx data joined'!$A$1:$AJ$1150,MATCH('Wkly eq indx data aligned'!$A521,OFFSET(INDIRECT(ADDRESS(1,MATCH(M$1,'Wkly eq indx data joined'!$1:$1,0),1,1,$A$1)),,,1150,1),0),MATCH(M$1,'Wkly eq indx data joined'!$1:$1,0)+1)</f>
        <v>69267.5</v>
      </c>
      <c r="N521" s="9" cm="1">
        <f t="array" aca="1" ref="N521" ca="1">INDEX('Wkly eq indx data joined'!$A$1:$AJ$1150,MATCH('Wkly eq indx data aligned'!$A521,OFFSET(INDIRECT(ADDRESS(1,MATCH(N$1,'Wkly eq indx data joined'!$1:$1,0),1,1,$A$1)),,,1150,1),0),MATCH(N$1,'Wkly eq indx data joined'!$1:$1,0)+1)</f>
        <v>2926.26</v>
      </c>
      <c r="O521" s="13" cm="1">
        <f t="array" aca="1" ref="O521" ca="1">INDEX('Wkly eq indx data joined'!$A$1:$AJ$1150,MATCH('Wkly eq indx data aligned'!$A521+1,OFFSET(INDIRECT(ADDRESS(1,MATCH(O$1,'Wkly eq indx data joined'!$1:$1,0),1,1,$A$1)),,,1150,1),0),MATCH(O$1,'Wkly eq indx data joined'!$1:$1,0)+1)</f>
        <v>7795.07</v>
      </c>
      <c r="P521" s="12" cm="1">
        <f t="array" aca="1" ref="P521" ca="1">INDEX('Wkly eq indx data joined'!$A$1:$AJ$1150,MATCH('Wkly eq indx data aligned'!$A521+2,OFFSET(INDIRECT(ADDRESS(1,MATCH(P$1,'Wkly eq indx data joined'!$1:$1,0),1,1,$A$1)),,,1150,1),0),MATCH(P$1,'Wkly eq indx data joined'!$1:$1,0)+1)</f>
        <v>5117.3</v>
      </c>
      <c r="Q521" s="9" cm="1">
        <f t="array" aca="1" ref="Q521" ca="1">INDEX('Wkly eq indx data joined'!$A$1:$AJ$1150,MATCH('Wkly eq indx data aligned'!$A521,OFFSET(INDIRECT(ADDRESS(1,MATCH(Q$1,'Wkly eq indx data joined'!$1:$1,0),1,1,$A$1)),,,1150,1),0),MATCH(Q$1,'Wkly eq indx data joined'!$1:$1,0)+1)</f>
        <v>320.14</v>
      </c>
      <c r="R521" s="12" cm="1">
        <f t="array" aca="1" ref="R521" ca="1">INDEX('Wkly eq indx data joined'!$A$1:$AJ$1150,MATCH('Wkly eq indx data aligned'!$A521+2,OFFSET(INDIRECT(ADDRESS(1,MATCH(R$1,'Wkly eq indx data joined'!$1:$1,0),1,1,$A$1)),,,1150,1),0),MATCH(R$1,'Wkly eq indx data joined'!$1:$1,0)+1)</f>
        <v>1301.33</v>
      </c>
      <c r="S521" s="9" cm="1">
        <f t="array" aca="1" ref="S521" ca="1">INDEX('Wkly eq indx data joined'!$A$1:$AJ$1150,MATCH('Wkly eq indx data aligned'!$A521,OFFSET(INDIRECT(ADDRESS(1,MATCH(S$1,'Wkly eq indx data joined'!$1:$1,0),1,1,$A$1)),,,1150,1),0),MATCH(S$1,'Wkly eq indx data joined'!$1:$1,0)+1)</f>
        <v>24563.439999999999</v>
      </c>
    </row>
    <row r="522" spans="1:19" x14ac:dyDescent="0.25">
      <c r="A522" s="4">
        <f t="shared" si="8"/>
        <v>40165</v>
      </c>
      <c r="B522" s="9" cm="1">
        <f t="array" aca="1" ref="B522" ca="1">INDEX('Wkly eq indx data joined'!$A$1:$AJ$1150,MATCH('Wkly eq indx data aligned'!$A522,OFFSET(INDIRECT(ADDRESS(1,MATCH(B$1,'Wkly eq indx data joined'!$1:$1,0),1,1,$A$1)),,,1150,1),0),MATCH(B$1,'Wkly eq indx data joined'!$1:$1,0)+1)</f>
        <v>4650.5209999999997</v>
      </c>
      <c r="C522" s="9" cm="1">
        <f t="array" aca="1" ref="C522" ca="1">INDEX('Wkly eq indx data joined'!$A$1:$AJ$1150,MATCH('Wkly eq indx data aligned'!$A522,OFFSET(INDIRECT(ADDRESS(1,MATCH(C$1,'Wkly eq indx data joined'!$1:$1,0),1,1,$A$1)),,,1150,1),0),MATCH(C$1,'Wkly eq indx data joined'!$1:$1,0)+1)</f>
        <v>10142.049999999999</v>
      </c>
      <c r="D522" s="18" cm="1">
        <f t="array" aca="1" ref="D522" ca="1">IFERROR(INDEX('Wkly eq indx data joined'!$A$1:$AJ$1150,MATCH('Wkly eq indx data aligned'!$A522,OFFSET(INDIRECT(ADDRESS(1,MATCH(D$1,'Wkly eq indx data joined'!$1:$1,0),1,1,$A$1)),,,1150,1),0),MATCH(D$1,'Wkly eq indx data joined'!$1:$1,0)+1),D521)</f>
        <v>3113.886</v>
      </c>
      <c r="E522" s="9" cm="1">
        <f t="array" aca="1" ref="E522" ca="1">INDEX('Wkly eq indx data joined'!$A$1:$AJ$1150,MATCH('Wkly eq indx data aligned'!$A522,OFFSET(INDIRECT(ADDRESS(1,MATCH(E$1,'Wkly eq indx data joined'!$1:$1,0),1,1,$A$1)),,,1150,1),0),MATCH(E$1,'Wkly eq indx data joined'!$1:$1,0)+1)</f>
        <v>11463.4</v>
      </c>
      <c r="F522" s="9" cm="1">
        <f t="array" aca="1" ref="F522" ca="1">INDEX('Wkly eq indx data joined'!$A$1:$AJ$1150,MATCH('Wkly eq indx data aligned'!$A522,OFFSET(INDIRECT(ADDRESS(1,MATCH(F$1,'Wkly eq indx data joined'!$1:$1,0),1,1,$A$1)),,,1150,1),0),MATCH(F$1,'Wkly eq indx data joined'!$1:$1,0)+1)</f>
        <v>6464.32</v>
      </c>
      <c r="G522" s="9" cm="1">
        <f t="array" aca="1" ref="G522" ca="1">INDEX('Wkly eq indx data joined'!$A$1:$AJ$1150,MATCH('Wkly eq indx data aligned'!$A522,OFFSET(INDIRECT(ADDRESS(1,MATCH(G$1,'Wkly eq indx data joined'!$1:$1,0),1,1,$A$1)),,,1150,1),0),MATCH(G$1,'Wkly eq indx data joined'!$1:$1,0)+1)</f>
        <v>1102.47</v>
      </c>
      <c r="H522" s="9" cm="1">
        <f t="array" aca="1" ref="H522" ca="1">INDEX('Wkly eq indx data joined'!$A$1:$AJ$1150,MATCH('Wkly eq indx data aligned'!$A522,OFFSET(INDIRECT(ADDRESS(1,MATCH(H$1,'Wkly eq indx data joined'!$1:$1,0),1,1,$A$1)),,,1150,1),0),MATCH(H$1,'Wkly eq indx data joined'!$1:$1,0)+1)</f>
        <v>5196.8100000000004</v>
      </c>
      <c r="I522" s="9" cm="1">
        <f t="array" aca="1" ref="I522" ca="1">INDEX('Wkly eq indx data joined'!$A$1:$AJ$1150,MATCH('Wkly eq indx data aligned'!$A522,OFFSET(INDIRECT(ADDRESS(1,MATCH(I$1,'Wkly eq indx data joined'!$1:$1,0),1,1,$A$1)),,,1150,1),0),MATCH(I$1,'Wkly eq indx data joined'!$1:$1,0)+1)</f>
        <v>21175.88</v>
      </c>
      <c r="J522" s="9" cm="1">
        <f t="array" aca="1" ref="J522" ca="1">INDEX('Wkly eq indx data joined'!$A$1:$AJ$1150,MATCH('Wkly eq indx data aligned'!$A522,OFFSET(INDIRECT(ADDRESS(1,MATCH(J$1,'Wkly eq indx data joined'!$1:$1,0),1,1,$A$1)),,,1150,1),0),MATCH(J$1,'Wkly eq indx data joined'!$1:$1,0)+1)</f>
        <v>3794.44</v>
      </c>
      <c r="K522" s="9" cm="1">
        <f t="array" aca="1" ref="K522" ca="1">INDEX('Wkly eq indx data joined'!$A$1:$AJ$1150,MATCH('Wkly eq indx data aligned'!$A522,OFFSET(INDIRECT(ADDRESS(1,MATCH(K$1,'Wkly eq indx data joined'!$1:$1,0),1,1,$A$1)),,,1150,1),0),MATCH(K$1,'Wkly eq indx data joined'!$1:$1,0)+1)</f>
        <v>5831.21</v>
      </c>
      <c r="L522" s="12" cm="1">
        <f t="array" aca="1" ref="L522" ca="1">INDEX('Wkly eq indx data joined'!$A$1:$AJ$1150,MATCH('Wkly eq indx data aligned'!$A522+2,OFFSET(INDIRECT(ADDRESS(1,MATCH(L$1,'Wkly eq indx data joined'!$1:$1,0),1,1,$A$1)),,,1150,1),0),MATCH(L$1,'Wkly eq indx data joined'!$1:$1,0)+1)</f>
        <v>1647.04</v>
      </c>
      <c r="M522" s="9" cm="1">
        <f t="array" aca="1" ref="M522" ca="1">INDEX('Wkly eq indx data joined'!$A$1:$AJ$1150,MATCH('Wkly eq indx data aligned'!$A522,OFFSET(INDIRECT(ADDRESS(1,MATCH(M$1,'Wkly eq indx data joined'!$1:$1,0),1,1,$A$1)),,,1150,1),0),MATCH(M$1,'Wkly eq indx data joined'!$1:$1,0)+1)</f>
        <v>66794.2</v>
      </c>
      <c r="N522" s="9" cm="1">
        <f t="array" aca="1" ref="N522" ca="1">INDEX('Wkly eq indx data joined'!$A$1:$AJ$1150,MATCH('Wkly eq indx data aligned'!$A522,OFFSET(INDIRECT(ADDRESS(1,MATCH(N$1,'Wkly eq indx data joined'!$1:$1,0),1,1,$A$1)),,,1150,1),0),MATCH(N$1,'Wkly eq indx data joined'!$1:$1,0)+1)</f>
        <v>2927.19</v>
      </c>
      <c r="O522" s="13" cm="1">
        <f t="array" aca="1" ref="O522" ca="1">INDEX('Wkly eq indx data joined'!$A$1:$AJ$1150,MATCH('Wkly eq indx data aligned'!$A522+1,OFFSET(INDIRECT(ADDRESS(1,MATCH(O$1,'Wkly eq indx data joined'!$1:$1,0),1,1,$A$1)),,,1150,1),0),MATCH(O$1,'Wkly eq indx data joined'!$1:$1,0)+1)</f>
        <v>7753.63</v>
      </c>
      <c r="P522" s="12" cm="1">
        <f t="array" aca="1" ref="P522" ca="1">INDEX('Wkly eq indx data joined'!$A$1:$AJ$1150,MATCH('Wkly eq indx data aligned'!$A522+2,OFFSET(INDIRECT(ADDRESS(1,MATCH(P$1,'Wkly eq indx data joined'!$1:$1,0),1,1,$A$1)),,,1150,1),0),MATCH(P$1,'Wkly eq indx data joined'!$1:$1,0)+1)</f>
        <v>4987.7</v>
      </c>
      <c r="Q522" s="9" cm="1">
        <f t="array" aca="1" ref="Q522" ca="1">INDEX('Wkly eq indx data joined'!$A$1:$AJ$1150,MATCH('Wkly eq indx data aligned'!$A522,OFFSET(INDIRECT(ADDRESS(1,MATCH(Q$1,'Wkly eq indx data joined'!$1:$1,0),1,1,$A$1)),,,1150,1),0),MATCH(Q$1,'Wkly eq indx data joined'!$1:$1,0)+1)</f>
        <v>324.63</v>
      </c>
      <c r="R522" s="12" cm="1">
        <f t="array" aca="1" ref="R522" ca="1">INDEX('Wkly eq indx data joined'!$A$1:$AJ$1150,MATCH('Wkly eq indx data aligned'!$A522+2,OFFSET(INDIRECT(ADDRESS(1,MATCH(R$1,'Wkly eq indx data joined'!$1:$1,0),1,1,$A$1)),,,1150,1),0),MATCH(R$1,'Wkly eq indx data joined'!$1:$1,0)+1)</f>
        <v>1368.43</v>
      </c>
      <c r="S522" s="9" cm="1">
        <f t="array" aca="1" ref="S522" ca="1">INDEX('Wkly eq indx data joined'!$A$1:$AJ$1150,MATCH('Wkly eq indx data aligned'!$A522,OFFSET(INDIRECT(ADDRESS(1,MATCH(S$1,'Wkly eq indx data joined'!$1:$1,0),1,1,$A$1)),,,1150,1),0),MATCH(S$1,'Wkly eq indx data joined'!$1:$1,0)+1)</f>
        <v>24777.5</v>
      </c>
    </row>
    <row r="523" spans="1:19" x14ac:dyDescent="0.25">
      <c r="A523" s="4">
        <f t="shared" si="8"/>
        <v>40172</v>
      </c>
      <c r="B523" s="9" cm="1">
        <f t="array" aca="1" ref="B523" ca="1">INDEX('Wkly eq indx data joined'!$A$1:$AJ$1150,MATCH('Wkly eq indx data aligned'!$A523,OFFSET(INDIRECT(ADDRESS(1,MATCH(B$1,'Wkly eq indx data joined'!$1:$1,0),1,1,$A$1)),,,1150,1),0),MATCH(B$1,'Wkly eq indx data joined'!$1:$1,0)+1)</f>
        <v>4790.8519999999999</v>
      </c>
      <c r="C523" s="9" cm="1">
        <f t="array" aca="1" ref="C523" ca="1">INDEX('Wkly eq indx data joined'!$A$1:$AJ$1150,MATCH('Wkly eq indx data aligned'!$A523,OFFSET(INDIRECT(ADDRESS(1,MATCH(C$1,'Wkly eq indx data joined'!$1:$1,0),1,1,$A$1)),,,1150,1),0),MATCH(C$1,'Wkly eq indx data joined'!$1:$1,0)+1)</f>
        <v>10494.71</v>
      </c>
      <c r="D523" s="18" cm="1">
        <f t="array" aca="1" ref="D523" ca="1">IFERROR(INDEX('Wkly eq indx data joined'!$A$1:$AJ$1150,MATCH('Wkly eq indx data aligned'!$A523,OFFSET(INDIRECT(ADDRESS(1,MATCH(D$1,'Wkly eq indx data joined'!$1:$1,0),1,1,$A$1)),,,1150,1),0),MATCH(D$1,'Wkly eq indx data joined'!$1:$1,0)+1),D522)</f>
        <v>3141.3530000000001</v>
      </c>
      <c r="E523" s="9" cm="1">
        <f t="array" aca="1" ref="E523" ca="1">INDEX('Wkly eq indx data joined'!$A$1:$AJ$1150,MATCH('Wkly eq indx data aligned'!$A523,OFFSET(INDIRECT(ADDRESS(1,MATCH(E$1,'Wkly eq indx data joined'!$1:$1,0),1,1,$A$1)),,,1150,1),0),MATCH(E$1,'Wkly eq indx data joined'!$1:$1,0)+1)</f>
        <v>11754.61</v>
      </c>
      <c r="F523" s="9" cm="1">
        <f t="array" aca="1" ref="F523" ca="1">INDEX('Wkly eq indx data joined'!$A$1:$AJ$1150,MATCH('Wkly eq indx data aligned'!$A523,OFFSET(INDIRECT(ADDRESS(1,MATCH(F$1,'Wkly eq indx data joined'!$1:$1,0),1,1,$A$1)),,,1150,1),0),MATCH(F$1,'Wkly eq indx data joined'!$1:$1,0)+1)</f>
        <v>6579.98</v>
      </c>
      <c r="G523" s="9" cm="1">
        <f t="array" aca="1" ref="G523" ca="1">INDEX('Wkly eq indx data joined'!$A$1:$AJ$1150,MATCH('Wkly eq indx data aligned'!$A523,OFFSET(INDIRECT(ADDRESS(1,MATCH(G$1,'Wkly eq indx data joined'!$1:$1,0),1,1,$A$1)),,,1150,1),0),MATCH(G$1,'Wkly eq indx data joined'!$1:$1,0)+1)</f>
        <v>1126.48</v>
      </c>
      <c r="H523" s="9" cm="1">
        <f t="array" aca="1" ref="H523" ca="1">INDEX('Wkly eq indx data joined'!$A$1:$AJ$1150,MATCH('Wkly eq indx data aligned'!$A523,OFFSET(INDIRECT(ADDRESS(1,MATCH(H$1,'Wkly eq indx data joined'!$1:$1,0),1,1,$A$1)),,,1150,1),0),MATCH(H$1,'Wkly eq indx data joined'!$1:$1,0)+1)</f>
        <v>5402.41</v>
      </c>
      <c r="I523" s="9" cm="1">
        <f t="array" aca="1" ref="I523" ca="1">INDEX('Wkly eq indx data joined'!$A$1:$AJ$1150,MATCH('Wkly eq indx data aligned'!$A523,OFFSET(INDIRECT(ADDRESS(1,MATCH(I$1,'Wkly eq indx data joined'!$1:$1,0),1,1,$A$1)),,,1150,1),0),MATCH(I$1,'Wkly eq indx data joined'!$1:$1,0)+1)</f>
        <v>21517</v>
      </c>
      <c r="J523" s="9" cm="1">
        <f t="array" aca="1" ref="J523" ca="1">INDEX('Wkly eq indx data joined'!$A$1:$AJ$1150,MATCH('Wkly eq indx data aligned'!$A523,OFFSET(INDIRECT(ADDRESS(1,MATCH(J$1,'Wkly eq indx data joined'!$1:$1,0),1,1,$A$1)),,,1150,1),0),MATCH(J$1,'Wkly eq indx data joined'!$1:$1,0)+1)</f>
        <v>3912.73</v>
      </c>
      <c r="K523" s="9" cm="1">
        <f t="array" aca="1" ref="K523" ca="1">INDEX('Wkly eq indx data joined'!$A$1:$AJ$1150,MATCH('Wkly eq indx data aligned'!$A523,OFFSET(INDIRECT(ADDRESS(1,MATCH(K$1,'Wkly eq indx data joined'!$1:$1,0),1,1,$A$1)),,,1150,1),0),MATCH(K$1,'Wkly eq indx data joined'!$1:$1,0)+1)</f>
        <v>5957.44</v>
      </c>
      <c r="L523" s="12" cm="1">
        <f t="array" aca="1" ref="L523" ca="1">INDEX('Wkly eq indx data joined'!$A$1:$AJ$1150,MATCH('Wkly eq indx data aligned'!$A523+2,OFFSET(INDIRECT(ADDRESS(1,MATCH(L$1,'Wkly eq indx data joined'!$1:$1,0),1,1,$A$1)),,,1150,1),0),MATCH(L$1,'Wkly eq indx data joined'!$1:$1,0)+1)</f>
        <v>1682.34</v>
      </c>
      <c r="M523" s="9" cm="1">
        <f t="array" aca="1" ref="M523" ca="1">INDEX('Wkly eq indx data joined'!$A$1:$AJ$1150,MATCH('Wkly eq indx data aligned'!$A523,OFFSET(INDIRECT(ADDRESS(1,MATCH(M$1,'Wkly eq indx data joined'!$1:$1,0),1,1,$A$1)),,,1150,1),0),MATCH(M$1,'Wkly eq indx data joined'!$1:$1,0)+1)</f>
        <v>67588.899999999994</v>
      </c>
      <c r="N523" s="9" cm="1">
        <f t="array" aca="1" ref="N523" ca="1">INDEX('Wkly eq indx data joined'!$A$1:$AJ$1150,MATCH('Wkly eq indx data aligned'!$A523,OFFSET(INDIRECT(ADDRESS(1,MATCH(N$1,'Wkly eq indx data joined'!$1:$1,0),1,1,$A$1)),,,1150,1),0),MATCH(N$1,'Wkly eq indx data joined'!$1:$1,0)+1)</f>
        <v>2989.28</v>
      </c>
      <c r="O523" s="13" cm="1">
        <f t="array" aca="1" ref="O523" ca="1">INDEX('Wkly eq indx data joined'!$A$1:$AJ$1150,MATCH('Wkly eq indx data aligned'!$A523+1,OFFSET(INDIRECT(ADDRESS(1,MATCH(O$1,'Wkly eq indx data joined'!$1:$1,0),1,1,$A$1)),,,1150,1),0),MATCH(O$1,'Wkly eq indx data joined'!$1:$1,0)+1)</f>
        <v>7972.59</v>
      </c>
      <c r="P523" s="12" cm="1">
        <f t="array" aca="1" ref="P523" ca="1">INDEX('Wkly eq indx data joined'!$A$1:$AJ$1150,MATCH('Wkly eq indx data aligned'!$A523+2,OFFSET(INDIRECT(ADDRESS(1,MATCH(P$1,'Wkly eq indx data joined'!$1:$1,0),1,1,$A$1)),,,1150,1),0),MATCH(P$1,'Wkly eq indx data joined'!$1:$1,0)+1)</f>
        <v>5178.3999999999996</v>
      </c>
      <c r="Q523" s="9" cm="1">
        <f t="array" aca="1" ref="Q523" ca="1">INDEX('Wkly eq indx data joined'!$A$1:$AJ$1150,MATCH('Wkly eq indx data aligned'!$A523,OFFSET(INDIRECT(ADDRESS(1,MATCH(Q$1,'Wkly eq indx data joined'!$1:$1,0),1,1,$A$1)),,,1150,1),0),MATCH(Q$1,'Wkly eq indx data joined'!$1:$1,0)+1)</f>
        <v>333.6</v>
      </c>
      <c r="R523" s="12" cm="1">
        <f t="array" aca="1" ref="R523" ca="1">INDEX('Wkly eq indx data joined'!$A$1:$AJ$1150,MATCH('Wkly eq indx data aligned'!$A523+2,OFFSET(INDIRECT(ADDRESS(1,MATCH(R$1,'Wkly eq indx data joined'!$1:$1,0),1,1,$A$1)),,,1150,1),0),MATCH(R$1,'Wkly eq indx data joined'!$1:$1,0)+1)</f>
        <v>1357.11</v>
      </c>
      <c r="S523" s="9" cm="1">
        <f t="array" aca="1" ref="S523" ca="1">INDEX('Wkly eq indx data joined'!$A$1:$AJ$1150,MATCH('Wkly eq indx data aligned'!$A523,OFFSET(INDIRECT(ADDRESS(1,MATCH(S$1,'Wkly eq indx data joined'!$1:$1,0),1,1,$A$1)),,,1150,1),0),MATCH(S$1,'Wkly eq indx data joined'!$1:$1,0)+1)</f>
        <v>24969.9</v>
      </c>
    </row>
    <row r="524" spans="1:19" x14ac:dyDescent="0.25">
      <c r="A524" s="4">
        <f t="shared" si="8"/>
        <v>40179</v>
      </c>
      <c r="B524" s="9" cm="1">
        <f t="array" aca="1" ref="B524" ca="1">INDEX('Wkly eq indx data joined'!$A$1:$AJ$1150,MATCH('Wkly eq indx data aligned'!$A524,OFFSET(INDIRECT(ADDRESS(1,MATCH(B$1,'Wkly eq indx data joined'!$1:$1,0),1,1,$A$1)),,,1150,1),0),MATCH(B$1,'Wkly eq indx data joined'!$1:$1,0)+1)</f>
        <v>4870.6419999999998</v>
      </c>
      <c r="C524" s="9" cm="1">
        <f t="array" aca="1" ref="C524" ca="1">INDEX('Wkly eq indx data joined'!$A$1:$AJ$1150,MATCH('Wkly eq indx data aligned'!$A524,OFFSET(INDIRECT(ADDRESS(1,MATCH(C$1,'Wkly eq indx data joined'!$1:$1,0),1,1,$A$1)),,,1150,1),0),MATCH(C$1,'Wkly eq indx data joined'!$1:$1,0)+1)</f>
        <v>10546.44</v>
      </c>
      <c r="D524" s="18" cm="1">
        <f t="array" aca="1" ref="D524" ca="1">IFERROR(INDEX('Wkly eq indx data joined'!$A$1:$AJ$1150,MATCH('Wkly eq indx data aligned'!$A524,OFFSET(INDIRECT(ADDRESS(1,MATCH(D$1,'Wkly eq indx data joined'!$1:$1,0),1,1,$A$1)),,,1150,1),0),MATCH(D$1,'Wkly eq indx data joined'!$1:$1,0)+1),D523)</f>
        <v>3277.1390000000001</v>
      </c>
      <c r="E524" s="9" cm="1">
        <f t="array" aca="1" ref="E524" ca="1">INDEX('Wkly eq indx data joined'!$A$1:$AJ$1150,MATCH('Wkly eq indx data aligned'!$A524,OFFSET(INDIRECT(ADDRESS(1,MATCH(E$1,'Wkly eq indx data joined'!$1:$1,0),1,1,$A$1)),,,1150,1),0),MATCH(E$1,'Wkly eq indx data joined'!$1:$1,0)+1)</f>
        <v>11746.11</v>
      </c>
      <c r="F524" s="9" cm="1">
        <f t="array" aca="1" ref="F524" ca="1">INDEX('Wkly eq indx data joined'!$A$1:$AJ$1150,MATCH('Wkly eq indx data aligned'!$A524,OFFSET(INDIRECT(ADDRESS(1,MATCH(F$1,'Wkly eq indx data joined'!$1:$1,0),1,1,$A$1)),,,1150,1),0),MATCH(F$1,'Wkly eq indx data joined'!$1:$1,0)+1)</f>
        <v>6545.91</v>
      </c>
      <c r="G524" s="9" cm="1">
        <f t="array" aca="1" ref="G524" ca="1">INDEX('Wkly eq indx data joined'!$A$1:$AJ$1150,MATCH('Wkly eq indx data aligned'!$A524,OFFSET(INDIRECT(ADDRESS(1,MATCH(G$1,'Wkly eq indx data joined'!$1:$1,0),1,1,$A$1)),,,1150,1),0),MATCH(G$1,'Wkly eq indx data joined'!$1:$1,0)+1)</f>
        <v>1115.0999999999999</v>
      </c>
      <c r="H524" s="9" cm="1">
        <f t="array" aca="1" ref="H524" ca="1">INDEX('Wkly eq indx data joined'!$A$1:$AJ$1150,MATCH('Wkly eq indx data aligned'!$A524,OFFSET(INDIRECT(ADDRESS(1,MATCH(H$1,'Wkly eq indx data joined'!$1:$1,0),1,1,$A$1)),,,1150,1),0),MATCH(H$1,'Wkly eq indx data joined'!$1:$1,0)+1)</f>
        <v>5412.88</v>
      </c>
      <c r="I524" s="9" cm="1">
        <f t="array" aca="1" ref="I524" ca="1">INDEX('Wkly eq indx data joined'!$A$1:$AJ$1150,MATCH('Wkly eq indx data aligned'!$A524,OFFSET(INDIRECT(ADDRESS(1,MATCH(I$1,'Wkly eq indx data joined'!$1:$1,0),1,1,$A$1)),,,1150,1),0),MATCH(I$1,'Wkly eq indx data joined'!$1:$1,0)+1)</f>
        <v>21872.5</v>
      </c>
      <c r="J524" s="9" cm="1">
        <f t="array" aca="1" ref="J524" ca="1">INDEX('Wkly eq indx data joined'!$A$1:$AJ$1150,MATCH('Wkly eq indx data aligned'!$A524,OFFSET(INDIRECT(ADDRESS(1,MATCH(J$1,'Wkly eq indx data joined'!$1:$1,0),1,1,$A$1)),,,1150,1),0),MATCH(J$1,'Wkly eq indx data joined'!$1:$1,0)+1)</f>
        <v>3936.33</v>
      </c>
      <c r="K524" s="9" cm="1">
        <f t="array" aca="1" ref="K524" ca="1">INDEX('Wkly eq indx data joined'!$A$1:$AJ$1150,MATCH('Wkly eq indx data aligned'!$A524,OFFSET(INDIRECT(ADDRESS(1,MATCH(K$1,'Wkly eq indx data joined'!$1:$1,0),1,1,$A$1)),,,1150,1),0),MATCH(K$1,'Wkly eq indx data joined'!$1:$1,0)+1)</f>
        <v>5957.43</v>
      </c>
      <c r="L524" s="12" cm="1">
        <f t="array" aca="1" ref="L524" ca="1">INDEX('Wkly eq indx data joined'!$A$1:$AJ$1150,MATCH('Wkly eq indx data aligned'!$A524+2,OFFSET(INDIRECT(ADDRESS(1,MATCH(L$1,'Wkly eq indx data joined'!$1:$1,0),1,1,$A$1)),,,1150,1),0),MATCH(L$1,'Wkly eq indx data joined'!$1:$1,0)+1)</f>
        <v>1682.77</v>
      </c>
      <c r="M524" s="9" cm="1">
        <f t="array" aca="1" ref="M524" ca="1">INDEX('Wkly eq indx data joined'!$A$1:$AJ$1150,MATCH('Wkly eq indx data aligned'!$A524,OFFSET(INDIRECT(ADDRESS(1,MATCH(M$1,'Wkly eq indx data joined'!$1:$1,0),1,1,$A$1)),,,1150,1),0),MATCH(M$1,'Wkly eq indx data joined'!$1:$1,0)+1)</f>
        <v>68588.399999999994</v>
      </c>
      <c r="N524" s="9" cm="1">
        <f t="array" aca="1" ref="N524" ca="1">INDEX('Wkly eq indx data joined'!$A$1:$AJ$1150,MATCH('Wkly eq indx data aligned'!$A524,OFFSET(INDIRECT(ADDRESS(1,MATCH(N$1,'Wkly eq indx data joined'!$1:$1,0),1,1,$A$1)),,,1150,1),0),MATCH(N$1,'Wkly eq indx data joined'!$1:$1,0)+1)</f>
        <v>2974.93</v>
      </c>
      <c r="O524" s="13" cm="1">
        <f t="array" aca="1" ref="O524" ca="1">INDEX('Wkly eq indx data joined'!$A$1:$AJ$1150,MATCH('Wkly eq indx data aligned'!$A524+1,OFFSET(INDIRECT(ADDRESS(1,MATCH(O$1,'Wkly eq indx data joined'!$1:$1,0),1,1,$A$1)),,,1150,1),0),MATCH(O$1,'Wkly eq indx data joined'!$1:$1,0)+1)</f>
        <v>8188.11</v>
      </c>
      <c r="P524" s="12" cm="1">
        <f t="array" aca="1" ref="P524" ca="1">INDEX('Wkly eq indx data joined'!$A$1:$AJ$1150,MATCH('Wkly eq indx data aligned'!$A524+2,OFFSET(INDIRECT(ADDRESS(1,MATCH(P$1,'Wkly eq indx data joined'!$1:$1,0),1,1,$A$1)),,,1150,1),0),MATCH(P$1,'Wkly eq indx data joined'!$1:$1,0)+1)</f>
        <v>5201.05</v>
      </c>
      <c r="Q524" s="9" cm="1">
        <f t="array" aca="1" ref="Q524" ca="1">INDEX('Wkly eq indx data joined'!$A$1:$AJ$1150,MATCH('Wkly eq indx data aligned'!$A524,OFFSET(INDIRECT(ADDRESS(1,MATCH(Q$1,'Wkly eq indx data joined'!$1:$1,0),1,1,$A$1)),,,1150,1),0),MATCH(Q$1,'Wkly eq indx data joined'!$1:$1,0)+1)</f>
        <v>335.33</v>
      </c>
      <c r="R524" s="12" cm="1">
        <f t="array" aca="1" ref="R524" ca="1">INDEX('Wkly eq indx data joined'!$A$1:$AJ$1150,MATCH('Wkly eq indx data aligned'!$A524+2,OFFSET(INDIRECT(ADDRESS(1,MATCH(R$1,'Wkly eq indx data joined'!$1:$1,0),1,1,$A$1)),,,1150,1),0),MATCH(R$1,'Wkly eq indx data joined'!$1:$1,0)+1)</f>
        <v>1370.01</v>
      </c>
      <c r="S524" s="9" cm="1">
        <f t="array" aca="1" ref="S524" ca="1">INDEX('Wkly eq indx data joined'!$A$1:$AJ$1150,MATCH('Wkly eq indx data aligned'!$A524,OFFSET(INDIRECT(ADDRESS(1,MATCH(S$1,'Wkly eq indx data joined'!$1:$1,0),1,1,$A$1)),,,1150,1),0),MATCH(S$1,'Wkly eq indx data joined'!$1:$1,0)+1)</f>
        <v>24996.97</v>
      </c>
    </row>
    <row r="525" spans="1:19" x14ac:dyDescent="0.25">
      <c r="A525" s="4">
        <f t="shared" si="8"/>
        <v>40186</v>
      </c>
      <c r="B525" s="9" cm="1">
        <f t="array" aca="1" ref="B525" ca="1">INDEX('Wkly eq indx data joined'!$A$1:$AJ$1150,MATCH('Wkly eq indx data aligned'!$A525,OFFSET(INDIRECT(ADDRESS(1,MATCH(B$1,'Wkly eq indx data joined'!$1:$1,0),1,1,$A$1)),,,1150,1),0),MATCH(B$1,'Wkly eq indx data joined'!$1:$1,0)+1)</f>
        <v>4912.1310000000003</v>
      </c>
      <c r="C525" s="9" cm="1">
        <f t="array" aca="1" ref="C525" ca="1">INDEX('Wkly eq indx data joined'!$A$1:$AJ$1150,MATCH('Wkly eq indx data aligned'!$A525,OFFSET(INDIRECT(ADDRESS(1,MATCH(C$1,'Wkly eq indx data joined'!$1:$1,0),1,1,$A$1)),,,1150,1),0),MATCH(C$1,'Wkly eq indx data joined'!$1:$1,0)+1)</f>
        <v>10798.32</v>
      </c>
      <c r="D525" s="18" cm="1">
        <f t="array" aca="1" ref="D525" ca="1">IFERROR(INDEX('Wkly eq indx data joined'!$A$1:$AJ$1150,MATCH('Wkly eq indx data aligned'!$A525,OFFSET(INDIRECT(ADDRESS(1,MATCH(D$1,'Wkly eq indx data joined'!$1:$1,0),1,1,$A$1)),,,1150,1),0),MATCH(D$1,'Wkly eq indx data joined'!$1:$1,0)+1),D524)</f>
        <v>3195.998</v>
      </c>
      <c r="E525" s="9" cm="1">
        <f t="array" aca="1" ref="E525" ca="1">INDEX('Wkly eq indx data joined'!$A$1:$AJ$1150,MATCH('Wkly eq indx data aligned'!$A525,OFFSET(INDIRECT(ADDRESS(1,MATCH(E$1,'Wkly eq indx data joined'!$1:$1,0),1,1,$A$1)),,,1150,1),0),MATCH(E$1,'Wkly eq indx data joined'!$1:$1,0)+1)</f>
        <v>11953.83</v>
      </c>
      <c r="F525" s="9" cm="1">
        <f t="array" aca="1" ref="F525" ca="1">INDEX('Wkly eq indx data joined'!$A$1:$AJ$1150,MATCH('Wkly eq indx data aligned'!$A525,OFFSET(INDIRECT(ADDRESS(1,MATCH(F$1,'Wkly eq indx data joined'!$1:$1,0),1,1,$A$1)),,,1150,1),0),MATCH(F$1,'Wkly eq indx data joined'!$1:$1,0)+1)</f>
        <v>6617.88</v>
      </c>
      <c r="G525" s="9" cm="1">
        <f t="array" aca="1" ref="G525" ca="1">INDEX('Wkly eq indx data joined'!$A$1:$AJ$1150,MATCH('Wkly eq indx data aligned'!$A525,OFFSET(INDIRECT(ADDRESS(1,MATCH(G$1,'Wkly eq indx data joined'!$1:$1,0),1,1,$A$1)),,,1150,1),0),MATCH(G$1,'Wkly eq indx data joined'!$1:$1,0)+1)</f>
        <v>1144.98</v>
      </c>
      <c r="H525" s="9" cm="1">
        <f t="array" aca="1" ref="H525" ca="1">INDEX('Wkly eq indx data joined'!$A$1:$AJ$1150,MATCH('Wkly eq indx data aligned'!$A525,OFFSET(INDIRECT(ADDRESS(1,MATCH(H$1,'Wkly eq indx data joined'!$1:$1,0),1,1,$A$1)),,,1150,1),0),MATCH(H$1,'Wkly eq indx data joined'!$1:$1,0)+1)</f>
        <v>5534.24</v>
      </c>
      <c r="I525" s="9" cm="1">
        <f t="array" aca="1" ref="I525" ca="1">INDEX('Wkly eq indx data joined'!$A$1:$AJ$1150,MATCH('Wkly eq indx data aligned'!$A525,OFFSET(INDIRECT(ADDRESS(1,MATCH(I$1,'Wkly eq indx data joined'!$1:$1,0),1,1,$A$1)),,,1150,1),0),MATCH(I$1,'Wkly eq indx data joined'!$1:$1,0)+1)</f>
        <v>22296.75</v>
      </c>
      <c r="J525" s="9" cm="1">
        <f t="array" aca="1" ref="J525" ca="1">INDEX('Wkly eq indx data joined'!$A$1:$AJ$1150,MATCH('Wkly eq indx data aligned'!$A525,OFFSET(INDIRECT(ADDRESS(1,MATCH(J$1,'Wkly eq indx data joined'!$1:$1,0),1,1,$A$1)),,,1150,1),0),MATCH(J$1,'Wkly eq indx data joined'!$1:$1,0)+1)</f>
        <v>4045.14</v>
      </c>
      <c r="K525" s="9" cm="1">
        <f t="array" aca="1" ref="K525" ca="1">INDEX('Wkly eq indx data joined'!$A$1:$AJ$1150,MATCH('Wkly eq indx data aligned'!$A525,OFFSET(INDIRECT(ADDRESS(1,MATCH(K$1,'Wkly eq indx data joined'!$1:$1,0),1,1,$A$1)),,,1150,1),0),MATCH(K$1,'Wkly eq indx data joined'!$1:$1,0)+1)</f>
        <v>6037.61</v>
      </c>
      <c r="L525" s="12" cm="1">
        <f t="array" aca="1" ref="L525" ca="1">INDEX('Wkly eq indx data joined'!$A$1:$AJ$1150,MATCH('Wkly eq indx data aligned'!$A525+2,OFFSET(INDIRECT(ADDRESS(1,MATCH(L$1,'Wkly eq indx data joined'!$1:$1,0),1,1,$A$1)),,,1150,1),0),MATCH(L$1,'Wkly eq indx data joined'!$1:$1,0)+1)</f>
        <v>1695.26</v>
      </c>
      <c r="M525" s="9" cm="1">
        <f t="array" aca="1" ref="M525" ca="1">INDEX('Wkly eq indx data joined'!$A$1:$AJ$1150,MATCH('Wkly eq indx data aligned'!$A525,OFFSET(INDIRECT(ADDRESS(1,MATCH(M$1,'Wkly eq indx data joined'!$1:$1,0),1,1,$A$1)),,,1150,1),0),MATCH(M$1,'Wkly eq indx data joined'!$1:$1,0)+1)</f>
        <v>70262.7</v>
      </c>
      <c r="N525" s="9" cm="1">
        <f t="array" aca="1" ref="N525" ca="1">INDEX('Wkly eq indx data joined'!$A$1:$AJ$1150,MATCH('Wkly eq indx data aligned'!$A525,OFFSET(INDIRECT(ADDRESS(1,MATCH(N$1,'Wkly eq indx data joined'!$1:$1,0),1,1,$A$1)),,,1150,1),0),MATCH(N$1,'Wkly eq indx data joined'!$1:$1,0)+1)</f>
        <v>3080.75</v>
      </c>
      <c r="O525" s="13" cm="1">
        <f t="array" aca="1" ref="O525" ca="1">INDEX('Wkly eq indx data joined'!$A$1:$AJ$1150,MATCH('Wkly eq indx data aligned'!$A525+1,OFFSET(INDIRECT(ADDRESS(1,MATCH(O$1,'Wkly eq indx data joined'!$1:$1,0),1,1,$A$1)),,,1150,1),0),MATCH(O$1,'Wkly eq indx data joined'!$1:$1,0)+1)</f>
        <v>8280.9</v>
      </c>
      <c r="P525" s="12" cm="1">
        <f t="array" aca="1" ref="P525" ca="1">INDEX('Wkly eq indx data joined'!$A$1:$AJ$1150,MATCH('Wkly eq indx data aligned'!$A525+2,OFFSET(INDIRECT(ADDRESS(1,MATCH(P$1,'Wkly eq indx data joined'!$1:$1,0),1,1,$A$1)),,,1150,1),0),MATCH(P$1,'Wkly eq indx data joined'!$1:$1,0)+1)</f>
        <v>5244.75</v>
      </c>
      <c r="Q525" s="9" cm="1">
        <f t="array" aca="1" ref="Q525" ca="1">INDEX('Wkly eq indx data joined'!$A$1:$AJ$1150,MATCH('Wkly eq indx data aligned'!$A525,OFFSET(INDIRECT(ADDRESS(1,MATCH(Q$1,'Wkly eq indx data joined'!$1:$1,0),1,1,$A$1)),,,1150,1),0),MATCH(Q$1,'Wkly eq indx data joined'!$1:$1,0)+1)</f>
        <v>341.94</v>
      </c>
      <c r="R525" s="16">
        <f ca="1">R524</f>
        <v>1370.01</v>
      </c>
      <c r="S525" s="9" cm="1">
        <f t="array" aca="1" ref="S525" ca="1">INDEX('Wkly eq indx data joined'!$A$1:$AJ$1150,MATCH('Wkly eq indx data aligned'!$A525,OFFSET(INDIRECT(ADDRESS(1,MATCH(S$1,'Wkly eq indx data joined'!$1:$1,0),1,1,$A$1)),,,1150,1),0),MATCH(S$1,'Wkly eq indx data joined'!$1:$1,0)+1)</f>
        <v>25586.73</v>
      </c>
    </row>
    <row r="526" spans="1:19" x14ac:dyDescent="0.25">
      <c r="A526" s="4">
        <f t="shared" si="8"/>
        <v>40193</v>
      </c>
      <c r="B526" s="9" cm="1">
        <f t="array" aca="1" ref="B526" ca="1">INDEX('Wkly eq indx data joined'!$A$1:$AJ$1150,MATCH('Wkly eq indx data aligned'!$A526,OFFSET(INDIRECT(ADDRESS(1,MATCH(B$1,'Wkly eq indx data joined'!$1:$1,0),1,1,$A$1)),,,1150,1),0),MATCH(B$1,'Wkly eq indx data joined'!$1:$1,0)+1)</f>
        <v>4899.5910000000003</v>
      </c>
      <c r="C526" s="9" cm="1">
        <f t="array" aca="1" ref="C526" ca="1">INDEX('Wkly eq indx data joined'!$A$1:$AJ$1150,MATCH('Wkly eq indx data aligned'!$A526,OFFSET(INDIRECT(ADDRESS(1,MATCH(C$1,'Wkly eq indx data joined'!$1:$1,0),1,1,$A$1)),,,1150,1),0),MATCH(C$1,'Wkly eq indx data joined'!$1:$1,0)+1)</f>
        <v>10982.1</v>
      </c>
      <c r="D526" s="18" cm="1">
        <f t="array" aca="1" ref="D526" ca="1">IFERROR(INDEX('Wkly eq indx data joined'!$A$1:$AJ$1150,MATCH('Wkly eq indx data aligned'!$A526,OFFSET(INDIRECT(ADDRESS(1,MATCH(D$1,'Wkly eq indx data joined'!$1:$1,0),1,1,$A$1)),,,1150,1),0),MATCH(D$1,'Wkly eq indx data joined'!$1:$1,0)+1),D525)</f>
        <v>3224.152</v>
      </c>
      <c r="E526" s="9" cm="1">
        <f t="array" aca="1" ref="E526" ca="1">INDEX('Wkly eq indx data joined'!$A$1:$AJ$1150,MATCH('Wkly eq indx data aligned'!$A526,OFFSET(INDIRECT(ADDRESS(1,MATCH(E$1,'Wkly eq indx data joined'!$1:$1,0),1,1,$A$1)),,,1150,1),0),MATCH(E$1,'Wkly eq indx data joined'!$1:$1,0)+1)</f>
        <v>11685.37</v>
      </c>
      <c r="F526" s="9" cm="1">
        <f t="array" aca="1" ref="F526" ca="1">INDEX('Wkly eq indx data joined'!$A$1:$AJ$1150,MATCH('Wkly eq indx data aligned'!$A526,OFFSET(INDIRECT(ADDRESS(1,MATCH(F$1,'Wkly eq indx data joined'!$1:$1,0),1,1,$A$1)),,,1150,1),0),MATCH(F$1,'Wkly eq indx data joined'!$1:$1,0)+1)</f>
        <v>6576.02</v>
      </c>
      <c r="G526" s="9" cm="1">
        <f t="array" aca="1" ref="G526" ca="1">INDEX('Wkly eq indx data joined'!$A$1:$AJ$1150,MATCH('Wkly eq indx data aligned'!$A526,OFFSET(INDIRECT(ADDRESS(1,MATCH(G$1,'Wkly eq indx data joined'!$1:$1,0),1,1,$A$1)),,,1150,1),0),MATCH(G$1,'Wkly eq indx data joined'!$1:$1,0)+1)</f>
        <v>1136.03</v>
      </c>
      <c r="H526" s="9" cm="1">
        <f t="array" aca="1" ref="H526" ca="1">INDEX('Wkly eq indx data joined'!$A$1:$AJ$1150,MATCH('Wkly eq indx data aligned'!$A526,OFFSET(INDIRECT(ADDRESS(1,MATCH(H$1,'Wkly eq indx data joined'!$1:$1,0),1,1,$A$1)),,,1150,1),0),MATCH(H$1,'Wkly eq indx data joined'!$1:$1,0)+1)</f>
        <v>5455.37</v>
      </c>
      <c r="I526" s="9" cm="1">
        <f t="array" aca="1" ref="I526" ca="1">INDEX('Wkly eq indx data joined'!$A$1:$AJ$1150,MATCH('Wkly eq indx data aligned'!$A526,OFFSET(INDIRECT(ADDRESS(1,MATCH(I$1,'Wkly eq indx data joined'!$1:$1,0),1,1,$A$1)),,,1150,1),0),MATCH(I$1,'Wkly eq indx data joined'!$1:$1,0)+1)</f>
        <v>21654.16</v>
      </c>
      <c r="J526" s="9" cm="1">
        <f t="array" aca="1" ref="J526" ca="1">INDEX('Wkly eq indx data joined'!$A$1:$AJ$1150,MATCH('Wkly eq indx data aligned'!$A526,OFFSET(INDIRECT(ADDRESS(1,MATCH(J$1,'Wkly eq indx data joined'!$1:$1,0),1,1,$A$1)),,,1150,1),0),MATCH(J$1,'Wkly eq indx data joined'!$1:$1,0)+1)</f>
        <v>3954.38</v>
      </c>
      <c r="K526" s="9" cm="1">
        <f t="array" aca="1" ref="K526" ca="1">INDEX('Wkly eq indx data joined'!$A$1:$AJ$1150,MATCH('Wkly eq indx data aligned'!$A526,OFFSET(INDIRECT(ADDRESS(1,MATCH(K$1,'Wkly eq indx data joined'!$1:$1,0),1,1,$A$1)),,,1150,1),0),MATCH(K$1,'Wkly eq indx data joined'!$1:$1,0)+1)</f>
        <v>5875.97</v>
      </c>
      <c r="L526" s="12" cm="1">
        <f t="array" aca="1" ref="L526" ca="1">INDEX('Wkly eq indx data joined'!$A$1:$AJ$1150,MATCH('Wkly eq indx data aligned'!$A526+2,OFFSET(INDIRECT(ADDRESS(1,MATCH(L$1,'Wkly eq indx data joined'!$1:$1,0),1,1,$A$1)),,,1150,1),0),MATCH(L$1,'Wkly eq indx data joined'!$1:$1,0)+1)</f>
        <v>1701.8</v>
      </c>
      <c r="M526" s="9" cm="1">
        <f t="array" aca="1" ref="M526" ca="1">INDEX('Wkly eq indx data joined'!$A$1:$AJ$1150,MATCH('Wkly eq indx data aligned'!$A526,OFFSET(INDIRECT(ADDRESS(1,MATCH(M$1,'Wkly eq indx data joined'!$1:$1,0),1,1,$A$1)),,,1150,1),0),MATCH(M$1,'Wkly eq indx data joined'!$1:$1,0)+1)</f>
        <v>68978.3</v>
      </c>
      <c r="N526" s="9" cm="1">
        <f t="array" aca="1" ref="N526" ca="1">INDEX('Wkly eq indx data joined'!$A$1:$AJ$1150,MATCH('Wkly eq indx data aligned'!$A526,OFFSET(INDIRECT(ADDRESS(1,MATCH(N$1,'Wkly eq indx data joined'!$1:$1,0),1,1,$A$1)),,,1150,1),0),MATCH(N$1,'Wkly eq indx data joined'!$1:$1,0)+1)</f>
        <v>3098.04</v>
      </c>
      <c r="O526" s="13" cm="1">
        <f t="array" aca="1" ref="O526" ca="1">INDEX('Wkly eq indx data joined'!$A$1:$AJ$1150,MATCH('Wkly eq indx data aligned'!$A526+1,OFFSET(INDIRECT(ADDRESS(1,MATCH(O$1,'Wkly eq indx data joined'!$1:$1,0),1,1,$A$1)),,,1150,1),0),MATCH(O$1,'Wkly eq indx data joined'!$1:$1,0)+1)</f>
        <v>8356.89</v>
      </c>
      <c r="P526" s="12" cm="1">
        <f t="array" aca="1" ref="P526" ca="1">INDEX('Wkly eq indx data joined'!$A$1:$AJ$1150,MATCH('Wkly eq indx data aligned'!$A526+2,OFFSET(INDIRECT(ADDRESS(1,MATCH(P$1,'Wkly eq indx data joined'!$1:$1,0),1,1,$A$1)),,,1150,1),0),MATCH(P$1,'Wkly eq indx data joined'!$1:$1,0)+1)</f>
        <v>5252.2</v>
      </c>
      <c r="Q526" s="9" cm="1">
        <f t="array" aca="1" ref="Q526" ca="1">INDEX('Wkly eq indx data joined'!$A$1:$AJ$1150,MATCH('Wkly eq indx data aligned'!$A526,OFFSET(INDIRECT(ADDRESS(1,MATCH(Q$1,'Wkly eq indx data joined'!$1:$1,0),1,1,$A$1)),,,1150,1),0),MATCH(Q$1,'Wkly eq indx data joined'!$1:$1,0)+1)</f>
        <v>337.99</v>
      </c>
      <c r="R526" s="12" cm="1">
        <f t="array" aca="1" ref="R526" ca="1">INDEX('Wkly eq indx data joined'!$A$1:$AJ$1150,MATCH('Wkly eq indx data aligned'!$A526+2,OFFSET(INDIRECT(ADDRESS(1,MATCH(R$1,'Wkly eq indx data joined'!$1:$1,0),1,1,$A$1)),,,1150,1),0),MATCH(R$1,'Wkly eq indx data joined'!$1:$1,0)+1)</f>
        <v>1452.67</v>
      </c>
      <c r="S526" s="9" cm="1">
        <f t="array" aca="1" ref="S526" ca="1">INDEX('Wkly eq indx data joined'!$A$1:$AJ$1150,MATCH('Wkly eq indx data aligned'!$A526,OFFSET(INDIRECT(ADDRESS(1,MATCH(S$1,'Wkly eq indx data joined'!$1:$1,0),1,1,$A$1)),,,1150,1),0),MATCH(S$1,'Wkly eq indx data joined'!$1:$1,0)+1)</f>
        <v>25278.6</v>
      </c>
    </row>
    <row r="527" spans="1:19" x14ac:dyDescent="0.25">
      <c r="A527" s="4">
        <f t="shared" si="8"/>
        <v>40200</v>
      </c>
      <c r="B527" s="9" cm="1">
        <f t="array" aca="1" ref="B527" ca="1">INDEX('Wkly eq indx data joined'!$A$1:$AJ$1150,MATCH('Wkly eq indx data aligned'!$A527,OFFSET(INDIRECT(ADDRESS(1,MATCH(B$1,'Wkly eq indx data joined'!$1:$1,0),1,1,$A$1)),,,1150,1),0),MATCH(B$1,'Wkly eq indx data joined'!$1:$1,0)+1)</f>
        <v>4750.6130000000003</v>
      </c>
      <c r="C527" s="9" cm="1">
        <f t="array" aca="1" ref="C527" ca="1">INDEX('Wkly eq indx data joined'!$A$1:$AJ$1150,MATCH('Wkly eq indx data aligned'!$A527,OFFSET(INDIRECT(ADDRESS(1,MATCH(C$1,'Wkly eq indx data joined'!$1:$1,0),1,1,$A$1)),,,1150,1),0),MATCH(C$1,'Wkly eq indx data joined'!$1:$1,0)+1)</f>
        <v>10590.55</v>
      </c>
      <c r="D527" s="18" cm="1">
        <f t="array" aca="1" ref="D527" ca="1">IFERROR(INDEX('Wkly eq indx data joined'!$A$1:$AJ$1150,MATCH('Wkly eq indx data aligned'!$A527,OFFSET(INDIRECT(ADDRESS(1,MATCH(D$1,'Wkly eq indx data joined'!$1:$1,0),1,1,$A$1)),,,1150,1),0),MATCH(D$1,'Wkly eq indx data joined'!$1:$1,0)+1),D526)</f>
        <v>3128.5880000000002</v>
      </c>
      <c r="E527" s="9" cm="1">
        <f t="array" aca="1" ref="E527" ca="1">INDEX('Wkly eq indx data joined'!$A$1:$AJ$1150,MATCH('Wkly eq indx data aligned'!$A527,OFFSET(INDIRECT(ADDRESS(1,MATCH(E$1,'Wkly eq indx data joined'!$1:$1,0),1,1,$A$1)),,,1150,1),0),MATCH(E$1,'Wkly eq indx data joined'!$1:$1,0)+1)</f>
        <v>11343.43</v>
      </c>
      <c r="F527" s="9" cm="1">
        <f t="array" aca="1" ref="F527" ca="1">INDEX('Wkly eq indx data joined'!$A$1:$AJ$1150,MATCH('Wkly eq indx data aligned'!$A527,OFFSET(INDIRECT(ADDRESS(1,MATCH(F$1,'Wkly eq indx data joined'!$1:$1,0),1,1,$A$1)),,,1150,1),0),MATCH(F$1,'Wkly eq indx data joined'!$1:$1,0)+1)</f>
        <v>6493.96</v>
      </c>
      <c r="G527" s="9" cm="1">
        <f t="array" aca="1" ref="G527" ca="1">INDEX('Wkly eq indx data joined'!$A$1:$AJ$1150,MATCH('Wkly eq indx data aligned'!$A527,OFFSET(INDIRECT(ADDRESS(1,MATCH(G$1,'Wkly eq indx data joined'!$1:$1,0),1,1,$A$1)),,,1150,1),0),MATCH(G$1,'Wkly eq indx data joined'!$1:$1,0)+1)</f>
        <v>1091.76</v>
      </c>
      <c r="H527" s="9" cm="1">
        <f t="array" aca="1" ref="H527" ca="1">INDEX('Wkly eq indx data joined'!$A$1:$AJ$1150,MATCH('Wkly eq indx data aligned'!$A527,OFFSET(INDIRECT(ADDRESS(1,MATCH(H$1,'Wkly eq indx data joined'!$1:$1,0),1,1,$A$1)),,,1150,1),0),MATCH(H$1,'Wkly eq indx data joined'!$1:$1,0)+1)</f>
        <v>5302.99</v>
      </c>
      <c r="I527" s="9" cm="1">
        <f t="array" aca="1" ref="I527" ca="1">INDEX('Wkly eq indx data joined'!$A$1:$AJ$1150,MATCH('Wkly eq indx data aligned'!$A527,OFFSET(INDIRECT(ADDRESS(1,MATCH(I$1,'Wkly eq indx data joined'!$1:$1,0),1,1,$A$1)),,,1150,1),0),MATCH(I$1,'Wkly eq indx data joined'!$1:$1,0)+1)</f>
        <v>20726.18</v>
      </c>
      <c r="J527" s="9" cm="1">
        <f t="array" aca="1" ref="J527" ca="1">INDEX('Wkly eq indx data joined'!$A$1:$AJ$1150,MATCH('Wkly eq indx data aligned'!$A527,OFFSET(INDIRECT(ADDRESS(1,MATCH(J$1,'Wkly eq indx data joined'!$1:$1,0),1,1,$A$1)),,,1150,1),0),MATCH(J$1,'Wkly eq indx data joined'!$1:$1,0)+1)</f>
        <v>3820.78</v>
      </c>
      <c r="K527" s="9" cm="1">
        <f t="array" aca="1" ref="K527" ca="1">INDEX('Wkly eq indx data joined'!$A$1:$AJ$1150,MATCH('Wkly eq indx data aligned'!$A527,OFFSET(INDIRECT(ADDRESS(1,MATCH(K$1,'Wkly eq indx data joined'!$1:$1,0),1,1,$A$1)),,,1150,1),0),MATCH(K$1,'Wkly eq indx data joined'!$1:$1,0)+1)</f>
        <v>5695.32</v>
      </c>
      <c r="L527" s="12" cm="1">
        <f t="array" aca="1" ref="L527" ca="1">INDEX('Wkly eq indx data joined'!$A$1:$AJ$1150,MATCH('Wkly eq indx data aligned'!$A527+2,OFFSET(INDIRECT(ADDRESS(1,MATCH(L$1,'Wkly eq indx data joined'!$1:$1,0),1,1,$A$1)),,,1150,1),0),MATCH(L$1,'Wkly eq indx data joined'!$1:$1,0)+1)</f>
        <v>1684.35</v>
      </c>
      <c r="M527" s="9" cm="1">
        <f t="array" aca="1" ref="M527" ca="1">INDEX('Wkly eq indx data joined'!$A$1:$AJ$1150,MATCH('Wkly eq indx data aligned'!$A527,OFFSET(INDIRECT(ADDRESS(1,MATCH(M$1,'Wkly eq indx data joined'!$1:$1,0),1,1,$A$1)),,,1150,1),0),MATCH(M$1,'Wkly eq indx data joined'!$1:$1,0)+1)</f>
        <v>66220</v>
      </c>
      <c r="N527" s="9" cm="1">
        <f t="array" aca="1" ref="N527" ca="1">INDEX('Wkly eq indx data joined'!$A$1:$AJ$1150,MATCH('Wkly eq indx data aligned'!$A527,OFFSET(INDIRECT(ADDRESS(1,MATCH(N$1,'Wkly eq indx data joined'!$1:$1,0),1,1,$A$1)),,,1150,1),0),MATCH(N$1,'Wkly eq indx data joined'!$1:$1,0)+1)</f>
        <v>3036.94</v>
      </c>
      <c r="O527" s="13" cm="1">
        <f t="array" aca="1" ref="O527" ca="1">INDEX('Wkly eq indx data joined'!$A$1:$AJ$1150,MATCH('Wkly eq indx data aligned'!$A527+1,OFFSET(INDIRECT(ADDRESS(1,MATCH(O$1,'Wkly eq indx data joined'!$1:$1,0),1,1,$A$1)),,,1150,1),0),MATCH(O$1,'Wkly eq indx data joined'!$1:$1,0)+1)</f>
        <v>7927.31</v>
      </c>
      <c r="P527" s="12" cm="1">
        <f t="array" aca="1" ref="P527" ca="1">INDEX('Wkly eq indx data joined'!$A$1:$AJ$1150,MATCH('Wkly eq indx data aligned'!$A527+2,OFFSET(INDIRECT(ADDRESS(1,MATCH(P$1,'Wkly eq indx data joined'!$1:$1,0),1,1,$A$1)),,,1150,1),0),MATCH(P$1,'Wkly eq indx data joined'!$1:$1,0)+1)</f>
        <v>5036</v>
      </c>
      <c r="Q527" s="9" cm="1">
        <f t="array" aca="1" ref="Q527" ca="1">INDEX('Wkly eq indx data joined'!$A$1:$AJ$1150,MATCH('Wkly eq indx data aligned'!$A527,OFFSET(INDIRECT(ADDRESS(1,MATCH(Q$1,'Wkly eq indx data joined'!$1:$1,0),1,1,$A$1)),,,1150,1),0),MATCH(Q$1,'Wkly eq indx data joined'!$1:$1,0)+1)</f>
        <v>329.48</v>
      </c>
      <c r="R527" s="12" cm="1">
        <f t="array" aca="1" ref="R527" ca="1">INDEX('Wkly eq indx data joined'!$A$1:$AJ$1150,MATCH('Wkly eq indx data aligned'!$A527+2,OFFSET(INDIRECT(ADDRESS(1,MATCH(R$1,'Wkly eq indx data joined'!$1:$1,0),1,1,$A$1)),,,1150,1),0),MATCH(R$1,'Wkly eq indx data joined'!$1:$1,0)+1)</f>
        <v>1410.38</v>
      </c>
      <c r="S527" s="9" cm="1">
        <f t="array" aca="1" ref="S527" ca="1">INDEX('Wkly eq indx data joined'!$A$1:$AJ$1150,MATCH('Wkly eq indx data aligned'!$A527,OFFSET(INDIRECT(ADDRESS(1,MATCH(S$1,'Wkly eq indx data joined'!$1:$1,0),1,1,$A$1)),,,1150,1),0),MATCH(S$1,'Wkly eq indx data joined'!$1:$1,0)+1)</f>
        <v>24428.41</v>
      </c>
    </row>
    <row r="528" spans="1:19" x14ac:dyDescent="0.25">
      <c r="A528" s="4">
        <f t="shared" si="8"/>
        <v>40207</v>
      </c>
      <c r="B528" s="9" cm="1">
        <f t="array" aca="1" ref="B528" ca="1">INDEX('Wkly eq indx data joined'!$A$1:$AJ$1150,MATCH('Wkly eq indx data aligned'!$A528,OFFSET(INDIRECT(ADDRESS(1,MATCH(B$1,'Wkly eq indx data joined'!$1:$1,0),1,1,$A$1)),,,1150,1),0),MATCH(B$1,'Wkly eq indx data joined'!$1:$1,0)+1)</f>
        <v>4569.6189999999997</v>
      </c>
      <c r="C528" s="9" cm="1">
        <f t="array" aca="1" ref="C528" ca="1">INDEX('Wkly eq indx data joined'!$A$1:$AJ$1150,MATCH('Wkly eq indx data aligned'!$A528,OFFSET(INDIRECT(ADDRESS(1,MATCH(C$1,'Wkly eq indx data joined'!$1:$1,0),1,1,$A$1)),,,1150,1),0),MATCH(C$1,'Wkly eq indx data joined'!$1:$1,0)+1)</f>
        <v>10198.040000000001</v>
      </c>
      <c r="D528" s="18" cm="1">
        <f t="array" aca="1" ref="D528" ca="1">IFERROR(INDEX('Wkly eq indx data joined'!$A$1:$AJ$1150,MATCH('Wkly eq indx data aligned'!$A528,OFFSET(INDIRECT(ADDRESS(1,MATCH(D$1,'Wkly eq indx data joined'!$1:$1,0),1,1,$A$1)),,,1150,1),0),MATCH(D$1,'Wkly eq indx data joined'!$1:$1,0)+1),D527)</f>
        <v>2989.2919999999999</v>
      </c>
      <c r="E528" s="9" cm="1">
        <f t="array" aca="1" ref="E528" ca="1">INDEX('Wkly eq indx data joined'!$A$1:$AJ$1150,MATCH('Wkly eq indx data aligned'!$A528,OFFSET(INDIRECT(ADDRESS(1,MATCH(E$1,'Wkly eq indx data joined'!$1:$1,0),1,1,$A$1)),,,1150,1),0),MATCH(E$1,'Wkly eq indx data joined'!$1:$1,0)+1)</f>
        <v>11094.31</v>
      </c>
      <c r="F528" s="9" cm="1">
        <f t="array" aca="1" ref="F528" ca="1">INDEX('Wkly eq indx data joined'!$A$1:$AJ$1150,MATCH('Wkly eq indx data aligned'!$A528,OFFSET(INDIRECT(ADDRESS(1,MATCH(F$1,'Wkly eq indx data joined'!$1:$1,0),1,1,$A$1)),,,1150,1),0),MATCH(F$1,'Wkly eq indx data joined'!$1:$1,0)+1)</f>
        <v>6440.72</v>
      </c>
      <c r="G528" s="9" cm="1">
        <f t="array" aca="1" ref="G528" ca="1">INDEX('Wkly eq indx data joined'!$A$1:$AJ$1150,MATCH('Wkly eq indx data aligned'!$A528,OFFSET(INDIRECT(ADDRESS(1,MATCH(G$1,'Wkly eq indx data joined'!$1:$1,0),1,1,$A$1)),,,1150,1),0),MATCH(G$1,'Wkly eq indx data joined'!$1:$1,0)+1)</f>
        <v>1073.8699999999999</v>
      </c>
      <c r="H528" s="9" cm="1">
        <f t="array" aca="1" ref="H528" ca="1">INDEX('Wkly eq indx data joined'!$A$1:$AJ$1150,MATCH('Wkly eq indx data aligned'!$A528,OFFSET(INDIRECT(ADDRESS(1,MATCH(H$1,'Wkly eq indx data joined'!$1:$1,0),1,1,$A$1)),,,1150,1),0),MATCH(H$1,'Wkly eq indx data joined'!$1:$1,0)+1)</f>
        <v>5188.5200000000004</v>
      </c>
      <c r="I528" s="9" cm="1">
        <f t="array" aca="1" ref="I528" ca="1">INDEX('Wkly eq indx data joined'!$A$1:$AJ$1150,MATCH('Wkly eq indx data aligned'!$A528,OFFSET(INDIRECT(ADDRESS(1,MATCH(I$1,'Wkly eq indx data joined'!$1:$1,0),1,1,$A$1)),,,1150,1),0),MATCH(I$1,'Wkly eq indx data joined'!$1:$1,0)+1)</f>
        <v>20121.990000000002</v>
      </c>
      <c r="J528" s="9" cm="1">
        <f t="array" aca="1" ref="J528" ca="1">INDEX('Wkly eq indx data joined'!$A$1:$AJ$1150,MATCH('Wkly eq indx data aligned'!$A528,OFFSET(INDIRECT(ADDRESS(1,MATCH(J$1,'Wkly eq indx data joined'!$1:$1,0),1,1,$A$1)),,,1150,1),0),MATCH(J$1,'Wkly eq indx data joined'!$1:$1,0)+1)</f>
        <v>3739.46</v>
      </c>
      <c r="K528" s="9" cm="1">
        <f t="array" aca="1" ref="K528" ca="1">INDEX('Wkly eq indx data joined'!$A$1:$AJ$1150,MATCH('Wkly eq indx data aligned'!$A528,OFFSET(INDIRECT(ADDRESS(1,MATCH(K$1,'Wkly eq indx data joined'!$1:$1,0),1,1,$A$1)),,,1150,1),0),MATCH(K$1,'Wkly eq indx data joined'!$1:$1,0)+1)</f>
        <v>5608.79</v>
      </c>
      <c r="L528" s="12" cm="1">
        <f t="array" aca="1" ref="L528" ca="1">INDEX('Wkly eq indx data joined'!$A$1:$AJ$1150,MATCH('Wkly eq indx data aligned'!$A528+2,OFFSET(INDIRECT(ADDRESS(1,MATCH(L$1,'Wkly eq indx data joined'!$1:$1,0),1,1,$A$1)),,,1150,1),0),MATCH(L$1,'Wkly eq indx data joined'!$1:$1,0)+1)</f>
        <v>1602.43</v>
      </c>
      <c r="M528" s="9" cm="1">
        <f t="array" aca="1" ref="M528" ca="1">INDEX('Wkly eq indx data joined'!$A$1:$AJ$1150,MATCH('Wkly eq indx data aligned'!$A528,OFFSET(INDIRECT(ADDRESS(1,MATCH(M$1,'Wkly eq indx data joined'!$1:$1,0),1,1,$A$1)),,,1150,1),0),MATCH(M$1,'Wkly eq indx data joined'!$1:$1,0)+1)</f>
        <v>65401.8</v>
      </c>
      <c r="N528" s="9" cm="1">
        <f t="array" aca="1" ref="N528" ca="1">INDEX('Wkly eq indx data joined'!$A$1:$AJ$1150,MATCH('Wkly eq indx data aligned'!$A528,OFFSET(INDIRECT(ADDRESS(1,MATCH(N$1,'Wkly eq indx data joined'!$1:$1,0),1,1,$A$1)),,,1150,1),0),MATCH(N$1,'Wkly eq indx data joined'!$1:$1,0)+1)</f>
        <v>2976.25</v>
      </c>
      <c r="O528" s="13" cm="1">
        <f t="array" aca="1" ref="O528" ca="1">INDEX('Wkly eq indx data joined'!$A$1:$AJ$1150,MATCH('Wkly eq indx data aligned'!$A528+1,OFFSET(INDIRECT(ADDRESS(1,MATCH(O$1,'Wkly eq indx data joined'!$1:$1,0),1,1,$A$1)),,,1150,1),0),MATCH(O$1,'Wkly eq indx data joined'!$1:$1,0)+1)</f>
        <v>7640.44</v>
      </c>
      <c r="P528" s="12" cm="1">
        <f t="array" aca="1" ref="P528" ca="1">INDEX('Wkly eq indx data joined'!$A$1:$AJ$1150,MATCH('Wkly eq indx data aligned'!$A528+2,OFFSET(INDIRECT(ADDRESS(1,MATCH(P$1,'Wkly eq indx data joined'!$1:$1,0),1,1,$A$1)),,,1150,1),0),MATCH(P$1,'Wkly eq indx data joined'!$1:$1,0)+1)</f>
        <v>4882.05</v>
      </c>
      <c r="Q528" s="9" cm="1">
        <f t="array" aca="1" ref="Q528" ca="1">INDEX('Wkly eq indx data joined'!$A$1:$AJ$1150,MATCH('Wkly eq indx data aligned'!$A528,OFFSET(INDIRECT(ADDRESS(1,MATCH(Q$1,'Wkly eq indx data joined'!$1:$1,0),1,1,$A$1)),,,1150,1),0),MATCH(Q$1,'Wkly eq indx data joined'!$1:$1,0)+1)</f>
        <v>327.9</v>
      </c>
      <c r="R528" s="12" cm="1">
        <f t="array" aca="1" ref="R528" ca="1">INDEX('Wkly eq indx data joined'!$A$1:$AJ$1150,MATCH('Wkly eq indx data aligned'!$A528+2,OFFSET(INDIRECT(ADDRESS(1,MATCH(R$1,'Wkly eq indx data joined'!$1:$1,0),1,1,$A$1)),,,1150,1),0),MATCH(R$1,'Wkly eq indx data joined'!$1:$1,0)+1)</f>
        <v>1419.42</v>
      </c>
      <c r="S528" s="9" cm="1">
        <f t="array" aca="1" ref="S528" ca="1">INDEX('Wkly eq indx data joined'!$A$1:$AJ$1150,MATCH('Wkly eq indx data aligned'!$A528,OFFSET(INDIRECT(ADDRESS(1,MATCH(S$1,'Wkly eq indx data joined'!$1:$1,0),1,1,$A$1)),,,1150,1),0),MATCH(S$1,'Wkly eq indx data joined'!$1:$1,0)+1)</f>
        <v>24041.26</v>
      </c>
    </row>
    <row r="529" spans="1:19" x14ac:dyDescent="0.25">
      <c r="A529" s="4">
        <f t="shared" si="8"/>
        <v>40214</v>
      </c>
      <c r="B529" s="9" cm="1">
        <f t="array" aca="1" ref="B529" ca="1">INDEX('Wkly eq indx data joined'!$A$1:$AJ$1150,MATCH('Wkly eq indx data aligned'!$A529,OFFSET(INDIRECT(ADDRESS(1,MATCH(B$1,'Wkly eq indx data joined'!$1:$1,0),1,1,$A$1)),,,1150,1),0),MATCH(B$1,'Wkly eq indx data joined'!$1:$1,0)+1)</f>
        <v>4514.0619999999999</v>
      </c>
      <c r="C529" s="9" cm="1">
        <f t="array" aca="1" ref="C529" ca="1">INDEX('Wkly eq indx data joined'!$A$1:$AJ$1150,MATCH('Wkly eq indx data aligned'!$A529,OFFSET(INDIRECT(ADDRESS(1,MATCH(C$1,'Wkly eq indx data joined'!$1:$1,0),1,1,$A$1)),,,1150,1),0),MATCH(C$1,'Wkly eq indx data joined'!$1:$1,0)+1)</f>
        <v>10057.09</v>
      </c>
      <c r="D529" s="18" cm="1">
        <f t="array" aca="1" ref="D529" ca="1">IFERROR(INDEX('Wkly eq indx data joined'!$A$1:$AJ$1150,MATCH('Wkly eq indx data aligned'!$A529,OFFSET(INDIRECT(ADDRESS(1,MATCH(D$1,'Wkly eq indx data joined'!$1:$1,0),1,1,$A$1)),,,1150,1),0),MATCH(D$1,'Wkly eq indx data joined'!$1:$1,0)+1),D528)</f>
        <v>2939.402</v>
      </c>
      <c r="E529" s="9" cm="1">
        <f t="array" aca="1" ref="E529" ca="1">INDEX('Wkly eq indx data joined'!$A$1:$AJ$1150,MATCH('Wkly eq indx data aligned'!$A529,OFFSET(INDIRECT(ADDRESS(1,MATCH(E$1,'Wkly eq indx data joined'!$1:$1,0),1,1,$A$1)),,,1150,1),0),MATCH(E$1,'Wkly eq indx data joined'!$1:$1,0)+1)</f>
        <v>11223.12</v>
      </c>
      <c r="F529" s="9" cm="1">
        <f t="array" aca="1" ref="F529" ca="1">INDEX('Wkly eq indx data joined'!$A$1:$AJ$1150,MATCH('Wkly eq indx data aligned'!$A529,OFFSET(INDIRECT(ADDRESS(1,MATCH(F$1,'Wkly eq indx data joined'!$1:$1,0),1,1,$A$1)),,,1150,1),0),MATCH(F$1,'Wkly eq indx data joined'!$1:$1,0)+1)</f>
        <v>6264.33</v>
      </c>
      <c r="G529" s="9" cm="1">
        <f t="array" aca="1" ref="G529" ca="1">INDEX('Wkly eq indx data joined'!$A$1:$AJ$1150,MATCH('Wkly eq indx data aligned'!$A529,OFFSET(INDIRECT(ADDRESS(1,MATCH(G$1,'Wkly eq indx data joined'!$1:$1,0),1,1,$A$1)),,,1150,1),0),MATCH(G$1,'Wkly eq indx data joined'!$1:$1,0)+1)</f>
        <v>1066.19</v>
      </c>
      <c r="H529" s="9" cm="1">
        <f t="array" aca="1" ref="H529" ca="1">INDEX('Wkly eq indx data joined'!$A$1:$AJ$1150,MATCH('Wkly eq indx data aligned'!$A529,OFFSET(INDIRECT(ADDRESS(1,MATCH(H$1,'Wkly eq indx data joined'!$1:$1,0),1,1,$A$1)),,,1150,1),0),MATCH(H$1,'Wkly eq indx data joined'!$1:$1,0)+1)</f>
        <v>5060.92</v>
      </c>
      <c r="I529" s="9" cm="1">
        <f t="array" aca="1" ref="I529" ca="1">INDEX('Wkly eq indx data joined'!$A$1:$AJ$1150,MATCH('Wkly eq indx data aligned'!$A529,OFFSET(INDIRECT(ADDRESS(1,MATCH(I$1,'Wkly eq indx data joined'!$1:$1,0),1,1,$A$1)),,,1150,1),0),MATCH(I$1,'Wkly eq indx data joined'!$1:$1,0)+1)</f>
        <v>19665.080000000002</v>
      </c>
      <c r="J529" s="9" cm="1">
        <f t="array" aca="1" ref="J529" ca="1">INDEX('Wkly eq indx data joined'!$A$1:$AJ$1150,MATCH('Wkly eq indx data aligned'!$A529,OFFSET(INDIRECT(ADDRESS(1,MATCH(J$1,'Wkly eq indx data joined'!$1:$1,0),1,1,$A$1)),,,1150,1),0),MATCH(J$1,'Wkly eq indx data joined'!$1:$1,0)+1)</f>
        <v>3563.76</v>
      </c>
      <c r="K529" s="9" cm="1">
        <f t="array" aca="1" ref="K529" ca="1">INDEX('Wkly eq indx data joined'!$A$1:$AJ$1150,MATCH('Wkly eq indx data aligned'!$A529,OFFSET(INDIRECT(ADDRESS(1,MATCH(K$1,'Wkly eq indx data joined'!$1:$1,0),1,1,$A$1)),,,1150,1),0),MATCH(K$1,'Wkly eq indx data joined'!$1:$1,0)+1)</f>
        <v>5434.34</v>
      </c>
      <c r="L529" s="12" cm="1">
        <f t="array" aca="1" ref="L529" ca="1">INDEX('Wkly eq indx data joined'!$A$1:$AJ$1150,MATCH('Wkly eq indx data aligned'!$A529+2,OFFSET(INDIRECT(ADDRESS(1,MATCH(L$1,'Wkly eq indx data joined'!$1:$1,0),1,1,$A$1)),,,1150,1),0),MATCH(L$1,'Wkly eq indx data joined'!$1:$1,0)+1)</f>
        <v>1567.12</v>
      </c>
      <c r="M529" s="9" cm="1">
        <f t="array" aca="1" ref="M529" ca="1">INDEX('Wkly eq indx data joined'!$A$1:$AJ$1150,MATCH('Wkly eq indx data aligned'!$A529,OFFSET(INDIRECT(ADDRESS(1,MATCH(M$1,'Wkly eq indx data joined'!$1:$1,0),1,1,$A$1)),,,1150,1),0),MATCH(M$1,'Wkly eq indx data joined'!$1:$1,0)+1)</f>
        <v>62762.7</v>
      </c>
      <c r="N529" s="9" cm="1">
        <f t="array" aca="1" ref="N529" ca="1">INDEX('Wkly eq indx data joined'!$A$1:$AJ$1150,MATCH('Wkly eq indx data aligned'!$A529,OFFSET(INDIRECT(ADDRESS(1,MATCH(N$1,'Wkly eq indx data joined'!$1:$1,0),1,1,$A$1)),,,1150,1),0),MATCH(N$1,'Wkly eq indx data joined'!$1:$1,0)+1)</f>
        <v>2890.11</v>
      </c>
      <c r="O529" s="13" cm="1">
        <f t="array" aca="1" ref="O529" ca="1">INDEX('Wkly eq indx data joined'!$A$1:$AJ$1150,MATCH('Wkly eq indx data aligned'!$A529+1,OFFSET(INDIRECT(ADDRESS(1,MATCH(O$1,'Wkly eq indx data joined'!$1:$1,0),1,1,$A$1)),,,1150,1),0),MATCH(O$1,'Wkly eq indx data joined'!$1:$1,0)+1)</f>
        <v>7212.87</v>
      </c>
      <c r="P529" s="12" cm="1">
        <f t="array" aca="1" ref="P529" ca="1">INDEX('Wkly eq indx data joined'!$A$1:$AJ$1150,MATCH('Wkly eq indx data aligned'!$A529+2,OFFSET(INDIRECT(ADDRESS(1,MATCH(P$1,'Wkly eq indx data joined'!$1:$1,0),1,1,$A$1)),,,1150,1),0),MATCH(P$1,'Wkly eq indx data joined'!$1:$1,0)+1)</f>
        <v>4757.25</v>
      </c>
      <c r="Q529" s="9" cm="1">
        <f t="array" aca="1" ref="Q529" ca="1">INDEX('Wkly eq indx data joined'!$A$1:$AJ$1150,MATCH('Wkly eq indx data aligned'!$A529,OFFSET(INDIRECT(ADDRESS(1,MATCH(Q$1,'Wkly eq indx data joined'!$1:$1,0),1,1,$A$1)),,,1150,1),0),MATCH(Q$1,'Wkly eq indx data joined'!$1:$1,0)+1)</f>
        <v>315.04000000000002</v>
      </c>
      <c r="R529" s="12" cm="1">
        <f t="array" aca="1" ref="R529" ca="1">INDEX('Wkly eq indx data joined'!$A$1:$AJ$1150,MATCH('Wkly eq indx data aligned'!$A529+2,OFFSET(INDIRECT(ADDRESS(1,MATCH(R$1,'Wkly eq indx data joined'!$1:$1,0),1,1,$A$1)),,,1150,1),0),MATCH(R$1,'Wkly eq indx data joined'!$1:$1,0)+1)</f>
        <v>1355.64</v>
      </c>
      <c r="S529" s="9" cm="1">
        <f t="array" aca="1" ref="S529" ca="1">INDEX('Wkly eq indx data joined'!$A$1:$AJ$1150,MATCH('Wkly eq indx data aligned'!$A529,OFFSET(INDIRECT(ADDRESS(1,MATCH(S$1,'Wkly eq indx data joined'!$1:$1,0),1,1,$A$1)),,,1150,1),0),MATCH(S$1,'Wkly eq indx data joined'!$1:$1,0)+1)</f>
        <v>23111.25</v>
      </c>
    </row>
    <row r="530" spans="1:19" x14ac:dyDescent="0.25">
      <c r="A530" s="4">
        <f t="shared" si="8"/>
        <v>40221</v>
      </c>
      <c r="B530" s="9" cm="1">
        <f t="array" aca="1" ref="B530" ca="1">INDEX('Wkly eq indx data joined'!$A$1:$AJ$1150,MATCH('Wkly eq indx data aligned'!$A530,OFFSET(INDIRECT(ADDRESS(1,MATCH(B$1,'Wkly eq indx data joined'!$1:$1,0),1,1,$A$1)),,,1150,1),0),MATCH(B$1,'Wkly eq indx data joined'!$1:$1,0)+1)</f>
        <v>4562.0919999999996</v>
      </c>
      <c r="C530" s="9" cm="1">
        <f t="array" aca="1" ref="C530" ca="1">INDEX('Wkly eq indx data joined'!$A$1:$AJ$1150,MATCH('Wkly eq indx data aligned'!$A530,OFFSET(INDIRECT(ADDRESS(1,MATCH(C$1,'Wkly eq indx data joined'!$1:$1,0),1,1,$A$1)),,,1150,1),0),MATCH(C$1,'Wkly eq indx data joined'!$1:$1,0)+1)</f>
        <v>10092.19</v>
      </c>
      <c r="D530" s="18" cm="1">
        <f t="array" aca="1" ref="D530" ca="1">IFERROR(INDEX('Wkly eq indx data joined'!$A$1:$AJ$1150,MATCH('Wkly eq indx data aligned'!$A530,OFFSET(INDIRECT(ADDRESS(1,MATCH(D$1,'Wkly eq indx data joined'!$1:$1,0),1,1,$A$1)),,,1150,1),0),MATCH(D$1,'Wkly eq indx data joined'!$1:$1,0)+1),D529)</f>
        <v>3018.1329999999998</v>
      </c>
      <c r="E530" s="9" cm="1">
        <f t="array" aca="1" ref="E530" ca="1">INDEX('Wkly eq indx data joined'!$A$1:$AJ$1150,MATCH('Wkly eq indx data aligned'!$A530,OFFSET(INDIRECT(ADDRESS(1,MATCH(E$1,'Wkly eq indx data joined'!$1:$1,0),1,1,$A$1)),,,1150,1),0),MATCH(E$1,'Wkly eq indx data joined'!$1:$1,0)+1)</f>
        <v>11469.81</v>
      </c>
      <c r="F530" s="9" cm="1">
        <f t="array" aca="1" ref="F530" ca="1">INDEX('Wkly eq indx data joined'!$A$1:$AJ$1150,MATCH('Wkly eq indx data aligned'!$A530,OFFSET(INDIRECT(ADDRESS(1,MATCH(F$1,'Wkly eq indx data joined'!$1:$1,0),1,1,$A$1)),,,1150,1),0),MATCH(F$1,'Wkly eq indx data joined'!$1:$1,0)+1)</f>
        <v>6416.2</v>
      </c>
      <c r="G530" s="9" cm="1">
        <f t="array" aca="1" ref="G530" ca="1">INDEX('Wkly eq indx data joined'!$A$1:$AJ$1150,MATCH('Wkly eq indx data aligned'!$A530,OFFSET(INDIRECT(ADDRESS(1,MATCH(G$1,'Wkly eq indx data joined'!$1:$1,0),1,1,$A$1)),,,1150,1),0),MATCH(G$1,'Wkly eq indx data joined'!$1:$1,0)+1)</f>
        <v>1075.51</v>
      </c>
      <c r="H530" s="9" cm="1">
        <f t="array" aca="1" ref="H530" ca="1">INDEX('Wkly eq indx data joined'!$A$1:$AJ$1150,MATCH('Wkly eq indx data aligned'!$A530,OFFSET(INDIRECT(ADDRESS(1,MATCH(H$1,'Wkly eq indx data joined'!$1:$1,0),1,1,$A$1)),,,1150,1),0),MATCH(H$1,'Wkly eq indx data joined'!$1:$1,0)+1)</f>
        <v>5142.45</v>
      </c>
      <c r="I530" s="9" cm="1">
        <f t="array" aca="1" ref="I530" ca="1">INDEX('Wkly eq indx data joined'!$A$1:$AJ$1150,MATCH('Wkly eq indx data aligned'!$A530,OFFSET(INDIRECT(ADDRESS(1,MATCH(I$1,'Wkly eq indx data joined'!$1:$1,0),1,1,$A$1)),,,1150,1),0),MATCH(I$1,'Wkly eq indx data joined'!$1:$1,0)+1)</f>
        <v>20268.689999999999</v>
      </c>
      <c r="J530" s="9" cm="1">
        <f t="array" aca="1" ref="J530" ca="1">INDEX('Wkly eq indx data joined'!$A$1:$AJ$1150,MATCH('Wkly eq indx data aligned'!$A530,OFFSET(INDIRECT(ADDRESS(1,MATCH(J$1,'Wkly eq indx data joined'!$1:$1,0),1,1,$A$1)),,,1150,1),0),MATCH(J$1,'Wkly eq indx data joined'!$1:$1,0)+1)</f>
        <v>3599.07</v>
      </c>
      <c r="K530" s="9" cm="1">
        <f t="array" aca="1" ref="K530" ca="1">INDEX('Wkly eq indx data joined'!$A$1:$AJ$1150,MATCH('Wkly eq indx data aligned'!$A530,OFFSET(INDIRECT(ADDRESS(1,MATCH(K$1,'Wkly eq indx data joined'!$1:$1,0),1,1,$A$1)),,,1150,1),0),MATCH(K$1,'Wkly eq indx data joined'!$1:$1,0)+1)</f>
        <v>5500.39</v>
      </c>
      <c r="L530" s="12" cm="1">
        <f t="array" aca="1" ref="L530" ca="1">INDEX('Wkly eq indx data joined'!$A$1:$AJ$1150,MATCH('Wkly eq indx data aligned'!$A530+2,OFFSET(INDIRECT(ADDRESS(1,MATCH(L$1,'Wkly eq indx data joined'!$1:$1,0),1,1,$A$1)),,,1150,1),0),MATCH(L$1,'Wkly eq indx data joined'!$1:$1,0)+1)</f>
        <v>1593.66</v>
      </c>
      <c r="M530" s="9" cm="1">
        <f t="array" aca="1" ref="M530" ca="1">INDEX('Wkly eq indx data joined'!$A$1:$AJ$1150,MATCH('Wkly eq indx data aligned'!$A530,OFFSET(INDIRECT(ADDRESS(1,MATCH(M$1,'Wkly eq indx data joined'!$1:$1,0),1,1,$A$1)),,,1150,1),0),MATCH(M$1,'Wkly eq indx data joined'!$1:$1,0)+1)</f>
        <v>65855</v>
      </c>
      <c r="N530" s="9" cm="1">
        <f t="array" aca="1" ref="N530" ca="1">INDEX('Wkly eq indx data joined'!$A$1:$AJ$1150,MATCH('Wkly eq indx data aligned'!$A530,OFFSET(INDIRECT(ADDRESS(1,MATCH(N$1,'Wkly eq indx data joined'!$1:$1,0),1,1,$A$1)),,,1150,1),0),MATCH(N$1,'Wkly eq indx data joined'!$1:$1,0)+1)</f>
        <v>2902.08</v>
      </c>
      <c r="O530" s="13" cm="1">
        <f t="array" aca="1" ref="O530" ca="1">INDEX('Wkly eq indx data joined'!$A$1:$AJ$1150,MATCH('Wkly eq indx data aligned'!$A530+1,OFFSET(INDIRECT(ADDRESS(1,MATCH(O$1,'Wkly eq indx data joined'!$1:$1,0),1,1,$A$1)),,,1150,1),0),MATCH(O$1,'Wkly eq indx data joined'!$1:$1,0)+1)</f>
        <v>7441.84</v>
      </c>
      <c r="P530" s="12" cm="1">
        <f t="array" aca="1" ref="P530" ca="1">INDEX('Wkly eq indx data joined'!$A$1:$AJ$1150,MATCH('Wkly eq indx data aligned'!$A530+2,OFFSET(INDIRECT(ADDRESS(1,MATCH(P$1,'Wkly eq indx data joined'!$1:$1,0),1,1,$A$1)),,,1150,1),0),MATCH(P$1,'Wkly eq indx data joined'!$1:$1,0)+1)</f>
        <v>4826.8500000000004</v>
      </c>
      <c r="Q530" s="9" cm="1">
        <f t="array" aca="1" ref="Q530" ca="1">INDEX('Wkly eq indx data joined'!$A$1:$AJ$1150,MATCH('Wkly eq indx data aligned'!$A530,OFFSET(INDIRECT(ADDRESS(1,MATCH(Q$1,'Wkly eq indx data joined'!$1:$1,0),1,1,$A$1)),,,1150,1),0),MATCH(Q$1,'Wkly eq indx data joined'!$1:$1,0)+1)</f>
        <v>315.74</v>
      </c>
      <c r="R530" s="12" cm="1">
        <f t="array" aca="1" ref="R530" ca="1">INDEX('Wkly eq indx data joined'!$A$1:$AJ$1150,MATCH('Wkly eq indx data aligned'!$A530+2,OFFSET(INDIRECT(ADDRESS(1,MATCH(R$1,'Wkly eq indx data joined'!$1:$1,0),1,1,$A$1)),,,1150,1),0),MATCH(R$1,'Wkly eq indx data joined'!$1:$1,0)+1)</f>
        <v>1304.8599999999999</v>
      </c>
      <c r="S530" s="9" cm="1">
        <f t="array" aca="1" ref="S530" ca="1">INDEX('Wkly eq indx data joined'!$A$1:$AJ$1150,MATCH('Wkly eq indx data aligned'!$A530,OFFSET(INDIRECT(ADDRESS(1,MATCH(S$1,'Wkly eq indx data joined'!$1:$1,0),1,1,$A$1)),,,1150,1),0),MATCH(S$1,'Wkly eq indx data joined'!$1:$1,0)+1)</f>
        <v>23569.11</v>
      </c>
    </row>
    <row r="531" spans="1:19" x14ac:dyDescent="0.25">
      <c r="A531" s="4">
        <f t="shared" si="8"/>
        <v>40228</v>
      </c>
      <c r="B531" s="9" cm="1">
        <f t="array" aca="1" ref="B531" ca="1">INDEX('Wkly eq indx data joined'!$A$1:$AJ$1150,MATCH('Wkly eq indx data aligned'!$A531,OFFSET(INDIRECT(ADDRESS(1,MATCH(B$1,'Wkly eq indx data joined'!$1:$1,0),1,1,$A$1)),,,1150,1),0),MATCH(B$1,'Wkly eq indx data joined'!$1:$1,0)+1)</f>
        <v>4635.0640000000003</v>
      </c>
      <c r="C531" s="9" cm="1">
        <f t="array" aca="1" ref="C531" ca="1">INDEX('Wkly eq indx data joined'!$A$1:$AJ$1150,MATCH('Wkly eq indx data aligned'!$A531,OFFSET(INDIRECT(ADDRESS(1,MATCH(C$1,'Wkly eq indx data joined'!$1:$1,0),1,1,$A$1)),,,1150,1),0),MATCH(C$1,'Wkly eq indx data joined'!$1:$1,0)+1)</f>
        <v>10123.58</v>
      </c>
      <c r="D531" s="18" cm="1">
        <f t="array" aca="1" ref="D531" ca="1">IFERROR(INDEX('Wkly eq indx data joined'!$A$1:$AJ$1150,MATCH('Wkly eq indx data aligned'!$A531,OFFSET(INDIRECT(ADDRESS(1,MATCH(D$1,'Wkly eq indx data joined'!$1:$1,0),1,1,$A$1)),,,1150,1),0),MATCH(D$1,'Wkly eq indx data joined'!$1:$1,0)+1),D530)</f>
        <v>3018.1329999999998</v>
      </c>
      <c r="E531" s="9" cm="1">
        <f t="array" aca="1" ref="E531" ca="1">INDEX('Wkly eq indx data joined'!$A$1:$AJ$1150,MATCH('Wkly eq indx data aligned'!$A531,OFFSET(INDIRECT(ADDRESS(1,MATCH(E$1,'Wkly eq indx data joined'!$1:$1,0),1,1,$A$1)),,,1150,1),0),MATCH(E$1,'Wkly eq indx data joined'!$1:$1,0)+1)</f>
        <v>11709.29</v>
      </c>
      <c r="F531" s="9" cm="1">
        <f t="array" aca="1" ref="F531" ca="1">INDEX('Wkly eq indx data joined'!$A$1:$AJ$1150,MATCH('Wkly eq indx data aligned'!$A531,OFFSET(INDIRECT(ADDRESS(1,MATCH(F$1,'Wkly eq indx data joined'!$1:$1,0),1,1,$A$1)),,,1150,1),0),MATCH(F$1,'Wkly eq indx data joined'!$1:$1,0)+1)</f>
        <v>6709.68</v>
      </c>
      <c r="G531" s="9" cm="1">
        <f t="array" aca="1" ref="G531" ca="1">INDEX('Wkly eq indx data joined'!$A$1:$AJ$1150,MATCH('Wkly eq indx data aligned'!$A531,OFFSET(INDIRECT(ADDRESS(1,MATCH(G$1,'Wkly eq indx data joined'!$1:$1,0),1,1,$A$1)),,,1150,1),0),MATCH(G$1,'Wkly eq indx data joined'!$1:$1,0)+1)</f>
        <v>1109.17</v>
      </c>
      <c r="H531" s="9" cm="1">
        <f t="array" aca="1" ref="H531" ca="1">INDEX('Wkly eq indx data joined'!$A$1:$AJ$1150,MATCH('Wkly eq indx data aligned'!$A531,OFFSET(INDIRECT(ADDRESS(1,MATCH(H$1,'Wkly eq indx data joined'!$1:$1,0),1,1,$A$1)),,,1150,1),0),MATCH(H$1,'Wkly eq indx data joined'!$1:$1,0)+1)</f>
        <v>5358.17</v>
      </c>
      <c r="I531" s="9" cm="1">
        <f t="array" aca="1" ref="I531" ca="1">INDEX('Wkly eq indx data joined'!$A$1:$AJ$1150,MATCH('Wkly eq indx data aligned'!$A531,OFFSET(INDIRECT(ADDRESS(1,MATCH(I$1,'Wkly eq indx data joined'!$1:$1,0),1,1,$A$1)),,,1150,1),0),MATCH(I$1,'Wkly eq indx data joined'!$1:$1,0)+1)</f>
        <v>19894.02</v>
      </c>
      <c r="J531" s="9" cm="1">
        <f t="array" aca="1" ref="J531" ca="1">INDEX('Wkly eq indx data joined'!$A$1:$AJ$1150,MATCH('Wkly eq indx data aligned'!$A531,OFFSET(INDIRECT(ADDRESS(1,MATCH(J$1,'Wkly eq indx data joined'!$1:$1,0),1,1,$A$1)),,,1150,1),0),MATCH(J$1,'Wkly eq indx data joined'!$1:$1,0)+1)</f>
        <v>3769.54</v>
      </c>
      <c r="K531" s="9" cm="1">
        <f t="array" aca="1" ref="K531" ca="1">INDEX('Wkly eq indx data joined'!$A$1:$AJ$1150,MATCH('Wkly eq indx data aligned'!$A531,OFFSET(INDIRECT(ADDRESS(1,MATCH(K$1,'Wkly eq indx data joined'!$1:$1,0),1,1,$A$1)),,,1150,1),0),MATCH(K$1,'Wkly eq indx data joined'!$1:$1,0)+1)</f>
        <v>5722.05</v>
      </c>
      <c r="L531" s="12" cm="1">
        <f t="array" aca="1" ref="L531" ca="1">INDEX('Wkly eq indx data joined'!$A$1:$AJ$1150,MATCH('Wkly eq indx data aligned'!$A531+2,OFFSET(INDIRECT(ADDRESS(1,MATCH(L$1,'Wkly eq indx data joined'!$1:$1,0),1,1,$A$1)),,,1150,1),0),MATCH(L$1,'Wkly eq indx data joined'!$1:$1,0)+1)</f>
        <v>1593.9</v>
      </c>
      <c r="M531" s="9" cm="1">
        <f t="array" aca="1" ref="M531" ca="1">INDEX('Wkly eq indx data joined'!$A$1:$AJ$1150,MATCH('Wkly eq indx data aligned'!$A531,OFFSET(INDIRECT(ADDRESS(1,MATCH(M$1,'Wkly eq indx data joined'!$1:$1,0),1,1,$A$1)),,,1150,1),0),MATCH(M$1,'Wkly eq indx data joined'!$1:$1,0)+1)</f>
        <v>67597.399999999994</v>
      </c>
      <c r="N531" s="9" cm="1">
        <f t="array" aca="1" ref="N531" ca="1">INDEX('Wkly eq indx data joined'!$A$1:$AJ$1150,MATCH('Wkly eq indx data aligned'!$A531,OFFSET(INDIRECT(ADDRESS(1,MATCH(N$1,'Wkly eq indx data joined'!$1:$1,0),1,1,$A$1)),,,1150,1),0),MATCH(N$1,'Wkly eq indx data joined'!$1:$1,0)+1)</f>
        <v>2967.42</v>
      </c>
      <c r="O531" s="19">
        <f ca="1">O530</f>
        <v>7441.84</v>
      </c>
      <c r="P531" s="12" cm="1">
        <f t="array" aca="1" ref="P531" ca="1">INDEX('Wkly eq indx data joined'!$A$1:$AJ$1150,MATCH('Wkly eq indx data aligned'!$A531+2,OFFSET(INDIRECT(ADDRESS(1,MATCH(P$1,'Wkly eq indx data joined'!$1:$1,0),1,1,$A$1)),,,1150,1),0),MATCH(P$1,'Wkly eq indx data joined'!$1:$1,0)+1)</f>
        <v>4844.8999999999996</v>
      </c>
      <c r="Q531" s="9" cm="1">
        <f t="array" aca="1" ref="Q531" ca="1">INDEX('Wkly eq indx data joined'!$A$1:$AJ$1150,MATCH('Wkly eq indx data aligned'!$A531,OFFSET(INDIRECT(ADDRESS(1,MATCH(Q$1,'Wkly eq indx data joined'!$1:$1,0),1,1,$A$1)),,,1150,1),0),MATCH(Q$1,'Wkly eq indx data joined'!$1:$1,0)+1)</f>
        <v>325.60000000000002</v>
      </c>
      <c r="R531" s="12" cm="1">
        <f t="array" aca="1" ref="R531" ca="1">INDEX('Wkly eq indx data joined'!$A$1:$AJ$1150,MATCH('Wkly eq indx data aligned'!$A531+2,OFFSET(INDIRECT(ADDRESS(1,MATCH(R$1,'Wkly eq indx data joined'!$1:$1,0),1,1,$A$1)),,,1150,1),0),MATCH(R$1,'Wkly eq indx data joined'!$1:$1,0)+1)</f>
        <v>1353.75</v>
      </c>
      <c r="S531" s="9" cm="1">
        <f t="array" aca="1" ref="S531" ca="1">INDEX('Wkly eq indx data joined'!$A$1:$AJ$1150,MATCH('Wkly eq indx data aligned'!$A531,OFFSET(INDIRECT(ADDRESS(1,MATCH(S$1,'Wkly eq indx data joined'!$1:$1,0),1,1,$A$1)),,,1150,1),0),MATCH(S$1,'Wkly eq indx data joined'!$1:$1,0)+1)</f>
        <v>24352.61</v>
      </c>
    </row>
    <row r="532" spans="1:19" x14ac:dyDescent="0.25">
      <c r="A532" s="4">
        <f t="shared" si="8"/>
        <v>40235</v>
      </c>
      <c r="B532" s="9" cm="1">
        <f t="array" aca="1" ref="B532" ca="1">INDEX('Wkly eq indx data joined'!$A$1:$AJ$1150,MATCH('Wkly eq indx data aligned'!$A532,OFFSET(INDIRECT(ADDRESS(1,MATCH(B$1,'Wkly eq indx data joined'!$1:$1,0),1,1,$A$1)),,,1150,1),0),MATCH(B$1,'Wkly eq indx data joined'!$1:$1,0)+1)</f>
        <v>4637.7169999999996</v>
      </c>
      <c r="C532" s="9" cm="1">
        <f t="array" aca="1" ref="C532" ca="1">INDEX('Wkly eq indx data joined'!$A$1:$AJ$1150,MATCH('Wkly eq indx data aligned'!$A532,OFFSET(INDIRECT(ADDRESS(1,MATCH(C$1,'Wkly eq indx data joined'!$1:$1,0),1,1,$A$1)),,,1150,1),0),MATCH(C$1,'Wkly eq indx data joined'!$1:$1,0)+1)</f>
        <v>10126.030000000001</v>
      </c>
      <c r="D532" s="18" cm="1">
        <f t="array" aca="1" ref="D532" ca="1">IFERROR(INDEX('Wkly eq indx data joined'!$A$1:$AJ$1150,MATCH('Wkly eq indx data aligned'!$A532,OFFSET(INDIRECT(ADDRESS(1,MATCH(D$1,'Wkly eq indx data joined'!$1:$1,0),1,1,$A$1)),,,1150,1),0),MATCH(D$1,'Wkly eq indx data joined'!$1:$1,0)+1),D531)</f>
        <v>3051.9430000000002</v>
      </c>
      <c r="E532" s="9" cm="1">
        <f t="array" aca="1" ref="E532" ca="1">INDEX('Wkly eq indx data joined'!$A$1:$AJ$1150,MATCH('Wkly eq indx data aligned'!$A532,OFFSET(INDIRECT(ADDRESS(1,MATCH(E$1,'Wkly eq indx data joined'!$1:$1,0),1,1,$A$1)),,,1150,1),0),MATCH(E$1,'Wkly eq indx data joined'!$1:$1,0)+1)</f>
        <v>11629.63</v>
      </c>
      <c r="F532" s="9" cm="1">
        <f t="array" aca="1" ref="F532" ca="1">INDEX('Wkly eq indx data joined'!$A$1:$AJ$1150,MATCH('Wkly eq indx data aligned'!$A532,OFFSET(INDIRECT(ADDRESS(1,MATCH(F$1,'Wkly eq indx data joined'!$1:$1,0),1,1,$A$1)),,,1150,1),0),MATCH(F$1,'Wkly eq indx data joined'!$1:$1,0)+1)</f>
        <v>6710.99</v>
      </c>
      <c r="G532" s="9" cm="1">
        <f t="array" aca="1" ref="G532" ca="1">INDEX('Wkly eq indx data joined'!$A$1:$AJ$1150,MATCH('Wkly eq indx data aligned'!$A532,OFFSET(INDIRECT(ADDRESS(1,MATCH(G$1,'Wkly eq indx data joined'!$1:$1,0),1,1,$A$1)),,,1150,1),0),MATCH(G$1,'Wkly eq indx data joined'!$1:$1,0)+1)</f>
        <v>1104.49</v>
      </c>
      <c r="H532" s="9" cm="1">
        <f t="array" aca="1" ref="H532" ca="1">INDEX('Wkly eq indx data joined'!$A$1:$AJ$1150,MATCH('Wkly eq indx data aligned'!$A532,OFFSET(INDIRECT(ADDRESS(1,MATCH(H$1,'Wkly eq indx data joined'!$1:$1,0),1,1,$A$1)),,,1150,1),0),MATCH(H$1,'Wkly eq indx data joined'!$1:$1,0)+1)</f>
        <v>5354.52</v>
      </c>
      <c r="I532" s="9" cm="1">
        <f t="array" aca="1" ref="I532" ca="1">INDEX('Wkly eq indx data joined'!$A$1:$AJ$1150,MATCH('Wkly eq indx data aligned'!$A532,OFFSET(INDIRECT(ADDRESS(1,MATCH(I$1,'Wkly eq indx data joined'!$1:$1,0),1,1,$A$1)),,,1150,1),0),MATCH(I$1,'Wkly eq indx data joined'!$1:$1,0)+1)</f>
        <v>20608.7</v>
      </c>
      <c r="J532" s="9" cm="1">
        <f t="array" aca="1" ref="J532" ca="1">INDEX('Wkly eq indx data joined'!$A$1:$AJ$1150,MATCH('Wkly eq indx data aligned'!$A532,OFFSET(INDIRECT(ADDRESS(1,MATCH(J$1,'Wkly eq indx data joined'!$1:$1,0),1,1,$A$1)),,,1150,1),0),MATCH(J$1,'Wkly eq indx data joined'!$1:$1,0)+1)</f>
        <v>3708.8</v>
      </c>
      <c r="K532" s="9" cm="1">
        <f t="array" aca="1" ref="K532" ca="1">INDEX('Wkly eq indx data joined'!$A$1:$AJ$1150,MATCH('Wkly eq indx data aligned'!$A532,OFFSET(INDIRECT(ADDRESS(1,MATCH(K$1,'Wkly eq indx data joined'!$1:$1,0),1,1,$A$1)),,,1150,1),0),MATCH(K$1,'Wkly eq indx data joined'!$1:$1,0)+1)</f>
        <v>5598.46</v>
      </c>
      <c r="L532" s="12" cm="1">
        <f t="array" aca="1" ref="L532" ca="1">INDEX('Wkly eq indx data joined'!$A$1:$AJ$1150,MATCH('Wkly eq indx data aligned'!$A532+2,OFFSET(INDIRECT(ADDRESS(1,MATCH(L$1,'Wkly eq indx data joined'!$1:$1,0),1,1,$A$1)),,,1150,1),0),MATCH(L$1,'Wkly eq indx data joined'!$1:$1,0)+1)</f>
        <v>1594.58</v>
      </c>
      <c r="M532" s="9" cm="1">
        <f t="array" aca="1" ref="M532" ca="1">INDEX('Wkly eq indx data joined'!$A$1:$AJ$1150,MATCH('Wkly eq indx data aligned'!$A532,OFFSET(INDIRECT(ADDRESS(1,MATCH(M$1,'Wkly eq indx data joined'!$1:$1,0),1,1,$A$1)),,,1150,1),0),MATCH(M$1,'Wkly eq indx data joined'!$1:$1,0)+1)</f>
        <v>66503.3</v>
      </c>
      <c r="N532" s="9" cm="1">
        <f t="array" aca="1" ref="N532" ca="1">INDEX('Wkly eq indx data joined'!$A$1:$AJ$1150,MATCH('Wkly eq indx data aligned'!$A532,OFFSET(INDIRECT(ADDRESS(1,MATCH(N$1,'Wkly eq indx data joined'!$1:$1,0),1,1,$A$1)),,,1150,1),0),MATCH(N$1,'Wkly eq indx data joined'!$1:$1,0)+1)</f>
        <v>2873.6</v>
      </c>
      <c r="O532" s="13" cm="1">
        <f t="array" aca="1" ref="O532" ca="1">INDEX('Wkly eq indx data joined'!$A$1:$AJ$1150,MATCH('Wkly eq indx data aligned'!$A532+1,OFFSET(INDIRECT(ADDRESS(1,MATCH(O$1,'Wkly eq indx data joined'!$1:$1,0),1,1,$A$1)),,,1150,1),0),MATCH(O$1,'Wkly eq indx data joined'!$1:$1,0)+1)</f>
        <v>7436.1</v>
      </c>
      <c r="P532" s="12" cm="1">
        <f t="array" aca="1" ref="P532" ca="1">INDEX('Wkly eq indx data joined'!$A$1:$AJ$1150,MATCH('Wkly eq indx data aligned'!$A532+2,OFFSET(INDIRECT(ADDRESS(1,MATCH(P$1,'Wkly eq indx data joined'!$1:$1,0),1,1,$A$1)),,,1150,1),0),MATCH(P$1,'Wkly eq indx data joined'!$1:$1,0)+1)</f>
        <v>4922.3</v>
      </c>
      <c r="Q532" s="9" cm="1">
        <f t="array" aca="1" ref="Q532" ca="1">INDEX('Wkly eq indx data joined'!$A$1:$AJ$1150,MATCH('Wkly eq indx data aligned'!$A532,OFFSET(INDIRECT(ADDRESS(1,MATCH(Q$1,'Wkly eq indx data joined'!$1:$1,0),1,1,$A$1)),,,1150,1),0),MATCH(Q$1,'Wkly eq indx data joined'!$1:$1,0)+1)</f>
        <v>317.74</v>
      </c>
      <c r="R532" s="12" cm="1">
        <f t="array" aca="1" ref="R532" ca="1">INDEX('Wkly eq indx data joined'!$A$1:$AJ$1150,MATCH('Wkly eq indx data aligned'!$A532+2,OFFSET(INDIRECT(ADDRESS(1,MATCH(R$1,'Wkly eq indx data joined'!$1:$1,0),1,1,$A$1)),,,1150,1),0),MATCH(R$1,'Wkly eq indx data joined'!$1:$1,0)+1)</f>
        <v>1332.64</v>
      </c>
      <c r="S532" s="9" cm="1">
        <f t="array" aca="1" ref="S532" ca="1">INDEX('Wkly eq indx data joined'!$A$1:$AJ$1150,MATCH('Wkly eq indx data aligned'!$A532,OFFSET(INDIRECT(ADDRESS(1,MATCH(S$1,'Wkly eq indx data joined'!$1:$1,0),1,1,$A$1)),,,1150,1),0),MATCH(S$1,'Wkly eq indx data joined'!$1:$1,0)+1)</f>
        <v>23994.59</v>
      </c>
    </row>
    <row r="533" spans="1:19" x14ac:dyDescent="0.25">
      <c r="A533" s="4">
        <f t="shared" si="8"/>
        <v>40242</v>
      </c>
      <c r="B533" s="9" cm="1">
        <f t="array" aca="1" ref="B533" ca="1">INDEX('Wkly eq indx data joined'!$A$1:$AJ$1150,MATCH('Wkly eq indx data aligned'!$A533,OFFSET(INDIRECT(ADDRESS(1,MATCH(B$1,'Wkly eq indx data joined'!$1:$1,0),1,1,$A$1)),,,1150,1),0),MATCH(B$1,'Wkly eq indx data joined'!$1:$1,0)+1)</f>
        <v>4767.2389999999996</v>
      </c>
      <c r="C533" s="9" cm="1">
        <f t="array" aca="1" ref="C533" ca="1">INDEX('Wkly eq indx data joined'!$A$1:$AJ$1150,MATCH('Wkly eq indx data aligned'!$A533,OFFSET(INDIRECT(ADDRESS(1,MATCH(C$1,'Wkly eq indx data joined'!$1:$1,0),1,1,$A$1)),,,1150,1),0),MATCH(C$1,'Wkly eq indx data joined'!$1:$1,0)+1)</f>
        <v>10368.959999999999</v>
      </c>
      <c r="D533" s="18" cm="1">
        <f t="array" aca="1" ref="D533" ca="1">IFERROR(INDEX('Wkly eq indx data joined'!$A$1:$AJ$1150,MATCH('Wkly eq indx data aligned'!$A533,OFFSET(INDIRECT(ADDRESS(1,MATCH(D$1,'Wkly eq indx data joined'!$1:$1,0),1,1,$A$1)),,,1150,1),0),MATCH(D$1,'Wkly eq indx data joined'!$1:$1,0)+1),D532)</f>
        <v>3031.0650000000001</v>
      </c>
      <c r="E533" s="9" cm="1">
        <f t="array" aca="1" ref="E533" ca="1">INDEX('Wkly eq indx data joined'!$A$1:$AJ$1150,MATCH('Wkly eq indx data aligned'!$A533,OFFSET(INDIRECT(ADDRESS(1,MATCH(E$1,'Wkly eq indx data joined'!$1:$1,0),1,1,$A$1)),,,1150,1),0),MATCH(E$1,'Wkly eq indx data joined'!$1:$1,0)+1)</f>
        <v>11975.14</v>
      </c>
      <c r="F533" s="9" cm="1">
        <f t="array" aca="1" ref="F533" ca="1">INDEX('Wkly eq indx data joined'!$A$1:$AJ$1150,MATCH('Wkly eq indx data aligned'!$A533,OFFSET(INDIRECT(ADDRESS(1,MATCH(F$1,'Wkly eq indx data joined'!$1:$1,0),1,1,$A$1)),,,1150,1),0),MATCH(F$1,'Wkly eq indx data joined'!$1:$1,0)+1)</f>
        <v>6847.78</v>
      </c>
      <c r="G533" s="9" cm="1">
        <f t="array" aca="1" ref="G533" ca="1">INDEX('Wkly eq indx data joined'!$A$1:$AJ$1150,MATCH('Wkly eq indx data aligned'!$A533,OFFSET(INDIRECT(ADDRESS(1,MATCH(G$1,'Wkly eq indx data joined'!$1:$1,0),1,1,$A$1)),,,1150,1),0),MATCH(G$1,'Wkly eq indx data joined'!$1:$1,0)+1)</f>
        <v>1138.7</v>
      </c>
      <c r="H533" s="9" cm="1">
        <f t="array" aca="1" ref="H533" ca="1">INDEX('Wkly eq indx data joined'!$A$1:$AJ$1150,MATCH('Wkly eq indx data aligned'!$A533,OFFSET(INDIRECT(ADDRESS(1,MATCH(H$1,'Wkly eq indx data joined'!$1:$1,0),1,1,$A$1)),,,1150,1),0),MATCH(H$1,'Wkly eq indx data joined'!$1:$1,0)+1)</f>
        <v>5599.76</v>
      </c>
      <c r="I533" s="9" cm="1">
        <f t="array" aca="1" ref="I533" ca="1">INDEX('Wkly eq indx data joined'!$A$1:$AJ$1150,MATCH('Wkly eq indx data aligned'!$A533,OFFSET(INDIRECT(ADDRESS(1,MATCH(I$1,'Wkly eq indx data joined'!$1:$1,0),1,1,$A$1)),,,1150,1),0),MATCH(I$1,'Wkly eq indx data joined'!$1:$1,0)+1)</f>
        <v>20787.97</v>
      </c>
      <c r="J533" s="9" cm="1">
        <f t="array" aca="1" ref="J533" ca="1">INDEX('Wkly eq indx data joined'!$A$1:$AJ$1150,MATCH('Wkly eq indx data aligned'!$A533,OFFSET(INDIRECT(ADDRESS(1,MATCH(J$1,'Wkly eq indx data joined'!$1:$1,0),1,1,$A$1)),,,1150,1),0),MATCH(J$1,'Wkly eq indx data joined'!$1:$1,0)+1)</f>
        <v>3910.42</v>
      </c>
      <c r="K533" s="9" cm="1">
        <f t="array" aca="1" ref="K533" ca="1">INDEX('Wkly eq indx data joined'!$A$1:$AJ$1150,MATCH('Wkly eq indx data aligned'!$A533,OFFSET(INDIRECT(ADDRESS(1,MATCH(K$1,'Wkly eq indx data joined'!$1:$1,0),1,1,$A$1)),,,1150,1),0),MATCH(K$1,'Wkly eq indx data joined'!$1:$1,0)+1)</f>
        <v>5877.36</v>
      </c>
      <c r="L533" s="12" cm="1">
        <f t="array" aca="1" ref="L533" ca="1">INDEX('Wkly eq indx data joined'!$A$1:$AJ$1150,MATCH('Wkly eq indx data aligned'!$A533+2,OFFSET(INDIRECT(ADDRESS(1,MATCH(L$1,'Wkly eq indx data joined'!$1:$1,0),1,1,$A$1)),,,1150,1),0),MATCH(L$1,'Wkly eq indx data joined'!$1:$1,0)+1)</f>
        <v>1634.57</v>
      </c>
      <c r="M533" s="9" cm="1">
        <f t="array" aca="1" ref="M533" ca="1">INDEX('Wkly eq indx data joined'!$A$1:$AJ$1150,MATCH('Wkly eq indx data aligned'!$A533,OFFSET(INDIRECT(ADDRESS(1,MATCH(M$1,'Wkly eq indx data joined'!$1:$1,0),1,1,$A$1)),,,1150,1),0),MATCH(M$1,'Wkly eq indx data joined'!$1:$1,0)+1)</f>
        <v>68846.5</v>
      </c>
      <c r="N533" s="9" cm="1">
        <f t="array" aca="1" ref="N533" ca="1">INDEX('Wkly eq indx data joined'!$A$1:$AJ$1150,MATCH('Wkly eq indx data aligned'!$A533,OFFSET(INDIRECT(ADDRESS(1,MATCH(N$1,'Wkly eq indx data joined'!$1:$1,0),1,1,$A$1)),,,1150,1),0),MATCH(N$1,'Wkly eq indx data joined'!$1:$1,0)+1)</f>
        <v>3011.24</v>
      </c>
      <c r="O533" s="13" cm="1">
        <f t="array" aca="1" ref="O533" ca="1">INDEX('Wkly eq indx data joined'!$A$1:$AJ$1150,MATCH('Wkly eq indx data aligned'!$A533+1,OFFSET(INDIRECT(ADDRESS(1,MATCH(O$1,'Wkly eq indx data joined'!$1:$1,0),1,1,$A$1)),,,1150,1),0),MATCH(O$1,'Wkly eq indx data joined'!$1:$1,0)+1)</f>
        <v>7666.26</v>
      </c>
      <c r="P533" s="12" cm="1">
        <f t="array" aca="1" ref="P533" ca="1">INDEX('Wkly eq indx data joined'!$A$1:$AJ$1150,MATCH('Wkly eq indx data aligned'!$A533+2,OFFSET(INDIRECT(ADDRESS(1,MATCH(P$1,'Wkly eq indx data joined'!$1:$1,0),1,1,$A$1)),,,1150,1),0),MATCH(P$1,'Wkly eq indx data joined'!$1:$1,0)+1)</f>
        <v>5088.7</v>
      </c>
      <c r="Q533" s="9" cm="1">
        <f t="array" aca="1" ref="Q533" ca="1">INDEX('Wkly eq indx data joined'!$A$1:$AJ$1150,MATCH('Wkly eq indx data aligned'!$A533,OFFSET(INDIRECT(ADDRESS(1,MATCH(Q$1,'Wkly eq indx data joined'!$1:$1,0),1,1,$A$1)),,,1150,1),0),MATCH(Q$1,'Wkly eq indx data joined'!$1:$1,0)+1)</f>
        <v>338.68</v>
      </c>
      <c r="R533" s="12" cm="1">
        <f t="array" aca="1" ref="R533" ca="1">INDEX('Wkly eq indx data joined'!$A$1:$AJ$1150,MATCH('Wkly eq indx data aligned'!$A533+2,OFFSET(INDIRECT(ADDRESS(1,MATCH(R$1,'Wkly eq indx data joined'!$1:$1,0),1,1,$A$1)),,,1150,1),0),MATCH(R$1,'Wkly eq indx data joined'!$1:$1,0)+1)</f>
        <v>1414.37</v>
      </c>
      <c r="S533" s="9" cm="1">
        <f t="array" aca="1" ref="S533" ca="1">INDEX('Wkly eq indx data joined'!$A$1:$AJ$1150,MATCH('Wkly eq indx data aligned'!$A533,OFFSET(INDIRECT(ADDRESS(1,MATCH(S$1,'Wkly eq indx data joined'!$1:$1,0),1,1,$A$1)),,,1150,1),0),MATCH(S$1,'Wkly eq indx data joined'!$1:$1,0)+1)</f>
        <v>25058.42</v>
      </c>
    </row>
    <row r="534" spans="1:19" x14ac:dyDescent="0.25">
      <c r="A534" s="4">
        <f t="shared" si="8"/>
        <v>40249</v>
      </c>
      <c r="B534" s="9" cm="1">
        <f t="array" aca="1" ref="B534" ca="1">INDEX('Wkly eq indx data joined'!$A$1:$AJ$1150,MATCH('Wkly eq indx data aligned'!$A534,OFFSET(INDIRECT(ADDRESS(1,MATCH(B$1,'Wkly eq indx data joined'!$1:$1,0),1,1,$A$1)),,,1150,1),0),MATCH(B$1,'Wkly eq indx data joined'!$1:$1,0)+1)</f>
        <v>4818.1210000000001</v>
      </c>
      <c r="C534" s="9" cm="1">
        <f t="array" aca="1" ref="C534" ca="1">INDEX('Wkly eq indx data joined'!$A$1:$AJ$1150,MATCH('Wkly eq indx data aligned'!$A534,OFFSET(INDIRECT(ADDRESS(1,MATCH(C$1,'Wkly eq indx data joined'!$1:$1,0),1,1,$A$1)),,,1150,1),0),MATCH(C$1,'Wkly eq indx data joined'!$1:$1,0)+1)</f>
        <v>10751.26</v>
      </c>
      <c r="D534" s="18" cm="1">
        <f t="array" aca="1" ref="D534" ca="1">IFERROR(INDEX('Wkly eq indx data joined'!$A$1:$AJ$1150,MATCH('Wkly eq indx data aligned'!$A534,OFFSET(INDIRECT(ADDRESS(1,MATCH(D$1,'Wkly eq indx data joined'!$1:$1,0),1,1,$A$1)),,,1150,1),0),MATCH(D$1,'Wkly eq indx data joined'!$1:$1,0)+1),D533)</f>
        <v>3013.4119999999998</v>
      </c>
      <c r="E534" s="9" cm="1">
        <f t="array" aca="1" ref="E534" ca="1">INDEX('Wkly eq indx data joined'!$A$1:$AJ$1150,MATCH('Wkly eq indx data aligned'!$A534,OFFSET(INDIRECT(ADDRESS(1,MATCH(E$1,'Wkly eq indx data joined'!$1:$1,0),1,1,$A$1)),,,1150,1),0),MATCH(E$1,'Wkly eq indx data joined'!$1:$1,0)+1)</f>
        <v>12013.82</v>
      </c>
      <c r="F534" s="9" cm="1">
        <f t="array" aca="1" ref="F534" ca="1">INDEX('Wkly eq indx data joined'!$A$1:$AJ$1150,MATCH('Wkly eq indx data aligned'!$A534,OFFSET(INDIRECT(ADDRESS(1,MATCH(F$1,'Wkly eq indx data joined'!$1:$1,0),1,1,$A$1)),,,1150,1),0),MATCH(F$1,'Wkly eq indx data joined'!$1:$1,0)+1)</f>
        <v>6836.6</v>
      </c>
      <c r="G534" s="9" cm="1">
        <f t="array" aca="1" ref="G534" ca="1">INDEX('Wkly eq indx data joined'!$A$1:$AJ$1150,MATCH('Wkly eq indx data aligned'!$A534,OFFSET(INDIRECT(ADDRESS(1,MATCH(G$1,'Wkly eq indx data joined'!$1:$1,0),1,1,$A$1)),,,1150,1),0),MATCH(G$1,'Wkly eq indx data joined'!$1:$1,0)+1)</f>
        <v>1149.99</v>
      </c>
      <c r="H534" s="9" cm="1">
        <f t="array" aca="1" ref="H534" ca="1">INDEX('Wkly eq indx data joined'!$A$1:$AJ$1150,MATCH('Wkly eq indx data aligned'!$A534,OFFSET(INDIRECT(ADDRESS(1,MATCH(H$1,'Wkly eq indx data joined'!$1:$1,0),1,1,$A$1)),,,1150,1),0),MATCH(H$1,'Wkly eq indx data joined'!$1:$1,0)+1)</f>
        <v>5625.65</v>
      </c>
      <c r="I534" s="9" cm="1">
        <f t="array" aca="1" ref="I534" ca="1">INDEX('Wkly eq indx data joined'!$A$1:$AJ$1150,MATCH('Wkly eq indx data aligned'!$A534,OFFSET(INDIRECT(ADDRESS(1,MATCH(I$1,'Wkly eq indx data joined'!$1:$1,0),1,1,$A$1)),,,1150,1),0),MATCH(I$1,'Wkly eq indx data joined'!$1:$1,0)+1)</f>
        <v>21209.74</v>
      </c>
      <c r="J534" s="9" cm="1">
        <f t="array" aca="1" ref="J534" ca="1">INDEX('Wkly eq indx data joined'!$A$1:$AJ$1150,MATCH('Wkly eq indx data aligned'!$A534,OFFSET(INDIRECT(ADDRESS(1,MATCH(J$1,'Wkly eq indx data joined'!$1:$1,0),1,1,$A$1)),,,1150,1),0),MATCH(J$1,'Wkly eq indx data joined'!$1:$1,0)+1)</f>
        <v>3927.4</v>
      </c>
      <c r="K534" s="9" cm="1">
        <f t="array" aca="1" ref="K534" ca="1">INDEX('Wkly eq indx data joined'!$A$1:$AJ$1150,MATCH('Wkly eq indx data aligned'!$A534,OFFSET(INDIRECT(ADDRESS(1,MATCH(K$1,'Wkly eq indx data joined'!$1:$1,0),1,1,$A$1)),,,1150,1),0),MATCH(K$1,'Wkly eq indx data joined'!$1:$1,0)+1)</f>
        <v>5945.11</v>
      </c>
      <c r="L534" s="12" cm="1">
        <f t="array" aca="1" ref="L534" ca="1">INDEX('Wkly eq indx data joined'!$A$1:$AJ$1150,MATCH('Wkly eq indx data aligned'!$A534+2,OFFSET(INDIRECT(ADDRESS(1,MATCH(L$1,'Wkly eq indx data joined'!$1:$1,0),1,1,$A$1)),,,1150,1),0),MATCH(L$1,'Wkly eq indx data joined'!$1:$1,0)+1)</f>
        <v>1662.74</v>
      </c>
      <c r="M534" s="9" cm="1">
        <f t="array" aca="1" ref="M534" ca="1">INDEX('Wkly eq indx data joined'!$A$1:$AJ$1150,MATCH('Wkly eq indx data aligned'!$A534,OFFSET(INDIRECT(ADDRESS(1,MATCH(M$1,'Wkly eq indx data joined'!$1:$1,0),1,1,$A$1)),,,1150,1),0),MATCH(M$1,'Wkly eq indx data joined'!$1:$1,0)+1)</f>
        <v>69341.399999999994</v>
      </c>
      <c r="N534" s="9" cm="1">
        <f t="array" aca="1" ref="N534" ca="1">INDEX('Wkly eq indx data joined'!$A$1:$AJ$1150,MATCH('Wkly eq indx data aligned'!$A534,OFFSET(INDIRECT(ADDRESS(1,MATCH(N$1,'Wkly eq indx data joined'!$1:$1,0),1,1,$A$1)),,,1150,1),0),MATCH(N$1,'Wkly eq indx data joined'!$1:$1,0)+1)</f>
        <v>3057.3</v>
      </c>
      <c r="O534" s="13" cm="1">
        <f t="array" aca="1" ref="O534" ca="1">INDEX('Wkly eq indx data joined'!$A$1:$AJ$1150,MATCH('Wkly eq indx data aligned'!$A534+1,OFFSET(INDIRECT(ADDRESS(1,MATCH(O$1,'Wkly eq indx data joined'!$1:$1,0),1,1,$A$1)),,,1150,1),0),MATCH(O$1,'Wkly eq indx data joined'!$1:$1,0)+1)</f>
        <v>7748.33</v>
      </c>
      <c r="P534" s="12" cm="1">
        <f t="array" aca="1" ref="P534" ca="1">INDEX('Wkly eq indx data joined'!$A$1:$AJ$1150,MATCH('Wkly eq indx data aligned'!$A534+2,OFFSET(INDIRECT(ADDRESS(1,MATCH(P$1,'Wkly eq indx data joined'!$1:$1,0),1,1,$A$1)),,,1150,1),0),MATCH(P$1,'Wkly eq indx data joined'!$1:$1,0)+1)</f>
        <v>5137</v>
      </c>
      <c r="Q534" s="9" cm="1">
        <f t="array" aca="1" ref="Q534" ca="1">INDEX('Wkly eq indx data joined'!$A$1:$AJ$1150,MATCH('Wkly eq indx data aligned'!$A534,OFFSET(INDIRECT(ADDRESS(1,MATCH(Q$1,'Wkly eq indx data joined'!$1:$1,0),1,1,$A$1)),,,1150,1),0),MATCH(Q$1,'Wkly eq indx data joined'!$1:$1,0)+1)</f>
        <v>339.57</v>
      </c>
      <c r="R534" s="12" cm="1">
        <f t="array" aca="1" ref="R534" ca="1">INDEX('Wkly eq indx data joined'!$A$1:$AJ$1150,MATCH('Wkly eq indx data aligned'!$A534+2,OFFSET(INDIRECT(ADDRESS(1,MATCH(R$1,'Wkly eq indx data joined'!$1:$1,0),1,1,$A$1)),,,1150,1),0),MATCH(R$1,'Wkly eq indx data joined'!$1:$1,0)+1)</f>
        <v>1415.75</v>
      </c>
      <c r="S534" s="9" cm="1">
        <f t="array" aca="1" ref="S534" ca="1">INDEX('Wkly eq indx data joined'!$A$1:$AJ$1150,MATCH('Wkly eq indx data aligned'!$A534,OFFSET(INDIRECT(ADDRESS(1,MATCH(S$1,'Wkly eq indx data joined'!$1:$1,0),1,1,$A$1)),,,1150,1),0),MATCH(S$1,'Wkly eq indx data joined'!$1:$1,0)+1)</f>
        <v>25373.37</v>
      </c>
    </row>
    <row r="535" spans="1:19" x14ac:dyDescent="0.25">
      <c r="A535" s="4">
        <f t="shared" si="8"/>
        <v>40256</v>
      </c>
      <c r="B535" s="9" cm="1">
        <f t="array" aca="1" ref="B535" ca="1">INDEX('Wkly eq indx data joined'!$A$1:$AJ$1150,MATCH('Wkly eq indx data aligned'!$A535,OFFSET(INDIRECT(ADDRESS(1,MATCH(B$1,'Wkly eq indx data joined'!$1:$1,0),1,1,$A$1)),,,1150,1),0),MATCH(B$1,'Wkly eq indx data joined'!$1:$1,0)+1)</f>
        <v>4872.2330000000002</v>
      </c>
      <c r="C535" s="9" cm="1">
        <f t="array" aca="1" ref="C535" ca="1">INDEX('Wkly eq indx data joined'!$A$1:$AJ$1150,MATCH('Wkly eq indx data aligned'!$A535,OFFSET(INDIRECT(ADDRESS(1,MATCH(C$1,'Wkly eq indx data joined'!$1:$1,0),1,1,$A$1)),,,1150,1),0),MATCH(C$1,'Wkly eq indx data joined'!$1:$1,0)+1)</f>
        <v>10824.72</v>
      </c>
      <c r="D535" s="18" cm="1">
        <f t="array" aca="1" ref="D535" ca="1">IFERROR(INDEX('Wkly eq indx data joined'!$A$1:$AJ$1150,MATCH('Wkly eq indx data aligned'!$A535,OFFSET(INDIRECT(ADDRESS(1,MATCH(D$1,'Wkly eq indx data joined'!$1:$1,0),1,1,$A$1)),,,1150,1),0),MATCH(D$1,'Wkly eq indx data joined'!$1:$1,0)+1),D534)</f>
        <v>3067.75</v>
      </c>
      <c r="E535" s="9" cm="1">
        <f t="array" aca="1" ref="E535" ca="1">INDEX('Wkly eq indx data joined'!$A$1:$AJ$1150,MATCH('Wkly eq indx data aligned'!$A535,OFFSET(INDIRECT(ADDRESS(1,MATCH(E$1,'Wkly eq indx data joined'!$1:$1,0),1,1,$A$1)),,,1150,1),0),MATCH(E$1,'Wkly eq indx data joined'!$1:$1,0)+1)</f>
        <v>11947.98</v>
      </c>
      <c r="F535" s="9" cm="1">
        <f t="array" aca="1" ref="F535" ca="1">INDEX('Wkly eq indx data joined'!$A$1:$AJ$1150,MATCH('Wkly eq indx data aligned'!$A535,OFFSET(INDIRECT(ADDRESS(1,MATCH(F$1,'Wkly eq indx data joined'!$1:$1,0),1,1,$A$1)),,,1150,1),0),MATCH(F$1,'Wkly eq indx data joined'!$1:$1,0)+1)</f>
        <v>6880.76</v>
      </c>
      <c r="G535" s="9" cm="1">
        <f t="array" aca="1" ref="G535" ca="1">INDEX('Wkly eq indx data joined'!$A$1:$AJ$1150,MATCH('Wkly eq indx data aligned'!$A535,OFFSET(INDIRECT(ADDRESS(1,MATCH(G$1,'Wkly eq indx data joined'!$1:$1,0),1,1,$A$1)),,,1150,1),0),MATCH(G$1,'Wkly eq indx data joined'!$1:$1,0)+1)</f>
        <v>1159.9000000000001</v>
      </c>
      <c r="H535" s="9" cm="1">
        <f t="array" aca="1" ref="H535" ca="1">INDEX('Wkly eq indx data joined'!$A$1:$AJ$1150,MATCH('Wkly eq indx data aligned'!$A535,OFFSET(INDIRECT(ADDRESS(1,MATCH(H$1,'Wkly eq indx data joined'!$1:$1,0),1,1,$A$1)),,,1150,1),0),MATCH(H$1,'Wkly eq indx data joined'!$1:$1,0)+1)</f>
        <v>5650.12</v>
      </c>
      <c r="I535" s="9" cm="1">
        <f t="array" aca="1" ref="I535" ca="1">INDEX('Wkly eq indx data joined'!$A$1:$AJ$1150,MATCH('Wkly eq indx data aligned'!$A535,OFFSET(INDIRECT(ADDRESS(1,MATCH(I$1,'Wkly eq indx data joined'!$1:$1,0),1,1,$A$1)),,,1150,1),0),MATCH(I$1,'Wkly eq indx data joined'!$1:$1,0)+1)</f>
        <v>21370.82</v>
      </c>
      <c r="J535" s="9" cm="1">
        <f t="array" aca="1" ref="J535" ca="1">INDEX('Wkly eq indx data joined'!$A$1:$AJ$1150,MATCH('Wkly eq indx data aligned'!$A535,OFFSET(INDIRECT(ADDRESS(1,MATCH(J$1,'Wkly eq indx data joined'!$1:$1,0),1,1,$A$1)),,,1150,1),0),MATCH(J$1,'Wkly eq indx data joined'!$1:$1,0)+1)</f>
        <v>3925.44</v>
      </c>
      <c r="K535" s="9" cm="1">
        <f t="array" aca="1" ref="K535" ca="1">INDEX('Wkly eq indx data joined'!$A$1:$AJ$1150,MATCH('Wkly eq indx data aligned'!$A535,OFFSET(INDIRECT(ADDRESS(1,MATCH(K$1,'Wkly eq indx data joined'!$1:$1,0),1,1,$A$1)),,,1150,1),0),MATCH(K$1,'Wkly eq indx data joined'!$1:$1,0)+1)</f>
        <v>5982.43</v>
      </c>
      <c r="L535" s="12" cm="1">
        <f t="array" aca="1" ref="L535" ca="1">INDEX('Wkly eq indx data joined'!$A$1:$AJ$1150,MATCH('Wkly eq indx data aligned'!$A535+2,OFFSET(INDIRECT(ADDRESS(1,MATCH(L$1,'Wkly eq indx data joined'!$1:$1,0),1,1,$A$1)),,,1150,1),0),MATCH(L$1,'Wkly eq indx data joined'!$1:$1,0)+1)</f>
        <v>1686.11</v>
      </c>
      <c r="M535" s="9" cm="1">
        <f t="array" aca="1" ref="M535" ca="1">INDEX('Wkly eq indx data joined'!$A$1:$AJ$1150,MATCH('Wkly eq indx data aligned'!$A535,OFFSET(INDIRECT(ADDRESS(1,MATCH(M$1,'Wkly eq indx data joined'!$1:$1,0),1,1,$A$1)),,,1150,1),0),MATCH(M$1,'Wkly eq indx data joined'!$1:$1,0)+1)</f>
        <v>68829</v>
      </c>
      <c r="N535" s="9" cm="1">
        <f t="array" aca="1" ref="N535" ca="1">INDEX('Wkly eq indx data joined'!$A$1:$AJ$1150,MATCH('Wkly eq indx data aligned'!$A535,OFFSET(INDIRECT(ADDRESS(1,MATCH(N$1,'Wkly eq indx data joined'!$1:$1,0),1,1,$A$1)),,,1150,1),0),MATCH(N$1,'Wkly eq indx data joined'!$1:$1,0)+1)</f>
        <v>3123.49</v>
      </c>
      <c r="O535" s="13" cm="1">
        <f t="array" aca="1" ref="O535" ca="1">INDEX('Wkly eq indx data joined'!$A$1:$AJ$1150,MATCH('Wkly eq indx data aligned'!$A535+1,OFFSET(INDIRECT(ADDRESS(1,MATCH(O$1,'Wkly eq indx data joined'!$1:$1,0),1,1,$A$1)),,,1150,1),0),MATCH(O$1,'Wkly eq indx data joined'!$1:$1,0)+1)</f>
        <v>7897.91</v>
      </c>
      <c r="P535" s="12" cm="1">
        <f t="array" aca="1" ref="P535" ca="1">INDEX('Wkly eq indx data joined'!$A$1:$AJ$1150,MATCH('Wkly eq indx data aligned'!$A535+2,OFFSET(INDIRECT(ADDRESS(1,MATCH(P$1,'Wkly eq indx data joined'!$1:$1,0),1,1,$A$1)),,,1150,1),0),MATCH(P$1,'Wkly eq indx data joined'!$1:$1,0)+1)</f>
        <v>5262.8</v>
      </c>
      <c r="Q535" s="9" cm="1">
        <f t="array" aca="1" ref="Q535" ca="1">INDEX('Wkly eq indx data joined'!$A$1:$AJ$1150,MATCH('Wkly eq indx data aligned'!$A535,OFFSET(INDIRECT(ADDRESS(1,MATCH(Q$1,'Wkly eq indx data joined'!$1:$1,0),1,1,$A$1)),,,1150,1),0),MATCH(Q$1,'Wkly eq indx data joined'!$1:$1,0)+1)</f>
        <v>338.65</v>
      </c>
      <c r="R535" s="12" cm="1">
        <f t="array" aca="1" ref="R535" ca="1">INDEX('Wkly eq indx data joined'!$A$1:$AJ$1150,MATCH('Wkly eq indx data aligned'!$A535+2,OFFSET(INDIRECT(ADDRESS(1,MATCH(R$1,'Wkly eq indx data joined'!$1:$1,0),1,1,$A$1)),,,1150,1),0),MATCH(R$1,'Wkly eq indx data joined'!$1:$1,0)+1)</f>
        <v>1421.09</v>
      </c>
      <c r="S535" s="9" cm="1">
        <f t="array" aca="1" ref="S535" ca="1">INDEX('Wkly eq indx data joined'!$A$1:$AJ$1150,MATCH('Wkly eq indx data aligned'!$A535,OFFSET(INDIRECT(ADDRESS(1,MATCH(S$1,'Wkly eq indx data joined'!$1:$1,0),1,1,$A$1)),,,1150,1),0),MATCH(S$1,'Wkly eq indx data joined'!$1:$1,0)+1)</f>
        <v>25667.58</v>
      </c>
    </row>
    <row r="536" spans="1:19" x14ac:dyDescent="0.25">
      <c r="A536" s="4">
        <f t="shared" si="8"/>
        <v>40263</v>
      </c>
      <c r="B536" s="9" cm="1">
        <f t="array" aca="1" ref="B536" ca="1">INDEX('Wkly eq indx data joined'!$A$1:$AJ$1150,MATCH('Wkly eq indx data aligned'!$A536,OFFSET(INDIRECT(ADDRESS(1,MATCH(B$1,'Wkly eq indx data joined'!$1:$1,0),1,1,$A$1)),,,1150,1),0),MATCH(B$1,'Wkly eq indx data joined'!$1:$1,0)+1)</f>
        <v>4896.893</v>
      </c>
      <c r="C536" s="9" cm="1">
        <f t="array" aca="1" ref="C536" ca="1">INDEX('Wkly eq indx data joined'!$A$1:$AJ$1150,MATCH('Wkly eq indx data aligned'!$A536,OFFSET(INDIRECT(ADDRESS(1,MATCH(C$1,'Wkly eq indx data joined'!$1:$1,0),1,1,$A$1)),,,1150,1),0),MATCH(C$1,'Wkly eq indx data joined'!$1:$1,0)+1)</f>
        <v>10996.37</v>
      </c>
      <c r="D536" s="18" cm="1">
        <f t="array" aca="1" ref="D536" ca="1">IFERROR(INDEX('Wkly eq indx data joined'!$A$1:$AJ$1150,MATCH('Wkly eq indx data aligned'!$A536,OFFSET(INDIRECT(ADDRESS(1,MATCH(D$1,'Wkly eq indx data joined'!$1:$1,0),1,1,$A$1)),,,1150,1),0),MATCH(D$1,'Wkly eq indx data joined'!$1:$1,0)+1),D535)</f>
        <v>3059.7159999999999</v>
      </c>
      <c r="E536" s="9" cm="1">
        <f t="array" aca="1" ref="E536" ca="1">INDEX('Wkly eq indx data joined'!$A$1:$AJ$1150,MATCH('Wkly eq indx data aligned'!$A536,OFFSET(INDIRECT(ADDRESS(1,MATCH(E$1,'Wkly eq indx data joined'!$1:$1,0),1,1,$A$1)),,,1150,1),0),MATCH(E$1,'Wkly eq indx data joined'!$1:$1,0)+1)</f>
        <v>11957.37</v>
      </c>
      <c r="F536" s="9" cm="1">
        <f t="array" aca="1" ref="F536" ca="1">INDEX('Wkly eq indx data joined'!$A$1:$AJ$1150,MATCH('Wkly eq indx data aligned'!$A536,OFFSET(INDIRECT(ADDRESS(1,MATCH(F$1,'Wkly eq indx data joined'!$1:$1,0),1,1,$A$1)),,,1150,1),0),MATCH(F$1,'Wkly eq indx data joined'!$1:$1,0)+1)</f>
        <v>6838.95</v>
      </c>
      <c r="G536" s="9" cm="1">
        <f t="array" aca="1" ref="G536" ca="1">INDEX('Wkly eq indx data joined'!$A$1:$AJ$1150,MATCH('Wkly eq indx data aligned'!$A536,OFFSET(INDIRECT(ADDRESS(1,MATCH(G$1,'Wkly eq indx data joined'!$1:$1,0),1,1,$A$1)),,,1150,1),0),MATCH(G$1,'Wkly eq indx data joined'!$1:$1,0)+1)</f>
        <v>1166.5899999999999</v>
      </c>
      <c r="H536" s="9" cm="1">
        <f t="array" aca="1" ref="H536" ca="1">INDEX('Wkly eq indx data joined'!$A$1:$AJ$1150,MATCH('Wkly eq indx data aligned'!$A536,OFFSET(INDIRECT(ADDRESS(1,MATCH(H$1,'Wkly eq indx data joined'!$1:$1,0),1,1,$A$1)),,,1150,1),0),MATCH(H$1,'Wkly eq indx data joined'!$1:$1,0)+1)</f>
        <v>5703.02</v>
      </c>
      <c r="I536" s="9" cm="1">
        <f t="array" aca="1" ref="I536" ca="1">INDEX('Wkly eq indx data joined'!$A$1:$AJ$1150,MATCH('Wkly eq indx data aligned'!$A536,OFFSET(INDIRECT(ADDRESS(1,MATCH(I$1,'Wkly eq indx data joined'!$1:$1,0),1,1,$A$1)),,,1150,1),0),MATCH(I$1,'Wkly eq indx data joined'!$1:$1,0)+1)</f>
        <v>21053.11</v>
      </c>
      <c r="J536" s="9" cm="1">
        <f t="array" aca="1" ref="J536" ca="1">INDEX('Wkly eq indx data joined'!$A$1:$AJ$1150,MATCH('Wkly eq indx data aligned'!$A536,OFFSET(INDIRECT(ADDRESS(1,MATCH(J$1,'Wkly eq indx data joined'!$1:$1,0),1,1,$A$1)),,,1150,1),0),MATCH(J$1,'Wkly eq indx data joined'!$1:$1,0)+1)</f>
        <v>3988.93</v>
      </c>
      <c r="K536" s="9" cm="1">
        <f t="array" aca="1" ref="K536" ca="1">INDEX('Wkly eq indx data joined'!$A$1:$AJ$1150,MATCH('Wkly eq indx data aligned'!$A536,OFFSET(INDIRECT(ADDRESS(1,MATCH(K$1,'Wkly eq indx data joined'!$1:$1,0),1,1,$A$1)),,,1150,1),0),MATCH(K$1,'Wkly eq indx data joined'!$1:$1,0)+1)</f>
        <v>6120.05</v>
      </c>
      <c r="L536" s="12" cm="1">
        <f t="array" aca="1" ref="L536" ca="1">INDEX('Wkly eq indx data joined'!$A$1:$AJ$1150,MATCH('Wkly eq indx data aligned'!$A536+2,OFFSET(INDIRECT(ADDRESS(1,MATCH(L$1,'Wkly eq indx data joined'!$1:$1,0),1,1,$A$1)),,,1150,1),0),MATCH(L$1,'Wkly eq indx data joined'!$1:$1,0)+1)</f>
        <v>1697.72</v>
      </c>
      <c r="M536" s="9" cm="1">
        <f t="array" aca="1" ref="M536" ca="1">INDEX('Wkly eq indx data joined'!$A$1:$AJ$1150,MATCH('Wkly eq indx data aligned'!$A536,OFFSET(INDIRECT(ADDRESS(1,MATCH(M$1,'Wkly eq indx data joined'!$1:$1,0),1,1,$A$1)),,,1150,1),0),MATCH(M$1,'Wkly eq indx data joined'!$1:$1,0)+1)</f>
        <v>68682.7</v>
      </c>
      <c r="N536" s="9" cm="1">
        <f t="array" aca="1" ref="N536" ca="1">INDEX('Wkly eq indx data joined'!$A$1:$AJ$1150,MATCH('Wkly eq indx data aligned'!$A536,OFFSET(INDIRECT(ADDRESS(1,MATCH(N$1,'Wkly eq indx data joined'!$1:$1,0),1,1,$A$1)),,,1150,1),0),MATCH(N$1,'Wkly eq indx data joined'!$1:$1,0)+1)</f>
        <v>3212.18</v>
      </c>
      <c r="O536" s="13" cm="1">
        <f t="array" aca="1" ref="O536" ca="1">INDEX('Wkly eq indx data joined'!$A$1:$AJ$1150,MATCH('Wkly eq indx data aligned'!$A536+1,OFFSET(INDIRECT(ADDRESS(1,MATCH(O$1,'Wkly eq indx data joined'!$1:$1,0),1,1,$A$1)),,,1150,1),0),MATCH(O$1,'Wkly eq indx data joined'!$1:$1,0)+1)</f>
        <v>7876.86</v>
      </c>
      <c r="P536" s="12" cm="1">
        <f t="array" aca="1" ref="P536" ca="1">INDEX('Wkly eq indx data joined'!$A$1:$AJ$1150,MATCH('Wkly eq indx data aligned'!$A536+2,OFFSET(INDIRECT(ADDRESS(1,MATCH(P$1,'Wkly eq indx data joined'!$1:$1,0),1,1,$A$1)),,,1150,1),0),MATCH(P$1,'Wkly eq indx data joined'!$1:$1,0)+1)</f>
        <v>5282</v>
      </c>
      <c r="Q536" s="9" cm="1">
        <f t="array" aca="1" ref="Q536" ca="1">INDEX('Wkly eq indx data joined'!$A$1:$AJ$1150,MATCH('Wkly eq indx data aligned'!$A536,OFFSET(INDIRECT(ADDRESS(1,MATCH(Q$1,'Wkly eq indx data joined'!$1:$1,0),1,1,$A$1)),,,1150,1),0),MATCH(Q$1,'Wkly eq indx data joined'!$1:$1,0)+1)</f>
        <v>343.81</v>
      </c>
      <c r="R536" s="12" cm="1">
        <f t="array" aca="1" ref="R536" ca="1">INDEX('Wkly eq indx data joined'!$A$1:$AJ$1150,MATCH('Wkly eq indx data aligned'!$A536+2,OFFSET(INDIRECT(ADDRESS(1,MATCH(R$1,'Wkly eq indx data joined'!$1:$1,0),1,1,$A$1)),,,1150,1),0),MATCH(R$1,'Wkly eq indx data joined'!$1:$1,0)+1)</f>
        <v>1415.54</v>
      </c>
      <c r="S536" s="9" cm="1">
        <f t="array" aca="1" ref="S536" ca="1">INDEX('Wkly eq indx data joined'!$A$1:$AJ$1150,MATCH('Wkly eq indx data aligned'!$A536,OFFSET(INDIRECT(ADDRESS(1,MATCH(S$1,'Wkly eq indx data joined'!$1:$1,0),1,1,$A$1)),,,1150,1),0),MATCH(S$1,'Wkly eq indx data joined'!$1:$1,0)+1)</f>
        <v>25663.360000000001</v>
      </c>
    </row>
    <row r="537" spans="1:19" x14ac:dyDescent="0.25">
      <c r="A537" s="4">
        <f t="shared" si="8"/>
        <v>40270</v>
      </c>
      <c r="B537" s="9" cm="1">
        <f t="array" aca="1" ref="B537" ca="1">INDEX('Wkly eq indx data joined'!$A$1:$AJ$1150,MATCH('Wkly eq indx data aligned'!$A537,OFFSET(INDIRECT(ADDRESS(1,MATCH(B$1,'Wkly eq indx data joined'!$1:$1,0),1,1,$A$1)),,,1150,1),0),MATCH(B$1,'Wkly eq indx data joined'!$1:$1,0)+1)</f>
        <v>4907.7359999999999</v>
      </c>
      <c r="C537" s="9" cm="1">
        <f t="array" aca="1" ref="C537" ca="1">INDEX('Wkly eq indx data joined'!$A$1:$AJ$1150,MATCH('Wkly eq indx data aligned'!$A537,OFFSET(INDIRECT(ADDRESS(1,MATCH(C$1,'Wkly eq indx data joined'!$1:$1,0),1,1,$A$1)),,,1150,1),0),MATCH(C$1,'Wkly eq indx data joined'!$1:$1,0)+1)</f>
        <v>11286.09</v>
      </c>
      <c r="D537" s="18" cm="1">
        <f t="array" aca="1" ref="D537" ca="1">IFERROR(INDEX('Wkly eq indx data joined'!$A$1:$AJ$1150,MATCH('Wkly eq indx data aligned'!$A537,OFFSET(INDIRECT(ADDRESS(1,MATCH(D$1,'Wkly eq indx data joined'!$1:$1,0),1,1,$A$1)),,,1150,1),0),MATCH(D$1,'Wkly eq indx data joined'!$1:$1,0)+1),D536)</f>
        <v>3157.9569999999999</v>
      </c>
      <c r="E537" s="9" cm="1">
        <f t="array" aca="1" ref="E537" ca="1">INDEX('Wkly eq indx data joined'!$A$1:$AJ$1150,MATCH('Wkly eq indx data aligned'!$A537,OFFSET(INDIRECT(ADDRESS(1,MATCH(E$1,'Wkly eq indx data joined'!$1:$1,0),1,1,$A$1)),,,1150,1),0),MATCH(E$1,'Wkly eq indx data joined'!$1:$1,0)+1)</f>
        <v>12151.06</v>
      </c>
      <c r="F537" s="9" cm="1">
        <f t="array" aca="1" ref="F537" ca="1">INDEX('Wkly eq indx data joined'!$A$1:$AJ$1150,MATCH('Wkly eq indx data aligned'!$A537,OFFSET(INDIRECT(ADDRESS(1,MATCH(F$1,'Wkly eq indx data joined'!$1:$1,0),1,1,$A$1)),,,1150,1),0),MATCH(F$1,'Wkly eq indx data joined'!$1:$1,0)+1)</f>
        <v>6888.92</v>
      </c>
      <c r="G537" s="9" cm="1">
        <f t="array" aca="1" ref="G537" ca="1">INDEX('Wkly eq indx data joined'!$A$1:$AJ$1150,MATCH('Wkly eq indx data aligned'!$A537,OFFSET(INDIRECT(ADDRESS(1,MATCH(G$1,'Wkly eq indx data joined'!$1:$1,0),1,1,$A$1)),,,1150,1),0),MATCH(G$1,'Wkly eq indx data joined'!$1:$1,0)+1)</f>
        <v>1178.0999999999999</v>
      </c>
      <c r="H537" s="9" cm="1">
        <f t="array" aca="1" ref="H537" ca="1">INDEX('Wkly eq indx data joined'!$A$1:$AJ$1150,MATCH('Wkly eq indx data aligned'!$A537,OFFSET(INDIRECT(ADDRESS(1,MATCH(H$1,'Wkly eq indx data joined'!$1:$1,0),1,1,$A$1)),,,1150,1),0),MATCH(H$1,'Wkly eq indx data joined'!$1:$1,0)+1)</f>
        <v>5744.89</v>
      </c>
      <c r="I537" s="9" cm="1">
        <f t="array" aca="1" ref="I537" ca="1">INDEX('Wkly eq indx data joined'!$A$1:$AJ$1150,MATCH('Wkly eq indx data aligned'!$A537,OFFSET(INDIRECT(ADDRESS(1,MATCH(I$1,'Wkly eq indx data joined'!$1:$1,0),1,1,$A$1)),,,1150,1),0),MATCH(I$1,'Wkly eq indx data joined'!$1:$1,0)+1)</f>
        <v>21537</v>
      </c>
      <c r="J537" s="9" cm="1">
        <f t="array" aca="1" ref="J537" ca="1">INDEX('Wkly eq indx data joined'!$A$1:$AJ$1150,MATCH('Wkly eq indx data aligned'!$A537,OFFSET(INDIRECT(ADDRESS(1,MATCH(J$1,'Wkly eq indx data joined'!$1:$1,0),1,1,$A$1)),,,1150,1),0),MATCH(J$1,'Wkly eq indx data joined'!$1:$1,0)+1)</f>
        <v>4034.23</v>
      </c>
      <c r="K537" s="9" cm="1">
        <f t="array" aca="1" ref="K537" ca="1">INDEX('Wkly eq indx data joined'!$A$1:$AJ$1150,MATCH('Wkly eq indx data aligned'!$A537,OFFSET(INDIRECT(ADDRESS(1,MATCH(K$1,'Wkly eq indx data joined'!$1:$1,0),1,1,$A$1)),,,1150,1),0),MATCH(K$1,'Wkly eq indx data joined'!$1:$1,0)+1)</f>
        <v>6235.56</v>
      </c>
      <c r="L537" s="12" cm="1">
        <f t="array" aca="1" ref="L537" ca="1">INDEX('Wkly eq indx data joined'!$A$1:$AJ$1150,MATCH('Wkly eq indx data aligned'!$A537+2,OFFSET(INDIRECT(ADDRESS(1,MATCH(L$1,'Wkly eq indx data joined'!$1:$1,0),1,1,$A$1)),,,1150,1),0),MATCH(L$1,'Wkly eq indx data joined'!$1:$1,0)+1)</f>
        <v>1723.49</v>
      </c>
      <c r="M537" s="9" cm="1">
        <f t="array" aca="1" ref="M537" ca="1">INDEX('Wkly eq indx data joined'!$A$1:$AJ$1150,MATCH('Wkly eq indx data aligned'!$A537,OFFSET(INDIRECT(ADDRESS(1,MATCH(M$1,'Wkly eq indx data joined'!$1:$1,0),1,1,$A$1)),,,1150,1),0),MATCH(M$1,'Wkly eq indx data joined'!$1:$1,0)+1)</f>
        <v>71136.3</v>
      </c>
      <c r="N537" s="9" cm="1">
        <f t="array" aca="1" ref="N537" ca="1">INDEX('Wkly eq indx data joined'!$A$1:$AJ$1150,MATCH('Wkly eq indx data aligned'!$A537,OFFSET(INDIRECT(ADDRESS(1,MATCH(N$1,'Wkly eq indx data joined'!$1:$1,0),1,1,$A$1)),,,1150,1),0),MATCH(N$1,'Wkly eq indx data joined'!$1:$1,0)+1)</f>
        <v>3245.19</v>
      </c>
      <c r="O537" s="13" cm="1">
        <f t="array" aca="1" ref="O537" ca="1">INDEX('Wkly eq indx data joined'!$A$1:$AJ$1150,MATCH('Wkly eq indx data aligned'!$A537+1,OFFSET(INDIRECT(ADDRESS(1,MATCH(O$1,'Wkly eq indx data joined'!$1:$1,0),1,1,$A$1)),,,1150,1),0),MATCH(O$1,'Wkly eq indx data joined'!$1:$1,0)+1)</f>
        <v>8025.93</v>
      </c>
      <c r="P537" s="12" cm="1">
        <f t="array" aca="1" ref="P537" ca="1">INDEX('Wkly eq indx data joined'!$A$1:$AJ$1150,MATCH('Wkly eq indx data aligned'!$A537+2,OFFSET(INDIRECT(ADDRESS(1,MATCH(P$1,'Wkly eq indx data joined'!$1:$1,0),1,1,$A$1)),,,1150,1),0),MATCH(P$1,'Wkly eq indx data joined'!$1:$1,0)+1)</f>
        <v>5290.5</v>
      </c>
      <c r="Q537" s="9" cm="1">
        <f t="array" aca="1" ref="Q537" ca="1">INDEX('Wkly eq indx data joined'!$A$1:$AJ$1150,MATCH('Wkly eq indx data aligned'!$A537,OFFSET(INDIRECT(ADDRESS(1,MATCH(Q$1,'Wkly eq indx data joined'!$1:$1,0),1,1,$A$1)),,,1150,1),0),MATCH(Q$1,'Wkly eq indx data joined'!$1:$1,0)+1)</f>
        <v>351.44</v>
      </c>
      <c r="R537" s="12" cm="1">
        <f t="array" aca="1" ref="R537" ca="1">INDEX('Wkly eq indx data joined'!$A$1:$AJ$1150,MATCH('Wkly eq indx data aligned'!$A537+2,OFFSET(INDIRECT(ADDRESS(1,MATCH(R$1,'Wkly eq indx data joined'!$1:$1,0),1,1,$A$1)),,,1150,1),0),MATCH(R$1,'Wkly eq indx data joined'!$1:$1,0)+1)</f>
        <v>1480.17</v>
      </c>
      <c r="S537" s="9" cm="1">
        <f t="array" aca="1" ref="S537" ca="1">INDEX('Wkly eq indx data joined'!$A$1:$AJ$1150,MATCH('Wkly eq indx data aligned'!$A537,OFFSET(INDIRECT(ADDRESS(1,MATCH(S$1,'Wkly eq indx data joined'!$1:$1,0),1,1,$A$1)),,,1150,1),0),MATCH(S$1,'Wkly eq indx data joined'!$1:$1,0)+1)</f>
        <v>26113.3</v>
      </c>
    </row>
    <row r="538" spans="1:19" x14ac:dyDescent="0.25">
      <c r="A538" s="4">
        <f t="shared" si="8"/>
        <v>40277</v>
      </c>
      <c r="B538" s="9" cm="1">
        <f t="array" aca="1" ref="B538" ca="1">INDEX('Wkly eq indx data joined'!$A$1:$AJ$1150,MATCH('Wkly eq indx data aligned'!$A538,OFFSET(INDIRECT(ADDRESS(1,MATCH(B$1,'Wkly eq indx data joined'!$1:$1,0),1,1,$A$1)),,,1150,1),0),MATCH(B$1,'Wkly eq indx data joined'!$1:$1,0)+1)</f>
        <v>4948.0919999999996</v>
      </c>
      <c r="C538" s="9" cm="1">
        <f t="array" aca="1" ref="C538" ca="1">INDEX('Wkly eq indx data joined'!$A$1:$AJ$1150,MATCH('Wkly eq indx data aligned'!$A538,OFFSET(INDIRECT(ADDRESS(1,MATCH(C$1,'Wkly eq indx data joined'!$1:$1,0),1,1,$A$1)),,,1150,1),0),MATCH(C$1,'Wkly eq indx data joined'!$1:$1,0)+1)</f>
        <v>11204.34</v>
      </c>
      <c r="D538" s="18" cm="1">
        <f t="array" aca="1" ref="D538" ca="1">IFERROR(INDEX('Wkly eq indx data joined'!$A$1:$AJ$1150,MATCH('Wkly eq indx data aligned'!$A538,OFFSET(INDIRECT(ADDRESS(1,MATCH(D$1,'Wkly eq indx data joined'!$1:$1,0),1,1,$A$1)),,,1150,1),0),MATCH(D$1,'Wkly eq indx data joined'!$1:$1,0)+1),D537)</f>
        <v>3145.3470000000002</v>
      </c>
      <c r="E538" s="9" cm="1">
        <f t="array" aca="1" ref="E538" ca="1">INDEX('Wkly eq indx data joined'!$A$1:$AJ$1150,MATCH('Wkly eq indx data aligned'!$A538,OFFSET(INDIRECT(ADDRESS(1,MATCH(E$1,'Wkly eq indx data joined'!$1:$1,0),1,1,$A$1)),,,1150,1),0),MATCH(E$1,'Wkly eq indx data joined'!$1:$1,0)+1)</f>
        <v>12176.84</v>
      </c>
      <c r="F538" s="9" cm="1">
        <f t="array" aca="1" ref="F538" ca="1">INDEX('Wkly eq indx data joined'!$A$1:$AJ$1150,MATCH('Wkly eq indx data aligned'!$A538,OFFSET(INDIRECT(ADDRESS(1,MATCH(F$1,'Wkly eq indx data joined'!$1:$1,0),1,1,$A$1)),,,1150,1),0),MATCH(F$1,'Wkly eq indx data joined'!$1:$1,0)+1)</f>
        <v>6888.97</v>
      </c>
      <c r="G538" s="9" cm="1">
        <f t="array" aca="1" ref="G538" ca="1">INDEX('Wkly eq indx data joined'!$A$1:$AJ$1150,MATCH('Wkly eq indx data aligned'!$A538,OFFSET(INDIRECT(ADDRESS(1,MATCH(G$1,'Wkly eq indx data joined'!$1:$1,0),1,1,$A$1)),,,1150,1),0),MATCH(G$1,'Wkly eq indx data joined'!$1:$1,0)+1)</f>
        <v>1194.3699999999999</v>
      </c>
      <c r="H538" s="9" cm="1">
        <f t="array" aca="1" ref="H538" ca="1">INDEX('Wkly eq indx data joined'!$A$1:$AJ$1150,MATCH('Wkly eq indx data aligned'!$A538,OFFSET(INDIRECT(ADDRESS(1,MATCH(H$1,'Wkly eq indx data joined'!$1:$1,0),1,1,$A$1)),,,1150,1),0),MATCH(H$1,'Wkly eq indx data joined'!$1:$1,0)+1)</f>
        <v>5770.98</v>
      </c>
      <c r="I538" s="9" cm="1">
        <f t="array" aca="1" ref="I538" ca="1">INDEX('Wkly eq indx data joined'!$A$1:$AJ$1150,MATCH('Wkly eq indx data aligned'!$A538,OFFSET(INDIRECT(ADDRESS(1,MATCH(I$1,'Wkly eq indx data joined'!$1:$1,0),1,1,$A$1)),,,1150,1),0),MATCH(I$1,'Wkly eq indx data joined'!$1:$1,0)+1)</f>
        <v>22208.5</v>
      </c>
      <c r="J538" s="9" cm="1">
        <f t="array" aca="1" ref="J538" ca="1">INDEX('Wkly eq indx data joined'!$A$1:$AJ$1150,MATCH('Wkly eq indx data aligned'!$A538,OFFSET(INDIRECT(ADDRESS(1,MATCH(J$1,'Wkly eq indx data joined'!$1:$1,0),1,1,$A$1)),,,1150,1),0),MATCH(J$1,'Wkly eq indx data joined'!$1:$1,0)+1)</f>
        <v>4050.54</v>
      </c>
      <c r="K538" s="9" cm="1">
        <f t="array" aca="1" ref="K538" ca="1">INDEX('Wkly eq indx data joined'!$A$1:$AJ$1150,MATCH('Wkly eq indx data aligned'!$A538,OFFSET(INDIRECT(ADDRESS(1,MATCH(K$1,'Wkly eq indx data joined'!$1:$1,0),1,1,$A$1)),,,1150,1),0),MATCH(K$1,'Wkly eq indx data joined'!$1:$1,0)+1)</f>
        <v>6249.7</v>
      </c>
      <c r="L538" s="12" cm="1">
        <f t="array" aca="1" ref="L538" ca="1">INDEX('Wkly eq indx data joined'!$A$1:$AJ$1150,MATCH('Wkly eq indx data aligned'!$A538+2,OFFSET(INDIRECT(ADDRESS(1,MATCH(L$1,'Wkly eq indx data joined'!$1:$1,0),1,1,$A$1)),,,1150,1),0),MATCH(L$1,'Wkly eq indx data joined'!$1:$1,0)+1)</f>
        <v>1724.47</v>
      </c>
      <c r="M538" s="9" cm="1">
        <f t="array" aca="1" ref="M538" ca="1">INDEX('Wkly eq indx data joined'!$A$1:$AJ$1150,MATCH('Wkly eq indx data aligned'!$A538,OFFSET(INDIRECT(ADDRESS(1,MATCH(M$1,'Wkly eq indx data joined'!$1:$1,0),1,1,$A$1)),,,1150,1),0),MATCH(M$1,'Wkly eq indx data joined'!$1:$1,0)+1)</f>
        <v>71417.3</v>
      </c>
      <c r="N538" s="9" cm="1">
        <f t="array" aca="1" ref="N538" ca="1">INDEX('Wkly eq indx data joined'!$A$1:$AJ$1150,MATCH('Wkly eq indx data aligned'!$A538,OFFSET(INDIRECT(ADDRESS(1,MATCH(N$1,'Wkly eq indx data joined'!$1:$1,0),1,1,$A$1)),,,1150,1),0),MATCH(N$1,'Wkly eq indx data joined'!$1:$1,0)+1)</f>
        <v>3330.8</v>
      </c>
      <c r="O538" s="13" cm="1">
        <f t="array" aca="1" ref="O538" ca="1">INDEX('Wkly eq indx data joined'!$A$1:$AJ$1150,MATCH('Wkly eq indx data aligned'!$A538+1,OFFSET(INDIRECT(ADDRESS(1,MATCH(O$1,'Wkly eq indx data joined'!$1:$1,0),1,1,$A$1)),,,1150,1),0),MATCH(O$1,'Wkly eq indx data joined'!$1:$1,0)+1)</f>
        <v>8092.03</v>
      </c>
      <c r="P538" s="12" cm="1">
        <f t="array" aca="1" ref="P538" ca="1">INDEX('Wkly eq indx data joined'!$A$1:$AJ$1150,MATCH('Wkly eq indx data aligned'!$A538+2,OFFSET(INDIRECT(ADDRESS(1,MATCH(P$1,'Wkly eq indx data joined'!$1:$1,0),1,1,$A$1)),,,1150,1),0),MATCH(P$1,'Wkly eq indx data joined'!$1:$1,0)+1)</f>
        <v>5361.75</v>
      </c>
      <c r="Q538" s="9" cm="1">
        <f t="array" aca="1" ref="Q538" ca="1">INDEX('Wkly eq indx data joined'!$A$1:$AJ$1150,MATCH('Wkly eq indx data aligned'!$A538,OFFSET(INDIRECT(ADDRESS(1,MATCH(Q$1,'Wkly eq indx data joined'!$1:$1,0),1,1,$A$1)),,,1150,1),0),MATCH(Q$1,'Wkly eq indx data joined'!$1:$1,0)+1)</f>
        <v>355.89</v>
      </c>
      <c r="R538" s="12" cm="1">
        <f t="array" aca="1" ref="R538" ca="1">INDEX('Wkly eq indx data joined'!$A$1:$AJ$1150,MATCH('Wkly eq indx data aligned'!$A538+2,OFFSET(INDIRECT(ADDRESS(1,MATCH(R$1,'Wkly eq indx data joined'!$1:$1,0),1,1,$A$1)),,,1150,1),0),MATCH(R$1,'Wkly eq indx data joined'!$1:$1,0)+1)</f>
        <v>1496.88</v>
      </c>
      <c r="S538" s="9" cm="1">
        <f t="array" aca="1" ref="S538" ca="1">INDEX('Wkly eq indx data joined'!$A$1:$AJ$1150,MATCH('Wkly eq indx data aligned'!$A538,OFFSET(INDIRECT(ADDRESS(1,MATCH(S$1,'Wkly eq indx data joined'!$1:$1,0),1,1,$A$1)),,,1150,1),0),MATCH(S$1,'Wkly eq indx data joined'!$1:$1,0)+1)</f>
        <v>26368.35</v>
      </c>
    </row>
    <row r="539" spans="1:19" x14ac:dyDescent="0.25">
      <c r="A539" s="4">
        <f t="shared" si="8"/>
        <v>40284</v>
      </c>
      <c r="B539" s="9" cm="1">
        <f t="array" aca="1" ref="B539" ca="1">INDEX('Wkly eq indx data joined'!$A$1:$AJ$1150,MATCH('Wkly eq indx data aligned'!$A539,OFFSET(INDIRECT(ADDRESS(1,MATCH(B$1,'Wkly eq indx data joined'!$1:$1,0),1,1,$A$1)),,,1150,1),0),MATCH(B$1,'Wkly eq indx data joined'!$1:$1,0)+1)</f>
        <v>4984.6580000000004</v>
      </c>
      <c r="C539" s="9" cm="1">
        <f t="array" aca="1" ref="C539" ca="1">INDEX('Wkly eq indx data joined'!$A$1:$AJ$1150,MATCH('Wkly eq indx data aligned'!$A539,OFFSET(INDIRECT(ADDRESS(1,MATCH(C$1,'Wkly eq indx data joined'!$1:$1,0),1,1,$A$1)),,,1150,1),0),MATCH(C$1,'Wkly eq indx data joined'!$1:$1,0)+1)</f>
        <v>11102.18</v>
      </c>
      <c r="D539" s="18" cm="1">
        <f t="array" aca="1" ref="D539" ca="1">IFERROR(INDEX('Wkly eq indx data joined'!$A$1:$AJ$1150,MATCH('Wkly eq indx data aligned'!$A539,OFFSET(INDIRECT(ADDRESS(1,MATCH(D$1,'Wkly eq indx data joined'!$1:$1,0),1,1,$A$1)),,,1150,1),0),MATCH(D$1,'Wkly eq indx data joined'!$1:$1,0)+1),D538)</f>
        <v>3130.3020000000001</v>
      </c>
      <c r="E539" s="9" cm="1">
        <f t="array" aca="1" ref="E539" ca="1">INDEX('Wkly eq indx data joined'!$A$1:$AJ$1150,MATCH('Wkly eq indx data aligned'!$A539,OFFSET(INDIRECT(ADDRESS(1,MATCH(E$1,'Wkly eq indx data joined'!$1:$1,0),1,1,$A$1)),,,1150,1),0),MATCH(E$1,'Wkly eq indx data joined'!$1:$1,0)+1)</f>
        <v>12070.66</v>
      </c>
      <c r="F539" s="9" cm="1">
        <f t="array" aca="1" ref="F539" ca="1">INDEX('Wkly eq indx data joined'!$A$1:$AJ$1150,MATCH('Wkly eq indx data aligned'!$A539,OFFSET(INDIRECT(ADDRESS(1,MATCH(F$1,'Wkly eq indx data joined'!$1:$1,0),1,1,$A$1)),,,1150,1),0),MATCH(F$1,'Wkly eq indx data joined'!$1:$1,0)+1)</f>
        <v>6893.69</v>
      </c>
      <c r="G539" s="9" cm="1">
        <f t="array" aca="1" ref="G539" ca="1">INDEX('Wkly eq indx data joined'!$A$1:$AJ$1150,MATCH('Wkly eq indx data aligned'!$A539,OFFSET(INDIRECT(ADDRESS(1,MATCH(G$1,'Wkly eq indx data joined'!$1:$1,0),1,1,$A$1)),,,1150,1),0),MATCH(G$1,'Wkly eq indx data joined'!$1:$1,0)+1)</f>
        <v>1192.1300000000001</v>
      </c>
      <c r="H539" s="9" cm="1">
        <f t="array" aca="1" ref="H539" ca="1">INDEX('Wkly eq indx data joined'!$A$1:$AJ$1150,MATCH('Wkly eq indx data aligned'!$A539,OFFSET(INDIRECT(ADDRESS(1,MATCH(H$1,'Wkly eq indx data joined'!$1:$1,0),1,1,$A$1)),,,1150,1),0),MATCH(H$1,'Wkly eq indx data joined'!$1:$1,0)+1)</f>
        <v>5743.96</v>
      </c>
      <c r="I539" s="9" cm="1">
        <f t="array" aca="1" ref="I539" ca="1">INDEX('Wkly eq indx data joined'!$A$1:$AJ$1150,MATCH('Wkly eq indx data aligned'!$A539,OFFSET(INDIRECT(ADDRESS(1,MATCH(I$1,'Wkly eq indx data joined'!$1:$1,0),1,1,$A$1)),,,1150,1),0),MATCH(I$1,'Wkly eq indx data joined'!$1:$1,0)+1)</f>
        <v>21865.26</v>
      </c>
      <c r="J539" s="9" cm="1">
        <f t="array" aca="1" ref="J539" ca="1">INDEX('Wkly eq indx data joined'!$A$1:$AJ$1150,MATCH('Wkly eq indx data aligned'!$A539,OFFSET(INDIRECT(ADDRESS(1,MATCH(J$1,'Wkly eq indx data joined'!$1:$1,0),1,1,$A$1)),,,1150,1),0),MATCH(J$1,'Wkly eq indx data joined'!$1:$1,0)+1)</f>
        <v>3986.63</v>
      </c>
      <c r="K539" s="9" cm="1">
        <f t="array" aca="1" ref="K539" ca="1">INDEX('Wkly eq indx data joined'!$A$1:$AJ$1150,MATCH('Wkly eq indx data aligned'!$A539,OFFSET(INDIRECT(ADDRESS(1,MATCH(K$1,'Wkly eq indx data joined'!$1:$1,0),1,1,$A$1)),,,1150,1),0),MATCH(K$1,'Wkly eq indx data joined'!$1:$1,0)+1)</f>
        <v>6180.9</v>
      </c>
      <c r="L539" s="12" cm="1">
        <f t="array" aca="1" ref="L539" ca="1">INDEX('Wkly eq indx data joined'!$A$1:$AJ$1150,MATCH('Wkly eq indx data aligned'!$A539+2,OFFSET(INDIRECT(ADDRESS(1,MATCH(L$1,'Wkly eq indx data joined'!$1:$1,0),1,1,$A$1)),,,1150,1),0),MATCH(L$1,'Wkly eq indx data joined'!$1:$1,0)+1)</f>
        <v>1734.49</v>
      </c>
      <c r="M539" s="9" cm="1">
        <f t="array" aca="1" ref="M539" ca="1">INDEX('Wkly eq indx data joined'!$A$1:$AJ$1150,MATCH('Wkly eq indx data aligned'!$A539,OFFSET(INDIRECT(ADDRESS(1,MATCH(M$1,'Wkly eq indx data joined'!$1:$1,0),1,1,$A$1)),,,1150,1),0),MATCH(M$1,'Wkly eq indx data joined'!$1:$1,0)+1)</f>
        <v>69421.399999999994</v>
      </c>
      <c r="N539" s="9" cm="1">
        <f t="array" aca="1" ref="N539" ca="1">INDEX('Wkly eq indx data joined'!$A$1:$AJ$1150,MATCH('Wkly eq indx data aligned'!$A539,OFFSET(INDIRECT(ADDRESS(1,MATCH(N$1,'Wkly eq indx data joined'!$1:$1,0),1,1,$A$1)),,,1150,1),0),MATCH(N$1,'Wkly eq indx data joined'!$1:$1,0)+1)</f>
        <v>3337.69</v>
      </c>
      <c r="O539" s="13" cm="1">
        <f t="array" aca="1" ref="O539" ca="1">INDEX('Wkly eq indx data joined'!$A$1:$AJ$1150,MATCH('Wkly eq indx data aligned'!$A539+1,OFFSET(INDIRECT(ADDRESS(1,MATCH(O$1,'Wkly eq indx data joined'!$1:$1,0),1,1,$A$1)),,,1150,1),0),MATCH(O$1,'Wkly eq indx data joined'!$1:$1,0)+1)</f>
        <v>8111.57</v>
      </c>
      <c r="P539" s="12" cm="1">
        <f t="array" aca="1" ref="P539" ca="1">INDEX('Wkly eq indx data joined'!$A$1:$AJ$1150,MATCH('Wkly eq indx data aligned'!$A539+2,OFFSET(INDIRECT(ADDRESS(1,MATCH(P$1,'Wkly eq indx data joined'!$1:$1,0),1,1,$A$1)),,,1150,1),0),MATCH(P$1,'Wkly eq indx data joined'!$1:$1,0)+1)</f>
        <v>5262.6</v>
      </c>
      <c r="Q539" s="9" cm="1">
        <f t="array" aca="1" ref="Q539" ca="1">INDEX('Wkly eq indx data joined'!$A$1:$AJ$1150,MATCH('Wkly eq indx data aligned'!$A539,OFFSET(INDIRECT(ADDRESS(1,MATCH(Q$1,'Wkly eq indx data joined'!$1:$1,0),1,1,$A$1)),,,1150,1),0),MATCH(Q$1,'Wkly eq indx data joined'!$1:$1,0)+1)</f>
        <v>349.75</v>
      </c>
      <c r="R539" s="12" cm="1">
        <f t="array" aca="1" ref="R539" ca="1">INDEX('Wkly eq indx data joined'!$A$1:$AJ$1150,MATCH('Wkly eq indx data aligned'!$A539+2,OFFSET(INDIRECT(ADDRESS(1,MATCH(R$1,'Wkly eq indx data joined'!$1:$1,0),1,1,$A$1)),,,1150,1),0),MATCH(R$1,'Wkly eq indx data joined'!$1:$1,0)+1)</f>
        <v>1495.08</v>
      </c>
      <c r="S539" s="9" cm="1">
        <f t="array" aca="1" ref="S539" ca="1">INDEX('Wkly eq indx data joined'!$A$1:$AJ$1150,MATCH('Wkly eq indx data aligned'!$A539,OFFSET(INDIRECT(ADDRESS(1,MATCH(S$1,'Wkly eq indx data joined'!$1:$1,0),1,1,$A$1)),,,1150,1),0),MATCH(S$1,'Wkly eq indx data joined'!$1:$1,0)+1)</f>
        <v>26058.05</v>
      </c>
    </row>
    <row r="540" spans="1:19" x14ac:dyDescent="0.25">
      <c r="A540" s="4">
        <f t="shared" si="8"/>
        <v>40291</v>
      </c>
      <c r="B540" s="9" cm="1">
        <f t="array" aca="1" ref="B540" ca="1">INDEX('Wkly eq indx data joined'!$A$1:$AJ$1150,MATCH('Wkly eq indx data aligned'!$A540,OFFSET(INDIRECT(ADDRESS(1,MATCH(B$1,'Wkly eq indx data joined'!$1:$1,0),1,1,$A$1)),,,1150,1),0),MATCH(B$1,'Wkly eq indx data joined'!$1:$1,0)+1)</f>
        <v>4881.5219999999999</v>
      </c>
      <c r="C540" s="9" cm="1">
        <f t="array" aca="1" ref="C540" ca="1">INDEX('Wkly eq indx data joined'!$A$1:$AJ$1150,MATCH('Wkly eq indx data aligned'!$A540,OFFSET(INDIRECT(ADDRESS(1,MATCH(C$1,'Wkly eq indx data joined'!$1:$1,0),1,1,$A$1)),,,1150,1),0),MATCH(C$1,'Wkly eq indx data joined'!$1:$1,0)+1)</f>
        <v>10914.46</v>
      </c>
      <c r="D540" s="18" cm="1">
        <f t="array" aca="1" ref="D540" ca="1">IFERROR(INDEX('Wkly eq indx data joined'!$A$1:$AJ$1150,MATCH('Wkly eq indx data aligned'!$A540,OFFSET(INDIRECT(ADDRESS(1,MATCH(D$1,'Wkly eq indx data joined'!$1:$1,0),1,1,$A$1)),,,1150,1),0),MATCH(D$1,'Wkly eq indx data joined'!$1:$1,0)+1),D539)</f>
        <v>2983.5369999999998</v>
      </c>
      <c r="E540" s="9" cm="1">
        <f t="array" aca="1" ref="E540" ca="1">INDEX('Wkly eq indx data joined'!$A$1:$AJ$1150,MATCH('Wkly eq indx data aligned'!$A540,OFFSET(INDIRECT(ADDRESS(1,MATCH(E$1,'Wkly eq indx data joined'!$1:$1,0),1,1,$A$1)),,,1150,1),0),MATCH(E$1,'Wkly eq indx data joined'!$1:$1,0)+1)</f>
        <v>12239.64</v>
      </c>
      <c r="F540" s="9" cm="1">
        <f t="array" aca="1" ref="F540" ca="1">INDEX('Wkly eq indx data joined'!$A$1:$AJ$1150,MATCH('Wkly eq indx data aligned'!$A540,OFFSET(INDIRECT(ADDRESS(1,MATCH(F$1,'Wkly eq indx data joined'!$1:$1,0),1,1,$A$1)),,,1150,1),0),MATCH(F$1,'Wkly eq indx data joined'!$1:$1,0)+1)</f>
        <v>6767.97</v>
      </c>
      <c r="G540" s="9" cm="1">
        <f t="array" aca="1" ref="G540" ca="1">INDEX('Wkly eq indx data joined'!$A$1:$AJ$1150,MATCH('Wkly eq indx data aligned'!$A540,OFFSET(INDIRECT(ADDRESS(1,MATCH(G$1,'Wkly eq indx data joined'!$1:$1,0),1,1,$A$1)),,,1150,1),0),MATCH(G$1,'Wkly eq indx data joined'!$1:$1,0)+1)</f>
        <v>1217.28</v>
      </c>
      <c r="H540" s="9" cm="1">
        <f t="array" aca="1" ref="H540" ca="1">INDEX('Wkly eq indx data joined'!$A$1:$AJ$1150,MATCH('Wkly eq indx data aligned'!$A540,OFFSET(INDIRECT(ADDRESS(1,MATCH(H$1,'Wkly eq indx data joined'!$1:$1,0),1,1,$A$1)),,,1150,1),0),MATCH(H$1,'Wkly eq indx data joined'!$1:$1,0)+1)</f>
        <v>5723.65</v>
      </c>
      <c r="I540" s="9" cm="1">
        <f t="array" aca="1" ref="I540" ca="1">INDEX('Wkly eq indx data joined'!$A$1:$AJ$1150,MATCH('Wkly eq indx data aligned'!$A540,OFFSET(INDIRECT(ADDRESS(1,MATCH(I$1,'Wkly eq indx data joined'!$1:$1,0),1,1,$A$1)),,,1150,1),0),MATCH(I$1,'Wkly eq indx data joined'!$1:$1,0)+1)</f>
        <v>21244.49</v>
      </c>
      <c r="J540" s="9" cm="1">
        <f t="array" aca="1" ref="J540" ca="1">INDEX('Wkly eq indx data joined'!$A$1:$AJ$1150,MATCH('Wkly eq indx data aligned'!$A540,OFFSET(INDIRECT(ADDRESS(1,MATCH(J$1,'Wkly eq indx data joined'!$1:$1,0),1,1,$A$1)),,,1150,1),0),MATCH(J$1,'Wkly eq indx data joined'!$1:$1,0)+1)</f>
        <v>3951.3</v>
      </c>
      <c r="K540" s="9" cm="1">
        <f t="array" aca="1" ref="K540" ca="1">INDEX('Wkly eq indx data joined'!$A$1:$AJ$1150,MATCH('Wkly eq indx data aligned'!$A540,OFFSET(INDIRECT(ADDRESS(1,MATCH(K$1,'Wkly eq indx data joined'!$1:$1,0),1,1,$A$1)),,,1150,1),0),MATCH(K$1,'Wkly eq indx data joined'!$1:$1,0)+1)</f>
        <v>6259.53</v>
      </c>
      <c r="L540" s="12" cm="1">
        <f t="array" aca="1" ref="L540" ca="1">INDEX('Wkly eq indx data joined'!$A$1:$AJ$1150,MATCH('Wkly eq indx data aligned'!$A540+2,OFFSET(INDIRECT(ADDRESS(1,MATCH(L$1,'Wkly eq indx data joined'!$1:$1,0),1,1,$A$1)),,,1150,1),0),MATCH(L$1,'Wkly eq indx data joined'!$1:$1,0)+1)</f>
        <v>1737.03</v>
      </c>
      <c r="M540" s="9" cm="1">
        <f t="array" aca="1" ref="M540" ca="1">INDEX('Wkly eq indx data joined'!$A$1:$AJ$1150,MATCH('Wkly eq indx data aligned'!$A540,OFFSET(INDIRECT(ADDRESS(1,MATCH(M$1,'Wkly eq indx data joined'!$1:$1,0),1,1,$A$1)),,,1150,1),0),MATCH(M$1,'Wkly eq indx data joined'!$1:$1,0)+1)</f>
        <v>69509.5</v>
      </c>
      <c r="N540" s="9" cm="1">
        <f t="array" aca="1" ref="N540" ca="1">INDEX('Wkly eq indx data joined'!$A$1:$AJ$1150,MATCH('Wkly eq indx data aligned'!$A540,OFFSET(INDIRECT(ADDRESS(1,MATCH(N$1,'Wkly eq indx data joined'!$1:$1,0),1,1,$A$1)),,,1150,1),0),MATCH(N$1,'Wkly eq indx data joined'!$1:$1,0)+1)</f>
        <v>3460.49</v>
      </c>
      <c r="O540" s="13" cm="1">
        <f t="array" aca="1" ref="O540" ca="1">INDEX('Wkly eq indx data joined'!$A$1:$AJ$1150,MATCH('Wkly eq indx data aligned'!$A540+1,OFFSET(INDIRECT(ADDRESS(1,MATCH(O$1,'Wkly eq indx data joined'!$1:$1,0),1,1,$A$1)),,,1150,1),0),MATCH(O$1,'Wkly eq indx data joined'!$1:$1,0)+1)</f>
        <v>8004.89</v>
      </c>
      <c r="P540" s="12" cm="1">
        <f t="array" aca="1" ref="P540" ca="1">INDEX('Wkly eq indx data joined'!$A$1:$AJ$1150,MATCH('Wkly eq indx data aligned'!$A540+2,OFFSET(INDIRECT(ADDRESS(1,MATCH(P$1,'Wkly eq indx data joined'!$1:$1,0),1,1,$A$1)),,,1150,1),0),MATCH(P$1,'Wkly eq indx data joined'!$1:$1,0)+1)</f>
        <v>5304.1</v>
      </c>
      <c r="Q540" s="9" cm="1">
        <f t="array" aca="1" ref="Q540" ca="1">INDEX('Wkly eq indx data joined'!$A$1:$AJ$1150,MATCH('Wkly eq indx data aligned'!$A540,OFFSET(INDIRECT(ADDRESS(1,MATCH(Q$1,'Wkly eq indx data joined'!$1:$1,0),1,1,$A$1)),,,1150,1),0),MATCH(Q$1,'Wkly eq indx data joined'!$1:$1,0)+1)</f>
        <v>353.38</v>
      </c>
      <c r="R540" s="12" cm="1">
        <f t="array" aca="1" ref="R540" ca="1">INDEX('Wkly eq indx data joined'!$A$1:$AJ$1150,MATCH('Wkly eq indx data aligned'!$A540+2,OFFSET(INDIRECT(ADDRESS(1,MATCH(R$1,'Wkly eq indx data joined'!$1:$1,0),1,1,$A$1)),,,1150,1),0),MATCH(R$1,'Wkly eq indx data joined'!$1:$1,0)+1)</f>
        <v>1467.62</v>
      </c>
      <c r="S540" s="9" cm="1">
        <f t="array" aca="1" ref="S540" ca="1">INDEX('Wkly eq indx data joined'!$A$1:$AJ$1150,MATCH('Wkly eq indx data aligned'!$A540,OFFSET(INDIRECT(ADDRESS(1,MATCH(S$1,'Wkly eq indx data joined'!$1:$1,0),1,1,$A$1)),,,1150,1),0),MATCH(S$1,'Wkly eq indx data joined'!$1:$1,0)+1)</f>
        <v>25906.7</v>
      </c>
    </row>
    <row r="541" spans="1:19" x14ac:dyDescent="0.25">
      <c r="A541" s="4">
        <f t="shared" si="8"/>
        <v>40298</v>
      </c>
      <c r="B541" s="9" cm="1">
        <f t="array" aca="1" ref="B541" ca="1">INDEX('Wkly eq indx data joined'!$A$1:$AJ$1150,MATCH('Wkly eq indx data aligned'!$A541,OFFSET(INDIRECT(ADDRESS(1,MATCH(B$1,'Wkly eq indx data joined'!$1:$1,0),1,1,$A$1)),,,1150,1),0),MATCH(B$1,'Wkly eq indx data joined'!$1:$1,0)+1)</f>
        <v>4807.3680000000004</v>
      </c>
      <c r="C541" s="9" cm="1">
        <f t="array" aca="1" ref="C541" ca="1">INDEX('Wkly eq indx data joined'!$A$1:$AJ$1150,MATCH('Wkly eq indx data aligned'!$A541,OFFSET(INDIRECT(ADDRESS(1,MATCH(C$1,'Wkly eq indx data joined'!$1:$1,0),1,1,$A$1)),,,1150,1),0),MATCH(C$1,'Wkly eq indx data joined'!$1:$1,0)+1)</f>
        <v>11057.4</v>
      </c>
      <c r="D541" s="18" cm="1">
        <f t="array" aca="1" ref="D541" ca="1">IFERROR(INDEX('Wkly eq indx data joined'!$A$1:$AJ$1150,MATCH('Wkly eq indx data aligned'!$A541,OFFSET(INDIRECT(ADDRESS(1,MATCH(D$1,'Wkly eq indx data joined'!$1:$1,0),1,1,$A$1)),,,1150,1),0),MATCH(D$1,'Wkly eq indx data joined'!$1:$1,0)+1),D540)</f>
        <v>2870.6109999999999</v>
      </c>
      <c r="E541" s="9" cm="1">
        <f t="array" aca="1" ref="E541" ca="1">INDEX('Wkly eq indx data joined'!$A$1:$AJ$1150,MATCH('Wkly eq indx data aligned'!$A541,OFFSET(INDIRECT(ADDRESS(1,MATCH(E$1,'Wkly eq indx data joined'!$1:$1,0),1,1,$A$1)),,,1150,1),0),MATCH(E$1,'Wkly eq indx data joined'!$1:$1,0)+1)</f>
        <v>12210.7</v>
      </c>
      <c r="F541" s="9" cm="1">
        <f t="array" aca="1" ref="F541" ca="1">INDEX('Wkly eq indx data joined'!$A$1:$AJ$1150,MATCH('Wkly eq indx data aligned'!$A541,OFFSET(INDIRECT(ADDRESS(1,MATCH(F$1,'Wkly eq indx data joined'!$1:$1,0),1,1,$A$1)),,,1150,1),0),MATCH(F$1,'Wkly eq indx data joined'!$1:$1,0)+1)</f>
        <v>6616.82</v>
      </c>
      <c r="G541" s="9" cm="1">
        <f t="array" aca="1" ref="G541" ca="1">INDEX('Wkly eq indx data joined'!$A$1:$AJ$1150,MATCH('Wkly eq indx data aligned'!$A541,OFFSET(INDIRECT(ADDRESS(1,MATCH(G$1,'Wkly eq indx data joined'!$1:$1,0),1,1,$A$1)),,,1150,1),0),MATCH(G$1,'Wkly eq indx data joined'!$1:$1,0)+1)</f>
        <v>1186.69</v>
      </c>
      <c r="H541" s="9" cm="1">
        <f t="array" aca="1" ref="H541" ca="1">INDEX('Wkly eq indx data joined'!$A$1:$AJ$1150,MATCH('Wkly eq indx data aligned'!$A541,OFFSET(INDIRECT(ADDRESS(1,MATCH(H$1,'Wkly eq indx data joined'!$1:$1,0),1,1,$A$1)),,,1150,1),0),MATCH(H$1,'Wkly eq indx data joined'!$1:$1,0)+1)</f>
        <v>5553.29</v>
      </c>
      <c r="I541" s="9" cm="1">
        <f t="array" aca="1" ref="I541" ca="1">INDEX('Wkly eq indx data joined'!$A$1:$AJ$1150,MATCH('Wkly eq indx data aligned'!$A541,OFFSET(INDIRECT(ADDRESS(1,MATCH(I$1,'Wkly eq indx data joined'!$1:$1,0),1,1,$A$1)),,,1150,1),0),MATCH(I$1,'Wkly eq indx data joined'!$1:$1,0)+1)</f>
        <v>21108.59</v>
      </c>
      <c r="J541" s="9" cm="1">
        <f t="array" aca="1" ref="J541" ca="1">INDEX('Wkly eq indx data joined'!$A$1:$AJ$1150,MATCH('Wkly eq indx data aligned'!$A541,OFFSET(INDIRECT(ADDRESS(1,MATCH(J$1,'Wkly eq indx data joined'!$1:$1,0),1,1,$A$1)),,,1150,1),0),MATCH(J$1,'Wkly eq indx data joined'!$1:$1,0)+1)</f>
        <v>3816.99</v>
      </c>
      <c r="K541" s="9" cm="1">
        <f t="array" aca="1" ref="K541" ca="1">INDEX('Wkly eq indx data joined'!$A$1:$AJ$1150,MATCH('Wkly eq indx data aligned'!$A541,OFFSET(INDIRECT(ADDRESS(1,MATCH(K$1,'Wkly eq indx data joined'!$1:$1,0),1,1,$A$1)),,,1150,1),0),MATCH(K$1,'Wkly eq indx data joined'!$1:$1,0)+1)</f>
        <v>6135.7</v>
      </c>
      <c r="L541" s="12" cm="1">
        <f t="array" aca="1" ref="L541" ca="1">INDEX('Wkly eq indx data joined'!$A$1:$AJ$1150,MATCH('Wkly eq indx data aligned'!$A541+2,OFFSET(INDIRECT(ADDRESS(1,MATCH(L$1,'Wkly eq indx data joined'!$1:$1,0),1,1,$A$1)),,,1150,1),0),MATCH(L$1,'Wkly eq indx data joined'!$1:$1,0)+1)</f>
        <v>1741.56</v>
      </c>
      <c r="M541" s="9" cm="1">
        <f t="array" aca="1" ref="M541" ca="1">INDEX('Wkly eq indx data joined'!$A$1:$AJ$1150,MATCH('Wkly eq indx data aligned'!$A541,OFFSET(INDIRECT(ADDRESS(1,MATCH(M$1,'Wkly eq indx data joined'!$1:$1,0),1,1,$A$1)),,,1150,1),0),MATCH(M$1,'Wkly eq indx data joined'!$1:$1,0)+1)</f>
        <v>67529.7</v>
      </c>
      <c r="N541" s="9" cm="1">
        <f t="array" aca="1" ref="N541" ca="1">INDEX('Wkly eq indx data joined'!$A$1:$AJ$1150,MATCH('Wkly eq indx data aligned'!$A541,OFFSET(INDIRECT(ADDRESS(1,MATCH(N$1,'Wkly eq indx data joined'!$1:$1,0),1,1,$A$1)),,,1150,1),0),MATCH(N$1,'Wkly eq indx data joined'!$1:$1,0)+1)</f>
        <v>3397</v>
      </c>
      <c r="O541" s="13" cm="1">
        <f t="array" aca="1" ref="O541" ca="1">INDEX('Wkly eq indx data joined'!$A$1:$AJ$1150,MATCH('Wkly eq indx data aligned'!$A541+1,OFFSET(INDIRECT(ADDRESS(1,MATCH(O$1,'Wkly eq indx data joined'!$1:$1,0),1,1,$A$1)),,,1150,1),0),MATCH(O$1,'Wkly eq indx data joined'!$1:$1,0)+1)</f>
        <v>8004.25</v>
      </c>
      <c r="P541" s="12" cm="1">
        <f t="array" aca="1" ref="P541" ca="1">INDEX('Wkly eq indx data joined'!$A$1:$AJ$1150,MATCH('Wkly eq indx data aligned'!$A541+2,OFFSET(INDIRECT(ADDRESS(1,MATCH(P$1,'Wkly eq indx data joined'!$1:$1,0),1,1,$A$1)),,,1150,1),0),MATCH(P$1,'Wkly eq indx data joined'!$1:$1,0)+1)</f>
        <v>5278</v>
      </c>
      <c r="Q541" s="9" cm="1">
        <f t="array" aca="1" ref="Q541" ca="1">INDEX('Wkly eq indx data joined'!$A$1:$AJ$1150,MATCH('Wkly eq indx data aligned'!$A541,OFFSET(INDIRECT(ADDRESS(1,MATCH(Q$1,'Wkly eq indx data joined'!$1:$1,0),1,1,$A$1)),,,1150,1),0),MATCH(Q$1,'Wkly eq indx data joined'!$1:$1,0)+1)</f>
        <v>345.91</v>
      </c>
      <c r="R541" s="12" cm="1">
        <f t="array" aca="1" ref="R541" ca="1">INDEX('Wkly eq indx data joined'!$A$1:$AJ$1150,MATCH('Wkly eq indx data aligned'!$A541+2,OFFSET(INDIRECT(ADDRESS(1,MATCH(R$1,'Wkly eq indx data joined'!$1:$1,0),1,1,$A$1)),,,1150,1),0),MATCH(R$1,'Wkly eq indx data joined'!$1:$1,0)+1)</f>
        <v>1436.04</v>
      </c>
      <c r="S541" s="9" cm="1">
        <f t="array" aca="1" ref="S541" ca="1">INDEX('Wkly eq indx data joined'!$A$1:$AJ$1150,MATCH('Wkly eq indx data aligned'!$A541,OFFSET(INDIRECT(ADDRESS(1,MATCH(S$1,'Wkly eq indx data joined'!$1:$1,0),1,1,$A$1)),,,1150,1),0),MATCH(S$1,'Wkly eq indx data joined'!$1:$1,0)+1)</f>
        <v>25629.93</v>
      </c>
    </row>
    <row r="542" spans="1:19" x14ac:dyDescent="0.25">
      <c r="A542" s="4">
        <f t="shared" si="8"/>
        <v>40305</v>
      </c>
      <c r="B542" s="9" cm="1">
        <f t="array" aca="1" ref="B542" ca="1">INDEX('Wkly eq indx data joined'!$A$1:$AJ$1150,MATCH('Wkly eq indx data aligned'!$A542,OFFSET(INDIRECT(ADDRESS(1,MATCH(B$1,'Wkly eq indx data joined'!$1:$1,0),1,1,$A$1)),,,1150,1),0),MATCH(B$1,'Wkly eq indx data joined'!$1:$1,0)+1)</f>
        <v>4480.71</v>
      </c>
      <c r="C542" s="9" cm="1">
        <f t="array" aca="1" ref="C542" ca="1">INDEX('Wkly eq indx data joined'!$A$1:$AJ$1150,MATCH('Wkly eq indx data aligned'!$A542,OFFSET(INDIRECT(ADDRESS(1,MATCH(C$1,'Wkly eq indx data joined'!$1:$1,0),1,1,$A$1)),,,1150,1),0),MATCH(C$1,'Wkly eq indx data joined'!$1:$1,0)+1)</f>
        <v>10364.59</v>
      </c>
      <c r="D542" s="18" cm="1">
        <f t="array" aca="1" ref="D542" ca="1">IFERROR(INDEX('Wkly eq indx data joined'!$A$1:$AJ$1150,MATCH('Wkly eq indx data aligned'!$A542,OFFSET(INDIRECT(ADDRESS(1,MATCH(D$1,'Wkly eq indx data joined'!$1:$1,0),1,1,$A$1)),,,1150,1),0),MATCH(D$1,'Wkly eq indx data joined'!$1:$1,0)+1),D541)</f>
        <v>2688.3820000000001</v>
      </c>
      <c r="E542" s="9" cm="1">
        <f t="array" aca="1" ref="E542" ca="1">INDEX('Wkly eq indx data joined'!$A$1:$AJ$1150,MATCH('Wkly eq indx data aligned'!$A542,OFFSET(INDIRECT(ADDRESS(1,MATCH(E$1,'Wkly eq indx data joined'!$1:$1,0),1,1,$A$1)),,,1150,1),0),MATCH(E$1,'Wkly eq indx data joined'!$1:$1,0)+1)</f>
        <v>11692.43</v>
      </c>
      <c r="F542" s="9" cm="1">
        <f t="array" aca="1" ref="F542" ca="1">INDEX('Wkly eq indx data joined'!$A$1:$AJ$1150,MATCH('Wkly eq indx data aligned'!$A542,OFFSET(INDIRECT(ADDRESS(1,MATCH(F$1,'Wkly eq indx data joined'!$1:$1,0),1,1,$A$1)),,,1150,1),0),MATCH(F$1,'Wkly eq indx data joined'!$1:$1,0)+1)</f>
        <v>6205.63</v>
      </c>
      <c r="G542" s="9" cm="1">
        <f t="array" aca="1" ref="G542" ca="1">INDEX('Wkly eq indx data joined'!$A$1:$AJ$1150,MATCH('Wkly eq indx data aligned'!$A542,OFFSET(INDIRECT(ADDRESS(1,MATCH(G$1,'Wkly eq indx data joined'!$1:$1,0),1,1,$A$1)),,,1150,1),0),MATCH(G$1,'Wkly eq indx data joined'!$1:$1,0)+1)</f>
        <v>1110.8900000000001</v>
      </c>
      <c r="H542" s="9" cm="1">
        <f t="array" aca="1" ref="H542" ca="1">INDEX('Wkly eq indx data joined'!$A$1:$AJ$1150,MATCH('Wkly eq indx data aligned'!$A542,OFFSET(INDIRECT(ADDRESS(1,MATCH(H$1,'Wkly eq indx data joined'!$1:$1,0),1,1,$A$1)),,,1150,1),0),MATCH(H$1,'Wkly eq indx data joined'!$1:$1,0)+1)</f>
        <v>5123.0200000000004</v>
      </c>
      <c r="I542" s="9" cm="1">
        <f t="array" aca="1" ref="I542" ca="1">INDEX('Wkly eq indx data joined'!$A$1:$AJ$1150,MATCH('Wkly eq indx data aligned'!$A542,OFFSET(INDIRECT(ADDRESS(1,MATCH(I$1,'Wkly eq indx data joined'!$1:$1,0),1,1,$A$1)),,,1150,1),0),MATCH(I$1,'Wkly eq indx data joined'!$1:$1,0)+1)</f>
        <v>19920.29</v>
      </c>
      <c r="J542" s="9" cm="1">
        <f t="array" aca="1" ref="J542" ca="1">INDEX('Wkly eq indx data joined'!$A$1:$AJ$1150,MATCH('Wkly eq indx data aligned'!$A542,OFFSET(INDIRECT(ADDRESS(1,MATCH(J$1,'Wkly eq indx data joined'!$1:$1,0),1,1,$A$1)),,,1150,1),0),MATCH(J$1,'Wkly eq indx data joined'!$1:$1,0)+1)</f>
        <v>3392.59</v>
      </c>
      <c r="K542" s="9" cm="1">
        <f t="array" aca="1" ref="K542" ca="1">INDEX('Wkly eq indx data joined'!$A$1:$AJ$1150,MATCH('Wkly eq indx data aligned'!$A542,OFFSET(INDIRECT(ADDRESS(1,MATCH(K$1,'Wkly eq indx data joined'!$1:$1,0),1,1,$A$1)),,,1150,1),0),MATCH(K$1,'Wkly eq indx data joined'!$1:$1,0)+1)</f>
        <v>5715.09</v>
      </c>
      <c r="L542" s="12" cm="1">
        <f t="array" aca="1" ref="L542" ca="1">INDEX('Wkly eq indx data joined'!$A$1:$AJ$1150,MATCH('Wkly eq indx data aligned'!$A542+2,OFFSET(INDIRECT(ADDRESS(1,MATCH(L$1,'Wkly eq indx data joined'!$1:$1,0),1,1,$A$1)),,,1150,1),0),MATCH(L$1,'Wkly eq indx data joined'!$1:$1,0)+1)</f>
        <v>1647.5</v>
      </c>
      <c r="M542" s="9" cm="1">
        <f t="array" aca="1" ref="M542" ca="1">INDEX('Wkly eq indx data joined'!$A$1:$AJ$1150,MATCH('Wkly eq indx data aligned'!$A542,OFFSET(INDIRECT(ADDRESS(1,MATCH(M$1,'Wkly eq indx data joined'!$1:$1,0),1,1,$A$1)),,,1150,1),0),MATCH(M$1,'Wkly eq indx data joined'!$1:$1,0)+1)</f>
        <v>62870.9</v>
      </c>
      <c r="N542" s="9" cm="1">
        <f t="array" aca="1" ref="N542" ca="1">INDEX('Wkly eq indx data joined'!$A$1:$AJ$1150,MATCH('Wkly eq indx data aligned'!$A542,OFFSET(INDIRECT(ADDRESS(1,MATCH(N$1,'Wkly eq indx data joined'!$1:$1,0),1,1,$A$1)),,,1150,1),0),MATCH(N$1,'Wkly eq indx data joined'!$1:$1,0)+1)</f>
        <v>2982.71</v>
      </c>
      <c r="O542" s="13" cm="1">
        <f t="array" aca="1" ref="O542" ca="1">INDEX('Wkly eq indx data joined'!$A$1:$AJ$1150,MATCH('Wkly eq indx data aligned'!$A542+1,OFFSET(INDIRECT(ADDRESS(1,MATCH(O$1,'Wkly eq indx data joined'!$1:$1,0),1,1,$A$1)),,,1150,1),0),MATCH(O$1,'Wkly eq indx data joined'!$1:$1,0)+1)</f>
        <v>7567.1</v>
      </c>
      <c r="P542" s="12" cm="1">
        <f t="array" aca="1" ref="P542" ca="1">INDEX('Wkly eq indx data joined'!$A$1:$AJ$1150,MATCH('Wkly eq indx data aligned'!$A542+2,OFFSET(INDIRECT(ADDRESS(1,MATCH(P$1,'Wkly eq indx data joined'!$1:$1,0),1,1,$A$1)),,,1150,1),0),MATCH(P$1,'Wkly eq indx data joined'!$1:$1,0)+1)</f>
        <v>5018.05</v>
      </c>
      <c r="Q542" s="9" cm="1">
        <f t="array" aca="1" ref="Q542" ca="1">INDEX('Wkly eq indx data joined'!$A$1:$AJ$1150,MATCH('Wkly eq indx data aligned'!$A542,OFFSET(INDIRECT(ADDRESS(1,MATCH(Q$1,'Wkly eq indx data joined'!$1:$1,0),1,1,$A$1)),,,1150,1),0),MATCH(Q$1,'Wkly eq indx data joined'!$1:$1,0)+1)</f>
        <v>312.35000000000002</v>
      </c>
      <c r="R542" s="12" cm="1">
        <f t="array" aca="1" ref="R542" ca="1">INDEX('Wkly eq indx data joined'!$A$1:$AJ$1150,MATCH('Wkly eq indx data aligned'!$A542+2,OFFSET(INDIRECT(ADDRESS(1,MATCH(R$1,'Wkly eq indx data joined'!$1:$1,0),1,1,$A$1)),,,1150,1),0),MATCH(R$1,'Wkly eq indx data joined'!$1:$1,0)+1)</f>
        <v>1288.6099999999999</v>
      </c>
      <c r="S542" s="9" cm="1">
        <f t="array" aca="1" ref="S542" ca="1">INDEX('Wkly eq indx data joined'!$A$1:$AJ$1150,MATCH('Wkly eq indx data aligned'!$A542,OFFSET(INDIRECT(ADDRESS(1,MATCH(S$1,'Wkly eq indx data joined'!$1:$1,0),1,1,$A$1)),,,1150,1),0),MATCH(S$1,'Wkly eq indx data joined'!$1:$1,0)+1)</f>
        <v>23598.02</v>
      </c>
    </row>
    <row r="543" spans="1:19" x14ac:dyDescent="0.25">
      <c r="A543" s="4">
        <f t="shared" si="8"/>
        <v>40312</v>
      </c>
      <c r="B543" s="9" cm="1">
        <f t="array" aca="1" ref="B543" ca="1">INDEX('Wkly eq indx data joined'!$A$1:$AJ$1150,MATCH('Wkly eq indx data aligned'!$A543,OFFSET(INDIRECT(ADDRESS(1,MATCH(B$1,'Wkly eq indx data joined'!$1:$1,0),1,1,$A$1)),,,1150,1),0),MATCH(B$1,'Wkly eq indx data joined'!$1:$1,0)+1)</f>
        <v>4611.107</v>
      </c>
      <c r="C543" s="9" cm="1">
        <f t="array" aca="1" ref="C543" ca="1">INDEX('Wkly eq indx data joined'!$A$1:$AJ$1150,MATCH('Wkly eq indx data aligned'!$A543,OFFSET(INDIRECT(ADDRESS(1,MATCH(C$1,'Wkly eq indx data joined'!$1:$1,0),1,1,$A$1)),,,1150,1),0),MATCH(C$1,'Wkly eq indx data joined'!$1:$1,0)+1)</f>
        <v>10462.51</v>
      </c>
      <c r="D543" s="18" cm="1">
        <f t="array" aca="1" ref="D543" ca="1">IFERROR(INDEX('Wkly eq indx data joined'!$A$1:$AJ$1150,MATCH('Wkly eq indx data aligned'!$A543,OFFSET(INDIRECT(ADDRESS(1,MATCH(D$1,'Wkly eq indx data joined'!$1:$1,0),1,1,$A$1)),,,1150,1),0),MATCH(D$1,'Wkly eq indx data joined'!$1:$1,0)+1),D542)</f>
        <v>2696.6289999999999</v>
      </c>
      <c r="E543" s="9" cm="1">
        <f t="array" aca="1" ref="E543" ca="1">INDEX('Wkly eq indx data joined'!$A$1:$AJ$1150,MATCH('Wkly eq indx data aligned'!$A543,OFFSET(INDIRECT(ADDRESS(1,MATCH(E$1,'Wkly eq indx data joined'!$1:$1,0),1,1,$A$1)),,,1150,1),0),MATCH(E$1,'Wkly eq indx data joined'!$1:$1,0)+1)</f>
        <v>12014.97</v>
      </c>
      <c r="F543" s="9" cm="1">
        <f t="array" aca="1" ref="F543" ca="1">INDEX('Wkly eq indx data joined'!$A$1:$AJ$1150,MATCH('Wkly eq indx data aligned'!$A543,OFFSET(INDIRECT(ADDRESS(1,MATCH(F$1,'Wkly eq indx data joined'!$1:$1,0),1,1,$A$1)),,,1150,1),0),MATCH(F$1,'Wkly eq indx data joined'!$1:$1,0)+1)</f>
        <v>6428.68</v>
      </c>
      <c r="G543" s="9" cm="1">
        <f t="array" aca="1" ref="G543" ca="1">INDEX('Wkly eq indx data joined'!$A$1:$AJ$1150,MATCH('Wkly eq indx data aligned'!$A543,OFFSET(INDIRECT(ADDRESS(1,MATCH(G$1,'Wkly eq indx data joined'!$1:$1,0),1,1,$A$1)),,,1150,1),0),MATCH(G$1,'Wkly eq indx data joined'!$1:$1,0)+1)</f>
        <v>1135.68</v>
      </c>
      <c r="H543" s="9" cm="1">
        <f t="array" aca="1" ref="H543" ca="1">INDEX('Wkly eq indx data joined'!$A$1:$AJ$1150,MATCH('Wkly eq indx data aligned'!$A543,OFFSET(INDIRECT(ADDRESS(1,MATCH(H$1,'Wkly eq indx data joined'!$1:$1,0),1,1,$A$1)),,,1150,1),0),MATCH(H$1,'Wkly eq indx data joined'!$1:$1,0)+1)</f>
        <v>5262.85</v>
      </c>
      <c r="I543" s="9" cm="1">
        <f t="array" aca="1" ref="I543" ca="1">INDEX('Wkly eq indx data joined'!$A$1:$AJ$1150,MATCH('Wkly eq indx data aligned'!$A543,OFFSET(INDIRECT(ADDRESS(1,MATCH(I$1,'Wkly eq indx data joined'!$1:$1,0),1,1,$A$1)),,,1150,1),0),MATCH(I$1,'Wkly eq indx data joined'!$1:$1,0)+1)</f>
        <v>20145.43</v>
      </c>
      <c r="J543" s="9" cm="1">
        <f t="array" aca="1" ref="J543" ca="1">INDEX('Wkly eq indx data joined'!$A$1:$AJ$1150,MATCH('Wkly eq indx data aligned'!$A543,OFFSET(INDIRECT(ADDRESS(1,MATCH(J$1,'Wkly eq indx data joined'!$1:$1,0),1,1,$A$1)),,,1150,1),0),MATCH(J$1,'Wkly eq indx data joined'!$1:$1,0)+1)</f>
        <v>3560.36</v>
      </c>
      <c r="K543" s="9" cm="1">
        <f t="array" aca="1" ref="K543" ca="1">INDEX('Wkly eq indx data joined'!$A$1:$AJ$1150,MATCH('Wkly eq indx data aligned'!$A543,OFFSET(INDIRECT(ADDRESS(1,MATCH(K$1,'Wkly eq indx data joined'!$1:$1,0),1,1,$A$1)),,,1150,1),0),MATCH(K$1,'Wkly eq indx data joined'!$1:$1,0)+1)</f>
        <v>6056.71</v>
      </c>
      <c r="L543" s="12" cm="1">
        <f t="array" aca="1" ref="L543" ca="1">INDEX('Wkly eq indx data joined'!$A$1:$AJ$1150,MATCH('Wkly eq indx data aligned'!$A543+2,OFFSET(INDIRECT(ADDRESS(1,MATCH(L$1,'Wkly eq indx data joined'!$1:$1,0),1,1,$A$1)),,,1150,1),0),MATCH(L$1,'Wkly eq indx data joined'!$1:$1,0)+1)</f>
        <v>1695.63</v>
      </c>
      <c r="M543" s="9" cm="1">
        <f t="array" aca="1" ref="M543" ca="1">INDEX('Wkly eq indx data joined'!$A$1:$AJ$1150,MATCH('Wkly eq indx data aligned'!$A543,OFFSET(INDIRECT(ADDRESS(1,MATCH(M$1,'Wkly eq indx data joined'!$1:$1,0),1,1,$A$1)),,,1150,1),0),MATCH(M$1,'Wkly eq indx data joined'!$1:$1,0)+1)</f>
        <v>63412.5</v>
      </c>
      <c r="N543" s="9" cm="1">
        <f t="array" aca="1" ref="N543" ca="1">INDEX('Wkly eq indx data joined'!$A$1:$AJ$1150,MATCH('Wkly eq indx data aligned'!$A543,OFFSET(INDIRECT(ADDRESS(1,MATCH(N$1,'Wkly eq indx data joined'!$1:$1,0),1,1,$A$1)),,,1150,1),0),MATCH(N$1,'Wkly eq indx data joined'!$1:$1,0)+1)</f>
        <v>3081.79</v>
      </c>
      <c r="O543" s="13" cm="1">
        <f t="array" aca="1" ref="O543" ca="1">INDEX('Wkly eq indx data joined'!$A$1:$AJ$1150,MATCH('Wkly eq indx data aligned'!$A543+1,OFFSET(INDIRECT(ADDRESS(1,MATCH(O$1,'Wkly eq indx data joined'!$1:$1,0),1,1,$A$1)),,,1150,1),0),MATCH(O$1,'Wkly eq indx data joined'!$1:$1,0)+1)</f>
        <v>7772.13</v>
      </c>
      <c r="P543" s="12" cm="1">
        <f t="array" aca="1" ref="P543" ca="1">INDEX('Wkly eq indx data joined'!$A$1:$AJ$1150,MATCH('Wkly eq indx data aligned'!$A543+2,OFFSET(INDIRECT(ADDRESS(1,MATCH(P$1,'Wkly eq indx data joined'!$1:$1,0),1,1,$A$1)),,,1150,1),0),MATCH(P$1,'Wkly eq indx data joined'!$1:$1,0)+1)</f>
        <v>5093.5</v>
      </c>
      <c r="Q543" s="9" cm="1">
        <f t="array" aca="1" ref="Q543" ca="1">INDEX('Wkly eq indx data joined'!$A$1:$AJ$1150,MATCH('Wkly eq indx data aligned'!$A543,OFFSET(INDIRECT(ADDRESS(1,MATCH(Q$1,'Wkly eq indx data joined'!$1:$1,0),1,1,$A$1)),,,1150,1),0),MATCH(Q$1,'Wkly eq indx data joined'!$1:$1,0)+1)</f>
        <v>327.24</v>
      </c>
      <c r="R543" s="12" cm="1">
        <f t="array" aca="1" ref="R543" ca="1">INDEX('Wkly eq indx data joined'!$A$1:$AJ$1150,MATCH('Wkly eq indx data aligned'!$A543+2,OFFSET(INDIRECT(ADDRESS(1,MATCH(R$1,'Wkly eq indx data joined'!$1:$1,0),1,1,$A$1)),,,1150,1),0),MATCH(R$1,'Wkly eq indx data joined'!$1:$1,0)+1)</f>
        <v>1352.01</v>
      </c>
      <c r="S543" s="9" cm="1">
        <f t="array" aca="1" ref="S543" ca="1">INDEX('Wkly eq indx data joined'!$A$1:$AJ$1150,MATCH('Wkly eq indx data aligned'!$A543,OFFSET(INDIRECT(ADDRESS(1,MATCH(S$1,'Wkly eq indx data joined'!$1:$1,0),1,1,$A$1)),,,1150,1),0),MATCH(S$1,'Wkly eq indx data joined'!$1:$1,0)+1)</f>
        <v>24355.07</v>
      </c>
    </row>
    <row r="544" spans="1:19" x14ac:dyDescent="0.25">
      <c r="A544" s="4">
        <f t="shared" si="8"/>
        <v>40319</v>
      </c>
      <c r="B544" s="9" cm="1">
        <f t="array" aca="1" ref="B544" ca="1">INDEX('Wkly eq indx data joined'!$A$1:$AJ$1150,MATCH('Wkly eq indx data aligned'!$A544,OFFSET(INDIRECT(ADDRESS(1,MATCH(B$1,'Wkly eq indx data joined'!$1:$1,0),1,1,$A$1)),,,1150,1),0),MATCH(B$1,'Wkly eq indx data joined'!$1:$1,0)+1)</f>
        <v>4305.4440000000004</v>
      </c>
      <c r="C544" s="9" cm="1">
        <f t="array" aca="1" ref="C544" ca="1">INDEX('Wkly eq indx data joined'!$A$1:$AJ$1150,MATCH('Wkly eq indx data aligned'!$A544,OFFSET(INDIRECT(ADDRESS(1,MATCH(C$1,'Wkly eq indx data joined'!$1:$1,0),1,1,$A$1)),,,1150,1),0),MATCH(C$1,'Wkly eq indx data joined'!$1:$1,0)+1)</f>
        <v>9784.5400000000009</v>
      </c>
      <c r="D544" s="18" cm="1">
        <f t="array" aca="1" ref="D544" ca="1">IFERROR(INDEX('Wkly eq indx data joined'!$A$1:$AJ$1150,MATCH('Wkly eq indx data aligned'!$A544,OFFSET(INDIRECT(ADDRESS(1,MATCH(D$1,'Wkly eq indx data joined'!$1:$1,0),1,1,$A$1)),,,1150,1),0),MATCH(D$1,'Wkly eq indx data joined'!$1:$1,0)+1),D543)</f>
        <v>2583.5219999999999</v>
      </c>
      <c r="E544" s="9" cm="1">
        <f t="array" aca="1" ref="E544" ca="1">INDEX('Wkly eq indx data joined'!$A$1:$AJ$1150,MATCH('Wkly eq indx data aligned'!$A544,OFFSET(INDIRECT(ADDRESS(1,MATCH(E$1,'Wkly eq indx data joined'!$1:$1,0),1,1,$A$1)),,,1150,1),0),MATCH(E$1,'Wkly eq indx data joined'!$1:$1,0)+1)</f>
        <v>11521.35</v>
      </c>
      <c r="F544" s="9" cm="1">
        <f t="array" aca="1" ref="F544" ca="1">INDEX('Wkly eq indx data joined'!$A$1:$AJ$1150,MATCH('Wkly eq indx data aligned'!$A544,OFFSET(INDIRECT(ADDRESS(1,MATCH(F$1,'Wkly eq indx data joined'!$1:$1,0),1,1,$A$1)),,,1150,1),0),MATCH(F$1,'Wkly eq indx data joined'!$1:$1,0)+1)</f>
        <v>6206.59</v>
      </c>
      <c r="G544" s="9" cm="1">
        <f t="array" aca="1" ref="G544" ca="1">INDEX('Wkly eq indx data joined'!$A$1:$AJ$1150,MATCH('Wkly eq indx data aligned'!$A544,OFFSET(INDIRECT(ADDRESS(1,MATCH(G$1,'Wkly eq indx data joined'!$1:$1,0),1,1,$A$1)),,,1150,1),0),MATCH(G$1,'Wkly eq indx data joined'!$1:$1,0)+1)</f>
        <v>1087.69</v>
      </c>
      <c r="H544" s="9" cm="1">
        <f t="array" aca="1" ref="H544" ca="1">INDEX('Wkly eq indx data joined'!$A$1:$AJ$1150,MATCH('Wkly eq indx data aligned'!$A544,OFFSET(INDIRECT(ADDRESS(1,MATCH(H$1,'Wkly eq indx data joined'!$1:$1,0),1,1,$A$1)),,,1150,1),0),MATCH(H$1,'Wkly eq indx data joined'!$1:$1,0)+1)</f>
        <v>5062.93</v>
      </c>
      <c r="I544" s="9" cm="1">
        <f t="array" aca="1" ref="I544" ca="1">INDEX('Wkly eq indx data joined'!$A$1:$AJ$1150,MATCH('Wkly eq indx data aligned'!$A544,OFFSET(INDIRECT(ADDRESS(1,MATCH(I$1,'Wkly eq indx data joined'!$1:$1,0),1,1,$A$1)),,,1150,1),0),MATCH(I$1,'Wkly eq indx data joined'!$1:$1,0)+1)</f>
        <v>19545.830000000002</v>
      </c>
      <c r="J544" s="9" cm="1">
        <f t="array" aca="1" ref="J544" ca="1">INDEX('Wkly eq indx data joined'!$A$1:$AJ$1150,MATCH('Wkly eq indx data aligned'!$A544,OFFSET(INDIRECT(ADDRESS(1,MATCH(J$1,'Wkly eq indx data joined'!$1:$1,0),1,1,$A$1)),,,1150,1),0),MATCH(J$1,'Wkly eq indx data joined'!$1:$1,0)+1)</f>
        <v>3430.74</v>
      </c>
      <c r="K544" s="9" cm="1">
        <f t="array" aca="1" ref="K544" ca="1">INDEX('Wkly eq indx data joined'!$A$1:$AJ$1150,MATCH('Wkly eq indx data aligned'!$A544,OFFSET(INDIRECT(ADDRESS(1,MATCH(K$1,'Wkly eq indx data joined'!$1:$1,0),1,1,$A$1)),,,1150,1),0),MATCH(K$1,'Wkly eq indx data joined'!$1:$1,0)+1)</f>
        <v>5829.25</v>
      </c>
      <c r="L544" s="12" cm="1">
        <f t="array" aca="1" ref="L544" ca="1">INDEX('Wkly eq indx data joined'!$A$1:$AJ$1150,MATCH('Wkly eq indx data aligned'!$A544+2,OFFSET(INDIRECT(ADDRESS(1,MATCH(L$1,'Wkly eq indx data joined'!$1:$1,0),1,1,$A$1)),,,1150,1),0),MATCH(L$1,'Wkly eq indx data joined'!$1:$1,0)+1)</f>
        <v>1600.18</v>
      </c>
      <c r="M544" s="9" cm="1">
        <f t="array" aca="1" ref="M544" ca="1">INDEX('Wkly eq indx data joined'!$A$1:$AJ$1150,MATCH('Wkly eq indx data aligned'!$A544,OFFSET(INDIRECT(ADDRESS(1,MATCH(M$1,'Wkly eq indx data joined'!$1:$1,0),1,1,$A$1)),,,1150,1),0),MATCH(M$1,'Wkly eq indx data joined'!$1:$1,0)+1)</f>
        <v>60259.3</v>
      </c>
      <c r="N544" s="9" cm="1">
        <f t="array" aca="1" ref="N544" ca="1">INDEX('Wkly eq indx data joined'!$A$1:$AJ$1150,MATCH('Wkly eq indx data aligned'!$A544,OFFSET(INDIRECT(ADDRESS(1,MATCH(N$1,'Wkly eq indx data joined'!$1:$1,0),1,1,$A$1)),,,1150,1),0),MATCH(N$1,'Wkly eq indx data joined'!$1:$1,0)+1)</f>
        <v>2887.83</v>
      </c>
      <c r="O544" s="13" cm="1">
        <f t="array" aca="1" ref="O544" ca="1">INDEX('Wkly eq indx data joined'!$A$1:$AJ$1150,MATCH('Wkly eq indx data aligned'!$A544+1,OFFSET(INDIRECT(ADDRESS(1,MATCH(O$1,'Wkly eq indx data joined'!$1:$1,0),1,1,$A$1)),,,1150,1),0),MATCH(O$1,'Wkly eq indx data joined'!$1:$1,0)+1)</f>
        <v>7237.71</v>
      </c>
      <c r="P544" s="12" cm="1">
        <f t="array" aca="1" ref="P544" ca="1">INDEX('Wkly eq indx data joined'!$A$1:$AJ$1150,MATCH('Wkly eq indx data aligned'!$A544+2,OFFSET(INDIRECT(ADDRESS(1,MATCH(P$1,'Wkly eq indx data joined'!$1:$1,0),1,1,$A$1)),,,1150,1),0),MATCH(P$1,'Wkly eq indx data joined'!$1:$1,0)+1)</f>
        <v>4931.1499999999996</v>
      </c>
      <c r="Q544" s="9" cm="1">
        <f t="array" aca="1" ref="Q544" ca="1">INDEX('Wkly eq indx data joined'!$A$1:$AJ$1150,MATCH('Wkly eq indx data aligned'!$A544,OFFSET(INDIRECT(ADDRESS(1,MATCH(Q$1,'Wkly eq indx data joined'!$1:$1,0),1,1,$A$1)),,,1150,1),0),MATCH(Q$1,'Wkly eq indx data joined'!$1:$1,0)+1)</f>
        <v>313.41000000000003</v>
      </c>
      <c r="R544" s="12" cm="1">
        <f t="array" aca="1" ref="R544" ca="1">INDEX('Wkly eq indx data joined'!$A$1:$AJ$1150,MATCH('Wkly eq indx data aligned'!$A544+2,OFFSET(INDIRECT(ADDRESS(1,MATCH(R$1,'Wkly eq indx data joined'!$1:$1,0),1,1,$A$1)),,,1150,1),0),MATCH(R$1,'Wkly eq indx data joined'!$1:$1,0)+1)</f>
        <v>1264.9100000000001</v>
      </c>
      <c r="S544" s="9" cm="1">
        <f t="array" aca="1" ref="S544" ca="1">INDEX('Wkly eq indx data joined'!$A$1:$AJ$1150,MATCH('Wkly eq indx data aligned'!$A544,OFFSET(INDIRECT(ADDRESS(1,MATCH(S$1,'Wkly eq indx data joined'!$1:$1,0),1,1,$A$1)),,,1150,1),0),MATCH(S$1,'Wkly eq indx data joined'!$1:$1,0)+1)</f>
        <v>23349.1</v>
      </c>
    </row>
    <row r="545" spans="1:19" x14ac:dyDescent="0.25">
      <c r="A545" s="4">
        <f t="shared" si="8"/>
        <v>40326</v>
      </c>
      <c r="B545" s="9" cm="1">
        <f t="array" aca="1" ref="B545" ca="1">INDEX('Wkly eq indx data joined'!$A$1:$AJ$1150,MATCH('Wkly eq indx data aligned'!$A545,OFFSET(INDIRECT(ADDRESS(1,MATCH(B$1,'Wkly eq indx data joined'!$1:$1,0),1,1,$A$1)),,,1150,1),0),MATCH(B$1,'Wkly eq indx data joined'!$1:$1,0)+1)</f>
        <v>4457.4880000000003</v>
      </c>
      <c r="C545" s="9" cm="1">
        <f t="array" aca="1" ref="C545" ca="1">INDEX('Wkly eq indx data joined'!$A$1:$AJ$1150,MATCH('Wkly eq indx data aligned'!$A545,OFFSET(INDIRECT(ADDRESS(1,MATCH(C$1,'Wkly eq indx data joined'!$1:$1,0),1,1,$A$1)),,,1150,1),0),MATCH(C$1,'Wkly eq indx data joined'!$1:$1,0)+1)</f>
        <v>9762.98</v>
      </c>
      <c r="D545" s="18" cm="1">
        <f t="array" aca="1" ref="D545" ca="1">IFERROR(INDEX('Wkly eq indx data joined'!$A$1:$AJ$1150,MATCH('Wkly eq indx data aligned'!$A545,OFFSET(INDIRECT(ADDRESS(1,MATCH(D$1,'Wkly eq indx data joined'!$1:$1,0),1,1,$A$1)),,,1150,1),0),MATCH(D$1,'Wkly eq indx data joined'!$1:$1,0)+1),D544)</f>
        <v>2655.7669999999998</v>
      </c>
      <c r="E545" s="9" cm="1">
        <f t="array" aca="1" ref="E545" ca="1">INDEX('Wkly eq indx data joined'!$A$1:$AJ$1150,MATCH('Wkly eq indx data aligned'!$A545,OFFSET(INDIRECT(ADDRESS(1,MATCH(E$1,'Wkly eq indx data joined'!$1:$1,0),1,1,$A$1)),,,1150,1),0),MATCH(E$1,'Wkly eq indx data joined'!$1:$1,0)+1)</f>
        <v>11671.44</v>
      </c>
      <c r="F545" s="9" cm="1">
        <f t="array" aca="1" ref="F545" ca="1">INDEX('Wkly eq indx data joined'!$A$1:$AJ$1150,MATCH('Wkly eq indx data aligned'!$A545,OFFSET(INDIRECT(ADDRESS(1,MATCH(F$1,'Wkly eq indx data joined'!$1:$1,0),1,1,$A$1)),,,1150,1),0),MATCH(F$1,'Wkly eq indx data joined'!$1:$1,0)+1)</f>
        <v>6321.92</v>
      </c>
      <c r="G545" s="9" cm="1">
        <f t="array" aca="1" ref="G545" ca="1">INDEX('Wkly eq indx data joined'!$A$1:$AJ$1150,MATCH('Wkly eq indx data aligned'!$A545,OFFSET(INDIRECT(ADDRESS(1,MATCH(G$1,'Wkly eq indx data joined'!$1:$1,0),1,1,$A$1)),,,1150,1),0),MATCH(G$1,'Wkly eq indx data joined'!$1:$1,0)+1)</f>
        <v>1089.4100000000001</v>
      </c>
      <c r="H545" s="9" cm="1">
        <f t="array" aca="1" ref="H545" ca="1">INDEX('Wkly eq indx data joined'!$A$1:$AJ$1150,MATCH('Wkly eq indx data aligned'!$A545,OFFSET(INDIRECT(ADDRESS(1,MATCH(H$1,'Wkly eq indx data joined'!$1:$1,0),1,1,$A$1)),,,1150,1),0),MATCH(H$1,'Wkly eq indx data joined'!$1:$1,0)+1)</f>
        <v>5188.43</v>
      </c>
      <c r="I545" s="9" cm="1">
        <f t="array" aca="1" ref="I545" ca="1">INDEX('Wkly eq indx data joined'!$A$1:$AJ$1150,MATCH('Wkly eq indx data aligned'!$A545,OFFSET(INDIRECT(ADDRESS(1,MATCH(I$1,'Wkly eq indx data joined'!$1:$1,0),1,1,$A$1)),,,1150,1),0),MATCH(I$1,'Wkly eq indx data joined'!$1:$1,0)+1)</f>
        <v>19766.71</v>
      </c>
      <c r="J545" s="9" cm="1">
        <f t="array" aca="1" ref="J545" ca="1">INDEX('Wkly eq indx data joined'!$A$1:$AJ$1150,MATCH('Wkly eq indx data aligned'!$A545,OFFSET(INDIRECT(ADDRESS(1,MATCH(J$1,'Wkly eq indx data joined'!$1:$1,0),1,1,$A$1)),,,1150,1),0),MATCH(J$1,'Wkly eq indx data joined'!$1:$1,0)+1)</f>
        <v>3515.06</v>
      </c>
      <c r="K545" s="9" cm="1">
        <f t="array" aca="1" ref="K545" ca="1">INDEX('Wkly eq indx data joined'!$A$1:$AJ$1150,MATCH('Wkly eq indx data aligned'!$A545,OFFSET(INDIRECT(ADDRESS(1,MATCH(K$1,'Wkly eq indx data joined'!$1:$1,0),1,1,$A$1)),,,1150,1),0),MATCH(K$1,'Wkly eq indx data joined'!$1:$1,0)+1)</f>
        <v>5946.18</v>
      </c>
      <c r="L545" s="12" cm="1">
        <f t="array" aca="1" ref="L545" ca="1">INDEX('Wkly eq indx data joined'!$A$1:$AJ$1150,MATCH('Wkly eq indx data aligned'!$A545+2,OFFSET(INDIRECT(ADDRESS(1,MATCH(L$1,'Wkly eq indx data joined'!$1:$1,0),1,1,$A$1)),,,1150,1),0),MATCH(L$1,'Wkly eq indx data joined'!$1:$1,0)+1)</f>
        <v>1622.78</v>
      </c>
      <c r="M545" s="9" cm="1">
        <f t="array" aca="1" ref="M545" ca="1">INDEX('Wkly eq indx data joined'!$A$1:$AJ$1150,MATCH('Wkly eq indx data aligned'!$A545,OFFSET(INDIRECT(ADDRESS(1,MATCH(M$1,'Wkly eq indx data joined'!$1:$1,0),1,1,$A$1)),,,1150,1),0),MATCH(M$1,'Wkly eq indx data joined'!$1:$1,0)+1)</f>
        <v>61947</v>
      </c>
      <c r="N545" s="9" cm="1">
        <f t="array" aca="1" ref="N545" ca="1">INDEX('Wkly eq indx data joined'!$A$1:$AJ$1150,MATCH('Wkly eq indx data aligned'!$A545,OFFSET(INDIRECT(ADDRESS(1,MATCH(N$1,'Wkly eq indx data joined'!$1:$1,0),1,1,$A$1)),,,1150,1),0),MATCH(N$1,'Wkly eq indx data joined'!$1:$1,0)+1)</f>
        <v>2938.78</v>
      </c>
      <c r="O545" s="13" cm="1">
        <f t="array" aca="1" ref="O545" ca="1">INDEX('Wkly eq indx data joined'!$A$1:$AJ$1150,MATCH('Wkly eq indx data aligned'!$A545+1,OFFSET(INDIRECT(ADDRESS(1,MATCH(O$1,'Wkly eq indx data joined'!$1:$1,0),1,1,$A$1)),,,1150,1),0),MATCH(O$1,'Wkly eq indx data joined'!$1:$1,0)+1)</f>
        <v>7295.32</v>
      </c>
      <c r="P545" s="12" cm="1">
        <f t="array" aca="1" ref="P545" ca="1">INDEX('Wkly eq indx data joined'!$A$1:$AJ$1150,MATCH('Wkly eq indx data aligned'!$A545+2,OFFSET(INDIRECT(ADDRESS(1,MATCH(P$1,'Wkly eq indx data joined'!$1:$1,0),1,1,$A$1)),,,1150,1),0),MATCH(P$1,'Wkly eq indx data joined'!$1:$1,0)+1)</f>
        <v>5066.55</v>
      </c>
      <c r="Q545" s="9" cm="1">
        <f t="array" aca="1" ref="Q545" ca="1">INDEX('Wkly eq indx data joined'!$A$1:$AJ$1150,MATCH('Wkly eq indx data aligned'!$A545,OFFSET(INDIRECT(ADDRESS(1,MATCH(Q$1,'Wkly eq indx data joined'!$1:$1,0),1,1,$A$1)),,,1150,1),0),MATCH(Q$1,'Wkly eq indx data joined'!$1:$1,0)+1)</f>
        <v>320.64</v>
      </c>
      <c r="R545" s="12" cm="1">
        <f t="array" aca="1" ref="R545" ca="1">INDEX('Wkly eq indx data joined'!$A$1:$AJ$1150,MATCH('Wkly eq indx data aligned'!$A545+2,OFFSET(INDIRECT(ADDRESS(1,MATCH(R$1,'Wkly eq indx data joined'!$1:$1,0),1,1,$A$1)),,,1150,1),0),MATCH(R$1,'Wkly eq indx data joined'!$1:$1,0)+1)</f>
        <v>1309.0899999999999</v>
      </c>
      <c r="S545" s="9" cm="1">
        <f t="array" aca="1" ref="S545" ca="1">INDEX('Wkly eq indx data joined'!$A$1:$AJ$1150,MATCH('Wkly eq indx data aligned'!$A545,OFFSET(INDIRECT(ADDRESS(1,MATCH(S$1,'Wkly eq indx data joined'!$1:$1,0),1,1,$A$1)),,,1150,1),0),MATCH(S$1,'Wkly eq indx data joined'!$1:$1,0)+1)</f>
        <v>24218.98</v>
      </c>
    </row>
    <row r="546" spans="1:19" x14ac:dyDescent="0.25">
      <c r="A546" s="4">
        <f t="shared" si="8"/>
        <v>40333</v>
      </c>
      <c r="B546" s="9" cm="1">
        <f t="array" aca="1" ref="B546" ca="1">INDEX('Wkly eq indx data joined'!$A$1:$AJ$1150,MATCH('Wkly eq indx data aligned'!$A546,OFFSET(INDIRECT(ADDRESS(1,MATCH(B$1,'Wkly eq indx data joined'!$1:$1,0),1,1,$A$1)),,,1150,1),0),MATCH(B$1,'Wkly eq indx data joined'!$1:$1,0)+1)</f>
        <v>4449.3609999999999</v>
      </c>
      <c r="C546" s="9" cm="1">
        <f t="array" aca="1" ref="C546" ca="1">INDEX('Wkly eq indx data joined'!$A$1:$AJ$1150,MATCH('Wkly eq indx data aligned'!$A546,OFFSET(INDIRECT(ADDRESS(1,MATCH(C$1,'Wkly eq indx data joined'!$1:$1,0),1,1,$A$1)),,,1150,1),0),MATCH(C$1,'Wkly eq indx data joined'!$1:$1,0)+1)</f>
        <v>9901.19</v>
      </c>
      <c r="D546" s="18" cm="1">
        <f t="array" aca="1" ref="D546" ca="1">IFERROR(INDEX('Wkly eq indx data joined'!$A$1:$AJ$1150,MATCH('Wkly eq indx data aligned'!$A546,OFFSET(INDIRECT(ADDRESS(1,MATCH(D$1,'Wkly eq indx data joined'!$1:$1,0),1,1,$A$1)),,,1150,1),0),MATCH(D$1,'Wkly eq indx data joined'!$1:$1,0)+1),D545)</f>
        <v>2553.5929999999998</v>
      </c>
      <c r="E546" s="9" cm="1">
        <f t="array" aca="1" ref="E546" ca="1">INDEX('Wkly eq indx data joined'!$A$1:$AJ$1150,MATCH('Wkly eq indx data aligned'!$A546,OFFSET(INDIRECT(ADDRESS(1,MATCH(E$1,'Wkly eq indx data joined'!$1:$1,0),1,1,$A$1)),,,1150,1),0),MATCH(E$1,'Wkly eq indx data joined'!$1:$1,0)+1)</f>
        <v>11569.61</v>
      </c>
      <c r="F546" s="9" cm="1">
        <f t="array" aca="1" ref="F546" ca="1">INDEX('Wkly eq indx data joined'!$A$1:$AJ$1150,MATCH('Wkly eq indx data aligned'!$A546,OFFSET(INDIRECT(ADDRESS(1,MATCH(F$1,'Wkly eq indx data joined'!$1:$1,0),1,1,$A$1)),,,1150,1),0),MATCH(F$1,'Wkly eq indx data joined'!$1:$1,0)+1)</f>
        <v>6298.97</v>
      </c>
      <c r="G546" s="9" cm="1">
        <f t="array" aca="1" ref="G546" ca="1">INDEX('Wkly eq indx data joined'!$A$1:$AJ$1150,MATCH('Wkly eq indx data aligned'!$A546,OFFSET(INDIRECT(ADDRESS(1,MATCH(G$1,'Wkly eq indx data joined'!$1:$1,0),1,1,$A$1)),,,1150,1),0),MATCH(G$1,'Wkly eq indx data joined'!$1:$1,0)+1)</f>
        <v>1064.8800000000001</v>
      </c>
      <c r="H546" s="9" cm="1">
        <f t="array" aca="1" ref="H546" ca="1">INDEX('Wkly eq indx data joined'!$A$1:$AJ$1150,MATCH('Wkly eq indx data aligned'!$A546,OFFSET(INDIRECT(ADDRESS(1,MATCH(H$1,'Wkly eq indx data joined'!$1:$1,0),1,1,$A$1)),,,1150,1),0),MATCH(H$1,'Wkly eq indx data joined'!$1:$1,0)+1)</f>
        <v>5126</v>
      </c>
      <c r="I546" s="9" cm="1">
        <f t="array" aca="1" ref="I546" ca="1">INDEX('Wkly eq indx data joined'!$A$1:$AJ$1150,MATCH('Wkly eq indx data aligned'!$A546,OFFSET(INDIRECT(ADDRESS(1,MATCH(I$1,'Wkly eq indx data joined'!$1:$1,0),1,1,$A$1)),,,1150,1),0),MATCH(I$1,'Wkly eq indx data joined'!$1:$1,0)+1)</f>
        <v>19780.07</v>
      </c>
      <c r="J546" s="9" cm="1">
        <f t="array" aca="1" ref="J546" ca="1">INDEX('Wkly eq indx data joined'!$A$1:$AJ$1150,MATCH('Wkly eq indx data aligned'!$A546,OFFSET(INDIRECT(ADDRESS(1,MATCH(J$1,'Wkly eq indx data joined'!$1:$1,0),1,1,$A$1)),,,1150,1),0),MATCH(J$1,'Wkly eq indx data joined'!$1:$1,0)+1)</f>
        <v>3455.61</v>
      </c>
      <c r="K546" s="9" cm="1">
        <f t="array" aca="1" ref="K546" ca="1">INDEX('Wkly eq indx data joined'!$A$1:$AJ$1150,MATCH('Wkly eq indx data aligned'!$A546,OFFSET(INDIRECT(ADDRESS(1,MATCH(K$1,'Wkly eq indx data joined'!$1:$1,0),1,1,$A$1)),,,1150,1),0),MATCH(K$1,'Wkly eq indx data joined'!$1:$1,0)+1)</f>
        <v>5938.88</v>
      </c>
      <c r="L546" s="12" cm="1">
        <f t="array" aca="1" ref="L546" ca="1">INDEX('Wkly eq indx data joined'!$A$1:$AJ$1150,MATCH('Wkly eq indx data aligned'!$A546+2,OFFSET(INDIRECT(ADDRESS(1,MATCH(L$1,'Wkly eq indx data joined'!$1:$1,0),1,1,$A$1)),,,1150,1),0),MATCH(L$1,'Wkly eq indx data joined'!$1:$1,0)+1)</f>
        <v>1664.13</v>
      </c>
      <c r="M546" s="9" cm="1">
        <f t="array" aca="1" ref="M546" ca="1">INDEX('Wkly eq indx data joined'!$A$1:$AJ$1150,MATCH('Wkly eq indx data aligned'!$A546,OFFSET(INDIRECT(ADDRESS(1,MATCH(M$1,'Wkly eq indx data joined'!$1:$1,0),1,1,$A$1)),,,1150,1),0),MATCH(M$1,'Wkly eq indx data joined'!$1:$1,0)+1)</f>
        <v>61675.8</v>
      </c>
      <c r="N546" s="9" cm="1">
        <f t="array" aca="1" ref="N546" ca="1">INDEX('Wkly eq indx data joined'!$A$1:$AJ$1150,MATCH('Wkly eq indx data aligned'!$A546,OFFSET(INDIRECT(ADDRESS(1,MATCH(N$1,'Wkly eq indx data joined'!$1:$1,0),1,1,$A$1)),,,1150,1),0),MATCH(N$1,'Wkly eq indx data joined'!$1:$1,0)+1)</f>
        <v>2983.43</v>
      </c>
      <c r="O546" s="13" cm="1">
        <f t="array" aca="1" ref="O546" ca="1">INDEX('Wkly eq indx data joined'!$A$1:$AJ$1150,MATCH('Wkly eq indx data aligned'!$A546+1,OFFSET(INDIRECT(ADDRESS(1,MATCH(O$1,'Wkly eq indx data joined'!$1:$1,0),1,1,$A$1)),,,1150,1),0),MATCH(O$1,'Wkly eq indx data joined'!$1:$1,0)+1)</f>
        <v>7344.59</v>
      </c>
      <c r="P546" s="12" cm="1">
        <f t="array" aca="1" ref="P546" ca="1">INDEX('Wkly eq indx data joined'!$A$1:$AJ$1150,MATCH('Wkly eq indx data aligned'!$A546+2,OFFSET(INDIRECT(ADDRESS(1,MATCH(P$1,'Wkly eq indx data joined'!$1:$1,0),1,1,$A$1)),,,1150,1),0),MATCH(P$1,'Wkly eq indx data joined'!$1:$1,0)+1)</f>
        <v>5135.5</v>
      </c>
      <c r="Q546" s="9" cm="1">
        <f t="array" aca="1" ref="Q546" ca="1">INDEX('Wkly eq indx data joined'!$A$1:$AJ$1150,MATCH('Wkly eq indx data aligned'!$A546,OFFSET(INDIRECT(ADDRESS(1,MATCH(Q$1,'Wkly eq indx data joined'!$1:$1,0),1,1,$A$1)),,,1150,1),0),MATCH(Q$1,'Wkly eq indx data joined'!$1:$1,0)+1)</f>
        <v>321.22000000000003</v>
      </c>
      <c r="R546" s="12" cm="1">
        <f t="array" aca="1" ref="R546" ca="1">INDEX('Wkly eq indx data joined'!$A$1:$AJ$1150,MATCH('Wkly eq indx data aligned'!$A546+2,OFFSET(INDIRECT(ADDRESS(1,MATCH(R$1,'Wkly eq indx data joined'!$1:$1,0),1,1,$A$1)),,,1150,1),0),MATCH(R$1,'Wkly eq indx data joined'!$1:$1,0)+1)</f>
        <v>1333.49</v>
      </c>
      <c r="S546" s="9" cm="1">
        <f t="array" aca="1" ref="S546" ca="1">INDEX('Wkly eq indx data joined'!$A$1:$AJ$1150,MATCH('Wkly eq indx data aligned'!$A546,OFFSET(INDIRECT(ADDRESS(1,MATCH(S$1,'Wkly eq indx data joined'!$1:$1,0),1,1,$A$1)),,,1150,1),0),MATCH(S$1,'Wkly eq indx data joined'!$1:$1,0)+1)</f>
        <v>23604.51</v>
      </c>
    </row>
    <row r="547" spans="1:19" x14ac:dyDescent="0.25">
      <c r="A547" s="4">
        <f t="shared" si="8"/>
        <v>40340</v>
      </c>
      <c r="B547" s="9" cm="1">
        <f t="array" aca="1" ref="B547" ca="1">INDEX('Wkly eq indx data joined'!$A$1:$AJ$1150,MATCH('Wkly eq indx data aligned'!$A547,OFFSET(INDIRECT(ADDRESS(1,MATCH(B$1,'Wkly eq indx data joined'!$1:$1,0),1,1,$A$1)),,,1150,1),0),MATCH(B$1,'Wkly eq indx data joined'!$1:$1,0)+1)</f>
        <v>4505.4539999999997</v>
      </c>
      <c r="C547" s="9" cm="1">
        <f t="array" aca="1" ref="C547" ca="1">INDEX('Wkly eq indx data joined'!$A$1:$AJ$1150,MATCH('Wkly eq indx data aligned'!$A547,OFFSET(INDIRECT(ADDRESS(1,MATCH(C$1,'Wkly eq indx data joined'!$1:$1,0),1,1,$A$1)),,,1150,1),0),MATCH(C$1,'Wkly eq indx data joined'!$1:$1,0)+1)</f>
        <v>9705.25</v>
      </c>
      <c r="D547" s="18" cm="1">
        <f t="array" aca="1" ref="D547" ca="1">IFERROR(INDEX('Wkly eq indx data joined'!$A$1:$AJ$1150,MATCH('Wkly eq indx data aligned'!$A547,OFFSET(INDIRECT(ADDRESS(1,MATCH(D$1,'Wkly eq indx data joined'!$1:$1,0),1,1,$A$1)),,,1150,1),0),MATCH(D$1,'Wkly eq indx data joined'!$1:$1,0)+1),D546)</f>
        <v>2569.9409999999998</v>
      </c>
      <c r="E547" s="9" cm="1">
        <f t="array" aca="1" ref="E547" ca="1">INDEX('Wkly eq indx data joined'!$A$1:$AJ$1150,MATCH('Wkly eq indx data aligned'!$A547,OFFSET(INDIRECT(ADDRESS(1,MATCH(E$1,'Wkly eq indx data joined'!$1:$1,0),1,1,$A$1)),,,1150,1),0),MATCH(E$1,'Wkly eq indx data joined'!$1:$1,0)+1)</f>
        <v>11666.92</v>
      </c>
      <c r="F547" s="9" cm="1">
        <f t="array" aca="1" ref="F547" ca="1">INDEX('Wkly eq indx data joined'!$A$1:$AJ$1150,MATCH('Wkly eq indx data aligned'!$A547,OFFSET(INDIRECT(ADDRESS(1,MATCH(F$1,'Wkly eq indx data joined'!$1:$1,0),1,1,$A$1)),,,1150,1),0),MATCH(F$1,'Wkly eq indx data joined'!$1:$1,0)+1)</f>
        <v>6426.74</v>
      </c>
      <c r="G547" s="9" cm="1">
        <f t="array" aca="1" ref="G547" ca="1">INDEX('Wkly eq indx data joined'!$A$1:$AJ$1150,MATCH('Wkly eq indx data aligned'!$A547,OFFSET(INDIRECT(ADDRESS(1,MATCH(G$1,'Wkly eq indx data joined'!$1:$1,0),1,1,$A$1)),,,1150,1),0),MATCH(G$1,'Wkly eq indx data joined'!$1:$1,0)+1)</f>
        <v>1091.5999999999999</v>
      </c>
      <c r="H547" s="9" cm="1">
        <f t="array" aca="1" ref="H547" ca="1">INDEX('Wkly eq indx data joined'!$A$1:$AJ$1150,MATCH('Wkly eq indx data aligned'!$A547,OFFSET(INDIRECT(ADDRESS(1,MATCH(H$1,'Wkly eq indx data joined'!$1:$1,0),1,1,$A$1)),,,1150,1),0),MATCH(H$1,'Wkly eq indx data joined'!$1:$1,0)+1)</f>
        <v>5163.68</v>
      </c>
      <c r="I547" s="9" cm="1">
        <f t="array" aca="1" ref="I547" ca="1">INDEX('Wkly eq indx data joined'!$A$1:$AJ$1150,MATCH('Wkly eq indx data aligned'!$A547,OFFSET(INDIRECT(ADDRESS(1,MATCH(I$1,'Wkly eq indx data joined'!$1:$1,0),1,1,$A$1)),,,1150,1),0),MATCH(I$1,'Wkly eq indx data joined'!$1:$1,0)+1)</f>
        <v>19872.38</v>
      </c>
      <c r="J547" s="9" cm="1">
        <f t="array" aca="1" ref="J547" ca="1">INDEX('Wkly eq indx data joined'!$A$1:$AJ$1150,MATCH('Wkly eq indx data aligned'!$A547,OFFSET(INDIRECT(ADDRESS(1,MATCH(J$1,'Wkly eq indx data joined'!$1:$1,0),1,1,$A$1)),,,1150,1),0),MATCH(J$1,'Wkly eq indx data joined'!$1:$1,0)+1)</f>
        <v>3555.52</v>
      </c>
      <c r="K547" s="9" cm="1">
        <f t="array" aca="1" ref="K547" ca="1">INDEX('Wkly eq indx data joined'!$A$1:$AJ$1150,MATCH('Wkly eq indx data aligned'!$A547,OFFSET(INDIRECT(ADDRESS(1,MATCH(K$1,'Wkly eq indx data joined'!$1:$1,0),1,1,$A$1)),,,1150,1),0),MATCH(K$1,'Wkly eq indx data joined'!$1:$1,0)+1)</f>
        <v>6047.83</v>
      </c>
      <c r="L547" s="12" cm="1">
        <f t="array" aca="1" ref="L547" ca="1">INDEX('Wkly eq indx data joined'!$A$1:$AJ$1150,MATCH('Wkly eq indx data aligned'!$A547+2,OFFSET(INDIRECT(ADDRESS(1,MATCH(L$1,'Wkly eq indx data joined'!$1:$1,0),1,1,$A$1)),,,1150,1),0),MATCH(L$1,'Wkly eq indx data joined'!$1:$1,0)+1)</f>
        <v>1675.34</v>
      </c>
      <c r="M547" s="9" cm="1">
        <f t="array" aca="1" ref="M547" ca="1">INDEX('Wkly eq indx data joined'!$A$1:$AJ$1150,MATCH('Wkly eq indx data aligned'!$A547,OFFSET(INDIRECT(ADDRESS(1,MATCH(M$1,'Wkly eq indx data joined'!$1:$1,0),1,1,$A$1)),,,1150,1),0),MATCH(M$1,'Wkly eq indx data joined'!$1:$1,0)+1)</f>
        <v>63605.4</v>
      </c>
      <c r="N547" s="9" cm="1">
        <f t="array" aca="1" ref="N547" ca="1">INDEX('Wkly eq indx data joined'!$A$1:$AJ$1150,MATCH('Wkly eq indx data aligned'!$A547,OFFSET(INDIRECT(ADDRESS(1,MATCH(N$1,'Wkly eq indx data joined'!$1:$1,0),1,1,$A$1)),,,1150,1),0),MATCH(N$1,'Wkly eq indx data joined'!$1:$1,0)+1)</f>
        <v>3048.22</v>
      </c>
      <c r="O547" s="13" cm="1">
        <f t="array" aca="1" ref="O547" ca="1">INDEX('Wkly eq indx data joined'!$A$1:$AJ$1150,MATCH('Wkly eq indx data aligned'!$A547+1,OFFSET(INDIRECT(ADDRESS(1,MATCH(O$1,'Wkly eq indx data joined'!$1:$1,0),1,1,$A$1)),,,1150,1),0),MATCH(O$1,'Wkly eq indx data joined'!$1:$1,0)+1)</f>
        <v>7299.49</v>
      </c>
      <c r="P547" s="12" cm="1">
        <f t="array" aca="1" ref="P547" ca="1">INDEX('Wkly eq indx data joined'!$A$1:$AJ$1150,MATCH('Wkly eq indx data aligned'!$A547+2,OFFSET(INDIRECT(ADDRESS(1,MATCH(P$1,'Wkly eq indx data joined'!$1:$1,0),1,1,$A$1)),,,1150,1),0),MATCH(P$1,'Wkly eq indx data joined'!$1:$1,0)+1)</f>
        <v>5119.3500000000004</v>
      </c>
      <c r="Q547" s="9" cm="1">
        <f t="array" aca="1" ref="Q547" ca="1">INDEX('Wkly eq indx data joined'!$A$1:$AJ$1150,MATCH('Wkly eq indx data aligned'!$A547,OFFSET(INDIRECT(ADDRESS(1,MATCH(Q$1,'Wkly eq indx data joined'!$1:$1,0),1,1,$A$1)),,,1150,1),0),MATCH(Q$1,'Wkly eq indx data joined'!$1:$1,0)+1)</f>
        <v>325.56</v>
      </c>
      <c r="R547" s="12" cm="1">
        <f t="array" aca="1" ref="R547" ca="1">INDEX('Wkly eq indx data joined'!$A$1:$AJ$1150,MATCH('Wkly eq indx data aligned'!$A547+2,OFFSET(INDIRECT(ADDRESS(1,MATCH(R$1,'Wkly eq indx data joined'!$1:$1,0),1,1,$A$1)),,,1150,1),0),MATCH(R$1,'Wkly eq indx data joined'!$1:$1,0)+1)</f>
        <v>1336.09</v>
      </c>
      <c r="S547" s="9" cm="1">
        <f t="array" aca="1" ref="S547" ca="1">INDEX('Wkly eq indx data joined'!$A$1:$AJ$1150,MATCH('Wkly eq indx data aligned'!$A547,OFFSET(INDIRECT(ADDRESS(1,MATCH(S$1,'Wkly eq indx data joined'!$1:$1,0),1,1,$A$1)),,,1150,1),0),MATCH(S$1,'Wkly eq indx data joined'!$1:$1,0)+1)</f>
        <v>23888.31</v>
      </c>
    </row>
    <row r="548" spans="1:19" x14ac:dyDescent="0.25">
      <c r="A548" s="4">
        <f t="shared" si="8"/>
        <v>40347</v>
      </c>
      <c r="B548" s="9" cm="1">
        <f t="array" aca="1" ref="B548" ca="1">INDEX('Wkly eq indx data joined'!$A$1:$AJ$1150,MATCH('Wkly eq indx data aligned'!$A548,OFFSET(INDIRECT(ADDRESS(1,MATCH(B$1,'Wkly eq indx data joined'!$1:$1,0),1,1,$A$1)),,,1150,1),0),MATCH(B$1,'Wkly eq indx data joined'!$1:$1,0)+1)</f>
        <v>4551.8940000000002</v>
      </c>
      <c r="C548" s="9" cm="1">
        <f t="array" aca="1" ref="C548" ca="1">INDEX('Wkly eq indx data joined'!$A$1:$AJ$1150,MATCH('Wkly eq indx data aligned'!$A548,OFFSET(INDIRECT(ADDRESS(1,MATCH(C$1,'Wkly eq indx data joined'!$1:$1,0),1,1,$A$1)),,,1150,1),0),MATCH(C$1,'Wkly eq indx data joined'!$1:$1,0)+1)</f>
        <v>9995.02</v>
      </c>
      <c r="D548" s="18" cm="1">
        <f t="array" aca="1" ref="D548" ca="1">IFERROR(INDEX('Wkly eq indx data joined'!$A$1:$AJ$1150,MATCH('Wkly eq indx data aligned'!$A548,OFFSET(INDIRECT(ADDRESS(1,MATCH(D$1,'Wkly eq indx data joined'!$1:$1,0),1,1,$A$1)),,,1150,1),0),MATCH(D$1,'Wkly eq indx data joined'!$1:$1,0)+1),D547)</f>
        <v>2513.2220000000002</v>
      </c>
      <c r="E548" s="9" cm="1">
        <f t="array" aca="1" ref="E548" ca="1">INDEX('Wkly eq indx data joined'!$A$1:$AJ$1150,MATCH('Wkly eq indx data aligned'!$A548,OFFSET(INDIRECT(ADDRESS(1,MATCH(E$1,'Wkly eq indx data joined'!$1:$1,0),1,1,$A$1)),,,1150,1),0),MATCH(E$1,'Wkly eq indx data joined'!$1:$1,0)+1)</f>
        <v>11927.59</v>
      </c>
      <c r="F548" s="9" cm="1">
        <f t="array" aca="1" ref="F548" ca="1">INDEX('Wkly eq indx data joined'!$A$1:$AJ$1150,MATCH('Wkly eq indx data aligned'!$A548,OFFSET(INDIRECT(ADDRESS(1,MATCH(F$1,'Wkly eq indx data joined'!$1:$1,0),1,1,$A$1)),,,1150,1),0),MATCH(F$1,'Wkly eq indx data joined'!$1:$1,0)+1)</f>
        <v>6447.06</v>
      </c>
      <c r="G548" s="9" cm="1">
        <f t="array" aca="1" ref="G548" ca="1">INDEX('Wkly eq indx data joined'!$A$1:$AJ$1150,MATCH('Wkly eq indx data aligned'!$A548,OFFSET(INDIRECT(ADDRESS(1,MATCH(G$1,'Wkly eq indx data joined'!$1:$1,0),1,1,$A$1)),,,1150,1),0),MATCH(G$1,'Wkly eq indx data joined'!$1:$1,0)+1)</f>
        <v>1117.51</v>
      </c>
      <c r="H548" s="9" cm="1">
        <f t="array" aca="1" ref="H548" ca="1">INDEX('Wkly eq indx data joined'!$A$1:$AJ$1150,MATCH('Wkly eq indx data aligned'!$A548,OFFSET(INDIRECT(ADDRESS(1,MATCH(H$1,'Wkly eq indx data joined'!$1:$1,0),1,1,$A$1)),,,1150,1),0),MATCH(H$1,'Wkly eq indx data joined'!$1:$1,0)+1)</f>
        <v>5250.84</v>
      </c>
      <c r="I548" s="9" cm="1">
        <f t="array" aca="1" ref="I548" ca="1">INDEX('Wkly eq indx data joined'!$A$1:$AJ$1150,MATCH('Wkly eq indx data aligned'!$A548,OFFSET(INDIRECT(ADDRESS(1,MATCH(I$1,'Wkly eq indx data joined'!$1:$1,0),1,1,$A$1)),,,1150,1),0),MATCH(I$1,'Wkly eq indx data joined'!$1:$1,0)+1)</f>
        <v>20286.71</v>
      </c>
      <c r="J548" s="9" cm="1">
        <f t="array" aca="1" ref="J548" ca="1">INDEX('Wkly eq indx data joined'!$A$1:$AJ$1150,MATCH('Wkly eq indx data aligned'!$A548,OFFSET(INDIRECT(ADDRESS(1,MATCH(J$1,'Wkly eq indx data joined'!$1:$1,0),1,1,$A$1)),,,1150,1),0),MATCH(J$1,'Wkly eq indx data joined'!$1:$1,0)+1)</f>
        <v>3687.21</v>
      </c>
      <c r="K548" s="9" cm="1">
        <f t="array" aca="1" ref="K548" ca="1">INDEX('Wkly eq indx data joined'!$A$1:$AJ$1150,MATCH('Wkly eq indx data aligned'!$A548,OFFSET(INDIRECT(ADDRESS(1,MATCH(K$1,'Wkly eq indx data joined'!$1:$1,0),1,1,$A$1)),,,1150,1),0),MATCH(K$1,'Wkly eq indx data joined'!$1:$1,0)+1)</f>
        <v>6216.98</v>
      </c>
      <c r="L548" s="12" cm="1">
        <f t="array" aca="1" ref="L548" ca="1">INDEX('Wkly eq indx data joined'!$A$1:$AJ$1150,MATCH('Wkly eq indx data aligned'!$A548+2,OFFSET(INDIRECT(ADDRESS(1,MATCH(L$1,'Wkly eq indx data joined'!$1:$1,0),1,1,$A$1)),,,1150,1),0),MATCH(L$1,'Wkly eq indx data joined'!$1:$1,0)+1)</f>
        <v>1711.95</v>
      </c>
      <c r="M548" s="9" cm="1">
        <f t="array" aca="1" ref="M548" ca="1">INDEX('Wkly eq indx data joined'!$A$1:$AJ$1150,MATCH('Wkly eq indx data aligned'!$A548,OFFSET(INDIRECT(ADDRESS(1,MATCH(M$1,'Wkly eq indx data joined'!$1:$1,0),1,1,$A$1)),,,1150,1),0),MATCH(M$1,'Wkly eq indx data joined'!$1:$1,0)+1)</f>
        <v>64437.599999999999</v>
      </c>
      <c r="N548" s="9" cm="1">
        <f t="array" aca="1" ref="N548" ca="1">INDEX('Wkly eq indx data joined'!$A$1:$AJ$1150,MATCH('Wkly eq indx data aligned'!$A548,OFFSET(INDIRECT(ADDRESS(1,MATCH(N$1,'Wkly eq indx data joined'!$1:$1,0),1,1,$A$1)),,,1150,1),0),MATCH(N$1,'Wkly eq indx data joined'!$1:$1,0)+1)</f>
        <v>3118.79</v>
      </c>
      <c r="O548" s="13" cm="1">
        <f t="array" aca="1" ref="O548" ca="1">INDEX('Wkly eq indx data joined'!$A$1:$AJ$1150,MATCH('Wkly eq indx data aligned'!$A548+1,OFFSET(INDIRECT(ADDRESS(1,MATCH(O$1,'Wkly eq indx data joined'!$1:$1,0),1,1,$A$1)),,,1150,1),0),MATCH(O$1,'Wkly eq indx data joined'!$1:$1,0)+1)</f>
        <v>7493.11</v>
      </c>
      <c r="P548" s="12" cm="1">
        <f t="array" aca="1" ref="P548" ca="1">INDEX('Wkly eq indx data joined'!$A$1:$AJ$1150,MATCH('Wkly eq indx data aligned'!$A548+2,OFFSET(INDIRECT(ADDRESS(1,MATCH(P$1,'Wkly eq indx data joined'!$1:$1,0),1,1,$A$1)),,,1150,1),0),MATCH(P$1,'Wkly eq indx data joined'!$1:$1,0)+1)</f>
        <v>5262.6</v>
      </c>
      <c r="Q548" s="9" cm="1">
        <f t="array" aca="1" ref="Q548" ca="1">INDEX('Wkly eq indx data joined'!$A$1:$AJ$1150,MATCH('Wkly eq indx data aligned'!$A548,OFFSET(INDIRECT(ADDRESS(1,MATCH(Q$1,'Wkly eq indx data joined'!$1:$1,0),1,1,$A$1)),,,1150,1),0),MATCH(Q$1,'Wkly eq indx data joined'!$1:$1,0)+1)</f>
        <v>336.06</v>
      </c>
      <c r="R548" s="12" cm="1">
        <f t="array" aca="1" ref="R548" ca="1">INDEX('Wkly eq indx data joined'!$A$1:$AJ$1150,MATCH('Wkly eq indx data aligned'!$A548+2,OFFSET(INDIRECT(ADDRESS(1,MATCH(R$1,'Wkly eq indx data joined'!$1:$1,0),1,1,$A$1)),,,1150,1),0),MATCH(R$1,'Wkly eq indx data joined'!$1:$1,0)+1)</f>
        <v>1367.71</v>
      </c>
      <c r="S548" s="9" cm="1">
        <f t="array" aca="1" ref="S548" ca="1">INDEX('Wkly eq indx data joined'!$A$1:$AJ$1150,MATCH('Wkly eq indx data aligned'!$A548,OFFSET(INDIRECT(ADDRESS(1,MATCH(S$1,'Wkly eq indx data joined'!$1:$1,0),1,1,$A$1)),,,1150,1),0),MATCH(S$1,'Wkly eq indx data joined'!$1:$1,0)+1)</f>
        <v>24754.9</v>
      </c>
    </row>
    <row r="549" spans="1:19" x14ac:dyDescent="0.25">
      <c r="A549" s="4">
        <f t="shared" si="8"/>
        <v>40354</v>
      </c>
      <c r="B549" s="9" cm="1">
        <f t="array" aca="1" ref="B549" ca="1">INDEX('Wkly eq indx data joined'!$A$1:$AJ$1150,MATCH('Wkly eq indx data aligned'!$A549,OFFSET(INDIRECT(ADDRESS(1,MATCH(B$1,'Wkly eq indx data joined'!$1:$1,0),1,1,$A$1)),,,1150,1),0),MATCH(B$1,'Wkly eq indx data joined'!$1:$1,0)+1)</f>
        <v>4413.0029999999997</v>
      </c>
      <c r="C549" s="9" cm="1">
        <f t="array" aca="1" ref="C549" ca="1">INDEX('Wkly eq indx data joined'!$A$1:$AJ$1150,MATCH('Wkly eq indx data aligned'!$A549,OFFSET(INDIRECT(ADDRESS(1,MATCH(C$1,'Wkly eq indx data joined'!$1:$1,0),1,1,$A$1)),,,1150,1),0),MATCH(C$1,'Wkly eq indx data joined'!$1:$1,0)+1)</f>
        <v>9737.48</v>
      </c>
      <c r="D549" s="18" cm="1">
        <f t="array" aca="1" ref="D549" ca="1">IFERROR(INDEX('Wkly eq indx data joined'!$A$1:$AJ$1150,MATCH('Wkly eq indx data aligned'!$A549,OFFSET(INDIRECT(ADDRESS(1,MATCH(D$1,'Wkly eq indx data joined'!$1:$1,0),1,1,$A$1)),,,1150,1),0),MATCH(D$1,'Wkly eq indx data joined'!$1:$1,0)+1),D548)</f>
        <v>2552.817</v>
      </c>
      <c r="E549" s="9" cm="1">
        <f t="array" aca="1" ref="E549" ca="1">INDEX('Wkly eq indx data joined'!$A$1:$AJ$1150,MATCH('Wkly eq indx data aligned'!$A549,OFFSET(INDIRECT(ADDRESS(1,MATCH(E$1,'Wkly eq indx data joined'!$1:$1,0),1,1,$A$1)),,,1150,1),0),MATCH(E$1,'Wkly eq indx data joined'!$1:$1,0)+1)</f>
        <v>11707.85</v>
      </c>
      <c r="F549" s="9" cm="1">
        <f t="array" aca="1" ref="F549" ca="1">INDEX('Wkly eq indx data joined'!$A$1:$AJ$1150,MATCH('Wkly eq indx data aligned'!$A549,OFFSET(INDIRECT(ADDRESS(1,MATCH(F$1,'Wkly eq indx data joined'!$1:$1,0),1,1,$A$1)),,,1150,1),0),MATCH(F$1,'Wkly eq indx data joined'!$1:$1,0)+1)</f>
        <v>6275.35</v>
      </c>
      <c r="G549" s="9" cm="1">
        <f t="array" aca="1" ref="G549" ca="1">INDEX('Wkly eq indx data joined'!$A$1:$AJ$1150,MATCH('Wkly eq indx data aligned'!$A549,OFFSET(INDIRECT(ADDRESS(1,MATCH(G$1,'Wkly eq indx data joined'!$1:$1,0),1,1,$A$1)),,,1150,1),0),MATCH(G$1,'Wkly eq indx data joined'!$1:$1,0)+1)</f>
        <v>1076.77</v>
      </c>
      <c r="H549" s="9" cm="1">
        <f t="array" aca="1" ref="H549" ca="1">INDEX('Wkly eq indx data joined'!$A$1:$AJ$1150,MATCH('Wkly eq indx data aligned'!$A549,OFFSET(INDIRECT(ADDRESS(1,MATCH(H$1,'Wkly eq indx data joined'!$1:$1,0),1,1,$A$1)),,,1150,1),0),MATCH(H$1,'Wkly eq indx data joined'!$1:$1,0)+1)</f>
        <v>5046.47</v>
      </c>
      <c r="I549" s="9" cm="1">
        <f t="array" aca="1" ref="I549" ca="1">INDEX('Wkly eq indx data joined'!$A$1:$AJ$1150,MATCH('Wkly eq indx data aligned'!$A549,OFFSET(INDIRECT(ADDRESS(1,MATCH(I$1,'Wkly eq indx data joined'!$1:$1,0),1,1,$A$1)),,,1150,1),0),MATCH(I$1,'Wkly eq indx data joined'!$1:$1,0)+1)</f>
        <v>20690.79</v>
      </c>
      <c r="J549" s="9" cm="1">
        <f t="array" aca="1" ref="J549" ca="1">INDEX('Wkly eq indx data joined'!$A$1:$AJ$1150,MATCH('Wkly eq indx data aligned'!$A549,OFFSET(INDIRECT(ADDRESS(1,MATCH(J$1,'Wkly eq indx data joined'!$1:$1,0),1,1,$A$1)),,,1150,1),0),MATCH(J$1,'Wkly eq indx data joined'!$1:$1,0)+1)</f>
        <v>3519.73</v>
      </c>
      <c r="K549" s="9" cm="1">
        <f t="array" aca="1" ref="K549" ca="1">INDEX('Wkly eq indx data joined'!$A$1:$AJ$1150,MATCH('Wkly eq indx data aligned'!$A549,OFFSET(INDIRECT(ADDRESS(1,MATCH(K$1,'Wkly eq indx data joined'!$1:$1,0),1,1,$A$1)),,,1150,1),0),MATCH(K$1,'Wkly eq indx data joined'!$1:$1,0)+1)</f>
        <v>6070.6</v>
      </c>
      <c r="L549" s="12" cm="1">
        <f t="array" aca="1" ref="L549" ca="1">INDEX('Wkly eq indx data joined'!$A$1:$AJ$1150,MATCH('Wkly eq indx data aligned'!$A549+2,OFFSET(INDIRECT(ADDRESS(1,MATCH(L$1,'Wkly eq indx data joined'!$1:$1,0),1,1,$A$1)),,,1150,1),0),MATCH(L$1,'Wkly eq indx data joined'!$1:$1,0)+1)</f>
        <v>1729.84</v>
      </c>
      <c r="M549" s="9" cm="1">
        <f t="array" aca="1" ref="M549" ca="1">INDEX('Wkly eq indx data joined'!$A$1:$AJ$1150,MATCH('Wkly eq indx data aligned'!$A549,OFFSET(INDIRECT(ADDRESS(1,MATCH(M$1,'Wkly eq indx data joined'!$1:$1,0),1,1,$A$1)),,,1150,1),0),MATCH(M$1,'Wkly eq indx data joined'!$1:$1,0)+1)</f>
        <v>64823.8</v>
      </c>
      <c r="N549" s="9" cm="1">
        <f t="array" aca="1" ref="N549" ca="1">INDEX('Wkly eq indx data joined'!$A$1:$AJ$1150,MATCH('Wkly eq indx data aligned'!$A549,OFFSET(INDIRECT(ADDRESS(1,MATCH(N$1,'Wkly eq indx data joined'!$1:$1,0),1,1,$A$1)),,,1150,1),0),MATCH(N$1,'Wkly eq indx data joined'!$1:$1,0)+1)</f>
        <v>2945.97</v>
      </c>
      <c r="O549" s="13" cm="1">
        <f t="array" aca="1" ref="O549" ca="1">INDEX('Wkly eq indx data joined'!$A$1:$AJ$1150,MATCH('Wkly eq indx data aligned'!$A549+1,OFFSET(INDIRECT(ADDRESS(1,MATCH(O$1,'Wkly eq indx data joined'!$1:$1,0),1,1,$A$1)),,,1150,1),0),MATCH(O$1,'Wkly eq indx data joined'!$1:$1,0)+1)</f>
        <v>7474.71</v>
      </c>
      <c r="P549" s="12" cm="1">
        <f t="array" aca="1" ref="P549" ca="1">INDEX('Wkly eq indx data joined'!$A$1:$AJ$1150,MATCH('Wkly eq indx data aligned'!$A549+2,OFFSET(INDIRECT(ADDRESS(1,MATCH(P$1,'Wkly eq indx data joined'!$1:$1,0),1,1,$A$1)),,,1150,1),0),MATCH(P$1,'Wkly eq indx data joined'!$1:$1,0)+1)</f>
        <v>5269.05</v>
      </c>
      <c r="Q549" s="9" cm="1">
        <f t="array" aca="1" ref="Q549" ca="1">INDEX('Wkly eq indx data joined'!$A$1:$AJ$1150,MATCH('Wkly eq indx data aligned'!$A549,OFFSET(INDIRECT(ADDRESS(1,MATCH(Q$1,'Wkly eq indx data joined'!$1:$1,0),1,1,$A$1)),,,1150,1),0),MATCH(Q$1,'Wkly eq indx data joined'!$1:$1,0)+1)</f>
        <v>325.99</v>
      </c>
      <c r="R549" s="12" cm="1">
        <f t="array" aca="1" ref="R549" ca="1">INDEX('Wkly eq indx data joined'!$A$1:$AJ$1150,MATCH('Wkly eq indx data aligned'!$A549+2,OFFSET(INDIRECT(ADDRESS(1,MATCH(R$1,'Wkly eq indx data joined'!$1:$1,0),1,1,$A$1)),,,1150,1),0),MATCH(R$1,'Wkly eq indx data joined'!$1:$1,0)+1)</f>
        <v>1347.58</v>
      </c>
      <c r="S549" s="9" cm="1">
        <f t="array" aca="1" ref="S549" ca="1">INDEX('Wkly eq indx data joined'!$A$1:$AJ$1150,MATCH('Wkly eq indx data aligned'!$A549,OFFSET(INDIRECT(ADDRESS(1,MATCH(S$1,'Wkly eq indx data joined'!$1:$1,0),1,1,$A$1)),,,1150,1),0),MATCH(S$1,'Wkly eq indx data joined'!$1:$1,0)+1)</f>
        <v>24263.82</v>
      </c>
    </row>
    <row r="550" spans="1:19" x14ac:dyDescent="0.25">
      <c r="A550" s="4">
        <f t="shared" si="8"/>
        <v>40361</v>
      </c>
      <c r="B550" s="9" cm="1">
        <f t="array" aca="1" ref="B550" ca="1">INDEX('Wkly eq indx data joined'!$A$1:$AJ$1150,MATCH('Wkly eq indx data aligned'!$A550,OFFSET(INDIRECT(ADDRESS(1,MATCH(B$1,'Wkly eq indx data joined'!$1:$1,0),1,1,$A$1)),,,1150,1),0),MATCH(B$1,'Wkly eq indx data joined'!$1:$1,0)+1)</f>
        <v>4238.7250000000004</v>
      </c>
      <c r="C550" s="9" cm="1">
        <f t="array" aca="1" ref="C550" ca="1">INDEX('Wkly eq indx data joined'!$A$1:$AJ$1150,MATCH('Wkly eq indx data aligned'!$A550,OFFSET(INDIRECT(ADDRESS(1,MATCH(C$1,'Wkly eq indx data joined'!$1:$1,0),1,1,$A$1)),,,1150,1),0),MATCH(C$1,'Wkly eq indx data joined'!$1:$1,0)+1)</f>
        <v>9203.7099999999991</v>
      </c>
      <c r="D550" s="18" cm="1">
        <f t="array" aca="1" ref="D550" ca="1">IFERROR(INDEX('Wkly eq indx data joined'!$A$1:$AJ$1150,MATCH('Wkly eq indx data aligned'!$A550,OFFSET(INDIRECT(ADDRESS(1,MATCH(D$1,'Wkly eq indx data joined'!$1:$1,0),1,1,$A$1)),,,1150,1),0),MATCH(D$1,'Wkly eq indx data joined'!$1:$1,0)+1),D549)</f>
        <v>2382.9009999999998</v>
      </c>
      <c r="E550" s="9" cm="1">
        <f t="array" aca="1" ref="E550" ca="1">INDEX('Wkly eq indx data joined'!$A$1:$AJ$1150,MATCH('Wkly eq indx data aligned'!$A550,OFFSET(INDIRECT(ADDRESS(1,MATCH(E$1,'Wkly eq indx data joined'!$1:$1,0),1,1,$A$1)),,,1150,1),0),MATCH(E$1,'Wkly eq indx data joined'!$1:$1,0)+1)</f>
        <v>11196.06</v>
      </c>
      <c r="F550" s="9" cm="1">
        <f t="array" aca="1" ref="F550" ca="1">INDEX('Wkly eq indx data joined'!$A$1:$AJ$1150,MATCH('Wkly eq indx data aligned'!$A550,OFFSET(INDIRECT(ADDRESS(1,MATCH(F$1,'Wkly eq indx data joined'!$1:$1,0),1,1,$A$1)),,,1150,1),0),MATCH(F$1,'Wkly eq indx data joined'!$1:$1,0)+1)</f>
        <v>5974.3</v>
      </c>
      <c r="G550" s="9" cm="1">
        <f t="array" aca="1" ref="G550" ca="1">INDEX('Wkly eq indx data joined'!$A$1:$AJ$1150,MATCH('Wkly eq indx data aligned'!$A550,OFFSET(INDIRECT(ADDRESS(1,MATCH(G$1,'Wkly eq indx data joined'!$1:$1,0),1,1,$A$1)),,,1150,1),0),MATCH(G$1,'Wkly eq indx data joined'!$1:$1,0)+1)</f>
        <v>1022.58</v>
      </c>
      <c r="H550" s="9" cm="1">
        <f t="array" aca="1" ref="H550" ca="1">INDEX('Wkly eq indx data joined'!$A$1:$AJ$1150,MATCH('Wkly eq indx data aligned'!$A550,OFFSET(INDIRECT(ADDRESS(1,MATCH(H$1,'Wkly eq indx data joined'!$1:$1,0),1,1,$A$1)),,,1150,1),0),MATCH(H$1,'Wkly eq indx data joined'!$1:$1,0)+1)</f>
        <v>4838.09</v>
      </c>
      <c r="I550" s="9" cm="1">
        <f t="array" aca="1" ref="I550" ca="1">INDEX('Wkly eq indx data joined'!$A$1:$AJ$1150,MATCH('Wkly eq indx data aligned'!$A550,OFFSET(INDIRECT(ADDRESS(1,MATCH(I$1,'Wkly eq indx data joined'!$1:$1,0),1,1,$A$1)),,,1150,1),0),MATCH(I$1,'Wkly eq indx data joined'!$1:$1,0)+1)</f>
        <v>19905.32</v>
      </c>
      <c r="J550" s="9" cm="1">
        <f t="array" aca="1" ref="J550" ca="1">INDEX('Wkly eq indx data joined'!$A$1:$AJ$1150,MATCH('Wkly eq indx data aligned'!$A550,OFFSET(INDIRECT(ADDRESS(1,MATCH(J$1,'Wkly eq indx data joined'!$1:$1,0),1,1,$A$1)),,,1150,1),0),MATCH(J$1,'Wkly eq indx data joined'!$1:$1,0)+1)</f>
        <v>3348.37</v>
      </c>
      <c r="K550" s="9" cm="1">
        <f t="array" aca="1" ref="K550" ca="1">INDEX('Wkly eq indx data joined'!$A$1:$AJ$1150,MATCH('Wkly eq indx data aligned'!$A550,OFFSET(INDIRECT(ADDRESS(1,MATCH(K$1,'Wkly eq indx data joined'!$1:$1,0),1,1,$A$1)),,,1150,1),0),MATCH(K$1,'Wkly eq indx data joined'!$1:$1,0)+1)</f>
        <v>5834.15</v>
      </c>
      <c r="L550" s="12" cm="1">
        <f t="array" aca="1" ref="L550" ca="1">INDEX('Wkly eq indx data joined'!$A$1:$AJ$1150,MATCH('Wkly eq indx data aligned'!$A550+2,OFFSET(INDIRECT(ADDRESS(1,MATCH(L$1,'Wkly eq indx data joined'!$1:$1,0),1,1,$A$1)),,,1150,1),0),MATCH(L$1,'Wkly eq indx data joined'!$1:$1,0)+1)</f>
        <v>1671.82</v>
      </c>
      <c r="M550" s="9" cm="1">
        <f t="array" aca="1" ref="M550" ca="1">INDEX('Wkly eq indx data joined'!$A$1:$AJ$1150,MATCH('Wkly eq indx data aligned'!$A550,OFFSET(INDIRECT(ADDRESS(1,MATCH(M$1,'Wkly eq indx data joined'!$1:$1,0),1,1,$A$1)),,,1150,1),0),MATCH(M$1,'Wkly eq indx data joined'!$1:$1,0)+1)</f>
        <v>61429.8</v>
      </c>
      <c r="N550" s="9" cm="1">
        <f t="array" aca="1" ref="N550" ca="1">INDEX('Wkly eq indx data joined'!$A$1:$AJ$1150,MATCH('Wkly eq indx data aligned'!$A550,OFFSET(INDIRECT(ADDRESS(1,MATCH(N$1,'Wkly eq indx data joined'!$1:$1,0),1,1,$A$1)),,,1150,1),0),MATCH(N$1,'Wkly eq indx data joined'!$1:$1,0)+1)</f>
        <v>2844.28</v>
      </c>
      <c r="O550" s="13" cm="1">
        <f t="array" aca="1" ref="O550" ca="1">INDEX('Wkly eq indx data joined'!$A$1:$AJ$1150,MATCH('Wkly eq indx data aligned'!$A550+1,OFFSET(INDIRECT(ADDRESS(1,MATCH(O$1,'Wkly eq indx data joined'!$1:$1,0),1,1,$A$1)),,,1150,1),0),MATCH(O$1,'Wkly eq indx data joined'!$1:$1,0)+1)</f>
        <v>7330.74</v>
      </c>
      <c r="P550" s="12" cm="1">
        <f t="array" aca="1" ref="P550" ca="1">INDEX('Wkly eq indx data joined'!$A$1:$AJ$1150,MATCH('Wkly eq indx data aligned'!$A550+2,OFFSET(INDIRECT(ADDRESS(1,MATCH(P$1,'Wkly eq indx data joined'!$1:$1,0),1,1,$A$1)),,,1150,1),0),MATCH(P$1,'Wkly eq indx data joined'!$1:$1,0)+1)</f>
        <v>5237.1000000000004</v>
      </c>
      <c r="Q550" s="9" cm="1">
        <f t="array" aca="1" ref="Q550" ca="1">INDEX('Wkly eq indx data joined'!$A$1:$AJ$1150,MATCH('Wkly eq indx data aligned'!$A550,OFFSET(INDIRECT(ADDRESS(1,MATCH(Q$1,'Wkly eq indx data joined'!$1:$1,0),1,1,$A$1)),,,1150,1),0),MATCH(Q$1,'Wkly eq indx data joined'!$1:$1,0)+1)</f>
        <v>308.2</v>
      </c>
      <c r="R550" s="12" cm="1">
        <f t="array" aca="1" ref="R550" ca="1">INDEX('Wkly eq indx data joined'!$A$1:$AJ$1150,MATCH('Wkly eq indx data aligned'!$A550+2,OFFSET(INDIRECT(ADDRESS(1,MATCH(R$1,'Wkly eq indx data joined'!$1:$1,0),1,1,$A$1)),,,1150,1),0),MATCH(R$1,'Wkly eq indx data joined'!$1:$1,0)+1)</f>
        <v>1288.05</v>
      </c>
      <c r="S550" s="9" cm="1">
        <f t="array" aca="1" ref="S550" ca="1">INDEX('Wkly eq indx data joined'!$A$1:$AJ$1150,MATCH('Wkly eq indx data aligned'!$A550,OFFSET(INDIRECT(ADDRESS(1,MATCH(S$1,'Wkly eq indx data joined'!$1:$1,0),1,1,$A$1)),,,1150,1),0),MATCH(S$1,'Wkly eq indx data joined'!$1:$1,0)+1)</f>
        <v>23355.16</v>
      </c>
    </row>
    <row r="551" spans="1:19" x14ac:dyDescent="0.25">
      <c r="A551" s="4">
        <f t="shared" si="8"/>
        <v>40368</v>
      </c>
      <c r="B551" s="9" cm="1">
        <f t="array" aca="1" ref="B551" ca="1">INDEX('Wkly eq indx data joined'!$A$1:$AJ$1150,MATCH('Wkly eq indx data aligned'!$A551,OFFSET(INDIRECT(ADDRESS(1,MATCH(B$1,'Wkly eq indx data joined'!$1:$1,0),1,1,$A$1)),,,1150,1),0),MATCH(B$1,'Wkly eq indx data joined'!$1:$1,0)+1)</f>
        <v>4396.3119999999999</v>
      </c>
      <c r="C551" s="9" cm="1">
        <f t="array" aca="1" ref="C551" ca="1">INDEX('Wkly eq indx data joined'!$A$1:$AJ$1150,MATCH('Wkly eq indx data aligned'!$A551,OFFSET(INDIRECT(ADDRESS(1,MATCH(C$1,'Wkly eq indx data joined'!$1:$1,0),1,1,$A$1)),,,1150,1),0),MATCH(C$1,'Wkly eq indx data joined'!$1:$1,0)+1)</f>
        <v>9585.32</v>
      </c>
      <c r="D551" s="18" cm="1">
        <f t="array" aca="1" ref="D551" ca="1">IFERROR(INDEX('Wkly eq indx data joined'!$A$1:$AJ$1150,MATCH('Wkly eq indx data aligned'!$A551,OFFSET(INDIRECT(ADDRESS(1,MATCH(D$1,'Wkly eq indx data joined'!$1:$1,0),1,1,$A$1)),,,1150,1),0),MATCH(D$1,'Wkly eq indx data joined'!$1:$1,0)+1),D550)</f>
        <v>2470.9229999999998</v>
      </c>
      <c r="E551" s="9" cm="1">
        <f t="array" aca="1" ref="E551" ca="1">INDEX('Wkly eq indx data joined'!$A$1:$AJ$1150,MATCH('Wkly eq indx data aligned'!$A551,OFFSET(INDIRECT(ADDRESS(1,MATCH(E$1,'Wkly eq indx data joined'!$1:$1,0),1,1,$A$1)),,,1150,1),0),MATCH(E$1,'Wkly eq indx data joined'!$1:$1,0)+1)</f>
        <v>11570.45</v>
      </c>
      <c r="F551" s="9" cm="1">
        <f t="array" aca="1" ref="F551" ca="1">INDEX('Wkly eq indx data joined'!$A$1:$AJ$1150,MATCH('Wkly eq indx data aligned'!$A551,OFFSET(INDIRECT(ADDRESS(1,MATCH(F$1,'Wkly eq indx data joined'!$1:$1,0),1,1,$A$1)),,,1150,1),0),MATCH(F$1,'Wkly eq indx data joined'!$1:$1,0)+1)</f>
        <v>6210.49</v>
      </c>
      <c r="G551" s="9" cm="1">
        <f t="array" aca="1" ref="G551" ca="1">INDEX('Wkly eq indx data joined'!$A$1:$AJ$1150,MATCH('Wkly eq indx data aligned'!$A551,OFFSET(INDIRECT(ADDRESS(1,MATCH(G$1,'Wkly eq indx data joined'!$1:$1,0),1,1,$A$1)),,,1150,1),0),MATCH(G$1,'Wkly eq indx data joined'!$1:$1,0)+1)</f>
        <v>1077.96</v>
      </c>
      <c r="H551" s="9" cm="1">
        <f t="array" aca="1" ref="H551" ca="1">INDEX('Wkly eq indx data joined'!$A$1:$AJ$1150,MATCH('Wkly eq indx data aligned'!$A551,OFFSET(INDIRECT(ADDRESS(1,MATCH(H$1,'Wkly eq indx data joined'!$1:$1,0),1,1,$A$1)),,,1150,1),0),MATCH(H$1,'Wkly eq indx data joined'!$1:$1,0)+1)</f>
        <v>5132.9399999999996</v>
      </c>
      <c r="I551" s="9" cm="1">
        <f t="array" aca="1" ref="I551" ca="1">INDEX('Wkly eq indx data joined'!$A$1:$AJ$1150,MATCH('Wkly eq indx data aligned'!$A551,OFFSET(INDIRECT(ADDRESS(1,MATCH(I$1,'Wkly eq indx data joined'!$1:$1,0),1,1,$A$1)),,,1150,1),0),MATCH(I$1,'Wkly eq indx data joined'!$1:$1,0)+1)</f>
        <v>20378.66</v>
      </c>
      <c r="J551" s="9" cm="1">
        <f t="array" aca="1" ref="J551" ca="1">INDEX('Wkly eq indx data joined'!$A$1:$AJ$1150,MATCH('Wkly eq indx data aligned'!$A551,OFFSET(INDIRECT(ADDRESS(1,MATCH(J$1,'Wkly eq indx data joined'!$1:$1,0),1,1,$A$1)),,,1150,1),0),MATCH(J$1,'Wkly eq indx data joined'!$1:$1,0)+1)</f>
        <v>3554.48</v>
      </c>
      <c r="K551" s="9" cm="1">
        <f t="array" aca="1" ref="K551" ca="1">INDEX('Wkly eq indx data joined'!$A$1:$AJ$1150,MATCH('Wkly eq indx data aligned'!$A551,OFFSET(INDIRECT(ADDRESS(1,MATCH(K$1,'Wkly eq indx data joined'!$1:$1,0),1,1,$A$1)),,,1150,1),0),MATCH(K$1,'Wkly eq indx data joined'!$1:$1,0)+1)</f>
        <v>6065.24</v>
      </c>
      <c r="L551" s="12" cm="1">
        <f t="array" aca="1" ref="L551" ca="1">INDEX('Wkly eq indx data joined'!$A$1:$AJ$1150,MATCH('Wkly eq indx data aligned'!$A551+2,OFFSET(INDIRECT(ADDRESS(1,MATCH(L$1,'Wkly eq indx data joined'!$1:$1,0),1,1,$A$1)),,,1150,1),0),MATCH(L$1,'Wkly eq indx data joined'!$1:$1,0)+1)</f>
        <v>1723.01</v>
      </c>
      <c r="M551" s="9" cm="1">
        <f t="array" aca="1" ref="M551" ca="1">INDEX('Wkly eq indx data joined'!$A$1:$AJ$1150,MATCH('Wkly eq indx data aligned'!$A551,OFFSET(INDIRECT(ADDRESS(1,MATCH(M$1,'Wkly eq indx data joined'!$1:$1,0),1,1,$A$1)),,,1150,1),0),MATCH(M$1,'Wkly eq indx data joined'!$1:$1,0)+1)</f>
        <v>63476.3</v>
      </c>
      <c r="N551" s="9" cm="1">
        <f t="array" aca="1" ref="N551" ca="1">INDEX('Wkly eq indx data joined'!$A$1:$AJ$1150,MATCH('Wkly eq indx data aligned'!$A551,OFFSET(INDIRECT(ADDRESS(1,MATCH(N$1,'Wkly eq indx data joined'!$1:$1,0),1,1,$A$1)),,,1150,1),0),MATCH(N$1,'Wkly eq indx data joined'!$1:$1,0)+1)</f>
        <v>2884.23</v>
      </c>
      <c r="O551" s="13" cm="1">
        <f t="array" aca="1" ref="O551" ca="1">INDEX('Wkly eq indx data joined'!$A$1:$AJ$1150,MATCH('Wkly eq indx data aligned'!$A551+1,OFFSET(INDIRECT(ADDRESS(1,MATCH(O$1,'Wkly eq indx data joined'!$1:$1,0),1,1,$A$1)),,,1150,1),0),MATCH(O$1,'Wkly eq indx data joined'!$1:$1,0)+1)</f>
        <v>7647.25</v>
      </c>
      <c r="P551" s="12" cm="1">
        <f t="array" aca="1" ref="P551" ca="1">INDEX('Wkly eq indx data joined'!$A$1:$AJ$1150,MATCH('Wkly eq indx data aligned'!$A551+2,OFFSET(INDIRECT(ADDRESS(1,MATCH(P$1,'Wkly eq indx data joined'!$1:$1,0),1,1,$A$1)),,,1150,1),0),MATCH(P$1,'Wkly eq indx data joined'!$1:$1,0)+1)</f>
        <v>5352.45</v>
      </c>
      <c r="Q551" s="9" cm="1">
        <f t="array" aca="1" ref="Q551" ca="1">INDEX('Wkly eq indx data joined'!$A$1:$AJ$1150,MATCH('Wkly eq indx data aligned'!$A551,OFFSET(INDIRECT(ADDRESS(1,MATCH(Q$1,'Wkly eq indx data joined'!$1:$1,0),1,1,$A$1)),,,1150,1),0),MATCH(Q$1,'Wkly eq indx data joined'!$1:$1,0)+1)</f>
        <v>324.42</v>
      </c>
      <c r="R551" s="12" cm="1">
        <f t="array" aca="1" ref="R551" ca="1">INDEX('Wkly eq indx data joined'!$A$1:$AJ$1150,MATCH('Wkly eq indx data aligned'!$A551+2,OFFSET(INDIRECT(ADDRESS(1,MATCH(R$1,'Wkly eq indx data joined'!$1:$1,0),1,1,$A$1)),,,1150,1),0),MATCH(R$1,'Wkly eq indx data joined'!$1:$1,0)+1)</f>
        <v>1324.17</v>
      </c>
      <c r="S551" s="9" cm="1">
        <f t="array" aca="1" ref="S551" ca="1">INDEX('Wkly eq indx data joined'!$A$1:$AJ$1150,MATCH('Wkly eq indx data aligned'!$A551,OFFSET(INDIRECT(ADDRESS(1,MATCH(S$1,'Wkly eq indx data joined'!$1:$1,0),1,1,$A$1)),,,1150,1),0),MATCH(S$1,'Wkly eq indx data joined'!$1:$1,0)+1)</f>
        <v>24284.880000000001</v>
      </c>
    </row>
    <row r="552" spans="1:19" x14ac:dyDescent="0.25">
      <c r="A552" s="4">
        <f t="shared" si="8"/>
        <v>40375</v>
      </c>
      <c r="B552" s="9" cm="1">
        <f t="array" aca="1" ref="B552" ca="1">INDEX('Wkly eq indx data joined'!$A$1:$AJ$1150,MATCH('Wkly eq indx data aligned'!$A552,OFFSET(INDIRECT(ADDRESS(1,MATCH(B$1,'Wkly eq indx data joined'!$1:$1,0),1,1,$A$1)),,,1150,1),0),MATCH(B$1,'Wkly eq indx data joined'!$1:$1,0)+1)</f>
        <v>4422.7380000000003</v>
      </c>
      <c r="C552" s="9" cm="1">
        <f t="array" aca="1" ref="C552" ca="1">INDEX('Wkly eq indx data joined'!$A$1:$AJ$1150,MATCH('Wkly eq indx data aligned'!$A552,OFFSET(INDIRECT(ADDRESS(1,MATCH(C$1,'Wkly eq indx data joined'!$1:$1,0),1,1,$A$1)),,,1150,1),0),MATCH(C$1,'Wkly eq indx data joined'!$1:$1,0)+1)</f>
        <v>9408.36</v>
      </c>
      <c r="D552" s="18" cm="1">
        <f t="array" aca="1" ref="D552" ca="1">IFERROR(INDEX('Wkly eq indx data joined'!$A$1:$AJ$1150,MATCH('Wkly eq indx data aligned'!$A552,OFFSET(INDIRECT(ADDRESS(1,MATCH(D$1,'Wkly eq indx data joined'!$1:$1,0),1,1,$A$1)),,,1150,1),0),MATCH(D$1,'Wkly eq indx data joined'!$1:$1,0)+1),D551)</f>
        <v>2424.2710000000002</v>
      </c>
      <c r="E552" s="9" cm="1">
        <f t="array" aca="1" ref="E552" ca="1">INDEX('Wkly eq indx data joined'!$A$1:$AJ$1150,MATCH('Wkly eq indx data aligned'!$A552,OFFSET(INDIRECT(ADDRESS(1,MATCH(E$1,'Wkly eq indx data joined'!$1:$1,0),1,1,$A$1)),,,1150,1),0),MATCH(E$1,'Wkly eq indx data joined'!$1:$1,0)+1)</f>
        <v>11569.65</v>
      </c>
      <c r="F552" s="9" cm="1">
        <f t="array" aca="1" ref="F552" ca="1">INDEX('Wkly eq indx data joined'!$A$1:$AJ$1150,MATCH('Wkly eq indx data aligned'!$A552,OFFSET(INDIRECT(ADDRESS(1,MATCH(F$1,'Wkly eq indx data joined'!$1:$1,0),1,1,$A$1)),,,1150,1),0),MATCH(F$1,'Wkly eq indx data joined'!$1:$1,0)+1)</f>
        <v>6184.37</v>
      </c>
      <c r="G552" s="9" cm="1">
        <f t="array" aca="1" ref="G552" ca="1">INDEX('Wkly eq indx data joined'!$A$1:$AJ$1150,MATCH('Wkly eq indx data aligned'!$A552,OFFSET(INDIRECT(ADDRESS(1,MATCH(G$1,'Wkly eq indx data joined'!$1:$1,0),1,1,$A$1)),,,1150,1),0),MATCH(G$1,'Wkly eq indx data joined'!$1:$1,0)+1)</f>
        <v>1064.8800000000001</v>
      </c>
      <c r="H552" s="9" cm="1">
        <f t="array" aca="1" ref="H552" ca="1">INDEX('Wkly eq indx data joined'!$A$1:$AJ$1150,MATCH('Wkly eq indx data aligned'!$A552,OFFSET(INDIRECT(ADDRESS(1,MATCH(H$1,'Wkly eq indx data joined'!$1:$1,0),1,1,$A$1)),,,1150,1),0),MATCH(H$1,'Wkly eq indx data joined'!$1:$1,0)+1)</f>
        <v>5158.8500000000004</v>
      </c>
      <c r="I552" s="9" cm="1">
        <f t="array" aca="1" ref="I552" ca="1">INDEX('Wkly eq indx data joined'!$A$1:$AJ$1150,MATCH('Wkly eq indx data aligned'!$A552,OFFSET(INDIRECT(ADDRESS(1,MATCH(I$1,'Wkly eq indx data joined'!$1:$1,0),1,1,$A$1)),,,1150,1),0),MATCH(I$1,'Wkly eq indx data joined'!$1:$1,0)+1)</f>
        <v>20250.16</v>
      </c>
      <c r="J552" s="9" cm="1">
        <f t="array" aca="1" ref="J552" ca="1">INDEX('Wkly eq indx data joined'!$A$1:$AJ$1150,MATCH('Wkly eq indx data aligned'!$A552,OFFSET(INDIRECT(ADDRESS(1,MATCH(J$1,'Wkly eq indx data joined'!$1:$1,0),1,1,$A$1)),,,1150,1),0),MATCH(J$1,'Wkly eq indx data joined'!$1:$1,0)+1)</f>
        <v>3500.16</v>
      </c>
      <c r="K552" s="9" cm="1">
        <f t="array" aca="1" ref="K552" ca="1">INDEX('Wkly eq indx data joined'!$A$1:$AJ$1150,MATCH('Wkly eq indx data aligned'!$A552,OFFSET(INDIRECT(ADDRESS(1,MATCH(K$1,'Wkly eq indx data joined'!$1:$1,0),1,1,$A$1)),,,1150,1),0),MATCH(K$1,'Wkly eq indx data joined'!$1:$1,0)+1)</f>
        <v>6040.27</v>
      </c>
      <c r="L552" s="12" cm="1">
        <f t="array" aca="1" ref="L552" ca="1">INDEX('Wkly eq indx data joined'!$A$1:$AJ$1150,MATCH('Wkly eq indx data aligned'!$A552+2,OFFSET(INDIRECT(ADDRESS(1,MATCH(L$1,'Wkly eq indx data joined'!$1:$1,0),1,1,$A$1)),,,1150,1),0),MATCH(L$1,'Wkly eq indx data joined'!$1:$1,0)+1)</f>
        <v>1738.45</v>
      </c>
      <c r="M552" s="9" cm="1">
        <f t="array" aca="1" ref="M552" ca="1">INDEX('Wkly eq indx data joined'!$A$1:$AJ$1150,MATCH('Wkly eq indx data aligned'!$A552,OFFSET(INDIRECT(ADDRESS(1,MATCH(M$1,'Wkly eq indx data joined'!$1:$1,0),1,1,$A$1)),,,1150,1),0),MATCH(M$1,'Wkly eq indx data joined'!$1:$1,0)+1)</f>
        <v>62339.3</v>
      </c>
      <c r="N552" s="9" cm="1">
        <f t="array" aca="1" ref="N552" ca="1">INDEX('Wkly eq indx data joined'!$A$1:$AJ$1150,MATCH('Wkly eq indx data aligned'!$A552,OFFSET(INDIRECT(ADDRESS(1,MATCH(N$1,'Wkly eq indx data joined'!$1:$1,0),1,1,$A$1)),,,1150,1),0),MATCH(N$1,'Wkly eq indx data joined'!$1:$1,0)+1)</f>
        <v>2855.52</v>
      </c>
      <c r="O552" s="13" cm="1">
        <f t="array" aca="1" ref="O552" ca="1">INDEX('Wkly eq indx data joined'!$A$1:$AJ$1150,MATCH('Wkly eq indx data aligned'!$A552+1,OFFSET(INDIRECT(ADDRESS(1,MATCH(O$1,'Wkly eq indx data joined'!$1:$1,0),1,1,$A$1)),,,1150,1),0),MATCH(O$1,'Wkly eq indx data joined'!$1:$1,0)+1)</f>
        <v>7664.57</v>
      </c>
      <c r="P552" s="12" cm="1">
        <f t="array" aca="1" ref="P552" ca="1">INDEX('Wkly eq indx data joined'!$A$1:$AJ$1150,MATCH('Wkly eq indx data aligned'!$A552+2,OFFSET(INDIRECT(ADDRESS(1,MATCH(P$1,'Wkly eq indx data joined'!$1:$1,0),1,1,$A$1)),,,1150,1),0),MATCH(P$1,'Wkly eq indx data joined'!$1:$1,0)+1)</f>
        <v>5393.9</v>
      </c>
      <c r="Q552" s="9" cm="1">
        <f t="array" aca="1" ref="Q552" ca="1">INDEX('Wkly eq indx data joined'!$A$1:$AJ$1150,MATCH('Wkly eq indx data aligned'!$A552,OFFSET(INDIRECT(ADDRESS(1,MATCH(Q$1,'Wkly eq indx data joined'!$1:$1,0),1,1,$A$1)),,,1150,1),0),MATCH(Q$1,'Wkly eq indx data joined'!$1:$1,0)+1)</f>
        <v>323.99</v>
      </c>
      <c r="R552" s="12" cm="1">
        <f t="array" aca="1" ref="R552" ca="1">INDEX('Wkly eq indx data joined'!$A$1:$AJ$1150,MATCH('Wkly eq indx data aligned'!$A552+2,OFFSET(INDIRECT(ADDRESS(1,MATCH(R$1,'Wkly eq indx data joined'!$1:$1,0),1,1,$A$1)),,,1150,1),0),MATCH(R$1,'Wkly eq indx data joined'!$1:$1,0)+1)</f>
        <v>1327.55</v>
      </c>
      <c r="S552" s="9" cm="1">
        <f t="array" aca="1" ref="S552" ca="1">INDEX('Wkly eq indx data joined'!$A$1:$AJ$1150,MATCH('Wkly eq indx data aligned'!$A552,OFFSET(INDIRECT(ADDRESS(1,MATCH(S$1,'Wkly eq indx data joined'!$1:$1,0),1,1,$A$1)),,,1150,1),0),MATCH(S$1,'Wkly eq indx data joined'!$1:$1,0)+1)</f>
        <v>24465.49</v>
      </c>
    </row>
    <row r="553" spans="1:19" x14ac:dyDescent="0.25">
      <c r="A553" s="4">
        <f t="shared" si="8"/>
        <v>40382</v>
      </c>
      <c r="B553" s="9" cm="1">
        <f t="array" aca="1" ref="B553" ca="1">INDEX('Wkly eq indx data joined'!$A$1:$AJ$1150,MATCH('Wkly eq indx data aligned'!$A553,OFFSET(INDIRECT(ADDRESS(1,MATCH(B$1,'Wkly eq indx data joined'!$1:$1,0),1,1,$A$1)),,,1150,1),0),MATCH(B$1,'Wkly eq indx data joined'!$1:$1,0)+1)</f>
        <v>4458.3909999999996</v>
      </c>
      <c r="C553" s="9" cm="1">
        <f t="array" aca="1" ref="C553" ca="1">INDEX('Wkly eq indx data joined'!$A$1:$AJ$1150,MATCH('Wkly eq indx data aligned'!$A553,OFFSET(INDIRECT(ADDRESS(1,MATCH(C$1,'Wkly eq indx data joined'!$1:$1,0),1,1,$A$1)),,,1150,1),0),MATCH(C$1,'Wkly eq indx data joined'!$1:$1,0)+1)</f>
        <v>9430.9599999999991</v>
      </c>
      <c r="D553" s="18" cm="1">
        <f t="array" aca="1" ref="D553" ca="1">IFERROR(INDEX('Wkly eq indx data joined'!$A$1:$AJ$1150,MATCH('Wkly eq indx data aligned'!$A553,OFFSET(INDIRECT(ADDRESS(1,MATCH(D$1,'Wkly eq indx data joined'!$1:$1,0),1,1,$A$1)),,,1150,1),0),MATCH(D$1,'Wkly eq indx data joined'!$1:$1,0)+1),D552)</f>
        <v>2572.0279999999998</v>
      </c>
      <c r="E553" s="9" cm="1">
        <f t="array" aca="1" ref="E553" ca="1">INDEX('Wkly eq indx data joined'!$A$1:$AJ$1150,MATCH('Wkly eq indx data aligned'!$A553,OFFSET(INDIRECT(ADDRESS(1,MATCH(E$1,'Wkly eq indx data joined'!$1:$1,0),1,1,$A$1)),,,1150,1),0),MATCH(E$1,'Wkly eq indx data joined'!$1:$1,0)+1)</f>
        <v>11714.21</v>
      </c>
      <c r="F553" s="9" cm="1">
        <f t="array" aca="1" ref="F553" ca="1">INDEX('Wkly eq indx data joined'!$A$1:$AJ$1150,MATCH('Wkly eq indx data aligned'!$A553,OFFSET(INDIRECT(ADDRESS(1,MATCH(F$1,'Wkly eq indx data joined'!$1:$1,0),1,1,$A$1)),,,1150,1),0),MATCH(F$1,'Wkly eq indx data joined'!$1:$1,0)+1)</f>
        <v>6201.25</v>
      </c>
      <c r="G553" s="9" cm="1">
        <f t="array" aca="1" ref="G553" ca="1">INDEX('Wkly eq indx data joined'!$A$1:$AJ$1150,MATCH('Wkly eq indx data aligned'!$A553,OFFSET(INDIRECT(ADDRESS(1,MATCH(G$1,'Wkly eq indx data joined'!$1:$1,0),1,1,$A$1)),,,1150,1),0),MATCH(G$1,'Wkly eq indx data joined'!$1:$1,0)+1)</f>
        <v>1102.6600000000001</v>
      </c>
      <c r="H553" s="9" cm="1">
        <f t="array" aca="1" ref="H553" ca="1">INDEX('Wkly eq indx data joined'!$A$1:$AJ$1150,MATCH('Wkly eq indx data aligned'!$A553,OFFSET(INDIRECT(ADDRESS(1,MATCH(H$1,'Wkly eq indx data joined'!$1:$1,0),1,1,$A$1)),,,1150,1),0),MATCH(H$1,'Wkly eq indx data joined'!$1:$1,0)+1)</f>
        <v>5312.62</v>
      </c>
      <c r="I553" s="9" cm="1">
        <f t="array" aca="1" ref="I553" ca="1">INDEX('Wkly eq indx data joined'!$A$1:$AJ$1150,MATCH('Wkly eq indx data aligned'!$A553,OFFSET(INDIRECT(ADDRESS(1,MATCH(I$1,'Wkly eq indx data joined'!$1:$1,0),1,1,$A$1)),,,1150,1),0),MATCH(I$1,'Wkly eq indx data joined'!$1:$1,0)+1)</f>
        <v>20815.330000000002</v>
      </c>
      <c r="J553" s="9" cm="1">
        <f t="array" aca="1" ref="J553" ca="1">INDEX('Wkly eq indx data joined'!$A$1:$AJ$1150,MATCH('Wkly eq indx data aligned'!$A553,OFFSET(INDIRECT(ADDRESS(1,MATCH(J$1,'Wkly eq indx data joined'!$1:$1,0),1,1,$A$1)),,,1150,1),0),MATCH(J$1,'Wkly eq indx data joined'!$1:$1,0)+1)</f>
        <v>3607.05</v>
      </c>
      <c r="K553" s="9" cm="1">
        <f t="array" aca="1" ref="K553" ca="1">INDEX('Wkly eq indx data joined'!$A$1:$AJ$1150,MATCH('Wkly eq indx data aligned'!$A553,OFFSET(INDIRECT(ADDRESS(1,MATCH(K$1,'Wkly eq indx data joined'!$1:$1,0),1,1,$A$1)),,,1150,1),0),MATCH(K$1,'Wkly eq indx data joined'!$1:$1,0)+1)</f>
        <v>6166.34</v>
      </c>
      <c r="L553" s="12" cm="1">
        <f t="array" aca="1" ref="L553" ca="1">INDEX('Wkly eq indx data joined'!$A$1:$AJ$1150,MATCH('Wkly eq indx data aligned'!$A553+2,OFFSET(INDIRECT(ADDRESS(1,MATCH(L$1,'Wkly eq indx data joined'!$1:$1,0),1,1,$A$1)),,,1150,1),0),MATCH(L$1,'Wkly eq indx data joined'!$1:$1,0)+1)</f>
        <v>1758.06</v>
      </c>
      <c r="M553" s="9" cm="1">
        <f t="array" aca="1" ref="M553" ca="1">INDEX('Wkly eq indx data joined'!$A$1:$AJ$1150,MATCH('Wkly eq indx data aligned'!$A553,OFFSET(INDIRECT(ADDRESS(1,MATCH(M$1,'Wkly eq indx data joined'!$1:$1,0),1,1,$A$1)),,,1150,1),0),MATCH(M$1,'Wkly eq indx data joined'!$1:$1,0)+1)</f>
        <v>66323</v>
      </c>
      <c r="N553" s="9" cm="1">
        <f t="array" aca="1" ref="N553" ca="1">INDEX('Wkly eq indx data joined'!$A$1:$AJ$1150,MATCH('Wkly eq indx data aligned'!$A553,OFFSET(INDIRECT(ADDRESS(1,MATCH(N$1,'Wkly eq indx data joined'!$1:$1,0),1,1,$A$1)),,,1150,1),0),MATCH(N$1,'Wkly eq indx data joined'!$1:$1,0)+1)</f>
        <v>2918.08</v>
      </c>
      <c r="O553" s="13" cm="1">
        <f t="array" aca="1" ref="O553" ca="1">INDEX('Wkly eq indx data joined'!$A$1:$AJ$1150,MATCH('Wkly eq indx data aligned'!$A553+1,OFFSET(INDIRECT(ADDRESS(1,MATCH(O$1,'Wkly eq indx data joined'!$1:$1,0),1,1,$A$1)),,,1150,1),0),MATCH(O$1,'Wkly eq indx data joined'!$1:$1,0)+1)</f>
        <v>7761.22</v>
      </c>
      <c r="P553" s="12" cm="1">
        <f t="array" aca="1" ref="P553" ca="1">INDEX('Wkly eq indx data joined'!$A$1:$AJ$1150,MATCH('Wkly eq indx data aligned'!$A553+2,OFFSET(INDIRECT(ADDRESS(1,MATCH(P$1,'Wkly eq indx data joined'!$1:$1,0),1,1,$A$1)),,,1150,1),0),MATCH(P$1,'Wkly eq indx data joined'!$1:$1,0)+1)</f>
        <v>5449.1</v>
      </c>
      <c r="Q553" s="9" cm="1">
        <f t="array" aca="1" ref="Q553" ca="1">INDEX('Wkly eq indx data joined'!$A$1:$AJ$1150,MATCH('Wkly eq indx data aligned'!$A553,OFFSET(INDIRECT(ADDRESS(1,MATCH(Q$1,'Wkly eq indx data joined'!$1:$1,0),1,1,$A$1)),,,1150,1),0),MATCH(Q$1,'Wkly eq indx data joined'!$1:$1,0)+1)</f>
        <v>337.14</v>
      </c>
      <c r="R553" s="12" cm="1">
        <f t="array" aca="1" ref="R553" ca="1">INDEX('Wkly eq indx data joined'!$A$1:$AJ$1150,MATCH('Wkly eq indx data aligned'!$A553+2,OFFSET(INDIRECT(ADDRESS(1,MATCH(R$1,'Wkly eq indx data joined'!$1:$1,0),1,1,$A$1)),,,1150,1),0),MATCH(R$1,'Wkly eq indx data joined'!$1:$1,0)+1)</f>
        <v>1380.86</v>
      </c>
      <c r="S553" s="9" cm="1">
        <f t="array" aca="1" ref="S553" ca="1">INDEX('Wkly eq indx data joined'!$A$1:$AJ$1150,MATCH('Wkly eq indx data aligned'!$A553,OFFSET(INDIRECT(ADDRESS(1,MATCH(S$1,'Wkly eq indx data joined'!$1:$1,0),1,1,$A$1)),,,1150,1),0),MATCH(S$1,'Wkly eq indx data joined'!$1:$1,0)+1)</f>
        <v>25333.32</v>
      </c>
    </row>
    <row r="554" spans="1:19" x14ac:dyDescent="0.25">
      <c r="A554" s="4">
        <f t="shared" si="8"/>
        <v>40389</v>
      </c>
      <c r="B554" s="9" cm="1">
        <f t="array" aca="1" ref="B554" ca="1">INDEX('Wkly eq indx data joined'!$A$1:$AJ$1150,MATCH('Wkly eq indx data aligned'!$A554,OFFSET(INDIRECT(ADDRESS(1,MATCH(B$1,'Wkly eq indx data joined'!$1:$1,0),1,1,$A$1)),,,1150,1),0),MATCH(B$1,'Wkly eq indx data joined'!$1:$1,0)+1)</f>
        <v>4493.4799999999996</v>
      </c>
      <c r="C554" s="9" cm="1">
        <f t="array" aca="1" ref="C554" ca="1">INDEX('Wkly eq indx data joined'!$A$1:$AJ$1150,MATCH('Wkly eq indx data aligned'!$A554,OFFSET(INDIRECT(ADDRESS(1,MATCH(C$1,'Wkly eq indx data joined'!$1:$1,0),1,1,$A$1)),,,1150,1),0),MATCH(C$1,'Wkly eq indx data joined'!$1:$1,0)+1)</f>
        <v>9537.2999999999993</v>
      </c>
      <c r="D554" s="18" cm="1">
        <f t="array" aca="1" ref="D554" ca="1">IFERROR(INDEX('Wkly eq indx data joined'!$A$1:$AJ$1150,MATCH('Wkly eq indx data aligned'!$A554,OFFSET(INDIRECT(ADDRESS(1,MATCH(D$1,'Wkly eq indx data joined'!$1:$1,0),1,1,$A$1)),,,1150,1),0),MATCH(D$1,'Wkly eq indx data joined'!$1:$1,0)+1),D553)</f>
        <v>2637.502</v>
      </c>
      <c r="E554" s="9" cm="1">
        <f t="array" aca="1" ref="E554" ca="1">INDEX('Wkly eq indx data joined'!$A$1:$AJ$1150,MATCH('Wkly eq indx data aligned'!$A554,OFFSET(INDIRECT(ADDRESS(1,MATCH(E$1,'Wkly eq indx data joined'!$1:$1,0),1,1,$A$1)),,,1150,1),0),MATCH(E$1,'Wkly eq indx data joined'!$1:$1,0)+1)</f>
        <v>11713.43</v>
      </c>
      <c r="F554" s="9" cm="1">
        <f t="array" aca="1" ref="F554" ca="1">INDEX('Wkly eq indx data joined'!$A$1:$AJ$1150,MATCH('Wkly eq indx data aligned'!$A554,OFFSET(INDIRECT(ADDRESS(1,MATCH(F$1,'Wkly eq indx data joined'!$1:$1,0),1,1,$A$1)),,,1150,1),0),MATCH(F$1,'Wkly eq indx data joined'!$1:$1,0)+1)</f>
        <v>6200.78</v>
      </c>
      <c r="G554" s="9" cm="1">
        <f t="array" aca="1" ref="G554" ca="1">INDEX('Wkly eq indx data joined'!$A$1:$AJ$1150,MATCH('Wkly eq indx data aligned'!$A554,OFFSET(INDIRECT(ADDRESS(1,MATCH(G$1,'Wkly eq indx data joined'!$1:$1,0),1,1,$A$1)),,,1150,1),0),MATCH(G$1,'Wkly eq indx data joined'!$1:$1,0)+1)</f>
        <v>1101.5999999999999</v>
      </c>
      <c r="H554" s="9" cm="1">
        <f t="array" aca="1" ref="H554" ca="1">INDEX('Wkly eq indx data joined'!$A$1:$AJ$1150,MATCH('Wkly eq indx data aligned'!$A554,OFFSET(INDIRECT(ADDRESS(1,MATCH(H$1,'Wkly eq indx data joined'!$1:$1,0),1,1,$A$1)),,,1150,1),0),MATCH(H$1,'Wkly eq indx data joined'!$1:$1,0)+1)</f>
        <v>5258.02</v>
      </c>
      <c r="I554" s="9" cm="1">
        <f t="array" aca="1" ref="I554" ca="1">INDEX('Wkly eq indx data joined'!$A$1:$AJ$1150,MATCH('Wkly eq indx data aligned'!$A554,OFFSET(INDIRECT(ADDRESS(1,MATCH(I$1,'Wkly eq indx data joined'!$1:$1,0),1,1,$A$1)),,,1150,1),0),MATCH(I$1,'Wkly eq indx data joined'!$1:$1,0)+1)</f>
        <v>21029.81</v>
      </c>
      <c r="J554" s="9" cm="1">
        <f t="array" aca="1" ref="J554" ca="1">INDEX('Wkly eq indx data joined'!$A$1:$AJ$1150,MATCH('Wkly eq indx data aligned'!$A554,OFFSET(INDIRECT(ADDRESS(1,MATCH(J$1,'Wkly eq indx data joined'!$1:$1,0),1,1,$A$1)),,,1150,1),0),MATCH(J$1,'Wkly eq indx data joined'!$1:$1,0)+1)</f>
        <v>3643.14</v>
      </c>
      <c r="K554" s="9" cm="1">
        <f t="array" aca="1" ref="K554" ca="1">INDEX('Wkly eq indx data joined'!$A$1:$AJ$1150,MATCH('Wkly eq indx data aligned'!$A554,OFFSET(INDIRECT(ADDRESS(1,MATCH(K$1,'Wkly eq indx data joined'!$1:$1,0),1,1,$A$1)),,,1150,1),0),MATCH(K$1,'Wkly eq indx data joined'!$1:$1,0)+1)</f>
        <v>6147.97</v>
      </c>
      <c r="L554" s="12" cm="1">
        <f t="array" aca="1" ref="L554" ca="1">INDEX('Wkly eq indx data joined'!$A$1:$AJ$1150,MATCH('Wkly eq indx data aligned'!$A554+2,OFFSET(INDIRECT(ADDRESS(1,MATCH(L$1,'Wkly eq indx data joined'!$1:$1,0),1,1,$A$1)),,,1150,1),0),MATCH(L$1,'Wkly eq indx data joined'!$1:$1,0)+1)</f>
        <v>1759.33</v>
      </c>
      <c r="M554" s="9" cm="1">
        <f t="array" aca="1" ref="M554" ca="1">INDEX('Wkly eq indx data joined'!$A$1:$AJ$1150,MATCH('Wkly eq indx data aligned'!$A554,OFFSET(INDIRECT(ADDRESS(1,MATCH(M$1,'Wkly eq indx data joined'!$1:$1,0),1,1,$A$1)),,,1150,1),0),MATCH(M$1,'Wkly eq indx data joined'!$1:$1,0)+1)</f>
        <v>67515.399999999994</v>
      </c>
      <c r="N554" s="9" cm="1">
        <f t="array" aca="1" ref="N554" ca="1">INDEX('Wkly eq indx data joined'!$A$1:$AJ$1150,MATCH('Wkly eq indx data aligned'!$A554,OFFSET(INDIRECT(ADDRESS(1,MATCH(N$1,'Wkly eq indx data joined'!$1:$1,0),1,1,$A$1)),,,1150,1),0),MATCH(N$1,'Wkly eq indx data joined'!$1:$1,0)+1)</f>
        <v>2915.36</v>
      </c>
      <c r="O554" s="13" cm="1">
        <f t="array" aca="1" ref="O554" ca="1">INDEX('Wkly eq indx data joined'!$A$1:$AJ$1150,MATCH('Wkly eq indx data aligned'!$A554+1,OFFSET(INDIRECT(ADDRESS(1,MATCH(O$1,'Wkly eq indx data joined'!$1:$1,0),1,1,$A$1)),,,1150,1),0),MATCH(O$1,'Wkly eq indx data joined'!$1:$1,0)+1)</f>
        <v>7760.63</v>
      </c>
      <c r="P554" s="12" cm="1">
        <f t="array" aca="1" ref="P554" ca="1">INDEX('Wkly eq indx data joined'!$A$1:$AJ$1150,MATCH('Wkly eq indx data aligned'!$A554+2,OFFSET(INDIRECT(ADDRESS(1,MATCH(P$1,'Wkly eq indx data joined'!$1:$1,0),1,1,$A$1)),,,1150,1),0),MATCH(P$1,'Wkly eq indx data joined'!$1:$1,0)+1)</f>
        <v>5367.6</v>
      </c>
      <c r="Q554" s="9" cm="1">
        <f t="array" aca="1" ref="Q554" ca="1">INDEX('Wkly eq indx data joined'!$A$1:$AJ$1150,MATCH('Wkly eq indx data aligned'!$A554,OFFSET(INDIRECT(ADDRESS(1,MATCH(Q$1,'Wkly eq indx data joined'!$1:$1,0),1,1,$A$1)),,,1150,1),0),MATCH(Q$1,'Wkly eq indx data joined'!$1:$1,0)+1)</f>
        <v>330.64</v>
      </c>
      <c r="R554" s="12" cm="1">
        <f t="array" aca="1" ref="R554" ca="1">INDEX('Wkly eq indx data joined'!$A$1:$AJ$1150,MATCH('Wkly eq indx data aligned'!$A554+2,OFFSET(INDIRECT(ADDRESS(1,MATCH(R$1,'Wkly eq indx data joined'!$1:$1,0),1,1,$A$1)),,,1150,1),0),MATCH(R$1,'Wkly eq indx data joined'!$1:$1,0)+1)</f>
        <v>1397.12</v>
      </c>
      <c r="S554" s="9" cm="1">
        <f t="array" aca="1" ref="S554" ca="1">INDEX('Wkly eq indx data joined'!$A$1:$AJ$1150,MATCH('Wkly eq indx data aligned'!$A554,OFFSET(INDIRECT(ADDRESS(1,MATCH(S$1,'Wkly eq indx data joined'!$1:$1,0),1,1,$A$1)),,,1150,1),0),MATCH(S$1,'Wkly eq indx data joined'!$1:$1,0)+1)</f>
        <v>25224.6</v>
      </c>
    </row>
    <row r="555" spans="1:19" x14ac:dyDescent="0.25">
      <c r="A555" s="4">
        <f t="shared" si="8"/>
        <v>40396</v>
      </c>
      <c r="B555" s="9" cm="1">
        <f t="array" aca="1" ref="B555" ca="1">INDEX('Wkly eq indx data joined'!$A$1:$AJ$1150,MATCH('Wkly eq indx data aligned'!$A555,OFFSET(INDIRECT(ADDRESS(1,MATCH(B$1,'Wkly eq indx data joined'!$1:$1,0),1,1,$A$1)),,,1150,1),0),MATCH(B$1,'Wkly eq indx data joined'!$1:$1,0)+1)</f>
        <v>4566.0559999999996</v>
      </c>
      <c r="C555" s="9" cm="1">
        <f t="array" aca="1" ref="C555" ca="1">INDEX('Wkly eq indx data joined'!$A$1:$AJ$1150,MATCH('Wkly eq indx data aligned'!$A555,OFFSET(INDIRECT(ADDRESS(1,MATCH(C$1,'Wkly eq indx data joined'!$1:$1,0),1,1,$A$1)),,,1150,1),0),MATCH(C$1,'Wkly eq indx data joined'!$1:$1,0)+1)</f>
        <v>9642.1200000000008</v>
      </c>
      <c r="D555" s="18" cm="1">
        <f t="array" aca="1" ref="D555" ca="1">IFERROR(INDEX('Wkly eq indx data joined'!$A$1:$AJ$1150,MATCH('Wkly eq indx data aligned'!$A555,OFFSET(INDIRECT(ADDRESS(1,MATCH(D$1,'Wkly eq indx data joined'!$1:$1,0),1,1,$A$1)),,,1150,1),0),MATCH(D$1,'Wkly eq indx data joined'!$1:$1,0)+1),D554)</f>
        <v>2658.3919999999998</v>
      </c>
      <c r="E555" s="9" cm="1">
        <f t="array" aca="1" ref="E555" ca="1">INDEX('Wkly eq indx data joined'!$A$1:$AJ$1150,MATCH('Wkly eq indx data aligned'!$A555,OFFSET(INDIRECT(ADDRESS(1,MATCH(E$1,'Wkly eq indx data joined'!$1:$1,0),1,1,$A$1)),,,1150,1),0),MATCH(E$1,'Wkly eq indx data joined'!$1:$1,0)+1)</f>
        <v>11799.97</v>
      </c>
      <c r="F555" s="9" cm="1">
        <f t="array" aca="1" ref="F555" ca="1">INDEX('Wkly eq indx data joined'!$A$1:$AJ$1150,MATCH('Wkly eq indx data aligned'!$A555,OFFSET(INDIRECT(ADDRESS(1,MATCH(F$1,'Wkly eq indx data joined'!$1:$1,0),1,1,$A$1)),,,1150,1),0),MATCH(F$1,'Wkly eq indx data joined'!$1:$1,0)+1)</f>
        <v>6321.36</v>
      </c>
      <c r="G555" s="9" cm="1">
        <f t="array" aca="1" ref="G555" ca="1">INDEX('Wkly eq indx data joined'!$A$1:$AJ$1150,MATCH('Wkly eq indx data aligned'!$A555,OFFSET(INDIRECT(ADDRESS(1,MATCH(G$1,'Wkly eq indx data joined'!$1:$1,0),1,1,$A$1)),,,1150,1),0),MATCH(G$1,'Wkly eq indx data joined'!$1:$1,0)+1)</f>
        <v>1121.6400000000001</v>
      </c>
      <c r="H555" s="9" cm="1">
        <f t="array" aca="1" ref="H555" ca="1">INDEX('Wkly eq indx data joined'!$A$1:$AJ$1150,MATCH('Wkly eq indx data aligned'!$A555,OFFSET(INDIRECT(ADDRESS(1,MATCH(H$1,'Wkly eq indx data joined'!$1:$1,0),1,1,$A$1)),,,1150,1),0),MATCH(H$1,'Wkly eq indx data joined'!$1:$1,0)+1)</f>
        <v>5332.39</v>
      </c>
      <c r="I555" s="9" cm="1">
        <f t="array" aca="1" ref="I555" ca="1">INDEX('Wkly eq indx data joined'!$A$1:$AJ$1150,MATCH('Wkly eq indx data aligned'!$A555,OFFSET(INDIRECT(ADDRESS(1,MATCH(I$1,'Wkly eq indx data joined'!$1:$1,0),1,1,$A$1)),,,1150,1),0),MATCH(I$1,'Wkly eq indx data joined'!$1:$1,0)+1)</f>
        <v>21678.799999999999</v>
      </c>
      <c r="J555" s="9" cm="1">
        <f t="array" aca="1" ref="J555" ca="1">INDEX('Wkly eq indx data joined'!$A$1:$AJ$1150,MATCH('Wkly eq indx data aligned'!$A555,OFFSET(INDIRECT(ADDRESS(1,MATCH(J$1,'Wkly eq indx data joined'!$1:$1,0),1,1,$A$1)),,,1150,1),0),MATCH(J$1,'Wkly eq indx data joined'!$1:$1,0)+1)</f>
        <v>3716.05</v>
      </c>
      <c r="K555" s="9" cm="1">
        <f t="array" aca="1" ref="K555" ca="1">INDEX('Wkly eq indx data joined'!$A$1:$AJ$1150,MATCH('Wkly eq indx data aligned'!$A555,OFFSET(INDIRECT(ADDRESS(1,MATCH(K$1,'Wkly eq indx data joined'!$1:$1,0),1,1,$A$1)),,,1150,1),0),MATCH(K$1,'Wkly eq indx data joined'!$1:$1,0)+1)</f>
        <v>6259.63</v>
      </c>
      <c r="L555" s="12" cm="1">
        <f t="array" aca="1" ref="L555" ca="1">INDEX('Wkly eq indx data joined'!$A$1:$AJ$1150,MATCH('Wkly eq indx data aligned'!$A555+2,OFFSET(INDIRECT(ADDRESS(1,MATCH(L$1,'Wkly eq indx data joined'!$1:$1,0),1,1,$A$1)),,,1150,1),0),MATCH(L$1,'Wkly eq indx data joined'!$1:$1,0)+1)</f>
        <v>1783.83</v>
      </c>
      <c r="M555" s="9" cm="1">
        <f t="array" aca="1" ref="M555" ca="1">INDEX('Wkly eq indx data joined'!$A$1:$AJ$1150,MATCH('Wkly eq indx data aligned'!$A555,OFFSET(INDIRECT(ADDRESS(1,MATCH(M$1,'Wkly eq indx data joined'!$1:$1,0),1,1,$A$1)),,,1150,1),0),MATCH(M$1,'Wkly eq indx data joined'!$1:$1,0)+1)</f>
        <v>68094.8</v>
      </c>
      <c r="N555" s="9" cm="1">
        <f t="array" aca="1" ref="N555" ca="1">INDEX('Wkly eq indx data joined'!$A$1:$AJ$1150,MATCH('Wkly eq indx data aligned'!$A555,OFFSET(INDIRECT(ADDRESS(1,MATCH(N$1,'Wkly eq indx data joined'!$1:$1,0),1,1,$A$1)),,,1150,1),0),MATCH(N$1,'Wkly eq indx data joined'!$1:$1,0)+1)</f>
        <v>2933.93</v>
      </c>
      <c r="O555" s="13" cm="1">
        <f t="array" aca="1" ref="O555" ca="1">INDEX('Wkly eq indx data joined'!$A$1:$AJ$1150,MATCH('Wkly eq indx data aligned'!$A555+1,OFFSET(INDIRECT(ADDRESS(1,MATCH(O$1,'Wkly eq indx data joined'!$1:$1,0),1,1,$A$1)),,,1150,1),0),MATCH(O$1,'Wkly eq indx data joined'!$1:$1,0)+1)</f>
        <v>7963.3</v>
      </c>
      <c r="P555" s="12" cm="1">
        <f t="array" aca="1" ref="P555" ca="1">INDEX('Wkly eq indx data joined'!$A$1:$AJ$1150,MATCH('Wkly eq indx data aligned'!$A555+2,OFFSET(INDIRECT(ADDRESS(1,MATCH(P$1,'Wkly eq indx data joined'!$1:$1,0),1,1,$A$1)),,,1150,1),0),MATCH(P$1,'Wkly eq indx data joined'!$1:$1,0)+1)</f>
        <v>5439.25</v>
      </c>
      <c r="Q555" s="9" cm="1">
        <f t="array" aca="1" ref="Q555" ca="1">INDEX('Wkly eq indx data joined'!$A$1:$AJ$1150,MATCH('Wkly eq indx data aligned'!$A555,OFFSET(INDIRECT(ADDRESS(1,MATCH(Q$1,'Wkly eq indx data joined'!$1:$1,0),1,1,$A$1)),,,1150,1),0),MATCH(Q$1,'Wkly eq indx data joined'!$1:$1,0)+1)</f>
        <v>331.19</v>
      </c>
      <c r="R555" s="12" cm="1">
        <f t="array" aca="1" ref="R555" ca="1">INDEX('Wkly eq indx data joined'!$A$1:$AJ$1150,MATCH('Wkly eq indx data aligned'!$A555+2,OFFSET(INDIRECT(ADDRESS(1,MATCH(R$1,'Wkly eq indx data joined'!$1:$1,0),1,1,$A$1)),,,1150,1),0),MATCH(R$1,'Wkly eq indx data joined'!$1:$1,0)+1)</f>
        <v>1403.08</v>
      </c>
      <c r="S555" s="9" cm="1">
        <f t="array" aca="1" ref="S555" ca="1">INDEX('Wkly eq indx data joined'!$A$1:$AJ$1150,MATCH('Wkly eq indx data aligned'!$A555,OFFSET(INDIRECT(ADDRESS(1,MATCH(S$1,'Wkly eq indx data joined'!$1:$1,0),1,1,$A$1)),,,1150,1),0),MATCH(S$1,'Wkly eq indx data joined'!$1:$1,0)+1)</f>
        <v>25172.71</v>
      </c>
    </row>
    <row r="556" spans="1:19" x14ac:dyDescent="0.25">
      <c r="A556" s="4">
        <f t="shared" si="8"/>
        <v>40403</v>
      </c>
      <c r="B556" s="9" cm="1">
        <f t="array" aca="1" ref="B556" ca="1">INDEX('Wkly eq indx data joined'!$A$1:$AJ$1150,MATCH('Wkly eq indx data aligned'!$A556,OFFSET(INDIRECT(ADDRESS(1,MATCH(B$1,'Wkly eq indx data joined'!$1:$1,0),1,1,$A$1)),,,1150,1),0),MATCH(B$1,'Wkly eq indx data joined'!$1:$1,0)+1)</f>
        <v>4459.5929999999998</v>
      </c>
      <c r="C556" s="9" cm="1">
        <f t="array" aca="1" ref="C556" ca="1">INDEX('Wkly eq indx data joined'!$A$1:$AJ$1150,MATCH('Wkly eq indx data aligned'!$A556,OFFSET(INDIRECT(ADDRESS(1,MATCH(C$1,'Wkly eq indx data joined'!$1:$1,0),1,1,$A$1)),,,1150,1),0),MATCH(C$1,'Wkly eq indx data joined'!$1:$1,0)+1)</f>
        <v>9253.4599999999991</v>
      </c>
      <c r="D556" s="18" cm="1">
        <f t="array" aca="1" ref="D556" ca="1">IFERROR(INDEX('Wkly eq indx data joined'!$A$1:$AJ$1150,MATCH('Wkly eq indx data aligned'!$A556,OFFSET(INDIRECT(ADDRESS(1,MATCH(D$1,'Wkly eq indx data joined'!$1:$1,0),1,1,$A$1)),,,1150,1),0),MATCH(D$1,'Wkly eq indx data joined'!$1:$1,0)+1),D555)</f>
        <v>2606.6999999999998</v>
      </c>
      <c r="E556" s="9" cm="1">
        <f t="array" aca="1" ref="E556" ca="1">INDEX('Wkly eq indx data joined'!$A$1:$AJ$1150,MATCH('Wkly eq indx data aligned'!$A556,OFFSET(INDIRECT(ADDRESS(1,MATCH(E$1,'Wkly eq indx data joined'!$1:$1,0),1,1,$A$1)),,,1150,1),0),MATCH(E$1,'Wkly eq indx data joined'!$1:$1,0)+1)</f>
        <v>11528.25</v>
      </c>
      <c r="F556" s="9" cm="1">
        <f t="array" aca="1" ref="F556" ca="1">INDEX('Wkly eq indx data joined'!$A$1:$AJ$1150,MATCH('Wkly eq indx data aligned'!$A556,OFFSET(INDIRECT(ADDRESS(1,MATCH(F$1,'Wkly eq indx data joined'!$1:$1,0),1,1,$A$1)),,,1150,1),0),MATCH(F$1,'Wkly eq indx data joined'!$1:$1,0)+1)</f>
        <v>6294.34</v>
      </c>
      <c r="G556" s="9" cm="1">
        <f t="array" aca="1" ref="G556" ca="1">INDEX('Wkly eq indx data joined'!$A$1:$AJ$1150,MATCH('Wkly eq indx data aligned'!$A556,OFFSET(INDIRECT(ADDRESS(1,MATCH(G$1,'Wkly eq indx data joined'!$1:$1,0),1,1,$A$1)),,,1150,1),0),MATCH(G$1,'Wkly eq indx data joined'!$1:$1,0)+1)</f>
        <v>1079.25</v>
      </c>
      <c r="H556" s="9" cm="1">
        <f t="array" aca="1" ref="H556" ca="1">INDEX('Wkly eq indx data joined'!$A$1:$AJ$1150,MATCH('Wkly eq indx data aligned'!$A556,OFFSET(INDIRECT(ADDRESS(1,MATCH(H$1,'Wkly eq indx data joined'!$1:$1,0),1,1,$A$1)),,,1150,1),0),MATCH(H$1,'Wkly eq indx data joined'!$1:$1,0)+1)</f>
        <v>5275.44</v>
      </c>
      <c r="I556" s="9" cm="1">
        <f t="array" aca="1" ref="I556" ca="1">INDEX('Wkly eq indx data joined'!$A$1:$AJ$1150,MATCH('Wkly eq indx data aligned'!$A556,OFFSET(INDIRECT(ADDRESS(1,MATCH(I$1,'Wkly eq indx data joined'!$1:$1,0),1,1,$A$1)),,,1150,1),0),MATCH(I$1,'Wkly eq indx data joined'!$1:$1,0)+1)</f>
        <v>21071.57</v>
      </c>
      <c r="J556" s="9" cm="1">
        <f t="array" aca="1" ref="J556" ca="1">INDEX('Wkly eq indx data joined'!$A$1:$AJ$1150,MATCH('Wkly eq indx data aligned'!$A556,OFFSET(INDIRECT(ADDRESS(1,MATCH(J$1,'Wkly eq indx data joined'!$1:$1,0),1,1,$A$1)),,,1150,1),0),MATCH(J$1,'Wkly eq indx data joined'!$1:$1,0)+1)</f>
        <v>3610.91</v>
      </c>
      <c r="K556" s="9" cm="1">
        <f t="array" aca="1" ref="K556" ca="1">INDEX('Wkly eq indx data joined'!$A$1:$AJ$1150,MATCH('Wkly eq indx data aligned'!$A556,OFFSET(INDIRECT(ADDRESS(1,MATCH(K$1,'Wkly eq indx data joined'!$1:$1,0),1,1,$A$1)),,,1150,1),0),MATCH(K$1,'Wkly eq indx data joined'!$1:$1,0)+1)</f>
        <v>6110.41</v>
      </c>
      <c r="L556" s="12" cm="1">
        <f t="array" aca="1" ref="L556" ca="1">INDEX('Wkly eq indx data joined'!$A$1:$AJ$1150,MATCH('Wkly eq indx data aligned'!$A556+2,OFFSET(INDIRECT(ADDRESS(1,MATCH(L$1,'Wkly eq indx data joined'!$1:$1,0),1,1,$A$1)),,,1150,1),0),MATCH(L$1,'Wkly eq indx data joined'!$1:$1,0)+1)</f>
        <v>1746.24</v>
      </c>
      <c r="M556" s="9" cm="1">
        <f t="array" aca="1" ref="M556" ca="1">INDEX('Wkly eq indx data joined'!$A$1:$AJ$1150,MATCH('Wkly eq indx data aligned'!$A556,OFFSET(INDIRECT(ADDRESS(1,MATCH(M$1,'Wkly eq indx data joined'!$1:$1,0),1,1,$A$1)),,,1150,1),0),MATCH(M$1,'Wkly eq indx data joined'!$1:$1,0)+1)</f>
        <v>66264.399999999994</v>
      </c>
      <c r="N556" s="9" cm="1">
        <f t="array" aca="1" ref="N556" ca="1">INDEX('Wkly eq indx data joined'!$A$1:$AJ$1150,MATCH('Wkly eq indx data aligned'!$A556,OFFSET(INDIRECT(ADDRESS(1,MATCH(N$1,'Wkly eq indx data joined'!$1:$1,0),1,1,$A$1)),,,1150,1),0),MATCH(N$1,'Wkly eq indx data joined'!$1:$1,0)+1)</f>
        <v>2824.64</v>
      </c>
      <c r="O556" s="13" cm="1">
        <f t="array" aca="1" ref="O556" ca="1">INDEX('Wkly eq indx data joined'!$A$1:$AJ$1150,MATCH('Wkly eq indx data aligned'!$A556+1,OFFSET(INDIRECT(ADDRESS(1,MATCH(O$1,'Wkly eq indx data joined'!$1:$1,0),1,1,$A$1)),,,1150,1),0),MATCH(O$1,'Wkly eq indx data joined'!$1:$1,0)+1)</f>
        <v>7891.58</v>
      </c>
      <c r="P556" s="12" cm="1">
        <f t="array" aca="1" ref="P556" ca="1">INDEX('Wkly eq indx data joined'!$A$1:$AJ$1150,MATCH('Wkly eq indx data aligned'!$A556+2,OFFSET(INDIRECT(ADDRESS(1,MATCH(P$1,'Wkly eq indx data joined'!$1:$1,0),1,1,$A$1)),,,1150,1),0),MATCH(P$1,'Wkly eq indx data joined'!$1:$1,0)+1)</f>
        <v>5452.1</v>
      </c>
      <c r="Q556" s="9" cm="1">
        <f t="array" aca="1" ref="Q556" ca="1">INDEX('Wkly eq indx data joined'!$A$1:$AJ$1150,MATCH('Wkly eq indx data aligned'!$A556,OFFSET(INDIRECT(ADDRESS(1,MATCH(Q$1,'Wkly eq indx data joined'!$1:$1,0),1,1,$A$1)),,,1150,1),0),MATCH(Q$1,'Wkly eq indx data joined'!$1:$1,0)+1)</f>
        <v>323.92</v>
      </c>
      <c r="R556" s="12" cm="1">
        <f t="array" aca="1" ref="R556" ca="1">INDEX('Wkly eq indx data joined'!$A$1:$AJ$1150,MATCH('Wkly eq indx data aligned'!$A556+2,OFFSET(INDIRECT(ADDRESS(1,MATCH(R$1,'Wkly eq indx data joined'!$1:$1,0),1,1,$A$1)),,,1150,1),0),MATCH(R$1,'Wkly eq indx data joined'!$1:$1,0)+1)</f>
        <v>1371.46</v>
      </c>
      <c r="S556" s="9" cm="1">
        <f t="array" aca="1" ref="S556" ca="1">INDEX('Wkly eq indx data joined'!$A$1:$AJ$1150,MATCH('Wkly eq indx data aligned'!$A556,OFFSET(INDIRECT(ADDRESS(1,MATCH(S$1,'Wkly eq indx data joined'!$1:$1,0),1,1,$A$1)),,,1150,1),0),MATCH(S$1,'Wkly eq indx data joined'!$1:$1,0)+1)</f>
        <v>24424.34</v>
      </c>
    </row>
    <row r="557" spans="1:19" x14ac:dyDescent="0.25">
      <c r="A557" s="4">
        <f t="shared" si="8"/>
        <v>40410</v>
      </c>
      <c r="B557" s="9" cm="1">
        <f t="array" aca="1" ref="B557" ca="1">INDEX('Wkly eq indx data joined'!$A$1:$AJ$1150,MATCH('Wkly eq indx data aligned'!$A557,OFFSET(INDIRECT(ADDRESS(1,MATCH(B$1,'Wkly eq indx data joined'!$1:$1,0),1,1,$A$1)),,,1150,1),0),MATCH(B$1,'Wkly eq indx data joined'!$1:$1,0)+1)</f>
        <v>4430.915</v>
      </c>
      <c r="C557" s="9" cm="1">
        <f t="array" aca="1" ref="C557" ca="1">INDEX('Wkly eq indx data joined'!$A$1:$AJ$1150,MATCH('Wkly eq indx data aligned'!$A557,OFFSET(INDIRECT(ADDRESS(1,MATCH(C$1,'Wkly eq indx data joined'!$1:$1,0),1,1,$A$1)),,,1150,1),0),MATCH(C$1,'Wkly eq indx data joined'!$1:$1,0)+1)</f>
        <v>9179.3799999999992</v>
      </c>
      <c r="D557" s="18" cm="1">
        <f t="array" aca="1" ref="D557" ca="1">IFERROR(INDEX('Wkly eq indx data joined'!$A$1:$AJ$1150,MATCH('Wkly eq indx data aligned'!$A557,OFFSET(INDIRECT(ADDRESS(1,MATCH(D$1,'Wkly eq indx data joined'!$1:$1,0),1,1,$A$1)),,,1150,1),0),MATCH(D$1,'Wkly eq indx data joined'!$1:$1,0)+1),D556)</f>
        <v>2642.3069999999998</v>
      </c>
      <c r="E557" s="9" cm="1">
        <f t="array" aca="1" ref="E557" ca="1">INDEX('Wkly eq indx data joined'!$A$1:$AJ$1150,MATCH('Wkly eq indx data aligned'!$A557,OFFSET(INDIRECT(ADDRESS(1,MATCH(E$1,'Wkly eq indx data joined'!$1:$1,0),1,1,$A$1)),,,1150,1),0),MATCH(E$1,'Wkly eq indx data joined'!$1:$1,0)+1)</f>
        <v>11722.07</v>
      </c>
      <c r="F557" s="9" cm="1">
        <f t="array" aca="1" ref="F557" ca="1">INDEX('Wkly eq indx data joined'!$A$1:$AJ$1150,MATCH('Wkly eq indx data aligned'!$A557,OFFSET(INDIRECT(ADDRESS(1,MATCH(F$1,'Wkly eq indx data joined'!$1:$1,0),1,1,$A$1)),,,1150,1),0),MATCH(F$1,'Wkly eq indx data joined'!$1:$1,0)+1)</f>
        <v>6185.82</v>
      </c>
      <c r="G557" s="9" cm="1">
        <f t="array" aca="1" ref="G557" ca="1">INDEX('Wkly eq indx data joined'!$A$1:$AJ$1150,MATCH('Wkly eq indx data aligned'!$A557,OFFSET(INDIRECT(ADDRESS(1,MATCH(G$1,'Wkly eq indx data joined'!$1:$1,0),1,1,$A$1)),,,1150,1),0),MATCH(G$1,'Wkly eq indx data joined'!$1:$1,0)+1)</f>
        <v>1071.69</v>
      </c>
      <c r="H557" s="9" cm="1">
        <f t="array" aca="1" ref="H557" ca="1">INDEX('Wkly eq indx data joined'!$A$1:$AJ$1150,MATCH('Wkly eq indx data aligned'!$A557,OFFSET(INDIRECT(ADDRESS(1,MATCH(H$1,'Wkly eq indx data joined'!$1:$1,0),1,1,$A$1)),,,1150,1),0),MATCH(H$1,'Wkly eq indx data joined'!$1:$1,0)+1)</f>
        <v>5195.28</v>
      </c>
      <c r="I557" s="9" cm="1">
        <f t="array" aca="1" ref="I557" ca="1">INDEX('Wkly eq indx data joined'!$A$1:$AJ$1150,MATCH('Wkly eq indx data aligned'!$A557,OFFSET(INDIRECT(ADDRESS(1,MATCH(I$1,'Wkly eq indx data joined'!$1:$1,0),1,1,$A$1)),,,1150,1),0),MATCH(I$1,'Wkly eq indx data joined'!$1:$1,0)+1)</f>
        <v>20981.82</v>
      </c>
      <c r="J557" s="9" cm="1">
        <f t="array" aca="1" ref="J557" ca="1">INDEX('Wkly eq indx data joined'!$A$1:$AJ$1150,MATCH('Wkly eq indx data aligned'!$A557,OFFSET(INDIRECT(ADDRESS(1,MATCH(J$1,'Wkly eq indx data joined'!$1:$1,0),1,1,$A$1)),,,1150,1),0),MATCH(J$1,'Wkly eq indx data joined'!$1:$1,0)+1)</f>
        <v>3526.12</v>
      </c>
      <c r="K557" s="9" cm="1">
        <f t="array" aca="1" ref="K557" ca="1">INDEX('Wkly eq indx data joined'!$A$1:$AJ$1150,MATCH('Wkly eq indx data aligned'!$A557,OFFSET(INDIRECT(ADDRESS(1,MATCH(K$1,'Wkly eq indx data joined'!$1:$1,0),1,1,$A$1)),,,1150,1),0),MATCH(K$1,'Wkly eq indx data joined'!$1:$1,0)+1)</f>
        <v>6005.16</v>
      </c>
      <c r="L557" s="12" cm="1">
        <f t="array" aca="1" ref="L557" ca="1">INDEX('Wkly eq indx data joined'!$A$1:$AJ$1150,MATCH('Wkly eq indx data aligned'!$A557+2,OFFSET(INDIRECT(ADDRESS(1,MATCH(L$1,'Wkly eq indx data joined'!$1:$1,0),1,1,$A$1)),,,1150,1),0),MATCH(L$1,'Wkly eq indx data joined'!$1:$1,0)+1)</f>
        <v>1775.54</v>
      </c>
      <c r="M557" s="9" cm="1">
        <f t="array" aca="1" ref="M557" ca="1">INDEX('Wkly eq indx data joined'!$A$1:$AJ$1150,MATCH('Wkly eq indx data aligned'!$A557,OFFSET(INDIRECT(ADDRESS(1,MATCH(M$1,'Wkly eq indx data joined'!$1:$1,0),1,1,$A$1)),,,1150,1),0),MATCH(M$1,'Wkly eq indx data joined'!$1:$1,0)+1)</f>
        <v>66677.2</v>
      </c>
      <c r="N557" s="9" cm="1">
        <f t="array" aca="1" ref="N557" ca="1">INDEX('Wkly eq indx data joined'!$A$1:$AJ$1150,MATCH('Wkly eq indx data aligned'!$A557,OFFSET(INDIRECT(ADDRESS(1,MATCH(N$1,'Wkly eq indx data joined'!$1:$1,0),1,1,$A$1)),,,1150,1),0),MATCH(N$1,'Wkly eq indx data joined'!$1:$1,0)+1)</f>
        <v>2756.12</v>
      </c>
      <c r="O557" s="13" cm="1">
        <f t="array" aca="1" ref="O557" ca="1">INDEX('Wkly eq indx data joined'!$A$1:$AJ$1150,MATCH('Wkly eq indx data aligned'!$A557+1,OFFSET(INDIRECT(ADDRESS(1,MATCH(O$1,'Wkly eq indx data joined'!$1:$1,0),1,1,$A$1)),,,1150,1),0),MATCH(O$1,'Wkly eq indx data joined'!$1:$1,0)+1)</f>
        <v>7927.31</v>
      </c>
      <c r="P557" s="12" cm="1">
        <f t="array" aca="1" ref="P557" ca="1">INDEX('Wkly eq indx data joined'!$A$1:$AJ$1150,MATCH('Wkly eq indx data aligned'!$A557+2,OFFSET(INDIRECT(ADDRESS(1,MATCH(P$1,'Wkly eq indx data joined'!$1:$1,0),1,1,$A$1)),,,1150,1),0),MATCH(P$1,'Wkly eq indx data joined'!$1:$1,0)+1)</f>
        <v>5530.65</v>
      </c>
      <c r="Q557" s="9" cm="1">
        <f t="array" aca="1" ref="Q557" ca="1">INDEX('Wkly eq indx data joined'!$A$1:$AJ$1150,MATCH('Wkly eq indx data aligned'!$A557,OFFSET(INDIRECT(ADDRESS(1,MATCH(Q$1,'Wkly eq indx data joined'!$1:$1,0),1,1,$A$1)),,,1150,1),0),MATCH(Q$1,'Wkly eq indx data joined'!$1:$1,0)+1)</f>
        <v>318.02</v>
      </c>
      <c r="R557" s="12" cm="1">
        <f t="array" aca="1" ref="R557" ca="1">INDEX('Wkly eq indx data joined'!$A$1:$AJ$1150,MATCH('Wkly eq indx data aligned'!$A557+2,OFFSET(INDIRECT(ADDRESS(1,MATCH(R$1,'Wkly eq indx data joined'!$1:$1,0),1,1,$A$1)),,,1150,1),0),MATCH(R$1,'Wkly eq indx data joined'!$1:$1,0)+1)</f>
        <v>1366.32</v>
      </c>
      <c r="S557" s="9" cm="1">
        <f t="array" aca="1" ref="S557" ca="1">INDEX('Wkly eq indx data joined'!$A$1:$AJ$1150,MATCH('Wkly eq indx data aligned'!$A557,OFFSET(INDIRECT(ADDRESS(1,MATCH(S$1,'Wkly eq indx data joined'!$1:$1,0),1,1,$A$1)),,,1150,1),0),MATCH(S$1,'Wkly eq indx data joined'!$1:$1,0)+1)</f>
        <v>23921.25</v>
      </c>
    </row>
    <row r="558" spans="1:19" x14ac:dyDescent="0.25">
      <c r="A558" s="4">
        <f t="shared" si="8"/>
        <v>40417</v>
      </c>
      <c r="B558" s="9" cm="1">
        <f t="array" aca="1" ref="B558" ca="1">INDEX('Wkly eq indx data joined'!$A$1:$AJ$1150,MATCH('Wkly eq indx data aligned'!$A558,OFFSET(INDIRECT(ADDRESS(1,MATCH(B$1,'Wkly eq indx data joined'!$1:$1,0),1,1,$A$1)),,,1150,1),0),MATCH(B$1,'Wkly eq indx data joined'!$1:$1,0)+1)</f>
        <v>4370.1120000000001</v>
      </c>
      <c r="C558" s="9" cm="1">
        <f t="array" aca="1" ref="C558" ca="1">INDEX('Wkly eq indx data joined'!$A$1:$AJ$1150,MATCH('Wkly eq indx data aligned'!$A558,OFFSET(INDIRECT(ADDRESS(1,MATCH(C$1,'Wkly eq indx data joined'!$1:$1,0),1,1,$A$1)),,,1150,1),0),MATCH(C$1,'Wkly eq indx data joined'!$1:$1,0)+1)</f>
        <v>8991.06</v>
      </c>
      <c r="D558" s="18" cm="1">
        <f t="array" aca="1" ref="D558" ca="1">IFERROR(INDEX('Wkly eq indx data joined'!$A$1:$AJ$1150,MATCH('Wkly eq indx data aligned'!$A558,OFFSET(INDIRECT(ADDRESS(1,MATCH(D$1,'Wkly eq indx data joined'!$1:$1,0),1,1,$A$1)),,,1150,1),0),MATCH(D$1,'Wkly eq indx data joined'!$1:$1,0)+1),D557)</f>
        <v>2610.7420000000002</v>
      </c>
      <c r="E558" s="9" cm="1">
        <f t="array" aca="1" ref="E558" ca="1">INDEX('Wkly eq indx data joined'!$A$1:$AJ$1150,MATCH('Wkly eq indx data aligned'!$A558,OFFSET(INDIRECT(ADDRESS(1,MATCH(E$1,'Wkly eq indx data joined'!$1:$1,0),1,1,$A$1)),,,1150,1),0),MATCH(E$1,'Wkly eq indx data joined'!$1:$1,0)+1)</f>
        <v>11879.72</v>
      </c>
      <c r="F558" s="9" cm="1">
        <f t="array" aca="1" ref="F558" ca="1">INDEX('Wkly eq indx data joined'!$A$1:$AJ$1150,MATCH('Wkly eq indx data aligned'!$A558,OFFSET(INDIRECT(ADDRESS(1,MATCH(F$1,'Wkly eq indx data joined'!$1:$1,0),1,1,$A$1)),,,1150,1),0),MATCH(F$1,'Wkly eq indx data joined'!$1:$1,0)+1)</f>
        <v>6183.14</v>
      </c>
      <c r="G558" s="9" cm="1">
        <f t="array" aca="1" ref="G558" ca="1">INDEX('Wkly eq indx data joined'!$A$1:$AJ$1150,MATCH('Wkly eq indx data aligned'!$A558,OFFSET(INDIRECT(ADDRESS(1,MATCH(G$1,'Wkly eq indx data joined'!$1:$1,0),1,1,$A$1)),,,1150,1),0),MATCH(G$1,'Wkly eq indx data joined'!$1:$1,0)+1)</f>
        <v>1064.5899999999999</v>
      </c>
      <c r="H558" s="9" cm="1">
        <f t="array" aca="1" ref="H558" ca="1">INDEX('Wkly eq indx data joined'!$A$1:$AJ$1150,MATCH('Wkly eq indx data aligned'!$A558,OFFSET(INDIRECT(ADDRESS(1,MATCH(H$1,'Wkly eq indx data joined'!$1:$1,0),1,1,$A$1)),,,1150,1),0),MATCH(H$1,'Wkly eq indx data joined'!$1:$1,0)+1)</f>
        <v>5201.5600000000004</v>
      </c>
      <c r="I558" s="9" cm="1">
        <f t="array" aca="1" ref="I558" ca="1">INDEX('Wkly eq indx data joined'!$A$1:$AJ$1150,MATCH('Wkly eq indx data aligned'!$A558,OFFSET(INDIRECT(ADDRESS(1,MATCH(I$1,'Wkly eq indx data joined'!$1:$1,0),1,1,$A$1)),,,1150,1),0),MATCH(I$1,'Wkly eq indx data joined'!$1:$1,0)+1)</f>
        <v>20597.349999999999</v>
      </c>
      <c r="J558" s="9" cm="1">
        <f t="array" aca="1" ref="J558" ca="1">INDEX('Wkly eq indx data joined'!$A$1:$AJ$1150,MATCH('Wkly eq indx data aligned'!$A558,OFFSET(INDIRECT(ADDRESS(1,MATCH(J$1,'Wkly eq indx data joined'!$1:$1,0),1,1,$A$1)),,,1150,1),0),MATCH(J$1,'Wkly eq indx data joined'!$1:$1,0)+1)</f>
        <v>3507.44</v>
      </c>
      <c r="K558" s="9" cm="1">
        <f t="array" aca="1" ref="K558" ca="1">INDEX('Wkly eq indx data joined'!$A$1:$AJ$1150,MATCH('Wkly eq indx data aligned'!$A558,OFFSET(INDIRECT(ADDRESS(1,MATCH(K$1,'Wkly eq indx data joined'!$1:$1,0),1,1,$A$1)),,,1150,1),0),MATCH(K$1,'Wkly eq indx data joined'!$1:$1,0)+1)</f>
        <v>5951.17</v>
      </c>
      <c r="L558" s="12" cm="1">
        <f t="array" aca="1" ref="L558" ca="1">INDEX('Wkly eq indx data joined'!$A$1:$AJ$1150,MATCH('Wkly eq indx data aligned'!$A558+2,OFFSET(INDIRECT(ADDRESS(1,MATCH(L$1,'Wkly eq indx data joined'!$1:$1,0),1,1,$A$1)),,,1150,1),0),MATCH(L$1,'Wkly eq indx data joined'!$1:$1,0)+1)</f>
        <v>1729.56</v>
      </c>
      <c r="M558" s="9" cm="1">
        <f t="array" aca="1" ref="M558" ca="1">INDEX('Wkly eq indx data joined'!$A$1:$AJ$1150,MATCH('Wkly eq indx data aligned'!$A558,OFFSET(INDIRECT(ADDRESS(1,MATCH(M$1,'Wkly eq indx data joined'!$1:$1,0),1,1,$A$1)),,,1150,1),0),MATCH(M$1,'Wkly eq indx data joined'!$1:$1,0)+1)</f>
        <v>65585.100000000006</v>
      </c>
      <c r="N558" s="9" cm="1">
        <f t="array" aca="1" ref="N558" ca="1">INDEX('Wkly eq indx data joined'!$A$1:$AJ$1150,MATCH('Wkly eq indx data aligned'!$A558,OFFSET(INDIRECT(ADDRESS(1,MATCH(N$1,'Wkly eq indx data joined'!$1:$1,0),1,1,$A$1)),,,1150,1),0),MATCH(N$1,'Wkly eq indx data joined'!$1:$1,0)+1)</f>
        <v>2669.7</v>
      </c>
      <c r="O558" s="13" cm="1">
        <f t="array" aca="1" ref="O558" ca="1">INDEX('Wkly eq indx data joined'!$A$1:$AJ$1150,MATCH('Wkly eq indx data aligned'!$A558+1,OFFSET(INDIRECT(ADDRESS(1,MATCH(O$1,'Wkly eq indx data joined'!$1:$1,0),1,1,$A$1)),,,1150,1),0),MATCH(O$1,'Wkly eq indx data joined'!$1:$1,0)+1)</f>
        <v>7722.91</v>
      </c>
      <c r="P558" s="12" cm="1">
        <f t="array" aca="1" ref="P558" ca="1">INDEX('Wkly eq indx data joined'!$A$1:$AJ$1150,MATCH('Wkly eq indx data aligned'!$A558+2,OFFSET(INDIRECT(ADDRESS(1,MATCH(P$1,'Wkly eq indx data joined'!$1:$1,0),1,1,$A$1)),,,1150,1),0),MATCH(P$1,'Wkly eq indx data joined'!$1:$1,0)+1)</f>
        <v>5408.7</v>
      </c>
      <c r="Q558" s="9" cm="1">
        <f t="array" aca="1" ref="Q558" ca="1">INDEX('Wkly eq indx data joined'!$A$1:$AJ$1150,MATCH('Wkly eq indx data aligned'!$A558,OFFSET(INDIRECT(ADDRESS(1,MATCH(Q$1,'Wkly eq indx data joined'!$1:$1,0),1,1,$A$1)),,,1150,1),0),MATCH(Q$1,'Wkly eq indx data joined'!$1:$1,0)+1)</f>
        <v>317.04000000000002</v>
      </c>
      <c r="R558" s="12" cm="1">
        <f t="array" aca="1" ref="R558" ca="1">INDEX('Wkly eq indx data joined'!$A$1:$AJ$1150,MATCH('Wkly eq indx data aligned'!$A558+2,OFFSET(INDIRECT(ADDRESS(1,MATCH(R$1,'Wkly eq indx data joined'!$1:$1,0),1,1,$A$1)),,,1150,1),0),MATCH(R$1,'Wkly eq indx data joined'!$1:$1,0)+1)</f>
        <v>1366.5</v>
      </c>
      <c r="S558" s="9" cm="1">
        <f t="array" aca="1" ref="S558" ca="1">INDEX('Wkly eq indx data joined'!$A$1:$AJ$1150,MATCH('Wkly eq indx data aligned'!$A558,OFFSET(INDIRECT(ADDRESS(1,MATCH(S$1,'Wkly eq indx data joined'!$1:$1,0),1,1,$A$1)),,,1150,1),0),MATCH(S$1,'Wkly eq indx data joined'!$1:$1,0)+1)</f>
        <v>23644.46</v>
      </c>
    </row>
    <row r="559" spans="1:19" x14ac:dyDescent="0.25">
      <c r="A559" s="4">
        <f t="shared" si="8"/>
        <v>40424</v>
      </c>
      <c r="B559" s="9" cm="1">
        <f t="array" aca="1" ref="B559" ca="1">INDEX('Wkly eq indx data joined'!$A$1:$AJ$1150,MATCH('Wkly eq indx data aligned'!$A559,OFFSET(INDIRECT(ADDRESS(1,MATCH(B$1,'Wkly eq indx data joined'!$1:$1,0),1,1,$A$1)),,,1150,1),0),MATCH(B$1,'Wkly eq indx data joined'!$1:$1,0)+1)</f>
        <v>4541.1989999999996</v>
      </c>
      <c r="C559" s="9" cm="1">
        <f t="array" aca="1" ref="C559" ca="1">INDEX('Wkly eq indx data joined'!$A$1:$AJ$1150,MATCH('Wkly eq indx data aligned'!$A559,OFFSET(INDIRECT(ADDRESS(1,MATCH(C$1,'Wkly eq indx data joined'!$1:$1,0),1,1,$A$1)),,,1150,1),0),MATCH(C$1,'Wkly eq indx data joined'!$1:$1,0)+1)</f>
        <v>9114.1299999999992</v>
      </c>
      <c r="D559" s="18" cm="1">
        <f t="array" aca="1" ref="D559" ca="1">IFERROR(INDEX('Wkly eq indx data joined'!$A$1:$AJ$1150,MATCH('Wkly eq indx data aligned'!$A559,OFFSET(INDIRECT(ADDRESS(1,MATCH(D$1,'Wkly eq indx data joined'!$1:$1,0),1,1,$A$1)),,,1150,1),0),MATCH(D$1,'Wkly eq indx data joined'!$1:$1,0)+1),D558)</f>
        <v>2655.3939999999998</v>
      </c>
      <c r="E559" s="9" cm="1">
        <f t="array" aca="1" ref="E559" ca="1">INDEX('Wkly eq indx data joined'!$A$1:$AJ$1150,MATCH('Wkly eq indx data aligned'!$A559,OFFSET(INDIRECT(ADDRESS(1,MATCH(E$1,'Wkly eq indx data joined'!$1:$1,0),1,1,$A$1)),,,1150,1),0),MATCH(E$1,'Wkly eq indx data joined'!$1:$1,0)+1)</f>
        <v>12144.92</v>
      </c>
      <c r="F559" s="9" cm="1">
        <f t="array" aca="1" ref="F559" ca="1">INDEX('Wkly eq indx data joined'!$A$1:$AJ$1150,MATCH('Wkly eq indx data aligned'!$A559,OFFSET(INDIRECT(ADDRESS(1,MATCH(F$1,'Wkly eq indx data joined'!$1:$1,0),1,1,$A$1)),,,1150,1),0),MATCH(F$1,'Wkly eq indx data joined'!$1:$1,0)+1)</f>
        <v>6400.71</v>
      </c>
      <c r="G559" s="9" cm="1">
        <f t="array" aca="1" ref="G559" ca="1">INDEX('Wkly eq indx data joined'!$A$1:$AJ$1150,MATCH('Wkly eq indx data aligned'!$A559,OFFSET(INDIRECT(ADDRESS(1,MATCH(G$1,'Wkly eq indx data joined'!$1:$1,0),1,1,$A$1)),,,1150,1),0),MATCH(G$1,'Wkly eq indx data joined'!$1:$1,0)+1)</f>
        <v>1104.51</v>
      </c>
      <c r="H559" s="9" cm="1">
        <f t="array" aca="1" ref="H559" ca="1">INDEX('Wkly eq indx data joined'!$A$1:$AJ$1150,MATCH('Wkly eq indx data aligned'!$A559,OFFSET(INDIRECT(ADDRESS(1,MATCH(H$1,'Wkly eq indx data joined'!$1:$1,0),1,1,$A$1)),,,1150,1),0),MATCH(H$1,'Wkly eq indx data joined'!$1:$1,0)+1)</f>
        <v>5428.15</v>
      </c>
      <c r="I559" s="9" cm="1">
        <f t="array" aca="1" ref="I559" ca="1">INDEX('Wkly eq indx data joined'!$A$1:$AJ$1150,MATCH('Wkly eq indx data aligned'!$A559,OFFSET(INDIRECT(ADDRESS(1,MATCH(I$1,'Wkly eq indx data joined'!$1:$1,0),1,1,$A$1)),,,1150,1),0),MATCH(I$1,'Wkly eq indx data joined'!$1:$1,0)+1)</f>
        <v>20971.5</v>
      </c>
      <c r="J559" s="9" cm="1">
        <f t="array" aca="1" ref="J559" ca="1">INDEX('Wkly eq indx data joined'!$A$1:$AJ$1150,MATCH('Wkly eq indx data aligned'!$A559,OFFSET(INDIRECT(ADDRESS(1,MATCH(J$1,'Wkly eq indx data joined'!$1:$1,0),1,1,$A$1)),,,1150,1),0),MATCH(J$1,'Wkly eq indx data joined'!$1:$1,0)+1)</f>
        <v>3672.2</v>
      </c>
      <c r="K559" s="9" cm="1">
        <f t="array" aca="1" ref="K559" ca="1">INDEX('Wkly eq indx data joined'!$A$1:$AJ$1150,MATCH('Wkly eq indx data aligned'!$A559,OFFSET(INDIRECT(ADDRESS(1,MATCH(K$1,'Wkly eq indx data joined'!$1:$1,0),1,1,$A$1)),,,1150,1),0),MATCH(K$1,'Wkly eq indx data joined'!$1:$1,0)+1)</f>
        <v>6134.62</v>
      </c>
      <c r="L559" s="12" cm="1">
        <f t="array" aca="1" ref="L559" ca="1">INDEX('Wkly eq indx data joined'!$A$1:$AJ$1150,MATCH('Wkly eq indx data aligned'!$A559+2,OFFSET(INDIRECT(ADDRESS(1,MATCH(L$1,'Wkly eq indx data joined'!$1:$1,0),1,1,$A$1)),,,1150,1),0),MATCH(L$1,'Wkly eq indx data joined'!$1:$1,0)+1)</f>
        <v>1780.02</v>
      </c>
      <c r="M559" s="9" cm="1">
        <f t="array" aca="1" ref="M559" ca="1">INDEX('Wkly eq indx data joined'!$A$1:$AJ$1150,MATCH('Wkly eq indx data aligned'!$A559,OFFSET(INDIRECT(ADDRESS(1,MATCH(M$1,'Wkly eq indx data joined'!$1:$1,0),1,1,$A$1)),,,1150,1),0),MATCH(M$1,'Wkly eq indx data joined'!$1:$1,0)+1)</f>
        <v>66678.600000000006</v>
      </c>
      <c r="N559" s="9" cm="1">
        <f t="array" aca="1" ref="N559" ca="1">INDEX('Wkly eq indx data joined'!$A$1:$AJ$1150,MATCH('Wkly eq indx data aligned'!$A559,OFFSET(INDIRECT(ADDRESS(1,MATCH(N$1,'Wkly eq indx data joined'!$1:$1,0),1,1,$A$1)),,,1150,1),0),MATCH(N$1,'Wkly eq indx data joined'!$1:$1,0)+1)</f>
        <v>2799.9</v>
      </c>
      <c r="O559" s="13" cm="1">
        <f t="array" aca="1" ref="O559" ca="1">INDEX('Wkly eq indx data joined'!$A$1:$AJ$1150,MATCH('Wkly eq indx data aligned'!$A559+1,OFFSET(INDIRECT(ADDRESS(1,MATCH(O$1,'Wkly eq indx data joined'!$1:$1,0),1,1,$A$1)),,,1150,1),0),MATCH(O$1,'Wkly eq indx data joined'!$1:$1,0)+1)</f>
        <v>7830.21</v>
      </c>
      <c r="P559" s="12" cm="1">
        <f t="array" aca="1" ref="P559" ca="1">INDEX('Wkly eq indx data joined'!$A$1:$AJ$1150,MATCH('Wkly eq indx data aligned'!$A559+2,OFFSET(INDIRECT(ADDRESS(1,MATCH(P$1,'Wkly eq indx data joined'!$1:$1,0),1,1,$A$1)),,,1150,1),0),MATCH(P$1,'Wkly eq indx data joined'!$1:$1,0)+1)</f>
        <v>5479.4</v>
      </c>
      <c r="Q559" s="9" cm="1">
        <f t="array" aca="1" ref="Q559" ca="1">INDEX('Wkly eq indx data joined'!$A$1:$AJ$1150,MATCH('Wkly eq indx data aligned'!$A559,OFFSET(INDIRECT(ADDRESS(1,MATCH(Q$1,'Wkly eq indx data joined'!$1:$1,0),1,1,$A$1)),,,1150,1),0),MATCH(Q$1,'Wkly eq indx data joined'!$1:$1,0)+1)</f>
        <v>329.35</v>
      </c>
      <c r="R559" s="12" cm="1">
        <f t="array" aca="1" ref="R559" ca="1">INDEX('Wkly eq indx data joined'!$A$1:$AJ$1150,MATCH('Wkly eq indx data aligned'!$A559+2,OFFSET(INDIRECT(ADDRESS(1,MATCH(R$1,'Wkly eq indx data joined'!$1:$1,0),1,1,$A$1)),,,1150,1),0),MATCH(R$1,'Wkly eq indx data joined'!$1:$1,0)+1)</f>
        <v>1410.16</v>
      </c>
      <c r="S559" s="9" cm="1">
        <f t="array" aca="1" ref="S559" ca="1">INDEX('Wkly eq indx data joined'!$A$1:$AJ$1150,MATCH('Wkly eq indx data aligned'!$A559,OFFSET(INDIRECT(ADDRESS(1,MATCH(S$1,'Wkly eq indx data joined'!$1:$1,0),1,1,$A$1)),,,1150,1),0),MATCH(S$1,'Wkly eq indx data joined'!$1:$1,0)+1)</f>
        <v>24825.46</v>
      </c>
    </row>
    <row r="560" spans="1:19" x14ac:dyDescent="0.25">
      <c r="A560" s="4">
        <f t="shared" si="8"/>
        <v>40431</v>
      </c>
      <c r="B560" s="9" cm="1">
        <f t="array" aca="1" ref="B560" ca="1">INDEX('Wkly eq indx data joined'!$A$1:$AJ$1150,MATCH('Wkly eq indx data aligned'!$A560,OFFSET(INDIRECT(ADDRESS(1,MATCH(B$1,'Wkly eq indx data joined'!$1:$1,0),1,1,$A$1)),,,1150,1),0),MATCH(B$1,'Wkly eq indx data joined'!$1:$1,0)+1)</f>
        <v>4560.2510000000002</v>
      </c>
      <c r="C560" s="9" cm="1">
        <f t="array" aca="1" ref="C560" ca="1">INDEX('Wkly eq indx data joined'!$A$1:$AJ$1150,MATCH('Wkly eq indx data aligned'!$A560,OFFSET(INDIRECT(ADDRESS(1,MATCH(C$1,'Wkly eq indx data joined'!$1:$1,0),1,1,$A$1)),,,1150,1),0),MATCH(C$1,'Wkly eq indx data joined'!$1:$1,0)+1)</f>
        <v>9239.17</v>
      </c>
      <c r="D560" s="18" cm="1">
        <f t="array" aca="1" ref="D560" ca="1">IFERROR(INDEX('Wkly eq indx data joined'!$A$1:$AJ$1150,MATCH('Wkly eq indx data aligned'!$A560,OFFSET(INDIRECT(ADDRESS(1,MATCH(D$1,'Wkly eq indx data joined'!$1:$1,0),1,1,$A$1)),,,1150,1),0),MATCH(D$1,'Wkly eq indx data joined'!$1:$1,0)+1),D559)</f>
        <v>2663.2089999999998</v>
      </c>
      <c r="E560" s="9" cm="1">
        <f t="array" aca="1" ref="E560" ca="1">INDEX('Wkly eq indx data joined'!$A$1:$AJ$1150,MATCH('Wkly eq indx data aligned'!$A560,OFFSET(INDIRECT(ADDRESS(1,MATCH(E$1,'Wkly eq indx data joined'!$1:$1,0),1,1,$A$1)),,,1150,1),0),MATCH(E$1,'Wkly eq indx data joined'!$1:$1,0)+1)</f>
        <v>12097.09</v>
      </c>
      <c r="F560" s="9" cm="1">
        <f t="array" aca="1" ref="F560" ca="1">INDEX('Wkly eq indx data joined'!$A$1:$AJ$1150,MATCH('Wkly eq indx data aligned'!$A560,OFFSET(INDIRECT(ADDRESS(1,MATCH(F$1,'Wkly eq indx data joined'!$1:$1,0),1,1,$A$1)),,,1150,1),0),MATCH(F$1,'Wkly eq indx data joined'!$1:$1,0)+1)</f>
        <v>6467.69</v>
      </c>
      <c r="G560" s="9" cm="1">
        <f t="array" aca="1" ref="G560" ca="1">INDEX('Wkly eq indx data joined'!$A$1:$AJ$1150,MATCH('Wkly eq indx data aligned'!$A560,OFFSET(INDIRECT(ADDRESS(1,MATCH(G$1,'Wkly eq indx data joined'!$1:$1,0),1,1,$A$1)),,,1150,1),0),MATCH(G$1,'Wkly eq indx data joined'!$1:$1,0)+1)</f>
        <v>1109.55</v>
      </c>
      <c r="H560" s="9" cm="1">
        <f t="array" aca="1" ref="H560" ca="1">INDEX('Wkly eq indx data joined'!$A$1:$AJ$1150,MATCH('Wkly eq indx data aligned'!$A560,OFFSET(INDIRECT(ADDRESS(1,MATCH(H$1,'Wkly eq indx data joined'!$1:$1,0),1,1,$A$1)),,,1150,1),0),MATCH(H$1,'Wkly eq indx data joined'!$1:$1,0)+1)</f>
        <v>5501.64</v>
      </c>
      <c r="I560" s="9" cm="1">
        <f t="array" aca="1" ref="I560" ca="1">INDEX('Wkly eq indx data joined'!$A$1:$AJ$1150,MATCH('Wkly eq indx data aligned'!$A560,OFFSET(INDIRECT(ADDRESS(1,MATCH(I$1,'Wkly eq indx data joined'!$1:$1,0),1,1,$A$1)),,,1150,1),0),MATCH(I$1,'Wkly eq indx data joined'!$1:$1,0)+1)</f>
        <v>21257.39</v>
      </c>
      <c r="J560" s="9" cm="1">
        <f t="array" aca="1" ref="J560" ca="1">INDEX('Wkly eq indx data joined'!$A$1:$AJ$1150,MATCH('Wkly eq indx data aligned'!$A560,OFFSET(INDIRECT(ADDRESS(1,MATCH(J$1,'Wkly eq indx data joined'!$1:$1,0),1,1,$A$1)),,,1150,1),0),MATCH(J$1,'Wkly eq indx data joined'!$1:$1,0)+1)</f>
        <v>3725.82</v>
      </c>
      <c r="K560" s="9" cm="1">
        <f t="array" aca="1" ref="K560" ca="1">INDEX('Wkly eq indx data joined'!$A$1:$AJ$1150,MATCH('Wkly eq indx data aligned'!$A560,OFFSET(INDIRECT(ADDRESS(1,MATCH(K$1,'Wkly eq indx data joined'!$1:$1,0),1,1,$A$1)),,,1150,1),0),MATCH(K$1,'Wkly eq indx data joined'!$1:$1,0)+1)</f>
        <v>6214.77</v>
      </c>
      <c r="L560" s="12" cm="1">
        <f t="array" aca="1" ref="L560" ca="1">INDEX('Wkly eq indx data joined'!$A$1:$AJ$1150,MATCH('Wkly eq indx data aligned'!$A560+2,OFFSET(INDIRECT(ADDRESS(1,MATCH(L$1,'Wkly eq indx data joined'!$1:$1,0),1,1,$A$1)),,,1150,1),0),MATCH(L$1,'Wkly eq indx data joined'!$1:$1,0)+1)</f>
        <v>1802.58</v>
      </c>
      <c r="M560" s="9" cm="1">
        <f t="array" aca="1" ref="M560" ca="1">INDEX('Wkly eq indx data joined'!$A$1:$AJ$1150,MATCH('Wkly eq indx data aligned'!$A560,OFFSET(INDIRECT(ADDRESS(1,MATCH(M$1,'Wkly eq indx data joined'!$1:$1,0),1,1,$A$1)),,,1150,1),0),MATCH(M$1,'Wkly eq indx data joined'!$1:$1,0)+1)</f>
        <v>66806.8</v>
      </c>
      <c r="N560" s="9" cm="1">
        <f t="array" aca="1" ref="N560" ca="1">INDEX('Wkly eq indx data joined'!$A$1:$AJ$1150,MATCH('Wkly eq indx data aligned'!$A560,OFFSET(INDIRECT(ADDRESS(1,MATCH(N$1,'Wkly eq indx data joined'!$1:$1,0),1,1,$A$1)),,,1150,1),0),MATCH(N$1,'Wkly eq indx data joined'!$1:$1,0)+1)</f>
        <v>2780.6</v>
      </c>
      <c r="O560" s="13" cm="1">
        <f t="array" aca="1" ref="O560" ca="1">INDEX('Wkly eq indx data joined'!$A$1:$AJ$1150,MATCH('Wkly eq indx data aligned'!$A560+1,OFFSET(INDIRECT(ADDRESS(1,MATCH(O$1,'Wkly eq indx data joined'!$1:$1,0),1,1,$A$1)),,,1150,1),0),MATCH(O$1,'Wkly eq indx data joined'!$1:$1,0)+1)</f>
        <v>7890.11</v>
      </c>
      <c r="P560" s="12" cm="1">
        <f t="array" aca="1" ref="P560" ca="1">INDEX('Wkly eq indx data joined'!$A$1:$AJ$1150,MATCH('Wkly eq indx data aligned'!$A560+2,OFFSET(INDIRECT(ADDRESS(1,MATCH(P$1,'Wkly eq indx data joined'!$1:$1,0),1,1,$A$1)),,,1150,1),0),MATCH(P$1,'Wkly eq indx data joined'!$1:$1,0)+1)</f>
        <v>5640.05</v>
      </c>
      <c r="Q560" s="9" cm="1">
        <f t="array" aca="1" ref="Q560" ca="1">INDEX('Wkly eq indx data joined'!$A$1:$AJ$1150,MATCH('Wkly eq indx data aligned'!$A560,OFFSET(INDIRECT(ADDRESS(1,MATCH(Q$1,'Wkly eq indx data joined'!$1:$1,0),1,1,$A$1)),,,1150,1),0),MATCH(Q$1,'Wkly eq indx data joined'!$1:$1,0)+1)</f>
        <v>334.96</v>
      </c>
      <c r="R560" s="12" cm="1">
        <f t="array" aca="1" ref="R560" ca="1">INDEX('Wkly eq indx data joined'!$A$1:$AJ$1150,MATCH('Wkly eq indx data aligned'!$A560+2,OFFSET(INDIRECT(ADDRESS(1,MATCH(R$1,'Wkly eq indx data joined'!$1:$1,0),1,1,$A$1)),,,1150,1),0),MATCH(R$1,'Wkly eq indx data joined'!$1:$1,0)+1)</f>
        <v>1433.82</v>
      </c>
      <c r="S560" s="9" cm="1">
        <f t="array" aca="1" ref="S560" ca="1">INDEX('Wkly eq indx data joined'!$A$1:$AJ$1150,MATCH('Wkly eq indx data aligned'!$A560,OFFSET(INDIRECT(ADDRESS(1,MATCH(S$1,'Wkly eq indx data joined'!$1:$1,0),1,1,$A$1)),,,1150,1),0),MATCH(S$1,'Wkly eq indx data joined'!$1:$1,0)+1)</f>
        <v>24966.81</v>
      </c>
    </row>
    <row r="561" spans="1:19" x14ac:dyDescent="0.25">
      <c r="A561" s="4">
        <f t="shared" si="8"/>
        <v>40438</v>
      </c>
      <c r="B561" s="9" cm="1">
        <f t="array" aca="1" ref="B561" ca="1">INDEX('Wkly eq indx data joined'!$A$1:$AJ$1150,MATCH('Wkly eq indx data aligned'!$A561,OFFSET(INDIRECT(ADDRESS(1,MATCH(B$1,'Wkly eq indx data joined'!$1:$1,0),1,1,$A$1)),,,1150,1),0),MATCH(B$1,'Wkly eq indx data joined'!$1:$1,0)+1)</f>
        <v>4638.8909999999996</v>
      </c>
      <c r="C561" s="9" cm="1">
        <f t="array" aca="1" ref="C561" ca="1">INDEX('Wkly eq indx data joined'!$A$1:$AJ$1150,MATCH('Wkly eq indx data aligned'!$A561,OFFSET(INDIRECT(ADDRESS(1,MATCH(C$1,'Wkly eq indx data joined'!$1:$1,0),1,1,$A$1)),,,1150,1),0),MATCH(C$1,'Wkly eq indx data joined'!$1:$1,0)+1)</f>
        <v>9626.09</v>
      </c>
      <c r="D561" s="18" cm="1">
        <f t="array" aca="1" ref="D561" ca="1">IFERROR(INDEX('Wkly eq indx data joined'!$A$1:$AJ$1150,MATCH('Wkly eq indx data aligned'!$A561,OFFSET(INDIRECT(ADDRESS(1,MATCH(D$1,'Wkly eq indx data joined'!$1:$1,0),1,1,$A$1)),,,1150,1),0),MATCH(D$1,'Wkly eq indx data joined'!$1:$1,0)+1),D560)</f>
        <v>2598.6889999999999</v>
      </c>
      <c r="E561" s="9" cm="1">
        <f t="array" aca="1" ref="E561" ca="1">INDEX('Wkly eq indx data joined'!$A$1:$AJ$1150,MATCH('Wkly eq indx data aligned'!$A561,OFFSET(INDIRECT(ADDRESS(1,MATCH(E$1,'Wkly eq indx data joined'!$1:$1,0),1,1,$A$1)),,,1150,1),0),MATCH(E$1,'Wkly eq indx data joined'!$1:$1,0)+1)</f>
        <v>12164.56</v>
      </c>
      <c r="F561" s="9" cm="1">
        <f t="array" aca="1" ref="F561" ca="1">INDEX('Wkly eq indx data joined'!$A$1:$AJ$1150,MATCH('Wkly eq indx data aligned'!$A561,OFFSET(INDIRECT(ADDRESS(1,MATCH(F$1,'Wkly eq indx data joined'!$1:$1,0),1,1,$A$1)),,,1150,1),0),MATCH(F$1,'Wkly eq indx data joined'!$1:$1,0)+1)</f>
        <v>6389.02</v>
      </c>
      <c r="G561" s="9" cm="1">
        <f t="array" aca="1" ref="G561" ca="1">INDEX('Wkly eq indx data joined'!$A$1:$AJ$1150,MATCH('Wkly eq indx data aligned'!$A561,OFFSET(INDIRECT(ADDRESS(1,MATCH(G$1,'Wkly eq indx data joined'!$1:$1,0),1,1,$A$1)),,,1150,1),0),MATCH(G$1,'Wkly eq indx data joined'!$1:$1,0)+1)</f>
        <v>1125.5899999999999</v>
      </c>
      <c r="H561" s="9" cm="1">
        <f t="array" aca="1" ref="H561" ca="1">INDEX('Wkly eq indx data joined'!$A$1:$AJ$1150,MATCH('Wkly eq indx data aligned'!$A561,OFFSET(INDIRECT(ADDRESS(1,MATCH(H$1,'Wkly eq indx data joined'!$1:$1,0),1,1,$A$1)),,,1150,1),0),MATCH(H$1,'Wkly eq indx data joined'!$1:$1,0)+1)</f>
        <v>5508.45</v>
      </c>
      <c r="I561" s="9" cm="1">
        <f t="array" aca="1" ref="I561" ca="1">INDEX('Wkly eq indx data joined'!$A$1:$AJ$1150,MATCH('Wkly eq indx data aligned'!$A561,OFFSET(INDIRECT(ADDRESS(1,MATCH(I$1,'Wkly eq indx data joined'!$1:$1,0),1,1,$A$1)),,,1150,1),0),MATCH(I$1,'Wkly eq indx data joined'!$1:$1,0)+1)</f>
        <v>21970.86</v>
      </c>
      <c r="J561" s="9" cm="1">
        <f t="array" aca="1" ref="J561" ca="1">INDEX('Wkly eq indx data joined'!$A$1:$AJ$1150,MATCH('Wkly eq indx data aligned'!$A561,OFFSET(INDIRECT(ADDRESS(1,MATCH(J$1,'Wkly eq indx data joined'!$1:$1,0),1,1,$A$1)),,,1150,1),0),MATCH(J$1,'Wkly eq indx data joined'!$1:$1,0)+1)</f>
        <v>3722.02</v>
      </c>
      <c r="K561" s="9" cm="1">
        <f t="array" aca="1" ref="K561" ca="1">INDEX('Wkly eq indx data joined'!$A$1:$AJ$1150,MATCH('Wkly eq indx data aligned'!$A561,OFFSET(INDIRECT(ADDRESS(1,MATCH(K$1,'Wkly eq indx data joined'!$1:$1,0),1,1,$A$1)),,,1150,1),0),MATCH(K$1,'Wkly eq indx data joined'!$1:$1,0)+1)</f>
        <v>6209.76</v>
      </c>
      <c r="L561" s="12" cm="1">
        <f t="array" aca="1" ref="L561" ca="1">INDEX('Wkly eq indx data joined'!$A$1:$AJ$1150,MATCH('Wkly eq indx data aligned'!$A561+2,OFFSET(INDIRECT(ADDRESS(1,MATCH(L$1,'Wkly eq indx data joined'!$1:$1,0),1,1,$A$1)),,,1150,1),0),MATCH(L$1,'Wkly eq indx data joined'!$1:$1,0)+1)</f>
        <v>1827.35</v>
      </c>
      <c r="M561" s="9" cm="1">
        <f t="array" aca="1" ref="M561" ca="1">INDEX('Wkly eq indx data joined'!$A$1:$AJ$1150,MATCH('Wkly eq indx data aligned'!$A561,OFFSET(INDIRECT(ADDRESS(1,MATCH(M$1,'Wkly eq indx data joined'!$1:$1,0),1,1,$A$1)),,,1150,1),0),MATCH(M$1,'Wkly eq indx data joined'!$1:$1,0)+1)</f>
        <v>67089.100000000006</v>
      </c>
      <c r="N561" s="9" cm="1">
        <f t="array" aca="1" ref="N561" ca="1">INDEX('Wkly eq indx data joined'!$A$1:$AJ$1150,MATCH('Wkly eq indx data aligned'!$A561,OFFSET(INDIRECT(ADDRESS(1,MATCH(N$1,'Wkly eq indx data joined'!$1:$1,0),1,1,$A$1)),,,1150,1),0),MATCH(N$1,'Wkly eq indx data joined'!$1:$1,0)+1)</f>
        <v>2706.65</v>
      </c>
      <c r="O561" s="13" cm="1">
        <f t="array" aca="1" ref="O561" ca="1">INDEX('Wkly eq indx data joined'!$A$1:$AJ$1150,MATCH('Wkly eq indx data aligned'!$A561+1,OFFSET(INDIRECT(ADDRESS(1,MATCH(O$1,'Wkly eq indx data joined'!$1:$1,0),1,1,$A$1)),,,1150,1),0),MATCH(O$1,'Wkly eq indx data joined'!$1:$1,0)+1)</f>
        <v>8158.33</v>
      </c>
      <c r="P561" s="12" cm="1">
        <f t="array" aca="1" ref="P561" ca="1">INDEX('Wkly eq indx data joined'!$A$1:$AJ$1150,MATCH('Wkly eq indx data aligned'!$A561+2,OFFSET(INDIRECT(ADDRESS(1,MATCH(P$1,'Wkly eq indx data joined'!$1:$1,0),1,1,$A$1)),,,1150,1),0),MATCH(P$1,'Wkly eq indx data joined'!$1:$1,0)+1)</f>
        <v>5884.95</v>
      </c>
      <c r="Q561" s="9" cm="1">
        <f t="array" aca="1" ref="Q561" ca="1">INDEX('Wkly eq indx data joined'!$A$1:$AJ$1150,MATCH('Wkly eq indx data aligned'!$A561,OFFSET(INDIRECT(ADDRESS(1,MATCH(Q$1,'Wkly eq indx data joined'!$1:$1,0),1,1,$A$1)),,,1150,1),0),MATCH(Q$1,'Wkly eq indx data joined'!$1:$1,0)+1)</f>
        <v>334.54</v>
      </c>
      <c r="R561" s="12" cm="1">
        <f t="array" aca="1" ref="R561" ca="1">INDEX('Wkly eq indx data joined'!$A$1:$AJ$1150,MATCH('Wkly eq indx data aligned'!$A561+2,OFFSET(INDIRECT(ADDRESS(1,MATCH(R$1,'Wkly eq indx data joined'!$1:$1,0),1,1,$A$1)),,,1150,1),0),MATCH(R$1,'Wkly eq indx data joined'!$1:$1,0)+1)</f>
        <v>1417.65</v>
      </c>
      <c r="S561" s="9" cm="1">
        <f t="array" aca="1" ref="S561" ca="1">INDEX('Wkly eq indx data joined'!$A$1:$AJ$1150,MATCH('Wkly eq indx data aligned'!$A561,OFFSET(INDIRECT(ADDRESS(1,MATCH(S$1,'Wkly eq indx data joined'!$1:$1,0),1,1,$A$1)),,,1150,1),0),MATCH(S$1,'Wkly eq indx data joined'!$1:$1,0)+1)</f>
        <v>25258.33</v>
      </c>
    </row>
    <row r="562" spans="1:19" x14ac:dyDescent="0.25">
      <c r="A562" s="4">
        <f t="shared" si="8"/>
        <v>40445</v>
      </c>
      <c r="B562" s="9" cm="1">
        <f t="array" aca="1" ref="B562" ca="1">INDEX('Wkly eq indx data joined'!$A$1:$AJ$1150,MATCH('Wkly eq indx data aligned'!$A562,OFFSET(INDIRECT(ADDRESS(1,MATCH(B$1,'Wkly eq indx data joined'!$1:$1,0),1,1,$A$1)),,,1150,1),0),MATCH(B$1,'Wkly eq indx data joined'!$1:$1,0)+1)</f>
        <v>4601.8649999999998</v>
      </c>
      <c r="C562" s="9" cm="1">
        <f t="array" aca="1" ref="C562" ca="1">INDEX('Wkly eq indx data joined'!$A$1:$AJ$1150,MATCH('Wkly eq indx data aligned'!$A562,OFFSET(INDIRECT(ADDRESS(1,MATCH(C$1,'Wkly eq indx data joined'!$1:$1,0),1,1,$A$1)),,,1150,1),0),MATCH(C$1,'Wkly eq indx data joined'!$1:$1,0)+1)</f>
        <v>9471.67</v>
      </c>
      <c r="D562" s="18" cm="1">
        <f t="array" aca="1" ref="D562" ca="1">IFERROR(INDEX('Wkly eq indx data joined'!$A$1:$AJ$1150,MATCH('Wkly eq indx data aligned'!$A562,OFFSET(INDIRECT(ADDRESS(1,MATCH(D$1,'Wkly eq indx data joined'!$1:$1,0),1,1,$A$1)),,,1150,1),0),MATCH(D$1,'Wkly eq indx data joined'!$1:$1,0)+1),D561)</f>
        <v>2591.5500000000002</v>
      </c>
      <c r="E562" s="9" cm="1">
        <f t="array" aca="1" ref="E562" ca="1">INDEX('Wkly eq indx data joined'!$A$1:$AJ$1150,MATCH('Wkly eq indx data aligned'!$A562,OFFSET(INDIRECT(ADDRESS(1,MATCH(E$1,'Wkly eq indx data joined'!$1:$1,0),1,1,$A$1)),,,1150,1),0),MATCH(E$1,'Wkly eq indx data joined'!$1:$1,0)+1)</f>
        <v>12204.86</v>
      </c>
      <c r="F562" s="9" cm="1">
        <f t="array" aca="1" ref="F562" ca="1">INDEX('Wkly eq indx data joined'!$A$1:$AJ$1150,MATCH('Wkly eq indx data aligned'!$A562,OFFSET(INDIRECT(ADDRESS(1,MATCH(F$1,'Wkly eq indx data joined'!$1:$1,0),1,1,$A$1)),,,1150,1),0),MATCH(F$1,'Wkly eq indx data joined'!$1:$1,0)+1)</f>
        <v>6360.77</v>
      </c>
      <c r="G562" s="9" cm="1">
        <f t="array" aca="1" ref="G562" ca="1">INDEX('Wkly eq indx data joined'!$A$1:$AJ$1150,MATCH('Wkly eq indx data aligned'!$A562,OFFSET(INDIRECT(ADDRESS(1,MATCH(G$1,'Wkly eq indx data joined'!$1:$1,0),1,1,$A$1)),,,1150,1),0),MATCH(G$1,'Wkly eq indx data joined'!$1:$1,0)+1)</f>
        <v>1148.67</v>
      </c>
      <c r="H562" s="9" cm="1">
        <f t="array" aca="1" ref="H562" ca="1">INDEX('Wkly eq indx data joined'!$A$1:$AJ$1150,MATCH('Wkly eq indx data aligned'!$A562,OFFSET(INDIRECT(ADDRESS(1,MATCH(H$1,'Wkly eq indx data joined'!$1:$1,0),1,1,$A$1)),,,1150,1),0),MATCH(H$1,'Wkly eq indx data joined'!$1:$1,0)+1)</f>
        <v>5598.48</v>
      </c>
      <c r="I562" s="9" cm="1">
        <f t="array" aca="1" ref="I562" ca="1">INDEX('Wkly eq indx data joined'!$A$1:$AJ$1150,MATCH('Wkly eq indx data aligned'!$A562,OFFSET(INDIRECT(ADDRESS(1,MATCH(I$1,'Wkly eq indx data joined'!$1:$1,0),1,1,$A$1)),,,1150,1),0),MATCH(I$1,'Wkly eq indx data joined'!$1:$1,0)+1)</f>
        <v>22119.43</v>
      </c>
      <c r="J562" s="9" cm="1">
        <f t="array" aca="1" ref="J562" ca="1">INDEX('Wkly eq indx data joined'!$A$1:$AJ$1150,MATCH('Wkly eq indx data aligned'!$A562,OFFSET(INDIRECT(ADDRESS(1,MATCH(J$1,'Wkly eq indx data joined'!$1:$1,0),1,1,$A$1)),,,1150,1),0),MATCH(J$1,'Wkly eq indx data joined'!$1:$1,0)+1)</f>
        <v>3782.48</v>
      </c>
      <c r="K562" s="9" cm="1">
        <f t="array" aca="1" ref="K562" ca="1">INDEX('Wkly eq indx data joined'!$A$1:$AJ$1150,MATCH('Wkly eq indx data aligned'!$A562,OFFSET(INDIRECT(ADDRESS(1,MATCH(K$1,'Wkly eq indx data joined'!$1:$1,0),1,1,$A$1)),,,1150,1),0),MATCH(K$1,'Wkly eq indx data joined'!$1:$1,0)+1)</f>
        <v>6298.3</v>
      </c>
      <c r="L562" s="12" cm="1">
        <f t="array" aca="1" ref="L562" ca="1">INDEX('Wkly eq indx data joined'!$A$1:$AJ$1150,MATCH('Wkly eq indx data aligned'!$A562+2,OFFSET(INDIRECT(ADDRESS(1,MATCH(L$1,'Wkly eq indx data joined'!$1:$1,0),1,1,$A$1)),,,1150,1),0),MATCH(L$1,'Wkly eq indx data joined'!$1:$1,0)+1)</f>
        <v>1846.6</v>
      </c>
      <c r="M562" s="9" cm="1">
        <f t="array" aca="1" ref="M562" ca="1">INDEX('Wkly eq indx data joined'!$A$1:$AJ$1150,MATCH('Wkly eq indx data aligned'!$A562,OFFSET(INDIRECT(ADDRESS(1,MATCH(M$1,'Wkly eq indx data joined'!$1:$1,0),1,1,$A$1)),,,1150,1),0),MATCH(M$1,'Wkly eq indx data joined'!$1:$1,0)+1)</f>
        <v>68196.5</v>
      </c>
      <c r="N562" s="9" cm="1">
        <f t="array" aca="1" ref="N562" ca="1">INDEX('Wkly eq indx data joined'!$A$1:$AJ$1150,MATCH('Wkly eq indx data aligned'!$A562,OFFSET(INDIRECT(ADDRESS(1,MATCH(N$1,'Wkly eq indx data joined'!$1:$1,0),1,1,$A$1)),,,1150,1),0),MATCH(N$1,'Wkly eq indx data joined'!$1:$1,0)+1)</f>
        <v>2698.83</v>
      </c>
      <c r="O562" s="13" cm="1">
        <f t="array" aca="1" ref="O562" ca="1">INDEX('Wkly eq indx data joined'!$A$1:$AJ$1150,MATCH('Wkly eq indx data aligned'!$A562+1,OFFSET(INDIRECT(ADDRESS(1,MATCH(O$1,'Wkly eq indx data joined'!$1:$1,0),1,1,$A$1)),,,1150,1),0),MATCH(O$1,'Wkly eq indx data joined'!$1:$1,0)+1)</f>
        <v>8166.62</v>
      </c>
      <c r="P562" s="12" cm="1">
        <f t="array" aca="1" ref="P562" ca="1">INDEX('Wkly eq indx data joined'!$A$1:$AJ$1150,MATCH('Wkly eq indx data aligned'!$A562+2,OFFSET(INDIRECT(ADDRESS(1,MATCH(P$1,'Wkly eq indx data joined'!$1:$1,0),1,1,$A$1)),,,1150,1),0),MATCH(P$1,'Wkly eq indx data joined'!$1:$1,0)+1)</f>
        <v>6018.3</v>
      </c>
      <c r="Q562" s="9" cm="1">
        <f t="array" aca="1" ref="Q562" ca="1">INDEX('Wkly eq indx data joined'!$A$1:$AJ$1150,MATCH('Wkly eq indx data aligned'!$A562,OFFSET(INDIRECT(ADDRESS(1,MATCH(Q$1,'Wkly eq indx data joined'!$1:$1,0),1,1,$A$1)),,,1150,1),0),MATCH(Q$1,'Wkly eq indx data joined'!$1:$1,0)+1)</f>
        <v>337.85</v>
      </c>
      <c r="R562" s="12" cm="1">
        <f t="array" aca="1" ref="R562" ca="1">INDEX('Wkly eq indx data joined'!$A$1:$AJ$1150,MATCH('Wkly eq indx data aligned'!$A562+2,OFFSET(INDIRECT(ADDRESS(1,MATCH(R$1,'Wkly eq indx data joined'!$1:$1,0),1,1,$A$1)),,,1150,1),0),MATCH(R$1,'Wkly eq indx data joined'!$1:$1,0)+1)</f>
        <v>1436.06</v>
      </c>
      <c r="S562" s="9" cm="1">
        <f t="array" aca="1" ref="S562" ca="1">INDEX('Wkly eq indx data joined'!$A$1:$AJ$1150,MATCH('Wkly eq indx data aligned'!$A562,OFFSET(INDIRECT(ADDRESS(1,MATCH(S$1,'Wkly eq indx data joined'!$1:$1,0),1,1,$A$1)),,,1150,1),0),MATCH(S$1,'Wkly eq indx data joined'!$1:$1,0)+1)</f>
        <v>25521.119999999999</v>
      </c>
    </row>
    <row r="563" spans="1:19" x14ac:dyDescent="0.25">
      <c r="A563" s="4">
        <f t="shared" si="8"/>
        <v>40452</v>
      </c>
      <c r="B563" s="9" cm="1">
        <f t="array" aca="1" ref="B563" ca="1">INDEX('Wkly eq indx data joined'!$A$1:$AJ$1150,MATCH('Wkly eq indx data aligned'!$A563,OFFSET(INDIRECT(ADDRESS(1,MATCH(B$1,'Wkly eq indx data joined'!$1:$1,0),1,1,$A$1)),,,1150,1),0),MATCH(B$1,'Wkly eq indx data joined'!$1:$1,0)+1)</f>
        <v>4579.2449999999999</v>
      </c>
      <c r="C563" s="9" cm="1">
        <f t="array" aca="1" ref="C563" ca="1">INDEX('Wkly eq indx data joined'!$A$1:$AJ$1150,MATCH('Wkly eq indx data aligned'!$A563,OFFSET(INDIRECT(ADDRESS(1,MATCH(C$1,'Wkly eq indx data joined'!$1:$1,0),1,1,$A$1)),,,1150,1),0),MATCH(C$1,'Wkly eq indx data joined'!$1:$1,0)+1)</f>
        <v>9404.23</v>
      </c>
      <c r="D563" s="18" cm="1">
        <f t="array" aca="1" ref="D563" ca="1">IFERROR(INDEX('Wkly eq indx data joined'!$A$1:$AJ$1150,MATCH('Wkly eq indx data aligned'!$A563,OFFSET(INDIRECT(ADDRESS(1,MATCH(D$1,'Wkly eq indx data joined'!$1:$1,0),1,1,$A$1)),,,1150,1),0),MATCH(D$1,'Wkly eq indx data joined'!$1:$1,0)+1),D562)</f>
        <v>2655.6579999999999</v>
      </c>
      <c r="E563" s="9" cm="1">
        <f t="array" aca="1" ref="E563" ca="1">INDEX('Wkly eq indx data joined'!$A$1:$AJ$1150,MATCH('Wkly eq indx data aligned'!$A563,OFFSET(INDIRECT(ADDRESS(1,MATCH(E$1,'Wkly eq indx data joined'!$1:$1,0),1,1,$A$1)),,,1150,1),0),MATCH(E$1,'Wkly eq indx data joined'!$1:$1,0)+1)</f>
        <v>12363.08</v>
      </c>
      <c r="F563" s="9" cm="1">
        <f t="array" aca="1" ref="F563" ca="1">INDEX('Wkly eq indx data joined'!$A$1:$AJ$1150,MATCH('Wkly eq indx data aligned'!$A563,OFFSET(INDIRECT(ADDRESS(1,MATCH(F$1,'Wkly eq indx data joined'!$1:$1,0),1,1,$A$1)),,,1150,1),0),MATCH(F$1,'Wkly eq indx data joined'!$1:$1,0)+1)</f>
        <v>6284.17</v>
      </c>
      <c r="G563" s="9" cm="1">
        <f t="array" aca="1" ref="G563" ca="1">INDEX('Wkly eq indx data joined'!$A$1:$AJ$1150,MATCH('Wkly eq indx data aligned'!$A563,OFFSET(INDIRECT(ADDRESS(1,MATCH(G$1,'Wkly eq indx data joined'!$1:$1,0),1,1,$A$1)),,,1150,1),0),MATCH(G$1,'Wkly eq indx data joined'!$1:$1,0)+1)</f>
        <v>1146.24</v>
      </c>
      <c r="H563" s="9" cm="1">
        <f t="array" aca="1" ref="H563" ca="1">INDEX('Wkly eq indx data joined'!$A$1:$AJ$1150,MATCH('Wkly eq indx data aligned'!$A563,OFFSET(INDIRECT(ADDRESS(1,MATCH(H$1,'Wkly eq indx data joined'!$1:$1,0),1,1,$A$1)),,,1150,1),0),MATCH(H$1,'Wkly eq indx data joined'!$1:$1,0)+1)</f>
        <v>5592.9</v>
      </c>
      <c r="I563" s="9" cm="1">
        <f t="array" aca="1" ref="I563" ca="1">INDEX('Wkly eq indx data joined'!$A$1:$AJ$1150,MATCH('Wkly eq indx data aligned'!$A563,OFFSET(INDIRECT(ADDRESS(1,MATCH(I$1,'Wkly eq indx data joined'!$1:$1,0),1,1,$A$1)),,,1150,1),0),MATCH(I$1,'Wkly eq indx data joined'!$1:$1,0)+1)</f>
        <v>22358.17</v>
      </c>
      <c r="J563" s="9" cm="1">
        <f t="array" aca="1" ref="J563" ca="1">INDEX('Wkly eq indx data joined'!$A$1:$AJ$1150,MATCH('Wkly eq indx data aligned'!$A563,OFFSET(INDIRECT(ADDRESS(1,MATCH(J$1,'Wkly eq indx data joined'!$1:$1,0),1,1,$A$1)),,,1150,1),0),MATCH(J$1,'Wkly eq indx data joined'!$1:$1,0)+1)</f>
        <v>3692.09</v>
      </c>
      <c r="K563" s="9" cm="1">
        <f t="array" aca="1" ref="K563" ca="1">INDEX('Wkly eq indx data joined'!$A$1:$AJ$1150,MATCH('Wkly eq indx data aligned'!$A563,OFFSET(INDIRECT(ADDRESS(1,MATCH(K$1,'Wkly eq indx data joined'!$1:$1,0),1,1,$A$1)),,,1150,1),0),MATCH(K$1,'Wkly eq indx data joined'!$1:$1,0)+1)</f>
        <v>6211.34</v>
      </c>
      <c r="L563" s="12" cm="1">
        <f t="array" aca="1" ref="L563" ca="1">INDEX('Wkly eq indx data joined'!$A$1:$AJ$1150,MATCH('Wkly eq indx data aligned'!$A563+2,OFFSET(INDIRECT(ADDRESS(1,MATCH(L$1,'Wkly eq indx data joined'!$1:$1,0),1,1,$A$1)),,,1150,1),0),MATCH(L$1,'Wkly eq indx data joined'!$1:$1,0)+1)</f>
        <v>1876.73</v>
      </c>
      <c r="M563" s="9" cm="1">
        <f t="array" aca="1" ref="M563" ca="1">INDEX('Wkly eq indx data joined'!$A$1:$AJ$1150,MATCH('Wkly eq indx data aligned'!$A563,OFFSET(INDIRECT(ADDRESS(1,MATCH(M$1,'Wkly eq indx data joined'!$1:$1,0),1,1,$A$1)),,,1150,1),0),MATCH(M$1,'Wkly eq indx data joined'!$1:$1,0)+1)</f>
        <v>70229.399999999994</v>
      </c>
      <c r="N563" s="9" cm="1">
        <f t="array" aca="1" ref="N563" ca="1">INDEX('Wkly eq indx data joined'!$A$1:$AJ$1150,MATCH('Wkly eq indx data aligned'!$A563,OFFSET(INDIRECT(ADDRESS(1,MATCH(N$1,'Wkly eq indx data joined'!$1:$1,0),1,1,$A$1)),,,1150,1),0),MATCH(N$1,'Wkly eq indx data joined'!$1:$1,0)+1)</f>
        <v>2662.03</v>
      </c>
      <c r="O563" s="13" cm="1">
        <f t="array" aca="1" ref="O563" ca="1">INDEX('Wkly eq indx data joined'!$A$1:$AJ$1150,MATCH('Wkly eq indx data aligned'!$A563+1,OFFSET(INDIRECT(ADDRESS(1,MATCH(O$1,'Wkly eq indx data joined'!$1:$1,0),1,1,$A$1)),,,1150,1),0),MATCH(O$1,'Wkly eq indx data joined'!$1:$1,0)+1)</f>
        <v>8244.18</v>
      </c>
      <c r="P563" s="12" cm="1">
        <f t="array" aca="1" ref="P563" ca="1">INDEX('Wkly eq indx data joined'!$A$1:$AJ$1150,MATCH('Wkly eq indx data aligned'!$A563+2,OFFSET(INDIRECT(ADDRESS(1,MATCH(P$1,'Wkly eq indx data joined'!$1:$1,0),1,1,$A$1)),,,1150,1),0),MATCH(P$1,'Wkly eq indx data joined'!$1:$1,0)+1)</f>
        <v>6143.4</v>
      </c>
      <c r="Q563" s="9" cm="1">
        <f t="array" aca="1" ref="Q563" ca="1">INDEX('Wkly eq indx data joined'!$A$1:$AJ$1150,MATCH('Wkly eq indx data aligned'!$A563,OFFSET(INDIRECT(ADDRESS(1,MATCH(Q$1,'Wkly eq indx data joined'!$1:$1,0),1,1,$A$1)),,,1150,1),0),MATCH(Q$1,'Wkly eq indx data joined'!$1:$1,0)+1)</f>
        <v>333.78</v>
      </c>
      <c r="R563" s="12" cm="1">
        <f t="array" aca="1" ref="R563" ca="1">INDEX('Wkly eq indx data joined'!$A$1:$AJ$1150,MATCH('Wkly eq indx data aligned'!$A563+2,OFFSET(INDIRECT(ADDRESS(1,MATCH(R$1,'Wkly eq indx data joined'!$1:$1,0),1,1,$A$1)),,,1150,1),0),MATCH(R$1,'Wkly eq indx data joined'!$1:$1,0)+1)</f>
        <v>1455.63</v>
      </c>
      <c r="S563" s="9" cm="1">
        <f t="array" aca="1" ref="S563" ca="1">INDEX('Wkly eq indx data joined'!$A$1:$AJ$1150,MATCH('Wkly eq indx data aligned'!$A563,OFFSET(INDIRECT(ADDRESS(1,MATCH(S$1,'Wkly eq indx data joined'!$1:$1,0),1,1,$A$1)),,,1150,1),0),MATCH(S$1,'Wkly eq indx data joined'!$1:$1,0)+1)</f>
        <v>25982.05</v>
      </c>
    </row>
    <row r="564" spans="1:19" x14ac:dyDescent="0.25">
      <c r="A564" s="4">
        <f t="shared" si="8"/>
        <v>40459</v>
      </c>
      <c r="B564" s="9" cm="1">
        <f t="array" aca="1" ref="B564" ca="1">INDEX('Wkly eq indx data joined'!$A$1:$AJ$1150,MATCH('Wkly eq indx data aligned'!$A564,OFFSET(INDIRECT(ADDRESS(1,MATCH(B$1,'Wkly eq indx data joined'!$1:$1,0),1,1,$A$1)),,,1150,1),0),MATCH(B$1,'Wkly eq indx data joined'!$1:$1,0)+1)</f>
        <v>4681.4110000000001</v>
      </c>
      <c r="C564" s="9" cm="1">
        <f t="array" aca="1" ref="C564" ca="1">INDEX('Wkly eq indx data joined'!$A$1:$AJ$1150,MATCH('Wkly eq indx data aligned'!$A564,OFFSET(INDIRECT(ADDRESS(1,MATCH(C$1,'Wkly eq indx data joined'!$1:$1,0),1,1,$A$1)),,,1150,1),0),MATCH(C$1,'Wkly eq indx data joined'!$1:$1,0)+1)</f>
        <v>9588.8799999999992</v>
      </c>
      <c r="D564" s="18" cm="1">
        <f t="array" aca="1" ref="D564" ca="1">IFERROR(INDEX('Wkly eq indx data joined'!$A$1:$AJ$1150,MATCH('Wkly eq indx data aligned'!$A564,OFFSET(INDIRECT(ADDRESS(1,MATCH(D$1,'Wkly eq indx data joined'!$1:$1,0),1,1,$A$1)),,,1150,1),0),MATCH(D$1,'Wkly eq indx data joined'!$1:$1,0)+1),D563)</f>
        <v>2738.7440000000001</v>
      </c>
      <c r="E564" s="9" cm="1">
        <f t="array" aca="1" ref="E564" ca="1">INDEX('Wkly eq indx data joined'!$A$1:$AJ$1150,MATCH('Wkly eq indx data aligned'!$A564,OFFSET(INDIRECT(ADDRESS(1,MATCH(E$1,'Wkly eq indx data joined'!$1:$1,0),1,1,$A$1)),,,1150,1),0),MATCH(E$1,'Wkly eq indx data joined'!$1:$1,0)+1)</f>
        <v>12535.59</v>
      </c>
      <c r="F564" s="9" cm="1">
        <f t="array" aca="1" ref="F564" ca="1">INDEX('Wkly eq indx data joined'!$A$1:$AJ$1150,MATCH('Wkly eq indx data aligned'!$A564,OFFSET(INDIRECT(ADDRESS(1,MATCH(F$1,'Wkly eq indx data joined'!$1:$1,0),1,1,$A$1)),,,1150,1),0),MATCH(F$1,'Wkly eq indx data joined'!$1:$1,0)+1)</f>
        <v>6363.16</v>
      </c>
      <c r="G564" s="9" cm="1">
        <f t="array" aca="1" ref="G564" ca="1">INDEX('Wkly eq indx data joined'!$A$1:$AJ$1150,MATCH('Wkly eq indx data aligned'!$A564,OFFSET(INDIRECT(ADDRESS(1,MATCH(G$1,'Wkly eq indx data joined'!$1:$1,0),1,1,$A$1)),,,1150,1),0),MATCH(G$1,'Wkly eq indx data joined'!$1:$1,0)+1)</f>
        <v>1165.1500000000001</v>
      </c>
      <c r="H564" s="9" cm="1">
        <f t="array" aca="1" ref="H564" ca="1">INDEX('Wkly eq indx data joined'!$A$1:$AJ$1150,MATCH('Wkly eq indx data aligned'!$A564,OFFSET(INDIRECT(ADDRESS(1,MATCH(H$1,'Wkly eq indx data joined'!$1:$1,0),1,1,$A$1)),,,1150,1),0),MATCH(H$1,'Wkly eq indx data joined'!$1:$1,0)+1)</f>
        <v>5657.61</v>
      </c>
      <c r="I564" s="9" cm="1">
        <f t="array" aca="1" ref="I564" ca="1">INDEX('Wkly eq indx data joined'!$A$1:$AJ$1150,MATCH('Wkly eq indx data aligned'!$A564,OFFSET(INDIRECT(ADDRESS(1,MATCH(I$1,'Wkly eq indx data joined'!$1:$1,0),1,1,$A$1)),,,1150,1),0),MATCH(I$1,'Wkly eq indx data joined'!$1:$1,0)+1)</f>
        <v>22944.18</v>
      </c>
      <c r="J564" s="9" cm="1">
        <f t="array" aca="1" ref="J564" ca="1">INDEX('Wkly eq indx data joined'!$A$1:$AJ$1150,MATCH('Wkly eq indx data aligned'!$A564,OFFSET(INDIRECT(ADDRESS(1,MATCH(J$1,'Wkly eq indx data joined'!$1:$1,0),1,1,$A$1)),,,1150,1),0),MATCH(J$1,'Wkly eq indx data joined'!$1:$1,0)+1)</f>
        <v>3763.18</v>
      </c>
      <c r="K564" s="9" cm="1">
        <f t="array" aca="1" ref="K564" ca="1">INDEX('Wkly eq indx data joined'!$A$1:$AJ$1150,MATCH('Wkly eq indx data aligned'!$A564,OFFSET(INDIRECT(ADDRESS(1,MATCH(K$1,'Wkly eq indx data joined'!$1:$1,0),1,1,$A$1)),,,1150,1),0),MATCH(K$1,'Wkly eq indx data joined'!$1:$1,0)+1)</f>
        <v>6291.67</v>
      </c>
      <c r="L564" s="12" cm="1">
        <f t="array" aca="1" ref="L564" ca="1">INDEX('Wkly eq indx data joined'!$A$1:$AJ$1150,MATCH('Wkly eq indx data aligned'!$A564+2,OFFSET(INDIRECT(ADDRESS(1,MATCH(L$1,'Wkly eq indx data joined'!$1:$1,0),1,1,$A$1)),,,1150,1),0),MATCH(L$1,'Wkly eq indx data joined'!$1:$1,0)+1)</f>
        <v>1897.07</v>
      </c>
      <c r="M564" s="9" cm="1">
        <f t="array" aca="1" ref="M564" ca="1">INDEX('Wkly eq indx data joined'!$A$1:$AJ$1150,MATCH('Wkly eq indx data aligned'!$A564,OFFSET(INDIRECT(ADDRESS(1,MATCH(M$1,'Wkly eq indx data joined'!$1:$1,0),1,1,$A$1)),,,1150,1),0),MATCH(M$1,'Wkly eq indx data joined'!$1:$1,0)+1)</f>
        <v>70808.800000000003</v>
      </c>
      <c r="N564" s="9" cm="1">
        <f t="array" aca="1" ref="N564" ca="1">INDEX('Wkly eq indx data joined'!$A$1:$AJ$1150,MATCH('Wkly eq indx data aligned'!$A564,OFFSET(INDIRECT(ADDRESS(1,MATCH(N$1,'Wkly eq indx data joined'!$1:$1,0),1,1,$A$1)),,,1150,1),0),MATCH(N$1,'Wkly eq indx data joined'!$1:$1,0)+1)</f>
        <v>2713.71</v>
      </c>
      <c r="O564" s="13" cm="1">
        <f t="array" aca="1" ref="O564" ca="1">INDEX('Wkly eq indx data joined'!$A$1:$AJ$1150,MATCH('Wkly eq indx data aligned'!$A564+1,OFFSET(INDIRECT(ADDRESS(1,MATCH(O$1,'Wkly eq indx data joined'!$1:$1,0),1,1,$A$1)),,,1150,1),0),MATCH(O$1,'Wkly eq indx data joined'!$1:$1,0)+1)</f>
        <v>8244.19</v>
      </c>
      <c r="P564" s="12" cm="1">
        <f t="array" aca="1" ref="P564" ca="1">INDEX('Wkly eq indx data joined'!$A$1:$AJ$1150,MATCH('Wkly eq indx data aligned'!$A564+2,OFFSET(INDIRECT(ADDRESS(1,MATCH(P$1,'Wkly eq indx data joined'!$1:$1,0),1,1,$A$1)),,,1150,1),0),MATCH(P$1,'Wkly eq indx data joined'!$1:$1,0)+1)</f>
        <v>6103.45</v>
      </c>
      <c r="Q564" s="9" cm="1">
        <f t="array" aca="1" ref="Q564" ca="1">INDEX('Wkly eq indx data joined'!$A$1:$AJ$1150,MATCH('Wkly eq indx data aligned'!$A564,OFFSET(INDIRECT(ADDRESS(1,MATCH(Q$1,'Wkly eq indx data joined'!$1:$1,0),1,1,$A$1)),,,1150,1),0),MATCH(Q$1,'Wkly eq indx data joined'!$1:$1,0)+1)</f>
        <v>336.53</v>
      </c>
      <c r="R564" s="12" cm="1">
        <f t="array" aca="1" ref="R564" ca="1">INDEX('Wkly eq indx data joined'!$A$1:$AJ$1150,MATCH('Wkly eq indx data aligned'!$A564+2,OFFSET(INDIRECT(ADDRESS(1,MATCH(R$1,'Wkly eq indx data joined'!$1:$1,0),1,1,$A$1)),,,1150,1),0),MATCH(R$1,'Wkly eq indx data joined'!$1:$1,0)+1)</f>
        <v>1464.67</v>
      </c>
      <c r="S564" s="9" cm="1">
        <f t="array" aca="1" ref="S564" ca="1">INDEX('Wkly eq indx data joined'!$A$1:$AJ$1150,MATCH('Wkly eq indx data aligned'!$A564,OFFSET(INDIRECT(ADDRESS(1,MATCH(S$1,'Wkly eq indx data joined'!$1:$1,0),1,1,$A$1)),,,1150,1),0),MATCH(S$1,'Wkly eq indx data joined'!$1:$1,0)+1)</f>
        <v>26393.16</v>
      </c>
    </row>
    <row r="565" spans="1:19" x14ac:dyDescent="0.25">
      <c r="A565" s="4">
        <f t="shared" si="8"/>
        <v>40466</v>
      </c>
      <c r="B565" s="9" cm="1">
        <f t="array" aca="1" ref="B565" ca="1">INDEX('Wkly eq indx data joined'!$A$1:$AJ$1150,MATCH('Wkly eq indx data aligned'!$A565,OFFSET(INDIRECT(ADDRESS(1,MATCH(B$1,'Wkly eq indx data joined'!$1:$1,0),1,1,$A$1)),,,1150,1),0),MATCH(B$1,'Wkly eq indx data joined'!$1:$1,0)+1)</f>
        <v>4688.951</v>
      </c>
      <c r="C565" s="9" cm="1">
        <f t="array" aca="1" ref="C565" ca="1">INDEX('Wkly eq indx data joined'!$A$1:$AJ$1150,MATCH('Wkly eq indx data aligned'!$A565,OFFSET(INDIRECT(ADDRESS(1,MATCH(C$1,'Wkly eq indx data joined'!$1:$1,0),1,1,$A$1)),,,1150,1),0),MATCH(C$1,'Wkly eq indx data joined'!$1:$1,0)+1)</f>
        <v>9500.25</v>
      </c>
      <c r="D565" s="18" cm="1">
        <f t="array" aca="1" ref="D565" ca="1">IFERROR(INDEX('Wkly eq indx data joined'!$A$1:$AJ$1150,MATCH('Wkly eq indx data aligned'!$A565,OFFSET(INDIRECT(ADDRESS(1,MATCH(D$1,'Wkly eq indx data joined'!$1:$1,0),1,1,$A$1)),,,1150,1),0),MATCH(D$1,'Wkly eq indx data joined'!$1:$1,0)+1),D564)</f>
        <v>2971.16</v>
      </c>
      <c r="E565" s="9" cm="1">
        <f t="array" aca="1" ref="E565" ca="1">INDEX('Wkly eq indx data joined'!$A$1:$AJ$1150,MATCH('Wkly eq indx data aligned'!$A565,OFFSET(INDIRECT(ADDRESS(1,MATCH(E$1,'Wkly eq indx data joined'!$1:$1,0),1,1,$A$1)),,,1150,1),0),MATCH(E$1,'Wkly eq indx data joined'!$1:$1,0)+1)</f>
        <v>12609.07</v>
      </c>
      <c r="F565" s="9" cm="1">
        <f t="array" aca="1" ref="F565" ca="1">INDEX('Wkly eq indx data joined'!$A$1:$AJ$1150,MATCH('Wkly eq indx data aligned'!$A565,OFFSET(INDIRECT(ADDRESS(1,MATCH(F$1,'Wkly eq indx data joined'!$1:$1,0),1,1,$A$1)),,,1150,1),0),MATCH(F$1,'Wkly eq indx data joined'!$1:$1,0)+1)</f>
        <v>6443.01</v>
      </c>
      <c r="G565" s="9" cm="1">
        <f t="array" aca="1" ref="G565" ca="1">INDEX('Wkly eq indx data joined'!$A$1:$AJ$1150,MATCH('Wkly eq indx data aligned'!$A565,OFFSET(INDIRECT(ADDRESS(1,MATCH(G$1,'Wkly eq indx data joined'!$1:$1,0),1,1,$A$1)),,,1150,1),0),MATCH(G$1,'Wkly eq indx data joined'!$1:$1,0)+1)</f>
        <v>1176.19</v>
      </c>
      <c r="H565" s="9" cm="1">
        <f t="array" aca="1" ref="H565" ca="1">INDEX('Wkly eq indx data joined'!$A$1:$AJ$1150,MATCH('Wkly eq indx data aligned'!$A565,OFFSET(INDIRECT(ADDRESS(1,MATCH(H$1,'Wkly eq indx data joined'!$1:$1,0),1,1,$A$1)),,,1150,1),0),MATCH(H$1,'Wkly eq indx data joined'!$1:$1,0)+1)</f>
        <v>5703.37</v>
      </c>
      <c r="I565" s="9" cm="1">
        <f t="array" aca="1" ref="I565" ca="1">INDEX('Wkly eq indx data joined'!$A$1:$AJ$1150,MATCH('Wkly eq indx data aligned'!$A565,OFFSET(INDIRECT(ADDRESS(1,MATCH(I$1,'Wkly eq indx data joined'!$1:$1,0),1,1,$A$1)),,,1150,1),0),MATCH(I$1,'Wkly eq indx data joined'!$1:$1,0)+1)</f>
        <v>23757.63</v>
      </c>
      <c r="J565" s="9" cm="1">
        <f t="array" aca="1" ref="J565" ca="1">INDEX('Wkly eq indx data joined'!$A$1:$AJ$1150,MATCH('Wkly eq indx data aligned'!$A565,OFFSET(INDIRECT(ADDRESS(1,MATCH(J$1,'Wkly eq indx data joined'!$1:$1,0),1,1,$A$1)),,,1150,1),0),MATCH(J$1,'Wkly eq indx data joined'!$1:$1,0)+1)</f>
        <v>3827.37</v>
      </c>
      <c r="K565" s="9" cm="1">
        <f t="array" aca="1" ref="K565" ca="1">INDEX('Wkly eq indx data joined'!$A$1:$AJ$1150,MATCH('Wkly eq indx data aligned'!$A565,OFFSET(INDIRECT(ADDRESS(1,MATCH(K$1,'Wkly eq indx data joined'!$1:$1,0),1,1,$A$1)),,,1150,1),0),MATCH(K$1,'Wkly eq indx data joined'!$1:$1,0)+1)</f>
        <v>6492.3</v>
      </c>
      <c r="L565" s="12" cm="1">
        <f t="array" aca="1" ref="L565" ca="1">INDEX('Wkly eq indx data joined'!$A$1:$AJ$1150,MATCH('Wkly eq indx data aligned'!$A565+2,OFFSET(INDIRECT(ADDRESS(1,MATCH(L$1,'Wkly eq indx data joined'!$1:$1,0),1,1,$A$1)),,,1150,1),0),MATCH(L$1,'Wkly eq indx data joined'!$1:$1,0)+1)</f>
        <v>1902.29</v>
      </c>
      <c r="M565" s="9" cm="1">
        <f t="array" aca="1" ref="M565" ca="1">INDEX('Wkly eq indx data joined'!$A$1:$AJ$1150,MATCH('Wkly eq indx data aligned'!$A565,OFFSET(INDIRECT(ADDRESS(1,MATCH(M$1,'Wkly eq indx data joined'!$1:$1,0),1,1,$A$1)),,,1150,1),0),MATCH(M$1,'Wkly eq indx data joined'!$1:$1,0)+1)</f>
        <v>71830.2</v>
      </c>
      <c r="N565" s="9" cm="1">
        <f t="array" aca="1" ref="N565" ca="1">INDEX('Wkly eq indx data joined'!$A$1:$AJ$1150,MATCH('Wkly eq indx data aligned'!$A565,OFFSET(INDIRECT(ADDRESS(1,MATCH(N$1,'Wkly eq indx data joined'!$1:$1,0),1,1,$A$1)),,,1150,1),0),MATCH(N$1,'Wkly eq indx data joined'!$1:$1,0)+1)</f>
        <v>2682.36</v>
      </c>
      <c r="O565" s="13" cm="1">
        <f t="array" aca="1" ref="O565" ca="1">INDEX('Wkly eq indx data joined'!$A$1:$AJ$1150,MATCH('Wkly eq indx data aligned'!$A565+1,OFFSET(INDIRECT(ADDRESS(1,MATCH(O$1,'Wkly eq indx data joined'!$1:$1,0),1,1,$A$1)),,,1150,1),0),MATCH(O$1,'Wkly eq indx data joined'!$1:$1,0)+1)</f>
        <v>8205.2999999999993</v>
      </c>
      <c r="P565" s="12" cm="1">
        <f t="array" aca="1" ref="P565" ca="1">INDEX('Wkly eq indx data joined'!$A$1:$AJ$1150,MATCH('Wkly eq indx data aligned'!$A565+2,OFFSET(INDIRECT(ADDRESS(1,MATCH(P$1,'Wkly eq indx data joined'!$1:$1,0),1,1,$A$1)),,,1150,1),0),MATCH(P$1,'Wkly eq indx data joined'!$1:$1,0)+1)</f>
        <v>6062.65</v>
      </c>
      <c r="Q565" s="9" cm="1">
        <f t="array" aca="1" ref="Q565" ca="1">INDEX('Wkly eq indx data joined'!$A$1:$AJ$1150,MATCH('Wkly eq indx data aligned'!$A565,OFFSET(INDIRECT(ADDRESS(1,MATCH(Q$1,'Wkly eq indx data joined'!$1:$1,0),1,1,$A$1)),,,1150,1),0),MATCH(Q$1,'Wkly eq indx data joined'!$1:$1,0)+1)</f>
        <v>341.45</v>
      </c>
      <c r="R565" s="12" cm="1">
        <f t="array" aca="1" ref="R565" ca="1">INDEX('Wkly eq indx data joined'!$A$1:$AJ$1150,MATCH('Wkly eq indx data aligned'!$A565+2,OFFSET(INDIRECT(ADDRESS(1,MATCH(R$1,'Wkly eq indx data joined'!$1:$1,0),1,1,$A$1)),,,1150,1),0),MATCH(R$1,'Wkly eq indx data joined'!$1:$1,0)+1)</f>
        <v>1491.48</v>
      </c>
      <c r="S565" s="9" cm="1">
        <f t="array" aca="1" ref="S565" ca="1">INDEX('Wkly eq indx data joined'!$A$1:$AJ$1150,MATCH('Wkly eq indx data aligned'!$A565,OFFSET(INDIRECT(ADDRESS(1,MATCH(S$1,'Wkly eq indx data joined'!$1:$1,0),1,1,$A$1)),,,1150,1),0),MATCH(S$1,'Wkly eq indx data joined'!$1:$1,0)+1)</f>
        <v>26772.720000000001</v>
      </c>
    </row>
    <row r="566" spans="1:19" x14ac:dyDescent="0.25">
      <c r="A566" s="4">
        <f t="shared" si="8"/>
        <v>40473</v>
      </c>
      <c r="B566" s="9" cm="1">
        <f t="array" aca="1" ref="B566" ca="1">INDEX('Wkly eq indx data joined'!$A$1:$AJ$1150,MATCH('Wkly eq indx data aligned'!$A566,OFFSET(INDIRECT(ADDRESS(1,MATCH(B$1,'Wkly eq indx data joined'!$1:$1,0),1,1,$A$1)),,,1150,1),0),MATCH(B$1,'Wkly eq indx data joined'!$1:$1,0)+1)</f>
        <v>4648.2259999999997</v>
      </c>
      <c r="C566" s="9" cm="1">
        <f t="array" aca="1" ref="C566" ca="1">INDEX('Wkly eq indx data joined'!$A$1:$AJ$1150,MATCH('Wkly eq indx data aligned'!$A566,OFFSET(INDIRECT(ADDRESS(1,MATCH(C$1,'Wkly eq indx data joined'!$1:$1,0),1,1,$A$1)),,,1150,1),0),MATCH(C$1,'Wkly eq indx data joined'!$1:$1,0)+1)</f>
        <v>9426.7099999999991</v>
      </c>
      <c r="D566" s="18" cm="1">
        <f t="array" aca="1" ref="D566" ca="1">IFERROR(INDEX('Wkly eq indx data joined'!$A$1:$AJ$1150,MATCH('Wkly eq indx data aligned'!$A566,OFFSET(INDIRECT(ADDRESS(1,MATCH(D$1,'Wkly eq indx data joined'!$1:$1,0),1,1,$A$1)),,,1150,1),0),MATCH(D$1,'Wkly eq indx data joined'!$1:$1,0)+1),D565)</f>
        <v>2975.0430000000001</v>
      </c>
      <c r="E566" s="9" cm="1">
        <f t="array" aca="1" ref="E566" ca="1">INDEX('Wkly eq indx data joined'!$A$1:$AJ$1150,MATCH('Wkly eq indx data aligned'!$A566,OFFSET(INDIRECT(ADDRESS(1,MATCH(E$1,'Wkly eq indx data joined'!$1:$1,0),1,1,$A$1)),,,1150,1),0),MATCH(E$1,'Wkly eq indx data joined'!$1:$1,0)+1)</f>
        <v>12601.18</v>
      </c>
      <c r="F566" s="9" cm="1">
        <f t="array" aca="1" ref="F566" ca="1">INDEX('Wkly eq indx data joined'!$A$1:$AJ$1150,MATCH('Wkly eq indx data aligned'!$A566,OFFSET(INDIRECT(ADDRESS(1,MATCH(F$1,'Wkly eq indx data joined'!$1:$1,0),1,1,$A$1)),,,1150,1),0),MATCH(F$1,'Wkly eq indx data joined'!$1:$1,0)+1)</f>
        <v>6477.13</v>
      </c>
      <c r="G566" s="9" cm="1">
        <f t="array" aca="1" ref="G566" ca="1">INDEX('Wkly eq indx data joined'!$A$1:$AJ$1150,MATCH('Wkly eq indx data aligned'!$A566,OFFSET(INDIRECT(ADDRESS(1,MATCH(G$1,'Wkly eq indx data joined'!$1:$1,0),1,1,$A$1)),,,1150,1),0),MATCH(G$1,'Wkly eq indx data joined'!$1:$1,0)+1)</f>
        <v>1183.08</v>
      </c>
      <c r="H566" s="9" cm="1">
        <f t="array" aca="1" ref="H566" ca="1">INDEX('Wkly eq indx data joined'!$A$1:$AJ$1150,MATCH('Wkly eq indx data aligned'!$A566,OFFSET(INDIRECT(ADDRESS(1,MATCH(H$1,'Wkly eq indx data joined'!$1:$1,0),1,1,$A$1)),,,1150,1),0),MATCH(H$1,'Wkly eq indx data joined'!$1:$1,0)+1)</f>
        <v>5741.37</v>
      </c>
      <c r="I566" s="9" cm="1">
        <f t="array" aca="1" ref="I566" ca="1">INDEX('Wkly eq indx data joined'!$A$1:$AJ$1150,MATCH('Wkly eq indx data aligned'!$A566,OFFSET(INDIRECT(ADDRESS(1,MATCH(I$1,'Wkly eq indx data joined'!$1:$1,0),1,1,$A$1)),,,1150,1),0),MATCH(I$1,'Wkly eq indx data joined'!$1:$1,0)+1)</f>
        <v>23517.54</v>
      </c>
      <c r="J566" s="9" cm="1">
        <f t="array" aca="1" ref="J566" ca="1">INDEX('Wkly eq indx data joined'!$A$1:$AJ$1150,MATCH('Wkly eq indx data aligned'!$A566,OFFSET(INDIRECT(ADDRESS(1,MATCH(J$1,'Wkly eq indx data joined'!$1:$1,0),1,1,$A$1)),,,1150,1),0),MATCH(J$1,'Wkly eq indx data joined'!$1:$1,0)+1)</f>
        <v>3868.54</v>
      </c>
      <c r="K566" s="9" cm="1">
        <f t="array" aca="1" ref="K566" ca="1">INDEX('Wkly eq indx data joined'!$A$1:$AJ$1150,MATCH('Wkly eq indx data aligned'!$A566,OFFSET(INDIRECT(ADDRESS(1,MATCH(K$1,'Wkly eq indx data joined'!$1:$1,0),1,1,$A$1)),,,1150,1),0),MATCH(K$1,'Wkly eq indx data joined'!$1:$1,0)+1)</f>
        <v>6605.84</v>
      </c>
      <c r="L566" s="12" cm="1">
        <f t="array" aca="1" ref="L566" ca="1">INDEX('Wkly eq indx data joined'!$A$1:$AJ$1150,MATCH('Wkly eq indx data aligned'!$A566+2,OFFSET(INDIRECT(ADDRESS(1,MATCH(L$1,'Wkly eq indx data joined'!$1:$1,0),1,1,$A$1)),,,1150,1),0),MATCH(L$1,'Wkly eq indx data joined'!$1:$1,0)+1)</f>
        <v>1897.31</v>
      </c>
      <c r="M566" s="9" cm="1">
        <f t="array" aca="1" ref="M566" ca="1">INDEX('Wkly eq indx data joined'!$A$1:$AJ$1150,MATCH('Wkly eq indx data aligned'!$A566,OFFSET(INDIRECT(ADDRESS(1,MATCH(M$1,'Wkly eq indx data joined'!$1:$1,0),1,1,$A$1)),,,1150,1),0),MATCH(M$1,'Wkly eq indx data joined'!$1:$1,0)+1)</f>
        <v>69529.7</v>
      </c>
      <c r="N566" s="9" cm="1">
        <f t="array" aca="1" ref="N566" ca="1">INDEX('Wkly eq indx data joined'!$A$1:$AJ$1150,MATCH('Wkly eq indx data aligned'!$A566,OFFSET(INDIRECT(ADDRESS(1,MATCH(N$1,'Wkly eq indx data joined'!$1:$1,0),1,1,$A$1)),,,1150,1),0),MATCH(N$1,'Wkly eq indx data joined'!$1:$1,0)+1)</f>
        <v>2719.65</v>
      </c>
      <c r="O566" s="13" cm="1">
        <f t="array" aca="1" ref="O566" ca="1">INDEX('Wkly eq indx data joined'!$A$1:$AJ$1150,MATCH('Wkly eq indx data aligned'!$A566+1,OFFSET(INDIRECT(ADDRESS(1,MATCH(O$1,'Wkly eq indx data joined'!$1:$1,0),1,1,$A$1)),,,1150,1),0),MATCH(O$1,'Wkly eq indx data joined'!$1:$1,0)+1)</f>
        <v>8168.06</v>
      </c>
      <c r="P566" s="12" cm="1">
        <f t="array" aca="1" ref="P566" ca="1">INDEX('Wkly eq indx data joined'!$A$1:$AJ$1150,MATCH('Wkly eq indx data aligned'!$A566+2,OFFSET(INDIRECT(ADDRESS(1,MATCH(P$1,'Wkly eq indx data joined'!$1:$1,0),1,1,$A$1)),,,1150,1),0),MATCH(P$1,'Wkly eq indx data joined'!$1:$1,0)+1)</f>
        <v>6066.05</v>
      </c>
      <c r="Q566" s="9" cm="1">
        <f t="array" aca="1" ref="Q566" ca="1">INDEX('Wkly eq indx data joined'!$A$1:$AJ$1150,MATCH('Wkly eq indx data aligned'!$A566,OFFSET(INDIRECT(ADDRESS(1,MATCH(Q$1,'Wkly eq indx data joined'!$1:$1,0),1,1,$A$1)),,,1150,1),0),MATCH(Q$1,'Wkly eq indx data joined'!$1:$1,0)+1)</f>
        <v>341.07</v>
      </c>
      <c r="R566" s="12" cm="1">
        <f t="array" aca="1" ref="R566" ca="1">INDEX('Wkly eq indx data joined'!$A$1:$AJ$1150,MATCH('Wkly eq indx data aligned'!$A566+2,OFFSET(INDIRECT(ADDRESS(1,MATCH(R$1,'Wkly eq indx data joined'!$1:$1,0),1,1,$A$1)),,,1150,1),0),MATCH(R$1,'Wkly eq indx data joined'!$1:$1,0)+1)</f>
        <v>1519.3</v>
      </c>
      <c r="S566" s="9" cm="1">
        <f t="array" aca="1" ref="S566" ca="1">INDEX('Wkly eq indx data joined'!$A$1:$AJ$1150,MATCH('Wkly eq indx data aligned'!$A566,OFFSET(INDIRECT(ADDRESS(1,MATCH(S$1,'Wkly eq indx data joined'!$1:$1,0),1,1,$A$1)),,,1150,1),0),MATCH(S$1,'Wkly eq indx data joined'!$1:$1,0)+1)</f>
        <v>26763.73</v>
      </c>
    </row>
    <row r="567" spans="1:19" x14ac:dyDescent="0.25">
      <c r="A567" s="4">
        <f t="shared" si="8"/>
        <v>40480</v>
      </c>
      <c r="B567" s="9" cm="1">
        <f t="array" aca="1" ref="B567" ca="1">INDEX('Wkly eq indx data joined'!$A$1:$AJ$1150,MATCH('Wkly eq indx data aligned'!$A567,OFFSET(INDIRECT(ADDRESS(1,MATCH(B$1,'Wkly eq indx data joined'!$1:$1,0),1,1,$A$1)),,,1150,1),0),MATCH(B$1,'Wkly eq indx data joined'!$1:$1,0)+1)</f>
        <v>4661.5950000000003</v>
      </c>
      <c r="C567" s="9" cm="1">
        <f t="array" aca="1" ref="C567" ca="1">INDEX('Wkly eq indx data joined'!$A$1:$AJ$1150,MATCH('Wkly eq indx data aligned'!$A567,OFFSET(INDIRECT(ADDRESS(1,MATCH(C$1,'Wkly eq indx data joined'!$1:$1,0),1,1,$A$1)),,,1150,1),0),MATCH(C$1,'Wkly eq indx data joined'!$1:$1,0)+1)</f>
        <v>9202.4500000000007</v>
      </c>
      <c r="D567" s="18" cm="1">
        <f t="array" aca="1" ref="D567" ca="1">IFERROR(INDEX('Wkly eq indx data joined'!$A$1:$AJ$1150,MATCH('Wkly eq indx data aligned'!$A567,OFFSET(INDIRECT(ADDRESS(1,MATCH(D$1,'Wkly eq indx data joined'!$1:$1,0),1,1,$A$1)),,,1150,1),0),MATCH(D$1,'Wkly eq indx data joined'!$1:$1,0)+1),D566)</f>
        <v>2978.835</v>
      </c>
      <c r="E567" s="9" cm="1">
        <f t="array" aca="1" ref="E567" ca="1">INDEX('Wkly eq indx data joined'!$A$1:$AJ$1150,MATCH('Wkly eq indx data aligned'!$A567,OFFSET(INDIRECT(ADDRESS(1,MATCH(E$1,'Wkly eq indx data joined'!$1:$1,0),1,1,$A$1)),,,1150,1),0),MATCH(E$1,'Wkly eq indx data joined'!$1:$1,0)+1)</f>
        <v>12676.24</v>
      </c>
      <c r="F567" s="9" cm="1">
        <f t="array" aca="1" ref="F567" ca="1">INDEX('Wkly eq indx data joined'!$A$1:$AJ$1150,MATCH('Wkly eq indx data aligned'!$A567,OFFSET(INDIRECT(ADDRESS(1,MATCH(F$1,'Wkly eq indx data joined'!$1:$1,0),1,1,$A$1)),,,1150,1),0),MATCH(F$1,'Wkly eq indx data joined'!$1:$1,0)+1)</f>
        <v>6472.23</v>
      </c>
      <c r="G567" s="9" cm="1">
        <f t="array" aca="1" ref="G567" ca="1">INDEX('Wkly eq indx data joined'!$A$1:$AJ$1150,MATCH('Wkly eq indx data aligned'!$A567,OFFSET(INDIRECT(ADDRESS(1,MATCH(G$1,'Wkly eq indx data joined'!$1:$1,0),1,1,$A$1)),,,1150,1),0),MATCH(G$1,'Wkly eq indx data joined'!$1:$1,0)+1)</f>
        <v>1183.26</v>
      </c>
      <c r="H567" s="9" cm="1">
        <f t="array" aca="1" ref="H567" ca="1">INDEX('Wkly eq indx data joined'!$A$1:$AJ$1150,MATCH('Wkly eq indx data aligned'!$A567,OFFSET(INDIRECT(ADDRESS(1,MATCH(H$1,'Wkly eq indx data joined'!$1:$1,0),1,1,$A$1)),,,1150,1),0),MATCH(H$1,'Wkly eq indx data joined'!$1:$1,0)+1)</f>
        <v>5675.16</v>
      </c>
      <c r="I567" s="9" cm="1">
        <f t="array" aca="1" ref="I567" ca="1">INDEX('Wkly eq indx data joined'!$A$1:$AJ$1150,MATCH('Wkly eq indx data aligned'!$A567,OFFSET(INDIRECT(ADDRESS(1,MATCH(I$1,'Wkly eq indx data joined'!$1:$1,0),1,1,$A$1)),,,1150,1),0),MATCH(I$1,'Wkly eq indx data joined'!$1:$1,0)+1)</f>
        <v>23096.32</v>
      </c>
      <c r="J567" s="9" cm="1">
        <f t="array" aca="1" ref="J567" ca="1">INDEX('Wkly eq indx data joined'!$A$1:$AJ$1150,MATCH('Wkly eq indx data aligned'!$A567,OFFSET(INDIRECT(ADDRESS(1,MATCH(J$1,'Wkly eq indx data joined'!$1:$1,0),1,1,$A$1)),,,1150,1),0),MATCH(J$1,'Wkly eq indx data joined'!$1:$1,0)+1)</f>
        <v>3833.5</v>
      </c>
      <c r="K567" s="9" cm="1">
        <f t="array" aca="1" ref="K567" ca="1">INDEX('Wkly eq indx data joined'!$A$1:$AJ$1150,MATCH('Wkly eq indx data aligned'!$A567,OFFSET(INDIRECT(ADDRESS(1,MATCH(K$1,'Wkly eq indx data joined'!$1:$1,0),1,1,$A$1)),,,1150,1),0),MATCH(K$1,'Wkly eq indx data joined'!$1:$1,0)+1)</f>
        <v>6601.37</v>
      </c>
      <c r="L567" s="12" cm="1">
        <f t="array" aca="1" ref="L567" ca="1">INDEX('Wkly eq indx data joined'!$A$1:$AJ$1150,MATCH('Wkly eq indx data aligned'!$A567+2,OFFSET(INDIRECT(ADDRESS(1,MATCH(L$1,'Wkly eq indx data joined'!$1:$1,0),1,1,$A$1)),,,1150,1),0),MATCH(L$1,'Wkly eq indx data joined'!$1:$1,0)+1)</f>
        <v>1882.95</v>
      </c>
      <c r="M567" s="9" cm="1">
        <f t="array" aca="1" ref="M567" ca="1">INDEX('Wkly eq indx data joined'!$A$1:$AJ$1150,MATCH('Wkly eq indx data aligned'!$A567,OFFSET(INDIRECT(ADDRESS(1,MATCH(M$1,'Wkly eq indx data joined'!$1:$1,0),1,1,$A$1)),,,1150,1),0),MATCH(M$1,'Wkly eq indx data joined'!$1:$1,0)+1)</f>
        <v>70673.3</v>
      </c>
      <c r="N567" s="9" cm="1">
        <f t="array" aca="1" ref="N567" ca="1">INDEX('Wkly eq indx data joined'!$A$1:$AJ$1150,MATCH('Wkly eq indx data aligned'!$A567,OFFSET(INDIRECT(ADDRESS(1,MATCH(N$1,'Wkly eq indx data joined'!$1:$1,0),1,1,$A$1)),,,1150,1),0),MATCH(N$1,'Wkly eq indx data joined'!$1:$1,0)+1)</f>
        <v>2684.25</v>
      </c>
      <c r="O567" s="13" cm="1">
        <f t="array" aca="1" ref="O567" ca="1">INDEX('Wkly eq indx data joined'!$A$1:$AJ$1150,MATCH('Wkly eq indx data aligned'!$A567+1,OFFSET(INDIRECT(ADDRESS(1,MATCH(O$1,'Wkly eq indx data joined'!$1:$1,0),1,1,$A$1)),,,1150,1),0),MATCH(O$1,'Wkly eq indx data joined'!$1:$1,0)+1)</f>
        <v>8287.09</v>
      </c>
      <c r="P567" s="12" cm="1">
        <f t="array" aca="1" ref="P567" ca="1">INDEX('Wkly eq indx data joined'!$A$1:$AJ$1150,MATCH('Wkly eq indx data aligned'!$A567+2,OFFSET(INDIRECT(ADDRESS(1,MATCH(P$1,'Wkly eq indx data joined'!$1:$1,0),1,1,$A$1)),,,1150,1),0),MATCH(P$1,'Wkly eq indx data joined'!$1:$1,0)+1)</f>
        <v>6017.7</v>
      </c>
      <c r="Q567" s="9" cm="1">
        <f t="array" aca="1" ref="Q567" ca="1">INDEX('Wkly eq indx data joined'!$A$1:$AJ$1150,MATCH('Wkly eq indx data aligned'!$A567,OFFSET(INDIRECT(ADDRESS(1,MATCH(Q$1,'Wkly eq indx data joined'!$1:$1,0),1,1,$A$1)),,,1150,1),0),MATCH(Q$1,'Wkly eq indx data joined'!$1:$1,0)+1)</f>
        <v>337.23</v>
      </c>
      <c r="R567" s="12" cm="1">
        <f t="array" aca="1" ref="R567" ca="1">INDEX('Wkly eq indx data joined'!$A$1:$AJ$1150,MATCH('Wkly eq indx data aligned'!$A567+2,OFFSET(INDIRECT(ADDRESS(1,MATCH(R$1,'Wkly eq indx data joined'!$1:$1,0),1,1,$A$1)),,,1150,1),0),MATCH(R$1,'Wkly eq indx data joined'!$1:$1,0)+1)</f>
        <v>1523.39</v>
      </c>
      <c r="S567" s="9" cm="1">
        <f t="array" aca="1" ref="S567" ca="1">INDEX('Wkly eq indx data joined'!$A$1:$AJ$1150,MATCH('Wkly eq indx data aligned'!$A567,OFFSET(INDIRECT(ADDRESS(1,MATCH(S$1,'Wkly eq indx data joined'!$1:$1,0),1,1,$A$1)),,,1150,1),0),MATCH(S$1,'Wkly eq indx data joined'!$1:$1,0)+1)</f>
        <v>27053.68</v>
      </c>
    </row>
    <row r="568" spans="1:19" x14ac:dyDescent="0.25">
      <c r="A568" s="4">
        <f t="shared" si="8"/>
        <v>40487</v>
      </c>
      <c r="B568" s="9" cm="1">
        <f t="array" aca="1" ref="B568" ca="1">INDEX('Wkly eq indx data joined'!$A$1:$AJ$1150,MATCH('Wkly eq indx data aligned'!$A568,OFFSET(INDIRECT(ADDRESS(1,MATCH(B$1,'Wkly eq indx data joined'!$1:$1,0),1,1,$A$1)),,,1150,1),0),MATCH(B$1,'Wkly eq indx data joined'!$1:$1,0)+1)</f>
        <v>4800.6400000000003</v>
      </c>
      <c r="C568" s="9" cm="1">
        <f t="array" aca="1" ref="C568" ca="1">INDEX('Wkly eq indx data joined'!$A$1:$AJ$1150,MATCH('Wkly eq indx data aligned'!$A568,OFFSET(INDIRECT(ADDRESS(1,MATCH(C$1,'Wkly eq indx data joined'!$1:$1,0),1,1,$A$1)),,,1150,1),0),MATCH(C$1,'Wkly eq indx data joined'!$1:$1,0)+1)</f>
        <v>9625.99</v>
      </c>
      <c r="D568" s="18" cm="1">
        <f t="array" aca="1" ref="D568" ca="1">IFERROR(INDEX('Wkly eq indx data joined'!$A$1:$AJ$1150,MATCH('Wkly eq indx data aligned'!$A568,OFFSET(INDIRECT(ADDRESS(1,MATCH(D$1,'Wkly eq indx data joined'!$1:$1,0),1,1,$A$1)),,,1150,1),0),MATCH(D$1,'Wkly eq indx data joined'!$1:$1,0)+1),D567)</f>
        <v>3129.4969999999998</v>
      </c>
      <c r="E568" s="9" cm="1">
        <f t="array" aca="1" ref="E568" ca="1">INDEX('Wkly eq indx data joined'!$A$1:$AJ$1150,MATCH('Wkly eq indx data aligned'!$A568,OFFSET(INDIRECT(ADDRESS(1,MATCH(E$1,'Wkly eq indx data joined'!$1:$1,0),1,1,$A$1)),,,1150,1),0),MATCH(E$1,'Wkly eq indx data joined'!$1:$1,0)+1)</f>
        <v>12925.11</v>
      </c>
      <c r="F568" s="9" cm="1">
        <f t="array" aca="1" ref="F568" ca="1">INDEX('Wkly eq indx data joined'!$A$1:$AJ$1150,MATCH('Wkly eq indx data aligned'!$A568,OFFSET(INDIRECT(ADDRESS(1,MATCH(F$1,'Wkly eq indx data joined'!$1:$1,0),1,1,$A$1)),,,1150,1),0),MATCH(F$1,'Wkly eq indx data joined'!$1:$1,0)+1)</f>
        <v>6587.72</v>
      </c>
      <c r="G568" s="9" cm="1">
        <f t="array" aca="1" ref="G568" ca="1">INDEX('Wkly eq indx data joined'!$A$1:$AJ$1150,MATCH('Wkly eq indx data aligned'!$A568,OFFSET(INDIRECT(ADDRESS(1,MATCH(G$1,'Wkly eq indx data joined'!$1:$1,0),1,1,$A$1)),,,1150,1),0),MATCH(G$1,'Wkly eq indx data joined'!$1:$1,0)+1)</f>
        <v>1225.8499999999999</v>
      </c>
      <c r="H568" s="9" cm="1">
        <f t="array" aca="1" ref="H568" ca="1">INDEX('Wkly eq indx data joined'!$A$1:$AJ$1150,MATCH('Wkly eq indx data aligned'!$A568,OFFSET(INDIRECT(ADDRESS(1,MATCH(H$1,'Wkly eq indx data joined'!$1:$1,0),1,1,$A$1)),,,1150,1),0),MATCH(H$1,'Wkly eq indx data joined'!$1:$1,0)+1)</f>
        <v>5875.35</v>
      </c>
      <c r="I568" s="9" cm="1">
        <f t="array" aca="1" ref="I568" ca="1">INDEX('Wkly eq indx data joined'!$A$1:$AJ$1150,MATCH('Wkly eq indx data aligned'!$A568,OFFSET(INDIRECT(ADDRESS(1,MATCH(I$1,'Wkly eq indx data joined'!$1:$1,0),1,1,$A$1)),,,1150,1),0),MATCH(I$1,'Wkly eq indx data joined'!$1:$1,0)+1)</f>
        <v>24876.82</v>
      </c>
      <c r="J568" s="9" cm="1">
        <f t="array" aca="1" ref="J568" ca="1">INDEX('Wkly eq indx data joined'!$A$1:$AJ$1150,MATCH('Wkly eq indx data aligned'!$A568,OFFSET(INDIRECT(ADDRESS(1,MATCH(J$1,'Wkly eq indx data joined'!$1:$1,0),1,1,$A$1)),,,1150,1),0),MATCH(J$1,'Wkly eq indx data joined'!$1:$1,0)+1)</f>
        <v>3916.73</v>
      </c>
      <c r="K568" s="9" cm="1">
        <f t="array" aca="1" ref="K568" ca="1">INDEX('Wkly eq indx data joined'!$A$1:$AJ$1150,MATCH('Wkly eq indx data aligned'!$A568,OFFSET(INDIRECT(ADDRESS(1,MATCH(K$1,'Wkly eq indx data joined'!$1:$1,0),1,1,$A$1)),,,1150,1),0),MATCH(K$1,'Wkly eq indx data joined'!$1:$1,0)+1)</f>
        <v>6754.2</v>
      </c>
      <c r="L568" s="12" cm="1">
        <f t="array" aca="1" ref="L568" ca="1">INDEX('Wkly eq indx data joined'!$A$1:$AJ$1150,MATCH('Wkly eq indx data aligned'!$A568+2,OFFSET(INDIRECT(ADDRESS(1,MATCH(L$1,'Wkly eq indx data joined'!$1:$1,0),1,1,$A$1)),,,1150,1),0),MATCH(L$1,'Wkly eq indx data joined'!$1:$1,0)+1)</f>
        <v>1938.96</v>
      </c>
      <c r="M568" s="9" cm="1">
        <f t="array" aca="1" ref="M568" ca="1">INDEX('Wkly eq indx data joined'!$A$1:$AJ$1150,MATCH('Wkly eq indx data aligned'!$A568,OFFSET(INDIRECT(ADDRESS(1,MATCH(M$1,'Wkly eq indx data joined'!$1:$1,0),1,1,$A$1)),,,1150,1),0),MATCH(M$1,'Wkly eq indx data joined'!$1:$1,0)+1)</f>
        <v>72606.600000000006</v>
      </c>
      <c r="N568" s="9" cm="1">
        <f t="array" aca="1" ref="N568" ca="1">INDEX('Wkly eq indx data joined'!$A$1:$AJ$1150,MATCH('Wkly eq indx data aligned'!$A568,OFFSET(INDIRECT(ADDRESS(1,MATCH(N$1,'Wkly eq indx data joined'!$1:$1,0),1,1,$A$1)),,,1150,1),0),MATCH(N$1,'Wkly eq indx data joined'!$1:$1,0)+1)</f>
        <v>2701.51</v>
      </c>
      <c r="O568" s="13" cm="1">
        <f t="array" aca="1" ref="O568" ca="1">INDEX('Wkly eq indx data joined'!$A$1:$AJ$1150,MATCH('Wkly eq indx data aligned'!$A568+1,OFFSET(INDIRECT(ADDRESS(1,MATCH(O$1,'Wkly eq indx data joined'!$1:$1,0),1,1,$A$1)),,,1150,1),0),MATCH(O$1,'Wkly eq indx data joined'!$1:$1,0)+1)</f>
        <v>8449.34</v>
      </c>
      <c r="P568" s="12" cm="1">
        <f t="array" aca="1" ref="P568" ca="1">INDEX('Wkly eq indx data joined'!$A$1:$AJ$1150,MATCH('Wkly eq indx data aligned'!$A568+2,OFFSET(INDIRECT(ADDRESS(1,MATCH(P$1,'Wkly eq indx data joined'!$1:$1,0),1,1,$A$1)),,,1150,1),0),MATCH(P$1,'Wkly eq indx data joined'!$1:$1,0)+1)</f>
        <v>6312.45</v>
      </c>
      <c r="Q568" s="9" cm="1">
        <f t="array" aca="1" ref="Q568" ca="1">INDEX('Wkly eq indx data joined'!$A$1:$AJ$1150,MATCH('Wkly eq indx data aligned'!$A568,OFFSET(INDIRECT(ADDRESS(1,MATCH(Q$1,'Wkly eq indx data joined'!$1:$1,0),1,1,$A$1)),,,1150,1),0),MATCH(Q$1,'Wkly eq indx data joined'!$1:$1,0)+1)</f>
        <v>346.9</v>
      </c>
      <c r="R568" s="12" cm="1">
        <f t="array" aca="1" ref="R568" ca="1">INDEX('Wkly eq indx data joined'!$A$1:$AJ$1150,MATCH('Wkly eq indx data aligned'!$A568+2,OFFSET(INDIRECT(ADDRESS(1,MATCH(R$1,'Wkly eq indx data joined'!$1:$1,0),1,1,$A$1)),,,1150,1),0),MATCH(R$1,'Wkly eq indx data joined'!$1:$1,0)+1)</f>
        <v>1540.11</v>
      </c>
      <c r="S568" s="9" cm="1">
        <f t="array" aca="1" ref="S568" ca="1">INDEX('Wkly eq indx data joined'!$A$1:$AJ$1150,MATCH('Wkly eq indx data aligned'!$A568,OFFSET(INDIRECT(ADDRESS(1,MATCH(S$1,'Wkly eq indx data joined'!$1:$1,0),1,1,$A$1)),,,1150,1),0),MATCH(S$1,'Wkly eq indx data joined'!$1:$1,0)+1)</f>
        <v>28048.91</v>
      </c>
    </row>
    <row r="569" spans="1:19" x14ac:dyDescent="0.25">
      <c r="A569" s="4">
        <f t="shared" si="8"/>
        <v>40494</v>
      </c>
      <c r="B569" s="9" cm="1">
        <f t="array" aca="1" ref="B569" ca="1">INDEX('Wkly eq indx data joined'!$A$1:$AJ$1150,MATCH('Wkly eq indx data aligned'!$A569,OFFSET(INDIRECT(ADDRESS(1,MATCH(B$1,'Wkly eq indx data joined'!$1:$1,0),1,1,$A$1)),,,1150,1),0),MATCH(B$1,'Wkly eq indx data joined'!$1:$1,0)+1)</f>
        <v>4692.7299999999996</v>
      </c>
      <c r="C569" s="9" cm="1">
        <f t="array" aca="1" ref="C569" ca="1">INDEX('Wkly eq indx data joined'!$A$1:$AJ$1150,MATCH('Wkly eq indx data aligned'!$A569,OFFSET(INDIRECT(ADDRESS(1,MATCH(C$1,'Wkly eq indx data joined'!$1:$1,0),1,1,$A$1)),,,1150,1),0),MATCH(C$1,'Wkly eq indx data joined'!$1:$1,0)+1)</f>
        <v>9724.81</v>
      </c>
      <c r="D569" s="18" cm="1">
        <f t="array" aca="1" ref="D569" ca="1">IFERROR(INDEX('Wkly eq indx data joined'!$A$1:$AJ$1150,MATCH('Wkly eq indx data aligned'!$A569,OFFSET(INDIRECT(ADDRESS(1,MATCH(D$1,'Wkly eq indx data joined'!$1:$1,0),1,1,$A$1)),,,1150,1),0),MATCH(D$1,'Wkly eq indx data joined'!$1:$1,0)+1),D568)</f>
        <v>2985.4349999999999</v>
      </c>
      <c r="E569" s="9" cm="1">
        <f t="array" aca="1" ref="E569" ca="1">INDEX('Wkly eq indx data joined'!$A$1:$AJ$1150,MATCH('Wkly eq indx data aligned'!$A569,OFFSET(INDIRECT(ADDRESS(1,MATCH(E$1,'Wkly eq indx data joined'!$1:$1,0),1,1,$A$1)),,,1150,1),0),MATCH(E$1,'Wkly eq indx data joined'!$1:$1,0)+1)</f>
        <v>12749.24</v>
      </c>
      <c r="F569" s="9" cm="1">
        <f t="array" aca="1" ref="F569" ca="1">INDEX('Wkly eq indx data joined'!$A$1:$AJ$1150,MATCH('Wkly eq indx data aligned'!$A569,OFFSET(INDIRECT(ADDRESS(1,MATCH(F$1,'Wkly eq indx data joined'!$1:$1,0),1,1,$A$1)),,,1150,1),0),MATCH(F$1,'Wkly eq indx data joined'!$1:$1,0)+1)</f>
        <v>6505.29</v>
      </c>
      <c r="G569" s="9" cm="1">
        <f t="array" aca="1" ref="G569" ca="1">INDEX('Wkly eq indx data joined'!$A$1:$AJ$1150,MATCH('Wkly eq indx data aligned'!$A569,OFFSET(INDIRECT(ADDRESS(1,MATCH(G$1,'Wkly eq indx data joined'!$1:$1,0),1,1,$A$1)),,,1150,1),0),MATCH(G$1,'Wkly eq indx data joined'!$1:$1,0)+1)</f>
        <v>1199.21</v>
      </c>
      <c r="H569" s="9" cm="1">
        <f t="array" aca="1" ref="H569" ca="1">INDEX('Wkly eq indx data joined'!$A$1:$AJ$1150,MATCH('Wkly eq indx data aligned'!$A569,OFFSET(INDIRECT(ADDRESS(1,MATCH(H$1,'Wkly eq indx data joined'!$1:$1,0),1,1,$A$1)),,,1150,1),0),MATCH(H$1,'Wkly eq indx data joined'!$1:$1,0)+1)</f>
        <v>5796.87</v>
      </c>
      <c r="I569" s="9" cm="1">
        <f t="array" aca="1" ref="I569" ca="1">INDEX('Wkly eq indx data joined'!$A$1:$AJ$1150,MATCH('Wkly eq indx data aligned'!$A569,OFFSET(INDIRECT(ADDRESS(1,MATCH(I$1,'Wkly eq indx data joined'!$1:$1,0),1,1,$A$1)),,,1150,1),0),MATCH(I$1,'Wkly eq indx data joined'!$1:$1,0)+1)</f>
        <v>24222.58</v>
      </c>
      <c r="J569" s="9" cm="1">
        <f t="array" aca="1" ref="J569" ca="1">INDEX('Wkly eq indx data joined'!$A$1:$AJ$1150,MATCH('Wkly eq indx data aligned'!$A569,OFFSET(INDIRECT(ADDRESS(1,MATCH(J$1,'Wkly eq indx data joined'!$1:$1,0),1,1,$A$1)),,,1150,1),0),MATCH(J$1,'Wkly eq indx data joined'!$1:$1,0)+1)</f>
        <v>3831.12</v>
      </c>
      <c r="K569" s="9" cm="1">
        <f t="array" aca="1" ref="K569" ca="1">INDEX('Wkly eq indx data joined'!$A$1:$AJ$1150,MATCH('Wkly eq indx data aligned'!$A569,OFFSET(INDIRECT(ADDRESS(1,MATCH(K$1,'Wkly eq indx data joined'!$1:$1,0),1,1,$A$1)),,,1150,1),0),MATCH(K$1,'Wkly eq indx data joined'!$1:$1,0)+1)</f>
        <v>6734.61</v>
      </c>
      <c r="L569" s="12" cm="1">
        <f t="array" aca="1" ref="L569" ca="1">INDEX('Wkly eq indx data joined'!$A$1:$AJ$1150,MATCH('Wkly eq indx data aligned'!$A569+2,OFFSET(INDIRECT(ADDRESS(1,MATCH(L$1,'Wkly eq indx data joined'!$1:$1,0),1,1,$A$1)),,,1150,1),0),MATCH(L$1,'Wkly eq indx data joined'!$1:$1,0)+1)</f>
        <v>1913.12</v>
      </c>
      <c r="M569" s="9" cm="1">
        <f t="array" aca="1" ref="M569" ca="1">INDEX('Wkly eq indx data joined'!$A$1:$AJ$1150,MATCH('Wkly eq indx data aligned'!$A569,OFFSET(INDIRECT(ADDRESS(1,MATCH(M$1,'Wkly eq indx data joined'!$1:$1,0),1,1,$A$1)),,,1150,1),0),MATCH(M$1,'Wkly eq indx data joined'!$1:$1,0)+1)</f>
        <v>70367.100000000006</v>
      </c>
      <c r="N569" s="9" cm="1">
        <f t="array" aca="1" ref="N569" ca="1">INDEX('Wkly eq indx data joined'!$A$1:$AJ$1150,MATCH('Wkly eq indx data aligned'!$A569,OFFSET(INDIRECT(ADDRESS(1,MATCH(N$1,'Wkly eq indx data joined'!$1:$1,0),1,1,$A$1)),,,1150,1),0),MATCH(N$1,'Wkly eq indx data joined'!$1:$1,0)+1)</f>
        <v>2675.73</v>
      </c>
      <c r="O569" s="13" cm="1">
        <f t="array" aca="1" ref="O569" ca="1">INDEX('Wkly eq indx data joined'!$A$1:$AJ$1150,MATCH('Wkly eq indx data aligned'!$A569+1,OFFSET(INDIRECT(ADDRESS(1,MATCH(O$1,'Wkly eq indx data joined'!$1:$1,0),1,1,$A$1)),,,1150,1),0),MATCH(O$1,'Wkly eq indx data joined'!$1:$1,0)+1)</f>
        <v>8316.0499999999993</v>
      </c>
      <c r="P569" s="12" cm="1">
        <f t="array" aca="1" ref="P569" ca="1">INDEX('Wkly eq indx data joined'!$A$1:$AJ$1150,MATCH('Wkly eq indx data aligned'!$A569+2,OFFSET(INDIRECT(ADDRESS(1,MATCH(P$1,'Wkly eq indx data joined'!$1:$1,0),1,1,$A$1)),,,1150,1),0),MATCH(P$1,'Wkly eq indx data joined'!$1:$1,0)+1)</f>
        <v>6071.65</v>
      </c>
      <c r="Q569" s="9" cm="1">
        <f t="array" aca="1" ref="Q569" ca="1">INDEX('Wkly eq indx data joined'!$A$1:$AJ$1150,MATCH('Wkly eq indx data aligned'!$A569,OFFSET(INDIRECT(ADDRESS(1,MATCH(Q$1,'Wkly eq indx data joined'!$1:$1,0),1,1,$A$1)),,,1150,1),0),MATCH(Q$1,'Wkly eq indx data joined'!$1:$1,0)+1)</f>
        <v>343.2</v>
      </c>
      <c r="R569" s="12" cm="1">
        <f t="array" aca="1" ref="R569" ca="1">INDEX('Wkly eq indx data joined'!$A$1:$AJ$1150,MATCH('Wkly eq indx data aligned'!$A569+2,OFFSET(INDIRECT(ADDRESS(1,MATCH(R$1,'Wkly eq indx data joined'!$1:$1,0),1,1,$A$1)),,,1150,1),0),MATCH(R$1,'Wkly eq indx data joined'!$1:$1,0)+1)</f>
        <v>1541.1</v>
      </c>
      <c r="S569" s="9" cm="1">
        <f t="array" aca="1" ref="S569" ca="1">INDEX('Wkly eq indx data joined'!$A$1:$AJ$1150,MATCH('Wkly eq indx data aligned'!$A569,OFFSET(INDIRECT(ADDRESS(1,MATCH(S$1,'Wkly eq indx data joined'!$1:$1,0),1,1,$A$1)),,,1150,1),0),MATCH(S$1,'Wkly eq indx data joined'!$1:$1,0)+1)</f>
        <v>28253.759999999998</v>
      </c>
    </row>
    <row r="570" spans="1:19" x14ac:dyDescent="0.25">
      <c r="A570" s="4">
        <f t="shared" si="8"/>
        <v>40501</v>
      </c>
      <c r="B570" s="9" cm="1">
        <f t="array" aca="1" ref="B570" ca="1">INDEX('Wkly eq indx data joined'!$A$1:$AJ$1150,MATCH('Wkly eq indx data aligned'!$A570,OFFSET(INDIRECT(ADDRESS(1,MATCH(B$1,'Wkly eq indx data joined'!$1:$1,0),1,1,$A$1)),,,1150,1),0),MATCH(B$1,'Wkly eq indx data joined'!$1:$1,0)+1)</f>
        <v>4629.2039999999997</v>
      </c>
      <c r="C570" s="9" cm="1">
        <f t="array" aca="1" ref="C570" ca="1">INDEX('Wkly eq indx data joined'!$A$1:$AJ$1150,MATCH('Wkly eq indx data aligned'!$A570,OFFSET(INDIRECT(ADDRESS(1,MATCH(C$1,'Wkly eq indx data joined'!$1:$1,0),1,1,$A$1)),,,1150,1),0),MATCH(C$1,'Wkly eq indx data joined'!$1:$1,0)+1)</f>
        <v>10022.39</v>
      </c>
      <c r="D570" s="18" cm="1">
        <f t="array" aca="1" ref="D570" ca="1">IFERROR(INDEX('Wkly eq indx data joined'!$A$1:$AJ$1150,MATCH('Wkly eq indx data aligned'!$A570,OFFSET(INDIRECT(ADDRESS(1,MATCH(D$1,'Wkly eq indx data joined'!$1:$1,0),1,1,$A$1)),,,1150,1),0),MATCH(D$1,'Wkly eq indx data joined'!$1:$1,0)+1),D569)</f>
        <v>2888.5659999999998</v>
      </c>
      <c r="E570" s="9" cm="1">
        <f t="array" aca="1" ref="E570" ca="1">INDEX('Wkly eq indx data joined'!$A$1:$AJ$1150,MATCH('Wkly eq indx data aligned'!$A570,OFFSET(INDIRECT(ADDRESS(1,MATCH(E$1,'Wkly eq indx data joined'!$1:$1,0),1,1,$A$1)),,,1150,1),0),MATCH(E$1,'Wkly eq indx data joined'!$1:$1,0)+1)</f>
        <v>12956.33</v>
      </c>
      <c r="F570" s="9" cm="1">
        <f t="array" aca="1" ref="F570" ca="1">INDEX('Wkly eq indx data joined'!$A$1:$AJ$1150,MATCH('Wkly eq indx data aligned'!$A570,OFFSET(INDIRECT(ADDRESS(1,MATCH(F$1,'Wkly eq indx data joined'!$1:$1,0),1,1,$A$1)),,,1150,1),0),MATCH(F$1,'Wkly eq indx data joined'!$1:$1,0)+1)</f>
        <v>6590.84</v>
      </c>
      <c r="G570" s="9" cm="1">
        <f t="array" aca="1" ref="G570" ca="1">INDEX('Wkly eq indx data joined'!$A$1:$AJ$1150,MATCH('Wkly eq indx data aligned'!$A570,OFFSET(INDIRECT(ADDRESS(1,MATCH(G$1,'Wkly eq indx data joined'!$1:$1,0),1,1,$A$1)),,,1150,1),0),MATCH(G$1,'Wkly eq indx data joined'!$1:$1,0)+1)</f>
        <v>1199.73</v>
      </c>
      <c r="H570" s="9" cm="1">
        <f t="array" aca="1" ref="H570" ca="1">INDEX('Wkly eq indx data joined'!$A$1:$AJ$1150,MATCH('Wkly eq indx data aligned'!$A570,OFFSET(INDIRECT(ADDRESS(1,MATCH(H$1,'Wkly eq indx data joined'!$1:$1,0),1,1,$A$1)),,,1150,1),0),MATCH(H$1,'Wkly eq indx data joined'!$1:$1,0)+1)</f>
        <v>5732.83</v>
      </c>
      <c r="I570" s="9" cm="1">
        <f t="array" aca="1" ref="I570" ca="1">INDEX('Wkly eq indx data joined'!$A$1:$AJ$1150,MATCH('Wkly eq indx data aligned'!$A570,OFFSET(INDIRECT(ADDRESS(1,MATCH(I$1,'Wkly eq indx data joined'!$1:$1,0),1,1,$A$1)),,,1150,1),0),MATCH(I$1,'Wkly eq indx data joined'!$1:$1,0)+1)</f>
        <v>23605.71</v>
      </c>
      <c r="J570" s="9" cm="1">
        <f t="array" aca="1" ref="J570" ca="1">INDEX('Wkly eq indx data joined'!$A$1:$AJ$1150,MATCH('Wkly eq indx data aligned'!$A570,OFFSET(INDIRECT(ADDRESS(1,MATCH(J$1,'Wkly eq indx data joined'!$1:$1,0),1,1,$A$1)),,,1150,1),0),MATCH(J$1,'Wkly eq indx data joined'!$1:$1,0)+1)</f>
        <v>3860.16</v>
      </c>
      <c r="K570" s="9" cm="1">
        <f t="array" aca="1" ref="K570" ca="1">INDEX('Wkly eq indx data joined'!$A$1:$AJ$1150,MATCH('Wkly eq indx data aligned'!$A570,OFFSET(INDIRECT(ADDRESS(1,MATCH(K$1,'Wkly eq indx data joined'!$1:$1,0),1,1,$A$1)),,,1150,1),0),MATCH(K$1,'Wkly eq indx data joined'!$1:$1,0)+1)</f>
        <v>6843.55</v>
      </c>
      <c r="L570" s="12" cm="1">
        <f t="array" aca="1" ref="L570" ca="1">INDEX('Wkly eq indx data joined'!$A$1:$AJ$1150,MATCH('Wkly eq indx data aligned'!$A570+2,OFFSET(INDIRECT(ADDRESS(1,MATCH(L$1,'Wkly eq indx data joined'!$1:$1,0),1,1,$A$1)),,,1150,1),0),MATCH(L$1,'Wkly eq indx data joined'!$1:$1,0)+1)</f>
        <v>1940.96</v>
      </c>
      <c r="M570" s="9" cm="1">
        <f t="array" aca="1" ref="M570" ca="1">INDEX('Wkly eq indx data joined'!$A$1:$AJ$1150,MATCH('Wkly eq indx data aligned'!$A570,OFFSET(INDIRECT(ADDRESS(1,MATCH(M$1,'Wkly eq indx data joined'!$1:$1,0),1,1,$A$1)),,,1150,1),0),MATCH(M$1,'Wkly eq indx data joined'!$1:$1,0)+1)</f>
        <v>70897.899999999994</v>
      </c>
      <c r="N570" s="9" cm="1">
        <f t="array" aca="1" ref="N570" ca="1">INDEX('Wkly eq indx data joined'!$A$1:$AJ$1150,MATCH('Wkly eq indx data aligned'!$A570,OFFSET(INDIRECT(ADDRESS(1,MATCH(N$1,'Wkly eq indx data joined'!$1:$1,0),1,1,$A$1)),,,1150,1),0),MATCH(N$1,'Wkly eq indx data joined'!$1:$1,0)+1)</f>
        <v>2798.47</v>
      </c>
      <c r="O570" s="13" cm="1">
        <f t="array" aca="1" ref="O570" ca="1">INDEX('Wkly eq indx data joined'!$A$1:$AJ$1150,MATCH('Wkly eq indx data aligned'!$A570+1,OFFSET(INDIRECT(ADDRESS(1,MATCH(O$1,'Wkly eq indx data joined'!$1:$1,0),1,1,$A$1)),,,1150,1),0),MATCH(O$1,'Wkly eq indx data joined'!$1:$1,0)+1)</f>
        <v>8306.1200000000008</v>
      </c>
      <c r="P570" s="12" cm="1">
        <f t="array" aca="1" ref="P570" ca="1">INDEX('Wkly eq indx data joined'!$A$1:$AJ$1150,MATCH('Wkly eq indx data aligned'!$A570+2,OFFSET(INDIRECT(ADDRESS(1,MATCH(P$1,'Wkly eq indx data joined'!$1:$1,0),1,1,$A$1)),,,1150,1),0),MATCH(P$1,'Wkly eq indx data joined'!$1:$1,0)+1)</f>
        <v>5890.3</v>
      </c>
      <c r="Q570" s="9" cm="1">
        <f t="array" aca="1" ref="Q570" ca="1">INDEX('Wkly eq indx data joined'!$A$1:$AJ$1150,MATCH('Wkly eq indx data aligned'!$A570,OFFSET(INDIRECT(ADDRESS(1,MATCH(Q$1,'Wkly eq indx data joined'!$1:$1,0),1,1,$A$1)),,,1150,1),0),MATCH(Q$1,'Wkly eq indx data joined'!$1:$1,0)+1)</f>
        <v>344.58</v>
      </c>
      <c r="R570" s="12" cm="1">
        <f t="array" aca="1" ref="R570" ca="1">INDEX('Wkly eq indx data joined'!$A$1:$AJ$1150,MATCH('Wkly eq indx data aligned'!$A570+2,OFFSET(INDIRECT(ADDRESS(1,MATCH(R$1,'Wkly eq indx data joined'!$1:$1,0),1,1,$A$1)),,,1150,1),0),MATCH(R$1,'Wkly eq indx data joined'!$1:$1,0)+1)</f>
        <v>1556.8</v>
      </c>
      <c r="S570" s="9" cm="1">
        <f t="array" aca="1" ref="S570" ca="1">INDEX('Wkly eq indx data joined'!$A$1:$AJ$1150,MATCH('Wkly eq indx data aligned'!$A570,OFFSET(INDIRECT(ADDRESS(1,MATCH(S$1,'Wkly eq indx data joined'!$1:$1,0),1,1,$A$1)),,,1150,1),0),MATCH(S$1,'Wkly eq indx data joined'!$1:$1,0)+1)</f>
        <v>27930.33</v>
      </c>
    </row>
    <row r="571" spans="1:19" x14ac:dyDescent="0.25">
      <c r="A571" s="4">
        <f t="shared" si="8"/>
        <v>40508</v>
      </c>
      <c r="B571" s="9" cm="1">
        <f t="array" aca="1" ref="B571" ca="1">INDEX('Wkly eq indx data joined'!$A$1:$AJ$1150,MATCH('Wkly eq indx data aligned'!$A571,OFFSET(INDIRECT(ADDRESS(1,MATCH(B$1,'Wkly eq indx data joined'!$1:$1,0),1,1,$A$1)),,,1150,1),0),MATCH(B$1,'Wkly eq indx data joined'!$1:$1,0)+1)</f>
        <v>4598.3410000000003</v>
      </c>
      <c r="C571" s="9" cm="1">
        <f t="array" aca="1" ref="C571" ca="1">INDEX('Wkly eq indx data joined'!$A$1:$AJ$1150,MATCH('Wkly eq indx data aligned'!$A571,OFFSET(INDIRECT(ADDRESS(1,MATCH(C$1,'Wkly eq indx data joined'!$1:$1,0),1,1,$A$1)),,,1150,1),0),MATCH(C$1,'Wkly eq indx data joined'!$1:$1,0)+1)</f>
        <v>10039.56</v>
      </c>
      <c r="D571" s="18" cm="1">
        <f t="array" aca="1" ref="D571" ca="1">IFERROR(INDEX('Wkly eq indx data joined'!$A$1:$AJ$1150,MATCH('Wkly eq indx data aligned'!$A571,OFFSET(INDIRECT(ADDRESS(1,MATCH(D$1,'Wkly eq indx data joined'!$1:$1,0),1,1,$A$1)),,,1150,1),0),MATCH(D$1,'Wkly eq indx data joined'!$1:$1,0)+1),D570)</f>
        <v>2871.6979999999999</v>
      </c>
      <c r="E571" s="9" cm="1">
        <f t="array" aca="1" ref="E571" ca="1">INDEX('Wkly eq indx data joined'!$A$1:$AJ$1150,MATCH('Wkly eq indx data aligned'!$A571,OFFSET(INDIRECT(ADDRESS(1,MATCH(E$1,'Wkly eq indx data joined'!$1:$1,0),1,1,$A$1)),,,1150,1),0),MATCH(E$1,'Wkly eq indx data joined'!$1:$1,0)+1)</f>
        <v>12892.71</v>
      </c>
      <c r="F571" s="9" cm="1">
        <f t="array" aca="1" ref="F571" ca="1">INDEX('Wkly eq indx data joined'!$A$1:$AJ$1150,MATCH('Wkly eq indx data aligned'!$A571,OFFSET(INDIRECT(ADDRESS(1,MATCH(F$1,'Wkly eq indx data joined'!$1:$1,0),1,1,$A$1)),,,1150,1),0),MATCH(F$1,'Wkly eq indx data joined'!$1:$1,0)+1)</f>
        <v>6483.56</v>
      </c>
      <c r="G571" s="9" cm="1">
        <f t="array" aca="1" ref="G571" ca="1">INDEX('Wkly eq indx data joined'!$A$1:$AJ$1150,MATCH('Wkly eq indx data aligned'!$A571,OFFSET(INDIRECT(ADDRESS(1,MATCH(G$1,'Wkly eq indx data joined'!$1:$1,0),1,1,$A$1)),,,1150,1),0),MATCH(G$1,'Wkly eq indx data joined'!$1:$1,0)+1)</f>
        <v>1189.4000000000001</v>
      </c>
      <c r="H571" s="9" cm="1">
        <f t="array" aca="1" ref="H571" ca="1">INDEX('Wkly eq indx data joined'!$A$1:$AJ$1150,MATCH('Wkly eq indx data aligned'!$A571,OFFSET(INDIRECT(ADDRESS(1,MATCH(H$1,'Wkly eq indx data joined'!$1:$1,0),1,1,$A$1)),,,1150,1),0),MATCH(H$1,'Wkly eq indx data joined'!$1:$1,0)+1)</f>
        <v>5668.7</v>
      </c>
      <c r="I571" s="9" cm="1">
        <f t="array" aca="1" ref="I571" ca="1">INDEX('Wkly eq indx data joined'!$A$1:$AJ$1150,MATCH('Wkly eq indx data aligned'!$A571,OFFSET(INDIRECT(ADDRESS(1,MATCH(I$1,'Wkly eq indx data joined'!$1:$1,0),1,1,$A$1)),,,1150,1),0),MATCH(I$1,'Wkly eq indx data joined'!$1:$1,0)+1)</f>
        <v>22877.25</v>
      </c>
      <c r="J571" s="9" cm="1">
        <f t="array" aca="1" ref="J571" ca="1">INDEX('Wkly eq indx data joined'!$A$1:$AJ$1150,MATCH('Wkly eq indx data aligned'!$A571,OFFSET(INDIRECT(ADDRESS(1,MATCH(J$1,'Wkly eq indx data joined'!$1:$1,0),1,1,$A$1)),,,1150,1),0),MATCH(J$1,'Wkly eq indx data joined'!$1:$1,0)+1)</f>
        <v>3728.65</v>
      </c>
      <c r="K571" s="9" cm="1">
        <f t="array" aca="1" ref="K571" ca="1">INDEX('Wkly eq indx data joined'!$A$1:$AJ$1150,MATCH('Wkly eq indx data aligned'!$A571,OFFSET(INDIRECT(ADDRESS(1,MATCH(K$1,'Wkly eq indx data joined'!$1:$1,0),1,1,$A$1)),,,1150,1),0),MATCH(K$1,'Wkly eq indx data joined'!$1:$1,0)+1)</f>
        <v>6848.98</v>
      </c>
      <c r="L571" s="12" cm="1">
        <f t="array" aca="1" ref="L571" ca="1">INDEX('Wkly eq indx data joined'!$A$1:$AJ$1150,MATCH('Wkly eq indx data aligned'!$A571+2,OFFSET(INDIRECT(ADDRESS(1,MATCH(L$1,'Wkly eq indx data joined'!$1:$1,0),1,1,$A$1)),,,1150,1),0),MATCH(L$1,'Wkly eq indx data joined'!$1:$1,0)+1)</f>
        <v>1901.8</v>
      </c>
      <c r="M571" s="9" cm="1">
        <f t="array" aca="1" ref="M571" ca="1">INDEX('Wkly eq indx data joined'!$A$1:$AJ$1150,MATCH('Wkly eq indx data aligned'!$A571,OFFSET(INDIRECT(ADDRESS(1,MATCH(M$1,'Wkly eq indx data joined'!$1:$1,0),1,1,$A$1)),,,1150,1),0),MATCH(M$1,'Wkly eq indx data joined'!$1:$1,0)+1)</f>
        <v>68226.100000000006</v>
      </c>
      <c r="N571" s="9" cm="1">
        <f t="array" aca="1" ref="N571" ca="1">INDEX('Wkly eq indx data joined'!$A$1:$AJ$1150,MATCH('Wkly eq indx data aligned'!$A571,OFFSET(INDIRECT(ADDRESS(1,MATCH(N$1,'Wkly eq indx data joined'!$1:$1,0),1,1,$A$1)),,,1150,1),0),MATCH(N$1,'Wkly eq indx data joined'!$1:$1,0)+1)</f>
        <v>2666.77</v>
      </c>
      <c r="O571" s="13" cm="1">
        <f t="array" aca="1" ref="O571" ca="1">INDEX('Wkly eq indx data joined'!$A$1:$AJ$1150,MATCH('Wkly eq indx data aligned'!$A571+1,OFFSET(INDIRECT(ADDRESS(1,MATCH(O$1,'Wkly eq indx data joined'!$1:$1,0),1,1,$A$1)),,,1150,1),0),MATCH(O$1,'Wkly eq indx data joined'!$1:$1,0)+1)</f>
        <v>8312.15</v>
      </c>
      <c r="P571" s="12" cm="1">
        <f t="array" aca="1" ref="P571" ca="1">INDEX('Wkly eq indx data joined'!$A$1:$AJ$1150,MATCH('Wkly eq indx data aligned'!$A571+2,OFFSET(INDIRECT(ADDRESS(1,MATCH(P$1,'Wkly eq indx data joined'!$1:$1,0),1,1,$A$1)),,,1150,1),0),MATCH(P$1,'Wkly eq indx data joined'!$1:$1,0)+1)</f>
        <v>5751.95</v>
      </c>
      <c r="Q571" s="9" cm="1">
        <f t="array" aca="1" ref="Q571" ca="1">INDEX('Wkly eq indx data joined'!$A$1:$AJ$1150,MATCH('Wkly eq indx data aligned'!$A571,OFFSET(INDIRECT(ADDRESS(1,MATCH(Q$1,'Wkly eq indx data joined'!$1:$1,0),1,1,$A$1)),,,1150,1),0),MATCH(Q$1,'Wkly eq indx data joined'!$1:$1,0)+1)</f>
        <v>336.26</v>
      </c>
      <c r="R571" s="12" cm="1">
        <f t="array" aca="1" ref="R571" ca="1">INDEX('Wkly eq indx data joined'!$A$1:$AJ$1150,MATCH('Wkly eq indx data aligned'!$A571+2,OFFSET(INDIRECT(ADDRESS(1,MATCH(R$1,'Wkly eq indx data joined'!$1:$1,0),1,1,$A$1)),,,1150,1),0),MATCH(R$1,'Wkly eq indx data joined'!$1:$1,0)+1)</f>
        <v>1566.41</v>
      </c>
      <c r="S571" s="9" cm="1">
        <f t="array" aca="1" ref="S571" ca="1">INDEX('Wkly eq indx data joined'!$A$1:$AJ$1150,MATCH('Wkly eq indx data aligned'!$A571,OFFSET(INDIRECT(ADDRESS(1,MATCH(S$1,'Wkly eq indx data joined'!$1:$1,0),1,1,$A$1)),,,1150,1),0),MATCH(S$1,'Wkly eq indx data joined'!$1:$1,0)+1)</f>
        <v>27730.43</v>
      </c>
    </row>
    <row r="572" spans="1:19" x14ac:dyDescent="0.25">
      <c r="A572" s="4">
        <f t="shared" si="8"/>
        <v>40515</v>
      </c>
      <c r="B572" s="9" cm="1">
        <f t="array" aca="1" ref="B572" ca="1">INDEX('Wkly eq indx data joined'!$A$1:$AJ$1150,MATCH('Wkly eq indx data aligned'!$A572,OFFSET(INDIRECT(ADDRESS(1,MATCH(B$1,'Wkly eq indx data joined'!$1:$1,0),1,1,$A$1)),,,1150,1),0),MATCH(B$1,'Wkly eq indx data joined'!$1:$1,0)+1)</f>
        <v>4694.2219999999998</v>
      </c>
      <c r="C572" s="9" cm="1">
        <f t="array" aca="1" ref="C572" ca="1">INDEX('Wkly eq indx data joined'!$A$1:$AJ$1150,MATCH('Wkly eq indx data aligned'!$A572,OFFSET(INDIRECT(ADDRESS(1,MATCH(C$1,'Wkly eq indx data joined'!$1:$1,0),1,1,$A$1)),,,1150,1),0),MATCH(C$1,'Wkly eq indx data joined'!$1:$1,0)+1)</f>
        <v>10178.32</v>
      </c>
      <c r="D572" s="18" cm="1">
        <f t="array" aca="1" ref="D572" ca="1">IFERROR(INDEX('Wkly eq indx data joined'!$A$1:$AJ$1150,MATCH('Wkly eq indx data aligned'!$A572,OFFSET(INDIRECT(ADDRESS(1,MATCH(D$1,'Wkly eq indx data joined'!$1:$1,0),1,1,$A$1)),,,1150,1),0),MATCH(D$1,'Wkly eq indx data joined'!$1:$1,0)+1),D571)</f>
        <v>2842.43</v>
      </c>
      <c r="E572" s="9" cm="1">
        <f t="array" aca="1" ref="E572" ca="1">INDEX('Wkly eq indx data joined'!$A$1:$AJ$1150,MATCH('Wkly eq indx data aligned'!$A572,OFFSET(INDIRECT(ADDRESS(1,MATCH(E$1,'Wkly eq indx data joined'!$1:$1,0),1,1,$A$1)),,,1150,1),0),MATCH(E$1,'Wkly eq indx data joined'!$1:$1,0)+1)</f>
        <v>13178.95</v>
      </c>
      <c r="F572" s="9" cm="1">
        <f t="array" aca="1" ref="F572" ca="1">INDEX('Wkly eq indx data joined'!$A$1:$AJ$1150,MATCH('Wkly eq indx data aligned'!$A572,OFFSET(INDIRECT(ADDRESS(1,MATCH(F$1,'Wkly eq indx data joined'!$1:$1,0),1,1,$A$1)),,,1150,1),0),MATCH(F$1,'Wkly eq indx data joined'!$1:$1,0)+1)</f>
        <v>6440.9</v>
      </c>
      <c r="G572" s="9" cm="1">
        <f t="array" aca="1" ref="G572" ca="1">INDEX('Wkly eq indx data joined'!$A$1:$AJ$1150,MATCH('Wkly eq indx data aligned'!$A572,OFFSET(INDIRECT(ADDRESS(1,MATCH(G$1,'Wkly eq indx data joined'!$1:$1,0),1,1,$A$1)),,,1150,1),0),MATCH(G$1,'Wkly eq indx data joined'!$1:$1,0)+1)</f>
        <v>1224.71</v>
      </c>
      <c r="H572" s="9" cm="1">
        <f t="array" aca="1" ref="H572" ca="1">INDEX('Wkly eq indx data joined'!$A$1:$AJ$1150,MATCH('Wkly eq indx data aligned'!$A572,OFFSET(INDIRECT(ADDRESS(1,MATCH(H$1,'Wkly eq indx data joined'!$1:$1,0),1,1,$A$1)),,,1150,1),0),MATCH(H$1,'Wkly eq indx data joined'!$1:$1,0)+1)</f>
        <v>5745.32</v>
      </c>
      <c r="I572" s="9" cm="1">
        <f t="array" aca="1" ref="I572" ca="1">INDEX('Wkly eq indx data joined'!$A$1:$AJ$1150,MATCH('Wkly eq indx data aligned'!$A572,OFFSET(INDIRECT(ADDRESS(1,MATCH(I$1,'Wkly eq indx data joined'!$1:$1,0),1,1,$A$1)),,,1150,1),0),MATCH(I$1,'Wkly eq indx data joined'!$1:$1,0)+1)</f>
        <v>23320.52</v>
      </c>
      <c r="J572" s="9" cm="1">
        <f t="array" aca="1" ref="J572" ca="1">INDEX('Wkly eq indx data joined'!$A$1:$AJ$1150,MATCH('Wkly eq indx data aligned'!$A572,OFFSET(INDIRECT(ADDRESS(1,MATCH(J$1,'Wkly eq indx data joined'!$1:$1,0),1,1,$A$1)),,,1150,1),0),MATCH(J$1,'Wkly eq indx data joined'!$1:$1,0)+1)</f>
        <v>3750.55</v>
      </c>
      <c r="K572" s="9" cm="1">
        <f t="array" aca="1" ref="K572" ca="1">INDEX('Wkly eq indx data joined'!$A$1:$AJ$1150,MATCH('Wkly eq indx data aligned'!$A572,OFFSET(INDIRECT(ADDRESS(1,MATCH(K$1,'Wkly eq indx data joined'!$1:$1,0),1,1,$A$1)),,,1150,1),0),MATCH(K$1,'Wkly eq indx data joined'!$1:$1,0)+1)</f>
        <v>6947.72</v>
      </c>
      <c r="L572" s="12" cm="1">
        <f t="array" aca="1" ref="L572" ca="1">INDEX('Wkly eq indx data joined'!$A$1:$AJ$1150,MATCH('Wkly eq indx data aligned'!$A572+2,OFFSET(INDIRECT(ADDRESS(1,MATCH(L$1,'Wkly eq indx data joined'!$1:$1,0),1,1,$A$1)),,,1150,1),0),MATCH(L$1,'Wkly eq indx data joined'!$1:$1,0)+1)</f>
        <v>1957.26</v>
      </c>
      <c r="M572" s="9" cm="1">
        <f t="array" aca="1" ref="M572" ca="1">INDEX('Wkly eq indx data joined'!$A$1:$AJ$1150,MATCH('Wkly eq indx data aligned'!$A572,OFFSET(INDIRECT(ADDRESS(1,MATCH(M$1,'Wkly eq indx data joined'!$1:$1,0),1,1,$A$1)),,,1150,1),0),MATCH(M$1,'Wkly eq indx data joined'!$1:$1,0)+1)</f>
        <v>69766.100000000006</v>
      </c>
      <c r="N572" s="9" cm="1">
        <f t="array" aca="1" ref="N572" ca="1">INDEX('Wkly eq indx data joined'!$A$1:$AJ$1150,MATCH('Wkly eq indx data aligned'!$A572,OFFSET(INDIRECT(ADDRESS(1,MATCH(N$1,'Wkly eq indx data joined'!$1:$1,0),1,1,$A$1)),,,1150,1),0),MATCH(N$1,'Wkly eq indx data joined'!$1:$1,0)+1)</f>
        <v>2741.27</v>
      </c>
      <c r="O572" s="13" cm="1">
        <f t="array" aca="1" ref="O572" ca="1">INDEX('Wkly eq indx data joined'!$A$1:$AJ$1150,MATCH('Wkly eq indx data aligned'!$A572+1,OFFSET(INDIRECT(ADDRESS(1,MATCH(O$1,'Wkly eq indx data joined'!$1:$1,0),1,1,$A$1)),,,1150,1),0),MATCH(O$1,'Wkly eq indx data joined'!$1:$1,0)+1)</f>
        <v>8624.01</v>
      </c>
      <c r="P572" s="12" cm="1">
        <f t="array" aca="1" ref="P572" ca="1">INDEX('Wkly eq indx data joined'!$A$1:$AJ$1150,MATCH('Wkly eq indx data aligned'!$A572+2,OFFSET(INDIRECT(ADDRESS(1,MATCH(P$1,'Wkly eq indx data joined'!$1:$1,0),1,1,$A$1)),,,1150,1),0),MATCH(P$1,'Wkly eq indx data joined'!$1:$1,0)+1)</f>
        <v>5992.8</v>
      </c>
      <c r="Q572" s="9" cm="1">
        <f t="array" aca="1" ref="Q572" ca="1">INDEX('Wkly eq indx data joined'!$A$1:$AJ$1150,MATCH('Wkly eq indx data aligned'!$A572,OFFSET(INDIRECT(ADDRESS(1,MATCH(Q$1,'Wkly eq indx data joined'!$1:$1,0),1,1,$A$1)),,,1150,1),0),MATCH(Q$1,'Wkly eq indx data joined'!$1:$1,0)+1)</f>
        <v>342.19</v>
      </c>
      <c r="R572" s="12" cm="1">
        <f t="array" aca="1" ref="R572" ca="1">INDEX('Wkly eq indx data joined'!$A$1:$AJ$1150,MATCH('Wkly eq indx data aligned'!$A572+2,OFFSET(INDIRECT(ADDRESS(1,MATCH(R$1,'Wkly eq indx data joined'!$1:$1,0),1,1,$A$1)),,,1150,1),0),MATCH(R$1,'Wkly eq indx data joined'!$1:$1,0)+1)</f>
        <v>1649.56</v>
      </c>
      <c r="S572" s="9" cm="1">
        <f t="array" aca="1" ref="S572" ca="1">INDEX('Wkly eq indx data joined'!$A$1:$AJ$1150,MATCH('Wkly eq indx data aligned'!$A572,OFFSET(INDIRECT(ADDRESS(1,MATCH(S$1,'Wkly eq indx data joined'!$1:$1,0),1,1,$A$1)),,,1150,1),0),MATCH(S$1,'Wkly eq indx data joined'!$1:$1,0)+1)</f>
        <v>27933.41</v>
      </c>
    </row>
    <row r="573" spans="1:19" x14ac:dyDescent="0.25">
      <c r="A573" s="4">
        <f t="shared" si="8"/>
        <v>40522</v>
      </c>
      <c r="B573" s="9" cm="1">
        <f t="array" aca="1" ref="B573" ca="1">INDEX('Wkly eq indx data joined'!$A$1:$AJ$1150,MATCH('Wkly eq indx data aligned'!$A573,OFFSET(INDIRECT(ADDRESS(1,MATCH(B$1,'Wkly eq indx data joined'!$1:$1,0),1,1,$A$1)),,,1150,1),0),MATCH(B$1,'Wkly eq indx data joined'!$1:$1,0)+1)</f>
        <v>4745.9380000000001</v>
      </c>
      <c r="C573" s="9" cm="1">
        <f t="array" aca="1" ref="C573" ca="1">INDEX('Wkly eq indx data joined'!$A$1:$AJ$1150,MATCH('Wkly eq indx data aligned'!$A573,OFFSET(INDIRECT(ADDRESS(1,MATCH(C$1,'Wkly eq indx data joined'!$1:$1,0),1,1,$A$1)),,,1150,1),0),MATCH(C$1,'Wkly eq indx data joined'!$1:$1,0)+1)</f>
        <v>10211.950000000001</v>
      </c>
      <c r="D573" s="18" cm="1">
        <f t="array" aca="1" ref="D573" ca="1">IFERROR(INDEX('Wkly eq indx data joined'!$A$1:$AJ$1150,MATCH('Wkly eq indx data aligned'!$A573,OFFSET(INDIRECT(ADDRESS(1,MATCH(D$1,'Wkly eq indx data joined'!$1:$1,0),1,1,$A$1)),,,1150,1),0),MATCH(D$1,'Wkly eq indx data joined'!$1:$1,0)+1),D572)</f>
        <v>2841.04</v>
      </c>
      <c r="E573" s="9" cm="1">
        <f t="array" aca="1" ref="E573" ca="1">INDEX('Wkly eq indx data joined'!$A$1:$AJ$1150,MATCH('Wkly eq indx data aligned'!$A573,OFFSET(INDIRECT(ADDRESS(1,MATCH(E$1,'Wkly eq indx data joined'!$1:$1,0),1,1,$A$1)),,,1150,1),0),MATCH(E$1,'Wkly eq indx data joined'!$1:$1,0)+1)</f>
        <v>13239.47</v>
      </c>
      <c r="F573" s="9" cm="1">
        <f t="array" aca="1" ref="F573" ca="1">INDEX('Wkly eq indx data joined'!$A$1:$AJ$1150,MATCH('Wkly eq indx data aligned'!$A573,OFFSET(INDIRECT(ADDRESS(1,MATCH(F$1,'Wkly eq indx data joined'!$1:$1,0),1,1,$A$1)),,,1150,1),0),MATCH(F$1,'Wkly eq indx data joined'!$1:$1,0)+1)</f>
        <v>6519.14</v>
      </c>
      <c r="G573" s="9" cm="1">
        <f t="array" aca="1" ref="G573" ca="1">INDEX('Wkly eq indx data joined'!$A$1:$AJ$1150,MATCH('Wkly eq indx data aligned'!$A573,OFFSET(INDIRECT(ADDRESS(1,MATCH(G$1,'Wkly eq indx data joined'!$1:$1,0),1,1,$A$1)),,,1150,1),0),MATCH(G$1,'Wkly eq indx data joined'!$1:$1,0)+1)</f>
        <v>1240.4000000000001</v>
      </c>
      <c r="H573" s="9" cm="1">
        <f t="array" aca="1" ref="H573" ca="1">INDEX('Wkly eq indx data joined'!$A$1:$AJ$1150,MATCH('Wkly eq indx data aligned'!$A573,OFFSET(INDIRECT(ADDRESS(1,MATCH(H$1,'Wkly eq indx data joined'!$1:$1,0),1,1,$A$1)),,,1150,1),0),MATCH(H$1,'Wkly eq indx data joined'!$1:$1,0)+1)</f>
        <v>5812.95</v>
      </c>
      <c r="I573" s="9" cm="1">
        <f t="array" aca="1" ref="I573" ca="1">INDEX('Wkly eq indx data joined'!$A$1:$AJ$1150,MATCH('Wkly eq indx data aligned'!$A573,OFFSET(INDIRECT(ADDRESS(1,MATCH(I$1,'Wkly eq indx data joined'!$1:$1,0),1,1,$A$1)),,,1150,1),0),MATCH(I$1,'Wkly eq indx data joined'!$1:$1,0)+1)</f>
        <v>23162.91</v>
      </c>
      <c r="J573" s="9" cm="1">
        <f t="array" aca="1" ref="J573" ca="1">INDEX('Wkly eq indx data joined'!$A$1:$AJ$1150,MATCH('Wkly eq indx data aligned'!$A573,OFFSET(INDIRECT(ADDRESS(1,MATCH(J$1,'Wkly eq indx data joined'!$1:$1,0),1,1,$A$1)),,,1150,1),0),MATCH(J$1,'Wkly eq indx data joined'!$1:$1,0)+1)</f>
        <v>3857.35</v>
      </c>
      <c r="K573" s="9" cm="1">
        <f t="array" aca="1" ref="K573" ca="1">INDEX('Wkly eq indx data joined'!$A$1:$AJ$1150,MATCH('Wkly eq indx data aligned'!$A573,OFFSET(INDIRECT(ADDRESS(1,MATCH(K$1,'Wkly eq indx data joined'!$1:$1,0),1,1,$A$1)),,,1150,1),0),MATCH(K$1,'Wkly eq indx data joined'!$1:$1,0)+1)</f>
        <v>7006.17</v>
      </c>
      <c r="L573" s="12" cm="1">
        <f t="array" aca="1" ref="L573" ca="1">INDEX('Wkly eq indx data joined'!$A$1:$AJ$1150,MATCH('Wkly eq indx data aligned'!$A573+2,OFFSET(INDIRECT(ADDRESS(1,MATCH(L$1,'Wkly eq indx data joined'!$1:$1,0),1,1,$A$1)),,,1150,1),0),MATCH(L$1,'Wkly eq indx data joined'!$1:$1,0)+1)</f>
        <v>1986.14</v>
      </c>
      <c r="M573" s="9" cm="1">
        <f t="array" aca="1" ref="M573" ca="1">INDEX('Wkly eq indx data joined'!$A$1:$AJ$1150,MATCH('Wkly eq indx data aligned'!$A573,OFFSET(INDIRECT(ADDRESS(1,MATCH(M$1,'Wkly eq indx data joined'!$1:$1,0),1,1,$A$1)),,,1150,1),0),MATCH(M$1,'Wkly eq indx data joined'!$1:$1,0)+1)</f>
        <v>68341.8</v>
      </c>
      <c r="N573" s="9" cm="1">
        <f t="array" aca="1" ref="N573" ca="1">INDEX('Wkly eq indx data joined'!$A$1:$AJ$1150,MATCH('Wkly eq indx data aligned'!$A573,OFFSET(INDIRECT(ADDRESS(1,MATCH(N$1,'Wkly eq indx data joined'!$1:$1,0),1,1,$A$1)),,,1150,1),0),MATCH(N$1,'Wkly eq indx data joined'!$1:$1,0)+1)</f>
        <v>2831.83</v>
      </c>
      <c r="O573" s="13" cm="1">
        <f t="array" aca="1" ref="O573" ca="1">INDEX('Wkly eq indx data joined'!$A$1:$AJ$1150,MATCH('Wkly eq indx data aligned'!$A573+1,OFFSET(INDIRECT(ADDRESS(1,MATCH(O$1,'Wkly eq indx data joined'!$1:$1,0),1,1,$A$1)),,,1150,1),0),MATCH(O$1,'Wkly eq indx data joined'!$1:$1,0)+1)</f>
        <v>8718.83</v>
      </c>
      <c r="P573" s="12" cm="1">
        <f t="array" aca="1" ref="P573" ca="1">INDEX('Wkly eq indx data joined'!$A$1:$AJ$1150,MATCH('Wkly eq indx data aligned'!$A573+2,OFFSET(INDIRECT(ADDRESS(1,MATCH(P$1,'Wkly eq indx data joined'!$1:$1,0),1,1,$A$1)),,,1150,1),0),MATCH(P$1,'Wkly eq indx data joined'!$1:$1,0)+1)</f>
        <v>5857.35</v>
      </c>
      <c r="Q573" s="9" cm="1">
        <f t="array" aca="1" ref="Q573" ca="1">INDEX('Wkly eq indx data joined'!$A$1:$AJ$1150,MATCH('Wkly eq indx data aligned'!$A573,OFFSET(INDIRECT(ADDRESS(1,MATCH(Q$1,'Wkly eq indx data joined'!$1:$1,0),1,1,$A$1)),,,1150,1),0),MATCH(Q$1,'Wkly eq indx data joined'!$1:$1,0)+1)</f>
        <v>350.21</v>
      </c>
      <c r="R573" s="12" cm="1">
        <f t="array" aca="1" ref="R573" ca="1">INDEX('Wkly eq indx data joined'!$A$1:$AJ$1150,MATCH('Wkly eq indx data aligned'!$A573+2,OFFSET(INDIRECT(ADDRESS(1,MATCH(R$1,'Wkly eq indx data joined'!$1:$1,0),1,1,$A$1)),,,1150,1),0),MATCH(R$1,'Wkly eq indx data joined'!$1:$1,0)+1)</f>
        <v>1656.34</v>
      </c>
      <c r="S573" s="9" cm="1">
        <f t="array" aca="1" ref="S573" ca="1">INDEX('Wkly eq indx data joined'!$A$1:$AJ$1150,MATCH('Wkly eq indx data aligned'!$A573,OFFSET(INDIRECT(ADDRESS(1,MATCH(S$1,'Wkly eq indx data joined'!$1:$1,0),1,1,$A$1)),,,1150,1),0),MATCH(S$1,'Wkly eq indx data joined'!$1:$1,0)+1)</f>
        <v>28050.46</v>
      </c>
    </row>
    <row r="574" spans="1:19" x14ac:dyDescent="0.25">
      <c r="A574" s="4">
        <f t="shared" si="8"/>
        <v>40529</v>
      </c>
      <c r="B574" s="9" cm="1">
        <f t="array" aca="1" ref="B574" ca="1">INDEX('Wkly eq indx data joined'!$A$1:$AJ$1150,MATCH('Wkly eq indx data aligned'!$A574,OFFSET(INDIRECT(ADDRESS(1,MATCH(B$1,'Wkly eq indx data joined'!$1:$1,0),1,1,$A$1)),,,1150,1),0),MATCH(B$1,'Wkly eq indx data joined'!$1:$1,0)+1)</f>
        <v>4763.0820000000003</v>
      </c>
      <c r="C574" s="9" cm="1">
        <f t="array" aca="1" ref="C574" ca="1">INDEX('Wkly eq indx data joined'!$A$1:$AJ$1150,MATCH('Wkly eq indx data aligned'!$A574,OFFSET(INDIRECT(ADDRESS(1,MATCH(C$1,'Wkly eq indx data joined'!$1:$1,0),1,1,$A$1)),,,1150,1),0),MATCH(C$1,'Wkly eq indx data joined'!$1:$1,0)+1)</f>
        <v>10303.83</v>
      </c>
      <c r="D574" s="18" cm="1">
        <f t="array" aca="1" ref="D574" ca="1">IFERROR(INDEX('Wkly eq indx data joined'!$A$1:$AJ$1150,MATCH('Wkly eq indx data aligned'!$A574,OFFSET(INDIRECT(ADDRESS(1,MATCH(D$1,'Wkly eq indx data joined'!$1:$1,0),1,1,$A$1)),,,1150,1),0),MATCH(D$1,'Wkly eq indx data joined'!$1:$1,0)+1),D573)</f>
        <v>2893.741</v>
      </c>
      <c r="E574" s="9" cm="1">
        <f t="array" aca="1" ref="E574" ca="1">INDEX('Wkly eq indx data joined'!$A$1:$AJ$1150,MATCH('Wkly eq indx data aligned'!$A574,OFFSET(INDIRECT(ADDRESS(1,MATCH(E$1,'Wkly eq indx data joined'!$1:$1,0),1,1,$A$1)),,,1150,1),0),MATCH(E$1,'Wkly eq indx data joined'!$1:$1,0)+1)</f>
        <v>13201.46</v>
      </c>
      <c r="F574" s="9" cm="1">
        <f t="array" aca="1" ref="F574" ca="1">INDEX('Wkly eq indx data joined'!$A$1:$AJ$1150,MATCH('Wkly eq indx data aligned'!$A574,OFFSET(INDIRECT(ADDRESS(1,MATCH(F$1,'Wkly eq indx data joined'!$1:$1,0),1,1,$A$1)),,,1150,1),0),MATCH(F$1,'Wkly eq indx data joined'!$1:$1,0)+1)</f>
        <v>6538.16</v>
      </c>
      <c r="G574" s="9" cm="1">
        <f t="array" aca="1" ref="G574" ca="1">INDEX('Wkly eq indx data joined'!$A$1:$AJ$1150,MATCH('Wkly eq indx data aligned'!$A574,OFFSET(INDIRECT(ADDRESS(1,MATCH(G$1,'Wkly eq indx data joined'!$1:$1,0),1,1,$A$1)),,,1150,1),0),MATCH(G$1,'Wkly eq indx data joined'!$1:$1,0)+1)</f>
        <v>1243.9100000000001</v>
      </c>
      <c r="H574" s="9" cm="1">
        <f t="array" aca="1" ref="H574" ca="1">INDEX('Wkly eq indx data joined'!$A$1:$AJ$1150,MATCH('Wkly eq indx data aligned'!$A574,OFFSET(INDIRECT(ADDRESS(1,MATCH(H$1,'Wkly eq indx data joined'!$1:$1,0),1,1,$A$1)),,,1150,1),0),MATCH(H$1,'Wkly eq indx data joined'!$1:$1,0)+1)</f>
        <v>5871.75</v>
      </c>
      <c r="I574" s="9" cm="1">
        <f t="array" aca="1" ref="I574" ca="1">INDEX('Wkly eq indx data joined'!$A$1:$AJ$1150,MATCH('Wkly eq indx data aligned'!$A574,OFFSET(INDIRECT(ADDRESS(1,MATCH(I$1,'Wkly eq indx data joined'!$1:$1,0),1,1,$A$1)),,,1150,1),0),MATCH(I$1,'Wkly eq indx data joined'!$1:$1,0)+1)</f>
        <v>22714.85</v>
      </c>
      <c r="J574" s="9" cm="1">
        <f t="array" aca="1" ref="J574" ca="1">INDEX('Wkly eq indx data joined'!$A$1:$AJ$1150,MATCH('Wkly eq indx data aligned'!$A574,OFFSET(INDIRECT(ADDRESS(1,MATCH(J$1,'Wkly eq indx data joined'!$1:$1,0),1,1,$A$1)),,,1150,1),0),MATCH(J$1,'Wkly eq indx data joined'!$1:$1,0)+1)</f>
        <v>3867.35</v>
      </c>
      <c r="K574" s="9" cm="1">
        <f t="array" aca="1" ref="K574" ca="1">INDEX('Wkly eq indx data joined'!$A$1:$AJ$1150,MATCH('Wkly eq indx data aligned'!$A574,OFFSET(INDIRECT(ADDRESS(1,MATCH(K$1,'Wkly eq indx data joined'!$1:$1,0),1,1,$A$1)),,,1150,1),0),MATCH(K$1,'Wkly eq indx data joined'!$1:$1,0)+1)</f>
        <v>6982.45</v>
      </c>
      <c r="L574" s="12" cm="1">
        <f t="array" aca="1" ref="L574" ca="1">INDEX('Wkly eq indx data joined'!$A$1:$AJ$1150,MATCH('Wkly eq indx data aligned'!$A574+2,OFFSET(INDIRECT(ADDRESS(1,MATCH(L$1,'Wkly eq indx data joined'!$1:$1,0),1,1,$A$1)),,,1150,1),0),MATCH(L$1,'Wkly eq indx data joined'!$1:$1,0)+1)</f>
        <v>2026.3</v>
      </c>
      <c r="M574" s="9" cm="1">
        <f t="array" aca="1" ref="M574" ca="1">INDEX('Wkly eq indx data joined'!$A$1:$AJ$1150,MATCH('Wkly eq indx data aligned'!$A574,OFFSET(INDIRECT(ADDRESS(1,MATCH(M$1,'Wkly eq indx data joined'!$1:$1,0),1,1,$A$1)),,,1150,1),0),MATCH(M$1,'Wkly eq indx data joined'!$1:$1,0)+1)</f>
        <v>67981.2</v>
      </c>
      <c r="N574" s="9" cm="1">
        <f t="array" aca="1" ref="N574" ca="1">INDEX('Wkly eq indx data joined'!$A$1:$AJ$1150,MATCH('Wkly eq indx data aligned'!$A574,OFFSET(INDIRECT(ADDRESS(1,MATCH(N$1,'Wkly eq indx data joined'!$1:$1,0),1,1,$A$1)),,,1150,1),0),MATCH(N$1,'Wkly eq indx data joined'!$1:$1,0)+1)</f>
        <v>2819.44</v>
      </c>
      <c r="O574" s="13" cm="1">
        <f t="array" aca="1" ref="O574" ca="1">INDEX('Wkly eq indx data joined'!$A$1:$AJ$1150,MATCH('Wkly eq indx data aligned'!$A574+1,OFFSET(INDIRECT(ADDRESS(1,MATCH(O$1,'Wkly eq indx data joined'!$1:$1,0),1,1,$A$1)),,,1150,1),0),MATCH(O$1,'Wkly eq indx data joined'!$1:$1,0)+1)</f>
        <v>8817.9</v>
      </c>
      <c r="P574" s="12" cm="1">
        <f t="array" aca="1" ref="P574" ca="1">INDEX('Wkly eq indx data joined'!$A$1:$AJ$1150,MATCH('Wkly eq indx data aligned'!$A574+2,OFFSET(INDIRECT(ADDRESS(1,MATCH(P$1,'Wkly eq indx data joined'!$1:$1,0),1,1,$A$1)),,,1150,1),0),MATCH(P$1,'Wkly eq indx data joined'!$1:$1,0)+1)</f>
        <v>5948.75</v>
      </c>
      <c r="Q574" s="9" cm="1">
        <f t="array" aca="1" ref="Q574" ca="1">INDEX('Wkly eq indx data joined'!$A$1:$AJ$1150,MATCH('Wkly eq indx data aligned'!$A574,OFFSET(INDIRECT(ADDRESS(1,MATCH(Q$1,'Wkly eq indx data joined'!$1:$1,0),1,1,$A$1)),,,1150,1),0),MATCH(Q$1,'Wkly eq indx data joined'!$1:$1,0)+1)</f>
        <v>352.05</v>
      </c>
      <c r="R574" s="12" cm="1">
        <f t="array" aca="1" ref="R574" ca="1">INDEX('Wkly eq indx data joined'!$A$1:$AJ$1150,MATCH('Wkly eq indx data aligned'!$A574+2,OFFSET(INDIRECT(ADDRESS(1,MATCH(R$1,'Wkly eq indx data joined'!$1:$1,0),1,1,$A$1)),,,1150,1),0),MATCH(R$1,'Wkly eq indx data joined'!$1:$1,0)+1)</f>
        <v>1666.84</v>
      </c>
      <c r="S574" s="9" cm="1">
        <f t="array" aca="1" ref="S574" ca="1">INDEX('Wkly eq indx data joined'!$A$1:$AJ$1150,MATCH('Wkly eq indx data aligned'!$A574,OFFSET(INDIRECT(ADDRESS(1,MATCH(S$1,'Wkly eq indx data joined'!$1:$1,0),1,1,$A$1)),,,1150,1),0),MATCH(S$1,'Wkly eq indx data joined'!$1:$1,0)+1)</f>
        <v>28215.48</v>
      </c>
    </row>
    <row r="575" spans="1:19" x14ac:dyDescent="0.25">
      <c r="A575" s="4">
        <f t="shared" si="8"/>
        <v>40536</v>
      </c>
      <c r="B575" s="9" cm="1">
        <f t="array" aca="1" ref="B575" ca="1">INDEX('Wkly eq indx data joined'!$A$1:$AJ$1150,MATCH('Wkly eq indx data aligned'!$A575,OFFSET(INDIRECT(ADDRESS(1,MATCH(B$1,'Wkly eq indx data joined'!$1:$1,0),1,1,$A$1)),,,1150,1),0),MATCH(B$1,'Wkly eq indx data joined'!$1:$1,0)+1)</f>
        <v>4777.2629999999999</v>
      </c>
      <c r="C575" s="9" cm="1">
        <f t="array" aca="1" ref="C575" ca="1">INDEX('Wkly eq indx data joined'!$A$1:$AJ$1150,MATCH('Wkly eq indx data aligned'!$A575,OFFSET(INDIRECT(ADDRESS(1,MATCH(C$1,'Wkly eq indx data joined'!$1:$1,0),1,1,$A$1)),,,1150,1),0),MATCH(C$1,'Wkly eq indx data joined'!$1:$1,0)+1)</f>
        <v>10279.19</v>
      </c>
      <c r="D575" s="18" cm="1">
        <f t="array" aca="1" ref="D575" ca="1">IFERROR(INDEX('Wkly eq indx data joined'!$A$1:$AJ$1150,MATCH('Wkly eq indx data aligned'!$A575,OFFSET(INDIRECT(ADDRESS(1,MATCH(D$1,'Wkly eq indx data joined'!$1:$1,0),1,1,$A$1)),,,1150,1),0),MATCH(D$1,'Wkly eq indx data joined'!$1:$1,0)+1),D574)</f>
        <v>2835.1570000000002</v>
      </c>
      <c r="E575" s="9" cm="1">
        <f t="array" aca="1" ref="E575" ca="1">INDEX('Wkly eq indx data joined'!$A$1:$AJ$1150,MATCH('Wkly eq indx data aligned'!$A575,OFFSET(INDIRECT(ADDRESS(1,MATCH(E$1,'Wkly eq indx data joined'!$1:$1,0),1,1,$A$1)),,,1150,1),0),MATCH(E$1,'Wkly eq indx data joined'!$1:$1,0)+1)</f>
        <v>13383.16</v>
      </c>
      <c r="F575" s="9" cm="1">
        <f t="array" aca="1" ref="F575" ca="1">INDEX('Wkly eq indx data joined'!$A$1:$AJ$1150,MATCH('Wkly eq indx data aligned'!$A575,OFFSET(INDIRECT(ADDRESS(1,MATCH(F$1,'Wkly eq indx data joined'!$1:$1,0),1,1,$A$1)),,,1150,1),0),MATCH(F$1,'Wkly eq indx data joined'!$1:$1,0)+1)</f>
        <v>6599.43</v>
      </c>
      <c r="G575" s="9" cm="1">
        <f t="array" aca="1" ref="G575" ca="1">INDEX('Wkly eq indx data joined'!$A$1:$AJ$1150,MATCH('Wkly eq indx data aligned'!$A575,OFFSET(INDIRECT(ADDRESS(1,MATCH(G$1,'Wkly eq indx data joined'!$1:$1,0),1,1,$A$1)),,,1150,1),0),MATCH(G$1,'Wkly eq indx data joined'!$1:$1,0)+1)</f>
        <v>1256.77</v>
      </c>
      <c r="H575" s="9" cm="1">
        <f t="array" aca="1" ref="H575" ca="1">INDEX('Wkly eq indx data joined'!$A$1:$AJ$1150,MATCH('Wkly eq indx data aligned'!$A575,OFFSET(INDIRECT(ADDRESS(1,MATCH(H$1,'Wkly eq indx data joined'!$1:$1,0),1,1,$A$1)),,,1150,1),0),MATCH(H$1,'Wkly eq indx data joined'!$1:$1,0)+1)</f>
        <v>6008.92</v>
      </c>
      <c r="I575" s="9" cm="1">
        <f t="array" aca="1" ref="I575" ca="1">INDEX('Wkly eq indx data joined'!$A$1:$AJ$1150,MATCH('Wkly eq indx data aligned'!$A575,OFFSET(INDIRECT(ADDRESS(1,MATCH(I$1,'Wkly eq indx data joined'!$1:$1,0),1,1,$A$1)),,,1150,1),0),MATCH(I$1,'Wkly eq indx data joined'!$1:$1,0)+1)</f>
        <v>22833.8</v>
      </c>
      <c r="J575" s="9" cm="1">
        <f t="array" aca="1" ref="J575" ca="1">INDEX('Wkly eq indx data joined'!$A$1:$AJ$1150,MATCH('Wkly eq indx data aligned'!$A575,OFFSET(INDIRECT(ADDRESS(1,MATCH(J$1,'Wkly eq indx data joined'!$1:$1,0),1,1,$A$1)),,,1150,1),0),MATCH(J$1,'Wkly eq indx data joined'!$1:$1,0)+1)</f>
        <v>3900.39</v>
      </c>
      <c r="K575" s="9" cm="1">
        <f t="array" aca="1" ref="K575" ca="1">INDEX('Wkly eq indx data joined'!$A$1:$AJ$1150,MATCH('Wkly eq indx data aligned'!$A575,OFFSET(INDIRECT(ADDRESS(1,MATCH(K$1,'Wkly eq indx data joined'!$1:$1,0),1,1,$A$1)),,,1150,1),0),MATCH(K$1,'Wkly eq indx data joined'!$1:$1,0)+1)</f>
        <v>7057.69</v>
      </c>
      <c r="L575" s="12" cm="1">
        <f t="array" aca="1" ref="L575" ca="1">INDEX('Wkly eq indx data joined'!$A$1:$AJ$1150,MATCH('Wkly eq indx data aligned'!$A575+2,OFFSET(INDIRECT(ADDRESS(1,MATCH(L$1,'Wkly eq indx data joined'!$1:$1,0),1,1,$A$1)),,,1150,1),0),MATCH(L$1,'Wkly eq indx data joined'!$1:$1,0)+1)</f>
        <v>2029.6</v>
      </c>
      <c r="M575" s="9" cm="1">
        <f t="array" aca="1" ref="M575" ca="1">INDEX('Wkly eq indx data joined'!$A$1:$AJ$1150,MATCH('Wkly eq indx data aligned'!$A575,OFFSET(INDIRECT(ADDRESS(1,MATCH(M$1,'Wkly eq indx data joined'!$1:$1,0),1,1,$A$1)),,,1150,1),0),MATCH(M$1,'Wkly eq indx data joined'!$1:$1,0)+1)</f>
        <v>68486</v>
      </c>
      <c r="N575" s="9" cm="1">
        <f t="array" aca="1" ref="N575" ca="1">INDEX('Wkly eq indx data joined'!$A$1:$AJ$1150,MATCH('Wkly eq indx data aligned'!$A575,OFFSET(INDIRECT(ADDRESS(1,MATCH(N$1,'Wkly eq indx data joined'!$1:$1,0),1,1,$A$1)),,,1150,1),0),MATCH(N$1,'Wkly eq indx data joined'!$1:$1,0)+1)</f>
        <v>2876.7</v>
      </c>
      <c r="O575" s="13" cm="1">
        <f t="array" aca="1" ref="O575" ca="1">INDEX('Wkly eq indx data joined'!$A$1:$AJ$1150,MATCH('Wkly eq indx data aligned'!$A575+1,OFFSET(INDIRECT(ADDRESS(1,MATCH(O$1,'Wkly eq indx data joined'!$1:$1,0),1,1,$A$1)),,,1150,1),0),MATCH(O$1,'Wkly eq indx data joined'!$1:$1,0)+1)</f>
        <v>8861.1</v>
      </c>
      <c r="P575" s="12" cm="1">
        <f t="array" aca="1" ref="P575" ca="1">INDEX('Wkly eq indx data joined'!$A$1:$AJ$1150,MATCH('Wkly eq indx data aligned'!$A575+2,OFFSET(INDIRECT(ADDRESS(1,MATCH(P$1,'Wkly eq indx data joined'!$1:$1,0),1,1,$A$1)),,,1150,1),0),MATCH(P$1,'Wkly eq indx data joined'!$1:$1,0)+1)</f>
        <v>6011.6</v>
      </c>
      <c r="Q575" s="9" cm="1">
        <f t="array" aca="1" ref="Q575" ca="1">INDEX('Wkly eq indx data joined'!$A$1:$AJ$1150,MATCH('Wkly eq indx data aligned'!$A575,OFFSET(INDIRECT(ADDRESS(1,MATCH(Q$1,'Wkly eq indx data joined'!$1:$1,0),1,1,$A$1)),,,1150,1),0),MATCH(Q$1,'Wkly eq indx data joined'!$1:$1,0)+1)</f>
        <v>355.92</v>
      </c>
      <c r="R575" s="12" cm="1">
        <f t="array" aca="1" ref="R575" ca="1">INDEX('Wkly eq indx data joined'!$A$1:$AJ$1150,MATCH('Wkly eq indx data aligned'!$A575+2,OFFSET(INDIRECT(ADDRESS(1,MATCH(R$1,'Wkly eq indx data joined'!$1:$1,0),1,1,$A$1)),,,1150,1),0),MATCH(R$1,'Wkly eq indx data joined'!$1:$1,0)+1)</f>
        <v>1675.81</v>
      </c>
      <c r="S575" s="9" cm="1">
        <f t="array" aca="1" ref="S575" ca="1">INDEX('Wkly eq indx data joined'!$A$1:$AJ$1150,MATCH('Wkly eq indx data aligned'!$A575,OFFSET(INDIRECT(ADDRESS(1,MATCH(S$1,'Wkly eq indx data joined'!$1:$1,0),1,1,$A$1)),,,1150,1),0),MATCH(S$1,'Wkly eq indx data joined'!$1:$1,0)+1)</f>
        <v>28582.68</v>
      </c>
    </row>
    <row r="576" spans="1:19" x14ac:dyDescent="0.25">
      <c r="A576" s="4">
        <f t="shared" si="8"/>
        <v>40543</v>
      </c>
      <c r="B576" s="9" cm="1">
        <f t="array" aca="1" ref="B576" ca="1">INDEX('Wkly eq indx data joined'!$A$1:$AJ$1150,MATCH('Wkly eq indx data aligned'!$A576,OFFSET(INDIRECT(ADDRESS(1,MATCH(B$1,'Wkly eq indx data joined'!$1:$1,0),1,1,$A$1)),,,1150,1),0),MATCH(B$1,'Wkly eq indx data joined'!$1:$1,0)+1)</f>
        <v>4745.24</v>
      </c>
      <c r="C576" s="9" cm="1">
        <f t="array" aca="1" ref="C576" ca="1">INDEX('Wkly eq indx data joined'!$A$1:$AJ$1150,MATCH('Wkly eq indx data aligned'!$A576,OFFSET(INDIRECT(ADDRESS(1,MATCH(C$1,'Wkly eq indx data joined'!$1:$1,0),1,1,$A$1)),,,1150,1),0),MATCH(C$1,'Wkly eq indx data joined'!$1:$1,0)+1)</f>
        <v>10228.92</v>
      </c>
      <c r="D576" s="18" cm="1">
        <f t="array" aca="1" ref="D576" ca="1">IFERROR(INDEX('Wkly eq indx data joined'!$A$1:$AJ$1150,MATCH('Wkly eq indx data aligned'!$A576,OFFSET(INDIRECT(ADDRESS(1,MATCH(D$1,'Wkly eq indx data joined'!$1:$1,0),1,1,$A$1)),,,1150,1),0),MATCH(D$1,'Wkly eq indx data joined'!$1:$1,0)+1),D575)</f>
        <v>2808.0770000000002</v>
      </c>
      <c r="E576" s="9" cm="1">
        <f t="array" aca="1" ref="E576" ca="1">INDEX('Wkly eq indx data joined'!$A$1:$AJ$1150,MATCH('Wkly eq indx data aligned'!$A576,OFFSET(INDIRECT(ADDRESS(1,MATCH(E$1,'Wkly eq indx data joined'!$1:$1,0),1,1,$A$1)),,,1150,1),0),MATCH(E$1,'Wkly eq indx data joined'!$1:$1,0)+1)</f>
        <v>13443.22</v>
      </c>
      <c r="F576" s="9" cm="1">
        <f t="array" aca="1" ref="F576" ca="1">INDEX('Wkly eq indx data joined'!$A$1:$AJ$1150,MATCH('Wkly eq indx data aligned'!$A576,OFFSET(INDIRECT(ADDRESS(1,MATCH(F$1,'Wkly eq indx data joined'!$1:$1,0),1,1,$A$1)),,,1150,1),0),MATCH(F$1,'Wkly eq indx data joined'!$1:$1,0)+1)</f>
        <v>6436.04</v>
      </c>
      <c r="G576" s="9" cm="1">
        <f t="array" aca="1" ref="G576" ca="1">INDEX('Wkly eq indx data joined'!$A$1:$AJ$1150,MATCH('Wkly eq indx data aligned'!$A576,OFFSET(INDIRECT(ADDRESS(1,MATCH(G$1,'Wkly eq indx data joined'!$1:$1,0),1,1,$A$1)),,,1150,1),0),MATCH(G$1,'Wkly eq indx data joined'!$1:$1,0)+1)</f>
        <v>1257.6400000000001</v>
      </c>
      <c r="H576" s="9" cm="1">
        <f t="array" aca="1" ref="H576" ca="1">INDEX('Wkly eq indx data joined'!$A$1:$AJ$1150,MATCH('Wkly eq indx data aligned'!$A576,OFFSET(INDIRECT(ADDRESS(1,MATCH(H$1,'Wkly eq indx data joined'!$1:$1,0),1,1,$A$1)),,,1150,1),0),MATCH(H$1,'Wkly eq indx data joined'!$1:$1,0)+1)</f>
        <v>5899.94</v>
      </c>
      <c r="I576" s="9" cm="1">
        <f t="array" aca="1" ref="I576" ca="1">INDEX('Wkly eq indx data joined'!$A$1:$AJ$1150,MATCH('Wkly eq indx data aligned'!$A576,OFFSET(INDIRECT(ADDRESS(1,MATCH(I$1,'Wkly eq indx data joined'!$1:$1,0),1,1,$A$1)),,,1150,1),0),MATCH(I$1,'Wkly eq indx data joined'!$1:$1,0)+1)</f>
        <v>23035.45</v>
      </c>
      <c r="J576" s="9" cm="1">
        <f t="array" aca="1" ref="J576" ca="1">INDEX('Wkly eq indx data joined'!$A$1:$AJ$1150,MATCH('Wkly eq indx data aligned'!$A576,OFFSET(INDIRECT(ADDRESS(1,MATCH(J$1,'Wkly eq indx data joined'!$1:$1,0),1,1,$A$1)),,,1150,1),0),MATCH(J$1,'Wkly eq indx data joined'!$1:$1,0)+1)</f>
        <v>3804.78</v>
      </c>
      <c r="K576" s="9" cm="1">
        <f t="array" aca="1" ref="K576" ca="1">INDEX('Wkly eq indx data joined'!$A$1:$AJ$1150,MATCH('Wkly eq indx data aligned'!$A576,OFFSET(INDIRECT(ADDRESS(1,MATCH(K$1,'Wkly eq indx data joined'!$1:$1,0),1,1,$A$1)),,,1150,1),0),MATCH(K$1,'Wkly eq indx data joined'!$1:$1,0)+1)</f>
        <v>6914.19</v>
      </c>
      <c r="L576" s="12" cm="1">
        <f t="array" aca="1" ref="L576" ca="1">INDEX('Wkly eq indx data joined'!$A$1:$AJ$1150,MATCH('Wkly eq indx data aligned'!$A576+2,OFFSET(INDIRECT(ADDRESS(1,MATCH(L$1,'Wkly eq indx data joined'!$1:$1,0),1,1,$A$1)),,,1150,1),0),MATCH(L$1,'Wkly eq indx data joined'!$1:$1,0)+1)</f>
        <v>2051</v>
      </c>
      <c r="M576" s="9" cm="1">
        <f t="array" aca="1" ref="M576" ca="1">INDEX('Wkly eq indx data joined'!$A$1:$AJ$1150,MATCH('Wkly eq indx data aligned'!$A576,OFFSET(INDIRECT(ADDRESS(1,MATCH(M$1,'Wkly eq indx data joined'!$1:$1,0),1,1,$A$1)),,,1150,1),0),MATCH(M$1,'Wkly eq indx data joined'!$1:$1,0)+1)</f>
        <v>69304.800000000003</v>
      </c>
      <c r="N576" s="9" cm="1">
        <f t="array" aca="1" ref="N576" ca="1">INDEX('Wkly eq indx data joined'!$A$1:$AJ$1150,MATCH('Wkly eq indx data aligned'!$A576,OFFSET(INDIRECT(ADDRESS(1,MATCH(N$1,'Wkly eq indx data joined'!$1:$1,0),1,1,$A$1)),,,1150,1),0),MATCH(N$1,'Wkly eq indx data joined'!$1:$1,0)+1)</f>
        <v>2885.1</v>
      </c>
      <c r="O576" s="13" cm="1">
        <f t="array" aca="1" ref="O576" ca="1">INDEX('Wkly eq indx data joined'!$A$1:$AJ$1150,MATCH('Wkly eq indx data aligned'!$A576+1,OFFSET(INDIRECT(ADDRESS(1,MATCH(O$1,'Wkly eq indx data joined'!$1:$1,0),1,1,$A$1)),,,1150,1),0),MATCH(O$1,'Wkly eq indx data joined'!$1:$1,0)+1)</f>
        <v>8972.5</v>
      </c>
      <c r="P576" s="12" cm="1">
        <f t="array" aca="1" ref="P576" ca="1">INDEX('Wkly eq indx data joined'!$A$1:$AJ$1150,MATCH('Wkly eq indx data aligned'!$A576+2,OFFSET(INDIRECT(ADDRESS(1,MATCH(P$1,'Wkly eq indx data joined'!$1:$1,0),1,1,$A$1)),,,1150,1),0),MATCH(P$1,'Wkly eq indx data joined'!$1:$1,0)+1)</f>
        <v>6134.5</v>
      </c>
      <c r="Q576" s="9" cm="1">
        <f t="array" aca="1" ref="Q576" ca="1">INDEX('Wkly eq indx data joined'!$A$1:$AJ$1150,MATCH('Wkly eq indx data aligned'!$A576,OFFSET(INDIRECT(ADDRESS(1,MATCH(Q$1,'Wkly eq indx data joined'!$1:$1,0),1,1,$A$1)),,,1150,1),0),MATCH(Q$1,'Wkly eq indx data joined'!$1:$1,0)+1)</f>
        <v>354.57</v>
      </c>
      <c r="R576" s="12" cm="1">
        <f t="array" aca="1" ref="R576" ca="1">INDEX('Wkly eq indx data joined'!$A$1:$AJ$1150,MATCH('Wkly eq indx data aligned'!$A576+2,OFFSET(INDIRECT(ADDRESS(1,MATCH(R$1,'Wkly eq indx data joined'!$1:$1,0),1,1,$A$1)),,,1150,1),0),MATCH(R$1,'Wkly eq indx data joined'!$1:$1,0)+1)</f>
        <v>1687.99</v>
      </c>
      <c r="S576" s="9" cm="1">
        <f t="array" aca="1" ref="S576" ca="1">INDEX('Wkly eq indx data joined'!$A$1:$AJ$1150,MATCH('Wkly eq indx data aligned'!$A576,OFFSET(INDIRECT(ADDRESS(1,MATCH(S$1,'Wkly eq indx data joined'!$1:$1,0),1,1,$A$1)),,,1150,1),0),MATCH(S$1,'Wkly eq indx data joined'!$1:$1,0)+1)</f>
        <v>28639.4</v>
      </c>
    </row>
    <row r="577" spans="1:19" x14ac:dyDescent="0.25">
      <c r="A577" s="4">
        <f t="shared" si="8"/>
        <v>40550</v>
      </c>
      <c r="B577" s="9" cm="1">
        <f t="array" aca="1" ref="B577" ca="1">INDEX('Wkly eq indx data joined'!$A$1:$AJ$1150,MATCH('Wkly eq indx data aligned'!$A577,OFFSET(INDIRECT(ADDRESS(1,MATCH(B$1,'Wkly eq indx data joined'!$1:$1,0),1,1,$A$1)),,,1150,1),0),MATCH(B$1,'Wkly eq indx data joined'!$1:$1,0)+1)</f>
        <v>4705.0389999999998</v>
      </c>
      <c r="C577" s="9" cm="1">
        <f t="array" aca="1" ref="C577" ca="1">INDEX('Wkly eq indx data joined'!$A$1:$AJ$1150,MATCH('Wkly eq indx data aligned'!$A577,OFFSET(INDIRECT(ADDRESS(1,MATCH(C$1,'Wkly eq indx data joined'!$1:$1,0),1,1,$A$1)),,,1150,1),0),MATCH(C$1,'Wkly eq indx data joined'!$1:$1,0)+1)</f>
        <v>10541.04</v>
      </c>
      <c r="D577" s="18" cm="1">
        <f t="array" aca="1" ref="D577" ca="1">IFERROR(INDEX('Wkly eq indx data joined'!$A$1:$AJ$1150,MATCH('Wkly eq indx data aligned'!$A577,OFFSET(INDIRECT(ADDRESS(1,MATCH(D$1,'Wkly eq indx data joined'!$1:$1,0),1,1,$A$1)),,,1150,1),0),MATCH(D$1,'Wkly eq indx data joined'!$1:$1,0)+1),D576)</f>
        <v>2838.8009999999999</v>
      </c>
      <c r="E577" s="9" cm="1">
        <f t="array" aca="1" ref="E577" ca="1">INDEX('Wkly eq indx data joined'!$A$1:$AJ$1150,MATCH('Wkly eq indx data aligned'!$A577,OFFSET(INDIRECT(ADDRESS(1,MATCH(E$1,'Wkly eq indx data joined'!$1:$1,0),1,1,$A$1)),,,1150,1),0),MATCH(E$1,'Wkly eq indx data joined'!$1:$1,0)+1)</f>
        <v>13272.3</v>
      </c>
      <c r="F577" s="9" cm="1">
        <f t="array" aca="1" ref="F577" ca="1">INDEX('Wkly eq indx data joined'!$A$1:$AJ$1150,MATCH('Wkly eq indx data aligned'!$A577,OFFSET(INDIRECT(ADDRESS(1,MATCH(F$1,'Wkly eq indx data joined'!$1:$1,0),1,1,$A$1)),,,1150,1),0),MATCH(F$1,'Wkly eq indx data joined'!$1:$1,0)+1)</f>
        <v>6497.64</v>
      </c>
      <c r="G577" s="9" cm="1">
        <f t="array" aca="1" ref="G577" ca="1">INDEX('Wkly eq indx data joined'!$A$1:$AJ$1150,MATCH('Wkly eq indx data aligned'!$A577,OFFSET(INDIRECT(ADDRESS(1,MATCH(G$1,'Wkly eq indx data joined'!$1:$1,0),1,1,$A$1)),,,1150,1),0),MATCH(G$1,'Wkly eq indx data joined'!$1:$1,0)+1)</f>
        <v>1271.5</v>
      </c>
      <c r="H577" s="9" cm="1">
        <f t="array" aca="1" ref="H577" ca="1">INDEX('Wkly eq indx data joined'!$A$1:$AJ$1150,MATCH('Wkly eq indx data aligned'!$A577,OFFSET(INDIRECT(ADDRESS(1,MATCH(H$1,'Wkly eq indx data joined'!$1:$1,0),1,1,$A$1)),,,1150,1),0),MATCH(H$1,'Wkly eq indx data joined'!$1:$1,0)+1)</f>
        <v>5984.33</v>
      </c>
      <c r="I577" s="9" cm="1">
        <f t="array" aca="1" ref="I577" ca="1">INDEX('Wkly eq indx data joined'!$A$1:$AJ$1150,MATCH('Wkly eq indx data aligned'!$A577,OFFSET(INDIRECT(ADDRESS(1,MATCH(I$1,'Wkly eq indx data joined'!$1:$1,0),1,1,$A$1)),,,1150,1),0),MATCH(I$1,'Wkly eq indx data joined'!$1:$1,0)+1)</f>
        <v>23686.63</v>
      </c>
      <c r="J577" s="9" cm="1">
        <f t="array" aca="1" ref="J577" ca="1">INDEX('Wkly eq indx data joined'!$A$1:$AJ$1150,MATCH('Wkly eq indx data aligned'!$A577,OFFSET(INDIRECT(ADDRESS(1,MATCH(J$1,'Wkly eq indx data joined'!$1:$1,0),1,1,$A$1)),,,1150,1),0),MATCH(J$1,'Wkly eq indx data joined'!$1:$1,0)+1)</f>
        <v>3865.58</v>
      </c>
      <c r="K577" s="9" cm="1">
        <f t="array" aca="1" ref="K577" ca="1">INDEX('Wkly eq indx data joined'!$A$1:$AJ$1150,MATCH('Wkly eq indx data aligned'!$A577,OFFSET(INDIRECT(ADDRESS(1,MATCH(K$1,'Wkly eq indx data joined'!$1:$1,0),1,1,$A$1)),,,1150,1),0),MATCH(K$1,'Wkly eq indx data joined'!$1:$1,0)+1)</f>
        <v>6947.84</v>
      </c>
      <c r="L577" s="12" cm="1">
        <f t="array" aca="1" ref="L577" ca="1">INDEX('Wkly eq indx data joined'!$A$1:$AJ$1150,MATCH('Wkly eq indx data aligned'!$A577+2,OFFSET(INDIRECT(ADDRESS(1,MATCH(L$1,'Wkly eq indx data joined'!$1:$1,0),1,1,$A$1)),,,1150,1),0),MATCH(L$1,'Wkly eq indx data joined'!$1:$1,0)+1)</f>
        <v>2086.1999999999998</v>
      </c>
      <c r="M577" s="9" cm="1">
        <f t="array" aca="1" ref="M577" ca="1">INDEX('Wkly eq indx data joined'!$A$1:$AJ$1150,MATCH('Wkly eq indx data aligned'!$A577,OFFSET(INDIRECT(ADDRESS(1,MATCH(M$1,'Wkly eq indx data joined'!$1:$1,0),1,1,$A$1)),,,1150,1),0),MATCH(M$1,'Wkly eq indx data joined'!$1:$1,0)+1)</f>
        <v>70057.2</v>
      </c>
      <c r="N577" s="9" cm="1">
        <f t="array" aca="1" ref="N577" ca="1">INDEX('Wkly eq indx data joined'!$A$1:$AJ$1150,MATCH('Wkly eq indx data aligned'!$A577,OFFSET(INDIRECT(ADDRESS(1,MATCH(N$1,'Wkly eq indx data joined'!$1:$1,0),1,1,$A$1)),,,1150,1),0),MATCH(N$1,'Wkly eq indx data joined'!$1:$1,0)+1)</f>
        <v>2870.84</v>
      </c>
      <c r="O577" s="13" cm="1">
        <f t="array" aca="1" ref="O577" ca="1">INDEX('Wkly eq indx data joined'!$A$1:$AJ$1150,MATCH('Wkly eq indx data aligned'!$A577+1,OFFSET(INDIRECT(ADDRESS(1,MATCH(O$1,'Wkly eq indx data joined'!$1:$1,0),1,1,$A$1)),,,1150,1),0),MATCH(O$1,'Wkly eq indx data joined'!$1:$1,0)+1)</f>
        <v>8782.7199999999993</v>
      </c>
      <c r="P577" s="12" cm="1">
        <f t="array" aca="1" ref="P577" ca="1">INDEX('Wkly eq indx data joined'!$A$1:$AJ$1150,MATCH('Wkly eq indx data aligned'!$A577+2,OFFSET(INDIRECT(ADDRESS(1,MATCH(P$1,'Wkly eq indx data joined'!$1:$1,0),1,1,$A$1)),,,1150,1),0),MATCH(P$1,'Wkly eq indx data joined'!$1:$1,0)+1)</f>
        <v>5904.6</v>
      </c>
      <c r="Q577" s="9" cm="1">
        <f t="array" aca="1" ref="Q577" ca="1">INDEX('Wkly eq indx data joined'!$A$1:$AJ$1150,MATCH('Wkly eq indx data aligned'!$A577,OFFSET(INDIRECT(ADDRESS(1,MATCH(Q$1,'Wkly eq indx data joined'!$1:$1,0),1,1,$A$1)),,,1150,1),0),MATCH(Q$1,'Wkly eq indx data joined'!$1:$1,0)+1)</f>
        <v>356.44</v>
      </c>
      <c r="R577" s="16">
        <f ca="1">R576</f>
        <v>1687.99</v>
      </c>
      <c r="S577" s="9" cm="1">
        <f t="array" aca="1" ref="S577" ca="1">INDEX('Wkly eq indx data joined'!$A$1:$AJ$1150,MATCH('Wkly eq indx data aligned'!$A577,OFFSET(INDIRECT(ADDRESS(1,MATCH(S$1,'Wkly eq indx data joined'!$1:$1,0),1,1,$A$1)),,,1150,1),0),MATCH(S$1,'Wkly eq indx data joined'!$1:$1,0)+1)</f>
        <v>28415.54</v>
      </c>
    </row>
    <row r="578" spans="1:19" x14ac:dyDescent="0.25">
      <c r="A578" s="4">
        <f t="shared" si="8"/>
        <v>40557</v>
      </c>
      <c r="B578" s="9" cm="1">
        <f t="array" aca="1" ref="B578" ca="1">INDEX('Wkly eq indx data joined'!$A$1:$AJ$1150,MATCH('Wkly eq indx data aligned'!$A578,OFFSET(INDIRECT(ADDRESS(1,MATCH(B$1,'Wkly eq indx data joined'!$1:$1,0),1,1,$A$1)),,,1150,1),0),MATCH(B$1,'Wkly eq indx data joined'!$1:$1,0)+1)</f>
        <v>4801.4799999999996</v>
      </c>
      <c r="C578" s="9" cm="1">
        <f t="array" aca="1" ref="C578" ca="1">INDEX('Wkly eq indx data joined'!$A$1:$AJ$1150,MATCH('Wkly eq indx data aligned'!$A578,OFFSET(INDIRECT(ADDRESS(1,MATCH(C$1,'Wkly eq indx data joined'!$1:$1,0),1,1,$A$1)),,,1150,1),0),MATCH(C$1,'Wkly eq indx data joined'!$1:$1,0)+1)</f>
        <v>10499.04</v>
      </c>
      <c r="D578" s="18" cm="1">
        <f t="array" aca="1" ref="D578" ca="1">IFERROR(INDEX('Wkly eq indx data joined'!$A$1:$AJ$1150,MATCH('Wkly eq indx data aligned'!$A578,OFFSET(INDIRECT(ADDRESS(1,MATCH(D$1,'Wkly eq indx data joined'!$1:$1,0),1,1,$A$1)),,,1150,1),0),MATCH(D$1,'Wkly eq indx data joined'!$1:$1,0)+1),D577)</f>
        <v>2791.3440000000001</v>
      </c>
      <c r="E578" s="9" cm="1">
        <f t="array" aca="1" ref="E578" ca="1">INDEX('Wkly eq indx data joined'!$A$1:$AJ$1150,MATCH('Wkly eq indx data aligned'!$A578,OFFSET(INDIRECT(ADDRESS(1,MATCH(E$1,'Wkly eq indx data joined'!$1:$1,0),1,1,$A$1)),,,1150,1),0),MATCH(E$1,'Wkly eq indx data joined'!$1:$1,0)+1)</f>
        <v>13464.06</v>
      </c>
      <c r="F578" s="9" cm="1">
        <f t="array" aca="1" ref="F578" ca="1">INDEX('Wkly eq indx data joined'!$A$1:$AJ$1150,MATCH('Wkly eq indx data aligned'!$A578,OFFSET(INDIRECT(ADDRESS(1,MATCH(F$1,'Wkly eq indx data joined'!$1:$1,0),1,1,$A$1)),,,1150,1),0),MATCH(F$1,'Wkly eq indx data joined'!$1:$1,0)+1)</f>
        <v>6556.09</v>
      </c>
      <c r="G578" s="9" cm="1">
        <f t="array" aca="1" ref="G578" ca="1">INDEX('Wkly eq indx data joined'!$A$1:$AJ$1150,MATCH('Wkly eq indx data aligned'!$A578,OFFSET(INDIRECT(ADDRESS(1,MATCH(G$1,'Wkly eq indx data joined'!$1:$1,0),1,1,$A$1)),,,1150,1),0),MATCH(G$1,'Wkly eq indx data joined'!$1:$1,0)+1)</f>
        <v>1293.24</v>
      </c>
      <c r="H578" s="9" cm="1">
        <f t="array" aca="1" ref="H578" ca="1">INDEX('Wkly eq indx data joined'!$A$1:$AJ$1150,MATCH('Wkly eq indx data aligned'!$A578,OFFSET(INDIRECT(ADDRESS(1,MATCH(H$1,'Wkly eq indx data joined'!$1:$1,0),1,1,$A$1)),,,1150,1),0),MATCH(H$1,'Wkly eq indx data joined'!$1:$1,0)+1)</f>
        <v>6002.07</v>
      </c>
      <c r="I578" s="9" cm="1">
        <f t="array" aca="1" ref="I578" ca="1">INDEX('Wkly eq indx data joined'!$A$1:$AJ$1150,MATCH('Wkly eq indx data aligned'!$A578,OFFSET(INDIRECT(ADDRESS(1,MATCH(I$1,'Wkly eq indx data joined'!$1:$1,0),1,1,$A$1)),,,1150,1),0),MATCH(I$1,'Wkly eq indx data joined'!$1:$1,0)+1)</f>
        <v>24283.23</v>
      </c>
      <c r="J578" s="9" cm="1">
        <f t="array" aca="1" ref="J578" ca="1">INDEX('Wkly eq indx data joined'!$A$1:$AJ$1150,MATCH('Wkly eq indx data aligned'!$A578,OFFSET(INDIRECT(ADDRESS(1,MATCH(J$1,'Wkly eq indx data joined'!$1:$1,0),1,1,$A$1)),,,1150,1),0),MATCH(J$1,'Wkly eq indx data joined'!$1:$1,0)+1)</f>
        <v>3983.28</v>
      </c>
      <c r="K578" s="9" cm="1">
        <f t="array" aca="1" ref="K578" ca="1">INDEX('Wkly eq indx data joined'!$A$1:$AJ$1150,MATCH('Wkly eq indx data aligned'!$A578,OFFSET(INDIRECT(ADDRESS(1,MATCH(K$1,'Wkly eq indx data joined'!$1:$1,0),1,1,$A$1)),,,1150,1),0),MATCH(K$1,'Wkly eq indx data joined'!$1:$1,0)+1)</f>
        <v>7075.7</v>
      </c>
      <c r="L578" s="12" cm="1">
        <f t="array" aca="1" ref="L578" ca="1">INDEX('Wkly eq indx data joined'!$A$1:$AJ$1150,MATCH('Wkly eq indx data aligned'!$A578+2,OFFSET(INDIRECT(ADDRESS(1,MATCH(L$1,'Wkly eq indx data joined'!$1:$1,0),1,1,$A$1)),,,1150,1),0),MATCH(L$1,'Wkly eq indx data joined'!$1:$1,0)+1)</f>
        <v>2108.17</v>
      </c>
      <c r="M578" s="9" cm="1">
        <f t="array" aca="1" ref="M578" ca="1">INDEX('Wkly eq indx data joined'!$A$1:$AJ$1150,MATCH('Wkly eq indx data aligned'!$A578,OFFSET(INDIRECT(ADDRESS(1,MATCH(M$1,'Wkly eq indx data joined'!$1:$1,0),1,1,$A$1)),,,1150,1),0),MATCH(M$1,'Wkly eq indx data joined'!$1:$1,0)+1)</f>
        <v>70940.2</v>
      </c>
      <c r="N578" s="9" cm="1">
        <f t="array" aca="1" ref="N578" ca="1">INDEX('Wkly eq indx data joined'!$A$1:$AJ$1150,MATCH('Wkly eq indx data aligned'!$A578,OFFSET(INDIRECT(ADDRESS(1,MATCH(N$1,'Wkly eq indx data joined'!$1:$1,0),1,1,$A$1)),,,1150,1),0),MATCH(N$1,'Wkly eq indx data joined'!$1:$1,0)+1)</f>
        <v>2919.81</v>
      </c>
      <c r="O578" s="13" cm="1">
        <f t="array" aca="1" ref="O578" ca="1">INDEX('Wkly eq indx data joined'!$A$1:$AJ$1150,MATCH('Wkly eq indx data aligned'!$A578+1,OFFSET(INDIRECT(ADDRESS(1,MATCH(O$1,'Wkly eq indx data joined'!$1:$1,0),1,1,$A$1)),,,1150,1),0),MATCH(O$1,'Wkly eq indx data joined'!$1:$1,0)+1)</f>
        <v>8972.51</v>
      </c>
      <c r="P578" s="12" cm="1">
        <f t="array" aca="1" ref="P578" ca="1">INDEX('Wkly eq indx data joined'!$A$1:$AJ$1150,MATCH('Wkly eq indx data aligned'!$A578+2,OFFSET(INDIRECT(ADDRESS(1,MATCH(P$1,'Wkly eq indx data joined'!$1:$1,0),1,1,$A$1)),,,1150,1),0),MATCH(P$1,'Wkly eq indx data joined'!$1:$1,0)+1)</f>
        <v>5654.55</v>
      </c>
      <c r="Q578" s="9" cm="1">
        <f t="array" aca="1" ref="Q578" ca="1">INDEX('Wkly eq indx data joined'!$A$1:$AJ$1150,MATCH('Wkly eq indx data aligned'!$A578,OFFSET(INDIRECT(ADDRESS(1,MATCH(Q$1,'Wkly eq indx data joined'!$1:$1,0),1,1,$A$1)),,,1150,1),0),MATCH(Q$1,'Wkly eq indx data joined'!$1:$1,0)+1)</f>
        <v>361.32</v>
      </c>
      <c r="R578" s="12" cm="1">
        <f t="array" aca="1" ref="R578" ca="1">INDEX('Wkly eq indx data joined'!$A$1:$AJ$1150,MATCH('Wkly eq indx data aligned'!$A578+2,OFFSET(INDIRECT(ADDRESS(1,MATCH(R$1,'Wkly eq indx data joined'!$1:$1,0),1,1,$A$1)),,,1150,1),0),MATCH(R$1,'Wkly eq indx data joined'!$1:$1,0)+1)</f>
        <v>1744.74</v>
      </c>
      <c r="S578" s="9" cm="1">
        <f t="array" aca="1" ref="S578" ca="1">INDEX('Wkly eq indx data joined'!$A$1:$AJ$1150,MATCH('Wkly eq indx data aligned'!$A578,OFFSET(INDIRECT(ADDRESS(1,MATCH(S$1,'Wkly eq indx data joined'!$1:$1,0),1,1,$A$1)),,,1150,1),0),MATCH(S$1,'Wkly eq indx data joined'!$1:$1,0)+1)</f>
        <v>29226.959999999999</v>
      </c>
    </row>
    <row r="579" spans="1:19" x14ac:dyDescent="0.25">
      <c r="A579" s="4">
        <f t="shared" si="8"/>
        <v>40564</v>
      </c>
      <c r="B579" s="9" cm="1">
        <f t="array" aca="1" ref="B579" ca="1">INDEX('Wkly eq indx data joined'!$A$1:$AJ$1150,MATCH('Wkly eq indx data aligned'!$A579,OFFSET(INDIRECT(ADDRESS(1,MATCH(B$1,'Wkly eq indx data joined'!$1:$1,0),1,1,$A$1)),,,1150,1),0),MATCH(B$1,'Wkly eq indx data joined'!$1:$1,0)+1)</f>
        <v>4755.6509999999998</v>
      </c>
      <c r="C579" s="9" cm="1">
        <f t="array" aca="1" ref="C579" ca="1">INDEX('Wkly eq indx data joined'!$A$1:$AJ$1150,MATCH('Wkly eq indx data aligned'!$A579,OFFSET(INDIRECT(ADDRESS(1,MATCH(C$1,'Wkly eq indx data joined'!$1:$1,0),1,1,$A$1)),,,1150,1),0),MATCH(C$1,'Wkly eq indx data joined'!$1:$1,0)+1)</f>
        <v>10274.52</v>
      </c>
      <c r="D579" s="18" cm="1">
        <f t="array" aca="1" ref="D579" ca="1">IFERROR(INDEX('Wkly eq indx data joined'!$A$1:$AJ$1150,MATCH('Wkly eq indx data aligned'!$A579,OFFSET(INDIRECT(ADDRESS(1,MATCH(D$1,'Wkly eq indx data joined'!$1:$1,0),1,1,$A$1)),,,1150,1),0),MATCH(D$1,'Wkly eq indx data joined'!$1:$1,0)+1),D578)</f>
        <v>2715.2939999999999</v>
      </c>
      <c r="E579" s="9" cm="1">
        <f t="array" aca="1" ref="E579" ca="1">INDEX('Wkly eq indx data joined'!$A$1:$AJ$1150,MATCH('Wkly eq indx data aligned'!$A579,OFFSET(INDIRECT(ADDRESS(1,MATCH(E$1,'Wkly eq indx data joined'!$1:$1,0),1,1,$A$1)),,,1150,1),0),MATCH(E$1,'Wkly eq indx data joined'!$1:$1,0)+1)</f>
        <v>13258.57</v>
      </c>
      <c r="F579" s="9" cm="1">
        <f t="array" aca="1" ref="F579" ca="1">INDEX('Wkly eq indx data joined'!$A$1:$AJ$1150,MATCH('Wkly eq indx data aligned'!$A579,OFFSET(INDIRECT(ADDRESS(1,MATCH(F$1,'Wkly eq indx data joined'!$1:$1,0),1,1,$A$1)),,,1150,1),0),MATCH(F$1,'Wkly eq indx data joined'!$1:$1,0)+1)</f>
        <v>6567.31</v>
      </c>
      <c r="G579" s="9" cm="1">
        <f t="array" aca="1" ref="G579" ca="1">INDEX('Wkly eq indx data joined'!$A$1:$AJ$1150,MATCH('Wkly eq indx data aligned'!$A579,OFFSET(INDIRECT(ADDRESS(1,MATCH(G$1,'Wkly eq indx data joined'!$1:$1,0),1,1,$A$1)),,,1150,1),0),MATCH(G$1,'Wkly eq indx data joined'!$1:$1,0)+1)</f>
        <v>1283.3499999999999</v>
      </c>
      <c r="H579" s="9" cm="1">
        <f t="array" aca="1" ref="H579" ca="1">INDEX('Wkly eq indx data joined'!$A$1:$AJ$1150,MATCH('Wkly eq indx data aligned'!$A579,OFFSET(INDIRECT(ADDRESS(1,MATCH(H$1,'Wkly eq indx data joined'!$1:$1,0),1,1,$A$1)),,,1150,1),0),MATCH(H$1,'Wkly eq indx data joined'!$1:$1,0)+1)</f>
        <v>5896.25</v>
      </c>
      <c r="I579" s="9" cm="1">
        <f t="array" aca="1" ref="I579" ca="1">INDEX('Wkly eq indx data joined'!$A$1:$AJ$1150,MATCH('Wkly eq indx data aligned'!$A579,OFFSET(INDIRECT(ADDRESS(1,MATCH(I$1,'Wkly eq indx data joined'!$1:$1,0),1,1,$A$1)),,,1150,1),0),MATCH(I$1,'Wkly eq indx data joined'!$1:$1,0)+1)</f>
        <v>23876.86</v>
      </c>
      <c r="J579" s="9" cm="1">
        <f t="array" aca="1" ref="J579" ca="1">INDEX('Wkly eq indx data joined'!$A$1:$AJ$1150,MATCH('Wkly eq indx data aligned'!$A579,OFFSET(INDIRECT(ADDRESS(1,MATCH(J$1,'Wkly eq indx data joined'!$1:$1,0),1,1,$A$1)),,,1150,1),0),MATCH(J$1,'Wkly eq indx data joined'!$1:$1,0)+1)</f>
        <v>4017.45</v>
      </c>
      <c r="K579" s="9" cm="1">
        <f t="array" aca="1" ref="K579" ca="1">INDEX('Wkly eq indx data joined'!$A$1:$AJ$1150,MATCH('Wkly eq indx data aligned'!$A579,OFFSET(INDIRECT(ADDRESS(1,MATCH(K$1,'Wkly eq indx data joined'!$1:$1,0),1,1,$A$1)),,,1150,1),0),MATCH(K$1,'Wkly eq indx data joined'!$1:$1,0)+1)</f>
        <v>7062.42</v>
      </c>
      <c r="L579" s="12" cm="1">
        <f t="array" aca="1" ref="L579" ca="1">INDEX('Wkly eq indx data joined'!$A$1:$AJ$1150,MATCH('Wkly eq indx data aligned'!$A579+2,OFFSET(INDIRECT(ADDRESS(1,MATCH(L$1,'Wkly eq indx data joined'!$1:$1,0),1,1,$A$1)),,,1150,1),0),MATCH(L$1,'Wkly eq indx data joined'!$1:$1,0)+1)</f>
        <v>2069.92</v>
      </c>
      <c r="M579" s="9" cm="1">
        <f t="array" aca="1" ref="M579" ca="1">INDEX('Wkly eq indx data joined'!$A$1:$AJ$1150,MATCH('Wkly eq indx data aligned'!$A579,OFFSET(INDIRECT(ADDRESS(1,MATCH(M$1,'Wkly eq indx data joined'!$1:$1,0),1,1,$A$1)),,,1150,1),0),MATCH(M$1,'Wkly eq indx data joined'!$1:$1,0)+1)</f>
        <v>69133.100000000006</v>
      </c>
      <c r="N579" s="9" cm="1">
        <f t="array" aca="1" ref="N579" ca="1">INDEX('Wkly eq indx data joined'!$A$1:$AJ$1150,MATCH('Wkly eq indx data aligned'!$A579,OFFSET(INDIRECT(ADDRESS(1,MATCH(N$1,'Wkly eq indx data joined'!$1:$1,0),1,1,$A$1)),,,1150,1),0),MATCH(N$1,'Wkly eq indx data joined'!$1:$1,0)+1)</f>
        <v>2845.55</v>
      </c>
      <c r="O579" s="13" cm="1">
        <f t="array" aca="1" ref="O579" ca="1">INDEX('Wkly eq indx data joined'!$A$1:$AJ$1150,MATCH('Wkly eq indx data aligned'!$A579+1,OFFSET(INDIRECT(ADDRESS(1,MATCH(O$1,'Wkly eq indx data joined'!$1:$1,0),1,1,$A$1)),,,1150,1),0),MATCH(O$1,'Wkly eq indx data joined'!$1:$1,0)+1)</f>
        <v>8954.3799999999992</v>
      </c>
      <c r="P579" s="12" cm="1">
        <f t="array" aca="1" ref="P579" ca="1">INDEX('Wkly eq indx data joined'!$A$1:$AJ$1150,MATCH('Wkly eq indx data aligned'!$A579+2,OFFSET(INDIRECT(ADDRESS(1,MATCH(P$1,'Wkly eq indx data joined'!$1:$1,0),1,1,$A$1)),,,1150,1),0),MATCH(P$1,'Wkly eq indx data joined'!$1:$1,0)+1)</f>
        <v>5696.5</v>
      </c>
      <c r="Q579" s="9" cm="1">
        <f t="array" aca="1" ref="Q579" ca="1">INDEX('Wkly eq indx data joined'!$A$1:$AJ$1150,MATCH('Wkly eq indx data aligned'!$A579,OFFSET(INDIRECT(ADDRESS(1,MATCH(Q$1,'Wkly eq indx data joined'!$1:$1,0),1,1,$A$1)),,,1150,1),0),MATCH(Q$1,'Wkly eq indx data joined'!$1:$1,0)+1)</f>
        <v>361.05</v>
      </c>
      <c r="R579" s="12" cm="1">
        <f t="array" aca="1" ref="R579" ca="1">INDEX('Wkly eq indx data joined'!$A$1:$AJ$1150,MATCH('Wkly eq indx data aligned'!$A579+2,OFFSET(INDIRECT(ADDRESS(1,MATCH(R$1,'Wkly eq indx data joined'!$1:$1,0),1,1,$A$1)),,,1150,1),0),MATCH(R$1,'Wkly eq indx data joined'!$1:$1,0)+1)</f>
        <v>1747.39</v>
      </c>
      <c r="S579" s="9" cm="1">
        <f t="array" aca="1" ref="S579" ca="1">INDEX('Wkly eq indx data joined'!$A$1:$AJ$1150,MATCH('Wkly eq indx data aligned'!$A579,OFFSET(INDIRECT(ADDRESS(1,MATCH(S$1,'Wkly eq indx data joined'!$1:$1,0),1,1,$A$1)),,,1150,1),0),MATCH(S$1,'Wkly eq indx data joined'!$1:$1,0)+1)</f>
        <v>28808.74</v>
      </c>
    </row>
    <row r="580" spans="1:19" x14ac:dyDescent="0.25">
      <c r="A580" s="4">
        <f t="shared" ref="A580:A643" si="9">A579+7</f>
        <v>40571</v>
      </c>
      <c r="B580" s="9" cm="1">
        <f t="array" aca="1" ref="B580" ca="1">INDEX('Wkly eq indx data joined'!$A$1:$AJ$1150,MATCH('Wkly eq indx data aligned'!$A580,OFFSET(INDIRECT(ADDRESS(1,MATCH(B$1,'Wkly eq indx data joined'!$1:$1,0),1,1,$A$1)),,,1150,1),0),MATCH(B$1,'Wkly eq indx data joined'!$1:$1,0)+1)</f>
        <v>4774.8879999999999</v>
      </c>
      <c r="C580" s="9" cm="1">
        <f t="array" aca="1" ref="C580" ca="1">INDEX('Wkly eq indx data joined'!$A$1:$AJ$1150,MATCH('Wkly eq indx data aligned'!$A580,OFFSET(INDIRECT(ADDRESS(1,MATCH(C$1,'Wkly eq indx data joined'!$1:$1,0),1,1,$A$1)),,,1150,1),0),MATCH(C$1,'Wkly eq indx data joined'!$1:$1,0)+1)</f>
        <v>10360.34</v>
      </c>
      <c r="D580" s="18" cm="1">
        <f t="array" aca="1" ref="D580" ca="1">IFERROR(INDEX('Wkly eq indx data joined'!$A$1:$AJ$1150,MATCH('Wkly eq indx data aligned'!$A580,OFFSET(INDIRECT(ADDRESS(1,MATCH(D$1,'Wkly eq indx data joined'!$1:$1,0),1,1,$A$1)),,,1150,1),0),MATCH(D$1,'Wkly eq indx data joined'!$1:$1,0)+1),D579)</f>
        <v>2752.75</v>
      </c>
      <c r="E580" s="9" cm="1">
        <f t="array" aca="1" ref="E580" ca="1">INDEX('Wkly eq indx data joined'!$A$1:$AJ$1150,MATCH('Wkly eq indx data aligned'!$A580,OFFSET(INDIRECT(ADDRESS(1,MATCH(E$1,'Wkly eq indx data joined'!$1:$1,0),1,1,$A$1)),,,1150,1),0),MATCH(E$1,'Wkly eq indx data joined'!$1:$1,0)+1)</f>
        <v>13437.58</v>
      </c>
      <c r="F580" s="9" cm="1">
        <f t="array" aca="1" ref="F580" ca="1">INDEX('Wkly eq indx data joined'!$A$1:$AJ$1150,MATCH('Wkly eq indx data aligned'!$A580,OFFSET(INDIRECT(ADDRESS(1,MATCH(F$1,'Wkly eq indx data joined'!$1:$1,0),1,1,$A$1)),,,1150,1),0),MATCH(F$1,'Wkly eq indx data joined'!$1:$1,0)+1)</f>
        <v>6528.13</v>
      </c>
      <c r="G580" s="9" cm="1">
        <f t="array" aca="1" ref="G580" ca="1">INDEX('Wkly eq indx data joined'!$A$1:$AJ$1150,MATCH('Wkly eq indx data aligned'!$A580,OFFSET(INDIRECT(ADDRESS(1,MATCH(G$1,'Wkly eq indx data joined'!$1:$1,0),1,1,$A$1)),,,1150,1),0),MATCH(G$1,'Wkly eq indx data joined'!$1:$1,0)+1)</f>
        <v>1276.3399999999999</v>
      </c>
      <c r="H580" s="9" cm="1">
        <f t="array" aca="1" ref="H580" ca="1">INDEX('Wkly eq indx data joined'!$A$1:$AJ$1150,MATCH('Wkly eq indx data aligned'!$A580,OFFSET(INDIRECT(ADDRESS(1,MATCH(H$1,'Wkly eq indx data joined'!$1:$1,0),1,1,$A$1)),,,1150,1),0),MATCH(H$1,'Wkly eq indx data joined'!$1:$1,0)+1)</f>
        <v>5881.37</v>
      </c>
      <c r="I580" s="9" cm="1">
        <f t="array" aca="1" ref="I580" ca="1">INDEX('Wkly eq indx data joined'!$A$1:$AJ$1150,MATCH('Wkly eq indx data aligned'!$A580,OFFSET(INDIRECT(ADDRESS(1,MATCH(I$1,'Wkly eq indx data joined'!$1:$1,0),1,1,$A$1)),,,1150,1),0),MATCH(I$1,'Wkly eq indx data joined'!$1:$1,0)+1)</f>
        <v>23617.02</v>
      </c>
      <c r="J580" s="9" cm="1">
        <f t="array" aca="1" ref="J580" ca="1">INDEX('Wkly eq indx data joined'!$A$1:$AJ$1150,MATCH('Wkly eq indx data aligned'!$A580,OFFSET(INDIRECT(ADDRESS(1,MATCH(J$1,'Wkly eq indx data joined'!$1:$1,0),1,1,$A$1)),,,1150,1),0),MATCH(J$1,'Wkly eq indx data joined'!$1:$1,0)+1)</f>
        <v>4002.32</v>
      </c>
      <c r="K580" s="9" cm="1">
        <f t="array" aca="1" ref="K580" ca="1">INDEX('Wkly eq indx data joined'!$A$1:$AJ$1150,MATCH('Wkly eq indx data aligned'!$A580,OFFSET(INDIRECT(ADDRESS(1,MATCH(K$1,'Wkly eq indx data joined'!$1:$1,0),1,1,$A$1)),,,1150,1),0),MATCH(K$1,'Wkly eq indx data joined'!$1:$1,0)+1)</f>
        <v>7102.8</v>
      </c>
      <c r="L580" s="12" cm="1">
        <f t="array" aca="1" ref="L580" ca="1">INDEX('Wkly eq indx data joined'!$A$1:$AJ$1150,MATCH('Wkly eq indx data aligned'!$A580+2,OFFSET(INDIRECT(ADDRESS(1,MATCH(L$1,'Wkly eq indx data joined'!$1:$1,0),1,1,$A$1)),,,1150,1),0),MATCH(L$1,'Wkly eq indx data joined'!$1:$1,0)+1)</f>
        <v>2107.87</v>
      </c>
      <c r="M580" s="9" cm="1">
        <f t="array" aca="1" ref="M580" ca="1">INDEX('Wkly eq indx data joined'!$A$1:$AJ$1150,MATCH('Wkly eq indx data aligned'!$A580,OFFSET(INDIRECT(ADDRESS(1,MATCH(M$1,'Wkly eq indx data joined'!$1:$1,0),1,1,$A$1)),,,1150,1),0),MATCH(M$1,'Wkly eq indx data joined'!$1:$1,0)+1)</f>
        <v>66697.600000000006</v>
      </c>
      <c r="N580" s="9" cm="1">
        <f t="array" aca="1" ref="N580" ca="1">INDEX('Wkly eq indx data joined'!$A$1:$AJ$1150,MATCH('Wkly eq indx data aligned'!$A580,OFFSET(INDIRECT(ADDRESS(1,MATCH(N$1,'Wkly eq indx data joined'!$1:$1,0),1,1,$A$1)),,,1150,1),0),MATCH(N$1,'Wkly eq indx data joined'!$1:$1,0)+1)</f>
        <v>2890.67</v>
      </c>
      <c r="O580" s="13" cm="1">
        <f t="array" aca="1" ref="O580" ca="1">INDEX('Wkly eq indx data joined'!$A$1:$AJ$1150,MATCH('Wkly eq indx data aligned'!$A580+1,OFFSET(INDIRECT(ADDRESS(1,MATCH(O$1,'Wkly eq indx data joined'!$1:$1,0),1,1,$A$1)),,,1150,1),0),MATCH(O$1,'Wkly eq indx data joined'!$1:$1,0)+1)</f>
        <v>9145.35</v>
      </c>
      <c r="P580" s="12" cm="1">
        <f t="array" aca="1" ref="P580" ca="1">INDEX('Wkly eq indx data joined'!$A$1:$AJ$1150,MATCH('Wkly eq indx data aligned'!$A580+2,OFFSET(INDIRECT(ADDRESS(1,MATCH(P$1,'Wkly eq indx data joined'!$1:$1,0),1,1,$A$1)),,,1150,1),0),MATCH(P$1,'Wkly eq indx data joined'!$1:$1,0)+1)</f>
        <v>5512.15</v>
      </c>
      <c r="Q580" s="9" cm="1">
        <f t="array" aca="1" ref="Q580" ca="1">INDEX('Wkly eq indx data joined'!$A$1:$AJ$1150,MATCH('Wkly eq indx data aligned'!$A580,OFFSET(INDIRECT(ADDRESS(1,MATCH(Q$1,'Wkly eq indx data joined'!$1:$1,0),1,1,$A$1)),,,1150,1),0),MATCH(Q$1,'Wkly eq indx data joined'!$1:$1,0)+1)</f>
        <v>361.16</v>
      </c>
      <c r="R580" s="12" cm="1">
        <f t="array" aca="1" ref="R580" ca="1">INDEX('Wkly eq indx data joined'!$A$1:$AJ$1150,MATCH('Wkly eq indx data aligned'!$A580+2,OFFSET(INDIRECT(ADDRESS(1,MATCH(R$1,'Wkly eq indx data joined'!$1:$1,0),1,1,$A$1)),,,1150,1),0),MATCH(R$1,'Wkly eq indx data joined'!$1:$1,0)+1)</f>
        <v>1735.01</v>
      </c>
      <c r="S580" s="9" cm="1">
        <f t="array" aca="1" ref="S580" ca="1">INDEX('Wkly eq indx data joined'!$A$1:$AJ$1150,MATCH('Wkly eq indx data aligned'!$A580,OFFSET(INDIRECT(ADDRESS(1,MATCH(S$1,'Wkly eq indx data joined'!$1:$1,0),1,1,$A$1)),,,1150,1),0),MATCH(S$1,'Wkly eq indx data joined'!$1:$1,0)+1)</f>
        <v>28232.1</v>
      </c>
    </row>
    <row r="581" spans="1:19" x14ac:dyDescent="0.25">
      <c r="A581" s="4">
        <f t="shared" si="9"/>
        <v>40578</v>
      </c>
      <c r="B581" s="9" cm="1">
        <f t="array" aca="1" ref="B581" ca="1">INDEX('Wkly eq indx data joined'!$A$1:$AJ$1150,MATCH('Wkly eq indx data aligned'!$A581,OFFSET(INDIRECT(ADDRESS(1,MATCH(B$1,'Wkly eq indx data joined'!$1:$1,0),1,1,$A$1)),,,1150,1),0),MATCH(B$1,'Wkly eq indx data joined'!$1:$1,0)+1)</f>
        <v>4862.7150000000001</v>
      </c>
      <c r="C581" s="9" cm="1">
        <f t="array" aca="1" ref="C581" ca="1">INDEX('Wkly eq indx data joined'!$A$1:$AJ$1150,MATCH('Wkly eq indx data aligned'!$A581,OFFSET(INDIRECT(ADDRESS(1,MATCH(C$1,'Wkly eq indx data joined'!$1:$1,0),1,1,$A$1)),,,1150,1),0),MATCH(C$1,'Wkly eq indx data joined'!$1:$1,0)+1)</f>
        <v>10543.52</v>
      </c>
      <c r="D581" s="18" cm="1">
        <f t="array" aca="1" ref="D581" ca="1">IFERROR(INDEX('Wkly eq indx data joined'!$A$1:$AJ$1150,MATCH('Wkly eq indx data aligned'!$A581,OFFSET(INDIRECT(ADDRESS(1,MATCH(D$1,'Wkly eq indx data joined'!$1:$1,0),1,1,$A$1)),,,1150,1),0),MATCH(D$1,'Wkly eq indx data joined'!$1:$1,0)+1),D580)</f>
        <v>2798.96</v>
      </c>
      <c r="E581" s="9" cm="1">
        <f t="array" aca="1" ref="E581" ca="1">INDEX('Wkly eq indx data joined'!$A$1:$AJ$1150,MATCH('Wkly eq indx data aligned'!$A581,OFFSET(INDIRECT(ADDRESS(1,MATCH(E$1,'Wkly eq indx data joined'!$1:$1,0),1,1,$A$1)),,,1150,1),0),MATCH(E$1,'Wkly eq indx data joined'!$1:$1,0)+1)</f>
        <v>13791.85</v>
      </c>
      <c r="F581" s="9" cm="1">
        <f t="array" aca="1" ref="F581" ca="1">INDEX('Wkly eq indx data joined'!$A$1:$AJ$1150,MATCH('Wkly eq indx data aligned'!$A581,OFFSET(INDIRECT(ADDRESS(1,MATCH(F$1,'Wkly eq indx data joined'!$1:$1,0),1,1,$A$1)),,,1150,1),0),MATCH(F$1,'Wkly eq indx data joined'!$1:$1,0)+1)</f>
        <v>6584.4</v>
      </c>
      <c r="G581" s="9" cm="1">
        <f t="array" aca="1" ref="G581" ca="1">INDEX('Wkly eq indx data joined'!$A$1:$AJ$1150,MATCH('Wkly eq indx data aligned'!$A581,OFFSET(INDIRECT(ADDRESS(1,MATCH(G$1,'Wkly eq indx data joined'!$1:$1,0),1,1,$A$1)),,,1150,1),0),MATCH(G$1,'Wkly eq indx data joined'!$1:$1,0)+1)</f>
        <v>1310.87</v>
      </c>
      <c r="H581" s="9" cm="1">
        <f t="array" aca="1" ref="H581" ca="1">INDEX('Wkly eq indx data joined'!$A$1:$AJ$1150,MATCH('Wkly eq indx data aligned'!$A581,OFFSET(INDIRECT(ADDRESS(1,MATCH(H$1,'Wkly eq indx data joined'!$1:$1,0),1,1,$A$1)),,,1150,1),0),MATCH(H$1,'Wkly eq indx data joined'!$1:$1,0)+1)</f>
        <v>5997.38</v>
      </c>
      <c r="I581" s="9" cm="1">
        <f t="array" aca="1" ref="I581" ca="1">INDEX('Wkly eq indx data joined'!$A$1:$AJ$1150,MATCH('Wkly eq indx data aligned'!$A581,OFFSET(INDIRECT(ADDRESS(1,MATCH(I$1,'Wkly eq indx data joined'!$1:$1,0),1,1,$A$1)),,,1150,1),0),MATCH(I$1,'Wkly eq indx data joined'!$1:$1,0)+1)</f>
        <v>23908.959999999999</v>
      </c>
      <c r="J581" s="9" cm="1">
        <f t="array" aca="1" ref="J581" ca="1">INDEX('Wkly eq indx data joined'!$A$1:$AJ$1150,MATCH('Wkly eq indx data aligned'!$A581,OFFSET(INDIRECT(ADDRESS(1,MATCH(J$1,'Wkly eq indx data joined'!$1:$1,0),1,1,$A$1)),,,1150,1),0),MATCH(J$1,'Wkly eq indx data joined'!$1:$1,0)+1)</f>
        <v>4047.21</v>
      </c>
      <c r="K581" s="9" cm="1">
        <f t="array" aca="1" ref="K581" ca="1">INDEX('Wkly eq indx data joined'!$A$1:$AJ$1150,MATCH('Wkly eq indx data aligned'!$A581,OFFSET(INDIRECT(ADDRESS(1,MATCH(K$1,'Wkly eq indx data joined'!$1:$1,0),1,1,$A$1)),,,1150,1),0),MATCH(K$1,'Wkly eq indx data joined'!$1:$1,0)+1)</f>
        <v>7216.21</v>
      </c>
      <c r="L581" s="12" cm="1">
        <f t="array" aca="1" ref="L581" ca="1">INDEX('Wkly eq indx data joined'!$A$1:$AJ$1150,MATCH('Wkly eq indx data aligned'!$A581+2,OFFSET(INDIRECT(ADDRESS(1,MATCH(L$1,'Wkly eq indx data joined'!$1:$1,0),1,1,$A$1)),,,1150,1),0),MATCH(L$1,'Wkly eq indx data joined'!$1:$1,0)+1)</f>
        <v>2072.0300000000002</v>
      </c>
      <c r="M581" s="9" cm="1">
        <f t="array" aca="1" ref="M581" ca="1">INDEX('Wkly eq indx data joined'!$A$1:$AJ$1150,MATCH('Wkly eq indx data aligned'!$A581,OFFSET(INDIRECT(ADDRESS(1,MATCH(M$1,'Wkly eq indx data joined'!$1:$1,0),1,1,$A$1)),,,1150,1),0),MATCH(M$1,'Wkly eq indx data joined'!$1:$1,0)+1)</f>
        <v>65269.1</v>
      </c>
      <c r="N581" s="9" cm="1">
        <f t="array" aca="1" ref="N581" ca="1">INDEX('Wkly eq indx data joined'!$A$1:$AJ$1150,MATCH('Wkly eq indx data aligned'!$A581,OFFSET(INDIRECT(ADDRESS(1,MATCH(N$1,'Wkly eq indx data joined'!$1:$1,0),1,1,$A$1)),,,1150,1),0),MATCH(N$1,'Wkly eq indx data joined'!$1:$1,0)+1)</f>
        <v>2985.84</v>
      </c>
      <c r="O581" s="19">
        <f ca="1">O580</f>
        <v>9145.35</v>
      </c>
      <c r="P581" s="12" cm="1">
        <f t="array" aca="1" ref="P581" ca="1">INDEX('Wkly eq indx data joined'!$A$1:$AJ$1150,MATCH('Wkly eq indx data aligned'!$A581+2,OFFSET(INDIRECT(ADDRESS(1,MATCH(P$1,'Wkly eq indx data joined'!$1:$1,0),1,1,$A$1)),,,1150,1),0),MATCH(P$1,'Wkly eq indx data joined'!$1:$1,0)+1)</f>
        <v>5395.75</v>
      </c>
      <c r="Q581" s="9" cm="1">
        <f t="array" aca="1" ref="Q581" ca="1">INDEX('Wkly eq indx data joined'!$A$1:$AJ$1150,MATCH('Wkly eq indx data aligned'!$A581,OFFSET(INDIRECT(ADDRESS(1,MATCH(Q$1,'Wkly eq indx data joined'!$1:$1,0),1,1,$A$1)),,,1150,1),0),MATCH(Q$1,'Wkly eq indx data joined'!$1:$1,0)+1)</f>
        <v>365.51</v>
      </c>
      <c r="R581" s="12" cm="1">
        <f t="array" aca="1" ref="R581" ca="1">INDEX('Wkly eq indx data joined'!$A$1:$AJ$1150,MATCH('Wkly eq indx data aligned'!$A581+2,OFFSET(INDIRECT(ADDRESS(1,MATCH(R$1,'Wkly eq indx data joined'!$1:$1,0),1,1,$A$1)),,,1150,1),0),MATCH(R$1,'Wkly eq indx data joined'!$1:$1,0)+1)</f>
        <v>1766.53</v>
      </c>
      <c r="S581" s="9" cm="1">
        <f t="array" aca="1" ref="S581" ca="1">INDEX('Wkly eq indx data joined'!$A$1:$AJ$1150,MATCH('Wkly eq indx data aligned'!$A581,OFFSET(INDIRECT(ADDRESS(1,MATCH(S$1,'Wkly eq indx data joined'!$1:$1,0),1,1,$A$1)),,,1150,1),0),MATCH(S$1,'Wkly eq indx data joined'!$1:$1,0)+1)</f>
        <v>29718.959999999999</v>
      </c>
    </row>
    <row r="582" spans="1:19" x14ac:dyDescent="0.25">
      <c r="A582" s="4">
        <f t="shared" si="9"/>
        <v>40585</v>
      </c>
      <c r="B582" s="9" cm="1">
        <f t="array" aca="1" ref="B582" ca="1">INDEX('Wkly eq indx data joined'!$A$1:$AJ$1150,MATCH('Wkly eq indx data aligned'!$A582,OFFSET(INDIRECT(ADDRESS(1,MATCH(B$1,'Wkly eq indx data joined'!$1:$1,0),1,1,$A$1)),,,1150,1),0),MATCH(B$1,'Wkly eq indx data joined'!$1:$1,0)+1)</f>
        <v>4880.9399999999996</v>
      </c>
      <c r="C582" s="9" cm="1">
        <f t="array" aca="1" ref="C582" ca="1">INDEX('Wkly eq indx data joined'!$A$1:$AJ$1150,MATCH('Wkly eq indx data aligned'!$A582,OFFSET(INDIRECT(ADDRESS(1,MATCH(C$1,'Wkly eq indx data joined'!$1:$1,0),1,1,$A$1)),,,1150,1),0),MATCH(C$1,'Wkly eq indx data joined'!$1:$1,0)+1)</f>
        <v>10605.65</v>
      </c>
      <c r="D582" s="18" cm="1">
        <f t="array" aca="1" ref="D582" ca="1">IFERROR(INDEX('Wkly eq indx data joined'!$A$1:$AJ$1150,MATCH('Wkly eq indx data aligned'!$A582,OFFSET(INDIRECT(ADDRESS(1,MATCH(D$1,'Wkly eq indx data joined'!$1:$1,0),1,1,$A$1)),,,1150,1),0),MATCH(D$1,'Wkly eq indx data joined'!$1:$1,0)+1),D581)</f>
        <v>2827.328</v>
      </c>
      <c r="E582" s="9" cm="1">
        <f t="array" aca="1" ref="E582" ca="1">INDEX('Wkly eq indx data joined'!$A$1:$AJ$1150,MATCH('Wkly eq indx data aligned'!$A582,OFFSET(INDIRECT(ADDRESS(1,MATCH(E$1,'Wkly eq indx data joined'!$1:$1,0),1,1,$A$1)),,,1150,1),0),MATCH(E$1,'Wkly eq indx data joined'!$1:$1,0)+1)</f>
        <v>13766.76</v>
      </c>
      <c r="F582" s="9" cm="1">
        <f t="array" aca="1" ref="F582" ca="1">INDEX('Wkly eq indx data joined'!$A$1:$AJ$1150,MATCH('Wkly eq indx data aligned'!$A582,OFFSET(INDIRECT(ADDRESS(1,MATCH(F$1,'Wkly eq indx data joined'!$1:$1,0),1,1,$A$1)),,,1150,1),0),MATCH(F$1,'Wkly eq indx data joined'!$1:$1,0)+1)</f>
        <v>6665.22</v>
      </c>
      <c r="G582" s="9" cm="1">
        <f t="array" aca="1" ref="G582" ca="1">INDEX('Wkly eq indx data joined'!$A$1:$AJ$1150,MATCH('Wkly eq indx data aligned'!$A582,OFFSET(INDIRECT(ADDRESS(1,MATCH(G$1,'Wkly eq indx data joined'!$1:$1,0),1,1,$A$1)),,,1150,1),0),MATCH(G$1,'Wkly eq indx data joined'!$1:$1,0)+1)</f>
        <v>1329.15</v>
      </c>
      <c r="H582" s="9" cm="1">
        <f t="array" aca="1" ref="H582" ca="1">INDEX('Wkly eq indx data joined'!$A$1:$AJ$1150,MATCH('Wkly eq indx data aligned'!$A582,OFFSET(INDIRECT(ADDRESS(1,MATCH(H$1,'Wkly eq indx data joined'!$1:$1,0),1,1,$A$1)),,,1150,1),0),MATCH(H$1,'Wkly eq indx data joined'!$1:$1,0)+1)</f>
        <v>6062.9</v>
      </c>
      <c r="I582" s="9" cm="1">
        <f t="array" aca="1" ref="I582" ca="1">INDEX('Wkly eq indx data joined'!$A$1:$AJ$1150,MATCH('Wkly eq indx data aligned'!$A582,OFFSET(INDIRECT(ADDRESS(1,MATCH(I$1,'Wkly eq indx data joined'!$1:$1,0),1,1,$A$1)),,,1150,1),0),MATCH(I$1,'Wkly eq indx data joined'!$1:$1,0)+1)</f>
        <v>22828.92</v>
      </c>
      <c r="J582" s="9" cm="1">
        <f t="array" aca="1" ref="J582" ca="1">INDEX('Wkly eq indx data joined'!$A$1:$AJ$1150,MATCH('Wkly eq indx data aligned'!$A582,OFFSET(INDIRECT(ADDRESS(1,MATCH(J$1,'Wkly eq indx data joined'!$1:$1,0),1,1,$A$1)),,,1150,1),0),MATCH(J$1,'Wkly eq indx data joined'!$1:$1,0)+1)</f>
        <v>4101.3100000000004</v>
      </c>
      <c r="K582" s="9" cm="1">
        <f t="array" aca="1" ref="K582" ca="1">INDEX('Wkly eq indx data joined'!$A$1:$AJ$1150,MATCH('Wkly eq indx data aligned'!$A582,OFFSET(INDIRECT(ADDRESS(1,MATCH(K$1,'Wkly eq indx data joined'!$1:$1,0),1,1,$A$1)),,,1150,1),0),MATCH(K$1,'Wkly eq indx data joined'!$1:$1,0)+1)</f>
        <v>7371.2</v>
      </c>
      <c r="L582" s="12" cm="1">
        <f t="array" aca="1" ref="L582" ca="1">INDEX('Wkly eq indx data joined'!$A$1:$AJ$1150,MATCH('Wkly eq indx data aligned'!$A582+2,OFFSET(INDIRECT(ADDRESS(1,MATCH(L$1,'Wkly eq indx data joined'!$1:$1,0),1,1,$A$1)),,,1150,1),0),MATCH(L$1,'Wkly eq indx data joined'!$1:$1,0)+1)</f>
        <v>1977.19</v>
      </c>
      <c r="M582" s="9" cm="1">
        <f t="array" aca="1" ref="M582" ca="1">INDEX('Wkly eq indx data joined'!$A$1:$AJ$1150,MATCH('Wkly eq indx data aligned'!$A582,OFFSET(INDIRECT(ADDRESS(1,MATCH(M$1,'Wkly eq indx data joined'!$1:$1,0),1,1,$A$1)),,,1150,1),0),MATCH(M$1,'Wkly eq indx data joined'!$1:$1,0)+1)</f>
        <v>65755.7</v>
      </c>
      <c r="N582" s="9" cm="1">
        <f t="array" aca="1" ref="N582" ca="1">INDEX('Wkly eq indx data joined'!$A$1:$AJ$1150,MATCH('Wkly eq indx data aligned'!$A582,OFFSET(INDIRECT(ADDRESS(1,MATCH(N$1,'Wkly eq indx data joined'!$1:$1,0),1,1,$A$1)),,,1150,1),0),MATCH(N$1,'Wkly eq indx data joined'!$1:$1,0)+1)</f>
        <v>2972.07</v>
      </c>
      <c r="O582" s="13" cm="1">
        <f t="array" aca="1" ref="O582" ca="1">INDEX('Wkly eq indx data joined'!$A$1:$AJ$1150,MATCH('Wkly eq indx data aligned'!$A582+1,OFFSET(INDIRECT(ADDRESS(1,MATCH(O$1,'Wkly eq indx data joined'!$1:$1,0),1,1,$A$1)),,,1150,1),0),MATCH(O$1,'Wkly eq indx data joined'!$1:$1,0)+1)</f>
        <v>8609.86</v>
      </c>
      <c r="P582" s="12" cm="1">
        <f t="array" aca="1" ref="P582" ca="1">INDEX('Wkly eq indx data joined'!$A$1:$AJ$1150,MATCH('Wkly eq indx data aligned'!$A582+2,OFFSET(INDIRECT(ADDRESS(1,MATCH(P$1,'Wkly eq indx data joined'!$1:$1,0),1,1,$A$1)),,,1150,1),0),MATCH(P$1,'Wkly eq indx data joined'!$1:$1,0)+1)</f>
        <v>5310</v>
      </c>
      <c r="Q582" s="9" cm="1">
        <f t="array" aca="1" ref="Q582" ca="1">INDEX('Wkly eq indx data joined'!$A$1:$AJ$1150,MATCH('Wkly eq indx data aligned'!$A582,OFFSET(INDIRECT(ADDRESS(1,MATCH(Q$1,'Wkly eq indx data joined'!$1:$1,0),1,1,$A$1)),,,1150,1),0),MATCH(Q$1,'Wkly eq indx data joined'!$1:$1,0)+1)</f>
        <v>369.65</v>
      </c>
      <c r="R582" s="12" cm="1">
        <f t="array" aca="1" ref="R582" ca="1">INDEX('Wkly eq indx data joined'!$A$1:$AJ$1150,MATCH('Wkly eq indx data aligned'!$A582+2,OFFSET(INDIRECT(ADDRESS(1,MATCH(R$1,'Wkly eq indx data joined'!$1:$1,0),1,1,$A$1)),,,1150,1),0),MATCH(R$1,'Wkly eq indx data joined'!$1:$1,0)+1)</f>
        <v>1713.93</v>
      </c>
      <c r="S582" s="9" cm="1">
        <f t="array" aca="1" ref="S582" ca="1">INDEX('Wkly eq indx data joined'!$A$1:$AJ$1150,MATCH('Wkly eq indx data aligned'!$A582,OFFSET(INDIRECT(ADDRESS(1,MATCH(S$1,'Wkly eq indx data joined'!$1:$1,0),1,1,$A$1)),,,1150,1),0),MATCH(S$1,'Wkly eq indx data joined'!$1:$1,0)+1)</f>
        <v>29813.43</v>
      </c>
    </row>
    <row r="583" spans="1:19" x14ac:dyDescent="0.25">
      <c r="A583" s="4">
        <f t="shared" si="9"/>
        <v>40592</v>
      </c>
      <c r="B583" s="9" cm="1">
        <f t="array" aca="1" ref="B583" ca="1">INDEX('Wkly eq indx data joined'!$A$1:$AJ$1150,MATCH('Wkly eq indx data aligned'!$A583,OFFSET(INDIRECT(ADDRESS(1,MATCH(B$1,'Wkly eq indx data joined'!$1:$1,0),1,1,$A$1)),,,1150,1),0),MATCH(B$1,'Wkly eq indx data joined'!$1:$1,0)+1)</f>
        <v>4936.7299999999996</v>
      </c>
      <c r="C583" s="9" cm="1">
        <f t="array" aca="1" ref="C583" ca="1">INDEX('Wkly eq indx data joined'!$A$1:$AJ$1150,MATCH('Wkly eq indx data aligned'!$A583,OFFSET(INDIRECT(ADDRESS(1,MATCH(C$1,'Wkly eq indx data joined'!$1:$1,0),1,1,$A$1)),,,1150,1),0),MATCH(C$1,'Wkly eq indx data joined'!$1:$1,0)+1)</f>
        <v>10842.8</v>
      </c>
      <c r="D583" s="18" cm="1">
        <f t="array" aca="1" ref="D583" ca="1">IFERROR(INDEX('Wkly eq indx data joined'!$A$1:$AJ$1150,MATCH('Wkly eq indx data aligned'!$A583,OFFSET(INDIRECT(ADDRESS(1,MATCH(D$1,'Wkly eq indx data joined'!$1:$1,0),1,1,$A$1)),,,1150,1),0),MATCH(D$1,'Wkly eq indx data joined'!$1:$1,0)+1),D582)</f>
        <v>2899.7919999999999</v>
      </c>
      <c r="E583" s="9" cm="1">
        <f t="array" aca="1" ref="E583" ca="1">INDEX('Wkly eq indx data joined'!$A$1:$AJ$1150,MATCH('Wkly eq indx data aligned'!$A583,OFFSET(INDIRECT(ADDRESS(1,MATCH(E$1,'Wkly eq indx data joined'!$1:$1,0),1,1,$A$1)),,,1150,1),0),MATCH(E$1,'Wkly eq indx data joined'!$1:$1,0)+1)</f>
        <v>14123.11</v>
      </c>
      <c r="F583" s="9" cm="1">
        <f t="array" aca="1" ref="F583" ca="1">INDEX('Wkly eq indx data joined'!$A$1:$AJ$1150,MATCH('Wkly eq indx data aligned'!$A583,OFFSET(INDIRECT(ADDRESS(1,MATCH(F$1,'Wkly eq indx data joined'!$1:$1,0),1,1,$A$1)),,,1150,1),0),MATCH(F$1,'Wkly eq indx data joined'!$1:$1,0)+1)</f>
        <v>6717.25</v>
      </c>
      <c r="G583" s="9" cm="1">
        <f t="array" aca="1" ref="G583" ca="1">INDEX('Wkly eq indx data joined'!$A$1:$AJ$1150,MATCH('Wkly eq indx data aligned'!$A583,OFFSET(INDIRECT(ADDRESS(1,MATCH(G$1,'Wkly eq indx data joined'!$1:$1,0),1,1,$A$1)),,,1150,1),0),MATCH(G$1,'Wkly eq indx data joined'!$1:$1,0)+1)</f>
        <v>1343.01</v>
      </c>
      <c r="H583" s="9" cm="1">
        <f t="array" aca="1" ref="H583" ca="1">INDEX('Wkly eq indx data joined'!$A$1:$AJ$1150,MATCH('Wkly eq indx data aligned'!$A583,OFFSET(INDIRECT(ADDRESS(1,MATCH(H$1,'Wkly eq indx data joined'!$1:$1,0),1,1,$A$1)),,,1150,1),0),MATCH(H$1,'Wkly eq indx data joined'!$1:$1,0)+1)</f>
        <v>6082.99</v>
      </c>
      <c r="I583" s="9" cm="1">
        <f t="array" aca="1" ref="I583" ca="1">INDEX('Wkly eq indx data joined'!$A$1:$AJ$1150,MATCH('Wkly eq indx data aligned'!$A583,OFFSET(INDIRECT(ADDRESS(1,MATCH(I$1,'Wkly eq indx data joined'!$1:$1,0),1,1,$A$1)),,,1150,1),0),MATCH(I$1,'Wkly eq indx data joined'!$1:$1,0)+1)</f>
        <v>23595.24</v>
      </c>
      <c r="J583" s="9" cm="1">
        <f t="array" aca="1" ref="J583" ca="1">INDEX('Wkly eq indx data joined'!$A$1:$AJ$1150,MATCH('Wkly eq indx data aligned'!$A583,OFFSET(INDIRECT(ADDRESS(1,MATCH(J$1,'Wkly eq indx data joined'!$1:$1,0),1,1,$A$1)),,,1150,1),0),MATCH(J$1,'Wkly eq indx data joined'!$1:$1,0)+1)</f>
        <v>4157.1400000000003</v>
      </c>
      <c r="K583" s="9" cm="1">
        <f t="array" aca="1" ref="K583" ca="1">INDEX('Wkly eq indx data joined'!$A$1:$AJ$1150,MATCH('Wkly eq indx data aligned'!$A583,OFFSET(INDIRECT(ADDRESS(1,MATCH(K$1,'Wkly eq indx data joined'!$1:$1,0),1,1,$A$1)),,,1150,1),0),MATCH(K$1,'Wkly eq indx data joined'!$1:$1,0)+1)</f>
        <v>7426.81</v>
      </c>
      <c r="L583" s="12" cm="1">
        <f t="array" aca="1" ref="L583" ca="1">INDEX('Wkly eq indx data joined'!$A$1:$AJ$1150,MATCH('Wkly eq indx data aligned'!$A583+2,OFFSET(INDIRECT(ADDRESS(1,MATCH(L$1,'Wkly eq indx data joined'!$1:$1,0),1,1,$A$1)),,,1150,1),0),MATCH(L$1,'Wkly eq indx data joined'!$1:$1,0)+1)</f>
        <v>2013.14</v>
      </c>
      <c r="M583" s="9" cm="1">
        <f t="array" aca="1" ref="M583" ca="1">INDEX('Wkly eq indx data joined'!$A$1:$AJ$1150,MATCH('Wkly eq indx data aligned'!$A583,OFFSET(INDIRECT(ADDRESS(1,MATCH(M$1,'Wkly eq indx data joined'!$1:$1,0),1,1,$A$1)),,,1150,1),0),MATCH(M$1,'Wkly eq indx data joined'!$1:$1,0)+1)</f>
        <v>68066.8</v>
      </c>
      <c r="N583" s="9" cm="1">
        <f t="array" aca="1" ref="N583" ca="1">INDEX('Wkly eq indx data joined'!$A$1:$AJ$1150,MATCH('Wkly eq indx data aligned'!$A583,OFFSET(INDIRECT(ADDRESS(1,MATCH(N$1,'Wkly eq indx data joined'!$1:$1,0),1,1,$A$1)),,,1150,1),0),MATCH(N$1,'Wkly eq indx data joined'!$1:$1,0)+1)</f>
        <v>3005.39</v>
      </c>
      <c r="O583" s="13" cm="1">
        <f t="array" aca="1" ref="O583" ca="1">INDEX('Wkly eq indx data joined'!$A$1:$AJ$1150,MATCH('Wkly eq indx data aligned'!$A583+1,OFFSET(INDIRECT(ADDRESS(1,MATCH(O$1,'Wkly eq indx data joined'!$1:$1,0),1,1,$A$1)),,,1150,1),0),MATCH(O$1,'Wkly eq indx data joined'!$1:$1,0)+1)</f>
        <v>8843.84</v>
      </c>
      <c r="P583" s="12" cm="1">
        <f t="array" aca="1" ref="P583" ca="1">INDEX('Wkly eq indx data joined'!$A$1:$AJ$1150,MATCH('Wkly eq indx data aligned'!$A583+2,OFFSET(INDIRECT(ADDRESS(1,MATCH(P$1,'Wkly eq indx data joined'!$1:$1,0),1,1,$A$1)),,,1150,1),0),MATCH(P$1,'Wkly eq indx data joined'!$1:$1,0)+1)</f>
        <v>5458.95</v>
      </c>
      <c r="Q583" s="9" cm="1">
        <f t="array" aca="1" ref="Q583" ca="1">INDEX('Wkly eq indx data joined'!$A$1:$AJ$1150,MATCH('Wkly eq indx data aligned'!$A583,OFFSET(INDIRECT(ADDRESS(1,MATCH(Q$1,'Wkly eq indx data joined'!$1:$1,0),1,1,$A$1)),,,1150,1),0),MATCH(Q$1,'Wkly eq indx data joined'!$1:$1,0)+1)</f>
        <v>374.19</v>
      </c>
      <c r="R583" s="12" cm="1">
        <f t="array" aca="1" ref="R583" ca="1">INDEX('Wkly eq indx data joined'!$A$1:$AJ$1150,MATCH('Wkly eq indx data aligned'!$A583+2,OFFSET(INDIRECT(ADDRESS(1,MATCH(R$1,'Wkly eq indx data joined'!$1:$1,0),1,1,$A$1)),,,1150,1),0),MATCH(R$1,'Wkly eq indx data joined'!$1:$1,0)+1)</f>
        <v>1690.11</v>
      </c>
      <c r="S583" s="9" cm="1">
        <f t="array" aca="1" ref="S583" ca="1">INDEX('Wkly eq indx data joined'!$A$1:$AJ$1150,MATCH('Wkly eq indx data aligned'!$A583,OFFSET(INDIRECT(ADDRESS(1,MATCH(S$1,'Wkly eq indx data joined'!$1:$1,0),1,1,$A$1)),,,1150,1),0),MATCH(S$1,'Wkly eq indx data joined'!$1:$1,0)+1)</f>
        <v>29292.85</v>
      </c>
    </row>
    <row r="584" spans="1:19" x14ac:dyDescent="0.25">
      <c r="A584" s="4">
        <f t="shared" si="9"/>
        <v>40599</v>
      </c>
      <c r="B584" s="9" cm="1">
        <f t="array" aca="1" ref="B584" ca="1">INDEX('Wkly eq indx data joined'!$A$1:$AJ$1150,MATCH('Wkly eq indx data aligned'!$A584,OFFSET(INDIRECT(ADDRESS(1,MATCH(B$1,'Wkly eq indx data joined'!$1:$1,0),1,1,$A$1)),,,1150,1),0),MATCH(B$1,'Wkly eq indx data joined'!$1:$1,0)+1)</f>
        <v>4836.5290000000005</v>
      </c>
      <c r="C584" s="9" cm="1">
        <f t="array" aca="1" ref="C584" ca="1">INDEX('Wkly eq indx data joined'!$A$1:$AJ$1150,MATCH('Wkly eq indx data aligned'!$A584,OFFSET(INDIRECT(ADDRESS(1,MATCH(C$1,'Wkly eq indx data joined'!$1:$1,0),1,1,$A$1)),,,1150,1),0),MATCH(C$1,'Wkly eq indx data joined'!$1:$1,0)+1)</f>
        <v>10526.76</v>
      </c>
      <c r="D584" s="18" cm="1">
        <f t="array" aca="1" ref="D584" ca="1">IFERROR(INDEX('Wkly eq indx data joined'!$A$1:$AJ$1150,MATCH('Wkly eq indx data aligned'!$A584,OFFSET(INDIRECT(ADDRESS(1,MATCH(D$1,'Wkly eq indx data joined'!$1:$1,0),1,1,$A$1)),,,1150,1),0),MATCH(D$1,'Wkly eq indx data joined'!$1:$1,0)+1),D583)</f>
        <v>2878.5650000000001</v>
      </c>
      <c r="E584" s="9" cm="1">
        <f t="array" aca="1" ref="E584" ca="1">INDEX('Wkly eq indx data joined'!$A$1:$AJ$1150,MATCH('Wkly eq indx data aligned'!$A584,OFFSET(INDIRECT(ADDRESS(1,MATCH(E$1,'Wkly eq indx data joined'!$1:$1,0),1,1,$A$1)),,,1150,1),0),MATCH(E$1,'Wkly eq indx data joined'!$1:$1,0)+1)</f>
        <v>14052.13</v>
      </c>
      <c r="F584" s="9" cm="1">
        <f t="array" aca="1" ref="F584" ca="1">INDEX('Wkly eq indx data joined'!$A$1:$AJ$1150,MATCH('Wkly eq indx data aligned'!$A584,OFFSET(INDIRECT(ADDRESS(1,MATCH(F$1,'Wkly eq indx data joined'!$1:$1,0),1,1,$A$1)),,,1150,1),0),MATCH(F$1,'Wkly eq indx data joined'!$1:$1,0)+1)</f>
        <v>6537.2</v>
      </c>
      <c r="G584" s="9" cm="1">
        <f t="array" aca="1" ref="G584" ca="1">INDEX('Wkly eq indx data joined'!$A$1:$AJ$1150,MATCH('Wkly eq indx data aligned'!$A584,OFFSET(INDIRECT(ADDRESS(1,MATCH(G$1,'Wkly eq indx data joined'!$1:$1,0),1,1,$A$1)),,,1150,1),0),MATCH(G$1,'Wkly eq indx data joined'!$1:$1,0)+1)</f>
        <v>1319.88</v>
      </c>
      <c r="H584" s="9" cm="1">
        <f t="array" aca="1" ref="H584" ca="1">INDEX('Wkly eq indx data joined'!$A$1:$AJ$1150,MATCH('Wkly eq indx data aligned'!$A584,OFFSET(INDIRECT(ADDRESS(1,MATCH(H$1,'Wkly eq indx data joined'!$1:$1,0),1,1,$A$1)),,,1150,1),0),MATCH(H$1,'Wkly eq indx data joined'!$1:$1,0)+1)</f>
        <v>6001.2</v>
      </c>
      <c r="I584" s="9" cm="1">
        <f t="array" aca="1" ref="I584" ca="1">INDEX('Wkly eq indx data joined'!$A$1:$AJ$1150,MATCH('Wkly eq indx data aligned'!$A584,OFFSET(INDIRECT(ADDRESS(1,MATCH(I$1,'Wkly eq indx data joined'!$1:$1,0),1,1,$A$1)),,,1150,1),0),MATCH(I$1,'Wkly eq indx data joined'!$1:$1,0)+1)</f>
        <v>23012.37</v>
      </c>
      <c r="J584" s="9" cm="1">
        <f t="array" aca="1" ref="J584" ca="1">INDEX('Wkly eq indx data joined'!$A$1:$AJ$1150,MATCH('Wkly eq indx data aligned'!$A584,OFFSET(INDIRECT(ADDRESS(1,MATCH(J$1,'Wkly eq indx data joined'!$1:$1,0),1,1,$A$1)),,,1150,1),0),MATCH(J$1,'Wkly eq indx data joined'!$1:$1,0)+1)</f>
        <v>4070.38</v>
      </c>
      <c r="K584" s="9" cm="1">
        <f t="array" aca="1" ref="K584" ca="1">INDEX('Wkly eq indx data joined'!$A$1:$AJ$1150,MATCH('Wkly eq indx data aligned'!$A584,OFFSET(INDIRECT(ADDRESS(1,MATCH(K$1,'Wkly eq indx data joined'!$1:$1,0),1,1,$A$1)),,,1150,1),0),MATCH(K$1,'Wkly eq indx data joined'!$1:$1,0)+1)</f>
        <v>7185.17</v>
      </c>
      <c r="L584" s="12" cm="1">
        <f t="array" aca="1" ref="L584" ca="1">INDEX('Wkly eq indx data joined'!$A$1:$AJ$1150,MATCH('Wkly eq indx data aligned'!$A584+2,OFFSET(INDIRECT(ADDRESS(1,MATCH(L$1,'Wkly eq indx data joined'!$1:$1,0),1,1,$A$1)),,,1150,1),0),MATCH(L$1,'Wkly eq indx data joined'!$1:$1,0)+1)</f>
        <v>1963.43</v>
      </c>
      <c r="M584" s="9" cm="1">
        <f t="array" aca="1" ref="M584" ca="1">INDEX('Wkly eq indx data joined'!$A$1:$AJ$1150,MATCH('Wkly eq indx data aligned'!$A584,OFFSET(INDIRECT(ADDRESS(1,MATCH(M$1,'Wkly eq indx data joined'!$1:$1,0),1,1,$A$1)),,,1150,1),0),MATCH(M$1,'Wkly eq indx data joined'!$1:$1,0)+1)</f>
        <v>66902.5</v>
      </c>
      <c r="N584" s="9" cm="1">
        <f t="array" aca="1" ref="N584" ca="1">INDEX('Wkly eq indx data joined'!$A$1:$AJ$1150,MATCH('Wkly eq indx data aligned'!$A584,OFFSET(INDIRECT(ADDRESS(1,MATCH(N$1,'Wkly eq indx data joined'!$1:$1,0),1,1,$A$1)),,,1150,1),0),MATCH(N$1,'Wkly eq indx data joined'!$1:$1,0)+1)</f>
        <v>2943.35</v>
      </c>
      <c r="O584" s="13" cm="1">
        <f t="array" aca="1" ref="O584" ca="1">INDEX('Wkly eq indx data joined'!$A$1:$AJ$1150,MATCH('Wkly eq indx data aligned'!$A584+1,OFFSET(INDIRECT(ADDRESS(1,MATCH(O$1,'Wkly eq indx data joined'!$1:$1,0),1,1,$A$1)),,,1150,1),0),MATCH(O$1,'Wkly eq indx data joined'!$1:$1,0)+1)</f>
        <v>8599.65</v>
      </c>
      <c r="P584" s="12" cm="1">
        <f t="array" aca="1" ref="P584" ca="1">INDEX('Wkly eq indx data joined'!$A$1:$AJ$1150,MATCH('Wkly eq indx data aligned'!$A584+2,OFFSET(INDIRECT(ADDRESS(1,MATCH(P$1,'Wkly eq indx data joined'!$1:$1,0),1,1,$A$1)),,,1150,1),0),MATCH(P$1,'Wkly eq indx data joined'!$1:$1,0)+1)</f>
        <v>5303.55</v>
      </c>
      <c r="Q584" s="9" cm="1">
        <f t="array" aca="1" ref="Q584" ca="1">INDEX('Wkly eq indx data joined'!$A$1:$AJ$1150,MATCH('Wkly eq indx data aligned'!$A584,OFFSET(INDIRECT(ADDRESS(1,MATCH(Q$1,'Wkly eq indx data joined'!$1:$1,0),1,1,$A$1)),,,1150,1),0),MATCH(Q$1,'Wkly eq indx data joined'!$1:$1,0)+1)</f>
        <v>366.77</v>
      </c>
      <c r="R584" s="12" cm="1">
        <f t="array" aca="1" ref="R584" ca="1">INDEX('Wkly eq indx data joined'!$A$1:$AJ$1150,MATCH('Wkly eq indx data aligned'!$A584+2,OFFSET(INDIRECT(ADDRESS(1,MATCH(R$1,'Wkly eq indx data joined'!$1:$1,0),1,1,$A$1)),,,1150,1),0),MATCH(R$1,'Wkly eq indx data joined'!$1:$1,0)+1)</f>
        <v>1747.72</v>
      </c>
      <c r="S584" s="9" cm="1">
        <f t="array" aca="1" ref="S584" ca="1">INDEX('Wkly eq indx data joined'!$A$1:$AJ$1150,MATCH('Wkly eq indx data aligned'!$A584,OFFSET(INDIRECT(ADDRESS(1,MATCH(S$1,'Wkly eq indx data joined'!$1:$1,0),1,1,$A$1)),,,1150,1),0),MATCH(S$1,'Wkly eq indx data joined'!$1:$1,0)+1)</f>
        <v>28803.79</v>
      </c>
    </row>
    <row r="585" spans="1:19" x14ac:dyDescent="0.25">
      <c r="A585" s="4">
        <f t="shared" si="9"/>
        <v>40606</v>
      </c>
      <c r="B585" s="9" cm="1">
        <f t="array" aca="1" ref="B585" ca="1">INDEX('Wkly eq indx data joined'!$A$1:$AJ$1150,MATCH('Wkly eq indx data aligned'!$A585,OFFSET(INDIRECT(ADDRESS(1,MATCH(B$1,'Wkly eq indx data joined'!$1:$1,0),1,1,$A$1)),,,1150,1),0),MATCH(B$1,'Wkly eq indx data joined'!$1:$1,0)+1)</f>
        <v>4864.277</v>
      </c>
      <c r="C585" s="9" cm="1">
        <f t="array" aca="1" ref="C585" ca="1">INDEX('Wkly eq indx data joined'!$A$1:$AJ$1150,MATCH('Wkly eq indx data aligned'!$A585,OFFSET(INDIRECT(ADDRESS(1,MATCH(C$1,'Wkly eq indx data joined'!$1:$1,0),1,1,$A$1)),,,1150,1),0),MATCH(C$1,'Wkly eq indx data joined'!$1:$1,0)+1)</f>
        <v>10693.66</v>
      </c>
      <c r="D585" s="18" cm="1">
        <f t="array" aca="1" ref="D585" ca="1">IFERROR(INDEX('Wkly eq indx data joined'!$A$1:$AJ$1150,MATCH('Wkly eq indx data aligned'!$A585,OFFSET(INDIRECT(ADDRESS(1,MATCH(D$1,'Wkly eq indx data joined'!$1:$1,0),1,1,$A$1)),,,1150,1),0),MATCH(D$1,'Wkly eq indx data joined'!$1:$1,0)+1),D584)</f>
        <v>2942.306</v>
      </c>
      <c r="E585" s="9" cm="1">
        <f t="array" aca="1" ref="E585" ca="1">INDEX('Wkly eq indx data joined'!$A$1:$AJ$1150,MATCH('Wkly eq indx data aligned'!$A585,OFFSET(INDIRECT(ADDRESS(1,MATCH(E$1,'Wkly eq indx data joined'!$1:$1,0),1,1,$A$1)),,,1150,1),0),MATCH(E$1,'Wkly eq indx data joined'!$1:$1,0)+1)</f>
        <v>14252.77</v>
      </c>
      <c r="F585" s="9" cm="1">
        <f t="array" aca="1" ref="F585" ca="1">INDEX('Wkly eq indx data joined'!$A$1:$AJ$1150,MATCH('Wkly eq indx data aligned'!$A585,OFFSET(INDIRECT(ADDRESS(1,MATCH(F$1,'Wkly eq indx data joined'!$1:$1,0),1,1,$A$1)),,,1150,1),0),MATCH(F$1,'Wkly eq indx data joined'!$1:$1,0)+1)</f>
        <v>6530.54</v>
      </c>
      <c r="G585" s="9" cm="1">
        <f t="array" aca="1" ref="G585" ca="1">INDEX('Wkly eq indx data joined'!$A$1:$AJ$1150,MATCH('Wkly eq indx data aligned'!$A585,OFFSET(INDIRECT(ADDRESS(1,MATCH(G$1,'Wkly eq indx data joined'!$1:$1,0),1,1,$A$1)),,,1150,1),0),MATCH(G$1,'Wkly eq indx data joined'!$1:$1,0)+1)</f>
        <v>1321.15</v>
      </c>
      <c r="H585" s="9" cm="1">
        <f t="array" aca="1" ref="H585" ca="1">INDEX('Wkly eq indx data joined'!$A$1:$AJ$1150,MATCH('Wkly eq indx data aligned'!$A585,OFFSET(INDIRECT(ADDRESS(1,MATCH(H$1,'Wkly eq indx data joined'!$1:$1,0),1,1,$A$1)),,,1150,1),0),MATCH(H$1,'Wkly eq indx data joined'!$1:$1,0)+1)</f>
        <v>5990.39</v>
      </c>
      <c r="I585" s="9" cm="1">
        <f t="array" aca="1" ref="I585" ca="1">INDEX('Wkly eq indx data joined'!$A$1:$AJ$1150,MATCH('Wkly eq indx data aligned'!$A585,OFFSET(INDIRECT(ADDRESS(1,MATCH(I$1,'Wkly eq indx data joined'!$1:$1,0),1,1,$A$1)),,,1150,1),0),MATCH(I$1,'Wkly eq indx data joined'!$1:$1,0)+1)</f>
        <v>23408.86</v>
      </c>
      <c r="J585" s="9" cm="1">
        <f t="array" aca="1" ref="J585" ca="1">INDEX('Wkly eq indx data joined'!$A$1:$AJ$1150,MATCH('Wkly eq indx data aligned'!$A585,OFFSET(INDIRECT(ADDRESS(1,MATCH(J$1,'Wkly eq indx data joined'!$1:$1,0),1,1,$A$1)),,,1150,1),0),MATCH(J$1,'Wkly eq indx data joined'!$1:$1,0)+1)</f>
        <v>4020.21</v>
      </c>
      <c r="K585" s="9" cm="1">
        <f t="array" aca="1" ref="K585" ca="1">INDEX('Wkly eq indx data joined'!$A$1:$AJ$1150,MATCH('Wkly eq indx data aligned'!$A585,OFFSET(INDIRECT(ADDRESS(1,MATCH(K$1,'Wkly eq indx data joined'!$1:$1,0),1,1,$A$1)),,,1150,1),0),MATCH(K$1,'Wkly eq indx data joined'!$1:$1,0)+1)</f>
        <v>7178.9</v>
      </c>
      <c r="L585" s="12" cm="1">
        <f t="array" aca="1" ref="L585" ca="1">INDEX('Wkly eq indx data joined'!$A$1:$AJ$1150,MATCH('Wkly eq indx data aligned'!$A585+2,OFFSET(INDIRECT(ADDRESS(1,MATCH(L$1,'Wkly eq indx data joined'!$1:$1,0),1,1,$A$1)),,,1150,1),0),MATCH(L$1,'Wkly eq indx data joined'!$1:$1,0)+1)</f>
        <v>2004.68</v>
      </c>
      <c r="M585" s="9" cm="1">
        <f t="array" aca="1" ref="M585" ca="1">INDEX('Wkly eq indx data joined'!$A$1:$AJ$1150,MATCH('Wkly eq indx data aligned'!$A585,OFFSET(INDIRECT(ADDRESS(1,MATCH(M$1,'Wkly eq indx data joined'!$1:$1,0),1,1,$A$1)),,,1150,1),0),MATCH(M$1,'Wkly eq indx data joined'!$1:$1,0)+1)</f>
        <v>68012.100000000006</v>
      </c>
      <c r="N585" s="9" cm="1">
        <f t="array" aca="1" ref="N585" ca="1">INDEX('Wkly eq indx data joined'!$A$1:$AJ$1150,MATCH('Wkly eq indx data aligned'!$A585,OFFSET(INDIRECT(ADDRESS(1,MATCH(N$1,'Wkly eq indx data joined'!$1:$1,0),1,1,$A$1)),,,1150,1),0),MATCH(N$1,'Wkly eq indx data joined'!$1:$1,0)+1)</f>
        <v>2920.18</v>
      </c>
      <c r="O585" s="13" cm="1">
        <f t="array" aca="1" ref="O585" ca="1">INDEX('Wkly eq indx data joined'!$A$1:$AJ$1150,MATCH('Wkly eq indx data aligned'!$A585+1,OFFSET(INDIRECT(ADDRESS(1,MATCH(O$1,'Wkly eq indx data joined'!$1:$1,0),1,1,$A$1)),,,1150,1),0),MATCH(O$1,'Wkly eq indx data joined'!$1:$1,0)+1)</f>
        <v>8784.4</v>
      </c>
      <c r="P585" s="12" cm="1">
        <f t="array" aca="1" ref="P585" ca="1">INDEX('Wkly eq indx data joined'!$A$1:$AJ$1150,MATCH('Wkly eq indx data aligned'!$A585+2,OFFSET(INDIRECT(ADDRESS(1,MATCH(P$1,'Wkly eq indx data joined'!$1:$1,0),1,1,$A$1)),,,1150,1),0),MATCH(P$1,'Wkly eq indx data joined'!$1:$1,0)+1)</f>
        <v>5538.75</v>
      </c>
      <c r="Q585" s="9" cm="1">
        <f t="array" aca="1" ref="Q585" ca="1">INDEX('Wkly eq indx data joined'!$A$1:$AJ$1150,MATCH('Wkly eq indx data aligned'!$A585,OFFSET(INDIRECT(ADDRESS(1,MATCH(Q$1,'Wkly eq indx data joined'!$1:$1,0),1,1,$A$1)),,,1150,1),0),MATCH(Q$1,'Wkly eq indx data joined'!$1:$1,0)+1)</f>
        <v>367.95</v>
      </c>
      <c r="R585" s="12" cm="1">
        <f t="array" aca="1" ref="R585" ca="1">INDEX('Wkly eq indx data joined'!$A$1:$AJ$1150,MATCH('Wkly eq indx data aligned'!$A585+2,OFFSET(INDIRECT(ADDRESS(1,MATCH(R$1,'Wkly eq indx data joined'!$1:$1,0),1,1,$A$1)),,,1150,1),0),MATCH(R$1,'Wkly eq indx data joined'!$1:$1,0)+1)</f>
        <v>1780.62</v>
      </c>
      <c r="S585" s="9" cm="1">
        <f t="array" aca="1" ref="S585" ca="1">INDEX('Wkly eq indx data joined'!$A$1:$AJ$1150,MATCH('Wkly eq indx data aligned'!$A585,OFFSET(INDIRECT(ADDRESS(1,MATCH(S$1,'Wkly eq indx data joined'!$1:$1,0),1,1,$A$1)),,,1150,1),0),MATCH(S$1,'Wkly eq indx data joined'!$1:$1,0)+1)</f>
        <v>29178.12</v>
      </c>
    </row>
    <row r="586" spans="1:19" x14ac:dyDescent="0.25">
      <c r="A586" s="4">
        <f t="shared" si="9"/>
        <v>40613</v>
      </c>
      <c r="B586" s="9" cm="1">
        <f t="array" aca="1" ref="B586" ca="1">INDEX('Wkly eq indx data joined'!$A$1:$AJ$1150,MATCH('Wkly eq indx data aligned'!$A586,OFFSET(INDIRECT(ADDRESS(1,MATCH(B$1,'Wkly eq indx data joined'!$1:$1,0),1,1,$A$1)),,,1150,1),0),MATCH(B$1,'Wkly eq indx data joined'!$1:$1,0)+1)</f>
        <v>4644.8339999999998</v>
      </c>
      <c r="C586" s="9" cm="1">
        <f t="array" aca="1" ref="C586" ca="1">INDEX('Wkly eq indx data joined'!$A$1:$AJ$1150,MATCH('Wkly eq indx data aligned'!$A586,OFFSET(INDIRECT(ADDRESS(1,MATCH(C$1,'Wkly eq indx data joined'!$1:$1,0),1,1,$A$1)),,,1150,1),0),MATCH(C$1,'Wkly eq indx data joined'!$1:$1,0)+1)</f>
        <v>10254.43</v>
      </c>
      <c r="D586" s="18" cm="1">
        <f t="array" aca="1" ref="D586" ca="1">IFERROR(INDEX('Wkly eq indx data joined'!$A$1:$AJ$1150,MATCH('Wkly eq indx data aligned'!$A586,OFFSET(INDIRECT(ADDRESS(1,MATCH(D$1,'Wkly eq indx data joined'!$1:$1,0),1,1,$A$1)),,,1150,1),0),MATCH(D$1,'Wkly eq indx data joined'!$1:$1,0)+1),D585)</f>
        <v>2933.7959999999998</v>
      </c>
      <c r="E586" s="9" cm="1">
        <f t="array" aca="1" ref="E586" ca="1">INDEX('Wkly eq indx data joined'!$A$1:$AJ$1150,MATCH('Wkly eq indx data aligned'!$A586,OFFSET(INDIRECT(ADDRESS(1,MATCH(E$1,'Wkly eq indx data joined'!$1:$1,0),1,1,$A$1)),,,1150,1),0),MATCH(E$1,'Wkly eq indx data joined'!$1:$1,0)+1)</f>
        <v>13674.25</v>
      </c>
      <c r="F586" s="9" cm="1">
        <f t="array" aca="1" ref="F586" ca="1">INDEX('Wkly eq indx data joined'!$A$1:$AJ$1150,MATCH('Wkly eq indx data aligned'!$A586,OFFSET(INDIRECT(ADDRESS(1,MATCH(F$1,'Wkly eq indx data joined'!$1:$1,0),1,1,$A$1)),,,1150,1),0),MATCH(F$1,'Wkly eq indx data joined'!$1:$1,0)+1)</f>
        <v>6353.76</v>
      </c>
      <c r="G586" s="9" cm="1">
        <f t="array" aca="1" ref="G586" ca="1">INDEX('Wkly eq indx data joined'!$A$1:$AJ$1150,MATCH('Wkly eq indx data aligned'!$A586,OFFSET(INDIRECT(ADDRESS(1,MATCH(G$1,'Wkly eq indx data joined'!$1:$1,0),1,1,$A$1)),,,1150,1),0),MATCH(G$1,'Wkly eq indx data joined'!$1:$1,0)+1)</f>
        <v>1304.28</v>
      </c>
      <c r="H586" s="9" cm="1">
        <f t="array" aca="1" ref="H586" ca="1">INDEX('Wkly eq indx data joined'!$A$1:$AJ$1150,MATCH('Wkly eq indx data aligned'!$A586,OFFSET(INDIRECT(ADDRESS(1,MATCH(H$1,'Wkly eq indx data joined'!$1:$1,0),1,1,$A$1)),,,1150,1),0),MATCH(H$1,'Wkly eq indx data joined'!$1:$1,0)+1)</f>
        <v>5828.67</v>
      </c>
      <c r="I586" s="9" cm="1">
        <f t="array" aca="1" ref="I586" ca="1">INDEX('Wkly eq indx data joined'!$A$1:$AJ$1150,MATCH('Wkly eq indx data aligned'!$A586,OFFSET(INDIRECT(ADDRESS(1,MATCH(I$1,'Wkly eq indx data joined'!$1:$1,0),1,1,$A$1)),,,1150,1),0),MATCH(I$1,'Wkly eq indx data joined'!$1:$1,0)+1)</f>
        <v>23249.78</v>
      </c>
      <c r="J586" s="9" cm="1">
        <f t="array" aca="1" ref="J586" ca="1">INDEX('Wkly eq indx data joined'!$A$1:$AJ$1150,MATCH('Wkly eq indx data aligned'!$A586,OFFSET(INDIRECT(ADDRESS(1,MATCH(J$1,'Wkly eq indx data joined'!$1:$1,0),1,1,$A$1)),,,1150,1),0),MATCH(J$1,'Wkly eq indx data joined'!$1:$1,0)+1)</f>
        <v>3928.68</v>
      </c>
      <c r="K586" s="9" cm="1">
        <f t="array" aca="1" ref="K586" ca="1">INDEX('Wkly eq indx data joined'!$A$1:$AJ$1150,MATCH('Wkly eq indx data aligned'!$A586,OFFSET(INDIRECT(ADDRESS(1,MATCH(K$1,'Wkly eq indx data joined'!$1:$1,0),1,1,$A$1)),,,1150,1),0),MATCH(K$1,'Wkly eq indx data joined'!$1:$1,0)+1)</f>
        <v>6981.49</v>
      </c>
      <c r="L586" s="12" cm="1">
        <f t="array" aca="1" ref="L586" ca="1">INDEX('Wkly eq indx data joined'!$A$1:$AJ$1150,MATCH('Wkly eq indx data aligned'!$A586+2,OFFSET(INDIRECT(ADDRESS(1,MATCH(L$1,'Wkly eq indx data joined'!$1:$1,0),1,1,$A$1)),,,1150,1),0),MATCH(L$1,'Wkly eq indx data joined'!$1:$1,0)+1)</f>
        <v>1955.54</v>
      </c>
      <c r="M586" s="9" cm="1">
        <f t="array" aca="1" ref="M586" ca="1">INDEX('Wkly eq indx data joined'!$A$1:$AJ$1150,MATCH('Wkly eq indx data aligned'!$A586,OFFSET(INDIRECT(ADDRESS(1,MATCH(M$1,'Wkly eq indx data joined'!$1:$1,0),1,1,$A$1)),,,1150,1),0),MATCH(M$1,'Wkly eq indx data joined'!$1:$1,0)+1)</f>
        <v>66684.600000000006</v>
      </c>
      <c r="N586" s="9" cm="1">
        <f t="array" aca="1" ref="N586" ca="1">INDEX('Wkly eq indx data joined'!$A$1:$AJ$1150,MATCH('Wkly eq indx data aligned'!$A586,OFFSET(INDIRECT(ADDRESS(1,MATCH(N$1,'Wkly eq indx data joined'!$1:$1,0),1,1,$A$1)),,,1150,1),0),MATCH(N$1,'Wkly eq indx data joined'!$1:$1,0)+1)</f>
        <v>2844.89</v>
      </c>
      <c r="O586" s="13" cm="1">
        <f t="array" aca="1" ref="O586" ca="1">INDEX('Wkly eq indx data joined'!$A$1:$AJ$1150,MATCH('Wkly eq indx data aligned'!$A586+1,OFFSET(INDIRECT(ADDRESS(1,MATCH(O$1,'Wkly eq indx data joined'!$1:$1,0),1,1,$A$1)),,,1150,1),0),MATCH(O$1,'Wkly eq indx data joined'!$1:$1,0)+1)</f>
        <v>8567.82</v>
      </c>
      <c r="P586" s="12" cm="1">
        <f t="array" aca="1" ref="P586" ca="1">INDEX('Wkly eq indx data joined'!$A$1:$AJ$1150,MATCH('Wkly eq indx data aligned'!$A586+2,OFFSET(INDIRECT(ADDRESS(1,MATCH(P$1,'Wkly eq indx data joined'!$1:$1,0),1,1,$A$1)),,,1150,1),0),MATCH(P$1,'Wkly eq indx data joined'!$1:$1,0)+1)</f>
        <v>5445.45</v>
      </c>
      <c r="Q586" s="9" cm="1">
        <f t="array" aca="1" ref="Q586" ca="1">INDEX('Wkly eq indx data joined'!$A$1:$AJ$1150,MATCH('Wkly eq indx data aligned'!$A586,OFFSET(INDIRECT(ADDRESS(1,MATCH(Q$1,'Wkly eq indx data joined'!$1:$1,0),1,1,$A$1)),,,1150,1),0),MATCH(Q$1,'Wkly eq indx data joined'!$1:$1,0)+1)</f>
        <v>359.07</v>
      </c>
      <c r="R586" s="12" cm="1">
        <f t="array" aca="1" ref="R586" ca="1">INDEX('Wkly eq indx data joined'!$A$1:$AJ$1150,MATCH('Wkly eq indx data aligned'!$A586+2,OFFSET(INDIRECT(ADDRESS(1,MATCH(R$1,'Wkly eq indx data joined'!$1:$1,0),1,1,$A$1)),,,1150,1),0),MATCH(R$1,'Wkly eq indx data joined'!$1:$1,0)+1)</f>
        <v>1719.95</v>
      </c>
      <c r="S586" s="9" cm="1">
        <f t="array" aca="1" ref="S586" ca="1">INDEX('Wkly eq indx data joined'!$A$1:$AJ$1150,MATCH('Wkly eq indx data aligned'!$A586,OFFSET(INDIRECT(ADDRESS(1,MATCH(S$1,'Wkly eq indx data joined'!$1:$1,0),1,1,$A$1)),,,1150,1),0),MATCH(S$1,'Wkly eq indx data joined'!$1:$1,0)+1)</f>
        <v>28070.66</v>
      </c>
    </row>
    <row r="587" spans="1:19" x14ac:dyDescent="0.25">
      <c r="A587" s="4">
        <f t="shared" si="9"/>
        <v>40620</v>
      </c>
      <c r="B587" s="9" cm="1">
        <f t="array" aca="1" ref="B587" ca="1">INDEX('Wkly eq indx data joined'!$A$1:$AJ$1150,MATCH('Wkly eq indx data aligned'!$A587,OFFSET(INDIRECT(ADDRESS(1,MATCH(B$1,'Wkly eq indx data joined'!$1:$1,0),1,1,$A$1)),,,1150,1),0),MATCH(B$1,'Wkly eq indx data joined'!$1:$1,0)+1)</f>
        <v>4626.4409999999998</v>
      </c>
      <c r="C587" s="9" cm="1">
        <f t="array" aca="1" ref="C587" ca="1">INDEX('Wkly eq indx data joined'!$A$1:$AJ$1150,MATCH('Wkly eq indx data aligned'!$A587,OFFSET(INDIRECT(ADDRESS(1,MATCH(C$1,'Wkly eq indx data joined'!$1:$1,0),1,1,$A$1)),,,1150,1),0),MATCH(C$1,'Wkly eq indx data joined'!$1:$1,0)+1)</f>
        <v>9206.75</v>
      </c>
      <c r="D587" s="18" cm="1">
        <f t="array" aca="1" ref="D587" ca="1">IFERROR(INDEX('Wkly eq indx data joined'!$A$1:$AJ$1150,MATCH('Wkly eq indx data aligned'!$A587,OFFSET(INDIRECT(ADDRESS(1,MATCH(D$1,'Wkly eq indx data joined'!$1:$1,0),1,1,$A$1)),,,1150,1),0),MATCH(D$1,'Wkly eq indx data joined'!$1:$1,0)+1),D586)</f>
        <v>2906.886</v>
      </c>
      <c r="E587" s="9" cm="1">
        <f t="array" aca="1" ref="E587" ca="1">INDEX('Wkly eq indx data joined'!$A$1:$AJ$1150,MATCH('Wkly eq indx data aligned'!$A587,OFFSET(INDIRECT(ADDRESS(1,MATCH(E$1,'Wkly eq indx data joined'!$1:$1,0),1,1,$A$1)),,,1150,1),0),MATCH(E$1,'Wkly eq indx data joined'!$1:$1,0)+1)</f>
        <v>13789.63</v>
      </c>
      <c r="F587" s="9" cm="1">
        <f t="array" aca="1" ref="F587" ca="1">INDEX('Wkly eq indx data joined'!$A$1:$AJ$1150,MATCH('Wkly eq indx data aligned'!$A587,OFFSET(INDIRECT(ADDRESS(1,MATCH(F$1,'Wkly eq indx data joined'!$1:$1,0),1,1,$A$1)),,,1150,1),0),MATCH(F$1,'Wkly eq indx data joined'!$1:$1,0)+1)</f>
        <v>6098.05</v>
      </c>
      <c r="G587" s="9" cm="1">
        <f t="array" aca="1" ref="G587" ca="1">INDEX('Wkly eq indx data joined'!$A$1:$AJ$1150,MATCH('Wkly eq indx data aligned'!$A587,OFFSET(INDIRECT(ADDRESS(1,MATCH(G$1,'Wkly eq indx data joined'!$1:$1,0),1,1,$A$1)),,,1150,1),0),MATCH(G$1,'Wkly eq indx data joined'!$1:$1,0)+1)</f>
        <v>1279.21</v>
      </c>
      <c r="H587" s="9" cm="1">
        <f t="array" aca="1" ref="H587" ca="1">INDEX('Wkly eq indx data joined'!$A$1:$AJ$1150,MATCH('Wkly eq indx data aligned'!$A587,OFFSET(INDIRECT(ADDRESS(1,MATCH(H$1,'Wkly eq indx data joined'!$1:$1,0),1,1,$A$1)),,,1150,1),0),MATCH(H$1,'Wkly eq indx data joined'!$1:$1,0)+1)</f>
        <v>5718.13</v>
      </c>
      <c r="I587" s="9" cm="1">
        <f t="array" aca="1" ref="I587" ca="1">INDEX('Wkly eq indx data joined'!$A$1:$AJ$1150,MATCH('Wkly eq indx data aligned'!$A587,OFFSET(INDIRECT(ADDRESS(1,MATCH(I$1,'Wkly eq indx data joined'!$1:$1,0),1,1,$A$1)),,,1150,1),0),MATCH(I$1,'Wkly eq indx data joined'!$1:$1,0)+1)</f>
        <v>22300.23</v>
      </c>
      <c r="J587" s="9" cm="1">
        <f t="array" aca="1" ref="J587" ca="1">INDEX('Wkly eq indx data joined'!$A$1:$AJ$1150,MATCH('Wkly eq indx data aligned'!$A587,OFFSET(INDIRECT(ADDRESS(1,MATCH(J$1,'Wkly eq indx data joined'!$1:$1,0),1,1,$A$1)),,,1150,1),0),MATCH(J$1,'Wkly eq indx data joined'!$1:$1,0)+1)</f>
        <v>3810.22</v>
      </c>
      <c r="K587" s="9" cm="1">
        <f t="array" aca="1" ref="K587" ca="1">INDEX('Wkly eq indx data joined'!$A$1:$AJ$1150,MATCH('Wkly eq indx data aligned'!$A587,OFFSET(INDIRECT(ADDRESS(1,MATCH(K$1,'Wkly eq indx data joined'!$1:$1,0),1,1,$A$1)),,,1150,1),0),MATCH(K$1,'Wkly eq indx data joined'!$1:$1,0)+1)</f>
        <v>6664.4</v>
      </c>
      <c r="L587" s="12" cm="1">
        <f t="array" aca="1" ref="L587" ca="1">INDEX('Wkly eq indx data joined'!$A$1:$AJ$1150,MATCH('Wkly eq indx data aligned'!$A587+2,OFFSET(INDIRECT(ADDRESS(1,MATCH(L$1,'Wkly eq indx data joined'!$1:$1,0),1,1,$A$1)),,,1150,1),0),MATCH(L$1,'Wkly eq indx data joined'!$1:$1,0)+1)</f>
        <v>1981.13</v>
      </c>
      <c r="M587" s="9" cm="1">
        <f t="array" aca="1" ref="M587" ca="1">INDEX('Wkly eq indx data joined'!$A$1:$AJ$1150,MATCH('Wkly eq indx data aligned'!$A587,OFFSET(INDIRECT(ADDRESS(1,MATCH(M$1,'Wkly eq indx data joined'!$1:$1,0),1,1,$A$1)),,,1150,1),0),MATCH(M$1,'Wkly eq indx data joined'!$1:$1,0)+1)</f>
        <v>66879.899999999994</v>
      </c>
      <c r="N587" s="9" cm="1">
        <f t="array" aca="1" ref="N587" ca="1">INDEX('Wkly eq indx data joined'!$A$1:$AJ$1150,MATCH('Wkly eq indx data aligned'!$A587,OFFSET(INDIRECT(ADDRESS(1,MATCH(N$1,'Wkly eq indx data joined'!$1:$1,0),1,1,$A$1)),,,1150,1),0),MATCH(N$1,'Wkly eq indx data joined'!$1:$1,0)+1)</f>
        <v>2787.08</v>
      </c>
      <c r="O587" s="13" cm="1">
        <f t="array" aca="1" ref="O587" ca="1">INDEX('Wkly eq indx data joined'!$A$1:$AJ$1150,MATCH('Wkly eq indx data aligned'!$A587+1,OFFSET(INDIRECT(ADDRESS(1,MATCH(O$1,'Wkly eq indx data joined'!$1:$1,0),1,1,$A$1)),,,1150,1),0),MATCH(O$1,'Wkly eq indx data joined'!$1:$1,0)+1)</f>
        <v>8394.75</v>
      </c>
      <c r="P587" s="12" cm="1">
        <f t="array" aca="1" ref="P587" ca="1">INDEX('Wkly eq indx data joined'!$A$1:$AJ$1150,MATCH('Wkly eq indx data aligned'!$A587+2,OFFSET(INDIRECT(ADDRESS(1,MATCH(P$1,'Wkly eq indx data joined'!$1:$1,0),1,1,$A$1)),,,1150,1),0),MATCH(P$1,'Wkly eq indx data joined'!$1:$1,0)+1)</f>
        <v>5373.7</v>
      </c>
      <c r="Q587" s="9" cm="1">
        <f t="array" aca="1" ref="Q587" ca="1">INDEX('Wkly eq indx data joined'!$A$1:$AJ$1150,MATCH('Wkly eq indx data aligned'!$A587,OFFSET(INDIRECT(ADDRESS(1,MATCH(Q$1,'Wkly eq indx data joined'!$1:$1,0),1,1,$A$1)),,,1150,1),0),MATCH(Q$1,'Wkly eq indx data joined'!$1:$1,0)+1)</f>
        <v>350.41</v>
      </c>
      <c r="R587" s="12" cm="1">
        <f t="array" aca="1" ref="R587" ca="1">INDEX('Wkly eq indx data joined'!$A$1:$AJ$1150,MATCH('Wkly eq indx data aligned'!$A587+2,OFFSET(INDIRECT(ADDRESS(1,MATCH(R$1,'Wkly eq indx data joined'!$1:$1,0),1,1,$A$1)),,,1150,1),0),MATCH(R$1,'Wkly eq indx data joined'!$1:$1,0)+1)</f>
        <v>1747.32</v>
      </c>
      <c r="S587" s="9" cm="1">
        <f t="array" aca="1" ref="S587" ca="1">INDEX('Wkly eq indx data joined'!$A$1:$AJ$1150,MATCH('Wkly eq indx data aligned'!$A587,OFFSET(INDIRECT(ADDRESS(1,MATCH(S$1,'Wkly eq indx data joined'!$1:$1,0),1,1,$A$1)),,,1150,1),0),MATCH(S$1,'Wkly eq indx data joined'!$1:$1,0)+1)</f>
        <v>27612.91</v>
      </c>
    </row>
    <row r="588" spans="1:19" x14ac:dyDescent="0.25">
      <c r="A588" s="4">
        <f t="shared" si="9"/>
        <v>40627</v>
      </c>
      <c r="B588" s="9" cm="1">
        <f t="array" aca="1" ref="B588" ca="1">INDEX('Wkly eq indx data joined'!$A$1:$AJ$1150,MATCH('Wkly eq indx data aligned'!$A588,OFFSET(INDIRECT(ADDRESS(1,MATCH(B$1,'Wkly eq indx data joined'!$1:$1,0),1,1,$A$1)),,,1150,1),0),MATCH(B$1,'Wkly eq indx data joined'!$1:$1,0)+1)</f>
        <v>4742.643</v>
      </c>
      <c r="C588" s="9" cm="1">
        <f t="array" aca="1" ref="C588" ca="1">INDEX('Wkly eq indx data joined'!$A$1:$AJ$1150,MATCH('Wkly eq indx data aligned'!$A588,OFFSET(INDIRECT(ADDRESS(1,MATCH(C$1,'Wkly eq indx data joined'!$1:$1,0),1,1,$A$1)),,,1150,1),0),MATCH(C$1,'Wkly eq indx data joined'!$1:$1,0)+1)</f>
        <v>9536.1299999999992</v>
      </c>
      <c r="D588" s="18" cm="1">
        <f t="array" aca="1" ref="D588" ca="1">IFERROR(INDEX('Wkly eq indx data joined'!$A$1:$AJ$1150,MATCH('Wkly eq indx data aligned'!$A588,OFFSET(INDIRECT(ADDRESS(1,MATCH(D$1,'Wkly eq indx data joined'!$1:$1,0),1,1,$A$1)),,,1150,1),0),MATCH(D$1,'Wkly eq indx data joined'!$1:$1,0)+1),D587)</f>
        <v>2977.8139999999999</v>
      </c>
      <c r="E588" s="9" cm="1">
        <f t="array" aca="1" ref="E588" ca="1">INDEX('Wkly eq indx data joined'!$A$1:$AJ$1150,MATCH('Wkly eq indx data aligned'!$A588,OFFSET(INDIRECT(ADDRESS(1,MATCH(E$1,'Wkly eq indx data joined'!$1:$1,0),1,1,$A$1)),,,1150,1),0),MATCH(E$1,'Wkly eq indx data joined'!$1:$1,0)+1)</f>
        <v>14039.39</v>
      </c>
      <c r="F588" s="9" cm="1">
        <f t="array" aca="1" ref="F588" ca="1">INDEX('Wkly eq indx data joined'!$A$1:$AJ$1150,MATCH('Wkly eq indx data aligned'!$A588,OFFSET(INDIRECT(ADDRESS(1,MATCH(F$1,'Wkly eq indx data joined'!$1:$1,0),1,1,$A$1)),,,1150,1),0),MATCH(F$1,'Wkly eq indx data joined'!$1:$1,0)+1)</f>
        <v>6352.28</v>
      </c>
      <c r="G588" s="9" cm="1">
        <f t="array" aca="1" ref="G588" ca="1">INDEX('Wkly eq indx data joined'!$A$1:$AJ$1150,MATCH('Wkly eq indx data aligned'!$A588,OFFSET(INDIRECT(ADDRESS(1,MATCH(G$1,'Wkly eq indx data joined'!$1:$1,0),1,1,$A$1)),,,1150,1),0),MATCH(G$1,'Wkly eq indx data joined'!$1:$1,0)+1)</f>
        <v>1313.8</v>
      </c>
      <c r="H588" s="9" cm="1">
        <f t="array" aca="1" ref="H588" ca="1">INDEX('Wkly eq indx data joined'!$A$1:$AJ$1150,MATCH('Wkly eq indx data aligned'!$A588,OFFSET(INDIRECT(ADDRESS(1,MATCH(H$1,'Wkly eq indx data joined'!$1:$1,0),1,1,$A$1)),,,1150,1),0),MATCH(H$1,'Wkly eq indx data joined'!$1:$1,0)+1)</f>
        <v>5900.76</v>
      </c>
      <c r="I588" s="9" cm="1">
        <f t="array" aca="1" ref="I588" ca="1">INDEX('Wkly eq indx data joined'!$A$1:$AJ$1150,MATCH('Wkly eq indx data aligned'!$A588,OFFSET(INDIRECT(ADDRESS(1,MATCH(I$1,'Wkly eq indx data joined'!$1:$1,0),1,1,$A$1)),,,1150,1),0),MATCH(I$1,'Wkly eq indx data joined'!$1:$1,0)+1)</f>
        <v>23158.67</v>
      </c>
      <c r="J588" s="9" cm="1">
        <f t="array" aca="1" ref="J588" ca="1">INDEX('Wkly eq indx data joined'!$A$1:$AJ$1150,MATCH('Wkly eq indx data aligned'!$A588,OFFSET(INDIRECT(ADDRESS(1,MATCH(J$1,'Wkly eq indx data joined'!$1:$1,0),1,1,$A$1)),,,1150,1),0),MATCH(J$1,'Wkly eq indx data joined'!$1:$1,0)+1)</f>
        <v>3972.38</v>
      </c>
      <c r="K588" s="9" cm="1">
        <f t="array" aca="1" ref="K588" ca="1">INDEX('Wkly eq indx data joined'!$A$1:$AJ$1150,MATCH('Wkly eq indx data aligned'!$A588,OFFSET(INDIRECT(ADDRESS(1,MATCH(K$1,'Wkly eq indx data joined'!$1:$1,0),1,1,$A$1)),,,1150,1),0),MATCH(K$1,'Wkly eq indx data joined'!$1:$1,0)+1)</f>
        <v>6946.36</v>
      </c>
      <c r="L588" s="12" cm="1">
        <f t="array" aca="1" ref="L588" ca="1">INDEX('Wkly eq indx data joined'!$A$1:$AJ$1150,MATCH('Wkly eq indx data aligned'!$A588+2,OFFSET(INDIRECT(ADDRESS(1,MATCH(L$1,'Wkly eq indx data joined'!$1:$1,0),1,1,$A$1)),,,1150,1),0),MATCH(L$1,'Wkly eq indx data joined'!$1:$1,0)+1)</f>
        <v>2054.04</v>
      </c>
      <c r="M588" s="9" cm="1">
        <f t="array" aca="1" ref="M588" ca="1">INDEX('Wkly eq indx data joined'!$A$1:$AJ$1150,MATCH('Wkly eq indx data aligned'!$A588,OFFSET(INDIRECT(ADDRESS(1,MATCH(M$1,'Wkly eq indx data joined'!$1:$1,0),1,1,$A$1)),,,1150,1),0),MATCH(M$1,'Wkly eq indx data joined'!$1:$1,0)+1)</f>
        <v>67765.899999999994</v>
      </c>
      <c r="N588" s="9" cm="1">
        <f t="array" aca="1" ref="N588" ca="1">INDEX('Wkly eq indx data joined'!$A$1:$AJ$1150,MATCH('Wkly eq indx data aligned'!$A588,OFFSET(INDIRECT(ADDRESS(1,MATCH(N$1,'Wkly eq indx data joined'!$1:$1,0),1,1,$A$1)),,,1150,1),0),MATCH(N$1,'Wkly eq indx data joined'!$1:$1,0)+1)</f>
        <v>2881.67</v>
      </c>
      <c r="O588" s="13" cm="1">
        <f t="array" aca="1" ref="O588" ca="1">INDEX('Wkly eq indx data joined'!$A$1:$AJ$1150,MATCH('Wkly eq indx data aligned'!$A588+1,OFFSET(INDIRECT(ADDRESS(1,MATCH(O$1,'Wkly eq indx data joined'!$1:$1,0),1,1,$A$1)),,,1150,1),0),MATCH(O$1,'Wkly eq indx data joined'!$1:$1,0)+1)</f>
        <v>8610.39</v>
      </c>
      <c r="P588" s="12" cm="1">
        <f t="array" aca="1" ref="P588" ca="1">INDEX('Wkly eq indx data joined'!$A$1:$AJ$1150,MATCH('Wkly eq indx data aligned'!$A588+2,OFFSET(INDIRECT(ADDRESS(1,MATCH(P$1,'Wkly eq indx data joined'!$1:$1,0),1,1,$A$1)),,,1150,1),0),MATCH(P$1,'Wkly eq indx data joined'!$1:$1,0)+1)</f>
        <v>5654.25</v>
      </c>
      <c r="Q588" s="9" cm="1">
        <f t="array" aca="1" ref="Q588" ca="1">INDEX('Wkly eq indx data joined'!$A$1:$AJ$1150,MATCH('Wkly eq indx data aligned'!$A588,OFFSET(INDIRECT(ADDRESS(1,MATCH(Q$1,'Wkly eq indx data joined'!$1:$1,0),1,1,$A$1)),,,1150,1),0),MATCH(Q$1,'Wkly eq indx data joined'!$1:$1,0)+1)</f>
        <v>364.65</v>
      </c>
      <c r="R588" s="12" cm="1">
        <f t="array" aca="1" ref="R588" ca="1">INDEX('Wkly eq indx data joined'!$A$1:$AJ$1150,MATCH('Wkly eq indx data aligned'!$A588+2,OFFSET(INDIRECT(ADDRESS(1,MATCH(R$1,'Wkly eq indx data joined'!$1:$1,0),1,1,$A$1)),,,1150,1),0),MATCH(R$1,'Wkly eq indx data joined'!$1:$1,0)+1)</f>
        <v>1807.46</v>
      </c>
      <c r="S588" s="9" cm="1">
        <f t="array" aca="1" ref="S588" ca="1">INDEX('Wkly eq indx data joined'!$A$1:$AJ$1150,MATCH('Wkly eq indx data aligned'!$A588,OFFSET(INDIRECT(ADDRESS(1,MATCH(S$1,'Wkly eq indx data joined'!$1:$1,0),1,1,$A$1)),,,1150,1),0),MATCH(S$1,'Wkly eq indx data joined'!$1:$1,0)+1)</f>
        <v>28492.55</v>
      </c>
    </row>
    <row r="589" spans="1:19" x14ac:dyDescent="0.25">
      <c r="A589" s="4">
        <f t="shared" si="9"/>
        <v>40634</v>
      </c>
      <c r="B589" s="9" cm="1">
        <f t="array" aca="1" ref="B589" ca="1">INDEX('Wkly eq indx data joined'!$A$1:$AJ$1150,MATCH('Wkly eq indx data aligned'!$A589,OFFSET(INDIRECT(ADDRESS(1,MATCH(B$1,'Wkly eq indx data joined'!$1:$1,0),1,1,$A$1)),,,1150,1),0),MATCH(B$1,'Wkly eq indx data joined'!$1:$1,0)+1)</f>
        <v>4861.8339999999998</v>
      </c>
      <c r="C589" s="9" cm="1">
        <f t="array" aca="1" ref="C589" ca="1">INDEX('Wkly eq indx data joined'!$A$1:$AJ$1150,MATCH('Wkly eq indx data aligned'!$A589,OFFSET(INDIRECT(ADDRESS(1,MATCH(C$1,'Wkly eq indx data joined'!$1:$1,0),1,1,$A$1)),,,1150,1),0),MATCH(C$1,'Wkly eq indx data joined'!$1:$1,0)+1)</f>
        <v>9708.39</v>
      </c>
      <c r="D589" s="18" cm="1">
        <f t="array" aca="1" ref="D589" ca="1">IFERROR(INDEX('Wkly eq indx data joined'!$A$1:$AJ$1150,MATCH('Wkly eq indx data aligned'!$A589,OFFSET(INDIRECT(ADDRESS(1,MATCH(D$1,'Wkly eq indx data joined'!$1:$1,0),1,1,$A$1)),,,1150,1),0),MATCH(D$1,'Wkly eq indx data joined'!$1:$1,0)+1),D588)</f>
        <v>2967.41</v>
      </c>
      <c r="E589" s="9" cm="1">
        <f t="array" aca="1" ref="E589" ca="1">INDEX('Wkly eq indx data joined'!$A$1:$AJ$1150,MATCH('Wkly eq indx data aligned'!$A589,OFFSET(INDIRECT(ADDRESS(1,MATCH(E$1,'Wkly eq indx data joined'!$1:$1,0),1,1,$A$1)),,,1150,1),0),MATCH(E$1,'Wkly eq indx data joined'!$1:$1,0)+1)</f>
        <v>14130.15</v>
      </c>
      <c r="F589" s="9" cm="1">
        <f t="array" aca="1" ref="F589" ca="1">INDEX('Wkly eq indx data joined'!$A$1:$AJ$1150,MATCH('Wkly eq indx data aligned'!$A589,OFFSET(INDIRECT(ADDRESS(1,MATCH(F$1,'Wkly eq indx data joined'!$1:$1,0),1,1,$A$1)),,,1150,1),0),MATCH(F$1,'Wkly eq indx data joined'!$1:$1,0)+1)</f>
        <v>6439.91</v>
      </c>
      <c r="G589" s="9" cm="1">
        <f t="array" aca="1" ref="G589" ca="1">INDEX('Wkly eq indx data joined'!$A$1:$AJ$1150,MATCH('Wkly eq indx data aligned'!$A589,OFFSET(INDIRECT(ADDRESS(1,MATCH(G$1,'Wkly eq indx data joined'!$1:$1,0),1,1,$A$1)),,,1150,1),0),MATCH(G$1,'Wkly eq indx data joined'!$1:$1,0)+1)</f>
        <v>1332.41</v>
      </c>
      <c r="H589" s="9" cm="1">
        <f t="array" aca="1" ref="H589" ca="1">INDEX('Wkly eq indx data joined'!$A$1:$AJ$1150,MATCH('Wkly eq indx data aligned'!$A589,OFFSET(INDIRECT(ADDRESS(1,MATCH(H$1,'Wkly eq indx data joined'!$1:$1,0),1,1,$A$1)),,,1150,1),0),MATCH(H$1,'Wkly eq indx data joined'!$1:$1,0)+1)</f>
        <v>6009.92</v>
      </c>
      <c r="I589" s="9" cm="1">
        <f t="array" aca="1" ref="I589" ca="1">INDEX('Wkly eq indx data joined'!$A$1:$AJ$1150,MATCH('Wkly eq indx data aligned'!$A589,OFFSET(INDIRECT(ADDRESS(1,MATCH(I$1,'Wkly eq indx data joined'!$1:$1,0),1,1,$A$1)),,,1150,1),0),MATCH(I$1,'Wkly eq indx data joined'!$1:$1,0)+1)</f>
        <v>23801.9</v>
      </c>
      <c r="J589" s="9" cm="1">
        <f t="array" aca="1" ref="J589" ca="1">INDEX('Wkly eq indx data joined'!$A$1:$AJ$1150,MATCH('Wkly eq indx data aligned'!$A589,OFFSET(INDIRECT(ADDRESS(1,MATCH(J$1,'Wkly eq indx data joined'!$1:$1,0),1,1,$A$1)),,,1150,1),0),MATCH(J$1,'Wkly eq indx data joined'!$1:$1,0)+1)</f>
        <v>4054.76</v>
      </c>
      <c r="K589" s="9" cm="1">
        <f t="array" aca="1" ref="K589" ca="1">INDEX('Wkly eq indx data joined'!$A$1:$AJ$1150,MATCH('Wkly eq indx data aligned'!$A589,OFFSET(INDIRECT(ADDRESS(1,MATCH(K$1,'Wkly eq indx data joined'!$1:$1,0),1,1,$A$1)),,,1150,1),0),MATCH(K$1,'Wkly eq indx data joined'!$1:$1,0)+1)</f>
        <v>7179.81</v>
      </c>
      <c r="L589" s="12" cm="1">
        <f t="array" aca="1" ref="L589" ca="1">INDEX('Wkly eq indx data joined'!$A$1:$AJ$1150,MATCH('Wkly eq indx data aligned'!$A589+2,OFFSET(INDIRECT(ADDRESS(1,MATCH(L$1,'Wkly eq indx data joined'!$1:$1,0),1,1,$A$1)),,,1150,1),0),MATCH(L$1,'Wkly eq indx data joined'!$1:$1,0)+1)</f>
        <v>2121.0100000000002</v>
      </c>
      <c r="M589" s="9" cm="1">
        <f t="array" aca="1" ref="M589" ca="1">INDEX('Wkly eq indx data joined'!$A$1:$AJ$1150,MATCH('Wkly eq indx data aligned'!$A589,OFFSET(INDIRECT(ADDRESS(1,MATCH(M$1,'Wkly eq indx data joined'!$1:$1,0),1,1,$A$1)),,,1150,1),0),MATCH(M$1,'Wkly eq indx data joined'!$1:$1,0)+1)</f>
        <v>69268.3</v>
      </c>
      <c r="N589" s="9" cm="1">
        <f t="array" aca="1" ref="N589" ca="1">INDEX('Wkly eq indx data joined'!$A$1:$AJ$1150,MATCH('Wkly eq indx data aligned'!$A589,OFFSET(INDIRECT(ADDRESS(1,MATCH(N$1,'Wkly eq indx data joined'!$1:$1,0),1,1,$A$1)),,,1150,1),0),MATCH(N$1,'Wkly eq indx data joined'!$1:$1,0)+1)</f>
        <v>2942.04</v>
      </c>
      <c r="O589" s="13" cm="1">
        <f t="array" aca="1" ref="O589" ca="1">INDEX('Wkly eq indx data joined'!$A$1:$AJ$1150,MATCH('Wkly eq indx data aligned'!$A589+1,OFFSET(INDIRECT(ADDRESS(1,MATCH(O$1,'Wkly eq indx data joined'!$1:$1,0),1,1,$A$1)),,,1150,1),0),MATCH(O$1,'Wkly eq indx data joined'!$1:$1,0)+1)</f>
        <v>8705.1299999999992</v>
      </c>
      <c r="P589" s="12" cm="1">
        <f t="array" aca="1" ref="P589" ca="1">INDEX('Wkly eq indx data joined'!$A$1:$AJ$1150,MATCH('Wkly eq indx data aligned'!$A589+2,OFFSET(INDIRECT(ADDRESS(1,MATCH(P$1,'Wkly eq indx data joined'!$1:$1,0),1,1,$A$1)),,,1150,1),0),MATCH(P$1,'Wkly eq indx data joined'!$1:$1,0)+1)</f>
        <v>5826.05</v>
      </c>
      <c r="Q589" s="9" cm="1">
        <f t="array" aca="1" ref="Q589" ca="1">INDEX('Wkly eq indx data joined'!$A$1:$AJ$1150,MATCH('Wkly eq indx data aligned'!$A589,OFFSET(INDIRECT(ADDRESS(1,MATCH(Q$1,'Wkly eq indx data joined'!$1:$1,0),1,1,$A$1)),,,1150,1),0),MATCH(Q$1,'Wkly eq indx data joined'!$1:$1,0)+1)</f>
        <v>369.45</v>
      </c>
      <c r="R589" s="12" cm="1">
        <f t="array" aca="1" ref="R589" ca="1">INDEX('Wkly eq indx data joined'!$A$1:$AJ$1150,MATCH('Wkly eq indx data aligned'!$A589+2,OFFSET(INDIRECT(ADDRESS(1,MATCH(R$1,'Wkly eq indx data joined'!$1:$1,0),1,1,$A$1)),,,1150,1),0),MATCH(R$1,'Wkly eq indx data joined'!$1:$1,0)+1)</f>
        <v>1843.43</v>
      </c>
      <c r="S589" s="9" cm="1">
        <f t="array" aca="1" ref="S589" ca="1">INDEX('Wkly eq indx data joined'!$A$1:$AJ$1150,MATCH('Wkly eq indx data aligned'!$A589,OFFSET(INDIRECT(ADDRESS(1,MATCH(S$1,'Wkly eq indx data joined'!$1:$1,0),1,1,$A$1)),,,1150,1),0),MATCH(S$1,'Wkly eq indx data joined'!$1:$1,0)+1)</f>
        <v>29175.56</v>
      </c>
    </row>
    <row r="590" spans="1:19" x14ac:dyDescent="0.25">
      <c r="A590" s="4">
        <f t="shared" si="9"/>
        <v>40641</v>
      </c>
      <c r="B590" s="9" cm="1">
        <f t="array" aca="1" ref="B590" ca="1">INDEX('Wkly eq indx data joined'!$A$1:$AJ$1150,MATCH('Wkly eq indx data aligned'!$A590,OFFSET(INDIRECT(ADDRESS(1,MATCH(B$1,'Wkly eq indx data joined'!$1:$1,0),1,1,$A$1)),,,1150,1),0),MATCH(B$1,'Wkly eq indx data joined'!$1:$1,0)+1)</f>
        <v>4940.5659999999998</v>
      </c>
      <c r="C590" s="9" cm="1">
        <f t="array" aca="1" ref="C590" ca="1">INDEX('Wkly eq indx data joined'!$A$1:$AJ$1150,MATCH('Wkly eq indx data aligned'!$A590,OFFSET(INDIRECT(ADDRESS(1,MATCH(C$1,'Wkly eq indx data joined'!$1:$1,0),1,1,$A$1)),,,1150,1),0),MATCH(C$1,'Wkly eq indx data joined'!$1:$1,0)+1)</f>
        <v>9768.08</v>
      </c>
      <c r="D590" s="18" cm="1">
        <f t="array" aca="1" ref="D590" ca="1">IFERROR(INDEX('Wkly eq indx data joined'!$A$1:$AJ$1150,MATCH('Wkly eq indx data aligned'!$A590,OFFSET(INDIRECT(ADDRESS(1,MATCH(D$1,'Wkly eq indx data joined'!$1:$1,0),1,1,$A$1)),,,1150,1),0),MATCH(D$1,'Wkly eq indx data joined'!$1:$1,0)+1),D589)</f>
        <v>3030.0210000000002</v>
      </c>
      <c r="E590" s="9" cm="1">
        <f t="array" aca="1" ref="E590" ca="1">INDEX('Wkly eq indx data joined'!$A$1:$AJ$1150,MATCH('Wkly eq indx data aligned'!$A590,OFFSET(INDIRECT(ADDRESS(1,MATCH(E$1,'Wkly eq indx data joined'!$1:$1,0),1,1,$A$1)),,,1150,1),0),MATCH(E$1,'Wkly eq indx data joined'!$1:$1,0)+1)</f>
        <v>14208.43</v>
      </c>
      <c r="F590" s="9" cm="1">
        <f t="array" aca="1" ref="F590" ca="1">INDEX('Wkly eq indx data joined'!$A$1:$AJ$1150,MATCH('Wkly eq indx data aligned'!$A590,OFFSET(INDIRECT(ADDRESS(1,MATCH(F$1,'Wkly eq indx data joined'!$1:$1,0),1,1,$A$1)),,,1150,1),0),MATCH(F$1,'Wkly eq indx data joined'!$1:$1,0)+1)</f>
        <v>6457.93</v>
      </c>
      <c r="G590" s="9" cm="1">
        <f t="array" aca="1" ref="G590" ca="1">INDEX('Wkly eq indx data joined'!$A$1:$AJ$1150,MATCH('Wkly eq indx data aligned'!$A590,OFFSET(INDIRECT(ADDRESS(1,MATCH(G$1,'Wkly eq indx data joined'!$1:$1,0),1,1,$A$1)),,,1150,1),0),MATCH(G$1,'Wkly eq indx data joined'!$1:$1,0)+1)</f>
        <v>1328.17</v>
      </c>
      <c r="H590" s="9" cm="1">
        <f t="array" aca="1" ref="H590" ca="1">INDEX('Wkly eq indx data joined'!$A$1:$AJ$1150,MATCH('Wkly eq indx data aligned'!$A590,OFFSET(INDIRECT(ADDRESS(1,MATCH(H$1,'Wkly eq indx data joined'!$1:$1,0),1,1,$A$1)),,,1150,1),0),MATCH(H$1,'Wkly eq indx data joined'!$1:$1,0)+1)</f>
        <v>6055.75</v>
      </c>
      <c r="I590" s="9" cm="1">
        <f t="array" aca="1" ref="I590" ca="1">INDEX('Wkly eq indx data joined'!$A$1:$AJ$1150,MATCH('Wkly eq indx data aligned'!$A590,OFFSET(INDIRECT(ADDRESS(1,MATCH(I$1,'Wkly eq indx data joined'!$1:$1,0),1,1,$A$1)),,,1150,1),0),MATCH(I$1,'Wkly eq indx data joined'!$1:$1,0)+1)</f>
        <v>24396.07</v>
      </c>
      <c r="J590" s="9" cm="1">
        <f t="array" aca="1" ref="J590" ca="1">INDEX('Wkly eq indx data joined'!$A$1:$AJ$1150,MATCH('Wkly eq indx data aligned'!$A590,OFFSET(INDIRECT(ADDRESS(1,MATCH(J$1,'Wkly eq indx data joined'!$1:$1,0),1,1,$A$1)),,,1150,1),0),MATCH(J$1,'Wkly eq indx data joined'!$1:$1,0)+1)</f>
        <v>4061.91</v>
      </c>
      <c r="K590" s="9" cm="1">
        <f t="array" aca="1" ref="K590" ca="1">INDEX('Wkly eq indx data joined'!$A$1:$AJ$1150,MATCH('Wkly eq indx data aligned'!$A590,OFFSET(INDIRECT(ADDRESS(1,MATCH(K$1,'Wkly eq indx data joined'!$1:$1,0),1,1,$A$1)),,,1150,1),0),MATCH(K$1,'Wkly eq indx data joined'!$1:$1,0)+1)</f>
        <v>7217.02</v>
      </c>
      <c r="L590" s="12" cm="1">
        <f t="array" aca="1" ref="L590" ca="1">INDEX('Wkly eq indx data joined'!$A$1:$AJ$1150,MATCH('Wkly eq indx data aligned'!$A590+2,OFFSET(INDIRECT(ADDRESS(1,MATCH(L$1,'Wkly eq indx data joined'!$1:$1,0),1,1,$A$1)),,,1150,1),0),MATCH(L$1,'Wkly eq indx data joined'!$1:$1,0)+1)</f>
        <v>2127.9699999999998</v>
      </c>
      <c r="M590" s="9" cm="1">
        <f t="array" aca="1" ref="M590" ca="1">INDEX('Wkly eq indx data joined'!$A$1:$AJ$1150,MATCH('Wkly eq indx data aligned'!$A590,OFFSET(INDIRECT(ADDRESS(1,MATCH(M$1,'Wkly eq indx data joined'!$1:$1,0),1,1,$A$1)),,,1150,1),0),MATCH(M$1,'Wkly eq indx data joined'!$1:$1,0)+1)</f>
        <v>68718</v>
      </c>
      <c r="N590" s="9" cm="1">
        <f t="array" aca="1" ref="N590" ca="1">INDEX('Wkly eq indx data joined'!$A$1:$AJ$1150,MATCH('Wkly eq indx data aligned'!$A590,OFFSET(INDIRECT(ADDRESS(1,MATCH(N$1,'Wkly eq indx data joined'!$1:$1,0),1,1,$A$1)),,,1150,1),0),MATCH(N$1,'Wkly eq indx data joined'!$1:$1,0)+1)</f>
        <v>2965.12</v>
      </c>
      <c r="O590" s="13" cm="1">
        <f t="array" aca="1" ref="O590" ca="1">INDEX('Wkly eq indx data joined'!$A$1:$AJ$1150,MATCH('Wkly eq indx data aligned'!$A590+1,OFFSET(INDIRECT(ADDRESS(1,MATCH(O$1,'Wkly eq indx data joined'!$1:$1,0),1,1,$A$1)),,,1150,1),0),MATCH(O$1,'Wkly eq indx data joined'!$1:$1,0)+1)</f>
        <v>8894.5400000000009</v>
      </c>
      <c r="P590" s="12" cm="1">
        <f t="array" aca="1" ref="P590" ca="1">INDEX('Wkly eq indx data joined'!$A$1:$AJ$1150,MATCH('Wkly eq indx data aligned'!$A590+2,OFFSET(INDIRECT(ADDRESS(1,MATCH(P$1,'Wkly eq indx data joined'!$1:$1,0),1,1,$A$1)),,,1150,1),0),MATCH(P$1,'Wkly eq indx data joined'!$1:$1,0)+1)</f>
        <v>5842</v>
      </c>
      <c r="Q590" s="9" cm="1">
        <f t="array" aca="1" ref="Q590" ca="1">INDEX('Wkly eq indx data joined'!$A$1:$AJ$1150,MATCH('Wkly eq indx data aligned'!$A590,OFFSET(INDIRECT(ADDRESS(1,MATCH(Q$1,'Wkly eq indx data joined'!$1:$1,0),1,1,$A$1)),,,1150,1),0),MATCH(Q$1,'Wkly eq indx data joined'!$1:$1,0)+1)</f>
        <v>366.94</v>
      </c>
      <c r="R590" s="12" cm="1">
        <f t="array" aca="1" ref="R590" ca="1">INDEX('Wkly eq indx data joined'!$A$1:$AJ$1150,MATCH('Wkly eq indx data aligned'!$A590+2,OFFSET(INDIRECT(ADDRESS(1,MATCH(R$1,'Wkly eq indx data joined'!$1:$1,0),1,1,$A$1)),,,1150,1),0),MATCH(R$1,'Wkly eq indx data joined'!$1:$1,0)+1)</f>
        <v>1855.97</v>
      </c>
      <c r="S590" s="9" cm="1">
        <f t="array" aca="1" ref="S590" ca="1">INDEX('Wkly eq indx data joined'!$A$1:$AJ$1150,MATCH('Wkly eq indx data aligned'!$A590,OFFSET(INDIRECT(ADDRESS(1,MATCH(S$1,'Wkly eq indx data joined'!$1:$1,0),1,1,$A$1)),,,1150,1),0),MATCH(S$1,'Wkly eq indx data joined'!$1:$1,0)+1)</f>
        <v>29561.08</v>
      </c>
    </row>
    <row r="591" spans="1:19" x14ac:dyDescent="0.25">
      <c r="A591" s="4">
        <f t="shared" si="9"/>
        <v>40648</v>
      </c>
      <c r="B591" s="9" cm="1">
        <f t="array" aca="1" ref="B591" ca="1">INDEX('Wkly eq indx data joined'!$A$1:$AJ$1150,MATCH('Wkly eq indx data aligned'!$A591,OFFSET(INDIRECT(ADDRESS(1,MATCH(B$1,'Wkly eq indx data joined'!$1:$1,0),1,1,$A$1)),,,1150,1),0),MATCH(B$1,'Wkly eq indx data joined'!$1:$1,0)+1)</f>
        <v>4852.1409999999996</v>
      </c>
      <c r="C591" s="9" cm="1">
        <f t="array" aca="1" ref="C591" ca="1">INDEX('Wkly eq indx data joined'!$A$1:$AJ$1150,MATCH('Wkly eq indx data aligned'!$A591,OFFSET(INDIRECT(ADDRESS(1,MATCH(C$1,'Wkly eq indx data joined'!$1:$1,0),1,1,$A$1)),,,1150,1),0),MATCH(C$1,'Wkly eq indx data joined'!$1:$1,0)+1)</f>
        <v>9591.52</v>
      </c>
      <c r="D591" s="18" cm="1">
        <f t="array" aca="1" ref="D591" ca="1">IFERROR(INDEX('Wkly eq indx data joined'!$A$1:$AJ$1150,MATCH('Wkly eq indx data aligned'!$A591,OFFSET(INDIRECT(ADDRESS(1,MATCH(D$1,'Wkly eq indx data joined'!$1:$1,0),1,1,$A$1)),,,1150,1),0),MATCH(D$1,'Wkly eq indx data joined'!$1:$1,0)+1),D590)</f>
        <v>3050.5259999999998</v>
      </c>
      <c r="E591" s="9" cm="1">
        <f t="array" aca="1" ref="E591" ca="1">INDEX('Wkly eq indx data joined'!$A$1:$AJ$1150,MATCH('Wkly eq indx data aligned'!$A591,OFFSET(INDIRECT(ADDRESS(1,MATCH(E$1,'Wkly eq indx data joined'!$1:$1,0),1,1,$A$1)),,,1150,1),0),MATCH(E$1,'Wkly eq indx data joined'!$1:$1,0)+1)</f>
        <v>13799.12</v>
      </c>
      <c r="F591" s="9" cm="1">
        <f t="array" aca="1" ref="F591" ca="1">INDEX('Wkly eq indx data joined'!$A$1:$AJ$1150,MATCH('Wkly eq indx data aligned'!$A591,OFFSET(INDIRECT(ADDRESS(1,MATCH(F$1,'Wkly eq indx data joined'!$1:$1,0),1,1,$A$1)),,,1150,1),0),MATCH(F$1,'Wkly eq indx data joined'!$1:$1,0)+1)</f>
        <v>6400.26</v>
      </c>
      <c r="G591" s="9" cm="1">
        <f t="array" aca="1" ref="G591" ca="1">INDEX('Wkly eq indx data joined'!$A$1:$AJ$1150,MATCH('Wkly eq indx data aligned'!$A591,OFFSET(INDIRECT(ADDRESS(1,MATCH(G$1,'Wkly eq indx data joined'!$1:$1,0),1,1,$A$1)),,,1150,1),0),MATCH(G$1,'Wkly eq indx data joined'!$1:$1,0)+1)</f>
        <v>1319.68</v>
      </c>
      <c r="H591" s="9" cm="1">
        <f t="array" aca="1" ref="H591" ca="1">INDEX('Wkly eq indx data joined'!$A$1:$AJ$1150,MATCH('Wkly eq indx data aligned'!$A591,OFFSET(INDIRECT(ADDRESS(1,MATCH(H$1,'Wkly eq indx data joined'!$1:$1,0),1,1,$A$1)),,,1150,1),0),MATCH(H$1,'Wkly eq indx data joined'!$1:$1,0)+1)</f>
        <v>5996.01</v>
      </c>
      <c r="I591" s="9" cm="1">
        <f t="array" aca="1" ref="I591" ca="1">INDEX('Wkly eq indx data joined'!$A$1:$AJ$1150,MATCH('Wkly eq indx data aligned'!$A591,OFFSET(INDIRECT(ADDRESS(1,MATCH(I$1,'Wkly eq indx data joined'!$1:$1,0),1,1,$A$1)),,,1150,1),0),MATCH(I$1,'Wkly eq indx data joined'!$1:$1,0)+1)</f>
        <v>24008.07</v>
      </c>
      <c r="J591" s="9" cm="1">
        <f t="array" aca="1" ref="J591" ca="1">INDEX('Wkly eq indx data joined'!$A$1:$AJ$1150,MATCH('Wkly eq indx data aligned'!$A591,OFFSET(INDIRECT(ADDRESS(1,MATCH(J$1,'Wkly eq indx data joined'!$1:$1,0),1,1,$A$1)),,,1150,1),0),MATCH(J$1,'Wkly eq indx data joined'!$1:$1,0)+1)</f>
        <v>3974.48</v>
      </c>
      <c r="K591" s="9" cm="1">
        <f t="array" aca="1" ref="K591" ca="1">INDEX('Wkly eq indx data joined'!$A$1:$AJ$1150,MATCH('Wkly eq indx data aligned'!$A591,OFFSET(INDIRECT(ADDRESS(1,MATCH(K$1,'Wkly eq indx data joined'!$1:$1,0),1,1,$A$1)),,,1150,1),0),MATCH(K$1,'Wkly eq indx data joined'!$1:$1,0)+1)</f>
        <v>7178.29</v>
      </c>
      <c r="L591" s="12" cm="1">
        <f t="array" aca="1" ref="L591" ca="1">INDEX('Wkly eq indx data joined'!$A$1:$AJ$1150,MATCH('Wkly eq indx data aligned'!$A591+2,OFFSET(INDIRECT(ADDRESS(1,MATCH(L$1,'Wkly eq indx data joined'!$1:$1,0),1,1,$A$1)),,,1150,1),0),MATCH(L$1,'Wkly eq indx data joined'!$1:$1,0)+1)</f>
        <v>2140.5</v>
      </c>
      <c r="M591" s="9" cm="1">
        <f t="array" aca="1" ref="M591" ca="1">INDEX('Wkly eq indx data joined'!$A$1:$AJ$1150,MATCH('Wkly eq indx data aligned'!$A591,OFFSET(INDIRECT(ADDRESS(1,MATCH(M$1,'Wkly eq indx data joined'!$1:$1,0),1,1,$A$1)),,,1150,1),0),MATCH(M$1,'Wkly eq indx data joined'!$1:$1,0)+1)</f>
        <v>66684.2</v>
      </c>
      <c r="N591" s="9" cm="1">
        <f t="array" aca="1" ref="N591" ca="1">INDEX('Wkly eq indx data joined'!$A$1:$AJ$1150,MATCH('Wkly eq indx data aligned'!$A591,OFFSET(INDIRECT(ADDRESS(1,MATCH(N$1,'Wkly eq indx data joined'!$1:$1,0),1,1,$A$1)),,,1150,1),0),MATCH(N$1,'Wkly eq indx data joined'!$1:$1,0)+1)</f>
        <v>2950.17</v>
      </c>
      <c r="O591" s="13" cm="1">
        <f t="array" aca="1" ref="O591" ca="1">INDEX('Wkly eq indx data joined'!$A$1:$AJ$1150,MATCH('Wkly eq indx data aligned'!$A591+1,OFFSET(INDIRECT(ADDRESS(1,MATCH(O$1,'Wkly eq indx data joined'!$1:$1,0),1,1,$A$1)),,,1150,1),0),MATCH(O$1,'Wkly eq indx data joined'!$1:$1,0)+1)</f>
        <v>8718.1200000000008</v>
      </c>
      <c r="P591" s="12" cm="1">
        <f t="array" aca="1" ref="P591" ca="1">INDEX('Wkly eq indx data joined'!$A$1:$AJ$1150,MATCH('Wkly eq indx data aligned'!$A591+2,OFFSET(INDIRECT(ADDRESS(1,MATCH(P$1,'Wkly eq indx data joined'!$1:$1,0),1,1,$A$1)),,,1150,1),0),MATCH(P$1,'Wkly eq indx data joined'!$1:$1,0)+1)</f>
        <v>5824.55</v>
      </c>
      <c r="Q591" s="9" cm="1">
        <f t="array" aca="1" ref="Q591" ca="1">INDEX('Wkly eq indx data joined'!$A$1:$AJ$1150,MATCH('Wkly eq indx data aligned'!$A591,OFFSET(INDIRECT(ADDRESS(1,MATCH(Q$1,'Wkly eq indx data joined'!$1:$1,0),1,1,$A$1)),,,1150,1),0),MATCH(Q$1,'Wkly eq indx data joined'!$1:$1,0)+1)</f>
        <v>359</v>
      </c>
      <c r="R591" s="12" cm="1">
        <f t="array" aca="1" ref="R591" ca="1">INDEX('Wkly eq indx data joined'!$A$1:$AJ$1150,MATCH('Wkly eq indx data aligned'!$A591+2,OFFSET(INDIRECT(ADDRESS(1,MATCH(R$1,'Wkly eq indx data joined'!$1:$1,0),1,1,$A$1)),,,1150,1),0),MATCH(R$1,'Wkly eq indx data joined'!$1:$1,0)+1)</f>
        <v>1780.36</v>
      </c>
      <c r="S591" s="9" cm="1">
        <f t="array" aca="1" ref="S591" ca="1">INDEX('Wkly eq indx data joined'!$A$1:$AJ$1150,MATCH('Wkly eq indx data aligned'!$A591,OFFSET(INDIRECT(ADDRESS(1,MATCH(S$1,'Wkly eq indx data joined'!$1:$1,0),1,1,$A$1)),,,1150,1),0),MATCH(S$1,'Wkly eq indx data joined'!$1:$1,0)+1)</f>
        <v>29003.69</v>
      </c>
    </row>
    <row r="592" spans="1:19" x14ac:dyDescent="0.25">
      <c r="A592" s="4">
        <f t="shared" si="9"/>
        <v>40655</v>
      </c>
      <c r="B592" s="9" cm="1">
        <f t="array" aca="1" ref="B592" ca="1">INDEX('Wkly eq indx data joined'!$A$1:$AJ$1150,MATCH('Wkly eq indx data aligned'!$A592,OFFSET(INDIRECT(ADDRESS(1,MATCH(B$1,'Wkly eq indx data joined'!$1:$1,0),1,1,$A$1)),,,1150,1),0),MATCH(B$1,'Wkly eq indx data joined'!$1:$1,0)+1)</f>
        <v>4913.8019999999997</v>
      </c>
      <c r="C592" s="9" cm="1">
        <f t="array" aca="1" ref="C592" ca="1">INDEX('Wkly eq indx data joined'!$A$1:$AJ$1150,MATCH('Wkly eq indx data aligned'!$A592,OFFSET(INDIRECT(ADDRESS(1,MATCH(C$1,'Wkly eq indx data joined'!$1:$1,0),1,1,$A$1)),,,1150,1),0),MATCH(C$1,'Wkly eq indx data joined'!$1:$1,0)+1)</f>
        <v>9682.2099999999991</v>
      </c>
      <c r="D592" s="18" cm="1">
        <f t="array" aca="1" ref="D592" ca="1">IFERROR(INDEX('Wkly eq indx data joined'!$A$1:$AJ$1150,MATCH('Wkly eq indx data aligned'!$A592,OFFSET(INDIRECT(ADDRESS(1,MATCH(D$1,'Wkly eq indx data joined'!$1:$1,0),1,1,$A$1)),,,1150,1),0),MATCH(D$1,'Wkly eq indx data joined'!$1:$1,0)+1),D591)</f>
        <v>3010.5169999999998</v>
      </c>
      <c r="E592" s="9" cm="1">
        <f t="array" aca="1" ref="E592" ca="1">INDEX('Wkly eq indx data joined'!$A$1:$AJ$1150,MATCH('Wkly eq indx data aligned'!$A592,OFFSET(INDIRECT(ADDRESS(1,MATCH(E$1,'Wkly eq indx data joined'!$1:$1,0),1,1,$A$1)),,,1150,1),0),MATCH(E$1,'Wkly eq indx data joined'!$1:$1,0)+1)</f>
        <v>13972.02</v>
      </c>
      <c r="F592" s="9" cm="1">
        <f t="array" aca="1" ref="F592" ca="1">INDEX('Wkly eq indx data joined'!$A$1:$AJ$1150,MATCH('Wkly eq indx data aligned'!$A592,OFFSET(INDIRECT(ADDRESS(1,MATCH(F$1,'Wkly eq indx data joined'!$1:$1,0),1,1,$A$1)),,,1150,1),0),MATCH(F$1,'Wkly eq indx data joined'!$1:$1,0)+1)</f>
        <v>6457.16</v>
      </c>
      <c r="G592" s="9" cm="1">
        <f t="array" aca="1" ref="G592" ca="1">INDEX('Wkly eq indx data joined'!$A$1:$AJ$1150,MATCH('Wkly eq indx data aligned'!$A592,OFFSET(INDIRECT(ADDRESS(1,MATCH(G$1,'Wkly eq indx data joined'!$1:$1,0),1,1,$A$1)),,,1150,1),0),MATCH(G$1,'Wkly eq indx data joined'!$1:$1,0)+1)</f>
        <v>1337.39</v>
      </c>
      <c r="H592" s="9" cm="1">
        <f t="array" aca="1" ref="H592" ca="1">INDEX('Wkly eq indx data joined'!$A$1:$AJ$1150,MATCH('Wkly eq indx data aligned'!$A592,OFFSET(INDIRECT(ADDRESS(1,MATCH(H$1,'Wkly eq indx data joined'!$1:$1,0),1,1,$A$1)),,,1150,1),0),MATCH(H$1,'Wkly eq indx data joined'!$1:$1,0)+1)</f>
        <v>6018.3</v>
      </c>
      <c r="I592" s="9" cm="1">
        <f t="array" aca="1" ref="I592" ca="1">INDEX('Wkly eq indx data joined'!$A$1:$AJ$1150,MATCH('Wkly eq indx data aligned'!$A592,OFFSET(INDIRECT(ADDRESS(1,MATCH(I$1,'Wkly eq indx data joined'!$1:$1,0),1,1,$A$1)),,,1150,1),0),MATCH(I$1,'Wkly eq indx data joined'!$1:$1,0)+1)</f>
        <v>24138.31</v>
      </c>
      <c r="J592" s="9" cm="1">
        <f t="array" aca="1" ref="J592" ca="1">INDEX('Wkly eq indx data joined'!$A$1:$AJ$1150,MATCH('Wkly eq indx data aligned'!$A592,OFFSET(INDIRECT(ADDRESS(1,MATCH(J$1,'Wkly eq indx data joined'!$1:$1,0),1,1,$A$1)),,,1150,1),0),MATCH(J$1,'Wkly eq indx data joined'!$1:$1,0)+1)</f>
        <v>4021.88</v>
      </c>
      <c r="K592" s="9" cm="1">
        <f t="array" aca="1" ref="K592" ca="1">INDEX('Wkly eq indx data joined'!$A$1:$AJ$1150,MATCH('Wkly eq indx data aligned'!$A592,OFFSET(INDIRECT(ADDRESS(1,MATCH(K$1,'Wkly eq indx data joined'!$1:$1,0),1,1,$A$1)),,,1150,1),0),MATCH(K$1,'Wkly eq indx data joined'!$1:$1,0)+1)</f>
        <v>7295.49</v>
      </c>
      <c r="L592" s="12" cm="1">
        <f t="array" aca="1" ref="L592" ca="1">INDEX('Wkly eq indx data joined'!$A$1:$AJ$1150,MATCH('Wkly eq indx data aligned'!$A592+2,OFFSET(INDIRECT(ADDRESS(1,MATCH(L$1,'Wkly eq indx data joined'!$1:$1,0),1,1,$A$1)),,,1150,1),0),MATCH(L$1,'Wkly eq indx data joined'!$1:$1,0)+1)</f>
        <v>2197.8200000000002</v>
      </c>
      <c r="M592" s="9" cm="1">
        <f t="array" aca="1" ref="M592" ca="1">INDEX('Wkly eq indx data joined'!$A$1:$AJ$1150,MATCH('Wkly eq indx data aligned'!$A592,OFFSET(INDIRECT(ADDRESS(1,MATCH(M$1,'Wkly eq indx data joined'!$1:$1,0),1,1,$A$1)),,,1150,1),0),MATCH(M$1,'Wkly eq indx data joined'!$1:$1,0)+1)</f>
        <v>67058</v>
      </c>
      <c r="N592" s="9" cm="1">
        <f t="array" aca="1" ref="N592" ca="1">INDEX('Wkly eq indx data joined'!$A$1:$AJ$1150,MATCH('Wkly eq indx data aligned'!$A592,OFFSET(INDIRECT(ADDRESS(1,MATCH(N$1,'Wkly eq indx data joined'!$1:$1,0),1,1,$A$1)),,,1150,1),0),MATCH(N$1,'Wkly eq indx data joined'!$1:$1,0)+1)</f>
        <v>2956.42</v>
      </c>
      <c r="O592" s="13" cm="1">
        <f t="array" aca="1" ref="O592" ca="1">INDEX('Wkly eq indx data joined'!$A$1:$AJ$1150,MATCH('Wkly eq indx data aligned'!$A592+1,OFFSET(INDIRECT(ADDRESS(1,MATCH(O$1,'Wkly eq indx data joined'!$1:$1,0),1,1,$A$1)),,,1150,1),0),MATCH(O$1,'Wkly eq indx data joined'!$1:$1,0)+1)</f>
        <v>8969.43</v>
      </c>
      <c r="P592" s="12" cm="1">
        <f t="array" aca="1" ref="P592" ca="1">INDEX('Wkly eq indx data joined'!$A$1:$AJ$1150,MATCH('Wkly eq indx data aligned'!$A592+2,OFFSET(INDIRECT(ADDRESS(1,MATCH(P$1,'Wkly eq indx data joined'!$1:$1,0),1,1,$A$1)),,,1150,1),0),MATCH(P$1,'Wkly eq indx data joined'!$1:$1,0)+1)</f>
        <v>5884.7</v>
      </c>
      <c r="Q592" s="9" cm="1">
        <f t="array" aca="1" ref="Q592" ca="1">INDEX('Wkly eq indx data joined'!$A$1:$AJ$1150,MATCH('Wkly eq indx data aligned'!$A592,OFFSET(INDIRECT(ADDRESS(1,MATCH(Q$1,'Wkly eq indx data joined'!$1:$1,0),1,1,$A$1)),,,1150,1),0),MATCH(Q$1,'Wkly eq indx data joined'!$1:$1,0)+1)</f>
        <v>359.01</v>
      </c>
      <c r="R592" s="12" cm="1">
        <f t="array" aca="1" ref="R592" ca="1">INDEX('Wkly eq indx data joined'!$A$1:$AJ$1150,MATCH('Wkly eq indx data aligned'!$A592+2,OFFSET(INDIRECT(ADDRESS(1,MATCH(R$1,'Wkly eq indx data joined'!$1:$1,0),1,1,$A$1)),,,1150,1),0),MATCH(R$1,'Wkly eq indx data joined'!$1:$1,0)+1)</f>
        <v>1793.96</v>
      </c>
      <c r="S592" s="9" cm="1">
        <f t="array" aca="1" ref="S592" ca="1">INDEX('Wkly eq indx data joined'!$A$1:$AJ$1150,MATCH('Wkly eq indx data aligned'!$A592,OFFSET(INDIRECT(ADDRESS(1,MATCH(S$1,'Wkly eq indx data joined'!$1:$1,0),1,1,$A$1)),,,1150,1),0),MATCH(S$1,'Wkly eq indx data joined'!$1:$1,0)+1)</f>
        <v>29457.17</v>
      </c>
    </row>
    <row r="593" spans="1:19" x14ac:dyDescent="0.25">
      <c r="A593" s="4">
        <f t="shared" si="9"/>
        <v>40662</v>
      </c>
      <c r="B593" s="9" cm="1">
        <f t="array" aca="1" ref="B593" ca="1">INDEX('Wkly eq indx data joined'!$A$1:$AJ$1150,MATCH('Wkly eq indx data aligned'!$A593,OFFSET(INDIRECT(ADDRESS(1,MATCH(B$1,'Wkly eq indx data joined'!$1:$1,0),1,1,$A$1)),,,1150,1),0),MATCH(B$1,'Wkly eq indx data joined'!$1:$1,0)+1)</f>
        <v>4823.241</v>
      </c>
      <c r="C593" s="9" cm="1">
        <f t="array" aca="1" ref="C593" ca="1">INDEX('Wkly eq indx data joined'!$A$1:$AJ$1150,MATCH('Wkly eq indx data aligned'!$A593,OFFSET(INDIRECT(ADDRESS(1,MATCH(C$1,'Wkly eq indx data joined'!$1:$1,0),1,1,$A$1)),,,1150,1),0),MATCH(C$1,'Wkly eq indx data joined'!$1:$1,0)+1)</f>
        <v>9849.74</v>
      </c>
      <c r="D593" s="18" cm="1">
        <f t="array" aca="1" ref="D593" ca="1">IFERROR(INDEX('Wkly eq indx data joined'!$A$1:$AJ$1150,MATCH('Wkly eq indx data aligned'!$A593,OFFSET(INDIRECT(ADDRESS(1,MATCH(D$1,'Wkly eq indx data joined'!$1:$1,0),1,1,$A$1)),,,1150,1),0),MATCH(D$1,'Wkly eq indx data joined'!$1:$1,0)+1),D592)</f>
        <v>2911.511</v>
      </c>
      <c r="E593" s="9" cm="1">
        <f t="array" aca="1" ref="E593" ca="1">INDEX('Wkly eq indx data joined'!$A$1:$AJ$1150,MATCH('Wkly eq indx data aligned'!$A593,OFFSET(INDIRECT(ADDRESS(1,MATCH(E$1,'Wkly eq indx data joined'!$1:$1,0),1,1,$A$1)),,,1150,1),0),MATCH(E$1,'Wkly eq indx data joined'!$1:$1,0)+1)</f>
        <v>13944.79</v>
      </c>
      <c r="F593" s="9" cm="1">
        <f t="array" aca="1" ref="F593" ca="1">INDEX('Wkly eq indx data joined'!$A$1:$AJ$1150,MATCH('Wkly eq indx data aligned'!$A593,OFFSET(INDIRECT(ADDRESS(1,MATCH(F$1,'Wkly eq indx data joined'!$1:$1,0),1,1,$A$1)),,,1150,1),0),MATCH(F$1,'Wkly eq indx data joined'!$1:$1,0)+1)</f>
        <v>6539.7</v>
      </c>
      <c r="G593" s="9" cm="1">
        <f t="array" aca="1" ref="G593" ca="1">INDEX('Wkly eq indx data joined'!$A$1:$AJ$1150,MATCH('Wkly eq indx data aligned'!$A593,OFFSET(INDIRECT(ADDRESS(1,MATCH(G$1,'Wkly eq indx data joined'!$1:$1,0),1,1,$A$1)),,,1150,1),0),MATCH(G$1,'Wkly eq indx data joined'!$1:$1,0)+1)</f>
        <v>1363.61</v>
      </c>
      <c r="H593" s="9" cm="1">
        <f t="array" aca="1" ref="H593" ca="1">INDEX('Wkly eq indx data joined'!$A$1:$AJ$1150,MATCH('Wkly eq indx data aligned'!$A593,OFFSET(INDIRECT(ADDRESS(1,MATCH(H$1,'Wkly eq indx data joined'!$1:$1,0),1,1,$A$1)),,,1150,1),0),MATCH(H$1,'Wkly eq indx data joined'!$1:$1,0)+1)</f>
        <v>6069.9</v>
      </c>
      <c r="I593" s="9" cm="1">
        <f t="array" aca="1" ref="I593" ca="1">INDEX('Wkly eq indx data joined'!$A$1:$AJ$1150,MATCH('Wkly eq indx data aligned'!$A593,OFFSET(INDIRECT(ADDRESS(1,MATCH(I$1,'Wkly eq indx data joined'!$1:$1,0),1,1,$A$1)),,,1150,1),0),MATCH(I$1,'Wkly eq indx data joined'!$1:$1,0)+1)</f>
        <v>23720.81</v>
      </c>
      <c r="J593" s="9" cm="1">
        <f t="array" aca="1" ref="J593" ca="1">INDEX('Wkly eq indx data joined'!$A$1:$AJ$1150,MATCH('Wkly eq indx data aligned'!$A593,OFFSET(INDIRECT(ADDRESS(1,MATCH(J$1,'Wkly eq indx data joined'!$1:$1,0),1,1,$A$1)),,,1150,1),0),MATCH(J$1,'Wkly eq indx data joined'!$1:$1,0)+1)</f>
        <v>4106.92</v>
      </c>
      <c r="K593" s="9" cm="1">
        <f t="array" aca="1" ref="K593" ca="1">INDEX('Wkly eq indx data joined'!$A$1:$AJ$1150,MATCH('Wkly eq indx data aligned'!$A593,OFFSET(INDIRECT(ADDRESS(1,MATCH(K$1,'Wkly eq indx data joined'!$1:$1,0),1,1,$A$1)),,,1150,1),0),MATCH(K$1,'Wkly eq indx data joined'!$1:$1,0)+1)</f>
        <v>7514.46</v>
      </c>
      <c r="L593" s="12" cm="1">
        <f t="array" aca="1" ref="L593" ca="1">INDEX('Wkly eq indx data joined'!$A$1:$AJ$1150,MATCH('Wkly eq indx data aligned'!$A593+2,OFFSET(INDIRECT(ADDRESS(1,MATCH(L$1,'Wkly eq indx data joined'!$1:$1,0),1,1,$A$1)),,,1150,1),0),MATCH(L$1,'Wkly eq indx data joined'!$1:$1,0)+1)</f>
        <v>2192.36</v>
      </c>
      <c r="M593" s="9" cm="1">
        <f t="array" aca="1" ref="M593" ca="1">INDEX('Wkly eq indx data joined'!$A$1:$AJ$1150,MATCH('Wkly eq indx data aligned'!$A593,OFFSET(INDIRECT(ADDRESS(1,MATCH(M$1,'Wkly eq indx data joined'!$1:$1,0),1,1,$A$1)),,,1150,1),0),MATCH(M$1,'Wkly eq indx data joined'!$1:$1,0)+1)</f>
        <v>66132.899999999994</v>
      </c>
      <c r="N593" s="9" cm="1">
        <f t="array" aca="1" ref="N593" ca="1">INDEX('Wkly eq indx data joined'!$A$1:$AJ$1150,MATCH('Wkly eq indx data aligned'!$A593,OFFSET(INDIRECT(ADDRESS(1,MATCH(N$1,'Wkly eq indx data joined'!$1:$1,0),1,1,$A$1)),,,1150,1),0),MATCH(N$1,'Wkly eq indx data joined'!$1:$1,0)+1)</f>
        <v>3005.17</v>
      </c>
      <c r="O593" s="13" cm="1">
        <f t="array" aca="1" ref="O593" ca="1">INDEX('Wkly eq indx data joined'!$A$1:$AJ$1150,MATCH('Wkly eq indx data aligned'!$A593+1,OFFSET(INDIRECT(ADDRESS(1,MATCH(O$1,'Wkly eq indx data joined'!$1:$1,0),1,1,$A$1)),,,1150,1),0),MATCH(O$1,'Wkly eq indx data joined'!$1:$1,0)+1)</f>
        <v>9007.8700000000008</v>
      </c>
      <c r="P593" s="12" cm="1">
        <f t="array" aca="1" ref="P593" ca="1">INDEX('Wkly eq indx data joined'!$A$1:$AJ$1150,MATCH('Wkly eq indx data aligned'!$A593+2,OFFSET(INDIRECT(ADDRESS(1,MATCH(P$1,'Wkly eq indx data joined'!$1:$1,0),1,1,$A$1)),,,1150,1),0),MATCH(P$1,'Wkly eq indx data joined'!$1:$1,0)+1)</f>
        <v>5749.5</v>
      </c>
      <c r="Q593" s="9" cm="1">
        <f t="array" aca="1" ref="Q593" ca="1">INDEX('Wkly eq indx data joined'!$A$1:$AJ$1150,MATCH('Wkly eq indx data aligned'!$A593,OFFSET(INDIRECT(ADDRESS(1,MATCH(Q$1,'Wkly eq indx data joined'!$1:$1,0),1,1,$A$1)),,,1150,1),0),MATCH(Q$1,'Wkly eq indx data joined'!$1:$1,0)+1)</f>
        <v>359.94</v>
      </c>
      <c r="R593" s="12" cm="1">
        <f t="array" aca="1" ref="R593" ca="1">INDEX('Wkly eq indx data joined'!$A$1:$AJ$1150,MATCH('Wkly eq indx data aligned'!$A593+2,OFFSET(INDIRECT(ADDRESS(1,MATCH(R$1,'Wkly eq indx data joined'!$1:$1,0),1,1,$A$1)),,,1150,1),0),MATCH(R$1,'Wkly eq indx data joined'!$1:$1,0)+1)</f>
        <v>1741.84</v>
      </c>
      <c r="S593" s="9" cm="1">
        <f t="array" aca="1" ref="S593" ca="1">INDEX('Wkly eq indx data joined'!$A$1:$AJ$1150,MATCH('Wkly eq indx data aligned'!$A593,OFFSET(INDIRECT(ADDRESS(1,MATCH(S$1,'Wkly eq indx data joined'!$1:$1,0),1,1,$A$1)),,,1150,1),0),MATCH(S$1,'Wkly eq indx data joined'!$1:$1,0)+1)</f>
        <v>29564.28</v>
      </c>
    </row>
    <row r="594" spans="1:19" x14ac:dyDescent="0.25">
      <c r="A594" s="4">
        <f t="shared" si="9"/>
        <v>40669</v>
      </c>
      <c r="B594" s="9" cm="1">
        <f t="array" aca="1" ref="B594" ca="1">INDEX('Wkly eq indx data joined'!$A$1:$AJ$1150,MATCH('Wkly eq indx data aligned'!$A594,OFFSET(INDIRECT(ADDRESS(1,MATCH(B$1,'Wkly eq indx data joined'!$1:$1,0),1,1,$A$1)),,,1150,1),0),MATCH(B$1,'Wkly eq indx data joined'!$1:$1,0)+1)</f>
        <v>4743.0410000000002</v>
      </c>
      <c r="C594" s="9" cm="1">
        <f t="array" aca="1" ref="C594" ca="1">INDEX('Wkly eq indx data joined'!$A$1:$AJ$1150,MATCH('Wkly eq indx data aligned'!$A594,OFFSET(INDIRECT(ADDRESS(1,MATCH(C$1,'Wkly eq indx data joined'!$1:$1,0),1,1,$A$1)),,,1150,1),0),MATCH(C$1,'Wkly eq indx data joined'!$1:$1,0)+1)</f>
        <v>9859.2000000000007</v>
      </c>
      <c r="D594" s="18" cm="1">
        <f t="array" aca="1" ref="D594" ca="1">IFERROR(INDEX('Wkly eq indx data joined'!$A$1:$AJ$1150,MATCH('Wkly eq indx data aligned'!$A594,OFFSET(INDIRECT(ADDRESS(1,MATCH(D$1,'Wkly eq indx data joined'!$1:$1,0),1,1,$A$1)),,,1150,1),0),MATCH(D$1,'Wkly eq indx data joined'!$1:$1,0)+1),D593)</f>
        <v>2863.8870000000002</v>
      </c>
      <c r="E594" s="9" cm="1">
        <f t="array" aca="1" ref="E594" ca="1">INDEX('Wkly eq indx data joined'!$A$1:$AJ$1150,MATCH('Wkly eq indx data aligned'!$A594,OFFSET(INDIRECT(ADDRESS(1,MATCH(E$1,'Wkly eq indx data joined'!$1:$1,0),1,1,$A$1)),,,1150,1),0),MATCH(E$1,'Wkly eq indx data joined'!$1:$1,0)+1)</f>
        <v>13566.6</v>
      </c>
      <c r="F594" s="9" cm="1">
        <f t="array" aca="1" ref="F594" ca="1">INDEX('Wkly eq indx data joined'!$A$1:$AJ$1150,MATCH('Wkly eq indx data aligned'!$A594,OFFSET(INDIRECT(ADDRESS(1,MATCH(F$1,'Wkly eq indx data joined'!$1:$1,0),1,1,$A$1)),,,1150,1),0),MATCH(F$1,'Wkly eq indx data joined'!$1:$1,0)+1)</f>
        <v>6526.51</v>
      </c>
      <c r="G594" s="9" cm="1">
        <f t="array" aca="1" ref="G594" ca="1">INDEX('Wkly eq indx data joined'!$A$1:$AJ$1150,MATCH('Wkly eq indx data aligned'!$A594,OFFSET(INDIRECT(ADDRESS(1,MATCH(G$1,'Wkly eq indx data joined'!$1:$1,0),1,1,$A$1)),,,1150,1),0),MATCH(G$1,'Wkly eq indx data joined'!$1:$1,0)+1)</f>
        <v>1340.2</v>
      </c>
      <c r="H594" s="9" cm="1">
        <f t="array" aca="1" ref="H594" ca="1">INDEX('Wkly eq indx data joined'!$A$1:$AJ$1150,MATCH('Wkly eq indx data aligned'!$A594,OFFSET(INDIRECT(ADDRESS(1,MATCH(H$1,'Wkly eq indx data joined'!$1:$1,0),1,1,$A$1)),,,1150,1),0),MATCH(H$1,'Wkly eq indx data joined'!$1:$1,0)+1)</f>
        <v>5976.77</v>
      </c>
      <c r="I594" s="9" cm="1">
        <f t="array" aca="1" ref="I594" ca="1">INDEX('Wkly eq indx data joined'!$A$1:$AJ$1150,MATCH('Wkly eq indx data aligned'!$A594,OFFSET(INDIRECT(ADDRESS(1,MATCH(I$1,'Wkly eq indx data joined'!$1:$1,0),1,1,$A$1)),,,1150,1),0),MATCH(I$1,'Wkly eq indx data joined'!$1:$1,0)+1)</f>
        <v>23159.14</v>
      </c>
      <c r="J594" s="9" cm="1">
        <f t="array" aca="1" ref="J594" ca="1">INDEX('Wkly eq indx data joined'!$A$1:$AJ$1150,MATCH('Wkly eq indx data aligned'!$A594,OFFSET(INDIRECT(ADDRESS(1,MATCH(J$1,'Wkly eq indx data joined'!$1:$1,0),1,1,$A$1)),,,1150,1),0),MATCH(J$1,'Wkly eq indx data joined'!$1:$1,0)+1)</f>
        <v>4058.01</v>
      </c>
      <c r="K594" s="9" cm="1">
        <f t="array" aca="1" ref="K594" ca="1">INDEX('Wkly eq indx data joined'!$A$1:$AJ$1150,MATCH('Wkly eq indx data aligned'!$A594,OFFSET(INDIRECT(ADDRESS(1,MATCH(K$1,'Wkly eq indx data joined'!$1:$1,0),1,1,$A$1)),,,1150,1),0),MATCH(K$1,'Wkly eq indx data joined'!$1:$1,0)+1)</f>
        <v>7492.25</v>
      </c>
      <c r="L594" s="12" cm="1">
        <f t="array" aca="1" ref="L594" ca="1">INDEX('Wkly eq indx data joined'!$A$1:$AJ$1150,MATCH('Wkly eq indx data aligned'!$A594+2,OFFSET(INDIRECT(ADDRESS(1,MATCH(L$1,'Wkly eq indx data joined'!$1:$1,0),1,1,$A$1)),,,1150,1),0),MATCH(L$1,'Wkly eq indx data joined'!$1:$1,0)+1)</f>
        <v>2147.4499999999998</v>
      </c>
      <c r="M594" s="9" cm="1">
        <f t="array" aca="1" ref="M594" ca="1">INDEX('Wkly eq indx data joined'!$A$1:$AJ$1150,MATCH('Wkly eq indx data aligned'!$A594,OFFSET(INDIRECT(ADDRESS(1,MATCH(M$1,'Wkly eq indx data joined'!$1:$1,0),1,1,$A$1)),,,1150,1),0),MATCH(M$1,'Wkly eq indx data joined'!$1:$1,0)+1)</f>
        <v>64417.3</v>
      </c>
      <c r="N594" s="9" cm="1">
        <f t="array" aca="1" ref="N594" ca="1">INDEX('Wkly eq indx data joined'!$A$1:$AJ$1150,MATCH('Wkly eq indx data aligned'!$A594,OFFSET(INDIRECT(ADDRESS(1,MATCH(N$1,'Wkly eq indx data joined'!$1:$1,0),1,1,$A$1)),,,1150,1),0),MATCH(N$1,'Wkly eq indx data joined'!$1:$1,0)+1)</f>
        <v>2992.59</v>
      </c>
      <c r="O594" s="13" cm="1">
        <f t="array" aca="1" ref="O594" ca="1">INDEX('Wkly eq indx data joined'!$A$1:$AJ$1150,MATCH('Wkly eq indx data aligned'!$A594+1,OFFSET(INDIRECT(ADDRESS(1,MATCH(O$1,'Wkly eq indx data joined'!$1:$1,0),1,1,$A$1)),,,1150,1),0),MATCH(O$1,'Wkly eq indx data joined'!$1:$1,0)+1)</f>
        <v>8977.23</v>
      </c>
      <c r="P594" s="12" cm="1">
        <f t="array" aca="1" ref="P594" ca="1">INDEX('Wkly eq indx data joined'!$A$1:$AJ$1150,MATCH('Wkly eq indx data aligned'!$A594+2,OFFSET(INDIRECT(ADDRESS(1,MATCH(P$1,'Wkly eq indx data joined'!$1:$1,0),1,1,$A$1)),,,1150,1),0),MATCH(P$1,'Wkly eq indx data joined'!$1:$1,0)+1)</f>
        <v>5551.45</v>
      </c>
      <c r="Q594" s="9" cm="1">
        <f t="array" aca="1" ref="Q594" ca="1">INDEX('Wkly eq indx data joined'!$A$1:$AJ$1150,MATCH('Wkly eq indx data aligned'!$A594,OFFSET(INDIRECT(ADDRESS(1,MATCH(Q$1,'Wkly eq indx data joined'!$1:$1,0),1,1,$A$1)),,,1150,1),0),MATCH(Q$1,'Wkly eq indx data joined'!$1:$1,0)+1)</f>
        <v>359.12</v>
      </c>
      <c r="R594" s="12" cm="1">
        <f t="array" aca="1" ref="R594" ca="1">INDEX('Wkly eq indx data joined'!$A$1:$AJ$1150,MATCH('Wkly eq indx data aligned'!$A594+2,OFFSET(INDIRECT(ADDRESS(1,MATCH(R$1,'Wkly eq indx data joined'!$1:$1,0),1,1,$A$1)),,,1150,1),0),MATCH(R$1,'Wkly eq indx data joined'!$1:$1,0)+1)</f>
        <v>1681.01</v>
      </c>
      <c r="S594" s="9" cm="1">
        <f t="array" aca="1" ref="S594" ca="1">INDEX('Wkly eq indx data joined'!$A$1:$AJ$1150,MATCH('Wkly eq indx data aligned'!$A594,OFFSET(INDIRECT(ADDRESS(1,MATCH(S$1,'Wkly eq indx data joined'!$1:$1,0),1,1,$A$1)),,,1150,1),0),MATCH(S$1,'Wkly eq indx data joined'!$1:$1,0)+1)</f>
        <v>28626.86</v>
      </c>
    </row>
    <row r="595" spans="1:19" x14ac:dyDescent="0.25">
      <c r="A595" s="4">
        <f t="shared" si="9"/>
        <v>40676</v>
      </c>
      <c r="B595" s="9" cm="1">
        <f t="array" aca="1" ref="B595" ca="1">INDEX('Wkly eq indx data joined'!$A$1:$AJ$1150,MATCH('Wkly eq indx data aligned'!$A595,OFFSET(INDIRECT(ADDRESS(1,MATCH(B$1,'Wkly eq indx data joined'!$1:$1,0),1,1,$A$1)),,,1150,1),0),MATCH(B$1,'Wkly eq indx data joined'!$1:$1,0)+1)</f>
        <v>4711.3609999999999</v>
      </c>
      <c r="C595" s="9" cm="1">
        <f t="array" aca="1" ref="C595" ca="1">INDEX('Wkly eq indx data joined'!$A$1:$AJ$1150,MATCH('Wkly eq indx data aligned'!$A595,OFFSET(INDIRECT(ADDRESS(1,MATCH(C$1,'Wkly eq indx data joined'!$1:$1,0),1,1,$A$1)),,,1150,1),0),MATCH(C$1,'Wkly eq indx data joined'!$1:$1,0)+1)</f>
        <v>9648.77</v>
      </c>
      <c r="D595" s="18" cm="1">
        <f t="array" aca="1" ref="D595" ca="1">IFERROR(INDEX('Wkly eq indx data joined'!$A$1:$AJ$1150,MATCH('Wkly eq indx data aligned'!$A595,OFFSET(INDIRECT(ADDRESS(1,MATCH(D$1,'Wkly eq indx data joined'!$1:$1,0),1,1,$A$1)),,,1150,1),0),MATCH(D$1,'Wkly eq indx data joined'!$1:$1,0)+1),D594)</f>
        <v>2871.0309999999999</v>
      </c>
      <c r="E595" s="9" cm="1">
        <f t="array" aca="1" ref="E595" ca="1">INDEX('Wkly eq indx data joined'!$A$1:$AJ$1150,MATCH('Wkly eq indx data aligned'!$A595,OFFSET(INDIRECT(ADDRESS(1,MATCH(E$1,'Wkly eq indx data joined'!$1:$1,0),1,1,$A$1)),,,1150,1),0),MATCH(E$1,'Wkly eq indx data joined'!$1:$1,0)+1)</f>
        <v>13377.16</v>
      </c>
      <c r="F595" s="9" cm="1">
        <f t="array" aca="1" ref="F595" ca="1">INDEX('Wkly eq indx data joined'!$A$1:$AJ$1150,MATCH('Wkly eq indx data aligned'!$A595,OFFSET(INDIRECT(ADDRESS(1,MATCH(F$1,'Wkly eq indx data joined'!$1:$1,0),1,1,$A$1)),,,1150,1),0),MATCH(F$1,'Wkly eq indx data joined'!$1:$1,0)+1)</f>
        <v>6563.26</v>
      </c>
      <c r="G595" s="9" cm="1">
        <f t="array" aca="1" ref="G595" ca="1">INDEX('Wkly eq indx data joined'!$A$1:$AJ$1150,MATCH('Wkly eq indx data aligned'!$A595,OFFSET(INDIRECT(ADDRESS(1,MATCH(G$1,'Wkly eq indx data joined'!$1:$1,0),1,1,$A$1)),,,1150,1),0),MATCH(G$1,'Wkly eq indx data joined'!$1:$1,0)+1)</f>
        <v>1337.77</v>
      </c>
      <c r="H595" s="9" cm="1">
        <f t="array" aca="1" ref="H595" ca="1">INDEX('Wkly eq indx data joined'!$A$1:$AJ$1150,MATCH('Wkly eq indx data aligned'!$A595,OFFSET(INDIRECT(ADDRESS(1,MATCH(H$1,'Wkly eq indx data joined'!$1:$1,0),1,1,$A$1)),,,1150,1),0),MATCH(H$1,'Wkly eq indx data joined'!$1:$1,0)+1)</f>
        <v>5925.87</v>
      </c>
      <c r="I595" s="9" cm="1">
        <f t="array" aca="1" ref="I595" ca="1">INDEX('Wkly eq indx data joined'!$A$1:$AJ$1150,MATCH('Wkly eq indx data aligned'!$A595,OFFSET(INDIRECT(ADDRESS(1,MATCH(I$1,'Wkly eq indx data joined'!$1:$1,0),1,1,$A$1)),,,1150,1),0),MATCH(I$1,'Wkly eq indx data joined'!$1:$1,0)+1)</f>
        <v>23276.27</v>
      </c>
      <c r="J595" s="9" cm="1">
        <f t="array" aca="1" ref="J595" ca="1">INDEX('Wkly eq indx data joined'!$A$1:$AJ$1150,MATCH('Wkly eq indx data aligned'!$A595,OFFSET(INDIRECT(ADDRESS(1,MATCH(J$1,'Wkly eq indx data joined'!$1:$1,0),1,1,$A$1)),,,1150,1),0),MATCH(J$1,'Wkly eq indx data joined'!$1:$1,0)+1)</f>
        <v>4018.85</v>
      </c>
      <c r="K595" s="9" cm="1">
        <f t="array" aca="1" ref="K595" ca="1">INDEX('Wkly eq indx data joined'!$A$1:$AJ$1150,MATCH('Wkly eq indx data aligned'!$A595,OFFSET(INDIRECT(ADDRESS(1,MATCH(K$1,'Wkly eq indx data joined'!$1:$1,0),1,1,$A$1)),,,1150,1),0),MATCH(K$1,'Wkly eq indx data joined'!$1:$1,0)+1)</f>
        <v>7403.31</v>
      </c>
      <c r="L595" s="12" cm="1">
        <f t="array" aca="1" ref="L595" ca="1">INDEX('Wkly eq indx data joined'!$A$1:$AJ$1150,MATCH('Wkly eq indx data aligned'!$A595+2,OFFSET(INDIRECT(ADDRESS(1,MATCH(L$1,'Wkly eq indx data joined'!$1:$1,0),1,1,$A$1)),,,1150,1),0),MATCH(L$1,'Wkly eq indx data joined'!$1:$1,0)+1)</f>
        <v>2120.08</v>
      </c>
      <c r="M595" s="9" cm="1">
        <f t="array" aca="1" ref="M595" ca="1">INDEX('Wkly eq indx data joined'!$A$1:$AJ$1150,MATCH('Wkly eq indx data aligned'!$A595,OFFSET(INDIRECT(ADDRESS(1,MATCH(M$1,'Wkly eq indx data joined'!$1:$1,0),1,1,$A$1)),,,1150,1),0),MATCH(M$1,'Wkly eq indx data joined'!$1:$1,0)+1)</f>
        <v>63235.3</v>
      </c>
      <c r="N595" s="9" cm="1">
        <f t="array" aca="1" ref="N595" ca="1">INDEX('Wkly eq indx data joined'!$A$1:$AJ$1150,MATCH('Wkly eq indx data aligned'!$A595,OFFSET(INDIRECT(ADDRESS(1,MATCH(N$1,'Wkly eq indx data joined'!$1:$1,0),1,1,$A$1)),,,1150,1),0),MATCH(N$1,'Wkly eq indx data joined'!$1:$1,0)+1)</f>
        <v>3005.04</v>
      </c>
      <c r="O595" s="13" cm="1">
        <f t="array" aca="1" ref="O595" ca="1">INDEX('Wkly eq indx data joined'!$A$1:$AJ$1150,MATCH('Wkly eq indx data aligned'!$A595+1,OFFSET(INDIRECT(ADDRESS(1,MATCH(O$1,'Wkly eq indx data joined'!$1:$1,0),1,1,$A$1)),,,1150,1),0),MATCH(O$1,'Wkly eq indx data joined'!$1:$1,0)+1)</f>
        <v>9006.61</v>
      </c>
      <c r="P595" s="12" cm="1">
        <f t="array" aca="1" ref="P595" ca="1">INDEX('Wkly eq indx data joined'!$A$1:$AJ$1150,MATCH('Wkly eq indx data aligned'!$A595+2,OFFSET(INDIRECT(ADDRESS(1,MATCH(P$1,'Wkly eq indx data joined'!$1:$1,0),1,1,$A$1)),,,1150,1),0),MATCH(P$1,'Wkly eq indx data joined'!$1:$1,0)+1)</f>
        <v>5544.75</v>
      </c>
      <c r="Q595" s="9" cm="1">
        <f t="array" aca="1" ref="Q595" ca="1">INDEX('Wkly eq indx data joined'!$A$1:$AJ$1150,MATCH('Wkly eq indx data aligned'!$A595,OFFSET(INDIRECT(ADDRESS(1,MATCH(Q$1,'Wkly eq indx data joined'!$1:$1,0),1,1,$A$1)),,,1150,1),0),MATCH(Q$1,'Wkly eq indx data joined'!$1:$1,0)+1)</f>
        <v>354.86</v>
      </c>
      <c r="R595" s="12" cm="1">
        <f t="array" aca="1" ref="R595" ca="1">INDEX('Wkly eq indx data joined'!$A$1:$AJ$1150,MATCH('Wkly eq indx data aligned'!$A595+2,OFFSET(INDIRECT(ADDRESS(1,MATCH(R$1,'Wkly eq indx data joined'!$1:$1,0),1,1,$A$1)),,,1150,1),0),MATCH(R$1,'Wkly eq indx data joined'!$1:$1,0)+1)</f>
        <v>1632.23</v>
      </c>
      <c r="S595" s="9" cm="1">
        <f t="array" aca="1" ref="S595" ca="1">INDEX('Wkly eq indx data joined'!$A$1:$AJ$1150,MATCH('Wkly eq indx data aligned'!$A595,OFFSET(INDIRECT(ADDRESS(1,MATCH(S$1,'Wkly eq indx data joined'!$1:$1,0),1,1,$A$1)),,,1150,1),0),MATCH(S$1,'Wkly eq indx data joined'!$1:$1,0)+1)</f>
        <v>28722.89</v>
      </c>
    </row>
    <row r="596" spans="1:19" x14ac:dyDescent="0.25">
      <c r="A596" s="4">
        <f t="shared" si="9"/>
        <v>40683</v>
      </c>
      <c r="B596" s="9" cm="1">
        <f t="array" aca="1" ref="B596" ca="1">INDEX('Wkly eq indx data joined'!$A$1:$AJ$1150,MATCH('Wkly eq indx data aligned'!$A596,OFFSET(INDIRECT(ADDRESS(1,MATCH(B$1,'Wkly eq indx data joined'!$1:$1,0),1,1,$A$1)),,,1150,1),0),MATCH(B$1,'Wkly eq indx data joined'!$1:$1,0)+1)</f>
        <v>4732.1940000000004</v>
      </c>
      <c r="C596" s="9" cm="1">
        <f t="array" aca="1" ref="C596" ca="1">INDEX('Wkly eq indx data joined'!$A$1:$AJ$1150,MATCH('Wkly eq indx data aligned'!$A596,OFFSET(INDIRECT(ADDRESS(1,MATCH(C$1,'Wkly eq indx data joined'!$1:$1,0),1,1,$A$1)),,,1150,1),0),MATCH(C$1,'Wkly eq indx data joined'!$1:$1,0)+1)</f>
        <v>9607.08</v>
      </c>
      <c r="D596" s="18" cm="1">
        <f t="array" aca="1" ref="D596" ca="1">IFERROR(INDEX('Wkly eq indx data joined'!$A$1:$AJ$1150,MATCH('Wkly eq indx data aligned'!$A596,OFFSET(INDIRECT(ADDRESS(1,MATCH(D$1,'Wkly eq indx data joined'!$1:$1,0),1,1,$A$1)),,,1150,1),0),MATCH(D$1,'Wkly eq indx data joined'!$1:$1,0)+1),D595)</f>
        <v>2858.4589999999998</v>
      </c>
      <c r="E596" s="9" cm="1">
        <f t="array" aca="1" ref="E596" ca="1">INDEX('Wkly eq indx data joined'!$A$1:$AJ$1150,MATCH('Wkly eq indx data aligned'!$A596,OFFSET(INDIRECT(ADDRESS(1,MATCH(E$1,'Wkly eq indx data joined'!$1:$1,0),1,1,$A$1)),,,1150,1),0),MATCH(E$1,'Wkly eq indx data joined'!$1:$1,0)+1)</f>
        <v>13652.27</v>
      </c>
      <c r="F596" s="9" cm="1">
        <f t="array" aca="1" ref="F596" ca="1">INDEX('Wkly eq indx data joined'!$A$1:$AJ$1150,MATCH('Wkly eq indx data aligned'!$A596,OFFSET(INDIRECT(ADDRESS(1,MATCH(F$1,'Wkly eq indx data joined'!$1:$1,0),1,1,$A$1)),,,1150,1),0),MATCH(F$1,'Wkly eq indx data joined'!$1:$1,0)+1)</f>
        <v>6530.61</v>
      </c>
      <c r="G596" s="9" cm="1">
        <f t="array" aca="1" ref="G596" ca="1">INDEX('Wkly eq indx data joined'!$A$1:$AJ$1150,MATCH('Wkly eq indx data aligned'!$A596,OFFSET(INDIRECT(ADDRESS(1,MATCH(G$1,'Wkly eq indx data joined'!$1:$1,0),1,1,$A$1)),,,1150,1),0),MATCH(G$1,'Wkly eq indx data joined'!$1:$1,0)+1)</f>
        <v>1333.27</v>
      </c>
      <c r="H596" s="9" cm="1">
        <f t="array" aca="1" ref="H596" ca="1">INDEX('Wkly eq indx data joined'!$A$1:$AJ$1150,MATCH('Wkly eq indx data aligned'!$A596,OFFSET(INDIRECT(ADDRESS(1,MATCH(H$1,'Wkly eq indx data joined'!$1:$1,0),1,1,$A$1)),,,1150,1),0),MATCH(H$1,'Wkly eq indx data joined'!$1:$1,0)+1)</f>
        <v>5948.49</v>
      </c>
      <c r="I596" s="9" cm="1">
        <f t="array" aca="1" ref="I596" ca="1">INDEX('Wkly eq indx data joined'!$A$1:$AJ$1150,MATCH('Wkly eq indx data aligned'!$A596,OFFSET(INDIRECT(ADDRESS(1,MATCH(I$1,'Wkly eq indx data joined'!$1:$1,0),1,1,$A$1)),,,1150,1),0),MATCH(I$1,'Wkly eq indx data joined'!$1:$1,0)+1)</f>
        <v>23199.39</v>
      </c>
      <c r="J596" s="9" cm="1">
        <f t="array" aca="1" ref="J596" ca="1">INDEX('Wkly eq indx data joined'!$A$1:$AJ$1150,MATCH('Wkly eq indx data aligned'!$A596,OFFSET(INDIRECT(ADDRESS(1,MATCH(J$1,'Wkly eq indx data joined'!$1:$1,0),1,1,$A$1)),,,1150,1),0),MATCH(J$1,'Wkly eq indx data joined'!$1:$1,0)+1)</f>
        <v>3990.85</v>
      </c>
      <c r="K596" s="9" cm="1">
        <f t="array" aca="1" ref="K596" ca="1">INDEX('Wkly eq indx data joined'!$A$1:$AJ$1150,MATCH('Wkly eq indx data aligned'!$A596,OFFSET(INDIRECT(ADDRESS(1,MATCH(K$1,'Wkly eq indx data joined'!$1:$1,0),1,1,$A$1)),,,1150,1),0),MATCH(K$1,'Wkly eq indx data joined'!$1:$1,0)+1)</f>
        <v>7266.82</v>
      </c>
      <c r="L596" s="12" cm="1">
        <f t="array" aca="1" ref="L596" ca="1">INDEX('Wkly eq indx data joined'!$A$1:$AJ$1150,MATCH('Wkly eq indx data aligned'!$A596+2,OFFSET(INDIRECT(ADDRESS(1,MATCH(L$1,'Wkly eq indx data joined'!$1:$1,0),1,1,$A$1)),,,1150,1),0),MATCH(L$1,'Wkly eq indx data joined'!$1:$1,0)+1)</f>
        <v>2111.5</v>
      </c>
      <c r="M596" s="9" cm="1">
        <f t="array" aca="1" ref="M596" ca="1">INDEX('Wkly eq indx data joined'!$A$1:$AJ$1150,MATCH('Wkly eq indx data aligned'!$A596,OFFSET(INDIRECT(ADDRESS(1,MATCH(M$1,'Wkly eq indx data joined'!$1:$1,0),1,1,$A$1)),,,1150,1),0),MATCH(M$1,'Wkly eq indx data joined'!$1:$1,0)+1)</f>
        <v>62596.5</v>
      </c>
      <c r="N596" s="9" cm="1">
        <f t="array" aca="1" ref="N596" ca="1">INDEX('Wkly eq indx data joined'!$A$1:$AJ$1150,MATCH('Wkly eq indx data aligned'!$A596,OFFSET(INDIRECT(ADDRESS(1,MATCH(N$1,'Wkly eq indx data joined'!$1:$1,0),1,1,$A$1)),,,1150,1),0),MATCH(N$1,'Wkly eq indx data joined'!$1:$1,0)+1)</f>
        <v>2967.74</v>
      </c>
      <c r="O596" s="13" cm="1">
        <f t="array" aca="1" ref="O596" ca="1">INDEX('Wkly eq indx data joined'!$A$1:$AJ$1150,MATCH('Wkly eq indx data aligned'!$A596+1,OFFSET(INDIRECT(ADDRESS(1,MATCH(O$1,'Wkly eq indx data joined'!$1:$1,0),1,1,$A$1)),,,1150,1),0),MATCH(O$1,'Wkly eq indx data joined'!$1:$1,0)+1)</f>
        <v>8837.0300000000007</v>
      </c>
      <c r="P596" s="12" cm="1">
        <f t="array" aca="1" ref="P596" ca="1">INDEX('Wkly eq indx data joined'!$A$1:$AJ$1150,MATCH('Wkly eq indx data aligned'!$A596+2,OFFSET(INDIRECT(ADDRESS(1,MATCH(P$1,'Wkly eq indx data joined'!$1:$1,0),1,1,$A$1)),,,1150,1),0),MATCH(P$1,'Wkly eq indx data joined'!$1:$1,0)+1)</f>
        <v>5486.35</v>
      </c>
      <c r="Q596" s="9" cm="1">
        <f t="array" aca="1" ref="Q596" ca="1">INDEX('Wkly eq indx data joined'!$A$1:$AJ$1150,MATCH('Wkly eq indx data aligned'!$A596,OFFSET(INDIRECT(ADDRESS(1,MATCH(Q$1,'Wkly eq indx data joined'!$1:$1,0),1,1,$A$1)),,,1150,1),0),MATCH(Q$1,'Wkly eq indx data joined'!$1:$1,0)+1)</f>
        <v>348.24</v>
      </c>
      <c r="R596" s="12" cm="1">
        <f t="array" aca="1" ref="R596" ca="1">INDEX('Wkly eq indx data joined'!$A$1:$AJ$1150,MATCH('Wkly eq indx data aligned'!$A596+2,OFFSET(INDIRECT(ADDRESS(1,MATCH(R$1,'Wkly eq indx data joined'!$1:$1,0),1,1,$A$1)),,,1150,1),0),MATCH(R$1,'Wkly eq indx data joined'!$1:$1,0)+1)</f>
        <v>1603.97</v>
      </c>
      <c r="S596" s="9" cm="1">
        <f t="array" aca="1" ref="S596" ca="1">INDEX('Wkly eq indx data joined'!$A$1:$AJ$1150,MATCH('Wkly eq indx data aligned'!$A596,OFFSET(INDIRECT(ADDRESS(1,MATCH(S$1,'Wkly eq indx data joined'!$1:$1,0),1,1,$A$1)),,,1150,1),0),MATCH(S$1,'Wkly eq indx data joined'!$1:$1,0)+1)</f>
        <v>28552.45</v>
      </c>
    </row>
    <row r="597" spans="1:19" x14ac:dyDescent="0.25">
      <c r="A597" s="4">
        <f t="shared" si="9"/>
        <v>40690</v>
      </c>
      <c r="B597" s="9" cm="1">
        <f t="array" aca="1" ref="B597" ca="1">INDEX('Wkly eq indx data joined'!$A$1:$AJ$1150,MATCH('Wkly eq indx data aligned'!$A597,OFFSET(INDIRECT(ADDRESS(1,MATCH(B$1,'Wkly eq indx data joined'!$1:$1,0),1,1,$A$1)),,,1150,1),0),MATCH(B$1,'Wkly eq indx data joined'!$1:$1,0)+1)</f>
        <v>4683.9840000000004</v>
      </c>
      <c r="C597" s="9" cm="1">
        <f t="array" aca="1" ref="C597" ca="1">INDEX('Wkly eq indx data joined'!$A$1:$AJ$1150,MATCH('Wkly eq indx data aligned'!$A597,OFFSET(INDIRECT(ADDRESS(1,MATCH(C$1,'Wkly eq indx data joined'!$1:$1,0),1,1,$A$1)),,,1150,1),0),MATCH(C$1,'Wkly eq indx data joined'!$1:$1,0)+1)</f>
        <v>9521.94</v>
      </c>
      <c r="D597" s="18" cm="1">
        <f t="array" aca="1" ref="D597" ca="1">IFERROR(INDEX('Wkly eq indx data joined'!$A$1:$AJ$1150,MATCH('Wkly eq indx data aligned'!$A597,OFFSET(INDIRECT(ADDRESS(1,MATCH(D$1,'Wkly eq indx data joined'!$1:$1,0),1,1,$A$1)),,,1150,1),0),MATCH(D$1,'Wkly eq indx data joined'!$1:$1,0)+1),D596)</f>
        <v>2709.9470000000001</v>
      </c>
      <c r="E597" s="9" cm="1">
        <f t="array" aca="1" ref="E597" ca="1">INDEX('Wkly eq indx data joined'!$A$1:$AJ$1150,MATCH('Wkly eq indx data aligned'!$A597,OFFSET(INDIRECT(ADDRESS(1,MATCH(E$1,'Wkly eq indx data joined'!$1:$1,0),1,1,$A$1)),,,1150,1),0),MATCH(E$1,'Wkly eq indx data joined'!$1:$1,0)+1)</f>
        <v>13797.59</v>
      </c>
      <c r="F597" s="9" cm="1">
        <f t="array" aca="1" ref="F597" ca="1">INDEX('Wkly eq indx data joined'!$A$1:$AJ$1150,MATCH('Wkly eq indx data aligned'!$A597,OFFSET(INDIRECT(ADDRESS(1,MATCH(F$1,'Wkly eq indx data joined'!$1:$1,0),1,1,$A$1)),,,1150,1),0),MATCH(F$1,'Wkly eq indx data joined'!$1:$1,0)+1)</f>
        <v>6489.32</v>
      </c>
      <c r="G597" s="9" cm="1">
        <f t="array" aca="1" ref="G597" ca="1">INDEX('Wkly eq indx data joined'!$A$1:$AJ$1150,MATCH('Wkly eq indx data aligned'!$A597,OFFSET(INDIRECT(ADDRESS(1,MATCH(G$1,'Wkly eq indx data joined'!$1:$1,0),1,1,$A$1)),,,1150,1),0),MATCH(G$1,'Wkly eq indx data joined'!$1:$1,0)+1)</f>
        <v>1331.1</v>
      </c>
      <c r="H597" s="9" cm="1">
        <f t="array" aca="1" ref="H597" ca="1">INDEX('Wkly eq indx data joined'!$A$1:$AJ$1150,MATCH('Wkly eq indx data aligned'!$A597,OFFSET(INDIRECT(ADDRESS(1,MATCH(H$1,'Wkly eq indx data joined'!$1:$1,0),1,1,$A$1)),,,1150,1),0),MATCH(H$1,'Wkly eq indx data joined'!$1:$1,0)+1)</f>
        <v>5938.87</v>
      </c>
      <c r="I597" s="9" cm="1">
        <f t="array" aca="1" ref="I597" ca="1">INDEX('Wkly eq indx data joined'!$A$1:$AJ$1150,MATCH('Wkly eq indx data aligned'!$A597,OFFSET(INDIRECT(ADDRESS(1,MATCH(I$1,'Wkly eq indx data joined'!$1:$1,0),1,1,$A$1)),,,1150,1),0),MATCH(I$1,'Wkly eq indx data joined'!$1:$1,0)+1)</f>
        <v>23118.07</v>
      </c>
      <c r="J597" s="9" cm="1">
        <f t="array" aca="1" ref="J597" ca="1">INDEX('Wkly eq indx data joined'!$A$1:$AJ$1150,MATCH('Wkly eq indx data aligned'!$A597,OFFSET(INDIRECT(ADDRESS(1,MATCH(J$1,'Wkly eq indx data joined'!$1:$1,0),1,1,$A$1)),,,1150,1),0),MATCH(J$1,'Wkly eq indx data joined'!$1:$1,0)+1)</f>
        <v>3950.98</v>
      </c>
      <c r="K597" s="9" cm="1">
        <f t="array" aca="1" ref="K597" ca="1">INDEX('Wkly eq indx data joined'!$A$1:$AJ$1150,MATCH('Wkly eq indx data aligned'!$A597,OFFSET(INDIRECT(ADDRESS(1,MATCH(K$1,'Wkly eq indx data joined'!$1:$1,0),1,1,$A$1)),,,1150,1),0),MATCH(K$1,'Wkly eq indx data joined'!$1:$1,0)+1)</f>
        <v>7163.47</v>
      </c>
      <c r="L597" s="12" cm="1">
        <f t="array" aca="1" ref="L597" ca="1">INDEX('Wkly eq indx data joined'!$A$1:$AJ$1150,MATCH('Wkly eq indx data aligned'!$A597+2,OFFSET(INDIRECT(ADDRESS(1,MATCH(L$1,'Wkly eq indx data joined'!$1:$1,0),1,1,$A$1)),,,1150,1),0),MATCH(L$1,'Wkly eq indx data joined'!$1:$1,0)+1)</f>
        <v>2100.2399999999998</v>
      </c>
      <c r="M597" s="9" cm="1">
        <f t="array" aca="1" ref="M597" ca="1">INDEX('Wkly eq indx data joined'!$A$1:$AJ$1150,MATCH('Wkly eq indx data aligned'!$A597,OFFSET(INDIRECT(ADDRESS(1,MATCH(M$1,'Wkly eq indx data joined'!$1:$1,0),1,1,$A$1)),,,1150,1),0),MATCH(M$1,'Wkly eq indx data joined'!$1:$1,0)+1)</f>
        <v>64295</v>
      </c>
      <c r="N597" s="9" cm="1">
        <f t="array" aca="1" ref="N597" ca="1">INDEX('Wkly eq indx data joined'!$A$1:$AJ$1150,MATCH('Wkly eq indx data aligned'!$A597,OFFSET(INDIRECT(ADDRESS(1,MATCH(N$1,'Wkly eq indx data joined'!$1:$1,0),1,1,$A$1)),,,1150,1),0),MATCH(N$1,'Wkly eq indx data joined'!$1:$1,0)+1)</f>
        <v>2967.55</v>
      </c>
      <c r="O597" s="13" cm="1">
        <f t="array" aca="1" ref="O597" ca="1">INDEX('Wkly eq indx data joined'!$A$1:$AJ$1150,MATCH('Wkly eq indx data aligned'!$A597+1,OFFSET(INDIRECT(ADDRESS(1,MATCH(O$1,'Wkly eq indx data joined'!$1:$1,0),1,1,$A$1)),,,1150,1),0),MATCH(O$1,'Wkly eq indx data joined'!$1:$1,0)+1)</f>
        <v>8810</v>
      </c>
      <c r="P597" s="12" cm="1">
        <f t="array" aca="1" ref="P597" ca="1">INDEX('Wkly eq indx data joined'!$A$1:$AJ$1150,MATCH('Wkly eq indx data aligned'!$A597+2,OFFSET(INDIRECT(ADDRESS(1,MATCH(P$1,'Wkly eq indx data joined'!$1:$1,0),1,1,$A$1)),,,1150,1),0),MATCH(P$1,'Wkly eq indx data joined'!$1:$1,0)+1)</f>
        <v>5476.1</v>
      </c>
      <c r="Q597" s="9" cm="1">
        <f t="array" aca="1" ref="Q597" ca="1">INDEX('Wkly eq indx data joined'!$A$1:$AJ$1150,MATCH('Wkly eq indx data aligned'!$A597,OFFSET(INDIRECT(ADDRESS(1,MATCH(Q$1,'Wkly eq indx data joined'!$1:$1,0),1,1,$A$1)),,,1150,1),0),MATCH(Q$1,'Wkly eq indx data joined'!$1:$1,0)+1)</f>
        <v>346.06</v>
      </c>
      <c r="R597" s="12" cm="1">
        <f t="array" aca="1" ref="R597" ca="1">INDEX('Wkly eq indx data joined'!$A$1:$AJ$1150,MATCH('Wkly eq indx data aligned'!$A597+2,OFFSET(INDIRECT(ADDRESS(1,MATCH(R$1,'Wkly eq indx data joined'!$1:$1,0),1,1,$A$1)),,,1150,1),0),MATCH(R$1,'Wkly eq indx data joined'!$1:$1,0)+1)</f>
        <v>1638.06</v>
      </c>
      <c r="S597" s="9" cm="1">
        <f t="array" aca="1" ref="S597" ca="1">INDEX('Wkly eq indx data joined'!$A$1:$AJ$1150,MATCH('Wkly eq indx data aligned'!$A597,OFFSET(INDIRECT(ADDRESS(1,MATCH(S$1,'Wkly eq indx data joined'!$1:$1,0),1,1,$A$1)),,,1150,1),0),MATCH(S$1,'Wkly eq indx data joined'!$1:$1,0)+1)</f>
        <v>29141.21</v>
      </c>
    </row>
    <row r="598" spans="1:19" x14ac:dyDescent="0.25">
      <c r="A598" s="4">
        <f t="shared" si="9"/>
        <v>40697</v>
      </c>
      <c r="B598" s="9" cm="1">
        <f t="array" aca="1" ref="B598" ca="1">INDEX('Wkly eq indx data joined'!$A$1:$AJ$1150,MATCH('Wkly eq indx data aligned'!$A598,OFFSET(INDIRECT(ADDRESS(1,MATCH(B$1,'Wkly eq indx data joined'!$1:$1,0),1,1,$A$1)),,,1150,1),0),MATCH(B$1,'Wkly eq indx data joined'!$1:$1,0)+1)</f>
        <v>4583.0659999999998</v>
      </c>
      <c r="C598" s="9" cm="1">
        <f t="array" aca="1" ref="C598" ca="1">INDEX('Wkly eq indx data joined'!$A$1:$AJ$1150,MATCH('Wkly eq indx data aligned'!$A598,OFFSET(INDIRECT(ADDRESS(1,MATCH(C$1,'Wkly eq indx data joined'!$1:$1,0),1,1,$A$1)),,,1150,1),0),MATCH(C$1,'Wkly eq indx data joined'!$1:$1,0)+1)</f>
        <v>9492.2099999999991</v>
      </c>
      <c r="D598" s="18" cm="1">
        <f t="array" aca="1" ref="D598" ca="1">IFERROR(INDEX('Wkly eq indx data joined'!$A$1:$AJ$1150,MATCH('Wkly eq indx data aligned'!$A598,OFFSET(INDIRECT(ADDRESS(1,MATCH(D$1,'Wkly eq indx data joined'!$1:$1,0),1,1,$A$1)),,,1150,1),0),MATCH(D$1,'Wkly eq indx data joined'!$1:$1,0)+1),D597)</f>
        <v>2728.02</v>
      </c>
      <c r="E598" s="9" cm="1">
        <f t="array" aca="1" ref="E598" ca="1">INDEX('Wkly eq indx data joined'!$A$1:$AJ$1150,MATCH('Wkly eq indx data aligned'!$A598,OFFSET(INDIRECT(ADDRESS(1,MATCH(E$1,'Wkly eq indx data joined'!$1:$1,0),1,1,$A$1)),,,1150,1),0),MATCH(E$1,'Wkly eq indx data joined'!$1:$1,0)+1)</f>
        <v>13517.91</v>
      </c>
      <c r="F598" s="9" cm="1">
        <f t="array" aca="1" ref="F598" ca="1">INDEX('Wkly eq indx data joined'!$A$1:$AJ$1150,MATCH('Wkly eq indx data aligned'!$A598,OFFSET(INDIRECT(ADDRESS(1,MATCH(F$1,'Wkly eq indx data joined'!$1:$1,0),1,1,$A$1)),,,1150,1),0),MATCH(F$1,'Wkly eq indx data joined'!$1:$1,0)+1)</f>
        <v>6407.39</v>
      </c>
      <c r="G598" s="9" cm="1">
        <f t="array" aca="1" ref="G598" ca="1">INDEX('Wkly eq indx data joined'!$A$1:$AJ$1150,MATCH('Wkly eq indx data aligned'!$A598,OFFSET(INDIRECT(ADDRESS(1,MATCH(G$1,'Wkly eq indx data joined'!$1:$1,0),1,1,$A$1)),,,1150,1),0),MATCH(G$1,'Wkly eq indx data joined'!$1:$1,0)+1)</f>
        <v>1300.1600000000001</v>
      </c>
      <c r="H598" s="9" cm="1">
        <f t="array" aca="1" ref="H598" ca="1">INDEX('Wkly eq indx data joined'!$A$1:$AJ$1150,MATCH('Wkly eq indx data aligned'!$A598,OFFSET(INDIRECT(ADDRESS(1,MATCH(H$1,'Wkly eq indx data joined'!$1:$1,0),1,1,$A$1)),,,1150,1),0),MATCH(H$1,'Wkly eq indx data joined'!$1:$1,0)+1)</f>
        <v>5855.01</v>
      </c>
      <c r="I598" s="9" cm="1">
        <f t="array" aca="1" ref="I598" ca="1">INDEX('Wkly eq indx data joined'!$A$1:$AJ$1150,MATCH('Wkly eq indx data aligned'!$A598,OFFSET(INDIRECT(ADDRESS(1,MATCH(I$1,'Wkly eq indx data joined'!$1:$1,0),1,1,$A$1)),,,1150,1),0),MATCH(I$1,'Wkly eq indx data joined'!$1:$1,0)+1)</f>
        <v>22949.56</v>
      </c>
      <c r="J598" s="9" cm="1">
        <f t="array" aca="1" ref="J598" ca="1">INDEX('Wkly eq indx data joined'!$A$1:$AJ$1150,MATCH('Wkly eq indx data aligned'!$A598,OFFSET(INDIRECT(ADDRESS(1,MATCH(J$1,'Wkly eq indx data joined'!$1:$1,0),1,1,$A$1)),,,1150,1),0),MATCH(J$1,'Wkly eq indx data joined'!$1:$1,0)+1)</f>
        <v>3890.68</v>
      </c>
      <c r="K598" s="9" cm="1">
        <f t="array" aca="1" ref="K598" ca="1">INDEX('Wkly eq indx data joined'!$A$1:$AJ$1150,MATCH('Wkly eq indx data aligned'!$A598,OFFSET(INDIRECT(ADDRESS(1,MATCH(K$1,'Wkly eq indx data joined'!$1:$1,0),1,1,$A$1)),,,1150,1),0),MATCH(K$1,'Wkly eq indx data joined'!$1:$1,0)+1)</f>
        <v>7109.03</v>
      </c>
      <c r="L598" s="12" cm="1">
        <f t="array" aca="1" ref="L598" ca="1">INDEX('Wkly eq indx data joined'!$A$1:$AJ$1150,MATCH('Wkly eq indx data aligned'!$A598+2,OFFSET(INDIRECT(ADDRESS(1,MATCH(L$1,'Wkly eq indx data joined'!$1:$1,0),1,1,$A$1)),,,1150,1),0),MATCH(L$1,'Wkly eq indx data joined'!$1:$1,0)+1)</f>
        <v>2113.4699999999998</v>
      </c>
      <c r="M598" s="9" cm="1">
        <f t="array" aca="1" ref="M598" ca="1">INDEX('Wkly eq indx data joined'!$A$1:$AJ$1150,MATCH('Wkly eq indx data aligned'!$A598,OFFSET(INDIRECT(ADDRESS(1,MATCH(M$1,'Wkly eq indx data joined'!$1:$1,0),1,1,$A$1)),,,1150,1),0),MATCH(M$1,'Wkly eq indx data joined'!$1:$1,0)+1)</f>
        <v>64340.5</v>
      </c>
      <c r="N598" s="9" cm="1">
        <f t="array" aca="1" ref="N598" ca="1">INDEX('Wkly eq indx data joined'!$A$1:$AJ$1150,MATCH('Wkly eq indx data aligned'!$A598,OFFSET(INDIRECT(ADDRESS(1,MATCH(N$1,'Wkly eq indx data joined'!$1:$1,0),1,1,$A$1)),,,1150,1),0),MATCH(N$1,'Wkly eq indx data joined'!$1:$1,0)+1)</f>
        <v>2940.5</v>
      </c>
      <c r="O598" s="13" cm="1">
        <f t="array" aca="1" ref="O598" ca="1">INDEX('Wkly eq indx data joined'!$A$1:$AJ$1150,MATCH('Wkly eq indx data aligned'!$A598+1,OFFSET(INDIRECT(ADDRESS(1,MATCH(O$1,'Wkly eq indx data joined'!$1:$1,0),1,1,$A$1)),,,1150,1),0),MATCH(O$1,'Wkly eq indx data joined'!$1:$1,0)+1)</f>
        <v>9046.2800000000007</v>
      </c>
      <c r="P598" s="12" cm="1">
        <f t="array" aca="1" ref="P598" ca="1">INDEX('Wkly eq indx data joined'!$A$1:$AJ$1150,MATCH('Wkly eq indx data aligned'!$A598+2,OFFSET(INDIRECT(ADDRESS(1,MATCH(P$1,'Wkly eq indx data joined'!$1:$1,0),1,1,$A$1)),,,1150,1),0),MATCH(P$1,'Wkly eq indx data joined'!$1:$1,0)+1)</f>
        <v>5516.75</v>
      </c>
      <c r="Q598" s="9" cm="1">
        <f t="array" aca="1" ref="Q598" ca="1">INDEX('Wkly eq indx data joined'!$A$1:$AJ$1150,MATCH('Wkly eq indx data aligned'!$A598,OFFSET(INDIRECT(ADDRESS(1,MATCH(Q$1,'Wkly eq indx data joined'!$1:$1,0),1,1,$A$1)),,,1150,1),0),MATCH(Q$1,'Wkly eq indx data joined'!$1:$1,0)+1)</f>
        <v>340.24</v>
      </c>
      <c r="R598" s="12" cm="1">
        <f t="array" aca="1" ref="R598" ca="1">INDEX('Wkly eq indx data joined'!$A$1:$AJ$1150,MATCH('Wkly eq indx data aligned'!$A598+2,OFFSET(INDIRECT(ADDRESS(1,MATCH(R$1,'Wkly eq indx data joined'!$1:$1,0),1,1,$A$1)),,,1150,1),0),MATCH(R$1,'Wkly eq indx data joined'!$1:$1,0)+1)</f>
        <v>1633.02</v>
      </c>
      <c r="S598" s="9" cm="1">
        <f t="array" aca="1" ref="S598" ca="1">INDEX('Wkly eq indx data joined'!$A$1:$AJ$1150,MATCH('Wkly eq indx data aligned'!$A598,OFFSET(INDIRECT(ADDRESS(1,MATCH(S$1,'Wkly eq indx data joined'!$1:$1,0),1,1,$A$1)),,,1150,1),0),MATCH(S$1,'Wkly eq indx data joined'!$1:$1,0)+1)</f>
        <v>28258.28</v>
      </c>
    </row>
    <row r="599" spans="1:19" x14ac:dyDescent="0.25">
      <c r="A599" s="4">
        <f t="shared" si="9"/>
        <v>40704</v>
      </c>
      <c r="B599" s="9" cm="1">
        <f t="array" aca="1" ref="B599" ca="1">INDEX('Wkly eq indx data joined'!$A$1:$AJ$1150,MATCH('Wkly eq indx data aligned'!$A599,OFFSET(INDIRECT(ADDRESS(1,MATCH(B$1,'Wkly eq indx data joined'!$1:$1,0),1,1,$A$1)),,,1150,1),0),MATCH(B$1,'Wkly eq indx data joined'!$1:$1,0)+1)</f>
        <v>4562.1130000000003</v>
      </c>
      <c r="C599" s="9" cm="1">
        <f t="array" aca="1" ref="C599" ca="1">INDEX('Wkly eq indx data joined'!$A$1:$AJ$1150,MATCH('Wkly eq indx data aligned'!$A599,OFFSET(INDIRECT(ADDRESS(1,MATCH(C$1,'Wkly eq indx data joined'!$1:$1,0),1,1,$A$1)),,,1150,1),0),MATCH(C$1,'Wkly eq indx data joined'!$1:$1,0)+1)</f>
        <v>9514.44</v>
      </c>
      <c r="D599" s="18" cm="1">
        <f t="array" aca="1" ref="D599" ca="1">IFERROR(INDEX('Wkly eq indx data joined'!$A$1:$AJ$1150,MATCH('Wkly eq indx data aligned'!$A599,OFFSET(INDIRECT(ADDRESS(1,MATCH(D$1,'Wkly eq indx data joined'!$1:$1,0),1,1,$A$1)),,,1150,1),0),MATCH(D$1,'Wkly eq indx data joined'!$1:$1,0)+1),D598)</f>
        <v>2705.143</v>
      </c>
      <c r="E599" s="9" cm="1">
        <f t="array" aca="1" ref="E599" ca="1">INDEX('Wkly eq indx data joined'!$A$1:$AJ$1150,MATCH('Wkly eq indx data aligned'!$A599,OFFSET(INDIRECT(ADDRESS(1,MATCH(E$1,'Wkly eq indx data joined'!$1:$1,0),1,1,$A$1)),,,1150,1),0),MATCH(E$1,'Wkly eq indx data joined'!$1:$1,0)+1)</f>
        <v>13084</v>
      </c>
      <c r="F599" s="9" cm="1">
        <f t="array" aca="1" ref="F599" ca="1">INDEX('Wkly eq indx data joined'!$A$1:$AJ$1150,MATCH('Wkly eq indx data aligned'!$A599,OFFSET(INDIRECT(ADDRESS(1,MATCH(F$1,'Wkly eq indx data joined'!$1:$1,0),1,1,$A$1)),,,1150,1),0),MATCH(F$1,'Wkly eq indx data joined'!$1:$1,0)+1)</f>
        <v>6197.25</v>
      </c>
      <c r="G599" s="9" cm="1">
        <f t="array" aca="1" ref="G599" ca="1">INDEX('Wkly eq indx data joined'!$A$1:$AJ$1150,MATCH('Wkly eq indx data aligned'!$A599,OFFSET(INDIRECT(ADDRESS(1,MATCH(G$1,'Wkly eq indx data joined'!$1:$1,0),1,1,$A$1)),,,1150,1),0),MATCH(G$1,'Wkly eq indx data joined'!$1:$1,0)+1)</f>
        <v>1270.98</v>
      </c>
      <c r="H599" s="9" cm="1">
        <f t="array" aca="1" ref="H599" ca="1">INDEX('Wkly eq indx data joined'!$A$1:$AJ$1150,MATCH('Wkly eq indx data aligned'!$A599,OFFSET(INDIRECT(ADDRESS(1,MATCH(H$1,'Wkly eq indx data joined'!$1:$1,0),1,1,$A$1)),,,1150,1),0),MATCH(H$1,'Wkly eq indx data joined'!$1:$1,0)+1)</f>
        <v>5765.8</v>
      </c>
      <c r="I599" s="9" cm="1">
        <f t="array" aca="1" ref="I599" ca="1">INDEX('Wkly eq indx data joined'!$A$1:$AJ$1150,MATCH('Wkly eq indx data aligned'!$A599,OFFSET(INDIRECT(ADDRESS(1,MATCH(I$1,'Wkly eq indx data joined'!$1:$1,0),1,1,$A$1)),,,1150,1),0),MATCH(I$1,'Wkly eq indx data joined'!$1:$1,0)+1)</f>
        <v>22420.37</v>
      </c>
      <c r="J599" s="9" cm="1">
        <f t="array" aca="1" ref="J599" ca="1">INDEX('Wkly eq indx data joined'!$A$1:$AJ$1150,MATCH('Wkly eq indx data aligned'!$A599,OFFSET(INDIRECT(ADDRESS(1,MATCH(J$1,'Wkly eq indx data joined'!$1:$1,0),1,1,$A$1)),,,1150,1),0),MATCH(J$1,'Wkly eq indx data joined'!$1:$1,0)+1)</f>
        <v>3805.09</v>
      </c>
      <c r="K599" s="9" cm="1">
        <f t="array" aca="1" ref="K599" ca="1">INDEX('Wkly eq indx data joined'!$A$1:$AJ$1150,MATCH('Wkly eq indx data aligned'!$A599,OFFSET(INDIRECT(ADDRESS(1,MATCH(K$1,'Wkly eq indx data joined'!$1:$1,0),1,1,$A$1)),,,1150,1),0),MATCH(K$1,'Wkly eq indx data joined'!$1:$1,0)+1)</f>
        <v>7069.9</v>
      </c>
      <c r="L599" s="12" cm="1">
        <f t="array" aca="1" ref="L599" ca="1">INDEX('Wkly eq indx data joined'!$A$1:$AJ$1150,MATCH('Wkly eq indx data aligned'!$A599+2,OFFSET(INDIRECT(ADDRESS(1,MATCH(L$1,'Wkly eq indx data joined'!$1:$1,0),1,1,$A$1)),,,1150,1),0),MATCH(L$1,'Wkly eq indx data joined'!$1:$1,0)+1)</f>
        <v>2046.67</v>
      </c>
      <c r="M599" s="9" cm="1">
        <f t="array" aca="1" ref="M599" ca="1">INDEX('Wkly eq indx data joined'!$A$1:$AJ$1150,MATCH('Wkly eq indx data aligned'!$A599,OFFSET(INDIRECT(ADDRESS(1,MATCH(M$1,'Wkly eq indx data joined'!$1:$1,0),1,1,$A$1)),,,1150,1),0),MATCH(M$1,'Wkly eq indx data joined'!$1:$1,0)+1)</f>
        <v>62697.2</v>
      </c>
      <c r="N599" s="9" cm="1">
        <f t="array" aca="1" ref="N599" ca="1">INDEX('Wkly eq indx data joined'!$A$1:$AJ$1150,MATCH('Wkly eq indx data aligned'!$A599,OFFSET(INDIRECT(ADDRESS(1,MATCH(N$1,'Wkly eq indx data joined'!$1:$1,0),1,1,$A$1)),,,1150,1),0),MATCH(N$1,'Wkly eq indx data joined'!$1:$1,0)+1)</f>
        <v>2884.4</v>
      </c>
      <c r="O599" s="13" cm="1">
        <f t="array" aca="1" ref="O599" ca="1">INDEX('Wkly eq indx data joined'!$A$1:$AJ$1150,MATCH('Wkly eq indx data aligned'!$A599+1,OFFSET(INDIRECT(ADDRESS(1,MATCH(O$1,'Wkly eq indx data joined'!$1:$1,0),1,1,$A$1)),,,1150,1),0),MATCH(O$1,'Wkly eq indx data joined'!$1:$1,0)+1)</f>
        <v>8837.82</v>
      </c>
      <c r="P599" s="12" cm="1">
        <f t="array" aca="1" ref="P599" ca="1">INDEX('Wkly eq indx data joined'!$A$1:$AJ$1150,MATCH('Wkly eq indx data aligned'!$A599+2,OFFSET(INDIRECT(ADDRESS(1,MATCH(P$1,'Wkly eq indx data joined'!$1:$1,0),1,1,$A$1)),,,1150,1),0),MATCH(P$1,'Wkly eq indx data joined'!$1:$1,0)+1)</f>
        <v>5485.8</v>
      </c>
      <c r="Q599" s="9" cm="1">
        <f t="array" aca="1" ref="Q599" ca="1">INDEX('Wkly eq indx data joined'!$A$1:$AJ$1150,MATCH('Wkly eq indx data aligned'!$A599,OFFSET(INDIRECT(ADDRESS(1,MATCH(Q$1,'Wkly eq indx data joined'!$1:$1,0),1,1,$A$1)),,,1150,1),0),MATCH(Q$1,'Wkly eq indx data joined'!$1:$1,0)+1)</f>
        <v>333.83</v>
      </c>
      <c r="R599" s="12" cm="1">
        <f t="array" aca="1" ref="R599" ca="1">INDEX('Wkly eq indx data joined'!$A$1:$AJ$1150,MATCH('Wkly eq indx data aligned'!$A599+2,OFFSET(INDIRECT(ADDRESS(1,MATCH(R$1,'Wkly eq indx data joined'!$1:$1,0),1,1,$A$1)),,,1150,1),0),MATCH(R$1,'Wkly eq indx data joined'!$1:$1,0)+1)</f>
        <v>1683.96</v>
      </c>
      <c r="S599" s="9" cm="1">
        <f t="array" aca="1" ref="S599" ca="1">INDEX('Wkly eq indx data joined'!$A$1:$AJ$1150,MATCH('Wkly eq indx data aligned'!$A599,OFFSET(INDIRECT(ADDRESS(1,MATCH(S$1,'Wkly eq indx data joined'!$1:$1,0),1,1,$A$1)),,,1150,1),0),MATCH(S$1,'Wkly eq indx data joined'!$1:$1,0)+1)</f>
        <v>27809.9</v>
      </c>
    </row>
    <row r="600" spans="1:19" x14ac:dyDescent="0.25">
      <c r="A600" s="4">
        <f t="shared" si="9"/>
        <v>40711</v>
      </c>
      <c r="B600" s="9" cm="1">
        <f t="array" aca="1" ref="B600" ca="1">INDEX('Wkly eq indx data joined'!$A$1:$AJ$1150,MATCH('Wkly eq indx data aligned'!$A600,OFFSET(INDIRECT(ADDRESS(1,MATCH(B$1,'Wkly eq indx data joined'!$1:$1,0),1,1,$A$1)),,,1150,1),0),MATCH(B$1,'Wkly eq indx data joined'!$1:$1,0)+1)</f>
        <v>4484.9290000000001</v>
      </c>
      <c r="C600" s="9" cm="1">
        <f t="array" aca="1" ref="C600" ca="1">INDEX('Wkly eq indx data joined'!$A$1:$AJ$1150,MATCH('Wkly eq indx data aligned'!$A600,OFFSET(INDIRECT(ADDRESS(1,MATCH(C$1,'Wkly eq indx data joined'!$1:$1,0),1,1,$A$1)),,,1150,1),0),MATCH(C$1,'Wkly eq indx data joined'!$1:$1,0)+1)</f>
        <v>9351.4</v>
      </c>
      <c r="D600" s="18" cm="1">
        <f t="array" aca="1" ref="D600" ca="1">IFERROR(INDEX('Wkly eq indx data joined'!$A$1:$AJ$1150,MATCH('Wkly eq indx data aligned'!$A600,OFFSET(INDIRECT(ADDRESS(1,MATCH(D$1,'Wkly eq indx data joined'!$1:$1,0),1,1,$A$1)),,,1150,1),0),MATCH(D$1,'Wkly eq indx data joined'!$1:$1,0)+1),D599)</f>
        <v>2642.8180000000002</v>
      </c>
      <c r="E600" s="9" cm="1">
        <f t="array" aca="1" ref="E600" ca="1">INDEX('Wkly eq indx data joined'!$A$1:$AJ$1150,MATCH('Wkly eq indx data aligned'!$A600,OFFSET(INDIRECT(ADDRESS(1,MATCH(E$1,'Wkly eq indx data joined'!$1:$1,0),1,1,$A$1)),,,1150,1),0),MATCH(E$1,'Wkly eq indx data joined'!$1:$1,0)+1)</f>
        <v>12789.95</v>
      </c>
      <c r="F600" s="9" cm="1">
        <f t="array" aca="1" ref="F600" ca="1">INDEX('Wkly eq indx data joined'!$A$1:$AJ$1150,MATCH('Wkly eq indx data aligned'!$A600,OFFSET(INDIRECT(ADDRESS(1,MATCH(F$1,'Wkly eq indx data joined'!$1:$1,0),1,1,$A$1)),,,1150,1),0),MATCH(F$1,'Wkly eq indx data joined'!$1:$1,0)+1)</f>
        <v>6145.16</v>
      </c>
      <c r="G600" s="9" cm="1">
        <f t="array" aca="1" ref="G600" ca="1">INDEX('Wkly eq indx data joined'!$A$1:$AJ$1150,MATCH('Wkly eq indx data aligned'!$A600,OFFSET(INDIRECT(ADDRESS(1,MATCH(G$1,'Wkly eq indx data joined'!$1:$1,0),1,1,$A$1)),,,1150,1),0),MATCH(G$1,'Wkly eq indx data joined'!$1:$1,0)+1)</f>
        <v>1271.5</v>
      </c>
      <c r="H600" s="9" cm="1">
        <f t="array" aca="1" ref="H600" ca="1">INDEX('Wkly eq indx data joined'!$A$1:$AJ$1150,MATCH('Wkly eq indx data aligned'!$A600,OFFSET(INDIRECT(ADDRESS(1,MATCH(H$1,'Wkly eq indx data joined'!$1:$1,0),1,1,$A$1)),,,1150,1),0),MATCH(H$1,'Wkly eq indx data joined'!$1:$1,0)+1)</f>
        <v>5714.94</v>
      </c>
      <c r="I600" s="9" cm="1">
        <f t="array" aca="1" ref="I600" ca="1">INDEX('Wkly eq indx data joined'!$A$1:$AJ$1150,MATCH('Wkly eq indx data aligned'!$A600,OFFSET(INDIRECT(ADDRESS(1,MATCH(I$1,'Wkly eq indx data joined'!$1:$1,0),1,1,$A$1)),,,1150,1),0),MATCH(I$1,'Wkly eq indx data joined'!$1:$1,0)+1)</f>
        <v>21695.26</v>
      </c>
      <c r="J600" s="9" cm="1">
        <f t="array" aca="1" ref="J600" ca="1">INDEX('Wkly eq indx data joined'!$A$1:$AJ$1150,MATCH('Wkly eq indx data aligned'!$A600,OFFSET(INDIRECT(ADDRESS(1,MATCH(J$1,'Wkly eq indx data joined'!$1:$1,0),1,1,$A$1)),,,1150,1),0),MATCH(J$1,'Wkly eq indx data joined'!$1:$1,0)+1)</f>
        <v>3823.74</v>
      </c>
      <c r="K600" s="9" cm="1">
        <f t="array" aca="1" ref="K600" ca="1">INDEX('Wkly eq indx data joined'!$A$1:$AJ$1150,MATCH('Wkly eq indx data aligned'!$A600,OFFSET(INDIRECT(ADDRESS(1,MATCH(K$1,'Wkly eq indx data joined'!$1:$1,0),1,1,$A$1)),,,1150,1),0),MATCH(K$1,'Wkly eq indx data joined'!$1:$1,0)+1)</f>
        <v>7164.05</v>
      </c>
      <c r="L600" s="12" cm="1">
        <f t="array" aca="1" ref="L600" ca="1">INDEX('Wkly eq indx data joined'!$A$1:$AJ$1150,MATCH('Wkly eq indx data aligned'!$A600+2,OFFSET(INDIRECT(ADDRESS(1,MATCH(L$1,'Wkly eq indx data joined'!$1:$1,0),1,1,$A$1)),,,1150,1),0),MATCH(L$1,'Wkly eq indx data joined'!$1:$1,0)+1)</f>
        <v>2031.93</v>
      </c>
      <c r="M600" s="9" cm="1">
        <f t="array" aca="1" ref="M600" ca="1">INDEX('Wkly eq indx data joined'!$A$1:$AJ$1150,MATCH('Wkly eq indx data aligned'!$A600,OFFSET(INDIRECT(ADDRESS(1,MATCH(M$1,'Wkly eq indx data joined'!$1:$1,0),1,1,$A$1)),,,1150,1),0),MATCH(M$1,'Wkly eq indx data joined'!$1:$1,0)+1)</f>
        <v>61060</v>
      </c>
      <c r="N600" s="9" cm="1">
        <f t="array" aca="1" ref="N600" ca="1">INDEX('Wkly eq indx data joined'!$A$1:$AJ$1150,MATCH('Wkly eq indx data aligned'!$A600,OFFSET(INDIRECT(ADDRESS(1,MATCH(N$1,'Wkly eq indx data joined'!$1:$1,0),1,1,$A$1)),,,1150,1),0),MATCH(N$1,'Wkly eq indx data joined'!$1:$1,0)+1)</f>
        <v>2886.63</v>
      </c>
      <c r="O600" s="13" cm="1">
        <f t="array" aca="1" ref="O600" ca="1">INDEX('Wkly eq indx data joined'!$A$1:$AJ$1150,MATCH('Wkly eq indx data aligned'!$A600+1,OFFSET(INDIRECT(ADDRESS(1,MATCH(O$1,'Wkly eq indx data joined'!$1:$1,0),1,1,$A$1)),,,1150,1),0),MATCH(O$1,'Wkly eq indx data joined'!$1:$1,0)+1)</f>
        <v>8636.1</v>
      </c>
      <c r="P600" s="12" cm="1">
        <f t="array" aca="1" ref="P600" ca="1">INDEX('Wkly eq indx data joined'!$A$1:$AJ$1150,MATCH('Wkly eq indx data aligned'!$A600+2,OFFSET(INDIRECT(ADDRESS(1,MATCH(P$1,'Wkly eq indx data joined'!$1:$1,0),1,1,$A$1)),,,1150,1),0),MATCH(P$1,'Wkly eq indx data joined'!$1:$1,0)+1)</f>
        <v>5366.4</v>
      </c>
      <c r="Q600" s="9" cm="1">
        <f t="array" aca="1" ref="Q600" ca="1">INDEX('Wkly eq indx data joined'!$A$1:$AJ$1150,MATCH('Wkly eq indx data aligned'!$A600,OFFSET(INDIRECT(ADDRESS(1,MATCH(Q$1,'Wkly eq indx data joined'!$1:$1,0),1,1,$A$1)),,,1150,1),0),MATCH(Q$1,'Wkly eq indx data joined'!$1:$1,0)+1)</f>
        <v>333.11</v>
      </c>
      <c r="R600" s="12" cm="1">
        <f t="array" aca="1" ref="R600" ca="1">INDEX('Wkly eq indx data joined'!$A$1:$AJ$1150,MATCH('Wkly eq indx data aligned'!$A600+2,OFFSET(INDIRECT(ADDRESS(1,MATCH(R$1,'Wkly eq indx data joined'!$1:$1,0),1,1,$A$1)),,,1150,1),0),MATCH(R$1,'Wkly eq indx data joined'!$1:$1,0)+1)</f>
        <v>1645.82</v>
      </c>
      <c r="S600" s="9" cm="1">
        <f t="array" aca="1" ref="S600" ca="1">INDEX('Wkly eq indx data joined'!$A$1:$AJ$1150,MATCH('Wkly eq indx data aligned'!$A600,OFFSET(INDIRECT(ADDRESS(1,MATCH(S$1,'Wkly eq indx data joined'!$1:$1,0),1,1,$A$1)),,,1150,1),0),MATCH(S$1,'Wkly eq indx data joined'!$1:$1,0)+1)</f>
        <v>27324.34</v>
      </c>
    </row>
    <row r="601" spans="1:19" x14ac:dyDescent="0.25">
      <c r="A601" s="4">
        <f t="shared" si="9"/>
        <v>40718</v>
      </c>
      <c r="B601" s="9" cm="1">
        <f t="array" aca="1" ref="B601" ca="1">INDEX('Wkly eq indx data joined'!$A$1:$AJ$1150,MATCH('Wkly eq indx data aligned'!$A601,OFFSET(INDIRECT(ADDRESS(1,MATCH(B$1,'Wkly eq indx data joined'!$1:$1,0),1,1,$A$1)),,,1150,1),0),MATCH(B$1,'Wkly eq indx data joined'!$1:$1,0)+1)</f>
        <v>4508.1099999999997</v>
      </c>
      <c r="C601" s="9" cm="1">
        <f t="array" aca="1" ref="C601" ca="1">INDEX('Wkly eq indx data joined'!$A$1:$AJ$1150,MATCH('Wkly eq indx data aligned'!$A601,OFFSET(INDIRECT(ADDRESS(1,MATCH(C$1,'Wkly eq indx data joined'!$1:$1,0),1,1,$A$1)),,,1150,1),0),MATCH(C$1,'Wkly eq indx data joined'!$1:$1,0)+1)</f>
        <v>9678.7099999999991</v>
      </c>
      <c r="D601" s="18" cm="1">
        <f t="array" aca="1" ref="D601" ca="1">IFERROR(INDEX('Wkly eq indx data joined'!$A$1:$AJ$1150,MATCH('Wkly eq indx data aligned'!$A601,OFFSET(INDIRECT(ADDRESS(1,MATCH(D$1,'Wkly eq indx data joined'!$1:$1,0),1,1,$A$1)),,,1150,1),0),MATCH(D$1,'Wkly eq indx data joined'!$1:$1,0)+1),D600)</f>
        <v>2746.2109999999998</v>
      </c>
      <c r="E601" s="9" cm="1">
        <f t="array" aca="1" ref="E601" ca="1">INDEX('Wkly eq indx data joined'!$A$1:$AJ$1150,MATCH('Wkly eq indx data aligned'!$A601,OFFSET(INDIRECT(ADDRESS(1,MATCH(E$1,'Wkly eq indx data joined'!$1:$1,0),1,1,$A$1)),,,1150,1),0),MATCH(E$1,'Wkly eq indx data joined'!$1:$1,0)+1)</f>
        <v>12908.89</v>
      </c>
      <c r="F601" s="9" cm="1">
        <f t="array" aca="1" ref="F601" ca="1">INDEX('Wkly eq indx data joined'!$A$1:$AJ$1150,MATCH('Wkly eq indx data aligned'!$A601,OFFSET(INDIRECT(ADDRESS(1,MATCH(F$1,'Wkly eq indx data joined'!$1:$1,0),1,1,$A$1)),,,1150,1),0),MATCH(F$1,'Wkly eq indx data joined'!$1:$1,0)+1)</f>
        <v>5998.02</v>
      </c>
      <c r="G601" s="9" cm="1">
        <f t="array" aca="1" ref="G601" ca="1">INDEX('Wkly eq indx data joined'!$A$1:$AJ$1150,MATCH('Wkly eq indx data aligned'!$A601,OFFSET(INDIRECT(ADDRESS(1,MATCH(G$1,'Wkly eq indx data joined'!$1:$1,0),1,1,$A$1)),,,1150,1),0),MATCH(G$1,'Wkly eq indx data joined'!$1:$1,0)+1)</f>
        <v>1268.45</v>
      </c>
      <c r="H601" s="9" cm="1">
        <f t="array" aca="1" ref="H601" ca="1">INDEX('Wkly eq indx data joined'!$A$1:$AJ$1150,MATCH('Wkly eq indx data aligned'!$A601,OFFSET(INDIRECT(ADDRESS(1,MATCH(H$1,'Wkly eq indx data joined'!$1:$1,0),1,1,$A$1)),,,1150,1),0),MATCH(H$1,'Wkly eq indx data joined'!$1:$1,0)+1)</f>
        <v>5697.72</v>
      </c>
      <c r="I601" s="9" cm="1">
        <f t="array" aca="1" ref="I601" ca="1">INDEX('Wkly eq indx data joined'!$A$1:$AJ$1150,MATCH('Wkly eq indx data aligned'!$A601,OFFSET(INDIRECT(ADDRESS(1,MATCH(I$1,'Wkly eq indx data joined'!$1:$1,0),1,1,$A$1)),,,1150,1),0),MATCH(I$1,'Wkly eq indx data joined'!$1:$1,0)+1)</f>
        <v>22171.95</v>
      </c>
      <c r="J601" s="9" cm="1">
        <f t="array" aca="1" ref="J601" ca="1">INDEX('Wkly eq indx data joined'!$A$1:$AJ$1150,MATCH('Wkly eq indx data aligned'!$A601,OFFSET(INDIRECT(ADDRESS(1,MATCH(J$1,'Wkly eq indx data joined'!$1:$1,0),1,1,$A$1)),,,1150,1),0),MATCH(J$1,'Wkly eq indx data joined'!$1:$1,0)+1)</f>
        <v>3784.8</v>
      </c>
      <c r="K601" s="9" cm="1">
        <f t="array" aca="1" ref="K601" ca="1">INDEX('Wkly eq indx data joined'!$A$1:$AJ$1150,MATCH('Wkly eq indx data aligned'!$A601,OFFSET(INDIRECT(ADDRESS(1,MATCH(K$1,'Wkly eq indx data joined'!$1:$1,0),1,1,$A$1)),,,1150,1),0),MATCH(K$1,'Wkly eq indx data joined'!$1:$1,0)+1)</f>
        <v>7121.38</v>
      </c>
      <c r="L601" s="12" cm="1">
        <f t="array" aca="1" ref="L601" ca="1">INDEX('Wkly eq indx data joined'!$A$1:$AJ$1150,MATCH('Wkly eq indx data aligned'!$A601+2,OFFSET(INDIRECT(ADDRESS(1,MATCH(L$1,'Wkly eq indx data joined'!$1:$1,0),1,1,$A$1)),,,1150,1),0),MATCH(L$1,'Wkly eq indx data joined'!$1:$1,0)+1)</f>
        <v>2090.81</v>
      </c>
      <c r="M601" s="9" cm="1">
        <f t="array" aca="1" ref="M601" ca="1">INDEX('Wkly eq indx data joined'!$A$1:$AJ$1150,MATCH('Wkly eq indx data aligned'!$A601,OFFSET(INDIRECT(ADDRESS(1,MATCH(M$1,'Wkly eq indx data joined'!$1:$1,0),1,1,$A$1)),,,1150,1),0),MATCH(M$1,'Wkly eq indx data joined'!$1:$1,0)+1)</f>
        <v>61016.7</v>
      </c>
      <c r="N601" s="9" cm="1">
        <f t="array" aca="1" ref="N601" ca="1">INDEX('Wkly eq indx data joined'!$A$1:$AJ$1150,MATCH('Wkly eq indx data aligned'!$A601,OFFSET(INDIRECT(ADDRESS(1,MATCH(N$1,'Wkly eq indx data joined'!$1:$1,0),1,1,$A$1)),,,1150,1),0),MATCH(N$1,'Wkly eq indx data joined'!$1:$1,0)+1)</f>
        <v>2882.57</v>
      </c>
      <c r="O601" s="13" cm="1">
        <f t="array" aca="1" ref="O601" ca="1">INDEX('Wkly eq indx data joined'!$A$1:$AJ$1150,MATCH('Wkly eq indx data aligned'!$A601+1,OFFSET(INDIRECT(ADDRESS(1,MATCH(O$1,'Wkly eq indx data joined'!$1:$1,0),1,1,$A$1)),,,1150,1),0),MATCH(O$1,'Wkly eq indx data joined'!$1:$1,0)+1)</f>
        <v>8532.83</v>
      </c>
      <c r="P601" s="12" cm="1">
        <f t="array" aca="1" ref="P601" ca="1">INDEX('Wkly eq indx data joined'!$A$1:$AJ$1150,MATCH('Wkly eq indx data aligned'!$A601+2,OFFSET(INDIRECT(ADDRESS(1,MATCH(P$1,'Wkly eq indx data joined'!$1:$1,0),1,1,$A$1)),,,1150,1),0),MATCH(P$1,'Wkly eq indx data joined'!$1:$1,0)+1)</f>
        <v>5471.25</v>
      </c>
      <c r="Q601" s="9" cm="1">
        <f t="array" aca="1" ref="Q601" ca="1">INDEX('Wkly eq indx data joined'!$A$1:$AJ$1150,MATCH('Wkly eq indx data aligned'!$A601,OFFSET(INDIRECT(ADDRESS(1,MATCH(Q$1,'Wkly eq indx data joined'!$1:$1,0),1,1,$A$1)),,,1150,1),0),MATCH(Q$1,'Wkly eq indx data joined'!$1:$1,0)+1)</f>
        <v>328.74</v>
      </c>
      <c r="R601" s="12" cm="1">
        <f t="array" aca="1" ref="R601" ca="1">INDEX('Wkly eq indx data joined'!$A$1:$AJ$1150,MATCH('Wkly eq indx data aligned'!$A601+2,OFFSET(INDIRECT(ADDRESS(1,MATCH(R$1,'Wkly eq indx data joined'!$1:$1,0),1,1,$A$1)),,,1150,1),0),MATCH(R$1,'Wkly eq indx data joined'!$1:$1,0)+1)</f>
        <v>1633.99</v>
      </c>
      <c r="S601" s="9" cm="1">
        <f t="array" aca="1" ref="S601" ca="1">INDEX('Wkly eq indx data joined'!$A$1:$AJ$1150,MATCH('Wkly eq indx data aligned'!$A601,OFFSET(INDIRECT(ADDRESS(1,MATCH(S$1,'Wkly eq indx data joined'!$1:$1,0),1,1,$A$1)),,,1150,1),0),MATCH(S$1,'Wkly eq indx data joined'!$1:$1,0)+1)</f>
        <v>27391.89</v>
      </c>
    </row>
    <row r="602" spans="1:19" x14ac:dyDescent="0.25">
      <c r="A602" s="4">
        <f t="shared" si="9"/>
        <v>40725</v>
      </c>
      <c r="B602" s="9" cm="1">
        <f t="array" aca="1" ref="B602" ca="1">INDEX('Wkly eq indx data joined'!$A$1:$AJ$1150,MATCH('Wkly eq indx data aligned'!$A602,OFFSET(INDIRECT(ADDRESS(1,MATCH(B$1,'Wkly eq indx data joined'!$1:$1,0),1,1,$A$1)),,,1150,1),0),MATCH(B$1,'Wkly eq indx data joined'!$1:$1,0)+1)</f>
        <v>4591.1909999999998</v>
      </c>
      <c r="C602" s="9" cm="1">
        <f t="array" aca="1" ref="C602" ca="1">INDEX('Wkly eq indx data joined'!$A$1:$AJ$1150,MATCH('Wkly eq indx data aligned'!$A602,OFFSET(INDIRECT(ADDRESS(1,MATCH(C$1,'Wkly eq indx data joined'!$1:$1,0),1,1,$A$1)),,,1150,1),0),MATCH(C$1,'Wkly eq indx data joined'!$1:$1,0)+1)</f>
        <v>9868.07</v>
      </c>
      <c r="D602" s="18" cm="1">
        <f t="array" aca="1" ref="D602" ca="1">IFERROR(INDEX('Wkly eq indx data joined'!$A$1:$AJ$1150,MATCH('Wkly eq indx data aligned'!$A602,OFFSET(INDIRECT(ADDRESS(1,MATCH(D$1,'Wkly eq indx data joined'!$1:$1,0),1,1,$A$1)),,,1150,1),0),MATCH(D$1,'Wkly eq indx data joined'!$1:$1,0)+1),D601)</f>
        <v>2759.3620000000001</v>
      </c>
      <c r="E602" s="9" cm="1">
        <f t="array" aca="1" ref="E602" ca="1">INDEX('Wkly eq indx data joined'!$A$1:$AJ$1150,MATCH('Wkly eq indx data aligned'!$A602,OFFSET(INDIRECT(ADDRESS(1,MATCH(E$1,'Wkly eq indx data joined'!$1:$1,0),1,1,$A$1)),,,1150,1),0),MATCH(E$1,'Wkly eq indx data joined'!$1:$1,0)+1)</f>
        <v>13300.87</v>
      </c>
      <c r="F602" s="9" cm="1">
        <f t="array" aca="1" ref="F602" ca="1">INDEX('Wkly eq indx data joined'!$A$1:$AJ$1150,MATCH('Wkly eq indx data aligned'!$A602,OFFSET(INDIRECT(ADDRESS(1,MATCH(F$1,'Wkly eq indx data joined'!$1:$1,0),1,1,$A$1)),,,1150,1),0),MATCH(F$1,'Wkly eq indx data joined'!$1:$1,0)+1)</f>
        <v>6237.81</v>
      </c>
      <c r="G602" s="9" cm="1">
        <f t="array" aca="1" ref="G602" ca="1">INDEX('Wkly eq indx data joined'!$A$1:$AJ$1150,MATCH('Wkly eq indx data aligned'!$A602,OFFSET(INDIRECT(ADDRESS(1,MATCH(G$1,'Wkly eq indx data joined'!$1:$1,0),1,1,$A$1)),,,1150,1),0),MATCH(G$1,'Wkly eq indx data joined'!$1:$1,0)+1)</f>
        <v>1339.67</v>
      </c>
      <c r="H602" s="9" cm="1">
        <f t="array" aca="1" ref="H602" ca="1">INDEX('Wkly eq indx data joined'!$A$1:$AJ$1150,MATCH('Wkly eq indx data aligned'!$A602,OFFSET(INDIRECT(ADDRESS(1,MATCH(H$1,'Wkly eq indx data joined'!$1:$1,0),1,1,$A$1)),,,1150,1),0),MATCH(H$1,'Wkly eq indx data joined'!$1:$1,0)+1)</f>
        <v>5989.76</v>
      </c>
      <c r="I602" s="9" cm="1">
        <f t="array" aca="1" ref="I602" ca="1">INDEX('Wkly eq indx data joined'!$A$1:$AJ$1150,MATCH('Wkly eq indx data aligned'!$A602,OFFSET(INDIRECT(ADDRESS(1,MATCH(I$1,'Wkly eq indx data joined'!$1:$1,0),1,1,$A$1)),,,1150,1),0),MATCH(I$1,'Wkly eq indx data joined'!$1:$1,0)+1)</f>
        <v>22398.1</v>
      </c>
      <c r="J602" s="9" cm="1">
        <f t="array" aca="1" ref="J602" ca="1">INDEX('Wkly eq indx data joined'!$A$1:$AJ$1150,MATCH('Wkly eq indx data aligned'!$A602,OFFSET(INDIRECT(ADDRESS(1,MATCH(J$1,'Wkly eq indx data joined'!$1:$1,0),1,1,$A$1)),,,1150,1),0),MATCH(J$1,'Wkly eq indx data joined'!$1:$1,0)+1)</f>
        <v>4007.35</v>
      </c>
      <c r="K602" s="9" cm="1">
        <f t="array" aca="1" ref="K602" ca="1">INDEX('Wkly eq indx data joined'!$A$1:$AJ$1150,MATCH('Wkly eq indx data aligned'!$A602,OFFSET(INDIRECT(ADDRESS(1,MATCH(K$1,'Wkly eq indx data joined'!$1:$1,0),1,1,$A$1)),,,1150,1),0),MATCH(K$1,'Wkly eq indx data joined'!$1:$1,0)+1)</f>
        <v>7419.44</v>
      </c>
      <c r="L602" s="12" cm="1">
        <f t="array" aca="1" ref="L602" ca="1">INDEX('Wkly eq indx data joined'!$A$1:$AJ$1150,MATCH('Wkly eq indx data aligned'!$A602+2,OFFSET(INDIRECT(ADDRESS(1,MATCH(L$1,'Wkly eq indx data joined'!$1:$1,0),1,1,$A$1)),,,1150,1),0),MATCH(L$1,'Wkly eq indx data joined'!$1:$1,0)+1)</f>
        <v>2125.7399999999998</v>
      </c>
      <c r="M602" s="9" cm="1">
        <f t="array" aca="1" ref="M602" ca="1">INDEX('Wkly eq indx data joined'!$A$1:$AJ$1150,MATCH('Wkly eq indx data aligned'!$A602,OFFSET(INDIRECT(ADDRESS(1,MATCH(M$1,'Wkly eq indx data joined'!$1:$1,0),1,1,$A$1)),,,1150,1),0),MATCH(M$1,'Wkly eq indx data joined'!$1:$1,0)+1)</f>
        <v>63394.3</v>
      </c>
      <c r="N602" s="9" cm="1">
        <f t="array" aca="1" ref="N602" ca="1">INDEX('Wkly eq indx data joined'!$A$1:$AJ$1150,MATCH('Wkly eq indx data aligned'!$A602,OFFSET(INDIRECT(ADDRESS(1,MATCH(N$1,'Wkly eq indx data joined'!$1:$1,0),1,1,$A$1)),,,1150,1),0),MATCH(N$1,'Wkly eq indx data joined'!$1:$1,0)+1)</f>
        <v>2994.18</v>
      </c>
      <c r="O602" s="13" cm="1">
        <f t="array" aca="1" ref="O602" ca="1">INDEX('Wkly eq indx data joined'!$A$1:$AJ$1150,MATCH('Wkly eq indx data aligned'!$A602+1,OFFSET(INDIRECT(ADDRESS(1,MATCH(O$1,'Wkly eq indx data joined'!$1:$1,0),1,1,$A$1)),,,1150,1),0),MATCH(O$1,'Wkly eq indx data joined'!$1:$1,0)+1)</f>
        <v>8739.82</v>
      </c>
      <c r="P602" s="12" cm="1">
        <f t="array" aca="1" ref="P602" ca="1">INDEX('Wkly eq indx data joined'!$A$1:$AJ$1150,MATCH('Wkly eq indx data aligned'!$A602+2,OFFSET(INDIRECT(ADDRESS(1,MATCH(P$1,'Wkly eq indx data joined'!$1:$1,0),1,1,$A$1)),,,1150,1),0),MATCH(P$1,'Wkly eq indx data joined'!$1:$1,0)+1)</f>
        <v>5627.2</v>
      </c>
      <c r="Q602" s="9" cm="1">
        <f t="array" aca="1" ref="Q602" ca="1">INDEX('Wkly eq indx data joined'!$A$1:$AJ$1150,MATCH('Wkly eq indx data aligned'!$A602,OFFSET(INDIRECT(ADDRESS(1,MATCH(Q$1,'Wkly eq indx data joined'!$1:$1,0),1,1,$A$1)),,,1150,1),0),MATCH(Q$1,'Wkly eq indx data joined'!$1:$1,0)+1)</f>
        <v>342.82</v>
      </c>
      <c r="R602" s="12" cm="1">
        <f t="array" aca="1" ref="R602" ca="1">INDEX('Wkly eq indx data joined'!$A$1:$AJ$1150,MATCH('Wkly eq indx data aligned'!$A602+2,OFFSET(INDIRECT(ADDRESS(1,MATCH(R$1,'Wkly eq indx data joined'!$1:$1,0),1,1,$A$1)),,,1150,1),0),MATCH(R$1,'Wkly eq indx data joined'!$1:$1,0)+1)</f>
        <v>1698.1</v>
      </c>
      <c r="S602" s="9" cm="1">
        <f t="array" aca="1" ref="S602" ca="1">INDEX('Wkly eq indx data joined'!$A$1:$AJ$1150,MATCH('Wkly eq indx data aligned'!$A602,OFFSET(INDIRECT(ADDRESS(1,MATCH(S$1,'Wkly eq indx data joined'!$1:$1,0),1,1,$A$1)),,,1150,1),0),MATCH(S$1,'Wkly eq indx data joined'!$1:$1,0)+1)</f>
        <v>28578.560000000001</v>
      </c>
    </row>
    <row r="603" spans="1:19" x14ac:dyDescent="0.25">
      <c r="A603" s="4">
        <f t="shared" si="9"/>
        <v>40732</v>
      </c>
      <c r="B603" s="9" cm="1">
        <f t="array" aca="1" ref="B603" ca="1">INDEX('Wkly eq indx data joined'!$A$1:$AJ$1150,MATCH('Wkly eq indx data aligned'!$A603,OFFSET(INDIRECT(ADDRESS(1,MATCH(B$1,'Wkly eq indx data joined'!$1:$1,0),1,1,$A$1)),,,1150,1),0),MATCH(B$1,'Wkly eq indx data joined'!$1:$1,0)+1)</f>
        <v>4654.7349999999997</v>
      </c>
      <c r="C603" s="9" cm="1">
        <f t="array" aca="1" ref="C603" ca="1">INDEX('Wkly eq indx data joined'!$A$1:$AJ$1150,MATCH('Wkly eq indx data aligned'!$A603,OFFSET(INDIRECT(ADDRESS(1,MATCH(C$1,'Wkly eq indx data joined'!$1:$1,0),1,1,$A$1)),,,1150,1),0),MATCH(C$1,'Wkly eq indx data joined'!$1:$1,0)+1)</f>
        <v>10137.73</v>
      </c>
      <c r="D603" s="18" cm="1">
        <f t="array" aca="1" ref="D603" ca="1">IFERROR(INDEX('Wkly eq indx data joined'!$A$1:$AJ$1150,MATCH('Wkly eq indx data aligned'!$A603,OFFSET(INDIRECT(ADDRESS(1,MATCH(D$1,'Wkly eq indx data joined'!$1:$1,0),1,1,$A$1)),,,1150,1),0),MATCH(D$1,'Wkly eq indx data joined'!$1:$1,0)+1),D602)</f>
        <v>2797.7730000000001</v>
      </c>
      <c r="E603" s="9" cm="1">
        <f t="array" aca="1" ref="E603" ca="1">INDEX('Wkly eq indx data joined'!$A$1:$AJ$1150,MATCH('Wkly eq indx data aligned'!$A603,OFFSET(INDIRECT(ADDRESS(1,MATCH(E$1,'Wkly eq indx data joined'!$1:$1,0),1,1,$A$1)),,,1150,1),0),MATCH(E$1,'Wkly eq indx data joined'!$1:$1,0)+1)</f>
        <v>13371.7</v>
      </c>
      <c r="F603" s="9" cm="1">
        <f t="array" aca="1" ref="F603" ca="1">INDEX('Wkly eq indx data joined'!$A$1:$AJ$1150,MATCH('Wkly eq indx data aligned'!$A603,OFFSET(INDIRECT(ADDRESS(1,MATCH(F$1,'Wkly eq indx data joined'!$1:$1,0),1,1,$A$1)),,,1150,1),0),MATCH(F$1,'Wkly eq indx data joined'!$1:$1,0)+1)</f>
        <v>6152.69</v>
      </c>
      <c r="G603" s="9" cm="1">
        <f t="array" aca="1" ref="G603" ca="1">INDEX('Wkly eq indx data joined'!$A$1:$AJ$1150,MATCH('Wkly eq indx data aligned'!$A603,OFFSET(INDIRECT(ADDRESS(1,MATCH(G$1,'Wkly eq indx data joined'!$1:$1,0),1,1,$A$1)),,,1150,1),0),MATCH(G$1,'Wkly eq indx data joined'!$1:$1,0)+1)</f>
        <v>1343.8</v>
      </c>
      <c r="H603" s="9" cm="1">
        <f t="array" aca="1" ref="H603" ca="1">INDEX('Wkly eq indx data joined'!$A$1:$AJ$1150,MATCH('Wkly eq indx data aligned'!$A603,OFFSET(INDIRECT(ADDRESS(1,MATCH(H$1,'Wkly eq indx data joined'!$1:$1,0),1,1,$A$1)),,,1150,1),0),MATCH(H$1,'Wkly eq indx data joined'!$1:$1,0)+1)</f>
        <v>5990.58</v>
      </c>
      <c r="I603" s="9" cm="1">
        <f t="array" aca="1" ref="I603" ca="1">INDEX('Wkly eq indx data joined'!$A$1:$AJ$1150,MATCH('Wkly eq indx data aligned'!$A603,OFFSET(INDIRECT(ADDRESS(1,MATCH(I$1,'Wkly eq indx data joined'!$1:$1,0),1,1,$A$1)),,,1150,1),0),MATCH(I$1,'Wkly eq indx data joined'!$1:$1,0)+1)</f>
        <v>22726.43</v>
      </c>
      <c r="J603" s="9" cm="1">
        <f t="array" aca="1" ref="J603" ca="1">INDEX('Wkly eq indx data joined'!$A$1:$AJ$1150,MATCH('Wkly eq indx data aligned'!$A603,OFFSET(INDIRECT(ADDRESS(1,MATCH(J$1,'Wkly eq indx data joined'!$1:$1,0),1,1,$A$1)),,,1150,1),0),MATCH(J$1,'Wkly eq indx data joined'!$1:$1,0)+1)</f>
        <v>3913.55</v>
      </c>
      <c r="K603" s="9" cm="1">
        <f t="array" aca="1" ref="K603" ca="1">INDEX('Wkly eq indx data joined'!$A$1:$AJ$1150,MATCH('Wkly eq indx data aligned'!$A603,OFFSET(INDIRECT(ADDRESS(1,MATCH(K$1,'Wkly eq indx data joined'!$1:$1,0),1,1,$A$1)),,,1150,1),0),MATCH(K$1,'Wkly eq indx data joined'!$1:$1,0)+1)</f>
        <v>7402.73</v>
      </c>
      <c r="L603" s="12" cm="1">
        <f t="array" aca="1" ref="L603" ca="1">INDEX('Wkly eq indx data joined'!$A$1:$AJ$1150,MATCH('Wkly eq indx data aligned'!$A603+2,OFFSET(INDIRECT(ADDRESS(1,MATCH(L$1,'Wkly eq indx data joined'!$1:$1,0),1,1,$A$1)),,,1150,1),0),MATCH(L$1,'Wkly eq indx data joined'!$1:$1,0)+1)</f>
        <v>2180.35</v>
      </c>
      <c r="M603" s="9" cm="1">
        <f t="array" aca="1" ref="M603" ca="1">INDEX('Wkly eq indx data joined'!$A$1:$AJ$1150,MATCH('Wkly eq indx data aligned'!$A603,OFFSET(INDIRECT(ADDRESS(1,MATCH(M$1,'Wkly eq indx data joined'!$1:$1,0),1,1,$A$1)),,,1150,1),0),MATCH(M$1,'Wkly eq indx data joined'!$1:$1,0)+1)</f>
        <v>61513.2</v>
      </c>
      <c r="N603" s="9" cm="1">
        <f t="array" aca="1" ref="N603" ca="1">INDEX('Wkly eq indx data joined'!$A$1:$AJ$1150,MATCH('Wkly eq indx data aligned'!$A603,OFFSET(INDIRECT(ADDRESS(1,MATCH(N$1,'Wkly eq indx data joined'!$1:$1,0),1,1,$A$1)),,,1150,1),0),MATCH(N$1,'Wkly eq indx data joined'!$1:$1,0)+1)</f>
        <v>2943.53</v>
      </c>
      <c r="O603" s="13" cm="1">
        <f t="array" aca="1" ref="O603" ca="1">INDEX('Wkly eq indx data joined'!$A$1:$AJ$1150,MATCH('Wkly eq indx data aligned'!$A603+1,OFFSET(INDIRECT(ADDRESS(1,MATCH(O$1,'Wkly eq indx data joined'!$1:$1,0),1,1,$A$1)),,,1150,1),0),MATCH(O$1,'Wkly eq indx data joined'!$1:$1,0)+1)</f>
        <v>8749.5499999999993</v>
      </c>
      <c r="P603" s="12" cm="1">
        <f t="array" aca="1" ref="P603" ca="1">INDEX('Wkly eq indx data joined'!$A$1:$AJ$1150,MATCH('Wkly eq indx data aligned'!$A603+2,OFFSET(INDIRECT(ADDRESS(1,MATCH(P$1,'Wkly eq indx data joined'!$1:$1,0),1,1,$A$1)),,,1150,1),0),MATCH(P$1,'Wkly eq indx data joined'!$1:$1,0)+1)</f>
        <v>5660.65</v>
      </c>
      <c r="Q603" s="9" cm="1">
        <f t="array" aca="1" ref="Q603" ca="1">INDEX('Wkly eq indx data joined'!$A$1:$AJ$1150,MATCH('Wkly eq indx data aligned'!$A603,OFFSET(INDIRECT(ADDRESS(1,MATCH(Q$1,'Wkly eq indx data joined'!$1:$1,0),1,1,$A$1)),,,1150,1),0),MATCH(Q$1,'Wkly eq indx data joined'!$1:$1,0)+1)</f>
        <v>342.48</v>
      </c>
      <c r="R603" s="12" cm="1">
        <f t="array" aca="1" ref="R603" ca="1">INDEX('Wkly eq indx data joined'!$A$1:$AJ$1150,MATCH('Wkly eq indx data aligned'!$A603+2,OFFSET(INDIRECT(ADDRESS(1,MATCH(R$1,'Wkly eq indx data joined'!$1:$1,0),1,1,$A$1)),,,1150,1),0),MATCH(R$1,'Wkly eq indx data joined'!$1:$1,0)+1)</f>
        <v>1724.57</v>
      </c>
      <c r="S603" s="9" cm="1">
        <f t="array" aca="1" ref="S603" ca="1">INDEX('Wkly eq indx data joined'!$A$1:$AJ$1150,MATCH('Wkly eq indx data aligned'!$A603,OFFSET(INDIRECT(ADDRESS(1,MATCH(S$1,'Wkly eq indx data joined'!$1:$1,0),1,1,$A$1)),,,1150,1),0),MATCH(S$1,'Wkly eq indx data joined'!$1:$1,0)+1)</f>
        <v>28623.01</v>
      </c>
    </row>
    <row r="604" spans="1:19" x14ac:dyDescent="0.25">
      <c r="A604" s="4">
        <f t="shared" si="9"/>
        <v>40739</v>
      </c>
      <c r="B604" s="9" cm="1">
        <f t="array" aca="1" ref="B604" ca="1">INDEX('Wkly eq indx data joined'!$A$1:$AJ$1150,MATCH('Wkly eq indx data aligned'!$A604,OFFSET(INDIRECT(ADDRESS(1,MATCH(B$1,'Wkly eq indx data joined'!$1:$1,0),1,1,$A$1)),,,1150,1),0),MATCH(B$1,'Wkly eq indx data joined'!$1:$1,0)+1)</f>
        <v>4473.518</v>
      </c>
      <c r="C604" s="9" cm="1">
        <f t="array" aca="1" ref="C604" ca="1">INDEX('Wkly eq indx data joined'!$A$1:$AJ$1150,MATCH('Wkly eq indx data aligned'!$A604,OFFSET(INDIRECT(ADDRESS(1,MATCH(C$1,'Wkly eq indx data joined'!$1:$1,0),1,1,$A$1)),,,1150,1),0),MATCH(C$1,'Wkly eq indx data joined'!$1:$1,0)+1)</f>
        <v>9974.4699999999993</v>
      </c>
      <c r="D604" s="18" cm="1">
        <f t="array" aca="1" ref="D604" ca="1">IFERROR(INDEX('Wkly eq indx data joined'!$A$1:$AJ$1150,MATCH('Wkly eq indx data aligned'!$A604,OFFSET(INDIRECT(ADDRESS(1,MATCH(D$1,'Wkly eq indx data joined'!$1:$1,0),1,1,$A$1)),,,1150,1),0),MATCH(D$1,'Wkly eq indx data joined'!$1:$1,0)+1),D603)</f>
        <v>2820.1689999999999</v>
      </c>
      <c r="E604" s="9" cm="1">
        <f t="array" aca="1" ref="E604" ca="1">INDEX('Wkly eq indx data joined'!$A$1:$AJ$1150,MATCH('Wkly eq indx data aligned'!$A604,OFFSET(INDIRECT(ADDRESS(1,MATCH(E$1,'Wkly eq indx data joined'!$1:$1,0),1,1,$A$1)),,,1150,1),0),MATCH(E$1,'Wkly eq indx data joined'!$1:$1,0)+1)</f>
        <v>13299.54</v>
      </c>
      <c r="F604" s="9" cm="1">
        <f t="array" aca="1" ref="F604" ca="1">INDEX('Wkly eq indx data joined'!$A$1:$AJ$1150,MATCH('Wkly eq indx data aligned'!$A604,OFFSET(INDIRECT(ADDRESS(1,MATCH(F$1,'Wkly eq indx data joined'!$1:$1,0),1,1,$A$1)),,,1150,1),0),MATCH(F$1,'Wkly eq indx data joined'!$1:$1,0)+1)</f>
        <v>5938.06</v>
      </c>
      <c r="G604" s="9" cm="1">
        <f t="array" aca="1" ref="G604" ca="1">INDEX('Wkly eq indx data joined'!$A$1:$AJ$1150,MATCH('Wkly eq indx data aligned'!$A604,OFFSET(INDIRECT(ADDRESS(1,MATCH(G$1,'Wkly eq indx data joined'!$1:$1,0),1,1,$A$1)),,,1150,1),0),MATCH(G$1,'Wkly eq indx data joined'!$1:$1,0)+1)</f>
        <v>1316.14</v>
      </c>
      <c r="H604" s="9" cm="1">
        <f t="array" aca="1" ref="H604" ca="1">INDEX('Wkly eq indx data joined'!$A$1:$AJ$1150,MATCH('Wkly eq indx data aligned'!$A604,OFFSET(INDIRECT(ADDRESS(1,MATCH(H$1,'Wkly eq indx data joined'!$1:$1,0),1,1,$A$1)),,,1150,1),0),MATCH(H$1,'Wkly eq indx data joined'!$1:$1,0)+1)</f>
        <v>5843.66</v>
      </c>
      <c r="I604" s="9" cm="1">
        <f t="array" aca="1" ref="I604" ca="1">INDEX('Wkly eq indx data joined'!$A$1:$AJ$1150,MATCH('Wkly eq indx data aligned'!$A604,OFFSET(INDIRECT(ADDRESS(1,MATCH(I$1,'Wkly eq indx data joined'!$1:$1,0),1,1,$A$1)),,,1150,1),0),MATCH(I$1,'Wkly eq indx data joined'!$1:$1,0)+1)</f>
        <v>21875.38</v>
      </c>
      <c r="J604" s="9" cm="1">
        <f t="array" aca="1" ref="J604" ca="1">INDEX('Wkly eq indx data joined'!$A$1:$AJ$1150,MATCH('Wkly eq indx data aligned'!$A604,OFFSET(INDIRECT(ADDRESS(1,MATCH(J$1,'Wkly eq indx data joined'!$1:$1,0),1,1,$A$1)),,,1150,1),0),MATCH(J$1,'Wkly eq indx data joined'!$1:$1,0)+1)</f>
        <v>3726.59</v>
      </c>
      <c r="K604" s="9" cm="1">
        <f t="array" aca="1" ref="K604" ca="1">INDEX('Wkly eq indx data joined'!$A$1:$AJ$1150,MATCH('Wkly eq indx data aligned'!$A604,OFFSET(INDIRECT(ADDRESS(1,MATCH(K$1,'Wkly eq indx data joined'!$1:$1,0),1,1,$A$1)),,,1150,1),0),MATCH(K$1,'Wkly eq indx data joined'!$1:$1,0)+1)</f>
        <v>7220.12</v>
      </c>
      <c r="L604" s="12" cm="1">
        <f t="array" aca="1" ref="L604" ca="1">INDEX('Wkly eq indx data joined'!$A$1:$AJ$1150,MATCH('Wkly eq indx data aligned'!$A604+2,OFFSET(INDIRECT(ADDRESS(1,MATCH(L$1,'Wkly eq indx data joined'!$1:$1,0),1,1,$A$1)),,,1150,1),0),MATCH(L$1,'Wkly eq indx data joined'!$1:$1,0)+1)</f>
        <v>2145.1999999999998</v>
      </c>
      <c r="M604" s="9" cm="1">
        <f t="array" aca="1" ref="M604" ca="1">INDEX('Wkly eq indx data joined'!$A$1:$AJ$1150,MATCH('Wkly eq indx data aligned'!$A604,OFFSET(INDIRECT(ADDRESS(1,MATCH(M$1,'Wkly eq indx data joined'!$1:$1,0),1,1,$A$1)),,,1150,1),0),MATCH(M$1,'Wkly eq indx data joined'!$1:$1,0)+1)</f>
        <v>59478</v>
      </c>
      <c r="N604" s="9" cm="1">
        <f t="array" aca="1" ref="N604" ca="1">INDEX('Wkly eq indx data joined'!$A$1:$AJ$1150,MATCH('Wkly eq indx data aligned'!$A604,OFFSET(INDIRECT(ADDRESS(1,MATCH(N$1,'Wkly eq indx data joined'!$1:$1,0),1,1,$A$1)),,,1150,1),0),MATCH(N$1,'Wkly eq indx data joined'!$1:$1,0)+1)</f>
        <v>2861.69</v>
      </c>
      <c r="O604" s="13" cm="1">
        <f t="array" aca="1" ref="O604" ca="1">INDEX('Wkly eq indx data joined'!$A$1:$AJ$1150,MATCH('Wkly eq indx data aligned'!$A604+1,OFFSET(INDIRECT(ADDRESS(1,MATCH(O$1,'Wkly eq indx data joined'!$1:$1,0),1,1,$A$1)),,,1150,1),0),MATCH(O$1,'Wkly eq indx data joined'!$1:$1,0)+1)</f>
        <v>8574.91</v>
      </c>
      <c r="P604" s="12" cm="1">
        <f t="array" aca="1" ref="P604" ca="1">INDEX('Wkly eq indx data joined'!$A$1:$AJ$1150,MATCH('Wkly eq indx data aligned'!$A604+2,OFFSET(INDIRECT(ADDRESS(1,MATCH(P$1,'Wkly eq indx data joined'!$1:$1,0),1,1,$A$1)),,,1150,1),0),MATCH(P$1,'Wkly eq indx data joined'!$1:$1,0)+1)</f>
        <v>5581.1</v>
      </c>
      <c r="Q604" s="9" cm="1">
        <f t="array" aca="1" ref="Q604" ca="1">INDEX('Wkly eq indx data joined'!$A$1:$AJ$1150,MATCH('Wkly eq indx data aligned'!$A604,OFFSET(INDIRECT(ADDRESS(1,MATCH(Q$1,'Wkly eq indx data joined'!$1:$1,0),1,1,$A$1)),,,1150,1),0),MATCH(Q$1,'Wkly eq indx data joined'!$1:$1,0)+1)</f>
        <v>329.49</v>
      </c>
      <c r="R604" s="12" cm="1">
        <f t="array" aca="1" ref="R604" ca="1">INDEX('Wkly eq indx data joined'!$A$1:$AJ$1150,MATCH('Wkly eq indx data aligned'!$A604+2,OFFSET(INDIRECT(ADDRESS(1,MATCH(R$1,'Wkly eq indx data joined'!$1:$1,0),1,1,$A$1)),,,1150,1),0),MATCH(R$1,'Wkly eq indx data joined'!$1:$1,0)+1)</f>
        <v>1714.6</v>
      </c>
      <c r="S604" s="9" cm="1">
        <f t="array" aca="1" ref="S604" ca="1">INDEX('Wkly eq indx data joined'!$A$1:$AJ$1150,MATCH('Wkly eq indx data aligned'!$A604,OFFSET(INDIRECT(ADDRESS(1,MATCH(S$1,'Wkly eq indx data joined'!$1:$1,0),1,1,$A$1)),,,1150,1),0),MATCH(S$1,'Wkly eq indx data joined'!$1:$1,0)+1)</f>
        <v>28915.93</v>
      </c>
    </row>
    <row r="605" spans="1:19" x14ac:dyDescent="0.25">
      <c r="A605" s="4">
        <f t="shared" si="9"/>
        <v>40746</v>
      </c>
      <c r="B605" s="9" cm="1">
        <f t="array" aca="1" ref="B605" ca="1">INDEX('Wkly eq indx data joined'!$A$1:$AJ$1150,MATCH('Wkly eq indx data aligned'!$A605,OFFSET(INDIRECT(ADDRESS(1,MATCH(B$1,'Wkly eq indx data joined'!$1:$1,0),1,1,$A$1)),,,1150,1),0),MATCH(B$1,'Wkly eq indx data joined'!$1:$1,0)+1)</f>
        <v>4602.8519999999999</v>
      </c>
      <c r="C605" s="9" cm="1">
        <f t="array" aca="1" ref="C605" ca="1">INDEX('Wkly eq indx data joined'!$A$1:$AJ$1150,MATCH('Wkly eq indx data aligned'!$A605,OFFSET(INDIRECT(ADDRESS(1,MATCH(C$1,'Wkly eq indx data joined'!$1:$1,0),1,1,$A$1)),,,1150,1),0),MATCH(C$1,'Wkly eq indx data joined'!$1:$1,0)+1)</f>
        <v>10132.11</v>
      </c>
      <c r="D605" s="18" cm="1">
        <f t="array" aca="1" ref="D605" ca="1">IFERROR(INDEX('Wkly eq indx data joined'!$A$1:$AJ$1150,MATCH('Wkly eq indx data aligned'!$A605,OFFSET(INDIRECT(ADDRESS(1,MATCH(D$1,'Wkly eq indx data joined'!$1:$1,0),1,1,$A$1)),,,1150,1),0),MATCH(D$1,'Wkly eq indx data joined'!$1:$1,0)+1),D604)</f>
        <v>2770.79</v>
      </c>
      <c r="E605" s="9" cm="1">
        <f t="array" aca="1" ref="E605" ca="1">INDEX('Wkly eq indx data joined'!$A$1:$AJ$1150,MATCH('Wkly eq indx data aligned'!$A605,OFFSET(INDIRECT(ADDRESS(1,MATCH(E$1,'Wkly eq indx data joined'!$1:$1,0),1,1,$A$1)),,,1150,1),0),MATCH(E$1,'Wkly eq indx data joined'!$1:$1,0)+1)</f>
        <v>13494.63</v>
      </c>
      <c r="F605" s="9" cm="1">
        <f t="array" aca="1" ref="F605" ca="1">INDEX('Wkly eq indx data joined'!$A$1:$AJ$1150,MATCH('Wkly eq indx data aligned'!$A605,OFFSET(INDIRECT(ADDRESS(1,MATCH(F$1,'Wkly eq indx data joined'!$1:$1,0),1,1,$A$1)),,,1150,1),0),MATCH(F$1,'Wkly eq indx data joined'!$1:$1,0)+1)</f>
        <v>6031.93</v>
      </c>
      <c r="G605" s="9" cm="1">
        <f t="array" aca="1" ref="G605" ca="1">INDEX('Wkly eq indx data joined'!$A$1:$AJ$1150,MATCH('Wkly eq indx data aligned'!$A605,OFFSET(INDIRECT(ADDRESS(1,MATCH(G$1,'Wkly eq indx data joined'!$1:$1,0),1,1,$A$1)),,,1150,1),0),MATCH(G$1,'Wkly eq indx data joined'!$1:$1,0)+1)</f>
        <v>1345.02</v>
      </c>
      <c r="H605" s="9" cm="1">
        <f t="array" aca="1" ref="H605" ca="1">INDEX('Wkly eq indx data joined'!$A$1:$AJ$1150,MATCH('Wkly eq indx data aligned'!$A605,OFFSET(INDIRECT(ADDRESS(1,MATCH(H$1,'Wkly eq indx data joined'!$1:$1,0),1,1,$A$1)),,,1150,1),0),MATCH(H$1,'Wkly eq indx data joined'!$1:$1,0)+1)</f>
        <v>5935.02</v>
      </c>
      <c r="I605" s="9" cm="1">
        <f t="array" aca="1" ref="I605" ca="1">INDEX('Wkly eq indx data joined'!$A$1:$AJ$1150,MATCH('Wkly eq indx data aligned'!$A605,OFFSET(INDIRECT(ADDRESS(1,MATCH(I$1,'Wkly eq indx data joined'!$1:$1,0),1,1,$A$1)),,,1150,1),0),MATCH(I$1,'Wkly eq indx data joined'!$1:$1,0)+1)</f>
        <v>22444.799999999999</v>
      </c>
      <c r="J605" s="9" cm="1">
        <f t="array" aca="1" ref="J605" ca="1">INDEX('Wkly eq indx data joined'!$A$1:$AJ$1150,MATCH('Wkly eq indx data aligned'!$A605,OFFSET(INDIRECT(ADDRESS(1,MATCH(J$1,'Wkly eq indx data joined'!$1:$1,0),1,1,$A$1)),,,1150,1),0),MATCH(J$1,'Wkly eq indx data joined'!$1:$1,0)+1)</f>
        <v>3842.7</v>
      </c>
      <c r="K605" s="9" cm="1">
        <f t="array" aca="1" ref="K605" ca="1">INDEX('Wkly eq indx data joined'!$A$1:$AJ$1150,MATCH('Wkly eq indx data aligned'!$A605,OFFSET(INDIRECT(ADDRESS(1,MATCH(K$1,'Wkly eq indx data joined'!$1:$1,0),1,1,$A$1)),,,1150,1),0),MATCH(K$1,'Wkly eq indx data joined'!$1:$1,0)+1)</f>
        <v>7326.39</v>
      </c>
      <c r="L605" s="12" cm="1">
        <f t="array" aca="1" ref="L605" ca="1">INDEX('Wkly eq indx data joined'!$A$1:$AJ$1150,MATCH('Wkly eq indx data aligned'!$A605+2,OFFSET(INDIRECT(ADDRESS(1,MATCH(L$1,'Wkly eq indx data joined'!$1:$1,0),1,1,$A$1)),,,1150,1),0),MATCH(L$1,'Wkly eq indx data joined'!$1:$1,0)+1)</f>
        <v>2171.23</v>
      </c>
      <c r="M605" s="9" cm="1">
        <f t="array" aca="1" ref="M605" ca="1">INDEX('Wkly eq indx data joined'!$A$1:$AJ$1150,MATCH('Wkly eq indx data aligned'!$A605,OFFSET(INDIRECT(ADDRESS(1,MATCH(M$1,'Wkly eq indx data joined'!$1:$1,0),1,1,$A$1)),,,1150,1),0),MATCH(M$1,'Wkly eq indx data joined'!$1:$1,0)+1)</f>
        <v>60270.5</v>
      </c>
      <c r="N605" s="9" cm="1">
        <f t="array" aca="1" ref="N605" ca="1">INDEX('Wkly eq indx data joined'!$A$1:$AJ$1150,MATCH('Wkly eq indx data aligned'!$A605,OFFSET(INDIRECT(ADDRESS(1,MATCH(N$1,'Wkly eq indx data joined'!$1:$1,0),1,1,$A$1)),,,1150,1),0),MATCH(N$1,'Wkly eq indx data joined'!$1:$1,0)+1)</f>
        <v>2927.38</v>
      </c>
      <c r="O605" s="13" cm="1">
        <f t="array" aca="1" ref="O605" ca="1">INDEX('Wkly eq indx data joined'!$A$1:$AJ$1150,MATCH('Wkly eq indx data aligned'!$A605+1,OFFSET(INDIRECT(ADDRESS(1,MATCH(O$1,'Wkly eq indx data joined'!$1:$1,0),1,1,$A$1)),,,1150,1),0),MATCH(O$1,'Wkly eq indx data joined'!$1:$1,0)+1)</f>
        <v>8765.32</v>
      </c>
      <c r="P605" s="12" cm="1">
        <f t="array" aca="1" ref="P605" ca="1">INDEX('Wkly eq indx data joined'!$A$1:$AJ$1150,MATCH('Wkly eq indx data aligned'!$A605+2,OFFSET(INDIRECT(ADDRESS(1,MATCH(P$1,'Wkly eq indx data joined'!$1:$1,0),1,1,$A$1)),,,1150,1),0),MATCH(P$1,'Wkly eq indx data joined'!$1:$1,0)+1)</f>
        <v>5633.95</v>
      </c>
      <c r="Q605" s="9" cm="1">
        <f t="array" aca="1" ref="Q605" ca="1">INDEX('Wkly eq indx data joined'!$A$1:$AJ$1150,MATCH('Wkly eq indx data aligned'!$A605,OFFSET(INDIRECT(ADDRESS(1,MATCH(Q$1,'Wkly eq indx data joined'!$1:$1,0),1,1,$A$1)),,,1150,1),0),MATCH(Q$1,'Wkly eq indx data joined'!$1:$1,0)+1)</f>
        <v>338.6</v>
      </c>
      <c r="R605" s="12" cm="1">
        <f t="array" aca="1" ref="R605" ca="1">INDEX('Wkly eq indx data joined'!$A$1:$AJ$1150,MATCH('Wkly eq indx data aligned'!$A605+2,OFFSET(INDIRECT(ADDRESS(1,MATCH(R$1,'Wkly eq indx data joined'!$1:$1,0),1,1,$A$1)),,,1150,1),0),MATCH(R$1,'Wkly eq indx data joined'!$1:$1,0)+1)</f>
        <v>1728.84</v>
      </c>
      <c r="S605" s="9" cm="1">
        <f t="array" aca="1" ref="S605" ca="1">INDEX('Wkly eq indx data joined'!$A$1:$AJ$1150,MATCH('Wkly eq indx data aligned'!$A605,OFFSET(INDIRECT(ADDRESS(1,MATCH(S$1,'Wkly eq indx data joined'!$1:$1,0),1,1,$A$1)),,,1150,1),0),MATCH(S$1,'Wkly eq indx data joined'!$1:$1,0)+1)</f>
        <v>28664.52</v>
      </c>
    </row>
    <row r="606" spans="1:19" x14ac:dyDescent="0.25">
      <c r="A606" s="4">
        <f t="shared" si="9"/>
        <v>40753</v>
      </c>
      <c r="B606" s="9" cm="1">
        <f t="array" aca="1" ref="B606" ca="1">INDEX('Wkly eq indx data joined'!$A$1:$AJ$1150,MATCH('Wkly eq indx data aligned'!$A606,OFFSET(INDIRECT(ADDRESS(1,MATCH(B$1,'Wkly eq indx data joined'!$1:$1,0),1,1,$A$1)),,,1150,1),0),MATCH(B$1,'Wkly eq indx data joined'!$1:$1,0)+1)</f>
        <v>4424.6459999999997</v>
      </c>
      <c r="C606" s="9" cm="1">
        <f t="array" aca="1" ref="C606" ca="1">INDEX('Wkly eq indx data joined'!$A$1:$AJ$1150,MATCH('Wkly eq indx data aligned'!$A606,OFFSET(INDIRECT(ADDRESS(1,MATCH(C$1,'Wkly eq indx data joined'!$1:$1,0),1,1,$A$1)),,,1150,1),0),MATCH(C$1,'Wkly eq indx data joined'!$1:$1,0)+1)</f>
        <v>9833.0300000000007</v>
      </c>
      <c r="D606" s="18" cm="1">
        <f t="array" aca="1" ref="D606" ca="1">IFERROR(INDEX('Wkly eq indx data joined'!$A$1:$AJ$1150,MATCH('Wkly eq indx data aligned'!$A606,OFFSET(INDIRECT(ADDRESS(1,MATCH(D$1,'Wkly eq indx data joined'!$1:$1,0),1,1,$A$1)),,,1150,1),0),MATCH(D$1,'Wkly eq indx data joined'!$1:$1,0)+1),D605)</f>
        <v>2701.7289999999998</v>
      </c>
      <c r="E606" s="9" cm="1">
        <f t="array" aca="1" ref="E606" ca="1">INDEX('Wkly eq indx data joined'!$A$1:$AJ$1150,MATCH('Wkly eq indx data aligned'!$A606,OFFSET(INDIRECT(ADDRESS(1,MATCH(E$1,'Wkly eq indx data joined'!$1:$1,0),1,1,$A$1)),,,1150,1),0),MATCH(E$1,'Wkly eq indx data joined'!$1:$1,0)+1)</f>
        <v>12945.63</v>
      </c>
      <c r="F606" s="9" cm="1">
        <f t="array" aca="1" ref="F606" ca="1">INDEX('Wkly eq indx data joined'!$A$1:$AJ$1150,MATCH('Wkly eq indx data aligned'!$A606,OFFSET(INDIRECT(ADDRESS(1,MATCH(F$1,'Wkly eq indx data joined'!$1:$1,0),1,1,$A$1)),,,1150,1),0),MATCH(F$1,'Wkly eq indx data joined'!$1:$1,0)+1)</f>
        <v>5783.35</v>
      </c>
      <c r="G606" s="9" cm="1">
        <f t="array" aca="1" ref="G606" ca="1">INDEX('Wkly eq indx data joined'!$A$1:$AJ$1150,MATCH('Wkly eq indx data aligned'!$A606,OFFSET(INDIRECT(ADDRESS(1,MATCH(G$1,'Wkly eq indx data joined'!$1:$1,0),1,1,$A$1)),,,1150,1),0),MATCH(G$1,'Wkly eq indx data joined'!$1:$1,0)+1)</f>
        <v>1292.28</v>
      </c>
      <c r="H606" s="9" cm="1">
        <f t="array" aca="1" ref="H606" ca="1">INDEX('Wkly eq indx data joined'!$A$1:$AJ$1150,MATCH('Wkly eq indx data aligned'!$A606,OFFSET(INDIRECT(ADDRESS(1,MATCH(H$1,'Wkly eq indx data joined'!$1:$1,0),1,1,$A$1)),,,1150,1),0),MATCH(H$1,'Wkly eq indx data joined'!$1:$1,0)+1)</f>
        <v>5815.19</v>
      </c>
      <c r="I606" s="9" cm="1">
        <f t="array" aca="1" ref="I606" ca="1">INDEX('Wkly eq indx data joined'!$A$1:$AJ$1150,MATCH('Wkly eq indx data aligned'!$A606,OFFSET(INDIRECT(ADDRESS(1,MATCH(I$1,'Wkly eq indx data joined'!$1:$1,0),1,1,$A$1)),,,1150,1),0),MATCH(I$1,'Wkly eq indx data joined'!$1:$1,0)+1)</f>
        <v>22440.25</v>
      </c>
      <c r="J606" s="9" cm="1">
        <f t="array" aca="1" ref="J606" ca="1">INDEX('Wkly eq indx data joined'!$A$1:$AJ$1150,MATCH('Wkly eq indx data aligned'!$A606,OFFSET(INDIRECT(ADDRESS(1,MATCH(J$1,'Wkly eq indx data joined'!$1:$1,0),1,1,$A$1)),,,1150,1),0),MATCH(J$1,'Wkly eq indx data joined'!$1:$1,0)+1)</f>
        <v>3671.28</v>
      </c>
      <c r="K606" s="9" cm="1">
        <f t="array" aca="1" ref="K606" ca="1">INDEX('Wkly eq indx data joined'!$A$1:$AJ$1150,MATCH('Wkly eq indx data aligned'!$A606,OFFSET(INDIRECT(ADDRESS(1,MATCH(K$1,'Wkly eq indx data joined'!$1:$1,0),1,1,$A$1)),,,1150,1),0),MATCH(K$1,'Wkly eq indx data joined'!$1:$1,0)+1)</f>
        <v>7158.77</v>
      </c>
      <c r="L606" s="12" cm="1">
        <f t="array" aca="1" ref="L606" ca="1">INDEX('Wkly eq indx data joined'!$A$1:$AJ$1150,MATCH('Wkly eq indx data aligned'!$A606+2,OFFSET(INDIRECT(ADDRESS(1,MATCH(L$1,'Wkly eq indx data joined'!$1:$1,0),1,1,$A$1)),,,1150,1),0),MATCH(L$1,'Wkly eq indx data joined'!$1:$1,0)+1)</f>
        <v>2133.21</v>
      </c>
      <c r="M606" s="9" cm="1">
        <f t="array" aca="1" ref="M606" ca="1">INDEX('Wkly eq indx data joined'!$A$1:$AJ$1150,MATCH('Wkly eq indx data aligned'!$A606,OFFSET(INDIRECT(ADDRESS(1,MATCH(M$1,'Wkly eq indx data joined'!$1:$1,0),1,1,$A$1)),,,1150,1),0),MATCH(M$1,'Wkly eq indx data joined'!$1:$1,0)+1)</f>
        <v>58823.4</v>
      </c>
      <c r="N606" s="9" cm="1">
        <f t="array" aca="1" ref="N606" ca="1">INDEX('Wkly eq indx data joined'!$A$1:$AJ$1150,MATCH('Wkly eq indx data aligned'!$A606,OFFSET(INDIRECT(ADDRESS(1,MATCH(N$1,'Wkly eq indx data joined'!$1:$1,0),1,1,$A$1)),,,1150,1),0),MATCH(N$1,'Wkly eq indx data joined'!$1:$1,0)+1)</f>
        <v>2821.28</v>
      </c>
      <c r="O606" s="13" cm="1">
        <f t="array" aca="1" ref="O606" ca="1">INDEX('Wkly eq indx data joined'!$A$1:$AJ$1150,MATCH('Wkly eq indx data aligned'!$A606+1,OFFSET(INDIRECT(ADDRESS(1,MATCH(O$1,'Wkly eq indx data joined'!$1:$1,0),1,1,$A$1)),,,1150,1),0),MATCH(O$1,'Wkly eq indx data joined'!$1:$1,0)+1)</f>
        <v>8644.18</v>
      </c>
      <c r="P606" s="12" cm="1">
        <f t="array" aca="1" ref="P606" ca="1">INDEX('Wkly eq indx data joined'!$A$1:$AJ$1150,MATCH('Wkly eq indx data aligned'!$A606+2,OFFSET(INDIRECT(ADDRESS(1,MATCH(P$1,'Wkly eq indx data joined'!$1:$1,0),1,1,$A$1)),,,1150,1),0),MATCH(P$1,'Wkly eq indx data joined'!$1:$1,0)+1)</f>
        <v>5482</v>
      </c>
      <c r="Q606" s="9" cm="1">
        <f t="array" aca="1" ref="Q606" ca="1">INDEX('Wkly eq indx data joined'!$A$1:$AJ$1150,MATCH('Wkly eq indx data aligned'!$A606,OFFSET(INDIRECT(ADDRESS(1,MATCH(Q$1,'Wkly eq indx data joined'!$1:$1,0),1,1,$A$1)),,,1150,1),0),MATCH(Q$1,'Wkly eq indx data joined'!$1:$1,0)+1)</f>
        <v>329.17</v>
      </c>
      <c r="R606" s="12" cm="1">
        <f t="array" aca="1" ref="R606" ca="1">INDEX('Wkly eq indx data joined'!$A$1:$AJ$1150,MATCH('Wkly eq indx data aligned'!$A606+2,OFFSET(INDIRECT(ADDRESS(1,MATCH(R$1,'Wkly eq indx data joined'!$1:$1,0),1,1,$A$1)),,,1150,1),0),MATCH(R$1,'Wkly eq indx data joined'!$1:$1,0)+1)</f>
        <v>1705.18</v>
      </c>
      <c r="S606" s="9" cm="1">
        <f t="array" aca="1" ref="S606" ca="1">INDEX('Wkly eq indx data joined'!$A$1:$AJ$1150,MATCH('Wkly eq indx data aligned'!$A606,OFFSET(INDIRECT(ADDRESS(1,MATCH(S$1,'Wkly eq indx data joined'!$1:$1,0),1,1,$A$1)),,,1150,1),0),MATCH(S$1,'Wkly eq indx data joined'!$1:$1,0)+1)</f>
        <v>27857.91</v>
      </c>
    </row>
    <row r="607" spans="1:19" x14ac:dyDescent="0.25">
      <c r="A607" s="4">
        <f t="shared" si="9"/>
        <v>40760</v>
      </c>
      <c r="B607" s="9" cm="1">
        <f t="array" aca="1" ref="B607" ca="1">INDEX('Wkly eq indx data joined'!$A$1:$AJ$1150,MATCH('Wkly eq indx data aligned'!$A607,OFFSET(INDIRECT(ADDRESS(1,MATCH(B$1,'Wkly eq indx data joined'!$1:$1,0),1,1,$A$1)),,,1150,1),0),MATCH(B$1,'Wkly eq indx data joined'!$1:$1,0)+1)</f>
        <v>4105.3940000000002</v>
      </c>
      <c r="C607" s="9" cm="1">
        <f t="array" aca="1" ref="C607" ca="1">INDEX('Wkly eq indx data joined'!$A$1:$AJ$1150,MATCH('Wkly eq indx data aligned'!$A607,OFFSET(INDIRECT(ADDRESS(1,MATCH(C$1,'Wkly eq indx data joined'!$1:$1,0),1,1,$A$1)),,,1150,1),0),MATCH(C$1,'Wkly eq indx data joined'!$1:$1,0)+1)</f>
        <v>9299.8799999999992</v>
      </c>
      <c r="D607" s="18" cm="1">
        <f t="array" aca="1" ref="D607" ca="1">IFERROR(INDEX('Wkly eq indx data joined'!$A$1:$AJ$1150,MATCH('Wkly eq indx data aligned'!$A607,OFFSET(INDIRECT(ADDRESS(1,MATCH(D$1,'Wkly eq indx data joined'!$1:$1,0),1,1,$A$1)),,,1150,1),0),MATCH(D$1,'Wkly eq indx data joined'!$1:$1,0)+1),D606)</f>
        <v>2626.4229999999998</v>
      </c>
      <c r="E607" s="9" cm="1">
        <f t="array" aca="1" ref="E607" ca="1">INDEX('Wkly eq indx data joined'!$A$1:$AJ$1150,MATCH('Wkly eq indx data aligned'!$A607,OFFSET(INDIRECT(ADDRESS(1,MATCH(E$1,'Wkly eq indx data joined'!$1:$1,0),1,1,$A$1)),,,1150,1),0),MATCH(E$1,'Wkly eq indx data joined'!$1:$1,0)+1)</f>
        <v>12162.17</v>
      </c>
      <c r="F607" s="9" cm="1">
        <f t="array" aca="1" ref="F607" ca="1">INDEX('Wkly eq indx data joined'!$A$1:$AJ$1150,MATCH('Wkly eq indx data aligned'!$A607,OFFSET(INDIRECT(ADDRESS(1,MATCH(F$1,'Wkly eq indx data joined'!$1:$1,0),1,1,$A$1)),,,1150,1),0),MATCH(F$1,'Wkly eq indx data joined'!$1:$1,0)+1)</f>
        <v>5172.0600000000004</v>
      </c>
      <c r="G607" s="9" cm="1">
        <f t="array" aca="1" ref="G607" ca="1">INDEX('Wkly eq indx data joined'!$A$1:$AJ$1150,MATCH('Wkly eq indx data aligned'!$A607,OFFSET(INDIRECT(ADDRESS(1,MATCH(G$1,'Wkly eq indx data joined'!$1:$1,0),1,1,$A$1)),,,1150,1),0),MATCH(G$1,'Wkly eq indx data joined'!$1:$1,0)+1)</f>
        <v>1199.3800000000001</v>
      </c>
      <c r="H607" s="9" cm="1">
        <f t="array" aca="1" ref="H607" ca="1">INDEX('Wkly eq indx data joined'!$A$1:$AJ$1150,MATCH('Wkly eq indx data aligned'!$A607,OFFSET(INDIRECT(ADDRESS(1,MATCH(H$1,'Wkly eq indx data joined'!$1:$1,0),1,1,$A$1)),,,1150,1),0),MATCH(H$1,'Wkly eq indx data joined'!$1:$1,0)+1)</f>
        <v>5246.99</v>
      </c>
      <c r="I607" s="9" cm="1">
        <f t="array" aca="1" ref="I607" ca="1">INDEX('Wkly eq indx data joined'!$A$1:$AJ$1150,MATCH('Wkly eq indx data aligned'!$A607,OFFSET(INDIRECT(ADDRESS(1,MATCH(I$1,'Wkly eq indx data joined'!$1:$1,0),1,1,$A$1)),,,1150,1),0),MATCH(I$1,'Wkly eq indx data joined'!$1:$1,0)+1)</f>
        <v>20946.14</v>
      </c>
      <c r="J607" s="9" cm="1">
        <f t="array" aca="1" ref="J607" ca="1">INDEX('Wkly eq indx data joined'!$A$1:$AJ$1150,MATCH('Wkly eq indx data aligned'!$A607,OFFSET(INDIRECT(ADDRESS(1,MATCH(J$1,'Wkly eq indx data joined'!$1:$1,0),1,1,$A$1)),,,1150,1),0),MATCH(J$1,'Wkly eq indx data joined'!$1:$1,0)+1)</f>
        <v>3278.56</v>
      </c>
      <c r="K607" s="9" cm="1">
        <f t="array" aca="1" ref="K607" ca="1">INDEX('Wkly eq indx data joined'!$A$1:$AJ$1150,MATCH('Wkly eq indx data aligned'!$A607,OFFSET(INDIRECT(ADDRESS(1,MATCH(K$1,'Wkly eq indx data joined'!$1:$1,0),1,1,$A$1)),,,1150,1),0),MATCH(K$1,'Wkly eq indx data joined'!$1:$1,0)+1)</f>
        <v>6236.16</v>
      </c>
      <c r="L607" s="12" cm="1">
        <f t="array" aca="1" ref="L607" ca="1">INDEX('Wkly eq indx data joined'!$A$1:$AJ$1150,MATCH('Wkly eq indx data aligned'!$A607+2,OFFSET(INDIRECT(ADDRESS(1,MATCH(L$1,'Wkly eq indx data joined'!$1:$1,0),1,1,$A$1)),,,1150,1),0),MATCH(L$1,'Wkly eq indx data joined'!$1:$1,0)+1)</f>
        <v>1943.75</v>
      </c>
      <c r="M607" s="9" cm="1">
        <f t="array" aca="1" ref="M607" ca="1">INDEX('Wkly eq indx data joined'!$A$1:$AJ$1150,MATCH('Wkly eq indx data aligned'!$A607,OFFSET(INDIRECT(ADDRESS(1,MATCH(M$1,'Wkly eq indx data joined'!$1:$1,0),1,1,$A$1)),,,1150,1),0),MATCH(M$1,'Wkly eq indx data joined'!$1:$1,0)+1)</f>
        <v>52949.2</v>
      </c>
      <c r="N607" s="9" cm="1">
        <f t="array" aca="1" ref="N607" ca="1">INDEX('Wkly eq indx data joined'!$A$1:$AJ$1150,MATCH('Wkly eq indx data aligned'!$A607,OFFSET(INDIRECT(ADDRESS(1,MATCH(N$1,'Wkly eq indx data joined'!$1:$1,0),1,1,$A$1)),,,1150,1),0),MATCH(N$1,'Wkly eq indx data joined'!$1:$1,0)+1)</f>
        <v>2506.48</v>
      </c>
      <c r="O607" s="13" cm="1">
        <f t="array" aca="1" ref="O607" ca="1">INDEX('Wkly eq indx data joined'!$A$1:$AJ$1150,MATCH('Wkly eq indx data aligned'!$A607+1,OFFSET(INDIRECT(ADDRESS(1,MATCH(O$1,'Wkly eq indx data joined'!$1:$1,0),1,1,$A$1)),,,1150,1),0),MATCH(O$1,'Wkly eq indx data joined'!$1:$1,0)+1)</f>
        <v>7853.13</v>
      </c>
      <c r="P607" s="12" cm="1">
        <f t="array" aca="1" ref="P607" ca="1">INDEX('Wkly eq indx data joined'!$A$1:$AJ$1150,MATCH('Wkly eq indx data aligned'!$A607+2,OFFSET(INDIRECT(ADDRESS(1,MATCH(P$1,'Wkly eq indx data joined'!$1:$1,0),1,1,$A$1)),,,1150,1),0),MATCH(P$1,'Wkly eq indx data joined'!$1:$1,0)+1)</f>
        <v>5211.25</v>
      </c>
      <c r="Q607" s="9" cm="1">
        <f t="array" aca="1" ref="Q607" ca="1">INDEX('Wkly eq indx data joined'!$A$1:$AJ$1150,MATCH('Wkly eq indx data aligned'!$A607,OFFSET(INDIRECT(ADDRESS(1,MATCH(Q$1,'Wkly eq indx data joined'!$1:$1,0),1,1,$A$1)),,,1150,1),0),MATCH(Q$1,'Wkly eq indx data joined'!$1:$1,0)+1)</f>
        <v>296.35000000000002</v>
      </c>
      <c r="R607" s="12" cm="1">
        <f t="array" aca="1" ref="R607" ca="1">INDEX('Wkly eq indx data joined'!$A$1:$AJ$1150,MATCH('Wkly eq indx data aligned'!$A607+2,OFFSET(INDIRECT(ADDRESS(1,MATCH(R$1,'Wkly eq indx data joined'!$1:$1,0),1,1,$A$1)),,,1150,1),0),MATCH(R$1,'Wkly eq indx data joined'!$1:$1,0)+1)</f>
        <v>1587</v>
      </c>
      <c r="S607" s="9" cm="1">
        <f t="array" aca="1" ref="S607" ca="1">INDEX('Wkly eq indx data joined'!$A$1:$AJ$1150,MATCH('Wkly eq indx data aligned'!$A607,OFFSET(INDIRECT(ADDRESS(1,MATCH(S$1,'Wkly eq indx data joined'!$1:$1,0),1,1,$A$1)),,,1150,1),0),MATCH(S$1,'Wkly eq indx data joined'!$1:$1,0)+1)</f>
        <v>25993.94</v>
      </c>
    </row>
    <row r="608" spans="1:19" x14ac:dyDescent="0.25">
      <c r="A608" s="4">
        <f t="shared" si="9"/>
        <v>40767</v>
      </c>
      <c r="B608" s="9" cm="1">
        <f t="array" aca="1" ref="B608" ca="1">INDEX('Wkly eq indx data joined'!$A$1:$AJ$1150,MATCH('Wkly eq indx data aligned'!$A608,OFFSET(INDIRECT(ADDRESS(1,MATCH(B$1,'Wkly eq indx data joined'!$1:$1,0),1,1,$A$1)),,,1150,1),0),MATCH(B$1,'Wkly eq indx data joined'!$1:$1,0)+1)</f>
        <v>4172.6220000000003</v>
      </c>
      <c r="C608" s="9" cm="1">
        <f t="array" aca="1" ref="C608" ca="1">INDEX('Wkly eq indx data joined'!$A$1:$AJ$1150,MATCH('Wkly eq indx data aligned'!$A608,OFFSET(INDIRECT(ADDRESS(1,MATCH(C$1,'Wkly eq indx data joined'!$1:$1,0),1,1,$A$1)),,,1150,1),0),MATCH(C$1,'Wkly eq indx data joined'!$1:$1,0)+1)</f>
        <v>8963.7199999999993</v>
      </c>
      <c r="D608" s="18" cm="1">
        <f t="array" aca="1" ref="D608" ca="1">IFERROR(INDEX('Wkly eq indx data joined'!$A$1:$AJ$1150,MATCH('Wkly eq indx data aligned'!$A608,OFFSET(INDIRECT(ADDRESS(1,MATCH(D$1,'Wkly eq indx data joined'!$1:$1,0),1,1,$A$1)),,,1150,1),0),MATCH(D$1,'Wkly eq indx data joined'!$1:$1,0)+1),D607)</f>
        <v>2593.1729999999998</v>
      </c>
      <c r="E608" s="9" cm="1">
        <f t="array" aca="1" ref="E608" ca="1">INDEX('Wkly eq indx data joined'!$A$1:$AJ$1150,MATCH('Wkly eq indx data aligned'!$A608,OFFSET(INDIRECT(ADDRESS(1,MATCH(E$1,'Wkly eq indx data joined'!$1:$1,0),1,1,$A$1)),,,1150,1),0),MATCH(E$1,'Wkly eq indx data joined'!$1:$1,0)+1)</f>
        <v>12542.2</v>
      </c>
      <c r="F608" s="9" cm="1">
        <f t="array" aca="1" ref="F608" ca="1">INDEX('Wkly eq indx data joined'!$A$1:$AJ$1150,MATCH('Wkly eq indx data aligned'!$A608,OFFSET(INDIRECT(ADDRESS(1,MATCH(F$1,'Wkly eq indx data joined'!$1:$1,0),1,1,$A$1)),,,1150,1),0),MATCH(F$1,'Wkly eq indx data joined'!$1:$1,0)+1)</f>
        <v>5252.81</v>
      </c>
      <c r="G608" s="9" cm="1">
        <f t="array" aca="1" ref="G608" ca="1">INDEX('Wkly eq indx data joined'!$A$1:$AJ$1150,MATCH('Wkly eq indx data aligned'!$A608,OFFSET(INDIRECT(ADDRESS(1,MATCH(G$1,'Wkly eq indx data joined'!$1:$1,0),1,1,$A$1)),,,1150,1),0),MATCH(G$1,'Wkly eq indx data joined'!$1:$1,0)+1)</f>
        <v>1178.81</v>
      </c>
      <c r="H608" s="9" cm="1">
        <f t="array" aca="1" ref="H608" ca="1">INDEX('Wkly eq indx data joined'!$A$1:$AJ$1150,MATCH('Wkly eq indx data aligned'!$A608,OFFSET(INDIRECT(ADDRESS(1,MATCH(H$1,'Wkly eq indx data joined'!$1:$1,0),1,1,$A$1)),,,1150,1),0),MATCH(H$1,'Wkly eq indx data joined'!$1:$1,0)+1)</f>
        <v>5320.03</v>
      </c>
      <c r="I608" s="9" cm="1">
        <f t="array" aca="1" ref="I608" ca="1">INDEX('Wkly eq indx data joined'!$A$1:$AJ$1150,MATCH('Wkly eq indx data aligned'!$A608,OFFSET(INDIRECT(ADDRESS(1,MATCH(I$1,'Wkly eq indx data joined'!$1:$1,0),1,1,$A$1)),,,1150,1),0),MATCH(I$1,'Wkly eq indx data joined'!$1:$1,0)+1)</f>
        <v>19620.009999999998</v>
      </c>
      <c r="J608" s="9" cm="1">
        <f t="array" aca="1" ref="J608" ca="1">INDEX('Wkly eq indx data joined'!$A$1:$AJ$1150,MATCH('Wkly eq indx data aligned'!$A608,OFFSET(INDIRECT(ADDRESS(1,MATCH(J$1,'Wkly eq indx data joined'!$1:$1,0),1,1,$A$1)),,,1150,1),0),MATCH(J$1,'Wkly eq indx data joined'!$1:$1,0)+1)</f>
        <v>3213.88</v>
      </c>
      <c r="K608" s="9" cm="1">
        <f t="array" aca="1" ref="K608" ca="1">INDEX('Wkly eq indx data joined'!$A$1:$AJ$1150,MATCH('Wkly eq indx data aligned'!$A608,OFFSET(INDIRECT(ADDRESS(1,MATCH(K$1,'Wkly eq indx data joined'!$1:$1,0),1,1,$A$1)),,,1150,1),0),MATCH(K$1,'Wkly eq indx data joined'!$1:$1,0)+1)</f>
        <v>5997.74</v>
      </c>
      <c r="L608" s="12" cm="1">
        <f t="array" aca="1" ref="L608" ca="1">INDEX('Wkly eq indx data joined'!$A$1:$AJ$1150,MATCH('Wkly eq indx data aligned'!$A608+2,OFFSET(INDIRECT(ADDRESS(1,MATCH(L$1,'Wkly eq indx data joined'!$1:$1,0),1,1,$A$1)),,,1150,1),0),MATCH(L$1,'Wkly eq indx data joined'!$1:$1,0)+1)</f>
        <v>1793.31</v>
      </c>
      <c r="M608" s="9" cm="1">
        <f t="array" aca="1" ref="M608" ca="1">INDEX('Wkly eq indx data joined'!$A$1:$AJ$1150,MATCH('Wkly eq indx data aligned'!$A608,OFFSET(INDIRECT(ADDRESS(1,MATCH(M$1,'Wkly eq indx data joined'!$1:$1,0),1,1,$A$1)),,,1150,1),0),MATCH(M$1,'Wkly eq indx data joined'!$1:$1,0)+1)</f>
        <v>53473.4</v>
      </c>
      <c r="N608" s="9" cm="1">
        <f t="array" aca="1" ref="N608" ca="1">INDEX('Wkly eq indx data joined'!$A$1:$AJ$1150,MATCH('Wkly eq indx data aligned'!$A608,OFFSET(INDIRECT(ADDRESS(1,MATCH(N$1,'Wkly eq indx data joined'!$1:$1,0),1,1,$A$1)),,,1150,1),0),MATCH(N$1,'Wkly eq indx data joined'!$1:$1,0)+1)</f>
        <v>2520.44</v>
      </c>
      <c r="O608" s="13" cm="1">
        <f t="array" aca="1" ref="O608" ca="1">INDEX('Wkly eq indx data joined'!$A$1:$AJ$1150,MATCH('Wkly eq indx data aligned'!$A608+1,OFFSET(INDIRECT(ADDRESS(1,MATCH(O$1,'Wkly eq indx data joined'!$1:$1,0),1,1,$A$1)),,,1150,1),0),MATCH(O$1,'Wkly eq indx data joined'!$1:$1,0)+1)</f>
        <v>7637.02</v>
      </c>
      <c r="P608" s="12" cm="1">
        <f t="array" aca="1" ref="P608" ca="1">INDEX('Wkly eq indx data joined'!$A$1:$AJ$1150,MATCH('Wkly eq indx data aligned'!$A608+2,OFFSET(INDIRECT(ADDRESS(1,MATCH(P$1,'Wkly eq indx data joined'!$1:$1,0),1,1,$A$1)),,,1150,1),0),MATCH(P$1,'Wkly eq indx data joined'!$1:$1,0)+1)</f>
        <v>5072.95</v>
      </c>
      <c r="Q608" s="9" cm="1">
        <f t="array" aca="1" ref="Q608" ca="1">INDEX('Wkly eq indx data joined'!$A$1:$AJ$1150,MATCH('Wkly eq indx data aligned'!$A608,OFFSET(INDIRECT(ADDRESS(1,MATCH(Q$1,'Wkly eq indx data joined'!$1:$1,0),1,1,$A$1)),,,1150,1),0),MATCH(Q$1,'Wkly eq indx data joined'!$1:$1,0)+1)</f>
        <v>291.89999999999998</v>
      </c>
      <c r="R608" s="12" cm="1">
        <f t="array" aca="1" ref="R608" ca="1">INDEX('Wkly eq indx data joined'!$A$1:$AJ$1150,MATCH('Wkly eq indx data aligned'!$A608+2,OFFSET(INDIRECT(ADDRESS(1,MATCH(R$1,'Wkly eq indx data joined'!$1:$1,0),1,1,$A$1)),,,1150,1),0),MATCH(R$1,'Wkly eq indx data joined'!$1:$1,0)+1)</f>
        <v>1470.56</v>
      </c>
      <c r="S608" s="9" cm="1">
        <f t="array" aca="1" ref="S608" ca="1">INDEX('Wkly eq indx data joined'!$A$1:$AJ$1150,MATCH('Wkly eq indx data aligned'!$A608,OFFSET(INDIRECT(ADDRESS(1,MATCH(S$1,'Wkly eq indx data joined'!$1:$1,0),1,1,$A$1)),,,1150,1),0),MATCH(S$1,'Wkly eq indx data joined'!$1:$1,0)+1)</f>
        <v>26626.27</v>
      </c>
    </row>
    <row r="609" spans="1:19" x14ac:dyDescent="0.25">
      <c r="A609" s="4">
        <f t="shared" si="9"/>
        <v>40774</v>
      </c>
      <c r="B609" s="9" cm="1">
        <f t="array" aca="1" ref="B609" ca="1">INDEX('Wkly eq indx data joined'!$A$1:$AJ$1150,MATCH('Wkly eq indx data aligned'!$A609,OFFSET(INDIRECT(ADDRESS(1,MATCH(B$1,'Wkly eq indx data joined'!$1:$1,0),1,1,$A$1)),,,1150,1),0),MATCH(B$1,'Wkly eq indx data joined'!$1:$1,0)+1)</f>
        <v>4101.9449999999997</v>
      </c>
      <c r="C609" s="9" cm="1">
        <f t="array" aca="1" ref="C609" ca="1">INDEX('Wkly eq indx data joined'!$A$1:$AJ$1150,MATCH('Wkly eq indx data aligned'!$A609,OFFSET(INDIRECT(ADDRESS(1,MATCH(C$1,'Wkly eq indx data joined'!$1:$1,0),1,1,$A$1)),,,1150,1),0),MATCH(C$1,'Wkly eq indx data joined'!$1:$1,0)+1)</f>
        <v>8719.24</v>
      </c>
      <c r="D609" s="18" cm="1">
        <f t="array" aca="1" ref="D609" ca="1">IFERROR(INDEX('Wkly eq indx data joined'!$A$1:$AJ$1150,MATCH('Wkly eq indx data aligned'!$A609,OFFSET(INDIRECT(ADDRESS(1,MATCH(D$1,'Wkly eq indx data joined'!$1:$1,0),1,1,$A$1)),,,1150,1),0),MATCH(D$1,'Wkly eq indx data joined'!$1:$1,0)+1),D608)</f>
        <v>2534.3580000000002</v>
      </c>
      <c r="E609" s="9" cm="1">
        <f t="array" aca="1" ref="E609" ca="1">INDEX('Wkly eq indx data joined'!$A$1:$AJ$1150,MATCH('Wkly eq indx data aligned'!$A609,OFFSET(INDIRECT(ADDRESS(1,MATCH(E$1,'Wkly eq indx data joined'!$1:$1,0),1,1,$A$1)),,,1150,1),0),MATCH(E$1,'Wkly eq indx data joined'!$1:$1,0)+1)</f>
        <v>12007.47</v>
      </c>
      <c r="F609" s="9" cm="1">
        <f t="array" aca="1" ref="F609" ca="1">INDEX('Wkly eq indx data joined'!$A$1:$AJ$1150,MATCH('Wkly eq indx data aligned'!$A609,OFFSET(INDIRECT(ADDRESS(1,MATCH(F$1,'Wkly eq indx data joined'!$1:$1,0),1,1,$A$1)),,,1150,1),0),MATCH(F$1,'Wkly eq indx data joined'!$1:$1,0)+1)</f>
        <v>5093.75</v>
      </c>
      <c r="G609" s="9" cm="1">
        <f t="array" aca="1" ref="G609" ca="1">INDEX('Wkly eq indx data joined'!$A$1:$AJ$1150,MATCH('Wkly eq indx data aligned'!$A609,OFFSET(INDIRECT(ADDRESS(1,MATCH(G$1,'Wkly eq indx data joined'!$1:$1,0),1,1,$A$1)),,,1150,1),0),MATCH(G$1,'Wkly eq indx data joined'!$1:$1,0)+1)</f>
        <v>1123.53</v>
      </c>
      <c r="H609" s="9" cm="1">
        <f t="array" aca="1" ref="H609" ca="1">INDEX('Wkly eq indx data joined'!$A$1:$AJ$1150,MATCH('Wkly eq indx data aligned'!$A609,OFFSET(INDIRECT(ADDRESS(1,MATCH(H$1,'Wkly eq indx data joined'!$1:$1,0),1,1,$A$1)),,,1150,1),0),MATCH(H$1,'Wkly eq indx data joined'!$1:$1,0)+1)</f>
        <v>5040.76</v>
      </c>
      <c r="I609" s="9" cm="1">
        <f t="array" aca="1" ref="I609" ca="1">INDEX('Wkly eq indx data joined'!$A$1:$AJ$1150,MATCH('Wkly eq indx data aligned'!$A609,OFFSET(INDIRECT(ADDRESS(1,MATCH(I$1,'Wkly eq indx data joined'!$1:$1,0),1,1,$A$1)),,,1150,1),0),MATCH(I$1,'Wkly eq indx data joined'!$1:$1,0)+1)</f>
        <v>19399.919999999998</v>
      </c>
      <c r="J609" s="9" cm="1">
        <f t="array" aca="1" ref="J609" ca="1">INDEX('Wkly eq indx data joined'!$A$1:$AJ$1150,MATCH('Wkly eq indx data aligned'!$A609,OFFSET(INDIRECT(ADDRESS(1,MATCH(J$1,'Wkly eq indx data joined'!$1:$1,0),1,1,$A$1)),,,1150,1),0),MATCH(J$1,'Wkly eq indx data joined'!$1:$1,0)+1)</f>
        <v>3016.99</v>
      </c>
      <c r="K609" s="9" cm="1">
        <f t="array" aca="1" ref="K609" ca="1">INDEX('Wkly eq indx data joined'!$A$1:$AJ$1150,MATCH('Wkly eq indx data aligned'!$A609,OFFSET(INDIRECT(ADDRESS(1,MATCH(K$1,'Wkly eq indx data joined'!$1:$1,0),1,1,$A$1)),,,1150,1),0),MATCH(K$1,'Wkly eq indx data joined'!$1:$1,0)+1)</f>
        <v>5480</v>
      </c>
      <c r="L609" s="12" cm="1">
        <f t="array" aca="1" ref="L609" ca="1">INDEX('Wkly eq indx data joined'!$A$1:$AJ$1150,MATCH('Wkly eq indx data aligned'!$A609+2,OFFSET(INDIRECT(ADDRESS(1,MATCH(L$1,'Wkly eq indx data joined'!$1:$1,0),1,1,$A$1)),,,1150,1),0),MATCH(L$1,'Wkly eq indx data joined'!$1:$1,0)+1)</f>
        <v>1744.88</v>
      </c>
      <c r="M609" s="9" cm="1">
        <f t="array" aca="1" ref="M609" ca="1">INDEX('Wkly eq indx data joined'!$A$1:$AJ$1150,MATCH('Wkly eq indx data aligned'!$A609,OFFSET(INDIRECT(ADDRESS(1,MATCH(M$1,'Wkly eq indx data joined'!$1:$1,0),1,1,$A$1)),,,1150,1),0),MATCH(M$1,'Wkly eq indx data joined'!$1:$1,0)+1)</f>
        <v>52447.6</v>
      </c>
      <c r="N609" s="9" cm="1">
        <f t="array" aca="1" ref="N609" ca="1">INDEX('Wkly eq indx data joined'!$A$1:$AJ$1150,MATCH('Wkly eq indx data aligned'!$A609,OFFSET(INDIRECT(ADDRESS(1,MATCH(N$1,'Wkly eq indx data joined'!$1:$1,0),1,1,$A$1)),,,1150,1),0),MATCH(N$1,'Wkly eq indx data joined'!$1:$1,0)+1)</f>
        <v>2419.77</v>
      </c>
      <c r="O609" s="13" cm="1">
        <f t="array" aca="1" ref="O609" ca="1">INDEX('Wkly eq indx data joined'!$A$1:$AJ$1150,MATCH('Wkly eq indx data aligned'!$A609+1,OFFSET(INDIRECT(ADDRESS(1,MATCH(O$1,'Wkly eq indx data joined'!$1:$1,0),1,1,$A$1)),,,1150,1),0),MATCH(O$1,'Wkly eq indx data joined'!$1:$1,0)+1)</f>
        <v>7342.96</v>
      </c>
      <c r="P609" s="12" cm="1">
        <f t="array" aca="1" ref="P609" ca="1">INDEX('Wkly eq indx data joined'!$A$1:$AJ$1150,MATCH('Wkly eq indx data aligned'!$A609+2,OFFSET(INDIRECT(ADDRESS(1,MATCH(P$1,'Wkly eq indx data joined'!$1:$1,0),1,1,$A$1)),,,1150,1),0),MATCH(P$1,'Wkly eq indx data joined'!$1:$1,0)+1)</f>
        <v>4845.6499999999996</v>
      </c>
      <c r="Q609" s="9" cm="1">
        <f t="array" aca="1" ref="Q609" ca="1">INDEX('Wkly eq indx data joined'!$A$1:$AJ$1150,MATCH('Wkly eq indx data aligned'!$A609,OFFSET(INDIRECT(ADDRESS(1,MATCH(Q$1,'Wkly eq indx data joined'!$1:$1,0),1,1,$A$1)),,,1150,1),0),MATCH(Q$1,'Wkly eq indx data joined'!$1:$1,0)+1)</f>
        <v>274.14999999999998</v>
      </c>
      <c r="R609" s="12" cm="1">
        <f t="array" aca="1" ref="R609" ca="1">INDEX('Wkly eq indx data joined'!$A$1:$AJ$1150,MATCH('Wkly eq indx data aligned'!$A609+2,OFFSET(INDIRECT(ADDRESS(1,MATCH(R$1,'Wkly eq indx data joined'!$1:$1,0),1,1,$A$1)),,,1150,1),0),MATCH(R$1,'Wkly eq indx data joined'!$1:$1,0)+1)</f>
        <v>1438.74</v>
      </c>
      <c r="S609" s="9" cm="1">
        <f t="array" aca="1" ref="S609" ca="1">INDEX('Wkly eq indx data joined'!$A$1:$AJ$1150,MATCH('Wkly eq indx data aligned'!$A609,OFFSET(INDIRECT(ADDRESS(1,MATCH(S$1,'Wkly eq indx data joined'!$1:$1,0),1,1,$A$1)),,,1150,1),0),MATCH(S$1,'Wkly eq indx data joined'!$1:$1,0)+1)</f>
        <v>26145.279999999999</v>
      </c>
    </row>
    <row r="610" spans="1:19" x14ac:dyDescent="0.25">
      <c r="A610" s="4">
        <f t="shared" si="9"/>
        <v>40781</v>
      </c>
      <c r="B610" s="9" cm="1">
        <f t="array" aca="1" ref="B610" ca="1">INDEX('Wkly eq indx data joined'!$A$1:$AJ$1150,MATCH('Wkly eq indx data aligned'!$A610,OFFSET(INDIRECT(ADDRESS(1,MATCH(B$1,'Wkly eq indx data joined'!$1:$1,0),1,1,$A$1)),,,1150,1),0),MATCH(B$1,'Wkly eq indx data joined'!$1:$1,0)+1)</f>
        <v>4200.018</v>
      </c>
      <c r="C610" s="9" cm="1">
        <f t="array" aca="1" ref="C610" ca="1">INDEX('Wkly eq indx data joined'!$A$1:$AJ$1150,MATCH('Wkly eq indx data aligned'!$A610,OFFSET(INDIRECT(ADDRESS(1,MATCH(C$1,'Wkly eq indx data joined'!$1:$1,0),1,1,$A$1)),,,1150,1),0),MATCH(C$1,'Wkly eq indx data joined'!$1:$1,0)+1)</f>
        <v>8797.7800000000007</v>
      </c>
      <c r="D610" s="18" cm="1">
        <f t="array" aca="1" ref="D610" ca="1">IFERROR(INDEX('Wkly eq indx data joined'!$A$1:$AJ$1150,MATCH('Wkly eq indx data aligned'!$A610,OFFSET(INDIRECT(ADDRESS(1,MATCH(D$1,'Wkly eq indx data joined'!$1:$1,0),1,1,$A$1)),,,1150,1),0),MATCH(D$1,'Wkly eq indx data joined'!$1:$1,0)+1),D609)</f>
        <v>2612.1880000000001</v>
      </c>
      <c r="E610" s="9" cm="1">
        <f t="array" aca="1" ref="E610" ca="1">INDEX('Wkly eq indx data joined'!$A$1:$AJ$1150,MATCH('Wkly eq indx data aligned'!$A610,OFFSET(INDIRECT(ADDRESS(1,MATCH(E$1,'Wkly eq indx data joined'!$1:$1,0),1,1,$A$1)),,,1150,1),0),MATCH(E$1,'Wkly eq indx data joined'!$1:$1,0)+1)</f>
        <v>12327.51</v>
      </c>
      <c r="F610" s="9" cm="1">
        <f t="array" aca="1" ref="F610" ca="1">INDEX('Wkly eq indx data joined'!$A$1:$AJ$1150,MATCH('Wkly eq indx data aligned'!$A610,OFFSET(INDIRECT(ADDRESS(1,MATCH(F$1,'Wkly eq indx data joined'!$1:$1,0),1,1,$A$1)),,,1150,1),0),MATCH(F$1,'Wkly eq indx data joined'!$1:$1,0)+1)</f>
        <v>5323.12</v>
      </c>
      <c r="G610" s="9" cm="1">
        <f t="array" aca="1" ref="G610" ca="1">INDEX('Wkly eq indx data joined'!$A$1:$AJ$1150,MATCH('Wkly eq indx data aligned'!$A610,OFFSET(INDIRECT(ADDRESS(1,MATCH(G$1,'Wkly eq indx data joined'!$1:$1,0),1,1,$A$1)),,,1150,1),0),MATCH(G$1,'Wkly eq indx data joined'!$1:$1,0)+1)</f>
        <v>1176.8</v>
      </c>
      <c r="H610" s="9" cm="1">
        <f t="array" aca="1" ref="H610" ca="1">INDEX('Wkly eq indx data joined'!$A$1:$AJ$1150,MATCH('Wkly eq indx data aligned'!$A610,OFFSET(INDIRECT(ADDRESS(1,MATCH(H$1,'Wkly eq indx data joined'!$1:$1,0),1,1,$A$1)),,,1150,1),0),MATCH(H$1,'Wkly eq indx data joined'!$1:$1,0)+1)</f>
        <v>5129.92</v>
      </c>
      <c r="I610" s="9" cm="1">
        <f t="array" aca="1" ref="I610" ca="1">INDEX('Wkly eq indx data joined'!$A$1:$AJ$1150,MATCH('Wkly eq indx data aligned'!$A610,OFFSET(INDIRECT(ADDRESS(1,MATCH(I$1,'Wkly eq indx data joined'!$1:$1,0),1,1,$A$1)),,,1150,1),0),MATCH(I$1,'Wkly eq indx data joined'!$1:$1,0)+1)</f>
        <v>19582.88</v>
      </c>
      <c r="J610" s="9" cm="1">
        <f t="array" aca="1" ref="J610" ca="1">INDEX('Wkly eq indx data joined'!$A$1:$AJ$1150,MATCH('Wkly eq indx data aligned'!$A610,OFFSET(INDIRECT(ADDRESS(1,MATCH(J$1,'Wkly eq indx data joined'!$1:$1,0),1,1,$A$1)),,,1150,1),0),MATCH(J$1,'Wkly eq indx data joined'!$1:$1,0)+1)</f>
        <v>3087.64</v>
      </c>
      <c r="K610" s="9" cm="1">
        <f t="array" aca="1" ref="K610" ca="1">INDEX('Wkly eq indx data joined'!$A$1:$AJ$1150,MATCH('Wkly eq indx data aligned'!$A610,OFFSET(INDIRECT(ADDRESS(1,MATCH(K$1,'Wkly eq indx data joined'!$1:$1,0),1,1,$A$1)),,,1150,1),0),MATCH(K$1,'Wkly eq indx data joined'!$1:$1,0)+1)</f>
        <v>5537.48</v>
      </c>
      <c r="L610" s="12" cm="1">
        <f t="array" aca="1" ref="L610" ca="1">INDEX('Wkly eq indx data joined'!$A$1:$AJ$1150,MATCH('Wkly eq indx data aligned'!$A610+2,OFFSET(INDIRECT(ADDRESS(1,MATCH(L$1,'Wkly eq indx data joined'!$1:$1,0),1,1,$A$1)),,,1150,1),0),MATCH(L$1,'Wkly eq indx data joined'!$1:$1,0)+1)</f>
        <v>1778.95</v>
      </c>
      <c r="M610" s="9" cm="1">
        <f t="array" aca="1" ref="M610" ca="1">INDEX('Wkly eq indx data joined'!$A$1:$AJ$1150,MATCH('Wkly eq indx data aligned'!$A610,OFFSET(INDIRECT(ADDRESS(1,MATCH(M$1,'Wkly eq indx data joined'!$1:$1,0),1,1,$A$1)),,,1150,1),0),MATCH(M$1,'Wkly eq indx data joined'!$1:$1,0)+1)</f>
        <v>53350.8</v>
      </c>
      <c r="N610" s="9" cm="1">
        <f t="array" aca="1" ref="N610" ca="1">INDEX('Wkly eq indx data joined'!$A$1:$AJ$1150,MATCH('Wkly eq indx data aligned'!$A610,OFFSET(INDIRECT(ADDRESS(1,MATCH(N$1,'Wkly eq indx data joined'!$1:$1,0),1,1,$A$1)),,,1150,1),0),MATCH(N$1,'Wkly eq indx data joined'!$1:$1,0)+1)</f>
        <v>2429.94</v>
      </c>
      <c r="O610" s="13" cm="1">
        <f t="array" aca="1" ref="O610" ca="1">INDEX('Wkly eq indx data joined'!$A$1:$AJ$1150,MATCH('Wkly eq indx data aligned'!$A610+1,OFFSET(INDIRECT(ADDRESS(1,MATCH(O$1,'Wkly eq indx data joined'!$1:$1,0),1,1,$A$1)),,,1150,1),0),MATCH(O$1,'Wkly eq indx data joined'!$1:$1,0)+1)</f>
        <v>7445.1</v>
      </c>
      <c r="P610" s="12" cm="1">
        <f t="array" aca="1" ref="P610" ca="1">INDEX('Wkly eq indx data joined'!$A$1:$AJ$1150,MATCH('Wkly eq indx data aligned'!$A610+2,OFFSET(INDIRECT(ADDRESS(1,MATCH(P$1,'Wkly eq indx data joined'!$1:$1,0),1,1,$A$1)),,,1150,1),0),MATCH(P$1,'Wkly eq indx data joined'!$1:$1,0)+1)</f>
        <v>4747.8</v>
      </c>
      <c r="Q610" s="9" cm="1">
        <f t="array" aca="1" ref="Q610" ca="1">INDEX('Wkly eq indx data joined'!$A$1:$AJ$1150,MATCH('Wkly eq indx data aligned'!$A610,OFFSET(INDIRECT(ADDRESS(1,MATCH(Q$1,'Wkly eq indx data joined'!$1:$1,0),1,1,$A$1)),,,1150,1),0),MATCH(Q$1,'Wkly eq indx data joined'!$1:$1,0)+1)</f>
        <v>276.60000000000002</v>
      </c>
      <c r="R610" s="12" cm="1">
        <f t="array" aca="1" ref="R610" ca="1">INDEX('Wkly eq indx data joined'!$A$1:$AJ$1150,MATCH('Wkly eq indx data aligned'!$A610+2,OFFSET(INDIRECT(ADDRESS(1,MATCH(R$1,'Wkly eq indx data joined'!$1:$1,0),1,1,$A$1)),,,1150,1),0),MATCH(R$1,'Wkly eq indx data joined'!$1:$1,0)+1)</f>
        <v>1458.84</v>
      </c>
      <c r="S610" s="9" cm="1">
        <f t="array" aca="1" ref="S610" ca="1">INDEX('Wkly eq indx data joined'!$A$1:$AJ$1150,MATCH('Wkly eq indx data aligned'!$A610,OFFSET(INDIRECT(ADDRESS(1,MATCH(S$1,'Wkly eq indx data joined'!$1:$1,0),1,1,$A$1)),,,1150,1),0),MATCH(S$1,'Wkly eq indx data joined'!$1:$1,0)+1)</f>
        <v>26200.73</v>
      </c>
    </row>
    <row r="611" spans="1:19" x14ac:dyDescent="0.25">
      <c r="A611" s="4">
        <f t="shared" si="9"/>
        <v>40788</v>
      </c>
      <c r="B611" s="9" cm="1">
        <f t="array" aca="1" ref="B611" ca="1">INDEX('Wkly eq indx data joined'!$A$1:$AJ$1150,MATCH('Wkly eq indx data aligned'!$A611,OFFSET(INDIRECT(ADDRESS(1,MATCH(B$1,'Wkly eq indx data joined'!$1:$1,0),1,1,$A$1)),,,1150,1),0),MATCH(B$1,'Wkly eq indx data joined'!$1:$1,0)+1)</f>
        <v>4242.884</v>
      </c>
      <c r="C611" s="9" cm="1">
        <f t="array" aca="1" ref="C611" ca="1">INDEX('Wkly eq indx data joined'!$A$1:$AJ$1150,MATCH('Wkly eq indx data aligned'!$A611,OFFSET(INDIRECT(ADDRESS(1,MATCH(C$1,'Wkly eq indx data joined'!$1:$1,0),1,1,$A$1)),,,1150,1),0),MATCH(C$1,'Wkly eq indx data joined'!$1:$1,0)+1)</f>
        <v>8950.74</v>
      </c>
      <c r="D611" s="18" cm="1">
        <f t="array" aca="1" ref="D611" ca="1">IFERROR(INDEX('Wkly eq indx data joined'!$A$1:$AJ$1150,MATCH('Wkly eq indx data aligned'!$A611,OFFSET(INDIRECT(ADDRESS(1,MATCH(D$1,'Wkly eq indx data joined'!$1:$1,0),1,1,$A$1)),,,1150,1),0),MATCH(D$1,'Wkly eq indx data joined'!$1:$1,0)+1),D610)</f>
        <v>2528.2800000000002</v>
      </c>
      <c r="E611" s="9" cm="1">
        <f t="array" aca="1" ref="E611" ca="1">INDEX('Wkly eq indx data joined'!$A$1:$AJ$1150,MATCH('Wkly eq indx data aligned'!$A611,OFFSET(INDIRECT(ADDRESS(1,MATCH(E$1,'Wkly eq indx data joined'!$1:$1,0),1,1,$A$1)),,,1150,1),0),MATCH(E$1,'Wkly eq indx data joined'!$1:$1,0)+1)</f>
        <v>12602.41</v>
      </c>
      <c r="F611" s="9" cm="1">
        <f t="array" aca="1" ref="F611" ca="1">INDEX('Wkly eq indx data joined'!$A$1:$AJ$1150,MATCH('Wkly eq indx data aligned'!$A611,OFFSET(INDIRECT(ADDRESS(1,MATCH(F$1,'Wkly eq indx data joined'!$1:$1,0),1,1,$A$1)),,,1150,1),0),MATCH(F$1,'Wkly eq indx data joined'!$1:$1,0)+1)</f>
        <v>5359.67</v>
      </c>
      <c r="G611" s="9" cm="1">
        <f t="array" aca="1" ref="G611" ca="1">INDEX('Wkly eq indx data joined'!$A$1:$AJ$1150,MATCH('Wkly eq indx data aligned'!$A611,OFFSET(INDIRECT(ADDRESS(1,MATCH(G$1,'Wkly eq indx data joined'!$1:$1,0),1,1,$A$1)),,,1150,1),0),MATCH(G$1,'Wkly eq indx data joined'!$1:$1,0)+1)</f>
        <v>1173.97</v>
      </c>
      <c r="H611" s="9" cm="1">
        <f t="array" aca="1" ref="H611" ca="1">INDEX('Wkly eq indx data joined'!$A$1:$AJ$1150,MATCH('Wkly eq indx data aligned'!$A611,OFFSET(INDIRECT(ADDRESS(1,MATCH(H$1,'Wkly eq indx data joined'!$1:$1,0),1,1,$A$1)),,,1150,1),0),MATCH(H$1,'Wkly eq indx data joined'!$1:$1,0)+1)</f>
        <v>5292.03</v>
      </c>
      <c r="I611" s="9" cm="1">
        <f t="array" aca="1" ref="I611" ca="1">INDEX('Wkly eq indx data joined'!$A$1:$AJ$1150,MATCH('Wkly eq indx data aligned'!$A611,OFFSET(INDIRECT(ADDRESS(1,MATCH(I$1,'Wkly eq indx data joined'!$1:$1,0),1,1,$A$1)),,,1150,1),0),MATCH(I$1,'Wkly eq indx data joined'!$1:$1,0)+1)</f>
        <v>20212.91</v>
      </c>
      <c r="J611" s="9" cm="1">
        <f t="array" aca="1" ref="J611" ca="1">INDEX('Wkly eq indx data joined'!$A$1:$AJ$1150,MATCH('Wkly eq indx data aligned'!$A611,OFFSET(INDIRECT(ADDRESS(1,MATCH(J$1,'Wkly eq indx data joined'!$1:$1,0),1,1,$A$1)),,,1150,1),0),MATCH(J$1,'Wkly eq indx data joined'!$1:$1,0)+1)</f>
        <v>3148.53</v>
      </c>
      <c r="K611" s="9" cm="1">
        <f t="array" aca="1" ref="K611" ca="1">INDEX('Wkly eq indx data joined'!$A$1:$AJ$1150,MATCH('Wkly eq indx data aligned'!$A611,OFFSET(INDIRECT(ADDRESS(1,MATCH(K$1,'Wkly eq indx data joined'!$1:$1,0),1,1,$A$1)),,,1150,1),0),MATCH(K$1,'Wkly eq indx data joined'!$1:$1,0)+1)</f>
        <v>5538.33</v>
      </c>
      <c r="L611" s="12" cm="1">
        <f t="array" aca="1" ref="L611" ca="1">INDEX('Wkly eq indx data joined'!$A$1:$AJ$1150,MATCH('Wkly eq indx data aligned'!$A611+2,OFFSET(INDIRECT(ADDRESS(1,MATCH(L$1,'Wkly eq indx data joined'!$1:$1,0),1,1,$A$1)),,,1150,1),0),MATCH(L$1,'Wkly eq indx data joined'!$1:$1,0)+1)</f>
        <v>1867.75</v>
      </c>
      <c r="M611" s="9" cm="1">
        <f t="array" aca="1" ref="M611" ca="1">INDEX('Wkly eq indx data joined'!$A$1:$AJ$1150,MATCH('Wkly eq indx data aligned'!$A611,OFFSET(INDIRECT(ADDRESS(1,MATCH(M$1,'Wkly eq indx data joined'!$1:$1,0),1,1,$A$1)),,,1150,1),0),MATCH(M$1,'Wkly eq indx data joined'!$1:$1,0)+1)</f>
        <v>56531.6</v>
      </c>
      <c r="N611" s="9" cm="1">
        <f t="array" aca="1" ref="N611" ca="1">INDEX('Wkly eq indx data joined'!$A$1:$AJ$1150,MATCH('Wkly eq indx data aligned'!$A611,OFFSET(INDIRECT(ADDRESS(1,MATCH(N$1,'Wkly eq indx data joined'!$1:$1,0),1,1,$A$1)),,,1150,1),0),MATCH(N$1,'Wkly eq indx data joined'!$1:$1,0)+1)</f>
        <v>2521.29</v>
      </c>
      <c r="O611" s="13" cm="1">
        <f t="array" aca="1" ref="O611" ca="1">INDEX('Wkly eq indx data joined'!$A$1:$AJ$1150,MATCH('Wkly eq indx data aligned'!$A611+1,OFFSET(INDIRECT(ADDRESS(1,MATCH(O$1,'Wkly eq indx data joined'!$1:$1,0),1,1,$A$1)),,,1150,1),0),MATCH(O$1,'Wkly eq indx data joined'!$1:$1,0)+1)</f>
        <v>7757.06</v>
      </c>
      <c r="P611" s="12" cm="1">
        <f t="array" aca="1" ref="P611" ca="1">INDEX('Wkly eq indx data joined'!$A$1:$AJ$1150,MATCH('Wkly eq indx data aligned'!$A611+2,OFFSET(INDIRECT(ADDRESS(1,MATCH(P$1,'Wkly eq indx data joined'!$1:$1,0),1,1,$A$1)),,,1150,1),0),MATCH(P$1,'Wkly eq indx data joined'!$1:$1,0)+1)</f>
        <v>5040</v>
      </c>
      <c r="Q611" s="9" cm="1">
        <f t="array" aca="1" ref="Q611" ca="1">INDEX('Wkly eq indx data joined'!$A$1:$AJ$1150,MATCH('Wkly eq indx data aligned'!$A611,OFFSET(INDIRECT(ADDRESS(1,MATCH(Q$1,'Wkly eq indx data joined'!$1:$1,0),1,1,$A$1)),,,1150,1),0),MATCH(Q$1,'Wkly eq indx data joined'!$1:$1,0)+1)</f>
        <v>286.43</v>
      </c>
      <c r="R611" s="12" cm="1">
        <f t="array" aca="1" ref="R611" ca="1">INDEX('Wkly eq indx data joined'!$A$1:$AJ$1150,MATCH('Wkly eq indx data aligned'!$A611+2,OFFSET(INDIRECT(ADDRESS(1,MATCH(R$1,'Wkly eq indx data joined'!$1:$1,0),1,1,$A$1)),,,1150,1),0),MATCH(R$1,'Wkly eq indx data joined'!$1:$1,0)+1)</f>
        <v>1515.89</v>
      </c>
      <c r="S611" s="9" cm="1">
        <f t="array" aca="1" ref="S611" ca="1">INDEX('Wkly eq indx data joined'!$A$1:$AJ$1150,MATCH('Wkly eq indx data aligned'!$A611,OFFSET(INDIRECT(ADDRESS(1,MATCH(S$1,'Wkly eq indx data joined'!$1:$1,0),1,1,$A$1)),,,1150,1),0),MATCH(S$1,'Wkly eq indx data joined'!$1:$1,0)+1)</f>
        <v>27179.73</v>
      </c>
    </row>
    <row r="612" spans="1:19" x14ac:dyDescent="0.25">
      <c r="A612" s="4">
        <f t="shared" si="9"/>
        <v>40795</v>
      </c>
      <c r="B612" s="9" cm="1">
        <f t="array" aca="1" ref="B612" ca="1">INDEX('Wkly eq indx data joined'!$A$1:$AJ$1150,MATCH('Wkly eq indx data aligned'!$A612,OFFSET(INDIRECT(ADDRESS(1,MATCH(B$1,'Wkly eq indx data joined'!$1:$1,0),1,1,$A$1)),,,1150,1),0),MATCH(B$1,'Wkly eq indx data joined'!$1:$1,0)+1)</f>
        <v>4194.7150000000001</v>
      </c>
      <c r="C612" s="9" cm="1">
        <f t="array" aca="1" ref="C612" ca="1">INDEX('Wkly eq indx data joined'!$A$1:$AJ$1150,MATCH('Wkly eq indx data aligned'!$A612,OFFSET(INDIRECT(ADDRESS(1,MATCH(C$1,'Wkly eq indx data joined'!$1:$1,0),1,1,$A$1)),,,1150,1),0),MATCH(C$1,'Wkly eq indx data joined'!$1:$1,0)+1)</f>
        <v>8737.66</v>
      </c>
      <c r="D612" s="18" cm="1">
        <f t="array" aca="1" ref="D612" ca="1">IFERROR(INDEX('Wkly eq indx data joined'!$A$1:$AJ$1150,MATCH('Wkly eq indx data aligned'!$A612,OFFSET(INDIRECT(ADDRESS(1,MATCH(D$1,'Wkly eq indx data joined'!$1:$1,0),1,1,$A$1)),,,1150,1),0),MATCH(D$1,'Wkly eq indx data joined'!$1:$1,0)+1),D611)</f>
        <v>2497.7530000000002</v>
      </c>
      <c r="E612" s="9" cm="1">
        <f t="array" aca="1" ref="E612" ca="1">INDEX('Wkly eq indx data joined'!$A$1:$AJ$1150,MATCH('Wkly eq indx data aligned'!$A612,OFFSET(INDIRECT(ADDRESS(1,MATCH(E$1,'Wkly eq indx data joined'!$1:$1,0),1,1,$A$1)),,,1150,1),0),MATCH(E$1,'Wkly eq indx data joined'!$1:$1,0)+1)</f>
        <v>12387.54</v>
      </c>
      <c r="F612" s="9" cm="1">
        <f t="array" aca="1" ref="F612" ca="1">INDEX('Wkly eq indx data joined'!$A$1:$AJ$1150,MATCH('Wkly eq indx data aligned'!$A612,OFFSET(INDIRECT(ADDRESS(1,MATCH(F$1,'Wkly eq indx data joined'!$1:$1,0),1,1,$A$1)),,,1150,1),0),MATCH(F$1,'Wkly eq indx data joined'!$1:$1,0)+1)</f>
        <v>5430.77</v>
      </c>
      <c r="G612" s="9" cm="1">
        <f t="array" aca="1" ref="G612" ca="1">INDEX('Wkly eq indx data joined'!$A$1:$AJ$1150,MATCH('Wkly eq indx data aligned'!$A612,OFFSET(INDIRECT(ADDRESS(1,MATCH(G$1,'Wkly eq indx data joined'!$1:$1,0),1,1,$A$1)),,,1150,1),0),MATCH(G$1,'Wkly eq indx data joined'!$1:$1,0)+1)</f>
        <v>1154.23</v>
      </c>
      <c r="H612" s="9" cm="1">
        <f t="array" aca="1" ref="H612" ca="1">INDEX('Wkly eq indx data joined'!$A$1:$AJ$1150,MATCH('Wkly eq indx data aligned'!$A612,OFFSET(INDIRECT(ADDRESS(1,MATCH(H$1,'Wkly eq indx data joined'!$1:$1,0),1,1,$A$1)),,,1150,1),0),MATCH(H$1,'Wkly eq indx data joined'!$1:$1,0)+1)</f>
        <v>5214.6499999999996</v>
      </c>
      <c r="I612" s="9" cm="1">
        <f t="array" aca="1" ref="I612" ca="1">INDEX('Wkly eq indx data joined'!$A$1:$AJ$1150,MATCH('Wkly eq indx data aligned'!$A612,OFFSET(INDIRECT(ADDRESS(1,MATCH(I$1,'Wkly eq indx data joined'!$1:$1,0),1,1,$A$1)),,,1150,1),0),MATCH(I$1,'Wkly eq indx data joined'!$1:$1,0)+1)</f>
        <v>19866.63</v>
      </c>
      <c r="J612" s="9" cm="1">
        <f t="array" aca="1" ref="J612" ca="1">INDEX('Wkly eq indx data joined'!$A$1:$AJ$1150,MATCH('Wkly eq indx data aligned'!$A612,OFFSET(INDIRECT(ADDRESS(1,MATCH(J$1,'Wkly eq indx data joined'!$1:$1,0),1,1,$A$1)),,,1150,1),0),MATCH(J$1,'Wkly eq indx data joined'!$1:$1,0)+1)</f>
        <v>2974.59</v>
      </c>
      <c r="K612" s="9" cm="1">
        <f t="array" aca="1" ref="K612" ca="1">INDEX('Wkly eq indx data joined'!$A$1:$AJ$1150,MATCH('Wkly eq indx data aligned'!$A612,OFFSET(INDIRECT(ADDRESS(1,MATCH(K$1,'Wkly eq indx data joined'!$1:$1,0),1,1,$A$1)),,,1150,1),0),MATCH(K$1,'Wkly eq indx data joined'!$1:$1,0)+1)</f>
        <v>5189.93</v>
      </c>
      <c r="L612" s="12" cm="1">
        <f t="array" aca="1" ref="L612" ca="1">INDEX('Wkly eq indx data joined'!$A$1:$AJ$1150,MATCH('Wkly eq indx data aligned'!$A612+2,OFFSET(INDIRECT(ADDRESS(1,MATCH(L$1,'Wkly eq indx data joined'!$1:$1,0),1,1,$A$1)),,,1150,1),0),MATCH(L$1,'Wkly eq indx data joined'!$1:$1,0)+1)</f>
        <v>1812.93</v>
      </c>
      <c r="M612" s="9" cm="1">
        <f t="array" aca="1" ref="M612" ca="1">INDEX('Wkly eq indx data joined'!$A$1:$AJ$1150,MATCH('Wkly eq indx data aligned'!$A612,OFFSET(INDIRECT(ADDRESS(1,MATCH(M$1,'Wkly eq indx data joined'!$1:$1,0),1,1,$A$1)),,,1150,1),0),MATCH(M$1,'Wkly eq indx data joined'!$1:$1,0)+1)</f>
        <v>55778.400000000001</v>
      </c>
      <c r="N612" s="9" cm="1">
        <f t="array" aca="1" ref="N612" ca="1">INDEX('Wkly eq indx data joined'!$A$1:$AJ$1150,MATCH('Wkly eq indx data aligned'!$A612,OFFSET(INDIRECT(ADDRESS(1,MATCH(N$1,'Wkly eq indx data joined'!$1:$1,0),1,1,$A$1)),,,1150,1),0),MATCH(N$1,'Wkly eq indx data joined'!$1:$1,0)+1)</f>
        <v>2444.02</v>
      </c>
      <c r="O612" s="13" cm="1">
        <f t="array" aca="1" ref="O612" ca="1">INDEX('Wkly eq indx data joined'!$A$1:$AJ$1150,MATCH('Wkly eq indx data aligned'!$A612+1,OFFSET(INDIRECT(ADDRESS(1,MATCH(O$1,'Wkly eq indx data joined'!$1:$1,0),1,1,$A$1)),,,1150,1),0),MATCH(O$1,'Wkly eq indx data joined'!$1:$1,0)+1)</f>
        <v>7610.57</v>
      </c>
      <c r="P612" s="12" cm="1">
        <f t="array" aca="1" ref="P612" ca="1">INDEX('Wkly eq indx data joined'!$A$1:$AJ$1150,MATCH('Wkly eq indx data aligned'!$A612+2,OFFSET(INDIRECT(ADDRESS(1,MATCH(P$1,'Wkly eq indx data joined'!$1:$1,0),1,1,$A$1)),,,1150,1),0),MATCH(P$1,'Wkly eq indx data joined'!$1:$1,0)+1)</f>
        <v>5059.45</v>
      </c>
      <c r="Q612" s="9" cm="1">
        <f t="array" aca="1" ref="Q612" ca="1">INDEX('Wkly eq indx data joined'!$A$1:$AJ$1150,MATCH('Wkly eq indx data aligned'!$A612,OFFSET(INDIRECT(ADDRESS(1,MATCH(Q$1,'Wkly eq indx data joined'!$1:$1,0),1,1,$A$1)),,,1150,1),0),MATCH(Q$1,'Wkly eq indx data joined'!$1:$1,0)+1)</f>
        <v>276.10000000000002</v>
      </c>
      <c r="R612" s="12" cm="1">
        <f t="array" aca="1" ref="R612" ca="1">INDEX('Wkly eq indx data joined'!$A$1:$AJ$1150,MATCH('Wkly eq indx data aligned'!$A612+2,OFFSET(INDIRECT(ADDRESS(1,MATCH(R$1,'Wkly eq indx data joined'!$1:$1,0),1,1,$A$1)),,,1150,1),0),MATCH(R$1,'Wkly eq indx data joined'!$1:$1,0)+1)</f>
        <v>1518.22</v>
      </c>
      <c r="S612" s="9" cm="1">
        <f t="array" aca="1" ref="S612" ca="1">INDEX('Wkly eq indx data joined'!$A$1:$AJ$1150,MATCH('Wkly eq indx data aligned'!$A612,OFFSET(INDIRECT(ADDRESS(1,MATCH(S$1,'Wkly eq indx data joined'!$1:$1,0),1,1,$A$1)),,,1150,1),0),MATCH(S$1,'Wkly eq indx data joined'!$1:$1,0)+1)</f>
        <v>27114.18</v>
      </c>
    </row>
    <row r="613" spans="1:19" x14ac:dyDescent="0.25">
      <c r="A613" s="4">
        <f t="shared" si="9"/>
        <v>40802</v>
      </c>
      <c r="B613" s="9" cm="1">
        <f t="array" aca="1" ref="B613" ca="1">INDEX('Wkly eq indx data joined'!$A$1:$AJ$1150,MATCH('Wkly eq indx data aligned'!$A613,OFFSET(INDIRECT(ADDRESS(1,MATCH(B$1,'Wkly eq indx data joined'!$1:$1,0),1,1,$A$1)),,,1150,1),0),MATCH(B$1,'Wkly eq indx data joined'!$1:$1,0)+1)</f>
        <v>4149.3900000000003</v>
      </c>
      <c r="C613" s="9" cm="1">
        <f t="array" aca="1" ref="C613" ca="1">INDEX('Wkly eq indx data joined'!$A$1:$AJ$1150,MATCH('Wkly eq indx data aligned'!$A613,OFFSET(INDIRECT(ADDRESS(1,MATCH(C$1,'Wkly eq indx data joined'!$1:$1,0),1,1,$A$1)),,,1150,1),0),MATCH(C$1,'Wkly eq indx data joined'!$1:$1,0)+1)</f>
        <v>8864.16</v>
      </c>
      <c r="D613" s="18" cm="1">
        <f t="array" aca="1" ref="D613" ca="1">IFERROR(INDEX('Wkly eq indx data joined'!$A$1:$AJ$1150,MATCH('Wkly eq indx data aligned'!$A613,OFFSET(INDIRECT(ADDRESS(1,MATCH(D$1,'Wkly eq indx data joined'!$1:$1,0),1,1,$A$1)),,,1150,1),0),MATCH(D$1,'Wkly eq indx data joined'!$1:$1,0)+1),D612)</f>
        <v>2482.3429999999998</v>
      </c>
      <c r="E613" s="9" cm="1">
        <f t="array" aca="1" ref="E613" ca="1">INDEX('Wkly eq indx data joined'!$A$1:$AJ$1150,MATCH('Wkly eq indx data aligned'!$A613,OFFSET(INDIRECT(ADDRESS(1,MATCH(E$1,'Wkly eq indx data joined'!$1:$1,0),1,1,$A$1)),,,1150,1),0),MATCH(E$1,'Wkly eq indx data joined'!$1:$1,0)+1)</f>
        <v>12263.71</v>
      </c>
      <c r="F613" s="9" cm="1">
        <f t="array" aca="1" ref="F613" ca="1">INDEX('Wkly eq indx data joined'!$A$1:$AJ$1150,MATCH('Wkly eq indx data aligned'!$A613,OFFSET(INDIRECT(ADDRESS(1,MATCH(F$1,'Wkly eq indx data joined'!$1:$1,0),1,1,$A$1)),,,1150,1),0),MATCH(F$1,'Wkly eq indx data joined'!$1:$1,0)+1)</f>
        <v>5452.88</v>
      </c>
      <c r="G613" s="9" cm="1">
        <f t="array" aca="1" ref="G613" ca="1">INDEX('Wkly eq indx data joined'!$A$1:$AJ$1150,MATCH('Wkly eq indx data aligned'!$A613,OFFSET(INDIRECT(ADDRESS(1,MATCH(G$1,'Wkly eq indx data joined'!$1:$1,0),1,1,$A$1)),,,1150,1),0),MATCH(G$1,'Wkly eq indx data joined'!$1:$1,0)+1)</f>
        <v>1216.01</v>
      </c>
      <c r="H613" s="9" cm="1">
        <f t="array" aca="1" ref="H613" ca="1">INDEX('Wkly eq indx data joined'!$A$1:$AJ$1150,MATCH('Wkly eq indx data aligned'!$A613,OFFSET(INDIRECT(ADDRESS(1,MATCH(H$1,'Wkly eq indx data joined'!$1:$1,0),1,1,$A$1)),,,1150,1),0),MATCH(H$1,'Wkly eq indx data joined'!$1:$1,0)+1)</f>
        <v>5368.41</v>
      </c>
      <c r="I613" s="9" cm="1">
        <f t="array" aca="1" ref="I613" ca="1">INDEX('Wkly eq indx data joined'!$A$1:$AJ$1150,MATCH('Wkly eq indx data aligned'!$A613,OFFSET(INDIRECT(ADDRESS(1,MATCH(I$1,'Wkly eq indx data joined'!$1:$1,0),1,1,$A$1)),,,1150,1),0),MATCH(I$1,'Wkly eq indx data joined'!$1:$1,0)+1)</f>
        <v>19455.310000000001</v>
      </c>
      <c r="J613" s="9" cm="1">
        <f t="array" aca="1" ref="J613" ca="1">INDEX('Wkly eq indx data joined'!$A$1:$AJ$1150,MATCH('Wkly eq indx data aligned'!$A613,OFFSET(INDIRECT(ADDRESS(1,MATCH(J$1,'Wkly eq indx data joined'!$1:$1,0),1,1,$A$1)),,,1150,1),0),MATCH(J$1,'Wkly eq indx data joined'!$1:$1,0)+1)</f>
        <v>3031.08</v>
      </c>
      <c r="K613" s="9" cm="1">
        <f t="array" aca="1" ref="K613" ca="1">INDEX('Wkly eq indx data joined'!$A$1:$AJ$1150,MATCH('Wkly eq indx data aligned'!$A613,OFFSET(INDIRECT(ADDRESS(1,MATCH(K$1,'Wkly eq indx data joined'!$1:$1,0),1,1,$A$1)),,,1150,1),0),MATCH(K$1,'Wkly eq indx data joined'!$1:$1,0)+1)</f>
        <v>5573.51</v>
      </c>
      <c r="L613" s="12" cm="1">
        <f t="array" aca="1" ref="L613" ca="1">INDEX('Wkly eq indx data joined'!$A$1:$AJ$1150,MATCH('Wkly eq indx data aligned'!$A613+2,OFFSET(INDIRECT(ADDRESS(1,MATCH(L$1,'Wkly eq indx data joined'!$1:$1,0),1,1,$A$1)),,,1150,1),0),MATCH(L$1,'Wkly eq indx data joined'!$1:$1,0)+1)</f>
        <v>1840.1</v>
      </c>
      <c r="M613" s="9" cm="1">
        <f t="array" aca="1" ref="M613" ca="1">INDEX('Wkly eq indx data joined'!$A$1:$AJ$1150,MATCH('Wkly eq indx data aligned'!$A613,OFFSET(INDIRECT(ADDRESS(1,MATCH(M$1,'Wkly eq indx data joined'!$1:$1,0),1,1,$A$1)),,,1150,1),0),MATCH(M$1,'Wkly eq indx data joined'!$1:$1,0)+1)</f>
        <v>57210.1</v>
      </c>
      <c r="N613" s="9" cm="1">
        <f t="array" aca="1" ref="N613" ca="1">INDEX('Wkly eq indx data joined'!$A$1:$AJ$1150,MATCH('Wkly eq indx data aligned'!$A613,OFFSET(INDIRECT(ADDRESS(1,MATCH(N$1,'Wkly eq indx data joined'!$1:$1,0),1,1,$A$1)),,,1150,1),0),MATCH(N$1,'Wkly eq indx data joined'!$1:$1,0)+1)</f>
        <v>2497.23</v>
      </c>
      <c r="O613" s="13" cm="1">
        <f t="array" aca="1" ref="O613" ca="1">INDEX('Wkly eq indx data joined'!$A$1:$AJ$1150,MATCH('Wkly eq indx data aligned'!$A613+1,OFFSET(INDIRECT(ADDRESS(1,MATCH(O$1,'Wkly eq indx data joined'!$1:$1,0),1,1,$A$1)),,,1150,1),0),MATCH(O$1,'Wkly eq indx data joined'!$1:$1,0)+1)</f>
        <v>7577.4</v>
      </c>
      <c r="P613" s="12" cm="1">
        <f t="array" aca="1" ref="P613" ca="1">INDEX('Wkly eq indx data joined'!$A$1:$AJ$1150,MATCH('Wkly eq indx data aligned'!$A613+2,OFFSET(INDIRECT(ADDRESS(1,MATCH(P$1,'Wkly eq indx data joined'!$1:$1,0),1,1,$A$1)),,,1150,1),0),MATCH(P$1,'Wkly eq indx data joined'!$1:$1,0)+1)</f>
        <v>5084.25</v>
      </c>
      <c r="Q613" s="9" cm="1">
        <f t="array" aca="1" ref="Q613" ca="1">INDEX('Wkly eq indx data joined'!$A$1:$AJ$1150,MATCH('Wkly eq indx data aligned'!$A613,OFFSET(INDIRECT(ADDRESS(1,MATCH(Q$1,'Wkly eq indx data joined'!$1:$1,0),1,1,$A$1)),,,1150,1),0),MATCH(Q$1,'Wkly eq indx data joined'!$1:$1,0)+1)</f>
        <v>281.73</v>
      </c>
      <c r="R613" s="12" cm="1">
        <f t="array" aca="1" ref="R613" ca="1">INDEX('Wkly eq indx data joined'!$A$1:$AJ$1150,MATCH('Wkly eq indx data aligned'!$A613+2,OFFSET(INDIRECT(ADDRESS(1,MATCH(R$1,'Wkly eq indx data joined'!$1:$1,0),1,1,$A$1)),,,1150,1),0),MATCH(R$1,'Wkly eq indx data joined'!$1:$1,0)+1)</f>
        <v>1511.5</v>
      </c>
      <c r="S613" s="9" cm="1">
        <f t="array" aca="1" ref="S613" ca="1">INDEX('Wkly eq indx data joined'!$A$1:$AJ$1150,MATCH('Wkly eq indx data aligned'!$A613,OFFSET(INDIRECT(ADDRESS(1,MATCH(S$1,'Wkly eq indx data joined'!$1:$1,0),1,1,$A$1)),,,1150,1),0),MATCH(S$1,'Wkly eq indx data joined'!$1:$1,0)+1)</f>
        <v>27726.22</v>
      </c>
    </row>
    <row r="614" spans="1:19" x14ac:dyDescent="0.25">
      <c r="A614" s="4">
        <f t="shared" si="9"/>
        <v>40809</v>
      </c>
      <c r="B614" s="9" cm="1">
        <f t="array" aca="1" ref="B614" ca="1">INDEX('Wkly eq indx data joined'!$A$1:$AJ$1150,MATCH('Wkly eq indx data aligned'!$A614,OFFSET(INDIRECT(ADDRESS(1,MATCH(B$1,'Wkly eq indx data joined'!$1:$1,0),1,1,$A$1)),,,1150,1),0),MATCH(B$1,'Wkly eq indx data joined'!$1:$1,0)+1)</f>
        <v>3903.1610000000001</v>
      </c>
      <c r="C614" s="9" cm="1">
        <f t="array" aca="1" ref="C614" ca="1">INDEX('Wkly eq indx data joined'!$A$1:$AJ$1150,MATCH('Wkly eq indx data aligned'!$A614,OFFSET(INDIRECT(ADDRESS(1,MATCH(C$1,'Wkly eq indx data joined'!$1:$1,0),1,1,$A$1)),,,1150,1),0),MATCH(C$1,'Wkly eq indx data joined'!$1:$1,0)+1)</f>
        <v>8560.26</v>
      </c>
      <c r="D614" s="18" cm="1">
        <f t="array" aca="1" ref="D614" ca="1">IFERROR(INDEX('Wkly eq indx data joined'!$A$1:$AJ$1150,MATCH('Wkly eq indx data aligned'!$A614,OFFSET(INDIRECT(ADDRESS(1,MATCH(D$1,'Wkly eq indx data joined'!$1:$1,0),1,1,$A$1)),,,1150,1),0),MATCH(D$1,'Wkly eq indx data joined'!$1:$1,0)+1),D613)</f>
        <v>2433.1590000000001</v>
      </c>
      <c r="E614" s="9" cm="1">
        <f t="array" aca="1" ref="E614" ca="1">INDEX('Wkly eq indx data joined'!$A$1:$AJ$1150,MATCH('Wkly eq indx data aligned'!$A614,OFFSET(INDIRECT(ADDRESS(1,MATCH(E$1,'Wkly eq indx data joined'!$1:$1,0),1,1,$A$1)),,,1150,1),0),MATCH(E$1,'Wkly eq indx data joined'!$1:$1,0)+1)</f>
        <v>11462.87</v>
      </c>
      <c r="F614" s="9" cm="1">
        <f t="array" aca="1" ref="F614" ca="1">INDEX('Wkly eq indx data joined'!$A$1:$AJ$1150,MATCH('Wkly eq indx data aligned'!$A614,OFFSET(INDIRECT(ADDRESS(1,MATCH(F$1,'Wkly eq indx data joined'!$1:$1,0),1,1,$A$1)),,,1150,1),0),MATCH(F$1,'Wkly eq indx data joined'!$1:$1,0)+1)</f>
        <v>5298.83</v>
      </c>
      <c r="G614" s="9" cm="1">
        <f t="array" aca="1" ref="G614" ca="1">INDEX('Wkly eq indx data joined'!$A$1:$AJ$1150,MATCH('Wkly eq indx data aligned'!$A614,OFFSET(INDIRECT(ADDRESS(1,MATCH(G$1,'Wkly eq indx data joined'!$1:$1,0),1,1,$A$1)),,,1150,1),0),MATCH(G$1,'Wkly eq indx data joined'!$1:$1,0)+1)</f>
        <v>1136.43</v>
      </c>
      <c r="H614" s="9" cm="1">
        <f t="array" aca="1" ref="H614" ca="1">INDEX('Wkly eq indx data joined'!$A$1:$AJ$1150,MATCH('Wkly eq indx data aligned'!$A614,OFFSET(INDIRECT(ADDRESS(1,MATCH(H$1,'Wkly eq indx data joined'!$1:$1,0),1,1,$A$1)),,,1150,1),0),MATCH(H$1,'Wkly eq indx data joined'!$1:$1,0)+1)</f>
        <v>5066.8100000000004</v>
      </c>
      <c r="I614" s="9" cm="1">
        <f t="array" aca="1" ref="I614" ca="1">INDEX('Wkly eq indx data joined'!$A$1:$AJ$1150,MATCH('Wkly eq indx data aligned'!$A614,OFFSET(INDIRECT(ADDRESS(1,MATCH(I$1,'Wkly eq indx data joined'!$1:$1,0),1,1,$A$1)),,,1150,1),0),MATCH(I$1,'Wkly eq indx data joined'!$1:$1,0)+1)</f>
        <v>17668.830000000002</v>
      </c>
      <c r="J614" s="9" cm="1">
        <f t="array" aca="1" ref="J614" ca="1">INDEX('Wkly eq indx data joined'!$A$1:$AJ$1150,MATCH('Wkly eq indx data aligned'!$A614,OFFSET(INDIRECT(ADDRESS(1,MATCH(J$1,'Wkly eq indx data joined'!$1:$1,0),1,1,$A$1)),,,1150,1),0),MATCH(J$1,'Wkly eq indx data joined'!$1:$1,0)+1)</f>
        <v>2810.11</v>
      </c>
      <c r="K614" s="9" cm="1">
        <f t="array" aca="1" ref="K614" ca="1">INDEX('Wkly eq indx data joined'!$A$1:$AJ$1150,MATCH('Wkly eq indx data aligned'!$A614,OFFSET(INDIRECT(ADDRESS(1,MATCH(K$1,'Wkly eq indx data joined'!$1:$1,0),1,1,$A$1)),,,1150,1),0),MATCH(K$1,'Wkly eq indx data joined'!$1:$1,0)+1)</f>
        <v>5196.5600000000004</v>
      </c>
      <c r="L614" s="12" cm="1">
        <f t="array" aca="1" ref="L614" ca="1">INDEX('Wkly eq indx data joined'!$A$1:$AJ$1150,MATCH('Wkly eq indx data aligned'!$A614+2,OFFSET(INDIRECT(ADDRESS(1,MATCH(L$1,'Wkly eq indx data joined'!$1:$1,0),1,1,$A$1)),,,1150,1),0),MATCH(L$1,'Wkly eq indx data joined'!$1:$1,0)+1)</f>
        <v>1697.44</v>
      </c>
      <c r="M614" s="9" cm="1">
        <f t="array" aca="1" ref="M614" ca="1">INDEX('Wkly eq indx data joined'!$A$1:$AJ$1150,MATCH('Wkly eq indx data aligned'!$A614,OFFSET(INDIRECT(ADDRESS(1,MATCH(M$1,'Wkly eq indx data joined'!$1:$1,0),1,1,$A$1)),,,1150,1),0),MATCH(M$1,'Wkly eq indx data joined'!$1:$1,0)+1)</f>
        <v>53230.400000000001</v>
      </c>
      <c r="N614" s="9" cm="1">
        <f t="array" aca="1" ref="N614" ca="1">INDEX('Wkly eq indx data joined'!$A$1:$AJ$1150,MATCH('Wkly eq indx data aligned'!$A614,OFFSET(INDIRECT(ADDRESS(1,MATCH(N$1,'Wkly eq indx data joined'!$1:$1,0),1,1,$A$1)),,,1150,1),0),MATCH(N$1,'Wkly eq indx data joined'!$1:$1,0)+1)</f>
        <v>2404.7399999999998</v>
      </c>
      <c r="O614" s="13" cm="1">
        <f t="array" aca="1" ref="O614" ca="1">INDEX('Wkly eq indx data joined'!$A$1:$AJ$1150,MATCH('Wkly eq indx data aligned'!$A614+1,OFFSET(INDIRECT(ADDRESS(1,MATCH(O$1,'Wkly eq indx data joined'!$1:$1,0),1,1,$A$1)),,,1150,1),0),MATCH(O$1,'Wkly eq indx data joined'!$1:$1,0)+1)</f>
        <v>7046.22</v>
      </c>
      <c r="P614" s="12" cm="1">
        <f t="array" aca="1" ref="P614" ca="1">INDEX('Wkly eq indx data joined'!$A$1:$AJ$1150,MATCH('Wkly eq indx data aligned'!$A614+2,OFFSET(INDIRECT(ADDRESS(1,MATCH(P$1,'Wkly eq indx data joined'!$1:$1,0),1,1,$A$1)),,,1150,1),0),MATCH(P$1,'Wkly eq indx data joined'!$1:$1,0)+1)</f>
        <v>4867.75</v>
      </c>
      <c r="Q614" s="9" cm="1">
        <f t="array" aca="1" ref="Q614" ca="1">INDEX('Wkly eq indx data joined'!$A$1:$AJ$1150,MATCH('Wkly eq indx data aligned'!$A614,OFFSET(INDIRECT(ADDRESS(1,MATCH(Q$1,'Wkly eq indx data joined'!$1:$1,0),1,1,$A$1)),,,1150,1),0),MATCH(Q$1,'Wkly eq indx data joined'!$1:$1,0)+1)</f>
        <v>264.72000000000003</v>
      </c>
      <c r="R614" s="12" cm="1">
        <f t="array" aca="1" ref="R614" ca="1">INDEX('Wkly eq indx data joined'!$A$1:$AJ$1150,MATCH('Wkly eq indx data aligned'!$A614+2,OFFSET(INDIRECT(ADDRESS(1,MATCH(R$1,'Wkly eq indx data joined'!$1:$1,0),1,1,$A$1)),,,1150,1),0),MATCH(R$1,'Wkly eq indx data joined'!$1:$1,0)+1)</f>
        <v>1327.19</v>
      </c>
      <c r="S614" s="9" cm="1">
        <f t="array" aca="1" ref="S614" ca="1">INDEX('Wkly eq indx data joined'!$A$1:$AJ$1150,MATCH('Wkly eq indx data aligned'!$A614,OFFSET(INDIRECT(ADDRESS(1,MATCH(S$1,'Wkly eq indx data joined'!$1:$1,0),1,1,$A$1)),,,1150,1),0),MATCH(S$1,'Wkly eq indx data joined'!$1:$1,0)+1)</f>
        <v>26834.39</v>
      </c>
    </row>
    <row r="615" spans="1:19" x14ac:dyDescent="0.25">
      <c r="A615" s="4">
        <f t="shared" si="9"/>
        <v>40816</v>
      </c>
      <c r="B615" s="9" cm="1">
        <f t="array" aca="1" ref="B615" ca="1">INDEX('Wkly eq indx data joined'!$A$1:$AJ$1150,MATCH('Wkly eq indx data aligned'!$A615,OFFSET(INDIRECT(ADDRESS(1,MATCH(B$1,'Wkly eq indx data joined'!$1:$1,0),1,1,$A$1)),,,1150,1),0),MATCH(B$1,'Wkly eq indx data joined'!$1:$1,0)+1)</f>
        <v>4008.5990000000002</v>
      </c>
      <c r="C615" s="9" cm="1">
        <f t="array" aca="1" ref="C615" ca="1">INDEX('Wkly eq indx data joined'!$A$1:$AJ$1150,MATCH('Wkly eq indx data aligned'!$A615,OFFSET(INDIRECT(ADDRESS(1,MATCH(C$1,'Wkly eq indx data joined'!$1:$1,0),1,1,$A$1)),,,1150,1),0),MATCH(C$1,'Wkly eq indx data joined'!$1:$1,0)+1)</f>
        <v>8700.2900000000009</v>
      </c>
      <c r="D615" s="18" cm="1">
        <f t="array" aca="1" ref="D615" ca="1">IFERROR(INDEX('Wkly eq indx data joined'!$A$1:$AJ$1150,MATCH('Wkly eq indx data aligned'!$A615,OFFSET(INDIRECT(ADDRESS(1,MATCH(D$1,'Wkly eq indx data joined'!$1:$1,0),1,1,$A$1)),,,1150,1),0),MATCH(D$1,'Wkly eq indx data joined'!$1:$1,0)+1),D614)</f>
        <v>2359.2199999999998</v>
      </c>
      <c r="E615" s="9" cm="1">
        <f t="array" aca="1" ref="E615" ca="1">INDEX('Wkly eq indx data joined'!$A$1:$AJ$1150,MATCH('Wkly eq indx data aligned'!$A615,OFFSET(INDIRECT(ADDRESS(1,MATCH(E$1,'Wkly eq indx data joined'!$1:$1,0),1,1,$A$1)),,,1150,1),0),MATCH(E$1,'Wkly eq indx data joined'!$1:$1,0)+1)</f>
        <v>11623.84</v>
      </c>
      <c r="F615" s="9" cm="1">
        <f t="array" aca="1" ref="F615" ca="1">INDEX('Wkly eq indx data joined'!$A$1:$AJ$1150,MATCH('Wkly eq indx data aligned'!$A615,OFFSET(INDIRECT(ADDRESS(1,MATCH(F$1,'Wkly eq indx data joined'!$1:$1,0),1,1,$A$1)),,,1150,1),0),MATCH(F$1,'Wkly eq indx data joined'!$1:$1,0)+1)</f>
        <v>5531.74</v>
      </c>
      <c r="G615" s="9" cm="1">
        <f t="array" aca="1" ref="G615" ca="1">INDEX('Wkly eq indx data joined'!$A$1:$AJ$1150,MATCH('Wkly eq indx data aligned'!$A615,OFFSET(INDIRECT(ADDRESS(1,MATCH(G$1,'Wkly eq indx data joined'!$1:$1,0),1,1,$A$1)),,,1150,1),0),MATCH(G$1,'Wkly eq indx data joined'!$1:$1,0)+1)</f>
        <v>1131.42</v>
      </c>
      <c r="H615" s="9" cm="1">
        <f t="array" aca="1" ref="H615" ca="1">INDEX('Wkly eq indx data joined'!$A$1:$AJ$1150,MATCH('Wkly eq indx data aligned'!$A615,OFFSET(INDIRECT(ADDRESS(1,MATCH(H$1,'Wkly eq indx data joined'!$1:$1,0),1,1,$A$1)),,,1150,1),0),MATCH(H$1,'Wkly eq indx data joined'!$1:$1,0)+1)</f>
        <v>5128.4799999999996</v>
      </c>
      <c r="I615" s="9" cm="1">
        <f t="array" aca="1" ref="I615" ca="1">INDEX('Wkly eq indx data joined'!$A$1:$AJ$1150,MATCH('Wkly eq indx data aligned'!$A615,OFFSET(INDIRECT(ADDRESS(1,MATCH(I$1,'Wkly eq indx data joined'!$1:$1,0),1,1,$A$1)),,,1150,1),0),MATCH(I$1,'Wkly eq indx data joined'!$1:$1,0)+1)</f>
        <v>17592.41</v>
      </c>
      <c r="J615" s="9" cm="1">
        <f t="array" aca="1" ref="J615" ca="1">INDEX('Wkly eq indx data joined'!$A$1:$AJ$1150,MATCH('Wkly eq indx data aligned'!$A615,OFFSET(INDIRECT(ADDRESS(1,MATCH(J$1,'Wkly eq indx data joined'!$1:$1,0),1,1,$A$1)),,,1150,1),0),MATCH(J$1,'Wkly eq indx data joined'!$1:$1,0)+1)</f>
        <v>2981.96</v>
      </c>
      <c r="K615" s="9" cm="1">
        <f t="array" aca="1" ref="K615" ca="1">INDEX('Wkly eq indx data joined'!$A$1:$AJ$1150,MATCH('Wkly eq indx data aligned'!$A615,OFFSET(INDIRECT(ADDRESS(1,MATCH(K$1,'Wkly eq indx data joined'!$1:$1,0),1,1,$A$1)),,,1150,1),0),MATCH(K$1,'Wkly eq indx data joined'!$1:$1,0)+1)</f>
        <v>5502.02</v>
      </c>
      <c r="L615" s="12" cm="1">
        <f t="array" aca="1" ref="L615" ca="1">INDEX('Wkly eq indx data joined'!$A$1:$AJ$1150,MATCH('Wkly eq indx data aligned'!$A615+2,OFFSET(INDIRECT(ADDRESS(1,MATCH(L$1,'Wkly eq indx data joined'!$1:$1,0),1,1,$A$1)),,,1150,1),0),MATCH(L$1,'Wkly eq indx data joined'!$1:$1,0)+1)</f>
        <v>1769.65</v>
      </c>
      <c r="M615" s="9" cm="1">
        <f t="array" aca="1" ref="M615" ca="1">INDEX('Wkly eq indx data joined'!$A$1:$AJ$1150,MATCH('Wkly eq indx data aligned'!$A615,OFFSET(INDIRECT(ADDRESS(1,MATCH(M$1,'Wkly eq indx data joined'!$1:$1,0),1,1,$A$1)),,,1150,1),0),MATCH(M$1,'Wkly eq indx data joined'!$1:$1,0)+1)</f>
        <v>52324.4</v>
      </c>
      <c r="N615" s="9" cm="1">
        <f t="array" aca="1" ref="N615" ca="1">INDEX('Wkly eq indx data joined'!$A$1:$AJ$1150,MATCH('Wkly eq indx data aligned'!$A615,OFFSET(INDIRECT(ADDRESS(1,MATCH(N$1,'Wkly eq indx data joined'!$1:$1,0),1,1,$A$1)),,,1150,1),0),MATCH(N$1,'Wkly eq indx data joined'!$1:$1,0)+1)</f>
        <v>2503.19</v>
      </c>
      <c r="O615" s="13" cm="1">
        <f t="array" aca="1" ref="O615" ca="1">INDEX('Wkly eq indx data joined'!$A$1:$AJ$1150,MATCH('Wkly eq indx data aligned'!$A615+1,OFFSET(INDIRECT(ADDRESS(1,MATCH(O$1,'Wkly eq indx data joined'!$1:$1,0),1,1,$A$1)),,,1150,1),0),MATCH(O$1,'Wkly eq indx data joined'!$1:$1,0)+1)</f>
        <v>7225.38</v>
      </c>
      <c r="P615" s="12" cm="1">
        <f t="array" aca="1" ref="P615" ca="1">INDEX('Wkly eq indx data joined'!$A$1:$AJ$1150,MATCH('Wkly eq indx data aligned'!$A615+2,OFFSET(INDIRECT(ADDRESS(1,MATCH(P$1,'Wkly eq indx data joined'!$1:$1,0),1,1,$A$1)),,,1150,1),0),MATCH(P$1,'Wkly eq indx data joined'!$1:$1,0)+1)</f>
        <v>4943.25</v>
      </c>
      <c r="Q615" s="9" cm="1">
        <f t="array" aca="1" ref="Q615" ca="1">INDEX('Wkly eq indx data joined'!$A$1:$AJ$1150,MATCH('Wkly eq indx data aligned'!$A615,OFFSET(INDIRECT(ADDRESS(1,MATCH(Q$1,'Wkly eq indx data joined'!$1:$1,0),1,1,$A$1)),,,1150,1),0),MATCH(Q$1,'Wkly eq indx data joined'!$1:$1,0)+1)</f>
        <v>280.18</v>
      </c>
      <c r="R615" s="12" cm="1">
        <f t="array" aca="1" ref="R615" ca="1">INDEX('Wkly eq indx data joined'!$A$1:$AJ$1150,MATCH('Wkly eq indx data aligned'!$A615+2,OFFSET(INDIRECT(ADDRESS(1,MATCH(R$1,'Wkly eq indx data joined'!$1:$1,0),1,1,$A$1)),,,1150,1),0),MATCH(R$1,'Wkly eq indx data joined'!$1:$1,0)+1)</f>
        <v>1366.54</v>
      </c>
      <c r="S615" s="9" cm="1">
        <f t="array" aca="1" ref="S615" ca="1">INDEX('Wkly eq indx data joined'!$A$1:$AJ$1150,MATCH('Wkly eq indx data aligned'!$A615,OFFSET(INDIRECT(ADDRESS(1,MATCH(S$1,'Wkly eq indx data joined'!$1:$1,0),1,1,$A$1)),,,1150,1),0),MATCH(S$1,'Wkly eq indx data joined'!$1:$1,0)+1)</f>
        <v>26375.82</v>
      </c>
    </row>
    <row r="616" spans="1:19" x14ac:dyDescent="0.25">
      <c r="A616" s="4">
        <f t="shared" si="9"/>
        <v>40823</v>
      </c>
      <c r="B616" s="9" cm="1">
        <f t="array" aca="1" ref="B616" ca="1">INDEX('Wkly eq indx data joined'!$A$1:$AJ$1150,MATCH('Wkly eq indx data aligned'!$A616,OFFSET(INDIRECT(ADDRESS(1,MATCH(B$1,'Wkly eq indx data joined'!$1:$1,0),1,1,$A$1)),,,1150,1),0),MATCH(B$1,'Wkly eq indx data joined'!$1:$1,0)+1)</f>
        <v>4162.8639999999996</v>
      </c>
      <c r="C616" s="9" cm="1">
        <f t="array" aca="1" ref="C616" ca="1">INDEX('Wkly eq indx data joined'!$A$1:$AJ$1150,MATCH('Wkly eq indx data aligned'!$A616,OFFSET(INDIRECT(ADDRESS(1,MATCH(C$1,'Wkly eq indx data joined'!$1:$1,0),1,1,$A$1)),,,1150,1),0),MATCH(C$1,'Wkly eq indx data joined'!$1:$1,0)+1)</f>
        <v>8605.6200000000008</v>
      </c>
      <c r="D616" s="18" cm="1">
        <f t="array" aca="1" ref="D616" ca="1">IFERROR(INDEX('Wkly eq indx data joined'!$A$1:$AJ$1150,MATCH('Wkly eq indx data aligned'!$A616,OFFSET(INDIRECT(ADDRESS(1,MATCH(D$1,'Wkly eq indx data joined'!$1:$1,0),1,1,$A$1)),,,1150,1),0),MATCH(D$1,'Wkly eq indx data joined'!$1:$1,0)+1),D615)</f>
        <v>2359.2199999999998</v>
      </c>
      <c r="E616" s="9" cm="1">
        <f t="array" aca="1" ref="E616" ca="1">INDEX('Wkly eq indx data joined'!$A$1:$AJ$1150,MATCH('Wkly eq indx data aligned'!$A616,OFFSET(INDIRECT(ADDRESS(1,MATCH(E$1,'Wkly eq indx data joined'!$1:$1,0),1,1,$A$1)),,,1150,1),0),MATCH(E$1,'Wkly eq indx data joined'!$1:$1,0)+1)</f>
        <v>11588.36</v>
      </c>
      <c r="F616" s="9" cm="1">
        <f t="array" aca="1" ref="F616" ca="1">INDEX('Wkly eq indx data joined'!$A$1:$AJ$1150,MATCH('Wkly eq indx data aligned'!$A616,OFFSET(INDIRECT(ADDRESS(1,MATCH(F$1,'Wkly eq indx data joined'!$1:$1,0),1,1,$A$1)),,,1150,1),0),MATCH(F$1,'Wkly eq indx data joined'!$1:$1,0)+1)</f>
        <v>5652.23</v>
      </c>
      <c r="G616" s="9" cm="1">
        <f t="array" aca="1" ref="G616" ca="1">INDEX('Wkly eq indx data joined'!$A$1:$AJ$1150,MATCH('Wkly eq indx data aligned'!$A616,OFFSET(INDIRECT(ADDRESS(1,MATCH(G$1,'Wkly eq indx data joined'!$1:$1,0),1,1,$A$1)),,,1150,1),0),MATCH(G$1,'Wkly eq indx data joined'!$1:$1,0)+1)</f>
        <v>1155.46</v>
      </c>
      <c r="H616" s="9" cm="1">
        <f t="array" aca="1" ref="H616" ca="1">INDEX('Wkly eq indx data joined'!$A$1:$AJ$1150,MATCH('Wkly eq indx data aligned'!$A616,OFFSET(INDIRECT(ADDRESS(1,MATCH(H$1,'Wkly eq indx data joined'!$1:$1,0),1,1,$A$1)),,,1150,1),0),MATCH(H$1,'Wkly eq indx data joined'!$1:$1,0)+1)</f>
        <v>5303.4</v>
      </c>
      <c r="I616" s="9" cm="1">
        <f t="array" aca="1" ref="I616" ca="1">INDEX('Wkly eq indx data joined'!$A$1:$AJ$1150,MATCH('Wkly eq indx data aligned'!$A616,OFFSET(INDIRECT(ADDRESS(1,MATCH(I$1,'Wkly eq indx data joined'!$1:$1,0),1,1,$A$1)),,,1150,1),0),MATCH(I$1,'Wkly eq indx data joined'!$1:$1,0)+1)</f>
        <v>17707.009999999998</v>
      </c>
      <c r="J616" s="9" cm="1">
        <f t="array" aca="1" ref="J616" ca="1">INDEX('Wkly eq indx data joined'!$A$1:$AJ$1150,MATCH('Wkly eq indx data aligned'!$A616,OFFSET(INDIRECT(ADDRESS(1,MATCH(J$1,'Wkly eq indx data joined'!$1:$1,0),1,1,$A$1)),,,1150,1),0),MATCH(J$1,'Wkly eq indx data joined'!$1:$1,0)+1)</f>
        <v>3095.56</v>
      </c>
      <c r="K616" s="9" cm="1">
        <f t="array" aca="1" ref="K616" ca="1">INDEX('Wkly eq indx data joined'!$A$1:$AJ$1150,MATCH('Wkly eq indx data aligned'!$A616,OFFSET(INDIRECT(ADDRESS(1,MATCH(K$1,'Wkly eq indx data joined'!$1:$1,0),1,1,$A$1)),,,1150,1),0),MATCH(K$1,'Wkly eq indx data joined'!$1:$1,0)+1)</f>
        <v>5675.7</v>
      </c>
      <c r="L616" s="12" cm="1">
        <f t="array" aca="1" ref="L616" ca="1">INDEX('Wkly eq indx data joined'!$A$1:$AJ$1150,MATCH('Wkly eq indx data aligned'!$A616+2,OFFSET(INDIRECT(ADDRESS(1,MATCH(L$1,'Wkly eq indx data joined'!$1:$1,0),1,1,$A$1)),,,1150,1),0),MATCH(L$1,'Wkly eq indx data joined'!$1:$1,0)+1)</f>
        <v>1759.77</v>
      </c>
      <c r="M616" s="9" cm="1">
        <f t="array" aca="1" ref="M616" ca="1">INDEX('Wkly eq indx data joined'!$A$1:$AJ$1150,MATCH('Wkly eq indx data aligned'!$A616,OFFSET(INDIRECT(ADDRESS(1,MATCH(M$1,'Wkly eq indx data joined'!$1:$1,0),1,1,$A$1)),,,1150,1),0),MATCH(M$1,'Wkly eq indx data joined'!$1:$1,0)+1)</f>
        <v>51243.6</v>
      </c>
      <c r="N616" s="9" cm="1">
        <f t="array" aca="1" ref="N616" ca="1">INDEX('Wkly eq indx data joined'!$A$1:$AJ$1150,MATCH('Wkly eq indx data aligned'!$A616,OFFSET(INDIRECT(ADDRESS(1,MATCH(N$1,'Wkly eq indx data joined'!$1:$1,0),1,1,$A$1)),,,1150,1),0),MATCH(N$1,'Wkly eq indx data joined'!$1:$1,0)+1)</f>
        <v>2562.7399999999998</v>
      </c>
      <c r="O616" s="13" cm="1">
        <f t="array" aca="1" ref="O616" ca="1">INDEX('Wkly eq indx data joined'!$A$1:$AJ$1150,MATCH('Wkly eq indx data aligned'!$A616+1,OFFSET(INDIRECT(ADDRESS(1,MATCH(O$1,'Wkly eq indx data joined'!$1:$1,0),1,1,$A$1)),,,1150,1),0),MATCH(O$1,'Wkly eq indx data joined'!$1:$1,0)+1)</f>
        <v>7211.96</v>
      </c>
      <c r="P616" s="12" cm="1">
        <f t="array" aca="1" ref="P616" ca="1">INDEX('Wkly eq indx data joined'!$A$1:$AJ$1150,MATCH('Wkly eq indx data aligned'!$A616+2,OFFSET(INDIRECT(ADDRESS(1,MATCH(P$1,'Wkly eq indx data joined'!$1:$1,0),1,1,$A$1)),,,1150,1),0),MATCH(P$1,'Wkly eq indx data joined'!$1:$1,0)+1)</f>
        <v>4888.05</v>
      </c>
      <c r="Q616" s="9" cm="1">
        <f t="array" aca="1" ref="Q616" ca="1">INDEX('Wkly eq indx data joined'!$A$1:$AJ$1150,MATCH('Wkly eq indx data aligned'!$A616,OFFSET(INDIRECT(ADDRESS(1,MATCH(Q$1,'Wkly eq indx data joined'!$1:$1,0),1,1,$A$1)),,,1150,1),0),MATCH(Q$1,'Wkly eq indx data joined'!$1:$1,0)+1)</f>
        <v>288.31</v>
      </c>
      <c r="R616" s="12" cm="1">
        <f t="array" aca="1" ref="R616" ca="1">INDEX('Wkly eq indx data joined'!$A$1:$AJ$1150,MATCH('Wkly eq indx data aligned'!$A616+2,OFFSET(INDIRECT(ADDRESS(1,MATCH(R$1,'Wkly eq indx data joined'!$1:$1,0),1,1,$A$1)),,,1150,1),0),MATCH(R$1,'Wkly eq indx data joined'!$1:$1,0)+1)</f>
        <v>1351.42</v>
      </c>
      <c r="S616" s="9" cm="1">
        <f t="array" aca="1" ref="S616" ca="1">INDEX('Wkly eq indx data joined'!$A$1:$AJ$1150,MATCH('Wkly eq indx data aligned'!$A616,OFFSET(INDIRECT(ADDRESS(1,MATCH(S$1,'Wkly eq indx data joined'!$1:$1,0),1,1,$A$1)),,,1150,1),0),MATCH(S$1,'Wkly eq indx data joined'!$1:$1,0)+1)</f>
        <v>27001.46</v>
      </c>
    </row>
    <row r="617" spans="1:19" x14ac:dyDescent="0.25">
      <c r="A617" s="4">
        <f t="shared" si="9"/>
        <v>40830</v>
      </c>
      <c r="B617" s="9" cm="1">
        <f t="array" aca="1" ref="B617" ca="1">INDEX('Wkly eq indx data joined'!$A$1:$AJ$1150,MATCH('Wkly eq indx data aligned'!$A617,OFFSET(INDIRECT(ADDRESS(1,MATCH(B$1,'Wkly eq indx data joined'!$1:$1,0),1,1,$A$1)),,,1150,1),0),MATCH(B$1,'Wkly eq indx data joined'!$1:$1,0)+1)</f>
        <v>4205.6409999999996</v>
      </c>
      <c r="C617" s="9" cm="1">
        <f t="array" aca="1" ref="C617" ca="1">INDEX('Wkly eq indx data joined'!$A$1:$AJ$1150,MATCH('Wkly eq indx data aligned'!$A617,OFFSET(INDIRECT(ADDRESS(1,MATCH(C$1,'Wkly eq indx data joined'!$1:$1,0),1,1,$A$1)),,,1150,1),0),MATCH(C$1,'Wkly eq indx data joined'!$1:$1,0)+1)</f>
        <v>8747.9599999999991</v>
      </c>
      <c r="D617" s="18" cm="1">
        <f t="array" aca="1" ref="D617" ca="1">IFERROR(INDEX('Wkly eq indx data joined'!$A$1:$AJ$1150,MATCH('Wkly eq indx data aligned'!$A617,OFFSET(INDIRECT(ADDRESS(1,MATCH(D$1,'Wkly eq indx data joined'!$1:$1,0),1,1,$A$1)),,,1150,1),0),MATCH(D$1,'Wkly eq indx data joined'!$1:$1,0)+1),D616)</f>
        <v>2431.375</v>
      </c>
      <c r="E617" s="9" cm="1">
        <f t="array" aca="1" ref="E617" ca="1">INDEX('Wkly eq indx data joined'!$A$1:$AJ$1150,MATCH('Wkly eq indx data aligned'!$A617,OFFSET(INDIRECT(ADDRESS(1,MATCH(E$1,'Wkly eq indx data joined'!$1:$1,0),1,1,$A$1)),,,1150,1),0),MATCH(E$1,'Wkly eq indx data joined'!$1:$1,0)+1)</f>
        <v>12081.73</v>
      </c>
      <c r="F617" s="9" cm="1">
        <f t="array" aca="1" ref="F617" ca="1">INDEX('Wkly eq indx data joined'!$A$1:$AJ$1150,MATCH('Wkly eq indx data aligned'!$A617,OFFSET(INDIRECT(ADDRESS(1,MATCH(F$1,'Wkly eq indx data joined'!$1:$1,0),1,1,$A$1)),,,1150,1),0),MATCH(F$1,'Wkly eq indx data joined'!$1:$1,0)+1)</f>
        <v>5761.12</v>
      </c>
      <c r="G617" s="9" cm="1">
        <f t="array" aca="1" ref="G617" ca="1">INDEX('Wkly eq indx data joined'!$A$1:$AJ$1150,MATCH('Wkly eq indx data aligned'!$A617,OFFSET(INDIRECT(ADDRESS(1,MATCH(G$1,'Wkly eq indx data joined'!$1:$1,0),1,1,$A$1)),,,1150,1),0),MATCH(G$1,'Wkly eq indx data joined'!$1:$1,0)+1)</f>
        <v>1224.58</v>
      </c>
      <c r="H617" s="9" cm="1">
        <f t="array" aca="1" ref="H617" ca="1">INDEX('Wkly eq indx data joined'!$A$1:$AJ$1150,MATCH('Wkly eq indx data aligned'!$A617,OFFSET(INDIRECT(ADDRESS(1,MATCH(H$1,'Wkly eq indx data joined'!$1:$1,0),1,1,$A$1)),,,1150,1),0),MATCH(H$1,'Wkly eq indx data joined'!$1:$1,0)+1)</f>
        <v>5466.36</v>
      </c>
      <c r="I617" s="9" cm="1">
        <f t="array" aca="1" ref="I617" ca="1">INDEX('Wkly eq indx data joined'!$A$1:$AJ$1150,MATCH('Wkly eq indx data aligned'!$A617,OFFSET(INDIRECT(ADDRESS(1,MATCH(I$1,'Wkly eq indx data joined'!$1:$1,0),1,1,$A$1)),,,1150,1),0),MATCH(I$1,'Wkly eq indx data joined'!$1:$1,0)+1)</f>
        <v>18501.79</v>
      </c>
      <c r="J617" s="9" cm="1">
        <f t="array" aca="1" ref="J617" ca="1">INDEX('Wkly eq indx data joined'!$A$1:$AJ$1150,MATCH('Wkly eq indx data aligned'!$A617,OFFSET(INDIRECT(ADDRESS(1,MATCH(J$1,'Wkly eq indx data joined'!$1:$1,0),1,1,$A$1)),,,1150,1),0),MATCH(J$1,'Wkly eq indx data joined'!$1:$1,0)+1)</f>
        <v>3217.89</v>
      </c>
      <c r="K617" s="9" cm="1">
        <f t="array" aca="1" ref="K617" ca="1">INDEX('Wkly eq indx data joined'!$A$1:$AJ$1150,MATCH('Wkly eq indx data aligned'!$A617,OFFSET(INDIRECT(ADDRESS(1,MATCH(K$1,'Wkly eq indx data joined'!$1:$1,0),1,1,$A$1)),,,1150,1),0),MATCH(K$1,'Wkly eq indx data joined'!$1:$1,0)+1)</f>
        <v>5967.2</v>
      </c>
      <c r="L617" s="12" cm="1">
        <f t="array" aca="1" ref="L617" ca="1">INDEX('Wkly eq indx data joined'!$A$1:$AJ$1150,MATCH('Wkly eq indx data aligned'!$A617+2,OFFSET(INDIRECT(ADDRESS(1,MATCH(L$1,'Wkly eq indx data joined'!$1:$1,0),1,1,$A$1)),,,1150,1),0),MATCH(L$1,'Wkly eq indx data joined'!$1:$1,0)+1)</f>
        <v>1835.4</v>
      </c>
      <c r="M617" s="9" cm="1">
        <f t="array" aca="1" ref="M617" ca="1">INDEX('Wkly eq indx data joined'!$A$1:$AJ$1150,MATCH('Wkly eq indx data aligned'!$A617,OFFSET(INDIRECT(ADDRESS(1,MATCH(M$1,'Wkly eq indx data joined'!$1:$1,0),1,1,$A$1)),,,1150,1),0),MATCH(M$1,'Wkly eq indx data joined'!$1:$1,0)+1)</f>
        <v>55030.400000000001</v>
      </c>
      <c r="N617" s="9" cm="1">
        <f t="array" aca="1" ref="N617" ca="1">INDEX('Wkly eq indx data joined'!$A$1:$AJ$1150,MATCH('Wkly eq indx data aligned'!$A617,OFFSET(INDIRECT(ADDRESS(1,MATCH(N$1,'Wkly eq indx data joined'!$1:$1,0),1,1,$A$1)),,,1150,1),0),MATCH(N$1,'Wkly eq indx data joined'!$1:$1,0)+1)</f>
        <v>2604.62</v>
      </c>
      <c r="O617" s="13" cm="1">
        <f t="array" aca="1" ref="O617" ca="1">INDEX('Wkly eq indx data joined'!$A$1:$AJ$1150,MATCH('Wkly eq indx data aligned'!$A617+1,OFFSET(INDIRECT(ADDRESS(1,MATCH(O$1,'Wkly eq indx data joined'!$1:$1,0),1,1,$A$1)),,,1150,1),0),MATCH(O$1,'Wkly eq indx data joined'!$1:$1,0)+1)</f>
        <v>7358.08</v>
      </c>
      <c r="P617" s="12" cm="1">
        <f t="array" aca="1" ref="P617" ca="1">INDEX('Wkly eq indx data joined'!$A$1:$AJ$1150,MATCH('Wkly eq indx data aligned'!$A617+2,OFFSET(INDIRECT(ADDRESS(1,MATCH(P$1,'Wkly eq indx data joined'!$1:$1,0),1,1,$A$1)),,,1150,1),0),MATCH(P$1,'Wkly eq indx data joined'!$1:$1,0)+1)</f>
        <v>5132.3</v>
      </c>
      <c r="Q617" s="9" cm="1">
        <f t="array" aca="1" ref="Q617" ca="1">INDEX('Wkly eq indx data joined'!$A$1:$AJ$1150,MATCH('Wkly eq indx data aligned'!$A617,OFFSET(INDIRECT(ADDRESS(1,MATCH(Q$1,'Wkly eq indx data joined'!$1:$1,0),1,1,$A$1)),,,1150,1),0),MATCH(Q$1,'Wkly eq indx data joined'!$1:$1,0)+1)</f>
        <v>302.41000000000003</v>
      </c>
      <c r="R617" s="12" cm="1">
        <f t="array" aca="1" ref="R617" ca="1">INDEX('Wkly eq indx data joined'!$A$1:$AJ$1150,MATCH('Wkly eq indx data aligned'!$A617+2,OFFSET(INDIRECT(ADDRESS(1,MATCH(R$1,'Wkly eq indx data joined'!$1:$1,0),1,1,$A$1)),,,1150,1),0),MATCH(R$1,'Wkly eq indx data joined'!$1:$1,0)+1)</f>
        <v>1431.92</v>
      </c>
      <c r="S617" s="9" cm="1">
        <f t="array" aca="1" ref="S617" ca="1">INDEX('Wkly eq indx data joined'!$A$1:$AJ$1150,MATCH('Wkly eq indx data aligned'!$A617,OFFSET(INDIRECT(ADDRESS(1,MATCH(S$1,'Wkly eq indx data joined'!$1:$1,0),1,1,$A$1)),,,1150,1),0),MATCH(S$1,'Wkly eq indx data joined'!$1:$1,0)+1)</f>
        <v>27839.759999999998</v>
      </c>
    </row>
    <row r="618" spans="1:19" x14ac:dyDescent="0.25">
      <c r="A618" s="4">
        <f t="shared" si="9"/>
        <v>40837</v>
      </c>
      <c r="B618" s="9" cm="1">
        <f t="array" aca="1" ref="B618" ca="1">INDEX('Wkly eq indx data joined'!$A$1:$AJ$1150,MATCH('Wkly eq indx data aligned'!$A618,OFFSET(INDIRECT(ADDRESS(1,MATCH(B$1,'Wkly eq indx data joined'!$1:$1,0),1,1,$A$1)),,,1150,1),0),MATCH(B$1,'Wkly eq indx data joined'!$1:$1,0)+1)</f>
        <v>4141.88</v>
      </c>
      <c r="C618" s="9" cm="1">
        <f t="array" aca="1" ref="C618" ca="1">INDEX('Wkly eq indx data joined'!$A$1:$AJ$1150,MATCH('Wkly eq indx data aligned'!$A618,OFFSET(INDIRECT(ADDRESS(1,MATCH(C$1,'Wkly eq indx data joined'!$1:$1,0),1,1,$A$1)),,,1150,1),0),MATCH(C$1,'Wkly eq indx data joined'!$1:$1,0)+1)</f>
        <v>8678.89</v>
      </c>
      <c r="D618" s="18" cm="1">
        <f t="array" aca="1" ref="D618" ca="1">IFERROR(INDEX('Wkly eq indx data joined'!$A$1:$AJ$1150,MATCH('Wkly eq indx data aligned'!$A618,OFFSET(INDIRECT(ADDRESS(1,MATCH(D$1,'Wkly eq indx data joined'!$1:$1,0),1,1,$A$1)),,,1150,1),0),MATCH(D$1,'Wkly eq indx data joined'!$1:$1,0)+1),D617)</f>
        <v>2317.2750000000001</v>
      </c>
      <c r="E618" s="9" cm="1">
        <f t="array" aca="1" ref="E618" ca="1">INDEX('Wkly eq indx data joined'!$A$1:$AJ$1150,MATCH('Wkly eq indx data aligned'!$A618,OFFSET(INDIRECT(ADDRESS(1,MATCH(E$1,'Wkly eq indx data joined'!$1:$1,0),1,1,$A$1)),,,1150,1),0),MATCH(E$1,'Wkly eq indx data joined'!$1:$1,0)+1)</f>
        <v>11949.49</v>
      </c>
      <c r="F618" s="9" cm="1">
        <f t="array" aca="1" ref="F618" ca="1">INDEX('Wkly eq indx data joined'!$A$1:$AJ$1150,MATCH('Wkly eq indx data aligned'!$A618,OFFSET(INDIRECT(ADDRESS(1,MATCH(F$1,'Wkly eq indx data joined'!$1:$1,0),1,1,$A$1)),,,1150,1),0),MATCH(F$1,'Wkly eq indx data joined'!$1:$1,0)+1)</f>
        <v>5753.52</v>
      </c>
      <c r="G618" s="9" cm="1">
        <f t="array" aca="1" ref="G618" ca="1">INDEX('Wkly eq indx data joined'!$A$1:$AJ$1150,MATCH('Wkly eq indx data aligned'!$A618,OFFSET(INDIRECT(ADDRESS(1,MATCH(G$1,'Wkly eq indx data joined'!$1:$1,0),1,1,$A$1)),,,1150,1),0),MATCH(G$1,'Wkly eq indx data joined'!$1:$1,0)+1)</f>
        <v>1238.25</v>
      </c>
      <c r="H618" s="9" cm="1">
        <f t="array" aca="1" ref="H618" ca="1">INDEX('Wkly eq indx data joined'!$A$1:$AJ$1150,MATCH('Wkly eq indx data aligned'!$A618,OFFSET(INDIRECT(ADDRESS(1,MATCH(H$1,'Wkly eq indx data joined'!$1:$1,0),1,1,$A$1)),,,1150,1),0),MATCH(H$1,'Wkly eq indx data joined'!$1:$1,0)+1)</f>
        <v>5488.65</v>
      </c>
      <c r="I618" s="9" cm="1">
        <f t="array" aca="1" ref="I618" ca="1">INDEX('Wkly eq indx data joined'!$A$1:$AJ$1150,MATCH('Wkly eq indx data aligned'!$A618,OFFSET(INDIRECT(ADDRESS(1,MATCH(I$1,'Wkly eq indx data joined'!$1:$1,0),1,1,$A$1)),,,1150,1),0),MATCH(I$1,'Wkly eq indx data joined'!$1:$1,0)+1)</f>
        <v>18025.72</v>
      </c>
      <c r="J618" s="9" cm="1">
        <f t="array" aca="1" ref="J618" ca="1">INDEX('Wkly eq indx data joined'!$A$1:$AJ$1150,MATCH('Wkly eq indx data aligned'!$A618,OFFSET(INDIRECT(ADDRESS(1,MATCH(J$1,'Wkly eq indx data joined'!$1:$1,0),1,1,$A$1)),,,1150,1),0),MATCH(J$1,'Wkly eq indx data joined'!$1:$1,0)+1)</f>
        <v>3171.34</v>
      </c>
      <c r="K618" s="9" cm="1">
        <f t="array" aca="1" ref="K618" ca="1">INDEX('Wkly eq indx data joined'!$A$1:$AJ$1150,MATCH('Wkly eq indx data aligned'!$A618,OFFSET(INDIRECT(ADDRESS(1,MATCH(K$1,'Wkly eq indx data joined'!$1:$1,0),1,1,$A$1)),,,1150,1),0),MATCH(K$1,'Wkly eq indx data joined'!$1:$1,0)+1)</f>
        <v>5970.96</v>
      </c>
      <c r="L618" s="12" cm="1">
        <f t="array" aca="1" ref="L618" ca="1">INDEX('Wkly eq indx data joined'!$A$1:$AJ$1150,MATCH('Wkly eq indx data aligned'!$A618+2,OFFSET(INDIRECT(ADDRESS(1,MATCH(L$1,'Wkly eq indx data joined'!$1:$1,0),1,1,$A$1)),,,1150,1),0),MATCH(L$1,'Wkly eq indx data joined'!$1:$1,0)+1)</f>
        <v>1838.38</v>
      </c>
      <c r="M618" s="9" cm="1">
        <f t="array" aca="1" ref="M618" ca="1">INDEX('Wkly eq indx data joined'!$A$1:$AJ$1150,MATCH('Wkly eq indx data aligned'!$A618,OFFSET(INDIRECT(ADDRESS(1,MATCH(M$1,'Wkly eq indx data joined'!$1:$1,0),1,1,$A$1)),,,1150,1),0),MATCH(M$1,'Wkly eq indx data joined'!$1:$1,0)+1)</f>
        <v>55255.199999999997</v>
      </c>
      <c r="N618" s="9" cm="1">
        <f t="array" aca="1" ref="N618" ca="1">INDEX('Wkly eq indx data joined'!$A$1:$AJ$1150,MATCH('Wkly eq indx data aligned'!$A618,OFFSET(INDIRECT(ADDRESS(1,MATCH(N$1,'Wkly eq indx data joined'!$1:$1,0),1,1,$A$1)),,,1150,1),0),MATCH(N$1,'Wkly eq indx data joined'!$1:$1,0)+1)</f>
        <v>2629.56</v>
      </c>
      <c r="O618" s="13" cm="1">
        <f t="array" aca="1" ref="O618" ca="1">INDEX('Wkly eq indx data joined'!$A$1:$AJ$1150,MATCH('Wkly eq indx data aligned'!$A618+1,OFFSET(INDIRECT(ADDRESS(1,MATCH(O$1,'Wkly eq indx data joined'!$1:$1,0),1,1,$A$1)),,,1150,1),0),MATCH(O$1,'Wkly eq indx data joined'!$1:$1,0)+1)</f>
        <v>7254.51</v>
      </c>
      <c r="P618" s="12" cm="1">
        <f t="array" aca="1" ref="P618" ca="1">INDEX('Wkly eq indx data joined'!$A$1:$AJ$1150,MATCH('Wkly eq indx data aligned'!$A618+2,OFFSET(INDIRECT(ADDRESS(1,MATCH(P$1,'Wkly eq indx data joined'!$1:$1,0),1,1,$A$1)),,,1150,1),0),MATCH(P$1,'Wkly eq indx data joined'!$1:$1,0)+1)</f>
        <v>5049.95</v>
      </c>
      <c r="Q618" s="9" cm="1">
        <f t="array" aca="1" ref="Q618" ca="1">INDEX('Wkly eq indx data joined'!$A$1:$AJ$1150,MATCH('Wkly eq indx data aligned'!$A618,OFFSET(INDIRECT(ADDRESS(1,MATCH(Q$1,'Wkly eq indx data joined'!$1:$1,0),1,1,$A$1)),,,1150,1),0),MATCH(Q$1,'Wkly eq indx data joined'!$1:$1,0)+1)</f>
        <v>305.7</v>
      </c>
      <c r="R618" s="12" cm="1">
        <f t="array" aca="1" ref="R618" ca="1">INDEX('Wkly eq indx data joined'!$A$1:$AJ$1150,MATCH('Wkly eq indx data aligned'!$A618+2,OFFSET(INDIRECT(ADDRESS(1,MATCH(R$1,'Wkly eq indx data joined'!$1:$1,0),1,1,$A$1)),,,1150,1),0),MATCH(R$1,'Wkly eq indx data joined'!$1:$1,0)+1)</f>
        <v>1447.01</v>
      </c>
      <c r="S618" s="9" cm="1">
        <f t="array" aca="1" ref="S618" ca="1">INDEX('Wkly eq indx data joined'!$A$1:$AJ$1150,MATCH('Wkly eq indx data aligned'!$A618,OFFSET(INDIRECT(ADDRESS(1,MATCH(S$1,'Wkly eq indx data joined'!$1:$1,0),1,1,$A$1)),,,1150,1),0),MATCH(S$1,'Wkly eq indx data joined'!$1:$1,0)+1)</f>
        <v>28165.61</v>
      </c>
    </row>
    <row r="619" spans="1:19" x14ac:dyDescent="0.25">
      <c r="A619" s="4">
        <f t="shared" si="9"/>
        <v>40844</v>
      </c>
      <c r="B619" s="9" cm="1">
        <f t="array" aca="1" ref="B619" ca="1">INDEX('Wkly eq indx data joined'!$A$1:$AJ$1150,MATCH('Wkly eq indx data aligned'!$A619,OFFSET(INDIRECT(ADDRESS(1,MATCH(B$1,'Wkly eq indx data joined'!$1:$1,0),1,1,$A$1)),,,1150,1),0),MATCH(B$1,'Wkly eq indx data joined'!$1:$1,0)+1)</f>
        <v>4353.2650000000003</v>
      </c>
      <c r="C619" s="9" cm="1">
        <f t="array" aca="1" ref="C619" ca="1">INDEX('Wkly eq indx data joined'!$A$1:$AJ$1150,MATCH('Wkly eq indx data aligned'!$A619,OFFSET(INDIRECT(ADDRESS(1,MATCH(C$1,'Wkly eq indx data joined'!$1:$1,0),1,1,$A$1)),,,1150,1),0),MATCH(C$1,'Wkly eq indx data joined'!$1:$1,0)+1)</f>
        <v>9050.4699999999993</v>
      </c>
      <c r="D619" s="18" cm="1">
        <f t="array" aca="1" ref="D619" ca="1">IFERROR(INDEX('Wkly eq indx data joined'!$A$1:$AJ$1150,MATCH('Wkly eq indx data aligned'!$A619,OFFSET(INDIRECT(ADDRESS(1,MATCH(D$1,'Wkly eq indx data joined'!$1:$1,0),1,1,$A$1)),,,1150,1),0),MATCH(D$1,'Wkly eq indx data joined'!$1:$1,0)+1),D618)</f>
        <v>2473.41</v>
      </c>
      <c r="E619" s="9" cm="1">
        <f t="array" aca="1" ref="E619" ca="1">INDEX('Wkly eq indx data joined'!$A$1:$AJ$1150,MATCH('Wkly eq indx data aligned'!$A619,OFFSET(INDIRECT(ADDRESS(1,MATCH(E$1,'Wkly eq indx data joined'!$1:$1,0),1,1,$A$1)),,,1150,1),0),MATCH(E$1,'Wkly eq indx data joined'!$1:$1,0)+1)</f>
        <v>12519.51</v>
      </c>
      <c r="F619" s="9" cm="1">
        <f t="array" aca="1" ref="F619" ca="1">INDEX('Wkly eq indx data joined'!$A$1:$AJ$1150,MATCH('Wkly eq indx data aligned'!$A619,OFFSET(INDIRECT(ADDRESS(1,MATCH(F$1,'Wkly eq indx data joined'!$1:$1,0),1,1,$A$1)),,,1150,1),0),MATCH(F$1,'Wkly eq indx data joined'!$1:$1,0)+1)</f>
        <v>5852.66</v>
      </c>
      <c r="G619" s="9" cm="1">
        <f t="array" aca="1" ref="G619" ca="1">INDEX('Wkly eq indx data joined'!$A$1:$AJ$1150,MATCH('Wkly eq indx data aligned'!$A619,OFFSET(INDIRECT(ADDRESS(1,MATCH(G$1,'Wkly eq indx data joined'!$1:$1,0),1,1,$A$1)),,,1150,1),0),MATCH(G$1,'Wkly eq indx data joined'!$1:$1,0)+1)</f>
        <v>1285.0899999999999</v>
      </c>
      <c r="H619" s="9" cm="1">
        <f t="array" aca="1" ref="H619" ca="1">INDEX('Wkly eq indx data joined'!$A$1:$AJ$1150,MATCH('Wkly eq indx data aligned'!$A619,OFFSET(INDIRECT(ADDRESS(1,MATCH(H$1,'Wkly eq indx data joined'!$1:$1,0),1,1,$A$1)),,,1150,1),0),MATCH(H$1,'Wkly eq indx data joined'!$1:$1,0)+1)</f>
        <v>5702.24</v>
      </c>
      <c r="I619" s="9" cm="1">
        <f t="array" aca="1" ref="I619" ca="1">INDEX('Wkly eq indx data joined'!$A$1:$AJ$1150,MATCH('Wkly eq indx data aligned'!$A619,OFFSET(INDIRECT(ADDRESS(1,MATCH(I$1,'Wkly eq indx data joined'!$1:$1,0),1,1,$A$1)),,,1150,1),0),MATCH(I$1,'Wkly eq indx data joined'!$1:$1,0)+1)</f>
        <v>20019.240000000002</v>
      </c>
      <c r="J619" s="9" cm="1">
        <f t="array" aca="1" ref="J619" ca="1">INDEX('Wkly eq indx data joined'!$A$1:$AJ$1150,MATCH('Wkly eq indx data aligned'!$A619,OFFSET(INDIRECT(ADDRESS(1,MATCH(J$1,'Wkly eq indx data joined'!$1:$1,0),1,1,$A$1)),,,1150,1),0),MATCH(J$1,'Wkly eq indx data joined'!$1:$1,0)+1)</f>
        <v>3348.63</v>
      </c>
      <c r="K619" s="9" cm="1">
        <f t="array" aca="1" ref="K619" ca="1">INDEX('Wkly eq indx data joined'!$A$1:$AJ$1150,MATCH('Wkly eq indx data aligned'!$A619,OFFSET(INDIRECT(ADDRESS(1,MATCH(K$1,'Wkly eq indx data joined'!$1:$1,0),1,1,$A$1)),,,1150,1),0),MATCH(K$1,'Wkly eq indx data joined'!$1:$1,0)+1)</f>
        <v>6346.19</v>
      </c>
      <c r="L619" s="12" cm="1">
        <f t="array" aca="1" ref="L619" ca="1">INDEX('Wkly eq indx data joined'!$A$1:$AJ$1150,MATCH('Wkly eq indx data aligned'!$A619+2,OFFSET(INDIRECT(ADDRESS(1,MATCH(L$1,'Wkly eq indx data joined'!$1:$1,0),1,1,$A$1)),,,1150,1),0),MATCH(L$1,'Wkly eq indx data joined'!$1:$1,0)+1)</f>
        <v>1929.48</v>
      </c>
      <c r="M619" s="9" cm="1">
        <f t="array" aca="1" ref="M619" ca="1">INDEX('Wkly eq indx data joined'!$A$1:$AJ$1150,MATCH('Wkly eq indx data aligned'!$A619,OFFSET(INDIRECT(ADDRESS(1,MATCH(M$1,'Wkly eq indx data joined'!$1:$1,0),1,1,$A$1)),,,1150,1),0),MATCH(M$1,'Wkly eq indx data joined'!$1:$1,0)+1)</f>
        <v>59513.1</v>
      </c>
      <c r="N619" s="9" cm="1">
        <f t="array" aca="1" ref="N619" ca="1">INDEX('Wkly eq indx data joined'!$A$1:$AJ$1150,MATCH('Wkly eq indx data aligned'!$A619,OFFSET(INDIRECT(ADDRESS(1,MATCH(N$1,'Wkly eq indx data joined'!$1:$1,0),1,1,$A$1)),,,1150,1),0),MATCH(N$1,'Wkly eq indx data joined'!$1:$1,0)+1)</f>
        <v>2755.85</v>
      </c>
      <c r="O619" s="13" cm="1">
        <f t="array" aca="1" ref="O619" ca="1">INDEX('Wkly eq indx data joined'!$A$1:$AJ$1150,MATCH('Wkly eq indx data aligned'!$A619+1,OFFSET(INDIRECT(ADDRESS(1,MATCH(O$1,'Wkly eq indx data joined'!$1:$1,0),1,1,$A$1)),,,1150,1),0),MATCH(O$1,'Wkly eq indx data joined'!$1:$1,0)+1)</f>
        <v>7616.06</v>
      </c>
      <c r="P619" s="12" cm="1">
        <f t="array" aca="1" ref="P619" ca="1">INDEX('Wkly eq indx data joined'!$A$1:$AJ$1150,MATCH('Wkly eq indx data aligned'!$A619+2,OFFSET(INDIRECT(ADDRESS(1,MATCH(P$1,'Wkly eq indx data joined'!$1:$1,0),1,1,$A$1)),,,1150,1),0),MATCH(P$1,'Wkly eq indx data joined'!$1:$1,0)+1)</f>
        <v>5360.7</v>
      </c>
      <c r="Q619" s="9" cm="1">
        <f t="array" aca="1" ref="Q619" ca="1">INDEX('Wkly eq indx data joined'!$A$1:$AJ$1150,MATCH('Wkly eq indx data aligned'!$A619,OFFSET(INDIRECT(ADDRESS(1,MATCH(Q$1,'Wkly eq indx data joined'!$1:$1,0),1,1,$A$1)),,,1150,1),0),MATCH(Q$1,'Wkly eq indx data joined'!$1:$1,0)+1)</f>
        <v>313.01</v>
      </c>
      <c r="R619" s="12" cm="1">
        <f t="array" aca="1" ref="R619" ca="1">INDEX('Wkly eq indx data joined'!$A$1:$AJ$1150,MATCH('Wkly eq indx data aligned'!$A619+2,OFFSET(INDIRECT(ADDRESS(1,MATCH(R$1,'Wkly eq indx data joined'!$1:$1,0),1,1,$A$1)),,,1150,1),0),MATCH(R$1,'Wkly eq indx data joined'!$1:$1,0)+1)</f>
        <v>1526.57</v>
      </c>
      <c r="S619" s="9" cm="1">
        <f t="array" aca="1" ref="S619" ca="1">INDEX('Wkly eq indx data joined'!$A$1:$AJ$1150,MATCH('Wkly eq indx data aligned'!$A619,OFFSET(INDIRECT(ADDRESS(1,MATCH(S$1,'Wkly eq indx data joined'!$1:$1,0),1,1,$A$1)),,,1150,1),0),MATCH(S$1,'Wkly eq indx data joined'!$1:$1,0)+1)</f>
        <v>29566.799999999999</v>
      </c>
    </row>
    <row r="620" spans="1:19" x14ac:dyDescent="0.25">
      <c r="A620" s="4">
        <f t="shared" si="9"/>
        <v>40851</v>
      </c>
      <c r="B620" s="9" cm="1">
        <f t="array" aca="1" ref="B620" ca="1">INDEX('Wkly eq indx data joined'!$A$1:$AJ$1150,MATCH('Wkly eq indx data aligned'!$A620,OFFSET(INDIRECT(ADDRESS(1,MATCH(B$1,'Wkly eq indx data joined'!$1:$1,0),1,1,$A$1)),,,1150,1),0),MATCH(B$1,'Wkly eq indx data joined'!$1:$1,0)+1)</f>
        <v>4281.12</v>
      </c>
      <c r="C620" s="9" cm="1">
        <f t="array" aca="1" ref="C620" ca="1">INDEX('Wkly eq indx data joined'!$A$1:$AJ$1150,MATCH('Wkly eq indx data aligned'!$A620,OFFSET(INDIRECT(ADDRESS(1,MATCH(C$1,'Wkly eq indx data joined'!$1:$1,0),1,1,$A$1)),,,1150,1),0),MATCH(C$1,'Wkly eq indx data joined'!$1:$1,0)+1)</f>
        <v>8801.4</v>
      </c>
      <c r="D620" s="18" cm="1">
        <f t="array" aca="1" ref="D620" ca="1">IFERROR(INDEX('Wkly eq indx data joined'!$A$1:$AJ$1150,MATCH('Wkly eq indx data aligned'!$A620,OFFSET(INDIRECT(ADDRESS(1,MATCH(D$1,'Wkly eq indx data joined'!$1:$1,0),1,1,$A$1)),,,1150,1),0),MATCH(D$1,'Wkly eq indx data joined'!$1:$1,0)+1),D619)</f>
        <v>2528.2939999999999</v>
      </c>
      <c r="E620" s="9" cm="1">
        <f t="array" aca="1" ref="E620" ca="1">INDEX('Wkly eq indx data joined'!$A$1:$AJ$1150,MATCH('Wkly eq indx data aligned'!$A620,OFFSET(INDIRECT(ADDRESS(1,MATCH(E$1,'Wkly eq indx data joined'!$1:$1,0),1,1,$A$1)),,,1150,1),0),MATCH(E$1,'Wkly eq indx data joined'!$1:$1,0)+1)</f>
        <v>12408.25</v>
      </c>
      <c r="F620" s="9" cm="1">
        <f t="array" aca="1" ref="F620" ca="1">INDEX('Wkly eq indx data joined'!$A$1:$AJ$1150,MATCH('Wkly eq indx data aligned'!$A620,OFFSET(INDIRECT(ADDRESS(1,MATCH(F$1,'Wkly eq indx data joined'!$1:$1,0),1,1,$A$1)),,,1150,1),0),MATCH(F$1,'Wkly eq indx data joined'!$1:$1,0)+1)</f>
        <v>5659.83</v>
      </c>
      <c r="G620" s="9" cm="1">
        <f t="array" aca="1" ref="G620" ca="1">INDEX('Wkly eq indx data joined'!$A$1:$AJ$1150,MATCH('Wkly eq indx data aligned'!$A620,OFFSET(INDIRECT(ADDRESS(1,MATCH(G$1,'Wkly eq indx data joined'!$1:$1,0),1,1,$A$1)),,,1150,1),0),MATCH(G$1,'Wkly eq indx data joined'!$1:$1,0)+1)</f>
        <v>1253.23</v>
      </c>
      <c r="H620" s="9" cm="1">
        <f t="array" aca="1" ref="H620" ca="1">INDEX('Wkly eq indx data joined'!$A$1:$AJ$1150,MATCH('Wkly eq indx data aligned'!$A620,OFFSET(INDIRECT(ADDRESS(1,MATCH(H$1,'Wkly eq indx data joined'!$1:$1,0),1,1,$A$1)),,,1150,1),0),MATCH(H$1,'Wkly eq indx data joined'!$1:$1,0)+1)</f>
        <v>5527.16</v>
      </c>
      <c r="I620" s="9" cm="1">
        <f t="array" aca="1" ref="I620" ca="1">INDEX('Wkly eq indx data joined'!$A$1:$AJ$1150,MATCH('Wkly eq indx data aligned'!$A620,OFFSET(INDIRECT(ADDRESS(1,MATCH(I$1,'Wkly eq indx data joined'!$1:$1,0),1,1,$A$1)),,,1150,1),0),MATCH(I$1,'Wkly eq indx data joined'!$1:$1,0)+1)</f>
        <v>19842.79</v>
      </c>
      <c r="J620" s="9" cm="1">
        <f t="array" aca="1" ref="J620" ca="1">INDEX('Wkly eq indx data joined'!$A$1:$AJ$1150,MATCH('Wkly eq indx data aligned'!$A620,OFFSET(INDIRECT(ADDRESS(1,MATCH(J$1,'Wkly eq indx data joined'!$1:$1,0),1,1,$A$1)),,,1150,1),0),MATCH(J$1,'Wkly eq indx data joined'!$1:$1,0)+1)</f>
        <v>3123.55</v>
      </c>
      <c r="K620" s="9" cm="1">
        <f t="array" aca="1" ref="K620" ca="1">INDEX('Wkly eq indx data joined'!$A$1:$AJ$1150,MATCH('Wkly eq indx data aligned'!$A620,OFFSET(INDIRECT(ADDRESS(1,MATCH(K$1,'Wkly eq indx data joined'!$1:$1,0),1,1,$A$1)),,,1150,1),0),MATCH(K$1,'Wkly eq indx data joined'!$1:$1,0)+1)</f>
        <v>5966.16</v>
      </c>
      <c r="L620" s="12" cm="1">
        <f t="array" aca="1" ref="L620" ca="1">INDEX('Wkly eq indx data joined'!$A$1:$AJ$1150,MATCH('Wkly eq indx data aligned'!$A620+2,OFFSET(INDIRECT(ADDRESS(1,MATCH(L$1,'Wkly eq indx data joined'!$1:$1,0),1,1,$A$1)),,,1150,1),0),MATCH(L$1,'Wkly eq indx data joined'!$1:$1,0)+1)</f>
        <v>1928.41</v>
      </c>
      <c r="M620" s="9" cm="1">
        <f t="array" aca="1" ref="M620" ca="1">INDEX('Wkly eq indx data joined'!$A$1:$AJ$1150,MATCH('Wkly eq indx data aligned'!$A620,OFFSET(INDIRECT(ADDRESS(1,MATCH(M$1,'Wkly eq indx data joined'!$1:$1,0),1,1,$A$1)),,,1150,1),0),MATCH(M$1,'Wkly eq indx data joined'!$1:$1,0)+1)</f>
        <v>58669.9</v>
      </c>
      <c r="N620" s="9" cm="1">
        <f t="array" aca="1" ref="N620" ca="1">INDEX('Wkly eq indx data joined'!$A$1:$AJ$1150,MATCH('Wkly eq indx data aligned'!$A620,OFFSET(INDIRECT(ADDRESS(1,MATCH(N$1,'Wkly eq indx data joined'!$1:$1,0),1,1,$A$1)),,,1150,1),0),MATCH(N$1,'Wkly eq indx data joined'!$1:$1,0)+1)</f>
        <v>2664.54</v>
      </c>
      <c r="O620" s="13" cm="1">
        <f t="array" aca="1" ref="O620" ca="1">INDEX('Wkly eq indx data joined'!$A$1:$AJ$1150,MATCH('Wkly eq indx data aligned'!$A620+1,OFFSET(INDIRECT(ADDRESS(1,MATCH(O$1,'Wkly eq indx data joined'!$1:$1,0),1,1,$A$1)),,,1150,1),0),MATCH(O$1,'Wkly eq indx data joined'!$1:$1,0)+1)</f>
        <v>7603.23</v>
      </c>
      <c r="P620" s="12" cm="1">
        <f t="array" aca="1" ref="P620" ca="1">INDEX('Wkly eq indx data joined'!$A$1:$AJ$1150,MATCH('Wkly eq indx data aligned'!$A620+2,OFFSET(INDIRECT(ADDRESS(1,MATCH(P$1,'Wkly eq indx data joined'!$1:$1,0),1,1,$A$1)),,,1150,1),0),MATCH(P$1,'Wkly eq indx data joined'!$1:$1,0)+1)</f>
        <v>5284.2</v>
      </c>
      <c r="Q620" s="9" cm="1">
        <f t="array" aca="1" ref="Q620" ca="1">INDEX('Wkly eq indx data joined'!$A$1:$AJ$1150,MATCH('Wkly eq indx data aligned'!$A620,OFFSET(INDIRECT(ADDRESS(1,MATCH(Q$1,'Wkly eq indx data joined'!$1:$1,0),1,1,$A$1)),,,1150,1),0),MATCH(Q$1,'Wkly eq indx data joined'!$1:$1,0)+1)</f>
        <v>301.97000000000003</v>
      </c>
      <c r="R620" s="12" cm="1">
        <f t="array" aca="1" ref="R620" ca="1">INDEX('Wkly eq indx data joined'!$A$1:$AJ$1150,MATCH('Wkly eq indx data aligned'!$A620+2,OFFSET(INDIRECT(ADDRESS(1,MATCH(R$1,'Wkly eq indx data joined'!$1:$1,0),1,1,$A$1)),,,1150,1),0),MATCH(R$1,'Wkly eq indx data joined'!$1:$1,0)+1)</f>
        <v>1501.18</v>
      </c>
      <c r="S620" s="9" cm="1">
        <f t="array" aca="1" ref="S620" ca="1">INDEX('Wkly eq indx data joined'!$A$1:$AJ$1150,MATCH('Wkly eq indx data aligned'!$A620,OFFSET(INDIRECT(ADDRESS(1,MATCH(S$1,'Wkly eq indx data joined'!$1:$1,0),1,1,$A$1)),,,1150,1),0),MATCH(S$1,'Wkly eq indx data joined'!$1:$1,0)+1)</f>
        <v>28553.599999999999</v>
      </c>
    </row>
    <row r="621" spans="1:19" x14ac:dyDescent="0.25">
      <c r="A621" s="4">
        <f t="shared" si="9"/>
        <v>40858</v>
      </c>
      <c r="B621" s="9" cm="1">
        <f t="array" aca="1" ref="B621" ca="1">INDEX('Wkly eq indx data joined'!$A$1:$AJ$1150,MATCH('Wkly eq indx data aligned'!$A621,OFFSET(INDIRECT(ADDRESS(1,MATCH(B$1,'Wkly eq indx data joined'!$1:$1,0),1,1,$A$1)),,,1150,1),0),MATCH(B$1,'Wkly eq indx data joined'!$1:$1,0)+1)</f>
        <v>4296.5249999999996</v>
      </c>
      <c r="C621" s="9" cm="1">
        <f t="array" aca="1" ref="C621" ca="1">INDEX('Wkly eq indx data joined'!$A$1:$AJ$1150,MATCH('Wkly eq indx data aligned'!$A621,OFFSET(INDIRECT(ADDRESS(1,MATCH(C$1,'Wkly eq indx data joined'!$1:$1,0),1,1,$A$1)),,,1150,1),0),MATCH(C$1,'Wkly eq indx data joined'!$1:$1,0)+1)</f>
        <v>8514.4699999999993</v>
      </c>
      <c r="D621" s="18" cm="1">
        <f t="array" aca="1" ref="D621" ca="1">IFERROR(INDEX('Wkly eq indx data joined'!$A$1:$AJ$1150,MATCH('Wkly eq indx data aligned'!$A621,OFFSET(INDIRECT(ADDRESS(1,MATCH(D$1,'Wkly eq indx data joined'!$1:$1,0),1,1,$A$1)),,,1150,1),0),MATCH(D$1,'Wkly eq indx data joined'!$1:$1,0)+1),D620)</f>
        <v>2481.0839999999998</v>
      </c>
      <c r="E621" s="9" cm="1">
        <f t="array" aca="1" ref="E621" ca="1">INDEX('Wkly eq indx data joined'!$A$1:$AJ$1150,MATCH('Wkly eq indx data aligned'!$A621,OFFSET(INDIRECT(ADDRESS(1,MATCH(E$1,'Wkly eq indx data joined'!$1:$1,0),1,1,$A$1)),,,1150,1),0),MATCH(E$1,'Wkly eq indx data joined'!$1:$1,0)+1)</f>
        <v>12276.85</v>
      </c>
      <c r="F621" s="9" cm="1">
        <f t="array" aca="1" ref="F621" ca="1">INDEX('Wkly eq indx data joined'!$A$1:$AJ$1150,MATCH('Wkly eq indx data aligned'!$A621,OFFSET(INDIRECT(ADDRESS(1,MATCH(F$1,'Wkly eq indx data joined'!$1:$1,0),1,1,$A$1)),,,1150,1),0),MATCH(F$1,'Wkly eq indx data joined'!$1:$1,0)+1)</f>
        <v>5649.03</v>
      </c>
      <c r="G621" s="9" cm="1">
        <f t="array" aca="1" ref="G621" ca="1">INDEX('Wkly eq indx data joined'!$A$1:$AJ$1150,MATCH('Wkly eq indx data aligned'!$A621,OFFSET(INDIRECT(ADDRESS(1,MATCH(G$1,'Wkly eq indx data joined'!$1:$1,0),1,1,$A$1)),,,1150,1),0),MATCH(G$1,'Wkly eq indx data joined'!$1:$1,0)+1)</f>
        <v>1263.8599999999999</v>
      </c>
      <c r="H621" s="9" cm="1">
        <f t="array" aca="1" ref="H621" ca="1">INDEX('Wkly eq indx data joined'!$A$1:$AJ$1150,MATCH('Wkly eq indx data aligned'!$A621,OFFSET(INDIRECT(ADDRESS(1,MATCH(H$1,'Wkly eq indx data joined'!$1:$1,0),1,1,$A$1)),,,1150,1),0),MATCH(H$1,'Wkly eq indx data joined'!$1:$1,0)+1)</f>
        <v>5545.38</v>
      </c>
      <c r="I621" s="9" cm="1">
        <f t="array" aca="1" ref="I621" ca="1">INDEX('Wkly eq indx data joined'!$A$1:$AJ$1150,MATCH('Wkly eq indx data aligned'!$A621,OFFSET(INDIRECT(ADDRESS(1,MATCH(I$1,'Wkly eq indx data joined'!$1:$1,0),1,1,$A$1)),,,1150,1),0),MATCH(I$1,'Wkly eq indx data joined'!$1:$1,0)+1)</f>
        <v>19137.169999999998</v>
      </c>
      <c r="J621" s="9" cm="1">
        <f t="array" aca="1" ref="J621" ca="1">INDEX('Wkly eq indx data joined'!$A$1:$AJ$1150,MATCH('Wkly eq indx data aligned'!$A621,OFFSET(INDIRECT(ADDRESS(1,MATCH(J$1,'Wkly eq indx data joined'!$1:$1,0),1,1,$A$1)),,,1150,1),0),MATCH(J$1,'Wkly eq indx data joined'!$1:$1,0)+1)</f>
        <v>3149.38</v>
      </c>
      <c r="K621" s="9" cm="1">
        <f t="array" aca="1" ref="K621" ca="1">INDEX('Wkly eq indx data joined'!$A$1:$AJ$1150,MATCH('Wkly eq indx data aligned'!$A621,OFFSET(INDIRECT(ADDRESS(1,MATCH(K$1,'Wkly eq indx data joined'!$1:$1,0),1,1,$A$1)),,,1150,1),0),MATCH(K$1,'Wkly eq indx data joined'!$1:$1,0)+1)</f>
        <v>6057.03</v>
      </c>
      <c r="L621" s="12" cm="1">
        <f t="array" aca="1" ref="L621" ca="1">INDEX('Wkly eq indx data joined'!$A$1:$AJ$1150,MATCH('Wkly eq indx data aligned'!$A621+2,OFFSET(INDIRECT(ADDRESS(1,MATCH(L$1,'Wkly eq indx data joined'!$1:$1,0),1,1,$A$1)),,,1150,1),0),MATCH(L$1,'Wkly eq indx data joined'!$1:$1,0)+1)</f>
        <v>1863.45</v>
      </c>
      <c r="M621" s="9" cm="1">
        <f t="array" aca="1" ref="M621" ca="1">INDEX('Wkly eq indx data joined'!$A$1:$AJ$1150,MATCH('Wkly eq indx data aligned'!$A621,OFFSET(INDIRECT(ADDRESS(1,MATCH(M$1,'Wkly eq indx data joined'!$1:$1,0),1,1,$A$1)),,,1150,1),0),MATCH(M$1,'Wkly eq indx data joined'!$1:$1,0)+1)</f>
        <v>58547</v>
      </c>
      <c r="N621" s="9" cm="1">
        <f t="array" aca="1" ref="N621" ca="1">INDEX('Wkly eq indx data joined'!$A$1:$AJ$1150,MATCH('Wkly eq indx data aligned'!$A621,OFFSET(INDIRECT(ADDRESS(1,MATCH(N$1,'Wkly eq indx data joined'!$1:$1,0),1,1,$A$1)),,,1150,1),0),MATCH(N$1,'Wkly eq indx data joined'!$1:$1,0)+1)</f>
        <v>2697.11</v>
      </c>
      <c r="O621" s="13" cm="1">
        <f t="array" aca="1" ref="O621" ca="1">INDEX('Wkly eq indx data joined'!$A$1:$AJ$1150,MATCH('Wkly eq indx data aligned'!$A621+1,OFFSET(INDIRECT(ADDRESS(1,MATCH(O$1,'Wkly eq indx data joined'!$1:$1,0),1,1,$A$1)),,,1150,1),0),MATCH(O$1,'Wkly eq indx data joined'!$1:$1,0)+1)</f>
        <v>7367.29</v>
      </c>
      <c r="P621" s="12" cm="1">
        <f t="array" aca="1" ref="P621" ca="1">INDEX('Wkly eq indx data joined'!$A$1:$AJ$1150,MATCH('Wkly eq indx data aligned'!$A621+2,OFFSET(INDIRECT(ADDRESS(1,MATCH(P$1,'Wkly eq indx data joined'!$1:$1,0),1,1,$A$1)),,,1150,1),0),MATCH(P$1,'Wkly eq indx data joined'!$1:$1,0)+1)</f>
        <v>5168.8500000000004</v>
      </c>
      <c r="Q621" s="9" cm="1">
        <f t="array" aca="1" ref="Q621" ca="1">INDEX('Wkly eq indx data joined'!$A$1:$AJ$1150,MATCH('Wkly eq indx data aligned'!$A621,OFFSET(INDIRECT(ADDRESS(1,MATCH(Q$1,'Wkly eq indx data joined'!$1:$1,0),1,1,$A$1)),,,1150,1),0),MATCH(Q$1,'Wkly eq indx data joined'!$1:$1,0)+1)</f>
        <v>300.98</v>
      </c>
      <c r="R621" s="12" cm="1">
        <f t="array" aca="1" ref="R621" ca="1">INDEX('Wkly eq indx data joined'!$A$1:$AJ$1150,MATCH('Wkly eq indx data aligned'!$A621+2,OFFSET(INDIRECT(ADDRESS(1,MATCH(R$1,'Wkly eq indx data joined'!$1:$1,0),1,1,$A$1)),,,1150,1),0),MATCH(R$1,'Wkly eq indx data joined'!$1:$1,0)+1)</f>
        <v>1484.97</v>
      </c>
      <c r="S621" s="9" cm="1">
        <f t="array" aca="1" ref="S621" ca="1">INDEX('Wkly eq indx data joined'!$A$1:$AJ$1150,MATCH('Wkly eq indx data aligned'!$A621,OFFSET(INDIRECT(ADDRESS(1,MATCH(S$1,'Wkly eq indx data joined'!$1:$1,0),1,1,$A$1)),,,1150,1),0),MATCH(S$1,'Wkly eq indx data joined'!$1:$1,0)+1)</f>
        <v>28888.5</v>
      </c>
    </row>
    <row r="622" spans="1:19" x14ac:dyDescent="0.25">
      <c r="A622" s="4">
        <f t="shared" si="9"/>
        <v>40865</v>
      </c>
      <c r="B622" s="9" cm="1">
        <f t="array" aca="1" ref="B622" ca="1">INDEX('Wkly eq indx data joined'!$A$1:$AJ$1150,MATCH('Wkly eq indx data aligned'!$A622,OFFSET(INDIRECT(ADDRESS(1,MATCH(B$1,'Wkly eq indx data joined'!$1:$1,0),1,1,$A$1)),,,1150,1),0),MATCH(B$1,'Wkly eq indx data joined'!$1:$1,0)+1)</f>
        <v>4176.9650000000001</v>
      </c>
      <c r="C622" s="9" cm="1">
        <f t="array" aca="1" ref="C622" ca="1">INDEX('Wkly eq indx data joined'!$A$1:$AJ$1150,MATCH('Wkly eq indx data aligned'!$A622,OFFSET(INDIRECT(ADDRESS(1,MATCH(C$1,'Wkly eq indx data joined'!$1:$1,0),1,1,$A$1)),,,1150,1),0),MATCH(C$1,'Wkly eq indx data joined'!$1:$1,0)+1)</f>
        <v>8374.91</v>
      </c>
      <c r="D622" s="18" cm="1">
        <f t="array" aca="1" ref="D622" ca="1">IFERROR(INDEX('Wkly eq indx data joined'!$A$1:$AJ$1150,MATCH('Wkly eq indx data aligned'!$A622,OFFSET(INDIRECT(ADDRESS(1,MATCH(D$1,'Wkly eq indx data joined'!$1:$1,0),1,1,$A$1)),,,1150,1),0),MATCH(D$1,'Wkly eq indx data joined'!$1:$1,0)+1),D621)</f>
        <v>2416.5619999999999</v>
      </c>
      <c r="E622" s="9" cm="1">
        <f t="array" aca="1" ref="E622" ca="1">INDEX('Wkly eq indx data joined'!$A$1:$AJ$1150,MATCH('Wkly eq indx data aligned'!$A622,OFFSET(INDIRECT(ADDRESS(1,MATCH(E$1,'Wkly eq indx data joined'!$1:$1,0),1,1,$A$1)),,,1150,1),0),MATCH(E$1,'Wkly eq indx data joined'!$1:$1,0)+1)</f>
        <v>11892.44</v>
      </c>
      <c r="F622" s="9" cm="1">
        <f t="array" aca="1" ref="F622" ca="1">INDEX('Wkly eq indx data joined'!$A$1:$AJ$1150,MATCH('Wkly eq indx data aligned'!$A622,OFFSET(INDIRECT(ADDRESS(1,MATCH(F$1,'Wkly eq indx data joined'!$1:$1,0),1,1,$A$1)),,,1150,1),0),MATCH(F$1,'Wkly eq indx data joined'!$1:$1,0)+1)</f>
        <v>5614.61</v>
      </c>
      <c r="G622" s="9" cm="1">
        <f t="array" aca="1" ref="G622" ca="1">INDEX('Wkly eq indx data joined'!$A$1:$AJ$1150,MATCH('Wkly eq indx data aligned'!$A622,OFFSET(INDIRECT(ADDRESS(1,MATCH(G$1,'Wkly eq indx data joined'!$1:$1,0),1,1,$A$1)),,,1150,1),0),MATCH(G$1,'Wkly eq indx data joined'!$1:$1,0)+1)</f>
        <v>1215.6500000000001</v>
      </c>
      <c r="H622" s="9" cm="1">
        <f t="array" aca="1" ref="H622" ca="1">INDEX('Wkly eq indx data joined'!$A$1:$AJ$1150,MATCH('Wkly eq indx data aligned'!$A622,OFFSET(INDIRECT(ADDRESS(1,MATCH(H$1,'Wkly eq indx data joined'!$1:$1,0),1,1,$A$1)),,,1150,1),0),MATCH(H$1,'Wkly eq indx data joined'!$1:$1,0)+1)</f>
        <v>5362.94</v>
      </c>
      <c r="I622" s="9" cm="1">
        <f t="array" aca="1" ref="I622" ca="1">INDEX('Wkly eq indx data joined'!$A$1:$AJ$1150,MATCH('Wkly eq indx data aligned'!$A622,OFFSET(INDIRECT(ADDRESS(1,MATCH(I$1,'Wkly eq indx data joined'!$1:$1,0),1,1,$A$1)),,,1150,1),0),MATCH(I$1,'Wkly eq indx data joined'!$1:$1,0)+1)</f>
        <v>18491.23</v>
      </c>
      <c r="J622" s="9" cm="1">
        <f t="array" aca="1" ref="J622" ca="1">INDEX('Wkly eq indx data joined'!$A$1:$AJ$1150,MATCH('Wkly eq indx data aligned'!$A622,OFFSET(INDIRECT(ADDRESS(1,MATCH(J$1,'Wkly eq indx data joined'!$1:$1,0),1,1,$A$1)),,,1150,1),0),MATCH(J$1,'Wkly eq indx data joined'!$1:$1,0)+1)</f>
        <v>2997.01</v>
      </c>
      <c r="K622" s="9" cm="1">
        <f t="array" aca="1" ref="K622" ca="1">INDEX('Wkly eq indx data joined'!$A$1:$AJ$1150,MATCH('Wkly eq indx data aligned'!$A622,OFFSET(INDIRECT(ADDRESS(1,MATCH(K$1,'Wkly eq indx data joined'!$1:$1,0),1,1,$A$1)),,,1150,1),0),MATCH(K$1,'Wkly eq indx data joined'!$1:$1,0)+1)</f>
        <v>5800.24</v>
      </c>
      <c r="L622" s="12" cm="1">
        <f t="array" aca="1" ref="L622" ca="1">INDEX('Wkly eq indx data joined'!$A$1:$AJ$1150,MATCH('Wkly eq indx data aligned'!$A622+2,OFFSET(INDIRECT(ADDRESS(1,MATCH(L$1,'Wkly eq indx data joined'!$1:$1,0),1,1,$A$1)),,,1150,1),0),MATCH(L$1,'Wkly eq indx data joined'!$1:$1,0)+1)</f>
        <v>1839.17</v>
      </c>
      <c r="M622" s="9" cm="1">
        <f t="array" aca="1" ref="M622" ca="1">INDEX('Wkly eq indx data joined'!$A$1:$AJ$1150,MATCH('Wkly eq indx data aligned'!$A622,OFFSET(INDIRECT(ADDRESS(1,MATCH(M$1,'Wkly eq indx data joined'!$1:$1,0),1,1,$A$1)),,,1150,1),0),MATCH(M$1,'Wkly eq indx data joined'!$1:$1,0)+1)</f>
        <v>56731.3</v>
      </c>
      <c r="N622" s="9" cm="1">
        <f t="array" aca="1" ref="N622" ca="1">INDEX('Wkly eq indx data joined'!$A$1:$AJ$1150,MATCH('Wkly eq indx data aligned'!$A622,OFFSET(INDIRECT(ADDRESS(1,MATCH(N$1,'Wkly eq indx data joined'!$1:$1,0),1,1,$A$1)),,,1150,1),0),MATCH(N$1,'Wkly eq indx data joined'!$1:$1,0)+1)</f>
        <v>2607.11</v>
      </c>
      <c r="O622" s="13" cm="1">
        <f t="array" aca="1" ref="O622" ca="1">INDEX('Wkly eq indx data joined'!$A$1:$AJ$1150,MATCH('Wkly eq indx data aligned'!$A622+1,OFFSET(INDIRECT(ADDRESS(1,MATCH(O$1,'Wkly eq indx data joined'!$1:$1,0),1,1,$A$1)),,,1150,1),0),MATCH(O$1,'Wkly eq indx data joined'!$1:$1,0)+1)</f>
        <v>7233.78</v>
      </c>
      <c r="P622" s="12" cm="1">
        <f t="array" aca="1" ref="P622" ca="1">INDEX('Wkly eq indx data joined'!$A$1:$AJ$1150,MATCH('Wkly eq indx data aligned'!$A622+2,OFFSET(INDIRECT(ADDRESS(1,MATCH(P$1,'Wkly eq indx data joined'!$1:$1,0),1,1,$A$1)),,,1150,1),0),MATCH(P$1,'Wkly eq indx data joined'!$1:$1,0)+1)</f>
        <v>4905.8</v>
      </c>
      <c r="Q622" s="9" cm="1">
        <f t="array" aca="1" ref="Q622" ca="1">INDEX('Wkly eq indx data joined'!$A$1:$AJ$1150,MATCH('Wkly eq indx data aligned'!$A622,OFFSET(INDIRECT(ADDRESS(1,MATCH(Q$1,'Wkly eq indx data joined'!$1:$1,0),1,1,$A$1)),,,1150,1),0),MATCH(Q$1,'Wkly eq indx data joined'!$1:$1,0)+1)</f>
        <v>288.01</v>
      </c>
      <c r="R622" s="12" cm="1">
        <f t="array" aca="1" ref="R622" ca="1">INDEX('Wkly eq indx data joined'!$A$1:$AJ$1150,MATCH('Wkly eq indx data aligned'!$A622+2,OFFSET(INDIRECT(ADDRESS(1,MATCH(R$1,'Wkly eq indx data joined'!$1:$1,0),1,1,$A$1)),,,1150,1),0),MATCH(R$1,'Wkly eq indx data joined'!$1:$1,0)+1)</f>
        <v>1460.56</v>
      </c>
      <c r="S622" s="9" cm="1">
        <f t="array" aca="1" ref="S622" ca="1">INDEX('Wkly eq indx data joined'!$A$1:$AJ$1150,MATCH('Wkly eq indx data aligned'!$A622,OFFSET(INDIRECT(ADDRESS(1,MATCH(S$1,'Wkly eq indx data joined'!$1:$1,0),1,1,$A$1)),,,1150,1),0),MATCH(S$1,'Wkly eq indx data joined'!$1:$1,0)+1)</f>
        <v>28431.41</v>
      </c>
    </row>
    <row r="623" spans="1:19" x14ac:dyDescent="0.25">
      <c r="A623" s="4">
        <f t="shared" si="9"/>
        <v>40872</v>
      </c>
      <c r="B623" s="9" cm="1">
        <f t="array" aca="1" ref="B623" ca="1">INDEX('Wkly eq indx data joined'!$A$1:$AJ$1150,MATCH('Wkly eq indx data aligned'!$A623,OFFSET(INDIRECT(ADDRESS(1,MATCH(B$1,'Wkly eq indx data joined'!$1:$1,0),1,1,$A$1)),,,1150,1),0),MATCH(B$1,'Wkly eq indx data joined'!$1:$1,0)+1)</f>
        <v>3984.3420000000001</v>
      </c>
      <c r="C623" s="9" cm="1">
        <f t="array" aca="1" ref="C623" ca="1">INDEX('Wkly eq indx data joined'!$A$1:$AJ$1150,MATCH('Wkly eq indx data aligned'!$A623,OFFSET(INDIRECT(ADDRESS(1,MATCH(C$1,'Wkly eq indx data joined'!$1:$1,0),1,1,$A$1)),,,1150,1),0),MATCH(C$1,'Wkly eq indx data joined'!$1:$1,0)+1)</f>
        <v>8160.01</v>
      </c>
      <c r="D623" s="18" cm="1">
        <f t="array" aca="1" ref="D623" ca="1">IFERROR(INDEX('Wkly eq indx data joined'!$A$1:$AJ$1150,MATCH('Wkly eq indx data aligned'!$A623,OFFSET(INDIRECT(ADDRESS(1,MATCH(D$1,'Wkly eq indx data joined'!$1:$1,0),1,1,$A$1)),,,1150,1),0),MATCH(D$1,'Wkly eq indx data joined'!$1:$1,0)+1),D622)</f>
        <v>2380.2240000000002</v>
      </c>
      <c r="E623" s="9" cm="1">
        <f t="array" aca="1" ref="E623" ca="1">INDEX('Wkly eq indx data joined'!$A$1:$AJ$1150,MATCH('Wkly eq indx data aligned'!$A623,OFFSET(INDIRECT(ADDRESS(1,MATCH(E$1,'Wkly eq indx data joined'!$1:$1,0),1,1,$A$1)),,,1150,1),0),MATCH(E$1,'Wkly eq indx data joined'!$1:$1,0)+1)</f>
        <v>11462.06</v>
      </c>
      <c r="F623" s="9" cm="1">
        <f t="array" aca="1" ref="F623" ca="1">INDEX('Wkly eq indx data joined'!$A$1:$AJ$1150,MATCH('Wkly eq indx data aligned'!$A623,OFFSET(INDIRECT(ADDRESS(1,MATCH(F$1,'Wkly eq indx data joined'!$1:$1,0),1,1,$A$1)),,,1150,1),0),MATCH(F$1,'Wkly eq indx data joined'!$1:$1,0)+1)</f>
        <v>5395.61</v>
      </c>
      <c r="G623" s="9" cm="1">
        <f t="array" aca="1" ref="G623" ca="1">INDEX('Wkly eq indx data joined'!$A$1:$AJ$1150,MATCH('Wkly eq indx data aligned'!$A623,OFFSET(INDIRECT(ADDRESS(1,MATCH(G$1,'Wkly eq indx data joined'!$1:$1,0),1,1,$A$1)),,,1150,1),0),MATCH(G$1,'Wkly eq indx data joined'!$1:$1,0)+1)</f>
        <v>1158.67</v>
      </c>
      <c r="H623" s="9" cm="1">
        <f t="array" aca="1" ref="H623" ca="1">INDEX('Wkly eq indx data joined'!$A$1:$AJ$1150,MATCH('Wkly eq indx data aligned'!$A623,OFFSET(INDIRECT(ADDRESS(1,MATCH(H$1,'Wkly eq indx data joined'!$1:$1,0),1,1,$A$1)),,,1150,1),0),MATCH(H$1,'Wkly eq indx data joined'!$1:$1,0)+1)</f>
        <v>5164.6499999999996</v>
      </c>
      <c r="I623" s="9" cm="1">
        <f t="array" aca="1" ref="I623" ca="1">INDEX('Wkly eq indx data joined'!$A$1:$AJ$1150,MATCH('Wkly eq indx data aligned'!$A623,OFFSET(INDIRECT(ADDRESS(1,MATCH(I$1,'Wkly eq indx data joined'!$1:$1,0),1,1,$A$1)),,,1150,1),0),MATCH(I$1,'Wkly eq indx data joined'!$1:$1,0)+1)</f>
        <v>17689.48</v>
      </c>
      <c r="J623" s="9" cm="1">
        <f t="array" aca="1" ref="J623" ca="1">INDEX('Wkly eq indx data joined'!$A$1:$AJ$1150,MATCH('Wkly eq indx data aligned'!$A623,OFFSET(INDIRECT(ADDRESS(1,MATCH(J$1,'Wkly eq indx data joined'!$1:$1,0),1,1,$A$1)),,,1150,1),0),MATCH(J$1,'Wkly eq indx data joined'!$1:$1,0)+1)</f>
        <v>2856.97</v>
      </c>
      <c r="K623" s="9" cm="1">
        <f t="array" aca="1" ref="K623" ca="1">INDEX('Wkly eq indx data joined'!$A$1:$AJ$1150,MATCH('Wkly eq indx data aligned'!$A623,OFFSET(INDIRECT(ADDRESS(1,MATCH(K$1,'Wkly eq indx data joined'!$1:$1,0),1,1,$A$1)),,,1150,1),0),MATCH(K$1,'Wkly eq indx data joined'!$1:$1,0)+1)</f>
        <v>5492.87</v>
      </c>
      <c r="L623" s="12" cm="1">
        <f t="array" aca="1" ref="L623" ca="1">INDEX('Wkly eq indx data joined'!$A$1:$AJ$1150,MATCH('Wkly eq indx data aligned'!$A623+2,OFFSET(INDIRECT(ADDRESS(1,MATCH(L$1,'Wkly eq indx data joined'!$1:$1,0),1,1,$A$1)),,,1150,1),0),MATCH(L$1,'Wkly eq indx data joined'!$1:$1,0)+1)</f>
        <v>1776.4</v>
      </c>
      <c r="M623" s="9" cm="1">
        <f t="array" aca="1" ref="M623" ca="1">INDEX('Wkly eq indx data joined'!$A$1:$AJ$1150,MATCH('Wkly eq indx data aligned'!$A623,OFFSET(INDIRECT(ADDRESS(1,MATCH(M$1,'Wkly eq indx data joined'!$1:$1,0),1,1,$A$1)),,,1150,1),0),MATCH(M$1,'Wkly eq indx data joined'!$1:$1,0)+1)</f>
        <v>54894.5</v>
      </c>
      <c r="N623" s="9" cm="1">
        <f t="array" aca="1" ref="N623" ca="1">INDEX('Wkly eq indx data joined'!$A$1:$AJ$1150,MATCH('Wkly eq indx data aligned'!$A623,OFFSET(INDIRECT(ADDRESS(1,MATCH(N$1,'Wkly eq indx data joined'!$1:$1,0),1,1,$A$1)),,,1150,1),0),MATCH(N$1,'Wkly eq indx data joined'!$1:$1,0)+1)</f>
        <v>2521.9699999999998</v>
      </c>
      <c r="O623" s="13" cm="1">
        <f t="array" aca="1" ref="O623" ca="1">INDEX('Wkly eq indx data joined'!$A$1:$AJ$1150,MATCH('Wkly eq indx data aligned'!$A623+1,OFFSET(INDIRECT(ADDRESS(1,MATCH(O$1,'Wkly eq indx data joined'!$1:$1,0),1,1,$A$1)),,,1150,1),0),MATCH(O$1,'Wkly eq indx data joined'!$1:$1,0)+1)</f>
        <v>6784.52</v>
      </c>
      <c r="P623" s="12" cm="1">
        <f t="array" aca="1" ref="P623" ca="1">INDEX('Wkly eq indx data joined'!$A$1:$AJ$1150,MATCH('Wkly eq indx data aligned'!$A623+2,OFFSET(INDIRECT(ADDRESS(1,MATCH(P$1,'Wkly eq indx data joined'!$1:$1,0),1,1,$A$1)),,,1150,1),0),MATCH(P$1,'Wkly eq indx data joined'!$1:$1,0)+1)</f>
        <v>4710.05</v>
      </c>
      <c r="Q623" s="9" cm="1">
        <f t="array" aca="1" ref="Q623" ca="1">INDEX('Wkly eq indx data joined'!$A$1:$AJ$1150,MATCH('Wkly eq indx data aligned'!$A623,OFFSET(INDIRECT(ADDRESS(1,MATCH(Q$1,'Wkly eq indx data joined'!$1:$1,0),1,1,$A$1)),,,1150,1),0),MATCH(Q$1,'Wkly eq indx data joined'!$1:$1,0)+1)</f>
        <v>274.37</v>
      </c>
      <c r="R623" s="12" cm="1">
        <f t="array" aca="1" ref="R623" ca="1">INDEX('Wkly eq indx data joined'!$A$1:$AJ$1150,MATCH('Wkly eq indx data aligned'!$A623+2,OFFSET(INDIRECT(ADDRESS(1,MATCH(R$1,'Wkly eq indx data joined'!$1:$1,0),1,1,$A$1)),,,1150,1),0),MATCH(R$1,'Wkly eq indx data joined'!$1:$1,0)+1)</f>
        <v>1410.84</v>
      </c>
      <c r="S623" s="9" cm="1">
        <f t="array" aca="1" ref="S623" ca="1">INDEX('Wkly eq indx data joined'!$A$1:$AJ$1150,MATCH('Wkly eq indx data aligned'!$A623,OFFSET(INDIRECT(ADDRESS(1,MATCH(S$1,'Wkly eq indx data joined'!$1:$1,0),1,1,$A$1)),,,1150,1),0),MATCH(S$1,'Wkly eq indx data joined'!$1:$1,0)+1)</f>
        <v>27770.91</v>
      </c>
    </row>
    <row r="624" spans="1:19" x14ac:dyDescent="0.25">
      <c r="A624" s="4">
        <f t="shared" si="9"/>
        <v>40879</v>
      </c>
      <c r="B624" s="9" cm="1">
        <f t="array" aca="1" ref="B624" ca="1">INDEX('Wkly eq indx data joined'!$A$1:$AJ$1150,MATCH('Wkly eq indx data aligned'!$A624,OFFSET(INDIRECT(ADDRESS(1,MATCH(B$1,'Wkly eq indx data joined'!$1:$1,0),1,1,$A$1)),,,1150,1),0),MATCH(B$1,'Wkly eq indx data joined'!$1:$1,0)+1)</f>
        <v>4288.0029999999997</v>
      </c>
      <c r="C624" s="9" cm="1">
        <f t="array" aca="1" ref="C624" ca="1">INDEX('Wkly eq indx data joined'!$A$1:$AJ$1150,MATCH('Wkly eq indx data aligned'!$A624,OFFSET(INDIRECT(ADDRESS(1,MATCH(C$1,'Wkly eq indx data joined'!$1:$1,0),1,1,$A$1)),,,1150,1),0),MATCH(C$1,'Wkly eq indx data joined'!$1:$1,0)+1)</f>
        <v>8643.75</v>
      </c>
      <c r="D624" s="18" cm="1">
        <f t="array" aca="1" ref="D624" ca="1">IFERROR(INDEX('Wkly eq indx data joined'!$A$1:$AJ$1150,MATCH('Wkly eq indx data aligned'!$A624,OFFSET(INDIRECT(ADDRESS(1,MATCH(D$1,'Wkly eq indx data joined'!$1:$1,0),1,1,$A$1)),,,1150,1),0),MATCH(D$1,'Wkly eq indx data joined'!$1:$1,0)+1),D623)</f>
        <v>2360.6640000000002</v>
      </c>
      <c r="E624" s="9" cm="1">
        <f t="array" aca="1" ref="E624" ca="1">INDEX('Wkly eq indx data joined'!$A$1:$AJ$1150,MATCH('Wkly eq indx data aligned'!$A624,OFFSET(INDIRECT(ADDRESS(1,MATCH(E$1,'Wkly eq indx data joined'!$1:$1,0),1,1,$A$1)),,,1150,1),0),MATCH(E$1,'Wkly eq indx data joined'!$1:$1,0)+1)</f>
        <v>12075.09</v>
      </c>
      <c r="F624" s="9" cm="1">
        <f t="array" aca="1" ref="F624" ca="1">INDEX('Wkly eq indx data joined'!$A$1:$AJ$1150,MATCH('Wkly eq indx data aligned'!$A624,OFFSET(INDIRECT(ADDRESS(1,MATCH(F$1,'Wkly eq indx data joined'!$1:$1,0),1,1,$A$1)),,,1150,1),0),MATCH(F$1,'Wkly eq indx data joined'!$1:$1,0)+1)</f>
        <v>5718.85</v>
      </c>
      <c r="G624" s="9" cm="1">
        <f t="array" aca="1" ref="G624" ca="1">INDEX('Wkly eq indx data joined'!$A$1:$AJ$1150,MATCH('Wkly eq indx data aligned'!$A624,OFFSET(INDIRECT(ADDRESS(1,MATCH(G$1,'Wkly eq indx data joined'!$1:$1,0),1,1,$A$1)),,,1150,1),0),MATCH(G$1,'Wkly eq indx data joined'!$1:$1,0)+1)</f>
        <v>1244.28</v>
      </c>
      <c r="H624" s="9" cm="1">
        <f t="array" aca="1" ref="H624" ca="1">INDEX('Wkly eq indx data joined'!$A$1:$AJ$1150,MATCH('Wkly eq indx data aligned'!$A624,OFFSET(INDIRECT(ADDRESS(1,MATCH(H$1,'Wkly eq indx data joined'!$1:$1,0),1,1,$A$1)),,,1150,1),0),MATCH(H$1,'Wkly eq indx data joined'!$1:$1,0)+1)</f>
        <v>5552.29</v>
      </c>
      <c r="I624" s="9" cm="1">
        <f t="array" aca="1" ref="I624" ca="1">INDEX('Wkly eq indx data joined'!$A$1:$AJ$1150,MATCH('Wkly eq indx data aligned'!$A624,OFFSET(INDIRECT(ADDRESS(1,MATCH(I$1,'Wkly eq indx data joined'!$1:$1,0),1,1,$A$1)),,,1150,1),0),MATCH(I$1,'Wkly eq indx data joined'!$1:$1,0)+1)</f>
        <v>19040.39</v>
      </c>
      <c r="J624" s="9" cm="1">
        <f t="array" aca="1" ref="J624" ca="1">INDEX('Wkly eq indx data joined'!$A$1:$AJ$1150,MATCH('Wkly eq indx data aligned'!$A624,OFFSET(INDIRECT(ADDRESS(1,MATCH(J$1,'Wkly eq indx data joined'!$1:$1,0),1,1,$A$1)),,,1150,1),0),MATCH(J$1,'Wkly eq indx data joined'!$1:$1,0)+1)</f>
        <v>3164.95</v>
      </c>
      <c r="K624" s="9" cm="1">
        <f t="array" aca="1" ref="K624" ca="1">INDEX('Wkly eq indx data joined'!$A$1:$AJ$1150,MATCH('Wkly eq indx data aligned'!$A624,OFFSET(INDIRECT(ADDRESS(1,MATCH(K$1,'Wkly eq indx data joined'!$1:$1,0),1,1,$A$1)),,,1150,1),0),MATCH(K$1,'Wkly eq indx data joined'!$1:$1,0)+1)</f>
        <v>6080.68</v>
      </c>
      <c r="L624" s="12" cm="1">
        <f t="array" aca="1" ref="L624" ca="1">INDEX('Wkly eq indx data joined'!$A$1:$AJ$1150,MATCH('Wkly eq indx data aligned'!$A624+2,OFFSET(INDIRECT(ADDRESS(1,MATCH(L$1,'Wkly eq indx data joined'!$1:$1,0),1,1,$A$1)),,,1150,1),0),MATCH(L$1,'Wkly eq indx data joined'!$1:$1,0)+1)</f>
        <v>1916.04</v>
      </c>
      <c r="M624" s="9" cm="1">
        <f t="array" aca="1" ref="M624" ca="1">INDEX('Wkly eq indx data joined'!$A$1:$AJ$1150,MATCH('Wkly eq indx data aligned'!$A624,OFFSET(INDIRECT(ADDRESS(1,MATCH(M$1,'Wkly eq indx data joined'!$1:$1,0),1,1,$A$1)),,,1150,1),0),MATCH(M$1,'Wkly eq indx data joined'!$1:$1,0)+1)</f>
        <v>57885.9</v>
      </c>
      <c r="N624" s="9" cm="1">
        <f t="array" aca="1" ref="N624" ca="1">INDEX('Wkly eq indx data joined'!$A$1:$AJ$1150,MATCH('Wkly eq indx data aligned'!$A624,OFFSET(INDIRECT(ADDRESS(1,MATCH(N$1,'Wkly eq indx data joined'!$1:$1,0),1,1,$A$1)),,,1150,1),0),MATCH(N$1,'Wkly eq indx data joined'!$1:$1,0)+1)</f>
        <v>2720.59</v>
      </c>
      <c r="O624" s="13" cm="1">
        <f t="array" aca="1" ref="O624" ca="1">INDEX('Wkly eq indx data joined'!$A$1:$AJ$1150,MATCH('Wkly eq indx data aligned'!$A624+1,OFFSET(INDIRECT(ADDRESS(1,MATCH(O$1,'Wkly eq indx data joined'!$1:$1,0),1,1,$A$1)),,,1150,1),0),MATCH(O$1,'Wkly eq indx data joined'!$1:$1,0)+1)</f>
        <v>7140.68</v>
      </c>
      <c r="P624" s="12" cm="1">
        <f t="array" aca="1" ref="P624" ca="1">INDEX('Wkly eq indx data joined'!$A$1:$AJ$1150,MATCH('Wkly eq indx data aligned'!$A624+2,OFFSET(INDIRECT(ADDRESS(1,MATCH(P$1,'Wkly eq indx data joined'!$1:$1,0),1,1,$A$1)),,,1150,1),0),MATCH(P$1,'Wkly eq indx data joined'!$1:$1,0)+1)</f>
        <v>5050.1499999999996</v>
      </c>
      <c r="Q624" s="9" cm="1">
        <f t="array" aca="1" ref="Q624" ca="1">INDEX('Wkly eq indx data joined'!$A$1:$AJ$1150,MATCH('Wkly eq indx data aligned'!$A624,OFFSET(INDIRECT(ADDRESS(1,MATCH(Q$1,'Wkly eq indx data joined'!$1:$1,0),1,1,$A$1)),,,1150,1),0),MATCH(Q$1,'Wkly eq indx data joined'!$1:$1,0)+1)</f>
        <v>300.77</v>
      </c>
      <c r="R624" s="12" cm="1">
        <f t="array" aca="1" ref="R624" ca="1">INDEX('Wkly eq indx data joined'!$A$1:$AJ$1150,MATCH('Wkly eq indx data aligned'!$A624+2,OFFSET(INDIRECT(ADDRESS(1,MATCH(R$1,'Wkly eq indx data joined'!$1:$1,0),1,1,$A$1)),,,1150,1),0),MATCH(R$1,'Wkly eq indx data joined'!$1:$1,0)+1)</f>
        <v>1505.77</v>
      </c>
      <c r="S624" s="9" cm="1">
        <f t="array" aca="1" ref="S624" ca="1">INDEX('Wkly eq indx data joined'!$A$1:$AJ$1150,MATCH('Wkly eq indx data aligned'!$A624,OFFSET(INDIRECT(ADDRESS(1,MATCH(S$1,'Wkly eq indx data joined'!$1:$1,0),1,1,$A$1)),,,1150,1),0),MATCH(S$1,'Wkly eq indx data joined'!$1:$1,0)+1)</f>
        <v>29187.83</v>
      </c>
    </row>
    <row r="625" spans="1:19" x14ac:dyDescent="0.25">
      <c r="A625" s="4">
        <f t="shared" si="9"/>
        <v>40886</v>
      </c>
      <c r="B625" s="9" cm="1">
        <f t="array" aca="1" ref="B625" ca="1">INDEX('Wkly eq indx data joined'!$A$1:$AJ$1150,MATCH('Wkly eq indx data aligned'!$A625,OFFSET(INDIRECT(ADDRESS(1,MATCH(B$1,'Wkly eq indx data joined'!$1:$1,0),1,1,$A$1)),,,1150,1),0),MATCH(B$1,'Wkly eq indx data joined'!$1:$1,0)+1)</f>
        <v>4203.0159999999996</v>
      </c>
      <c r="C625" s="9" cm="1">
        <f t="array" aca="1" ref="C625" ca="1">INDEX('Wkly eq indx data joined'!$A$1:$AJ$1150,MATCH('Wkly eq indx data aligned'!$A625,OFFSET(INDIRECT(ADDRESS(1,MATCH(C$1,'Wkly eq indx data joined'!$1:$1,0),1,1,$A$1)),,,1150,1),0),MATCH(C$1,'Wkly eq indx data joined'!$1:$1,0)+1)</f>
        <v>8536.4599999999991</v>
      </c>
      <c r="D625" s="18" cm="1">
        <f t="array" aca="1" ref="D625" ca="1">IFERROR(INDEX('Wkly eq indx data joined'!$A$1:$AJ$1150,MATCH('Wkly eq indx data aligned'!$A625,OFFSET(INDIRECT(ADDRESS(1,MATCH(D$1,'Wkly eq indx data joined'!$1:$1,0),1,1,$A$1)),,,1150,1),0),MATCH(D$1,'Wkly eq indx data joined'!$1:$1,0)+1),D624)</f>
        <v>2315.27</v>
      </c>
      <c r="E625" s="9" cm="1">
        <f t="array" aca="1" ref="E625" ca="1">INDEX('Wkly eq indx data joined'!$A$1:$AJ$1150,MATCH('Wkly eq indx data aligned'!$A625,OFFSET(INDIRECT(ADDRESS(1,MATCH(E$1,'Wkly eq indx data joined'!$1:$1,0),1,1,$A$1)),,,1150,1),0),MATCH(E$1,'Wkly eq indx data joined'!$1:$1,0)+1)</f>
        <v>12034.75</v>
      </c>
      <c r="F625" s="9" cm="1">
        <f t="array" aca="1" ref="F625" ca="1">INDEX('Wkly eq indx data joined'!$A$1:$AJ$1150,MATCH('Wkly eq indx data aligned'!$A625,OFFSET(INDIRECT(ADDRESS(1,MATCH(F$1,'Wkly eq indx data joined'!$1:$1,0),1,1,$A$1)),,,1150,1),0),MATCH(F$1,'Wkly eq indx data joined'!$1:$1,0)+1)</f>
        <v>5793.57</v>
      </c>
      <c r="G625" s="9" cm="1">
        <f t="array" aca="1" ref="G625" ca="1">INDEX('Wkly eq indx data joined'!$A$1:$AJ$1150,MATCH('Wkly eq indx data aligned'!$A625,OFFSET(INDIRECT(ADDRESS(1,MATCH(G$1,'Wkly eq indx data joined'!$1:$1,0),1,1,$A$1)),,,1150,1),0),MATCH(G$1,'Wkly eq indx data joined'!$1:$1,0)+1)</f>
        <v>1255.19</v>
      </c>
      <c r="H625" s="9" cm="1">
        <f t="array" aca="1" ref="H625" ca="1">INDEX('Wkly eq indx data joined'!$A$1:$AJ$1150,MATCH('Wkly eq indx data aligned'!$A625,OFFSET(INDIRECT(ADDRESS(1,MATCH(H$1,'Wkly eq indx data joined'!$1:$1,0),1,1,$A$1)),,,1150,1),0),MATCH(H$1,'Wkly eq indx data joined'!$1:$1,0)+1)</f>
        <v>5529.21</v>
      </c>
      <c r="I625" s="9" cm="1">
        <f t="array" aca="1" ref="I625" ca="1">INDEX('Wkly eq indx data joined'!$A$1:$AJ$1150,MATCH('Wkly eq indx data aligned'!$A625,OFFSET(INDIRECT(ADDRESS(1,MATCH(I$1,'Wkly eq indx data joined'!$1:$1,0),1,1,$A$1)),,,1150,1),0),MATCH(I$1,'Wkly eq indx data joined'!$1:$1,0)+1)</f>
        <v>18586.23</v>
      </c>
      <c r="J625" s="9" cm="1">
        <f t="array" aca="1" ref="J625" ca="1">INDEX('Wkly eq indx data joined'!$A$1:$AJ$1150,MATCH('Wkly eq indx data aligned'!$A625,OFFSET(INDIRECT(ADDRESS(1,MATCH(J$1,'Wkly eq indx data joined'!$1:$1,0),1,1,$A$1)),,,1150,1),0),MATCH(J$1,'Wkly eq indx data joined'!$1:$1,0)+1)</f>
        <v>3172.35</v>
      </c>
      <c r="K625" s="9" cm="1">
        <f t="array" aca="1" ref="K625" ca="1">INDEX('Wkly eq indx data joined'!$A$1:$AJ$1150,MATCH('Wkly eq indx data aligned'!$A625,OFFSET(INDIRECT(ADDRESS(1,MATCH(K$1,'Wkly eq indx data joined'!$1:$1,0),1,1,$A$1)),,,1150,1),0),MATCH(K$1,'Wkly eq indx data joined'!$1:$1,0)+1)</f>
        <v>5986.71</v>
      </c>
      <c r="L625" s="12" cm="1">
        <f t="array" aca="1" ref="L625" ca="1">INDEX('Wkly eq indx data joined'!$A$1:$AJ$1150,MATCH('Wkly eq indx data aligned'!$A625+2,OFFSET(INDIRECT(ADDRESS(1,MATCH(L$1,'Wkly eq indx data joined'!$1:$1,0),1,1,$A$1)),,,1150,1),0),MATCH(L$1,'Wkly eq indx data joined'!$1:$1,0)+1)</f>
        <v>1874.75</v>
      </c>
      <c r="M625" s="9" cm="1">
        <f t="array" aca="1" ref="M625" ca="1">INDEX('Wkly eq indx data joined'!$A$1:$AJ$1150,MATCH('Wkly eq indx data aligned'!$A625,OFFSET(INDIRECT(ADDRESS(1,MATCH(M$1,'Wkly eq indx data joined'!$1:$1,0),1,1,$A$1)),,,1150,1),0),MATCH(M$1,'Wkly eq indx data joined'!$1:$1,0)+1)</f>
        <v>58236.5</v>
      </c>
      <c r="N625" s="9" cm="1">
        <f t="array" aca="1" ref="N625" ca="1">INDEX('Wkly eq indx data joined'!$A$1:$AJ$1150,MATCH('Wkly eq indx data aligned'!$A625,OFFSET(INDIRECT(ADDRESS(1,MATCH(N$1,'Wkly eq indx data joined'!$1:$1,0),1,1,$A$1)),,,1150,1),0),MATCH(N$1,'Wkly eq indx data joined'!$1:$1,0)+1)</f>
        <v>2741.29</v>
      </c>
      <c r="O625" s="13" cm="1">
        <f t="array" aca="1" ref="O625" ca="1">INDEX('Wkly eq indx data joined'!$A$1:$AJ$1150,MATCH('Wkly eq indx data aligned'!$A625+1,OFFSET(INDIRECT(ADDRESS(1,MATCH(O$1,'Wkly eq indx data joined'!$1:$1,0),1,1,$A$1)),,,1150,1),0),MATCH(O$1,'Wkly eq indx data joined'!$1:$1,0)+1)</f>
        <v>6893.3</v>
      </c>
      <c r="P625" s="12" cm="1">
        <f t="array" aca="1" ref="P625" ca="1">INDEX('Wkly eq indx data joined'!$A$1:$AJ$1150,MATCH('Wkly eq indx data aligned'!$A625+2,OFFSET(INDIRECT(ADDRESS(1,MATCH(P$1,'Wkly eq indx data joined'!$1:$1,0),1,1,$A$1)),,,1150,1),0),MATCH(P$1,'Wkly eq indx data joined'!$1:$1,0)+1)</f>
        <v>4866.7</v>
      </c>
      <c r="Q625" s="9" cm="1">
        <f t="array" aca="1" ref="Q625" ca="1">INDEX('Wkly eq indx data joined'!$A$1:$AJ$1150,MATCH('Wkly eq indx data aligned'!$A625,OFFSET(INDIRECT(ADDRESS(1,MATCH(Q$1,'Wkly eq indx data joined'!$1:$1,0),1,1,$A$1)),,,1150,1),0),MATCH(Q$1,'Wkly eq indx data joined'!$1:$1,0)+1)</f>
        <v>304.58</v>
      </c>
      <c r="R625" s="12" cm="1">
        <f t="array" aca="1" ref="R625" ca="1">INDEX('Wkly eq indx data joined'!$A$1:$AJ$1150,MATCH('Wkly eq indx data aligned'!$A625+2,OFFSET(INDIRECT(ADDRESS(1,MATCH(R$1,'Wkly eq indx data joined'!$1:$1,0),1,1,$A$1)),,,1150,1),0),MATCH(R$1,'Wkly eq indx data joined'!$1:$1,0)+1)</f>
        <v>1396.28</v>
      </c>
      <c r="S625" s="9" cm="1">
        <f t="array" aca="1" ref="S625" ca="1">INDEX('Wkly eq indx data joined'!$A$1:$AJ$1150,MATCH('Wkly eq indx data aligned'!$A625,OFFSET(INDIRECT(ADDRESS(1,MATCH(S$1,'Wkly eq indx data joined'!$1:$1,0),1,1,$A$1)),,,1150,1),0),MATCH(S$1,'Wkly eq indx data joined'!$1:$1,0)+1)</f>
        <v>29169.61</v>
      </c>
    </row>
    <row r="626" spans="1:19" x14ac:dyDescent="0.25">
      <c r="A626" s="4">
        <f t="shared" si="9"/>
        <v>40893</v>
      </c>
      <c r="B626" s="9" cm="1">
        <f t="array" aca="1" ref="B626" ca="1">INDEX('Wkly eq indx data joined'!$A$1:$AJ$1150,MATCH('Wkly eq indx data aligned'!$A626,OFFSET(INDIRECT(ADDRESS(1,MATCH(B$1,'Wkly eq indx data joined'!$1:$1,0),1,1,$A$1)),,,1150,1),0),MATCH(B$1,'Wkly eq indx data joined'!$1:$1,0)+1)</f>
        <v>4159.2209999999995</v>
      </c>
      <c r="C626" s="9" cm="1">
        <f t="array" aca="1" ref="C626" ca="1">INDEX('Wkly eq indx data joined'!$A$1:$AJ$1150,MATCH('Wkly eq indx data aligned'!$A626,OFFSET(INDIRECT(ADDRESS(1,MATCH(C$1,'Wkly eq indx data joined'!$1:$1,0),1,1,$A$1)),,,1150,1),0),MATCH(C$1,'Wkly eq indx data joined'!$1:$1,0)+1)</f>
        <v>8401.7199999999993</v>
      </c>
      <c r="D626" s="18" cm="1">
        <f t="array" aca="1" ref="D626" ca="1">IFERROR(INDEX('Wkly eq indx data joined'!$A$1:$AJ$1150,MATCH('Wkly eq indx data aligned'!$A626,OFFSET(INDIRECT(ADDRESS(1,MATCH(D$1,'Wkly eq indx data joined'!$1:$1,0),1,1,$A$1)),,,1150,1),0),MATCH(D$1,'Wkly eq indx data joined'!$1:$1,0)+1),D625)</f>
        <v>2224.84</v>
      </c>
      <c r="E626" s="9" cm="1">
        <f t="array" aca="1" ref="E626" ca="1">INDEX('Wkly eq indx data joined'!$A$1:$AJ$1150,MATCH('Wkly eq indx data aligned'!$A626,OFFSET(INDIRECT(ADDRESS(1,MATCH(E$1,'Wkly eq indx data joined'!$1:$1,0),1,1,$A$1)),,,1150,1),0),MATCH(E$1,'Wkly eq indx data joined'!$1:$1,0)+1)</f>
        <v>11635.38</v>
      </c>
      <c r="F626" s="9" cm="1">
        <f t="array" aca="1" ref="F626" ca="1">INDEX('Wkly eq indx data joined'!$A$1:$AJ$1150,MATCH('Wkly eq indx data aligned'!$A626,OFFSET(INDIRECT(ADDRESS(1,MATCH(F$1,'Wkly eq indx data joined'!$1:$1,0),1,1,$A$1)),,,1150,1),0),MATCH(F$1,'Wkly eq indx data joined'!$1:$1,0)+1)</f>
        <v>5733.5</v>
      </c>
      <c r="G626" s="9" cm="1">
        <f t="array" aca="1" ref="G626" ca="1">INDEX('Wkly eq indx data joined'!$A$1:$AJ$1150,MATCH('Wkly eq indx data aligned'!$A626,OFFSET(INDIRECT(ADDRESS(1,MATCH(G$1,'Wkly eq indx data joined'!$1:$1,0),1,1,$A$1)),,,1150,1),0),MATCH(G$1,'Wkly eq indx data joined'!$1:$1,0)+1)</f>
        <v>1219.6600000000001</v>
      </c>
      <c r="H626" s="9" cm="1">
        <f t="array" aca="1" ref="H626" ca="1">INDEX('Wkly eq indx data joined'!$A$1:$AJ$1150,MATCH('Wkly eq indx data aligned'!$A626,OFFSET(INDIRECT(ADDRESS(1,MATCH(H$1,'Wkly eq indx data joined'!$1:$1,0),1,1,$A$1)),,,1150,1),0),MATCH(H$1,'Wkly eq indx data joined'!$1:$1,0)+1)</f>
        <v>5387.34</v>
      </c>
      <c r="I626" s="9" cm="1">
        <f t="array" aca="1" ref="I626" ca="1">INDEX('Wkly eq indx data joined'!$A$1:$AJ$1150,MATCH('Wkly eq indx data aligned'!$A626,OFFSET(INDIRECT(ADDRESS(1,MATCH(I$1,'Wkly eq indx data joined'!$1:$1,0),1,1,$A$1)),,,1150,1),0),MATCH(I$1,'Wkly eq indx data joined'!$1:$1,0)+1)</f>
        <v>18285.39</v>
      </c>
      <c r="J626" s="9" cm="1">
        <f t="array" aca="1" ref="J626" ca="1">INDEX('Wkly eq indx data joined'!$A$1:$AJ$1150,MATCH('Wkly eq indx data aligned'!$A626,OFFSET(INDIRECT(ADDRESS(1,MATCH(J$1,'Wkly eq indx data joined'!$1:$1,0),1,1,$A$1)),,,1150,1),0),MATCH(J$1,'Wkly eq indx data joined'!$1:$1,0)+1)</f>
        <v>2972.3</v>
      </c>
      <c r="K626" s="9" cm="1">
        <f t="array" aca="1" ref="K626" ca="1">INDEX('Wkly eq indx data joined'!$A$1:$AJ$1150,MATCH('Wkly eq indx data aligned'!$A626,OFFSET(INDIRECT(ADDRESS(1,MATCH(K$1,'Wkly eq indx data joined'!$1:$1,0),1,1,$A$1)),,,1150,1),0),MATCH(K$1,'Wkly eq indx data joined'!$1:$1,0)+1)</f>
        <v>5701.78</v>
      </c>
      <c r="L626" s="12" cm="1">
        <f t="array" aca="1" ref="L626" ca="1">INDEX('Wkly eq indx data joined'!$A$1:$AJ$1150,MATCH('Wkly eq indx data aligned'!$A626+2,OFFSET(INDIRECT(ADDRESS(1,MATCH(L$1,'Wkly eq indx data joined'!$1:$1,0),1,1,$A$1)),,,1150,1),0),MATCH(L$1,'Wkly eq indx data joined'!$1:$1,0)+1)</f>
        <v>1839.96</v>
      </c>
      <c r="M626" s="9" cm="1">
        <f t="array" aca="1" ref="M626" ca="1">INDEX('Wkly eq indx data joined'!$A$1:$AJ$1150,MATCH('Wkly eq indx data aligned'!$A626,OFFSET(INDIRECT(ADDRESS(1,MATCH(M$1,'Wkly eq indx data joined'!$1:$1,0),1,1,$A$1)),,,1150,1),0),MATCH(M$1,'Wkly eq indx data joined'!$1:$1,0)+1)</f>
        <v>56096.9</v>
      </c>
      <c r="N626" s="9" cm="1">
        <f t="array" aca="1" ref="N626" ca="1">INDEX('Wkly eq indx data joined'!$A$1:$AJ$1150,MATCH('Wkly eq indx data aligned'!$A626,OFFSET(INDIRECT(ADDRESS(1,MATCH(N$1,'Wkly eq indx data joined'!$1:$1,0),1,1,$A$1)),,,1150,1),0),MATCH(N$1,'Wkly eq indx data joined'!$1:$1,0)+1)</f>
        <v>2726.4</v>
      </c>
      <c r="O626" s="13" cm="1">
        <f t="array" aca="1" ref="O626" ca="1">INDEX('Wkly eq indx data joined'!$A$1:$AJ$1150,MATCH('Wkly eq indx data aligned'!$A626+1,OFFSET(INDIRECT(ADDRESS(1,MATCH(O$1,'Wkly eq indx data joined'!$1:$1,0),1,1,$A$1)),,,1150,1),0),MATCH(O$1,'Wkly eq indx data joined'!$1:$1,0)+1)</f>
        <v>6785.09</v>
      </c>
      <c r="P626" s="12" cm="1">
        <f t="array" aca="1" ref="P626" ca="1">INDEX('Wkly eq indx data joined'!$A$1:$AJ$1150,MATCH('Wkly eq indx data aligned'!$A626+2,OFFSET(INDIRECT(ADDRESS(1,MATCH(P$1,'Wkly eq indx data joined'!$1:$1,0),1,1,$A$1)),,,1150,1),0),MATCH(P$1,'Wkly eq indx data joined'!$1:$1,0)+1)</f>
        <v>4651.6000000000004</v>
      </c>
      <c r="Q626" s="9" cm="1">
        <f t="array" aca="1" ref="Q626" ca="1">INDEX('Wkly eq indx data joined'!$A$1:$AJ$1150,MATCH('Wkly eq indx data aligned'!$A626,OFFSET(INDIRECT(ADDRESS(1,MATCH(Q$1,'Wkly eq indx data joined'!$1:$1,0),1,1,$A$1)),,,1150,1),0),MATCH(Q$1,'Wkly eq indx data joined'!$1:$1,0)+1)</f>
        <v>294.02999999999997</v>
      </c>
      <c r="R626" s="12" cm="1">
        <f t="array" aca="1" ref="R626" ca="1">INDEX('Wkly eq indx data joined'!$A$1:$AJ$1150,MATCH('Wkly eq indx data aligned'!$A626+2,OFFSET(INDIRECT(ADDRESS(1,MATCH(R$1,'Wkly eq indx data joined'!$1:$1,0),1,1,$A$1)),,,1150,1),0),MATCH(R$1,'Wkly eq indx data joined'!$1:$1,0)+1)</f>
        <v>1383.42</v>
      </c>
      <c r="S626" s="9" cm="1">
        <f t="array" aca="1" ref="S626" ca="1">INDEX('Wkly eq indx data joined'!$A$1:$AJ$1150,MATCH('Wkly eq indx data aligned'!$A626,OFFSET(INDIRECT(ADDRESS(1,MATCH(S$1,'Wkly eq indx data joined'!$1:$1,0),1,1,$A$1)),,,1150,1),0),MATCH(S$1,'Wkly eq indx data joined'!$1:$1,0)+1)</f>
        <v>28556.63</v>
      </c>
    </row>
    <row r="627" spans="1:19" x14ac:dyDescent="0.25">
      <c r="A627" s="4">
        <f t="shared" si="9"/>
        <v>40900</v>
      </c>
      <c r="B627" s="9" cm="1">
        <f t="array" aca="1" ref="B627" ca="1">INDEX('Wkly eq indx data joined'!$A$1:$AJ$1150,MATCH('Wkly eq indx data aligned'!$A627,OFFSET(INDIRECT(ADDRESS(1,MATCH(B$1,'Wkly eq indx data joined'!$1:$1,0),1,1,$A$1)),,,1150,1),0),MATCH(B$1,'Wkly eq indx data joined'!$1:$1,0)+1)</f>
        <v>4140.4139999999998</v>
      </c>
      <c r="C627" s="9" cm="1">
        <f t="array" aca="1" ref="C627" ca="1">INDEX('Wkly eq indx data joined'!$A$1:$AJ$1150,MATCH('Wkly eq indx data aligned'!$A627,OFFSET(INDIRECT(ADDRESS(1,MATCH(C$1,'Wkly eq indx data joined'!$1:$1,0),1,1,$A$1)),,,1150,1),0),MATCH(C$1,'Wkly eq indx data joined'!$1:$1,0)+1)</f>
        <v>8395.16</v>
      </c>
      <c r="D627" s="18" cm="1">
        <f t="array" aca="1" ref="D627" ca="1">IFERROR(INDEX('Wkly eq indx data joined'!$A$1:$AJ$1150,MATCH('Wkly eq indx data aligned'!$A627,OFFSET(INDIRECT(ADDRESS(1,MATCH(D$1,'Wkly eq indx data joined'!$1:$1,0),1,1,$A$1)),,,1150,1),0),MATCH(D$1,'Wkly eq indx data joined'!$1:$1,0)+1),D626)</f>
        <v>2204.7840000000001</v>
      </c>
      <c r="E627" s="9" cm="1">
        <f t="array" aca="1" ref="E627" ca="1">INDEX('Wkly eq indx data joined'!$A$1:$AJ$1150,MATCH('Wkly eq indx data aligned'!$A627,OFFSET(INDIRECT(ADDRESS(1,MATCH(E$1,'Wkly eq indx data joined'!$1:$1,0),1,1,$A$1)),,,1150,1),0),MATCH(E$1,'Wkly eq indx data joined'!$1:$1,0)+1)</f>
        <v>11926.67</v>
      </c>
      <c r="F627" s="9" cm="1">
        <f t="array" aca="1" ref="F627" ca="1">INDEX('Wkly eq indx data joined'!$A$1:$AJ$1150,MATCH('Wkly eq indx data aligned'!$A627,OFFSET(INDIRECT(ADDRESS(1,MATCH(F$1,'Wkly eq indx data joined'!$1:$1,0),1,1,$A$1)),,,1150,1),0),MATCH(F$1,'Wkly eq indx data joined'!$1:$1,0)+1)</f>
        <v>5893.89</v>
      </c>
      <c r="G627" s="9" cm="1">
        <f t="array" aca="1" ref="G627" ca="1">INDEX('Wkly eq indx data joined'!$A$1:$AJ$1150,MATCH('Wkly eq indx data aligned'!$A627,OFFSET(INDIRECT(ADDRESS(1,MATCH(G$1,'Wkly eq indx data joined'!$1:$1,0),1,1,$A$1)),,,1150,1),0),MATCH(G$1,'Wkly eq indx data joined'!$1:$1,0)+1)</f>
        <v>1265.33</v>
      </c>
      <c r="H627" s="9" cm="1">
        <f t="array" aca="1" ref="H627" ca="1">INDEX('Wkly eq indx data joined'!$A$1:$AJ$1150,MATCH('Wkly eq indx data aligned'!$A627,OFFSET(INDIRECT(ADDRESS(1,MATCH(H$1,'Wkly eq indx data joined'!$1:$1,0),1,1,$A$1)),,,1150,1),0),MATCH(H$1,'Wkly eq indx data joined'!$1:$1,0)+1)</f>
        <v>5512.7</v>
      </c>
      <c r="I627" s="9" cm="1">
        <f t="array" aca="1" ref="I627" ca="1">INDEX('Wkly eq indx data joined'!$A$1:$AJ$1150,MATCH('Wkly eq indx data aligned'!$A627,OFFSET(INDIRECT(ADDRESS(1,MATCH(I$1,'Wkly eq indx data joined'!$1:$1,0),1,1,$A$1)),,,1150,1),0),MATCH(I$1,'Wkly eq indx data joined'!$1:$1,0)+1)</f>
        <v>18629.169999999998</v>
      </c>
      <c r="J627" s="9" cm="1">
        <f t="array" aca="1" ref="J627" ca="1">INDEX('Wkly eq indx data joined'!$A$1:$AJ$1150,MATCH('Wkly eq indx data aligned'!$A627,OFFSET(INDIRECT(ADDRESS(1,MATCH(J$1,'Wkly eq indx data joined'!$1:$1,0),1,1,$A$1)),,,1150,1),0),MATCH(J$1,'Wkly eq indx data joined'!$1:$1,0)+1)</f>
        <v>3102.09</v>
      </c>
      <c r="K627" s="9" cm="1">
        <f t="array" aca="1" ref="K627" ca="1">INDEX('Wkly eq indx data joined'!$A$1:$AJ$1150,MATCH('Wkly eq indx data aligned'!$A627,OFFSET(INDIRECT(ADDRESS(1,MATCH(K$1,'Wkly eq indx data joined'!$1:$1,0),1,1,$A$1)),,,1150,1),0),MATCH(K$1,'Wkly eq indx data joined'!$1:$1,0)+1)</f>
        <v>5878.93</v>
      </c>
      <c r="L627" s="12" cm="1">
        <f t="array" aca="1" ref="L627" ca="1">INDEX('Wkly eq indx data joined'!$A$1:$AJ$1150,MATCH('Wkly eq indx data aligned'!$A627+2,OFFSET(INDIRECT(ADDRESS(1,MATCH(L$1,'Wkly eq indx data joined'!$1:$1,0),1,1,$A$1)),,,1150,1),0),MATCH(L$1,'Wkly eq indx data joined'!$1:$1,0)+1)</f>
        <v>1867.22</v>
      </c>
      <c r="M627" s="9" cm="1">
        <f t="array" aca="1" ref="M627" ca="1">INDEX('Wkly eq indx data joined'!$A$1:$AJ$1150,MATCH('Wkly eq indx data aligned'!$A627,OFFSET(INDIRECT(ADDRESS(1,MATCH(M$1,'Wkly eq indx data joined'!$1:$1,0),1,1,$A$1)),,,1150,1),0),MATCH(M$1,'Wkly eq indx data joined'!$1:$1,0)+1)</f>
        <v>57701.1</v>
      </c>
      <c r="N627" s="9" cm="1">
        <f t="array" aca="1" ref="N627" ca="1">INDEX('Wkly eq indx data joined'!$A$1:$AJ$1150,MATCH('Wkly eq indx data aligned'!$A627,OFFSET(INDIRECT(ADDRESS(1,MATCH(N$1,'Wkly eq indx data joined'!$1:$1,0),1,1,$A$1)),,,1150,1),0),MATCH(N$1,'Wkly eq indx data joined'!$1:$1,0)+1)</f>
        <v>2865.35</v>
      </c>
      <c r="O627" s="13" cm="1">
        <f t="array" aca="1" ref="O627" ca="1">INDEX('Wkly eq indx data joined'!$A$1:$AJ$1150,MATCH('Wkly eq indx data aligned'!$A627+1,OFFSET(INDIRECT(ADDRESS(1,MATCH(O$1,'Wkly eq indx data joined'!$1:$1,0),1,1,$A$1)),,,1150,1),0),MATCH(O$1,'Wkly eq indx data joined'!$1:$1,0)+1)</f>
        <v>7110.73</v>
      </c>
      <c r="P627" s="12" cm="1">
        <f t="array" aca="1" ref="P627" ca="1">INDEX('Wkly eq indx data joined'!$A$1:$AJ$1150,MATCH('Wkly eq indx data aligned'!$A627+2,OFFSET(INDIRECT(ADDRESS(1,MATCH(P$1,'Wkly eq indx data joined'!$1:$1,0),1,1,$A$1)),,,1150,1),0),MATCH(P$1,'Wkly eq indx data joined'!$1:$1,0)+1)</f>
        <v>4714</v>
      </c>
      <c r="Q627" s="9" cm="1">
        <f t="array" aca="1" ref="Q627" ca="1">INDEX('Wkly eq indx data joined'!$A$1:$AJ$1150,MATCH('Wkly eq indx data aligned'!$A627,OFFSET(INDIRECT(ADDRESS(1,MATCH(Q$1,'Wkly eq indx data joined'!$1:$1,0),1,1,$A$1)),,,1150,1),0),MATCH(Q$1,'Wkly eq indx data joined'!$1:$1,0)+1)</f>
        <v>307.79000000000002</v>
      </c>
      <c r="R627" s="12" cm="1">
        <f t="array" aca="1" ref="R627" ca="1">INDEX('Wkly eq indx data joined'!$A$1:$AJ$1150,MATCH('Wkly eq indx data aligned'!$A627+2,OFFSET(INDIRECT(ADDRESS(1,MATCH(R$1,'Wkly eq indx data joined'!$1:$1,0),1,1,$A$1)),,,1150,1),0),MATCH(R$1,'Wkly eq indx data joined'!$1:$1,0)+1)</f>
        <v>1376.11</v>
      </c>
      <c r="S627" s="9" cm="1">
        <f t="array" aca="1" ref="S627" ca="1">INDEX('Wkly eq indx data joined'!$A$1:$AJ$1150,MATCH('Wkly eq indx data aligned'!$A627,OFFSET(INDIRECT(ADDRESS(1,MATCH(S$1,'Wkly eq indx data joined'!$1:$1,0),1,1,$A$1)),,,1150,1),0),MATCH(S$1,'Wkly eq indx data joined'!$1:$1,0)+1)</f>
        <v>28641.11</v>
      </c>
    </row>
    <row r="628" spans="1:19" x14ac:dyDescent="0.25">
      <c r="A628" s="4">
        <f t="shared" si="9"/>
        <v>40907</v>
      </c>
      <c r="B628" s="9" cm="1">
        <f t="array" aca="1" ref="B628" ca="1">INDEX('Wkly eq indx data joined'!$A$1:$AJ$1150,MATCH('Wkly eq indx data aligned'!$A628,OFFSET(INDIRECT(ADDRESS(1,MATCH(B$1,'Wkly eq indx data joined'!$1:$1,0),1,1,$A$1)),,,1150,1),0),MATCH(B$1,'Wkly eq indx data joined'!$1:$1,0)+1)</f>
        <v>4056.56</v>
      </c>
      <c r="C628" s="9" cm="1">
        <f t="array" aca="1" ref="C628" ca="1">INDEX('Wkly eq indx data joined'!$A$1:$AJ$1150,MATCH('Wkly eq indx data aligned'!$A628,OFFSET(INDIRECT(ADDRESS(1,MATCH(C$1,'Wkly eq indx data joined'!$1:$1,0),1,1,$A$1)),,,1150,1),0),MATCH(C$1,'Wkly eq indx data joined'!$1:$1,0)+1)</f>
        <v>8455.35</v>
      </c>
      <c r="D628" s="18" cm="1">
        <f t="array" aca="1" ref="D628" ca="1">IFERROR(INDEX('Wkly eq indx data joined'!$A$1:$AJ$1150,MATCH('Wkly eq indx data aligned'!$A628,OFFSET(INDIRECT(ADDRESS(1,MATCH(D$1,'Wkly eq indx data joined'!$1:$1,0),1,1,$A$1)),,,1150,1),0),MATCH(D$1,'Wkly eq indx data joined'!$1:$1,0)+1),D627)</f>
        <v>2199.4169999999999</v>
      </c>
      <c r="E628" s="9" cm="1">
        <f t="array" aca="1" ref="E628" ca="1">INDEX('Wkly eq indx data joined'!$A$1:$AJ$1150,MATCH('Wkly eq indx data aligned'!$A628,OFFSET(INDIRECT(ADDRESS(1,MATCH(E$1,'Wkly eq indx data joined'!$1:$1,0),1,1,$A$1)),,,1150,1),0),MATCH(E$1,'Wkly eq indx data joined'!$1:$1,0)+1)</f>
        <v>11955.09</v>
      </c>
      <c r="F628" s="9" cm="1">
        <f t="array" aca="1" ref="F628" ca="1">INDEX('Wkly eq indx data joined'!$A$1:$AJ$1150,MATCH('Wkly eq indx data aligned'!$A628,OFFSET(INDIRECT(ADDRESS(1,MATCH(F$1,'Wkly eq indx data joined'!$1:$1,0),1,1,$A$1)),,,1150,1),0),MATCH(F$1,'Wkly eq indx data joined'!$1:$1,0)+1)</f>
        <v>5936.23</v>
      </c>
      <c r="G628" s="9" cm="1">
        <f t="array" aca="1" ref="G628" ca="1">INDEX('Wkly eq indx data joined'!$A$1:$AJ$1150,MATCH('Wkly eq indx data aligned'!$A628,OFFSET(INDIRECT(ADDRESS(1,MATCH(G$1,'Wkly eq indx data joined'!$1:$1,0),1,1,$A$1)),,,1150,1),0),MATCH(G$1,'Wkly eq indx data joined'!$1:$1,0)+1)</f>
        <v>1257.6099999999999</v>
      </c>
      <c r="H628" s="9" cm="1">
        <f t="array" aca="1" ref="H628" ca="1">INDEX('Wkly eq indx data joined'!$A$1:$AJ$1150,MATCH('Wkly eq indx data aligned'!$A628,OFFSET(INDIRECT(ADDRESS(1,MATCH(H$1,'Wkly eq indx data joined'!$1:$1,0),1,1,$A$1)),,,1150,1),0),MATCH(H$1,'Wkly eq indx data joined'!$1:$1,0)+1)</f>
        <v>5572.28</v>
      </c>
      <c r="I628" s="9" cm="1">
        <f t="array" aca="1" ref="I628" ca="1">INDEX('Wkly eq indx data joined'!$A$1:$AJ$1150,MATCH('Wkly eq indx data aligned'!$A628,OFFSET(INDIRECT(ADDRESS(1,MATCH(I$1,'Wkly eq indx data joined'!$1:$1,0),1,1,$A$1)),,,1150,1),0),MATCH(I$1,'Wkly eq indx data joined'!$1:$1,0)+1)</f>
        <v>18434.39</v>
      </c>
      <c r="J628" s="9" cm="1">
        <f t="array" aca="1" ref="J628" ca="1">INDEX('Wkly eq indx data joined'!$A$1:$AJ$1150,MATCH('Wkly eq indx data aligned'!$A628,OFFSET(INDIRECT(ADDRESS(1,MATCH(J$1,'Wkly eq indx data joined'!$1:$1,0),1,1,$A$1)),,,1150,1),0),MATCH(J$1,'Wkly eq indx data joined'!$1:$1,0)+1)</f>
        <v>3159.81</v>
      </c>
      <c r="K628" s="9" cm="1">
        <f t="array" aca="1" ref="K628" ca="1">INDEX('Wkly eq indx data joined'!$A$1:$AJ$1150,MATCH('Wkly eq indx data aligned'!$A628,OFFSET(INDIRECT(ADDRESS(1,MATCH(K$1,'Wkly eq indx data joined'!$1:$1,0),1,1,$A$1)),,,1150,1),0),MATCH(K$1,'Wkly eq indx data joined'!$1:$1,0)+1)</f>
        <v>5898.35</v>
      </c>
      <c r="L628" s="12" cm="1">
        <f t="array" aca="1" ref="L628" ca="1">INDEX('Wkly eq indx data joined'!$A$1:$AJ$1150,MATCH('Wkly eq indx data aligned'!$A628+2,OFFSET(INDIRECT(ADDRESS(1,MATCH(L$1,'Wkly eq indx data joined'!$1:$1,0),1,1,$A$1)),,,1150,1),0),MATCH(L$1,'Wkly eq indx data joined'!$1:$1,0)+1)</f>
        <v>1825.74</v>
      </c>
      <c r="M628" s="9" cm="1">
        <f t="array" aca="1" ref="M628" ca="1">INDEX('Wkly eq indx data joined'!$A$1:$AJ$1150,MATCH('Wkly eq indx data aligned'!$A628,OFFSET(INDIRECT(ADDRESS(1,MATCH(M$1,'Wkly eq indx data joined'!$1:$1,0),1,1,$A$1)),,,1150,1),0),MATCH(M$1,'Wkly eq indx data joined'!$1:$1,0)+1)</f>
        <v>56754.1</v>
      </c>
      <c r="N628" s="9" cm="1">
        <f t="array" aca="1" ref="N628" ca="1">INDEX('Wkly eq indx data joined'!$A$1:$AJ$1150,MATCH('Wkly eq indx data aligned'!$A628,OFFSET(INDIRECT(ADDRESS(1,MATCH(N$1,'Wkly eq indx data joined'!$1:$1,0),1,1,$A$1)),,,1150,1),0),MATCH(N$1,'Wkly eq indx data joined'!$1:$1,0)+1)</f>
        <v>2901.82</v>
      </c>
      <c r="O628" s="13" cm="1">
        <f t="array" aca="1" ref="O628" ca="1">INDEX('Wkly eq indx data joined'!$A$1:$AJ$1150,MATCH('Wkly eq indx data aligned'!$A628+1,OFFSET(INDIRECT(ADDRESS(1,MATCH(O$1,'Wkly eq indx data joined'!$1:$1,0),1,1,$A$1)),,,1150,1),0),MATCH(O$1,'Wkly eq indx data joined'!$1:$1,0)+1)</f>
        <v>7072.08</v>
      </c>
      <c r="P628" s="12" cm="1">
        <f t="array" aca="1" ref="P628" ca="1">INDEX('Wkly eq indx data joined'!$A$1:$AJ$1150,MATCH('Wkly eq indx data aligned'!$A628+2,OFFSET(INDIRECT(ADDRESS(1,MATCH(P$1,'Wkly eq indx data joined'!$1:$1,0),1,1,$A$1)),,,1150,1),0),MATCH(P$1,'Wkly eq indx data joined'!$1:$1,0)+1)</f>
        <v>4624.3</v>
      </c>
      <c r="Q628" s="9" cm="1">
        <f t="array" aca="1" ref="Q628" ca="1">INDEX('Wkly eq indx data joined'!$A$1:$AJ$1150,MATCH('Wkly eq indx data aligned'!$A628,OFFSET(INDIRECT(ADDRESS(1,MATCH(Q$1,'Wkly eq indx data joined'!$1:$1,0),1,1,$A$1)),,,1150,1),0),MATCH(Q$1,'Wkly eq indx data joined'!$1:$1,0)+1)</f>
        <v>312.47000000000003</v>
      </c>
      <c r="R628" s="12" cm="1">
        <f t="array" aca="1" ref="R628" ca="1">INDEX('Wkly eq indx data joined'!$A$1:$AJ$1150,MATCH('Wkly eq indx data aligned'!$A628+2,OFFSET(INDIRECT(ADDRESS(1,MATCH(R$1,'Wkly eq indx data joined'!$1:$1,0),1,1,$A$1)),,,1150,1),0),MATCH(R$1,'Wkly eq indx data joined'!$1:$1,0)+1)</f>
        <v>1402.23</v>
      </c>
      <c r="S628" s="9" cm="1">
        <f t="array" aca="1" ref="S628" ca="1">INDEX('Wkly eq indx data joined'!$A$1:$AJ$1150,MATCH('Wkly eq indx data aligned'!$A628,OFFSET(INDIRECT(ADDRESS(1,MATCH(S$1,'Wkly eq indx data joined'!$1:$1,0),1,1,$A$1)),,,1150,1),0),MATCH(S$1,'Wkly eq indx data joined'!$1:$1,0)+1)</f>
        <v>28469.81</v>
      </c>
    </row>
    <row r="629" spans="1:19" x14ac:dyDescent="0.25">
      <c r="A629" s="4">
        <f t="shared" si="9"/>
        <v>40914</v>
      </c>
      <c r="B629" s="9" cm="1">
        <f t="array" aca="1" ref="B629" ca="1">INDEX('Wkly eq indx data joined'!$A$1:$AJ$1150,MATCH('Wkly eq indx data aligned'!$A629,OFFSET(INDIRECT(ADDRESS(1,MATCH(B$1,'Wkly eq indx data joined'!$1:$1,0),1,1,$A$1)),,,1150,1),0),MATCH(B$1,'Wkly eq indx data joined'!$1:$1,0)+1)</f>
        <v>4108.5200000000004</v>
      </c>
      <c r="C629" s="9" cm="1">
        <f t="array" aca="1" ref="C629" ca="1">INDEX('Wkly eq indx data joined'!$A$1:$AJ$1150,MATCH('Wkly eq indx data aligned'!$A629,OFFSET(INDIRECT(ADDRESS(1,MATCH(C$1,'Wkly eq indx data joined'!$1:$1,0),1,1,$A$1)),,,1150,1),0),MATCH(C$1,'Wkly eq indx data joined'!$1:$1,0)+1)</f>
        <v>8390.35</v>
      </c>
      <c r="D629" s="18" cm="1">
        <f t="array" aca="1" ref="D629" ca="1">IFERROR(INDEX('Wkly eq indx data joined'!$A$1:$AJ$1150,MATCH('Wkly eq indx data aligned'!$A629,OFFSET(INDIRECT(ADDRESS(1,MATCH(D$1,'Wkly eq indx data joined'!$1:$1,0),1,1,$A$1)),,,1150,1),0),MATCH(D$1,'Wkly eq indx data joined'!$1:$1,0)+1),D628)</f>
        <v>2163.395</v>
      </c>
      <c r="E629" s="9" cm="1">
        <f t="array" aca="1" ref="E629" ca="1">INDEX('Wkly eq indx data joined'!$A$1:$AJ$1150,MATCH('Wkly eq indx data aligned'!$A629,OFFSET(INDIRECT(ADDRESS(1,MATCH(E$1,'Wkly eq indx data joined'!$1:$1,0),1,1,$A$1)),,,1150,1),0),MATCH(E$1,'Wkly eq indx data joined'!$1:$1,0)+1)</f>
        <v>12188.64</v>
      </c>
      <c r="F629" s="9" cm="1">
        <f t="array" aca="1" ref="F629" ca="1">INDEX('Wkly eq indx data joined'!$A$1:$AJ$1150,MATCH('Wkly eq indx data aligned'!$A629,OFFSET(INDIRECT(ADDRESS(1,MATCH(F$1,'Wkly eq indx data joined'!$1:$1,0),1,1,$A$1)),,,1150,1),0),MATCH(F$1,'Wkly eq indx data joined'!$1:$1,0)+1)</f>
        <v>6013.83</v>
      </c>
      <c r="G629" s="9" cm="1">
        <f t="array" aca="1" ref="G629" ca="1">INDEX('Wkly eq indx data joined'!$A$1:$AJ$1150,MATCH('Wkly eq indx data aligned'!$A629,OFFSET(INDIRECT(ADDRESS(1,MATCH(G$1,'Wkly eq indx data joined'!$1:$1,0),1,1,$A$1)),,,1150,1),0),MATCH(G$1,'Wkly eq indx data joined'!$1:$1,0)+1)</f>
        <v>1277.81</v>
      </c>
      <c r="H629" s="9" cm="1">
        <f t="array" aca="1" ref="H629" ca="1">INDEX('Wkly eq indx data joined'!$A$1:$AJ$1150,MATCH('Wkly eq indx data aligned'!$A629,OFFSET(INDIRECT(ADDRESS(1,MATCH(H$1,'Wkly eq indx data joined'!$1:$1,0),1,1,$A$1)),,,1150,1),0),MATCH(H$1,'Wkly eq indx data joined'!$1:$1,0)+1)</f>
        <v>5649.68</v>
      </c>
      <c r="I629" s="9" cm="1">
        <f t="array" aca="1" ref="I629" ca="1">INDEX('Wkly eq indx data joined'!$A$1:$AJ$1150,MATCH('Wkly eq indx data aligned'!$A629,OFFSET(INDIRECT(ADDRESS(1,MATCH(I$1,'Wkly eq indx data joined'!$1:$1,0),1,1,$A$1)),,,1150,1),0),MATCH(I$1,'Wkly eq indx data joined'!$1:$1,0)+1)</f>
        <v>18593.060000000001</v>
      </c>
      <c r="J629" s="9" cm="1">
        <f t="array" aca="1" ref="J629" ca="1">INDEX('Wkly eq indx data joined'!$A$1:$AJ$1150,MATCH('Wkly eq indx data aligned'!$A629,OFFSET(INDIRECT(ADDRESS(1,MATCH(J$1,'Wkly eq indx data joined'!$1:$1,0),1,1,$A$1)),,,1150,1),0),MATCH(J$1,'Wkly eq indx data joined'!$1:$1,0)+1)</f>
        <v>3137.36</v>
      </c>
      <c r="K629" s="9" cm="1">
        <f t="array" aca="1" ref="K629" ca="1">INDEX('Wkly eq indx data joined'!$A$1:$AJ$1150,MATCH('Wkly eq indx data aligned'!$A629,OFFSET(INDIRECT(ADDRESS(1,MATCH(K$1,'Wkly eq indx data joined'!$1:$1,0),1,1,$A$1)),,,1150,1),0),MATCH(K$1,'Wkly eq indx data joined'!$1:$1,0)+1)</f>
        <v>6057.92</v>
      </c>
      <c r="L629" s="12" cm="1">
        <f t="array" aca="1" ref="L629" ca="1">INDEX('Wkly eq indx data joined'!$A$1:$AJ$1150,MATCH('Wkly eq indx data aligned'!$A629+2,OFFSET(INDIRECT(ADDRESS(1,MATCH(L$1,'Wkly eq indx data joined'!$1:$1,0),1,1,$A$1)),,,1150,1),0),MATCH(L$1,'Wkly eq indx data joined'!$1:$1,0)+1)</f>
        <v>1843.14</v>
      </c>
      <c r="M629" s="9" cm="1">
        <f t="array" aca="1" ref="M629" ca="1">INDEX('Wkly eq indx data joined'!$A$1:$AJ$1150,MATCH('Wkly eq indx data aligned'!$A629,OFFSET(INDIRECT(ADDRESS(1,MATCH(M$1,'Wkly eq indx data joined'!$1:$1,0),1,1,$A$1)),,,1150,1),0),MATCH(M$1,'Wkly eq indx data joined'!$1:$1,0)+1)</f>
        <v>58600.4</v>
      </c>
      <c r="N629" s="9" cm="1">
        <f t="array" aca="1" ref="N629" ca="1">INDEX('Wkly eq indx data joined'!$A$1:$AJ$1150,MATCH('Wkly eq indx data aligned'!$A629,OFFSET(INDIRECT(ADDRESS(1,MATCH(N$1,'Wkly eq indx data joined'!$1:$1,0),1,1,$A$1)),,,1150,1),0),MATCH(N$1,'Wkly eq indx data joined'!$1:$1,0)+1)</f>
        <v>2889.87</v>
      </c>
      <c r="O629" s="13" cm="1">
        <f t="array" aca="1" ref="O629" ca="1">INDEX('Wkly eq indx data joined'!$A$1:$AJ$1150,MATCH('Wkly eq indx data aligned'!$A629+1,OFFSET(INDIRECT(ADDRESS(1,MATCH(O$1,'Wkly eq indx data joined'!$1:$1,0),1,1,$A$1)),,,1150,1),0),MATCH(O$1,'Wkly eq indx data joined'!$1:$1,0)+1)</f>
        <v>7120.51</v>
      </c>
      <c r="P629" s="12" cm="1">
        <f t="array" aca="1" ref="P629" ca="1">INDEX('Wkly eq indx data joined'!$A$1:$AJ$1150,MATCH('Wkly eq indx data aligned'!$A629+2,OFFSET(INDIRECT(ADDRESS(1,MATCH(P$1,'Wkly eq indx data joined'!$1:$1,0),1,1,$A$1)),,,1150,1),0),MATCH(P$1,'Wkly eq indx data joined'!$1:$1,0)+1)</f>
        <v>4746.8999999999996</v>
      </c>
      <c r="Q629" s="9" cm="1">
        <f t="array" aca="1" ref="Q629" ca="1">INDEX('Wkly eq indx data joined'!$A$1:$AJ$1150,MATCH('Wkly eq indx data aligned'!$A629,OFFSET(INDIRECT(ADDRESS(1,MATCH(Q$1,'Wkly eq indx data joined'!$1:$1,0),1,1,$A$1)),,,1150,1),0),MATCH(Q$1,'Wkly eq indx data joined'!$1:$1,0)+1)</f>
        <v>311.11</v>
      </c>
      <c r="R629" s="12" cm="1">
        <f t="array" aca="1" ref="R629" ca="1">INDEX('Wkly eq indx data joined'!$A$1:$AJ$1150,MATCH('Wkly eq indx data aligned'!$A629+2,OFFSET(INDIRECT(ADDRESS(1,MATCH(R$1,'Wkly eq indx data joined'!$1:$1,0),1,1,$A$1)),,,1150,1),0),MATCH(R$1,'Wkly eq indx data joined'!$1:$1,0)+1)</f>
        <v>1440.6</v>
      </c>
      <c r="S629" s="9" cm="1">
        <f t="array" aca="1" ref="S629" ca="1">INDEX('Wkly eq indx data joined'!$A$1:$AJ$1150,MATCH('Wkly eq indx data aligned'!$A629,OFFSET(INDIRECT(ADDRESS(1,MATCH(S$1,'Wkly eq indx data joined'!$1:$1,0),1,1,$A$1)),,,1150,1),0),MATCH(S$1,'Wkly eq indx data joined'!$1:$1,0)+1)</f>
        <v>29209.599999999999</v>
      </c>
    </row>
    <row r="630" spans="1:19" x14ac:dyDescent="0.25">
      <c r="A630" s="4">
        <f t="shared" si="9"/>
        <v>40921</v>
      </c>
      <c r="B630" s="9" cm="1">
        <f t="array" aca="1" ref="B630" ca="1">INDEX('Wkly eq indx data joined'!$A$1:$AJ$1150,MATCH('Wkly eq indx data aligned'!$A630,OFFSET(INDIRECT(ADDRESS(1,MATCH(B$1,'Wkly eq indx data joined'!$1:$1,0),1,1,$A$1)),,,1150,1),0),MATCH(B$1,'Wkly eq indx data joined'!$1:$1,0)+1)</f>
        <v>4195.8900000000003</v>
      </c>
      <c r="C630" s="9" cm="1">
        <f t="array" aca="1" ref="C630" ca="1">INDEX('Wkly eq indx data joined'!$A$1:$AJ$1150,MATCH('Wkly eq indx data aligned'!$A630,OFFSET(INDIRECT(ADDRESS(1,MATCH(C$1,'Wkly eq indx data joined'!$1:$1,0),1,1,$A$1)),,,1150,1),0),MATCH(C$1,'Wkly eq indx data joined'!$1:$1,0)+1)</f>
        <v>8500.02</v>
      </c>
      <c r="D630" s="18" cm="1">
        <f t="array" aca="1" ref="D630" ca="1">IFERROR(INDEX('Wkly eq indx data joined'!$A$1:$AJ$1150,MATCH('Wkly eq indx data aligned'!$A630,OFFSET(INDIRECT(ADDRESS(1,MATCH(D$1,'Wkly eq indx data joined'!$1:$1,0),1,1,$A$1)),,,1150,1),0),MATCH(D$1,'Wkly eq indx data joined'!$1:$1,0)+1),D629)</f>
        <v>2244.58</v>
      </c>
      <c r="E630" s="9" cm="1">
        <f t="array" aca="1" ref="E630" ca="1">INDEX('Wkly eq indx data joined'!$A$1:$AJ$1150,MATCH('Wkly eq indx data aligned'!$A630,OFFSET(INDIRECT(ADDRESS(1,MATCH(E$1,'Wkly eq indx data joined'!$1:$1,0),1,1,$A$1)),,,1150,1),0),MATCH(E$1,'Wkly eq indx data joined'!$1:$1,0)+1)</f>
        <v>12231.06</v>
      </c>
      <c r="F630" s="9" cm="1">
        <f t="array" aca="1" ref="F630" ca="1">INDEX('Wkly eq indx data joined'!$A$1:$AJ$1150,MATCH('Wkly eq indx data aligned'!$A630,OFFSET(INDIRECT(ADDRESS(1,MATCH(F$1,'Wkly eq indx data joined'!$1:$1,0),1,1,$A$1)),,,1150,1),0),MATCH(F$1,'Wkly eq indx data joined'!$1:$1,0)+1)</f>
        <v>5996.34</v>
      </c>
      <c r="G630" s="9" cm="1">
        <f t="array" aca="1" ref="G630" ca="1">INDEX('Wkly eq indx data joined'!$A$1:$AJ$1150,MATCH('Wkly eq indx data aligned'!$A630,OFFSET(INDIRECT(ADDRESS(1,MATCH(G$1,'Wkly eq indx data joined'!$1:$1,0),1,1,$A$1)),,,1150,1),0),MATCH(G$1,'Wkly eq indx data joined'!$1:$1,0)+1)</f>
        <v>1289.0899999999999</v>
      </c>
      <c r="H630" s="9" cm="1">
        <f t="array" aca="1" ref="H630" ca="1">INDEX('Wkly eq indx data joined'!$A$1:$AJ$1150,MATCH('Wkly eq indx data aligned'!$A630,OFFSET(INDIRECT(ADDRESS(1,MATCH(H$1,'Wkly eq indx data joined'!$1:$1,0),1,1,$A$1)),,,1150,1),0),MATCH(H$1,'Wkly eq indx data joined'!$1:$1,0)+1)</f>
        <v>5636.64</v>
      </c>
      <c r="I630" s="9" cm="1">
        <f t="array" aca="1" ref="I630" ca="1">INDEX('Wkly eq indx data joined'!$A$1:$AJ$1150,MATCH('Wkly eq indx data aligned'!$A630,OFFSET(INDIRECT(ADDRESS(1,MATCH(I$1,'Wkly eq indx data joined'!$1:$1,0),1,1,$A$1)),,,1150,1),0),MATCH(I$1,'Wkly eq indx data joined'!$1:$1,0)+1)</f>
        <v>19204.419999999998</v>
      </c>
      <c r="J630" s="9" cm="1">
        <f t="array" aca="1" ref="J630" ca="1">INDEX('Wkly eq indx data joined'!$A$1:$AJ$1150,MATCH('Wkly eq indx data aligned'!$A630,OFFSET(INDIRECT(ADDRESS(1,MATCH(J$1,'Wkly eq indx data joined'!$1:$1,0),1,1,$A$1)),,,1150,1),0),MATCH(J$1,'Wkly eq indx data joined'!$1:$1,0)+1)</f>
        <v>3196.49</v>
      </c>
      <c r="K630" s="9" cm="1">
        <f t="array" aca="1" ref="K630" ca="1">INDEX('Wkly eq indx data joined'!$A$1:$AJ$1150,MATCH('Wkly eq indx data aligned'!$A630,OFFSET(INDIRECT(ADDRESS(1,MATCH(K$1,'Wkly eq indx data joined'!$1:$1,0),1,1,$A$1)),,,1150,1),0),MATCH(K$1,'Wkly eq indx data joined'!$1:$1,0)+1)</f>
        <v>6143.08</v>
      </c>
      <c r="L630" s="12" cm="1">
        <f t="array" aca="1" ref="L630" ca="1">INDEX('Wkly eq indx data joined'!$A$1:$AJ$1150,MATCH('Wkly eq indx data aligned'!$A630+2,OFFSET(INDIRECT(ADDRESS(1,MATCH(L$1,'Wkly eq indx data joined'!$1:$1,0),1,1,$A$1)),,,1150,1),0),MATCH(L$1,'Wkly eq indx data joined'!$1:$1,0)+1)</f>
        <v>1875.68</v>
      </c>
      <c r="M630" s="9" cm="1">
        <f t="array" aca="1" ref="M630" ca="1">INDEX('Wkly eq indx data joined'!$A$1:$AJ$1150,MATCH('Wkly eq indx data aligned'!$A630,OFFSET(INDIRECT(ADDRESS(1,MATCH(M$1,'Wkly eq indx data joined'!$1:$1,0),1,1,$A$1)),,,1150,1),0),MATCH(M$1,'Wkly eq indx data joined'!$1:$1,0)+1)</f>
        <v>59146.6</v>
      </c>
      <c r="N630" s="9" cm="1">
        <f t="array" aca="1" ref="N630" ca="1">INDEX('Wkly eq indx data joined'!$A$1:$AJ$1150,MATCH('Wkly eq indx data aligned'!$A630,OFFSET(INDIRECT(ADDRESS(1,MATCH(N$1,'Wkly eq indx data joined'!$1:$1,0),1,1,$A$1)),,,1150,1),0),MATCH(N$1,'Wkly eq indx data joined'!$1:$1,0)+1)</f>
        <v>2929.44</v>
      </c>
      <c r="O630" s="13" cm="1">
        <f t="array" aca="1" ref="O630" ca="1">INDEX('Wkly eq indx data joined'!$A$1:$AJ$1150,MATCH('Wkly eq indx data aligned'!$A630+1,OFFSET(INDIRECT(ADDRESS(1,MATCH(O$1,'Wkly eq indx data joined'!$1:$1,0),1,1,$A$1)),,,1150,1),0),MATCH(O$1,'Wkly eq indx data joined'!$1:$1,0)+1)</f>
        <v>7181.54</v>
      </c>
      <c r="P630" s="12" cm="1">
        <f t="array" aca="1" ref="P630" ca="1">INDEX('Wkly eq indx data joined'!$A$1:$AJ$1150,MATCH('Wkly eq indx data aligned'!$A630+2,OFFSET(INDIRECT(ADDRESS(1,MATCH(P$1,'Wkly eq indx data joined'!$1:$1,0),1,1,$A$1)),,,1150,1),0),MATCH(P$1,'Wkly eq indx data joined'!$1:$1,0)+1)</f>
        <v>4866</v>
      </c>
      <c r="Q630" s="9" cm="1">
        <f t="array" aca="1" ref="Q630" ca="1">INDEX('Wkly eq indx data joined'!$A$1:$AJ$1150,MATCH('Wkly eq indx data aligned'!$A630,OFFSET(INDIRECT(ADDRESS(1,MATCH(Q$1,'Wkly eq indx data joined'!$1:$1,0),1,1,$A$1)),,,1150,1),0),MATCH(Q$1,'Wkly eq indx data joined'!$1:$1,0)+1)</f>
        <v>309.27999999999997</v>
      </c>
      <c r="R630" s="12" cm="1">
        <f t="array" aca="1" ref="R630" ca="1">INDEX('Wkly eq indx data joined'!$A$1:$AJ$1150,MATCH('Wkly eq indx data aligned'!$A630+2,OFFSET(INDIRECT(ADDRESS(1,MATCH(R$1,'Wkly eq indx data joined'!$1:$1,0),1,1,$A$1)),,,1150,1),0),MATCH(R$1,'Wkly eq indx data joined'!$1:$1,0)+1)</f>
        <v>1463.43</v>
      </c>
      <c r="S630" s="9" cm="1">
        <f t="array" aca="1" ref="S630" ca="1">INDEX('Wkly eq indx data joined'!$A$1:$AJ$1150,MATCH('Wkly eq indx data aligned'!$A630,OFFSET(INDIRECT(ADDRESS(1,MATCH(S$1,'Wkly eq indx data joined'!$1:$1,0),1,1,$A$1)),,,1150,1),0),MATCH(S$1,'Wkly eq indx data joined'!$1:$1,0)+1)</f>
        <v>29333.57</v>
      </c>
    </row>
    <row r="631" spans="1:19" x14ac:dyDescent="0.25">
      <c r="A631" s="4">
        <f t="shared" si="9"/>
        <v>40928</v>
      </c>
      <c r="B631" s="9" cm="1">
        <f t="array" aca="1" ref="B631" ca="1">INDEX('Wkly eq indx data joined'!$A$1:$AJ$1150,MATCH('Wkly eq indx data aligned'!$A631,OFFSET(INDIRECT(ADDRESS(1,MATCH(B$1,'Wkly eq indx data joined'!$1:$1,0),1,1,$A$1)),,,1150,1),0),MATCH(B$1,'Wkly eq indx data joined'!$1:$1,0)+1)</f>
        <v>4239.6329999999998</v>
      </c>
      <c r="C631" s="9" cm="1">
        <f t="array" aca="1" ref="C631" ca="1">INDEX('Wkly eq indx data joined'!$A$1:$AJ$1150,MATCH('Wkly eq indx data aligned'!$A631,OFFSET(INDIRECT(ADDRESS(1,MATCH(C$1,'Wkly eq indx data joined'!$1:$1,0),1,1,$A$1)),,,1150,1),0),MATCH(C$1,'Wkly eq indx data joined'!$1:$1,0)+1)</f>
        <v>8766.36</v>
      </c>
      <c r="D631" s="18" cm="1">
        <f t="array" aca="1" ref="D631" ca="1">IFERROR(INDEX('Wkly eq indx data joined'!$A$1:$AJ$1150,MATCH('Wkly eq indx data aligned'!$A631,OFFSET(INDIRECT(ADDRESS(1,MATCH(D$1,'Wkly eq indx data joined'!$1:$1,0),1,1,$A$1)),,,1150,1),0),MATCH(D$1,'Wkly eq indx data joined'!$1:$1,0)+1),D630)</f>
        <v>2319.1179999999999</v>
      </c>
      <c r="E631" s="9" cm="1">
        <f t="array" aca="1" ref="E631" ca="1">INDEX('Wkly eq indx data joined'!$A$1:$AJ$1150,MATCH('Wkly eq indx data aligned'!$A631,OFFSET(INDIRECT(ADDRESS(1,MATCH(E$1,'Wkly eq indx data joined'!$1:$1,0),1,1,$A$1)),,,1150,1),0),MATCH(E$1,'Wkly eq indx data joined'!$1:$1,0)+1)</f>
        <v>12397.1</v>
      </c>
      <c r="F631" s="9" cm="1">
        <f t="array" aca="1" ref="F631" ca="1">INDEX('Wkly eq indx data joined'!$A$1:$AJ$1150,MATCH('Wkly eq indx data aligned'!$A631,OFFSET(INDIRECT(ADDRESS(1,MATCH(F$1,'Wkly eq indx data joined'!$1:$1,0),1,1,$A$1)),,,1150,1),0),MATCH(F$1,'Wkly eq indx data joined'!$1:$1,0)+1)</f>
        <v>6122.67</v>
      </c>
      <c r="G631" s="9" cm="1">
        <f t="array" aca="1" ref="G631" ca="1">INDEX('Wkly eq indx data joined'!$A$1:$AJ$1150,MATCH('Wkly eq indx data aligned'!$A631,OFFSET(INDIRECT(ADDRESS(1,MATCH(G$1,'Wkly eq indx data joined'!$1:$1,0),1,1,$A$1)),,,1150,1),0),MATCH(G$1,'Wkly eq indx data joined'!$1:$1,0)+1)</f>
        <v>1315.38</v>
      </c>
      <c r="H631" s="9" cm="1">
        <f t="array" aca="1" ref="H631" ca="1">INDEX('Wkly eq indx data joined'!$A$1:$AJ$1150,MATCH('Wkly eq indx data aligned'!$A631,OFFSET(INDIRECT(ADDRESS(1,MATCH(H$1,'Wkly eq indx data joined'!$1:$1,0),1,1,$A$1)),,,1150,1),0),MATCH(H$1,'Wkly eq indx data joined'!$1:$1,0)+1)</f>
        <v>5728.55</v>
      </c>
      <c r="I631" s="9" cm="1">
        <f t="array" aca="1" ref="I631" ca="1">INDEX('Wkly eq indx data joined'!$A$1:$AJ$1150,MATCH('Wkly eq indx data aligned'!$A631,OFFSET(INDIRECT(ADDRESS(1,MATCH(I$1,'Wkly eq indx data joined'!$1:$1,0),1,1,$A$1)),,,1150,1),0),MATCH(I$1,'Wkly eq indx data joined'!$1:$1,0)+1)</f>
        <v>20110.37</v>
      </c>
      <c r="J631" s="9" cm="1">
        <f t="array" aca="1" ref="J631" ca="1">INDEX('Wkly eq indx data joined'!$A$1:$AJ$1150,MATCH('Wkly eq indx data aligned'!$A631,OFFSET(INDIRECT(ADDRESS(1,MATCH(J$1,'Wkly eq indx data joined'!$1:$1,0),1,1,$A$1)),,,1150,1),0),MATCH(J$1,'Wkly eq indx data joined'!$1:$1,0)+1)</f>
        <v>3321.5</v>
      </c>
      <c r="K631" s="9" cm="1">
        <f t="array" aca="1" ref="K631" ca="1">INDEX('Wkly eq indx data joined'!$A$1:$AJ$1150,MATCH('Wkly eq indx data aligned'!$A631,OFFSET(INDIRECT(ADDRESS(1,MATCH(K$1,'Wkly eq indx data joined'!$1:$1,0),1,1,$A$1)),,,1150,1),0),MATCH(K$1,'Wkly eq indx data joined'!$1:$1,0)+1)</f>
        <v>6404.39</v>
      </c>
      <c r="L631" s="12" cm="1">
        <f t="array" aca="1" ref="L631" ca="1">INDEX('Wkly eq indx data joined'!$A$1:$AJ$1150,MATCH('Wkly eq indx data aligned'!$A631+2,OFFSET(INDIRECT(ADDRESS(1,MATCH(L$1,'Wkly eq indx data joined'!$1:$1,0),1,1,$A$1)),,,1150,1),0),MATCH(L$1,'Wkly eq indx data joined'!$1:$1,0)+1)</f>
        <v>1949.89</v>
      </c>
      <c r="M631" s="9" cm="1">
        <f t="array" aca="1" ref="M631" ca="1">INDEX('Wkly eq indx data joined'!$A$1:$AJ$1150,MATCH('Wkly eq indx data aligned'!$A631,OFFSET(INDIRECT(ADDRESS(1,MATCH(M$1,'Wkly eq indx data joined'!$1:$1,0),1,1,$A$1)),,,1150,1),0),MATCH(M$1,'Wkly eq indx data joined'!$1:$1,0)+1)</f>
        <v>62312.1</v>
      </c>
      <c r="N631" s="9" cm="1">
        <f t="array" aca="1" ref="N631" ca="1">INDEX('Wkly eq indx data joined'!$A$1:$AJ$1150,MATCH('Wkly eq indx data aligned'!$A631,OFFSET(INDIRECT(ADDRESS(1,MATCH(N$1,'Wkly eq indx data joined'!$1:$1,0),1,1,$A$1)),,,1150,1),0),MATCH(N$1,'Wkly eq indx data joined'!$1:$1,0)+1)</f>
        <v>3005.69</v>
      </c>
      <c r="O631" s="13" cm="1">
        <f t="array" aca="1" ref="O631" ca="1">INDEX('Wkly eq indx data joined'!$A$1:$AJ$1150,MATCH('Wkly eq indx data aligned'!$A631+1,OFFSET(INDIRECT(ADDRESS(1,MATCH(O$1,'Wkly eq indx data joined'!$1:$1,0),1,1,$A$1)),,,1150,1),0),MATCH(O$1,'Wkly eq indx data joined'!$1:$1,0)+1)</f>
        <v>7233.69</v>
      </c>
      <c r="P631" s="12" cm="1">
        <f t="array" aca="1" ref="P631" ca="1">INDEX('Wkly eq indx data joined'!$A$1:$AJ$1150,MATCH('Wkly eq indx data aligned'!$A631+2,OFFSET(INDIRECT(ADDRESS(1,MATCH(P$1,'Wkly eq indx data joined'!$1:$1,0),1,1,$A$1)),,,1150,1),0),MATCH(P$1,'Wkly eq indx data joined'!$1:$1,0)+1)</f>
        <v>5048.6000000000004</v>
      </c>
      <c r="Q631" s="9" cm="1">
        <f t="array" aca="1" ref="Q631" ca="1">INDEX('Wkly eq indx data joined'!$A$1:$AJ$1150,MATCH('Wkly eq indx data aligned'!$A631,OFFSET(INDIRECT(ADDRESS(1,MATCH(Q$1,'Wkly eq indx data joined'!$1:$1,0),1,1,$A$1)),,,1150,1),0),MATCH(Q$1,'Wkly eq indx data joined'!$1:$1,0)+1)</f>
        <v>320.31</v>
      </c>
      <c r="R631" s="12" cm="1">
        <f t="array" aca="1" ref="R631" ca="1">INDEX('Wkly eq indx data joined'!$A$1:$AJ$1150,MATCH('Wkly eq indx data aligned'!$A631+2,OFFSET(INDIRECT(ADDRESS(1,MATCH(R$1,'Wkly eq indx data joined'!$1:$1,0),1,1,$A$1)),,,1150,1),0),MATCH(R$1,'Wkly eq indx data joined'!$1:$1,0)+1)</f>
        <v>1491.15</v>
      </c>
      <c r="S631" s="9" cm="1">
        <f t="array" aca="1" ref="S631" ca="1">INDEX('Wkly eq indx data joined'!$A$1:$AJ$1150,MATCH('Wkly eq indx data aligned'!$A631,OFFSET(INDIRECT(ADDRESS(1,MATCH(S$1,'Wkly eq indx data joined'!$1:$1,0),1,1,$A$1)),,,1150,1),0),MATCH(S$1,'Wkly eq indx data joined'!$1:$1,0)+1)</f>
        <v>30116.400000000001</v>
      </c>
    </row>
    <row r="632" spans="1:19" x14ac:dyDescent="0.25">
      <c r="A632" s="4">
        <f t="shared" si="9"/>
        <v>40935</v>
      </c>
      <c r="B632" s="9" cm="1">
        <f t="array" aca="1" ref="B632" ca="1">INDEX('Wkly eq indx data joined'!$A$1:$AJ$1150,MATCH('Wkly eq indx data aligned'!$A632,OFFSET(INDIRECT(ADDRESS(1,MATCH(B$1,'Wkly eq indx data joined'!$1:$1,0),1,1,$A$1)),,,1150,1),0),MATCH(B$1,'Wkly eq indx data joined'!$1:$1,0)+1)</f>
        <v>4288.3670000000002</v>
      </c>
      <c r="C632" s="9" cm="1">
        <f t="array" aca="1" ref="C632" ca="1">INDEX('Wkly eq indx data joined'!$A$1:$AJ$1150,MATCH('Wkly eq indx data aligned'!$A632,OFFSET(INDIRECT(ADDRESS(1,MATCH(C$1,'Wkly eq indx data joined'!$1:$1,0),1,1,$A$1)),,,1150,1),0),MATCH(C$1,'Wkly eq indx data joined'!$1:$1,0)+1)</f>
        <v>8841.2199999999993</v>
      </c>
      <c r="D632" s="18" cm="1">
        <f t="array" aca="1" ref="D632" ca="1">IFERROR(INDEX('Wkly eq indx data joined'!$A$1:$AJ$1150,MATCH('Wkly eq indx data aligned'!$A632,OFFSET(INDIRECT(ADDRESS(1,MATCH(D$1,'Wkly eq indx data joined'!$1:$1,0),1,1,$A$1)),,,1150,1),0),MATCH(D$1,'Wkly eq indx data joined'!$1:$1,0)+1),D631)</f>
        <v>2319.1179999999999</v>
      </c>
      <c r="E632" s="9" cm="1">
        <f t="array" aca="1" ref="E632" ca="1">INDEX('Wkly eq indx data joined'!$A$1:$AJ$1150,MATCH('Wkly eq indx data aligned'!$A632,OFFSET(INDIRECT(ADDRESS(1,MATCH(E$1,'Wkly eq indx data joined'!$1:$1,0),1,1,$A$1)),,,1150,1),0),MATCH(E$1,'Wkly eq indx data joined'!$1:$1,0)+1)</f>
        <v>12466.5</v>
      </c>
      <c r="F632" s="9" cm="1">
        <f t="array" aca="1" ref="F632" ca="1">INDEX('Wkly eq indx data joined'!$A$1:$AJ$1150,MATCH('Wkly eq indx data aligned'!$A632,OFFSET(INDIRECT(ADDRESS(1,MATCH(F$1,'Wkly eq indx data joined'!$1:$1,0),1,1,$A$1)),,,1150,1),0),MATCH(F$1,'Wkly eq indx data joined'!$1:$1,0)+1)</f>
        <v>6033.52</v>
      </c>
      <c r="G632" s="9" cm="1">
        <f t="array" aca="1" ref="G632" ca="1">INDEX('Wkly eq indx data joined'!$A$1:$AJ$1150,MATCH('Wkly eq indx data aligned'!$A632,OFFSET(INDIRECT(ADDRESS(1,MATCH(G$1,'Wkly eq indx data joined'!$1:$1,0),1,1,$A$1)),,,1150,1),0),MATCH(G$1,'Wkly eq indx data joined'!$1:$1,0)+1)</f>
        <v>1316.33</v>
      </c>
      <c r="H632" s="9" cm="1">
        <f t="array" aca="1" ref="H632" ca="1">INDEX('Wkly eq indx data joined'!$A$1:$AJ$1150,MATCH('Wkly eq indx data aligned'!$A632,OFFSET(INDIRECT(ADDRESS(1,MATCH(H$1,'Wkly eq indx data joined'!$1:$1,0),1,1,$A$1)),,,1150,1),0),MATCH(H$1,'Wkly eq indx data joined'!$1:$1,0)+1)</f>
        <v>5733.45</v>
      </c>
      <c r="I632" s="9" cm="1">
        <f t="array" aca="1" ref="I632" ca="1">INDEX('Wkly eq indx data joined'!$A$1:$AJ$1150,MATCH('Wkly eq indx data aligned'!$A632,OFFSET(INDIRECT(ADDRESS(1,MATCH(I$1,'Wkly eq indx data joined'!$1:$1,0),1,1,$A$1)),,,1150,1),0),MATCH(I$1,'Wkly eq indx data joined'!$1:$1,0)+1)</f>
        <v>20501.669999999998</v>
      </c>
      <c r="J632" s="9" cm="1">
        <f t="array" aca="1" ref="J632" ca="1">INDEX('Wkly eq indx data joined'!$A$1:$AJ$1150,MATCH('Wkly eq indx data aligned'!$A632,OFFSET(INDIRECT(ADDRESS(1,MATCH(J$1,'Wkly eq indx data joined'!$1:$1,0),1,1,$A$1)),,,1150,1),0),MATCH(J$1,'Wkly eq indx data joined'!$1:$1,0)+1)</f>
        <v>3318.76</v>
      </c>
      <c r="K632" s="9" cm="1">
        <f t="array" aca="1" ref="K632" ca="1">INDEX('Wkly eq indx data joined'!$A$1:$AJ$1150,MATCH('Wkly eq indx data aligned'!$A632,OFFSET(INDIRECT(ADDRESS(1,MATCH(K$1,'Wkly eq indx data joined'!$1:$1,0),1,1,$A$1)),,,1150,1),0),MATCH(K$1,'Wkly eq indx data joined'!$1:$1,0)+1)</f>
        <v>6511.98</v>
      </c>
      <c r="L632" s="12" cm="1">
        <f t="array" aca="1" ref="L632" ca="1">INDEX('Wkly eq indx data joined'!$A$1:$AJ$1150,MATCH('Wkly eq indx data aligned'!$A632+2,OFFSET(INDIRECT(ADDRESS(1,MATCH(L$1,'Wkly eq indx data joined'!$1:$1,0),1,1,$A$1)),,,1150,1),0),MATCH(L$1,'Wkly eq indx data joined'!$1:$1,0)+1)</f>
        <v>1964.83</v>
      </c>
      <c r="M632" s="9" cm="1">
        <f t="array" aca="1" ref="M632" ca="1">INDEX('Wkly eq indx data joined'!$A$1:$AJ$1150,MATCH('Wkly eq indx data aligned'!$A632,OFFSET(INDIRECT(ADDRESS(1,MATCH(M$1,'Wkly eq indx data joined'!$1:$1,0),1,1,$A$1)),,,1150,1),0),MATCH(M$1,'Wkly eq indx data joined'!$1:$1,0)+1)</f>
        <v>62904.2</v>
      </c>
      <c r="N632" s="9" cm="1">
        <f t="array" aca="1" ref="N632" ca="1">INDEX('Wkly eq indx data joined'!$A$1:$AJ$1150,MATCH('Wkly eq indx data aligned'!$A632,OFFSET(INDIRECT(ADDRESS(1,MATCH(N$1,'Wkly eq indx data joined'!$1:$1,0),1,1,$A$1)),,,1150,1),0),MATCH(N$1,'Wkly eq indx data joined'!$1:$1,0)+1)</f>
        <v>3007.54</v>
      </c>
      <c r="O632" s="19">
        <f ca="1">O631</f>
        <v>7233.69</v>
      </c>
      <c r="P632" s="12" cm="1">
        <f t="array" aca="1" ref="P632" ca="1">INDEX('Wkly eq indx data joined'!$A$1:$AJ$1150,MATCH('Wkly eq indx data aligned'!$A632+2,OFFSET(INDIRECT(ADDRESS(1,MATCH(P$1,'Wkly eq indx data joined'!$1:$1,0),1,1,$A$1)),,,1150,1),0),MATCH(P$1,'Wkly eq indx data joined'!$1:$1,0)+1)</f>
        <v>5204.7</v>
      </c>
      <c r="Q632" s="9" cm="1">
        <f t="array" aca="1" ref="Q632" ca="1">INDEX('Wkly eq indx data joined'!$A$1:$AJ$1150,MATCH('Wkly eq indx data aligned'!$A632,OFFSET(INDIRECT(ADDRESS(1,MATCH(Q$1,'Wkly eq indx data joined'!$1:$1,0),1,1,$A$1)),,,1150,1),0),MATCH(Q$1,'Wkly eq indx data joined'!$1:$1,0)+1)</f>
        <v>319.36</v>
      </c>
      <c r="R632" s="12" cm="1">
        <f t="array" aca="1" ref="R632" ca="1">INDEX('Wkly eq indx data joined'!$A$1:$AJ$1150,MATCH('Wkly eq indx data aligned'!$A632+2,OFFSET(INDIRECT(ADDRESS(1,MATCH(R$1,'Wkly eq indx data joined'!$1:$1,0),1,1,$A$1)),,,1150,1),0),MATCH(R$1,'Wkly eq indx data joined'!$1:$1,0)+1)</f>
        <v>1508.04</v>
      </c>
      <c r="S632" s="9" cm="1">
        <f t="array" aca="1" ref="S632" ca="1">INDEX('Wkly eq indx data joined'!$A$1:$AJ$1150,MATCH('Wkly eq indx data aligned'!$A632,OFFSET(INDIRECT(ADDRESS(1,MATCH(S$1,'Wkly eq indx data joined'!$1:$1,0),1,1,$A$1)),,,1150,1),0),MATCH(S$1,'Wkly eq indx data joined'!$1:$1,0)+1)</f>
        <v>30324.28</v>
      </c>
    </row>
    <row r="633" spans="1:19" x14ac:dyDescent="0.25">
      <c r="A633" s="4">
        <f t="shared" si="9"/>
        <v>40942</v>
      </c>
      <c r="B633" s="9" cm="1">
        <f t="array" aca="1" ref="B633" ca="1">INDEX('Wkly eq indx data joined'!$A$1:$AJ$1150,MATCH('Wkly eq indx data aligned'!$A633,OFFSET(INDIRECT(ADDRESS(1,MATCH(B$1,'Wkly eq indx data joined'!$1:$1,0),1,1,$A$1)),,,1150,1),0),MATCH(B$1,'Wkly eq indx data joined'!$1:$1,0)+1)</f>
        <v>4251.1710000000003</v>
      </c>
      <c r="C633" s="9" cm="1">
        <f t="array" aca="1" ref="C633" ca="1">INDEX('Wkly eq indx data joined'!$A$1:$AJ$1150,MATCH('Wkly eq indx data aligned'!$A633,OFFSET(INDIRECT(ADDRESS(1,MATCH(C$1,'Wkly eq indx data joined'!$1:$1,0),1,1,$A$1)),,,1150,1),0),MATCH(C$1,'Wkly eq indx data joined'!$1:$1,0)+1)</f>
        <v>8831.93</v>
      </c>
      <c r="D633" s="18" cm="1">
        <f t="array" aca="1" ref="D633" ca="1">IFERROR(INDEX('Wkly eq indx data joined'!$A$1:$AJ$1150,MATCH('Wkly eq indx data aligned'!$A633,OFFSET(INDIRECT(ADDRESS(1,MATCH(D$1,'Wkly eq indx data joined'!$1:$1,0),1,1,$A$1)),,,1150,1),0),MATCH(D$1,'Wkly eq indx data joined'!$1:$1,0)+1),D632)</f>
        <v>2330.4050000000002</v>
      </c>
      <c r="E633" s="9" cm="1">
        <f t="array" aca="1" ref="E633" ca="1">INDEX('Wkly eq indx data joined'!$A$1:$AJ$1150,MATCH('Wkly eq indx data aligned'!$A633,OFFSET(INDIRECT(ADDRESS(1,MATCH(E$1,'Wkly eq indx data joined'!$1:$1,0),1,1,$A$1)),,,1150,1),0),MATCH(E$1,'Wkly eq indx data joined'!$1:$1,0)+1)</f>
        <v>12577.28</v>
      </c>
      <c r="F633" s="9" cm="1">
        <f t="array" aca="1" ref="F633" ca="1">INDEX('Wkly eq indx data joined'!$A$1:$AJ$1150,MATCH('Wkly eq indx data aligned'!$A633,OFFSET(INDIRECT(ADDRESS(1,MATCH(F$1,'Wkly eq indx data joined'!$1:$1,0),1,1,$A$1)),,,1150,1),0),MATCH(F$1,'Wkly eq indx data joined'!$1:$1,0)+1)</f>
        <v>6153.31</v>
      </c>
      <c r="G633" s="9" cm="1">
        <f t="array" aca="1" ref="G633" ca="1">INDEX('Wkly eq indx data joined'!$A$1:$AJ$1150,MATCH('Wkly eq indx data aligned'!$A633,OFFSET(INDIRECT(ADDRESS(1,MATCH(G$1,'Wkly eq indx data joined'!$1:$1,0),1,1,$A$1)),,,1150,1),0),MATCH(G$1,'Wkly eq indx data joined'!$1:$1,0)+1)</f>
        <v>1344.9</v>
      </c>
      <c r="H633" s="9" cm="1">
        <f t="array" aca="1" ref="H633" ca="1">INDEX('Wkly eq indx data joined'!$A$1:$AJ$1150,MATCH('Wkly eq indx data aligned'!$A633,OFFSET(INDIRECT(ADDRESS(1,MATCH(H$1,'Wkly eq indx data joined'!$1:$1,0),1,1,$A$1)),,,1150,1),0),MATCH(H$1,'Wkly eq indx data joined'!$1:$1,0)+1)</f>
        <v>5901.07</v>
      </c>
      <c r="I633" s="9" cm="1">
        <f t="array" aca="1" ref="I633" ca="1">INDEX('Wkly eq indx data joined'!$A$1:$AJ$1150,MATCH('Wkly eq indx data aligned'!$A633,OFFSET(INDIRECT(ADDRESS(1,MATCH(I$1,'Wkly eq indx data joined'!$1:$1,0),1,1,$A$1)),,,1150,1),0),MATCH(I$1,'Wkly eq indx data joined'!$1:$1,0)+1)</f>
        <v>20756.98</v>
      </c>
      <c r="J633" s="9" cm="1">
        <f t="array" aca="1" ref="J633" ca="1">INDEX('Wkly eq indx data joined'!$A$1:$AJ$1150,MATCH('Wkly eq indx data aligned'!$A633,OFFSET(INDIRECT(ADDRESS(1,MATCH(J$1,'Wkly eq indx data joined'!$1:$1,0),1,1,$A$1)),,,1150,1),0),MATCH(J$1,'Wkly eq indx data joined'!$1:$1,0)+1)</f>
        <v>3427.92</v>
      </c>
      <c r="K633" s="9" cm="1">
        <f t="array" aca="1" ref="K633" ca="1">INDEX('Wkly eq indx data joined'!$A$1:$AJ$1150,MATCH('Wkly eq indx data aligned'!$A633,OFFSET(INDIRECT(ADDRESS(1,MATCH(K$1,'Wkly eq indx data joined'!$1:$1,0),1,1,$A$1)),,,1150,1),0),MATCH(K$1,'Wkly eq indx data joined'!$1:$1,0)+1)</f>
        <v>6766.67</v>
      </c>
      <c r="L633" s="12" cm="1">
        <f t="array" aca="1" ref="L633" ca="1">INDEX('Wkly eq indx data joined'!$A$1:$AJ$1150,MATCH('Wkly eq indx data aligned'!$A633+2,OFFSET(INDIRECT(ADDRESS(1,MATCH(L$1,'Wkly eq indx data joined'!$1:$1,0),1,1,$A$1)),,,1150,1),0),MATCH(L$1,'Wkly eq indx data joined'!$1:$1,0)+1)</f>
        <v>1972.34</v>
      </c>
      <c r="M633" s="9" cm="1">
        <f t="array" aca="1" ref="M633" ca="1">INDEX('Wkly eq indx data joined'!$A$1:$AJ$1150,MATCH('Wkly eq indx data aligned'!$A633,OFFSET(INDIRECT(ADDRESS(1,MATCH(M$1,'Wkly eq indx data joined'!$1:$1,0),1,1,$A$1)),,,1150,1),0),MATCH(M$1,'Wkly eq indx data joined'!$1:$1,0)+1)</f>
        <v>65217.4</v>
      </c>
      <c r="N633" s="9" cm="1">
        <f t="array" aca="1" ref="N633" ca="1">INDEX('Wkly eq indx data joined'!$A$1:$AJ$1150,MATCH('Wkly eq indx data aligned'!$A633,OFFSET(INDIRECT(ADDRESS(1,MATCH(N$1,'Wkly eq indx data joined'!$1:$1,0),1,1,$A$1)),,,1150,1),0),MATCH(N$1,'Wkly eq indx data joined'!$1:$1,0)+1)</f>
        <v>3135.32</v>
      </c>
      <c r="O633" s="13" cm="1">
        <f t="array" aca="1" ref="O633" ca="1">INDEX('Wkly eq indx data joined'!$A$1:$AJ$1150,MATCH('Wkly eq indx data aligned'!$A633+1,OFFSET(INDIRECT(ADDRESS(1,MATCH(O$1,'Wkly eq indx data joined'!$1:$1,0),1,1,$A$1)),,,1150,1),0),MATCH(O$1,'Wkly eq indx data joined'!$1:$1,0)+1)</f>
        <v>7741.24</v>
      </c>
      <c r="P633" s="12" cm="1">
        <f t="array" aca="1" ref="P633" ca="1">INDEX('Wkly eq indx data joined'!$A$1:$AJ$1150,MATCH('Wkly eq indx data aligned'!$A633+2,OFFSET(INDIRECT(ADDRESS(1,MATCH(P$1,'Wkly eq indx data joined'!$1:$1,0),1,1,$A$1)),,,1150,1),0),MATCH(P$1,'Wkly eq indx data joined'!$1:$1,0)+1)</f>
        <v>5325.85</v>
      </c>
      <c r="Q633" s="9" cm="1">
        <f t="array" aca="1" ref="Q633" ca="1">INDEX('Wkly eq indx data joined'!$A$1:$AJ$1150,MATCH('Wkly eq indx data aligned'!$A633,OFFSET(INDIRECT(ADDRESS(1,MATCH(Q$1,'Wkly eq indx data joined'!$1:$1,0),1,1,$A$1)),,,1150,1),0),MATCH(Q$1,'Wkly eq indx data joined'!$1:$1,0)+1)</f>
        <v>326.33</v>
      </c>
      <c r="R633" s="12" cm="1">
        <f t="array" aca="1" ref="R633" ca="1">INDEX('Wkly eq indx data joined'!$A$1:$AJ$1150,MATCH('Wkly eq indx data aligned'!$A633+2,OFFSET(INDIRECT(ADDRESS(1,MATCH(R$1,'Wkly eq indx data joined'!$1:$1,0),1,1,$A$1)),,,1150,1),0),MATCH(R$1,'Wkly eq indx data joined'!$1:$1,0)+1)</f>
        <v>1564.82</v>
      </c>
      <c r="S633" s="9" cm="1">
        <f t="array" aca="1" ref="S633" ca="1">INDEX('Wkly eq indx data joined'!$A$1:$AJ$1150,MATCH('Wkly eq indx data aligned'!$A633,OFFSET(INDIRECT(ADDRESS(1,MATCH(S$1,'Wkly eq indx data joined'!$1:$1,0),1,1,$A$1)),,,1150,1),0),MATCH(S$1,'Wkly eq indx data joined'!$1:$1,0)+1)</f>
        <v>30718.49</v>
      </c>
    </row>
    <row r="634" spans="1:19" x14ac:dyDescent="0.25">
      <c r="A634" s="4">
        <f t="shared" si="9"/>
        <v>40949</v>
      </c>
      <c r="B634" s="9" cm="1">
        <f t="array" aca="1" ref="B634" ca="1">INDEX('Wkly eq indx data joined'!$A$1:$AJ$1150,MATCH('Wkly eq indx data aligned'!$A634,OFFSET(INDIRECT(ADDRESS(1,MATCH(B$1,'Wkly eq indx data joined'!$1:$1,0),1,1,$A$1)),,,1150,1),0),MATCH(B$1,'Wkly eq indx data joined'!$1:$1,0)+1)</f>
        <v>4245.3280000000004</v>
      </c>
      <c r="C634" s="9" cm="1">
        <f t="array" aca="1" ref="C634" ca="1">INDEX('Wkly eq indx data joined'!$A$1:$AJ$1150,MATCH('Wkly eq indx data aligned'!$A634,OFFSET(INDIRECT(ADDRESS(1,MATCH(C$1,'Wkly eq indx data joined'!$1:$1,0),1,1,$A$1)),,,1150,1),0),MATCH(C$1,'Wkly eq indx data joined'!$1:$1,0)+1)</f>
        <v>8947.17</v>
      </c>
      <c r="D634" s="18" cm="1">
        <f t="array" aca="1" ref="D634" ca="1">IFERROR(INDEX('Wkly eq indx data joined'!$A$1:$AJ$1150,MATCH('Wkly eq indx data aligned'!$A634,OFFSET(INDIRECT(ADDRESS(1,MATCH(D$1,'Wkly eq indx data joined'!$1:$1,0),1,1,$A$1)),,,1150,1),0),MATCH(D$1,'Wkly eq indx data joined'!$1:$1,0)+1),D633)</f>
        <v>2351.9810000000002</v>
      </c>
      <c r="E634" s="9" cm="1">
        <f t="array" aca="1" ref="E634" ca="1">INDEX('Wkly eq indx data joined'!$A$1:$AJ$1150,MATCH('Wkly eq indx data aligned'!$A634,OFFSET(INDIRECT(ADDRESS(1,MATCH(E$1,'Wkly eq indx data joined'!$1:$1,0),1,1,$A$1)),,,1150,1),0),MATCH(E$1,'Wkly eq indx data joined'!$1:$1,0)+1)</f>
        <v>12389.42</v>
      </c>
      <c r="F634" s="9" cm="1">
        <f t="array" aca="1" ref="F634" ca="1">INDEX('Wkly eq indx data joined'!$A$1:$AJ$1150,MATCH('Wkly eq indx data aligned'!$A634,OFFSET(INDIRECT(ADDRESS(1,MATCH(F$1,'Wkly eq indx data joined'!$1:$1,0),1,1,$A$1)),,,1150,1),0),MATCH(F$1,'Wkly eq indx data joined'!$1:$1,0)+1)</f>
        <v>6130.66</v>
      </c>
      <c r="G634" s="9" cm="1">
        <f t="array" aca="1" ref="G634" ca="1">INDEX('Wkly eq indx data joined'!$A$1:$AJ$1150,MATCH('Wkly eq indx data aligned'!$A634,OFFSET(INDIRECT(ADDRESS(1,MATCH(G$1,'Wkly eq indx data joined'!$1:$1,0),1,1,$A$1)),,,1150,1),0),MATCH(G$1,'Wkly eq indx data joined'!$1:$1,0)+1)</f>
        <v>1342.64</v>
      </c>
      <c r="H634" s="9" cm="1">
        <f t="array" aca="1" ref="H634" ca="1">INDEX('Wkly eq indx data joined'!$A$1:$AJ$1150,MATCH('Wkly eq indx data aligned'!$A634,OFFSET(INDIRECT(ADDRESS(1,MATCH(H$1,'Wkly eq indx data joined'!$1:$1,0),1,1,$A$1)),,,1150,1),0),MATCH(H$1,'Wkly eq indx data joined'!$1:$1,0)+1)</f>
        <v>5852.39</v>
      </c>
      <c r="I634" s="9" cm="1">
        <f t="array" aca="1" ref="I634" ca="1">INDEX('Wkly eq indx data joined'!$A$1:$AJ$1150,MATCH('Wkly eq indx data aligned'!$A634,OFFSET(INDIRECT(ADDRESS(1,MATCH(I$1,'Wkly eq indx data joined'!$1:$1,0),1,1,$A$1)),,,1150,1),0),MATCH(I$1,'Wkly eq indx data joined'!$1:$1,0)+1)</f>
        <v>20783.86</v>
      </c>
      <c r="J634" s="9" cm="1">
        <f t="array" aca="1" ref="J634" ca="1">INDEX('Wkly eq indx data joined'!$A$1:$AJ$1150,MATCH('Wkly eq indx data aligned'!$A634,OFFSET(INDIRECT(ADDRESS(1,MATCH(J$1,'Wkly eq indx data joined'!$1:$1,0),1,1,$A$1)),,,1150,1),0),MATCH(J$1,'Wkly eq indx data joined'!$1:$1,0)+1)</f>
        <v>3373.14</v>
      </c>
      <c r="K634" s="9" cm="1">
        <f t="array" aca="1" ref="K634" ca="1">INDEX('Wkly eq indx data joined'!$A$1:$AJ$1150,MATCH('Wkly eq indx data aligned'!$A634,OFFSET(INDIRECT(ADDRESS(1,MATCH(K$1,'Wkly eq indx data joined'!$1:$1,0),1,1,$A$1)),,,1150,1),0),MATCH(K$1,'Wkly eq indx data joined'!$1:$1,0)+1)</f>
        <v>6692.96</v>
      </c>
      <c r="L634" s="12" cm="1">
        <f t="array" aca="1" ref="L634" ca="1">INDEX('Wkly eq indx data joined'!$A$1:$AJ$1150,MATCH('Wkly eq indx data aligned'!$A634+2,OFFSET(INDIRECT(ADDRESS(1,MATCH(L$1,'Wkly eq indx data joined'!$1:$1,0),1,1,$A$1)),,,1150,1),0),MATCH(L$1,'Wkly eq indx data joined'!$1:$1,0)+1)</f>
        <v>1993.71</v>
      </c>
      <c r="M634" s="9" cm="1">
        <f t="array" aca="1" ref="M634" ca="1">INDEX('Wkly eq indx data joined'!$A$1:$AJ$1150,MATCH('Wkly eq indx data aligned'!$A634,OFFSET(INDIRECT(ADDRESS(1,MATCH(M$1,'Wkly eq indx data joined'!$1:$1,0),1,1,$A$1)),,,1150,1),0),MATCH(M$1,'Wkly eq indx data joined'!$1:$1,0)+1)</f>
        <v>63997.9</v>
      </c>
      <c r="N634" s="9" cm="1">
        <f t="array" aca="1" ref="N634" ca="1">INDEX('Wkly eq indx data joined'!$A$1:$AJ$1150,MATCH('Wkly eq indx data aligned'!$A634,OFFSET(INDIRECT(ADDRESS(1,MATCH(N$1,'Wkly eq indx data joined'!$1:$1,0),1,1,$A$1)),,,1150,1),0),MATCH(N$1,'Wkly eq indx data joined'!$1:$1,0)+1)</f>
        <v>3101.84</v>
      </c>
      <c r="O634" s="13" cm="1">
        <f t="array" aca="1" ref="O634" ca="1">INDEX('Wkly eq indx data joined'!$A$1:$AJ$1150,MATCH('Wkly eq indx data aligned'!$A634+1,OFFSET(INDIRECT(ADDRESS(1,MATCH(O$1,'Wkly eq indx data joined'!$1:$1,0),1,1,$A$1)),,,1150,1),0),MATCH(O$1,'Wkly eq indx data joined'!$1:$1,0)+1)</f>
        <v>7862.27</v>
      </c>
      <c r="P634" s="12" cm="1">
        <f t="array" aca="1" ref="P634" ca="1">INDEX('Wkly eq indx data joined'!$A$1:$AJ$1150,MATCH('Wkly eq indx data aligned'!$A634+2,OFFSET(INDIRECT(ADDRESS(1,MATCH(P$1,'Wkly eq indx data joined'!$1:$1,0),1,1,$A$1)),,,1150,1),0),MATCH(P$1,'Wkly eq indx data joined'!$1:$1,0)+1)</f>
        <v>5381.6</v>
      </c>
      <c r="Q634" s="9" cm="1">
        <f t="array" aca="1" ref="Q634" ca="1">INDEX('Wkly eq indx data joined'!$A$1:$AJ$1150,MATCH('Wkly eq indx data aligned'!$A634,OFFSET(INDIRECT(ADDRESS(1,MATCH(Q$1,'Wkly eq indx data joined'!$1:$1,0),1,1,$A$1)),,,1150,1),0),MATCH(Q$1,'Wkly eq indx data joined'!$1:$1,0)+1)</f>
        <v>320.08999999999997</v>
      </c>
      <c r="R634" s="12" cm="1">
        <f t="array" aca="1" ref="R634" ca="1">INDEX('Wkly eq indx data joined'!$A$1:$AJ$1150,MATCH('Wkly eq indx data aligned'!$A634+2,OFFSET(INDIRECT(ADDRESS(1,MATCH(R$1,'Wkly eq indx data joined'!$1:$1,0),1,1,$A$1)),,,1150,1),0),MATCH(R$1,'Wkly eq indx data joined'!$1:$1,0)+1)</f>
        <v>1525.17</v>
      </c>
      <c r="S634" s="9" cm="1">
        <f t="array" aca="1" ref="S634" ca="1">INDEX('Wkly eq indx data joined'!$A$1:$AJ$1150,MATCH('Wkly eq indx data aligned'!$A634,OFFSET(INDIRECT(ADDRESS(1,MATCH(S$1,'Wkly eq indx data joined'!$1:$1,0),1,1,$A$1)),,,1150,1),0),MATCH(S$1,'Wkly eq indx data joined'!$1:$1,0)+1)</f>
        <v>30210.44</v>
      </c>
    </row>
    <row r="635" spans="1:19" x14ac:dyDescent="0.25">
      <c r="A635" s="4">
        <f t="shared" si="9"/>
        <v>40956</v>
      </c>
      <c r="B635" s="9" cm="1">
        <f t="array" aca="1" ref="B635" ca="1">INDEX('Wkly eq indx data joined'!$A$1:$AJ$1150,MATCH('Wkly eq indx data aligned'!$A635,OFFSET(INDIRECT(ADDRESS(1,MATCH(B$1,'Wkly eq indx data joined'!$1:$1,0),1,1,$A$1)),,,1150,1),0),MATCH(B$1,'Wkly eq indx data joined'!$1:$1,0)+1)</f>
        <v>4195.8789999999999</v>
      </c>
      <c r="C635" s="9" cm="1">
        <f t="array" aca="1" ref="C635" ca="1">INDEX('Wkly eq indx data joined'!$A$1:$AJ$1150,MATCH('Wkly eq indx data aligned'!$A635,OFFSET(INDIRECT(ADDRESS(1,MATCH(C$1,'Wkly eq indx data joined'!$1:$1,0),1,1,$A$1)),,,1150,1),0),MATCH(C$1,'Wkly eq indx data joined'!$1:$1,0)+1)</f>
        <v>9384.17</v>
      </c>
      <c r="D635" s="18" cm="1">
        <f t="array" aca="1" ref="D635" ca="1">IFERROR(INDEX('Wkly eq indx data joined'!$A$1:$AJ$1150,MATCH('Wkly eq indx data aligned'!$A635,OFFSET(INDIRECT(ADDRESS(1,MATCH(D$1,'Wkly eq indx data joined'!$1:$1,0),1,1,$A$1)),,,1150,1),0),MATCH(D$1,'Wkly eq indx data joined'!$1:$1,0)+1),D634)</f>
        <v>2357.181</v>
      </c>
      <c r="E635" s="9" cm="1">
        <f t="array" aca="1" ref="E635" ca="1">INDEX('Wkly eq indx data joined'!$A$1:$AJ$1150,MATCH('Wkly eq indx data aligned'!$A635,OFFSET(INDIRECT(ADDRESS(1,MATCH(E$1,'Wkly eq indx data joined'!$1:$1,0),1,1,$A$1)),,,1150,1),0),MATCH(E$1,'Wkly eq indx data joined'!$1:$1,0)+1)</f>
        <v>12458.3</v>
      </c>
      <c r="F635" s="9" cm="1">
        <f t="array" aca="1" ref="F635" ca="1">INDEX('Wkly eq indx data joined'!$A$1:$AJ$1150,MATCH('Wkly eq indx data aligned'!$A635,OFFSET(INDIRECT(ADDRESS(1,MATCH(F$1,'Wkly eq indx data joined'!$1:$1,0),1,1,$A$1)),,,1150,1),0),MATCH(F$1,'Wkly eq indx data joined'!$1:$1,0)+1)</f>
        <v>6237.69</v>
      </c>
      <c r="G635" s="9" cm="1">
        <f t="array" aca="1" ref="G635" ca="1">INDEX('Wkly eq indx data joined'!$A$1:$AJ$1150,MATCH('Wkly eq indx data aligned'!$A635,OFFSET(INDIRECT(ADDRESS(1,MATCH(G$1,'Wkly eq indx data joined'!$1:$1,0),1,1,$A$1)),,,1150,1),0),MATCH(G$1,'Wkly eq indx data joined'!$1:$1,0)+1)</f>
        <v>1361.23</v>
      </c>
      <c r="H635" s="9" cm="1">
        <f t="array" aca="1" ref="H635" ca="1">INDEX('Wkly eq indx data joined'!$A$1:$AJ$1150,MATCH('Wkly eq indx data aligned'!$A635,OFFSET(INDIRECT(ADDRESS(1,MATCH(H$1,'Wkly eq indx data joined'!$1:$1,0),1,1,$A$1)),,,1150,1),0),MATCH(H$1,'Wkly eq indx data joined'!$1:$1,0)+1)</f>
        <v>5905.07</v>
      </c>
      <c r="I635" s="9" cm="1">
        <f t="array" aca="1" ref="I635" ca="1">INDEX('Wkly eq indx data joined'!$A$1:$AJ$1150,MATCH('Wkly eq indx data aligned'!$A635,OFFSET(INDIRECT(ADDRESS(1,MATCH(I$1,'Wkly eq indx data joined'!$1:$1,0),1,1,$A$1)),,,1150,1),0),MATCH(I$1,'Wkly eq indx data joined'!$1:$1,0)+1)</f>
        <v>21491.62</v>
      </c>
      <c r="J635" s="9" cm="1">
        <f t="array" aca="1" ref="J635" ca="1">INDEX('Wkly eq indx data joined'!$A$1:$AJ$1150,MATCH('Wkly eq indx data aligned'!$A635,OFFSET(INDIRECT(ADDRESS(1,MATCH(J$1,'Wkly eq indx data joined'!$1:$1,0),1,1,$A$1)),,,1150,1),0),MATCH(J$1,'Wkly eq indx data joined'!$1:$1,0)+1)</f>
        <v>3439.62</v>
      </c>
      <c r="K635" s="9" cm="1">
        <f t="array" aca="1" ref="K635" ca="1">INDEX('Wkly eq indx data joined'!$A$1:$AJ$1150,MATCH('Wkly eq indx data aligned'!$A635,OFFSET(INDIRECT(ADDRESS(1,MATCH(K$1,'Wkly eq indx data joined'!$1:$1,0),1,1,$A$1)),,,1150,1),0),MATCH(K$1,'Wkly eq indx data joined'!$1:$1,0)+1)</f>
        <v>6848.03</v>
      </c>
      <c r="L635" s="12" cm="1">
        <f t="array" aca="1" ref="L635" ca="1">INDEX('Wkly eq indx data joined'!$A$1:$AJ$1150,MATCH('Wkly eq indx data aligned'!$A635+2,OFFSET(INDIRECT(ADDRESS(1,MATCH(L$1,'Wkly eq indx data joined'!$1:$1,0),1,1,$A$1)),,,1150,1),0),MATCH(L$1,'Wkly eq indx data joined'!$1:$1,0)+1)</f>
        <v>2023.47</v>
      </c>
      <c r="M635" s="9" cm="1">
        <f t="array" aca="1" ref="M635" ca="1">INDEX('Wkly eq indx data joined'!$A$1:$AJ$1150,MATCH('Wkly eq indx data aligned'!$A635,OFFSET(INDIRECT(ADDRESS(1,MATCH(M$1,'Wkly eq indx data joined'!$1:$1,0),1,1,$A$1)),,,1150,1),0),MATCH(M$1,'Wkly eq indx data joined'!$1:$1,0)+1)</f>
        <v>66203.5</v>
      </c>
      <c r="N635" s="9" cm="1">
        <f t="array" aca="1" ref="N635" ca="1">INDEX('Wkly eq indx data joined'!$A$1:$AJ$1150,MATCH('Wkly eq indx data aligned'!$A635,OFFSET(INDIRECT(ADDRESS(1,MATCH(N$1,'Wkly eq indx data joined'!$1:$1,0),1,1,$A$1)),,,1150,1),0),MATCH(N$1,'Wkly eq indx data joined'!$1:$1,0)+1)</f>
        <v>3175.86</v>
      </c>
      <c r="O635" s="13" cm="1">
        <f t="array" aca="1" ref="O635" ca="1">INDEX('Wkly eq indx data joined'!$A$1:$AJ$1150,MATCH('Wkly eq indx data aligned'!$A635+1,OFFSET(INDIRECT(ADDRESS(1,MATCH(O$1,'Wkly eq indx data joined'!$1:$1,0),1,1,$A$1)),,,1150,1),0),MATCH(O$1,'Wkly eq indx data joined'!$1:$1,0)+1)</f>
        <v>7894.36</v>
      </c>
      <c r="P635" s="12" cm="1">
        <f t="array" aca="1" ref="P635" ca="1">INDEX('Wkly eq indx data joined'!$A$1:$AJ$1150,MATCH('Wkly eq indx data aligned'!$A635+2,OFFSET(INDIRECT(ADDRESS(1,MATCH(P$1,'Wkly eq indx data joined'!$1:$1,0),1,1,$A$1)),,,1150,1),0),MATCH(P$1,'Wkly eq indx data joined'!$1:$1,0)+1)</f>
        <v>5564.3</v>
      </c>
      <c r="Q635" s="9" cm="1">
        <f t="array" aca="1" ref="Q635" ca="1">INDEX('Wkly eq indx data joined'!$A$1:$AJ$1150,MATCH('Wkly eq indx data aligned'!$A635,OFFSET(INDIRECT(ADDRESS(1,MATCH(Q$1,'Wkly eq indx data joined'!$1:$1,0),1,1,$A$1)),,,1150,1),0),MATCH(Q$1,'Wkly eq indx data joined'!$1:$1,0)+1)</f>
        <v>327.93</v>
      </c>
      <c r="R635" s="12" cm="1">
        <f t="array" aca="1" ref="R635" ca="1">INDEX('Wkly eq indx data joined'!$A$1:$AJ$1150,MATCH('Wkly eq indx data aligned'!$A635+2,OFFSET(INDIRECT(ADDRESS(1,MATCH(R$1,'Wkly eq indx data joined'!$1:$1,0),1,1,$A$1)),,,1150,1),0),MATCH(R$1,'Wkly eq indx data joined'!$1:$1,0)+1)</f>
        <v>1568.54</v>
      </c>
      <c r="S635" s="9" cm="1">
        <f t="array" aca="1" ref="S635" ca="1">INDEX('Wkly eq indx data joined'!$A$1:$AJ$1150,MATCH('Wkly eq indx data aligned'!$A635,OFFSET(INDIRECT(ADDRESS(1,MATCH(S$1,'Wkly eq indx data joined'!$1:$1,0),1,1,$A$1)),,,1150,1),0),MATCH(S$1,'Wkly eq indx data joined'!$1:$1,0)+1)</f>
        <v>30373.15</v>
      </c>
    </row>
    <row r="636" spans="1:19" x14ac:dyDescent="0.25">
      <c r="A636" s="4">
        <f t="shared" si="9"/>
        <v>40963</v>
      </c>
      <c r="B636" s="9" cm="1">
        <f t="array" aca="1" ref="B636" ca="1">INDEX('Wkly eq indx data joined'!$A$1:$AJ$1150,MATCH('Wkly eq indx data aligned'!$A636,OFFSET(INDIRECT(ADDRESS(1,MATCH(B$1,'Wkly eq indx data joined'!$1:$1,0),1,1,$A$1)),,,1150,1),0),MATCH(B$1,'Wkly eq indx data joined'!$1:$1,0)+1)</f>
        <v>4306.7790000000005</v>
      </c>
      <c r="C636" s="9" cm="1">
        <f t="array" aca="1" ref="C636" ca="1">INDEX('Wkly eq indx data joined'!$A$1:$AJ$1150,MATCH('Wkly eq indx data aligned'!$A636,OFFSET(INDIRECT(ADDRESS(1,MATCH(C$1,'Wkly eq indx data joined'!$1:$1,0),1,1,$A$1)),,,1150,1),0),MATCH(C$1,'Wkly eq indx data joined'!$1:$1,0)+1)</f>
        <v>9647.3799999999992</v>
      </c>
      <c r="D636" s="18" cm="1">
        <f t="array" aca="1" ref="D636" ca="1">IFERROR(INDEX('Wkly eq indx data joined'!$A$1:$AJ$1150,MATCH('Wkly eq indx data aligned'!$A636,OFFSET(INDIRECT(ADDRESS(1,MATCH(D$1,'Wkly eq indx data joined'!$1:$1,0),1,1,$A$1)),,,1150,1),0),MATCH(D$1,'Wkly eq indx data joined'!$1:$1,0)+1),D635)</f>
        <v>2439.627</v>
      </c>
      <c r="E636" s="9" cm="1">
        <f t="array" aca="1" ref="E636" ca="1">INDEX('Wkly eq indx data joined'!$A$1:$AJ$1150,MATCH('Wkly eq indx data aligned'!$A636,OFFSET(INDIRECT(ADDRESS(1,MATCH(E$1,'Wkly eq indx data joined'!$1:$1,0),1,1,$A$1)),,,1150,1),0),MATCH(E$1,'Wkly eq indx data joined'!$1:$1,0)+1)</f>
        <v>12725.77</v>
      </c>
      <c r="F636" s="9" cm="1">
        <f t="array" aca="1" ref="F636" ca="1">INDEX('Wkly eq indx data joined'!$A$1:$AJ$1150,MATCH('Wkly eq indx data aligned'!$A636,OFFSET(INDIRECT(ADDRESS(1,MATCH(F$1,'Wkly eq indx data joined'!$1:$1,0),1,1,$A$1)),,,1150,1),0),MATCH(F$1,'Wkly eq indx data joined'!$1:$1,0)+1)</f>
        <v>6184.13</v>
      </c>
      <c r="G636" s="9" cm="1">
        <f t="array" aca="1" ref="G636" ca="1">INDEX('Wkly eq indx data joined'!$A$1:$AJ$1150,MATCH('Wkly eq indx data aligned'!$A636,OFFSET(INDIRECT(ADDRESS(1,MATCH(G$1,'Wkly eq indx data joined'!$1:$1,0),1,1,$A$1)),,,1150,1),0),MATCH(G$1,'Wkly eq indx data joined'!$1:$1,0)+1)</f>
        <v>1365.74</v>
      </c>
      <c r="H636" s="9" cm="1">
        <f t="array" aca="1" ref="H636" ca="1">INDEX('Wkly eq indx data joined'!$A$1:$AJ$1150,MATCH('Wkly eq indx data aligned'!$A636,OFFSET(INDIRECT(ADDRESS(1,MATCH(H$1,'Wkly eq indx data joined'!$1:$1,0),1,1,$A$1)),,,1150,1),0),MATCH(H$1,'Wkly eq indx data joined'!$1:$1,0)+1)</f>
        <v>5935.13</v>
      </c>
      <c r="I636" s="9" cm="1">
        <f t="array" aca="1" ref="I636" ca="1">INDEX('Wkly eq indx data joined'!$A$1:$AJ$1150,MATCH('Wkly eq indx data aligned'!$A636,OFFSET(INDIRECT(ADDRESS(1,MATCH(I$1,'Wkly eq indx data joined'!$1:$1,0),1,1,$A$1)),,,1150,1),0),MATCH(I$1,'Wkly eq indx data joined'!$1:$1,0)+1)</f>
        <v>21406.86</v>
      </c>
      <c r="J636" s="9" cm="1">
        <f t="array" aca="1" ref="J636" ca="1">INDEX('Wkly eq indx data joined'!$A$1:$AJ$1150,MATCH('Wkly eq indx data aligned'!$A636,OFFSET(INDIRECT(ADDRESS(1,MATCH(J$1,'Wkly eq indx data joined'!$1:$1,0),1,1,$A$1)),,,1150,1),0),MATCH(J$1,'Wkly eq indx data joined'!$1:$1,0)+1)</f>
        <v>3467.03</v>
      </c>
      <c r="K636" s="9" cm="1">
        <f t="array" aca="1" ref="K636" ca="1">INDEX('Wkly eq indx data joined'!$A$1:$AJ$1150,MATCH('Wkly eq indx data aligned'!$A636,OFFSET(INDIRECT(ADDRESS(1,MATCH(K$1,'Wkly eq indx data joined'!$1:$1,0),1,1,$A$1)),,,1150,1),0),MATCH(K$1,'Wkly eq indx data joined'!$1:$1,0)+1)</f>
        <v>6864.43</v>
      </c>
      <c r="L636" s="12" cm="1">
        <f t="array" aca="1" ref="L636" ca="1">INDEX('Wkly eq indx data joined'!$A$1:$AJ$1150,MATCH('Wkly eq indx data aligned'!$A636+2,OFFSET(INDIRECT(ADDRESS(1,MATCH(L$1,'Wkly eq indx data joined'!$1:$1,0),1,1,$A$1)),,,1150,1),0),MATCH(L$1,'Wkly eq indx data joined'!$1:$1,0)+1)</f>
        <v>2019.89</v>
      </c>
      <c r="M636" s="9" cm="1">
        <f t="array" aca="1" ref="M636" ca="1">INDEX('Wkly eq indx data joined'!$A$1:$AJ$1150,MATCH('Wkly eq indx data aligned'!$A636,OFFSET(INDIRECT(ADDRESS(1,MATCH(M$1,'Wkly eq indx data joined'!$1:$1,0),1,1,$A$1)),,,1150,1),0),MATCH(M$1,'Wkly eq indx data joined'!$1:$1,0)+1)</f>
        <v>65942.7</v>
      </c>
      <c r="N636" s="9" cm="1">
        <f t="array" aca="1" ref="N636" ca="1">INDEX('Wkly eq indx data joined'!$A$1:$AJ$1150,MATCH('Wkly eq indx data aligned'!$A636,OFFSET(INDIRECT(ADDRESS(1,MATCH(N$1,'Wkly eq indx data joined'!$1:$1,0),1,1,$A$1)),,,1150,1),0),MATCH(N$1,'Wkly eq indx data joined'!$1:$1,0)+1)</f>
        <v>3200.25</v>
      </c>
      <c r="O636" s="13" cm="1">
        <f t="array" aca="1" ref="O636" ca="1">INDEX('Wkly eq indx data joined'!$A$1:$AJ$1150,MATCH('Wkly eq indx data aligned'!$A636+1,OFFSET(INDIRECT(ADDRESS(1,MATCH(O$1,'Wkly eq indx data joined'!$1:$1,0),1,1,$A$1)),,,1150,1),0),MATCH(O$1,'Wkly eq indx data joined'!$1:$1,0)+1)</f>
        <v>7959.34</v>
      </c>
      <c r="P636" s="12" cm="1">
        <f t="array" aca="1" ref="P636" ca="1">INDEX('Wkly eq indx data joined'!$A$1:$AJ$1150,MATCH('Wkly eq indx data aligned'!$A636+2,OFFSET(INDIRECT(ADDRESS(1,MATCH(P$1,'Wkly eq indx data joined'!$1:$1,0),1,1,$A$1)),,,1150,1),0),MATCH(P$1,'Wkly eq indx data joined'!$1:$1,0)+1)</f>
        <v>5429.3</v>
      </c>
      <c r="Q636" s="9" cm="1">
        <f t="array" aca="1" ref="Q636" ca="1">INDEX('Wkly eq indx data joined'!$A$1:$AJ$1150,MATCH('Wkly eq indx data aligned'!$A636,OFFSET(INDIRECT(ADDRESS(1,MATCH(Q$1,'Wkly eq indx data joined'!$1:$1,0),1,1,$A$1)),,,1150,1),0),MATCH(Q$1,'Wkly eq indx data joined'!$1:$1,0)+1)</f>
        <v>324.91000000000003</v>
      </c>
      <c r="R636" s="12" cm="1">
        <f t="array" aca="1" ref="R636" ca="1">INDEX('Wkly eq indx data joined'!$A$1:$AJ$1150,MATCH('Wkly eq indx data aligned'!$A636+2,OFFSET(INDIRECT(ADDRESS(1,MATCH(R$1,'Wkly eq indx data joined'!$1:$1,0),1,1,$A$1)),,,1150,1),0),MATCH(R$1,'Wkly eq indx data joined'!$1:$1,0)+1)</f>
        <v>1594.55</v>
      </c>
      <c r="S636" s="9" cm="1">
        <f t="array" aca="1" ref="S636" ca="1">INDEX('Wkly eq indx data joined'!$A$1:$AJ$1150,MATCH('Wkly eq indx data aligned'!$A636,OFFSET(INDIRECT(ADDRESS(1,MATCH(S$1,'Wkly eq indx data joined'!$1:$1,0),1,1,$A$1)),,,1150,1),0),MATCH(S$1,'Wkly eq indx data joined'!$1:$1,0)+1)</f>
        <v>30560.09</v>
      </c>
    </row>
    <row r="637" spans="1:19" x14ac:dyDescent="0.25">
      <c r="A637" s="4">
        <f t="shared" si="9"/>
        <v>40970</v>
      </c>
      <c r="B637" s="9" cm="1">
        <f t="array" aca="1" ref="B637" ca="1">INDEX('Wkly eq indx data joined'!$A$1:$AJ$1150,MATCH('Wkly eq indx data aligned'!$A637,OFFSET(INDIRECT(ADDRESS(1,MATCH(B$1,'Wkly eq indx data joined'!$1:$1,0),1,1,$A$1)),,,1150,1),0),MATCH(B$1,'Wkly eq indx data joined'!$1:$1,0)+1)</f>
        <v>4273.1049999999996</v>
      </c>
      <c r="C637" s="9" cm="1">
        <f t="array" aca="1" ref="C637" ca="1">INDEX('Wkly eq indx data joined'!$A$1:$AJ$1150,MATCH('Wkly eq indx data aligned'!$A637,OFFSET(INDIRECT(ADDRESS(1,MATCH(C$1,'Wkly eq indx data joined'!$1:$1,0),1,1,$A$1)),,,1150,1),0),MATCH(C$1,'Wkly eq indx data joined'!$1:$1,0)+1)</f>
        <v>9777.0300000000007</v>
      </c>
      <c r="D637" s="18" cm="1">
        <f t="array" aca="1" ref="D637" ca="1">IFERROR(INDEX('Wkly eq indx data joined'!$A$1:$AJ$1150,MATCH('Wkly eq indx data aligned'!$A637,OFFSET(INDIRECT(ADDRESS(1,MATCH(D$1,'Wkly eq indx data joined'!$1:$1,0),1,1,$A$1)),,,1150,1),0),MATCH(D$1,'Wkly eq indx data joined'!$1:$1,0)+1),D636)</f>
        <v>2460.6930000000002</v>
      </c>
      <c r="E637" s="9" cm="1">
        <f t="array" aca="1" ref="E637" ca="1">INDEX('Wkly eq indx data joined'!$A$1:$AJ$1150,MATCH('Wkly eq indx data aligned'!$A637,OFFSET(INDIRECT(ADDRESS(1,MATCH(E$1,'Wkly eq indx data joined'!$1:$1,0),1,1,$A$1)),,,1150,1),0),MATCH(E$1,'Wkly eq indx data joined'!$1:$1,0)+1)</f>
        <v>12643.82</v>
      </c>
      <c r="F637" s="9" cm="1">
        <f t="array" aca="1" ref="F637" ca="1">INDEX('Wkly eq indx data joined'!$A$1:$AJ$1150,MATCH('Wkly eq indx data aligned'!$A637,OFFSET(INDIRECT(ADDRESS(1,MATCH(F$1,'Wkly eq indx data joined'!$1:$1,0),1,1,$A$1)),,,1150,1),0),MATCH(F$1,'Wkly eq indx data joined'!$1:$1,0)+1)</f>
        <v>6149.37</v>
      </c>
      <c r="G637" s="9" cm="1">
        <f t="array" aca="1" ref="G637" ca="1">INDEX('Wkly eq indx data joined'!$A$1:$AJ$1150,MATCH('Wkly eq indx data aligned'!$A637,OFFSET(INDIRECT(ADDRESS(1,MATCH(G$1,'Wkly eq indx data joined'!$1:$1,0),1,1,$A$1)),,,1150,1),0),MATCH(G$1,'Wkly eq indx data joined'!$1:$1,0)+1)</f>
        <v>1369.63</v>
      </c>
      <c r="H637" s="9" cm="1">
        <f t="array" aca="1" ref="H637" ca="1">INDEX('Wkly eq indx data joined'!$A$1:$AJ$1150,MATCH('Wkly eq indx data aligned'!$A637,OFFSET(INDIRECT(ADDRESS(1,MATCH(H$1,'Wkly eq indx data joined'!$1:$1,0),1,1,$A$1)),,,1150,1),0),MATCH(H$1,'Wkly eq indx data joined'!$1:$1,0)+1)</f>
        <v>5911.13</v>
      </c>
      <c r="I637" s="9" cm="1">
        <f t="array" aca="1" ref="I637" ca="1">INDEX('Wkly eq indx data joined'!$A$1:$AJ$1150,MATCH('Wkly eq indx data aligned'!$A637,OFFSET(INDIRECT(ADDRESS(1,MATCH(I$1,'Wkly eq indx data joined'!$1:$1,0),1,1,$A$1)),,,1150,1),0),MATCH(I$1,'Wkly eq indx data joined'!$1:$1,0)+1)</f>
        <v>21562.26</v>
      </c>
      <c r="J637" s="9" cm="1">
        <f t="array" aca="1" ref="J637" ca="1">INDEX('Wkly eq indx data joined'!$A$1:$AJ$1150,MATCH('Wkly eq indx data aligned'!$A637,OFFSET(INDIRECT(ADDRESS(1,MATCH(J$1,'Wkly eq indx data joined'!$1:$1,0),1,1,$A$1)),,,1150,1),0),MATCH(J$1,'Wkly eq indx data joined'!$1:$1,0)+1)</f>
        <v>3501.17</v>
      </c>
      <c r="K637" s="9" cm="1">
        <f t="array" aca="1" ref="K637" ca="1">INDEX('Wkly eq indx data joined'!$A$1:$AJ$1150,MATCH('Wkly eq indx data aligned'!$A637,OFFSET(INDIRECT(ADDRESS(1,MATCH(K$1,'Wkly eq indx data joined'!$1:$1,0),1,1,$A$1)),,,1150,1),0),MATCH(K$1,'Wkly eq indx data joined'!$1:$1,0)+1)</f>
        <v>6921.37</v>
      </c>
      <c r="L637" s="12" cm="1">
        <f t="array" aca="1" ref="L637" ca="1">INDEX('Wkly eq indx data joined'!$A$1:$AJ$1150,MATCH('Wkly eq indx data aligned'!$A637+2,OFFSET(INDIRECT(ADDRESS(1,MATCH(L$1,'Wkly eq indx data joined'!$1:$1,0),1,1,$A$1)),,,1150,1),0),MATCH(L$1,'Wkly eq indx data joined'!$1:$1,0)+1)</f>
        <v>2034.63</v>
      </c>
      <c r="M637" s="9" cm="1">
        <f t="array" aca="1" ref="M637" ca="1">INDEX('Wkly eq indx data joined'!$A$1:$AJ$1150,MATCH('Wkly eq indx data aligned'!$A637,OFFSET(INDIRECT(ADDRESS(1,MATCH(M$1,'Wkly eq indx data joined'!$1:$1,0),1,1,$A$1)),,,1150,1),0),MATCH(M$1,'Wkly eq indx data joined'!$1:$1,0)+1)</f>
        <v>67781.600000000006</v>
      </c>
      <c r="N637" s="9" cm="1">
        <f t="array" aca="1" ref="N637" ca="1">INDEX('Wkly eq indx data joined'!$A$1:$AJ$1150,MATCH('Wkly eq indx data aligned'!$A637,OFFSET(INDIRECT(ADDRESS(1,MATCH(N$1,'Wkly eq indx data joined'!$1:$1,0),1,1,$A$1)),,,1150,1),0),MATCH(N$1,'Wkly eq indx data joined'!$1:$1,0)+1)</f>
        <v>3265.81</v>
      </c>
      <c r="O637" s="13" cm="1">
        <f t="array" aca="1" ref="O637" ca="1">INDEX('Wkly eq indx data joined'!$A$1:$AJ$1150,MATCH('Wkly eq indx data aligned'!$A637+1,OFFSET(INDIRECT(ADDRESS(1,MATCH(O$1,'Wkly eq indx data joined'!$1:$1,0),1,1,$A$1)),,,1150,1),0),MATCH(O$1,'Wkly eq indx data joined'!$1:$1,0)+1)</f>
        <v>8114.44</v>
      </c>
      <c r="P637" s="12" cm="1">
        <f t="array" aca="1" ref="P637" ca="1">INDEX('Wkly eq indx data joined'!$A$1:$AJ$1150,MATCH('Wkly eq indx data aligned'!$A637+2,OFFSET(INDIRECT(ADDRESS(1,MATCH(P$1,'Wkly eq indx data joined'!$1:$1,0),1,1,$A$1)),,,1150,1),0),MATCH(P$1,'Wkly eq indx data joined'!$1:$1,0)+1)</f>
        <v>5359.4</v>
      </c>
      <c r="Q637" s="9" cm="1">
        <f t="array" aca="1" ref="Q637" ca="1">INDEX('Wkly eq indx data joined'!$A$1:$AJ$1150,MATCH('Wkly eq indx data aligned'!$A637,OFFSET(INDIRECT(ADDRESS(1,MATCH(Q$1,'Wkly eq indx data joined'!$1:$1,0),1,1,$A$1)),,,1150,1),0),MATCH(Q$1,'Wkly eq indx data joined'!$1:$1,0)+1)</f>
        <v>327.85</v>
      </c>
      <c r="R637" s="12" cm="1">
        <f t="array" aca="1" ref="R637" ca="1">INDEX('Wkly eq indx data joined'!$A$1:$AJ$1150,MATCH('Wkly eq indx data aligned'!$A637+2,OFFSET(INDIRECT(ADDRESS(1,MATCH(R$1,'Wkly eq indx data joined'!$1:$1,0),1,1,$A$1)),,,1150,1),0),MATCH(R$1,'Wkly eq indx data joined'!$1:$1,0)+1)</f>
        <v>1608.08</v>
      </c>
      <c r="S637" s="9" cm="1">
        <f t="array" aca="1" ref="S637" ca="1">INDEX('Wkly eq indx data joined'!$A$1:$AJ$1150,MATCH('Wkly eq indx data aligned'!$A637,OFFSET(INDIRECT(ADDRESS(1,MATCH(S$1,'Wkly eq indx data joined'!$1:$1,0),1,1,$A$1)),,,1150,1),0),MATCH(S$1,'Wkly eq indx data joined'!$1:$1,0)+1)</f>
        <v>30406.84</v>
      </c>
    </row>
    <row r="638" spans="1:19" x14ac:dyDescent="0.25">
      <c r="A638" s="4">
        <f t="shared" si="9"/>
        <v>40977</v>
      </c>
      <c r="B638" s="9" cm="1">
        <f t="array" aca="1" ref="B638" ca="1">INDEX('Wkly eq indx data joined'!$A$1:$AJ$1150,MATCH('Wkly eq indx data aligned'!$A638,OFFSET(INDIRECT(ADDRESS(1,MATCH(B$1,'Wkly eq indx data joined'!$1:$1,0),1,1,$A$1)),,,1150,1),0),MATCH(B$1,'Wkly eq indx data joined'!$1:$1,0)+1)</f>
        <v>4211.9880000000003</v>
      </c>
      <c r="C638" s="9" cm="1">
        <f t="array" aca="1" ref="C638" ca="1">INDEX('Wkly eq indx data joined'!$A$1:$AJ$1150,MATCH('Wkly eq indx data aligned'!$A638,OFFSET(INDIRECT(ADDRESS(1,MATCH(C$1,'Wkly eq indx data joined'!$1:$1,0),1,1,$A$1)),,,1150,1),0),MATCH(C$1,'Wkly eq indx data joined'!$1:$1,0)+1)</f>
        <v>9929.74</v>
      </c>
      <c r="D638" s="18" cm="1">
        <f t="array" aca="1" ref="D638" ca="1">IFERROR(INDEX('Wkly eq indx data joined'!$A$1:$AJ$1150,MATCH('Wkly eq indx data aligned'!$A638,OFFSET(INDIRECT(ADDRESS(1,MATCH(D$1,'Wkly eq indx data joined'!$1:$1,0),1,1,$A$1)),,,1150,1),0),MATCH(D$1,'Wkly eq indx data joined'!$1:$1,0)+1),D637)</f>
        <v>2439.462</v>
      </c>
      <c r="E638" s="9" cm="1">
        <f t="array" aca="1" ref="E638" ca="1">INDEX('Wkly eq indx data joined'!$A$1:$AJ$1150,MATCH('Wkly eq indx data aligned'!$A638,OFFSET(INDIRECT(ADDRESS(1,MATCH(E$1,'Wkly eq indx data joined'!$1:$1,0),1,1,$A$1)),,,1150,1),0),MATCH(E$1,'Wkly eq indx data joined'!$1:$1,0)+1)</f>
        <v>12503.62</v>
      </c>
      <c r="F638" s="9" cm="1">
        <f t="array" aca="1" ref="F638" ca="1">INDEX('Wkly eq indx data joined'!$A$1:$AJ$1150,MATCH('Wkly eq indx data aligned'!$A638,OFFSET(INDIRECT(ADDRESS(1,MATCH(F$1,'Wkly eq indx data joined'!$1:$1,0),1,1,$A$1)),,,1150,1),0),MATCH(F$1,'Wkly eq indx data joined'!$1:$1,0)+1)</f>
        <v>6188.51</v>
      </c>
      <c r="G638" s="9" cm="1">
        <f t="array" aca="1" ref="G638" ca="1">INDEX('Wkly eq indx data joined'!$A$1:$AJ$1150,MATCH('Wkly eq indx data aligned'!$A638,OFFSET(INDIRECT(ADDRESS(1,MATCH(G$1,'Wkly eq indx data joined'!$1:$1,0),1,1,$A$1)),,,1150,1),0),MATCH(G$1,'Wkly eq indx data joined'!$1:$1,0)+1)</f>
        <v>1370.87</v>
      </c>
      <c r="H638" s="9" cm="1">
        <f t="array" aca="1" ref="H638" ca="1">INDEX('Wkly eq indx data joined'!$A$1:$AJ$1150,MATCH('Wkly eq indx data aligned'!$A638,OFFSET(INDIRECT(ADDRESS(1,MATCH(H$1,'Wkly eq indx data joined'!$1:$1,0),1,1,$A$1)),,,1150,1),0),MATCH(H$1,'Wkly eq indx data joined'!$1:$1,0)+1)</f>
        <v>5887.49</v>
      </c>
      <c r="I638" s="9" cm="1">
        <f t="array" aca="1" ref="I638" ca="1">INDEX('Wkly eq indx data joined'!$A$1:$AJ$1150,MATCH('Wkly eq indx data aligned'!$A638,OFFSET(INDIRECT(ADDRESS(1,MATCH(I$1,'Wkly eq indx data joined'!$1:$1,0),1,1,$A$1)),,,1150,1),0),MATCH(I$1,'Wkly eq indx data joined'!$1:$1,0)+1)</f>
        <v>21086</v>
      </c>
      <c r="J638" s="9" cm="1">
        <f t="array" aca="1" ref="J638" ca="1">INDEX('Wkly eq indx data joined'!$A$1:$AJ$1150,MATCH('Wkly eq indx data aligned'!$A638,OFFSET(INDIRECT(ADDRESS(1,MATCH(J$1,'Wkly eq indx data joined'!$1:$1,0),1,1,$A$1)),,,1150,1),0),MATCH(J$1,'Wkly eq indx data joined'!$1:$1,0)+1)</f>
        <v>3487.48</v>
      </c>
      <c r="K638" s="9" cm="1">
        <f t="array" aca="1" ref="K638" ca="1">INDEX('Wkly eq indx data joined'!$A$1:$AJ$1150,MATCH('Wkly eq indx data aligned'!$A638,OFFSET(INDIRECT(ADDRESS(1,MATCH(K$1,'Wkly eq indx data joined'!$1:$1,0),1,1,$A$1)),,,1150,1),0),MATCH(K$1,'Wkly eq indx data joined'!$1:$1,0)+1)</f>
        <v>6880.21</v>
      </c>
      <c r="L638" s="12" cm="1">
        <f t="array" aca="1" ref="L638" ca="1">INDEX('Wkly eq indx data joined'!$A$1:$AJ$1150,MATCH('Wkly eq indx data aligned'!$A638+2,OFFSET(INDIRECT(ADDRESS(1,MATCH(L$1,'Wkly eq indx data joined'!$1:$1,0),1,1,$A$1)),,,1150,1),0),MATCH(L$1,'Wkly eq indx data joined'!$1:$1,0)+1)</f>
        <v>2018.3</v>
      </c>
      <c r="M638" s="9" cm="1">
        <f t="array" aca="1" ref="M638" ca="1">INDEX('Wkly eq indx data joined'!$A$1:$AJ$1150,MATCH('Wkly eq indx data aligned'!$A638,OFFSET(INDIRECT(ADDRESS(1,MATCH(M$1,'Wkly eq indx data joined'!$1:$1,0),1,1,$A$1)),,,1150,1),0),MATCH(M$1,'Wkly eq indx data joined'!$1:$1,0)+1)</f>
        <v>66704</v>
      </c>
      <c r="N638" s="9" cm="1">
        <f t="array" aca="1" ref="N638" ca="1">INDEX('Wkly eq indx data joined'!$A$1:$AJ$1150,MATCH('Wkly eq indx data aligned'!$A638,OFFSET(INDIRECT(ADDRESS(1,MATCH(N$1,'Wkly eq indx data joined'!$1:$1,0),1,1,$A$1)),,,1150,1),0),MATCH(N$1,'Wkly eq indx data joined'!$1:$1,0)+1)</f>
        <v>3266.85</v>
      </c>
      <c r="O638" s="13" cm="1">
        <f t="array" aca="1" ref="O638" ca="1">INDEX('Wkly eq indx data joined'!$A$1:$AJ$1150,MATCH('Wkly eq indx data aligned'!$A638+1,OFFSET(INDIRECT(ADDRESS(1,MATCH(O$1,'Wkly eq indx data joined'!$1:$1,0),1,1,$A$1)),,,1150,1),0),MATCH(O$1,'Wkly eq indx data joined'!$1:$1,0)+1)</f>
        <v>8016.01</v>
      </c>
      <c r="P638" s="12" cm="1">
        <f t="array" aca="1" ref="P638" ca="1">INDEX('Wkly eq indx data joined'!$A$1:$AJ$1150,MATCH('Wkly eq indx data aligned'!$A638+2,OFFSET(INDIRECT(ADDRESS(1,MATCH(P$1,'Wkly eq indx data joined'!$1:$1,0),1,1,$A$1)),,,1150,1),0),MATCH(P$1,'Wkly eq indx data joined'!$1:$1,0)+1)</f>
        <v>5333.55</v>
      </c>
      <c r="Q638" s="9" cm="1">
        <f t="array" aca="1" ref="Q638" ca="1">INDEX('Wkly eq indx data joined'!$A$1:$AJ$1150,MATCH('Wkly eq indx data aligned'!$A638,OFFSET(INDIRECT(ADDRESS(1,MATCH(Q$1,'Wkly eq indx data joined'!$1:$1,0),1,1,$A$1)),,,1150,1),0),MATCH(Q$1,'Wkly eq indx data joined'!$1:$1,0)+1)</f>
        <v>326.02999999999997</v>
      </c>
      <c r="R638" s="12" cm="1">
        <f t="array" aca="1" ref="R638" ca="1">INDEX('Wkly eq indx data joined'!$A$1:$AJ$1150,MATCH('Wkly eq indx data aligned'!$A638+2,OFFSET(INDIRECT(ADDRESS(1,MATCH(R$1,'Wkly eq indx data joined'!$1:$1,0),1,1,$A$1)),,,1150,1),0),MATCH(R$1,'Wkly eq indx data joined'!$1:$1,0)+1)</f>
        <v>1606.33</v>
      </c>
      <c r="S638" s="9" cm="1">
        <f t="array" aca="1" ref="S638" ca="1">INDEX('Wkly eq indx data joined'!$A$1:$AJ$1150,MATCH('Wkly eq indx data aligned'!$A638,OFFSET(INDIRECT(ADDRESS(1,MATCH(S$1,'Wkly eq indx data joined'!$1:$1,0),1,1,$A$1)),,,1150,1),0),MATCH(S$1,'Wkly eq indx data joined'!$1:$1,0)+1)</f>
        <v>30100.61</v>
      </c>
    </row>
    <row r="639" spans="1:19" x14ac:dyDescent="0.25">
      <c r="A639" s="4">
        <f t="shared" si="9"/>
        <v>40984</v>
      </c>
      <c r="B639" s="9" cm="1">
        <f t="array" aca="1" ref="B639" ca="1">INDEX('Wkly eq indx data joined'!$A$1:$AJ$1150,MATCH('Wkly eq indx data aligned'!$A639,OFFSET(INDIRECT(ADDRESS(1,MATCH(B$1,'Wkly eq indx data joined'!$1:$1,0),1,1,$A$1)),,,1150,1),0),MATCH(B$1,'Wkly eq indx data joined'!$1:$1,0)+1)</f>
        <v>4276.1580000000004</v>
      </c>
      <c r="C639" s="9" cm="1">
        <f t="array" aca="1" ref="C639" ca="1">INDEX('Wkly eq indx data joined'!$A$1:$AJ$1150,MATCH('Wkly eq indx data aligned'!$A639,OFFSET(INDIRECT(ADDRESS(1,MATCH(C$1,'Wkly eq indx data joined'!$1:$1,0),1,1,$A$1)),,,1150,1),0),MATCH(C$1,'Wkly eq indx data joined'!$1:$1,0)+1)</f>
        <v>10129.83</v>
      </c>
      <c r="D639" s="18" cm="1">
        <f t="array" aca="1" ref="D639" ca="1">IFERROR(INDEX('Wkly eq indx data joined'!$A$1:$AJ$1150,MATCH('Wkly eq indx data aligned'!$A639,OFFSET(INDIRECT(ADDRESS(1,MATCH(D$1,'Wkly eq indx data joined'!$1:$1,0),1,1,$A$1)),,,1150,1),0),MATCH(D$1,'Wkly eq indx data joined'!$1:$1,0)+1),D638)</f>
        <v>2404.7359999999999</v>
      </c>
      <c r="E639" s="9" cm="1">
        <f t="array" aca="1" ref="E639" ca="1">INDEX('Wkly eq indx data joined'!$A$1:$AJ$1150,MATCH('Wkly eq indx data aligned'!$A639,OFFSET(INDIRECT(ADDRESS(1,MATCH(E$1,'Wkly eq indx data joined'!$1:$1,0),1,1,$A$1)),,,1150,1),0),MATCH(E$1,'Wkly eq indx data joined'!$1:$1,0)+1)</f>
        <v>12496.96</v>
      </c>
      <c r="F639" s="9" cm="1">
        <f t="array" aca="1" ref="F639" ca="1">INDEX('Wkly eq indx data joined'!$A$1:$AJ$1150,MATCH('Wkly eq indx data aligned'!$A639,OFFSET(INDIRECT(ADDRESS(1,MATCH(F$1,'Wkly eq indx data joined'!$1:$1,0),1,1,$A$1)),,,1150,1),0),MATCH(F$1,'Wkly eq indx data joined'!$1:$1,0)+1)</f>
        <v>6341.33</v>
      </c>
      <c r="G639" s="9" cm="1">
        <f t="array" aca="1" ref="G639" ca="1">INDEX('Wkly eq indx data joined'!$A$1:$AJ$1150,MATCH('Wkly eq indx data aligned'!$A639,OFFSET(INDIRECT(ADDRESS(1,MATCH(G$1,'Wkly eq indx data joined'!$1:$1,0),1,1,$A$1)),,,1150,1),0),MATCH(G$1,'Wkly eq indx data joined'!$1:$1,0)+1)</f>
        <v>1404.17</v>
      </c>
      <c r="H639" s="9" cm="1">
        <f t="array" aca="1" ref="H639" ca="1">INDEX('Wkly eq indx data joined'!$A$1:$AJ$1150,MATCH('Wkly eq indx data aligned'!$A639,OFFSET(INDIRECT(ADDRESS(1,MATCH(H$1,'Wkly eq indx data joined'!$1:$1,0),1,1,$A$1)),,,1150,1),0),MATCH(H$1,'Wkly eq indx data joined'!$1:$1,0)+1)</f>
        <v>5965.58</v>
      </c>
      <c r="I639" s="9" cm="1">
        <f t="array" aca="1" ref="I639" ca="1">INDEX('Wkly eq indx data joined'!$A$1:$AJ$1150,MATCH('Wkly eq indx data aligned'!$A639,OFFSET(INDIRECT(ADDRESS(1,MATCH(I$1,'Wkly eq indx data joined'!$1:$1,0),1,1,$A$1)),,,1150,1),0),MATCH(I$1,'Wkly eq indx data joined'!$1:$1,0)+1)</f>
        <v>21317.85</v>
      </c>
      <c r="J639" s="9" cm="1">
        <f t="array" aca="1" ref="J639" ca="1">INDEX('Wkly eq indx data joined'!$A$1:$AJ$1150,MATCH('Wkly eq indx data aligned'!$A639,OFFSET(INDIRECT(ADDRESS(1,MATCH(J$1,'Wkly eq indx data joined'!$1:$1,0),1,1,$A$1)),,,1150,1),0),MATCH(J$1,'Wkly eq indx data joined'!$1:$1,0)+1)</f>
        <v>3594.83</v>
      </c>
      <c r="K639" s="9" cm="1">
        <f t="array" aca="1" ref="K639" ca="1">INDEX('Wkly eq indx data joined'!$A$1:$AJ$1150,MATCH('Wkly eq indx data aligned'!$A639,OFFSET(INDIRECT(ADDRESS(1,MATCH(K$1,'Wkly eq indx data joined'!$1:$1,0),1,1,$A$1)),,,1150,1),0),MATCH(K$1,'Wkly eq indx data joined'!$1:$1,0)+1)</f>
        <v>7157.82</v>
      </c>
      <c r="L639" s="12" cm="1">
        <f t="array" aca="1" ref="L639" ca="1">INDEX('Wkly eq indx data joined'!$A$1:$AJ$1150,MATCH('Wkly eq indx data aligned'!$A639+2,OFFSET(INDIRECT(ADDRESS(1,MATCH(L$1,'Wkly eq indx data joined'!$1:$1,0),1,1,$A$1)),,,1150,1),0),MATCH(L$1,'Wkly eq indx data joined'!$1:$1,0)+1)</f>
        <v>2034.44</v>
      </c>
      <c r="M639" s="9" cm="1">
        <f t="array" aca="1" ref="M639" ca="1">INDEX('Wkly eq indx data joined'!$A$1:$AJ$1150,MATCH('Wkly eq indx data aligned'!$A639,OFFSET(INDIRECT(ADDRESS(1,MATCH(M$1,'Wkly eq indx data joined'!$1:$1,0),1,1,$A$1)),,,1150,1),0),MATCH(M$1,'Wkly eq indx data joined'!$1:$1,0)+1)</f>
        <v>67684.100000000006</v>
      </c>
      <c r="N639" s="9" cm="1">
        <f t="array" aca="1" ref="N639" ca="1">INDEX('Wkly eq indx data joined'!$A$1:$AJ$1150,MATCH('Wkly eq indx data aligned'!$A639,OFFSET(INDIRECT(ADDRESS(1,MATCH(N$1,'Wkly eq indx data joined'!$1:$1,0),1,1,$A$1)),,,1150,1),0),MATCH(N$1,'Wkly eq indx data joined'!$1:$1,0)+1)</f>
        <v>3359.34</v>
      </c>
      <c r="O639" s="13" cm="1">
        <f t="array" aca="1" ref="O639" ca="1">INDEX('Wkly eq indx data joined'!$A$1:$AJ$1150,MATCH('Wkly eq indx data aligned'!$A639+1,OFFSET(INDIRECT(ADDRESS(1,MATCH(O$1,'Wkly eq indx data joined'!$1:$1,0),1,1,$A$1)),,,1150,1),0),MATCH(O$1,'Wkly eq indx data joined'!$1:$1,0)+1)</f>
        <v>8054.94</v>
      </c>
      <c r="P639" s="12" cm="1">
        <f t="array" aca="1" ref="P639" ca="1">INDEX('Wkly eq indx data joined'!$A$1:$AJ$1150,MATCH('Wkly eq indx data aligned'!$A639+2,OFFSET(INDIRECT(ADDRESS(1,MATCH(P$1,'Wkly eq indx data joined'!$1:$1,0),1,1,$A$1)),,,1150,1),0),MATCH(P$1,'Wkly eq indx data joined'!$1:$1,0)+1)</f>
        <v>5317.9</v>
      </c>
      <c r="Q639" s="9" cm="1">
        <f t="array" aca="1" ref="Q639" ca="1">INDEX('Wkly eq indx data joined'!$A$1:$AJ$1150,MATCH('Wkly eq indx data aligned'!$A639,OFFSET(INDIRECT(ADDRESS(1,MATCH(Q$1,'Wkly eq indx data joined'!$1:$1,0),1,1,$A$1)),,,1150,1),0),MATCH(Q$1,'Wkly eq indx data joined'!$1:$1,0)+1)</f>
        <v>336.17</v>
      </c>
      <c r="R639" s="12" cm="1">
        <f t="array" aca="1" ref="R639" ca="1">INDEX('Wkly eq indx data joined'!$A$1:$AJ$1150,MATCH('Wkly eq indx data aligned'!$A639+2,OFFSET(INDIRECT(ADDRESS(1,MATCH(R$1,'Wkly eq indx data joined'!$1:$1,0),1,1,$A$1)),,,1150,1),0),MATCH(R$1,'Wkly eq indx data joined'!$1:$1,0)+1)</f>
        <v>1618.99</v>
      </c>
      <c r="S639" s="9" cm="1">
        <f t="array" aca="1" ref="S639" ca="1">INDEX('Wkly eq indx data joined'!$A$1:$AJ$1150,MATCH('Wkly eq indx data aligned'!$A639,OFFSET(INDIRECT(ADDRESS(1,MATCH(S$1,'Wkly eq indx data joined'!$1:$1,0),1,1,$A$1)),,,1150,1),0),MATCH(S$1,'Wkly eq indx data joined'!$1:$1,0)+1)</f>
        <v>30398.29</v>
      </c>
    </row>
    <row r="640" spans="1:19" x14ac:dyDescent="0.25">
      <c r="A640" s="4">
        <f t="shared" si="9"/>
        <v>40991</v>
      </c>
      <c r="B640" s="9" cm="1">
        <f t="array" aca="1" ref="B640" ca="1">INDEX('Wkly eq indx data joined'!$A$1:$AJ$1150,MATCH('Wkly eq indx data aligned'!$A640,OFFSET(INDIRECT(ADDRESS(1,MATCH(B$1,'Wkly eq indx data joined'!$1:$1,0),1,1,$A$1)),,,1150,1),0),MATCH(B$1,'Wkly eq indx data joined'!$1:$1,0)+1)</f>
        <v>4270.3869999999997</v>
      </c>
      <c r="C640" s="9" cm="1">
        <f t="array" aca="1" ref="C640" ca="1">INDEX('Wkly eq indx data joined'!$A$1:$AJ$1150,MATCH('Wkly eq indx data aligned'!$A640,OFFSET(INDIRECT(ADDRESS(1,MATCH(C$1,'Wkly eq indx data joined'!$1:$1,0),1,1,$A$1)),,,1150,1),0),MATCH(C$1,'Wkly eq indx data joined'!$1:$1,0)+1)</f>
        <v>10011.469999999999</v>
      </c>
      <c r="D640" s="18" cm="1">
        <f t="array" aca="1" ref="D640" ca="1">IFERROR(INDEX('Wkly eq indx data joined'!$A$1:$AJ$1150,MATCH('Wkly eq indx data aligned'!$A640,OFFSET(INDIRECT(ADDRESS(1,MATCH(D$1,'Wkly eq indx data joined'!$1:$1,0),1,1,$A$1)),,,1150,1),0),MATCH(D$1,'Wkly eq indx data joined'!$1:$1,0)+1),D639)</f>
        <v>2349.5390000000002</v>
      </c>
      <c r="E640" s="9" cm="1">
        <f t="array" aca="1" ref="E640" ca="1">INDEX('Wkly eq indx data joined'!$A$1:$AJ$1150,MATCH('Wkly eq indx data aligned'!$A640,OFFSET(INDIRECT(ADDRESS(1,MATCH(E$1,'Wkly eq indx data joined'!$1:$1,0),1,1,$A$1)),,,1150,1),0),MATCH(E$1,'Wkly eq indx data joined'!$1:$1,0)+1)</f>
        <v>12465.66</v>
      </c>
      <c r="F640" s="9" cm="1">
        <f t="array" aca="1" ref="F640" ca="1">INDEX('Wkly eq indx data joined'!$A$1:$AJ$1150,MATCH('Wkly eq indx data aligned'!$A640,OFFSET(INDIRECT(ADDRESS(1,MATCH(F$1,'Wkly eq indx data joined'!$1:$1,0),1,1,$A$1)),,,1150,1),0),MATCH(F$1,'Wkly eq indx data joined'!$1:$1,0)+1)</f>
        <v>6240.33</v>
      </c>
      <c r="G640" s="9" cm="1">
        <f t="array" aca="1" ref="G640" ca="1">INDEX('Wkly eq indx data joined'!$A$1:$AJ$1150,MATCH('Wkly eq indx data aligned'!$A640,OFFSET(INDIRECT(ADDRESS(1,MATCH(G$1,'Wkly eq indx data joined'!$1:$1,0),1,1,$A$1)),,,1150,1),0),MATCH(G$1,'Wkly eq indx data joined'!$1:$1,0)+1)</f>
        <v>1397.11</v>
      </c>
      <c r="H640" s="9" cm="1">
        <f t="array" aca="1" ref="H640" ca="1">INDEX('Wkly eq indx data joined'!$A$1:$AJ$1150,MATCH('Wkly eq indx data aligned'!$A640,OFFSET(INDIRECT(ADDRESS(1,MATCH(H$1,'Wkly eq indx data joined'!$1:$1,0),1,1,$A$1)),,,1150,1),0),MATCH(H$1,'Wkly eq indx data joined'!$1:$1,0)+1)</f>
        <v>5854.89</v>
      </c>
      <c r="I640" s="9" cm="1">
        <f t="array" aca="1" ref="I640" ca="1">INDEX('Wkly eq indx data joined'!$A$1:$AJ$1150,MATCH('Wkly eq indx data aligned'!$A640,OFFSET(INDIRECT(ADDRESS(1,MATCH(I$1,'Wkly eq indx data joined'!$1:$1,0),1,1,$A$1)),,,1150,1),0),MATCH(I$1,'Wkly eq indx data joined'!$1:$1,0)+1)</f>
        <v>20668.8</v>
      </c>
      <c r="J640" s="9" cm="1">
        <f t="array" aca="1" ref="J640" ca="1">INDEX('Wkly eq indx data joined'!$A$1:$AJ$1150,MATCH('Wkly eq indx data aligned'!$A640,OFFSET(INDIRECT(ADDRESS(1,MATCH(J$1,'Wkly eq indx data joined'!$1:$1,0),1,1,$A$1)),,,1150,1),0),MATCH(J$1,'Wkly eq indx data joined'!$1:$1,0)+1)</f>
        <v>3476.18</v>
      </c>
      <c r="K640" s="9" cm="1">
        <f t="array" aca="1" ref="K640" ca="1">INDEX('Wkly eq indx data joined'!$A$1:$AJ$1150,MATCH('Wkly eq indx data aligned'!$A640,OFFSET(INDIRECT(ADDRESS(1,MATCH(K$1,'Wkly eq indx data joined'!$1:$1,0),1,1,$A$1)),,,1150,1),0),MATCH(K$1,'Wkly eq indx data joined'!$1:$1,0)+1)</f>
        <v>6995.62</v>
      </c>
      <c r="L640" s="12" cm="1">
        <f t="array" aca="1" ref="L640" ca="1">INDEX('Wkly eq indx data joined'!$A$1:$AJ$1150,MATCH('Wkly eq indx data aligned'!$A640+2,OFFSET(INDIRECT(ADDRESS(1,MATCH(L$1,'Wkly eq indx data joined'!$1:$1,0),1,1,$A$1)),,,1150,1),0),MATCH(L$1,'Wkly eq indx data joined'!$1:$1,0)+1)</f>
        <v>2026.83</v>
      </c>
      <c r="M640" s="9" cm="1">
        <f t="array" aca="1" ref="M640" ca="1">INDEX('Wkly eq indx data joined'!$A$1:$AJ$1150,MATCH('Wkly eq indx data aligned'!$A640,OFFSET(INDIRECT(ADDRESS(1,MATCH(M$1,'Wkly eq indx data joined'!$1:$1,0),1,1,$A$1)),,,1150,1),0),MATCH(M$1,'Wkly eq indx data joined'!$1:$1,0)+1)</f>
        <v>65813</v>
      </c>
      <c r="N640" s="9" cm="1">
        <f t="array" aca="1" ref="N640" ca="1">INDEX('Wkly eq indx data joined'!$A$1:$AJ$1150,MATCH('Wkly eq indx data aligned'!$A640,OFFSET(INDIRECT(ADDRESS(1,MATCH(N$1,'Wkly eq indx data joined'!$1:$1,0),1,1,$A$1)),,,1150,1),0),MATCH(N$1,'Wkly eq indx data joined'!$1:$1,0)+1)</f>
        <v>3264.51</v>
      </c>
      <c r="O640" s="13" cm="1">
        <f t="array" aca="1" ref="O640" ca="1">INDEX('Wkly eq indx data joined'!$A$1:$AJ$1150,MATCH('Wkly eq indx data aligned'!$A640+1,OFFSET(INDIRECT(ADDRESS(1,MATCH(O$1,'Wkly eq indx data joined'!$1:$1,0),1,1,$A$1)),,,1150,1),0),MATCH(O$1,'Wkly eq indx data joined'!$1:$1,0)+1)</f>
        <v>8076.61</v>
      </c>
      <c r="P640" s="12" cm="1">
        <f t="array" aca="1" ref="P640" ca="1">INDEX('Wkly eq indx data joined'!$A$1:$AJ$1150,MATCH('Wkly eq indx data aligned'!$A640+2,OFFSET(INDIRECT(ADDRESS(1,MATCH(P$1,'Wkly eq indx data joined'!$1:$1,0),1,1,$A$1)),,,1150,1),0),MATCH(P$1,'Wkly eq indx data joined'!$1:$1,0)+1)</f>
        <v>5278.2</v>
      </c>
      <c r="Q640" s="9" cm="1">
        <f t="array" aca="1" ref="Q640" ca="1">INDEX('Wkly eq indx data joined'!$A$1:$AJ$1150,MATCH('Wkly eq indx data aligned'!$A640,OFFSET(INDIRECT(ADDRESS(1,MATCH(Q$1,'Wkly eq indx data joined'!$1:$1,0),1,1,$A$1)),,,1150,1),0),MATCH(Q$1,'Wkly eq indx data joined'!$1:$1,0)+1)</f>
        <v>326.19</v>
      </c>
      <c r="R640" s="12" cm="1">
        <f t="array" aca="1" ref="R640" ca="1">INDEX('Wkly eq indx data joined'!$A$1:$AJ$1150,MATCH('Wkly eq indx data aligned'!$A640+2,OFFSET(INDIRECT(ADDRESS(1,MATCH(R$1,'Wkly eq indx data joined'!$1:$1,0),1,1,$A$1)),,,1150,1),0),MATCH(R$1,'Wkly eq indx data joined'!$1:$1,0)+1)</f>
        <v>1540.97</v>
      </c>
      <c r="S640" s="9" cm="1">
        <f t="array" aca="1" ref="S640" ca="1">INDEX('Wkly eq indx data joined'!$A$1:$AJ$1150,MATCH('Wkly eq indx data aligned'!$A640,OFFSET(INDIRECT(ADDRESS(1,MATCH(S$1,'Wkly eq indx data joined'!$1:$1,0),1,1,$A$1)),,,1150,1),0),MATCH(S$1,'Wkly eq indx data joined'!$1:$1,0)+1)</f>
        <v>29716.93</v>
      </c>
    </row>
    <row r="641" spans="1:19" x14ac:dyDescent="0.25">
      <c r="A641" s="4">
        <f t="shared" si="9"/>
        <v>40998</v>
      </c>
      <c r="B641" s="9" cm="1">
        <f t="array" aca="1" ref="B641" ca="1">INDEX('Wkly eq indx data joined'!$A$1:$AJ$1150,MATCH('Wkly eq indx data aligned'!$A641,OFFSET(INDIRECT(ADDRESS(1,MATCH(B$1,'Wkly eq indx data joined'!$1:$1,0),1,1,$A$1)),,,1150,1),0),MATCH(B$1,'Wkly eq indx data joined'!$1:$1,0)+1)</f>
        <v>4335.2420000000002</v>
      </c>
      <c r="C641" s="9" cm="1">
        <f t="array" aca="1" ref="C641" ca="1">INDEX('Wkly eq indx data joined'!$A$1:$AJ$1150,MATCH('Wkly eq indx data aligned'!$A641,OFFSET(INDIRECT(ADDRESS(1,MATCH(C$1,'Wkly eq indx data joined'!$1:$1,0),1,1,$A$1)),,,1150,1),0),MATCH(C$1,'Wkly eq indx data joined'!$1:$1,0)+1)</f>
        <v>10083.56</v>
      </c>
      <c r="D641" s="18" cm="1">
        <f t="array" aca="1" ref="D641" ca="1">IFERROR(INDEX('Wkly eq indx data joined'!$A$1:$AJ$1150,MATCH('Wkly eq indx data aligned'!$A641,OFFSET(INDIRECT(ADDRESS(1,MATCH(D$1,'Wkly eq indx data joined'!$1:$1,0),1,1,$A$1)),,,1150,1),0),MATCH(D$1,'Wkly eq indx data joined'!$1:$1,0)+1),D640)</f>
        <v>2262.7890000000002</v>
      </c>
      <c r="E641" s="9" cm="1">
        <f t="array" aca="1" ref="E641" ca="1">INDEX('Wkly eq indx data joined'!$A$1:$AJ$1150,MATCH('Wkly eq indx data aligned'!$A641,OFFSET(INDIRECT(ADDRESS(1,MATCH(E$1,'Wkly eq indx data joined'!$1:$1,0),1,1,$A$1)),,,1150,1),0),MATCH(E$1,'Wkly eq indx data joined'!$1:$1,0)+1)</f>
        <v>12392.18</v>
      </c>
      <c r="F641" s="9" cm="1">
        <f t="array" aca="1" ref="F641" ca="1">INDEX('Wkly eq indx data joined'!$A$1:$AJ$1150,MATCH('Wkly eq indx data aligned'!$A641,OFFSET(INDIRECT(ADDRESS(1,MATCH(F$1,'Wkly eq indx data joined'!$1:$1,0),1,1,$A$1)),,,1150,1),0),MATCH(F$1,'Wkly eq indx data joined'!$1:$1,0)+1)</f>
        <v>6235.51</v>
      </c>
      <c r="G641" s="9" cm="1">
        <f t="array" aca="1" ref="G641" ca="1">INDEX('Wkly eq indx data joined'!$A$1:$AJ$1150,MATCH('Wkly eq indx data aligned'!$A641,OFFSET(INDIRECT(ADDRESS(1,MATCH(G$1,'Wkly eq indx data joined'!$1:$1,0),1,1,$A$1)),,,1150,1),0),MATCH(G$1,'Wkly eq indx data joined'!$1:$1,0)+1)</f>
        <v>1408.47</v>
      </c>
      <c r="H641" s="9" cm="1">
        <f t="array" aca="1" ref="H641" ca="1">INDEX('Wkly eq indx data joined'!$A$1:$AJ$1150,MATCH('Wkly eq indx data aligned'!$A641,OFFSET(INDIRECT(ADDRESS(1,MATCH(H$1,'Wkly eq indx data joined'!$1:$1,0),1,1,$A$1)),,,1150,1),0),MATCH(H$1,'Wkly eq indx data joined'!$1:$1,0)+1)</f>
        <v>5768.45</v>
      </c>
      <c r="I641" s="9" cm="1">
        <f t="array" aca="1" ref="I641" ca="1">INDEX('Wkly eq indx data joined'!$A$1:$AJ$1150,MATCH('Wkly eq indx data aligned'!$A641,OFFSET(INDIRECT(ADDRESS(1,MATCH(I$1,'Wkly eq indx data joined'!$1:$1,0),1,1,$A$1)),,,1150,1),0),MATCH(I$1,'Wkly eq indx data joined'!$1:$1,0)+1)</f>
        <v>20555.580000000002</v>
      </c>
      <c r="J641" s="9" cm="1">
        <f t="array" aca="1" ref="J641" ca="1">INDEX('Wkly eq indx data joined'!$A$1:$AJ$1150,MATCH('Wkly eq indx data aligned'!$A641,OFFSET(INDIRECT(ADDRESS(1,MATCH(J$1,'Wkly eq indx data joined'!$1:$1,0),1,1,$A$1)),,,1150,1),0),MATCH(J$1,'Wkly eq indx data joined'!$1:$1,0)+1)</f>
        <v>3423.81</v>
      </c>
      <c r="K641" s="9" cm="1">
        <f t="array" aca="1" ref="K641" ca="1">INDEX('Wkly eq indx data joined'!$A$1:$AJ$1150,MATCH('Wkly eq indx data aligned'!$A641,OFFSET(INDIRECT(ADDRESS(1,MATCH(K$1,'Wkly eq indx data joined'!$1:$1,0),1,1,$A$1)),,,1150,1),0),MATCH(K$1,'Wkly eq indx data joined'!$1:$1,0)+1)</f>
        <v>6946.83</v>
      </c>
      <c r="L641" s="12" cm="1">
        <f t="array" aca="1" ref="L641" ca="1">INDEX('Wkly eq indx data joined'!$A$1:$AJ$1150,MATCH('Wkly eq indx data aligned'!$A641+2,OFFSET(INDIRECT(ADDRESS(1,MATCH(L$1,'Wkly eq indx data joined'!$1:$1,0),1,1,$A$1)),,,1150,1),0),MATCH(L$1,'Wkly eq indx data joined'!$1:$1,0)+1)</f>
        <v>2014.04</v>
      </c>
      <c r="M641" s="9" cm="1">
        <f t="array" aca="1" ref="M641" ca="1">INDEX('Wkly eq indx data joined'!$A$1:$AJ$1150,MATCH('Wkly eq indx data aligned'!$A641,OFFSET(INDIRECT(ADDRESS(1,MATCH(M$1,'Wkly eq indx data joined'!$1:$1,0),1,1,$A$1)),,,1150,1),0),MATCH(M$1,'Wkly eq indx data joined'!$1:$1,0)+1)</f>
        <v>64511</v>
      </c>
      <c r="N641" s="9" cm="1">
        <f t="array" aca="1" ref="N641" ca="1">INDEX('Wkly eq indx data joined'!$A$1:$AJ$1150,MATCH('Wkly eq indx data aligned'!$A641,OFFSET(INDIRECT(ADDRESS(1,MATCH(N$1,'Wkly eq indx data joined'!$1:$1,0),1,1,$A$1)),,,1150,1),0),MATCH(N$1,'Wkly eq indx data joined'!$1:$1,0)+1)</f>
        <v>3254.81</v>
      </c>
      <c r="O641" s="13" cm="1">
        <f t="array" aca="1" ref="O641" ca="1">INDEX('Wkly eq indx data joined'!$A$1:$AJ$1150,MATCH('Wkly eq indx data aligned'!$A641+1,OFFSET(INDIRECT(ADDRESS(1,MATCH(O$1,'Wkly eq indx data joined'!$1:$1,0),1,1,$A$1)),,,1150,1),0),MATCH(O$1,'Wkly eq indx data joined'!$1:$1,0)+1)</f>
        <v>7933</v>
      </c>
      <c r="P641" s="12" cm="1">
        <f t="array" aca="1" ref="P641" ca="1">INDEX('Wkly eq indx data joined'!$A$1:$AJ$1150,MATCH('Wkly eq indx data aligned'!$A641+2,OFFSET(INDIRECT(ADDRESS(1,MATCH(P$1,'Wkly eq indx data joined'!$1:$1,0),1,1,$A$1)),,,1150,1),0),MATCH(P$1,'Wkly eq indx data joined'!$1:$1,0)+1)</f>
        <v>5295.55</v>
      </c>
      <c r="Q641" s="9" cm="1">
        <f t="array" aca="1" ref="Q641" ca="1">INDEX('Wkly eq indx data joined'!$A$1:$AJ$1150,MATCH('Wkly eq indx data aligned'!$A641,OFFSET(INDIRECT(ADDRESS(1,MATCH(Q$1,'Wkly eq indx data joined'!$1:$1,0),1,1,$A$1)),,,1150,1),0),MATCH(Q$1,'Wkly eq indx data joined'!$1:$1,0)+1)</f>
        <v>323.51</v>
      </c>
      <c r="R641" s="12" cm="1">
        <f t="array" aca="1" ref="R641" ca="1">INDEX('Wkly eq indx data joined'!$A$1:$AJ$1150,MATCH('Wkly eq indx data aligned'!$A641+2,OFFSET(INDIRECT(ADDRESS(1,MATCH(R$1,'Wkly eq indx data joined'!$1:$1,0),1,1,$A$1)),,,1150,1),0),MATCH(R$1,'Wkly eq indx data joined'!$1:$1,0)+1)</f>
        <v>1517.34</v>
      </c>
      <c r="S641" s="9" cm="1">
        <f t="array" aca="1" ref="S641" ca="1">INDEX('Wkly eq indx data joined'!$A$1:$AJ$1150,MATCH('Wkly eq indx data aligned'!$A641,OFFSET(INDIRECT(ADDRESS(1,MATCH(S$1,'Wkly eq indx data joined'!$1:$1,0),1,1,$A$1)),,,1150,1),0),MATCH(S$1,'Wkly eq indx data joined'!$1:$1,0)+1)</f>
        <v>29603.42</v>
      </c>
    </row>
    <row r="642" spans="1:19" x14ac:dyDescent="0.25">
      <c r="A642" s="4">
        <f t="shared" si="9"/>
        <v>41005</v>
      </c>
      <c r="B642" s="9" cm="1">
        <f t="array" aca="1" ref="B642" ca="1">INDEX('Wkly eq indx data joined'!$A$1:$AJ$1150,MATCH('Wkly eq indx data aligned'!$A642,OFFSET(INDIRECT(ADDRESS(1,MATCH(B$1,'Wkly eq indx data joined'!$1:$1,0),1,1,$A$1)),,,1150,1),0),MATCH(B$1,'Wkly eq indx data joined'!$1:$1,0)+1)</f>
        <v>4319.8469999999998</v>
      </c>
      <c r="C642" s="9" cm="1">
        <f t="array" aca="1" ref="C642" ca="1">INDEX('Wkly eq indx data joined'!$A$1:$AJ$1150,MATCH('Wkly eq indx data aligned'!$A642,OFFSET(INDIRECT(ADDRESS(1,MATCH(C$1,'Wkly eq indx data joined'!$1:$1,0),1,1,$A$1)),,,1150,1),0),MATCH(C$1,'Wkly eq indx data joined'!$1:$1,0)+1)</f>
        <v>9688.4500000000007</v>
      </c>
      <c r="D642" s="18" cm="1">
        <f t="array" aca="1" ref="D642" ca="1">IFERROR(INDEX('Wkly eq indx data joined'!$A$1:$AJ$1150,MATCH('Wkly eq indx data aligned'!$A642,OFFSET(INDIRECT(ADDRESS(1,MATCH(D$1,'Wkly eq indx data joined'!$1:$1,0),1,1,$A$1)),,,1150,1),0),MATCH(D$1,'Wkly eq indx data joined'!$1:$1,0)+1),D641)</f>
        <v>2306.5529999999999</v>
      </c>
      <c r="E642" s="9" cm="1">
        <f t="array" aca="1" ref="E642" ca="1">INDEX('Wkly eq indx data joined'!$A$1:$AJ$1150,MATCH('Wkly eq indx data aligned'!$A642,OFFSET(INDIRECT(ADDRESS(1,MATCH(E$1,'Wkly eq indx data joined'!$1:$1,0),1,1,$A$1)),,,1150,1),0),MATCH(E$1,'Wkly eq indx data joined'!$1:$1,0)+1)</f>
        <v>12103.11</v>
      </c>
      <c r="F642" s="9" cm="1">
        <f t="array" aca="1" ref="F642" ca="1">INDEX('Wkly eq indx data joined'!$A$1:$AJ$1150,MATCH('Wkly eq indx data aligned'!$A642,OFFSET(INDIRECT(ADDRESS(1,MATCH(F$1,'Wkly eq indx data joined'!$1:$1,0),1,1,$A$1)),,,1150,1),0),MATCH(F$1,'Wkly eq indx data joined'!$1:$1,0)+1)</f>
        <v>6163.49</v>
      </c>
      <c r="G642" s="9" cm="1">
        <f t="array" aca="1" ref="G642" ca="1">INDEX('Wkly eq indx data joined'!$A$1:$AJ$1150,MATCH('Wkly eq indx data aligned'!$A642,OFFSET(INDIRECT(ADDRESS(1,MATCH(G$1,'Wkly eq indx data joined'!$1:$1,0),1,1,$A$1)),,,1150,1),0),MATCH(G$1,'Wkly eq indx data joined'!$1:$1,0)+1)</f>
        <v>1398.08</v>
      </c>
      <c r="H642" s="9" cm="1">
        <f t="array" aca="1" ref="H642" ca="1">INDEX('Wkly eq indx data joined'!$A$1:$AJ$1150,MATCH('Wkly eq indx data aligned'!$A642,OFFSET(INDIRECT(ADDRESS(1,MATCH(H$1,'Wkly eq indx data joined'!$1:$1,0),1,1,$A$1)),,,1150,1),0),MATCH(H$1,'Wkly eq indx data joined'!$1:$1,0)+1)</f>
        <v>5723.67</v>
      </c>
      <c r="I642" s="9" cm="1">
        <f t="array" aca="1" ref="I642" ca="1">INDEX('Wkly eq indx data joined'!$A$1:$AJ$1150,MATCH('Wkly eq indx data aligned'!$A642,OFFSET(INDIRECT(ADDRESS(1,MATCH(I$1,'Wkly eq indx data joined'!$1:$1,0),1,1,$A$1)),,,1150,1),0),MATCH(I$1,'Wkly eq indx data joined'!$1:$1,0)+1)</f>
        <v>20593</v>
      </c>
      <c r="J642" s="9" cm="1">
        <f t="array" aca="1" ref="J642" ca="1">INDEX('Wkly eq indx data joined'!$A$1:$AJ$1150,MATCH('Wkly eq indx data aligned'!$A642,OFFSET(INDIRECT(ADDRESS(1,MATCH(J$1,'Wkly eq indx data joined'!$1:$1,0),1,1,$A$1)),,,1150,1),0),MATCH(J$1,'Wkly eq indx data joined'!$1:$1,0)+1)</f>
        <v>3319.81</v>
      </c>
      <c r="K642" s="9" cm="1">
        <f t="array" aca="1" ref="K642" ca="1">INDEX('Wkly eq indx data joined'!$A$1:$AJ$1150,MATCH('Wkly eq indx data aligned'!$A642,OFFSET(INDIRECT(ADDRESS(1,MATCH(K$1,'Wkly eq indx data joined'!$1:$1,0),1,1,$A$1)),,,1150,1),0),MATCH(K$1,'Wkly eq indx data joined'!$1:$1,0)+1)</f>
        <v>6775.26</v>
      </c>
      <c r="L642" s="12" cm="1">
        <f t="array" aca="1" ref="L642" ca="1">INDEX('Wkly eq indx data joined'!$A$1:$AJ$1150,MATCH('Wkly eq indx data aligned'!$A642+2,OFFSET(INDIRECT(ADDRESS(1,MATCH(L$1,'Wkly eq indx data joined'!$1:$1,0),1,1,$A$1)),,,1150,1),0),MATCH(L$1,'Wkly eq indx data joined'!$1:$1,0)+1)</f>
        <v>2029.03</v>
      </c>
      <c r="M642" s="9" cm="1">
        <f t="array" aca="1" ref="M642" ca="1">INDEX('Wkly eq indx data joined'!$A$1:$AJ$1150,MATCH('Wkly eq indx data aligned'!$A642,OFFSET(INDIRECT(ADDRESS(1,MATCH(M$1,'Wkly eq indx data joined'!$1:$1,0),1,1,$A$1)),,,1150,1),0),MATCH(M$1,'Wkly eq indx data joined'!$1:$1,0)+1)</f>
        <v>63691.199999999997</v>
      </c>
      <c r="N642" s="9" cm="1">
        <f t="array" aca="1" ref="N642" ca="1">INDEX('Wkly eq indx data joined'!$A$1:$AJ$1150,MATCH('Wkly eq indx data aligned'!$A642,OFFSET(INDIRECT(ADDRESS(1,MATCH(N$1,'Wkly eq indx data joined'!$1:$1,0),1,1,$A$1)),,,1150,1),0),MATCH(N$1,'Wkly eq indx data joined'!$1:$1,0)+1)</f>
        <v>3202.47</v>
      </c>
      <c r="O642" s="13" cm="1">
        <f t="array" aca="1" ref="O642" ca="1">INDEX('Wkly eq indx data joined'!$A$1:$AJ$1150,MATCH('Wkly eq indx data aligned'!$A642+1,OFFSET(INDIRECT(ADDRESS(1,MATCH(O$1,'Wkly eq indx data joined'!$1:$1,0),1,1,$A$1)),,,1150,1),0),MATCH(O$1,'Wkly eq indx data joined'!$1:$1,0)+1)</f>
        <v>7706.26</v>
      </c>
      <c r="P642" s="12" cm="1">
        <f t="array" aca="1" ref="P642" ca="1">INDEX('Wkly eq indx data joined'!$A$1:$AJ$1150,MATCH('Wkly eq indx data aligned'!$A642+2,OFFSET(INDIRECT(ADDRESS(1,MATCH(P$1,'Wkly eq indx data joined'!$1:$1,0),1,1,$A$1)),,,1150,1),0),MATCH(P$1,'Wkly eq indx data joined'!$1:$1,0)+1)</f>
        <v>5322.9</v>
      </c>
      <c r="Q642" s="9" cm="1">
        <f t="array" aca="1" ref="Q642" ca="1">INDEX('Wkly eq indx data joined'!$A$1:$AJ$1150,MATCH('Wkly eq indx data aligned'!$A642,OFFSET(INDIRECT(ADDRESS(1,MATCH(Q$1,'Wkly eq indx data joined'!$1:$1,0),1,1,$A$1)),,,1150,1),0),MATCH(Q$1,'Wkly eq indx data joined'!$1:$1,0)+1)</f>
        <v>314.91000000000003</v>
      </c>
      <c r="R642" s="12" cm="1">
        <f t="array" aca="1" ref="R642" ca="1">INDEX('Wkly eq indx data joined'!$A$1:$AJ$1150,MATCH('Wkly eq indx data aligned'!$A642+2,OFFSET(INDIRECT(ADDRESS(1,MATCH(R$1,'Wkly eq indx data joined'!$1:$1,0),1,1,$A$1)),,,1150,1),0),MATCH(R$1,'Wkly eq indx data joined'!$1:$1,0)+1)</f>
        <v>1497.19</v>
      </c>
      <c r="S642" s="9" cm="1">
        <f t="array" aca="1" ref="S642" ca="1">INDEX('Wkly eq indx data joined'!$A$1:$AJ$1150,MATCH('Wkly eq indx data aligned'!$A642,OFFSET(INDIRECT(ADDRESS(1,MATCH(S$1,'Wkly eq indx data joined'!$1:$1,0),1,1,$A$1)),,,1150,1),0),MATCH(S$1,'Wkly eq indx data joined'!$1:$1,0)+1)</f>
        <v>29754.87</v>
      </c>
    </row>
    <row r="643" spans="1:19" x14ac:dyDescent="0.25">
      <c r="A643" s="4">
        <f t="shared" si="9"/>
        <v>41012</v>
      </c>
      <c r="B643" s="9" cm="1">
        <f t="array" aca="1" ref="B643" ca="1">INDEX('Wkly eq indx data joined'!$A$1:$AJ$1150,MATCH('Wkly eq indx data aligned'!$A643,OFFSET(INDIRECT(ADDRESS(1,MATCH(B$1,'Wkly eq indx data joined'!$1:$1,0),1,1,$A$1)),,,1150,1),0),MATCH(B$1,'Wkly eq indx data joined'!$1:$1,0)+1)</f>
        <v>4323.3090000000002</v>
      </c>
      <c r="C643" s="9" cm="1">
        <f t="array" aca="1" ref="C643" ca="1">INDEX('Wkly eq indx data joined'!$A$1:$AJ$1150,MATCH('Wkly eq indx data aligned'!$A643,OFFSET(INDIRECT(ADDRESS(1,MATCH(C$1,'Wkly eq indx data joined'!$1:$1,0),1,1,$A$1)),,,1150,1),0),MATCH(C$1,'Wkly eq indx data joined'!$1:$1,0)+1)</f>
        <v>9637.99</v>
      </c>
      <c r="D643" s="18" cm="1">
        <f t="array" aca="1" ref="D643" ca="1">IFERROR(INDEX('Wkly eq indx data joined'!$A$1:$AJ$1150,MATCH('Wkly eq indx data aligned'!$A643,OFFSET(INDIRECT(ADDRESS(1,MATCH(D$1,'Wkly eq indx data joined'!$1:$1,0),1,1,$A$1)),,,1150,1),0),MATCH(D$1,'Wkly eq indx data joined'!$1:$1,0)+1),D642)</f>
        <v>2359.1610000000001</v>
      </c>
      <c r="E643" s="9" cm="1">
        <f t="array" aca="1" ref="E643" ca="1">INDEX('Wkly eq indx data joined'!$A$1:$AJ$1150,MATCH('Wkly eq indx data aligned'!$A643,OFFSET(INDIRECT(ADDRESS(1,MATCH(E$1,'Wkly eq indx data joined'!$1:$1,0),1,1,$A$1)),,,1150,1),0),MATCH(E$1,'Wkly eq indx data joined'!$1:$1,0)+1)</f>
        <v>12040.39</v>
      </c>
      <c r="F643" s="9" cm="1">
        <f t="array" aca="1" ref="F643" ca="1">INDEX('Wkly eq indx data joined'!$A$1:$AJ$1150,MATCH('Wkly eq indx data aligned'!$A643,OFFSET(INDIRECT(ADDRESS(1,MATCH(F$1,'Wkly eq indx data joined'!$1:$1,0),1,1,$A$1)),,,1150,1),0),MATCH(F$1,'Wkly eq indx data joined'!$1:$1,0)+1)</f>
        <v>6072.12</v>
      </c>
      <c r="G643" s="9" cm="1">
        <f t="array" aca="1" ref="G643" ca="1">INDEX('Wkly eq indx data joined'!$A$1:$AJ$1150,MATCH('Wkly eq indx data aligned'!$A643,OFFSET(INDIRECT(ADDRESS(1,MATCH(G$1,'Wkly eq indx data joined'!$1:$1,0),1,1,$A$1)),,,1150,1),0),MATCH(G$1,'Wkly eq indx data joined'!$1:$1,0)+1)</f>
        <v>1370.26</v>
      </c>
      <c r="H643" s="9" cm="1">
        <f t="array" aca="1" ref="H643" ca="1">INDEX('Wkly eq indx data joined'!$A$1:$AJ$1150,MATCH('Wkly eq indx data aligned'!$A643,OFFSET(INDIRECT(ADDRESS(1,MATCH(H$1,'Wkly eq indx data joined'!$1:$1,0),1,1,$A$1)),,,1150,1),0),MATCH(H$1,'Wkly eq indx data joined'!$1:$1,0)+1)</f>
        <v>5651.79</v>
      </c>
      <c r="I643" s="9" cm="1">
        <f t="array" aca="1" ref="I643" ca="1">INDEX('Wkly eq indx data joined'!$A$1:$AJ$1150,MATCH('Wkly eq indx data aligned'!$A643,OFFSET(INDIRECT(ADDRESS(1,MATCH(I$1,'Wkly eq indx data joined'!$1:$1,0),1,1,$A$1)),,,1150,1),0),MATCH(I$1,'Wkly eq indx data joined'!$1:$1,0)+1)</f>
        <v>20701.04</v>
      </c>
      <c r="J643" s="9" cm="1">
        <f t="array" aca="1" ref="J643" ca="1">INDEX('Wkly eq indx data joined'!$A$1:$AJ$1150,MATCH('Wkly eq indx data aligned'!$A643,OFFSET(INDIRECT(ADDRESS(1,MATCH(J$1,'Wkly eq indx data joined'!$1:$1,0),1,1,$A$1)),,,1150,1),0),MATCH(J$1,'Wkly eq indx data joined'!$1:$1,0)+1)</f>
        <v>3189.09</v>
      </c>
      <c r="K643" s="9" cm="1">
        <f t="array" aca="1" ref="K643" ca="1">INDEX('Wkly eq indx data joined'!$A$1:$AJ$1150,MATCH('Wkly eq indx data aligned'!$A643,OFFSET(INDIRECT(ADDRESS(1,MATCH(K$1,'Wkly eq indx data joined'!$1:$1,0),1,1,$A$1)),,,1150,1),0),MATCH(K$1,'Wkly eq indx data joined'!$1:$1,0)+1)</f>
        <v>6583.9</v>
      </c>
      <c r="L643" s="12" cm="1">
        <f t="array" aca="1" ref="L643" ca="1">INDEX('Wkly eq indx data joined'!$A$1:$AJ$1150,MATCH('Wkly eq indx data aligned'!$A643+2,OFFSET(INDIRECT(ADDRESS(1,MATCH(L$1,'Wkly eq indx data joined'!$1:$1,0),1,1,$A$1)),,,1150,1),0),MATCH(L$1,'Wkly eq indx data joined'!$1:$1,0)+1)</f>
        <v>2008.91</v>
      </c>
      <c r="M643" s="9" cm="1">
        <f t="array" aca="1" ref="M643" ca="1">INDEX('Wkly eq indx data joined'!$A$1:$AJ$1150,MATCH('Wkly eq indx data aligned'!$A643,OFFSET(INDIRECT(ADDRESS(1,MATCH(M$1,'Wkly eq indx data joined'!$1:$1,0),1,1,$A$1)),,,1150,1),0),MATCH(M$1,'Wkly eq indx data joined'!$1:$1,0)+1)</f>
        <v>62105.599999999999</v>
      </c>
      <c r="N643" s="9" cm="1">
        <f t="array" aca="1" ref="N643" ca="1">INDEX('Wkly eq indx data joined'!$A$1:$AJ$1150,MATCH('Wkly eq indx data aligned'!$A643,OFFSET(INDIRECT(ADDRESS(1,MATCH(N$1,'Wkly eq indx data joined'!$1:$1,0),1,1,$A$1)),,,1150,1),0),MATCH(N$1,'Wkly eq indx data joined'!$1:$1,0)+1)</f>
        <v>3180.22</v>
      </c>
      <c r="O643" s="13" cm="1">
        <f t="array" aca="1" ref="O643" ca="1">INDEX('Wkly eq indx data joined'!$A$1:$AJ$1150,MATCH('Wkly eq indx data aligned'!$A643+1,OFFSET(INDIRECT(ADDRESS(1,MATCH(O$1,'Wkly eq indx data joined'!$1:$1,0),1,1,$A$1)),,,1150,1),0),MATCH(O$1,'Wkly eq indx data joined'!$1:$1,0)+1)</f>
        <v>7788.27</v>
      </c>
      <c r="P643" s="12" cm="1">
        <f t="array" aca="1" ref="P643" ca="1">INDEX('Wkly eq indx data joined'!$A$1:$AJ$1150,MATCH('Wkly eq indx data aligned'!$A643+2,OFFSET(INDIRECT(ADDRESS(1,MATCH(P$1,'Wkly eq indx data joined'!$1:$1,0),1,1,$A$1)),,,1150,1),0),MATCH(P$1,'Wkly eq indx data joined'!$1:$1,0)+1)</f>
        <v>5207.45</v>
      </c>
      <c r="Q643" s="9" cm="1">
        <f t="array" aca="1" ref="Q643" ca="1">INDEX('Wkly eq indx data joined'!$A$1:$AJ$1150,MATCH('Wkly eq indx data aligned'!$A643,OFFSET(INDIRECT(ADDRESS(1,MATCH(Q$1,'Wkly eq indx data joined'!$1:$1,0),1,1,$A$1)),,,1150,1),0),MATCH(Q$1,'Wkly eq indx data joined'!$1:$1,0)+1)</f>
        <v>306.12</v>
      </c>
      <c r="R643" s="12" cm="1">
        <f t="array" aca="1" ref="R643" ca="1">INDEX('Wkly eq indx data joined'!$A$1:$AJ$1150,MATCH('Wkly eq indx data aligned'!$A643+2,OFFSET(INDIRECT(ADDRESS(1,MATCH(R$1,'Wkly eq indx data joined'!$1:$1,0),1,1,$A$1)),,,1150,1),0),MATCH(R$1,'Wkly eq indx data joined'!$1:$1,0)+1)</f>
        <v>1502.65</v>
      </c>
      <c r="S643" s="9" cm="1">
        <f t="array" aca="1" ref="S643" ca="1">INDEX('Wkly eq indx data joined'!$A$1:$AJ$1150,MATCH('Wkly eq indx data aligned'!$A643,OFFSET(INDIRECT(ADDRESS(1,MATCH(S$1,'Wkly eq indx data joined'!$1:$1,0),1,1,$A$1)),,,1150,1),0),MATCH(S$1,'Wkly eq indx data joined'!$1:$1,0)+1)</f>
        <v>29721.32</v>
      </c>
    </row>
    <row r="644" spans="1:19" x14ac:dyDescent="0.25">
      <c r="A644" s="4">
        <f t="shared" ref="A644:A707" si="10">A643+7</f>
        <v>41019</v>
      </c>
      <c r="B644" s="9" cm="1">
        <f t="array" aca="1" ref="B644" ca="1">INDEX('Wkly eq indx data joined'!$A$1:$AJ$1150,MATCH('Wkly eq indx data aligned'!$A644,OFFSET(INDIRECT(ADDRESS(1,MATCH(B$1,'Wkly eq indx data joined'!$1:$1,0),1,1,$A$1)),,,1150,1),0),MATCH(B$1,'Wkly eq indx data joined'!$1:$1,0)+1)</f>
        <v>4366.5029999999997</v>
      </c>
      <c r="C644" s="9" cm="1">
        <f t="array" aca="1" ref="C644" ca="1">INDEX('Wkly eq indx data joined'!$A$1:$AJ$1150,MATCH('Wkly eq indx data aligned'!$A644,OFFSET(INDIRECT(ADDRESS(1,MATCH(C$1,'Wkly eq indx data joined'!$1:$1,0),1,1,$A$1)),,,1150,1),0),MATCH(C$1,'Wkly eq indx data joined'!$1:$1,0)+1)</f>
        <v>9561.36</v>
      </c>
      <c r="D644" s="18" cm="1">
        <f t="array" aca="1" ref="D644" ca="1">IFERROR(INDEX('Wkly eq indx data joined'!$A$1:$AJ$1150,MATCH('Wkly eq indx data aligned'!$A644,OFFSET(INDIRECT(ADDRESS(1,MATCH(D$1,'Wkly eq indx data joined'!$1:$1,0),1,1,$A$1)),,,1150,1),0),MATCH(D$1,'Wkly eq indx data joined'!$1:$1,0)+1),D643)</f>
        <v>2406.8629999999998</v>
      </c>
      <c r="E644" s="9" cm="1">
        <f t="array" aca="1" ref="E644" ca="1">INDEX('Wkly eq indx data joined'!$A$1:$AJ$1150,MATCH('Wkly eq indx data aligned'!$A644,OFFSET(INDIRECT(ADDRESS(1,MATCH(E$1,'Wkly eq indx data joined'!$1:$1,0),1,1,$A$1)),,,1150,1),0),MATCH(E$1,'Wkly eq indx data joined'!$1:$1,0)+1)</f>
        <v>12147.28</v>
      </c>
      <c r="F644" s="9" cm="1">
        <f t="array" aca="1" ref="F644" ca="1">INDEX('Wkly eq indx data joined'!$A$1:$AJ$1150,MATCH('Wkly eq indx data aligned'!$A644,OFFSET(INDIRECT(ADDRESS(1,MATCH(F$1,'Wkly eq indx data joined'!$1:$1,0),1,1,$A$1)),,,1150,1),0),MATCH(F$1,'Wkly eq indx data joined'!$1:$1,0)+1)</f>
        <v>6237.79</v>
      </c>
      <c r="G644" s="9" cm="1">
        <f t="array" aca="1" ref="G644" ca="1">INDEX('Wkly eq indx data joined'!$A$1:$AJ$1150,MATCH('Wkly eq indx data aligned'!$A644,OFFSET(INDIRECT(ADDRESS(1,MATCH(G$1,'Wkly eq indx data joined'!$1:$1,0),1,1,$A$1)),,,1150,1),0),MATCH(G$1,'Wkly eq indx data joined'!$1:$1,0)+1)</f>
        <v>1378.53</v>
      </c>
      <c r="H644" s="9" cm="1">
        <f t="array" aca="1" ref="H644" ca="1">INDEX('Wkly eq indx data joined'!$A$1:$AJ$1150,MATCH('Wkly eq indx data aligned'!$A644,OFFSET(INDIRECT(ADDRESS(1,MATCH(H$1,'Wkly eq indx data joined'!$1:$1,0),1,1,$A$1)),,,1150,1),0),MATCH(H$1,'Wkly eq indx data joined'!$1:$1,0)+1)</f>
        <v>5772.15</v>
      </c>
      <c r="I644" s="9" cm="1">
        <f t="array" aca="1" ref="I644" ca="1">INDEX('Wkly eq indx data joined'!$A$1:$AJ$1150,MATCH('Wkly eq indx data aligned'!$A644,OFFSET(INDIRECT(ADDRESS(1,MATCH(I$1,'Wkly eq indx data joined'!$1:$1,0),1,1,$A$1)),,,1150,1),0),MATCH(I$1,'Wkly eq indx data joined'!$1:$1,0)+1)</f>
        <v>21010.639999999999</v>
      </c>
      <c r="J644" s="9" cm="1">
        <f t="array" aca="1" ref="J644" ca="1">INDEX('Wkly eq indx data joined'!$A$1:$AJ$1150,MATCH('Wkly eq indx data aligned'!$A644,OFFSET(INDIRECT(ADDRESS(1,MATCH(J$1,'Wkly eq indx data joined'!$1:$1,0),1,1,$A$1)),,,1150,1),0),MATCH(J$1,'Wkly eq indx data joined'!$1:$1,0)+1)</f>
        <v>3188.58</v>
      </c>
      <c r="K644" s="9" cm="1">
        <f t="array" aca="1" ref="K644" ca="1">INDEX('Wkly eq indx data joined'!$A$1:$AJ$1150,MATCH('Wkly eq indx data aligned'!$A644,OFFSET(INDIRECT(ADDRESS(1,MATCH(K$1,'Wkly eq indx data joined'!$1:$1,0),1,1,$A$1)),,,1150,1),0),MATCH(K$1,'Wkly eq indx data joined'!$1:$1,0)+1)</f>
        <v>6750.12</v>
      </c>
      <c r="L644" s="12" cm="1">
        <f t="array" aca="1" ref="L644" ca="1">INDEX('Wkly eq indx data joined'!$A$1:$AJ$1150,MATCH('Wkly eq indx data aligned'!$A644+2,OFFSET(INDIRECT(ADDRESS(1,MATCH(L$1,'Wkly eq indx data joined'!$1:$1,0),1,1,$A$1)),,,1150,1),0),MATCH(L$1,'Wkly eq indx data joined'!$1:$1,0)+1)</f>
        <v>1974.65</v>
      </c>
      <c r="M644" s="9" cm="1">
        <f t="array" aca="1" ref="M644" ca="1">INDEX('Wkly eq indx data joined'!$A$1:$AJ$1150,MATCH('Wkly eq indx data aligned'!$A644,OFFSET(INDIRECT(ADDRESS(1,MATCH(M$1,'Wkly eq indx data joined'!$1:$1,0),1,1,$A$1)),,,1150,1),0),MATCH(M$1,'Wkly eq indx data joined'!$1:$1,0)+1)</f>
        <v>62494.1</v>
      </c>
      <c r="N644" s="9" cm="1">
        <f t="array" aca="1" ref="N644" ca="1">INDEX('Wkly eq indx data joined'!$A$1:$AJ$1150,MATCH('Wkly eq indx data aligned'!$A644,OFFSET(INDIRECT(ADDRESS(1,MATCH(N$1,'Wkly eq indx data joined'!$1:$1,0),1,1,$A$1)),,,1150,1),0),MATCH(N$1,'Wkly eq indx data joined'!$1:$1,0)+1)</f>
        <v>3232.64</v>
      </c>
      <c r="O644" s="13" cm="1">
        <f t="array" aca="1" ref="O644" ca="1">INDEX('Wkly eq indx data joined'!$A$1:$AJ$1150,MATCH('Wkly eq indx data aligned'!$A644+1,OFFSET(INDIRECT(ADDRESS(1,MATCH(O$1,'Wkly eq indx data joined'!$1:$1,0),1,1,$A$1)),,,1150,1),0),MATCH(O$1,'Wkly eq indx data joined'!$1:$1,0)+1)</f>
        <v>7507.15</v>
      </c>
      <c r="P644" s="12" cm="1">
        <f t="array" aca="1" ref="P644" ca="1">INDEX('Wkly eq indx data joined'!$A$1:$AJ$1150,MATCH('Wkly eq indx data aligned'!$A644+2,OFFSET(INDIRECT(ADDRESS(1,MATCH(P$1,'Wkly eq indx data joined'!$1:$1,0),1,1,$A$1)),,,1150,1),0),MATCH(P$1,'Wkly eq indx data joined'!$1:$1,0)+1)</f>
        <v>5290.85</v>
      </c>
      <c r="Q644" s="9" cm="1">
        <f t="array" aca="1" ref="Q644" ca="1">INDEX('Wkly eq indx data joined'!$A$1:$AJ$1150,MATCH('Wkly eq indx data aligned'!$A644,OFFSET(INDIRECT(ADDRESS(1,MATCH(Q$1,'Wkly eq indx data joined'!$1:$1,0),1,1,$A$1)),,,1150,1),0),MATCH(Q$1,'Wkly eq indx data joined'!$1:$1,0)+1)</f>
        <v>309.2</v>
      </c>
      <c r="R644" s="12" cm="1">
        <f t="array" aca="1" ref="R644" ca="1">INDEX('Wkly eq indx data joined'!$A$1:$AJ$1150,MATCH('Wkly eq indx data aligned'!$A644+2,OFFSET(INDIRECT(ADDRESS(1,MATCH(R$1,'Wkly eq indx data joined'!$1:$1,0),1,1,$A$1)),,,1150,1),0),MATCH(R$1,'Wkly eq indx data joined'!$1:$1,0)+1)</f>
        <v>1505.1</v>
      </c>
      <c r="S644" s="9" cm="1">
        <f t="array" aca="1" ref="S644" ca="1">INDEX('Wkly eq indx data joined'!$A$1:$AJ$1150,MATCH('Wkly eq indx data aligned'!$A644,OFFSET(INDIRECT(ADDRESS(1,MATCH(S$1,'Wkly eq indx data joined'!$1:$1,0),1,1,$A$1)),,,1150,1),0),MATCH(S$1,'Wkly eq indx data joined'!$1:$1,0)+1)</f>
        <v>30185.77</v>
      </c>
    </row>
    <row r="645" spans="1:19" x14ac:dyDescent="0.25">
      <c r="A645" s="4">
        <f t="shared" si="10"/>
        <v>41026</v>
      </c>
      <c r="B645" s="9" cm="1">
        <f t="array" aca="1" ref="B645" ca="1">INDEX('Wkly eq indx data joined'!$A$1:$AJ$1150,MATCH('Wkly eq indx data aligned'!$A645,OFFSET(INDIRECT(ADDRESS(1,MATCH(B$1,'Wkly eq indx data joined'!$1:$1,0),1,1,$A$1)),,,1150,1),0),MATCH(B$1,'Wkly eq indx data joined'!$1:$1,0)+1)</f>
        <v>4362.0510000000004</v>
      </c>
      <c r="C645" s="9" cm="1">
        <f t="array" aca="1" ref="C645" ca="1">INDEX('Wkly eq indx data joined'!$A$1:$AJ$1150,MATCH('Wkly eq indx data aligned'!$A645,OFFSET(INDIRECT(ADDRESS(1,MATCH(C$1,'Wkly eq indx data joined'!$1:$1,0),1,1,$A$1)),,,1150,1),0),MATCH(C$1,'Wkly eq indx data joined'!$1:$1,0)+1)</f>
        <v>9520.89</v>
      </c>
      <c r="D645" s="18" cm="1">
        <f t="array" aca="1" ref="D645" ca="1">IFERROR(INDEX('Wkly eq indx data joined'!$A$1:$AJ$1150,MATCH('Wkly eq indx data aligned'!$A645,OFFSET(INDIRECT(ADDRESS(1,MATCH(D$1,'Wkly eq indx data joined'!$1:$1,0),1,1,$A$1)),,,1150,1),0),MATCH(D$1,'Wkly eq indx data joined'!$1:$1,0)+1),D644)</f>
        <v>2396.3159999999998</v>
      </c>
      <c r="E645" s="9" cm="1">
        <f t="array" aca="1" ref="E645" ca="1">INDEX('Wkly eq indx data joined'!$A$1:$AJ$1150,MATCH('Wkly eq indx data aligned'!$A645,OFFSET(INDIRECT(ADDRESS(1,MATCH(E$1,'Wkly eq indx data joined'!$1:$1,0),1,1,$A$1)),,,1150,1),0),MATCH(E$1,'Wkly eq indx data joined'!$1:$1,0)+1)</f>
        <v>12237.75</v>
      </c>
      <c r="F645" s="9" cm="1">
        <f t="array" aca="1" ref="F645" ca="1">INDEX('Wkly eq indx data joined'!$A$1:$AJ$1150,MATCH('Wkly eq indx data aligned'!$A645,OFFSET(INDIRECT(ADDRESS(1,MATCH(F$1,'Wkly eq indx data joined'!$1:$1,0),1,1,$A$1)),,,1150,1),0),MATCH(F$1,'Wkly eq indx data joined'!$1:$1,0)+1)</f>
        <v>6116.36</v>
      </c>
      <c r="G645" s="9" cm="1">
        <f t="array" aca="1" ref="G645" ca="1">INDEX('Wkly eq indx data joined'!$A$1:$AJ$1150,MATCH('Wkly eq indx data aligned'!$A645,OFFSET(INDIRECT(ADDRESS(1,MATCH(G$1,'Wkly eq indx data joined'!$1:$1,0),1,1,$A$1)),,,1150,1),0),MATCH(G$1,'Wkly eq indx data joined'!$1:$1,0)+1)</f>
        <v>1403.36</v>
      </c>
      <c r="H645" s="9" cm="1">
        <f t="array" aca="1" ref="H645" ca="1">INDEX('Wkly eq indx data joined'!$A$1:$AJ$1150,MATCH('Wkly eq indx data aligned'!$A645,OFFSET(INDIRECT(ADDRESS(1,MATCH(H$1,'Wkly eq indx data joined'!$1:$1,0),1,1,$A$1)),,,1150,1),0),MATCH(H$1,'Wkly eq indx data joined'!$1:$1,0)+1)</f>
        <v>5777.11</v>
      </c>
      <c r="I645" s="9" cm="1">
        <f t="array" aca="1" ref="I645" ca="1">INDEX('Wkly eq indx data joined'!$A$1:$AJ$1150,MATCH('Wkly eq indx data aligned'!$A645,OFFSET(INDIRECT(ADDRESS(1,MATCH(I$1,'Wkly eq indx data joined'!$1:$1,0),1,1,$A$1)),,,1150,1),0),MATCH(I$1,'Wkly eq indx data joined'!$1:$1,0)+1)</f>
        <v>20741.45</v>
      </c>
      <c r="J645" s="9" cm="1">
        <f t="array" aca="1" ref="J645" ca="1">INDEX('Wkly eq indx data joined'!$A$1:$AJ$1150,MATCH('Wkly eq indx data aligned'!$A645,OFFSET(INDIRECT(ADDRESS(1,MATCH(J$1,'Wkly eq indx data joined'!$1:$1,0),1,1,$A$1)),,,1150,1),0),MATCH(J$1,'Wkly eq indx data joined'!$1:$1,0)+1)</f>
        <v>3266.27</v>
      </c>
      <c r="K645" s="9" cm="1">
        <f t="array" aca="1" ref="K645" ca="1">INDEX('Wkly eq indx data joined'!$A$1:$AJ$1150,MATCH('Wkly eq indx data aligned'!$A645,OFFSET(INDIRECT(ADDRESS(1,MATCH(K$1,'Wkly eq indx data joined'!$1:$1,0),1,1,$A$1)),,,1150,1),0),MATCH(K$1,'Wkly eq indx data joined'!$1:$1,0)+1)</f>
        <v>6801.32</v>
      </c>
      <c r="L645" s="12" cm="1">
        <f t="array" aca="1" ref="L645" ca="1">INDEX('Wkly eq indx data joined'!$A$1:$AJ$1150,MATCH('Wkly eq indx data aligned'!$A645+2,OFFSET(INDIRECT(ADDRESS(1,MATCH(L$1,'Wkly eq indx data joined'!$1:$1,0),1,1,$A$1)),,,1150,1),0),MATCH(L$1,'Wkly eq indx data joined'!$1:$1,0)+1)</f>
        <v>1975.35</v>
      </c>
      <c r="M645" s="9" cm="1">
        <f t="array" aca="1" ref="M645" ca="1">INDEX('Wkly eq indx data joined'!$A$1:$AJ$1150,MATCH('Wkly eq indx data aligned'!$A645,OFFSET(INDIRECT(ADDRESS(1,MATCH(M$1,'Wkly eq indx data joined'!$1:$1,0),1,1,$A$1)),,,1150,1),0),MATCH(M$1,'Wkly eq indx data joined'!$1:$1,0)+1)</f>
        <v>61691.199999999997</v>
      </c>
      <c r="N645" s="9" cm="1">
        <f t="array" aca="1" ref="N645" ca="1">INDEX('Wkly eq indx data joined'!$A$1:$AJ$1150,MATCH('Wkly eq indx data aligned'!$A645,OFFSET(INDIRECT(ADDRESS(1,MATCH(N$1,'Wkly eq indx data joined'!$1:$1,0),1,1,$A$1)),,,1150,1),0),MATCH(N$1,'Wkly eq indx data joined'!$1:$1,0)+1)</f>
        <v>3242.59</v>
      </c>
      <c r="O645" s="13" cm="1">
        <f t="array" aca="1" ref="O645" ca="1">INDEX('Wkly eq indx data joined'!$A$1:$AJ$1150,MATCH('Wkly eq indx data aligned'!$A645+1,OFFSET(INDIRECT(ADDRESS(1,MATCH(O$1,'Wkly eq indx data joined'!$1:$1,0),1,1,$A$1)),,,1150,1),0),MATCH(O$1,'Wkly eq indx data joined'!$1:$1,0)+1)</f>
        <v>7480.5</v>
      </c>
      <c r="P645" s="12" cm="1">
        <f t="array" aca="1" ref="P645" ca="1">INDEX('Wkly eq indx data joined'!$A$1:$AJ$1150,MATCH('Wkly eq indx data aligned'!$A645+2,OFFSET(INDIRECT(ADDRESS(1,MATCH(P$1,'Wkly eq indx data joined'!$1:$1,0),1,1,$A$1)),,,1150,1),0),MATCH(P$1,'Wkly eq indx data joined'!$1:$1,0)+1)</f>
        <v>5209</v>
      </c>
      <c r="Q645" s="9" cm="1">
        <f t="array" aca="1" ref="Q645" ca="1">INDEX('Wkly eq indx data joined'!$A$1:$AJ$1150,MATCH('Wkly eq indx data aligned'!$A645,OFFSET(INDIRECT(ADDRESS(1,MATCH(Q$1,'Wkly eq indx data joined'!$1:$1,0),1,1,$A$1)),,,1150,1),0),MATCH(Q$1,'Wkly eq indx data joined'!$1:$1,0)+1)</f>
        <v>310.75</v>
      </c>
      <c r="R645" s="12" cm="1">
        <f t="array" aca="1" ref="R645" ca="1">INDEX('Wkly eq indx data joined'!$A$1:$AJ$1150,MATCH('Wkly eq indx data aligned'!$A645+2,OFFSET(INDIRECT(ADDRESS(1,MATCH(R$1,'Wkly eq indx data joined'!$1:$1,0),1,1,$A$1)),,,1150,1),0),MATCH(R$1,'Wkly eq indx data joined'!$1:$1,0)+1)</f>
        <v>1473.5</v>
      </c>
      <c r="S645" s="9" cm="1">
        <f t="array" aca="1" ref="S645" ca="1">INDEX('Wkly eq indx data joined'!$A$1:$AJ$1150,MATCH('Wkly eq indx data aligned'!$A645,OFFSET(INDIRECT(ADDRESS(1,MATCH(S$1,'Wkly eq indx data joined'!$1:$1,0),1,1,$A$1)),,,1150,1),0),MATCH(S$1,'Wkly eq indx data joined'!$1:$1,0)+1)</f>
        <v>30247.51</v>
      </c>
    </row>
    <row r="646" spans="1:19" x14ac:dyDescent="0.25">
      <c r="A646" s="4">
        <f t="shared" si="10"/>
        <v>41033</v>
      </c>
      <c r="B646" s="9" cm="1">
        <f t="array" aca="1" ref="B646" ca="1">INDEX('Wkly eq indx data joined'!$A$1:$AJ$1150,MATCH('Wkly eq indx data aligned'!$A646,OFFSET(INDIRECT(ADDRESS(1,MATCH(B$1,'Wkly eq indx data joined'!$1:$1,0),1,1,$A$1)),,,1150,1),0),MATCH(B$1,'Wkly eq indx data joined'!$1:$1,0)+1)</f>
        <v>4396.0370000000003</v>
      </c>
      <c r="C646" s="9" cm="1">
        <f t="array" aca="1" ref="C646" ca="1">INDEX('Wkly eq indx data joined'!$A$1:$AJ$1150,MATCH('Wkly eq indx data aligned'!$A646,OFFSET(INDIRECT(ADDRESS(1,MATCH(C$1,'Wkly eq indx data joined'!$1:$1,0),1,1,$A$1)),,,1150,1),0),MATCH(C$1,'Wkly eq indx data joined'!$1:$1,0)+1)</f>
        <v>9380.25</v>
      </c>
      <c r="D646" s="18" cm="1">
        <f t="array" aca="1" ref="D646" ca="1">IFERROR(INDEX('Wkly eq indx data joined'!$A$1:$AJ$1150,MATCH('Wkly eq indx data aligned'!$A646,OFFSET(INDIRECT(ADDRESS(1,MATCH(D$1,'Wkly eq indx data joined'!$1:$1,0),1,1,$A$1)),,,1150,1),0),MATCH(D$1,'Wkly eq indx data joined'!$1:$1,0)+1),D645)</f>
        <v>2452.0140000000001</v>
      </c>
      <c r="E646" s="9" cm="1">
        <f t="array" aca="1" ref="E646" ca="1">INDEX('Wkly eq indx data joined'!$A$1:$AJ$1150,MATCH('Wkly eq indx data aligned'!$A646,OFFSET(INDIRECT(ADDRESS(1,MATCH(E$1,'Wkly eq indx data joined'!$1:$1,0),1,1,$A$1)),,,1150,1),0),MATCH(E$1,'Wkly eq indx data joined'!$1:$1,0)+1)</f>
        <v>11871.23</v>
      </c>
      <c r="F646" s="9" cm="1">
        <f t="array" aca="1" ref="F646" ca="1">INDEX('Wkly eq indx data joined'!$A$1:$AJ$1150,MATCH('Wkly eq indx data aligned'!$A646,OFFSET(INDIRECT(ADDRESS(1,MATCH(F$1,'Wkly eq indx data joined'!$1:$1,0),1,1,$A$1)),,,1150,1),0),MATCH(F$1,'Wkly eq indx data joined'!$1:$1,0)+1)</f>
        <v>6056.79</v>
      </c>
      <c r="G646" s="9" cm="1">
        <f t="array" aca="1" ref="G646" ca="1">INDEX('Wkly eq indx data joined'!$A$1:$AJ$1150,MATCH('Wkly eq indx data aligned'!$A646,OFFSET(INDIRECT(ADDRESS(1,MATCH(G$1,'Wkly eq indx data joined'!$1:$1,0),1,1,$A$1)),,,1150,1),0),MATCH(G$1,'Wkly eq indx data joined'!$1:$1,0)+1)</f>
        <v>1369.1</v>
      </c>
      <c r="H646" s="9" cm="1">
        <f t="array" aca="1" ref="H646" ca="1">INDEX('Wkly eq indx data joined'!$A$1:$AJ$1150,MATCH('Wkly eq indx data aligned'!$A646,OFFSET(INDIRECT(ADDRESS(1,MATCH(H$1,'Wkly eq indx data joined'!$1:$1,0),1,1,$A$1)),,,1150,1),0),MATCH(H$1,'Wkly eq indx data joined'!$1:$1,0)+1)</f>
        <v>5655.06</v>
      </c>
      <c r="I646" s="9" cm="1">
        <f t="array" aca="1" ref="I646" ca="1">INDEX('Wkly eq indx data joined'!$A$1:$AJ$1150,MATCH('Wkly eq indx data aligned'!$A646,OFFSET(INDIRECT(ADDRESS(1,MATCH(I$1,'Wkly eq indx data joined'!$1:$1,0),1,1,$A$1)),,,1150,1),0),MATCH(I$1,'Wkly eq indx data joined'!$1:$1,0)+1)</f>
        <v>21086</v>
      </c>
      <c r="J646" s="9" cm="1">
        <f t="array" aca="1" ref="J646" ca="1">INDEX('Wkly eq indx data joined'!$A$1:$AJ$1150,MATCH('Wkly eq indx data aligned'!$A646,OFFSET(INDIRECT(ADDRESS(1,MATCH(J$1,'Wkly eq indx data joined'!$1:$1,0),1,1,$A$1)),,,1150,1),0),MATCH(J$1,'Wkly eq indx data joined'!$1:$1,0)+1)</f>
        <v>3161.97</v>
      </c>
      <c r="K646" s="9" cm="1">
        <f t="array" aca="1" ref="K646" ca="1">INDEX('Wkly eq indx data joined'!$A$1:$AJ$1150,MATCH('Wkly eq indx data aligned'!$A646,OFFSET(INDIRECT(ADDRESS(1,MATCH(K$1,'Wkly eq indx data joined'!$1:$1,0),1,1,$A$1)),,,1150,1),0),MATCH(K$1,'Wkly eq indx data joined'!$1:$1,0)+1)</f>
        <v>6561.47</v>
      </c>
      <c r="L646" s="12" cm="1">
        <f t="array" aca="1" ref="L646" ca="1">INDEX('Wkly eq indx data joined'!$A$1:$AJ$1150,MATCH('Wkly eq indx data aligned'!$A646+2,OFFSET(INDIRECT(ADDRESS(1,MATCH(L$1,'Wkly eq indx data joined'!$1:$1,0),1,1,$A$1)),,,1150,1),0),MATCH(L$1,'Wkly eq indx data joined'!$1:$1,0)+1)</f>
        <v>1989.15</v>
      </c>
      <c r="M646" s="9" cm="1">
        <f t="array" aca="1" ref="M646" ca="1">INDEX('Wkly eq indx data joined'!$A$1:$AJ$1150,MATCH('Wkly eq indx data aligned'!$A646,OFFSET(INDIRECT(ADDRESS(1,MATCH(M$1,'Wkly eq indx data joined'!$1:$1,0),1,1,$A$1)),,,1150,1),0),MATCH(M$1,'Wkly eq indx data joined'!$1:$1,0)+1)</f>
        <v>60820.9</v>
      </c>
      <c r="N646" s="9" cm="1">
        <f t="array" aca="1" ref="N646" ca="1">INDEX('Wkly eq indx data joined'!$A$1:$AJ$1150,MATCH('Wkly eq indx data aligned'!$A646,OFFSET(INDIRECT(ADDRESS(1,MATCH(N$1,'Wkly eq indx data joined'!$1:$1,0),1,1,$A$1)),,,1150,1),0),MATCH(N$1,'Wkly eq indx data joined'!$1:$1,0)+1)</f>
        <v>3162.96</v>
      </c>
      <c r="O646" s="13" cm="1">
        <f t="array" aca="1" ref="O646" ca="1">INDEX('Wkly eq indx data joined'!$A$1:$AJ$1150,MATCH('Wkly eq indx data aligned'!$A646+1,OFFSET(INDIRECT(ADDRESS(1,MATCH(O$1,'Wkly eq indx data joined'!$1:$1,0),1,1,$A$1)),,,1150,1),0),MATCH(O$1,'Wkly eq indx data joined'!$1:$1,0)+1)</f>
        <v>7700.95</v>
      </c>
      <c r="P646" s="12" cm="1">
        <f t="array" aca="1" ref="P646" ca="1">INDEX('Wkly eq indx data joined'!$A$1:$AJ$1150,MATCH('Wkly eq indx data aligned'!$A646+2,OFFSET(INDIRECT(ADDRESS(1,MATCH(P$1,'Wkly eq indx data joined'!$1:$1,0),1,1,$A$1)),,,1150,1),0),MATCH(P$1,'Wkly eq indx data joined'!$1:$1,0)+1)</f>
        <v>5086.8500000000004</v>
      </c>
      <c r="Q646" s="9" cm="1">
        <f t="array" aca="1" ref="Q646" ca="1">INDEX('Wkly eq indx data joined'!$A$1:$AJ$1150,MATCH('Wkly eq indx data aligned'!$A646,OFFSET(INDIRECT(ADDRESS(1,MATCH(Q$1,'Wkly eq indx data joined'!$1:$1,0),1,1,$A$1)),,,1150,1),0),MATCH(Q$1,'Wkly eq indx data joined'!$1:$1,0)+1)</f>
        <v>300.95</v>
      </c>
      <c r="R646" s="12" cm="1">
        <f t="array" aca="1" ref="R646" ca="1">INDEX('Wkly eq indx data joined'!$A$1:$AJ$1150,MATCH('Wkly eq indx data aligned'!$A646+2,OFFSET(INDIRECT(ADDRESS(1,MATCH(R$1,'Wkly eq indx data joined'!$1:$1,0),1,1,$A$1)),,,1150,1),0),MATCH(R$1,'Wkly eq indx data joined'!$1:$1,0)+1)</f>
        <v>1386.41</v>
      </c>
      <c r="S646" s="9" cm="1">
        <f t="array" aca="1" ref="S646" ca="1">INDEX('Wkly eq indx data joined'!$A$1:$AJ$1150,MATCH('Wkly eq indx data aligned'!$A646,OFFSET(INDIRECT(ADDRESS(1,MATCH(S$1,'Wkly eq indx data joined'!$1:$1,0),1,1,$A$1)),,,1150,1),0),MATCH(S$1,'Wkly eq indx data joined'!$1:$1,0)+1)</f>
        <v>30065.47</v>
      </c>
    </row>
    <row r="647" spans="1:19" x14ac:dyDescent="0.25">
      <c r="A647" s="4">
        <f t="shared" si="10"/>
        <v>41040</v>
      </c>
      <c r="B647" s="9" cm="1">
        <f t="array" aca="1" ref="B647" ca="1">INDEX('Wkly eq indx data joined'!$A$1:$AJ$1150,MATCH('Wkly eq indx data aligned'!$A647,OFFSET(INDIRECT(ADDRESS(1,MATCH(B$1,'Wkly eq indx data joined'!$1:$1,0),1,1,$A$1)),,,1150,1),0),MATCH(B$1,'Wkly eq indx data joined'!$1:$1,0)+1)</f>
        <v>4285.0690000000004</v>
      </c>
      <c r="C647" s="9" cm="1">
        <f t="array" aca="1" ref="C647" ca="1">INDEX('Wkly eq indx data joined'!$A$1:$AJ$1150,MATCH('Wkly eq indx data aligned'!$A647,OFFSET(INDIRECT(ADDRESS(1,MATCH(C$1,'Wkly eq indx data joined'!$1:$1,0),1,1,$A$1)),,,1150,1),0),MATCH(C$1,'Wkly eq indx data joined'!$1:$1,0)+1)</f>
        <v>8953.31</v>
      </c>
      <c r="D647" s="18" cm="1">
        <f t="array" aca="1" ref="D647" ca="1">IFERROR(INDEX('Wkly eq indx data joined'!$A$1:$AJ$1150,MATCH('Wkly eq indx data aligned'!$A647,OFFSET(INDIRECT(ADDRESS(1,MATCH(D$1,'Wkly eq indx data joined'!$1:$1,0),1,1,$A$1)),,,1150,1),0),MATCH(D$1,'Wkly eq indx data joined'!$1:$1,0)+1),D646)</f>
        <v>2394.9830000000002</v>
      </c>
      <c r="E647" s="9" cm="1">
        <f t="array" aca="1" ref="E647" ca="1">INDEX('Wkly eq indx data joined'!$A$1:$AJ$1150,MATCH('Wkly eq indx data aligned'!$A647,OFFSET(INDIRECT(ADDRESS(1,MATCH(E$1,'Wkly eq indx data joined'!$1:$1,0),1,1,$A$1)),,,1150,1),0),MATCH(E$1,'Wkly eq indx data joined'!$1:$1,0)+1)</f>
        <v>11694.67</v>
      </c>
      <c r="F647" s="9" cm="1">
        <f t="array" aca="1" ref="F647" ca="1">INDEX('Wkly eq indx data joined'!$A$1:$AJ$1150,MATCH('Wkly eq indx data aligned'!$A647,OFFSET(INDIRECT(ADDRESS(1,MATCH(F$1,'Wkly eq indx data joined'!$1:$1,0),1,1,$A$1)),,,1150,1),0),MATCH(F$1,'Wkly eq indx data joined'!$1:$1,0)+1)</f>
        <v>5954.88</v>
      </c>
      <c r="G647" s="9" cm="1">
        <f t="array" aca="1" ref="G647" ca="1">INDEX('Wkly eq indx data joined'!$A$1:$AJ$1150,MATCH('Wkly eq indx data aligned'!$A647,OFFSET(INDIRECT(ADDRESS(1,MATCH(G$1,'Wkly eq indx data joined'!$1:$1,0),1,1,$A$1)),,,1150,1),0),MATCH(G$1,'Wkly eq indx data joined'!$1:$1,0)+1)</f>
        <v>1353.39</v>
      </c>
      <c r="H647" s="9" cm="1">
        <f t="array" aca="1" ref="H647" ca="1">INDEX('Wkly eq indx data joined'!$A$1:$AJ$1150,MATCH('Wkly eq indx data aligned'!$A647,OFFSET(INDIRECT(ADDRESS(1,MATCH(H$1,'Wkly eq indx data joined'!$1:$1,0),1,1,$A$1)),,,1150,1),0),MATCH(H$1,'Wkly eq indx data joined'!$1:$1,0)+1)</f>
        <v>5575.52</v>
      </c>
      <c r="I647" s="9" cm="1">
        <f t="array" aca="1" ref="I647" ca="1">INDEX('Wkly eq indx data joined'!$A$1:$AJ$1150,MATCH('Wkly eq indx data aligned'!$A647,OFFSET(INDIRECT(ADDRESS(1,MATCH(I$1,'Wkly eq indx data joined'!$1:$1,0),1,1,$A$1)),,,1150,1),0),MATCH(I$1,'Wkly eq indx data joined'!$1:$1,0)+1)</f>
        <v>19964.63</v>
      </c>
      <c r="J647" s="9" cm="1">
        <f t="array" aca="1" ref="J647" ca="1">INDEX('Wkly eq indx data joined'!$A$1:$AJ$1150,MATCH('Wkly eq indx data aligned'!$A647,OFFSET(INDIRECT(ADDRESS(1,MATCH(J$1,'Wkly eq indx data joined'!$1:$1,0),1,1,$A$1)),,,1150,1),0),MATCH(J$1,'Wkly eq indx data joined'!$1:$1,0)+1)</f>
        <v>3129.77</v>
      </c>
      <c r="K647" s="9" cm="1">
        <f t="array" aca="1" ref="K647" ca="1">INDEX('Wkly eq indx data joined'!$A$1:$AJ$1150,MATCH('Wkly eq indx data aligned'!$A647,OFFSET(INDIRECT(ADDRESS(1,MATCH(K$1,'Wkly eq indx data joined'!$1:$1,0),1,1,$A$1)),,,1150,1),0),MATCH(K$1,'Wkly eq indx data joined'!$1:$1,0)+1)</f>
        <v>6579.93</v>
      </c>
      <c r="L647" s="12" cm="1">
        <f t="array" aca="1" ref="L647" ca="1">INDEX('Wkly eq indx data joined'!$A$1:$AJ$1150,MATCH('Wkly eq indx data aligned'!$A647+2,OFFSET(INDIRECT(ADDRESS(1,MATCH(L$1,'Wkly eq indx data joined'!$1:$1,0),1,1,$A$1)),,,1150,1),0),MATCH(L$1,'Wkly eq indx data joined'!$1:$1,0)+1)</f>
        <v>1917.13</v>
      </c>
      <c r="M647" s="9" cm="1">
        <f t="array" aca="1" ref="M647" ca="1">INDEX('Wkly eq indx data joined'!$A$1:$AJ$1150,MATCH('Wkly eq indx data aligned'!$A647,OFFSET(INDIRECT(ADDRESS(1,MATCH(M$1,'Wkly eq indx data joined'!$1:$1,0),1,1,$A$1)),,,1150,1),0),MATCH(M$1,'Wkly eq indx data joined'!$1:$1,0)+1)</f>
        <v>59445.2</v>
      </c>
      <c r="N647" s="9" cm="1">
        <f t="array" aca="1" ref="N647" ca="1">INDEX('Wkly eq indx data joined'!$A$1:$AJ$1150,MATCH('Wkly eq indx data aligned'!$A647,OFFSET(INDIRECT(ADDRESS(1,MATCH(N$1,'Wkly eq indx data joined'!$1:$1,0),1,1,$A$1)),,,1150,1),0),MATCH(N$1,'Wkly eq indx data joined'!$1:$1,0)+1)</f>
        <v>3157.65</v>
      </c>
      <c r="O647" s="13" cm="1">
        <f t="array" aca="1" ref="O647" ca="1">INDEX('Wkly eq indx data joined'!$A$1:$AJ$1150,MATCH('Wkly eq indx data aligned'!$A647+1,OFFSET(INDIRECT(ADDRESS(1,MATCH(O$1,'Wkly eq indx data joined'!$1:$1,0),1,1,$A$1)),,,1150,1),0),MATCH(O$1,'Wkly eq indx data joined'!$1:$1,0)+1)</f>
        <v>7401.37</v>
      </c>
      <c r="P647" s="12" cm="1">
        <f t="array" aca="1" ref="P647" ca="1">INDEX('Wkly eq indx data joined'!$A$1:$AJ$1150,MATCH('Wkly eq indx data aligned'!$A647+2,OFFSET(INDIRECT(ADDRESS(1,MATCH(P$1,'Wkly eq indx data joined'!$1:$1,0),1,1,$A$1)),,,1150,1),0),MATCH(P$1,'Wkly eq indx data joined'!$1:$1,0)+1)</f>
        <v>4928.8999999999996</v>
      </c>
      <c r="Q647" s="9" cm="1">
        <f t="array" aca="1" ref="Q647" ca="1">INDEX('Wkly eq indx data joined'!$A$1:$AJ$1150,MATCH('Wkly eq indx data aligned'!$A647,OFFSET(INDIRECT(ADDRESS(1,MATCH(Q$1,'Wkly eq indx data joined'!$1:$1,0),1,1,$A$1)),,,1150,1),0),MATCH(Q$1,'Wkly eq indx data joined'!$1:$1,0)+1)</f>
        <v>305.27999999999997</v>
      </c>
      <c r="R647" s="12" cm="1">
        <f t="array" aca="1" ref="R647" ca="1">INDEX('Wkly eq indx data joined'!$A$1:$AJ$1150,MATCH('Wkly eq indx data aligned'!$A647+2,OFFSET(INDIRECT(ADDRESS(1,MATCH(R$1,'Wkly eq indx data joined'!$1:$1,0),1,1,$A$1)),,,1150,1),0),MATCH(R$1,'Wkly eq indx data joined'!$1:$1,0)+1)</f>
        <v>1385.81</v>
      </c>
      <c r="S647" s="9" cm="1">
        <f t="array" aca="1" ref="S647" ca="1">INDEX('Wkly eq indx data joined'!$A$1:$AJ$1150,MATCH('Wkly eq indx data aligned'!$A647,OFFSET(INDIRECT(ADDRESS(1,MATCH(S$1,'Wkly eq indx data joined'!$1:$1,0),1,1,$A$1)),,,1150,1),0),MATCH(S$1,'Wkly eq indx data joined'!$1:$1,0)+1)</f>
        <v>30076.45</v>
      </c>
    </row>
    <row r="648" spans="1:19" x14ac:dyDescent="0.25">
      <c r="A648" s="4">
        <f t="shared" si="10"/>
        <v>41047</v>
      </c>
      <c r="B648" s="9" cm="1">
        <f t="array" aca="1" ref="B648" ca="1">INDEX('Wkly eq indx data joined'!$A$1:$AJ$1150,MATCH('Wkly eq indx data aligned'!$A648,OFFSET(INDIRECT(ADDRESS(1,MATCH(B$1,'Wkly eq indx data joined'!$1:$1,0),1,1,$A$1)),,,1150,1),0),MATCH(B$1,'Wkly eq indx data joined'!$1:$1,0)+1)</f>
        <v>4046.4580000000001</v>
      </c>
      <c r="C648" s="9" cm="1">
        <f t="array" aca="1" ref="C648" ca="1">INDEX('Wkly eq indx data joined'!$A$1:$AJ$1150,MATCH('Wkly eq indx data aligned'!$A648,OFFSET(INDIRECT(ADDRESS(1,MATCH(C$1,'Wkly eq indx data joined'!$1:$1,0),1,1,$A$1)),,,1150,1),0),MATCH(C$1,'Wkly eq indx data joined'!$1:$1,0)+1)</f>
        <v>8611.31</v>
      </c>
      <c r="D648" s="18" cm="1">
        <f t="array" aca="1" ref="D648" ca="1">IFERROR(INDEX('Wkly eq indx data joined'!$A$1:$AJ$1150,MATCH('Wkly eq indx data aligned'!$A648,OFFSET(INDIRECT(ADDRESS(1,MATCH(D$1,'Wkly eq indx data joined'!$1:$1,0),1,1,$A$1)),,,1150,1),0),MATCH(D$1,'Wkly eq indx data joined'!$1:$1,0)+1),D647)</f>
        <v>2344.52</v>
      </c>
      <c r="E648" s="9" cm="1">
        <f t="array" aca="1" ref="E648" ca="1">INDEX('Wkly eq indx data joined'!$A$1:$AJ$1150,MATCH('Wkly eq indx data aligned'!$A648,OFFSET(INDIRECT(ADDRESS(1,MATCH(E$1,'Wkly eq indx data joined'!$1:$1,0),1,1,$A$1)),,,1150,1),0),MATCH(E$1,'Wkly eq indx data joined'!$1:$1,0)+1)</f>
        <v>11280.64</v>
      </c>
      <c r="F648" s="9" cm="1">
        <f t="array" aca="1" ref="F648" ca="1">INDEX('Wkly eq indx data joined'!$A$1:$AJ$1150,MATCH('Wkly eq indx data aligned'!$A648,OFFSET(INDIRECT(ADDRESS(1,MATCH(F$1,'Wkly eq indx data joined'!$1:$1,0),1,1,$A$1)),,,1150,1),0),MATCH(F$1,'Wkly eq indx data joined'!$1:$1,0)+1)</f>
        <v>5797.76</v>
      </c>
      <c r="G648" s="9" cm="1">
        <f t="array" aca="1" ref="G648" ca="1">INDEX('Wkly eq indx data joined'!$A$1:$AJ$1150,MATCH('Wkly eq indx data aligned'!$A648,OFFSET(INDIRECT(ADDRESS(1,MATCH(G$1,'Wkly eq indx data joined'!$1:$1,0),1,1,$A$1)),,,1150,1),0),MATCH(G$1,'Wkly eq indx data joined'!$1:$1,0)+1)</f>
        <v>1295.22</v>
      </c>
      <c r="H648" s="9" cm="1">
        <f t="array" aca="1" ref="H648" ca="1">INDEX('Wkly eq indx data joined'!$A$1:$AJ$1150,MATCH('Wkly eq indx data aligned'!$A648,OFFSET(INDIRECT(ADDRESS(1,MATCH(H$1,'Wkly eq indx data joined'!$1:$1,0),1,1,$A$1)),,,1150,1),0),MATCH(H$1,'Wkly eq indx data joined'!$1:$1,0)+1)</f>
        <v>5267.62</v>
      </c>
      <c r="I648" s="9" cm="1">
        <f t="array" aca="1" ref="I648" ca="1">INDEX('Wkly eq indx data joined'!$A$1:$AJ$1150,MATCH('Wkly eq indx data aligned'!$A648,OFFSET(INDIRECT(ADDRESS(1,MATCH(I$1,'Wkly eq indx data joined'!$1:$1,0),1,1,$A$1)),,,1150,1),0),MATCH(I$1,'Wkly eq indx data joined'!$1:$1,0)+1)</f>
        <v>18951.849999999999</v>
      </c>
      <c r="J648" s="9" cm="1">
        <f t="array" aca="1" ref="J648" ca="1">INDEX('Wkly eq indx data joined'!$A$1:$AJ$1150,MATCH('Wkly eq indx data aligned'!$A648,OFFSET(INDIRECT(ADDRESS(1,MATCH(J$1,'Wkly eq indx data joined'!$1:$1,0),1,1,$A$1)),,,1150,1),0),MATCH(J$1,'Wkly eq indx data joined'!$1:$1,0)+1)</f>
        <v>3008</v>
      </c>
      <c r="K648" s="9" cm="1">
        <f t="array" aca="1" ref="K648" ca="1">INDEX('Wkly eq indx data joined'!$A$1:$AJ$1150,MATCH('Wkly eq indx data aligned'!$A648,OFFSET(INDIRECT(ADDRESS(1,MATCH(K$1,'Wkly eq indx data joined'!$1:$1,0),1,1,$A$1)),,,1150,1),0),MATCH(K$1,'Wkly eq indx data joined'!$1:$1,0)+1)</f>
        <v>6271.22</v>
      </c>
      <c r="L648" s="12" cm="1">
        <f t="array" aca="1" ref="L648" ca="1">INDEX('Wkly eq indx data joined'!$A$1:$AJ$1150,MATCH('Wkly eq indx data aligned'!$A648+2,OFFSET(INDIRECT(ADDRESS(1,MATCH(L$1,'Wkly eq indx data joined'!$1:$1,0),1,1,$A$1)),,,1150,1),0),MATCH(L$1,'Wkly eq indx data joined'!$1:$1,0)+1)</f>
        <v>1782.46</v>
      </c>
      <c r="M648" s="9" cm="1">
        <f t="array" aca="1" ref="M648" ca="1">INDEX('Wkly eq indx data joined'!$A$1:$AJ$1150,MATCH('Wkly eq indx data aligned'!$A648,OFFSET(INDIRECT(ADDRESS(1,MATCH(M$1,'Wkly eq indx data joined'!$1:$1,0),1,1,$A$1)),,,1150,1),0),MATCH(M$1,'Wkly eq indx data joined'!$1:$1,0)+1)</f>
        <v>54513.2</v>
      </c>
      <c r="N648" s="9" cm="1">
        <f t="array" aca="1" ref="N648" ca="1">INDEX('Wkly eq indx data joined'!$A$1:$AJ$1150,MATCH('Wkly eq indx data aligned'!$A648,OFFSET(INDIRECT(ADDRESS(1,MATCH(N$1,'Wkly eq indx data joined'!$1:$1,0),1,1,$A$1)),,,1150,1),0),MATCH(N$1,'Wkly eq indx data joined'!$1:$1,0)+1)</f>
        <v>3014.26</v>
      </c>
      <c r="O648" s="13" cm="1">
        <f t="array" aca="1" ref="O648" ca="1">INDEX('Wkly eq indx data joined'!$A$1:$AJ$1150,MATCH('Wkly eq indx data aligned'!$A648+1,OFFSET(INDIRECT(ADDRESS(1,MATCH(O$1,'Wkly eq indx data joined'!$1:$1,0),1,1,$A$1)),,,1150,1),0),MATCH(O$1,'Wkly eq indx data joined'!$1:$1,0)+1)</f>
        <v>7151.19</v>
      </c>
      <c r="P648" s="12" cm="1">
        <f t="array" aca="1" ref="P648" ca="1">INDEX('Wkly eq indx data joined'!$A$1:$AJ$1150,MATCH('Wkly eq indx data aligned'!$A648+2,OFFSET(INDIRECT(ADDRESS(1,MATCH(P$1,'Wkly eq indx data joined'!$1:$1,0),1,1,$A$1)),,,1150,1),0),MATCH(P$1,'Wkly eq indx data joined'!$1:$1,0)+1)</f>
        <v>4891.45</v>
      </c>
      <c r="Q648" s="9" cm="1">
        <f t="array" aca="1" ref="Q648" ca="1">INDEX('Wkly eq indx data joined'!$A$1:$AJ$1150,MATCH('Wkly eq indx data aligned'!$A648,OFFSET(INDIRECT(ADDRESS(1,MATCH(Q$1,'Wkly eq indx data joined'!$1:$1,0),1,1,$A$1)),,,1150,1),0),MATCH(Q$1,'Wkly eq indx data joined'!$1:$1,0)+1)</f>
        <v>288.77</v>
      </c>
      <c r="R648" s="12" cm="1">
        <f t="array" aca="1" ref="R648" ca="1">INDEX('Wkly eq indx data joined'!$A$1:$AJ$1150,MATCH('Wkly eq indx data aligned'!$A648+2,OFFSET(INDIRECT(ADDRESS(1,MATCH(R$1,'Wkly eq indx data joined'!$1:$1,0),1,1,$A$1)),,,1150,1),0),MATCH(R$1,'Wkly eq indx data joined'!$1:$1,0)+1)</f>
        <v>1271.48</v>
      </c>
      <c r="S648" s="9" cm="1">
        <f t="array" aca="1" ref="S648" ca="1">INDEX('Wkly eq indx data joined'!$A$1:$AJ$1150,MATCH('Wkly eq indx data aligned'!$A648,OFFSET(INDIRECT(ADDRESS(1,MATCH(S$1,'Wkly eq indx data joined'!$1:$1,0),1,1,$A$1)),,,1150,1),0),MATCH(S$1,'Wkly eq indx data joined'!$1:$1,0)+1)</f>
        <v>29212.42</v>
      </c>
    </row>
    <row r="649" spans="1:19" x14ac:dyDescent="0.25">
      <c r="A649" s="4">
        <f t="shared" si="10"/>
        <v>41054</v>
      </c>
      <c r="B649" s="9" cm="1">
        <f t="array" aca="1" ref="B649" ca="1">INDEX('Wkly eq indx data joined'!$A$1:$AJ$1150,MATCH('Wkly eq indx data aligned'!$A649,OFFSET(INDIRECT(ADDRESS(1,MATCH(B$1,'Wkly eq indx data joined'!$1:$1,0),1,1,$A$1)),,,1150,1),0),MATCH(B$1,'Wkly eq indx data joined'!$1:$1,0)+1)</f>
        <v>4029.2460000000001</v>
      </c>
      <c r="C649" s="9" cm="1">
        <f t="array" aca="1" ref="C649" ca="1">INDEX('Wkly eq indx data joined'!$A$1:$AJ$1150,MATCH('Wkly eq indx data aligned'!$A649,OFFSET(INDIRECT(ADDRESS(1,MATCH(C$1,'Wkly eq indx data joined'!$1:$1,0),1,1,$A$1)),,,1150,1),0),MATCH(C$1,'Wkly eq indx data joined'!$1:$1,0)+1)</f>
        <v>8580.39</v>
      </c>
      <c r="D649" s="18" cm="1">
        <f t="array" aca="1" ref="D649" ca="1">IFERROR(INDEX('Wkly eq indx data joined'!$A$1:$AJ$1150,MATCH('Wkly eq indx data aligned'!$A649,OFFSET(INDIRECT(ADDRESS(1,MATCH(D$1,'Wkly eq indx data joined'!$1:$1,0),1,1,$A$1)),,,1150,1),0),MATCH(D$1,'Wkly eq indx data joined'!$1:$1,0)+1),D648)</f>
        <v>2333.5529999999999</v>
      </c>
      <c r="E649" s="9" cm="1">
        <f t="array" aca="1" ref="E649" ca="1">INDEX('Wkly eq indx data joined'!$A$1:$AJ$1150,MATCH('Wkly eq indx data aligned'!$A649,OFFSET(INDIRECT(ADDRESS(1,MATCH(E$1,'Wkly eq indx data joined'!$1:$1,0),1,1,$A$1)),,,1150,1),0),MATCH(E$1,'Wkly eq indx data joined'!$1:$1,0)+1)</f>
        <v>11576.47</v>
      </c>
      <c r="F649" s="9" cm="1">
        <f t="array" aca="1" ref="F649" ca="1">INDEX('Wkly eq indx data joined'!$A$1:$AJ$1150,MATCH('Wkly eq indx data aligned'!$A649,OFFSET(INDIRECT(ADDRESS(1,MATCH(F$1,'Wkly eq indx data joined'!$1:$1,0),1,1,$A$1)),,,1150,1),0),MATCH(F$1,'Wkly eq indx data joined'!$1:$1,0)+1)</f>
        <v>5865.19</v>
      </c>
      <c r="G649" s="9" cm="1">
        <f t="array" aca="1" ref="G649" ca="1">INDEX('Wkly eq indx data joined'!$A$1:$AJ$1150,MATCH('Wkly eq indx data aligned'!$A649,OFFSET(INDIRECT(ADDRESS(1,MATCH(G$1,'Wkly eq indx data joined'!$1:$1,0),1,1,$A$1)),,,1150,1),0),MATCH(G$1,'Wkly eq indx data joined'!$1:$1,0)+1)</f>
        <v>1317.82</v>
      </c>
      <c r="H649" s="9" cm="1">
        <f t="array" aca="1" ref="H649" ca="1">INDEX('Wkly eq indx data joined'!$A$1:$AJ$1150,MATCH('Wkly eq indx data aligned'!$A649,OFFSET(INDIRECT(ADDRESS(1,MATCH(H$1,'Wkly eq indx data joined'!$1:$1,0),1,1,$A$1)),,,1150,1),0),MATCH(H$1,'Wkly eq indx data joined'!$1:$1,0)+1)</f>
        <v>5351.53</v>
      </c>
      <c r="I649" s="9" cm="1">
        <f t="array" aca="1" ref="I649" ca="1">INDEX('Wkly eq indx data joined'!$A$1:$AJ$1150,MATCH('Wkly eq indx data aligned'!$A649,OFFSET(INDIRECT(ADDRESS(1,MATCH(I$1,'Wkly eq indx data joined'!$1:$1,0),1,1,$A$1)),,,1150,1),0),MATCH(I$1,'Wkly eq indx data joined'!$1:$1,0)+1)</f>
        <v>18713.41</v>
      </c>
      <c r="J649" s="9" cm="1">
        <f t="array" aca="1" ref="J649" ca="1">INDEX('Wkly eq indx data joined'!$A$1:$AJ$1150,MATCH('Wkly eq indx data aligned'!$A649,OFFSET(INDIRECT(ADDRESS(1,MATCH(J$1,'Wkly eq indx data joined'!$1:$1,0),1,1,$A$1)),,,1150,1),0),MATCH(J$1,'Wkly eq indx data joined'!$1:$1,0)+1)</f>
        <v>3047.94</v>
      </c>
      <c r="K649" s="9" cm="1">
        <f t="array" aca="1" ref="K649" ca="1">INDEX('Wkly eq indx data joined'!$A$1:$AJ$1150,MATCH('Wkly eq indx data aligned'!$A649,OFFSET(INDIRECT(ADDRESS(1,MATCH(K$1,'Wkly eq indx data joined'!$1:$1,0),1,1,$A$1)),,,1150,1),0),MATCH(K$1,'Wkly eq indx data joined'!$1:$1,0)+1)</f>
        <v>6339.94</v>
      </c>
      <c r="L649" s="12" cm="1">
        <f t="array" aca="1" ref="L649" ca="1">INDEX('Wkly eq indx data joined'!$A$1:$AJ$1150,MATCH('Wkly eq indx data aligned'!$A649+2,OFFSET(INDIRECT(ADDRESS(1,MATCH(L$1,'Wkly eq indx data joined'!$1:$1,0),1,1,$A$1)),,,1150,1),0),MATCH(L$1,'Wkly eq indx data joined'!$1:$1,0)+1)</f>
        <v>1824.17</v>
      </c>
      <c r="M649" s="9" cm="1">
        <f t="array" aca="1" ref="M649" ca="1">INDEX('Wkly eq indx data joined'!$A$1:$AJ$1150,MATCH('Wkly eq indx data aligned'!$A649,OFFSET(INDIRECT(ADDRESS(1,MATCH(M$1,'Wkly eq indx data joined'!$1:$1,0),1,1,$A$1)),,,1150,1),0),MATCH(M$1,'Wkly eq indx data joined'!$1:$1,0)+1)</f>
        <v>54463.199999999997</v>
      </c>
      <c r="N649" s="9" cm="1">
        <f t="array" aca="1" ref="N649" ca="1">INDEX('Wkly eq indx data joined'!$A$1:$AJ$1150,MATCH('Wkly eq indx data aligned'!$A649,OFFSET(INDIRECT(ADDRESS(1,MATCH(N$1,'Wkly eq indx data joined'!$1:$1,0),1,1,$A$1)),,,1150,1),0),MATCH(N$1,'Wkly eq indx data joined'!$1:$1,0)+1)</f>
        <v>3091.87</v>
      </c>
      <c r="O649" s="13" cm="1">
        <f t="array" aca="1" ref="O649" ca="1">INDEX('Wkly eq indx data joined'!$A$1:$AJ$1150,MATCH('Wkly eq indx data aligned'!$A649+1,OFFSET(INDIRECT(ADDRESS(1,MATCH(O$1,'Wkly eq indx data joined'!$1:$1,0),1,1,$A$1)),,,1150,1),0),MATCH(O$1,'Wkly eq indx data joined'!$1:$1,0)+1)</f>
        <v>7071.63</v>
      </c>
      <c r="P649" s="12" cm="1">
        <f t="array" aca="1" ref="P649" ca="1">INDEX('Wkly eq indx data joined'!$A$1:$AJ$1150,MATCH('Wkly eq indx data aligned'!$A649+2,OFFSET(INDIRECT(ADDRESS(1,MATCH(P$1,'Wkly eq indx data joined'!$1:$1,0),1,1,$A$1)),,,1150,1),0),MATCH(P$1,'Wkly eq indx data joined'!$1:$1,0)+1)</f>
        <v>4920.3999999999996</v>
      </c>
      <c r="Q649" s="9" cm="1">
        <f t="array" aca="1" ref="Q649" ca="1">INDEX('Wkly eq indx data joined'!$A$1:$AJ$1150,MATCH('Wkly eq indx data aligned'!$A649,OFFSET(INDIRECT(ADDRESS(1,MATCH(Q$1,'Wkly eq indx data joined'!$1:$1,0),1,1,$A$1)),,,1150,1),0),MATCH(Q$1,'Wkly eq indx data joined'!$1:$1,0)+1)</f>
        <v>292.76</v>
      </c>
      <c r="R649" s="12" cm="1">
        <f t="array" aca="1" ref="R649" ca="1">INDEX('Wkly eq indx data joined'!$A$1:$AJ$1150,MATCH('Wkly eq indx data aligned'!$A649+2,OFFSET(INDIRECT(ADDRESS(1,MATCH(R$1,'Wkly eq indx data joined'!$1:$1,0),1,1,$A$1)),,,1150,1),0),MATCH(R$1,'Wkly eq indx data joined'!$1:$1,0)+1)</f>
        <v>1281.5999999999999</v>
      </c>
      <c r="S649" s="9" cm="1">
        <f t="array" aca="1" ref="S649" ca="1">INDEX('Wkly eq indx data joined'!$A$1:$AJ$1150,MATCH('Wkly eq indx data aligned'!$A649,OFFSET(INDIRECT(ADDRESS(1,MATCH(S$1,'Wkly eq indx data joined'!$1:$1,0),1,1,$A$1)),,,1150,1),0),MATCH(S$1,'Wkly eq indx data joined'!$1:$1,0)+1)</f>
        <v>29074.19</v>
      </c>
    </row>
    <row r="650" spans="1:19" x14ac:dyDescent="0.25">
      <c r="A650" s="4">
        <f t="shared" si="10"/>
        <v>41061</v>
      </c>
      <c r="B650" s="9" cm="1">
        <f t="array" aca="1" ref="B650" ca="1">INDEX('Wkly eq indx data joined'!$A$1:$AJ$1150,MATCH('Wkly eq indx data aligned'!$A650,OFFSET(INDIRECT(ADDRESS(1,MATCH(B$1,'Wkly eq indx data joined'!$1:$1,0),1,1,$A$1)),,,1150,1),0),MATCH(B$1,'Wkly eq indx data joined'!$1:$1,0)+1)</f>
        <v>4063.8820000000001</v>
      </c>
      <c r="C650" s="9" cm="1">
        <f t="array" aca="1" ref="C650" ca="1">INDEX('Wkly eq indx data joined'!$A$1:$AJ$1150,MATCH('Wkly eq indx data aligned'!$A650,OFFSET(INDIRECT(ADDRESS(1,MATCH(C$1,'Wkly eq indx data joined'!$1:$1,0),1,1,$A$1)),,,1150,1),0),MATCH(C$1,'Wkly eq indx data joined'!$1:$1,0)+1)</f>
        <v>8440.25</v>
      </c>
      <c r="D650" s="18" cm="1">
        <f t="array" aca="1" ref="D650" ca="1">IFERROR(INDEX('Wkly eq indx data joined'!$A$1:$AJ$1150,MATCH('Wkly eq indx data aligned'!$A650,OFFSET(INDIRECT(ADDRESS(1,MATCH(D$1,'Wkly eq indx data joined'!$1:$1,0),1,1,$A$1)),,,1150,1),0),MATCH(D$1,'Wkly eq indx data joined'!$1:$1,0)+1),D649)</f>
        <v>2373.4360000000001</v>
      </c>
      <c r="E650" s="9" cm="1">
        <f t="array" aca="1" ref="E650" ca="1">INDEX('Wkly eq indx data joined'!$A$1:$AJ$1150,MATCH('Wkly eq indx data aligned'!$A650,OFFSET(INDIRECT(ADDRESS(1,MATCH(E$1,'Wkly eq indx data joined'!$1:$1,0),1,1,$A$1)),,,1150,1),0),MATCH(E$1,'Wkly eq indx data joined'!$1:$1,0)+1)</f>
        <v>11361.2</v>
      </c>
      <c r="F650" s="9" cm="1">
        <f t="array" aca="1" ref="F650" ca="1">INDEX('Wkly eq indx data joined'!$A$1:$AJ$1150,MATCH('Wkly eq indx data aligned'!$A650,OFFSET(INDIRECT(ADDRESS(1,MATCH(F$1,'Wkly eq indx data joined'!$1:$1,0),1,1,$A$1)),,,1150,1),0),MATCH(F$1,'Wkly eq indx data joined'!$1:$1,0)+1)</f>
        <v>5777.47</v>
      </c>
      <c r="G650" s="9" cm="1">
        <f t="array" aca="1" ref="G650" ca="1">INDEX('Wkly eq indx data joined'!$A$1:$AJ$1150,MATCH('Wkly eq indx data aligned'!$A650,OFFSET(INDIRECT(ADDRESS(1,MATCH(G$1,'Wkly eq indx data joined'!$1:$1,0),1,1,$A$1)),,,1150,1),0),MATCH(G$1,'Wkly eq indx data joined'!$1:$1,0)+1)</f>
        <v>1278.05</v>
      </c>
      <c r="H650" s="9" cm="1">
        <f t="array" aca="1" ref="H650" ca="1">INDEX('Wkly eq indx data joined'!$A$1:$AJ$1150,MATCH('Wkly eq indx data aligned'!$A650,OFFSET(INDIRECT(ADDRESS(1,MATCH(H$1,'Wkly eq indx data joined'!$1:$1,0),1,1,$A$1)),,,1150,1),0),MATCH(H$1,'Wkly eq indx data joined'!$1:$1,0)+1)</f>
        <v>5260.19</v>
      </c>
      <c r="I650" s="9" cm="1">
        <f t="array" aca="1" ref="I650" ca="1">INDEX('Wkly eq indx data joined'!$A$1:$AJ$1150,MATCH('Wkly eq indx data aligned'!$A650,OFFSET(INDIRECT(ADDRESS(1,MATCH(I$1,'Wkly eq indx data joined'!$1:$1,0),1,1,$A$1)),,,1150,1),0),MATCH(I$1,'Wkly eq indx data joined'!$1:$1,0)+1)</f>
        <v>18558.34</v>
      </c>
      <c r="J650" s="9" cm="1">
        <f t="array" aca="1" ref="J650" ca="1">INDEX('Wkly eq indx data joined'!$A$1:$AJ$1150,MATCH('Wkly eq indx data aligned'!$A650,OFFSET(INDIRECT(ADDRESS(1,MATCH(J$1,'Wkly eq indx data joined'!$1:$1,0),1,1,$A$1)),,,1150,1),0),MATCH(J$1,'Wkly eq indx data joined'!$1:$1,0)+1)</f>
        <v>2950.47</v>
      </c>
      <c r="K650" s="9" cm="1">
        <f t="array" aca="1" ref="K650" ca="1">INDEX('Wkly eq indx data joined'!$A$1:$AJ$1150,MATCH('Wkly eq indx data aligned'!$A650,OFFSET(INDIRECT(ADDRESS(1,MATCH(K$1,'Wkly eq indx data joined'!$1:$1,0),1,1,$A$1)),,,1150,1),0),MATCH(K$1,'Wkly eq indx data joined'!$1:$1,0)+1)</f>
        <v>6050.29</v>
      </c>
      <c r="L650" s="12" cm="1">
        <f t="array" aca="1" ref="L650" ca="1">INDEX('Wkly eq indx data joined'!$A$1:$AJ$1150,MATCH('Wkly eq indx data aligned'!$A650+2,OFFSET(INDIRECT(ADDRESS(1,MATCH(L$1,'Wkly eq indx data joined'!$1:$1,0),1,1,$A$1)),,,1150,1),0),MATCH(L$1,'Wkly eq indx data joined'!$1:$1,0)+1)</f>
        <v>1834.51</v>
      </c>
      <c r="M650" s="9" cm="1">
        <f t="array" aca="1" ref="M650" ca="1">INDEX('Wkly eq indx data joined'!$A$1:$AJ$1150,MATCH('Wkly eq indx data aligned'!$A650,OFFSET(INDIRECT(ADDRESS(1,MATCH(M$1,'Wkly eq indx data joined'!$1:$1,0),1,1,$A$1)),,,1150,1),0),MATCH(M$1,'Wkly eq indx data joined'!$1:$1,0)+1)</f>
        <v>53402.9</v>
      </c>
      <c r="N650" s="9" cm="1">
        <f t="array" aca="1" ref="N650" ca="1">INDEX('Wkly eq indx data joined'!$A$1:$AJ$1150,MATCH('Wkly eq indx data aligned'!$A650,OFFSET(INDIRECT(ADDRESS(1,MATCH(N$1,'Wkly eq indx data joined'!$1:$1,0),1,1,$A$1)),,,1150,1),0),MATCH(N$1,'Wkly eq indx data joined'!$1:$1,0)+1)</f>
        <v>3013.95</v>
      </c>
      <c r="O650" s="13" cm="1">
        <f t="array" aca="1" ref="O650" ca="1">INDEX('Wkly eq indx data joined'!$A$1:$AJ$1150,MATCH('Wkly eq indx data aligned'!$A650+1,OFFSET(INDIRECT(ADDRESS(1,MATCH(O$1,'Wkly eq indx data joined'!$1:$1,0),1,1,$A$1)),,,1150,1),0),MATCH(O$1,'Wkly eq indx data joined'!$1:$1,0)+1)</f>
        <v>7106.09</v>
      </c>
      <c r="P650" s="12" cm="1">
        <f t="array" aca="1" ref="P650" ca="1">INDEX('Wkly eq indx data joined'!$A$1:$AJ$1150,MATCH('Wkly eq indx data aligned'!$A650+2,OFFSET(INDIRECT(ADDRESS(1,MATCH(P$1,'Wkly eq indx data joined'!$1:$1,0),1,1,$A$1)),,,1150,1),0),MATCH(P$1,'Wkly eq indx data joined'!$1:$1,0)+1)</f>
        <v>4841.6000000000004</v>
      </c>
      <c r="Q650" s="9" cm="1">
        <f t="array" aca="1" ref="Q650" ca="1">INDEX('Wkly eq indx data joined'!$A$1:$AJ$1150,MATCH('Wkly eq indx data aligned'!$A650,OFFSET(INDIRECT(ADDRESS(1,MATCH(Q$1,'Wkly eq indx data joined'!$1:$1,0),1,1,$A$1)),,,1150,1),0),MATCH(Q$1,'Wkly eq indx data joined'!$1:$1,0)+1)</f>
        <v>283.77</v>
      </c>
      <c r="R650" s="12" cm="1">
        <f t="array" aca="1" ref="R650" ca="1">INDEX('Wkly eq indx data joined'!$A$1:$AJ$1150,MATCH('Wkly eq indx data aligned'!$A650+2,OFFSET(INDIRECT(ADDRESS(1,MATCH(R$1,'Wkly eq indx data joined'!$1:$1,0),1,1,$A$1)),,,1150,1),0),MATCH(R$1,'Wkly eq indx data joined'!$1:$1,0)+1)</f>
        <v>1298.08</v>
      </c>
      <c r="S650" s="9" cm="1">
        <f t="array" aca="1" ref="S650" ca="1">INDEX('Wkly eq indx data joined'!$A$1:$AJ$1150,MATCH('Wkly eq indx data aligned'!$A650,OFFSET(INDIRECT(ADDRESS(1,MATCH(S$1,'Wkly eq indx data joined'!$1:$1,0),1,1,$A$1)),,,1150,1),0),MATCH(S$1,'Wkly eq indx data joined'!$1:$1,0)+1)</f>
        <v>29161</v>
      </c>
    </row>
    <row r="651" spans="1:19" x14ac:dyDescent="0.25">
      <c r="A651" s="4">
        <f t="shared" si="10"/>
        <v>41068</v>
      </c>
      <c r="B651" s="9" cm="1">
        <f t="array" aca="1" ref="B651" ca="1">INDEX('Wkly eq indx data joined'!$A$1:$AJ$1150,MATCH('Wkly eq indx data aligned'!$A651,OFFSET(INDIRECT(ADDRESS(1,MATCH(B$1,'Wkly eq indx data joined'!$1:$1,0),1,1,$A$1)),,,1150,1),0),MATCH(B$1,'Wkly eq indx data joined'!$1:$1,0)+1)</f>
        <v>4063.6950000000002</v>
      </c>
      <c r="C651" s="9" cm="1">
        <f t="array" aca="1" ref="C651" ca="1">INDEX('Wkly eq indx data joined'!$A$1:$AJ$1150,MATCH('Wkly eq indx data aligned'!$A651,OFFSET(INDIRECT(ADDRESS(1,MATCH(C$1,'Wkly eq indx data joined'!$1:$1,0),1,1,$A$1)),,,1150,1),0),MATCH(C$1,'Wkly eq indx data joined'!$1:$1,0)+1)</f>
        <v>8459.26</v>
      </c>
      <c r="D651" s="18" cm="1">
        <f t="array" aca="1" ref="D651" ca="1">IFERROR(INDEX('Wkly eq indx data joined'!$A$1:$AJ$1150,MATCH('Wkly eq indx data aligned'!$A651,OFFSET(INDIRECT(ADDRESS(1,MATCH(D$1,'Wkly eq indx data joined'!$1:$1,0),1,1,$A$1)),,,1150,1),0),MATCH(D$1,'Wkly eq indx data joined'!$1:$1,0)+1),D650)</f>
        <v>2281.4470000000001</v>
      </c>
      <c r="E651" s="9" cm="1">
        <f t="array" aca="1" ref="E651" ca="1">INDEX('Wkly eq indx data joined'!$A$1:$AJ$1150,MATCH('Wkly eq indx data aligned'!$A651,OFFSET(INDIRECT(ADDRESS(1,MATCH(E$1,'Wkly eq indx data joined'!$1:$1,0),1,1,$A$1)),,,1150,1),0),MATCH(E$1,'Wkly eq indx data joined'!$1:$1,0)+1)</f>
        <v>11500.63</v>
      </c>
      <c r="F651" s="9" cm="1">
        <f t="array" aca="1" ref="F651" ca="1">INDEX('Wkly eq indx data joined'!$A$1:$AJ$1150,MATCH('Wkly eq indx data aligned'!$A651,OFFSET(INDIRECT(ADDRESS(1,MATCH(F$1,'Wkly eq indx data joined'!$1:$1,0),1,1,$A$1)),,,1150,1),0),MATCH(F$1,'Wkly eq indx data joined'!$1:$1,0)+1)</f>
        <v>5869.32</v>
      </c>
      <c r="G651" s="9" cm="1">
        <f t="array" aca="1" ref="G651" ca="1">INDEX('Wkly eq indx data joined'!$A$1:$AJ$1150,MATCH('Wkly eq indx data aligned'!$A651,OFFSET(INDIRECT(ADDRESS(1,MATCH(G$1,'Wkly eq indx data joined'!$1:$1,0),1,1,$A$1)),,,1150,1),0),MATCH(G$1,'Wkly eq indx data joined'!$1:$1,0)+1)</f>
        <v>1325.66</v>
      </c>
      <c r="H651" s="9" cm="1">
        <f t="array" aca="1" ref="H651" ca="1">INDEX('Wkly eq indx data joined'!$A$1:$AJ$1150,MATCH('Wkly eq indx data aligned'!$A651,OFFSET(INDIRECT(ADDRESS(1,MATCH(H$1,'Wkly eq indx data joined'!$1:$1,0),1,1,$A$1)),,,1150,1),0),MATCH(H$1,'Wkly eq indx data joined'!$1:$1,0)+1)</f>
        <v>5435.08</v>
      </c>
      <c r="I651" s="9" cm="1">
        <f t="array" aca="1" ref="I651" ca="1">INDEX('Wkly eq indx data joined'!$A$1:$AJ$1150,MATCH('Wkly eq indx data aligned'!$A651,OFFSET(INDIRECT(ADDRESS(1,MATCH(I$1,'Wkly eq indx data joined'!$1:$1,0),1,1,$A$1)),,,1150,1),0),MATCH(I$1,'Wkly eq indx data joined'!$1:$1,0)+1)</f>
        <v>18502.34</v>
      </c>
      <c r="J651" s="9" cm="1">
        <f t="array" aca="1" ref="J651" ca="1">INDEX('Wkly eq indx data joined'!$A$1:$AJ$1150,MATCH('Wkly eq indx data aligned'!$A651,OFFSET(INDIRECT(ADDRESS(1,MATCH(J$1,'Wkly eq indx data joined'!$1:$1,0),1,1,$A$1)),,,1150,1),0),MATCH(J$1,'Wkly eq indx data joined'!$1:$1,0)+1)</f>
        <v>3051.69</v>
      </c>
      <c r="K651" s="9" cm="1">
        <f t="array" aca="1" ref="K651" ca="1">INDEX('Wkly eq indx data joined'!$A$1:$AJ$1150,MATCH('Wkly eq indx data aligned'!$A651,OFFSET(INDIRECT(ADDRESS(1,MATCH(K$1,'Wkly eq indx data joined'!$1:$1,0),1,1,$A$1)),,,1150,1),0),MATCH(K$1,'Wkly eq indx data joined'!$1:$1,0)+1)</f>
        <v>6130.82</v>
      </c>
      <c r="L651" s="12" cm="1">
        <f t="array" aca="1" ref="L651" ca="1">INDEX('Wkly eq indx data joined'!$A$1:$AJ$1150,MATCH('Wkly eq indx data aligned'!$A651+2,OFFSET(INDIRECT(ADDRESS(1,MATCH(L$1,'Wkly eq indx data joined'!$1:$1,0),1,1,$A$1)),,,1150,1),0),MATCH(L$1,'Wkly eq indx data joined'!$1:$1,0)+1)</f>
        <v>1835.64</v>
      </c>
      <c r="M651" s="9" cm="1">
        <f t="array" aca="1" ref="M651" ca="1">INDEX('Wkly eq indx data joined'!$A$1:$AJ$1150,MATCH('Wkly eq indx data aligned'!$A651,OFFSET(INDIRECT(ADDRESS(1,MATCH(M$1,'Wkly eq indx data joined'!$1:$1,0),1,1,$A$1)),,,1150,1),0),MATCH(M$1,'Wkly eq indx data joined'!$1:$1,0)+1)</f>
        <v>54429.9</v>
      </c>
      <c r="N651" s="9" cm="1">
        <f t="array" aca="1" ref="N651" ca="1">INDEX('Wkly eq indx data joined'!$A$1:$AJ$1150,MATCH('Wkly eq indx data aligned'!$A651,OFFSET(INDIRECT(ADDRESS(1,MATCH(N$1,'Wkly eq indx data joined'!$1:$1,0),1,1,$A$1)),,,1150,1),0),MATCH(N$1,'Wkly eq indx data joined'!$1:$1,0)+1)</f>
        <v>3048.17</v>
      </c>
      <c r="O651" s="13" cm="1">
        <f t="array" aca="1" ref="O651" ca="1">INDEX('Wkly eq indx data joined'!$A$1:$AJ$1150,MATCH('Wkly eq indx data aligned'!$A651+1,OFFSET(INDIRECT(ADDRESS(1,MATCH(O$1,'Wkly eq indx data joined'!$1:$1,0),1,1,$A$1)),,,1150,1),0),MATCH(O$1,'Wkly eq indx data joined'!$1:$1,0)+1)</f>
        <v>6999.65</v>
      </c>
      <c r="P651" s="12" cm="1">
        <f t="array" aca="1" ref="P651" ca="1">INDEX('Wkly eq indx data joined'!$A$1:$AJ$1150,MATCH('Wkly eq indx data aligned'!$A651+2,OFFSET(INDIRECT(ADDRESS(1,MATCH(P$1,'Wkly eq indx data joined'!$1:$1,0),1,1,$A$1)),,,1150,1),0),MATCH(P$1,'Wkly eq indx data joined'!$1:$1,0)+1)</f>
        <v>5068.3500000000004</v>
      </c>
      <c r="Q651" s="9" cm="1">
        <f t="array" aca="1" ref="Q651" ca="1">INDEX('Wkly eq indx data joined'!$A$1:$AJ$1150,MATCH('Wkly eq indx data aligned'!$A651,OFFSET(INDIRECT(ADDRESS(1,MATCH(Q$1,'Wkly eq indx data joined'!$1:$1,0),1,1,$A$1)),,,1150,1),0),MATCH(Q$1,'Wkly eq indx data joined'!$1:$1,0)+1)</f>
        <v>291.73</v>
      </c>
      <c r="R651" s="12" cm="1">
        <f t="array" aca="1" ref="R651" ca="1">INDEX('Wkly eq indx data joined'!$A$1:$AJ$1150,MATCH('Wkly eq indx data aligned'!$A651+2,OFFSET(INDIRECT(ADDRESS(1,MATCH(R$1,'Wkly eq indx data joined'!$1:$1,0),1,1,$A$1)),,,1150,1),0),MATCH(R$1,'Wkly eq indx data joined'!$1:$1,0)+1)</f>
        <v>1338.07</v>
      </c>
      <c r="S651" s="9" cm="1">
        <f t="array" aca="1" ref="S651" ca="1">INDEX('Wkly eq indx data joined'!$A$1:$AJ$1150,MATCH('Wkly eq indx data aligned'!$A651,OFFSET(INDIRECT(ADDRESS(1,MATCH(S$1,'Wkly eq indx data joined'!$1:$1,0),1,1,$A$1)),,,1150,1),0),MATCH(S$1,'Wkly eq indx data joined'!$1:$1,0)+1)</f>
        <v>29705.42</v>
      </c>
    </row>
    <row r="652" spans="1:19" x14ac:dyDescent="0.25">
      <c r="A652" s="4">
        <f t="shared" si="10"/>
        <v>41075</v>
      </c>
      <c r="B652" s="9" cm="1">
        <f t="array" aca="1" ref="B652" ca="1">INDEX('Wkly eq indx data joined'!$A$1:$AJ$1150,MATCH('Wkly eq indx data aligned'!$A652,OFFSET(INDIRECT(ADDRESS(1,MATCH(B$1,'Wkly eq indx data joined'!$1:$1,0),1,1,$A$1)),,,1150,1),0),MATCH(B$1,'Wkly eq indx data joined'!$1:$1,0)+1)</f>
        <v>4057.3330000000001</v>
      </c>
      <c r="C652" s="9" cm="1">
        <f t="array" aca="1" ref="C652" ca="1">INDEX('Wkly eq indx data joined'!$A$1:$AJ$1150,MATCH('Wkly eq indx data aligned'!$A652,OFFSET(INDIRECT(ADDRESS(1,MATCH(C$1,'Wkly eq indx data joined'!$1:$1,0),1,1,$A$1)),,,1150,1),0),MATCH(C$1,'Wkly eq indx data joined'!$1:$1,0)+1)</f>
        <v>8569.32</v>
      </c>
      <c r="D652" s="18" cm="1">
        <f t="array" aca="1" ref="D652" ca="1">IFERROR(INDEX('Wkly eq indx data joined'!$A$1:$AJ$1150,MATCH('Wkly eq indx data aligned'!$A652,OFFSET(INDIRECT(ADDRESS(1,MATCH(D$1,'Wkly eq indx data joined'!$1:$1,0),1,1,$A$1)),,,1150,1),0),MATCH(D$1,'Wkly eq indx data joined'!$1:$1,0)+1),D651)</f>
        <v>2306.85</v>
      </c>
      <c r="E652" s="9" cm="1">
        <f t="array" aca="1" ref="E652" ca="1">INDEX('Wkly eq indx data joined'!$A$1:$AJ$1150,MATCH('Wkly eq indx data aligned'!$A652,OFFSET(INDIRECT(ADDRESS(1,MATCH(E$1,'Wkly eq indx data joined'!$1:$1,0),1,1,$A$1)),,,1150,1),0),MATCH(E$1,'Wkly eq indx data joined'!$1:$1,0)+1)</f>
        <v>11524.9</v>
      </c>
      <c r="F652" s="9" cm="1">
        <f t="array" aca="1" ref="F652" ca="1">INDEX('Wkly eq indx data joined'!$A$1:$AJ$1150,MATCH('Wkly eq indx data aligned'!$A652,OFFSET(INDIRECT(ADDRESS(1,MATCH(F$1,'Wkly eq indx data joined'!$1:$1,0),1,1,$A$1)),,,1150,1),0),MATCH(F$1,'Wkly eq indx data joined'!$1:$1,0)+1)</f>
        <v>5911.82</v>
      </c>
      <c r="G652" s="9" cm="1">
        <f t="array" aca="1" ref="G652" ca="1">INDEX('Wkly eq indx data joined'!$A$1:$AJ$1150,MATCH('Wkly eq indx data aligned'!$A652,OFFSET(INDIRECT(ADDRESS(1,MATCH(G$1,'Wkly eq indx data joined'!$1:$1,0),1,1,$A$1)),,,1150,1),0),MATCH(G$1,'Wkly eq indx data joined'!$1:$1,0)+1)</f>
        <v>1342.84</v>
      </c>
      <c r="H652" s="9" cm="1">
        <f t="array" aca="1" ref="H652" ca="1">INDEX('Wkly eq indx data joined'!$A$1:$AJ$1150,MATCH('Wkly eq indx data aligned'!$A652,OFFSET(INDIRECT(ADDRESS(1,MATCH(H$1,'Wkly eq indx data joined'!$1:$1,0),1,1,$A$1)),,,1150,1),0),MATCH(H$1,'Wkly eq indx data joined'!$1:$1,0)+1)</f>
        <v>5478.81</v>
      </c>
      <c r="I652" s="9" cm="1">
        <f t="array" aca="1" ref="I652" ca="1">INDEX('Wkly eq indx data joined'!$A$1:$AJ$1150,MATCH('Wkly eq indx data aligned'!$A652,OFFSET(INDIRECT(ADDRESS(1,MATCH(I$1,'Wkly eq indx data joined'!$1:$1,0),1,1,$A$1)),,,1150,1),0),MATCH(I$1,'Wkly eq indx data joined'!$1:$1,0)+1)</f>
        <v>19233.939999999999</v>
      </c>
      <c r="J652" s="9" cm="1">
        <f t="array" aca="1" ref="J652" ca="1">INDEX('Wkly eq indx data joined'!$A$1:$AJ$1150,MATCH('Wkly eq indx data aligned'!$A652,OFFSET(INDIRECT(ADDRESS(1,MATCH(J$1,'Wkly eq indx data joined'!$1:$1,0),1,1,$A$1)),,,1150,1),0),MATCH(J$1,'Wkly eq indx data joined'!$1:$1,0)+1)</f>
        <v>3087.62</v>
      </c>
      <c r="K652" s="9" cm="1">
        <f t="array" aca="1" ref="K652" ca="1">INDEX('Wkly eq indx data joined'!$A$1:$AJ$1150,MATCH('Wkly eq indx data aligned'!$A652,OFFSET(INDIRECT(ADDRESS(1,MATCH(K$1,'Wkly eq indx data joined'!$1:$1,0),1,1,$A$1)),,,1150,1),0),MATCH(K$1,'Wkly eq indx data joined'!$1:$1,0)+1)</f>
        <v>6229.41</v>
      </c>
      <c r="L652" s="12" cm="1">
        <f t="array" aca="1" ref="L652" ca="1">INDEX('Wkly eq indx data joined'!$A$1:$AJ$1150,MATCH('Wkly eq indx data aligned'!$A652+2,OFFSET(INDIRECT(ADDRESS(1,MATCH(L$1,'Wkly eq indx data joined'!$1:$1,0),1,1,$A$1)),,,1150,1),0),MATCH(L$1,'Wkly eq indx data joined'!$1:$1,0)+1)</f>
        <v>1858.16</v>
      </c>
      <c r="M652" s="9" cm="1">
        <f t="array" aca="1" ref="M652" ca="1">INDEX('Wkly eq indx data joined'!$A$1:$AJ$1150,MATCH('Wkly eq indx data aligned'!$A652,OFFSET(INDIRECT(ADDRESS(1,MATCH(M$1,'Wkly eq indx data joined'!$1:$1,0),1,1,$A$1)),,,1150,1),0),MATCH(M$1,'Wkly eq indx data joined'!$1:$1,0)+1)</f>
        <v>56104.7</v>
      </c>
      <c r="N652" s="9" cm="1">
        <f t="array" aca="1" ref="N652" ca="1">INDEX('Wkly eq indx data joined'!$A$1:$AJ$1150,MATCH('Wkly eq indx data aligned'!$A652,OFFSET(INDIRECT(ADDRESS(1,MATCH(N$1,'Wkly eq indx data joined'!$1:$1,0),1,1,$A$1)),,,1150,1),0),MATCH(N$1,'Wkly eq indx data joined'!$1:$1,0)+1)</f>
        <v>3069.58</v>
      </c>
      <c r="O652" s="13" cm="1">
        <f t="array" aca="1" ref="O652" ca="1">INDEX('Wkly eq indx data joined'!$A$1:$AJ$1150,MATCH('Wkly eq indx data aligned'!$A652+1,OFFSET(INDIRECT(ADDRESS(1,MATCH(O$1,'Wkly eq indx data joined'!$1:$1,0),1,1,$A$1)),,,1150,1),0),MATCH(O$1,'Wkly eq indx data joined'!$1:$1,0)+1)</f>
        <v>7155.83</v>
      </c>
      <c r="P652" s="12" cm="1">
        <f t="array" aca="1" ref="P652" ca="1">INDEX('Wkly eq indx data joined'!$A$1:$AJ$1150,MATCH('Wkly eq indx data aligned'!$A652+2,OFFSET(INDIRECT(ADDRESS(1,MATCH(P$1,'Wkly eq indx data joined'!$1:$1,0),1,1,$A$1)),,,1150,1),0),MATCH(P$1,'Wkly eq indx data joined'!$1:$1,0)+1)</f>
        <v>5139.05</v>
      </c>
      <c r="Q652" s="9" cm="1">
        <f t="array" aca="1" ref="Q652" ca="1">INDEX('Wkly eq indx data joined'!$A$1:$AJ$1150,MATCH('Wkly eq indx data aligned'!$A652,OFFSET(INDIRECT(ADDRESS(1,MATCH(Q$1,'Wkly eq indx data joined'!$1:$1,0),1,1,$A$1)),,,1150,1),0),MATCH(Q$1,'Wkly eq indx data joined'!$1:$1,0)+1)</f>
        <v>297.58</v>
      </c>
      <c r="R652" s="12" cm="1">
        <f t="array" aca="1" ref="R652" ca="1">INDEX('Wkly eq indx data joined'!$A$1:$AJ$1150,MATCH('Wkly eq indx data aligned'!$A652+2,OFFSET(INDIRECT(ADDRESS(1,MATCH(R$1,'Wkly eq indx data joined'!$1:$1,0),1,1,$A$1)),,,1150,1),0),MATCH(R$1,'Wkly eq indx data joined'!$1:$1,0)+1)</f>
        <v>1375.23</v>
      </c>
      <c r="S652" s="9" cm="1">
        <f t="array" aca="1" ref="S652" ca="1">INDEX('Wkly eq indx data joined'!$A$1:$AJ$1150,MATCH('Wkly eq indx data aligned'!$A652,OFFSET(INDIRECT(ADDRESS(1,MATCH(S$1,'Wkly eq indx data joined'!$1:$1,0),1,1,$A$1)),,,1150,1),0),MATCH(S$1,'Wkly eq indx data joined'!$1:$1,0)+1)</f>
        <v>29977.279999999999</v>
      </c>
    </row>
    <row r="653" spans="1:19" x14ac:dyDescent="0.25">
      <c r="A653" s="4">
        <f t="shared" si="10"/>
        <v>41082</v>
      </c>
      <c r="B653" s="9" cm="1">
        <f t="array" aca="1" ref="B653" ca="1">INDEX('Wkly eq indx data joined'!$A$1:$AJ$1150,MATCH('Wkly eq indx data aligned'!$A653,OFFSET(INDIRECT(ADDRESS(1,MATCH(B$1,'Wkly eq indx data joined'!$1:$1,0),1,1,$A$1)),,,1150,1),0),MATCH(B$1,'Wkly eq indx data joined'!$1:$1,0)+1)</f>
        <v>4048.2109999999998</v>
      </c>
      <c r="C653" s="9" cm="1">
        <f t="array" aca="1" ref="C653" ca="1">INDEX('Wkly eq indx data joined'!$A$1:$AJ$1150,MATCH('Wkly eq indx data aligned'!$A653,OFFSET(INDIRECT(ADDRESS(1,MATCH(C$1,'Wkly eq indx data joined'!$1:$1,0),1,1,$A$1)),,,1150,1),0),MATCH(C$1,'Wkly eq indx data joined'!$1:$1,0)+1)</f>
        <v>8798.35</v>
      </c>
      <c r="D653" s="18" cm="1">
        <f t="array" aca="1" ref="D653" ca="1">IFERROR(INDEX('Wkly eq indx data joined'!$A$1:$AJ$1150,MATCH('Wkly eq indx data aligned'!$A653,OFFSET(INDIRECT(ADDRESS(1,MATCH(D$1,'Wkly eq indx data joined'!$1:$1,0),1,1,$A$1)),,,1150,1),0),MATCH(D$1,'Wkly eq indx data joined'!$1:$1,0)+1),D652)</f>
        <v>2260.877</v>
      </c>
      <c r="E653" s="9" cm="1">
        <f t="array" aca="1" ref="E653" ca="1">INDEX('Wkly eq indx data joined'!$A$1:$AJ$1150,MATCH('Wkly eq indx data aligned'!$A653,OFFSET(INDIRECT(ADDRESS(1,MATCH(E$1,'Wkly eq indx data joined'!$1:$1,0),1,1,$A$1)),,,1150,1),0),MATCH(E$1,'Wkly eq indx data joined'!$1:$1,0)+1)</f>
        <v>11435.54</v>
      </c>
      <c r="F653" s="9" cm="1">
        <f t="array" aca="1" ref="F653" ca="1">INDEX('Wkly eq indx data joined'!$A$1:$AJ$1150,MATCH('Wkly eq indx data aligned'!$A653,OFFSET(INDIRECT(ADDRESS(1,MATCH(F$1,'Wkly eq indx data joined'!$1:$1,0),1,1,$A$1)),,,1150,1),0),MATCH(F$1,'Wkly eq indx data joined'!$1:$1,0)+1)</f>
        <v>5989.33</v>
      </c>
      <c r="G653" s="9" cm="1">
        <f t="array" aca="1" ref="G653" ca="1">INDEX('Wkly eq indx data joined'!$A$1:$AJ$1150,MATCH('Wkly eq indx data aligned'!$A653,OFFSET(INDIRECT(ADDRESS(1,MATCH(G$1,'Wkly eq indx data joined'!$1:$1,0),1,1,$A$1)),,,1150,1),0),MATCH(G$1,'Wkly eq indx data joined'!$1:$1,0)+1)</f>
        <v>1335.02</v>
      </c>
      <c r="H653" s="9" cm="1">
        <f t="array" aca="1" ref="H653" ca="1">INDEX('Wkly eq indx data joined'!$A$1:$AJ$1150,MATCH('Wkly eq indx data aligned'!$A653,OFFSET(INDIRECT(ADDRESS(1,MATCH(H$1,'Wkly eq indx data joined'!$1:$1,0),1,1,$A$1)),,,1150,1),0),MATCH(H$1,'Wkly eq indx data joined'!$1:$1,0)+1)</f>
        <v>5513.69</v>
      </c>
      <c r="I653" s="9" cm="1">
        <f t="array" aca="1" ref="I653" ca="1">INDEX('Wkly eq indx data joined'!$A$1:$AJ$1150,MATCH('Wkly eq indx data aligned'!$A653,OFFSET(INDIRECT(ADDRESS(1,MATCH(I$1,'Wkly eq indx data joined'!$1:$1,0),1,1,$A$1)),,,1150,1),0),MATCH(I$1,'Wkly eq indx data joined'!$1:$1,0)+1)</f>
        <v>18995.13</v>
      </c>
      <c r="J653" s="9" cm="1">
        <f t="array" aca="1" ref="J653" ca="1">INDEX('Wkly eq indx data joined'!$A$1:$AJ$1150,MATCH('Wkly eq indx data aligned'!$A653,OFFSET(INDIRECT(ADDRESS(1,MATCH(J$1,'Wkly eq indx data joined'!$1:$1,0),1,1,$A$1)),,,1150,1),0),MATCH(J$1,'Wkly eq indx data joined'!$1:$1,0)+1)</f>
        <v>3090.9</v>
      </c>
      <c r="K653" s="9" cm="1">
        <f t="array" aca="1" ref="K653" ca="1">INDEX('Wkly eq indx data joined'!$A$1:$AJ$1150,MATCH('Wkly eq indx data aligned'!$A653,OFFSET(INDIRECT(ADDRESS(1,MATCH(K$1,'Wkly eq indx data joined'!$1:$1,0),1,1,$A$1)),,,1150,1),0),MATCH(K$1,'Wkly eq indx data joined'!$1:$1,0)+1)</f>
        <v>6263.25</v>
      </c>
      <c r="L653" s="12" cm="1">
        <f t="array" aca="1" ref="L653" ca="1">INDEX('Wkly eq indx data joined'!$A$1:$AJ$1150,MATCH('Wkly eq indx data aligned'!$A653+2,OFFSET(INDIRECT(ADDRESS(1,MATCH(L$1,'Wkly eq indx data joined'!$1:$1,0),1,1,$A$1)),,,1150,1),0),MATCH(L$1,'Wkly eq indx data joined'!$1:$1,0)+1)</f>
        <v>1847.39</v>
      </c>
      <c r="M653" s="9" cm="1">
        <f t="array" aca="1" ref="M653" ca="1">INDEX('Wkly eq indx data joined'!$A$1:$AJ$1150,MATCH('Wkly eq indx data aligned'!$A653,OFFSET(INDIRECT(ADDRESS(1,MATCH(M$1,'Wkly eq indx data joined'!$1:$1,0),1,1,$A$1)),,,1150,1),0),MATCH(M$1,'Wkly eq indx data joined'!$1:$1,0)+1)</f>
        <v>55439.5</v>
      </c>
      <c r="N653" s="9" cm="1">
        <f t="array" aca="1" ref="N653" ca="1">INDEX('Wkly eq indx data joined'!$A$1:$AJ$1150,MATCH('Wkly eq indx data aligned'!$A653,OFFSET(INDIRECT(ADDRESS(1,MATCH(N$1,'Wkly eq indx data joined'!$1:$1,0),1,1,$A$1)),,,1150,1),0),MATCH(N$1,'Wkly eq indx data joined'!$1:$1,0)+1)</f>
        <v>3041.76</v>
      </c>
      <c r="O653" s="13" cm="1">
        <f t="array" aca="1" ref="O653" ca="1">INDEX('Wkly eq indx data joined'!$A$1:$AJ$1150,MATCH('Wkly eq indx data aligned'!$A653+1,OFFSET(INDIRECT(ADDRESS(1,MATCH(O$1,'Wkly eq indx data joined'!$1:$1,0),1,1,$A$1)),,,1150,1),0),MATCH(O$1,'Wkly eq indx data joined'!$1:$1,0)+1)</f>
        <v>7222.05</v>
      </c>
      <c r="P653" s="12" cm="1">
        <f t="array" aca="1" ref="P653" ca="1">INDEX('Wkly eq indx data joined'!$A$1:$AJ$1150,MATCH('Wkly eq indx data aligned'!$A653+2,OFFSET(INDIRECT(ADDRESS(1,MATCH(P$1,'Wkly eq indx data joined'!$1:$1,0),1,1,$A$1)),,,1150,1),0),MATCH(P$1,'Wkly eq indx data joined'!$1:$1,0)+1)</f>
        <v>5146.05</v>
      </c>
      <c r="Q653" s="9" cm="1">
        <f t="array" aca="1" ref="Q653" ca="1">INDEX('Wkly eq indx data joined'!$A$1:$AJ$1150,MATCH('Wkly eq indx data aligned'!$A653,OFFSET(INDIRECT(ADDRESS(1,MATCH(Q$1,'Wkly eq indx data joined'!$1:$1,0),1,1,$A$1)),,,1150,1),0),MATCH(Q$1,'Wkly eq indx data joined'!$1:$1,0)+1)</f>
        <v>298.76</v>
      </c>
      <c r="R653" s="12" cm="1">
        <f t="array" aca="1" ref="R653" ca="1">INDEX('Wkly eq indx data joined'!$A$1:$AJ$1150,MATCH('Wkly eq indx data aligned'!$A653+2,OFFSET(INDIRECT(ADDRESS(1,MATCH(R$1,'Wkly eq indx data joined'!$1:$1,0),1,1,$A$1)),,,1150,1),0),MATCH(R$1,'Wkly eq indx data joined'!$1:$1,0)+1)</f>
        <v>1347.15</v>
      </c>
      <c r="S653" s="9" cm="1">
        <f t="array" aca="1" ref="S653" ca="1">INDEX('Wkly eq indx data joined'!$A$1:$AJ$1150,MATCH('Wkly eq indx data aligned'!$A653,OFFSET(INDIRECT(ADDRESS(1,MATCH(S$1,'Wkly eq indx data joined'!$1:$1,0),1,1,$A$1)),,,1150,1),0),MATCH(S$1,'Wkly eq indx data joined'!$1:$1,0)+1)</f>
        <v>30025.43</v>
      </c>
    </row>
    <row r="654" spans="1:19" x14ac:dyDescent="0.25">
      <c r="A654" s="4">
        <f t="shared" si="10"/>
        <v>41089</v>
      </c>
      <c r="B654" s="9" cm="1">
        <f t="array" aca="1" ref="B654" ca="1">INDEX('Wkly eq indx data joined'!$A$1:$AJ$1150,MATCH('Wkly eq indx data aligned'!$A654,OFFSET(INDIRECT(ADDRESS(1,MATCH(B$1,'Wkly eq indx data joined'!$1:$1,0),1,1,$A$1)),,,1150,1),0),MATCH(B$1,'Wkly eq indx data joined'!$1:$1,0)+1)</f>
        <v>4094.6329999999998</v>
      </c>
      <c r="C654" s="9" cm="1">
        <f t="array" aca="1" ref="C654" ca="1">INDEX('Wkly eq indx data joined'!$A$1:$AJ$1150,MATCH('Wkly eq indx data aligned'!$A654,OFFSET(INDIRECT(ADDRESS(1,MATCH(C$1,'Wkly eq indx data joined'!$1:$1,0),1,1,$A$1)),,,1150,1),0),MATCH(C$1,'Wkly eq indx data joined'!$1:$1,0)+1)</f>
        <v>9006.7800000000007</v>
      </c>
      <c r="D654" s="18" cm="1">
        <f t="array" aca="1" ref="D654" ca="1">IFERROR(INDEX('Wkly eq indx data joined'!$A$1:$AJ$1150,MATCH('Wkly eq indx data aligned'!$A654,OFFSET(INDIRECT(ADDRESS(1,MATCH(D$1,'Wkly eq indx data joined'!$1:$1,0),1,1,$A$1)),,,1150,1),0),MATCH(D$1,'Wkly eq indx data joined'!$1:$1,0)+1),D653)</f>
        <v>2225.431</v>
      </c>
      <c r="E654" s="9" cm="1">
        <f t="array" aca="1" ref="E654" ca="1">INDEX('Wkly eq indx data joined'!$A$1:$AJ$1150,MATCH('Wkly eq indx data aligned'!$A654,OFFSET(INDIRECT(ADDRESS(1,MATCH(E$1,'Wkly eq indx data joined'!$1:$1,0),1,1,$A$1)),,,1150,1),0),MATCH(E$1,'Wkly eq indx data joined'!$1:$1,0)+1)</f>
        <v>11596.56</v>
      </c>
      <c r="F654" s="9" cm="1">
        <f t="array" aca="1" ref="F654" ca="1">INDEX('Wkly eq indx data joined'!$A$1:$AJ$1150,MATCH('Wkly eq indx data aligned'!$A654,OFFSET(INDIRECT(ADDRESS(1,MATCH(F$1,'Wkly eq indx data joined'!$1:$1,0),1,1,$A$1)),,,1150,1),0),MATCH(F$1,'Wkly eq indx data joined'!$1:$1,0)+1)</f>
        <v>6066.86</v>
      </c>
      <c r="G654" s="9" cm="1">
        <f t="array" aca="1" ref="G654" ca="1">INDEX('Wkly eq indx data joined'!$A$1:$AJ$1150,MATCH('Wkly eq indx data aligned'!$A654,OFFSET(INDIRECT(ADDRESS(1,MATCH(G$1,'Wkly eq indx data joined'!$1:$1,0),1,1,$A$1)),,,1150,1),0),MATCH(G$1,'Wkly eq indx data joined'!$1:$1,0)+1)</f>
        <v>1362.16</v>
      </c>
      <c r="H654" s="9" cm="1">
        <f t="array" aca="1" ref="H654" ca="1">INDEX('Wkly eq indx data joined'!$A$1:$AJ$1150,MATCH('Wkly eq indx data aligned'!$A654,OFFSET(INDIRECT(ADDRESS(1,MATCH(H$1,'Wkly eq indx data joined'!$1:$1,0),1,1,$A$1)),,,1150,1),0),MATCH(H$1,'Wkly eq indx data joined'!$1:$1,0)+1)</f>
        <v>5571.15</v>
      </c>
      <c r="I654" s="9" cm="1">
        <f t="array" aca="1" ref="I654" ca="1">INDEX('Wkly eq indx data joined'!$A$1:$AJ$1150,MATCH('Wkly eq indx data aligned'!$A654,OFFSET(INDIRECT(ADDRESS(1,MATCH(I$1,'Wkly eq indx data joined'!$1:$1,0),1,1,$A$1)),,,1150,1),0),MATCH(I$1,'Wkly eq indx data joined'!$1:$1,0)+1)</f>
        <v>19441.46</v>
      </c>
      <c r="J654" s="9" cm="1">
        <f t="array" aca="1" ref="J654" ca="1">INDEX('Wkly eq indx data joined'!$A$1:$AJ$1150,MATCH('Wkly eq indx data aligned'!$A654,OFFSET(INDIRECT(ADDRESS(1,MATCH(J$1,'Wkly eq indx data joined'!$1:$1,0),1,1,$A$1)),,,1150,1),0),MATCH(J$1,'Wkly eq indx data joined'!$1:$1,0)+1)</f>
        <v>3196.65</v>
      </c>
      <c r="K654" s="9" cm="1">
        <f t="array" aca="1" ref="K654" ca="1">INDEX('Wkly eq indx data joined'!$A$1:$AJ$1150,MATCH('Wkly eq indx data aligned'!$A654,OFFSET(INDIRECT(ADDRESS(1,MATCH(K$1,'Wkly eq indx data joined'!$1:$1,0),1,1,$A$1)),,,1150,1),0),MATCH(K$1,'Wkly eq indx data joined'!$1:$1,0)+1)</f>
        <v>6416.28</v>
      </c>
      <c r="L654" s="12" cm="1">
        <f t="array" aca="1" ref="L654" ca="1">INDEX('Wkly eq indx data joined'!$A$1:$AJ$1150,MATCH('Wkly eq indx data aligned'!$A654+2,OFFSET(INDIRECT(ADDRESS(1,MATCH(L$1,'Wkly eq indx data joined'!$1:$1,0),1,1,$A$1)),,,1150,1),0),MATCH(L$1,'Wkly eq indx data joined'!$1:$1,0)+1)</f>
        <v>1854.01</v>
      </c>
      <c r="M654" s="9" cm="1">
        <f t="array" aca="1" ref="M654" ca="1">INDEX('Wkly eq indx data joined'!$A$1:$AJ$1150,MATCH('Wkly eq indx data aligned'!$A654,OFFSET(INDIRECT(ADDRESS(1,MATCH(M$1,'Wkly eq indx data joined'!$1:$1,0),1,1,$A$1)),,,1150,1),0),MATCH(M$1,'Wkly eq indx data joined'!$1:$1,0)+1)</f>
        <v>54354.6</v>
      </c>
      <c r="N654" s="9" cm="1">
        <f t="array" aca="1" ref="N654" ca="1">INDEX('Wkly eq indx data joined'!$A$1:$AJ$1150,MATCH('Wkly eq indx data aligned'!$A654,OFFSET(INDIRECT(ADDRESS(1,MATCH(N$1,'Wkly eq indx data joined'!$1:$1,0),1,1,$A$1)),,,1150,1),0),MATCH(N$1,'Wkly eq indx data joined'!$1:$1,0)+1)</f>
        <v>3148.62</v>
      </c>
      <c r="O654" s="13" cm="1">
        <f t="array" aca="1" ref="O654" ca="1">INDEX('Wkly eq indx data joined'!$A$1:$AJ$1150,MATCH('Wkly eq indx data aligned'!$A654+1,OFFSET(INDIRECT(ADDRESS(1,MATCH(O$1,'Wkly eq indx data joined'!$1:$1,0),1,1,$A$1)),,,1150,1),0),MATCH(O$1,'Wkly eq indx data joined'!$1:$1,0)+1)</f>
        <v>7296.28</v>
      </c>
      <c r="P654" s="12" cm="1">
        <f t="array" aca="1" ref="P654" ca="1">INDEX('Wkly eq indx data joined'!$A$1:$AJ$1150,MATCH('Wkly eq indx data aligned'!$A654+2,OFFSET(INDIRECT(ADDRESS(1,MATCH(P$1,'Wkly eq indx data joined'!$1:$1,0),1,1,$A$1)),,,1150,1),0),MATCH(P$1,'Wkly eq indx data joined'!$1:$1,0)+1)</f>
        <v>5278.9</v>
      </c>
      <c r="Q654" s="9" cm="1">
        <f t="array" aca="1" ref="Q654" ca="1">INDEX('Wkly eq indx data joined'!$A$1:$AJ$1150,MATCH('Wkly eq indx data aligned'!$A654,OFFSET(INDIRECT(ADDRESS(1,MATCH(Q$1,'Wkly eq indx data joined'!$1:$1,0),1,1,$A$1)),,,1150,1),0),MATCH(Q$1,'Wkly eq indx data joined'!$1:$1,0)+1)</f>
        <v>307.31</v>
      </c>
      <c r="R654" s="12" cm="1">
        <f t="array" aca="1" ref="R654" ca="1">INDEX('Wkly eq indx data joined'!$A$1:$AJ$1150,MATCH('Wkly eq indx data aligned'!$A654+2,OFFSET(INDIRECT(ADDRESS(1,MATCH(R$1,'Wkly eq indx data joined'!$1:$1,0),1,1,$A$1)),,,1150,1),0),MATCH(R$1,'Wkly eq indx data joined'!$1:$1,0)+1)</f>
        <v>1387.52</v>
      </c>
      <c r="S654" s="9" cm="1">
        <f t="array" aca="1" ref="S654" ca="1">INDEX('Wkly eq indx data joined'!$A$1:$AJ$1150,MATCH('Wkly eq indx data aligned'!$A654,OFFSET(INDIRECT(ADDRESS(1,MATCH(S$1,'Wkly eq indx data joined'!$1:$1,0),1,1,$A$1)),,,1150,1),0),MATCH(S$1,'Wkly eq indx data joined'!$1:$1,0)+1)</f>
        <v>29638.01</v>
      </c>
    </row>
    <row r="655" spans="1:19" x14ac:dyDescent="0.25">
      <c r="A655" s="4">
        <f t="shared" si="10"/>
        <v>41096</v>
      </c>
      <c r="B655" s="9" cm="1">
        <f t="array" aca="1" ref="B655" ca="1">INDEX('Wkly eq indx data joined'!$A$1:$AJ$1150,MATCH('Wkly eq indx data aligned'!$A655,OFFSET(INDIRECT(ADDRESS(1,MATCH(B$1,'Wkly eq indx data joined'!$1:$1,0),1,1,$A$1)),,,1150,1),0),MATCH(B$1,'Wkly eq indx data joined'!$1:$1,0)+1)</f>
        <v>4157.8069999999998</v>
      </c>
      <c r="C655" s="9" cm="1">
        <f t="array" aca="1" ref="C655" ca="1">INDEX('Wkly eq indx data joined'!$A$1:$AJ$1150,MATCH('Wkly eq indx data aligned'!$A655,OFFSET(INDIRECT(ADDRESS(1,MATCH(C$1,'Wkly eq indx data joined'!$1:$1,0),1,1,$A$1)),,,1150,1),0),MATCH(C$1,'Wkly eq indx data joined'!$1:$1,0)+1)</f>
        <v>9020.75</v>
      </c>
      <c r="D655" s="18" cm="1">
        <f t="array" aca="1" ref="D655" ca="1">IFERROR(INDEX('Wkly eq indx data joined'!$A$1:$AJ$1150,MATCH('Wkly eq indx data aligned'!$A655,OFFSET(INDIRECT(ADDRESS(1,MATCH(D$1,'Wkly eq indx data joined'!$1:$1,0),1,1,$A$1)),,,1150,1),0),MATCH(D$1,'Wkly eq indx data joined'!$1:$1,0)+1),D654)</f>
        <v>2223.5790000000002</v>
      </c>
      <c r="E655" s="9" cm="1">
        <f t="array" aca="1" ref="E655" ca="1">INDEX('Wkly eq indx data joined'!$A$1:$AJ$1150,MATCH('Wkly eq indx data aligned'!$A655,OFFSET(INDIRECT(ADDRESS(1,MATCH(E$1,'Wkly eq indx data joined'!$1:$1,0),1,1,$A$1)),,,1150,1),0),MATCH(E$1,'Wkly eq indx data joined'!$1:$1,0)+1)</f>
        <v>11659.96</v>
      </c>
      <c r="F655" s="9" cm="1">
        <f t="array" aca="1" ref="F655" ca="1">INDEX('Wkly eq indx data joined'!$A$1:$AJ$1150,MATCH('Wkly eq indx data aligned'!$A655,OFFSET(INDIRECT(ADDRESS(1,MATCH(F$1,'Wkly eq indx data joined'!$1:$1,0),1,1,$A$1)),,,1150,1),0),MATCH(F$1,'Wkly eq indx data joined'!$1:$1,0)+1)</f>
        <v>6183.67</v>
      </c>
      <c r="G655" s="9" cm="1">
        <f t="array" aca="1" ref="G655" ca="1">INDEX('Wkly eq indx data joined'!$A$1:$AJ$1150,MATCH('Wkly eq indx data aligned'!$A655,OFFSET(INDIRECT(ADDRESS(1,MATCH(G$1,'Wkly eq indx data joined'!$1:$1,0),1,1,$A$1)),,,1150,1),0),MATCH(G$1,'Wkly eq indx data joined'!$1:$1,0)+1)</f>
        <v>1354.68</v>
      </c>
      <c r="H655" s="9" cm="1">
        <f t="array" aca="1" ref="H655" ca="1">INDEX('Wkly eq indx data joined'!$A$1:$AJ$1150,MATCH('Wkly eq indx data aligned'!$A655,OFFSET(INDIRECT(ADDRESS(1,MATCH(H$1,'Wkly eq indx data joined'!$1:$1,0),1,1,$A$1)),,,1150,1),0),MATCH(H$1,'Wkly eq indx data joined'!$1:$1,0)+1)</f>
        <v>5662.63</v>
      </c>
      <c r="I655" s="9" cm="1">
        <f t="array" aca="1" ref="I655" ca="1">INDEX('Wkly eq indx data joined'!$A$1:$AJ$1150,MATCH('Wkly eq indx data aligned'!$A655,OFFSET(INDIRECT(ADDRESS(1,MATCH(I$1,'Wkly eq indx data joined'!$1:$1,0),1,1,$A$1)),,,1150,1),0),MATCH(I$1,'Wkly eq indx data joined'!$1:$1,0)+1)</f>
        <v>19800.64</v>
      </c>
      <c r="J655" s="9" cm="1">
        <f t="array" aca="1" ref="J655" ca="1">INDEX('Wkly eq indx data joined'!$A$1:$AJ$1150,MATCH('Wkly eq indx data aligned'!$A655,OFFSET(INDIRECT(ADDRESS(1,MATCH(J$1,'Wkly eq indx data joined'!$1:$1,0),1,1,$A$1)),,,1150,1),0),MATCH(J$1,'Wkly eq indx data joined'!$1:$1,0)+1)</f>
        <v>3168.79</v>
      </c>
      <c r="K655" s="9" cm="1">
        <f t="array" aca="1" ref="K655" ca="1">INDEX('Wkly eq indx data joined'!$A$1:$AJ$1150,MATCH('Wkly eq indx data aligned'!$A655,OFFSET(INDIRECT(ADDRESS(1,MATCH(K$1,'Wkly eq indx data joined'!$1:$1,0),1,1,$A$1)),,,1150,1),0),MATCH(K$1,'Wkly eq indx data joined'!$1:$1,0)+1)</f>
        <v>6410.11</v>
      </c>
      <c r="L655" s="12" cm="1">
        <f t="array" aca="1" ref="L655" ca="1">INDEX('Wkly eq indx data joined'!$A$1:$AJ$1150,MATCH('Wkly eq indx data aligned'!$A655+2,OFFSET(INDIRECT(ADDRESS(1,MATCH(L$1,'Wkly eq indx data joined'!$1:$1,0),1,1,$A$1)),,,1150,1),0),MATCH(L$1,'Wkly eq indx data joined'!$1:$1,0)+1)</f>
        <v>1858.2</v>
      </c>
      <c r="M655" s="9" cm="1">
        <f t="array" aca="1" ref="M655" ca="1">INDEX('Wkly eq indx data joined'!$A$1:$AJ$1150,MATCH('Wkly eq indx data aligned'!$A655,OFFSET(INDIRECT(ADDRESS(1,MATCH(M$1,'Wkly eq indx data joined'!$1:$1,0),1,1,$A$1)),,,1150,1),0),MATCH(M$1,'Wkly eq indx data joined'!$1:$1,0)+1)</f>
        <v>55394.1</v>
      </c>
      <c r="N655" s="9" cm="1">
        <f t="array" aca="1" ref="N655" ca="1">INDEX('Wkly eq indx data joined'!$A$1:$AJ$1150,MATCH('Wkly eq indx data aligned'!$A655,OFFSET(INDIRECT(ADDRESS(1,MATCH(N$1,'Wkly eq indx data joined'!$1:$1,0),1,1,$A$1)),,,1150,1),0),MATCH(N$1,'Wkly eq indx data joined'!$1:$1,0)+1)</f>
        <v>3173.15</v>
      </c>
      <c r="O655" s="13" cm="1">
        <f t="array" aca="1" ref="O655" ca="1">INDEX('Wkly eq indx data joined'!$A$1:$AJ$1150,MATCH('Wkly eq indx data aligned'!$A655+1,OFFSET(INDIRECT(ADDRESS(1,MATCH(O$1,'Wkly eq indx data joined'!$1:$1,0),1,1,$A$1)),,,1150,1),0),MATCH(O$1,'Wkly eq indx data joined'!$1:$1,0)+1)</f>
        <v>7368.59</v>
      </c>
      <c r="P655" s="12" cm="1">
        <f t="array" aca="1" ref="P655" ca="1">INDEX('Wkly eq indx data joined'!$A$1:$AJ$1150,MATCH('Wkly eq indx data aligned'!$A655+2,OFFSET(INDIRECT(ADDRESS(1,MATCH(P$1,'Wkly eq indx data joined'!$1:$1,0),1,1,$A$1)),,,1150,1),0),MATCH(P$1,'Wkly eq indx data joined'!$1:$1,0)+1)</f>
        <v>5316.95</v>
      </c>
      <c r="Q655" s="9" cm="1">
        <f t="array" aca="1" ref="Q655" ca="1">INDEX('Wkly eq indx data joined'!$A$1:$AJ$1150,MATCH('Wkly eq indx data aligned'!$A655,OFFSET(INDIRECT(ADDRESS(1,MATCH(Q$1,'Wkly eq indx data joined'!$1:$1,0),1,1,$A$1)),,,1150,1),0),MATCH(Q$1,'Wkly eq indx data joined'!$1:$1,0)+1)</f>
        <v>309.83999999999997</v>
      </c>
      <c r="R655" s="12" cm="1">
        <f t="array" aca="1" ref="R655" ca="1">INDEX('Wkly eq indx data joined'!$A$1:$AJ$1150,MATCH('Wkly eq indx data aligned'!$A655+2,OFFSET(INDIRECT(ADDRESS(1,MATCH(R$1,'Wkly eq indx data joined'!$1:$1,0),1,1,$A$1)),,,1150,1),0),MATCH(R$1,'Wkly eq indx data joined'!$1:$1,0)+1)</f>
        <v>1414.28</v>
      </c>
      <c r="S655" s="9" cm="1">
        <f t="array" aca="1" ref="S655" ca="1">INDEX('Wkly eq indx data joined'!$A$1:$AJ$1150,MATCH('Wkly eq indx data aligned'!$A655,OFFSET(INDIRECT(ADDRESS(1,MATCH(S$1,'Wkly eq indx data joined'!$1:$1,0),1,1,$A$1)),,,1150,1),0),MATCH(S$1,'Wkly eq indx data joined'!$1:$1,0)+1)</f>
        <v>30056.92</v>
      </c>
    </row>
    <row r="656" spans="1:19" x14ac:dyDescent="0.25">
      <c r="A656" s="4">
        <f t="shared" si="10"/>
        <v>41103</v>
      </c>
      <c r="B656" s="9" cm="1">
        <f t="array" aca="1" ref="B656" ca="1">INDEX('Wkly eq indx data joined'!$A$1:$AJ$1150,MATCH('Wkly eq indx data aligned'!$A656,OFFSET(INDIRECT(ADDRESS(1,MATCH(B$1,'Wkly eq indx data joined'!$1:$1,0),1,1,$A$1)),,,1150,1),0),MATCH(B$1,'Wkly eq indx data joined'!$1:$1,0)+1)</f>
        <v>4082.2460000000001</v>
      </c>
      <c r="C656" s="9" cm="1">
        <f t="array" aca="1" ref="C656" ca="1">INDEX('Wkly eq indx data joined'!$A$1:$AJ$1150,MATCH('Wkly eq indx data aligned'!$A656,OFFSET(INDIRECT(ADDRESS(1,MATCH(C$1,'Wkly eq indx data joined'!$1:$1,0),1,1,$A$1)),,,1150,1),0),MATCH(C$1,'Wkly eq indx data joined'!$1:$1,0)+1)</f>
        <v>8724.1200000000008</v>
      </c>
      <c r="D656" s="18" cm="1">
        <f t="array" aca="1" ref="D656" ca="1">IFERROR(INDEX('Wkly eq indx data joined'!$A$1:$AJ$1150,MATCH('Wkly eq indx data aligned'!$A656,OFFSET(INDIRECT(ADDRESS(1,MATCH(D$1,'Wkly eq indx data joined'!$1:$1,0),1,1,$A$1)),,,1150,1),0),MATCH(D$1,'Wkly eq indx data joined'!$1:$1,0)+1),D655)</f>
        <v>2185.895</v>
      </c>
      <c r="E656" s="9" cm="1">
        <f t="array" aca="1" ref="E656" ca="1">INDEX('Wkly eq indx data joined'!$A$1:$AJ$1150,MATCH('Wkly eq indx data aligned'!$A656,OFFSET(INDIRECT(ADDRESS(1,MATCH(E$1,'Wkly eq indx data joined'!$1:$1,0),1,1,$A$1)),,,1150,1),0),MATCH(E$1,'Wkly eq indx data joined'!$1:$1,0)+1)</f>
        <v>11514.53</v>
      </c>
      <c r="F656" s="9" cm="1">
        <f t="array" aca="1" ref="F656" ca="1">INDEX('Wkly eq indx data joined'!$A$1:$AJ$1150,MATCH('Wkly eq indx data aligned'!$A656,OFFSET(INDIRECT(ADDRESS(1,MATCH(F$1,'Wkly eq indx data joined'!$1:$1,0),1,1,$A$1)),,,1150,1),0),MATCH(F$1,'Wkly eq indx data joined'!$1:$1,0)+1)</f>
        <v>6181.81</v>
      </c>
      <c r="G656" s="9" cm="1">
        <f t="array" aca="1" ref="G656" ca="1">INDEX('Wkly eq indx data joined'!$A$1:$AJ$1150,MATCH('Wkly eq indx data aligned'!$A656,OFFSET(INDIRECT(ADDRESS(1,MATCH(G$1,'Wkly eq indx data joined'!$1:$1,0),1,1,$A$1)),,,1150,1),0),MATCH(G$1,'Wkly eq indx data joined'!$1:$1,0)+1)</f>
        <v>1356.78</v>
      </c>
      <c r="H656" s="9" cm="1">
        <f t="array" aca="1" ref="H656" ca="1">INDEX('Wkly eq indx data joined'!$A$1:$AJ$1150,MATCH('Wkly eq indx data aligned'!$A656,OFFSET(INDIRECT(ADDRESS(1,MATCH(H$1,'Wkly eq indx data joined'!$1:$1,0),1,1,$A$1)),,,1150,1),0),MATCH(H$1,'Wkly eq indx data joined'!$1:$1,0)+1)</f>
        <v>5666.13</v>
      </c>
      <c r="I656" s="9" cm="1">
        <f t="array" aca="1" ref="I656" ca="1">INDEX('Wkly eq indx data joined'!$A$1:$AJ$1150,MATCH('Wkly eq indx data aligned'!$A656,OFFSET(INDIRECT(ADDRESS(1,MATCH(I$1,'Wkly eq indx data joined'!$1:$1,0),1,1,$A$1)),,,1150,1),0),MATCH(I$1,'Wkly eq indx data joined'!$1:$1,0)+1)</f>
        <v>19092.63</v>
      </c>
      <c r="J656" s="9" cm="1">
        <f t="array" aca="1" ref="J656" ca="1">INDEX('Wkly eq indx data joined'!$A$1:$AJ$1150,MATCH('Wkly eq indx data aligned'!$A656,OFFSET(INDIRECT(ADDRESS(1,MATCH(J$1,'Wkly eq indx data joined'!$1:$1,0),1,1,$A$1)),,,1150,1),0),MATCH(J$1,'Wkly eq indx data joined'!$1:$1,0)+1)</f>
        <v>3180.81</v>
      </c>
      <c r="K656" s="9" cm="1">
        <f t="array" aca="1" ref="K656" ca="1">INDEX('Wkly eq indx data joined'!$A$1:$AJ$1150,MATCH('Wkly eq indx data aligned'!$A656,OFFSET(INDIRECT(ADDRESS(1,MATCH(K$1,'Wkly eq indx data joined'!$1:$1,0),1,1,$A$1)),,,1150,1),0),MATCH(K$1,'Wkly eq indx data joined'!$1:$1,0)+1)</f>
        <v>6557.1</v>
      </c>
      <c r="L656" s="12" cm="1">
        <f t="array" aca="1" ref="L656" ca="1">INDEX('Wkly eq indx data joined'!$A$1:$AJ$1150,MATCH('Wkly eq indx data aligned'!$A656+2,OFFSET(INDIRECT(ADDRESS(1,MATCH(L$1,'Wkly eq indx data joined'!$1:$1,0),1,1,$A$1)),,,1150,1),0),MATCH(L$1,'Wkly eq indx data joined'!$1:$1,0)+1)</f>
        <v>1812.89</v>
      </c>
      <c r="M656" s="9" cm="1">
        <f t="array" aca="1" ref="M656" ca="1">INDEX('Wkly eq indx data joined'!$A$1:$AJ$1150,MATCH('Wkly eq indx data aligned'!$A656,OFFSET(INDIRECT(ADDRESS(1,MATCH(M$1,'Wkly eq indx data joined'!$1:$1,0),1,1,$A$1)),,,1150,1),0),MATCH(M$1,'Wkly eq indx data joined'!$1:$1,0)+1)</f>
        <v>54330.5</v>
      </c>
      <c r="N656" s="9" cm="1">
        <f t="array" aca="1" ref="N656" ca="1">INDEX('Wkly eq indx data joined'!$A$1:$AJ$1150,MATCH('Wkly eq indx data aligned'!$A656,OFFSET(INDIRECT(ADDRESS(1,MATCH(N$1,'Wkly eq indx data joined'!$1:$1,0),1,1,$A$1)),,,1150,1),0),MATCH(N$1,'Wkly eq indx data joined'!$1:$1,0)+1)</f>
        <v>3183.97</v>
      </c>
      <c r="O656" s="13" cm="1">
        <f t="array" aca="1" ref="O656" ca="1">INDEX('Wkly eq indx data joined'!$A$1:$AJ$1150,MATCH('Wkly eq indx data aligned'!$A656+1,OFFSET(INDIRECT(ADDRESS(1,MATCH(O$1,'Wkly eq indx data joined'!$1:$1,0),1,1,$A$1)),,,1150,1),0),MATCH(O$1,'Wkly eq indx data joined'!$1:$1,0)+1)</f>
        <v>7104.27</v>
      </c>
      <c r="P656" s="12" cm="1">
        <f t="array" aca="1" ref="P656" ca="1">INDEX('Wkly eq indx data joined'!$A$1:$AJ$1150,MATCH('Wkly eq indx data aligned'!$A656+2,OFFSET(INDIRECT(ADDRESS(1,MATCH(P$1,'Wkly eq indx data joined'!$1:$1,0),1,1,$A$1)),,,1150,1),0),MATCH(P$1,'Wkly eq indx data joined'!$1:$1,0)+1)</f>
        <v>5227.25</v>
      </c>
      <c r="Q656" s="9" cm="1">
        <f t="array" aca="1" ref="Q656" ca="1">INDEX('Wkly eq indx data joined'!$A$1:$AJ$1150,MATCH('Wkly eq indx data aligned'!$A656,OFFSET(INDIRECT(ADDRESS(1,MATCH(Q$1,'Wkly eq indx data joined'!$1:$1,0),1,1,$A$1)),,,1150,1),0),MATCH(Q$1,'Wkly eq indx data joined'!$1:$1,0)+1)</f>
        <v>314.60000000000002</v>
      </c>
      <c r="R656" s="12" cm="1">
        <f t="array" aca="1" ref="R656" ca="1">INDEX('Wkly eq indx data joined'!$A$1:$AJ$1150,MATCH('Wkly eq indx data aligned'!$A656+2,OFFSET(INDIRECT(ADDRESS(1,MATCH(R$1,'Wkly eq indx data joined'!$1:$1,0),1,1,$A$1)),,,1150,1),0),MATCH(R$1,'Wkly eq indx data joined'!$1:$1,0)+1)</f>
        <v>1416.5</v>
      </c>
      <c r="S656" s="9" cm="1">
        <f t="array" aca="1" ref="S656" ca="1">INDEX('Wkly eq indx data joined'!$A$1:$AJ$1150,MATCH('Wkly eq indx data aligned'!$A656,OFFSET(INDIRECT(ADDRESS(1,MATCH(S$1,'Wkly eq indx data joined'!$1:$1,0),1,1,$A$1)),,,1150,1),0),MATCH(S$1,'Wkly eq indx data joined'!$1:$1,0)+1)</f>
        <v>29663.61</v>
      </c>
    </row>
    <row r="657" spans="1:19" x14ac:dyDescent="0.25">
      <c r="A657" s="4">
        <f t="shared" si="10"/>
        <v>41110</v>
      </c>
      <c r="B657" s="9" cm="1">
        <f t="array" aca="1" ref="B657" ca="1">INDEX('Wkly eq indx data joined'!$A$1:$AJ$1150,MATCH('Wkly eq indx data aligned'!$A657,OFFSET(INDIRECT(ADDRESS(1,MATCH(B$1,'Wkly eq indx data joined'!$1:$1,0),1,1,$A$1)),,,1150,1),0),MATCH(B$1,'Wkly eq indx data joined'!$1:$1,0)+1)</f>
        <v>4199.1239999999998</v>
      </c>
      <c r="C657" s="9" cm="1">
        <f t="array" aca="1" ref="C657" ca="1">INDEX('Wkly eq indx data joined'!$A$1:$AJ$1150,MATCH('Wkly eq indx data aligned'!$A657,OFFSET(INDIRECT(ADDRESS(1,MATCH(C$1,'Wkly eq indx data joined'!$1:$1,0),1,1,$A$1)),,,1150,1),0),MATCH(C$1,'Wkly eq indx data joined'!$1:$1,0)+1)</f>
        <v>8669.8700000000008</v>
      </c>
      <c r="D657" s="18" cm="1">
        <f t="array" aca="1" ref="D657" ca="1">IFERROR(INDEX('Wkly eq indx data joined'!$A$1:$AJ$1150,MATCH('Wkly eq indx data aligned'!$A657,OFFSET(INDIRECT(ADDRESS(1,MATCH(D$1,'Wkly eq indx data joined'!$1:$1,0),1,1,$A$1)),,,1150,1),0),MATCH(D$1,'Wkly eq indx data joined'!$1:$1,0)+1),D656)</f>
        <v>2168.6379999999999</v>
      </c>
      <c r="E657" s="9" cm="1">
        <f t="array" aca="1" ref="E657" ca="1">INDEX('Wkly eq indx data joined'!$A$1:$AJ$1150,MATCH('Wkly eq indx data aligned'!$A657,OFFSET(INDIRECT(ADDRESS(1,MATCH(E$1,'Wkly eq indx data joined'!$1:$1,0),1,1,$A$1)),,,1150,1),0),MATCH(E$1,'Wkly eq indx data joined'!$1:$1,0)+1)</f>
        <v>11622.91</v>
      </c>
      <c r="F657" s="9" cm="1">
        <f t="array" aca="1" ref="F657" ca="1">INDEX('Wkly eq indx data joined'!$A$1:$AJ$1150,MATCH('Wkly eq indx data aligned'!$A657,OFFSET(INDIRECT(ADDRESS(1,MATCH(F$1,'Wkly eq indx data joined'!$1:$1,0),1,1,$A$1)),,,1150,1),0),MATCH(F$1,'Wkly eq indx data joined'!$1:$1,0)+1)</f>
        <v>6284.81</v>
      </c>
      <c r="G657" s="9" cm="1">
        <f t="array" aca="1" ref="G657" ca="1">INDEX('Wkly eq indx data joined'!$A$1:$AJ$1150,MATCH('Wkly eq indx data aligned'!$A657,OFFSET(INDIRECT(ADDRESS(1,MATCH(G$1,'Wkly eq indx data joined'!$1:$1,0),1,1,$A$1)),,,1150,1),0),MATCH(G$1,'Wkly eq indx data joined'!$1:$1,0)+1)</f>
        <v>1362.66</v>
      </c>
      <c r="H657" s="9" cm="1">
        <f t="array" aca="1" ref="H657" ca="1">INDEX('Wkly eq indx data joined'!$A$1:$AJ$1150,MATCH('Wkly eq indx data aligned'!$A657,OFFSET(INDIRECT(ADDRESS(1,MATCH(H$1,'Wkly eq indx data joined'!$1:$1,0),1,1,$A$1)),,,1150,1),0),MATCH(H$1,'Wkly eq indx data joined'!$1:$1,0)+1)</f>
        <v>5651.77</v>
      </c>
      <c r="I657" s="9" cm="1">
        <f t="array" aca="1" ref="I657" ca="1">INDEX('Wkly eq indx data joined'!$A$1:$AJ$1150,MATCH('Wkly eq indx data aligned'!$A657,OFFSET(INDIRECT(ADDRESS(1,MATCH(I$1,'Wkly eq indx data joined'!$1:$1,0),1,1,$A$1)),,,1150,1),0),MATCH(I$1,'Wkly eq indx data joined'!$1:$1,0)+1)</f>
        <v>19640.8</v>
      </c>
      <c r="J657" s="9" cm="1">
        <f t="array" aca="1" ref="J657" ca="1">INDEX('Wkly eq indx data joined'!$A$1:$AJ$1150,MATCH('Wkly eq indx data aligned'!$A657,OFFSET(INDIRECT(ADDRESS(1,MATCH(J$1,'Wkly eq indx data joined'!$1:$1,0),1,1,$A$1)),,,1150,1),0),MATCH(J$1,'Wkly eq indx data joined'!$1:$1,0)+1)</f>
        <v>3193.89</v>
      </c>
      <c r="K657" s="9" cm="1">
        <f t="array" aca="1" ref="K657" ca="1">INDEX('Wkly eq indx data joined'!$A$1:$AJ$1150,MATCH('Wkly eq indx data aligned'!$A657,OFFSET(INDIRECT(ADDRESS(1,MATCH(K$1,'Wkly eq indx data joined'!$1:$1,0),1,1,$A$1)),,,1150,1),0),MATCH(K$1,'Wkly eq indx data joined'!$1:$1,0)+1)</f>
        <v>6630.02</v>
      </c>
      <c r="L657" s="12" cm="1">
        <f t="array" aca="1" ref="L657" ca="1">INDEX('Wkly eq indx data joined'!$A$1:$AJ$1150,MATCH('Wkly eq indx data aligned'!$A657+2,OFFSET(INDIRECT(ADDRESS(1,MATCH(L$1,'Wkly eq indx data joined'!$1:$1,0),1,1,$A$1)),,,1150,1),0),MATCH(L$1,'Wkly eq indx data joined'!$1:$1,0)+1)</f>
        <v>1822.93</v>
      </c>
      <c r="M657" s="9" cm="1">
        <f t="array" aca="1" ref="M657" ca="1">INDEX('Wkly eq indx data joined'!$A$1:$AJ$1150,MATCH('Wkly eq indx data aligned'!$A657,OFFSET(INDIRECT(ADDRESS(1,MATCH(M$1,'Wkly eq indx data joined'!$1:$1,0),1,1,$A$1)),,,1150,1),0),MATCH(M$1,'Wkly eq indx data joined'!$1:$1,0)+1)</f>
        <v>54194.8</v>
      </c>
      <c r="N657" s="9" cm="1">
        <f t="array" aca="1" ref="N657" ca="1">INDEX('Wkly eq indx data joined'!$A$1:$AJ$1150,MATCH('Wkly eq indx data aligned'!$A657,OFFSET(INDIRECT(ADDRESS(1,MATCH(N$1,'Wkly eq indx data joined'!$1:$1,0),1,1,$A$1)),,,1150,1),0),MATCH(N$1,'Wkly eq indx data joined'!$1:$1,0)+1)</f>
        <v>3206</v>
      </c>
      <c r="O657" s="13" cm="1">
        <f t="array" aca="1" ref="O657" ca="1">INDEX('Wkly eq indx data joined'!$A$1:$AJ$1150,MATCH('Wkly eq indx data aligned'!$A657+1,OFFSET(INDIRECT(ADDRESS(1,MATCH(O$1,'Wkly eq indx data joined'!$1:$1,0),1,1,$A$1)),,,1150,1),0),MATCH(O$1,'Wkly eq indx data joined'!$1:$1,0)+1)</f>
        <v>7164.68</v>
      </c>
      <c r="P657" s="12" cm="1">
        <f t="array" aca="1" ref="P657" ca="1">INDEX('Wkly eq indx data joined'!$A$1:$AJ$1150,MATCH('Wkly eq indx data aligned'!$A657+2,OFFSET(INDIRECT(ADDRESS(1,MATCH(P$1,'Wkly eq indx data joined'!$1:$1,0),1,1,$A$1)),,,1150,1),0),MATCH(P$1,'Wkly eq indx data joined'!$1:$1,0)+1)</f>
        <v>5205.1000000000004</v>
      </c>
      <c r="Q657" s="9" cm="1">
        <f t="array" aca="1" ref="Q657" ca="1">INDEX('Wkly eq indx data joined'!$A$1:$AJ$1150,MATCH('Wkly eq indx data aligned'!$A657,OFFSET(INDIRECT(ADDRESS(1,MATCH(Q$1,'Wkly eq indx data joined'!$1:$1,0),1,1,$A$1)),,,1150,1),0),MATCH(Q$1,'Wkly eq indx data joined'!$1:$1,0)+1)</f>
        <v>319.75</v>
      </c>
      <c r="R657" s="12" cm="1">
        <f t="array" aca="1" ref="R657" ca="1">INDEX('Wkly eq indx data joined'!$A$1:$AJ$1150,MATCH('Wkly eq indx data aligned'!$A657+2,OFFSET(INDIRECT(ADDRESS(1,MATCH(R$1,'Wkly eq indx data joined'!$1:$1,0),1,1,$A$1)),,,1150,1),0),MATCH(R$1,'Wkly eq indx data joined'!$1:$1,0)+1)</f>
        <v>1415.38</v>
      </c>
      <c r="S657" s="9" cm="1">
        <f t="array" aca="1" ref="S657" ca="1">INDEX('Wkly eq indx data joined'!$A$1:$AJ$1150,MATCH('Wkly eq indx data aligned'!$A657,OFFSET(INDIRECT(ADDRESS(1,MATCH(S$1,'Wkly eq indx data joined'!$1:$1,0),1,1,$A$1)),,,1150,1),0),MATCH(S$1,'Wkly eq indx data joined'!$1:$1,0)+1)</f>
        <v>30074.29</v>
      </c>
    </row>
    <row r="658" spans="1:19" x14ac:dyDescent="0.25">
      <c r="A658" s="4">
        <f t="shared" si="10"/>
        <v>41117</v>
      </c>
      <c r="B658" s="9" cm="1">
        <f t="array" aca="1" ref="B658" ca="1">INDEX('Wkly eq indx data joined'!$A$1:$AJ$1150,MATCH('Wkly eq indx data aligned'!$A658,OFFSET(INDIRECT(ADDRESS(1,MATCH(B$1,'Wkly eq indx data joined'!$1:$1,0),1,1,$A$1)),,,1150,1),0),MATCH(B$1,'Wkly eq indx data joined'!$1:$1,0)+1)</f>
        <v>4209.7700000000004</v>
      </c>
      <c r="C658" s="9" cm="1">
        <f t="array" aca="1" ref="C658" ca="1">INDEX('Wkly eq indx data joined'!$A$1:$AJ$1150,MATCH('Wkly eq indx data aligned'!$A658,OFFSET(INDIRECT(ADDRESS(1,MATCH(C$1,'Wkly eq indx data joined'!$1:$1,0),1,1,$A$1)),,,1150,1),0),MATCH(C$1,'Wkly eq indx data joined'!$1:$1,0)+1)</f>
        <v>8566.64</v>
      </c>
      <c r="D658" s="18" cm="1">
        <f t="array" aca="1" ref="D658" ca="1">IFERROR(INDEX('Wkly eq indx data joined'!$A$1:$AJ$1150,MATCH('Wkly eq indx data aligned'!$A658,OFFSET(INDIRECT(ADDRESS(1,MATCH(D$1,'Wkly eq indx data joined'!$1:$1,0),1,1,$A$1)),,,1150,1),0),MATCH(D$1,'Wkly eq indx data joined'!$1:$1,0)+1),D657)</f>
        <v>2128.7649999999999</v>
      </c>
      <c r="E658" s="9" cm="1">
        <f t="array" aca="1" ref="E658" ca="1">INDEX('Wkly eq indx data joined'!$A$1:$AJ$1150,MATCH('Wkly eq indx data aligned'!$A658,OFFSET(INDIRECT(ADDRESS(1,MATCH(E$1,'Wkly eq indx data joined'!$1:$1,0),1,1,$A$1)),,,1150,1),0),MATCH(E$1,'Wkly eq indx data joined'!$1:$1,0)+1)</f>
        <v>11766.36</v>
      </c>
      <c r="F658" s="9" cm="1">
        <f t="array" aca="1" ref="F658" ca="1">INDEX('Wkly eq indx data joined'!$A$1:$AJ$1150,MATCH('Wkly eq indx data aligned'!$A658,OFFSET(INDIRECT(ADDRESS(1,MATCH(F$1,'Wkly eq indx data joined'!$1:$1,0),1,1,$A$1)),,,1150,1),0),MATCH(F$1,'Wkly eq indx data joined'!$1:$1,0)+1)</f>
        <v>6362.82</v>
      </c>
      <c r="G658" s="9" cm="1">
        <f t="array" aca="1" ref="G658" ca="1">INDEX('Wkly eq indx data joined'!$A$1:$AJ$1150,MATCH('Wkly eq indx data aligned'!$A658,OFFSET(INDIRECT(ADDRESS(1,MATCH(G$1,'Wkly eq indx data joined'!$1:$1,0),1,1,$A$1)),,,1150,1),0),MATCH(G$1,'Wkly eq indx data joined'!$1:$1,0)+1)</f>
        <v>1385.97</v>
      </c>
      <c r="H658" s="9" cm="1">
        <f t="array" aca="1" ref="H658" ca="1">INDEX('Wkly eq indx data joined'!$A$1:$AJ$1150,MATCH('Wkly eq indx data aligned'!$A658,OFFSET(INDIRECT(ADDRESS(1,MATCH(H$1,'Wkly eq indx data joined'!$1:$1,0),1,1,$A$1)),,,1150,1),0),MATCH(H$1,'Wkly eq indx data joined'!$1:$1,0)+1)</f>
        <v>5627.21</v>
      </c>
      <c r="I658" s="9" cm="1">
        <f t="array" aca="1" ref="I658" ca="1">INDEX('Wkly eq indx data joined'!$A$1:$AJ$1150,MATCH('Wkly eq indx data aligned'!$A658,OFFSET(INDIRECT(ADDRESS(1,MATCH(I$1,'Wkly eq indx data joined'!$1:$1,0),1,1,$A$1)),,,1150,1),0),MATCH(I$1,'Wkly eq indx data joined'!$1:$1,0)+1)</f>
        <v>19274.96</v>
      </c>
      <c r="J658" s="9" cm="1">
        <f t="array" aca="1" ref="J658" ca="1">INDEX('Wkly eq indx data joined'!$A$1:$AJ$1150,MATCH('Wkly eq indx data aligned'!$A658,OFFSET(INDIRECT(ADDRESS(1,MATCH(J$1,'Wkly eq indx data joined'!$1:$1,0),1,1,$A$1)),,,1150,1),0),MATCH(J$1,'Wkly eq indx data joined'!$1:$1,0)+1)</f>
        <v>3280.19</v>
      </c>
      <c r="K658" s="9" cm="1">
        <f t="array" aca="1" ref="K658" ca="1">INDEX('Wkly eq indx data joined'!$A$1:$AJ$1150,MATCH('Wkly eq indx data aligned'!$A658,OFFSET(INDIRECT(ADDRESS(1,MATCH(K$1,'Wkly eq indx data joined'!$1:$1,0),1,1,$A$1)),,,1150,1),0),MATCH(K$1,'Wkly eq indx data joined'!$1:$1,0)+1)</f>
        <v>6689.4</v>
      </c>
      <c r="L658" s="12" cm="1">
        <f t="array" aca="1" ref="L658" ca="1">INDEX('Wkly eq indx data joined'!$A$1:$AJ$1150,MATCH('Wkly eq indx data aligned'!$A658+2,OFFSET(INDIRECT(ADDRESS(1,MATCH(L$1,'Wkly eq indx data joined'!$1:$1,0),1,1,$A$1)),,,1150,1),0),MATCH(L$1,'Wkly eq indx data joined'!$1:$1,0)+1)</f>
        <v>1829.16</v>
      </c>
      <c r="M658" s="9" cm="1">
        <f t="array" aca="1" ref="M658" ca="1">INDEX('Wkly eq indx data joined'!$A$1:$AJ$1150,MATCH('Wkly eq indx data aligned'!$A658,OFFSET(INDIRECT(ADDRESS(1,MATCH(M$1,'Wkly eq indx data joined'!$1:$1,0),1,1,$A$1)),,,1150,1),0),MATCH(M$1,'Wkly eq indx data joined'!$1:$1,0)+1)</f>
        <v>56553.1</v>
      </c>
      <c r="N658" s="9" cm="1">
        <f t="array" aca="1" ref="N658" ca="1">INDEX('Wkly eq indx data joined'!$A$1:$AJ$1150,MATCH('Wkly eq indx data aligned'!$A658,OFFSET(INDIRECT(ADDRESS(1,MATCH(N$1,'Wkly eq indx data joined'!$1:$1,0),1,1,$A$1)),,,1150,1),0),MATCH(N$1,'Wkly eq indx data joined'!$1:$1,0)+1)</f>
        <v>3145.89</v>
      </c>
      <c r="O658" s="13" cm="1">
        <f t="array" aca="1" ref="O658" ca="1">INDEX('Wkly eq indx data joined'!$A$1:$AJ$1150,MATCH('Wkly eq indx data aligned'!$A658+1,OFFSET(INDIRECT(ADDRESS(1,MATCH(O$1,'Wkly eq indx data joined'!$1:$1,0),1,1,$A$1)),,,1150,1),0),MATCH(O$1,'Wkly eq indx data joined'!$1:$1,0)+1)</f>
        <v>7124.49</v>
      </c>
      <c r="P658" s="12" cm="1">
        <f t="array" aca="1" ref="P658" ca="1">INDEX('Wkly eq indx data joined'!$A$1:$AJ$1150,MATCH('Wkly eq indx data aligned'!$A658+2,OFFSET(INDIRECT(ADDRESS(1,MATCH(P$1,'Wkly eq indx data joined'!$1:$1,0),1,1,$A$1)),,,1150,1),0),MATCH(P$1,'Wkly eq indx data joined'!$1:$1,0)+1)</f>
        <v>5099.8500000000004</v>
      </c>
      <c r="Q658" s="9" cm="1">
        <f t="array" aca="1" ref="Q658" ca="1">INDEX('Wkly eq indx data joined'!$A$1:$AJ$1150,MATCH('Wkly eq indx data aligned'!$A658,OFFSET(INDIRECT(ADDRESS(1,MATCH(Q$1,'Wkly eq indx data joined'!$1:$1,0),1,1,$A$1)),,,1150,1),0),MATCH(Q$1,'Wkly eq indx data joined'!$1:$1,0)+1)</f>
        <v>323.31</v>
      </c>
      <c r="R658" s="12" cm="1">
        <f t="array" aca="1" ref="R658" ca="1">INDEX('Wkly eq indx data joined'!$A$1:$AJ$1150,MATCH('Wkly eq indx data aligned'!$A658+2,OFFSET(INDIRECT(ADDRESS(1,MATCH(R$1,'Wkly eq indx data joined'!$1:$1,0),1,1,$A$1)),,,1150,1),0),MATCH(R$1,'Wkly eq indx data joined'!$1:$1,0)+1)</f>
        <v>1406.3</v>
      </c>
      <c r="S658" s="9" cm="1">
        <f t="array" aca="1" ref="S658" ca="1">INDEX('Wkly eq indx data joined'!$A$1:$AJ$1150,MATCH('Wkly eq indx data aligned'!$A658,OFFSET(INDIRECT(ADDRESS(1,MATCH(S$1,'Wkly eq indx data joined'!$1:$1,0),1,1,$A$1)),,,1150,1),0),MATCH(S$1,'Wkly eq indx data joined'!$1:$1,0)+1)</f>
        <v>30508.18</v>
      </c>
    </row>
    <row r="659" spans="1:19" x14ac:dyDescent="0.25">
      <c r="A659" s="4">
        <f t="shared" si="10"/>
        <v>41124</v>
      </c>
      <c r="B659" s="9" cm="1">
        <f t="array" aca="1" ref="B659" ca="1">INDEX('Wkly eq indx data joined'!$A$1:$AJ$1150,MATCH('Wkly eq indx data aligned'!$A659,OFFSET(INDIRECT(ADDRESS(1,MATCH(B$1,'Wkly eq indx data joined'!$1:$1,0),1,1,$A$1)),,,1150,1),0),MATCH(B$1,'Wkly eq indx data joined'!$1:$1,0)+1)</f>
        <v>4221.4809999999998</v>
      </c>
      <c r="C659" s="9" cm="1">
        <f t="array" aca="1" ref="C659" ca="1">INDEX('Wkly eq indx data joined'!$A$1:$AJ$1150,MATCH('Wkly eq indx data aligned'!$A659,OFFSET(INDIRECT(ADDRESS(1,MATCH(C$1,'Wkly eq indx data joined'!$1:$1,0),1,1,$A$1)),,,1150,1),0),MATCH(C$1,'Wkly eq indx data joined'!$1:$1,0)+1)</f>
        <v>8555.11</v>
      </c>
      <c r="D659" s="18" cm="1">
        <f t="array" aca="1" ref="D659" ca="1">IFERROR(INDEX('Wkly eq indx data joined'!$A$1:$AJ$1150,MATCH('Wkly eq indx data aligned'!$A659,OFFSET(INDIRECT(ADDRESS(1,MATCH(D$1,'Wkly eq indx data joined'!$1:$1,0),1,1,$A$1)),,,1150,1),0),MATCH(D$1,'Wkly eq indx data joined'!$1:$1,0)+1),D658)</f>
        <v>2132.7959999999998</v>
      </c>
      <c r="E659" s="9" cm="1">
        <f t="array" aca="1" ref="E659" ca="1">INDEX('Wkly eq indx data joined'!$A$1:$AJ$1150,MATCH('Wkly eq indx data aligned'!$A659,OFFSET(INDIRECT(ADDRESS(1,MATCH(E$1,'Wkly eq indx data joined'!$1:$1,0),1,1,$A$1)),,,1150,1),0),MATCH(E$1,'Wkly eq indx data joined'!$1:$1,0)+1)</f>
        <v>11662.59</v>
      </c>
      <c r="F659" s="9" cm="1">
        <f t="array" aca="1" ref="F659" ca="1">INDEX('Wkly eq indx data joined'!$A$1:$AJ$1150,MATCH('Wkly eq indx data aligned'!$A659,OFFSET(INDIRECT(ADDRESS(1,MATCH(F$1,'Wkly eq indx data joined'!$1:$1,0),1,1,$A$1)),,,1150,1),0),MATCH(F$1,'Wkly eq indx data joined'!$1:$1,0)+1)</f>
        <v>6461.54</v>
      </c>
      <c r="G659" s="9" cm="1">
        <f t="array" aca="1" ref="G659" ca="1">INDEX('Wkly eq indx data joined'!$A$1:$AJ$1150,MATCH('Wkly eq indx data aligned'!$A659,OFFSET(INDIRECT(ADDRESS(1,MATCH(G$1,'Wkly eq indx data joined'!$1:$1,0),1,1,$A$1)),,,1150,1),0),MATCH(G$1,'Wkly eq indx data joined'!$1:$1,0)+1)</f>
        <v>1390.99</v>
      </c>
      <c r="H659" s="9" cm="1">
        <f t="array" aca="1" ref="H659" ca="1">INDEX('Wkly eq indx data joined'!$A$1:$AJ$1150,MATCH('Wkly eq indx data aligned'!$A659,OFFSET(INDIRECT(ADDRESS(1,MATCH(H$1,'Wkly eq indx data joined'!$1:$1,0),1,1,$A$1)),,,1150,1),0),MATCH(H$1,'Wkly eq indx data joined'!$1:$1,0)+1)</f>
        <v>5787.28</v>
      </c>
      <c r="I659" s="9" cm="1">
        <f t="array" aca="1" ref="I659" ca="1">INDEX('Wkly eq indx data joined'!$A$1:$AJ$1150,MATCH('Wkly eq indx data aligned'!$A659,OFFSET(INDIRECT(ADDRESS(1,MATCH(I$1,'Wkly eq indx data joined'!$1:$1,0),1,1,$A$1)),,,1150,1),0),MATCH(I$1,'Wkly eq indx data joined'!$1:$1,0)+1)</f>
        <v>19666.18</v>
      </c>
      <c r="J659" s="9" cm="1">
        <f t="array" aca="1" ref="J659" ca="1">INDEX('Wkly eq indx data joined'!$A$1:$AJ$1150,MATCH('Wkly eq indx data aligned'!$A659,OFFSET(INDIRECT(ADDRESS(1,MATCH(J$1,'Wkly eq indx data joined'!$1:$1,0),1,1,$A$1)),,,1150,1),0),MATCH(J$1,'Wkly eq indx data joined'!$1:$1,0)+1)</f>
        <v>3374.19</v>
      </c>
      <c r="K659" s="9" cm="1">
        <f t="array" aca="1" ref="K659" ca="1">INDEX('Wkly eq indx data joined'!$A$1:$AJ$1150,MATCH('Wkly eq indx data aligned'!$A659,OFFSET(INDIRECT(ADDRESS(1,MATCH(K$1,'Wkly eq indx data joined'!$1:$1,0),1,1,$A$1)),,,1150,1),0),MATCH(K$1,'Wkly eq indx data joined'!$1:$1,0)+1)</f>
        <v>6865.66</v>
      </c>
      <c r="L659" s="12" cm="1">
        <f t="array" aca="1" ref="L659" ca="1">INDEX('Wkly eq indx data joined'!$A$1:$AJ$1150,MATCH('Wkly eq indx data aligned'!$A659+2,OFFSET(INDIRECT(ADDRESS(1,MATCH(L$1,'Wkly eq indx data joined'!$1:$1,0),1,1,$A$1)),,,1150,1),0),MATCH(L$1,'Wkly eq indx data joined'!$1:$1,0)+1)</f>
        <v>1848.68</v>
      </c>
      <c r="M659" s="9" cm="1">
        <f t="array" aca="1" ref="M659" ca="1">INDEX('Wkly eq indx data joined'!$A$1:$AJ$1150,MATCH('Wkly eq indx data aligned'!$A659,OFFSET(INDIRECT(ADDRESS(1,MATCH(M$1,'Wkly eq indx data joined'!$1:$1,0),1,1,$A$1)),,,1150,1),0),MATCH(M$1,'Wkly eq indx data joined'!$1:$1,0)+1)</f>
        <v>57255.199999999997</v>
      </c>
      <c r="N659" s="9" cm="1">
        <f t="array" aca="1" ref="N659" ca="1">INDEX('Wkly eq indx data joined'!$A$1:$AJ$1150,MATCH('Wkly eq indx data aligned'!$A659,OFFSET(INDIRECT(ADDRESS(1,MATCH(N$1,'Wkly eq indx data joined'!$1:$1,0),1,1,$A$1)),,,1150,1),0),MATCH(N$1,'Wkly eq indx data joined'!$1:$1,0)+1)</f>
        <v>3177.06</v>
      </c>
      <c r="O659" s="13" cm="1">
        <f t="array" aca="1" ref="O659" ca="1">INDEX('Wkly eq indx data joined'!$A$1:$AJ$1150,MATCH('Wkly eq indx data aligned'!$A659+1,OFFSET(INDIRECT(ADDRESS(1,MATCH(O$1,'Wkly eq indx data joined'!$1:$1,0),1,1,$A$1)),,,1150,1),0),MATCH(O$1,'Wkly eq indx data joined'!$1:$1,0)+1)</f>
        <v>7217.51</v>
      </c>
      <c r="P659" s="12" cm="1">
        <f t="array" aca="1" ref="P659" ca="1">INDEX('Wkly eq indx data joined'!$A$1:$AJ$1150,MATCH('Wkly eq indx data aligned'!$A659+2,OFFSET(INDIRECT(ADDRESS(1,MATCH(P$1,'Wkly eq indx data joined'!$1:$1,0),1,1,$A$1)),,,1150,1),0),MATCH(P$1,'Wkly eq indx data joined'!$1:$1,0)+1)</f>
        <v>5215.7</v>
      </c>
      <c r="Q659" s="9" cm="1">
        <f t="array" aca="1" ref="Q659" ca="1">INDEX('Wkly eq indx data joined'!$A$1:$AJ$1150,MATCH('Wkly eq indx data aligned'!$A659,OFFSET(INDIRECT(ADDRESS(1,MATCH(Q$1,'Wkly eq indx data joined'!$1:$1,0),1,1,$A$1)),,,1150,1),0),MATCH(Q$1,'Wkly eq indx data joined'!$1:$1,0)+1)</f>
        <v>330.43</v>
      </c>
      <c r="R659" s="12" cm="1">
        <f t="array" aca="1" ref="R659" ca="1">INDEX('Wkly eq indx data joined'!$A$1:$AJ$1150,MATCH('Wkly eq indx data aligned'!$A659+2,OFFSET(INDIRECT(ADDRESS(1,MATCH(R$1,'Wkly eq indx data joined'!$1:$1,0),1,1,$A$1)),,,1150,1),0),MATCH(R$1,'Wkly eq indx data joined'!$1:$1,0)+1)</f>
        <v>1421.28</v>
      </c>
      <c r="S659" s="9" cm="1">
        <f t="array" aca="1" ref="S659" ca="1">INDEX('Wkly eq indx data joined'!$A$1:$AJ$1150,MATCH('Wkly eq indx data aligned'!$A659,OFFSET(INDIRECT(ADDRESS(1,MATCH(S$1,'Wkly eq indx data joined'!$1:$1,0),1,1,$A$1)),,,1150,1),0),MATCH(S$1,'Wkly eq indx data joined'!$1:$1,0)+1)</f>
        <v>30981.21</v>
      </c>
    </row>
    <row r="660" spans="1:19" x14ac:dyDescent="0.25">
      <c r="A660" s="4">
        <f t="shared" si="10"/>
        <v>41131</v>
      </c>
      <c r="B660" s="9" cm="1">
        <f t="array" aca="1" ref="B660" ca="1">INDEX('Wkly eq indx data joined'!$A$1:$AJ$1150,MATCH('Wkly eq indx data aligned'!$A660,OFFSET(INDIRECT(ADDRESS(1,MATCH(B$1,'Wkly eq indx data joined'!$1:$1,0),1,1,$A$1)),,,1150,1),0),MATCH(B$1,'Wkly eq indx data joined'!$1:$1,0)+1)</f>
        <v>4277.3019999999997</v>
      </c>
      <c r="C660" s="9" cm="1">
        <f t="array" aca="1" ref="C660" ca="1">INDEX('Wkly eq indx data joined'!$A$1:$AJ$1150,MATCH('Wkly eq indx data aligned'!$A660,OFFSET(INDIRECT(ADDRESS(1,MATCH(C$1,'Wkly eq indx data joined'!$1:$1,0),1,1,$A$1)),,,1150,1),0),MATCH(C$1,'Wkly eq indx data joined'!$1:$1,0)+1)</f>
        <v>8891.44</v>
      </c>
      <c r="D660" s="18" cm="1">
        <f t="array" aca="1" ref="D660" ca="1">IFERROR(INDEX('Wkly eq indx data joined'!$A$1:$AJ$1150,MATCH('Wkly eq indx data aligned'!$A660,OFFSET(INDIRECT(ADDRESS(1,MATCH(D$1,'Wkly eq indx data joined'!$1:$1,0),1,1,$A$1)),,,1150,1),0),MATCH(D$1,'Wkly eq indx data joined'!$1:$1,0)+1),D659)</f>
        <v>2168.8139999999999</v>
      </c>
      <c r="E660" s="9" cm="1">
        <f t="array" aca="1" ref="E660" ca="1">INDEX('Wkly eq indx data joined'!$A$1:$AJ$1150,MATCH('Wkly eq indx data aligned'!$A660,OFFSET(INDIRECT(ADDRESS(1,MATCH(E$1,'Wkly eq indx data joined'!$1:$1,0),1,1,$A$1)),,,1150,1),0),MATCH(E$1,'Wkly eq indx data joined'!$1:$1,0)+1)</f>
        <v>11890.89</v>
      </c>
      <c r="F660" s="9" cm="1">
        <f t="array" aca="1" ref="F660" ca="1">INDEX('Wkly eq indx data joined'!$A$1:$AJ$1150,MATCH('Wkly eq indx data aligned'!$A660,OFFSET(INDIRECT(ADDRESS(1,MATCH(F$1,'Wkly eq indx data joined'!$1:$1,0),1,1,$A$1)),,,1150,1),0),MATCH(F$1,'Wkly eq indx data joined'!$1:$1,0)+1)</f>
        <v>6483.44</v>
      </c>
      <c r="G660" s="9" cm="1">
        <f t="array" aca="1" ref="G660" ca="1">INDEX('Wkly eq indx data joined'!$A$1:$AJ$1150,MATCH('Wkly eq indx data aligned'!$A660,OFFSET(INDIRECT(ADDRESS(1,MATCH(G$1,'Wkly eq indx data joined'!$1:$1,0),1,1,$A$1)),,,1150,1),0),MATCH(G$1,'Wkly eq indx data joined'!$1:$1,0)+1)</f>
        <v>1405.87</v>
      </c>
      <c r="H660" s="9" cm="1">
        <f t="array" aca="1" ref="H660" ca="1">INDEX('Wkly eq indx data joined'!$A$1:$AJ$1150,MATCH('Wkly eq indx data aligned'!$A660,OFFSET(INDIRECT(ADDRESS(1,MATCH(H$1,'Wkly eq indx data joined'!$1:$1,0),1,1,$A$1)),,,1150,1),0),MATCH(H$1,'Wkly eq indx data joined'!$1:$1,0)+1)</f>
        <v>5847.11</v>
      </c>
      <c r="I660" s="9" cm="1">
        <f t="array" aca="1" ref="I660" ca="1">INDEX('Wkly eq indx data joined'!$A$1:$AJ$1150,MATCH('Wkly eq indx data aligned'!$A660,OFFSET(INDIRECT(ADDRESS(1,MATCH(I$1,'Wkly eq indx data joined'!$1:$1,0),1,1,$A$1)),,,1150,1),0),MATCH(I$1,'Wkly eq indx data joined'!$1:$1,0)+1)</f>
        <v>20136.12</v>
      </c>
      <c r="J660" s="9" cm="1">
        <f t="array" aca="1" ref="J660" ca="1">INDEX('Wkly eq indx data joined'!$A$1:$AJ$1150,MATCH('Wkly eq indx data aligned'!$A660,OFFSET(INDIRECT(ADDRESS(1,MATCH(J$1,'Wkly eq indx data joined'!$1:$1,0),1,1,$A$1)),,,1150,1),0),MATCH(J$1,'Wkly eq indx data joined'!$1:$1,0)+1)</f>
        <v>3435.62</v>
      </c>
      <c r="K660" s="9" cm="1">
        <f t="array" aca="1" ref="K660" ca="1">INDEX('Wkly eq indx data joined'!$A$1:$AJ$1150,MATCH('Wkly eq indx data aligned'!$A660,OFFSET(INDIRECT(ADDRESS(1,MATCH(K$1,'Wkly eq indx data joined'!$1:$1,0),1,1,$A$1)),,,1150,1),0),MATCH(K$1,'Wkly eq indx data joined'!$1:$1,0)+1)</f>
        <v>6944.56</v>
      </c>
      <c r="L660" s="12" cm="1">
        <f t="array" aca="1" ref="L660" ca="1">INDEX('Wkly eq indx data joined'!$A$1:$AJ$1150,MATCH('Wkly eq indx data aligned'!$A660+2,OFFSET(INDIRECT(ADDRESS(1,MATCH(L$1,'Wkly eq indx data joined'!$1:$1,0),1,1,$A$1)),,,1150,1),0),MATCH(L$1,'Wkly eq indx data joined'!$1:$1,0)+1)</f>
        <v>1946.4</v>
      </c>
      <c r="M660" s="9" cm="1">
        <f t="array" aca="1" ref="M660" ca="1">INDEX('Wkly eq indx data joined'!$A$1:$AJ$1150,MATCH('Wkly eq indx data aligned'!$A660,OFFSET(INDIRECT(ADDRESS(1,MATCH(M$1,'Wkly eq indx data joined'!$1:$1,0),1,1,$A$1)),,,1150,1),0),MATCH(M$1,'Wkly eq indx data joined'!$1:$1,0)+1)</f>
        <v>59280.9</v>
      </c>
      <c r="N660" s="9" cm="1">
        <f t="array" aca="1" ref="N660" ca="1">INDEX('Wkly eq indx data joined'!$A$1:$AJ$1150,MATCH('Wkly eq indx data aligned'!$A660,OFFSET(INDIRECT(ADDRESS(1,MATCH(N$1,'Wkly eq indx data joined'!$1:$1,0),1,1,$A$1)),,,1150,1),0),MATCH(N$1,'Wkly eq indx data joined'!$1:$1,0)+1)</f>
        <v>3240.61</v>
      </c>
      <c r="O660" s="13" cm="1">
        <f t="array" aca="1" ref="O660" ca="1">INDEX('Wkly eq indx data joined'!$A$1:$AJ$1150,MATCH('Wkly eq indx data aligned'!$A660+1,OFFSET(INDIRECT(ADDRESS(1,MATCH(O$1,'Wkly eq indx data joined'!$1:$1,0),1,1,$A$1)),,,1150,1),0),MATCH(O$1,'Wkly eq indx data joined'!$1:$1,0)+1)</f>
        <v>7441.12</v>
      </c>
      <c r="P660" s="12" cm="1">
        <f t="array" aca="1" ref="P660" ca="1">INDEX('Wkly eq indx data joined'!$A$1:$AJ$1150,MATCH('Wkly eq indx data aligned'!$A660+2,OFFSET(INDIRECT(ADDRESS(1,MATCH(P$1,'Wkly eq indx data joined'!$1:$1,0),1,1,$A$1)),,,1150,1),0),MATCH(P$1,'Wkly eq indx data joined'!$1:$1,0)+1)</f>
        <v>5320.4</v>
      </c>
      <c r="Q660" s="9" cm="1">
        <f t="array" aca="1" ref="Q660" ca="1">INDEX('Wkly eq indx data joined'!$A$1:$AJ$1150,MATCH('Wkly eq indx data aligned'!$A660,OFFSET(INDIRECT(ADDRESS(1,MATCH(Q$1,'Wkly eq indx data joined'!$1:$1,0),1,1,$A$1)),,,1150,1),0),MATCH(Q$1,'Wkly eq indx data joined'!$1:$1,0)+1)</f>
        <v>333.5</v>
      </c>
      <c r="R660" s="12" cm="1">
        <f t="array" aca="1" ref="R660" ca="1">INDEX('Wkly eq indx data joined'!$A$1:$AJ$1150,MATCH('Wkly eq indx data aligned'!$A660+2,OFFSET(INDIRECT(ADDRESS(1,MATCH(R$1,'Wkly eq indx data joined'!$1:$1,0),1,1,$A$1)),,,1150,1),0),MATCH(R$1,'Wkly eq indx data joined'!$1:$1,0)+1)</f>
        <v>1441.59</v>
      </c>
      <c r="S660" s="9" cm="1">
        <f t="array" aca="1" ref="S660" ca="1">INDEX('Wkly eq indx data joined'!$A$1:$AJ$1150,MATCH('Wkly eq indx data aligned'!$A660,OFFSET(INDIRECT(ADDRESS(1,MATCH(S$1,'Wkly eq indx data joined'!$1:$1,0),1,1,$A$1)),,,1150,1),0),MATCH(S$1,'Wkly eq indx data joined'!$1:$1,0)+1)</f>
        <v>31330.12</v>
      </c>
    </row>
    <row r="661" spans="1:19" x14ac:dyDescent="0.25">
      <c r="A661" s="4">
        <f t="shared" si="10"/>
        <v>41138</v>
      </c>
      <c r="B661" s="9" cm="1">
        <f t="array" aca="1" ref="B661" ca="1">INDEX('Wkly eq indx data joined'!$A$1:$AJ$1150,MATCH('Wkly eq indx data aligned'!$A661,OFFSET(INDIRECT(ADDRESS(1,MATCH(B$1,'Wkly eq indx data joined'!$1:$1,0),1,1,$A$1)),,,1150,1),0),MATCH(B$1,'Wkly eq indx data joined'!$1:$1,0)+1)</f>
        <v>4370.1000000000004</v>
      </c>
      <c r="C661" s="9" cm="1">
        <f t="array" aca="1" ref="C661" ca="1">INDEX('Wkly eq indx data joined'!$A$1:$AJ$1150,MATCH('Wkly eq indx data aligned'!$A661,OFFSET(INDIRECT(ADDRESS(1,MATCH(C$1,'Wkly eq indx data joined'!$1:$1,0),1,1,$A$1)),,,1150,1),0),MATCH(C$1,'Wkly eq indx data joined'!$1:$1,0)+1)</f>
        <v>9162.5</v>
      </c>
      <c r="D661" s="18" cm="1">
        <f t="array" aca="1" ref="D661" ca="1">IFERROR(INDEX('Wkly eq indx data joined'!$A$1:$AJ$1150,MATCH('Wkly eq indx data aligned'!$A661,OFFSET(INDIRECT(ADDRESS(1,MATCH(D$1,'Wkly eq indx data joined'!$1:$1,0),1,1,$A$1)),,,1150,1),0),MATCH(D$1,'Wkly eq indx data joined'!$1:$1,0)+1),D660)</f>
        <v>2114.8910000000001</v>
      </c>
      <c r="E661" s="9" cm="1">
        <f t="array" aca="1" ref="E661" ca="1">INDEX('Wkly eq indx data joined'!$A$1:$AJ$1150,MATCH('Wkly eq indx data aligned'!$A661,OFFSET(INDIRECT(ADDRESS(1,MATCH(E$1,'Wkly eq indx data joined'!$1:$1,0),1,1,$A$1)),,,1150,1),0),MATCH(E$1,'Wkly eq indx data joined'!$1:$1,0)+1)</f>
        <v>12089.89</v>
      </c>
      <c r="F661" s="9" cm="1">
        <f t="array" aca="1" ref="F661" ca="1">INDEX('Wkly eq indx data joined'!$A$1:$AJ$1150,MATCH('Wkly eq indx data aligned'!$A661,OFFSET(INDIRECT(ADDRESS(1,MATCH(F$1,'Wkly eq indx data joined'!$1:$1,0),1,1,$A$1)),,,1150,1),0),MATCH(F$1,'Wkly eq indx data joined'!$1:$1,0)+1)</f>
        <v>6529.34</v>
      </c>
      <c r="G661" s="9" cm="1">
        <f t="array" aca="1" ref="G661" ca="1">INDEX('Wkly eq indx data joined'!$A$1:$AJ$1150,MATCH('Wkly eq indx data aligned'!$A661,OFFSET(INDIRECT(ADDRESS(1,MATCH(G$1,'Wkly eq indx data joined'!$1:$1,0),1,1,$A$1)),,,1150,1),0),MATCH(G$1,'Wkly eq indx data joined'!$1:$1,0)+1)</f>
        <v>1418.16</v>
      </c>
      <c r="H661" s="9" cm="1">
        <f t="array" aca="1" ref="H661" ca="1">INDEX('Wkly eq indx data joined'!$A$1:$AJ$1150,MATCH('Wkly eq indx data aligned'!$A661,OFFSET(INDIRECT(ADDRESS(1,MATCH(H$1,'Wkly eq indx data joined'!$1:$1,0),1,1,$A$1)),,,1150,1),0),MATCH(H$1,'Wkly eq indx data joined'!$1:$1,0)+1)</f>
        <v>5852.42</v>
      </c>
      <c r="I661" s="9" cm="1">
        <f t="array" aca="1" ref="I661" ca="1">INDEX('Wkly eq indx data joined'!$A$1:$AJ$1150,MATCH('Wkly eq indx data aligned'!$A661,OFFSET(INDIRECT(ADDRESS(1,MATCH(I$1,'Wkly eq indx data joined'!$1:$1,0),1,1,$A$1)),,,1150,1),0),MATCH(I$1,'Wkly eq indx data joined'!$1:$1,0)+1)</f>
        <v>20116.07</v>
      </c>
      <c r="J661" s="9" cm="1">
        <f t="array" aca="1" ref="J661" ca="1">INDEX('Wkly eq indx data joined'!$A$1:$AJ$1150,MATCH('Wkly eq indx data aligned'!$A661,OFFSET(INDIRECT(ADDRESS(1,MATCH(J$1,'Wkly eq indx data joined'!$1:$1,0),1,1,$A$1)),,,1150,1),0),MATCH(J$1,'Wkly eq indx data joined'!$1:$1,0)+1)</f>
        <v>3488.38</v>
      </c>
      <c r="K661" s="9" cm="1">
        <f t="array" aca="1" ref="K661" ca="1">INDEX('Wkly eq indx data joined'!$A$1:$AJ$1150,MATCH('Wkly eq indx data aligned'!$A661,OFFSET(INDIRECT(ADDRESS(1,MATCH(K$1,'Wkly eq indx data joined'!$1:$1,0),1,1,$A$1)),,,1150,1),0),MATCH(K$1,'Wkly eq indx data joined'!$1:$1,0)+1)</f>
        <v>7040.88</v>
      </c>
      <c r="L661" s="12" cm="1">
        <f t="array" aca="1" ref="L661" ca="1">INDEX('Wkly eq indx data joined'!$A$1:$AJ$1150,MATCH('Wkly eq indx data aligned'!$A661+2,OFFSET(INDIRECT(ADDRESS(1,MATCH(L$1,'Wkly eq indx data joined'!$1:$1,0),1,1,$A$1)),,,1150,1),0),MATCH(L$1,'Wkly eq indx data joined'!$1:$1,0)+1)</f>
        <v>1946.54</v>
      </c>
      <c r="M661" s="9" cm="1">
        <f t="array" aca="1" ref="M661" ca="1">INDEX('Wkly eq indx data joined'!$A$1:$AJ$1150,MATCH('Wkly eq indx data aligned'!$A661,OFFSET(INDIRECT(ADDRESS(1,MATCH(M$1,'Wkly eq indx data joined'!$1:$1,0),1,1,$A$1)),,,1150,1),0),MATCH(M$1,'Wkly eq indx data joined'!$1:$1,0)+1)</f>
        <v>59082.400000000001</v>
      </c>
      <c r="N661" s="9" cm="1">
        <f t="array" aca="1" ref="N661" ca="1">INDEX('Wkly eq indx data joined'!$A$1:$AJ$1150,MATCH('Wkly eq indx data aligned'!$A661,OFFSET(INDIRECT(ADDRESS(1,MATCH(N$1,'Wkly eq indx data joined'!$1:$1,0),1,1,$A$1)),,,1150,1),0),MATCH(N$1,'Wkly eq indx data joined'!$1:$1,0)+1)</f>
        <v>3201.24</v>
      </c>
      <c r="O661" s="13" cm="1">
        <f t="array" aca="1" ref="O661" ca="1">INDEX('Wkly eq indx data joined'!$A$1:$AJ$1150,MATCH('Wkly eq indx data aligned'!$A661+1,OFFSET(INDIRECT(ADDRESS(1,MATCH(O$1,'Wkly eq indx data joined'!$1:$1,0),1,1,$A$1)),,,1150,1),0),MATCH(O$1,'Wkly eq indx data joined'!$1:$1,0)+1)</f>
        <v>7467.92</v>
      </c>
      <c r="P661" s="12" cm="1">
        <f t="array" aca="1" ref="P661" ca="1">INDEX('Wkly eq indx data joined'!$A$1:$AJ$1150,MATCH('Wkly eq indx data aligned'!$A661+2,OFFSET(INDIRECT(ADDRESS(1,MATCH(P$1,'Wkly eq indx data joined'!$1:$1,0),1,1,$A$1)),,,1150,1),0),MATCH(P$1,'Wkly eq indx data joined'!$1:$1,0)+1)</f>
        <v>5366.3</v>
      </c>
      <c r="Q661" s="9" cm="1">
        <f t="array" aca="1" ref="Q661" ca="1">INDEX('Wkly eq indx data joined'!$A$1:$AJ$1150,MATCH('Wkly eq indx data aligned'!$A661,OFFSET(INDIRECT(ADDRESS(1,MATCH(Q$1,'Wkly eq indx data joined'!$1:$1,0),1,1,$A$1)),,,1150,1),0),MATCH(Q$1,'Wkly eq indx data joined'!$1:$1,0)+1)</f>
        <v>335.77</v>
      </c>
      <c r="R661" s="12" cm="1">
        <f t="array" aca="1" ref="R661" ca="1">INDEX('Wkly eq indx data joined'!$A$1:$AJ$1150,MATCH('Wkly eq indx data aligned'!$A661+2,OFFSET(INDIRECT(ADDRESS(1,MATCH(R$1,'Wkly eq indx data joined'!$1:$1,0),1,1,$A$1)),,,1150,1),0),MATCH(R$1,'Wkly eq indx data joined'!$1:$1,0)+1)</f>
        <v>1444.27</v>
      </c>
      <c r="S661" s="9" cm="1">
        <f t="array" aca="1" ref="S661" ca="1">INDEX('Wkly eq indx data joined'!$A$1:$AJ$1150,MATCH('Wkly eq indx data aligned'!$A661,OFFSET(INDIRECT(ADDRESS(1,MATCH(S$1,'Wkly eq indx data joined'!$1:$1,0),1,1,$A$1)),,,1150,1),0),MATCH(S$1,'Wkly eq indx data joined'!$1:$1,0)+1)</f>
        <v>31376.13</v>
      </c>
    </row>
    <row r="662" spans="1:19" x14ac:dyDescent="0.25">
      <c r="A662" s="4">
        <f t="shared" si="10"/>
        <v>41145</v>
      </c>
      <c r="B662" s="9" cm="1">
        <f t="array" aca="1" ref="B662" ca="1">INDEX('Wkly eq indx data joined'!$A$1:$AJ$1150,MATCH('Wkly eq indx data aligned'!$A662,OFFSET(INDIRECT(ADDRESS(1,MATCH(B$1,'Wkly eq indx data joined'!$1:$1,0),1,1,$A$1)),,,1150,1),0),MATCH(B$1,'Wkly eq indx data joined'!$1:$1,0)+1)</f>
        <v>4348.9949999999999</v>
      </c>
      <c r="C662" s="9" cm="1">
        <f t="array" aca="1" ref="C662" ca="1">INDEX('Wkly eq indx data joined'!$A$1:$AJ$1150,MATCH('Wkly eq indx data aligned'!$A662,OFFSET(INDIRECT(ADDRESS(1,MATCH(C$1,'Wkly eq indx data joined'!$1:$1,0),1,1,$A$1)),,,1150,1),0),MATCH(C$1,'Wkly eq indx data joined'!$1:$1,0)+1)</f>
        <v>9070.76</v>
      </c>
      <c r="D662" s="18" cm="1">
        <f t="array" aca="1" ref="D662" ca="1">IFERROR(INDEX('Wkly eq indx data joined'!$A$1:$AJ$1150,MATCH('Wkly eq indx data aligned'!$A662,OFFSET(INDIRECT(ADDRESS(1,MATCH(D$1,'Wkly eq indx data joined'!$1:$1,0),1,1,$A$1)),,,1150,1),0),MATCH(D$1,'Wkly eq indx data joined'!$1:$1,0)+1),D661)</f>
        <v>2092.1039999999998</v>
      </c>
      <c r="E662" s="9" cm="1">
        <f t="array" aca="1" ref="E662" ca="1">INDEX('Wkly eq indx data joined'!$A$1:$AJ$1150,MATCH('Wkly eq indx data aligned'!$A662,OFFSET(INDIRECT(ADDRESS(1,MATCH(E$1,'Wkly eq indx data joined'!$1:$1,0),1,1,$A$1)),,,1150,1),0),MATCH(E$1,'Wkly eq indx data joined'!$1:$1,0)+1)</f>
        <v>12082.23</v>
      </c>
      <c r="F662" s="9" cm="1">
        <f t="array" aca="1" ref="F662" ca="1">INDEX('Wkly eq indx data joined'!$A$1:$AJ$1150,MATCH('Wkly eq indx data aligned'!$A662,OFFSET(INDIRECT(ADDRESS(1,MATCH(F$1,'Wkly eq indx data joined'!$1:$1,0),1,1,$A$1)),,,1150,1),0),MATCH(F$1,'Wkly eq indx data joined'!$1:$1,0)+1)</f>
        <v>6475.94</v>
      </c>
      <c r="G662" s="9" cm="1">
        <f t="array" aca="1" ref="G662" ca="1">INDEX('Wkly eq indx data joined'!$A$1:$AJ$1150,MATCH('Wkly eq indx data aligned'!$A662,OFFSET(INDIRECT(ADDRESS(1,MATCH(G$1,'Wkly eq indx data joined'!$1:$1,0),1,1,$A$1)),,,1150,1),0),MATCH(G$1,'Wkly eq indx data joined'!$1:$1,0)+1)</f>
        <v>1411.13</v>
      </c>
      <c r="H662" s="9" cm="1">
        <f t="array" aca="1" ref="H662" ca="1">INDEX('Wkly eq indx data joined'!$A$1:$AJ$1150,MATCH('Wkly eq indx data aligned'!$A662,OFFSET(INDIRECT(ADDRESS(1,MATCH(H$1,'Wkly eq indx data joined'!$1:$1,0),1,1,$A$1)),,,1150,1),0),MATCH(H$1,'Wkly eq indx data joined'!$1:$1,0)+1)</f>
        <v>5776.6</v>
      </c>
      <c r="I662" s="9" cm="1">
        <f t="array" aca="1" ref="I662" ca="1">INDEX('Wkly eq indx data joined'!$A$1:$AJ$1150,MATCH('Wkly eq indx data aligned'!$A662,OFFSET(INDIRECT(ADDRESS(1,MATCH(I$1,'Wkly eq indx data joined'!$1:$1,0),1,1,$A$1)),,,1150,1),0),MATCH(I$1,'Wkly eq indx data joined'!$1:$1,0)+1)</f>
        <v>19880.03</v>
      </c>
      <c r="J662" s="9" cm="1">
        <f t="array" aca="1" ref="J662" ca="1">INDEX('Wkly eq indx data joined'!$A$1:$AJ$1150,MATCH('Wkly eq indx data aligned'!$A662,OFFSET(INDIRECT(ADDRESS(1,MATCH(J$1,'Wkly eq indx data joined'!$1:$1,0),1,1,$A$1)),,,1150,1),0),MATCH(J$1,'Wkly eq indx data joined'!$1:$1,0)+1)</f>
        <v>3433.21</v>
      </c>
      <c r="K662" s="9" cm="1">
        <f t="array" aca="1" ref="K662" ca="1">INDEX('Wkly eq indx data joined'!$A$1:$AJ$1150,MATCH('Wkly eq indx data aligned'!$A662,OFFSET(INDIRECT(ADDRESS(1,MATCH(K$1,'Wkly eq indx data joined'!$1:$1,0),1,1,$A$1)),,,1150,1),0),MATCH(K$1,'Wkly eq indx data joined'!$1:$1,0)+1)</f>
        <v>6971.07</v>
      </c>
      <c r="L662" s="12" cm="1">
        <f t="array" aca="1" ref="L662" ca="1">INDEX('Wkly eq indx data joined'!$A$1:$AJ$1150,MATCH('Wkly eq indx data aligned'!$A662+2,OFFSET(INDIRECT(ADDRESS(1,MATCH(L$1,'Wkly eq indx data joined'!$1:$1,0),1,1,$A$1)),,,1150,1),0),MATCH(L$1,'Wkly eq indx data joined'!$1:$1,0)+1)</f>
        <v>1919.81</v>
      </c>
      <c r="M662" s="9" cm="1">
        <f t="array" aca="1" ref="M662" ca="1">INDEX('Wkly eq indx data joined'!$A$1:$AJ$1150,MATCH('Wkly eq indx data aligned'!$A662,OFFSET(INDIRECT(ADDRESS(1,MATCH(M$1,'Wkly eq indx data joined'!$1:$1,0),1,1,$A$1)),,,1150,1),0),MATCH(M$1,'Wkly eq indx data joined'!$1:$1,0)+1)</f>
        <v>58425.8</v>
      </c>
      <c r="N662" s="9" cm="1">
        <f t="array" aca="1" ref="N662" ca="1">INDEX('Wkly eq indx data joined'!$A$1:$AJ$1150,MATCH('Wkly eq indx data aligned'!$A662,OFFSET(INDIRECT(ADDRESS(1,MATCH(N$1,'Wkly eq indx data joined'!$1:$1,0),1,1,$A$1)),,,1150,1),0),MATCH(N$1,'Wkly eq indx data joined'!$1:$1,0)+1)</f>
        <v>3148.37</v>
      </c>
      <c r="O662" s="13" cm="1">
        <f t="array" aca="1" ref="O662" ca="1">INDEX('Wkly eq indx data joined'!$A$1:$AJ$1150,MATCH('Wkly eq indx data aligned'!$A662+1,OFFSET(INDIRECT(ADDRESS(1,MATCH(O$1,'Wkly eq indx data joined'!$1:$1,0),1,1,$A$1)),,,1150,1),0),MATCH(O$1,'Wkly eq indx data joined'!$1:$1,0)+1)</f>
        <v>7477.53</v>
      </c>
      <c r="P662" s="12" cm="1">
        <f t="array" aca="1" ref="P662" ca="1">INDEX('Wkly eq indx data joined'!$A$1:$AJ$1150,MATCH('Wkly eq indx data aligned'!$A662+2,OFFSET(INDIRECT(ADDRESS(1,MATCH(P$1,'Wkly eq indx data joined'!$1:$1,0),1,1,$A$1)),,,1150,1),0),MATCH(P$1,'Wkly eq indx data joined'!$1:$1,0)+1)</f>
        <v>5386.7</v>
      </c>
      <c r="Q662" s="9" cm="1">
        <f t="array" aca="1" ref="Q662" ca="1">INDEX('Wkly eq indx data joined'!$A$1:$AJ$1150,MATCH('Wkly eq indx data aligned'!$A662,OFFSET(INDIRECT(ADDRESS(1,MATCH(Q$1,'Wkly eq indx data joined'!$1:$1,0),1,1,$A$1)),,,1150,1),0),MATCH(Q$1,'Wkly eq indx data joined'!$1:$1,0)+1)</f>
        <v>329.64</v>
      </c>
      <c r="R662" s="12" cm="1">
        <f t="array" aca="1" ref="R662" ca="1">INDEX('Wkly eq indx data joined'!$A$1:$AJ$1150,MATCH('Wkly eq indx data aligned'!$A662+2,OFFSET(INDIRECT(ADDRESS(1,MATCH(R$1,'Wkly eq indx data joined'!$1:$1,0),1,1,$A$1)),,,1150,1),0),MATCH(R$1,'Wkly eq indx data joined'!$1:$1,0)+1)</f>
        <v>1454.08</v>
      </c>
      <c r="S662" s="9" cm="1">
        <f t="array" aca="1" ref="S662" ca="1">INDEX('Wkly eq indx data joined'!$A$1:$AJ$1150,MATCH('Wkly eq indx data aligned'!$A662,OFFSET(INDIRECT(ADDRESS(1,MATCH(S$1,'Wkly eq indx data joined'!$1:$1,0),1,1,$A$1)),,,1150,1),0),MATCH(S$1,'Wkly eq indx data joined'!$1:$1,0)+1)</f>
        <v>31567.19</v>
      </c>
    </row>
    <row r="663" spans="1:19" x14ac:dyDescent="0.25">
      <c r="A663" s="4">
        <f t="shared" si="10"/>
        <v>41152</v>
      </c>
      <c r="B663" s="9" cm="1">
        <f t="array" aca="1" ref="B663" ca="1">INDEX('Wkly eq indx data joined'!$A$1:$AJ$1150,MATCH('Wkly eq indx data aligned'!$A663,OFFSET(INDIRECT(ADDRESS(1,MATCH(B$1,'Wkly eq indx data joined'!$1:$1,0),1,1,$A$1)),,,1150,1),0),MATCH(B$1,'Wkly eq indx data joined'!$1:$1,0)+1)</f>
        <v>4316.1139999999996</v>
      </c>
      <c r="C663" s="9" cm="1">
        <f t="array" aca="1" ref="C663" ca="1">INDEX('Wkly eq indx data joined'!$A$1:$AJ$1150,MATCH('Wkly eq indx data aligned'!$A663,OFFSET(INDIRECT(ADDRESS(1,MATCH(C$1,'Wkly eq indx data joined'!$1:$1,0),1,1,$A$1)),,,1150,1),0),MATCH(C$1,'Wkly eq indx data joined'!$1:$1,0)+1)</f>
        <v>8839.91</v>
      </c>
      <c r="D663" s="18" cm="1">
        <f t="array" aca="1" ref="D663" ca="1">IFERROR(INDEX('Wkly eq indx data joined'!$A$1:$AJ$1150,MATCH('Wkly eq indx data aligned'!$A663,OFFSET(INDIRECT(ADDRESS(1,MATCH(D$1,'Wkly eq indx data joined'!$1:$1,0),1,1,$A$1)),,,1150,1),0),MATCH(D$1,'Wkly eq indx data joined'!$1:$1,0)+1),D662)</f>
        <v>2047.5219999999999</v>
      </c>
      <c r="E663" s="9" cm="1">
        <f t="array" aca="1" ref="E663" ca="1">INDEX('Wkly eq indx data joined'!$A$1:$AJ$1150,MATCH('Wkly eq indx data aligned'!$A663,OFFSET(INDIRECT(ADDRESS(1,MATCH(E$1,'Wkly eq indx data joined'!$1:$1,0),1,1,$A$1)),,,1150,1),0),MATCH(E$1,'Wkly eq indx data joined'!$1:$1,0)+1)</f>
        <v>11949.26</v>
      </c>
      <c r="F663" s="9" cm="1">
        <f t="array" aca="1" ref="F663" ca="1">INDEX('Wkly eq indx data joined'!$A$1:$AJ$1150,MATCH('Wkly eq indx data aligned'!$A663,OFFSET(INDIRECT(ADDRESS(1,MATCH(F$1,'Wkly eq indx data joined'!$1:$1,0),1,1,$A$1)),,,1150,1),0),MATCH(F$1,'Wkly eq indx data joined'!$1:$1,0)+1)</f>
        <v>6388.01</v>
      </c>
      <c r="G663" s="9" cm="1">
        <f t="array" aca="1" ref="G663" ca="1">INDEX('Wkly eq indx data joined'!$A$1:$AJ$1150,MATCH('Wkly eq indx data aligned'!$A663,OFFSET(INDIRECT(ADDRESS(1,MATCH(G$1,'Wkly eq indx data joined'!$1:$1,0),1,1,$A$1)),,,1150,1),0),MATCH(G$1,'Wkly eq indx data joined'!$1:$1,0)+1)</f>
        <v>1406.58</v>
      </c>
      <c r="H663" s="9" cm="1">
        <f t="array" aca="1" ref="H663" ca="1">INDEX('Wkly eq indx data joined'!$A$1:$AJ$1150,MATCH('Wkly eq indx data aligned'!$A663,OFFSET(INDIRECT(ADDRESS(1,MATCH(H$1,'Wkly eq indx data joined'!$1:$1,0),1,1,$A$1)),,,1150,1),0),MATCH(H$1,'Wkly eq indx data joined'!$1:$1,0)+1)</f>
        <v>5711.48</v>
      </c>
      <c r="I663" s="9" cm="1">
        <f t="array" aca="1" ref="I663" ca="1">INDEX('Wkly eq indx data joined'!$A$1:$AJ$1150,MATCH('Wkly eq indx data aligned'!$A663,OFFSET(INDIRECT(ADDRESS(1,MATCH(I$1,'Wkly eq indx data joined'!$1:$1,0),1,1,$A$1)),,,1150,1),0),MATCH(I$1,'Wkly eq indx data joined'!$1:$1,0)+1)</f>
        <v>19482.57</v>
      </c>
      <c r="J663" s="9" cm="1">
        <f t="array" aca="1" ref="J663" ca="1">INDEX('Wkly eq indx data joined'!$A$1:$AJ$1150,MATCH('Wkly eq indx data aligned'!$A663,OFFSET(INDIRECT(ADDRESS(1,MATCH(J$1,'Wkly eq indx data joined'!$1:$1,0),1,1,$A$1)),,,1150,1),0),MATCH(J$1,'Wkly eq indx data joined'!$1:$1,0)+1)</f>
        <v>3413.07</v>
      </c>
      <c r="K663" s="9" cm="1">
        <f t="array" aca="1" ref="K663" ca="1">INDEX('Wkly eq indx data joined'!$A$1:$AJ$1150,MATCH('Wkly eq indx data aligned'!$A663,OFFSET(INDIRECT(ADDRESS(1,MATCH(K$1,'Wkly eq indx data joined'!$1:$1,0),1,1,$A$1)),,,1150,1),0),MATCH(K$1,'Wkly eq indx data joined'!$1:$1,0)+1)</f>
        <v>6970.79</v>
      </c>
      <c r="L663" s="12" cm="1">
        <f t="array" aca="1" ref="L663" ca="1">INDEX('Wkly eq indx data joined'!$A$1:$AJ$1150,MATCH('Wkly eq indx data aligned'!$A663+2,OFFSET(INDIRECT(ADDRESS(1,MATCH(L$1,'Wkly eq indx data joined'!$1:$1,0),1,1,$A$1)),,,1150,1),0),MATCH(L$1,'Wkly eq indx data joined'!$1:$1,0)+1)</f>
        <v>1905.12</v>
      </c>
      <c r="M663" s="9" cm="1">
        <f t="array" aca="1" ref="M663" ca="1">INDEX('Wkly eq indx data joined'!$A$1:$AJ$1150,MATCH('Wkly eq indx data aligned'!$A663,OFFSET(INDIRECT(ADDRESS(1,MATCH(M$1,'Wkly eq indx data joined'!$1:$1,0),1,1,$A$1)),,,1150,1),0),MATCH(M$1,'Wkly eq indx data joined'!$1:$1,0)+1)</f>
        <v>57061.4</v>
      </c>
      <c r="N663" s="9" cm="1">
        <f t="array" aca="1" ref="N663" ca="1">INDEX('Wkly eq indx data joined'!$A$1:$AJ$1150,MATCH('Wkly eq indx data aligned'!$A663,OFFSET(INDIRECT(ADDRESS(1,MATCH(N$1,'Wkly eq indx data joined'!$1:$1,0),1,1,$A$1)),,,1150,1),0),MATCH(N$1,'Wkly eq indx data joined'!$1:$1,0)+1)</f>
        <v>3160.79</v>
      </c>
      <c r="O663" s="13" cm="1">
        <f t="array" aca="1" ref="O663" ca="1">INDEX('Wkly eq indx data joined'!$A$1:$AJ$1150,MATCH('Wkly eq indx data aligned'!$A663+1,OFFSET(INDIRECT(ADDRESS(1,MATCH(O$1,'Wkly eq indx data joined'!$1:$1,0),1,1,$A$1)),,,1150,1),0),MATCH(O$1,'Wkly eq indx data joined'!$1:$1,0)+1)</f>
        <v>7397.06</v>
      </c>
      <c r="P663" s="12" cm="1">
        <f t="array" aca="1" ref="P663" ca="1">INDEX('Wkly eq indx data joined'!$A$1:$AJ$1150,MATCH('Wkly eq indx data aligned'!$A663+2,OFFSET(INDIRECT(ADDRESS(1,MATCH(P$1,'Wkly eq indx data joined'!$1:$1,0),1,1,$A$1)),,,1150,1),0),MATCH(P$1,'Wkly eq indx data joined'!$1:$1,0)+1)</f>
        <v>5258.5</v>
      </c>
      <c r="Q663" s="9" cm="1">
        <f t="array" aca="1" ref="Q663" ca="1">INDEX('Wkly eq indx data joined'!$A$1:$AJ$1150,MATCH('Wkly eq indx data aligned'!$A663,OFFSET(INDIRECT(ADDRESS(1,MATCH(Q$1,'Wkly eq indx data joined'!$1:$1,0),1,1,$A$1)),,,1150,1),0),MATCH(Q$1,'Wkly eq indx data joined'!$1:$1,0)+1)</f>
        <v>329.28</v>
      </c>
      <c r="R663" s="12" cm="1">
        <f t="array" aca="1" ref="R663" ca="1">INDEX('Wkly eq indx data joined'!$A$1:$AJ$1150,MATCH('Wkly eq indx data aligned'!$A663+2,OFFSET(INDIRECT(ADDRESS(1,MATCH(R$1,'Wkly eq indx data joined'!$1:$1,0),1,1,$A$1)),,,1150,1),0),MATCH(R$1,'Wkly eq indx data joined'!$1:$1,0)+1)</f>
        <v>1422.91</v>
      </c>
      <c r="S663" s="9" cm="1">
        <f t="array" aca="1" ref="S663" ca="1">INDEX('Wkly eq indx data joined'!$A$1:$AJ$1150,MATCH('Wkly eq indx data aligned'!$A663,OFFSET(INDIRECT(ADDRESS(1,MATCH(S$1,'Wkly eq indx data joined'!$1:$1,0),1,1,$A$1)),,,1150,1),0),MATCH(S$1,'Wkly eq indx data joined'!$1:$1,0)+1)</f>
        <v>31172.74</v>
      </c>
    </row>
    <row r="664" spans="1:19" x14ac:dyDescent="0.25">
      <c r="A664" s="4">
        <f t="shared" si="10"/>
        <v>41159</v>
      </c>
      <c r="B664" s="9" cm="1">
        <f t="array" aca="1" ref="B664" ca="1">INDEX('Wkly eq indx data joined'!$A$1:$AJ$1150,MATCH('Wkly eq indx data aligned'!$A664,OFFSET(INDIRECT(ADDRESS(1,MATCH(B$1,'Wkly eq indx data joined'!$1:$1,0),1,1,$A$1)),,,1150,1),0),MATCH(B$1,'Wkly eq indx data joined'!$1:$1,0)+1)</f>
        <v>4325.8389999999999</v>
      </c>
      <c r="C664" s="9" cm="1">
        <f t="array" aca="1" ref="C664" ca="1">INDEX('Wkly eq indx data joined'!$A$1:$AJ$1150,MATCH('Wkly eq indx data aligned'!$A664,OFFSET(INDIRECT(ADDRESS(1,MATCH(C$1,'Wkly eq indx data joined'!$1:$1,0),1,1,$A$1)),,,1150,1),0),MATCH(C$1,'Wkly eq indx data joined'!$1:$1,0)+1)</f>
        <v>8871.65</v>
      </c>
      <c r="D664" s="18" cm="1">
        <f t="array" aca="1" ref="D664" ca="1">IFERROR(INDEX('Wkly eq indx data joined'!$A$1:$AJ$1150,MATCH('Wkly eq indx data aligned'!$A664,OFFSET(INDIRECT(ADDRESS(1,MATCH(D$1,'Wkly eq indx data joined'!$1:$1,0),1,1,$A$1)),,,1150,1),0),MATCH(D$1,'Wkly eq indx data joined'!$1:$1,0)+1),D663)</f>
        <v>2127.7620000000002</v>
      </c>
      <c r="E664" s="9" cm="1">
        <f t="array" aca="1" ref="E664" ca="1">INDEX('Wkly eq indx data joined'!$A$1:$AJ$1150,MATCH('Wkly eq indx data aligned'!$A664,OFFSET(INDIRECT(ADDRESS(1,MATCH(E$1,'Wkly eq indx data joined'!$1:$1,0),1,1,$A$1)),,,1150,1),0),MATCH(E$1,'Wkly eq indx data joined'!$1:$1,0)+1)</f>
        <v>12268.01</v>
      </c>
      <c r="F664" s="9" cm="1">
        <f t="array" aca="1" ref="F664" ca="1">INDEX('Wkly eq indx data joined'!$A$1:$AJ$1150,MATCH('Wkly eq indx data aligned'!$A664,OFFSET(INDIRECT(ADDRESS(1,MATCH(F$1,'Wkly eq indx data joined'!$1:$1,0),1,1,$A$1)),,,1150,1),0),MATCH(F$1,'Wkly eq indx data joined'!$1:$1,0)+1)</f>
        <v>6537.32</v>
      </c>
      <c r="G664" s="9" cm="1">
        <f t="array" aca="1" ref="G664" ca="1">INDEX('Wkly eq indx data joined'!$A$1:$AJ$1150,MATCH('Wkly eq indx data aligned'!$A664,OFFSET(INDIRECT(ADDRESS(1,MATCH(G$1,'Wkly eq indx data joined'!$1:$1,0),1,1,$A$1)),,,1150,1),0),MATCH(G$1,'Wkly eq indx data joined'!$1:$1,0)+1)</f>
        <v>1437.92</v>
      </c>
      <c r="H664" s="9" cm="1">
        <f t="array" aca="1" ref="H664" ca="1">INDEX('Wkly eq indx data joined'!$A$1:$AJ$1150,MATCH('Wkly eq indx data aligned'!$A664,OFFSET(INDIRECT(ADDRESS(1,MATCH(H$1,'Wkly eq indx data joined'!$1:$1,0),1,1,$A$1)),,,1150,1),0),MATCH(H$1,'Wkly eq indx data joined'!$1:$1,0)+1)</f>
        <v>5794.8</v>
      </c>
      <c r="I664" s="9" cm="1">
        <f t="array" aca="1" ref="I664" ca="1">INDEX('Wkly eq indx data joined'!$A$1:$AJ$1150,MATCH('Wkly eq indx data aligned'!$A664,OFFSET(INDIRECT(ADDRESS(1,MATCH(I$1,'Wkly eq indx data joined'!$1:$1,0),1,1,$A$1)),,,1150,1),0),MATCH(I$1,'Wkly eq indx data joined'!$1:$1,0)+1)</f>
        <v>19802.16</v>
      </c>
      <c r="J664" s="9" cm="1">
        <f t="array" aca="1" ref="J664" ca="1">INDEX('Wkly eq indx data joined'!$A$1:$AJ$1150,MATCH('Wkly eq indx data aligned'!$A664,OFFSET(INDIRECT(ADDRESS(1,MATCH(J$1,'Wkly eq indx data joined'!$1:$1,0),1,1,$A$1)),,,1150,1),0),MATCH(J$1,'Wkly eq indx data joined'!$1:$1,0)+1)</f>
        <v>3519.05</v>
      </c>
      <c r="K664" s="9" cm="1">
        <f t="array" aca="1" ref="K664" ca="1">INDEX('Wkly eq indx data joined'!$A$1:$AJ$1150,MATCH('Wkly eq indx data aligned'!$A664,OFFSET(INDIRECT(ADDRESS(1,MATCH(K$1,'Wkly eq indx data joined'!$1:$1,0),1,1,$A$1)),,,1150,1),0),MATCH(K$1,'Wkly eq indx data joined'!$1:$1,0)+1)</f>
        <v>7214.5</v>
      </c>
      <c r="L664" s="12" cm="1">
        <f t="array" aca="1" ref="L664" ca="1">INDEX('Wkly eq indx data joined'!$A$1:$AJ$1150,MATCH('Wkly eq indx data aligned'!$A664+2,OFFSET(INDIRECT(ADDRESS(1,MATCH(L$1,'Wkly eq indx data joined'!$1:$1,0),1,1,$A$1)),,,1150,1),0),MATCH(L$1,'Wkly eq indx data joined'!$1:$1,0)+1)</f>
        <v>1929.58</v>
      </c>
      <c r="M664" s="9" cm="1">
        <f t="array" aca="1" ref="M664" ca="1">INDEX('Wkly eq indx data joined'!$A$1:$AJ$1150,MATCH('Wkly eq indx data aligned'!$A664,OFFSET(INDIRECT(ADDRESS(1,MATCH(M$1,'Wkly eq indx data joined'!$1:$1,0),1,1,$A$1)),,,1150,1),0),MATCH(M$1,'Wkly eq indx data joined'!$1:$1,0)+1)</f>
        <v>58321.2</v>
      </c>
      <c r="N664" s="9" cm="1">
        <f t="array" aca="1" ref="N664" ca="1">INDEX('Wkly eq indx data joined'!$A$1:$AJ$1150,MATCH('Wkly eq indx data aligned'!$A664,OFFSET(INDIRECT(ADDRESS(1,MATCH(N$1,'Wkly eq indx data joined'!$1:$1,0),1,1,$A$1)),,,1150,1),0),MATCH(N$1,'Wkly eq indx data joined'!$1:$1,0)+1)</f>
        <v>3261.9</v>
      </c>
      <c r="O664" s="13" cm="1">
        <f t="array" aca="1" ref="O664" ca="1">INDEX('Wkly eq indx data joined'!$A$1:$AJ$1150,MATCH('Wkly eq indx data aligned'!$A664+1,OFFSET(INDIRECT(ADDRESS(1,MATCH(O$1,'Wkly eq indx data joined'!$1:$1,0),1,1,$A$1)),,,1150,1),0),MATCH(O$1,'Wkly eq indx data joined'!$1:$1,0)+1)</f>
        <v>7424.91</v>
      </c>
      <c r="P664" s="12" cm="1">
        <f t="array" aca="1" ref="P664" ca="1">INDEX('Wkly eq indx data joined'!$A$1:$AJ$1150,MATCH('Wkly eq indx data aligned'!$A664+2,OFFSET(INDIRECT(ADDRESS(1,MATCH(P$1,'Wkly eq indx data joined'!$1:$1,0),1,1,$A$1)),,,1150,1),0),MATCH(P$1,'Wkly eq indx data joined'!$1:$1,0)+1)</f>
        <v>5358.7</v>
      </c>
      <c r="Q664" s="9" cm="1">
        <f t="array" aca="1" ref="Q664" ca="1">INDEX('Wkly eq indx data joined'!$A$1:$AJ$1150,MATCH('Wkly eq indx data aligned'!$A664,OFFSET(INDIRECT(ADDRESS(1,MATCH(Q$1,'Wkly eq indx data joined'!$1:$1,0),1,1,$A$1)),,,1150,1),0),MATCH(Q$1,'Wkly eq indx data joined'!$1:$1,0)+1)</f>
        <v>337.57</v>
      </c>
      <c r="R664" s="12" cm="1">
        <f t="array" aca="1" ref="R664" ca="1">INDEX('Wkly eq indx data joined'!$A$1:$AJ$1150,MATCH('Wkly eq indx data aligned'!$A664+2,OFFSET(INDIRECT(ADDRESS(1,MATCH(R$1,'Wkly eq indx data joined'!$1:$1,0),1,1,$A$1)),,,1150,1),0),MATCH(R$1,'Wkly eq indx data joined'!$1:$1,0)+1)</f>
        <v>1474.58</v>
      </c>
      <c r="S664" s="9" cm="1">
        <f t="array" aca="1" ref="S664" ca="1">INDEX('Wkly eq indx data joined'!$A$1:$AJ$1150,MATCH('Wkly eq indx data aligned'!$A664,OFFSET(INDIRECT(ADDRESS(1,MATCH(S$1,'Wkly eq indx data joined'!$1:$1,0),1,1,$A$1)),,,1150,1),0),MATCH(S$1,'Wkly eq indx data joined'!$1:$1,0)+1)</f>
        <v>31530.799999999999</v>
      </c>
    </row>
    <row r="665" spans="1:19" x14ac:dyDescent="0.25">
      <c r="A665" s="4">
        <f t="shared" si="10"/>
        <v>41166</v>
      </c>
      <c r="B665" s="9" cm="1">
        <f t="array" aca="1" ref="B665" ca="1">INDEX('Wkly eq indx data joined'!$A$1:$AJ$1150,MATCH('Wkly eq indx data aligned'!$A665,OFFSET(INDIRECT(ADDRESS(1,MATCH(B$1,'Wkly eq indx data joined'!$1:$1,0),1,1,$A$1)),,,1150,1),0),MATCH(B$1,'Wkly eq indx data joined'!$1:$1,0)+1)</f>
        <v>4389.9560000000001</v>
      </c>
      <c r="C665" s="9" cm="1">
        <f t="array" aca="1" ref="C665" ca="1">INDEX('Wkly eq indx data joined'!$A$1:$AJ$1150,MATCH('Wkly eq indx data aligned'!$A665,OFFSET(INDIRECT(ADDRESS(1,MATCH(C$1,'Wkly eq indx data joined'!$1:$1,0),1,1,$A$1)),,,1150,1),0),MATCH(C$1,'Wkly eq indx data joined'!$1:$1,0)+1)</f>
        <v>9159.39</v>
      </c>
      <c r="D665" s="18" cm="1">
        <f t="array" aca="1" ref="D665" ca="1">IFERROR(INDEX('Wkly eq indx data joined'!$A$1:$AJ$1150,MATCH('Wkly eq indx data aligned'!$A665,OFFSET(INDIRECT(ADDRESS(1,MATCH(D$1,'Wkly eq indx data joined'!$1:$1,0),1,1,$A$1)),,,1150,1),0),MATCH(D$1,'Wkly eq indx data joined'!$1:$1,0)+1),D664)</f>
        <v>2123.8470000000002</v>
      </c>
      <c r="E665" s="9" cm="1">
        <f t="array" aca="1" ref="E665" ca="1">INDEX('Wkly eq indx data joined'!$A$1:$AJ$1150,MATCH('Wkly eq indx data aligned'!$A665,OFFSET(INDIRECT(ADDRESS(1,MATCH(E$1,'Wkly eq indx data joined'!$1:$1,0),1,1,$A$1)),,,1150,1),0),MATCH(E$1,'Wkly eq indx data joined'!$1:$1,0)+1)</f>
        <v>12499.47</v>
      </c>
      <c r="F665" s="9" cm="1">
        <f t="array" aca="1" ref="F665" ca="1">INDEX('Wkly eq indx data joined'!$A$1:$AJ$1150,MATCH('Wkly eq indx data aligned'!$A665,OFFSET(INDIRECT(ADDRESS(1,MATCH(F$1,'Wkly eq indx data joined'!$1:$1,0),1,1,$A$1)),,,1150,1),0),MATCH(F$1,'Wkly eq indx data joined'!$1:$1,0)+1)</f>
        <v>6559.16</v>
      </c>
      <c r="G665" s="9" cm="1">
        <f t="array" aca="1" ref="G665" ca="1">INDEX('Wkly eq indx data joined'!$A$1:$AJ$1150,MATCH('Wkly eq indx data aligned'!$A665,OFFSET(INDIRECT(ADDRESS(1,MATCH(G$1,'Wkly eq indx data joined'!$1:$1,0),1,1,$A$1)),,,1150,1),0),MATCH(G$1,'Wkly eq indx data joined'!$1:$1,0)+1)</f>
        <v>1465.77</v>
      </c>
      <c r="H665" s="9" cm="1">
        <f t="array" aca="1" ref="H665" ca="1">INDEX('Wkly eq indx data joined'!$A$1:$AJ$1150,MATCH('Wkly eq indx data aligned'!$A665,OFFSET(INDIRECT(ADDRESS(1,MATCH(H$1,'Wkly eq indx data joined'!$1:$1,0),1,1,$A$1)),,,1150,1),0),MATCH(H$1,'Wkly eq indx data joined'!$1:$1,0)+1)</f>
        <v>5915.55</v>
      </c>
      <c r="I665" s="9" cm="1">
        <f t="array" aca="1" ref="I665" ca="1">INDEX('Wkly eq indx data joined'!$A$1:$AJ$1150,MATCH('Wkly eq indx data aligned'!$A665,OFFSET(INDIRECT(ADDRESS(1,MATCH(I$1,'Wkly eq indx data joined'!$1:$1,0),1,1,$A$1)),,,1150,1),0),MATCH(I$1,'Wkly eq indx data joined'!$1:$1,0)+1)</f>
        <v>20629.78</v>
      </c>
      <c r="J665" s="9" cm="1">
        <f t="array" aca="1" ref="J665" ca="1">INDEX('Wkly eq indx data joined'!$A$1:$AJ$1150,MATCH('Wkly eq indx data aligned'!$A665,OFFSET(INDIRECT(ADDRESS(1,MATCH(J$1,'Wkly eq indx data joined'!$1:$1,0),1,1,$A$1)),,,1150,1),0),MATCH(J$1,'Wkly eq indx data joined'!$1:$1,0)+1)</f>
        <v>3581.58</v>
      </c>
      <c r="K665" s="9" cm="1">
        <f t="array" aca="1" ref="K665" ca="1">INDEX('Wkly eq indx data joined'!$A$1:$AJ$1150,MATCH('Wkly eq indx data aligned'!$A665,OFFSET(INDIRECT(ADDRESS(1,MATCH(K$1,'Wkly eq indx data joined'!$1:$1,0),1,1,$A$1)),,,1150,1),0),MATCH(K$1,'Wkly eq indx data joined'!$1:$1,0)+1)</f>
        <v>7412.13</v>
      </c>
      <c r="L665" s="12" cm="1">
        <f t="array" aca="1" ref="L665" ca="1">INDEX('Wkly eq indx data joined'!$A$1:$AJ$1150,MATCH('Wkly eq indx data aligned'!$A665+2,OFFSET(INDIRECT(ADDRESS(1,MATCH(L$1,'Wkly eq indx data joined'!$1:$1,0),1,1,$A$1)),,,1150,1),0),MATCH(L$1,'Wkly eq indx data joined'!$1:$1,0)+1)</f>
        <v>2007.58</v>
      </c>
      <c r="M665" s="9" cm="1">
        <f t="array" aca="1" ref="M665" ca="1">INDEX('Wkly eq indx data joined'!$A$1:$AJ$1150,MATCH('Wkly eq indx data aligned'!$A665,OFFSET(INDIRECT(ADDRESS(1,MATCH(M$1,'Wkly eq indx data joined'!$1:$1,0),1,1,$A$1)),,,1150,1),0),MATCH(M$1,'Wkly eq indx data joined'!$1:$1,0)+1)</f>
        <v>62105.5</v>
      </c>
      <c r="N665" s="9" cm="1">
        <f t="array" aca="1" ref="N665" ca="1">INDEX('Wkly eq indx data joined'!$A$1:$AJ$1150,MATCH('Wkly eq indx data aligned'!$A665,OFFSET(INDIRECT(ADDRESS(1,MATCH(N$1,'Wkly eq indx data joined'!$1:$1,0),1,1,$A$1)),,,1150,1),0),MATCH(N$1,'Wkly eq indx data joined'!$1:$1,0)+1)</f>
        <v>3303.13</v>
      </c>
      <c r="O665" s="13" cm="1">
        <f t="array" aca="1" ref="O665" ca="1">INDEX('Wkly eq indx data joined'!$A$1:$AJ$1150,MATCH('Wkly eq indx data aligned'!$A665+1,OFFSET(INDIRECT(ADDRESS(1,MATCH(O$1,'Wkly eq indx data joined'!$1:$1,0),1,1,$A$1)),,,1150,1),0),MATCH(O$1,'Wkly eq indx data joined'!$1:$1,0)+1)</f>
        <v>7738.05</v>
      </c>
      <c r="P665" s="12" cm="1">
        <f t="array" aca="1" ref="P665" ca="1">INDEX('Wkly eq indx data joined'!$A$1:$AJ$1150,MATCH('Wkly eq indx data aligned'!$A665+2,OFFSET(INDIRECT(ADDRESS(1,MATCH(P$1,'Wkly eq indx data joined'!$1:$1,0),1,1,$A$1)),,,1150,1),0),MATCH(P$1,'Wkly eq indx data joined'!$1:$1,0)+1)</f>
        <v>5577.65</v>
      </c>
      <c r="Q665" s="9" cm="1">
        <f t="array" aca="1" ref="Q665" ca="1">INDEX('Wkly eq indx data joined'!$A$1:$AJ$1150,MATCH('Wkly eq indx data aligned'!$A665,OFFSET(INDIRECT(ADDRESS(1,MATCH(Q$1,'Wkly eq indx data joined'!$1:$1,0),1,1,$A$1)),,,1150,1),0),MATCH(Q$1,'Wkly eq indx data joined'!$1:$1,0)+1)</f>
        <v>338.28</v>
      </c>
      <c r="R665" s="12" cm="1">
        <f t="array" aca="1" ref="R665" ca="1">INDEX('Wkly eq indx data joined'!$A$1:$AJ$1150,MATCH('Wkly eq indx data aligned'!$A665+2,OFFSET(INDIRECT(ADDRESS(1,MATCH(R$1,'Wkly eq indx data joined'!$1:$1,0),1,1,$A$1)),,,1150,1),0),MATCH(R$1,'Wkly eq indx data joined'!$1:$1,0)+1)</f>
        <v>1535.38</v>
      </c>
      <c r="S665" s="9" cm="1">
        <f t="array" aca="1" ref="S665" ca="1">INDEX('Wkly eq indx data joined'!$A$1:$AJ$1150,MATCH('Wkly eq indx data aligned'!$A665,OFFSET(INDIRECT(ADDRESS(1,MATCH(S$1,'Wkly eq indx data joined'!$1:$1,0),1,1,$A$1)),,,1150,1),0),MATCH(S$1,'Wkly eq indx data joined'!$1:$1,0)+1)</f>
        <v>32328.83</v>
      </c>
    </row>
    <row r="666" spans="1:19" x14ac:dyDescent="0.25">
      <c r="A666" s="4">
        <f t="shared" si="10"/>
        <v>41173</v>
      </c>
      <c r="B666" s="9" cm="1">
        <f t="array" aca="1" ref="B666" ca="1">INDEX('Wkly eq indx data joined'!$A$1:$AJ$1150,MATCH('Wkly eq indx data aligned'!$A666,OFFSET(INDIRECT(ADDRESS(1,MATCH(B$1,'Wkly eq indx data joined'!$1:$1,0),1,1,$A$1)),,,1150,1),0),MATCH(B$1,'Wkly eq indx data joined'!$1:$1,0)+1)</f>
        <v>4408.2910000000002</v>
      </c>
      <c r="C666" s="9" cm="1">
        <f t="array" aca="1" ref="C666" ca="1">INDEX('Wkly eq indx data joined'!$A$1:$AJ$1150,MATCH('Wkly eq indx data aligned'!$A666,OFFSET(INDIRECT(ADDRESS(1,MATCH(C$1,'Wkly eq indx data joined'!$1:$1,0),1,1,$A$1)),,,1150,1),0),MATCH(C$1,'Wkly eq indx data joined'!$1:$1,0)+1)</f>
        <v>9110</v>
      </c>
      <c r="D666" s="18" cm="1">
        <f t="array" aca="1" ref="D666" ca="1">IFERROR(INDEX('Wkly eq indx data joined'!$A$1:$AJ$1150,MATCH('Wkly eq indx data aligned'!$A666,OFFSET(INDIRECT(ADDRESS(1,MATCH(D$1,'Wkly eq indx data joined'!$1:$1,0),1,1,$A$1)),,,1150,1),0),MATCH(D$1,'Wkly eq indx data joined'!$1:$1,0)+1),D665)</f>
        <v>2026.69</v>
      </c>
      <c r="E666" s="9" cm="1">
        <f t="array" aca="1" ref="E666" ca="1">INDEX('Wkly eq indx data joined'!$A$1:$AJ$1150,MATCH('Wkly eq indx data aligned'!$A666,OFFSET(INDIRECT(ADDRESS(1,MATCH(E$1,'Wkly eq indx data joined'!$1:$1,0),1,1,$A$1)),,,1150,1),0),MATCH(E$1,'Wkly eq indx data joined'!$1:$1,0)+1)</f>
        <v>12383.6</v>
      </c>
      <c r="F666" s="9" cm="1">
        <f t="array" aca="1" ref="F666" ca="1">INDEX('Wkly eq indx data joined'!$A$1:$AJ$1150,MATCH('Wkly eq indx data aligned'!$A666,OFFSET(INDIRECT(ADDRESS(1,MATCH(F$1,'Wkly eq indx data joined'!$1:$1,0),1,1,$A$1)),,,1150,1),0),MATCH(F$1,'Wkly eq indx data joined'!$1:$1,0)+1)</f>
        <v>6605.82</v>
      </c>
      <c r="G666" s="9" cm="1">
        <f t="array" aca="1" ref="G666" ca="1">INDEX('Wkly eq indx data joined'!$A$1:$AJ$1150,MATCH('Wkly eq indx data aligned'!$A666,OFFSET(INDIRECT(ADDRESS(1,MATCH(G$1,'Wkly eq indx data joined'!$1:$1,0),1,1,$A$1)),,,1150,1),0),MATCH(G$1,'Wkly eq indx data joined'!$1:$1,0)+1)</f>
        <v>1460.15</v>
      </c>
      <c r="H666" s="9" cm="1">
        <f t="array" aca="1" ref="H666" ca="1">INDEX('Wkly eq indx data joined'!$A$1:$AJ$1150,MATCH('Wkly eq indx data aligned'!$A666,OFFSET(INDIRECT(ADDRESS(1,MATCH(H$1,'Wkly eq indx data joined'!$1:$1,0),1,1,$A$1)),,,1150,1),0),MATCH(H$1,'Wkly eq indx data joined'!$1:$1,0)+1)</f>
        <v>5852.62</v>
      </c>
      <c r="I666" s="9" cm="1">
        <f t="array" aca="1" ref="I666" ca="1">INDEX('Wkly eq indx data joined'!$A$1:$AJ$1150,MATCH('Wkly eq indx data aligned'!$A666,OFFSET(INDIRECT(ADDRESS(1,MATCH(I$1,'Wkly eq indx data joined'!$1:$1,0),1,1,$A$1)),,,1150,1),0),MATCH(I$1,'Wkly eq indx data joined'!$1:$1,0)+1)</f>
        <v>20734.939999999999</v>
      </c>
      <c r="J666" s="9" cm="1">
        <f t="array" aca="1" ref="J666" ca="1">INDEX('Wkly eq indx data joined'!$A$1:$AJ$1150,MATCH('Wkly eq indx data aligned'!$A666,OFFSET(INDIRECT(ADDRESS(1,MATCH(J$1,'Wkly eq indx data joined'!$1:$1,0),1,1,$A$1)),,,1150,1),0),MATCH(J$1,'Wkly eq indx data joined'!$1:$1,0)+1)</f>
        <v>3530.72</v>
      </c>
      <c r="K666" s="9" cm="1">
        <f t="array" aca="1" ref="K666" ca="1">INDEX('Wkly eq indx data joined'!$A$1:$AJ$1150,MATCH('Wkly eq indx data aligned'!$A666,OFFSET(INDIRECT(ADDRESS(1,MATCH(K$1,'Wkly eq indx data joined'!$1:$1,0),1,1,$A$1)),,,1150,1),0),MATCH(K$1,'Wkly eq indx data joined'!$1:$1,0)+1)</f>
        <v>7451.62</v>
      </c>
      <c r="L666" s="12" cm="1">
        <f t="array" aca="1" ref="L666" ca="1">INDEX('Wkly eq indx data joined'!$A$1:$AJ$1150,MATCH('Wkly eq indx data aligned'!$A666+2,OFFSET(INDIRECT(ADDRESS(1,MATCH(L$1,'Wkly eq indx data joined'!$1:$1,0),1,1,$A$1)),,,1150,1),0),MATCH(L$1,'Wkly eq indx data joined'!$1:$1,0)+1)</f>
        <v>2002.37</v>
      </c>
      <c r="M666" s="9" cm="1">
        <f t="array" aca="1" ref="M666" ca="1">INDEX('Wkly eq indx data joined'!$A$1:$AJ$1150,MATCH('Wkly eq indx data aligned'!$A666,OFFSET(INDIRECT(ADDRESS(1,MATCH(M$1,'Wkly eq indx data joined'!$1:$1,0),1,1,$A$1)),,,1150,1),0),MATCH(M$1,'Wkly eq indx data joined'!$1:$1,0)+1)</f>
        <v>61320.1</v>
      </c>
      <c r="N666" s="9" cm="1">
        <f t="array" aca="1" ref="N666" ca="1">INDEX('Wkly eq indx data joined'!$A$1:$AJ$1150,MATCH('Wkly eq indx data aligned'!$A666,OFFSET(INDIRECT(ADDRESS(1,MATCH(N$1,'Wkly eq indx data joined'!$1:$1,0),1,1,$A$1)),,,1150,1),0),MATCH(N$1,'Wkly eq indx data joined'!$1:$1,0)+1)</f>
        <v>3343.55</v>
      </c>
      <c r="O666" s="13" cm="1">
        <f t="array" aca="1" ref="O666" ca="1">INDEX('Wkly eq indx data joined'!$A$1:$AJ$1150,MATCH('Wkly eq indx data aligned'!$A666+1,OFFSET(INDIRECT(ADDRESS(1,MATCH(O$1,'Wkly eq indx data joined'!$1:$1,0),1,1,$A$1)),,,1150,1),0),MATCH(O$1,'Wkly eq indx data joined'!$1:$1,0)+1)</f>
        <v>7754.59</v>
      </c>
      <c r="P666" s="12" cm="1">
        <f t="array" aca="1" ref="P666" ca="1">INDEX('Wkly eq indx data joined'!$A$1:$AJ$1150,MATCH('Wkly eq indx data aligned'!$A666+2,OFFSET(INDIRECT(ADDRESS(1,MATCH(P$1,'Wkly eq indx data joined'!$1:$1,0),1,1,$A$1)),,,1150,1),0),MATCH(P$1,'Wkly eq indx data joined'!$1:$1,0)+1)</f>
        <v>5691.15</v>
      </c>
      <c r="Q666" s="9" cm="1">
        <f t="array" aca="1" ref="Q666" ca="1">INDEX('Wkly eq indx data joined'!$A$1:$AJ$1150,MATCH('Wkly eq indx data aligned'!$A666,OFFSET(INDIRECT(ADDRESS(1,MATCH(Q$1,'Wkly eq indx data joined'!$1:$1,0),1,1,$A$1)),,,1150,1),0),MATCH(Q$1,'Wkly eq indx data joined'!$1:$1,0)+1)</f>
        <v>334.15</v>
      </c>
      <c r="R666" s="12" cm="1">
        <f t="array" aca="1" ref="R666" ca="1">INDEX('Wkly eq indx data joined'!$A$1:$AJ$1150,MATCH('Wkly eq indx data aligned'!$A666+2,OFFSET(INDIRECT(ADDRESS(1,MATCH(R$1,'Wkly eq indx data joined'!$1:$1,0),1,1,$A$1)),,,1150,1),0),MATCH(R$1,'Wkly eq indx data joined'!$1:$1,0)+1)</f>
        <v>1496.65</v>
      </c>
      <c r="S666" s="9" cm="1">
        <f t="array" aca="1" ref="S666" ca="1">INDEX('Wkly eq indx data joined'!$A$1:$AJ$1150,MATCH('Wkly eq indx data aligned'!$A666,OFFSET(INDIRECT(ADDRESS(1,MATCH(S$1,'Wkly eq indx data joined'!$1:$1,0),1,1,$A$1)),,,1150,1),0),MATCH(S$1,'Wkly eq indx data joined'!$1:$1,0)+1)</f>
        <v>31934.87</v>
      </c>
    </row>
    <row r="667" spans="1:19" x14ac:dyDescent="0.25">
      <c r="A667" s="4">
        <f t="shared" si="10"/>
        <v>41180</v>
      </c>
      <c r="B667" s="9" cm="1">
        <f t="array" aca="1" ref="B667" ca="1">INDEX('Wkly eq indx data joined'!$A$1:$AJ$1150,MATCH('Wkly eq indx data aligned'!$A667,OFFSET(INDIRECT(ADDRESS(1,MATCH(B$1,'Wkly eq indx data joined'!$1:$1,0),1,1,$A$1)),,,1150,1),0),MATCH(B$1,'Wkly eq indx data joined'!$1:$1,0)+1)</f>
        <v>4387.018</v>
      </c>
      <c r="C667" s="9" cm="1">
        <f t="array" aca="1" ref="C667" ca="1">INDEX('Wkly eq indx data joined'!$A$1:$AJ$1150,MATCH('Wkly eq indx data aligned'!$A667,OFFSET(INDIRECT(ADDRESS(1,MATCH(C$1,'Wkly eq indx data joined'!$1:$1,0),1,1,$A$1)),,,1150,1),0),MATCH(C$1,'Wkly eq indx data joined'!$1:$1,0)+1)</f>
        <v>8870.16</v>
      </c>
      <c r="D667" s="18" cm="1">
        <f t="array" aca="1" ref="D667" ca="1">IFERROR(INDEX('Wkly eq indx data joined'!$A$1:$AJ$1150,MATCH('Wkly eq indx data aligned'!$A667,OFFSET(INDIRECT(ADDRESS(1,MATCH(D$1,'Wkly eq indx data joined'!$1:$1,0),1,1,$A$1)),,,1150,1),0),MATCH(D$1,'Wkly eq indx data joined'!$1:$1,0)+1),D666)</f>
        <v>2086.1689999999999</v>
      </c>
      <c r="E667" s="9" cm="1">
        <f t="array" aca="1" ref="E667" ca="1">INDEX('Wkly eq indx data joined'!$A$1:$AJ$1150,MATCH('Wkly eq indx data aligned'!$A667,OFFSET(INDIRECT(ADDRESS(1,MATCH(E$1,'Wkly eq indx data joined'!$1:$1,0),1,1,$A$1)),,,1150,1),0),MATCH(E$1,'Wkly eq indx data joined'!$1:$1,0)+1)</f>
        <v>12317.46</v>
      </c>
      <c r="F667" s="9" cm="1">
        <f t="array" aca="1" ref="F667" ca="1">INDEX('Wkly eq indx data joined'!$A$1:$AJ$1150,MATCH('Wkly eq indx data aligned'!$A667,OFFSET(INDIRECT(ADDRESS(1,MATCH(F$1,'Wkly eq indx data joined'!$1:$1,0),1,1,$A$1)),,,1150,1),0),MATCH(F$1,'Wkly eq indx data joined'!$1:$1,0)+1)</f>
        <v>6495.88</v>
      </c>
      <c r="G667" s="9" cm="1">
        <f t="array" aca="1" ref="G667" ca="1">INDEX('Wkly eq indx data joined'!$A$1:$AJ$1150,MATCH('Wkly eq indx data aligned'!$A667,OFFSET(INDIRECT(ADDRESS(1,MATCH(G$1,'Wkly eq indx data joined'!$1:$1,0),1,1,$A$1)),,,1150,1),0),MATCH(G$1,'Wkly eq indx data joined'!$1:$1,0)+1)</f>
        <v>1440.67</v>
      </c>
      <c r="H667" s="9" cm="1">
        <f t="array" aca="1" ref="H667" ca="1">INDEX('Wkly eq indx data joined'!$A$1:$AJ$1150,MATCH('Wkly eq indx data aligned'!$A667,OFFSET(INDIRECT(ADDRESS(1,MATCH(H$1,'Wkly eq indx data joined'!$1:$1,0),1,1,$A$1)),,,1150,1),0),MATCH(H$1,'Wkly eq indx data joined'!$1:$1,0)+1)</f>
        <v>5742.07</v>
      </c>
      <c r="I667" s="9" cm="1">
        <f t="array" aca="1" ref="I667" ca="1">INDEX('Wkly eq indx data joined'!$A$1:$AJ$1150,MATCH('Wkly eq indx data aligned'!$A667,OFFSET(INDIRECT(ADDRESS(1,MATCH(I$1,'Wkly eq indx data joined'!$1:$1,0),1,1,$A$1)),,,1150,1),0),MATCH(I$1,'Wkly eq indx data joined'!$1:$1,0)+1)</f>
        <v>20840.38</v>
      </c>
      <c r="J667" s="9" cm="1">
        <f t="array" aca="1" ref="J667" ca="1">INDEX('Wkly eq indx data joined'!$A$1:$AJ$1150,MATCH('Wkly eq indx data aligned'!$A667,OFFSET(INDIRECT(ADDRESS(1,MATCH(J$1,'Wkly eq indx data joined'!$1:$1,0),1,1,$A$1)),,,1150,1),0),MATCH(J$1,'Wkly eq indx data joined'!$1:$1,0)+1)</f>
        <v>3354.82</v>
      </c>
      <c r="K667" s="9" cm="1">
        <f t="array" aca="1" ref="K667" ca="1">INDEX('Wkly eq indx data joined'!$A$1:$AJ$1150,MATCH('Wkly eq indx data aligned'!$A667,OFFSET(INDIRECT(ADDRESS(1,MATCH(K$1,'Wkly eq indx data joined'!$1:$1,0),1,1,$A$1)),,,1150,1),0),MATCH(K$1,'Wkly eq indx data joined'!$1:$1,0)+1)</f>
        <v>7216.15</v>
      </c>
      <c r="L667" s="12" cm="1">
        <f t="array" aca="1" ref="L667" ca="1">INDEX('Wkly eq indx data joined'!$A$1:$AJ$1150,MATCH('Wkly eq indx data aligned'!$A667+2,OFFSET(INDIRECT(ADDRESS(1,MATCH(L$1,'Wkly eq indx data joined'!$1:$1,0),1,1,$A$1)),,,1150,1),0),MATCH(L$1,'Wkly eq indx data joined'!$1:$1,0)+1)</f>
        <v>1996.21</v>
      </c>
      <c r="M667" s="9" cm="1">
        <f t="array" aca="1" ref="M667" ca="1">INDEX('Wkly eq indx data joined'!$A$1:$AJ$1150,MATCH('Wkly eq indx data aligned'!$A667,OFFSET(INDIRECT(ADDRESS(1,MATCH(M$1,'Wkly eq indx data joined'!$1:$1,0),1,1,$A$1)),,,1150,1),0),MATCH(M$1,'Wkly eq indx data joined'!$1:$1,0)+1)</f>
        <v>59175.9</v>
      </c>
      <c r="N667" s="9" cm="1">
        <f t="array" aca="1" ref="N667" ca="1">INDEX('Wkly eq indx data joined'!$A$1:$AJ$1150,MATCH('Wkly eq indx data aligned'!$A667,OFFSET(INDIRECT(ADDRESS(1,MATCH(N$1,'Wkly eq indx data joined'!$1:$1,0),1,1,$A$1)),,,1150,1),0),MATCH(N$1,'Wkly eq indx data joined'!$1:$1,0)+1)</f>
        <v>3278.28</v>
      </c>
      <c r="O667" s="13" cm="1">
        <f t="array" aca="1" ref="O667" ca="1">INDEX('Wkly eq indx data joined'!$A$1:$AJ$1150,MATCH('Wkly eq indx data aligned'!$A667+1,OFFSET(INDIRECT(ADDRESS(1,MATCH(O$1,'Wkly eq indx data joined'!$1:$1,0),1,1,$A$1)),,,1150,1),0),MATCH(O$1,'Wkly eq indx data joined'!$1:$1,0)+1)</f>
        <v>7715.16</v>
      </c>
      <c r="P667" s="12" cm="1">
        <f t="array" aca="1" ref="P667" ca="1">INDEX('Wkly eq indx data joined'!$A$1:$AJ$1150,MATCH('Wkly eq indx data aligned'!$A667+2,OFFSET(INDIRECT(ADDRESS(1,MATCH(P$1,'Wkly eq indx data joined'!$1:$1,0),1,1,$A$1)),,,1150,1),0),MATCH(P$1,'Wkly eq indx data joined'!$1:$1,0)+1)</f>
        <v>5703.3</v>
      </c>
      <c r="Q667" s="9" cm="1">
        <f t="array" aca="1" ref="Q667" ca="1">INDEX('Wkly eq indx data joined'!$A$1:$AJ$1150,MATCH('Wkly eq indx data aligned'!$A667,OFFSET(INDIRECT(ADDRESS(1,MATCH(Q$1,'Wkly eq indx data joined'!$1:$1,0),1,1,$A$1)),,,1150,1),0),MATCH(Q$1,'Wkly eq indx data joined'!$1:$1,0)+1)</f>
        <v>323.18</v>
      </c>
      <c r="R667" s="12" cm="1">
        <f t="array" aca="1" ref="R667" ca="1">INDEX('Wkly eq indx data joined'!$A$1:$AJ$1150,MATCH('Wkly eq indx data aligned'!$A667+2,OFFSET(INDIRECT(ADDRESS(1,MATCH(R$1,'Wkly eq indx data joined'!$1:$1,0),1,1,$A$1)),,,1150,1),0),MATCH(R$1,'Wkly eq indx data joined'!$1:$1,0)+1)</f>
        <v>1458.26</v>
      </c>
      <c r="S667" s="9" cm="1">
        <f t="array" aca="1" ref="S667" ca="1">INDEX('Wkly eq indx data joined'!$A$1:$AJ$1150,MATCH('Wkly eq indx data aligned'!$A667,OFFSET(INDIRECT(ADDRESS(1,MATCH(S$1,'Wkly eq indx data joined'!$1:$1,0),1,1,$A$1)),,,1150,1),0),MATCH(S$1,'Wkly eq indx data joined'!$1:$1,0)+1)</f>
        <v>31518.32</v>
      </c>
    </row>
    <row r="668" spans="1:19" x14ac:dyDescent="0.25">
      <c r="A668" s="4">
        <f t="shared" si="10"/>
        <v>41187</v>
      </c>
      <c r="B668" s="9" cm="1">
        <f t="array" aca="1" ref="B668" ca="1">INDEX('Wkly eq indx data joined'!$A$1:$AJ$1150,MATCH('Wkly eq indx data aligned'!$A668,OFFSET(INDIRECT(ADDRESS(1,MATCH(B$1,'Wkly eq indx data joined'!$1:$1,0),1,1,$A$1)),,,1150,1),0),MATCH(B$1,'Wkly eq indx data joined'!$1:$1,0)+1)</f>
        <v>4494.3810000000003</v>
      </c>
      <c r="C668" s="9" cm="1">
        <f t="array" aca="1" ref="C668" ca="1">INDEX('Wkly eq indx data joined'!$A$1:$AJ$1150,MATCH('Wkly eq indx data aligned'!$A668,OFFSET(INDIRECT(ADDRESS(1,MATCH(C$1,'Wkly eq indx data joined'!$1:$1,0),1,1,$A$1)),,,1150,1),0),MATCH(C$1,'Wkly eq indx data joined'!$1:$1,0)+1)</f>
        <v>8863.2999999999993</v>
      </c>
      <c r="D668" s="18" cm="1">
        <f t="array" aca="1" ref="D668" ca="1">IFERROR(INDEX('Wkly eq indx data joined'!$A$1:$AJ$1150,MATCH('Wkly eq indx data aligned'!$A668,OFFSET(INDIRECT(ADDRESS(1,MATCH(D$1,'Wkly eq indx data joined'!$1:$1,0),1,1,$A$1)),,,1150,1),0),MATCH(D$1,'Wkly eq indx data joined'!$1:$1,0)+1),D667)</f>
        <v>2086.1689999999999</v>
      </c>
      <c r="E668" s="9" cm="1">
        <f t="array" aca="1" ref="E668" ca="1">INDEX('Wkly eq indx data joined'!$A$1:$AJ$1150,MATCH('Wkly eq indx data aligned'!$A668,OFFSET(INDIRECT(ADDRESS(1,MATCH(E$1,'Wkly eq indx data joined'!$1:$1,0),1,1,$A$1)),,,1150,1),0),MATCH(E$1,'Wkly eq indx data joined'!$1:$1,0)+1)</f>
        <v>12418.99</v>
      </c>
      <c r="F668" s="9" cm="1">
        <f t="array" aca="1" ref="F668" ca="1">INDEX('Wkly eq indx data joined'!$A$1:$AJ$1150,MATCH('Wkly eq indx data aligned'!$A668,OFFSET(INDIRECT(ADDRESS(1,MATCH(F$1,'Wkly eq indx data joined'!$1:$1,0),1,1,$A$1)),,,1150,1),0),MATCH(F$1,'Wkly eq indx data joined'!$1:$1,0)+1)</f>
        <v>6674.82</v>
      </c>
      <c r="G668" s="9" cm="1">
        <f t="array" aca="1" ref="G668" ca="1">INDEX('Wkly eq indx data joined'!$A$1:$AJ$1150,MATCH('Wkly eq indx data aligned'!$A668,OFFSET(INDIRECT(ADDRESS(1,MATCH(G$1,'Wkly eq indx data joined'!$1:$1,0),1,1,$A$1)),,,1150,1),0),MATCH(G$1,'Wkly eq indx data joined'!$1:$1,0)+1)</f>
        <v>1460.93</v>
      </c>
      <c r="H668" s="9" cm="1">
        <f t="array" aca="1" ref="H668" ca="1">INDEX('Wkly eq indx data joined'!$A$1:$AJ$1150,MATCH('Wkly eq indx data aligned'!$A668,OFFSET(INDIRECT(ADDRESS(1,MATCH(H$1,'Wkly eq indx data joined'!$1:$1,0),1,1,$A$1)),,,1150,1),0),MATCH(H$1,'Wkly eq indx data joined'!$1:$1,0)+1)</f>
        <v>5871.02</v>
      </c>
      <c r="I668" s="9" cm="1">
        <f t="array" aca="1" ref="I668" ca="1">INDEX('Wkly eq indx data joined'!$A$1:$AJ$1150,MATCH('Wkly eq indx data aligned'!$A668,OFFSET(INDIRECT(ADDRESS(1,MATCH(I$1,'Wkly eq indx data joined'!$1:$1,0),1,1,$A$1)),,,1150,1),0),MATCH(I$1,'Wkly eq indx data joined'!$1:$1,0)+1)</f>
        <v>21012.38</v>
      </c>
      <c r="J668" s="9" cm="1">
        <f t="array" aca="1" ref="J668" ca="1">INDEX('Wkly eq indx data joined'!$A$1:$AJ$1150,MATCH('Wkly eq indx data aligned'!$A668,OFFSET(INDIRECT(ADDRESS(1,MATCH(J$1,'Wkly eq indx data joined'!$1:$1,0),1,1,$A$1)),,,1150,1),0),MATCH(J$1,'Wkly eq indx data joined'!$1:$1,0)+1)</f>
        <v>3457.04</v>
      </c>
      <c r="K668" s="9" cm="1">
        <f t="array" aca="1" ref="K668" ca="1">INDEX('Wkly eq indx data joined'!$A$1:$AJ$1150,MATCH('Wkly eq indx data aligned'!$A668,OFFSET(INDIRECT(ADDRESS(1,MATCH(K$1,'Wkly eq indx data joined'!$1:$1,0),1,1,$A$1)),,,1150,1),0),MATCH(K$1,'Wkly eq indx data joined'!$1:$1,0)+1)</f>
        <v>7397.87</v>
      </c>
      <c r="L668" s="12" cm="1">
        <f t="array" aca="1" ref="L668" ca="1">INDEX('Wkly eq indx data joined'!$A$1:$AJ$1150,MATCH('Wkly eq indx data aligned'!$A668+2,OFFSET(INDIRECT(ADDRESS(1,MATCH(L$1,'Wkly eq indx data joined'!$1:$1,0),1,1,$A$1)),,,1150,1),0),MATCH(L$1,'Wkly eq indx data joined'!$1:$1,0)+1)</f>
        <v>1995.17</v>
      </c>
      <c r="M668" s="9" cm="1">
        <f t="array" aca="1" ref="M668" ca="1">INDEX('Wkly eq indx data joined'!$A$1:$AJ$1150,MATCH('Wkly eq indx data aligned'!$A668,OFFSET(INDIRECT(ADDRESS(1,MATCH(M$1,'Wkly eq indx data joined'!$1:$1,0),1,1,$A$1)),,,1150,1),0),MATCH(M$1,'Wkly eq indx data joined'!$1:$1,0)+1)</f>
        <v>58571.6</v>
      </c>
      <c r="N668" s="9" cm="1">
        <f t="array" aca="1" ref="N668" ca="1">INDEX('Wkly eq indx data joined'!$A$1:$AJ$1150,MATCH('Wkly eq indx data aligned'!$A668,OFFSET(INDIRECT(ADDRESS(1,MATCH(N$1,'Wkly eq indx data joined'!$1:$1,0),1,1,$A$1)),,,1150,1),0),MATCH(N$1,'Wkly eq indx data joined'!$1:$1,0)+1)</f>
        <v>3339.31</v>
      </c>
      <c r="O668" s="13" cm="1">
        <f t="array" aca="1" ref="O668" ca="1">INDEX('Wkly eq indx data joined'!$A$1:$AJ$1150,MATCH('Wkly eq indx data aligned'!$A668+1,OFFSET(INDIRECT(ADDRESS(1,MATCH(O$1,'Wkly eq indx data joined'!$1:$1,0),1,1,$A$1)),,,1150,1),0),MATCH(O$1,'Wkly eq indx data joined'!$1:$1,0)+1)</f>
        <v>7690.65</v>
      </c>
      <c r="P668" s="12" cm="1">
        <f t="array" aca="1" ref="P668" ca="1">INDEX('Wkly eq indx data joined'!$A$1:$AJ$1150,MATCH('Wkly eq indx data aligned'!$A668+2,OFFSET(INDIRECT(ADDRESS(1,MATCH(P$1,'Wkly eq indx data joined'!$1:$1,0),1,1,$A$1)),,,1150,1),0),MATCH(P$1,'Wkly eq indx data joined'!$1:$1,0)+1)</f>
        <v>5746.95</v>
      </c>
      <c r="Q668" s="9" cm="1">
        <f t="array" aca="1" ref="Q668" ca="1">INDEX('Wkly eq indx data joined'!$A$1:$AJ$1150,MATCH('Wkly eq indx data aligned'!$A668,OFFSET(INDIRECT(ADDRESS(1,MATCH(Q$1,'Wkly eq indx data joined'!$1:$1,0),1,1,$A$1)),,,1150,1),0),MATCH(Q$1,'Wkly eq indx data joined'!$1:$1,0)+1)</f>
        <v>332.53</v>
      </c>
      <c r="R668" s="12" cm="1">
        <f t="array" aca="1" ref="R668" ca="1">INDEX('Wkly eq indx data joined'!$A$1:$AJ$1150,MATCH('Wkly eq indx data aligned'!$A668+2,OFFSET(INDIRECT(ADDRESS(1,MATCH(R$1,'Wkly eq indx data joined'!$1:$1,0),1,1,$A$1)),,,1150,1),0),MATCH(R$1,'Wkly eq indx data joined'!$1:$1,0)+1)</f>
        <v>1477.6</v>
      </c>
      <c r="S668" s="9" cm="1">
        <f t="array" aca="1" ref="S668" ca="1">INDEX('Wkly eq indx data joined'!$A$1:$AJ$1150,MATCH('Wkly eq indx data aligned'!$A668,OFFSET(INDIRECT(ADDRESS(1,MATCH(S$1,'Wkly eq indx data joined'!$1:$1,0),1,1,$A$1)),,,1150,1),0),MATCH(S$1,'Wkly eq indx data joined'!$1:$1,0)+1)</f>
        <v>32361.91</v>
      </c>
    </row>
    <row r="669" spans="1:19" x14ac:dyDescent="0.25">
      <c r="A669" s="4">
        <f t="shared" si="10"/>
        <v>41194</v>
      </c>
      <c r="B669" s="9" cm="1">
        <f t="array" aca="1" ref="B669" ca="1">INDEX('Wkly eq indx data joined'!$A$1:$AJ$1150,MATCH('Wkly eq indx data aligned'!$A669,OFFSET(INDIRECT(ADDRESS(1,MATCH(B$1,'Wkly eq indx data joined'!$1:$1,0),1,1,$A$1)),,,1150,1),0),MATCH(B$1,'Wkly eq indx data joined'!$1:$1,0)+1)</f>
        <v>4486.58</v>
      </c>
      <c r="C669" s="9" cm="1">
        <f t="array" aca="1" ref="C669" ca="1">INDEX('Wkly eq indx data joined'!$A$1:$AJ$1150,MATCH('Wkly eq indx data aligned'!$A669,OFFSET(INDIRECT(ADDRESS(1,MATCH(C$1,'Wkly eq indx data joined'!$1:$1,0),1,1,$A$1)),,,1150,1),0),MATCH(C$1,'Wkly eq indx data joined'!$1:$1,0)+1)</f>
        <v>8534.1200000000008</v>
      </c>
      <c r="D669" s="18" cm="1">
        <f t="array" aca="1" ref="D669" ca="1">IFERROR(INDEX('Wkly eq indx data joined'!$A$1:$AJ$1150,MATCH('Wkly eq indx data aligned'!$A669,OFFSET(INDIRECT(ADDRESS(1,MATCH(D$1,'Wkly eq indx data joined'!$1:$1,0),1,1,$A$1)),,,1150,1),0),MATCH(D$1,'Wkly eq indx data joined'!$1:$1,0)+1),D668)</f>
        <v>2104.9319999999998</v>
      </c>
      <c r="E669" s="9" cm="1">
        <f t="array" aca="1" ref="E669" ca="1">INDEX('Wkly eq indx data joined'!$A$1:$AJ$1150,MATCH('Wkly eq indx data aligned'!$A669,OFFSET(INDIRECT(ADDRESS(1,MATCH(E$1,'Wkly eq indx data joined'!$1:$1,0),1,1,$A$1)),,,1150,1),0),MATCH(E$1,'Wkly eq indx data joined'!$1:$1,0)+1)</f>
        <v>12202.04</v>
      </c>
      <c r="F669" s="9" cm="1">
        <f t="array" aca="1" ref="F669" ca="1">INDEX('Wkly eq indx data joined'!$A$1:$AJ$1150,MATCH('Wkly eq indx data aligned'!$A669,OFFSET(INDIRECT(ADDRESS(1,MATCH(F$1,'Wkly eq indx data joined'!$1:$1,0),1,1,$A$1)),,,1150,1),0),MATCH(F$1,'Wkly eq indx data joined'!$1:$1,0)+1)</f>
        <v>6655.2</v>
      </c>
      <c r="G669" s="9" cm="1">
        <f t="array" aca="1" ref="G669" ca="1">INDEX('Wkly eq indx data joined'!$A$1:$AJ$1150,MATCH('Wkly eq indx data aligned'!$A669,OFFSET(INDIRECT(ADDRESS(1,MATCH(G$1,'Wkly eq indx data joined'!$1:$1,0),1,1,$A$1)),,,1150,1),0),MATCH(G$1,'Wkly eq indx data joined'!$1:$1,0)+1)</f>
        <v>1428.59</v>
      </c>
      <c r="H669" s="9" cm="1">
        <f t="array" aca="1" ref="H669" ca="1">INDEX('Wkly eq indx data joined'!$A$1:$AJ$1150,MATCH('Wkly eq indx data aligned'!$A669,OFFSET(INDIRECT(ADDRESS(1,MATCH(H$1,'Wkly eq indx data joined'!$1:$1,0),1,1,$A$1)),,,1150,1),0),MATCH(H$1,'Wkly eq indx data joined'!$1:$1,0)+1)</f>
        <v>5793.32</v>
      </c>
      <c r="I669" s="9" cm="1">
        <f t="array" aca="1" ref="I669" ca="1">INDEX('Wkly eq indx data joined'!$A$1:$AJ$1150,MATCH('Wkly eq indx data aligned'!$A669,OFFSET(INDIRECT(ADDRESS(1,MATCH(I$1,'Wkly eq indx data joined'!$1:$1,0),1,1,$A$1)),,,1150,1),0),MATCH(I$1,'Wkly eq indx data joined'!$1:$1,0)+1)</f>
        <v>21136.43</v>
      </c>
      <c r="J669" s="9" cm="1">
        <f t="array" aca="1" ref="J669" ca="1">INDEX('Wkly eq indx data joined'!$A$1:$AJ$1150,MATCH('Wkly eq indx data aligned'!$A669,OFFSET(INDIRECT(ADDRESS(1,MATCH(J$1,'Wkly eq indx data joined'!$1:$1,0),1,1,$A$1)),,,1150,1),0),MATCH(J$1,'Wkly eq indx data joined'!$1:$1,0)+1)</f>
        <v>3389.08</v>
      </c>
      <c r="K669" s="9" cm="1">
        <f t="array" aca="1" ref="K669" ca="1">INDEX('Wkly eq indx data joined'!$A$1:$AJ$1150,MATCH('Wkly eq indx data aligned'!$A669,OFFSET(INDIRECT(ADDRESS(1,MATCH(K$1,'Wkly eq indx data joined'!$1:$1,0),1,1,$A$1)),,,1150,1),0),MATCH(K$1,'Wkly eq indx data joined'!$1:$1,0)+1)</f>
        <v>7232.49</v>
      </c>
      <c r="L669" s="12" cm="1">
        <f t="array" aca="1" ref="L669" ca="1">INDEX('Wkly eq indx data joined'!$A$1:$AJ$1150,MATCH('Wkly eq indx data aligned'!$A669+2,OFFSET(INDIRECT(ADDRESS(1,MATCH(L$1,'Wkly eq indx data joined'!$1:$1,0),1,1,$A$1)),,,1150,1),0),MATCH(L$1,'Wkly eq indx data joined'!$1:$1,0)+1)</f>
        <v>1933.26</v>
      </c>
      <c r="M669" s="9" cm="1">
        <f t="array" aca="1" ref="M669" ca="1">INDEX('Wkly eq indx data joined'!$A$1:$AJ$1150,MATCH('Wkly eq indx data aligned'!$A669,OFFSET(INDIRECT(ADDRESS(1,MATCH(M$1,'Wkly eq indx data joined'!$1:$1,0),1,1,$A$1)),,,1150,1),0),MATCH(M$1,'Wkly eq indx data joined'!$1:$1,0)+1)</f>
        <v>59161.7</v>
      </c>
      <c r="N669" s="9" cm="1">
        <f t="array" aca="1" ref="N669" ca="1">INDEX('Wkly eq indx data joined'!$A$1:$AJ$1150,MATCH('Wkly eq indx data aligned'!$A669,OFFSET(INDIRECT(ADDRESS(1,MATCH(N$1,'Wkly eq indx data joined'!$1:$1,0),1,1,$A$1)),,,1150,1),0),MATCH(N$1,'Wkly eq indx data joined'!$1:$1,0)+1)</f>
        <v>3241.73</v>
      </c>
      <c r="O669" s="13" cm="1">
        <f t="array" aca="1" ref="O669" ca="1">INDEX('Wkly eq indx data joined'!$A$1:$AJ$1150,MATCH('Wkly eq indx data aligned'!$A669+1,OFFSET(INDIRECT(ADDRESS(1,MATCH(O$1,'Wkly eq indx data joined'!$1:$1,0),1,1,$A$1)),,,1150,1),0),MATCH(O$1,'Wkly eq indx data joined'!$1:$1,0)+1)</f>
        <v>7437.04</v>
      </c>
      <c r="P669" s="12" cm="1">
        <f t="array" aca="1" ref="P669" ca="1">INDEX('Wkly eq indx data joined'!$A$1:$AJ$1150,MATCH('Wkly eq indx data aligned'!$A669+2,OFFSET(INDIRECT(ADDRESS(1,MATCH(P$1,'Wkly eq indx data joined'!$1:$1,0),1,1,$A$1)),,,1150,1),0),MATCH(P$1,'Wkly eq indx data joined'!$1:$1,0)+1)</f>
        <v>5676.05</v>
      </c>
      <c r="Q669" s="9" cm="1">
        <f t="array" aca="1" ref="Q669" ca="1">INDEX('Wkly eq indx data joined'!$A$1:$AJ$1150,MATCH('Wkly eq indx data aligned'!$A669,OFFSET(INDIRECT(ADDRESS(1,MATCH(Q$1,'Wkly eq indx data joined'!$1:$1,0),1,1,$A$1)),,,1150,1),0),MATCH(Q$1,'Wkly eq indx data joined'!$1:$1,0)+1)</f>
        <v>327.95</v>
      </c>
      <c r="R669" s="12" cm="1">
        <f t="array" aca="1" ref="R669" ca="1">INDEX('Wkly eq indx data joined'!$A$1:$AJ$1150,MATCH('Wkly eq indx data aligned'!$A669+2,OFFSET(INDIRECT(ADDRESS(1,MATCH(R$1,'Wkly eq indx data joined'!$1:$1,0),1,1,$A$1)),,,1150,1),0),MATCH(R$1,'Wkly eq indx data joined'!$1:$1,0)+1)</f>
        <v>1446.01</v>
      </c>
      <c r="S669" s="9" cm="1">
        <f t="array" aca="1" ref="S669" ca="1">INDEX('Wkly eq indx data joined'!$A$1:$AJ$1150,MATCH('Wkly eq indx data aligned'!$A669,OFFSET(INDIRECT(ADDRESS(1,MATCH(S$1,'Wkly eq indx data joined'!$1:$1,0),1,1,$A$1)),,,1150,1),0),MATCH(S$1,'Wkly eq indx data joined'!$1:$1,0)+1)</f>
        <v>32276.07</v>
      </c>
    </row>
    <row r="670" spans="1:19" x14ac:dyDescent="0.25">
      <c r="A670" s="4">
        <f t="shared" si="10"/>
        <v>41201</v>
      </c>
      <c r="B670" s="9" cm="1">
        <f t="array" aca="1" ref="B670" ca="1">INDEX('Wkly eq indx data joined'!$A$1:$AJ$1150,MATCH('Wkly eq indx data aligned'!$A670,OFFSET(INDIRECT(ADDRESS(1,MATCH(B$1,'Wkly eq indx data joined'!$1:$1,0),1,1,$A$1)),,,1150,1),0),MATCH(B$1,'Wkly eq indx data joined'!$1:$1,0)+1)</f>
        <v>4571.0749999999998</v>
      </c>
      <c r="C670" s="9" cm="1">
        <f t="array" aca="1" ref="C670" ca="1">INDEX('Wkly eq indx data joined'!$A$1:$AJ$1150,MATCH('Wkly eq indx data aligned'!$A670,OFFSET(INDIRECT(ADDRESS(1,MATCH(C$1,'Wkly eq indx data joined'!$1:$1,0),1,1,$A$1)),,,1150,1),0),MATCH(C$1,'Wkly eq indx data joined'!$1:$1,0)+1)</f>
        <v>9002.68</v>
      </c>
      <c r="D670" s="18" cm="1">
        <f t="array" aca="1" ref="D670" ca="1">IFERROR(INDEX('Wkly eq indx data joined'!$A$1:$AJ$1150,MATCH('Wkly eq indx data aligned'!$A670,OFFSET(INDIRECT(ADDRESS(1,MATCH(D$1,'Wkly eq indx data joined'!$1:$1,0),1,1,$A$1)),,,1150,1),0),MATCH(D$1,'Wkly eq indx data joined'!$1:$1,0)+1),D669)</f>
        <v>2128.3020000000001</v>
      </c>
      <c r="E670" s="9" cm="1">
        <f t="array" aca="1" ref="E670" ca="1">INDEX('Wkly eq indx data joined'!$A$1:$AJ$1150,MATCH('Wkly eq indx data aligned'!$A670,OFFSET(INDIRECT(ADDRESS(1,MATCH(E$1,'Wkly eq indx data joined'!$1:$1,0),1,1,$A$1)),,,1150,1),0),MATCH(E$1,'Wkly eq indx data joined'!$1:$1,0)+1)</f>
        <v>12415.98</v>
      </c>
      <c r="F670" s="9" cm="1">
        <f t="array" aca="1" ref="F670" ca="1">INDEX('Wkly eq indx data joined'!$A$1:$AJ$1150,MATCH('Wkly eq indx data aligned'!$A670,OFFSET(INDIRECT(ADDRESS(1,MATCH(F$1,'Wkly eq indx data joined'!$1:$1,0),1,1,$A$1)),,,1150,1),0),MATCH(F$1,'Wkly eq indx data joined'!$1:$1,0)+1)</f>
        <v>6756.14</v>
      </c>
      <c r="G670" s="9" cm="1">
        <f t="array" aca="1" ref="G670" ca="1">INDEX('Wkly eq indx data joined'!$A$1:$AJ$1150,MATCH('Wkly eq indx data aligned'!$A670,OFFSET(INDIRECT(ADDRESS(1,MATCH(G$1,'Wkly eq indx data joined'!$1:$1,0),1,1,$A$1)),,,1150,1),0),MATCH(G$1,'Wkly eq indx data joined'!$1:$1,0)+1)</f>
        <v>1433.19</v>
      </c>
      <c r="H670" s="9" cm="1">
        <f t="array" aca="1" ref="H670" ca="1">INDEX('Wkly eq indx data joined'!$A$1:$AJ$1150,MATCH('Wkly eq indx data aligned'!$A670,OFFSET(INDIRECT(ADDRESS(1,MATCH(H$1,'Wkly eq indx data joined'!$1:$1,0),1,1,$A$1)),,,1150,1),0),MATCH(H$1,'Wkly eq indx data joined'!$1:$1,0)+1)</f>
        <v>5896.15</v>
      </c>
      <c r="I670" s="9" cm="1">
        <f t="array" aca="1" ref="I670" ca="1">INDEX('Wkly eq indx data joined'!$A$1:$AJ$1150,MATCH('Wkly eq indx data aligned'!$A670,OFFSET(INDIRECT(ADDRESS(1,MATCH(I$1,'Wkly eq indx data joined'!$1:$1,0),1,1,$A$1)),,,1150,1),0),MATCH(I$1,'Wkly eq indx data joined'!$1:$1,0)+1)</f>
        <v>21551.759999999998</v>
      </c>
      <c r="J670" s="9" cm="1">
        <f t="array" aca="1" ref="J670" ca="1">INDEX('Wkly eq indx data joined'!$A$1:$AJ$1150,MATCH('Wkly eq indx data aligned'!$A670,OFFSET(INDIRECT(ADDRESS(1,MATCH(J$1,'Wkly eq indx data joined'!$1:$1,0),1,1,$A$1)),,,1150,1),0),MATCH(J$1,'Wkly eq indx data joined'!$1:$1,0)+1)</f>
        <v>3504.56</v>
      </c>
      <c r="K670" s="9" cm="1">
        <f t="array" aca="1" ref="K670" ca="1">INDEX('Wkly eq indx data joined'!$A$1:$AJ$1150,MATCH('Wkly eq indx data aligned'!$A670,OFFSET(INDIRECT(ADDRESS(1,MATCH(K$1,'Wkly eq indx data joined'!$1:$1,0),1,1,$A$1)),,,1150,1),0),MATCH(K$1,'Wkly eq indx data joined'!$1:$1,0)+1)</f>
        <v>7380.64</v>
      </c>
      <c r="L670" s="12" cm="1">
        <f t="array" aca="1" ref="L670" ca="1">INDEX('Wkly eq indx data joined'!$A$1:$AJ$1150,MATCH('Wkly eq indx data aligned'!$A670+2,OFFSET(INDIRECT(ADDRESS(1,MATCH(L$1,'Wkly eq indx data joined'!$1:$1,0),1,1,$A$1)),,,1150,1),0),MATCH(L$1,'Wkly eq indx data joined'!$1:$1,0)+1)</f>
        <v>1943.84</v>
      </c>
      <c r="M670" s="9" cm="1">
        <f t="array" aca="1" ref="M670" ca="1">INDEX('Wkly eq indx data joined'!$A$1:$AJ$1150,MATCH('Wkly eq indx data aligned'!$A670,OFFSET(INDIRECT(ADDRESS(1,MATCH(M$1,'Wkly eq indx data joined'!$1:$1,0),1,1,$A$1)),,,1150,1),0),MATCH(M$1,'Wkly eq indx data joined'!$1:$1,0)+1)</f>
        <v>58922</v>
      </c>
      <c r="N670" s="9" cm="1">
        <f t="array" aca="1" ref="N670" ca="1">INDEX('Wkly eq indx data joined'!$A$1:$AJ$1150,MATCH('Wkly eq indx data aligned'!$A670,OFFSET(INDIRECT(ADDRESS(1,MATCH(N$1,'Wkly eq indx data joined'!$1:$1,0),1,1,$A$1)),,,1150,1),0),MATCH(N$1,'Wkly eq indx data joined'!$1:$1,0)+1)</f>
        <v>3240.24</v>
      </c>
      <c r="O670" s="13" cm="1">
        <f t="array" aca="1" ref="O670" ca="1">INDEX('Wkly eq indx data joined'!$A$1:$AJ$1150,MATCH('Wkly eq indx data aligned'!$A670+1,OFFSET(INDIRECT(ADDRESS(1,MATCH(O$1,'Wkly eq indx data joined'!$1:$1,0),1,1,$A$1)),,,1150,1),0),MATCH(O$1,'Wkly eq indx data joined'!$1:$1,0)+1)</f>
        <v>7408.76</v>
      </c>
      <c r="P670" s="12" cm="1">
        <f t="array" aca="1" ref="P670" ca="1">INDEX('Wkly eq indx data joined'!$A$1:$AJ$1150,MATCH('Wkly eq indx data aligned'!$A670+2,OFFSET(INDIRECT(ADDRESS(1,MATCH(P$1,'Wkly eq indx data joined'!$1:$1,0),1,1,$A$1)),,,1150,1),0),MATCH(P$1,'Wkly eq indx data joined'!$1:$1,0)+1)</f>
        <v>5684.25</v>
      </c>
      <c r="Q670" s="9" cm="1">
        <f t="array" aca="1" ref="Q670" ca="1">INDEX('Wkly eq indx data joined'!$A$1:$AJ$1150,MATCH('Wkly eq indx data aligned'!$A670,OFFSET(INDIRECT(ADDRESS(1,MATCH(Q$1,'Wkly eq indx data joined'!$1:$1,0),1,1,$A$1)),,,1150,1),0),MATCH(Q$1,'Wkly eq indx data joined'!$1:$1,0)+1)</f>
        <v>334.17</v>
      </c>
      <c r="R670" s="12" cm="1">
        <f t="array" aca="1" ref="R670" ca="1">INDEX('Wkly eq indx data joined'!$A$1:$AJ$1150,MATCH('Wkly eq indx data aligned'!$A670+2,OFFSET(INDIRECT(ADDRESS(1,MATCH(R$1,'Wkly eq indx data joined'!$1:$1,0),1,1,$A$1)),,,1150,1),0),MATCH(R$1,'Wkly eq indx data joined'!$1:$1,0)+1)</f>
        <v>1460.06</v>
      </c>
      <c r="S670" s="9" cm="1">
        <f t="array" aca="1" ref="S670" ca="1">INDEX('Wkly eq indx data joined'!$A$1:$AJ$1150,MATCH('Wkly eq indx data aligned'!$A670,OFFSET(INDIRECT(ADDRESS(1,MATCH(S$1,'Wkly eq indx data joined'!$1:$1,0),1,1,$A$1)),,,1150,1),0),MATCH(S$1,'Wkly eq indx data joined'!$1:$1,0)+1)</f>
        <v>32609.75</v>
      </c>
    </row>
    <row r="671" spans="1:19" x14ac:dyDescent="0.25">
      <c r="A671" s="4">
        <f t="shared" si="10"/>
        <v>41208</v>
      </c>
      <c r="B671" s="9" cm="1">
        <f t="array" aca="1" ref="B671" ca="1">INDEX('Wkly eq indx data joined'!$A$1:$AJ$1150,MATCH('Wkly eq indx data aligned'!$A671,OFFSET(INDIRECT(ADDRESS(1,MATCH(B$1,'Wkly eq indx data joined'!$1:$1,0),1,1,$A$1)),,,1150,1),0),MATCH(B$1,'Wkly eq indx data joined'!$1:$1,0)+1)</f>
        <v>4472.38</v>
      </c>
      <c r="C671" s="9" cm="1">
        <f t="array" aca="1" ref="C671" ca="1">INDEX('Wkly eq indx data joined'!$A$1:$AJ$1150,MATCH('Wkly eq indx data aligned'!$A671,OFFSET(INDIRECT(ADDRESS(1,MATCH(C$1,'Wkly eq indx data joined'!$1:$1,0),1,1,$A$1)),,,1150,1),0),MATCH(C$1,'Wkly eq indx data joined'!$1:$1,0)+1)</f>
        <v>8933.06</v>
      </c>
      <c r="D671" s="18" cm="1">
        <f t="array" aca="1" ref="D671" ca="1">IFERROR(INDEX('Wkly eq indx data joined'!$A$1:$AJ$1150,MATCH('Wkly eq indx data aligned'!$A671,OFFSET(INDIRECT(ADDRESS(1,MATCH(D$1,'Wkly eq indx data joined'!$1:$1,0),1,1,$A$1)),,,1150,1),0),MATCH(D$1,'Wkly eq indx data joined'!$1:$1,0)+1),D670)</f>
        <v>2066.2089999999998</v>
      </c>
      <c r="E671" s="9" cm="1">
        <f t="array" aca="1" ref="E671" ca="1">INDEX('Wkly eq indx data joined'!$A$1:$AJ$1150,MATCH('Wkly eq indx data aligned'!$A671,OFFSET(INDIRECT(ADDRESS(1,MATCH(E$1,'Wkly eq indx data joined'!$1:$1,0),1,1,$A$1)),,,1150,1),0),MATCH(E$1,'Wkly eq indx data joined'!$1:$1,0)+1)</f>
        <v>12300.3</v>
      </c>
      <c r="F671" s="9" cm="1">
        <f t="array" aca="1" ref="F671" ca="1">INDEX('Wkly eq indx data joined'!$A$1:$AJ$1150,MATCH('Wkly eq indx data aligned'!$A671,OFFSET(INDIRECT(ADDRESS(1,MATCH(F$1,'Wkly eq indx data joined'!$1:$1,0),1,1,$A$1)),,,1150,1),0),MATCH(F$1,'Wkly eq indx data joined'!$1:$1,0)+1)</f>
        <v>6600.84</v>
      </c>
      <c r="G671" s="9" cm="1">
        <f t="array" aca="1" ref="G671" ca="1">INDEX('Wkly eq indx data joined'!$A$1:$AJ$1150,MATCH('Wkly eq indx data aligned'!$A671,OFFSET(INDIRECT(ADDRESS(1,MATCH(G$1,'Wkly eq indx data joined'!$1:$1,0),1,1,$A$1)),,,1150,1),0),MATCH(G$1,'Wkly eq indx data joined'!$1:$1,0)+1)</f>
        <v>1411.94</v>
      </c>
      <c r="H671" s="9" cm="1">
        <f t="array" aca="1" ref="H671" ca="1">INDEX('Wkly eq indx data joined'!$A$1:$AJ$1150,MATCH('Wkly eq indx data aligned'!$A671,OFFSET(INDIRECT(ADDRESS(1,MATCH(H$1,'Wkly eq indx data joined'!$1:$1,0),1,1,$A$1)),,,1150,1),0),MATCH(H$1,'Wkly eq indx data joined'!$1:$1,0)+1)</f>
        <v>5806.71</v>
      </c>
      <c r="I671" s="9" cm="1">
        <f t="array" aca="1" ref="I671" ca="1">INDEX('Wkly eq indx data joined'!$A$1:$AJ$1150,MATCH('Wkly eq indx data aligned'!$A671,OFFSET(INDIRECT(ADDRESS(1,MATCH(I$1,'Wkly eq indx data joined'!$1:$1,0),1,1,$A$1)),,,1150,1),0),MATCH(I$1,'Wkly eq indx data joined'!$1:$1,0)+1)</f>
        <v>21545.57</v>
      </c>
      <c r="J671" s="9" cm="1">
        <f t="array" aca="1" ref="J671" ca="1">INDEX('Wkly eq indx data joined'!$A$1:$AJ$1150,MATCH('Wkly eq indx data aligned'!$A671,OFFSET(INDIRECT(ADDRESS(1,MATCH(J$1,'Wkly eq indx data joined'!$1:$1,0),1,1,$A$1)),,,1150,1),0),MATCH(J$1,'Wkly eq indx data joined'!$1:$1,0)+1)</f>
        <v>3435.09</v>
      </c>
      <c r="K671" s="9" cm="1">
        <f t="array" aca="1" ref="K671" ca="1">INDEX('Wkly eq indx data joined'!$A$1:$AJ$1150,MATCH('Wkly eq indx data aligned'!$A671,OFFSET(INDIRECT(ADDRESS(1,MATCH(K$1,'Wkly eq indx data joined'!$1:$1,0),1,1,$A$1)),,,1150,1),0),MATCH(K$1,'Wkly eq indx data joined'!$1:$1,0)+1)</f>
        <v>7231.85</v>
      </c>
      <c r="L671" s="12" cm="1">
        <f t="array" aca="1" ref="L671" ca="1">INDEX('Wkly eq indx data joined'!$A$1:$AJ$1150,MATCH('Wkly eq indx data aligned'!$A671+2,OFFSET(INDIRECT(ADDRESS(1,MATCH(L$1,'Wkly eq indx data joined'!$1:$1,0),1,1,$A$1)),,,1150,1),0),MATCH(L$1,'Wkly eq indx data joined'!$1:$1,0)+1)</f>
        <v>1891.43</v>
      </c>
      <c r="M671" s="9" cm="1">
        <f t="array" aca="1" ref="M671" ca="1">INDEX('Wkly eq indx data joined'!$A$1:$AJ$1150,MATCH('Wkly eq indx data aligned'!$A671,OFFSET(INDIRECT(ADDRESS(1,MATCH(M$1,'Wkly eq indx data joined'!$1:$1,0),1,1,$A$1)),,,1150,1),0),MATCH(M$1,'Wkly eq indx data joined'!$1:$1,0)+1)</f>
        <v>57276.800000000003</v>
      </c>
      <c r="N671" s="9" cm="1">
        <f t="array" aca="1" ref="N671" ca="1">INDEX('Wkly eq indx data joined'!$A$1:$AJ$1150,MATCH('Wkly eq indx data aligned'!$A671,OFFSET(INDIRECT(ADDRESS(1,MATCH(N$1,'Wkly eq indx data joined'!$1:$1,0),1,1,$A$1)),,,1150,1),0),MATCH(N$1,'Wkly eq indx data joined'!$1:$1,0)+1)</f>
        <v>3241.84</v>
      </c>
      <c r="O671" s="13" cm="1">
        <f t="array" aca="1" ref="O671" ca="1">INDEX('Wkly eq indx data joined'!$A$1:$AJ$1150,MATCH('Wkly eq indx data aligned'!$A671+1,OFFSET(INDIRECT(ADDRESS(1,MATCH(O$1,'Wkly eq indx data joined'!$1:$1,0),1,1,$A$1)),,,1150,1),0),MATCH(O$1,'Wkly eq indx data joined'!$1:$1,0)+1)</f>
        <v>7134.06</v>
      </c>
      <c r="P671" s="12" cm="1">
        <f t="array" aca="1" ref="P671" ca="1">INDEX('Wkly eq indx data joined'!$A$1:$AJ$1150,MATCH('Wkly eq indx data aligned'!$A671+2,OFFSET(INDIRECT(ADDRESS(1,MATCH(P$1,'Wkly eq indx data joined'!$1:$1,0),1,1,$A$1)),,,1150,1),0),MATCH(P$1,'Wkly eq indx data joined'!$1:$1,0)+1)</f>
        <v>5664.3</v>
      </c>
      <c r="Q671" s="9" cm="1">
        <f t="array" aca="1" ref="Q671" ca="1">INDEX('Wkly eq indx data joined'!$A$1:$AJ$1150,MATCH('Wkly eq indx data aligned'!$A671,OFFSET(INDIRECT(ADDRESS(1,MATCH(Q$1,'Wkly eq indx data joined'!$1:$1,0),1,1,$A$1)),,,1150,1),0),MATCH(Q$1,'Wkly eq indx data joined'!$1:$1,0)+1)</f>
        <v>329.45</v>
      </c>
      <c r="R671" s="12" cm="1">
        <f t="array" aca="1" ref="R671" ca="1">INDEX('Wkly eq indx data joined'!$A$1:$AJ$1150,MATCH('Wkly eq indx data aligned'!$A671+2,OFFSET(INDIRECT(ADDRESS(1,MATCH(R$1,'Wkly eq indx data joined'!$1:$1,0),1,1,$A$1)),,,1150,1),0),MATCH(R$1,'Wkly eq indx data joined'!$1:$1,0)+1)</f>
        <v>1433.52</v>
      </c>
      <c r="S671" s="9" cm="1">
        <f t="array" aca="1" ref="S671" ca="1">INDEX('Wkly eq indx data joined'!$A$1:$AJ$1150,MATCH('Wkly eq indx data aligned'!$A671,OFFSET(INDIRECT(ADDRESS(1,MATCH(S$1,'Wkly eq indx data joined'!$1:$1,0),1,1,$A$1)),,,1150,1),0),MATCH(S$1,'Wkly eq indx data joined'!$1:$1,0)+1)</f>
        <v>32719.1</v>
      </c>
    </row>
    <row r="672" spans="1:19" x14ac:dyDescent="0.25">
      <c r="A672" s="4">
        <f t="shared" si="10"/>
        <v>41215</v>
      </c>
      <c r="B672" s="9" cm="1">
        <f t="array" aca="1" ref="B672" ca="1">INDEX('Wkly eq indx data joined'!$A$1:$AJ$1150,MATCH('Wkly eq indx data aligned'!$A672,OFFSET(INDIRECT(ADDRESS(1,MATCH(B$1,'Wkly eq indx data joined'!$1:$1,0),1,1,$A$1)),,,1150,1),0),MATCH(B$1,'Wkly eq indx data joined'!$1:$1,0)+1)</f>
        <v>4460.0529999999999</v>
      </c>
      <c r="C672" s="9" cm="1">
        <f t="array" aca="1" ref="C672" ca="1">INDEX('Wkly eq indx data joined'!$A$1:$AJ$1150,MATCH('Wkly eq indx data aligned'!$A672,OFFSET(INDIRECT(ADDRESS(1,MATCH(C$1,'Wkly eq indx data joined'!$1:$1,0),1,1,$A$1)),,,1150,1),0),MATCH(C$1,'Wkly eq indx data joined'!$1:$1,0)+1)</f>
        <v>9051.2199999999993</v>
      </c>
      <c r="D672" s="18" cm="1">
        <f t="array" aca="1" ref="D672" ca="1">IFERROR(INDEX('Wkly eq indx data joined'!$A$1:$AJ$1150,MATCH('Wkly eq indx data aligned'!$A672,OFFSET(INDIRECT(ADDRESS(1,MATCH(D$1,'Wkly eq indx data joined'!$1:$1,0),1,1,$A$1)),,,1150,1),0),MATCH(D$1,'Wkly eq indx data joined'!$1:$1,0)+1),D671)</f>
        <v>2117.0459999999998</v>
      </c>
      <c r="E672" s="9" cm="1">
        <f t="array" aca="1" ref="E672" ca="1">INDEX('Wkly eq indx data joined'!$A$1:$AJ$1150,MATCH('Wkly eq indx data aligned'!$A672,OFFSET(INDIRECT(ADDRESS(1,MATCH(E$1,'Wkly eq indx data joined'!$1:$1,0),1,1,$A$1)),,,1150,1),0),MATCH(E$1,'Wkly eq indx data joined'!$1:$1,0)+1)</f>
        <v>12380.41</v>
      </c>
      <c r="F672" s="9" cm="1">
        <f t="array" aca="1" ref="F672" ca="1">INDEX('Wkly eq indx data joined'!$A$1:$AJ$1150,MATCH('Wkly eq indx data aligned'!$A672,OFFSET(INDIRECT(ADDRESS(1,MATCH(F$1,'Wkly eq indx data joined'!$1:$1,0),1,1,$A$1)),,,1150,1),0),MATCH(F$1,'Wkly eq indx data joined'!$1:$1,0)+1)</f>
        <v>6701.37</v>
      </c>
      <c r="G672" s="9" cm="1">
        <f t="array" aca="1" ref="G672" ca="1">INDEX('Wkly eq indx data joined'!$A$1:$AJ$1150,MATCH('Wkly eq indx data aligned'!$A672,OFFSET(INDIRECT(ADDRESS(1,MATCH(G$1,'Wkly eq indx data joined'!$1:$1,0),1,1,$A$1)),,,1150,1),0),MATCH(G$1,'Wkly eq indx data joined'!$1:$1,0)+1)</f>
        <v>1414.2</v>
      </c>
      <c r="H672" s="9" cm="1">
        <f t="array" aca="1" ref="H672" ca="1">INDEX('Wkly eq indx data joined'!$A$1:$AJ$1150,MATCH('Wkly eq indx data aligned'!$A672,OFFSET(INDIRECT(ADDRESS(1,MATCH(H$1,'Wkly eq indx data joined'!$1:$1,0),1,1,$A$1)),,,1150,1),0),MATCH(H$1,'Wkly eq indx data joined'!$1:$1,0)+1)</f>
        <v>5868.55</v>
      </c>
      <c r="I672" s="9" cm="1">
        <f t="array" aca="1" ref="I672" ca="1">INDEX('Wkly eq indx data joined'!$A$1:$AJ$1150,MATCH('Wkly eq indx data aligned'!$A672,OFFSET(INDIRECT(ADDRESS(1,MATCH(I$1,'Wkly eq indx data joined'!$1:$1,0),1,1,$A$1)),,,1150,1),0),MATCH(I$1,'Wkly eq indx data joined'!$1:$1,0)+1)</f>
        <v>22111.33</v>
      </c>
      <c r="J672" s="9" cm="1">
        <f t="array" aca="1" ref="J672" ca="1">INDEX('Wkly eq indx data joined'!$A$1:$AJ$1150,MATCH('Wkly eq indx data aligned'!$A672,OFFSET(INDIRECT(ADDRESS(1,MATCH(J$1,'Wkly eq indx data joined'!$1:$1,0),1,1,$A$1)),,,1150,1),0),MATCH(J$1,'Wkly eq indx data joined'!$1:$1,0)+1)</f>
        <v>3492.46</v>
      </c>
      <c r="K672" s="9" cm="1">
        <f t="array" aca="1" ref="K672" ca="1">INDEX('Wkly eq indx data joined'!$A$1:$AJ$1150,MATCH('Wkly eq indx data aligned'!$A672,OFFSET(INDIRECT(ADDRESS(1,MATCH(K$1,'Wkly eq indx data joined'!$1:$1,0),1,1,$A$1)),,,1150,1),0),MATCH(K$1,'Wkly eq indx data joined'!$1:$1,0)+1)</f>
        <v>7363.85</v>
      </c>
      <c r="L672" s="12" cm="1">
        <f t="array" aca="1" ref="L672" ca="1">INDEX('Wkly eq indx data joined'!$A$1:$AJ$1150,MATCH('Wkly eq indx data aligned'!$A672+2,OFFSET(INDIRECT(ADDRESS(1,MATCH(L$1,'Wkly eq indx data joined'!$1:$1,0),1,1,$A$1)),,,1150,1),0),MATCH(L$1,'Wkly eq indx data joined'!$1:$1,0)+1)</f>
        <v>1918.72</v>
      </c>
      <c r="M672" s="9" cm="1">
        <f t="array" aca="1" ref="M672" ca="1">INDEX('Wkly eq indx data joined'!$A$1:$AJ$1150,MATCH('Wkly eq indx data aligned'!$A672,OFFSET(INDIRECT(ADDRESS(1,MATCH(M$1,'Wkly eq indx data joined'!$1:$1,0),1,1,$A$1)),,,1150,1),0),MATCH(M$1,'Wkly eq indx data joined'!$1:$1,0)+1)</f>
        <v>58382.7</v>
      </c>
      <c r="N672" s="9" cm="1">
        <f t="array" aca="1" ref="N672" ca="1">INDEX('Wkly eq indx data joined'!$A$1:$AJ$1150,MATCH('Wkly eq indx data aligned'!$A672,OFFSET(INDIRECT(ADDRESS(1,MATCH(N$1,'Wkly eq indx data joined'!$1:$1,0),1,1,$A$1)),,,1150,1),0),MATCH(N$1,'Wkly eq indx data joined'!$1:$1,0)+1)</f>
        <v>3313.04</v>
      </c>
      <c r="O672" s="13" cm="1">
        <f t="array" aca="1" ref="O672" ca="1">INDEX('Wkly eq indx data joined'!$A$1:$AJ$1150,MATCH('Wkly eq indx data aligned'!$A672+1,OFFSET(INDIRECT(ADDRESS(1,MATCH(O$1,'Wkly eq indx data joined'!$1:$1,0),1,1,$A$1)),,,1150,1),0),MATCH(O$1,'Wkly eq indx data joined'!$1:$1,0)+1)</f>
        <v>7210.47</v>
      </c>
      <c r="P672" s="12" cm="1">
        <f t="array" aca="1" ref="P672" ca="1">INDEX('Wkly eq indx data joined'!$A$1:$AJ$1150,MATCH('Wkly eq indx data aligned'!$A672+2,OFFSET(INDIRECT(ADDRESS(1,MATCH(P$1,'Wkly eq indx data joined'!$1:$1,0),1,1,$A$1)),,,1150,1),0),MATCH(P$1,'Wkly eq indx data joined'!$1:$1,0)+1)</f>
        <v>5697.7</v>
      </c>
      <c r="Q672" s="9" cm="1">
        <f t="array" aca="1" ref="Q672" ca="1">INDEX('Wkly eq indx data joined'!$A$1:$AJ$1150,MATCH('Wkly eq indx data aligned'!$A672,OFFSET(INDIRECT(ADDRESS(1,MATCH(Q$1,'Wkly eq indx data joined'!$1:$1,0),1,1,$A$1)),,,1150,1),0),MATCH(Q$1,'Wkly eq indx data joined'!$1:$1,0)+1)</f>
        <v>337.6</v>
      </c>
      <c r="R672" s="12" cm="1">
        <f t="array" aca="1" ref="R672" ca="1">INDEX('Wkly eq indx data joined'!$A$1:$AJ$1150,MATCH('Wkly eq indx data aligned'!$A672+2,OFFSET(INDIRECT(ADDRESS(1,MATCH(R$1,'Wkly eq indx data joined'!$1:$1,0),1,1,$A$1)),,,1150,1),0),MATCH(R$1,'Wkly eq indx data joined'!$1:$1,0)+1)</f>
        <v>1440.25</v>
      </c>
      <c r="S672" s="9" cm="1">
        <f t="array" aca="1" ref="S672" ca="1">INDEX('Wkly eq indx data joined'!$A$1:$AJ$1150,MATCH('Wkly eq indx data aligned'!$A672,OFFSET(INDIRECT(ADDRESS(1,MATCH(S$1,'Wkly eq indx data joined'!$1:$1,0),1,1,$A$1)),,,1150,1),0),MATCH(S$1,'Wkly eq indx data joined'!$1:$1,0)+1)</f>
        <v>33512.89</v>
      </c>
    </row>
    <row r="673" spans="1:19" x14ac:dyDescent="0.25">
      <c r="A673" s="4">
        <f t="shared" si="10"/>
        <v>41222</v>
      </c>
      <c r="B673" s="9" cm="1">
        <f t="array" aca="1" ref="B673" ca="1">INDEX('Wkly eq indx data joined'!$A$1:$AJ$1150,MATCH('Wkly eq indx data aligned'!$A673,OFFSET(INDIRECT(ADDRESS(1,MATCH(B$1,'Wkly eq indx data joined'!$1:$1,0),1,1,$A$1)),,,1150,1),0),MATCH(B$1,'Wkly eq indx data joined'!$1:$1,0)+1)</f>
        <v>4462.0240000000003</v>
      </c>
      <c r="C673" s="9" cm="1">
        <f t="array" aca="1" ref="C673" ca="1">INDEX('Wkly eq indx data joined'!$A$1:$AJ$1150,MATCH('Wkly eq indx data aligned'!$A673,OFFSET(INDIRECT(ADDRESS(1,MATCH(C$1,'Wkly eq indx data joined'!$1:$1,0),1,1,$A$1)),,,1150,1),0),MATCH(C$1,'Wkly eq indx data joined'!$1:$1,0)+1)</f>
        <v>8757.6</v>
      </c>
      <c r="D673" s="18" cm="1">
        <f t="array" aca="1" ref="D673" ca="1">IFERROR(INDEX('Wkly eq indx data joined'!$A$1:$AJ$1150,MATCH('Wkly eq indx data aligned'!$A673,OFFSET(INDIRECT(ADDRESS(1,MATCH(D$1,'Wkly eq indx data joined'!$1:$1,0),1,1,$A$1)),,,1150,1),0),MATCH(D$1,'Wkly eq indx data joined'!$1:$1,0)+1),D672)</f>
        <v>2069.067</v>
      </c>
      <c r="E673" s="9" cm="1">
        <f t="array" aca="1" ref="E673" ca="1">INDEX('Wkly eq indx data joined'!$A$1:$AJ$1150,MATCH('Wkly eq indx data aligned'!$A673,OFFSET(INDIRECT(ADDRESS(1,MATCH(E$1,'Wkly eq indx data joined'!$1:$1,0),1,1,$A$1)),,,1150,1),0),MATCH(E$1,'Wkly eq indx data joined'!$1:$1,0)+1)</f>
        <v>12196.8</v>
      </c>
      <c r="F673" s="9" cm="1">
        <f t="array" aca="1" ref="F673" ca="1">INDEX('Wkly eq indx data joined'!$A$1:$AJ$1150,MATCH('Wkly eq indx data aligned'!$A673,OFFSET(INDIRECT(ADDRESS(1,MATCH(F$1,'Wkly eq indx data joined'!$1:$1,0),1,1,$A$1)),,,1150,1),0),MATCH(F$1,'Wkly eq indx data joined'!$1:$1,0)+1)</f>
        <v>6715.2</v>
      </c>
      <c r="G673" s="9" cm="1">
        <f t="array" aca="1" ref="G673" ca="1">INDEX('Wkly eq indx data joined'!$A$1:$AJ$1150,MATCH('Wkly eq indx data aligned'!$A673,OFFSET(INDIRECT(ADDRESS(1,MATCH(G$1,'Wkly eq indx data joined'!$1:$1,0),1,1,$A$1)),,,1150,1),0),MATCH(G$1,'Wkly eq indx data joined'!$1:$1,0)+1)</f>
        <v>1379.85</v>
      </c>
      <c r="H673" s="9" cm="1">
        <f t="array" aca="1" ref="H673" ca="1">INDEX('Wkly eq indx data joined'!$A$1:$AJ$1150,MATCH('Wkly eq indx data aligned'!$A673,OFFSET(INDIRECT(ADDRESS(1,MATCH(H$1,'Wkly eq indx data joined'!$1:$1,0),1,1,$A$1)),,,1150,1),0),MATCH(H$1,'Wkly eq indx data joined'!$1:$1,0)+1)</f>
        <v>5769.68</v>
      </c>
      <c r="I673" s="9" cm="1">
        <f t="array" aca="1" ref="I673" ca="1">INDEX('Wkly eq indx data joined'!$A$1:$AJ$1150,MATCH('Wkly eq indx data aligned'!$A673,OFFSET(INDIRECT(ADDRESS(1,MATCH(I$1,'Wkly eq indx data joined'!$1:$1,0),1,1,$A$1)),,,1150,1),0),MATCH(I$1,'Wkly eq indx data joined'!$1:$1,0)+1)</f>
        <v>21384.38</v>
      </c>
      <c r="J673" s="9" cm="1">
        <f t="array" aca="1" ref="J673" ca="1">INDEX('Wkly eq indx data joined'!$A$1:$AJ$1150,MATCH('Wkly eq indx data aligned'!$A673,OFFSET(INDIRECT(ADDRESS(1,MATCH(J$1,'Wkly eq indx data joined'!$1:$1,0),1,1,$A$1)),,,1150,1),0),MATCH(J$1,'Wkly eq indx data joined'!$1:$1,0)+1)</f>
        <v>3423.57</v>
      </c>
      <c r="K673" s="9" cm="1">
        <f t="array" aca="1" ref="K673" ca="1">INDEX('Wkly eq indx data joined'!$A$1:$AJ$1150,MATCH('Wkly eq indx data aligned'!$A673,OFFSET(INDIRECT(ADDRESS(1,MATCH(K$1,'Wkly eq indx data joined'!$1:$1,0),1,1,$A$1)),,,1150,1),0),MATCH(K$1,'Wkly eq indx data joined'!$1:$1,0)+1)</f>
        <v>7163.5</v>
      </c>
      <c r="L673" s="12" cm="1">
        <f t="array" aca="1" ref="L673" ca="1">INDEX('Wkly eq indx data joined'!$A$1:$AJ$1150,MATCH('Wkly eq indx data aligned'!$A673+2,OFFSET(INDIRECT(ADDRESS(1,MATCH(L$1,'Wkly eq indx data joined'!$1:$1,0),1,1,$A$1)),,,1150,1),0),MATCH(L$1,'Wkly eq indx data joined'!$1:$1,0)+1)</f>
        <v>1904.41</v>
      </c>
      <c r="M673" s="9" cm="1">
        <f t="array" aca="1" ref="M673" ca="1">INDEX('Wkly eq indx data joined'!$A$1:$AJ$1150,MATCH('Wkly eq indx data aligned'!$A673,OFFSET(INDIRECT(ADDRESS(1,MATCH(M$1,'Wkly eq indx data joined'!$1:$1,0),1,1,$A$1)),,,1150,1),0),MATCH(M$1,'Wkly eq indx data joined'!$1:$1,0)+1)</f>
        <v>57357.7</v>
      </c>
      <c r="N673" s="9" cm="1">
        <f t="array" aca="1" ref="N673" ca="1">INDEX('Wkly eq indx data joined'!$A$1:$AJ$1150,MATCH('Wkly eq indx data aligned'!$A673,OFFSET(INDIRECT(ADDRESS(1,MATCH(N$1,'Wkly eq indx data joined'!$1:$1,0),1,1,$A$1)),,,1150,1),0),MATCH(N$1,'Wkly eq indx data joined'!$1:$1,0)+1)</f>
        <v>3294.57</v>
      </c>
      <c r="O673" s="13" cm="1">
        <f t="array" aca="1" ref="O673" ca="1">INDEX('Wkly eq indx data joined'!$A$1:$AJ$1150,MATCH('Wkly eq indx data aligned'!$A673+1,OFFSET(INDIRECT(ADDRESS(1,MATCH(O$1,'Wkly eq indx data joined'!$1:$1,0),1,1,$A$1)),,,1150,1),0),MATCH(O$1,'Wkly eq indx data joined'!$1:$1,0)+1)</f>
        <v>7293.22</v>
      </c>
      <c r="P673" s="12" cm="1">
        <f t="array" aca="1" ref="P673" ca="1">INDEX('Wkly eq indx data joined'!$A$1:$AJ$1150,MATCH('Wkly eq indx data aligned'!$A673+2,OFFSET(INDIRECT(ADDRESS(1,MATCH(P$1,'Wkly eq indx data joined'!$1:$1,0),1,1,$A$1)),,,1150,1),0),MATCH(P$1,'Wkly eq indx data joined'!$1:$1,0)+1)</f>
        <v>5686.25</v>
      </c>
      <c r="Q673" s="9" cm="1">
        <f t="array" aca="1" ref="Q673" ca="1">INDEX('Wkly eq indx data joined'!$A$1:$AJ$1150,MATCH('Wkly eq indx data aligned'!$A673,OFFSET(INDIRECT(ADDRESS(1,MATCH(Q$1,'Wkly eq indx data joined'!$1:$1,0),1,1,$A$1)),,,1150,1),0),MATCH(Q$1,'Wkly eq indx data joined'!$1:$1,0)+1)</f>
        <v>331.93</v>
      </c>
      <c r="R673" s="12" cm="1">
        <f t="array" aca="1" ref="R673" ca="1">INDEX('Wkly eq indx data joined'!$A$1:$AJ$1150,MATCH('Wkly eq indx data aligned'!$A673+2,OFFSET(INDIRECT(ADDRESS(1,MATCH(R$1,'Wkly eq indx data joined'!$1:$1,0),1,1,$A$1)),,,1150,1),0),MATCH(R$1,'Wkly eq indx data joined'!$1:$1,0)+1)</f>
        <v>1401.32</v>
      </c>
      <c r="S673" s="9" cm="1">
        <f t="array" aca="1" ref="S673" ca="1">INDEX('Wkly eq indx data joined'!$A$1:$AJ$1150,MATCH('Wkly eq indx data aligned'!$A673,OFFSET(INDIRECT(ADDRESS(1,MATCH(S$1,'Wkly eq indx data joined'!$1:$1,0),1,1,$A$1)),,,1150,1),0),MATCH(S$1,'Wkly eq indx data joined'!$1:$1,0)+1)</f>
        <v>33122.46</v>
      </c>
    </row>
    <row r="674" spans="1:19" x14ac:dyDescent="0.25">
      <c r="A674" s="4">
        <f t="shared" si="10"/>
        <v>41229</v>
      </c>
      <c r="B674" s="9" cm="1">
        <f t="array" aca="1" ref="B674" ca="1">INDEX('Wkly eq indx data joined'!$A$1:$AJ$1150,MATCH('Wkly eq indx data aligned'!$A674,OFFSET(INDIRECT(ADDRESS(1,MATCH(B$1,'Wkly eq indx data joined'!$1:$1,0),1,1,$A$1)),,,1150,1),0),MATCH(B$1,'Wkly eq indx data joined'!$1:$1,0)+1)</f>
        <v>4336.848</v>
      </c>
      <c r="C674" s="9" cm="1">
        <f t="array" aca="1" ref="C674" ca="1">INDEX('Wkly eq indx data joined'!$A$1:$AJ$1150,MATCH('Wkly eq indx data aligned'!$A674,OFFSET(INDIRECT(ADDRESS(1,MATCH(C$1,'Wkly eq indx data joined'!$1:$1,0),1,1,$A$1)),,,1150,1),0),MATCH(C$1,'Wkly eq indx data joined'!$1:$1,0)+1)</f>
        <v>9024.16</v>
      </c>
      <c r="D674" s="18" cm="1">
        <f t="array" aca="1" ref="D674" ca="1">IFERROR(INDEX('Wkly eq indx data joined'!$A$1:$AJ$1150,MATCH('Wkly eq indx data aligned'!$A674,OFFSET(INDIRECT(ADDRESS(1,MATCH(D$1,'Wkly eq indx data joined'!$1:$1,0),1,1,$A$1)),,,1150,1),0),MATCH(D$1,'Wkly eq indx data joined'!$1:$1,0)+1),D673)</f>
        <v>2014.7249999999999</v>
      </c>
      <c r="E674" s="9" cm="1">
        <f t="array" aca="1" ref="E674" ca="1">INDEX('Wkly eq indx data joined'!$A$1:$AJ$1150,MATCH('Wkly eq indx data aligned'!$A674,OFFSET(INDIRECT(ADDRESS(1,MATCH(E$1,'Wkly eq indx data joined'!$1:$1,0),1,1,$A$1)),,,1150,1),0),MATCH(E$1,'Wkly eq indx data joined'!$1:$1,0)+1)</f>
        <v>11877.72</v>
      </c>
      <c r="F674" s="9" cm="1">
        <f t="array" aca="1" ref="F674" ca="1">INDEX('Wkly eq indx data joined'!$A$1:$AJ$1150,MATCH('Wkly eq indx data aligned'!$A674,OFFSET(INDIRECT(ADDRESS(1,MATCH(F$1,'Wkly eq indx data joined'!$1:$1,0),1,1,$A$1)),,,1150,1),0),MATCH(F$1,'Wkly eq indx data joined'!$1:$1,0)+1)</f>
        <v>6508.66</v>
      </c>
      <c r="G674" s="9" cm="1">
        <f t="array" aca="1" ref="G674" ca="1">INDEX('Wkly eq indx data joined'!$A$1:$AJ$1150,MATCH('Wkly eq indx data aligned'!$A674,OFFSET(INDIRECT(ADDRESS(1,MATCH(G$1,'Wkly eq indx data joined'!$1:$1,0),1,1,$A$1)),,,1150,1),0),MATCH(G$1,'Wkly eq indx data joined'!$1:$1,0)+1)</f>
        <v>1359.88</v>
      </c>
      <c r="H674" s="9" cm="1">
        <f t="array" aca="1" ref="H674" ca="1">INDEX('Wkly eq indx data joined'!$A$1:$AJ$1150,MATCH('Wkly eq indx data aligned'!$A674,OFFSET(INDIRECT(ADDRESS(1,MATCH(H$1,'Wkly eq indx data joined'!$1:$1,0),1,1,$A$1)),,,1150,1),0),MATCH(H$1,'Wkly eq indx data joined'!$1:$1,0)+1)</f>
        <v>5605.59</v>
      </c>
      <c r="I674" s="9" cm="1">
        <f t="array" aca="1" ref="I674" ca="1">INDEX('Wkly eq indx data joined'!$A$1:$AJ$1150,MATCH('Wkly eq indx data aligned'!$A674,OFFSET(INDIRECT(ADDRESS(1,MATCH(I$1,'Wkly eq indx data joined'!$1:$1,0),1,1,$A$1)),,,1150,1),0),MATCH(I$1,'Wkly eq indx data joined'!$1:$1,0)+1)</f>
        <v>21159.01</v>
      </c>
      <c r="J674" s="9" cm="1">
        <f t="array" aca="1" ref="J674" ca="1">INDEX('Wkly eq indx data joined'!$A$1:$AJ$1150,MATCH('Wkly eq indx data aligned'!$A674,OFFSET(INDIRECT(ADDRESS(1,MATCH(J$1,'Wkly eq indx data joined'!$1:$1,0),1,1,$A$1)),,,1150,1),0),MATCH(J$1,'Wkly eq indx data joined'!$1:$1,0)+1)</f>
        <v>3341.52</v>
      </c>
      <c r="K674" s="9" cm="1">
        <f t="array" aca="1" ref="K674" ca="1">INDEX('Wkly eq indx data joined'!$A$1:$AJ$1150,MATCH('Wkly eq indx data aligned'!$A674,OFFSET(INDIRECT(ADDRESS(1,MATCH(K$1,'Wkly eq indx data joined'!$1:$1,0),1,1,$A$1)),,,1150,1),0),MATCH(K$1,'Wkly eq indx data joined'!$1:$1,0)+1)</f>
        <v>6950.53</v>
      </c>
      <c r="L674" s="12" cm="1">
        <f t="array" aca="1" ref="L674" ca="1">INDEX('Wkly eq indx data joined'!$A$1:$AJ$1150,MATCH('Wkly eq indx data aligned'!$A674+2,OFFSET(INDIRECT(ADDRESS(1,MATCH(L$1,'Wkly eq indx data joined'!$1:$1,0),1,1,$A$1)),,,1150,1),0),MATCH(L$1,'Wkly eq indx data joined'!$1:$1,0)+1)</f>
        <v>1860.83</v>
      </c>
      <c r="M674" s="9" cm="1">
        <f t="array" aca="1" ref="M674" ca="1">INDEX('Wkly eq indx data joined'!$A$1:$AJ$1150,MATCH('Wkly eq indx data aligned'!$A674,OFFSET(INDIRECT(ADDRESS(1,MATCH(M$1,'Wkly eq indx data joined'!$1:$1,0),1,1,$A$1)),,,1150,1),0),MATCH(M$1,'Wkly eq indx data joined'!$1:$1,0)+1)</f>
        <v>55402.3</v>
      </c>
      <c r="N674" s="9" cm="1">
        <f t="array" aca="1" ref="N674" ca="1">INDEX('Wkly eq indx data joined'!$A$1:$AJ$1150,MATCH('Wkly eq indx data aligned'!$A674,OFFSET(INDIRECT(ADDRESS(1,MATCH(N$1,'Wkly eq indx data joined'!$1:$1,0),1,1,$A$1)),,,1150,1),0),MATCH(N$1,'Wkly eq indx data joined'!$1:$1,0)+1)</f>
        <v>3178.07</v>
      </c>
      <c r="O674" s="13" cm="1">
        <f t="array" aca="1" ref="O674" ca="1">INDEX('Wkly eq indx data joined'!$A$1:$AJ$1150,MATCH('Wkly eq indx data aligned'!$A674+1,OFFSET(INDIRECT(ADDRESS(1,MATCH(O$1,'Wkly eq indx data joined'!$1:$1,0),1,1,$A$1)),,,1150,1),0),MATCH(O$1,'Wkly eq indx data joined'!$1:$1,0)+1)</f>
        <v>7130.07</v>
      </c>
      <c r="P674" s="12" cm="1">
        <f t="array" aca="1" ref="P674" ca="1">INDEX('Wkly eq indx data joined'!$A$1:$AJ$1150,MATCH('Wkly eq indx data aligned'!$A674+2,OFFSET(INDIRECT(ADDRESS(1,MATCH(P$1,'Wkly eq indx data joined'!$1:$1,0),1,1,$A$1)),,,1150,1),0),MATCH(P$1,'Wkly eq indx data joined'!$1:$1,0)+1)</f>
        <v>5574.05</v>
      </c>
      <c r="Q674" s="9" cm="1">
        <f t="array" aca="1" ref="Q674" ca="1">INDEX('Wkly eq indx data joined'!$A$1:$AJ$1150,MATCH('Wkly eq indx data aligned'!$A674,OFFSET(INDIRECT(ADDRESS(1,MATCH(Q$1,'Wkly eq indx data joined'!$1:$1,0),1,1,$A$1)),,,1150,1),0),MATCH(Q$1,'Wkly eq indx data joined'!$1:$1,0)+1)</f>
        <v>319.83999999999997</v>
      </c>
      <c r="R674" s="12" cm="1">
        <f t="array" aca="1" ref="R674" ca="1">INDEX('Wkly eq indx data joined'!$A$1:$AJ$1150,MATCH('Wkly eq indx data aligned'!$A674+2,OFFSET(INDIRECT(ADDRESS(1,MATCH(R$1,'Wkly eq indx data joined'!$1:$1,0),1,1,$A$1)),,,1150,1),0),MATCH(R$1,'Wkly eq indx data joined'!$1:$1,0)+1)</f>
        <v>1383.66</v>
      </c>
      <c r="S674" s="9" cm="1">
        <f t="array" aca="1" ref="S674" ca="1">INDEX('Wkly eq indx data joined'!$A$1:$AJ$1150,MATCH('Wkly eq indx data aligned'!$A674,OFFSET(INDIRECT(ADDRESS(1,MATCH(S$1,'Wkly eq indx data joined'!$1:$1,0),1,1,$A$1)),,,1150,1),0),MATCH(S$1,'Wkly eq indx data joined'!$1:$1,0)+1)</f>
        <v>32612.45</v>
      </c>
    </row>
    <row r="675" spans="1:19" x14ac:dyDescent="0.25">
      <c r="A675" s="4">
        <f t="shared" si="10"/>
        <v>41236</v>
      </c>
      <c r="B675" s="9" cm="1">
        <f t="array" aca="1" ref="B675" ca="1">INDEX('Wkly eq indx data joined'!$A$1:$AJ$1150,MATCH('Wkly eq indx data aligned'!$A675,OFFSET(INDIRECT(ADDRESS(1,MATCH(B$1,'Wkly eq indx data joined'!$1:$1,0),1,1,$A$1)),,,1150,1),0),MATCH(B$1,'Wkly eq indx data joined'!$1:$1,0)+1)</f>
        <v>4413.0129999999999</v>
      </c>
      <c r="C675" s="9" cm="1">
        <f t="array" aca="1" ref="C675" ca="1">INDEX('Wkly eq indx data joined'!$A$1:$AJ$1150,MATCH('Wkly eq indx data aligned'!$A675,OFFSET(INDIRECT(ADDRESS(1,MATCH(C$1,'Wkly eq indx data joined'!$1:$1,0),1,1,$A$1)),,,1150,1),0),MATCH(C$1,'Wkly eq indx data joined'!$1:$1,0)+1)</f>
        <v>9366.7999999999993</v>
      </c>
      <c r="D675" s="18" cm="1">
        <f t="array" aca="1" ref="D675" ca="1">IFERROR(INDEX('Wkly eq indx data joined'!$A$1:$AJ$1150,MATCH('Wkly eq indx data aligned'!$A675,OFFSET(INDIRECT(ADDRESS(1,MATCH(D$1,'Wkly eq indx data joined'!$1:$1,0),1,1,$A$1)),,,1150,1),0),MATCH(D$1,'Wkly eq indx data joined'!$1:$1,0)+1),D674)</f>
        <v>2027.384</v>
      </c>
      <c r="E675" s="9" cm="1">
        <f t="array" aca="1" ref="E675" ca="1">INDEX('Wkly eq indx data joined'!$A$1:$AJ$1150,MATCH('Wkly eq indx data aligned'!$A675,OFFSET(INDIRECT(ADDRESS(1,MATCH(E$1,'Wkly eq indx data joined'!$1:$1,0),1,1,$A$1)),,,1150,1),0),MATCH(E$1,'Wkly eq indx data joined'!$1:$1,0)+1)</f>
        <v>12213.24</v>
      </c>
      <c r="F675" s="9" cm="1">
        <f t="array" aca="1" ref="F675" ca="1">INDEX('Wkly eq indx data joined'!$A$1:$AJ$1150,MATCH('Wkly eq indx data aligned'!$A675,OFFSET(INDIRECT(ADDRESS(1,MATCH(F$1,'Wkly eq indx data joined'!$1:$1,0),1,1,$A$1)),,,1150,1),0),MATCH(F$1,'Wkly eq indx data joined'!$1:$1,0)+1)</f>
        <v>6715.09</v>
      </c>
      <c r="G675" s="9" cm="1">
        <f t="array" aca="1" ref="G675" ca="1">INDEX('Wkly eq indx data joined'!$A$1:$AJ$1150,MATCH('Wkly eq indx data aligned'!$A675,OFFSET(INDIRECT(ADDRESS(1,MATCH(G$1,'Wkly eq indx data joined'!$1:$1,0),1,1,$A$1)),,,1150,1),0),MATCH(G$1,'Wkly eq indx data joined'!$1:$1,0)+1)</f>
        <v>1409.15</v>
      </c>
      <c r="H675" s="9" cm="1">
        <f t="array" aca="1" ref="H675" ca="1">INDEX('Wkly eq indx data joined'!$A$1:$AJ$1150,MATCH('Wkly eq indx data aligned'!$A675,OFFSET(INDIRECT(ADDRESS(1,MATCH(H$1,'Wkly eq indx data joined'!$1:$1,0),1,1,$A$1)),,,1150,1),0),MATCH(H$1,'Wkly eq indx data joined'!$1:$1,0)+1)</f>
        <v>5819.14</v>
      </c>
      <c r="I675" s="9" cm="1">
        <f t="array" aca="1" ref="I675" ca="1">INDEX('Wkly eq indx data joined'!$A$1:$AJ$1150,MATCH('Wkly eq indx data aligned'!$A675,OFFSET(INDIRECT(ADDRESS(1,MATCH(I$1,'Wkly eq indx data joined'!$1:$1,0),1,1,$A$1)),,,1150,1),0),MATCH(I$1,'Wkly eq indx data joined'!$1:$1,0)+1)</f>
        <v>21913.98</v>
      </c>
      <c r="J675" s="9" cm="1">
        <f t="array" aca="1" ref="J675" ca="1">INDEX('Wkly eq indx data joined'!$A$1:$AJ$1150,MATCH('Wkly eq indx data aligned'!$A675,OFFSET(INDIRECT(ADDRESS(1,MATCH(J$1,'Wkly eq indx data joined'!$1:$1,0),1,1,$A$1)),,,1150,1),0),MATCH(J$1,'Wkly eq indx data joined'!$1:$1,0)+1)</f>
        <v>3528.8</v>
      </c>
      <c r="K675" s="9" cm="1">
        <f t="array" aca="1" ref="K675" ca="1">INDEX('Wkly eq indx data joined'!$A$1:$AJ$1150,MATCH('Wkly eq indx data aligned'!$A675,OFFSET(INDIRECT(ADDRESS(1,MATCH(K$1,'Wkly eq indx data joined'!$1:$1,0),1,1,$A$1)),,,1150,1),0),MATCH(K$1,'Wkly eq indx data joined'!$1:$1,0)+1)</f>
        <v>7309.13</v>
      </c>
      <c r="L675" s="12" cm="1">
        <f t="array" aca="1" ref="L675" ca="1">INDEX('Wkly eq indx data joined'!$A$1:$AJ$1150,MATCH('Wkly eq indx data aligned'!$A675+2,OFFSET(INDIRECT(ADDRESS(1,MATCH(L$1,'Wkly eq indx data joined'!$1:$1,0),1,1,$A$1)),,,1150,1),0),MATCH(L$1,'Wkly eq indx data joined'!$1:$1,0)+1)</f>
        <v>1911.33</v>
      </c>
      <c r="M675" s="9" cm="1">
        <f t="array" aca="1" ref="M675" ca="1">INDEX('Wkly eq indx data joined'!$A$1:$AJ$1150,MATCH('Wkly eq indx data aligned'!$A675,OFFSET(INDIRECT(ADDRESS(1,MATCH(M$1,'Wkly eq indx data joined'!$1:$1,0),1,1,$A$1)),,,1150,1),0),MATCH(M$1,'Wkly eq indx data joined'!$1:$1,0)+1)</f>
        <v>57574</v>
      </c>
      <c r="N675" s="9" cm="1">
        <f t="array" aca="1" ref="N675" ca="1">INDEX('Wkly eq indx data joined'!$A$1:$AJ$1150,MATCH('Wkly eq indx data aligned'!$A675,OFFSET(INDIRECT(ADDRESS(1,MATCH(N$1,'Wkly eq indx data joined'!$1:$1,0),1,1,$A$1)),,,1150,1),0),MATCH(N$1,'Wkly eq indx data joined'!$1:$1,0)+1)</f>
        <v>3263.75</v>
      </c>
      <c r="O675" s="13" cm="1">
        <f t="array" aca="1" ref="O675" ca="1">INDEX('Wkly eq indx data joined'!$A$1:$AJ$1150,MATCH('Wkly eq indx data aligned'!$A675+1,OFFSET(INDIRECT(ADDRESS(1,MATCH(O$1,'Wkly eq indx data joined'!$1:$1,0),1,1,$A$1)),,,1150,1),0),MATCH(O$1,'Wkly eq indx data joined'!$1:$1,0)+1)</f>
        <v>7326.01</v>
      </c>
      <c r="P675" s="12" cm="1">
        <f t="array" aca="1" ref="P675" ca="1">INDEX('Wkly eq indx data joined'!$A$1:$AJ$1150,MATCH('Wkly eq indx data aligned'!$A675+2,OFFSET(INDIRECT(ADDRESS(1,MATCH(P$1,'Wkly eq indx data joined'!$1:$1,0),1,1,$A$1)),,,1150,1),0),MATCH(P$1,'Wkly eq indx data joined'!$1:$1,0)+1)</f>
        <v>5626.6</v>
      </c>
      <c r="Q675" s="9" cm="1">
        <f t="array" aca="1" ref="Q675" ca="1">INDEX('Wkly eq indx data joined'!$A$1:$AJ$1150,MATCH('Wkly eq indx data aligned'!$A675,OFFSET(INDIRECT(ADDRESS(1,MATCH(Q$1,'Wkly eq indx data joined'!$1:$1,0),1,1,$A$1)),,,1150,1),0),MATCH(Q$1,'Wkly eq indx data joined'!$1:$1,0)+1)</f>
        <v>331.5</v>
      </c>
      <c r="R675" s="12" cm="1">
        <f t="array" aca="1" ref="R675" ca="1">INDEX('Wkly eq indx data joined'!$A$1:$AJ$1150,MATCH('Wkly eq indx data aligned'!$A675+2,OFFSET(INDIRECT(ADDRESS(1,MATCH(R$1,'Wkly eq indx data joined'!$1:$1,0),1,1,$A$1)),,,1150,1),0),MATCH(R$1,'Wkly eq indx data joined'!$1:$1,0)+1)</f>
        <v>1413.15</v>
      </c>
      <c r="S675" s="9" cm="1">
        <f t="array" aca="1" ref="S675" ca="1">INDEX('Wkly eq indx data joined'!$A$1:$AJ$1150,MATCH('Wkly eq indx data aligned'!$A675,OFFSET(INDIRECT(ADDRESS(1,MATCH(S$1,'Wkly eq indx data joined'!$1:$1,0),1,1,$A$1)),,,1150,1),0),MATCH(S$1,'Wkly eq indx data joined'!$1:$1,0)+1)</f>
        <v>33634.44</v>
      </c>
    </row>
    <row r="676" spans="1:19" x14ac:dyDescent="0.25">
      <c r="A676" s="4">
        <f t="shared" si="10"/>
        <v>41243</v>
      </c>
      <c r="B676" s="9" cm="1">
        <f t="array" aca="1" ref="B676" ca="1">INDEX('Wkly eq indx data joined'!$A$1:$AJ$1150,MATCH('Wkly eq indx data aligned'!$A676,OFFSET(INDIRECT(ADDRESS(1,MATCH(B$1,'Wkly eq indx data joined'!$1:$1,0),1,1,$A$1)),,,1150,1),0),MATCH(B$1,'Wkly eq indx data joined'!$1:$1,0)+1)</f>
        <v>4506.0360000000001</v>
      </c>
      <c r="C676" s="9" cm="1">
        <f t="array" aca="1" ref="C676" ca="1">INDEX('Wkly eq indx data joined'!$A$1:$AJ$1150,MATCH('Wkly eq indx data aligned'!$A676,OFFSET(INDIRECT(ADDRESS(1,MATCH(C$1,'Wkly eq indx data joined'!$1:$1,0),1,1,$A$1)),,,1150,1),0),MATCH(C$1,'Wkly eq indx data joined'!$1:$1,0)+1)</f>
        <v>9446.01</v>
      </c>
      <c r="D676" s="18" cm="1">
        <f t="array" aca="1" ref="D676" ca="1">IFERROR(INDEX('Wkly eq indx data joined'!$A$1:$AJ$1150,MATCH('Wkly eq indx data aligned'!$A676,OFFSET(INDIRECT(ADDRESS(1,MATCH(D$1,'Wkly eq indx data joined'!$1:$1,0),1,1,$A$1)),,,1150,1),0),MATCH(D$1,'Wkly eq indx data joined'!$1:$1,0)+1),D675)</f>
        <v>1980.117</v>
      </c>
      <c r="E676" s="9" cm="1">
        <f t="array" aca="1" ref="E676" ca="1">INDEX('Wkly eq indx data joined'!$A$1:$AJ$1150,MATCH('Wkly eq indx data aligned'!$A676,OFFSET(INDIRECT(ADDRESS(1,MATCH(E$1,'Wkly eq indx data joined'!$1:$1,0),1,1,$A$1)),,,1150,1),0),MATCH(E$1,'Wkly eq indx data joined'!$1:$1,0)+1)</f>
        <v>12239.36</v>
      </c>
      <c r="F676" s="9" cm="1">
        <f t="array" aca="1" ref="F676" ca="1">INDEX('Wkly eq indx data joined'!$A$1:$AJ$1150,MATCH('Wkly eq indx data aligned'!$A676,OFFSET(INDIRECT(ADDRESS(1,MATCH(F$1,'Wkly eq indx data joined'!$1:$1,0),1,1,$A$1)),,,1150,1),0),MATCH(F$1,'Wkly eq indx data joined'!$1:$1,0)+1)</f>
        <v>6820.6</v>
      </c>
      <c r="G676" s="9" cm="1">
        <f t="array" aca="1" ref="G676" ca="1">INDEX('Wkly eq indx data joined'!$A$1:$AJ$1150,MATCH('Wkly eq indx data aligned'!$A676,OFFSET(INDIRECT(ADDRESS(1,MATCH(G$1,'Wkly eq indx data joined'!$1:$1,0),1,1,$A$1)),,,1150,1),0),MATCH(G$1,'Wkly eq indx data joined'!$1:$1,0)+1)</f>
        <v>1416.18</v>
      </c>
      <c r="H676" s="9" cm="1">
        <f t="array" aca="1" ref="H676" ca="1">INDEX('Wkly eq indx data joined'!$A$1:$AJ$1150,MATCH('Wkly eq indx data aligned'!$A676,OFFSET(INDIRECT(ADDRESS(1,MATCH(H$1,'Wkly eq indx data joined'!$1:$1,0),1,1,$A$1)),,,1150,1),0),MATCH(H$1,'Wkly eq indx data joined'!$1:$1,0)+1)</f>
        <v>5866.82</v>
      </c>
      <c r="I676" s="9" cm="1">
        <f t="array" aca="1" ref="I676" ca="1">INDEX('Wkly eq indx data joined'!$A$1:$AJ$1150,MATCH('Wkly eq indx data aligned'!$A676,OFFSET(INDIRECT(ADDRESS(1,MATCH(I$1,'Wkly eq indx data joined'!$1:$1,0),1,1,$A$1)),,,1150,1),0),MATCH(I$1,'Wkly eq indx data joined'!$1:$1,0)+1)</f>
        <v>22030.39</v>
      </c>
      <c r="J676" s="9" cm="1">
        <f t="array" aca="1" ref="J676" ca="1">INDEX('Wkly eq indx data joined'!$A$1:$AJ$1150,MATCH('Wkly eq indx data aligned'!$A676,OFFSET(INDIRECT(ADDRESS(1,MATCH(J$1,'Wkly eq indx data joined'!$1:$1,0),1,1,$A$1)),,,1150,1),0),MATCH(J$1,'Wkly eq indx data joined'!$1:$1,0)+1)</f>
        <v>3557.28</v>
      </c>
      <c r="K676" s="9" cm="1">
        <f t="array" aca="1" ref="K676" ca="1">INDEX('Wkly eq indx data joined'!$A$1:$AJ$1150,MATCH('Wkly eq indx data aligned'!$A676,OFFSET(INDIRECT(ADDRESS(1,MATCH(K$1,'Wkly eq indx data joined'!$1:$1,0),1,1,$A$1)),,,1150,1),0),MATCH(K$1,'Wkly eq indx data joined'!$1:$1,0)+1)</f>
        <v>7405.5</v>
      </c>
      <c r="L676" s="12" cm="1">
        <f t="array" aca="1" ref="L676" ca="1">INDEX('Wkly eq indx data joined'!$A$1:$AJ$1150,MATCH('Wkly eq indx data aligned'!$A676+2,OFFSET(INDIRECT(ADDRESS(1,MATCH(L$1,'Wkly eq indx data joined'!$1:$1,0),1,1,$A$1)),,,1150,1),0),MATCH(L$1,'Wkly eq indx data joined'!$1:$1,0)+1)</f>
        <v>1932.9</v>
      </c>
      <c r="M676" s="9" cm="1">
        <f t="array" aca="1" ref="M676" ca="1">INDEX('Wkly eq indx data joined'!$A$1:$AJ$1150,MATCH('Wkly eq indx data aligned'!$A676,OFFSET(INDIRECT(ADDRESS(1,MATCH(M$1,'Wkly eq indx data joined'!$1:$1,0),1,1,$A$1)),,,1150,1),0),MATCH(M$1,'Wkly eq indx data joined'!$1:$1,0)+1)</f>
        <v>57474.6</v>
      </c>
      <c r="N676" s="9" cm="1">
        <f t="array" aca="1" ref="N676" ca="1">INDEX('Wkly eq indx data joined'!$A$1:$AJ$1150,MATCH('Wkly eq indx data aligned'!$A676,OFFSET(INDIRECT(ADDRESS(1,MATCH(N$1,'Wkly eq indx data joined'!$1:$1,0),1,1,$A$1)),,,1150,1),0),MATCH(N$1,'Wkly eq indx data joined'!$1:$1,0)+1)</f>
        <v>3290.27</v>
      </c>
      <c r="O676" s="13" cm="1">
        <f t="array" aca="1" ref="O676" ca="1">INDEX('Wkly eq indx data joined'!$A$1:$AJ$1150,MATCH('Wkly eq indx data aligned'!$A676+1,OFFSET(INDIRECT(ADDRESS(1,MATCH(O$1,'Wkly eq indx data joined'!$1:$1,0),1,1,$A$1)),,,1150,1),0),MATCH(O$1,'Wkly eq indx data joined'!$1:$1,0)+1)</f>
        <v>7580.17</v>
      </c>
      <c r="P676" s="12" cm="1">
        <f t="array" aca="1" ref="P676" ca="1">INDEX('Wkly eq indx data joined'!$A$1:$AJ$1150,MATCH('Wkly eq indx data aligned'!$A676+2,OFFSET(INDIRECT(ADDRESS(1,MATCH(P$1,'Wkly eq indx data joined'!$1:$1,0),1,1,$A$1)),,,1150,1),0),MATCH(P$1,'Wkly eq indx data joined'!$1:$1,0)+1)</f>
        <v>5879.85</v>
      </c>
      <c r="Q676" s="9" cm="1">
        <f t="array" aca="1" ref="Q676" ca="1">INDEX('Wkly eq indx data joined'!$A$1:$AJ$1150,MATCH('Wkly eq indx data aligned'!$A676,OFFSET(INDIRECT(ADDRESS(1,MATCH(Q$1,'Wkly eq indx data joined'!$1:$1,0),1,1,$A$1)),,,1150,1),0),MATCH(Q$1,'Wkly eq indx data joined'!$1:$1,0)+1)</f>
        <v>336.55</v>
      </c>
      <c r="R676" s="12" cm="1">
        <f t="array" aca="1" ref="R676" ca="1">INDEX('Wkly eq indx data joined'!$A$1:$AJ$1150,MATCH('Wkly eq indx data aligned'!$A676+2,OFFSET(INDIRECT(ADDRESS(1,MATCH(R$1,'Wkly eq indx data joined'!$1:$1,0),1,1,$A$1)),,,1150,1),0),MATCH(R$1,'Wkly eq indx data joined'!$1:$1,0)+1)</f>
        <v>1405.97</v>
      </c>
      <c r="S676" s="9" cm="1">
        <f t="array" aca="1" ref="S676" ca="1">INDEX('Wkly eq indx data joined'!$A$1:$AJ$1150,MATCH('Wkly eq indx data aligned'!$A676,OFFSET(INDIRECT(ADDRESS(1,MATCH(S$1,'Wkly eq indx data joined'!$1:$1,0),1,1,$A$1)),,,1150,1),0),MATCH(S$1,'Wkly eq indx data joined'!$1:$1,0)+1)</f>
        <v>33872.69</v>
      </c>
    </row>
    <row r="677" spans="1:19" x14ac:dyDescent="0.25">
      <c r="A677" s="4">
        <f t="shared" si="10"/>
        <v>41250</v>
      </c>
      <c r="B677" s="9" cm="1">
        <f t="array" aca="1" ref="B677" ca="1">INDEX('Wkly eq indx data joined'!$A$1:$AJ$1150,MATCH('Wkly eq indx data aligned'!$A677,OFFSET(INDIRECT(ADDRESS(1,MATCH(B$1,'Wkly eq indx data joined'!$1:$1,0),1,1,$A$1)),,,1150,1),0),MATCH(B$1,'Wkly eq indx data joined'!$1:$1,0)+1)</f>
        <v>4551.7579999999998</v>
      </c>
      <c r="C677" s="9" cm="1">
        <f t="array" aca="1" ref="C677" ca="1">INDEX('Wkly eq indx data joined'!$A$1:$AJ$1150,MATCH('Wkly eq indx data aligned'!$A677,OFFSET(INDIRECT(ADDRESS(1,MATCH(C$1,'Wkly eq indx data joined'!$1:$1,0),1,1,$A$1)),,,1150,1),0),MATCH(C$1,'Wkly eq indx data joined'!$1:$1,0)+1)</f>
        <v>9527.39</v>
      </c>
      <c r="D677" s="18" cm="1">
        <f t="array" aca="1" ref="D677" ca="1">IFERROR(INDEX('Wkly eq indx data joined'!$A$1:$AJ$1150,MATCH('Wkly eq indx data aligned'!$A677,OFFSET(INDIRECT(ADDRESS(1,MATCH(D$1,'Wkly eq indx data joined'!$1:$1,0),1,1,$A$1)),,,1150,1),0),MATCH(D$1,'Wkly eq indx data joined'!$1:$1,0)+1),D676)</f>
        <v>2061.7860000000001</v>
      </c>
      <c r="E677" s="9" cm="1">
        <f t="array" aca="1" ref="E677" ca="1">INDEX('Wkly eq indx data joined'!$A$1:$AJ$1150,MATCH('Wkly eq indx data aligned'!$A677,OFFSET(INDIRECT(ADDRESS(1,MATCH(E$1,'Wkly eq indx data joined'!$1:$1,0),1,1,$A$1)),,,1150,1),0),MATCH(E$1,'Wkly eq indx data joined'!$1:$1,0)+1)</f>
        <v>12159.59</v>
      </c>
      <c r="F677" s="9" cm="1">
        <f t="array" aca="1" ref="F677" ca="1">INDEX('Wkly eq indx data joined'!$A$1:$AJ$1150,MATCH('Wkly eq indx data aligned'!$A677,OFFSET(INDIRECT(ADDRESS(1,MATCH(F$1,'Wkly eq indx data joined'!$1:$1,0),1,1,$A$1)),,,1150,1),0),MATCH(F$1,'Wkly eq indx data joined'!$1:$1,0)+1)</f>
        <v>6925.25</v>
      </c>
      <c r="G677" s="9" cm="1">
        <f t="array" aca="1" ref="G677" ca="1">INDEX('Wkly eq indx data joined'!$A$1:$AJ$1150,MATCH('Wkly eq indx data aligned'!$A677,OFFSET(INDIRECT(ADDRESS(1,MATCH(G$1,'Wkly eq indx data joined'!$1:$1,0),1,1,$A$1)),,,1150,1),0),MATCH(G$1,'Wkly eq indx data joined'!$1:$1,0)+1)</f>
        <v>1418.07</v>
      </c>
      <c r="H677" s="9" cm="1">
        <f t="array" aca="1" ref="H677" ca="1">INDEX('Wkly eq indx data joined'!$A$1:$AJ$1150,MATCH('Wkly eq indx data aligned'!$A677,OFFSET(INDIRECT(ADDRESS(1,MATCH(H$1,'Wkly eq indx data joined'!$1:$1,0),1,1,$A$1)),,,1150,1),0),MATCH(H$1,'Wkly eq indx data joined'!$1:$1,0)+1)</f>
        <v>5914.4</v>
      </c>
      <c r="I677" s="9" cm="1">
        <f t="array" aca="1" ref="I677" ca="1">INDEX('Wkly eq indx data joined'!$A$1:$AJ$1150,MATCH('Wkly eq indx data aligned'!$A677,OFFSET(INDIRECT(ADDRESS(1,MATCH(I$1,'Wkly eq indx data joined'!$1:$1,0),1,1,$A$1)),,,1150,1),0),MATCH(I$1,'Wkly eq indx data joined'!$1:$1,0)+1)</f>
        <v>22191.17</v>
      </c>
      <c r="J677" s="9" cm="1">
        <f t="array" aca="1" ref="J677" ca="1">INDEX('Wkly eq indx data joined'!$A$1:$AJ$1150,MATCH('Wkly eq indx data aligned'!$A677,OFFSET(INDIRECT(ADDRESS(1,MATCH(J$1,'Wkly eq indx data joined'!$1:$1,0),1,1,$A$1)),,,1150,1),0),MATCH(J$1,'Wkly eq indx data joined'!$1:$1,0)+1)</f>
        <v>3605.61</v>
      </c>
      <c r="K677" s="9" cm="1">
        <f t="array" aca="1" ref="K677" ca="1">INDEX('Wkly eq indx data joined'!$A$1:$AJ$1150,MATCH('Wkly eq indx data aligned'!$A677,OFFSET(INDIRECT(ADDRESS(1,MATCH(K$1,'Wkly eq indx data joined'!$1:$1,0),1,1,$A$1)),,,1150,1),0),MATCH(K$1,'Wkly eq indx data joined'!$1:$1,0)+1)</f>
        <v>7517.8</v>
      </c>
      <c r="L677" s="12" cm="1">
        <f t="array" aca="1" ref="L677" ca="1">INDEX('Wkly eq indx data joined'!$A$1:$AJ$1150,MATCH('Wkly eq indx data aligned'!$A677+2,OFFSET(INDIRECT(ADDRESS(1,MATCH(L$1,'Wkly eq indx data joined'!$1:$1,0),1,1,$A$1)),,,1150,1),0),MATCH(L$1,'Wkly eq indx data joined'!$1:$1,0)+1)</f>
        <v>1957.45</v>
      </c>
      <c r="M677" s="9" cm="1">
        <f t="array" aca="1" ref="M677" ca="1">INDEX('Wkly eq indx data joined'!$A$1:$AJ$1150,MATCH('Wkly eq indx data aligned'!$A677,OFFSET(INDIRECT(ADDRESS(1,MATCH(M$1,'Wkly eq indx data joined'!$1:$1,0),1,1,$A$1)),,,1150,1),0),MATCH(M$1,'Wkly eq indx data joined'!$1:$1,0)+1)</f>
        <v>58487.3</v>
      </c>
      <c r="N677" s="9" cm="1">
        <f t="array" aca="1" ref="N677" ca="1">INDEX('Wkly eq indx data joined'!$A$1:$AJ$1150,MATCH('Wkly eq indx data aligned'!$A677,OFFSET(INDIRECT(ADDRESS(1,MATCH(N$1,'Wkly eq indx data joined'!$1:$1,0),1,1,$A$1)),,,1150,1),0),MATCH(N$1,'Wkly eq indx data joined'!$1:$1,0)+1)</f>
        <v>3347.77</v>
      </c>
      <c r="O677" s="13" cm="1">
        <f t="array" aca="1" ref="O677" ca="1">INDEX('Wkly eq indx data joined'!$A$1:$AJ$1150,MATCH('Wkly eq indx data aligned'!$A677+1,OFFSET(INDIRECT(ADDRESS(1,MATCH(O$1,'Wkly eq indx data joined'!$1:$1,0),1,1,$A$1)),,,1150,1),0),MATCH(O$1,'Wkly eq indx data joined'!$1:$1,0)+1)</f>
        <v>7642.26</v>
      </c>
      <c r="P677" s="12" cm="1">
        <f t="array" aca="1" ref="P677" ca="1">INDEX('Wkly eq indx data joined'!$A$1:$AJ$1150,MATCH('Wkly eq indx data aligned'!$A677+2,OFFSET(INDIRECT(ADDRESS(1,MATCH(P$1,'Wkly eq indx data joined'!$1:$1,0),1,1,$A$1)),,,1150,1),0),MATCH(P$1,'Wkly eq indx data joined'!$1:$1,0)+1)</f>
        <v>5907.4</v>
      </c>
      <c r="Q677" s="9" cm="1">
        <f t="array" aca="1" ref="Q677" ca="1">INDEX('Wkly eq indx data joined'!$A$1:$AJ$1150,MATCH('Wkly eq indx data aligned'!$A677,OFFSET(INDIRECT(ADDRESS(1,MATCH(Q$1,'Wkly eq indx data joined'!$1:$1,0),1,1,$A$1)),,,1150,1),0),MATCH(Q$1,'Wkly eq indx data joined'!$1:$1,0)+1)</f>
        <v>342.61</v>
      </c>
      <c r="R677" s="12" cm="1">
        <f t="array" aca="1" ref="R677" ca="1">INDEX('Wkly eq indx data joined'!$A$1:$AJ$1150,MATCH('Wkly eq indx data aligned'!$A677+2,OFFSET(INDIRECT(ADDRESS(1,MATCH(R$1,'Wkly eq indx data joined'!$1:$1,0),1,1,$A$1)),,,1150,1),0),MATCH(R$1,'Wkly eq indx data joined'!$1:$1,0)+1)</f>
        <v>1441.47</v>
      </c>
      <c r="S677" s="9" cm="1">
        <f t="array" aca="1" ref="S677" ca="1">INDEX('Wkly eq indx data joined'!$A$1:$AJ$1150,MATCH('Wkly eq indx data aligned'!$A677,OFFSET(INDIRECT(ADDRESS(1,MATCH(S$1,'Wkly eq indx data joined'!$1:$1,0),1,1,$A$1)),,,1150,1),0),MATCH(S$1,'Wkly eq indx data joined'!$1:$1,0)+1)</f>
        <v>33909.68</v>
      </c>
    </row>
    <row r="678" spans="1:19" x14ac:dyDescent="0.25">
      <c r="A678" s="4">
        <f t="shared" si="10"/>
        <v>41257</v>
      </c>
      <c r="B678" s="9" cm="1">
        <f t="array" aca="1" ref="B678" ca="1">INDEX('Wkly eq indx data joined'!$A$1:$AJ$1150,MATCH('Wkly eq indx data aligned'!$A678,OFFSET(INDIRECT(ADDRESS(1,MATCH(B$1,'Wkly eq indx data joined'!$1:$1,0),1,1,$A$1)),,,1150,1),0),MATCH(B$1,'Wkly eq indx data joined'!$1:$1,0)+1)</f>
        <v>4583.1090000000004</v>
      </c>
      <c r="C678" s="9" cm="1">
        <f t="array" aca="1" ref="C678" ca="1">INDEX('Wkly eq indx data joined'!$A$1:$AJ$1150,MATCH('Wkly eq indx data aligned'!$A678,OFFSET(INDIRECT(ADDRESS(1,MATCH(C$1,'Wkly eq indx data joined'!$1:$1,0),1,1,$A$1)),,,1150,1),0),MATCH(C$1,'Wkly eq indx data joined'!$1:$1,0)+1)</f>
        <v>9737.56</v>
      </c>
      <c r="D678" s="18" cm="1">
        <f t="array" aca="1" ref="D678" ca="1">IFERROR(INDEX('Wkly eq indx data joined'!$A$1:$AJ$1150,MATCH('Wkly eq indx data aligned'!$A678,OFFSET(INDIRECT(ADDRESS(1,MATCH(D$1,'Wkly eq indx data joined'!$1:$1,0),1,1,$A$1)),,,1150,1),0),MATCH(D$1,'Wkly eq indx data joined'!$1:$1,0)+1),D677)</f>
        <v>2150.625</v>
      </c>
      <c r="E678" s="9" cm="1">
        <f t="array" aca="1" ref="E678" ca="1">INDEX('Wkly eq indx data joined'!$A$1:$AJ$1150,MATCH('Wkly eq indx data aligned'!$A678,OFFSET(INDIRECT(ADDRESS(1,MATCH(E$1,'Wkly eq indx data joined'!$1:$1,0),1,1,$A$1)),,,1150,1),0),MATCH(E$1,'Wkly eq indx data joined'!$1:$1,0)+1)</f>
        <v>12296.72</v>
      </c>
      <c r="F678" s="9" cm="1">
        <f t="array" aca="1" ref="F678" ca="1">INDEX('Wkly eq indx data joined'!$A$1:$AJ$1150,MATCH('Wkly eq indx data aligned'!$A678,OFFSET(INDIRECT(ADDRESS(1,MATCH(F$1,'Wkly eq indx data joined'!$1:$1,0),1,1,$A$1)),,,1150,1),0),MATCH(F$1,'Wkly eq indx data joined'!$1:$1,0)+1)</f>
        <v>6902.51</v>
      </c>
      <c r="G678" s="9" cm="1">
        <f t="array" aca="1" ref="G678" ca="1">INDEX('Wkly eq indx data joined'!$A$1:$AJ$1150,MATCH('Wkly eq indx data aligned'!$A678,OFFSET(INDIRECT(ADDRESS(1,MATCH(G$1,'Wkly eq indx data joined'!$1:$1,0),1,1,$A$1)),,,1150,1),0),MATCH(G$1,'Wkly eq indx data joined'!$1:$1,0)+1)</f>
        <v>1413.58</v>
      </c>
      <c r="H678" s="9" cm="1">
        <f t="array" aca="1" ref="H678" ca="1">INDEX('Wkly eq indx data joined'!$A$1:$AJ$1150,MATCH('Wkly eq indx data aligned'!$A678,OFFSET(INDIRECT(ADDRESS(1,MATCH(H$1,'Wkly eq indx data joined'!$1:$1,0),1,1,$A$1)),,,1150,1),0),MATCH(H$1,'Wkly eq indx data joined'!$1:$1,0)+1)</f>
        <v>5921.76</v>
      </c>
      <c r="I678" s="9" cm="1">
        <f t="array" aca="1" ref="I678" ca="1">INDEX('Wkly eq indx data joined'!$A$1:$AJ$1150,MATCH('Wkly eq indx data aligned'!$A678,OFFSET(INDIRECT(ADDRESS(1,MATCH(I$1,'Wkly eq indx data joined'!$1:$1,0),1,1,$A$1)),,,1150,1),0),MATCH(I$1,'Wkly eq indx data joined'!$1:$1,0)+1)</f>
        <v>22605.98</v>
      </c>
      <c r="J678" s="9" cm="1">
        <f t="array" aca="1" ref="J678" ca="1">INDEX('Wkly eq indx data joined'!$A$1:$AJ$1150,MATCH('Wkly eq indx data aligned'!$A678,OFFSET(INDIRECT(ADDRESS(1,MATCH(J$1,'Wkly eq indx data joined'!$1:$1,0),1,1,$A$1)),,,1150,1),0),MATCH(J$1,'Wkly eq indx data joined'!$1:$1,0)+1)</f>
        <v>3643.28</v>
      </c>
      <c r="K678" s="9" cm="1">
        <f t="array" aca="1" ref="K678" ca="1">INDEX('Wkly eq indx data joined'!$A$1:$AJ$1150,MATCH('Wkly eq indx data aligned'!$A678,OFFSET(INDIRECT(ADDRESS(1,MATCH(K$1,'Wkly eq indx data joined'!$1:$1,0),1,1,$A$1)),,,1150,1),0),MATCH(K$1,'Wkly eq indx data joined'!$1:$1,0)+1)</f>
        <v>7596.47</v>
      </c>
      <c r="L678" s="12" cm="1">
        <f t="array" aca="1" ref="L678" ca="1">INDEX('Wkly eq indx data joined'!$A$1:$AJ$1150,MATCH('Wkly eq indx data aligned'!$A678+2,OFFSET(INDIRECT(ADDRESS(1,MATCH(L$1,'Wkly eq indx data joined'!$1:$1,0),1,1,$A$1)),,,1150,1),0),MATCH(L$1,'Wkly eq indx data joined'!$1:$1,0)+1)</f>
        <v>1995.04</v>
      </c>
      <c r="M678" s="9" cm="1">
        <f t="array" aca="1" ref="M678" ca="1">INDEX('Wkly eq indx data joined'!$A$1:$AJ$1150,MATCH('Wkly eq indx data aligned'!$A678,OFFSET(INDIRECT(ADDRESS(1,MATCH(M$1,'Wkly eq indx data joined'!$1:$1,0),1,1,$A$1)),,,1150,1),0),MATCH(M$1,'Wkly eq indx data joined'!$1:$1,0)+1)</f>
        <v>59604.9</v>
      </c>
      <c r="N678" s="9" cm="1">
        <f t="array" aca="1" ref="N678" ca="1">INDEX('Wkly eq indx data joined'!$A$1:$AJ$1150,MATCH('Wkly eq indx data aligned'!$A678,OFFSET(INDIRECT(ADDRESS(1,MATCH(N$1,'Wkly eq indx data joined'!$1:$1,0),1,1,$A$1)),,,1150,1),0),MATCH(N$1,'Wkly eq indx data joined'!$1:$1,0)+1)</f>
        <v>3327.69</v>
      </c>
      <c r="O678" s="13" cm="1">
        <f t="array" aca="1" ref="O678" ca="1">INDEX('Wkly eq indx data joined'!$A$1:$AJ$1150,MATCH('Wkly eq indx data aligned'!$A678+1,OFFSET(INDIRECT(ADDRESS(1,MATCH(O$1,'Wkly eq indx data joined'!$1:$1,0),1,1,$A$1)),,,1150,1),0),MATCH(O$1,'Wkly eq indx data joined'!$1:$1,0)+1)</f>
        <v>7698.77</v>
      </c>
      <c r="P678" s="12" cm="1">
        <f t="array" aca="1" ref="P678" ca="1">INDEX('Wkly eq indx data joined'!$A$1:$AJ$1150,MATCH('Wkly eq indx data aligned'!$A678+2,OFFSET(INDIRECT(ADDRESS(1,MATCH(P$1,'Wkly eq indx data joined'!$1:$1,0),1,1,$A$1)),,,1150,1),0),MATCH(P$1,'Wkly eq indx data joined'!$1:$1,0)+1)</f>
        <v>5879.6</v>
      </c>
      <c r="Q678" s="9" cm="1">
        <f t="array" aca="1" ref="Q678" ca="1">INDEX('Wkly eq indx data joined'!$A$1:$AJ$1150,MATCH('Wkly eq indx data aligned'!$A678,OFFSET(INDIRECT(ADDRESS(1,MATCH(Q$1,'Wkly eq indx data joined'!$1:$1,0),1,1,$A$1)),,,1150,1),0),MATCH(Q$1,'Wkly eq indx data joined'!$1:$1,0)+1)</f>
        <v>344.39</v>
      </c>
      <c r="R678" s="12" cm="1">
        <f t="array" aca="1" ref="R678" ca="1">INDEX('Wkly eq indx data joined'!$A$1:$AJ$1150,MATCH('Wkly eq indx data aligned'!$A678+2,OFFSET(INDIRECT(ADDRESS(1,MATCH(R$1,'Wkly eq indx data joined'!$1:$1,0),1,1,$A$1)),,,1150,1),0),MATCH(R$1,'Wkly eq indx data joined'!$1:$1,0)+1)</f>
        <v>1466.15</v>
      </c>
      <c r="S678" s="9" cm="1">
        <f t="array" aca="1" ref="S678" ca="1">INDEX('Wkly eq indx data joined'!$A$1:$AJ$1150,MATCH('Wkly eq indx data aligned'!$A678,OFFSET(INDIRECT(ADDRESS(1,MATCH(S$1,'Wkly eq indx data joined'!$1:$1,0),1,1,$A$1)),,,1150,1),0),MATCH(S$1,'Wkly eq indx data joined'!$1:$1,0)+1)</f>
        <v>34277.21</v>
      </c>
    </row>
    <row r="679" spans="1:19" x14ac:dyDescent="0.25">
      <c r="A679" s="4">
        <f t="shared" si="10"/>
        <v>41264</v>
      </c>
      <c r="B679" s="9" cm="1">
        <f t="array" aca="1" ref="B679" ca="1">INDEX('Wkly eq indx data joined'!$A$1:$AJ$1150,MATCH('Wkly eq indx data aligned'!$A679,OFFSET(INDIRECT(ADDRESS(1,MATCH(B$1,'Wkly eq indx data joined'!$1:$1,0),1,1,$A$1)),,,1150,1),0),MATCH(B$1,'Wkly eq indx data joined'!$1:$1,0)+1)</f>
        <v>4623.5780000000004</v>
      </c>
      <c r="C679" s="9" cm="1">
        <f t="array" aca="1" ref="C679" ca="1">INDEX('Wkly eq indx data joined'!$A$1:$AJ$1150,MATCH('Wkly eq indx data aligned'!$A679,OFFSET(INDIRECT(ADDRESS(1,MATCH(C$1,'Wkly eq indx data joined'!$1:$1,0),1,1,$A$1)),,,1150,1),0),MATCH(C$1,'Wkly eq indx data joined'!$1:$1,0)+1)</f>
        <v>9940.06</v>
      </c>
      <c r="D679" s="18" cm="1">
        <f t="array" aca="1" ref="D679" ca="1">IFERROR(INDEX('Wkly eq indx data joined'!$A$1:$AJ$1150,MATCH('Wkly eq indx data aligned'!$A679,OFFSET(INDIRECT(ADDRESS(1,MATCH(D$1,'Wkly eq indx data joined'!$1:$1,0),1,1,$A$1)),,,1150,1),0),MATCH(D$1,'Wkly eq indx data joined'!$1:$1,0)+1),D678)</f>
        <v>2153.31</v>
      </c>
      <c r="E679" s="9" cm="1">
        <f t="array" aca="1" ref="E679" ca="1">INDEX('Wkly eq indx data joined'!$A$1:$AJ$1150,MATCH('Wkly eq indx data aligned'!$A679,OFFSET(INDIRECT(ADDRESS(1,MATCH(E$1,'Wkly eq indx data joined'!$1:$1,0),1,1,$A$1)),,,1150,1),0),MATCH(E$1,'Wkly eq indx data joined'!$1:$1,0)+1)</f>
        <v>12385.7</v>
      </c>
      <c r="F679" s="9" cm="1">
        <f t="array" aca="1" ref="F679" ca="1">INDEX('Wkly eq indx data joined'!$A$1:$AJ$1150,MATCH('Wkly eq indx data aligned'!$A679,OFFSET(INDIRECT(ADDRESS(1,MATCH(F$1,'Wkly eq indx data joined'!$1:$1,0),1,1,$A$1)),,,1150,1),0),MATCH(F$1,'Wkly eq indx data joined'!$1:$1,0)+1)</f>
        <v>6889.54</v>
      </c>
      <c r="G679" s="9" cm="1">
        <f t="array" aca="1" ref="G679" ca="1">INDEX('Wkly eq indx data joined'!$A$1:$AJ$1150,MATCH('Wkly eq indx data aligned'!$A679,OFFSET(INDIRECT(ADDRESS(1,MATCH(G$1,'Wkly eq indx data joined'!$1:$1,0),1,1,$A$1)),,,1150,1),0),MATCH(G$1,'Wkly eq indx data joined'!$1:$1,0)+1)</f>
        <v>1430.15</v>
      </c>
      <c r="H679" s="9" cm="1">
        <f t="array" aca="1" ref="H679" ca="1">INDEX('Wkly eq indx data joined'!$A$1:$AJ$1150,MATCH('Wkly eq indx data aligned'!$A679,OFFSET(INDIRECT(ADDRESS(1,MATCH(H$1,'Wkly eq indx data joined'!$1:$1,0),1,1,$A$1)),,,1150,1),0),MATCH(H$1,'Wkly eq indx data joined'!$1:$1,0)+1)</f>
        <v>5939.99</v>
      </c>
      <c r="I679" s="9" cm="1">
        <f t="array" aca="1" ref="I679" ca="1">INDEX('Wkly eq indx data joined'!$A$1:$AJ$1150,MATCH('Wkly eq indx data aligned'!$A679,OFFSET(INDIRECT(ADDRESS(1,MATCH(I$1,'Wkly eq indx data joined'!$1:$1,0),1,1,$A$1)),,,1150,1),0),MATCH(I$1,'Wkly eq indx data joined'!$1:$1,0)+1)</f>
        <v>22506.29</v>
      </c>
      <c r="J679" s="9" cm="1">
        <f t="array" aca="1" ref="J679" ca="1">INDEX('Wkly eq indx data joined'!$A$1:$AJ$1150,MATCH('Wkly eq indx data aligned'!$A679,OFFSET(INDIRECT(ADDRESS(1,MATCH(J$1,'Wkly eq indx data joined'!$1:$1,0),1,1,$A$1)),,,1150,1),0),MATCH(J$1,'Wkly eq indx data joined'!$1:$1,0)+1)</f>
        <v>3661.4</v>
      </c>
      <c r="K679" s="9" cm="1">
        <f t="array" aca="1" ref="K679" ca="1">INDEX('Wkly eq indx data joined'!$A$1:$AJ$1150,MATCH('Wkly eq indx data aligned'!$A679,OFFSET(INDIRECT(ADDRESS(1,MATCH(K$1,'Wkly eq indx data joined'!$1:$1,0),1,1,$A$1)),,,1150,1),0),MATCH(K$1,'Wkly eq indx data joined'!$1:$1,0)+1)</f>
        <v>7636.23</v>
      </c>
      <c r="L679" s="12" cm="1">
        <f t="array" aca="1" ref="L679" ca="1">INDEX('Wkly eq indx data joined'!$A$1:$AJ$1150,MATCH('Wkly eq indx data aligned'!$A679+2,OFFSET(INDIRECT(ADDRESS(1,MATCH(L$1,'Wkly eq indx data joined'!$1:$1,0),1,1,$A$1)),,,1150,1),0),MATCH(L$1,'Wkly eq indx data joined'!$1:$1,0)+1)</f>
        <v>1980.42</v>
      </c>
      <c r="M679" s="9" cm="1">
        <f t="array" aca="1" ref="M679" ca="1">INDEX('Wkly eq indx data joined'!$A$1:$AJ$1150,MATCH('Wkly eq indx data aligned'!$A679,OFFSET(INDIRECT(ADDRESS(1,MATCH(M$1,'Wkly eq indx data joined'!$1:$1,0),1,1,$A$1)),,,1150,1),0),MATCH(M$1,'Wkly eq indx data joined'!$1:$1,0)+1)</f>
        <v>61007</v>
      </c>
      <c r="N679" s="9" cm="1">
        <f t="array" aca="1" ref="N679" ca="1">INDEX('Wkly eq indx data joined'!$A$1:$AJ$1150,MATCH('Wkly eq indx data aligned'!$A679,OFFSET(INDIRECT(ADDRESS(1,MATCH(N$1,'Wkly eq indx data joined'!$1:$1,0),1,1,$A$1)),,,1150,1),0),MATCH(N$1,'Wkly eq indx data joined'!$1:$1,0)+1)</f>
        <v>3388.39</v>
      </c>
      <c r="O679" s="13" cm="1">
        <f t="array" aca="1" ref="O679" ca="1">INDEX('Wkly eq indx data joined'!$A$1:$AJ$1150,MATCH('Wkly eq indx data aligned'!$A679+1,OFFSET(INDIRECT(ADDRESS(1,MATCH(O$1,'Wkly eq indx data joined'!$1:$1,0),1,1,$A$1)),,,1150,1),0),MATCH(O$1,'Wkly eq indx data joined'!$1:$1,0)+1)</f>
        <v>7540.14</v>
      </c>
      <c r="P679" s="12" cm="1">
        <f t="array" aca="1" ref="P679" ca="1">INDEX('Wkly eq indx data joined'!$A$1:$AJ$1150,MATCH('Wkly eq indx data aligned'!$A679+2,OFFSET(INDIRECT(ADDRESS(1,MATCH(P$1,'Wkly eq indx data joined'!$1:$1,0),1,1,$A$1)),,,1150,1),0),MATCH(P$1,'Wkly eq indx data joined'!$1:$1,0)+1)</f>
        <v>5847.7</v>
      </c>
      <c r="Q679" s="9" cm="1">
        <f t="array" aca="1" ref="Q679" ca="1">INDEX('Wkly eq indx data joined'!$A$1:$AJ$1150,MATCH('Wkly eq indx data aligned'!$A679,OFFSET(INDIRECT(ADDRESS(1,MATCH(Q$1,'Wkly eq indx data joined'!$1:$1,0),1,1,$A$1)),,,1150,1),0),MATCH(Q$1,'Wkly eq indx data joined'!$1:$1,0)+1)</f>
        <v>344.12</v>
      </c>
      <c r="R679" s="12" cm="1">
        <f t="array" aca="1" ref="R679" ca="1">INDEX('Wkly eq indx data joined'!$A$1:$AJ$1150,MATCH('Wkly eq indx data aligned'!$A679+2,OFFSET(INDIRECT(ADDRESS(1,MATCH(R$1,'Wkly eq indx data joined'!$1:$1,0),1,1,$A$1)),,,1150,1),0),MATCH(R$1,'Wkly eq indx data joined'!$1:$1,0)+1)</f>
        <v>1477.44</v>
      </c>
      <c r="S679" s="9" cm="1">
        <f t="array" aca="1" ref="S679" ca="1">INDEX('Wkly eq indx data joined'!$A$1:$AJ$1150,MATCH('Wkly eq indx data aligned'!$A679,OFFSET(INDIRECT(ADDRESS(1,MATCH(S$1,'Wkly eq indx data joined'!$1:$1,0),1,1,$A$1)),,,1150,1),0),MATCH(S$1,'Wkly eq indx data joined'!$1:$1,0)+1)</f>
        <v>34727.300000000003</v>
      </c>
    </row>
    <row r="680" spans="1:19" x14ac:dyDescent="0.25">
      <c r="A680" s="4">
        <f t="shared" si="10"/>
        <v>41271</v>
      </c>
      <c r="B680" s="9" cm="1">
        <f t="array" aca="1" ref="B680" ca="1">INDEX('Wkly eq indx data joined'!$A$1:$AJ$1150,MATCH('Wkly eq indx data aligned'!$A680,OFFSET(INDIRECT(ADDRESS(1,MATCH(B$1,'Wkly eq indx data joined'!$1:$1,0),1,1,$A$1)),,,1150,1),0),MATCH(B$1,'Wkly eq indx data joined'!$1:$1,0)+1)</f>
        <v>4671.299</v>
      </c>
      <c r="C680" s="9" cm="1">
        <f t="array" aca="1" ref="C680" ca="1">INDEX('Wkly eq indx data joined'!$A$1:$AJ$1150,MATCH('Wkly eq indx data aligned'!$A680,OFFSET(INDIRECT(ADDRESS(1,MATCH(C$1,'Wkly eq indx data joined'!$1:$1,0),1,1,$A$1)),,,1150,1),0),MATCH(C$1,'Wkly eq indx data joined'!$1:$1,0)+1)</f>
        <v>10395.18</v>
      </c>
      <c r="D680" s="18" cm="1">
        <f t="array" aca="1" ref="D680" ca="1">IFERROR(INDEX('Wkly eq indx data joined'!$A$1:$AJ$1150,MATCH('Wkly eq indx data aligned'!$A680,OFFSET(INDIRECT(ADDRESS(1,MATCH(D$1,'Wkly eq indx data joined'!$1:$1,0),1,1,$A$1)),,,1150,1),0),MATCH(D$1,'Wkly eq indx data joined'!$1:$1,0)+1),D679)</f>
        <v>2233.252</v>
      </c>
      <c r="E680" s="9" cm="1">
        <f t="array" aca="1" ref="E680" ca="1">INDEX('Wkly eq indx data joined'!$A$1:$AJ$1150,MATCH('Wkly eq indx data aligned'!$A680,OFFSET(INDIRECT(ADDRESS(1,MATCH(E$1,'Wkly eq indx data joined'!$1:$1,0),1,1,$A$1)),,,1150,1),0),MATCH(E$1,'Wkly eq indx data joined'!$1:$1,0)+1)</f>
        <v>12316.12</v>
      </c>
      <c r="F680" s="9" cm="1">
        <f t="array" aca="1" ref="F680" ca="1">INDEX('Wkly eq indx data joined'!$A$1:$AJ$1150,MATCH('Wkly eq indx data aligned'!$A680,OFFSET(INDIRECT(ADDRESS(1,MATCH(F$1,'Wkly eq indx data joined'!$1:$1,0),1,1,$A$1)),,,1150,1),0),MATCH(F$1,'Wkly eq indx data joined'!$1:$1,0)+1)</f>
        <v>6822.44</v>
      </c>
      <c r="G680" s="9" cm="1">
        <f t="array" aca="1" ref="G680" ca="1">INDEX('Wkly eq indx data joined'!$A$1:$AJ$1150,MATCH('Wkly eq indx data aligned'!$A680,OFFSET(INDIRECT(ADDRESS(1,MATCH(G$1,'Wkly eq indx data joined'!$1:$1,0),1,1,$A$1)),,,1150,1),0),MATCH(G$1,'Wkly eq indx data joined'!$1:$1,0)+1)</f>
        <v>1402.43</v>
      </c>
      <c r="H680" s="9" cm="1">
        <f t="array" aca="1" ref="H680" ca="1">INDEX('Wkly eq indx data joined'!$A$1:$AJ$1150,MATCH('Wkly eq indx data aligned'!$A680,OFFSET(INDIRECT(ADDRESS(1,MATCH(H$1,'Wkly eq indx data joined'!$1:$1,0),1,1,$A$1)),,,1150,1),0),MATCH(H$1,'Wkly eq indx data joined'!$1:$1,0)+1)</f>
        <v>5925.37</v>
      </c>
      <c r="I680" s="9" cm="1">
        <f t="array" aca="1" ref="I680" ca="1">INDEX('Wkly eq indx data joined'!$A$1:$AJ$1150,MATCH('Wkly eq indx data aligned'!$A680,OFFSET(INDIRECT(ADDRESS(1,MATCH(I$1,'Wkly eq indx data joined'!$1:$1,0),1,1,$A$1)),,,1150,1),0),MATCH(I$1,'Wkly eq indx data joined'!$1:$1,0)+1)</f>
        <v>22666.59</v>
      </c>
      <c r="J680" s="9" cm="1">
        <f t="array" aca="1" ref="J680" ca="1">INDEX('Wkly eq indx data joined'!$A$1:$AJ$1150,MATCH('Wkly eq indx data aligned'!$A680,OFFSET(INDIRECT(ADDRESS(1,MATCH(J$1,'Wkly eq indx data joined'!$1:$1,0),1,1,$A$1)),,,1150,1),0),MATCH(J$1,'Wkly eq indx data joined'!$1:$1,0)+1)</f>
        <v>3620.25</v>
      </c>
      <c r="K680" s="9" cm="1">
        <f t="array" aca="1" ref="K680" ca="1">INDEX('Wkly eq indx data joined'!$A$1:$AJ$1150,MATCH('Wkly eq indx data aligned'!$A680,OFFSET(INDIRECT(ADDRESS(1,MATCH(K$1,'Wkly eq indx data joined'!$1:$1,0),1,1,$A$1)),,,1150,1),0),MATCH(K$1,'Wkly eq indx data joined'!$1:$1,0)+1)</f>
        <v>7612.39</v>
      </c>
      <c r="L680" s="12" cm="1">
        <f t="array" aca="1" ref="L680" ca="1">INDEX('Wkly eq indx data joined'!$A$1:$AJ$1150,MATCH('Wkly eq indx data aligned'!$A680+2,OFFSET(INDIRECT(ADDRESS(1,MATCH(L$1,'Wkly eq indx data joined'!$1:$1,0),1,1,$A$1)),,,1150,1),0),MATCH(L$1,'Wkly eq indx data joined'!$1:$1,0)+1)</f>
        <v>1997.05</v>
      </c>
      <c r="M680" s="9" cm="1">
        <f t="array" aca="1" ref="M680" ca="1">INDEX('Wkly eq indx data joined'!$A$1:$AJ$1150,MATCH('Wkly eq indx data aligned'!$A680,OFFSET(INDIRECT(ADDRESS(1,MATCH(M$1,'Wkly eq indx data joined'!$1:$1,0),1,1,$A$1)),,,1150,1),0),MATCH(M$1,'Wkly eq indx data joined'!$1:$1,0)+1)</f>
        <v>60952.1</v>
      </c>
      <c r="N680" s="9" cm="1">
        <f t="array" aca="1" ref="N680" ca="1">INDEX('Wkly eq indx data joined'!$A$1:$AJ$1150,MATCH('Wkly eq indx data aligned'!$A680,OFFSET(INDIRECT(ADDRESS(1,MATCH(N$1,'Wkly eq indx data joined'!$1:$1,0),1,1,$A$1)),,,1150,1),0),MATCH(N$1,'Wkly eq indx data joined'!$1:$1,0)+1)</f>
        <v>3366.23</v>
      </c>
      <c r="O680" s="13" cm="1">
        <f t="array" aca="1" ref="O680" ca="1">INDEX('Wkly eq indx data joined'!$A$1:$AJ$1150,MATCH('Wkly eq indx data aligned'!$A680+1,OFFSET(INDIRECT(ADDRESS(1,MATCH(O$1,'Wkly eq indx data joined'!$1:$1,0),1,1,$A$1)),,,1150,1),0),MATCH(O$1,'Wkly eq indx data joined'!$1:$1,0)+1)</f>
        <v>7699.5</v>
      </c>
      <c r="P680" s="12" cm="1">
        <f t="array" aca="1" ref="P680" ca="1">INDEX('Wkly eq indx data joined'!$A$1:$AJ$1150,MATCH('Wkly eq indx data aligned'!$A680+2,OFFSET(INDIRECT(ADDRESS(1,MATCH(P$1,'Wkly eq indx data joined'!$1:$1,0),1,1,$A$1)),,,1150,1),0),MATCH(P$1,'Wkly eq indx data joined'!$1:$1,0)+1)</f>
        <v>5908.35</v>
      </c>
      <c r="Q680" s="9" cm="1">
        <f t="array" aca="1" ref="Q680" ca="1">INDEX('Wkly eq indx data joined'!$A$1:$AJ$1150,MATCH('Wkly eq indx data aligned'!$A680,OFFSET(INDIRECT(ADDRESS(1,MATCH(Q$1,'Wkly eq indx data joined'!$1:$1,0),1,1,$A$1)),,,1150,1),0),MATCH(Q$1,'Wkly eq indx data joined'!$1:$1,0)+1)</f>
        <v>342</v>
      </c>
      <c r="R680" s="12" cm="1">
        <f t="array" aca="1" ref="R680" ca="1">INDEX('Wkly eq indx data joined'!$A$1:$AJ$1150,MATCH('Wkly eq indx data aligned'!$A680+2,OFFSET(INDIRECT(ADDRESS(1,MATCH(R$1,'Wkly eq indx data joined'!$1:$1,0),1,1,$A$1)),,,1150,1),0),MATCH(R$1,'Wkly eq indx data joined'!$1:$1,0)+1)</f>
        <v>1474.72</v>
      </c>
      <c r="S680" s="9" cm="1">
        <f t="array" aca="1" ref="S680" ca="1">INDEX('Wkly eq indx data joined'!$A$1:$AJ$1150,MATCH('Wkly eq indx data aligned'!$A680,OFFSET(INDIRECT(ADDRESS(1,MATCH(S$1,'Wkly eq indx data joined'!$1:$1,0),1,1,$A$1)),,,1150,1),0),MATCH(S$1,'Wkly eq indx data joined'!$1:$1,0)+1)</f>
        <v>34930.61</v>
      </c>
    </row>
    <row r="681" spans="1:19" x14ac:dyDescent="0.25">
      <c r="A681" s="4">
        <f t="shared" si="10"/>
        <v>41278</v>
      </c>
      <c r="B681" s="9" cm="1">
        <f t="array" aca="1" ref="B681" ca="1">INDEX('Wkly eq indx data joined'!$A$1:$AJ$1150,MATCH('Wkly eq indx data aligned'!$A681,OFFSET(INDIRECT(ADDRESS(1,MATCH(B$1,'Wkly eq indx data joined'!$1:$1,0),1,1,$A$1)),,,1150,1),0),MATCH(B$1,'Wkly eq indx data joined'!$1:$1,0)+1)</f>
        <v>4723.78</v>
      </c>
      <c r="C681" s="9" cm="1">
        <f t="array" aca="1" ref="C681" ca="1">INDEX('Wkly eq indx data joined'!$A$1:$AJ$1150,MATCH('Wkly eq indx data aligned'!$A681,OFFSET(INDIRECT(ADDRESS(1,MATCH(C$1,'Wkly eq indx data joined'!$1:$1,0),1,1,$A$1)),,,1150,1),0),MATCH(C$1,'Wkly eq indx data joined'!$1:$1,0)+1)</f>
        <v>10688.11</v>
      </c>
      <c r="D681" s="18" cm="1">
        <f t="array" aca="1" ref="D681" ca="1">IFERROR(INDEX('Wkly eq indx data joined'!$A$1:$AJ$1150,MATCH('Wkly eq indx data aligned'!$A681,OFFSET(INDIRECT(ADDRESS(1,MATCH(D$1,'Wkly eq indx data joined'!$1:$1,0),1,1,$A$1)),,,1150,1),0),MATCH(D$1,'Wkly eq indx data joined'!$1:$1,0)+1),D680)</f>
        <v>2276.9920000000002</v>
      </c>
      <c r="E681" s="9" cm="1">
        <f t="array" aca="1" ref="E681" ca="1">INDEX('Wkly eq indx data joined'!$A$1:$AJ$1150,MATCH('Wkly eq indx data aligned'!$A681,OFFSET(INDIRECT(ADDRESS(1,MATCH(E$1,'Wkly eq indx data joined'!$1:$1,0),1,1,$A$1)),,,1150,1),0),MATCH(E$1,'Wkly eq indx data joined'!$1:$1,0)+1)</f>
        <v>12540.81</v>
      </c>
      <c r="F681" s="9" cm="1">
        <f t="array" aca="1" ref="F681" ca="1">INDEX('Wkly eq indx data joined'!$A$1:$AJ$1150,MATCH('Wkly eq indx data aligned'!$A681,OFFSET(INDIRECT(ADDRESS(1,MATCH(F$1,'Wkly eq indx data joined'!$1:$1,0),1,1,$A$1)),,,1150,1),0),MATCH(F$1,'Wkly eq indx data joined'!$1:$1,0)+1)</f>
        <v>7058.92</v>
      </c>
      <c r="G681" s="9" cm="1">
        <f t="array" aca="1" ref="G681" ca="1">INDEX('Wkly eq indx data joined'!$A$1:$AJ$1150,MATCH('Wkly eq indx data aligned'!$A681,OFFSET(INDIRECT(ADDRESS(1,MATCH(G$1,'Wkly eq indx data joined'!$1:$1,0),1,1,$A$1)),,,1150,1),0),MATCH(G$1,'Wkly eq indx data joined'!$1:$1,0)+1)</f>
        <v>1466.47</v>
      </c>
      <c r="H681" s="9" cm="1">
        <f t="array" aca="1" ref="H681" ca="1">INDEX('Wkly eq indx data joined'!$A$1:$AJ$1150,MATCH('Wkly eq indx data aligned'!$A681,OFFSET(INDIRECT(ADDRESS(1,MATCH(H$1,'Wkly eq indx data joined'!$1:$1,0),1,1,$A$1)),,,1150,1),0),MATCH(H$1,'Wkly eq indx data joined'!$1:$1,0)+1)</f>
        <v>6089.84</v>
      </c>
      <c r="I681" s="9" cm="1">
        <f t="array" aca="1" ref="I681" ca="1">INDEX('Wkly eq indx data joined'!$A$1:$AJ$1150,MATCH('Wkly eq indx data aligned'!$A681,OFFSET(INDIRECT(ADDRESS(1,MATCH(I$1,'Wkly eq indx data joined'!$1:$1,0),1,1,$A$1)),,,1150,1),0),MATCH(I$1,'Wkly eq indx data joined'!$1:$1,0)+1)</f>
        <v>23331.09</v>
      </c>
      <c r="J681" s="9" cm="1">
        <f t="array" aca="1" ref="J681" ca="1">INDEX('Wkly eq indx data joined'!$A$1:$AJ$1150,MATCH('Wkly eq indx data aligned'!$A681,OFFSET(INDIRECT(ADDRESS(1,MATCH(J$1,'Wkly eq indx data joined'!$1:$1,0),1,1,$A$1)),,,1150,1),0),MATCH(J$1,'Wkly eq indx data joined'!$1:$1,0)+1)</f>
        <v>3730.02</v>
      </c>
      <c r="K681" s="9" cm="1">
        <f t="array" aca="1" ref="K681" ca="1">INDEX('Wkly eq indx data joined'!$A$1:$AJ$1150,MATCH('Wkly eq indx data aligned'!$A681,OFFSET(INDIRECT(ADDRESS(1,MATCH(K$1,'Wkly eq indx data joined'!$1:$1,0),1,1,$A$1)),,,1150,1),0),MATCH(K$1,'Wkly eq indx data joined'!$1:$1,0)+1)</f>
        <v>7776.37</v>
      </c>
      <c r="L681" s="12" cm="1">
        <f t="array" aca="1" ref="L681" ca="1">INDEX('Wkly eq indx data joined'!$A$1:$AJ$1150,MATCH('Wkly eq indx data aligned'!$A681+2,OFFSET(INDIRECT(ADDRESS(1,MATCH(L$1,'Wkly eq indx data joined'!$1:$1,0),1,1,$A$1)),,,1150,1),0),MATCH(L$1,'Wkly eq indx data joined'!$1:$1,0)+1)</f>
        <v>2011.94</v>
      </c>
      <c r="M681" s="9" cm="1">
        <f t="array" aca="1" ref="M681" ca="1">INDEX('Wkly eq indx data joined'!$A$1:$AJ$1150,MATCH('Wkly eq indx data aligned'!$A681,OFFSET(INDIRECT(ADDRESS(1,MATCH(M$1,'Wkly eq indx data joined'!$1:$1,0),1,1,$A$1)),,,1150,1),0),MATCH(M$1,'Wkly eq indx data joined'!$1:$1,0)+1)</f>
        <v>62523.1</v>
      </c>
      <c r="N681" s="9" cm="1">
        <f t="array" aca="1" ref="N681" ca="1">INDEX('Wkly eq indx data joined'!$A$1:$AJ$1150,MATCH('Wkly eq indx data aligned'!$A681,OFFSET(INDIRECT(ADDRESS(1,MATCH(N$1,'Wkly eq indx data joined'!$1:$1,0),1,1,$A$1)),,,1150,1),0),MATCH(N$1,'Wkly eq indx data joined'!$1:$1,0)+1)</f>
        <v>3497.43</v>
      </c>
      <c r="O681" s="13" cm="1">
        <f t="array" aca="1" ref="O681" ca="1">INDEX('Wkly eq indx data joined'!$A$1:$AJ$1150,MATCH('Wkly eq indx data aligned'!$A681+1,OFFSET(INDIRECT(ADDRESS(1,MATCH(O$1,'Wkly eq indx data joined'!$1:$1,0),1,1,$A$1)),,,1150,1),0),MATCH(O$1,'Wkly eq indx data joined'!$1:$1,0)+1)</f>
        <v>7805.99</v>
      </c>
      <c r="P681" s="12" cm="1">
        <f t="array" aca="1" ref="P681" ca="1">INDEX('Wkly eq indx data joined'!$A$1:$AJ$1150,MATCH('Wkly eq indx data aligned'!$A681+2,OFFSET(INDIRECT(ADDRESS(1,MATCH(P$1,'Wkly eq indx data joined'!$1:$1,0),1,1,$A$1)),,,1150,1),0),MATCH(P$1,'Wkly eq indx data joined'!$1:$1,0)+1)</f>
        <v>6016.15</v>
      </c>
      <c r="Q681" s="9" cm="1">
        <f t="array" aca="1" ref="Q681" ca="1">INDEX('Wkly eq indx data joined'!$A$1:$AJ$1150,MATCH('Wkly eq indx data aligned'!$A681,OFFSET(INDIRECT(ADDRESS(1,MATCH(Q$1,'Wkly eq indx data joined'!$1:$1,0),1,1,$A$1)),,,1150,1),0),MATCH(Q$1,'Wkly eq indx data joined'!$1:$1,0)+1)</f>
        <v>351.73</v>
      </c>
      <c r="R681" s="16">
        <f ca="1">R680</f>
        <v>1474.72</v>
      </c>
      <c r="S681" s="9" cm="1">
        <f t="array" aca="1" ref="S681" ca="1">INDEX('Wkly eq indx data joined'!$A$1:$AJ$1150,MATCH('Wkly eq indx data aligned'!$A681,OFFSET(INDIRECT(ADDRESS(1,MATCH(S$1,'Wkly eq indx data joined'!$1:$1,0),1,1,$A$1)),,,1150,1),0),MATCH(S$1,'Wkly eq indx data joined'!$1:$1,0)+1)</f>
        <v>35775.9</v>
      </c>
    </row>
    <row r="682" spans="1:19" x14ac:dyDescent="0.25">
      <c r="A682" s="4">
        <f t="shared" si="10"/>
        <v>41285</v>
      </c>
      <c r="B682" s="9" cm="1">
        <f t="array" aca="1" ref="B682" ca="1">INDEX('Wkly eq indx data joined'!$A$1:$AJ$1150,MATCH('Wkly eq indx data aligned'!$A682,OFFSET(INDIRECT(ADDRESS(1,MATCH(B$1,'Wkly eq indx data joined'!$1:$1,0),1,1,$A$1)),,,1150,1),0),MATCH(B$1,'Wkly eq indx data joined'!$1:$1,0)+1)</f>
        <v>4709.4859999999999</v>
      </c>
      <c r="C682" s="9" cm="1">
        <f t="array" aca="1" ref="C682" ca="1">INDEX('Wkly eq indx data joined'!$A$1:$AJ$1150,MATCH('Wkly eq indx data aligned'!$A682,OFFSET(INDIRECT(ADDRESS(1,MATCH(C$1,'Wkly eq indx data joined'!$1:$1,0),1,1,$A$1)),,,1150,1),0),MATCH(C$1,'Wkly eq indx data joined'!$1:$1,0)+1)</f>
        <v>10801.57</v>
      </c>
      <c r="D682" s="18" cm="1">
        <f t="array" aca="1" ref="D682" ca="1">IFERROR(INDEX('Wkly eq indx data joined'!$A$1:$AJ$1150,MATCH('Wkly eq indx data aligned'!$A682,OFFSET(INDIRECT(ADDRESS(1,MATCH(D$1,'Wkly eq indx data joined'!$1:$1,0),1,1,$A$1)),,,1150,1),0),MATCH(D$1,'Wkly eq indx data joined'!$1:$1,0)+1),D681)</f>
        <v>2242.9969999999998</v>
      </c>
      <c r="E682" s="9" cm="1">
        <f t="array" aca="1" ref="E682" ca="1">INDEX('Wkly eq indx data joined'!$A$1:$AJ$1150,MATCH('Wkly eq indx data aligned'!$A682,OFFSET(INDIRECT(ADDRESS(1,MATCH(E$1,'Wkly eq indx data joined'!$1:$1,0),1,1,$A$1)),,,1150,1),0),MATCH(E$1,'Wkly eq indx data joined'!$1:$1,0)+1)</f>
        <v>12602.18</v>
      </c>
      <c r="F682" s="9" cm="1">
        <f t="array" aca="1" ref="F682" ca="1">INDEX('Wkly eq indx data joined'!$A$1:$AJ$1150,MATCH('Wkly eq indx data aligned'!$A682,OFFSET(INDIRECT(ADDRESS(1,MATCH(F$1,'Wkly eq indx data joined'!$1:$1,0),1,1,$A$1)),,,1150,1),0),MATCH(F$1,'Wkly eq indx data joined'!$1:$1,0)+1)</f>
        <v>7188.22</v>
      </c>
      <c r="G682" s="9" cm="1">
        <f t="array" aca="1" ref="G682" ca="1">INDEX('Wkly eq indx data joined'!$A$1:$AJ$1150,MATCH('Wkly eq indx data aligned'!$A682,OFFSET(INDIRECT(ADDRESS(1,MATCH(G$1,'Wkly eq indx data joined'!$1:$1,0),1,1,$A$1)),,,1150,1),0),MATCH(G$1,'Wkly eq indx data joined'!$1:$1,0)+1)</f>
        <v>1472.05</v>
      </c>
      <c r="H682" s="9" cm="1">
        <f t="array" aca="1" ref="H682" ca="1">INDEX('Wkly eq indx data joined'!$A$1:$AJ$1150,MATCH('Wkly eq indx data aligned'!$A682,OFFSET(INDIRECT(ADDRESS(1,MATCH(H$1,'Wkly eq indx data joined'!$1:$1,0),1,1,$A$1)),,,1150,1),0),MATCH(H$1,'Wkly eq indx data joined'!$1:$1,0)+1)</f>
        <v>6121.58</v>
      </c>
      <c r="I682" s="9" cm="1">
        <f t="array" aca="1" ref="I682" ca="1">INDEX('Wkly eq indx data joined'!$A$1:$AJ$1150,MATCH('Wkly eq indx data aligned'!$A682,OFFSET(INDIRECT(ADDRESS(1,MATCH(I$1,'Wkly eq indx data joined'!$1:$1,0),1,1,$A$1)),,,1150,1),0),MATCH(I$1,'Wkly eq indx data joined'!$1:$1,0)+1)</f>
        <v>23264.07</v>
      </c>
      <c r="J682" s="9" cm="1">
        <f t="array" aca="1" ref="J682" ca="1">INDEX('Wkly eq indx data joined'!$A$1:$AJ$1150,MATCH('Wkly eq indx data aligned'!$A682,OFFSET(INDIRECT(ADDRESS(1,MATCH(J$1,'Wkly eq indx data joined'!$1:$1,0),1,1,$A$1)),,,1150,1),0),MATCH(J$1,'Wkly eq indx data joined'!$1:$1,0)+1)</f>
        <v>3706.02</v>
      </c>
      <c r="K682" s="9" cm="1">
        <f t="array" aca="1" ref="K682" ca="1">INDEX('Wkly eq indx data joined'!$A$1:$AJ$1150,MATCH('Wkly eq indx data aligned'!$A682,OFFSET(INDIRECT(ADDRESS(1,MATCH(K$1,'Wkly eq indx data joined'!$1:$1,0),1,1,$A$1)),,,1150,1),0),MATCH(K$1,'Wkly eq indx data joined'!$1:$1,0)+1)</f>
        <v>7715.53</v>
      </c>
      <c r="L682" s="12" cm="1">
        <f t="array" aca="1" ref="L682" ca="1">INDEX('Wkly eq indx data joined'!$A$1:$AJ$1150,MATCH('Wkly eq indx data aligned'!$A682+2,OFFSET(INDIRECT(ADDRESS(1,MATCH(L$1,'Wkly eq indx data joined'!$1:$1,0),1,1,$A$1)),,,1150,1),0),MATCH(L$1,'Wkly eq indx data joined'!$1:$1,0)+1)</f>
        <v>1996.67</v>
      </c>
      <c r="M682" s="9" cm="1">
        <f t="array" aca="1" ref="M682" ca="1">INDEX('Wkly eq indx data joined'!$A$1:$AJ$1150,MATCH('Wkly eq indx data aligned'!$A682,OFFSET(INDIRECT(ADDRESS(1,MATCH(M$1,'Wkly eq indx data joined'!$1:$1,0),1,1,$A$1)),,,1150,1),0),MATCH(M$1,'Wkly eq indx data joined'!$1:$1,0)+1)</f>
        <v>61497.4</v>
      </c>
      <c r="N682" s="9" cm="1">
        <f t="array" aca="1" ref="N682" ca="1">INDEX('Wkly eq indx data joined'!$A$1:$AJ$1150,MATCH('Wkly eq indx data aligned'!$A682,OFFSET(INDIRECT(ADDRESS(1,MATCH(N$1,'Wkly eq indx data joined'!$1:$1,0),1,1,$A$1)),,,1150,1),0),MATCH(N$1,'Wkly eq indx data joined'!$1:$1,0)+1)</f>
        <v>3481.48</v>
      </c>
      <c r="O682" s="13" cm="1">
        <f t="array" aca="1" ref="O682" ca="1">INDEX('Wkly eq indx data joined'!$A$1:$AJ$1150,MATCH('Wkly eq indx data aligned'!$A682+1,OFFSET(INDIRECT(ADDRESS(1,MATCH(O$1,'Wkly eq indx data joined'!$1:$1,0),1,1,$A$1)),,,1150,1),0),MATCH(O$1,'Wkly eq indx data joined'!$1:$1,0)+1)</f>
        <v>7819.15</v>
      </c>
      <c r="P682" s="12" cm="1">
        <f t="array" aca="1" ref="P682" ca="1">INDEX('Wkly eq indx data joined'!$A$1:$AJ$1150,MATCH('Wkly eq indx data aligned'!$A682+2,OFFSET(INDIRECT(ADDRESS(1,MATCH(P$1,'Wkly eq indx data joined'!$1:$1,0),1,1,$A$1)),,,1150,1),0),MATCH(P$1,'Wkly eq indx data joined'!$1:$1,0)+1)</f>
        <v>5951.3</v>
      </c>
      <c r="Q682" s="9" cm="1">
        <f t="array" aca="1" ref="Q682" ca="1">INDEX('Wkly eq indx data joined'!$A$1:$AJ$1150,MATCH('Wkly eq indx data aligned'!$A682,OFFSET(INDIRECT(ADDRESS(1,MATCH(Q$1,'Wkly eq indx data joined'!$1:$1,0),1,1,$A$1)),,,1150,1),0),MATCH(Q$1,'Wkly eq indx data joined'!$1:$1,0)+1)</f>
        <v>350.13</v>
      </c>
      <c r="R682" s="12" cm="1">
        <f t="array" aca="1" ref="R682" ca="1">INDEX('Wkly eq indx data joined'!$A$1:$AJ$1150,MATCH('Wkly eq indx data aligned'!$A682+2,OFFSET(INDIRECT(ADDRESS(1,MATCH(R$1,'Wkly eq indx data joined'!$1:$1,0),1,1,$A$1)),,,1150,1),0),MATCH(R$1,'Wkly eq indx data joined'!$1:$1,0)+1)</f>
        <v>1510.84</v>
      </c>
      <c r="S682" s="9" cm="1">
        <f t="array" aca="1" ref="S682" ca="1">INDEX('Wkly eq indx data joined'!$A$1:$AJ$1150,MATCH('Wkly eq indx data aligned'!$A682,OFFSET(INDIRECT(ADDRESS(1,MATCH(S$1,'Wkly eq indx data joined'!$1:$1,0),1,1,$A$1)),,,1150,1),0),MATCH(S$1,'Wkly eq indx data joined'!$1:$1,0)+1)</f>
        <v>35792.519999999997</v>
      </c>
    </row>
    <row r="683" spans="1:19" x14ac:dyDescent="0.25">
      <c r="A683" s="4">
        <f t="shared" si="10"/>
        <v>41292</v>
      </c>
      <c r="B683" s="9" cm="1">
        <f t="array" aca="1" ref="B683" ca="1">INDEX('Wkly eq indx data joined'!$A$1:$AJ$1150,MATCH('Wkly eq indx data aligned'!$A683,OFFSET(INDIRECT(ADDRESS(1,MATCH(B$1,'Wkly eq indx data joined'!$1:$1,0),1,1,$A$1)),,,1150,1),0),MATCH(B$1,'Wkly eq indx data joined'!$1:$1,0)+1)</f>
        <v>4771.2259999999997</v>
      </c>
      <c r="C683" s="9" cm="1">
        <f t="array" aca="1" ref="C683" ca="1">INDEX('Wkly eq indx data joined'!$A$1:$AJ$1150,MATCH('Wkly eq indx data aligned'!$A683,OFFSET(INDIRECT(ADDRESS(1,MATCH(C$1,'Wkly eq indx data joined'!$1:$1,0),1,1,$A$1)),,,1150,1),0),MATCH(C$1,'Wkly eq indx data joined'!$1:$1,0)+1)</f>
        <v>10913.3</v>
      </c>
      <c r="D683" s="18" cm="1">
        <f t="array" aca="1" ref="D683" ca="1">IFERROR(INDEX('Wkly eq indx data joined'!$A$1:$AJ$1150,MATCH('Wkly eq indx data aligned'!$A683,OFFSET(INDIRECT(ADDRESS(1,MATCH(D$1,'Wkly eq indx data joined'!$1:$1,0),1,1,$A$1)),,,1150,1),0),MATCH(D$1,'Wkly eq indx data joined'!$1:$1,0)+1),D682)</f>
        <v>2317.0700000000002</v>
      </c>
      <c r="E683" s="9" cm="1">
        <f t="array" aca="1" ref="E683" ca="1">INDEX('Wkly eq indx data joined'!$A$1:$AJ$1150,MATCH('Wkly eq indx data aligned'!$A683,OFFSET(INDIRECT(ADDRESS(1,MATCH(E$1,'Wkly eq indx data joined'!$1:$1,0),1,1,$A$1)),,,1150,1),0),MATCH(E$1,'Wkly eq indx data joined'!$1:$1,0)+1)</f>
        <v>12725.69</v>
      </c>
      <c r="F683" s="9" cm="1">
        <f t="array" aca="1" ref="F683" ca="1">INDEX('Wkly eq indx data joined'!$A$1:$AJ$1150,MATCH('Wkly eq indx data aligned'!$A683,OFFSET(INDIRECT(ADDRESS(1,MATCH(F$1,'Wkly eq indx data joined'!$1:$1,0),1,1,$A$1)),,,1150,1),0),MATCH(F$1,'Wkly eq indx data joined'!$1:$1,0)+1)</f>
        <v>7368.8</v>
      </c>
      <c r="G683" s="9" cm="1">
        <f t="array" aca="1" ref="G683" ca="1">INDEX('Wkly eq indx data joined'!$A$1:$AJ$1150,MATCH('Wkly eq indx data aligned'!$A683,OFFSET(INDIRECT(ADDRESS(1,MATCH(G$1,'Wkly eq indx data joined'!$1:$1,0),1,1,$A$1)),,,1150,1),0),MATCH(G$1,'Wkly eq indx data joined'!$1:$1,0)+1)</f>
        <v>1485.98</v>
      </c>
      <c r="H683" s="9" cm="1">
        <f t="array" aca="1" ref="H683" ca="1">INDEX('Wkly eq indx data joined'!$A$1:$AJ$1150,MATCH('Wkly eq indx data aligned'!$A683,OFFSET(INDIRECT(ADDRESS(1,MATCH(H$1,'Wkly eq indx data joined'!$1:$1,0),1,1,$A$1)),,,1150,1),0),MATCH(H$1,'Wkly eq indx data joined'!$1:$1,0)+1)</f>
        <v>6154.41</v>
      </c>
      <c r="I683" s="9" cm="1">
        <f t="array" aca="1" ref="I683" ca="1">INDEX('Wkly eq indx data joined'!$A$1:$AJ$1150,MATCH('Wkly eq indx data aligned'!$A683,OFFSET(INDIRECT(ADDRESS(1,MATCH(I$1,'Wkly eq indx data joined'!$1:$1,0),1,1,$A$1)),,,1150,1),0),MATCH(I$1,'Wkly eq indx data joined'!$1:$1,0)+1)</f>
        <v>23601.78</v>
      </c>
      <c r="J683" s="9" cm="1">
        <f t="array" aca="1" ref="J683" ca="1">INDEX('Wkly eq indx data joined'!$A$1:$AJ$1150,MATCH('Wkly eq indx data aligned'!$A683,OFFSET(INDIRECT(ADDRESS(1,MATCH(J$1,'Wkly eq indx data joined'!$1:$1,0),1,1,$A$1)),,,1150,1),0),MATCH(J$1,'Wkly eq indx data joined'!$1:$1,0)+1)</f>
        <v>3741.58</v>
      </c>
      <c r="K683" s="9" cm="1">
        <f t="array" aca="1" ref="K683" ca="1">INDEX('Wkly eq indx data joined'!$A$1:$AJ$1150,MATCH('Wkly eq indx data aligned'!$A683,OFFSET(INDIRECT(ADDRESS(1,MATCH(K$1,'Wkly eq indx data joined'!$1:$1,0),1,1,$A$1)),,,1150,1),0),MATCH(K$1,'Wkly eq indx data joined'!$1:$1,0)+1)</f>
        <v>7702.23</v>
      </c>
      <c r="L683" s="12" cm="1">
        <f t="array" aca="1" ref="L683" ca="1">INDEX('Wkly eq indx data joined'!$A$1:$AJ$1150,MATCH('Wkly eq indx data aligned'!$A683+2,OFFSET(INDIRECT(ADDRESS(1,MATCH(L$1,'Wkly eq indx data joined'!$1:$1,0),1,1,$A$1)),,,1150,1),0),MATCH(L$1,'Wkly eq indx data joined'!$1:$1,0)+1)</f>
        <v>1987.85</v>
      </c>
      <c r="M683" s="9" cm="1">
        <f t="array" aca="1" ref="M683" ca="1">INDEX('Wkly eq indx data joined'!$A$1:$AJ$1150,MATCH('Wkly eq indx data aligned'!$A683,OFFSET(INDIRECT(ADDRESS(1,MATCH(M$1,'Wkly eq indx data joined'!$1:$1,0),1,1,$A$1)),,,1150,1),0),MATCH(M$1,'Wkly eq indx data joined'!$1:$1,0)+1)</f>
        <v>61956.1</v>
      </c>
      <c r="N683" s="9" cm="1">
        <f t="array" aca="1" ref="N683" ca="1">INDEX('Wkly eq indx data joined'!$A$1:$AJ$1150,MATCH('Wkly eq indx data aligned'!$A683,OFFSET(INDIRECT(ADDRESS(1,MATCH(N$1,'Wkly eq indx data joined'!$1:$1,0),1,1,$A$1)),,,1150,1),0),MATCH(N$1,'Wkly eq indx data joined'!$1:$1,0)+1)</f>
        <v>3479.69</v>
      </c>
      <c r="O683" s="13" cm="1">
        <f t="array" aca="1" ref="O683" ca="1">INDEX('Wkly eq indx data joined'!$A$1:$AJ$1150,MATCH('Wkly eq indx data aligned'!$A683+1,OFFSET(INDIRECT(ADDRESS(1,MATCH(O$1,'Wkly eq indx data joined'!$1:$1,0),1,1,$A$1)),,,1150,1),0),MATCH(O$1,'Wkly eq indx data joined'!$1:$1,0)+1)</f>
        <v>7732.87</v>
      </c>
      <c r="P683" s="12" cm="1">
        <f t="array" aca="1" ref="P683" ca="1">INDEX('Wkly eq indx data joined'!$A$1:$AJ$1150,MATCH('Wkly eq indx data aligned'!$A683+2,OFFSET(INDIRECT(ADDRESS(1,MATCH(P$1,'Wkly eq indx data joined'!$1:$1,0),1,1,$A$1)),,,1150,1),0),MATCH(P$1,'Wkly eq indx data joined'!$1:$1,0)+1)</f>
        <v>6064.4</v>
      </c>
      <c r="Q683" s="9" cm="1">
        <f t="array" aca="1" ref="Q683" ca="1">INDEX('Wkly eq indx data joined'!$A$1:$AJ$1150,MATCH('Wkly eq indx data aligned'!$A683,OFFSET(INDIRECT(ADDRESS(1,MATCH(Q$1,'Wkly eq indx data joined'!$1:$1,0),1,1,$A$1)),,,1150,1),0),MATCH(Q$1,'Wkly eq indx data joined'!$1:$1,0)+1)</f>
        <v>350.89</v>
      </c>
      <c r="R683" s="12" cm="1">
        <f t="array" aca="1" ref="R683" ca="1">INDEX('Wkly eq indx data joined'!$A$1:$AJ$1150,MATCH('Wkly eq indx data aligned'!$A683+2,OFFSET(INDIRECT(ADDRESS(1,MATCH(R$1,'Wkly eq indx data joined'!$1:$1,0),1,1,$A$1)),,,1150,1),0),MATCH(R$1,'Wkly eq indx data joined'!$1:$1,0)+1)</f>
        <v>1540.55</v>
      </c>
      <c r="S683" s="9" cm="1">
        <f t="array" aca="1" ref="S683" ca="1">INDEX('Wkly eq indx data joined'!$A$1:$AJ$1150,MATCH('Wkly eq indx data aligned'!$A683,OFFSET(INDIRECT(ADDRESS(1,MATCH(S$1,'Wkly eq indx data joined'!$1:$1,0),1,1,$A$1)),,,1150,1),0),MATCH(S$1,'Wkly eq indx data joined'!$1:$1,0)+1)</f>
        <v>35723.78</v>
      </c>
    </row>
    <row r="684" spans="1:19" x14ac:dyDescent="0.25">
      <c r="A684" s="4">
        <f t="shared" si="10"/>
        <v>41299</v>
      </c>
      <c r="B684" s="9" cm="1">
        <f t="array" aca="1" ref="B684" ca="1">INDEX('Wkly eq indx data joined'!$A$1:$AJ$1150,MATCH('Wkly eq indx data aligned'!$A684,OFFSET(INDIRECT(ADDRESS(1,MATCH(B$1,'Wkly eq indx data joined'!$1:$1,0),1,1,$A$1)),,,1150,1),0),MATCH(B$1,'Wkly eq indx data joined'!$1:$1,0)+1)</f>
        <v>4835.174</v>
      </c>
      <c r="C684" s="9" cm="1">
        <f t="array" aca="1" ref="C684" ca="1">INDEX('Wkly eq indx data joined'!$A$1:$AJ$1150,MATCH('Wkly eq indx data aligned'!$A684,OFFSET(INDIRECT(ADDRESS(1,MATCH(C$1,'Wkly eq indx data joined'!$1:$1,0),1,1,$A$1)),,,1150,1),0),MATCH(C$1,'Wkly eq indx data joined'!$1:$1,0)+1)</f>
        <v>10926.65</v>
      </c>
      <c r="D684" s="18" cm="1">
        <f t="array" aca="1" ref="D684" ca="1">IFERROR(INDEX('Wkly eq indx data joined'!$A$1:$AJ$1150,MATCH('Wkly eq indx data aligned'!$A684,OFFSET(INDIRECT(ADDRESS(1,MATCH(D$1,'Wkly eq indx data joined'!$1:$1,0),1,1,$A$1)),,,1150,1),0),MATCH(D$1,'Wkly eq indx data joined'!$1:$1,0)+1),D683)</f>
        <v>2291.3040000000001</v>
      </c>
      <c r="E684" s="9" cm="1">
        <f t="array" aca="1" ref="E684" ca="1">INDEX('Wkly eq indx data joined'!$A$1:$AJ$1150,MATCH('Wkly eq indx data aligned'!$A684,OFFSET(INDIRECT(ADDRESS(1,MATCH(E$1,'Wkly eq indx data joined'!$1:$1,0),1,1,$A$1)),,,1150,1),0),MATCH(E$1,'Wkly eq indx data joined'!$1:$1,0)+1)</f>
        <v>12816.63</v>
      </c>
      <c r="F684" s="9" cm="1">
        <f t="array" aca="1" ref="F684" ca="1">INDEX('Wkly eq indx data joined'!$A$1:$AJ$1150,MATCH('Wkly eq indx data aligned'!$A684,OFFSET(INDIRECT(ADDRESS(1,MATCH(F$1,'Wkly eq indx data joined'!$1:$1,0),1,1,$A$1)),,,1150,1),0),MATCH(F$1,'Wkly eq indx data joined'!$1:$1,0)+1)</f>
        <v>7458.66</v>
      </c>
      <c r="G684" s="9" cm="1">
        <f t="array" aca="1" ref="G684" ca="1">INDEX('Wkly eq indx data joined'!$A$1:$AJ$1150,MATCH('Wkly eq indx data aligned'!$A684,OFFSET(INDIRECT(ADDRESS(1,MATCH(G$1,'Wkly eq indx data joined'!$1:$1,0),1,1,$A$1)),,,1150,1),0),MATCH(G$1,'Wkly eq indx data joined'!$1:$1,0)+1)</f>
        <v>1502.96</v>
      </c>
      <c r="H684" s="9" cm="1">
        <f t="array" aca="1" ref="H684" ca="1">INDEX('Wkly eq indx data joined'!$A$1:$AJ$1150,MATCH('Wkly eq indx data aligned'!$A684,OFFSET(INDIRECT(ADDRESS(1,MATCH(H$1,'Wkly eq indx data joined'!$1:$1,0),1,1,$A$1)),,,1150,1),0),MATCH(H$1,'Wkly eq indx data joined'!$1:$1,0)+1)</f>
        <v>6284.45</v>
      </c>
      <c r="I684" s="9" cm="1">
        <f t="array" aca="1" ref="I684" ca="1">INDEX('Wkly eq indx data joined'!$A$1:$AJ$1150,MATCH('Wkly eq indx data aligned'!$A684,OFFSET(INDIRECT(ADDRESS(1,MATCH(I$1,'Wkly eq indx data joined'!$1:$1,0),1,1,$A$1)),,,1150,1),0),MATCH(I$1,'Wkly eq indx data joined'!$1:$1,0)+1)</f>
        <v>23580.43</v>
      </c>
      <c r="J684" s="9" cm="1">
        <f t="array" aca="1" ref="J684" ca="1">INDEX('Wkly eq indx data joined'!$A$1:$AJ$1150,MATCH('Wkly eq indx data aligned'!$A684,OFFSET(INDIRECT(ADDRESS(1,MATCH(J$1,'Wkly eq indx data joined'!$1:$1,0),1,1,$A$1)),,,1150,1),0),MATCH(J$1,'Wkly eq indx data joined'!$1:$1,0)+1)</f>
        <v>3778.16</v>
      </c>
      <c r="K684" s="9" cm="1">
        <f t="array" aca="1" ref="K684" ca="1">INDEX('Wkly eq indx data joined'!$A$1:$AJ$1150,MATCH('Wkly eq indx data aligned'!$A684,OFFSET(INDIRECT(ADDRESS(1,MATCH(K$1,'Wkly eq indx data joined'!$1:$1,0),1,1,$A$1)),,,1150,1),0),MATCH(K$1,'Wkly eq indx data joined'!$1:$1,0)+1)</f>
        <v>7857.97</v>
      </c>
      <c r="L684" s="12" cm="1">
        <f t="array" aca="1" ref="L684" ca="1">INDEX('Wkly eq indx data joined'!$A$1:$AJ$1150,MATCH('Wkly eq indx data aligned'!$A684+2,OFFSET(INDIRECT(ADDRESS(1,MATCH(L$1,'Wkly eq indx data joined'!$1:$1,0),1,1,$A$1)),,,1150,1),0),MATCH(L$1,'Wkly eq indx data joined'!$1:$1,0)+1)</f>
        <v>1946.69</v>
      </c>
      <c r="M684" s="9" cm="1">
        <f t="array" aca="1" ref="M684" ca="1">INDEX('Wkly eq indx data joined'!$A$1:$AJ$1150,MATCH('Wkly eq indx data aligned'!$A684,OFFSET(INDIRECT(ADDRESS(1,MATCH(M$1,'Wkly eq indx data joined'!$1:$1,0),1,1,$A$1)),,,1150,1),0),MATCH(M$1,'Wkly eq indx data joined'!$1:$1,0)+1)</f>
        <v>61169.8</v>
      </c>
      <c r="N684" s="9" cm="1">
        <f t="array" aca="1" ref="N684" ca="1">INDEX('Wkly eq indx data joined'!$A$1:$AJ$1150,MATCH('Wkly eq indx data aligned'!$A684,OFFSET(INDIRECT(ADDRESS(1,MATCH(N$1,'Wkly eq indx data joined'!$1:$1,0),1,1,$A$1)),,,1150,1),0),MATCH(N$1,'Wkly eq indx data joined'!$1:$1,0)+1)</f>
        <v>3553.09</v>
      </c>
      <c r="O684" s="13" cm="1">
        <f t="array" aca="1" ref="O684" ca="1">INDEX('Wkly eq indx data joined'!$A$1:$AJ$1150,MATCH('Wkly eq indx data aligned'!$A684+1,OFFSET(INDIRECT(ADDRESS(1,MATCH(O$1,'Wkly eq indx data joined'!$1:$1,0),1,1,$A$1)),,,1150,1),0),MATCH(O$1,'Wkly eq indx data joined'!$1:$1,0)+1)</f>
        <v>7672.58</v>
      </c>
      <c r="P684" s="12" cm="1">
        <f t="array" aca="1" ref="P684" ca="1">INDEX('Wkly eq indx data joined'!$A$1:$AJ$1150,MATCH('Wkly eq indx data aligned'!$A684+2,OFFSET(INDIRECT(ADDRESS(1,MATCH(P$1,'Wkly eq indx data joined'!$1:$1,0),1,1,$A$1)),,,1150,1),0),MATCH(P$1,'Wkly eq indx data joined'!$1:$1,0)+1)</f>
        <v>6074.65</v>
      </c>
      <c r="Q684" s="9" cm="1">
        <f t="array" aca="1" ref="Q684" ca="1">INDEX('Wkly eq indx data joined'!$A$1:$AJ$1150,MATCH('Wkly eq indx data aligned'!$A684,OFFSET(INDIRECT(ADDRESS(1,MATCH(Q$1,'Wkly eq indx data joined'!$1:$1,0),1,1,$A$1)),,,1150,1),0),MATCH(Q$1,'Wkly eq indx data joined'!$1:$1,0)+1)</f>
        <v>355.74</v>
      </c>
      <c r="R684" s="12" cm="1">
        <f t="array" aca="1" ref="R684" ca="1">INDEX('Wkly eq indx data joined'!$A$1:$AJ$1150,MATCH('Wkly eq indx data aligned'!$A684+2,OFFSET(INDIRECT(ADDRESS(1,MATCH(R$1,'Wkly eq indx data joined'!$1:$1,0),1,1,$A$1)),,,1150,1),0),MATCH(R$1,'Wkly eq indx data joined'!$1:$1,0)+1)</f>
        <v>1544.02</v>
      </c>
      <c r="S684" s="9" cm="1">
        <f t="array" aca="1" ref="S684" ca="1">INDEX('Wkly eq indx data joined'!$A$1:$AJ$1150,MATCH('Wkly eq indx data aligned'!$A684,OFFSET(INDIRECT(ADDRESS(1,MATCH(S$1,'Wkly eq indx data joined'!$1:$1,0),1,1,$A$1)),,,1150,1),0),MATCH(S$1,'Wkly eq indx data joined'!$1:$1,0)+1)</f>
        <v>36064.379999999997</v>
      </c>
    </row>
    <row r="685" spans="1:19" x14ac:dyDescent="0.25">
      <c r="A685" s="4">
        <f t="shared" si="10"/>
        <v>41306</v>
      </c>
      <c r="B685" s="9" cm="1">
        <f t="array" aca="1" ref="B685" ca="1">INDEX('Wkly eq indx data joined'!$A$1:$AJ$1150,MATCH('Wkly eq indx data aligned'!$A685,OFFSET(INDIRECT(ADDRESS(1,MATCH(B$1,'Wkly eq indx data joined'!$1:$1,0),1,1,$A$1)),,,1150,1),0),MATCH(B$1,'Wkly eq indx data joined'!$1:$1,0)+1)</f>
        <v>4921.0959999999995</v>
      </c>
      <c r="C685" s="9" cm="1">
        <f t="array" aca="1" ref="C685" ca="1">INDEX('Wkly eq indx data joined'!$A$1:$AJ$1150,MATCH('Wkly eq indx data aligned'!$A685,OFFSET(INDIRECT(ADDRESS(1,MATCH(C$1,'Wkly eq indx data joined'!$1:$1,0),1,1,$A$1)),,,1150,1),0),MATCH(C$1,'Wkly eq indx data joined'!$1:$1,0)+1)</f>
        <v>11191.34</v>
      </c>
      <c r="D685" s="18" cm="1">
        <f t="array" aca="1" ref="D685" ca="1">IFERROR(INDEX('Wkly eq indx data joined'!$A$1:$AJ$1150,MATCH('Wkly eq indx data aligned'!$A685,OFFSET(INDIRECT(ADDRESS(1,MATCH(D$1,'Wkly eq indx data joined'!$1:$1,0),1,1,$A$1)),,,1150,1),0),MATCH(D$1,'Wkly eq indx data joined'!$1:$1,0)+1),D684)</f>
        <v>2419.02</v>
      </c>
      <c r="E685" s="9" cm="1">
        <f t="array" aca="1" ref="E685" ca="1">INDEX('Wkly eq indx data joined'!$A$1:$AJ$1150,MATCH('Wkly eq indx data aligned'!$A685,OFFSET(INDIRECT(ADDRESS(1,MATCH(E$1,'Wkly eq indx data joined'!$1:$1,0),1,1,$A$1)),,,1150,1),0),MATCH(E$1,'Wkly eq indx data joined'!$1:$1,0)+1)</f>
        <v>12768.83</v>
      </c>
      <c r="F685" s="9" cm="1">
        <f t="array" aca="1" ref="F685" ca="1">INDEX('Wkly eq indx data joined'!$A$1:$AJ$1150,MATCH('Wkly eq indx data aligned'!$A685,OFFSET(INDIRECT(ADDRESS(1,MATCH(F$1,'Wkly eq indx data joined'!$1:$1,0),1,1,$A$1)),,,1150,1),0),MATCH(F$1,'Wkly eq indx data joined'!$1:$1,0)+1)</f>
        <v>7420.35</v>
      </c>
      <c r="G685" s="9" cm="1">
        <f t="array" aca="1" ref="G685" ca="1">INDEX('Wkly eq indx data joined'!$A$1:$AJ$1150,MATCH('Wkly eq indx data aligned'!$A685,OFFSET(INDIRECT(ADDRESS(1,MATCH(G$1,'Wkly eq indx data joined'!$1:$1,0),1,1,$A$1)),,,1150,1),0),MATCH(G$1,'Wkly eq indx data joined'!$1:$1,0)+1)</f>
        <v>1513.17</v>
      </c>
      <c r="H685" s="9" cm="1">
        <f t="array" aca="1" ref="H685" ca="1">INDEX('Wkly eq indx data joined'!$A$1:$AJ$1150,MATCH('Wkly eq indx data aligned'!$A685,OFFSET(INDIRECT(ADDRESS(1,MATCH(H$1,'Wkly eq indx data joined'!$1:$1,0),1,1,$A$1)),,,1150,1),0),MATCH(H$1,'Wkly eq indx data joined'!$1:$1,0)+1)</f>
        <v>6347.24</v>
      </c>
      <c r="I685" s="9" cm="1">
        <f t="array" aca="1" ref="I685" ca="1">INDEX('Wkly eq indx data joined'!$A$1:$AJ$1150,MATCH('Wkly eq indx data aligned'!$A685,OFFSET(INDIRECT(ADDRESS(1,MATCH(I$1,'Wkly eq indx data joined'!$1:$1,0),1,1,$A$1)),,,1150,1),0),MATCH(I$1,'Wkly eq indx data joined'!$1:$1,0)+1)</f>
        <v>23721.84</v>
      </c>
      <c r="J685" s="9" cm="1">
        <f t="array" aca="1" ref="J685" ca="1">INDEX('Wkly eq indx data joined'!$A$1:$AJ$1150,MATCH('Wkly eq indx data aligned'!$A685,OFFSET(INDIRECT(ADDRESS(1,MATCH(J$1,'Wkly eq indx data joined'!$1:$1,0),1,1,$A$1)),,,1150,1),0),MATCH(J$1,'Wkly eq indx data joined'!$1:$1,0)+1)</f>
        <v>3773.53</v>
      </c>
      <c r="K685" s="9" cm="1">
        <f t="array" aca="1" ref="K685" ca="1">INDEX('Wkly eq indx data joined'!$A$1:$AJ$1150,MATCH('Wkly eq indx data aligned'!$A685,OFFSET(INDIRECT(ADDRESS(1,MATCH(K$1,'Wkly eq indx data joined'!$1:$1,0),1,1,$A$1)),,,1150,1),0),MATCH(K$1,'Wkly eq indx data joined'!$1:$1,0)+1)</f>
        <v>7833.39</v>
      </c>
      <c r="L685" s="12" cm="1">
        <f t="array" aca="1" ref="L685" ca="1">INDEX('Wkly eq indx data joined'!$A$1:$AJ$1150,MATCH('Wkly eq indx data aligned'!$A685+2,OFFSET(INDIRECT(ADDRESS(1,MATCH(L$1,'Wkly eq indx data joined'!$1:$1,0),1,1,$A$1)),,,1150,1),0),MATCH(L$1,'Wkly eq indx data joined'!$1:$1,0)+1)</f>
        <v>1957.79</v>
      </c>
      <c r="M685" s="9" cm="1">
        <f t="array" aca="1" ref="M685" ca="1">INDEX('Wkly eq indx data joined'!$A$1:$AJ$1150,MATCH('Wkly eq indx data aligned'!$A685,OFFSET(INDIRECT(ADDRESS(1,MATCH(M$1,'Wkly eq indx data joined'!$1:$1,0),1,1,$A$1)),,,1150,1),0),MATCH(M$1,'Wkly eq indx data joined'!$1:$1,0)+1)</f>
        <v>60351.199999999997</v>
      </c>
      <c r="N685" s="9" cm="1">
        <f t="array" aca="1" ref="N685" ca="1">INDEX('Wkly eq indx data joined'!$A$1:$AJ$1150,MATCH('Wkly eq indx data aligned'!$A685,OFFSET(INDIRECT(ADDRESS(1,MATCH(N$1,'Wkly eq indx data joined'!$1:$1,0),1,1,$A$1)),,,1150,1),0),MATCH(N$1,'Wkly eq indx data joined'!$1:$1,0)+1)</f>
        <v>3572.85</v>
      </c>
      <c r="O685" s="13" cm="1">
        <f t="array" aca="1" ref="O685" ca="1">INDEX('Wkly eq indx data joined'!$A$1:$AJ$1150,MATCH('Wkly eq indx data aligned'!$A685+1,OFFSET(INDIRECT(ADDRESS(1,MATCH(O$1,'Wkly eq indx data joined'!$1:$1,0),1,1,$A$1)),,,1150,1),0),MATCH(O$1,'Wkly eq indx data joined'!$1:$1,0)+1)</f>
        <v>7855.97</v>
      </c>
      <c r="P685" s="12" cm="1">
        <f t="array" aca="1" ref="P685" ca="1">INDEX('Wkly eq indx data joined'!$A$1:$AJ$1150,MATCH('Wkly eq indx data aligned'!$A685+2,OFFSET(INDIRECT(ADDRESS(1,MATCH(P$1,'Wkly eq indx data joined'!$1:$1,0),1,1,$A$1)),,,1150,1),0),MATCH(P$1,'Wkly eq indx data joined'!$1:$1,0)+1)</f>
        <v>5998.9</v>
      </c>
      <c r="Q685" s="9" cm="1">
        <f t="array" aca="1" ref="Q685" ca="1">INDEX('Wkly eq indx data joined'!$A$1:$AJ$1150,MATCH('Wkly eq indx data aligned'!$A685,OFFSET(INDIRECT(ADDRESS(1,MATCH(Q$1,'Wkly eq indx data joined'!$1:$1,0),1,1,$A$1)),,,1150,1),0),MATCH(Q$1,'Wkly eq indx data joined'!$1:$1,0)+1)</f>
        <v>355.55</v>
      </c>
      <c r="R685" s="12" cm="1">
        <f t="array" aca="1" ref="R685" ca="1">INDEX('Wkly eq indx data joined'!$A$1:$AJ$1150,MATCH('Wkly eq indx data aligned'!$A685+2,OFFSET(INDIRECT(ADDRESS(1,MATCH(R$1,'Wkly eq indx data joined'!$1:$1,0),1,1,$A$1)),,,1150,1),0),MATCH(R$1,'Wkly eq indx data joined'!$1:$1,0)+1)</f>
        <v>1547.22</v>
      </c>
      <c r="S685" s="9" cm="1">
        <f t="array" aca="1" ref="S685" ca="1">INDEX('Wkly eq indx data joined'!$A$1:$AJ$1150,MATCH('Wkly eq indx data aligned'!$A685,OFFSET(INDIRECT(ADDRESS(1,MATCH(S$1,'Wkly eq indx data joined'!$1:$1,0),1,1,$A$1)),,,1150,1),0),MATCH(S$1,'Wkly eq indx data joined'!$1:$1,0)+1)</f>
        <v>36219.07</v>
      </c>
    </row>
    <row r="686" spans="1:19" x14ac:dyDescent="0.25">
      <c r="A686" s="4">
        <f t="shared" si="10"/>
        <v>41313</v>
      </c>
      <c r="B686" s="9" cm="1">
        <f t="array" aca="1" ref="B686" ca="1">INDEX('Wkly eq indx data joined'!$A$1:$AJ$1150,MATCH('Wkly eq indx data aligned'!$A686,OFFSET(INDIRECT(ADDRESS(1,MATCH(B$1,'Wkly eq indx data joined'!$1:$1,0),1,1,$A$1)),,,1150,1),0),MATCH(B$1,'Wkly eq indx data joined'!$1:$1,0)+1)</f>
        <v>4971.2960000000003</v>
      </c>
      <c r="C686" s="9" cm="1">
        <f t="array" aca="1" ref="C686" ca="1">INDEX('Wkly eq indx data joined'!$A$1:$AJ$1150,MATCH('Wkly eq indx data aligned'!$A686,OFFSET(INDIRECT(ADDRESS(1,MATCH(C$1,'Wkly eq indx data joined'!$1:$1,0),1,1,$A$1)),,,1150,1),0),MATCH(C$1,'Wkly eq indx data joined'!$1:$1,0)+1)</f>
        <v>11153.16</v>
      </c>
      <c r="D686" s="18" cm="1">
        <f t="array" aca="1" ref="D686" ca="1">IFERROR(INDEX('Wkly eq indx data joined'!$A$1:$AJ$1150,MATCH('Wkly eq indx data aligned'!$A686,OFFSET(INDIRECT(ADDRESS(1,MATCH(D$1,'Wkly eq indx data joined'!$1:$1,0),1,1,$A$1)),,,1150,1),0),MATCH(D$1,'Wkly eq indx data joined'!$1:$1,0)+1),D685)</f>
        <v>2432.402</v>
      </c>
      <c r="E686" s="9" cm="1">
        <f t="array" aca="1" ref="E686" ca="1">INDEX('Wkly eq indx data joined'!$A$1:$AJ$1150,MATCH('Wkly eq indx data aligned'!$A686,OFFSET(INDIRECT(ADDRESS(1,MATCH(E$1,'Wkly eq indx data joined'!$1:$1,0),1,1,$A$1)),,,1150,1),0),MATCH(E$1,'Wkly eq indx data joined'!$1:$1,0)+1)</f>
        <v>12801.23</v>
      </c>
      <c r="F686" s="9" cm="1">
        <f t="array" aca="1" ref="F686" ca="1">INDEX('Wkly eq indx data joined'!$A$1:$AJ$1150,MATCH('Wkly eq indx data aligned'!$A686,OFFSET(INDIRECT(ADDRESS(1,MATCH(F$1,'Wkly eq indx data joined'!$1:$1,0),1,1,$A$1)),,,1150,1),0),MATCH(F$1,'Wkly eq indx data joined'!$1:$1,0)+1)</f>
        <v>7395.97</v>
      </c>
      <c r="G686" s="9" cm="1">
        <f t="array" aca="1" ref="G686" ca="1">INDEX('Wkly eq indx data joined'!$A$1:$AJ$1150,MATCH('Wkly eq indx data aligned'!$A686,OFFSET(INDIRECT(ADDRESS(1,MATCH(G$1,'Wkly eq indx data joined'!$1:$1,0),1,1,$A$1)),,,1150,1),0),MATCH(G$1,'Wkly eq indx data joined'!$1:$1,0)+1)</f>
        <v>1517.93</v>
      </c>
      <c r="H686" s="9" cm="1">
        <f t="array" aca="1" ref="H686" ca="1">INDEX('Wkly eq indx data joined'!$A$1:$AJ$1150,MATCH('Wkly eq indx data aligned'!$A686,OFFSET(INDIRECT(ADDRESS(1,MATCH(H$1,'Wkly eq indx data joined'!$1:$1,0),1,1,$A$1)),,,1150,1),0),MATCH(H$1,'Wkly eq indx data joined'!$1:$1,0)+1)</f>
        <v>6263.93</v>
      </c>
      <c r="I686" s="9" cm="1">
        <f t="array" aca="1" ref="I686" ca="1">INDEX('Wkly eq indx data joined'!$A$1:$AJ$1150,MATCH('Wkly eq indx data aligned'!$A686,OFFSET(INDIRECT(ADDRESS(1,MATCH(I$1,'Wkly eq indx data joined'!$1:$1,0),1,1,$A$1)),,,1150,1),0),MATCH(I$1,'Wkly eq indx data joined'!$1:$1,0)+1)</f>
        <v>23215.16</v>
      </c>
      <c r="J686" s="9" cm="1">
        <f t="array" aca="1" ref="J686" ca="1">INDEX('Wkly eq indx data joined'!$A$1:$AJ$1150,MATCH('Wkly eq indx data aligned'!$A686,OFFSET(INDIRECT(ADDRESS(1,MATCH(J$1,'Wkly eq indx data joined'!$1:$1,0),1,1,$A$1)),,,1150,1),0),MATCH(J$1,'Wkly eq indx data joined'!$1:$1,0)+1)</f>
        <v>3649.5</v>
      </c>
      <c r="K686" s="9" cm="1">
        <f t="array" aca="1" ref="K686" ca="1">INDEX('Wkly eq indx data joined'!$A$1:$AJ$1150,MATCH('Wkly eq indx data aligned'!$A686,OFFSET(INDIRECT(ADDRESS(1,MATCH(K$1,'Wkly eq indx data joined'!$1:$1,0),1,1,$A$1)),,,1150,1),0),MATCH(K$1,'Wkly eq indx data joined'!$1:$1,0)+1)</f>
        <v>7652.14</v>
      </c>
      <c r="L686" s="12" cm="1">
        <f t="array" aca="1" ref="L686" ca="1">INDEX('Wkly eq indx data joined'!$A$1:$AJ$1150,MATCH('Wkly eq indx data aligned'!$A686+2,OFFSET(INDIRECT(ADDRESS(1,MATCH(L$1,'Wkly eq indx data joined'!$1:$1,0),1,1,$A$1)),,,1150,1),0),MATCH(L$1,'Wkly eq indx data joined'!$1:$1,0)+1)</f>
        <v>1950.9</v>
      </c>
      <c r="M686" s="9" cm="1">
        <f t="array" aca="1" ref="M686" ca="1">INDEX('Wkly eq indx data joined'!$A$1:$AJ$1150,MATCH('Wkly eq indx data aligned'!$A686,OFFSET(INDIRECT(ADDRESS(1,MATCH(M$1,'Wkly eq indx data joined'!$1:$1,0),1,1,$A$1)),,,1150,1),0),MATCH(M$1,'Wkly eq indx data joined'!$1:$1,0)+1)</f>
        <v>58497.8</v>
      </c>
      <c r="N686" s="9" cm="1">
        <f t="array" aca="1" ref="N686" ca="1">INDEX('Wkly eq indx data joined'!$A$1:$AJ$1150,MATCH('Wkly eq indx data aligned'!$A686,OFFSET(INDIRECT(ADDRESS(1,MATCH(N$1,'Wkly eq indx data joined'!$1:$1,0),1,1,$A$1)),,,1150,1),0),MATCH(N$1,'Wkly eq indx data joined'!$1:$1,0)+1)</f>
        <v>3606.24</v>
      </c>
      <c r="O686" s="13" cm="1">
        <f t="array" aca="1" ref="O686" ca="1">INDEX('Wkly eq indx data joined'!$A$1:$AJ$1150,MATCH('Wkly eq indx data aligned'!$A686+1,OFFSET(INDIRECT(ADDRESS(1,MATCH(O$1,'Wkly eq indx data joined'!$1:$1,0),1,1,$A$1)),,,1150,1),0),MATCH(O$1,'Wkly eq indx data joined'!$1:$1,0)+1)</f>
        <v>7906.65</v>
      </c>
      <c r="P686" s="12" cm="1">
        <f t="array" aca="1" ref="P686" ca="1">INDEX('Wkly eq indx data joined'!$A$1:$AJ$1150,MATCH('Wkly eq indx data aligned'!$A686+2,OFFSET(INDIRECT(ADDRESS(1,MATCH(P$1,'Wkly eq indx data joined'!$1:$1,0),1,1,$A$1)),,,1150,1),0),MATCH(P$1,'Wkly eq indx data joined'!$1:$1,0)+1)</f>
        <v>5903.5</v>
      </c>
      <c r="Q686" s="9" cm="1">
        <f t="array" aca="1" ref="Q686" ca="1">INDEX('Wkly eq indx data joined'!$A$1:$AJ$1150,MATCH('Wkly eq indx data aligned'!$A686,OFFSET(INDIRECT(ADDRESS(1,MATCH(Q$1,'Wkly eq indx data joined'!$1:$1,0),1,1,$A$1)),,,1150,1),0),MATCH(Q$1,'Wkly eq indx data joined'!$1:$1,0)+1)</f>
        <v>345.13</v>
      </c>
      <c r="R686" s="12" cm="1">
        <f t="array" aca="1" ref="R686" ca="1">INDEX('Wkly eq indx data joined'!$A$1:$AJ$1150,MATCH('Wkly eq indx data aligned'!$A686+2,OFFSET(INDIRECT(ADDRESS(1,MATCH(R$1,'Wkly eq indx data joined'!$1:$1,0),1,1,$A$1)),,,1150,1),0),MATCH(R$1,'Wkly eq indx data joined'!$1:$1,0)+1)</f>
        <v>1519.91</v>
      </c>
      <c r="S686" s="9" cm="1">
        <f t="array" aca="1" ref="S686" ca="1">INDEX('Wkly eq indx data joined'!$A$1:$AJ$1150,MATCH('Wkly eq indx data aligned'!$A686,OFFSET(INDIRECT(ADDRESS(1,MATCH(S$1,'Wkly eq indx data joined'!$1:$1,0),1,1,$A$1)),,,1150,1),0),MATCH(S$1,'Wkly eq indx data joined'!$1:$1,0)+1)</f>
        <v>36477.46</v>
      </c>
    </row>
    <row r="687" spans="1:19" x14ac:dyDescent="0.25">
      <c r="A687" s="4">
        <f t="shared" si="10"/>
        <v>41320</v>
      </c>
      <c r="B687" s="9" cm="1">
        <f t="array" aca="1" ref="B687" ca="1">INDEX('Wkly eq indx data joined'!$A$1:$AJ$1150,MATCH('Wkly eq indx data aligned'!$A687,OFFSET(INDIRECT(ADDRESS(1,MATCH(B$1,'Wkly eq indx data joined'!$1:$1,0),1,1,$A$1)),,,1150,1),0),MATCH(B$1,'Wkly eq indx data joined'!$1:$1,0)+1)</f>
        <v>5033.9179999999997</v>
      </c>
      <c r="C687" s="9" cm="1">
        <f t="array" aca="1" ref="C687" ca="1">INDEX('Wkly eq indx data joined'!$A$1:$AJ$1150,MATCH('Wkly eq indx data aligned'!$A687,OFFSET(INDIRECT(ADDRESS(1,MATCH(C$1,'Wkly eq indx data joined'!$1:$1,0),1,1,$A$1)),,,1150,1),0),MATCH(C$1,'Wkly eq indx data joined'!$1:$1,0)+1)</f>
        <v>11173.83</v>
      </c>
      <c r="D687" s="18" cm="1">
        <f t="array" aca="1" ref="D687" ca="1">IFERROR(INDEX('Wkly eq indx data joined'!$A$1:$AJ$1150,MATCH('Wkly eq indx data aligned'!$A687,OFFSET(INDIRECT(ADDRESS(1,MATCH(D$1,'Wkly eq indx data joined'!$1:$1,0),1,1,$A$1)),,,1150,1),0),MATCH(D$1,'Wkly eq indx data joined'!$1:$1,0)+1),D686)</f>
        <v>2432.402</v>
      </c>
      <c r="E687" s="9" cm="1">
        <f t="array" aca="1" ref="E687" ca="1">INDEX('Wkly eq indx data joined'!$A$1:$AJ$1150,MATCH('Wkly eq indx data aligned'!$A687,OFFSET(INDIRECT(ADDRESS(1,MATCH(E$1,'Wkly eq indx data joined'!$1:$1,0),1,1,$A$1)),,,1150,1),0),MATCH(E$1,'Wkly eq indx data joined'!$1:$1,0)+1)</f>
        <v>12686.63</v>
      </c>
      <c r="F687" s="9" cm="1">
        <f t="array" aca="1" ref="F687" ca="1">INDEX('Wkly eq indx data joined'!$A$1:$AJ$1150,MATCH('Wkly eq indx data aligned'!$A687,OFFSET(INDIRECT(ADDRESS(1,MATCH(F$1,'Wkly eq indx data joined'!$1:$1,0),1,1,$A$1)),,,1150,1),0),MATCH(F$1,'Wkly eq indx data joined'!$1:$1,0)+1)</f>
        <v>7500.57</v>
      </c>
      <c r="G687" s="9" cm="1">
        <f t="array" aca="1" ref="G687" ca="1">INDEX('Wkly eq indx data joined'!$A$1:$AJ$1150,MATCH('Wkly eq indx data aligned'!$A687,OFFSET(INDIRECT(ADDRESS(1,MATCH(G$1,'Wkly eq indx data joined'!$1:$1,0),1,1,$A$1)),,,1150,1),0),MATCH(G$1,'Wkly eq indx data joined'!$1:$1,0)+1)</f>
        <v>1519.79</v>
      </c>
      <c r="H687" s="9" cm="1">
        <f t="array" aca="1" ref="H687" ca="1">INDEX('Wkly eq indx data joined'!$A$1:$AJ$1150,MATCH('Wkly eq indx data aligned'!$A687,OFFSET(INDIRECT(ADDRESS(1,MATCH(H$1,'Wkly eq indx data joined'!$1:$1,0),1,1,$A$1)),,,1150,1),0),MATCH(H$1,'Wkly eq indx data joined'!$1:$1,0)+1)</f>
        <v>6328.26</v>
      </c>
      <c r="I687" s="9" cm="1">
        <f t="array" aca="1" ref="I687" ca="1">INDEX('Wkly eq indx data joined'!$A$1:$AJ$1150,MATCH('Wkly eq indx data aligned'!$A687,OFFSET(INDIRECT(ADDRESS(1,MATCH(I$1,'Wkly eq indx data joined'!$1:$1,0),1,1,$A$1)),,,1150,1),0),MATCH(I$1,'Wkly eq indx data joined'!$1:$1,0)+1)</f>
        <v>23444.560000000001</v>
      </c>
      <c r="J687" s="9" cm="1">
        <f t="array" aca="1" ref="J687" ca="1">INDEX('Wkly eq indx data joined'!$A$1:$AJ$1150,MATCH('Wkly eq indx data aligned'!$A687,OFFSET(INDIRECT(ADDRESS(1,MATCH(J$1,'Wkly eq indx data joined'!$1:$1,0),1,1,$A$1)),,,1150,1),0),MATCH(J$1,'Wkly eq indx data joined'!$1:$1,0)+1)</f>
        <v>3660.37</v>
      </c>
      <c r="K687" s="9" cm="1">
        <f t="array" aca="1" ref="K687" ca="1">INDEX('Wkly eq indx data joined'!$A$1:$AJ$1150,MATCH('Wkly eq indx data aligned'!$A687,OFFSET(INDIRECT(ADDRESS(1,MATCH(K$1,'Wkly eq indx data joined'!$1:$1,0),1,1,$A$1)),,,1150,1),0),MATCH(K$1,'Wkly eq indx data joined'!$1:$1,0)+1)</f>
        <v>7593.51</v>
      </c>
      <c r="L687" s="12" cm="1">
        <f t="array" aca="1" ref="L687" ca="1">INDEX('Wkly eq indx data joined'!$A$1:$AJ$1150,MATCH('Wkly eq indx data aligned'!$A687+2,OFFSET(INDIRECT(ADDRESS(1,MATCH(L$1,'Wkly eq indx data joined'!$1:$1,0),1,1,$A$1)),,,1150,1),0),MATCH(L$1,'Wkly eq indx data joined'!$1:$1,0)+1)</f>
        <v>1981.18</v>
      </c>
      <c r="M687" s="9" cm="1">
        <f t="array" aca="1" ref="M687" ca="1">INDEX('Wkly eq indx data joined'!$A$1:$AJ$1150,MATCH('Wkly eq indx data aligned'!$A687,OFFSET(INDIRECT(ADDRESS(1,MATCH(M$1,'Wkly eq indx data joined'!$1:$1,0),1,1,$A$1)),,,1150,1),0),MATCH(M$1,'Wkly eq indx data joined'!$1:$1,0)+1)</f>
        <v>57903.3</v>
      </c>
      <c r="N687" s="9" cm="1">
        <f t="array" aca="1" ref="N687" ca="1">INDEX('Wkly eq indx data joined'!$A$1:$AJ$1150,MATCH('Wkly eq indx data aligned'!$A687,OFFSET(INDIRECT(ADDRESS(1,MATCH(N$1,'Wkly eq indx data joined'!$1:$1,0),1,1,$A$1)),,,1150,1),0),MATCH(N$1,'Wkly eq indx data joined'!$1:$1,0)+1)</f>
        <v>3663.57</v>
      </c>
      <c r="O687" s="19">
        <f ca="1">O686</f>
        <v>7906.65</v>
      </c>
      <c r="P687" s="12" cm="1">
        <f t="array" aca="1" ref="P687" ca="1">INDEX('Wkly eq indx data joined'!$A$1:$AJ$1150,MATCH('Wkly eq indx data aligned'!$A687+2,OFFSET(INDIRECT(ADDRESS(1,MATCH(P$1,'Wkly eq indx data joined'!$1:$1,0),1,1,$A$1)),,,1150,1),0),MATCH(P$1,'Wkly eq indx data joined'!$1:$1,0)+1)</f>
        <v>5887.4</v>
      </c>
      <c r="Q687" s="9" cm="1">
        <f t="array" aca="1" ref="Q687" ca="1">INDEX('Wkly eq indx data joined'!$A$1:$AJ$1150,MATCH('Wkly eq indx data aligned'!$A687,OFFSET(INDIRECT(ADDRESS(1,MATCH(Q$1,'Wkly eq indx data joined'!$1:$1,0),1,1,$A$1)),,,1150,1),0),MATCH(Q$1,'Wkly eq indx data joined'!$1:$1,0)+1)</f>
        <v>343.45</v>
      </c>
      <c r="R687" s="12" cm="1">
        <f t="array" aca="1" ref="R687" ca="1">INDEX('Wkly eq indx data joined'!$A$1:$AJ$1150,MATCH('Wkly eq indx data aligned'!$A687+2,OFFSET(INDIRECT(ADDRESS(1,MATCH(R$1,'Wkly eq indx data joined'!$1:$1,0),1,1,$A$1)),,,1150,1),0),MATCH(R$1,'Wkly eq indx data joined'!$1:$1,0)+1)</f>
        <v>1508.17</v>
      </c>
      <c r="S687" s="9" cm="1">
        <f t="array" aca="1" ref="S687" ca="1">INDEX('Wkly eq indx data joined'!$A$1:$AJ$1150,MATCH('Wkly eq indx data aligned'!$A687,OFFSET(INDIRECT(ADDRESS(1,MATCH(S$1,'Wkly eq indx data joined'!$1:$1,0),1,1,$A$1)),,,1150,1),0),MATCH(S$1,'Wkly eq indx data joined'!$1:$1,0)+1)</f>
        <v>36242.86</v>
      </c>
    </row>
    <row r="688" spans="1:19" x14ac:dyDescent="0.25">
      <c r="A688" s="4">
        <f t="shared" si="10"/>
        <v>41327</v>
      </c>
      <c r="B688" s="9" cm="1">
        <f t="array" aca="1" ref="B688" ca="1">INDEX('Wkly eq indx data joined'!$A$1:$AJ$1150,MATCH('Wkly eq indx data aligned'!$A688,OFFSET(INDIRECT(ADDRESS(1,MATCH(B$1,'Wkly eq indx data joined'!$1:$1,0),1,1,$A$1)),,,1150,1),0),MATCH(B$1,'Wkly eq indx data joined'!$1:$1,0)+1)</f>
        <v>5018.1450000000004</v>
      </c>
      <c r="C688" s="9" cm="1">
        <f t="array" aca="1" ref="C688" ca="1">INDEX('Wkly eq indx data joined'!$A$1:$AJ$1150,MATCH('Wkly eq indx data aligned'!$A688,OFFSET(INDIRECT(ADDRESS(1,MATCH(C$1,'Wkly eq indx data joined'!$1:$1,0),1,1,$A$1)),,,1150,1),0),MATCH(C$1,'Wkly eq indx data joined'!$1:$1,0)+1)</f>
        <v>11385.94</v>
      </c>
      <c r="D688" s="18" cm="1">
        <f t="array" aca="1" ref="D688" ca="1">IFERROR(INDEX('Wkly eq indx data joined'!$A$1:$AJ$1150,MATCH('Wkly eq indx data aligned'!$A688,OFFSET(INDIRECT(ADDRESS(1,MATCH(D$1,'Wkly eq indx data joined'!$1:$1,0),1,1,$A$1)),,,1150,1),0),MATCH(D$1,'Wkly eq indx data joined'!$1:$1,0)+1),D687)</f>
        <v>2314.1640000000002</v>
      </c>
      <c r="E688" s="9" cm="1">
        <f t="array" aca="1" ref="E688" ca="1">INDEX('Wkly eq indx data joined'!$A$1:$AJ$1150,MATCH('Wkly eq indx data aligned'!$A688,OFFSET(INDIRECT(ADDRESS(1,MATCH(E$1,'Wkly eq indx data joined'!$1:$1,0),1,1,$A$1)),,,1150,1),0),MATCH(E$1,'Wkly eq indx data joined'!$1:$1,0)+1)</f>
        <v>12701.63</v>
      </c>
      <c r="F688" s="9" cm="1">
        <f t="array" aca="1" ref="F688" ca="1">INDEX('Wkly eq indx data joined'!$A$1:$AJ$1150,MATCH('Wkly eq indx data aligned'!$A688,OFFSET(INDIRECT(ADDRESS(1,MATCH(F$1,'Wkly eq indx data joined'!$1:$1,0),1,1,$A$1)),,,1150,1),0),MATCH(F$1,'Wkly eq indx data joined'!$1:$1,0)+1)</f>
        <v>7554.38</v>
      </c>
      <c r="G688" s="9" cm="1">
        <f t="array" aca="1" ref="G688" ca="1">INDEX('Wkly eq indx data joined'!$A$1:$AJ$1150,MATCH('Wkly eq indx data aligned'!$A688,OFFSET(INDIRECT(ADDRESS(1,MATCH(G$1,'Wkly eq indx data joined'!$1:$1,0),1,1,$A$1)),,,1150,1),0),MATCH(G$1,'Wkly eq indx data joined'!$1:$1,0)+1)</f>
        <v>1515.6</v>
      </c>
      <c r="H688" s="9" cm="1">
        <f t="array" aca="1" ref="H688" ca="1">INDEX('Wkly eq indx data joined'!$A$1:$AJ$1150,MATCH('Wkly eq indx data aligned'!$A688,OFFSET(INDIRECT(ADDRESS(1,MATCH(H$1,'Wkly eq indx data joined'!$1:$1,0),1,1,$A$1)),,,1150,1),0),MATCH(H$1,'Wkly eq indx data joined'!$1:$1,0)+1)</f>
        <v>6335.7</v>
      </c>
      <c r="I688" s="9" cm="1">
        <f t="array" aca="1" ref="I688" ca="1">INDEX('Wkly eq indx data joined'!$A$1:$AJ$1150,MATCH('Wkly eq indx data aligned'!$A688,OFFSET(INDIRECT(ADDRESS(1,MATCH(I$1,'Wkly eq indx data joined'!$1:$1,0),1,1,$A$1)),,,1150,1),0),MATCH(I$1,'Wkly eq indx data joined'!$1:$1,0)+1)</f>
        <v>22782.44</v>
      </c>
      <c r="J688" s="9" cm="1">
        <f t="array" aca="1" ref="J688" ca="1">INDEX('Wkly eq indx data joined'!$A$1:$AJ$1150,MATCH('Wkly eq indx data aligned'!$A688,OFFSET(INDIRECT(ADDRESS(1,MATCH(J$1,'Wkly eq indx data joined'!$1:$1,0),1,1,$A$1)),,,1150,1),0),MATCH(J$1,'Wkly eq indx data joined'!$1:$1,0)+1)</f>
        <v>3706.28</v>
      </c>
      <c r="K688" s="9" cm="1">
        <f t="array" aca="1" ref="K688" ca="1">INDEX('Wkly eq indx data joined'!$A$1:$AJ$1150,MATCH('Wkly eq indx data aligned'!$A688,OFFSET(INDIRECT(ADDRESS(1,MATCH(K$1,'Wkly eq indx data joined'!$1:$1,0),1,1,$A$1)),,,1150,1),0),MATCH(K$1,'Wkly eq indx data joined'!$1:$1,0)+1)</f>
        <v>7661.91</v>
      </c>
      <c r="L688" s="12" cm="1">
        <f t="array" aca="1" ref="L688" ca="1">INDEX('Wkly eq indx data joined'!$A$1:$AJ$1150,MATCH('Wkly eq indx data aligned'!$A688+2,OFFSET(INDIRECT(ADDRESS(1,MATCH(L$1,'Wkly eq indx data joined'!$1:$1,0),1,1,$A$1)),,,1150,1),0),MATCH(L$1,'Wkly eq indx data joined'!$1:$1,0)+1)</f>
        <v>2018.89</v>
      </c>
      <c r="M688" s="9" cm="1">
        <f t="array" aca="1" ref="M688" ca="1">INDEX('Wkly eq indx data joined'!$A$1:$AJ$1150,MATCH('Wkly eq indx data aligned'!$A688,OFFSET(INDIRECT(ADDRESS(1,MATCH(M$1,'Wkly eq indx data joined'!$1:$1,0),1,1,$A$1)),,,1150,1),0),MATCH(M$1,'Wkly eq indx data joined'!$1:$1,0)+1)</f>
        <v>56697.1</v>
      </c>
      <c r="N688" s="9" cm="1">
        <f t="array" aca="1" ref="N688" ca="1">INDEX('Wkly eq indx data joined'!$A$1:$AJ$1150,MATCH('Wkly eq indx data aligned'!$A688,OFFSET(INDIRECT(ADDRESS(1,MATCH(N$1,'Wkly eq indx data joined'!$1:$1,0),1,1,$A$1)),,,1150,1),0),MATCH(N$1,'Wkly eq indx data joined'!$1:$1,0)+1)</f>
        <v>3694.47</v>
      </c>
      <c r="O688" s="13" cm="1">
        <f t="array" aca="1" ref="O688" ca="1">INDEX('Wkly eq indx data joined'!$A$1:$AJ$1150,MATCH('Wkly eq indx data aligned'!$A688+1,OFFSET(INDIRECT(ADDRESS(1,MATCH(O$1,'Wkly eq indx data joined'!$1:$1,0),1,1,$A$1)),,,1150,1),0),MATCH(O$1,'Wkly eq indx data joined'!$1:$1,0)+1)</f>
        <v>7986.89</v>
      </c>
      <c r="P688" s="12" cm="1">
        <f t="array" aca="1" ref="P688" ca="1">INDEX('Wkly eq indx data joined'!$A$1:$AJ$1150,MATCH('Wkly eq indx data aligned'!$A688+2,OFFSET(INDIRECT(ADDRESS(1,MATCH(P$1,'Wkly eq indx data joined'!$1:$1,0),1,1,$A$1)),,,1150,1),0),MATCH(P$1,'Wkly eq indx data joined'!$1:$1,0)+1)</f>
        <v>5850.3</v>
      </c>
      <c r="Q688" s="9" cm="1">
        <f t="array" aca="1" ref="Q688" ca="1">INDEX('Wkly eq indx data joined'!$A$1:$AJ$1150,MATCH('Wkly eq indx data aligned'!$A688,OFFSET(INDIRECT(ADDRESS(1,MATCH(Q$1,'Wkly eq indx data joined'!$1:$1,0),1,1,$A$1)),,,1150,1),0),MATCH(Q$1,'Wkly eq indx data joined'!$1:$1,0)+1)</f>
        <v>339.87</v>
      </c>
      <c r="R688" s="12" cm="1">
        <f t="array" aca="1" ref="R688" ca="1">INDEX('Wkly eq indx data joined'!$A$1:$AJ$1150,MATCH('Wkly eq indx data aligned'!$A688+2,OFFSET(INDIRECT(ADDRESS(1,MATCH(R$1,'Wkly eq indx data joined'!$1:$1,0),1,1,$A$1)),,,1150,1),0),MATCH(R$1,'Wkly eq indx data joined'!$1:$1,0)+1)</f>
        <v>1496.61</v>
      </c>
      <c r="S688" s="9" cm="1">
        <f t="array" aca="1" ref="S688" ca="1">INDEX('Wkly eq indx data joined'!$A$1:$AJ$1150,MATCH('Wkly eq indx data aligned'!$A688,OFFSET(INDIRECT(ADDRESS(1,MATCH(S$1,'Wkly eq indx data joined'!$1:$1,0),1,1,$A$1)),,,1150,1),0),MATCH(S$1,'Wkly eq indx data joined'!$1:$1,0)+1)</f>
        <v>35249.89</v>
      </c>
    </row>
    <row r="689" spans="1:19" x14ac:dyDescent="0.25">
      <c r="A689" s="4">
        <f t="shared" si="10"/>
        <v>41334</v>
      </c>
      <c r="B689" s="9" cm="1">
        <f t="array" aca="1" ref="B689" ca="1">INDEX('Wkly eq indx data joined'!$A$1:$AJ$1150,MATCH('Wkly eq indx data aligned'!$A689,OFFSET(INDIRECT(ADDRESS(1,MATCH(B$1,'Wkly eq indx data joined'!$1:$1,0),1,1,$A$1)),,,1150,1),0),MATCH(B$1,'Wkly eq indx data joined'!$1:$1,0)+1)</f>
        <v>5086.134</v>
      </c>
      <c r="C689" s="9" cm="1">
        <f t="array" aca="1" ref="C689" ca="1">INDEX('Wkly eq indx data joined'!$A$1:$AJ$1150,MATCH('Wkly eq indx data aligned'!$A689,OFFSET(INDIRECT(ADDRESS(1,MATCH(C$1,'Wkly eq indx data joined'!$1:$1,0),1,1,$A$1)),,,1150,1),0),MATCH(C$1,'Wkly eq indx data joined'!$1:$1,0)+1)</f>
        <v>11606.38</v>
      </c>
      <c r="D689" s="18" cm="1">
        <f t="array" aca="1" ref="D689" ca="1">IFERROR(INDEX('Wkly eq indx data joined'!$A$1:$AJ$1150,MATCH('Wkly eq indx data aligned'!$A689,OFFSET(INDIRECT(ADDRESS(1,MATCH(D$1,'Wkly eq indx data joined'!$1:$1,0),1,1,$A$1)),,,1150,1),0),MATCH(D$1,'Wkly eq indx data joined'!$1:$1,0)+1),D688)</f>
        <v>2359.5059999999999</v>
      </c>
      <c r="E689" s="9" cm="1">
        <f t="array" aca="1" ref="E689" ca="1">INDEX('Wkly eq indx data joined'!$A$1:$AJ$1150,MATCH('Wkly eq indx data aligned'!$A689,OFFSET(INDIRECT(ADDRESS(1,MATCH(E$1,'Wkly eq indx data joined'!$1:$1,0),1,1,$A$1)),,,1150,1),0),MATCH(E$1,'Wkly eq indx data joined'!$1:$1,0)+1)</f>
        <v>12773.12</v>
      </c>
      <c r="F689" s="9" cm="1">
        <f t="array" aca="1" ref="F689" ca="1">INDEX('Wkly eq indx data joined'!$A$1:$AJ$1150,MATCH('Wkly eq indx data aligned'!$A689,OFFSET(INDIRECT(ADDRESS(1,MATCH(F$1,'Wkly eq indx data joined'!$1:$1,0),1,1,$A$1)),,,1150,1),0),MATCH(F$1,'Wkly eq indx data joined'!$1:$1,0)+1)</f>
        <v>7601.99</v>
      </c>
      <c r="G689" s="9" cm="1">
        <f t="array" aca="1" ref="G689" ca="1">INDEX('Wkly eq indx data joined'!$A$1:$AJ$1150,MATCH('Wkly eq indx data aligned'!$A689,OFFSET(INDIRECT(ADDRESS(1,MATCH(G$1,'Wkly eq indx data joined'!$1:$1,0),1,1,$A$1)),,,1150,1),0),MATCH(G$1,'Wkly eq indx data joined'!$1:$1,0)+1)</f>
        <v>1518.2</v>
      </c>
      <c r="H689" s="9" cm="1">
        <f t="array" aca="1" ref="H689" ca="1">INDEX('Wkly eq indx data joined'!$A$1:$AJ$1150,MATCH('Wkly eq indx data aligned'!$A689,OFFSET(INDIRECT(ADDRESS(1,MATCH(H$1,'Wkly eq indx data joined'!$1:$1,0),1,1,$A$1)),,,1150,1),0),MATCH(H$1,'Wkly eq indx data joined'!$1:$1,0)+1)</f>
        <v>6378.6</v>
      </c>
      <c r="I689" s="9" cm="1">
        <f t="array" aca="1" ref="I689" ca="1">INDEX('Wkly eq indx data joined'!$A$1:$AJ$1150,MATCH('Wkly eq indx data aligned'!$A689,OFFSET(INDIRECT(ADDRESS(1,MATCH(I$1,'Wkly eq indx data joined'!$1:$1,0),1,1,$A$1)),,,1150,1),0),MATCH(I$1,'Wkly eq indx data joined'!$1:$1,0)+1)</f>
        <v>22880.22</v>
      </c>
      <c r="J689" s="9" cm="1">
        <f t="array" aca="1" ref="J689" ca="1">INDEX('Wkly eq indx data joined'!$A$1:$AJ$1150,MATCH('Wkly eq indx data aligned'!$A689,OFFSET(INDIRECT(ADDRESS(1,MATCH(J$1,'Wkly eq indx data joined'!$1:$1,0),1,1,$A$1)),,,1150,1),0),MATCH(J$1,'Wkly eq indx data joined'!$1:$1,0)+1)</f>
        <v>3699.91</v>
      </c>
      <c r="K689" s="9" cm="1">
        <f t="array" aca="1" ref="K689" ca="1">INDEX('Wkly eq indx data joined'!$A$1:$AJ$1150,MATCH('Wkly eq indx data aligned'!$A689,OFFSET(INDIRECT(ADDRESS(1,MATCH(K$1,'Wkly eq indx data joined'!$1:$1,0),1,1,$A$1)),,,1150,1),0),MATCH(K$1,'Wkly eq indx data joined'!$1:$1,0)+1)</f>
        <v>7708.16</v>
      </c>
      <c r="L689" s="12" cm="1">
        <f t="array" aca="1" ref="L689" ca="1">INDEX('Wkly eq indx data joined'!$A$1:$AJ$1150,MATCH('Wkly eq indx data aligned'!$A689+2,OFFSET(INDIRECT(ADDRESS(1,MATCH(L$1,'Wkly eq indx data joined'!$1:$1,0),1,1,$A$1)),,,1150,1),0),MATCH(L$1,'Wkly eq indx data joined'!$1:$1,0)+1)</f>
        <v>2026.49</v>
      </c>
      <c r="M689" s="9" cm="1">
        <f t="array" aca="1" ref="M689" ca="1">INDEX('Wkly eq indx data joined'!$A$1:$AJ$1150,MATCH('Wkly eq indx data aligned'!$A689,OFFSET(INDIRECT(ADDRESS(1,MATCH(M$1,'Wkly eq indx data joined'!$1:$1,0),1,1,$A$1)),,,1150,1),0),MATCH(M$1,'Wkly eq indx data joined'!$1:$1,0)+1)</f>
        <v>56884</v>
      </c>
      <c r="N689" s="9" cm="1">
        <f t="array" aca="1" ref="N689" ca="1">INDEX('Wkly eq indx data joined'!$A$1:$AJ$1150,MATCH('Wkly eq indx data aligned'!$A689,OFFSET(INDIRECT(ADDRESS(1,MATCH(N$1,'Wkly eq indx data joined'!$1:$1,0),1,1,$A$1)),,,1150,1),0),MATCH(N$1,'Wkly eq indx data joined'!$1:$1,0)+1)</f>
        <v>3762.2</v>
      </c>
      <c r="O689" s="13" cm="1">
        <f t="array" aca="1" ref="O689" ca="1">INDEX('Wkly eq indx data joined'!$A$1:$AJ$1150,MATCH('Wkly eq indx data aligned'!$A689+1,OFFSET(INDIRECT(ADDRESS(1,MATCH(O$1,'Wkly eq indx data joined'!$1:$1,0),1,1,$A$1)),,,1150,1),0),MATCH(O$1,'Wkly eq indx data joined'!$1:$1,0)+1)</f>
        <v>7964.63</v>
      </c>
      <c r="P689" s="12" cm="1">
        <f t="array" aca="1" ref="P689" ca="1">INDEX('Wkly eq indx data joined'!$A$1:$AJ$1150,MATCH('Wkly eq indx data aligned'!$A689+2,OFFSET(INDIRECT(ADDRESS(1,MATCH(P$1,'Wkly eq indx data joined'!$1:$1,0),1,1,$A$1)),,,1150,1),0),MATCH(P$1,'Wkly eq indx data joined'!$1:$1,0)+1)</f>
        <v>5719.7</v>
      </c>
      <c r="Q689" s="9" cm="1">
        <f t="array" aca="1" ref="Q689" ca="1">INDEX('Wkly eq indx data joined'!$A$1:$AJ$1150,MATCH('Wkly eq indx data aligned'!$A689,OFFSET(INDIRECT(ADDRESS(1,MATCH(Q$1,'Wkly eq indx data joined'!$1:$1,0),1,1,$A$1)),,,1150,1),0),MATCH(Q$1,'Wkly eq indx data joined'!$1:$1,0)+1)</f>
        <v>339.73</v>
      </c>
      <c r="R689" s="12" cm="1">
        <f t="array" aca="1" ref="R689" ca="1">INDEX('Wkly eq indx data joined'!$A$1:$AJ$1150,MATCH('Wkly eq indx data aligned'!$A689+2,OFFSET(INDIRECT(ADDRESS(1,MATCH(R$1,'Wkly eq indx data joined'!$1:$1,0),1,1,$A$1)),,,1150,1),0),MATCH(R$1,'Wkly eq indx data joined'!$1:$1,0)+1)</f>
        <v>1473.54</v>
      </c>
      <c r="S689" s="9" cm="1">
        <f t="array" aca="1" ref="S689" ca="1">INDEX('Wkly eq indx data joined'!$A$1:$AJ$1150,MATCH('Wkly eq indx data aligned'!$A689,OFFSET(INDIRECT(ADDRESS(1,MATCH(S$1,'Wkly eq indx data joined'!$1:$1,0),1,1,$A$1)),,,1150,1),0),MATCH(S$1,'Wkly eq indx data joined'!$1:$1,0)+1)</f>
        <v>35653.81</v>
      </c>
    </row>
    <row r="690" spans="1:19" x14ac:dyDescent="0.25">
      <c r="A690" s="4">
        <f t="shared" si="10"/>
        <v>41341</v>
      </c>
      <c r="B690" s="9" cm="1">
        <f t="array" aca="1" ref="B690" ca="1">INDEX('Wkly eq indx data joined'!$A$1:$AJ$1150,MATCH('Wkly eq indx data aligned'!$A690,OFFSET(INDIRECT(ADDRESS(1,MATCH(B$1,'Wkly eq indx data joined'!$1:$1,0),1,1,$A$1)),,,1150,1),0),MATCH(B$1,'Wkly eq indx data joined'!$1:$1,0)+1)</f>
        <v>5123.4409999999998</v>
      </c>
      <c r="C690" s="9" cm="1">
        <f t="array" aca="1" ref="C690" ca="1">INDEX('Wkly eq indx data joined'!$A$1:$AJ$1150,MATCH('Wkly eq indx data aligned'!$A690,OFFSET(INDIRECT(ADDRESS(1,MATCH(C$1,'Wkly eq indx data joined'!$1:$1,0),1,1,$A$1)),,,1150,1),0),MATCH(C$1,'Wkly eq indx data joined'!$1:$1,0)+1)</f>
        <v>12283.62</v>
      </c>
      <c r="D690" s="18" cm="1">
        <f t="array" aca="1" ref="D690" ca="1">IFERROR(INDEX('Wkly eq indx data joined'!$A$1:$AJ$1150,MATCH('Wkly eq indx data aligned'!$A690,OFFSET(INDIRECT(ADDRESS(1,MATCH(D$1,'Wkly eq indx data joined'!$1:$1,0),1,1,$A$1)),,,1150,1),0),MATCH(D$1,'Wkly eq indx data joined'!$1:$1,0)+1),D689)</f>
        <v>2318.6109999999999</v>
      </c>
      <c r="E690" s="9" cm="1">
        <f t="array" aca="1" ref="E690" ca="1">INDEX('Wkly eq indx data joined'!$A$1:$AJ$1150,MATCH('Wkly eq indx data aligned'!$A690,OFFSET(INDIRECT(ADDRESS(1,MATCH(E$1,'Wkly eq indx data joined'!$1:$1,0),1,1,$A$1)),,,1150,1),0),MATCH(E$1,'Wkly eq indx data joined'!$1:$1,0)+1)</f>
        <v>12835.61</v>
      </c>
      <c r="F690" s="9" cm="1">
        <f t="array" aca="1" ref="F690" ca="1">INDEX('Wkly eq indx data joined'!$A$1:$AJ$1150,MATCH('Wkly eq indx data aligned'!$A690,OFFSET(INDIRECT(ADDRESS(1,MATCH(F$1,'Wkly eq indx data joined'!$1:$1,0),1,1,$A$1)),,,1150,1),0),MATCH(F$1,'Wkly eq indx data joined'!$1:$1,0)+1)</f>
        <v>7744.84</v>
      </c>
      <c r="G690" s="9" cm="1">
        <f t="array" aca="1" ref="G690" ca="1">INDEX('Wkly eq indx data joined'!$A$1:$AJ$1150,MATCH('Wkly eq indx data aligned'!$A690,OFFSET(INDIRECT(ADDRESS(1,MATCH(G$1,'Wkly eq indx data joined'!$1:$1,0),1,1,$A$1)),,,1150,1),0),MATCH(G$1,'Wkly eq indx data joined'!$1:$1,0)+1)</f>
        <v>1551.18</v>
      </c>
      <c r="H690" s="9" cm="1">
        <f t="array" aca="1" ref="H690" ca="1">INDEX('Wkly eq indx data joined'!$A$1:$AJ$1150,MATCH('Wkly eq indx data aligned'!$A690,OFFSET(INDIRECT(ADDRESS(1,MATCH(H$1,'Wkly eq indx data joined'!$1:$1,0),1,1,$A$1)),,,1150,1),0),MATCH(H$1,'Wkly eq indx data joined'!$1:$1,0)+1)</f>
        <v>6483.58</v>
      </c>
      <c r="I690" s="9" cm="1">
        <f t="array" aca="1" ref="I690" ca="1">INDEX('Wkly eq indx data joined'!$A$1:$AJ$1150,MATCH('Wkly eq indx data aligned'!$A690,OFFSET(INDIRECT(ADDRESS(1,MATCH(I$1,'Wkly eq indx data joined'!$1:$1,0),1,1,$A$1)),,,1150,1),0),MATCH(I$1,'Wkly eq indx data joined'!$1:$1,0)+1)</f>
        <v>23091.95</v>
      </c>
      <c r="J690" s="9" cm="1">
        <f t="array" aca="1" ref="J690" ca="1">INDEX('Wkly eq indx data joined'!$A$1:$AJ$1150,MATCH('Wkly eq indx data aligned'!$A690,OFFSET(INDIRECT(ADDRESS(1,MATCH(J$1,'Wkly eq indx data joined'!$1:$1,0),1,1,$A$1)),,,1150,1),0),MATCH(J$1,'Wkly eq indx data joined'!$1:$1,0)+1)</f>
        <v>3840.15</v>
      </c>
      <c r="K690" s="9" cm="1">
        <f t="array" aca="1" ref="K690" ca="1">INDEX('Wkly eq indx data joined'!$A$1:$AJ$1150,MATCH('Wkly eq indx data aligned'!$A690,OFFSET(INDIRECT(ADDRESS(1,MATCH(K$1,'Wkly eq indx data joined'!$1:$1,0),1,1,$A$1)),,,1150,1),0),MATCH(K$1,'Wkly eq indx data joined'!$1:$1,0)+1)</f>
        <v>7986.47</v>
      </c>
      <c r="L690" s="12" cm="1">
        <f t="array" aca="1" ref="L690" ca="1">INDEX('Wkly eq indx data joined'!$A$1:$AJ$1150,MATCH('Wkly eq indx data aligned'!$A690+2,OFFSET(INDIRECT(ADDRESS(1,MATCH(L$1,'Wkly eq indx data joined'!$1:$1,0),1,1,$A$1)),,,1150,1),0),MATCH(L$1,'Wkly eq indx data joined'!$1:$1,0)+1)</f>
        <v>2006.01</v>
      </c>
      <c r="M690" s="9" cm="1">
        <f t="array" aca="1" ref="M690" ca="1">INDEX('Wkly eq indx data joined'!$A$1:$AJ$1150,MATCH('Wkly eq indx data aligned'!$A690,OFFSET(INDIRECT(ADDRESS(1,MATCH(M$1,'Wkly eq indx data joined'!$1:$1,0),1,1,$A$1)),,,1150,1),0),MATCH(M$1,'Wkly eq indx data joined'!$1:$1,0)+1)</f>
        <v>58432.800000000003</v>
      </c>
      <c r="N690" s="9" cm="1">
        <f t="array" aca="1" ref="N690" ca="1">INDEX('Wkly eq indx data joined'!$A$1:$AJ$1150,MATCH('Wkly eq indx data aligned'!$A690,OFFSET(INDIRECT(ADDRESS(1,MATCH(N$1,'Wkly eq indx data joined'!$1:$1,0),1,1,$A$1)),,,1150,1),0),MATCH(N$1,'Wkly eq indx data joined'!$1:$1,0)+1)</f>
        <v>3825.4</v>
      </c>
      <c r="O690" s="13" cm="1">
        <f t="array" aca="1" ref="O690" ca="1">INDEX('Wkly eq indx data joined'!$A$1:$AJ$1150,MATCH('Wkly eq indx data aligned'!$A690+1,OFFSET(INDIRECT(ADDRESS(1,MATCH(O$1,'Wkly eq indx data joined'!$1:$1,0),1,1,$A$1)),,,1150,1),0),MATCH(O$1,'Wkly eq indx data joined'!$1:$1,0)+1)</f>
        <v>8015.14</v>
      </c>
      <c r="P690" s="12" cm="1">
        <f t="array" aca="1" ref="P690" ca="1">INDEX('Wkly eq indx data joined'!$A$1:$AJ$1150,MATCH('Wkly eq indx data aligned'!$A690+2,OFFSET(INDIRECT(ADDRESS(1,MATCH(P$1,'Wkly eq indx data joined'!$1:$1,0),1,1,$A$1)),,,1150,1),0),MATCH(P$1,'Wkly eq indx data joined'!$1:$1,0)+1)</f>
        <v>5945.7</v>
      </c>
      <c r="Q690" s="9" cm="1">
        <f t="array" aca="1" ref="Q690" ca="1">INDEX('Wkly eq indx data joined'!$A$1:$AJ$1150,MATCH('Wkly eq indx data aligned'!$A690,OFFSET(INDIRECT(ADDRESS(1,MATCH(Q$1,'Wkly eq indx data joined'!$1:$1,0),1,1,$A$1)),,,1150,1),0),MATCH(Q$1,'Wkly eq indx data joined'!$1:$1,0)+1)</f>
        <v>352.43</v>
      </c>
      <c r="R690" s="12" cm="1">
        <f t="array" aca="1" ref="R690" ca="1">INDEX('Wkly eq indx data joined'!$A$1:$AJ$1150,MATCH('Wkly eq indx data aligned'!$A690+2,OFFSET(INDIRECT(ADDRESS(1,MATCH(R$1,'Wkly eq indx data joined'!$1:$1,0),1,1,$A$1)),,,1150,1),0),MATCH(R$1,'Wkly eq indx data joined'!$1:$1,0)+1)</f>
        <v>1491.35</v>
      </c>
      <c r="S690" s="9" cm="1">
        <f t="array" aca="1" ref="S690" ca="1">INDEX('Wkly eq indx data joined'!$A$1:$AJ$1150,MATCH('Wkly eq indx data aligned'!$A690,OFFSET(INDIRECT(ADDRESS(1,MATCH(S$1,'Wkly eq indx data joined'!$1:$1,0),1,1,$A$1)),,,1150,1),0),MATCH(S$1,'Wkly eq indx data joined'!$1:$1,0)+1)</f>
        <v>36168.65</v>
      </c>
    </row>
    <row r="691" spans="1:19" x14ac:dyDescent="0.25">
      <c r="A691" s="4">
        <f t="shared" si="10"/>
        <v>41348</v>
      </c>
      <c r="B691" s="9" cm="1">
        <f t="array" aca="1" ref="B691" ca="1">INDEX('Wkly eq indx data joined'!$A$1:$AJ$1150,MATCH('Wkly eq indx data aligned'!$A691,OFFSET(INDIRECT(ADDRESS(1,MATCH(B$1,'Wkly eq indx data joined'!$1:$1,0),1,1,$A$1)),,,1150,1),0),MATCH(B$1,'Wkly eq indx data joined'!$1:$1,0)+1)</f>
        <v>5120.2420000000002</v>
      </c>
      <c r="C691" s="9" cm="1">
        <f t="array" aca="1" ref="C691" ca="1">INDEX('Wkly eq indx data joined'!$A$1:$AJ$1150,MATCH('Wkly eq indx data aligned'!$A691,OFFSET(INDIRECT(ADDRESS(1,MATCH(C$1,'Wkly eq indx data joined'!$1:$1,0),1,1,$A$1)),,,1150,1),0),MATCH(C$1,'Wkly eq indx data joined'!$1:$1,0)+1)</f>
        <v>12560.95</v>
      </c>
      <c r="D691" s="18" cm="1">
        <f t="array" aca="1" ref="D691" ca="1">IFERROR(INDEX('Wkly eq indx data joined'!$A$1:$AJ$1150,MATCH('Wkly eq indx data aligned'!$A691,OFFSET(INDIRECT(ADDRESS(1,MATCH(D$1,'Wkly eq indx data joined'!$1:$1,0),1,1,$A$1)),,,1150,1),0),MATCH(D$1,'Wkly eq indx data joined'!$1:$1,0)+1),D690)</f>
        <v>2278.4009999999998</v>
      </c>
      <c r="E691" s="9" cm="1">
        <f t="array" aca="1" ref="E691" ca="1">INDEX('Wkly eq indx data joined'!$A$1:$AJ$1150,MATCH('Wkly eq indx data aligned'!$A691,OFFSET(INDIRECT(ADDRESS(1,MATCH(E$1,'Wkly eq indx data joined'!$1:$1,0),1,1,$A$1)),,,1150,1),0),MATCH(E$1,'Wkly eq indx data joined'!$1:$1,0)+1)</f>
        <v>12830.03</v>
      </c>
      <c r="F691" s="9" cm="1">
        <f t="array" aca="1" ref="F691" ca="1">INDEX('Wkly eq indx data joined'!$A$1:$AJ$1150,MATCH('Wkly eq indx data aligned'!$A691,OFFSET(INDIRECT(ADDRESS(1,MATCH(F$1,'Wkly eq indx data joined'!$1:$1,0),1,1,$A$1)),,,1150,1),0),MATCH(F$1,'Wkly eq indx data joined'!$1:$1,0)+1)</f>
        <v>7864.39</v>
      </c>
      <c r="G691" s="9" cm="1">
        <f t="array" aca="1" ref="G691" ca="1">INDEX('Wkly eq indx data joined'!$A$1:$AJ$1150,MATCH('Wkly eq indx data aligned'!$A691,OFFSET(INDIRECT(ADDRESS(1,MATCH(G$1,'Wkly eq indx data joined'!$1:$1,0),1,1,$A$1)),,,1150,1),0),MATCH(G$1,'Wkly eq indx data joined'!$1:$1,0)+1)</f>
        <v>1560.7</v>
      </c>
      <c r="H691" s="9" cm="1">
        <f t="array" aca="1" ref="H691" ca="1">INDEX('Wkly eq indx data joined'!$A$1:$AJ$1150,MATCH('Wkly eq indx data aligned'!$A691,OFFSET(INDIRECT(ADDRESS(1,MATCH(H$1,'Wkly eq indx data joined'!$1:$1,0),1,1,$A$1)),,,1150,1),0),MATCH(H$1,'Wkly eq indx data joined'!$1:$1,0)+1)</f>
        <v>6489.65</v>
      </c>
      <c r="I691" s="9" cm="1">
        <f t="array" aca="1" ref="I691" ca="1">INDEX('Wkly eq indx data joined'!$A$1:$AJ$1150,MATCH('Wkly eq indx data aligned'!$A691,OFFSET(INDIRECT(ADDRESS(1,MATCH(I$1,'Wkly eq indx data joined'!$1:$1,0),1,1,$A$1)),,,1150,1),0),MATCH(I$1,'Wkly eq indx data joined'!$1:$1,0)+1)</f>
        <v>22533.11</v>
      </c>
      <c r="J691" s="9" cm="1">
        <f t="array" aca="1" ref="J691" ca="1">INDEX('Wkly eq indx data joined'!$A$1:$AJ$1150,MATCH('Wkly eq indx data aligned'!$A691,OFFSET(INDIRECT(ADDRESS(1,MATCH(J$1,'Wkly eq indx data joined'!$1:$1,0),1,1,$A$1)),,,1150,1),0),MATCH(J$1,'Wkly eq indx data joined'!$1:$1,0)+1)</f>
        <v>3844.03</v>
      </c>
      <c r="K691" s="9" cm="1">
        <f t="array" aca="1" ref="K691" ca="1">INDEX('Wkly eq indx data joined'!$A$1:$AJ$1150,MATCH('Wkly eq indx data aligned'!$A691,OFFSET(INDIRECT(ADDRESS(1,MATCH(K$1,'Wkly eq indx data joined'!$1:$1,0),1,1,$A$1)),,,1150,1),0),MATCH(K$1,'Wkly eq indx data joined'!$1:$1,0)+1)</f>
        <v>8042.85</v>
      </c>
      <c r="L691" s="12" cm="1">
        <f t="array" aca="1" ref="L691" ca="1">INDEX('Wkly eq indx data joined'!$A$1:$AJ$1150,MATCH('Wkly eq indx data aligned'!$A691+2,OFFSET(INDIRECT(ADDRESS(1,MATCH(L$1,'Wkly eq indx data joined'!$1:$1,0),1,1,$A$1)),,,1150,1),0),MATCH(L$1,'Wkly eq indx data joined'!$1:$1,0)+1)</f>
        <v>1986.5</v>
      </c>
      <c r="M691" s="9" cm="1">
        <f t="array" aca="1" ref="M691" ca="1">INDEX('Wkly eq indx data joined'!$A$1:$AJ$1150,MATCH('Wkly eq indx data aligned'!$A691,OFFSET(INDIRECT(ADDRESS(1,MATCH(M$1,'Wkly eq indx data joined'!$1:$1,0),1,1,$A$1)),,,1150,1),0),MATCH(M$1,'Wkly eq indx data joined'!$1:$1,0)+1)</f>
        <v>56869.3</v>
      </c>
      <c r="N691" s="9" cm="1">
        <f t="array" aca="1" ref="N691" ca="1">INDEX('Wkly eq indx data joined'!$A$1:$AJ$1150,MATCH('Wkly eq indx data aligned'!$A691,OFFSET(INDIRECT(ADDRESS(1,MATCH(N$1,'Wkly eq indx data joined'!$1:$1,0),1,1,$A$1)),,,1150,1),0),MATCH(N$1,'Wkly eq indx data joined'!$1:$1,0)+1)</f>
        <v>3848.9</v>
      </c>
      <c r="O691" s="13" cm="1">
        <f t="array" aca="1" ref="O691" ca="1">INDEX('Wkly eq indx data joined'!$A$1:$AJ$1150,MATCH('Wkly eq indx data aligned'!$A691+1,OFFSET(INDIRECT(ADDRESS(1,MATCH(O$1,'Wkly eq indx data joined'!$1:$1,0),1,1,$A$1)),,,1150,1),0),MATCH(O$1,'Wkly eq indx data joined'!$1:$1,0)+1)</f>
        <v>7927.49</v>
      </c>
      <c r="P691" s="12" cm="1">
        <f t="array" aca="1" ref="P691" ca="1">INDEX('Wkly eq indx data joined'!$A$1:$AJ$1150,MATCH('Wkly eq indx data aligned'!$A691+2,OFFSET(INDIRECT(ADDRESS(1,MATCH(P$1,'Wkly eq indx data joined'!$1:$1,0),1,1,$A$1)),,,1150,1),0),MATCH(P$1,'Wkly eq indx data joined'!$1:$1,0)+1)</f>
        <v>5872.6</v>
      </c>
      <c r="Q691" s="9" cm="1">
        <f t="array" aca="1" ref="Q691" ca="1">INDEX('Wkly eq indx data joined'!$A$1:$AJ$1150,MATCH('Wkly eq indx data aligned'!$A691,OFFSET(INDIRECT(ADDRESS(1,MATCH(Q$1,'Wkly eq indx data joined'!$1:$1,0),1,1,$A$1)),,,1150,1),0),MATCH(Q$1,'Wkly eq indx data joined'!$1:$1,0)+1)</f>
        <v>353.58</v>
      </c>
      <c r="R691" s="12" cm="1">
        <f t="array" aca="1" ref="R691" ca="1">INDEX('Wkly eq indx data joined'!$A$1:$AJ$1150,MATCH('Wkly eq indx data aligned'!$A691+2,OFFSET(INDIRECT(ADDRESS(1,MATCH(R$1,'Wkly eq indx data joined'!$1:$1,0),1,1,$A$1)),,,1150,1),0),MATCH(R$1,'Wkly eq indx data joined'!$1:$1,0)+1)</f>
        <v>1495.11</v>
      </c>
      <c r="S691" s="9" cm="1">
        <f t="array" aca="1" ref="S691" ca="1">INDEX('Wkly eq indx data joined'!$A$1:$AJ$1150,MATCH('Wkly eq indx data aligned'!$A691,OFFSET(INDIRECT(ADDRESS(1,MATCH(S$1,'Wkly eq indx data joined'!$1:$1,0),1,1,$A$1)),,,1150,1),0),MATCH(S$1,'Wkly eq indx data joined'!$1:$1,0)+1)</f>
        <v>36226.720000000001</v>
      </c>
    </row>
    <row r="692" spans="1:19" x14ac:dyDescent="0.25">
      <c r="A692" s="4">
        <f t="shared" si="10"/>
        <v>41355</v>
      </c>
      <c r="B692" s="9" cm="1">
        <f t="array" aca="1" ref="B692" ca="1">INDEX('Wkly eq indx data joined'!$A$1:$AJ$1150,MATCH('Wkly eq indx data aligned'!$A692,OFFSET(INDIRECT(ADDRESS(1,MATCH(B$1,'Wkly eq indx data joined'!$1:$1,0),1,1,$A$1)),,,1150,1),0),MATCH(B$1,'Wkly eq indx data joined'!$1:$1,0)+1)</f>
        <v>4967.2619999999997</v>
      </c>
      <c r="C692" s="9" cm="1">
        <f t="array" aca="1" ref="C692" ca="1">INDEX('Wkly eq indx data joined'!$A$1:$AJ$1150,MATCH('Wkly eq indx data aligned'!$A692,OFFSET(INDIRECT(ADDRESS(1,MATCH(C$1,'Wkly eq indx data joined'!$1:$1,0),1,1,$A$1)),,,1150,1),0),MATCH(C$1,'Wkly eq indx data joined'!$1:$1,0)+1)</f>
        <v>12338.53</v>
      </c>
      <c r="D692" s="18" cm="1">
        <f t="array" aca="1" ref="D692" ca="1">IFERROR(INDEX('Wkly eq indx data joined'!$A$1:$AJ$1150,MATCH('Wkly eq indx data aligned'!$A692,OFFSET(INDIRECT(ADDRESS(1,MATCH(D$1,'Wkly eq indx data joined'!$1:$1,0),1,1,$A$1)),,,1150,1),0),MATCH(D$1,'Wkly eq indx data joined'!$1:$1,0)+1),D691)</f>
        <v>2328.2779999999998</v>
      </c>
      <c r="E692" s="9" cm="1">
        <f t="array" aca="1" ref="E692" ca="1">INDEX('Wkly eq indx data joined'!$A$1:$AJ$1150,MATCH('Wkly eq indx data aligned'!$A692,OFFSET(INDIRECT(ADDRESS(1,MATCH(E$1,'Wkly eq indx data joined'!$1:$1,0),1,1,$A$1)),,,1150,1),0),MATCH(E$1,'Wkly eq indx data joined'!$1:$1,0)+1)</f>
        <v>12757.35</v>
      </c>
      <c r="F692" s="9" cm="1">
        <f t="array" aca="1" ref="F692" ca="1">INDEX('Wkly eq indx data joined'!$A$1:$AJ$1150,MATCH('Wkly eq indx data aligned'!$A692,OFFSET(INDIRECT(ADDRESS(1,MATCH(F$1,'Wkly eq indx data joined'!$1:$1,0),1,1,$A$1)),,,1150,1),0),MATCH(F$1,'Wkly eq indx data joined'!$1:$1,0)+1)</f>
        <v>7744.33</v>
      </c>
      <c r="G692" s="9" cm="1">
        <f t="array" aca="1" ref="G692" ca="1">INDEX('Wkly eq indx data joined'!$A$1:$AJ$1150,MATCH('Wkly eq indx data aligned'!$A692,OFFSET(INDIRECT(ADDRESS(1,MATCH(G$1,'Wkly eq indx data joined'!$1:$1,0),1,1,$A$1)),,,1150,1),0),MATCH(G$1,'Wkly eq indx data joined'!$1:$1,0)+1)</f>
        <v>1556.89</v>
      </c>
      <c r="H692" s="9" cm="1">
        <f t="array" aca="1" ref="H692" ca="1">INDEX('Wkly eq indx data joined'!$A$1:$AJ$1150,MATCH('Wkly eq indx data aligned'!$A692,OFFSET(INDIRECT(ADDRESS(1,MATCH(H$1,'Wkly eq indx data joined'!$1:$1,0),1,1,$A$1)),,,1150,1),0),MATCH(H$1,'Wkly eq indx data joined'!$1:$1,0)+1)</f>
        <v>6392.76</v>
      </c>
      <c r="I692" s="9" cm="1">
        <f t="array" aca="1" ref="I692" ca="1">INDEX('Wkly eq indx data joined'!$A$1:$AJ$1150,MATCH('Wkly eq indx data aligned'!$A692,OFFSET(INDIRECT(ADDRESS(1,MATCH(I$1,'Wkly eq indx data joined'!$1:$1,0),1,1,$A$1)),,,1150,1),0),MATCH(I$1,'Wkly eq indx data joined'!$1:$1,0)+1)</f>
        <v>22115.3</v>
      </c>
      <c r="J692" s="9" cm="1">
        <f t="array" aca="1" ref="J692" ca="1">INDEX('Wkly eq indx data joined'!$A$1:$AJ$1150,MATCH('Wkly eq indx data aligned'!$A692,OFFSET(INDIRECT(ADDRESS(1,MATCH(J$1,'Wkly eq indx data joined'!$1:$1,0),1,1,$A$1)),,,1150,1),0),MATCH(J$1,'Wkly eq indx data joined'!$1:$1,0)+1)</f>
        <v>3770.29</v>
      </c>
      <c r="K692" s="9" cm="1">
        <f t="array" aca="1" ref="K692" ca="1">INDEX('Wkly eq indx data joined'!$A$1:$AJ$1150,MATCH('Wkly eq indx data aligned'!$A692,OFFSET(INDIRECT(ADDRESS(1,MATCH(K$1,'Wkly eq indx data joined'!$1:$1,0),1,1,$A$1)),,,1150,1),0),MATCH(K$1,'Wkly eq indx data joined'!$1:$1,0)+1)</f>
        <v>7911.35</v>
      </c>
      <c r="L692" s="12" cm="1">
        <f t="array" aca="1" ref="L692" ca="1">INDEX('Wkly eq indx data joined'!$A$1:$AJ$1150,MATCH('Wkly eq indx data aligned'!$A692+2,OFFSET(INDIRECT(ADDRESS(1,MATCH(L$1,'Wkly eq indx data joined'!$1:$1,0),1,1,$A$1)),,,1150,1),0),MATCH(L$1,'Wkly eq indx data joined'!$1:$1,0)+1)</f>
        <v>1948.71</v>
      </c>
      <c r="M692" s="9" cm="1">
        <f t="array" aca="1" ref="M692" ca="1">INDEX('Wkly eq indx data joined'!$A$1:$AJ$1150,MATCH('Wkly eq indx data aligned'!$A692,OFFSET(INDIRECT(ADDRESS(1,MATCH(M$1,'Wkly eq indx data joined'!$1:$1,0),1,1,$A$1)),,,1150,1),0),MATCH(M$1,'Wkly eq indx data joined'!$1:$1,0)+1)</f>
        <v>55243.4</v>
      </c>
      <c r="N692" s="9" cm="1">
        <f t="array" aca="1" ref="N692" ca="1">INDEX('Wkly eq indx data joined'!$A$1:$AJ$1150,MATCH('Wkly eq indx data aligned'!$A692,OFFSET(INDIRECT(ADDRESS(1,MATCH(N$1,'Wkly eq indx data joined'!$1:$1,0),1,1,$A$1)),,,1150,1),0),MATCH(N$1,'Wkly eq indx data joined'!$1:$1,0)+1)</f>
        <v>3925.54</v>
      </c>
      <c r="O692" s="13" cm="1">
        <f t="array" aca="1" ref="O692" ca="1">INDEX('Wkly eq indx data joined'!$A$1:$AJ$1150,MATCH('Wkly eq indx data aligned'!$A692+1,OFFSET(INDIRECT(ADDRESS(1,MATCH(O$1,'Wkly eq indx data joined'!$1:$1,0),1,1,$A$1)),,,1150,1),0),MATCH(O$1,'Wkly eq indx data joined'!$1:$1,0)+1)</f>
        <v>7796.22</v>
      </c>
      <c r="P692" s="12" cm="1">
        <f t="array" aca="1" ref="P692" ca="1">INDEX('Wkly eq indx data joined'!$A$1:$AJ$1150,MATCH('Wkly eq indx data aligned'!$A692+2,OFFSET(INDIRECT(ADDRESS(1,MATCH(P$1,'Wkly eq indx data joined'!$1:$1,0),1,1,$A$1)),,,1150,1),0),MATCH(P$1,'Wkly eq indx data joined'!$1:$1,0)+1)</f>
        <v>5651.35</v>
      </c>
      <c r="Q692" s="9" cm="1">
        <f t="array" aca="1" ref="Q692" ca="1">INDEX('Wkly eq indx data joined'!$A$1:$AJ$1150,MATCH('Wkly eq indx data aligned'!$A692,OFFSET(INDIRECT(ADDRESS(1,MATCH(Q$1,'Wkly eq indx data joined'!$1:$1,0),1,1,$A$1)),,,1150,1),0),MATCH(Q$1,'Wkly eq indx data joined'!$1:$1,0)+1)</f>
        <v>350.74</v>
      </c>
      <c r="R692" s="12" cm="1">
        <f t="array" aca="1" ref="R692" ca="1">INDEX('Wkly eq indx data joined'!$A$1:$AJ$1150,MATCH('Wkly eq indx data aligned'!$A692+2,OFFSET(INDIRECT(ADDRESS(1,MATCH(R$1,'Wkly eq indx data joined'!$1:$1,0),1,1,$A$1)),,,1150,1),0),MATCH(R$1,'Wkly eq indx data joined'!$1:$1,0)+1)</f>
        <v>1441.36</v>
      </c>
      <c r="S692" s="9" cm="1">
        <f t="array" aca="1" ref="S692" ca="1">INDEX('Wkly eq indx data joined'!$A$1:$AJ$1150,MATCH('Wkly eq indx data aligned'!$A692,OFFSET(INDIRECT(ADDRESS(1,MATCH(S$1,'Wkly eq indx data joined'!$1:$1,0),1,1,$A$1)),,,1150,1),0),MATCH(S$1,'Wkly eq indx data joined'!$1:$1,0)+1)</f>
        <v>35493.620000000003</v>
      </c>
    </row>
    <row r="693" spans="1:19" x14ac:dyDescent="0.25">
      <c r="A693" s="4">
        <f t="shared" si="10"/>
        <v>41362</v>
      </c>
      <c r="B693" s="9" cm="1">
        <f t="array" aca="1" ref="B693" ca="1">INDEX('Wkly eq indx data joined'!$A$1:$AJ$1150,MATCH('Wkly eq indx data aligned'!$A693,OFFSET(INDIRECT(ADDRESS(1,MATCH(B$1,'Wkly eq indx data joined'!$1:$1,0),1,1,$A$1)),,,1150,1),0),MATCH(B$1,'Wkly eq indx data joined'!$1:$1,0)+1)</f>
        <v>4966.4989999999998</v>
      </c>
      <c r="C693" s="9" cm="1">
        <f t="array" aca="1" ref="C693" ca="1">INDEX('Wkly eq indx data joined'!$A$1:$AJ$1150,MATCH('Wkly eq indx data aligned'!$A693,OFFSET(INDIRECT(ADDRESS(1,MATCH(C$1,'Wkly eq indx data joined'!$1:$1,0),1,1,$A$1)),,,1150,1),0),MATCH(C$1,'Wkly eq indx data joined'!$1:$1,0)+1)</f>
        <v>12397.91</v>
      </c>
      <c r="D693" s="18" cm="1">
        <f t="array" aca="1" ref="D693" ca="1">IFERROR(INDEX('Wkly eq indx data joined'!$A$1:$AJ$1150,MATCH('Wkly eq indx data aligned'!$A693,OFFSET(INDIRECT(ADDRESS(1,MATCH(D$1,'Wkly eq indx data joined'!$1:$1,0),1,1,$A$1)),,,1150,1),0),MATCH(D$1,'Wkly eq indx data joined'!$1:$1,0)+1),D692)</f>
        <v>2236.6210000000001</v>
      </c>
      <c r="E693" s="9" cm="1">
        <f t="array" aca="1" ref="E693" ca="1">INDEX('Wkly eq indx data joined'!$A$1:$AJ$1150,MATCH('Wkly eq indx data aligned'!$A693,OFFSET(INDIRECT(ADDRESS(1,MATCH(E$1,'Wkly eq indx data joined'!$1:$1,0),1,1,$A$1)),,,1150,1),0),MATCH(E$1,'Wkly eq indx data joined'!$1:$1,0)+1)</f>
        <v>12749.9</v>
      </c>
      <c r="F693" s="9" cm="1">
        <f t="array" aca="1" ref="F693" ca="1">INDEX('Wkly eq indx data joined'!$A$1:$AJ$1150,MATCH('Wkly eq indx data aligned'!$A693,OFFSET(INDIRECT(ADDRESS(1,MATCH(F$1,'Wkly eq indx data joined'!$1:$1,0),1,1,$A$1)),,,1150,1),0),MATCH(F$1,'Wkly eq indx data joined'!$1:$1,0)+1)</f>
        <v>7813.67</v>
      </c>
      <c r="G693" s="9" cm="1">
        <f t="array" aca="1" ref="G693" ca="1">INDEX('Wkly eq indx data joined'!$A$1:$AJ$1150,MATCH('Wkly eq indx data aligned'!$A693,OFFSET(INDIRECT(ADDRESS(1,MATCH(G$1,'Wkly eq indx data joined'!$1:$1,0),1,1,$A$1)),,,1150,1),0),MATCH(G$1,'Wkly eq indx data joined'!$1:$1,0)+1)</f>
        <v>1569.19</v>
      </c>
      <c r="H693" s="9" cm="1">
        <f t="array" aca="1" ref="H693" ca="1">INDEX('Wkly eq indx data joined'!$A$1:$AJ$1150,MATCH('Wkly eq indx data aligned'!$A693,OFFSET(INDIRECT(ADDRESS(1,MATCH(H$1,'Wkly eq indx data joined'!$1:$1,0),1,1,$A$1)),,,1150,1),0),MATCH(H$1,'Wkly eq indx data joined'!$1:$1,0)+1)</f>
        <v>6411.74</v>
      </c>
      <c r="I693" s="9" cm="1">
        <f t="array" aca="1" ref="I693" ca="1">INDEX('Wkly eq indx data joined'!$A$1:$AJ$1150,MATCH('Wkly eq indx data aligned'!$A693,OFFSET(INDIRECT(ADDRESS(1,MATCH(I$1,'Wkly eq indx data joined'!$1:$1,0),1,1,$A$1)),,,1150,1),0),MATCH(I$1,'Wkly eq indx data joined'!$1:$1,0)+1)</f>
        <v>22299.63</v>
      </c>
      <c r="J693" s="9" cm="1">
        <f t="array" aca="1" ref="J693" ca="1">INDEX('Wkly eq indx data joined'!$A$1:$AJ$1150,MATCH('Wkly eq indx data aligned'!$A693,OFFSET(INDIRECT(ADDRESS(1,MATCH(J$1,'Wkly eq indx data joined'!$1:$1,0),1,1,$A$1)),,,1150,1),0),MATCH(J$1,'Wkly eq indx data joined'!$1:$1,0)+1)</f>
        <v>3731.42</v>
      </c>
      <c r="K693" s="9" cm="1">
        <f t="array" aca="1" ref="K693" ca="1">INDEX('Wkly eq indx data joined'!$A$1:$AJ$1150,MATCH('Wkly eq indx data aligned'!$A693,OFFSET(INDIRECT(ADDRESS(1,MATCH(K$1,'Wkly eq indx data joined'!$1:$1,0),1,1,$A$1)),,,1150,1),0),MATCH(K$1,'Wkly eq indx data joined'!$1:$1,0)+1)</f>
        <v>7795.31</v>
      </c>
      <c r="L693" s="12" cm="1">
        <f t="array" aca="1" ref="L693" ca="1">INDEX('Wkly eq indx data joined'!$A$1:$AJ$1150,MATCH('Wkly eq indx data aligned'!$A693+2,OFFSET(INDIRECT(ADDRESS(1,MATCH(L$1,'Wkly eq indx data joined'!$1:$1,0),1,1,$A$1)),,,1150,1),0),MATCH(L$1,'Wkly eq indx data joined'!$1:$1,0)+1)</f>
        <v>2004.89</v>
      </c>
      <c r="M693" s="9" cm="1">
        <f t="array" aca="1" ref="M693" ca="1">INDEX('Wkly eq indx data joined'!$A$1:$AJ$1150,MATCH('Wkly eq indx data aligned'!$A693,OFFSET(INDIRECT(ADDRESS(1,MATCH(M$1,'Wkly eq indx data joined'!$1:$1,0),1,1,$A$1)),,,1150,1),0),MATCH(M$1,'Wkly eq indx data joined'!$1:$1,0)+1)</f>
        <v>56352.1</v>
      </c>
      <c r="N693" s="9" cm="1">
        <f t="array" aca="1" ref="N693" ca="1">INDEX('Wkly eq indx data joined'!$A$1:$AJ$1150,MATCH('Wkly eq indx data aligned'!$A693,OFFSET(INDIRECT(ADDRESS(1,MATCH(N$1,'Wkly eq indx data joined'!$1:$1,0),1,1,$A$1)),,,1150,1),0),MATCH(N$1,'Wkly eq indx data joined'!$1:$1,0)+1)</f>
        <v>3958.27</v>
      </c>
      <c r="O693" s="13" cm="1">
        <f t="array" aca="1" ref="O693" ca="1">INDEX('Wkly eq indx data joined'!$A$1:$AJ$1150,MATCH('Wkly eq indx data aligned'!$A693+1,OFFSET(INDIRECT(ADDRESS(1,MATCH(O$1,'Wkly eq indx data joined'!$1:$1,0),1,1,$A$1)),,,1150,1),0),MATCH(O$1,'Wkly eq indx data joined'!$1:$1,0)+1)</f>
        <v>7918.61</v>
      </c>
      <c r="P693" s="12" cm="1">
        <f t="array" aca="1" ref="P693" ca="1">INDEX('Wkly eq indx data joined'!$A$1:$AJ$1150,MATCH('Wkly eq indx data aligned'!$A693+2,OFFSET(INDIRECT(ADDRESS(1,MATCH(P$1,'Wkly eq indx data joined'!$1:$1,0),1,1,$A$1)),,,1150,1),0),MATCH(P$1,'Wkly eq indx data joined'!$1:$1,0)+1)</f>
        <v>5682.55</v>
      </c>
      <c r="Q693" s="9" cm="1">
        <f t="array" aca="1" ref="Q693" ca="1">INDEX('Wkly eq indx data joined'!$A$1:$AJ$1150,MATCH('Wkly eq indx data aligned'!$A693,OFFSET(INDIRECT(ADDRESS(1,MATCH(Q$1,'Wkly eq indx data joined'!$1:$1,0),1,1,$A$1)),,,1150,1),0),MATCH(Q$1,'Wkly eq indx data joined'!$1:$1,0)+1)</f>
        <v>348.1</v>
      </c>
      <c r="R693" s="12" cm="1">
        <f t="array" aca="1" ref="R693" ca="1">INDEX('Wkly eq indx data joined'!$A$1:$AJ$1150,MATCH('Wkly eq indx data aligned'!$A693+2,OFFSET(INDIRECT(ADDRESS(1,MATCH(R$1,'Wkly eq indx data joined'!$1:$1,0),1,1,$A$1)),,,1150,1),0),MATCH(R$1,'Wkly eq indx data joined'!$1:$1,0)+1)</f>
        <v>1438.57</v>
      </c>
      <c r="S693" s="9" cm="1">
        <f t="array" aca="1" ref="S693" ca="1">INDEX('Wkly eq indx data joined'!$A$1:$AJ$1150,MATCH('Wkly eq indx data aligned'!$A693,OFFSET(INDIRECT(ADDRESS(1,MATCH(S$1,'Wkly eq indx data joined'!$1:$1,0),1,1,$A$1)),,,1150,1),0),MATCH(S$1,'Wkly eq indx data joined'!$1:$1,0)+1)</f>
        <v>35259.1</v>
      </c>
    </row>
    <row r="694" spans="1:19" x14ac:dyDescent="0.25">
      <c r="A694" s="4">
        <f t="shared" si="10"/>
        <v>41369</v>
      </c>
      <c r="B694" s="9" cm="1">
        <f t="array" aca="1" ref="B694" ca="1">INDEX('Wkly eq indx data joined'!$A$1:$AJ$1150,MATCH('Wkly eq indx data aligned'!$A694,OFFSET(INDIRECT(ADDRESS(1,MATCH(B$1,'Wkly eq indx data joined'!$1:$1,0),1,1,$A$1)),,,1150,1),0),MATCH(B$1,'Wkly eq indx data joined'!$1:$1,0)+1)</f>
        <v>4891.4250000000002</v>
      </c>
      <c r="C694" s="9" cm="1">
        <f t="array" aca="1" ref="C694" ca="1">INDEX('Wkly eq indx data joined'!$A$1:$AJ$1150,MATCH('Wkly eq indx data aligned'!$A694,OFFSET(INDIRECT(ADDRESS(1,MATCH(C$1,'Wkly eq indx data joined'!$1:$1,0),1,1,$A$1)),,,1150,1),0),MATCH(C$1,'Wkly eq indx data joined'!$1:$1,0)+1)</f>
        <v>12833.64</v>
      </c>
      <c r="D694" s="18" cm="1">
        <f t="array" aca="1" ref="D694" ca="1">IFERROR(INDEX('Wkly eq indx data joined'!$A$1:$AJ$1150,MATCH('Wkly eq indx data aligned'!$A694,OFFSET(INDIRECT(ADDRESS(1,MATCH(D$1,'Wkly eq indx data joined'!$1:$1,0),1,1,$A$1)),,,1150,1),0),MATCH(D$1,'Wkly eq indx data joined'!$1:$1,0)+1),D693)</f>
        <v>2225.2950000000001</v>
      </c>
      <c r="E694" s="9" cm="1">
        <f t="array" aca="1" ref="E694" ca="1">INDEX('Wkly eq indx data joined'!$A$1:$AJ$1150,MATCH('Wkly eq indx data aligned'!$A694,OFFSET(INDIRECT(ADDRESS(1,MATCH(E$1,'Wkly eq indx data joined'!$1:$1,0),1,1,$A$1)),,,1150,1),0),MATCH(E$1,'Wkly eq indx data joined'!$1:$1,0)+1)</f>
        <v>12331.85</v>
      </c>
      <c r="F694" s="9" cm="1">
        <f t="array" aca="1" ref="F694" ca="1">INDEX('Wkly eq indx data joined'!$A$1:$AJ$1150,MATCH('Wkly eq indx data aligned'!$A694,OFFSET(INDIRECT(ADDRESS(1,MATCH(F$1,'Wkly eq indx data joined'!$1:$1,0),1,1,$A$1)),,,1150,1),0),MATCH(F$1,'Wkly eq indx data joined'!$1:$1,0)+1)</f>
        <v>7641.11</v>
      </c>
      <c r="G694" s="9" cm="1">
        <f t="array" aca="1" ref="G694" ca="1">INDEX('Wkly eq indx data joined'!$A$1:$AJ$1150,MATCH('Wkly eq indx data aligned'!$A694,OFFSET(INDIRECT(ADDRESS(1,MATCH(G$1,'Wkly eq indx data joined'!$1:$1,0),1,1,$A$1)),,,1150,1),0),MATCH(G$1,'Wkly eq indx data joined'!$1:$1,0)+1)</f>
        <v>1553.28</v>
      </c>
      <c r="H694" s="9" cm="1">
        <f t="array" aca="1" ref="H694" ca="1">INDEX('Wkly eq indx data joined'!$A$1:$AJ$1150,MATCH('Wkly eq indx data aligned'!$A694,OFFSET(INDIRECT(ADDRESS(1,MATCH(H$1,'Wkly eq indx data joined'!$1:$1,0),1,1,$A$1)),,,1150,1),0),MATCH(H$1,'Wkly eq indx data joined'!$1:$1,0)+1)</f>
        <v>6249.78</v>
      </c>
      <c r="I694" s="9" cm="1">
        <f t="array" aca="1" ref="I694" ca="1">INDEX('Wkly eq indx data joined'!$A$1:$AJ$1150,MATCH('Wkly eq indx data aligned'!$A694,OFFSET(INDIRECT(ADDRESS(1,MATCH(I$1,'Wkly eq indx data joined'!$1:$1,0),1,1,$A$1)),,,1150,1),0),MATCH(I$1,'Wkly eq indx data joined'!$1:$1,0)+1)</f>
        <v>21726.9</v>
      </c>
      <c r="J694" s="9" cm="1">
        <f t="array" aca="1" ref="J694" ca="1">INDEX('Wkly eq indx data joined'!$A$1:$AJ$1150,MATCH('Wkly eq indx data aligned'!$A694,OFFSET(INDIRECT(ADDRESS(1,MATCH(J$1,'Wkly eq indx data joined'!$1:$1,0),1,1,$A$1)),,,1150,1),0),MATCH(J$1,'Wkly eq indx data joined'!$1:$1,0)+1)</f>
        <v>3663.48</v>
      </c>
      <c r="K694" s="9" cm="1">
        <f t="array" aca="1" ref="K694" ca="1">INDEX('Wkly eq indx data joined'!$A$1:$AJ$1150,MATCH('Wkly eq indx data aligned'!$A694,OFFSET(INDIRECT(ADDRESS(1,MATCH(K$1,'Wkly eq indx data joined'!$1:$1,0),1,1,$A$1)),,,1150,1),0),MATCH(K$1,'Wkly eq indx data joined'!$1:$1,0)+1)</f>
        <v>7658.75</v>
      </c>
      <c r="L694" s="12" cm="1">
        <f t="array" aca="1" ref="L694" ca="1">INDEX('Wkly eq indx data joined'!$A$1:$AJ$1150,MATCH('Wkly eq indx data aligned'!$A694+2,OFFSET(INDIRECT(ADDRESS(1,MATCH(L$1,'Wkly eq indx data joined'!$1:$1,0),1,1,$A$1)),,,1150,1),0),MATCH(L$1,'Wkly eq indx data joined'!$1:$1,0)+1)</f>
        <v>1927.23</v>
      </c>
      <c r="M694" s="9" cm="1">
        <f t="array" aca="1" ref="M694" ca="1">INDEX('Wkly eq indx data joined'!$A$1:$AJ$1150,MATCH('Wkly eq indx data aligned'!$A694,OFFSET(INDIRECT(ADDRESS(1,MATCH(M$1,'Wkly eq indx data joined'!$1:$1,0),1,1,$A$1)),,,1150,1),0),MATCH(M$1,'Wkly eq indx data joined'!$1:$1,0)+1)</f>
        <v>55050.6</v>
      </c>
      <c r="N694" s="9" cm="1">
        <f t="array" aca="1" ref="N694" ca="1">INDEX('Wkly eq indx data joined'!$A$1:$AJ$1150,MATCH('Wkly eq indx data aligned'!$A694,OFFSET(INDIRECT(ADDRESS(1,MATCH(N$1,'Wkly eq indx data joined'!$1:$1,0),1,1,$A$1)),,,1150,1),0),MATCH(N$1,'Wkly eq indx data joined'!$1:$1,0)+1)</f>
        <v>3808.57</v>
      </c>
      <c r="O694" s="13" cm="1">
        <f t="array" aca="1" ref="O694" ca="1">INDEX('Wkly eq indx data joined'!$A$1:$AJ$1150,MATCH('Wkly eq indx data aligned'!$A694+1,OFFSET(INDIRECT(ADDRESS(1,MATCH(O$1,'Wkly eq indx data joined'!$1:$1,0),1,1,$A$1)),,,1150,1),0),MATCH(O$1,'Wkly eq indx data joined'!$1:$1,0)+1)</f>
        <v>7942.35</v>
      </c>
      <c r="P694" s="12" cm="1">
        <f t="array" aca="1" ref="P694" ca="1">INDEX('Wkly eq indx data joined'!$A$1:$AJ$1150,MATCH('Wkly eq indx data aligned'!$A694+2,OFFSET(INDIRECT(ADDRESS(1,MATCH(P$1,'Wkly eq indx data joined'!$1:$1,0),1,1,$A$1)),,,1150,1),0),MATCH(P$1,'Wkly eq indx data joined'!$1:$1,0)+1)</f>
        <v>5553.25</v>
      </c>
      <c r="Q694" s="9" cm="1">
        <f t="array" aca="1" ref="Q694" ca="1">INDEX('Wkly eq indx data joined'!$A$1:$AJ$1150,MATCH('Wkly eq indx data aligned'!$A694,OFFSET(INDIRECT(ADDRESS(1,MATCH(Q$1,'Wkly eq indx data joined'!$1:$1,0),1,1,$A$1)),,,1150,1),0),MATCH(Q$1,'Wkly eq indx data joined'!$1:$1,0)+1)</f>
        <v>340.71</v>
      </c>
      <c r="R694" s="12" cm="1">
        <f t="array" aca="1" ref="R694" ca="1">INDEX('Wkly eq indx data joined'!$A$1:$AJ$1150,MATCH('Wkly eq indx data aligned'!$A694+2,OFFSET(INDIRECT(ADDRESS(1,MATCH(R$1,'Wkly eq indx data joined'!$1:$1,0),1,1,$A$1)),,,1150,1),0),MATCH(R$1,'Wkly eq indx data joined'!$1:$1,0)+1)</f>
        <v>1416.69</v>
      </c>
      <c r="S694" s="9" cm="1">
        <f t="array" aca="1" ref="S694" ca="1">INDEX('Wkly eq indx data joined'!$A$1:$AJ$1150,MATCH('Wkly eq indx data aligned'!$A694,OFFSET(INDIRECT(ADDRESS(1,MATCH(S$1,'Wkly eq indx data joined'!$1:$1,0),1,1,$A$1)),,,1150,1),0),MATCH(S$1,'Wkly eq indx data joined'!$1:$1,0)+1)</f>
        <v>33920.57</v>
      </c>
    </row>
    <row r="695" spans="1:19" x14ac:dyDescent="0.25">
      <c r="A695" s="4">
        <f t="shared" si="10"/>
        <v>41376</v>
      </c>
      <c r="B695" s="9" cm="1">
        <f t="array" aca="1" ref="B695" ca="1">INDEX('Wkly eq indx data joined'!$A$1:$AJ$1150,MATCH('Wkly eq indx data aligned'!$A695,OFFSET(INDIRECT(ADDRESS(1,MATCH(B$1,'Wkly eq indx data joined'!$1:$1,0),1,1,$A$1)),,,1150,1),0),MATCH(B$1,'Wkly eq indx data joined'!$1:$1,0)+1)</f>
        <v>5013.5349999999999</v>
      </c>
      <c r="C695" s="9" cm="1">
        <f t="array" aca="1" ref="C695" ca="1">INDEX('Wkly eq indx data joined'!$A$1:$AJ$1150,MATCH('Wkly eq indx data aligned'!$A695,OFFSET(INDIRECT(ADDRESS(1,MATCH(C$1,'Wkly eq indx data joined'!$1:$1,0),1,1,$A$1)),,,1150,1),0),MATCH(C$1,'Wkly eq indx data joined'!$1:$1,0)+1)</f>
        <v>13485.14</v>
      </c>
      <c r="D695" s="18" cm="1">
        <f t="array" aca="1" ref="D695" ca="1">IFERROR(INDEX('Wkly eq indx data joined'!$A$1:$AJ$1150,MATCH('Wkly eq indx data aligned'!$A695,OFFSET(INDIRECT(ADDRESS(1,MATCH(D$1,'Wkly eq indx data joined'!$1:$1,0),1,1,$A$1)),,,1150,1),0),MATCH(D$1,'Wkly eq indx data joined'!$1:$1,0)+1),D694)</f>
        <v>2206.7800000000002</v>
      </c>
      <c r="E695" s="9" cm="1">
        <f t="array" aca="1" ref="E695" ca="1">INDEX('Wkly eq indx data joined'!$A$1:$AJ$1150,MATCH('Wkly eq indx data aligned'!$A695,OFFSET(INDIRECT(ADDRESS(1,MATCH(E$1,'Wkly eq indx data joined'!$1:$1,0),1,1,$A$1)),,,1150,1),0),MATCH(E$1,'Wkly eq indx data joined'!$1:$1,0)+1)</f>
        <v>12337.59</v>
      </c>
      <c r="F695" s="9" cm="1">
        <f t="array" aca="1" ref="F695" ca="1">INDEX('Wkly eq indx data joined'!$A$1:$AJ$1150,MATCH('Wkly eq indx data aligned'!$A695,OFFSET(INDIRECT(ADDRESS(1,MATCH(F$1,'Wkly eq indx data joined'!$1:$1,0),1,1,$A$1)),,,1150,1),0),MATCH(F$1,'Wkly eq indx data joined'!$1:$1,0)+1)</f>
        <v>7760.6</v>
      </c>
      <c r="G695" s="9" cm="1">
        <f t="array" aca="1" ref="G695" ca="1">INDEX('Wkly eq indx data joined'!$A$1:$AJ$1150,MATCH('Wkly eq indx data aligned'!$A695,OFFSET(INDIRECT(ADDRESS(1,MATCH(G$1,'Wkly eq indx data joined'!$1:$1,0),1,1,$A$1)),,,1150,1),0),MATCH(G$1,'Wkly eq indx data joined'!$1:$1,0)+1)</f>
        <v>1588.85</v>
      </c>
      <c r="H695" s="9" cm="1">
        <f t="array" aca="1" ref="H695" ca="1">INDEX('Wkly eq indx data joined'!$A$1:$AJ$1150,MATCH('Wkly eq indx data aligned'!$A695,OFFSET(INDIRECT(ADDRESS(1,MATCH(H$1,'Wkly eq indx data joined'!$1:$1,0),1,1,$A$1)),,,1150,1),0),MATCH(H$1,'Wkly eq indx data joined'!$1:$1,0)+1)</f>
        <v>6384.39</v>
      </c>
      <c r="I695" s="9" cm="1">
        <f t="array" aca="1" ref="I695" ca="1">INDEX('Wkly eq indx data joined'!$A$1:$AJ$1150,MATCH('Wkly eq indx data aligned'!$A695,OFFSET(INDIRECT(ADDRESS(1,MATCH(I$1,'Wkly eq indx data joined'!$1:$1,0),1,1,$A$1)),,,1150,1),0),MATCH(I$1,'Wkly eq indx data joined'!$1:$1,0)+1)</f>
        <v>22089.05</v>
      </c>
      <c r="J695" s="9" cm="1">
        <f t="array" aca="1" ref="J695" ca="1">INDEX('Wkly eq indx data joined'!$A$1:$AJ$1150,MATCH('Wkly eq indx data aligned'!$A695,OFFSET(INDIRECT(ADDRESS(1,MATCH(J$1,'Wkly eq indx data joined'!$1:$1,0),1,1,$A$1)),,,1150,1),0),MATCH(J$1,'Wkly eq indx data joined'!$1:$1,0)+1)</f>
        <v>3729.3</v>
      </c>
      <c r="K695" s="9" cm="1">
        <f t="array" aca="1" ref="K695" ca="1">INDEX('Wkly eq indx data joined'!$A$1:$AJ$1150,MATCH('Wkly eq indx data aligned'!$A695,OFFSET(INDIRECT(ADDRESS(1,MATCH(K$1,'Wkly eq indx data joined'!$1:$1,0),1,1,$A$1)),,,1150,1),0),MATCH(K$1,'Wkly eq indx data joined'!$1:$1,0)+1)</f>
        <v>7744.77</v>
      </c>
      <c r="L695" s="12" cm="1">
        <f t="array" aca="1" ref="L695" ca="1">INDEX('Wkly eq indx data joined'!$A$1:$AJ$1150,MATCH('Wkly eq indx data aligned'!$A695+2,OFFSET(INDIRECT(ADDRESS(1,MATCH(L$1,'Wkly eq indx data joined'!$1:$1,0),1,1,$A$1)),,,1150,1),0),MATCH(L$1,'Wkly eq indx data joined'!$1:$1,0)+1)</f>
        <v>1924.23</v>
      </c>
      <c r="M695" s="9" cm="1">
        <f t="array" aca="1" ref="M695" ca="1">INDEX('Wkly eq indx data joined'!$A$1:$AJ$1150,MATCH('Wkly eq indx data aligned'!$A695,OFFSET(INDIRECT(ADDRESS(1,MATCH(M$1,'Wkly eq indx data joined'!$1:$1,0),1,1,$A$1)),,,1150,1),0),MATCH(M$1,'Wkly eq indx data joined'!$1:$1,0)+1)</f>
        <v>54962.6</v>
      </c>
      <c r="N695" s="9" cm="1">
        <f t="array" aca="1" ref="N695" ca="1">INDEX('Wkly eq indx data joined'!$A$1:$AJ$1150,MATCH('Wkly eq indx data aligned'!$A695,OFFSET(INDIRECT(ADDRESS(1,MATCH(N$1,'Wkly eq indx data joined'!$1:$1,0),1,1,$A$1)),,,1150,1),0),MATCH(N$1,'Wkly eq indx data joined'!$1:$1,0)+1)</f>
        <v>3879.82</v>
      </c>
      <c r="O695" s="13" cm="1">
        <f t="array" aca="1" ref="O695" ca="1">INDEX('Wkly eq indx data joined'!$A$1:$AJ$1150,MATCH('Wkly eq indx data aligned'!$A695+1,OFFSET(INDIRECT(ADDRESS(1,MATCH(O$1,'Wkly eq indx data joined'!$1:$1,0),1,1,$A$1)),,,1150,1),0),MATCH(O$1,'Wkly eq indx data joined'!$1:$1,0)+1)</f>
        <v>7821.63</v>
      </c>
      <c r="P695" s="12" cm="1">
        <f t="array" aca="1" ref="P695" ca="1">INDEX('Wkly eq indx data joined'!$A$1:$AJ$1150,MATCH('Wkly eq indx data aligned'!$A695+2,OFFSET(INDIRECT(ADDRESS(1,MATCH(P$1,'Wkly eq indx data joined'!$1:$1,0),1,1,$A$1)),,,1150,1),0),MATCH(P$1,'Wkly eq indx data joined'!$1:$1,0)+1)</f>
        <v>5528.55</v>
      </c>
      <c r="Q695" s="9" cm="1">
        <f t="array" aca="1" ref="Q695" ca="1">INDEX('Wkly eq indx data joined'!$A$1:$AJ$1150,MATCH('Wkly eq indx data aligned'!$A695,OFFSET(INDIRECT(ADDRESS(1,MATCH(Q$1,'Wkly eq indx data joined'!$1:$1,0),1,1,$A$1)),,,1150,1),0),MATCH(Q$1,'Wkly eq indx data joined'!$1:$1,0)+1)</f>
        <v>348.65</v>
      </c>
      <c r="R695" s="12" cm="1">
        <f t="array" aca="1" ref="R695" ca="1">INDEX('Wkly eq indx data joined'!$A$1:$AJ$1150,MATCH('Wkly eq indx data aligned'!$A695+2,OFFSET(INDIRECT(ADDRESS(1,MATCH(R$1,'Wkly eq indx data joined'!$1:$1,0),1,1,$A$1)),,,1150,1),0),MATCH(R$1,'Wkly eq indx data joined'!$1:$1,0)+1)</f>
        <v>1385.84</v>
      </c>
      <c r="S695" s="9" cm="1">
        <f t="array" aca="1" ref="S695" ca="1">INDEX('Wkly eq indx data joined'!$A$1:$AJ$1150,MATCH('Wkly eq indx data aligned'!$A695,OFFSET(INDIRECT(ADDRESS(1,MATCH(S$1,'Wkly eq indx data joined'!$1:$1,0),1,1,$A$1)),,,1150,1),0),MATCH(S$1,'Wkly eq indx data joined'!$1:$1,0)+1)</f>
        <v>33990.33</v>
      </c>
    </row>
    <row r="696" spans="1:19" x14ac:dyDescent="0.25">
      <c r="A696" s="4">
        <f t="shared" si="10"/>
        <v>41383</v>
      </c>
      <c r="B696" s="9" cm="1">
        <f t="array" aca="1" ref="B696" ca="1">INDEX('Wkly eq indx data joined'!$A$1:$AJ$1150,MATCH('Wkly eq indx data aligned'!$A696,OFFSET(INDIRECT(ADDRESS(1,MATCH(B$1,'Wkly eq indx data joined'!$1:$1,0),1,1,$A$1)),,,1150,1),0),MATCH(B$1,'Wkly eq indx data joined'!$1:$1,0)+1)</f>
        <v>4931.9110000000001</v>
      </c>
      <c r="C696" s="9" cm="1">
        <f t="array" aca="1" ref="C696" ca="1">INDEX('Wkly eq indx data joined'!$A$1:$AJ$1150,MATCH('Wkly eq indx data aligned'!$A696,OFFSET(INDIRECT(ADDRESS(1,MATCH(C$1,'Wkly eq indx data joined'!$1:$1,0),1,1,$A$1)),,,1150,1),0),MATCH(C$1,'Wkly eq indx data joined'!$1:$1,0)+1)</f>
        <v>13316.48</v>
      </c>
      <c r="D696" s="18" cm="1">
        <f t="array" aca="1" ref="D696" ca="1">IFERROR(INDEX('Wkly eq indx data joined'!$A$1:$AJ$1150,MATCH('Wkly eq indx data aligned'!$A696,OFFSET(INDIRECT(ADDRESS(1,MATCH(D$1,'Wkly eq indx data joined'!$1:$1,0),1,1,$A$1)),,,1150,1),0),MATCH(D$1,'Wkly eq indx data joined'!$1:$1,0)+1),D695)</f>
        <v>2244.643</v>
      </c>
      <c r="E696" s="9" cm="1">
        <f t="array" aca="1" ref="E696" ca="1">INDEX('Wkly eq indx data joined'!$A$1:$AJ$1150,MATCH('Wkly eq indx data aligned'!$A696,OFFSET(INDIRECT(ADDRESS(1,MATCH(E$1,'Wkly eq indx data joined'!$1:$1,0),1,1,$A$1)),,,1150,1),0),MATCH(E$1,'Wkly eq indx data joined'!$1:$1,0)+1)</f>
        <v>12065.55</v>
      </c>
      <c r="F696" s="9" cm="1">
        <f t="array" aca="1" ref="F696" ca="1">INDEX('Wkly eq indx data joined'!$A$1:$AJ$1150,MATCH('Wkly eq indx data aligned'!$A696,OFFSET(INDIRECT(ADDRESS(1,MATCH(F$1,'Wkly eq indx data joined'!$1:$1,0),1,1,$A$1)),,,1150,1),0),MATCH(F$1,'Wkly eq indx data joined'!$1:$1,0)+1)</f>
        <v>7618.76</v>
      </c>
      <c r="G696" s="9" cm="1">
        <f t="array" aca="1" ref="G696" ca="1">INDEX('Wkly eq indx data joined'!$A$1:$AJ$1150,MATCH('Wkly eq indx data aligned'!$A696,OFFSET(INDIRECT(ADDRESS(1,MATCH(G$1,'Wkly eq indx data joined'!$1:$1,0),1,1,$A$1)),,,1150,1),0),MATCH(G$1,'Wkly eq indx data joined'!$1:$1,0)+1)</f>
        <v>1555.25</v>
      </c>
      <c r="H696" s="9" cm="1">
        <f t="array" aca="1" ref="H696" ca="1">INDEX('Wkly eq indx data joined'!$A$1:$AJ$1150,MATCH('Wkly eq indx data aligned'!$A696,OFFSET(INDIRECT(ADDRESS(1,MATCH(H$1,'Wkly eq indx data joined'!$1:$1,0),1,1,$A$1)),,,1150,1),0),MATCH(H$1,'Wkly eq indx data joined'!$1:$1,0)+1)</f>
        <v>6286.59</v>
      </c>
      <c r="I696" s="9" cm="1">
        <f t="array" aca="1" ref="I696" ca="1">INDEX('Wkly eq indx data joined'!$A$1:$AJ$1150,MATCH('Wkly eq indx data aligned'!$A696,OFFSET(INDIRECT(ADDRESS(1,MATCH(I$1,'Wkly eq indx data joined'!$1:$1,0),1,1,$A$1)),,,1150,1),0),MATCH(I$1,'Wkly eq indx data joined'!$1:$1,0)+1)</f>
        <v>22013.57</v>
      </c>
      <c r="J696" s="9" cm="1">
        <f t="array" aca="1" ref="J696" ca="1">INDEX('Wkly eq indx data joined'!$A$1:$AJ$1150,MATCH('Wkly eq indx data aligned'!$A696,OFFSET(INDIRECT(ADDRESS(1,MATCH(J$1,'Wkly eq indx data joined'!$1:$1,0),1,1,$A$1)),,,1150,1),0),MATCH(J$1,'Wkly eq indx data joined'!$1:$1,0)+1)</f>
        <v>3651.96</v>
      </c>
      <c r="K696" s="9" cm="1">
        <f t="array" aca="1" ref="K696" ca="1">INDEX('Wkly eq indx data joined'!$A$1:$AJ$1150,MATCH('Wkly eq indx data aligned'!$A696,OFFSET(INDIRECT(ADDRESS(1,MATCH(K$1,'Wkly eq indx data joined'!$1:$1,0),1,1,$A$1)),,,1150,1),0),MATCH(K$1,'Wkly eq indx data joined'!$1:$1,0)+1)</f>
        <v>7459.96</v>
      </c>
      <c r="L696" s="12" cm="1">
        <f t="array" aca="1" ref="L696" ca="1">INDEX('Wkly eq indx data joined'!$A$1:$AJ$1150,MATCH('Wkly eq indx data aligned'!$A696+2,OFFSET(INDIRECT(ADDRESS(1,MATCH(L$1,'Wkly eq indx data joined'!$1:$1,0),1,1,$A$1)),,,1150,1),0),MATCH(L$1,'Wkly eq indx data joined'!$1:$1,0)+1)</f>
        <v>1906.75</v>
      </c>
      <c r="M696" s="9" cm="1">
        <f t="array" aca="1" ref="M696" ca="1">INDEX('Wkly eq indx data joined'!$A$1:$AJ$1150,MATCH('Wkly eq indx data aligned'!$A696,OFFSET(INDIRECT(ADDRESS(1,MATCH(M$1,'Wkly eq indx data joined'!$1:$1,0),1,1,$A$1)),,,1150,1),0),MATCH(M$1,'Wkly eq indx data joined'!$1:$1,0)+1)</f>
        <v>53928.9</v>
      </c>
      <c r="N696" s="9" cm="1">
        <f t="array" aca="1" ref="N696" ca="1">INDEX('Wkly eq indx data joined'!$A$1:$AJ$1150,MATCH('Wkly eq indx data aligned'!$A696,OFFSET(INDIRECT(ADDRESS(1,MATCH(N$1,'Wkly eq indx data joined'!$1:$1,0),1,1,$A$1)),,,1150,1),0),MATCH(N$1,'Wkly eq indx data joined'!$1:$1,0)+1)</f>
        <v>3810.99</v>
      </c>
      <c r="O696" s="13" cm="1">
        <f t="array" aca="1" ref="O696" ca="1">INDEX('Wkly eq indx data joined'!$A$1:$AJ$1150,MATCH('Wkly eq indx data aligned'!$A696+1,OFFSET(INDIRECT(ADDRESS(1,MATCH(O$1,'Wkly eq indx data joined'!$1:$1,0),1,1,$A$1)),,,1150,1),0),MATCH(O$1,'Wkly eq indx data joined'!$1:$1,0)+1)</f>
        <v>7930.8</v>
      </c>
      <c r="P696" s="12" cm="1">
        <f t="array" aca="1" ref="P696" ca="1">INDEX('Wkly eq indx data joined'!$A$1:$AJ$1150,MATCH('Wkly eq indx data aligned'!$A696+2,OFFSET(INDIRECT(ADDRESS(1,MATCH(P$1,'Wkly eq indx data joined'!$1:$1,0),1,1,$A$1)),,,1150,1),0),MATCH(P$1,'Wkly eq indx data joined'!$1:$1,0)+1)</f>
        <v>5783.1</v>
      </c>
      <c r="Q696" s="9" cm="1">
        <f t="array" aca="1" ref="Q696" ca="1">INDEX('Wkly eq indx data joined'!$A$1:$AJ$1150,MATCH('Wkly eq indx data aligned'!$A696,OFFSET(INDIRECT(ADDRESS(1,MATCH(Q$1,'Wkly eq indx data joined'!$1:$1,0),1,1,$A$1)),,,1150,1),0),MATCH(Q$1,'Wkly eq indx data joined'!$1:$1,0)+1)</f>
        <v>341.68</v>
      </c>
      <c r="R696" s="12" cm="1">
        <f t="array" aca="1" ref="R696" ca="1">INDEX('Wkly eq indx data joined'!$A$1:$AJ$1150,MATCH('Wkly eq indx data aligned'!$A696+2,OFFSET(INDIRECT(ADDRESS(1,MATCH(R$1,'Wkly eq indx data joined'!$1:$1,0),1,1,$A$1)),,,1150,1),0),MATCH(R$1,'Wkly eq indx data joined'!$1:$1,0)+1)</f>
        <v>1338.43</v>
      </c>
      <c r="S696" s="9" cm="1">
        <f t="array" aca="1" ref="S696" ca="1">INDEX('Wkly eq indx data joined'!$A$1:$AJ$1150,MATCH('Wkly eq indx data aligned'!$A696,OFFSET(INDIRECT(ADDRESS(1,MATCH(S$1,'Wkly eq indx data joined'!$1:$1,0),1,1,$A$1)),,,1150,1),0),MATCH(S$1,'Wkly eq indx data joined'!$1:$1,0)+1)</f>
        <v>33842.230000000003</v>
      </c>
    </row>
    <row r="697" spans="1:19" x14ac:dyDescent="0.25">
      <c r="A697" s="4">
        <f t="shared" si="10"/>
        <v>41390</v>
      </c>
      <c r="B697" s="9" cm="1">
        <f t="array" aca="1" ref="B697" ca="1">INDEX('Wkly eq indx data joined'!$A$1:$AJ$1150,MATCH('Wkly eq indx data aligned'!$A697,OFFSET(INDIRECT(ADDRESS(1,MATCH(B$1,'Wkly eq indx data joined'!$1:$1,0),1,1,$A$1)),,,1150,1),0),MATCH(B$1,'Wkly eq indx data joined'!$1:$1,0)+1)</f>
        <v>5097.5079999999998</v>
      </c>
      <c r="C697" s="9" cm="1">
        <f t="array" aca="1" ref="C697" ca="1">INDEX('Wkly eq indx data joined'!$A$1:$AJ$1150,MATCH('Wkly eq indx data aligned'!$A697,OFFSET(INDIRECT(ADDRESS(1,MATCH(C$1,'Wkly eq indx data joined'!$1:$1,0),1,1,$A$1)),,,1150,1),0),MATCH(C$1,'Wkly eq indx data joined'!$1:$1,0)+1)</f>
        <v>13884.13</v>
      </c>
      <c r="D697" s="18" cm="1">
        <f t="array" aca="1" ref="D697" ca="1">IFERROR(INDEX('Wkly eq indx data joined'!$A$1:$AJ$1150,MATCH('Wkly eq indx data aligned'!$A697,OFFSET(INDIRECT(ADDRESS(1,MATCH(D$1,'Wkly eq indx data joined'!$1:$1,0),1,1,$A$1)),,,1150,1),0),MATCH(D$1,'Wkly eq indx data joined'!$1:$1,0)+1),D696)</f>
        <v>2177.9119999999998</v>
      </c>
      <c r="E697" s="9" cm="1">
        <f t="array" aca="1" ref="E697" ca="1">INDEX('Wkly eq indx data joined'!$A$1:$AJ$1150,MATCH('Wkly eq indx data aligned'!$A697,OFFSET(INDIRECT(ADDRESS(1,MATCH(E$1,'Wkly eq indx data joined'!$1:$1,0),1,1,$A$1)),,,1150,1),0),MATCH(E$1,'Wkly eq indx data joined'!$1:$1,0)+1)</f>
        <v>12220.2</v>
      </c>
      <c r="F697" s="9" cm="1">
        <f t="array" aca="1" ref="F697" ca="1">INDEX('Wkly eq indx data joined'!$A$1:$AJ$1150,MATCH('Wkly eq indx data aligned'!$A697,OFFSET(INDIRECT(ADDRESS(1,MATCH(F$1,'Wkly eq indx data joined'!$1:$1,0),1,1,$A$1)),,,1150,1),0),MATCH(F$1,'Wkly eq indx data joined'!$1:$1,0)+1)</f>
        <v>7856.32</v>
      </c>
      <c r="G697" s="9" cm="1">
        <f t="array" aca="1" ref="G697" ca="1">INDEX('Wkly eq indx data joined'!$A$1:$AJ$1150,MATCH('Wkly eq indx data aligned'!$A697,OFFSET(INDIRECT(ADDRESS(1,MATCH(G$1,'Wkly eq indx data joined'!$1:$1,0),1,1,$A$1)),,,1150,1),0),MATCH(G$1,'Wkly eq indx data joined'!$1:$1,0)+1)</f>
        <v>1582.24</v>
      </c>
      <c r="H697" s="9" cm="1">
        <f t="array" aca="1" ref="H697" ca="1">INDEX('Wkly eq indx data joined'!$A$1:$AJ$1150,MATCH('Wkly eq indx data aligned'!$A697,OFFSET(INDIRECT(ADDRESS(1,MATCH(H$1,'Wkly eq indx data joined'!$1:$1,0),1,1,$A$1)),,,1150,1),0),MATCH(H$1,'Wkly eq indx data joined'!$1:$1,0)+1)</f>
        <v>6426.42</v>
      </c>
      <c r="I697" s="9" cm="1">
        <f t="array" aca="1" ref="I697" ca="1">INDEX('Wkly eq indx data joined'!$A$1:$AJ$1150,MATCH('Wkly eq indx data aligned'!$A697,OFFSET(INDIRECT(ADDRESS(1,MATCH(I$1,'Wkly eq indx data joined'!$1:$1,0),1,1,$A$1)),,,1150,1),0),MATCH(I$1,'Wkly eq indx data joined'!$1:$1,0)+1)</f>
        <v>22547.71</v>
      </c>
      <c r="J697" s="9" cm="1">
        <f t="array" aca="1" ref="J697" ca="1">INDEX('Wkly eq indx data joined'!$A$1:$AJ$1150,MATCH('Wkly eq indx data aligned'!$A697,OFFSET(INDIRECT(ADDRESS(1,MATCH(J$1,'Wkly eq indx data joined'!$1:$1,0),1,1,$A$1)),,,1150,1),0),MATCH(J$1,'Wkly eq indx data joined'!$1:$1,0)+1)</f>
        <v>3810.05</v>
      </c>
      <c r="K697" s="9" cm="1">
        <f t="array" aca="1" ref="K697" ca="1">INDEX('Wkly eq indx data joined'!$A$1:$AJ$1150,MATCH('Wkly eq indx data aligned'!$A697,OFFSET(INDIRECT(ADDRESS(1,MATCH(K$1,'Wkly eq indx data joined'!$1:$1,0),1,1,$A$1)),,,1150,1),0),MATCH(K$1,'Wkly eq indx data joined'!$1:$1,0)+1)</f>
        <v>7814.76</v>
      </c>
      <c r="L697" s="12" cm="1">
        <f t="array" aca="1" ref="L697" ca="1">INDEX('Wkly eq indx data joined'!$A$1:$AJ$1150,MATCH('Wkly eq indx data aligned'!$A697+2,OFFSET(INDIRECT(ADDRESS(1,MATCH(L$1,'Wkly eq indx data joined'!$1:$1,0),1,1,$A$1)),,,1150,1),0),MATCH(L$1,'Wkly eq indx data joined'!$1:$1,0)+1)</f>
        <v>1944.56</v>
      </c>
      <c r="M697" s="9" cm="1">
        <f t="array" aca="1" ref="M697" ca="1">INDEX('Wkly eq indx data joined'!$A$1:$AJ$1150,MATCH('Wkly eq indx data aligned'!$A697,OFFSET(INDIRECT(ADDRESS(1,MATCH(M$1,'Wkly eq indx data joined'!$1:$1,0),1,1,$A$1)),,,1150,1),0),MATCH(M$1,'Wkly eq indx data joined'!$1:$1,0)+1)</f>
        <v>54252</v>
      </c>
      <c r="N697" s="9" cm="1">
        <f t="array" aca="1" ref="N697" ca="1">INDEX('Wkly eq indx data joined'!$A$1:$AJ$1150,MATCH('Wkly eq indx data aligned'!$A697,OFFSET(INDIRECT(ADDRESS(1,MATCH(N$1,'Wkly eq indx data joined'!$1:$1,0),1,1,$A$1)),,,1150,1),0),MATCH(N$1,'Wkly eq indx data joined'!$1:$1,0)+1)</f>
        <v>3861.35</v>
      </c>
      <c r="O697" s="13" cm="1">
        <f t="array" aca="1" ref="O697" ca="1">INDEX('Wkly eq indx data joined'!$A$1:$AJ$1150,MATCH('Wkly eq indx data aligned'!$A697+1,OFFSET(INDIRECT(ADDRESS(1,MATCH(O$1,'Wkly eq indx data joined'!$1:$1,0),1,1,$A$1)),,,1150,1),0),MATCH(O$1,'Wkly eq indx data joined'!$1:$1,0)+1)</f>
        <v>8022.06</v>
      </c>
      <c r="P697" s="12" cm="1">
        <f t="array" aca="1" ref="P697" ca="1">INDEX('Wkly eq indx data joined'!$A$1:$AJ$1150,MATCH('Wkly eq indx data aligned'!$A697+2,OFFSET(INDIRECT(ADDRESS(1,MATCH(P$1,'Wkly eq indx data joined'!$1:$1,0),1,1,$A$1)),,,1150,1),0),MATCH(P$1,'Wkly eq indx data joined'!$1:$1,0)+1)</f>
        <v>5871.45</v>
      </c>
      <c r="Q697" s="9" cm="1">
        <f t="array" aca="1" ref="Q697" ca="1">INDEX('Wkly eq indx data joined'!$A$1:$AJ$1150,MATCH('Wkly eq indx data aligned'!$A697,OFFSET(INDIRECT(ADDRESS(1,MATCH(Q$1,'Wkly eq indx data joined'!$1:$1,0),1,1,$A$1)),,,1150,1),0),MATCH(Q$1,'Wkly eq indx data joined'!$1:$1,0)+1)</f>
        <v>351.5</v>
      </c>
      <c r="R697" s="12" cm="1">
        <f t="array" aca="1" ref="R697" ca="1">INDEX('Wkly eq indx data joined'!$A$1:$AJ$1150,MATCH('Wkly eq indx data aligned'!$A697+2,OFFSET(INDIRECT(ADDRESS(1,MATCH(R$1,'Wkly eq indx data joined'!$1:$1,0),1,1,$A$1)),,,1150,1),0),MATCH(R$1,'Wkly eq indx data joined'!$1:$1,0)+1)</f>
        <v>1372.04</v>
      </c>
      <c r="S697" s="9" cm="1">
        <f t="array" aca="1" ref="S697" ca="1">INDEX('Wkly eq indx data joined'!$A$1:$AJ$1150,MATCH('Wkly eq indx data aligned'!$A697,OFFSET(INDIRECT(ADDRESS(1,MATCH(S$1,'Wkly eq indx data joined'!$1:$1,0),1,1,$A$1)),,,1150,1),0),MATCH(S$1,'Wkly eq indx data joined'!$1:$1,0)+1)</f>
        <v>34427.08</v>
      </c>
    </row>
    <row r="698" spans="1:19" x14ac:dyDescent="0.25">
      <c r="A698" s="4">
        <f t="shared" si="10"/>
        <v>41397</v>
      </c>
      <c r="B698" s="9" cm="1">
        <f t="array" aca="1" ref="B698" ca="1">INDEX('Wkly eq indx data joined'!$A$1:$AJ$1150,MATCH('Wkly eq indx data aligned'!$A698,OFFSET(INDIRECT(ADDRESS(1,MATCH(B$1,'Wkly eq indx data joined'!$1:$1,0),1,1,$A$1)),,,1150,1),0),MATCH(B$1,'Wkly eq indx data joined'!$1:$1,0)+1)</f>
        <v>5129.4989999999998</v>
      </c>
      <c r="C698" s="9" cm="1">
        <f t="array" aca="1" ref="C698" ca="1">INDEX('Wkly eq indx data joined'!$A$1:$AJ$1150,MATCH('Wkly eq indx data aligned'!$A698,OFFSET(INDIRECT(ADDRESS(1,MATCH(C$1,'Wkly eq indx data joined'!$1:$1,0),1,1,$A$1)),,,1150,1),0),MATCH(C$1,'Wkly eq indx data joined'!$1:$1,0)+1)</f>
        <v>13694.04</v>
      </c>
      <c r="D698" s="18" cm="1">
        <f t="array" aca="1" ref="D698" ca="1">IFERROR(INDEX('Wkly eq indx data joined'!$A$1:$AJ$1150,MATCH('Wkly eq indx data aligned'!$A698,OFFSET(INDIRECT(ADDRESS(1,MATCH(D$1,'Wkly eq indx data joined'!$1:$1,0),1,1,$A$1)),,,1150,1),0),MATCH(D$1,'Wkly eq indx data joined'!$1:$1,0)+1),D697)</f>
        <v>2205.4969999999998</v>
      </c>
      <c r="E698" s="9" cm="1">
        <f t="array" aca="1" ref="E698" ca="1">INDEX('Wkly eq indx data joined'!$A$1:$AJ$1150,MATCH('Wkly eq indx data aligned'!$A698,OFFSET(INDIRECT(ADDRESS(1,MATCH(E$1,'Wkly eq indx data joined'!$1:$1,0),1,1,$A$1)),,,1150,1),0),MATCH(E$1,'Wkly eq indx data joined'!$1:$1,0)+1)</f>
        <v>12438.03</v>
      </c>
      <c r="F698" s="9" cm="1">
        <f t="array" aca="1" ref="F698" ca="1">INDEX('Wkly eq indx data joined'!$A$1:$AJ$1150,MATCH('Wkly eq indx data aligned'!$A698,OFFSET(INDIRECT(ADDRESS(1,MATCH(F$1,'Wkly eq indx data joined'!$1:$1,0),1,1,$A$1)),,,1150,1),0),MATCH(F$1,'Wkly eq indx data joined'!$1:$1,0)+1)</f>
        <v>7937.61</v>
      </c>
      <c r="G698" s="9" cm="1">
        <f t="array" aca="1" ref="G698" ca="1">INDEX('Wkly eq indx data joined'!$A$1:$AJ$1150,MATCH('Wkly eq indx data aligned'!$A698,OFFSET(INDIRECT(ADDRESS(1,MATCH(G$1,'Wkly eq indx data joined'!$1:$1,0),1,1,$A$1)),,,1150,1),0),MATCH(G$1,'Wkly eq indx data joined'!$1:$1,0)+1)</f>
        <v>1614.42</v>
      </c>
      <c r="H698" s="9" cm="1">
        <f t="array" aca="1" ref="H698" ca="1">INDEX('Wkly eq indx data joined'!$A$1:$AJ$1150,MATCH('Wkly eq indx data aligned'!$A698,OFFSET(INDIRECT(ADDRESS(1,MATCH(H$1,'Wkly eq indx data joined'!$1:$1,0),1,1,$A$1)),,,1150,1),0),MATCH(H$1,'Wkly eq indx data joined'!$1:$1,0)+1)</f>
        <v>6521.46</v>
      </c>
      <c r="I698" s="9" cm="1">
        <f t="array" aca="1" ref="I698" ca="1">INDEX('Wkly eq indx data joined'!$A$1:$AJ$1150,MATCH('Wkly eq indx data aligned'!$A698,OFFSET(INDIRECT(ADDRESS(1,MATCH(I$1,'Wkly eq indx data joined'!$1:$1,0),1,1,$A$1)),,,1150,1),0),MATCH(I$1,'Wkly eq indx data joined'!$1:$1,0)+1)</f>
        <v>22689.96</v>
      </c>
      <c r="J698" s="9" cm="1">
        <f t="array" aca="1" ref="J698" ca="1">INDEX('Wkly eq indx data joined'!$A$1:$AJ$1150,MATCH('Wkly eq indx data aligned'!$A698,OFFSET(INDIRECT(ADDRESS(1,MATCH(J$1,'Wkly eq indx data joined'!$1:$1,0),1,1,$A$1)),,,1150,1),0),MATCH(J$1,'Wkly eq indx data joined'!$1:$1,0)+1)</f>
        <v>3912.95</v>
      </c>
      <c r="K698" s="9" cm="1">
        <f t="array" aca="1" ref="K698" ca="1">INDEX('Wkly eq indx data joined'!$A$1:$AJ$1150,MATCH('Wkly eq indx data aligned'!$A698,OFFSET(INDIRECT(ADDRESS(1,MATCH(K$1,'Wkly eq indx data joined'!$1:$1,0),1,1,$A$1)),,,1150,1),0),MATCH(K$1,'Wkly eq indx data joined'!$1:$1,0)+1)</f>
        <v>8122.29</v>
      </c>
      <c r="L698" s="12" cm="1">
        <f t="array" aca="1" ref="L698" ca="1">INDEX('Wkly eq indx data joined'!$A$1:$AJ$1150,MATCH('Wkly eq indx data aligned'!$A698+2,OFFSET(INDIRECT(ADDRESS(1,MATCH(L$1,'Wkly eq indx data joined'!$1:$1,0),1,1,$A$1)),,,1150,1),0),MATCH(L$1,'Wkly eq indx data joined'!$1:$1,0)+1)</f>
        <v>1965.71</v>
      </c>
      <c r="M698" s="9" cm="1">
        <f t="array" aca="1" ref="M698" ca="1">INDEX('Wkly eq indx data joined'!$A$1:$AJ$1150,MATCH('Wkly eq indx data aligned'!$A698,OFFSET(INDIRECT(ADDRESS(1,MATCH(M$1,'Wkly eq indx data joined'!$1:$1,0),1,1,$A$1)),,,1150,1),0),MATCH(M$1,'Wkly eq indx data joined'!$1:$1,0)+1)</f>
        <v>55488.1</v>
      </c>
      <c r="N698" s="9" cm="1">
        <f t="array" aca="1" ref="N698" ca="1">INDEX('Wkly eq indx data joined'!$A$1:$AJ$1150,MATCH('Wkly eq indx data aligned'!$A698,OFFSET(INDIRECT(ADDRESS(1,MATCH(N$1,'Wkly eq indx data joined'!$1:$1,0),1,1,$A$1)),,,1150,1),0),MATCH(N$1,'Wkly eq indx data joined'!$1:$1,0)+1)</f>
        <v>3940.82</v>
      </c>
      <c r="O698" s="13" cm="1">
        <f t="array" aca="1" ref="O698" ca="1">INDEX('Wkly eq indx data joined'!$A$1:$AJ$1150,MATCH('Wkly eq indx data aligned'!$A698+1,OFFSET(INDIRECT(ADDRESS(1,MATCH(O$1,'Wkly eq indx data joined'!$1:$1,0),1,1,$A$1)),,,1150,1),0),MATCH(O$1,'Wkly eq indx data joined'!$1:$1,0)+1)</f>
        <v>8135.03</v>
      </c>
      <c r="P698" s="12" cm="1">
        <f t="array" aca="1" ref="P698" ca="1">INDEX('Wkly eq indx data joined'!$A$1:$AJ$1150,MATCH('Wkly eq indx data aligned'!$A698+2,OFFSET(INDIRECT(ADDRESS(1,MATCH(P$1,'Wkly eq indx data joined'!$1:$1,0),1,1,$A$1)),,,1150,1),0),MATCH(P$1,'Wkly eq indx data joined'!$1:$1,0)+1)</f>
        <v>5944</v>
      </c>
      <c r="Q698" s="9" cm="1">
        <f t="array" aca="1" ref="Q698" ca="1">INDEX('Wkly eq indx data joined'!$A$1:$AJ$1150,MATCH('Wkly eq indx data aligned'!$A698,OFFSET(INDIRECT(ADDRESS(1,MATCH(Q$1,'Wkly eq indx data joined'!$1:$1,0),1,1,$A$1)),,,1150,1),0),MATCH(Q$1,'Wkly eq indx data joined'!$1:$1,0)+1)</f>
        <v>357.61</v>
      </c>
      <c r="R698" s="12" cm="1">
        <f t="array" aca="1" ref="R698" ca="1">INDEX('Wkly eq indx data joined'!$A$1:$AJ$1150,MATCH('Wkly eq indx data aligned'!$A698+2,OFFSET(INDIRECT(ADDRESS(1,MATCH(R$1,'Wkly eq indx data joined'!$1:$1,0),1,1,$A$1)),,,1150,1),0),MATCH(R$1,'Wkly eq indx data joined'!$1:$1,0)+1)</f>
        <v>1408.03</v>
      </c>
      <c r="S698" s="9" cm="1">
        <f t="array" aca="1" ref="S698" ca="1">INDEX('Wkly eq indx data joined'!$A$1:$AJ$1150,MATCH('Wkly eq indx data aligned'!$A698,OFFSET(INDIRECT(ADDRESS(1,MATCH(S$1,'Wkly eq indx data joined'!$1:$1,0),1,1,$A$1)),,,1150,1),0),MATCH(S$1,'Wkly eq indx data joined'!$1:$1,0)+1)</f>
        <v>34963.97</v>
      </c>
    </row>
    <row r="699" spans="1:19" x14ac:dyDescent="0.25">
      <c r="A699" s="4">
        <f t="shared" si="10"/>
        <v>41404</v>
      </c>
      <c r="B699" s="9" cm="1">
        <f t="array" aca="1" ref="B699" ca="1">INDEX('Wkly eq indx data joined'!$A$1:$AJ$1150,MATCH('Wkly eq indx data aligned'!$A699,OFFSET(INDIRECT(ADDRESS(1,MATCH(B$1,'Wkly eq indx data joined'!$1:$1,0),1,1,$A$1)),,,1150,1),0),MATCH(B$1,'Wkly eq indx data joined'!$1:$1,0)+1)</f>
        <v>5206.0910000000003</v>
      </c>
      <c r="C699" s="9" cm="1">
        <f t="array" aca="1" ref="C699" ca="1">INDEX('Wkly eq indx data joined'!$A$1:$AJ$1150,MATCH('Wkly eq indx data aligned'!$A699,OFFSET(INDIRECT(ADDRESS(1,MATCH(C$1,'Wkly eq indx data joined'!$1:$1,0),1,1,$A$1)),,,1150,1),0),MATCH(C$1,'Wkly eq indx data joined'!$1:$1,0)+1)</f>
        <v>14607.54</v>
      </c>
      <c r="D699" s="18" cm="1">
        <f t="array" aca="1" ref="D699" ca="1">IFERROR(INDEX('Wkly eq indx data joined'!$A$1:$AJ$1150,MATCH('Wkly eq indx data aligned'!$A699,OFFSET(INDIRECT(ADDRESS(1,MATCH(D$1,'Wkly eq indx data joined'!$1:$1,0),1,1,$A$1)),,,1150,1),0),MATCH(D$1,'Wkly eq indx data joined'!$1:$1,0)+1),D698)</f>
        <v>2246.8310000000001</v>
      </c>
      <c r="E699" s="9" cm="1">
        <f t="array" aca="1" ref="E699" ca="1">INDEX('Wkly eq indx data joined'!$A$1:$AJ$1150,MATCH('Wkly eq indx data aligned'!$A699,OFFSET(INDIRECT(ADDRESS(1,MATCH(E$1,'Wkly eq indx data joined'!$1:$1,0),1,1,$A$1)),,,1150,1),0),MATCH(E$1,'Wkly eq indx data joined'!$1:$1,0)+1)</f>
        <v>12589.09</v>
      </c>
      <c r="F699" s="9" cm="1">
        <f t="array" aca="1" ref="F699" ca="1">INDEX('Wkly eq indx data joined'!$A$1:$AJ$1150,MATCH('Wkly eq indx data aligned'!$A699,OFFSET(INDIRECT(ADDRESS(1,MATCH(F$1,'Wkly eq indx data joined'!$1:$1,0),1,1,$A$1)),,,1150,1),0),MATCH(F$1,'Wkly eq indx data joined'!$1:$1,0)+1)</f>
        <v>8177.85</v>
      </c>
      <c r="G699" s="9" cm="1">
        <f t="array" aca="1" ref="G699" ca="1">INDEX('Wkly eq indx data joined'!$A$1:$AJ$1150,MATCH('Wkly eq indx data aligned'!$A699,OFFSET(INDIRECT(ADDRESS(1,MATCH(G$1,'Wkly eq indx data joined'!$1:$1,0),1,1,$A$1)),,,1150,1),0),MATCH(G$1,'Wkly eq indx data joined'!$1:$1,0)+1)</f>
        <v>1633.7</v>
      </c>
      <c r="H699" s="9" cm="1">
        <f t="array" aca="1" ref="H699" ca="1">INDEX('Wkly eq indx data joined'!$A$1:$AJ$1150,MATCH('Wkly eq indx data aligned'!$A699,OFFSET(INDIRECT(ADDRESS(1,MATCH(H$1,'Wkly eq indx data joined'!$1:$1,0),1,1,$A$1)),,,1150,1),0),MATCH(H$1,'Wkly eq indx data joined'!$1:$1,0)+1)</f>
        <v>6624.98</v>
      </c>
      <c r="I699" s="9" cm="1">
        <f t="array" aca="1" ref="I699" ca="1">INDEX('Wkly eq indx data joined'!$A$1:$AJ$1150,MATCH('Wkly eq indx data aligned'!$A699,OFFSET(INDIRECT(ADDRESS(1,MATCH(I$1,'Wkly eq indx data joined'!$1:$1,0),1,1,$A$1)),,,1150,1),0),MATCH(I$1,'Wkly eq indx data joined'!$1:$1,0)+1)</f>
        <v>23321.22</v>
      </c>
      <c r="J699" s="9" cm="1">
        <f t="array" aca="1" ref="J699" ca="1">INDEX('Wkly eq indx data joined'!$A$1:$AJ$1150,MATCH('Wkly eq indx data aligned'!$A699,OFFSET(INDIRECT(ADDRESS(1,MATCH(J$1,'Wkly eq indx data joined'!$1:$1,0),1,1,$A$1)),,,1150,1),0),MATCH(J$1,'Wkly eq indx data joined'!$1:$1,0)+1)</f>
        <v>3953.83</v>
      </c>
      <c r="K699" s="9" cm="1">
        <f t="array" aca="1" ref="K699" ca="1">INDEX('Wkly eq indx data joined'!$A$1:$AJ$1150,MATCH('Wkly eq indx data aligned'!$A699,OFFSET(INDIRECT(ADDRESS(1,MATCH(K$1,'Wkly eq indx data joined'!$1:$1,0),1,1,$A$1)),,,1150,1),0),MATCH(K$1,'Wkly eq indx data joined'!$1:$1,0)+1)</f>
        <v>8278.59</v>
      </c>
      <c r="L699" s="12" cm="1">
        <f t="array" aca="1" ref="L699" ca="1">INDEX('Wkly eq indx data joined'!$A$1:$AJ$1150,MATCH('Wkly eq indx data aligned'!$A699+2,OFFSET(INDIRECT(ADDRESS(1,MATCH(L$1,'Wkly eq indx data joined'!$1:$1,0),1,1,$A$1)),,,1150,1),0),MATCH(L$1,'Wkly eq indx data joined'!$1:$1,0)+1)</f>
        <v>1944.75</v>
      </c>
      <c r="M699" s="9" cm="1">
        <f t="array" aca="1" ref="M699" ca="1">INDEX('Wkly eq indx data joined'!$A$1:$AJ$1150,MATCH('Wkly eq indx data aligned'!$A699,OFFSET(INDIRECT(ADDRESS(1,MATCH(M$1,'Wkly eq indx data joined'!$1:$1,0),1,1,$A$1)),,,1150,1),0),MATCH(M$1,'Wkly eq indx data joined'!$1:$1,0)+1)</f>
        <v>55107.8</v>
      </c>
      <c r="N699" s="9" cm="1">
        <f t="array" aca="1" ref="N699" ca="1">INDEX('Wkly eq indx data joined'!$A$1:$AJ$1150,MATCH('Wkly eq indx data aligned'!$A699,OFFSET(INDIRECT(ADDRESS(1,MATCH(N$1,'Wkly eq indx data joined'!$1:$1,0),1,1,$A$1)),,,1150,1),0),MATCH(N$1,'Wkly eq indx data joined'!$1:$1,0)+1)</f>
        <v>3964.79</v>
      </c>
      <c r="O699" s="13" cm="1">
        <f t="array" aca="1" ref="O699" ca="1">INDEX('Wkly eq indx data joined'!$A$1:$AJ$1150,MATCH('Wkly eq indx data aligned'!$A699+1,OFFSET(INDIRECT(ADDRESS(1,MATCH(O$1,'Wkly eq indx data joined'!$1:$1,0),1,1,$A$1)),,,1150,1),0),MATCH(O$1,'Wkly eq indx data joined'!$1:$1,0)+1)</f>
        <v>8280.26</v>
      </c>
      <c r="P699" s="12" cm="1">
        <f t="array" aca="1" ref="P699" ca="1">INDEX('Wkly eq indx data joined'!$A$1:$AJ$1150,MATCH('Wkly eq indx data aligned'!$A699+2,OFFSET(INDIRECT(ADDRESS(1,MATCH(P$1,'Wkly eq indx data joined'!$1:$1,0),1,1,$A$1)),,,1150,1),0),MATCH(P$1,'Wkly eq indx data joined'!$1:$1,0)+1)</f>
        <v>6107.25</v>
      </c>
      <c r="Q699" s="9" cm="1">
        <f t="array" aca="1" ref="Q699" ca="1">INDEX('Wkly eq indx data joined'!$A$1:$AJ$1150,MATCH('Wkly eq indx data aligned'!$A699,OFFSET(INDIRECT(ADDRESS(1,MATCH(Q$1,'Wkly eq indx data joined'!$1:$1,0),1,1,$A$1)),,,1150,1),0),MATCH(Q$1,'Wkly eq indx data joined'!$1:$1,0)+1)</f>
        <v>361.17</v>
      </c>
      <c r="R699" s="12" cm="1">
        <f t="array" aca="1" ref="R699" ca="1">INDEX('Wkly eq indx data joined'!$A$1:$AJ$1150,MATCH('Wkly eq indx data aligned'!$A699+2,OFFSET(INDIRECT(ADDRESS(1,MATCH(R$1,'Wkly eq indx data joined'!$1:$1,0),1,1,$A$1)),,,1150,1),0),MATCH(R$1,'Wkly eq indx data joined'!$1:$1,0)+1)</f>
        <v>1426.25</v>
      </c>
      <c r="S699" s="9" cm="1">
        <f t="array" aca="1" ref="S699" ca="1">INDEX('Wkly eq indx data joined'!$A$1:$AJ$1150,MATCH('Wkly eq indx data aligned'!$A699,OFFSET(INDIRECT(ADDRESS(1,MATCH(S$1,'Wkly eq indx data joined'!$1:$1,0),1,1,$A$1)),,,1150,1),0),MATCH(S$1,'Wkly eq indx data joined'!$1:$1,0)+1)</f>
        <v>35579.82</v>
      </c>
    </row>
    <row r="700" spans="1:19" x14ac:dyDescent="0.25">
      <c r="A700" s="4">
        <f t="shared" si="10"/>
        <v>41411</v>
      </c>
      <c r="B700" s="9" cm="1">
        <f t="array" aca="1" ref="B700" ca="1">INDEX('Wkly eq indx data joined'!$A$1:$AJ$1150,MATCH('Wkly eq indx data aligned'!$A700,OFFSET(INDIRECT(ADDRESS(1,MATCH(B$1,'Wkly eq indx data joined'!$1:$1,0),1,1,$A$1)),,,1150,1),0),MATCH(B$1,'Wkly eq indx data joined'!$1:$1,0)+1)</f>
        <v>5180.7740000000003</v>
      </c>
      <c r="C700" s="9" cm="1">
        <f t="array" aca="1" ref="C700" ca="1">INDEX('Wkly eq indx data joined'!$A$1:$AJ$1150,MATCH('Wkly eq indx data aligned'!$A700,OFFSET(INDIRECT(ADDRESS(1,MATCH(C$1,'Wkly eq indx data joined'!$1:$1,0),1,1,$A$1)),,,1150,1),0),MATCH(C$1,'Wkly eq indx data joined'!$1:$1,0)+1)</f>
        <v>15138.12</v>
      </c>
      <c r="D700" s="18" cm="1">
        <f t="array" aca="1" ref="D700" ca="1">IFERROR(INDEX('Wkly eq indx data joined'!$A$1:$AJ$1150,MATCH('Wkly eq indx data aligned'!$A700,OFFSET(INDIRECT(ADDRESS(1,MATCH(D$1,'Wkly eq indx data joined'!$1:$1,0),1,1,$A$1)),,,1150,1),0),MATCH(D$1,'Wkly eq indx data joined'!$1:$1,0)+1),D699)</f>
        <v>2282.87</v>
      </c>
      <c r="E700" s="9" cm="1">
        <f t="array" aca="1" ref="E700" ca="1">INDEX('Wkly eq indx data joined'!$A$1:$AJ$1150,MATCH('Wkly eq indx data aligned'!$A700,OFFSET(INDIRECT(ADDRESS(1,MATCH(E$1,'Wkly eq indx data joined'!$1:$1,0),1,1,$A$1)),,,1150,1),0),MATCH(E$1,'Wkly eq indx data joined'!$1:$1,0)+1)</f>
        <v>12613.05</v>
      </c>
      <c r="F700" s="9" cm="1">
        <f t="array" aca="1" ref="F700" ca="1">INDEX('Wkly eq indx data joined'!$A$1:$AJ$1150,MATCH('Wkly eq indx data aligned'!$A700,OFFSET(INDIRECT(ADDRESS(1,MATCH(F$1,'Wkly eq indx data joined'!$1:$1,0),1,1,$A$1)),,,1150,1),0),MATCH(F$1,'Wkly eq indx data joined'!$1:$1,0)+1)</f>
        <v>8280.25</v>
      </c>
      <c r="G700" s="9" cm="1">
        <f t="array" aca="1" ref="G700" ca="1">INDEX('Wkly eq indx data joined'!$A$1:$AJ$1150,MATCH('Wkly eq indx data aligned'!$A700,OFFSET(INDIRECT(ADDRESS(1,MATCH(G$1,'Wkly eq indx data joined'!$1:$1,0),1,1,$A$1)),,,1150,1),0),MATCH(G$1,'Wkly eq indx data joined'!$1:$1,0)+1)</f>
        <v>1667.47</v>
      </c>
      <c r="H700" s="9" cm="1">
        <f t="array" aca="1" ref="H700" ca="1">INDEX('Wkly eq indx data joined'!$A$1:$AJ$1150,MATCH('Wkly eq indx data aligned'!$A700,OFFSET(INDIRECT(ADDRESS(1,MATCH(H$1,'Wkly eq indx data joined'!$1:$1,0),1,1,$A$1)),,,1150,1),0),MATCH(H$1,'Wkly eq indx data joined'!$1:$1,0)+1)</f>
        <v>6723.06</v>
      </c>
      <c r="I700" s="9" cm="1">
        <f t="array" aca="1" ref="I700" ca="1">INDEX('Wkly eq indx data joined'!$A$1:$AJ$1150,MATCH('Wkly eq indx data aligned'!$A700,OFFSET(INDIRECT(ADDRESS(1,MATCH(I$1,'Wkly eq indx data joined'!$1:$1,0),1,1,$A$1)),,,1150,1),0),MATCH(I$1,'Wkly eq indx data joined'!$1:$1,0)+1)</f>
        <v>23082.68</v>
      </c>
      <c r="J700" s="9" cm="1">
        <f t="array" aca="1" ref="J700" ca="1">INDEX('Wkly eq indx data joined'!$A$1:$AJ$1150,MATCH('Wkly eq indx data aligned'!$A700,OFFSET(INDIRECT(ADDRESS(1,MATCH(J$1,'Wkly eq indx data joined'!$1:$1,0),1,1,$A$1)),,,1150,1),0),MATCH(J$1,'Wkly eq indx data joined'!$1:$1,0)+1)</f>
        <v>4001.27</v>
      </c>
      <c r="K700" s="9" cm="1">
        <f t="array" aca="1" ref="K700" ca="1">INDEX('Wkly eq indx data joined'!$A$1:$AJ$1150,MATCH('Wkly eq indx data aligned'!$A700,OFFSET(INDIRECT(ADDRESS(1,MATCH(K$1,'Wkly eq indx data joined'!$1:$1,0),1,1,$A$1)),,,1150,1),0),MATCH(K$1,'Wkly eq indx data joined'!$1:$1,0)+1)</f>
        <v>8398</v>
      </c>
      <c r="L700" s="12" cm="1">
        <f t="array" aca="1" ref="L700" ca="1">INDEX('Wkly eq indx data joined'!$A$1:$AJ$1150,MATCH('Wkly eq indx data aligned'!$A700+2,OFFSET(INDIRECT(ADDRESS(1,MATCH(L$1,'Wkly eq indx data joined'!$1:$1,0),1,1,$A$1)),,,1150,1),0),MATCH(L$1,'Wkly eq indx data joined'!$1:$1,0)+1)</f>
        <v>1986.81</v>
      </c>
      <c r="M700" s="9" cm="1">
        <f t="array" aca="1" ref="M700" ca="1">INDEX('Wkly eq indx data joined'!$A$1:$AJ$1150,MATCH('Wkly eq indx data aligned'!$A700,OFFSET(INDIRECT(ADDRESS(1,MATCH(M$1,'Wkly eq indx data joined'!$1:$1,0),1,1,$A$1)),,,1150,1),0),MATCH(M$1,'Wkly eq indx data joined'!$1:$1,0)+1)</f>
        <v>55164.3</v>
      </c>
      <c r="N700" s="9" cm="1">
        <f t="array" aca="1" ref="N700" ca="1">INDEX('Wkly eq indx data joined'!$A$1:$AJ$1150,MATCH('Wkly eq indx data aligned'!$A700,OFFSET(INDIRECT(ADDRESS(1,MATCH(N$1,'Wkly eq indx data joined'!$1:$1,0),1,1,$A$1)),,,1150,1),0),MATCH(N$1,'Wkly eq indx data joined'!$1:$1,0)+1)</f>
        <v>4004.57</v>
      </c>
      <c r="O700" s="13" cm="1">
        <f t="array" aca="1" ref="O700" ca="1">INDEX('Wkly eq indx data joined'!$A$1:$AJ$1150,MATCH('Wkly eq indx data aligned'!$A700+1,OFFSET(INDIRECT(ADDRESS(1,MATCH(O$1,'Wkly eq indx data joined'!$1:$1,0),1,1,$A$1)),,,1150,1),0),MATCH(O$1,'Wkly eq indx data joined'!$1:$1,0)+1)</f>
        <v>8368.19</v>
      </c>
      <c r="P700" s="12" cm="1">
        <f t="array" aca="1" ref="P700" ca="1">INDEX('Wkly eq indx data joined'!$A$1:$AJ$1150,MATCH('Wkly eq indx data aligned'!$A700+2,OFFSET(INDIRECT(ADDRESS(1,MATCH(P$1,'Wkly eq indx data joined'!$1:$1,0),1,1,$A$1)),,,1150,1),0),MATCH(P$1,'Wkly eq indx data joined'!$1:$1,0)+1)</f>
        <v>6187.3</v>
      </c>
      <c r="Q700" s="9" cm="1">
        <f t="array" aca="1" ref="Q700" ca="1">INDEX('Wkly eq indx data joined'!$A$1:$AJ$1150,MATCH('Wkly eq indx data aligned'!$A700,OFFSET(INDIRECT(ADDRESS(1,MATCH(Q$1,'Wkly eq indx data joined'!$1:$1,0),1,1,$A$1)),,,1150,1),0),MATCH(Q$1,'Wkly eq indx data joined'!$1:$1,0)+1)</f>
        <v>368.08</v>
      </c>
      <c r="R700" s="12" cm="1">
        <f t="array" aca="1" ref="R700" ca="1">INDEX('Wkly eq indx data joined'!$A$1:$AJ$1150,MATCH('Wkly eq indx data aligned'!$A700+2,OFFSET(INDIRECT(ADDRESS(1,MATCH(R$1,'Wkly eq indx data joined'!$1:$1,0),1,1,$A$1)),,,1150,1),0),MATCH(R$1,'Wkly eq indx data joined'!$1:$1,0)+1)</f>
        <v>1401.79</v>
      </c>
      <c r="S700" s="9" cm="1">
        <f t="array" aca="1" ref="S700" ca="1">INDEX('Wkly eq indx data joined'!$A$1:$AJ$1150,MATCH('Wkly eq indx data aligned'!$A700,OFFSET(INDIRECT(ADDRESS(1,MATCH(S$1,'Wkly eq indx data joined'!$1:$1,0),1,1,$A$1)),,,1150,1),0),MATCH(S$1,'Wkly eq indx data joined'!$1:$1,0)+1)</f>
        <v>36771.800000000003</v>
      </c>
    </row>
    <row r="701" spans="1:19" x14ac:dyDescent="0.25">
      <c r="A701" s="4">
        <f t="shared" si="10"/>
        <v>41418</v>
      </c>
      <c r="B701" s="9" cm="1">
        <f t="array" aca="1" ref="B701" ca="1">INDEX('Wkly eq indx data joined'!$A$1:$AJ$1150,MATCH('Wkly eq indx data aligned'!$A701,OFFSET(INDIRECT(ADDRESS(1,MATCH(B$1,'Wkly eq indx data joined'!$1:$1,0),1,1,$A$1)),,,1150,1),0),MATCH(B$1,'Wkly eq indx data joined'!$1:$1,0)+1)</f>
        <v>4983.4989999999998</v>
      </c>
      <c r="C701" s="9" cm="1">
        <f t="array" aca="1" ref="C701" ca="1">INDEX('Wkly eq indx data joined'!$A$1:$AJ$1150,MATCH('Wkly eq indx data aligned'!$A701,OFFSET(INDIRECT(ADDRESS(1,MATCH(C$1,'Wkly eq indx data joined'!$1:$1,0),1,1,$A$1)),,,1150,1),0),MATCH(C$1,'Wkly eq indx data joined'!$1:$1,0)+1)</f>
        <v>14612.45</v>
      </c>
      <c r="D701" s="18" cm="1">
        <f t="array" aca="1" ref="D701" ca="1">IFERROR(INDEX('Wkly eq indx data joined'!$A$1:$AJ$1150,MATCH('Wkly eq indx data aligned'!$A701,OFFSET(INDIRECT(ADDRESS(1,MATCH(D$1,'Wkly eq indx data joined'!$1:$1,0),1,1,$A$1)),,,1150,1),0),MATCH(D$1,'Wkly eq indx data joined'!$1:$1,0)+1),D700)</f>
        <v>2288.5329999999999</v>
      </c>
      <c r="E701" s="9" cm="1">
        <f t="array" aca="1" ref="E701" ca="1">INDEX('Wkly eq indx data joined'!$A$1:$AJ$1150,MATCH('Wkly eq indx data aligned'!$A701,OFFSET(INDIRECT(ADDRESS(1,MATCH(E$1,'Wkly eq indx data joined'!$1:$1,0),1,1,$A$1)),,,1150,1),0),MATCH(E$1,'Wkly eq indx data joined'!$1:$1,0)+1)</f>
        <v>12667.22</v>
      </c>
      <c r="F701" s="9" cm="1">
        <f t="array" aca="1" ref="F701" ca="1">INDEX('Wkly eq indx data joined'!$A$1:$AJ$1150,MATCH('Wkly eq indx data aligned'!$A701,OFFSET(INDIRECT(ADDRESS(1,MATCH(F$1,'Wkly eq indx data joined'!$1:$1,0),1,1,$A$1)),,,1150,1),0),MATCH(F$1,'Wkly eq indx data joined'!$1:$1,0)+1)</f>
        <v>8168.78</v>
      </c>
      <c r="G701" s="9" cm="1">
        <f t="array" aca="1" ref="G701" ca="1">INDEX('Wkly eq indx data joined'!$A$1:$AJ$1150,MATCH('Wkly eq indx data aligned'!$A701,OFFSET(INDIRECT(ADDRESS(1,MATCH(G$1,'Wkly eq indx data joined'!$1:$1,0),1,1,$A$1)),,,1150,1),0),MATCH(G$1,'Wkly eq indx data joined'!$1:$1,0)+1)</f>
        <v>1649.6</v>
      </c>
      <c r="H701" s="9" cm="1">
        <f t="array" aca="1" ref="H701" ca="1">INDEX('Wkly eq indx data joined'!$A$1:$AJ$1150,MATCH('Wkly eq indx data aligned'!$A701,OFFSET(INDIRECT(ADDRESS(1,MATCH(H$1,'Wkly eq indx data joined'!$1:$1,0),1,1,$A$1)),,,1150,1),0),MATCH(H$1,'Wkly eq indx data joined'!$1:$1,0)+1)</f>
        <v>6654.34</v>
      </c>
      <c r="I701" s="9" cm="1">
        <f t="array" aca="1" ref="I701" ca="1">INDEX('Wkly eq indx data joined'!$A$1:$AJ$1150,MATCH('Wkly eq indx data aligned'!$A701,OFFSET(INDIRECT(ADDRESS(1,MATCH(I$1,'Wkly eq indx data joined'!$1:$1,0),1,1,$A$1)),,,1150,1),0),MATCH(I$1,'Wkly eq indx data joined'!$1:$1,0)+1)</f>
        <v>22618.67</v>
      </c>
      <c r="J701" s="9" cm="1">
        <f t="array" aca="1" ref="J701" ca="1">INDEX('Wkly eq indx data joined'!$A$1:$AJ$1150,MATCH('Wkly eq indx data aligned'!$A701,OFFSET(INDIRECT(ADDRESS(1,MATCH(J$1,'Wkly eq indx data joined'!$1:$1,0),1,1,$A$1)),,,1150,1),0),MATCH(J$1,'Wkly eq indx data joined'!$1:$1,0)+1)</f>
        <v>3956.79</v>
      </c>
      <c r="K701" s="9" cm="1">
        <f t="array" aca="1" ref="K701" ca="1">INDEX('Wkly eq indx data joined'!$A$1:$AJ$1150,MATCH('Wkly eq indx data aligned'!$A701,OFFSET(INDIRECT(ADDRESS(1,MATCH(K$1,'Wkly eq indx data joined'!$1:$1,0),1,1,$A$1)),,,1150,1),0),MATCH(K$1,'Wkly eq indx data joined'!$1:$1,0)+1)</f>
        <v>8305.32</v>
      </c>
      <c r="L701" s="12" cm="1">
        <f t="array" aca="1" ref="L701" ca="1">INDEX('Wkly eq indx data joined'!$A$1:$AJ$1150,MATCH('Wkly eq indx data aligned'!$A701+2,OFFSET(INDIRECT(ADDRESS(1,MATCH(L$1,'Wkly eq indx data joined'!$1:$1,0),1,1,$A$1)),,,1150,1),0),MATCH(L$1,'Wkly eq indx data joined'!$1:$1,0)+1)</f>
        <v>1973.45</v>
      </c>
      <c r="M701" s="9" cm="1">
        <f t="array" aca="1" ref="M701" ca="1">INDEX('Wkly eq indx data joined'!$A$1:$AJ$1150,MATCH('Wkly eq indx data aligned'!$A701,OFFSET(INDIRECT(ADDRESS(1,MATCH(M$1,'Wkly eq indx data joined'!$1:$1,0),1,1,$A$1)),,,1150,1),0),MATCH(M$1,'Wkly eq indx data joined'!$1:$1,0)+1)</f>
        <v>56406.2</v>
      </c>
      <c r="N701" s="9" cm="1">
        <f t="array" aca="1" ref="N701" ca="1">INDEX('Wkly eq indx data joined'!$A$1:$AJ$1150,MATCH('Wkly eq indx data aligned'!$A701,OFFSET(INDIRECT(ADDRESS(1,MATCH(N$1,'Wkly eq indx data joined'!$1:$1,0),1,1,$A$1)),,,1150,1),0),MATCH(N$1,'Wkly eq indx data joined'!$1:$1,0)+1)</f>
        <v>4045.91</v>
      </c>
      <c r="O701" s="13" cm="1">
        <f t="array" aca="1" ref="O701" ca="1">INDEX('Wkly eq indx data joined'!$A$1:$AJ$1150,MATCH('Wkly eq indx data aligned'!$A701+1,OFFSET(INDIRECT(ADDRESS(1,MATCH(O$1,'Wkly eq indx data joined'!$1:$1,0),1,1,$A$1)),,,1150,1),0),MATCH(O$1,'Wkly eq indx data joined'!$1:$1,0)+1)</f>
        <v>8209.7800000000007</v>
      </c>
      <c r="P701" s="12" cm="1">
        <f t="array" aca="1" ref="P701" ca="1">INDEX('Wkly eq indx data joined'!$A$1:$AJ$1150,MATCH('Wkly eq indx data aligned'!$A701+2,OFFSET(INDIRECT(ADDRESS(1,MATCH(P$1,'Wkly eq indx data joined'!$1:$1,0),1,1,$A$1)),,,1150,1),0),MATCH(P$1,'Wkly eq indx data joined'!$1:$1,0)+1)</f>
        <v>5983.55</v>
      </c>
      <c r="Q701" s="9" cm="1">
        <f t="array" aca="1" ref="Q701" ca="1">INDEX('Wkly eq indx data joined'!$A$1:$AJ$1150,MATCH('Wkly eq indx data aligned'!$A701,OFFSET(INDIRECT(ADDRESS(1,MATCH(Q$1,'Wkly eq indx data joined'!$1:$1,0),1,1,$A$1)),,,1150,1),0),MATCH(Q$1,'Wkly eq indx data joined'!$1:$1,0)+1)</f>
        <v>364.63</v>
      </c>
      <c r="R701" s="12" cm="1">
        <f t="array" aca="1" ref="R701" ca="1">INDEX('Wkly eq indx data joined'!$A$1:$AJ$1150,MATCH('Wkly eq indx data aligned'!$A701+2,OFFSET(INDIRECT(ADDRESS(1,MATCH(R$1,'Wkly eq indx data joined'!$1:$1,0),1,1,$A$1)),,,1150,1),0),MATCH(R$1,'Wkly eq indx data joined'!$1:$1,0)+1)</f>
        <v>1380.88</v>
      </c>
      <c r="S701" s="9" cm="1">
        <f t="array" aca="1" ref="S701" ca="1">INDEX('Wkly eq indx data joined'!$A$1:$AJ$1150,MATCH('Wkly eq indx data aligned'!$A701,OFFSET(INDIRECT(ADDRESS(1,MATCH(S$1,'Wkly eq indx data joined'!$1:$1,0),1,1,$A$1)),,,1150,1),0),MATCH(S$1,'Wkly eq indx data joined'!$1:$1,0)+1)</f>
        <v>36444.22</v>
      </c>
    </row>
    <row r="702" spans="1:19" x14ac:dyDescent="0.25">
      <c r="A702" s="4">
        <f t="shared" si="10"/>
        <v>41425</v>
      </c>
      <c r="B702" s="9" cm="1">
        <f t="array" aca="1" ref="B702" ca="1">INDEX('Wkly eq indx data joined'!$A$1:$AJ$1150,MATCH('Wkly eq indx data aligned'!$A702,OFFSET(INDIRECT(ADDRESS(1,MATCH(B$1,'Wkly eq indx data joined'!$1:$1,0),1,1,$A$1)),,,1150,1),0),MATCH(B$1,'Wkly eq indx data joined'!$1:$1,0)+1)</f>
        <v>4926.5690000000004</v>
      </c>
      <c r="C702" s="9" cm="1">
        <f t="array" aca="1" ref="C702" ca="1">INDEX('Wkly eq indx data joined'!$A$1:$AJ$1150,MATCH('Wkly eq indx data aligned'!$A702,OFFSET(INDIRECT(ADDRESS(1,MATCH(C$1,'Wkly eq indx data joined'!$1:$1,0),1,1,$A$1)),,,1150,1),0),MATCH(C$1,'Wkly eq indx data joined'!$1:$1,0)+1)</f>
        <v>13774.54</v>
      </c>
      <c r="D702" s="18" cm="1">
        <f t="array" aca="1" ref="D702" ca="1">IFERROR(INDEX('Wkly eq indx data joined'!$A$1:$AJ$1150,MATCH('Wkly eq indx data aligned'!$A702,OFFSET(INDIRECT(ADDRESS(1,MATCH(D$1,'Wkly eq indx data joined'!$1:$1,0),1,1,$A$1)),,,1150,1),0),MATCH(D$1,'Wkly eq indx data joined'!$1:$1,0)+1),D701)</f>
        <v>2300.5949999999998</v>
      </c>
      <c r="E702" s="9" cm="1">
        <f t="array" aca="1" ref="E702" ca="1">INDEX('Wkly eq indx data joined'!$A$1:$AJ$1150,MATCH('Wkly eq indx data aligned'!$A702,OFFSET(INDIRECT(ADDRESS(1,MATCH(E$1,'Wkly eq indx data joined'!$1:$1,0),1,1,$A$1)),,,1150,1),0),MATCH(E$1,'Wkly eq indx data joined'!$1:$1,0)+1)</f>
        <v>12650.42</v>
      </c>
      <c r="F702" s="9" cm="1">
        <f t="array" aca="1" ref="F702" ca="1">INDEX('Wkly eq indx data joined'!$A$1:$AJ$1150,MATCH('Wkly eq indx data aligned'!$A702,OFFSET(INDIRECT(ADDRESS(1,MATCH(F$1,'Wkly eq indx data joined'!$1:$1,0),1,1,$A$1)),,,1150,1),0),MATCH(F$1,'Wkly eq indx data joined'!$1:$1,0)+1)</f>
        <v>7947.01</v>
      </c>
      <c r="G702" s="9" cm="1">
        <f t="array" aca="1" ref="G702" ca="1">INDEX('Wkly eq indx data joined'!$A$1:$AJ$1150,MATCH('Wkly eq indx data aligned'!$A702,OFFSET(INDIRECT(ADDRESS(1,MATCH(G$1,'Wkly eq indx data joined'!$1:$1,0),1,1,$A$1)),,,1150,1),0),MATCH(G$1,'Wkly eq indx data joined'!$1:$1,0)+1)</f>
        <v>1630.74</v>
      </c>
      <c r="H702" s="9" cm="1">
        <f t="array" aca="1" ref="H702" ca="1">INDEX('Wkly eq indx data joined'!$A$1:$AJ$1150,MATCH('Wkly eq indx data aligned'!$A702,OFFSET(INDIRECT(ADDRESS(1,MATCH(H$1,'Wkly eq indx data joined'!$1:$1,0),1,1,$A$1)),,,1150,1),0),MATCH(H$1,'Wkly eq indx data joined'!$1:$1,0)+1)</f>
        <v>6583.09</v>
      </c>
      <c r="I702" s="9" cm="1">
        <f t="array" aca="1" ref="I702" ca="1">INDEX('Wkly eq indx data joined'!$A$1:$AJ$1150,MATCH('Wkly eq indx data aligned'!$A702,OFFSET(INDIRECT(ADDRESS(1,MATCH(I$1,'Wkly eq indx data joined'!$1:$1,0),1,1,$A$1)),,,1150,1),0),MATCH(I$1,'Wkly eq indx data joined'!$1:$1,0)+1)</f>
        <v>22392.16</v>
      </c>
      <c r="J702" s="9" cm="1">
        <f t="array" aca="1" ref="J702" ca="1">INDEX('Wkly eq indx data joined'!$A$1:$AJ$1150,MATCH('Wkly eq indx data aligned'!$A702,OFFSET(INDIRECT(ADDRESS(1,MATCH(J$1,'Wkly eq indx data joined'!$1:$1,0),1,1,$A$1)),,,1150,1),0),MATCH(J$1,'Wkly eq indx data joined'!$1:$1,0)+1)</f>
        <v>3948.59</v>
      </c>
      <c r="K702" s="9" cm="1">
        <f t="array" aca="1" ref="K702" ca="1">INDEX('Wkly eq indx data joined'!$A$1:$AJ$1150,MATCH('Wkly eq indx data aligned'!$A702,OFFSET(INDIRECT(ADDRESS(1,MATCH(K$1,'Wkly eq indx data joined'!$1:$1,0),1,1,$A$1)),,,1150,1),0),MATCH(K$1,'Wkly eq indx data joined'!$1:$1,0)+1)</f>
        <v>8348.84</v>
      </c>
      <c r="L702" s="12" cm="1">
        <f t="array" aca="1" ref="L702" ca="1">INDEX('Wkly eq indx data joined'!$A$1:$AJ$1150,MATCH('Wkly eq indx data aligned'!$A702+2,OFFSET(INDIRECT(ADDRESS(1,MATCH(L$1,'Wkly eq indx data joined'!$1:$1,0),1,1,$A$1)),,,1150,1),0),MATCH(L$1,'Wkly eq indx data joined'!$1:$1,0)+1)</f>
        <v>2001.05</v>
      </c>
      <c r="M702" s="9" cm="1">
        <f t="array" aca="1" ref="M702" ca="1">INDEX('Wkly eq indx data joined'!$A$1:$AJ$1150,MATCH('Wkly eq indx data aligned'!$A702,OFFSET(INDIRECT(ADDRESS(1,MATCH(M$1,'Wkly eq indx data joined'!$1:$1,0),1,1,$A$1)),,,1150,1),0),MATCH(M$1,'Wkly eq indx data joined'!$1:$1,0)+1)</f>
        <v>53506.1</v>
      </c>
      <c r="N702" s="9" cm="1">
        <f t="array" aca="1" ref="N702" ca="1">INDEX('Wkly eq indx data joined'!$A$1:$AJ$1150,MATCH('Wkly eq indx data aligned'!$A702,OFFSET(INDIRECT(ADDRESS(1,MATCH(N$1,'Wkly eq indx data joined'!$1:$1,0),1,1,$A$1)),,,1150,1),0),MATCH(N$1,'Wkly eq indx data joined'!$1:$1,0)+1)</f>
        <v>4012.9</v>
      </c>
      <c r="O702" s="13" cm="1">
        <f t="array" aca="1" ref="O702" ca="1">INDEX('Wkly eq indx data joined'!$A$1:$AJ$1150,MATCH('Wkly eq indx data aligned'!$A702+1,OFFSET(INDIRECT(ADDRESS(1,MATCH(O$1,'Wkly eq indx data joined'!$1:$1,0),1,1,$A$1)),,,1150,1),0),MATCH(O$1,'Wkly eq indx data joined'!$1:$1,0)+1)</f>
        <v>8254.7999999999993</v>
      </c>
      <c r="P702" s="12" cm="1">
        <f t="array" aca="1" ref="P702" ca="1">INDEX('Wkly eq indx data joined'!$A$1:$AJ$1150,MATCH('Wkly eq indx data aligned'!$A702+2,OFFSET(INDIRECT(ADDRESS(1,MATCH(P$1,'Wkly eq indx data joined'!$1:$1,0),1,1,$A$1)),,,1150,1),0),MATCH(P$1,'Wkly eq indx data joined'!$1:$1,0)+1)</f>
        <v>5985.95</v>
      </c>
      <c r="Q702" s="9" cm="1">
        <f t="array" aca="1" ref="Q702" ca="1">INDEX('Wkly eq indx data joined'!$A$1:$AJ$1150,MATCH('Wkly eq indx data aligned'!$A702,OFFSET(INDIRECT(ADDRESS(1,MATCH(Q$1,'Wkly eq indx data joined'!$1:$1,0),1,1,$A$1)),,,1150,1),0),MATCH(Q$1,'Wkly eq indx data joined'!$1:$1,0)+1)</f>
        <v>363.38</v>
      </c>
      <c r="R702" s="12" cm="1">
        <f t="array" aca="1" ref="R702" ca="1">INDEX('Wkly eq indx data joined'!$A$1:$AJ$1150,MATCH('Wkly eq indx data aligned'!$A702+2,OFFSET(INDIRECT(ADDRESS(1,MATCH(R$1,'Wkly eq indx data joined'!$1:$1,0),1,1,$A$1)),,,1150,1),0),MATCH(R$1,'Wkly eq indx data joined'!$1:$1,0)+1)</f>
        <v>1350.17</v>
      </c>
      <c r="S702" s="9" cm="1">
        <f t="array" aca="1" ref="S702" ca="1">INDEX('Wkly eq indx data joined'!$A$1:$AJ$1150,MATCH('Wkly eq indx data aligned'!$A702,OFFSET(INDIRECT(ADDRESS(1,MATCH(S$1,'Wkly eq indx data joined'!$1:$1,0),1,1,$A$1)),,,1150,1),0),MATCH(S$1,'Wkly eq indx data joined'!$1:$1,0)+1)</f>
        <v>37599.86</v>
      </c>
    </row>
    <row r="703" spans="1:19" x14ac:dyDescent="0.25">
      <c r="A703" s="4">
        <f t="shared" si="10"/>
        <v>41432</v>
      </c>
      <c r="B703" s="9" cm="1">
        <f t="array" aca="1" ref="B703" ca="1">INDEX('Wkly eq indx data joined'!$A$1:$AJ$1150,MATCH('Wkly eq indx data aligned'!$A703,OFFSET(INDIRECT(ADDRESS(1,MATCH(B$1,'Wkly eq indx data joined'!$1:$1,0),1,1,$A$1)),,,1150,1),0),MATCH(B$1,'Wkly eq indx data joined'!$1:$1,0)+1)</f>
        <v>4737.7030000000004</v>
      </c>
      <c r="C703" s="9" cm="1">
        <f t="array" aca="1" ref="C703" ca="1">INDEX('Wkly eq indx data joined'!$A$1:$AJ$1150,MATCH('Wkly eq indx data aligned'!$A703,OFFSET(INDIRECT(ADDRESS(1,MATCH(C$1,'Wkly eq indx data joined'!$1:$1,0),1,1,$A$1)),,,1150,1),0),MATCH(C$1,'Wkly eq indx data joined'!$1:$1,0)+1)</f>
        <v>12877.53</v>
      </c>
      <c r="D703" s="18" cm="1">
        <f t="array" aca="1" ref="D703" ca="1">IFERROR(INDEX('Wkly eq indx data joined'!$A$1:$AJ$1150,MATCH('Wkly eq indx data aligned'!$A703,OFFSET(INDIRECT(ADDRESS(1,MATCH(D$1,'Wkly eq indx data joined'!$1:$1,0),1,1,$A$1)),,,1150,1),0),MATCH(D$1,'Wkly eq indx data joined'!$1:$1,0)+1),D702)</f>
        <v>2210.8980000000001</v>
      </c>
      <c r="E703" s="9" cm="1">
        <f t="array" aca="1" ref="E703" ca="1">INDEX('Wkly eq indx data joined'!$A$1:$AJ$1150,MATCH('Wkly eq indx data aligned'!$A703,OFFSET(INDIRECT(ADDRESS(1,MATCH(E$1,'Wkly eq indx data joined'!$1:$1,0),1,1,$A$1)),,,1150,1),0),MATCH(E$1,'Wkly eq indx data joined'!$1:$1,0)+1)</f>
        <v>12373.3</v>
      </c>
      <c r="F703" s="9" cm="1">
        <f t="array" aca="1" ref="F703" ca="1">INDEX('Wkly eq indx data joined'!$A$1:$AJ$1150,MATCH('Wkly eq indx data aligned'!$A703,OFFSET(INDIRECT(ADDRESS(1,MATCH(F$1,'Wkly eq indx data joined'!$1:$1,0),1,1,$A$1)),,,1150,1),0),MATCH(F$1,'Wkly eq indx data joined'!$1:$1,0)+1)</f>
        <v>7784.84</v>
      </c>
      <c r="G703" s="9" cm="1">
        <f t="array" aca="1" ref="G703" ca="1">INDEX('Wkly eq indx data joined'!$A$1:$AJ$1150,MATCH('Wkly eq indx data aligned'!$A703,OFFSET(INDIRECT(ADDRESS(1,MATCH(G$1,'Wkly eq indx data joined'!$1:$1,0),1,1,$A$1)),,,1150,1),0),MATCH(G$1,'Wkly eq indx data joined'!$1:$1,0)+1)</f>
        <v>1643.38</v>
      </c>
      <c r="H703" s="9" cm="1">
        <f t="array" aca="1" ref="H703" ca="1">INDEX('Wkly eq indx data joined'!$A$1:$AJ$1150,MATCH('Wkly eq indx data aligned'!$A703,OFFSET(INDIRECT(ADDRESS(1,MATCH(H$1,'Wkly eq indx data joined'!$1:$1,0),1,1,$A$1)),,,1150,1),0),MATCH(H$1,'Wkly eq indx data joined'!$1:$1,0)+1)</f>
        <v>6411.99</v>
      </c>
      <c r="I703" s="9" cm="1">
        <f t="array" aca="1" ref="I703" ca="1">INDEX('Wkly eq indx data joined'!$A$1:$AJ$1150,MATCH('Wkly eq indx data aligned'!$A703,OFFSET(INDIRECT(ADDRESS(1,MATCH(I$1,'Wkly eq indx data joined'!$1:$1,0),1,1,$A$1)),,,1150,1),0),MATCH(I$1,'Wkly eq indx data joined'!$1:$1,0)+1)</f>
        <v>21575.26</v>
      </c>
      <c r="J703" s="9" cm="1">
        <f t="array" aca="1" ref="J703" ca="1">INDEX('Wkly eq indx data joined'!$A$1:$AJ$1150,MATCH('Wkly eq indx data aligned'!$A703,OFFSET(INDIRECT(ADDRESS(1,MATCH(J$1,'Wkly eq indx data joined'!$1:$1,0),1,1,$A$1)),,,1150,1),0),MATCH(J$1,'Wkly eq indx data joined'!$1:$1,0)+1)</f>
        <v>3872.59</v>
      </c>
      <c r="K703" s="9" cm="1">
        <f t="array" aca="1" ref="K703" ca="1">INDEX('Wkly eq indx data joined'!$A$1:$AJ$1150,MATCH('Wkly eq indx data aligned'!$A703,OFFSET(INDIRECT(ADDRESS(1,MATCH(K$1,'Wkly eq indx data joined'!$1:$1,0),1,1,$A$1)),,,1150,1),0),MATCH(K$1,'Wkly eq indx data joined'!$1:$1,0)+1)</f>
        <v>8254.68</v>
      </c>
      <c r="L703" s="12" cm="1">
        <f t="array" aca="1" ref="L703" ca="1">INDEX('Wkly eq indx data joined'!$A$1:$AJ$1150,MATCH('Wkly eq indx data aligned'!$A703+2,OFFSET(INDIRECT(ADDRESS(1,MATCH(L$1,'Wkly eq indx data joined'!$1:$1,0),1,1,$A$1)),,,1150,1),0),MATCH(L$1,'Wkly eq indx data joined'!$1:$1,0)+1)</f>
        <v>1923.85</v>
      </c>
      <c r="M703" s="9" cm="1">
        <f t="array" aca="1" ref="M703" ca="1">INDEX('Wkly eq indx data joined'!$A$1:$AJ$1150,MATCH('Wkly eq indx data aligned'!$A703,OFFSET(INDIRECT(ADDRESS(1,MATCH(M$1,'Wkly eq indx data joined'!$1:$1,0),1,1,$A$1)),,,1150,1),0),MATCH(M$1,'Wkly eq indx data joined'!$1:$1,0)+1)</f>
        <v>51618.6</v>
      </c>
      <c r="N703" s="9" cm="1">
        <f t="array" aca="1" ref="N703" ca="1">INDEX('Wkly eq indx data joined'!$A$1:$AJ$1150,MATCH('Wkly eq indx data aligned'!$A703,OFFSET(INDIRECT(ADDRESS(1,MATCH(N$1,'Wkly eq indx data joined'!$1:$1,0),1,1,$A$1)),,,1150,1),0),MATCH(N$1,'Wkly eq indx data joined'!$1:$1,0)+1)</f>
        <v>3981.84</v>
      </c>
      <c r="O703" s="13" cm="1">
        <f t="array" aca="1" ref="O703" ca="1">INDEX('Wkly eq indx data joined'!$A$1:$AJ$1150,MATCH('Wkly eq indx data aligned'!$A703+1,OFFSET(INDIRECT(ADDRESS(1,MATCH(O$1,'Wkly eq indx data joined'!$1:$1,0),1,1,$A$1)),,,1150,1),0),MATCH(O$1,'Wkly eq indx data joined'!$1:$1,0)+1)</f>
        <v>8095.2</v>
      </c>
      <c r="P703" s="12" cm="1">
        <f t="array" aca="1" ref="P703" ca="1">INDEX('Wkly eq indx data joined'!$A$1:$AJ$1150,MATCH('Wkly eq indx data aligned'!$A703+2,OFFSET(INDIRECT(ADDRESS(1,MATCH(P$1,'Wkly eq indx data joined'!$1:$1,0),1,1,$A$1)),,,1150,1),0),MATCH(P$1,'Wkly eq indx data joined'!$1:$1,0)+1)</f>
        <v>5881</v>
      </c>
      <c r="Q703" s="9" cm="1">
        <f t="array" aca="1" ref="Q703" ca="1">INDEX('Wkly eq indx data joined'!$A$1:$AJ$1150,MATCH('Wkly eq indx data aligned'!$A703,OFFSET(INDIRECT(ADDRESS(1,MATCH(Q$1,'Wkly eq indx data joined'!$1:$1,0),1,1,$A$1)),,,1150,1),0),MATCH(Q$1,'Wkly eq indx data joined'!$1:$1,0)+1)</f>
        <v>352.69</v>
      </c>
      <c r="R703" s="12" cm="1">
        <f t="array" aca="1" ref="R703" ca="1">INDEX('Wkly eq indx data joined'!$A$1:$AJ$1150,MATCH('Wkly eq indx data aligned'!$A703+2,OFFSET(INDIRECT(ADDRESS(1,MATCH(R$1,'Wkly eq indx data joined'!$1:$1,0),1,1,$A$1)),,,1150,1),0),MATCH(R$1,'Wkly eq indx data joined'!$1:$1,0)+1)</f>
        <v>1343.9</v>
      </c>
      <c r="S703" s="9" cm="1">
        <f t="array" aca="1" ref="S703" ca="1">INDEX('Wkly eq indx data joined'!$A$1:$AJ$1150,MATCH('Wkly eq indx data aligned'!$A703,OFFSET(INDIRECT(ADDRESS(1,MATCH(S$1,'Wkly eq indx data joined'!$1:$1,0),1,1,$A$1)),,,1150,1),0),MATCH(S$1,'Wkly eq indx data joined'!$1:$1,0)+1)</f>
        <v>36345.72</v>
      </c>
    </row>
    <row r="704" spans="1:19" x14ac:dyDescent="0.25">
      <c r="A704" s="4">
        <f t="shared" si="10"/>
        <v>41439</v>
      </c>
      <c r="B704" s="9" cm="1">
        <f t="array" aca="1" ref="B704" ca="1">INDEX('Wkly eq indx data joined'!$A$1:$AJ$1150,MATCH('Wkly eq indx data aligned'!$A704,OFFSET(INDIRECT(ADDRESS(1,MATCH(B$1,'Wkly eq indx data joined'!$1:$1,0),1,1,$A$1)),,,1150,1),0),MATCH(B$1,'Wkly eq indx data joined'!$1:$1,0)+1)</f>
        <v>4791.7569999999996</v>
      </c>
      <c r="C704" s="9" cm="1">
        <f t="array" aca="1" ref="C704" ca="1">INDEX('Wkly eq indx data joined'!$A$1:$AJ$1150,MATCH('Wkly eq indx data aligned'!$A704,OFFSET(INDIRECT(ADDRESS(1,MATCH(C$1,'Wkly eq indx data joined'!$1:$1,0),1,1,$A$1)),,,1150,1),0),MATCH(C$1,'Wkly eq indx data joined'!$1:$1,0)+1)</f>
        <v>12686.52</v>
      </c>
      <c r="D704" s="18" cm="1">
        <f t="array" aca="1" ref="D704" ca="1">IFERROR(INDEX('Wkly eq indx data joined'!$A$1:$AJ$1150,MATCH('Wkly eq indx data aligned'!$A704,OFFSET(INDIRECT(ADDRESS(1,MATCH(D$1,'Wkly eq indx data joined'!$1:$1,0),1,1,$A$1)),,,1150,1),0),MATCH(D$1,'Wkly eq indx data joined'!$1:$1,0)+1),D703)</f>
        <v>2162.0410000000002</v>
      </c>
      <c r="E704" s="9" cm="1">
        <f t="array" aca="1" ref="E704" ca="1">INDEX('Wkly eq indx data joined'!$A$1:$AJ$1150,MATCH('Wkly eq indx data aligned'!$A704,OFFSET(INDIRECT(ADDRESS(1,MATCH(E$1,'Wkly eq indx data joined'!$1:$1,0),1,1,$A$1)),,,1150,1),0),MATCH(E$1,'Wkly eq indx data joined'!$1:$1,0)+1)</f>
        <v>12187.36</v>
      </c>
      <c r="F704" s="9" cm="1">
        <f t="array" aca="1" ref="F704" ca="1">INDEX('Wkly eq indx data joined'!$A$1:$AJ$1150,MATCH('Wkly eq indx data aligned'!$A704,OFFSET(INDIRECT(ADDRESS(1,MATCH(F$1,'Wkly eq indx data joined'!$1:$1,0),1,1,$A$1)),,,1150,1),0),MATCH(F$1,'Wkly eq indx data joined'!$1:$1,0)+1)</f>
        <v>7635.96</v>
      </c>
      <c r="G704" s="9" cm="1">
        <f t="array" aca="1" ref="G704" ca="1">INDEX('Wkly eq indx data joined'!$A$1:$AJ$1150,MATCH('Wkly eq indx data aligned'!$A704,OFFSET(INDIRECT(ADDRESS(1,MATCH(G$1,'Wkly eq indx data joined'!$1:$1,0),1,1,$A$1)),,,1150,1),0),MATCH(G$1,'Wkly eq indx data joined'!$1:$1,0)+1)</f>
        <v>1626.73</v>
      </c>
      <c r="H704" s="9" cm="1">
        <f t="array" aca="1" ref="H704" ca="1">INDEX('Wkly eq indx data joined'!$A$1:$AJ$1150,MATCH('Wkly eq indx data aligned'!$A704,OFFSET(INDIRECT(ADDRESS(1,MATCH(H$1,'Wkly eq indx data joined'!$1:$1,0),1,1,$A$1)),,,1150,1),0),MATCH(H$1,'Wkly eq indx data joined'!$1:$1,0)+1)</f>
        <v>6308.26</v>
      </c>
      <c r="I704" s="9" cm="1">
        <f t="array" aca="1" ref="I704" ca="1">INDEX('Wkly eq indx data joined'!$A$1:$AJ$1150,MATCH('Wkly eq indx data aligned'!$A704,OFFSET(INDIRECT(ADDRESS(1,MATCH(I$1,'Wkly eq indx data joined'!$1:$1,0),1,1,$A$1)),,,1150,1),0),MATCH(I$1,'Wkly eq indx data joined'!$1:$1,0)+1)</f>
        <v>20969.14</v>
      </c>
      <c r="J704" s="9" cm="1">
        <f t="array" aca="1" ref="J704" ca="1">INDEX('Wkly eq indx data joined'!$A$1:$AJ$1150,MATCH('Wkly eq indx data aligned'!$A704,OFFSET(INDIRECT(ADDRESS(1,MATCH(J$1,'Wkly eq indx data joined'!$1:$1,0),1,1,$A$1)),,,1150,1),0),MATCH(J$1,'Wkly eq indx data joined'!$1:$1,0)+1)</f>
        <v>3805.16</v>
      </c>
      <c r="K704" s="9" cm="1">
        <f t="array" aca="1" ref="K704" ca="1">INDEX('Wkly eq indx data joined'!$A$1:$AJ$1150,MATCH('Wkly eq indx data aligned'!$A704,OFFSET(INDIRECT(ADDRESS(1,MATCH(K$1,'Wkly eq indx data joined'!$1:$1,0),1,1,$A$1)),,,1150,1),0),MATCH(K$1,'Wkly eq indx data joined'!$1:$1,0)+1)</f>
        <v>8127.96</v>
      </c>
      <c r="L704" s="12" cm="1">
        <f t="array" aca="1" ref="L704" ca="1">INDEX('Wkly eq indx data joined'!$A$1:$AJ$1150,MATCH('Wkly eq indx data aligned'!$A704+2,OFFSET(INDIRECT(ADDRESS(1,MATCH(L$1,'Wkly eq indx data joined'!$1:$1,0),1,1,$A$1)),,,1150,1),0),MATCH(L$1,'Wkly eq indx data joined'!$1:$1,0)+1)</f>
        <v>1889.24</v>
      </c>
      <c r="M704" s="9" cm="1">
        <f t="array" aca="1" ref="M704" ca="1">INDEX('Wkly eq indx data joined'!$A$1:$AJ$1150,MATCH('Wkly eq indx data aligned'!$A704,OFFSET(INDIRECT(ADDRESS(1,MATCH(M$1,'Wkly eq indx data joined'!$1:$1,0),1,1,$A$1)),,,1150,1),0),MATCH(M$1,'Wkly eq indx data joined'!$1:$1,0)+1)</f>
        <v>49332.3</v>
      </c>
      <c r="N704" s="9" cm="1">
        <f t="array" aca="1" ref="N704" ca="1">INDEX('Wkly eq indx data joined'!$A$1:$AJ$1150,MATCH('Wkly eq indx data aligned'!$A704,OFFSET(INDIRECT(ADDRESS(1,MATCH(N$1,'Wkly eq indx data joined'!$1:$1,0),1,1,$A$1)),,,1150,1),0),MATCH(N$1,'Wkly eq indx data joined'!$1:$1,0)+1)</f>
        <v>3915.54</v>
      </c>
      <c r="O704" s="13" cm="1">
        <f t="array" aca="1" ref="O704" ca="1">INDEX('Wkly eq indx data joined'!$A$1:$AJ$1150,MATCH('Wkly eq indx data aligned'!$A704+1,OFFSET(INDIRECT(ADDRESS(1,MATCH(O$1,'Wkly eq indx data joined'!$1:$1,0),1,1,$A$1)),,,1150,1),0),MATCH(O$1,'Wkly eq indx data joined'!$1:$1,0)+1)</f>
        <v>7937.74</v>
      </c>
      <c r="P704" s="12" cm="1">
        <f t="array" aca="1" ref="P704" ca="1">INDEX('Wkly eq indx data joined'!$A$1:$AJ$1150,MATCH('Wkly eq indx data aligned'!$A704+2,OFFSET(INDIRECT(ADDRESS(1,MATCH(P$1,'Wkly eq indx data joined'!$1:$1,0),1,1,$A$1)),,,1150,1),0),MATCH(P$1,'Wkly eq indx data joined'!$1:$1,0)+1)</f>
        <v>5808.4</v>
      </c>
      <c r="Q704" s="9" cm="1">
        <f t="array" aca="1" ref="Q704" ca="1">INDEX('Wkly eq indx data joined'!$A$1:$AJ$1150,MATCH('Wkly eq indx data aligned'!$A704,OFFSET(INDIRECT(ADDRESS(1,MATCH(Q$1,'Wkly eq indx data joined'!$1:$1,0),1,1,$A$1)),,,1150,1),0),MATCH(Q$1,'Wkly eq indx data joined'!$1:$1,0)+1)</f>
        <v>347.98</v>
      </c>
      <c r="R704" s="12" cm="1">
        <f t="array" aca="1" ref="R704" ca="1">INDEX('Wkly eq indx data joined'!$A$1:$AJ$1150,MATCH('Wkly eq indx data aligned'!$A704+2,OFFSET(INDIRECT(ADDRESS(1,MATCH(R$1,'Wkly eq indx data joined'!$1:$1,0),1,1,$A$1)),,,1150,1),0),MATCH(R$1,'Wkly eq indx data joined'!$1:$1,0)+1)</f>
        <v>1299.6099999999999</v>
      </c>
      <c r="S704" s="9" cm="1">
        <f t="array" aca="1" ref="S704" ca="1">INDEX('Wkly eq indx data joined'!$A$1:$AJ$1150,MATCH('Wkly eq indx data aligned'!$A704,OFFSET(INDIRECT(ADDRESS(1,MATCH(S$1,'Wkly eq indx data joined'!$1:$1,0),1,1,$A$1)),,,1150,1),0),MATCH(S$1,'Wkly eq indx data joined'!$1:$1,0)+1)</f>
        <v>35937.440000000002</v>
      </c>
    </row>
    <row r="705" spans="1:19" x14ac:dyDescent="0.25">
      <c r="A705" s="4">
        <f t="shared" si="10"/>
        <v>41446</v>
      </c>
      <c r="B705" s="9" cm="1">
        <f t="array" aca="1" ref="B705" ca="1">INDEX('Wkly eq indx data joined'!$A$1:$AJ$1150,MATCH('Wkly eq indx data aligned'!$A705,OFFSET(INDIRECT(ADDRESS(1,MATCH(B$1,'Wkly eq indx data joined'!$1:$1,0),1,1,$A$1)),,,1150,1),0),MATCH(B$1,'Wkly eq indx data joined'!$1:$1,0)+1)</f>
        <v>4738.8</v>
      </c>
      <c r="C705" s="9" cm="1">
        <f t="array" aca="1" ref="C705" ca="1">INDEX('Wkly eq indx data joined'!$A$1:$AJ$1150,MATCH('Wkly eq indx data aligned'!$A705,OFFSET(INDIRECT(ADDRESS(1,MATCH(C$1,'Wkly eq indx data joined'!$1:$1,0),1,1,$A$1)),,,1150,1),0),MATCH(C$1,'Wkly eq indx data joined'!$1:$1,0)+1)</f>
        <v>13230.13</v>
      </c>
      <c r="D705" s="18" cm="1">
        <f t="array" aca="1" ref="D705" ca="1">IFERROR(INDEX('Wkly eq indx data joined'!$A$1:$AJ$1150,MATCH('Wkly eq indx data aligned'!$A705,OFFSET(INDIRECT(ADDRESS(1,MATCH(D$1,'Wkly eq indx data joined'!$1:$1,0),1,1,$A$1)),,,1150,1),0),MATCH(D$1,'Wkly eq indx data joined'!$1:$1,0)+1),D704)</f>
        <v>2073.0949999999998</v>
      </c>
      <c r="E705" s="9" cm="1">
        <f t="array" aca="1" ref="E705" ca="1">INDEX('Wkly eq indx data joined'!$A$1:$AJ$1150,MATCH('Wkly eq indx data aligned'!$A705,OFFSET(INDIRECT(ADDRESS(1,MATCH(E$1,'Wkly eq indx data joined'!$1:$1,0),1,1,$A$1)),,,1150,1),0),MATCH(E$1,'Wkly eq indx data joined'!$1:$1,0)+1)</f>
        <v>11995.66</v>
      </c>
      <c r="F705" s="9" cm="1">
        <f t="array" aca="1" ref="F705" ca="1">INDEX('Wkly eq indx data joined'!$A$1:$AJ$1150,MATCH('Wkly eq indx data aligned'!$A705,OFFSET(INDIRECT(ADDRESS(1,MATCH(F$1,'Wkly eq indx data joined'!$1:$1,0),1,1,$A$1)),,,1150,1),0),MATCH(F$1,'Wkly eq indx data joined'!$1:$1,0)+1)</f>
        <v>7421.06</v>
      </c>
      <c r="G705" s="9" cm="1">
        <f t="array" aca="1" ref="G705" ca="1">INDEX('Wkly eq indx data joined'!$A$1:$AJ$1150,MATCH('Wkly eq indx data aligned'!$A705,OFFSET(INDIRECT(ADDRESS(1,MATCH(G$1,'Wkly eq indx data joined'!$1:$1,0),1,1,$A$1)),,,1150,1),0),MATCH(G$1,'Wkly eq indx data joined'!$1:$1,0)+1)</f>
        <v>1592.43</v>
      </c>
      <c r="H705" s="9" cm="1">
        <f t="array" aca="1" ref="H705" ca="1">INDEX('Wkly eq indx data joined'!$A$1:$AJ$1150,MATCH('Wkly eq indx data aligned'!$A705,OFFSET(INDIRECT(ADDRESS(1,MATCH(H$1,'Wkly eq indx data joined'!$1:$1,0),1,1,$A$1)),,,1150,1),0),MATCH(H$1,'Wkly eq indx data joined'!$1:$1,0)+1)</f>
        <v>6116.17</v>
      </c>
      <c r="I705" s="9" cm="1">
        <f t="array" aca="1" ref="I705" ca="1">INDEX('Wkly eq indx data joined'!$A$1:$AJ$1150,MATCH('Wkly eq indx data aligned'!$A705,OFFSET(INDIRECT(ADDRESS(1,MATCH(I$1,'Wkly eq indx data joined'!$1:$1,0),1,1,$A$1)),,,1150,1),0),MATCH(I$1,'Wkly eq indx data joined'!$1:$1,0)+1)</f>
        <v>20263.310000000001</v>
      </c>
      <c r="J705" s="9" cm="1">
        <f t="array" aca="1" ref="J705" ca="1">INDEX('Wkly eq indx data joined'!$A$1:$AJ$1150,MATCH('Wkly eq indx data aligned'!$A705,OFFSET(INDIRECT(ADDRESS(1,MATCH(J$1,'Wkly eq indx data joined'!$1:$1,0),1,1,$A$1)),,,1150,1),0),MATCH(J$1,'Wkly eq indx data joined'!$1:$1,0)+1)</f>
        <v>3658.04</v>
      </c>
      <c r="K705" s="9" cm="1">
        <f t="array" aca="1" ref="K705" ca="1">INDEX('Wkly eq indx data joined'!$A$1:$AJ$1150,MATCH('Wkly eq indx data aligned'!$A705,OFFSET(INDIRECT(ADDRESS(1,MATCH(K$1,'Wkly eq indx data joined'!$1:$1,0),1,1,$A$1)),,,1150,1),0),MATCH(K$1,'Wkly eq indx data joined'!$1:$1,0)+1)</f>
        <v>7789.24</v>
      </c>
      <c r="L705" s="12" cm="1">
        <f t="array" aca="1" ref="L705" ca="1">INDEX('Wkly eq indx data joined'!$A$1:$AJ$1150,MATCH('Wkly eq indx data aligned'!$A705+2,OFFSET(INDIRECT(ADDRESS(1,MATCH(L$1,'Wkly eq indx data joined'!$1:$1,0),1,1,$A$1)),,,1150,1),0),MATCH(L$1,'Wkly eq indx data joined'!$1:$1,0)+1)</f>
        <v>1822.83</v>
      </c>
      <c r="M705" s="9" cm="1">
        <f t="array" aca="1" ref="M705" ca="1">INDEX('Wkly eq indx data joined'!$A$1:$AJ$1150,MATCH('Wkly eq indx data aligned'!$A705,OFFSET(INDIRECT(ADDRESS(1,MATCH(M$1,'Wkly eq indx data joined'!$1:$1,0),1,1,$A$1)),,,1150,1),0),MATCH(M$1,'Wkly eq indx data joined'!$1:$1,0)+1)</f>
        <v>47056</v>
      </c>
      <c r="N705" s="9" cm="1">
        <f t="array" aca="1" ref="N705" ca="1">INDEX('Wkly eq indx data joined'!$A$1:$AJ$1150,MATCH('Wkly eq indx data aligned'!$A705,OFFSET(INDIRECT(ADDRESS(1,MATCH(N$1,'Wkly eq indx data joined'!$1:$1,0),1,1,$A$1)),,,1150,1),0),MATCH(N$1,'Wkly eq indx data joined'!$1:$1,0)+1)</f>
        <v>3884.01</v>
      </c>
      <c r="O705" s="13" cm="1">
        <f t="array" aca="1" ref="O705" ca="1">INDEX('Wkly eq indx data joined'!$A$1:$AJ$1150,MATCH('Wkly eq indx data aligned'!$A705+1,OFFSET(INDIRECT(ADDRESS(1,MATCH(O$1,'Wkly eq indx data joined'!$1:$1,0),1,1,$A$1)),,,1150,1),0),MATCH(O$1,'Wkly eq indx data joined'!$1:$1,0)+1)</f>
        <v>7793.31</v>
      </c>
      <c r="P705" s="12" cm="1">
        <f t="array" aca="1" ref="P705" ca="1">INDEX('Wkly eq indx data joined'!$A$1:$AJ$1150,MATCH('Wkly eq indx data aligned'!$A705+2,OFFSET(INDIRECT(ADDRESS(1,MATCH(P$1,'Wkly eq indx data joined'!$1:$1,0),1,1,$A$1)),,,1150,1),0),MATCH(P$1,'Wkly eq indx data joined'!$1:$1,0)+1)</f>
        <v>5667.65</v>
      </c>
      <c r="Q705" s="9" cm="1">
        <f t="array" aca="1" ref="Q705" ca="1">INDEX('Wkly eq indx data joined'!$A$1:$AJ$1150,MATCH('Wkly eq indx data aligned'!$A705,OFFSET(INDIRECT(ADDRESS(1,MATCH(Q$1,'Wkly eq indx data joined'!$1:$1,0),1,1,$A$1)),,,1150,1),0),MATCH(Q$1,'Wkly eq indx data joined'!$1:$1,0)+1)</f>
        <v>337.64</v>
      </c>
      <c r="R705" s="12" cm="1">
        <f t="array" aca="1" ref="R705" ca="1">INDEX('Wkly eq indx data joined'!$A$1:$AJ$1150,MATCH('Wkly eq indx data aligned'!$A705+2,OFFSET(INDIRECT(ADDRESS(1,MATCH(R$1,'Wkly eq indx data joined'!$1:$1,0),1,1,$A$1)),,,1150,1),0),MATCH(R$1,'Wkly eq indx data joined'!$1:$1,0)+1)</f>
        <v>1298.8900000000001</v>
      </c>
      <c r="S705" s="9" cm="1">
        <f t="array" aca="1" ref="S705" ca="1">INDEX('Wkly eq indx data joined'!$A$1:$AJ$1150,MATCH('Wkly eq indx data aligned'!$A705,OFFSET(INDIRECT(ADDRESS(1,MATCH(S$1,'Wkly eq indx data joined'!$1:$1,0),1,1,$A$1)),,,1150,1),0),MATCH(S$1,'Wkly eq indx data joined'!$1:$1,0)+1)</f>
        <v>34670.339999999997</v>
      </c>
    </row>
    <row r="706" spans="1:19" x14ac:dyDescent="0.25">
      <c r="A706" s="4">
        <f t="shared" si="10"/>
        <v>41453</v>
      </c>
      <c r="B706" s="9" cm="1">
        <f t="array" aca="1" ref="B706" ca="1">INDEX('Wkly eq indx data joined'!$A$1:$AJ$1150,MATCH('Wkly eq indx data aligned'!$A706,OFFSET(INDIRECT(ADDRESS(1,MATCH(B$1,'Wkly eq indx data joined'!$1:$1,0),1,1,$A$1)),,,1150,1),0),MATCH(B$1,'Wkly eq indx data joined'!$1:$1,0)+1)</f>
        <v>4802.5910000000003</v>
      </c>
      <c r="C706" s="9" cm="1">
        <f t="array" aca="1" ref="C706" ca="1">INDEX('Wkly eq indx data joined'!$A$1:$AJ$1150,MATCH('Wkly eq indx data aligned'!$A706,OFFSET(INDIRECT(ADDRESS(1,MATCH(C$1,'Wkly eq indx data joined'!$1:$1,0),1,1,$A$1)),,,1150,1),0),MATCH(C$1,'Wkly eq indx data joined'!$1:$1,0)+1)</f>
        <v>13677.32</v>
      </c>
      <c r="D706" s="18" cm="1">
        <f t="array" aca="1" ref="D706" ca="1">IFERROR(INDEX('Wkly eq indx data joined'!$A$1:$AJ$1150,MATCH('Wkly eq indx data aligned'!$A706,OFFSET(INDIRECT(ADDRESS(1,MATCH(D$1,'Wkly eq indx data joined'!$1:$1,0),1,1,$A$1)),,,1150,1),0),MATCH(D$1,'Wkly eq indx data joined'!$1:$1,0)+1),D705)</f>
        <v>1979.2059999999999</v>
      </c>
      <c r="E706" s="9" cm="1">
        <f t="array" aca="1" ref="E706" ca="1">INDEX('Wkly eq indx data joined'!$A$1:$AJ$1150,MATCH('Wkly eq indx data aligned'!$A706,OFFSET(INDIRECT(ADDRESS(1,MATCH(E$1,'Wkly eq indx data joined'!$1:$1,0),1,1,$A$1)),,,1150,1),0),MATCH(E$1,'Wkly eq indx data joined'!$1:$1,0)+1)</f>
        <v>12129.11</v>
      </c>
      <c r="F706" s="9" cm="1">
        <f t="array" aca="1" ref="F706" ca="1">INDEX('Wkly eq indx data joined'!$A$1:$AJ$1150,MATCH('Wkly eq indx data aligned'!$A706,OFFSET(INDIRECT(ADDRESS(1,MATCH(F$1,'Wkly eq indx data joined'!$1:$1,0),1,1,$A$1)),,,1150,1),0),MATCH(F$1,'Wkly eq indx data joined'!$1:$1,0)+1)</f>
        <v>7683.04</v>
      </c>
      <c r="G706" s="9" cm="1">
        <f t="array" aca="1" ref="G706" ca="1">INDEX('Wkly eq indx data joined'!$A$1:$AJ$1150,MATCH('Wkly eq indx data aligned'!$A706,OFFSET(INDIRECT(ADDRESS(1,MATCH(G$1,'Wkly eq indx data joined'!$1:$1,0),1,1,$A$1)),,,1150,1),0),MATCH(G$1,'Wkly eq indx data joined'!$1:$1,0)+1)</f>
        <v>1606.28</v>
      </c>
      <c r="H706" s="9" cm="1">
        <f t="array" aca="1" ref="H706" ca="1">INDEX('Wkly eq indx data joined'!$A$1:$AJ$1150,MATCH('Wkly eq indx data aligned'!$A706,OFFSET(INDIRECT(ADDRESS(1,MATCH(H$1,'Wkly eq indx data joined'!$1:$1,0),1,1,$A$1)),,,1150,1),0),MATCH(H$1,'Wkly eq indx data joined'!$1:$1,0)+1)</f>
        <v>6215.47</v>
      </c>
      <c r="I706" s="9" cm="1">
        <f t="array" aca="1" ref="I706" ca="1">INDEX('Wkly eq indx data joined'!$A$1:$AJ$1150,MATCH('Wkly eq indx data aligned'!$A706,OFFSET(INDIRECT(ADDRESS(1,MATCH(I$1,'Wkly eq indx data joined'!$1:$1,0),1,1,$A$1)),,,1150,1),0),MATCH(I$1,'Wkly eq indx data joined'!$1:$1,0)+1)</f>
        <v>20803.29</v>
      </c>
      <c r="J706" s="9" cm="1">
        <f t="array" aca="1" ref="J706" ca="1">INDEX('Wkly eq indx data joined'!$A$1:$AJ$1150,MATCH('Wkly eq indx data aligned'!$A706,OFFSET(INDIRECT(ADDRESS(1,MATCH(J$1,'Wkly eq indx data joined'!$1:$1,0),1,1,$A$1)),,,1150,1),0),MATCH(J$1,'Wkly eq indx data joined'!$1:$1,0)+1)</f>
        <v>3738.91</v>
      </c>
      <c r="K706" s="9" cm="1">
        <f t="array" aca="1" ref="K706" ca="1">INDEX('Wkly eq indx data joined'!$A$1:$AJ$1150,MATCH('Wkly eq indx data aligned'!$A706,OFFSET(INDIRECT(ADDRESS(1,MATCH(K$1,'Wkly eq indx data joined'!$1:$1,0),1,1,$A$1)),,,1150,1),0),MATCH(K$1,'Wkly eq indx data joined'!$1:$1,0)+1)</f>
        <v>7959.22</v>
      </c>
      <c r="L706" s="12" cm="1">
        <f t="array" aca="1" ref="L706" ca="1">INDEX('Wkly eq indx data joined'!$A$1:$AJ$1150,MATCH('Wkly eq indx data aligned'!$A706+2,OFFSET(INDIRECT(ADDRESS(1,MATCH(L$1,'Wkly eq indx data joined'!$1:$1,0),1,1,$A$1)),,,1150,1),0),MATCH(L$1,'Wkly eq indx data joined'!$1:$1,0)+1)</f>
        <v>1863.32</v>
      </c>
      <c r="M706" s="9" cm="1">
        <f t="array" aca="1" ref="M706" ca="1">INDEX('Wkly eq indx data joined'!$A$1:$AJ$1150,MATCH('Wkly eq indx data aligned'!$A706,OFFSET(INDIRECT(ADDRESS(1,MATCH(M$1,'Wkly eq indx data joined'!$1:$1,0),1,1,$A$1)),,,1150,1),0),MATCH(M$1,'Wkly eq indx data joined'!$1:$1,0)+1)</f>
        <v>47457.1</v>
      </c>
      <c r="N706" s="9" cm="1">
        <f t="array" aca="1" ref="N706" ca="1">INDEX('Wkly eq indx data joined'!$A$1:$AJ$1150,MATCH('Wkly eq indx data aligned'!$A706,OFFSET(INDIRECT(ADDRESS(1,MATCH(N$1,'Wkly eq indx data joined'!$1:$1,0),1,1,$A$1)),,,1150,1),0),MATCH(N$1,'Wkly eq indx data joined'!$1:$1,0)+1)</f>
        <v>3963.33</v>
      </c>
      <c r="O706" s="13" cm="1">
        <f t="array" aca="1" ref="O706" ca="1">INDEX('Wkly eq indx data joined'!$A$1:$AJ$1150,MATCH('Wkly eq indx data aligned'!$A706+1,OFFSET(INDIRECT(ADDRESS(1,MATCH(O$1,'Wkly eq indx data joined'!$1:$1,0),1,1,$A$1)),,,1150,1),0),MATCH(O$1,'Wkly eq indx data joined'!$1:$1,0)+1)</f>
        <v>8062.21</v>
      </c>
      <c r="P706" s="12" cm="1">
        <f t="array" aca="1" ref="P706" ca="1">INDEX('Wkly eq indx data joined'!$A$1:$AJ$1150,MATCH('Wkly eq indx data aligned'!$A706+2,OFFSET(INDIRECT(ADDRESS(1,MATCH(P$1,'Wkly eq indx data joined'!$1:$1,0),1,1,$A$1)),,,1150,1),0),MATCH(P$1,'Wkly eq indx data joined'!$1:$1,0)+1)</f>
        <v>5842.2</v>
      </c>
      <c r="Q706" s="9" cm="1">
        <f t="array" aca="1" ref="Q706" ca="1">INDEX('Wkly eq indx data joined'!$A$1:$AJ$1150,MATCH('Wkly eq indx data aligned'!$A706,OFFSET(INDIRECT(ADDRESS(1,MATCH(Q$1,'Wkly eq indx data joined'!$1:$1,0),1,1,$A$1)),,,1150,1),0),MATCH(Q$1,'Wkly eq indx data joined'!$1:$1,0)+1)</f>
        <v>344.59</v>
      </c>
      <c r="R706" s="12" cm="1">
        <f t="array" aca="1" ref="R706" ca="1">INDEX('Wkly eq indx data joined'!$A$1:$AJ$1150,MATCH('Wkly eq indx data aligned'!$A706+2,OFFSET(INDIRECT(ADDRESS(1,MATCH(R$1,'Wkly eq indx data joined'!$1:$1,0),1,1,$A$1)),,,1150,1),0),MATCH(R$1,'Wkly eq indx data joined'!$1:$1,0)+1)</f>
        <v>1330.46</v>
      </c>
      <c r="S706" s="9" cm="1">
        <f t="array" aca="1" ref="S706" ca="1">INDEX('Wkly eq indx data joined'!$A$1:$AJ$1150,MATCH('Wkly eq indx data aligned'!$A706,OFFSET(INDIRECT(ADDRESS(1,MATCH(S$1,'Wkly eq indx data joined'!$1:$1,0),1,1,$A$1)),,,1150,1),0),MATCH(S$1,'Wkly eq indx data joined'!$1:$1,0)+1)</f>
        <v>35051.49</v>
      </c>
    </row>
    <row r="707" spans="1:19" x14ac:dyDescent="0.25">
      <c r="A707" s="4">
        <f t="shared" si="10"/>
        <v>41460</v>
      </c>
      <c r="B707" s="9" cm="1">
        <f t="array" aca="1" ref="B707" ca="1">INDEX('Wkly eq indx data joined'!$A$1:$AJ$1150,MATCH('Wkly eq indx data aligned'!$A707,OFFSET(INDIRECT(ADDRESS(1,MATCH(B$1,'Wkly eq indx data joined'!$1:$1,0),1,1,$A$1)),,,1150,1),0),MATCH(B$1,'Wkly eq indx data joined'!$1:$1,0)+1)</f>
        <v>4841.7479999999996</v>
      </c>
      <c r="C707" s="9" cm="1">
        <f t="array" aca="1" ref="C707" ca="1">INDEX('Wkly eq indx data joined'!$A$1:$AJ$1150,MATCH('Wkly eq indx data aligned'!$A707,OFFSET(INDIRECT(ADDRESS(1,MATCH(C$1,'Wkly eq indx data joined'!$1:$1,0),1,1,$A$1)),,,1150,1),0),MATCH(C$1,'Wkly eq indx data joined'!$1:$1,0)+1)</f>
        <v>14309.97</v>
      </c>
      <c r="D707" s="18" cm="1">
        <f t="array" aca="1" ref="D707" ca="1">IFERROR(INDEX('Wkly eq indx data joined'!$A$1:$AJ$1150,MATCH('Wkly eq indx data aligned'!$A707,OFFSET(INDIRECT(ADDRESS(1,MATCH(D$1,'Wkly eq indx data joined'!$1:$1,0),1,1,$A$1)),,,1150,1),0),MATCH(D$1,'Wkly eq indx data joined'!$1:$1,0)+1),D706)</f>
        <v>2007.1990000000001</v>
      </c>
      <c r="E707" s="9" cm="1">
        <f t="array" aca="1" ref="E707" ca="1">INDEX('Wkly eq indx data joined'!$A$1:$AJ$1150,MATCH('Wkly eq indx data aligned'!$A707,OFFSET(INDIRECT(ADDRESS(1,MATCH(E$1,'Wkly eq indx data joined'!$1:$1,0),1,1,$A$1)),,,1150,1),0),MATCH(E$1,'Wkly eq indx data joined'!$1:$1,0)+1)</f>
        <v>12134.91</v>
      </c>
      <c r="F707" s="9" cm="1">
        <f t="array" aca="1" ref="F707" ca="1">INDEX('Wkly eq indx data joined'!$A$1:$AJ$1150,MATCH('Wkly eq indx data aligned'!$A707,OFFSET(INDIRECT(ADDRESS(1,MATCH(F$1,'Wkly eq indx data joined'!$1:$1,0),1,1,$A$1)),,,1150,1),0),MATCH(F$1,'Wkly eq indx data joined'!$1:$1,0)+1)</f>
        <v>7781.98</v>
      </c>
      <c r="G707" s="9" cm="1">
        <f t="array" aca="1" ref="G707" ca="1">INDEX('Wkly eq indx data joined'!$A$1:$AJ$1150,MATCH('Wkly eq indx data aligned'!$A707,OFFSET(INDIRECT(ADDRESS(1,MATCH(G$1,'Wkly eq indx data joined'!$1:$1,0),1,1,$A$1)),,,1150,1),0),MATCH(G$1,'Wkly eq indx data joined'!$1:$1,0)+1)</f>
        <v>1631.89</v>
      </c>
      <c r="H707" s="9" cm="1">
        <f t="array" aca="1" ref="H707" ca="1">INDEX('Wkly eq indx data joined'!$A$1:$AJ$1150,MATCH('Wkly eq indx data aligned'!$A707,OFFSET(INDIRECT(ADDRESS(1,MATCH(H$1,'Wkly eq indx data joined'!$1:$1,0),1,1,$A$1)),,,1150,1),0),MATCH(H$1,'Wkly eq indx data joined'!$1:$1,0)+1)</f>
        <v>6375.52</v>
      </c>
      <c r="I707" s="9" cm="1">
        <f t="array" aca="1" ref="I707" ca="1">INDEX('Wkly eq indx data joined'!$A$1:$AJ$1150,MATCH('Wkly eq indx data aligned'!$A707,OFFSET(INDIRECT(ADDRESS(1,MATCH(I$1,'Wkly eq indx data joined'!$1:$1,0),1,1,$A$1)),,,1150,1),0),MATCH(I$1,'Wkly eq indx data joined'!$1:$1,0)+1)</f>
        <v>20854.669999999998</v>
      </c>
      <c r="J707" s="9" cm="1">
        <f t="array" aca="1" ref="J707" ca="1">INDEX('Wkly eq indx data joined'!$A$1:$AJ$1150,MATCH('Wkly eq indx data aligned'!$A707,OFFSET(INDIRECT(ADDRESS(1,MATCH(J$1,'Wkly eq indx data joined'!$1:$1,0),1,1,$A$1)),,,1150,1),0),MATCH(J$1,'Wkly eq indx data joined'!$1:$1,0)+1)</f>
        <v>3753.85</v>
      </c>
      <c r="K707" s="9" cm="1">
        <f t="array" aca="1" ref="K707" ca="1">INDEX('Wkly eq indx data joined'!$A$1:$AJ$1150,MATCH('Wkly eq indx data aligned'!$A707,OFFSET(INDIRECT(ADDRESS(1,MATCH(K$1,'Wkly eq indx data joined'!$1:$1,0),1,1,$A$1)),,,1150,1),0),MATCH(K$1,'Wkly eq indx data joined'!$1:$1,0)+1)</f>
        <v>7806</v>
      </c>
      <c r="L707" s="12" cm="1">
        <f t="array" aca="1" ref="L707" ca="1">INDEX('Wkly eq indx data joined'!$A$1:$AJ$1150,MATCH('Wkly eq indx data aligned'!$A707+2,OFFSET(INDIRECT(ADDRESS(1,MATCH(L$1,'Wkly eq indx data joined'!$1:$1,0),1,1,$A$1)),,,1150,1),0),MATCH(L$1,'Wkly eq indx data joined'!$1:$1,0)+1)</f>
        <v>1833.31</v>
      </c>
      <c r="M707" s="9" cm="1">
        <f t="array" aca="1" ref="M707" ca="1">INDEX('Wkly eq indx data joined'!$A$1:$AJ$1150,MATCH('Wkly eq indx data aligned'!$A707,OFFSET(INDIRECT(ADDRESS(1,MATCH(M$1,'Wkly eq indx data joined'!$1:$1,0),1,1,$A$1)),,,1150,1),0),MATCH(M$1,'Wkly eq indx data joined'!$1:$1,0)+1)</f>
        <v>45210.5</v>
      </c>
      <c r="N707" s="9" cm="1">
        <f t="array" aca="1" ref="N707" ca="1">INDEX('Wkly eq indx data joined'!$A$1:$AJ$1150,MATCH('Wkly eq indx data aligned'!$A707,OFFSET(INDIRECT(ADDRESS(1,MATCH(N$1,'Wkly eq indx data joined'!$1:$1,0),1,1,$A$1)),,,1150,1),0),MATCH(N$1,'Wkly eq indx data joined'!$1:$1,0)+1)</f>
        <v>4001.02</v>
      </c>
      <c r="O707" s="13" cm="1">
        <f t="array" aca="1" ref="O707" ca="1">INDEX('Wkly eq indx data joined'!$A$1:$AJ$1150,MATCH('Wkly eq indx data aligned'!$A707+1,OFFSET(INDIRECT(ADDRESS(1,MATCH(O$1,'Wkly eq indx data joined'!$1:$1,0),1,1,$A$1)),,,1150,1),0),MATCH(O$1,'Wkly eq indx data joined'!$1:$1,0)+1)</f>
        <v>8001.82</v>
      </c>
      <c r="P707" s="12" cm="1">
        <f t="array" aca="1" ref="P707" ca="1">INDEX('Wkly eq indx data joined'!$A$1:$AJ$1150,MATCH('Wkly eq indx data aligned'!$A707+2,OFFSET(INDIRECT(ADDRESS(1,MATCH(P$1,'Wkly eq indx data joined'!$1:$1,0),1,1,$A$1)),,,1150,1),0),MATCH(P$1,'Wkly eq indx data joined'!$1:$1,0)+1)</f>
        <v>5867.9</v>
      </c>
      <c r="Q707" s="9" cm="1">
        <f t="array" aca="1" ref="Q707" ca="1">INDEX('Wkly eq indx data joined'!$A$1:$AJ$1150,MATCH('Wkly eq indx data aligned'!$A707,OFFSET(INDIRECT(ADDRESS(1,MATCH(Q$1,'Wkly eq indx data joined'!$1:$1,0),1,1,$A$1)),,,1150,1),0),MATCH(Q$1,'Wkly eq indx data joined'!$1:$1,0)+1)</f>
        <v>352.53</v>
      </c>
      <c r="R707" s="12" cm="1">
        <f t="array" aca="1" ref="R707" ca="1">INDEX('Wkly eq indx data joined'!$A$1:$AJ$1150,MATCH('Wkly eq indx data aligned'!$A707+2,OFFSET(INDIRECT(ADDRESS(1,MATCH(R$1,'Wkly eq indx data joined'!$1:$1,0),1,1,$A$1)),,,1150,1),0),MATCH(R$1,'Wkly eq indx data joined'!$1:$1,0)+1)</f>
        <v>1342.72</v>
      </c>
      <c r="S707" s="9" cm="1">
        <f t="array" aca="1" ref="S707" ca="1">INDEX('Wkly eq indx data joined'!$A$1:$AJ$1150,MATCH('Wkly eq indx data aligned'!$A707,OFFSET(INDIRECT(ADDRESS(1,MATCH(S$1,'Wkly eq indx data joined'!$1:$1,0),1,1,$A$1)),,,1150,1),0),MATCH(S$1,'Wkly eq indx data joined'!$1:$1,0)+1)</f>
        <v>34684.53</v>
      </c>
    </row>
    <row r="708" spans="1:19" x14ac:dyDescent="0.25">
      <c r="A708" s="4">
        <f t="shared" ref="A708:A771" si="11">A707+7</f>
        <v>41467</v>
      </c>
      <c r="B708" s="9" cm="1">
        <f t="array" aca="1" ref="B708" ca="1">INDEX('Wkly eq indx data joined'!$A$1:$AJ$1150,MATCH('Wkly eq indx data aligned'!$A708,OFFSET(INDIRECT(ADDRESS(1,MATCH(B$1,'Wkly eq indx data joined'!$1:$1,0),1,1,$A$1)),,,1150,1),0),MATCH(B$1,'Wkly eq indx data joined'!$1:$1,0)+1)</f>
        <v>4973.8850000000002</v>
      </c>
      <c r="C708" s="9" cm="1">
        <f t="array" aca="1" ref="C708" ca="1">INDEX('Wkly eq indx data joined'!$A$1:$AJ$1150,MATCH('Wkly eq indx data aligned'!$A708,OFFSET(INDIRECT(ADDRESS(1,MATCH(C$1,'Wkly eq indx data joined'!$1:$1,0),1,1,$A$1)),,,1150,1),0),MATCH(C$1,'Wkly eq indx data joined'!$1:$1,0)+1)</f>
        <v>14506.25</v>
      </c>
      <c r="D708" s="18" cm="1">
        <f t="array" aca="1" ref="D708" ca="1">IFERROR(INDEX('Wkly eq indx data joined'!$A$1:$AJ$1150,MATCH('Wkly eq indx data aligned'!$A708,OFFSET(INDIRECT(ADDRESS(1,MATCH(D$1,'Wkly eq indx data joined'!$1:$1,0),1,1,$A$1)),,,1150,1),0),MATCH(D$1,'Wkly eq indx data joined'!$1:$1,0)+1),D707)</f>
        <v>2039.4860000000001</v>
      </c>
      <c r="E708" s="9" cm="1">
        <f t="array" aca="1" ref="E708" ca="1">INDEX('Wkly eq indx data joined'!$A$1:$AJ$1150,MATCH('Wkly eq indx data aligned'!$A708,OFFSET(INDIRECT(ADDRESS(1,MATCH(E$1,'Wkly eq indx data joined'!$1:$1,0),1,1,$A$1)),,,1150,1),0),MATCH(E$1,'Wkly eq indx data joined'!$1:$1,0)+1)</f>
        <v>12462.18</v>
      </c>
      <c r="F708" s="9" cm="1">
        <f t="array" aca="1" ref="F708" ca="1">INDEX('Wkly eq indx data joined'!$A$1:$AJ$1150,MATCH('Wkly eq indx data aligned'!$A708,OFFSET(INDIRECT(ADDRESS(1,MATCH(F$1,'Wkly eq indx data joined'!$1:$1,0),1,1,$A$1)),,,1150,1),0),MATCH(F$1,'Wkly eq indx data joined'!$1:$1,0)+1)</f>
        <v>7983.18</v>
      </c>
      <c r="G708" s="9" cm="1">
        <f t="array" aca="1" ref="G708" ca="1">INDEX('Wkly eq indx data joined'!$A$1:$AJ$1150,MATCH('Wkly eq indx data aligned'!$A708,OFFSET(INDIRECT(ADDRESS(1,MATCH(G$1,'Wkly eq indx data joined'!$1:$1,0),1,1,$A$1)),,,1150,1),0),MATCH(G$1,'Wkly eq indx data joined'!$1:$1,0)+1)</f>
        <v>1680.19</v>
      </c>
      <c r="H708" s="9" cm="1">
        <f t="array" aca="1" ref="H708" ca="1">INDEX('Wkly eq indx data joined'!$A$1:$AJ$1150,MATCH('Wkly eq indx data aligned'!$A708,OFFSET(INDIRECT(ADDRESS(1,MATCH(H$1,'Wkly eq indx data joined'!$1:$1,0),1,1,$A$1)),,,1150,1),0),MATCH(H$1,'Wkly eq indx data joined'!$1:$1,0)+1)</f>
        <v>6544.94</v>
      </c>
      <c r="I708" s="9" cm="1">
        <f t="array" aca="1" ref="I708" ca="1">INDEX('Wkly eq indx data joined'!$A$1:$AJ$1150,MATCH('Wkly eq indx data aligned'!$A708,OFFSET(INDIRECT(ADDRESS(1,MATCH(I$1,'Wkly eq indx data joined'!$1:$1,0),1,1,$A$1)),,,1150,1),0),MATCH(I$1,'Wkly eq indx data joined'!$1:$1,0)+1)</f>
        <v>21277.279999999999</v>
      </c>
      <c r="J708" s="9" cm="1">
        <f t="array" aca="1" ref="J708" ca="1">INDEX('Wkly eq indx data joined'!$A$1:$AJ$1150,MATCH('Wkly eq indx data aligned'!$A708,OFFSET(INDIRECT(ADDRESS(1,MATCH(J$1,'Wkly eq indx data joined'!$1:$1,0),1,1,$A$1)),,,1150,1),0),MATCH(J$1,'Wkly eq indx data joined'!$1:$1,0)+1)</f>
        <v>3855.09</v>
      </c>
      <c r="K708" s="9" cm="1">
        <f t="array" aca="1" ref="K708" ca="1">INDEX('Wkly eq indx data joined'!$A$1:$AJ$1150,MATCH('Wkly eq indx data aligned'!$A708,OFFSET(INDIRECT(ADDRESS(1,MATCH(K$1,'Wkly eq indx data joined'!$1:$1,0),1,1,$A$1)),,,1150,1),0),MATCH(K$1,'Wkly eq indx data joined'!$1:$1,0)+1)</f>
        <v>8212.77</v>
      </c>
      <c r="L708" s="12" cm="1">
        <f t="array" aca="1" ref="L708" ca="1">INDEX('Wkly eq indx data joined'!$A$1:$AJ$1150,MATCH('Wkly eq indx data aligned'!$A708+2,OFFSET(INDIRECT(ADDRESS(1,MATCH(L$1,'Wkly eq indx data joined'!$1:$1,0),1,1,$A$1)),,,1150,1),0),MATCH(L$1,'Wkly eq indx data joined'!$1:$1,0)+1)</f>
        <v>1869.98</v>
      </c>
      <c r="M708" s="9" cm="1">
        <f t="array" aca="1" ref="M708" ca="1">INDEX('Wkly eq indx data joined'!$A$1:$AJ$1150,MATCH('Wkly eq indx data aligned'!$A708,OFFSET(INDIRECT(ADDRESS(1,MATCH(M$1,'Wkly eq indx data joined'!$1:$1,0),1,1,$A$1)),,,1150,1),0),MATCH(M$1,'Wkly eq indx data joined'!$1:$1,0)+1)</f>
        <v>45533.2</v>
      </c>
      <c r="N708" s="9" cm="1">
        <f t="array" aca="1" ref="N708" ca="1">INDEX('Wkly eq indx data joined'!$A$1:$AJ$1150,MATCH('Wkly eq indx data aligned'!$A708,OFFSET(INDIRECT(ADDRESS(1,MATCH(N$1,'Wkly eq indx data joined'!$1:$1,0),1,1,$A$1)),,,1150,1),0),MATCH(N$1,'Wkly eq indx data joined'!$1:$1,0)+1)</f>
        <v>4054.79</v>
      </c>
      <c r="O708" s="13" cm="1">
        <f t="array" aca="1" ref="O708" ca="1">INDEX('Wkly eq indx data joined'!$A$1:$AJ$1150,MATCH('Wkly eq indx data aligned'!$A708+1,OFFSET(INDIRECT(ADDRESS(1,MATCH(O$1,'Wkly eq indx data joined'!$1:$1,0),1,1,$A$1)),,,1150,1),0),MATCH(O$1,'Wkly eq indx data joined'!$1:$1,0)+1)</f>
        <v>8220.49</v>
      </c>
      <c r="P708" s="12" cm="1">
        <f t="array" aca="1" ref="P708" ca="1">INDEX('Wkly eq indx data joined'!$A$1:$AJ$1150,MATCH('Wkly eq indx data aligned'!$A708+2,OFFSET(INDIRECT(ADDRESS(1,MATCH(P$1,'Wkly eq indx data joined'!$1:$1,0),1,1,$A$1)),,,1150,1),0),MATCH(P$1,'Wkly eq indx data joined'!$1:$1,0)+1)</f>
        <v>6009</v>
      </c>
      <c r="Q708" s="9" cm="1">
        <f t="array" aca="1" ref="Q708" ca="1">INDEX('Wkly eq indx data joined'!$A$1:$AJ$1150,MATCH('Wkly eq indx data aligned'!$A708,OFFSET(INDIRECT(ADDRESS(1,MATCH(Q$1,'Wkly eq indx data joined'!$1:$1,0),1,1,$A$1)),,,1150,1),0),MATCH(Q$1,'Wkly eq indx data joined'!$1:$1,0)+1)</f>
        <v>364.95</v>
      </c>
      <c r="R708" s="12" cm="1">
        <f t="array" aca="1" ref="R708" ca="1">INDEX('Wkly eq indx data joined'!$A$1:$AJ$1150,MATCH('Wkly eq indx data aligned'!$A708+2,OFFSET(INDIRECT(ADDRESS(1,MATCH(R$1,'Wkly eq indx data joined'!$1:$1,0),1,1,$A$1)),,,1150,1),0),MATCH(R$1,'Wkly eq indx data joined'!$1:$1,0)+1)</f>
        <v>1398.22</v>
      </c>
      <c r="S708" s="9" cm="1">
        <f t="array" aca="1" ref="S708" ca="1">INDEX('Wkly eq indx data joined'!$A$1:$AJ$1150,MATCH('Wkly eq indx data aligned'!$A708,OFFSET(INDIRECT(ADDRESS(1,MATCH(S$1,'Wkly eq indx data joined'!$1:$1,0),1,1,$A$1)),,,1150,1),0),MATCH(S$1,'Wkly eq indx data joined'!$1:$1,0)+1)</f>
        <v>36227.269999999997</v>
      </c>
    </row>
    <row r="709" spans="1:19" x14ac:dyDescent="0.25">
      <c r="A709" s="4">
        <f t="shared" si="11"/>
        <v>41474</v>
      </c>
      <c r="B709" s="9" cm="1">
        <f t="array" aca="1" ref="B709" ca="1">INDEX('Wkly eq indx data joined'!$A$1:$AJ$1150,MATCH('Wkly eq indx data aligned'!$A709,OFFSET(INDIRECT(ADDRESS(1,MATCH(B$1,'Wkly eq indx data joined'!$1:$1,0),1,1,$A$1)),,,1150,1),0),MATCH(B$1,'Wkly eq indx data joined'!$1:$1,0)+1)</f>
        <v>4972.0929999999998</v>
      </c>
      <c r="C709" s="9" cm="1">
        <f t="array" aca="1" ref="C709" ca="1">INDEX('Wkly eq indx data joined'!$A$1:$AJ$1150,MATCH('Wkly eq indx data aligned'!$A709,OFFSET(INDIRECT(ADDRESS(1,MATCH(C$1,'Wkly eq indx data joined'!$1:$1,0),1,1,$A$1)),,,1150,1),0),MATCH(C$1,'Wkly eq indx data joined'!$1:$1,0)+1)</f>
        <v>14589.91</v>
      </c>
      <c r="D709" s="18" cm="1">
        <f t="array" aca="1" ref="D709" ca="1">IFERROR(INDEX('Wkly eq indx data joined'!$A$1:$AJ$1150,MATCH('Wkly eq indx data aligned'!$A709,OFFSET(INDIRECT(ADDRESS(1,MATCH(D$1,'Wkly eq indx data joined'!$1:$1,0),1,1,$A$1)),,,1150,1),0),MATCH(D$1,'Wkly eq indx data joined'!$1:$1,0)+1),D708)</f>
        <v>1992.6479999999999</v>
      </c>
      <c r="E709" s="9" cm="1">
        <f t="array" aca="1" ref="E709" ca="1">INDEX('Wkly eq indx data joined'!$A$1:$AJ$1150,MATCH('Wkly eq indx data aligned'!$A709,OFFSET(INDIRECT(ADDRESS(1,MATCH(E$1,'Wkly eq indx data joined'!$1:$1,0),1,1,$A$1)),,,1150,1),0),MATCH(E$1,'Wkly eq indx data joined'!$1:$1,0)+1)</f>
        <v>12685.13</v>
      </c>
      <c r="F709" s="9" cm="1">
        <f t="array" aca="1" ref="F709" ca="1">INDEX('Wkly eq indx data joined'!$A$1:$AJ$1150,MATCH('Wkly eq indx data aligned'!$A709,OFFSET(INDIRECT(ADDRESS(1,MATCH(F$1,'Wkly eq indx data joined'!$1:$1,0),1,1,$A$1)),,,1150,1),0),MATCH(F$1,'Wkly eq indx data joined'!$1:$1,0)+1)</f>
        <v>7928.12</v>
      </c>
      <c r="G709" s="9" cm="1">
        <f t="array" aca="1" ref="G709" ca="1">INDEX('Wkly eq indx data joined'!$A$1:$AJ$1150,MATCH('Wkly eq indx data aligned'!$A709,OFFSET(INDIRECT(ADDRESS(1,MATCH(G$1,'Wkly eq indx data joined'!$1:$1,0),1,1,$A$1)),,,1150,1),0),MATCH(G$1,'Wkly eq indx data joined'!$1:$1,0)+1)</f>
        <v>1692.09</v>
      </c>
      <c r="H709" s="9" cm="1">
        <f t="array" aca="1" ref="H709" ca="1">INDEX('Wkly eq indx data joined'!$A$1:$AJ$1150,MATCH('Wkly eq indx data aligned'!$A709,OFFSET(INDIRECT(ADDRESS(1,MATCH(H$1,'Wkly eq indx data joined'!$1:$1,0),1,1,$A$1)),,,1150,1),0),MATCH(H$1,'Wkly eq indx data joined'!$1:$1,0)+1)</f>
        <v>6630.67</v>
      </c>
      <c r="I709" s="9" cm="1">
        <f t="array" aca="1" ref="I709" ca="1">INDEX('Wkly eq indx data joined'!$A$1:$AJ$1150,MATCH('Wkly eq indx data aligned'!$A709,OFFSET(INDIRECT(ADDRESS(1,MATCH(I$1,'Wkly eq indx data joined'!$1:$1,0),1,1,$A$1)),,,1150,1),0),MATCH(I$1,'Wkly eq indx data joined'!$1:$1,0)+1)</f>
        <v>21362.42</v>
      </c>
      <c r="J709" s="9" cm="1">
        <f t="array" aca="1" ref="J709" ca="1">INDEX('Wkly eq indx data joined'!$A$1:$AJ$1150,MATCH('Wkly eq indx data aligned'!$A709,OFFSET(INDIRECT(ADDRESS(1,MATCH(J$1,'Wkly eq indx data joined'!$1:$1,0),1,1,$A$1)),,,1150,1),0),MATCH(J$1,'Wkly eq indx data joined'!$1:$1,0)+1)</f>
        <v>3925.32</v>
      </c>
      <c r="K709" s="9" cm="1">
        <f t="array" aca="1" ref="K709" ca="1">INDEX('Wkly eq indx data joined'!$A$1:$AJ$1150,MATCH('Wkly eq indx data aligned'!$A709,OFFSET(INDIRECT(ADDRESS(1,MATCH(K$1,'Wkly eq indx data joined'!$1:$1,0),1,1,$A$1)),,,1150,1),0),MATCH(K$1,'Wkly eq indx data joined'!$1:$1,0)+1)</f>
        <v>8331.57</v>
      </c>
      <c r="L709" s="12" cm="1">
        <f t="array" aca="1" ref="L709" ca="1">INDEX('Wkly eq indx data joined'!$A$1:$AJ$1150,MATCH('Wkly eq indx data aligned'!$A709+2,OFFSET(INDIRECT(ADDRESS(1,MATCH(L$1,'Wkly eq indx data joined'!$1:$1,0),1,1,$A$1)),,,1150,1),0),MATCH(L$1,'Wkly eq indx data joined'!$1:$1,0)+1)</f>
        <v>1871.41</v>
      </c>
      <c r="M709" s="9" cm="1">
        <f t="array" aca="1" ref="M709" ca="1">INDEX('Wkly eq indx data joined'!$A$1:$AJ$1150,MATCH('Wkly eq indx data aligned'!$A709,OFFSET(INDIRECT(ADDRESS(1,MATCH(M$1,'Wkly eq indx data joined'!$1:$1,0),1,1,$A$1)),,,1150,1),0),MATCH(M$1,'Wkly eq indx data joined'!$1:$1,0)+1)</f>
        <v>47400.2</v>
      </c>
      <c r="N709" s="9" cm="1">
        <f t="array" aca="1" ref="N709" ca="1">INDEX('Wkly eq indx data joined'!$A$1:$AJ$1150,MATCH('Wkly eq indx data aligned'!$A709,OFFSET(INDIRECT(ADDRESS(1,MATCH(N$1,'Wkly eq indx data joined'!$1:$1,0),1,1,$A$1)),,,1150,1),0),MATCH(N$1,'Wkly eq indx data joined'!$1:$1,0)+1)</f>
        <v>4080.94</v>
      </c>
      <c r="O709" s="13" cm="1">
        <f t="array" aca="1" ref="O709" ca="1">INDEX('Wkly eq indx data joined'!$A$1:$AJ$1150,MATCH('Wkly eq indx data aligned'!$A709+1,OFFSET(INDIRECT(ADDRESS(1,MATCH(O$1,'Wkly eq indx data joined'!$1:$1,0),1,1,$A$1)),,,1150,1),0),MATCH(O$1,'Wkly eq indx data joined'!$1:$1,0)+1)</f>
        <v>8062.03</v>
      </c>
      <c r="P709" s="12" cm="1">
        <f t="array" aca="1" ref="P709" ca="1">INDEX('Wkly eq indx data joined'!$A$1:$AJ$1150,MATCH('Wkly eq indx data aligned'!$A709+2,OFFSET(INDIRECT(ADDRESS(1,MATCH(P$1,'Wkly eq indx data joined'!$1:$1,0),1,1,$A$1)),,,1150,1),0),MATCH(P$1,'Wkly eq indx data joined'!$1:$1,0)+1)</f>
        <v>6029.2</v>
      </c>
      <c r="Q709" s="9" cm="1">
        <f t="array" aca="1" ref="Q709" ca="1">INDEX('Wkly eq indx data joined'!$A$1:$AJ$1150,MATCH('Wkly eq indx data aligned'!$A709,OFFSET(INDIRECT(ADDRESS(1,MATCH(Q$1,'Wkly eq indx data joined'!$1:$1,0),1,1,$A$1)),,,1150,1),0),MATCH(Q$1,'Wkly eq indx data joined'!$1:$1,0)+1)</f>
        <v>369.76</v>
      </c>
      <c r="R709" s="12" cm="1">
        <f t="array" aca="1" ref="R709" ca="1">INDEX('Wkly eq indx data joined'!$A$1:$AJ$1150,MATCH('Wkly eq indx data aligned'!$A709+2,OFFSET(INDIRECT(ADDRESS(1,MATCH(R$1,'Wkly eq indx data joined'!$1:$1,0),1,1,$A$1)),,,1150,1),0),MATCH(R$1,'Wkly eq indx data joined'!$1:$1,0)+1)</f>
        <v>1421.67</v>
      </c>
      <c r="S709" s="9" cm="1">
        <f t="array" aca="1" ref="S709" ca="1">INDEX('Wkly eq indx data joined'!$A$1:$AJ$1150,MATCH('Wkly eq indx data aligned'!$A709,OFFSET(INDIRECT(ADDRESS(1,MATCH(S$1,'Wkly eq indx data joined'!$1:$1,0),1,1,$A$1)),,,1150,1),0),MATCH(S$1,'Wkly eq indx data joined'!$1:$1,0)+1)</f>
        <v>36029.71</v>
      </c>
    </row>
    <row r="710" spans="1:19" x14ac:dyDescent="0.25">
      <c r="A710" s="4">
        <f t="shared" si="11"/>
        <v>41481</v>
      </c>
      <c r="B710" s="9" cm="1">
        <f t="array" aca="1" ref="B710" ca="1">INDEX('Wkly eq indx data joined'!$A$1:$AJ$1150,MATCH('Wkly eq indx data aligned'!$A710,OFFSET(INDIRECT(ADDRESS(1,MATCH(B$1,'Wkly eq indx data joined'!$1:$1,0),1,1,$A$1)),,,1150,1),0),MATCH(B$1,'Wkly eq indx data joined'!$1:$1,0)+1)</f>
        <v>5042.0259999999998</v>
      </c>
      <c r="C710" s="9" cm="1">
        <f t="array" aca="1" ref="C710" ca="1">INDEX('Wkly eq indx data joined'!$A$1:$AJ$1150,MATCH('Wkly eq indx data aligned'!$A710,OFFSET(INDIRECT(ADDRESS(1,MATCH(C$1,'Wkly eq indx data joined'!$1:$1,0),1,1,$A$1)),,,1150,1),0),MATCH(C$1,'Wkly eq indx data joined'!$1:$1,0)+1)</f>
        <v>14129.98</v>
      </c>
      <c r="D710" s="18" cm="1">
        <f t="array" aca="1" ref="D710" ca="1">IFERROR(INDEX('Wkly eq indx data joined'!$A$1:$AJ$1150,MATCH('Wkly eq indx data aligned'!$A710,OFFSET(INDIRECT(ADDRESS(1,MATCH(D$1,'Wkly eq indx data joined'!$1:$1,0),1,1,$A$1)),,,1150,1),0),MATCH(D$1,'Wkly eq indx data joined'!$1:$1,0)+1),D709)</f>
        <v>2010.85</v>
      </c>
      <c r="E710" s="9" cm="1">
        <f t="array" aca="1" ref="E710" ca="1">INDEX('Wkly eq indx data joined'!$A$1:$AJ$1150,MATCH('Wkly eq indx data aligned'!$A710,OFFSET(INDIRECT(ADDRESS(1,MATCH(E$1,'Wkly eq indx data joined'!$1:$1,0),1,1,$A$1)),,,1150,1),0),MATCH(E$1,'Wkly eq indx data joined'!$1:$1,0)+1)</f>
        <v>12647.9</v>
      </c>
      <c r="F710" s="9" cm="1">
        <f t="array" aca="1" ref="F710" ca="1">INDEX('Wkly eq indx data joined'!$A$1:$AJ$1150,MATCH('Wkly eq indx data aligned'!$A710,OFFSET(INDIRECT(ADDRESS(1,MATCH(F$1,'Wkly eq indx data joined'!$1:$1,0),1,1,$A$1)),,,1150,1),0),MATCH(F$1,'Wkly eq indx data joined'!$1:$1,0)+1)</f>
        <v>7796.84</v>
      </c>
      <c r="G710" s="9" cm="1">
        <f t="array" aca="1" ref="G710" ca="1">INDEX('Wkly eq indx data joined'!$A$1:$AJ$1150,MATCH('Wkly eq indx data aligned'!$A710,OFFSET(INDIRECT(ADDRESS(1,MATCH(G$1,'Wkly eq indx data joined'!$1:$1,0),1,1,$A$1)),,,1150,1),0),MATCH(G$1,'Wkly eq indx data joined'!$1:$1,0)+1)</f>
        <v>1691.65</v>
      </c>
      <c r="H710" s="9" cm="1">
        <f t="array" aca="1" ref="H710" ca="1">INDEX('Wkly eq indx data joined'!$A$1:$AJ$1150,MATCH('Wkly eq indx data aligned'!$A710,OFFSET(INDIRECT(ADDRESS(1,MATCH(H$1,'Wkly eq indx data joined'!$1:$1,0),1,1,$A$1)),,,1150,1),0),MATCH(H$1,'Wkly eq indx data joined'!$1:$1,0)+1)</f>
        <v>6554.79</v>
      </c>
      <c r="I710" s="9" cm="1">
        <f t="array" aca="1" ref="I710" ca="1">INDEX('Wkly eq indx data joined'!$A$1:$AJ$1150,MATCH('Wkly eq indx data aligned'!$A710,OFFSET(INDIRECT(ADDRESS(1,MATCH(I$1,'Wkly eq indx data joined'!$1:$1,0),1,1,$A$1)),,,1150,1),0),MATCH(I$1,'Wkly eq indx data joined'!$1:$1,0)+1)</f>
        <v>21968.95</v>
      </c>
      <c r="J710" s="9" cm="1">
        <f t="array" aca="1" ref="J710" ca="1">INDEX('Wkly eq indx data joined'!$A$1:$AJ$1150,MATCH('Wkly eq indx data aligned'!$A710,OFFSET(INDIRECT(ADDRESS(1,MATCH(J$1,'Wkly eq indx data joined'!$1:$1,0),1,1,$A$1)),,,1150,1),0),MATCH(J$1,'Wkly eq indx data joined'!$1:$1,0)+1)</f>
        <v>3968.84</v>
      </c>
      <c r="K710" s="9" cm="1">
        <f t="array" aca="1" ref="K710" ca="1">INDEX('Wkly eq indx data joined'!$A$1:$AJ$1150,MATCH('Wkly eq indx data aligned'!$A710,OFFSET(INDIRECT(ADDRESS(1,MATCH(K$1,'Wkly eq indx data joined'!$1:$1,0),1,1,$A$1)),,,1150,1),0),MATCH(K$1,'Wkly eq indx data joined'!$1:$1,0)+1)</f>
        <v>8244.91</v>
      </c>
      <c r="L710" s="12" cm="1">
        <f t="array" aca="1" ref="L710" ca="1">INDEX('Wkly eq indx data joined'!$A$1:$AJ$1150,MATCH('Wkly eq indx data aligned'!$A710+2,OFFSET(INDIRECT(ADDRESS(1,MATCH(L$1,'Wkly eq indx data joined'!$1:$1,0),1,1,$A$1)),,,1150,1),0),MATCH(L$1,'Wkly eq indx data joined'!$1:$1,0)+1)</f>
        <v>1910.81</v>
      </c>
      <c r="M710" s="9" cm="1">
        <f t="array" aca="1" ref="M710" ca="1">INDEX('Wkly eq indx data joined'!$A$1:$AJ$1150,MATCH('Wkly eq indx data aligned'!$A710,OFFSET(INDIRECT(ADDRESS(1,MATCH(M$1,'Wkly eq indx data joined'!$1:$1,0),1,1,$A$1)),,,1150,1),0),MATCH(M$1,'Wkly eq indx data joined'!$1:$1,0)+1)</f>
        <v>49422.1</v>
      </c>
      <c r="N710" s="9" cm="1">
        <f t="array" aca="1" ref="N710" ca="1">INDEX('Wkly eq indx data joined'!$A$1:$AJ$1150,MATCH('Wkly eq indx data aligned'!$A710,OFFSET(INDIRECT(ADDRESS(1,MATCH(N$1,'Wkly eq indx data joined'!$1:$1,0),1,1,$A$1)),,,1150,1),0),MATCH(N$1,'Wkly eq indx data joined'!$1:$1,0)+1)</f>
        <v>4079.66</v>
      </c>
      <c r="O710" s="13" cm="1">
        <f t="array" aca="1" ref="O710" ca="1">INDEX('Wkly eq indx data joined'!$A$1:$AJ$1150,MATCH('Wkly eq indx data aligned'!$A710+1,OFFSET(INDIRECT(ADDRESS(1,MATCH(O$1,'Wkly eq indx data joined'!$1:$1,0),1,1,$A$1)),,,1150,1),0),MATCH(O$1,'Wkly eq indx data joined'!$1:$1,0)+1)</f>
        <v>8149.4</v>
      </c>
      <c r="P710" s="12" cm="1">
        <f t="array" aca="1" ref="P710" ca="1">INDEX('Wkly eq indx data joined'!$A$1:$AJ$1150,MATCH('Wkly eq indx data aligned'!$A710+2,OFFSET(INDIRECT(ADDRESS(1,MATCH(P$1,'Wkly eq indx data joined'!$1:$1,0),1,1,$A$1)),,,1150,1),0),MATCH(P$1,'Wkly eq indx data joined'!$1:$1,0)+1)</f>
        <v>5886.2</v>
      </c>
      <c r="Q710" s="9" cm="1">
        <f t="array" aca="1" ref="Q710" ca="1">INDEX('Wkly eq indx data joined'!$A$1:$AJ$1150,MATCH('Wkly eq indx data aligned'!$A710,OFFSET(INDIRECT(ADDRESS(1,MATCH(Q$1,'Wkly eq indx data joined'!$1:$1,0),1,1,$A$1)),,,1150,1),0),MATCH(Q$1,'Wkly eq indx data joined'!$1:$1,0)+1)</f>
        <v>368.31</v>
      </c>
      <c r="R710" s="12" cm="1">
        <f t="array" aca="1" ref="R710" ca="1">INDEX('Wkly eq indx data joined'!$A$1:$AJ$1150,MATCH('Wkly eq indx data aligned'!$A710+2,OFFSET(INDIRECT(ADDRESS(1,MATCH(R$1,'Wkly eq indx data joined'!$1:$1,0),1,1,$A$1)),,,1150,1),0),MATCH(R$1,'Wkly eq indx data joined'!$1:$1,0)+1)</f>
        <v>1403.14</v>
      </c>
      <c r="S710" s="9" cm="1">
        <f t="array" aca="1" ref="S710" ca="1">INDEX('Wkly eq indx data joined'!$A$1:$AJ$1150,MATCH('Wkly eq indx data aligned'!$A710,OFFSET(INDIRECT(ADDRESS(1,MATCH(S$1,'Wkly eq indx data joined'!$1:$1,0),1,1,$A$1)),,,1150,1),0),MATCH(S$1,'Wkly eq indx data joined'!$1:$1,0)+1)</f>
        <v>36026.19</v>
      </c>
    </row>
    <row r="711" spans="1:19" x14ac:dyDescent="0.25">
      <c r="A711" s="4">
        <f t="shared" si="11"/>
        <v>41488</v>
      </c>
      <c r="B711" s="9" cm="1">
        <f t="array" aca="1" ref="B711" ca="1">INDEX('Wkly eq indx data joined'!$A$1:$AJ$1150,MATCH('Wkly eq indx data aligned'!$A711,OFFSET(INDIRECT(ADDRESS(1,MATCH(B$1,'Wkly eq indx data joined'!$1:$1,0),1,1,$A$1)),,,1150,1),0),MATCH(B$1,'Wkly eq indx data joined'!$1:$1,0)+1)</f>
        <v>5116.7619999999997</v>
      </c>
      <c r="C711" s="9" cm="1">
        <f t="array" aca="1" ref="C711" ca="1">INDEX('Wkly eq indx data joined'!$A$1:$AJ$1150,MATCH('Wkly eq indx data aligned'!$A711,OFFSET(INDIRECT(ADDRESS(1,MATCH(C$1,'Wkly eq indx data joined'!$1:$1,0),1,1,$A$1)),,,1150,1),0),MATCH(C$1,'Wkly eq indx data joined'!$1:$1,0)+1)</f>
        <v>14466.16</v>
      </c>
      <c r="D711" s="18" cm="1">
        <f t="array" aca="1" ref="D711" ca="1">IFERROR(INDEX('Wkly eq indx data joined'!$A$1:$AJ$1150,MATCH('Wkly eq indx data aligned'!$A711,OFFSET(INDIRECT(ADDRESS(1,MATCH(D$1,'Wkly eq indx data joined'!$1:$1,0),1,1,$A$1)),,,1150,1),0),MATCH(D$1,'Wkly eq indx data joined'!$1:$1,0)+1),D710)</f>
        <v>2029.4179999999999</v>
      </c>
      <c r="E711" s="9" cm="1">
        <f t="array" aca="1" ref="E711" ca="1">INDEX('Wkly eq indx data joined'!$A$1:$AJ$1150,MATCH('Wkly eq indx data aligned'!$A711,OFFSET(INDIRECT(ADDRESS(1,MATCH(E$1,'Wkly eq indx data joined'!$1:$1,0),1,1,$A$1)),,,1150,1),0),MATCH(E$1,'Wkly eq indx data joined'!$1:$1,0)+1)</f>
        <v>12603.25</v>
      </c>
      <c r="F711" s="9" cm="1">
        <f t="array" aca="1" ref="F711" ca="1">INDEX('Wkly eq indx data joined'!$A$1:$AJ$1150,MATCH('Wkly eq indx data aligned'!$A711,OFFSET(INDIRECT(ADDRESS(1,MATCH(F$1,'Wkly eq indx data joined'!$1:$1,0),1,1,$A$1)),,,1150,1),0),MATCH(F$1,'Wkly eq indx data joined'!$1:$1,0)+1)</f>
        <v>7963.93</v>
      </c>
      <c r="G711" s="9" cm="1">
        <f t="array" aca="1" ref="G711" ca="1">INDEX('Wkly eq indx data joined'!$A$1:$AJ$1150,MATCH('Wkly eq indx data aligned'!$A711,OFFSET(INDIRECT(ADDRESS(1,MATCH(G$1,'Wkly eq indx data joined'!$1:$1,0),1,1,$A$1)),,,1150,1),0),MATCH(G$1,'Wkly eq indx data joined'!$1:$1,0)+1)</f>
        <v>1709.67</v>
      </c>
      <c r="H711" s="9" cm="1">
        <f t="array" aca="1" ref="H711" ca="1">INDEX('Wkly eq indx data joined'!$A$1:$AJ$1150,MATCH('Wkly eq indx data aligned'!$A711,OFFSET(INDIRECT(ADDRESS(1,MATCH(H$1,'Wkly eq indx data joined'!$1:$1,0),1,1,$A$1)),,,1150,1),0),MATCH(H$1,'Wkly eq indx data joined'!$1:$1,0)+1)</f>
        <v>6647.87</v>
      </c>
      <c r="I711" s="9" cm="1">
        <f t="array" aca="1" ref="I711" ca="1">INDEX('Wkly eq indx data joined'!$A$1:$AJ$1150,MATCH('Wkly eq indx data aligned'!$A711,OFFSET(INDIRECT(ADDRESS(1,MATCH(I$1,'Wkly eq indx data joined'!$1:$1,0),1,1,$A$1)),,,1150,1),0),MATCH(I$1,'Wkly eq indx data joined'!$1:$1,0)+1)</f>
        <v>22190.97</v>
      </c>
      <c r="J711" s="9" cm="1">
        <f t="array" aca="1" ref="J711" ca="1">INDEX('Wkly eq indx data joined'!$A$1:$AJ$1150,MATCH('Wkly eq indx data aligned'!$A711,OFFSET(INDIRECT(ADDRESS(1,MATCH(J$1,'Wkly eq indx data joined'!$1:$1,0),1,1,$A$1)),,,1150,1),0),MATCH(J$1,'Wkly eq indx data joined'!$1:$1,0)+1)</f>
        <v>4045.65</v>
      </c>
      <c r="K711" s="9" cm="1">
        <f t="array" aca="1" ref="K711" ca="1">INDEX('Wkly eq indx data joined'!$A$1:$AJ$1150,MATCH('Wkly eq indx data aligned'!$A711,OFFSET(INDIRECT(ADDRESS(1,MATCH(K$1,'Wkly eq indx data joined'!$1:$1,0),1,1,$A$1)),,,1150,1),0),MATCH(K$1,'Wkly eq indx data joined'!$1:$1,0)+1)</f>
        <v>8406.94</v>
      </c>
      <c r="L711" s="12" cm="1">
        <f t="array" aca="1" ref="L711" ca="1">INDEX('Wkly eq indx data joined'!$A$1:$AJ$1150,MATCH('Wkly eq indx data aligned'!$A711+2,OFFSET(INDIRECT(ADDRESS(1,MATCH(L$1,'Wkly eq indx data joined'!$1:$1,0),1,1,$A$1)),,,1150,1),0),MATCH(L$1,'Wkly eq indx data joined'!$1:$1,0)+1)</f>
        <v>1923.38</v>
      </c>
      <c r="M711" s="9" cm="1">
        <f t="array" aca="1" ref="M711" ca="1">INDEX('Wkly eq indx data joined'!$A$1:$AJ$1150,MATCH('Wkly eq indx data aligned'!$A711,OFFSET(INDIRECT(ADDRESS(1,MATCH(M$1,'Wkly eq indx data joined'!$1:$1,0),1,1,$A$1)),,,1150,1),0),MATCH(M$1,'Wkly eq indx data joined'!$1:$1,0)+1)</f>
        <v>48474</v>
      </c>
      <c r="N711" s="9" cm="1">
        <f t="array" aca="1" ref="N711" ca="1">INDEX('Wkly eq indx data joined'!$A$1:$AJ$1150,MATCH('Wkly eq indx data aligned'!$A711,OFFSET(INDIRECT(ADDRESS(1,MATCH(N$1,'Wkly eq indx data joined'!$1:$1,0),1,1,$A$1)),,,1150,1),0),MATCH(N$1,'Wkly eq indx data joined'!$1:$1,0)+1)</f>
        <v>4203.12</v>
      </c>
      <c r="O711" s="13" cm="1">
        <f t="array" aca="1" ref="O711" ca="1">INDEX('Wkly eq indx data joined'!$A$1:$AJ$1150,MATCH('Wkly eq indx data aligned'!$A711+1,OFFSET(INDIRECT(ADDRESS(1,MATCH(O$1,'Wkly eq indx data joined'!$1:$1,0),1,1,$A$1)),,,1150,1),0),MATCH(O$1,'Wkly eq indx data joined'!$1:$1,0)+1)</f>
        <v>8099.88</v>
      </c>
      <c r="P711" s="12" cm="1">
        <f t="array" aca="1" ref="P711" ca="1">INDEX('Wkly eq indx data joined'!$A$1:$AJ$1150,MATCH('Wkly eq indx data aligned'!$A711+2,OFFSET(INDIRECT(ADDRESS(1,MATCH(P$1,'Wkly eq indx data joined'!$1:$1,0),1,1,$A$1)),,,1150,1),0),MATCH(P$1,'Wkly eq indx data joined'!$1:$1,0)+1)</f>
        <v>5677.9</v>
      </c>
      <c r="Q711" s="9" cm="1">
        <f t="array" aca="1" ref="Q711" ca="1">INDEX('Wkly eq indx data joined'!$A$1:$AJ$1150,MATCH('Wkly eq indx data aligned'!$A711,OFFSET(INDIRECT(ADDRESS(1,MATCH(Q$1,'Wkly eq indx data joined'!$1:$1,0),1,1,$A$1)),,,1150,1),0),MATCH(Q$1,'Wkly eq indx data joined'!$1:$1,0)+1)</f>
        <v>371.34</v>
      </c>
      <c r="R711" s="12" cm="1">
        <f t="array" aca="1" ref="R711" ca="1">INDEX('Wkly eq indx data joined'!$A$1:$AJ$1150,MATCH('Wkly eq indx data aligned'!$A711+2,OFFSET(INDIRECT(ADDRESS(1,MATCH(R$1,'Wkly eq indx data joined'!$1:$1,0),1,1,$A$1)),,,1150,1),0),MATCH(R$1,'Wkly eq indx data joined'!$1:$1,0)+1)</f>
        <v>1392.15</v>
      </c>
      <c r="S711" s="9" cm="1">
        <f t="array" aca="1" ref="S711" ca="1">INDEX('Wkly eq indx data joined'!$A$1:$AJ$1150,MATCH('Wkly eq indx data aligned'!$A711,OFFSET(INDIRECT(ADDRESS(1,MATCH(S$1,'Wkly eq indx data joined'!$1:$1,0),1,1,$A$1)),,,1150,1),0),MATCH(S$1,'Wkly eq indx data joined'!$1:$1,0)+1)</f>
        <v>37218.32</v>
      </c>
    </row>
    <row r="712" spans="1:19" x14ac:dyDescent="0.25">
      <c r="A712" s="4">
        <f t="shared" si="11"/>
        <v>41495</v>
      </c>
      <c r="B712" s="9" cm="1">
        <f t="array" aca="1" ref="B712" ca="1">INDEX('Wkly eq indx data joined'!$A$1:$AJ$1150,MATCH('Wkly eq indx data aligned'!$A712,OFFSET(INDIRECT(ADDRESS(1,MATCH(B$1,'Wkly eq indx data joined'!$1:$1,0),1,1,$A$1)),,,1150,1),0),MATCH(B$1,'Wkly eq indx data joined'!$1:$1,0)+1)</f>
        <v>5055.2110000000002</v>
      </c>
      <c r="C712" s="9" cm="1">
        <f t="array" aca="1" ref="C712" ca="1">INDEX('Wkly eq indx data joined'!$A$1:$AJ$1150,MATCH('Wkly eq indx data aligned'!$A712,OFFSET(INDIRECT(ADDRESS(1,MATCH(C$1,'Wkly eq indx data joined'!$1:$1,0),1,1,$A$1)),,,1150,1),0),MATCH(C$1,'Wkly eq indx data joined'!$1:$1,0)+1)</f>
        <v>13615.19</v>
      </c>
      <c r="D712" s="18" cm="1">
        <f t="array" aca="1" ref="D712" ca="1">IFERROR(INDEX('Wkly eq indx data joined'!$A$1:$AJ$1150,MATCH('Wkly eq indx data aligned'!$A712,OFFSET(INDIRECT(ADDRESS(1,MATCH(D$1,'Wkly eq indx data joined'!$1:$1,0),1,1,$A$1)),,,1150,1),0),MATCH(D$1,'Wkly eq indx data joined'!$1:$1,0)+1),D711)</f>
        <v>2052.2350000000001</v>
      </c>
      <c r="E712" s="9" cm="1">
        <f t="array" aca="1" ref="E712" ca="1">INDEX('Wkly eq indx data joined'!$A$1:$AJ$1150,MATCH('Wkly eq indx data aligned'!$A712,OFFSET(INDIRECT(ADDRESS(1,MATCH(E$1,'Wkly eq indx data joined'!$1:$1,0),1,1,$A$1)),,,1150,1),0),MATCH(E$1,'Wkly eq indx data joined'!$1:$1,0)+1)</f>
        <v>12542.13</v>
      </c>
      <c r="F712" s="9" cm="1">
        <f t="array" aca="1" ref="F712" ca="1">INDEX('Wkly eq indx data joined'!$A$1:$AJ$1150,MATCH('Wkly eq indx data aligned'!$A712,OFFSET(INDIRECT(ADDRESS(1,MATCH(F$1,'Wkly eq indx data joined'!$1:$1,0),1,1,$A$1)),,,1150,1),0),MATCH(F$1,'Wkly eq indx data joined'!$1:$1,0)+1)</f>
        <v>7977.34</v>
      </c>
      <c r="G712" s="9" cm="1">
        <f t="array" aca="1" ref="G712" ca="1">INDEX('Wkly eq indx data joined'!$A$1:$AJ$1150,MATCH('Wkly eq indx data aligned'!$A712,OFFSET(INDIRECT(ADDRESS(1,MATCH(G$1,'Wkly eq indx data joined'!$1:$1,0),1,1,$A$1)),,,1150,1),0),MATCH(G$1,'Wkly eq indx data joined'!$1:$1,0)+1)</f>
        <v>1691.42</v>
      </c>
      <c r="H712" s="9" cm="1">
        <f t="array" aca="1" ref="H712" ca="1">INDEX('Wkly eq indx data joined'!$A$1:$AJ$1150,MATCH('Wkly eq indx data aligned'!$A712,OFFSET(INDIRECT(ADDRESS(1,MATCH(H$1,'Wkly eq indx data joined'!$1:$1,0),1,1,$A$1)),,,1150,1),0),MATCH(H$1,'Wkly eq indx data joined'!$1:$1,0)+1)</f>
        <v>6583.39</v>
      </c>
      <c r="I712" s="9" cm="1">
        <f t="array" aca="1" ref="I712" ca="1">INDEX('Wkly eq indx data joined'!$A$1:$AJ$1150,MATCH('Wkly eq indx data aligned'!$A712,OFFSET(INDIRECT(ADDRESS(1,MATCH(I$1,'Wkly eq indx data joined'!$1:$1,0),1,1,$A$1)),,,1150,1),0),MATCH(I$1,'Wkly eq indx data joined'!$1:$1,0)+1)</f>
        <v>21807.56</v>
      </c>
      <c r="J712" s="9" cm="1">
        <f t="array" aca="1" ref="J712" ca="1">INDEX('Wkly eq indx data joined'!$A$1:$AJ$1150,MATCH('Wkly eq indx data aligned'!$A712,OFFSET(INDIRECT(ADDRESS(1,MATCH(J$1,'Wkly eq indx data joined'!$1:$1,0),1,1,$A$1)),,,1150,1),0),MATCH(J$1,'Wkly eq indx data joined'!$1:$1,0)+1)</f>
        <v>4076.55</v>
      </c>
      <c r="K712" s="9" cm="1">
        <f t="array" aca="1" ref="K712" ca="1">INDEX('Wkly eq indx data joined'!$A$1:$AJ$1150,MATCH('Wkly eq indx data aligned'!$A712,OFFSET(INDIRECT(ADDRESS(1,MATCH(K$1,'Wkly eq indx data joined'!$1:$1,0),1,1,$A$1)),,,1150,1),0),MATCH(K$1,'Wkly eq indx data joined'!$1:$1,0)+1)</f>
        <v>8338.31</v>
      </c>
      <c r="L712" s="12" cm="1">
        <f t="array" aca="1" ref="L712" ca="1">INDEX('Wkly eq indx data joined'!$A$1:$AJ$1150,MATCH('Wkly eq indx data aligned'!$A712+2,OFFSET(INDIRECT(ADDRESS(1,MATCH(L$1,'Wkly eq indx data joined'!$1:$1,0),1,1,$A$1)),,,1150,1),0),MATCH(L$1,'Wkly eq indx data joined'!$1:$1,0)+1)</f>
        <v>1880.71</v>
      </c>
      <c r="M712" s="9" cm="1">
        <f t="array" aca="1" ref="M712" ca="1">INDEX('Wkly eq indx data joined'!$A$1:$AJ$1150,MATCH('Wkly eq indx data aligned'!$A712,OFFSET(INDIRECT(ADDRESS(1,MATCH(M$1,'Wkly eq indx data joined'!$1:$1,0),1,1,$A$1)),,,1150,1),0),MATCH(M$1,'Wkly eq indx data joined'!$1:$1,0)+1)</f>
        <v>49874.9</v>
      </c>
      <c r="N712" s="9" cm="1">
        <f t="array" aca="1" ref="N712" ca="1">INDEX('Wkly eq indx data joined'!$A$1:$AJ$1150,MATCH('Wkly eq indx data aligned'!$A712,OFFSET(INDIRECT(ADDRESS(1,MATCH(N$1,'Wkly eq indx data joined'!$1:$1,0),1,1,$A$1)),,,1150,1),0),MATCH(N$1,'Wkly eq indx data joined'!$1:$1,0)+1)</f>
        <v>4266.4799999999996</v>
      </c>
      <c r="O712" s="13" cm="1">
        <f t="array" aca="1" ref="O712" ca="1">INDEX('Wkly eq indx data joined'!$A$1:$AJ$1150,MATCH('Wkly eq indx data aligned'!$A712+1,OFFSET(INDIRECT(ADDRESS(1,MATCH(O$1,'Wkly eq indx data joined'!$1:$1,0),1,1,$A$1)),,,1150,1),0),MATCH(O$1,'Wkly eq indx data joined'!$1:$1,0)+1)</f>
        <v>7856.14</v>
      </c>
      <c r="P712" s="12" cm="1">
        <f t="array" aca="1" ref="P712" ca="1">INDEX('Wkly eq indx data joined'!$A$1:$AJ$1150,MATCH('Wkly eq indx data aligned'!$A712+2,OFFSET(INDIRECT(ADDRESS(1,MATCH(P$1,'Wkly eq indx data joined'!$1:$1,0),1,1,$A$1)),,,1150,1),0),MATCH(P$1,'Wkly eq indx data joined'!$1:$1,0)+1)</f>
        <v>5565.65</v>
      </c>
      <c r="Q712" s="9" cm="1">
        <f t="array" aca="1" ref="Q712" ca="1">INDEX('Wkly eq indx data joined'!$A$1:$AJ$1150,MATCH('Wkly eq indx data aligned'!$A712,OFFSET(INDIRECT(ADDRESS(1,MATCH(Q$1,'Wkly eq indx data joined'!$1:$1,0),1,1,$A$1)),,,1150,1),0),MATCH(Q$1,'Wkly eq indx data joined'!$1:$1,0)+1)</f>
        <v>375.4</v>
      </c>
      <c r="R712" s="12" cm="1">
        <f t="array" aca="1" ref="R712" ca="1">INDEX('Wkly eq indx data joined'!$A$1:$AJ$1150,MATCH('Wkly eq indx data aligned'!$A712+2,OFFSET(INDIRECT(ADDRESS(1,MATCH(R$1,'Wkly eq indx data joined'!$1:$1,0),1,1,$A$1)),,,1150,1),0),MATCH(R$1,'Wkly eq indx data joined'!$1:$1,0)+1)</f>
        <v>1382.72</v>
      </c>
      <c r="S712" s="9" cm="1">
        <f t="array" aca="1" ref="S712" ca="1">INDEX('Wkly eq indx data joined'!$A$1:$AJ$1150,MATCH('Wkly eq indx data aligned'!$A712,OFFSET(INDIRECT(ADDRESS(1,MATCH(S$1,'Wkly eq indx data joined'!$1:$1,0),1,1,$A$1)),,,1150,1),0),MATCH(S$1,'Wkly eq indx data joined'!$1:$1,0)+1)</f>
        <v>37314.01</v>
      </c>
    </row>
    <row r="713" spans="1:19" x14ac:dyDescent="0.25">
      <c r="A713" s="4">
        <f t="shared" si="11"/>
        <v>41502</v>
      </c>
      <c r="B713" s="9" cm="1">
        <f t="array" aca="1" ref="B713" ca="1">INDEX('Wkly eq indx data joined'!$A$1:$AJ$1150,MATCH('Wkly eq indx data aligned'!$A713,OFFSET(INDIRECT(ADDRESS(1,MATCH(B$1,'Wkly eq indx data joined'!$1:$1,0),1,1,$A$1)),,,1150,1),0),MATCH(B$1,'Wkly eq indx data joined'!$1:$1,0)+1)</f>
        <v>5113.8599999999997</v>
      </c>
      <c r="C713" s="9" cm="1">
        <f t="array" aca="1" ref="C713" ca="1">INDEX('Wkly eq indx data joined'!$A$1:$AJ$1150,MATCH('Wkly eq indx data aligned'!$A713,OFFSET(INDIRECT(ADDRESS(1,MATCH(C$1,'Wkly eq indx data joined'!$1:$1,0),1,1,$A$1)),,,1150,1),0),MATCH(C$1,'Wkly eq indx data joined'!$1:$1,0)+1)</f>
        <v>13650.11</v>
      </c>
      <c r="D713" s="18" cm="1">
        <f t="array" aca="1" ref="D713" ca="1">IFERROR(INDEX('Wkly eq indx data joined'!$A$1:$AJ$1150,MATCH('Wkly eq indx data aligned'!$A713,OFFSET(INDIRECT(ADDRESS(1,MATCH(D$1,'Wkly eq indx data joined'!$1:$1,0),1,1,$A$1)),,,1150,1),0),MATCH(D$1,'Wkly eq indx data joined'!$1:$1,0)+1),D712)</f>
        <v>2068.4520000000002</v>
      </c>
      <c r="E713" s="9" cm="1">
        <f t="array" aca="1" ref="E713" ca="1">INDEX('Wkly eq indx data joined'!$A$1:$AJ$1150,MATCH('Wkly eq indx data aligned'!$A713,OFFSET(INDIRECT(ADDRESS(1,MATCH(E$1,'Wkly eq indx data joined'!$1:$1,0),1,1,$A$1)),,,1150,1),0),MATCH(E$1,'Wkly eq indx data joined'!$1:$1,0)+1)</f>
        <v>12736.92</v>
      </c>
      <c r="F713" s="9" cm="1">
        <f t="array" aca="1" ref="F713" ca="1">INDEX('Wkly eq indx data joined'!$A$1:$AJ$1150,MATCH('Wkly eq indx data aligned'!$A713,OFFSET(INDIRECT(ADDRESS(1,MATCH(F$1,'Wkly eq indx data joined'!$1:$1,0),1,1,$A$1)),,,1150,1),0),MATCH(F$1,'Wkly eq indx data joined'!$1:$1,0)+1)</f>
        <v>7961.31</v>
      </c>
      <c r="G713" s="9" cm="1">
        <f t="array" aca="1" ref="G713" ca="1">INDEX('Wkly eq indx data joined'!$A$1:$AJ$1150,MATCH('Wkly eq indx data aligned'!$A713,OFFSET(INDIRECT(ADDRESS(1,MATCH(G$1,'Wkly eq indx data joined'!$1:$1,0),1,1,$A$1)),,,1150,1),0),MATCH(G$1,'Wkly eq indx data joined'!$1:$1,0)+1)</f>
        <v>1655.83</v>
      </c>
      <c r="H713" s="9" cm="1">
        <f t="array" aca="1" ref="H713" ca="1">INDEX('Wkly eq indx data joined'!$A$1:$AJ$1150,MATCH('Wkly eq indx data aligned'!$A713,OFFSET(INDIRECT(ADDRESS(1,MATCH(H$1,'Wkly eq indx data joined'!$1:$1,0),1,1,$A$1)),,,1150,1),0),MATCH(H$1,'Wkly eq indx data joined'!$1:$1,0)+1)</f>
        <v>6499.99</v>
      </c>
      <c r="I713" s="9" cm="1">
        <f t="array" aca="1" ref="I713" ca="1">INDEX('Wkly eq indx data joined'!$A$1:$AJ$1150,MATCH('Wkly eq indx data aligned'!$A713,OFFSET(INDIRECT(ADDRESS(1,MATCH(I$1,'Wkly eq indx data joined'!$1:$1,0),1,1,$A$1)),,,1150,1),0),MATCH(I$1,'Wkly eq indx data joined'!$1:$1,0)+1)</f>
        <v>22517.81</v>
      </c>
      <c r="J713" s="9" cm="1">
        <f t="array" aca="1" ref="J713" ca="1">INDEX('Wkly eq indx data joined'!$A$1:$AJ$1150,MATCH('Wkly eq indx data aligned'!$A713,OFFSET(INDIRECT(ADDRESS(1,MATCH(J$1,'Wkly eq indx data joined'!$1:$1,0),1,1,$A$1)),,,1150,1),0),MATCH(J$1,'Wkly eq indx data joined'!$1:$1,0)+1)</f>
        <v>4123.8900000000003</v>
      </c>
      <c r="K713" s="9" cm="1">
        <f t="array" aca="1" ref="K713" ca="1">INDEX('Wkly eq indx data joined'!$A$1:$AJ$1150,MATCH('Wkly eq indx data aligned'!$A713,OFFSET(INDIRECT(ADDRESS(1,MATCH(K$1,'Wkly eq indx data joined'!$1:$1,0),1,1,$A$1)),,,1150,1),0),MATCH(K$1,'Wkly eq indx data joined'!$1:$1,0)+1)</f>
        <v>8391.94</v>
      </c>
      <c r="L713" s="12" cm="1">
        <f t="array" aca="1" ref="L713" ca="1">INDEX('Wkly eq indx data joined'!$A$1:$AJ$1150,MATCH('Wkly eq indx data aligned'!$A713+2,OFFSET(INDIRECT(ADDRESS(1,MATCH(L$1,'Wkly eq indx data joined'!$1:$1,0),1,1,$A$1)),,,1150,1),0),MATCH(L$1,'Wkly eq indx data joined'!$1:$1,0)+1)</f>
        <v>1920.11</v>
      </c>
      <c r="M713" s="9" cm="1">
        <f t="array" aca="1" ref="M713" ca="1">INDEX('Wkly eq indx data joined'!$A$1:$AJ$1150,MATCH('Wkly eq indx data aligned'!$A713,OFFSET(INDIRECT(ADDRESS(1,MATCH(M$1,'Wkly eq indx data joined'!$1:$1,0),1,1,$A$1)),,,1150,1),0),MATCH(M$1,'Wkly eq indx data joined'!$1:$1,0)+1)</f>
        <v>51538.8</v>
      </c>
      <c r="N713" s="9" cm="1">
        <f t="array" aca="1" ref="N713" ca="1">INDEX('Wkly eq indx data joined'!$A$1:$AJ$1150,MATCH('Wkly eq indx data aligned'!$A713,OFFSET(INDIRECT(ADDRESS(1,MATCH(N$1,'Wkly eq indx data joined'!$1:$1,0),1,1,$A$1)),,,1150,1),0),MATCH(N$1,'Wkly eq indx data joined'!$1:$1,0)+1)</f>
        <v>4180.42</v>
      </c>
      <c r="O713" s="13" cm="1">
        <f t="array" aca="1" ref="O713" ca="1">INDEX('Wkly eq indx data joined'!$A$1:$AJ$1150,MATCH('Wkly eq indx data aligned'!$A713+1,OFFSET(INDIRECT(ADDRESS(1,MATCH(O$1,'Wkly eq indx data joined'!$1:$1,0),1,1,$A$1)),,,1150,1),0),MATCH(O$1,'Wkly eq indx data joined'!$1:$1,0)+1)</f>
        <v>7925</v>
      </c>
      <c r="P713" s="12" cm="1">
        <f t="array" aca="1" ref="P713" ca="1">INDEX('Wkly eq indx data joined'!$A$1:$AJ$1150,MATCH('Wkly eq indx data aligned'!$A713+2,OFFSET(INDIRECT(ADDRESS(1,MATCH(P$1,'Wkly eq indx data joined'!$1:$1,0),1,1,$A$1)),,,1150,1),0),MATCH(P$1,'Wkly eq indx data joined'!$1:$1,0)+1)</f>
        <v>5507.85</v>
      </c>
      <c r="Q713" s="9" cm="1">
        <f t="array" aca="1" ref="Q713" ca="1">INDEX('Wkly eq indx data joined'!$A$1:$AJ$1150,MATCH('Wkly eq indx data aligned'!$A713,OFFSET(INDIRECT(ADDRESS(1,MATCH(Q$1,'Wkly eq indx data joined'!$1:$1,0),1,1,$A$1)),,,1150,1),0),MATCH(Q$1,'Wkly eq indx data joined'!$1:$1,0)+1)</f>
        <v>374.75</v>
      </c>
      <c r="R713" s="12" cm="1">
        <f t="array" aca="1" ref="R713" ca="1">INDEX('Wkly eq indx data joined'!$A$1:$AJ$1150,MATCH('Wkly eq indx data aligned'!$A713+2,OFFSET(INDIRECT(ADDRESS(1,MATCH(R$1,'Wkly eq indx data joined'!$1:$1,0),1,1,$A$1)),,,1150,1),0),MATCH(R$1,'Wkly eq indx data joined'!$1:$1,0)+1)</f>
        <v>1380.31</v>
      </c>
      <c r="S713" s="9" cm="1">
        <f t="array" aca="1" ref="S713" ca="1">INDEX('Wkly eq indx data joined'!$A$1:$AJ$1150,MATCH('Wkly eq indx data aligned'!$A713,OFFSET(INDIRECT(ADDRESS(1,MATCH(S$1,'Wkly eq indx data joined'!$1:$1,0),1,1,$A$1)),,,1150,1),0),MATCH(S$1,'Wkly eq indx data joined'!$1:$1,0)+1)</f>
        <v>38623.629999999997</v>
      </c>
    </row>
    <row r="714" spans="1:19" x14ac:dyDescent="0.25">
      <c r="A714" s="4">
        <f t="shared" si="11"/>
        <v>41509</v>
      </c>
      <c r="B714" s="9" cm="1">
        <f t="array" aca="1" ref="B714" ca="1">INDEX('Wkly eq indx data joined'!$A$1:$AJ$1150,MATCH('Wkly eq indx data aligned'!$A714,OFFSET(INDIRECT(ADDRESS(1,MATCH(B$1,'Wkly eq indx data joined'!$1:$1,0),1,1,$A$1)),,,1150,1),0),MATCH(B$1,'Wkly eq indx data joined'!$1:$1,0)+1)</f>
        <v>5123.3609999999999</v>
      </c>
      <c r="C714" s="9" cm="1">
        <f t="array" aca="1" ref="C714" ca="1">INDEX('Wkly eq indx data joined'!$A$1:$AJ$1150,MATCH('Wkly eq indx data aligned'!$A714,OFFSET(INDIRECT(ADDRESS(1,MATCH(C$1,'Wkly eq indx data joined'!$1:$1,0),1,1,$A$1)),,,1150,1),0),MATCH(C$1,'Wkly eq indx data joined'!$1:$1,0)+1)</f>
        <v>13660.55</v>
      </c>
      <c r="D714" s="18" cm="1">
        <f t="array" aca="1" ref="D714" ca="1">IFERROR(INDEX('Wkly eq indx data joined'!$A$1:$AJ$1150,MATCH('Wkly eq indx data aligned'!$A714,OFFSET(INDIRECT(ADDRESS(1,MATCH(D$1,'Wkly eq indx data joined'!$1:$1,0),1,1,$A$1)),,,1150,1),0),MATCH(D$1,'Wkly eq indx data joined'!$1:$1,0)+1),D713)</f>
        <v>2057.4580000000001</v>
      </c>
      <c r="E714" s="9" cm="1">
        <f t="array" aca="1" ref="E714" ca="1">INDEX('Wkly eq indx data joined'!$A$1:$AJ$1150,MATCH('Wkly eq indx data aligned'!$A714,OFFSET(INDIRECT(ADDRESS(1,MATCH(E$1,'Wkly eq indx data joined'!$1:$1,0),1,1,$A$1)),,,1150,1),0),MATCH(E$1,'Wkly eq indx data joined'!$1:$1,0)+1)</f>
        <v>12762.3</v>
      </c>
      <c r="F714" s="9" cm="1">
        <f t="array" aca="1" ref="F714" ca="1">INDEX('Wkly eq indx data joined'!$A$1:$AJ$1150,MATCH('Wkly eq indx data aligned'!$A714,OFFSET(INDIRECT(ADDRESS(1,MATCH(F$1,'Wkly eq indx data joined'!$1:$1,0),1,1,$A$1)),,,1150,1),0),MATCH(F$1,'Wkly eq indx data joined'!$1:$1,0)+1)</f>
        <v>8006.9</v>
      </c>
      <c r="G714" s="9" cm="1">
        <f t="array" aca="1" ref="G714" ca="1">INDEX('Wkly eq indx data joined'!$A$1:$AJ$1150,MATCH('Wkly eq indx data aligned'!$A714,OFFSET(INDIRECT(ADDRESS(1,MATCH(G$1,'Wkly eq indx data joined'!$1:$1,0),1,1,$A$1)),,,1150,1),0),MATCH(G$1,'Wkly eq indx data joined'!$1:$1,0)+1)</f>
        <v>1663.5</v>
      </c>
      <c r="H714" s="9" cm="1">
        <f t="array" aca="1" ref="H714" ca="1">INDEX('Wkly eq indx data joined'!$A$1:$AJ$1150,MATCH('Wkly eq indx data aligned'!$A714,OFFSET(INDIRECT(ADDRESS(1,MATCH(H$1,'Wkly eq indx data joined'!$1:$1,0),1,1,$A$1)),,,1150,1),0),MATCH(H$1,'Wkly eq indx data joined'!$1:$1,0)+1)</f>
        <v>6492.1</v>
      </c>
      <c r="I714" s="9" cm="1">
        <f t="array" aca="1" ref="I714" ca="1">INDEX('Wkly eq indx data joined'!$A$1:$AJ$1150,MATCH('Wkly eq indx data aligned'!$A714,OFFSET(INDIRECT(ADDRESS(1,MATCH(I$1,'Wkly eq indx data joined'!$1:$1,0),1,1,$A$1)),,,1150,1),0),MATCH(I$1,'Wkly eq indx data joined'!$1:$1,0)+1)</f>
        <v>21863.51</v>
      </c>
      <c r="J714" s="9" cm="1">
        <f t="array" aca="1" ref="J714" ca="1">INDEX('Wkly eq indx data joined'!$A$1:$AJ$1150,MATCH('Wkly eq indx data aligned'!$A714,OFFSET(INDIRECT(ADDRESS(1,MATCH(J$1,'Wkly eq indx data joined'!$1:$1,0),1,1,$A$1)),,,1150,1),0),MATCH(J$1,'Wkly eq indx data joined'!$1:$1,0)+1)</f>
        <v>4069.47</v>
      </c>
      <c r="K714" s="9" cm="1">
        <f t="array" aca="1" ref="K714" ca="1">INDEX('Wkly eq indx data joined'!$A$1:$AJ$1150,MATCH('Wkly eq indx data aligned'!$A714,OFFSET(INDIRECT(ADDRESS(1,MATCH(K$1,'Wkly eq indx data joined'!$1:$1,0),1,1,$A$1)),,,1150,1),0),MATCH(K$1,'Wkly eq indx data joined'!$1:$1,0)+1)</f>
        <v>8416.99</v>
      </c>
      <c r="L714" s="12" cm="1">
        <f t="array" aca="1" ref="L714" ca="1">INDEX('Wkly eq indx data joined'!$A$1:$AJ$1150,MATCH('Wkly eq indx data aligned'!$A714+2,OFFSET(INDIRECT(ADDRESS(1,MATCH(L$1,'Wkly eq indx data joined'!$1:$1,0),1,1,$A$1)),,,1150,1),0),MATCH(L$1,'Wkly eq indx data joined'!$1:$1,0)+1)</f>
        <v>1870.16</v>
      </c>
      <c r="M714" s="9" cm="1">
        <f t="array" aca="1" ref="M714" ca="1">INDEX('Wkly eq indx data joined'!$A$1:$AJ$1150,MATCH('Wkly eq indx data aligned'!$A714,OFFSET(INDIRECT(ADDRESS(1,MATCH(M$1,'Wkly eq indx data joined'!$1:$1,0),1,1,$A$1)),,,1150,1),0),MATCH(M$1,'Wkly eq indx data joined'!$1:$1,0)+1)</f>
        <v>52197.1</v>
      </c>
      <c r="N714" s="9" cm="1">
        <f t="array" aca="1" ref="N714" ca="1">INDEX('Wkly eq indx data joined'!$A$1:$AJ$1150,MATCH('Wkly eq indx data aligned'!$A714,OFFSET(INDIRECT(ADDRESS(1,MATCH(N$1,'Wkly eq indx data joined'!$1:$1,0),1,1,$A$1)),,,1150,1),0),MATCH(N$1,'Wkly eq indx data joined'!$1:$1,0)+1)</f>
        <v>4225.29</v>
      </c>
      <c r="O714" s="13" cm="1">
        <f t="array" aca="1" ref="O714" ca="1">INDEX('Wkly eq indx data joined'!$A$1:$AJ$1150,MATCH('Wkly eq indx data aligned'!$A714+1,OFFSET(INDIRECT(ADDRESS(1,MATCH(O$1,'Wkly eq indx data joined'!$1:$1,0),1,1,$A$1)),,,1150,1),0),MATCH(O$1,'Wkly eq indx data joined'!$1:$1,0)+1)</f>
        <v>7873.31</v>
      </c>
      <c r="P714" s="12" cm="1">
        <f t="array" aca="1" ref="P714" ca="1">INDEX('Wkly eq indx data joined'!$A$1:$AJ$1150,MATCH('Wkly eq indx data aligned'!$A714+2,OFFSET(INDIRECT(ADDRESS(1,MATCH(P$1,'Wkly eq indx data joined'!$1:$1,0),1,1,$A$1)),,,1150,1),0),MATCH(P$1,'Wkly eq indx data joined'!$1:$1,0)+1)</f>
        <v>5471.75</v>
      </c>
      <c r="Q714" s="9" cm="1">
        <f t="array" aca="1" ref="Q714" ca="1">INDEX('Wkly eq indx data joined'!$A$1:$AJ$1150,MATCH('Wkly eq indx data aligned'!$A714,OFFSET(INDIRECT(ADDRESS(1,MATCH(Q$1,'Wkly eq indx data joined'!$1:$1,0),1,1,$A$1)),,,1150,1),0),MATCH(Q$1,'Wkly eq indx data joined'!$1:$1,0)+1)</f>
        <v>374.67</v>
      </c>
      <c r="R714" s="12" cm="1">
        <f t="array" aca="1" ref="R714" ca="1">INDEX('Wkly eq indx data joined'!$A$1:$AJ$1150,MATCH('Wkly eq indx data aligned'!$A714+2,OFFSET(INDIRECT(ADDRESS(1,MATCH(R$1,'Wkly eq indx data joined'!$1:$1,0),1,1,$A$1)),,,1150,1),0),MATCH(R$1,'Wkly eq indx data joined'!$1:$1,0)+1)</f>
        <v>1393.21</v>
      </c>
      <c r="S714" s="9" cm="1">
        <f t="array" aca="1" ref="S714" ca="1">INDEX('Wkly eq indx data joined'!$A$1:$AJ$1150,MATCH('Wkly eq indx data aligned'!$A714,OFFSET(INDIRECT(ADDRESS(1,MATCH(S$1,'Wkly eq indx data joined'!$1:$1,0),1,1,$A$1)),,,1150,1),0),MATCH(S$1,'Wkly eq indx data joined'!$1:$1,0)+1)</f>
        <v>38652.120000000003</v>
      </c>
    </row>
    <row r="715" spans="1:19" x14ac:dyDescent="0.25">
      <c r="A715" s="4">
        <f t="shared" si="11"/>
        <v>41516</v>
      </c>
      <c r="B715" s="9" cm="1">
        <f t="array" aca="1" ref="B715" ca="1">INDEX('Wkly eq indx data joined'!$A$1:$AJ$1150,MATCH('Wkly eq indx data aligned'!$A715,OFFSET(INDIRECT(ADDRESS(1,MATCH(B$1,'Wkly eq indx data joined'!$1:$1,0),1,1,$A$1)),,,1150,1),0),MATCH(B$1,'Wkly eq indx data joined'!$1:$1,0)+1)</f>
        <v>5134.9570000000003</v>
      </c>
      <c r="C715" s="9" cm="1">
        <f t="array" aca="1" ref="C715" ca="1">INDEX('Wkly eq indx data joined'!$A$1:$AJ$1150,MATCH('Wkly eq indx data aligned'!$A715,OFFSET(INDIRECT(ADDRESS(1,MATCH(C$1,'Wkly eq indx data joined'!$1:$1,0),1,1,$A$1)),,,1150,1),0),MATCH(C$1,'Wkly eq indx data joined'!$1:$1,0)+1)</f>
        <v>13388.86</v>
      </c>
      <c r="D715" s="18" cm="1">
        <f t="array" aca="1" ref="D715" ca="1">IFERROR(INDEX('Wkly eq indx data joined'!$A$1:$AJ$1150,MATCH('Wkly eq indx data aligned'!$A715,OFFSET(INDIRECT(ADDRESS(1,MATCH(D$1,'Wkly eq indx data joined'!$1:$1,0),1,1,$A$1)),,,1150,1),0),MATCH(D$1,'Wkly eq indx data joined'!$1:$1,0)+1),D714)</f>
        <v>2098.3820000000001</v>
      </c>
      <c r="E715" s="9" cm="1">
        <f t="array" aca="1" ref="E715" ca="1">INDEX('Wkly eq indx data joined'!$A$1:$AJ$1150,MATCH('Wkly eq indx data aligned'!$A715,OFFSET(INDIRECT(ADDRESS(1,MATCH(E$1,'Wkly eq indx data joined'!$1:$1,0),1,1,$A$1)),,,1150,1),0),MATCH(E$1,'Wkly eq indx data joined'!$1:$1,0)+1)</f>
        <v>12653.9</v>
      </c>
      <c r="F715" s="9" cm="1">
        <f t="array" aca="1" ref="F715" ca="1">INDEX('Wkly eq indx data joined'!$A$1:$AJ$1150,MATCH('Wkly eq indx data aligned'!$A715,OFFSET(INDIRECT(ADDRESS(1,MATCH(F$1,'Wkly eq indx data joined'!$1:$1,0),1,1,$A$1)),,,1150,1),0),MATCH(F$1,'Wkly eq indx data joined'!$1:$1,0)+1)</f>
        <v>7745.97</v>
      </c>
      <c r="G715" s="9" cm="1">
        <f t="array" aca="1" ref="G715" ca="1">INDEX('Wkly eq indx data joined'!$A$1:$AJ$1150,MATCH('Wkly eq indx data aligned'!$A715,OFFSET(INDIRECT(ADDRESS(1,MATCH(G$1,'Wkly eq indx data joined'!$1:$1,0),1,1,$A$1)),,,1150,1),0),MATCH(G$1,'Wkly eq indx data joined'!$1:$1,0)+1)</f>
        <v>1632.97</v>
      </c>
      <c r="H715" s="9" cm="1">
        <f t="array" aca="1" ref="H715" ca="1">INDEX('Wkly eq indx data joined'!$A$1:$AJ$1150,MATCH('Wkly eq indx data aligned'!$A715,OFFSET(INDIRECT(ADDRESS(1,MATCH(H$1,'Wkly eq indx data joined'!$1:$1,0),1,1,$A$1)),,,1150,1),0),MATCH(H$1,'Wkly eq indx data joined'!$1:$1,0)+1)</f>
        <v>6412.93</v>
      </c>
      <c r="I715" s="9" cm="1">
        <f t="array" aca="1" ref="I715" ca="1">INDEX('Wkly eq indx data joined'!$A$1:$AJ$1150,MATCH('Wkly eq indx data aligned'!$A715,OFFSET(INDIRECT(ADDRESS(1,MATCH(I$1,'Wkly eq indx data joined'!$1:$1,0),1,1,$A$1)),,,1150,1),0),MATCH(I$1,'Wkly eq indx data joined'!$1:$1,0)+1)</f>
        <v>21731.37</v>
      </c>
      <c r="J715" s="9" cm="1">
        <f t="array" aca="1" ref="J715" ca="1">INDEX('Wkly eq indx data joined'!$A$1:$AJ$1150,MATCH('Wkly eq indx data aligned'!$A715,OFFSET(INDIRECT(ADDRESS(1,MATCH(J$1,'Wkly eq indx data joined'!$1:$1,0),1,1,$A$1)),,,1150,1),0),MATCH(J$1,'Wkly eq indx data joined'!$1:$1,0)+1)</f>
        <v>3933.78</v>
      </c>
      <c r="K715" s="9" cm="1">
        <f t="array" aca="1" ref="K715" ca="1">INDEX('Wkly eq indx data joined'!$A$1:$AJ$1150,MATCH('Wkly eq indx data aligned'!$A715,OFFSET(INDIRECT(ADDRESS(1,MATCH(K$1,'Wkly eq indx data joined'!$1:$1,0),1,1,$A$1)),,,1150,1),0),MATCH(K$1,'Wkly eq indx data joined'!$1:$1,0)+1)</f>
        <v>8103.15</v>
      </c>
      <c r="L715" s="12" cm="1">
        <f t="array" aca="1" ref="L715" ca="1">INDEX('Wkly eq indx data joined'!$A$1:$AJ$1150,MATCH('Wkly eq indx data aligned'!$A715+2,OFFSET(INDIRECT(ADDRESS(1,MATCH(L$1,'Wkly eq indx data joined'!$1:$1,0),1,1,$A$1)),,,1150,1),0),MATCH(L$1,'Wkly eq indx data joined'!$1:$1,0)+1)</f>
        <v>1926.36</v>
      </c>
      <c r="M715" s="9" cm="1">
        <f t="array" aca="1" ref="M715" ca="1">INDEX('Wkly eq indx data joined'!$A$1:$AJ$1150,MATCH('Wkly eq indx data aligned'!$A715,OFFSET(INDIRECT(ADDRESS(1,MATCH(M$1,'Wkly eq indx data joined'!$1:$1,0),1,1,$A$1)),,,1150,1),0),MATCH(M$1,'Wkly eq indx data joined'!$1:$1,0)+1)</f>
        <v>50011.8</v>
      </c>
      <c r="N715" s="9" cm="1">
        <f t="array" aca="1" ref="N715" ca="1">INDEX('Wkly eq indx data joined'!$A$1:$AJ$1150,MATCH('Wkly eq indx data aligned'!$A715,OFFSET(INDIRECT(ADDRESS(1,MATCH(N$1,'Wkly eq indx data joined'!$1:$1,0),1,1,$A$1)),,,1150,1),0),MATCH(N$1,'Wkly eq indx data joined'!$1:$1,0)+1)</f>
        <v>4190.17</v>
      </c>
      <c r="O715" s="13" cm="1">
        <f t="array" aca="1" ref="O715" ca="1">INDEX('Wkly eq indx data joined'!$A$1:$AJ$1150,MATCH('Wkly eq indx data aligned'!$A715+1,OFFSET(INDIRECT(ADDRESS(1,MATCH(O$1,'Wkly eq indx data joined'!$1:$1,0),1,1,$A$1)),,,1150,1),0),MATCH(O$1,'Wkly eq indx data joined'!$1:$1,0)+1)</f>
        <v>8021.89</v>
      </c>
      <c r="P715" s="12" cm="1">
        <f t="array" aca="1" ref="P715" ca="1">INDEX('Wkly eq indx data joined'!$A$1:$AJ$1150,MATCH('Wkly eq indx data aligned'!$A715+2,OFFSET(INDIRECT(ADDRESS(1,MATCH(P$1,'Wkly eq indx data joined'!$1:$1,0),1,1,$A$1)),,,1150,1),0),MATCH(P$1,'Wkly eq indx data joined'!$1:$1,0)+1)</f>
        <v>5471.8</v>
      </c>
      <c r="Q715" s="9" cm="1">
        <f t="array" aca="1" ref="Q715" ca="1">INDEX('Wkly eq indx data joined'!$A$1:$AJ$1150,MATCH('Wkly eq indx data aligned'!$A715,OFFSET(INDIRECT(ADDRESS(1,MATCH(Q$1,'Wkly eq indx data joined'!$1:$1,0),1,1,$A$1)),,,1150,1),0),MATCH(Q$1,'Wkly eq indx data joined'!$1:$1,0)+1)</f>
        <v>362.93</v>
      </c>
      <c r="R715" s="12" cm="1">
        <f t="array" aca="1" ref="R715" ca="1">INDEX('Wkly eq indx data joined'!$A$1:$AJ$1150,MATCH('Wkly eq indx data aligned'!$A715+2,OFFSET(INDIRECT(ADDRESS(1,MATCH(R$1,'Wkly eq indx data joined'!$1:$1,0),1,1,$A$1)),,,1150,1),0),MATCH(R$1,'Wkly eq indx data joined'!$1:$1,0)+1)</f>
        <v>1364.65</v>
      </c>
      <c r="S715" s="9" cm="1">
        <f t="array" aca="1" ref="S715" ca="1">INDEX('Wkly eq indx data joined'!$A$1:$AJ$1150,MATCH('Wkly eq indx data aligned'!$A715,OFFSET(INDIRECT(ADDRESS(1,MATCH(S$1,'Wkly eq indx data joined'!$1:$1,0),1,1,$A$1)),,,1150,1),0),MATCH(S$1,'Wkly eq indx data joined'!$1:$1,0)+1)</f>
        <v>37863.93</v>
      </c>
    </row>
    <row r="716" spans="1:19" x14ac:dyDescent="0.25">
      <c r="A716" s="4">
        <f t="shared" si="11"/>
        <v>41523</v>
      </c>
      <c r="B716" s="9" cm="1">
        <f t="array" aca="1" ref="B716" ca="1">INDEX('Wkly eq indx data joined'!$A$1:$AJ$1150,MATCH('Wkly eq indx data aligned'!$A716,OFFSET(INDIRECT(ADDRESS(1,MATCH(B$1,'Wkly eq indx data joined'!$1:$1,0),1,1,$A$1)),,,1150,1),0),MATCH(B$1,'Wkly eq indx data joined'!$1:$1,0)+1)</f>
        <v>5144.991</v>
      </c>
      <c r="C716" s="9" cm="1">
        <f t="array" aca="1" ref="C716" ca="1">INDEX('Wkly eq indx data joined'!$A$1:$AJ$1150,MATCH('Wkly eq indx data aligned'!$A716,OFFSET(INDIRECT(ADDRESS(1,MATCH(C$1,'Wkly eq indx data joined'!$1:$1,0),1,1,$A$1)),,,1150,1),0),MATCH(C$1,'Wkly eq indx data joined'!$1:$1,0)+1)</f>
        <v>13860.81</v>
      </c>
      <c r="D716" s="18" cm="1">
        <f t="array" aca="1" ref="D716" ca="1">IFERROR(INDEX('Wkly eq indx data joined'!$A$1:$AJ$1150,MATCH('Wkly eq indx data aligned'!$A716,OFFSET(INDIRECT(ADDRESS(1,MATCH(D$1,'Wkly eq indx data joined'!$1:$1,0),1,1,$A$1)),,,1150,1),0),MATCH(D$1,'Wkly eq indx data joined'!$1:$1,0)+1),D715)</f>
        <v>2139.9929999999999</v>
      </c>
      <c r="E716" s="9" cm="1">
        <f t="array" aca="1" ref="E716" ca="1">INDEX('Wkly eq indx data joined'!$A$1:$AJ$1150,MATCH('Wkly eq indx data aligned'!$A716,OFFSET(INDIRECT(ADDRESS(1,MATCH(E$1,'Wkly eq indx data joined'!$1:$1,0),1,1,$A$1)),,,1150,1),0),MATCH(E$1,'Wkly eq indx data joined'!$1:$1,0)+1)</f>
        <v>12820.92</v>
      </c>
      <c r="F716" s="9" cm="1">
        <f t="array" aca="1" ref="F716" ca="1">INDEX('Wkly eq indx data joined'!$A$1:$AJ$1150,MATCH('Wkly eq indx data aligned'!$A716,OFFSET(INDIRECT(ADDRESS(1,MATCH(F$1,'Wkly eq indx data joined'!$1:$1,0),1,1,$A$1)),,,1150,1),0),MATCH(F$1,'Wkly eq indx data joined'!$1:$1,0)+1)</f>
        <v>7950.78</v>
      </c>
      <c r="G716" s="9" cm="1">
        <f t="array" aca="1" ref="G716" ca="1">INDEX('Wkly eq indx data joined'!$A$1:$AJ$1150,MATCH('Wkly eq indx data aligned'!$A716,OFFSET(INDIRECT(ADDRESS(1,MATCH(G$1,'Wkly eq indx data joined'!$1:$1,0),1,1,$A$1)),,,1150,1),0),MATCH(G$1,'Wkly eq indx data joined'!$1:$1,0)+1)</f>
        <v>1655.17</v>
      </c>
      <c r="H716" s="9" cm="1">
        <f t="array" aca="1" ref="H716" ca="1">INDEX('Wkly eq indx data joined'!$A$1:$AJ$1150,MATCH('Wkly eq indx data aligned'!$A716,OFFSET(INDIRECT(ADDRESS(1,MATCH(H$1,'Wkly eq indx data joined'!$1:$1,0),1,1,$A$1)),,,1150,1),0),MATCH(H$1,'Wkly eq indx data joined'!$1:$1,0)+1)</f>
        <v>6547.33</v>
      </c>
      <c r="I716" s="9" cm="1">
        <f t="array" aca="1" ref="I716" ca="1">INDEX('Wkly eq indx data joined'!$A$1:$AJ$1150,MATCH('Wkly eq indx data aligned'!$A716,OFFSET(INDIRECT(ADDRESS(1,MATCH(I$1,'Wkly eq indx data joined'!$1:$1,0),1,1,$A$1)),,,1150,1),0),MATCH(I$1,'Wkly eq indx data joined'!$1:$1,0)+1)</f>
        <v>22621.22</v>
      </c>
      <c r="J716" s="9" cm="1">
        <f t="array" aca="1" ref="J716" ca="1">INDEX('Wkly eq indx data joined'!$A$1:$AJ$1150,MATCH('Wkly eq indx data aligned'!$A716,OFFSET(INDIRECT(ADDRESS(1,MATCH(J$1,'Wkly eq indx data joined'!$1:$1,0),1,1,$A$1)),,,1150,1),0),MATCH(J$1,'Wkly eq indx data joined'!$1:$1,0)+1)</f>
        <v>4049.19</v>
      </c>
      <c r="K716" s="9" cm="1">
        <f t="array" aca="1" ref="K716" ca="1">INDEX('Wkly eq indx data joined'!$A$1:$AJ$1150,MATCH('Wkly eq indx data aligned'!$A716,OFFSET(INDIRECT(ADDRESS(1,MATCH(K$1,'Wkly eq indx data joined'!$1:$1,0),1,1,$A$1)),,,1150,1),0),MATCH(K$1,'Wkly eq indx data joined'!$1:$1,0)+1)</f>
        <v>8275.67</v>
      </c>
      <c r="L716" s="12" cm="1">
        <f t="array" aca="1" ref="L716" ca="1">INDEX('Wkly eq indx data joined'!$A$1:$AJ$1150,MATCH('Wkly eq indx data aligned'!$A716+2,OFFSET(INDIRECT(ADDRESS(1,MATCH(L$1,'Wkly eq indx data joined'!$1:$1,0),1,1,$A$1)),,,1150,1),0),MATCH(L$1,'Wkly eq indx data joined'!$1:$1,0)+1)</f>
        <v>1955.31</v>
      </c>
      <c r="M716" s="9" cm="1">
        <f t="array" aca="1" ref="M716" ca="1">INDEX('Wkly eq indx data joined'!$A$1:$AJ$1150,MATCH('Wkly eq indx data aligned'!$A716,OFFSET(INDIRECT(ADDRESS(1,MATCH(M$1,'Wkly eq indx data joined'!$1:$1,0),1,1,$A$1)),,,1150,1),0),MATCH(M$1,'Wkly eq indx data joined'!$1:$1,0)+1)</f>
        <v>53749.4</v>
      </c>
      <c r="N716" s="9" cm="1">
        <f t="array" aca="1" ref="N716" ca="1">INDEX('Wkly eq indx data joined'!$A$1:$AJ$1150,MATCH('Wkly eq indx data aligned'!$A716,OFFSET(INDIRECT(ADDRESS(1,MATCH(N$1,'Wkly eq indx data joined'!$1:$1,0),1,1,$A$1)),,,1150,1),0),MATCH(N$1,'Wkly eq indx data joined'!$1:$1,0)+1)</f>
        <v>4225.38</v>
      </c>
      <c r="O716" s="13" cm="1">
        <f t="array" aca="1" ref="O716" ca="1">INDEX('Wkly eq indx data joined'!$A$1:$AJ$1150,MATCH('Wkly eq indx data aligned'!$A716+1,OFFSET(INDIRECT(ADDRESS(1,MATCH(O$1,'Wkly eq indx data joined'!$1:$1,0),1,1,$A$1)),,,1150,1),0),MATCH(O$1,'Wkly eq indx data joined'!$1:$1,0)+1)</f>
        <v>8164.2</v>
      </c>
      <c r="P716" s="12" cm="1">
        <f t="array" aca="1" ref="P716" ca="1">INDEX('Wkly eq indx data joined'!$A$1:$AJ$1150,MATCH('Wkly eq indx data aligned'!$A716+2,OFFSET(INDIRECT(ADDRESS(1,MATCH(P$1,'Wkly eq indx data joined'!$1:$1,0),1,1,$A$1)),,,1150,1),0),MATCH(P$1,'Wkly eq indx data joined'!$1:$1,0)+1)</f>
        <v>5680.4</v>
      </c>
      <c r="Q716" s="9" cm="1">
        <f t="array" aca="1" ref="Q716" ca="1">INDEX('Wkly eq indx data joined'!$A$1:$AJ$1150,MATCH('Wkly eq indx data aligned'!$A716,OFFSET(INDIRECT(ADDRESS(1,MATCH(Q$1,'Wkly eq indx data joined'!$1:$1,0),1,1,$A$1)),,,1150,1),0),MATCH(Q$1,'Wkly eq indx data joined'!$1:$1,0)+1)</f>
        <v>371.04</v>
      </c>
      <c r="R716" s="12" cm="1">
        <f t="array" aca="1" ref="R716" ca="1">INDEX('Wkly eq indx data joined'!$A$1:$AJ$1150,MATCH('Wkly eq indx data aligned'!$A716+2,OFFSET(INDIRECT(ADDRESS(1,MATCH(R$1,'Wkly eq indx data joined'!$1:$1,0),1,1,$A$1)),,,1150,1),0),MATCH(R$1,'Wkly eq indx data joined'!$1:$1,0)+1)</f>
        <v>1423.4</v>
      </c>
      <c r="S716" s="9" cm="1">
        <f t="array" aca="1" ref="S716" ca="1">INDEX('Wkly eq indx data joined'!$A$1:$AJ$1150,MATCH('Wkly eq indx data aligned'!$A716,OFFSET(INDIRECT(ADDRESS(1,MATCH(S$1,'Wkly eq indx data joined'!$1:$1,0),1,1,$A$1)),,,1150,1),0),MATCH(S$1,'Wkly eq indx data joined'!$1:$1,0)+1)</f>
        <v>38422.11</v>
      </c>
    </row>
    <row r="717" spans="1:19" x14ac:dyDescent="0.25">
      <c r="A717" s="4">
        <f t="shared" si="11"/>
        <v>41530</v>
      </c>
      <c r="B717" s="9" cm="1">
        <f t="array" aca="1" ref="B717" ca="1">INDEX('Wkly eq indx data joined'!$A$1:$AJ$1150,MATCH('Wkly eq indx data aligned'!$A717,OFFSET(INDIRECT(ADDRESS(1,MATCH(B$1,'Wkly eq indx data joined'!$1:$1,0),1,1,$A$1)),,,1150,1),0),MATCH(B$1,'Wkly eq indx data joined'!$1:$1,0)+1)</f>
        <v>5219.6260000000002</v>
      </c>
      <c r="C717" s="9" cm="1">
        <f t="array" aca="1" ref="C717" ca="1">INDEX('Wkly eq indx data joined'!$A$1:$AJ$1150,MATCH('Wkly eq indx data aligned'!$A717,OFFSET(INDIRECT(ADDRESS(1,MATCH(C$1,'Wkly eq indx data joined'!$1:$1,0),1,1,$A$1)),,,1150,1),0),MATCH(C$1,'Wkly eq indx data joined'!$1:$1,0)+1)</f>
        <v>14404.67</v>
      </c>
      <c r="D717" s="18" cm="1">
        <f t="array" aca="1" ref="D717" ca="1">IFERROR(INDEX('Wkly eq indx data joined'!$A$1:$AJ$1150,MATCH('Wkly eq indx data aligned'!$A717,OFFSET(INDIRECT(ADDRESS(1,MATCH(D$1,'Wkly eq indx data joined'!$1:$1,0),1,1,$A$1)),,,1150,1),0),MATCH(D$1,'Wkly eq indx data joined'!$1:$1,0)+1),D716)</f>
        <v>2236.2179999999998</v>
      </c>
      <c r="E717" s="9" cm="1">
        <f t="array" aca="1" ref="E717" ca="1">INDEX('Wkly eq indx data joined'!$A$1:$AJ$1150,MATCH('Wkly eq indx data aligned'!$A717,OFFSET(INDIRECT(ADDRESS(1,MATCH(E$1,'Wkly eq indx data joined'!$1:$1,0),1,1,$A$1)),,,1150,1),0),MATCH(E$1,'Wkly eq indx data joined'!$1:$1,0)+1)</f>
        <v>12723.4</v>
      </c>
      <c r="F717" s="9" cm="1">
        <f t="array" aca="1" ref="F717" ca="1">INDEX('Wkly eq indx data joined'!$A$1:$AJ$1150,MATCH('Wkly eq indx data aligned'!$A717,OFFSET(INDIRECT(ADDRESS(1,MATCH(F$1,'Wkly eq indx data joined'!$1:$1,0),1,1,$A$1)),,,1150,1),0),MATCH(F$1,'Wkly eq indx data joined'!$1:$1,0)+1)</f>
        <v>8038.31</v>
      </c>
      <c r="G717" s="9" cm="1">
        <f t="array" aca="1" ref="G717" ca="1">INDEX('Wkly eq indx data joined'!$A$1:$AJ$1150,MATCH('Wkly eq indx data aligned'!$A717,OFFSET(INDIRECT(ADDRESS(1,MATCH(G$1,'Wkly eq indx data joined'!$1:$1,0),1,1,$A$1)),,,1150,1),0),MATCH(G$1,'Wkly eq indx data joined'!$1:$1,0)+1)</f>
        <v>1687.99</v>
      </c>
      <c r="H717" s="9" cm="1">
        <f t="array" aca="1" ref="H717" ca="1">INDEX('Wkly eq indx data joined'!$A$1:$AJ$1150,MATCH('Wkly eq indx data aligned'!$A717,OFFSET(INDIRECT(ADDRESS(1,MATCH(H$1,'Wkly eq indx data joined'!$1:$1,0),1,1,$A$1)),,,1150,1),0),MATCH(H$1,'Wkly eq indx data joined'!$1:$1,0)+1)</f>
        <v>6583.8</v>
      </c>
      <c r="I717" s="9" cm="1">
        <f t="array" aca="1" ref="I717" ca="1">INDEX('Wkly eq indx data joined'!$A$1:$AJ$1150,MATCH('Wkly eq indx data aligned'!$A717,OFFSET(INDIRECT(ADDRESS(1,MATCH(I$1,'Wkly eq indx data joined'!$1:$1,0),1,1,$A$1)),,,1150,1),0),MATCH(I$1,'Wkly eq indx data joined'!$1:$1,0)+1)</f>
        <v>22915.279999999999</v>
      </c>
      <c r="J717" s="9" cm="1">
        <f t="array" aca="1" ref="J717" ca="1">INDEX('Wkly eq indx data joined'!$A$1:$AJ$1150,MATCH('Wkly eq indx data aligned'!$A717,OFFSET(INDIRECT(ADDRESS(1,MATCH(J$1,'Wkly eq indx data joined'!$1:$1,0),1,1,$A$1)),,,1150,1),0),MATCH(J$1,'Wkly eq indx data joined'!$1:$1,0)+1)</f>
        <v>4114.5</v>
      </c>
      <c r="K717" s="9" cm="1">
        <f t="array" aca="1" ref="K717" ca="1">INDEX('Wkly eq indx data joined'!$A$1:$AJ$1150,MATCH('Wkly eq indx data aligned'!$A717,OFFSET(INDIRECT(ADDRESS(1,MATCH(K$1,'Wkly eq indx data joined'!$1:$1,0),1,1,$A$1)),,,1150,1),0),MATCH(K$1,'Wkly eq indx data joined'!$1:$1,0)+1)</f>
        <v>8509.42</v>
      </c>
      <c r="L717" s="12" cm="1">
        <f t="array" aca="1" ref="L717" ca="1">INDEX('Wkly eq indx data joined'!$A$1:$AJ$1150,MATCH('Wkly eq indx data aligned'!$A717+2,OFFSET(INDIRECT(ADDRESS(1,MATCH(L$1,'Wkly eq indx data joined'!$1:$1,0),1,1,$A$1)),,,1150,1),0),MATCH(L$1,'Wkly eq indx data joined'!$1:$1,0)+1)</f>
        <v>1994.32</v>
      </c>
      <c r="M717" s="9" cm="1">
        <f t="array" aca="1" ref="M717" ca="1">INDEX('Wkly eq indx data joined'!$A$1:$AJ$1150,MATCH('Wkly eq indx data aligned'!$A717,OFFSET(INDIRECT(ADDRESS(1,MATCH(M$1,'Wkly eq indx data joined'!$1:$1,0),1,1,$A$1)),,,1150,1),0),MATCH(M$1,'Wkly eq indx data joined'!$1:$1,0)+1)</f>
        <v>53797.5</v>
      </c>
      <c r="N717" s="9" cm="1">
        <f t="array" aca="1" ref="N717" ca="1">INDEX('Wkly eq indx data joined'!$A$1:$AJ$1150,MATCH('Wkly eq indx data aligned'!$A717,OFFSET(INDIRECT(ADDRESS(1,MATCH(N$1,'Wkly eq indx data joined'!$1:$1,0),1,1,$A$1)),,,1150,1),0),MATCH(N$1,'Wkly eq indx data joined'!$1:$1,0)+1)</f>
        <v>4209.41</v>
      </c>
      <c r="O717" s="13" cm="1">
        <f t="array" aca="1" ref="O717" ca="1">INDEX('Wkly eq indx data joined'!$A$1:$AJ$1150,MATCH('Wkly eq indx data aligned'!$A717+1,OFFSET(INDIRECT(ADDRESS(1,MATCH(O$1,'Wkly eq indx data joined'!$1:$1,0),1,1,$A$1)),,,1150,1),0),MATCH(O$1,'Wkly eq indx data joined'!$1:$1,0)+1)</f>
        <v>8142.48</v>
      </c>
      <c r="P717" s="12" cm="1">
        <f t="array" aca="1" ref="P717" ca="1">INDEX('Wkly eq indx data joined'!$A$1:$AJ$1150,MATCH('Wkly eq indx data aligned'!$A717+2,OFFSET(INDIRECT(ADDRESS(1,MATCH(P$1,'Wkly eq indx data joined'!$1:$1,0),1,1,$A$1)),,,1150,1),0),MATCH(P$1,'Wkly eq indx data joined'!$1:$1,0)+1)</f>
        <v>5850.6</v>
      </c>
      <c r="Q717" s="9" cm="1">
        <f t="array" aca="1" ref="Q717" ca="1">INDEX('Wkly eq indx data joined'!$A$1:$AJ$1150,MATCH('Wkly eq indx data aligned'!$A717,OFFSET(INDIRECT(ADDRESS(1,MATCH(Q$1,'Wkly eq indx data joined'!$1:$1,0),1,1,$A$1)),,,1150,1),0),MATCH(Q$1,'Wkly eq indx data joined'!$1:$1,0)+1)</f>
        <v>376.84</v>
      </c>
      <c r="R717" s="12" cm="1">
        <f t="array" aca="1" ref="R717" ca="1">INDEX('Wkly eq indx data joined'!$A$1:$AJ$1150,MATCH('Wkly eq indx data aligned'!$A717+2,OFFSET(INDIRECT(ADDRESS(1,MATCH(R$1,'Wkly eq indx data joined'!$1:$1,0),1,1,$A$1)),,,1150,1),0),MATCH(R$1,'Wkly eq indx data joined'!$1:$1,0)+1)</f>
        <v>1440.74</v>
      </c>
      <c r="S717" s="9" cm="1">
        <f t="array" aca="1" ref="S717" ca="1">INDEX('Wkly eq indx data joined'!$A$1:$AJ$1150,MATCH('Wkly eq indx data aligned'!$A717,OFFSET(INDIRECT(ADDRESS(1,MATCH(S$1,'Wkly eq indx data joined'!$1:$1,0),1,1,$A$1)),,,1150,1),0),MATCH(S$1,'Wkly eq indx data joined'!$1:$1,0)+1)</f>
        <v>39071.51</v>
      </c>
    </row>
    <row r="718" spans="1:19" x14ac:dyDescent="0.25">
      <c r="A718" s="4">
        <f t="shared" si="11"/>
        <v>41537</v>
      </c>
      <c r="B718" s="9" cm="1">
        <f t="array" aca="1" ref="B718" ca="1">INDEX('Wkly eq indx data joined'!$A$1:$AJ$1150,MATCH('Wkly eq indx data aligned'!$A718,OFFSET(INDIRECT(ADDRESS(1,MATCH(B$1,'Wkly eq indx data joined'!$1:$1,0),1,1,$A$1)),,,1150,1),0),MATCH(B$1,'Wkly eq indx data joined'!$1:$1,0)+1)</f>
        <v>5276.69</v>
      </c>
      <c r="C718" s="9" cm="1">
        <f t="array" aca="1" ref="C718" ca="1">INDEX('Wkly eq indx data joined'!$A$1:$AJ$1150,MATCH('Wkly eq indx data aligned'!$A718,OFFSET(INDIRECT(ADDRESS(1,MATCH(C$1,'Wkly eq indx data joined'!$1:$1,0),1,1,$A$1)),,,1150,1),0),MATCH(C$1,'Wkly eq indx data joined'!$1:$1,0)+1)</f>
        <v>14742.42</v>
      </c>
      <c r="D718" s="18" cm="1">
        <f t="array" aca="1" ref="D718" ca="1">IFERROR(INDEX('Wkly eq indx data joined'!$A$1:$AJ$1150,MATCH('Wkly eq indx data aligned'!$A718,OFFSET(INDIRECT(ADDRESS(1,MATCH(D$1,'Wkly eq indx data joined'!$1:$1,0),1,1,$A$1)),,,1150,1),0),MATCH(D$1,'Wkly eq indx data joined'!$1:$1,0)+1),D717)</f>
        <v>2191.8510000000001</v>
      </c>
      <c r="E718" s="9" cm="1">
        <f t="array" aca="1" ref="E718" ca="1">INDEX('Wkly eq indx data joined'!$A$1:$AJ$1150,MATCH('Wkly eq indx data aligned'!$A718,OFFSET(INDIRECT(ADDRESS(1,MATCH(E$1,'Wkly eq indx data joined'!$1:$1,0),1,1,$A$1)),,,1150,1),0),MATCH(E$1,'Wkly eq indx data joined'!$1:$1,0)+1)</f>
        <v>12806.47</v>
      </c>
      <c r="F718" s="9" cm="1">
        <f t="array" aca="1" ref="F718" ca="1">INDEX('Wkly eq indx data joined'!$A$1:$AJ$1150,MATCH('Wkly eq indx data aligned'!$A718,OFFSET(INDIRECT(ADDRESS(1,MATCH(F$1,'Wkly eq indx data joined'!$1:$1,0),1,1,$A$1)),,,1150,1),0),MATCH(F$1,'Wkly eq indx data joined'!$1:$1,0)+1)</f>
        <v>8105.39</v>
      </c>
      <c r="G718" s="9" cm="1">
        <f t="array" aca="1" ref="G718" ca="1">INDEX('Wkly eq indx data joined'!$A$1:$AJ$1150,MATCH('Wkly eq indx data aligned'!$A718,OFFSET(INDIRECT(ADDRESS(1,MATCH(G$1,'Wkly eq indx data joined'!$1:$1,0),1,1,$A$1)),,,1150,1),0),MATCH(G$1,'Wkly eq indx data joined'!$1:$1,0)+1)</f>
        <v>1709.91</v>
      </c>
      <c r="H718" s="9" cm="1">
        <f t="array" aca="1" ref="H718" ca="1">INDEX('Wkly eq indx data joined'!$A$1:$AJ$1150,MATCH('Wkly eq indx data aligned'!$A718,OFFSET(INDIRECT(ADDRESS(1,MATCH(H$1,'Wkly eq indx data joined'!$1:$1,0),1,1,$A$1)),,,1150,1),0),MATCH(H$1,'Wkly eq indx data joined'!$1:$1,0)+1)</f>
        <v>6596.43</v>
      </c>
      <c r="I718" s="9" cm="1">
        <f t="array" aca="1" ref="I718" ca="1">INDEX('Wkly eq indx data joined'!$A$1:$AJ$1150,MATCH('Wkly eq indx data aligned'!$A718,OFFSET(INDIRECT(ADDRESS(1,MATCH(I$1,'Wkly eq indx data joined'!$1:$1,0),1,1,$A$1)),,,1150,1),0),MATCH(I$1,'Wkly eq indx data joined'!$1:$1,0)+1)</f>
        <v>23502.51</v>
      </c>
      <c r="J718" s="9" cm="1">
        <f t="array" aca="1" ref="J718" ca="1">INDEX('Wkly eq indx data joined'!$A$1:$AJ$1150,MATCH('Wkly eq indx data aligned'!$A718,OFFSET(INDIRECT(ADDRESS(1,MATCH(J$1,'Wkly eq indx data joined'!$1:$1,0),1,1,$A$1)),,,1150,1),0),MATCH(J$1,'Wkly eq indx data joined'!$1:$1,0)+1)</f>
        <v>4203.66</v>
      </c>
      <c r="K718" s="9" cm="1">
        <f t="array" aca="1" ref="K718" ca="1">INDEX('Wkly eq indx data joined'!$A$1:$AJ$1150,MATCH('Wkly eq indx data aligned'!$A718,OFFSET(INDIRECT(ADDRESS(1,MATCH(K$1,'Wkly eq indx data joined'!$1:$1,0),1,1,$A$1)),,,1150,1),0),MATCH(K$1,'Wkly eq indx data joined'!$1:$1,0)+1)</f>
        <v>8675.73</v>
      </c>
      <c r="L718" s="12" cm="1">
        <f t="array" aca="1" ref="L718" ca="1">INDEX('Wkly eq indx data joined'!$A$1:$AJ$1150,MATCH('Wkly eq indx data aligned'!$A718+2,OFFSET(INDIRECT(ADDRESS(1,MATCH(L$1,'Wkly eq indx data joined'!$1:$1,0),1,1,$A$1)),,,1150,1),0),MATCH(L$1,'Wkly eq indx data joined'!$1:$1,0)+1)</f>
        <v>2005.58</v>
      </c>
      <c r="M718" s="9" cm="1">
        <f t="array" aca="1" ref="M718" ca="1">INDEX('Wkly eq indx data joined'!$A$1:$AJ$1150,MATCH('Wkly eq indx data aligned'!$A718,OFFSET(INDIRECT(ADDRESS(1,MATCH(M$1,'Wkly eq indx data joined'!$1:$1,0),1,1,$A$1)),,,1150,1),0),MATCH(M$1,'Wkly eq indx data joined'!$1:$1,0)+1)</f>
        <v>54110</v>
      </c>
      <c r="N718" s="9" cm="1">
        <f t="array" aca="1" ref="N718" ca="1">INDEX('Wkly eq indx data joined'!$A$1:$AJ$1150,MATCH('Wkly eq indx data aligned'!$A718,OFFSET(INDIRECT(ADDRESS(1,MATCH(N$1,'Wkly eq indx data joined'!$1:$1,0),1,1,$A$1)),,,1150,1),0),MATCH(N$1,'Wkly eq indx data joined'!$1:$1,0)+1)</f>
        <v>4266.26</v>
      </c>
      <c r="O718" s="13" cm="1">
        <f t="array" aca="1" ref="O718" ca="1">INDEX('Wkly eq indx data joined'!$A$1:$AJ$1150,MATCH('Wkly eq indx data aligned'!$A718+1,OFFSET(INDIRECT(ADDRESS(1,MATCH(O$1,'Wkly eq indx data joined'!$1:$1,0),1,1,$A$1)),,,1150,1),0),MATCH(O$1,'Wkly eq indx data joined'!$1:$1,0)+1)</f>
        <v>8209.18</v>
      </c>
      <c r="P718" s="12" cm="1">
        <f t="array" aca="1" ref="P718" ca="1">INDEX('Wkly eq indx data joined'!$A$1:$AJ$1150,MATCH('Wkly eq indx data aligned'!$A718+2,OFFSET(INDIRECT(ADDRESS(1,MATCH(P$1,'Wkly eq indx data joined'!$1:$1,0),1,1,$A$1)),,,1150,1),0),MATCH(P$1,'Wkly eq indx data joined'!$1:$1,0)+1)</f>
        <v>6012.1</v>
      </c>
      <c r="Q718" s="9" cm="1">
        <f t="array" aca="1" ref="Q718" ca="1">INDEX('Wkly eq indx data joined'!$A$1:$AJ$1150,MATCH('Wkly eq indx data aligned'!$A718,OFFSET(INDIRECT(ADDRESS(1,MATCH(Q$1,'Wkly eq indx data joined'!$1:$1,0),1,1,$A$1)),,,1150,1),0),MATCH(Q$1,'Wkly eq indx data joined'!$1:$1,0)+1)</f>
        <v>382.07</v>
      </c>
      <c r="R718" s="12" cm="1">
        <f t="array" aca="1" ref="R718" ca="1">INDEX('Wkly eq indx data joined'!$A$1:$AJ$1150,MATCH('Wkly eq indx data aligned'!$A718+2,OFFSET(INDIRECT(ADDRESS(1,MATCH(R$1,'Wkly eq indx data joined'!$1:$1,0),1,1,$A$1)),,,1150,1),0),MATCH(R$1,'Wkly eq indx data joined'!$1:$1,0)+1)</f>
        <v>1476.73</v>
      </c>
      <c r="S718" s="9" cm="1">
        <f t="array" aca="1" ref="S718" ca="1">INDEX('Wkly eq indx data joined'!$A$1:$AJ$1150,MATCH('Wkly eq indx data aligned'!$A718,OFFSET(INDIRECT(ADDRESS(1,MATCH(S$1,'Wkly eq indx data joined'!$1:$1,0),1,1,$A$1)),,,1150,1),0),MATCH(S$1,'Wkly eq indx data joined'!$1:$1,0)+1)</f>
        <v>39542.400000000001</v>
      </c>
    </row>
    <row r="719" spans="1:19" x14ac:dyDescent="0.25">
      <c r="A719" s="4">
        <f t="shared" si="11"/>
        <v>41544</v>
      </c>
      <c r="B719" s="9" cm="1">
        <f t="array" aca="1" ref="B719" ca="1">INDEX('Wkly eq indx data joined'!$A$1:$AJ$1150,MATCH('Wkly eq indx data aligned'!$A719,OFFSET(INDIRECT(ADDRESS(1,MATCH(B$1,'Wkly eq indx data joined'!$1:$1,0),1,1,$A$1)),,,1150,1),0),MATCH(B$1,'Wkly eq indx data joined'!$1:$1,0)+1)</f>
        <v>5307.0609999999997</v>
      </c>
      <c r="C719" s="9" cm="1">
        <f t="array" aca="1" ref="C719" ca="1">INDEX('Wkly eq indx data joined'!$A$1:$AJ$1150,MATCH('Wkly eq indx data aligned'!$A719,OFFSET(INDIRECT(ADDRESS(1,MATCH(C$1,'Wkly eq indx data joined'!$1:$1,0),1,1,$A$1)),,,1150,1),0),MATCH(C$1,'Wkly eq indx data joined'!$1:$1,0)+1)</f>
        <v>14760.07</v>
      </c>
      <c r="D719" s="18" cm="1">
        <f t="array" aca="1" ref="D719" ca="1">IFERROR(INDEX('Wkly eq indx data joined'!$A$1:$AJ$1150,MATCH('Wkly eq indx data aligned'!$A719,OFFSET(INDIRECT(ADDRESS(1,MATCH(D$1,'Wkly eq indx data joined'!$1:$1,0),1,1,$A$1)),,,1150,1),0),MATCH(D$1,'Wkly eq indx data joined'!$1:$1,0)+1),D718)</f>
        <v>2160.027</v>
      </c>
      <c r="E719" s="9" cm="1">
        <f t="array" aca="1" ref="E719" ca="1">INDEX('Wkly eq indx data joined'!$A$1:$AJ$1150,MATCH('Wkly eq indx data aligned'!$A719,OFFSET(INDIRECT(ADDRESS(1,MATCH(E$1,'Wkly eq indx data joined'!$1:$1,0),1,1,$A$1)),,,1150,1),0),MATCH(E$1,'Wkly eq indx data joined'!$1:$1,0)+1)</f>
        <v>12844.08</v>
      </c>
      <c r="F719" s="9" cm="1">
        <f t="array" aca="1" ref="F719" ca="1">INDEX('Wkly eq indx data joined'!$A$1:$AJ$1150,MATCH('Wkly eq indx data aligned'!$A719,OFFSET(INDIRECT(ADDRESS(1,MATCH(F$1,'Wkly eq indx data joined'!$1:$1,0),1,1,$A$1)),,,1150,1),0),MATCH(F$1,'Wkly eq indx data joined'!$1:$1,0)+1)</f>
        <v>8055</v>
      </c>
      <c r="G719" s="9" cm="1">
        <f t="array" aca="1" ref="G719" ca="1">INDEX('Wkly eq indx data joined'!$A$1:$AJ$1150,MATCH('Wkly eq indx data aligned'!$A719,OFFSET(INDIRECT(ADDRESS(1,MATCH(G$1,'Wkly eq indx data joined'!$1:$1,0),1,1,$A$1)),,,1150,1),0),MATCH(G$1,'Wkly eq indx data joined'!$1:$1,0)+1)</f>
        <v>1691.75</v>
      </c>
      <c r="H719" s="9" cm="1">
        <f t="array" aca="1" ref="H719" ca="1">INDEX('Wkly eq indx data joined'!$A$1:$AJ$1150,MATCH('Wkly eq indx data aligned'!$A719,OFFSET(INDIRECT(ADDRESS(1,MATCH(H$1,'Wkly eq indx data joined'!$1:$1,0),1,1,$A$1)),,,1150,1),0),MATCH(H$1,'Wkly eq indx data joined'!$1:$1,0)+1)</f>
        <v>6512.66</v>
      </c>
      <c r="I719" s="9" cm="1">
        <f t="array" aca="1" ref="I719" ca="1">INDEX('Wkly eq indx data joined'!$A$1:$AJ$1150,MATCH('Wkly eq indx data aligned'!$A719,OFFSET(INDIRECT(ADDRESS(1,MATCH(I$1,'Wkly eq indx data joined'!$1:$1,0),1,1,$A$1)),,,1150,1),0),MATCH(I$1,'Wkly eq indx data joined'!$1:$1,0)+1)</f>
        <v>23207.040000000001</v>
      </c>
      <c r="J719" s="9" cm="1">
        <f t="array" aca="1" ref="J719" ca="1">INDEX('Wkly eq indx data joined'!$A$1:$AJ$1150,MATCH('Wkly eq indx data aligned'!$A719,OFFSET(INDIRECT(ADDRESS(1,MATCH(J$1,'Wkly eq indx data joined'!$1:$1,0),1,1,$A$1)),,,1150,1),0),MATCH(J$1,'Wkly eq indx data joined'!$1:$1,0)+1)</f>
        <v>4186.7700000000004</v>
      </c>
      <c r="K719" s="9" cm="1">
        <f t="array" aca="1" ref="K719" ca="1">INDEX('Wkly eq indx data joined'!$A$1:$AJ$1150,MATCH('Wkly eq indx data aligned'!$A719,OFFSET(INDIRECT(ADDRESS(1,MATCH(K$1,'Wkly eq indx data joined'!$1:$1,0),1,1,$A$1)),,,1150,1),0),MATCH(K$1,'Wkly eq indx data joined'!$1:$1,0)+1)</f>
        <v>8661.51</v>
      </c>
      <c r="L719" s="12" cm="1">
        <f t="array" aca="1" ref="L719" ca="1">INDEX('Wkly eq indx data joined'!$A$1:$AJ$1150,MATCH('Wkly eq indx data aligned'!$A719+2,OFFSET(INDIRECT(ADDRESS(1,MATCH(L$1,'Wkly eq indx data joined'!$1:$1,0),1,1,$A$1)),,,1150,1),0),MATCH(L$1,'Wkly eq indx data joined'!$1:$1,0)+1)</f>
        <v>2011.8</v>
      </c>
      <c r="M719" s="9" cm="1">
        <f t="array" aca="1" ref="M719" ca="1">INDEX('Wkly eq indx data joined'!$A$1:$AJ$1150,MATCH('Wkly eq indx data aligned'!$A719,OFFSET(INDIRECT(ADDRESS(1,MATCH(M$1,'Wkly eq indx data joined'!$1:$1,0),1,1,$A$1)),,,1150,1),0),MATCH(M$1,'Wkly eq indx data joined'!$1:$1,0)+1)</f>
        <v>53738.9</v>
      </c>
      <c r="N719" s="9" cm="1">
        <f t="array" aca="1" ref="N719" ca="1">INDEX('Wkly eq indx data joined'!$A$1:$AJ$1150,MATCH('Wkly eq indx data aligned'!$A719,OFFSET(INDIRECT(ADDRESS(1,MATCH(N$1,'Wkly eq indx data joined'!$1:$1,0),1,1,$A$1)),,,1150,1),0),MATCH(N$1,'Wkly eq indx data joined'!$1:$1,0)+1)</f>
        <v>4240.76</v>
      </c>
      <c r="O719" s="13" cm="1">
        <f t="array" aca="1" ref="O719" ca="1">INDEX('Wkly eq indx data joined'!$A$1:$AJ$1150,MATCH('Wkly eq indx data aligned'!$A719+1,OFFSET(INDIRECT(ADDRESS(1,MATCH(O$1,'Wkly eq indx data joined'!$1:$1,0),1,1,$A$1)),,,1150,1),0),MATCH(O$1,'Wkly eq indx data joined'!$1:$1,0)+1)</f>
        <v>8230.68</v>
      </c>
      <c r="P719" s="12" cm="1">
        <f t="array" aca="1" ref="P719" ca="1">INDEX('Wkly eq indx data joined'!$A$1:$AJ$1150,MATCH('Wkly eq indx data aligned'!$A719+2,OFFSET(INDIRECT(ADDRESS(1,MATCH(P$1,'Wkly eq indx data joined'!$1:$1,0),1,1,$A$1)),,,1150,1),0),MATCH(P$1,'Wkly eq indx data joined'!$1:$1,0)+1)</f>
        <v>5833.2</v>
      </c>
      <c r="Q719" s="9" cm="1">
        <f t="array" aca="1" ref="Q719" ca="1">INDEX('Wkly eq indx data joined'!$A$1:$AJ$1150,MATCH('Wkly eq indx data aligned'!$A719,OFFSET(INDIRECT(ADDRESS(1,MATCH(Q$1,'Wkly eq indx data joined'!$1:$1,0),1,1,$A$1)),,,1150,1),0),MATCH(Q$1,'Wkly eq indx data joined'!$1:$1,0)+1)</f>
        <v>375.77</v>
      </c>
      <c r="R719" s="12" cm="1">
        <f t="array" aca="1" ref="R719" ca="1">INDEX('Wkly eq indx data joined'!$A$1:$AJ$1150,MATCH('Wkly eq indx data aligned'!$A719+2,OFFSET(INDIRECT(ADDRESS(1,MATCH(R$1,'Wkly eq indx data joined'!$1:$1,0),1,1,$A$1)),,,1150,1),0),MATCH(R$1,'Wkly eq indx data joined'!$1:$1,0)+1)</f>
        <v>1471.89</v>
      </c>
      <c r="S719" s="9" cm="1">
        <f t="array" aca="1" ref="S719" ca="1">INDEX('Wkly eq indx data joined'!$A$1:$AJ$1150,MATCH('Wkly eq indx data aligned'!$A719,OFFSET(INDIRECT(ADDRESS(1,MATCH(S$1,'Wkly eq indx data joined'!$1:$1,0),1,1,$A$1)),,,1150,1),0),MATCH(S$1,'Wkly eq indx data joined'!$1:$1,0)+1)</f>
        <v>39774.18</v>
      </c>
    </row>
    <row r="720" spans="1:19" x14ac:dyDescent="0.25">
      <c r="A720" s="4">
        <f t="shared" si="11"/>
        <v>41551</v>
      </c>
      <c r="B720" s="9" cm="1">
        <f t="array" aca="1" ref="B720" ca="1">INDEX('Wkly eq indx data joined'!$A$1:$AJ$1150,MATCH('Wkly eq indx data aligned'!$A720,OFFSET(INDIRECT(ADDRESS(1,MATCH(B$1,'Wkly eq indx data joined'!$1:$1,0),1,1,$A$1)),,,1150,1),0),MATCH(B$1,'Wkly eq indx data joined'!$1:$1,0)+1)</f>
        <v>5208.0169999999998</v>
      </c>
      <c r="C720" s="9" cm="1">
        <f t="array" aca="1" ref="C720" ca="1">INDEX('Wkly eq indx data joined'!$A$1:$AJ$1150,MATCH('Wkly eq indx data aligned'!$A720,OFFSET(INDIRECT(ADDRESS(1,MATCH(C$1,'Wkly eq indx data joined'!$1:$1,0),1,1,$A$1)),,,1150,1),0),MATCH(C$1,'Wkly eq indx data joined'!$1:$1,0)+1)</f>
        <v>14024.31</v>
      </c>
      <c r="D720" s="18" cm="1">
        <f t="array" aca="1" ref="D720" ca="1">IFERROR(INDEX('Wkly eq indx data joined'!$A$1:$AJ$1150,MATCH('Wkly eq indx data aligned'!$A720,OFFSET(INDIRECT(ADDRESS(1,MATCH(D$1,'Wkly eq indx data joined'!$1:$1,0),1,1,$A$1)),,,1150,1),0),MATCH(D$1,'Wkly eq indx data joined'!$1:$1,0)+1),D719)</f>
        <v>2174.665</v>
      </c>
      <c r="E720" s="9" cm="1">
        <f t="array" aca="1" ref="E720" ca="1">INDEX('Wkly eq indx data joined'!$A$1:$AJ$1150,MATCH('Wkly eq indx data aligned'!$A720,OFFSET(INDIRECT(ADDRESS(1,MATCH(E$1,'Wkly eq indx data joined'!$1:$1,0),1,1,$A$1)),,,1150,1),0),MATCH(E$1,'Wkly eq indx data joined'!$1:$1,0)+1)</f>
        <v>12758.65</v>
      </c>
      <c r="F720" s="9" cm="1">
        <f t="array" aca="1" ref="F720" ca="1">INDEX('Wkly eq indx data joined'!$A$1:$AJ$1150,MATCH('Wkly eq indx data aligned'!$A720,OFFSET(INDIRECT(ADDRESS(1,MATCH(F$1,'Wkly eq indx data joined'!$1:$1,0),1,1,$A$1)),,,1150,1),0),MATCH(F$1,'Wkly eq indx data joined'!$1:$1,0)+1)</f>
        <v>7943.71</v>
      </c>
      <c r="G720" s="9" cm="1">
        <f t="array" aca="1" ref="G720" ca="1">INDEX('Wkly eq indx data joined'!$A$1:$AJ$1150,MATCH('Wkly eq indx data aligned'!$A720,OFFSET(INDIRECT(ADDRESS(1,MATCH(G$1,'Wkly eq indx data joined'!$1:$1,0),1,1,$A$1)),,,1150,1),0),MATCH(G$1,'Wkly eq indx data joined'!$1:$1,0)+1)</f>
        <v>1690.5</v>
      </c>
      <c r="H720" s="9" cm="1">
        <f t="array" aca="1" ref="H720" ca="1">INDEX('Wkly eq indx data joined'!$A$1:$AJ$1150,MATCH('Wkly eq indx data aligned'!$A720,OFFSET(INDIRECT(ADDRESS(1,MATCH(H$1,'Wkly eq indx data joined'!$1:$1,0),1,1,$A$1)),,,1150,1),0),MATCH(H$1,'Wkly eq indx data joined'!$1:$1,0)+1)</f>
        <v>6453.88</v>
      </c>
      <c r="I720" s="9" cm="1">
        <f t="array" aca="1" ref="I720" ca="1">INDEX('Wkly eq indx data joined'!$A$1:$AJ$1150,MATCH('Wkly eq indx data aligned'!$A720,OFFSET(INDIRECT(ADDRESS(1,MATCH(I$1,'Wkly eq indx data joined'!$1:$1,0),1,1,$A$1)),,,1150,1),0),MATCH(I$1,'Wkly eq indx data joined'!$1:$1,0)+1)</f>
        <v>23138.54</v>
      </c>
      <c r="J720" s="9" cm="1">
        <f t="array" aca="1" ref="J720" ca="1">INDEX('Wkly eq indx data joined'!$A$1:$AJ$1150,MATCH('Wkly eq indx data aligned'!$A720,OFFSET(INDIRECT(ADDRESS(1,MATCH(J$1,'Wkly eq indx data joined'!$1:$1,0),1,1,$A$1)),,,1150,1),0),MATCH(J$1,'Wkly eq indx data joined'!$1:$1,0)+1)</f>
        <v>4164.25</v>
      </c>
      <c r="K720" s="9" cm="1">
        <f t="array" aca="1" ref="K720" ca="1">INDEX('Wkly eq indx data joined'!$A$1:$AJ$1150,MATCH('Wkly eq indx data aligned'!$A720,OFFSET(INDIRECT(ADDRESS(1,MATCH(K$1,'Wkly eq indx data joined'!$1:$1,0),1,1,$A$1)),,,1150,1),0),MATCH(K$1,'Wkly eq indx data joined'!$1:$1,0)+1)</f>
        <v>8622.9699999999993</v>
      </c>
      <c r="L720" s="12" cm="1">
        <f t="array" aca="1" ref="L720" ca="1">INDEX('Wkly eq indx data joined'!$A$1:$AJ$1150,MATCH('Wkly eq indx data aligned'!$A720+2,OFFSET(INDIRECT(ADDRESS(1,MATCH(L$1,'Wkly eq indx data joined'!$1:$1,0),1,1,$A$1)),,,1150,1),0),MATCH(L$1,'Wkly eq indx data joined'!$1:$1,0)+1)</f>
        <v>1996.98</v>
      </c>
      <c r="M720" s="9" cm="1">
        <f t="array" aca="1" ref="M720" ca="1">INDEX('Wkly eq indx data joined'!$A$1:$AJ$1150,MATCH('Wkly eq indx data aligned'!$A720,OFFSET(INDIRECT(ADDRESS(1,MATCH(M$1,'Wkly eq indx data joined'!$1:$1,0),1,1,$A$1)),,,1150,1),0),MATCH(M$1,'Wkly eq indx data joined'!$1:$1,0)+1)</f>
        <v>52849</v>
      </c>
      <c r="N720" s="9" cm="1">
        <f t="array" aca="1" ref="N720" ca="1">INDEX('Wkly eq indx data joined'!$A$1:$AJ$1150,MATCH('Wkly eq indx data aligned'!$A720,OFFSET(INDIRECT(ADDRESS(1,MATCH(N$1,'Wkly eq indx data joined'!$1:$1,0),1,1,$A$1)),,,1150,1),0),MATCH(N$1,'Wkly eq indx data joined'!$1:$1,0)+1)</f>
        <v>4278.3500000000004</v>
      </c>
      <c r="O720" s="13" cm="1">
        <f t="array" aca="1" ref="O720" ca="1">INDEX('Wkly eq indx data joined'!$A$1:$AJ$1150,MATCH('Wkly eq indx data aligned'!$A720+1,OFFSET(INDIRECT(ADDRESS(1,MATCH(O$1,'Wkly eq indx data joined'!$1:$1,0),1,1,$A$1)),,,1150,1),0),MATCH(O$1,'Wkly eq indx data joined'!$1:$1,0)+1)</f>
        <v>8364.5499999999993</v>
      </c>
      <c r="P720" s="12" cm="1">
        <f t="array" aca="1" ref="P720" ca="1">INDEX('Wkly eq indx data joined'!$A$1:$AJ$1150,MATCH('Wkly eq indx data aligned'!$A720+2,OFFSET(INDIRECT(ADDRESS(1,MATCH(P$1,'Wkly eq indx data joined'!$1:$1,0),1,1,$A$1)),,,1150,1),0),MATCH(P$1,'Wkly eq indx data joined'!$1:$1,0)+1)</f>
        <v>5907.3</v>
      </c>
      <c r="Q720" s="9" cm="1">
        <f t="array" aca="1" ref="Q720" ca="1">INDEX('Wkly eq indx data joined'!$A$1:$AJ$1150,MATCH('Wkly eq indx data aligned'!$A720,OFFSET(INDIRECT(ADDRESS(1,MATCH(Q$1,'Wkly eq indx data joined'!$1:$1,0),1,1,$A$1)),,,1150,1),0),MATCH(Q$1,'Wkly eq indx data joined'!$1:$1,0)+1)</f>
        <v>376.03</v>
      </c>
      <c r="R720" s="12" cm="1">
        <f t="array" aca="1" ref="R720" ca="1">INDEX('Wkly eq indx data joined'!$A$1:$AJ$1150,MATCH('Wkly eq indx data aligned'!$A720+2,OFFSET(INDIRECT(ADDRESS(1,MATCH(R$1,'Wkly eq indx data joined'!$1:$1,0),1,1,$A$1)),,,1150,1),0),MATCH(R$1,'Wkly eq indx data joined'!$1:$1,0)+1)</f>
        <v>1474.21</v>
      </c>
      <c r="S720" s="9" cm="1">
        <f t="array" aca="1" ref="S720" ca="1">INDEX('Wkly eq indx data joined'!$A$1:$AJ$1150,MATCH('Wkly eq indx data aligned'!$A720,OFFSET(INDIRECT(ADDRESS(1,MATCH(S$1,'Wkly eq indx data joined'!$1:$1,0),1,1,$A$1)),,,1150,1),0),MATCH(S$1,'Wkly eq indx data joined'!$1:$1,0)+1)</f>
        <v>39285.17</v>
      </c>
    </row>
    <row r="721" spans="1:19" x14ac:dyDescent="0.25">
      <c r="A721" s="4">
        <f t="shared" si="11"/>
        <v>41558</v>
      </c>
      <c r="B721" s="9" cm="1">
        <f t="array" aca="1" ref="B721" ca="1">INDEX('Wkly eq indx data joined'!$A$1:$AJ$1150,MATCH('Wkly eq indx data aligned'!$A721,OFFSET(INDIRECT(ADDRESS(1,MATCH(B$1,'Wkly eq indx data joined'!$1:$1,0),1,1,$A$1)),,,1150,1),0),MATCH(B$1,'Wkly eq indx data joined'!$1:$1,0)+1)</f>
        <v>5230.8720000000003</v>
      </c>
      <c r="C721" s="9" cm="1">
        <f t="array" aca="1" ref="C721" ca="1">INDEX('Wkly eq indx data joined'!$A$1:$AJ$1150,MATCH('Wkly eq indx data aligned'!$A721,OFFSET(INDIRECT(ADDRESS(1,MATCH(C$1,'Wkly eq indx data joined'!$1:$1,0),1,1,$A$1)),,,1150,1),0),MATCH(C$1,'Wkly eq indx data joined'!$1:$1,0)+1)</f>
        <v>14404.74</v>
      </c>
      <c r="D721" s="18" cm="1">
        <f t="array" aca="1" ref="D721" ca="1">IFERROR(INDEX('Wkly eq indx data joined'!$A$1:$AJ$1150,MATCH('Wkly eq indx data aligned'!$A721,OFFSET(INDIRECT(ADDRESS(1,MATCH(D$1,'Wkly eq indx data joined'!$1:$1,0),1,1,$A$1)),,,1150,1),0),MATCH(D$1,'Wkly eq indx data joined'!$1:$1,0)+1),D720)</f>
        <v>2228.1460000000002</v>
      </c>
      <c r="E721" s="9" cm="1">
        <f t="array" aca="1" ref="E721" ca="1">INDEX('Wkly eq indx data joined'!$A$1:$AJ$1150,MATCH('Wkly eq indx data aligned'!$A721,OFFSET(INDIRECT(ADDRESS(1,MATCH(E$1,'Wkly eq indx data joined'!$1:$1,0),1,1,$A$1)),,,1150,1),0),MATCH(E$1,'Wkly eq indx data joined'!$1:$1,0)+1)</f>
        <v>12892.11</v>
      </c>
      <c r="F721" s="9" cm="1">
        <f t="array" aca="1" ref="F721" ca="1">INDEX('Wkly eq indx data joined'!$A$1:$AJ$1150,MATCH('Wkly eq indx data aligned'!$A721,OFFSET(INDIRECT(ADDRESS(1,MATCH(F$1,'Wkly eq indx data joined'!$1:$1,0),1,1,$A$1)),,,1150,1),0),MATCH(F$1,'Wkly eq indx data joined'!$1:$1,0)+1)</f>
        <v>7936.08</v>
      </c>
      <c r="G721" s="9" cm="1">
        <f t="array" aca="1" ref="G721" ca="1">INDEX('Wkly eq indx data joined'!$A$1:$AJ$1150,MATCH('Wkly eq indx data aligned'!$A721,OFFSET(INDIRECT(ADDRESS(1,MATCH(G$1,'Wkly eq indx data joined'!$1:$1,0),1,1,$A$1)),,,1150,1),0),MATCH(G$1,'Wkly eq indx data joined'!$1:$1,0)+1)</f>
        <v>1703.2</v>
      </c>
      <c r="H721" s="9" cm="1">
        <f t="array" aca="1" ref="H721" ca="1">INDEX('Wkly eq indx data joined'!$A$1:$AJ$1150,MATCH('Wkly eq indx data aligned'!$A721,OFFSET(INDIRECT(ADDRESS(1,MATCH(H$1,'Wkly eq indx data joined'!$1:$1,0),1,1,$A$1)),,,1150,1),0),MATCH(H$1,'Wkly eq indx data joined'!$1:$1,0)+1)</f>
        <v>6487.19</v>
      </c>
      <c r="I721" s="9" cm="1">
        <f t="array" aca="1" ref="I721" ca="1">INDEX('Wkly eq indx data joined'!$A$1:$AJ$1150,MATCH('Wkly eq indx data aligned'!$A721,OFFSET(INDIRECT(ADDRESS(1,MATCH(I$1,'Wkly eq indx data joined'!$1:$1,0),1,1,$A$1)),,,1150,1),0),MATCH(I$1,'Wkly eq indx data joined'!$1:$1,0)+1)</f>
        <v>23218.32</v>
      </c>
      <c r="J721" s="9" cm="1">
        <f t="array" aca="1" ref="J721" ca="1">INDEX('Wkly eq indx data joined'!$A$1:$AJ$1150,MATCH('Wkly eq indx data aligned'!$A721,OFFSET(INDIRECT(ADDRESS(1,MATCH(J$1,'Wkly eq indx data joined'!$1:$1,0),1,1,$A$1)),,,1150,1),0),MATCH(J$1,'Wkly eq indx data joined'!$1:$1,0)+1)</f>
        <v>4219.9799999999996</v>
      </c>
      <c r="K721" s="9" cm="1">
        <f t="array" aca="1" ref="K721" ca="1">INDEX('Wkly eq indx data joined'!$A$1:$AJ$1150,MATCH('Wkly eq indx data aligned'!$A721,OFFSET(INDIRECT(ADDRESS(1,MATCH(K$1,'Wkly eq indx data joined'!$1:$1,0),1,1,$A$1)),,,1150,1),0),MATCH(K$1,'Wkly eq indx data joined'!$1:$1,0)+1)</f>
        <v>8724.83</v>
      </c>
      <c r="L721" s="12" cm="1">
        <f t="array" aca="1" ref="L721" ca="1">INDEX('Wkly eq indx data joined'!$A$1:$AJ$1150,MATCH('Wkly eq indx data aligned'!$A721+2,OFFSET(INDIRECT(ADDRESS(1,MATCH(L$1,'Wkly eq indx data joined'!$1:$1,0),1,1,$A$1)),,,1150,1),0),MATCH(L$1,'Wkly eq indx data joined'!$1:$1,0)+1)</f>
        <v>2024.9</v>
      </c>
      <c r="M721" s="9" cm="1">
        <f t="array" aca="1" ref="M721" ca="1">INDEX('Wkly eq indx data joined'!$A$1:$AJ$1150,MATCH('Wkly eq indx data aligned'!$A721,OFFSET(INDIRECT(ADDRESS(1,MATCH(M$1,'Wkly eq indx data joined'!$1:$1,0),1,1,$A$1)),,,1150,1),0),MATCH(M$1,'Wkly eq indx data joined'!$1:$1,0)+1)</f>
        <v>53149.599999999999</v>
      </c>
      <c r="N721" s="9" cm="1">
        <f t="array" aca="1" ref="N721" ca="1">INDEX('Wkly eq indx data joined'!$A$1:$AJ$1150,MATCH('Wkly eq indx data aligned'!$A721,OFFSET(INDIRECT(ADDRESS(1,MATCH(N$1,'Wkly eq indx data joined'!$1:$1,0),1,1,$A$1)),,,1150,1),0),MATCH(N$1,'Wkly eq indx data joined'!$1:$1,0)+1)</f>
        <v>4253.68</v>
      </c>
      <c r="O721" s="13" cm="1">
        <f t="array" aca="1" ref="O721" ca="1">INDEX('Wkly eq indx data joined'!$A$1:$AJ$1150,MATCH('Wkly eq indx data aligned'!$A721+1,OFFSET(INDIRECT(ADDRESS(1,MATCH(O$1,'Wkly eq indx data joined'!$1:$1,0),1,1,$A$1)),,,1150,1),0),MATCH(O$1,'Wkly eq indx data joined'!$1:$1,0)+1)</f>
        <v>8349.3700000000008</v>
      </c>
      <c r="P721" s="12" cm="1">
        <f t="array" aca="1" ref="P721" ca="1">INDEX('Wkly eq indx data joined'!$A$1:$AJ$1150,MATCH('Wkly eq indx data aligned'!$A721+2,OFFSET(INDIRECT(ADDRESS(1,MATCH(P$1,'Wkly eq indx data joined'!$1:$1,0),1,1,$A$1)),,,1150,1),0),MATCH(P$1,'Wkly eq indx data joined'!$1:$1,0)+1)</f>
        <v>6096.2</v>
      </c>
      <c r="Q721" s="9" cm="1">
        <f t="array" aca="1" ref="Q721" ca="1">INDEX('Wkly eq indx data joined'!$A$1:$AJ$1150,MATCH('Wkly eq indx data aligned'!$A721,OFFSET(INDIRECT(ADDRESS(1,MATCH(Q$1,'Wkly eq indx data joined'!$1:$1,0),1,1,$A$1)),,,1150,1),0),MATCH(Q$1,'Wkly eq indx data joined'!$1:$1,0)+1)</f>
        <v>376.11</v>
      </c>
      <c r="R721" s="12" cm="1">
        <f t="array" aca="1" ref="R721" ca="1">INDEX('Wkly eq indx data joined'!$A$1:$AJ$1150,MATCH('Wkly eq indx data aligned'!$A721+2,OFFSET(INDIRECT(ADDRESS(1,MATCH(R$1,'Wkly eq indx data joined'!$1:$1,0),1,1,$A$1)),,,1150,1),0),MATCH(R$1,'Wkly eq indx data joined'!$1:$1,0)+1)</f>
        <v>1513.03</v>
      </c>
      <c r="S721" s="9" cm="1">
        <f t="array" aca="1" ref="S721" ca="1">INDEX('Wkly eq indx data joined'!$A$1:$AJ$1150,MATCH('Wkly eq indx data aligned'!$A721,OFFSET(INDIRECT(ADDRESS(1,MATCH(S$1,'Wkly eq indx data joined'!$1:$1,0),1,1,$A$1)),,,1150,1),0),MATCH(S$1,'Wkly eq indx data joined'!$1:$1,0)+1)</f>
        <v>38903.51</v>
      </c>
    </row>
    <row r="722" spans="1:19" x14ac:dyDescent="0.25">
      <c r="A722" s="4">
        <f t="shared" si="11"/>
        <v>41565</v>
      </c>
      <c r="B722" s="9" cm="1">
        <f t="array" aca="1" ref="B722" ca="1">INDEX('Wkly eq indx data joined'!$A$1:$AJ$1150,MATCH('Wkly eq indx data aligned'!$A722,OFFSET(INDIRECT(ADDRESS(1,MATCH(B$1,'Wkly eq indx data joined'!$1:$1,0),1,1,$A$1)),,,1150,1),0),MATCH(B$1,'Wkly eq indx data joined'!$1:$1,0)+1)</f>
        <v>5321.4660000000003</v>
      </c>
      <c r="C722" s="9" cm="1">
        <f t="array" aca="1" ref="C722" ca="1">INDEX('Wkly eq indx data joined'!$A$1:$AJ$1150,MATCH('Wkly eq indx data aligned'!$A722,OFFSET(INDIRECT(ADDRESS(1,MATCH(C$1,'Wkly eq indx data joined'!$1:$1,0),1,1,$A$1)),,,1150,1),0),MATCH(C$1,'Wkly eq indx data joined'!$1:$1,0)+1)</f>
        <v>14561.54</v>
      </c>
      <c r="D722" s="18" cm="1">
        <f t="array" aca="1" ref="D722" ca="1">IFERROR(INDEX('Wkly eq indx data joined'!$A$1:$AJ$1150,MATCH('Wkly eq indx data aligned'!$A722,OFFSET(INDIRECT(ADDRESS(1,MATCH(D$1,'Wkly eq indx data joined'!$1:$1,0),1,1,$A$1)),,,1150,1),0),MATCH(D$1,'Wkly eq indx data joined'!$1:$1,0)+1),D721)</f>
        <v>2193.7809999999999</v>
      </c>
      <c r="E722" s="9" cm="1">
        <f t="array" aca="1" ref="E722" ca="1">INDEX('Wkly eq indx data joined'!$A$1:$AJ$1150,MATCH('Wkly eq indx data aligned'!$A722,OFFSET(INDIRECT(ADDRESS(1,MATCH(E$1,'Wkly eq indx data joined'!$1:$1,0),1,1,$A$1)),,,1150,1),0),MATCH(E$1,'Wkly eq indx data joined'!$1:$1,0)+1)</f>
        <v>13136.09</v>
      </c>
      <c r="F722" s="9" cm="1">
        <f t="array" aca="1" ref="F722" ca="1">INDEX('Wkly eq indx data joined'!$A$1:$AJ$1150,MATCH('Wkly eq indx data aligned'!$A722,OFFSET(INDIRECT(ADDRESS(1,MATCH(F$1,'Wkly eq indx data joined'!$1:$1,0),1,1,$A$1)),,,1150,1),0),MATCH(F$1,'Wkly eq indx data joined'!$1:$1,0)+1)</f>
        <v>8084.65</v>
      </c>
      <c r="G722" s="9" cm="1">
        <f t="array" aca="1" ref="G722" ca="1">INDEX('Wkly eq indx data joined'!$A$1:$AJ$1150,MATCH('Wkly eq indx data aligned'!$A722,OFFSET(INDIRECT(ADDRESS(1,MATCH(G$1,'Wkly eq indx data joined'!$1:$1,0),1,1,$A$1)),,,1150,1),0),MATCH(G$1,'Wkly eq indx data joined'!$1:$1,0)+1)</f>
        <v>1744.5</v>
      </c>
      <c r="H722" s="9" cm="1">
        <f t="array" aca="1" ref="H722" ca="1">INDEX('Wkly eq indx data joined'!$A$1:$AJ$1150,MATCH('Wkly eq indx data aligned'!$A722,OFFSET(INDIRECT(ADDRESS(1,MATCH(H$1,'Wkly eq indx data joined'!$1:$1,0),1,1,$A$1)),,,1150,1),0),MATCH(H$1,'Wkly eq indx data joined'!$1:$1,0)+1)</f>
        <v>6622.58</v>
      </c>
      <c r="I722" s="9" cm="1">
        <f t="array" aca="1" ref="I722" ca="1">INDEX('Wkly eq indx data joined'!$A$1:$AJ$1150,MATCH('Wkly eq indx data aligned'!$A722,OFFSET(INDIRECT(ADDRESS(1,MATCH(I$1,'Wkly eq indx data joined'!$1:$1,0),1,1,$A$1)),,,1150,1),0),MATCH(I$1,'Wkly eq indx data joined'!$1:$1,0)+1)</f>
        <v>23340.1</v>
      </c>
      <c r="J722" s="9" cm="1">
        <f t="array" aca="1" ref="J722" ca="1">INDEX('Wkly eq indx data joined'!$A$1:$AJ$1150,MATCH('Wkly eq indx data aligned'!$A722,OFFSET(INDIRECT(ADDRESS(1,MATCH(J$1,'Wkly eq indx data joined'!$1:$1,0),1,1,$A$1)),,,1150,1),0),MATCH(J$1,'Wkly eq indx data joined'!$1:$1,0)+1)</f>
        <v>4286.03</v>
      </c>
      <c r="K722" s="9" cm="1">
        <f t="array" aca="1" ref="K722" ca="1">INDEX('Wkly eq indx data joined'!$A$1:$AJ$1150,MATCH('Wkly eq indx data aligned'!$A722,OFFSET(INDIRECT(ADDRESS(1,MATCH(K$1,'Wkly eq indx data joined'!$1:$1,0),1,1,$A$1)),,,1150,1),0),MATCH(K$1,'Wkly eq indx data joined'!$1:$1,0)+1)</f>
        <v>8865.1</v>
      </c>
      <c r="L722" s="12" cm="1">
        <f t="array" aca="1" ref="L722" ca="1">INDEX('Wkly eq indx data joined'!$A$1:$AJ$1150,MATCH('Wkly eq indx data aligned'!$A722+2,OFFSET(INDIRECT(ADDRESS(1,MATCH(L$1,'Wkly eq indx data joined'!$1:$1,0),1,1,$A$1)),,,1150,1),0),MATCH(L$1,'Wkly eq indx data joined'!$1:$1,0)+1)</f>
        <v>2052.4</v>
      </c>
      <c r="M722" s="9" cm="1">
        <f t="array" aca="1" ref="M722" ca="1">INDEX('Wkly eq indx data joined'!$A$1:$AJ$1150,MATCH('Wkly eq indx data aligned'!$A722,OFFSET(INDIRECT(ADDRESS(1,MATCH(M$1,'Wkly eq indx data joined'!$1:$1,0),1,1,$A$1)),,,1150,1),0),MATCH(M$1,'Wkly eq indx data joined'!$1:$1,0)+1)</f>
        <v>55378.5</v>
      </c>
      <c r="N722" s="9" cm="1">
        <f t="array" aca="1" ref="N722" ca="1">INDEX('Wkly eq indx data joined'!$A$1:$AJ$1150,MATCH('Wkly eq indx data aligned'!$A722,OFFSET(INDIRECT(ADDRESS(1,MATCH(N$1,'Wkly eq indx data joined'!$1:$1,0),1,1,$A$1)),,,1150,1),0),MATCH(N$1,'Wkly eq indx data joined'!$1:$1,0)+1)</f>
        <v>4392.3999999999996</v>
      </c>
      <c r="O722" s="13" cm="1">
        <f t="array" aca="1" ref="O722" ca="1">INDEX('Wkly eq indx data joined'!$A$1:$AJ$1150,MATCH('Wkly eq indx data aligned'!$A722+1,OFFSET(INDIRECT(ADDRESS(1,MATCH(O$1,'Wkly eq indx data joined'!$1:$1,0),1,1,$A$1)),,,1150,1),0),MATCH(O$1,'Wkly eq indx data joined'!$1:$1,0)+1)</f>
        <v>8441.19</v>
      </c>
      <c r="P722" s="12" cm="1">
        <f t="array" aca="1" ref="P722" ca="1">INDEX('Wkly eq indx data joined'!$A$1:$AJ$1150,MATCH('Wkly eq indx data aligned'!$A722+2,OFFSET(INDIRECT(ADDRESS(1,MATCH(P$1,'Wkly eq indx data joined'!$1:$1,0),1,1,$A$1)),,,1150,1),0),MATCH(P$1,'Wkly eq indx data joined'!$1:$1,0)+1)</f>
        <v>6189.35</v>
      </c>
      <c r="Q722" s="9" cm="1">
        <f t="array" aca="1" ref="Q722" ca="1">INDEX('Wkly eq indx data joined'!$A$1:$AJ$1150,MATCH('Wkly eq indx data aligned'!$A722,OFFSET(INDIRECT(ADDRESS(1,MATCH(Q$1,'Wkly eq indx data joined'!$1:$1,0),1,1,$A$1)),,,1150,1),0),MATCH(Q$1,'Wkly eq indx data joined'!$1:$1,0)+1)</f>
        <v>385.73</v>
      </c>
      <c r="R722" s="12" cm="1">
        <f t="array" aca="1" ref="R722" ca="1">INDEX('Wkly eq indx data joined'!$A$1:$AJ$1150,MATCH('Wkly eq indx data aligned'!$A722+2,OFFSET(INDIRECT(ADDRESS(1,MATCH(R$1,'Wkly eq indx data joined'!$1:$1,0),1,1,$A$1)),,,1150,1),0),MATCH(R$1,'Wkly eq indx data joined'!$1:$1,0)+1)</f>
        <v>1533.35</v>
      </c>
      <c r="S722" s="9" cm="1">
        <f t="array" aca="1" ref="S722" ca="1">INDEX('Wkly eq indx data joined'!$A$1:$AJ$1150,MATCH('Wkly eq indx data aligned'!$A722,OFFSET(INDIRECT(ADDRESS(1,MATCH(S$1,'Wkly eq indx data joined'!$1:$1,0),1,1,$A$1)),,,1150,1),0),MATCH(S$1,'Wkly eq indx data joined'!$1:$1,0)+1)</f>
        <v>39894.47</v>
      </c>
    </row>
    <row r="723" spans="1:19" x14ac:dyDescent="0.25">
      <c r="A723" s="4">
        <f t="shared" si="11"/>
        <v>41572</v>
      </c>
      <c r="B723" s="9" cm="1">
        <f t="array" aca="1" ref="B723" ca="1">INDEX('Wkly eq indx data joined'!$A$1:$AJ$1150,MATCH('Wkly eq indx data aligned'!$A723,OFFSET(INDIRECT(ADDRESS(1,MATCH(B$1,'Wkly eq indx data joined'!$1:$1,0),1,1,$A$1)),,,1150,1),0),MATCH(B$1,'Wkly eq indx data joined'!$1:$1,0)+1)</f>
        <v>5386.3459999999995</v>
      </c>
      <c r="C723" s="9" cm="1">
        <f t="array" aca="1" ref="C723" ca="1">INDEX('Wkly eq indx data joined'!$A$1:$AJ$1150,MATCH('Wkly eq indx data aligned'!$A723,OFFSET(INDIRECT(ADDRESS(1,MATCH(C$1,'Wkly eq indx data joined'!$1:$1,0),1,1,$A$1)),,,1150,1),0),MATCH(C$1,'Wkly eq indx data joined'!$1:$1,0)+1)</f>
        <v>14088.19</v>
      </c>
      <c r="D723" s="18" cm="1">
        <f t="array" aca="1" ref="D723" ca="1">IFERROR(INDEX('Wkly eq indx data joined'!$A$1:$AJ$1150,MATCH('Wkly eq indx data aligned'!$A723,OFFSET(INDIRECT(ADDRESS(1,MATCH(D$1,'Wkly eq indx data joined'!$1:$1,0),1,1,$A$1)),,,1150,1),0),MATCH(D$1,'Wkly eq indx data joined'!$1:$1,0)+1),D722)</f>
        <v>2132.9549999999999</v>
      </c>
      <c r="E723" s="9" cm="1">
        <f t="array" aca="1" ref="E723" ca="1">INDEX('Wkly eq indx data joined'!$A$1:$AJ$1150,MATCH('Wkly eq indx data aligned'!$A723,OFFSET(INDIRECT(ADDRESS(1,MATCH(E$1,'Wkly eq indx data joined'!$1:$1,0),1,1,$A$1)),,,1150,1),0),MATCH(E$1,'Wkly eq indx data joined'!$1:$1,0)+1)</f>
        <v>13399.42</v>
      </c>
      <c r="F723" s="9" cm="1">
        <f t="array" aca="1" ref="F723" ca="1">INDEX('Wkly eq indx data joined'!$A$1:$AJ$1150,MATCH('Wkly eq indx data aligned'!$A723,OFFSET(INDIRECT(ADDRESS(1,MATCH(F$1,'Wkly eq indx data joined'!$1:$1,0),1,1,$A$1)),,,1150,1),0),MATCH(F$1,'Wkly eq indx data joined'!$1:$1,0)+1)</f>
        <v>8249.31</v>
      </c>
      <c r="G723" s="9" cm="1">
        <f t="array" aca="1" ref="G723" ca="1">INDEX('Wkly eq indx data joined'!$A$1:$AJ$1150,MATCH('Wkly eq indx data aligned'!$A723,OFFSET(INDIRECT(ADDRESS(1,MATCH(G$1,'Wkly eq indx data joined'!$1:$1,0),1,1,$A$1)),,,1150,1),0),MATCH(G$1,'Wkly eq indx data joined'!$1:$1,0)+1)</f>
        <v>1759.77</v>
      </c>
      <c r="H723" s="9" cm="1">
        <f t="array" aca="1" ref="H723" ca="1">INDEX('Wkly eq indx data joined'!$A$1:$AJ$1150,MATCH('Wkly eq indx data aligned'!$A723,OFFSET(INDIRECT(ADDRESS(1,MATCH(H$1,'Wkly eq indx data joined'!$1:$1,0),1,1,$A$1)),,,1150,1),0),MATCH(H$1,'Wkly eq indx data joined'!$1:$1,0)+1)</f>
        <v>6721.34</v>
      </c>
      <c r="I723" s="9" cm="1">
        <f t="array" aca="1" ref="I723" ca="1">INDEX('Wkly eq indx data joined'!$A$1:$AJ$1150,MATCH('Wkly eq indx data aligned'!$A723,OFFSET(INDIRECT(ADDRESS(1,MATCH(I$1,'Wkly eq indx data joined'!$1:$1,0),1,1,$A$1)),,,1150,1),0),MATCH(I$1,'Wkly eq indx data joined'!$1:$1,0)+1)</f>
        <v>22698.34</v>
      </c>
      <c r="J723" s="9" cm="1">
        <f t="array" aca="1" ref="J723" ca="1">INDEX('Wkly eq indx data joined'!$A$1:$AJ$1150,MATCH('Wkly eq indx data aligned'!$A723,OFFSET(INDIRECT(ADDRESS(1,MATCH(J$1,'Wkly eq indx data joined'!$1:$1,0),1,1,$A$1)),,,1150,1),0),MATCH(J$1,'Wkly eq indx data joined'!$1:$1,0)+1)</f>
        <v>4272.3100000000004</v>
      </c>
      <c r="K723" s="9" cm="1">
        <f t="array" aca="1" ref="K723" ca="1">INDEX('Wkly eq indx data joined'!$A$1:$AJ$1150,MATCH('Wkly eq indx data aligned'!$A723,OFFSET(INDIRECT(ADDRESS(1,MATCH(K$1,'Wkly eq indx data joined'!$1:$1,0),1,1,$A$1)),,,1150,1),0),MATCH(K$1,'Wkly eq indx data joined'!$1:$1,0)+1)</f>
        <v>8985.74</v>
      </c>
      <c r="L723" s="12" cm="1">
        <f t="array" aca="1" ref="L723" ca="1">INDEX('Wkly eq indx data joined'!$A$1:$AJ$1150,MATCH('Wkly eq indx data aligned'!$A723+2,OFFSET(INDIRECT(ADDRESS(1,MATCH(L$1,'Wkly eq indx data joined'!$1:$1,0),1,1,$A$1)),,,1150,1),0),MATCH(L$1,'Wkly eq indx data joined'!$1:$1,0)+1)</f>
        <v>2034.39</v>
      </c>
      <c r="M723" s="9" cm="1">
        <f t="array" aca="1" ref="M723" ca="1">INDEX('Wkly eq indx data joined'!$A$1:$AJ$1150,MATCH('Wkly eq indx data aligned'!$A723,OFFSET(INDIRECT(ADDRESS(1,MATCH(M$1,'Wkly eq indx data joined'!$1:$1,0),1,1,$A$1)),,,1150,1),0),MATCH(M$1,'Wkly eq indx data joined'!$1:$1,0)+1)</f>
        <v>54154.1</v>
      </c>
      <c r="N723" s="9" cm="1">
        <f t="array" aca="1" ref="N723" ca="1">INDEX('Wkly eq indx data joined'!$A$1:$AJ$1150,MATCH('Wkly eq indx data aligned'!$A723,OFFSET(INDIRECT(ADDRESS(1,MATCH(N$1,'Wkly eq indx data joined'!$1:$1,0),1,1,$A$1)),,,1150,1),0),MATCH(N$1,'Wkly eq indx data joined'!$1:$1,0)+1)</f>
        <v>4331.6099999999997</v>
      </c>
      <c r="O723" s="13" cm="1">
        <f t="array" aca="1" ref="O723" ca="1">INDEX('Wkly eq indx data joined'!$A$1:$AJ$1150,MATCH('Wkly eq indx data aligned'!$A723+1,OFFSET(INDIRECT(ADDRESS(1,MATCH(O$1,'Wkly eq indx data joined'!$1:$1,0),1,1,$A$1)),,,1150,1),0),MATCH(O$1,'Wkly eq indx data joined'!$1:$1,0)+1)</f>
        <v>8346.6200000000008</v>
      </c>
      <c r="P723" s="12" cm="1">
        <f t="array" aca="1" ref="P723" ca="1">INDEX('Wkly eq indx data joined'!$A$1:$AJ$1150,MATCH('Wkly eq indx data aligned'!$A723+2,OFFSET(INDIRECT(ADDRESS(1,MATCH(P$1,'Wkly eq indx data joined'!$1:$1,0),1,1,$A$1)),,,1150,1),0),MATCH(P$1,'Wkly eq indx data joined'!$1:$1,0)+1)</f>
        <v>6144.9</v>
      </c>
      <c r="Q723" s="9" cm="1">
        <f t="array" aca="1" ref="Q723" ca="1">INDEX('Wkly eq indx data joined'!$A$1:$AJ$1150,MATCH('Wkly eq indx data aligned'!$A723,OFFSET(INDIRECT(ADDRESS(1,MATCH(Q$1,'Wkly eq indx data joined'!$1:$1,0),1,1,$A$1)),,,1150,1),0),MATCH(Q$1,'Wkly eq indx data joined'!$1:$1,0)+1)</f>
        <v>389.19</v>
      </c>
      <c r="R723" s="12" cm="1">
        <f t="array" aca="1" ref="R723" ca="1">INDEX('Wkly eq indx data joined'!$A$1:$AJ$1150,MATCH('Wkly eq indx data aligned'!$A723+2,OFFSET(INDIRECT(ADDRESS(1,MATCH(R$1,'Wkly eq indx data joined'!$1:$1,0),1,1,$A$1)),,,1150,1),0),MATCH(R$1,'Wkly eq indx data joined'!$1:$1,0)+1)</f>
        <v>1504.48</v>
      </c>
      <c r="S723" s="9" cm="1">
        <f t="array" aca="1" ref="S723" ca="1">INDEX('Wkly eq indx data joined'!$A$1:$AJ$1150,MATCH('Wkly eq indx data aligned'!$A723,OFFSET(INDIRECT(ADDRESS(1,MATCH(S$1,'Wkly eq indx data joined'!$1:$1,0),1,1,$A$1)),,,1150,1),0),MATCH(S$1,'Wkly eq indx data joined'!$1:$1,0)+1)</f>
        <v>40314.879999999997</v>
      </c>
    </row>
    <row r="724" spans="1:19" x14ac:dyDescent="0.25">
      <c r="A724" s="4">
        <f t="shared" si="11"/>
        <v>41579</v>
      </c>
      <c r="B724" s="9" cm="1">
        <f t="array" aca="1" ref="B724" ca="1">INDEX('Wkly eq indx data joined'!$A$1:$AJ$1150,MATCH('Wkly eq indx data aligned'!$A724,OFFSET(INDIRECT(ADDRESS(1,MATCH(B$1,'Wkly eq indx data joined'!$1:$1,0),1,1,$A$1)),,,1150,1),0),MATCH(B$1,'Wkly eq indx data joined'!$1:$1,0)+1)</f>
        <v>5411.1229999999996</v>
      </c>
      <c r="C724" s="9" cm="1">
        <f t="array" aca="1" ref="C724" ca="1">INDEX('Wkly eq indx data joined'!$A$1:$AJ$1150,MATCH('Wkly eq indx data aligned'!$A724,OFFSET(INDIRECT(ADDRESS(1,MATCH(C$1,'Wkly eq indx data joined'!$1:$1,0),1,1,$A$1)),,,1150,1),0),MATCH(C$1,'Wkly eq indx data joined'!$1:$1,0)+1)</f>
        <v>14201.57</v>
      </c>
      <c r="D724" s="18" cm="1">
        <f t="array" aca="1" ref="D724" ca="1">IFERROR(INDEX('Wkly eq indx data joined'!$A$1:$AJ$1150,MATCH('Wkly eq indx data aligned'!$A724,OFFSET(INDIRECT(ADDRESS(1,MATCH(D$1,'Wkly eq indx data joined'!$1:$1,0),1,1,$A$1)),,,1150,1),0),MATCH(D$1,'Wkly eq indx data joined'!$1:$1,0)+1),D723)</f>
        <v>2149.5619999999999</v>
      </c>
      <c r="E724" s="9" cm="1">
        <f t="array" aca="1" ref="E724" ca="1">INDEX('Wkly eq indx data joined'!$A$1:$AJ$1150,MATCH('Wkly eq indx data aligned'!$A724,OFFSET(INDIRECT(ADDRESS(1,MATCH(E$1,'Wkly eq indx data joined'!$1:$1,0),1,1,$A$1)),,,1150,1),0),MATCH(E$1,'Wkly eq indx data joined'!$1:$1,0)+1)</f>
        <v>13337.46</v>
      </c>
      <c r="F724" s="9" cm="1">
        <f t="array" aca="1" ref="F724" ca="1">INDEX('Wkly eq indx data joined'!$A$1:$AJ$1150,MATCH('Wkly eq indx data aligned'!$A724,OFFSET(INDIRECT(ADDRESS(1,MATCH(F$1,'Wkly eq indx data joined'!$1:$1,0),1,1,$A$1)),,,1150,1),0),MATCH(F$1,'Wkly eq indx data joined'!$1:$1,0)+1)</f>
        <v>8221.7999999999993</v>
      </c>
      <c r="G724" s="9" cm="1">
        <f t="array" aca="1" ref="G724" ca="1">INDEX('Wkly eq indx data joined'!$A$1:$AJ$1150,MATCH('Wkly eq indx data aligned'!$A724,OFFSET(INDIRECT(ADDRESS(1,MATCH(G$1,'Wkly eq indx data joined'!$1:$1,0),1,1,$A$1)),,,1150,1),0),MATCH(G$1,'Wkly eq indx data joined'!$1:$1,0)+1)</f>
        <v>1761.64</v>
      </c>
      <c r="H724" s="9" cm="1">
        <f t="array" aca="1" ref="H724" ca="1">INDEX('Wkly eq indx data joined'!$A$1:$AJ$1150,MATCH('Wkly eq indx data aligned'!$A724,OFFSET(INDIRECT(ADDRESS(1,MATCH(H$1,'Wkly eq indx data joined'!$1:$1,0),1,1,$A$1)),,,1150,1),0),MATCH(H$1,'Wkly eq indx data joined'!$1:$1,0)+1)</f>
        <v>6734.74</v>
      </c>
      <c r="I724" s="9" cm="1">
        <f t="array" aca="1" ref="I724" ca="1">INDEX('Wkly eq indx data joined'!$A$1:$AJ$1150,MATCH('Wkly eq indx data aligned'!$A724,OFFSET(INDIRECT(ADDRESS(1,MATCH(I$1,'Wkly eq indx data joined'!$1:$1,0),1,1,$A$1)),,,1150,1),0),MATCH(I$1,'Wkly eq indx data joined'!$1:$1,0)+1)</f>
        <v>23249.79</v>
      </c>
      <c r="J724" s="9" cm="1">
        <f t="array" aca="1" ref="J724" ca="1">INDEX('Wkly eq indx data joined'!$A$1:$AJ$1150,MATCH('Wkly eq indx data aligned'!$A724,OFFSET(INDIRECT(ADDRESS(1,MATCH(J$1,'Wkly eq indx data joined'!$1:$1,0),1,1,$A$1)),,,1150,1),0),MATCH(J$1,'Wkly eq indx data joined'!$1:$1,0)+1)</f>
        <v>4273.1899999999996</v>
      </c>
      <c r="K724" s="9" cm="1">
        <f t="array" aca="1" ref="K724" ca="1">INDEX('Wkly eq indx data joined'!$A$1:$AJ$1150,MATCH('Wkly eq indx data aligned'!$A724,OFFSET(INDIRECT(ADDRESS(1,MATCH(K$1,'Wkly eq indx data joined'!$1:$1,0),1,1,$A$1)),,,1150,1),0),MATCH(K$1,'Wkly eq indx data joined'!$1:$1,0)+1)</f>
        <v>9007.83</v>
      </c>
      <c r="L724" s="12" cm="1">
        <f t="array" aca="1" ref="L724" ca="1">INDEX('Wkly eq indx data joined'!$A$1:$AJ$1150,MATCH('Wkly eq indx data aligned'!$A724+2,OFFSET(INDIRECT(ADDRESS(1,MATCH(L$1,'Wkly eq indx data joined'!$1:$1,0),1,1,$A$1)),,,1150,1),0),MATCH(L$1,'Wkly eq indx data joined'!$1:$1,0)+1)</f>
        <v>2039.42</v>
      </c>
      <c r="M724" s="9" cm="1">
        <f t="array" aca="1" ref="M724" ca="1">INDEX('Wkly eq indx data joined'!$A$1:$AJ$1150,MATCH('Wkly eq indx data aligned'!$A724,OFFSET(INDIRECT(ADDRESS(1,MATCH(M$1,'Wkly eq indx data joined'!$1:$1,0),1,1,$A$1)),,,1150,1),0),MATCH(M$1,'Wkly eq indx data joined'!$1:$1,0)+1)</f>
        <v>54013.2</v>
      </c>
      <c r="N724" s="9" cm="1">
        <f t="array" aca="1" ref="N724" ca="1">INDEX('Wkly eq indx data joined'!$A$1:$AJ$1150,MATCH('Wkly eq indx data aligned'!$A724,OFFSET(INDIRECT(ADDRESS(1,MATCH(N$1,'Wkly eq indx data joined'!$1:$1,0),1,1,$A$1)),,,1150,1),0),MATCH(N$1,'Wkly eq indx data joined'!$1:$1,0)+1)</f>
        <v>4392.43</v>
      </c>
      <c r="O724" s="13" cm="1">
        <f t="array" aca="1" ref="O724" ca="1">INDEX('Wkly eq indx data joined'!$A$1:$AJ$1150,MATCH('Wkly eq indx data aligned'!$A724+1,OFFSET(INDIRECT(ADDRESS(1,MATCH(O$1,'Wkly eq indx data joined'!$1:$1,0),1,1,$A$1)),,,1150,1),0),MATCH(O$1,'Wkly eq indx data joined'!$1:$1,0)+1)</f>
        <v>8388.18</v>
      </c>
      <c r="P724" s="12" cm="1">
        <f t="array" aca="1" ref="P724" ca="1">INDEX('Wkly eq indx data joined'!$A$1:$AJ$1150,MATCH('Wkly eq indx data aligned'!$A724+2,OFFSET(INDIRECT(ADDRESS(1,MATCH(P$1,'Wkly eq indx data joined'!$1:$1,0),1,1,$A$1)),,,1150,1),0),MATCH(P$1,'Wkly eq indx data joined'!$1:$1,0)+1)</f>
        <v>6317.35</v>
      </c>
      <c r="Q724" s="9" cm="1">
        <f t="array" aca="1" ref="Q724" ca="1">INDEX('Wkly eq indx data joined'!$A$1:$AJ$1150,MATCH('Wkly eq indx data aligned'!$A724,OFFSET(INDIRECT(ADDRESS(1,MATCH(Q$1,'Wkly eq indx data joined'!$1:$1,0),1,1,$A$1)),,,1150,1),0),MATCH(Q$1,'Wkly eq indx data joined'!$1:$1,0)+1)</f>
        <v>391.2</v>
      </c>
      <c r="R724" s="12" cm="1">
        <f t="array" aca="1" ref="R724" ca="1">INDEX('Wkly eq indx data joined'!$A$1:$AJ$1150,MATCH('Wkly eq indx data aligned'!$A724+2,OFFSET(INDIRECT(ADDRESS(1,MATCH(R$1,'Wkly eq indx data joined'!$1:$1,0),1,1,$A$1)),,,1150,1),0),MATCH(R$1,'Wkly eq indx data joined'!$1:$1,0)+1)</f>
        <v>1515.15</v>
      </c>
      <c r="S724" s="9" cm="1">
        <f t="array" aca="1" ref="S724" ca="1">INDEX('Wkly eq indx data joined'!$A$1:$AJ$1150,MATCH('Wkly eq indx data aligned'!$A724,OFFSET(INDIRECT(ADDRESS(1,MATCH(S$1,'Wkly eq indx data joined'!$1:$1,0),1,1,$A$1)),,,1150,1),0),MATCH(S$1,'Wkly eq indx data joined'!$1:$1,0)+1)</f>
        <v>40729.18</v>
      </c>
    </row>
    <row r="725" spans="1:19" x14ac:dyDescent="0.25">
      <c r="A725" s="4">
        <f t="shared" si="11"/>
        <v>41586</v>
      </c>
      <c r="B725" s="9" cm="1">
        <f t="array" aca="1" ref="B725" ca="1">INDEX('Wkly eq indx data joined'!$A$1:$AJ$1150,MATCH('Wkly eq indx data aligned'!$A725,OFFSET(INDIRECT(ADDRESS(1,MATCH(B$1,'Wkly eq indx data joined'!$1:$1,0),1,1,$A$1)),,,1150,1),0),MATCH(B$1,'Wkly eq indx data joined'!$1:$1,0)+1)</f>
        <v>5400.665</v>
      </c>
      <c r="C725" s="9" cm="1">
        <f t="array" aca="1" ref="C725" ca="1">INDEX('Wkly eq indx data joined'!$A$1:$AJ$1150,MATCH('Wkly eq indx data aligned'!$A725,OFFSET(INDIRECT(ADDRESS(1,MATCH(C$1,'Wkly eq indx data joined'!$1:$1,0),1,1,$A$1)),,,1150,1),0),MATCH(C$1,'Wkly eq indx data joined'!$1:$1,0)+1)</f>
        <v>14086.8</v>
      </c>
      <c r="D725" s="18" cm="1">
        <f t="array" aca="1" ref="D725" ca="1">IFERROR(INDEX('Wkly eq indx data joined'!$A$1:$AJ$1150,MATCH('Wkly eq indx data aligned'!$A725,OFFSET(INDIRECT(ADDRESS(1,MATCH(D$1,'Wkly eq indx data joined'!$1:$1,0),1,1,$A$1)),,,1150,1),0),MATCH(D$1,'Wkly eq indx data joined'!$1:$1,0)+1),D724)</f>
        <v>2106.127</v>
      </c>
      <c r="E725" s="9" cm="1">
        <f t="array" aca="1" ref="E725" ca="1">INDEX('Wkly eq indx data joined'!$A$1:$AJ$1150,MATCH('Wkly eq indx data aligned'!$A725,OFFSET(INDIRECT(ADDRESS(1,MATCH(E$1,'Wkly eq indx data joined'!$1:$1,0),1,1,$A$1)),,,1150,1),0),MATCH(E$1,'Wkly eq indx data joined'!$1:$1,0)+1)</f>
        <v>13378.33</v>
      </c>
      <c r="F725" s="9" cm="1">
        <f t="array" aca="1" ref="F725" ca="1">INDEX('Wkly eq indx data joined'!$A$1:$AJ$1150,MATCH('Wkly eq indx data aligned'!$A725,OFFSET(INDIRECT(ADDRESS(1,MATCH(F$1,'Wkly eq indx data joined'!$1:$1,0),1,1,$A$1)),,,1150,1),0),MATCH(F$1,'Wkly eq indx data joined'!$1:$1,0)+1)</f>
        <v>8240.92</v>
      </c>
      <c r="G725" s="9" cm="1">
        <f t="array" aca="1" ref="G725" ca="1">INDEX('Wkly eq indx data joined'!$A$1:$AJ$1150,MATCH('Wkly eq indx data aligned'!$A725,OFFSET(INDIRECT(ADDRESS(1,MATCH(G$1,'Wkly eq indx data joined'!$1:$1,0),1,1,$A$1)),,,1150,1),0),MATCH(G$1,'Wkly eq indx data joined'!$1:$1,0)+1)</f>
        <v>1770.61</v>
      </c>
      <c r="H725" s="9" cm="1">
        <f t="array" aca="1" ref="H725" ca="1">INDEX('Wkly eq indx data joined'!$A$1:$AJ$1150,MATCH('Wkly eq indx data aligned'!$A725,OFFSET(INDIRECT(ADDRESS(1,MATCH(H$1,'Wkly eq indx data joined'!$1:$1,0),1,1,$A$1)),,,1150,1),0),MATCH(H$1,'Wkly eq indx data joined'!$1:$1,0)+1)</f>
        <v>6708.42</v>
      </c>
      <c r="I725" s="9" cm="1">
        <f t="array" aca="1" ref="I725" ca="1">INDEX('Wkly eq indx data joined'!$A$1:$AJ$1150,MATCH('Wkly eq indx data aligned'!$A725,OFFSET(INDIRECT(ADDRESS(1,MATCH(I$1,'Wkly eq indx data joined'!$1:$1,0),1,1,$A$1)),,,1150,1),0),MATCH(I$1,'Wkly eq indx data joined'!$1:$1,0)+1)</f>
        <v>22744.39</v>
      </c>
      <c r="J725" s="9" cm="1">
        <f t="array" aca="1" ref="J725" ca="1">INDEX('Wkly eq indx data joined'!$A$1:$AJ$1150,MATCH('Wkly eq indx data aligned'!$A725,OFFSET(INDIRECT(ADDRESS(1,MATCH(J$1,'Wkly eq indx data joined'!$1:$1,0),1,1,$A$1)),,,1150,1),0),MATCH(J$1,'Wkly eq indx data joined'!$1:$1,0)+1)</f>
        <v>4260.4399999999996</v>
      </c>
      <c r="K725" s="9" cm="1">
        <f t="array" aca="1" ref="K725" ca="1">INDEX('Wkly eq indx data joined'!$A$1:$AJ$1150,MATCH('Wkly eq indx data aligned'!$A725,OFFSET(INDIRECT(ADDRESS(1,MATCH(K$1,'Wkly eq indx data joined'!$1:$1,0),1,1,$A$1)),,,1150,1),0),MATCH(K$1,'Wkly eq indx data joined'!$1:$1,0)+1)</f>
        <v>9078.2800000000007</v>
      </c>
      <c r="L725" s="12" cm="1">
        <f t="array" aca="1" ref="L725" ca="1">INDEX('Wkly eq indx data joined'!$A$1:$AJ$1150,MATCH('Wkly eq indx data aligned'!$A725+2,OFFSET(INDIRECT(ADDRESS(1,MATCH(L$1,'Wkly eq indx data joined'!$1:$1,0),1,1,$A$1)),,,1150,1),0),MATCH(L$1,'Wkly eq indx data joined'!$1:$1,0)+1)</f>
        <v>1984.87</v>
      </c>
      <c r="M725" s="9" cm="1">
        <f t="array" aca="1" ref="M725" ca="1">INDEX('Wkly eq indx data joined'!$A$1:$AJ$1150,MATCH('Wkly eq indx data aligned'!$A725,OFFSET(INDIRECT(ADDRESS(1,MATCH(M$1,'Wkly eq indx data joined'!$1:$1,0),1,1,$A$1)),,,1150,1),0),MATCH(M$1,'Wkly eq indx data joined'!$1:$1,0)+1)</f>
        <v>52248.9</v>
      </c>
      <c r="N725" s="9" cm="1">
        <f t="array" aca="1" ref="N725" ca="1">INDEX('Wkly eq indx data joined'!$A$1:$AJ$1150,MATCH('Wkly eq indx data aligned'!$A725,OFFSET(INDIRECT(ADDRESS(1,MATCH(N$1,'Wkly eq indx data joined'!$1:$1,0),1,1,$A$1)),,,1150,1),0),MATCH(N$1,'Wkly eq indx data joined'!$1:$1,0)+1)</f>
        <v>4437.09</v>
      </c>
      <c r="O725" s="13" cm="1">
        <f t="array" aca="1" ref="O725" ca="1">INDEX('Wkly eq indx data joined'!$A$1:$AJ$1150,MATCH('Wkly eq indx data aligned'!$A725+1,OFFSET(INDIRECT(ADDRESS(1,MATCH(O$1,'Wkly eq indx data joined'!$1:$1,0),1,1,$A$1)),,,1150,1),0),MATCH(O$1,'Wkly eq indx data joined'!$1:$1,0)+1)</f>
        <v>8229.59</v>
      </c>
      <c r="P725" s="12" cm="1">
        <f t="array" aca="1" ref="P725" ca="1">INDEX('Wkly eq indx data joined'!$A$1:$AJ$1150,MATCH('Wkly eq indx data aligned'!$A725+2,OFFSET(INDIRECT(ADDRESS(1,MATCH(P$1,'Wkly eq indx data joined'!$1:$1,0),1,1,$A$1)),,,1150,1),0),MATCH(P$1,'Wkly eq indx data joined'!$1:$1,0)+1)</f>
        <v>6140.75</v>
      </c>
      <c r="Q725" s="9" cm="1">
        <f t="array" aca="1" ref="Q725" ca="1">INDEX('Wkly eq indx data joined'!$A$1:$AJ$1150,MATCH('Wkly eq indx data aligned'!$A725,OFFSET(INDIRECT(ADDRESS(1,MATCH(Q$1,'Wkly eq indx data joined'!$1:$1,0),1,1,$A$1)),,,1150,1),0),MATCH(Q$1,'Wkly eq indx data joined'!$1:$1,0)+1)</f>
        <v>394.07</v>
      </c>
      <c r="R725" s="12" cm="1">
        <f t="array" aca="1" ref="R725" ca="1">INDEX('Wkly eq indx data joined'!$A$1:$AJ$1150,MATCH('Wkly eq indx data aligned'!$A725+2,OFFSET(INDIRECT(ADDRESS(1,MATCH(R$1,'Wkly eq indx data joined'!$1:$1,0),1,1,$A$1)),,,1150,1),0),MATCH(R$1,'Wkly eq indx data joined'!$1:$1,0)+1)</f>
        <v>1489.55</v>
      </c>
      <c r="S725" s="9" cm="1">
        <f t="array" aca="1" ref="S725" ca="1">INDEX('Wkly eq indx data joined'!$A$1:$AJ$1150,MATCH('Wkly eq indx data aligned'!$A725,OFFSET(INDIRECT(ADDRESS(1,MATCH(S$1,'Wkly eq indx data joined'!$1:$1,0),1,1,$A$1)),,,1150,1),0),MATCH(S$1,'Wkly eq indx data joined'!$1:$1,0)+1)</f>
        <v>40698.57</v>
      </c>
    </row>
    <row r="726" spans="1:19" x14ac:dyDescent="0.25">
      <c r="A726" s="4">
        <f t="shared" si="11"/>
        <v>41593</v>
      </c>
      <c r="B726" s="9" cm="1">
        <f t="array" aca="1" ref="B726" ca="1">INDEX('Wkly eq indx data joined'!$A$1:$AJ$1150,MATCH('Wkly eq indx data aligned'!$A726,OFFSET(INDIRECT(ADDRESS(1,MATCH(B$1,'Wkly eq indx data joined'!$1:$1,0),1,1,$A$1)),,,1150,1),0),MATCH(B$1,'Wkly eq indx data joined'!$1:$1,0)+1)</f>
        <v>5401.6710000000003</v>
      </c>
      <c r="C726" s="9" cm="1">
        <f t="array" aca="1" ref="C726" ca="1">INDEX('Wkly eq indx data joined'!$A$1:$AJ$1150,MATCH('Wkly eq indx data aligned'!$A726,OFFSET(INDIRECT(ADDRESS(1,MATCH(C$1,'Wkly eq indx data joined'!$1:$1,0),1,1,$A$1)),,,1150,1),0),MATCH(C$1,'Wkly eq indx data joined'!$1:$1,0)+1)</f>
        <v>15165.92</v>
      </c>
      <c r="D726" s="18" cm="1">
        <f t="array" aca="1" ref="D726" ca="1">IFERROR(INDEX('Wkly eq indx data joined'!$A$1:$AJ$1150,MATCH('Wkly eq indx data aligned'!$A726,OFFSET(INDIRECT(ADDRESS(1,MATCH(D$1,'Wkly eq indx data joined'!$1:$1,0),1,1,$A$1)),,,1150,1),0),MATCH(D$1,'Wkly eq indx data joined'!$1:$1,0)+1),D725)</f>
        <v>2135.8270000000002</v>
      </c>
      <c r="E726" s="9" cm="1">
        <f t="array" aca="1" ref="E726" ca="1">INDEX('Wkly eq indx data joined'!$A$1:$AJ$1150,MATCH('Wkly eq indx data aligned'!$A726,OFFSET(INDIRECT(ADDRESS(1,MATCH(E$1,'Wkly eq indx data joined'!$1:$1,0),1,1,$A$1)),,,1150,1),0),MATCH(E$1,'Wkly eq indx data joined'!$1:$1,0)+1)</f>
        <v>13482.57</v>
      </c>
      <c r="F726" s="9" cm="1">
        <f t="array" aca="1" ref="F726" ca="1">INDEX('Wkly eq indx data joined'!$A$1:$AJ$1150,MATCH('Wkly eq indx data aligned'!$A726,OFFSET(INDIRECT(ADDRESS(1,MATCH(F$1,'Wkly eq indx data joined'!$1:$1,0),1,1,$A$1)),,,1150,1),0),MATCH(F$1,'Wkly eq indx data joined'!$1:$1,0)+1)</f>
        <v>8327.31</v>
      </c>
      <c r="G726" s="9" cm="1">
        <f t="array" aca="1" ref="G726" ca="1">INDEX('Wkly eq indx data joined'!$A$1:$AJ$1150,MATCH('Wkly eq indx data aligned'!$A726,OFFSET(INDIRECT(ADDRESS(1,MATCH(G$1,'Wkly eq indx data joined'!$1:$1,0),1,1,$A$1)),,,1150,1),0),MATCH(G$1,'Wkly eq indx data joined'!$1:$1,0)+1)</f>
        <v>1798.18</v>
      </c>
      <c r="H726" s="9" cm="1">
        <f t="array" aca="1" ref="H726" ca="1">INDEX('Wkly eq indx data joined'!$A$1:$AJ$1150,MATCH('Wkly eq indx data aligned'!$A726,OFFSET(INDIRECT(ADDRESS(1,MATCH(H$1,'Wkly eq indx data joined'!$1:$1,0),1,1,$A$1)),,,1150,1),0),MATCH(H$1,'Wkly eq indx data joined'!$1:$1,0)+1)</f>
        <v>6693.44</v>
      </c>
      <c r="I726" s="9" cm="1">
        <f t="array" aca="1" ref="I726" ca="1">INDEX('Wkly eq indx data joined'!$A$1:$AJ$1150,MATCH('Wkly eq indx data aligned'!$A726,OFFSET(INDIRECT(ADDRESS(1,MATCH(I$1,'Wkly eq indx data joined'!$1:$1,0),1,1,$A$1)),,,1150,1),0),MATCH(I$1,'Wkly eq indx data joined'!$1:$1,0)+1)</f>
        <v>23032.15</v>
      </c>
      <c r="J726" s="9" cm="1">
        <f t="array" aca="1" ref="J726" ca="1">INDEX('Wkly eq indx data joined'!$A$1:$AJ$1150,MATCH('Wkly eq indx data aligned'!$A726,OFFSET(INDIRECT(ADDRESS(1,MATCH(J$1,'Wkly eq indx data joined'!$1:$1,0),1,1,$A$1)),,,1150,1),0),MATCH(J$1,'Wkly eq indx data joined'!$1:$1,0)+1)</f>
        <v>4292.2299999999996</v>
      </c>
      <c r="K726" s="9" cm="1">
        <f t="array" aca="1" ref="K726" ca="1">INDEX('Wkly eq indx data joined'!$A$1:$AJ$1150,MATCH('Wkly eq indx data aligned'!$A726,OFFSET(INDIRECT(ADDRESS(1,MATCH(K$1,'Wkly eq indx data joined'!$1:$1,0),1,1,$A$1)),,,1150,1),0),MATCH(K$1,'Wkly eq indx data joined'!$1:$1,0)+1)</f>
        <v>9168.69</v>
      </c>
      <c r="L726" s="12" cm="1">
        <f t="array" aca="1" ref="L726" ca="1">INDEX('Wkly eq indx data joined'!$A$1:$AJ$1150,MATCH('Wkly eq indx data aligned'!$A726+2,OFFSET(INDIRECT(ADDRESS(1,MATCH(L$1,'Wkly eq indx data joined'!$1:$1,0),1,1,$A$1)),,,1150,1),0),MATCH(L$1,'Wkly eq indx data joined'!$1:$1,0)+1)</f>
        <v>2005.64</v>
      </c>
      <c r="M726" s="9" cm="1">
        <f t="array" aca="1" ref="M726" ca="1">INDEX('Wkly eq indx data joined'!$A$1:$AJ$1150,MATCH('Wkly eq indx data aligned'!$A726,OFFSET(INDIRECT(ADDRESS(1,MATCH(M$1,'Wkly eq indx data joined'!$1:$1,0),1,1,$A$1)),,,1150,1),0),MATCH(M$1,'Wkly eq indx data joined'!$1:$1,0)+1)</f>
        <v>53451.6</v>
      </c>
      <c r="N726" s="9" cm="1">
        <f t="array" aca="1" ref="N726" ca="1">INDEX('Wkly eq indx data joined'!$A$1:$AJ$1150,MATCH('Wkly eq indx data aligned'!$A726,OFFSET(INDIRECT(ADDRESS(1,MATCH(N$1,'Wkly eq indx data joined'!$1:$1,0),1,1,$A$1)),,,1150,1),0),MATCH(N$1,'Wkly eq indx data joined'!$1:$1,0)+1)</f>
        <v>4479.5</v>
      </c>
      <c r="O726" s="13" cm="1">
        <f t="array" aca="1" ref="O726" ca="1">INDEX('Wkly eq indx data joined'!$A$1:$AJ$1150,MATCH('Wkly eq indx data aligned'!$A726+1,OFFSET(INDIRECT(ADDRESS(1,MATCH(O$1,'Wkly eq indx data joined'!$1:$1,0),1,1,$A$1)),,,1150,1),0),MATCH(O$1,'Wkly eq indx data joined'!$1:$1,0)+1)</f>
        <v>8177.12</v>
      </c>
      <c r="P726" s="12" cm="1">
        <f t="array" aca="1" ref="P726" ca="1">INDEX('Wkly eq indx data joined'!$A$1:$AJ$1150,MATCH('Wkly eq indx data aligned'!$A726+2,OFFSET(INDIRECT(ADDRESS(1,MATCH(P$1,'Wkly eq indx data joined'!$1:$1,0),1,1,$A$1)),,,1150,1),0),MATCH(P$1,'Wkly eq indx data joined'!$1:$1,0)+1)</f>
        <v>6056.15</v>
      </c>
      <c r="Q726" s="9" cm="1">
        <f t="array" aca="1" ref="Q726" ca="1">INDEX('Wkly eq indx data joined'!$A$1:$AJ$1150,MATCH('Wkly eq indx data aligned'!$A726,OFFSET(INDIRECT(ADDRESS(1,MATCH(Q$1,'Wkly eq indx data joined'!$1:$1,0),1,1,$A$1)),,,1150,1),0),MATCH(Q$1,'Wkly eq indx data joined'!$1:$1,0)+1)</f>
        <v>395.34</v>
      </c>
      <c r="R726" s="12" cm="1">
        <f t="array" aca="1" ref="R726" ca="1">INDEX('Wkly eq indx data joined'!$A$1:$AJ$1150,MATCH('Wkly eq indx data aligned'!$A726+2,OFFSET(INDIRECT(ADDRESS(1,MATCH(R$1,'Wkly eq indx data joined'!$1:$1,0),1,1,$A$1)),,,1150,1),0),MATCH(R$1,'Wkly eq indx data joined'!$1:$1,0)+1)</f>
        <v>1493.79</v>
      </c>
      <c r="S726" s="9" cm="1">
        <f t="array" aca="1" ref="S726" ca="1">INDEX('Wkly eq indx data joined'!$A$1:$AJ$1150,MATCH('Wkly eq indx data aligned'!$A726,OFFSET(INDIRECT(ADDRESS(1,MATCH(S$1,'Wkly eq indx data joined'!$1:$1,0),1,1,$A$1)),,,1150,1),0),MATCH(S$1,'Wkly eq indx data joined'!$1:$1,0)+1)</f>
        <v>40394.379999999997</v>
      </c>
    </row>
    <row r="727" spans="1:19" x14ac:dyDescent="0.25">
      <c r="A727" s="4">
        <f t="shared" si="11"/>
        <v>41600</v>
      </c>
      <c r="B727" s="9" cm="1">
        <f t="array" aca="1" ref="B727" ca="1">INDEX('Wkly eq indx data joined'!$A$1:$AJ$1150,MATCH('Wkly eq indx data aligned'!$A727,OFFSET(INDIRECT(ADDRESS(1,MATCH(B$1,'Wkly eq indx data joined'!$1:$1,0),1,1,$A$1)),,,1150,1),0),MATCH(B$1,'Wkly eq indx data joined'!$1:$1,0)+1)</f>
        <v>5335.9120000000003</v>
      </c>
      <c r="C727" s="9" cm="1">
        <f t="array" aca="1" ref="C727" ca="1">INDEX('Wkly eq indx data joined'!$A$1:$AJ$1150,MATCH('Wkly eq indx data aligned'!$A727,OFFSET(INDIRECT(ADDRESS(1,MATCH(C$1,'Wkly eq indx data joined'!$1:$1,0),1,1,$A$1)),,,1150,1),0),MATCH(C$1,'Wkly eq indx data joined'!$1:$1,0)+1)</f>
        <v>15381.72</v>
      </c>
      <c r="D727" s="18" cm="1">
        <f t="array" aca="1" ref="D727" ca="1">IFERROR(INDEX('Wkly eq indx data joined'!$A$1:$AJ$1150,MATCH('Wkly eq indx data aligned'!$A727,OFFSET(INDIRECT(ADDRESS(1,MATCH(D$1,'Wkly eq indx data joined'!$1:$1,0),1,1,$A$1)),,,1150,1),0),MATCH(D$1,'Wkly eq indx data joined'!$1:$1,0)+1),D726)</f>
        <v>2196.3780000000002</v>
      </c>
      <c r="E727" s="9" cm="1">
        <f t="array" aca="1" ref="E727" ca="1">INDEX('Wkly eq indx data joined'!$A$1:$AJ$1150,MATCH('Wkly eq indx data aligned'!$A727,OFFSET(INDIRECT(ADDRESS(1,MATCH(E$1,'Wkly eq indx data joined'!$1:$1,0),1,1,$A$1)),,,1150,1),0),MATCH(E$1,'Wkly eq indx data joined'!$1:$1,0)+1)</f>
        <v>13478.34</v>
      </c>
      <c r="F727" s="9" cm="1">
        <f t="array" aca="1" ref="F727" ca="1">INDEX('Wkly eq indx data joined'!$A$1:$AJ$1150,MATCH('Wkly eq indx data aligned'!$A727,OFFSET(INDIRECT(ADDRESS(1,MATCH(F$1,'Wkly eq indx data joined'!$1:$1,0),1,1,$A$1)),,,1150,1),0),MATCH(F$1,'Wkly eq indx data joined'!$1:$1,0)+1)</f>
        <v>8250.43</v>
      </c>
      <c r="G727" s="9" cm="1">
        <f t="array" aca="1" ref="G727" ca="1">INDEX('Wkly eq indx data joined'!$A$1:$AJ$1150,MATCH('Wkly eq indx data aligned'!$A727,OFFSET(INDIRECT(ADDRESS(1,MATCH(G$1,'Wkly eq indx data joined'!$1:$1,0),1,1,$A$1)),,,1150,1),0),MATCH(G$1,'Wkly eq indx data joined'!$1:$1,0)+1)</f>
        <v>1804.76</v>
      </c>
      <c r="H727" s="9" cm="1">
        <f t="array" aca="1" ref="H727" ca="1">INDEX('Wkly eq indx data joined'!$A$1:$AJ$1150,MATCH('Wkly eq indx data aligned'!$A727,OFFSET(INDIRECT(ADDRESS(1,MATCH(H$1,'Wkly eq indx data joined'!$1:$1,0),1,1,$A$1)),,,1150,1),0),MATCH(H$1,'Wkly eq indx data joined'!$1:$1,0)+1)</f>
        <v>6674.3</v>
      </c>
      <c r="I727" s="9" cm="1">
        <f t="array" aca="1" ref="I727" ca="1">INDEX('Wkly eq indx data joined'!$A$1:$AJ$1150,MATCH('Wkly eq indx data aligned'!$A727,OFFSET(INDIRECT(ADDRESS(1,MATCH(I$1,'Wkly eq indx data joined'!$1:$1,0),1,1,$A$1)),,,1150,1),0),MATCH(I$1,'Wkly eq indx data joined'!$1:$1,0)+1)</f>
        <v>23696.28</v>
      </c>
      <c r="J727" s="9" cm="1">
        <f t="array" aca="1" ref="J727" ca="1">INDEX('Wkly eq indx data joined'!$A$1:$AJ$1150,MATCH('Wkly eq indx data aligned'!$A727,OFFSET(INDIRECT(ADDRESS(1,MATCH(J$1,'Wkly eq indx data joined'!$1:$1,0),1,1,$A$1)),,,1150,1),0),MATCH(J$1,'Wkly eq indx data joined'!$1:$1,0)+1)</f>
        <v>4278.53</v>
      </c>
      <c r="K727" s="9" cm="1">
        <f t="array" aca="1" ref="K727" ca="1">INDEX('Wkly eq indx data joined'!$A$1:$AJ$1150,MATCH('Wkly eq indx data aligned'!$A727,OFFSET(INDIRECT(ADDRESS(1,MATCH(K$1,'Wkly eq indx data joined'!$1:$1,0),1,1,$A$1)),,,1150,1),0),MATCH(K$1,'Wkly eq indx data joined'!$1:$1,0)+1)</f>
        <v>9219.0400000000009</v>
      </c>
      <c r="L727" s="12" cm="1">
        <f t="array" aca="1" ref="L727" ca="1">INDEX('Wkly eq indx data joined'!$A$1:$AJ$1150,MATCH('Wkly eq indx data aligned'!$A727+2,OFFSET(INDIRECT(ADDRESS(1,MATCH(L$1,'Wkly eq indx data joined'!$1:$1,0),1,1,$A$1)),,,1150,1),0),MATCH(L$1,'Wkly eq indx data joined'!$1:$1,0)+1)</f>
        <v>2006.23</v>
      </c>
      <c r="M727" s="9" cm="1">
        <f t="array" aca="1" ref="M727" ca="1">INDEX('Wkly eq indx data joined'!$A$1:$AJ$1150,MATCH('Wkly eq indx data aligned'!$A727,OFFSET(INDIRECT(ADDRESS(1,MATCH(M$1,'Wkly eq indx data joined'!$1:$1,0),1,1,$A$1)),,,1150,1),0),MATCH(M$1,'Wkly eq indx data joined'!$1:$1,0)+1)</f>
        <v>52800.7</v>
      </c>
      <c r="N727" s="9" cm="1">
        <f t="array" aca="1" ref="N727" ca="1">INDEX('Wkly eq indx data joined'!$A$1:$AJ$1150,MATCH('Wkly eq indx data aligned'!$A727,OFFSET(INDIRECT(ADDRESS(1,MATCH(N$1,'Wkly eq indx data joined'!$1:$1,0),1,1,$A$1)),,,1150,1),0),MATCH(N$1,'Wkly eq indx data joined'!$1:$1,0)+1)</f>
        <v>4441.96</v>
      </c>
      <c r="O727" s="13" cm="1">
        <f t="array" aca="1" ref="O727" ca="1">INDEX('Wkly eq indx data joined'!$A$1:$AJ$1150,MATCH('Wkly eq indx data aligned'!$A727+1,OFFSET(INDIRECT(ADDRESS(1,MATCH(O$1,'Wkly eq indx data joined'!$1:$1,0),1,1,$A$1)),,,1150,1),0),MATCH(O$1,'Wkly eq indx data joined'!$1:$1,0)+1)</f>
        <v>8116.78</v>
      </c>
      <c r="P727" s="12" cm="1">
        <f t="array" aca="1" ref="P727" ca="1">INDEX('Wkly eq indx data joined'!$A$1:$AJ$1150,MATCH('Wkly eq indx data aligned'!$A727+2,OFFSET(INDIRECT(ADDRESS(1,MATCH(P$1,'Wkly eq indx data joined'!$1:$1,0),1,1,$A$1)),,,1150,1),0),MATCH(P$1,'Wkly eq indx data joined'!$1:$1,0)+1)</f>
        <v>5995.45</v>
      </c>
      <c r="Q727" s="9" cm="1">
        <f t="array" aca="1" ref="Q727" ca="1">INDEX('Wkly eq indx data joined'!$A$1:$AJ$1150,MATCH('Wkly eq indx data aligned'!$A727,OFFSET(INDIRECT(ADDRESS(1,MATCH(Q$1,'Wkly eq indx data joined'!$1:$1,0),1,1,$A$1)),,,1150,1),0),MATCH(Q$1,'Wkly eq indx data joined'!$1:$1,0)+1)</f>
        <v>395.8</v>
      </c>
      <c r="R727" s="12" cm="1">
        <f t="array" aca="1" ref="R727" ca="1">INDEX('Wkly eq indx data joined'!$A$1:$AJ$1150,MATCH('Wkly eq indx data aligned'!$A727+2,OFFSET(INDIRECT(ADDRESS(1,MATCH(R$1,'Wkly eq indx data joined'!$1:$1,0),1,1,$A$1)),,,1150,1),0),MATCH(R$1,'Wkly eq indx data joined'!$1:$1,0)+1)</f>
        <v>1504.1</v>
      </c>
      <c r="S727" s="9" cm="1">
        <f t="array" aca="1" ref="S727" ca="1">INDEX('Wkly eq indx data joined'!$A$1:$AJ$1150,MATCH('Wkly eq indx data aligned'!$A727,OFFSET(INDIRECT(ADDRESS(1,MATCH(S$1,'Wkly eq indx data joined'!$1:$1,0),1,1,$A$1)),,,1150,1),0),MATCH(S$1,'Wkly eq indx data joined'!$1:$1,0)+1)</f>
        <v>39642.74</v>
      </c>
    </row>
    <row r="728" spans="1:19" x14ac:dyDescent="0.25">
      <c r="A728" s="4">
        <f t="shared" si="11"/>
        <v>41607</v>
      </c>
      <c r="B728" s="9" cm="1">
        <f t="array" aca="1" ref="B728" ca="1">INDEX('Wkly eq indx data joined'!$A$1:$AJ$1150,MATCH('Wkly eq indx data aligned'!$A728,OFFSET(INDIRECT(ADDRESS(1,MATCH(B$1,'Wkly eq indx data joined'!$1:$1,0),1,1,$A$1)),,,1150,1),0),MATCH(B$1,'Wkly eq indx data joined'!$1:$1,0)+1)</f>
        <v>5320.05</v>
      </c>
      <c r="C728" s="9" cm="1">
        <f t="array" aca="1" ref="C728" ca="1">INDEX('Wkly eq indx data joined'!$A$1:$AJ$1150,MATCH('Wkly eq indx data aligned'!$A728,OFFSET(INDIRECT(ADDRESS(1,MATCH(C$1,'Wkly eq indx data joined'!$1:$1,0),1,1,$A$1)),,,1150,1),0),MATCH(C$1,'Wkly eq indx data joined'!$1:$1,0)+1)</f>
        <v>15661.87</v>
      </c>
      <c r="D728" s="18" cm="1">
        <f t="array" aca="1" ref="D728" ca="1">IFERROR(INDEX('Wkly eq indx data joined'!$A$1:$AJ$1150,MATCH('Wkly eq indx data aligned'!$A728,OFFSET(INDIRECT(ADDRESS(1,MATCH(D$1,'Wkly eq indx data joined'!$1:$1,0),1,1,$A$1)),,,1150,1),0),MATCH(D$1,'Wkly eq indx data joined'!$1:$1,0)+1),D727)</f>
        <v>2220.5039999999999</v>
      </c>
      <c r="E728" s="9" cm="1">
        <f t="array" aca="1" ref="E728" ca="1">INDEX('Wkly eq indx data joined'!$A$1:$AJ$1150,MATCH('Wkly eq indx data aligned'!$A728,OFFSET(INDIRECT(ADDRESS(1,MATCH(E$1,'Wkly eq indx data joined'!$1:$1,0),1,1,$A$1)),,,1150,1),0),MATCH(E$1,'Wkly eq indx data joined'!$1:$1,0)+1)</f>
        <v>13395.4</v>
      </c>
      <c r="F728" s="9" cm="1">
        <f t="array" aca="1" ref="F728" ca="1">INDEX('Wkly eq indx data joined'!$A$1:$AJ$1150,MATCH('Wkly eq indx data aligned'!$A728,OFFSET(INDIRECT(ADDRESS(1,MATCH(F$1,'Wkly eq indx data joined'!$1:$1,0),1,1,$A$1)),,,1150,1),0),MATCH(F$1,'Wkly eq indx data joined'!$1:$1,0)+1)</f>
        <v>8264.2000000000007</v>
      </c>
      <c r="G728" s="9" cm="1">
        <f t="array" aca="1" ref="G728" ca="1">INDEX('Wkly eq indx data joined'!$A$1:$AJ$1150,MATCH('Wkly eq indx data aligned'!$A728,OFFSET(INDIRECT(ADDRESS(1,MATCH(G$1,'Wkly eq indx data joined'!$1:$1,0),1,1,$A$1)),,,1150,1),0),MATCH(G$1,'Wkly eq indx data joined'!$1:$1,0)+1)</f>
        <v>1805.81</v>
      </c>
      <c r="H728" s="9" cm="1">
        <f t="array" aca="1" ref="H728" ca="1">INDEX('Wkly eq indx data joined'!$A$1:$AJ$1150,MATCH('Wkly eq indx data aligned'!$A728,OFFSET(INDIRECT(ADDRESS(1,MATCH(H$1,'Wkly eq indx data joined'!$1:$1,0),1,1,$A$1)),,,1150,1),0),MATCH(H$1,'Wkly eq indx data joined'!$1:$1,0)+1)</f>
        <v>6650.57</v>
      </c>
      <c r="I728" s="9" cm="1">
        <f t="array" aca="1" ref="I728" ca="1">INDEX('Wkly eq indx data joined'!$A$1:$AJ$1150,MATCH('Wkly eq indx data aligned'!$A728,OFFSET(INDIRECT(ADDRESS(1,MATCH(I$1,'Wkly eq indx data joined'!$1:$1,0),1,1,$A$1)),,,1150,1),0),MATCH(I$1,'Wkly eq indx data joined'!$1:$1,0)+1)</f>
        <v>23881.29</v>
      </c>
      <c r="J728" s="9" cm="1">
        <f t="array" aca="1" ref="J728" ca="1">INDEX('Wkly eq indx data joined'!$A$1:$AJ$1150,MATCH('Wkly eq indx data aligned'!$A728,OFFSET(INDIRECT(ADDRESS(1,MATCH(J$1,'Wkly eq indx data joined'!$1:$1,0),1,1,$A$1)),,,1150,1),0),MATCH(J$1,'Wkly eq indx data joined'!$1:$1,0)+1)</f>
        <v>4295.21</v>
      </c>
      <c r="K728" s="9" cm="1">
        <f t="array" aca="1" ref="K728" ca="1">INDEX('Wkly eq indx data joined'!$A$1:$AJ$1150,MATCH('Wkly eq indx data aligned'!$A728,OFFSET(INDIRECT(ADDRESS(1,MATCH(K$1,'Wkly eq indx data joined'!$1:$1,0),1,1,$A$1)),,,1150,1),0),MATCH(K$1,'Wkly eq indx data joined'!$1:$1,0)+1)</f>
        <v>9405.2999999999993</v>
      </c>
      <c r="L728" s="12" cm="1">
        <f t="array" aca="1" ref="L728" ca="1">INDEX('Wkly eq indx data joined'!$A$1:$AJ$1150,MATCH('Wkly eq indx data aligned'!$A728+2,OFFSET(INDIRECT(ADDRESS(1,MATCH(L$1,'Wkly eq indx data joined'!$1:$1,0),1,1,$A$1)),,,1150,1),0),MATCH(L$1,'Wkly eq indx data joined'!$1:$1,0)+1)</f>
        <v>2044.87</v>
      </c>
      <c r="M728" s="9" cm="1">
        <f t="array" aca="1" ref="M728" ca="1">INDEX('Wkly eq indx data joined'!$A$1:$AJ$1150,MATCH('Wkly eq indx data aligned'!$A728,OFFSET(INDIRECT(ADDRESS(1,MATCH(M$1,'Wkly eq indx data joined'!$1:$1,0),1,1,$A$1)),,,1150,1),0),MATCH(M$1,'Wkly eq indx data joined'!$1:$1,0)+1)</f>
        <v>52482.5</v>
      </c>
      <c r="N728" s="9" cm="1">
        <f t="array" aca="1" ref="N728" ca="1">INDEX('Wkly eq indx data joined'!$A$1:$AJ$1150,MATCH('Wkly eq indx data aligned'!$A728,OFFSET(INDIRECT(ADDRESS(1,MATCH(N$1,'Wkly eq indx data joined'!$1:$1,0),1,1,$A$1)),,,1150,1),0),MATCH(N$1,'Wkly eq indx data joined'!$1:$1,0)+1)</f>
        <v>4509.92</v>
      </c>
      <c r="O728" s="13" cm="1">
        <f t="array" aca="1" ref="O728" ca="1">INDEX('Wkly eq indx data joined'!$A$1:$AJ$1150,MATCH('Wkly eq indx data aligned'!$A728+1,OFFSET(INDIRECT(ADDRESS(1,MATCH(O$1,'Wkly eq indx data joined'!$1:$1,0),1,1,$A$1)),,,1150,1),0),MATCH(O$1,'Wkly eq indx data joined'!$1:$1,0)+1)</f>
        <v>8406.83</v>
      </c>
      <c r="P728" s="12" cm="1">
        <f t="array" aca="1" ref="P728" ca="1">INDEX('Wkly eq indx data joined'!$A$1:$AJ$1150,MATCH('Wkly eq indx data aligned'!$A728+2,OFFSET(INDIRECT(ADDRESS(1,MATCH(P$1,'Wkly eq indx data joined'!$1:$1,0),1,1,$A$1)),,,1150,1),0),MATCH(P$1,'Wkly eq indx data joined'!$1:$1,0)+1)</f>
        <v>6176.1</v>
      </c>
      <c r="Q728" s="9" cm="1">
        <f t="array" aca="1" ref="Q728" ca="1">INDEX('Wkly eq indx data joined'!$A$1:$AJ$1150,MATCH('Wkly eq indx data aligned'!$A728,OFFSET(INDIRECT(ADDRESS(1,MATCH(Q$1,'Wkly eq indx data joined'!$1:$1,0),1,1,$A$1)),,,1150,1),0),MATCH(Q$1,'Wkly eq indx data joined'!$1:$1,0)+1)</f>
        <v>396.55</v>
      </c>
      <c r="R728" s="12" cm="1">
        <f t="array" aca="1" ref="R728" ca="1">INDEX('Wkly eq indx data joined'!$A$1:$AJ$1150,MATCH('Wkly eq indx data aligned'!$A728+2,OFFSET(INDIRECT(ADDRESS(1,MATCH(R$1,'Wkly eq indx data joined'!$1:$1,0),1,1,$A$1)),,,1150,1),0),MATCH(R$1,'Wkly eq indx data joined'!$1:$1,0)+1)</f>
        <v>1479.35</v>
      </c>
      <c r="S728" s="9" cm="1">
        <f t="array" aca="1" ref="S728" ca="1">INDEX('Wkly eq indx data joined'!$A$1:$AJ$1150,MATCH('Wkly eq indx data aligned'!$A728,OFFSET(INDIRECT(ADDRESS(1,MATCH(S$1,'Wkly eq indx data joined'!$1:$1,0),1,1,$A$1)),,,1150,1),0),MATCH(S$1,'Wkly eq indx data joined'!$1:$1,0)+1)</f>
        <v>40169.32</v>
      </c>
    </row>
    <row r="729" spans="1:19" x14ac:dyDescent="0.25">
      <c r="A729" s="4">
        <f t="shared" si="11"/>
        <v>41614</v>
      </c>
      <c r="B729" s="9" cm="1">
        <f t="array" aca="1" ref="B729" ca="1">INDEX('Wkly eq indx data joined'!$A$1:$AJ$1150,MATCH('Wkly eq indx data aligned'!$A729,OFFSET(INDIRECT(ADDRESS(1,MATCH(B$1,'Wkly eq indx data joined'!$1:$1,0),1,1,$A$1)),,,1150,1),0),MATCH(B$1,'Wkly eq indx data joined'!$1:$1,0)+1)</f>
        <v>5186.0190000000002</v>
      </c>
      <c r="C729" s="9" cm="1">
        <f t="array" aca="1" ref="C729" ca="1">INDEX('Wkly eq indx data joined'!$A$1:$AJ$1150,MATCH('Wkly eq indx data aligned'!$A729,OFFSET(INDIRECT(ADDRESS(1,MATCH(C$1,'Wkly eq indx data joined'!$1:$1,0),1,1,$A$1)),,,1150,1),0),MATCH(C$1,'Wkly eq indx data joined'!$1:$1,0)+1)</f>
        <v>15299.86</v>
      </c>
      <c r="D729" s="18" cm="1">
        <f t="array" aca="1" ref="D729" ca="1">IFERROR(INDEX('Wkly eq indx data joined'!$A$1:$AJ$1150,MATCH('Wkly eq indx data aligned'!$A729,OFFSET(INDIRECT(ADDRESS(1,MATCH(D$1,'Wkly eq indx data joined'!$1:$1,0),1,1,$A$1)),,,1150,1),0),MATCH(D$1,'Wkly eq indx data joined'!$1:$1,0)+1),D728)</f>
        <v>2237.1080000000002</v>
      </c>
      <c r="E729" s="9" cm="1">
        <f t="array" aca="1" ref="E729" ca="1">INDEX('Wkly eq indx data joined'!$A$1:$AJ$1150,MATCH('Wkly eq indx data aligned'!$A729,OFFSET(INDIRECT(ADDRESS(1,MATCH(E$1,'Wkly eq indx data joined'!$1:$1,0),1,1,$A$1)),,,1150,1),0),MATCH(E$1,'Wkly eq indx data joined'!$1:$1,0)+1)</f>
        <v>13280.72</v>
      </c>
      <c r="F729" s="9" cm="1">
        <f t="array" aca="1" ref="F729" ca="1">INDEX('Wkly eq indx data joined'!$A$1:$AJ$1150,MATCH('Wkly eq indx data aligned'!$A729,OFFSET(INDIRECT(ADDRESS(1,MATCH(F$1,'Wkly eq indx data joined'!$1:$1,0),1,1,$A$1)),,,1150,1),0),MATCH(F$1,'Wkly eq indx data joined'!$1:$1,0)+1)</f>
        <v>8066.07</v>
      </c>
      <c r="G729" s="9" cm="1">
        <f t="array" aca="1" ref="G729" ca="1">INDEX('Wkly eq indx data joined'!$A$1:$AJ$1150,MATCH('Wkly eq indx data aligned'!$A729,OFFSET(INDIRECT(ADDRESS(1,MATCH(G$1,'Wkly eq indx data joined'!$1:$1,0),1,1,$A$1)),,,1150,1),0),MATCH(G$1,'Wkly eq indx data joined'!$1:$1,0)+1)</f>
        <v>1805.09</v>
      </c>
      <c r="H729" s="9" cm="1">
        <f t="array" aca="1" ref="H729" ca="1">INDEX('Wkly eq indx data joined'!$A$1:$AJ$1150,MATCH('Wkly eq indx data aligned'!$A729,OFFSET(INDIRECT(ADDRESS(1,MATCH(H$1,'Wkly eq indx data joined'!$1:$1,0),1,1,$A$1)),,,1150,1),0),MATCH(H$1,'Wkly eq indx data joined'!$1:$1,0)+1)</f>
        <v>6551.99</v>
      </c>
      <c r="I729" s="9" cm="1">
        <f t="array" aca="1" ref="I729" ca="1">INDEX('Wkly eq indx data joined'!$A$1:$AJ$1150,MATCH('Wkly eq indx data aligned'!$A729,OFFSET(INDIRECT(ADDRESS(1,MATCH(I$1,'Wkly eq indx data joined'!$1:$1,0),1,1,$A$1)),,,1150,1),0),MATCH(I$1,'Wkly eq indx data joined'!$1:$1,0)+1)</f>
        <v>23743.1</v>
      </c>
      <c r="J729" s="9" cm="1">
        <f t="array" aca="1" ref="J729" ca="1">INDEX('Wkly eq indx data joined'!$A$1:$AJ$1150,MATCH('Wkly eq indx data aligned'!$A729,OFFSET(INDIRECT(ADDRESS(1,MATCH(J$1,'Wkly eq indx data joined'!$1:$1,0),1,1,$A$1)),,,1150,1),0),MATCH(J$1,'Wkly eq indx data joined'!$1:$1,0)+1)</f>
        <v>4129.37</v>
      </c>
      <c r="K729" s="9" cm="1">
        <f t="array" aca="1" ref="K729" ca="1">INDEX('Wkly eq indx data joined'!$A$1:$AJ$1150,MATCH('Wkly eq indx data aligned'!$A729,OFFSET(INDIRECT(ADDRESS(1,MATCH(K$1,'Wkly eq indx data joined'!$1:$1,0),1,1,$A$1)),,,1150,1),0),MATCH(K$1,'Wkly eq indx data joined'!$1:$1,0)+1)</f>
        <v>9172.41</v>
      </c>
      <c r="L729" s="12" cm="1">
        <f t="array" aca="1" ref="L729" ca="1">INDEX('Wkly eq indx data joined'!$A$1:$AJ$1150,MATCH('Wkly eq indx data aligned'!$A729+2,OFFSET(INDIRECT(ADDRESS(1,MATCH(L$1,'Wkly eq indx data joined'!$1:$1,0),1,1,$A$1)),,,1150,1),0),MATCH(L$1,'Wkly eq indx data joined'!$1:$1,0)+1)</f>
        <v>1980.41</v>
      </c>
      <c r="M729" s="9" cm="1">
        <f t="array" aca="1" ref="M729" ca="1">INDEX('Wkly eq indx data joined'!$A$1:$AJ$1150,MATCH('Wkly eq indx data aligned'!$A729,OFFSET(INDIRECT(ADDRESS(1,MATCH(M$1,'Wkly eq indx data joined'!$1:$1,0),1,1,$A$1)),,,1150,1),0),MATCH(M$1,'Wkly eq indx data joined'!$1:$1,0)+1)</f>
        <v>50944.3</v>
      </c>
      <c r="N729" s="9" cm="1">
        <f t="array" aca="1" ref="N729" ca="1">INDEX('Wkly eq indx data joined'!$A$1:$AJ$1150,MATCH('Wkly eq indx data aligned'!$A729,OFFSET(INDIRECT(ADDRESS(1,MATCH(N$1,'Wkly eq indx data joined'!$1:$1,0),1,1,$A$1)),,,1150,1),0),MATCH(N$1,'Wkly eq indx data joined'!$1:$1,0)+1)</f>
        <v>4388.37</v>
      </c>
      <c r="O729" s="13" cm="1">
        <f t="array" aca="1" ref="O729" ca="1">INDEX('Wkly eq indx data joined'!$A$1:$AJ$1150,MATCH('Wkly eq indx data aligned'!$A729+1,OFFSET(INDIRECT(ADDRESS(1,MATCH(O$1,'Wkly eq indx data joined'!$1:$1,0),1,1,$A$1)),,,1150,1),0),MATCH(O$1,'Wkly eq indx data joined'!$1:$1,0)+1)</f>
        <v>8367.7199999999993</v>
      </c>
      <c r="P729" s="12" cm="1">
        <f t="array" aca="1" ref="P729" ca="1">INDEX('Wkly eq indx data joined'!$A$1:$AJ$1150,MATCH('Wkly eq indx data aligned'!$A729+2,OFFSET(INDIRECT(ADDRESS(1,MATCH(P$1,'Wkly eq indx data joined'!$1:$1,0),1,1,$A$1)),,,1150,1),0),MATCH(P$1,'Wkly eq indx data joined'!$1:$1,0)+1)</f>
        <v>6259.9</v>
      </c>
      <c r="Q729" s="9" cm="1">
        <f t="array" aca="1" ref="Q729" ca="1">INDEX('Wkly eq indx data joined'!$A$1:$AJ$1150,MATCH('Wkly eq indx data aligned'!$A729,OFFSET(INDIRECT(ADDRESS(1,MATCH(Q$1,'Wkly eq indx data joined'!$1:$1,0),1,1,$A$1)),,,1150,1),0),MATCH(Q$1,'Wkly eq indx data joined'!$1:$1,0)+1)</f>
        <v>387.01</v>
      </c>
      <c r="R729" s="12" cm="1">
        <f t="array" aca="1" ref="R729" ca="1">INDEX('Wkly eq indx data joined'!$A$1:$AJ$1150,MATCH('Wkly eq indx data aligned'!$A729+2,OFFSET(INDIRECT(ADDRESS(1,MATCH(R$1,'Wkly eq indx data joined'!$1:$1,0),1,1,$A$1)),,,1150,1),0),MATCH(R$1,'Wkly eq indx data joined'!$1:$1,0)+1)</f>
        <v>1448.67</v>
      </c>
      <c r="S729" s="9" cm="1">
        <f t="array" aca="1" ref="S729" ca="1">INDEX('Wkly eq indx data joined'!$A$1:$AJ$1150,MATCH('Wkly eq indx data aligned'!$A729,OFFSET(INDIRECT(ADDRESS(1,MATCH(S$1,'Wkly eq indx data joined'!$1:$1,0),1,1,$A$1)),,,1150,1),0),MATCH(S$1,'Wkly eq indx data joined'!$1:$1,0)+1)</f>
        <v>39905.22</v>
      </c>
    </row>
    <row r="730" spans="1:19" x14ac:dyDescent="0.25">
      <c r="A730" s="4">
        <f t="shared" si="11"/>
        <v>41621</v>
      </c>
      <c r="B730" s="9" cm="1">
        <f t="array" aca="1" ref="B730" ca="1">INDEX('Wkly eq indx data joined'!$A$1:$AJ$1150,MATCH('Wkly eq indx data aligned'!$A730,OFFSET(INDIRECT(ADDRESS(1,MATCH(B$1,'Wkly eq indx data joined'!$1:$1,0),1,1,$A$1)),,,1150,1),0),MATCH(B$1,'Wkly eq indx data joined'!$1:$1,0)+1)</f>
        <v>5098.4269999999997</v>
      </c>
      <c r="C730" s="9" cm="1">
        <f t="array" aca="1" ref="C730" ca="1">INDEX('Wkly eq indx data joined'!$A$1:$AJ$1150,MATCH('Wkly eq indx data aligned'!$A730,OFFSET(INDIRECT(ADDRESS(1,MATCH(C$1,'Wkly eq indx data joined'!$1:$1,0),1,1,$A$1)),,,1150,1),0),MATCH(C$1,'Wkly eq indx data joined'!$1:$1,0)+1)</f>
        <v>15403.11</v>
      </c>
      <c r="D730" s="18" cm="1">
        <f t="array" aca="1" ref="D730" ca="1">IFERROR(INDEX('Wkly eq indx data joined'!$A$1:$AJ$1150,MATCH('Wkly eq indx data aligned'!$A730,OFFSET(INDIRECT(ADDRESS(1,MATCH(D$1,'Wkly eq indx data joined'!$1:$1,0),1,1,$A$1)),,,1150,1),0),MATCH(D$1,'Wkly eq indx data joined'!$1:$1,0)+1),D729)</f>
        <v>2196.0749999999998</v>
      </c>
      <c r="E730" s="9" cm="1">
        <f t="array" aca="1" ref="E730" ca="1">INDEX('Wkly eq indx data joined'!$A$1:$AJ$1150,MATCH('Wkly eq indx data aligned'!$A730,OFFSET(INDIRECT(ADDRESS(1,MATCH(E$1,'Wkly eq indx data joined'!$1:$1,0),1,1,$A$1)),,,1150,1),0),MATCH(E$1,'Wkly eq indx data joined'!$1:$1,0)+1)</f>
        <v>13125.7</v>
      </c>
      <c r="F730" s="9" cm="1">
        <f t="array" aca="1" ref="F730" ca="1">INDEX('Wkly eq indx data joined'!$A$1:$AJ$1150,MATCH('Wkly eq indx data aligned'!$A730,OFFSET(INDIRECT(ADDRESS(1,MATCH(F$1,'Wkly eq indx data joined'!$1:$1,0),1,1,$A$1)),,,1150,1),0),MATCH(F$1,'Wkly eq indx data joined'!$1:$1,0)+1)</f>
        <v>7828.91</v>
      </c>
      <c r="G730" s="9" cm="1">
        <f t="array" aca="1" ref="G730" ca="1">INDEX('Wkly eq indx data joined'!$A$1:$AJ$1150,MATCH('Wkly eq indx data aligned'!$A730,OFFSET(INDIRECT(ADDRESS(1,MATCH(G$1,'Wkly eq indx data joined'!$1:$1,0),1,1,$A$1)),,,1150,1),0),MATCH(G$1,'Wkly eq indx data joined'!$1:$1,0)+1)</f>
        <v>1775.32</v>
      </c>
      <c r="H730" s="9" cm="1">
        <f t="array" aca="1" ref="H730" ca="1">INDEX('Wkly eq indx data joined'!$A$1:$AJ$1150,MATCH('Wkly eq indx data aligned'!$A730,OFFSET(INDIRECT(ADDRESS(1,MATCH(H$1,'Wkly eq indx data joined'!$1:$1,0),1,1,$A$1)),,,1150,1),0),MATCH(H$1,'Wkly eq indx data joined'!$1:$1,0)+1)</f>
        <v>6439.96</v>
      </c>
      <c r="I730" s="9" cm="1">
        <f t="array" aca="1" ref="I730" ca="1">INDEX('Wkly eq indx data joined'!$A$1:$AJ$1150,MATCH('Wkly eq indx data aligned'!$A730,OFFSET(INDIRECT(ADDRESS(1,MATCH(I$1,'Wkly eq indx data joined'!$1:$1,0),1,1,$A$1)),,,1150,1),0),MATCH(I$1,'Wkly eq indx data joined'!$1:$1,0)+1)</f>
        <v>23245.96</v>
      </c>
      <c r="J730" s="9" cm="1">
        <f t="array" aca="1" ref="J730" ca="1">INDEX('Wkly eq indx data joined'!$A$1:$AJ$1150,MATCH('Wkly eq indx data aligned'!$A730,OFFSET(INDIRECT(ADDRESS(1,MATCH(J$1,'Wkly eq indx data joined'!$1:$1,0),1,1,$A$1)),,,1150,1),0),MATCH(J$1,'Wkly eq indx data joined'!$1:$1,0)+1)</f>
        <v>4059.71</v>
      </c>
      <c r="K730" s="9" cm="1">
        <f t="array" aca="1" ref="K730" ca="1">INDEX('Wkly eq indx data joined'!$A$1:$AJ$1150,MATCH('Wkly eq indx data aligned'!$A730,OFFSET(INDIRECT(ADDRESS(1,MATCH(K$1,'Wkly eq indx data joined'!$1:$1,0),1,1,$A$1)),,,1150,1),0),MATCH(K$1,'Wkly eq indx data joined'!$1:$1,0)+1)</f>
        <v>9006.4599999999991</v>
      </c>
      <c r="L730" s="12" cm="1">
        <f t="array" aca="1" ref="L730" ca="1">INDEX('Wkly eq indx data joined'!$A$1:$AJ$1150,MATCH('Wkly eq indx data aligned'!$A730+2,OFFSET(INDIRECT(ADDRESS(1,MATCH(L$1,'Wkly eq indx data joined'!$1:$1,0),1,1,$A$1)),,,1150,1),0),MATCH(L$1,'Wkly eq indx data joined'!$1:$1,0)+1)</f>
        <v>1962.91</v>
      </c>
      <c r="M730" s="9" cm="1">
        <f t="array" aca="1" ref="M730" ca="1">INDEX('Wkly eq indx data joined'!$A$1:$AJ$1150,MATCH('Wkly eq indx data aligned'!$A730,OFFSET(INDIRECT(ADDRESS(1,MATCH(M$1,'Wkly eq indx data joined'!$1:$1,0),1,1,$A$1)),,,1150,1),0),MATCH(M$1,'Wkly eq indx data joined'!$1:$1,0)+1)</f>
        <v>50051.199999999997</v>
      </c>
      <c r="N730" s="9" cm="1">
        <f t="array" aca="1" ref="N730" ca="1">INDEX('Wkly eq indx data joined'!$A$1:$AJ$1150,MATCH('Wkly eq indx data aligned'!$A730,OFFSET(INDIRECT(ADDRESS(1,MATCH(N$1,'Wkly eq indx data joined'!$1:$1,0),1,1,$A$1)),,,1150,1),0),MATCH(N$1,'Wkly eq indx data joined'!$1:$1,0)+1)</f>
        <v>4335.6000000000004</v>
      </c>
      <c r="O730" s="13" cm="1">
        <f t="array" aca="1" ref="O730" ca="1">INDEX('Wkly eq indx data joined'!$A$1:$AJ$1150,MATCH('Wkly eq indx data aligned'!$A730+1,OFFSET(INDIRECT(ADDRESS(1,MATCH(O$1,'Wkly eq indx data joined'!$1:$1,0),1,1,$A$1)),,,1150,1),0),MATCH(O$1,'Wkly eq indx data joined'!$1:$1,0)+1)</f>
        <v>8376.94</v>
      </c>
      <c r="P730" s="12" cm="1">
        <f t="array" aca="1" ref="P730" ca="1">INDEX('Wkly eq indx data joined'!$A$1:$AJ$1150,MATCH('Wkly eq indx data aligned'!$A730+2,OFFSET(INDIRECT(ADDRESS(1,MATCH(P$1,'Wkly eq indx data joined'!$1:$1,0),1,1,$A$1)),,,1150,1),0),MATCH(P$1,'Wkly eq indx data joined'!$1:$1,0)+1)</f>
        <v>6168.4</v>
      </c>
      <c r="Q730" s="9" cm="1">
        <f t="array" aca="1" ref="Q730" ca="1">INDEX('Wkly eq indx data joined'!$A$1:$AJ$1150,MATCH('Wkly eq indx data aligned'!$A730,OFFSET(INDIRECT(ADDRESS(1,MATCH(Q$1,'Wkly eq indx data joined'!$1:$1,0),1,1,$A$1)),,,1150,1),0),MATCH(Q$1,'Wkly eq indx data joined'!$1:$1,0)+1)</f>
        <v>376.86</v>
      </c>
      <c r="R730" s="12" cm="1">
        <f t="array" aca="1" ref="R730" ca="1">INDEX('Wkly eq indx data joined'!$A$1:$AJ$1150,MATCH('Wkly eq indx data aligned'!$A730+2,OFFSET(INDIRECT(ADDRESS(1,MATCH(R$1,'Wkly eq indx data joined'!$1:$1,0),1,1,$A$1)),,,1150,1),0),MATCH(R$1,'Wkly eq indx data joined'!$1:$1,0)+1)</f>
        <v>1452.76</v>
      </c>
      <c r="S730" s="9" cm="1">
        <f t="array" aca="1" ref="S730" ca="1">INDEX('Wkly eq indx data joined'!$A$1:$AJ$1150,MATCH('Wkly eq indx data aligned'!$A730,OFFSET(INDIRECT(ADDRESS(1,MATCH(S$1,'Wkly eq indx data joined'!$1:$1,0),1,1,$A$1)),,,1150,1),0),MATCH(S$1,'Wkly eq indx data joined'!$1:$1,0)+1)</f>
        <v>38537.550000000003</v>
      </c>
    </row>
    <row r="731" spans="1:19" x14ac:dyDescent="0.25">
      <c r="A731" s="4">
        <f t="shared" si="11"/>
        <v>41628</v>
      </c>
      <c r="B731" s="9" cm="1">
        <f t="array" aca="1" ref="B731" ca="1">INDEX('Wkly eq indx data joined'!$A$1:$AJ$1150,MATCH('Wkly eq indx data aligned'!$A731,OFFSET(INDIRECT(ADDRESS(1,MATCH(B$1,'Wkly eq indx data joined'!$1:$1,0),1,1,$A$1)),,,1150,1),0),MATCH(B$1,'Wkly eq indx data joined'!$1:$1,0)+1)</f>
        <v>5265.2169999999996</v>
      </c>
      <c r="C731" s="9" cm="1">
        <f t="array" aca="1" ref="C731" ca="1">INDEX('Wkly eq indx data joined'!$A$1:$AJ$1150,MATCH('Wkly eq indx data aligned'!$A731,OFFSET(INDIRECT(ADDRESS(1,MATCH(C$1,'Wkly eq indx data joined'!$1:$1,0),1,1,$A$1)),,,1150,1),0),MATCH(C$1,'Wkly eq indx data joined'!$1:$1,0)+1)</f>
        <v>15870.42</v>
      </c>
      <c r="D731" s="18" cm="1">
        <f t="array" aca="1" ref="D731" ca="1">IFERROR(INDEX('Wkly eq indx data joined'!$A$1:$AJ$1150,MATCH('Wkly eq indx data aligned'!$A731,OFFSET(INDIRECT(ADDRESS(1,MATCH(D$1,'Wkly eq indx data joined'!$1:$1,0),1,1,$A$1)),,,1150,1),0),MATCH(D$1,'Wkly eq indx data joined'!$1:$1,0)+1),D730)</f>
        <v>2084.7939999999999</v>
      </c>
      <c r="E731" s="9" cm="1">
        <f t="array" aca="1" ref="E731" ca="1">INDEX('Wkly eq indx data joined'!$A$1:$AJ$1150,MATCH('Wkly eq indx data aligned'!$A731,OFFSET(INDIRECT(ADDRESS(1,MATCH(E$1,'Wkly eq indx data joined'!$1:$1,0),1,1,$A$1)),,,1150,1),0),MATCH(E$1,'Wkly eq indx data joined'!$1:$1,0)+1)</f>
        <v>13399.6</v>
      </c>
      <c r="F731" s="9" cm="1">
        <f t="array" aca="1" ref="F731" ca="1">INDEX('Wkly eq indx data joined'!$A$1:$AJ$1150,MATCH('Wkly eq indx data aligned'!$A731,OFFSET(INDIRECT(ADDRESS(1,MATCH(F$1,'Wkly eq indx data joined'!$1:$1,0),1,1,$A$1)),,,1150,1),0),MATCH(F$1,'Wkly eq indx data joined'!$1:$1,0)+1)</f>
        <v>8081.35</v>
      </c>
      <c r="G731" s="9" cm="1">
        <f t="array" aca="1" ref="G731" ca="1">INDEX('Wkly eq indx data joined'!$A$1:$AJ$1150,MATCH('Wkly eq indx data aligned'!$A731,OFFSET(INDIRECT(ADDRESS(1,MATCH(G$1,'Wkly eq indx data joined'!$1:$1,0),1,1,$A$1)),,,1150,1),0),MATCH(G$1,'Wkly eq indx data joined'!$1:$1,0)+1)</f>
        <v>1818.32</v>
      </c>
      <c r="H731" s="9" cm="1">
        <f t="array" aca="1" ref="H731" ca="1">INDEX('Wkly eq indx data joined'!$A$1:$AJ$1150,MATCH('Wkly eq indx data aligned'!$A731,OFFSET(INDIRECT(ADDRESS(1,MATCH(H$1,'Wkly eq indx data joined'!$1:$1,0),1,1,$A$1)),,,1150,1),0),MATCH(H$1,'Wkly eq indx data joined'!$1:$1,0)+1)</f>
        <v>6606.58</v>
      </c>
      <c r="I731" s="9" cm="1">
        <f t="array" aca="1" ref="I731" ca="1">INDEX('Wkly eq indx data joined'!$A$1:$AJ$1150,MATCH('Wkly eq indx data aligned'!$A731,OFFSET(INDIRECT(ADDRESS(1,MATCH(I$1,'Wkly eq indx data joined'!$1:$1,0),1,1,$A$1)),,,1150,1),0),MATCH(I$1,'Wkly eq indx data joined'!$1:$1,0)+1)</f>
        <v>22812.18</v>
      </c>
      <c r="J731" s="9" cm="1">
        <f t="array" aca="1" ref="J731" ca="1">INDEX('Wkly eq indx data joined'!$A$1:$AJ$1150,MATCH('Wkly eq indx data aligned'!$A731,OFFSET(INDIRECT(ADDRESS(1,MATCH(J$1,'Wkly eq indx data joined'!$1:$1,0),1,1,$A$1)),,,1150,1),0),MATCH(J$1,'Wkly eq indx data joined'!$1:$1,0)+1)</f>
        <v>4193.7700000000004</v>
      </c>
      <c r="K731" s="9" cm="1">
        <f t="array" aca="1" ref="K731" ca="1">INDEX('Wkly eq indx data joined'!$A$1:$AJ$1150,MATCH('Wkly eq indx data aligned'!$A731,OFFSET(INDIRECT(ADDRESS(1,MATCH(K$1,'Wkly eq indx data joined'!$1:$1,0),1,1,$A$1)),,,1150,1),0),MATCH(K$1,'Wkly eq indx data joined'!$1:$1,0)+1)</f>
        <v>9400.18</v>
      </c>
      <c r="L731" s="12" cm="1">
        <f t="array" aca="1" ref="L731" ca="1">INDEX('Wkly eq indx data joined'!$A$1:$AJ$1150,MATCH('Wkly eq indx data aligned'!$A731+2,OFFSET(INDIRECT(ADDRESS(1,MATCH(L$1,'Wkly eq indx data joined'!$1:$1,0),1,1,$A$1)),,,1150,1),0),MATCH(L$1,'Wkly eq indx data joined'!$1:$1,0)+1)</f>
        <v>1983.35</v>
      </c>
      <c r="M731" s="9" cm="1">
        <f t="array" aca="1" ref="M731" ca="1">INDEX('Wkly eq indx data joined'!$A$1:$AJ$1150,MATCH('Wkly eq indx data aligned'!$A731,OFFSET(INDIRECT(ADDRESS(1,MATCH(M$1,'Wkly eq indx data joined'!$1:$1,0),1,1,$A$1)),,,1150,1),0),MATCH(M$1,'Wkly eq indx data joined'!$1:$1,0)+1)</f>
        <v>51185.7</v>
      </c>
      <c r="N731" s="9" cm="1">
        <f t="array" aca="1" ref="N731" ca="1">INDEX('Wkly eq indx data joined'!$A$1:$AJ$1150,MATCH('Wkly eq indx data aligned'!$A731,OFFSET(INDIRECT(ADDRESS(1,MATCH(N$1,'Wkly eq indx data joined'!$1:$1,0),1,1,$A$1)),,,1150,1),0),MATCH(N$1,'Wkly eq indx data joined'!$1:$1,0)+1)</f>
        <v>4492.8999999999996</v>
      </c>
      <c r="O731" s="13" cm="1">
        <f t="array" aca="1" ref="O731" ca="1">INDEX('Wkly eq indx data joined'!$A$1:$AJ$1150,MATCH('Wkly eq indx data aligned'!$A731+1,OFFSET(INDIRECT(ADDRESS(1,MATCH(O$1,'Wkly eq indx data joined'!$1:$1,0),1,1,$A$1)),,,1150,1),0),MATCH(O$1,'Wkly eq indx data joined'!$1:$1,0)+1)</f>
        <v>8408.5300000000007</v>
      </c>
      <c r="P731" s="12" cm="1">
        <f t="array" aca="1" ref="P731" ca="1">INDEX('Wkly eq indx data joined'!$A$1:$AJ$1150,MATCH('Wkly eq indx data aligned'!$A731+2,OFFSET(INDIRECT(ADDRESS(1,MATCH(P$1,'Wkly eq indx data joined'!$1:$1,0),1,1,$A$1)),,,1150,1),0),MATCH(P$1,'Wkly eq indx data joined'!$1:$1,0)+1)</f>
        <v>6274.25</v>
      </c>
      <c r="Q731" s="9" cm="1">
        <f t="array" aca="1" ref="Q731" ca="1">INDEX('Wkly eq indx data joined'!$A$1:$AJ$1150,MATCH('Wkly eq indx data aligned'!$A731,OFFSET(INDIRECT(ADDRESS(1,MATCH(Q$1,'Wkly eq indx data joined'!$1:$1,0),1,1,$A$1)),,,1150,1),0),MATCH(Q$1,'Wkly eq indx data joined'!$1:$1,0)+1)</f>
        <v>391.56</v>
      </c>
      <c r="R731" s="12" cm="1">
        <f t="array" aca="1" ref="R731" ca="1">INDEX('Wkly eq indx data joined'!$A$1:$AJ$1150,MATCH('Wkly eq indx data aligned'!$A731+2,OFFSET(INDIRECT(ADDRESS(1,MATCH(R$1,'Wkly eq indx data joined'!$1:$1,0),1,1,$A$1)),,,1150,1),0),MATCH(R$1,'Wkly eq indx data joined'!$1:$1,0)+1)</f>
        <v>1497.23</v>
      </c>
      <c r="S731" s="9" cm="1">
        <f t="array" aca="1" ref="S731" ca="1">INDEX('Wkly eq indx data joined'!$A$1:$AJ$1150,MATCH('Wkly eq indx data aligned'!$A731,OFFSET(INDIRECT(ADDRESS(1,MATCH(S$1,'Wkly eq indx data joined'!$1:$1,0),1,1,$A$1)),,,1150,1),0),MATCH(S$1,'Wkly eq indx data joined'!$1:$1,0)+1)</f>
        <v>39833.69</v>
      </c>
    </row>
    <row r="732" spans="1:19" x14ac:dyDescent="0.25">
      <c r="A732" s="4">
        <f t="shared" si="11"/>
        <v>41635</v>
      </c>
      <c r="B732" s="9" cm="1">
        <f t="array" aca="1" ref="B732" ca="1">INDEX('Wkly eq indx data joined'!$A$1:$AJ$1150,MATCH('Wkly eq indx data aligned'!$A732,OFFSET(INDIRECT(ADDRESS(1,MATCH(B$1,'Wkly eq indx data joined'!$1:$1,0),1,1,$A$1)),,,1150,1),0),MATCH(B$1,'Wkly eq indx data joined'!$1:$1,0)+1)</f>
        <v>5324.06</v>
      </c>
      <c r="C732" s="9" cm="1">
        <f t="array" aca="1" ref="C732" ca="1">INDEX('Wkly eq indx data joined'!$A$1:$AJ$1150,MATCH('Wkly eq indx data aligned'!$A732,OFFSET(INDIRECT(ADDRESS(1,MATCH(C$1,'Wkly eq indx data joined'!$1:$1,0),1,1,$A$1)),,,1150,1),0),MATCH(C$1,'Wkly eq indx data joined'!$1:$1,0)+1)</f>
        <v>16178.94</v>
      </c>
      <c r="D732" s="18" cm="1">
        <f t="array" aca="1" ref="D732" ca="1">IFERROR(INDEX('Wkly eq indx data joined'!$A$1:$AJ$1150,MATCH('Wkly eq indx data aligned'!$A732,OFFSET(INDIRECT(ADDRESS(1,MATCH(D$1,'Wkly eq indx data joined'!$1:$1,0),1,1,$A$1)),,,1150,1),0),MATCH(D$1,'Wkly eq indx data joined'!$1:$1,0)+1),D731)</f>
        <v>2101.2510000000002</v>
      </c>
      <c r="E732" s="9" cm="1">
        <f t="array" aca="1" ref="E732" ca="1">INDEX('Wkly eq indx data joined'!$A$1:$AJ$1150,MATCH('Wkly eq indx data aligned'!$A732,OFFSET(INDIRECT(ADDRESS(1,MATCH(E$1,'Wkly eq indx data joined'!$1:$1,0),1,1,$A$1)),,,1150,1),0),MATCH(E$1,'Wkly eq indx data joined'!$1:$1,0)+1)</f>
        <v>13587.98</v>
      </c>
      <c r="F732" s="9" cm="1">
        <f t="array" aca="1" ref="F732" ca="1">INDEX('Wkly eq indx data joined'!$A$1:$AJ$1150,MATCH('Wkly eq indx data aligned'!$A732,OFFSET(INDIRECT(ADDRESS(1,MATCH(F$1,'Wkly eq indx data joined'!$1:$1,0),1,1,$A$1)),,,1150,1),0),MATCH(F$1,'Wkly eq indx data joined'!$1:$1,0)+1)</f>
        <v>8221.9</v>
      </c>
      <c r="G732" s="9" cm="1">
        <f t="array" aca="1" ref="G732" ca="1">INDEX('Wkly eq indx data joined'!$A$1:$AJ$1150,MATCH('Wkly eq indx data aligned'!$A732,OFFSET(INDIRECT(ADDRESS(1,MATCH(G$1,'Wkly eq indx data joined'!$1:$1,0),1,1,$A$1)),,,1150,1),0),MATCH(G$1,'Wkly eq indx data joined'!$1:$1,0)+1)</f>
        <v>1841.4</v>
      </c>
      <c r="H732" s="9" cm="1">
        <f t="array" aca="1" ref="H732" ca="1">INDEX('Wkly eq indx data joined'!$A$1:$AJ$1150,MATCH('Wkly eq indx data aligned'!$A732,OFFSET(INDIRECT(ADDRESS(1,MATCH(H$1,'Wkly eq indx data joined'!$1:$1,0),1,1,$A$1)),,,1150,1),0),MATCH(H$1,'Wkly eq indx data joined'!$1:$1,0)+1)</f>
        <v>6750.87</v>
      </c>
      <c r="I732" s="9" cm="1">
        <f t="array" aca="1" ref="I732" ca="1">INDEX('Wkly eq indx data joined'!$A$1:$AJ$1150,MATCH('Wkly eq indx data aligned'!$A732,OFFSET(INDIRECT(ADDRESS(1,MATCH(I$1,'Wkly eq indx data joined'!$1:$1,0),1,1,$A$1)),,,1150,1),0),MATCH(I$1,'Wkly eq indx data joined'!$1:$1,0)+1)</f>
        <v>23243.24</v>
      </c>
      <c r="J732" s="9" cm="1">
        <f t="array" aca="1" ref="J732" ca="1">INDEX('Wkly eq indx data joined'!$A$1:$AJ$1150,MATCH('Wkly eq indx data aligned'!$A732,OFFSET(INDIRECT(ADDRESS(1,MATCH(J$1,'Wkly eq indx data joined'!$1:$1,0),1,1,$A$1)),,,1150,1),0),MATCH(J$1,'Wkly eq indx data joined'!$1:$1,0)+1)</f>
        <v>4277.6499999999996</v>
      </c>
      <c r="K732" s="9" cm="1">
        <f t="array" aca="1" ref="K732" ca="1">INDEX('Wkly eq indx data joined'!$A$1:$AJ$1150,MATCH('Wkly eq indx data aligned'!$A732,OFFSET(INDIRECT(ADDRESS(1,MATCH(K$1,'Wkly eq indx data joined'!$1:$1,0),1,1,$A$1)),,,1150,1),0),MATCH(K$1,'Wkly eq indx data joined'!$1:$1,0)+1)</f>
        <v>9589.39</v>
      </c>
      <c r="L732" s="12" cm="1">
        <f t="array" aca="1" ref="L732" ca="1">INDEX('Wkly eq indx data joined'!$A$1:$AJ$1150,MATCH('Wkly eq indx data aligned'!$A732+2,OFFSET(INDIRECT(ADDRESS(1,MATCH(L$1,'Wkly eq indx data joined'!$1:$1,0),1,1,$A$1)),,,1150,1),0),MATCH(L$1,'Wkly eq indx data joined'!$1:$1,0)+1)</f>
        <v>2002.28</v>
      </c>
      <c r="M732" s="9" cm="1">
        <f t="array" aca="1" ref="M732" ca="1">INDEX('Wkly eq indx data joined'!$A$1:$AJ$1150,MATCH('Wkly eq indx data aligned'!$A732,OFFSET(INDIRECT(ADDRESS(1,MATCH(M$1,'Wkly eq indx data joined'!$1:$1,0),1,1,$A$1)),,,1150,1),0),MATCH(M$1,'Wkly eq indx data joined'!$1:$1,0)+1)</f>
        <v>51266.6</v>
      </c>
      <c r="N732" s="9" cm="1">
        <f t="array" aca="1" ref="N732" ca="1">INDEX('Wkly eq indx data joined'!$A$1:$AJ$1150,MATCH('Wkly eq indx data aligned'!$A732,OFFSET(INDIRECT(ADDRESS(1,MATCH(N$1,'Wkly eq indx data joined'!$1:$1,0),1,1,$A$1)),,,1150,1),0),MATCH(N$1,'Wkly eq indx data joined'!$1:$1,0)+1)</f>
        <v>4548.8999999999996</v>
      </c>
      <c r="O732" s="13" cm="1">
        <f t="array" aca="1" ref="O732" ca="1">INDEX('Wkly eq indx data joined'!$A$1:$AJ$1150,MATCH('Wkly eq indx data aligned'!$A732+1,OFFSET(INDIRECT(ADDRESS(1,MATCH(O$1,'Wkly eq indx data joined'!$1:$1,0),1,1,$A$1)),,,1150,1),0),MATCH(O$1,'Wkly eq indx data joined'!$1:$1,0)+1)</f>
        <v>8535.0400000000009</v>
      </c>
      <c r="P732" s="12" cm="1">
        <f t="array" aca="1" ref="P732" ca="1">INDEX('Wkly eq indx data joined'!$A$1:$AJ$1150,MATCH('Wkly eq indx data aligned'!$A732+2,OFFSET(INDIRECT(ADDRESS(1,MATCH(P$1,'Wkly eq indx data joined'!$1:$1,0),1,1,$A$1)),,,1150,1),0),MATCH(P$1,'Wkly eq indx data joined'!$1:$1,0)+1)</f>
        <v>6313.8</v>
      </c>
      <c r="Q732" s="9" cm="1">
        <f t="array" aca="1" ref="Q732" ca="1">INDEX('Wkly eq indx data joined'!$A$1:$AJ$1150,MATCH('Wkly eq indx data aligned'!$A732,OFFSET(INDIRECT(ADDRESS(1,MATCH(Q$1,'Wkly eq indx data joined'!$1:$1,0),1,1,$A$1)),,,1150,1),0),MATCH(Q$1,'Wkly eq indx data joined'!$1:$1,0)+1)</f>
        <v>400.99</v>
      </c>
      <c r="R732" s="12" cm="1">
        <f t="array" aca="1" ref="R732" ca="1">INDEX('Wkly eq indx data joined'!$A$1:$AJ$1150,MATCH('Wkly eq indx data aligned'!$A732+2,OFFSET(INDIRECT(ADDRESS(1,MATCH(R$1,'Wkly eq indx data joined'!$1:$1,0),1,1,$A$1)),,,1150,1),0),MATCH(R$1,'Wkly eq indx data joined'!$1:$1,0)+1)</f>
        <v>1494.83</v>
      </c>
      <c r="S732" s="9" cm="1">
        <f t="array" aca="1" ref="S732" ca="1">INDEX('Wkly eq indx data joined'!$A$1:$AJ$1150,MATCH('Wkly eq indx data aligned'!$A732,OFFSET(INDIRECT(ADDRESS(1,MATCH(S$1,'Wkly eq indx data joined'!$1:$1,0),1,1,$A$1)),,,1150,1),0),MATCH(S$1,'Wkly eq indx data joined'!$1:$1,0)+1)</f>
        <v>40974.730000000003</v>
      </c>
    </row>
    <row r="733" spans="1:19" x14ac:dyDescent="0.25">
      <c r="A733" s="4">
        <f t="shared" si="11"/>
        <v>41642</v>
      </c>
      <c r="B733" s="9" cm="1">
        <f t="array" aca="1" ref="B733" ca="1">INDEX('Wkly eq indx data joined'!$A$1:$AJ$1150,MATCH('Wkly eq indx data aligned'!$A733,OFFSET(INDIRECT(ADDRESS(1,MATCH(B$1,'Wkly eq indx data joined'!$1:$1,0),1,1,$A$1)),,,1150,1),0),MATCH(B$1,'Wkly eq indx data joined'!$1:$1,0)+1)</f>
        <v>5350.098</v>
      </c>
      <c r="C733" s="9" cm="1">
        <f t="array" aca="1" ref="C733" ca="1">INDEX('Wkly eq indx data joined'!$A$1:$AJ$1150,MATCH('Wkly eq indx data aligned'!$A733,OFFSET(INDIRECT(ADDRESS(1,MATCH(C$1,'Wkly eq indx data joined'!$1:$1,0),1,1,$A$1)),,,1150,1),0),MATCH(C$1,'Wkly eq indx data joined'!$1:$1,0)+1)</f>
        <v>16291.31</v>
      </c>
      <c r="D733" s="18" cm="1">
        <f t="array" aca="1" ref="D733" ca="1">IFERROR(INDEX('Wkly eq indx data joined'!$A$1:$AJ$1150,MATCH('Wkly eq indx data aligned'!$A733,OFFSET(INDIRECT(ADDRESS(1,MATCH(D$1,'Wkly eq indx data joined'!$1:$1,0),1,1,$A$1)),,,1150,1),0),MATCH(D$1,'Wkly eq indx data joined'!$1:$1,0)+1),D732)</f>
        <v>2083.1350000000002</v>
      </c>
      <c r="E733" s="9" cm="1">
        <f t="array" aca="1" ref="E733" ca="1">INDEX('Wkly eq indx data joined'!$A$1:$AJ$1150,MATCH('Wkly eq indx data aligned'!$A733,OFFSET(INDIRECT(ADDRESS(1,MATCH(E$1,'Wkly eq indx data joined'!$1:$1,0),1,1,$A$1)),,,1150,1),0),MATCH(E$1,'Wkly eq indx data joined'!$1:$1,0)+1)</f>
        <v>13548.86</v>
      </c>
      <c r="F733" s="9" cm="1">
        <f t="array" aca="1" ref="F733" ca="1">INDEX('Wkly eq indx data joined'!$A$1:$AJ$1150,MATCH('Wkly eq indx data aligned'!$A733,OFFSET(INDIRECT(ADDRESS(1,MATCH(F$1,'Wkly eq indx data joined'!$1:$1,0),1,1,$A$1)),,,1150,1),0),MATCH(F$1,'Wkly eq indx data joined'!$1:$1,0)+1)</f>
        <v>8270.4599999999991</v>
      </c>
      <c r="G733" s="9" cm="1">
        <f t="array" aca="1" ref="G733" ca="1">INDEX('Wkly eq indx data joined'!$A$1:$AJ$1150,MATCH('Wkly eq indx data aligned'!$A733,OFFSET(INDIRECT(ADDRESS(1,MATCH(G$1,'Wkly eq indx data joined'!$1:$1,0),1,1,$A$1)),,,1150,1),0),MATCH(G$1,'Wkly eq indx data joined'!$1:$1,0)+1)</f>
        <v>1831.37</v>
      </c>
      <c r="H733" s="9" cm="1">
        <f t="array" aca="1" ref="H733" ca="1">INDEX('Wkly eq indx data joined'!$A$1:$AJ$1150,MATCH('Wkly eq indx data aligned'!$A733,OFFSET(INDIRECT(ADDRESS(1,MATCH(H$1,'Wkly eq indx data joined'!$1:$1,0),1,1,$A$1)),,,1150,1),0),MATCH(H$1,'Wkly eq indx data joined'!$1:$1,0)+1)</f>
        <v>6730.67</v>
      </c>
      <c r="I733" s="9" cm="1">
        <f t="array" aca="1" ref="I733" ca="1">INDEX('Wkly eq indx data joined'!$A$1:$AJ$1150,MATCH('Wkly eq indx data aligned'!$A733,OFFSET(INDIRECT(ADDRESS(1,MATCH(I$1,'Wkly eq indx data joined'!$1:$1,0),1,1,$A$1)),,,1150,1),0),MATCH(I$1,'Wkly eq indx data joined'!$1:$1,0)+1)</f>
        <v>22817.279999999999</v>
      </c>
      <c r="J733" s="9" cm="1">
        <f t="array" aca="1" ref="J733" ca="1">INDEX('Wkly eq indx data joined'!$A$1:$AJ$1150,MATCH('Wkly eq indx data aligned'!$A733,OFFSET(INDIRECT(ADDRESS(1,MATCH(J$1,'Wkly eq indx data joined'!$1:$1,0),1,1,$A$1)),,,1150,1),0),MATCH(J$1,'Wkly eq indx data joined'!$1:$1,0)+1)</f>
        <v>4247.6499999999996</v>
      </c>
      <c r="K733" s="9" cm="1">
        <f t="array" aca="1" ref="K733" ca="1">INDEX('Wkly eq indx data joined'!$A$1:$AJ$1150,MATCH('Wkly eq indx data aligned'!$A733,OFFSET(INDIRECT(ADDRESS(1,MATCH(K$1,'Wkly eq indx data joined'!$1:$1,0),1,1,$A$1)),,,1150,1),0),MATCH(K$1,'Wkly eq indx data joined'!$1:$1,0)+1)</f>
        <v>9435.15</v>
      </c>
      <c r="L733" s="12" cm="1">
        <f t="array" aca="1" ref="L733" ca="1">INDEX('Wkly eq indx data joined'!$A$1:$AJ$1150,MATCH('Wkly eq indx data aligned'!$A733+2,OFFSET(INDIRECT(ADDRESS(1,MATCH(L$1,'Wkly eq indx data joined'!$1:$1,0),1,1,$A$1)),,,1150,1),0),MATCH(L$1,'Wkly eq indx data joined'!$1:$1,0)+1)</f>
        <v>1946.14</v>
      </c>
      <c r="M733" s="9" cm="1">
        <f t="array" aca="1" ref="M733" ca="1">INDEX('Wkly eq indx data joined'!$A$1:$AJ$1150,MATCH('Wkly eq indx data aligned'!$A733,OFFSET(INDIRECT(ADDRESS(1,MATCH(M$1,'Wkly eq indx data joined'!$1:$1,0),1,1,$A$1)),,,1150,1),0),MATCH(M$1,'Wkly eq indx data joined'!$1:$1,0)+1)</f>
        <v>50981.1</v>
      </c>
      <c r="N733" s="9" cm="1">
        <f t="array" aca="1" ref="N733" ca="1">INDEX('Wkly eq indx data joined'!$A$1:$AJ$1150,MATCH('Wkly eq indx data aligned'!$A733,OFFSET(INDIRECT(ADDRESS(1,MATCH(N$1,'Wkly eq indx data joined'!$1:$1,0),1,1,$A$1)),,,1150,1),0),MATCH(N$1,'Wkly eq indx data joined'!$1:$1,0)+1)</f>
        <v>4585.25</v>
      </c>
      <c r="O733" s="13" cm="1">
        <f t="array" aca="1" ref="O733" ca="1">INDEX('Wkly eq indx data joined'!$A$1:$AJ$1150,MATCH('Wkly eq indx data aligned'!$A733+1,OFFSET(INDIRECT(ADDRESS(1,MATCH(O$1,'Wkly eq indx data joined'!$1:$1,0),1,1,$A$1)),,,1150,1),0),MATCH(O$1,'Wkly eq indx data joined'!$1:$1,0)+1)</f>
        <v>8546.5400000000009</v>
      </c>
      <c r="P733" s="12" cm="1">
        <f t="array" aca="1" ref="P733" ca="1">INDEX('Wkly eq indx data joined'!$A$1:$AJ$1150,MATCH('Wkly eq indx data aligned'!$A733+2,OFFSET(INDIRECT(ADDRESS(1,MATCH(P$1,'Wkly eq indx data joined'!$1:$1,0),1,1,$A$1)),,,1150,1),0),MATCH(P$1,'Wkly eq indx data joined'!$1:$1,0)+1)</f>
        <v>6211.15</v>
      </c>
      <c r="Q733" s="9" cm="1">
        <f t="array" aca="1" ref="Q733" ca="1">INDEX('Wkly eq indx data joined'!$A$1:$AJ$1150,MATCH('Wkly eq indx data aligned'!$A733,OFFSET(INDIRECT(ADDRESS(1,MATCH(Q$1,'Wkly eq indx data joined'!$1:$1,0),1,1,$A$1)),,,1150,1),0),MATCH(Q$1,'Wkly eq indx data joined'!$1:$1,0)+1)</f>
        <v>401.97</v>
      </c>
      <c r="R733" s="12" cm="1">
        <f t="array" aca="1" ref="R733" ca="1">INDEX('Wkly eq indx data joined'!$A$1:$AJ$1150,MATCH('Wkly eq indx data aligned'!$A733+2,OFFSET(INDIRECT(ADDRESS(1,MATCH(R$1,'Wkly eq indx data joined'!$1:$1,0),1,1,$A$1)),,,1150,1),0),MATCH(R$1,'Wkly eq indx data joined'!$1:$1,0)+1)</f>
        <v>1504.08</v>
      </c>
      <c r="S733" s="9" cm="1">
        <f t="array" aca="1" ref="S733" ca="1">INDEX('Wkly eq indx data joined'!$A$1:$AJ$1150,MATCH('Wkly eq indx data aligned'!$A733,OFFSET(INDIRECT(ADDRESS(1,MATCH(S$1,'Wkly eq indx data joined'!$1:$1,0),1,1,$A$1)),,,1150,1),0),MATCH(S$1,'Wkly eq indx data joined'!$1:$1,0)+1)</f>
        <v>41418.25</v>
      </c>
    </row>
    <row r="734" spans="1:19" x14ac:dyDescent="0.25">
      <c r="A734" s="4">
        <f t="shared" si="11"/>
        <v>41649</v>
      </c>
      <c r="B734" s="9" cm="1">
        <f t="array" aca="1" ref="B734" ca="1">INDEX('Wkly eq indx data joined'!$A$1:$AJ$1150,MATCH('Wkly eq indx data aligned'!$A734,OFFSET(INDIRECT(ADDRESS(1,MATCH(B$1,'Wkly eq indx data joined'!$1:$1,0),1,1,$A$1)),,,1150,1),0),MATCH(B$1,'Wkly eq indx data joined'!$1:$1,0)+1)</f>
        <v>5312.384</v>
      </c>
      <c r="C734" s="9" cm="1">
        <f t="array" aca="1" ref="C734" ca="1">INDEX('Wkly eq indx data joined'!$A$1:$AJ$1150,MATCH('Wkly eq indx data aligned'!$A734,OFFSET(INDIRECT(ADDRESS(1,MATCH(C$1,'Wkly eq indx data joined'!$1:$1,0),1,1,$A$1)),,,1150,1),0),MATCH(C$1,'Wkly eq indx data joined'!$1:$1,0)+1)</f>
        <v>15912.06</v>
      </c>
      <c r="D734" s="18" cm="1">
        <f t="array" aca="1" ref="D734" ca="1">IFERROR(INDEX('Wkly eq indx data joined'!$A$1:$AJ$1150,MATCH('Wkly eq indx data aligned'!$A734,OFFSET(INDIRECT(ADDRESS(1,MATCH(D$1,'Wkly eq indx data joined'!$1:$1,0),1,1,$A$1)),,,1150,1),0),MATCH(D$1,'Wkly eq indx data joined'!$1:$1,0)+1),D733)</f>
        <v>2013.298</v>
      </c>
      <c r="E734" s="9" cm="1">
        <f t="array" aca="1" ref="E734" ca="1">INDEX('Wkly eq indx data joined'!$A$1:$AJ$1150,MATCH('Wkly eq indx data aligned'!$A734,OFFSET(INDIRECT(ADDRESS(1,MATCH(E$1,'Wkly eq indx data joined'!$1:$1,0),1,1,$A$1)),,,1150,1),0),MATCH(E$1,'Wkly eq indx data joined'!$1:$1,0)+1)</f>
        <v>13747.52</v>
      </c>
      <c r="F734" s="9" cm="1">
        <f t="array" aca="1" ref="F734" ca="1">INDEX('Wkly eq indx data joined'!$A$1:$AJ$1150,MATCH('Wkly eq indx data aligned'!$A734,OFFSET(INDIRECT(ADDRESS(1,MATCH(F$1,'Wkly eq indx data joined'!$1:$1,0),1,1,$A$1)),,,1150,1),0),MATCH(F$1,'Wkly eq indx data joined'!$1:$1,0)+1)</f>
        <v>8365.1200000000008</v>
      </c>
      <c r="G734" s="9" cm="1">
        <f t="array" aca="1" ref="G734" ca="1">INDEX('Wkly eq indx data joined'!$A$1:$AJ$1150,MATCH('Wkly eq indx data aligned'!$A734,OFFSET(INDIRECT(ADDRESS(1,MATCH(G$1,'Wkly eq indx data joined'!$1:$1,0),1,1,$A$1)),,,1150,1),0),MATCH(G$1,'Wkly eq indx data joined'!$1:$1,0)+1)</f>
        <v>1842.37</v>
      </c>
      <c r="H734" s="9" cm="1">
        <f t="array" aca="1" ref="H734" ca="1">INDEX('Wkly eq indx data joined'!$A$1:$AJ$1150,MATCH('Wkly eq indx data aligned'!$A734,OFFSET(INDIRECT(ADDRESS(1,MATCH(H$1,'Wkly eq indx data joined'!$1:$1,0),1,1,$A$1)),,,1150,1),0),MATCH(H$1,'Wkly eq indx data joined'!$1:$1,0)+1)</f>
        <v>6739.94</v>
      </c>
      <c r="I734" s="9" cm="1">
        <f t="array" aca="1" ref="I734" ca="1">INDEX('Wkly eq indx data joined'!$A$1:$AJ$1150,MATCH('Wkly eq indx data aligned'!$A734,OFFSET(INDIRECT(ADDRESS(1,MATCH(I$1,'Wkly eq indx data joined'!$1:$1,0),1,1,$A$1)),,,1150,1),0),MATCH(I$1,'Wkly eq indx data joined'!$1:$1,0)+1)</f>
        <v>22846.25</v>
      </c>
      <c r="J734" s="9" cm="1">
        <f t="array" aca="1" ref="J734" ca="1">INDEX('Wkly eq indx data joined'!$A$1:$AJ$1150,MATCH('Wkly eq indx data aligned'!$A734,OFFSET(INDIRECT(ADDRESS(1,MATCH(J$1,'Wkly eq indx data joined'!$1:$1,0),1,1,$A$1)),,,1150,1),0),MATCH(J$1,'Wkly eq indx data joined'!$1:$1,0)+1)</f>
        <v>4250.6000000000004</v>
      </c>
      <c r="K734" s="9" cm="1">
        <f t="array" aca="1" ref="K734" ca="1">INDEX('Wkly eq indx data joined'!$A$1:$AJ$1150,MATCH('Wkly eq indx data aligned'!$A734,OFFSET(INDIRECT(ADDRESS(1,MATCH(K$1,'Wkly eq indx data joined'!$1:$1,0),1,1,$A$1)),,,1150,1),0),MATCH(K$1,'Wkly eq indx data joined'!$1:$1,0)+1)</f>
        <v>9473.24</v>
      </c>
      <c r="L734" s="12" cm="1">
        <f t="array" aca="1" ref="L734" ca="1">INDEX('Wkly eq indx data joined'!$A$1:$AJ$1150,MATCH('Wkly eq indx data aligned'!$A734+2,OFFSET(INDIRECT(ADDRESS(1,MATCH(L$1,'Wkly eq indx data joined'!$1:$1,0),1,1,$A$1)),,,1150,1),0),MATCH(L$1,'Wkly eq indx data joined'!$1:$1,0)+1)</f>
        <v>1938.54</v>
      </c>
      <c r="M734" s="9" cm="1">
        <f t="array" aca="1" ref="M734" ca="1">INDEX('Wkly eq indx data joined'!$A$1:$AJ$1150,MATCH('Wkly eq indx data aligned'!$A734,OFFSET(INDIRECT(ADDRESS(1,MATCH(M$1,'Wkly eq indx data joined'!$1:$1,0),1,1,$A$1)),,,1150,1),0),MATCH(M$1,'Wkly eq indx data joined'!$1:$1,0)+1)</f>
        <v>49696.4</v>
      </c>
      <c r="N734" s="9" cm="1">
        <f t="array" aca="1" ref="N734" ca="1">INDEX('Wkly eq indx data joined'!$A$1:$AJ$1150,MATCH('Wkly eq indx data aligned'!$A734,OFFSET(INDIRECT(ADDRESS(1,MATCH(N$1,'Wkly eq indx data joined'!$1:$1,0),1,1,$A$1)),,,1150,1),0),MATCH(N$1,'Wkly eq indx data joined'!$1:$1,0)+1)</f>
        <v>4735.01</v>
      </c>
      <c r="O734" s="13" cm="1">
        <f t="array" aca="1" ref="O734" ca="1">INDEX('Wkly eq indx data joined'!$A$1:$AJ$1150,MATCH('Wkly eq indx data aligned'!$A734+1,OFFSET(INDIRECT(ADDRESS(1,MATCH(O$1,'Wkly eq indx data joined'!$1:$1,0),1,1,$A$1)),,,1150,1),0),MATCH(O$1,'Wkly eq indx data joined'!$1:$1,0)+1)</f>
        <v>8529.35</v>
      </c>
      <c r="P734" s="12" cm="1">
        <f t="array" aca="1" ref="P734" ca="1">INDEX('Wkly eq indx data joined'!$A$1:$AJ$1150,MATCH('Wkly eq indx data aligned'!$A734+2,OFFSET(INDIRECT(ADDRESS(1,MATCH(P$1,'Wkly eq indx data joined'!$1:$1,0),1,1,$A$1)),,,1150,1),0),MATCH(P$1,'Wkly eq indx data joined'!$1:$1,0)+1)</f>
        <v>6171.45</v>
      </c>
      <c r="Q734" s="9" cm="1">
        <f t="array" aca="1" ref="Q734" ca="1">INDEX('Wkly eq indx data joined'!$A$1:$AJ$1150,MATCH('Wkly eq indx data aligned'!$A734,OFFSET(INDIRECT(ADDRESS(1,MATCH(Q$1,'Wkly eq indx data joined'!$1:$1,0),1,1,$A$1)),,,1150,1),0),MATCH(Q$1,'Wkly eq indx data joined'!$1:$1,0)+1)</f>
        <v>403.95</v>
      </c>
      <c r="R734" s="12" cm="1">
        <f t="array" aca="1" ref="R734" ca="1">INDEX('Wkly eq indx data joined'!$A$1:$AJ$1150,MATCH('Wkly eq indx data aligned'!$A734+2,OFFSET(INDIRECT(ADDRESS(1,MATCH(R$1,'Wkly eq indx data joined'!$1:$1,0),1,1,$A$1)),,,1150,1),0),MATCH(R$1,'Wkly eq indx data joined'!$1:$1,0)+1)</f>
        <v>1469.19</v>
      </c>
      <c r="S734" s="9" cm="1">
        <f t="array" aca="1" ref="S734" ca="1">INDEX('Wkly eq indx data joined'!$A$1:$AJ$1150,MATCH('Wkly eq indx data aligned'!$A734,OFFSET(INDIRECT(ADDRESS(1,MATCH(S$1,'Wkly eq indx data joined'!$1:$1,0),1,1,$A$1)),,,1150,1),0),MATCH(S$1,'Wkly eq indx data joined'!$1:$1,0)+1)</f>
        <v>40834.33</v>
      </c>
    </row>
    <row r="735" spans="1:19" x14ac:dyDescent="0.25">
      <c r="A735" s="4">
        <f t="shared" si="11"/>
        <v>41656</v>
      </c>
      <c r="B735" s="9" cm="1">
        <f t="array" aca="1" ref="B735" ca="1">INDEX('Wkly eq indx data joined'!$A$1:$AJ$1150,MATCH('Wkly eq indx data aligned'!$A735,OFFSET(INDIRECT(ADDRESS(1,MATCH(B$1,'Wkly eq indx data joined'!$1:$1,0),1,1,$A$1)),,,1150,1),0),MATCH(B$1,'Wkly eq indx data joined'!$1:$1,0)+1)</f>
        <v>5305.8689999999997</v>
      </c>
      <c r="C735" s="9" cm="1">
        <f t="array" aca="1" ref="C735" ca="1">INDEX('Wkly eq indx data joined'!$A$1:$AJ$1150,MATCH('Wkly eq indx data aligned'!$A735,OFFSET(INDIRECT(ADDRESS(1,MATCH(C$1,'Wkly eq indx data joined'!$1:$1,0),1,1,$A$1)),,,1150,1),0),MATCH(C$1,'Wkly eq indx data joined'!$1:$1,0)+1)</f>
        <v>15734.46</v>
      </c>
      <c r="D735" s="18" cm="1">
        <f t="array" aca="1" ref="D735" ca="1">IFERROR(INDEX('Wkly eq indx data joined'!$A$1:$AJ$1150,MATCH('Wkly eq indx data aligned'!$A735,OFFSET(INDIRECT(ADDRESS(1,MATCH(D$1,'Wkly eq indx data joined'!$1:$1,0),1,1,$A$1)),,,1150,1),0),MATCH(D$1,'Wkly eq indx data joined'!$1:$1,0)+1),D734)</f>
        <v>2004.9490000000001</v>
      </c>
      <c r="E735" s="9" cm="1">
        <f t="array" aca="1" ref="E735" ca="1">INDEX('Wkly eq indx data joined'!$A$1:$AJ$1150,MATCH('Wkly eq indx data aligned'!$A735,OFFSET(INDIRECT(ADDRESS(1,MATCH(E$1,'Wkly eq indx data joined'!$1:$1,0),1,1,$A$1)),,,1150,1),0),MATCH(E$1,'Wkly eq indx data joined'!$1:$1,0)+1)</f>
        <v>13888.21</v>
      </c>
      <c r="F735" s="9" cm="1">
        <f t="array" aca="1" ref="F735" ca="1">INDEX('Wkly eq indx data joined'!$A$1:$AJ$1150,MATCH('Wkly eq indx data aligned'!$A735,OFFSET(INDIRECT(ADDRESS(1,MATCH(F$1,'Wkly eq indx data joined'!$1:$1,0),1,1,$A$1)),,,1150,1),0),MATCH(F$1,'Wkly eq indx data joined'!$1:$1,0)+1)</f>
        <v>8478.89</v>
      </c>
      <c r="G735" s="9" cm="1">
        <f t="array" aca="1" ref="G735" ca="1">INDEX('Wkly eq indx data joined'!$A$1:$AJ$1150,MATCH('Wkly eq indx data aligned'!$A735,OFFSET(INDIRECT(ADDRESS(1,MATCH(G$1,'Wkly eq indx data joined'!$1:$1,0),1,1,$A$1)),,,1150,1),0),MATCH(G$1,'Wkly eq indx data joined'!$1:$1,0)+1)</f>
        <v>1838.7</v>
      </c>
      <c r="H735" s="9" cm="1">
        <f t="array" aca="1" ref="H735" ca="1">INDEX('Wkly eq indx data joined'!$A$1:$AJ$1150,MATCH('Wkly eq indx data aligned'!$A735,OFFSET(INDIRECT(ADDRESS(1,MATCH(H$1,'Wkly eq indx data joined'!$1:$1,0),1,1,$A$1)),,,1150,1),0),MATCH(H$1,'Wkly eq indx data joined'!$1:$1,0)+1)</f>
        <v>6829.3</v>
      </c>
      <c r="I735" s="9" cm="1">
        <f t="array" aca="1" ref="I735" ca="1">INDEX('Wkly eq indx data joined'!$A$1:$AJ$1150,MATCH('Wkly eq indx data aligned'!$A735,OFFSET(INDIRECT(ADDRESS(1,MATCH(I$1,'Wkly eq indx data joined'!$1:$1,0),1,1,$A$1)),,,1150,1),0),MATCH(I$1,'Wkly eq indx data joined'!$1:$1,0)+1)</f>
        <v>23133.35</v>
      </c>
      <c r="J735" s="9" cm="1">
        <f t="array" aca="1" ref="J735" ca="1">INDEX('Wkly eq indx data joined'!$A$1:$AJ$1150,MATCH('Wkly eq indx data aligned'!$A735,OFFSET(INDIRECT(ADDRESS(1,MATCH(J$1,'Wkly eq indx data joined'!$1:$1,0),1,1,$A$1)),,,1150,1),0),MATCH(J$1,'Wkly eq indx data joined'!$1:$1,0)+1)</f>
        <v>4327.5</v>
      </c>
      <c r="K735" s="9" cm="1">
        <f t="array" aca="1" ref="K735" ca="1">INDEX('Wkly eq indx data joined'!$A$1:$AJ$1150,MATCH('Wkly eq indx data aligned'!$A735,OFFSET(INDIRECT(ADDRESS(1,MATCH(K$1,'Wkly eq indx data joined'!$1:$1,0),1,1,$A$1)),,,1150,1),0),MATCH(K$1,'Wkly eq indx data joined'!$1:$1,0)+1)</f>
        <v>9742.9599999999991</v>
      </c>
      <c r="L735" s="12" cm="1">
        <f t="array" aca="1" ref="L735" ca="1">INDEX('Wkly eq indx data joined'!$A$1:$AJ$1150,MATCH('Wkly eq indx data aligned'!$A735+2,OFFSET(INDIRECT(ADDRESS(1,MATCH(L$1,'Wkly eq indx data joined'!$1:$1,0),1,1,$A$1)),,,1150,1),0),MATCH(L$1,'Wkly eq indx data joined'!$1:$1,0)+1)</f>
        <v>1944.48</v>
      </c>
      <c r="M735" s="9" cm="1">
        <f t="array" aca="1" ref="M735" ca="1">INDEX('Wkly eq indx data joined'!$A$1:$AJ$1150,MATCH('Wkly eq indx data aligned'!$A735,OFFSET(INDIRECT(ADDRESS(1,MATCH(M$1,'Wkly eq indx data joined'!$1:$1,0),1,1,$A$1)),,,1150,1),0),MATCH(M$1,'Wkly eq indx data joined'!$1:$1,0)+1)</f>
        <v>49181.9</v>
      </c>
      <c r="N735" s="9" cm="1">
        <f t="array" aca="1" ref="N735" ca="1">INDEX('Wkly eq indx data joined'!$A$1:$AJ$1150,MATCH('Wkly eq indx data aligned'!$A735,OFFSET(INDIRECT(ADDRESS(1,MATCH(N$1,'Wkly eq indx data joined'!$1:$1,0),1,1,$A$1)),,,1150,1),0),MATCH(N$1,'Wkly eq indx data joined'!$1:$1,0)+1)</f>
        <v>4831.18</v>
      </c>
      <c r="O735" s="13" cm="1">
        <f t="array" aca="1" ref="O735" ca="1">INDEX('Wkly eq indx data joined'!$A$1:$AJ$1150,MATCH('Wkly eq indx data aligned'!$A735+1,OFFSET(INDIRECT(ADDRESS(1,MATCH(O$1,'Wkly eq indx data joined'!$1:$1,0),1,1,$A$1)),,,1150,1),0),MATCH(O$1,'Wkly eq indx data joined'!$1:$1,0)+1)</f>
        <v>8596</v>
      </c>
      <c r="P735" s="12" cm="1">
        <f t="array" aca="1" ref="P735" ca="1">INDEX('Wkly eq indx data joined'!$A$1:$AJ$1150,MATCH('Wkly eq indx data aligned'!$A735+2,OFFSET(INDIRECT(ADDRESS(1,MATCH(P$1,'Wkly eq indx data joined'!$1:$1,0),1,1,$A$1)),,,1150,1),0),MATCH(P$1,'Wkly eq indx data joined'!$1:$1,0)+1)</f>
        <v>6261.65</v>
      </c>
      <c r="Q735" s="9" cm="1">
        <f t="array" aca="1" ref="Q735" ca="1">INDEX('Wkly eq indx data joined'!$A$1:$AJ$1150,MATCH('Wkly eq indx data aligned'!$A735,OFFSET(INDIRECT(ADDRESS(1,MATCH(Q$1,'Wkly eq indx data joined'!$1:$1,0),1,1,$A$1)),,,1150,1),0),MATCH(Q$1,'Wkly eq indx data joined'!$1:$1,0)+1)</f>
        <v>408.26</v>
      </c>
      <c r="R735" s="12" cm="1">
        <f t="array" aca="1" ref="R735" ca="1">INDEX('Wkly eq indx data joined'!$A$1:$AJ$1150,MATCH('Wkly eq indx data aligned'!$A735+2,OFFSET(INDIRECT(ADDRESS(1,MATCH(R$1,'Wkly eq indx data joined'!$1:$1,0),1,1,$A$1)),,,1150,1),0),MATCH(R$1,'Wkly eq indx data joined'!$1:$1,0)+1)</f>
        <v>1486.88</v>
      </c>
      <c r="S735" s="9" cm="1">
        <f t="array" aca="1" ref="S735" ca="1">INDEX('Wkly eq indx data joined'!$A$1:$AJ$1150,MATCH('Wkly eq indx data aligned'!$A735,OFFSET(INDIRECT(ADDRESS(1,MATCH(S$1,'Wkly eq indx data joined'!$1:$1,0),1,1,$A$1)),,,1150,1),0),MATCH(S$1,'Wkly eq indx data joined'!$1:$1,0)+1)</f>
        <v>41976.36</v>
      </c>
    </row>
    <row r="736" spans="1:19" x14ac:dyDescent="0.25">
      <c r="A736" s="4">
        <f t="shared" si="11"/>
        <v>41663</v>
      </c>
      <c r="B736" s="9" cm="1">
        <f t="array" aca="1" ref="B736" ca="1">INDEX('Wkly eq indx data joined'!$A$1:$AJ$1150,MATCH('Wkly eq indx data aligned'!$A736,OFFSET(INDIRECT(ADDRESS(1,MATCH(B$1,'Wkly eq indx data joined'!$1:$1,0),1,1,$A$1)),,,1150,1),0),MATCH(B$1,'Wkly eq indx data joined'!$1:$1,0)+1)</f>
        <v>5240.9319999999998</v>
      </c>
      <c r="C736" s="9" cm="1">
        <f t="array" aca="1" ref="C736" ca="1">INDEX('Wkly eq indx data joined'!$A$1:$AJ$1150,MATCH('Wkly eq indx data aligned'!$A736,OFFSET(INDIRECT(ADDRESS(1,MATCH(C$1,'Wkly eq indx data joined'!$1:$1,0),1,1,$A$1)),,,1150,1),0),MATCH(C$1,'Wkly eq indx data joined'!$1:$1,0)+1)</f>
        <v>15391.56</v>
      </c>
      <c r="D736" s="18" cm="1">
        <f t="array" aca="1" ref="D736" ca="1">IFERROR(INDEX('Wkly eq indx data joined'!$A$1:$AJ$1150,MATCH('Wkly eq indx data aligned'!$A736,OFFSET(INDIRECT(ADDRESS(1,MATCH(D$1,'Wkly eq indx data joined'!$1:$1,0),1,1,$A$1)),,,1150,1),0),MATCH(D$1,'Wkly eq indx data joined'!$1:$1,0)+1),D735)</f>
        <v>2054.3919999999998</v>
      </c>
      <c r="E736" s="9" cm="1">
        <f t="array" aca="1" ref="E736" ca="1">INDEX('Wkly eq indx data joined'!$A$1:$AJ$1150,MATCH('Wkly eq indx data aligned'!$A736,OFFSET(INDIRECT(ADDRESS(1,MATCH(E$1,'Wkly eq indx data joined'!$1:$1,0),1,1,$A$1)),,,1150,1),0),MATCH(E$1,'Wkly eq indx data joined'!$1:$1,0)+1)</f>
        <v>13717.76</v>
      </c>
      <c r="F736" s="9" cm="1">
        <f t="array" aca="1" ref="F736" ca="1">INDEX('Wkly eq indx data joined'!$A$1:$AJ$1150,MATCH('Wkly eq indx data aligned'!$A736,OFFSET(INDIRECT(ADDRESS(1,MATCH(F$1,'Wkly eq indx data joined'!$1:$1,0),1,1,$A$1)),,,1150,1),0),MATCH(F$1,'Wkly eq indx data joined'!$1:$1,0)+1)</f>
        <v>8201.5</v>
      </c>
      <c r="G736" s="9" cm="1">
        <f t="array" aca="1" ref="G736" ca="1">INDEX('Wkly eq indx data joined'!$A$1:$AJ$1150,MATCH('Wkly eq indx data aligned'!$A736,OFFSET(INDIRECT(ADDRESS(1,MATCH(G$1,'Wkly eq indx data joined'!$1:$1,0),1,1,$A$1)),,,1150,1),0),MATCH(G$1,'Wkly eq indx data joined'!$1:$1,0)+1)</f>
        <v>1790.29</v>
      </c>
      <c r="H736" s="9" cm="1">
        <f t="array" aca="1" ref="H736" ca="1">INDEX('Wkly eq indx data joined'!$A$1:$AJ$1150,MATCH('Wkly eq indx data aligned'!$A736,OFFSET(INDIRECT(ADDRESS(1,MATCH(H$1,'Wkly eq indx data joined'!$1:$1,0),1,1,$A$1)),,,1150,1),0),MATCH(H$1,'Wkly eq indx data joined'!$1:$1,0)+1)</f>
        <v>6663.74</v>
      </c>
      <c r="I736" s="9" cm="1">
        <f t="array" aca="1" ref="I736" ca="1">INDEX('Wkly eq indx data joined'!$A$1:$AJ$1150,MATCH('Wkly eq indx data aligned'!$A736,OFFSET(INDIRECT(ADDRESS(1,MATCH(I$1,'Wkly eq indx data joined'!$1:$1,0),1,1,$A$1)),,,1150,1),0),MATCH(I$1,'Wkly eq indx data joined'!$1:$1,0)+1)</f>
        <v>22450.06</v>
      </c>
      <c r="J736" s="9" cm="1">
        <f t="array" aca="1" ref="J736" ca="1">INDEX('Wkly eq indx data joined'!$A$1:$AJ$1150,MATCH('Wkly eq indx data aligned'!$A736,OFFSET(INDIRECT(ADDRESS(1,MATCH(J$1,'Wkly eq indx data joined'!$1:$1,0),1,1,$A$1)),,,1150,1),0),MATCH(J$1,'Wkly eq indx data joined'!$1:$1,0)+1)</f>
        <v>4161.47</v>
      </c>
      <c r="K736" s="9" cm="1">
        <f t="array" aca="1" ref="K736" ca="1">INDEX('Wkly eq indx data joined'!$A$1:$AJ$1150,MATCH('Wkly eq indx data aligned'!$A736,OFFSET(INDIRECT(ADDRESS(1,MATCH(K$1,'Wkly eq indx data joined'!$1:$1,0),1,1,$A$1)),,,1150,1),0),MATCH(K$1,'Wkly eq indx data joined'!$1:$1,0)+1)</f>
        <v>9392.02</v>
      </c>
      <c r="L736" s="12" cm="1">
        <f t="array" aca="1" ref="L736" ca="1">INDEX('Wkly eq indx data joined'!$A$1:$AJ$1150,MATCH('Wkly eq indx data aligned'!$A736+2,OFFSET(INDIRECT(ADDRESS(1,MATCH(L$1,'Wkly eq indx data joined'!$1:$1,0),1,1,$A$1)),,,1150,1),0),MATCH(L$1,'Wkly eq indx data joined'!$1:$1,0)+1)</f>
        <v>1940.56</v>
      </c>
      <c r="M736" s="9" cm="1">
        <f t="array" aca="1" ref="M736" ca="1">INDEX('Wkly eq indx data joined'!$A$1:$AJ$1150,MATCH('Wkly eq indx data aligned'!$A736,OFFSET(INDIRECT(ADDRESS(1,MATCH(M$1,'Wkly eq indx data joined'!$1:$1,0),1,1,$A$1)),,,1150,1),0),MATCH(M$1,'Wkly eq indx data joined'!$1:$1,0)+1)</f>
        <v>47787.4</v>
      </c>
      <c r="N736" s="9" cm="1">
        <f t="array" aca="1" ref="N736" ca="1">INDEX('Wkly eq indx data joined'!$A$1:$AJ$1150,MATCH('Wkly eq indx data aligned'!$A736,OFFSET(INDIRECT(ADDRESS(1,MATCH(N$1,'Wkly eq indx data joined'!$1:$1,0),1,1,$A$1)),,,1150,1),0),MATCH(N$1,'Wkly eq indx data joined'!$1:$1,0)+1)</f>
        <v>4716.7299999999996</v>
      </c>
      <c r="O736" s="13" cm="1">
        <f t="array" aca="1" ref="O736" ca="1">INDEX('Wkly eq indx data joined'!$A$1:$AJ$1150,MATCH('Wkly eq indx data aligned'!$A736+1,OFFSET(INDIRECT(ADDRESS(1,MATCH(O$1,'Wkly eq indx data joined'!$1:$1,0),1,1,$A$1)),,,1150,1),0),MATCH(O$1,'Wkly eq indx data joined'!$1:$1,0)+1)</f>
        <v>8598.31</v>
      </c>
      <c r="P736" s="12" cm="1">
        <f t="array" aca="1" ref="P736" ca="1">INDEX('Wkly eq indx data joined'!$A$1:$AJ$1150,MATCH('Wkly eq indx data aligned'!$A736+2,OFFSET(INDIRECT(ADDRESS(1,MATCH(P$1,'Wkly eq indx data joined'!$1:$1,0),1,1,$A$1)),,,1150,1),0),MATCH(P$1,'Wkly eq indx data joined'!$1:$1,0)+1)</f>
        <v>6266.75</v>
      </c>
      <c r="Q736" s="9" cm="1">
        <f t="array" aca="1" ref="Q736" ca="1">INDEX('Wkly eq indx data joined'!$A$1:$AJ$1150,MATCH('Wkly eq indx data aligned'!$A736,OFFSET(INDIRECT(ADDRESS(1,MATCH(Q$1,'Wkly eq indx data joined'!$1:$1,0),1,1,$A$1)),,,1150,1),0),MATCH(Q$1,'Wkly eq indx data joined'!$1:$1,0)+1)</f>
        <v>393.85</v>
      </c>
      <c r="R736" s="12" cm="1">
        <f t="array" aca="1" ref="R736" ca="1">INDEX('Wkly eq indx data joined'!$A$1:$AJ$1150,MATCH('Wkly eq indx data aligned'!$A736+2,OFFSET(INDIRECT(ADDRESS(1,MATCH(R$1,'Wkly eq indx data joined'!$1:$1,0),1,1,$A$1)),,,1150,1),0),MATCH(R$1,'Wkly eq indx data joined'!$1:$1,0)+1)</f>
        <v>1494.58</v>
      </c>
      <c r="S736" s="9" cm="1">
        <f t="array" aca="1" ref="S736" ca="1">INDEX('Wkly eq indx data joined'!$A$1:$AJ$1150,MATCH('Wkly eq indx data aligned'!$A736,OFFSET(INDIRECT(ADDRESS(1,MATCH(S$1,'Wkly eq indx data joined'!$1:$1,0),1,1,$A$1)),,,1150,1),0),MATCH(S$1,'Wkly eq indx data joined'!$1:$1,0)+1)</f>
        <v>41739.019999999997</v>
      </c>
    </row>
    <row r="737" spans="1:19" x14ac:dyDescent="0.25">
      <c r="A737" s="4">
        <f t="shared" si="11"/>
        <v>41670</v>
      </c>
      <c r="B737" s="9" cm="1">
        <f t="array" aca="1" ref="B737" ca="1">INDEX('Wkly eq indx data joined'!$A$1:$AJ$1150,MATCH('Wkly eq indx data aligned'!$A737,OFFSET(INDIRECT(ADDRESS(1,MATCH(B$1,'Wkly eq indx data joined'!$1:$1,0),1,1,$A$1)),,,1150,1),0),MATCH(B$1,'Wkly eq indx data joined'!$1:$1,0)+1)</f>
        <v>5190.0029999999997</v>
      </c>
      <c r="C737" s="9" cm="1">
        <f t="array" aca="1" ref="C737" ca="1">INDEX('Wkly eq indx data joined'!$A$1:$AJ$1150,MATCH('Wkly eq indx data aligned'!$A737,OFFSET(INDIRECT(ADDRESS(1,MATCH(C$1,'Wkly eq indx data joined'!$1:$1,0),1,1,$A$1)),,,1150,1),0),MATCH(C$1,'Wkly eq indx data joined'!$1:$1,0)+1)</f>
        <v>14914.53</v>
      </c>
      <c r="D737" s="18" cm="1">
        <f t="array" aca="1" ref="D737" ca="1">IFERROR(INDEX('Wkly eq indx data joined'!$A$1:$AJ$1150,MATCH('Wkly eq indx data aligned'!$A737,OFFSET(INDIRECT(ADDRESS(1,MATCH(D$1,'Wkly eq indx data joined'!$1:$1,0),1,1,$A$1)),,,1150,1),0),MATCH(D$1,'Wkly eq indx data joined'!$1:$1,0)+1),D736)</f>
        <v>2033.0830000000001</v>
      </c>
      <c r="E737" s="9" cm="1">
        <f t="array" aca="1" ref="E737" ca="1">INDEX('Wkly eq indx data joined'!$A$1:$AJ$1150,MATCH('Wkly eq indx data aligned'!$A737,OFFSET(INDIRECT(ADDRESS(1,MATCH(E$1,'Wkly eq indx data joined'!$1:$1,0),1,1,$A$1)),,,1150,1),0),MATCH(E$1,'Wkly eq indx data joined'!$1:$1,0)+1)</f>
        <v>13694.94</v>
      </c>
      <c r="F737" s="9" cm="1">
        <f t="array" aca="1" ref="F737" ca="1">INDEX('Wkly eq indx data joined'!$A$1:$AJ$1150,MATCH('Wkly eq indx data aligned'!$A737,OFFSET(INDIRECT(ADDRESS(1,MATCH(F$1,'Wkly eq indx data joined'!$1:$1,0),1,1,$A$1)),,,1150,1),0),MATCH(F$1,'Wkly eq indx data joined'!$1:$1,0)+1)</f>
        <v>8191.33</v>
      </c>
      <c r="G737" s="9" cm="1">
        <f t="array" aca="1" ref="G737" ca="1">INDEX('Wkly eq indx data joined'!$A$1:$AJ$1150,MATCH('Wkly eq indx data aligned'!$A737,OFFSET(INDIRECT(ADDRESS(1,MATCH(G$1,'Wkly eq indx data joined'!$1:$1,0),1,1,$A$1)),,,1150,1),0),MATCH(G$1,'Wkly eq indx data joined'!$1:$1,0)+1)</f>
        <v>1782.59</v>
      </c>
      <c r="H737" s="9" cm="1">
        <f t="array" aca="1" ref="H737" ca="1">INDEX('Wkly eq indx data joined'!$A$1:$AJ$1150,MATCH('Wkly eq indx data aligned'!$A737,OFFSET(INDIRECT(ADDRESS(1,MATCH(H$1,'Wkly eq indx data joined'!$1:$1,0),1,1,$A$1)),,,1150,1),0),MATCH(H$1,'Wkly eq indx data joined'!$1:$1,0)+1)</f>
        <v>6510.44</v>
      </c>
      <c r="I737" s="9" cm="1">
        <f t="array" aca="1" ref="I737" ca="1">INDEX('Wkly eq indx data joined'!$A$1:$AJ$1150,MATCH('Wkly eq indx data aligned'!$A737,OFFSET(INDIRECT(ADDRESS(1,MATCH(I$1,'Wkly eq indx data joined'!$1:$1,0),1,1,$A$1)),,,1150,1),0),MATCH(I$1,'Wkly eq indx data joined'!$1:$1,0)+1)</f>
        <v>22035.42</v>
      </c>
      <c r="J737" s="9" cm="1">
        <f t="array" aca="1" ref="J737" ca="1">INDEX('Wkly eq indx data joined'!$A$1:$AJ$1150,MATCH('Wkly eq indx data aligned'!$A737,OFFSET(INDIRECT(ADDRESS(1,MATCH(J$1,'Wkly eq indx data joined'!$1:$1,0),1,1,$A$1)),,,1150,1),0),MATCH(J$1,'Wkly eq indx data joined'!$1:$1,0)+1)</f>
        <v>4165.72</v>
      </c>
      <c r="K737" s="9" cm="1">
        <f t="array" aca="1" ref="K737" ca="1">INDEX('Wkly eq indx data joined'!$A$1:$AJ$1150,MATCH('Wkly eq indx data aligned'!$A737,OFFSET(INDIRECT(ADDRESS(1,MATCH(K$1,'Wkly eq indx data joined'!$1:$1,0),1,1,$A$1)),,,1150,1),0),MATCH(K$1,'Wkly eq indx data joined'!$1:$1,0)+1)</f>
        <v>9306.48</v>
      </c>
      <c r="L737" s="12" cm="1">
        <f t="array" aca="1" ref="L737" ca="1">INDEX('Wkly eq indx data joined'!$A$1:$AJ$1150,MATCH('Wkly eq indx data aligned'!$A737+2,OFFSET(INDIRECT(ADDRESS(1,MATCH(L$1,'Wkly eq indx data joined'!$1:$1,0),1,1,$A$1)),,,1150,1),0),MATCH(L$1,'Wkly eq indx data joined'!$1:$1,0)+1)</f>
        <v>1941.15</v>
      </c>
      <c r="M737" s="9" cm="1">
        <f t="array" aca="1" ref="M737" ca="1">INDEX('Wkly eq indx data joined'!$A$1:$AJ$1150,MATCH('Wkly eq indx data aligned'!$A737,OFFSET(INDIRECT(ADDRESS(1,MATCH(M$1,'Wkly eq indx data joined'!$1:$1,0),1,1,$A$1)),,,1150,1),0),MATCH(M$1,'Wkly eq indx data joined'!$1:$1,0)+1)</f>
        <v>47639</v>
      </c>
      <c r="N737" s="9" cm="1">
        <f t="array" aca="1" ref="N737" ca="1">INDEX('Wkly eq indx data joined'!$A$1:$AJ$1150,MATCH('Wkly eq indx data aligned'!$A737,OFFSET(INDIRECT(ADDRESS(1,MATCH(N$1,'Wkly eq indx data joined'!$1:$1,0),1,1,$A$1)),,,1150,1),0),MATCH(N$1,'Wkly eq indx data joined'!$1:$1,0)+1)</f>
        <v>4652.3</v>
      </c>
      <c r="O737" s="13" cm="1">
        <f t="array" aca="1" ref="O737" ca="1">INDEX('Wkly eq indx data joined'!$A$1:$AJ$1150,MATCH('Wkly eq indx data aligned'!$A737+1,OFFSET(INDIRECT(ADDRESS(1,MATCH(O$1,'Wkly eq indx data joined'!$1:$1,0),1,1,$A$1)),,,1150,1),0),MATCH(O$1,'Wkly eq indx data joined'!$1:$1,0)+1)</f>
        <v>8462.57</v>
      </c>
      <c r="P737" s="12" cm="1">
        <f t="array" aca="1" ref="P737" ca="1">INDEX('Wkly eq indx data joined'!$A$1:$AJ$1150,MATCH('Wkly eq indx data aligned'!$A737+2,OFFSET(INDIRECT(ADDRESS(1,MATCH(P$1,'Wkly eq indx data joined'!$1:$1,0),1,1,$A$1)),,,1150,1),0),MATCH(P$1,'Wkly eq indx data joined'!$1:$1,0)+1)</f>
        <v>6089.5</v>
      </c>
      <c r="Q737" s="9" cm="1">
        <f t="array" aca="1" ref="Q737" ca="1">INDEX('Wkly eq indx data joined'!$A$1:$AJ$1150,MATCH('Wkly eq indx data aligned'!$A737,OFFSET(INDIRECT(ADDRESS(1,MATCH(Q$1,'Wkly eq indx data joined'!$1:$1,0),1,1,$A$1)),,,1150,1),0),MATCH(Q$1,'Wkly eq indx data joined'!$1:$1,0)+1)</f>
        <v>386.85</v>
      </c>
      <c r="R737" s="12" cm="1">
        <f t="array" aca="1" ref="R737" ca="1">INDEX('Wkly eq indx data joined'!$A$1:$AJ$1150,MATCH('Wkly eq indx data aligned'!$A737+2,OFFSET(INDIRECT(ADDRESS(1,MATCH(R$1,'Wkly eq indx data joined'!$1:$1,0),1,1,$A$1)),,,1150,1),0),MATCH(R$1,'Wkly eq indx data joined'!$1:$1,0)+1)</f>
        <v>1454.45</v>
      </c>
      <c r="S737" s="9" cm="1">
        <f t="array" aca="1" ref="S737" ca="1">INDEX('Wkly eq indx data joined'!$A$1:$AJ$1150,MATCH('Wkly eq indx data aligned'!$A737,OFFSET(INDIRECT(ADDRESS(1,MATCH(S$1,'Wkly eq indx data joined'!$1:$1,0),1,1,$A$1)),,,1150,1),0),MATCH(S$1,'Wkly eq indx data joined'!$1:$1,0)+1)</f>
        <v>40586.730000000003</v>
      </c>
    </row>
    <row r="738" spans="1:19" x14ac:dyDescent="0.25">
      <c r="A738" s="4">
        <f t="shared" si="11"/>
        <v>41677</v>
      </c>
      <c r="B738" s="9" cm="1">
        <f t="array" aca="1" ref="B738" ca="1">INDEX('Wkly eq indx data joined'!$A$1:$AJ$1150,MATCH('Wkly eq indx data aligned'!$A738,OFFSET(INDIRECT(ADDRESS(1,MATCH(B$1,'Wkly eq indx data joined'!$1:$1,0),1,1,$A$1)),,,1150,1),0),MATCH(B$1,'Wkly eq indx data joined'!$1:$1,0)+1)</f>
        <v>5166.5290000000005</v>
      </c>
      <c r="C738" s="9" cm="1">
        <f t="array" aca="1" ref="C738" ca="1">INDEX('Wkly eq indx data joined'!$A$1:$AJ$1150,MATCH('Wkly eq indx data aligned'!$A738,OFFSET(INDIRECT(ADDRESS(1,MATCH(C$1,'Wkly eq indx data joined'!$1:$1,0),1,1,$A$1)),,,1150,1),0),MATCH(C$1,'Wkly eq indx data joined'!$1:$1,0)+1)</f>
        <v>14462.41</v>
      </c>
      <c r="D738" s="18" cm="1">
        <f t="array" aca="1" ref="D738" ca="1">IFERROR(INDEX('Wkly eq indx data joined'!$A$1:$AJ$1150,MATCH('Wkly eq indx data aligned'!$A738,OFFSET(INDIRECT(ADDRESS(1,MATCH(D$1,'Wkly eq indx data joined'!$1:$1,0),1,1,$A$1)),,,1150,1),0),MATCH(D$1,'Wkly eq indx data joined'!$1:$1,0)+1),D737)</f>
        <v>2044.4970000000001</v>
      </c>
      <c r="E738" s="9" cm="1">
        <f t="array" aca="1" ref="E738" ca="1">INDEX('Wkly eq indx data joined'!$A$1:$AJ$1150,MATCH('Wkly eq indx data aligned'!$A738,OFFSET(INDIRECT(ADDRESS(1,MATCH(E$1,'Wkly eq indx data joined'!$1:$1,0),1,1,$A$1)),,,1150,1),0),MATCH(E$1,'Wkly eq indx data joined'!$1:$1,0)+1)</f>
        <v>13786.5</v>
      </c>
      <c r="F738" s="9" cm="1">
        <f t="array" aca="1" ref="F738" ca="1">INDEX('Wkly eq indx data joined'!$A$1:$AJ$1150,MATCH('Wkly eq indx data aligned'!$A738,OFFSET(INDIRECT(ADDRESS(1,MATCH(F$1,'Wkly eq indx data joined'!$1:$1,0),1,1,$A$1)),,,1150,1),0),MATCH(F$1,'Wkly eq indx data joined'!$1:$1,0)+1)</f>
        <v>8318.6</v>
      </c>
      <c r="G738" s="9" cm="1">
        <f t="array" aca="1" ref="G738" ca="1">INDEX('Wkly eq indx data joined'!$A$1:$AJ$1150,MATCH('Wkly eq indx data aligned'!$A738,OFFSET(INDIRECT(ADDRESS(1,MATCH(G$1,'Wkly eq indx data joined'!$1:$1,0),1,1,$A$1)),,,1150,1),0),MATCH(G$1,'Wkly eq indx data joined'!$1:$1,0)+1)</f>
        <v>1797.02</v>
      </c>
      <c r="H738" s="9" cm="1">
        <f t="array" aca="1" ref="H738" ca="1">INDEX('Wkly eq indx data joined'!$A$1:$AJ$1150,MATCH('Wkly eq indx data aligned'!$A738,OFFSET(INDIRECT(ADDRESS(1,MATCH(H$1,'Wkly eq indx data joined'!$1:$1,0),1,1,$A$1)),,,1150,1),0),MATCH(H$1,'Wkly eq indx data joined'!$1:$1,0)+1)</f>
        <v>6571.68</v>
      </c>
      <c r="I738" s="9" cm="1">
        <f t="array" aca="1" ref="I738" ca="1">INDEX('Wkly eq indx data joined'!$A$1:$AJ$1150,MATCH('Wkly eq indx data aligned'!$A738,OFFSET(INDIRECT(ADDRESS(1,MATCH(I$1,'Wkly eq indx data joined'!$1:$1,0),1,1,$A$1)),,,1150,1),0),MATCH(I$1,'Wkly eq indx data joined'!$1:$1,0)+1)</f>
        <v>21636.85</v>
      </c>
      <c r="J738" s="9" cm="1">
        <f t="array" aca="1" ref="J738" ca="1">INDEX('Wkly eq indx data joined'!$A$1:$AJ$1150,MATCH('Wkly eq indx data aligned'!$A738,OFFSET(INDIRECT(ADDRESS(1,MATCH(J$1,'Wkly eq indx data joined'!$1:$1,0),1,1,$A$1)),,,1150,1),0),MATCH(J$1,'Wkly eq indx data joined'!$1:$1,0)+1)</f>
        <v>4228.18</v>
      </c>
      <c r="K738" s="9" cm="1">
        <f t="array" aca="1" ref="K738" ca="1">INDEX('Wkly eq indx data joined'!$A$1:$AJ$1150,MATCH('Wkly eq indx data aligned'!$A738,OFFSET(INDIRECT(ADDRESS(1,MATCH(K$1,'Wkly eq indx data joined'!$1:$1,0),1,1,$A$1)),,,1150,1),0),MATCH(K$1,'Wkly eq indx data joined'!$1:$1,0)+1)</f>
        <v>9301.92</v>
      </c>
      <c r="L738" s="12" cm="1">
        <f t="array" aca="1" ref="L738" ca="1">INDEX('Wkly eq indx data joined'!$A$1:$AJ$1150,MATCH('Wkly eq indx data aligned'!$A738+2,OFFSET(INDIRECT(ADDRESS(1,MATCH(L$1,'Wkly eq indx data joined'!$1:$1,0),1,1,$A$1)),,,1150,1),0),MATCH(L$1,'Wkly eq indx data joined'!$1:$1,0)+1)</f>
        <v>1922.5</v>
      </c>
      <c r="M738" s="9" cm="1">
        <f t="array" aca="1" ref="M738" ca="1">INDEX('Wkly eq indx data joined'!$A$1:$AJ$1150,MATCH('Wkly eq indx data aligned'!$A738,OFFSET(INDIRECT(ADDRESS(1,MATCH(M$1,'Wkly eq indx data joined'!$1:$1,0),1,1,$A$1)),,,1150,1),0),MATCH(M$1,'Wkly eq indx data joined'!$1:$1,0)+1)</f>
        <v>48073.599999999999</v>
      </c>
      <c r="N738" s="9" cm="1">
        <f t="array" aca="1" ref="N738" ca="1">INDEX('Wkly eq indx data joined'!$A$1:$AJ$1150,MATCH('Wkly eq indx data aligned'!$A738,OFFSET(INDIRECT(ADDRESS(1,MATCH(N$1,'Wkly eq indx data joined'!$1:$1,0),1,1,$A$1)),,,1150,1),0),MATCH(N$1,'Wkly eq indx data joined'!$1:$1,0)+1)</f>
        <v>4829.7700000000004</v>
      </c>
      <c r="O738" s="13" cm="1">
        <f t="array" aca="1" ref="O738" ca="1">INDEX('Wkly eq indx data joined'!$A$1:$AJ$1150,MATCH('Wkly eq indx data aligned'!$A738+1,OFFSET(INDIRECT(ADDRESS(1,MATCH(O$1,'Wkly eq indx data joined'!$1:$1,0),1,1,$A$1)),,,1150,1),0),MATCH(O$1,'Wkly eq indx data joined'!$1:$1,0)+1)</f>
        <v>8387.35</v>
      </c>
      <c r="P738" s="12" cm="1">
        <f t="array" aca="1" ref="P738" ca="1">INDEX('Wkly eq indx data joined'!$A$1:$AJ$1150,MATCH('Wkly eq indx data aligned'!$A738+2,OFFSET(INDIRECT(ADDRESS(1,MATCH(P$1,'Wkly eq indx data joined'!$1:$1,0),1,1,$A$1)),,,1150,1),0),MATCH(P$1,'Wkly eq indx data joined'!$1:$1,0)+1)</f>
        <v>6063.2</v>
      </c>
      <c r="Q738" s="9" cm="1">
        <f t="array" aca="1" ref="Q738" ca="1">INDEX('Wkly eq indx data joined'!$A$1:$AJ$1150,MATCH('Wkly eq indx data aligned'!$A738,OFFSET(INDIRECT(ADDRESS(1,MATCH(Q$1,'Wkly eq indx data joined'!$1:$1,0),1,1,$A$1)),,,1150,1),0),MATCH(Q$1,'Wkly eq indx data joined'!$1:$1,0)+1)</f>
        <v>389.54</v>
      </c>
      <c r="R738" s="12" cm="1">
        <f t="array" aca="1" ref="R738" ca="1">INDEX('Wkly eq indx data joined'!$A$1:$AJ$1150,MATCH('Wkly eq indx data aligned'!$A738+2,OFFSET(INDIRECT(ADDRESS(1,MATCH(R$1,'Wkly eq indx data joined'!$1:$1,0),1,1,$A$1)),,,1150,1),0),MATCH(R$1,'Wkly eq indx data joined'!$1:$1,0)+1)</f>
        <v>1478.48</v>
      </c>
      <c r="S738" s="9" cm="1">
        <f t="array" aca="1" ref="S738" ca="1">INDEX('Wkly eq indx data joined'!$A$1:$AJ$1150,MATCH('Wkly eq indx data aligned'!$A738,OFFSET(INDIRECT(ADDRESS(1,MATCH(S$1,'Wkly eq indx data joined'!$1:$1,0),1,1,$A$1)),,,1150,1),0),MATCH(S$1,'Wkly eq indx data joined'!$1:$1,0)+1)</f>
        <v>40777.599999999999</v>
      </c>
    </row>
    <row r="739" spans="1:19" x14ac:dyDescent="0.25">
      <c r="A739" s="4">
        <f t="shared" si="11"/>
        <v>41684</v>
      </c>
      <c r="B739" s="9" cm="1">
        <f t="array" aca="1" ref="B739" ca="1">INDEX('Wkly eq indx data joined'!$A$1:$AJ$1150,MATCH('Wkly eq indx data aligned'!$A739,OFFSET(INDIRECT(ADDRESS(1,MATCH(B$1,'Wkly eq indx data joined'!$1:$1,0),1,1,$A$1)),,,1150,1),0),MATCH(B$1,'Wkly eq indx data joined'!$1:$1,0)+1)</f>
        <v>5356.2569999999996</v>
      </c>
      <c r="C739" s="9" cm="1">
        <f t="array" aca="1" ref="C739" ca="1">INDEX('Wkly eq indx data joined'!$A$1:$AJ$1150,MATCH('Wkly eq indx data aligned'!$A739,OFFSET(INDIRECT(ADDRESS(1,MATCH(C$1,'Wkly eq indx data joined'!$1:$1,0),1,1,$A$1)),,,1150,1),0),MATCH(C$1,'Wkly eq indx data joined'!$1:$1,0)+1)</f>
        <v>14313.03</v>
      </c>
      <c r="D739" s="18" cm="1">
        <f t="array" aca="1" ref="D739" ca="1">IFERROR(INDEX('Wkly eq indx data joined'!$A$1:$AJ$1150,MATCH('Wkly eq indx data aligned'!$A739,OFFSET(INDIRECT(ADDRESS(1,MATCH(D$1,'Wkly eq indx data joined'!$1:$1,0),1,1,$A$1)),,,1150,1),0),MATCH(D$1,'Wkly eq indx data joined'!$1:$1,0)+1),D738)</f>
        <v>2115.848</v>
      </c>
      <c r="E739" s="9" cm="1">
        <f t="array" aca="1" ref="E739" ca="1">INDEX('Wkly eq indx data joined'!$A$1:$AJ$1150,MATCH('Wkly eq indx data aligned'!$A739,OFFSET(INDIRECT(ADDRESS(1,MATCH(E$1,'Wkly eq indx data joined'!$1:$1,0),1,1,$A$1)),,,1150,1),0),MATCH(E$1,'Wkly eq indx data joined'!$1:$1,0)+1)</f>
        <v>14054.76</v>
      </c>
      <c r="F739" s="9" cm="1">
        <f t="array" aca="1" ref="F739" ca="1">INDEX('Wkly eq indx data joined'!$A$1:$AJ$1150,MATCH('Wkly eq indx data aligned'!$A739,OFFSET(INDIRECT(ADDRESS(1,MATCH(F$1,'Wkly eq indx data joined'!$1:$1,0),1,1,$A$1)),,,1150,1),0),MATCH(F$1,'Wkly eq indx data joined'!$1:$1,0)+1)</f>
        <v>8417.58</v>
      </c>
      <c r="G739" s="9" cm="1">
        <f t="array" aca="1" ref="G739" ca="1">INDEX('Wkly eq indx data joined'!$A$1:$AJ$1150,MATCH('Wkly eq indx data aligned'!$A739,OFFSET(INDIRECT(ADDRESS(1,MATCH(G$1,'Wkly eq indx data joined'!$1:$1,0),1,1,$A$1)),,,1150,1),0),MATCH(G$1,'Wkly eq indx data joined'!$1:$1,0)+1)</f>
        <v>1838.63</v>
      </c>
      <c r="H739" s="9" cm="1">
        <f t="array" aca="1" ref="H739" ca="1">INDEX('Wkly eq indx data joined'!$A$1:$AJ$1150,MATCH('Wkly eq indx data aligned'!$A739,OFFSET(INDIRECT(ADDRESS(1,MATCH(H$1,'Wkly eq indx data joined'!$1:$1,0),1,1,$A$1)),,,1150,1),0),MATCH(H$1,'Wkly eq indx data joined'!$1:$1,0)+1)</f>
        <v>6663.62</v>
      </c>
      <c r="I739" s="9" cm="1">
        <f t="array" aca="1" ref="I739" ca="1">INDEX('Wkly eq indx data joined'!$A$1:$AJ$1150,MATCH('Wkly eq indx data aligned'!$A739,OFFSET(INDIRECT(ADDRESS(1,MATCH(I$1,'Wkly eq indx data joined'!$1:$1,0),1,1,$A$1)),,,1150,1),0),MATCH(I$1,'Wkly eq indx data joined'!$1:$1,0)+1)</f>
        <v>22298.41</v>
      </c>
      <c r="J739" s="9" cm="1">
        <f t="array" aca="1" ref="J739" ca="1">INDEX('Wkly eq indx data joined'!$A$1:$AJ$1150,MATCH('Wkly eq indx data aligned'!$A739,OFFSET(INDIRECT(ADDRESS(1,MATCH(J$1,'Wkly eq indx data joined'!$1:$1,0),1,1,$A$1)),,,1150,1),0),MATCH(J$1,'Wkly eq indx data joined'!$1:$1,0)+1)</f>
        <v>4340.1400000000003</v>
      </c>
      <c r="K739" s="9" cm="1">
        <f t="array" aca="1" ref="K739" ca="1">INDEX('Wkly eq indx data joined'!$A$1:$AJ$1150,MATCH('Wkly eq indx data aligned'!$A739,OFFSET(INDIRECT(ADDRESS(1,MATCH(K$1,'Wkly eq indx data joined'!$1:$1,0),1,1,$A$1)),,,1150,1),0),MATCH(K$1,'Wkly eq indx data joined'!$1:$1,0)+1)</f>
        <v>9662.4</v>
      </c>
      <c r="L739" s="12" cm="1">
        <f t="array" aca="1" ref="L739" ca="1">INDEX('Wkly eq indx data joined'!$A$1:$AJ$1150,MATCH('Wkly eq indx data aligned'!$A739+2,OFFSET(INDIRECT(ADDRESS(1,MATCH(L$1,'Wkly eq indx data joined'!$1:$1,0),1,1,$A$1)),,,1150,1),0),MATCH(L$1,'Wkly eq indx data joined'!$1:$1,0)+1)</f>
        <v>1940.28</v>
      </c>
      <c r="M739" s="9" cm="1">
        <f t="array" aca="1" ref="M739" ca="1">INDEX('Wkly eq indx data joined'!$A$1:$AJ$1150,MATCH('Wkly eq indx data aligned'!$A739,OFFSET(INDIRECT(ADDRESS(1,MATCH(M$1,'Wkly eq indx data joined'!$1:$1,0),1,1,$A$1)),,,1150,1),0),MATCH(M$1,'Wkly eq indx data joined'!$1:$1,0)+1)</f>
        <v>48201.1</v>
      </c>
      <c r="N739" s="9" cm="1">
        <f t="array" aca="1" ref="N739" ca="1">INDEX('Wkly eq indx data joined'!$A$1:$AJ$1150,MATCH('Wkly eq indx data aligned'!$A739,OFFSET(INDIRECT(ADDRESS(1,MATCH(N$1,'Wkly eq indx data joined'!$1:$1,0),1,1,$A$1)),,,1150,1),0),MATCH(N$1,'Wkly eq indx data joined'!$1:$1,0)+1)</f>
        <v>4929.88</v>
      </c>
      <c r="O739" s="13" cm="1">
        <f t="array" aca="1" ref="O739" ca="1">INDEX('Wkly eq indx data joined'!$A$1:$AJ$1150,MATCH('Wkly eq indx data aligned'!$A739+1,OFFSET(INDIRECT(ADDRESS(1,MATCH(O$1,'Wkly eq indx data joined'!$1:$1,0),1,1,$A$1)),,,1150,1),0),MATCH(O$1,'Wkly eq indx data joined'!$1:$1,0)+1)</f>
        <v>8513.68</v>
      </c>
      <c r="P739" s="12" cm="1">
        <f t="array" aca="1" ref="P739" ca="1">INDEX('Wkly eq indx data joined'!$A$1:$AJ$1150,MATCH('Wkly eq indx data aligned'!$A739+2,OFFSET(INDIRECT(ADDRESS(1,MATCH(P$1,'Wkly eq indx data joined'!$1:$1,0),1,1,$A$1)),,,1150,1),0),MATCH(P$1,'Wkly eq indx data joined'!$1:$1,0)+1)</f>
        <v>6048.35</v>
      </c>
      <c r="Q739" s="9" cm="1">
        <f t="array" aca="1" ref="Q739" ca="1">INDEX('Wkly eq indx data joined'!$A$1:$AJ$1150,MATCH('Wkly eq indx data aligned'!$A739,OFFSET(INDIRECT(ADDRESS(1,MATCH(Q$1,'Wkly eq indx data joined'!$1:$1,0),1,1,$A$1)),,,1150,1),0),MATCH(Q$1,'Wkly eq indx data joined'!$1:$1,0)+1)</f>
        <v>398.95</v>
      </c>
      <c r="R739" s="12" cm="1">
        <f t="array" aca="1" ref="R739" ca="1">INDEX('Wkly eq indx data joined'!$A$1:$AJ$1150,MATCH('Wkly eq indx data aligned'!$A739+2,OFFSET(INDIRECT(ADDRESS(1,MATCH(R$1,'Wkly eq indx data joined'!$1:$1,0),1,1,$A$1)),,,1150,1),0),MATCH(R$1,'Wkly eq indx data joined'!$1:$1,0)+1)</f>
        <v>1496.18</v>
      </c>
      <c r="S739" s="9" cm="1">
        <f t="array" aca="1" ref="S739" ca="1">INDEX('Wkly eq indx data joined'!$A$1:$AJ$1150,MATCH('Wkly eq indx data aligned'!$A739,OFFSET(INDIRECT(ADDRESS(1,MATCH(S$1,'Wkly eq indx data joined'!$1:$1,0),1,1,$A$1)),,,1150,1),0),MATCH(S$1,'Wkly eq indx data joined'!$1:$1,0)+1)</f>
        <v>42093.15</v>
      </c>
    </row>
    <row r="740" spans="1:19" x14ac:dyDescent="0.25">
      <c r="A740" s="4">
        <f t="shared" si="11"/>
        <v>41691</v>
      </c>
      <c r="B740" s="9" cm="1">
        <f t="array" aca="1" ref="B740" ca="1">INDEX('Wkly eq indx data joined'!$A$1:$AJ$1150,MATCH('Wkly eq indx data aligned'!$A740,OFFSET(INDIRECT(ADDRESS(1,MATCH(B$1,'Wkly eq indx data joined'!$1:$1,0),1,1,$A$1)),,,1150,1),0),MATCH(B$1,'Wkly eq indx data joined'!$1:$1,0)+1)</f>
        <v>5438.6959999999999</v>
      </c>
      <c r="C740" s="9" cm="1">
        <f t="array" aca="1" ref="C740" ca="1">INDEX('Wkly eq indx data joined'!$A$1:$AJ$1150,MATCH('Wkly eq indx data aligned'!$A740,OFFSET(INDIRECT(ADDRESS(1,MATCH(C$1,'Wkly eq indx data joined'!$1:$1,0),1,1,$A$1)),,,1150,1),0),MATCH(C$1,'Wkly eq indx data joined'!$1:$1,0)+1)</f>
        <v>14865.67</v>
      </c>
      <c r="D740" s="18" cm="1">
        <f t="array" aca="1" ref="D740" ca="1">IFERROR(INDEX('Wkly eq indx data joined'!$A$1:$AJ$1150,MATCH('Wkly eq indx data aligned'!$A740,OFFSET(INDIRECT(ADDRESS(1,MATCH(D$1,'Wkly eq indx data joined'!$1:$1,0),1,1,$A$1)),,,1150,1),0),MATCH(D$1,'Wkly eq indx data joined'!$1:$1,0)+1),D739)</f>
        <v>2113.6930000000002</v>
      </c>
      <c r="E740" s="9" cm="1">
        <f t="array" aca="1" ref="E740" ca="1">INDEX('Wkly eq indx data joined'!$A$1:$AJ$1150,MATCH('Wkly eq indx data aligned'!$A740,OFFSET(INDIRECT(ADDRESS(1,MATCH(E$1,'Wkly eq indx data joined'!$1:$1,0),1,1,$A$1)),,,1150,1),0),MATCH(E$1,'Wkly eq indx data joined'!$1:$1,0)+1)</f>
        <v>14205.72</v>
      </c>
      <c r="F740" s="9" cm="1">
        <f t="array" aca="1" ref="F740" ca="1">INDEX('Wkly eq indx data joined'!$A$1:$AJ$1150,MATCH('Wkly eq indx data aligned'!$A740,OFFSET(INDIRECT(ADDRESS(1,MATCH(F$1,'Wkly eq indx data joined'!$1:$1,0),1,1,$A$1)),,,1150,1),0),MATCH(F$1,'Wkly eq indx data joined'!$1:$1,0)+1)</f>
        <v>8431.7800000000007</v>
      </c>
      <c r="G740" s="9" cm="1">
        <f t="array" aca="1" ref="G740" ca="1">INDEX('Wkly eq indx data joined'!$A$1:$AJ$1150,MATCH('Wkly eq indx data aligned'!$A740,OFFSET(INDIRECT(ADDRESS(1,MATCH(G$1,'Wkly eq indx data joined'!$1:$1,0),1,1,$A$1)),,,1150,1),0),MATCH(G$1,'Wkly eq indx data joined'!$1:$1,0)+1)</f>
        <v>1836.25</v>
      </c>
      <c r="H740" s="9" cm="1">
        <f t="array" aca="1" ref="H740" ca="1">INDEX('Wkly eq indx data joined'!$A$1:$AJ$1150,MATCH('Wkly eq indx data aligned'!$A740,OFFSET(INDIRECT(ADDRESS(1,MATCH(H$1,'Wkly eq indx data joined'!$1:$1,0),1,1,$A$1)),,,1150,1),0),MATCH(H$1,'Wkly eq indx data joined'!$1:$1,0)+1)</f>
        <v>6838.06</v>
      </c>
      <c r="I740" s="9" cm="1">
        <f t="array" aca="1" ref="I740" ca="1">INDEX('Wkly eq indx data joined'!$A$1:$AJ$1150,MATCH('Wkly eq indx data aligned'!$A740,OFFSET(INDIRECT(ADDRESS(1,MATCH(I$1,'Wkly eq indx data joined'!$1:$1,0),1,1,$A$1)),,,1150,1),0),MATCH(I$1,'Wkly eq indx data joined'!$1:$1,0)+1)</f>
        <v>22568.240000000002</v>
      </c>
      <c r="J740" s="9" cm="1">
        <f t="array" aca="1" ref="J740" ca="1">INDEX('Wkly eq indx data joined'!$A$1:$AJ$1150,MATCH('Wkly eq indx data aligned'!$A740,OFFSET(INDIRECT(ADDRESS(1,MATCH(J$1,'Wkly eq indx data joined'!$1:$1,0),1,1,$A$1)),,,1150,1),0),MATCH(J$1,'Wkly eq indx data joined'!$1:$1,0)+1)</f>
        <v>4381.0600000000004</v>
      </c>
      <c r="K740" s="9" cm="1">
        <f t="array" aca="1" ref="K740" ca="1">INDEX('Wkly eq indx data joined'!$A$1:$AJ$1150,MATCH('Wkly eq indx data aligned'!$A740,OFFSET(INDIRECT(ADDRESS(1,MATCH(K$1,'Wkly eq indx data joined'!$1:$1,0),1,1,$A$1)),,,1150,1),0),MATCH(K$1,'Wkly eq indx data joined'!$1:$1,0)+1)</f>
        <v>9656.9500000000007</v>
      </c>
      <c r="L740" s="12" cm="1">
        <f t="array" aca="1" ref="L740" ca="1">INDEX('Wkly eq indx data joined'!$A$1:$AJ$1150,MATCH('Wkly eq indx data aligned'!$A740+2,OFFSET(INDIRECT(ADDRESS(1,MATCH(L$1,'Wkly eq indx data joined'!$1:$1,0),1,1,$A$1)),,,1150,1),0),MATCH(L$1,'Wkly eq indx data joined'!$1:$1,0)+1)</f>
        <v>1957.83</v>
      </c>
      <c r="M740" s="9" cm="1">
        <f t="array" aca="1" ref="M740" ca="1">INDEX('Wkly eq indx data joined'!$A$1:$AJ$1150,MATCH('Wkly eq indx data aligned'!$A740,OFFSET(INDIRECT(ADDRESS(1,MATCH(M$1,'Wkly eq indx data joined'!$1:$1,0),1,1,$A$1)),,,1150,1),0),MATCH(M$1,'Wkly eq indx data joined'!$1:$1,0)+1)</f>
        <v>47380.2</v>
      </c>
      <c r="N740" s="9" cm="1">
        <f t="array" aca="1" ref="N740" ca="1">INDEX('Wkly eq indx data joined'!$A$1:$AJ$1150,MATCH('Wkly eq indx data aligned'!$A740,OFFSET(INDIRECT(ADDRESS(1,MATCH(N$1,'Wkly eq indx data joined'!$1:$1,0),1,1,$A$1)),,,1150,1),0),MATCH(N$1,'Wkly eq indx data joined'!$1:$1,0)+1)</f>
        <v>5004.8500000000004</v>
      </c>
      <c r="O740" s="13" cm="1">
        <f t="array" aca="1" ref="O740" ca="1">INDEX('Wkly eq indx data joined'!$A$1:$AJ$1150,MATCH('Wkly eq indx data aligned'!$A740+1,OFFSET(INDIRECT(ADDRESS(1,MATCH(O$1,'Wkly eq indx data joined'!$1:$1,0),1,1,$A$1)),,,1150,1),0),MATCH(O$1,'Wkly eq indx data joined'!$1:$1,0)+1)</f>
        <v>8601.86</v>
      </c>
      <c r="P740" s="12" cm="1">
        <f t="array" aca="1" ref="P740" ca="1">INDEX('Wkly eq indx data joined'!$A$1:$AJ$1150,MATCH('Wkly eq indx data aligned'!$A740+2,OFFSET(INDIRECT(ADDRESS(1,MATCH(P$1,'Wkly eq indx data joined'!$1:$1,0),1,1,$A$1)),,,1150,1),0),MATCH(P$1,'Wkly eq indx data joined'!$1:$1,0)+1)</f>
        <v>6155.45</v>
      </c>
      <c r="Q740" s="9" cm="1">
        <f t="array" aca="1" ref="Q740" ca="1">INDEX('Wkly eq indx data joined'!$A$1:$AJ$1150,MATCH('Wkly eq indx data aligned'!$A740,OFFSET(INDIRECT(ADDRESS(1,MATCH(Q$1,'Wkly eq indx data joined'!$1:$1,0),1,1,$A$1)),,,1150,1),0),MATCH(Q$1,'Wkly eq indx data joined'!$1:$1,0)+1)</f>
        <v>400.36</v>
      </c>
      <c r="R740" s="12" cm="1">
        <f t="array" aca="1" ref="R740" ca="1">INDEX('Wkly eq indx data joined'!$A$1:$AJ$1150,MATCH('Wkly eq indx data aligned'!$A740+2,OFFSET(INDIRECT(ADDRESS(1,MATCH(R$1,'Wkly eq indx data joined'!$1:$1,0),1,1,$A$1)),,,1150,1),0),MATCH(R$1,'Wkly eq indx data joined'!$1:$1,0)+1)</f>
        <v>1487.64</v>
      </c>
      <c r="S740" s="9" cm="1">
        <f t="array" aca="1" ref="S740" ca="1">INDEX('Wkly eq indx data joined'!$A$1:$AJ$1150,MATCH('Wkly eq indx data aligned'!$A740,OFFSET(INDIRECT(ADDRESS(1,MATCH(S$1,'Wkly eq indx data joined'!$1:$1,0),1,1,$A$1)),,,1150,1),0),MATCH(S$1,'Wkly eq indx data joined'!$1:$1,0)+1)</f>
        <v>42952.99</v>
      </c>
    </row>
    <row r="741" spans="1:19" x14ac:dyDescent="0.25">
      <c r="A741" s="4">
        <f t="shared" si="11"/>
        <v>41698</v>
      </c>
      <c r="B741" s="9" cm="1">
        <f t="array" aca="1" ref="B741" ca="1">INDEX('Wkly eq indx data joined'!$A$1:$AJ$1150,MATCH('Wkly eq indx data aligned'!$A741,OFFSET(INDIRECT(ADDRESS(1,MATCH(B$1,'Wkly eq indx data joined'!$1:$1,0),1,1,$A$1)),,,1150,1),0),MATCH(B$1,'Wkly eq indx data joined'!$1:$1,0)+1)</f>
        <v>5404.8220000000001</v>
      </c>
      <c r="C741" s="9" cm="1">
        <f t="array" aca="1" ref="C741" ca="1">INDEX('Wkly eq indx data joined'!$A$1:$AJ$1150,MATCH('Wkly eq indx data aligned'!$A741,OFFSET(INDIRECT(ADDRESS(1,MATCH(C$1,'Wkly eq indx data joined'!$1:$1,0),1,1,$A$1)),,,1150,1),0),MATCH(C$1,'Wkly eq indx data joined'!$1:$1,0)+1)</f>
        <v>14841.07</v>
      </c>
      <c r="D741" s="18" cm="1">
        <f t="array" aca="1" ref="D741" ca="1">IFERROR(INDEX('Wkly eq indx data joined'!$A$1:$AJ$1150,MATCH('Wkly eq indx data aligned'!$A741,OFFSET(INDIRECT(ADDRESS(1,MATCH(D$1,'Wkly eq indx data joined'!$1:$1,0),1,1,$A$1)),,,1150,1),0),MATCH(D$1,'Wkly eq indx data joined'!$1:$1,0)+1),D740)</f>
        <v>2056.3020000000001</v>
      </c>
      <c r="E741" s="9" cm="1">
        <f t="array" aca="1" ref="E741" ca="1">INDEX('Wkly eq indx data joined'!$A$1:$AJ$1150,MATCH('Wkly eq indx data aligned'!$A741,OFFSET(INDIRECT(ADDRESS(1,MATCH(E$1,'Wkly eq indx data joined'!$1:$1,0),1,1,$A$1)),,,1150,1),0),MATCH(E$1,'Wkly eq indx data joined'!$1:$1,0)+1)</f>
        <v>14209.59</v>
      </c>
      <c r="F741" s="9" cm="1">
        <f t="array" aca="1" ref="F741" ca="1">INDEX('Wkly eq indx data joined'!$A$1:$AJ$1150,MATCH('Wkly eq indx data aligned'!$A741,OFFSET(INDIRECT(ADDRESS(1,MATCH(F$1,'Wkly eq indx data joined'!$1:$1,0),1,1,$A$1)),,,1150,1),0),MATCH(F$1,'Wkly eq indx data joined'!$1:$1,0)+1)</f>
        <v>8475.33</v>
      </c>
      <c r="G741" s="9" cm="1">
        <f t="array" aca="1" ref="G741" ca="1">INDEX('Wkly eq indx data joined'!$A$1:$AJ$1150,MATCH('Wkly eq indx data aligned'!$A741,OFFSET(INDIRECT(ADDRESS(1,MATCH(G$1,'Wkly eq indx data joined'!$1:$1,0),1,1,$A$1)),,,1150,1),0),MATCH(G$1,'Wkly eq indx data joined'!$1:$1,0)+1)</f>
        <v>1859.45</v>
      </c>
      <c r="H741" s="9" cm="1">
        <f t="array" aca="1" ref="H741" ca="1">INDEX('Wkly eq indx data joined'!$A$1:$AJ$1150,MATCH('Wkly eq indx data aligned'!$A741,OFFSET(INDIRECT(ADDRESS(1,MATCH(H$1,'Wkly eq indx data joined'!$1:$1,0),1,1,$A$1)),,,1150,1),0),MATCH(H$1,'Wkly eq indx data joined'!$1:$1,0)+1)</f>
        <v>6809.7</v>
      </c>
      <c r="I741" s="9" cm="1">
        <f t="array" aca="1" ref="I741" ca="1">INDEX('Wkly eq indx data joined'!$A$1:$AJ$1150,MATCH('Wkly eq indx data aligned'!$A741,OFFSET(INDIRECT(ADDRESS(1,MATCH(I$1,'Wkly eq indx data joined'!$1:$1,0),1,1,$A$1)),,,1150,1),0),MATCH(I$1,'Wkly eq indx data joined'!$1:$1,0)+1)</f>
        <v>22836.959999999999</v>
      </c>
      <c r="J741" s="9" cm="1">
        <f t="array" aca="1" ref="J741" ca="1">INDEX('Wkly eq indx data joined'!$A$1:$AJ$1150,MATCH('Wkly eq indx data aligned'!$A741,OFFSET(INDIRECT(ADDRESS(1,MATCH(J$1,'Wkly eq indx data joined'!$1:$1,0),1,1,$A$1)),,,1150,1),0),MATCH(J$1,'Wkly eq indx data joined'!$1:$1,0)+1)</f>
        <v>4408.08</v>
      </c>
      <c r="K741" s="9" cm="1">
        <f t="array" aca="1" ref="K741" ca="1">INDEX('Wkly eq indx data joined'!$A$1:$AJ$1150,MATCH('Wkly eq indx data aligned'!$A741,OFFSET(INDIRECT(ADDRESS(1,MATCH(K$1,'Wkly eq indx data joined'!$1:$1,0),1,1,$A$1)),,,1150,1),0),MATCH(K$1,'Wkly eq indx data joined'!$1:$1,0)+1)</f>
        <v>9692.08</v>
      </c>
      <c r="L741" s="12" cm="1">
        <f t="array" aca="1" ref="L741" ca="1">INDEX('Wkly eq indx data joined'!$A$1:$AJ$1150,MATCH('Wkly eq indx data aligned'!$A741+2,OFFSET(INDIRECT(ADDRESS(1,MATCH(L$1,'Wkly eq indx data joined'!$1:$1,0),1,1,$A$1)),,,1150,1),0),MATCH(L$1,'Wkly eq indx data joined'!$1:$1,0)+1)</f>
        <v>1979.99</v>
      </c>
      <c r="M741" s="9" cm="1">
        <f t="array" aca="1" ref="M741" ca="1">INDEX('Wkly eq indx data joined'!$A$1:$AJ$1150,MATCH('Wkly eq indx data aligned'!$A741,OFFSET(INDIRECT(ADDRESS(1,MATCH(M$1,'Wkly eq indx data joined'!$1:$1,0),1,1,$A$1)),,,1150,1),0),MATCH(M$1,'Wkly eq indx data joined'!$1:$1,0)+1)</f>
        <v>47094.400000000001</v>
      </c>
      <c r="N741" s="9" cm="1">
        <f t="array" aca="1" ref="N741" ca="1">INDEX('Wkly eq indx data joined'!$A$1:$AJ$1150,MATCH('Wkly eq indx data aligned'!$A741,OFFSET(INDIRECT(ADDRESS(1,MATCH(N$1,'Wkly eq indx data joined'!$1:$1,0),1,1,$A$1)),,,1150,1),0),MATCH(N$1,'Wkly eq indx data joined'!$1:$1,0)+1)</f>
        <v>5195.97</v>
      </c>
      <c r="O741" s="13" cm="1">
        <f t="array" aca="1" ref="O741" ca="1">INDEX('Wkly eq indx data joined'!$A$1:$AJ$1150,MATCH('Wkly eq indx data aligned'!$A741+1,OFFSET(INDIRECT(ADDRESS(1,MATCH(O$1,'Wkly eq indx data joined'!$1:$1,0),1,1,$A$1)),,,1150,1),0),MATCH(O$1,'Wkly eq indx data joined'!$1:$1,0)+1)</f>
        <v>8639.58</v>
      </c>
      <c r="P741" s="12" cm="1">
        <f t="array" aca="1" ref="P741" ca="1">INDEX('Wkly eq indx data joined'!$A$1:$AJ$1150,MATCH('Wkly eq indx data aligned'!$A741+2,OFFSET(INDIRECT(ADDRESS(1,MATCH(P$1,'Wkly eq indx data joined'!$1:$1,0),1,1,$A$1)),,,1150,1),0),MATCH(P$1,'Wkly eq indx data joined'!$1:$1,0)+1)</f>
        <v>6276.95</v>
      </c>
      <c r="Q741" s="9" cm="1">
        <f t="array" aca="1" ref="Q741" ca="1">INDEX('Wkly eq indx data joined'!$A$1:$AJ$1150,MATCH('Wkly eq indx data aligned'!$A741,OFFSET(INDIRECT(ADDRESS(1,MATCH(Q$1,'Wkly eq indx data joined'!$1:$1,0),1,1,$A$1)),,,1150,1),0),MATCH(Q$1,'Wkly eq indx data joined'!$1:$1,0)+1)</f>
        <v>398.54</v>
      </c>
      <c r="R741" s="12" cm="1">
        <f t="array" aca="1" ref="R741" ca="1">INDEX('Wkly eq indx data joined'!$A$1:$AJ$1150,MATCH('Wkly eq indx data aligned'!$A741+2,OFFSET(INDIRECT(ADDRESS(1,MATCH(R$1,'Wkly eq indx data joined'!$1:$1,0),1,1,$A$1)),,,1150,1),0),MATCH(R$1,'Wkly eq indx data joined'!$1:$1,0)+1)</f>
        <v>1444.71</v>
      </c>
      <c r="S741" s="9" cm="1">
        <f t="array" aca="1" ref="S741" ca="1">INDEX('Wkly eq indx data joined'!$A$1:$AJ$1150,MATCH('Wkly eq indx data aligned'!$A741,OFFSET(INDIRECT(ADDRESS(1,MATCH(S$1,'Wkly eq indx data joined'!$1:$1,0),1,1,$A$1)),,,1150,1),0),MATCH(S$1,'Wkly eq indx data joined'!$1:$1,0)+1)</f>
        <v>42771.61</v>
      </c>
    </row>
    <row r="742" spans="1:19" x14ac:dyDescent="0.25">
      <c r="A742" s="4">
        <f t="shared" si="11"/>
        <v>41705</v>
      </c>
      <c r="B742" s="9" cm="1">
        <f t="array" aca="1" ref="B742" ca="1">INDEX('Wkly eq indx data joined'!$A$1:$AJ$1150,MATCH('Wkly eq indx data aligned'!$A742,OFFSET(INDIRECT(ADDRESS(1,MATCH(B$1,'Wkly eq indx data joined'!$1:$1,0),1,1,$A$1)),,,1150,1),0),MATCH(B$1,'Wkly eq indx data joined'!$1:$1,0)+1)</f>
        <v>5462.3090000000002</v>
      </c>
      <c r="C742" s="9" cm="1">
        <f t="array" aca="1" ref="C742" ca="1">INDEX('Wkly eq indx data joined'!$A$1:$AJ$1150,MATCH('Wkly eq indx data aligned'!$A742,OFFSET(INDIRECT(ADDRESS(1,MATCH(C$1,'Wkly eq indx data joined'!$1:$1,0),1,1,$A$1)),,,1150,1),0),MATCH(C$1,'Wkly eq indx data joined'!$1:$1,0)+1)</f>
        <v>15274.07</v>
      </c>
      <c r="D742" s="18" cm="1">
        <f t="array" aca="1" ref="D742" ca="1">IFERROR(INDEX('Wkly eq indx data joined'!$A$1:$AJ$1150,MATCH('Wkly eq indx data aligned'!$A742,OFFSET(INDIRECT(ADDRESS(1,MATCH(D$1,'Wkly eq indx data joined'!$1:$1,0),1,1,$A$1)),,,1150,1),0),MATCH(D$1,'Wkly eq indx data joined'!$1:$1,0)+1),D741)</f>
        <v>2057.9079999999999</v>
      </c>
      <c r="E742" s="9" cm="1">
        <f t="array" aca="1" ref="E742" ca="1">INDEX('Wkly eq indx data joined'!$A$1:$AJ$1150,MATCH('Wkly eq indx data aligned'!$A742,OFFSET(INDIRECT(ADDRESS(1,MATCH(E$1,'Wkly eq indx data joined'!$1:$1,0),1,1,$A$1)),,,1150,1),0),MATCH(E$1,'Wkly eq indx data joined'!$1:$1,0)+1)</f>
        <v>14299.08</v>
      </c>
      <c r="F742" s="9" cm="1">
        <f t="array" aca="1" ref="F742" ca="1">INDEX('Wkly eq indx data joined'!$A$1:$AJ$1150,MATCH('Wkly eq indx data aligned'!$A742,OFFSET(INDIRECT(ADDRESS(1,MATCH(F$1,'Wkly eq indx data joined'!$1:$1,0),1,1,$A$1)),,,1150,1),0),MATCH(F$1,'Wkly eq indx data joined'!$1:$1,0)+1)</f>
        <v>8378.58</v>
      </c>
      <c r="G742" s="9" cm="1">
        <f t="array" aca="1" ref="G742" ca="1">INDEX('Wkly eq indx data joined'!$A$1:$AJ$1150,MATCH('Wkly eq indx data aligned'!$A742,OFFSET(INDIRECT(ADDRESS(1,MATCH(G$1,'Wkly eq indx data joined'!$1:$1,0),1,1,$A$1)),,,1150,1),0),MATCH(G$1,'Wkly eq indx data joined'!$1:$1,0)+1)</f>
        <v>1878.04</v>
      </c>
      <c r="H742" s="9" cm="1">
        <f t="array" aca="1" ref="H742" ca="1">INDEX('Wkly eq indx data joined'!$A$1:$AJ$1150,MATCH('Wkly eq indx data aligned'!$A742,OFFSET(INDIRECT(ADDRESS(1,MATCH(H$1,'Wkly eq indx data joined'!$1:$1,0),1,1,$A$1)),,,1150,1),0),MATCH(H$1,'Wkly eq indx data joined'!$1:$1,0)+1)</f>
        <v>6712.67</v>
      </c>
      <c r="I742" s="9" cm="1">
        <f t="array" aca="1" ref="I742" ca="1">INDEX('Wkly eq indx data joined'!$A$1:$AJ$1150,MATCH('Wkly eq indx data aligned'!$A742,OFFSET(INDIRECT(ADDRESS(1,MATCH(I$1,'Wkly eq indx data joined'!$1:$1,0),1,1,$A$1)),,,1150,1),0),MATCH(I$1,'Wkly eq indx data joined'!$1:$1,0)+1)</f>
        <v>22660.49</v>
      </c>
      <c r="J742" s="9" cm="1">
        <f t="array" aca="1" ref="J742" ca="1">INDEX('Wkly eq indx data joined'!$A$1:$AJ$1150,MATCH('Wkly eq indx data aligned'!$A742,OFFSET(INDIRECT(ADDRESS(1,MATCH(J$1,'Wkly eq indx data joined'!$1:$1,0),1,1,$A$1)),,,1150,1),0),MATCH(J$1,'Wkly eq indx data joined'!$1:$1,0)+1)</f>
        <v>4366.42</v>
      </c>
      <c r="K742" s="9" cm="1">
        <f t="array" aca="1" ref="K742" ca="1">INDEX('Wkly eq indx data joined'!$A$1:$AJ$1150,MATCH('Wkly eq indx data aligned'!$A742,OFFSET(INDIRECT(ADDRESS(1,MATCH(K$1,'Wkly eq indx data joined'!$1:$1,0),1,1,$A$1)),,,1150,1),0),MATCH(K$1,'Wkly eq indx data joined'!$1:$1,0)+1)</f>
        <v>9350.75</v>
      </c>
      <c r="L742" s="12" cm="1">
        <f t="array" aca="1" ref="L742" ca="1">INDEX('Wkly eq indx data joined'!$A$1:$AJ$1150,MATCH('Wkly eq indx data aligned'!$A742+2,OFFSET(INDIRECT(ADDRESS(1,MATCH(L$1,'Wkly eq indx data joined'!$1:$1,0),1,1,$A$1)),,,1150,1),0),MATCH(L$1,'Wkly eq indx data joined'!$1:$1,0)+1)</f>
        <v>1974.68</v>
      </c>
      <c r="M742" s="9" cm="1">
        <f t="array" aca="1" ref="M742" ca="1">INDEX('Wkly eq indx data joined'!$A$1:$AJ$1150,MATCH('Wkly eq indx data aligned'!$A742,OFFSET(INDIRECT(ADDRESS(1,MATCH(M$1,'Wkly eq indx data joined'!$1:$1,0),1,1,$A$1)),,,1150,1),0),MATCH(M$1,'Wkly eq indx data joined'!$1:$1,0)+1)</f>
        <v>46244.1</v>
      </c>
      <c r="N742" s="9" cm="1">
        <f t="array" aca="1" ref="N742" ca="1">INDEX('Wkly eq indx data joined'!$A$1:$AJ$1150,MATCH('Wkly eq indx data aligned'!$A742,OFFSET(INDIRECT(ADDRESS(1,MATCH(N$1,'Wkly eq indx data joined'!$1:$1,0),1,1,$A$1)),,,1150,1),0),MATCH(N$1,'Wkly eq indx data joined'!$1:$1,0)+1)</f>
        <v>5051.5600000000004</v>
      </c>
      <c r="O742" s="13" cm="1">
        <f t="array" aca="1" ref="O742" ca="1">INDEX('Wkly eq indx data joined'!$A$1:$AJ$1150,MATCH('Wkly eq indx data aligned'!$A742+1,OFFSET(INDIRECT(ADDRESS(1,MATCH(O$1,'Wkly eq indx data joined'!$1:$1,0),1,1,$A$1)),,,1150,1),0),MATCH(O$1,'Wkly eq indx data joined'!$1:$1,0)+1)</f>
        <v>8713.9599999999991</v>
      </c>
      <c r="P742" s="12" cm="1">
        <f t="array" aca="1" ref="P742" ca="1">INDEX('Wkly eq indx data joined'!$A$1:$AJ$1150,MATCH('Wkly eq indx data aligned'!$A742+2,OFFSET(INDIRECT(ADDRESS(1,MATCH(P$1,'Wkly eq indx data joined'!$1:$1,0),1,1,$A$1)),,,1150,1),0),MATCH(P$1,'Wkly eq indx data joined'!$1:$1,0)+1)</f>
        <v>6526.65</v>
      </c>
      <c r="Q742" s="9" cm="1">
        <f t="array" aca="1" ref="Q742" ca="1">INDEX('Wkly eq indx data joined'!$A$1:$AJ$1150,MATCH('Wkly eq indx data aligned'!$A742,OFFSET(INDIRECT(ADDRESS(1,MATCH(Q$1,'Wkly eq indx data joined'!$1:$1,0),1,1,$A$1)),,,1150,1),0),MATCH(Q$1,'Wkly eq indx data joined'!$1:$1,0)+1)</f>
        <v>396.28</v>
      </c>
      <c r="R742" s="12" cm="1">
        <f t="array" aca="1" ref="R742" ca="1">INDEX('Wkly eq indx data joined'!$A$1:$AJ$1150,MATCH('Wkly eq indx data aligned'!$A742+2,OFFSET(INDIRECT(ADDRESS(1,MATCH(R$1,'Wkly eq indx data joined'!$1:$1,0),1,1,$A$1)),,,1150,1),0),MATCH(R$1,'Wkly eq indx data joined'!$1:$1,0)+1)</f>
        <v>1339.36</v>
      </c>
      <c r="S742" s="9" cm="1">
        <f t="array" aca="1" ref="S742" ca="1">INDEX('Wkly eq indx data joined'!$A$1:$AJ$1150,MATCH('Wkly eq indx data aligned'!$A742,OFFSET(INDIRECT(ADDRESS(1,MATCH(S$1,'Wkly eq indx data joined'!$1:$1,0),1,1,$A$1)),,,1150,1),0),MATCH(S$1,'Wkly eq indx data joined'!$1:$1,0)+1)</f>
        <v>43206.26</v>
      </c>
    </row>
    <row r="743" spans="1:19" x14ac:dyDescent="0.25">
      <c r="A743" s="4">
        <f t="shared" si="11"/>
        <v>41712</v>
      </c>
      <c r="B743" s="9" cm="1">
        <f t="array" aca="1" ref="B743" ca="1">INDEX('Wkly eq indx data joined'!$A$1:$AJ$1150,MATCH('Wkly eq indx data aligned'!$A743,OFFSET(INDIRECT(ADDRESS(1,MATCH(B$1,'Wkly eq indx data joined'!$1:$1,0),1,1,$A$1)),,,1150,1),0),MATCH(B$1,'Wkly eq indx data joined'!$1:$1,0)+1)</f>
        <v>5329.3959999999997</v>
      </c>
      <c r="C743" s="9" cm="1">
        <f t="array" aca="1" ref="C743" ca="1">INDEX('Wkly eq indx data joined'!$A$1:$AJ$1150,MATCH('Wkly eq indx data aligned'!$A743,OFFSET(INDIRECT(ADDRESS(1,MATCH(C$1,'Wkly eq indx data joined'!$1:$1,0),1,1,$A$1)),,,1150,1),0),MATCH(C$1,'Wkly eq indx data joined'!$1:$1,0)+1)</f>
        <v>14327.66</v>
      </c>
      <c r="D743" s="18" cm="1">
        <f t="array" aca="1" ref="D743" ca="1">IFERROR(INDEX('Wkly eq indx data joined'!$A$1:$AJ$1150,MATCH('Wkly eq indx data aligned'!$A743,OFFSET(INDIRECT(ADDRESS(1,MATCH(D$1,'Wkly eq indx data joined'!$1:$1,0),1,1,$A$1)),,,1150,1),0),MATCH(D$1,'Wkly eq indx data joined'!$1:$1,0)+1),D742)</f>
        <v>2004.3389999999999</v>
      </c>
      <c r="E743" s="9" cm="1">
        <f t="array" aca="1" ref="E743" ca="1">INDEX('Wkly eq indx data joined'!$A$1:$AJ$1150,MATCH('Wkly eq indx data aligned'!$A743,OFFSET(INDIRECT(ADDRESS(1,MATCH(E$1,'Wkly eq indx data joined'!$1:$1,0),1,1,$A$1)),,,1150,1),0),MATCH(E$1,'Wkly eq indx data joined'!$1:$1,0)+1)</f>
        <v>14227.66</v>
      </c>
      <c r="F743" s="9" cm="1">
        <f t="array" aca="1" ref="F743" ca="1">INDEX('Wkly eq indx data joined'!$A$1:$AJ$1150,MATCH('Wkly eq indx data aligned'!$A743,OFFSET(INDIRECT(ADDRESS(1,MATCH(F$1,'Wkly eq indx data joined'!$1:$1,0),1,1,$A$1)),,,1150,1),0),MATCH(F$1,'Wkly eq indx data joined'!$1:$1,0)+1)</f>
        <v>8114.02</v>
      </c>
      <c r="G743" s="9" cm="1">
        <f t="array" aca="1" ref="G743" ca="1">INDEX('Wkly eq indx data joined'!$A$1:$AJ$1150,MATCH('Wkly eq indx data aligned'!$A743,OFFSET(INDIRECT(ADDRESS(1,MATCH(G$1,'Wkly eq indx data joined'!$1:$1,0),1,1,$A$1)),,,1150,1),0),MATCH(G$1,'Wkly eq indx data joined'!$1:$1,0)+1)</f>
        <v>1841.13</v>
      </c>
      <c r="H743" s="9" cm="1">
        <f t="array" aca="1" ref="H743" ca="1">INDEX('Wkly eq indx data joined'!$A$1:$AJ$1150,MATCH('Wkly eq indx data aligned'!$A743,OFFSET(INDIRECT(ADDRESS(1,MATCH(H$1,'Wkly eq indx data joined'!$1:$1,0),1,1,$A$1)),,,1150,1),0),MATCH(H$1,'Wkly eq indx data joined'!$1:$1,0)+1)</f>
        <v>6527.89</v>
      </c>
      <c r="I743" s="9" cm="1">
        <f t="array" aca="1" ref="I743" ca="1">INDEX('Wkly eq indx data joined'!$A$1:$AJ$1150,MATCH('Wkly eq indx data aligned'!$A743,OFFSET(INDIRECT(ADDRESS(1,MATCH(I$1,'Wkly eq indx data joined'!$1:$1,0),1,1,$A$1)),,,1150,1),0),MATCH(I$1,'Wkly eq indx data joined'!$1:$1,0)+1)</f>
        <v>21539.49</v>
      </c>
      <c r="J743" s="9" cm="1">
        <f t="array" aca="1" ref="J743" ca="1">INDEX('Wkly eq indx data joined'!$A$1:$AJ$1150,MATCH('Wkly eq indx data aligned'!$A743,OFFSET(INDIRECT(ADDRESS(1,MATCH(J$1,'Wkly eq indx data joined'!$1:$1,0),1,1,$A$1)),,,1150,1),0),MATCH(J$1,'Wkly eq indx data joined'!$1:$1,0)+1)</f>
        <v>4216.37</v>
      </c>
      <c r="K743" s="9" cm="1">
        <f t="array" aca="1" ref="K743" ca="1">INDEX('Wkly eq indx data joined'!$A$1:$AJ$1150,MATCH('Wkly eq indx data aligned'!$A743,OFFSET(INDIRECT(ADDRESS(1,MATCH(K$1,'Wkly eq indx data joined'!$1:$1,0),1,1,$A$1)),,,1150,1),0),MATCH(K$1,'Wkly eq indx data joined'!$1:$1,0)+1)</f>
        <v>9056.41</v>
      </c>
      <c r="L743" s="12" cm="1">
        <f t="array" aca="1" ref="L743" ca="1">INDEX('Wkly eq indx data joined'!$A$1:$AJ$1150,MATCH('Wkly eq indx data aligned'!$A743+2,OFFSET(INDIRECT(ADDRESS(1,MATCH(L$1,'Wkly eq indx data joined'!$1:$1,0),1,1,$A$1)),,,1150,1),0),MATCH(L$1,'Wkly eq indx data joined'!$1:$1,0)+1)</f>
        <v>1919.9</v>
      </c>
      <c r="M743" s="9" cm="1">
        <f t="array" aca="1" ref="M743" ca="1">INDEX('Wkly eq indx data joined'!$A$1:$AJ$1150,MATCH('Wkly eq indx data aligned'!$A743,OFFSET(INDIRECT(ADDRESS(1,MATCH(M$1,'Wkly eq indx data joined'!$1:$1,0),1,1,$A$1)),,,1150,1),0),MATCH(M$1,'Wkly eq indx data joined'!$1:$1,0)+1)</f>
        <v>44965.7</v>
      </c>
      <c r="N743" s="9" cm="1">
        <f t="array" aca="1" ref="N743" ca="1">INDEX('Wkly eq indx data joined'!$A$1:$AJ$1150,MATCH('Wkly eq indx data aligned'!$A743,OFFSET(INDIRECT(ADDRESS(1,MATCH(N$1,'Wkly eq indx data joined'!$1:$1,0),1,1,$A$1)),,,1150,1),0),MATCH(N$1,'Wkly eq indx data joined'!$1:$1,0)+1)</f>
        <v>4875.37</v>
      </c>
      <c r="O743" s="13" cm="1">
        <f t="array" aca="1" ref="O743" ca="1">INDEX('Wkly eq indx data joined'!$A$1:$AJ$1150,MATCH('Wkly eq indx data aligned'!$A743+1,OFFSET(INDIRECT(ADDRESS(1,MATCH(O$1,'Wkly eq indx data joined'!$1:$1,0),1,1,$A$1)),,,1150,1),0),MATCH(O$1,'Wkly eq indx data joined'!$1:$1,0)+1)</f>
        <v>8687.6299999999992</v>
      </c>
      <c r="P743" s="12" cm="1">
        <f t="array" aca="1" ref="P743" ca="1">INDEX('Wkly eq indx data joined'!$A$1:$AJ$1150,MATCH('Wkly eq indx data aligned'!$A743+2,OFFSET(INDIRECT(ADDRESS(1,MATCH(P$1,'Wkly eq indx data joined'!$1:$1,0),1,1,$A$1)),,,1150,1),0),MATCH(P$1,'Wkly eq indx data joined'!$1:$1,0)+1)</f>
        <v>6504.2</v>
      </c>
      <c r="Q743" s="9" cm="1">
        <f t="array" aca="1" ref="Q743" ca="1">INDEX('Wkly eq indx data joined'!$A$1:$AJ$1150,MATCH('Wkly eq indx data aligned'!$A743,OFFSET(INDIRECT(ADDRESS(1,MATCH(Q$1,'Wkly eq indx data joined'!$1:$1,0),1,1,$A$1)),,,1150,1),0),MATCH(Q$1,'Wkly eq indx data joined'!$1:$1,0)+1)</f>
        <v>382.65</v>
      </c>
      <c r="R743" s="12" cm="1">
        <f t="array" aca="1" ref="R743" ca="1">INDEX('Wkly eq indx data joined'!$A$1:$AJ$1150,MATCH('Wkly eq indx data aligned'!$A743+2,OFFSET(INDIRECT(ADDRESS(1,MATCH(R$1,'Wkly eq indx data joined'!$1:$1,0),1,1,$A$1)),,,1150,1),0),MATCH(R$1,'Wkly eq indx data joined'!$1:$1,0)+1)</f>
        <v>1237.43</v>
      </c>
      <c r="S743" s="9" cm="1">
        <f t="array" aca="1" ref="S743" ca="1">INDEX('Wkly eq indx data joined'!$A$1:$AJ$1150,MATCH('Wkly eq indx data aligned'!$A743,OFFSET(INDIRECT(ADDRESS(1,MATCH(S$1,'Wkly eq indx data joined'!$1:$1,0),1,1,$A$1)),,,1150,1),0),MATCH(S$1,'Wkly eq indx data joined'!$1:$1,0)+1)</f>
        <v>41761.01</v>
      </c>
    </row>
    <row r="744" spans="1:19" x14ac:dyDescent="0.25">
      <c r="A744" s="4">
        <f t="shared" si="11"/>
        <v>41719</v>
      </c>
      <c r="B744" s="9" cm="1">
        <f t="array" aca="1" ref="B744" ca="1">INDEX('Wkly eq indx data joined'!$A$1:$AJ$1150,MATCH('Wkly eq indx data aligned'!$A744,OFFSET(INDIRECT(ADDRESS(1,MATCH(B$1,'Wkly eq indx data joined'!$1:$1,0),1,1,$A$1)),,,1150,1),0),MATCH(B$1,'Wkly eq indx data joined'!$1:$1,0)+1)</f>
        <v>5338.0829999999996</v>
      </c>
      <c r="C744" s="9" cm="1">
        <f t="array" aca="1" ref="C744" ca="1">INDEX('Wkly eq indx data joined'!$A$1:$AJ$1150,MATCH('Wkly eq indx data aligned'!$A744,OFFSET(INDIRECT(ADDRESS(1,MATCH(C$1,'Wkly eq indx data joined'!$1:$1,0),1,1,$A$1)),,,1150,1),0),MATCH(C$1,'Wkly eq indx data joined'!$1:$1,0)+1)</f>
        <v>14224.23</v>
      </c>
      <c r="D744" s="18" cm="1">
        <f t="array" aca="1" ref="D744" ca="1">IFERROR(INDEX('Wkly eq indx data joined'!$A$1:$AJ$1150,MATCH('Wkly eq indx data aligned'!$A744,OFFSET(INDIRECT(ADDRESS(1,MATCH(D$1,'Wkly eq indx data joined'!$1:$1,0),1,1,$A$1)),,,1150,1),0),MATCH(D$1,'Wkly eq indx data joined'!$1:$1,0)+1),D743)</f>
        <v>2047.6189999999999</v>
      </c>
      <c r="E744" s="9" cm="1">
        <f t="array" aca="1" ref="E744" ca="1">INDEX('Wkly eq indx data joined'!$A$1:$AJ$1150,MATCH('Wkly eq indx data aligned'!$A744,OFFSET(INDIRECT(ADDRESS(1,MATCH(E$1,'Wkly eq indx data joined'!$1:$1,0),1,1,$A$1)),,,1150,1),0),MATCH(E$1,'Wkly eq indx data joined'!$1:$1,0)+1)</f>
        <v>14335.76</v>
      </c>
      <c r="F744" s="9" cm="1">
        <f t="array" aca="1" ref="F744" ca="1">INDEX('Wkly eq indx data joined'!$A$1:$AJ$1150,MATCH('Wkly eq indx data aligned'!$A744,OFFSET(INDIRECT(ADDRESS(1,MATCH(F$1,'Wkly eq indx data joined'!$1:$1,0),1,1,$A$1)),,,1150,1),0),MATCH(F$1,'Wkly eq indx data joined'!$1:$1,0)+1)</f>
        <v>8289.76</v>
      </c>
      <c r="G744" s="9" cm="1">
        <f t="array" aca="1" ref="G744" ca="1">INDEX('Wkly eq indx data joined'!$A$1:$AJ$1150,MATCH('Wkly eq indx data aligned'!$A744,OFFSET(INDIRECT(ADDRESS(1,MATCH(G$1,'Wkly eq indx data joined'!$1:$1,0),1,1,$A$1)),,,1150,1),0),MATCH(G$1,'Wkly eq indx data joined'!$1:$1,0)+1)</f>
        <v>1866.52</v>
      </c>
      <c r="H744" s="9" cm="1">
        <f t="array" aca="1" ref="H744" ca="1">INDEX('Wkly eq indx data joined'!$A$1:$AJ$1150,MATCH('Wkly eq indx data aligned'!$A744,OFFSET(INDIRECT(ADDRESS(1,MATCH(H$1,'Wkly eq indx data joined'!$1:$1,0),1,1,$A$1)),,,1150,1),0),MATCH(H$1,'Wkly eq indx data joined'!$1:$1,0)+1)</f>
        <v>6557.17</v>
      </c>
      <c r="I744" s="9" cm="1">
        <f t="array" aca="1" ref="I744" ca="1">INDEX('Wkly eq indx data joined'!$A$1:$AJ$1150,MATCH('Wkly eq indx data aligned'!$A744,OFFSET(INDIRECT(ADDRESS(1,MATCH(I$1,'Wkly eq indx data joined'!$1:$1,0),1,1,$A$1)),,,1150,1),0),MATCH(I$1,'Wkly eq indx data joined'!$1:$1,0)+1)</f>
        <v>21436.7</v>
      </c>
      <c r="J744" s="9" cm="1">
        <f t="array" aca="1" ref="J744" ca="1">INDEX('Wkly eq indx data joined'!$A$1:$AJ$1150,MATCH('Wkly eq indx data aligned'!$A744,OFFSET(INDIRECT(ADDRESS(1,MATCH(J$1,'Wkly eq indx data joined'!$1:$1,0),1,1,$A$1)),,,1150,1),0),MATCH(J$1,'Wkly eq indx data joined'!$1:$1,0)+1)</f>
        <v>4335.28</v>
      </c>
      <c r="K744" s="9" cm="1">
        <f t="array" aca="1" ref="K744" ca="1">INDEX('Wkly eq indx data joined'!$A$1:$AJ$1150,MATCH('Wkly eq indx data aligned'!$A744,OFFSET(INDIRECT(ADDRESS(1,MATCH(K$1,'Wkly eq indx data joined'!$1:$1,0),1,1,$A$1)),,,1150,1),0),MATCH(K$1,'Wkly eq indx data joined'!$1:$1,0)+1)</f>
        <v>9342.94</v>
      </c>
      <c r="L744" s="12" cm="1">
        <f t="array" aca="1" ref="L744" ca="1">INDEX('Wkly eq indx data joined'!$A$1:$AJ$1150,MATCH('Wkly eq indx data aligned'!$A744+2,OFFSET(INDIRECT(ADDRESS(1,MATCH(L$1,'Wkly eq indx data joined'!$1:$1,0),1,1,$A$1)),,,1150,1),0),MATCH(L$1,'Wkly eq indx data joined'!$1:$1,0)+1)</f>
        <v>1934.94</v>
      </c>
      <c r="M744" s="9" cm="1">
        <f t="array" aca="1" ref="M744" ca="1">INDEX('Wkly eq indx data joined'!$A$1:$AJ$1150,MATCH('Wkly eq indx data aligned'!$A744,OFFSET(INDIRECT(ADDRESS(1,MATCH(M$1,'Wkly eq indx data joined'!$1:$1,0),1,1,$A$1)),,,1150,1),0),MATCH(M$1,'Wkly eq indx data joined'!$1:$1,0)+1)</f>
        <v>47380.9</v>
      </c>
      <c r="N744" s="9" cm="1">
        <f t="array" aca="1" ref="N744" ca="1">INDEX('Wkly eq indx data joined'!$A$1:$AJ$1150,MATCH('Wkly eq indx data aligned'!$A744,OFFSET(INDIRECT(ADDRESS(1,MATCH(N$1,'Wkly eq indx data joined'!$1:$1,0),1,1,$A$1)),,,1150,1),0),MATCH(N$1,'Wkly eq indx data joined'!$1:$1,0)+1)</f>
        <v>4914.87</v>
      </c>
      <c r="O744" s="13" cm="1">
        <f t="array" aca="1" ref="O744" ca="1">INDEX('Wkly eq indx data joined'!$A$1:$AJ$1150,MATCH('Wkly eq indx data aligned'!$A744+1,OFFSET(INDIRECT(ADDRESS(1,MATCH(O$1,'Wkly eq indx data joined'!$1:$1,0),1,1,$A$1)),,,1150,1),0),MATCH(O$1,'Wkly eq indx data joined'!$1:$1,0)+1)</f>
        <v>8577.17</v>
      </c>
      <c r="P744" s="12" cm="1">
        <f t="array" aca="1" ref="P744" ca="1">INDEX('Wkly eq indx data joined'!$A$1:$AJ$1150,MATCH('Wkly eq indx data aligned'!$A744+2,OFFSET(INDIRECT(ADDRESS(1,MATCH(P$1,'Wkly eq indx data joined'!$1:$1,0),1,1,$A$1)),,,1150,1),0),MATCH(P$1,'Wkly eq indx data joined'!$1:$1,0)+1)</f>
        <v>6494.9</v>
      </c>
      <c r="Q744" s="9" cm="1">
        <f t="array" aca="1" ref="Q744" ca="1">INDEX('Wkly eq indx data joined'!$A$1:$AJ$1150,MATCH('Wkly eq indx data aligned'!$A744,OFFSET(INDIRECT(ADDRESS(1,MATCH(Q$1,'Wkly eq indx data joined'!$1:$1,0),1,1,$A$1)),,,1150,1),0),MATCH(Q$1,'Wkly eq indx data joined'!$1:$1,0)+1)</f>
        <v>391.36</v>
      </c>
      <c r="R744" s="12" cm="1">
        <f t="array" aca="1" ref="R744" ca="1">INDEX('Wkly eq indx data joined'!$A$1:$AJ$1150,MATCH('Wkly eq indx data aligned'!$A744+2,OFFSET(INDIRECT(ADDRESS(1,MATCH(R$1,'Wkly eq indx data joined'!$1:$1,0),1,1,$A$1)),,,1150,1),0),MATCH(R$1,'Wkly eq indx data joined'!$1:$1,0)+1)</f>
        <v>1307.3399999999999</v>
      </c>
      <c r="S744" s="9" cm="1">
        <f t="array" aca="1" ref="S744" ca="1">INDEX('Wkly eq indx data joined'!$A$1:$AJ$1150,MATCH('Wkly eq indx data aligned'!$A744,OFFSET(INDIRECT(ADDRESS(1,MATCH(S$1,'Wkly eq indx data joined'!$1:$1,0),1,1,$A$1)),,,1150,1),0),MATCH(S$1,'Wkly eq indx data joined'!$1:$1,0)+1)</f>
        <v>41885.370000000003</v>
      </c>
    </row>
    <row r="745" spans="1:19" x14ac:dyDescent="0.25">
      <c r="A745" s="4">
        <f t="shared" si="11"/>
        <v>41726</v>
      </c>
      <c r="B745" s="9" cm="1">
        <f t="array" aca="1" ref="B745" ca="1">INDEX('Wkly eq indx data joined'!$A$1:$AJ$1150,MATCH('Wkly eq indx data aligned'!$A745,OFFSET(INDIRECT(ADDRESS(1,MATCH(B$1,'Wkly eq indx data joined'!$1:$1,0),1,1,$A$1)),,,1150,1),0),MATCH(B$1,'Wkly eq indx data joined'!$1:$1,0)+1)</f>
        <v>5366.9380000000001</v>
      </c>
      <c r="C745" s="9" cm="1">
        <f t="array" aca="1" ref="C745" ca="1">INDEX('Wkly eq indx data joined'!$A$1:$AJ$1150,MATCH('Wkly eq indx data aligned'!$A745,OFFSET(INDIRECT(ADDRESS(1,MATCH(C$1,'Wkly eq indx data joined'!$1:$1,0),1,1,$A$1)),,,1150,1),0),MATCH(C$1,'Wkly eq indx data joined'!$1:$1,0)+1)</f>
        <v>14696.03</v>
      </c>
      <c r="D745" s="18" cm="1">
        <f t="array" aca="1" ref="D745" ca="1">IFERROR(INDEX('Wkly eq indx data joined'!$A$1:$AJ$1150,MATCH('Wkly eq indx data aligned'!$A745,OFFSET(INDIRECT(ADDRESS(1,MATCH(D$1,'Wkly eq indx data joined'!$1:$1,0),1,1,$A$1)),,,1150,1),0),MATCH(D$1,'Wkly eq indx data joined'!$1:$1,0)+1),D744)</f>
        <v>2041.712</v>
      </c>
      <c r="E745" s="9" cm="1">
        <f t="array" aca="1" ref="E745" ca="1">INDEX('Wkly eq indx data joined'!$A$1:$AJ$1150,MATCH('Wkly eq indx data aligned'!$A745,OFFSET(INDIRECT(ADDRESS(1,MATCH(E$1,'Wkly eq indx data joined'!$1:$1,0),1,1,$A$1)),,,1150,1),0),MATCH(E$1,'Wkly eq indx data joined'!$1:$1,0)+1)</f>
        <v>14260.72</v>
      </c>
      <c r="F745" s="9" cm="1">
        <f t="array" aca="1" ref="F745" ca="1">INDEX('Wkly eq indx data joined'!$A$1:$AJ$1150,MATCH('Wkly eq indx data aligned'!$A745,OFFSET(INDIRECT(ADDRESS(1,MATCH(F$1,'Wkly eq indx data joined'!$1:$1,0),1,1,$A$1)),,,1150,1),0),MATCH(F$1,'Wkly eq indx data joined'!$1:$1,0)+1)</f>
        <v>8373.23</v>
      </c>
      <c r="G745" s="9" cm="1">
        <f t="array" aca="1" ref="G745" ca="1">INDEX('Wkly eq indx data joined'!$A$1:$AJ$1150,MATCH('Wkly eq indx data aligned'!$A745,OFFSET(INDIRECT(ADDRESS(1,MATCH(G$1,'Wkly eq indx data joined'!$1:$1,0),1,1,$A$1)),,,1150,1),0),MATCH(G$1,'Wkly eq indx data joined'!$1:$1,0)+1)</f>
        <v>1857.62</v>
      </c>
      <c r="H745" s="9" cm="1">
        <f t="array" aca="1" ref="H745" ca="1">INDEX('Wkly eq indx data joined'!$A$1:$AJ$1150,MATCH('Wkly eq indx data aligned'!$A745,OFFSET(INDIRECT(ADDRESS(1,MATCH(H$1,'Wkly eq indx data joined'!$1:$1,0),1,1,$A$1)),,,1150,1),0),MATCH(H$1,'Wkly eq indx data joined'!$1:$1,0)+1)</f>
        <v>6615.58</v>
      </c>
      <c r="I745" s="9" cm="1">
        <f t="array" aca="1" ref="I745" ca="1">INDEX('Wkly eq indx data joined'!$A$1:$AJ$1150,MATCH('Wkly eq indx data aligned'!$A745,OFFSET(INDIRECT(ADDRESS(1,MATCH(I$1,'Wkly eq indx data joined'!$1:$1,0),1,1,$A$1)),,,1150,1),0),MATCH(I$1,'Wkly eq indx data joined'!$1:$1,0)+1)</f>
        <v>22065.53</v>
      </c>
      <c r="J745" s="9" cm="1">
        <f t="array" aca="1" ref="J745" ca="1">INDEX('Wkly eq indx data joined'!$A$1:$AJ$1150,MATCH('Wkly eq indx data aligned'!$A745,OFFSET(INDIRECT(ADDRESS(1,MATCH(J$1,'Wkly eq indx data joined'!$1:$1,0),1,1,$A$1)),,,1150,1),0),MATCH(J$1,'Wkly eq indx data joined'!$1:$1,0)+1)</f>
        <v>4411.26</v>
      </c>
      <c r="K745" s="9" cm="1">
        <f t="array" aca="1" ref="K745" ca="1">INDEX('Wkly eq indx data joined'!$A$1:$AJ$1150,MATCH('Wkly eq indx data aligned'!$A745,OFFSET(INDIRECT(ADDRESS(1,MATCH(K$1,'Wkly eq indx data joined'!$1:$1,0),1,1,$A$1)),,,1150,1),0),MATCH(K$1,'Wkly eq indx data joined'!$1:$1,0)+1)</f>
        <v>9587.19</v>
      </c>
      <c r="L745" s="12" cm="1">
        <f t="array" aca="1" ref="L745" ca="1">INDEX('Wkly eq indx data joined'!$A$1:$AJ$1150,MATCH('Wkly eq indx data aligned'!$A745+2,OFFSET(INDIRECT(ADDRESS(1,MATCH(L$1,'Wkly eq indx data joined'!$1:$1,0),1,1,$A$1)),,,1150,1),0),MATCH(L$1,'Wkly eq indx data joined'!$1:$1,0)+1)</f>
        <v>1981</v>
      </c>
      <c r="M745" s="9" cm="1">
        <f t="array" aca="1" ref="M745" ca="1">INDEX('Wkly eq indx data joined'!$A$1:$AJ$1150,MATCH('Wkly eq indx data aligned'!$A745,OFFSET(INDIRECT(ADDRESS(1,MATCH(M$1,'Wkly eq indx data joined'!$1:$1,0),1,1,$A$1)),,,1150,1),0),MATCH(M$1,'Wkly eq indx data joined'!$1:$1,0)+1)</f>
        <v>49768.1</v>
      </c>
      <c r="N745" s="9" cm="1">
        <f t="array" aca="1" ref="N745" ca="1">INDEX('Wkly eq indx data joined'!$A$1:$AJ$1150,MATCH('Wkly eq indx data aligned'!$A745,OFFSET(INDIRECT(ADDRESS(1,MATCH(N$1,'Wkly eq indx data joined'!$1:$1,0),1,1,$A$1)),,,1150,1),0),MATCH(N$1,'Wkly eq indx data joined'!$1:$1,0)+1)</f>
        <v>4990.99</v>
      </c>
      <c r="O745" s="13" cm="1">
        <f t="array" aca="1" ref="O745" ca="1">INDEX('Wkly eq indx data joined'!$A$1:$AJ$1150,MATCH('Wkly eq indx data aligned'!$A745+1,OFFSET(INDIRECT(ADDRESS(1,MATCH(O$1,'Wkly eq indx data joined'!$1:$1,0),1,1,$A$1)),,,1150,1),0),MATCH(O$1,'Wkly eq indx data joined'!$1:$1,0)+1)</f>
        <v>8774.64</v>
      </c>
      <c r="P745" s="12" cm="1">
        <f t="array" aca="1" ref="P745" ca="1">INDEX('Wkly eq indx data joined'!$A$1:$AJ$1150,MATCH('Wkly eq indx data aligned'!$A745+2,OFFSET(INDIRECT(ADDRESS(1,MATCH(P$1,'Wkly eq indx data joined'!$1:$1,0),1,1,$A$1)),,,1150,1),0),MATCH(P$1,'Wkly eq indx data joined'!$1:$1,0)+1)</f>
        <v>6695.9</v>
      </c>
      <c r="Q745" s="9" cm="1">
        <f t="array" aca="1" ref="Q745" ca="1">INDEX('Wkly eq indx data joined'!$A$1:$AJ$1150,MATCH('Wkly eq indx data aligned'!$A745,OFFSET(INDIRECT(ADDRESS(1,MATCH(Q$1,'Wkly eq indx data joined'!$1:$1,0),1,1,$A$1)),,,1150,1),0),MATCH(Q$1,'Wkly eq indx data joined'!$1:$1,0)+1)</f>
        <v>401.79</v>
      </c>
      <c r="R745" s="12" cm="1">
        <f t="array" aca="1" ref="R745" ca="1">INDEX('Wkly eq indx data joined'!$A$1:$AJ$1150,MATCH('Wkly eq indx data aligned'!$A745+2,OFFSET(INDIRECT(ADDRESS(1,MATCH(R$1,'Wkly eq indx data joined'!$1:$1,0),1,1,$A$1)),,,1150,1),0),MATCH(R$1,'Wkly eq indx data joined'!$1:$1,0)+1)</f>
        <v>1344.12</v>
      </c>
      <c r="S745" s="9" cm="1">
        <f t="array" aca="1" ref="S745" ca="1">INDEX('Wkly eq indx data joined'!$A$1:$AJ$1150,MATCH('Wkly eq indx data aligned'!$A745,OFFSET(INDIRECT(ADDRESS(1,MATCH(S$1,'Wkly eq indx data joined'!$1:$1,0),1,1,$A$1)),,,1150,1),0),MATCH(S$1,'Wkly eq indx data joined'!$1:$1,0)+1)</f>
        <v>43167.6</v>
      </c>
    </row>
    <row r="746" spans="1:19" x14ac:dyDescent="0.25">
      <c r="A746" s="4">
        <f t="shared" si="11"/>
        <v>41733</v>
      </c>
      <c r="B746" s="9" cm="1">
        <f t="array" aca="1" ref="B746" ca="1">INDEX('Wkly eq indx data joined'!$A$1:$AJ$1150,MATCH('Wkly eq indx data aligned'!$A746,OFFSET(INDIRECT(ADDRESS(1,MATCH(B$1,'Wkly eq indx data joined'!$1:$1,0),1,1,$A$1)),,,1150,1),0),MATCH(B$1,'Wkly eq indx data joined'!$1:$1,0)+1)</f>
        <v>5422.83</v>
      </c>
      <c r="C746" s="9" cm="1">
        <f t="array" aca="1" ref="C746" ca="1">INDEX('Wkly eq indx data joined'!$A$1:$AJ$1150,MATCH('Wkly eq indx data aligned'!$A746,OFFSET(INDIRECT(ADDRESS(1,MATCH(C$1,'Wkly eq indx data joined'!$1:$1,0),1,1,$A$1)),,,1150,1),0),MATCH(C$1,'Wkly eq indx data joined'!$1:$1,0)+1)</f>
        <v>15063.77</v>
      </c>
      <c r="D746" s="18" cm="1">
        <f t="array" aca="1" ref="D746" ca="1">IFERROR(INDEX('Wkly eq indx data joined'!$A$1:$AJ$1150,MATCH('Wkly eq indx data aligned'!$A746,OFFSET(INDIRECT(ADDRESS(1,MATCH(D$1,'Wkly eq indx data joined'!$1:$1,0),1,1,$A$1)),,,1150,1),0),MATCH(D$1,'Wkly eq indx data joined'!$1:$1,0)+1),D745)</f>
        <v>2058.8310000000001</v>
      </c>
      <c r="E746" s="9" cm="1">
        <f t="array" aca="1" ref="E746" ca="1">INDEX('Wkly eq indx data joined'!$A$1:$AJ$1150,MATCH('Wkly eq indx data aligned'!$A746,OFFSET(INDIRECT(ADDRESS(1,MATCH(E$1,'Wkly eq indx data joined'!$1:$1,0),1,1,$A$1)),,,1150,1),0),MATCH(E$1,'Wkly eq indx data joined'!$1:$1,0)+1)</f>
        <v>14393.1</v>
      </c>
      <c r="F746" s="9" cm="1">
        <f t="array" aca="1" ref="F746" ca="1">INDEX('Wkly eq indx data joined'!$A$1:$AJ$1150,MATCH('Wkly eq indx data aligned'!$A746,OFFSET(INDIRECT(ADDRESS(1,MATCH(F$1,'Wkly eq indx data joined'!$1:$1,0),1,1,$A$1)),,,1150,1),0),MATCH(F$1,'Wkly eq indx data joined'!$1:$1,0)+1)</f>
        <v>8503</v>
      </c>
      <c r="G746" s="9" cm="1">
        <f t="array" aca="1" ref="G746" ca="1">INDEX('Wkly eq indx data joined'!$A$1:$AJ$1150,MATCH('Wkly eq indx data aligned'!$A746,OFFSET(INDIRECT(ADDRESS(1,MATCH(G$1,'Wkly eq indx data joined'!$1:$1,0),1,1,$A$1)),,,1150,1),0),MATCH(G$1,'Wkly eq indx data joined'!$1:$1,0)+1)</f>
        <v>1865.09</v>
      </c>
      <c r="H746" s="9" cm="1">
        <f t="array" aca="1" ref="H746" ca="1">INDEX('Wkly eq indx data joined'!$A$1:$AJ$1150,MATCH('Wkly eq indx data aligned'!$A746,OFFSET(INDIRECT(ADDRESS(1,MATCH(H$1,'Wkly eq indx data joined'!$1:$1,0),1,1,$A$1)),,,1150,1),0),MATCH(H$1,'Wkly eq indx data joined'!$1:$1,0)+1)</f>
        <v>6695.55</v>
      </c>
      <c r="I746" s="9" cm="1">
        <f t="array" aca="1" ref="I746" ca="1">INDEX('Wkly eq indx data joined'!$A$1:$AJ$1150,MATCH('Wkly eq indx data aligned'!$A746,OFFSET(INDIRECT(ADDRESS(1,MATCH(I$1,'Wkly eq indx data joined'!$1:$1,0),1,1,$A$1)),,,1150,1),0),MATCH(I$1,'Wkly eq indx data joined'!$1:$1,0)+1)</f>
        <v>22510.080000000002</v>
      </c>
      <c r="J746" s="9" cm="1">
        <f t="array" aca="1" ref="J746" ca="1">INDEX('Wkly eq indx data joined'!$A$1:$AJ$1150,MATCH('Wkly eq indx data aligned'!$A746,OFFSET(INDIRECT(ADDRESS(1,MATCH(J$1,'Wkly eq indx data joined'!$1:$1,0),1,1,$A$1)),,,1150,1),0),MATCH(J$1,'Wkly eq indx data joined'!$1:$1,0)+1)</f>
        <v>4484.55</v>
      </c>
      <c r="K746" s="9" cm="1">
        <f t="array" aca="1" ref="K746" ca="1">INDEX('Wkly eq indx data joined'!$A$1:$AJ$1150,MATCH('Wkly eq indx data aligned'!$A746,OFFSET(INDIRECT(ADDRESS(1,MATCH(K$1,'Wkly eq indx data joined'!$1:$1,0),1,1,$A$1)),,,1150,1),0),MATCH(K$1,'Wkly eq indx data joined'!$1:$1,0)+1)</f>
        <v>9695.77</v>
      </c>
      <c r="L746" s="12" cm="1">
        <f t="array" aca="1" ref="L746" ca="1">INDEX('Wkly eq indx data joined'!$A$1:$AJ$1150,MATCH('Wkly eq indx data aligned'!$A746+2,OFFSET(INDIRECT(ADDRESS(1,MATCH(L$1,'Wkly eq indx data joined'!$1:$1,0),1,1,$A$1)),,,1150,1),0),MATCH(L$1,'Wkly eq indx data joined'!$1:$1,0)+1)</f>
        <v>1988.09</v>
      </c>
      <c r="M746" s="9" cm="1">
        <f t="array" aca="1" ref="M746" ca="1">INDEX('Wkly eq indx data joined'!$A$1:$AJ$1150,MATCH('Wkly eq indx data aligned'!$A746,OFFSET(INDIRECT(ADDRESS(1,MATCH(M$1,'Wkly eq indx data joined'!$1:$1,0),1,1,$A$1)),,,1150,1),0),MATCH(M$1,'Wkly eq indx data joined'!$1:$1,0)+1)</f>
        <v>51081.8</v>
      </c>
      <c r="N746" s="9" cm="1">
        <f t="array" aca="1" ref="N746" ca="1">INDEX('Wkly eq indx data joined'!$A$1:$AJ$1150,MATCH('Wkly eq indx data aligned'!$A746,OFFSET(INDIRECT(ADDRESS(1,MATCH(N$1,'Wkly eq indx data joined'!$1:$1,0),1,1,$A$1)),,,1150,1),0),MATCH(N$1,'Wkly eq indx data joined'!$1:$1,0)+1)</f>
        <v>5116.33</v>
      </c>
      <c r="O746" s="13" cm="1">
        <f t="array" aca="1" ref="O746" ca="1">INDEX('Wkly eq indx data joined'!$A$1:$AJ$1150,MATCH('Wkly eq indx data aligned'!$A746+1,OFFSET(INDIRECT(ADDRESS(1,MATCH(O$1,'Wkly eq indx data joined'!$1:$1,0),1,1,$A$1)),,,1150,1),0),MATCH(O$1,'Wkly eq indx data joined'!$1:$1,0)+1)</f>
        <v>8888.5400000000009</v>
      </c>
      <c r="P746" s="12" cm="1">
        <f t="array" aca="1" ref="P746" ca="1">INDEX('Wkly eq indx data joined'!$A$1:$AJ$1150,MATCH('Wkly eq indx data aligned'!$A746+2,OFFSET(INDIRECT(ADDRESS(1,MATCH(P$1,'Wkly eq indx data joined'!$1:$1,0),1,1,$A$1)),,,1150,1),0),MATCH(P$1,'Wkly eq indx data joined'!$1:$1,0)+1)</f>
        <v>6694.35</v>
      </c>
      <c r="Q746" s="9" cm="1">
        <f t="array" aca="1" ref="Q746" ca="1">INDEX('Wkly eq indx data joined'!$A$1:$AJ$1150,MATCH('Wkly eq indx data aligned'!$A746,OFFSET(INDIRECT(ADDRESS(1,MATCH(Q$1,'Wkly eq indx data joined'!$1:$1,0),1,1,$A$1)),,,1150,1),0),MATCH(Q$1,'Wkly eq indx data joined'!$1:$1,0)+1)</f>
        <v>407.46</v>
      </c>
      <c r="R746" s="12" cm="1">
        <f t="array" aca="1" ref="R746" ca="1">INDEX('Wkly eq indx data joined'!$A$1:$AJ$1150,MATCH('Wkly eq indx data aligned'!$A746+2,OFFSET(INDIRECT(ADDRESS(1,MATCH(R$1,'Wkly eq indx data joined'!$1:$1,0),1,1,$A$1)),,,1150,1),0),MATCH(R$1,'Wkly eq indx data joined'!$1:$1,0)+1)</f>
        <v>1382.41</v>
      </c>
      <c r="S746" s="9" cm="1">
        <f t="array" aca="1" ref="S746" ca="1">INDEX('Wkly eq indx data joined'!$A$1:$AJ$1150,MATCH('Wkly eq indx data aligned'!$A746,OFFSET(INDIRECT(ADDRESS(1,MATCH(S$1,'Wkly eq indx data joined'!$1:$1,0),1,1,$A$1)),,,1150,1),0),MATCH(S$1,'Wkly eq indx data joined'!$1:$1,0)+1)</f>
        <v>43537.43</v>
      </c>
    </row>
    <row r="747" spans="1:19" x14ac:dyDescent="0.25">
      <c r="A747" s="4">
        <f t="shared" si="11"/>
        <v>41740</v>
      </c>
      <c r="B747" s="9" cm="1">
        <f t="array" aca="1" ref="B747" ca="1">INDEX('Wkly eq indx data joined'!$A$1:$AJ$1150,MATCH('Wkly eq indx data aligned'!$A747,OFFSET(INDIRECT(ADDRESS(1,MATCH(B$1,'Wkly eq indx data joined'!$1:$1,0),1,1,$A$1)),,,1150,1),0),MATCH(B$1,'Wkly eq indx data joined'!$1:$1,0)+1)</f>
        <v>5428.6490000000003</v>
      </c>
      <c r="C747" s="9" cm="1">
        <f t="array" aca="1" ref="C747" ca="1">INDEX('Wkly eq indx data joined'!$A$1:$AJ$1150,MATCH('Wkly eq indx data aligned'!$A747,OFFSET(INDIRECT(ADDRESS(1,MATCH(C$1,'Wkly eq indx data joined'!$1:$1,0),1,1,$A$1)),,,1150,1),0),MATCH(C$1,'Wkly eq indx data joined'!$1:$1,0)+1)</f>
        <v>13960.05</v>
      </c>
      <c r="D747" s="18" cm="1">
        <f t="array" aca="1" ref="D747" ca="1">IFERROR(INDEX('Wkly eq indx data joined'!$A$1:$AJ$1150,MATCH('Wkly eq indx data aligned'!$A747,OFFSET(INDIRECT(ADDRESS(1,MATCH(D$1,'Wkly eq indx data joined'!$1:$1,0),1,1,$A$1)),,,1150,1),0),MATCH(D$1,'Wkly eq indx data joined'!$1:$1,0)+1),D746)</f>
        <v>2130.5419999999999</v>
      </c>
      <c r="E747" s="9" cm="1">
        <f t="array" aca="1" ref="E747" ca="1">INDEX('Wkly eq indx data joined'!$A$1:$AJ$1150,MATCH('Wkly eq indx data aligned'!$A747,OFFSET(INDIRECT(ADDRESS(1,MATCH(E$1,'Wkly eq indx data joined'!$1:$1,0),1,1,$A$1)),,,1150,1),0),MATCH(E$1,'Wkly eq indx data joined'!$1:$1,0)+1)</f>
        <v>14257.69</v>
      </c>
      <c r="F747" s="9" cm="1">
        <f t="array" aca="1" ref="F747" ca="1">INDEX('Wkly eq indx data joined'!$A$1:$AJ$1150,MATCH('Wkly eq indx data aligned'!$A747,OFFSET(INDIRECT(ADDRESS(1,MATCH(F$1,'Wkly eq indx data joined'!$1:$1,0),1,1,$A$1)),,,1150,1),0),MATCH(F$1,'Wkly eq indx data joined'!$1:$1,0)+1)</f>
        <v>8298.82</v>
      </c>
      <c r="G747" s="9" cm="1">
        <f t="array" aca="1" ref="G747" ca="1">INDEX('Wkly eq indx data joined'!$A$1:$AJ$1150,MATCH('Wkly eq indx data aligned'!$A747,OFFSET(INDIRECT(ADDRESS(1,MATCH(G$1,'Wkly eq indx data joined'!$1:$1,0),1,1,$A$1)),,,1150,1),0),MATCH(G$1,'Wkly eq indx data joined'!$1:$1,0)+1)</f>
        <v>1815.69</v>
      </c>
      <c r="H747" s="9" cm="1">
        <f t="array" aca="1" ref="H747" ca="1">INDEX('Wkly eq indx data joined'!$A$1:$AJ$1150,MATCH('Wkly eq indx data aligned'!$A747,OFFSET(INDIRECT(ADDRESS(1,MATCH(H$1,'Wkly eq indx data joined'!$1:$1,0),1,1,$A$1)),,,1150,1),0),MATCH(H$1,'Wkly eq indx data joined'!$1:$1,0)+1)</f>
        <v>6561.7</v>
      </c>
      <c r="I747" s="9" cm="1">
        <f t="array" aca="1" ref="I747" ca="1">INDEX('Wkly eq indx data joined'!$A$1:$AJ$1150,MATCH('Wkly eq indx data aligned'!$A747,OFFSET(INDIRECT(ADDRESS(1,MATCH(I$1,'Wkly eq indx data joined'!$1:$1,0),1,1,$A$1)),,,1150,1),0),MATCH(I$1,'Wkly eq indx data joined'!$1:$1,0)+1)</f>
        <v>23003.64</v>
      </c>
      <c r="J747" s="9" cm="1">
        <f t="array" aca="1" ref="J747" ca="1">INDEX('Wkly eq indx data joined'!$A$1:$AJ$1150,MATCH('Wkly eq indx data aligned'!$A747,OFFSET(INDIRECT(ADDRESS(1,MATCH(J$1,'Wkly eq indx data joined'!$1:$1,0),1,1,$A$1)),,,1150,1),0),MATCH(J$1,'Wkly eq indx data joined'!$1:$1,0)+1)</f>
        <v>4365.8599999999997</v>
      </c>
      <c r="K747" s="9" cm="1">
        <f t="array" aca="1" ref="K747" ca="1">INDEX('Wkly eq indx data joined'!$A$1:$AJ$1150,MATCH('Wkly eq indx data aligned'!$A747,OFFSET(INDIRECT(ADDRESS(1,MATCH(K$1,'Wkly eq indx data joined'!$1:$1,0),1,1,$A$1)),,,1150,1),0),MATCH(K$1,'Wkly eq indx data joined'!$1:$1,0)+1)</f>
        <v>9315.2900000000009</v>
      </c>
      <c r="L747" s="12" cm="1">
        <f t="array" aca="1" ref="L747" ca="1">INDEX('Wkly eq indx data joined'!$A$1:$AJ$1150,MATCH('Wkly eq indx data aligned'!$A747+2,OFFSET(INDIRECT(ADDRESS(1,MATCH(L$1,'Wkly eq indx data joined'!$1:$1,0),1,1,$A$1)),,,1150,1),0),MATCH(L$1,'Wkly eq indx data joined'!$1:$1,0)+1)</f>
        <v>1997.44</v>
      </c>
      <c r="M747" s="9" cm="1">
        <f t="array" aca="1" ref="M747" ca="1">INDEX('Wkly eq indx data joined'!$A$1:$AJ$1150,MATCH('Wkly eq indx data aligned'!$A747,OFFSET(INDIRECT(ADDRESS(1,MATCH(M$1,'Wkly eq indx data joined'!$1:$1,0),1,1,$A$1)),,,1150,1),0),MATCH(M$1,'Wkly eq indx data joined'!$1:$1,0)+1)</f>
        <v>51867.3</v>
      </c>
      <c r="N747" s="9" cm="1">
        <f t="array" aca="1" ref="N747" ca="1">INDEX('Wkly eq indx data joined'!$A$1:$AJ$1150,MATCH('Wkly eq indx data aligned'!$A747,OFFSET(INDIRECT(ADDRESS(1,MATCH(N$1,'Wkly eq indx data joined'!$1:$1,0),1,1,$A$1)),,,1150,1),0),MATCH(N$1,'Wkly eq indx data joined'!$1:$1,0)+1)</f>
        <v>4939.37</v>
      </c>
      <c r="O747" s="13" cm="1">
        <f t="array" aca="1" ref="O747" ca="1">INDEX('Wkly eq indx data joined'!$A$1:$AJ$1150,MATCH('Wkly eq indx data aligned'!$A747+1,OFFSET(INDIRECT(ADDRESS(1,MATCH(O$1,'Wkly eq indx data joined'!$1:$1,0),1,1,$A$1)),,,1150,1),0),MATCH(O$1,'Wkly eq indx data joined'!$1:$1,0)+1)</f>
        <v>8908.0499999999993</v>
      </c>
      <c r="P747" s="12" cm="1">
        <f t="array" aca="1" ref="P747" ca="1">INDEX('Wkly eq indx data joined'!$A$1:$AJ$1150,MATCH('Wkly eq indx data aligned'!$A747+2,OFFSET(INDIRECT(ADDRESS(1,MATCH(P$1,'Wkly eq indx data joined'!$1:$1,0),1,1,$A$1)),,,1150,1),0),MATCH(P$1,'Wkly eq indx data joined'!$1:$1,0)+1)</f>
        <v>6776.3</v>
      </c>
      <c r="Q747" s="9" cm="1">
        <f t="array" aca="1" ref="Q747" ca="1">INDEX('Wkly eq indx data joined'!$A$1:$AJ$1150,MATCH('Wkly eq indx data aligned'!$A747,OFFSET(INDIRECT(ADDRESS(1,MATCH(Q$1,'Wkly eq indx data joined'!$1:$1,0),1,1,$A$1)),,,1150,1),0),MATCH(Q$1,'Wkly eq indx data joined'!$1:$1,0)+1)</f>
        <v>395.64</v>
      </c>
      <c r="R747" s="12" cm="1">
        <f t="array" aca="1" ref="R747" ca="1">INDEX('Wkly eq indx data joined'!$A$1:$AJ$1150,MATCH('Wkly eq indx data aligned'!$A747+2,OFFSET(INDIRECT(ADDRESS(1,MATCH(R$1,'Wkly eq indx data joined'!$1:$1,0),1,1,$A$1)),,,1150,1),0),MATCH(R$1,'Wkly eq indx data joined'!$1:$1,0)+1)</f>
        <v>1362.4</v>
      </c>
      <c r="S747" s="9" cm="1">
        <f t="array" aca="1" ref="S747" ca="1">INDEX('Wkly eq indx data joined'!$A$1:$AJ$1150,MATCH('Wkly eq indx data aligned'!$A747,OFFSET(INDIRECT(ADDRESS(1,MATCH(S$1,'Wkly eq indx data joined'!$1:$1,0),1,1,$A$1)),,,1150,1),0),MATCH(S$1,'Wkly eq indx data joined'!$1:$1,0)+1)</f>
        <v>43116.91</v>
      </c>
    </row>
    <row r="748" spans="1:19" x14ac:dyDescent="0.25">
      <c r="A748" s="4">
        <f t="shared" si="11"/>
        <v>41747</v>
      </c>
      <c r="B748" s="9" cm="1">
        <f t="array" aca="1" ref="B748" ca="1">INDEX('Wkly eq indx data joined'!$A$1:$AJ$1150,MATCH('Wkly eq indx data aligned'!$A748,OFFSET(INDIRECT(ADDRESS(1,MATCH(B$1,'Wkly eq indx data joined'!$1:$1,0),1,1,$A$1)),,,1150,1),0),MATCH(B$1,'Wkly eq indx data joined'!$1:$1,0)+1)</f>
        <v>5454.23</v>
      </c>
      <c r="C748" s="9" cm="1">
        <f t="array" aca="1" ref="C748" ca="1">INDEX('Wkly eq indx data joined'!$A$1:$AJ$1150,MATCH('Wkly eq indx data aligned'!$A748,OFFSET(INDIRECT(ADDRESS(1,MATCH(C$1,'Wkly eq indx data joined'!$1:$1,0),1,1,$A$1)),,,1150,1),0),MATCH(C$1,'Wkly eq indx data joined'!$1:$1,0)+1)</f>
        <v>14516.27</v>
      </c>
      <c r="D748" s="18" cm="1">
        <f t="array" aca="1" ref="D748" ca="1">IFERROR(INDEX('Wkly eq indx data joined'!$A$1:$AJ$1150,MATCH('Wkly eq indx data aligned'!$A748,OFFSET(INDIRECT(ADDRESS(1,MATCH(D$1,'Wkly eq indx data joined'!$1:$1,0),1,1,$A$1)),,,1150,1),0),MATCH(D$1,'Wkly eq indx data joined'!$1:$1,0)+1),D747)</f>
        <v>2097.748</v>
      </c>
      <c r="E748" s="9" cm="1">
        <f t="array" aca="1" ref="E748" ca="1">INDEX('Wkly eq indx data joined'!$A$1:$AJ$1150,MATCH('Wkly eq indx data aligned'!$A748,OFFSET(INDIRECT(ADDRESS(1,MATCH(E$1,'Wkly eq indx data joined'!$1:$1,0),1,1,$A$1)),,,1150,1),0),MATCH(E$1,'Wkly eq indx data joined'!$1:$1,0)+1)</f>
        <v>14500.39</v>
      </c>
      <c r="F748" s="9" cm="1">
        <f t="array" aca="1" ref="F748" ca="1">INDEX('Wkly eq indx data joined'!$A$1:$AJ$1150,MATCH('Wkly eq indx data aligned'!$A748,OFFSET(INDIRECT(ADDRESS(1,MATCH(F$1,'Wkly eq indx data joined'!$1:$1,0),1,1,$A$1)),,,1150,1),0),MATCH(F$1,'Wkly eq indx data joined'!$1:$1,0)+1)</f>
        <v>8375.08</v>
      </c>
      <c r="G748" s="9" cm="1">
        <f t="array" aca="1" ref="G748" ca="1">INDEX('Wkly eq indx data joined'!$A$1:$AJ$1150,MATCH('Wkly eq indx data aligned'!$A748,OFFSET(INDIRECT(ADDRESS(1,MATCH(G$1,'Wkly eq indx data joined'!$1:$1,0),1,1,$A$1)),,,1150,1),0),MATCH(G$1,'Wkly eq indx data joined'!$1:$1,0)+1)</f>
        <v>1864.85</v>
      </c>
      <c r="H748" s="9" cm="1">
        <f t="array" aca="1" ref="H748" ca="1">INDEX('Wkly eq indx data joined'!$A$1:$AJ$1150,MATCH('Wkly eq indx data aligned'!$A748,OFFSET(INDIRECT(ADDRESS(1,MATCH(H$1,'Wkly eq indx data joined'!$1:$1,0),1,1,$A$1)),,,1150,1),0),MATCH(H$1,'Wkly eq indx data joined'!$1:$1,0)+1)</f>
        <v>6625.25</v>
      </c>
      <c r="I748" s="9" cm="1">
        <f t="array" aca="1" ref="I748" ca="1">INDEX('Wkly eq indx data joined'!$A$1:$AJ$1150,MATCH('Wkly eq indx data aligned'!$A748,OFFSET(INDIRECT(ADDRESS(1,MATCH(I$1,'Wkly eq indx data joined'!$1:$1,0),1,1,$A$1)),,,1150,1),0),MATCH(I$1,'Wkly eq indx data joined'!$1:$1,0)+1)</f>
        <v>22760.240000000002</v>
      </c>
      <c r="J748" s="9" cm="1">
        <f t="array" aca="1" ref="J748" ca="1">INDEX('Wkly eq indx data joined'!$A$1:$AJ$1150,MATCH('Wkly eq indx data aligned'!$A748,OFFSET(INDIRECT(ADDRESS(1,MATCH(J$1,'Wkly eq indx data joined'!$1:$1,0),1,1,$A$1)),,,1150,1),0),MATCH(J$1,'Wkly eq indx data joined'!$1:$1,0)+1)</f>
        <v>4431.8100000000004</v>
      </c>
      <c r="K748" s="9" cm="1">
        <f t="array" aca="1" ref="K748" ca="1">INDEX('Wkly eq indx data joined'!$A$1:$AJ$1150,MATCH('Wkly eq indx data aligned'!$A748,OFFSET(INDIRECT(ADDRESS(1,MATCH(K$1,'Wkly eq indx data joined'!$1:$1,0),1,1,$A$1)),,,1150,1),0),MATCH(K$1,'Wkly eq indx data joined'!$1:$1,0)+1)</f>
        <v>9409.7099999999991</v>
      </c>
      <c r="L748" s="12" cm="1">
        <f t="array" aca="1" ref="L748" ca="1">INDEX('Wkly eq indx data joined'!$A$1:$AJ$1150,MATCH('Wkly eq indx data aligned'!$A748+2,OFFSET(INDIRECT(ADDRESS(1,MATCH(L$1,'Wkly eq indx data joined'!$1:$1,0),1,1,$A$1)),,,1150,1),0),MATCH(L$1,'Wkly eq indx data joined'!$1:$1,0)+1)</f>
        <v>2004.28</v>
      </c>
      <c r="M748" s="9" cm="1">
        <f t="array" aca="1" ref="M748" ca="1">INDEX('Wkly eq indx data joined'!$A$1:$AJ$1150,MATCH('Wkly eq indx data aligned'!$A748,OFFSET(INDIRECT(ADDRESS(1,MATCH(M$1,'Wkly eq indx data joined'!$1:$1,0),1,1,$A$1)),,,1150,1),0),MATCH(M$1,'Wkly eq indx data joined'!$1:$1,0)+1)</f>
        <v>52111.9</v>
      </c>
      <c r="N748" s="9" cm="1">
        <f t="array" aca="1" ref="N748" ca="1">INDEX('Wkly eq indx data joined'!$A$1:$AJ$1150,MATCH('Wkly eq indx data aligned'!$A748,OFFSET(INDIRECT(ADDRESS(1,MATCH(N$1,'Wkly eq indx data joined'!$1:$1,0),1,1,$A$1)),,,1150,1),0),MATCH(N$1,'Wkly eq indx data joined'!$1:$1,0)+1)</f>
        <v>4906.78</v>
      </c>
      <c r="O748" s="13" cm="1">
        <f t="array" aca="1" ref="O748" ca="1">INDEX('Wkly eq indx data joined'!$A$1:$AJ$1150,MATCH('Wkly eq indx data aligned'!$A748+1,OFFSET(INDIRECT(ADDRESS(1,MATCH(O$1,'Wkly eq indx data joined'!$1:$1,0),1,1,$A$1)),,,1150,1),0),MATCH(O$1,'Wkly eq indx data joined'!$1:$1,0)+1)</f>
        <v>8966.66</v>
      </c>
      <c r="P748" s="12" cm="1">
        <f t="array" aca="1" ref="P748" ca="1">INDEX('Wkly eq indx data joined'!$A$1:$AJ$1150,MATCH('Wkly eq indx data aligned'!$A748+2,OFFSET(INDIRECT(ADDRESS(1,MATCH(P$1,'Wkly eq indx data joined'!$1:$1,0),1,1,$A$1)),,,1150,1),0),MATCH(P$1,'Wkly eq indx data joined'!$1:$1,0)+1)</f>
        <v>6779.4</v>
      </c>
      <c r="Q748" s="9" cm="1">
        <f t="array" aca="1" ref="Q748" ca="1">INDEX('Wkly eq indx data joined'!$A$1:$AJ$1150,MATCH('Wkly eq indx data aligned'!$A748,OFFSET(INDIRECT(ADDRESS(1,MATCH(Q$1,'Wkly eq indx data joined'!$1:$1,0),1,1,$A$1)),,,1150,1),0),MATCH(Q$1,'Wkly eq indx data joined'!$1:$1,0)+1)</f>
        <v>396.76</v>
      </c>
      <c r="R748" s="12" cm="1">
        <f t="array" aca="1" ref="R748" ca="1">INDEX('Wkly eq indx data joined'!$A$1:$AJ$1150,MATCH('Wkly eq indx data aligned'!$A748+2,OFFSET(INDIRECT(ADDRESS(1,MATCH(R$1,'Wkly eq indx data joined'!$1:$1,0),1,1,$A$1)),,,1150,1),0),MATCH(R$1,'Wkly eq indx data joined'!$1:$1,0)+1)</f>
        <v>1356.54</v>
      </c>
      <c r="S748" s="9" cm="1">
        <f t="array" aca="1" ref="S748" ca="1">INDEX('Wkly eq indx data joined'!$A$1:$AJ$1150,MATCH('Wkly eq indx data aligned'!$A748,OFFSET(INDIRECT(ADDRESS(1,MATCH(S$1,'Wkly eq indx data joined'!$1:$1,0),1,1,$A$1)),,,1150,1),0),MATCH(S$1,'Wkly eq indx data joined'!$1:$1,0)+1)</f>
        <v>43446.52</v>
      </c>
    </row>
    <row r="749" spans="1:19" x14ac:dyDescent="0.25">
      <c r="A749" s="4">
        <f t="shared" si="11"/>
        <v>41754</v>
      </c>
      <c r="B749" s="9" cm="1">
        <f t="array" aca="1" ref="B749" ca="1">INDEX('Wkly eq indx data joined'!$A$1:$AJ$1150,MATCH('Wkly eq indx data aligned'!$A749,OFFSET(INDIRECT(ADDRESS(1,MATCH(B$1,'Wkly eq indx data joined'!$1:$1,0),1,1,$A$1)),,,1150,1),0),MATCH(B$1,'Wkly eq indx data joined'!$1:$1,0)+1)</f>
        <v>5531.0029999999997</v>
      </c>
      <c r="C749" s="9" cm="1">
        <f t="array" aca="1" ref="C749" ca="1">INDEX('Wkly eq indx data joined'!$A$1:$AJ$1150,MATCH('Wkly eq indx data aligned'!$A749,OFFSET(INDIRECT(ADDRESS(1,MATCH(C$1,'Wkly eq indx data joined'!$1:$1,0),1,1,$A$1)),,,1150,1),0),MATCH(C$1,'Wkly eq indx data joined'!$1:$1,0)+1)</f>
        <v>14429.26</v>
      </c>
      <c r="D749" s="18" cm="1">
        <f t="array" aca="1" ref="D749" ca="1">IFERROR(INDEX('Wkly eq indx data joined'!$A$1:$AJ$1150,MATCH('Wkly eq indx data aligned'!$A749,OFFSET(INDIRECT(ADDRESS(1,MATCH(D$1,'Wkly eq indx data joined'!$1:$1,0),1,1,$A$1)),,,1150,1),0),MATCH(D$1,'Wkly eq indx data joined'!$1:$1,0)+1),D748)</f>
        <v>2036.519</v>
      </c>
      <c r="E749" s="9" cm="1">
        <f t="array" aca="1" ref="E749" ca="1">INDEX('Wkly eq indx data joined'!$A$1:$AJ$1150,MATCH('Wkly eq indx data aligned'!$A749,OFFSET(INDIRECT(ADDRESS(1,MATCH(E$1,'Wkly eq indx data joined'!$1:$1,0),1,1,$A$1)),,,1150,1),0),MATCH(E$1,'Wkly eq indx data joined'!$1:$1,0)+1)</f>
        <v>14533.57</v>
      </c>
      <c r="F749" s="9" cm="1">
        <f t="array" aca="1" ref="F749" ca="1">INDEX('Wkly eq indx data joined'!$A$1:$AJ$1150,MATCH('Wkly eq indx data aligned'!$A749,OFFSET(INDIRECT(ADDRESS(1,MATCH(F$1,'Wkly eq indx data joined'!$1:$1,0),1,1,$A$1)),,,1150,1),0),MATCH(F$1,'Wkly eq indx data joined'!$1:$1,0)+1)</f>
        <v>8374.4699999999993</v>
      </c>
      <c r="G749" s="9" cm="1">
        <f t="array" aca="1" ref="G749" ca="1">INDEX('Wkly eq indx data joined'!$A$1:$AJ$1150,MATCH('Wkly eq indx data aligned'!$A749,OFFSET(INDIRECT(ADDRESS(1,MATCH(G$1,'Wkly eq indx data joined'!$1:$1,0),1,1,$A$1)),,,1150,1),0),MATCH(G$1,'Wkly eq indx data joined'!$1:$1,0)+1)</f>
        <v>1863.4</v>
      </c>
      <c r="H749" s="9" cm="1">
        <f t="array" aca="1" ref="H749" ca="1">INDEX('Wkly eq indx data joined'!$A$1:$AJ$1150,MATCH('Wkly eq indx data aligned'!$A749,OFFSET(INDIRECT(ADDRESS(1,MATCH(H$1,'Wkly eq indx data joined'!$1:$1,0),1,1,$A$1)),,,1150,1),0),MATCH(H$1,'Wkly eq indx data joined'!$1:$1,0)+1)</f>
        <v>6685.69</v>
      </c>
      <c r="I749" s="9" cm="1">
        <f t="array" aca="1" ref="I749" ca="1">INDEX('Wkly eq indx data joined'!$A$1:$AJ$1150,MATCH('Wkly eq indx data aligned'!$A749,OFFSET(INDIRECT(ADDRESS(1,MATCH(I$1,'Wkly eq indx data joined'!$1:$1,0),1,1,$A$1)),,,1150,1),0),MATCH(I$1,'Wkly eq indx data joined'!$1:$1,0)+1)</f>
        <v>22223.53</v>
      </c>
      <c r="J749" s="9" cm="1">
        <f t="array" aca="1" ref="J749" ca="1">INDEX('Wkly eq indx data joined'!$A$1:$AJ$1150,MATCH('Wkly eq indx data aligned'!$A749,OFFSET(INDIRECT(ADDRESS(1,MATCH(J$1,'Wkly eq indx data joined'!$1:$1,0),1,1,$A$1)),,,1150,1),0),MATCH(J$1,'Wkly eq indx data joined'!$1:$1,0)+1)</f>
        <v>4443.63</v>
      </c>
      <c r="K749" s="9" cm="1">
        <f t="array" aca="1" ref="K749" ca="1">INDEX('Wkly eq indx data joined'!$A$1:$AJ$1150,MATCH('Wkly eq indx data aligned'!$A749,OFFSET(INDIRECT(ADDRESS(1,MATCH(K$1,'Wkly eq indx data joined'!$1:$1,0),1,1,$A$1)),,,1150,1),0),MATCH(K$1,'Wkly eq indx data joined'!$1:$1,0)+1)</f>
        <v>9401.5499999999993</v>
      </c>
      <c r="L749" s="12" cm="1">
        <f t="array" aca="1" ref="L749" ca="1">INDEX('Wkly eq indx data joined'!$A$1:$AJ$1150,MATCH('Wkly eq indx data aligned'!$A749+2,OFFSET(INDIRECT(ADDRESS(1,MATCH(L$1,'Wkly eq indx data joined'!$1:$1,0),1,1,$A$1)),,,1150,1),0),MATCH(L$1,'Wkly eq indx data joined'!$1:$1,0)+1)</f>
        <v>1971.66</v>
      </c>
      <c r="M749" s="9" cm="1">
        <f t="array" aca="1" ref="M749" ca="1">INDEX('Wkly eq indx data joined'!$A$1:$AJ$1150,MATCH('Wkly eq indx data aligned'!$A749,OFFSET(INDIRECT(ADDRESS(1,MATCH(M$1,'Wkly eq indx data joined'!$1:$1,0),1,1,$A$1)),,,1150,1),0),MATCH(M$1,'Wkly eq indx data joined'!$1:$1,0)+1)</f>
        <v>51399.4</v>
      </c>
      <c r="N749" s="9" cm="1">
        <f t="array" aca="1" ref="N749" ca="1">INDEX('Wkly eq indx data joined'!$A$1:$AJ$1150,MATCH('Wkly eq indx data aligned'!$A749,OFFSET(INDIRECT(ADDRESS(1,MATCH(N$1,'Wkly eq indx data joined'!$1:$1,0),1,1,$A$1)),,,1150,1),0),MATCH(N$1,'Wkly eq indx data joined'!$1:$1,0)+1)</f>
        <v>4876.6499999999996</v>
      </c>
      <c r="O749" s="13" cm="1">
        <f t="array" aca="1" ref="O749" ca="1">INDEX('Wkly eq indx data joined'!$A$1:$AJ$1150,MATCH('Wkly eq indx data aligned'!$A749+1,OFFSET(INDIRECT(ADDRESS(1,MATCH(O$1,'Wkly eq indx data joined'!$1:$1,0),1,1,$A$1)),,,1150,1),0),MATCH(O$1,'Wkly eq indx data joined'!$1:$1,0)+1)</f>
        <v>8774.1200000000008</v>
      </c>
      <c r="P749" s="12" cm="1">
        <f t="array" aca="1" ref="P749" ca="1">INDEX('Wkly eq indx data joined'!$A$1:$AJ$1150,MATCH('Wkly eq indx data aligned'!$A749+2,OFFSET(INDIRECT(ADDRESS(1,MATCH(P$1,'Wkly eq indx data joined'!$1:$1,0),1,1,$A$1)),,,1150,1),0),MATCH(P$1,'Wkly eq indx data joined'!$1:$1,0)+1)</f>
        <v>6782.75</v>
      </c>
      <c r="Q749" s="9" cm="1">
        <f t="array" aca="1" ref="Q749" ca="1">INDEX('Wkly eq indx data joined'!$A$1:$AJ$1150,MATCH('Wkly eq indx data aligned'!$A749,OFFSET(INDIRECT(ADDRESS(1,MATCH(Q$1,'Wkly eq indx data joined'!$1:$1,0),1,1,$A$1)),,,1150,1),0),MATCH(Q$1,'Wkly eq indx data joined'!$1:$1,0)+1)</f>
        <v>392.85</v>
      </c>
      <c r="R749" s="12" cm="1">
        <f t="array" aca="1" ref="R749" ca="1">INDEX('Wkly eq indx data joined'!$A$1:$AJ$1150,MATCH('Wkly eq indx data aligned'!$A749+2,OFFSET(INDIRECT(ADDRESS(1,MATCH(R$1,'Wkly eq indx data joined'!$1:$1,0),1,1,$A$1)),,,1150,1),0),MATCH(R$1,'Wkly eq indx data joined'!$1:$1,0)+1)</f>
        <v>1280.1199999999999</v>
      </c>
      <c r="S749" s="9" cm="1">
        <f t="array" aca="1" ref="S749" ca="1">INDEX('Wkly eq indx data joined'!$A$1:$AJ$1150,MATCH('Wkly eq indx data aligned'!$A749,OFFSET(INDIRECT(ADDRESS(1,MATCH(S$1,'Wkly eq indx data joined'!$1:$1,0),1,1,$A$1)),,,1150,1),0),MATCH(S$1,'Wkly eq indx data joined'!$1:$1,0)+1)</f>
        <v>43851.17</v>
      </c>
    </row>
    <row r="750" spans="1:19" x14ac:dyDescent="0.25">
      <c r="A750" s="4">
        <f t="shared" si="11"/>
        <v>41761</v>
      </c>
      <c r="B750" s="9" cm="1">
        <f t="array" aca="1" ref="B750" ca="1">INDEX('Wkly eq indx data joined'!$A$1:$AJ$1150,MATCH('Wkly eq indx data aligned'!$A750,OFFSET(INDIRECT(ADDRESS(1,MATCH(B$1,'Wkly eq indx data joined'!$1:$1,0),1,1,$A$1)),,,1150,1),0),MATCH(B$1,'Wkly eq indx data joined'!$1:$1,0)+1)</f>
        <v>5458.0569999999998</v>
      </c>
      <c r="C750" s="9" cm="1">
        <f t="array" aca="1" ref="C750" ca="1">INDEX('Wkly eq indx data joined'!$A$1:$AJ$1150,MATCH('Wkly eq indx data aligned'!$A750,OFFSET(INDIRECT(ADDRESS(1,MATCH(C$1,'Wkly eq indx data joined'!$1:$1,0),1,1,$A$1)),,,1150,1),0),MATCH(C$1,'Wkly eq indx data joined'!$1:$1,0)+1)</f>
        <v>14457.51</v>
      </c>
      <c r="D750" s="18" cm="1">
        <f t="array" aca="1" ref="D750" ca="1">IFERROR(INDEX('Wkly eq indx data joined'!$A$1:$AJ$1150,MATCH('Wkly eq indx data aligned'!$A750,OFFSET(INDIRECT(ADDRESS(1,MATCH(D$1,'Wkly eq indx data joined'!$1:$1,0),1,1,$A$1)),,,1150,1),0),MATCH(D$1,'Wkly eq indx data joined'!$1:$1,0)+1),D749)</f>
        <v>2026.3579999999999</v>
      </c>
      <c r="E750" s="9" cm="1">
        <f t="array" aca="1" ref="E750" ca="1">INDEX('Wkly eq indx data joined'!$A$1:$AJ$1150,MATCH('Wkly eq indx data aligned'!$A750,OFFSET(INDIRECT(ADDRESS(1,MATCH(E$1,'Wkly eq indx data joined'!$1:$1,0),1,1,$A$1)),,,1150,1),0),MATCH(E$1,'Wkly eq indx data joined'!$1:$1,0)+1)</f>
        <v>14765.15</v>
      </c>
      <c r="F750" s="9" cm="1">
        <f t="array" aca="1" ref="F750" ca="1">INDEX('Wkly eq indx data joined'!$A$1:$AJ$1150,MATCH('Wkly eq indx data aligned'!$A750,OFFSET(INDIRECT(ADDRESS(1,MATCH(F$1,'Wkly eq indx data joined'!$1:$1,0),1,1,$A$1)),,,1150,1),0),MATCH(F$1,'Wkly eq indx data joined'!$1:$1,0)+1)</f>
        <v>8442.7099999999991</v>
      </c>
      <c r="G750" s="9" cm="1">
        <f t="array" aca="1" ref="G750" ca="1">INDEX('Wkly eq indx data joined'!$A$1:$AJ$1150,MATCH('Wkly eq indx data aligned'!$A750,OFFSET(INDIRECT(ADDRESS(1,MATCH(G$1,'Wkly eq indx data joined'!$1:$1,0),1,1,$A$1)),,,1150,1),0),MATCH(G$1,'Wkly eq indx data joined'!$1:$1,0)+1)</f>
        <v>1881.14</v>
      </c>
      <c r="H750" s="9" cm="1">
        <f t="array" aca="1" ref="H750" ca="1">INDEX('Wkly eq indx data joined'!$A$1:$AJ$1150,MATCH('Wkly eq indx data aligned'!$A750,OFFSET(INDIRECT(ADDRESS(1,MATCH(H$1,'Wkly eq indx data joined'!$1:$1,0),1,1,$A$1)),,,1150,1),0),MATCH(H$1,'Wkly eq indx data joined'!$1:$1,0)+1)</f>
        <v>6822.42</v>
      </c>
      <c r="I750" s="9" cm="1">
        <f t="array" aca="1" ref="I750" ca="1">INDEX('Wkly eq indx data joined'!$A$1:$AJ$1150,MATCH('Wkly eq indx data aligned'!$A750,OFFSET(INDIRECT(ADDRESS(1,MATCH(I$1,'Wkly eq indx data joined'!$1:$1,0),1,1,$A$1)),,,1150,1),0),MATCH(I$1,'Wkly eq indx data joined'!$1:$1,0)+1)</f>
        <v>22260.67</v>
      </c>
      <c r="J750" s="9" cm="1">
        <f t="array" aca="1" ref="J750" ca="1">INDEX('Wkly eq indx data joined'!$A$1:$AJ$1150,MATCH('Wkly eq indx data aligned'!$A750,OFFSET(INDIRECT(ADDRESS(1,MATCH(J$1,'Wkly eq indx data joined'!$1:$1,0),1,1,$A$1)),,,1150,1),0),MATCH(J$1,'Wkly eq indx data joined'!$1:$1,0)+1)</f>
        <v>4458.17</v>
      </c>
      <c r="K750" s="9" cm="1">
        <f t="array" aca="1" ref="K750" ca="1">INDEX('Wkly eq indx data joined'!$A$1:$AJ$1150,MATCH('Wkly eq indx data aligned'!$A750,OFFSET(INDIRECT(ADDRESS(1,MATCH(K$1,'Wkly eq indx data joined'!$1:$1,0),1,1,$A$1)),,,1150,1),0),MATCH(K$1,'Wkly eq indx data joined'!$1:$1,0)+1)</f>
        <v>9556.02</v>
      </c>
      <c r="L750" s="12" cm="1">
        <f t="array" aca="1" ref="L750" ca="1">INDEX('Wkly eq indx data joined'!$A$1:$AJ$1150,MATCH('Wkly eq indx data aligned'!$A750+2,OFFSET(INDIRECT(ADDRESS(1,MATCH(L$1,'Wkly eq indx data joined'!$1:$1,0),1,1,$A$1)),,,1150,1),0),MATCH(L$1,'Wkly eq indx data joined'!$1:$1,0)+1)</f>
        <v>1959.44</v>
      </c>
      <c r="M750" s="9" cm="1">
        <f t="array" aca="1" ref="M750" ca="1">INDEX('Wkly eq indx data joined'!$A$1:$AJ$1150,MATCH('Wkly eq indx data aligned'!$A750,OFFSET(INDIRECT(ADDRESS(1,MATCH(M$1,'Wkly eq indx data joined'!$1:$1,0),1,1,$A$1)),,,1150,1),0),MATCH(M$1,'Wkly eq indx data joined'!$1:$1,0)+1)</f>
        <v>52980.3</v>
      </c>
      <c r="N750" s="9" cm="1">
        <f t="array" aca="1" ref="N750" ca="1">INDEX('Wkly eq indx data joined'!$A$1:$AJ$1150,MATCH('Wkly eq indx data aligned'!$A750,OFFSET(INDIRECT(ADDRESS(1,MATCH(N$1,'Wkly eq indx data joined'!$1:$1,0),1,1,$A$1)),,,1150,1),0),MATCH(N$1,'Wkly eq indx data joined'!$1:$1,0)+1)</f>
        <v>4927.33</v>
      </c>
      <c r="O750" s="13" cm="1">
        <f t="array" aca="1" ref="O750" ca="1">INDEX('Wkly eq indx data joined'!$A$1:$AJ$1150,MATCH('Wkly eq indx data aligned'!$A750+1,OFFSET(INDIRECT(ADDRESS(1,MATCH(O$1,'Wkly eq indx data joined'!$1:$1,0),1,1,$A$1)),,,1150,1),0),MATCH(O$1,'Wkly eq indx data joined'!$1:$1,0)+1)</f>
        <v>8867.32</v>
      </c>
      <c r="P750" s="12" cm="1">
        <f t="array" aca="1" ref="P750" ca="1">INDEX('Wkly eq indx data joined'!$A$1:$AJ$1150,MATCH('Wkly eq indx data aligned'!$A750+2,OFFSET(INDIRECT(ADDRESS(1,MATCH(P$1,'Wkly eq indx data joined'!$1:$1,0),1,1,$A$1)),,,1150,1),0),MATCH(P$1,'Wkly eq indx data joined'!$1:$1,0)+1)</f>
        <v>6694.8</v>
      </c>
      <c r="Q750" s="9" cm="1">
        <f t="array" aca="1" ref="Q750" ca="1">INDEX('Wkly eq indx data joined'!$A$1:$AJ$1150,MATCH('Wkly eq indx data aligned'!$A750,OFFSET(INDIRECT(ADDRESS(1,MATCH(Q$1,'Wkly eq indx data joined'!$1:$1,0),1,1,$A$1)),,,1150,1),0),MATCH(Q$1,'Wkly eq indx data joined'!$1:$1,0)+1)</f>
        <v>399.23</v>
      </c>
      <c r="R750" s="12" cm="1">
        <f t="array" aca="1" ref="R750" ca="1">INDEX('Wkly eq indx data joined'!$A$1:$AJ$1150,MATCH('Wkly eq indx data aligned'!$A750+2,OFFSET(INDIRECT(ADDRESS(1,MATCH(R$1,'Wkly eq indx data joined'!$1:$1,0),1,1,$A$1)),,,1150,1),0),MATCH(R$1,'Wkly eq indx data joined'!$1:$1,0)+1)</f>
        <v>1304.8399999999999</v>
      </c>
      <c r="S750" s="9" cm="1">
        <f t="array" aca="1" ref="S750" ca="1">INDEX('Wkly eq indx data joined'!$A$1:$AJ$1150,MATCH('Wkly eq indx data aligned'!$A750,OFFSET(INDIRECT(ADDRESS(1,MATCH(S$1,'Wkly eq indx data joined'!$1:$1,0),1,1,$A$1)),,,1150,1),0),MATCH(S$1,'Wkly eq indx data joined'!$1:$1,0)+1)</f>
        <v>44015.07</v>
      </c>
    </row>
    <row r="751" spans="1:19" x14ac:dyDescent="0.25">
      <c r="A751" s="4">
        <f t="shared" si="11"/>
        <v>41768</v>
      </c>
      <c r="B751" s="9" cm="1">
        <f t="array" aca="1" ref="B751" ca="1">INDEX('Wkly eq indx data joined'!$A$1:$AJ$1150,MATCH('Wkly eq indx data aligned'!$A751,OFFSET(INDIRECT(ADDRESS(1,MATCH(B$1,'Wkly eq indx data joined'!$1:$1,0),1,1,$A$1)),,,1150,1),0),MATCH(B$1,'Wkly eq indx data joined'!$1:$1,0)+1)</f>
        <v>5460.84</v>
      </c>
      <c r="C751" s="9" cm="1">
        <f t="array" aca="1" ref="C751" ca="1">INDEX('Wkly eq indx data joined'!$A$1:$AJ$1150,MATCH('Wkly eq indx data aligned'!$A751,OFFSET(INDIRECT(ADDRESS(1,MATCH(C$1,'Wkly eq indx data joined'!$1:$1,0),1,1,$A$1)),,,1150,1),0),MATCH(C$1,'Wkly eq indx data joined'!$1:$1,0)+1)</f>
        <v>14199.59</v>
      </c>
      <c r="D751" s="18" cm="1">
        <f t="array" aca="1" ref="D751" ca="1">IFERROR(INDEX('Wkly eq indx data joined'!$A$1:$AJ$1150,MATCH('Wkly eq indx data aligned'!$A751,OFFSET(INDIRECT(ADDRESS(1,MATCH(D$1,'Wkly eq indx data joined'!$1:$1,0),1,1,$A$1)),,,1150,1),0),MATCH(D$1,'Wkly eq indx data joined'!$1:$1,0)+1),D750)</f>
        <v>2011.135</v>
      </c>
      <c r="E751" s="9" cm="1">
        <f t="array" aca="1" ref="E751" ca="1">INDEX('Wkly eq indx data joined'!$A$1:$AJ$1150,MATCH('Wkly eq indx data aligned'!$A751,OFFSET(INDIRECT(ADDRESS(1,MATCH(E$1,'Wkly eq indx data joined'!$1:$1,0),1,1,$A$1)),,,1150,1),0),MATCH(E$1,'Wkly eq indx data joined'!$1:$1,0)+1)</f>
        <v>14534.06</v>
      </c>
      <c r="F751" s="9" cm="1">
        <f t="array" aca="1" ref="F751" ca="1">INDEX('Wkly eq indx data joined'!$A$1:$AJ$1150,MATCH('Wkly eq indx data aligned'!$A751,OFFSET(INDIRECT(ADDRESS(1,MATCH(F$1,'Wkly eq indx data joined'!$1:$1,0),1,1,$A$1)),,,1150,1),0),MATCH(F$1,'Wkly eq indx data joined'!$1:$1,0)+1)</f>
        <v>8510.39</v>
      </c>
      <c r="G751" s="9" cm="1">
        <f t="array" aca="1" ref="G751" ca="1">INDEX('Wkly eq indx data joined'!$A$1:$AJ$1150,MATCH('Wkly eq indx data aligned'!$A751,OFFSET(INDIRECT(ADDRESS(1,MATCH(G$1,'Wkly eq indx data joined'!$1:$1,0),1,1,$A$1)),,,1150,1),0),MATCH(G$1,'Wkly eq indx data joined'!$1:$1,0)+1)</f>
        <v>1878.48</v>
      </c>
      <c r="H751" s="9" cm="1">
        <f t="array" aca="1" ref="H751" ca="1">INDEX('Wkly eq indx data joined'!$A$1:$AJ$1150,MATCH('Wkly eq indx data aligned'!$A751,OFFSET(INDIRECT(ADDRESS(1,MATCH(H$1,'Wkly eq indx data joined'!$1:$1,0),1,1,$A$1)),,,1150,1),0),MATCH(H$1,'Wkly eq indx data joined'!$1:$1,0)+1)</f>
        <v>6814.57</v>
      </c>
      <c r="I751" s="9" cm="1">
        <f t="array" aca="1" ref="I751" ca="1">INDEX('Wkly eq indx data joined'!$A$1:$AJ$1150,MATCH('Wkly eq indx data aligned'!$A751,OFFSET(INDIRECT(ADDRESS(1,MATCH(I$1,'Wkly eq indx data joined'!$1:$1,0),1,1,$A$1)),,,1150,1),0),MATCH(I$1,'Wkly eq indx data joined'!$1:$1,0)+1)</f>
        <v>21862.99</v>
      </c>
      <c r="J751" s="9" cm="1">
        <f t="array" aca="1" ref="J751" ca="1">INDEX('Wkly eq indx data joined'!$A$1:$AJ$1150,MATCH('Wkly eq indx data aligned'!$A751,OFFSET(INDIRECT(ADDRESS(1,MATCH(J$1,'Wkly eq indx data joined'!$1:$1,0),1,1,$A$1)),,,1150,1),0),MATCH(J$1,'Wkly eq indx data joined'!$1:$1,0)+1)</f>
        <v>4477.28</v>
      </c>
      <c r="K751" s="9" cm="1">
        <f t="array" aca="1" ref="K751" ca="1">INDEX('Wkly eq indx data joined'!$A$1:$AJ$1150,MATCH('Wkly eq indx data aligned'!$A751,OFFSET(INDIRECT(ADDRESS(1,MATCH(K$1,'Wkly eq indx data joined'!$1:$1,0),1,1,$A$1)),,,1150,1),0),MATCH(K$1,'Wkly eq indx data joined'!$1:$1,0)+1)</f>
        <v>9581.4500000000007</v>
      </c>
      <c r="L751" s="12" cm="1">
        <f t="array" aca="1" ref="L751" ca="1">INDEX('Wkly eq indx data joined'!$A$1:$AJ$1150,MATCH('Wkly eq indx data aligned'!$A751+2,OFFSET(INDIRECT(ADDRESS(1,MATCH(L$1,'Wkly eq indx data joined'!$1:$1,0),1,1,$A$1)),,,1150,1),0),MATCH(L$1,'Wkly eq indx data joined'!$1:$1,0)+1)</f>
        <v>1956.55</v>
      </c>
      <c r="M751" s="9" cm="1">
        <f t="array" aca="1" ref="M751" ca="1">INDEX('Wkly eq indx data joined'!$A$1:$AJ$1150,MATCH('Wkly eq indx data aligned'!$A751,OFFSET(INDIRECT(ADDRESS(1,MATCH(M$1,'Wkly eq indx data joined'!$1:$1,0),1,1,$A$1)),,,1150,1),0),MATCH(M$1,'Wkly eq indx data joined'!$1:$1,0)+1)</f>
        <v>53100.3</v>
      </c>
      <c r="N751" s="9" cm="1">
        <f t="array" aca="1" ref="N751" ca="1">INDEX('Wkly eq indx data joined'!$A$1:$AJ$1150,MATCH('Wkly eq indx data aligned'!$A751,OFFSET(INDIRECT(ADDRESS(1,MATCH(N$1,'Wkly eq indx data joined'!$1:$1,0),1,1,$A$1)),,,1150,1),0),MATCH(N$1,'Wkly eq indx data joined'!$1:$1,0)+1)</f>
        <v>4877.5600000000004</v>
      </c>
      <c r="O751" s="13" cm="1">
        <f t="array" aca="1" ref="O751" ca="1">INDEX('Wkly eq indx data joined'!$A$1:$AJ$1150,MATCH('Wkly eq indx data aligned'!$A751+1,OFFSET(INDIRECT(ADDRESS(1,MATCH(O$1,'Wkly eq indx data joined'!$1:$1,0),1,1,$A$1)),,,1150,1),0),MATCH(O$1,'Wkly eq indx data joined'!$1:$1,0)+1)</f>
        <v>8889.69</v>
      </c>
      <c r="P751" s="12" cm="1">
        <f t="array" aca="1" ref="P751" ca="1">INDEX('Wkly eq indx data joined'!$A$1:$AJ$1150,MATCH('Wkly eq indx data aligned'!$A751+2,OFFSET(INDIRECT(ADDRESS(1,MATCH(P$1,'Wkly eq indx data joined'!$1:$1,0),1,1,$A$1)),,,1150,1),0),MATCH(P$1,'Wkly eq indx data joined'!$1:$1,0)+1)</f>
        <v>6858.8</v>
      </c>
      <c r="Q751" s="9" cm="1">
        <f t="array" aca="1" ref="Q751" ca="1">INDEX('Wkly eq indx data joined'!$A$1:$AJ$1150,MATCH('Wkly eq indx data aligned'!$A751,OFFSET(INDIRECT(ADDRESS(1,MATCH(Q$1,'Wkly eq indx data joined'!$1:$1,0),1,1,$A$1)),,,1150,1),0),MATCH(Q$1,'Wkly eq indx data joined'!$1:$1,0)+1)</f>
        <v>401.93</v>
      </c>
      <c r="R751" s="12" cm="1">
        <f t="array" aca="1" ref="R751" ca="1">INDEX('Wkly eq indx data joined'!$A$1:$AJ$1150,MATCH('Wkly eq indx data aligned'!$A751+2,OFFSET(INDIRECT(ADDRESS(1,MATCH(R$1,'Wkly eq indx data joined'!$1:$1,0),1,1,$A$1)),,,1150,1),0),MATCH(R$1,'Wkly eq indx data joined'!$1:$1,0)+1)</f>
        <v>1371.42</v>
      </c>
      <c r="S751" s="9" cm="1">
        <f t="array" aca="1" ref="S751" ca="1">INDEX('Wkly eq indx data joined'!$A$1:$AJ$1150,MATCH('Wkly eq indx data aligned'!$A751,OFFSET(INDIRECT(ADDRESS(1,MATCH(S$1,'Wkly eq indx data joined'!$1:$1,0),1,1,$A$1)),,,1150,1),0),MATCH(S$1,'Wkly eq indx data joined'!$1:$1,0)+1)</f>
        <v>43741.1</v>
      </c>
    </row>
    <row r="752" spans="1:19" x14ac:dyDescent="0.25">
      <c r="A752" s="4">
        <f t="shared" si="11"/>
        <v>41775</v>
      </c>
      <c r="B752" s="9" cm="1">
        <f t="array" aca="1" ref="B752" ca="1">INDEX('Wkly eq indx data joined'!$A$1:$AJ$1150,MATCH('Wkly eq indx data aligned'!$A752,OFFSET(INDIRECT(ADDRESS(1,MATCH(B$1,'Wkly eq indx data joined'!$1:$1,0),1,1,$A$1)),,,1150,1),0),MATCH(B$1,'Wkly eq indx data joined'!$1:$1,0)+1)</f>
        <v>5479.0439999999999</v>
      </c>
      <c r="C752" s="9" cm="1">
        <f t="array" aca="1" ref="C752" ca="1">INDEX('Wkly eq indx data joined'!$A$1:$AJ$1150,MATCH('Wkly eq indx data aligned'!$A752,OFFSET(INDIRECT(ADDRESS(1,MATCH(C$1,'Wkly eq indx data joined'!$1:$1,0),1,1,$A$1)),,,1150,1),0),MATCH(C$1,'Wkly eq indx data joined'!$1:$1,0)+1)</f>
        <v>14096.59</v>
      </c>
      <c r="D752" s="18" cm="1">
        <f t="array" aca="1" ref="D752" ca="1">IFERROR(INDEX('Wkly eq indx data joined'!$A$1:$AJ$1150,MATCH('Wkly eq indx data aligned'!$A752,OFFSET(INDIRECT(ADDRESS(1,MATCH(D$1,'Wkly eq indx data joined'!$1:$1,0),1,1,$A$1)),,,1150,1),0),MATCH(D$1,'Wkly eq indx data joined'!$1:$1,0)+1),D751)</f>
        <v>2026.5039999999999</v>
      </c>
      <c r="E752" s="9" cm="1">
        <f t="array" aca="1" ref="E752" ca="1">INDEX('Wkly eq indx data joined'!$A$1:$AJ$1150,MATCH('Wkly eq indx data aligned'!$A752,OFFSET(INDIRECT(ADDRESS(1,MATCH(E$1,'Wkly eq indx data joined'!$1:$1,0),1,1,$A$1)),,,1150,1),0),MATCH(E$1,'Wkly eq indx data joined'!$1:$1,0)+1)</f>
        <v>14514.74</v>
      </c>
      <c r="F752" s="9" cm="1">
        <f t="array" aca="1" ref="F752" ca="1">INDEX('Wkly eq indx data joined'!$A$1:$AJ$1150,MATCH('Wkly eq indx data aligned'!$A752,OFFSET(INDIRECT(ADDRESS(1,MATCH(F$1,'Wkly eq indx data joined'!$1:$1,0),1,1,$A$1)),,,1150,1),0),MATCH(F$1,'Wkly eq indx data joined'!$1:$1,0)+1)</f>
        <v>8683.6200000000008</v>
      </c>
      <c r="G752" s="9" cm="1">
        <f t="array" aca="1" ref="G752" ca="1">INDEX('Wkly eq indx data joined'!$A$1:$AJ$1150,MATCH('Wkly eq indx data aligned'!$A752,OFFSET(INDIRECT(ADDRESS(1,MATCH(G$1,'Wkly eq indx data joined'!$1:$1,0),1,1,$A$1)),,,1150,1),0),MATCH(G$1,'Wkly eq indx data joined'!$1:$1,0)+1)</f>
        <v>1877.86</v>
      </c>
      <c r="H752" s="9" cm="1">
        <f t="array" aca="1" ref="H752" ca="1">INDEX('Wkly eq indx data joined'!$A$1:$AJ$1150,MATCH('Wkly eq indx data aligned'!$A752,OFFSET(INDIRECT(ADDRESS(1,MATCH(H$1,'Wkly eq indx data joined'!$1:$1,0),1,1,$A$1)),,,1150,1),0),MATCH(H$1,'Wkly eq indx data joined'!$1:$1,0)+1)</f>
        <v>6855.81</v>
      </c>
      <c r="I752" s="9" cm="1">
        <f t="array" aca="1" ref="I752" ca="1">INDEX('Wkly eq indx data joined'!$A$1:$AJ$1150,MATCH('Wkly eq indx data aligned'!$A752,OFFSET(INDIRECT(ADDRESS(1,MATCH(I$1,'Wkly eq indx data joined'!$1:$1,0),1,1,$A$1)),,,1150,1),0),MATCH(I$1,'Wkly eq indx data joined'!$1:$1,0)+1)</f>
        <v>22712.91</v>
      </c>
      <c r="J752" s="9" cm="1">
        <f t="array" aca="1" ref="J752" ca="1">INDEX('Wkly eq indx data joined'!$A$1:$AJ$1150,MATCH('Wkly eq indx data aligned'!$A752,OFFSET(INDIRECT(ADDRESS(1,MATCH(J$1,'Wkly eq indx data joined'!$1:$1,0),1,1,$A$1)),,,1150,1),0),MATCH(J$1,'Wkly eq indx data joined'!$1:$1,0)+1)</f>
        <v>4456.28</v>
      </c>
      <c r="K752" s="9" cm="1">
        <f t="array" aca="1" ref="K752" ca="1">INDEX('Wkly eq indx data joined'!$A$1:$AJ$1150,MATCH('Wkly eq indx data aligned'!$A752,OFFSET(INDIRECT(ADDRESS(1,MATCH(K$1,'Wkly eq indx data joined'!$1:$1,0),1,1,$A$1)),,,1150,1),0),MATCH(K$1,'Wkly eq indx data joined'!$1:$1,0)+1)</f>
        <v>9629.1</v>
      </c>
      <c r="L752" s="12" cm="1">
        <f t="array" aca="1" ref="L752" ca="1">INDEX('Wkly eq indx data joined'!$A$1:$AJ$1150,MATCH('Wkly eq indx data aligned'!$A752+2,OFFSET(INDIRECT(ADDRESS(1,MATCH(L$1,'Wkly eq indx data joined'!$1:$1,0),1,1,$A$1)),,,1150,1),0),MATCH(L$1,'Wkly eq indx data joined'!$1:$1,0)+1)</f>
        <v>2013.44</v>
      </c>
      <c r="M752" s="9" cm="1">
        <f t="array" aca="1" ref="M752" ca="1">INDEX('Wkly eq indx data joined'!$A$1:$AJ$1150,MATCH('Wkly eq indx data aligned'!$A752,OFFSET(INDIRECT(ADDRESS(1,MATCH(M$1,'Wkly eq indx data joined'!$1:$1,0),1,1,$A$1)),,,1150,1),0),MATCH(M$1,'Wkly eq indx data joined'!$1:$1,0)+1)</f>
        <v>53975.8</v>
      </c>
      <c r="N752" s="9" cm="1">
        <f t="array" aca="1" ref="N752" ca="1">INDEX('Wkly eq indx data joined'!$A$1:$AJ$1150,MATCH('Wkly eq indx data aligned'!$A752,OFFSET(INDIRECT(ADDRESS(1,MATCH(N$1,'Wkly eq indx data joined'!$1:$1,0),1,1,$A$1)),,,1150,1),0),MATCH(N$1,'Wkly eq indx data joined'!$1:$1,0)+1)</f>
        <v>4654.09</v>
      </c>
      <c r="O752" s="13" cm="1">
        <f t="array" aca="1" ref="O752" ca="1">INDEX('Wkly eq indx data joined'!$A$1:$AJ$1150,MATCH('Wkly eq indx data aligned'!$A752+1,OFFSET(INDIRECT(ADDRESS(1,MATCH(O$1,'Wkly eq indx data joined'!$1:$1,0),1,1,$A$1)),,,1150,1),0),MATCH(O$1,'Wkly eq indx data joined'!$1:$1,0)+1)</f>
        <v>8888.4500000000007</v>
      </c>
      <c r="P752" s="12" cm="1">
        <f t="array" aca="1" ref="P752" ca="1">INDEX('Wkly eq indx data joined'!$A$1:$AJ$1150,MATCH('Wkly eq indx data aligned'!$A752+2,OFFSET(INDIRECT(ADDRESS(1,MATCH(P$1,'Wkly eq indx data joined'!$1:$1,0),1,1,$A$1)),,,1150,1),0),MATCH(P$1,'Wkly eq indx data joined'!$1:$1,0)+1)</f>
        <v>7203</v>
      </c>
      <c r="Q752" s="9" cm="1">
        <f t="array" aca="1" ref="Q752" ca="1">INDEX('Wkly eq indx data joined'!$A$1:$AJ$1150,MATCH('Wkly eq indx data aligned'!$A752,OFFSET(INDIRECT(ADDRESS(1,MATCH(Q$1,'Wkly eq indx data joined'!$1:$1,0),1,1,$A$1)),,,1150,1),0),MATCH(Q$1,'Wkly eq indx data joined'!$1:$1,0)+1)</f>
        <v>399.56</v>
      </c>
      <c r="R752" s="12" cm="1">
        <f t="array" aca="1" ref="R752" ca="1">INDEX('Wkly eq indx data joined'!$A$1:$AJ$1150,MATCH('Wkly eq indx data aligned'!$A752+2,OFFSET(INDIRECT(ADDRESS(1,MATCH(R$1,'Wkly eq indx data joined'!$1:$1,0),1,1,$A$1)),,,1150,1),0),MATCH(R$1,'Wkly eq indx data joined'!$1:$1,0)+1)</f>
        <v>1392.3</v>
      </c>
      <c r="S752" s="9" cm="1">
        <f t="array" aca="1" ref="S752" ca="1">INDEX('Wkly eq indx data joined'!$A$1:$AJ$1150,MATCH('Wkly eq indx data aligned'!$A752,OFFSET(INDIRECT(ADDRESS(1,MATCH(S$1,'Wkly eq indx data joined'!$1:$1,0),1,1,$A$1)),,,1150,1),0),MATCH(S$1,'Wkly eq indx data joined'!$1:$1,0)+1)</f>
        <v>44078.03</v>
      </c>
    </row>
    <row r="753" spans="1:19" x14ac:dyDescent="0.25">
      <c r="A753" s="4">
        <f t="shared" si="11"/>
        <v>41782</v>
      </c>
      <c r="B753" s="9" cm="1">
        <f t="array" aca="1" ref="B753" ca="1">INDEX('Wkly eq indx data joined'!$A$1:$AJ$1150,MATCH('Wkly eq indx data aligned'!$A753,OFFSET(INDIRECT(ADDRESS(1,MATCH(B$1,'Wkly eq indx data joined'!$1:$1,0),1,1,$A$1)),,,1150,1),0),MATCH(B$1,'Wkly eq indx data joined'!$1:$1,0)+1)</f>
        <v>5492.7870000000003</v>
      </c>
      <c r="C753" s="9" cm="1">
        <f t="array" aca="1" ref="C753" ca="1">INDEX('Wkly eq indx data joined'!$A$1:$AJ$1150,MATCH('Wkly eq indx data aligned'!$A753,OFFSET(INDIRECT(ADDRESS(1,MATCH(C$1,'Wkly eq indx data joined'!$1:$1,0),1,1,$A$1)),,,1150,1),0),MATCH(C$1,'Wkly eq indx data joined'!$1:$1,0)+1)</f>
        <v>14462.17</v>
      </c>
      <c r="D753" s="18" cm="1">
        <f t="array" aca="1" ref="D753" ca="1">IFERROR(INDEX('Wkly eq indx data joined'!$A$1:$AJ$1150,MATCH('Wkly eq indx data aligned'!$A753,OFFSET(INDIRECT(ADDRESS(1,MATCH(D$1,'Wkly eq indx data joined'!$1:$1,0),1,1,$A$1)),,,1150,1),0),MATCH(D$1,'Wkly eq indx data joined'!$1:$1,0)+1),D752)</f>
        <v>2034.569</v>
      </c>
      <c r="E753" s="9" cm="1">
        <f t="array" aca="1" ref="E753" ca="1">INDEX('Wkly eq indx data joined'!$A$1:$AJ$1150,MATCH('Wkly eq indx data aligned'!$A753,OFFSET(INDIRECT(ADDRESS(1,MATCH(E$1,'Wkly eq indx data joined'!$1:$1,0),1,1,$A$1)),,,1150,1),0),MATCH(E$1,'Wkly eq indx data joined'!$1:$1,0)+1)</f>
        <v>14708.1</v>
      </c>
      <c r="F753" s="9" cm="1">
        <f t="array" aca="1" ref="F753" ca="1">INDEX('Wkly eq indx data joined'!$A$1:$AJ$1150,MATCH('Wkly eq indx data aligned'!$A753,OFFSET(INDIRECT(ADDRESS(1,MATCH(F$1,'Wkly eq indx data joined'!$1:$1,0),1,1,$A$1)),,,1150,1),0),MATCH(F$1,'Wkly eq indx data joined'!$1:$1,0)+1)</f>
        <v>8703.84</v>
      </c>
      <c r="G753" s="9" cm="1">
        <f t="array" aca="1" ref="G753" ca="1">INDEX('Wkly eq indx data joined'!$A$1:$AJ$1150,MATCH('Wkly eq indx data aligned'!$A753,OFFSET(INDIRECT(ADDRESS(1,MATCH(G$1,'Wkly eq indx data joined'!$1:$1,0),1,1,$A$1)),,,1150,1),0),MATCH(G$1,'Wkly eq indx data joined'!$1:$1,0)+1)</f>
        <v>1900.53</v>
      </c>
      <c r="H753" s="9" cm="1">
        <f t="array" aca="1" ref="H753" ca="1">INDEX('Wkly eq indx data joined'!$A$1:$AJ$1150,MATCH('Wkly eq indx data aligned'!$A753,OFFSET(INDIRECT(ADDRESS(1,MATCH(H$1,'Wkly eq indx data joined'!$1:$1,0),1,1,$A$1)),,,1150,1),0),MATCH(H$1,'Wkly eq indx data joined'!$1:$1,0)+1)</f>
        <v>6815.75</v>
      </c>
      <c r="I753" s="9" cm="1">
        <f t="array" aca="1" ref="I753" ca="1">INDEX('Wkly eq indx data joined'!$A$1:$AJ$1150,MATCH('Wkly eq indx data aligned'!$A753,OFFSET(INDIRECT(ADDRESS(1,MATCH(I$1,'Wkly eq indx data joined'!$1:$1,0),1,1,$A$1)),,,1150,1),0),MATCH(I$1,'Wkly eq indx data joined'!$1:$1,0)+1)</f>
        <v>22965.86</v>
      </c>
      <c r="J753" s="9" cm="1">
        <f t="array" aca="1" ref="J753" ca="1">INDEX('Wkly eq indx data joined'!$A$1:$AJ$1150,MATCH('Wkly eq indx data aligned'!$A753,OFFSET(INDIRECT(ADDRESS(1,MATCH(J$1,'Wkly eq indx data joined'!$1:$1,0),1,1,$A$1)),,,1150,1),0),MATCH(J$1,'Wkly eq indx data joined'!$1:$1,0)+1)</f>
        <v>4493.1499999999996</v>
      </c>
      <c r="K753" s="9" cm="1">
        <f t="array" aca="1" ref="K753" ca="1">INDEX('Wkly eq indx data joined'!$A$1:$AJ$1150,MATCH('Wkly eq indx data aligned'!$A753,OFFSET(INDIRECT(ADDRESS(1,MATCH(K$1,'Wkly eq indx data joined'!$1:$1,0),1,1,$A$1)),,,1150,1),0),MATCH(K$1,'Wkly eq indx data joined'!$1:$1,0)+1)</f>
        <v>9768.01</v>
      </c>
      <c r="L753" s="12" cm="1">
        <f t="array" aca="1" ref="L753" ca="1">INDEX('Wkly eq indx data joined'!$A$1:$AJ$1150,MATCH('Wkly eq indx data aligned'!$A753+2,OFFSET(INDIRECT(ADDRESS(1,MATCH(L$1,'Wkly eq indx data joined'!$1:$1,0),1,1,$A$1)),,,1150,1),0),MATCH(L$1,'Wkly eq indx data joined'!$1:$1,0)+1)</f>
        <v>2017.17</v>
      </c>
      <c r="M753" s="9" cm="1">
        <f t="array" aca="1" ref="M753" ca="1">INDEX('Wkly eq indx data joined'!$A$1:$AJ$1150,MATCH('Wkly eq indx data aligned'!$A753,OFFSET(INDIRECT(ADDRESS(1,MATCH(M$1,'Wkly eq indx data joined'!$1:$1,0),1,1,$A$1)),,,1150,1),0),MATCH(M$1,'Wkly eq indx data joined'!$1:$1,0)+1)</f>
        <v>52626.400000000001</v>
      </c>
      <c r="N753" s="9" cm="1">
        <f t="array" aca="1" ref="N753" ca="1">INDEX('Wkly eq indx data joined'!$A$1:$AJ$1150,MATCH('Wkly eq indx data aligned'!$A753,OFFSET(INDIRECT(ADDRESS(1,MATCH(N$1,'Wkly eq indx data joined'!$1:$1,0),1,1,$A$1)),,,1150,1),0),MATCH(N$1,'Wkly eq indx data joined'!$1:$1,0)+1)</f>
        <v>4836.38</v>
      </c>
      <c r="O753" s="13" cm="1">
        <f t="array" aca="1" ref="O753" ca="1">INDEX('Wkly eq indx data joined'!$A$1:$AJ$1150,MATCH('Wkly eq indx data aligned'!$A753+1,OFFSET(INDIRECT(ADDRESS(1,MATCH(O$1,'Wkly eq indx data joined'!$1:$1,0),1,1,$A$1)),,,1150,1),0),MATCH(O$1,'Wkly eq indx data joined'!$1:$1,0)+1)</f>
        <v>9008.2199999999993</v>
      </c>
      <c r="P753" s="12" cm="1">
        <f t="array" aca="1" ref="P753" ca="1">INDEX('Wkly eq indx data joined'!$A$1:$AJ$1150,MATCH('Wkly eq indx data aligned'!$A753+2,OFFSET(INDIRECT(ADDRESS(1,MATCH(P$1,'Wkly eq indx data joined'!$1:$1,0),1,1,$A$1)),,,1150,1),0),MATCH(P$1,'Wkly eq indx data joined'!$1:$1,0)+1)</f>
        <v>7367.1</v>
      </c>
      <c r="Q753" s="9" cm="1">
        <f t="array" aca="1" ref="Q753" ca="1">INDEX('Wkly eq indx data joined'!$A$1:$AJ$1150,MATCH('Wkly eq indx data aligned'!$A753,OFFSET(INDIRECT(ADDRESS(1,MATCH(Q$1,'Wkly eq indx data joined'!$1:$1,0),1,1,$A$1)),,,1150,1),0),MATCH(Q$1,'Wkly eq indx data joined'!$1:$1,0)+1)</f>
        <v>405.14</v>
      </c>
      <c r="R753" s="12" cm="1">
        <f t="array" aca="1" ref="R753" ca="1">INDEX('Wkly eq indx data joined'!$A$1:$AJ$1150,MATCH('Wkly eq indx data aligned'!$A753+2,OFFSET(INDIRECT(ADDRESS(1,MATCH(R$1,'Wkly eq indx data joined'!$1:$1,0),1,1,$A$1)),,,1150,1),0),MATCH(R$1,'Wkly eq indx data joined'!$1:$1,0)+1)</f>
        <v>1438.98</v>
      </c>
      <c r="S753" s="9" cm="1">
        <f t="array" aca="1" ref="S753" ca="1">INDEX('Wkly eq indx data joined'!$A$1:$AJ$1150,MATCH('Wkly eq indx data aligned'!$A753,OFFSET(INDIRECT(ADDRESS(1,MATCH(S$1,'Wkly eq indx data joined'!$1:$1,0),1,1,$A$1)),,,1150,1),0),MATCH(S$1,'Wkly eq indx data joined'!$1:$1,0)+1)</f>
        <v>44894.82</v>
      </c>
    </row>
    <row r="754" spans="1:19" x14ac:dyDescent="0.25">
      <c r="A754" s="4">
        <f t="shared" si="11"/>
        <v>41789</v>
      </c>
      <c r="B754" s="9" cm="1">
        <f t="array" aca="1" ref="B754" ca="1">INDEX('Wkly eq indx data joined'!$A$1:$AJ$1150,MATCH('Wkly eq indx data aligned'!$A754,OFFSET(INDIRECT(ADDRESS(1,MATCH(B$1,'Wkly eq indx data joined'!$1:$1,0),1,1,$A$1)),,,1150,1),0),MATCH(B$1,'Wkly eq indx data joined'!$1:$1,0)+1)</f>
        <v>5492.5460000000003</v>
      </c>
      <c r="C754" s="9" cm="1">
        <f t="array" aca="1" ref="C754" ca="1">INDEX('Wkly eq indx data joined'!$A$1:$AJ$1150,MATCH('Wkly eq indx data aligned'!$A754,OFFSET(INDIRECT(ADDRESS(1,MATCH(C$1,'Wkly eq indx data joined'!$1:$1,0),1,1,$A$1)),,,1150,1),0),MATCH(C$1,'Wkly eq indx data joined'!$1:$1,0)+1)</f>
        <v>14632.38</v>
      </c>
      <c r="D754" s="18" cm="1">
        <f t="array" aca="1" ref="D754" ca="1">IFERROR(INDEX('Wkly eq indx data joined'!$A$1:$AJ$1150,MATCH('Wkly eq indx data aligned'!$A754,OFFSET(INDIRECT(ADDRESS(1,MATCH(D$1,'Wkly eq indx data joined'!$1:$1,0),1,1,$A$1)),,,1150,1),0),MATCH(D$1,'Wkly eq indx data joined'!$1:$1,0)+1),D753)</f>
        <v>2039.213</v>
      </c>
      <c r="E754" s="9" cm="1">
        <f t="array" aca="1" ref="E754" ca="1">INDEX('Wkly eq indx data joined'!$A$1:$AJ$1150,MATCH('Wkly eq indx data aligned'!$A754,OFFSET(INDIRECT(ADDRESS(1,MATCH(E$1,'Wkly eq indx data joined'!$1:$1,0),1,1,$A$1)),,,1150,1),0),MATCH(E$1,'Wkly eq indx data joined'!$1:$1,0)+1)</f>
        <v>14604.16</v>
      </c>
      <c r="F754" s="9" cm="1">
        <f t="array" aca="1" ref="F754" ca="1">INDEX('Wkly eq indx data joined'!$A$1:$AJ$1150,MATCH('Wkly eq indx data aligned'!$A754,OFFSET(INDIRECT(ADDRESS(1,MATCH(F$1,'Wkly eq indx data joined'!$1:$1,0),1,1,$A$1)),,,1150,1),0),MATCH(F$1,'Wkly eq indx data joined'!$1:$1,0)+1)</f>
        <v>8674.52</v>
      </c>
      <c r="G754" s="9" cm="1">
        <f t="array" aca="1" ref="G754" ca="1">INDEX('Wkly eq indx data joined'!$A$1:$AJ$1150,MATCH('Wkly eq indx data aligned'!$A754,OFFSET(INDIRECT(ADDRESS(1,MATCH(G$1,'Wkly eq indx data joined'!$1:$1,0),1,1,$A$1)),,,1150,1),0),MATCH(G$1,'Wkly eq indx data joined'!$1:$1,0)+1)</f>
        <v>1923.57</v>
      </c>
      <c r="H754" s="9" cm="1">
        <f t="array" aca="1" ref="H754" ca="1">INDEX('Wkly eq indx data joined'!$A$1:$AJ$1150,MATCH('Wkly eq indx data aligned'!$A754,OFFSET(INDIRECT(ADDRESS(1,MATCH(H$1,'Wkly eq indx data joined'!$1:$1,0),1,1,$A$1)),,,1150,1),0),MATCH(H$1,'Wkly eq indx data joined'!$1:$1,0)+1)</f>
        <v>6844.51</v>
      </c>
      <c r="I754" s="9" cm="1">
        <f t="array" aca="1" ref="I754" ca="1">INDEX('Wkly eq indx data joined'!$A$1:$AJ$1150,MATCH('Wkly eq indx data aligned'!$A754,OFFSET(INDIRECT(ADDRESS(1,MATCH(I$1,'Wkly eq indx data joined'!$1:$1,0),1,1,$A$1)),,,1150,1),0),MATCH(I$1,'Wkly eq indx data joined'!$1:$1,0)+1)</f>
        <v>23081.65</v>
      </c>
      <c r="J754" s="9" cm="1">
        <f t="array" aca="1" ref="J754" ca="1">INDEX('Wkly eq indx data joined'!$A$1:$AJ$1150,MATCH('Wkly eq indx data aligned'!$A754,OFFSET(INDIRECT(ADDRESS(1,MATCH(J$1,'Wkly eq indx data joined'!$1:$1,0),1,1,$A$1)),,,1150,1),0),MATCH(J$1,'Wkly eq indx data joined'!$1:$1,0)+1)</f>
        <v>4519.57</v>
      </c>
      <c r="K754" s="9" cm="1">
        <f t="array" aca="1" ref="K754" ca="1">INDEX('Wkly eq indx data joined'!$A$1:$AJ$1150,MATCH('Wkly eq indx data aligned'!$A754,OFFSET(INDIRECT(ADDRESS(1,MATCH(K$1,'Wkly eq indx data joined'!$1:$1,0),1,1,$A$1)),,,1150,1),0),MATCH(K$1,'Wkly eq indx data joined'!$1:$1,0)+1)</f>
        <v>9943.27</v>
      </c>
      <c r="L754" s="12" cm="1">
        <f t="array" aca="1" ref="L754" ca="1">INDEX('Wkly eq indx data joined'!$A$1:$AJ$1150,MATCH('Wkly eq indx data aligned'!$A754+2,OFFSET(INDIRECT(ADDRESS(1,MATCH(L$1,'Wkly eq indx data joined'!$1:$1,0),1,1,$A$1)),,,1150,1),0),MATCH(L$1,'Wkly eq indx data joined'!$1:$1,0)+1)</f>
        <v>1994.96</v>
      </c>
      <c r="M754" s="9" cm="1">
        <f t="array" aca="1" ref="M754" ca="1">INDEX('Wkly eq indx data joined'!$A$1:$AJ$1150,MATCH('Wkly eq indx data aligned'!$A754,OFFSET(INDIRECT(ADDRESS(1,MATCH(M$1,'Wkly eq indx data joined'!$1:$1,0),1,1,$A$1)),,,1150,1),0),MATCH(M$1,'Wkly eq indx data joined'!$1:$1,0)+1)</f>
        <v>51239.3</v>
      </c>
      <c r="N754" s="9" cm="1">
        <f t="array" aca="1" ref="N754" ca="1">INDEX('Wkly eq indx data joined'!$A$1:$AJ$1150,MATCH('Wkly eq indx data aligned'!$A754,OFFSET(INDIRECT(ADDRESS(1,MATCH(N$1,'Wkly eq indx data joined'!$1:$1,0),1,1,$A$1)),,,1150,1),0),MATCH(N$1,'Wkly eq indx data joined'!$1:$1,0)+1)</f>
        <v>4898.7700000000004</v>
      </c>
      <c r="O754" s="13" cm="1">
        <f t="array" aca="1" ref="O754" ca="1">INDEX('Wkly eq indx data joined'!$A$1:$AJ$1150,MATCH('Wkly eq indx data aligned'!$A754+1,OFFSET(INDIRECT(ADDRESS(1,MATCH(O$1,'Wkly eq indx data joined'!$1:$1,0),1,1,$A$1)),,,1150,1),0),MATCH(O$1,'Wkly eq indx data joined'!$1:$1,0)+1)</f>
        <v>9075.91</v>
      </c>
      <c r="P754" s="12" cm="1">
        <f t="array" aca="1" ref="P754" ca="1">INDEX('Wkly eq indx data joined'!$A$1:$AJ$1150,MATCH('Wkly eq indx data aligned'!$A754+2,OFFSET(INDIRECT(ADDRESS(1,MATCH(P$1,'Wkly eq indx data joined'!$1:$1,0),1,1,$A$1)),,,1150,1),0),MATCH(P$1,'Wkly eq indx data joined'!$1:$1,0)+1)</f>
        <v>7229.95</v>
      </c>
      <c r="Q754" s="9" cm="1">
        <f t="array" aca="1" ref="Q754" ca="1">INDEX('Wkly eq indx data joined'!$A$1:$AJ$1150,MATCH('Wkly eq indx data aligned'!$A754,OFFSET(INDIRECT(ADDRESS(1,MATCH(Q$1,'Wkly eq indx data joined'!$1:$1,0),1,1,$A$1)),,,1150,1),0),MATCH(Q$1,'Wkly eq indx data joined'!$1:$1,0)+1)</f>
        <v>407.21</v>
      </c>
      <c r="R754" s="12" cm="1">
        <f t="array" aca="1" ref="R754" ca="1">INDEX('Wkly eq indx data joined'!$A$1:$AJ$1150,MATCH('Wkly eq indx data aligned'!$A754+2,OFFSET(INDIRECT(ADDRESS(1,MATCH(R$1,'Wkly eq indx data joined'!$1:$1,0),1,1,$A$1)),,,1150,1),0),MATCH(R$1,'Wkly eq indx data joined'!$1:$1,0)+1)</f>
        <v>1432.03</v>
      </c>
      <c r="S754" s="9" cm="1">
        <f t="array" aca="1" ref="S754" ca="1">INDEX('Wkly eq indx data joined'!$A$1:$AJ$1150,MATCH('Wkly eq indx data aligned'!$A754,OFFSET(INDIRECT(ADDRESS(1,MATCH(S$1,'Wkly eq indx data joined'!$1:$1,0),1,1,$A$1)),,,1150,1),0),MATCH(S$1,'Wkly eq indx data joined'!$1:$1,0)+1)</f>
        <v>44641.55</v>
      </c>
    </row>
    <row r="755" spans="1:19" x14ac:dyDescent="0.25">
      <c r="A755" s="4">
        <f t="shared" si="11"/>
        <v>41796</v>
      </c>
      <c r="B755" s="9" cm="1">
        <f t="array" aca="1" ref="B755" ca="1">INDEX('Wkly eq indx data joined'!$A$1:$AJ$1150,MATCH('Wkly eq indx data aligned'!$A755,OFFSET(INDIRECT(ADDRESS(1,MATCH(B$1,'Wkly eq indx data joined'!$1:$1,0),1,1,$A$1)),,,1150,1),0),MATCH(B$1,'Wkly eq indx data joined'!$1:$1,0)+1)</f>
        <v>5464.0320000000002</v>
      </c>
      <c r="C755" s="9" cm="1">
        <f t="array" aca="1" ref="C755" ca="1">INDEX('Wkly eq indx data joined'!$A$1:$AJ$1150,MATCH('Wkly eq indx data aligned'!$A755,OFFSET(INDIRECT(ADDRESS(1,MATCH(C$1,'Wkly eq indx data joined'!$1:$1,0),1,1,$A$1)),,,1150,1),0),MATCH(C$1,'Wkly eq indx data joined'!$1:$1,0)+1)</f>
        <v>15077.24</v>
      </c>
      <c r="D755" s="18" cm="1">
        <f t="array" aca="1" ref="D755" ca="1">IFERROR(INDEX('Wkly eq indx data joined'!$A$1:$AJ$1150,MATCH('Wkly eq indx data aligned'!$A755,OFFSET(INDIRECT(ADDRESS(1,MATCH(D$1,'Wkly eq indx data joined'!$1:$1,0),1,1,$A$1)),,,1150,1),0),MATCH(D$1,'Wkly eq indx data joined'!$1:$1,0)+1),D754)</f>
        <v>2029.9559999999999</v>
      </c>
      <c r="E755" s="9" cm="1">
        <f t="array" aca="1" ref="E755" ca="1">INDEX('Wkly eq indx data joined'!$A$1:$AJ$1150,MATCH('Wkly eq indx data aligned'!$A755,OFFSET(INDIRECT(ADDRESS(1,MATCH(E$1,'Wkly eq indx data joined'!$1:$1,0),1,1,$A$1)),,,1150,1),0),MATCH(E$1,'Wkly eq indx data joined'!$1:$1,0)+1)</f>
        <v>14838.9</v>
      </c>
      <c r="F755" s="9" cm="1">
        <f t="array" aca="1" ref="F755" ca="1">INDEX('Wkly eq indx data joined'!$A$1:$AJ$1150,MATCH('Wkly eq indx data aligned'!$A755,OFFSET(INDIRECT(ADDRESS(1,MATCH(F$1,'Wkly eq indx data joined'!$1:$1,0),1,1,$A$1)),,,1150,1),0),MATCH(F$1,'Wkly eq indx data joined'!$1:$1,0)+1)</f>
        <v>8659.69</v>
      </c>
      <c r="G755" s="9" cm="1">
        <f t="array" aca="1" ref="G755" ca="1">INDEX('Wkly eq indx data joined'!$A$1:$AJ$1150,MATCH('Wkly eq indx data aligned'!$A755,OFFSET(INDIRECT(ADDRESS(1,MATCH(G$1,'Wkly eq indx data joined'!$1:$1,0),1,1,$A$1)),,,1150,1),0),MATCH(G$1,'Wkly eq indx data joined'!$1:$1,0)+1)</f>
        <v>1949.44</v>
      </c>
      <c r="H755" s="9" cm="1">
        <f t="array" aca="1" ref="H755" ca="1">INDEX('Wkly eq indx data joined'!$A$1:$AJ$1150,MATCH('Wkly eq indx data aligned'!$A755,OFFSET(INDIRECT(ADDRESS(1,MATCH(H$1,'Wkly eq indx data joined'!$1:$1,0),1,1,$A$1)),,,1150,1),0),MATCH(H$1,'Wkly eq indx data joined'!$1:$1,0)+1)</f>
        <v>6858.21</v>
      </c>
      <c r="I755" s="9" cm="1">
        <f t="array" aca="1" ref="I755" ca="1">INDEX('Wkly eq indx data joined'!$A$1:$AJ$1150,MATCH('Wkly eq indx data aligned'!$A755,OFFSET(INDIRECT(ADDRESS(1,MATCH(I$1,'Wkly eq indx data joined'!$1:$1,0),1,1,$A$1)),,,1150,1),0),MATCH(I$1,'Wkly eq indx data joined'!$1:$1,0)+1)</f>
        <v>22951</v>
      </c>
      <c r="J755" s="9" cm="1">
        <f t="array" aca="1" ref="J755" ca="1">INDEX('Wkly eq indx data joined'!$A$1:$AJ$1150,MATCH('Wkly eq indx data aligned'!$A755,OFFSET(INDIRECT(ADDRESS(1,MATCH(J$1,'Wkly eq indx data joined'!$1:$1,0),1,1,$A$1)),,,1150,1),0),MATCH(J$1,'Wkly eq indx data joined'!$1:$1,0)+1)</f>
        <v>4581.12</v>
      </c>
      <c r="K755" s="9" cm="1">
        <f t="array" aca="1" ref="K755" ca="1">INDEX('Wkly eq indx data joined'!$A$1:$AJ$1150,MATCH('Wkly eq indx data aligned'!$A755,OFFSET(INDIRECT(ADDRESS(1,MATCH(K$1,'Wkly eq indx data joined'!$1:$1,0),1,1,$A$1)),,,1150,1),0),MATCH(K$1,'Wkly eq indx data joined'!$1:$1,0)+1)</f>
        <v>9987.19</v>
      </c>
      <c r="L755" s="12" cm="1">
        <f t="array" aca="1" ref="L755" ca="1">INDEX('Wkly eq indx data joined'!$A$1:$AJ$1150,MATCH('Wkly eq indx data aligned'!$A755+2,OFFSET(INDIRECT(ADDRESS(1,MATCH(L$1,'Wkly eq indx data joined'!$1:$1,0),1,1,$A$1)),,,1150,1),0),MATCH(L$1,'Wkly eq indx data joined'!$1:$1,0)+1)</f>
        <v>1995.48</v>
      </c>
      <c r="M755" s="9" cm="1">
        <f t="array" aca="1" ref="M755" ca="1">INDEX('Wkly eq indx data joined'!$A$1:$AJ$1150,MATCH('Wkly eq indx data aligned'!$A755,OFFSET(INDIRECT(ADDRESS(1,MATCH(M$1,'Wkly eq indx data joined'!$1:$1,0),1,1,$A$1)),,,1150,1),0),MATCH(M$1,'Wkly eq indx data joined'!$1:$1,0)+1)</f>
        <v>53128.7</v>
      </c>
      <c r="N755" s="9" cm="1">
        <f t="array" aca="1" ref="N755" ca="1">INDEX('Wkly eq indx data joined'!$A$1:$AJ$1150,MATCH('Wkly eq indx data aligned'!$A755,OFFSET(INDIRECT(ADDRESS(1,MATCH(N$1,'Wkly eq indx data joined'!$1:$1,0),1,1,$A$1)),,,1150,1),0),MATCH(N$1,'Wkly eq indx data joined'!$1:$1,0)+1)</f>
        <v>5012.3999999999996</v>
      </c>
      <c r="O755" s="13" cm="1">
        <f t="array" aca="1" ref="O755" ca="1">INDEX('Wkly eq indx data joined'!$A$1:$AJ$1150,MATCH('Wkly eq indx data aligned'!$A755+1,OFFSET(INDIRECT(ADDRESS(1,MATCH(O$1,'Wkly eq indx data joined'!$1:$1,0),1,1,$A$1)),,,1150,1),0),MATCH(O$1,'Wkly eq indx data joined'!$1:$1,0)+1)</f>
        <v>9134.4599999999991</v>
      </c>
      <c r="P755" s="12" cm="1">
        <f t="array" aca="1" ref="P755" ca="1">INDEX('Wkly eq indx data joined'!$A$1:$AJ$1150,MATCH('Wkly eq indx data aligned'!$A755+2,OFFSET(INDIRECT(ADDRESS(1,MATCH(P$1,'Wkly eq indx data joined'!$1:$1,0),1,1,$A$1)),,,1150,1),0),MATCH(P$1,'Wkly eq indx data joined'!$1:$1,0)+1)</f>
        <v>7583.4</v>
      </c>
      <c r="Q755" s="9" cm="1">
        <f t="array" aca="1" ref="Q755" ca="1">INDEX('Wkly eq indx data joined'!$A$1:$AJ$1150,MATCH('Wkly eq indx data aligned'!$A755,OFFSET(INDIRECT(ADDRESS(1,MATCH(Q$1,'Wkly eq indx data joined'!$1:$1,0),1,1,$A$1)),,,1150,1),0),MATCH(Q$1,'Wkly eq indx data joined'!$1:$1,0)+1)</f>
        <v>413.26</v>
      </c>
      <c r="R755" s="12" cm="1">
        <f t="array" aca="1" ref="R755" ca="1">INDEX('Wkly eq indx data joined'!$A$1:$AJ$1150,MATCH('Wkly eq indx data aligned'!$A755+2,OFFSET(INDIRECT(ADDRESS(1,MATCH(R$1,'Wkly eq indx data joined'!$1:$1,0),1,1,$A$1)),,,1150,1),0),MATCH(R$1,'Wkly eq indx data joined'!$1:$1,0)+1)</f>
        <v>1484.94</v>
      </c>
      <c r="S755" s="9" cm="1">
        <f t="array" aca="1" ref="S755" ca="1">INDEX('Wkly eq indx data joined'!$A$1:$AJ$1150,MATCH('Wkly eq indx data aligned'!$A755,OFFSET(INDIRECT(ADDRESS(1,MATCH(S$1,'Wkly eq indx data joined'!$1:$1,0),1,1,$A$1)),,,1150,1),0),MATCH(S$1,'Wkly eq indx data joined'!$1:$1,0)+1)</f>
        <v>44929.1</v>
      </c>
    </row>
    <row r="756" spans="1:19" x14ac:dyDescent="0.25">
      <c r="A756" s="4">
        <f t="shared" si="11"/>
        <v>41803</v>
      </c>
      <c r="B756" s="9" cm="1">
        <f t="array" aca="1" ref="B756" ca="1">INDEX('Wkly eq indx data joined'!$A$1:$AJ$1150,MATCH('Wkly eq indx data aligned'!$A756,OFFSET(INDIRECT(ADDRESS(1,MATCH(B$1,'Wkly eq indx data joined'!$1:$1,0),1,1,$A$1)),,,1150,1),0),MATCH(B$1,'Wkly eq indx data joined'!$1:$1,0)+1)</f>
        <v>5405.0510000000004</v>
      </c>
      <c r="C756" s="9" cm="1">
        <f t="array" aca="1" ref="C756" ca="1">INDEX('Wkly eq indx data joined'!$A$1:$AJ$1150,MATCH('Wkly eq indx data aligned'!$A756,OFFSET(INDIRECT(ADDRESS(1,MATCH(C$1,'Wkly eq indx data joined'!$1:$1,0),1,1,$A$1)),,,1150,1),0),MATCH(C$1,'Wkly eq indx data joined'!$1:$1,0)+1)</f>
        <v>15097.84</v>
      </c>
      <c r="D756" s="18" cm="1">
        <f t="array" aca="1" ref="D756" ca="1">IFERROR(INDEX('Wkly eq indx data joined'!$A$1:$AJ$1150,MATCH('Wkly eq indx data aligned'!$A756,OFFSET(INDIRECT(ADDRESS(1,MATCH(D$1,'Wkly eq indx data joined'!$1:$1,0),1,1,$A$1)),,,1150,1),0),MATCH(D$1,'Wkly eq indx data joined'!$1:$1,0)+1),D755)</f>
        <v>2070.7150000000001</v>
      </c>
      <c r="E756" s="9" cm="1">
        <f t="array" aca="1" ref="E756" ca="1">INDEX('Wkly eq indx data joined'!$A$1:$AJ$1150,MATCH('Wkly eq indx data aligned'!$A756,OFFSET(INDIRECT(ADDRESS(1,MATCH(E$1,'Wkly eq indx data joined'!$1:$1,0),1,1,$A$1)),,,1150,1),0),MATCH(E$1,'Wkly eq indx data joined'!$1:$1,0)+1)</f>
        <v>15001.61</v>
      </c>
      <c r="F756" s="9" cm="1">
        <f t="array" aca="1" ref="F756" ca="1">INDEX('Wkly eq indx data joined'!$A$1:$AJ$1150,MATCH('Wkly eq indx data aligned'!$A756,OFFSET(INDIRECT(ADDRESS(1,MATCH(F$1,'Wkly eq indx data joined'!$1:$1,0),1,1,$A$1)),,,1150,1),0),MATCH(F$1,'Wkly eq indx data joined'!$1:$1,0)+1)</f>
        <v>8653.76</v>
      </c>
      <c r="G756" s="9" cm="1">
        <f t="array" aca="1" ref="G756" ca="1">INDEX('Wkly eq indx data joined'!$A$1:$AJ$1150,MATCH('Wkly eq indx data aligned'!$A756,OFFSET(INDIRECT(ADDRESS(1,MATCH(G$1,'Wkly eq indx data joined'!$1:$1,0),1,1,$A$1)),,,1150,1),0),MATCH(G$1,'Wkly eq indx data joined'!$1:$1,0)+1)</f>
        <v>1936.16</v>
      </c>
      <c r="H756" s="9" cm="1">
        <f t="array" aca="1" ref="H756" ca="1">INDEX('Wkly eq indx data joined'!$A$1:$AJ$1150,MATCH('Wkly eq indx data aligned'!$A756,OFFSET(INDIRECT(ADDRESS(1,MATCH(H$1,'Wkly eq indx data joined'!$1:$1,0),1,1,$A$1)),,,1150,1),0),MATCH(H$1,'Wkly eq indx data joined'!$1:$1,0)+1)</f>
        <v>6777.85</v>
      </c>
      <c r="I756" s="9" cm="1">
        <f t="array" aca="1" ref="I756" ca="1">INDEX('Wkly eq indx data joined'!$A$1:$AJ$1150,MATCH('Wkly eq indx data aligned'!$A756,OFFSET(INDIRECT(ADDRESS(1,MATCH(I$1,'Wkly eq indx data joined'!$1:$1,0),1,1,$A$1)),,,1150,1),0),MATCH(I$1,'Wkly eq indx data joined'!$1:$1,0)+1)</f>
        <v>23319.17</v>
      </c>
      <c r="J756" s="9" cm="1">
        <f t="array" aca="1" ref="J756" ca="1">INDEX('Wkly eq indx data joined'!$A$1:$AJ$1150,MATCH('Wkly eq indx data aligned'!$A756,OFFSET(INDIRECT(ADDRESS(1,MATCH(J$1,'Wkly eq indx data joined'!$1:$1,0),1,1,$A$1)),,,1150,1),0),MATCH(J$1,'Wkly eq indx data joined'!$1:$1,0)+1)</f>
        <v>4543.28</v>
      </c>
      <c r="K756" s="9" cm="1">
        <f t="array" aca="1" ref="K756" ca="1">INDEX('Wkly eq indx data joined'!$A$1:$AJ$1150,MATCH('Wkly eq indx data aligned'!$A756,OFFSET(INDIRECT(ADDRESS(1,MATCH(K$1,'Wkly eq indx data joined'!$1:$1,0),1,1,$A$1)),,,1150,1),0),MATCH(K$1,'Wkly eq indx data joined'!$1:$1,0)+1)</f>
        <v>9912.8700000000008</v>
      </c>
      <c r="L756" s="12" cm="1">
        <f t="array" aca="1" ref="L756" ca="1">INDEX('Wkly eq indx data joined'!$A$1:$AJ$1150,MATCH('Wkly eq indx data aligned'!$A756+2,OFFSET(INDIRECT(ADDRESS(1,MATCH(L$1,'Wkly eq indx data joined'!$1:$1,0),1,1,$A$1)),,,1150,1),0),MATCH(L$1,'Wkly eq indx data joined'!$1:$1,0)+1)</f>
        <v>1990.85</v>
      </c>
      <c r="M756" s="9" cm="1">
        <f t="array" aca="1" ref="M756" ca="1">INDEX('Wkly eq indx data joined'!$A$1:$AJ$1150,MATCH('Wkly eq indx data aligned'!$A756,OFFSET(INDIRECT(ADDRESS(1,MATCH(M$1,'Wkly eq indx data joined'!$1:$1,0),1,1,$A$1)),,,1150,1),0),MATCH(M$1,'Wkly eq indx data joined'!$1:$1,0)+1)</f>
        <v>54806.6</v>
      </c>
      <c r="N756" s="9" cm="1">
        <f t="array" aca="1" ref="N756" ca="1">INDEX('Wkly eq indx data joined'!$A$1:$AJ$1150,MATCH('Wkly eq indx data aligned'!$A756,OFFSET(INDIRECT(ADDRESS(1,MATCH(N$1,'Wkly eq indx data joined'!$1:$1,0),1,1,$A$1)),,,1150,1),0),MATCH(N$1,'Wkly eq indx data joined'!$1:$1,0)+1)</f>
        <v>4897.1400000000003</v>
      </c>
      <c r="O756" s="13" cm="1">
        <f t="array" aca="1" ref="O756" ca="1">INDEX('Wkly eq indx data joined'!$A$1:$AJ$1150,MATCH('Wkly eq indx data aligned'!$A756+1,OFFSET(INDIRECT(ADDRESS(1,MATCH(O$1,'Wkly eq indx data joined'!$1:$1,0),1,1,$A$1)),,,1150,1),0),MATCH(O$1,'Wkly eq indx data joined'!$1:$1,0)+1)</f>
        <v>9196.39</v>
      </c>
      <c r="P756" s="12" cm="1">
        <f t="array" aca="1" ref="P756" ca="1">INDEX('Wkly eq indx data joined'!$A$1:$AJ$1150,MATCH('Wkly eq indx data aligned'!$A756+2,OFFSET(INDIRECT(ADDRESS(1,MATCH(P$1,'Wkly eq indx data joined'!$1:$1,0),1,1,$A$1)),,,1150,1),0),MATCH(P$1,'Wkly eq indx data joined'!$1:$1,0)+1)</f>
        <v>7542.1</v>
      </c>
      <c r="Q756" s="9" cm="1">
        <f t="array" aca="1" ref="Q756" ca="1">INDEX('Wkly eq indx data joined'!$A$1:$AJ$1150,MATCH('Wkly eq indx data aligned'!$A756,OFFSET(INDIRECT(ADDRESS(1,MATCH(Q$1,'Wkly eq indx data joined'!$1:$1,0),1,1,$A$1)),,,1150,1),0),MATCH(Q$1,'Wkly eq indx data joined'!$1:$1,0)+1)</f>
        <v>414.05</v>
      </c>
      <c r="R756" s="12" cm="1">
        <f t="array" aca="1" ref="R756" ca="1">INDEX('Wkly eq indx data joined'!$A$1:$AJ$1150,MATCH('Wkly eq indx data aligned'!$A756+2,OFFSET(INDIRECT(ADDRESS(1,MATCH(R$1,'Wkly eq indx data joined'!$1:$1,0),1,1,$A$1)),,,1150,1),0),MATCH(R$1,'Wkly eq indx data joined'!$1:$1,0)+1)</f>
        <v>1501.18</v>
      </c>
      <c r="S756" s="9" cm="1">
        <f t="array" aca="1" ref="S756" ca="1">INDEX('Wkly eq indx data joined'!$A$1:$AJ$1150,MATCH('Wkly eq indx data aligned'!$A756,OFFSET(INDIRECT(ADDRESS(1,MATCH(S$1,'Wkly eq indx data joined'!$1:$1,0),1,1,$A$1)),,,1150,1),0),MATCH(S$1,'Wkly eq indx data joined'!$1:$1,0)+1)</f>
        <v>45803.040000000001</v>
      </c>
    </row>
    <row r="757" spans="1:19" x14ac:dyDescent="0.25">
      <c r="A757" s="4">
        <f t="shared" si="11"/>
        <v>41810</v>
      </c>
      <c r="B757" s="9" cm="1">
        <f t="array" aca="1" ref="B757" ca="1">INDEX('Wkly eq indx data joined'!$A$1:$AJ$1150,MATCH('Wkly eq indx data aligned'!$A757,OFFSET(INDIRECT(ADDRESS(1,MATCH(B$1,'Wkly eq indx data joined'!$1:$1,0),1,1,$A$1)),,,1150,1),0),MATCH(B$1,'Wkly eq indx data joined'!$1:$1,0)+1)</f>
        <v>5419.4750000000004</v>
      </c>
      <c r="C757" s="9" cm="1">
        <f t="array" aca="1" ref="C757" ca="1">INDEX('Wkly eq indx data joined'!$A$1:$AJ$1150,MATCH('Wkly eq indx data aligned'!$A757,OFFSET(INDIRECT(ADDRESS(1,MATCH(C$1,'Wkly eq indx data joined'!$1:$1,0),1,1,$A$1)),,,1150,1),0),MATCH(C$1,'Wkly eq indx data joined'!$1:$1,0)+1)</f>
        <v>15349.42</v>
      </c>
      <c r="D757" s="18" cm="1">
        <f t="array" aca="1" ref="D757" ca="1">IFERROR(INDEX('Wkly eq indx data joined'!$A$1:$AJ$1150,MATCH('Wkly eq indx data aligned'!$A757,OFFSET(INDIRECT(ADDRESS(1,MATCH(D$1,'Wkly eq indx data joined'!$1:$1,0),1,1,$A$1)),,,1150,1),0),MATCH(D$1,'Wkly eq indx data joined'!$1:$1,0)+1),D756)</f>
        <v>2026.674</v>
      </c>
      <c r="E757" s="9" cm="1">
        <f t="array" aca="1" ref="E757" ca="1">INDEX('Wkly eq indx data joined'!$A$1:$AJ$1150,MATCH('Wkly eq indx data aligned'!$A757,OFFSET(INDIRECT(ADDRESS(1,MATCH(E$1,'Wkly eq indx data joined'!$1:$1,0),1,1,$A$1)),,,1150,1),0),MATCH(E$1,'Wkly eq indx data joined'!$1:$1,0)+1)</f>
        <v>15108.97</v>
      </c>
      <c r="F757" s="9" cm="1">
        <f t="array" aca="1" ref="F757" ca="1">INDEX('Wkly eq indx data joined'!$A$1:$AJ$1150,MATCH('Wkly eq indx data aligned'!$A757,OFFSET(INDIRECT(ADDRESS(1,MATCH(F$1,'Wkly eq indx data joined'!$1:$1,0),1,1,$A$1)),,,1150,1),0),MATCH(F$1,'Wkly eq indx data joined'!$1:$1,0)+1)</f>
        <v>8701.61</v>
      </c>
      <c r="G757" s="9" cm="1">
        <f t="array" aca="1" ref="G757" ca="1">INDEX('Wkly eq indx data joined'!$A$1:$AJ$1150,MATCH('Wkly eq indx data aligned'!$A757,OFFSET(INDIRECT(ADDRESS(1,MATCH(G$1,'Wkly eq indx data joined'!$1:$1,0),1,1,$A$1)),,,1150,1),0),MATCH(G$1,'Wkly eq indx data joined'!$1:$1,0)+1)</f>
        <v>1962.87</v>
      </c>
      <c r="H757" s="9" cm="1">
        <f t="array" aca="1" ref="H757" ca="1">INDEX('Wkly eq indx data joined'!$A$1:$AJ$1150,MATCH('Wkly eq indx data aligned'!$A757,OFFSET(INDIRECT(ADDRESS(1,MATCH(H$1,'Wkly eq indx data joined'!$1:$1,0),1,1,$A$1)),,,1150,1),0),MATCH(H$1,'Wkly eq indx data joined'!$1:$1,0)+1)</f>
        <v>6825.2</v>
      </c>
      <c r="I757" s="9" cm="1">
        <f t="array" aca="1" ref="I757" ca="1">INDEX('Wkly eq indx data joined'!$A$1:$AJ$1150,MATCH('Wkly eq indx data aligned'!$A757,OFFSET(INDIRECT(ADDRESS(1,MATCH(I$1,'Wkly eq indx data joined'!$1:$1,0),1,1,$A$1)),,,1150,1),0),MATCH(I$1,'Wkly eq indx data joined'!$1:$1,0)+1)</f>
        <v>23194.06</v>
      </c>
      <c r="J757" s="9" cm="1">
        <f t="array" aca="1" ref="J757" ca="1">INDEX('Wkly eq indx data joined'!$A$1:$AJ$1150,MATCH('Wkly eq indx data aligned'!$A757,OFFSET(INDIRECT(ADDRESS(1,MATCH(J$1,'Wkly eq indx data joined'!$1:$1,0),1,1,$A$1)),,,1150,1),0),MATCH(J$1,'Wkly eq indx data joined'!$1:$1,0)+1)</f>
        <v>4541.34</v>
      </c>
      <c r="K757" s="9" cm="1">
        <f t="array" aca="1" ref="K757" ca="1">INDEX('Wkly eq indx data joined'!$A$1:$AJ$1150,MATCH('Wkly eq indx data aligned'!$A757,OFFSET(INDIRECT(ADDRESS(1,MATCH(K$1,'Wkly eq indx data joined'!$1:$1,0),1,1,$A$1)),,,1150,1),0),MATCH(K$1,'Wkly eq indx data joined'!$1:$1,0)+1)</f>
        <v>9987.24</v>
      </c>
      <c r="L757" s="12" cm="1">
        <f t="array" aca="1" ref="L757" ca="1">INDEX('Wkly eq indx data joined'!$A$1:$AJ$1150,MATCH('Wkly eq indx data aligned'!$A757+2,OFFSET(INDIRECT(ADDRESS(1,MATCH(L$1,'Wkly eq indx data joined'!$1:$1,0),1,1,$A$1)),,,1150,1),0),MATCH(L$1,'Wkly eq indx data joined'!$1:$1,0)+1)</f>
        <v>1968.07</v>
      </c>
      <c r="M757" s="9" cm="1">
        <f t="array" aca="1" ref="M757" ca="1">INDEX('Wkly eq indx data joined'!$A$1:$AJ$1150,MATCH('Wkly eq indx data aligned'!$A757,OFFSET(INDIRECT(ADDRESS(1,MATCH(M$1,'Wkly eq indx data joined'!$1:$1,0),1,1,$A$1)),,,1150,1),0),MATCH(M$1,'Wkly eq indx data joined'!$1:$1,0)+1)</f>
        <v>54638.2</v>
      </c>
      <c r="N757" s="9" cm="1">
        <f t="array" aca="1" ref="N757" ca="1">INDEX('Wkly eq indx data joined'!$A$1:$AJ$1150,MATCH('Wkly eq indx data aligned'!$A757,OFFSET(INDIRECT(ADDRESS(1,MATCH(N$1,'Wkly eq indx data joined'!$1:$1,0),1,1,$A$1)),,,1150,1),0),MATCH(N$1,'Wkly eq indx data joined'!$1:$1,0)+1)</f>
        <v>4812.92</v>
      </c>
      <c r="O757" s="13" cm="1">
        <f t="array" aca="1" ref="O757" ca="1">INDEX('Wkly eq indx data joined'!$A$1:$AJ$1150,MATCH('Wkly eq indx data aligned'!$A757+1,OFFSET(INDIRECT(ADDRESS(1,MATCH(O$1,'Wkly eq indx data joined'!$1:$1,0),1,1,$A$1)),,,1150,1),0),MATCH(O$1,'Wkly eq indx data joined'!$1:$1,0)+1)</f>
        <v>9273.7900000000009</v>
      </c>
      <c r="P757" s="12" cm="1">
        <f t="array" aca="1" ref="P757" ca="1">INDEX('Wkly eq indx data joined'!$A$1:$AJ$1150,MATCH('Wkly eq indx data aligned'!$A757+2,OFFSET(INDIRECT(ADDRESS(1,MATCH(P$1,'Wkly eq indx data joined'!$1:$1,0),1,1,$A$1)),,,1150,1),0),MATCH(P$1,'Wkly eq indx data joined'!$1:$1,0)+1)</f>
        <v>7511.45</v>
      </c>
      <c r="Q757" s="9" cm="1">
        <f t="array" aca="1" ref="Q757" ca="1">INDEX('Wkly eq indx data joined'!$A$1:$AJ$1150,MATCH('Wkly eq indx data aligned'!$A757,OFFSET(INDIRECT(ADDRESS(1,MATCH(Q$1,'Wkly eq indx data joined'!$1:$1,0),1,1,$A$1)),,,1150,1),0),MATCH(Q$1,'Wkly eq indx data joined'!$1:$1,0)+1)</f>
        <v>417.9</v>
      </c>
      <c r="R757" s="12" cm="1">
        <f t="array" aca="1" ref="R757" ca="1">INDEX('Wkly eq indx data joined'!$A$1:$AJ$1150,MATCH('Wkly eq indx data aligned'!$A757+2,OFFSET(INDIRECT(ADDRESS(1,MATCH(R$1,'Wkly eq indx data joined'!$1:$1,0),1,1,$A$1)),,,1150,1),0),MATCH(R$1,'Wkly eq indx data joined'!$1:$1,0)+1)</f>
        <v>1486.3</v>
      </c>
      <c r="S757" s="9" cm="1">
        <f t="array" aca="1" ref="S757" ca="1">INDEX('Wkly eq indx data joined'!$A$1:$AJ$1150,MATCH('Wkly eq indx data aligned'!$A757,OFFSET(INDIRECT(ADDRESS(1,MATCH(S$1,'Wkly eq indx data joined'!$1:$1,0),1,1,$A$1)),,,1150,1),0),MATCH(S$1,'Wkly eq indx data joined'!$1:$1,0)+1)</f>
        <v>46336.08</v>
      </c>
    </row>
    <row r="758" spans="1:19" x14ac:dyDescent="0.25">
      <c r="A758" s="4">
        <f t="shared" si="11"/>
        <v>41817</v>
      </c>
      <c r="B758" s="9" cm="1">
        <f t="array" aca="1" ref="B758" ca="1">INDEX('Wkly eq indx data joined'!$A$1:$AJ$1150,MATCH('Wkly eq indx data aligned'!$A758,OFFSET(INDIRECT(ADDRESS(1,MATCH(B$1,'Wkly eq indx data joined'!$1:$1,0),1,1,$A$1)),,,1150,1),0),MATCH(B$1,'Wkly eq indx data joined'!$1:$1,0)+1)</f>
        <v>5445.0550000000003</v>
      </c>
      <c r="C758" s="9" cm="1">
        <f t="array" aca="1" ref="C758" ca="1">INDEX('Wkly eq indx data joined'!$A$1:$AJ$1150,MATCH('Wkly eq indx data aligned'!$A758,OFFSET(INDIRECT(ADDRESS(1,MATCH(C$1,'Wkly eq indx data joined'!$1:$1,0),1,1,$A$1)),,,1150,1),0),MATCH(C$1,'Wkly eq indx data joined'!$1:$1,0)+1)</f>
        <v>15095</v>
      </c>
      <c r="D758" s="18" cm="1">
        <f t="array" aca="1" ref="D758" ca="1">IFERROR(INDEX('Wkly eq indx data joined'!$A$1:$AJ$1150,MATCH('Wkly eq indx data aligned'!$A758,OFFSET(INDIRECT(ADDRESS(1,MATCH(D$1,'Wkly eq indx data joined'!$1:$1,0),1,1,$A$1)),,,1150,1),0),MATCH(D$1,'Wkly eq indx data joined'!$1:$1,0)+1),D757)</f>
        <v>2036.51</v>
      </c>
      <c r="E758" s="9" cm="1">
        <f t="array" aca="1" ref="E758" ca="1">INDEX('Wkly eq indx data joined'!$A$1:$AJ$1150,MATCH('Wkly eq indx data aligned'!$A758,OFFSET(INDIRECT(ADDRESS(1,MATCH(E$1,'Wkly eq indx data joined'!$1:$1,0),1,1,$A$1)),,,1150,1),0),MATCH(E$1,'Wkly eq indx data joined'!$1:$1,0)+1)</f>
        <v>15094.25</v>
      </c>
      <c r="F758" s="9" cm="1">
        <f t="array" aca="1" ref="F758" ca="1">INDEX('Wkly eq indx data joined'!$A$1:$AJ$1150,MATCH('Wkly eq indx data aligned'!$A758,OFFSET(INDIRECT(ADDRESS(1,MATCH(F$1,'Wkly eq indx data joined'!$1:$1,0),1,1,$A$1)),,,1150,1),0),MATCH(F$1,'Wkly eq indx data joined'!$1:$1,0)+1)</f>
        <v>8562.11</v>
      </c>
      <c r="G758" s="9" cm="1">
        <f t="array" aca="1" ref="G758" ca="1">INDEX('Wkly eq indx data joined'!$A$1:$AJ$1150,MATCH('Wkly eq indx data aligned'!$A758,OFFSET(INDIRECT(ADDRESS(1,MATCH(G$1,'Wkly eq indx data joined'!$1:$1,0),1,1,$A$1)),,,1150,1),0),MATCH(G$1,'Wkly eq indx data joined'!$1:$1,0)+1)</f>
        <v>1960.96</v>
      </c>
      <c r="H758" s="9" cm="1">
        <f t="array" aca="1" ref="H758" ca="1">INDEX('Wkly eq indx data joined'!$A$1:$AJ$1150,MATCH('Wkly eq indx data aligned'!$A758,OFFSET(INDIRECT(ADDRESS(1,MATCH(H$1,'Wkly eq indx data joined'!$1:$1,0),1,1,$A$1)),,,1150,1),0),MATCH(H$1,'Wkly eq indx data joined'!$1:$1,0)+1)</f>
        <v>6757.77</v>
      </c>
      <c r="I758" s="9" cm="1">
        <f t="array" aca="1" ref="I758" ca="1">INDEX('Wkly eq indx data joined'!$A$1:$AJ$1150,MATCH('Wkly eq indx data aligned'!$A758,OFFSET(INDIRECT(ADDRESS(1,MATCH(I$1,'Wkly eq indx data joined'!$1:$1,0),1,1,$A$1)),,,1150,1),0),MATCH(I$1,'Wkly eq indx data joined'!$1:$1,0)+1)</f>
        <v>23221.52</v>
      </c>
      <c r="J758" s="9" cm="1">
        <f t="array" aca="1" ref="J758" ca="1">INDEX('Wkly eq indx data joined'!$A$1:$AJ$1150,MATCH('Wkly eq indx data aligned'!$A758,OFFSET(INDIRECT(ADDRESS(1,MATCH(J$1,'Wkly eq indx data joined'!$1:$1,0),1,1,$A$1)),,,1150,1),0),MATCH(J$1,'Wkly eq indx data joined'!$1:$1,0)+1)</f>
        <v>4436.99</v>
      </c>
      <c r="K758" s="9" cm="1">
        <f t="array" aca="1" ref="K758" ca="1">INDEX('Wkly eq indx data joined'!$A$1:$AJ$1150,MATCH('Wkly eq indx data aligned'!$A758,OFFSET(INDIRECT(ADDRESS(1,MATCH(K$1,'Wkly eq indx data joined'!$1:$1,0),1,1,$A$1)),,,1150,1),0),MATCH(K$1,'Wkly eq indx data joined'!$1:$1,0)+1)</f>
        <v>9815.17</v>
      </c>
      <c r="L758" s="12" cm="1">
        <f t="array" aca="1" ref="L758" ca="1">INDEX('Wkly eq indx data joined'!$A$1:$AJ$1150,MATCH('Wkly eq indx data aligned'!$A758+2,OFFSET(INDIRECT(ADDRESS(1,MATCH(L$1,'Wkly eq indx data joined'!$1:$1,0),1,1,$A$1)),,,1150,1),0),MATCH(L$1,'Wkly eq indx data joined'!$1:$1,0)+1)</f>
        <v>1988.51</v>
      </c>
      <c r="M758" s="9" cm="1">
        <f t="array" aca="1" ref="M758" ca="1">INDEX('Wkly eq indx data joined'!$A$1:$AJ$1150,MATCH('Wkly eq indx data aligned'!$A758,OFFSET(INDIRECT(ADDRESS(1,MATCH(M$1,'Wkly eq indx data joined'!$1:$1,0),1,1,$A$1)),,,1150,1),0),MATCH(M$1,'Wkly eq indx data joined'!$1:$1,0)+1)</f>
        <v>53157.3</v>
      </c>
      <c r="N758" s="9" cm="1">
        <f t="array" aca="1" ref="N758" ca="1">INDEX('Wkly eq indx data joined'!$A$1:$AJ$1150,MATCH('Wkly eq indx data aligned'!$A758,OFFSET(INDIRECT(ADDRESS(1,MATCH(N$1,'Wkly eq indx data joined'!$1:$1,0),1,1,$A$1)),,,1150,1),0),MATCH(N$1,'Wkly eq indx data joined'!$1:$1,0)+1)</f>
        <v>4723.97</v>
      </c>
      <c r="O758" s="13" cm="1">
        <f t="array" aca="1" ref="O758" ca="1">INDEX('Wkly eq indx data joined'!$A$1:$AJ$1150,MATCH('Wkly eq indx data aligned'!$A758+1,OFFSET(INDIRECT(ADDRESS(1,MATCH(O$1,'Wkly eq indx data joined'!$1:$1,0),1,1,$A$1)),,,1150,1),0),MATCH(O$1,'Wkly eq indx data joined'!$1:$1,0)+1)</f>
        <v>9306.83</v>
      </c>
      <c r="P758" s="12" cm="1">
        <f t="array" aca="1" ref="P758" ca="1">INDEX('Wkly eq indx data joined'!$A$1:$AJ$1150,MATCH('Wkly eq indx data aligned'!$A758+2,OFFSET(INDIRECT(ADDRESS(1,MATCH(P$1,'Wkly eq indx data joined'!$1:$1,0),1,1,$A$1)),,,1150,1),0),MATCH(P$1,'Wkly eq indx data joined'!$1:$1,0)+1)</f>
        <v>7508.8</v>
      </c>
      <c r="Q758" s="9" cm="1">
        <f t="array" aca="1" ref="Q758" ca="1">INDEX('Wkly eq indx data joined'!$A$1:$AJ$1150,MATCH('Wkly eq indx data aligned'!$A758,OFFSET(INDIRECT(ADDRESS(1,MATCH(Q$1,'Wkly eq indx data joined'!$1:$1,0),1,1,$A$1)),,,1150,1),0),MATCH(Q$1,'Wkly eq indx data joined'!$1:$1,0)+1)</f>
        <v>410.86</v>
      </c>
      <c r="R758" s="12" cm="1">
        <f t="array" aca="1" ref="R758" ca="1">INDEX('Wkly eq indx data joined'!$A$1:$AJ$1150,MATCH('Wkly eq indx data aligned'!$A758+2,OFFSET(INDIRECT(ADDRESS(1,MATCH(R$1,'Wkly eq indx data joined'!$1:$1,0),1,1,$A$1)),,,1150,1),0),MATCH(R$1,'Wkly eq indx data joined'!$1:$1,0)+1)</f>
        <v>1477.32</v>
      </c>
      <c r="S758" s="9" cm="1">
        <f t="array" aca="1" ref="S758" ca="1">INDEX('Wkly eq indx data joined'!$A$1:$AJ$1150,MATCH('Wkly eq indx data aligned'!$A758,OFFSET(INDIRECT(ADDRESS(1,MATCH(S$1,'Wkly eq indx data joined'!$1:$1,0),1,1,$A$1)),,,1150,1),0),MATCH(S$1,'Wkly eq indx data joined'!$1:$1,0)+1)</f>
        <v>45651.85</v>
      </c>
    </row>
    <row r="759" spans="1:19" x14ac:dyDescent="0.25">
      <c r="A759" s="4">
        <f t="shared" si="11"/>
        <v>41824</v>
      </c>
      <c r="B759" s="9" cm="1">
        <f t="array" aca="1" ref="B759" ca="1">INDEX('Wkly eq indx data joined'!$A$1:$AJ$1150,MATCH('Wkly eq indx data aligned'!$A759,OFFSET(INDIRECT(ADDRESS(1,MATCH(B$1,'Wkly eq indx data joined'!$1:$1,0),1,1,$A$1)),,,1150,1),0),MATCH(B$1,'Wkly eq indx data joined'!$1:$1,0)+1)</f>
        <v>5524.9759999999997</v>
      </c>
      <c r="C759" s="9" cm="1">
        <f t="array" aca="1" ref="C759" ca="1">INDEX('Wkly eq indx data joined'!$A$1:$AJ$1150,MATCH('Wkly eq indx data aligned'!$A759,OFFSET(INDIRECT(ADDRESS(1,MATCH(C$1,'Wkly eq indx data joined'!$1:$1,0),1,1,$A$1)),,,1150,1),0),MATCH(C$1,'Wkly eq indx data joined'!$1:$1,0)+1)</f>
        <v>15437.13</v>
      </c>
      <c r="D759" s="18" cm="1">
        <f t="array" aca="1" ref="D759" ca="1">IFERROR(INDEX('Wkly eq indx data joined'!$A$1:$AJ$1150,MATCH('Wkly eq indx data aligned'!$A759,OFFSET(INDIRECT(ADDRESS(1,MATCH(D$1,'Wkly eq indx data joined'!$1:$1,0),1,1,$A$1)),,,1150,1),0),MATCH(D$1,'Wkly eq indx data joined'!$1:$1,0)+1),D758)</f>
        <v>2059.375</v>
      </c>
      <c r="E759" s="9" cm="1">
        <f t="array" aca="1" ref="E759" ca="1">INDEX('Wkly eq indx data joined'!$A$1:$AJ$1150,MATCH('Wkly eq indx data aligned'!$A759,OFFSET(INDIRECT(ADDRESS(1,MATCH(E$1,'Wkly eq indx data joined'!$1:$1,0),1,1,$A$1)),,,1150,1),0),MATCH(E$1,'Wkly eq indx data joined'!$1:$1,0)+1)</f>
        <v>15214.96</v>
      </c>
      <c r="F759" s="9" cm="1">
        <f t="array" aca="1" ref="F759" ca="1">INDEX('Wkly eq indx data joined'!$A$1:$AJ$1150,MATCH('Wkly eq indx data aligned'!$A759,OFFSET(INDIRECT(ADDRESS(1,MATCH(F$1,'Wkly eq indx data joined'!$1:$1,0),1,1,$A$1)),,,1150,1),0),MATCH(F$1,'Wkly eq indx data joined'!$1:$1,0)+1)</f>
        <v>8678.2199999999993</v>
      </c>
      <c r="G759" s="9" cm="1">
        <f t="array" aca="1" ref="G759" ca="1">INDEX('Wkly eq indx data joined'!$A$1:$AJ$1150,MATCH('Wkly eq indx data aligned'!$A759,OFFSET(INDIRECT(ADDRESS(1,MATCH(G$1,'Wkly eq indx data joined'!$1:$1,0),1,1,$A$1)),,,1150,1),0),MATCH(G$1,'Wkly eq indx data joined'!$1:$1,0)+1)</f>
        <v>1985.44</v>
      </c>
      <c r="H759" s="9" cm="1">
        <f t="array" aca="1" ref="H759" ca="1">INDEX('Wkly eq indx data joined'!$A$1:$AJ$1150,MATCH('Wkly eq indx data aligned'!$A759,OFFSET(INDIRECT(ADDRESS(1,MATCH(H$1,'Wkly eq indx data joined'!$1:$1,0),1,1,$A$1)),,,1150,1),0),MATCH(H$1,'Wkly eq indx data joined'!$1:$1,0)+1)</f>
        <v>6866.05</v>
      </c>
      <c r="I759" s="9" cm="1">
        <f t="array" aca="1" ref="I759" ca="1">INDEX('Wkly eq indx data joined'!$A$1:$AJ$1150,MATCH('Wkly eq indx data aligned'!$A759,OFFSET(INDIRECT(ADDRESS(1,MATCH(I$1,'Wkly eq indx data joined'!$1:$1,0),1,1,$A$1)),,,1150,1),0),MATCH(I$1,'Wkly eq indx data joined'!$1:$1,0)+1)</f>
        <v>23546.36</v>
      </c>
      <c r="J759" s="9" cm="1">
        <f t="array" aca="1" ref="J759" ca="1">INDEX('Wkly eq indx data joined'!$A$1:$AJ$1150,MATCH('Wkly eq indx data aligned'!$A759,OFFSET(INDIRECT(ADDRESS(1,MATCH(J$1,'Wkly eq indx data joined'!$1:$1,0),1,1,$A$1)),,,1150,1),0),MATCH(J$1,'Wkly eq indx data joined'!$1:$1,0)+1)</f>
        <v>4468.9799999999996</v>
      </c>
      <c r="K759" s="9" cm="1">
        <f t="array" aca="1" ref="K759" ca="1">INDEX('Wkly eq indx data joined'!$A$1:$AJ$1150,MATCH('Wkly eq indx data aligned'!$A759,OFFSET(INDIRECT(ADDRESS(1,MATCH(K$1,'Wkly eq indx data joined'!$1:$1,0),1,1,$A$1)),,,1150,1),0),MATCH(K$1,'Wkly eq indx data joined'!$1:$1,0)+1)</f>
        <v>10009.08</v>
      </c>
      <c r="L759" s="12" cm="1">
        <f t="array" aca="1" ref="L759" ca="1">INDEX('Wkly eq indx data joined'!$A$1:$AJ$1150,MATCH('Wkly eq indx data aligned'!$A759+2,OFFSET(INDIRECT(ADDRESS(1,MATCH(L$1,'Wkly eq indx data joined'!$1:$1,0),1,1,$A$1)),,,1150,1),0),MATCH(L$1,'Wkly eq indx data joined'!$1:$1,0)+1)</f>
        <v>2009.66</v>
      </c>
      <c r="M759" s="9" cm="1">
        <f t="array" aca="1" ref="M759" ca="1">INDEX('Wkly eq indx data joined'!$A$1:$AJ$1150,MATCH('Wkly eq indx data aligned'!$A759,OFFSET(INDIRECT(ADDRESS(1,MATCH(M$1,'Wkly eq indx data joined'!$1:$1,0),1,1,$A$1)),,,1150,1),0),MATCH(M$1,'Wkly eq indx data joined'!$1:$1,0)+1)</f>
        <v>54055.9</v>
      </c>
      <c r="N759" s="9" cm="1">
        <f t="array" aca="1" ref="N759" ca="1">INDEX('Wkly eq indx data joined'!$A$1:$AJ$1150,MATCH('Wkly eq indx data aligned'!$A759,OFFSET(INDIRECT(ADDRESS(1,MATCH(N$1,'Wkly eq indx data joined'!$1:$1,0),1,1,$A$1)),,,1150,1),0),MATCH(N$1,'Wkly eq indx data joined'!$1:$1,0)+1)</f>
        <v>4806.41</v>
      </c>
      <c r="O759" s="13" cm="1">
        <f t="array" aca="1" ref="O759" ca="1">INDEX('Wkly eq indx data joined'!$A$1:$AJ$1150,MATCH('Wkly eq indx data aligned'!$A759+1,OFFSET(INDIRECT(ADDRESS(1,MATCH(O$1,'Wkly eq indx data joined'!$1:$1,0),1,1,$A$1)),,,1150,1),0),MATCH(O$1,'Wkly eq indx data joined'!$1:$1,0)+1)</f>
        <v>9510.0499999999993</v>
      </c>
      <c r="P759" s="12" cm="1">
        <f t="array" aca="1" ref="P759" ca="1">INDEX('Wkly eq indx data joined'!$A$1:$AJ$1150,MATCH('Wkly eq indx data aligned'!$A759+2,OFFSET(INDIRECT(ADDRESS(1,MATCH(P$1,'Wkly eq indx data joined'!$1:$1,0),1,1,$A$1)),,,1150,1),0),MATCH(P$1,'Wkly eq indx data joined'!$1:$1,0)+1)</f>
        <v>7751.6</v>
      </c>
      <c r="Q759" s="9" cm="1">
        <f t="array" aca="1" ref="Q759" ca="1">INDEX('Wkly eq indx data joined'!$A$1:$AJ$1150,MATCH('Wkly eq indx data aligned'!$A759,OFFSET(INDIRECT(ADDRESS(1,MATCH(Q$1,'Wkly eq indx data joined'!$1:$1,0),1,1,$A$1)),,,1150,1),0),MATCH(Q$1,'Wkly eq indx data joined'!$1:$1,0)+1)</f>
        <v>418.7</v>
      </c>
      <c r="R759" s="12" cm="1">
        <f t="array" aca="1" ref="R759" ca="1">INDEX('Wkly eq indx data joined'!$A$1:$AJ$1150,MATCH('Wkly eq indx data aligned'!$A759+2,OFFSET(INDIRECT(ADDRESS(1,MATCH(R$1,'Wkly eq indx data joined'!$1:$1,0),1,1,$A$1)),,,1150,1),0),MATCH(R$1,'Wkly eq indx data joined'!$1:$1,0)+1)</f>
        <v>1489.53</v>
      </c>
      <c r="S759" s="9" cm="1">
        <f t="array" aca="1" ref="S759" ca="1">INDEX('Wkly eq indx data joined'!$A$1:$AJ$1150,MATCH('Wkly eq indx data aligned'!$A759,OFFSET(INDIRECT(ADDRESS(1,MATCH(S$1,'Wkly eq indx data joined'!$1:$1,0),1,1,$A$1)),,,1150,1),0),MATCH(S$1,'Wkly eq indx data joined'!$1:$1,0)+1)</f>
        <v>47080.38</v>
      </c>
    </row>
    <row r="760" spans="1:19" x14ac:dyDescent="0.25">
      <c r="A760" s="4">
        <f t="shared" si="11"/>
        <v>41831</v>
      </c>
      <c r="B760" s="9" cm="1">
        <f t="array" aca="1" ref="B760" ca="1">INDEX('Wkly eq indx data joined'!$A$1:$AJ$1150,MATCH('Wkly eq indx data aligned'!$A760,OFFSET(INDIRECT(ADDRESS(1,MATCH(B$1,'Wkly eq indx data joined'!$1:$1,0),1,1,$A$1)),,,1150,1),0),MATCH(B$1,'Wkly eq indx data joined'!$1:$1,0)+1)</f>
        <v>5486.7929999999997</v>
      </c>
      <c r="C760" s="9" cm="1">
        <f t="array" aca="1" ref="C760" ca="1">INDEX('Wkly eq indx data joined'!$A$1:$AJ$1150,MATCH('Wkly eq indx data aligned'!$A760,OFFSET(INDIRECT(ADDRESS(1,MATCH(C$1,'Wkly eq indx data joined'!$1:$1,0),1,1,$A$1)),,,1150,1),0),MATCH(C$1,'Wkly eq indx data joined'!$1:$1,0)+1)</f>
        <v>15164.04</v>
      </c>
      <c r="D760" s="18" cm="1">
        <f t="array" aca="1" ref="D760" ca="1">IFERROR(INDEX('Wkly eq indx data joined'!$A$1:$AJ$1150,MATCH('Wkly eq indx data aligned'!$A760,OFFSET(INDIRECT(ADDRESS(1,MATCH(D$1,'Wkly eq indx data joined'!$1:$1,0),1,1,$A$1)),,,1150,1),0),MATCH(D$1,'Wkly eq indx data joined'!$1:$1,0)+1),D759)</f>
        <v>2046.961</v>
      </c>
      <c r="E760" s="9" cm="1">
        <f t="array" aca="1" ref="E760" ca="1">INDEX('Wkly eq indx data joined'!$A$1:$AJ$1150,MATCH('Wkly eq indx data aligned'!$A760,OFFSET(INDIRECT(ADDRESS(1,MATCH(E$1,'Wkly eq indx data joined'!$1:$1,0),1,1,$A$1)),,,1150,1),0),MATCH(E$1,'Wkly eq indx data joined'!$1:$1,0)+1)</f>
        <v>15125.5</v>
      </c>
      <c r="F760" s="9" cm="1">
        <f t="array" aca="1" ref="F760" ca="1">INDEX('Wkly eq indx data joined'!$A$1:$AJ$1150,MATCH('Wkly eq indx data aligned'!$A760,OFFSET(INDIRECT(ADDRESS(1,MATCH(F$1,'Wkly eq indx data joined'!$1:$1,0),1,1,$A$1)),,,1150,1),0),MATCH(F$1,'Wkly eq indx data joined'!$1:$1,0)+1)</f>
        <v>8468.52</v>
      </c>
      <c r="G760" s="9" cm="1">
        <f t="array" aca="1" ref="G760" ca="1">INDEX('Wkly eq indx data joined'!$A$1:$AJ$1150,MATCH('Wkly eq indx data aligned'!$A760,OFFSET(INDIRECT(ADDRESS(1,MATCH(G$1,'Wkly eq indx data joined'!$1:$1,0),1,1,$A$1)),,,1150,1),0),MATCH(G$1,'Wkly eq indx data joined'!$1:$1,0)+1)</f>
        <v>1967.57</v>
      </c>
      <c r="H760" s="9" cm="1">
        <f t="array" aca="1" ref="H760" ca="1">INDEX('Wkly eq indx data joined'!$A$1:$AJ$1150,MATCH('Wkly eq indx data aligned'!$A760,OFFSET(INDIRECT(ADDRESS(1,MATCH(H$1,'Wkly eq indx data joined'!$1:$1,0),1,1,$A$1)),,,1150,1),0),MATCH(H$1,'Wkly eq indx data joined'!$1:$1,0)+1)</f>
        <v>6690.17</v>
      </c>
      <c r="I760" s="9" cm="1">
        <f t="array" aca="1" ref="I760" ca="1">INDEX('Wkly eq indx data joined'!$A$1:$AJ$1150,MATCH('Wkly eq indx data aligned'!$A760,OFFSET(INDIRECT(ADDRESS(1,MATCH(I$1,'Wkly eq indx data joined'!$1:$1,0),1,1,$A$1)),,,1150,1),0),MATCH(I$1,'Wkly eq indx data joined'!$1:$1,0)+1)</f>
        <v>23233.45</v>
      </c>
      <c r="J760" s="9" cm="1">
        <f t="array" aca="1" ref="J760" ca="1">INDEX('Wkly eq indx data joined'!$A$1:$AJ$1150,MATCH('Wkly eq indx data aligned'!$A760,OFFSET(INDIRECT(ADDRESS(1,MATCH(J$1,'Wkly eq indx data joined'!$1:$1,0),1,1,$A$1)),,,1150,1),0),MATCH(J$1,'Wkly eq indx data joined'!$1:$1,0)+1)</f>
        <v>4316.5</v>
      </c>
      <c r="K760" s="9" cm="1">
        <f t="array" aca="1" ref="K760" ca="1">INDEX('Wkly eq indx data joined'!$A$1:$AJ$1150,MATCH('Wkly eq indx data aligned'!$A760,OFFSET(INDIRECT(ADDRESS(1,MATCH(K$1,'Wkly eq indx data joined'!$1:$1,0),1,1,$A$1)),,,1150,1),0),MATCH(K$1,'Wkly eq indx data joined'!$1:$1,0)+1)</f>
        <v>9666.34</v>
      </c>
      <c r="L760" s="12" cm="1">
        <f t="array" aca="1" ref="L760" ca="1">INDEX('Wkly eq indx data joined'!$A$1:$AJ$1150,MATCH('Wkly eq indx data aligned'!$A760+2,OFFSET(INDIRECT(ADDRESS(1,MATCH(L$1,'Wkly eq indx data joined'!$1:$1,0),1,1,$A$1)),,,1150,1),0),MATCH(L$1,'Wkly eq indx data joined'!$1:$1,0)+1)</f>
        <v>1988.74</v>
      </c>
      <c r="M760" s="9" cm="1">
        <f t="array" aca="1" ref="M760" ca="1">INDEX('Wkly eq indx data joined'!$A$1:$AJ$1150,MATCH('Wkly eq indx data aligned'!$A760,OFFSET(INDIRECT(ADDRESS(1,MATCH(M$1,'Wkly eq indx data joined'!$1:$1,0),1,1,$A$1)),,,1150,1),0),MATCH(M$1,'Wkly eq indx data joined'!$1:$1,0)+1)</f>
        <v>54785.9</v>
      </c>
      <c r="N760" s="9" cm="1">
        <f t="array" aca="1" ref="N760" ca="1">INDEX('Wkly eq indx data joined'!$A$1:$AJ$1150,MATCH('Wkly eq indx data aligned'!$A760,OFFSET(INDIRECT(ADDRESS(1,MATCH(N$1,'Wkly eq indx data joined'!$1:$1,0),1,1,$A$1)),,,1150,1),0),MATCH(N$1,'Wkly eq indx data joined'!$1:$1,0)+1)</f>
        <v>4657.1400000000003</v>
      </c>
      <c r="O760" s="13" cm="1">
        <f t="array" aca="1" ref="O760" ca="1">INDEX('Wkly eq indx data joined'!$A$1:$AJ$1150,MATCH('Wkly eq indx data aligned'!$A760+1,OFFSET(INDIRECT(ADDRESS(1,MATCH(O$1,'Wkly eq indx data joined'!$1:$1,0),1,1,$A$1)),,,1150,1),0),MATCH(O$1,'Wkly eq indx data joined'!$1:$1,0)+1)</f>
        <v>9495.84</v>
      </c>
      <c r="P760" s="12" cm="1">
        <f t="array" aca="1" ref="P760" ca="1">INDEX('Wkly eq indx data joined'!$A$1:$AJ$1150,MATCH('Wkly eq indx data aligned'!$A760+2,OFFSET(INDIRECT(ADDRESS(1,MATCH(P$1,'Wkly eq indx data joined'!$1:$1,0),1,1,$A$1)),,,1150,1),0),MATCH(P$1,'Wkly eq indx data joined'!$1:$1,0)+1)</f>
        <v>7459.6</v>
      </c>
      <c r="Q760" s="9" cm="1">
        <f t="array" aca="1" ref="Q760" ca="1">INDEX('Wkly eq indx data joined'!$A$1:$AJ$1150,MATCH('Wkly eq indx data aligned'!$A760,OFFSET(INDIRECT(ADDRESS(1,MATCH(Q$1,'Wkly eq indx data joined'!$1:$1,0),1,1,$A$1)),,,1150,1),0),MATCH(Q$1,'Wkly eq indx data joined'!$1:$1,0)+1)</f>
        <v>403.61</v>
      </c>
      <c r="R760" s="12" cm="1">
        <f t="array" aca="1" ref="R760" ca="1">INDEX('Wkly eq indx data joined'!$A$1:$AJ$1150,MATCH('Wkly eq indx data aligned'!$A760+2,OFFSET(INDIRECT(ADDRESS(1,MATCH(R$1,'Wkly eq indx data joined'!$1:$1,0),1,1,$A$1)),,,1150,1),0),MATCH(R$1,'Wkly eq indx data joined'!$1:$1,0)+1)</f>
        <v>1499.82</v>
      </c>
      <c r="S760" s="9" cm="1">
        <f t="array" aca="1" ref="S760" ca="1">INDEX('Wkly eq indx data joined'!$A$1:$AJ$1150,MATCH('Wkly eq indx data aligned'!$A760,OFFSET(INDIRECT(ADDRESS(1,MATCH(S$1,'Wkly eq indx data joined'!$1:$1,0),1,1,$A$1)),,,1150,1),0),MATCH(S$1,'Wkly eq indx data joined'!$1:$1,0)+1)</f>
        <v>46071.09</v>
      </c>
    </row>
    <row r="761" spans="1:19" x14ac:dyDescent="0.25">
      <c r="A761" s="4">
        <f t="shared" si="11"/>
        <v>41838</v>
      </c>
      <c r="B761" s="9" cm="1">
        <f t="array" aca="1" ref="B761" ca="1">INDEX('Wkly eq indx data joined'!$A$1:$AJ$1150,MATCH('Wkly eq indx data aligned'!$A761,OFFSET(INDIRECT(ADDRESS(1,MATCH(B$1,'Wkly eq indx data joined'!$1:$1,0),1,1,$A$1)),,,1150,1),0),MATCH(B$1,'Wkly eq indx data joined'!$1:$1,0)+1)</f>
        <v>5531.6639999999998</v>
      </c>
      <c r="C761" s="9" cm="1">
        <f t="array" aca="1" ref="C761" ca="1">INDEX('Wkly eq indx data joined'!$A$1:$AJ$1150,MATCH('Wkly eq indx data aligned'!$A761,OFFSET(INDIRECT(ADDRESS(1,MATCH(C$1,'Wkly eq indx data joined'!$1:$1,0),1,1,$A$1)),,,1150,1),0),MATCH(C$1,'Wkly eq indx data joined'!$1:$1,0)+1)</f>
        <v>15215.71</v>
      </c>
      <c r="D761" s="18" cm="1">
        <f t="array" aca="1" ref="D761" ca="1">IFERROR(INDEX('Wkly eq indx data joined'!$A$1:$AJ$1150,MATCH('Wkly eq indx data aligned'!$A761,OFFSET(INDIRECT(ADDRESS(1,MATCH(D$1,'Wkly eq indx data joined'!$1:$1,0),1,1,$A$1)),,,1150,1),0),MATCH(D$1,'Wkly eq indx data joined'!$1:$1,0)+1),D760)</f>
        <v>2059.067</v>
      </c>
      <c r="E761" s="9" cm="1">
        <f t="array" aca="1" ref="E761" ca="1">INDEX('Wkly eq indx data joined'!$A$1:$AJ$1150,MATCH('Wkly eq indx data aligned'!$A761,OFFSET(INDIRECT(ADDRESS(1,MATCH(E$1,'Wkly eq indx data joined'!$1:$1,0),1,1,$A$1)),,,1150,1),0),MATCH(E$1,'Wkly eq indx data joined'!$1:$1,0)+1)</f>
        <v>15266.57</v>
      </c>
      <c r="F761" s="9" cm="1">
        <f t="array" aca="1" ref="F761" ca="1">INDEX('Wkly eq indx data joined'!$A$1:$AJ$1150,MATCH('Wkly eq indx data aligned'!$A761,OFFSET(INDIRECT(ADDRESS(1,MATCH(F$1,'Wkly eq indx data joined'!$1:$1,0),1,1,$A$1)),,,1150,1),0),MATCH(F$1,'Wkly eq indx data joined'!$1:$1,0)+1)</f>
        <v>8511.43</v>
      </c>
      <c r="G761" s="9" cm="1">
        <f t="array" aca="1" ref="G761" ca="1">INDEX('Wkly eq indx data joined'!$A$1:$AJ$1150,MATCH('Wkly eq indx data aligned'!$A761,OFFSET(INDIRECT(ADDRESS(1,MATCH(G$1,'Wkly eq indx data joined'!$1:$1,0),1,1,$A$1)),,,1150,1),0),MATCH(G$1,'Wkly eq indx data joined'!$1:$1,0)+1)</f>
        <v>1978.22</v>
      </c>
      <c r="H761" s="9" cm="1">
        <f t="array" aca="1" ref="H761" ca="1">INDEX('Wkly eq indx data joined'!$A$1:$AJ$1150,MATCH('Wkly eq indx data aligned'!$A761,OFFSET(INDIRECT(ADDRESS(1,MATCH(H$1,'Wkly eq indx data joined'!$1:$1,0),1,1,$A$1)),,,1150,1),0),MATCH(H$1,'Wkly eq indx data joined'!$1:$1,0)+1)</f>
        <v>6749.45</v>
      </c>
      <c r="I761" s="9" cm="1">
        <f t="array" aca="1" ref="I761" ca="1">INDEX('Wkly eq indx data joined'!$A$1:$AJ$1150,MATCH('Wkly eq indx data aligned'!$A761,OFFSET(INDIRECT(ADDRESS(1,MATCH(I$1,'Wkly eq indx data joined'!$1:$1,0),1,1,$A$1)),,,1150,1),0),MATCH(I$1,'Wkly eq indx data joined'!$1:$1,0)+1)</f>
        <v>23454.79</v>
      </c>
      <c r="J761" s="9" cm="1">
        <f t="array" aca="1" ref="J761" ca="1">INDEX('Wkly eq indx data joined'!$A$1:$AJ$1150,MATCH('Wkly eq indx data aligned'!$A761,OFFSET(INDIRECT(ADDRESS(1,MATCH(J$1,'Wkly eq indx data joined'!$1:$1,0),1,1,$A$1)),,,1150,1),0),MATCH(J$1,'Wkly eq indx data joined'!$1:$1,0)+1)</f>
        <v>4335.3100000000004</v>
      </c>
      <c r="K761" s="9" cm="1">
        <f t="array" aca="1" ref="K761" ca="1">INDEX('Wkly eq indx data joined'!$A$1:$AJ$1150,MATCH('Wkly eq indx data aligned'!$A761,OFFSET(INDIRECT(ADDRESS(1,MATCH(K$1,'Wkly eq indx data joined'!$1:$1,0),1,1,$A$1)),,,1150,1),0),MATCH(K$1,'Wkly eq indx data joined'!$1:$1,0)+1)</f>
        <v>9720.02</v>
      </c>
      <c r="L761" s="12" cm="1">
        <f t="array" aca="1" ref="L761" ca="1">INDEX('Wkly eq indx data joined'!$A$1:$AJ$1150,MATCH('Wkly eq indx data aligned'!$A761+2,OFFSET(INDIRECT(ADDRESS(1,MATCH(L$1,'Wkly eq indx data joined'!$1:$1,0),1,1,$A$1)),,,1150,1),0),MATCH(L$1,'Wkly eq indx data joined'!$1:$1,0)+1)</f>
        <v>2019.42</v>
      </c>
      <c r="M761" s="9" cm="1">
        <f t="array" aca="1" ref="M761" ca="1">INDEX('Wkly eq indx data joined'!$A$1:$AJ$1150,MATCH('Wkly eq indx data aligned'!$A761,OFFSET(INDIRECT(ADDRESS(1,MATCH(M$1,'Wkly eq indx data joined'!$1:$1,0),1,1,$A$1)),,,1150,1),0),MATCH(M$1,'Wkly eq indx data joined'!$1:$1,0)+1)</f>
        <v>57012.9</v>
      </c>
      <c r="N761" s="9" cm="1">
        <f t="array" aca="1" ref="N761" ca="1">INDEX('Wkly eq indx data joined'!$A$1:$AJ$1150,MATCH('Wkly eq indx data aligned'!$A761,OFFSET(INDIRECT(ADDRESS(1,MATCH(N$1,'Wkly eq indx data joined'!$1:$1,0),1,1,$A$1)),,,1150,1),0),MATCH(N$1,'Wkly eq indx data joined'!$1:$1,0)+1)</f>
        <v>4700.71</v>
      </c>
      <c r="O761" s="13" cm="1">
        <f t="array" aca="1" ref="O761" ca="1">INDEX('Wkly eq indx data joined'!$A$1:$AJ$1150,MATCH('Wkly eq indx data aligned'!$A761+1,OFFSET(INDIRECT(ADDRESS(1,MATCH(O$1,'Wkly eq indx data joined'!$1:$1,0),1,1,$A$1)),,,1150,1),0),MATCH(O$1,'Wkly eq indx data joined'!$1:$1,0)+1)</f>
        <v>9400.9699999999993</v>
      </c>
      <c r="P761" s="12" cm="1">
        <f t="array" aca="1" ref="P761" ca="1">INDEX('Wkly eq indx data joined'!$A$1:$AJ$1150,MATCH('Wkly eq indx data aligned'!$A761+2,OFFSET(INDIRECT(ADDRESS(1,MATCH(P$1,'Wkly eq indx data joined'!$1:$1,0),1,1,$A$1)),,,1150,1),0),MATCH(P$1,'Wkly eq indx data joined'!$1:$1,0)+1)</f>
        <v>7663.9</v>
      </c>
      <c r="Q761" s="9" cm="1">
        <f t="array" aca="1" ref="Q761" ca="1">INDEX('Wkly eq indx data joined'!$A$1:$AJ$1150,MATCH('Wkly eq indx data aligned'!$A761,OFFSET(INDIRECT(ADDRESS(1,MATCH(Q$1,'Wkly eq indx data joined'!$1:$1,0),1,1,$A$1)),,,1150,1),0),MATCH(Q$1,'Wkly eq indx data joined'!$1:$1,0)+1)</f>
        <v>404.4</v>
      </c>
      <c r="R761" s="12" cm="1">
        <f t="array" aca="1" ref="R761" ca="1">INDEX('Wkly eq indx data joined'!$A$1:$AJ$1150,MATCH('Wkly eq indx data aligned'!$A761+2,OFFSET(INDIRECT(ADDRESS(1,MATCH(R$1,'Wkly eq indx data joined'!$1:$1,0),1,1,$A$1)),,,1150,1),0),MATCH(R$1,'Wkly eq indx data joined'!$1:$1,0)+1)</f>
        <v>1422.53</v>
      </c>
      <c r="S761" s="9" cm="1">
        <f t="array" aca="1" ref="S761" ca="1">INDEX('Wkly eq indx data joined'!$A$1:$AJ$1150,MATCH('Wkly eq indx data aligned'!$A761,OFFSET(INDIRECT(ADDRESS(1,MATCH(S$1,'Wkly eq indx data joined'!$1:$1,0),1,1,$A$1)),,,1150,1),0),MATCH(S$1,'Wkly eq indx data joined'!$1:$1,0)+1)</f>
        <v>46558.12</v>
      </c>
    </row>
    <row r="762" spans="1:19" x14ac:dyDescent="0.25">
      <c r="A762" s="4">
        <f t="shared" si="11"/>
        <v>41845</v>
      </c>
      <c r="B762" s="9" cm="1">
        <f t="array" aca="1" ref="B762" ca="1">INDEX('Wkly eq indx data joined'!$A$1:$AJ$1150,MATCH('Wkly eq indx data aligned'!$A762,OFFSET(INDIRECT(ADDRESS(1,MATCH(B$1,'Wkly eq indx data joined'!$1:$1,0),1,1,$A$1)),,,1150,1),0),MATCH(B$1,'Wkly eq indx data joined'!$1:$1,0)+1)</f>
        <v>5583.5050000000001</v>
      </c>
      <c r="C762" s="9" cm="1">
        <f t="array" aca="1" ref="C762" ca="1">INDEX('Wkly eq indx data joined'!$A$1:$AJ$1150,MATCH('Wkly eq indx data aligned'!$A762,OFFSET(INDIRECT(ADDRESS(1,MATCH(C$1,'Wkly eq indx data joined'!$1:$1,0),1,1,$A$1)),,,1150,1),0),MATCH(C$1,'Wkly eq indx data joined'!$1:$1,0)+1)</f>
        <v>15457.87</v>
      </c>
      <c r="D762" s="18" cm="1">
        <f t="array" aca="1" ref="D762" ca="1">IFERROR(INDEX('Wkly eq indx data joined'!$A$1:$AJ$1150,MATCH('Wkly eq indx data aligned'!$A762,OFFSET(INDIRECT(ADDRESS(1,MATCH(D$1,'Wkly eq indx data joined'!$1:$1,0),1,1,$A$1)),,,1150,1),0),MATCH(D$1,'Wkly eq indx data joined'!$1:$1,0)+1),D761)</f>
        <v>2126.614</v>
      </c>
      <c r="E762" s="9" cm="1">
        <f t="array" aca="1" ref="E762" ca="1">INDEX('Wkly eq indx data joined'!$A$1:$AJ$1150,MATCH('Wkly eq indx data aligned'!$A762,OFFSET(INDIRECT(ADDRESS(1,MATCH(E$1,'Wkly eq indx data joined'!$1:$1,0),1,1,$A$1)),,,1150,1),0),MATCH(E$1,'Wkly eq indx data joined'!$1:$1,0)+1)</f>
        <v>15455.04</v>
      </c>
      <c r="F762" s="9" cm="1">
        <f t="array" aca="1" ref="F762" ca="1">INDEX('Wkly eq indx data joined'!$A$1:$AJ$1150,MATCH('Wkly eq indx data aligned'!$A762,OFFSET(INDIRECT(ADDRESS(1,MATCH(F$1,'Wkly eq indx data joined'!$1:$1,0),1,1,$A$1)),,,1150,1),0),MATCH(F$1,'Wkly eq indx data joined'!$1:$1,0)+1)</f>
        <v>8571.48</v>
      </c>
      <c r="G762" s="9" cm="1">
        <f t="array" aca="1" ref="G762" ca="1">INDEX('Wkly eq indx data joined'!$A$1:$AJ$1150,MATCH('Wkly eq indx data aligned'!$A762,OFFSET(INDIRECT(ADDRESS(1,MATCH(G$1,'Wkly eq indx data joined'!$1:$1,0),1,1,$A$1)),,,1150,1),0),MATCH(G$1,'Wkly eq indx data joined'!$1:$1,0)+1)</f>
        <v>1978.34</v>
      </c>
      <c r="H762" s="9" cm="1">
        <f t="array" aca="1" ref="H762" ca="1">INDEX('Wkly eq indx data joined'!$A$1:$AJ$1150,MATCH('Wkly eq indx data aligned'!$A762,OFFSET(INDIRECT(ADDRESS(1,MATCH(H$1,'Wkly eq indx data joined'!$1:$1,0),1,1,$A$1)),,,1150,1),0),MATCH(H$1,'Wkly eq indx data joined'!$1:$1,0)+1)</f>
        <v>6791.55</v>
      </c>
      <c r="I762" s="9" cm="1">
        <f t="array" aca="1" ref="I762" ca="1">INDEX('Wkly eq indx data joined'!$A$1:$AJ$1150,MATCH('Wkly eq indx data aligned'!$A762,OFFSET(INDIRECT(ADDRESS(1,MATCH(I$1,'Wkly eq indx data joined'!$1:$1,0),1,1,$A$1)),,,1150,1),0),MATCH(I$1,'Wkly eq indx data joined'!$1:$1,0)+1)</f>
        <v>24216.01</v>
      </c>
      <c r="J762" s="9" cm="1">
        <f t="array" aca="1" ref="J762" ca="1">INDEX('Wkly eq indx data joined'!$A$1:$AJ$1150,MATCH('Wkly eq indx data aligned'!$A762,OFFSET(INDIRECT(ADDRESS(1,MATCH(J$1,'Wkly eq indx data joined'!$1:$1,0),1,1,$A$1)),,,1150,1),0),MATCH(J$1,'Wkly eq indx data joined'!$1:$1,0)+1)</f>
        <v>4330.55</v>
      </c>
      <c r="K762" s="9" cm="1">
        <f t="array" aca="1" ref="K762" ca="1">INDEX('Wkly eq indx data joined'!$A$1:$AJ$1150,MATCH('Wkly eq indx data aligned'!$A762,OFFSET(INDIRECT(ADDRESS(1,MATCH(K$1,'Wkly eq indx data joined'!$1:$1,0),1,1,$A$1)),,,1150,1),0),MATCH(K$1,'Wkly eq indx data joined'!$1:$1,0)+1)</f>
        <v>9644.01</v>
      </c>
      <c r="L762" s="12" cm="1">
        <f t="array" aca="1" ref="L762" ca="1">INDEX('Wkly eq indx data joined'!$A$1:$AJ$1150,MATCH('Wkly eq indx data aligned'!$A762+2,OFFSET(INDIRECT(ADDRESS(1,MATCH(L$1,'Wkly eq indx data joined'!$1:$1,0),1,1,$A$1)),,,1150,1),0),MATCH(L$1,'Wkly eq indx data joined'!$1:$1,0)+1)</f>
        <v>2033.85</v>
      </c>
      <c r="M762" s="9" cm="1">
        <f t="array" aca="1" ref="M762" ca="1">INDEX('Wkly eq indx data joined'!$A$1:$AJ$1150,MATCH('Wkly eq indx data aligned'!$A762,OFFSET(INDIRECT(ADDRESS(1,MATCH(M$1,'Wkly eq indx data joined'!$1:$1,0),1,1,$A$1)),,,1150,1),0),MATCH(M$1,'Wkly eq indx data joined'!$1:$1,0)+1)</f>
        <v>57821.1</v>
      </c>
      <c r="N762" s="9" cm="1">
        <f t="array" aca="1" ref="N762" ca="1">INDEX('Wkly eq indx data joined'!$A$1:$AJ$1150,MATCH('Wkly eq indx data aligned'!$A762,OFFSET(INDIRECT(ADDRESS(1,MATCH(N$1,'Wkly eq indx data joined'!$1:$1,0),1,1,$A$1)),,,1150,1),0),MATCH(N$1,'Wkly eq indx data joined'!$1:$1,0)+1)</f>
        <v>4716.87</v>
      </c>
      <c r="O762" s="13" cm="1">
        <f t="array" aca="1" ref="O762" ca="1">INDEX('Wkly eq indx data joined'!$A$1:$AJ$1150,MATCH('Wkly eq indx data aligned'!$A762+1,OFFSET(INDIRECT(ADDRESS(1,MATCH(O$1,'Wkly eq indx data joined'!$1:$1,0),1,1,$A$1)),,,1150,1),0),MATCH(O$1,'Wkly eq indx data joined'!$1:$1,0)+1)</f>
        <v>9439.2900000000009</v>
      </c>
      <c r="P762" s="12" cm="1">
        <f t="array" aca="1" ref="P762" ca="1">INDEX('Wkly eq indx data joined'!$A$1:$AJ$1150,MATCH('Wkly eq indx data aligned'!$A762+2,OFFSET(INDIRECT(ADDRESS(1,MATCH(P$1,'Wkly eq indx data joined'!$1:$1,0),1,1,$A$1)),,,1150,1),0),MATCH(P$1,'Wkly eq indx data joined'!$1:$1,0)+1)</f>
        <v>7790.45</v>
      </c>
      <c r="Q762" s="9" cm="1">
        <f t="array" aca="1" ref="Q762" ca="1">INDEX('Wkly eq indx data joined'!$A$1:$AJ$1150,MATCH('Wkly eq indx data aligned'!$A762,OFFSET(INDIRECT(ADDRESS(1,MATCH(Q$1,'Wkly eq indx data joined'!$1:$1,0),1,1,$A$1)),,,1150,1),0),MATCH(Q$1,'Wkly eq indx data joined'!$1:$1,0)+1)</f>
        <v>404.84</v>
      </c>
      <c r="R762" s="12" cm="1">
        <f t="array" aca="1" ref="R762" ca="1">INDEX('Wkly eq indx data joined'!$A$1:$AJ$1150,MATCH('Wkly eq indx data aligned'!$A762+2,OFFSET(INDIRECT(ADDRESS(1,MATCH(R$1,'Wkly eq indx data joined'!$1:$1,0),1,1,$A$1)),,,1150,1),0),MATCH(R$1,'Wkly eq indx data joined'!$1:$1,0)+1)</f>
        <v>1388.41</v>
      </c>
      <c r="S762" s="9" cm="1">
        <f t="array" aca="1" ref="S762" ca="1">INDEX('Wkly eq indx data joined'!$A$1:$AJ$1150,MATCH('Wkly eq indx data aligned'!$A762,OFFSET(INDIRECT(ADDRESS(1,MATCH(S$1,'Wkly eq indx data joined'!$1:$1,0),1,1,$A$1)),,,1150,1),0),MATCH(S$1,'Wkly eq indx data joined'!$1:$1,0)+1)</f>
        <v>46384.92</v>
      </c>
    </row>
    <row r="763" spans="1:19" x14ac:dyDescent="0.25">
      <c r="A763" s="4">
        <f t="shared" si="11"/>
        <v>41852</v>
      </c>
      <c r="B763" s="9" cm="1">
        <f t="array" aca="1" ref="B763" ca="1">INDEX('Wkly eq indx data joined'!$A$1:$AJ$1150,MATCH('Wkly eq indx data aligned'!$A763,OFFSET(INDIRECT(ADDRESS(1,MATCH(B$1,'Wkly eq indx data joined'!$1:$1,0),1,1,$A$1)),,,1150,1),0),MATCH(B$1,'Wkly eq indx data joined'!$1:$1,0)+1)</f>
        <v>5556.3729999999996</v>
      </c>
      <c r="C763" s="9" cm="1">
        <f t="array" aca="1" ref="C763" ca="1">INDEX('Wkly eq indx data joined'!$A$1:$AJ$1150,MATCH('Wkly eq indx data aligned'!$A763,OFFSET(INDIRECT(ADDRESS(1,MATCH(C$1,'Wkly eq indx data joined'!$1:$1,0),1,1,$A$1)),,,1150,1),0),MATCH(C$1,'Wkly eq indx data joined'!$1:$1,0)+1)</f>
        <v>15523.11</v>
      </c>
      <c r="D763" s="18" cm="1">
        <f t="array" aca="1" ref="D763" ca="1">IFERROR(INDEX('Wkly eq indx data joined'!$A$1:$AJ$1150,MATCH('Wkly eq indx data aligned'!$A763,OFFSET(INDIRECT(ADDRESS(1,MATCH(D$1,'Wkly eq indx data joined'!$1:$1,0),1,1,$A$1)),,,1150,1),0),MATCH(D$1,'Wkly eq indx data joined'!$1:$1,0)+1),D762)</f>
        <v>2185.3029999999999</v>
      </c>
      <c r="E763" s="9" cm="1">
        <f t="array" aca="1" ref="E763" ca="1">INDEX('Wkly eq indx data joined'!$A$1:$AJ$1150,MATCH('Wkly eq indx data aligned'!$A763,OFFSET(INDIRECT(ADDRESS(1,MATCH(E$1,'Wkly eq indx data joined'!$1:$1,0),1,1,$A$1)),,,1150,1),0),MATCH(E$1,'Wkly eq indx data joined'!$1:$1,0)+1)</f>
        <v>15215.26</v>
      </c>
      <c r="F763" s="9" cm="1">
        <f t="array" aca="1" ref="F763" ca="1">INDEX('Wkly eq indx data joined'!$A$1:$AJ$1150,MATCH('Wkly eq indx data aligned'!$A763,OFFSET(INDIRECT(ADDRESS(1,MATCH(F$1,'Wkly eq indx data joined'!$1:$1,0),1,1,$A$1)),,,1150,1),0),MATCH(F$1,'Wkly eq indx data joined'!$1:$1,0)+1)</f>
        <v>8410.27</v>
      </c>
      <c r="G763" s="9" cm="1">
        <f t="array" aca="1" ref="G763" ca="1">INDEX('Wkly eq indx data joined'!$A$1:$AJ$1150,MATCH('Wkly eq indx data aligned'!$A763,OFFSET(INDIRECT(ADDRESS(1,MATCH(G$1,'Wkly eq indx data joined'!$1:$1,0),1,1,$A$1)),,,1150,1),0),MATCH(G$1,'Wkly eq indx data joined'!$1:$1,0)+1)</f>
        <v>1925.15</v>
      </c>
      <c r="H763" s="9" cm="1">
        <f t="array" aca="1" ref="H763" ca="1">INDEX('Wkly eq indx data joined'!$A$1:$AJ$1150,MATCH('Wkly eq indx data aligned'!$A763,OFFSET(INDIRECT(ADDRESS(1,MATCH(H$1,'Wkly eq indx data joined'!$1:$1,0),1,1,$A$1)),,,1150,1),0),MATCH(H$1,'Wkly eq indx data joined'!$1:$1,0)+1)</f>
        <v>6679.18</v>
      </c>
      <c r="I763" s="9" cm="1">
        <f t="array" aca="1" ref="I763" ca="1">INDEX('Wkly eq indx data joined'!$A$1:$AJ$1150,MATCH('Wkly eq indx data aligned'!$A763,OFFSET(INDIRECT(ADDRESS(1,MATCH(I$1,'Wkly eq indx data joined'!$1:$1,0),1,1,$A$1)),,,1150,1),0),MATCH(I$1,'Wkly eq indx data joined'!$1:$1,0)+1)</f>
        <v>24532.43</v>
      </c>
      <c r="J763" s="9" cm="1">
        <f t="array" aca="1" ref="J763" ca="1">INDEX('Wkly eq indx data joined'!$A$1:$AJ$1150,MATCH('Wkly eq indx data aligned'!$A763,OFFSET(INDIRECT(ADDRESS(1,MATCH(J$1,'Wkly eq indx data joined'!$1:$1,0),1,1,$A$1)),,,1150,1),0),MATCH(J$1,'Wkly eq indx data joined'!$1:$1,0)+1)</f>
        <v>4202.78</v>
      </c>
      <c r="K763" s="9" cm="1">
        <f t="array" aca="1" ref="K763" ca="1">INDEX('Wkly eq indx data joined'!$A$1:$AJ$1150,MATCH('Wkly eq indx data aligned'!$A763,OFFSET(INDIRECT(ADDRESS(1,MATCH(K$1,'Wkly eq indx data joined'!$1:$1,0),1,1,$A$1)),,,1150,1),0),MATCH(K$1,'Wkly eq indx data joined'!$1:$1,0)+1)</f>
        <v>9210.08</v>
      </c>
      <c r="L763" s="12" cm="1">
        <f t="array" aca="1" ref="L763" ca="1">INDEX('Wkly eq indx data joined'!$A$1:$AJ$1150,MATCH('Wkly eq indx data aligned'!$A763+2,OFFSET(INDIRECT(ADDRESS(1,MATCH(L$1,'Wkly eq indx data joined'!$1:$1,0),1,1,$A$1)),,,1150,1),0),MATCH(L$1,'Wkly eq indx data joined'!$1:$1,0)+1)</f>
        <v>2073.1</v>
      </c>
      <c r="M763" s="9" cm="1">
        <f t="array" aca="1" ref="M763" ca="1">INDEX('Wkly eq indx data joined'!$A$1:$AJ$1150,MATCH('Wkly eq indx data aligned'!$A763,OFFSET(INDIRECT(ADDRESS(1,MATCH(M$1,'Wkly eq indx data joined'!$1:$1,0),1,1,$A$1)),,,1150,1),0),MATCH(M$1,'Wkly eq indx data joined'!$1:$1,0)+1)</f>
        <v>55902.9</v>
      </c>
      <c r="N763" s="9" cm="1">
        <f t="array" aca="1" ref="N763" ca="1">INDEX('Wkly eq indx data joined'!$A$1:$AJ$1150,MATCH('Wkly eq indx data aligned'!$A763,OFFSET(INDIRECT(ADDRESS(1,MATCH(N$1,'Wkly eq indx data joined'!$1:$1,0),1,1,$A$1)),,,1150,1),0),MATCH(N$1,'Wkly eq indx data joined'!$1:$1,0)+1)</f>
        <v>4614.8500000000004</v>
      </c>
      <c r="O763" s="13" cm="1">
        <f t="array" aca="1" ref="O763" ca="1">INDEX('Wkly eq indx data joined'!$A$1:$AJ$1150,MATCH('Wkly eq indx data aligned'!$A763+1,OFFSET(INDIRECT(ADDRESS(1,MATCH(O$1,'Wkly eq indx data joined'!$1:$1,0),1,1,$A$1)),,,1150,1),0),MATCH(O$1,'Wkly eq indx data joined'!$1:$1,0)+1)</f>
        <v>9266.51</v>
      </c>
      <c r="P763" s="12" cm="1">
        <f t="array" aca="1" ref="P763" ca="1">INDEX('Wkly eq indx data joined'!$A$1:$AJ$1150,MATCH('Wkly eq indx data aligned'!$A763+2,OFFSET(INDIRECT(ADDRESS(1,MATCH(P$1,'Wkly eq indx data joined'!$1:$1,0),1,1,$A$1)),,,1150,1),0),MATCH(P$1,'Wkly eq indx data joined'!$1:$1,0)+1)</f>
        <v>7602.6</v>
      </c>
      <c r="Q763" s="9" cm="1">
        <f t="array" aca="1" ref="Q763" ca="1">INDEX('Wkly eq indx data joined'!$A$1:$AJ$1150,MATCH('Wkly eq indx data aligned'!$A763,OFFSET(INDIRECT(ADDRESS(1,MATCH(Q$1,'Wkly eq indx data joined'!$1:$1,0),1,1,$A$1)),,,1150,1),0),MATCH(Q$1,'Wkly eq indx data joined'!$1:$1,0)+1)</f>
        <v>398.56</v>
      </c>
      <c r="R763" s="12" cm="1">
        <f t="array" aca="1" ref="R763" ca="1">INDEX('Wkly eq indx data joined'!$A$1:$AJ$1150,MATCH('Wkly eq indx data aligned'!$A763+2,OFFSET(INDIRECT(ADDRESS(1,MATCH(R$1,'Wkly eq indx data joined'!$1:$1,0),1,1,$A$1)),,,1150,1),0),MATCH(R$1,'Wkly eq indx data joined'!$1:$1,0)+1)</f>
        <v>1374.83</v>
      </c>
      <c r="S763" s="9" cm="1">
        <f t="array" aca="1" ref="S763" ca="1">INDEX('Wkly eq indx data joined'!$A$1:$AJ$1150,MATCH('Wkly eq indx data aligned'!$A763,OFFSET(INDIRECT(ADDRESS(1,MATCH(S$1,'Wkly eq indx data joined'!$1:$1,0),1,1,$A$1)),,,1150,1),0),MATCH(S$1,'Wkly eq indx data joined'!$1:$1,0)+1)</f>
        <v>45733.69</v>
      </c>
    </row>
    <row r="764" spans="1:19" x14ac:dyDescent="0.25">
      <c r="A764" s="4">
        <f t="shared" si="11"/>
        <v>41859</v>
      </c>
      <c r="B764" s="9" cm="1">
        <f t="array" aca="1" ref="B764" ca="1">INDEX('Wkly eq indx data joined'!$A$1:$AJ$1150,MATCH('Wkly eq indx data aligned'!$A764,OFFSET(INDIRECT(ADDRESS(1,MATCH(B$1,'Wkly eq indx data joined'!$1:$1,0),1,1,$A$1)),,,1150,1),0),MATCH(B$1,'Wkly eq indx data joined'!$1:$1,0)+1)</f>
        <v>5435.31</v>
      </c>
      <c r="C764" s="9" cm="1">
        <f t="array" aca="1" ref="C764" ca="1">INDEX('Wkly eq indx data joined'!$A$1:$AJ$1150,MATCH('Wkly eq indx data aligned'!$A764,OFFSET(INDIRECT(ADDRESS(1,MATCH(C$1,'Wkly eq indx data joined'!$1:$1,0),1,1,$A$1)),,,1150,1),0),MATCH(C$1,'Wkly eq indx data joined'!$1:$1,0)+1)</f>
        <v>14778.37</v>
      </c>
      <c r="D764" s="18" cm="1">
        <f t="array" aca="1" ref="D764" ca="1">IFERROR(INDEX('Wkly eq indx data joined'!$A$1:$AJ$1150,MATCH('Wkly eq indx data aligned'!$A764,OFFSET(INDIRECT(ADDRESS(1,MATCH(D$1,'Wkly eq indx data joined'!$1:$1,0),1,1,$A$1)),,,1150,1),0),MATCH(D$1,'Wkly eq indx data joined'!$1:$1,0)+1),D763)</f>
        <v>2194.4250000000002</v>
      </c>
      <c r="E764" s="9" cm="1">
        <f t="array" aca="1" ref="E764" ca="1">INDEX('Wkly eq indx data joined'!$A$1:$AJ$1150,MATCH('Wkly eq indx data aligned'!$A764,OFFSET(INDIRECT(ADDRESS(1,MATCH(E$1,'Wkly eq indx data joined'!$1:$1,0),1,1,$A$1)),,,1150,1),0),MATCH(E$1,'Wkly eq indx data joined'!$1:$1,0)+1)</f>
        <v>15196.31</v>
      </c>
      <c r="F764" s="9" cm="1">
        <f t="array" aca="1" ref="F764" ca="1">INDEX('Wkly eq indx data joined'!$A$1:$AJ$1150,MATCH('Wkly eq indx data aligned'!$A764,OFFSET(INDIRECT(ADDRESS(1,MATCH(F$1,'Wkly eq indx data joined'!$1:$1,0),1,1,$A$1)),,,1150,1),0),MATCH(F$1,'Wkly eq indx data joined'!$1:$1,0)+1)</f>
        <v>8274.65</v>
      </c>
      <c r="G764" s="9" cm="1">
        <f t="array" aca="1" ref="G764" ca="1">INDEX('Wkly eq indx data joined'!$A$1:$AJ$1150,MATCH('Wkly eq indx data aligned'!$A764,OFFSET(INDIRECT(ADDRESS(1,MATCH(G$1,'Wkly eq indx data joined'!$1:$1,0),1,1,$A$1)),,,1150,1),0),MATCH(G$1,'Wkly eq indx data joined'!$1:$1,0)+1)</f>
        <v>1931.59</v>
      </c>
      <c r="H764" s="9" cm="1">
        <f t="array" aca="1" ref="H764" ca="1">INDEX('Wkly eq indx data joined'!$A$1:$AJ$1150,MATCH('Wkly eq indx data aligned'!$A764,OFFSET(INDIRECT(ADDRESS(1,MATCH(H$1,'Wkly eq indx data joined'!$1:$1,0),1,1,$A$1)),,,1150,1),0),MATCH(H$1,'Wkly eq indx data joined'!$1:$1,0)+1)</f>
        <v>6567.36</v>
      </c>
      <c r="I764" s="9" cm="1">
        <f t="array" aca="1" ref="I764" ca="1">INDEX('Wkly eq indx data joined'!$A$1:$AJ$1150,MATCH('Wkly eq indx data aligned'!$A764,OFFSET(INDIRECT(ADDRESS(1,MATCH(I$1,'Wkly eq indx data joined'!$1:$1,0),1,1,$A$1)),,,1150,1),0),MATCH(I$1,'Wkly eq indx data joined'!$1:$1,0)+1)</f>
        <v>24331.41</v>
      </c>
      <c r="J764" s="9" cm="1">
        <f t="array" aca="1" ref="J764" ca="1">INDEX('Wkly eq indx data joined'!$A$1:$AJ$1150,MATCH('Wkly eq indx data aligned'!$A764,OFFSET(INDIRECT(ADDRESS(1,MATCH(J$1,'Wkly eq indx data joined'!$1:$1,0),1,1,$A$1)),,,1150,1),0),MATCH(J$1,'Wkly eq indx data joined'!$1:$1,0)+1)</f>
        <v>4147.8100000000004</v>
      </c>
      <c r="K764" s="9" cm="1">
        <f t="array" aca="1" ref="K764" ca="1">INDEX('Wkly eq indx data joined'!$A$1:$AJ$1150,MATCH('Wkly eq indx data aligned'!$A764,OFFSET(INDIRECT(ADDRESS(1,MATCH(K$1,'Wkly eq indx data joined'!$1:$1,0),1,1,$A$1)),,,1150,1),0),MATCH(K$1,'Wkly eq indx data joined'!$1:$1,0)+1)</f>
        <v>9009.32</v>
      </c>
      <c r="L764" s="12" cm="1">
        <f t="array" aca="1" ref="L764" ca="1">INDEX('Wkly eq indx data joined'!$A$1:$AJ$1150,MATCH('Wkly eq indx data aligned'!$A764+2,OFFSET(INDIRECT(ADDRESS(1,MATCH(L$1,'Wkly eq indx data joined'!$1:$1,0),1,1,$A$1)),,,1150,1),0),MATCH(L$1,'Wkly eq indx data joined'!$1:$1,0)+1)</f>
        <v>2031.1</v>
      </c>
      <c r="M764" s="9" cm="1">
        <f t="array" aca="1" ref="M764" ca="1">INDEX('Wkly eq indx data joined'!$A$1:$AJ$1150,MATCH('Wkly eq indx data aligned'!$A764,OFFSET(INDIRECT(ADDRESS(1,MATCH(M$1,'Wkly eq indx data joined'!$1:$1,0),1,1,$A$1)),,,1150,1),0),MATCH(M$1,'Wkly eq indx data joined'!$1:$1,0)+1)</f>
        <v>55572.9</v>
      </c>
      <c r="N764" s="9" cm="1">
        <f t="array" aca="1" ref="N764" ca="1">INDEX('Wkly eq indx data joined'!$A$1:$AJ$1150,MATCH('Wkly eq indx data aligned'!$A764,OFFSET(INDIRECT(ADDRESS(1,MATCH(N$1,'Wkly eq indx data joined'!$1:$1,0),1,1,$A$1)),,,1150,1),0),MATCH(N$1,'Wkly eq indx data joined'!$1:$1,0)+1)</f>
        <v>4530.97</v>
      </c>
      <c r="O764" s="13" cm="1">
        <f t="array" aca="1" ref="O764" ca="1">INDEX('Wkly eq indx data joined'!$A$1:$AJ$1150,MATCH('Wkly eq indx data aligned'!$A764+1,OFFSET(INDIRECT(ADDRESS(1,MATCH(O$1,'Wkly eq indx data joined'!$1:$1,0),1,1,$A$1)),,,1150,1),0),MATCH(O$1,'Wkly eq indx data joined'!$1:$1,0)+1)</f>
        <v>9085.9599999999991</v>
      </c>
      <c r="P764" s="12" cm="1">
        <f t="array" aca="1" ref="P764" ca="1">INDEX('Wkly eq indx data joined'!$A$1:$AJ$1150,MATCH('Wkly eq indx data aligned'!$A764+2,OFFSET(INDIRECT(ADDRESS(1,MATCH(P$1,'Wkly eq indx data joined'!$1:$1,0),1,1,$A$1)),,,1150,1),0),MATCH(P$1,'Wkly eq indx data joined'!$1:$1,0)+1)</f>
        <v>7568.55</v>
      </c>
      <c r="Q764" s="9" cm="1">
        <f t="array" aca="1" ref="Q764" ca="1">INDEX('Wkly eq indx data joined'!$A$1:$AJ$1150,MATCH('Wkly eq indx data aligned'!$A764,OFFSET(INDIRECT(ADDRESS(1,MATCH(Q$1,'Wkly eq indx data joined'!$1:$1,0),1,1,$A$1)),,,1150,1),0),MATCH(Q$1,'Wkly eq indx data joined'!$1:$1,0)+1)</f>
        <v>390.25</v>
      </c>
      <c r="R764" s="12" cm="1">
        <f t="array" aca="1" ref="R764" ca="1">INDEX('Wkly eq indx data joined'!$A$1:$AJ$1150,MATCH('Wkly eq indx data aligned'!$A764+2,OFFSET(INDIRECT(ADDRESS(1,MATCH(R$1,'Wkly eq indx data joined'!$1:$1,0),1,1,$A$1)),,,1150,1),0),MATCH(R$1,'Wkly eq indx data joined'!$1:$1,0)+1)</f>
        <v>1348.21</v>
      </c>
      <c r="S764" s="9" cm="1">
        <f t="array" aca="1" ref="S764" ca="1">INDEX('Wkly eq indx data joined'!$A$1:$AJ$1150,MATCH('Wkly eq indx data aligned'!$A764,OFFSET(INDIRECT(ADDRESS(1,MATCH(S$1,'Wkly eq indx data joined'!$1:$1,0),1,1,$A$1)),,,1150,1),0),MATCH(S$1,'Wkly eq indx data joined'!$1:$1,0)+1)</f>
        <v>45560.82</v>
      </c>
    </row>
    <row r="765" spans="1:19" x14ac:dyDescent="0.25">
      <c r="A765" s="4">
        <f t="shared" si="11"/>
        <v>41866</v>
      </c>
      <c r="B765" s="9" cm="1">
        <f t="array" aca="1" ref="B765" ca="1">INDEX('Wkly eq indx data joined'!$A$1:$AJ$1150,MATCH('Wkly eq indx data aligned'!$A765,OFFSET(INDIRECT(ADDRESS(1,MATCH(B$1,'Wkly eq indx data joined'!$1:$1,0),1,1,$A$1)),,,1150,1),0),MATCH(B$1,'Wkly eq indx data joined'!$1:$1,0)+1)</f>
        <v>5566.5219999999999</v>
      </c>
      <c r="C765" s="9" cm="1">
        <f t="array" aca="1" ref="C765" ca="1">INDEX('Wkly eq indx data joined'!$A$1:$AJ$1150,MATCH('Wkly eq indx data aligned'!$A765,OFFSET(INDIRECT(ADDRESS(1,MATCH(C$1,'Wkly eq indx data joined'!$1:$1,0),1,1,$A$1)),,,1150,1),0),MATCH(C$1,'Wkly eq indx data joined'!$1:$1,0)+1)</f>
        <v>15318.34</v>
      </c>
      <c r="D765" s="18" cm="1">
        <f t="array" aca="1" ref="D765" ca="1">IFERROR(INDEX('Wkly eq indx data joined'!$A$1:$AJ$1150,MATCH('Wkly eq indx data aligned'!$A765,OFFSET(INDIRECT(ADDRESS(1,MATCH(D$1,'Wkly eq indx data joined'!$1:$1,0),1,1,$A$1)),,,1150,1),0),MATCH(D$1,'Wkly eq indx data joined'!$1:$1,0)+1),D764)</f>
        <v>2226.7330000000002</v>
      </c>
      <c r="E765" s="9" cm="1">
        <f t="array" aca="1" ref="E765" ca="1">INDEX('Wkly eq indx data joined'!$A$1:$AJ$1150,MATCH('Wkly eq indx data aligned'!$A765,OFFSET(INDIRECT(ADDRESS(1,MATCH(E$1,'Wkly eq indx data joined'!$1:$1,0),1,1,$A$1)),,,1150,1),0),MATCH(E$1,'Wkly eq indx data joined'!$1:$1,0)+1)</f>
        <v>15304.24</v>
      </c>
      <c r="F765" s="9" cm="1">
        <f t="array" aca="1" ref="F765" ca="1">INDEX('Wkly eq indx data joined'!$A$1:$AJ$1150,MATCH('Wkly eq indx data aligned'!$A765,OFFSET(INDIRECT(ADDRESS(1,MATCH(F$1,'Wkly eq indx data joined'!$1:$1,0),1,1,$A$1)),,,1150,1),0),MATCH(F$1,'Wkly eq indx data joined'!$1:$1,0)+1)</f>
        <v>8366.73</v>
      </c>
      <c r="G765" s="9" cm="1">
        <f t="array" aca="1" ref="G765" ca="1">INDEX('Wkly eq indx data joined'!$A$1:$AJ$1150,MATCH('Wkly eq indx data aligned'!$A765,OFFSET(INDIRECT(ADDRESS(1,MATCH(G$1,'Wkly eq indx data joined'!$1:$1,0),1,1,$A$1)),,,1150,1),0),MATCH(G$1,'Wkly eq indx data joined'!$1:$1,0)+1)</f>
        <v>1955.06</v>
      </c>
      <c r="H765" s="9" cm="1">
        <f t="array" aca="1" ref="H765" ca="1">INDEX('Wkly eq indx data joined'!$A$1:$AJ$1150,MATCH('Wkly eq indx data aligned'!$A765,OFFSET(INDIRECT(ADDRESS(1,MATCH(H$1,'Wkly eq indx data joined'!$1:$1,0),1,1,$A$1)),,,1150,1),0),MATCH(H$1,'Wkly eq indx data joined'!$1:$1,0)+1)</f>
        <v>6689.08</v>
      </c>
      <c r="I765" s="9" cm="1">
        <f t="array" aca="1" ref="I765" ca="1">INDEX('Wkly eq indx data joined'!$A$1:$AJ$1150,MATCH('Wkly eq indx data aligned'!$A765,OFFSET(INDIRECT(ADDRESS(1,MATCH(I$1,'Wkly eq indx data joined'!$1:$1,0),1,1,$A$1)),,,1150,1),0),MATCH(I$1,'Wkly eq indx data joined'!$1:$1,0)+1)</f>
        <v>24954.94</v>
      </c>
      <c r="J765" s="9" cm="1">
        <f t="array" aca="1" ref="J765" ca="1">INDEX('Wkly eq indx data joined'!$A$1:$AJ$1150,MATCH('Wkly eq indx data aligned'!$A765,OFFSET(INDIRECT(ADDRESS(1,MATCH(J$1,'Wkly eq indx data joined'!$1:$1,0),1,1,$A$1)),,,1150,1),0),MATCH(J$1,'Wkly eq indx data joined'!$1:$1,0)+1)</f>
        <v>4174.3599999999997</v>
      </c>
      <c r="K765" s="9" cm="1">
        <f t="array" aca="1" ref="K765" ca="1">INDEX('Wkly eq indx data joined'!$A$1:$AJ$1150,MATCH('Wkly eq indx data aligned'!$A765,OFFSET(INDIRECT(ADDRESS(1,MATCH(K$1,'Wkly eq indx data joined'!$1:$1,0),1,1,$A$1)),,,1150,1),0),MATCH(K$1,'Wkly eq indx data joined'!$1:$1,0)+1)</f>
        <v>9092.6</v>
      </c>
      <c r="L765" s="12" cm="1">
        <f t="array" aca="1" ref="L765" ca="1">INDEX('Wkly eq indx data joined'!$A$1:$AJ$1150,MATCH('Wkly eq indx data aligned'!$A765+2,OFFSET(INDIRECT(ADDRESS(1,MATCH(L$1,'Wkly eq indx data joined'!$1:$1,0),1,1,$A$1)),,,1150,1),0),MATCH(L$1,'Wkly eq indx data joined'!$1:$1,0)+1)</f>
        <v>2063.2199999999998</v>
      </c>
      <c r="M765" s="9" cm="1">
        <f t="array" aca="1" ref="M765" ca="1">INDEX('Wkly eq indx data joined'!$A$1:$AJ$1150,MATCH('Wkly eq indx data aligned'!$A765,OFFSET(INDIRECT(ADDRESS(1,MATCH(M$1,'Wkly eq indx data joined'!$1:$1,0),1,1,$A$1)),,,1150,1),0),MATCH(M$1,'Wkly eq indx data joined'!$1:$1,0)+1)</f>
        <v>56963.6</v>
      </c>
      <c r="N765" s="9" cm="1">
        <f t="array" aca="1" ref="N765" ca="1">INDEX('Wkly eq indx data joined'!$A$1:$AJ$1150,MATCH('Wkly eq indx data aligned'!$A765,OFFSET(INDIRECT(ADDRESS(1,MATCH(N$1,'Wkly eq indx data joined'!$1:$1,0),1,1,$A$1)),,,1150,1),0),MATCH(N$1,'Wkly eq indx data joined'!$1:$1,0)+1)</f>
        <v>4672.59</v>
      </c>
      <c r="O765" s="13" cm="1">
        <f t="array" aca="1" ref="O765" ca="1">INDEX('Wkly eq indx data joined'!$A$1:$AJ$1150,MATCH('Wkly eq indx data aligned'!$A765+1,OFFSET(INDIRECT(ADDRESS(1,MATCH(O$1,'Wkly eq indx data joined'!$1:$1,0),1,1,$A$1)),,,1150,1),0),MATCH(O$1,'Wkly eq indx data joined'!$1:$1,0)+1)</f>
        <v>9206.81</v>
      </c>
      <c r="P765" s="12" cm="1">
        <f t="array" aca="1" ref="P765" ca="1">INDEX('Wkly eq indx data joined'!$A$1:$AJ$1150,MATCH('Wkly eq indx data aligned'!$A765+2,OFFSET(INDIRECT(ADDRESS(1,MATCH(P$1,'Wkly eq indx data joined'!$1:$1,0),1,1,$A$1)),,,1150,1),0),MATCH(P$1,'Wkly eq indx data joined'!$1:$1,0)+1)</f>
        <v>7791.7</v>
      </c>
      <c r="Q765" s="9" cm="1">
        <f t="array" aca="1" ref="Q765" ca="1">INDEX('Wkly eq indx data joined'!$A$1:$AJ$1150,MATCH('Wkly eq indx data aligned'!$A765,OFFSET(INDIRECT(ADDRESS(1,MATCH(Q$1,'Wkly eq indx data joined'!$1:$1,0),1,1,$A$1)),,,1150,1),0),MATCH(Q$1,'Wkly eq indx data joined'!$1:$1,0)+1)</f>
        <v>395.35</v>
      </c>
      <c r="R765" s="12" cm="1">
        <f t="array" aca="1" ref="R765" ca="1">INDEX('Wkly eq indx data joined'!$A$1:$AJ$1150,MATCH('Wkly eq indx data aligned'!$A765+2,OFFSET(INDIRECT(ADDRESS(1,MATCH(R$1,'Wkly eq indx data joined'!$1:$1,0),1,1,$A$1)),,,1150,1),0),MATCH(R$1,'Wkly eq indx data joined'!$1:$1,0)+1)</f>
        <v>1417.82</v>
      </c>
      <c r="S765" s="9" cm="1">
        <f t="array" aca="1" ref="S765" ca="1">INDEX('Wkly eq indx data joined'!$A$1:$AJ$1150,MATCH('Wkly eq indx data aligned'!$A765,OFFSET(INDIRECT(ADDRESS(1,MATCH(S$1,'Wkly eq indx data joined'!$1:$1,0),1,1,$A$1)),,,1150,1),0),MATCH(S$1,'Wkly eq indx data joined'!$1:$1,0)+1)</f>
        <v>46112.03</v>
      </c>
    </row>
    <row r="766" spans="1:19" x14ac:dyDescent="0.25">
      <c r="A766" s="4">
        <f t="shared" si="11"/>
        <v>41873</v>
      </c>
      <c r="B766" s="9" cm="1">
        <f t="array" aca="1" ref="B766" ca="1">INDEX('Wkly eq indx data joined'!$A$1:$AJ$1150,MATCH('Wkly eq indx data aligned'!$A766,OFFSET(INDIRECT(ADDRESS(1,MATCH(B$1,'Wkly eq indx data joined'!$1:$1,0),1,1,$A$1)),,,1150,1),0),MATCH(B$1,'Wkly eq indx data joined'!$1:$1,0)+1)</f>
        <v>5645.6149999999998</v>
      </c>
      <c r="C766" s="9" cm="1">
        <f t="array" aca="1" ref="C766" ca="1">INDEX('Wkly eq indx data joined'!$A$1:$AJ$1150,MATCH('Wkly eq indx data aligned'!$A766,OFFSET(INDIRECT(ADDRESS(1,MATCH(C$1,'Wkly eq indx data joined'!$1:$1,0),1,1,$A$1)),,,1150,1),0),MATCH(C$1,'Wkly eq indx data joined'!$1:$1,0)+1)</f>
        <v>15539.19</v>
      </c>
      <c r="D766" s="18" cm="1">
        <f t="array" aca="1" ref="D766" ca="1">IFERROR(INDEX('Wkly eq indx data joined'!$A$1:$AJ$1150,MATCH('Wkly eq indx data aligned'!$A766,OFFSET(INDIRECT(ADDRESS(1,MATCH(D$1,'Wkly eq indx data joined'!$1:$1,0),1,1,$A$1)),,,1150,1),0),MATCH(D$1,'Wkly eq indx data joined'!$1:$1,0)+1),D765)</f>
        <v>2240.8119999999999</v>
      </c>
      <c r="E766" s="9" cm="1">
        <f t="array" aca="1" ref="E766" ca="1">INDEX('Wkly eq indx data joined'!$A$1:$AJ$1150,MATCH('Wkly eq indx data aligned'!$A766,OFFSET(INDIRECT(ADDRESS(1,MATCH(E$1,'Wkly eq indx data joined'!$1:$1,0),1,1,$A$1)),,,1150,1),0),MATCH(E$1,'Wkly eq indx data joined'!$1:$1,0)+1)</f>
        <v>15535.55</v>
      </c>
      <c r="F766" s="9" cm="1">
        <f t="array" aca="1" ref="F766" ca="1">INDEX('Wkly eq indx data joined'!$A$1:$AJ$1150,MATCH('Wkly eq indx data aligned'!$A766,OFFSET(INDIRECT(ADDRESS(1,MATCH(F$1,'Wkly eq indx data joined'!$1:$1,0),1,1,$A$1)),,,1150,1),0),MATCH(F$1,'Wkly eq indx data joined'!$1:$1,0)+1)</f>
        <v>8554.16</v>
      </c>
      <c r="G766" s="9" cm="1">
        <f t="array" aca="1" ref="G766" ca="1">INDEX('Wkly eq indx data joined'!$A$1:$AJ$1150,MATCH('Wkly eq indx data aligned'!$A766,OFFSET(INDIRECT(ADDRESS(1,MATCH(G$1,'Wkly eq indx data joined'!$1:$1,0),1,1,$A$1)),,,1150,1),0),MATCH(G$1,'Wkly eq indx data joined'!$1:$1,0)+1)</f>
        <v>1988.4</v>
      </c>
      <c r="H766" s="9" cm="1">
        <f t="array" aca="1" ref="H766" ca="1">INDEX('Wkly eq indx data joined'!$A$1:$AJ$1150,MATCH('Wkly eq indx data aligned'!$A766,OFFSET(INDIRECT(ADDRESS(1,MATCH(H$1,'Wkly eq indx data joined'!$1:$1,0),1,1,$A$1)),,,1150,1),0),MATCH(H$1,'Wkly eq indx data joined'!$1:$1,0)+1)</f>
        <v>6775.25</v>
      </c>
      <c r="I766" s="9" cm="1">
        <f t="array" aca="1" ref="I766" ca="1">INDEX('Wkly eq indx data joined'!$A$1:$AJ$1150,MATCH('Wkly eq indx data aligned'!$A766,OFFSET(INDIRECT(ADDRESS(1,MATCH(I$1,'Wkly eq indx data joined'!$1:$1,0),1,1,$A$1)),,,1150,1),0),MATCH(I$1,'Wkly eq indx data joined'!$1:$1,0)+1)</f>
        <v>25112.23</v>
      </c>
      <c r="J766" s="9" cm="1">
        <f t="array" aca="1" ref="J766" ca="1">INDEX('Wkly eq indx data joined'!$A$1:$AJ$1150,MATCH('Wkly eq indx data aligned'!$A766,OFFSET(INDIRECT(ADDRESS(1,MATCH(J$1,'Wkly eq indx data joined'!$1:$1,0),1,1,$A$1)),,,1150,1),0),MATCH(J$1,'Wkly eq indx data joined'!$1:$1,0)+1)</f>
        <v>4252.8</v>
      </c>
      <c r="K766" s="9" cm="1">
        <f t="array" aca="1" ref="K766" ca="1">INDEX('Wkly eq indx data joined'!$A$1:$AJ$1150,MATCH('Wkly eq indx data aligned'!$A766,OFFSET(INDIRECT(ADDRESS(1,MATCH(K$1,'Wkly eq indx data joined'!$1:$1,0),1,1,$A$1)),,,1150,1),0),MATCH(K$1,'Wkly eq indx data joined'!$1:$1,0)+1)</f>
        <v>9339.17</v>
      </c>
      <c r="L766" s="12" cm="1">
        <f t="array" aca="1" ref="L766" ca="1">INDEX('Wkly eq indx data joined'!$A$1:$AJ$1150,MATCH('Wkly eq indx data aligned'!$A766+2,OFFSET(INDIRECT(ADDRESS(1,MATCH(L$1,'Wkly eq indx data joined'!$1:$1,0),1,1,$A$1)),,,1150,1),0),MATCH(L$1,'Wkly eq indx data joined'!$1:$1,0)+1)</f>
        <v>2056.6999999999998</v>
      </c>
      <c r="M766" s="9" cm="1">
        <f t="array" aca="1" ref="M766" ca="1">INDEX('Wkly eq indx data joined'!$A$1:$AJ$1150,MATCH('Wkly eq indx data aligned'!$A766,OFFSET(INDIRECT(ADDRESS(1,MATCH(M$1,'Wkly eq indx data joined'!$1:$1,0),1,1,$A$1)),,,1150,1),0),MATCH(M$1,'Wkly eq indx data joined'!$1:$1,0)+1)</f>
        <v>58407.3</v>
      </c>
      <c r="N766" s="9" cm="1">
        <f t="array" aca="1" ref="N766" ca="1">INDEX('Wkly eq indx data joined'!$A$1:$AJ$1150,MATCH('Wkly eq indx data aligned'!$A766,OFFSET(INDIRECT(ADDRESS(1,MATCH(N$1,'Wkly eq indx data joined'!$1:$1,0),1,1,$A$1)),,,1150,1),0),MATCH(N$1,'Wkly eq indx data joined'!$1:$1,0)+1)</f>
        <v>4692.0200000000004</v>
      </c>
      <c r="O766" s="13" cm="1">
        <f t="array" aca="1" ref="O766" ca="1">INDEX('Wkly eq indx data joined'!$A$1:$AJ$1150,MATCH('Wkly eq indx data aligned'!$A766+1,OFFSET(INDIRECT(ADDRESS(1,MATCH(O$1,'Wkly eq indx data joined'!$1:$1,0),1,1,$A$1)),,,1150,1),0),MATCH(O$1,'Wkly eq indx data joined'!$1:$1,0)+1)</f>
        <v>9380.1</v>
      </c>
      <c r="P766" s="12" cm="1">
        <f t="array" aca="1" ref="P766" ca="1">INDEX('Wkly eq indx data joined'!$A$1:$AJ$1150,MATCH('Wkly eq indx data aligned'!$A766+2,OFFSET(INDIRECT(ADDRESS(1,MATCH(P$1,'Wkly eq indx data joined'!$1:$1,0),1,1,$A$1)),,,1150,1),0),MATCH(P$1,'Wkly eq indx data joined'!$1:$1,0)+1)</f>
        <v>7913.2</v>
      </c>
      <c r="Q766" s="9" cm="1">
        <f t="array" aca="1" ref="Q766" ca="1">INDEX('Wkly eq indx data joined'!$A$1:$AJ$1150,MATCH('Wkly eq indx data aligned'!$A766,OFFSET(INDIRECT(ADDRESS(1,MATCH(Q$1,'Wkly eq indx data joined'!$1:$1,0),1,1,$A$1)),,,1150,1),0),MATCH(Q$1,'Wkly eq indx data joined'!$1:$1,0)+1)</f>
        <v>404.48</v>
      </c>
      <c r="R766" s="12" cm="1">
        <f t="array" aca="1" ref="R766" ca="1">INDEX('Wkly eq indx data joined'!$A$1:$AJ$1150,MATCH('Wkly eq indx data aligned'!$A766+2,OFFSET(INDIRECT(ADDRESS(1,MATCH(R$1,'Wkly eq indx data joined'!$1:$1,0),1,1,$A$1)),,,1150,1),0),MATCH(R$1,'Wkly eq indx data joined'!$1:$1,0)+1)</f>
        <v>1446.6</v>
      </c>
      <c r="S766" s="9" cm="1">
        <f t="array" aca="1" ref="S766" ca="1">INDEX('Wkly eq indx data joined'!$A$1:$AJ$1150,MATCH('Wkly eq indx data aligned'!$A766,OFFSET(INDIRECT(ADDRESS(1,MATCH(S$1,'Wkly eq indx data joined'!$1:$1,0),1,1,$A$1)),,,1150,1),0),MATCH(S$1,'Wkly eq indx data joined'!$1:$1,0)+1)</f>
        <v>45982.92</v>
      </c>
    </row>
    <row r="767" spans="1:19" x14ac:dyDescent="0.25">
      <c r="A767" s="4">
        <f t="shared" si="11"/>
        <v>41880</v>
      </c>
      <c r="B767" s="9" cm="1">
        <f t="array" aca="1" ref="B767" ca="1">INDEX('Wkly eq indx data joined'!$A$1:$AJ$1150,MATCH('Wkly eq indx data aligned'!$A767,OFFSET(INDIRECT(ADDRESS(1,MATCH(B$1,'Wkly eq indx data joined'!$1:$1,0),1,1,$A$1)),,,1150,1),0),MATCH(B$1,'Wkly eq indx data joined'!$1:$1,0)+1)</f>
        <v>5625.8950000000004</v>
      </c>
      <c r="C767" s="9" cm="1">
        <f t="array" aca="1" ref="C767" ca="1">INDEX('Wkly eq indx data joined'!$A$1:$AJ$1150,MATCH('Wkly eq indx data aligned'!$A767,OFFSET(INDIRECT(ADDRESS(1,MATCH(C$1,'Wkly eq indx data joined'!$1:$1,0),1,1,$A$1)),,,1150,1),0),MATCH(C$1,'Wkly eq indx data joined'!$1:$1,0)+1)</f>
        <v>15424.59</v>
      </c>
      <c r="D767" s="18" cm="1">
        <f t="array" aca="1" ref="D767" ca="1">IFERROR(INDEX('Wkly eq indx data joined'!$A$1:$AJ$1150,MATCH('Wkly eq indx data aligned'!$A767,OFFSET(INDIRECT(ADDRESS(1,MATCH(D$1,'Wkly eq indx data joined'!$1:$1,0),1,1,$A$1)),,,1150,1),0),MATCH(D$1,'Wkly eq indx data joined'!$1:$1,0)+1),D766)</f>
        <v>2217.1999999999998</v>
      </c>
      <c r="E767" s="9" cm="1">
        <f t="array" aca="1" ref="E767" ca="1">INDEX('Wkly eq indx data joined'!$A$1:$AJ$1150,MATCH('Wkly eq indx data aligned'!$A767,OFFSET(INDIRECT(ADDRESS(1,MATCH(E$1,'Wkly eq indx data joined'!$1:$1,0),1,1,$A$1)),,,1150,1),0),MATCH(E$1,'Wkly eq indx data joined'!$1:$1,0)+1)</f>
        <v>15625.73</v>
      </c>
      <c r="F767" s="9" cm="1">
        <f t="array" aca="1" ref="F767" ca="1">INDEX('Wkly eq indx data joined'!$A$1:$AJ$1150,MATCH('Wkly eq indx data aligned'!$A767,OFFSET(INDIRECT(ADDRESS(1,MATCH(F$1,'Wkly eq indx data joined'!$1:$1,0),1,1,$A$1)),,,1150,1),0),MATCH(F$1,'Wkly eq indx data joined'!$1:$1,0)+1)</f>
        <v>8658.9699999999993</v>
      </c>
      <c r="G767" s="9" cm="1">
        <f t="array" aca="1" ref="G767" ca="1">INDEX('Wkly eq indx data joined'!$A$1:$AJ$1150,MATCH('Wkly eq indx data aligned'!$A767,OFFSET(INDIRECT(ADDRESS(1,MATCH(G$1,'Wkly eq indx data joined'!$1:$1,0),1,1,$A$1)),,,1150,1),0),MATCH(G$1,'Wkly eq indx data joined'!$1:$1,0)+1)</f>
        <v>2003.37</v>
      </c>
      <c r="H767" s="9" cm="1">
        <f t="array" aca="1" ref="H767" ca="1">INDEX('Wkly eq indx data joined'!$A$1:$AJ$1150,MATCH('Wkly eq indx data aligned'!$A767,OFFSET(INDIRECT(ADDRESS(1,MATCH(H$1,'Wkly eq indx data joined'!$1:$1,0),1,1,$A$1)),,,1150,1),0),MATCH(H$1,'Wkly eq indx data joined'!$1:$1,0)+1)</f>
        <v>6819.75</v>
      </c>
      <c r="I767" s="9" cm="1">
        <f t="array" aca="1" ref="I767" ca="1">INDEX('Wkly eq indx data joined'!$A$1:$AJ$1150,MATCH('Wkly eq indx data aligned'!$A767,OFFSET(INDIRECT(ADDRESS(1,MATCH(I$1,'Wkly eq indx data joined'!$1:$1,0),1,1,$A$1)),,,1150,1),0),MATCH(I$1,'Wkly eq indx data joined'!$1:$1,0)+1)</f>
        <v>24742.06</v>
      </c>
      <c r="J767" s="9" cm="1">
        <f t="array" aca="1" ref="J767" ca="1">INDEX('Wkly eq indx data joined'!$A$1:$AJ$1150,MATCH('Wkly eq indx data aligned'!$A767,OFFSET(INDIRECT(ADDRESS(1,MATCH(J$1,'Wkly eq indx data joined'!$1:$1,0),1,1,$A$1)),,,1150,1),0),MATCH(J$1,'Wkly eq indx data joined'!$1:$1,0)+1)</f>
        <v>4381.04</v>
      </c>
      <c r="K767" s="9" cm="1">
        <f t="array" aca="1" ref="K767" ca="1">INDEX('Wkly eq indx data joined'!$A$1:$AJ$1150,MATCH('Wkly eq indx data aligned'!$A767,OFFSET(INDIRECT(ADDRESS(1,MATCH(K$1,'Wkly eq indx data joined'!$1:$1,0),1,1,$A$1)),,,1150,1),0),MATCH(K$1,'Wkly eq indx data joined'!$1:$1,0)+1)</f>
        <v>9470.17</v>
      </c>
      <c r="L767" s="12" cm="1">
        <f t="array" aca="1" ref="L767" ca="1">INDEX('Wkly eq indx data joined'!$A$1:$AJ$1150,MATCH('Wkly eq indx data aligned'!$A767+2,OFFSET(INDIRECT(ADDRESS(1,MATCH(L$1,'Wkly eq indx data joined'!$1:$1,0),1,1,$A$1)),,,1150,1),0),MATCH(L$1,'Wkly eq indx data joined'!$1:$1,0)+1)</f>
        <v>2068.54</v>
      </c>
      <c r="M767" s="9" cm="1">
        <f t="array" aca="1" ref="M767" ca="1">INDEX('Wkly eq indx data joined'!$A$1:$AJ$1150,MATCH('Wkly eq indx data aligned'!$A767,OFFSET(INDIRECT(ADDRESS(1,MATCH(M$1,'Wkly eq indx data joined'!$1:$1,0),1,1,$A$1)),,,1150,1),0),MATCH(M$1,'Wkly eq indx data joined'!$1:$1,0)+1)</f>
        <v>61288.1</v>
      </c>
      <c r="N767" s="9" cm="1">
        <f t="array" aca="1" ref="N767" ca="1">INDEX('Wkly eq indx data joined'!$A$1:$AJ$1150,MATCH('Wkly eq indx data aligned'!$A767,OFFSET(INDIRECT(ADDRESS(1,MATCH(N$1,'Wkly eq indx data joined'!$1:$1,0),1,1,$A$1)),,,1150,1),0),MATCH(N$1,'Wkly eq indx data joined'!$1:$1,0)+1)</f>
        <v>4783.13</v>
      </c>
      <c r="O767" s="13" cm="1">
        <f t="array" aca="1" ref="O767" ca="1">INDEX('Wkly eq indx data joined'!$A$1:$AJ$1150,MATCH('Wkly eq indx data aligned'!$A767+1,OFFSET(INDIRECT(ADDRESS(1,MATCH(O$1,'Wkly eq indx data joined'!$1:$1,0),1,1,$A$1)),,,1150,1),0),MATCH(O$1,'Wkly eq indx data joined'!$1:$1,0)+1)</f>
        <v>9436.27</v>
      </c>
      <c r="P767" s="12" cm="1">
        <f t="array" aca="1" ref="P767" ca="1">INDEX('Wkly eq indx data joined'!$A$1:$AJ$1150,MATCH('Wkly eq indx data aligned'!$A767+2,OFFSET(INDIRECT(ADDRESS(1,MATCH(P$1,'Wkly eq indx data joined'!$1:$1,0),1,1,$A$1)),,,1150,1),0),MATCH(P$1,'Wkly eq indx data joined'!$1:$1,0)+1)</f>
        <v>7954.35</v>
      </c>
      <c r="Q767" s="9" cm="1">
        <f t="array" aca="1" ref="Q767" ca="1">INDEX('Wkly eq indx data joined'!$A$1:$AJ$1150,MATCH('Wkly eq indx data aligned'!$A767,OFFSET(INDIRECT(ADDRESS(1,MATCH(Q$1,'Wkly eq indx data joined'!$1:$1,0),1,1,$A$1)),,,1150,1),0),MATCH(Q$1,'Wkly eq indx data joined'!$1:$1,0)+1)</f>
        <v>413.13</v>
      </c>
      <c r="R767" s="12" cm="1">
        <f t="array" aca="1" ref="R767" ca="1">INDEX('Wkly eq indx data joined'!$A$1:$AJ$1150,MATCH('Wkly eq indx data aligned'!$A767+2,OFFSET(INDIRECT(ADDRESS(1,MATCH(R$1,'Wkly eq indx data joined'!$1:$1,0),1,1,$A$1)),,,1150,1),0),MATCH(R$1,'Wkly eq indx data joined'!$1:$1,0)+1)</f>
        <v>1400.71</v>
      </c>
      <c r="S767" s="9" cm="1">
        <f t="array" aca="1" ref="S767" ca="1">INDEX('Wkly eq indx data joined'!$A$1:$AJ$1150,MATCH('Wkly eq indx data aligned'!$A767,OFFSET(INDIRECT(ADDRESS(1,MATCH(S$1,'Wkly eq indx data joined'!$1:$1,0),1,1,$A$1)),,,1150,1),0),MATCH(S$1,'Wkly eq indx data joined'!$1:$1,0)+1)</f>
        <v>45630.44</v>
      </c>
    </row>
    <row r="768" spans="1:19" x14ac:dyDescent="0.25">
      <c r="A768" s="4">
        <f t="shared" si="11"/>
        <v>41887</v>
      </c>
      <c r="B768" s="9" cm="1">
        <f t="array" aca="1" ref="B768" ca="1">INDEX('Wkly eq indx data joined'!$A$1:$AJ$1150,MATCH('Wkly eq indx data aligned'!$A768,OFFSET(INDIRECT(ADDRESS(1,MATCH(B$1,'Wkly eq indx data joined'!$1:$1,0),1,1,$A$1)),,,1150,1),0),MATCH(B$1,'Wkly eq indx data joined'!$1:$1,0)+1)</f>
        <v>5598.6930000000002</v>
      </c>
      <c r="C768" s="9" cm="1">
        <f t="array" aca="1" ref="C768" ca="1">INDEX('Wkly eq indx data joined'!$A$1:$AJ$1150,MATCH('Wkly eq indx data aligned'!$A768,OFFSET(INDIRECT(ADDRESS(1,MATCH(C$1,'Wkly eq indx data joined'!$1:$1,0),1,1,$A$1)),,,1150,1),0),MATCH(C$1,'Wkly eq indx data joined'!$1:$1,0)+1)</f>
        <v>15668.68</v>
      </c>
      <c r="D768" s="18" cm="1">
        <f t="array" aca="1" ref="D768" ca="1">IFERROR(INDEX('Wkly eq indx data joined'!$A$1:$AJ$1150,MATCH('Wkly eq indx data aligned'!$A768,OFFSET(INDIRECT(ADDRESS(1,MATCH(D$1,'Wkly eq indx data joined'!$1:$1,0),1,1,$A$1)),,,1150,1),0),MATCH(D$1,'Wkly eq indx data joined'!$1:$1,0)+1),D767)</f>
        <v>2326.4319999999998</v>
      </c>
      <c r="E768" s="9" cm="1">
        <f t="array" aca="1" ref="E768" ca="1">INDEX('Wkly eq indx data joined'!$A$1:$AJ$1150,MATCH('Wkly eq indx data aligned'!$A768,OFFSET(INDIRECT(ADDRESS(1,MATCH(E$1,'Wkly eq indx data joined'!$1:$1,0),1,1,$A$1)),,,1150,1),0),MATCH(E$1,'Wkly eq indx data joined'!$1:$1,0)+1)</f>
        <v>15569.92</v>
      </c>
      <c r="F768" s="9" cm="1">
        <f t="array" aca="1" ref="F768" ca="1">INDEX('Wkly eq indx data joined'!$A$1:$AJ$1150,MATCH('Wkly eq indx data aligned'!$A768,OFFSET(INDIRECT(ADDRESS(1,MATCH(F$1,'Wkly eq indx data joined'!$1:$1,0),1,1,$A$1)),,,1150,1),0),MATCH(F$1,'Wkly eq indx data joined'!$1:$1,0)+1)</f>
        <v>8788.77</v>
      </c>
      <c r="G768" s="9" cm="1">
        <f t="array" aca="1" ref="G768" ca="1">INDEX('Wkly eq indx data joined'!$A$1:$AJ$1150,MATCH('Wkly eq indx data aligned'!$A768,OFFSET(INDIRECT(ADDRESS(1,MATCH(G$1,'Wkly eq indx data joined'!$1:$1,0),1,1,$A$1)),,,1150,1),0),MATCH(G$1,'Wkly eq indx data joined'!$1:$1,0)+1)</f>
        <v>2007.71</v>
      </c>
      <c r="H768" s="9" cm="1">
        <f t="array" aca="1" ref="H768" ca="1">INDEX('Wkly eq indx data joined'!$A$1:$AJ$1150,MATCH('Wkly eq indx data aligned'!$A768,OFFSET(INDIRECT(ADDRESS(1,MATCH(H$1,'Wkly eq indx data joined'!$1:$1,0),1,1,$A$1)),,,1150,1),0),MATCH(H$1,'Wkly eq indx data joined'!$1:$1,0)+1)</f>
        <v>6855.1</v>
      </c>
      <c r="I768" s="9" cm="1">
        <f t="array" aca="1" ref="I768" ca="1">INDEX('Wkly eq indx data joined'!$A$1:$AJ$1150,MATCH('Wkly eq indx data aligned'!$A768,OFFSET(INDIRECT(ADDRESS(1,MATCH(I$1,'Wkly eq indx data joined'!$1:$1,0),1,1,$A$1)),,,1150,1),0),MATCH(I$1,'Wkly eq indx data joined'!$1:$1,0)+1)</f>
        <v>25240.15</v>
      </c>
      <c r="J768" s="9" cm="1">
        <f t="array" aca="1" ref="J768" ca="1">INDEX('Wkly eq indx data joined'!$A$1:$AJ$1150,MATCH('Wkly eq indx data aligned'!$A768,OFFSET(INDIRECT(ADDRESS(1,MATCH(J$1,'Wkly eq indx data joined'!$1:$1,0),1,1,$A$1)),,,1150,1),0),MATCH(J$1,'Wkly eq indx data joined'!$1:$1,0)+1)</f>
        <v>4486.49</v>
      </c>
      <c r="K768" s="9" cm="1">
        <f t="array" aca="1" ref="K768" ca="1">INDEX('Wkly eq indx data joined'!$A$1:$AJ$1150,MATCH('Wkly eq indx data aligned'!$A768,OFFSET(INDIRECT(ADDRESS(1,MATCH(K$1,'Wkly eq indx data joined'!$1:$1,0),1,1,$A$1)),,,1150,1),0),MATCH(K$1,'Wkly eq indx data joined'!$1:$1,0)+1)</f>
        <v>9747.02</v>
      </c>
      <c r="L768" s="12" cm="1">
        <f t="array" aca="1" ref="L768" ca="1">INDEX('Wkly eq indx data joined'!$A$1:$AJ$1150,MATCH('Wkly eq indx data aligned'!$A768+2,OFFSET(INDIRECT(ADDRESS(1,MATCH(L$1,'Wkly eq indx data joined'!$1:$1,0),1,1,$A$1)),,,1150,1),0),MATCH(L$1,'Wkly eq indx data joined'!$1:$1,0)+1)</f>
        <v>2049.41</v>
      </c>
      <c r="M768" s="9" cm="1">
        <f t="array" aca="1" ref="M768" ca="1">INDEX('Wkly eq indx data joined'!$A$1:$AJ$1150,MATCH('Wkly eq indx data aligned'!$A768,OFFSET(INDIRECT(ADDRESS(1,MATCH(M$1,'Wkly eq indx data joined'!$1:$1,0),1,1,$A$1)),,,1150,1),0),MATCH(M$1,'Wkly eq indx data joined'!$1:$1,0)+1)</f>
        <v>60682</v>
      </c>
      <c r="N768" s="9" cm="1">
        <f t="array" aca="1" ref="N768" ca="1">INDEX('Wkly eq indx data joined'!$A$1:$AJ$1150,MATCH('Wkly eq indx data aligned'!$A768,OFFSET(INDIRECT(ADDRESS(1,MATCH(N$1,'Wkly eq indx data joined'!$1:$1,0),1,1,$A$1)),,,1150,1),0),MATCH(N$1,'Wkly eq indx data joined'!$1:$1,0)+1)</f>
        <v>4954.24</v>
      </c>
      <c r="O768" s="13" cm="1">
        <f t="array" aca="1" ref="O768" ca="1">INDEX('Wkly eq indx data joined'!$A$1:$AJ$1150,MATCH('Wkly eq indx data aligned'!$A768+1,OFFSET(INDIRECT(ADDRESS(1,MATCH(O$1,'Wkly eq indx data joined'!$1:$1,0),1,1,$A$1)),,,1150,1),0),MATCH(O$1,'Wkly eq indx data joined'!$1:$1,0)+1)</f>
        <v>9407.94</v>
      </c>
      <c r="P768" s="12" cm="1">
        <f t="array" aca="1" ref="P768" ca="1">INDEX('Wkly eq indx data joined'!$A$1:$AJ$1150,MATCH('Wkly eq indx data aligned'!$A768+2,OFFSET(INDIRECT(ADDRESS(1,MATCH(P$1,'Wkly eq indx data joined'!$1:$1,0),1,1,$A$1)),,,1150,1),0),MATCH(P$1,'Wkly eq indx data joined'!$1:$1,0)+1)</f>
        <v>8086.85</v>
      </c>
      <c r="Q768" s="9" cm="1">
        <f t="array" aca="1" ref="Q768" ca="1">INDEX('Wkly eq indx data joined'!$A$1:$AJ$1150,MATCH('Wkly eq indx data aligned'!$A768,OFFSET(INDIRECT(ADDRESS(1,MATCH(Q$1,'Wkly eq indx data joined'!$1:$1,0),1,1,$A$1)),,,1150,1),0),MATCH(Q$1,'Wkly eq indx data joined'!$1:$1,0)+1)</f>
        <v>421.11</v>
      </c>
      <c r="R768" s="12" cm="1">
        <f t="array" aca="1" ref="R768" ca="1">INDEX('Wkly eq indx data joined'!$A$1:$AJ$1150,MATCH('Wkly eq indx data aligned'!$A768+2,OFFSET(INDIRECT(ADDRESS(1,MATCH(R$1,'Wkly eq indx data joined'!$1:$1,0),1,1,$A$1)),,,1150,1),0),MATCH(R$1,'Wkly eq indx data joined'!$1:$1,0)+1)</f>
        <v>1474.71</v>
      </c>
      <c r="S768" s="9" cm="1">
        <f t="array" aca="1" ref="S768" ca="1">INDEX('Wkly eq indx data joined'!$A$1:$AJ$1150,MATCH('Wkly eq indx data aligned'!$A768,OFFSET(INDIRECT(ADDRESS(1,MATCH(S$1,'Wkly eq indx data joined'!$1:$1,0),1,1,$A$1)),,,1150,1),0),MATCH(S$1,'Wkly eq indx data joined'!$1:$1,0)+1)</f>
        <v>46388.800000000003</v>
      </c>
    </row>
    <row r="769" spans="1:19" x14ac:dyDescent="0.25">
      <c r="A769" s="4">
        <f t="shared" si="11"/>
        <v>41894</v>
      </c>
      <c r="B769" s="9" cm="1">
        <f t="array" aca="1" ref="B769" ca="1">INDEX('Wkly eq indx data joined'!$A$1:$AJ$1150,MATCH('Wkly eq indx data aligned'!$A769,OFFSET(INDIRECT(ADDRESS(1,MATCH(B$1,'Wkly eq indx data joined'!$1:$1,0),1,1,$A$1)),,,1150,1),0),MATCH(B$1,'Wkly eq indx data joined'!$1:$1,0)+1)</f>
        <v>5531.1419999999998</v>
      </c>
      <c r="C769" s="9" cm="1">
        <f t="array" aca="1" ref="C769" ca="1">INDEX('Wkly eq indx data joined'!$A$1:$AJ$1150,MATCH('Wkly eq indx data aligned'!$A769,OFFSET(INDIRECT(ADDRESS(1,MATCH(C$1,'Wkly eq indx data joined'!$1:$1,0),1,1,$A$1)),,,1150,1),0),MATCH(C$1,'Wkly eq indx data joined'!$1:$1,0)+1)</f>
        <v>15948.29</v>
      </c>
      <c r="D769" s="18" cm="1">
        <f t="array" aca="1" ref="D769" ca="1">IFERROR(INDEX('Wkly eq indx data joined'!$A$1:$AJ$1150,MATCH('Wkly eq indx data aligned'!$A769,OFFSET(INDIRECT(ADDRESS(1,MATCH(D$1,'Wkly eq indx data joined'!$1:$1,0),1,1,$A$1)),,,1150,1),0),MATCH(D$1,'Wkly eq indx data joined'!$1:$1,0)+1),D768)</f>
        <v>2331.9499999999998</v>
      </c>
      <c r="E769" s="9" cm="1">
        <f t="array" aca="1" ref="E769" ca="1">INDEX('Wkly eq indx data joined'!$A$1:$AJ$1150,MATCH('Wkly eq indx data aligned'!$A769,OFFSET(INDIRECT(ADDRESS(1,MATCH(E$1,'Wkly eq indx data joined'!$1:$1,0),1,1,$A$1)),,,1150,1),0),MATCH(E$1,'Wkly eq indx data joined'!$1:$1,0)+1)</f>
        <v>15531.58</v>
      </c>
      <c r="F769" s="9" cm="1">
        <f t="array" aca="1" ref="F769" ca="1">INDEX('Wkly eq indx data joined'!$A$1:$AJ$1150,MATCH('Wkly eq indx data aligned'!$A769,OFFSET(INDIRECT(ADDRESS(1,MATCH(F$1,'Wkly eq indx data joined'!$1:$1,0),1,1,$A$1)),,,1150,1),0),MATCH(F$1,'Wkly eq indx data joined'!$1:$1,0)+1)</f>
        <v>8795.93</v>
      </c>
      <c r="G769" s="9" cm="1">
        <f t="array" aca="1" ref="G769" ca="1">INDEX('Wkly eq indx data joined'!$A$1:$AJ$1150,MATCH('Wkly eq indx data aligned'!$A769,OFFSET(INDIRECT(ADDRESS(1,MATCH(G$1,'Wkly eq indx data joined'!$1:$1,0),1,1,$A$1)),,,1150,1),0),MATCH(G$1,'Wkly eq indx data joined'!$1:$1,0)+1)</f>
        <v>1985.54</v>
      </c>
      <c r="H769" s="9" cm="1">
        <f t="array" aca="1" ref="H769" ca="1">INDEX('Wkly eq indx data joined'!$A$1:$AJ$1150,MATCH('Wkly eq indx data aligned'!$A769,OFFSET(INDIRECT(ADDRESS(1,MATCH(H$1,'Wkly eq indx data joined'!$1:$1,0),1,1,$A$1)),,,1150,1),0),MATCH(H$1,'Wkly eq indx data joined'!$1:$1,0)+1)</f>
        <v>6806.96</v>
      </c>
      <c r="I769" s="9" cm="1">
        <f t="array" aca="1" ref="I769" ca="1">INDEX('Wkly eq indx data joined'!$A$1:$AJ$1150,MATCH('Wkly eq indx data aligned'!$A769,OFFSET(INDIRECT(ADDRESS(1,MATCH(I$1,'Wkly eq indx data joined'!$1:$1,0),1,1,$A$1)),,,1150,1),0),MATCH(I$1,'Wkly eq indx data joined'!$1:$1,0)+1)</f>
        <v>24595.32</v>
      </c>
      <c r="J769" s="9" cm="1">
        <f t="array" aca="1" ref="J769" ca="1">INDEX('Wkly eq indx data joined'!$A$1:$AJ$1150,MATCH('Wkly eq indx data aligned'!$A769,OFFSET(INDIRECT(ADDRESS(1,MATCH(J$1,'Wkly eq indx data joined'!$1:$1,0),1,1,$A$1)),,,1150,1),0),MATCH(J$1,'Wkly eq indx data joined'!$1:$1,0)+1)</f>
        <v>4441.7</v>
      </c>
      <c r="K769" s="9" cm="1">
        <f t="array" aca="1" ref="K769" ca="1">INDEX('Wkly eq indx data joined'!$A$1:$AJ$1150,MATCH('Wkly eq indx data aligned'!$A769,OFFSET(INDIRECT(ADDRESS(1,MATCH(K$1,'Wkly eq indx data joined'!$1:$1,0),1,1,$A$1)),,,1150,1),0),MATCH(K$1,'Wkly eq indx data joined'!$1:$1,0)+1)</f>
        <v>9651.1299999999992</v>
      </c>
      <c r="L769" s="12" cm="1">
        <f t="array" aca="1" ref="L769" ca="1">INDEX('Wkly eq indx data joined'!$A$1:$AJ$1150,MATCH('Wkly eq indx data aligned'!$A769+2,OFFSET(INDIRECT(ADDRESS(1,MATCH(L$1,'Wkly eq indx data joined'!$1:$1,0),1,1,$A$1)),,,1150,1),0),MATCH(L$1,'Wkly eq indx data joined'!$1:$1,0)+1)</f>
        <v>2041.86</v>
      </c>
      <c r="M769" s="9" cm="1">
        <f t="array" aca="1" ref="M769" ca="1">INDEX('Wkly eq indx data joined'!$A$1:$AJ$1150,MATCH('Wkly eq indx data aligned'!$A769,OFFSET(INDIRECT(ADDRESS(1,MATCH(M$1,'Wkly eq indx data joined'!$1:$1,0),1,1,$A$1)),,,1150,1),0),MATCH(M$1,'Wkly eq indx data joined'!$1:$1,0)+1)</f>
        <v>56927.8</v>
      </c>
      <c r="N769" s="9" cm="1">
        <f t="array" aca="1" ref="N769" ca="1">INDEX('Wkly eq indx data joined'!$A$1:$AJ$1150,MATCH('Wkly eq indx data aligned'!$A769,OFFSET(INDIRECT(ADDRESS(1,MATCH(N$1,'Wkly eq indx data joined'!$1:$1,0),1,1,$A$1)),,,1150,1),0),MATCH(N$1,'Wkly eq indx data joined'!$1:$1,0)+1)</f>
        <v>4901.74</v>
      </c>
      <c r="O769" s="13" cm="1">
        <f t="array" aca="1" ref="O769" ca="1">INDEX('Wkly eq indx data joined'!$A$1:$AJ$1150,MATCH('Wkly eq indx data aligned'!$A769+1,OFFSET(INDIRECT(ADDRESS(1,MATCH(O$1,'Wkly eq indx data joined'!$1:$1,0),1,1,$A$1)),,,1150,1),0),MATCH(O$1,'Wkly eq indx data joined'!$1:$1,0)+1)</f>
        <v>9223.18</v>
      </c>
      <c r="P769" s="12" cm="1">
        <f t="array" aca="1" ref="P769" ca="1">INDEX('Wkly eq indx data joined'!$A$1:$AJ$1150,MATCH('Wkly eq indx data aligned'!$A769+2,OFFSET(INDIRECT(ADDRESS(1,MATCH(P$1,'Wkly eq indx data joined'!$1:$1,0),1,1,$A$1)),,,1150,1),0),MATCH(P$1,'Wkly eq indx data joined'!$1:$1,0)+1)</f>
        <v>8105.5</v>
      </c>
      <c r="Q769" s="9" cm="1">
        <f t="array" aca="1" ref="Q769" ca="1">INDEX('Wkly eq indx data joined'!$A$1:$AJ$1150,MATCH('Wkly eq indx data aligned'!$A769,OFFSET(INDIRECT(ADDRESS(1,MATCH(Q$1,'Wkly eq indx data joined'!$1:$1,0),1,1,$A$1)),,,1150,1),0),MATCH(Q$1,'Wkly eq indx data joined'!$1:$1,0)+1)</f>
        <v>417.8</v>
      </c>
      <c r="R769" s="12" cm="1">
        <f t="array" aca="1" ref="R769" ca="1">INDEX('Wkly eq indx data joined'!$A$1:$AJ$1150,MATCH('Wkly eq indx data aligned'!$A769+2,OFFSET(INDIRECT(ADDRESS(1,MATCH(R$1,'Wkly eq indx data joined'!$1:$1,0),1,1,$A$1)),,,1150,1),0),MATCH(R$1,'Wkly eq indx data joined'!$1:$1,0)+1)</f>
        <v>1458.52</v>
      </c>
      <c r="S769" s="9" cm="1">
        <f t="array" aca="1" ref="S769" ca="1">INDEX('Wkly eq indx data joined'!$A$1:$AJ$1150,MATCH('Wkly eq indx data aligned'!$A769,OFFSET(INDIRECT(ADDRESS(1,MATCH(S$1,'Wkly eq indx data joined'!$1:$1,0),1,1,$A$1)),,,1150,1),0),MATCH(S$1,'Wkly eq indx data joined'!$1:$1,0)+1)</f>
        <v>45865.2</v>
      </c>
    </row>
    <row r="770" spans="1:19" x14ac:dyDescent="0.25">
      <c r="A770" s="4">
        <f t="shared" si="11"/>
        <v>41901</v>
      </c>
      <c r="B770" s="9" cm="1">
        <f t="array" aca="1" ref="B770" ca="1">INDEX('Wkly eq indx data joined'!$A$1:$AJ$1150,MATCH('Wkly eq indx data aligned'!$A770,OFFSET(INDIRECT(ADDRESS(1,MATCH(B$1,'Wkly eq indx data joined'!$1:$1,0),1,1,$A$1)),,,1150,1),0),MATCH(B$1,'Wkly eq indx data joined'!$1:$1,0)+1)</f>
        <v>5433.0590000000002</v>
      </c>
      <c r="C770" s="9" cm="1">
        <f t="array" aca="1" ref="C770" ca="1">INDEX('Wkly eq indx data joined'!$A$1:$AJ$1150,MATCH('Wkly eq indx data aligned'!$A770,OFFSET(INDIRECT(ADDRESS(1,MATCH(C$1,'Wkly eq indx data joined'!$1:$1,0),1,1,$A$1)),,,1150,1),0),MATCH(C$1,'Wkly eq indx data joined'!$1:$1,0)+1)</f>
        <v>16321.17</v>
      </c>
      <c r="D770" s="18" cm="1">
        <f t="array" aca="1" ref="D770" ca="1">IFERROR(INDEX('Wkly eq indx data joined'!$A$1:$AJ$1150,MATCH('Wkly eq indx data aligned'!$A770,OFFSET(INDIRECT(ADDRESS(1,MATCH(D$1,'Wkly eq indx data joined'!$1:$1,0),1,1,$A$1)),,,1150,1),0),MATCH(D$1,'Wkly eq indx data joined'!$1:$1,0)+1),D769)</f>
        <v>2329.451</v>
      </c>
      <c r="E770" s="9" cm="1">
        <f t="array" aca="1" ref="E770" ca="1">INDEX('Wkly eq indx data joined'!$A$1:$AJ$1150,MATCH('Wkly eq indx data aligned'!$A770,OFFSET(INDIRECT(ADDRESS(1,MATCH(E$1,'Wkly eq indx data joined'!$1:$1,0),1,1,$A$1)),,,1150,1),0),MATCH(E$1,'Wkly eq indx data joined'!$1:$1,0)+1)</f>
        <v>15265.35</v>
      </c>
      <c r="F770" s="9" cm="1">
        <f t="array" aca="1" ref="F770" ca="1">INDEX('Wkly eq indx data joined'!$A$1:$AJ$1150,MATCH('Wkly eq indx data aligned'!$A770,OFFSET(INDIRECT(ADDRESS(1,MATCH(F$1,'Wkly eq indx data joined'!$1:$1,0),1,1,$A$1)),,,1150,1),0),MATCH(F$1,'Wkly eq indx data joined'!$1:$1,0)+1)</f>
        <v>8840.17</v>
      </c>
      <c r="G770" s="9" cm="1">
        <f t="array" aca="1" ref="G770" ca="1">INDEX('Wkly eq indx data joined'!$A$1:$AJ$1150,MATCH('Wkly eq indx data aligned'!$A770,OFFSET(INDIRECT(ADDRESS(1,MATCH(G$1,'Wkly eq indx data joined'!$1:$1,0),1,1,$A$1)),,,1150,1),0),MATCH(G$1,'Wkly eq indx data joined'!$1:$1,0)+1)</f>
        <v>2010.4</v>
      </c>
      <c r="H770" s="9" cm="1">
        <f t="array" aca="1" ref="H770" ca="1">INDEX('Wkly eq indx data joined'!$A$1:$AJ$1150,MATCH('Wkly eq indx data aligned'!$A770,OFFSET(INDIRECT(ADDRESS(1,MATCH(H$1,'Wkly eq indx data joined'!$1:$1,0),1,1,$A$1)),,,1150,1),0),MATCH(H$1,'Wkly eq indx data joined'!$1:$1,0)+1)</f>
        <v>6837.92</v>
      </c>
      <c r="I770" s="9" cm="1">
        <f t="array" aca="1" ref="I770" ca="1">INDEX('Wkly eq indx data joined'!$A$1:$AJ$1150,MATCH('Wkly eq indx data aligned'!$A770,OFFSET(INDIRECT(ADDRESS(1,MATCH(I$1,'Wkly eq indx data joined'!$1:$1,0),1,1,$A$1)),,,1150,1),0),MATCH(I$1,'Wkly eq indx data joined'!$1:$1,0)+1)</f>
        <v>24306.16</v>
      </c>
      <c r="J770" s="9" cm="1">
        <f t="array" aca="1" ref="J770" ca="1">INDEX('Wkly eq indx data joined'!$A$1:$AJ$1150,MATCH('Wkly eq indx data aligned'!$A770,OFFSET(INDIRECT(ADDRESS(1,MATCH(J$1,'Wkly eq indx data joined'!$1:$1,0),1,1,$A$1)),,,1150,1),0),MATCH(J$1,'Wkly eq indx data joined'!$1:$1,0)+1)</f>
        <v>4461.22</v>
      </c>
      <c r="K770" s="9" cm="1">
        <f t="array" aca="1" ref="K770" ca="1">INDEX('Wkly eq indx data joined'!$A$1:$AJ$1150,MATCH('Wkly eq indx data aligned'!$A770,OFFSET(INDIRECT(ADDRESS(1,MATCH(K$1,'Wkly eq indx data joined'!$1:$1,0),1,1,$A$1)),,,1150,1),0),MATCH(K$1,'Wkly eq indx data joined'!$1:$1,0)+1)</f>
        <v>9799.26</v>
      </c>
      <c r="L770" s="12" cm="1">
        <f t="array" aca="1" ref="L770" ca="1">INDEX('Wkly eq indx data joined'!$A$1:$AJ$1150,MATCH('Wkly eq indx data aligned'!$A770+2,OFFSET(INDIRECT(ADDRESS(1,MATCH(L$1,'Wkly eq indx data joined'!$1:$1,0),1,1,$A$1)),,,1150,1),0),MATCH(L$1,'Wkly eq indx data joined'!$1:$1,0)+1)</f>
        <v>2053.8200000000002</v>
      </c>
      <c r="M770" s="9" cm="1">
        <f t="array" aca="1" ref="M770" ca="1">INDEX('Wkly eq indx data joined'!$A$1:$AJ$1150,MATCH('Wkly eq indx data aligned'!$A770,OFFSET(INDIRECT(ADDRESS(1,MATCH(M$1,'Wkly eq indx data joined'!$1:$1,0),1,1,$A$1)),,,1150,1),0),MATCH(M$1,'Wkly eq indx data joined'!$1:$1,0)+1)</f>
        <v>57788.7</v>
      </c>
      <c r="N770" s="9" cm="1">
        <f t="array" aca="1" ref="N770" ca="1">INDEX('Wkly eq indx data joined'!$A$1:$AJ$1150,MATCH('Wkly eq indx data aligned'!$A770,OFFSET(INDIRECT(ADDRESS(1,MATCH(N$1,'Wkly eq indx data joined'!$1:$1,0),1,1,$A$1)),,,1150,1),0),MATCH(N$1,'Wkly eq indx data joined'!$1:$1,0)+1)</f>
        <v>4865.99</v>
      </c>
      <c r="O770" s="13" cm="1">
        <f t="array" aca="1" ref="O770" ca="1">INDEX('Wkly eq indx data joined'!$A$1:$AJ$1150,MATCH('Wkly eq indx data aligned'!$A770+1,OFFSET(INDIRECT(ADDRESS(1,MATCH(O$1,'Wkly eq indx data joined'!$1:$1,0),1,1,$A$1)),,,1150,1),0),MATCH(O$1,'Wkly eq indx data joined'!$1:$1,0)+1)</f>
        <v>9240.4500000000007</v>
      </c>
      <c r="P770" s="12" cm="1">
        <f t="array" aca="1" ref="P770" ca="1">INDEX('Wkly eq indx data joined'!$A$1:$AJ$1150,MATCH('Wkly eq indx data aligned'!$A770+2,OFFSET(INDIRECT(ADDRESS(1,MATCH(P$1,'Wkly eq indx data joined'!$1:$1,0),1,1,$A$1)),,,1150,1),0),MATCH(P$1,'Wkly eq indx data joined'!$1:$1,0)+1)</f>
        <v>8121.45</v>
      </c>
      <c r="Q770" s="9" cm="1">
        <f t="array" aca="1" ref="Q770" ca="1">INDEX('Wkly eq indx data joined'!$A$1:$AJ$1150,MATCH('Wkly eq indx data aligned'!$A770,OFFSET(INDIRECT(ADDRESS(1,MATCH(Q$1,'Wkly eq indx data joined'!$1:$1,0),1,1,$A$1)),,,1150,1),0),MATCH(Q$1,'Wkly eq indx data joined'!$1:$1,0)+1)</f>
        <v>425.74</v>
      </c>
      <c r="R770" s="12" cm="1">
        <f t="array" aca="1" ref="R770" ca="1">INDEX('Wkly eq indx data joined'!$A$1:$AJ$1150,MATCH('Wkly eq indx data aligned'!$A770+2,OFFSET(INDIRECT(ADDRESS(1,MATCH(R$1,'Wkly eq indx data joined'!$1:$1,0),1,1,$A$1)),,,1150,1),0),MATCH(R$1,'Wkly eq indx data joined'!$1:$1,0)+1)</f>
        <v>1431.58</v>
      </c>
      <c r="S770" s="9" cm="1">
        <f t="array" aca="1" ref="S770" ca="1">INDEX('Wkly eq indx data joined'!$A$1:$AJ$1150,MATCH('Wkly eq indx data aligned'!$A770,OFFSET(INDIRECT(ADDRESS(1,MATCH(S$1,'Wkly eq indx data joined'!$1:$1,0),1,1,$A$1)),,,1150,1),0),MATCH(S$1,'Wkly eq indx data joined'!$1:$1,0)+1)</f>
        <v>46162.81</v>
      </c>
    </row>
    <row r="771" spans="1:19" x14ac:dyDescent="0.25">
      <c r="A771" s="4">
        <f t="shared" si="11"/>
        <v>41908</v>
      </c>
      <c r="B771" s="9" cm="1">
        <f t="array" aca="1" ref="B771" ca="1">INDEX('Wkly eq indx data joined'!$A$1:$AJ$1150,MATCH('Wkly eq indx data aligned'!$A771,OFFSET(INDIRECT(ADDRESS(1,MATCH(B$1,'Wkly eq indx data joined'!$1:$1,0),1,1,$A$1)),,,1150,1),0),MATCH(B$1,'Wkly eq indx data joined'!$1:$1,0)+1)</f>
        <v>5313.415</v>
      </c>
      <c r="C771" s="9" cm="1">
        <f t="array" aca="1" ref="C771" ca="1">INDEX('Wkly eq indx data joined'!$A$1:$AJ$1150,MATCH('Wkly eq indx data aligned'!$A771,OFFSET(INDIRECT(ADDRESS(1,MATCH(C$1,'Wkly eq indx data joined'!$1:$1,0),1,1,$A$1)),,,1150,1),0),MATCH(C$1,'Wkly eq indx data joined'!$1:$1,0)+1)</f>
        <v>16229.86</v>
      </c>
      <c r="D771" s="18" cm="1">
        <f t="array" aca="1" ref="D771" ca="1">IFERROR(INDEX('Wkly eq indx data joined'!$A$1:$AJ$1150,MATCH('Wkly eq indx data aligned'!$A771,OFFSET(INDIRECT(ADDRESS(1,MATCH(D$1,'Wkly eq indx data joined'!$1:$1,0),1,1,$A$1)),,,1150,1),0),MATCH(D$1,'Wkly eq indx data joined'!$1:$1,0)+1),D770)</f>
        <v>2347.7179999999998</v>
      </c>
      <c r="E771" s="9" cm="1">
        <f t="array" aca="1" ref="E771" ca="1">INDEX('Wkly eq indx data joined'!$A$1:$AJ$1150,MATCH('Wkly eq indx data aligned'!$A771,OFFSET(INDIRECT(ADDRESS(1,MATCH(E$1,'Wkly eq indx data joined'!$1:$1,0),1,1,$A$1)),,,1150,1),0),MATCH(E$1,'Wkly eq indx data joined'!$1:$1,0)+1)</f>
        <v>15026.77</v>
      </c>
      <c r="F771" s="9" cm="1">
        <f t="array" aca="1" ref="F771" ca="1">INDEX('Wkly eq indx data joined'!$A$1:$AJ$1150,MATCH('Wkly eq indx data aligned'!$A771,OFFSET(INDIRECT(ADDRESS(1,MATCH(F$1,'Wkly eq indx data joined'!$1:$1,0),1,1,$A$1)),,,1150,1),0),MATCH(F$1,'Wkly eq indx data joined'!$1:$1,0)+1)</f>
        <v>8774.36</v>
      </c>
      <c r="G771" s="9" cm="1">
        <f t="array" aca="1" ref="G771" ca="1">INDEX('Wkly eq indx data joined'!$A$1:$AJ$1150,MATCH('Wkly eq indx data aligned'!$A771,OFFSET(INDIRECT(ADDRESS(1,MATCH(G$1,'Wkly eq indx data joined'!$1:$1,0),1,1,$A$1)),,,1150,1),0),MATCH(G$1,'Wkly eq indx data joined'!$1:$1,0)+1)</f>
        <v>1982.85</v>
      </c>
      <c r="H771" s="9" cm="1">
        <f t="array" aca="1" ref="H771" ca="1">INDEX('Wkly eq indx data joined'!$A$1:$AJ$1150,MATCH('Wkly eq indx data aligned'!$A771,OFFSET(INDIRECT(ADDRESS(1,MATCH(H$1,'Wkly eq indx data joined'!$1:$1,0),1,1,$A$1)),,,1150,1),0),MATCH(H$1,'Wkly eq indx data joined'!$1:$1,0)+1)</f>
        <v>6649.39</v>
      </c>
      <c r="I771" s="9" cm="1">
        <f t="array" aca="1" ref="I771" ca="1">INDEX('Wkly eq indx data joined'!$A$1:$AJ$1150,MATCH('Wkly eq indx data aligned'!$A771,OFFSET(INDIRECT(ADDRESS(1,MATCH(I$1,'Wkly eq indx data joined'!$1:$1,0),1,1,$A$1)),,,1150,1),0),MATCH(I$1,'Wkly eq indx data joined'!$1:$1,0)+1)</f>
        <v>23678.41</v>
      </c>
      <c r="J771" s="9" cm="1">
        <f t="array" aca="1" ref="J771" ca="1">INDEX('Wkly eq indx data joined'!$A$1:$AJ$1150,MATCH('Wkly eq indx data aligned'!$A771,OFFSET(INDIRECT(ADDRESS(1,MATCH(J$1,'Wkly eq indx data joined'!$1:$1,0),1,1,$A$1)),,,1150,1),0),MATCH(J$1,'Wkly eq indx data joined'!$1:$1,0)+1)</f>
        <v>4394.75</v>
      </c>
      <c r="K771" s="9" cm="1">
        <f t="array" aca="1" ref="K771" ca="1">INDEX('Wkly eq indx data joined'!$A$1:$AJ$1150,MATCH('Wkly eq indx data aligned'!$A771,OFFSET(INDIRECT(ADDRESS(1,MATCH(K$1,'Wkly eq indx data joined'!$1:$1,0),1,1,$A$1)),,,1150,1),0),MATCH(K$1,'Wkly eq indx data joined'!$1:$1,0)+1)</f>
        <v>9490.5499999999993</v>
      </c>
      <c r="L771" s="12" cm="1">
        <f t="array" aca="1" ref="L771" ca="1">INDEX('Wkly eq indx data joined'!$A$1:$AJ$1150,MATCH('Wkly eq indx data aligned'!$A771+2,OFFSET(INDIRECT(ADDRESS(1,MATCH(L$1,'Wkly eq indx data joined'!$1:$1,0),1,1,$A$1)),,,1150,1),0),MATCH(L$1,'Wkly eq indx data joined'!$1:$1,0)+1)</f>
        <v>2031.64</v>
      </c>
      <c r="M771" s="9" cm="1">
        <f t="array" aca="1" ref="M771" ca="1">INDEX('Wkly eq indx data joined'!$A$1:$AJ$1150,MATCH('Wkly eq indx data aligned'!$A771,OFFSET(INDIRECT(ADDRESS(1,MATCH(M$1,'Wkly eq indx data joined'!$1:$1,0),1,1,$A$1)),,,1150,1),0),MATCH(M$1,'Wkly eq indx data joined'!$1:$1,0)+1)</f>
        <v>57212.4</v>
      </c>
      <c r="N771" s="9" cm="1">
        <f t="array" aca="1" ref="N771" ca="1">INDEX('Wkly eq indx data joined'!$A$1:$AJ$1150,MATCH('Wkly eq indx data aligned'!$A771,OFFSET(INDIRECT(ADDRESS(1,MATCH(N$1,'Wkly eq indx data joined'!$1:$1,0),1,1,$A$1)),,,1150,1),0),MATCH(N$1,'Wkly eq indx data joined'!$1:$1,0)+1)</f>
        <v>4826.16</v>
      </c>
      <c r="O771" s="13" cm="1">
        <f t="array" aca="1" ref="O771" ca="1">INDEX('Wkly eq indx data joined'!$A$1:$AJ$1150,MATCH('Wkly eq indx data aligned'!$A771+1,OFFSET(INDIRECT(ADDRESS(1,MATCH(O$1,'Wkly eq indx data joined'!$1:$1,0),1,1,$A$1)),,,1150,1),0),MATCH(O$1,'Wkly eq indx data joined'!$1:$1,0)+1)</f>
        <v>8989.82</v>
      </c>
      <c r="P771" s="12" cm="1">
        <f t="array" aca="1" ref="P771" ca="1">INDEX('Wkly eq indx data joined'!$A$1:$AJ$1150,MATCH('Wkly eq indx data aligned'!$A771+2,OFFSET(INDIRECT(ADDRESS(1,MATCH(P$1,'Wkly eq indx data joined'!$1:$1,0),1,1,$A$1)),,,1150,1),0),MATCH(P$1,'Wkly eq indx data joined'!$1:$1,0)+1)</f>
        <v>7968.85</v>
      </c>
      <c r="Q771" s="9" cm="1">
        <f t="array" aca="1" ref="Q771" ca="1">INDEX('Wkly eq indx data joined'!$A$1:$AJ$1150,MATCH('Wkly eq indx data aligned'!$A771,OFFSET(INDIRECT(ADDRESS(1,MATCH(Q$1,'Wkly eq indx data joined'!$1:$1,0),1,1,$A$1)),,,1150,1),0),MATCH(Q$1,'Wkly eq indx data joined'!$1:$1,0)+1)</f>
        <v>418.49</v>
      </c>
      <c r="R771" s="12" cm="1">
        <f t="array" aca="1" ref="R771" ca="1">INDEX('Wkly eq indx data joined'!$A$1:$AJ$1150,MATCH('Wkly eq indx data aligned'!$A771+2,OFFSET(INDIRECT(ADDRESS(1,MATCH(R$1,'Wkly eq indx data joined'!$1:$1,0),1,1,$A$1)),,,1150,1),0),MATCH(R$1,'Wkly eq indx data joined'!$1:$1,0)+1)</f>
        <v>1434.2</v>
      </c>
      <c r="S771" s="9" cm="1">
        <f t="array" aca="1" ref="S771" ca="1">INDEX('Wkly eq indx data joined'!$A$1:$AJ$1150,MATCH('Wkly eq indx data aligned'!$A771,OFFSET(INDIRECT(ADDRESS(1,MATCH(S$1,'Wkly eq indx data joined'!$1:$1,0),1,1,$A$1)),,,1150,1),0),MATCH(S$1,'Wkly eq indx data joined'!$1:$1,0)+1)</f>
        <v>44507.63</v>
      </c>
    </row>
    <row r="772" spans="1:19" x14ac:dyDescent="0.25">
      <c r="A772" s="4">
        <f t="shared" ref="A772:A835" si="12">A771+7</f>
        <v>41915</v>
      </c>
      <c r="B772" s="9" cm="1">
        <f t="array" aca="1" ref="B772" ca="1">INDEX('Wkly eq indx data joined'!$A$1:$AJ$1150,MATCH('Wkly eq indx data aligned'!$A772,OFFSET(INDIRECT(ADDRESS(1,MATCH(B$1,'Wkly eq indx data joined'!$1:$1,0),1,1,$A$1)),,,1150,1),0),MATCH(B$1,'Wkly eq indx data joined'!$1:$1,0)+1)</f>
        <v>5318.2110000000002</v>
      </c>
      <c r="C772" s="9" cm="1">
        <f t="array" aca="1" ref="C772" ca="1">INDEX('Wkly eq indx data joined'!$A$1:$AJ$1150,MATCH('Wkly eq indx data aligned'!$A772,OFFSET(INDIRECT(ADDRESS(1,MATCH(C$1,'Wkly eq indx data joined'!$1:$1,0),1,1,$A$1)),,,1150,1),0),MATCH(C$1,'Wkly eq indx data joined'!$1:$1,0)+1)</f>
        <v>15708.65</v>
      </c>
      <c r="D772" s="18" cm="1">
        <f t="array" aca="1" ref="D772" ca="1">IFERROR(INDEX('Wkly eq indx data joined'!$A$1:$AJ$1150,MATCH('Wkly eq indx data aligned'!$A772,OFFSET(INDIRECT(ADDRESS(1,MATCH(D$1,'Wkly eq indx data joined'!$1:$1,0),1,1,$A$1)),,,1150,1),0),MATCH(D$1,'Wkly eq indx data joined'!$1:$1,0)+1),D771)</f>
        <v>2363.87</v>
      </c>
      <c r="E772" s="9" cm="1">
        <f t="array" aca="1" ref="E772" ca="1">INDEX('Wkly eq indx data joined'!$A$1:$AJ$1150,MATCH('Wkly eq indx data aligned'!$A772,OFFSET(INDIRECT(ADDRESS(1,MATCH(E$1,'Wkly eq indx data joined'!$1:$1,0),1,1,$A$1)),,,1150,1),0),MATCH(E$1,'Wkly eq indx data joined'!$1:$1,0)+1)</f>
        <v>14789.78</v>
      </c>
      <c r="F772" s="9" cm="1">
        <f t="array" aca="1" ref="F772" ca="1">INDEX('Wkly eq indx data joined'!$A$1:$AJ$1150,MATCH('Wkly eq indx data aligned'!$A772,OFFSET(INDIRECT(ADDRESS(1,MATCH(F$1,'Wkly eq indx data joined'!$1:$1,0),1,1,$A$1)),,,1150,1),0),MATCH(F$1,'Wkly eq indx data joined'!$1:$1,0)+1)</f>
        <v>8683.5300000000007</v>
      </c>
      <c r="G772" s="9" cm="1">
        <f t="array" aca="1" ref="G772" ca="1">INDEX('Wkly eq indx data joined'!$A$1:$AJ$1150,MATCH('Wkly eq indx data aligned'!$A772,OFFSET(INDIRECT(ADDRESS(1,MATCH(G$1,'Wkly eq indx data joined'!$1:$1,0),1,1,$A$1)),,,1150,1),0),MATCH(G$1,'Wkly eq indx data joined'!$1:$1,0)+1)</f>
        <v>1967.9</v>
      </c>
      <c r="H772" s="9" cm="1">
        <f t="array" aca="1" ref="H772" ca="1">INDEX('Wkly eq indx data joined'!$A$1:$AJ$1150,MATCH('Wkly eq indx data aligned'!$A772,OFFSET(INDIRECT(ADDRESS(1,MATCH(H$1,'Wkly eq indx data joined'!$1:$1,0),1,1,$A$1)),,,1150,1),0),MATCH(H$1,'Wkly eq indx data joined'!$1:$1,0)+1)</f>
        <v>6527.91</v>
      </c>
      <c r="I772" s="9" cm="1">
        <f t="array" aca="1" ref="I772" ca="1">INDEX('Wkly eq indx data joined'!$A$1:$AJ$1150,MATCH('Wkly eq indx data aligned'!$A772,OFFSET(INDIRECT(ADDRESS(1,MATCH(I$1,'Wkly eq indx data joined'!$1:$1,0),1,1,$A$1)),,,1150,1),0),MATCH(I$1,'Wkly eq indx data joined'!$1:$1,0)+1)</f>
        <v>23064.560000000001</v>
      </c>
      <c r="J772" s="9" cm="1">
        <f t="array" aca="1" ref="J772" ca="1">INDEX('Wkly eq indx data joined'!$A$1:$AJ$1150,MATCH('Wkly eq indx data aligned'!$A772,OFFSET(INDIRECT(ADDRESS(1,MATCH(J$1,'Wkly eq indx data joined'!$1:$1,0),1,1,$A$1)),,,1150,1),0),MATCH(J$1,'Wkly eq indx data joined'!$1:$1,0)+1)</f>
        <v>4281.74</v>
      </c>
      <c r="K772" s="9" cm="1">
        <f t="array" aca="1" ref="K772" ca="1">INDEX('Wkly eq indx data joined'!$A$1:$AJ$1150,MATCH('Wkly eq indx data aligned'!$A772,OFFSET(INDIRECT(ADDRESS(1,MATCH(K$1,'Wkly eq indx data joined'!$1:$1,0),1,1,$A$1)),,,1150,1),0),MATCH(K$1,'Wkly eq indx data joined'!$1:$1,0)+1)</f>
        <v>9195.68</v>
      </c>
      <c r="L772" s="12" cm="1">
        <f t="array" aca="1" ref="L772" ca="1">INDEX('Wkly eq indx data joined'!$A$1:$AJ$1150,MATCH('Wkly eq indx data aligned'!$A772+2,OFFSET(INDIRECT(ADDRESS(1,MATCH(L$1,'Wkly eq indx data joined'!$1:$1,0),1,1,$A$1)),,,1150,1),0),MATCH(L$1,'Wkly eq indx data joined'!$1:$1,0)+1)</f>
        <v>1976.16</v>
      </c>
      <c r="M772" s="9" cm="1">
        <f t="array" aca="1" ref="M772" ca="1">INDEX('Wkly eq indx data joined'!$A$1:$AJ$1150,MATCH('Wkly eq indx data aligned'!$A772,OFFSET(INDIRECT(ADDRESS(1,MATCH(M$1,'Wkly eq indx data joined'!$1:$1,0),1,1,$A$1)),,,1150,1),0),MATCH(M$1,'Wkly eq indx data joined'!$1:$1,0)+1)</f>
        <v>54539.6</v>
      </c>
      <c r="N772" s="9" cm="1">
        <f t="array" aca="1" ref="N772" ca="1">INDEX('Wkly eq indx data joined'!$A$1:$AJ$1150,MATCH('Wkly eq indx data aligned'!$A772,OFFSET(INDIRECT(ADDRESS(1,MATCH(N$1,'Wkly eq indx data joined'!$1:$1,0),1,1,$A$1)),,,1150,1),0),MATCH(N$1,'Wkly eq indx data joined'!$1:$1,0)+1)</f>
        <v>4790.41</v>
      </c>
      <c r="O772" s="13" cm="1">
        <f t="array" aca="1" ref="O772" ca="1">INDEX('Wkly eq indx data joined'!$A$1:$AJ$1150,MATCH('Wkly eq indx data aligned'!$A772+1,OFFSET(INDIRECT(ADDRESS(1,MATCH(O$1,'Wkly eq indx data joined'!$1:$1,0),1,1,$A$1)),,,1150,1),0),MATCH(O$1,'Wkly eq indx data joined'!$1:$1,0)+1)</f>
        <v>9106.2800000000007</v>
      </c>
      <c r="P772" s="12" cm="1">
        <f t="array" aca="1" ref="P772" ca="1">INDEX('Wkly eq indx data joined'!$A$1:$AJ$1150,MATCH('Wkly eq indx data aligned'!$A772+2,OFFSET(INDIRECT(ADDRESS(1,MATCH(P$1,'Wkly eq indx data joined'!$1:$1,0),1,1,$A$1)),,,1150,1),0),MATCH(P$1,'Wkly eq indx data joined'!$1:$1,0)+1)</f>
        <v>7945.55</v>
      </c>
      <c r="Q772" s="9" cm="1">
        <f t="array" aca="1" ref="Q772" ca="1">INDEX('Wkly eq indx data joined'!$A$1:$AJ$1150,MATCH('Wkly eq indx data aligned'!$A772,OFFSET(INDIRECT(ADDRESS(1,MATCH(Q$1,'Wkly eq indx data joined'!$1:$1,0),1,1,$A$1)),,,1150,1),0),MATCH(Q$1,'Wkly eq indx data joined'!$1:$1,0)+1)</f>
        <v>411.19</v>
      </c>
      <c r="R772" s="12" cm="1">
        <f t="array" aca="1" ref="R772" ca="1">INDEX('Wkly eq indx data joined'!$A$1:$AJ$1150,MATCH('Wkly eq indx data aligned'!$A772+2,OFFSET(INDIRECT(ADDRESS(1,MATCH(R$1,'Wkly eq indx data joined'!$1:$1,0),1,1,$A$1)),,,1150,1),0),MATCH(R$1,'Wkly eq indx data joined'!$1:$1,0)+1)</f>
        <v>1384.66</v>
      </c>
      <c r="S772" s="9" cm="1">
        <f t="array" aca="1" ref="S772" ca="1">INDEX('Wkly eq indx data joined'!$A$1:$AJ$1150,MATCH('Wkly eq indx data aligned'!$A772,OFFSET(INDIRECT(ADDRESS(1,MATCH(S$1,'Wkly eq indx data joined'!$1:$1,0),1,1,$A$1)),,,1150,1),0),MATCH(S$1,'Wkly eq indx data joined'!$1:$1,0)+1)</f>
        <v>43383.519999999997</v>
      </c>
    </row>
    <row r="773" spans="1:19" x14ac:dyDescent="0.25">
      <c r="A773" s="4">
        <f t="shared" si="12"/>
        <v>41922</v>
      </c>
      <c r="B773" s="9" cm="1">
        <f t="array" aca="1" ref="B773" ca="1">INDEX('Wkly eq indx data joined'!$A$1:$AJ$1150,MATCH('Wkly eq indx data aligned'!$A773,OFFSET(INDIRECT(ADDRESS(1,MATCH(B$1,'Wkly eq indx data joined'!$1:$1,0),1,1,$A$1)),,,1150,1),0),MATCH(B$1,'Wkly eq indx data joined'!$1:$1,0)+1)</f>
        <v>5188.2529999999997</v>
      </c>
      <c r="C773" s="9" cm="1">
        <f t="array" aca="1" ref="C773" ca="1">INDEX('Wkly eq indx data joined'!$A$1:$AJ$1150,MATCH('Wkly eq indx data aligned'!$A773,OFFSET(INDIRECT(ADDRESS(1,MATCH(C$1,'Wkly eq indx data joined'!$1:$1,0),1,1,$A$1)),,,1150,1),0),MATCH(C$1,'Wkly eq indx data joined'!$1:$1,0)+1)</f>
        <v>15300.55</v>
      </c>
      <c r="D773" s="18" cm="1">
        <f t="array" aca="1" ref="D773" ca="1">IFERROR(INDEX('Wkly eq indx data joined'!$A$1:$AJ$1150,MATCH('Wkly eq indx data aligned'!$A773,OFFSET(INDIRECT(ADDRESS(1,MATCH(D$1,'Wkly eq indx data joined'!$1:$1,0),1,1,$A$1)),,,1150,1),0),MATCH(D$1,'Wkly eq indx data joined'!$1:$1,0)+1),D772)</f>
        <v>2374.54</v>
      </c>
      <c r="E773" s="9" cm="1">
        <f t="array" aca="1" ref="E773" ca="1">INDEX('Wkly eq indx data joined'!$A$1:$AJ$1150,MATCH('Wkly eq indx data aligned'!$A773,OFFSET(INDIRECT(ADDRESS(1,MATCH(E$1,'Wkly eq indx data joined'!$1:$1,0),1,1,$A$1)),,,1150,1),0),MATCH(E$1,'Wkly eq indx data joined'!$1:$1,0)+1)</f>
        <v>14227.36</v>
      </c>
      <c r="F773" s="9" cm="1">
        <f t="array" aca="1" ref="F773" ca="1">INDEX('Wkly eq indx data joined'!$A$1:$AJ$1150,MATCH('Wkly eq indx data aligned'!$A773,OFFSET(INDIRECT(ADDRESS(1,MATCH(F$1,'Wkly eq indx data joined'!$1:$1,0),1,1,$A$1)),,,1150,1),0),MATCH(F$1,'Wkly eq indx data joined'!$1:$1,0)+1)</f>
        <v>8374.59</v>
      </c>
      <c r="G773" s="9" cm="1">
        <f t="array" aca="1" ref="G773" ca="1">INDEX('Wkly eq indx data joined'!$A$1:$AJ$1150,MATCH('Wkly eq indx data aligned'!$A773,OFFSET(INDIRECT(ADDRESS(1,MATCH(G$1,'Wkly eq indx data joined'!$1:$1,0),1,1,$A$1)),,,1150,1),0),MATCH(G$1,'Wkly eq indx data joined'!$1:$1,0)+1)</f>
        <v>1906.13</v>
      </c>
      <c r="H773" s="9" cm="1">
        <f t="array" aca="1" ref="H773" ca="1">INDEX('Wkly eq indx data joined'!$A$1:$AJ$1150,MATCH('Wkly eq indx data aligned'!$A773,OFFSET(INDIRECT(ADDRESS(1,MATCH(H$1,'Wkly eq indx data joined'!$1:$1,0),1,1,$A$1)),,,1150,1),0),MATCH(H$1,'Wkly eq indx data joined'!$1:$1,0)+1)</f>
        <v>6339.97</v>
      </c>
      <c r="I773" s="9" cm="1">
        <f t="array" aca="1" ref="I773" ca="1">INDEX('Wkly eq indx data joined'!$A$1:$AJ$1150,MATCH('Wkly eq indx data aligned'!$A773,OFFSET(INDIRECT(ADDRESS(1,MATCH(I$1,'Wkly eq indx data joined'!$1:$1,0),1,1,$A$1)),,,1150,1),0),MATCH(I$1,'Wkly eq indx data joined'!$1:$1,0)+1)</f>
        <v>23088.54</v>
      </c>
      <c r="J773" s="9" cm="1">
        <f t="array" aca="1" ref="J773" ca="1">INDEX('Wkly eq indx data joined'!$A$1:$AJ$1150,MATCH('Wkly eq indx data aligned'!$A773,OFFSET(INDIRECT(ADDRESS(1,MATCH(J$1,'Wkly eq indx data joined'!$1:$1,0),1,1,$A$1)),,,1150,1),0),MATCH(J$1,'Wkly eq indx data joined'!$1:$1,0)+1)</f>
        <v>4073.71</v>
      </c>
      <c r="K773" s="9" cm="1">
        <f t="array" aca="1" ref="K773" ca="1">INDEX('Wkly eq indx data joined'!$A$1:$AJ$1150,MATCH('Wkly eq indx data aligned'!$A773,OFFSET(INDIRECT(ADDRESS(1,MATCH(K$1,'Wkly eq indx data joined'!$1:$1,0),1,1,$A$1)),,,1150,1),0),MATCH(K$1,'Wkly eq indx data joined'!$1:$1,0)+1)</f>
        <v>8788.81</v>
      </c>
      <c r="L773" s="12" cm="1">
        <f t="array" aca="1" ref="L773" ca="1">INDEX('Wkly eq indx data joined'!$A$1:$AJ$1150,MATCH('Wkly eq indx data aligned'!$A773+2,OFFSET(INDIRECT(ADDRESS(1,MATCH(L$1,'Wkly eq indx data joined'!$1:$1,0),1,1,$A$1)),,,1150,1),0),MATCH(L$1,'Wkly eq indx data joined'!$1:$1,0)+1)</f>
        <v>1940.92</v>
      </c>
      <c r="M773" s="9" cm="1">
        <f t="array" aca="1" ref="M773" ca="1">INDEX('Wkly eq indx data joined'!$A$1:$AJ$1150,MATCH('Wkly eq indx data aligned'!$A773,OFFSET(INDIRECT(ADDRESS(1,MATCH(M$1,'Wkly eq indx data joined'!$1:$1,0),1,1,$A$1)),,,1150,1),0),MATCH(M$1,'Wkly eq indx data joined'!$1:$1,0)+1)</f>
        <v>55311.6</v>
      </c>
      <c r="N773" s="9" cm="1">
        <f t="array" aca="1" ref="N773" ca="1">INDEX('Wkly eq indx data joined'!$A$1:$AJ$1150,MATCH('Wkly eq indx data aligned'!$A773,OFFSET(INDIRECT(ADDRESS(1,MATCH(N$1,'Wkly eq indx data joined'!$1:$1,0),1,1,$A$1)),,,1150,1),0),MATCH(N$1,'Wkly eq indx data joined'!$1:$1,0)+1)</f>
        <v>4490.04</v>
      </c>
      <c r="O773" s="13" cm="1">
        <f t="array" aca="1" ref="O773" ca="1">INDEX('Wkly eq indx data joined'!$A$1:$AJ$1150,MATCH('Wkly eq indx data aligned'!$A773+1,OFFSET(INDIRECT(ADDRESS(1,MATCH(O$1,'Wkly eq indx data joined'!$1:$1,0),1,1,$A$1)),,,1150,1),0),MATCH(O$1,'Wkly eq indx data joined'!$1:$1,0)+1)</f>
        <v>8966.44</v>
      </c>
      <c r="P773" s="12" cm="1">
        <f t="array" aca="1" ref="P773" ca="1">INDEX('Wkly eq indx data joined'!$A$1:$AJ$1150,MATCH('Wkly eq indx data aligned'!$A773+2,OFFSET(INDIRECT(ADDRESS(1,MATCH(P$1,'Wkly eq indx data joined'!$1:$1,0),1,1,$A$1)),,,1150,1),0),MATCH(P$1,'Wkly eq indx data joined'!$1:$1,0)+1)</f>
        <v>7859.95</v>
      </c>
      <c r="Q773" s="9" cm="1">
        <f t="array" aca="1" ref="Q773" ca="1">INDEX('Wkly eq indx data joined'!$A$1:$AJ$1150,MATCH('Wkly eq indx data aligned'!$A773,OFFSET(INDIRECT(ADDRESS(1,MATCH(Q$1,'Wkly eq indx data joined'!$1:$1,0),1,1,$A$1)),,,1150,1),0),MATCH(Q$1,'Wkly eq indx data joined'!$1:$1,0)+1)</f>
        <v>395.68</v>
      </c>
      <c r="R773" s="12" cm="1">
        <f t="array" aca="1" ref="R773" ca="1">INDEX('Wkly eq indx data joined'!$A$1:$AJ$1150,MATCH('Wkly eq indx data aligned'!$A773+2,OFFSET(INDIRECT(ADDRESS(1,MATCH(R$1,'Wkly eq indx data joined'!$1:$1,0),1,1,$A$1)),,,1150,1),0),MATCH(R$1,'Wkly eq indx data joined'!$1:$1,0)+1)</f>
        <v>1364.24</v>
      </c>
      <c r="S773" s="9" cm="1">
        <f t="array" aca="1" ref="S773" ca="1">INDEX('Wkly eq indx data joined'!$A$1:$AJ$1150,MATCH('Wkly eq indx data aligned'!$A773,OFFSET(INDIRECT(ADDRESS(1,MATCH(S$1,'Wkly eq indx data joined'!$1:$1,0),1,1,$A$1)),,,1150,1),0),MATCH(S$1,'Wkly eq indx data joined'!$1:$1,0)+1)</f>
        <v>41911.800000000003</v>
      </c>
    </row>
    <row r="774" spans="1:19" x14ac:dyDescent="0.25">
      <c r="A774" s="4">
        <f t="shared" si="12"/>
        <v>41929</v>
      </c>
      <c r="B774" s="9" cm="1">
        <f t="array" aca="1" ref="B774" ca="1">INDEX('Wkly eq indx data joined'!$A$1:$AJ$1150,MATCH('Wkly eq indx data aligned'!$A774,OFFSET(INDIRECT(ADDRESS(1,MATCH(B$1,'Wkly eq indx data joined'!$1:$1,0),1,1,$A$1)),,,1150,1),0),MATCH(B$1,'Wkly eq indx data joined'!$1:$1,0)+1)</f>
        <v>5271.7209999999995</v>
      </c>
      <c r="C774" s="9" cm="1">
        <f t="array" aca="1" ref="C774" ca="1">INDEX('Wkly eq indx data joined'!$A$1:$AJ$1150,MATCH('Wkly eq indx data aligned'!$A774,OFFSET(INDIRECT(ADDRESS(1,MATCH(C$1,'Wkly eq indx data joined'!$1:$1,0),1,1,$A$1)),,,1150,1),0),MATCH(C$1,'Wkly eq indx data joined'!$1:$1,0)+1)</f>
        <v>14532.51</v>
      </c>
      <c r="D774" s="18" cm="1">
        <f t="array" aca="1" ref="D774" ca="1">IFERROR(INDEX('Wkly eq indx data joined'!$A$1:$AJ$1150,MATCH('Wkly eq indx data aligned'!$A774,OFFSET(INDIRECT(ADDRESS(1,MATCH(D$1,'Wkly eq indx data joined'!$1:$1,0),1,1,$A$1)),,,1150,1),0),MATCH(D$1,'Wkly eq indx data joined'!$1:$1,0)+1),D773)</f>
        <v>2341.1840000000002</v>
      </c>
      <c r="E774" s="9" cm="1">
        <f t="array" aca="1" ref="E774" ca="1">INDEX('Wkly eq indx data joined'!$A$1:$AJ$1150,MATCH('Wkly eq indx data aligned'!$A774,OFFSET(INDIRECT(ADDRESS(1,MATCH(E$1,'Wkly eq indx data joined'!$1:$1,0),1,1,$A$1)),,,1150,1),0),MATCH(E$1,'Wkly eq indx data joined'!$1:$1,0)+1)</f>
        <v>14227.68</v>
      </c>
      <c r="F774" s="9" cm="1">
        <f t="array" aca="1" ref="F774" ca="1">INDEX('Wkly eq indx data joined'!$A$1:$AJ$1150,MATCH('Wkly eq indx data aligned'!$A774,OFFSET(INDIRECT(ADDRESS(1,MATCH(F$1,'Wkly eq indx data joined'!$1:$1,0),1,1,$A$1)),,,1150,1),0),MATCH(F$1,'Wkly eq indx data joined'!$1:$1,0)+1)</f>
        <v>8250.1</v>
      </c>
      <c r="G774" s="9" cm="1">
        <f t="array" aca="1" ref="G774" ca="1">INDEX('Wkly eq indx data joined'!$A$1:$AJ$1150,MATCH('Wkly eq indx data aligned'!$A774,OFFSET(INDIRECT(ADDRESS(1,MATCH(G$1,'Wkly eq indx data joined'!$1:$1,0),1,1,$A$1)),,,1150,1),0),MATCH(G$1,'Wkly eq indx data joined'!$1:$1,0)+1)</f>
        <v>1886.76</v>
      </c>
      <c r="H774" s="9" cm="1">
        <f t="array" aca="1" ref="H774" ca="1">INDEX('Wkly eq indx data joined'!$A$1:$AJ$1150,MATCH('Wkly eq indx data aligned'!$A774,OFFSET(INDIRECT(ADDRESS(1,MATCH(H$1,'Wkly eq indx data joined'!$1:$1,0),1,1,$A$1)),,,1150,1),0),MATCH(H$1,'Wkly eq indx data joined'!$1:$1,0)+1)</f>
        <v>6310.29</v>
      </c>
      <c r="I774" s="9" cm="1">
        <f t="array" aca="1" ref="I774" ca="1">INDEX('Wkly eq indx data joined'!$A$1:$AJ$1150,MATCH('Wkly eq indx data aligned'!$A774,OFFSET(INDIRECT(ADDRESS(1,MATCH(I$1,'Wkly eq indx data joined'!$1:$1,0),1,1,$A$1)),,,1150,1),0),MATCH(I$1,'Wkly eq indx data joined'!$1:$1,0)+1)</f>
        <v>23023.21</v>
      </c>
      <c r="J774" s="9" cm="1">
        <f t="array" aca="1" ref="J774" ca="1">INDEX('Wkly eq indx data joined'!$A$1:$AJ$1150,MATCH('Wkly eq indx data aligned'!$A774,OFFSET(INDIRECT(ADDRESS(1,MATCH(J$1,'Wkly eq indx data joined'!$1:$1,0),1,1,$A$1)),,,1150,1),0),MATCH(J$1,'Wkly eq indx data joined'!$1:$1,0)+1)</f>
        <v>4033.18</v>
      </c>
      <c r="K774" s="9" cm="1">
        <f t="array" aca="1" ref="K774" ca="1">INDEX('Wkly eq indx data joined'!$A$1:$AJ$1150,MATCH('Wkly eq indx data aligned'!$A774,OFFSET(INDIRECT(ADDRESS(1,MATCH(K$1,'Wkly eq indx data joined'!$1:$1,0),1,1,$A$1)),,,1150,1),0),MATCH(K$1,'Wkly eq indx data joined'!$1:$1,0)+1)</f>
        <v>8850.27</v>
      </c>
      <c r="L774" s="12" cm="1">
        <f t="array" aca="1" ref="L774" ca="1">INDEX('Wkly eq indx data joined'!$A$1:$AJ$1150,MATCH('Wkly eq indx data aligned'!$A774+2,OFFSET(INDIRECT(ADDRESS(1,MATCH(L$1,'Wkly eq indx data joined'!$1:$1,0),1,1,$A$1)),,,1150,1),0),MATCH(L$1,'Wkly eq indx data joined'!$1:$1,0)+1)</f>
        <v>1900.66</v>
      </c>
      <c r="M774" s="9" cm="1">
        <f t="array" aca="1" ref="M774" ca="1">INDEX('Wkly eq indx data joined'!$A$1:$AJ$1150,MATCH('Wkly eq indx data aligned'!$A774,OFFSET(INDIRECT(ADDRESS(1,MATCH(M$1,'Wkly eq indx data joined'!$1:$1,0),1,1,$A$1)),,,1150,1),0),MATCH(M$1,'Wkly eq indx data joined'!$1:$1,0)+1)</f>
        <v>55723.8</v>
      </c>
      <c r="N774" s="9" cm="1">
        <f t="array" aca="1" ref="N774" ca="1">INDEX('Wkly eq indx data joined'!$A$1:$AJ$1150,MATCH('Wkly eq indx data aligned'!$A774,OFFSET(INDIRECT(ADDRESS(1,MATCH(N$1,'Wkly eq indx data joined'!$1:$1,0),1,1,$A$1)),,,1150,1),0),MATCH(N$1,'Wkly eq indx data joined'!$1:$1,0)+1)</f>
        <v>4487.62</v>
      </c>
      <c r="O774" s="13" cm="1">
        <f t="array" aca="1" ref="O774" ca="1">INDEX('Wkly eq indx data joined'!$A$1:$AJ$1150,MATCH('Wkly eq indx data aligned'!$A774+1,OFFSET(INDIRECT(ADDRESS(1,MATCH(O$1,'Wkly eq indx data joined'!$1:$1,0),1,1,$A$1)),,,1150,1),0),MATCH(O$1,'Wkly eq indx data joined'!$1:$1,0)+1)</f>
        <v>8512.8799999999992</v>
      </c>
      <c r="P774" s="12" cm="1">
        <f t="array" aca="1" ref="P774" ca="1">INDEX('Wkly eq indx data joined'!$A$1:$AJ$1150,MATCH('Wkly eq indx data aligned'!$A774+2,OFFSET(INDIRECT(ADDRESS(1,MATCH(P$1,'Wkly eq indx data joined'!$1:$1,0),1,1,$A$1)),,,1150,1),0),MATCH(P$1,'Wkly eq indx data joined'!$1:$1,0)+1)</f>
        <v>7779.7</v>
      </c>
      <c r="Q774" s="9" cm="1">
        <f t="array" aca="1" ref="Q774" ca="1">INDEX('Wkly eq indx data joined'!$A$1:$AJ$1150,MATCH('Wkly eq indx data aligned'!$A774,OFFSET(INDIRECT(ADDRESS(1,MATCH(Q$1,'Wkly eq indx data joined'!$1:$1,0),1,1,$A$1)),,,1150,1),0),MATCH(Q$1,'Wkly eq indx data joined'!$1:$1,0)+1)</f>
        <v>387.06</v>
      </c>
      <c r="R774" s="12" cm="1">
        <f t="array" aca="1" ref="R774" ca="1">INDEX('Wkly eq indx data joined'!$A$1:$AJ$1150,MATCH('Wkly eq indx data aligned'!$A774+2,OFFSET(INDIRECT(ADDRESS(1,MATCH(R$1,'Wkly eq indx data joined'!$1:$1,0),1,1,$A$1)),,,1150,1),0),MATCH(R$1,'Wkly eq indx data joined'!$1:$1,0)+1)</f>
        <v>1384.72</v>
      </c>
      <c r="S774" s="9" cm="1">
        <f t="array" aca="1" ref="S774" ca="1">INDEX('Wkly eq indx data joined'!$A$1:$AJ$1150,MATCH('Wkly eq indx data aligned'!$A774,OFFSET(INDIRECT(ADDRESS(1,MATCH(S$1,'Wkly eq indx data joined'!$1:$1,0),1,1,$A$1)),,,1150,1),0),MATCH(S$1,'Wkly eq indx data joined'!$1:$1,0)+1)</f>
        <v>42735.98</v>
      </c>
    </row>
    <row r="775" spans="1:19" x14ac:dyDescent="0.25">
      <c r="A775" s="4">
        <f t="shared" si="12"/>
        <v>41936</v>
      </c>
      <c r="B775" s="9" cm="1">
        <f t="array" aca="1" ref="B775" ca="1">INDEX('Wkly eq indx data joined'!$A$1:$AJ$1150,MATCH('Wkly eq indx data aligned'!$A775,OFFSET(INDIRECT(ADDRESS(1,MATCH(B$1,'Wkly eq indx data joined'!$1:$1,0),1,1,$A$1)),,,1150,1),0),MATCH(B$1,'Wkly eq indx data joined'!$1:$1,0)+1)</f>
        <v>5412.2479999999996</v>
      </c>
      <c r="C775" s="9" cm="1">
        <f t="array" aca="1" ref="C775" ca="1">INDEX('Wkly eq indx data joined'!$A$1:$AJ$1150,MATCH('Wkly eq indx data aligned'!$A775,OFFSET(INDIRECT(ADDRESS(1,MATCH(C$1,'Wkly eq indx data joined'!$1:$1,0),1,1,$A$1)),,,1150,1),0),MATCH(C$1,'Wkly eq indx data joined'!$1:$1,0)+1)</f>
        <v>15291.64</v>
      </c>
      <c r="D775" s="18" cm="1">
        <f t="array" aca="1" ref="D775" ca="1">IFERROR(INDEX('Wkly eq indx data joined'!$A$1:$AJ$1150,MATCH('Wkly eq indx data aligned'!$A775,OFFSET(INDIRECT(ADDRESS(1,MATCH(D$1,'Wkly eq indx data joined'!$1:$1,0),1,1,$A$1)),,,1150,1),0),MATCH(D$1,'Wkly eq indx data joined'!$1:$1,0)+1),D774)</f>
        <v>2302.2800000000002</v>
      </c>
      <c r="E775" s="9" cm="1">
        <f t="array" aca="1" ref="E775" ca="1">INDEX('Wkly eq indx data joined'!$A$1:$AJ$1150,MATCH('Wkly eq indx data aligned'!$A775,OFFSET(INDIRECT(ADDRESS(1,MATCH(E$1,'Wkly eq indx data joined'!$1:$1,0),1,1,$A$1)),,,1150,1),0),MATCH(E$1,'Wkly eq indx data joined'!$1:$1,0)+1)</f>
        <v>14543.82</v>
      </c>
      <c r="F775" s="9" cm="1">
        <f t="array" aca="1" ref="F775" ca="1">INDEX('Wkly eq indx data joined'!$A$1:$AJ$1150,MATCH('Wkly eq indx data aligned'!$A775,OFFSET(INDIRECT(ADDRESS(1,MATCH(F$1,'Wkly eq indx data joined'!$1:$1,0),1,1,$A$1)),,,1150,1),0),MATCH(F$1,'Wkly eq indx data joined'!$1:$1,0)+1)</f>
        <v>8532.09</v>
      </c>
      <c r="G775" s="9" cm="1">
        <f t="array" aca="1" ref="G775" ca="1">INDEX('Wkly eq indx data joined'!$A$1:$AJ$1150,MATCH('Wkly eq indx data aligned'!$A775,OFFSET(INDIRECT(ADDRESS(1,MATCH(G$1,'Wkly eq indx data joined'!$1:$1,0),1,1,$A$1)),,,1150,1),0),MATCH(G$1,'Wkly eq indx data joined'!$1:$1,0)+1)</f>
        <v>1964.58</v>
      </c>
      <c r="H775" s="9" cm="1">
        <f t="array" aca="1" ref="H775" ca="1">INDEX('Wkly eq indx data joined'!$A$1:$AJ$1150,MATCH('Wkly eq indx data aligned'!$A775,OFFSET(INDIRECT(ADDRESS(1,MATCH(H$1,'Wkly eq indx data joined'!$1:$1,0),1,1,$A$1)),,,1150,1),0),MATCH(H$1,'Wkly eq indx data joined'!$1:$1,0)+1)</f>
        <v>6388.73</v>
      </c>
      <c r="I775" s="9" cm="1">
        <f t="array" aca="1" ref="I775" ca="1">INDEX('Wkly eq indx data joined'!$A$1:$AJ$1150,MATCH('Wkly eq indx data aligned'!$A775,OFFSET(INDIRECT(ADDRESS(1,MATCH(I$1,'Wkly eq indx data joined'!$1:$1,0),1,1,$A$1)),,,1150,1),0),MATCH(I$1,'Wkly eq indx data joined'!$1:$1,0)+1)</f>
        <v>23302.2</v>
      </c>
      <c r="J775" s="9" cm="1">
        <f t="array" aca="1" ref="J775" ca="1">INDEX('Wkly eq indx data joined'!$A$1:$AJ$1150,MATCH('Wkly eq indx data aligned'!$A775,OFFSET(INDIRECT(ADDRESS(1,MATCH(J$1,'Wkly eq indx data joined'!$1:$1,0),1,1,$A$1)),,,1150,1),0),MATCH(J$1,'Wkly eq indx data joined'!$1:$1,0)+1)</f>
        <v>4128.8999999999996</v>
      </c>
      <c r="K775" s="9" cm="1">
        <f t="array" aca="1" ref="K775" ca="1">INDEX('Wkly eq indx data joined'!$A$1:$AJ$1150,MATCH('Wkly eq indx data aligned'!$A775,OFFSET(INDIRECT(ADDRESS(1,MATCH(K$1,'Wkly eq indx data joined'!$1:$1,0),1,1,$A$1)),,,1150,1),0),MATCH(K$1,'Wkly eq indx data joined'!$1:$1,0)+1)</f>
        <v>8987.7999999999993</v>
      </c>
      <c r="L775" s="12" cm="1">
        <f t="array" aca="1" ref="L775" ca="1">INDEX('Wkly eq indx data joined'!$A$1:$AJ$1150,MATCH('Wkly eq indx data aligned'!$A775+2,OFFSET(INDIRECT(ADDRESS(1,MATCH(L$1,'Wkly eq indx data joined'!$1:$1,0),1,1,$A$1)),,,1150,1),0),MATCH(L$1,'Wkly eq indx data joined'!$1:$1,0)+1)</f>
        <v>1925.69</v>
      </c>
      <c r="M775" s="9" cm="1">
        <f t="array" aca="1" ref="M775" ca="1">INDEX('Wkly eq indx data joined'!$A$1:$AJ$1150,MATCH('Wkly eq indx data aligned'!$A775,OFFSET(INDIRECT(ADDRESS(1,MATCH(M$1,'Wkly eq indx data joined'!$1:$1,0),1,1,$A$1)),,,1150,1),0),MATCH(M$1,'Wkly eq indx data joined'!$1:$1,0)+1)</f>
        <v>51940.7</v>
      </c>
      <c r="N775" s="9" cm="1">
        <f t="array" aca="1" ref="N775" ca="1">INDEX('Wkly eq indx data joined'!$A$1:$AJ$1150,MATCH('Wkly eq indx data aligned'!$A775,OFFSET(INDIRECT(ADDRESS(1,MATCH(N$1,'Wkly eq indx data joined'!$1:$1,0),1,1,$A$1)),,,1150,1),0),MATCH(N$1,'Wkly eq indx data joined'!$1:$1,0)+1)</f>
        <v>4666.42</v>
      </c>
      <c r="O775" s="13" cm="1">
        <f t="array" aca="1" ref="O775" ca="1">INDEX('Wkly eq indx data joined'!$A$1:$AJ$1150,MATCH('Wkly eq indx data aligned'!$A775+1,OFFSET(INDIRECT(ADDRESS(1,MATCH(O$1,'Wkly eq indx data joined'!$1:$1,0),1,1,$A$1)),,,1150,1),0),MATCH(O$1,'Wkly eq indx data joined'!$1:$1,0)+1)</f>
        <v>8646.01</v>
      </c>
      <c r="P775" s="12" cm="1">
        <f t="array" aca="1" ref="P775" ca="1">INDEX('Wkly eq indx data joined'!$A$1:$AJ$1150,MATCH('Wkly eq indx data aligned'!$A775+2,OFFSET(INDIRECT(ADDRESS(1,MATCH(P$1,'Wkly eq indx data joined'!$1:$1,0),1,1,$A$1)),,,1150,1),0),MATCH(P$1,'Wkly eq indx data joined'!$1:$1,0)+1)</f>
        <v>8014.55</v>
      </c>
      <c r="Q775" s="9" cm="1">
        <f t="array" aca="1" ref="Q775" ca="1">INDEX('Wkly eq indx data joined'!$A$1:$AJ$1150,MATCH('Wkly eq indx data aligned'!$A775,OFFSET(INDIRECT(ADDRESS(1,MATCH(Q$1,'Wkly eq indx data joined'!$1:$1,0),1,1,$A$1)),,,1150,1),0),MATCH(Q$1,'Wkly eq indx data joined'!$1:$1,0)+1)</f>
        <v>396.12</v>
      </c>
      <c r="R775" s="12" cm="1">
        <f t="array" aca="1" ref="R775" ca="1">INDEX('Wkly eq indx data joined'!$A$1:$AJ$1150,MATCH('Wkly eq indx data aligned'!$A775+2,OFFSET(INDIRECT(ADDRESS(1,MATCH(R$1,'Wkly eq indx data joined'!$1:$1,0),1,1,$A$1)),,,1150,1),0),MATCH(R$1,'Wkly eq indx data joined'!$1:$1,0)+1)</f>
        <v>1380.39</v>
      </c>
      <c r="S775" s="9" cm="1">
        <f t="array" aca="1" ref="S775" ca="1">INDEX('Wkly eq indx data joined'!$A$1:$AJ$1150,MATCH('Wkly eq indx data aligned'!$A775,OFFSET(INDIRECT(ADDRESS(1,MATCH(S$1,'Wkly eq indx data joined'!$1:$1,0),1,1,$A$1)),,,1150,1),0),MATCH(S$1,'Wkly eq indx data joined'!$1:$1,0)+1)</f>
        <v>42676.13</v>
      </c>
    </row>
    <row r="776" spans="1:19" x14ac:dyDescent="0.25">
      <c r="A776" s="4">
        <f t="shared" si="12"/>
        <v>41943</v>
      </c>
      <c r="B776" s="9" cm="1">
        <f t="array" aca="1" ref="B776" ca="1">INDEX('Wkly eq indx data joined'!$A$1:$AJ$1150,MATCH('Wkly eq indx data aligned'!$A776,OFFSET(INDIRECT(ADDRESS(1,MATCH(B$1,'Wkly eq indx data joined'!$1:$1,0),1,1,$A$1)),,,1150,1),0),MATCH(B$1,'Wkly eq indx data joined'!$1:$1,0)+1)</f>
        <v>5526.6019999999999</v>
      </c>
      <c r="C776" s="9" cm="1">
        <f t="array" aca="1" ref="C776" ca="1">INDEX('Wkly eq indx data joined'!$A$1:$AJ$1150,MATCH('Wkly eq indx data aligned'!$A776,OFFSET(INDIRECT(ADDRESS(1,MATCH(C$1,'Wkly eq indx data joined'!$1:$1,0),1,1,$A$1)),,,1150,1),0),MATCH(C$1,'Wkly eq indx data joined'!$1:$1,0)+1)</f>
        <v>16413.759999999998</v>
      </c>
      <c r="D776" s="18" cm="1">
        <f t="array" aca="1" ref="D776" ca="1">IFERROR(INDEX('Wkly eq indx data joined'!$A$1:$AJ$1150,MATCH('Wkly eq indx data aligned'!$A776,OFFSET(INDIRECT(ADDRESS(1,MATCH(D$1,'Wkly eq indx data joined'!$1:$1,0),1,1,$A$1)),,,1150,1),0),MATCH(D$1,'Wkly eq indx data joined'!$1:$1,0)+1),D775)</f>
        <v>2420.1779999999999</v>
      </c>
      <c r="E776" s="9" cm="1">
        <f t="array" aca="1" ref="E776" ca="1">INDEX('Wkly eq indx data joined'!$A$1:$AJ$1150,MATCH('Wkly eq indx data aligned'!$A776,OFFSET(INDIRECT(ADDRESS(1,MATCH(E$1,'Wkly eq indx data joined'!$1:$1,0),1,1,$A$1)),,,1150,1),0),MATCH(E$1,'Wkly eq indx data joined'!$1:$1,0)+1)</f>
        <v>14613.32</v>
      </c>
      <c r="F776" s="9" cm="1">
        <f t="array" aca="1" ref="F776" ca="1">INDEX('Wkly eq indx data joined'!$A$1:$AJ$1150,MATCH('Wkly eq indx data aligned'!$A776,OFFSET(INDIRECT(ADDRESS(1,MATCH(F$1,'Wkly eq indx data joined'!$1:$1,0),1,1,$A$1)),,,1150,1),0),MATCH(F$1,'Wkly eq indx data joined'!$1:$1,0)+1)</f>
        <v>8837.7800000000007</v>
      </c>
      <c r="G776" s="9" cm="1">
        <f t="array" aca="1" ref="G776" ca="1">INDEX('Wkly eq indx data joined'!$A$1:$AJ$1150,MATCH('Wkly eq indx data aligned'!$A776,OFFSET(INDIRECT(ADDRESS(1,MATCH(G$1,'Wkly eq indx data joined'!$1:$1,0),1,1,$A$1)),,,1150,1),0),MATCH(G$1,'Wkly eq indx data joined'!$1:$1,0)+1)</f>
        <v>2018.05</v>
      </c>
      <c r="H776" s="9" cm="1">
        <f t="array" aca="1" ref="H776" ca="1">INDEX('Wkly eq indx data joined'!$A$1:$AJ$1150,MATCH('Wkly eq indx data aligned'!$A776,OFFSET(INDIRECT(ADDRESS(1,MATCH(H$1,'Wkly eq indx data joined'!$1:$1,0),1,1,$A$1)),,,1150,1),0),MATCH(H$1,'Wkly eq indx data joined'!$1:$1,0)+1)</f>
        <v>6546.47</v>
      </c>
      <c r="I776" s="9" cm="1">
        <f t="array" aca="1" ref="I776" ca="1">INDEX('Wkly eq indx data joined'!$A$1:$AJ$1150,MATCH('Wkly eq indx data aligned'!$A776,OFFSET(INDIRECT(ADDRESS(1,MATCH(I$1,'Wkly eq indx data joined'!$1:$1,0),1,1,$A$1)),,,1150,1),0),MATCH(I$1,'Wkly eq indx data joined'!$1:$1,0)+1)</f>
        <v>23998.06</v>
      </c>
      <c r="J776" s="9" cm="1">
        <f t="array" aca="1" ref="J776" ca="1">INDEX('Wkly eq indx data joined'!$A$1:$AJ$1150,MATCH('Wkly eq indx data aligned'!$A776,OFFSET(INDIRECT(ADDRESS(1,MATCH(J$1,'Wkly eq indx data joined'!$1:$1,0),1,1,$A$1)),,,1150,1),0),MATCH(J$1,'Wkly eq indx data joined'!$1:$1,0)+1)</f>
        <v>4233.09</v>
      </c>
      <c r="K776" s="9" cm="1">
        <f t="array" aca="1" ref="K776" ca="1">INDEX('Wkly eq indx data joined'!$A$1:$AJ$1150,MATCH('Wkly eq indx data aligned'!$A776,OFFSET(INDIRECT(ADDRESS(1,MATCH(K$1,'Wkly eq indx data joined'!$1:$1,0),1,1,$A$1)),,,1150,1),0),MATCH(K$1,'Wkly eq indx data joined'!$1:$1,0)+1)</f>
        <v>9326.8700000000008</v>
      </c>
      <c r="L776" s="12" cm="1">
        <f t="array" aca="1" ref="L776" ca="1">INDEX('Wkly eq indx data joined'!$A$1:$AJ$1150,MATCH('Wkly eq indx data aligned'!$A776+2,OFFSET(INDIRECT(ADDRESS(1,MATCH(L$1,'Wkly eq indx data joined'!$1:$1,0),1,1,$A$1)),,,1150,1),0),MATCH(L$1,'Wkly eq indx data joined'!$1:$1,0)+1)</f>
        <v>1964.43</v>
      </c>
      <c r="M776" s="9" cm="1">
        <f t="array" aca="1" ref="M776" ca="1">INDEX('Wkly eq indx data joined'!$A$1:$AJ$1150,MATCH('Wkly eq indx data aligned'!$A776,OFFSET(INDIRECT(ADDRESS(1,MATCH(M$1,'Wkly eq indx data joined'!$1:$1,0),1,1,$A$1)),,,1150,1),0),MATCH(M$1,'Wkly eq indx data joined'!$1:$1,0)+1)</f>
        <v>54628.6</v>
      </c>
      <c r="N776" s="9" cm="1">
        <f t="array" aca="1" ref="N776" ca="1">INDEX('Wkly eq indx data joined'!$A$1:$AJ$1150,MATCH('Wkly eq indx data aligned'!$A776,OFFSET(INDIRECT(ADDRESS(1,MATCH(N$1,'Wkly eq indx data joined'!$1:$1,0),1,1,$A$1)),,,1150,1),0),MATCH(N$1,'Wkly eq indx data joined'!$1:$1,0)+1)</f>
        <v>4763.13</v>
      </c>
      <c r="O776" s="13" cm="1">
        <f t="array" aca="1" ref="O776" ca="1">INDEX('Wkly eq indx data joined'!$A$1:$AJ$1150,MATCH('Wkly eq indx data aligned'!$A776+1,OFFSET(INDIRECT(ADDRESS(1,MATCH(O$1,'Wkly eq indx data joined'!$1:$1,0),1,1,$A$1)),,,1150,1),0),MATCH(O$1,'Wkly eq indx data joined'!$1:$1,0)+1)</f>
        <v>8974.76</v>
      </c>
      <c r="P776" s="12" cm="1">
        <f t="array" aca="1" ref="P776" ca="1">INDEX('Wkly eq indx data joined'!$A$1:$AJ$1150,MATCH('Wkly eq indx data aligned'!$A776+2,OFFSET(INDIRECT(ADDRESS(1,MATCH(P$1,'Wkly eq indx data joined'!$1:$1,0),1,1,$A$1)),,,1150,1),0),MATCH(P$1,'Wkly eq indx data joined'!$1:$1,0)+1)</f>
        <v>8322.2000000000007</v>
      </c>
      <c r="Q776" s="9" cm="1">
        <f t="array" aca="1" ref="Q776" ca="1">INDEX('Wkly eq indx data joined'!$A$1:$AJ$1150,MATCH('Wkly eq indx data aligned'!$A776,OFFSET(INDIRECT(ADDRESS(1,MATCH(Q$1,'Wkly eq indx data joined'!$1:$1,0),1,1,$A$1)),,,1150,1),0),MATCH(Q$1,'Wkly eq indx data joined'!$1:$1,0)+1)</f>
        <v>411.32</v>
      </c>
      <c r="R776" s="12" cm="1">
        <f t="array" aca="1" ref="R776" ca="1">INDEX('Wkly eq indx data joined'!$A$1:$AJ$1150,MATCH('Wkly eq indx data aligned'!$A776+2,OFFSET(INDIRECT(ADDRESS(1,MATCH(R$1,'Wkly eq indx data joined'!$1:$1,0),1,1,$A$1)),,,1150,1),0),MATCH(R$1,'Wkly eq indx data joined'!$1:$1,0)+1)</f>
        <v>1488.47</v>
      </c>
      <c r="S776" s="9" cm="1">
        <f t="array" aca="1" ref="S776" ca="1">INDEX('Wkly eq indx data joined'!$A$1:$AJ$1150,MATCH('Wkly eq indx data aligned'!$A776,OFFSET(INDIRECT(ADDRESS(1,MATCH(S$1,'Wkly eq indx data joined'!$1:$1,0),1,1,$A$1)),,,1150,1),0),MATCH(S$1,'Wkly eq indx data joined'!$1:$1,0)+1)</f>
        <v>44384.99</v>
      </c>
    </row>
    <row r="777" spans="1:19" x14ac:dyDescent="0.25">
      <c r="A777" s="4">
        <f t="shared" si="12"/>
        <v>41950</v>
      </c>
      <c r="B777" s="9" cm="1">
        <f t="array" aca="1" ref="B777" ca="1">INDEX('Wkly eq indx data joined'!$A$1:$AJ$1150,MATCH('Wkly eq indx data aligned'!$A777,OFFSET(INDIRECT(ADDRESS(1,MATCH(B$1,'Wkly eq indx data joined'!$1:$1,0),1,1,$A$1)),,,1150,1),0),MATCH(B$1,'Wkly eq indx data joined'!$1:$1,0)+1)</f>
        <v>5549.13</v>
      </c>
      <c r="C777" s="9" cm="1">
        <f t="array" aca="1" ref="C777" ca="1">INDEX('Wkly eq indx data joined'!$A$1:$AJ$1150,MATCH('Wkly eq indx data aligned'!$A777,OFFSET(INDIRECT(ADDRESS(1,MATCH(C$1,'Wkly eq indx data joined'!$1:$1,0),1,1,$A$1)),,,1150,1),0),MATCH(C$1,'Wkly eq indx data joined'!$1:$1,0)+1)</f>
        <v>16880.38</v>
      </c>
      <c r="D777" s="18" cm="1">
        <f t="array" aca="1" ref="D777" ca="1">IFERROR(INDEX('Wkly eq indx data joined'!$A$1:$AJ$1150,MATCH('Wkly eq indx data aligned'!$A777,OFFSET(INDIRECT(ADDRESS(1,MATCH(D$1,'Wkly eq indx data joined'!$1:$1,0),1,1,$A$1)),,,1150,1),0),MATCH(D$1,'Wkly eq indx data joined'!$1:$1,0)+1),D776)</f>
        <v>2418.1709999999998</v>
      </c>
      <c r="E777" s="9" cm="1">
        <f t="array" aca="1" ref="E777" ca="1">INDEX('Wkly eq indx data joined'!$A$1:$AJ$1150,MATCH('Wkly eq indx data aligned'!$A777,OFFSET(INDIRECT(ADDRESS(1,MATCH(E$1,'Wkly eq indx data joined'!$1:$1,0),1,1,$A$1)),,,1150,1),0),MATCH(E$1,'Wkly eq indx data joined'!$1:$1,0)+1)</f>
        <v>14690.83</v>
      </c>
      <c r="F777" s="9" cm="1">
        <f t="array" aca="1" ref="F777" ca="1">INDEX('Wkly eq indx data joined'!$A$1:$AJ$1150,MATCH('Wkly eq indx data aligned'!$A777,OFFSET(INDIRECT(ADDRESS(1,MATCH(F$1,'Wkly eq indx data joined'!$1:$1,0),1,1,$A$1)),,,1150,1),0),MATCH(F$1,'Wkly eq indx data joined'!$1:$1,0)+1)</f>
        <v>8816.92</v>
      </c>
      <c r="G777" s="9" cm="1">
        <f t="array" aca="1" ref="G777" ca="1">INDEX('Wkly eq indx data joined'!$A$1:$AJ$1150,MATCH('Wkly eq indx data aligned'!$A777,OFFSET(INDIRECT(ADDRESS(1,MATCH(G$1,'Wkly eq indx data joined'!$1:$1,0),1,1,$A$1)),,,1150,1),0),MATCH(G$1,'Wkly eq indx data joined'!$1:$1,0)+1)</f>
        <v>2031.92</v>
      </c>
      <c r="H777" s="9" cm="1">
        <f t="array" aca="1" ref="H777" ca="1">INDEX('Wkly eq indx data joined'!$A$1:$AJ$1150,MATCH('Wkly eq indx data aligned'!$A777,OFFSET(INDIRECT(ADDRESS(1,MATCH(H$1,'Wkly eq indx data joined'!$1:$1,0),1,1,$A$1)),,,1150,1),0),MATCH(H$1,'Wkly eq indx data joined'!$1:$1,0)+1)</f>
        <v>6567.24</v>
      </c>
      <c r="I777" s="9" cm="1">
        <f t="array" aca="1" ref="I777" ca="1">INDEX('Wkly eq indx data joined'!$A$1:$AJ$1150,MATCH('Wkly eq indx data aligned'!$A777,OFFSET(INDIRECT(ADDRESS(1,MATCH(I$1,'Wkly eq indx data joined'!$1:$1,0),1,1,$A$1)),,,1150,1),0),MATCH(I$1,'Wkly eq indx data joined'!$1:$1,0)+1)</f>
        <v>23550.240000000002</v>
      </c>
      <c r="J777" s="9" cm="1">
        <f t="array" aca="1" ref="J777" ca="1">INDEX('Wkly eq indx data joined'!$A$1:$AJ$1150,MATCH('Wkly eq indx data aligned'!$A777,OFFSET(INDIRECT(ADDRESS(1,MATCH(J$1,'Wkly eq indx data joined'!$1:$1,0),1,1,$A$1)),,,1150,1),0),MATCH(J$1,'Wkly eq indx data joined'!$1:$1,0)+1)</f>
        <v>4189.8900000000003</v>
      </c>
      <c r="K777" s="9" cm="1">
        <f t="array" aca="1" ref="K777" ca="1">INDEX('Wkly eq indx data joined'!$A$1:$AJ$1150,MATCH('Wkly eq indx data aligned'!$A777,OFFSET(INDIRECT(ADDRESS(1,MATCH(K$1,'Wkly eq indx data joined'!$1:$1,0),1,1,$A$1)),,,1150,1),0),MATCH(K$1,'Wkly eq indx data joined'!$1:$1,0)+1)</f>
        <v>9291.83</v>
      </c>
      <c r="L777" s="12" cm="1">
        <f t="array" aca="1" ref="L777" ca="1">INDEX('Wkly eq indx data joined'!$A$1:$AJ$1150,MATCH('Wkly eq indx data aligned'!$A777+2,OFFSET(INDIRECT(ADDRESS(1,MATCH(L$1,'Wkly eq indx data joined'!$1:$1,0),1,1,$A$1)),,,1150,1),0),MATCH(L$1,'Wkly eq indx data joined'!$1:$1,0)+1)</f>
        <v>1939.87</v>
      </c>
      <c r="M777" s="9" cm="1">
        <f t="array" aca="1" ref="M777" ca="1">INDEX('Wkly eq indx data joined'!$A$1:$AJ$1150,MATCH('Wkly eq indx data aligned'!$A777,OFFSET(INDIRECT(ADDRESS(1,MATCH(M$1,'Wkly eq indx data joined'!$1:$1,0),1,1,$A$1)),,,1150,1),0),MATCH(M$1,'Wkly eq indx data joined'!$1:$1,0)+1)</f>
        <v>53222.9</v>
      </c>
      <c r="N777" s="9" cm="1">
        <f t="array" aca="1" ref="N777" ca="1">INDEX('Wkly eq indx data joined'!$A$1:$AJ$1150,MATCH('Wkly eq indx data aligned'!$A777,OFFSET(INDIRECT(ADDRESS(1,MATCH(N$1,'Wkly eq indx data joined'!$1:$1,0),1,1,$A$1)),,,1150,1),0),MATCH(N$1,'Wkly eq indx data joined'!$1:$1,0)+1)</f>
        <v>4827.66</v>
      </c>
      <c r="O777" s="13" cm="1">
        <f t="array" aca="1" ref="O777" ca="1">INDEX('Wkly eq indx data joined'!$A$1:$AJ$1150,MATCH('Wkly eq indx data aligned'!$A777+1,OFFSET(INDIRECT(ADDRESS(1,MATCH(O$1,'Wkly eq indx data joined'!$1:$1,0),1,1,$A$1)),,,1150,1),0),MATCH(O$1,'Wkly eq indx data joined'!$1:$1,0)+1)</f>
        <v>8912.6200000000008</v>
      </c>
      <c r="P777" s="12" cm="1">
        <f t="array" aca="1" ref="P777" ca="1">INDEX('Wkly eq indx data joined'!$A$1:$AJ$1150,MATCH('Wkly eq indx data aligned'!$A777+2,OFFSET(INDIRECT(ADDRESS(1,MATCH(P$1,'Wkly eq indx data joined'!$1:$1,0),1,1,$A$1)),,,1150,1),0),MATCH(P$1,'Wkly eq indx data joined'!$1:$1,0)+1)</f>
        <v>8337</v>
      </c>
      <c r="Q777" s="9" cm="1">
        <f t="array" aca="1" ref="Q777" ca="1">INDEX('Wkly eq indx data joined'!$A$1:$AJ$1150,MATCH('Wkly eq indx data aligned'!$A777,OFFSET(INDIRECT(ADDRESS(1,MATCH(Q$1,'Wkly eq indx data joined'!$1:$1,0),1,1,$A$1)),,,1150,1),0),MATCH(Q$1,'Wkly eq indx data joined'!$1:$1,0)+1)</f>
        <v>411.43</v>
      </c>
      <c r="R777" s="12" cm="1">
        <f t="array" aca="1" ref="R777" ca="1">INDEX('Wkly eq indx data joined'!$A$1:$AJ$1150,MATCH('Wkly eq indx data aligned'!$A777+2,OFFSET(INDIRECT(ADDRESS(1,MATCH(R$1,'Wkly eq indx data joined'!$1:$1,0),1,1,$A$1)),,,1150,1),0),MATCH(R$1,'Wkly eq indx data joined'!$1:$1,0)+1)</f>
        <v>1497.11</v>
      </c>
      <c r="S777" s="9" cm="1">
        <f t="array" aca="1" ref="S777" ca="1">INDEX('Wkly eq indx data joined'!$A$1:$AJ$1150,MATCH('Wkly eq indx data aligned'!$A777,OFFSET(INDIRECT(ADDRESS(1,MATCH(S$1,'Wkly eq indx data joined'!$1:$1,0),1,1,$A$1)),,,1150,1),0),MATCH(S$1,'Wkly eq indx data joined'!$1:$1,0)+1)</f>
        <v>44814.63</v>
      </c>
    </row>
    <row r="778" spans="1:19" x14ac:dyDescent="0.25">
      <c r="A778" s="4">
        <f t="shared" si="12"/>
        <v>41957</v>
      </c>
      <c r="B778" s="9" cm="1">
        <f t="array" aca="1" ref="B778" ca="1">INDEX('Wkly eq indx data joined'!$A$1:$AJ$1150,MATCH('Wkly eq indx data aligned'!$A778,OFFSET(INDIRECT(ADDRESS(1,MATCH(B$1,'Wkly eq indx data joined'!$1:$1,0),1,1,$A$1)),,,1150,1),0),MATCH(B$1,'Wkly eq indx data joined'!$1:$1,0)+1)</f>
        <v>5454.3419999999996</v>
      </c>
      <c r="C778" s="9" cm="1">
        <f t="array" aca="1" ref="C778" ca="1">INDEX('Wkly eq indx data joined'!$A$1:$AJ$1150,MATCH('Wkly eq indx data aligned'!$A778,OFFSET(INDIRECT(ADDRESS(1,MATCH(C$1,'Wkly eq indx data joined'!$1:$1,0),1,1,$A$1)),,,1150,1),0),MATCH(C$1,'Wkly eq indx data joined'!$1:$1,0)+1)</f>
        <v>17490.830000000002</v>
      </c>
      <c r="D778" s="18" cm="1">
        <f t="array" aca="1" ref="D778" ca="1">IFERROR(INDEX('Wkly eq indx data joined'!$A$1:$AJ$1150,MATCH('Wkly eq indx data aligned'!$A778,OFFSET(INDIRECT(ADDRESS(1,MATCH(D$1,'Wkly eq indx data joined'!$1:$1,0),1,1,$A$1)),,,1150,1),0),MATCH(D$1,'Wkly eq indx data joined'!$1:$1,0)+1),D777)</f>
        <v>2478.8240000000001</v>
      </c>
      <c r="E778" s="9" cm="1">
        <f t="array" aca="1" ref="E778" ca="1">INDEX('Wkly eq indx data joined'!$A$1:$AJ$1150,MATCH('Wkly eq indx data aligned'!$A778,OFFSET(INDIRECT(ADDRESS(1,MATCH(E$1,'Wkly eq indx data joined'!$1:$1,0),1,1,$A$1)),,,1150,1),0),MATCH(E$1,'Wkly eq indx data joined'!$1:$1,0)+1)</f>
        <v>14843.1</v>
      </c>
      <c r="F778" s="9" cm="1">
        <f t="array" aca="1" ref="F778" ca="1">INDEX('Wkly eq indx data joined'!$A$1:$AJ$1150,MATCH('Wkly eq indx data aligned'!$A778,OFFSET(INDIRECT(ADDRESS(1,MATCH(F$1,'Wkly eq indx data joined'!$1:$1,0),1,1,$A$1)),,,1150,1),0),MATCH(F$1,'Wkly eq indx data joined'!$1:$1,0)+1)</f>
        <v>8915.31</v>
      </c>
      <c r="G778" s="9" cm="1">
        <f t="array" aca="1" ref="G778" ca="1">INDEX('Wkly eq indx data joined'!$A$1:$AJ$1150,MATCH('Wkly eq indx data aligned'!$A778,OFFSET(INDIRECT(ADDRESS(1,MATCH(G$1,'Wkly eq indx data joined'!$1:$1,0),1,1,$A$1)),,,1150,1),0),MATCH(G$1,'Wkly eq indx data joined'!$1:$1,0)+1)</f>
        <v>2039.82</v>
      </c>
      <c r="H778" s="9" cm="1">
        <f t="array" aca="1" ref="H778" ca="1">INDEX('Wkly eq indx data joined'!$A$1:$AJ$1150,MATCH('Wkly eq indx data aligned'!$A778,OFFSET(INDIRECT(ADDRESS(1,MATCH(H$1,'Wkly eq indx data joined'!$1:$1,0),1,1,$A$1)),,,1150,1),0),MATCH(H$1,'Wkly eq indx data joined'!$1:$1,0)+1)</f>
        <v>6654.37</v>
      </c>
      <c r="I778" s="9" cm="1">
        <f t="array" aca="1" ref="I778" ca="1">INDEX('Wkly eq indx data joined'!$A$1:$AJ$1150,MATCH('Wkly eq indx data aligned'!$A778,OFFSET(INDIRECT(ADDRESS(1,MATCH(I$1,'Wkly eq indx data joined'!$1:$1,0),1,1,$A$1)),,,1150,1),0),MATCH(I$1,'Wkly eq indx data joined'!$1:$1,0)+1)</f>
        <v>24087.38</v>
      </c>
      <c r="J778" s="9" cm="1">
        <f t="array" aca="1" ref="J778" ca="1">INDEX('Wkly eq indx data joined'!$A$1:$AJ$1150,MATCH('Wkly eq indx data aligned'!$A778,OFFSET(INDIRECT(ADDRESS(1,MATCH(J$1,'Wkly eq indx data joined'!$1:$1,0),1,1,$A$1)),,,1150,1),0),MATCH(J$1,'Wkly eq indx data joined'!$1:$1,0)+1)</f>
        <v>4202.46</v>
      </c>
      <c r="K778" s="9" cm="1">
        <f t="array" aca="1" ref="K778" ca="1">INDEX('Wkly eq indx data joined'!$A$1:$AJ$1150,MATCH('Wkly eq indx data aligned'!$A778,OFFSET(INDIRECT(ADDRESS(1,MATCH(K$1,'Wkly eq indx data joined'!$1:$1,0),1,1,$A$1)),,,1150,1),0),MATCH(K$1,'Wkly eq indx data joined'!$1:$1,0)+1)</f>
        <v>9252.94</v>
      </c>
      <c r="L778" s="12" cm="1">
        <f t="array" aca="1" ref="L778" ca="1">INDEX('Wkly eq indx data joined'!$A$1:$AJ$1150,MATCH('Wkly eq indx data aligned'!$A778+2,OFFSET(INDIRECT(ADDRESS(1,MATCH(L$1,'Wkly eq indx data joined'!$1:$1,0),1,1,$A$1)),,,1150,1),0),MATCH(L$1,'Wkly eq indx data joined'!$1:$1,0)+1)</f>
        <v>1945.14</v>
      </c>
      <c r="M778" s="9" cm="1">
        <f t="array" aca="1" ref="M778" ca="1">INDEX('Wkly eq indx data joined'!$A$1:$AJ$1150,MATCH('Wkly eq indx data aligned'!$A778,OFFSET(INDIRECT(ADDRESS(1,MATCH(M$1,'Wkly eq indx data joined'!$1:$1,0),1,1,$A$1)),,,1150,1),0),MATCH(M$1,'Wkly eq indx data joined'!$1:$1,0)+1)</f>
        <v>51772.4</v>
      </c>
      <c r="N778" s="9" cm="1">
        <f t="array" aca="1" ref="N778" ca="1">INDEX('Wkly eq indx data joined'!$A$1:$AJ$1150,MATCH('Wkly eq indx data aligned'!$A778,OFFSET(INDIRECT(ADDRESS(1,MATCH(N$1,'Wkly eq indx data joined'!$1:$1,0),1,1,$A$1)),,,1150,1),0),MATCH(N$1,'Wkly eq indx data joined'!$1:$1,0)+1)</f>
        <v>4744.78</v>
      </c>
      <c r="O778" s="13" cm="1">
        <f t="array" aca="1" ref="O778" ca="1">INDEX('Wkly eq indx data joined'!$A$1:$AJ$1150,MATCH('Wkly eq indx data aligned'!$A778+1,OFFSET(INDIRECT(ADDRESS(1,MATCH(O$1,'Wkly eq indx data joined'!$1:$1,0),1,1,$A$1)),,,1150,1),0),MATCH(O$1,'Wkly eq indx data joined'!$1:$1,0)+1)</f>
        <v>8982.8799999999992</v>
      </c>
      <c r="P778" s="12" cm="1">
        <f t="array" aca="1" ref="P778" ca="1">INDEX('Wkly eq indx data joined'!$A$1:$AJ$1150,MATCH('Wkly eq indx data aligned'!$A778+2,OFFSET(INDIRECT(ADDRESS(1,MATCH(P$1,'Wkly eq indx data joined'!$1:$1,0),1,1,$A$1)),,,1150,1),0),MATCH(P$1,'Wkly eq indx data joined'!$1:$1,0)+1)</f>
        <v>8389.9</v>
      </c>
      <c r="Q778" s="9" cm="1">
        <f t="array" aca="1" ref="Q778" ca="1">INDEX('Wkly eq indx data joined'!$A$1:$AJ$1150,MATCH('Wkly eq indx data aligned'!$A778,OFFSET(INDIRECT(ADDRESS(1,MATCH(Q$1,'Wkly eq indx data joined'!$1:$1,0),1,1,$A$1)),,,1150,1),0),MATCH(Q$1,'Wkly eq indx data joined'!$1:$1,0)+1)</f>
        <v>411.97</v>
      </c>
      <c r="R778" s="12" cm="1">
        <f t="array" aca="1" ref="R778" ca="1">INDEX('Wkly eq indx data joined'!$A$1:$AJ$1150,MATCH('Wkly eq indx data aligned'!$A778+2,OFFSET(INDIRECT(ADDRESS(1,MATCH(R$1,'Wkly eq indx data joined'!$1:$1,0),1,1,$A$1)),,,1150,1),0),MATCH(R$1,'Wkly eq indx data joined'!$1:$1,0)+1)</f>
        <v>1500.76</v>
      </c>
      <c r="S778" s="9" cm="1">
        <f t="array" aca="1" ref="S778" ca="1">INDEX('Wkly eq indx data joined'!$A$1:$AJ$1150,MATCH('Wkly eq indx data aligned'!$A778,OFFSET(INDIRECT(ADDRESS(1,MATCH(S$1,'Wkly eq indx data joined'!$1:$1,0),1,1,$A$1)),,,1150,1),0),MATCH(S$1,'Wkly eq indx data joined'!$1:$1,0)+1)</f>
        <v>45134.15</v>
      </c>
    </row>
    <row r="779" spans="1:19" x14ac:dyDescent="0.25">
      <c r="A779" s="4">
        <f t="shared" si="12"/>
        <v>41964</v>
      </c>
      <c r="B779" s="9" cm="1">
        <f t="array" aca="1" ref="B779" ca="1">INDEX('Wkly eq indx data joined'!$A$1:$AJ$1150,MATCH('Wkly eq indx data aligned'!$A779,OFFSET(INDIRECT(ADDRESS(1,MATCH(B$1,'Wkly eq indx data joined'!$1:$1,0),1,1,$A$1)),,,1150,1),0),MATCH(B$1,'Wkly eq indx data joined'!$1:$1,0)+1)</f>
        <v>5304.3050000000003</v>
      </c>
      <c r="C779" s="9" cm="1">
        <f t="array" aca="1" ref="C779" ca="1">INDEX('Wkly eq indx data joined'!$A$1:$AJ$1150,MATCH('Wkly eq indx data aligned'!$A779,OFFSET(INDIRECT(ADDRESS(1,MATCH(C$1,'Wkly eq indx data joined'!$1:$1,0),1,1,$A$1)),,,1150,1),0),MATCH(C$1,'Wkly eq indx data joined'!$1:$1,0)+1)</f>
        <v>17357.509999999998</v>
      </c>
      <c r="D779" s="18" cm="1">
        <f t="array" aca="1" ref="D779" ca="1">IFERROR(INDEX('Wkly eq indx data joined'!$A$1:$AJ$1150,MATCH('Wkly eq indx data aligned'!$A779,OFFSET(INDIRECT(ADDRESS(1,MATCH(D$1,'Wkly eq indx data joined'!$1:$1,0),1,1,$A$1)),,,1150,1),0),MATCH(D$1,'Wkly eq indx data joined'!$1:$1,0)+1),D778)</f>
        <v>2486.7910000000002</v>
      </c>
      <c r="E779" s="9" cm="1">
        <f t="array" aca="1" ref="E779" ca="1">INDEX('Wkly eq indx data joined'!$A$1:$AJ$1150,MATCH('Wkly eq indx data aligned'!$A779,OFFSET(INDIRECT(ADDRESS(1,MATCH(E$1,'Wkly eq indx data joined'!$1:$1,0),1,1,$A$1)),,,1150,1),0),MATCH(E$1,'Wkly eq indx data joined'!$1:$1,0)+1)</f>
        <v>15111.13</v>
      </c>
      <c r="F779" s="9" cm="1">
        <f t="array" aca="1" ref="F779" ca="1">INDEX('Wkly eq indx data joined'!$A$1:$AJ$1150,MATCH('Wkly eq indx data aligned'!$A779,OFFSET(INDIRECT(ADDRESS(1,MATCH(F$1,'Wkly eq indx data joined'!$1:$1,0),1,1,$A$1)),,,1150,1),0),MATCH(F$1,'Wkly eq indx data joined'!$1:$1,0)+1)</f>
        <v>9080.5499999999993</v>
      </c>
      <c r="G779" s="9" cm="1">
        <f t="array" aca="1" ref="G779" ca="1">INDEX('Wkly eq indx data joined'!$A$1:$AJ$1150,MATCH('Wkly eq indx data aligned'!$A779,OFFSET(INDIRECT(ADDRESS(1,MATCH(G$1,'Wkly eq indx data joined'!$1:$1,0),1,1,$A$1)),,,1150,1),0),MATCH(G$1,'Wkly eq indx data joined'!$1:$1,0)+1)</f>
        <v>2063.5</v>
      </c>
      <c r="H779" s="9" cm="1">
        <f t="array" aca="1" ref="H779" ca="1">INDEX('Wkly eq indx data joined'!$A$1:$AJ$1150,MATCH('Wkly eq indx data aligned'!$A779,OFFSET(INDIRECT(ADDRESS(1,MATCH(H$1,'Wkly eq indx data joined'!$1:$1,0),1,1,$A$1)),,,1150,1),0),MATCH(H$1,'Wkly eq indx data joined'!$1:$1,0)+1)</f>
        <v>6750.76</v>
      </c>
      <c r="I779" s="9" cm="1">
        <f t="array" aca="1" ref="I779" ca="1">INDEX('Wkly eq indx data joined'!$A$1:$AJ$1150,MATCH('Wkly eq indx data aligned'!$A779,OFFSET(INDIRECT(ADDRESS(1,MATCH(I$1,'Wkly eq indx data joined'!$1:$1,0),1,1,$A$1)),,,1150,1),0),MATCH(I$1,'Wkly eq indx data joined'!$1:$1,0)+1)</f>
        <v>23437.119999999999</v>
      </c>
      <c r="J779" s="9" cm="1">
        <f t="array" aca="1" ref="J779" ca="1">INDEX('Wkly eq indx data joined'!$A$1:$AJ$1150,MATCH('Wkly eq indx data aligned'!$A779,OFFSET(INDIRECT(ADDRESS(1,MATCH(J$1,'Wkly eq indx data joined'!$1:$1,0),1,1,$A$1)),,,1150,1),0),MATCH(J$1,'Wkly eq indx data joined'!$1:$1,0)+1)</f>
        <v>4347.2299999999996</v>
      </c>
      <c r="K779" s="9" cm="1">
        <f t="array" aca="1" ref="K779" ca="1">INDEX('Wkly eq indx data joined'!$A$1:$AJ$1150,MATCH('Wkly eq indx data aligned'!$A779,OFFSET(INDIRECT(ADDRESS(1,MATCH(K$1,'Wkly eq indx data joined'!$1:$1,0),1,1,$A$1)),,,1150,1),0),MATCH(K$1,'Wkly eq indx data joined'!$1:$1,0)+1)</f>
        <v>9732.5499999999993</v>
      </c>
      <c r="L779" s="12" cm="1">
        <f t="array" aca="1" ref="L779" ca="1">INDEX('Wkly eq indx data joined'!$A$1:$AJ$1150,MATCH('Wkly eq indx data aligned'!$A779+2,OFFSET(INDIRECT(ADDRESS(1,MATCH(L$1,'Wkly eq indx data joined'!$1:$1,0),1,1,$A$1)),,,1150,1),0),MATCH(L$1,'Wkly eq indx data joined'!$1:$1,0)+1)</f>
        <v>1964.84</v>
      </c>
      <c r="M779" s="9" cm="1">
        <f t="array" aca="1" ref="M779" ca="1">INDEX('Wkly eq indx data joined'!$A$1:$AJ$1150,MATCH('Wkly eq indx data aligned'!$A779,OFFSET(INDIRECT(ADDRESS(1,MATCH(M$1,'Wkly eq indx data joined'!$1:$1,0),1,1,$A$1)),,,1150,1),0),MATCH(M$1,'Wkly eq indx data joined'!$1:$1,0)+1)</f>
        <v>56084</v>
      </c>
      <c r="N779" s="9" cm="1">
        <f t="array" aca="1" ref="N779" ca="1">INDEX('Wkly eq indx data joined'!$A$1:$AJ$1150,MATCH('Wkly eq indx data aligned'!$A779,OFFSET(INDIRECT(ADDRESS(1,MATCH(N$1,'Wkly eq indx data joined'!$1:$1,0),1,1,$A$1)),,,1150,1),0),MATCH(N$1,'Wkly eq indx data joined'!$1:$1,0)+1)</f>
        <v>4970.47</v>
      </c>
      <c r="O779" s="13" cm="1">
        <f t="array" aca="1" ref="O779" ca="1">INDEX('Wkly eq indx data joined'!$A$1:$AJ$1150,MATCH('Wkly eq indx data aligned'!$A779+1,OFFSET(INDIRECT(ADDRESS(1,MATCH(O$1,'Wkly eq indx data joined'!$1:$1,0),1,1,$A$1)),,,1150,1),0),MATCH(O$1,'Wkly eq indx data joined'!$1:$1,0)+1)</f>
        <v>9091.5300000000007</v>
      </c>
      <c r="P779" s="12" cm="1">
        <f t="array" aca="1" ref="P779" ca="1">INDEX('Wkly eq indx data joined'!$A$1:$AJ$1150,MATCH('Wkly eq indx data aligned'!$A779+2,OFFSET(INDIRECT(ADDRESS(1,MATCH(P$1,'Wkly eq indx data joined'!$1:$1,0),1,1,$A$1)),,,1150,1),0),MATCH(P$1,'Wkly eq indx data joined'!$1:$1,0)+1)</f>
        <v>8477.35</v>
      </c>
      <c r="Q779" s="9" cm="1">
        <f t="array" aca="1" ref="Q779" ca="1">INDEX('Wkly eq indx data joined'!$A$1:$AJ$1150,MATCH('Wkly eq indx data aligned'!$A779,OFFSET(INDIRECT(ADDRESS(1,MATCH(Q$1,'Wkly eq indx data joined'!$1:$1,0),1,1,$A$1)),,,1150,1),0),MATCH(Q$1,'Wkly eq indx data joined'!$1:$1,0)+1)</f>
        <v>423.46</v>
      </c>
      <c r="R779" s="12" cm="1">
        <f t="array" aca="1" ref="R779" ca="1">INDEX('Wkly eq indx data joined'!$A$1:$AJ$1150,MATCH('Wkly eq indx data aligned'!$A779+2,OFFSET(INDIRECT(ADDRESS(1,MATCH(R$1,'Wkly eq indx data joined'!$1:$1,0),1,1,$A$1)),,,1150,1),0),MATCH(R$1,'Wkly eq indx data joined'!$1:$1,0)+1)</f>
        <v>1538.93</v>
      </c>
      <c r="S779" s="9" cm="1">
        <f t="array" aca="1" ref="S779" ca="1">INDEX('Wkly eq indx data joined'!$A$1:$AJ$1150,MATCH('Wkly eq indx data aligned'!$A779,OFFSET(INDIRECT(ADDRESS(1,MATCH(S$1,'Wkly eq indx data joined'!$1:$1,0),1,1,$A$1)),,,1150,1),0),MATCH(S$1,'Wkly eq indx data joined'!$1:$1,0)+1)</f>
        <v>45250.63</v>
      </c>
    </row>
    <row r="780" spans="1:19" x14ac:dyDescent="0.25">
      <c r="A780" s="4">
        <f t="shared" si="12"/>
        <v>41971</v>
      </c>
      <c r="B780" s="9" cm="1">
        <f t="array" aca="1" ref="B780" ca="1">INDEX('Wkly eq indx data joined'!$A$1:$AJ$1150,MATCH('Wkly eq indx data aligned'!$A780,OFFSET(INDIRECT(ADDRESS(1,MATCH(B$1,'Wkly eq indx data joined'!$1:$1,0),1,1,$A$1)),,,1150,1),0),MATCH(B$1,'Wkly eq indx data joined'!$1:$1,0)+1)</f>
        <v>5313</v>
      </c>
      <c r="C780" s="9" cm="1">
        <f t="array" aca="1" ref="C780" ca="1">INDEX('Wkly eq indx data joined'!$A$1:$AJ$1150,MATCH('Wkly eq indx data aligned'!$A780,OFFSET(INDIRECT(ADDRESS(1,MATCH(C$1,'Wkly eq indx data joined'!$1:$1,0),1,1,$A$1)),,,1150,1),0),MATCH(C$1,'Wkly eq indx data joined'!$1:$1,0)+1)</f>
        <v>17459.849999999999</v>
      </c>
      <c r="D780" s="18" cm="1">
        <f t="array" aca="1" ref="D780" ca="1">IFERROR(INDEX('Wkly eq indx data joined'!$A$1:$AJ$1150,MATCH('Wkly eq indx data aligned'!$A780,OFFSET(INDIRECT(ADDRESS(1,MATCH(D$1,'Wkly eq indx data joined'!$1:$1,0),1,1,$A$1)),,,1150,1),0),MATCH(D$1,'Wkly eq indx data joined'!$1:$1,0)+1),D779)</f>
        <v>2682.835</v>
      </c>
      <c r="E780" s="9" cm="1">
        <f t="array" aca="1" ref="E780" ca="1">INDEX('Wkly eq indx data joined'!$A$1:$AJ$1150,MATCH('Wkly eq indx data aligned'!$A780,OFFSET(INDIRECT(ADDRESS(1,MATCH(E$1,'Wkly eq indx data joined'!$1:$1,0),1,1,$A$1)),,,1150,1),0),MATCH(E$1,'Wkly eq indx data joined'!$1:$1,0)+1)</f>
        <v>14744.7</v>
      </c>
      <c r="F780" s="9" cm="1">
        <f t="array" aca="1" ref="F780" ca="1">INDEX('Wkly eq indx data joined'!$A$1:$AJ$1150,MATCH('Wkly eq indx data aligned'!$A780,OFFSET(INDIRECT(ADDRESS(1,MATCH(F$1,'Wkly eq indx data joined'!$1:$1,0),1,1,$A$1)),,,1150,1),0),MATCH(F$1,'Wkly eq indx data joined'!$1:$1,0)+1)</f>
        <v>9150.4599999999991</v>
      </c>
      <c r="G780" s="9" cm="1">
        <f t="array" aca="1" ref="G780" ca="1">INDEX('Wkly eq indx data joined'!$A$1:$AJ$1150,MATCH('Wkly eq indx data aligned'!$A780,OFFSET(INDIRECT(ADDRESS(1,MATCH(G$1,'Wkly eq indx data joined'!$1:$1,0),1,1,$A$1)),,,1150,1),0),MATCH(G$1,'Wkly eq indx data joined'!$1:$1,0)+1)</f>
        <v>2067.56</v>
      </c>
      <c r="H780" s="9" cm="1">
        <f t="array" aca="1" ref="H780" ca="1">INDEX('Wkly eq indx data joined'!$A$1:$AJ$1150,MATCH('Wkly eq indx data aligned'!$A780,OFFSET(INDIRECT(ADDRESS(1,MATCH(H$1,'Wkly eq indx data joined'!$1:$1,0),1,1,$A$1)),,,1150,1),0),MATCH(H$1,'Wkly eq indx data joined'!$1:$1,0)+1)</f>
        <v>6722.62</v>
      </c>
      <c r="I780" s="9" cm="1">
        <f t="array" aca="1" ref="I780" ca="1">INDEX('Wkly eq indx data joined'!$A$1:$AJ$1150,MATCH('Wkly eq indx data aligned'!$A780,OFFSET(INDIRECT(ADDRESS(1,MATCH(I$1,'Wkly eq indx data joined'!$1:$1,0),1,1,$A$1)),,,1150,1),0),MATCH(I$1,'Wkly eq indx data joined'!$1:$1,0)+1)</f>
        <v>23987.45</v>
      </c>
      <c r="J780" s="9" cm="1">
        <f t="array" aca="1" ref="J780" ca="1">INDEX('Wkly eq indx data joined'!$A$1:$AJ$1150,MATCH('Wkly eq indx data aligned'!$A780,OFFSET(INDIRECT(ADDRESS(1,MATCH(J$1,'Wkly eq indx data joined'!$1:$1,0),1,1,$A$1)),,,1150,1),0),MATCH(J$1,'Wkly eq indx data joined'!$1:$1,0)+1)</f>
        <v>4390.18</v>
      </c>
      <c r="K780" s="9" cm="1">
        <f t="array" aca="1" ref="K780" ca="1">INDEX('Wkly eq indx data joined'!$A$1:$AJ$1150,MATCH('Wkly eq indx data aligned'!$A780,OFFSET(INDIRECT(ADDRESS(1,MATCH(K$1,'Wkly eq indx data joined'!$1:$1,0),1,1,$A$1)),,,1150,1),0),MATCH(K$1,'Wkly eq indx data joined'!$1:$1,0)+1)</f>
        <v>9980.85</v>
      </c>
      <c r="L780" s="12" cm="1">
        <f t="array" aca="1" ref="L780" ca="1">INDEX('Wkly eq indx data joined'!$A$1:$AJ$1150,MATCH('Wkly eq indx data aligned'!$A780+2,OFFSET(INDIRECT(ADDRESS(1,MATCH(L$1,'Wkly eq indx data joined'!$1:$1,0),1,1,$A$1)),,,1150,1),0),MATCH(L$1,'Wkly eq indx data joined'!$1:$1,0)+1)</f>
        <v>1980.78</v>
      </c>
      <c r="M780" s="9" cm="1">
        <f t="array" aca="1" ref="M780" ca="1">INDEX('Wkly eq indx data joined'!$A$1:$AJ$1150,MATCH('Wkly eq indx data aligned'!$A780,OFFSET(INDIRECT(ADDRESS(1,MATCH(M$1,'Wkly eq indx data joined'!$1:$1,0),1,1,$A$1)),,,1150,1),0),MATCH(M$1,'Wkly eq indx data joined'!$1:$1,0)+1)</f>
        <v>54724</v>
      </c>
      <c r="N780" s="9" cm="1">
        <f t="array" aca="1" ref="N780" ca="1">INDEX('Wkly eq indx data joined'!$A$1:$AJ$1150,MATCH('Wkly eq indx data aligned'!$A780,OFFSET(INDIRECT(ADDRESS(1,MATCH(N$1,'Wkly eq indx data joined'!$1:$1,0),1,1,$A$1)),,,1150,1),0),MATCH(N$1,'Wkly eq indx data joined'!$1:$1,0)+1)</f>
        <v>5071.58</v>
      </c>
      <c r="O780" s="13" cm="1">
        <f t="array" aca="1" ref="O780" ca="1">INDEX('Wkly eq indx data joined'!$A$1:$AJ$1150,MATCH('Wkly eq indx data aligned'!$A780+1,OFFSET(INDIRECT(ADDRESS(1,MATCH(O$1,'Wkly eq indx data joined'!$1:$1,0),1,1,$A$1)),,,1150,1),0),MATCH(O$1,'Wkly eq indx data joined'!$1:$1,0)+1)</f>
        <v>9187.15</v>
      </c>
      <c r="P780" s="12" cm="1">
        <f t="array" aca="1" ref="P780" ca="1">INDEX('Wkly eq indx data joined'!$A$1:$AJ$1150,MATCH('Wkly eq indx data aligned'!$A780+2,OFFSET(INDIRECT(ADDRESS(1,MATCH(P$1,'Wkly eq indx data joined'!$1:$1,0),1,1,$A$1)),,,1150,1),0),MATCH(P$1,'Wkly eq indx data joined'!$1:$1,0)+1)</f>
        <v>8588.25</v>
      </c>
      <c r="Q780" s="9" cm="1">
        <f t="array" aca="1" ref="Q780" ca="1">INDEX('Wkly eq indx data joined'!$A$1:$AJ$1150,MATCH('Wkly eq indx data aligned'!$A780,OFFSET(INDIRECT(ADDRESS(1,MATCH(Q$1,'Wkly eq indx data joined'!$1:$1,0),1,1,$A$1)),,,1150,1),0),MATCH(Q$1,'Wkly eq indx data joined'!$1:$1,0)+1)</f>
        <v>425.86</v>
      </c>
      <c r="R780" s="12" cm="1">
        <f t="array" aca="1" ref="R780" ca="1">INDEX('Wkly eq indx data joined'!$A$1:$AJ$1150,MATCH('Wkly eq indx data aligned'!$A780+2,OFFSET(INDIRECT(ADDRESS(1,MATCH(R$1,'Wkly eq indx data joined'!$1:$1,0),1,1,$A$1)),,,1150,1),0),MATCH(R$1,'Wkly eq indx data joined'!$1:$1,0)+1)</f>
        <v>1533.68</v>
      </c>
      <c r="S780" s="9" cm="1">
        <f t="array" aca="1" ref="S780" ca="1">INDEX('Wkly eq indx data joined'!$A$1:$AJ$1150,MATCH('Wkly eq indx data aligned'!$A780,OFFSET(INDIRECT(ADDRESS(1,MATCH(S$1,'Wkly eq indx data joined'!$1:$1,0),1,1,$A$1)),,,1150,1),0),MATCH(S$1,'Wkly eq indx data joined'!$1:$1,0)+1)</f>
        <v>44205.760000000002</v>
      </c>
    </row>
    <row r="781" spans="1:19" x14ac:dyDescent="0.25">
      <c r="A781" s="4">
        <f t="shared" si="12"/>
        <v>41978</v>
      </c>
      <c r="B781" s="9" cm="1">
        <f t="array" aca="1" ref="B781" ca="1">INDEX('Wkly eq indx data joined'!$A$1:$AJ$1150,MATCH('Wkly eq indx data aligned'!$A781,OFFSET(INDIRECT(ADDRESS(1,MATCH(B$1,'Wkly eq indx data joined'!$1:$1,0),1,1,$A$1)),,,1150,1),0),MATCH(B$1,'Wkly eq indx data joined'!$1:$1,0)+1)</f>
        <v>5335.3329999999996</v>
      </c>
      <c r="C781" s="9" cm="1">
        <f t="array" aca="1" ref="C781" ca="1">INDEX('Wkly eq indx data joined'!$A$1:$AJ$1150,MATCH('Wkly eq indx data aligned'!$A781,OFFSET(INDIRECT(ADDRESS(1,MATCH(C$1,'Wkly eq indx data joined'!$1:$1,0),1,1,$A$1)),,,1150,1),0),MATCH(C$1,'Wkly eq indx data joined'!$1:$1,0)+1)</f>
        <v>17920.45</v>
      </c>
      <c r="D781" s="18" cm="1">
        <f t="array" aca="1" ref="D781" ca="1">IFERROR(INDEX('Wkly eq indx data joined'!$A$1:$AJ$1150,MATCH('Wkly eq indx data aligned'!$A781,OFFSET(INDIRECT(ADDRESS(1,MATCH(D$1,'Wkly eq indx data joined'!$1:$1,0),1,1,$A$1)),,,1150,1),0),MATCH(D$1,'Wkly eq indx data joined'!$1:$1,0)+1),D780)</f>
        <v>2937.6469999999999</v>
      </c>
      <c r="E781" s="9" cm="1">
        <f t="array" aca="1" ref="E781" ca="1">INDEX('Wkly eq indx data joined'!$A$1:$AJ$1150,MATCH('Wkly eq indx data aligned'!$A781,OFFSET(INDIRECT(ADDRESS(1,MATCH(E$1,'Wkly eq indx data joined'!$1:$1,0),1,1,$A$1)),,,1150,1),0),MATCH(E$1,'Wkly eq indx data joined'!$1:$1,0)+1)</f>
        <v>14473.7</v>
      </c>
      <c r="F781" s="9" cm="1">
        <f t="array" aca="1" ref="F781" ca="1">INDEX('Wkly eq indx data joined'!$A$1:$AJ$1150,MATCH('Wkly eq indx data aligned'!$A781,OFFSET(INDIRECT(ADDRESS(1,MATCH(F$1,'Wkly eq indx data joined'!$1:$1,0),1,1,$A$1)),,,1150,1),0),MATCH(F$1,'Wkly eq indx data joined'!$1:$1,0)+1)</f>
        <v>9212.85</v>
      </c>
      <c r="G781" s="9" cm="1">
        <f t="array" aca="1" ref="G781" ca="1">INDEX('Wkly eq indx data joined'!$A$1:$AJ$1150,MATCH('Wkly eq indx data aligned'!$A781,OFFSET(INDIRECT(ADDRESS(1,MATCH(G$1,'Wkly eq indx data joined'!$1:$1,0),1,1,$A$1)),,,1150,1),0),MATCH(G$1,'Wkly eq indx data joined'!$1:$1,0)+1)</f>
        <v>2075.37</v>
      </c>
      <c r="H781" s="9" cm="1">
        <f t="array" aca="1" ref="H781" ca="1">INDEX('Wkly eq indx data joined'!$A$1:$AJ$1150,MATCH('Wkly eq indx data aligned'!$A781,OFFSET(INDIRECT(ADDRESS(1,MATCH(H$1,'Wkly eq indx data joined'!$1:$1,0),1,1,$A$1)),,,1150,1),0),MATCH(H$1,'Wkly eq indx data joined'!$1:$1,0)+1)</f>
        <v>6742.84</v>
      </c>
      <c r="I781" s="9" cm="1">
        <f t="array" aca="1" ref="I781" ca="1">INDEX('Wkly eq indx data joined'!$A$1:$AJ$1150,MATCH('Wkly eq indx data aligned'!$A781,OFFSET(INDIRECT(ADDRESS(1,MATCH(I$1,'Wkly eq indx data joined'!$1:$1,0),1,1,$A$1)),,,1150,1),0),MATCH(I$1,'Wkly eq indx data joined'!$1:$1,0)+1)</f>
        <v>24002.639999999999</v>
      </c>
      <c r="J781" s="9" cm="1">
        <f t="array" aca="1" ref="J781" ca="1">INDEX('Wkly eq indx data joined'!$A$1:$AJ$1150,MATCH('Wkly eq indx data aligned'!$A781,OFFSET(INDIRECT(ADDRESS(1,MATCH(J$1,'Wkly eq indx data joined'!$1:$1,0),1,1,$A$1)),,,1150,1),0),MATCH(J$1,'Wkly eq indx data joined'!$1:$1,0)+1)</f>
        <v>4419.4799999999996</v>
      </c>
      <c r="K781" s="9" cm="1">
        <f t="array" aca="1" ref="K781" ca="1">INDEX('Wkly eq indx data joined'!$A$1:$AJ$1150,MATCH('Wkly eq indx data aligned'!$A781,OFFSET(INDIRECT(ADDRESS(1,MATCH(K$1,'Wkly eq indx data joined'!$1:$1,0),1,1,$A$1)),,,1150,1),0),MATCH(K$1,'Wkly eq indx data joined'!$1:$1,0)+1)</f>
        <v>10087.120000000001</v>
      </c>
      <c r="L781" s="12" cm="1">
        <f t="array" aca="1" ref="L781" ca="1">INDEX('Wkly eq indx data joined'!$A$1:$AJ$1150,MATCH('Wkly eq indx data aligned'!$A781+2,OFFSET(INDIRECT(ADDRESS(1,MATCH(L$1,'Wkly eq indx data joined'!$1:$1,0),1,1,$A$1)),,,1150,1),0),MATCH(L$1,'Wkly eq indx data joined'!$1:$1,0)+1)</f>
        <v>1986.62</v>
      </c>
      <c r="M781" s="9" cm="1">
        <f t="array" aca="1" ref="M781" ca="1">INDEX('Wkly eq indx data joined'!$A$1:$AJ$1150,MATCH('Wkly eq indx data aligned'!$A781,OFFSET(INDIRECT(ADDRESS(1,MATCH(M$1,'Wkly eq indx data joined'!$1:$1,0),1,1,$A$1)),,,1150,1),0),MATCH(M$1,'Wkly eq indx data joined'!$1:$1,0)+1)</f>
        <v>51992.9</v>
      </c>
      <c r="N781" s="9" cm="1">
        <f t="array" aca="1" ref="N781" ca="1">INDEX('Wkly eq indx data joined'!$A$1:$AJ$1150,MATCH('Wkly eq indx data aligned'!$A781,OFFSET(INDIRECT(ADDRESS(1,MATCH(N$1,'Wkly eq indx data joined'!$1:$1,0),1,1,$A$1)),,,1150,1),0),MATCH(N$1,'Wkly eq indx data joined'!$1:$1,0)+1)</f>
        <v>5325.15</v>
      </c>
      <c r="O781" s="13" cm="1">
        <f t="array" aca="1" ref="O781" ca="1">INDEX('Wkly eq indx data joined'!$A$1:$AJ$1150,MATCH('Wkly eq indx data aligned'!$A781+1,OFFSET(INDIRECT(ADDRESS(1,MATCH(O$1,'Wkly eq indx data joined'!$1:$1,0),1,1,$A$1)),,,1150,1),0),MATCH(O$1,'Wkly eq indx data joined'!$1:$1,0)+1)</f>
        <v>9206.57</v>
      </c>
      <c r="P781" s="12" cm="1">
        <f t="array" aca="1" ref="P781" ca="1">INDEX('Wkly eq indx data joined'!$A$1:$AJ$1150,MATCH('Wkly eq indx data aligned'!$A781+2,OFFSET(INDIRECT(ADDRESS(1,MATCH(P$1,'Wkly eq indx data joined'!$1:$1,0),1,1,$A$1)),,,1150,1),0),MATCH(P$1,'Wkly eq indx data joined'!$1:$1,0)+1)</f>
        <v>8538.2999999999993</v>
      </c>
      <c r="Q781" s="9" cm="1">
        <f t="array" aca="1" ref="Q781" ca="1">INDEX('Wkly eq indx data joined'!$A$1:$AJ$1150,MATCH('Wkly eq indx data aligned'!$A781,OFFSET(INDIRECT(ADDRESS(1,MATCH(Q$1,'Wkly eq indx data joined'!$1:$1,0),1,1,$A$1)),,,1150,1),0),MATCH(Q$1,'Wkly eq indx data joined'!$1:$1,0)+1)</f>
        <v>431.06</v>
      </c>
      <c r="R781" s="12" cm="1">
        <f t="array" aca="1" ref="R781" ca="1">INDEX('Wkly eq indx data joined'!$A$1:$AJ$1150,MATCH('Wkly eq indx data aligned'!$A781+2,OFFSET(INDIRECT(ADDRESS(1,MATCH(R$1,'Wkly eq indx data joined'!$1:$1,0),1,1,$A$1)),,,1150,1),0),MATCH(R$1,'Wkly eq indx data joined'!$1:$1,0)+1)</f>
        <v>1529.2</v>
      </c>
      <c r="S781" s="9" cm="1">
        <f t="array" aca="1" ref="S781" ca="1">INDEX('Wkly eq indx data joined'!$A$1:$AJ$1150,MATCH('Wkly eq indx data aligned'!$A781,OFFSET(INDIRECT(ADDRESS(1,MATCH(S$1,'Wkly eq indx data joined'!$1:$1,0),1,1,$A$1)),,,1150,1),0),MATCH(S$1,'Wkly eq indx data joined'!$1:$1,0)+1)</f>
        <v>43876.25</v>
      </c>
    </row>
    <row r="782" spans="1:19" x14ac:dyDescent="0.25">
      <c r="A782" s="4">
        <f t="shared" si="12"/>
        <v>41985</v>
      </c>
      <c r="B782" s="9" cm="1">
        <f t="array" aca="1" ref="B782" ca="1">INDEX('Wkly eq indx data joined'!$A$1:$AJ$1150,MATCH('Wkly eq indx data aligned'!$A782,OFFSET(INDIRECT(ADDRESS(1,MATCH(B$1,'Wkly eq indx data joined'!$1:$1,0),1,1,$A$1)),,,1150,1),0),MATCH(B$1,'Wkly eq indx data joined'!$1:$1,0)+1)</f>
        <v>5219.5690000000004</v>
      </c>
      <c r="C782" s="9" cm="1">
        <f t="array" aca="1" ref="C782" ca="1">INDEX('Wkly eq indx data joined'!$A$1:$AJ$1150,MATCH('Wkly eq indx data aligned'!$A782,OFFSET(INDIRECT(ADDRESS(1,MATCH(C$1,'Wkly eq indx data joined'!$1:$1,0),1,1,$A$1)),,,1150,1),0),MATCH(C$1,'Wkly eq indx data joined'!$1:$1,0)+1)</f>
        <v>17371.580000000002</v>
      </c>
      <c r="D782" s="18" cm="1">
        <f t="array" aca="1" ref="D782" ca="1">IFERROR(INDEX('Wkly eq indx data joined'!$A$1:$AJ$1150,MATCH('Wkly eq indx data aligned'!$A782,OFFSET(INDIRECT(ADDRESS(1,MATCH(D$1,'Wkly eq indx data joined'!$1:$1,0),1,1,$A$1)),,,1150,1),0),MATCH(D$1,'Wkly eq indx data joined'!$1:$1,0)+1),D781)</f>
        <v>2938.1729999999998</v>
      </c>
      <c r="E782" s="9" cm="1">
        <f t="array" aca="1" ref="E782" ca="1">INDEX('Wkly eq indx data joined'!$A$1:$AJ$1150,MATCH('Wkly eq indx data aligned'!$A782,OFFSET(INDIRECT(ADDRESS(1,MATCH(E$1,'Wkly eq indx data joined'!$1:$1,0),1,1,$A$1)),,,1150,1),0),MATCH(E$1,'Wkly eq indx data joined'!$1:$1,0)+1)</f>
        <v>13731.05</v>
      </c>
      <c r="F782" s="9" cm="1">
        <f t="array" aca="1" ref="F782" ca="1">INDEX('Wkly eq indx data joined'!$A$1:$AJ$1150,MATCH('Wkly eq indx data aligned'!$A782,OFFSET(INDIRECT(ADDRESS(1,MATCH(F$1,'Wkly eq indx data joined'!$1:$1,0),1,1,$A$1)),,,1150,1),0),MATCH(F$1,'Wkly eq indx data joined'!$1:$1,0)+1)</f>
        <v>8895.35</v>
      </c>
      <c r="G782" s="9" cm="1">
        <f t="array" aca="1" ref="G782" ca="1">INDEX('Wkly eq indx data joined'!$A$1:$AJ$1150,MATCH('Wkly eq indx data aligned'!$A782,OFFSET(INDIRECT(ADDRESS(1,MATCH(G$1,'Wkly eq indx data joined'!$1:$1,0),1,1,$A$1)),,,1150,1),0),MATCH(G$1,'Wkly eq indx data joined'!$1:$1,0)+1)</f>
        <v>2002.33</v>
      </c>
      <c r="H782" s="9" cm="1">
        <f t="array" aca="1" ref="H782" ca="1">INDEX('Wkly eq indx data joined'!$A$1:$AJ$1150,MATCH('Wkly eq indx data aligned'!$A782,OFFSET(INDIRECT(ADDRESS(1,MATCH(H$1,'Wkly eq indx data joined'!$1:$1,0),1,1,$A$1)),,,1150,1),0),MATCH(H$1,'Wkly eq indx data joined'!$1:$1,0)+1)</f>
        <v>6300.63</v>
      </c>
      <c r="I782" s="9" cm="1">
        <f t="array" aca="1" ref="I782" ca="1">INDEX('Wkly eq indx data joined'!$A$1:$AJ$1150,MATCH('Wkly eq indx data aligned'!$A782,OFFSET(INDIRECT(ADDRESS(1,MATCH(I$1,'Wkly eq indx data joined'!$1:$1,0),1,1,$A$1)),,,1150,1),0),MATCH(I$1,'Wkly eq indx data joined'!$1:$1,0)+1)</f>
        <v>23249.200000000001</v>
      </c>
      <c r="J782" s="9" cm="1">
        <f t="array" aca="1" ref="J782" ca="1">INDEX('Wkly eq indx data joined'!$A$1:$AJ$1150,MATCH('Wkly eq indx data aligned'!$A782,OFFSET(INDIRECT(ADDRESS(1,MATCH(J$1,'Wkly eq indx data joined'!$1:$1,0),1,1,$A$1)),,,1150,1),0),MATCH(J$1,'Wkly eq indx data joined'!$1:$1,0)+1)</f>
        <v>4108.93</v>
      </c>
      <c r="K782" s="9" cm="1">
        <f t="array" aca="1" ref="K782" ca="1">INDEX('Wkly eq indx data joined'!$A$1:$AJ$1150,MATCH('Wkly eq indx data aligned'!$A782,OFFSET(INDIRECT(ADDRESS(1,MATCH(K$1,'Wkly eq indx data joined'!$1:$1,0),1,1,$A$1)),,,1150,1),0),MATCH(K$1,'Wkly eq indx data joined'!$1:$1,0)+1)</f>
        <v>9594.73</v>
      </c>
      <c r="L782" s="12" cm="1">
        <f t="array" aca="1" ref="L782" ca="1">INDEX('Wkly eq indx data joined'!$A$1:$AJ$1150,MATCH('Wkly eq indx data aligned'!$A782+2,OFFSET(INDIRECT(ADDRESS(1,MATCH(L$1,'Wkly eq indx data joined'!$1:$1,0),1,1,$A$1)),,,1150,1),0),MATCH(L$1,'Wkly eq indx data joined'!$1:$1,0)+1)</f>
        <v>1921.71</v>
      </c>
      <c r="M782" s="9" cm="1">
        <f t="array" aca="1" ref="M782" ca="1">INDEX('Wkly eq indx data joined'!$A$1:$AJ$1150,MATCH('Wkly eq indx data aligned'!$A782,OFFSET(INDIRECT(ADDRESS(1,MATCH(M$1,'Wkly eq indx data joined'!$1:$1,0),1,1,$A$1)),,,1150,1),0),MATCH(M$1,'Wkly eq indx data joined'!$1:$1,0)+1)</f>
        <v>48002</v>
      </c>
      <c r="N782" s="9" cm="1">
        <f t="array" aca="1" ref="N782" ca="1">INDEX('Wkly eq indx data joined'!$A$1:$AJ$1150,MATCH('Wkly eq indx data aligned'!$A782,OFFSET(INDIRECT(ADDRESS(1,MATCH(N$1,'Wkly eq indx data joined'!$1:$1,0),1,1,$A$1)),,,1150,1),0),MATCH(N$1,'Wkly eq indx data joined'!$1:$1,0)+1)</f>
        <v>5074.3100000000004</v>
      </c>
      <c r="O782" s="13" cm="1">
        <f t="array" aca="1" ref="O782" ca="1">INDEX('Wkly eq indx data joined'!$A$1:$AJ$1150,MATCH('Wkly eq indx data aligned'!$A782+1,OFFSET(INDIRECT(ADDRESS(1,MATCH(O$1,'Wkly eq indx data joined'!$1:$1,0),1,1,$A$1)),,,1150,1),0),MATCH(O$1,'Wkly eq indx data joined'!$1:$1,0)+1)</f>
        <v>9027.33</v>
      </c>
      <c r="P782" s="12" cm="1">
        <f t="array" aca="1" ref="P782" ca="1">INDEX('Wkly eq indx data joined'!$A$1:$AJ$1150,MATCH('Wkly eq indx data aligned'!$A782+2,OFFSET(INDIRECT(ADDRESS(1,MATCH(P$1,'Wkly eq indx data joined'!$1:$1,0),1,1,$A$1)),,,1150,1),0),MATCH(P$1,'Wkly eq indx data joined'!$1:$1,0)+1)</f>
        <v>8224.1</v>
      </c>
      <c r="Q782" s="9" cm="1">
        <f t="array" aca="1" ref="Q782" ca="1">INDEX('Wkly eq indx data joined'!$A$1:$AJ$1150,MATCH('Wkly eq indx data aligned'!$A782,OFFSET(INDIRECT(ADDRESS(1,MATCH(Q$1,'Wkly eq indx data joined'!$1:$1,0),1,1,$A$1)),,,1150,1),0),MATCH(Q$1,'Wkly eq indx data joined'!$1:$1,0)+1)</f>
        <v>406.17</v>
      </c>
      <c r="R782" s="12" cm="1">
        <f t="array" aca="1" ref="R782" ca="1">INDEX('Wkly eq indx data joined'!$A$1:$AJ$1150,MATCH('Wkly eq indx data aligned'!$A782+2,OFFSET(INDIRECT(ADDRESS(1,MATCH(R$1,'Wkly eq indx data joined'!$1:$1,0),1,1,$A$1)),,,1150,1),0),MATCH(R$1,'Wkly eq indx data joined'!$1:$1,0)+1)</f>
        <v>1459.68</v>
      </c>
      <c r="S782" s="9" cm="1">
        <f t="array" aca="1" ref="S782" ca="1">INDEX('Wkly eq indx data joined'!$A$1:$AJ$1150,MATCH('Wkly eq indx data aligned'!$A782,OFFSET(INDIRECT(ADDRESS(1,MATCH(S$1,'Wkly eq indx data joined'!$1:$1,0),1,1,$A$1)),,,1150,1),0),MATCH(S$1,'Wkly eq indx data joined'!$1:$1,0)+1)</f>
        <v>42400</v>
      </c>
    </row>
    <row r="783" spans="1:19" x14ac:dyDescent="0.25">
      <c r="A783" s="4">
        <f t="shared" si="12"/>
        <v>41992</v>
      </c>
      <c r="B783" s="9" cm="1">
        <f t="array" aca="1" ref="B783" ca="1">INDEX('Wkly eq indx data joined'!$A$1:$AJ$1150,MATCH('Wkly eq indx data aligned'!$A783,OFFSET(INDIRECT(ADDRESS(1,MATCH(B$1,'Wkly eq indx data joined'!$1:$1,0),1,1,$A$1)),,,1150,1),0),MATCH(B$1,'Wkly eq indx data joined'!$1:$1,0)+1)</f>
        <v>5338.6490000000003</v>
      </c>
      <c r="C783" s="9" cm="1">
        <f t="array" aca="1" ref="C783" ca="1">INDEX('Wkly eq indx data joined'!$A$1:$AJ$1150,MATCH('Wkly eq indx data aligned'!$A783,OFFSET(INDIRECT(ADDRESS(1,MATCH(C$1,'Wkly eq indx data joined'!$1:$1,0),1,1,$A$1)),,,1150,1),0),MATCH(C$1,'Wkly eq indx data joined'!$1:$1,0)+1)</f>
        <v>17621.400000000001</v>
      </c>
      <c r="D783" s="18" cm="1">
        <f t="array" aca="1" ref="D783" ca="1">IFERROR(INDEX('Wkly eq indx data joined'!$A$1:$AJ$1150,MATCH('Wkly eq indx data aligned'!$A783,OFFSET(INDIRECT(ADDRESS(1,MATCH(D$1,'Wkly eq indx data joined'!$1:$1,0),1,1,$A$1)),,,1150,1),0),MATCH(D$1,'Wkly eq indx data joined'!$1:$1,0)+1),D782)</f>
        <v>3108.596</v>
      </c>
      <c r="E783" s="9" cm="1">
        <f t="array" aca="1" ref="E783" ca="1">INDEX('Wkly eq indx data joined'!$A$1:$AJ$1150,MATCH('Wkly eq indx data aligned'!$A783,OFFSET(INDIRECT(ADDRESS(1,MATCH(E$1,'Wkly eq indx data joined'!$1:$1,0),1,1,$A$1)),,,1150,1),0),MATCH(E$1,'Wkly eq indx data joined'!$1:$1,0)+1)</f>
        <v>14468.26</v>
      </c>
      <c r="F783" s="9" cm="1">
        <f t="array" aca="1" ref="F783" ca="1">INDEX('Wkly eq indx data joined'!$A$1:$AJ$1150,MATCH('Wkly eq indx data aligned'!$A783,OFFSET(INDIRECT(ADDRESS(1,MATCH(F$1,'Wkly eq indx data joined'!$1:$1,0),1,1,$A$1)),,,1150,1),0),MATCH(F$1,'Wkly eq indx data joined'!$1:$1,0)+1)</f>
        <v>8976.24</v>
      </c>
      <c r="G783" s="9" cm="1">
        <f t="array" aca="1" ref="G783" ca="1">INDEX('Wkly eq indx data joined'!$A$1:$AJ$1150,MATCH('Wkly eq indx data aligned'!$A783,OFFSET(INDIRECT(ADDRESS(1,MATCH(G$1,'Wkly eq indx data joined'!$1:$1,0),1,1,$A$1)),,,1150,1),0),MATCH(G$1,'Wkly eq indx data joined'!$1:$1,0)+1)</f>
        <v>2070.65</v>
      </c>
      <c r="H783" s="9" cm="1">
        <f t="array" aca="1" ref="H783" ca="1">INDEX('Wkly eq indx data joined'!$A$1:$AJ$1150,MATCH('Wkly eq indx data aligned'!$A783,OFFSET(INDIRECT(ADDRESS(1,MATCH(H$1,'Wkly eq indx data joined'!$1:$1,0),1,1,$A$1)),,,1150,1),0),MATCH(H$1,'Wkly eq indx data joined'!$1:$1,0)+1)</f>
        <v>6545.27</v>
      </c>
      <c r="I783" s="9" cm="1">
        <f t="array" aca="1" ref="I783" ca="1">INDEX('Wkly eq indx data joined'!$A$1:$AJ$1150,MATCH('Wkly eq indx data aligned'!$A783,OFFSET(INDIRECT(ADDRESS(1,MATCH(I$1,'Wkly eq indx data joined'!$1:$1,0),1,1,$A$1)),,,1150,1),0),MATCH(I$1,'Wkly eq indx data joined'!$1:$1,0)+1)</f>
        <v>23116.63</v>
      </c>
      <c r="J783" s="9" cm="1">
        <f t="array" aca="1" ref="J783" ca="1">INDEX('Wkly eq indx data joined'!$A$1:$AJ$1150,MATCH('Wkly eq indx data aligned'!$A783,OFFSET(INDIRECT(ADDRESS(1,MATCH(J$1,'Wkly eq indx data joined'!$1:$1,0),1,1,$A$1)),,,1150,1),0),MATCH(J$1,'Wkly eq indx data joined'!$1:$1,0)+1)</f>
        <v>4241.6499999999996</v>
      </c>
      <c r="K783" s="9" cm="1">
        <f t="array" aca="1" ref="K783" ca="1">INDEX('Wkly eq indx data joined'!$A$1:$AJ$1150,MATCH('Wkly eq indx data aligned'!$A783,OFFSET(INDIRECT(ADDRESS(1,MATCH(K$1,'Wkly eq indx data joined'!$1:$1,0),1,1,$A$1)),,,1150,1),0),MATCH(K$1,'Wkly eq indx data joined'!$1:$1,0)+1)</f>
        <v>9786.9599999999991</v>
      </c>
      <c r="L783" s="12" cm="1">
        <f t="array" aca="1" ref="L783" ca="1">INDEX('Wkly eq indx data joined'!$A$1:$AJ$1150,MATCH('Wkly eq indx data aligned'!$A783+2,OFFSET(INDIRECT(ADDRESS(1,MATCH(L$1,'Wkly eq indx data joined'!$1:$1,0),1,1,$A$1)),,,1150,1),0),MATCH(L$1,'Wkly eq indx data joined'!$1:$1,0)+1)</f>
        <v>1929.98</v>
      </c>
      <c r="M783" s="9" cm="1">
        <f t="array" aca="1" ref="M783" ca="1">INDEX('Wkly eq indx data joined'!$A$1:$AJ$1150,MATCH('Wkly eq indx data aligned'!$A783,OFFSET(INDIRECT(ADDRESS(1,MATCH(M$1,'Wkly eq indx data joined'!$1:$1,0),1,1,$A$1)),,,1150,1),0),MATCH(M$1,'Wkly eq indx data joined'!$1:$1,0)+1)</f>
        <v>49651</v>
      </c>
      <c r="N783" s="9" cm="1">
        <f t="array" aca="1" ref="N783" ca="1">INDEX('Wkly eq indx data joined'!$A$1:$AJ$1150,MATCH('Wkly eq indx data aligned'!$A783,OFFSET(INDIRECT(ADDRESS(1,MATCH(N$1,'Wkly eq indx data joined'!$1:$1,0),1,1,$A$1)),,,1150,1),0),MATCH(N$1,'Wkly eq indx data joined'!$1:$1,0)+1)</f>
        <v>5168.8</v>
      </c>
      <c r="O783" s="13" cm="1">
        <f t="array" aca="1" ref="O783" ca="1">INDEX('Wkly eq indx data joined'!$A$1:$AJ$1150,MATCH('Wkly eq indx data aligned'!$A783+1,OFFSET(INDIRECT(ADDRESS(1,MATCH(O$1,'Wkly eq indx data joined'!$1:$1,0),1,1,$A$1)),,,1150,1),0),MATCH(O$1,'Wkly eq indx data joined'!$1:$1,0)+1)</f>
        <v>8999.52</v>
      </c>
      <c r="P783" s="12" cm="1">
        <f t="array" aca="1" ref="P783" ca="1">INDEX('Wkly eq indx data joined'!$A$1:$AJ$1150,MATCH('Wkly eq indx data aligned'!$A783+2,OFFSET(INDIRECT(ADDRESS(1,MATCH(P$1,'Wkly eq indx data joined'!$1:$1,0),1,1,$A$1)),,,1150,1),0),MATCH(P$1,'Wkly eq indx data joined'!$1:$1,0)+1)</f>
        <v>8225.2000000000007</v>
      </c>
      <c r="Q783" s="9" cm="1">
        <f t="array" aca="1" ref="Q783" ca="1">INDEX('Wkly eq indx data joined'!$A$1:$AJ$1150,MATCH('Wkly eq indx data aligned'!$A783,OFFSET(INDIRECT(ADDRESS(1,MATCH(Q$1,'Wkly eq indx data joined'!$1:$1,0),1,1,$A$1)),,,1150,1),0),MATCH(Q$1,'Wkly eq indx data joined'!$1:$1,0)+1)</f>
        <v>418.37</v>
      </c>
      <c r="R783" s="12" cm="1">
        <f t="array" aca="1" ref="R783" ca="1">INDEX('Wkly eq indx data joined'!$A$1:$AJ$1150,MATCH('Wkly eq indx data aligned'!$A783+2,OFFSET(INDIRECT(ADDRESS(1,MATCH(R$1,'Wkly eq indx data joined'!$1:$1,0),1,1,$A$1)),,,1150,1),0),MATCH(R$1,'Wkly eq indx data joined'!$1:$1,0)+1)</f>
        <v>1449.13</v>
      </c>
      <c r="S783" s="9" cm="1">
        <f t="array" aca="1" ref="S783" ca="1">INDEX('Wkly eq indx data joined'!$A$1:$AJ$1150,MATCH('Wkly eq indx data aligned'!$A783,OFFSET(INDIRECT(ADDRESS(1,MATCH(S$1,'Wkly eq indx data joined'!$1:$1,0),1,1,$A$1)),,,1150,1),0),MATCH(S$1,'Wkly eq indx data joined'!$1:$1,0)+1)</f>
        <v>43655.86</v>
      </c>
    </row>
    <row r="784" spans="1:19" x14ac:dyDescent="0.25">
      <c r="A784" s="4">
        <f t="shared" si="12"/>
        <v>41999</v>
      </c>
      <c r="B784" s="9" cm="1">
        <f t="array" aca="1" ref="B784" ca="1">INDEX('Wkly eq indx data joined'!$A$1:$AJ$1150,MATCH('Wkly eq indx data aligned'!$A784,OFFSET(INDIRECT(ADDRESS(1,MATCH(B$1,'Wkly eq indx data joined'!$1:$1,0),1,1,$A$1)),,,1150,1),0),MATCH(B$1,'Wkly eq indx data joined'!$1:$1,0)+1)</f>
        <v>5394.5349999999999</v>
      </c>
      <c r="C784" s="9" cm="1">
        <f t="array" aca="1" ref="C784" ca="1">INDEX('Wkly eq indx data joined'!$A$1:$AJ$1150,MATCH('Wkly eq indx data aligned'!$A784,OFFSET(INDIRECT(ADDRESS(1,MATCH(C$1,'Wkly eq indx data joined'!$1:$1,0),1,1,$A$1)),,,1150,1),0),MATCH(C$1,'Wkly eq indx data joined'!$1:$1,0)+1)</f>
        <v>17818.96</v>
      </c>
      <c r="D784" s="18" cm="1">
        <f t="array" aca="1" ref="D784" ca="1">IFERROR(INDEX('Wkly eq indx data joined'!$A$1:$AJ$1150,MATCH('Wkly eq indx data aligned'!$A784,OFFSET(INDIRECT(ADDRESS(1,MATCH(D$1,'Wkly eq indx data joined'!$1:$1,0),1,1,$A$1)),,,1150,1),0),MATCH(D$1,'Wkly eq indx data joined'!$1:$1,0)+1),D783)</f>
        <v>3157.6030000000001</v>
      </c>
      <c r="E784" s="9" cm="1">
        <f t="array" aca="1" ref="E784" ca="1">INDEX('Wkly eq indx data joined'!$A$1:$AJ$1150,MATCH('Wkly eq indx data aligned'!$A784,OFFSET(INDIRECT(ADDRESS(1,MATCH(E$1,'Wkly eq indx data joined'!$1:$1,0),1,1,$A$1)),,,1150,1),0),MATCH(E$1,'Wkly eq indx data joined'!$1:$1,0)+1)</f>
        <v>14609.25</v>
      </c>
      <c r="F784" s="9" cm="1">
        <f t="array" aca="1" ref="F784" ca="1">INDEX('Wkly eq indx data joined'!$A$1:$AJ$1150,MATCH('Wkly eq indx data aligned'!$A784,OFFSET(INDIRECT(ADDRESS(1,MATCH(F$1,'Wkly eq indx data joined'!$1:$1,0),1,1,$A$1)),,,1150,1),0),MATCH(F$1,'Wkly eq indx data joined'!$1:$1,0)+1)</f>
        <v>9021.67</v>
      </c>
      <c r="G784" s="9" cm="1">
        <f t="array" aca="1" ref="G784" ca="1">INDEX('Wkly eq indx data joined'!$A$1:$AJ$1150,MATCH('Wkly eq indx data aligned'!$A784,OFFSET(INDIRECT(ADDRESS(1,MATCH(G$1,'Wkly eq indx data joined'!$1:$1,0),1,1,$A$1)),,,1150,1),0),MATCH(G$1,'Wkly eq indx data joined'!$1:$1,0)+1)</f>
        <v>2088.77</v>
      </c>
      <c r="H784" s="9" cm="1">
        <f t="array" aca="1" ref="H784" ca="1">INDEX('Wkly eq indx data joined'!$A$1:$AJ$1150,MATCH('Wkly eq indx data aligned'!$A784,OFFSET(INDIRECT(ADDRESS(1,MATCH(H$1,'Wkly eq indx data joined'!$1:$1,0),1,1,$A$1)),,,1150,1),0),MATCH(H$1,'Wkly eq indx data joined'!$1:$1,0)+1)</f>
        <v>6609.93</v>
      </c>
      <c r="I784" s="9" cm="1">
        <f t="array" aca="1" ref="I784" ca="1">INDEX('Wkly eq indx data joined'!$A$1:$AJ$1150,MATCH('Wkly eq indx data aligned'!$A784,OFFSET(INDIRECT(ADDRESS(1,MATCH(I$1,'Wkly eq indx data joined'!$1:$1,0),1,1,$A$1)),,,1150,1),0),MATCH(I$1,'Wkly eq indx data joined'!$1:$1,0)+1)</f>
        <v>23349.34</v>
      </c>
      <c r="J784" s="9" cm="1">
        <f t="array" aca="1" ref="J784" ca="1">INDEX('Wkly eq indx data joined'!$A$1:$AJ$1150,MATCH('Wkly eq indx data aligned'!$A784,OFFSET(INDIRECT(ADDRESS(1,MATCH(J$1,'Wkly eq indx data joined'!$1:$1,0),1,1,$A$1)),,,1150,1),0),MATCH(J$1,'Wkly eq indx data joined'!$1:$1,0)+1)</f>
        <v>4295.8500000000004</v>
      </c>
      <c r="K784" s="9" cm="1">
        <f t="array" aca="1" ref="K784" ca="1">INDEX('Wkly eq indx data joined'!$A$1:$AJ$1150,MATCH('Wkly eq indx data aligned'!$A784,OFFSET(INDIRECT(ADDRESS(1,MATCH(K$1,'Wkly eq indx data joined'!$1:$1,0),1,1,$A$1)),,,1150,1),0),MATCH(K$1,'Wkly eq indx data joined'!$1:$1,0)+1)</f>
        <v>9922.11</v>
      </c>
      <c r="L784" s="12" cm="1">
        <f t="array" aca="1" ref="L784" ca="1">INDEX('Wkly eq indx data joined'!$A$1:$AJ$1150,MATCH('Wkly eq indx data aligned'!$A784+2,OFFSET(INDIRECT(ADDRESS(1,MATCH(L$1,'Wkly eq indx data joined'!$1:$1,0),1,1,$A$1)),,,1150,1),0),MATCH(L$1,'Wkly eq indx data joined'!$1:$1,0)+1)</f>
        <v>1948.16</v>
      </c>
      <c r="M784" s="9" cm="1">
        <f t="array" aca="1" ref="M784" ca="1">INDEX('Wkly eq indx data joined'!$A$1:$AJ$1150,MATCH('Wkly eq indx data aligned'!$A784,OFFSET(INDIRECT(ADDRESS(1,MATCH(M$1,'Wkly eq indx data joined'!$1:$1,0),1,1,$A$1)),,,1150,1),0),MATCH(M$1,'Wkly eq indx data joined'!$1:$1,0)+1)</f>
        <v>50144.6</v>
      </c>
      <c r="N784" s="9" cm="1">
        <f t="array" aca="1" ref="N784" ca="1">INDEX('Wkly eq indx data joined'!$A$1:$AJ$1150,MATCH('Wkly eq indx data aligned'!$A784,OFFSET(INDIRECT(ADDRESS(1,MATCH(N$1,'Wkly eq indx data joined'!$1:$1,0),1,1,$A$1)),,,1150,1),0),MATCH(N$1,'Wkly eq indx data joined'!$1:$1,0)+1)</f>
        <v>5200.13</v>
      </c>
      <c r="O784" s="13" cm="1">
        <f t="array" aca="1" ref="O784" ca="1">INDEX('Wkly eq indx data joined'!$A$1:$AJ$1150,MATCH('Wkly eq indx data aligned'!$A784+1,OFFSET(INDIRECT(ADDRESS(1,MATCH(O$1,'Wkly eq indx data joined'!$1:$1,0),1,1,$A$1)),,,1150,1),0),MATCH(O$1,'Wkly eq indx data joined'!$1:$1,0)+1)</f>
        <v>9218.5</v>
      </c>
      <c r="P784" s="12" cm="1">
        <f t="array" aca="1" ref="P784" ca="1">INDEX('Wkly eq indx data joined'!$A$1:$AJ$1150,MATCH('Wkly eq indx data aligned'!$A784+2,OFFSET(INDIRECT(ADDRESS(1,MATCH(P$1,'Wkly eq indx data joined'!$1:$1,0),1,1,$A$1)),,,1150,1),0),MATCH(P$1,'Wkly eq indx data joined'!$1:$1,0)+1)</f>
        <v>8200.7000000000007</v>
      </c>
      <c r="Q784" s="9" cm="1">
        <f t="array" aca="1" ref="Q784" ca="1">INDEX('Wkly eq indx data joined'!$A$1:$AJ$1150,MATCH('Wkly eq indx data aligned'!$A784,OFFSET(INDIRECT(ADDRESS(1,MATCH(Q$1,'Wkly eq indx data joined'!$1:$1,0),1,1,$A$1)),,,1150,1),0),MATCH(Q$1,'Wkly eq indx data joined'!$1:$1,0)+1)</f>
        <v>425.57</v>
      </c>
      <c r="R784" s="12" cm="1">
        <f t="array" aca="1" ref="R784" ca="1">INDEX('Wkly eq indx data joined'!$A$1:$AJ$1150,MATCH('Wkly eq indx data aligned'!$A784+2,OFFSET(INDIRECT(ADDRESS(1,MATCH(R$1,'Wkly eq indx data joined'!$1:$1,0),1,1,$A$1)),,,1150,1),0),MATCH(R$1,'Wkly eq indx data joined'!$1:$1,0)+1)</f>
        <v>1417.8</v>
      </c>
      <c r="S784" s="9" cm="1">
        <f t="array" aca="1" ref="S784" ca="1">INDEX('Wkly eq indx data joined'!$A$1:$AJ$1150,MATCH('Wkly eq indx data aligned'!$A784,OFFSET(INDIRECT(ADDRESS(1,MATCH(S$1,'Wkly eq indx data joined'!$1:$1,0),1,1,$A$1)),,,1150,1),0),MATCH(S$1,'Wkly eq indx data joined'!$1:$1,0)+1)</f>
        <v>43746.86</v>
      </c>
    </row>
    <row r="785" spans="1:19" x14ac:dyDescent="0.25">
      <c r="A785" s="4">
        <f t="shared" si="12"/>
        <v>42006</v>
      </c>
      <c r="B785" s="9" cm="1">
        <f t="array" aca="1" ref="B785" ca="1">INDEX('Wkly eq indx data joined'!$A$1:$AJ$1150,MATCH('Wkly eq indx data aligned'!$A785,OFFSET(INDIRECT(ADDRESS(1,MATCH(B$1,'Wkly eq indx data joined'!$1:$1,0),1,1,$A$1)),,,1150,1),0),MATCH(B$1,'Wkly eq indx data joined'!$1:$1,0)+1)</f>
        <v>5435.9309999999996</v>
      </c>
      <c r="C785" s="9" cm="1">
        <f t="array" aca="1" ref="C785" ca="1">INDEX('Wkly eq indx data joined'!$A$1:$AJ$1150,MATCH('Wkly eq indx data aligned'!$A785,OFFSET(INDIRECT(ADDRESS(1,MATCH(C$1,'Wkly eq indx data joined'!$1:$1,0),1,1,$A$1)),,,1150,1),0),MATCH(C$1,'Wkly eq indx data joined'!$1:$1,0)+1)</f>
        <v>17450.77</v>
      </c>
      <c r="D785" s="18" cm="1">
        <f t="array" aca="1" ref="D785" ca="1">IFERROR(INDEX('Wkly eq indx data joined'!$A$1:$AJ$1150,MATCH('Wkly eq indx data aligned'!$A785,OFFSET(INDIRECT(ADDRESS(1,MATCH(D$1,'Wkly eq indx data joined'!$1:$1,0),1,1,$A$1)),,,1150,1),0),MATCH(D$1,'Wkly eq indx data joined'!$1:$1,0)+1),D784)</f>
        <v>3234.6779999999999</v>
      </c>
      <c r="E785" s="9" cm="1">
        <f t="array" aca="1" ref="E785" ca="1">INDEX('Wkly eq indx data joined'!$A$1:$AJ$1150,MATCH('Wkly eq indx data aligned'!$A785,OFFSET(INDIRECT(ADDRESS(1,MATCH(E$1,'Wkly eq indx data joined'!$1:$1,0),1,1,$A$1)),,,1150,1),0),MATCH(E$1,'Wkly eq indx data joined'!$1:$1,0)+1)</f>
        <v>14753.65</v>
      </c>
      <c r="F785" s="9" cm="1">
        <f t="array" aca="1" ref="F785" ca="1">INDEX('Wkly eq indx data joined'!$A$1:$AJ$1150,MATCH('Wkly eq indx data aligned'!$A785,OFFSET(INDIRECT(ADDRESS(1,MATCH(F$1,'Wkly eq indx data joined'!$1:$1,0),1,1,$A$1)),,,1150,1),0),MATCH(F$1,'Wkly eq indx data joined'!$1:$1,0)+1)</f>
        <v>8983.3700000000008</v>
      </c>
      <c r="G785" s="9" cm="1">
        <f t="array" aca="1" ref="G785" ca="1">INDEX('Wkly eq indx data joined'!$A$1:$AJ$1150,MATCH('Wkly eq indx data aligned'!$A785,OFFSET(INDIRECT(ADDRESS(1,MATCH(G$1,'Wkly eq indx data joined'!$1:$1,0),1,1,$A$1)),,,1150,1),0),MATCH(G$1,'Wkly eq indx data joined'!$1:$1,0)+1)</f>
        <v>2058.1999999999998</v>
      </c>
      <c r="H785" s="9" cm="1">
        <f t="array" aca="1" ref="H785" ca="1">INDEX('Wkly eq indx data joined'!$A$1:$AJ$1150,MATCH('Wkly eq indx data aligned'!$A785,OFFSET(INDIRECT(ADDRESS(1,MATCH(H$1,'Wkly eq indx data joined'!$1:$1,0),1,1,$A$1)),,,1150,1),0),MATCH(H$1,'Wkly eq indx data joined'!$1:$1,0)+1)</f>
        <v>6547.8</v>
      </c>
      <c r="I785" s="9" cm="1">
        <f t="array" aca="1" ref="I785" ca="1">INDEX('Wkly eq indx data joined'!$A$1:$AJ$1150,MATCH('Wkly eq indx data aligned'!$A785,OFFSET(INDIRECT(ADDRESS(1,MATCH(I$1,'Wkly eq indx data joined'!$1:$1,0),1,1,$A$1)),,,1150,1),0),MATCH(I$1,'Wkly eq indx data joined'!$1:$1,0)+1)</f>
        <v>23857.82</v>
      </c>
      <c r="J785" s="9" cm="1">
        <f t="array" aca="1" ref="J785" ca="1">INDEX('Wkly eq indx data joined'!$A$1:$AJ$1150,MATCH('Wkly eq indx data aligned'!$A785,OFFSET(INDIRECT(ADDRESS(1,MATCH(J$1,'Wkly eq indx data joined'!$1:$1,0),1,1,$A$1)),,,1150,1),0),MATCH(J$1,'Wkly eq indx data joined'!$1:$1,0)+1)</f>
        <v>4252.29</v>
      </c>
      <c r="K785" s="9" cm="1">
        <f t="array" aca="1" ref="K785" ca="1">INDEX('Wkly eq indx data joined'!$A$1:$AJ$1150,MATCH('Wkly eq indx data aligned'!$A785,OFFSET(INDIRECT(ADDRESS(1,MATCH(K$1,'Wkly eq indx data joined'!$1:$1,0),1,1,$A$1)),,,1150,1),0),MATCH(K$1,'Wkly eq indx data joined'!$1:$1,0)+1)</f>
        <v>9764.73</v>
      </c>
      <c r="L785" s="12" cm="1">
        <f t="array" aca="1" ref="L785" ca="1">INDEX('Wkly eq indx data joined'!$A$1:$AJ$1150,MATCH('Wkly eq indx data aligned'!$A785+2,OFFSET(INDIRECT(ADDRESS(1,MATCH(L$1,'Wkly eq indx data joined'!$1:$1,0),1,1,$A$1)),,,1150,1),0),MATCH(L$1,'Wkly eq indx data joined'!$1:$1,0)+1)</f>
        <v>1926.44</v>
      </c>
      <c r="M785" s="9" cm="1">
        <f t="array" aca="1" ref="M785" ca="1">INDEX('Wkly eq indx data joined'!$A$1:$AJ$1150,MATCH('Wkly eq indx data aligned'!$A785,OFFSET(INDIRECT(ADDRESS(1,MATCH(M$1,'Wkly eq indx data joined'!$1:$1,0),1,1,$A$1)),,,1150,1),0),MATCH(M$1,'Wkly eq indx data joined'!$1:$1,0)+1)</f>
        <v>48512.2</v>
      </c>
      <c r="N785" s="9" cm="1">
        <f t="array" aca="1" ref="N785" ca="1">INDEX('Wkly eq indx data joined'!$A$1:$AJ$1150,MATCH('Wkly eq indx data aligned'!$A785,OFFSET(INDIRECT(ADDRESS(1,MATCH(N$1,'Wkly eq indx data joined'!$1:$1,0),1,1,$A$1)),,,1150,1),0),MATCH(N$1,'Wkly eq indx data joined'!$1:$1,0)+1)</f>
        <v>5228.6899999999996</v>
      </c>
      <c r="O785" s="13" cm="1">
        <f t="array" aca="1" ref="O785" ca="1">INDEX('Wkly eq indx data joined'!$A$1:$AJ$1150,MATCH('Wkly eq indx data aligned'!$A785+1,OFFSET(INDIRECT(ADDRESS(1,MATCH(O$1,'Wkly eq indx data joined'!$1:$1,0),1,1,$A$1)),,,1150,1),0),MATCH(O$1,'Wkly eq indx data joined'!$1:$1,0)+1)</f>
        <v>9307.26</v>
      </c>
      <c r="P785" s="12" cm="1">
        <f t="array" aca="1" ref="P785" ca="1">INDEX('Wkly eq indx data joined'!$A$1:$AJ$1150,MATCH('Wkly eq indx data aligned'!$A785+2,OFFSET(INDIRECT(ADDRESS(1,MATCH(P$1,'Wkly eq indx data joined'!$1:$1,0),1,1,$A$1)),,,1150,1),0),MATCH(P$1,'Wkly eq indx data joined'!$1:$1,0)+1)</f>
        <v>8395.4500000000007</v>
      </c>
      <c r="Q785" s="9" cm="1">
        <f t="array" aca="1" ref="Q785" ca="1">INDEX('Wkly eq indx data joined'!$A$1:$AJ$1150,MATCH('Wkly eq indx data aligned'!$A785,OFFSET(INDIRECT(ADDRESS(1,MATCH(Q$1,'Wkly eq indx data joined'!$1:$1,0),1,1,$A$1)),,,1150,1),0),MATCH(Q$1,'Wkly eq indx data joined'!$1:$1,0)+1)</f>
        <v>422.28</v>
      </c>
      <c r="R785" s="12" cm="1">
        <f t="array" aca="1" ref="R785" ca="1">INDEX('Wkly eq indx data joined'!$A$1:$AJ$1150,MATCH('Wkly eq indx data aligned'!$A785+2,OFFSET(INDIRECT(ADDRESS(1,MATCH(R$1,'Wkly eq indx data joined'!$1:$1,0),1,1,$A$1)),,,1150,1),0),MATCH(R$1,'Wkly eq indx data joined'!$1:$1,0)+1)</f>
        <v>1396.61</v>
      </c>
      <c r="S785" s="9" cm="1">
        <f t="array" aca="1" ref="S785" ca="1">INDEX('Wkly eq indx data joined'!$A$1:$AJ$1150,MATCH('Wkly eq indx data aligned'!$A785,OFFSET(INDIRECT(ADDRESS(1,MATCH(S$1,'Wkly eq indx data joined'!$1:$1,0),1,1,$A$1)),,,1150,1),0),MATCH(S$1,'Wkly eq indx data joined'!$1:$1,0)+1)</f>
        <v>43696.74</v>
      </c>
    </row>
    <row r="786" spans="1:19" x14ac:dyDescent="0.25">
      <c r="A786" s="4">
        <f t="shared" si="12"/>
        <v>42013</v>
      </c>
      <c r="B786" s="9" cm="1">
        <f t="array" aca="1" ref="B786" ca="1">INDEX('Wkly eq indx data joined'!$A$1:$AJ$1150,MATCH('Wkly eq indx data aligned'!$A786,OFFSET(INDIRECT(ADDRESS(1,MATCH(B$1,'Wkly eq indx data joined'!$1:$1,0),1,1,$A$1)),,,1150,1),0),MATCH(B$1,'Wkly eq indx data joined'!$1:$1,0)+1)</f>
        <v>5465.5709999999999</v>
      </c>
      <c r="C786" s="9" cm="1">
        <f t="array" aca="1" ref="C786" ca="1">INDEX('Wkly eq indx data joined'!$A$1:$AJ$1150,MATCH('Wkly eq indx data aligned'!$A786,OFFSET(INDIRECT(ADDRESS(1,MATCH(C$1,'Wkly eq indx data joined'!$1:$1,0),1,1,$A$1)),,,1150,1),0),MATCH(C$1,'Wkly eq indx data joined'!$1:$1,0)+1)</f>
        <v>17197.73</v>
      </c>
      <c r="D786" s="18" cm="1">
        <f t="array" aca="1" ref="D786" ca="1">IFERROR(INDEX('Wkly eq indx data joined'!$A$1:$AJ$1150,MATCH('Wkly eq indx data aligned'!$A786,OFFSET(INDIRECT(ADDRESS(1,MATCH(D$1,'Wkly eq indx data joined'!$1:$1,0),1,1,$A$1)),,,1150,1),0),MATCH(D$1,'Wkly eq indx data joined'!$1:$1,0)+1),D785)</f>
        <v>3285.4119999999998</v>
      </c>
      <c r="E786" s="9" cm="1">
        <f t="array" aca="1" ref="E786" ca="1">INDEX('Wkly eq indx data joined'!$A$1:$AJ$1150,MATCH('Wkly eq indx data aligned'!$A786,OFFSET(INDIRECT(ADDRESS(1,MATCH(E$1,'Wkly eq indx data joined'!$1:$1,0),1,1,$A$1)),,,1150,1),0),MATCH(E$1,'Wkly eq indx data joined'!$1:$1,0)+1)</f>
        <v>14384.92</v>
      </c>
      <c r="F786" s="9" cm="1">
        <f t="array" aca="1" ref="F786" ca="1">INDEX('Wkly eq indx data joined'!$A$1:$AJ$1150,MATCH('Wkly eq indx data aligned'!$A786,OFFSET(INDIRECT(ADDRESS(1,MATCH(F$1,'Wkly eq indx data joined'!$1:$1,0),1,1,$A$1)),,,1150,1),0),MATCH(F$1,'Wkly eq indx data joined'!$1:$1,0)+1)</f>
        <v>9105.7000000000007</v>
      </c>
      <c r="G786" s="9" cm="1">
        <f t="array" aca="1" ref="G786" ca="1">INDEX('Wkly eq indx data joined'!$A$1:$AJ$1150,MATCH('Wkly eq indx data aligned'!$A786,OFFSET(INDIRECT(ADDRESS(1,MATCH(G$1,'Wkly eq indx data joined'!$1:$1,0),1,1,$A$1)),,,1150,1),0),MATCH(G$1,'Wkly eq indx data joined'!$1:$1,0)+1)</f>
        <v>2044.81</v>
      </c>
      <c r="H786" s="9" cm="1">
        <f t="array" aca="1" ref="H786" ca="1">INDEX('Wkly eq indx data joined'!$A$1:$AJ$1150,MATCH('Wkly eq indx data aligned'!$A786,OFFSET(INDIRECT(ADDRESS(1,MATCH(H$1,'Wkly eq indx data joined'!$1:$1,0),1,1,$A$1)),,,1150,1),0),MATCH(H$1,'Wkly eq indx data joined'!$1:$1,0)+1)</f>
        <v>6501.14</v>
      </c>
      <c r="I786" s="9" cm="1">
        <f t="array" aca="1" ref="I786" ca="1">INDEX('Wkly eq indx data joined'!$A$1:$AJ$1150,MATCH('Wkly eq indx data aligned'!$A786,OFFSET(INDIRECT(ADDRESS(1,MATCH(I$1,'Wkly eq indx data joined'!$1:$1,0),1,1,$A$1)),,,1150,1),0),MATCH(I$1,'Wkly eq indx data joined'!$1:$1,0)+1)</f>
        <v>23919.95</v>
      </c>
      <c r="J786" s="9" cm="1">
        <f t="array" aca="1" ref="J786" ca="1">INDEX('Wkly eq indx data joined'!$A$1:$AJ$1150,MATCH('Wkly eq indx data aligned'!$A786,OFFSET(INDIRECT(ADDRESS(1,MATCH(J$1,'Wkly eq indx data joined'!$1:$1,0),1,1,$A$1)),,,1150,1),0),MATCH(J$1,'Wkly eq indx data joined'!$1:$1,0)+1)</f>
        <v>4179.07</v>
      </c>
      <c r="K786" s="9" cm="1">
        <f t="array" aca="1" ref="K786" ca="1">INDEX('Wkly eq indx data joined'!$A$1:$AJ$1150,MATCH('Wkly eq indx data aligned'!$A786,OFFSET(INDIRECT(ADDRESS(1,MATCH(K$1,'Wkly eq indx data joined'!$1:$1,0),1,1,$A$1)),,,1150,1),0),MATCH(K$1,'Wkly eq indx data joined'!$1:$1,0)+1)</f>
        <v>9648.5</v>
      </c>
      <c r="L786" s="12" cm="1">
        <f t="array" aca="1" ref="L786" ca="1">INDEX('Wkly eq indx data joined'!$A$1:$AJ$1150,MATCH('Wkly eq indx data aligned'!$A786+2,OFFSET(INDIRECT(ADDRESS(1,MATCH(L$1,'Wkly eq indx data joined'!$1:$1,0),1,1,$A$1)),,,1150,1),0),MATCH(L$1,'Wkly eq indx data joined'!$1:$1,0)+1)</f>
        <v>1924.7</v>
      </c>
      <c r="M786" s="9" cm="1">
        <f t="array" aca="1" ref="M786" ca="1">INDEX('Wkly eq indx data joined'!$A$1:$AJ$1150,MATCH('Wkly eq indx data aligned'!$A786,OFFSET(INDIRECT(ADDRESS(1,MATCH(M$1,'Wkly eq indx data joined'!$1:$1,0),1,1,$A$1)),,,1150,1),0),MATCH(M$1,'Wkly eq indx data joined'!$1:$1,0)+1)</f>
        <v>48840.3</v>
      </c>
      <c r="N786" s="9" cm="1">
        <f t="array" aca="1" ref="N786" ca="1">INDEX('Wkly eq indx data joined'!$A$1:$AJ$1150,MATCH('Wkly eq indx data aligned'!$A786,OFFSET(INDIRECT(ADDRESS(1,MATCH(N$1,'Wkly eq indx data joined'!$1:$1,0),1,1,$A$1)),,,1150,1),0),MATCH(N$1,'Wkly eq indx data joined'!$1:$1,0)+1)</f>
        <v>5125.3900000000003</v>
      </c>
      <c r="O786" s="13" cm="1">
        <f t="array" aca="1" ref="O786" ca="1">INDEX('Wkly eq indx data joined'!$A$1:$AJ$1150,MATCH('Wkly eq indx data aligned'!$A786+1,OFFSET(INDIRECT(ADDRESS(1,MATCH(O$1,'Wkly eq indx data joined'!$1:$1,0),1,1,$A$1)),,,1150,1),0),MATCH(O$1,'Wkly eq indx data joined'!$1:$1,0)+1)</f>
        <v>9215.58</v>
      </c>
      <c r="P786" s="12" cm="1">
        <f t="array" aca="1" ref="P786" ca="1">INDEX('Wkly eq indx data joined'!$A$1:$AJ$1150,MATCH('Wkly eq indx data aligned'!$A786+2,OFFSET(INDIRECT(ADDRESS(1,MATCH(P$1,'Wkly eq indx data joined'!$1:$1,0),1,1,$A$1)),,,1150,1),0),MATCH(P$1,'Wkly eq indx data joined'!$1:$1,0)+1)</f>
        <v>8284.5</v>
      </c>
      <c r="Q786" s="9" cm="1">
        <f t="array" aca="1" ref="Q786" ca="1">INDEX('Wkly eq indx data joined'!$A$1:$AJ$1150,MATCH('Wkly eq indx data aligned'!$A786,OFFSET(INDIRECT(ADDRESS(1,MATCH(Q$1,'Wkly eq indx data joined'!$1:$1,0),1,1,$A$1)),,,1150,1),0),MATCH(Q$1,'Wkly eq indx data joined'!$1:$1,0)+1)</f>
        <v>415.59</v>
      </c>
      <c r="R786" s="12" cm="1">
        <f t="array" aca="1" ref="R786" ca="1">INDEX('Wkly eq indx data joined'!$A$1:$AJ$1150,MATCH('Wkly eq indx data aligned'!$A786+2,OFFSET(INDIRECT(ADDRESS(1,MATCH(R$1,'Wkly eq indx data joined'!$1:$1,0),1,1,$A$1)),,,1150,1),0),MATCH(R$1,'Wkly eq indx data joined'!$1:$1,0)+1)</f>
        <v>1515.37</v>
      </c>
      <c r="S786" s="9" cm="1">
        <f t="array" aca="1" ref="S786" ca="1">INDEX('Wkly eq indx data joined'!$A$1:$AJ$1150,MATCH('Wkly eq indx data aligned'!$A786,OFFSET(INDIRECT(ADDRESS(1,MATCH(S$1,'Wkly eq indx data joined'!$1:$1,0),1,1,$A$1)),,,1150,1),0),MATCH(S$1,'Wkly eq indx data joined'!$1:$1,0)+1)</f>
        <v>42994.58</v>
      </c>
    </row>
    <row r="787" spans="1:19" x14ac:dyDescent="0.25">
      <c r="A787" s="4">
        <f t="shared" si="12"/>
        <v>42020</v>
      </c>
      <c r="B787" s="9" cm="1">
        <f t="array" aca="1" ref="B787" ca="1">INDEX('Wkly eq indx data joined'!$A$1:$AJ$1150,MATCH('Wkly eq indx data aligned'!$A787,OFFSET(INDIRECT(ADDRESS(1,MATCH(B$1,'Wkly eq indx data joined'!$1:$1,0),1,1,$A$1)),,,1150,1),0),MATCH(B$1,'Wkly eq indx data joined'!$1:$1,0)+1)</f>
        <v>5299.2370000000001</v>
      </c>
      <c r="C787" s="9" cm="1">
        <f t="array" aca="1" ref="C787" ca="1">INDEX('Wkly eq indx data joined'!$A$1:$AJ$1150,MATCH('Wkly eq indx data aligned'!$A787,OFFSET(INDIRECT(ADDRESS(1,MATCH(C$1,'Wkly eq indx data joined'!$1:$1,0),1,1,$A$1)),,,1150,1),0),MATCH(C$1,'Wkly eq indx data joined'!$1:$1,0)+1)</f>
        <v>16864.16</v>
      </c>
      <c r="D787" s="18" cm="1">
        <f t="array" aca="1" ref="D787" ca="1">IFERROR(INDEX('Wkly eq indx data joined'!$A$1:$AJ$1150,MATCH('Wkly eq indx data aligned'!$A787,OFFSET(INDIRECT(ADDRESS(1,MATCH(D$1,'Wkly eq indx data joined'!$1:$1,0),1,1,$A$1)),,,1150,1),0),MATCH(D$1,'Wkly eq indx data joined'!$1:$1,0)+1),D786)</f>
        <v>3376.4949999999999</v>
      </c>
      <c r="E787" s="9" cm="1">
        <f t="array" aca="1" ref="E787" ca="1">INDEX('Wkly eq indx data joined'!$A$1:$AJ$1150,MATCH('Wkly eq indx data aligned'!$A787,OFFSET(INDIRECT(ADDRESS(1,MATCH(E$1,'Wkly eq indx data joined'!$1:$1,0),1,1,$A$1)),,,1150,1),0),MATCH(E$1,'Wkly eq indx data joined'!$1:$1,0)+1)</f>
        <v>14309.41</v>
      </c>
      <c r="F787" s="9" cm="1">
        <f t="array" aca="1" ref="F787" ca="1">INDEX('Wkly eq indx data joined'!$A$1:$AJ$1150,MATCH('Wkly eq indx data aligned'!$A787,OFFSET(INDIRECT(ADDRESS(1,MATCH(F$1,'Wkly eq indx data joined'!$1:$1,0),1,1,$A$1)),,,1150,1),0),MATCH(F$1,'Wkly eq indx data joined'!$1:$1,0)+1)</f>
        <v>7899.59</v>
      </c>
      <c r="G787" s="9" cm="1">
        <f t="array" aca="1" ref="G787" ca="1">INDEX('Wkly eq indx data joined'!$A$1:$AJ$1150,MATCH('Wkly eq indx data aligned'!$A787,OFFSET(INDIRECT(ADDRESS(1,MATCH(G$1,'Wkly eq indx data joined'!$1:$1,0),1,1,$A$1)),,,1150,1),0),MATCH(G$1,'Wkly eq indx data joined'!$1:$1,0)+1)</f>
        <v>2019.42</v>
      </c>
      <c r="H787" s="9" cm="1">
        <f t="array" aca="1" ref="H787" ca="1">INDEX('Wkly eq indx data joined'!$A$1:$AJ$1150,MATCH('Wkly eq indx data aligned'!$A787,OFFSET(INDIRECT(ADDRESS(1,MATCH(H$1,'Wkly eq indx data joined'!$1:$1,0),1,1,$A$1)),,,1150,1),0),MATCH(H$1,'Wkly eq indx data joined'!$1:$1,0)+1)</f>
        <v>6550.27</v>
      </c>
      <c r="I787" s="9" cm="1">
        <f t="array" aca="1" ref="I787" ca="1">INDEX('Wkly eq indx data joined'!$A$1:$AJ$1150,MATCH('Wkly eq indx data aligned'!$A787,OFFSET(INDIRECT(ADDRESS(1,MATCH(I$1,'Wkly eq indx data joined'!$1:$1,0),1,1,$A$1)),,,1150,1),0),MATCH(I$1,'Wkly eq indx data joined'!$1:$1,0)+1)</f>
        <v>24103.52</v>
      </c>
      <c r="J787" s="9" cm="1">
        <f t="array" aca="1" ref="J787" ca="1">INDEX('Wkly eq indx data joined'!$A$1:$AJ$1150,MATCH('Wkly eq indx data aligned'!$A787,OFFSET(INDIRECT(ADDRESS(1,MATCH(J$1,'Wkly eq indx data joined'!$1:$1,0),1,1,$A$1)),,,1150,1),0),MATCH(J$1,'Wkly eq indx data joined'!$1:$1,0)+1)</f>
        <v>4379.62</v>
      </c>
      <c r="K787" s="9" cm="1">
        <f t="array" aca="1" ref="K787" ca="1">INDEX('Wkly eq indx data joined'!$A$1:$AJ$1150,MATCH('Wkly eq indx data aligned'!$A787,OFFSET(INDIRECT(ADDRESS(1,MATCH(K$1,'Wkly eq indx data joined'!$1:$1,0),1,1,$A$1)),,,1150,1),0),MATCH(K$1,'Wkly eq indx data joined'!$1:$1,0)+1)</f>
        <v>10167.77</v>
      </c>
      <c r="L787" s="12" cm="1">
        <f t="array" aca="1" ref="L787" ca="1">INDEX('Wkly eq indx data joined'!$A$1:$AJ$1150,MATCH('Wkly eq indx data aligned'!$A787+2,OFFSET(INDIRECT(ADDRESS(1,MATCH(L$1,'Wkly eq indx data joined'!$1:$1,0),1,1,$A$1)),,,1150,1),0),MATCH(L$1,'Wkly eq indx data joined'!$1:$1,0)+1)</f>
        <v>1888.13</v>
      </c>
      <c r="M787" s="9" cm="1">
        <f t="array" aca="1" ref="M787" ca="1">INDEX('Wkly eq indx data joined'!$A$1:$AJ$1150,MATCH('Wkly eq indx data aligned'!$A787,OFFSET(INDIRECT(ADDRESS(1,MATCH(M$1,'Wkly eq indx data joined'!$1:$1,0),1,1,$A$1)),,,1150,1),0),MATCH(M$1,'Wkly eq indx data joined'!$1:$1,0)+1)</f>
        <v>49016.5</v>
      </c>
      <c r="N787" s="9" cm="1">
        <f t="array" aca="1" ref="N787" ca="1">INDEX('Wkly eq indx data joined'!$A$1:$AJ$1150,MATCH('Wkly eq indx data aligned'!$A787,OFFSET(INDIRECT(ADDRESS(1,MATCH(N$1,'Wkly eq indx data joined'!$1:$1,0),1,1,$A$1)),,,1150,1),0),MATCH(N$1,'Wkly eq indx data joined'!$1:$1,0)+1)</f>
        <v>5284.1</v>
      </c>
      <c r="O787" s="13" cm="1">
        <f t="array" aca="1" ref="O787" ca="1">INDEX('Wkly eq indx data joined'!$A$1:$AJ$1150,MATCH('Wkly eq indx data aligned'!$A787+1,OFFSET(INDIRECT(ADDRESS(1,MATCH(O$1,'Wkly eq indx data joined'!$1:$1,0),1,1,$A$1)),,,1150,1),0),MATCH(O$1,'Wkly eq indx data joined'!$1:$1,0)+1)</f>
        <v>9138.2900000000009</v>
      </c>
      <c r="P787" s="12" cm="1">
        <f t="array" aca="1" ref="P787" ca="1">INDEX('Wkly eq indx data joined'!$A$1:$AJ$1150,MATCH('Wkly eq indx data aligned'!$A787+2,OFFSET(INDIRECT(ADDRESS(1,MATCH(P$1,'Wkly eq indx data joined'!$1:$1,0),1,1,$A$1)),,,1150,1),0),MATCH(P$1,'Wkly eq indx data joined'!$1:$1,0)+1)</f>
        <v>8513.7999999999993</v>
      </c>
      <c r="Q787" s="9" cm="1">
        <f t="array" aca="1" ref="Q787" ca="1">INDEX('Wkly eq indx data joined'!$A$1:$AJ$1150,MATCH('Wkly eq indx data aligned'!$A787,OFFSET(INDIRECT(ADDRESS(1,MATCH(Q$1,'Wkly eq indx data joined'!$1:$1,0),1,1,$A$1)),,,1150,1),0),MATCH(Q$1,'Wkly eq indx data joined'!$1:$1,0)+1)</f>
        <v>432.98</v>
      </c>
      <c r="R787" s="12" cm="1">
        <f t="array" aca="1" ref="R787" ca="1">INDEX('Wkly eq indx data joined'!$A$1:$AJ$1150,MATCH('Wkly eq indx data aligned'!$A787+2,OFFSET(INDIRECT(ADDRESS(1,MATCH(R$1,'Wkly eq indx data joined'!$1:$1,0),1,1,$A$1)),,,1150,1),0),MATCH(R$1,'Wkly eq indx data joined'!$1:$1,0)+1)</f>
        <v>1591.43</v>
      </c>
      <c r="S787" s="9" cm="1">
        <f t="array" aca="1" ref="S787" ca="1">INDEX('Wkly eq indx data joined'!$A$1:$AJ$1150,MATCH('Wkly eq indx data aligned'!$A787,OFFSET(INDIRECT(ADDRESS(1,MATCH(S$1,'Wkly eq indx data joined'!$1:$1,0),1,1,$A$1)),,,1150,1),0),MATCH(S$1,'Wkly eq indx data joined'!$1:$1,0)+1)</f>
        <v>42455.42</v>
      </c>
    </row>
    <row r="788" spans="1:19" x14ac:dyDescent="0.25">
      <c r="A788" s="4">
        <f t="shared" si="12"/>
        <v>42027</v>
      </c>
      <c r="B788" s="9" cm="1">
        <f t="array" aca="1" ref="B788" ca="1">INDEX('Wkly eq indx data joined'!$A$1:$AJ$1150,MATCH('Wkly eq indx data aligned'!$A788,OFFSET(INDIRECT(ADDRESS(1,MATCH(B$1,'Wkly eq indx data joined'!$1:$1,0),1,1,$A$1)),,,1150,1),0),MATCH(B$1,'Wkly eq indx data joined'!$1:$1,0)+1)</f>
        <v>5501.82</v>
      </c>
      <c r="C788" s="9" cm="1">
        <f t="array" aca="1" ref="C788" ca="1">INDEX('Wkly eq indx data joined'!$A$1:$AJ$1150,MATCH('Wkly eq indx data aligned'!$A788,OFFSET(INDIRECT(ADDRESS(1,MATCH(C$1,'Wkly eq indx data joined'!$1:$1,0),1,1,$A$1)),,,1150,1),0),MATCH(C$1,'Wkly eq indx data joined'!$1:$1,0)+1)</f>
        <v>17511.75</v>
      </c>
      <c r="D788" s="18" cm="1">
        <f t="array" aca="1" ref="D788" ca="1">IFERROR(INDEX('Wkly eq indx data joined'!$A$1:$AJ$1150,MATCH('Wkly eq indx data aligned'!$A788,OFFSET(INDIRECT(ADDRESS(1,MATCH(D$1,'Wkly eq indx data joined'!$1:$1,0),1,1,$A$1)),,,1150,1),0),MATCH(D$1,'Wkly eq indx data joined'!$1:$1,0)+1),D787)</f>
        <v>3351.7640000000001</v>
      </c>
      <c r="E788" s="9" cm="1">
        <f t="array" aca="1" ref="E788" ca="1">INDEX('Wkly eq indx data joined'!$A$1:$AJ$1150,MATCH('Wkly eq indx data aligned'!$A788,OFFSET(INDIRECT(ADDRESS(1,MATCH(E$1,'Wkly eq indx data joined'!$1:$1,0),1,1,$A$1)),,,1150,1),0),MATCH(E$1,'Wkly eq indx data joined'!$1:$1,0)+1)</f>
        <v>14779.35</v>
      </c>
      <c r="F788" s="9" cm="1">
        <f t="array" aca="1" ref="F788" ca="1">INDEX('Wkly eq indx data joined'!$A$1:$AJ$1150,MATCH('Wkly eq indx data aligned'!$A788,OFFSET(INDIRECT(ADDRESS(1,MATCH(F$1,'Wkly eq indx data joined'!$1:$1,0),1,1,$A$1)),,,1150,1),0),MATCH(F$1,'Wkly eq indx data joined'!$1:$1,0)+1)</f>
        <v>8161.16</v>
      </c>
      <c r="G788" s="9" cm="1">
        <f t="array" aca="1" ref="G788" ca="1">INDEX('Wkly eq indx data joined'!$A$1:$AJ$1150,MATCH('Wkly eq indx data aligned'!$A788,OFFSET(INDIRECT(ADDRESS(1,MATCH(G$1,'Wkly eq indx data joined'!$1:$1,0),1,1,$A$1)),,,1150,1),0),MATCH(G$1,'Wkly eq indx data joined'!$1:$1,0)+1)</f>
        <v>2051.8200000000002</v>
      </c>
      <c r="H788" s="9" cm="1">
        <f t="array" aca="1" ref="H788" ca="1">INDEX('Wkly eq indx data joined'!$A$1:$AJ$1150,MATCH('Wkly eq indx data aligned'!$A788,OFFSET(INDIRECT(ADDRESS(1,MATCH(H$1,'Wkly eq indx data joined'!$1:$1,0),1,1,$A$1)),,,1150,1),0),MATCH(H$1,'Wkly eq indx data joined'!$1:$1,0)+1)</f>
        <v>6832.83</v>
      </c>
      <c r="I788" s="9" cm="1">
        <f t="array" aca="1" ref="I788" ca="1">INDEX('Wkly eq indx data joined'!$A$1:$AJ$1150,MATCH('Wkly eq indx data aligned'!$A788,OFFSET(INDIRECT(ADDRESS(1,MATCH(I$1,'Wkly eq indx data joined'!$1:$1,0),1,1,$A$1)),,,1150,1),0),MATCH(I$1,'Wkly eq indx data joined'!$1:$1,0)+1)</f>
        <v>24850.45</v>
      </c>
      <c r="J788" s="9" cm="1">
        <f t="array" aca="1" ref="J788" ca="1">INDEX('Wkly eq indx data joined'!$A$1:$AJ$1150,MATCH('Wkly eq indx data aligned'!$A788,OFFSET(INDIRECT(ADDRESS(1,MATCH(J$1,'Wkly eq indx data joined'!$1:$1,0),1,1,$A$1)),,,1150,1),0),MATCH(J$1,'Wkly eq indx data joined'!$1:$1,0)+1)</f>
        <v>4640.6899999999996</v>
      </c>
      <c r="K788" s="9" cm="1">
        <f t="array" aca="1" ref="K788" ca="1">INDEX('Wkly eq indx data joined'!$A$1:$AJ$1150,MATCH('Wkly eq indx data aligned'!$A788,OFFSET(INDIRECT(ADDRESS(1,MATCH(K$1,'Wkly eq indx data joined'!$1:$1,0),1,1,$A$1)),,,1150,1),0),MATCH(K$1,'Wkly eq indx data joined'!$1:$1,0)+1)</f>
        <v>10649.58</v>
      </c>
      <c r="L788" s="12" cm="1">
        <f t="array" aca="1" ref="L788" ca="1">INDEX('Wkly eq indx data joined'!$A$1:$AJ$1150,MATCH('Wkly eq indx data aligned'!$A788+2,OFFSET(INDIRECT(ADDRESS(1,MATCH(L$1,'Wkly eq indx data joined'!$1:$1,0),1,1,$A$1)),,,1150,1),0),MATCH(L$1,'Wkly eq indx data joined'!$1:$1,0)+1)</f>
        <v>1936.09</v>
      </c>
      <c r="M788" s="9" cm="1">
        <f t="array" aca="1" ref="M788" ca="1">INDEX('Wkly eq indx data joined'!$A$1:$AJ$1150,MATCH('Wkly eq indx data aligned'!$A788,OFFSET(INDIRECT(ADDRESS(1,MATCH(M$1,'Wkly eq indx data joined'!$1:$1,0),1,1,$A$1)),,,1150,1),0),MATCH(M$1,'Wkly eq indx data joined'!$1:$1,0)+1)</f>
        <v>48775.3</v>
      </c>
      <c r="N788" s="9" cm="1">
        <f t="array" aca="1" ref="N788" ca="1">INDEX('Wkly eq indx data joined'!$A$1:$AJ$1150,MATCH('Wkly eq indx data aligned'!$A788,OFFSET(INDIRECT(ADDRESS(1,MATCH(N$1,'Wkly eq indx data joined'!$1:$1,0),1,1,$A$1)),,,1150,1),0),MATCH(N$1,'Wkly eq indx data joined'!$1:$1,0)+1)</f>
        <v>5577.82</v>
      </c>
      <c r="O788" s="13" cm="1">
        <f t="array" aca="1" ref="O788" ca="1">INDEX('Wkly eq indx data joined'!$A$1:$AJ$1150,MATCH('Wkly eq indx data aligned'!$A788+1,OFFSET(INDIRECT(ADDRESS(1,MATCH(O$1,'Wkly eq indx data joined'!$1:$1,0),1,1,$A$1)),,,1150,1),0),MATCH(O$1,'Wkly eq indx data joined'!$1:$1,0)+1)</f>
        <v>9470.94</v>
      </c>
      <c r="P788" s="12" cm="1">
        <f t="array" aca="1" ref="P788" ca="1">INDEX('Wkly eq indx data joined'!$A$1:$AJ$1150,MATCH('Wkly eq indx data aligned'!$A788+2,OFFSET(INDIRECT(ADDRESS(1,MATCH(P$1,'Wkly eq indx data joined'!$1:$1,0),1,1,$A$1)),,,1150,1),0),MATCH(P$1,'Wkly eq indx data joined'!$1:$1,0)+1)</f>
        <v>8835.6</v>
      </c>
      <c r="Q788" s="9" cm="1">
        <f t="array" aca="1" ref="Q788" ca="1">INDEX('Wkly eq indx data joined'!$A$1:$AJ$1150,MATCH('Wkly eq indx data aligned'!$A788,OFFSET(INDIRECT(ADDRESS(1,MATCH(Q$1,'Wkly eq indx data joined'!$1:$1,0),1,1,$A$1)),,,1150,1),0),MATCH(Q$1,'Wkly eq indx data joined'!$1:$1,0)+1)</f>
        <v>454.56</v>
      </c>
      <c r="R788" s="12" cm="1">
        <f t="array" aca="1" ref="R788" ca="1">INDEX('Wkly eq indx data joined'!$A$1:$AJ$1150,MATCH('Wkly eq indx data aligned'!$A788+2,OFFSET(INDIRECT(ADDRESS(1,MATCH(R$1,'Wkly eq indx data joined'!$1:$1,0),1,1,$A$1)),,,1150,1),0),MATCH(R$1,'Wkly eq indx data joined'!$1:$1,0)+1)</f>
        <v>1671.8</v>
      </c>
      <c r="S788" s="9" cm="1">
        <f t="array" aca="1" ref="S788" ca="1">INDEX('Wkly eq indx data joined'!$A$1:$AJ$1150,MATCH('Wkly eq indx data aligned'!$A788,OFFSET(INDIRECT(ADDRESS(1,MATCH(S$1,'Wkly eq indx data joined'!$1:$1,0),1,1,$A$1)),,,1150,1),0),MATCH(S$1,'Wkly eq indx data joined'!$1:$1,0)+1)</f>
        <v>43647.44</v>
      </c>
    </row>
    <row r="789" spans="1:19" x14ac:dyDescent="0.25">
      <c r="A789" s="4">
        <f t="shared" si="12"/>
        <v>42034</v>
      </c>
      <c r="B789" s="9" cm="1">
        <f t="array" aca="1" ref="B789" ca="1">INDEX('Wkly eq indx data joined'!$A$1:$AJ$1150,MATCH('Wkly eq indx data aligned'!$A789,OFFSET(INDIRECT(ADDRESS(1,MATCH(B$1,'Wkly eq indx data joined'!$1:$1,0),1,1,$A$1)),,,1150,1),0),MATCH(B$1,'Wkly eq indx data joined'!$1:$1,0)+1)</f>
        <v>5588.3209999999999</v>
      </c>
      <c r="C789" s="9" cm="1">
        <f t="array" aca="1" ref="C789" ca="1">INDEX('Wkly eq indx data joined'!$A$1:$AJ$1150,MATCH('Wkly eq indx data aligned'!$A789,OFFSET(INDIRECT(ADDRESS(1,MATCH(C$1,'Wkly eq indx data joined'!$1:$1,0),1,1,$A$1)),,,1150,1),0),MATCH(C$1,'Wkly eq indx data joined'!$1:$1,0)+1)</f>
        <v>17674.39</v>
      </c>
      <c r="D789" s="18" cm="1">
        <f t="array" aca="1" ref="D789" ca="1">IFERROR(INDEX('Wkly eq indx data joined'!$A$1:$AJ$1150,MATCH('Wkly eq indx data aligned'!$A789,OFFSET(INDIRECT(ADDRESS(1,MATCH(D$1,'Wkly eq indx data joined'!$1:$1,0),1,1,$A$1)),,,1150,1),0),MATCH(D$1,'Wkly eq indx data joined'!$1:$1,0)+1),D788)</f>
        <v>3210.3629999999998</v>
      </c>
      <c r="E789" s="9" cm="1">
        <f t="array" aca="1" ref="E789" ca="1">INDEX('Wkly eq indx data joined'!$A$1:$AJ$1150,MATCH('Wkly eq indx data aligned'!$A789,OFFSET(INDIRECT(ADDRESS(1,MATCH(E$1,'Wkly eq indx data joined'!$1:$1,0),1,1,$A$1)),,,1150,1),0),MATCH(E$1,'Wkly eq indx data joined'!$1:$1,0)+1)</f>
        <v>14673.48</v>
      </c>
      <c r="F789" s="9" cm="1">
        <f t="array" aca="1" ref="F789" ca="1">INDEX('Wkly eq indx data joined'!$A$1:$AJ$1150,MATCH('Wkly eq indx data aligned'!$A789,OFFSET(INDIRECT(ADDRESS(1,MATCH(F$1,'Wkly eq indx data joined'!$1:$1,0),1,1,$A$1)),,,1150,1),0),MATCH(F$1,'Wkly eq indx data joined'!$1:$1,0)+1)</f>
        <v>8385.1299999999992</v>
      </c>
      <c r="G789" s="9" cm="1">
        <f t="array" aca="1" ref="G789" ca="1">INDEX('Wkly eq indx data joined'!$A$1:$AJ$1150,MATCH('Wkly eq indx data aligned'!$A789,OFFSET(INDIRECT(ADDRESS(1,MATCH(G$1,'Wkly eq indx data joined'!$1:$1,0),1,1,$A$1)),,,1150,1),0),MATCH(G$1,'Wkly eq indx data joined'!$1:$1,0)+1)</f>
        <v>1994.99</v>
      </c>
      <c r="H789" s="9" cm="1">
        <f t="array" aca="1" ref="H789" ca="1">INDEX('Wkly eq indx data joined'!$A$1:$AJ$1150,MATCH('Wkly eq indx data aligned'!$A789,OFFSET(INDIRECT(ADDRESS(1,MATCH(H$1,'Wkly eq indx data joined'!$1:$1,0),1,1,$A$1)),,,1150,1),0),MATCH(H$1,'Wkly eq indx data joined'!$1:$1,0)+1)</f>
        <v>6749.4</v>
      </c>
      <c r="I789" s="9" cm="1">
        <f t="array" aca="1" ref="I789" ca="1">INDEX('Wkly eq indx data joined'!$A$1:$AJ$1150,MATCH('Wkly eq indx data aligned'!$A789,OFFSET(INDIRECT(ADDRESS(1,MATCH(I$1,'Wkly eq indx data joined'!$1:$1,0),1,1,$A$1)),,,1150,1),0),MATCH(I$1,'Wkly eq indx data joined'!$1:$1,0)+1)</f>
        <v>24507.05</v>
      </c>
      <c r="J789" s="9" cm="1">
        <f t="array" aca="1" ref="J789" ca="1">INDEX('Wkly eq indx data joined'!$A$1:$AJ$1150,MATCH('Wkly eq indx data aligned'!$A789,OFFSET(INDIRECT(ADDRESS(1,MATCH(J$1,'Wkly eq indx data joined'!$1:$1,0),1,1,$A$1)),,,1150,1),0),MATCH(J$1,'Wkly eq indx data joined'!$1:$1,0)+1)</f>
        <v>4604.25</v>
      </c>
      <c r="K789" s="9" cm="1">
        <f t="array" aca="1" ref="K789" ca="1">INDEX('Wkly eq indx data joined'!$A$1:$AJ$1150,MATCH('Wkly eq indx data aligned'!$A789,OFFSET(INDIRECT(ADDRESS(1,MATCH(K$1,'Wkly eq indx data joined'!$1:$1,0),1,1,$A$1)),,,1150,1),0),MATCH(K$1,'Wkly eq indx data joined'!$1:$1,0)+1)</f>
        <v>10694.32</v>
      </c>
      <c r="L789" s="12" cm="1">
        <f t="array" aca="1" ref="L789" ca="1">INDEX('Wkly eq indx data joined'!$A$1:$AJ$1150,MATCH('Wkly eq indx data aligned'!$A789+2,OFFSET(INDIRECT(ADDRESS(1,MATCH(L$1,'Wkly eq indx data joined'!$1:$1,0),1,1,$A$1)),,,1150,1),0),MATCH(L$1,'Wkly eq indx data joined'!$1:$1,0)+1)</f>
        <v>1949.26</v>
      </c>
      <c r="M789" s="9" cm="1">
        <f t="array" aca="1" ref="M789" ca="1">INDEX('Wkly eq indx data joined'!$A$1:$AJ$1150,MATCH('Wkly eq indx data aligned'!$A789,OFFSET(INDIRECT(ADDRESS(1,MATCH(M$1,'Wkly eq indx data joined'!$1:$1,0),1,1,$A$1)),,,1150,1),0),MATCH(M$1,'Wkly eq indx data joined'!$1:$1,0)+1)</f>
        <v>46907.7</v>
      </c>
      <c r="N789" s="9" cm="1">
        <f t="array" aca="1" ref="N789" ca="1">INDEX('Wkly eq indx data joined'!$A$1:$AJ$1150,MATCH('Wkly eq indx data aligned'!$A789,OFFSET(INDIRECT(ADDRESS(1,MATCH(N$1,'Wkly eq indx data joined'!$1:$1,0),1,1,$A$1)),,,1150,1),0),MATCH(N$1,'Wkly eq indx data joined'!$1:$1,0)+1)</f>
        <v>5471.52</v>
      </c>
      <c r="O789" s="13" cm="1">
        <f t="array" aca="1" ref="O789" ca="1">INDEX('Wkly eq indx data joined'!$A$1:$AJ$1150,MATCH('Wkly eq indx data aligned'!$A789+1,OFFSET(INDIRECT(ADDRESS(1,MATCH(O$1,'Wkly eq indx data joined'!$1:$1,0),1,1,$A$1)),,,1150,1),0),MATCH(O$1,'Wkly eq indx data joined'!$1:$1,0)+1)</f>
        <v>9361.91</v>
      </c>
      <c r="P789" s="12" cm="1">
        <f t="array" aca="1" ref="P789" ca="1">INDEX('Wkly eq indx data joined'!$A$1:$AJ$1150,MATCH('Wkly eq indx data aligned'!$A789+2,OFFSET(INDIRECT(ADDRESS(1,MATCH(P$1,'Wkly eq indx data joined'!$1:$1,0),1,1,$A$1)),,,1150,1),0),MATCH(P$1,'Wkly eq indx data joined'!$1:$1,0)+1)</f>
        <v>8808.9</v>
      </c>
      <c r="Q789" s="9" cm="1">
        <f t="array" aca="1" ref="Q789" ca="1">INDEX('Wkly eq indx data joined'!$A$1:$AJ$1150,MATCH('Wkly eq indx data aligned'!$A789,OFFSET(INDIRECT(ADDRESS(1,MATCH(Q$1,'Wkly eq indx data joined'!$1:$1,0),1,1,$A$1)),,,1150,1),0),MATCH(Q$1,'Wkly eq indx data joined'!$1:$1,0)+1)</f>
        <v>450.39</v>
      </c>
      <c r="R789" s="12" cm="1">
        <f t="array" aca="1" ref="R789" ca="1">INDEX('Wkly eq indx data joined'!$A$1:$AJ$1150,MATCH('Wkly eq indx data aligned'!$A789+2,OFFSET(INDIRECT(ADDRESS(1,MATCH(R$1,'Wkly eq indx data joined'!$1:$1,0),1,1,$A$1)),,,1150,1),0),MATCH(R$1,'Wkly eq indx data joined'!$1:$1,0)+1)</f>
        <v>1647.69</v>
      </c>
      <c r="S789" s="9" cm="1">
        <f t="array" aca="1" ref="S789" ca="1">INDEX('Wkly eq indx data joined'!$A$1:$AJ$1150,MATCH('Wkly eq indx data aligned'!$A789,OFFSET(INDIRECT(ADDRESS(1,MATCH(S$1,'Wkly eq indx data joined'!$1:$1,0),1,1,$A$1)),,,1150,1),0),MATCH(S$1,'Wkly eq indx data joined'!$1:$1,0)+1)</f>
        <v>45111.03</v>
      </c>
    </row>
    <row r="790" spans="1:19" x14ac:dyDescent="0.25">
      <c r="A790" s="4">
        <f t="shared" si="12"/>
        <v>42041</v>
      </c>
      <c r="B790" s="9" cm="1">
        <f t="array" aca="1" ref="B790" ca="1">INDEX('Wkly eq indx data joined'!$A$1:$AJ$1150,MATCH('Wkly eq indx data aligned'!$A790,OFFSET(INDIRECT(ADDRESS(1,MATCH(B$1,'Wkly eq indx data joined'!$1:$1,0),1,1,$A$1)),,,1150,1),0),MATCH(B$1,'Wkly eq indx data joined'!$1:$1,0)+1)</f>
        <v>5820.1710000000003</v>
      </c>
      <c r="C790" s="9" cm="1">
        <f t="array" aca="1" ref="C790" ca="1">INDEX('Wkly eq indx data joined'!$A$1:$AJ$1150,MATCH('Wkly eq indx data aligned'!$A790,OFFSET(INDIRECT(ADDRESS(1,MATCH(C$1,'Wkly eq indx data joined'!$1:$1,0),1,1,$A$1)),,,1150,1),0),MATCH(C$1,'Wkly eq indx data joined'!$1:$1,0)+1)</f>
        <v>17648.5</v>
      </c>
      <c r="D790" s="18" cm="1">
        <f t="array" aca="1" ref="D790" ca="1">IFERROR(INDEX('Wkly eq indx data joined'!$A$1:$AJ$1150,MATCH('Wkly eq indx data aligned'!$A790,OFFSET(INDIRECT(ADDRESS(1,MATCH(D$1,'Wkly eq indx data joined'!$1:$1,0),1,1,$A$1)),,,1150,1),0),MATCH(D$1,'Wkly eq indx data joined'!$1:$1,0)+1),D789)</f>
        <v>3075.9070000000002</v>
      </c>
      <c r="E790" s="9" cm="1">
        <f t="array" aca="1" ref="E790" ca="1">INDEX('Wkly eq indx data joined'!$A$1:$AJ$1150,MATCH('Wkly eq indx data aligned'!$A790,OFFSET(INDIRECT(ADDRESS(1,MATCH(E$1,'Wkly eq indx data joined'!$1:$1,0),1,1,$A$1)),,,1150,1),0),MATCH(E$1,'Wkly eq indx data joined'!$1:$1,0)+1)</f>
        <v>15083.92</v>
      </c>
      <c r="F790" s="9" cm="1">
        <f t="array" aca="1" ref="F790" ca="1">INDEX('Wkly eq indx data joined'!$A$1:$AJ$1150,MATCH('Wkly eq indx data aligned'!$A790,OFFSET(INDIRECT(ADDRESS(1,MATCH(F$1,'Wkly eq indx data joined'!$1:$1,0),1,1,$A$1)),,,1150,1),0),MATCH(F$1,'Wkly eq indx data joined'!$1:$1,0)+1)</f>
        <v>8587.99</v>
      </c>
      <c r="G790" s="9" cm="1">
        <f t="array" aca="1" ref="G790" ca="1">INDEX('Wkly eq indx data joined'!$A$1:$AJ$1150,MATCH('Wkly eq indx data aligned'!$A790,OFFSET(INDIRECT(ADDRESS(1,MATCH(G$1,'Wkly eq indx data joined'!$1:$1,0),1,1,$A$1)),,,1150,1),0),MATCH(G$1,'Wkly eq indx data joined'!$1:$1,0)+1)</f>
        <v>2055.4699999999998</v>
      </c>
      <c r="H790" s="9" cm="1">
        <f t="array" aca="1" ref="H790" ca="1">INDEX('Wkly eq indx data joined'!$A$1:$AJ$1150,MATCH('Wkly eq indx data aligned'!$A790,OFFSET(INDIRECT(ADDRESS(1,MATCH(H$1,'Wkly eq indx data joined'!$1:$1,0),1,1,$A$1)),,,1150,1),0),MATCH(H$1,'Wkly eq indx data joined'!$1:$1,0)+1)</f>
        <v>6853.44</v>
      </c>
      <c r="I790" s="9" cm="1">
        <f t="array" aca="1" ref="I790" ca="1">INDEX('Wkly eq indx data joined'!$A$1:$AJ$1150,MATCH('Wkly eq indx data aligned'!$A790,OFFSET(INDIRECT(ADDRESS(1,MATCH(I$1,'Wkly eq indx data joined'!$1:$1,0),1,1,$A$1)),,,1150,1),0),MATCH(I$1,'Wkly eq indx data joined'!$1:$1,0)+1)</f>
        <v>24679.39</v>
      </c>
      <c r="J790" s="9" cm="1">
        <f t="array" aca="1" ref="J790" ca="1">INDEX('Wkly eq indx data joined'!$A$1:$AJ$1150,MATCH('Wkly eq indx data aligned'!$A790,OFFSET(INDIRECT(ADDRESS(1,MATCH(J$1,'Wkly eq indx data joined'!$1:$1,0),1,1,$A$1)),,,1150,1),0),MATCH(J$1,'Wkly eq indx data joined'!$1:$1,0)+1)</f>
        <v>4691.03</v>
      </c>
      <c r="K790" s="9" cm="1">
        <f t="array" aca="1" ref="K790" ca="1">INDEX('Wkly eq indx data joined'!$A$1:$AJ$1150,MATCH('Wkly eq indx data aligned'!$A790,OFFSET(INDIRECT(ADDRESS(1,MATCH(K$1,'Wkly eq indx data joined'!$1:$1,0),1,1,$A$1)),,,1150,1),0),MATCH(K$1,'Wkly eq indx data joined'!$1:$1,0)+1)</f>
        <v>10846.39</v>
      </c>
      <c r="L790" s="12" cm="1">
        <f t="array" aca="1" ref="L790" ca="1">INDEX('Wkly eq indx data joined'!$A$1:$AJ$1150,MATCH('Wkly eq indx data aligned'!$A790+2,OFFSET(INDIRECT(ADDRESS(1,MATCH(L$1,'Wkly eq indx data joined'!$1:$1,0),1,1,$A$1)),,,1150,1),0),MATCH(L$1,'Wkly eq indx data joined'!$1:$1,0)+1)</f>
        <v>1955.52</v>
      </c>
      <c r="M790" s="9" cm="1">
        <f t="array" aca="1" ref="M790" ca="1">INDEX('Wkly eq indx data joined'!$A$1:$AJ$1150,MATCH('Wkly eq indx data aligned'!$A790,OFFSET(INDIRECT(ADDRESS(1,MATCH(M$1,'Wkly eq indx data joined'!$1:$1,0),1,1,$A$1)),,,1150,1),0),MATCH(M$1,'Wkly eq indx data joined'!$1:$1,0)+1)</f>
        <v>48792.3</v>
      </c>
      <c r="N790" s="9" cm="1">
        <f t="array" aca="1" ref="N790" ca="1">INDEX('Wkly eq indx data joined'!$A$1:$AJ$1150,MATCH('Wkly eq indx data aligned'!$A790,OFFSET(INDIRECT(ADDRESS(1,MATCH(N$1,'Wkly eq indx data joined'!$1:$1,0),1,1,$A$1)),,,1150,1),0),MATCH(N$1,'Wkly eq indx data joined'!$1:$1,0)+1)</f>
        <v>5613.38</v>
      </c>
      <c r="O790" s="13" cm="1">
        <f t="array" aca="1" ref="O790" ca="1">INDEX('Wkly eq indx data joined'!$A$1:$AJ$1150,MATCH('Wkly eq indx data aligned'!$A790+1,OFFSET(INDIRECT(ADDRESS(1,MATCH(O$1,'Wkly eq indx data joined'!$1:$1,0),1,1,$A$1)),,,1150,1),0),MATCH(O$1,'Wkly eq indx data joined'!$1:$1,0)+1)</f>
        <v>9456.18</v>
      </c>
      <c r="P790" s="12" cm="1">
        <f t="array" aca="1" ref="P790" ca="1">INDEX('Wkly eq indx data joined'!$A$1:$AJ$1150,MATCH('Wkly eq indx data aligned'!$A790+2,OFFSET(INDIRECT(ADDRESS(1,MATCH(P$1,'Wkly eq indx data joined'!$1:$1,0),1,1,$A$1)),,,1150,1),0),MATCH(P$1,'Wkly eq indx data joined'!$1:$1,0)+1)</f>
        <v>8661.0499999999993</v>
      </c>
      <c r="Q790" s="9" cm="1">
        <f t="array" aca="1" ref="Q790" ca="1">INDEX('Wkly eq indx data joined'!$A$1:$AJ$1150,MATCH('Wkly eq indx data aligned'!$A790,OFFSET(INDIRECT(ADDRESS(1,MATCH(Q$1,'Wkly eq indx data joined'!$1:$1,0),1,1,$A$1)),,,1150,1),0),MATCH(Q$1,'Wkly eq indx data joined'!$1:$1,0)+1)</f>
        <v>454.69</v>
      </c>
      <c r="R790" s="12" cm="1">
        <f t="array" aca="1" ref="R790" ca="1">INDEX('Wkly eq indx data joined'!$A$1:$AJ$1150,MATCH('Wkly eq indx data aligned'!$A790+2,OFFSET(INDIRECT(ADDRESS(1,MATCH(R$1,'Wkly eq indx data joined'!$1:$1,0),1,1,$A$1)),,,1150,1),0),MATCH(R$1,'Wkly eq indx data joined'!$1:$1,0)+1)</f>
        <v>1755.45</v>
      </c>
      <c r="S790" s="9" cm="1">
        <f t="array" aca="1" ref="S790" ca="1">INDEX('Wkly eq indx data joined'!$A$1:$AJ$1150,MATCH('Wkly eq indx data aligned'!$A790,OFFSET(INDIRECT(ADDRESS(1,MATCH(S$1,'Wkly eq indx data joined'!$1:$1,0),1,1,$A$1)),,,1150,1),0),MATCH(S$1,'Wkly eq indx data joined'!$1:$1,0)+1)</f>
        <v>45744.27</v>
      </c>
    </row>
    <row r="791" spans="1:19" x14ac:dyDescent="0.25">
      <c r="A791" s="4">
        <f t="shared" si="12"/>
        <v>42048</v>
      </c>
      <c r="B791" s="9" cm="1">
        <f t="array" aca="1" ref="B791" ca="1">INDEX('Wkly eq indx data joined'!$A$1:$AJ$1150,MATCH('Wkly eq indx data aligned'!$A791,OFFSET(INDIRECT(ADDRESS(1,MATCH(B$1,'Wkly eq indx data joined'!$1:$1,0),1,1,$A$1)),,,1150,1),0),MATCH(B$1,'Wkly eq indx data joined'!$1:$1,0)+1)</f>
        <v>5877.4669999999996</v>
      </c>
      <c r="C791" s="9" cm="1">
        <f t="array" aca="1" ref="C791" ca="1">INDEX('Wkly eq indx data joined'!$A$1:$AJ$1150,MATCH('Wkly eq indx data aligned'!$A791,OFFSET(INDIRECT(ADDRESS(1,MATCH(C$1,'Wkly eq indx data joined'!$1:$1,0),1,1,$A$1)),,,1150,1),0),MATCH(C$1,'Wkly eq indx data joined'!$1:$1,0)+1)</f>
        <v>17913.36</v>
      </c>
      <c r="D791" s="18" cm="1">
        <f t="array" aca="1" ref="D791" ca="1">IFERROR(INDEX('Wkly eq indx data joined'!$A$1:$AJ$1150,MATCH('Wkly eq indx data aligned'!$A791,OFFSET(INDIRECT(ADDRESS(1,MATCH(D$1,'Wkly eq indx data joined'!$1:$1,0),1,1,$A$1)),,,1150,1),0),MATCH(D$1,'Wkly eq indx data joined'!$1:$1,0)+1),D790)</f>
        <v>3203.8270000000002</v>
      </c>
      <c r="E791" s="9" cm="1">
        <f t="array" aca="1" ref="E791" ca="1">INDEX('Wkly eq indx data joined'!$A$1:$AJ$1150,MATCH('Wkly eq indx data aligned'!$A791,OFFSET(INDIRECT(ADDRESS(1,MATCH(E$1,'Wkly eq indx data joined'!$1:$1,0),1,1,$A$1)),,,1150,1),0),MATCH(E$1,'Wkly eq indx data joined'!$1:$1,0)+1)</f>
        <v>15264.81</v>
      </c>
      <c r="F791" s="9" cm="1">
        <f t="array" aca="1" ref="F791" ca="1">INDEX('Wkly eq indx data joined'!$A$1:$AJ$1150,MATCH('Wkly eq indx data aligned'!$A791,OFFSET(INDIRECT(ADDRESS(1,MATCH(F$1,'Wkly eq indx data joined'!$1:$1,0),1,1,$A$1)),,,1150,1),0),MATCH(F$1,'Wkly eq indx data joined'!$1:$1,0)+1)</f>
        <v>8651.98</v>
      </c>
      <c r="G791" s="9" cm="1">
        <f t="array" aca="1" ref="G791" ca="1">INDEX('Wkly eq indx data joined'!$A$1:$AJ$1150,MATCH('Wkly eq indx data aligned'!$A791,OFFSET(INDIRECT(ADDRESS(1,MATCH(G$1,'Wkly eq indx data joined'!$1:$1,0),1,1,$A$1)),,,1150,1),0),MATCH(G$1,'Wkly eq indx data joined'!$1:$1,0)+1)</f>
        <v>2096.9899999999998</v>
      </c>
      <c r="H791" s="9" cm="1">
        <f t="array" aca="1" ref="H791" ca="1">INDEX('Wkly eq indx data joined'!$A$1:$AJ$1150,MATCH('Wkly eq indx data aligned'!$A791,OFFSET(INDIRECT(ADDRESS(1,MATCH(H$1,'Wkly eq indx data joined'!$1:$1,0),1,1,$A$1)),,,1150,1),0),MATCH(H$1,'Wkly eq indx data joined'!$1:$1,0)+1)</f>
        <v>6873.52</v>
      </c>
      <c r="I791" s="9" cm="1">
        <f t="array" aca="1" ref="I791" ca="1">INDEX('Wkly eq indx data joined'!$A$1:$AJ$1150,MATCH('Wkly eq indx data aligned'!$A791,OFFSET(INDIRECT(ADDRESS(1,MATCH(I$1,'Wkly eq indx data joined'!$1:$1,0),1,1,$A$1)),,,1150,1),0),MATCH(I$1,'Wkly eq indx data joined'!$1:$1,0)+1)</f>
        <v>24682.54</v>
      </c>
      <c r="J791" s="9" cm="1">
        <f t="array" aca="1" ref="J791" ca="1">INDEX('Wkly eq indx data joined'!$A$1:$AJ$1150,MATCH('Wkly eq indx data aligned'!$A791,OFFSET(INDIRECT(ADDRESS(1,MATCH(J$1,'Wkly eq indx data joined'!$1:$1,0),1,1,$A$1)),,,1150,1),0),MATCH(J$1,'Wkly eq indx data joined'!$1:$1,0)+1)</f>
        <v>4759.3599999999997</v>
      </c>
      <c r="K791" s="9" cm="1">
        <f t="array" aca="1" ref="K791" ca="1">INDEX('Wkly eq indx data joined'!$A$1:$AJ$1150,MATCH('Wkly eq indx data aligned'!$A791,OFFSET(INDIRECT(ADDRESS(1,MATCH(K$1,'Wkly eq indx data joined'!$1:$1,0),1,1,$A$1)),,,1150,1),0),MATCH(K$1,'Wkly eq indx data joined'!$1:$1,0)+1)</f>
        <v>10963.4</v>
      </c>
      <c r="L791" s="12" cm="1">
        <f t="array" aca="1" ref="L791" ca="1">INDEX('Wkly eq indx data joined'!$A$1:$AJ$1150,MATCH('Wkly eq indx data aligned'!$A791+2,OFFSET(INDIRECT(ADDRESS(1,MATCH(L$1,'Wkly eq indx data joined'!$1:$1,0),1,1,$A$1)),,,1150,1),0),MATCH(L$1,'Wkly eq indx data joined'!$1:$1,0)+1)</f>
        <v>1957.5</v>
      </c>
      <c r="M791" s="9" cm="1">
        <f t="array" aca="1" ref="M791" ca="1">INDEX('Wkly eq indx data joined'!$A$1:$AJ$1150,MATCH('Wkly eq indx data aligned'!$A791,OFFSET(INDIRECT(ADDRESS(1,MATCH(M$1,'Wkly eq indx data joined'!$1:$1,0),1,1,$A$1)),,,1150,1),0),MATCH(M$1,'Wkly eq indx data joined'!$1:$1,0)+1)</f>
        <v>50635.9</v>
      </c>
      <c r="N791" s="9" cm="1">
        <f t="array" aca="1" ref="N791" ca="1">INDEX('Wkly eq indx data joined'!$A$1:$AJ$1150,MATCH('Wkly eq indx data aligned'!$A791,OFFSET(INDIRECT(ADDRESS(1,MATCH(N$1,'Wkly eq indx data joined'!$1:$1,0),1,1,$A$1)),,,1150,1),0),MATCH(N$1,'Wkly eq indx data joined'!$1:$1,0)+1)</f>
        <v>5710.76</v>
      </c>
      <c r="O791" s="13" cm="1">
        <f t="array" aca="1" ref="O791" ca="1">INDEX('Wkly eq indx data joined'!$A$1:$AJ$1150,MATCH('Wkly eq indx data aligned'!$A791+1,OFFSET(INDIRECT(ADDRESS(1,MATCH(O$1,'Wkly eq indx data joined'!$1:$1,0),1,1,$A$1)),,,1150,1),0),MATCH(O$1,'Wkly eq indx data joined'!$1:$1,0)+1)</f>
        <v>9529.51</v>
      </c>
      <c r="P791" s="12" cm="1">
        <f t="array" aca="1" ref="P791" ca="1">INDEX('Wkly eq indx data joined'!$A$1:$AJ$1150,MATCH('Wkly eq indx data aligned'!$A791+2,OFFSET(INDIRECT(ADDRESS(1,MATCH(P$1,'Wkly eq indx data joined'!$1:$1,0),1,1,$A$1)),,,1150,1),0),MATCH(P$1,'Wkly eq indx data joined'!$1:$1,0)+1)</f>
        <v>8805.5</v>
      </c>
      <c r="Q791" s="9" cm="1">
        <f t="array" aca="1" ref="Q791" ca="1">INDEX('Wkly eq indx data joined'!$A$1:$AJ$1150,MATCH('Wkly eq indx data aligned'!$A791,OFFSET(INDIRECT(ADDRESS(1,MATCH(Q$1,'Wkly eq indx data joined'!$1:$1,0),1,1,$A$1)),,,1150,1),0),MATCH(Q$1,'Wkly eq indx data joined'!$1:$1,0)+1)</f>
        <v>464.9</v>
      </c>
      <c r="R791" s="12" cm="1">
        <f t="array" aca="1" ref="R791" ca="1">INDEX('Wkly eq indx data joined'!$A$1:$AJ$1150,MATCH('Wkly eq indx data aligned'!$A791+2,OFFSET(INDIRECT(ADDRESS(1,MATCH(R$1,'Wkly eq indx data joined'!$1:$1,0),1,1,$A$1)),,,1150,1),0),MATCH(R$1,'Wkly eq indx data joined'!$1:$1,0)+1)</f>
        <v>1838.18</v>
      </c>
      <c r="S791" s="9" cm="1">
        <f t="array" aca="1" ref="S791" ca="1">INDEX('Wkly eq indx data joined'!$A$1:$AJ$1150,MATCH('Wkly eq indx data aligned'!$A791,OFFSET(INDIRECT(ADDRESS(1,MATCH(S$1,'Wkly eq indx data joined'!$1:$1,0),1,1,$A$1)),,,1150,1),0),MATCH(S$1,'Wkly eq indx data joined'!$1:$1,0)+1)</f>
        <v>46739.97</v>
      </c>
    </row>
    <row r="792" spans="1:19" x14ac:dyDescent="0.25">
      <c r="A792" s="4">
        <f t="shared" si="12"/>
        <v>42055</v>
      </c>
      <c r="B792" s="9" cm="1">
        <f t="array" aca="1" ref="B792" ca="1">INDEX('Wkly eq indx data joined'!$A$1:$AJ$1150,MATCH('Wkly eq indx data aligned'!$A792,OFFSET(INDIRECT(ADDRESS(1,MATCH(B$1,'Wkly eq indx data joined'!$1:$1,0),1,1,$A$1)),,,1150,1),0),MATCH(B$1,'Wkly eq indx data joined'!$1:$1,0)+1)</f>
        <v>5881.5370000000003</v>
      </c>
      <c r="C792" s="9" cm="1">
        <f t="array" aca="1" ref="C792" ca="1">INDEX('Wkly eq indx data joined'!$A$1:$AJ$1150,MATCH('Wkly eq indx data aligned'!$A792,OFFSET(INDIRECT(ADDRESS(1,MATCH(C$1,'Wkly eq indx data joined'!$1:$1,0),1,1,$A$1)),,,1150,1),0),MATCH(C$1,'Wkly eq indx data joined'!$1:$1,0)+1)</f>
        <v>18332.3</v>
      </c>
      <c r="D792" s="18" cm="1">
        <f t="array" aca="1" ref="D792" ca="1">IFERROR(INDEX('Wkly eq indx data joined'!$A$1:$AJ$1150,MATCH('Wkly eq indx data aligned'!$A792,OFFSET(INDIRECT(ADDRESS(1,MATCH(D$1,'Wkly eq indx data joined'!$1:$1,0),1,1,$A$1)),,,1150,1),0),MATCH(D$1,'Wkly eq indx data joined'!$1:$1,0)+1),D791)</f>
        <v>3246.9059999999999</v>
      </c>
      <c r="E792" s="9" cm="1">
        <f t="array" aca="1" ref="E792" ca="1">INDEX('Wkly eq indx data joined'!$A$1:$AJ$1150,MATCH('Wkly eq indx data aligned'!$A792,OFFSET(INDIRECT(ADDRESS(1,MATCH(E$1,'Wkly eq indx data joined'!$1:$1,0),1,1,$A$1)),,,1150,1),0),MATCH(E$1,'Wkly eq indx data joined'!$1:$1,0)+1)</f>
        <v>15172.24</v>
      </c>
      <c r="F792" s="9" cm="1">
        <f t="array" aca="1" ref="F792" ca="1">INDEX('Wkly eq indx data joined'!$A$1:$AJ$1150,MATCH('Wkly eq indx data aligned'!$A792,OFFSET(INDIRECT(ADDRESS(1,MATCH(F$1,'Wkly eq indx data joined'!$1:$1,0),1,1,$A$1)),,,1150,1),0),MATCH(F$1,'Wkly eq indx data joined'!$1:$1,0)+1)</f>
        <v>8892.17</v>
      </c>
      <c r="G792" s="9" cm="1">
        <f t="array" aca="1" ref="G792" ca="1">INDEX('Wkly eq indx data joined'!$A$1:$AJ$1150,MATCH('Wkly eq indx data aligned'!$A792,OFFSET(INDIRECT(ADDRESS(1,MATCH(G$1,'Wkly eq indx data joined'!$1:$1,0),1,1,$A$1)),,,1150,1),0),MATCH(G$1,'Wkly eq indx data joined'!$1:$1,0)+1)</f>
        <v>2110.3000000000002</v>
      </c>
      <c r="H792" s="9" cm="1">
        <f t="array" aca="1" ref="H792" ca="1">INDEX('Wkly eq indx data joined'!$A$1:$AJ$1150,MATCH('Wkly eq indx data aligned'!$A792,OFFSET(INDIRECT(ADDRESS(1,MATCH(H$1,'Wkly eq indx data joined'!$1:$1,0),1,1,$A$1)),,,1150,1),0),MATCH(H$1,'Wkly eq indx data joined'!$1:$1,0)+1)</f>
        <v>6915.2</v>
      </c>
      <c r="I792" s="9" cm="1">
        <f t="array" aca="1" ref="I792" ca="1">INDEX('Wkly eq indx data joined'!$A$1:$AJ$1150,MATCH('Wkly eq indx data aligned'!$A792,OFFSET(INDIRECT(ADDRESS(1,MATCH(I$1,'Wkly eq indx data joined'!$1:$1,0),1,1,$A$1)),,,1150,1),0),MATCH(I$1,'Wkly eq indx data joined'!$1:$1,0)+1)</f>
        <v>24832.080000000002</v>
      </c>
      <c r="J792" s="9" cm="1">
        <f t="array" aca="1" ref="J792" ca="1">INDEX('Wkly eq indx data joined'!$A$1:$AJ$1150,MATCH('Wkly eq indx data aligned'!$A792,OFFSET(INDIRECT(ADDRESS(1,MATCH(J$1,'Wkly eq indx data joined'!$1:$1,0),1,1,$A$1)),,,1150,1),0),MATCH(J$1,'Wkly eq indx data joined'!$1:$1,0)+1)</f>
        <v>4830.8999999999996</v>
      </c>
      <c r="K792" s="9" cm="1">
        <f t="array" aca="1" ref="K792" ca="1">INDEX('Wkly eq indx data joined'!$A$1:$AJ$1150,MATCH('Wkly eq indx data aligned'!$A792,OFFSET(INDIRECT(ADDRESS(1,MATCH(K$1,'Wkly eq indx data joined'!$1:$1,0),1,1,$A$1)),,,1150,1),0),MATCH(K$1,'Wkly eq indx data joined'!$1:$1,0)+1)</f>
        <v>11050.64</v>
      </c>
      <c r="L792" s="12" cm="1">
        <f t="array" aca="1" ref="L792" ca="1">INDEX('Wkly eq indx data joined'!$A$1:$AJ$1150,MATCH('Wkly eq indx data aligned'!$A792+2,OFFSET(INDIRECT(ADDRESS(1,MATCH(L$1,'Wkly eq indx data joined'!$1:$1,0),1,1,$A$1)),,,1150,1),0),MATCH(L$1,'Wkly eq indx data joined'!$1:$1,0)+1)</f>
        <v>1961.45</v>
      </c>
      <c r="M792" s="9" cm="1">
        <f t="array" aca="1" ref="M792" ca="1">INDEX('Wkly eq indx data joined'!$A$1:$AJ$1150,MATCH('Wkly eq indx data aligned'!$A792,OFFSET(INDIRECT(ADDRESS(1,MATCH(M$1,'Wkly eq indx data joined'!$1:$1,0),1,1,$A$1)),,,1150,1),0),MATCH(M$1,'Wkly eq indx data joined'!$1:$1,0)+1)</f>
        <v>51237.7</v>
      </c>
      <c r="N792" s="9" cm="1">
        <f t="array" aca="1" ref="N792" ca="1">INDEX('Wkly eq indx data joined'!$A$1:$AJ$1150,MATCH('Wkly eq indx data aligned'!$A792,OFFSET(INDIRECT(ADDRESS(1,MATCH(N$1,'Wkly eq indx data joined'!$1:$1,0),1,1,$A$1)),,,1150,1),0),MATCH(N$1,'Wkly eq indx data joined'!$1:$1,0)+1)</f>
        <v>5768.4</v>
      </c>
      <c r="O792" s="19">
        <f ca="1">O791</f>
        <v>9529.51</v>
      </c>
      <c r="P792" s="12" cm="1">
        <f t="array" aca="1" ref="P792" ca="1">INDEX('Wkly eq indx data joined'!$A$1:$AJ$1150,MATCH('Wkly eq indx data aligned'!$A792+2,OFFSET(INDIRECT(ADDRESS(1,MATCH(P$1,'Wkly eq indx data joined'!$1:$1,0),1,1,$A$1)),,,1150,1),0),MATCH(P$1,'Wkly eq indx data joined'!$1:$1,0)+1)</f>
        <v>8833.6</v>
      </c>
      <c r="Q792" s="9" cm="1">
        <f t="array" aca="1" ref="Q792" ca="1">INDEX('Wkly eq indx data joined'!$A$1:$AJ$1150,MATCH('Wkly eq indx data aligned'!$A792,OFFSET(INDIRECT(ADDRESS(1,MATCH(Q$1,'Wkly eq indx data joined'!$1:$1,0),1,1,$A$1)),,,1150,1),0),MATCH(Q$1,'Wkly eq indx data joined'!$1:$1,0)+1)</f>
        <v>469.85</v>
      </c>
      <c r="R792" s="12" cm="1">
        <f t="array" aca="1" ref="R792" ca="1">INDEX('Wkly eq indx data joined'!$A$1:$AJ$1150,MATCH('Wkly eq indx data aligned'!$A792+2,OFFSET(INDIRECT(ADDRESS(1,MATCH(R$1,'Wkly eq indx data joined'!$1:$1,0),1,1,$A$1)),,,1150,1),0),MATCH(R$1,'Wkly eq indx data joined'!$1:$1,0)+1)</f>
        <v>1792.7</v>
      </c>
      <c r="S792" s="9" cm="1">
        <f t="array" aca="1" ref="S792" ca="1">INDEX('Wkly eq indx data joined'!$A$1:$AJ$1150,MATCH('Wkly eq indx data aligned'!$A792,OFFSET(INDIRECT(ADDRESS(1,MATCH(S$1,'Wkly eq indx data joined'!$1:$1,0),1,1,$A$1)),,,1150,1),0),MATCH(S$1,'Wkly eq indx data joined'!$1:$1,0)+1)</f>
        <v>46880.639999999999</v>
      </c>
    </row>
    <row r="793" spans="1:19" x14ac:dyDescent="0.25">
      <c r="A793" s="4">
        <f t="shared" si="12"/>
        <v>42062</v>
      </c>
      <c r="B793" s="9" cm="1">
        <f t="array" aca="1" ref="B793" ca="1">INDEX('Wkly eq indx data joined'!$A$1:$AJ$1150,MATCH('Wkly eq indx data aligned'!$A793,OFFSET(INDIRECT(ADDRESS(1,MATCH(B$1,'Wkly eq indx data joined'!$1:$1,0),1,1,$A$1)),,,1150,1),0),MATCH(B$1,'Wkly eq indx data joined'!$1:$1,0)+1)</f>
        <v>5928.7669999999998</v>
      </c>
      <c r="C793" s="9" cm="1">
        <f t="array" aca="1" ref="C793" ca="1">INDEX('Wkly eq indx data joined'!$A$1:$AJ$1150,MATCH('Wkly eq indx data aligned'!$A793,OFFSET(INDIRECT(ADDRESS(1,MATCH(C$1,'Wkly eq indx data joined'!$1:$1,0),1,1,$A$1)),,,1150,1),0),MATCH(C$1,'Wkly eq indx data joined'!$1:$1,0)+1)</f>
        <v>18797.939999999999</v>
      </c>
      <c r="D793" s="18" cm="1">
        <f t="array" aca="1" ref="D793" ca="1">IFERROR(INDEX('Wkly eq indx data joined'!$A$1:$AJ$1150,MATCH('Wkly eq indx data aligned'!$A793,OFFSET(INDIRECT(ADDRESS(1,MATCH(D$1,'Wkly eq indx data joined'!$1:$1,0),1,1,$A$1)),,,1150,1),0),MATCH(D$1,'Wkly eq indx data joined'!$1:$1,0)+1),D792)</f>
        <v>3310.3029999999999</v>
      </c>
      <c r="E793" s="9" cm="1">
        <f t="array" aca="1" ref="E793" ca="1">INDEX('Wkly eq indx data joined'!$A$1:$AJ$1150,MATCH('Wkly eq indx data aligned'!$A793,OFFSET(INDIRECT(ADDRESS(1,MATCH(E$1,'Wkly eq indx data joined'!$1:$1,0),1,1,$A$1)),,,1150,1),0),MATCH(E$1,'Wkly eq indx data joined'!$1:$1,0)+1)</f>
        <v>15234.34</v>
      </c>
      <c r="F793" s="9" cm="1">
        <f t="array" aca="1" ref="F793" ca="1">INDEX('Wkly eq indx data joined'!$A$1:$AJ$1150,MATCH('Wkly eq indx data aligned'!$A793,OFFSET(INDIRECT(ADDRESS(1,MATCH(F$1,'Wkly eq indx data joined'!$1:$1,0),1,1,$A$1)),,,1150,1),0),MATCH(F$1,'Wkly eq indx data joined'!$1:$1,0)+1)</f>
        <v>9014.5300000000007</v>
      </c>
      <c r="G793" s="9" cm="1">
        <f t="array" aca="1" ref="G793" ca="1">INDEX('Wkly eq indx data joined'!$A$1:$AJ$1150,MATCH('Wkly eq indx data aligned'!$A793,OFFSET(INDIRECT(ADDRESS(1,MATCH(G$1,'Wkly eq indx data joined'!$1:$1,0),1,1,$A$1)),,,1150,1),0),MATCH(G$1,'Wkly eq indx data joined'!$1:$1,0)+1)</f>
        <v>2104.5</v>
      </c>
      <c r="H793" s="9" cm="1">
        <f t="array" aca="1" ref="H793" ca="1">INDEX('Wkly eq indx data joined'!$A$1:$AJ$1150,MATCH('Wkly eq indx data aligned'!$A793,OFFSET(INDIRECT(ADDRESS(1,MATCH(H$1,'Wkly eq indx data joined'!$1:$1,0),1,1,$A$1)),,,1150,1),0),MATCH(H$1,'Wkly eq indx data joined'!$1:$1,0)+1)</f>
        <v>6946.66</v>
      </c>
      <c r="I793" s="9" cm="1">
        <f t="array" aca="1" ref="I793" ca="1">INDEX('Wkly eq indx data joined'!$A$1:$AJ$1150,MATCH('Wkly eq indx data aligned'!$A793,OFFSET(INDIRECT(ADDRESS(1,MATCH(I$1,'Wkly eq indx data joined'!$1:$1,0),1,1,$A$1)),,,1150,1),0),MATCH(I$1,'Wkly eq indx data joined'!$1:$1,0)+1)</f>
        <v>24823.29</v>
      </c>
      <c r="J793" s="9" cm="1">
        <f t="array" aca="1" ref="J793" ca="1">INDEX('Wkly eq indx data joined'!$A$1:$AJ$1150,MATCH('Wkly eq indx data aligned'!$A793,OFFSET(INDIRECT(ADDRESS(1,MATCH(J$1,'Wkly eq indx data joined'!$1:$1,0),1,1,$A$1)),,,1150,1),0),MATCH(J$1,'Wkly eq indx data joined'!$1:$1,0)+1)</f>
        <v>4951.4799999999996</v>
      </c>
      <c r="K793" s="9" cm="1">
        <f t="array" aca="1" ref="K793" ca="1">INDEX('Wkly eq indx data joined'!$A$1:$AJ$1150,MATCH('Wkly eq indx data aligned'!$A793,OFFSET(INDIRECT(ADDRESS(1,MATCH(K$1,'Wkly eq indx data joined'!$1:$1,0),1,1,$A$1)),,,1150,1),0),MATCH(K$1,'Wkly eq indx data joined'!$1:$1,0)+1)</f>
        <v>11401.66</v>
      </c>
      <c r="L793" s="12" cm="1">
        <f t="array" aca="1" ref="L793" ca="1">INDEX('Wkly eq indx data joined'!$A$1:$AJ$1150,MATCH('Wkly eq indx data aligned'!$A793+2,OFFSET(INDIRECT(ADDRESS(1,MATCH(L$1,'Wkly eq indx data joined'!$1:$1,0),1,1,$A$1)),,,1150,1),0),MATCH(L$1,'Wkly eq indx data joined'!$1:$1,0)+1)</f>
        <v>1985.8</v>
      </c>
      <c r="M793" s="9" cm="1">
        <f t="array" aca="1" ref="M793" ca="1">INDEX('Wkly eq indx data joined'!$A$1:$AJ$1150,MATCH('Wkly eq indx data aligned'!$A793,OFFSET(INDIRECT(ADDRESS(1,MATCH(M$1,'Wkly eq indx data joined'!$1:$1,0),1,1,$A$1)),,,1150,1),0),MATCH(M$1,'Wkly eq indx data joined'!$1:$1,0)+1)</f>
        <v>51583.1</v>
      </c>
      <c r="N793" s="9" cm="1">
        <f t="array" aca="1" ref="N793" ca="1">INDEX('Wkly eq indx data joined'!$A$1:$AJ$1150,MATCH('Wkly eq indx data aligned'!$A793,OFFSET(INDIRECT(ADDRESS(1,MATCH(N$1,'Wkly eq indx data joined'!$1:$1,0),1,1,$A$1)),,,1150,1),0),MATCH(N$1,'Wkly eq indx data joined'!$1:$1,0)+1)</f>
        <v>5977.03</v>
      </c>
      <c r="O793" s="13" cm="1">
        <f t="array" aca="1" ref="O793" ca="1">INDEX('Wkly eq indx data joined'!$A$1:$AJ$1150,MATCH('Wkly eq indx data aligned'!$A793+1,OFFSET(INDIRECT(ADDRESS(1,MATCH(O$1,'Wkly eq indx data joined'!$1:$1,0),1,1,$A$1)),,,1150,1),0),MATCH(O$1,'Wkly eq indx data joined'!$1:$1,0)+1)</f>
        <v>9622.1</v>
      </c>
      <c r="P793" s="12" cm="1">
        <f t="array" aca="1" ref="P793" ca="1">INDEX('Wkly eq indx data joined'!$A$1:$AJ$1150,MATCH('Wkly eq indx data aligned'!$A793+2,OFFSET(INDIRECT(ADDRESS(1,MATCH(P$1,'Wkly eq indx data joined'!$1:$1,0),1,1,$A$1)),,,1150,1),0),MATCH(P$1,'Wkly eq indx data joined'!$1:$1,0)+1)</f>
        <v>8901.85</v>
      </c>
      <c r="Q793" s="9" cm="1">
        <f t="array" aca="1" ref="Q793" ca="1">INDEX('Wkly eq indx data joined'!$A$1:$AJ$1150,MATCH('Wkly eq indx data aligned'!$A793,OFFSET(INDIRECT(ADDRESS(1,MATCH(Q$1,'Wkly eq indx data joined'!$1:$1,0),1,1,$A$1)),,,1150,1),0),MATCH(Q$1,'Wkly eq indx data joined'!$1:$1,0)+1)</f>
        <v>483.93</v>
      </c>
      <c r="R793" s="12" cm="1">
        <f t="array" aca="1" ref="R793" ca="1">INDEX('Wkly eq indx data joined'!$A$1:$AJ$1150,MATCH('Wkly eq indx data aligned'!$A793+2,OFFSET(INDIRECT(ADDRESS(1,MATCH(R$1,'Wkly eq indx data joined'!$1:$1,0),1,1,$A$1)),,,1150,1),0),MATCH(R$1,'Wkly eq indx data joined'!$1:$1,0)+1)</f>
        <v>1758.97</v>
      </c>
      <c r="S793" s="9" cm="1">
        <f t="array" aca="1" ref="S793" ca="1">INDEX('Wkly eq indx data joined'!$A$1:$AJ$1150,MATCH('Wkly eq indx data aligned'!$A793,OFFSET(INDIRECT(ADDRESS(1,MATCH(S$1,'Wkly eq indx data joined'!$1:$1,0),1,1,$A$1)),,,1150,1),0),MATCH(S$1,'Wkly eq indx data joined'!$1:$1,0)+1)</f>
        <v>47161.83</v>
      </c>
    </row>
    <row r="794" spans="1:19" x14ac:dyDescent="0.25">
      <c r="A794" s="4">
        <f t="shared" si="12"/>
        <v>42069</v>
      </c>
      <c r="B794" s="9" cm="1">
        <f t="array" aca="1" ref="B794" ca="1">INDEX('Wkly eq indx data joined'!$A$1:$AJ$1150,MATCH('Wkly eq indx data aligned'!$A794,OFFSET(INDIRECT(ADDRESS(1,MATCH(B$1,'Wkly eq indx data joined'!$1:$1,0),1,1,$A$1)),,,1150,1),0),MATCH(B$1,'Wkly eq indx data joined'!$1:$1,0)+1)</f>
        <v>5898.8609999999999</v>
      </c>
      <c r="C794" s="9" cm="1">
        <f t="array" aca="1" ref="C794" ca="1">INDEX('Wkly eq indx data joined'!$A$1:$AJ$1150,MATCH('Wkly eq indx data aligned'!$A794,OFFSET(INDIRECT(ADDRESS(1,MATCH(C$1,'Wkly eq indx data joined'!$1:$1,0),1,1,$A$1)),,,1150,1),0),MATCH(C$1,'Wkly eq indx data joined'!$1:$1,0)+1)</f>
        <v>18971</v>
      </c>
      <c r="D794" s="18" cm="1">
        <f t="array" aca="1" ref="D794" ca="1">IFERROR(INDEX('Wkly eq indx data joined'!$A$1:$AJ$1150,MATCH('Wkly eq indx data aligned'!$A794,OFFSET(INDIRECT(ADDRESS(1,MATCH(D$1,'Wkly eq indx data joined'!$1:$1,0),1,1,$A$1)),,,1150,1),0),MATCH(D$1,'Wkly eq indx data joined'!$1:$1,0)+1),D793)</f>
        <v>3241.1880000000001</v>
      </c>
      <c r="E794" s="9" cm="1">
        <f t="array" aca="1" ref="E794" ca="1">INDEX('Wkly eq indx data joined'!$A$1:$AJ$1150,MATCH('Wkly eq indx data aligned'!$A794,OFFSET(INDIRECT(ADDRESS(1,MATCH(E$1,'Wkly eq indx data joined'!$1:$1,0),1,1,$A$1)),,,1150,1),0),MATCH(E$1,'Wkly eq indx data joined'!$1:$1,0)+1)</f>
        <v>14952.5</v>
      </c>
      <c r="F794" s="9" cm="1">
        <f t="array" aca="1" ref="F794" ca="1">INDEX('Wkly eq indx data joined'!$A$1:$AJ$1150,MATCH('Wkly eq indx data aligned'!$A794,OFFSET(INDIRECT(ADDRESS(1,MATCH(F$1,'Wkly eq indx data joined'!$1:$1,0),1,1,$A$1)),,,1150,1),0),MATCH(F$1,'Wkly eq indx data joined'!$1:$1,0)+1)</f>
        <v>9080.0300000000007</v>
      </c>
      <c r="G794" s="9" cm="1">
        <f t="array" aca="1" ref="G794" ca="1">INDEX('Wkly eq indx data joined'!$A$1:$AJ$1150,MATCH('Wkly eq indx data aligned'!$A794,OFFSET(INDIRECT(ADDRESS(1,MATCH(G$1,'Wkly eq indx data joined'!$1:$1,0),1,1,$A$1)),,,1150,1),0),MATCH(G$1,'Wkly eq indx data joined'!$1:$1,0)+1)</f>
        <v>2071.2600000000002</v>
      </c>
      <c r="H794" s="9" cm="1">
        <f t="array" aca="1" ref="H794" ca="1">INDEX('Wkly eq indx data joined'!$A$1:$AJ$1150,MATCH('Wkly eq indx data aligned'!$A794,OFFSET(INDIRECT(ADDRESS(1,MATCH(H$1,'Wkly eq indx data joined'!$1:$1,0),1,1,$A$1)),,,1150,1),0),MATCH(H$1,'Wkly eq indx data joined'!$1:$1,0)+1)</f>
        <v>6911.8</v>
      </c>
      <c r="I794" s="9" cm="1">
        <f t="array" aca="1" ref="I794" ca="1">INDEX('Wkly eq indx data joined'!$A$1:$AJ$1150,MATCH('Wkly eq indx data aligned'!$A794,OFFSET(INDIRECT(ADDRESS(1,MATCH(I$1,'Wkly eq indx data joined'!$1:$1,0),1,1,$A$1)),,,1150,1),0),MATCH(I$1,'Wkly eq indx data joined'!$1:$1,0)+1)</f>
        <v>24164</v>
      </c>
      <c r="J794" s="9" cm="1">
        <f t="array" aca="1" ref="J794" ca="1">INDEX('Wkly eq indx data joined'!$A$1:$AJ$1150,MATCH('Wkly eq indx data aligned'!$A794,OFFSET(INDIRECT(ADDRESS(1,MATCH(J$1,'Wkly eq indx data joined'!$1:$1,0),1,1,$A$1)),,,1150,1),0),MATCH(J$1,'Wkly eq indx data joined'!$1:$1,0)+1)</f>
        <v>4964.3500000000004</v>
      </c>
      <c r="K794" s="9" cm="1">
        <f t="array" aca="1" ref="K794" ca="1">INDEX('Wkly eq indx data joined'!$A$1:$AJ$1150,MATCH('Wkly eq indx data aligned'!$A794,OFFSET(INDIRECT(ADDRESS(1,MATCH(K$1,'Wkly eq indx data joined'!$1:$1,0),1,1,$A$1)),,,1150,1),0),MATCH(K$1,'Wkly eq indx data joined'!$1:$1,0)+1)</f>
        <v>11550.97</v>
      </c>
      <c r="L794" s="12" cm="1">
        <f t="array" aca="1" ref="L794" ca="1">INDEX('Wkly eq indx data joined'!$A$1:$AJ$1150,MATCH('Wkly eq indx data aligned'!$A794+2,OFFSET(INDIRECT(ADDRESS(1,MATCH(L$1,'Wkly eq indx data joined'!$1:$1,0),1,1,$A$1)),,,1150,1),0),MATCH(L$1,'Wkly eq indx data joined'!$1:$1,0)+1)</f>
        <v>2012.94</v>
      </c>
      <c r="M794" s="9" cm="1">
        <f t="array" aca="1" ref="M794" ca="1">INDEX('Wkly eq indx data joined'!$A$1:$AJ$1150,MATCH('Wkly eq indx data aligned'!$A794,OFFSET(INDIRECT(ADDRESS(1,MATCH(M$1,'Wkly eq indx data joined'!$1:$1,0),1,1,$A$1)),,,1150,1),0),MATCH(M$1,'Wkly eq indx data joined'!$1:$1,0)+1)</f>
        <v>49981.2</v>
      </c>
      <c r="N794" s="9" cm="1">
        <f t="array" aca="1" ref="N794" ca="1">INDEX('Wkly eq indx data joined'!$A$1:$AJ$1150,MATCH('Wkly eq indx data aligned'!$A794,OFFSET(INDIRECT(ADDRESS(1,MATCH(N$1,'Wkly eq indx data joined'!$1:$1,0),1,1,$A$1)),,,1150,1),0),MATCH(N$1,'Wkly eq indx data joined'!$1:$1,0)+1)</f>
        <v>6021.17</v>
      </c>
      <c r="O794" s="13" cm="1">
        <f t="array" aca="1" ref="O794" ca="1">INDEX('Wkly eq indx data joined'!$A$1:$AJ$1150,MATCH('Wkly eq indx data aligned'!$A794+1,OFFSET(INDIRECT(ADDRESS(1,MATCH(O$1,'Wkly eq indx data joined'!$1:$1,0),1,1,$A$1)),,,1150,1),0),MATCH(O$1,'Wkly eq indx data joined'!$1:$1,0)+1)</f>
        <v>9645.77</v>
      </c>
      <c r="P794" s="12" cm="1">
        <f t="array" aca="1" ref="P794" ca="1">INDEX('Wkly eq indx data joined'!$A$1:$AJ$1150,MATCH('Wkly eq indx data aligned'!$A794+2,OFFSET(INDIRECT(ADDRESS(1,MATCH(P$1,'Wkly eq indx data joined'!$1:$1,0),1,1,$A$1)),,,1150,1),0),MATCH(P$1,'Wkly eq indx data joined'!$1:$1,0)+1)</f>
        <v>8937.75</v>
      </c>
      <c r="Q794" s="9" cm="1">
        <f t="array" aca="1" ref="Q794" ca="1">INDEX('Wkly eq indx data joined'!$A$1:$AJ$1150,MATCH('Wkly eq indx data aligned'!$A794,OFFSET(INDIRECT(ADDRESS(1,MATCH(Q$1,'Wkly eq indx data joined'!$1:$1,0),1,1,$A$1)),,,1150,1),0),MATCH(Q$1,'Wkly eq indx data joined'!$1:$1,0)+1)</f>
        <v>489.84</v>
      </c>
      <c r="R794" s="12" cm="1">
        <f t="array" aca="1" ref="R794" ca="1">INDEX('Wkly eq indx data joined'!$A$1:$AJ$1150,MATCH('Wkly eq indx data aligned'!$A794+2,OFFSET(INDIRECT(ADDRESS(1,MATCH(R$1,'Wkly eq indx data joined'!$1:$1,0),1,1,$A$1)),,,1150,1),0),MATCH(R$1,'Wkly eq indx data joined'!$1:$1,0)+1)</f>
        <v>1728.55</v>
      </c>
      <c r="S794" s="9" cm="1">
        <f t="array" aca="1" ref="S794" ca="1">INDEX('Wkly eq indx data joined'!$A$1:$AJ$1150,MATCH('Wkly eq indx data aligned'!$A794,OFFSET(INDIRECT(ADDRESS(1,MATCH(S$1,'Wkly eq indx data joined'!$1:$1,0),1,1,$A$1)),,,1150,1),0),MATCH(S$1,'Wkly eq indx data joined'!$1:$1,0)+1)</f>
        <v>47236.4</v>
      </c>
    </row>
    <row r="795" spans="1:19" x14ac:dyDescent="0.25">
      <c r="A795" s="4">
        <f t="shared" si="12"/>
        <v>42076</v>
      </c>
      <c r="B795" s="9" cm="1">
        <f t="array" aca="1" ref="B795" ca="1">INDEX('Wkly eq indx data joined'!$A$1:$AJ$1150,MATCH('Wkly eq indx data aligned'!$A795,OFFSET(INDIRECT(ADDRESS(1,MATCH(B$1,'Wkly eq indx data joined'!$1:$1,0),1,1,$A$1)),,,1150,1),0),MATCH(B$1,'Wkly eq indx data joined'!$1:$1,0)+1)</f>
        <v>5814.5429999999997</v>
      </c>
      <c r="C795" s="9" cm="1">
        <f t="array" aca="1" ref="C795" ca="1">INDEX('Wkly eq indx data joined'!$A$1:$AJ$1150,MATCH('Wkly eq indx data aligned'!$A795,OFFSET(INDIRECT(ADDRESS(1,MATCH(C$1,'Wkly eq indx data joined'!$1:$1,0),1,1,$A$1)),,,1150,1),0),MATCH(C$1,'Wkly eq indx data joined'!$1:$1,0)+1)</f>
        <v>19254.25</v>
      </c>
      <c r="D795" s="18" cm="1">
        <f t="array" aca="1" ref="D795" ca="1">IFERROR(INDEX('Wkly eq indx data joined'!$A$1:$AJ$1150,MATCH('Wkly eq indx data aligned'!$A795,OFFSET(INDIRECT(ADDRESS(1,MATCH(D$1,'Wkly eq indx data joined'!$1:$1,0),1,1,$A$1)),,,1150,1),0),MATCH(D$1,'Wkly eq indx data joined'!$1:$1,0)+1),D794)</f>
        <v>3372.9110000000001</v>
      </c>
      <c r="E795" s="9" cm="1">
        <f t="array" aca="1" ref="E795" ca="1">INDEX('Wkly eq indx data joined'!$A$1:$AJ$1150,MATCH('Wkly eq indx data aligned'!$A795,OFFSET(INDIRECT(ADDRESS(1,MATCH(E$1,'Wkly eq indx data joined'!$1:$1,0),1,1,$A$1)),,,1150,1),0),MATCH(E$1,'Wkly eq indx data joined'!$1:$1,0)+1)</f>
        <v>14731.5</v>
      </c>
      <c r="F795" s="9" cm="1">
        <f t="array" aca="1" ref="F795" ca="1">INDEX('Wkly eq indx data joined'!$A$1:$AJ$1150,MATCH('Wkly eq indx data aligned'!$A795,OFFSET(INDIRECT(ADDRESS(1,MATCH(F$1,'Wkly eq indx data joined'!$1:$1,0),1,1,$A$1)),,,1150,1),0),MATCH(F$1,'Wkly eq indx data joined'!$1:$1,0)+1)</f>
        <v>9156.02</v>
      </c>
      <c r="G795" s="9" cm="1">
        <f t="array" aca="1" ref="G795" ca="1">INDEX('Wkly eq indx data joined'!$A$1:$AJ$1150,MATCH('Wkly eq indx data aligned'!$A795,OFFSET(INDIRECT(ADDRESS(1,MATCH(G$1,'Wkly eq indx data joined'!$1:$1,0),1,1,$A$1)),,,1150,1),0),MATCH(G$1,'Wkly eq indx data joined'!$1:$1,0)+1)</f>
        <v>2053.4</v>
      </c>
      <c r="H795" s="9" cm="1">
        <f t="array" aca="1" ref="H795" ca="1">INDEX('Wkly eq indx data joined'!$A$1:$AJ$1150,MATCH('Wkly eq indx data aligned'!$A795,OFFSET(INDIRECT(ADDRESS(1,MATCH(H$1,'Wkly eq indx data joined'!$1:$1,0),1,1,$A$1)),,,1150,1),0),MATCH(H$1,'Wkly eq indx data joined'!$1:$1,0)+1)</f>
        <v>6740.58</v>
      </c>
      <c r="I795" s="9" cm="1">
        <f t="array" aca="1" ref="I795" ca="1">INDEX('Wkly eq indx data joined'!$A$1:$AJ$1150,MATCH('Wkly eq indx data aligned'!$A795,OFFSET(INDIRECT(ADDRESS(1,MATCH(I$1,'Wkly eq indx data joined'!$1:$1,0),1,1,$A$1)),,,1150,1),0),MATCH(I$1,'Wkly eq indx data joined'!$1:$1,0)+1)</f>
        <v>23823.21</v>
      </c>
      <c r="J795" s="9" cm="1">
        <f t="array" aca="1" ref="J795" ca="1">INDEX('Wkly eq indx data joined'!$A$1:$AJ$1150,MATCH('Wkly eq indx data aligned'!$A795,OFFSET(INDIRECT(ADDRESS(1,MATCH(J$1,'Wkly eq indx data joined'!$1:$1,0),1,1,$A$1)),,,1150,1),0),MATCH(J$1,'Wkly eq indx data joined'!$1:$1,0)+1)</f>
        <v>5010.46</v>
      </c>
      <c r="K795" s="9" cm="1">
        <f t="array" aca="1" ref="K795" ca="1">INDEX('Wkly eq indx data joined'!$A$1:$AJ$1150,MATCH('Wkly eq indx data aligned'!$A795,OFFSET(INDIRECT(ADDRESS(1,MATCH(K$1,'Wkly eq indx data joined'!$1:$1,0),1,1,$A$1)),,,1150,1),0),MATCH(K$1,'Wkly eq indx data joined'!$1:$1,0)+1)</f>
        <v>11901.61</v>
      </c>
      <c r="L795" s="12" cm="1">
        <f t="array" aca="1" ref="L795" ca="1">INDEX('Wkly eq indx data joined'!$A$1:$AJ$1150,MATCH('Wkly eq indx data aligned'!$A795+2,OFFSET(INDIRECT(ADDRESS(1,MATCH(L$1,'Wkly eq indx data joined'!$1:$1,0),1,1,$A$1)),,,1150,1),0),MATCH(L$1,'Wkly eq indx data joined'!$1:$1,0)+1)</f>
        <v>1985.79</v>
      </c>
      <c r="M795" s="9" cm="1">
        <f t="array" aca="1" ref="M795" ca="1">INDEX('Wkly eq indx data joined'!$A$1:$AJ$1150,MATCH('Wkly eq indx data aligned'!$A795,OFFSET(INDIRECT(ADDRESS(1,MATCH(M$1,'Wkly eq indx data joined'!$1:$1,0),1,1,$A$1)),,,1150,1),0),MATCH(M$1,'Wkly eq indx data joined'!$1:$1,0)+1)</f>
        <v>48595.8</v>
      </c>
      <c r="N795" s="9" cm="1">
        <f t="array" aca="1" ref="N795" ca="1">INDEX('Wkly eq indx data joined'!$A$1:$AJ$1150,MATCH('Wkly eq indx data aligned'!$A795,OFFSET(INDIRECT(ADDRESS(1,MATCH(N$1,'Wkly eq indx data joined'!$1:$1,0),1,1,$A$1)),,,1150,1),0),MATCH(N$1,'Wkly eq indx data joined'!$1:$1,0)+1)</f>
        <v>6212.11</v>
      </c>
      <c r="O795" s="13" cm="1">
        <f t="array" aca="1" ref="O795" ca="1">INDEX('Wkly eq indx data joined'!$A$1:$AJ$1150,MATCH('Wkly eq indx data aligned'!$A795+1,OFFSET(INDIRECT(ADDRESS(1,MATCH(O$1,'Wkly eq indx data joined'!$1:$1,0),1,1,$A$1)),,,1150,1),0),MATCH(O$1,'Wkly eq indx data joined'!$1:$1,0)+1)</f>
        <v>9579.35</v>
      </c>
      <c r="P795" s="12" cm="1">
        <f t="array" aca="1" ref="P795" ca="1">INDEX('Wkly eq indx data joined'!$A$1:$AJ$1150,MATCH('Wkly eq indx data aligned'!$A795+2,OFFSET(INDIRECT(ADDRESS(1,MATCH(P$1,'Wkly eq indx data joined'!$1:$1,0),1,1,$A$1)),,,1150,1),0),MATCH(P$1,'Wkly eq indx data joined'!$1:$1,0)+1)</f>
        <v>8647.75</v>
      </c>
      <c r="Q795" s="9" cm="1">
        <f t="array" aca="1" ref="Q795" ca="1">INDEX('Wkly eq indx data joined'!$A$1:$AJ$1150,MATCH('Wkly eq indx data aligned'!$A795,OFFSET(INDIRECT(ADDRESS(1,MATCH(Q$1,'Wkly eq indx data joined'!$1:$1,0),1,1,$A$1)),,,1150,1),0),MATCH(Q$1,'Wkly eq indx data joined'!$1:$1,0)+1)</f>
        <v>492.48</v>
      </c>
      <c r="R795" s="12" cm="1">
        <f t="array" aca="1" ref="R795" ca="1">INDEX('Wkly eq indx data joined'!$A$1:$AJ$1150,MATCH('Wkly eq indx data aligned'!$A795+2,OFFSET(INDIRECT(ADDRESS(1,MATCH(R$1,'Wkly eq indx data joined'!$1:$1,0),1,1,$A$1)),,,1150,1),0),MATCH(R$1,'Wkly eq indx data joined'!$1:$1,0)+1)</f>
        <v>1627.88</v>
      </c>
      <c r="S795" s="9" cm="1">
        <f t="array" aca="1" ref="S795" ca="1">INDEX('Wkly eq indx data joined'!$A$1:$AJ$1150,MATCH('Wkly eq indx data aligned'!$A795,OFFSET(INDIRECT(ADDRESS(1,MATCH(S$1,'Wkly eq indx data joined'!$1:$1,0),1,1,$A$1)),,,1150,1),0),MATCH(S$1,'Wkly eq indx data joined'!$1:$1,0)+1)</f>
        <v>45872.93</v>
      </c>
    </row>
    <row r="796" spans="1:19" x14ac:dyDescent="0.25">
      <c r="A796" s="4">
        <f t="shared" si="12"/>
        <v>42083</v>
      </c>
      <c r="B796" s="9" cm="1">
        <f t="array" aca="1" ref="B796" ca="1">INDEX('Wkly eq indx data joined'!$A$1:$AJ$1150,MATCH('Wkly eq indx data aligned'!$A796,OFFSET(INDIRECT(ADDRESS(1,MATCH(B$1,'Wkly eq indx data joined'!$1:$1,0),1,1,$A$1)),,,1150,1),0),MATCH(B$1,'Wkly eq indx data joined'!$1:$1,0)+1)</f>
        <v>5975.491</v>
      </c>
      <c r="C796" s="9" cm="1">
        <f t="array" aca="1" ref="C796" ca="1">INDEX('Wkly eq indx data joined'!$A$1:$AJ$1150,MATCH('Wkly eq indx data aligned'!$A796,OFFSET(INDIRECT(ADDRESS(1,MATCH(C$1,'Wkly eq indx data joined'!$1:$1,0),1,1,$A$1)),,,1150,1),0),MATCH(C$1,'Wkly eq indx data joined'!$1:$1,0)+1)</f>
        <v>19560.22</v>
      </c>
      <c r="D796" s="18" cm="1">
        <f t="array" aca="1" ref="D796" ca="1">IFERROR(INDEX('Wkly eq indx data joined'!$A$1:$AJ$1150,MATCH('Wkly eq indx data aligned'!$A796,OFFSET(INDIRECT(ADDRESS(1,MATCH(D$1,'Wkly eq indx data joined'!$1:$1,0),1,1,$A$1)),,,1150,1),0),MATCH(D$1,'Wkly eq indx data joined'!$1:$1,0)+1),D795)</f>
        <v>3617.3180000000002</v>
      </c>
      <c r="E796" s="9" cm="1">
        <f t="array" aca="1" ref="E796" ca="1">INDEX('Wkly eq indx data joined'!$A$1:$AJ$1150,MATCH('Wkly eq indx data aligned'!$A796,OFFSET(INDIRECT(ADDRESS(1,MATCH(E$1,'Wkly eq indx data joined'!$1:$1,0),1,1,$A$1)),,,1150,1),0),MATCH(E$1,'Wkly eq indx data joined'!$1:$1,0)+1)</f>
        <v>14942.41</v>
      </c>
      <c r="F796" s="9" cm="1">
        <f t="array" aca="1" ref="F796" ca="1">INDEX('Wkly eq indx data joined'!$A$1:$AJ$1150,MATCH('Wkly eq indx data aligned'!$A796,OFFSET(INDIRECT(ADDRESS(1,MATCH(F$1,'Wkly eq indx data joined'!$1:$1,0),1,1,$A$1)),,,1150,1),0),MATCH(F$1,'Wkly eq indx data joined'!$1:$1,0)+1)</f>
        <v>9396.2900000000009</v>
      </c>
      <c r="G796" s="9" cm="1">
        <f t="array" aca="1" ref="G796" ca="1">INDEX('Wkly eq indx data joined'!$A$1:$AJ$1150,MATCH('Wkly eq indx data aligned'!$A796,OFFSET(INDIRECT(ADDRESS(1,MATCH(G$1,'Wkly eq indx data joined'!$1:$1,0),1,1,$A$1)),,,1150,1),0),MATCH(G$1,'Wkly eq indx data joined'!$1:$1,0)+1)</f>
        <v>2108.1</v>
      </c>
      <c r="H796" s="9" cm="1">
        <f t="array" aca="1" ref="H796" ca="1">INDEX('Wkly eq indx data joined'!$A$1:$AJ$1150,MATCH('Wkly eq indx data aligned'!$A796,OFFSET(INDIRECT(ADDRESS(1,MATCH(H$1,'Wkly eq indx data joined'!$1:$1,0),1,1,$A$1)),,,1150,1),0),MATCH(H$1,'Wkly eq indx data joined'!$1:$1,0)+1)</f>
        <v>7022.51</v>
      </c>
      <c r="I796" s="9" cm="1">
        <f t="array" aca="1" ref="I796" ca="1">INDEX('Wkly eq indx data joined'!$A$1:$AJ$1150,MATCH('Wkly eq indx data aligned'!$A796,OFFSET(INDIRECT(ADDRESS(1,MATCH(I$1,'Wkly eq indx data joined'!$1:$1,0),1,1,$A$1)),,,1150,1),0),MATCH(I$1,'Wkly eq indx data joined'!$1:$1,0)+1)</f>
        <v>24375.24</v>
      </c>
      <c r="J796" s="9" cm="1">
        <f t="array" aca="1" ref="J796" ca="1">INDEX('Wkly eq indx data joined'!$A$1:$AJ$1150,MATCH('Wkly eq indx data aligned'!$A796,OFFSET(INDIRECT(ADDRESS(1,MATCH(J$1,'Wkly eq indx data joined'!$1:$1,0),1,1,$A$1)),,,1150,1),0),MATCH(J$1,'Wkly eq indx data joined'!$1:$1,0)+1)</f>
        <v>5087.49</v>
      </c>
      <c r="K796" s="9" cm="1">
        <f t="array" aca="1" ref="K796" ca="1">INDEX('Wkly eq indx data joined'!$A$1:$AJ$1150,MATCH('Wkly eq indx data aligned'!$A796,OFFSET(INDIRECT(ADDRESS(1,MATCH(K$1,'Wkly eq indx data joined'!$1:$1,0),1,1,$A$1)),,,1150,1),0),MATCH(K$1,'Wkly eq indx data joined'!$1:$1,0)+1)</f>
        <v>12039.37</v>
      </c>
      <c r="L796" s="12" cm="1">
        <f t="array" aca="1" ref="L796" ca="1">INDEX('Wkly eq indx data joined'!$A$1:$AJ$1150,MATCH('Wkly eq indx data aligned'!$A796+2,OFFSET(INDIRECT(ADDRESS(1,MATCH(L$1,'Wkly eq indx data joined'!$1:$1,0),1,1,$A$1)),,,1150,1),0),MATCH(L$1,'Wkly eq indx data joined'!$1:$1,0)+1)</f>
        <v>2037.24</v>
      </c>
      <c r="M796" s="9" cm="1">
        <f t="array" aca="1" ref="M796" ca="1">INDEX('Wkly eq indx data joined'!$A$1:$AJ$1150,MATCH('Wkly eq indx data aligned'!$A796,OFFSET(INDIRECT(ADDRESS(1,MATCH(M$1,'Wkly eq indx data joined'!$1:$1,0),1,1,$A$1)),,,1150,1),0),MATCH(M$1,'Wkly eq indx data joined'!$1:$1,0)+1)</f>
        <v>51966.6</v>
      </c>
      <c r="N796" s="9" cm="1">
        <f t="array" aca="1" ref="N796" ca="1">INDEX('Wkly eq indx data joined'!$A$1:$AJ$1150,MATCH('Wkly eq indx data aligned'!$A796,OFFSET(INDIRECT(ADDRESS(1,MATCH(N$1,'Wkly eq indx data joined'!$1:$1,0),1,1,$A$1)),,,1150,1),0),MATCH(N$1,'Wkly eq indx data joined'!$1:$1,0)+1)</f>
        <v>6183.88</v>
      </c>
      <c r="O796" s="13" cm="1">
        <f t="array" aca="1" ref="O796" ca="1">INDEX('Wkly eq indx data joined'!$A$1:$AJ$1150,MATCH('Wkly eq indx data aligned'!$A796+1,OFFSET(INDIRECT(ADDRESS(1,MATCH(O$1,'Wkly eq indx data joined'!$1:$1,0),1,1,$A$1)),,,1150,1),0),MATCH(O$1,'Wkly eq indx data joined'!$1:$1,0)+1)</f>
        <v>9749.69</v>
      </c>
      <c r="P796" s="12" cm="1">
        <f t="array" aca="1" ref="P796" ca="1">INDEX('Wkly eq indx data joined'!$A$1:$AJ$1150,MATCH('Wkly eq indx data aligned'!$A796+2,OFFSET(INDIRECT(ADDRESS(1,MATCH(P$1,'Wkly eq indx data joined'!$1:$1,0),1,1,$A$1)),,,1150,1),0),MATCH(P$1,'Wkly eq indx data joined'!$1:$1,0)+1)</f>
        <v>8570.9</v>
      </c>
      <c r="Q796" s="9" cm="1">
        <f t="array" aca="1" ref="Q796" ca="1">INDEX('Wkly eq indx data joined'!$A$1:$AJ$1150,MATCH('Wkly eq indx data aligned'!$A796,OFFSET(INDIRECT(ADDRESS(1,MATCH(Q$1,'Wkly eq indx data joined'!$1:$1,0),1,1,$A$1)),,,1150,1),0),MATCH(Q$1,'Wkly eq indx data joined'!$1:$1,0)+1)</f>
        <v>499.12</v>
      </c>
      <c r="R796" s="12" cm="1">
        <f t="array" aca="1" ref="R796" ca="1">INDEX('Wkly eq indx data joined'!$A$1:$AJ$1150,MATCH('Wkly eq indx data aligned'!$A796+2,OFFSET(INDIRECT(ADDRESS(1,MATCH(R$1,'Wkly eq indx data joined'!$1:$1,0),1,1,$A$1)),,,1150,1),0),MATCH(R$1,'Wkly eq indx data joined'!$1:$1,0)+1)</f>
        <v>1628.64</v>
      </c>
      <c r="S796" s="9" cm="1">
        <f t="array" aca="1" ref="S796" ca="1">INDEX('Wkly eq indx data joined'!$A$1:$AJ$1150,MATCH('Wkly eq indx data aligned'!$A796,OFFSET(INDIRECT(ADDRESS(1,MATCH(S$1,'Wkly eq indx data joined'!$1:$1,0),1,1,$A$1)),,,1150,1),0),MATCH(S$1,'Wkly eq indx data joined'!$1:$1,0)+1)</f>
        <v>46592.78</v>
      </c>
    </row>
    <row r="797" spans="1:19" x14ac:dyDescent="0.25">
      <c r="A797" s="4">
        <f t="shared" si="12"/>
        <v>42090</v>
      </c>
      <c r="B797" s="9" cm="1">
        <f t="array" aca="1" ref="B797" ca="1">INDEX('Wkly eq indx data joined'!$A$1:$AJ$1150,MATCH('Wkly eq indx data aligned'!$A797,OFFSET(INDIRECT(ADDRESS(1,MATCH(B$1,'Wkly eq indx data joined'!$1:$1,0),1,1,$A$1)),,,1150,1),0),MATCH(B$1,'Wkly eq indx data joined'!$1:$1,0)+1)</f>
        <v>5919.9359999999997</v>
      </c>
      <c r="C797" s="9" cm="1">
        <f t="array" aca="1" ref="C797" ca="1">INDEX('Wkly eq indx data joined'!$A$1:$AJ$1150,MATCH('Wkly eq indx data aligned'!$A797,OFFSET(INDIRECT(ADDRESS(1,MATCH(C$1,'Wkly eq indx data joined'!$1:$1,0),1,1,$A$1)),,,1150,1),0),MATCH(C$1,'Wkly eq indx data joined'!$1:$1,0)+1)</f>
        <v>19285.63</v>
      </c>
      <c r="D797" s="18" cm="1">
        <f t="array" aca="1" ref="D797" ca="1">IFERROR(INDEX('Wkly eq indx data joined'!$A$1:$AJ$1150,MATCH('Wkly eq indx data aligned'!$A797,OFFSET(INDIRECT(ADDRESS(1,MATCH(D$1,'Wkly eq indx data joined'!$1:$1,0),1,1,$A$1)),,,1150,1),0),MATCH(D$1,'Wkly eq indx data joined'!$1:$1,0)+1),D796)</f>
        <v>3691.096</v>
      </c>
      <c r="E797" s="9" cm="1">
        <f t="array" aca="1" ref="E797" ca="1">INDEX('Wkly eq indx data joined'!$A$1:$AJ$1150,MATCH('Wkly eq indx data aligned'!$A797,OFFSET(INDIRECT(ADDRESS(1,MATCH(E$1,'Wkly eq indx data joined'!$1:$1,0),1,1,$A$1)),,,1150,1),0),MATCH(E$1,'Wkly eq indx data joined'!$1:$1,0)+1)</f>
        <v>14812.42</v>
      </c>
      <c r="F797" s="9" cm="1">
        <f t="array" aca="1" ref="F797" ca="1">INDEX('Wkly eq indx data joined'!$A$1:$AJ$1150,MATCH('Wkly eq indx data aligned'!$A797,OFFSET(INDIRECT(ADDRESS(1,MATCH(F$1,'Wkly eq indx data joined'!$1:$1,0),1,1,$A$1)),,,1150,1),0),MATCH(F$1,'Wkly eq indx data joined'!$1:$1,0)+1)</f>
        <v>9083.52</v>
      </c>
      <c r="G797" s="9" cm="1">
        <f t="array" aca="1" ref="G797" ca="1">INDEX('Wkly eq indx data joined'!$A$1:$AJ$1150,MATCH('Wkly eq indx data aligned'!$A797,OFFSET(INDIRECT(ADDRESS(1,MATCH(G$1,'Wkly eq indx data joined'!$1:$1,0),1,1,$A$1)),,,1150,1),0),MATCH(G$1,'Wkly eq indx data joined'!$1:$1,0)+1)</f>
        <v>2061.02</v>
      </c>
      <c r="H797" s="9" cm="1">
        <f t="array" aca="1" ref="H797" ca="1">INDEX('Wkly eq indx data joined'!$A$1:$AJ$1150,MATCH('Wkly eq indx data aligned'!$A797,OFFSET(INDIRECT(ADDRESS(1,MATCH(H$1,'Wkly eq indx data joined'!$1:$1,0),1,1,$A$1)),,,1150,1),0),MATCH(H$1,'Wkly eq indx data joined'!$1:$1,0)+1)</f>
        <v>6855.02</v>
      </c>
      <c r="I797" s="9" cm="1">
        <f t="array" aca="1" ref="I797" ca="1">INDEX('Wkly eq indx data joined'!$A$1:$AJ$1150,MATCH('Wkly eq indx data aligned'!$A797,OFFSET(INDIRECT(ADDRESS(1,MATCH(I$1,'Wkly eq indx data joined'!$1:$1,0),1,1,$A$1)),,,1150,1),0),MATCH(I$1,'Wkly eq indx data joined'!$1:$1,0)+1)</f>
        <v>24486.2</v>
      </c>
      <c r="J797" s="9" cm="1">
        <f t="array" aca="1" ref="J797" ca="1">INDEX('Wkly eq indx data joined'!$A$1:$AJ$1150,MATCH('Wkly eq indx data aligned'!$A797,OFFSET(INDIRECT(ADDRESS(1,MATCH(J$1,'Wkly eq indx data joined'!$1:$1,0),1,1,$A$1)),,,1150,1),0),MATCH(J$1,'Wkly eq indx data joined'!$1:$1,0)+1)</f>
        <v>5034.0600000000004</v>
      </c>
      <c r="K797" s="9" cm="1">
        <f t="array" aca="1" ref="K797" ca="1">INDEX('Wkly eq indx data joined'!$A$1:$AJ$1150,MATCH('Wkly eq indx data aligned'!$A797,OFFSET(INDIRECT(ADDRESS(1,MATCH(K$1,'Wkly eq indx data joined'!$1:$1,0),1,1,$A$1)),,,1150,1),0),MATCH(K$1,'Wkly eq indx data joined'!$1:$1,0)+1)</f>
        <v>11868.33</v>
      </c>
      <c r="L797" s="12" cm="1">
        <f t="array" aca="1" ref="L797" ca="1">INDEX('Wkly eq indx data joined'!$A$1:$AJ$1150,MATCH('Wkly eq indx data aligned'!$A797+2,OFFSET(INDIRECT(ADDRESS(1,MATCH(L$1,'Wkly eq indx data joined'!$1:$1,0),1,1,$A$1)),,,1150,1),0),MATCH(L$1,'Wkly eq indx data joined'!$1:$1,0)+1)</f>
        <v>2019.8</v>
      </c>
      <c r="M797" s="9" cm="1">
        <f t="array" aca="1" ref="M797" ca="1">INDEX('Wkly eq indx data joined'!$A$1:$AJ$1150,MATCH('Wkly eq indx data aligned'!$A797,OFFSET(INDIRECT(ADDRESS(1,MATCH(M$1,'Wkly eq indx data joined'!$1:$1,0),1,1,$A$1)),,,1150,1),0),MATCH(M$1,'Wkly eq indx data joined'!$1:$1,0)+1)</f>
        <v>50094.7</v>
      </c>
      <c r="N797" s="9" cm="1">
        <f t="array" aca="1" ref="N797" ca="1">INDEX('Wkly eq indx data joined'!$A$1:$AJ$1150,MATCH('Wkly eq indx data aligned'!$A797,OFFSET(INDIRECT(ADDRESS(1,MATCH(N$1,'Wkly eq indx data joined'!$1:$1,0),1,1,$A$1)),,,1150,1),0),MATCH(N$1,'Wkly eq indx data joined'!$1:$1,0)+1)</f>
        <v>6006.48</v>
      </c>
      <c r="O797" s="13" cm="1">
        <f t="array" aca="1" ref="O797" ca="1">INDEX('Wkly eq indx data joined'!$A$1:$AJ$1150,MATCH('Wkly eq indx data aligned'!$A797+1,OFFSET(INDIRECT(ADDRESS(1,MATCH(O$1,'Wkly eq indx data joined'!$1:$1,0),1,1,$A$1)),,,1150,1),0),MATCH(O$1,'Wkly eq indx data joined'!$1:$1,0)+1)</f>
        <v>9503.7199999999993</v>
      </c>
      <c r="P797" s="12" cm="1">
        <f t="array" aca="1" ref="P797" ca="1">INDEX('Wkly eq indx data joined'!$A$1:$AJ$1150,MATCH('Wkly eq indx data aligned'!$A797+2,OFFSET(INDIRECT(ADDRESS(1,MATCH(P$1,'Wkly eq indx data joined'!$1:$1,0),1,1,$A$1)),,,1150,1),0),MATCH(P$1,'Wkly eq indx data joined'!$1:$1,0)+1)</f>
        <v>8341.4</v>
      </c>
      <c r="Q797" s="9" cm="1">
        <f t="array" aca="1" ref="Q797" ca="1">INDEX('Wkly eq indx data joined'!$A$1:$AJ$1150,MATCH('Wkly eq indx data aligned'!$A797,OFFSET(INDIRECT(ADDRESS(1,MATCH(Q$1,'Wkly eq indx data joined'!$1:$1,0),1,1,$A$1)),,,1150,1),0),MATCH(Q$1,'Wkly eq indx data joined'!$1:$1,0)+1)</f>
        <v>485.73</v>
      </c>
      <c r="R797" s="12" cm="1">
        <f t="array" aca="1" ref="R797" ca="1">INDEX('Wkly eq indx data joined'!$A$1:$AJ$1150,MATCH('Wkly eq indx data aligned'!$A797+2,OFFSET(INDIRECT(ADDRESS(1,MATCH(R$1,'Wkly eq indx data joined'!$1:$1,0),1,1,$A$1)),,,1150,1),0),MATCH(R$1,'Wkly eq indx data joined'!$1:$1,0)+1)</f>
        <v>1571.55</v>
      </c>
      <c r="S797" s="9" cm="1">
        <f t="array" aca="1" ref="S797" ca="1">INDEX('Wkly eq indx data joined'!$A$1:$AJ$1150,MATCH('Wkly eq indx data aligned'!$A797,OFFSET(INDIRECT(ADDRESS(1,MATCH(S$1,'Wkly eq indx data joined'!$1:$1,0),1,1,$A$1)),,,1150,1),0),MATCH(S$1,'Wkly eq indx data joined'!$1:$1,0)+1)</f>
        <v>45678.97</v>
      </c>
    </row>
    <row r="798" spans="1:19" x14ac:dyDescent="0.25">
      <c r="A798" s="4">
        <f t="shared" si="12"/>
        <v>42097</v>
      </c>
      <c r="B798" s="9" cm="1">
        <f t="array" aca="1" ref="B798" ca="1">INDEX('Wkly eq indx data joined'!$A$1:$AJ$1150,MATCH('Wkly eq indx data aligned'!$A798,OFFSET(INDIRECT(ADDRESS(1,MATCH(B$1,'Wkly eq indx data joined'!$1:$1,0),1,1,$A$1)),,,1150,1),0),MATCH(B$1,'Wkly eq indx data joined'!$1:$1,0)+1)</f>
        <v>5898.5820000000003</v>
      </c>
      <c r="C798" s="9" cm="1">
        <f t="array" aca="1" ref="C798" ca="1">INDEX('Wkly eq indx data joined'!$A$1:$AJ$1150,MATCH('Wkly eq indx data aligned'!$A798,OFFSET(INDIRECT(ADDRESS(1,MATCH(C$1,'Wkly eq indx data joined'!$1:$1,0),1,1,$A$1)),,,1150,1),0),MATCH(C$1,'Wkly eq indx data joined'!$1:$1,0)+1)</f>
        <v>19435.080000000002</v>
      </c>
      <c r="D798" s="18" cm="1">
        <f t="array" aca="1" ref="D798" ca="1">IFERROR(INDEX('Wkly eq indx data joined'!$A$1:$AJ$1150,MATCH('Wkly eq indx data aligned'!$A798,OFFSET(INDIRECT(ADDRESS(1,MATCH(D$1,'Wkly eq indx data joined'!$1:$1,0),1,1,$A$1)),,,1150,1),0),MATCH(D$1,'Wkly eq indx data joined'!$1:$1,0)+1),D797)</f>
        <v>3863.9290000000001</v>
      </c>
      <c r="E798" s="9" cm="1">
        <f t="array" aca="1" ref="E798" ca="1">INDEX('Wkly eq indx data joined'!$A$1:$AJ$1150,MATCH('Wkly eq indx data aligned'!$A798,OFFSET(INDIRECT(ADDRESS(1,MATCH(E$1,'Wkly eq indx data joined'!$1:$1,0),1,1,$A$1)),,,1150,1),0),MATCH(E$1,'Wkly eq indx data joined'!$1:$1,0)+1)</f>
        <v>15026.62</v>
      </c>
      <c r="F798" s="9" cm="1">
        <f t="array" aca="1" ref="F798" ca="1">INDEX('Wkly eq indx data joined'!$A$1:$AJ$1150,MATCH('Wkly eq indx data aligned'!$A798,OFFSET(INDIRECT(ADDRESS(1,MATCH(F$1,'Wkly eq indx data joined'!$1:$1,0),1,1,$A$1)),,,1150,1),0),MATCH(F$1,'Wkly eq indx data joined'!$1:$1,0)+1)</f>
        <v>9130.6</v>
      </c>
      <c r="G798" s="9" cm="1">
        <f t="array" aca="1" ref="G798" ca="1">INDEX('Wkly eq indx data joined'!$A$1:$AJ$1150,MATCH('Wkly eq indx data aligned'!$A798,OFFSET(INDIRECT(ADDRESS(1,MATCH(G$1,'Wkly eq indx data joined'!$1:$1,0),1,1,$A$1)),,,1150,1),0),MATCH(G$1,'Wkly eq indx data joined'!$1:$1,0)+1)</f>
        <v>2066.96</v>
      </c>
      <c r="H798" s="9" cm="1">
        <f t="array" aca="1" ref="H798" ca="1">INDEX('Wkly eq indx data joined'!$A$1:$AJ$1150,MATCH('Wkly eq indx data aligned'!$A798,OFFSET(INDIRECT(ADDRESS(1,MATCH(H$1,'Wkly eq indx data joined'!$1:$1,0),1,1,$A$1)),,,1150,1),0),MATCH(H$1,'Wkly eq indx data joined'!$1:$1,0)+1)</f>
        <v>6833.46</v>
      </c>
      <c r="I798" s="9" cm="1">
        <f t="array" aca="1" ref="I798" ca="1">INDEX('Wkly eq indx data joined'!$A$1:$AJ$1150,MATCH('Wkly eq indx data aligned'!$A798,OFFSET(INDIRECT(ADDRESS(1,MATCH(I$1,'Wkly eq indx data joined'!$1:$1,0),1,1,$A$1)),,,1150,1),0),MATCH(I$1,'Wkly eq indx data joined'!$1:$1,0)+1)</f>
        <v>25275.64</v>
      </c>
      <c r="J798" s="9" cm="1">
        <f t="array" aca="1" ref="J798" ca="1">INDEX('Wkly eq indx data joined'!$A$1:$AJ$1150,MATCH('Wkly eq indx data aligned'!$A798,OFFSET(INDIRECT(ADDRESS(1,MATCH(J$1,'Wkly eq indx data joined'!$1:$1,0),1,1,$A$1)),,,1150,1),0),MATCH(J$1,'Wkly eq indx data joined'!$1:$1,0)+1)</f>
        <v>5074.1400000000003</v>
      </c>
      <c r="K798" s="9" cm="1">
        <f t="array" aca="1" ref="K798" ca="1">INDEX('Wkly eq indx data joined'!$A$1:$AJ$1150,MATCH('Wkly eq indx data aligned'!$A798,OFFSET(INDIRECT(ADDRESS(1,MATCH(K$1,'Wkly eq indx data joined'!$1:$1,0),1,1,$A$1)),,,1150,1),0),MATCH(K$1,'Wkly eq indx data joined'!$1:$1,0)+1)</f>
        <v>11967.39</v>
      </c>
      <c r="L798" s="12" cm="1">
        <f t="array" aca="1" ref="L798" ca="1">INDEX('Wkly eq indx data joined'!$A$1:$AJ$1150,MATCH('Wkly eq indx data aligned'!$A798+2,OFFSET(INDIRECT(ADDRESS(1,MATCH(L$1,'Wkly eq indx data joined'!$1:$1,0),1,1,$A$1)),,,1150,1),0),MATCH(L$1,'Wkly eq indx data joined'!$1:$1,0)+1)</f>
        <v>2045.42</v>
      </c>
      <c r="M798" s="9" cm="1">
        <f t="array" aca="1" ref="M798" ca="1">INDEX('Wkly eq indx data joined'!$A$1:$AJ$1150,MATCH('Wkly eq indx data aligned'!$A798,OFFSET(INDIRECT(ADDRESS(1,MATCH(M$1,'Wkly eq indx data joined'!$1:$1,0),1,1,$A$1)),,,1150,1),0),MATCH(M$1,'Wkly eq indx data joined'!$1:$1,0)+1)</f>
        <v>53123</v>
      </c>
      <c r="N798" s="9" cm="1">
        <f t="array" aca="1" ref="N798" ca="1">INDEX('Wkly eq indx data joined'!$A$1:$AJ$1150,MATCH('Wkly eq indx data aligned'!$A798,OFFSET(INDIRECT(ADDRESS(1,MATCH(N$1,'Wkly eq indx data joined'!$1:$1,0),1,1,$A$1)),,,1150,1),0),MATCH(N$1,'Wkly eq indx data joined'!$1:$1,0)+1)</f>
        <v>6025.59</v>
      </c>
      <c r="O798" s="13" cm="1">
        <f t="array" aca="1" ref="O798" ca="1">INDEX('Wkly eq indx data joined'!$A$1:$AJ$1150,MATCH('Wkly eq indx data aligned'!$A798+1,OFFSET(INDIRECT(ADDRESS(1,MATCH(O$1,'Wkly eq indx data joined'!$1:$1,0),1,1,$A$1)),,,1150,1),0),MATCH(O$1,'Wkly eq indx data joined'!$1:$1,0)+1)</f>
        <v>9600.32</v>
      </c>
      <c r="P798" s="12" cm="1">
        <f t="array" aca="1" ref="P798" ca="1">INDEX('Wkly eq indx data joined'!$A$1:$AJ$1150,MATCH('Wkly eq indx data aligned'!$A798+2,OFFSET(INDIRECT(ADDRESS(1,MATCH(P$1,'Wkly eq indx data joined'!$1:$1,0),1,1,$A$1)),,,1150,1),0),MATCH(P$1,'Wkly eq indx data joined'!$1:$1,0)+1)</f>
        <v>8586.25</v>
      </c>
      <c r="Q798" s="9" cm="1">
        <f t="array" aca="1" ref="Q798" ca="1">INDEX('Wkly eq indx data joined'!$A$1:$AJ$1150,MATCH('Wkly eq indx data aligned'!$A798,OFFSET(INDIRECT(ADDRESS(1,MATCH(Q$1,'Wkly eq indx data joined'!$1:$1,0),1,1,$A$1)),,,1150,1),0),MATCH(Q$1,'Wkly eq indx data joined'!$1:$1,0)+1)</f>
        <v>492.38</v>
      </c>
      <c r="R798" s="12" cm="1">
        <f t="array" aca="1" ref="R798" ca="1">INDEX('Wkly eq indx data joined'!$A$1:$AJ$1150,MATCH('Wkly eq indx data aligned'!$A798+2,OFFSET(INDIRECT(ADDRESS(1,MATCH(R$1,'Wkly eq indx data joined'!$1:$1,0),1,1,$A$1)),,,1150,1),0),MATCH(R$1,'Wkly eq indx data joined'!$1:$1,0)+1)</f>
        <v>1681.47</v>
      </c>
      <c r="S798" s="9" cm="1">
        <f t="array" aca="1" ref="S798" ca="1">INDEX('Wkly eq indx data joined'!$A$1:$AJ$1150,MATCH('Wkly eq indx data aligned'!$A798,OFFSET(INDIRECT(ADDRESS(1,MATCH(S$1,'Wkly eq indx data joined'!$1:$1,0),1,1,$A$1)),,,1150,1),0),MATCH(S$1,'Wkly eq indx data joined'!$1:$1,0)+1)</f>
        <v>46048.959999999999</v>
      </c>
    </row>
    <row r="799" spans="1:19" x14ac:dyDescent="0.25">
      <c r="A799" s="4">
        <f t="shared" si="12"/>
        <v>42104</v>
      </c>
      <c r="B799" s="9" cm="1">
        <f t="array" aca="1" ref="B799" ca="1">INDEX('Wkly eq indx data joined'!$A$1:$AJ$1150,MATCH('Wkly eq indx data aligned'!$A799,OFFSET(INDIRECT(ADDRESS(1,MATCH(B$1,'Wkly eq indx data joined'!$1:$1,0),1,1,$A$1)),,,1150,1),0),MATCH(B$1,'Wkly eq indx data joined'!$1:$1,0)+1)</f>
        <v>5968.366</v>
      </c>
      <c r="C799" s="9" cm="1">
        <f t="array" aca="1" ref="C799" ca="1">INDEX('Wkly eq indx data joined'!$A$1:$AJ$1150,MATCH('Wkly eq indx data aligned'!$A799,OFFSET(INDIRECT(ADDRESS(1,MATCH(C$1,'Wkly eq indx data joined'!$1:$1,0),1,1,$A$1)),,,1150,1),0),MATCH(C$1,'Wkly eq indx data joined'!$1:$1,0)+1)</f>
        <v>19907.63</v>
      </c>
      <c r="D799" s="18" cm="1">
        <f t="array" aca="1" ref="D799" ca="1">IFERROR(INDEX('Wkly eq indx data joined'!$A$1:$AJ$1150,MATCH('Wkly eq indx data aligned'!$A799,OFFSET(INDIRECT(ADDRESS(1,MATCH(D$1,'Wkly eq indx data joined'!$1:$1,0),1,1,$A$1)),,,1150,1),0),MATCH(D$1,'Wkly eq indx data joined'!$1:$1,0)+1),D798)</f>
        <v>4034.3090000000002</v>
      </c>
      <c r="E799" s="9" cm="1">
        <f t="array" aca="1" ref="E799" ca="1">INDEX('Wkly eq indx data joined'!$A$1:$AJ$1150,MATCH('Wkly eq indx data aligned'!$A799,OFFSET(INDIRECT(ADDRESS(1,MATCH(E$1,'Wkly eq indx data joined'!$1:$1,0),1,1,$A$1)),,,1150,1),0),MATCH(E$1,'Wkly eq indx data joined'!$1:$1,0)+1)</f>
        <v>15388.43</v>
      </c>
      <c r="F799" s="9" cm="1">
        <f t="array" aca="1" ref="F799" ca="1">INDEX('Wkly eq indx data joined'!$A$1:$AJ$1150,MATCH('Wkly eq indx data aligned'!$A799,OFFSET(INDIRECT(ADDRESS(1,MATCH(F$1,'Wkly eq indx data joined'!$1:$1,0),1,1,$A$1)),,,1150,1),0),MATCH(F$1,'Wkly eq indx data joined'!$1:$1,0)+1)</f>
        <v>9471.4599999999991</v>
      </c>
      <c r="G799" s="9" cm="1">
        <f t="array" aca="1" ref="G799" ca="1">INDEX('Wkly eq indx data joined'!$A$1:$AJ$1150,MATCH('Wkly eq indx data aligned'!$A799,OFFSET(INDIRECT(ADDRESS(1,MATCH(G$1,'Wkly eq indx data joined'!$1:$1,0),1,1,$A$1)),,,1150,1),0),MATCH(G$1,'Wkly eq indx data joined'!$1:$1,0)+1)</f>
        <v>2102.06</v>
      </c>
      <c r="H799" s="9" cm="1">
        <f t="array" aca="1" ref="H799" ca="1">INDEX('Wkly eq indx data joined'!$A$1:$AJ$1150,MATCH('Wkly eq indx data aligned'!$A799,OFFSET(INDIRECT(ADDRESS(1,MATCH(H$1,'Wkly eq indx data joined'!$1:$1,0),1,1,$A$1)),,,1150,1),0),MATCH(H$1,'Wkly eq indx data joined'!$1:$1,0)+1)</f>
        <v>7089.77</v>
      </c>
      <c r="I799" s="9" cm="1">
        <f t="array" aca="1" ref="I799" ca="1">INDEX('Wkly eq indx data joined'!$A$1:$AJ$1150,MATCH('Wkly eq indx data aligned'!$A799,OFFSET(INDIRECT(ADDRESS(1,MATCH(I$1,'Wkly eq indx data joined'!$1:$1,0),1,1,$A$1)),,,1150,1),0),MATCH(I$1,'Wkly eq indx data joined'!$1:$1,0)+1)</f>
        <v>27272.39</v>
      </c>
      <c r="J799" s="9" cm="1">
        <f t="array" aca="1" ref="J799" ca="1">INDEX('Wkly eq indx data joined'!$A$1:$AJ$1150,MATCH('Wkly eq indx data aligned'!$A799,OFFSET(INDIRECT(ADDRESS(1,MATCH(J$1,'Wkly eq indx data joined'!$1:$1,0),1,1,$A$1)),,,1150,1),0),MATCH(J$1,'Wkly eq indx data joined'!$1:$1,0)+1)</f>
        <v>5240.46</v>
      </c>
      <c r="K799" s="9" cm="1">
        <f t="array" aca="1" ref="K799" ca="1">INDEX('Wkly eq indx data joined'!$A$1:$AJ$1150,MATCH('Wkly eq indx data aligned'!$A799,OFFSET(INDIRECT(ADDRESS(1,MATCH(K$1,'Wkly eq indx data joined'!$1:$1,0),1,1,$A$1)),,,1150,1),0),MATCH(K$1,'Wkly eq indx data joined'!$1:$1,0)+1)</f>
        <v>12374.73</v>
      </c>
      <c r="L799" s="12" cm="1">
        <f t="array" aca="1" ref="L799" ca="1">INDEX('Wkly eq indx data joined'!$A$1:$AJ$1150,MATCH('Wkly eq indx data aligned'!$A799+2,OFFSET(INDIRECT(ADDRESS(1,MATCH(L$1,'Wkly eq indx data joined'!$1:$1,0),1,1,$A$1)),,,1150,1),0),MATCH(L$1,'Wkly eq indx data joined'!$1:$1,0)+1)</f>
        <v>2087.7600000000002</v>
      </c>
      <c r="M799" s="9" cm="1">
        <f t="array" aca="1" ref="M799" ca="1">INDEX('Wkly eq indx data joined'!$A$1:$AJ$1150,MATCH('Wkly eq indx data aligned'!$A799,OFFSET(INDIRECT(ADDRESS(1,MATCH(M$1,'Wkly eq indx data joined'!$1:$1,0),1,1,$A$1)),,,1150,1),0),MATCH(M$1,'Wkly eq indx data joined'!$1:$1,0)+1)</f>
        <v>54214.1</v>
      </c>
      <c r="N799" s="9" cm="1">
        <f t="array" aca="1" ref="N799" ca="1">INDEX('Wkly eq indx data joined'!$A$1:$AJ$1150,MATCH('Wkly eq indx data aligned'!$A799,OFFSET(INDIRECT(ADDRESS(1,MATCH(N$1,'Wkly eq indx data joined'!$1:$1,0),1,1,$A$1)),,,1150,1),0),MATCH(N$1,'Wkly eq indx data joined'!$1:$1,0)+1)</f>
        <v>6232.29</v>
      </c>
      <c r="O799" s="13" cm="1">
        <f t="array" aca="1" ref="O799" ca="1">INDEX('Wkly eq indx data joined'!$A$1:$AJ$1150,MATCH('Wkly eq indx data aligned'!$A799+1,OFFSET(INDIRECT(ADDRESS(1,MATCH(O$1,'Wkly eq indx data joined'!$1:$1,0),1,1,$A$1)),,,1150,1),0),MATCH(O$1,'Wkly eq indx data joined'!$1:$1,0)+1)</f>
        <v>9617.7000000000007</v>
      </c>
      <c r="P799" s="12" cm="1">
        <f t="array" aca="1" ref="P799" ca="1">INDEX('Wkly eq indx data joined'!$A$1:$AJ$1150,MATCH('Wkly eq indx data aligned'!$A799+2,OFFSET(INDIRECT(ADDRESS(1,MATCH(P$1,'Wkly eq indx data joined'!$1:$1,0),1,1,$A$1)),,,1150,1),0),MATCH(P$1,'Wkly eq indx data joined'!$1:$1,0)+1)</f>
        <v>8780.35</v>
      </c>
      <c r="Q799" s="9" cm="1">
        <f t="array" aca="1" ref="Q799" ca="1">INDEX('Wkly eq indx data joined'!$A$1:$AJ$1150,MATCH('Wkly eq indx data aligned'!$A799,OFFSET(INDIRECT(ADDRESS(1,MATCH(Q$1,'Wkly eq indx data joined'!$1:$1,0),1,1,$A$1)),,,1150,1),0),MATCH(Q$1,'Wkly eq indx data joined'!$1:$1,0)+1)</f>
        <v>507.17</v>
      </c>
      <c r="R799" s="12" cm="1">
        <f t="array" aca="1" ref="R799" ca="1">INDEX('Wkly eq indx data joined'!$A$1:$AJ$1150,MATCH('Wkly eq indx data aligned'!$A799+2,OFFSET(INDIRECT(ADDRESS(1,MATCH(R$1,'Wkly eq indx data joined'!$1:$1,0),1,1,$A$1)),,,1150,1),0),MATCH(R$1,'Wkly eq indx data joined'!$1:$1,0)+1)</f>
        <v>1657.02</v>
      </c>
      <c r="S799" s="9" cm="1">
        <f t="array" aca="1" ref="S799" ca="1">INDEX('Wkly eq indx data joined'!$A$1:$AJ$1150,MATCH('Wkly eq indx data aligned'!$A799,OFFSET(INDIRECT(ADDRESS(1,MATCH(S$1,'Wkly eq indx data joined'!$1:$1,0),1,1,$A$1)),,,1150,1),0),MATCH(S$1,'Wkly eq indx data joined'!$1:$1,0)+1)</f>
        <v>47134.400000000001</v>
      </c>
    </row>
    <row r="800" spans="1:19" x14ac:dyDescent="0.25">
      <c r="A800" s="4">
        <f t="shared" si="12"/>
        <v>42111</v>
      </c>
      <c r="B800" s="9" cm="1">
        <f t="array" aca="1" ref="B800" ca="1">INDEX('Wkly eq indx data joined'!$A$1:$AJ$1150,MATCH('Wkly eq indx data aligned'!$A800,OFFSET(INDIRECT(ADDRESS(1,MATCH(B$1,'Wkly eq indx data joined'!$1:$1,0),1,1,$A$1)),,,1150,1),0),MATCH(B$1,'Wkly eq indx data joined'!$1:$1,0)+1)</f>
        <v>5877.87</v>
      </c>
      <c r="C800" s="9" cm="1">
        <f t="array" aca="1" ref="C800" ca="1">INDEX('Wkly eq indx data joined'!$A$1:$AJ$1150,MATCH('Wkly eq indx data aligned'!$A800,OFFSET(INDIRECT(ADDRESS(1,MATCH(C$1,'Wkly eq indx data joined'!$1:$1,0),1,1,$A$1)),,,1150,1),0),MATCH(C$1,'Wkly eq indx data joined'!$1:$1,0)+1)</f>
        <v>19652.88</v>
      </c>
      <c r="D800" s="18" cm="1">
        <f t="array" aca="1" ref="D800" ca="1">IFERROR(INDEX('Wkly eq indx data joined'!$A$1:$AJ$1150,MATCH('Wkly eq indx data aligned'!$A800,OFFSET(INDIRECT(ADDRESS(1,MATCH(D$1,'Wkly eq indx data joined'!$1:$1,0),1,1,$A$1)),,,1150,1),0),MATCH(D$1,'Wkly eq indx data joined'!$1:$1,0)+1),D799)</f>
        <v>4287.2950000000001</v>
      </c>
      <c r="E800" s="9" cm="1">
        <f t="array" aca="1" ref="E800" ca="1">INDEX('Wkly eq indx data joined'!$A$1:$AJ$1150,MATCH('Wkly eq indx data aligned'!$A800,OFFSET(INDIRECT(ADDRESS(1,MATCH(E$1,'Wkly eq indx data joined'!$1:$1,0),1,1,$A$1)),,,1150,1),0),MATCH(E$1,'Wkly eq indx data joined'!$1:$1,0)+1)</f>
        <v>15360.55</v>
      </c>
      <c r="F800" s="9" cm="1">
        <f t="array" aca="1" ref="F800" ca="1">INDEX('Wkly eq indx data joined'!$A$1:$AJ$1150,MATCH('Wkly eq indx data aligned'!$A800,OFFSET(INDIRECT(ADDRESS(1,MATCH(F$1,'Wkly eq indx data joined'!$1:$1,0),1,1,$A$1)),,,1150,1),0),MATCH(F$1,'Wkly eq indx data joined'!$1:$1,0)+1)</f>
        <v>9245.92</v>
      </c>
      <c r="G800" s="9" cm="1">
        <f t="array" aca="1" ref="G800" ca="1">INDEX('Wkly eq indx data joined'!$A$1:$AJ$1150,MATCH('Wkly eq indx data aligned'!$A800,OFFSET(INDIRECT(ADDRESS(1,MATCH(G$1,'Wkly eq indx data joined'!$1:$1,0),1,1,$A$1)),,,1150,1),0),MATCH(G$1,'Wkly eq indx data joined'!$1:$1,0)+1)</f>
        <v>2081.1799999999998</v>
      </c>
      <c r="H800" s="9" cm="1">
        <f t="array" aca="1" ref="H800" ca="1">INDEX('Wkly eq indx data joined'!$A$1:$AJ$1150,MATCH('Wkly eq indx data aligned'!$A800,OFFSET(INDIRECT(ADDRESS(1,MATCH(H$1,'Wkly eq indx data joined'!$1:$1,0),1,1,$A$1)),,,1150,1),0),MATCH(H$1,'Wkly eq indx data joined'!$1:$1,0)+1)</f>
        <v>6994.63</v>
      </c>
      <c r="I800" s="9" cm="1">
        <f t="array" aca="1" ref="I800" ca="1">INDEX('Wkly eq indx data joined'!$A$1:$AJ$1150,MATCH('Wkly eq indx data aligned'!$A800,OFFSET(INDIRECT(ADDRESS(1,MATCH(I$1,'Wkly eq indx data joined'!$1:$1,0),1,1,$A$1)),,,1150,1),0),MATCH(I$1,'Wkly eq indx data joined'!$1:$1,0)+1)</f>
        <v>27653.119999999999</v>
      </c>
      <c r="J800" s="9" cm="1">
        <f t="array" aca="1" ref="J800" ca="1">INDEX('Wkly eq indx data joined'!$A$1:$AJ$1150,MATCH('Wkly eq indx data aligned'!$A800,OFFSET(INDIRECT(ADDRESS(1,MATCH(J$1,'Wkly eq indx data joined'!$1:$1,0),1,1,$A$1)),,,1150,1),0),MATCH(J$1,'Wkly eq indx data joined'!$1:$1,0)+1)</f>
        <v>5143.26</v>
      </c>
      <c r="K800" s="9" cm="1">
        <f t="array" aca="1" ref="K800" ca="1">INDEX('Wkly eq indx data joined'!$A$1:$AJ$1150,MATCH('Wkly eq indx data aligned'!$A800,OFFSET(INDIRECT(ADDRESS(1,MATCH(K$1,'Wkly eq indx data joined'!$1:$1,0),1,1,$A$1)),,,1150,1),0),MATCH(K$1,'Wkly eq indx data joined'!$1:$1,0)+1)</f>
        <v>11688.7</v>
      </c>
      <c r="L800" s="12" cm="1">
        <f t="array" aca="1" ref="L800" ca="1">INDEX('Wkly eq indx data joined'!$A$1:$AJ$1150,MATCH('Wkly eq indx data aligned'!$A800+2,OFFSET(INDIRECT(ADDRESS(1,MATCH(L$1,'Wkly eq indx data joined'!$1:$1,0),1,1,$A$1)),,,1150,1),0),MATCH(L$1,'Wkly eq indx data joined'!$1:$1,0)+1)</f>
        <v>2143.5</v>
      </c>
      <c r="M800" s="9" cm="1">
        <f t="array" aca="1" ref="M800" ca="1">INDEX('Wkly eq indx data joined'!$A$1:$AJ$1150,MATCH('Wkly eq indx data aligned'!$A800,OFFSET(INDIRECT(ADDRESS(1,MATCH(M$1,'Wkly eq indx data joined'!$1:$1,0),1,1,$A$1)),,,1150,1),0),MATCH(M$1,'Wkly eq indx data joined'!$1:$1,0)+1)</f>
        <v>53954.8</v>
      </c>
      <c r="N800" s="9" cm="1">
        <f t="array" aca="1" ref="N800" ca="1">INDEX('Wkly eq indx data joined'!$A$1:$AJ$1150,MATCH('Wkly eq indx data aligned'!$A800,OFFSET(INDIRECT(ADDRESS(1,MATCH(N$1,'Wkly eq indx data joined'!$1:$1,0),1,1,$A$1)),,,1150,1),0),MATCH(N$1,'Wkly eq indx data joined'!$1:$1,0)+1)</f>
        <v>6249.32</v>
      </c>
      <c r="O800" s="13" cm="1">
        <f t="array" aca="1" ref="O800" ca="1">INDEX('Wkly eq indx data joined'!$A$1:$AJ$1150,MATCH('Wkly eq indx data aligned'!$A800+1,OFFSET(INDIRECT(ADDRESS(1,MATCH(O$1,'Wkly eq indx data joined'!$1:$1,0),1,1,$A$1)),,,1150,1),0),MATCH(O$1,'Wkly eq indx data joined'!$1:$1,0)+1)</f>
        <v>9570.93</v>
      </c>
      <c r="P800" s="12" cm="1">
        <f t="array" aca="1" ref="P800" ca="1">INDEX('Wkly eq indx data joined'!$A$1:$AJ$1150,MATCH('Wkly eq indx data aligned'!$A800+2,OFFSET(INDIRECT(ADDRESS(1,MATCH(P$1,'Wkly eq indx data joined'!$1:$1,0),1,1,$A$1)),,,1150,1),0),MATCH(P$1,'Wkly eq indx data joined'!$1:$1,0)+1)</f>
        <v>8606</v>
      </c>
      <c r="Q800" s="9" cm="1">
        <f t="array" aca="1" ref="Q800" ca="1">INDEX('Wkly eq indx data joined'!$A$1:$AJ$1150,MATCH('Wkly eq indx data aligned'!$A800,OFFSET(INDIRECT(ADDRESS(1,MATCH(Q$1,'Wkly eq indx data joined'!$1:$1,0),1,1,$A$1)),,,1150,1),0),MATCH(Q$1,'Wkly eq indx data joined'!$1:$1,0)+1)</f>
        <v>495.03</v>
      </c>
      <c r="R800" s="12" cm="1">
        <f t="array" aca="1" ref="R800" ca="1">INDEX('Wkly eq indx data joined'!$A$1:$AJ$1150,MATCH('Wkly eq indx data aligned'!$A800+2,OFFSET(INDIRECT(ADDRESS(1,MATCH(R$1,'Wkly eq indx data joined'!$1:$1,0),1,1,$A$1)),,,1150,1),0),MATCH(R$1,'Wkly eq indx data joined'!$1:$1,0)+1)</f>
        <v>1656.59</v>
      </c>
      <c r="S800" s="9" cm="1">
        <f t="array" aca="1" ref="S800" ca="1">INDEX('Wkly eq indx data joined'!$A$1:$AJ$1150,MATCH('Wkly eq indx data aligned'!$A800,OFFSET(INDIRECT(ADDRESS(1,MATCH(S$1,'Wkly eq indx data joined'!$1:$1,0),1,1,$A$1)),,,1150,1),0),MATCH(S$1,'Wkly eq indx data joined'!$1:$1,0)+1)</f>
        <v>47491.87</v>
      </c>
    </row>
    <row r="801" spans="1:19" x14ac:dyDescent="0.25">
      <c r="A801" s="4">
        <f t="shared" si="12"/>
        <v>42118</v>
      </c>
      <c r="B801" s="9" cm="1">
        <f t="array" aca="1" ref="B801" ca="1">INDEX('Wkly eq indx data joined'!$A$1:$AJ$1150,MATCH('Wkly eq indx data aligned'!$A801,OFFSET(INDIRECT(ADDRESS(1,MATCH(B$1,'Wkly eq indx data joined'!$1:$1,0),1,1,$A$1)),,,1150,1),0),MATCH(B$1,'Wkly eq indx data joined'!$1:$1,0)+1)</f>
        <v>5933.2910000000002</v>
      </c>
      <c r="C801" s="9" cm="1">
        <f t="array" aca="1" ref="C801" ca="1">INDEX('Wkly eq indx data joined'!$A$1:$AJ$1150,MATCH('Wkly eq indx data aligned'!$A801,OFFSET(INDIRECT(ADDRESS(1,MATCH(C$1,'Wkly eq indx data joined'!$1:$1,0),1,1,$A$1)),,,1150,1),0),MATCH(C$1,'Wkly eq indx data joined'!$1:$1,0)+1)</f>
        <v>20020.04</v>
      </c>
      <c r="D801" s="18" cm="1">
        <f t="array" aca="1" ref="D801" ca="1">IFERROR(INDEX('Wkly eq indx data joined'!$A$1:$AJ$1150,MATCH('Wkly eq indx data aligned'!$A801,OFFSET(INDIRECT(ADDRESS(1,MATCH(D$1,'Wkly eq indx data joined'!$1:$1,0),1,1,$A$1)),,,1150,1),0),MATCH(D$1,'Wkly eq indx data joined'!$1:$1,0)+1),D800)</f>
        <v>4393.6859999999997</v>
      </c>
      <c r="E801" s="9" cm="1">
        <f t="array" aca="1" ref="E801" ca="1">INDEX('Wkly eq indx data joined'!$A$1:$AJ$1150,MATCH('Wkly eq indx data aligned'!$A801,OFFSET(INDIRECT(ADDRESS(1,MATCH(E$1,'Wkly eq indx data joined'!$1:$1,0),1,1,$A$1)),,,1150,1),0),MATCH(E$1,'Wkly eq indx data joined'!$1:$1,0)+1)</f>
        <v>15408.33</v>
      </c>
      <c r="F801" s="9" cm="1">
        <f t="array" aca="1" ref="F801" ca="1">INDEX('Wkly eq indx data joined'!$A$1:$AJ$1150,MATCH('Wkly eq indx data aligned'!$A801,OFFSET(INDIRECT(ADDRESS(1,MATCH(F$1,'Wkly eq indx data joined'!$1:$1,0),1,1,$A$1)),,,1150,1),0),MATCH(F$1,'Wkly eq indx data joined'!$1:$1,0)+1)</f>
        <v>9302.1200000000008</v>
      </c>
      <c r="G801" s="9" cm="1">
        <f t="array" aca="1" ref="G801" ca="1">INDEX('Wkly eq indx data joined'!$A$1:$AJ$1150,MATCH('Wkly eq indx data aligned'!$A801,OFFSET(INDIRECT(ADDRESS(1,MATCH(G$1,'Wkly eq indx data joined'!$1:$1,0),1,1,$A$1)),,,1150,1),0),MATCH(G$1,'Wkly eq indx data joined'!$1:$1,0)+1)</f>
        <v>2117.69</v>
      </c>
      <c r="H801" s="9" cm="1">
        <f t="array" aca="1" ref="H801" ca="1">INDEX('Wkly eq indx data joined'!$A$1:$AJ$1150,MATCH('Wkly eq indx data aligned'!$A801,OFFSET(INDIRECT(ADDRESS(1,MATCH(H$1,'Wkly eq indx data joined'!$1:$1,0),1,1,$A$1)),,,1150,1),0),MATCH(H$1,'Wkly eq indx data joined'!$1:$1,0)+1)</f>
        <v>7070.7</v>
      </c>
      <c r="I801" s="9" cm="1">
        <f t="array" aca="1" ref="I801" ca="1">INDEX('Wkly eq indx data joined'!$A$1:$AJ$1150,MATCH('Wkly eq indx data aligned'!$A801,OFFSET(INDIRECT(ADDRESS(1,MATCH(I$1,'Wkly eq indx data joined'!$1:$1,0),1,1,$A$1)),,,1150,1),0),MATCH(I$1,'Wkly eq indx data joined'!$1:$1,0)+1)</f>
        <v>28060.98</v>
      </c>
      <c r="J801" s="9" cm="1">
        <f t="array" aca="1" ref="J801" ca="1">INDEX('Wkly eq indx data joined'!$A$1:$AJ$1150,MATCH('Wkly eq indx data aligned'!$A801,OFFSET(INDIRECT(ADDRESS(1,MATCH(J$1,'Wkly eq indx data joined'!$1:$1,0),1,1,$A$1)),,,1150,1),0),MATCH(J$1,'Wkly eq indx data joined'!$1:$1,0)+1)</f>
        <v>5201.45</v>
      </c>
      <c r="K801" s="9" cm="1">
        <f t="array" aca="1" ref="K801" ca="1">INDEX('Wkly eq indx data joined'!$A$1:$AJ$1150,MATCH('Wkly eq indx data aligned'!$A801,OFFSET(INDIRECT(ADDRESS(1,MATCH(K$1,'Wkly eq indx data joined'!$1:$1,0),1,1,$A$1)),,,1150,1),0),MATCH(K$1,'Wkly eq indx data joined'!$1:$1,0)+1)</f>
        <v>11810.85</v>
      </c>
      <c r="L801" s="12" cm="1">
        <f t="array" aca="1" ref="L801" ca="1">INDEX('Wkly eq indx data joined'!$A$1:$AJ$1150,MATCH('Wkly eq indx data aligned'!$A801+2,OFFSET(INDIRECT(ADDRESS(1,MATCH(L$1,'Wkly eq indx data joined'!$1:$1,0),1,1,$A$1)),,,1150,1),0),MATCH(L$1,'Wkly eq indx data joined'!$1:$1,0)+1)</f>
        <v>2159.8000000000002</v>
      </c>
      <c r="M801" s="9" cm="1">
        <f t="array" aca="1" ref="M801" ca="1">INDEX('Wkly eq indx data joined'!$A$1:$AJ$1150,MATCH('Wkly eq indx data aligned'!$A801,OFFSET(INDIRECT(ADDRESS(1,MATCH(M$1,'Wkly eq indx data joined'!$1:$1,0),1,1,$A$1)),,,1150,1),0),MATCH(M$1,'Wkly eq indx data joined'!$1:$1,0)+1)</f>
        <v>56594.2</v>
      </c>
      <c r="N801" s="9" cm="1">
        <f t="array" aca="1" ref="N801" ca="1">INDEX('Wkly eq indx data joined'!$A$1:$AJ$1150,MATCH('Wkly eq indx data aligned'!$A801,OFFSET(INDIRECT(ADDRESS(1,MATCH(N$1,'Wkly eq indx data joined'!$1:$1,0),1,1,$A$1)),,,1150,1),0),MATCH(N$1,'Wkly eq indx data joined'!$1:$1,0)+1)</f>
        <v>6298.36</v>
      </c>
      <c r="O801" s="13" cm="1">
        <f t="array" aca="1" ref="O801" ca="1">INDEX('Wkly eq indx data joined'!$A$1:$AJ$1150,MATCH('Wkly eq indx data aligned'!$A801+1,OFFSET(INDIRECT(ADDRESS(1,MATCH(O$1,'Wkly eq indx data joined'!$1:$1,0),1,1,$A$1)),,,1150,1),0),MATCH(O$1,'Wkly eq indx data joined'!$1:$1,0)+1)</f>
        <v>9913.2800000000007</v>
      </c>
      <c r="P801" s="12" cm="1">
        <f t="array" aca="1" ref="P801" ca="1">INDEX('Wkly eq indx data joined'!$A$1:$AJ$1150,MATCH('Wkly eq indx data aligned'!$A801+2,OFFSET(INDIRECT(ADDRESS(1,MATCH(P$1,'Wkly eq indx data joined'!$1:$1,0),1,1,$A$1)),,,1150,1),0),MATCH(P$1,'Wkly eq indx data joined'!$1:$1,0)+1)</f>
        <v>8305.25</v>
      </c>
      <c r="Q801" s="9" cm="1">
        <f t="array" aca="1" ref="Q801" ca="1">INDEX('Wkly eq indx data joined'!$A$1:$AJ$1150,MATCH('Wkly eq indx data aligned'!$A801,OFFSET(INDIRECT(ADDRESS(1,MATCH(Q$1,'Wkly eq indx data joined'!$1:$1,0),1,1,$A$1)),,,1150,1),0),MATCH(Q$1,'Wkly eq indx data joined'!$1:$1,0)+1)</f>
        <v>504.01</v>
      </c>
      <c r="R801" s="12" cm="1">
        <f t="array" aca="1" ref="R801" ca="1">INDEX('Wkly eq indx data joined'!$A$1:$AJ$1150,MATCH('Wkly eq indx data aligned'!$A801+2,OFFSET(INDIRECT(ADDRESS(1,MATCH(R$1,'Wkly eq indx data joined'!$1:$1,0),1,1,$A$1)),,,1150,1),0),MATCH(R$1,'Wkly eq indx data joined'!$1:$1,0)+1)</f>
        <v>1682.7</v>
      </c>
      <c r="S801" s="9" cm="1">
        <f t="array" aca="1" ref="S801" ca="1">INDEX('Wkly eq indx data joined'!$A$1:$AJ$1150,MATCH('Wkly eq indx data aligned'!$A801,OFFSET(INDIRECT(ADDRESS(1,MATCH(S$1,'Wkly eq indx data joined'!$1:$1,0),1,1,$A$1)),,,1150,1),0),MATCH(S$1,'Wkly eq indx data joined'!$1:$1,0)+1)</f>
        <v>48965.36</v>
      </c>
    </row>
    <row r="802" spans="1:19" x14ac:dyDescent="0.25">
      <c r="A802" s="4">
        <f t="shared" si="12"/>
        <v>42125</v>
      </c>
      <c r="B802" s="9" cm="1">
        <f t="array" aca="1" ref="B802" ca="1">INDEX('Wkly eq indx data joined'!$A$1:$AJ$1150,MATCH('Wkly eq indx data aligned'!$A802,OFFSET(INDIRECT(ADDRESS(1,MATCH(B$1,'Wkly eq indx data joined'!$1:$1,0),1,1,$A$1)),,,1150,1),0),MATCH(B$1,'Wkly eq indx data joined'!$1:$1,0)+1)</f>
        <v>5814.4</v>
      </c>
      <c r="C802" s="9" cm="1">
        <f t="array" aca="1" ref="C802" ca="1">INDEX('Wkly eq indx data joined'!$A$1:$AJ$1150,MATCH('Wkly eq indx data aligned'!$A802,OFFSET(INDIRECT(ADDRESS(1,MATCH(C$1,'Wkly eq indx data joined'!$1:$1,0),1,1,$A$1)),,,1150,1),0),MATCH(C$1,'Wkly eq indx data joined'!$1:$1,0)+1)</f>
        <v>19531.63</v>
      </c>
      <c r="D802" s="18" cm="1">
        <f t="array" aca="1" ref="D802" ca="1">IFERROR(INDEX('Wkly eq indx data joined'!$A$1:$AJ$1150,MATCH('Wkly eq indx data aligned'!$A802,OFFSET(INDIRECT(ADDRESS(1,MATCH(D$1,'Wkly eq indx data joined'!$1:$1,0),1,1,$A$1)),,,1150,1),0),MATCH(D$1,'Wkly eq indx data joined'!$1:$1,0)+1),D801)</f>
        <v>4441.6549999999997</v>
      </c>
      <c r="E802" s="9" cm="1">
        <f t="array" aca="1" ref="E802" ca="1">INDEX('Wkly eq indx data joined'!$A$1:$AJ$1150,MATCH('Wkly eq indx data aligned'!$A802,OFFSET(INDIRECT(ADDRESS(1,MATCH(E$1,'Wkly eq indx data joined'!$1:$1,0),1,1,$A$1)),,,1150,1),0),MATCH(E$1,'Wkly eq indx data joined'!$1:$1,0)+1)</f>
        <v>15339.77</v>
      </c>
      <c r="F802" s="9" cm="1">
        <f t="array" aca="1" ref="F802" ca="1">INDEX('Wkly eq indx data joined'!$A$1:$AJ$1150,MATCH('Wkly eq indx data aligned'!$A802,OFFSET(INDIRECT(ADDRESS(1,MATCH(F$1,'Wkly eq indx data joined'!$1:$1,0),1,1,$A$1)),,,1150,1),0),MATCH(F$1,'Wkly eq indx data joined'!$1:$1,0)+1)</f>
        <v>9077.1200000000008</v>
      </c>
      <c r="G802" s="9" cm="1">
        <f t="array" aca="1" ref="G802" ca="1">INDEX('Wkly eq indx data joined'!$A$1:$AJ$1150,MATCH('Wkly eq indx data aligned'!$A802,OFFSET(INDIRECT(ADDRESS(1,MATCH(G$1,'Wkly eq indx data joined'!$1:$1,0),1,1,$A$1)),,,1150,1),0),MATCH(G$1,'Wkly eq indx data joined'!$1:$1,0)+1)</f>
        <v>2108.29</v>
      </c>
      <c r="H802" s="9" cm="1">
        <f t="array" aca="1" ref="H802" ca="1">INDEX('Wkly eq indx data joined'!$A$1:$AJ$1150,MATCH('Wkly eq indx data aligned'!$A802,OFFSET(INDIRECT(ADDRESS(1,MATCH(H$1,'Wkly eq indx data joined'!$1:$1,0),1,1,$A$1)),,,1150,1),0),MATCH(H$1,'Wkly eq indx data joined'!$1:$1,0)+1)</f>
        <v>6985.95</v>
      </c>
      <c r="I802" s="9" cm="1">
        <f t="array" aca="1" ref="I802" ca="1">INDEX('Wkly eq indx data joined'!$A$1:$AJ$1150,MATCH('Wkly eq indx data aligned'!$A802,OFFSET(INDIRECT(ADDRESS(1,MATCH(I$1,'Wkly eq indx data joined'!$1:$1,0),1,1,$A$1)),,,1150,1),0),MATCH(I$1,'Wkly eq indx data joined'!$1:$1,0)+1)</f>
        <v>28133</v>
      </c>
      <c r="J802" s="9" cm="1">
        <f t="array" aca="1" ref="J802" ca="1">INDEX('Wkly eq indx data joined'!$A$1:$AJ$1150,MATCH('Wkly eq indx data aligned'!$A802,OFFSET(INDIRECT(ADDRESS(1,MATCH(J$1,'Wkly eq indx data joined'!$1:$1,0),1,1,$A$1)),,,1150,1),0),MATCH(J$1,'Wkly eq indx data joined'!$1:$1,0)+1)</f>
        <v>5046.49</v>
      </c>
      <c r="K802" s="9" cm="1">
        <f t="array" aca="1" ref="K802" ca="1">INDEX('Wkly eq indx data joined'!$A$1:$AJ$1150,MATCH('Wkly eq indx data aligned'!$A802,OFFSET(INDIRECT(ADDRESS(1,MATCH(K$1,'Wkly eq indx data joined'!$1:$1,0),1,1,$A$1)),,,1150,1),0),MATCH(K$1,'Wkly eq indx data joined'!$1:$1,0)+1)</f>
        <v>11454.38</v>
      </c>
      <c r="L802" s="12" cm="1">
        <f t="array" aca="1" ref="L802" ca="1">INDEX('Wkly eq indx data joined'!$A$1:$AJ$1150,MATCH('Wkly eq indx data aligned'!$A802+2,OFFSET(INDIRECT(ADDRESS(1,MATCH(L$1,'Wkly eq indx data joined'!$1:$1,0),1,1,$A$1)),,,1150,1),0),MATCH(L$1,'Wkly eq indx data joined'!$1:$1,0)+1)</f>
        <v>2127.17</v>
      </c>
      <c r="M802" s="9" cm="1">
        <f t="array" aca="1" ref="M802" ca="1">INDEX('Wkly eq indx data joined'!$A$1:$AJ$1150,MATCH('Wkly eq indx data aligned'!$A802,OFFSET(INDIRECT(ADDRESS(1,MATCH(M$1,'Wkly eq indx data joined'!$1:$1,0),1,1,$A$1)),,,1150,1),0),MATCH(M$1,'Wkly eq indx data joined'!$1:$1,0)+1)</f>
        <v>56229.4</v>
      </c>
      <c r="N802" s="9" cm="1">
        <f t="array" aca="1" ref="N802" ca="1">INDEX('Wkly eq indx data joined'!$A$1:$AJ$1150,MATCH('Wkly eq indx data aligned'!$A802,OFFSET(INDIRECT(ADDRESS(1,MATCH(N$1,'Wkly eq indx data joined'!$1:$1,0),1,1,$A$1)),,,1150,1),0),MATCH(N$1,'Wkly eq indx data joined'!$1:$1,0)+1)</f>
        <v>6067.08</v>
      </c>
      <c r="O802" s="13" cm="1">
        <f t="array" aca="1" ref="O802" ca="1">INDEX('Wkly eq indx data joined'!$A$1:$AJ$1150,MATCH('Wkly eq indx data aligned'!$A802+1,OFFSET(INDIRECT(ADDRESS(1,MATCH(O$1,'Wkly eq indx data joined'!$1:$1,0),1,1,$A$1)),,,1150,1),0),MATCH(O$1,'Wkly eq indx data joined'!$1:$1,0)+1)</f>
        <v>9820.0499999999993</v>
      </c>
      <c r="P802" s="12" cm="1">
        <f t="array" aca="1" ref="P802" ca="1">INDEX('Wkly eq indx data joined'!$A$1:$AJ$1150,MATCH('Wkly eq indx data aligned'!$A802+2,OFFSET(INDIRECT(ADDRESS(1,MATCH(P$1,'Wkly eq indx data joined'!$1:$1,0),1,1,$A$1)),,,1150,1),0),MATCH(P$1,'Wkly eq indx data joined'!$1:$1,0)+1)</f>
        <v>8181.5</v>
      </c>
      <c r="Q802" s="9" cm="1">
        <f t="array" aca="1" ref="Q802" ca="1">INDEX('Wkly eq indx data joined'!$A$1:$AJ$1150,MATCH('Wkly eq indx data aligned'!$A802,OFFSET(INDIRECT(ADDRESS(1,MATCH(Q$1,'Wkly eq indx data joined'!$1:$1,0),1,1,$A$1)),,,1150,1),0),MATCH(Q$1,'Wkly eq indx data joined'!$1:$1,0)+1)</f>
        <v>487.85</v>
      </c>
      <c r="R802" s="12" cm="1">
        <f t="array" aca="1" ref="R802" ca="1">INDEX('Wkly eq indx data joined'!$A$1:$AJ$1150,MATCH('Wkly eq indx data aligned'!$A802+2,OFFSET(INDIRECT(ADDRESS(1,MATCH(R$1,'Wkly eq indx data joined'!$1:$1,0),1,1,$A$1)),,,1150,1),0),MATCH(R$1,'Wkly eq indx data joined'!$1:$1,0)+1)</f>
        <v>1688.34</v>
      </c>
      <c r="S802" s="9" cm="1">
        <f t="array" aca="1" ref="S802" ca="1">INDEX('Wkly eq indx data joined'!$A$1:$AJ$1150,MATCH('Wkly eq indx data aligned'!$A802,OFFSET(INDIRECT(ADDRESS(1,MATCH(S$1,'Wkly eq indx data joined'!$1:$1,0),1,1,$A$1)),,,1150,1),0),MATCH(S$1,'Wkly eq indx data joined'!$1:$1,0)+1)</f>
        <v>48195.48</v>
      </c>
    </row>
    <row r="803" spans="1:19" x14ac:dyDescent="0.25">
      <c r="A803" s="4">
        <f t="shared" si="12"/>
        <v>42132</v>
      </c>
      <c r="B803" s="9" cm="1">
        <f t="array" aca="1" ref="B803" ca="1">INDEX('Wkly eq indx data joined'!$A$1:$AJ$1150,MATCH('Wkly eq indx data aligned'!$A803,OFFSET(INDIRECT(ADDRESS(1,MATCH(B$1,'Wkly eq indx data joined'!$1:$1,0),1,1,$A$1)),,,1150,1),0),MATCH(B$1,'Wkly eq indx data joined'!$1:$1,0)+1)</f>
        <v>5634.5569999999998</v>
      </c>
      <c r="C803" s="9" cm="1">
        <f t="array" aca="1" ref="C803" ca="1">INDEX('Wkly eq indx data joined'!$A$1:$AJ$1150,MATCH('Wkly eq indx data aligned'!$A803,OFFSET(INDIRECT(ADDRESS(1,MATCH(C$1,'Wkly eq indx data joined'!$1:$1,0),1,1,$A$1)),,,1150,1),0),MATCH(C$1,'Wkly eq indx data joined'!$1:$1,0)+1)</f>
        <v>19379.189999999999</v>
      </c>
      <c r="D803" s="18" cm="1">
        <f t="array" aca="1" ref="D803" ca="1">IFERROR(INDEX('Wkly eq indx data joined'!$A$1:$AJ$1150,MATCH('Wkly eq indx data aligned'!$A803,OFFSET(INDIRECT(ADDRESS(1,MATCH(D$1,'Wkly eq indx data joined'!$1:$1,0),1,1,$A$1)),,,1150,1),0),MATCH(D$1,'Wkly eq indx data joined'!$1:$1,0)+1),D802)</f>
        <v>4205.9170000000004</v>
      </c>
      <c r="E803" s="9" cm="1">
        <f t="array" aca="1" ref="E803" ca="1">INDEX('Wkly eq indx data joined'!$A$1:$AJ$1150,MATCH('Wkly eq indx data aligned'!$A803,OFFSET(INDIRECT(ADDRESS(1,MATCH(E$1,'Wkly eq indx data joined'!$1:$1,0),1,1,$A$1)),,,1150,1),0),MATCH(E$1,'Wkly eq indx data joined'!$1:$1,0)+1)</f>
        <v>15170.02</v>
      </c>
      <c r="F803" s="9" cm="1">
        <f t="array" aca="1" ref="F803" ca="1">INDEX('Wkly eq indx data joined'!$A$1:$AJ$1150,MATCH('Wkly eq indx data aligned'!$A803,OFFSET(INDIRECT(ADDRESS(1,MATCH(F$1,'Wkly eq indx data joined'!$1:$1,0),1,1,$A$1)),,,1150,1),0),MATCH(F$1,'Wkly eq indx data joined'!$1:$1,0)+1)</f>
        <v>9093.33</v>
      </c>
      <c r="G803" s="9" cm="1">
        <f t="array" aca="1" ref="G803" ca="1">INDEX('Wkly eq indx data joined'!$A$1:$AJ$1150,MATCH('Wkly eq indx data aligned'!$A803,OFFSET(INDIRECT(ADDRESS(1,MATCH(G$1,'Wkly eq indx data joined'!$1:$1,0),1,1,$A$1)),,,1150,1),0),MATCH(G$1,'Wkly eq indx data joined'!$1:$1,0)+1)</f>
        <v>2116.1</v>
      </c>
      <c r="H803" s="9" cm="1">
        <f t="array" aca="1" ref="H803" ca="1">INDEX('Wkly eq indx data joined'!$A$1:$AJ$1150,MATCH('Wkly eq indx data aligned'!$A803,OFFSET(INDIRECT(ADDRESS(1,MATCH(H$1,'Wkly eq indx data joined'!$1:$1,0),1,1,$A$1)),,,1150,1),0),MATCH(H$1,'Wkly eq indx data joined'!$1:$1,0)+1)</f>
        <v>7046.82</v>
      </c>
      <c r="I803" s="9" cm="1">
        <f t="array" aca="1" ref="I803" ca="1">INDEX('Wkly eq indx data joined'!$A$1:$AJ$1150,MATCH('Wkly eq indx data aligned'!$A803,OFFSET(INDIRECT(ADDRESS(1,MATCH(I$1,'Wkly eq indx data joined'!$1:$1,0),1,1,$A$1)),,,1150,1),0),MATCH(I$1,'Wkly eq indx data joined'!$1:$1,0)+1)</f>
        <v>27577.34</v>
      </c>
      <c r="J803" s="9" cm="1">
        <f t="array" aca="1" ref="J803" ca="1">INDEX('Wkly eq indx data joined'!$A$1:$AJ$1150,MATCH('Wkly eq indx data aligned'!$A803,OFFSET(INDIRECT(ADDRESS(1,MATCH(J$1,'Wkly eq indx data joined'!$1:$1,0),1,1,$A$1)),,,1150,1),0),MATCH(J$1,'Wkly eq indx data joined'!$1:$1,0)+1)</f>
        <v>5090.3900000000003</v>
      </c>
      <c r="K803" s="9" cm="1">
        <f t="array" aca="1" ref="K803" ca="1">INDEX('Wkly eq indx data joined'!$A$1:$AJ$1150,MATCH('Wkly eq indx data aligned'!$A803,OFFSET(INDIRECT(ADDRESS(1,MATCH(K$1,'Wkly eq indx data joined'!$1:$1,0),1,1,$A$1)),,,1150,1),0),MATCH(K$1,'Wkly eq indx data joined'!$1:$1,0)+1)</f>
        <v>11709.73</v>
      </c>
      <c r="L803" s="12" cm="1">
        <f t="array" aca="1" ref="L803" ca="1">INDEX('Wkly eq indx data joined'!$A$1:$AJ$1150,MATCH('Wkly eq indx data aligned'!$A803+2,OFFSET(INDIRECT(ADDRESS(1,MATCH(L$1,'Wkly eq indx data joined'!$1:$1,0),1,1,$A$1)),,,1150,1),0),MATCH(L$1,'Wkly eq indx data joined'!$1:$1,0)+1)</f>
        <v>2085.52</v>
      </c>
      <c r="M803" s="9" cm="1">
        <f t="array" aca="1" ref="M803" ca="1">INDEX('Wkly eq indx data joined'!$A$1:$AJ$1150,MATCH('Wkly eq indx data aligned'!$A803,OFFSET(INDIRECT(ADDRESS(1,MATCH(M$1,'Wkly eq indx data joined'!$1:$1,0),1,1,$A$1)),,,1150,1),0),MATCH(M$1,'Wkly eq indx data joined'!$1:$1,0)+1)</f>
        <v>57149.3</v>
      </c>
      <c r="N803" s="9" cm="1">
        <f t="array" aca="1" ref="N803" ca="1">INDEX('Wkly eq indx data joined'!$A$1:$AJ$1150,MATCH('Wkly eq indx data aligned'!$A803,OFFSET(INDIRECT(ADDRESS(1,MATCH(N$1,'Wkly eq indx data joined'!$1:$1,0),1,1,$A$1)),,,1150,1),0),MATCH(N$1,'Wkly eq indx data joined'!$1:$1,0)+1)</f>
        <v>6229.62</v>
      </c>
      <c r="O803" s="13" cm="1">
        <f t="array" aca="1" ref="O803" ca="1">INDEX('Wkly eq indx data joined'!$A$1:$AJ$1150,MATCH('Wkly eq indx data aligned'!$A803+1,OFFSET(INDIRECT(ADDRESS(1,MATCH(O$1,'Wkly eq indx data joined'!$1:$1,0),1,1,$A$1)),,,1150,1),0),MATCH(O$1,'Wkly eq indx data joined'!$1:$1,0)+1)</f>
        <v>9692</v>
      </c>
      <c r="P803" s="12" cm="1">
        <f t="array" aca="1" ref="P803" ca="1">INDEX('Wkly eq indx data joined'!$A$1:$AJ$1150,MATCH('Wkly eq indx data aligned'!$A803+2,OFFSET(INDIRECT(ADDRESS(1,MATCH(P$1,'Wkly eq indx data joined'!$1:$1,0),1,1,$A$1)),,,1150,1),0),MATCH(P$1,'Wkly eq indx data joined'!$1:$1,0)+1)</f>
        <v>8191.5</v>
      </c>
      <c r="Q803" s="9" cm="1">
        <f t="array" aca="1" ref="Q803" ca="1">INDEX('Wkly eq indx data joined'!$A$1:$AJ$1150,MATCH('Wkly eq indx data aligned'!$A803,OFFSET(INDIRECT(ADDRESS(1,MATCH(Q$1,'Wkly eq indx data joined'!$1:$1,0),1,1,$A$1)),,,1150,1),0),MATCH(Q$1,'Wkly eq indx data joined'!$1:$1,0)+1)</f>
        <v>490.79</v>
      </c>
      <c r="R803" s="12" cm="1">
        <f t="array" aca="1" ref="R803" ca="1">INDEX('Wkly eq indx data joined'!$A$1:$AJ$1150,MATCH('Wkly eq indx data aligned'!$A803+2,OFFSET(INDIRECT(ADDRESS(1,MATCH(R$1,'Wkly eq indx data joined'!$1:$1,0),1,1,$A$1)),,,1150,1),0),MATCH(R$1,'Wkly eq indx data joined'!$1:$1,0)+1)</f>
        <v>1708.52</v>
      </c>
      <c r="S803" s="9" cm="1">
        <f t="array" aca="1" ref="S803" ca="1">INDEX('Wkly eq indx data joined'!$A$1:$AJ$1150,MATCH('Wkly eq indx data aligned'!$A803,OFFSET(INDIRECT(ADDRESS(1,MATCH(S$1,'Wkly eq indx data joined'!$1:$1,0),1,1,$A$1)),,,1150,1),0),MATCH(S$1,'Wkly eq indx data joined'!$1:$1,0)+1)</f>
        <v>47716.53</v>
      </c>
    </row>
    <row r="804" spans="1:19" x14ac:dyDescent="0.25">
      <c r="A804" s="4">
        <f t="shared" si="12"/>
        <v>42139</v>
      </c>
      <c r="B804" s="9" cm="1">
        <f t="array" aca="1" ref="B804" ca="1">INDEX('Wkly eq indx data joined'!$A$1:$AJ$1150,MATCH('Wkly eq indx data aligned'!$A804,OFFSET(INDIRECT(ADDRESS(1,MATCH(B$1,'Wkly eq indx data joined'!$1:$1,0),1,1,$A$1)),,,1150,1),0),MATCH(B$1,'Wkly eq indx data joined'!$1:$1,0)+1)</f>
        <v>5735.4949999999999</v>
      </c>
      <c r="C804" s="9" cm="1">
        <f t="array" aca="1" ref="C804" ca="1">INDEX('Wkly eq indx data joined'!$A$1:$AJ$1150,MATCH('Wkly eq indx data aligned'!$A804,OFFSET(INDIRECT(ADDRESS(1,MATCH(C$1,'Wkly eq indx data joined'!$1:$1,0),1,1,$A$1)),,,1150,1),0),MATCH(C$1,'Wkly eq indx data joined'!$1:$1,0)+1)</f>
        <v>19732.919999999998</v>
      </c>
      <c r="D804" s="18" cm="1">
        <f t="array" aca="1" ref="D804" ca="1">IFERROR(INDEX('Wkly eq indx data joined'!$A$1:$AJ$1150,MATCH('Wkly eq indx data aligned'!$A804,OFFSET(INDIRECT(ADDRESS(1,MATCH(D$1,'Wkly eq indx data joined'!$1:$1,0),1,1,$A$1)),,,1150,1),0),MATCH(D$1,'Wkly eq indx data joined'!$1:$1,0)+1),D803)</f>
        <v>4308.6909999999998</v>
      </c>
      <c r="E804" s="9" cm="1">
        <f t="array" aca="1" ref="E804" ca="1">INDEX('Wkly eq indx data joined'!$A$1:$AJ$1150,MATCH('Wkly eq indx data aligned'!$A804,OFFSET(INDIRECT(ADDRESS(1,MATCH(E$1,'Wkly eq indx data joined'!$1:$1,0),1,1,$A$1)),,,1150,1),0),MATCH(E$1,'Wkly eq indx data joined'!$1:$1,0)+1)</f>
        <v>15108.12</v>
      </c>
      <c r="F804" s="9" cm="1">
        <f t="array" aca="1" ref="F804" ca="1">INDEX('Wkly eq indx data joined'!$A$1:$AJ$1150,MATCH('Wkly eq indx data aligned'!$A804,OFFSET(INDIRECT(ADDRESS(1,MATCH(F$1,'Wkly eq indx data joined'!$1:$1,0),1,1,$A$1)),,,1150,1),0),MATCH(F$1,'Wkly eq indx data joined'!$1:$1,0)+1)</f>
        <v>9109.92</v>
      </c>
      <c r="G804" s="9" cm="1">
        <f t="array" aca="1" ref="G804" ca="1">INDEX('Wkly eq indx data joined'!$A$1:$AJ$1150,MATCH('Wkly eq indx data aligned'!$A804,OFFSET(INDIRECT(ADDRESS(1,MATCH(G$1,'Wkly eq indx data joined'!$1:$1,0),1,1,$A$1)),,,1150,1),0),MATCH(G$1,'Wkly eq indx data joined'!$1:$1,0)+1)</f>
        <v>2122.73</v>
      </c>
      <c r="H804" s="9" cm="1">
        <f t="array" aca="1" ref="H804" ca="1">INDEX('Wkly eq indx data joined'!$A$1:$AJ$1150,MATCH('Wkly eq indx data aligned'!$A804,OFFSET(INDIRECT(ADDRESS(1,MATCH(H$1,'Wkly eq indx data joined'!$1:$1,0),1,1,$A$1)),,,1150,1),0),MATCH(H$1,'Wkly eq indx data joined'!$1:$1,0)+1)</f>
        <v>6960.49</v>
      </c>
      <c r="I804" s="9" cm="1">
        <f t="array" aca="1" ref="I804" ca="1">INDEX('Wkly eq indx data joined'!$A$1:$AJ$1150,MATCH('Wkly eq indx data aligned'!$A804,OFFSET(INDIRECT(ADDRESS(1,MATCH(I$1,'Wkly eq indx data joined'!$1:$1,0),1,1,$A$1)),,,1150,1),0),MATCH(I$1,'Wkly eq indx data joined'!$1:$1,0)+1)</f>
        <v>27822.28</v>
      </c>
      <c r="J804" s="9" cm="1">
        <f t="array" aca="1" ref="J804" ca="1">INDEX('Wkly eq indx data joined'!$A$1:$AJ$1150,MATCH('Wkly eq indx data aligned'!$A804,OFFSET(INDIRECT(ADDRESS(1,MATCH(J$1,'Wkly eq indx data joined'!$1:$1,0),1,1,$A$1)),,,1150,1),0),MATCH(J$1,'Wkly eq indx data joined'!$1:$1,0)+1)</f>
        <v>4993.82</v>
      </c>
      <c r="K804" s="9" cm="1">
        <f t="array" aca="1" ref="K804" ca="1">INDEX('Wkly eq indx data joined'!$A$1:$AJ$1150,MATCH('Wkly eq indx data aligned'!$A804,OFFSET(INDIRECT(ADDRESS(1,MATCH(K$1,'Wkly eq indx data joined'!$1:$1,0),1,1,$A$1)),,,1150,1),0),MATCH(K$1,'Wkly eq indx data joined'!$1:$1,0)+1)</f>
        <v>11447.03</v>
      </c>
      <c r="L804" s="12" cm="1">
        <f t="array" aca="1" ref="L804" ca="1">INDEX('Wkly eq indx data joined'!$A$1:$AJ$1150,MATCH('Wkly eq indx data aligned'!$A804+2,OFFSET(INDIRECT(ADDRESS(1,MATCH(L$1,'Wkly eq indx data joined'!$1:$1,0),1,1,$A$1)),,,1150,1),0),MATCH(L$1,'Wkly eq indx data joined'!$1:$1,0)+1)</f>
        <v>2106.5</v>
      </c>
      <c r="M804" s="9" cm="1">
        <f t="array" aca="1" ref="M804" ca="1">INDEX('Wkly eq indx data joined'!$A$1:$AJ$1150,MATCH('Wkly eq indx data aligned'!$A804,OFFSET(INDIRECT(ADDRESS(1,MATCH(M$1,'Wkly eq indx data joined'!$1:$1,0),1,1,$A$1)),,,1150,1),0),MATCH(M$1,'Wkly eq indx data joined'!$1:$1,0)+1)</f>
        <v>57248.6</v>
      </c>
      <c r="N804" s="9" cm="1">
        <f t="array" aca="1" ref="N804" ca="1">INDEX('Wkly eq indx data joined'!$A$1:$AJ$1150,MATCH('Wkly eq indx data aligned'!$A804,OFFSET(INDIRECT(ADDRESS(1,MATCH(N$1,'Wkly eq indx data joined'!$1:$1,0),1,1,$A$1)),,,1150,1),0),MATCH(N$1,'Wkly eq indx data joined'!$1:$1,0)+1)</f>
        <v>6185.97</v>
      </c>
      <c r="O804" s="13" cm="1">
        <f t="array" aca="1" ref="O804" ca="1">INDEX('Wkly eq indx data joined'!$A$1:$AJ$1150,MATCH('Wkly eq indx data aligned'!$A804+1,OFFSET(INDIRECT(ADDRESS(1,MATCH(O$1,'Wkly eq indx data joined'!$1:$1,0),1,1,$A$1)),,,1150,1),0),MATCH(O$1,'Wkly eq indx data joined'!$1:$1,0)+1)</f>
        <v>9579.48</v>
      </c>
      <c r="P804" s="12" cm="1">
        <f t="array" aca="1" ref="P804" ca="1">INDEX('Wkly eq indx data joined'!$A$1:$AJ$1150,MATCH('Wkly eq indx data aligned'!$A804+2,OFFSET(INDIRECT(ADDRESS(1,MATCH(P$1,'Wkly eq indx data joined'!$1:$1,0),1,1,$A$1)),,,1150,1),0),MATCH(P$1,'Wkly eq indx data joined'!$1:$1,0)+1)</f>
        <v>8262.35</v>
      </c>
      <c r="Q804" s="9" cm="1">
        <f t="array" aca="1" ref="Q804" ca="1">INDEX('Wkly eq indx data joined'!$A$1:$AJ$1150,MATCH('Wkly eq indx data aligned'!$A804,OFFSET(INDIRECT(ADDRESS(1,MATCH(Q$1,'Wkly eq indx data joined'!$1:$1,0),1,1,$A$1)),,,1150,1),0),MATCH(Q$1,'Wkly eq indx data joined'!$1:$1,0)+1)</f>
        <v>490.96</v>
      </c>
      <c r="R804" s="12" cm="1">
        <f t="array" aca="1" ref="R804" ca="1">INDEX('Wkly eq indx data joined'!$A$1:$AJ$1150,MATCH('Wkly eq indx data aligned'!$A804+2,OFFSET(INDIRECT(ADDRESS(1,MATCH(R$1,'Wkly eq indx data joined'!$1:$1,0),1,1,$A$1)),,,1150,1),0),MATCH(R$1,'Wkly eq indx data joined'!$1:$1,0)+1)</f>
        <v>1691.46</v>
      </c>
      <c r="S804" s="9" cm="1">
        <f t="array" aca="1" ref="S804" ca="1">INDEX('Wkly eq indx data joined'!$A$1:$AJ$1150,MATCH('Wkly eq indx data aligned'!$A804,OFFSET(INDIRECT(ADDRESS(1,MATCH(S$1,'Wkly eq indx data joined'!$1:$1,0),1,1,$A$1)),,,1150,1),0),MATCH(S$1,'Wkly eq indx data joined'!$1:$1,0)+1)</f>
        <v>47935.39</v>
      </c>
    </row>
    <row r="805" spans="1:19" x14ac:dyDescent="0.25">
      <c r="A805" s="4">
        <f t="shared" si="12"/>
        <v>42146</v>
      </c>
      <c r="B805" s="9" cm="1">
        <f t="array" aca="1" ref="B805" ca="1">INDEX('Wkly eq indx data joined'!$A$1:$AJ$1150,MATCH('Wkly eq indx data aligned'!$A805,OFFSET(INDIRECT(ADDRESS(1,MATCH(B$1,'Wkly eq indx data joined'!$1:$1,0),1,1,$A$1)),,,1150,1),0),MATCH(B$1,'Wkly eq indx data joined'!$1:$1,0)+1)</f>
        <v>5664.7430000000004</v>
      </c>
      <c r="C805" s="9" cm="1">
        <f t="array" aca="1" ref="C805" ca="1">INDEX('Wkly eq indx data joined'!$A$1:$AJ$1150,MATCH('Wkly eq indx data aligned'!$A805,OFFSET(INDIRECT(ADDRESS(1,MATCH(C$1,'Wkly eq indx data joined'!$1:$1,0),1,1,$A$1)),,,1150,1),0),MATCH(C$1,'Wkly eq indx data joined'!$1:$1,0)+1)</f>
        <v>20264.41</v>
      </c>
      <c r="D805" s="18" cm="1">
        <f t="array" aca="1" ref="D805" ca="1">IFERROR(INDEX('Wkly eq indx data joined'!$A$1:$AJ$1150,MATCH('Wkly eq indx data aligned'!$A805,OFFSET(INDIRECT(ADDRESS(1,MATCH(D$1,'Wkly eq indx data joined'!$1:$1,0),1,1,$A$1)),,,1150,1),0),MATCH(D$1,'Wkly eq indx data joined'!$1:$1,0)+1),D804)</f>
        <v>4657.5959999999995</v>
      </c>
      <c r="E805" s="9" cm="1">
        <f t="array" aca="1" ref="E805" ca="1">INDEX('Wkly eq indx data joined'!$A$1:$AJ$1150,MATCH('Wkly eq indx data aligned'!$A805,OFFSET(INDIRECT(ADDRESS(1,MATCH(E$1,'Wkly eq indx data joined'!$1:$1,0),1,1,$A$1)),,,1150,1),0),MATCH(E$1,'Wkly eq indx data joined'!$1:$1,0)+1)</f>
        <v>15200.76</v>
      </c>
      <c r="F805" s="9" cm="1">
        <f t="array" aca="1" ref="F805" ca="1">INDEX('Wkly eq indx data joined'!$A$1:$AJ$1150,MATCH('Wkly eq indx data aligned'!$A805,OFFSET(INDIRECT(ADDRESS(1,MATCH(F$1,'Wkly eq indx data joined'!$1:$1,0),1,1,$A$1)),,,1150,1),0),MATCH(F$1,'Wkly eq indx data joined'!$1:$1,0)+1)</f>
        <v>9353.2999999999993</v>
      </c>
      <c r="G805" s="9" cm="1">
        <f t="array" aca="1" ref="G805" ca="1">INDEX('Wkly eq indx data joined'!$A$1:$AJ$1150,MATCH('Wkly eq indx data aligned'!$A805,OFFSET(INDIRECT(ADDRESS(1,MATCH(G$1,'Wkly eq indx data joined'!$1:$1,0),1,1,$A$1)),,,1150,1),0),MATCH(G$1,'Wkly eq indx data joined'!$1:$1,0)+1)</f>
        <v>2126.06</v>
      </c>
      <c r="H805" s="9" cm="1">
        <f t="array" aca="1" ref="H805" ca="1">INDEX('Wkly eq indx data joined'!$A$1:$AJ$1150,MATCH('Wkly eq indx data aligned'!$A805,OFFSET(INDIRECT(ADDRESS(1,MATCH(H$1,'Wkly eq indx data joined'!$1:$1,0),1,1,$A$1)),,,1150,1),0),MATCH(H$1,'Wkly eq indx data joined'!$1:$1,0)+1)</f>
        <v>7031.72</v>
      </c>
      <c r="I805" s="9" cm="1">
        <f t="array" aca="1" ref="I805" ca="1">INDEX('Wkly eq indx data joined'!$A$1:$AJ$1150,MATCH('Wkly eq indx data aligned'!$A805,OFFSET(INDIRECT(ADDRESS(1,MATCH(I$1,'Wkly eq indx data joined'!$1:$1,0),1,1,$A$1)),,,1150,1),0),MATCH(I$1,'Wkly eq indx data joined'!$1:$1,0)+1)</f>
        <v>27992.83</v>
      </c>
      <c r="J805" s="9" cm="1">
        <f t="array" aca="1" ref="J805" ca="1">INDEX('Wkly eq indx data joined'!$A$1:$AJ$1150,MATCH('Wkly eq indx data aligned'!$A805,OFFSET(INDIRECT(ADDRESS(1,MATCH(J$1,'Wkly eq indx data joined'!$1:$1,0),1,1,$A$1)),,,1150,1),0),MATCH(J$1,'Wkly eq indx data joined'!$1:$1,0)+1)</f>
        <v>5142.8900000000003</v>
      </c>
      <c r="K805" s="9" cm="1">
        <f t="array" aca="1" ref="K805" ca="1">INDEX('Wkly eq indx data joined'!$A$1:$AJ$1150,MATCH('Wkly eq indx data aligned'!$A805,OFFSET(INDIRECT(ADDRESS(1,MATCH(K$1,'Wkly eq indx data joined'!$1:$1,0),1,1,$A$1)),,,1150,1),0),MATCH(K$1,'Wkly eq indx data joined'!$1:$1,0)+1)</f>
        <v>11815.01</v>
      </c>
      <c r="L805" s="12" cm="1">
        <f t="array" aca="1" ref="L805" ca="1">INDEX('Wkly eq indx data joined'!$A$1:$AJ$1150,MATCH('Wkly eq indx data aligned'!$A805+2,OFFSET(INDIRECT(ADDRESS(1,MATCH(L$1,'Wkly eq indx data joined'!$1:$1,0),1,1,$A$1)),,,1150,1),0),MATCH(L$1,'Wkly eq indx data joined'!$1:$1,0)+1)</f>
        <v>2146.1</v>
      </c>
      <c r="M805" s="9" cm="1">
        <f t="array" aca="1" ref="M805" ca="1">INDEX('Wkly eq indx data joined'!$A$1:$AJ$1150,MATCH('Wkly eq indx data aligned'!$A805,OFFSET(INDIRECT(ADDRESS(1,MATCH(M$1,'Wkly eq indx data joined'!$1:$1,0),1,1,$A$1)),,,1150,1),0),MATCH(M$1,'Wkly eq indx data joined'!$1:$1,0)+1)</f>
        <v>54377.3</v>
      </c>
      <c r="N805" s="9" cm="1">
        <f t="array" aca="1" ref="N805" ca="1">INDEX('Wkly eq indx data joined'!$A$1:$AJ$1150,MATCH('Wkly eq indx data aligned'!$A805,OFFSET(INDIRECT(ADDRESS(1,MATCH(N$1,'Wkly eq indx data joined'!$1:$1,0),1,1,$A$1)),,,1150,1),0),MATCH(N$1,'Wkly eq indx data joined'!$1:$1,0)+1)</f>
        <v>6273.56</v>
      </c>
      <c r="O805" s="13" cm="1">
        <f t="array" aca="1" ref="O805" ca="1">INDEX('Wkly eq indx data joined'!$A$1:$AJ$1150,MATCH('Wkly eq indx data aligned'!$A805+1,OFFSET(INDIRECT(ADDRESS(1,MATCH(O$1,'Wkly eq indx data joined'!$1:$1,0),1,1,$A$1)),,,1150,1),0),MATCH(O$1,'Wkly eq indx data joined'!$1:$1,0)+1)</f>
        <v>9638.7999999999993</v>
      </c>
      <c r="P805" s="12" cm="1">
        <f t="array" aca="1" ref="P805" ca="1">INDEX('Wkly eq indx data joined'!$A$1:$AJ$1150,MATCH('Wkly eq indx data aligned'!$A805+2,OFFSET(INDIRECT(ADDRESS(1,MATCH(P$1,'Wkly eq indx data joined'!$1:$1,0),1,1,$A$1)),,,1150,1),0),MATCH(P$1,'Wkly eq indx data joined'!$1:$1,0)+1)</f>
        <v>8458.9500000000007</v>
      </c>
      <c r="Q805" s="9" cm="1">
        <f t="array" aca="1" ref="Q805" ca="1">INDEX('Wkly eq indx data joined'!$A$1:$AJ$1150,MATCH('Wkly eq indx data aligned'!$A805,OFFSET(INDIRECT(ADDRESS(1,MATCH(Q$1,'Wkly eq indx data joined'!$1:$1,0),1,1,$A$1)),,,1150,1),0),MATCH(Q$1,'Wkly eq indx data joined'!$1:$1,0)+1)</f>
        <v>501.89</v>
      </c>
      <c r="R805" s="12" cm="1">
        <f t="array" aca="1" ref="R805" ca="1">INDEX('Wkly eq indx data joined'!$A$1:$AJ$1150,MATCH('Wkly eq indx data aligned'!$A805+2,OFFSET(INDIRECT(ADDRESS(1,MATCH(R$1,'Wkly eq indx data joined'!$1:$1,0),1,1,$A$1)),,,1150,1),0),MATCH(R$1,'Wkly eq indx data joined'!$1:$1,0)+1)</f>
        <v>1665.66</v>
      </c>
      <c r="S805" s="9" cm="1">
        <f t="array" aca="1" ref="S805" ca="1">INDEX('Wkly eq indx data joined'!$A$1:$AJ$1150,MATCH('Wkly eq indx data aligned'!$A805,OFFSET(INDIRECT(ADDRESS(1,MATCH(S$1,'Wkly eq indx data joined'!$1:$1,0),1,1,$A$1)),,,1150,1),0),MATCH(S$1,'Wkly eq indx data joined'!$1:$1,0)+1)</f>
        <v>47885.27</v>
      </c>
    </row>
    <row r="806" spans="1:19" x14ac:dyDescent="0.25">
      <c r="A806" s="4">
        <f t="shared" si="12"/>
        <v>42153</v>
      </c>
      <c r="B806" s="9" cm="1">
        <f t="array" aca="1" ref="B806" ca="1">INDEX('Wkly eq indx data joined'!$A$1:$AJ$1150,MATCH('Wkly eq indx data aligned'!$A806,OFFSET(INDIRECT(ADDRESS(1,MATCH(B$1,'Wkly eq indx data joined'!$1:$1,0),1,1,$A$1)),,,1150,1),0),MATCH(B$1,'Wkly eq indx data joined'!$1:$1,0)+1)</f>
        <v>5777.16</v>
      </c>
      <c r="C806" s="9" cm="1">
        <f t="array" aca="1" ref="C806" ca="1">INDEX('Wkly eq indx data joined'!$A$1:$AJ$1150,MATCH('Wkly eq indx data aligned'!$A806,OFFSET(INDIRECT(ADDRESS(1,MATCH(C$1,'Wkly eq indx data joined'!$1:$1,0),1,1,$A$1)),,,1150,1),0),MATCH(C$1,'Wkly eq indx data joined'!$1:$1,0)+1)</f>
        <v>20563.150000000001</v>
      </c>
      <c r="D806" s="18" cm="1">
        <f t="array" aca="1" ref="D806" ca="1">IFERROR(INDEX('Wkly eq indx data joined'!$A$1:$AJ$1150,MATCH('Wkly eq indx data aligned'!$A806,OFFSET(INDIRECT(ADDRESS(1,MATCH(D$1,'Wkly eq indx data joined'!$1:$1,0),1,1,$A$1)),,,1150,1),0),MATCH(D$1,'Wkly eq indx data joined'!$1:$1,0)+1),D805)</f>
        <v>4611.7439999999997</v>
      </c>
      <c r="E806" s="9" cm="1">
        <f t="array" aca="1" ref="E806" ca="1">INDEX('Wkly eq indx data joined'!$A$1:$AJ$1150,MATCH('Wkly eq indx data aligned'!$A806,OFFSET(INDIRECT(ADDRESS(1,MATCH(E$1,'Wkly eq indx data joined'!$1:$1,0),1,1,$A$1)),,,1150,1),0),MATCH(E$1,'Wkly eq indx data joined'!$1:$1,0)+1)</f>
        <v>15014.09</v>
      </c>
      <c r="F806" s="9" cm="1">
        <f t="array" aca="1" ref="F806" ca="1">INDEX('Wkly eq indx data joined'!$A$1:$AJ$1150,MATCH('Wkly eq indx data aligned'!$A806,OFFSET(INDIRECT(ADDRESS(1,MATCH(F$1,'Wkly eq indx data joined'!$1:$1,0),1,1,$A$1)),,,1150,1),0),MATCH(F$1,'Wkly eq indx data joined'!$1:$1,0)+1)</f>
        <v>9237.7900000000009</v>
      </c>
      <c r="G806" s="9" cm="1">
        <f t="array" aca="1" ref="G806" ca="1">INDEX('Wkly eq indx data joined'!$A$1:$AJ$1150,MATCH('Wkly eq indx data aligned'!$A806,OFFSET(INDIRECT(ADDRESS(1,MATCH(G$1,'Wkly eq indx data joined'!$1:$1,0),1,1,$A$1)),,,1150,1),0),MATCH(G$1,'Wkly eq indx data joined'!$1:$1,0)+1)</f>
        <v>2107.39</v>
      </c>
      <c r="H806" s="9" cm="1">
        <f t="array" aca="1" ref="H806" ca="1">INDEX('Wkly eq indx data joined'!$A$1:$AJ$1150,MATCH('Wkly eq indx data aligned'!$A806,OFFSET(INDIRECT(ADDRESS(1,MATCH(H$1,'Wkly eq indx data joined'!$1:$1,0),1,1,$A$1)),,,1150,1),0),MATCH(H$1,'Wkly eq indx data joined'!$1:$1,0)+1)</f>
        <v>6984.43</v>
      </c>
      <c r="I806" s="9" cm="1">
        <f t="array" aca="1" ref="I806" ca="1">INDEX('Wkly eq indx data joined'!$A$1:$AJ$1150,MATCH('Wkly eq indx data aligned'!$A806,OFFSET(INDIRECT(ADDRESS(1,MATCH(I$1,'Wkly eq indx data joined'!$1:$1,0),1,1,$A$1)),,,1150,1),0),MATCH(I$1,'Wkly eq indx data joined'!$1:$1,0)+1)</f>
        <v>27424.19</v>
      </c>
      <c r="J806" s="9" cm="1">
        <f t="array" aca="1" ref="J806" ca="1">INDEX('Wkly eq indx data joined'!$A$1:$AJ$1150,MATCH('Wkly eq indx data aligned'!$A806,OFFSET(INDIRECT(ADDRESS(1,MATCH(J$1,'Wkly eq indx data joined'!$1:$1,0),1,1,$A$1)),,,1150,1),0),MATCH(J$1,'Wkly eq indx data joined'!$1:$1,0)+1)</f>
        <v>5007.8900000000003</v>
      </c>
      <c r="K806" s="9" cm="1">
        <f t="array" aca="1" ref="K806" ca="1">INDEX('Wkly eq indx data joined'!$A$1:$AJ$1150,MATCH('Wkly eq indx data aligned'!$A806,OFFSET(INDIRECT(ADDRESS(1,MATCH(K$1,'Wkly eq indx data joined'!$1:$1,0),1,1,$A$1)),,,1150,1),0),MATCH(K$1,'Wkly eq indx data joined'!$1:$1,0)+1)</f>
        <v>11413.82</v>
      </c>
      <c r="L806" s="12" cm="1">
        <f t="array" aca="1" ref="L806" ca="1">INDEX('Wkly eq indx data joined'!$A$1:$AJ$1150,MATCH('Wkly eq indx data aligned'!$A806+2,OFFSET(INDIRECT(ADDRESS(1,MATCH(L$1,'Wkly eq indx data joined'!$1:$1,0),1,1,$A$1)),,,1150,1),0),MATCH(L$1,'Wkly eq indx data joined'!$1:$1,0)+1)</f>
        <v>2114.8000000000002</v>
      </c>
      <c r="M806" s="9" cm="1">
        <f t="array" aca="1" ref="M806" ca="1">INDEX('Wkly eq indx data joined'!$A$1:$AJ$1150,MATCH('Wkly eq indx data aligned'!$A806,OFFSET(INDIRECT(ADDRESS(1,MATCH(M$1,'Wkly eq indx data joined'!$1:$1,0),1,1,$A$1)),,,1150,1),0),MATCH(M$1,'Wkly eq indx data joined'!$1:$1,0)+1)</f>
        <v>52760.5</v>
      </c>
      <c r="N806" s="9" cm="1">
        <f t="array" aca="1" ref="N806" ca="1">INDEX('Wkly eq indx data joined'!$A$1:$AJ$1150,MATCH('Wkly eq indx data aligned'!$A806,OFFSET(INDIRECT(ADDRESS(1,MATCH(N$1,'Wkly eq indx data joined'!$1:$1,0),1,1,$A$1)),,,1150,1),0),MATCH(N$1,'Wkly eq indx data joined'!$1:$1,0)+1)</f>
        <v>6274.6</v>
      </c>
      <c r="O806" s="13" cm="1">
        <f t="array" aca="1" ref="O806" ca="1">INDEX('Wkly eq indx data joined'!$A$1:$AJ$1150,MATCH('Wkly eq indx data aligned'!$A806+1,OFFSET(INDIRECT(ADDRESS(1,MATCH(O$1,'Wkly eq indx data joined'!$1:$1,0),1,1,$A$1)),,,1150,1),0),MATCH(O$1,'Wkly eq indx data joined'!$1:$1,0)+1)</f>
        <v>9701.07</v>
      </c>
      <c r="P806" s="12" cm="1">
        <f t="array" aca="1" ref="P806" ca="1">INDEX('Wkly eq indx data joined'!$A$1:$AJ$1150,MATCH('Wkly eq indx data aligned'!$A806+2,OFFSET(INDIRECT(ADDRESS(1,MATCH(P$1,'Wkly eq indx data joined'!$1:$1,0),1,1,$A$1)),,,1150,1),0),MATCH(P$1,'Wkly eq indx data joined'!$1:$1,0)+1)</f>
        <v>8433.65</v>
      </c>
      <c r="Q806" s="9" cm="1">
        <f t="array" aca="1" ref="Q806" ca="1">INDEX('Wkly eq indx data joined'!$A$1:$AJ$1150,MATCH('Wkly eq indx data aligned'!$A806,OFFSET(INDIRECT(ADDRESS(1,MATCH(Q$1,'Wkly eq indx data joined'!$1:$1,0),1,1,$A$1)),,,1150,1),0),MATCH(Q$1,'Wkly eq indx data joined'!$1:$1,0)+1)</f>
        <v>493.56</v>
      </c>
      <c r="R806" s="12" cm="1">
        <f t="array" aca="1" ref="R806" ca="1">INDEX('Wkly eq indx data joined'!$A$1:$AJ$1150,MATCH('Wkly eq indx data aligned'!$A806+2,OFFSET(INDIRECT(ADDRESS(1,MATCH(R$1,'Wkly eq indx data joined'!$1:$1,0),1,1,$A$1)),,,1150,1),0),MATCH(R$1,'Wkly eq indx data joined'!$1:$1,0)+1)</f>
        <v>1609.19</v>
      </c>
      <c r="S806" s="9" cm="1">
        <f t="array" aca="1" ref="S806" ca="1">INDEX('Wkly eq indx data joined'!$A$1:$AJ$1150,MATCH('Wkly eq indx data aligned'!$A806,OFFSET(INDIRECT(ADDRESS(1,MATCH(S$1,'Wkly eq indx data joined'!$1:$1,0),1,1,$A$1)),,,1150,1),0),MATCH(S$1,'Wkly eq indx data joined'!$1:$1,0)+1)</f>
        <v>46285.65</v>
      </c>
    </row>
    <row r="807" spans="1:19" x14ac:dyDescent="0.25">
      <c r="A807" s="4">
        <f t="shared" si="12"/>
        <v>42160</v>
      </c>
      <c r="B807" s="9" cm="1">
        <f t="array" aca="1" ref="B807" ca="1">INDEX('Wkly eq indx data joined'!$A$1:$AJ$1150,MATCH('Wkly eq indx data aligned'!$A807,OFFSET(INDIRECT(ADDRESS(1,MATCH(B$1,'Wkly eq indx data joined'!$1:$1,0),1,1,$A$1)),,,1150,1),0),MATCH(B$1,'Wkly eq indx data joined'!$1:$1,0)+1)</f>
        <v>5498.4570000000003</v>
      </c>
      <c r="C807" s="9" cm="1">
        <f t="array" aca="1" ref="C807" ca="1">INDEX('Wkly eq indx data joined'!$A$1:$AJ$1150,MATCH('Wkly eq indx data aligned'!$A807,OFFSET(INDIRECT(ADDRESS(1,MATCH(C$1,'Wkly eq indx data joined'!$1:$1,0),1,1,$A$1)),,,1150,1),0),MATCH(C$1,'Wkly eq indx data joined'!$1:$1,0)+1)</f>
        <v>20460.900000000001</v>
      </c>
      <c r="D807" s="18" cm="1">
        <f t="array" aca="1" ref="D807" ca="1">IFERROR(INDEX('Wkly eq indx data joined'!$A$1:$AJ$1150,MATCH('Wkly eq indx data aligned'!$A807,OFFSET(INDIRECT(ADDRESS(1,MATCH(D$1,'Wkly eq indx data joined'!$1:$1,0),1,1,$A$1)),,,1150,1),0),MATCH(D$1,'Wkly eq indx data joined'!$1:$1,0)+1),D806)</f>
        <v>5023.0950000000003</v>
      </c>
      <c r="E807" s="9" cm="1">
        <f t="array" aca="1" ref="E807" ca="1">INDEX('Wkly eq indx data joined'!$A$1:$AJ$1150,MATCH('Wkly eq indx data aligned'!$A807,OFFSET(INDIRECT(ADDRESS(1,MATCH(E$1,'Wkly eq indx data joined'!$1:$1,0),1,1,$A$1)),,,1150,1),0),MATCH(E$1,'Wkly eq indx data joined'!$1:$1,0)+1)</f>
        <v>14957.16</v>
      </c>
      <c r="F807" s="9" cm="1">
        <f t="array" aca="1" ref="F807" ca="1">INDEX('Wkly eq indx data joined'!$A$1:$AJ$1150,MATCH('Wkly eq indx data aligned'!$A807,OFFSET(INDIRECT(ADDRESS(1,MATCH(F$1,'Wkly eq indx data joined'!$1:$1,0),1,1,$A$1)),,,1150,1),0),MATCH(F$1,'Wkly eq indx data joined'!$1:$1,0)+1)</f>
        <v>9105.02</v>
      </c>
      <c r="G807" s="9" cm="1">
        <f t="array" aca="1" ref="G807" ca="1">INDEX('Wkly eq indx data joined'!$A$1:$AJ$1150,MATCH('Wkly eq indx data aligned'!$A807,OFFSET(INDIRECT(ADDRESS(1,MATCH(G$1,'Wkly eq indx data joined'!$1:$1,0),1,1,$A$1)),,,1150,1),0),MATCH(G$1,'Wkly eq indx data joined'!$1:$1,0)+1)</f>
        <v>2092.83</v>
      </c>
      <c r="H807" s="9" cm="1">
        <f t="array" aca="1" ref="H807" ca="1">INDEX('Wkly eq indx data joined'!$A$1:$AJ$1150,MATCH('Wkly eq indx data aligned'!$A807,OFFSET(INDIRECT(ADDRESS(1,MATCH(H$1,'Wkly eq indx data joined'!$1:$1,0),1,1,$A$1)),,,1150,1),0),MATCH(H$1,'Wkly eq indx data joined'!$1:$1,0)+1)</f>
        <v>6804.6</v>
      </c>
      <c r="I807" s="9" cm="1">
        <f t="array" aca="1" ref="I807" ca="1">INDEX('Wkly eq indx data joined'!$A$1:$AJ$1150,MATCH('Wkly eq indx data aligned'!$A807,OFFSET(INDIRECT(ADDRESS(1,MATCH(I$1,'Wkly eq indx data joined'!$1:$1,0),1,1,$A$1)),,,1150,1),0),MATCH(I$1,'Wkly eq indx data joined'!$1:$1,0)+1)</f>
        <v>27260.16</v>
      </c>
      <c r="J807" s="9" cm="1">
        <f t="array" aca="1" ref="J807" ca="1">INDEX('Wkly eq indx data joined'!$A$1:$AJ$1150,MATCH('Wkly eq indx data aligned'!$A807,OFFSET(INDIRECT(ADDRESS(1,MATCH(J$1,'Wkly eq indx data joined'!$1:$1,0),1,1,$A$1)),,,1150,1),0),MATCH(J$1,'Wkly eq indx data joined'!$1:$1,0)+1)</f>
        <v>4920.74</v>
      </c>
      <c r="K807" s="9" cm="1">
        <f t="array" aca="1" ref="K807" ca="1">INDEX('Wkly eq indx data joined'!$A$1:$AJ$1150,MATCH('Wkly eq indx data aligned'!$A807,OFFSET(INDIRECT(ADDRESS(1,MATCH(K$1,'Wkly eq indx data joined'!$1:$1,0),1,1,$A$1)),,,1150,1),0),MATCH(K$1,'Wkly eq indx data joined'!$1:$1,0)+1)</f>
        <v>11197.15</v>
      </c>
      <c r="L807" s="12" cm="1">
        <f t="array" aca="1" ref="L807" ca="1">INDEX('Wkly eq indx data joined'!$A$1:$AJ$1150,MATCH('Wkly eq indx data aligned'!$A807+2,OFFSET(INDIRECT(ADDRESS(1,MATCH(L$1,'Wkly eq indx data joined'!$1:$1,0),1,1,$A$1)),,,1150,1),0),MATCH(L$1,'Wkly eq indx data joined'!$1:$1,0)+1)</f>
        <v>2068.1</v>
      </c>
      <c r="M807" s="9" cm="1">
        <f t="array" aca="1" ref="M807" ca="1">INDEX('Wkly eq indx data joined'!$A$1:$AJ$1150,MATCH('Wkly eq indx data aligned'!$A807,OFFSET(INDIRECT(ADDRESS(1,MATCH(M$1,'Wkly eq indx data joined'!$1:$1,0),1,1,$A$1)),,,1150,1),0),MATCH(M$1,'Wkly eq indx data joined'!$1:$1,0)+1)</f>
        <v>52973.4</v>
      </c>
      <c r="N807" s="9" cm="1">
        <f t="array" aca="1" ref="N807" ca="1">INDEX('Wkly eq indx data joined'!$A$1:$AJ$1150,MATCH('Wkly eq indx data aligned'!$A807,OFFSET(INDIRECT(ADDRESS(1,MATCH(N$1,'Wkly eq indx data joined'!$1:$1,0),1,1,$A$1)),,,1150,1),0),MATCH(N$1,'Wkly eq indx data joined'!$1:$1,0)+1)</f>
        <v>6102.48</v>
      </c>
      <c r="O807" s="13" cm="1">
        <f t="array" aca="1" ref="O807" ca="1">INDEX('Wkly eq indx data joined'!$A$1:$AJ$1150,MATCH('Wkly eq indx data aligned'!$A807+1,OFFSET(INDIRECT(ADDRESS(1,MATCH(O$1,'Wkly eq indx data joined'!$1:$1,0),1,1,$A$1)),,,1150,1),0),MATCH(O$1,'Wkly eq indx data joined'!$1:$1,0)+1)</f>
        <v>9340.1299999999992</v>
      </c>
      <c r="P807" s="12" cm="1">
        <f t="array" aca="1" ref="P807" ca="1">INDEX('Wkly eq indx data joined'!$A$1:$AJ$1150,MATCH('Wkly eq indx data aligned'!$A807+2,OFFSET(INDIRECT(ADDRESS(1,MATCH(P$1,'Wkly eq indx data joined'!$1:$1,0),1,1,$A$1)),,,1150,1),0),MATCH(P$1,'Wkly eq indx data joined'!$1:$1,0)+1)</f>
        <v>8114.7</v>
      </c>
      <c r="Q807" s="9" cm="1">
        <f t="array" aca="1" ref="Q807" ca="1">INDEX('Wkly eq indx data joined'!$A$1:$AJ$1150,MATCH('Wkly eq indx data aligned'!$A807,OFFSET(INDIRECT(ADDRESS(1,MATCH(Q$1,'Wkly eq indx data joined'!$1:$1,0),1,1,$A$1)),,,1150,1),0),MATCH(Q$1,'Wkly eq indx data joined'!$1:$1,0)+1)</f>
        <v>479.38</v>
      </c>
      <c r="R807" s="12" cm="1">
        <f t="array" aca="1" ref="R807" ca="1">INDEX('Wkly eq indx data joined'!$A$1:$AJ$1150,MATCH('Wkly eq indx data aligned'!$A807+2,OFFSET(INDIRECT(ADDRESS(1,MATCH(R$1,'Wkly eq indx data joined'!$1:$1,0),1,1,$A$1)),,,1150,1),0),MATCH(R$1,'Wkly eq indx data joined'!$1:$1,0)+1)</f>
        <v>1652.07</v>
      </c>
      <c r="S807" s="9" cm="1">
        <f t="array" aca="1" ref="S807" ca="1">INDEX('Wkly eq indx data joined'!$A$1:$AJ$1150,MATCH('Wkly eq indx data aligned'!$A807,OFFSET(INDIRECT(ADDRESS(1,MATCH(S$1,'Wkly eq indx data joined'!$1:$1,0),1,1,$A$1)),,,1150,1),0),MATCH(S$1,'Wkly eq indx data joined'!$1:$1,0)+1)</f>
        <v>45993.24</v>
      </c>
    </row>
    <row r="808" spans="1:19" x14ac:dyDescent="0.25">
      <c r="A808" s="4">
        <f t="shared" si="12"/>
        <v>42167</v>
      </c>
      <c r="B808" s="9" cm="1">
        <f t="array" aca="1" ref="B808" ca="1">INDEX('Wkly eq indx data joined'!$A$1:$AJ$1150,MATCH('Wkly eq indx data aligned'!$A808,OFFSET(INDIRECT(ADDRESS(1,MATCH(B$1,'Wkly eq indx data joined'!$1:$1,0),1,1,$A$1)),,,1150,1),0),MATCH(B$1,'Wkly eq indx data joined'!$1:$1,0)+1)</f>
        <v>5545.2529999999997</v>
      </c>
      <c r="C808" s="9" cm="1">
        <f t="array" aca="1" ref="C808" ca="1">INDEX('Wkly eq indx data joined'!$A$1:$AJ$1150,MATCH('Wkly eq indx data aligned'!$A808,OFFSET(INDIRECT(ADDRESS(1,MATCH(C$1,'Wkly eq indx data joined'!$1:$1,0),1,1,$A$1)),,,1150,1),0),MATCH(C$1,'Wkly eq indx data joined'!$1:$1,0)+1)</f>
        <v>20407.080000000002</v>
      </c>
      <c r="D808" s="18" cm="1">
        <f t="array" aca="1" ref="D808" ca="1">IFERROR(INDEX('Wkly eq indx data joined'!$A$1:$AJ$1150,MATCH('Wkly eq indx data aligned'!$A808,OFFSET(INDIRECT(ADDRESS(1,MATCH(D$1,'Wkly eq indx data joined'!$1:$1,0),1,1,$A$1)),,,1150,1),0),MATCH(D$1,'Wkly eq indx data joined'!$1:$1,0)+1),D807)</f>
        <v>5166.3500000000004</v>
      </c>
      <c r="E808" s="9" cm="1">
        <f t="array" aca="1" ref="E808" ca="1">INDEX('Wkly eq indx data joined'!$A$1:$AJ$1150,MATCH('Wkly eq indx data aligned'!$A808,OFFSET(INDIRECT(ADDRESS(1,MATCH(E$1,'Wkly eq indx data joined'!$1:$1,0),1,1,$A$1)),,,1150,1),0),MATCH(E$1,'Wkly eq indx data joined'!$1:$1,0)+1)</f>
        <v>14741.15</v>
      </c>
      <c r="F808" s="9" cm="1">
        <f t="array" aca="1" ref="F808" ca="1">INDEX('Wkly eq indx data joined'!$A$1:$AJ$1150,MATCH('Wkly eq indx data aligned'!$A808,OFFSET(INDIRECT(ADDRESS(1,MATCH(F$1,'Wkly eq indx data joined'!$1:$1,0),1,1,$A$1)),,,1150,1),0),MATCH(F$1,'Wkly eq indx data joined'!$1:$1,0)+1)</f>
        <v>9026.43</v>
      </c>
      <c r="G808" s="9" cm="1">
        <f t="array" aca="1" ref="G808" ca="1">INDEX('Wkly eq indx data joined'!$A$1:$AJ$1150,MATCH('Wkly eq indx data aligned'!$A808,OFFSET(INDIRECT(ADDRESS(1,MATCH(G$1,'Wkly eq indx data joined'!$1:$1,0),1,1,$A$1)),,,1150,1),0),MATCH(G$1,'Wkly eq indx data joined'!$1:$1,0)+1)</f>
        <v>2094.11</v>
      </c>
      <c r="H808" s="9" cm="1">
        <f t="array" aca="1" ref="H808" ca="1">INDEX('Wkly eq indx data joined'!$A$1:$AJ$1150,MATCH('Wkly eq indx data aligned'!$A808,OFFSET(INDIRECT(ADDRESS(1,MATCH(H$1,'Wkly eq indx data joined'!$1:$1,0),1,1,$A$1)),,,1150,1),0),MATCH(H$1,'Wkly eq indx data joined'!$1:$1,0)+1)</f>
        <v>6784.92</v>
      </c>
      <c r="I808" s="9" cm="1">
        <f t="array" aca="1" ref="I808" ca="1">INDEX('Wkly eq indx data joined'!$A$1:$AJ$1150,MATCH('Wkly eq indx data aligned'!$A808,OFFSET(INDIRECT(ADDRESS(1,MATCH(I$1,'Wkly eq indx data joined'!$1:$1,0),1,1,$A$1)),,,1150,1),0),MATCH(I$1,'Wkly eq indx data joined'!$1:$1,0)+1)</f>
        <v>27280.54</v>
      </c>
      <c r="J808" s="9" cm="1">
        <f t="array" aca="1" ref="J808" ca="1">INDEX('Wkly eq indx data joined'!$A$1:$AJ$1150,MATCH('Wkly eq indx data aligned'!$A808,OFFSET(INDIRECT(ADDRESS(1,MATCH(J$1,'Wkly eq indx data joined'!$1:$1,0),1,1,$A$1)),,,1150,1),0),MATCH(J$1,'Wkly eq indx data joined'!$1:$1,0)+1)</f>
        <v>4901.1899999999996</v>
      </c>
      <c r="K808" s="9" cm="1">
        <f t="array" aca="1" ref="K808" ca="1">INDEX('Wkly eq indx data joined'!$A$1:$AJ$1150,MATCH('Wkly eq indx data aligned'!$A808,OFFSET(INDIRECT(ADDRESS(1,MATCH(K$1,'Wkly eq indx data joined'!$1:$1,0),1,1,$A$1)),,,1150,1),0),MATCH(K$1,'Wkly eq indx data joined'!$1:$1,0)+1)</f>
        <v>11196.49</v>
      </c>
      <c r="L808" s="12" cm="1">
        <f t="array" aca="1" ref="L808" ca="1">INDEX('Wkly eq indx data joined'!$A$1:$AJ$1150,MATCH('Wkly eq indx data aligned'!$A808+2,OFFSET(INDIRECT(ADDRESS(1,MATCH(L$1,'Wkly eq indx data joined'!$1:$1,0),1,1,$A$1)),,,1150,1),0),MATCH(L$1,'Wkly eq indx data joined'!$1:$1,0)+1)</f>
        <v>2052.17</v>
      </c>
      <c r="M808" s="9" cm="1">
        <f t="array" aca="1" ref="M808" ca="1">INDEX('Wkly eq indx data joined'!$A$1:$AJ$1150,MATCH('Wkly eq indx data aligned'!$A808,OFFSET(INDIRECT(ADDRESS(1,MATCH(M$1,'Wkly eq indx data joined'!$1:$1,0),1,1,$A$1)),,,1150,1),0),MATCH(M$1,'Wkly eq indx data joined'!$1:$1,0)+1)</f>
        <v>53347.5</v>
      </c>
      <c r="N808" s="9" cm="1">
        <f t="array" aca="1" ref="N808" ca="1">INDEX('Wkly eq indx data joined'!$A$1:$AJ$1150,MATCH('Wkly eq indx data aligned'!$A808,OFFSET(INDIRECT(ADDRESS(1,MATCH(N$1,'Wkly eq indx data joined'!$1:$1,0),1,1,$A$1)),,,1150,1),0),MATCH(N$1,'Wkly eq indx data joined'!$1:$1,0)+1)</f>
        <v>6210.08</v>
      </c>
      <c r="O808" s="13" cm="1">
        <f t="array" aca="1" ref="O808" ca="1">INDEX('Wkly eq indx data joined'!$A$1:$AJ$1150,MATCH('Wkly eq indx data aligned'!$A808+1,OFFSET(INDIRECT(ADDRESS(1,MATCH(O$1,'Wkly eq indx data joined'!$1:$1,0),1,1,$A$1)),,,1150,1),0),MATCH(O$1,'Wkly eq indx data joined'!$1:$1,0)+1)</f>
        <v>9301.93</v>
      </c>
      <c r="P808" s="12" cm="1">
        <f t="array" aca="1" ref="P808" ca="1">INDEX('Wkly eq indx data joined'!$A$1:$AJ$1150,MATCH('Wkly eq indx data aligned'!$A808+2,OFFSET(INDIRECT(ADDRESS(1,MATCH(P$1,'Wkly eq indx data joined'!$1:$1,0),1,1,$A$1)),,,1150,1),0),MATCH(P$1,'Wkly eq indx data joined'!$1:$1,0)+1)</f>
        <v>7982.9</v>
      </c>
      <c r="Q808" s="9" cm="1">
        <f t="array" aca="1" ref="Q808" ca="1">INDEX('Wkly eq indx data joined'!$A$1:$AJ$1150,MATCH('Wkly eq indx data aligned'!$A808,OFFSET(INDIRECT(ADDRESS(1,MATCH(Q$1,'Wkly eq indx data joined'!$1:$1,0),1,1,$A$1)),,,1150,1),0),MATCH(Q$1,'Wkly eq indx data joined'!$1:$1,0)+1)</f>
        <v>477.76</v>
      </c>
      <c r="R808" s="12" cm="1">
        <f t="array" aca="1" ref="R808" ca="1">INDEX('Wkly eq indx data joined'!$A$1:$AJ$1150,MATCH('Wkly eq indx data aligned'!$A808+2,OFFSET(INDIRECT(ADDRESS(1,MATCH(R$1,'Wkly eq indx data joined'!$1:$1,0),1,1,$A$1)),,,1150,1),0),MATCH(R$1,'Wkly eq indx data joined'!$1:$1,0)+1)</f>
        <v>1652.24</v>
      </c>
      <c r="S808" s="9" cm="1">
        <f t="array" aca="1" ref="S808" ca="1">INDEX('Wkly eq indx data joined'!$A$1:$AJ$1150,MATCH('Wkly eq indx data aligned'!$A808,OFFSET(INDIRECT(ADDRESS(1,MATCH(S$1,'Wkly eq indx data joined'!$1:$1,0),1,1,$A$1)),,,1150,1),0),MATCH(S$1,'Wkly eq indx data joined'!$1:$1,0)+1)</f>
        <v>46129.91</v>
      </c>
    </row>
    <row r="809" spans="1:19" x14ac:dyDescent="0.25">
      <c r="A809" s="4">
        <f t="shared" si="12"/>
        <v>42174</v>
      </c>
      <c r="B809" s="9" cm="1">
        <f t="array" aca="1" ref="B809" ca="1">INDEX('Wkly eq indx data joined'!$A$1:$AJ$1150,MATCH('Wkly eq indx data aligned'!$A809,OFFSET(INDIRECT(ADDRESS(1,MATCH(B$1,'Wkly eq indx data joined'!$1:$1,0),1,1,$A$1)),,,1150,1),0),MATCH(B$1,'Wkly eq indx data joined'!$1:$1,0)+1)</f>
        <v>5596.9939999999997</v>
      </c>
      <c r="C809" s="9" cm="1">
        <f t="array" aca="1" ref="C809" ca="1">INDEX('Wkly eq indx data joined'!$A$1:$AJ$1150,MATCH('Wkly eq indx data aligned'!$A809,OFFSET(INDIRECT(ADDRESS(1,MATCH(C$1,'Wkly eq indx data joined'!$1:$1,0),1,1,$A$1)),,,1150,1),0),MATCH(C$1,'Wkly eq indx data joined'!$1:$1,0)+1)</f>
        <v>20174.240000000002</v>
      </c>
      <c r="D809" s="18" cm="1">
        <f t="array" aca="1" ref="D809" ca="1">IFERROR(INDEX('Wkly eq indx data joined'!$A$1:$AJ$1150,MATCH('Wkly eq indx data aligned'!$A809,OFFSET(INDIRECT(ADDRESS(1,MATCH(D$1,'Wkly eq indx data joined'!$1:$1,0),1,1,$A$1)),,,1150,1),0),MATCH(D$1,'Wkly eq indx data joined'!$1:$1,0)+1),D808)</f>
        <v>4478.3639999999996</v>
      </c>
      <c r="E809" s="9" cm="1">
        <f t="array" aca="1" ref="E809" ca="1">INDEX('Wkly eq indx data joined'!$A$1:$AJ$1150,MATCH('Wkly eq indx data aligned'!$A809,OFFSET(INDIRECT(ADDRESS(1,MATCH(E$1,'Wkly eq indx data joined'!$1:$1,0),1,1,$A$1)),,,1150,1),0),MATCH(E$1,'Wkly eq indx data joined'!$1:$1,0)+1)</f>
        <v>14653.12</v>
      </c>
      <c r="F809" s="9" cm="1">
        <f t="array" aca="1" ref="F809" ca="1">INDEX('Wkly eq indx data joined'!$A$1:$AJ$1150,MATCH('Wkly eq indx data aligned'!$A809,OFFSET(INDIRECT(ADDRESS(1,MATCH(F$1,'Wkly eq indx data joined'!$1:$1,0),1,1,$A$1)),,,1150,1),0),MATCH(F$1,'Wkly eq indx data joined'!$1:$1,0)+1)</f>
        <v>8867.32</v>
      </c>
      <c r="G809" s="9" cm="1">
        <f t="array" aca="1" ref="G809" ca="1">INDEX('Wkly eq indx data joined'!$A$1:$AJ$1150,MATCH('Wkly eq indx data aligned'!$A809,OFFSET(INDIRECT(ADDRESS(1,MATCH(G$1,'Wkly eq indx data joined'!$1:$1,0),1,1,$A$1)),,,1150,1),0),MATCH(G$1,'Wkly eq indx data joined'!$1:$1,0)+1)</f>
        <v>2109.9899999999998</v>
      </c>
      <c r="H809" s="9" cm="1">
        <f t="array" aca="1" ref="H809" ca="1">INDEX('Wkly eq indx data joined'!$A$1:$AJ$1150,MATCH('Wkly eq indx data aligned'!$A809,OFFSET(INDIRECT(ADDRESS(1,MATCH(H$1,'Wkly eq indx data joined'!$1:$1,0),1,1,$A$1)),,,1150,1),0),MATCH(H$1,'Wkly eq indx data joined'!$1:$1,0)+1)</f>
        <v>6710.45</v>
      </c>
      <c r="I809" s="9" cm="1">
        <f t="array" aca="1" ref="I809" ca="1">INDEX('Wkly eq indx data joined'!$A$1:$AJ$1150,MATCH('Wkly eq indx data aligned'!$A809,OFFSET(INDIRECT(ADDRESS(1,MATCH(I$1,'Wkly eq indx data joined'!$1:$1,0),1,1,$A$1)),,,1150,1),0),MATCH(I$1,'Wkly eq indx data joined'!$1:$1,0)+1)</f>
        <v>26760.53</v>
      </c>
      <c r="J809" s="9" cm="1">
        <f t="array" aca="1" ref="J809" ca="1">INDEX('Wkly eq indx data joined'!$A$1:$AJ$1150,MATCH('Wkly eq indx data aligned'!$A809,OFFSET(INDIRECT(ADDRESS(1,MATCH(J$1,'Wkly eq indx data joined'!$1:$1,0),1,1,$A$1)),,,1150,1),0),MATCH(J$1,'Wkly eq indx data joined'!$1:$1,0)+1)</f>
        <v>4815.37</v>
      </c>
      <c r="K809" s="9" cm="1">
        <f t="array" aca="1" ref="K809" ca="1">INDEX('Wkly eq indx data joined'!$A$1:$AJ$1150,MATCH('Wkly eq indx data aligned'!$A809,OFFSET(INDIRECT(ADDRESS(1,MATCH(K$1,'Wkly eq indx data joined'!$1:$1,0),1,1,$A$1)),,,1150,1),0),MATCH(K$1,'Wkly eq indx data joined'!$1:$1,0)+1)</f>
        <v>11040.1</v>
      </c>
      <c r="L809" s="12" cm="1">
        <f t="array" aca="1" ref="L809" ca="1">INDEX('Wkly eq indx data joined'!$A$1:$AJ$1150,MATCH('Wkly eq indx data aligned'!$A809+2,OFFSET(INDIRECT(ADDRESS(1,MATCH(L$1,'Wkly eq indx data joined'!$1:$1,0),1,1,$A$1)),,,1150,1),0),MATCH(L$1,'Wkly eq indx data joined'!$1:$1,0)+1)</f>
        <v>2046.96</v>
      </c>
      <c r="M809" s="9" cm="1">
        <f t="array" aca="1" ref="M809" ca="1">INDEX('Wkly eq indx data joined'!$A$1:$AJ$1150,MATCH('Wkly eq indx data aligned'!$A809,OFFSET(INDIRECT(ADDRESS(1,MATCH(M$1,'Wkly eq indx data joined'!$1:$1,0),1,1,$A$1)),,,1150,1),0),MATCH(M$1,'Wkly eq indx data joined'!$1:$1,0)+1)</f>
        <v>53749.4</v>
      </c>
      <c r="N809" s="9" cm="1">
        <f t="array" aca="1" ref="N809" ca="1">INDEX('Wkly eq indx data joined'!$A$1:$AJ$1150,MATCH('Wkly eq indx data aligned'!$A809,OFFSET(INDIRECT(ADDRESS(1,MATCH(N$1,'Wkly eq indx data joined'!$1:$1,0),1,1,$A$1)),,,1150,1),0),MATCH(N$1,'Wkly eq indx data joined'!$1:$1,0)+1)</f>
        <v>6270.9</v>
      </c>
      <c r="O809" s="13" cm="1">
        <f t="array" aca="1" ref="O809" ca="1">INDEX('Wkly eq indx data joined'!$A$1:$AJ$1150,MATCH('Wkly eq indx data aligned'!$A809+1,OFFSET(INDIRECT(ADDRESS(1,MATCH(O$1,'Wkly eq indx data joined'!$1:$1,0),1,1,$A$1)),,,1150,1),0),MATCH(O$1,'Wkly eq indx data joined'!$1:$1,0)+1)</f>
        <v>9218.3700000000008</v>
      </c>
      <c r="P809" s="12" cm="1">
        <f t="array" aca="1" ref="P809" ca="1">INDEX('Wkly eq indx data joined'!$A$1:$AJ$1150,MATCH('Wkly eq indx data aligned'!$A809+2,OFFSET(INDIRECT(ADDRESS(1,MATCH(P$1,'Wkly eq indx data joined'!$1:$1,0),1,1,$A$1)),,,1150,1),0),MATCH(P$1,'Wkly eq indx data joined'!$1:$1,0)+1)</f>
        <v>8224.9500000000007</v>
      </c>
      <c r="Q809" s="9" cm="1">
        <f t="array" aca="1" ref="Q809" ca="1">INDEX('Wkly eq indx data joined'!$A$1:$AJ$1150,MATCH('Wkly eq indx data aligned'!$A809,OFFSET(INDIRECT(ADDRESS(1,MATCH(Q$1,'Wkly eq indx data joined'!$1:$1,0),1,1,$A$1)),,,1150,1),0),MATCH(Q$1,'Wkly eq indx data joined'!$1:$1,0)+1)</f>
        <v>475.43</v>
      </c>
      <c r="R809" s="12" cm="1">
        <f t="array" aca="1" ref="R809" ca="1">INDEX('Wkly eq indx data joined'!$A$1:$AJ$1150,MATCH('Wkly eq indx data aligned'!$A809+2,OFFSET(INDIRECT(ADDRESS(1,MATCH(R$1,'Wkly eq indx data joined'!$1:$1,0),1,1,$A$1)),,,1150,1),0),MATCH(R$1,'Wkly eq indx data joined'!$1:$1,0)+1)</f>
        <v>1663.03</v>
      </c>
      <c r="S809" s="9" cm="1">
        <f t="array" aca="1" ref="S809" ca="1">INDEX('Wkly eq indx data joined'!$A$1:$AJ$1150,MATCH('Wkly eq indx data aligned'!$A809,OFFSET(INDIRECT(ADDRESS(1,MATCH(S$1,'Wkly eq indx data joined'!$1:$1,0),1,1,$A$1)),,,1150,1),0),MATCH(S$1,'Wkly eq indx data joined'!$1:$1,0)+1)</f>
        <v>46170.57</v>
      </c>
    </row>
    <row r="810" spans="1:19" x14ac:dyDescent="0.25">
      <c r="A810" s="4">
        <f t="shared" si="12"/>
        <v>42181</v>
      </c>
      <c r="B810" s="9" cm="1">
        <f t="array" aca="1" ref="B810" ca="1">INDEX('Wkly eq indx data joined'!$A$1:$AJ$1150,MATCH('Wkly eq indx data aligned'!$A810,OFFSET(INDIRECT(ADDRESS(1,MATCH(B$1,'Wkly eq indx data joined'!$1:$1,0),1,1,$A$1)),,,1150,1),0),MATCH(B$1,'Wkly eq indx data joined'!$1:$1,0)+1)</f>
        <v>5545.8890000000001</v>
      </c>
      <c r="C810" s="9" cm="1">
        <f t="array" aca="1" ref="C810" ca="1">INDEX('Wkly eq indx data joined'!$A$1:$AJ$1150,MATCH('Wkly eq indx data aligned'!$A810,OFFSET(INDIRECT(ADDRESS(1,MATCH(C$1,'Wkly eq indx data joined'!$1:$1,0),1,1,$A$1)),,,1150,1),0),MATCH(C$1,'Wkly eq indx data joined'!$1:$1,0)+1)</f>
        <v>20706.150000000001</v>
      </c>
      <c r="D810" s="18" cm="1">
        <f t="array" aca="1" ref="D810" ca="1">IFERROR(INDEX('Wkly eq indx data joined'!$A$1:$AJ$1150,MATCH('Wkly eq indx data aligned'!$A810,OFFSET(INDIRECT(ADDRESS(1,MATCH(D$1,'Wkly eq indx data joined'!$1:$1,0),1,1,$A$1)),,,1150,1),0),MATCH(D$1,'Wkly eq indx data joined'!$1:$1,0)+1),D809)</f>
        <v>4192.8729999999996</v>
      </c>
      <c r="E810" s="9" cm="1">
        <f t="array" aca="1" ref="E810" ca="1">INDEX('Wkly eq indx data joined'!$A$1:$AJ$1150,MATCH('Wkly eq indx data aligned'!$A810,OFFSET(INDIRECT(ADDRESS(1,MATCH(E$1,'Wkly eq indx data joined'!$1:$1,0),1,1,$A$1)),,,1150,1),0),MATCH(E$1,'Wkly eq indx data joined'!$1:$1,0)+1)</f>
        <v>14808.09</v>
      </c>
      <c r="F810" s="9" cm="1">
        <f t="array" aca="1" ref="F810" ca="1">INDEX('Wkly eq indx data joined'!$A$1:$AJ$1150,MATCH('Wkly eq indx data aligned'!$A810,OFFSET(INDIRECT(ADDRESS(1,MATCH(F$1,'Wkly eq indx data joined'!$1:$1,0),1,1,$A$1)),,,1150,1),0),MATCH(F$1,'Wkly eq indx data joined'!$1:$1,0)+1)</f>
        <v>9007.5</v>
      </c>
      <c r="G810" s="9" cm="1">
        <f t="array" aca="1" ref="G810" ca="1">INDEX('Wkly eq indx data joined'!$A$1:$AJ$1150,MATCH('Wkly eq indx data aligned'!$A810,OFFSET(INDIRECT(ADDRESS(1,MATCH(G$1,'Wkly eq indx data joined'!$1:$1,0),1,1,$A$1)),,,1150,1),0),MATCH(G$1,'Wkly eq indx data joined'!$1:$1,0)+1)</f>
        <v>2101.4899999999998</v>
      </c>
      <c r="H810" s="9" cm="1">
        <f t="array" aca="1" ref="H810" ca="1">INDEX('Wkly eq indx data joined'!$A$1:$AJ$1150,MATCH('Wkly eq indx data aligned'!$A810,OFFSET(INDIRECT(ADDRESS(1,MATCH(H$1,'Wkly eq indx data joined'!$1:$1,0),1,1,$A$1)),,,1150,1),0),MATCH(H$1,'Wkly eq indx data joined'!$1:$1,0)+1)</f>
        <v>6753.7</v>
      </c>
      <c r="I810" s="9" cm="1">
        <f t="array" aca="1" ref="I810" ca="1">INDEX('Wkly eq indx data joined'!$A$1:$AJ$1150,MATCH('Wkly eq indx data aligned'!$A810,OFFSET(INDIRECT(ADDRESS(1,MATCH(I$1,'Wkly eq indx data joined'!$1:$1,0),1,1,$A$1)),,,1150,1),0),MATCH(I$1,'Wkly eq indx data joined'!$1:$1,0)+1)</f>
        <v>26663.87</v>
      </c>
      <c r="J810" s="9" cm="1">
        <f t="array" aca="1" ref="J810" ca="1">INDEX('Wkly eq indx data joined'!$A$1:$AJ$1150,MATCH('Wkly eq indx data aligned'!$A810,OFFSET(INDIRECT(ADDRESS(1,MATCH(J$1,'Wkly eq indx data joined'!$1:$1,0),1,1,$A$1)),,,1150,1),0),MATCH(J$1,'Wkly eq indx data joined'!$1:$1,0)+1)</f>
        <v>5059.17</v>
      </c>
      <c r="K810" s="9" cm="1">
        <f t="array" aca="1" ref="K810" ca="1">INDEX('Wkly eq indx data joined'!$A$1:$AJ$1150,MATCH('Wkly eq indx data aligned'!$A810,OFFSET(INDIRECT(ADDRESS(1,MATCH(K$1,'Wkly eq indx data joined'!$1:$1,0),1,1,$A$1)),,,1150,1),0),MATCH(K$1,'Wkly eq indx data joined'!$1:$1,0)+1)</f>
        <v>11492.43</v>
      </c>
      <c r="L810" s="12" cm="1">
        <f t="array" aca="1" ref="L810" ca="1">INDEX('Wkly eq indx data joined'!$A$1:$AJ$1150,MATCH('Wkly eq indx data aligned'!$A810+2,OFFSET(INDIRECT(ADDRESS(1,MATCH(L$1,'Wkly eq indx data joined'!$1:$1,0),1,1,$A$1)),,,1150,1),0),MATCH(L$1,'Wkly eq indx data joined'!$1:$1,0)+1)</f>
        <v>2090.2600000000002</v>
      </c>
      <c r="M810" s="9" cm="1">
        <f t="array" aca="1" ref="M810" ca="1">INDEX('Wkly eq indx data joined'!$A$1:$AJ$1150,MATCH('Wkly eq indx data aligned'!$A810,OFFSET(INDIRECT(ADDRESS(1,MATCH(M$1,'Wkly eq indx data joined'!$1:$1,0),1,1,$A$1)),,,1150,1),0),MATCH(M$1,'Wkly eq indx data joined'!$1:$1,0)+1)</f>
        <v>54017</v>
      </c>
      <c r="N810" s="9" cm="1">
        <f t="array" aca="1" ref="N810" ca="1">INDEX('Wkly eq indx data joined'!$A$1:$AJ$1150,MATCH('Wkly eq indx data aligned'!$A810,OFFSET(INDIRECT(ADDRESS(1,MATCH(N$1,'Wkly eq indx data joined'!$1:$1,0),1,1,$A$1)),,,1150,1),0),MATCH(N$1,'Wkly eq indx data joined'!$1:$1,0)+1)</f>
        <v>6367.67</v>
      </c>
      <c r="O810" s="13" cm="1">
        <f t="array" aca="1" ref="O810" ca="1">INDEX('Wkly eq indx data joined'!$A$1:$AJ$1150,MATCH('Wkly eq indx data aligned'!$A810+1,OFFSET(INDIRECT(ADDRESS(1,MATCH(O$1,'Wkly eq indx data joined'!$1:$1,0),1,1,$A$1)),,,1150,1),0),MATCH(O$1,'Wkly eq indx data joined'!$1:$1,0)+1)</f>
        <v>9462.57</v>
      </c>
      <c r="P810" s="12" cm="1">
        <f t="array" aca="1" ref="P810" ca="1">INDEX('Wkly eq indx data joined'!$A$1:$AJ$1150,MATCH('Wkly eq indx data aligned'!$A810+2,OFFSET(INDIRECT(ADDRESS(1,MATCH(P$1,'Wkly eq indx data joined'!$1:$1,0),1,1,$A$1)),,,1150,1),0),MATCH(P$1,'Wkly eq indx data joined'!$1:$1,0)+1)</f>
        <v>8381.1</v>
      </c>
      <c r="Q810" s="9" cm="1">
        <f t="array" aca="1" ref="Q810" ca="1">INDEX('Wkly eq indx data joined'!$A$1:$AJ$1150,MATCH('Wkly eq indx data aligned'!$A810,OFFSET(INDIRECT(ADDRESS(1,MATCH(Q$1,'Wkly eq indx data joined'!$1:$1,0),1,1,$A$1)),,,1150,1),0),MATCH(Q$1,'Wkly eq indx data joined'!$1:$1,0)+1)</f>
        <v>494.47</v>
      </c>
      <c r="R810" s="12" cm="1">
        <f t="array" aca="1" ref="R810" ca="1">INDEX('Wkly eq indx data joined'!$A$1:$AJ$1150,MATCH('Wkly eq indx data aligned'!$A810+2,OFFSET(INDIRECT(ADDRESS(1,MATCH(R$1,'Wkly eq indx data joined'!$1:$1,0),1,1,$A$1)),,,1150,1),0),MATCH(R$1,'Wkly eq indx data joined'!$1:$1,0)+1)</f>
        <v>1644.45</v>
      </c>
      <c r="S810" s="9" cm="1">
        <f t="array" aca="1" ref="S810" ca="1">INDEX('Wkly eq indx data joined'!$A$1:$AJ$1150,MATCH('Wkly eq indx data aligned'!$A810,OFFSET(INDIRECT(ADDRESS(1,MATCH(S$1,'Wkly eq indx data joined'!$1:$1,0),1,1,$A$1)),,,1150,1),0),MATCH(S$1,'Wkly eq indx data joined'!$1:$1,0)+1)</f>
        <v>47054.51</v>
      </c>
    </row>
    <row r="811" spans="1:19" x14ac:dyDescent="0.25">
      <c r="A811" s="4">
        <f t="shared" si="12"/>
        <v>42188</v>
      </c>
      <c r="B811" s="9" cm="1">
        <f t="array" aca="1" ref="B811" ca="1">INDEX('Wkly eq indx data joined'!$A$1:$AJ$1150,MATCH('Wkly eq indx data aligned'!$A811,OFFSET(INDIRECT(ADDRESS(1,MATCH(B$1,'Wkly eq indx data joined'!$1:$1,0),1,1,$A$1)),,,1150,1),0),MATCH(B$1,'Wkly eq indx data joined'!$1:$1,0)+1)</f>
        <v>5538.2910000000002</v>
      </c>
      <c r="C811" s="9" cm="1">
        <f t="array" aca="1" ref="C811" ca="1">INDEX('Wkly eq indx data joined'!$A$1:$AJ$1150,MATCH('Wkly eq indx data aligned'!$A811,OFFSET(INDIRECT(ADDRESS(1,MATCH(C$1,'Wkly eq indx data joined'!$1:$1,0),1,1,$A$1)),,,1150,1),0),MATCH(C$1,'Wkly eq indx data joined'!$1:$1,0)+1)</f>
        <v>20539.79</v>
      </c>
      <c r="D811" s="18" cm="1">
        <f t="array" aca="1" ref="D811" ca="1">IFERROR(INDEX('Wkly eq indx data joined'!$A$1:$AJ$1150,MATCH('Wkly eq indx data aligned'!$A811,OFFSET(INDIRECT(ADDRESS(1,MATCH(D$1,'Wkly eq indx data joined'!$1:$1,0),1,1,$A$1)),,,1150,1),0),MATCH(D$1,'Wkly eq indx data joined'!$1:$1,0)+1),D810)</f>
        <v>3686.915</v>
      </c>
      <c r="E811" s="9" cm="1">
        <f t="array" aca="1" ref="E811" ca="1">INDEX('Wkly eq indx data joined'!$A$1:$AJ$1150,MATCH('Wkly eq indx data aligned'!$A811,OFFSET(INDIRECT(ADDRESS(1,MATCH(E$1,'Wkly eq indx data joined'!$1:$1,0),1,1,$A$1)),,,1150,1),0),MATCH(E$1,'Wkly eq indx data joined'!$1:$1,0)+1)</f>
        <v>14682.39</v>
      </c>
      <c r="F811" s="9" cm="1">
        <f t="array" aca="1" ref="F811" ca="1">INDEX('Wkly eq indx data joined'!$A$1:$AJ$1150,MATCH('Wkly eq indx data aligned'!$A811,OFFSET(INDIRECT(ADDRESS(1,MATCH(F$1,'Wkly eq indx data joined'!$1:$1,0),1,1,$A$1)),,,1150,1),0),MATCH(F$1,'Wkly eq indx data joined'!$1:$1,0)+1)</f>
        <v>8912.84</v>
      </c>
      <c r="G811" s="9" cm="1">
        <f t="array" aca="1" ref="G811" ca="1">INDEX('Wkly eq indx data joined'!$A$1:$AJ$1150,MATCH('Wkly eq indx data aligned'!$A811,OFFSET(INDIRECT(ADDRESS(1,MATCH(G$1,'Wkly eq indx data joined'!$1:$1,0),1,1,$A$1)),,,1150,1),0),MATCH(G$1,'Wkly eq indx data joined'!$1:$1,0)+1)</f>
        <v>2076.7800000000002</v>
      </c>
      <c r="H811" s="9" cm="1">
        <f t="array" aca="1" ref="H811" ca="1">INDEX('Wkly eq indx data joined'!$A$1:$AJ$1150,MATCH('Wkly eq indx data aligned'!$A811,OFFSET(INDIRECT(ADDRESS(1,MATCH(H$1,'Wkly eq indx data joined'!$1:$1,0),1,1,$A$1)),,,1150,1),0),MATCH(H$1,'Wkly eq indx data joined'!$1:$1,0)+1)</f>
        <v>6585.78</v>
      </c>
      <c r="I811" s="9" cm="1">
        <f t="array" aca="1" ref="I811" ca="1">INDEX('Wkly eq indx data joined'!$A$1:$AJ$1150,MATCH('Wkly eq indx data aligned'!$A811,OFFSET(INDIRECT(ADDRESS(1,MATCH(I$1,'Wkly eq indx data joined'!$1:$1,0),1,1,$A$1)),,,1150,1),0),MATCH(I$1,'Wkly eq indx data joined'!$1:$1,0)+1)</f>
        <v>26064.11</v>
      </c>
      <c r="J811" s="9" cm="1">
        <f t="array" aca="1" ref="J811" ca="1">INDEX('Wkly eq indx data joined'!$A$1:$AJ$1150,MATCH('Wkly eq indx data aligned'!$A811,OFFSET(INDIRECT(ADDRESS(1,MATCH(J$1,'Wkly eq indx data joined'!$1:$1,0),1,1,$A$1)),,,1150,1),0),MATCH(J$1,'Wkly eq indx data joined'!$1:$1,0)+1)</f>
        <v>4808.22</v>
      </c>
      <c r="K811" s="9" cm="1">
        <f t="array" aca="1" ref="K811" ca="1">INDEX('Wkly eq indx data joined'!$A$1:$AJ$1150,MATCH('Wkly eq indx data aligned'!$A811,OFFSET(INDIRECT(ADDRESS(1,MATCH(K$1,'Wkly eq indx data joined'!$1:$1,0),1,1,$A$1)),,,1150,1),0),MATCH(K$1,'Wkly eq indx data joined'!$1:$1,0)+1)</f>
        <v>11058.39</v>
      </c>
      <c r="L811" s="12" cm="1">
        <f t="array" aca="1" ref="L811" ca="1">INDEX('Wkly eq indx data joined'!$A$1:$AJ$1150,MATCH('Wkly eq indx data aligned'!$A811+2,OFFSET(INDIRECT(ADDRESS(1,MATCH(L$1,'Wkly eq indx data joined'!$1:$1,0),1,1,$A$1)),,,1150,1),0),MATCH(L$1,'Wkly eq indx data joined'!$1:$1,0)+1)</f>
        <v>2104.41</v>
      </c>
      <c r="M811" s="9" cm="1">
        <f t="array" aca="1" ref="M811" ca="1">INDEX('Wkly eq indx data joined'!$A$1:$AJ$1150,MATCH('Wkly eq indx data aligned'!$A811,OFFSET(INDIRECT(ADDRESS(1,MATCH(M$1,'Wkly eq indx data joined'!$1:$1,0),1,1,$A$1)),,,1150,1),0),MATCH(M$1,'Wkly eq indx data joined'!$1:$1,0)+1)</f>
        <v>52519.4</v>
      </c>
      <c r="N811" s="9" cm="1">
        <f t="array" aca="1" ref="N811" ca="1">INDEX('Wkly eq indx data joined'!$A$1:$AJ$1150,MATCH('Wkly eq indx data aligned'!$A811,OFFSET(INDIRECT(ADDRESS(1,MATCH(N$1,'Wkly eq indx data joined'!$1:$1,0),1,1,$A$1)),,,1150,1),0),MATCH(N$1,'Wkly eq indx data joined'!$1:$1,0)+1)</f>
        <v>6233.59</v>
      </c>
      <c r="O811" s="13" cm="1">
        <f t="array" aca="1" ref="O811" ca="1">INDEX('Wkly eq indx data joined'!$A$1:$AJ$1150,MATCH('Wkly eq indx data aligned'!$A811+1,OFFSET(INDIRECT(ADDRESS(1,MATCH(O$1,'Wkly eq indx data joined'!$1:$1,0),1,1,$A$1)),,,1150,1),0),MATCH(O$1,'Wkly eq indx data joined'!$1:$1,0)+1)</f>
        <v>9358.23</v>
      </c>
      <c r="P811" s="12" cm="1">
        <f t="array" aca="1" ref="P811" ca="1">INDEX('Wkly eq indx data joined'!$A$1:$AJ$1150,MATCH('Wkly eq indx data aligned'!$A811+2,OFFSET(INDIRECT(ADDRESS(1,MATCH(P$1,'Wkly eq indx data joined'!$1:$1,0),1,1,$A$1)),,,1150,1),0),MATCH(P$1,'Wkly eq indx data joined'!$1:$1,0)+1)</f>
        <v>8484.9</v>
      </c>
      <c r="Q811" s="9" cm="1">
        <f t="array" aca="1" ref="Q811" ca="1">INDEX('Wkly eq indx data joined'!$A$1:$AJ$1150,MATCH('Wkly eq indx data aligned'!$A811,OFFSET(INDIRECT(ADDRESS(1,MATCH(Q$1,'Wkly eq indx data joined'!$1:$1,0),1,1,$A$1)),,,1150,1),0),MATCH(Q$1,'Wkly eq indx data joined'!$1:$1,0)+1)</f>
        <v>474.14</v>
      </c>
      <c r="R811" s="12" cm="1">
        <f t="array" aca="1" ref="R811" ca="1">INDEX('Wkly eq indx data joined'!$A$1:$AJ$1150,MATCH('Wkly eq indx data aligned'!$A811+2,OFFSET(INDIRECT(ADDRESS(1,MATCH(R$1,'Wkly eq indx data joined'!$1:$1,0),1,1,$A$1)),,,1150,1),0),MATCH(R$1,'Wkly eq indx data joined'!$1:$1,0)+1)</f>
        <v>1631.65</v>
      </c>
      <c r="S811" s="9" cm="1">
        <f t="array" aca="1" ref="S811" ca="1">INDEX('Wkly eq indx data joined'!$A$1:$AJ$1150,MATCH('Wkly eq indx data aligned'!$A811,OFFSET(INDIRECT(ADDRESS(1,MATCH(S$1,'Wkly eq indx data joined'!$1:$1,0),1,1,$A$1)),,,1150,1),0),MATCH(S$1,'Wkly eq indx data joined'!$1:$1,0)+1)</f>
        <v>46355.6</v>
      </c>
    </row>
    <row r="812" spans="1:19" x14ac:dyDescent="0.25">
      <c r="A812" s="4">
        <f t="shared" si="12"/>
        <v>42195</v>
      </c>
      <c r="B812" s="9" cm="1">
        <f t="array" aca="1" ref="B812" ca="1">INDEX('Wkly eq indx data joined'!$A$1:$AJ$1150,MATCH('Wkly eq indx data aligned'!$A812,OFFSET(INDIRECT(ADDRESS(1,MATCH(B$1,'Wkly eq indx data joined'!$1:$1,0),1,1,$A$1)),,,1150,1),0),MATCH(B$1,'Wkly eq indx data joined'!$1:$1,0)+1)</f>
        <v>5492.0379999999996</v>
      </c>
      <c r="C812" s="9" cm="1">
        <f t="array" aca="1" ref="C812" ca="1">INDEX('Wkly eq indx data joined'!$A$1:$AJ$1150,MATCH('Wkly eq indx data aligned'!$A812,OFFSET(INDIRECT(ADDRESS(1,MATCH(C$1,'Wkly eq indx data joined'!$1:$1,0),1,1,$A$1)),,,1150,1),0),MATCH(C$1,'Wkly eq indx data joined'!$1:$1,0)+1)</f>
        <v>19779.830000000002</v>
      </c>
      <c r="D812" s="18" cm="1">
        <f t="array" aca="1" ref="D812" ca="1">IFERROR(INDEX('Wkly eq indx data joined'!$A$1:$AJ$1150,MATCH('Wkly eq indx data aligned'!$A812,OFFSET(INDIRECT(ADDRESS(1,MATCH(D$1,'Wkly eq indx data joined'!$1:$1,0),1,1,$A$1)),,,1150,1),0),MATCH(D$1,'Wkly eq indx data joined'!$1:$1,0)+1),D811)</f>
        <v>3877.8029999999999</v>
      </c>
      <c r="E812" s="9" cm="1">
        <f t="array" aca="1" ref="E812" ca="1">INDEX('Wkly eq indx data joined'!$A$1:$AJ$1150,MATCH('Wkly eq indx data aligned'!$A812,OFFSET(INDIRECT(ADDRESS(1,MATCH(E$1,'Wkly eq indx data joined'!$1:$1,0),1,1,$A$1)),,,1150,1),0),MATCH(E$1,'Wkly eq indx data joined'!$1:$1,0)+1)</f>
        <v>14411.07</v>
      </c>
      <c r="F812" s="9" cm="1">
        <f t="array" aca="1" ref="F812" ca="1">INDEX('Wkly eq indx data joined'!$A$1:$AJ$1150,MATCH('Wkly eq indx data aligned'!$A812,OFFSET(INDIRECT(ADDRESS(1,MATCH(F$1,'Wkly eq indx data joined'!$1:$1,0),1,1,$A$1)),,,1150,1),0),MATCH(F$1,'Wkly eq indx data joined'!$1:$1,0)+1)</f>
        <v>9134.18</v>
      </c>
      <c r="G812" s="9" cm="1">
        <f t="array" aca="1" ref="G812" ca="1">INDEX('Wkly eq indx data joined'!$A$1:$AJ$1150,MATCH('Wkly eq indx data aligned'!$A812,OFFSET(INDIRECT(ADDRESS(1,MATCH(G$1,'Wkly eq indx data joined'!$1:$1,0),1,1,$A$1)),,,1150,1),0),MATCH(G$1,'Wkly eq indx data joined'!$1:$1,0)+1)</f>
        <v>2076.62</v>
      </c>
      <c r="H812" s="9" cm="1">
        <f t="array" aca="1" ref="H812" ca="1">INDEX('Wkly eq indx data joined'!$A$1:$AJ$1150,MATCH('Wkly eq indx data aligned'!$A812,OFFSET(INDIRECT(ADDRESS(1,MATCH(H$1,'Wkly eq indx data joined'!$1:$1,0),1,1,$A$1)),,,1150,1),0),MATCH(H$1,'Wkly eq indx data joined'!$1:$1,0)+1)</f>
        <v>6673.38</v>
      </c>
      <c r="I812" s="9" cm="1">
        <f t="array" aca="1" ref="I812" ca="1">INDEX('Wkly eq indx data joined'!$A$1:$AJ$1150,MATCH('Wkly eq indx data aligned'!$A812,OFFSET(INDIRECT(ADDRESS(1,MATCH(I$1,'Wkly eq indx data joined'!$1:$1,0),1,1,$A$1)),,,1150,1),0),MATCH(I$1,'Wkly eq indx data joined'!$1:$1,0)+1)</f>
        <v>24901.279999999999</v>
      </c>
      <c r="J812" s="9" cm="1">
        <f t="array" aca="1" ref="J812" ca="1">INDEX('Wkly eq indx data joined'!$A$1:$AJ$1150,MATCH('Wkly eq indx data aligned'!$A812,OFFSET(INDIRECT(ADDRESS(1,MATCH(J$1,'Wkly eq indx data joined'!$1:$1,0),1,1,$A$1)),,,1150,1),0),MATCH(J$1,'Wkly eq indx data joined'!$1:$1,0)+1)</f>
        <v>4903.07</v>
      </c>
      <c r="K812" s="9" cm="1">
        <f t="array" aca="1" ref="K812" ca="1">INDEX('Wkly eq indx data joined'!$A$1:$AJ$1150,MATCH('Wkly eq indx data aligned'!$A812,OFFSET(INDIRECT(ADDRESS(1,MATCH(K$1,'Wkly eq indx data joined'!$1:$1,0),1,1,$A$1)),,,1150,1),0),MATCH(K$1,'Wkly eq indx data joined'!$1:$1,0)+1)</f>
        <v>11315.63</v>
      </c>
      <c r="L812" s="12" cm="1">
        <f t="array" aca="1" ref="L812" ca="1">INDEX('Wkly eq indx data joined'!$A$1:$AJ$1150,MATCH('Wkly eq indx data aligned'!$A812+2,OFFSET(INDIRECT(ADDRESS(1,MATCH(L$1,'Wkly eq indx data joined'!$1:$1,0),1,1,$A$1)),,,1150,1),0),MATCH(L$1,'Wkly eq indx data joined'!$1:$1,0)+1)</f>
        <v>2031.17</v>
      </c>
      <c r="M812" s="9" cm="1">
        <f t="array" aca="1" ref="M812" ca="1">INDEX('Wkly eq indx data joined'!$A$1:$AJ$1150,MATCH('Wkly eq indx data aligned'!$A812,OFFSET(INDIRECT(ADDRESS(1,MATCH(M$1,'Wkly eq indx data joined'!$1:$1,0),1,1,$A$1)),,,1150,1),0),MATCH(M$1,'Wkly eq indx data joined'!$1:$1,0)+1)</f>
        <v>52590.7</v>
      </c>
      <c r="N812" s="9" cm="1">
        <f t="array" aca="1" ref="N812" ca="1">INDEX('Wkly eq indx data joined'!$A$1:$AJ$1150,MATCH('Wkly eq indx data aligned'!$A812,OFFSET(INDIRECT(ADDRESS(1,MATCH(N$1,'Wkly eq indx data joined'!$1:$1,0),1,1,$A$1)),,,1150,1),0),MATCH(N$1,'Wkly eq indx data joined'!$1:$1,0)+1)</f>
        <v>6278.65</v>
      </c>
      <c r="O812" s="13" cm="1">
        <f t="array" aca="1" ref="O812" ca="1">INDEX('Wkly eq indx data joined'!$A$1:$AJ$1150,MATCH('Wkly eq indx data aligned'!$A812+1,OFFSET(INDIRECT(ADDRESS(1,MATCH(O$1,'Wkly eq indx data joined'!$1:$1,0),1,1,$A$1)),,,1150,1),0),MATCH(O$1,'Wkly eq indx data joined'!$1:$1,0)+1)</f>
        <v>8914.1299999999992</v>
      </c>
      <c r="P812" s="12" cm="1">
        <f t="array" aca="1" ref="P812" ca="1">INDEX('Wkly eq indx data joined'!$A$1:$AJ$1150,MATCH('Wkly eq indx data aligned'!$A812+2,OFFSET(INDIRECT(ADDRESS(1,MATCH(P$1,'Wkly eq indx data joined'!$1:$1,0),1,1,$A$1)),,,1150,1),0),MATCH(P$1,'Wkly eq indx data joined'!$1:$1,0)+1)</f>
        <v>8360.5499999999993</v>
      </c>
      <c r="Q812" s="9" cm="1">
        <f t="array" aca="1" ref="Q812" ca="1">INDEX('Wkly eq indx data joined'!$A$1:$AJ$1150,MATCH('Wkly eq indx data aligned'!$A812,OFFSET(INDIRECT(ADDRESS(1,MATCH(Q$1,'Wkly eq indx data joined'!$1:$1,0),1,1,$A$1)),,,1150,1),0),MATCH(Q$1,'Wkly eq indx data joined'!$1:$1,0)+1)</f>
        <v>481.39</v>
      </c>
      <c r="R812" s="12" cm="1">
        <f t="array" aca="1" ref="R812" ca="1">INDEX('Wkly eq indx data joined'!$A$1:$AJ$1150,MATCH('Wkly eq indx data aligned'!$A812+2,OFFSET(INDIRECT(ADDRESS(1,MATCH(R$1,'Wkly eq indx data joined'!$1:$1,0),1,1,$A$1)),,,1150,1),0),MATCH(R$1,'Wkly eq indx data joined'!$1:$1,0)+1)</f>
        <v>1623.99</v>
      </c>
      <c r="S812" s="9" cm="1">
        <f t="array" aca="1" ref="S812" ca="1">INDEX('Wkly eq indx data joined'!$A$1:$AJ$1150,MATCH('Wkly eq indx data aligned'!$A812,OFFSET(INDIRECT(ADDRESS(1,MATCH(S$1,'Wkly eq indx data joined'!$1:$1,0),1,1,$A$1)),,,1150,1),0),MATCH(S$1,'Wkly eq indx data joined'!$1:$1,0)+1)</f>
        <v>46216.22</v>
      </c>
    </row>
    <row r="813" spans="1:19" x14ac:dyDescent="0.25">
      <c r="A813" s="4">
        <f t="shared" si="12"/>
        <v>42202</v>
      </c>
      <c r="B813" s="9" cm="1">
        <f t="array" aca="1" ref="B813" ca="1">INDEX('Wkly eq indx data joined'!$A$1:$AJ$1150,MATCH('Wkly eq indx data aligned'!$A813,OFFSET(INDIRECT(ADDRESS(1,MATCH(B$1,'Wkly eq indx data joined'!$1:$1,0),1,1,$A$1)),,,1150,1),0),MATCH(B$1,'Wkly eq indx data joined'!$1:$1,0)+1)</f>
        <v>5670.1080000000002</v>
      </c>
      <c r="C813" s="9" cm="1">
        <f t="array" aca="1" ref="C813" ca="1">INDEX('Wkly eq indx data joined'!$A$1:$AJ$1150,MATCH('Wkly eq indx data aligned'!$A813,OFFSET(INDIRECT(ADDRESS(1,MATCH(C$1,'Wkly eq indx data joined'!$1:$1,0),1,1,$A$1)),,,1150,1),0),MATCH(C$1,'Wkly eq indx data joined'!$1:$1,0)+1)</f>
        <v>20650.919999999998</v>
      </c>
      <c r="D813" s="18" cm="1">
        <f t="array" aca="1" ref="D813" ca="1">IFERROR(INDEX('Wkly eq indx data joined'!$A$1:$AJ$1150,MATCH('Wkly eq indx data aligned'!$A813,OFFSET(INDIRECT(ADDRESS(1,MATCH(D$1,'Wkly eq indx data joined'!$1:$1,0),1,1,$A$1)),,,1150,1),0),MATCH(D$1,'Wkly eq indx data joined'!$1:$1,0)+1),D812)</f>
        <v>3957.3519999999999</v>
      </c>
      <c r="E813" s="9" cm="1">
        <f t="array" aca="1" ref="E813" ca="1">INDEX('Wkly eq indx data joined'!$A$1:$AJ$1150,MATCH('Wkly eq indx data aligned'!$A813,OFFSET(INDIRECT(ADDRESS(1,MATCH(E$1,'Wkly eq indx data joined'!$1:$1,0),1,1,$A$1)),,,1150,1),0),MATCH(E$1,'Wkly eq indx data joined'!$1:$1,0)+1)</f>
        <v>14642.84</v>
      </c>
      <c r="F813" s="9" cm="1">
        <f t="array" aca="1" ref="F813" ca="1">INDEX('Wkly eq indx data joined'!$A$1:$AJ$1150,MATCH('Wkly eq indx data aligned'!$A813,OFFSET(INDIRECT(ADDRESS(1,MATCH(F$1,'Wkly eq indx data joined'!$1:$1,0),1,1,$A$1)),,,1150,1),0),MATCH(F$1,'Wkly eq indx data joined'!$1:$1,0)+1)</f>
        <v>9446.17</v>
      </c>
      <c r="G813" s="9" cm="1">
        <f t="array" aca="1" ref="G813" ca="1">INDEX('Wkly eq indx data joined'!$A$1:$AJ$1150,MATCH('Wkly eq indx data aligned'!$A813,OFFSET(INDIRECT(ADDRESS(1,MATCH(G$1,'Wkly eq indx data joined'!$1:$1,0),1,1,$A$1)),,,1150,1),0),MATCH(G$1,'Wkly eq indx data joined'!$1:$1,0)+1)</f>
        <v>2126.64</v>
      </c>
      <c r="H813" s="9" cm="1">
        <f t="array" aca="1" ref="H813" ca="1">INDEX('Wkly eq indx data joined'!$A$1:$AJ$1150,MATCH('Wkly eq indx data aligned'!$A813,OFFSET(INDIRECT(ADDRESS(1,MATCH(H$1,'Wkly eq indx data joined'!$1:$1,0),1,1,$A$1)),,,1150,1),0),MATCH(H$1,'Wkly eq indx data joined'!$1:$1,0)+1)</f>
        <v>6775.08</v>
      </c>
      <c r="I813" s="9" cm="1">
        <f t="array" aca="1" ref="I813" ca="1">INDEX('Wkly eq indx data joined'!$A$1:$AJ$1150,MATCH('Wkly eq indx data aligned'!$A813,OFFSET(INDIRECT(ADDRESS(1,MATCH(I$1,'Wkly eq indx data joined'!$1:$1,0),1,1,$A$1)),,,1150,1),0),MATCH(I$1,'Wkly eq indx data joined'!$1:$1,0)+1)</f>
        <v>25415.27</v>
      </c>
      <c r="J813" s="9" cm="1">
        <f t="array" aca="1" ref="J813" ca="1">INDEX('Wkly eq indx data joined'!$A$1:$AJ$1150,MATCH('Wkly eq indx data aligned'!$A813,OFFSET(INDIRECT(ADDRESS(1,MATCH(J$1,'Wkly eq indx data joined'!$1:$1,0),1,1,$A$1)),,,1150,1),0),MATCH(J$1,'Wkly eq indx data joined'!$1:$1,0)+1)</f>
        <v>5124.3900000000003</v>
      </c>
      <c r="K813" s="9" cm="1">
        <f t="array" aca="1" ref="K813" ca="1">INDEX('Wkly eq indx data joined'!$A$1:$AJ$1150,MATCH('Wkly eq indx data aligned'!$A813,OFFSET(INDIRECT(ADDRESS(1,MATCH(K$1,'Wkly eq indx data joined'!$1:$1,0),1,1,$A$1)),,,1150,1),0),MATCH(K$1,'Wkly eq indx data joined'!$1:$1,0)+1)</f>
        <v>11673.42</v>
      </c>
      <c r="L813" s="12" cm="1">
        <f t="array" aca="1" ref="L813" ca="1">INDEX('Wkly eq indx data joined'!$A$1:$AJ$1150,MATCH('Wkly eq indx data aligned'!$A813+2,OFFSET(INDIRECT(ADDRESS(1,MATCH(L$1,'Wkly eq indx data joined'!$1:$1,0),1,1,$A$1)),,,1150,1),0),MATCH(L$1,'Wkly eq indx data joined'!$1:$1,0)+1)</f>
        <v>2076.79</v>
      </c>
      <c r="M813" s="9" cm="1">
        <f t="array" aca="1" ref="M813" ca="1">INDEX('Wkly eq indx data joined'!$A$1:$AJ$1150,MATCH('Wkly eq indx data aligned'!$A813,OFFSET(INDIRECT(ADDRESS(1,MATCH(M$1,'Wkly eq indx data joined'!$1:$1,0),1,1,$A$1)),,,1150,1),0),MATCH(M$1,'Wkly eq indx data joined'!$1:$1,0)+1)</f>
        <v>52341.8</v>
      </c>
      <c r="N813" s="9" cm="1">
        <f t="array" aca="1" ref="N813" ca="1">INDEX('Wkly eq indx data joined'!$A$1:$AJ$1150,MATCH('Wkly eq indx data aligned'!$A813,OFFSET(INDIRECT(ADDRESS(1,MATCH(N$1,'Wkly eq indx data joined'!$1:$1,0),1,1,$A$1)),,,1150,1),0),MATCH(N$1,'Wkly eq indx data joined'!$1:$1,0)+1)</f>
        <v>6480.87</v>
      </c>
      <c r="O813" s="13" cm="1">
        <f t="array" aca="1" ref="O813" ca="1">INDEX('Wkly eq indx data joined'!$A$1:$AJ$1150,MATCH('Wkly eq indx data aligned'!$A813+1,OFFSET(INDIRECT(ADDRESS(1,MATCH(O$1,'Wkly eq indx data joined'!$1:$1,0),1,1,$A$1)),,,1150,1),0),MATCH(O$1,'Wkly eq indx data joined'!$1:$1,0)+1)</f>
        <v>9045.98</v>
      </c>
      <c r="P813" s="12" cm="1">
        <f t="array" aca="1" ref="P813" ca="1">INDEX('Wkly eq indx data joined'!$A$1:$AJ$1150,MATCH('Wkly eq indx data aligned'!$A813+2,OFFSET(INDIRECT(ADDRESS(1,MATCH(P$1,'Wkly eq indx data joined'!$1:$1,0),1,1,$A$1)),,,1150,1),0),MATCH(P$1,'Wkly eq indx data joined'!$1:$1,0)+1)</f>
        <v>8609.85</v>
      </c>
      <c r="Q813" s="9" cm="1">
        <f t="array" aca="1" ref="Q813" ca="1">INDEX('Wkly eq indx data joined'!$A$1:$AJ$1150,MATCH('Wkly eq indx data aligned'!$A813,OFFSET(INDIRECT(ADDRESS(1,MATCH(Q$1,'Wkly eq indx data joined'!$1:$1,0),1,1,$A$1)),,,1150,1),0),MATCH(Q$1,'Wkly eq indx data joined'!$1:$1,0)+1)</f>
        <v>500.43</v>
      </c>
      <c r="R813" s="12" cm="1">
        <f t="array" aca="1" ref="R813" ca="1">INDEX('Wkly eq indx data joined'!$A$1:$AJ$1150,MATCH('Wkly eq indx data aligned'!$A813+2,OFFSET(INDIRECT(ADDRESS(1,MATCH(R$1,'Wkly eq indx data joined'!$1:$1,0),1,1,$A$1)),,,1150,1),0),MATCH(R$1,'Wkly eq indx data joined'!$1:$1,0)+1)</f>
        <v>1650.08</v>
      </c>
      <c r="S813" s="9" cm="1">
        <f t="array" aca="1" ref="S813" ca="1">INDEX('Wkly eq indx data joined'!$A$1:$AJ$1150,MATCH('Wkly eq indx data aligned'!$A813,OFFSET(INDIRECT(ADDRESS(1,MATCH(S$1,'Wkly eq indx data joined'!$1:$1,0),1,1,$A$1)),,,1150,1),0),MATCH(S$1,'Wkly eq indx data joined'!$1:$1,0)+1)</f>
        <v>47052.58</v>
      </c>
    </row>
    <row r="814" spans="1:19" x14ac:dyDescent="0.25">
      <c r="A814" s="4">
        <f t="shared" si="12"/>
        <v>42209</v>
      </c>
      <c r="B814" s="9" cm="1">
        <f t="array" aca="1" ref="B814" ca="1">INDEX('Wkly eq indx data joined'!$A$1:$AJ$1150,MATCH('Wkly eq indx data aligned'!$A814,OFFSET(INDIRECT(ADDRESS(1,MATCH(B$1,'Wkly eq indx data joined'!$1:$1,0),1,1,$A$1)),,,1150,1),0),MATCH(B$1,'Wkly eq indx data joined'!$1:$1,0)+1)</f>
        <v>5566.1040000000003</v>
      </c>
      <c r="C814" s="9" cm="1">
        <f t="array" aca="1" ref="C814" ca="1">INDEX('Wkly eq indx data joined'!$A$1:$AJ$1150,MATCH('Wkly eq indx data aligned'!$A814,OFFSET(INDIRECT(ADDRESS(1,MATCH(C$1,'Wkly eq indx data joined'!$1:$1,0),1,1,$A$1)),,,1150,1),0),MATCH(C$1,'Wkly eq indx data joined'!$1:$1,0)+1)</f>
        <v>20544.53</v>
      </c>
      <c r="D814" s="18" cm="1">
        <f t="array" aca="1" ref="D814" ca="1">IFERROR(INDEX('Wkly eq indx data joined'!$A$1:$AJ$1150,MATCH('Wkly eq indx data aligned'!$A814,OFFSET(INDIRECT(ADDRESS(1,MATCH(D$1,'Wkly eq indx data joined'!$1:$1,0),1,1,$A$1)),,,1150,1),0),MATCH(D$1,'Wkly eq indx data joined'!$1:$1,0)+1),D813)</f>
        <v>4070.9079999999999</v>
      </c>
      <c r="E814" s="9" cm="1">
        <f t="array" aca="1" ref="E814" ca="1">INDEX('Wkly eq indx data joined'!$A$1:$AJ$1150,MATCH('Wkly eq indx data aligned'!$A814,OFFSET(INDIRECT(ADDRESS(1,MATCH(E$1,'Wkly eq indx data joined'!$1:$1,0),1,1,$A$1)),,,1150,1),0),MATCH(E$1,'Wkly eq indx data joined'!$1:$1,0)+1)</f>
        <v>14186.24</v>
      </c>
      <c r="F814" s="9" cm="1">
        <f t="array" aca="1" ref="F814" ca="1">INDEX('Wkly eq indx data joined'!$A$1:$AJ$1150,MATCH('Wkly eq indx data aligned'!$A814,OFFSET(INDIRECT(ADDRESS(1,MATCH(F$1,'Wkly eq indx data joined'!$1:$1,0),1,1,$A$1)),,,1150,1),0),MATCH(F$1,'Wkly eq indx data joined'!$1:$1,0)+1)</f>
        <v>9322.9699999999993</v>
      </c>
      <c r="G814" s="9" cm="1">
        <f t="array" aca="1" ref="G814" ca="1">INDEX('Wkly eq indx data joined'!$A$1:$AJ$1150,MATCH('Wkly eq indx data aligned'!$A814,OFFSET(INDIRECT(ADDRESS(1,MATCH(G$1,'Wkly eq indx data joined'!$1:$1,0),1,1,$A$1)),,,1150,1),0),MATCH(G$1,'Wkly eq indx data joined'!$1:$1,0)+1)</f>
        <v>2079.65</v>
      </c>
      <c r="H814" s="9" cm="1">
        <f t="array" aca="1" ref="H814" ca="1">INDEX('Wkly eq indx data joined'!$A$1:$AJ$1150,MATCH('Wkly eq indx data aligned'!$A814,OFFSET(INDIRECT(ADDRESS(1,MATCH(H$1,'Wkly eq indx data joined'!$1:$1,0),1,1,$A$1)),,,1150,1),0),MATCH(H$1,'Wkly eq indx data joined'!$1:$1,0)+1)</f>
        <v>6579.81</v>
      </c>
      <c r="I814" s="9" cm="1">
        <f t="array" aca="1" ref="I814" ca="1">INDEX('Wkly eq indx data joined'!$A$1:$AJ$1150,MATCH('Wkly eq indx data aligned'!$A814,OFFSET(INDIRECT(ADDRESS(1,MATCH(I$1,'Wkly eq indx data joined'!$1:$1,0),1,1,$A$1)),,,1150,1),0),MATCH(I$1,'Wkly eq indx data joined'!$1:$1,0)+1)</f>
        <v>25128.51</v>
      </c>
      <c r="J814" s="9" cm="1">
        <f t="array" aca="1" ref="J814" ca="1">INDEX('Wkly eq indx data joined'!$A$1:$AJ$1150,MATCH('Wkly eq indx data aligned'!$A814,OFFSET(INDIRECT(ADDRESS(1,MATCH(J$1,'Wkly eq indx data joined'!$1:$1,0),1,1,$A$1)),,,1150,1),0),MATCH(J$1,'Wkly eq indx data joined'!$1:$1,0)+1)</f>
        <v>5057.3599999999997</v>
      </c>
      <c r="K814" s="9" cm="1">
        <f t="array" aca="1" ref="K814" ca="1">INDEX('Wkly eq indx data joined'!$A$1:$AJ$1150,MATCH('Wkly eq indx data aligned'!$A814,OFFSET(INDIRECT(ADDRESS(1,MATCH(K$1,'Wkly eq indx data joined'!$1:$1,0),1,1,$A$1)),,,1150,1),0),MATCH(K$1,'Wkly eq indx data joined'!$1:$1,0)+1)</f>
        <v>11347.45</v>
      </c>
      <c r="L814" s="12" cm="1">
        <f t="array" aca="1" ref="L814" ca="1">INDEX('Wkly eq indx data joined'!$A$1:$AJ$1150,MATCH('Wkly eq indx data aligned'!$A814+2,OFFSET(INDIRECT(ADDRESS(1,MATCH(L$1,'Wkly eq indx data joined'!$1:$1,0),1,1,$A$1)),,,1150,1),0),MATCH(L$1,'Wkly eq indx data joined'!$1:$1,0)+1)</f>
        <v>2045.96</v>
      </c>
      <c r="M814" s="9" cm="1">
        <f t="array" aca="1" ref="M814" ca="1">INDEX('Wkly eq indx data joined'!$A$1:$AJ$1150,MATCH('Wkly eq indx data aligned'!$A814,OFFSET(INDIRECT(ADDRESS(1,MATCH(M$1,'Wkly eq indx data joined'!$1:$1,0),1,1,$A$1)),,,1150,1),0),MATCH(M$1,'Wkly eq indx data joined'!$1:$1,0)+1)</f>
        <v>49245.8</v>
      </c>
      <c r="N814" s="9" cm="1">
        <f t="array" aca="1" ref="N814" ca="1">INDEX('Wkly eq indx data joined'!$A$1:$AJ$1150,MATCH('Wkly eq indx data aligned'!$A814,OFFSET(INDIRECT(ADDRESS(1,MATCH(N$1,'Wkly eq indx data joined'!$1:$1,0),1,1,$A$1)),,,1150,1),0),MATCH(N$1,'Wkly eq indx data joined'!$1:$1,0)+1)</f>
        <v>6482.53</v>
      </c>
      <c r="O814" s="13" cm="1">
        <f t="array" aca="1" ref="O814" ca="1">INDEX('Wkly eq indx data joined'!$A$1:$AJ$1150,MATCH('Wkly eq indx data aligned'!$A814+1,OFFSET(INDIRECT(ADDRESS(1,MATCH(O$1,'Wkly eq indx data joined'!$1:$1,0),1,1,$A$1)),,,1150,1),0),MATCH(O$1,'Wkly eq indx data joined'!$1:$1,0)+1)</f>
        <v>8767.86</v>
      </c>
      <c r="P814" s="12" cm="1">
        <f t="array" aca="1" ref="P814" ca="1">INDEX('Wkly eq indx data joined'!$A$1:$AJ$1150,MATCH('Wkly eq indx data aligned'!$A814+2,OFFSET(INDIRECT(ADDRESS(1,MATCH(P$1,'Wkly eq indx data joined'!$1:$1,0),1,1,$A$1)),,,1150,1),0),MATCH(P$1,'Wkly eq indx data joined'!$1:$1,0)+1)</f>
        <v>8521.5499999999993</v>
      </c>
      <c r="Q814" s="9" cm="1">
        <f t="array" aca="1" ref="Q814" ca="1">INDEX('Wkly eq indx data joined'!$A$1:$AJ$1150,MATCH('Wkly eq indx data aligned'!$A814,OFFSET(INDIRECT(ADDRESS(1,MATCH(Q$1,'Wkly eq indx data joined'!$1:$1,0),1,1,$A$1)),,,1150,1),0),MATCH(Q$1,'Wkly eq indx data joined'!$1:$1,0)+1)</f>
        <v>490.04</v>
      </c>
      <c r="R814" s="12" cm="1">
        <f t="array" aca="1" ref="R814" ca="1">INDEX('Wkly eq indx data joined'!$A$1:$AJ$1150,MATCH('Wkly eq indx data aligned'!$A814+2,OFFSET(INDIRECT(ADDRESS(1,MATCH(R$1,'Wkly eq indx data joined'!$1:$1,0),1,1,$A$1)),,,1150,1),0),MATCH(R$1,'Wkly eq indx data joined'!$1:$1,0)+1)</f>
        <v>1595.61</v>
      </c>
      <c r="S814" s="9" cm="1">
        <f t="array" aca="1" ref="S814" ca="1">INDEX('Wkly eq indx data joined'!$A$1:$AJ$1150,MATCH('Wkly eq indx data aligned'!$A814,OFFSET(INDIRECT(ADDRESS(1,MATCH(S$1,'Wkly eq indx data joined'!$1:$1,0),1,1,$A$1)),,,1150,1),0),MATCH(S$1,'Wkly eq indx data joined'!$1:$1,0)+1)</f>
        <v>45858.45</v>
      </c>
    </row>
    <row r="815" spans="1:19" x14ac:dyDescent="0.25">
      <c r="A815" s="4">
        <f t="shared" si="12"/>
        <v>42216</v>
      </c>
      <c r="B815" s="9" cm="1">
        <f t="array" aca="1" ref="B815" ca="1">INDEX('Wkly eq indx data joined'!$A$1:$AJ$1150,MATCH('Wkly eq indx data aligned'!$A815,OFFSET(INDIRECT(ADDRESS(1,MATCH(B$1,'Wkly eq indx data joined'!$1:$1,0),1,1,$A$1)),,,1150,1),0),MATCH(B$1,'Wkly eq indx data joined'!$1:$1,0)+1)</f>
        <v>5699.1639999999998</v>
      </c>
      <c r="C815" s="9" cm="1">
        <f t="array" aca="1" ref="C815" ca="1">INDEX('Wkly eq indx data joined'!$A$1:$AJ$1150,MATCH('Wkly eq indx data aligned'!$A815,OFFSET(INDIRECT(ADDRESS(1,MATCH(C$1,'Wkly eq indx data joined'!$1:$1,0),1,1,$A$1)),,,1150,1),0),MATCH(C$1,'Wkly eq indx data joined'!$1:$1,0)+1)</f>
        <v>20585.240000000002</v>
      </c>
      <c r="D815" s="18" cm="1">
        <f t="array" aca="1" ref="D815" ca="1">IFERROR(INDEX('Wkly eq indx data joined'!$A$1:$AJ$1150,MATCH('Wkly eq indx data aligned'!$A815,OFFSET(INDIRECT(ADDRESS(1,MATCH(D$1,'Wkly eq indx data joined'!$1:$1,0),1,1,$A$1)),,,1150,1),0),MATCH(D$1,'Wkly eq indx data joined'!$1:$1,0)+1),D814)</f>
        <v>3663.7249999999999</v>
      </c>
      <c r="E815" s="9" cm="1">
        <f t="array" aca="1" ref="E815" ca="1">INDEX('Wkly eq indx data joined'!$A$1:$AJ$1150,MATCH('Wkly eq indx data aligned'!$A815,OFFSET(INDIRECT(ADDRESS(1,MATCH(E$1,'Wkly eq indx data joined'!$1:$1,0),1,1,$A$1)),,,1150,1),0),MATCH(E$1,'Wkly eq indx data joined'!$1:$1,0)+1)</f>
        <v>14468.44</v>
      </c>
      <c r="F815" s="9" cm="1">
        <f t="array" aca="1" ref="F815" ca="1">INDEX('Wkly eq indx data joined'!$A$1:$AJ$1150,MATCH('Wkly eq indx data aligned'!$A815,OFFSET(INDIRECT(ADDRESS(1,MATCH(F$1,'Wkly eq indx data joined'!$1:$1,0),1,1,$A$1)),,,1150,1),0),MATCH(F$1,'Wkly eq indx data joined'!$1:$1,0)+1)</f>
        <v>9428.17</v>
      </c>
      <c r="G815" s="9" cm="1">
        <f t="array" aca="1" ref="G815" ca="1">INDEX('Wkly eq indx data joined'!$A$1:$AJ$1150,MATCH('Wkly eq indx data aligned'!$A815,OFFSET(INDIRECT(ADDRESS(1,MATCH(G$1,'Wkly eq indx data joined'!$1:$1,0),1,1,$A$1)),,,1150,1),0),MATCH(G$1,'Wkly eq indx data joined'!$1:$1,0)+1)</f>
        <v>2103.84</v>
      </c>
      <c r="H815" s="9" cm="1">
        <f t="array" aca="1" ref="H815" ca="1">INDEX('Wkly eq indx data joined'!$A$1:$AJ$1150,MATCH('Wkly eq indx data aligned'!$A815,OFFSET(INDIRECT(ADDRESS(1,MATCH(H$1,'Wkly eq indx data joined'!$1:$1,0),1,1,$A$1)),,,1150,1),0),MATCH(H$1,'Wkly eq indx data joined'!$1:$1,0)+1)</f>
        <v>6696.28</v>
      </c>
      <c r="I815" s="9" cm="1">
        <f t="array" aca="1" ref="I815" ca="1">INDEX('Wkly eq indx data joined'!$A$1:$AJ$1150,MATCH('Wkly eq indx data aligned'!$A815,OFFSET(INDIRECT(ADDRESS(1,MATCH(I$1,'Wkly eq indx data joined'!$1:$1,0),1,1,$A$1)),,,1150,1),0),MATCH(I$1,'Wkly eq indx data joined'!$1:$1,0)+1)</f>
        <v>24636.28</v>
      </c>
      <c r="J815" s="9" cm="1">
        <f t="array" aca="1" ref="J815" ca="1">INDEX('Wkly eq indx data joined'!$A$1:$AJ$1150,MATCH('Wkly eq indx data aligned'!$A815,OFFSET(INDIRECT(ADDRESS(1,MATCH(J$1,'Wkly eq indx data joined'!$1:$1,0),1,1,$A$1)),,,1150,1),0),MATCH(J$1,'Wkly eq indx data joined'!$1:$1,0)+1)</f>
        <v>5082.6099999999997</v>
      </c>
      <c r="K815" s="9" cm="1">
        <f t="array" aca="1" ref="K815" ca="1">INDEX('Wkly eq indx data joined'!$A$1:$AJ$1150,MATCH('Wkly eq indx data aligned'!$A815,OFFSET(INDIRECT(ADDRESS(1,MATCH(K$1,'Wkly eq indx data joined'!$1:$1,0),1,1,$A$1)),,,1150,1),0),MATCH(K$1,'Wkly eq indx data joined'!$1:$1,0)+1)</f>
        <v>11308.99</v>
      </c>
      <c r="L815" s="12" cm="1">
        <f t="array" aca="1" ref="L815" ca="1">INDEX('Wkly eq indx data joined'!$A$1:$AJ$1150,MATCH('Wkly eq indx data aligned'!$A815+2,OFFSET(INDIRECT(ADDRESS(1,MATCH(L$1,'Wkly eq indx data joined'!$1:$1,0),1,1,$A$1)),,,1150,1),0),MATCH(L$1,'Wkly eq indx data joined'!$1:$1,0)+1)</f>
        <v>2030.16</v>
      </c>
      <c r="M815" s="9" cm="1">
        <f t="array" aca="1" ref="M815" ca="1">INDEX('Wkly eq indx data joined'!$A$1:$AJ$1150,MATCH('Wkly eq indx data aligned'!$A815,OFFSET(INDIRECT(ADDRESS(1,MATCH(M$1,'Wkly eq indx data joined'!$1:$1,0),1,1,$A$1)),,,1150,1),0),MATCH(M$1,'Wkly eq indx data joined'!$1:$1,0)+1)</f>
        <v>50864.800000000003</v>
      </c>
      <c r="N815" s="9" cm="1">
        <f t="array" aca="1" ref="N815" ca="1">INDEX('Wkly eq indx data joined'!$A$1:$AJ$1150,MATCH('Wkly eq indx data aligned'!$A815,OFFSET(INDIRECT(ADDRESS(1,MATCH(N$1,'Wkly eq indx data joined'!$1:$1,0),1,1,$A$1)),,,1150,1),0),MATCH(N$1,'Wkly eq indx data joined'!$1:$1,0)+1)</f>
        <v>6512.77</v>
      </c>
      <c r="O815" s="13" cm="1">
        <f t="array" aca="1" ref="O815" ca="1">INDEX('Wkly eq indx data joined'!$A$1:$AJ$1150,MATCH('Wkly eq indx data aligned'!$A815+1,OFFSET(INDIRECT(ADDRESS(1,MATCH(O$1,'Wkly eq indx data joined'!$1:$1,0),1,1,$A$1)),,,1150,1),0),MATCH(O$1,'Wkly eq indx data joined'!$1:$1,0)+1)</f>
        <v>8665.34</v>
      </c>
      <c r="P815" s="12" cm="1">
        <f t="array" aca="1" ref="P815" ca="1">INDEX('Wkly eq indx data joined'!$A$1:$AJ$1150,MATCH('Wkly eq indx data aligned'!$A815+2,OFFSET(INDIRECT(ADDRESS(1,MATCH(P$1,'Wkly eq indx data joined'!$1:$1,0),1,1,$A$1)),,,1150,1),0),MATCH(P$1,'Wkly eq indx data joined'!$1:$1,0)+1)</f>
        <v>8532.85</v>
      </c>
      <c r="Q815" s="9" cm="1">
        <f t="array" aca="1" ref="Q815" ca="1">INDEX('Wkly eq indx data joined'!$A$1:$AJ$1150,MATCH('Wkly eq indx data aligned'!$A815,OFFSET(INDIRECT(ADDRESS(1,MATCH(Q$1,'Wkly eq indx data joined'!$1:$1,0),1,1,$A$1)),,,1150,1),0),MATCH(Q$1,'Wkly eq indx data joined'!$1:$1,0)+1)</f>
        <v>495.23</v>
      </c>
      <c r="R815" s="12" cm="1">
        <f t="array" aca="1" ref="R815" ca="1">INDEX('Wkly eq indx data joined'!$A$1:$AJ$1150,MATCH('Wkly eq indx data aligned'!$A815+2,OFFSET(INDIRECT(ADDRESS(1,MATCH(R$1,'Wkly eq indx data joined'!$1:$1,0),1,1,$A$1)),,,1150,1),0),MATCH(R$1,'Wkly eq indx data joined'!$1:$1,0)+1)</f>
        <v>1669</v>
      </c>
      <c r="S815" s="9" cm="1">
        <f t="array" aca="1" ref="S815" ca="1">INDEX('Wkly eq indx data joined'!$A$1:$AJ$1150,MATCH('Wkly eq indx data aligned'!$A815,OFFSET(INDIRECT(ADDRESS(1,MATCH(S$1,'Wkly eq indx data joined'!$1:$1,0),1,1,$A$1)),,,1150,1),0),MATCH(S$1,'Wkly eq indx data joined'!$1:$1,0)+1)</f>
        <v>46557.26</v>
      </c>
    </row>
    <row r="816" spans="1:19" x14ac:dyDescent="0.25">
      <c r="A816" s="4">
        <f t="shared" si="12"/>
        <v>42223</v>
      </c>
      <c r="B816" s="9" cm="1">
        <f t="array" aca="1" ref="B816" ca="1">INDEX('Wkly eq indx data joined'!$A$1:$AJ$1150,MATCH('Wkly eq indx data aligned'!$A816,OFFSET(INDIRECT(ADDRESS(1,MATCH(B$1,'Wkly eq indx data joined'!$1:$1,0),1,1,$A$1)),,,1150,1),0),MATCH(B$1,'Wkly eq indx data joined'!$1:$1,0)+1)</f>
        <v>5474.7780000000002</v>
      </c>
      <c r="C816" s="9" cm="1">
        <f t="array" aca="1" ref="C816" ca="1">INDEX('Wkly eq indx data joined'!$A$1:$AJ$1150,MATCH('Wkly eq indx data aligned'!$A816,OFFSET(INDIRECT(ADDRESS(1,MATCH(C$1,'Wkly eq indx data joined'!$1:$1,0),1,1,$A$1)),,,1150,1),0),MATCH(C$1,'Wkly eq indx data joined'!$1:$1,0)+1)</f>
        <v>20724.560000000001</v>
      </c>
      <c r="D816" s="18" cm="1">
        <f t="array" aca="1" ref="D816" ca="1">IFERROR(INDEX('Wkly eq indx data joined'!$A$1:$AJ$1150,MATCH('Wkly eq indx data aligned'!$A816,OFFSET(INDIRECT(ADDRESS(1,MATCH(D$1,'Wkly eq indx data joined'!$1:$1,0),1,1,$A$1)),,,1150,1),0),MATCH(D$1,'Wkly eq indx data joined'!$1:$1,0)+1),D815)</f>
        <v>3744.2049999999999</v>
      </c>
      <c r="E816" s="9" cm="1">
        <f t="array" aca="1" ref="E816" ca="1">INDEX('Wkly eq indx data joined'!$A$1:$AJ$1150,MATCH('Wkly eq indx data aligned'!$A816,OFFSET(INDIRECT(ADDRESS(1,MATCH(E$1,'Wkly eq indx data joined'!$1:$1,0),1,1,$A$1)),,,1150,1),0),MATCH(E$1,'Wkly eq indx data joined'!$1:$1,0)+1)</f>
        <v>14302.7</v>
      </c>
      <c r="F816" s="9" cm="1">
        <f t="array" aca="1" ref="F816" ca="1">INDEX('Wkly eq indx data joined'!$A$1:$AJ$1150,MATCH('Wkly eq indx data aligned'!$A816,OFFSET(INDIRECT(ADDRESS(1,MATCH(F$1,'Wkly eq indx data joined'!$1:$1,0),1,1,$A$1)),,,1150,1),0),MATCH(F$1,'Wkly eq indx data joined'!$1:$1,0)+1)</f>
        <v>9408.27</v>
      </c>
      <c r="G816" s="9" cm="1">
        <f t="array" aca="1" ref="G816" ca="1">INDEX('Wkly eq indx data joined'!$A$1:$AJ$1150,MATCH('Wkly eq indx data aligned'!$A816,OFFSET(INDIRECT(ADDRESS(1,MATCH(G$1,'Wkly eq indx data joined'!$1:$1,0),1,1,$A$1)),,,1150,1),0),MATCH(G$1,'Wkly eq indx data joined'!$1:$1,0)+1)</f>
        <v>2077.5700000000002</v>
      </c>
      <c r="H816" s="9" cm="1">
        <f t="array" aca="1" ref="H816" ca="1">INDEX('Wkly eq indx data joined'!$A$1:$AJ$1150,MATCH('Wkly eq indx data aligned'!$A816,OFFSET(INDIRECT(ADDRESS(1,MATCH(H$1,'Wkly eq indx data joined'!$1:$1,0),1,1,$A$1)),,,1150,1),0),MATCH(H$1,'Wkly eq indx data joined'!$1:$1,0)+1)</f>
        <v>6718.49</v>
      </c>
      <c r="I816" s="9" cm="1">
        <f t="array" aca="1" ref="I816" ca="1">INDEX('Wkly eq indx data joined'!$A$1:$AJ$1150,MATCH('Wkly eq indx data aligned'!$A816,OFFSET(INDIRECT(ADDRESS(1,MATCH(I$1,'Wkly eq indx data joined'!$1:$1,0),1,1,$A$1)),,,1150,1),0),MATCH(I$1,'Wkly eq indx data joined'!$1:$1,0)+1)</f>
        <v>24552.47</v>
      </c>
      <c r="J816" s="9" cm="1">
        <f t="array" aca="1" ref="J816" ca="1">INDEX('Wkly eq indx data joined'!$A$1:$AJ$1150,MATCH('Wkly eq indx data aligned'!$A816,OFFSET(INDIRECT(ADDRESS(1,MATCH(J$1,'Wkly eq indx data joined'!$1:$1,0),1,1,$A$1)),,,1150,1),0),MATCH(J$1,'Wkly eq indx data joined'!$1:$1,0)+1)</f>
        <v>5154.75</v>
      </c>
      <c r="K816" s="9" cm="1">
        <f t="array" aca="1" ref="K816" ca="1">INDEX('Wkly eq indx data joined'!$A$1:$AJ$1150,MATCH('Wkly eq indx data aligned'!$A816,OFFSET(INDIRECT(ADDRESS(1,MATCH(K$1,'Wkly eq indx data joined'!$1:$1,0),1,1,$A$1)),,,1150,1),0),MATCH(K$1,'Wkly eq indx data joined'!$1:$1,0)+1)</f>
        <v>11490.83</v>
      </c>
      <c r="L816" s="12" cm="1">
        <f t="array" aca="1" ref="L816" ca="1">INDEX('Wkly eq indx data joined'!$A$1:$AJ$1150,MATCH('Wkly eq indx data aligned'!$A816+2,OFFSET(INDIRECT(ADDRESS(1,MATCH(L$1,'Wkly eq indx data joined'!$1:$1,0),1,1,$A$1)),,,1150,1),0),MATCH(L$1,'Wkly eq indx data joined'!$1:$1,0)+1)</f>
        <v>2010.23</v>
      </c>
      <c r="M816" s="9" cm="1">
        <f t="array" aca="1" ref="M816" ca="1">INDEX('Wkly eq indx data joined'!$A$1:$AJ$1150,MATCH('Wkly eq indx data aligned'!$A816,OFFSET(INDIRECT(ADDRESS(1,MATCH(M$1,'Wkly eq indx data joined'!$1:$1,0),1,1,$A$1)),,,1150,1),0),MATCH(M$1,'Wkly eq indx data joined'!$1:$1,0)+1)</f>
        <v>48577.3</v>
      </c>
      <c r="N816" s="9" cm="1">
        <f t="array" aca="1" ref="N816" ca="1">INDEX('Wkly eq indx data joined'!$A$1:$AJ$1150,MATCH('Wkly eq indx data aligned'!$A816,OFFSET(INDIRECT(ADDRESS(1,MATCH(N$1,'Wkly eq indx data joined'!$1:$1,0),1,1,$A$1)),,,1150,1),0),MATCH(N$1,'Wkly eq indx data joined'!$1:$1,0)+1)</f>
        <v>6584.17</v>
      </c>
      <c r="O816" s="13" cm="1">
        <f t="array" aca="1" ref="O816" ca="1">INDEX('Wkly eq indx data joined'!$A$1:$AJ$1150,MATCH('Wkly eq indx data aligned'!$A816+1,OFFSET(INDIRECT(ADDRESS(1,MATCH(O$1,'Wkly eq indx data joined'!$1:$1,0),1,1,$A$1)),,,1150,1),0),MATCH(O$1,'Wkly eq indx data joined'!$1:$1,0)+1)</f>
        <v>8442.2900000000009</v>
      </c>
      <c r="P816" s="12" cm="1">
        <f t="array" aca="1" ref="P816" ca="1">INDEX('Wkly eq indx data joined'!$A$1:$AJ$1150,MATCH('Wkly eq indx data aligned'!$A816+2,OFFSET(INDIRECT(ADDRESS(1,MATCH(P$1,'Wkly eq indx data joined'!$1:$1,0),1,1,$A$1)),,,1150,1),0),MATCH(P$1,'Wkly eq indx data joined'!$1:$1,0)+1)</f>
        <v>8564.6</v>
      </c>
      <c r="Q816" s="9" cm="1">
        <f t="array" aca="1" ref="Q816" ca="1">INDEX('Wkly eq indx data joined'!$A$1:$AJ$1150,MATCH('Wkly eq indx data aligned'!$A816,OFFSET(INDIRECT(ADDRESS(1,MATCH(Q$1,'Wkly eq indx data joined'!$1:$1,0),1,1,$A$1)),,,1150,1),0),MATCH(Q$1,'Wkly eq indx data joined'!$1:$1,0)+1)</f>
        <v>496.61</v>
      </c>
      <c r="R816" s="12" cm="1">
        <f t="array" aca="1" ref="R816" ca="1">INDEX('Wkly eq indx data joined'!$A$1:$AJ$1150,MATCH('Wkly eq indx data aligned'!$A816+2,OFFSET(INDIRECT(ADDRESS(1,MATCH(R$1,'Wkly eq indx data joined'!$1:$1,0),1,1,$A$1)),,,1150,1),0),MATCH(R$1,'Wkly eq indx data joined'!$1:$1,0)+1)</f>
        <v>1690.44</v>
      </c>
      <c r="S816" s="9" cm="1">
        <f t="array" aca="1" ref="S816" ca="1">INDEX('Wkly eq indx data joined'!$A$1:$AJ$1150,MATCH('Wkly eq indx data aligned'!$A816,OFFSET(INDIRECT(ADDRESS(1,MATCH(S$1,'Wkly eq indx data joined'!$1:$1,0),1,1,$A$1)),,,1150,1),0),MATCH(S$1,'Wkly eq indx data joined'!$1:$1,0)+1)</f>
        <v>46431.99</v>
      </c>
    </row>
    <row r="817" spans="1:19" x14ac:dyDescent="0.25">
      <c r="A817" s="4">
        <f t="shared" si="12"/>
        <v>42230</v>
      </c>
      <c r="B817" s="9" cm="1">
        <f t="array" aca="1" ref="B817" ca="1">INDEX('Wkly eq indx data joined'!$A$1:$AJ$1150,MATCH('Wkly eq indx data aligned'!$A817,OFFSET(INDIRECT(ADDRESS(1,MATCH(B$1,'Wkly eq indx data joined'!$1:$1,0),1,1,$A$1)),,,1150,1),0),MATCH(B$1,'Wkly eq indx data joined'!$1:$1,0)+1)</f>
        <v>5356.5370000000003</v>
      </c>
      <c r="C817" s="9" cm="1">
        <f t="array" aca="1" ref="C817" ca="1">INDEX('Wkly eq indx data joined'!$A$1:$AJ$1150,MATCH('Wkly eq indx data aligned'!$A817,OFFSET(INDIRECT(ADDRESS(1,MATCH(C$1,'Wkly eq indx data joined'!$1:$1,0),1,1,$A$1)),,,1150,1),0),MATCH(C$1,'Wkly eq indx data joined'!$1:$1,0)+1)</f>
        <v>20519.45</v>
      </c>
      <c r="D817" s="18" cm="1">
        <f t="array" aca="1" ref="D817" ca="1">IFERROR(INDEX('Wkly eq indx data joined'!$A$1:$AJ$1150,MATCH('Wkly eq indx data aligned'!$A817,OFFSET(INDIRECT(ADDRESS(1,MATCH(D$1,'Wkly eq indx data joined'!$1:$1,0),1,1,$A$1)),,,1150,1),0),MATCH(D$1,'Wkly eq indx data joined'!$1:$1,0)+1),D816)</f>
        <v>3965.335</v>
      </c>
      <c r="E817" s="9" cm="1">
        <f t="array" aca="1" ref="E817" ca="1">INDEX('Wkly eq indx data joined'!$A$1:$AJ$1150,MATCH('Wkly eq indx data aligned'!$A817,OFFSET(INDIRECT(ADDRESS(1,MATCH(E$1,'Wkly eq indx data joined'!$1:$1,0),1,1,$A$1)),,,1150,1),0),MATCH(E$1,'Wkly eq indx data joined'!$1:$1,0)+1)</f>
        <v>14277.88</v>
      </c>
      <c r="F817" s="9" cm="1">
        <f t="array" aca="1" ref="F817" ca="1">INDEX('Wkly eq indx data joined'!$A$1:$AJ$1150,MATCH('Wkly eq indx data aligned'!$A817,OFFSET(INDIRECT(ADDRESS(1,MATCH(F$1,'Wkly eq indx data joined'!$1:$1,0),1,1,$A$1)),,,1150,1),0),MATCH(F$1,'Wkly eq indx data joined'!$1:$1,0)+1)</f>
        <v>9346.56</v>
      </c>
      <c r="G817" s="9" cm="1">
        <f t="array" aca="1" ref="G817" ca="1">INDEX('Wkly eq indx data joined'!$A$1:$AJ$1150,MATCH('Wkly eq indx data aligned'!$A817,OFFSET(INDIRECT(ADDRESS(1,MATCH(G$1,'Wkly eq indx data joined'!$1:$1,0),1,1,$A$1)),,,1150,1),0),MATCH(G$1,'Wkly eq indx data joined'!$1:$1,0)+1)</f>
        <v>2091.54</v>
      </c>
      <c r="H817" s="9" cm="1">
        <f t="array" aca="1" ref="H817" ca="1">INDEX('Wkly eq indx data joined'!$A$1:$AJ$1150,MATCH('Wkly eq indx data aligned'!$A817,OFFSET(INDIRECT(ADDRESS(1,MATCH(H$1,'Wkly eq indx data joined'!$1:$1,0),1,1,$A$1)),,,1150,1),0),MATCH(H$1,'Wkly eq indx data joined'!$1:$1,0)+1)</f>
        <v>6550.74</v>
      </c>
      <c r="I817" s="9" cm="1">
        <f t="array" aca="1" ref="I817" ca="1">INDEX('Wkly eq indx data joined'!$A$1:$AJ$1150,MATCH('Wkly eq indx data aligned'!$A817,OFFSET(INDIRECT(ADDRESS(1,MATCH(I$1,'Wkly eq indx data joined'!$1:$1,0),1,1,$A$1)),,,1150,1),0),MATCH(I$1,'Wkly eq indx data joined'!$1:$1,0)+1)</f>
        <v>23991.03</v>
      </c>
      <c r="J817" s="9" cm="1">
        <f t="array" aca="1" ref="J817" ca="1">INDEX('Wkly eq indx data joined'!$A$1:$AJ$1150,MATCH('Wkly eq indx data aligned'!$A817,OFFSET(INDIRECT(ADDRESS(1,MATCH(J$1,'Wkly eq indx data joined'!$1:$1,0),1,1,$A$1)),,,1150,1),0),MATCH(J$1,'Wkly eq indx data joined'!$1:$1,0)+1)</f>
        <v>4956.47</v>
      </c>
      <c r="K817" s="9" cm="1">
        <f t="array" aca="1" ref="K817" ca="1">INDEX('Wkly eq indx data joined'!$A$1:$AJ$1150,MATCH('Wkly eq indx data aligned'!$A817,OFFSET(INDIRECT(ADDRESS(1,MATCH(K$1,'Wkly eq indx data joined'!$1:$1,0),1,1,$A$1)),,,1150,1),0),MATCH(K$1,'Wkly eq indx data joined'!$1:$1,0)+1)</f>
        <v>10985.14</v>
      </c>
      <c r="L817" s="12" cm="1">
        <f t="array" aca="1" ref="L817" ca="1">INDEX('Wkly eq indx data joined'!$A$1:$AJ$1150,MATCH('Wkly eq indx data aligned'!$A817+2,OFFSET(INDIRECT(ADDRESS(1,MATCH(L$1,'Wkly eq indx data joined'!$1:$1,0),1,1,$A$1)),,,1150,1),0),MATCH(L$1,'Wkly eq indx data joined'!$1:$1,0)+1)</f>
        <v>1983.46</v>
      </c>
      <c r="M817" s="9" cm="1">
        <f t="array" aca="1" ref="M817" ca="1">INDEX('Wkly eq indx data joined'!$A$1:$AJ$1150,MATCH('Wkly eq indx data aligned'!$A817,OFFSET(INDIRECT(ADDRESS(1,MATCH(M$1,'Wkly eq indx data joined'!$1:$1,0),1,1,$A$1)),,,1150,1),0),MATCH(M$1,'Wkly eq indx data joined'!$1:$1,0)+1)</f>
        <v>47508.4</v>
      </c>
      <c r="N817" s="9" cm="1">
        <f t="array" aca="1" ref="N817" ca="1">INDEX('Wkly eq indx data joined'!$A$1:$AJ$1150,MATCH('Wkly eq indx data aligned'!$A817,OFFSET(INDIRECT(ADDRESS(1,MATCH(N$1,'Wkly eq indx data joined'!$1:$1,0),1,1,$A$1)),,,1150,1),0),MATCH(N$1,'Wkly eq indx data joined'!$1:$1,0)+1)</f>
        <v>6520.61</v>
      </c>
      <c r="O817" s="13" cm="1">
        <f t="array" aca="1" ref="O817" ca="1">INDEX('Wkly eq indx data joined'!$A$1:$AJ$1150,MATCH('Wkly eq indx data aligned'!$A817+1,OFFSET(INDIRECT(ADDRESS(1,MATCH(O$1,'Wkly eq indx data joined'!$1:$1,0),1,1,$A$1)),,,1150,1),0),MATCH(O$1,'Wkly eq indx data joined'!$1:$1,0)+1)</f>
        <v>8305.64</v>
      </c>
      <c r="P817" s="12" cm="1">
        <f t="array" aca="1" ref="P817" ca="1">INDEX('Wkly eq indx data joined'!$A$1:$AJ$1150,MATCH('Wkly eq indx data aligned'!$A817+2,OFFSET(INDIRECT(ADDRESS(1,MATCH(P$1,'Wkly eq indx data joined'!$1:$1,0),1,1,$A$1)),,,1150,1),0),MATCH(P$1,'Wkly eq indx data joined'!$1:$1,0)+1)</f>
        <v>8518.5499999999993</v>
      </c>
      <c r="Q817" s="9" cm="1">
        <f t="array" aca="1" ref="Q817" ca="1">INDEX('Wkly eq indx data joined'!$A$1:$AJ$1150,MATCH('Wkly eq indx data aligned'!$A817,OFFSET(INDIRECT(ADDRESS(1,MATCH(Q$1,'Wkly eq indx data joined'!$1:$1,0),1,1,$A$1)),,,1150,1),0),MATCH(Q$1,'Wkly eq indx data joined'!$1:$1,0)+1)</f>
        <v>473.89</v>
      </c>
      <c r="R817" s="12" cm="1">
        <f t="array" aca="1" ref="R817" ca="1">INDEX('Wkly eq indx data joined'!$A$1:$AJ$1150,MATCH('Wkly eq indx data aligned'!$A817+2,OFFSET(INDIRECT(ADDRESS(1,MATCH(R$1,'Wkly eq indx data joined'!$1:$1,0),1,1,$A$1)),,,1150,1),0),MATCH(R$1,'Wkly eq indx data joined'!$1:$1,0)+1)</f>
        <v>1712.47</v>
      </c>
      <c r="S817" s="9" cm="1">
        <f t="array" aca="1" ref="S817" ca="1">INDEX('Wkly eq indx data joined'!$A$1:$AJ$1150,MATCH('Wkly eq indx data aligned'!$A817,OFFSET(INDIRECT(ADDRESS(1,MATCH(S$1,'Wkly eq indx data joined'!$1:$1,0),1,1,$A$1)),,,1150,1),0),MATCH(S$1,'Wkly eq indx data joined'!$1:$1,0)+1)</f>
        <v>45341.19</v>
      </c>
    </row>
    <row r="818" spans="1:19" x14ac:dyDescent="0.25">
      <c r="A818" s="4">
        <f t="shared" si="12"/>
        <v>42237</v>
      </c>
      <c r="B818" s="9" cm="1">
        <f t="array" aca="1" ref="B818" ca="1">INDEX('Wkly eq indx data joined'!$A$1:$AJ$1150,MATCH('Wkly eq indx data aligned'!$A818,OFFSET(INDIRECT(ADDRESS(1,MATCH(B$1,'Wkly eq indx data joined'!$1:$1,0),1,1,$A$1)),,,1150,1),0),MATCH(B$1,'Wkly eq indx data joined'!$1:$1,0)+1)</f>
        <v>5214.6000000000004</v>
      </c>
      <c r="C818" s="9" cm="1">
        <f t="array" aca="1" ref="C818" ca="1">INDEX('Wkly eq indx data joined'!$A$1:$AJ$1150,MATCH('Wkly eq indx data aligned'!$A818,OFFSET(INDIRECT(ADDRESS(1,MATCH(C$1,'Wkly eq indx data joined'!$1:$1,0),1,1,$A$1)),,,1150,1),0),MATCH(C$1,'Wkly eq indx data joined'!$1:$1,0)+1)</f>
        <v>19435.830000000002</v>
      </c>
      <c r="D818" s="18" cm="1">
        <f t="array" aca="1" ref="D818" ca="1">IFERROR(INDEX('Wkly eq indx data joined'!$A$1:$AJ$1150,MATCH('Wkly eq indx data aligned'!$A818,OFFSET(INDIRECT(ADDRESS(1,MATCH(D$1,'Wkly eq indx data joined'!$1:$1,0),1,1,$A$1)),,,1150,1),0),MATCH(D$1,'Wkly eq indx data joined'!$1:$1,0)+1),D817)</f>
        <v>3507.7440000000001</v>
      </c>
      <c r="E818" s="9" cm="1">
        <f t="array" aca="1" ref="E818" ca="1">INDEX('Wkly eq indx data joined'!$A$1:$AJ$1150,MATCH('Wkly eq indx data aligned'!$A818,OFFSET(INDIRECT(ADDRESS(1,MATCH(E$1,'Wkly eq indx data joined'!$1:$1,0),1,1,$A$1)),,,1150,1),0),MATCH(E$1,'Wkly eq indx data joined'!$1:$1,0)+1)</f>
        <v>13473.67</v>
      </c>
      <c r="F818" s="9" cm="1">
        <f t="array" aca="1" ref="F818" ca="1">INDEX('Wkly eq indx data joined'!$A$1:$AJ$1150,MATCH('Wkly eq indx data aligned'!$A818,OFFSET(INDIRECT(ADDRESS(1,MATCH(F$1,'Wkly eq indx data joined'!$1:$1,0),1,1,$A$1)),,,1150,1),0),MATCH(F$1,'Wkly eq indx data joined'!$1:$1,0)+1)</f>
        <v>8798.57</v>
      </c>
      <c r="G818" s="9" cm="1">
        <f t="array" aca="1" ref="G818" ca="1">INDEX('Wkly eq indx data joined'!$A$1:$AJ$1150,MATCH('Wkly eq indx data aligned'!$A818,OFFSET(INDIRECT(ADDRESS(1,MATCH(G$1,'Wkly eq indx data joined'!$1:$1,0),1,1,$A$1)),,,1150,1),0),MATCH(G$1,'Wkly eq indx data joined'!$1:$1,0)+1)</f>
        <v>1970.89</v>
      </c>
      <c r="H818" s="9" cm="1">
        <f t="array" aca="1" ref="H818" ca="1">INDEX('Wkly eq indx data joined'!$A$1:$AJ$1150,MATCH('Wkly eq indx data aligned'!$A818,OFFSET(INDIRECT(ADDRESS(1,MATCH(H$1,'Wkly eq indx data joined'!$1:$1,0),1,1,$A$1)),,,1150,1),0),MATCH(H$1,'Wkly eq indx data joined'!$1:$1,0)+1)</f>
        <v>6187.65</v>
      </c>
      <c r="I818" s="9" cm="1">
        <f t="array" aca="1" ref="I818" ca="1">INDEX('Wkly eq indx data joined'!$A$1:$AJ$1150,MATCH('Wkly eq indx data aligned'!$A818,OFFSET(INDIRECT(ADDRESS(1,MATCH(I$1,'Wkly eq indx data joined'!$1:$1,0),1,1,$A$1)),,,1150,1),0),MATCH(I$1,'Wkly eq indx data joined'!$1:$1,0)+1)</f>
        <v>22409.62</v>
      </c>
      <c r="J818" s="9" cm="1">
        <f t="array" aca="1" ref="J818" ca="1">INDEX('Wkly eq indx data joined'!$A$1:$AJ$1150,MATCH('Wkly eq indx data aligned'!$A818,OFFSET(INDIRECT(ADDRESS(1,MATCH(J$1,'Wkly eq indx data joined'!$1:$1,0),1,1,$A$1)),,,1150,1),0),MATCH(J$1,'Wkly eq indx data joined'!$1:$1,0)+1)</f>
        <v>4630.99</v>
      </c>
      <c r="K818" s="9" cm="1">
        <f t="array" aca="1" ref="K818" ca="1">INDEX('Wkly eq indx data joined'!$A$1:$AJ$1150,MATCH('Wkly eq indx data aligned'!$A818,OFFSET(INDIRECT(ADDRESS(1,MATCH(K$1,'Wkly eq indx data joined'!$1:$1,0),1,1,$A$1)),,,1150,1),0),MATCH(K$1,'Wkly eq indx data joined'!$1:$1,0)+1)</f>
        <v>10124.52</v>
      </c>
      <c r="L818" s="12" cm="1">
        <f t="array" aca="1" ref="L818" ca="1">INDEX('Wkly eq indx data joined'!$A$1:$AJ$1150,MATCH('Wkly eq indx data aligned'!$A818+2,OFFSET(INDIRECT(ADDRESS(1,MATCH(L$1,'Wkly eq indx data joined'!$1:$1,0),1,1,$A$1)),,,1150,1),0),MATCH(L$1,'Wkly eq indx data joined'!$1:$1,0)+1)</f>
        <v>1876.07</v>
      </c>
      <c r="M818" s="9" cm="1">
        <f t="array" aca="1" ref="M818" ca="1">INDEX('Wkly eq indx data joined'!$A$1:$AJ$1150,MATCH('Wkly eq indx data aligned'!$A818,OFFSET(INDIRECT(ADDRESS(1,MATCH(M$1,'Wkly eq indx data joined'!$1:$1,0),1,1,$A$1)),,,1150,1),0),MATCH(M$1,'Wkly eq indx data joined'!$1:$1,0)+1)</f>
        <v>45719.6</v>
      </c>
      <c r="N818" s="9" cm="1">
        <f t="array" aca="1" ref="N818" ca="1">INDEX('Wkly eq indx data joined'!$A$1:$AJ$1150,MATCH('Wkly eq indx data aligned'!$A818,OFFSET(INDIRECT(ADDRESS(1,MATCH(N$1,'Wkly eq indx data joined'!$1:$1,0),1,1,$A$1)),,,1150,1),0),MATCH(N$1,'Wkly eq indx data joined'!$1:$1,0)+1)</f>
        <v>6173.99</v>
      </c>
      <c r="O818" s="13" cm="1">
        <f t="array" aca="1" ref="O818" ca="1">INDEX('Wkly eq indx data joined'!$A$1:$AJ$1150,MATCH('Wkly eq indx data aligned'!$A818+1,OFFSET(INDIRECT(ADDRESS(1,MATCH(O$1,'Wkly eq indx data joined'!$1:$1,0),1,1,$A$1)),,,1150,1),0),MATCH(O$1,'Wkly eq indx data joined'!$1:$1,0)+1)</f>
        <v>7786.92</v>
      </c>
      <c r="P818" s="12" cm="1">
        <f t="array" aca="1" ref="P818" ca="1">INDEX('Wkly eq indx data joined'!$A$1:$AJ$1150,MATCH('Wkly eq indx data aligned'!$A818+2,OFFSET(INDIRECT(ADDRESS(1,MATCH(P$1,'Wkly eq indx data joined'!$1:$1,0),1,1,$A$1)),,,1150,1),0),MATCH(P$1,'Wkly eq indx data joined'!$1:$1,0)+1)</f>
        <v>8299.9500000000007</v>
      </c>
      <c r="Q818" s="9" cm="1">
        <f t="array" aca="1" ref="Q818" ca="1">INDEX('Wkly eq indx data joined'!$A$1:$AJ$1150,MATCH('Wkly eq indx data aligned'!$A818,OFFSET(INDIRECT(ADDRESS(1,MATCH(Q$1,'Wkly eq indx data joined'!$1:$1,0),1,1,$A$1)),,,1150,1),0),MATCH(Q$1,'Wkly eq indx data joined'!$1:$1,0)+1)</f>
        <v>442.87</v>
      </c>
      <c r="R818" s="12" cm="1">
        <f t="array" aca="1" ref="R818" ca="1">INDEX('Wkly eq indx data joined'!$A$1:$AJ$1150,MATCH('Wkly eq indx data aligned'!$A818+2,OFFSET(INDIRECT(ADDRESS(1,MATCH(R$1,'Wkly eq indx data joined'!$1:$1,0),1,1,$A$1)),,,1150,1),0),MATCH(R$1,'Wkly eq indx data joined'!$1:$1,0)+1)</f>
        <v>1663.31</v>
      </c>
      <c r="S818" s="9" cm="1">
        <f t="array" aca="1" ref="S818" ca="1">INDEX('Wkly eq indx data joined'!$A$1:$AJ$1150,MATCH('Wkly eq indx data aligned'!$A818,OFFSET(INDIRECT(ADDRESS(1,MATCH(S$1,'Wkly eq indx data joined'!$1:$1,0),1,1,$A$1)),,,1150,1),0),MATCH(S$1,'Wkly eq indx data joined'!$1:$1,0)+1)</f>
        <v>43404.56</v>
      </c>
    </row>
    <row r="819" spans="1:19" x14ac:dyDescent="0.25">
      <c r="A819" s="4">
        <f t="shared" si="12"/>
        <v>42244</v>
      </c>
      <c r="B819" s="9" cm="1">
        <f t="array" aca="1" ref="B819" ca="1">INDEX('Wkly eq indx data joined'!$A$1:$AJ$1150,MATCH('Wkly eq indx data aligned'!$A819,OFFSET(INDIRECT(ADDRESS(1,MATCH(B$1,'Wkly eq indx data joined'!$1:$1,0),1,1,$A$1)),,,1150,1),0),MATCH(B$1,'Wkly eq indx data joined'!$1:$1,0)+1)</f>
        <v>5263.5590000000002</v>
      </c>
      <c r="C819" s="9" cm="1">
        <f t="array" aca="1" ref="C819" ca="1">INDEX('Wkly eq indx data joined'!$A$1:$AJ$1150,MATCH('Wkly eq indx data aligned'!$A819,OFFSET(INDIRECT(ADDRESS(1,MATCH(C$1,'Wkly eq indx data joined'!$1:$1,0),1,1,$A$1)),,,1150,1),0),MATCH(C$1,'Wkly eq indx data joined'!$1:$1,0)+1)</f>
        <v>19136.32</v>
      </c>
      <c r="D819" s="18" cm="1">
        <f t="array" aca="1" ref="D819" ca="1">IFERROR(INDEX('Wkly eq indx data joined'!$A$1:$AJ$1150,MATCH('Wkly eq indx data aligned'!$A819,OFFSET(INDIRECT(ADDRESS(1,MATCH(D$1,'Wkly eq indx data joined'!$1:$1,0),1,1,$A$1)),,,1150,1),0),MATCH(D$1,'Wkly eq indx data joined'!$1:$1,0)+1),D818)</f>
        <v>3232.3490000000002</v>
      </c>
      <c r="E819" s="9" cm="1">
        <f t="array" aca="1" ref="E819" ca="1">INDEX('Wkly eq indx data joined'!$A$1:$AJ$1150,MATCH('Wkly eq indx data aligned'!$A819,OFFSET(INDIRECT(ADDRESS(1,MATCH(E$1,'Wkly eq indx data joined'!$1:$1,0),1,1,$A$1)),,,1150,1),0),MATCH(E$1,'Wkly eq indx data joined'!$1:$1,0)+1)</f>
        <v>13865.07</v>
      </c>
      <c r="F819" s="9" cm="1">
        <f t="array" aca="1" ref="F819" ca="1">INDEX('Wkly eq indx data joined'!$A$1:$AJ$1150,MATCH('Wkly eq indx data aligned'!$A819,OFFSET(INDIRECT(ADDRESS(1,MATCH(F$1,'Wkly eq indx data joined'!$1:$1,0),1,1,$A$1)),,,1150,1),0),MATCH(F$1,'Wkly eq indx data joined'!$1:$1,0)+1)</f>
        <v>8785.1</v>
      </c>
      <c r="G819" s="9" cm="1">
        <f t="array" aca="1" ref="G819" ca="1">INDEX('Wkly eq indx data joined'!$A$1:$AJ$1150,MATCH('Wkly eq indx data aligned'!$A819,OFFSET(INDIRECT(ADDRESS(1,MATCH(G$1,'Wkly eq indx data joined'!$1:$1,0),1,1,$A$1)),,,1150,1),0),MATCH(G$1,'Wkly eq indx data joined'!$1:$1,0)+1)</f>
        <v>1988.87</v>
      </c>
      <c r="H819" s="9" cm="1">
        <f t="array" aca="1" ref="H819" ca="1">INDEX('Wkly eq indx data joined'!$A$1:$AJ$1150,MATCH('Wkly eq indx data aligned'!$A819,OFFSET(INDIRECT(ADDRESS(1,MATCH(H$1,'Wkly eq indx data joined'!$1:$1,0),1,1,$A$1)),,,1150,1),0),MATCH(H$1,'Wkly eq indx data joined'!$1:$1,0)+1)</f>
        <v>6247.94</v>
      </c>
      <c r="I819" s="9" cm="1">
        <f t="array" aca="1" ref="I819" ca="1">INDEX('Wkly eq indx data joined'!$A$1:$AJ$1150,MATCH('Wkly eq indx data aligned'!$A819,OFFSET(INDIRECT(ADDRESS(1,MATCH(I$1,'Wkly eq indx data joined'!$1:$1,0),1,1,$A$1)),,,1150,1),0),MATCH(I$1,'Wkly eq indx data joined'!$1:$1,0)+1)</f>
        <v>21612.39</v>
      </c>
      <c r="J819" s="9" cm="1">
        <f t="array" aca="1" ref="J819" ca="1">INDEX('Wkly eq indx data joined'!$A$1:$AJ$1150,MATCH('Wkly eq indx data aligned'!$A819,OFFSET(INDIRECT(ADDRESS(1,MATCH(J$1,'Wkly eq indx data joined'!$1:$1,0),1,1,$A$1)),,,1150,1),0),MATCH(J$1,'Wkly eq indx data joined'!$1:$1,0)+1)</f>
        <v>4675.13</v>
      </c>
      <c r="K819" s="9" cm="1">
        <f t="array" aca="1" ref="K819" ca="1">INDEX('Wkly eq indx data joined'!$A$1:$AJ$1150,MATCH('Wkly eq indx data aligned'!$A819,OFFSET(INDIRECT(ADDRESS(1,MATCH(K$1,'Wkly eq indx data joined'!$1:$1,0),1,1,$A$1)),,,1150,1),0),MATCH(K$1,'Wkly eq indx data joined'!$1:$1,0)+1)</f>
        <v>10298.530000000001</v>
      </c>
      <c r="L819" s="12" cm="1">
        <f t="array" aca="1" ref="L819" ca="1">INDEX('Wkly eq indx data joined'!$A$1:$AJ$1150,MATCH('Wkly eq indx data aligned'!$A819+2,OFFSET(INDIRECT(ADDRESS(1,MATCH(L$1,'Wkly eq indx data joined'!$1:$1,0),1,1,$A$1)),,,1150,1),0),MATCH(L$1,'Wkly eq indx data joined'!$1:$1,0)+1)</f>
        <v>1937.67</v>
      </c>
      <c r="M819" s="9" cm="1">
        <f t="array" aca="1" ref="M819" ca="1">INDEX('Wkly eq indx data joined'!$A$1:$AJ$1150,MATCH('Wkly eq indx data aligned'!$A819,OFFSET(INDIRECT(ADDRESS(1,MATCH(M$1,'Wkly eq indx data joined'!$1:$1,0),1,1,$A$1)),,,1150,1),0),MATCH(M$1,'Wkly eq indx data joined'!$1:$1,0)+1)</f>
        <v>47153.9</v>
      </c>
      <c r="N819" s="9" cm="1">
        <f t="array" aca="1" ref="N819" ca="1">INDEX('Wkly eq indx data joined'!$A$1:$AJ$1150,MATCH('Wkly eq indx data aligned'!$A819,OFFSET(INDIRECT(ADDRESS(1,MATCH(N$1,'Wkly eq indx data joined'!$1:$1,0),1,1,$A$1)),,,1150,1),0),MATCH(N$1,'Wkly eq indx data joined'!$1:$1,0)+1)</f>
        <v>6309.18</v>
      </c>
      <c r="O819" s="13" cm="1">
        <f t="array" aca="1" ref="O819" ca="1">INDEX('Wkly eq indx data joined'!$A$1:$AJ$1150,MATCH('Wkly eq indx data aligned'!$A819+1,OFFSET(INDIRECT(ADDRESS(1,MATCH(O$1,'Wkly eq indx data joined'!$1:$1,0),1,1,$A$1)),,,1150,1),0),MATCH(O$1,'Wkly eq indx data joined'!$1:$1,0)+1)</f>
        <v>8019.18</v>
      </c>
      <c r="P819" s="12" cm="1">
        <f t="array" aca="1" ref="P819" ca="1">INDEX('Wkly eq indx data joined'!$A$1:$AJ$1150,MATCH('Wkly eq indx data aligned'!$A819+2,OFFSET(INDIRECT(ADDRESS(1,MATCH(P$1,'Wkly eq indx data joined'!$1:$1,0),1,1,$A$1)),,,1150,1),0),MATCH(P$1,'Wkly eq indx data joined'!$1:$1,0)+1)</f>
        <v>8001.95</v>
      </c>
      <c r="Q819" s="9" cm="1">
        <f t="array" aca="1" ref="Q819" ca="1">INDEX('Wkly eq indx data joined'!$A$1:$AJ$1150,MATCH('Wkly eq indx data aligned'!$A819,OFFSET(INDIRECT(ADDRESS(1,MATCH(Q$1,'Wkly eq indx data joined'!$1:$1,0),1,1,$A$1)),,,1150,1),0),MATCH(Q$1,'Wkly eq indx data joined'!$1:$1,0)+1)</f>
        <v>445.96</v>
      </c>
      <c r="R819" s="12" cm="1">
        <f t="array" aca="1" ref="R819" ca="1">INDEX('Wkly eq indx data joined'!$A$1:$AJ$1150,MATCH('Wkly eq indx data aligned'!$A819+2,OFFSET(INDIRECT(ADDRESS(1,MATCH(R$1,'Wkly eq indx data joined'!$1:$1,0),1,1,$A$1)),,,1150,1),0),MATCH(R$1,'Wkly eq indx data joined'!$1:$1,0)+1)</f>
        <v>1719.16</v>
      </c>
      <c r="S819" s="9" cm="1">
        <f t="array" aca="1" ref="S819" ca="1">INDEX('Wkly eq indx data joined'!$A$1:$AJ$1150,MATCH('Wkly eq indx data aligned'!$A819,OFFSET(INDIRECT(ADDRESS(1,MATCH(S$1,'Wkly eq indx data joined'!$1:$1,0),1,1,$A$1)),,,1150,1),0),MATCH(S$1,'Wkly eq indx data joined'!$1:$1,0)+1)</f>
        <v>44383.74</v>
      </c>
    </row>
    <row r="820" spans="1:19" x14ac:dyDescent="0.25">
      <c r="A820" s="4">
        <f t="shared" si="12"/>
        <v>42251</v>
      </c>
      <c r="B820" s="9" cm="1">
        <f t="array" aca="1" ref="B820" ca="1">INDEX('Wkly eq indx data joined'!$A$1:$AJ$1150,MATCH('Wkly eq indx data aligned'!$A820,OFFSET(INDIRECT(ADDRESS(1,MATCH(B$1,'Wkly eq indx data joined'!$1:$1,0),1,1,$A$1)),,,1150,1),0),MATCH(B$1,'Wkly eq indx data joined'!$1:$1,0)+1)</f>
        <v>5040.6030000000001</v>
      </c>
      <c r="C820" s="9" cm="1">
        <f t="array" aca="1" ref="C820" ca="1">INDEX('Wkly eq indx data joined'!$A$1:$AJ$1150,MATCH('Wkly eq indx data aligned'!$A820,OFFSET(INDIRECT(ADDRESS(1,MATCH(C$1,'Wkly eq indx data joined'!$1:$1,0),1,1,$A$1)),,,1150,1),0),MATCH(C$1,'Wkly eq indx data joined'!$1:$1,0)+1)</f>
        <v>17792.16</v>
      </c>
      <c r="D820" s="18" cm="1">
        <f t="array" aca="1" ref="D820" ca="1">IFERROR(INDEX('Wkly eq indx data joined'!$A$1:$AJ$1150,MATCH('Wkly eq indx data aligned'!$A820,OFFSET(INDIRECT(ADDRESS(1,MATCH(D$1,'Wkly eq indx data joined'!$1:$1,0),1,1,$A$1)),,,1150,1),0),MATCH(D$1,'Wkly eq indx data joined'!$1:$1,0)+1),D819)</f>
        <v>3160.1669999999999</v>
      </c>
      <c r="E820" s="9" cm="1">
        <f t="array" aca="1" ref="E820" ca="1">INDEX('Wkly eq indx data joined'!$A$1:$AJ$1150,MATCH('Wkly eq indx data aligned'!$A820,OFFSET(INDIRECT(ADDRESS(1,MATCH(E$1,'Wkly eq indx data joined'!$1:$1,0),1,1,$A$1)),,,1150,1),0),MATCH(E$1,'Wkly eq indx data joined'!$1:$1,0)+1)</f>
        <v>13478.31</v>
      </c>
      <c r="F820" s="9" cm="1">
        <f t="array" aca="1" ref="F820" ca="1">INDEX('Wkly eq indx data joined'!$A$1:$AJ$1150,MATCH('Wkly eq indx data aligned'!$A820,OFFSET(INDIRECT(ADDRESS(1,MATCH(F$1,'Wkly eq indx data joined'!$1:$1,0),1,1,$A$1)),,,1150,1),0),MATCH(F$1,'Wkly eq indx data joined'!$1:$1,0)+1)</f>
        <v>8652.35</v>
      </c>
      <c r="G820" s="9" cm="1">
        <f t="array" aca="1" ref="G820" ca="1">INDEX('Wkly eq indx data joined'!$A$1:$AJ$1150,MATCH('Wkly eq indx data aligned'!$A820,OFFSET(INDIRECT(ADDRESS(1,MATCH(G$1,'Wkly eq indx data joined'!$1:$1,0),1,1,$A$1)),,,1150,1),0),MATCH(G$1,'Wkly eq indx data joined'!$1:$1,0)+1)</f>
        <v>1921.22</v>
      </c>
      <c r="H820" s="9" cm="1">
        <f t="array" aca="1" ref="H820" ca="1">INDEX('Wkly eq indx data joined'!$A$1:$AJ$1150,MATCH('Wkly eq indx data aligned'!$A820,OFFSET(INDIRECT(ADDRESS(1,MATCH(H$1,'Wkly eq indx data joined'!$1:$1,0),1,1,$A$1)),,,1150,1),0),MATCH(H$1,'Wkly eq indx data joined'!$1:$1,0)+1)</f>
        <v>6042.92</v>
      </c>
      <c r="I820" s="9" cm="1">
        <f t="array" aca="1" ref="I820" ca="1">INDEX('Wkly eq indx data joined'!$A$1:$AJ$1150,MATCH('Wkly eq indx data aligned'!$A820,OFFSET(INDIRECT(ADDRESS(1,MATCH(I$1,'Wkly eq indx data joined'!$1:$1,0),1,1,$A$1)),,,1150,1),0),MATCH(I$1,'Wkly eq indx data joined'!$1:$1,0)+1)</f>
        <v>20840.61</v>
      </c>
      <c r="J820" s="9" cm="1">
        <f t="array" aca="1" ref="J820" ca="1">INDEX('Wkly eq indx data joined'!$A$1:$AJ$1150,MATCH('Wkly eq indx data aligned'!$A820,OFFSET(INDIRECT(ADDRESS(1,MATCH(J$1,'Wkly eq indx data joined'!$1:$1,0),1,1,$A$1)),,,1150,1),0),MATCH(J$1,'Wkly eq indx data joined'!$1:$1,0)+1)</f>
        <v>4523.08</v>
      </c>
      <c r="K820" s="9" cm="1">
        <f t="array" aca="1" ref="K820" ca="1">INDEX('Wkly eq indx data joined'!$A$1:$AJ$1150,MATCH('Wkly eq indx data aligned'!$A820,OFFSET(INDIRECT(ADDRESS(1,MATCH(K$1,'Wkly eq indx data joined'!$1:$1,0),1,1,$A$1)),,,1150,1),0),MATCH(K$1,'Wkly eq indx data joined'!$1:$1,0)+1)</f>
        <v>10038.040000000001</v>
      </c>
      <c r="L820" s="12" cm="1">
        <f t="array" aca="1" ref="L820" ca="1">INDEX('Wkly eq indx data joined'!$A$1:$AJ$1150,MATCH('Wkly eq indx data aligned'!$A820+2,OFFSET(INDIRECT(ADDRESS(1,MATCH(L$1,'Wkly eq indx data joined'!$1:$1,0),1,1,$A$1)),,,1150,1),0),MATCH(L$1,'Wkly eq indx data joined'!$1:$1,0)+1)</f>
        <v>1886.04</v>
      </c>
      <c r="M820" s="9" cm="1">
        <f t="array" aca="1" ref="M820" ca="1">INDEX('Wkly eq indx data joined'!$A$1:$AJ$1150,MATCH('Wkly eq indx data aligned'!$A820,OFFSET(INDIRECT(ADDRESS(1,MATCH(M$1,'Wkly eq indx data joined'!$1:$1,0),1,1,$A$1)),,,1150,1),0),MATCH(M$1,'Wkly eq indx data joined'!$1:$1,0)+1)</f>
        <v>46497.7</v>
      </c>
      <c r="N820" s="9" cm="1">
        <f t="array" aca="1" ref="N820" ca="1">INDEX('Wkly eq indx data joined'!$A$1:$AJ$1150,MATCH('Wkly eq indx data aligned'!$A820,OFFSET(INDIRECT(ADDRESS(1,MATCH(N$1,'Wkly eq indx data joined'!$1:$1,0),1,1,$A$1)),,,1150,1),0),MATCH(N$1,'Wkly eq indx data joined'!$1:$1,0)+1)</f>
        <v>6314.57</v>
      </c>
      <c r="O820" s="13" cm="1">
        <f t="array" aca="1" ref="O820" ca="1">INDEX('Wkly eq indx data joined'!$A$1:$AJ$1150,MATCH('Wkly eq indx data aligned'!$A820+1,OFFSET(INDIRECT(ADDRESS(1,MATCH(O$1,'Wkly eq indx data joined'!$1:$1,0),1,1,$A$1)),,,1150,1),0),MATCH(O$1,'Wkly eq indx data joined'!$1:$1,0)+1)</f>
        <v>8000.6</v>
      </c>
      <c r="P820" s="12" cm="1">
        <f t="array" aca="1" ref="P820" ca="1">INDEX('Wkly eq indx data joined'!$A$1:$AJ$1150,MATCH('Wkly eq indx data aligned'!$A820+2,OFFSET(INDIRECT(ADDRESS(1,MATCH(P$1,'Wkly eq indx data joined'!$1:$1,0),1,1,$A$1)),,,1150,1),0),MATCH(P$1,'Wkly eq indx data joined'!$1:$1,0)+1)</f>
        <v>7655.05</v>
      </c>
      <c r="Q820" s="9" cm="1">
        <f t="array" aca="1" ref="Q820" ca="1">INDEX('Wkly eq indx data joined'!$A$1:$AJ$1150,MATCH('Wkly eq indx data aligned'!$A820,OFFSET(INDIRECT(ADDRESS(1,MATCH(Q$1,'Wkly eq indx data joined'!$1:$1,0),1,1,$A$1)),,,1150,1),0),MATCH(Q$1,'Wkly eq indx data joined'!$1:$1,0)+1)</f>
        <v>432.94</v>
      </c>
      <c r="R820" s="12" cm="1">
        <f t="array" aca="1" ref="R820" ca="1">INDEX('Wkly eq indx data joined'!$A$1:$AJ$1150,MATCH('Wkly eq indx data aligned'!$A820+2,OFFSET(INDIRECT(ADDRESS(1,MATCH(R$1,'Wkly eq indx data joined'!$1:$1,0),1,1,$A$1)),,,1150,1),0),MATCH(R$1,'Wkly eq indx data joined'!$1:$1,0)+1)</f>
        <v>1698.16</v>
      </c>
      <c r="S820" s="9" cm="1">
        <f t="array" aca="1" ref="S820" ca="1">INDEX('Wkly eq indx data joined'!$A$1:$AJ$1150,MATCH('Wkly eq indx data aligned'!$A820,OFFSET(INDIRECT(ADDRESS(1,MATCH(S$1,'Wkly eq indx data joined'!$1:$1,0),1,1,$A$1)),,,1150,1),0),MATCH(S$1,'Wkly eq indx data joined'!$1:$1,0)+1)</f>
        <v>43547.16</v>
      </c>
    </row>
    <row r="821" spans="1:19" x14ac:dyDescent="0.25">
      <c r="A821" s="4">
        <f t="shared" si="12"/>
        <v>42258</v>
      </c>
      <c r="B821" s="9" cm="1">
        <f t="array" aca="1" ref="B821" ca="1">INDEX('Wkly eq indx data joined'!$A$1:$AJ$1150,MATCH('Wkly eq indx data aligned'!$A821,OFFSET(INDIRECT(ADDRESS(1,MATCH(B$1,'Wkly eq indx data joined'!$1:$1,0),1,1,$A$1)),,,1150,1),0),MATCH(B$1,'Wkly eq indx data joined'!$1:$1,0)+1)</f>
        <v>5071.0839999999998</v>
      </c>
      <c r="C821" s="9" cm="1">
        <f t="array" aca="1" ref="C821" ca="1">INDEX('Wkly eq indx data joined'!$A$1:$AJ$1150,MATCH('Wkly eq indx data aligned'!$A821,OFFSET(INDIRECT(ADDRESS(1,MATCH(C$1,'Wkly eq indx data joined'!$1:$1,0),1,1,$A$1)),,,1150,1),0),MATCH(C$1,'Wkly eq indx data joined'!$1:$1,0)+1)</f>
        <v>18264.22</v>
      </c>
      <c r="D821" s="18" cm="1">
        <f t="array" aca="1" ref="D821" ca="1">IFERROR(INDEX('Wkly eq indx data joined'!$A$1:$AJ$1150,MATCH('Wkly eq indx data aligned'!$A821,OFFSET(INDIRECT(ADDRESS(1,MATCH(D$1,'Wkly eq indx data joined'!$1:$1,0),1,1,$A$1)),,,1150,1),0),MATCH(D$1,'Wkly eq indx data joined'!$1:$1,0)+1),D820)</f>
        <v>3200.2339999999999</v>
      </c>
      <c r="E821" s="9" cm="1">
        <f t="array" aca="1" ref="E821" ca="1">INDEX('Wkly eq indx data joined'!$A$1:$AJ$1150,MATCH('Wkly eq indx data aligned'!$A821,OFFSET(INDIRECT(ADDRESS(1,MATCH(E$1,'Wkly eq indx data joined'!$1:$1,0),1,1,$A$1)),,,1150,1),0),MATCH(E$1,'Wkly eq indx data joined'!$1:$1,0)+1)</f>
        <v>13461.47</v>
      </c>
      <c r="F821" s="9" cm="1">
        <f t="array" aca="1" ref="F821" ca="1">INDEX('Wkly eq indx data joined'!$A$1:$AJ$1150,MATCH('Wkly eq indx data aligned'!$A821,OFFSET(INDIRECT(ADDRESS(1,MATCH(F$1,'Wkly eq indx data joined'!$1:$1,0),1,1,$A$1)),,,1150,1),0),MATCH(F$1,'Wkly eq indx data joined'!$1:$1,0)+1)</f>
        <v>8772.44</v>
      </c>
      <c r="G821" s="9" cm="1">
        <f t="array" aca="1" ref="G821" ca="1">INDEX('Wkly eq indx data joined'!$A$1:$AJ$1150,MATCH('Wkly eq indx data aligned'!$A821,OFFSET(INDIRECT(ADDRESS(1,MATCH(G$1,'Wkly eq indx data joined'!$1:$1,0),1,1,$A$1)),,,1150,1),0),MATCH(G$1,'Wkly eq indx data joined'!$1:$1,0)+1)</f>
        <v>1961.05</v>
      </c>
      <c r="H821" s="9" cm="1">
        <f t="array" aca="1" ref="H821" ca="1">INDEX('Wkly eq indx data joined'!$A$1:$AJ$1150,MATCH('Wkly eq indx data aligned'!$A821,OFFSET(INDIRECT(ADDRESS(1,MATCH(H$1,'Wkly eq indx data joined'!$1:$1,0),1,1,$A$1)),,,1150,1),0),MATCH(H$1,'Wkly eq indx data joined'!$1:$1,0)+1)</f>
        <v>6117.76</v>
      </c>
      <c r="I821" s="9" cm="1">
        <f t="array" aca="1" ref="I821" ca="1">INDEX('Wkly eq indx data joined'!$A$1:$AJ$1150,MATCH('Wkly eq indx data aligned'!$A821,OFFSET(INDIRECT(ADDRESS(1,MATCH(I$1,'Wkly eq indx data joined'!$1:$1,0),1,1,$A$1)),,,1150,1),0),MATCH(I$1,'Wkly eq indx data joined'!$1:$1,0)+1)</f>
        <v>21504.37</v>
      </c>
      <c r="J821" s="9" cm="1">
        <f t="array" aca="1" ref="J821" ca="1">INDEX('Wkly eq indx data joined'!$A$1:$AJ$1150,MATCH('Wkly eq indx data aligned'!$A821,OFFSET(INDIRECT(ADDRESS(1,MATCH(J$1,'Wkly eq indx data joined'!$1:$1,0),1,1,$A$1)),,,1150,1),0),MATCH(J$1,'Wkly eq indx data joined'!$1:$1,0)+1)</f>
        <v>4548.72</v>
      </c>
      <c r="K821" s="9" cm="1">
        <f t="array" aca="1" ref="K821" ca="1">INDEX('Wkly eq indx data joined'!$A$1:$AJ$1150,MATCH('Wkly eq indx data aligned'!$A821,OFFSET(INDIRECT(ADDRESS(1,MATCH(K$1,'Wkly eq indx data joined'!$1:$1,0),1,1,$A$1)),,,1150,1),0),MATCH(K$1,'Wkly eq indx data joined'!$1:$1,0)+1)</f>
        <v>10123.56</v>
      </c>
      <c r="L821" s="12" cm="1">
        <f t="array" aca="1" ref="L821" ca="1">INDEX('Wkly eq indx data joined'!$A$1:$AJ$1150,MATCH('Wkly eq indx data aligned'!$A821+2,OFFSET(INDIRECT(ADDRESS(1,MATCH(L$1,'Wkly eq indx data joined'!$1:$1,0),1,1,$A$1)),,,1150,1),0),MATCH(L$1,'Wkly eq indx data joined'!$1:$1,0)+1)</f>
        <v>1941.37</v>
      </c>
      <c r="M821" s="9" cm="1">
        <f t="array" aca="1" ref="M821" ca="1">INDEX('Wkly eq indx data joined'!$A$1:$AJ$1150,MATCH('Wkly eq indx data aligned'!$A821,OFFSET(INDIRECT(ADDRESS(1,MATCH(M$1,'Wkly eq indx data joined'!$1:$1,0),1,1,$A$1)),,,1150,1),0),MATCH(M$1,'Wkly eq indx data joined'!$1:$1,0)+1)</f>
        <v>46400.5</v>
      </c>
      <c r="N821" s="9" cm="1">
        <f t="array" aca="1" ref="N821" ca="1">INDEX('Wkly eq indx data joined'!$A$1:$AJ$1150,MATCH('Wkly eq indx data aligned'!$A821,OFFSET(INDIRECT(ADDRESS(1,MATCH(N$1,'Wkly eq indx data joined'!$1:$1,0),1,1,$A$1)),,,1150,1),0),MATCH(N$1,'Wkly eq indx data joined'!$1:$1,0)+1)</f>
        <v>6447.56</v>
      </c>
      <c r="O821" s="13" cm="1">
        <f t="array" aca="1" ref="O821" ca="1">INDEX('Wkly eq indx data joined'!$A$1:$AJ$1150,MATCH('Wkly eq indx data aligned'!$A821+1,OFFSET(INDIRECT(ADDRESS(1,MATCH(O$1,'Wkly eq indx data joined'!$1:$1,0),1,1,$A$1)),,,1150,1),0),MATCH(O$1,'Wkly eq indx data joined'!$1:$1,0)+1)</f>
        <v>8305.82</v>
      </c>
      <c r="P821" s="12" cm="1">
        <f t="array" aca="1" ref="P821" ca="1">INDEX('Wkly eq indx data joined'!$A$1:$AJ$1150,MATCH('Wkly eq indx data aligned'!$A821+2,OFFSET(INDIRECT(ADDRESS(1,MATCH(P$1,'Wkly eq indx data joined'!$1:$1,0),1,1,$A$1)),,,1150,1),0),MATCH(P$1,'Wkly eq indx data joined'!$1:$1,0)+1)</f>
        <v>7789.3</v>
      </c>
      <c r="Q821" s="9" cm="1">
        <f t="array" aca="1" ref="Q821" ca="1">INDEX('Wkly eq indx data joined'!$A$1:$AJ$1150,MATCH('Wkly eq indx data aligned'!$A821,OFFSET(INDIRECT(ADDRESS(1,MATCH(Q$1,'Wkly eq indx data joined'!$1:$1,0),1,1,$A$1)),,,1150,1),0),MATCH(Q$1,'Wkly eq indx data joined'!$1:$1,0)+1)</f>
        <v>430.23</v>
      </c>
      <c r="R821" s="12" cm="1">
        <f t="array" aca="1" ref="R821" ca="1">INDEX('Wkly eq indx data joined'!$A$1:$AJ$1150,MATCH('Wkly eq indx data aligned'!$A821+2,OFFSET(INDIRECT(ADDRESS(1,MATCH(R$1,'Wkly eq indx data joined'!$1:$1,0),1,1,$A$1)),,,1150,1),0),MATCH(R$1,'Wkly eq indx data joined'!$1:$1,0)+1)</f>
        <v>1718.06</v>
      </c>
      <c r="S821" s="9" cm="1">
        <f t="array" aca="1" ref="S821" ca="1">INDEX('Wkly eq indx data joined'!$A$1:$AJ$1150,MATCH('Wkly eq indx data aligned'!$A821,OFFSET(INDIRECT(ADDRESS(1,MATCH(S$1,'Wkly eq indx data joined'!$1:$1,0),1,1,$A$1)),,,1150,1),0),MATCH(S$1,'Wkly eq indx data joined'!$1:$1,0)+1)</f>
        <v>43450.42</v>
      </c>
    </row>
    <row r="822" spans="1:19" x14ac:dyDescent="0.25">
      <c r="A822" s="4">
        <f t="shared" si="12"/>
        <v>42265</v>
      </c>
      <c r="B822" s="9" cm="1">
        <f t="array" aca="1" ref="B822" ca="1">INDEX('Wkly eq indx data joined'!$A$1:$AJ$1150,MATCH('Wkly eq indx data aligned'!$A822,OFFSET(INDIRECT(ADDRESS(1,MATCH(B$1,'Wkly eq indx data joined'!$1:$1,0),1,1,$A$1)),,,1150,1),0),MATCH(B$1,'Wkly eq indx data joined'!$1:$1,0)+1)</f>
        <v>5170.5020000000004</v>
      </c>
      <c r="C822" s="9" cm="1">
        <f t="array" aca="1" ref="C822" ca="1">INDEX('Wkly eq indx data joined'!$A$1:$AJ$1150,MATCH('Wkly eq indx data aligned'!$A822,OFFSET(INDIRECT(ADDRESS(1,MATCH(C$1,'Wkly eq indx data joined'!$1:$1,0),1,1,$A$1)),,,1150,1),0),MATCH(C$1,'Wkly eq indx data joined'!$1:$1,0)+1)</f>
        <v>18070.21</v>
      </c>
      <c r="D822" s="18" cm="1">
        <f t="array" aca="1" ref="D822" ca="1">IFERROR(INDEX('Wkly eq indx data joined'!$A$1:$AJ$1150,MATCH('Wkly eq indx data aligned'!$A822,OFFSET(INDIRECT(ADDRESS(1,MATCH(D$1,'Wkly eq indx data joined'!$1:$1,0),1,1,$A$1)),,,1150,1),0),MATCH(D$1,'Wkly eq indx data joined'!$1:$1,0)+1),D821)</f>
        <v>3097.9169999999999</v>
      </c>
      <c r="E822" s="9" cm="1">
        <f t="array" aca="1" ref="E822" ca="1">INDEX('Wkly eq indx data joined'!$A$1:$AJ$1150,MATCH('Wkly eq indx data aligned'!$A822,OFFSET(INDIRECT(ADDRESS(1,MATCH(E$1,'Wkly eq indx data joined'!$1:$1,0),1,1,$A$1)),,,1150,1),0),MATCH(E$1,'Wkly eq indx data joined'!$1:$1,0)+1)</f>
        <v>13646.9</v>
      </c>
      <c r="F822" s="9" cm="1">
        <f t="array" aca="1" ref="F822" ca="1">INDEX('Wkly eq indx data joined'!$A$1:$AJ$1150,MATCH('Wkly eq indx data aligned'!$A822,OFFSET(INDIRECT(ADDRESS(1,MATCH(F$1,'Wkly eq indx data joined'!$1:$1,0),1,1,$A$1)),,,1150,1),0),MATCH(F$1,'Wkly eq indx data joined'!$1:$1,0)+1)</f>
        <v>8739.2199999999993</v>
      </c>
      <c r="G822" s="9" cm="1">
        <f t="array" aca="1" ref="G822" ca="1">INDEX('Wkly eq indx data joined'!$A$1:$AJ$1150,MATCH('Wkly eq indx data aligned'!$A822,OFFSET(INDIRECT(ADDRESS(1,MATCH(G$1,'Wkly eq indx data joined'!$1:$1,0),1,1,$A$1)),,,1150,1),0),MATCH(G$1,'Wkly eq indx data joined'!$1:$1,0)+1)</f>
        <v>1958.03</v>
      </c>
      <c r="H822" s="9" cm="1">
        <f t="array" aca="1" ref="H822" ca="1">INDEX('Wkly eq indx data joined'!$A$1:$AJ$1150,MATCH('Wkly eq indx data aligned'!$A822,OFFSET(INDIRECT(ADDRESS(1,MATCH(H$1,'Wkly eq indx data joined'!$1:$1,0),1,1,$A$1)),,,1150,1),0),MATCH(H$1,'Wkly eq indx data joined'!$1:$1,0)+1)</f>
        <v>6104.11</v>
      </c>
      <c r="I822" s="9" cm="1">
        <f t="array" aca="1" ref="I822" ca="1">INDEX('Wkly eq indx data joined'!$A$1:$AJ$1150,MATCH('Wkly eq indx data aligned'!$A822,OFFSET(INDIRECT(ADDRESS(1,MATCH(I$1,'Wkly eq indx data joined'!$1:$1,0),1,1,$A$1)),,,1150,1),0),MATCH(I$1,'Wkly eq indx data joined'!$1:$1,0)+1)</f>
        <v>21920.83</v>
      </c>
      <c r="J822" s="9" cm="1">
        <f t="array" aca="1" ref="J822" ca="1">INDEX('Wkly eq indx data joined'!$A$1:$AJ$1150,MATCH('Wkly eq indx data aligned'!$A822,OFFSET(INDIRECT(ADDRESS(1,MATCH(J$1,'Wkly eq indx data joined'!$1:$1,0),1,1,$A$1)),,,1150,1),0),MATCH(J$1,'Wkly eq indx data joined'!$1:$1,0)+1)</f>
        <v>4535.8500000000004</v>
      </c>
      <c r="K822" s="9" cm="1">
        <f t="array" aca="1" ref="K822" ca="1">INDEX('Wkly eq indx data joined'!$A$1:$AJ$1150,MATCH('Wkly eq indx data aligned'!$A822,OFFSET(INDIRECT(ADDRESS(1,MATCH(K$1,'Wkly eq indx data joined'!$1:$1,0),1,1,$A$1)),,,1150,1),0),MATCH(K$1,'Wkly eq indx data joined'!$1:$1,0)+1)</f>
        <v>9916.16</v>
      </c>
      <c r="L822" s="12" cm="1">
        <f t="array" aca="1" ref="L822" ca="1">INDEX('Wkly eq indx data joined'!$A$1:$AJ$1150,MATCH('Wkly eq indx data aligned'!$A822+2,OFFSET(INDIRECT(ADDRESS(1,MATCH(L$1,'Wkly eq indx data joined'!$1:$1,0),1,1,$A$1)),,,1150,1),0),MATCH(L$1,'Wkly eq indx data joined'!$1:$1,0)+1)</f>
        <v>1995.95</v>
      </c>
      <c r="M822" s="9" cm="1">
        <f t="array" aca="1" ref="M822" ca="1">INDEX('Wkly eq indx data joined'!$A$1:$AJ$1150,MATCH('Wkly eq indx data aligned'!$A822,OFFSET(INDIRECT(ADDRESS(1,MATCH(M$1,'Wkly eq indx data joined'!$1:$1,0),1,1,$A$1)),,,1150,1),0),MATCH(M$1,'Wkly eq indx data joined'!$1:$1,0)+1)</f>
        <v>47264.1</v>
      </c>
      <c r="N822" s="9" cm="1">
        <f t="array" aca="1" ref="N822" ca="1">INDEX('Wkly eq indx data joined'!$A$1:$AJ$1150,MATCH('Wkly eq indx data aligned'!$A822,OFFSET(INDIRECT(ADDRESS(1,MATCH(N$1,'Wkly eq indx data joined'!$1:$1,0),1,1,$A$1)),,,1150,1),0),MATCH(N$1,'Wkly eq indx data joined'!$1:$1,0)+1)</f>
        <v>6467.17</v>
      </c>
      <c r="O822" s="13" cm="1">
        <f t="array" aca="1" ref="O822" ca="1">INDEX('Wkly eq indx data joined'!$A$1:$AJ$1150,MATCH('Wkly eq indx data aligned'!$A822+1,OFFSET(INDIRECT(ADDRESS(1,MATCH(O$1,'Wkly eq indx data joined'!$1:$1,0),1,1,$A$1)),,,1150,1),0),MATCH(O$1,'Wkly eq indx data joined'!$1:$1,0)+1)</f>
        <v>8462.14</v>
      </c>
      <c r="P822" s="12" cm="1">
        <f t="array" aca="1" ref="P822" ca="1">INDEX('Wkly eq indx data joined'!$A$1:$AJ$1150,MATCH('Wkly eq indx data aligned'!$A822+2,OFFSET(INDIRECT(ADDRESS(1,MATCH(P$1,'Wkly eq indx data joined'!$1:$1,0),1,1,$A$1)),,,1150,1),0),MATCH(P$1,'Wkly eq indx data joined'!$1:$1,0)+1)</f>
        <v>7981.9</v>
      </c>
      <c r="Q822" s="9" cm="1">
        <f t="array" aca="1" ref="Q822" ca="1">INDEX('Wkly eq indx data joined'!$A$1:$AJ$1150,MATCH('Wkly eq indx data aligned'!$A822,OFFSET(INDIRECT(ADDRESS(1,MATCH(Q$1,'Wkly eq indx data joined'!$1:$1,0),1,1,$A$1)),,,1150,1),0),MATCH(Q$1,'Wkly eq indx data joined'!$1:$1,0)+1)</f>
        <v>427.32</v>
      </c>
      <c r="R822" s="12" cm="1">
        <f t="array" aca="1" ref="R822" ca="1">INDEX('Wkly eq indx data joined'!$A$1:$AJ$1150,MATCH('Wkly eq indx data aligned'!$A822+2,OFFSET(INDIRECT(ADDRESS(1,MATCH(R$1,'Wkly eq indx data joined'!$1:$1,0),1,1,$A$1)),,,1150,1),0),MATCH(R$1,'Wkly eq indx data joined'!$1:$1,0)+1)</f>
        <v>1710.84</v>
      </c>
      <c r="S822" s="9" cm="1">
        <f t="array" aca="1" ref="S822" ca="1">INDEX('Wkly eq indx data joined'!$A$1:$AJ$1150,MATCH('Wkly eq indx data aligned'!$A822,OFFSET(INDIRECT(ADDRESS(1,MATCH(S$1,'Wkly eq indx data joined'!$1:$1,0),1,1,$A$1)),,,1150,1),0),MATCH(S$1,'Wkly eq indx data joined'!$1:$1,0)+1)</f>
        <v>45616.07</v>
      </c>
    </row>
    <row r="823" spans="1:19" x14ac:dyDescent="0.25">
      <c r="A823" s="4">
        <f t="shared" si="12"/>
        <v>42272</v>
      </c>
      <c r="B823" s="9" cm="1">
        <f t="array" aca="1" ref="B823" ca="1">INDEX('Wkly eq indx data joined'!$A$1:$AJ$1150,MATCH('Wkly eq indx data aligned'!$A823,OFFSET(INDIRECT(ADDRESS(1,MATCH(B$1,'Wkly eq indx data joined'!$1:$1,0),1,1,$A$1)),,,1150,1),0),MATCH(B$1,'Wkly eq indx data joined'!$1:$1,0)+1)</f>
        <v>5042.1099999999997</v>
      </c>
      <c r="C823" s="9" cm="1">
        <f t="array" aca="1" ref="C823" ca="1">INDEX('Wkly eq indx data joined'!$A$1:$AJ$1150,MATCH('Wkly eq indx data aligned'!$A823,OFFSET(INDIRECT(ADDRESS(1,MATCH(C$1,'Wkly eq indx data joined'!$1:$1,0),1,1,$A$1)),,,1150,1),0),MATCH(C$1,'Wkly eq indx data joined'!$1:$1,0)+1)</f>
        <v>17880.509999999998</v>
      </c>
      <c r="D823" s="18" cm="1">
        <f t="array" aca="1" ref="D823" ca="1">IFERROR(INDEX('Wkly eq indx data joined'!$A$1:$AJ$1150,MATCH('Wkly eq indx data aligned'!$A823,OFFSET(INDIRECT(ADDRESS(1,MATCH(D$1,'Wkly eq indx data joined'!$1:$1,0),1,1,$A$1)),,,1150,1),0),MATCH(D$1,'Wkly eq indx data joined'!$1:$1,0)+1),D822)</f>
        <v>3092.3470000000002</v>
      </c>
      <c r="E823" s="9" cm="1">
        <f t="array" aca="1" ref="E823" ca="1">INDEX('Wkly eq indx data joined'!$A$1:$AJ$1150,MATCH('Wkly eq indx data aligned'!$A823,OFFSET(INDIRECT(ADDRESS(1,MATCH(E$1,'Wkly eq indx data joined'!$1:$1,0),1,1,$A$1)),,,1150,1),0),MATCH(E$1,'Wkly eq indx data joined'!$1:$1,0)+1)</f>
        <v>13378.57</v>
      </c>
      <c r="F823" s="9" cm="1">
        <f t="array" aca="1" ref="F823" ca="1">INDEX('Wkly eq indx data joined'!$A$1:$AJ$1150,MATCH('Wkly eq indx data aligned'!$A823,OFFSET(INDIRECT(ADDRESS(1,MATCH(F$1,'Wkly eq indx data joined'!$1:$1,0),1,1,$A$1)),,,1150,1),0),MATCH(F$1,'Wkly eq indx data joined'!$1:$1,0)+1)</f>
        <v>8505.94</v>
      </c>
      <c r="G823" s="9" cm="1">
        <f t="array" aca="1" ref="G823" ca="1">INDEX('Wkly eq indx data joined'!$A$1:$AJ$1150,MATCH('Wkly eq indx data aligned'!$A823,OFFSET(INDIRECT(ADDRESS(1,MATCH(G$1,'Wkly eq indx data joined'!$1:$1,0),1,1,$A$1)),,,1150,1),0),MATCH(G$1,'Wkly eq indx data joined'!$1:$1,0)+1)</f>
        <v>1931.34</v>
      </c>
      <c r="H823" s="9" cm="1">
        <f t="array" aca="1" ref="H823" ca="1">INDEX('Wkly eq indx data joined'!$A$1:$AJ$1150,MATCH('Wkly eq indx data aligned'!$A823,OFFSET(INDIRECT(ADDRESS(1,MATCH(H$1,'Wkly eq indx data joined'!$1:$1,0),1,1,$A$1)),,,1150,1),0),MATCH(H$1,'Wkly eq indx data joined'!$1:$1,0)+1)</f>
        <v>6109.01</v>
      </c>
      <c r="I823" s="9" cm="1">
        <f t="array" aca="1" ref="I823" ca="1">INDEX('Wkly eq indx data joined'!$A$1:$AJ$1150,MATCH('Wkly eq indx data aligned'!$A823,OFFSET(INDIRECT(ADDRESS(1,MATCH(I$1,'Wkly eq indx data joined'!$1:$1,0),1,1,$A$1)),,,1150,1),0),MATCH(I$1,'Wkly eq indx data joined'!$1:$1,0)+1)</f>
        <v>21186.32</v>
      </c>
      <c r="J823" s="9" cm="1">
        <f t="array" aca="1" ref="J823" ca="1">INDEX('Wkly eq indx data joined'!$A$1:$AJ$1150,MATCH('Wkly eq indx data aligned'!$A823,OFFSET(INDIRECT(ADDRESS(1,MATCH(J$1,'Wkly eq indx data joined'!$1:$1,0),1,1,$A$1)),,,1150,1),0),MATCH(J$1,'Wkly eq indx data joined'!$1:$1,0)+1)</f>
        <v>4480.66</v>
      </c>
      <c r="K823" s="9" cm="1">
        <f t="array" aca="1" ref="K823" ca="1">INDEX('Wkly eq indx data joined'!$A$1:$AJ$1150,MATCH('Wkly eq indx data aligned'!$A823,OFFSET(INDIRECT(ADDRESS(1,MATCH(K$1,'Wkly eq indx data joined'!$1:$1,0),1,1,$A$1)),,,1150,1),0),MATCH(K$1,'Wkly eq indx data joined'!$1:$1,0)+1)</f>
        <v>9688.5300000000007</v>
      </c>
      <c r="L823" s="12" cm="1">
        <f t="array" aca="1" ref="L823" ca="1">INDEX('Wkly eq indx data joined'!$A$1:$AJ$1150,MATCH('Wkly eq indx data aligned'!$A823+2,OFFSET(INDIRECT(ADDRESS(1,MATCH(L$1,'Wkly eq indx data joined'!$1:$1,0),1,1,$A$1)),,,1150,1),0),MATCH(L$1,'Wkly eq indx data joined'!$1:$1,0)+1)</f>
        <v>1942.85</v>
      </c>
      <c r="M823" s="9" cm="1">
        <f t="array" aca="1" ref="M823" ca="1">INDEX('Wkly eq indx data joined'!$A$1:$AJ$1150,MATCH('Wkly eq indx data aligned'!$A823,OFFSET(INDIRECT(ADDRESS(1,MATCH(M$1,'Wkly eq indx data joined'!$1:$1,0),1,1,$A$1)),,,1150,1),0),MATCH(M$1,'Wkly eq indx data joined'!$1:$1,0)+1)</f>
        <v>44831.5</v>
      </c>
      <c r="N823" s="9" cm="1">
        <f t="array" aca="1" ref="N823" ca="1">INDEX('Wkly eq indx data joined'!$A$1:$AJ$1150,MATCH('Wkly eq indx data aligned'!$A823,OFFSET(INDIRECT(ADDRESS(1,MATCH(N$1,'Wkly eq indx data joined'!$1:$1,0),1,1,$A$1)),,,1150,1),0),MATCH(N$1,'Wkly eq indx data joined'!$1:$1,0)+1)</f>
        <v>6304.28</v>
      </c>
      <c r="O823" s="13" cm="1">
        <f t="array" aca="1" ref="O823" ca="1">INDEX('Wkly eq indx data joined'!$A$1:$AJ$1150,MATCH('Wkly eq indx data aligned'!$A823+1,OFFSET(INDIRECT(ADDRESS(1,MATCH(O$1,'Wkly eq indx data joined'!$1:$1,0),1,1,$A$1)),,,1150,1),0),MATCH(O$1,'Wkly eq indx data joined'!$1:$1,0)+1)</f>
        <v>8132.35</v>
      </c>
      <c r="P823" s="12" cm="1">
        <f t="array" aca="1" ref="P823" ca="1">INDEX('Wkly eq indx data joined'!$A$1:$AJ$1150,MATCH('Wkly eq indx data aligned'!$A823+2,OFFSET(INDIRECT(ADDRESS(1,MATCH(P$1,'Wkly eq indx data joined'!$1:$1,0),1,1,$A$1)),,,1150,1),0),MATCH(P$1,'Wkly eq indx data joined'!$1:$1,0)+1)</f>
        <v>7868.5</v>
      </c>
      <c r="Q823" s="9" cm="1">
        <f t="array" aca="1" ref="Q823" ca="1">INDEX('Wkly eq indx data joined'!$A$1:$AJ$1150,MATCH('Wkly eq indx data aligned'!$A823,OFFSET(INDIRECT(ADDRESS(1,MATCH(Q$1,'Wkly eq indx data joined'!$1:$1,0),1,1,$A$1)),,,1150,1),0),MATCH(Q$1,'Wkly eq indx data joined'!$1:$1,0)+1)</f>
        <v>422.8</v>
      </c>
      <c r="R823" s="12" cm="1">
        <f t="array" aca="1" ref="R823" ca="1">INDEX('Wkly eq indx data joined'!$A$1:$AJ$1150,MATCH('Wkly eq indx data aligned'!$A823+2,OFFSET(INDIRECT(ADDRESS(1,MATCH(R$1,'Wkly eq indx data joined'!$1:$1,0),1,1,$A$1)),,,1150,1),0),MATCH(R$1,'Wkly eq indx data joined'!$1:$1,0)+1)</f>
        <v>1639.64</v>
      </c>
      <c r="S823" s="9" cm="1">
        <f t="array" aca="1" ref="S823" ca="1">INDEX('Wkly eq indx data joined'!$A$1:$AJ$1150,MATCH('Wkly eq indx data aligned'!$A823,OFFSET(INDIRECT(ADDRESS(1,MATCH(S$1,'Wkly eq indx data joined'!$1:$1,0),1,1,$A$1)),,,1150,1),0),MATCH(S$1,'Wkly eq indx data joined'!$1:$1,0)+1)</f>
        <v>44963.24</v>
      </c>
    </row>
    <row r="824" spans="1:19" x14ac:dyDescent="0.25">
      <c r="A824" s="4">
        <f t="shared" si="12"/>
        <v>42279</v>
      </c>
      <c r="B824" s="9" cm="1">
        <f t="array" aca="1" ref="B824" ca="1">INDEX('Wkly eq indx data joined'!$A$1:$AJ$1150,MATCH('Wkly eq indx data aligned'!$A824,OFFSET(INDIRECT(ADDRESS(1,MATCH(B$1,'Wkly eq indx data joined'!$1:$1,0),1,1,$A$1)),,,1150,1),0),MATCH(B$1,'Wkly eq indx data joined'!$1:$1,0)+1)</f>
        <v>5052.0169999999998</v>
      </c>
      <c r="C824" s="9" cm="1">
        <f t="array" aca="1" ref="C824" ca="1">INDEX('Wkly eq indx data joined'!$A$1:$AJ$1150,MATCH('Wkly eq indx data aligned'!$A824,OFFSET(INDIRECT(ADDRESS(1,MATCH(C$1,'Wkly eq indx data joined'!$1:$1,0),1,1,$A$1)),,,1150,1),0),MATCH(C$1,'Wkly eq indx data joined'!$1:$1,0)+1)</f>
        <v>17725.13</v>
      </c>
      <c r="D824" s="18" cm="1">
        <f t="array" aca="1" ref="D824" ca="1">IFERROR(INDEX('Wkly eq indx data joined'!$A$1:$AJ$1150,MATCH('Wkly eq indx data aligned'!$A824,OFFSET(INDIRECT(ADDRESS(1,MATCH(D$1,'Wkly eq indx data joined'!$1:$1,0),1,1,$A$1)),,,1150,1),0),MATCH(D$1,'Wkly eq indx data joined'!$1:$1,0)+1),D823)</f>
        <v>3052.7820000000002</v>
      </c>
      <c r="E824" s="9" cm="1">
        <f t="array" aca="1" ref="E824" ca="1">INDEX('Wkly eq indx data joined'!$A$1:$AJ$1150,MATCH('Wkly eq indx data aligned'!$A824,OFFSET(INDIRECT(ADDRESS(1,MATCH(E$1,'Wkly eq indx data joined'!$1:$1,0),1,1,$A$1)),,,1150,1),0),MATCH(E$1,'Wkly eq indx data joined'!$1:$1,0)+1)</f>
        <v>13339.74</v>
      </c>
      <c r="F824" s="9" cm="1">
        <f t="array" aca="1" ref="F824" ca="1">INDEX('Wkly eq indx data joined'!$A$1:$AJ$1150,MATCH('Wkly eq indx data aligned'!$A824,OFFSET(INDIRECT(ADDRESS(1,MATCH(F$1,'Wkly eq indx data joined'!$1:$1,0),1,1,$A$1)),,,1150,1),0),MATCH(F$1,'Wkly eq indx data joined'!$1:$1,0)+1)</f>
        <v>8515.52</v>
      </c>
      <c r="G824" s="9" cm="1">
        <f t="array" aca="1" ref="G824" ca="1">INDEX('Wkly eq indx data joined'!$A$1:$AJ$1150,MATCH('Wkly eq indx data aligned'!$A824,OFFSET(INDIRECT(ADDRESS(1,MATCH(G$1,'Wkly eq indx data joined'!$1:$1,0),1,1,$A$1)),,,1150,1),0),MATCH(G$1,'Wkly eq indx data joined'!$1:$1,0)+1)</f>
        <v>1951.36</v>
      </c>
      <c r="H824" s="9" cm="1">
        <f t="array" aca="1" ref="H824" ca="1">INDEX('Wkly eq indx data joined'!$A$1:$AJ$1150,MATCH('Wkly eq indx data aligned'!$A824,OFFSET(INDIRECT(ADDRESS(1,MATCH(H$1,'Wkly eq indx data joined'!$1:$1,0),1,1,$A$1)),,,1150,1),0),MATCH(H$1,'Wkly eq indx data joined'!$1:$1,0)+1)</f>
        <v>6129.98</v>
      </c>
      <c r="I824" s="9" cm="1">
        <f t="array" aca="1" ref="I824" ca="1">INDEX('Wkly eq indx data joined'!$A$1:$AJ$1150,MATCH('Wkly eq indx data aligned'!$A824,OFFSET(INDIRECT(ADDRESS(1,MATCH(I$1,'Wkly eq indx data joined'!$1:$1,0),1,1,$A$1)),,,1150,1),0),MATCH(I$1,'Wkly eq indx data joined'!$1:$1,0)+1)</f>
        <v>21506.09</v>
      </c>
      <c r="J824" s="9" cm="1">
        <f t="array" aca="1" ref="J824" ca="1">INDEX('Wkly eq indx data joined'!$A$1:$AJ$1150,MATCH('Wkly eq indx data aligned'!$A824,OFFSET(INDIRECT(ADDRESS(1,MATCH(J$1,'Wkly eq indx data joined'!$1:$1,0),1,1,$A$1)),,,1150,1),0),MATCH(J$1,'Wkly eq indx data joined'!$1:$1,0)+1)</f>
        <v>4458.88</v>
      </c>
      <c r="K824" s="9" cm="1">
        <f t="array" aca="1" ref="K824" ca="1">INDEX('Wkly eq indx data joined'!$A$1:$AJ$1150,MATCH('Wkly eq indx data aligned'!$A824,OFFSET(INDIRECT(ADDRESS(1,MATCH(K$1,'Wkly eq indx data joined'!$1:$1,0),1,1,$A$1)),,,1150,1),0),MATCH(K$1,'Wkly eq indx data joined'!$1:$1,0)+1)</f>
        <v>9553.07</v>
      </c>
      <c r="L824" s="12" cm="1">
        <f t="array" aca="1" ref="L824" ca="1">INDEX('Wkly eq indx data joined'!$A$1:$AJ$1150,MATCH('Wkly eq indx data aligned'!$A824+2,OFFSET(INDIRECT(ADDRESS(1,MATCH(L$1,'Wkly eq indx data joined'!$1:$1,0),1,1,$A$1)),,,1150,1),0),MATCH(L$1,'Wkly eq indx data joined'!$1:$1,0)+1)</f>
        <v>1969.68</v>
      </c>
      <c r="M824" s="9" cm="1">
        <f t="array" aca="1" ref="M824" ca="1">INDEX('Wkly eq indx data joined'!$A$1:$AJ$1150,MATCH('Wkly eq indx data aligned'!$A824,OFFSET(INDIRECT(ADDRESS(1,MATCH(M$1,'Wkly eq indx data joined'!$1:$1,0),1,1,$A$1)),,,1150,1),0),MATCH(M$1,'Wkly eq indx data joined'!$1:$1,0)+1)</f>
        <v>47033.5</v>
      </c>
      <c r="N824" s="9" cm="1">
        <f t="array" aca="1" ref="N824" ca="1">INDEX('Wkly eq indx data joined'!$A$1:$AJ$1150,MATCH('Wkly eq indx data aligned'!$A824,OFFSET(INDIRECT(ADDRESS(1,MATCH(N$1,'Wkly eq indx data joined'!$1:$1,0),1,1,$A$1)),,,1150,1),0),MATCH(N$1,'Wkly eq indx data joined'!$1:$1,0)+1)</f>
        <v>6091.26</v>
      </c>
      <c r="O824" s="13" cm="1">
        <f t="array" aca="1" ref="O824" ca="1">INDEX('Wkly eq indx data joined'!$A$1:$AJ$1150,MATCH('Wkly eq indx data aligned'!$A824+1,OFFSET(INDIRECT(ADDRESS(1,MATCH(O$1,'Wkly eq indx data joined'!$1:$1,0),1,1,$A$1)),,,1150,1),0),MATCH(O$1,'Wkly eq indx data joined'!$1:$1,0)+1)</f>
        <v>8305.0300000000007</v>
      </c>
      <c r="P824" s="12" cm="1">
        <f t="array" aca="1" ref="P824" ca="1">INDEX('Wkly eq indx data joined'!$A$1:$AJ$1150,MATCH('Wkly eq indx data aligned'!$A824+2,OFFSET(INDIRECT(ADDRESS(1,MATCH(P$1,'Wkly eq indx data joined'!$1:$1,0),1,1,$A$1)),,,1150,1),0),MATCH(P$1,'Wkly eq indx data joined'!$1:$1,0)+1)</f>
        <v>7950.9</v>
      </c>
      <c r="Q824" s="9" cm="1">
        <f t="array" aca="1" ref="Q824" ca="1">INDEX('Wkly eq indx data joined'!$A$1:$AJ$1150,MATCH('Wkly eq indx data aligned'!$A824,OFFSET(INDIRECT(ADDRESS(1,MATCH(Q$1,'Wkly eq indx data joined'!$1:$1,0),1,1,$A$1)),,,1150,1),0),MATCH(Q$1,'Wkly eq indx data joined'!$1:$1,0)+1)</f>
        <v>422.58</v>
      </c>
      <c r="R824" s="12" cm="1">
        <f t="array" aca="1" ref="R824" ca="1">INDEX('Wkly eq indx data joined'!$A$1:$AJ$1150,MATCH('Wkly eq indx data aligned'!$A824+2,OFFSET(INDIRECT(ADDRESS(1,MATCH(R$1,'Wkly eq indx data joined'!$1:$1,0),1,1,$A$1)),,,1150,1),0),MATCH(R$1,'Wkly eq indx data joined'!$1:$1,0)+1)</f>
        <v>1612.56</v>
      </c>
      <c r="S824" s="9" cm="1">
        <f t="array" aca="1" ref="S824" ca="1">INDEX('Wkly eq indx data joined'!$A$1:$AJ$1150,MATCH('Wkly eq indx data aligned'!$A824,OFFSET(INDIRECT(ADDRESS(1,MATCH(S$1,'Wkly eq indx data joined'!$1:$1,0),1,1,$A$1)),,,1150,1),0),MATCH(S$1,'Wkly eq indx data joined'!$1:$1,0)+1)</f>
        <v>45668.35</v>
      </c>
    </row>
    <row r="825" spans="1:19" x14ac:dyDescent="0.25">
      <c r="A825" s="4">
        <f t="shared" si="12"/>
        <v>42286</v>
      </c>
      <c r="B825" s="9" cm="1">
        <f t="array" aca="1" ref="B825" ca="1">INDEX('Wkly eq indx data joined'!$A$1:$AJ$1150,MATCH('Wkly eq indx data aligned'!$A825,OFFSET(INDIRECT(ADDRESS(1,MATCH(B$1,'Wkly eq indx data joined'!$1:$1,0),1,1,$A$1)),,,1150,1),0),MATCH(B$1,'Wkly eq indx data joined'!$1:$1,0)+1)</f>
        <v>5279.6890000000003</v>
      </c>
      <c r="C825" s="9" cm="1">
        <f t="array" aca="1" ref="C825" ca="1">INDEX('Wkly eq indx data joined'!$A$1:$AJ$1150,MATCH('Wkly eq indx data aligned'!$A825,OFFSET(INDIRECT(ADDRESS(1,MATCH(C$1,'Wkly eq indx data joined'!$1:$1,0),1,1,$A$1)),,,1150,1),0),MATCH(C$1,'Wkly eq indx data joined'!$1:$1,0)+1)</f>
        <v>18438.669999999998</v>
      </c>
      <c r="D825" s="18" cm="1">
        <f t="array" aca="1" ref="D825" ca="1">IFERROR(INDEX('Wkly eq indx data joined'!$A$1:$AJ$1150,MATCH('Wkly eq indx data aligned'!$A825,OFFSET(INDIRECT(ADDRESS(1,MATCH(D$1,'Wkly eq indx data joined'!$1:$1,0),1,1,$A$1)),,,1150,1),0),MATCH(D$1,'Wkly eq indx data joined'!$1:$1,0)+1),D824)</f>
        <v>3183.152</v>
      </c>
      <c r="E825" s="9" cm="1">
        <f t="array" aca="1" ref="E825" ca="1">INDEX('Wkly eq indx data joined'!$A$1:$AJ$1150,MATCH('Wkly eq indx data aligned'!$A825,OFFSET(INDIRECT(ADDRESS(1,MATCH(E$1,'Wkly eq indx data joined'!$1:$1,0),1,1,$A$1)),,,1150,1),0),MATCH(E$1,'Wkly eq indx data joined'!$1:$1,0)+1)</f>
        <v>13964.36</v>
      </c>
      <c r="F825" s="9" cm="1">
        <f t="array" aca="1" ref="F825" ca="1">INDEX('Wkly eq indx data joined'!$A$1:$AJ$1150,MATCH('Wkly eq indx data aligned'!$A825,OFFSET(INDIRECT(ADDRESS(1,MATCH(F$1,'Wkly eq indx data joined'!$1:$1,0),1,1,$A$1)),,,1150,1),0),MATCH(F$1,'Wkly eq indx data joined'!$1:$1,0)+1)</f>
        <v>8680.2099999999991</v>
      </c>
      <c r="G825" s="9" cm="1">
        <f t="array" aca="1" ref="G825" ca="1">INDEX('Wkly eq indx data joined'!$A$1:$AJ$1150,MATCH('Wkly eq indx data aligned'!$A825,OFFSET(INDIRECT(ADDRESS(1,MATCH(G$1,'Wkly eq indx data joined'!$1:$1,0),1,1,$A$1)),,,1150,1),0),MATCH(G$1,'Wkly eq indx data joined'!$1:$1,0)+1)</f>
        <v>2014.89</v>
      </c>
      <c r="H825" s="9" cm="1">
        <f t="array" aca="1" ref="H825" ca="1">INDEX('Wkly eq indx data joined'!$A$1:$AJ$1150,MATCH('Wkly eq indx data aligned'!$A825,OFFSET(INDIRECT(ADDRESS(1,MATCH(H$1,'Wkly eq indx data joined'!$1:$1,0),1,1,$A$1)),,,1150,1),0),MATCH(H$1,'Wkly eq indx data joined'!$1:$1,0)+1)</f>
        <v>6416.16</v>
      </c>
      <c r="I825" s="9" cm="1">
        <f t="array" aca="1" ref="I825" ca="1">INDEX('Wkly eq indx data joined'!$A$1:$AJ$1150,MATCH('Wkly eq indx data aligned'!$A825,OFFSET(INDIRECT(ADDRESS(1,MATCH(I$1,'Wkly eq indx data joined'!$1:$1,0),1,1,$A$1)),,,1150,1),0),MATCH(I$1,'Wkly eq indx data joined'!$1:$1,0)+1)</f>
        <v>22458.799999999999</v>
      </c>
      <c r="J825" s="9" cm="1">
        <f t="array" aca="1" ref="J825" ca="1">INDEX('Wkly eq indx data joined'!$A$1:$AJ$1150,MATCH('Wkly eq indx data aligned'!$A825,OFFSET(INDIRECT(ADDRESS(1,MATCH(J$1,'Wkly eq indx data joined'!$1:$1,0),1,1,$A$1)),,,1150,1),0),MATCH(J$1,'Wkly eq indx data joined'!$1:$1,0)+1)</f>
        <v>4701.3900000000003</v>
      </c>
      <c r="K825" s="9" cm="1">
        <f t="array" aca="1" ref="K825" ca="1">INDEX('Wkly eq indx data joined'!$A$1:$AJ$1150,MATCH('Wkly eq indx data aligned'!$A825,OFFSET(INDIRECT(ADDRESS(1,MATCH(K$1,'Wkly eq indx data joined'!$1:$1,0),1,1,$A$1)),,,1150,1),0),MATCH(K$1,'Wkly eq indx data joined'!$1:$1,0)+1)</f>
        <v>10096.6</v>
      </c>
      <c r="L825" s="12" cm="1">
        <f t="array" aca="1" ref="L825" ca="1">INDEX('Wkly eq indx data joined'!$A$1:$AJ$1150,MATCH('Wkly eq indx data aligned'!$A825+2,OFFSET(INDIRECT(ADDRESS(1,MATCH(L$1,'Wkly eq indx data joined'!$1:$1,0),1,1,$A$1)),,,1150,1),0),MATCH(L$1,'Wkly eq indx data joined'!$1:$1,0)+1)</f>
        <v>2019.53</v>
      </c>
      <c r="M825" s="9" cm="1">
        <f t="array" aca="1" ref="M825" ca="1">INDEX('Wkly eq indx data joined'!$A$1:$AJ$1150,MATCH('Wkly eq indx data aligned'!$A825,OFFSET(INDIRECT(ADDRESS(1,MATCH(M$1,'Wkly eq indx data joined'!$1:$1,0),1,1,$A$1)),,,1150,1),0),MATCH(M$1,'Wkly eq indx data joined'!$1:$1,0)+1)</f>
        <v>49338.400000000001</v>
      </c>
      <c r="N825" s="9" cm="1">
        <f t="array" aca="1" ref="N825" ca="1">INDEX('Wkly eq indx data joined'!$A$1:$AJ$1150,MATCH('Wkly eq indx data aligned'!$A825,OFFSET(INDIRECT(ADDRESS(1,MATCH(N$1,'Wkly eq indx data joined'!$1:$1,0),1,1,$A$1)),,,1150,1),0),MATCH(N$1,'Wkly eq indx data joined'!$1:$1,0)+1)</f>
        <v>6136.49</v>
      </c>
      <c r="O825" s="13" cm="1">
        <f t="array" aca="1" ref="O825" ca="1">INDEX('Wkly eq indx data joined'!$A$1:$AJ$1150,MATCH('Wkly eq indx data aligned'!$A825+1,OFFSET(INDIRECT(ADDRESS(1,MATCH(O$1,'Wkly eq indx data joined'!$1:$1,0),1,1,$A$1)),,,1150,1),0),MATCH(O$1,'Wkly eq indx data joined'!$1:$1,0)+1)</f>
        <v>8445.9599999999991</v>
      </c>
      <c r="P825" s="12" cm="1">
        <f t="array" aca="1" ref="P825" ca="1">INDEX('Wkly eq indx data joined'!$A$1:$AJ$1150,MATCH('Wkly eq indx data aligned'!$A825+2,OFFSET(INDIRECT(ADDRESS(1,MATCH(P$1,'Wkly eq indx data joined'!$1:$1,0),1,1,$A$1)),,,1150,1),0),MATCH(P$1,'Wkly eq indx data joined'!$1:$1,0)+1)</f>
        <v>8189.7</v>
      </c>
      <c r="Q825" s="9" cm="1">
        <f t="array" aca="1" ref="Q825" ca="1">INDEX('Wkly eq indx data joined'!$A$1:$AJ$1150,MATCH('Wkly eq indx data aligned'!$A825,OFFSET(INDIRECT(ADDRESS(1,MATCH(Q$1,'Wkly eq indx data joined'!$1:$1,0),1,1,$A$1)),,,1150,1),0),MATCH(Q$1,'Wkly eq indx data joined'!$1:$1,0)+1)</f>
        <v>441.65</v>
      </c>
      <c r="R825" s="12" cm="1">
        <f t="array" aca="1" ref="R825" ca="1">INDEX('Wkly eq indx data joined'!$A$1:$AJ$1150,MATCH('Wkly eq indx data aligned'!$A825+2,OFFSET(INDIRECT(ADDRESS(1,MATCH(R$1,'Wkly eq indx data joined'!$1:$1,0),1,1,$A$1)),,,1150,1),0),MATCH(R$1,'Wkly eq indx data joined'!$1:$1,0)+1)</f>
        <v>1728.44</v>
      </c>
      <c r="S825" s="9" cm="1">
        <f t="array" aca="1" ref="S825" ca="1">INDEX('Wkly eq indx data joined'!$A$1:$AJ$1150,MATCH('Wkly eq indx data aligned'!$A825,OFFSET(INDIRECT(ADDRESS(1,MATCH(S$1,'Wkly eq indx data joined'!$1:$1,0),1,1,$A$1)),,,1150,1),0),MATCH(S$1,'Wkly eq indx data joined'!$1:$1,0)+1)</f>
        <v>47809.88</v>
      </c>
    </row>
    <row r="826" spans="1:19" x14ac:dyDescent="0.25">
      <c r="A826" s="4">
        <f t="shared" si="12"/>
        <v>42293</v>
      </c>
      <c r="B826" s="9" cm="1">
        <f t="array" aca="1" ref="B826" ca="1">INDEX('Wkly eq indx data joined'!$A$1:$AJ$1150,MATCH('Wkly eq indx data aligned'!$A826,OFFSET(INDIRECT(ADDRESS(1,MATCH(B$1,'Wkly eq indx data joined'!$1:$1,0),1,1,$A$1)),,,1150,1),0),MATCH(B$1,'Wkly eq indx data joined'!$1:$1,0)+1)</f>
        <v>5268.2089999999998</v>
      </c>
      <c r="C826" s="9" cm="1">
        <f t="array" aca="1" ref="C826" ca="1">INDEX('Wkly eq indx data joined'!$A$1:$AJ$1150,MATCH('Wkly eq indx data aligned'!$A826,OFFSET(INDIRECT(ADDRESS(1,MATCH(C$1,'Wkly eq indx data joined'!$1:$1,0),1,1,$A$1)),,,1150,1),0),MATCH(C$1,'Wkly eq indx data joined'!$1:$1,0)+1)</f>
        <v>18291.8</v>
      </c>
      <c r="D826" s="18" cm="1">
        <f t="array" aca="1" ref="D826" ca="1">IFERROR(INDEX('Wkly eq indx data joined'!$A$1:$AJ$1150,MATCH('Wkly eq indx data aligned'!$A826,OFFSET(INDIRECT(ADDRESS(1,MATCH(D$1,'Wkly eq indx data joined'!$1:$1,0),1,1,$A$1)),,,1150,1),0),MATCH(D$1,'Wkly eq indx data joined'!$1:$1,0)+1),D825)</f>
        <v>3391.3519999999999</v>
      </c>
      <c r="E826" s="9" cm="1">
        <f t="array" aca="1" ref="E826" ca="1">INDEX('Wkly eq indx data joined'!$A$1:$AJ$1150,MATCH('Wkly eq indx data aligned'!$A826,OFFSET(INDIRECT(ADDRESS(1,MATCH(E$1,'Wkly eq indx data joined'!$1:$1,0),1,1,$A$1)),,,1150,1),0),MATCH(E$1,'Wkly eq indx data joined'!$1:$1,0)+1)</f>
        <v>13838.1</v>
      </c>
      <c r="F826" s="9" cm="1">
        <f t="array" aca="1" ref="F826" ca="1">INDEX('Wkly eq indx data joined'!$A$1:$AJ$1150,MATCH('Wkly eq indx data aligned'!$A826,OFFSET(INDIRECT(ADDRESS(1,MATCH(F$1,'Wkly eq indx data joined'!$1:$1,0),1,1,$A$1)),,,1150,1),0),MATCH(F$1,'Wkly eq indx data joined'!$1:$1,0)+1)</f>
        <v>8715.73</v>
      </c>
      <c r="G826" s="9" cm="1">
        <f t="array" aca="1" ref="G826" ca="1">INDEX('Wkly eq indx data joined'!$A$1:$AJ$1150,MATCH('Wkly eq indx data aligned'!$A826,OFFSET(INDIRECT(ADDRESS(1,MATCH(G$1,'Wkly eq indx data joined'!$1:$1,0),1,1,$A$1)),,,1150,1),0),MATCH(G$1,'Wkly eq indx data joined'!$1:$1,0)+1)</f>
        <v>2033.11</v>
      </c>
      <c r="H826" s="9" cm="1">
        <f t="array" aca="1" ref="H826" ca="1">INDEX('Wkly eq indx data joined'!$A$1:$AJ$1150,MATCH('Wkly eq indx data aligned'!$A826,OFFSET(INDIRECT(ADDRESS(1,MATCH(H$1,'Wkly eq indx data joined'!$1:$1,0),1,1,$A$1)),,,1150,1),0),MATCH(H$1,'Wkly eq indx data joined'!$1:$1,0)+1)</f>
        <v>6378.04</v>
      </c>
      <c r="I826" s="9" cm="1">
        <f t="array" aca="1" ref="I826" ca="1">INDEX('Wkly eq indx data joined'!$A$1:$AJ$1150,MATCH('Wkly eq indx data aligned'!$A826,OFFSET(INDIRECT(ADDRESS(1,MATCH(I$1,'Wkly eq indx data joined'!$1:$1,0),1,1,$A$1)),,,1150,1),0),MATCH(I$1,'Wkly eq indx data joined'!$1:$1,0)+1)</f>
        <v>23067.37</v>
      </c>
      <c r="J826" s="9" cm="1">
        <f t="array" aca="1" ref="J826" ca="1">INDEX('Wkly eq indx data joined'!$A$1:$AJ$1150,MATCH('Wkly eq indx data aligned'!$A826,OFFSET(INDIRECT(ADDRESS(1,MATCH(J$1,'Wkly eq indx data joined'!$1:$1,0),1,1,$A$1)),,,1150,1),0),MATCH(J$1,'Wkly eq indx data joined'!$1:$1,0)+1)</f>
        <v>4702.79</v>
      </c>
      <c r="K826" s="9" cm="1">
        <f t="array" aca="1" ref="K826" ca="1">INDEX('Wkly eq indx data joined'!$A$1:$AJ$1150,MATCH('Wkly eq indx data aligned'!$A826,OFFSET(INDIRECT(ADDRESS(1,MATCH(K$1,'Wkly eq indx data joined'!$1:$1,0),1,1,$A$1)),,,1150,1),0),MATCH(K$1,'Wkly eq indx data joined'!$1:$1,0)+1)</f>
        <v>10104.43</v>
      </c>
      <c r="L826" s="12" cm="1">
        <f t="array" aca="1" ref="L826" ca="1">INDEX('Wkly eq indx data joined'!$A$1:$AJ$1150,MATCH('Wkly eq indx data aligned'!$A826+2,OFFSET(INDIRECT(ADDRESS(1,MATCH(L$1,'Wkly eq indx data joined'!$1:$1,0),1,1,$A$1)),,,1150,1),0),MATCH(L$1,'Wkly eq indx data joined'!$1:$1,0)+1)</f>
        <v>2030.26</v>
      </c>
      <c r="M826" s="9" cm="1">
        <f t="array" aca="1" ref="M826" ca="1">INDEX('Wkly eq indx data joined'!$A$1:$AJ$1150,MATCH('Wkly eq indx data aligned'!$A826,OFFSET(INDIRECT(ADDRESS(1,MATCH(M$1,'Wkly eq indx data joined'!$1:$1,0),1,1,$A$1)),,,1150,1),0),MATCH(M$1,'Wkly eq indx data joined'!$1:$1,0)+1)</f>
        <v>47236.1</v>
      </c>
      <c r="N826" s="9" cm="1">
        <f t="array" aca="1" ref="N826" ca="1">INDEX('Wkly eq indx data joined'!$A$1:$AJ$1150,MATCH('Wkly eq indx data aligned'!$A826,OFFSET(INDIRECT(ADDRESS(1,MATCH(N$1,'Wkly eq indx data joined'!$1:$1,0),1,1,$A$1)),,,1150,1),0),MATCH(N$1,'Wkly eq indx data joined'!$1:$1,0)+1)</f>
        <v>6287.26</v>
      </c>
      <c r="O826" s="13" cm="1">
        <f t="array" aca="1" ref="O826" ca="1">INDEX('Wkly eq indx data joined'!$A$1:$AJ$1150,MATCH('Wkly eq indx data aligned'!$A826+1,OFFSET(INDIRECT(ADDRESS(1,MATCH(O$1,'Wkly eq indx data joined'!$1:$1,0),1,1,$A$1)),,,1150,1),0),MATCH(O$1,'Wkly eq indx data joined'!$1:$1,0)+1)</f>
        <v>8604.9500000000007</v>
      </c>
      <c r="P826" s="12" cm="1">
        <f t="array" aca="1" ref="P826" ca="1">INDEX('Wkly eq indx data joined'!$A$1:$AJ$1150,MATCH('Wkly eq indx data aligned'!$A826+2,OFFSET(INDIRECT(ADDRESS(1,MATCH(P$1,'Wkly eq indx data joined'!$1:$1,0),1,1,$A$1)),,,1150,1),0),MATCH(P$1,'Wkly eq indx data joined'!$1:$1,0)+1)</f>
        <v>8238.15</v>
      </c>
      <c r="Q826" s="9" cm="1">
        <f t="array" aca="1" ref="Q826" ca="1">INDEX('Wkly eq indx data joined'!$A$1:$AJ$1150,MATCH('Wkly eq indx data aligned'!$A826,OFFSET(INDIRECT(ADDRESS(1,MATCH(Q$1,'Wkly eq indx data joined'!$1:$1,0),1,1,$A$1)),,,1150,1),0),MATCH(Q$1,'Wkly eq indx data joined'!$1:$1,0)+1)</f>
        <v>447.86</v>
      </c>
      <c r="R826" s="12" cm="1">
        <f t="array" aca="1" ref="R826" ca="1">INDEX('Wkly eq indx data joined'!$A$1:$AJ$1150,MATCH('Wkly eq indx data aligned'!$A826+2,OFFSET(INDIRECT(ADDRESS(1,MATCH(R$1,'Wkly eq indx data joined'!$1:$1,0),1,1,$A$1)),,,1150,1),0),MATCH(R$1,'Wkly eq indx data joined'!$1:$1,0)+1)</f>
        <v>1717</v>
      </c>
      <c r="S826" s="9" cm="1">
        <f t="array" aca="1" ref="S826" ca="1">INDEX('Wkly eq indx data joined'!$A$1:$AJ$1150,MATCH('Wkly eq indx data aligned'!$A826,OFFSET(INDIRECT(ADDRESS(1,MATCH(S$1,'Wkly eq indx data joined'!$1:$1,0),1,1,$A$1)),,,1150,1),0),MATCH(S$1,'Wkly eq indx data joined'!$1:$1,0)+1)</f>
        <v>47459.95</v>
      </c>
    </row>
    <row r="827" spans="1:19" x14ac:dyDescent="0.25">
      <c r="A827" s="4">
        <f t="shared" si="12"/>
        <v>42300</v>
      </c>
      <c r="B827" s="9" cm="1">
        <f t="array" aca="1" ref="B827" ca="1">INDEX('Wkly eq indx data joined'!$A$1:$AJ$1150,MATCH('Wkly eq indx data aligned'!$A827,OFFSET(INDIRECT(ADDRESS(1,MATCH(B$1,'Wkly eq indx data joined'!$1:$1,0),1,1,$A$1)),,,1150,1),0),MATCH(B$1,'Wkly eq indx data joined'!$1:$1,0)+1)</f>
        <v>5351.5649999999996</v>
      </c>
      <c r="C827" s="9" cm="1">
        <f t="array" aca="1" ref="C827" ca="1">INDEX('Wkly eq indx data joined'!$A$1:$AJ$1150,MATCH('Wkly eq indx data aligned'!$A827,OFFSET(INDIRECT(ADDRESS(1,MATCH(C$1,'Wkly eq indx data joined'!$1:$1,0),1,1,$A$1)),,,1150,1),0),MATCH(C$1,'Wkly eq indx data joined'!$1:$1,0)+1)</f>
        <v>18825.3</v>
      </c>
      <c r="D827" s="18" cm="1">
        <f t="array" aca="1" ref="D827" ca="1">IFERROR(INDEX('Wkly eq indx data joined'!$A$1:$AJ$1150,MATCH('Wkly eq indx data aligned'!$A827,OFFSET(INDIRECT(ADDRESS(1,MATCH(D$1,'Wkly eq indx data joined'!$1:$1,0),1,1,$A$1)),,,1150,1),0),MATCH(D$1,'Wkly eq indx data joined'!$1:$1,0)+1),D826)</f>
        <v>3412.4340000000002</v>
      </c>
      <c r="E827" s="9" cm="1">
        <f t="array" aca="1" ref="E827" ca="1">INDEX('Wkly eq indx data joined'!$A$1:$AJ$1150,MATCH('Wkly eq indx data aligned'!$A827,OFFSET(INDIRECT(ADDRESS(1,MATCH(E$1,'Wkly eq indx data joined'!$1:$1,0),1,1,$A$1)),,,1150,1),0),MATCH(E$1,'Wkly eq indx data joined'!$1:$1,0)+1)</f>
        <v>13953.66</v>
      </c>
      <c r="F827" s="9" cm="1">
        <f t="array" aca="1" ref="F827" ca="1">INDEX('Wkly eq indx data joined'!$A$1:$AJ$1150,MATCH('Wkly eq indx data aligned'!$A827,OFFSET(INDIRECT(ADDRESS(1,MATCH(F$1,'Wkly eq indx data joined'!$1:$1,0),1,1,$A$1)),,,1150,1),0),MATCH(F$1,'Wkly eq indx data joined'!$1:$1,0)+1)</f>
        <v>8910.52</v>
      </c>
      <c r="G827" s="9" cm="1">
        <f t="array" aca="1" ref="G827" ca="1">INDEX('Wkly eq indx data joined'!$A$1:$AJ$1150,MATCH('Wkly eq indx data aligned'!$A827,OFFSET(INDIRECT(ADDRESS(1,MATCH(G$1,'Wkly eq indx data joined'!$1:$1,0),1,1,$A$1)),,,1150,1),0),MATCH(G$1,'Wkly eq indx data joined'!$1:$1,0)+1)</f>
        <v>2075.15</v>
      </c>
      <c r="H827" s="9" cm="1">
        <f t="array" aca="1" ref="H827" ca="1">INDEX('Wkly eq indx data joined'!$A$1:$AJ$1150,MATCH('Wkly eq indx data aligned'!$A827,OFFSET(INDIRECT(ADDRESS(1,MATCH(H$1,'Wkly eq indx data joined'!$1:$1,0),1,1,$A$1)),,,1150,1),0),MATCH(H$1,'Wkly eq indx data joined'!$1:$1,0)+1)</f>
        <v>6444.08</v>
      </c>
      <c r="I827" s="9" cm="1">
        <f t="array" aca="1" ref="I827" ca="1">INDEX('Wkly eq indx data joined'!$A$1:$AJ$1150,MATCH('Wkly eq indx data aligned'!$A827,OFFSET(INDIRECT(ADDRESS(1,MATCH(I$1,'Wkly eq indx data joined'!$1:$1,0),1,1,$A$1)),,,1150,1),0),MATCH(I$1,'Wkly eq indx data joined'!$1:$1,0)+1)</f>
        <v>23151.94</v>
      </c>
      <c r="J827" s="9" cm="1">
        <f t="array" aca="1" ref="J827" ca="1">INDEX('Wkly eq indx data joined'!$A$1:$AJ$1150,MATCH('Wkly eq indx data aligned'!$A827,OFFSET(INDIRECT(ADDRESS(1,MATCH(J$1,'Wkly eq indx data joined'!$1:$1,0),1,1,$A$1)),,,1150,1),0),MATCH(J$1,'Wkly eq indx data joined'!$1:$1,0)+1)</f>
        <v>4923.6400000000003</v>
      </c>
      <c r="K827" s="9" cm="1">
        <f t="array" aca="1" ref="K827" ca="1">INDEX('Wkly eq indx data joined'!$A$1:$AJ$1150,MATCH('Wkly eq indx data aligned'!$A827,OFFSET(INDIRECT(ADDRESS(1,MATCH(K$1,'Wkly eq indx data joined'!$1:$1,0),1,1,$A$1)),,,1150,1),0),MATCH(K$1,'Wkly eq indx data joined'!$1:$1,0)+1)</f>
        <v>10794.54</v>
      </c>
      <c r="L827" s="12" cm="1">
        <f t="array" aca="1" ref="L827" ca="1">INDEX('Wkly eq indx data joined'!$A$1:$AJ$1150,MATCH('Wkly eq indx data aligned'!$A827+2,OFFSET(INDIRECT(ADDRESS(1,MATCH(L$1,'Wkly eq indx data joined'!$1:$1,0),1,1,$A$1)),,,1150,1),0),MATCH(L$1,'Wkly eq indx data joined'!$1:$1,0)+1)</f>
        <v>2040.4</v>
      </c>
      <c r="M827" s="9" cm="1">
        <f t="array" aca="1" ref="M827" ca="1">INDEX('Wkly eq indx data joined'!$A$1:$AJ$1150,MATCH('Wkly eq indx data aligned'!$A827,OFFSET(INDIRECT(ADDRESS(1,MATCH(M$1,'Wkly eq indx data joined'!$1:$1,0),1,1,$A$1)),,,1150,1),0),MATCH(M$1,'Wkly eq indx data joined'!$1:$1,0)+1)</f>
        <v>47596.6</v>
      </c>
      <c r="N827" s="9" cm="1">
        <f t="array" aca="1" ref="N827" ca="1">INDEX('Wkly eq indx data joined'!$A$1:$AJ$1150,MATCH('Wkly eq indx data aligned'!$A827,OFFSET(INDIRECT(ADDRESS(1,MATCH(N$1,'Wkly eq indx data joined'!$1:$1,0),1,1,$A$1)),,,1150,1),0),MATCH(N$1,'Wkly eq indx data joined'!$1:$1,0)+1)</f>
        <v>6523.82</v>
      </c>
      <c r="O827" s="13" cm="1">
        <f t="array" aca="1" ref="O827" ca="1">INDEX('Wkly eq indx data joined'!$A$1:$AJ$1150,MATCH('Wkly eq indx data aligned'!$A827+1,OFFSET(INDIRECT(ADDRESS(1,MATCH(O$1,'Wkly eq indx data joined'!$1:$1,0),1,1,$A$1)),,,1150,1),0),MATCH(O$1,'Wkly eq indx data joined'!$1:$1,0)+1)</f>
        <v>8673.81</v>
      </c>
      <c r="P827" s="12" cm="1">
        <f t="array" aca="1" ref="P827" ca="1">INDEX('Wkly eq indx data joined'!$A$1:$AJ$1150,MATCH('Wkly eq indx data aligned'!$A827+2,OFFSET(INDIRECT(ADDRESS(1,MATCH(P$1,'Wkly eq indx data joined'!$1:$1,0),1,1,$A$1)),,,1150,1),0),MATCH(P$1,'Wkly eq indx data joined'!$1:$1,0)+1)</f>
        <v>8295.4500000000007</v>
      </c>
      <c r="Q827" s="9" cm="1">
        <f t="array" aca="1" ref="Q827" ca="1">INDEX('Wkly eq indx data joined'!$A$1:$AJ$1150,MATCH('Wkly eq indx data aligned'!$A827,OFFSET(INDIRECT(ADDRESS(1,MATCH(Q$1,'Wkly eq indx data joined'!$1:$1,0),1,1,$A$1)),,,1150,1),0),MATCH(Q$1,'Wkly eq indx data joined'!$1:$1,0)+1)</f>
        <v>465.05</v>
      </c>
      <c r="R827" s="12" cm="1">
        <f t="array" aca="1" ref="R827" ca="1">INDEX('Wkly eq indx data joined'!$A$1:$AJ$1150,MATCH('Wkly eq indx data aligned'!$A827+2,OFFSET(INDIRECT(ADDRESS(1,MATCH(R$1,'Wkly eq indx data joined'!$1:$1,0),1,1,$A$1)),,,1150,1),0),MATCH(R$1,'Wkly eq indx data joined'!$1:$1,0)+1)</f>
        <v>1725.45</v>
      </c>
      <c r="S827" s="9" cm="1">
        <f t="array" aca="1" ref="S827" ca="1">INDEX('Wkly eq indx data joined'!$A$1:$AJ$1150,MATCH('Wkly eq indx data aligned'!$A827,OFFSET(INDIRECT(ADDRESS(1,MATCH(S$1,'Wkly eq indx data joined'!$1:$1,0),1,1,$A$1)),,,1150,1),0),MATCH(S$1,'Wkly eq indx data joined'!$1:$1,0)+1)</f>
        <v>48799.45</v>
      </c>
    </row>
    <row r="828" spans="1:19" x14ac:dyDescent="0.25">
      <c r="A828" s="4">
        <f t="shared" si="12"/>
        <v>42307</v>
      </c>
      <c r="B828" s="9" cm="1">
        <f t="array" aca="1" ref="B828" ca="1">INDEX('Wkly eq indx data joined'!$A$1:$AJ$1150,MATCH('Wkly eq indx data aligned'!$A828,OFFSET(INDIRECT(ADDRESS(1,MATCH(B$1,'Wkly eq indx data joined'!$1:$1,0),1,1,$A$1)),,,1150,1),0),MATCH(B$1,'Wkly eq indx data joined'!$1:$1,0)+1)</f>
        <v>5239.4390000000003</v>
      </c>
      <c r="C828" s="9" cm="1">
        <f t="array" aca="1" ref="C828" ca="1">INDEX('Wkly eq indx data joined'!$A$1:$AJ$1150,MATCH('Wkly eq indx data aligned'!$A828,OFFSET(INDIRECT(ADDRESS(1,MATCH(C$1,'Wkly eq indx data joined'!$1:$1,0),1,1,$A$1)),,,1150,1),0),MATCH(C$1,'Wkly eq indx data joined'!$1:$1,0)+1)</f>
        <v>19083.099999999999</v>
      </c>
      <c r="D828" s="18" cm="1">
        <f t="array" aca="1" ref="D828" ca="1">IFERROR(INDEX('Wkly eq indx data joined'!$A$1:$AJ$1150,MATCH('Wkly eq indx data aligned'!$A828,OFFSET(INDIRECT(ADDRESS(1,MATCH(D$1,'Wkly eq indx data joined'!$1:$1,0),1,1,$A$1)),,,1150,1),0),MATCH(D$1,'Wkly eq indx data joined'!$1:$1,0)+1),D827)</f>
        <v>3382.5610000000001</v>
      </c>
      <c r="E828" s="9" cm="1">
        <f t="array" aca="1" ref="E828" ca="1">INDEX('Wkly eq indx data joined'!$A$1:$AJ$1150,MATCH('Wkly eq indx data aligned'!$A828,OFFSET(INDIRECT(ADDRESS(1,MATCH(E$1,'Wkly eq indx data joined'!$1:$1,0),1,1,$A$1)),,,1150,1),0),MATCH(E$1,'Wkly eq indx data joined'!$1:$1,0)+1)</f>
        <v>13529.17</v>
      </c>
      <c r="F828" s="9" cm="1">
        <f t="array" aca="1" ref="F828" ca="1">INDEX('Wkly eq indx data joined'!$A$1:$AJ$1150,MATCH('Wkly eq indx data aligned'!$A828,OFFSET(INDIRECT(ADDRESS(1,MATCH(F$1,'Wkly eq indx data joined'!$1:$1,0),1,1,$A$1)),,,1150,1),0),MATCH(F$1,'Wkly eq indx data joined'!$1:$1,0)+1)</f>
        <v>8938.65</v>
      </c>
      <c r="G828" s="9" cm="1">
        <f t="array" aca="1" ref="G828" ca="1">INDEX('Wkly eq indx data joined'!$A$1:$AJ$1150,MATCH('Wkly eq indx data aligned'!$A828,OFFSET(INDIRECT(ADDRESS(1,MATCH(G$1,'Wkly eq indx data joined'!$1:$1,0),1,1,$A$1)),,,1150,1),0),MATCH(G$1,'Wkly eq indx data joined'!$1:$1,0)+1)</f>
        <v>2079.36</v>
      </c>
      <c r="H828" s="9" cm="1">
        <f t="array" aca="1" ref="H828" ca="1">INDEX('Wkly eq indx data joined'!$A$1:$AJ$1150,MATCH('Wkly eq indx data aligned'!$A828,OFFSET(INDIRECT(ADDRESS(1,MATCH(H$1,'Wkly eq indx data joined'!$1:$1,0),1,1,$A$1)),,,1150,1),0),MATCH(H$1,'Wkly eq indx data joined'!$1:$1,0)+1)</f>
        <v>6361.09</v>
      </c>
      <c r="I828" s="9" cm="1">
        <f t="array" aca="1" ref="I828" ca="1">INDEX('Wkly eq indx data joined'!$A$1:$AJ$1150,MATCH('Wkly eq indx data aligned'!$A828,OFFSET(INDIRECT(ADDRESS(1,MATCH(I$1,'Wkly eq indx data joined'!$1:$1,0),1,1,$A$1)),,,1150,1),0),MATCH(I$1,'Wkly eq indx data joined'!$1:$1,0)+1)</f>
        <v>22640.04</v>
      </c>
      <c r="J828" s="9" cm="1">
        <f t="array" aca="1" ref="J828" ca="1">INDEX('Wkly eq indx data joined'!$A$1:$AJ$1150,MATCH('Wkly eq indx data aligned'!$A828,OFFSET(INDIRECT(ADDRESS(1,MATCH(J$1,'Wkly eq indx data joined'!$1:$1,0),1,1,$A$1)),,,1150,1),0),MATCH(J$1,'Wkly eq indx data joined'!$1:$1,0)+1)</f>
        <v>4897.66</v>
      </c>
      <c r="K828" s="9" cm="1">
        <f t="array" aca="1" ref="K828" ca="1">INDEX('Wkly eq indx data joined'!$A$1:$AJ$1150,MATCH('Wkly eq indx data aligned'!$A828,OFFSET(INDIRECT(ADDRESS(1,MATCH(K$1,'Wkly eq indx data joined'!$1:$1,0),1,1,$A$1)),,,1150,1),0),MATCH(K$1,'Wkly eq indx data joined'!$1:$1,0)+1)</f>
        <v>10850.14</v>
      </c>
      <c r="L828" s="12" cm="1">
        <f t="array" aca="1" ref="L828" ca="1">INDEX('Wkly eq indx data joined'!$A$1:$AJ$1150,MATCH('Wkly eq indx data aligned'!$A828+2,OFFSET(INDIRECT(ADDRESS(1,MATCH(L$1,'Wkly eq indx data joined'!$1:$1,0),1,1,$A$1)),,,1150,1),0),MATCH(L$1,'Wkly eq indx data joined'!$1:$1,0)+1)</f>
        <v>2029.47</v>
      </c>
      <c r="M828" s="9" cm="1">
        <f t="array" aca="1" ref="M828" ca="1">INDEX('Wkly eq indx data joined'!$A$1:$AJ$1150,MATCH('Wkly eq indx data aligned'!$A828,OFFSET(INDIRECT(ADDRESS(1,MATCH(M$1,'Wkly eq indx data joined'!$1:$1,0),1,1,$A$1)),,,1150,1),0),MATCH(M$1,'Wkly eq indx data joined'!$1:$1,0)+1)</f>
        <v>45868.800000000003</v>
      </c>
      <c r="N828" s="9" cm="1">
        <f t="array" aca="1" ref="N828" ca="1">INDEX('Wkly eq indx data joined'!$A$1:$AJ$1150,MATCH('Wkly eq indx data aligned'!$A828,OFFSET(INDIRECT(ADDRESS(1,MATCH(N$1,'Wkly eq indx data joined'!$1:$1,0),1,1,$A$1)),,,1150,1),0),MATCH(N$1,'Wkly eq indx data joined'!$1:$1,0)+1)</f>
        <v>6428.55</v>
      </c>
      <c r="O828" s="13" cm="1">
        <f t="array" aca="1" ref="O828" ca="1">INDEX('Wkly eq indx data joined'!$A$1:$AJ$1150,MATCH('Wkly eq indx data aligned'!$A828+1,OFFSET(INDIRECT(ADDRESS(1,MATCH(O$1,'Wkly eq indx data joined'!$1:$1,0),1,1,$A$1)),,,1150,1),0),MATCH(O$1,'Wkly eq indx data joined'!$1:$1,0)+1)</f>
        <v>8554.31</v>
      </c>
      <c r="P828" s="12" cm="1">
        <f t="array" aca="1" ref="P828" ca="1">INDEX('Wkly eq indx data joined'!$A$1:$AJ$1150,MATCH('Wkly eq indx data aligned'!$A828+2,OFFSET(INDIRECT(ADDRESS(1,MATCH(P$1,'Wkly eq indx data joined'!$1:$1,0),1,1,$A$1)),,,1150,1),0),MATCH(P$1,'Wkly eq indx data joined'!$1:$1,0)+1)</f>
        <v>8065.8</v>
      </c>
      <c r="Q828" s="9" cm="1">
        <f t="array" aca="1" ref="Q828" ca="1">INDEX('Wkly eq indx data joined'!$A$1:$AJ$1150,MATCH('Wkly eq indx data aligned'!$A828,OFFSET(INDIRECT(ADDRESS(1,MATCH(Q$1,'Wkly eq indx data joined'!$1:$1,0),1,1,$A$1)),,,1150,1),0),MATCH(Q$1,'Wkly eq indx data joined'!$1:$1,0)+1)</f>
        <v>462.12</v>
      </c>
      <c r="R828" s="12" cm="1">
        <f t="array" aca="1" ref="R828" ca="1">INDEX('Wkly eq indx data joined'!$A$1:$AJ$1150,MATCH('Wkly eq indx data aligned'!$A828+2,OFFSET(INDIRECT(ADDRESS(1,MATCH(R$1,'Wkly eq indx data joined'!$1:$1,0),1,1,$A$1)),,,1150,1),0),MATCH(R$1,'Wkly eq indx data joined'!$1:$1,0)+1)</f>
        <v>1711.53</v>
      </c>
      <c r="S828" s="9" cm="1">
        <f t="array" aca="1" ref="S828" ca="1">INDEX('Wkly eq indx data joined'!$A$1:$AJ$1150,MATCH('Wkly eq indx data aligned'!$A828,OFFSET(INDIRECT(ADDRESS(1,MATCH(S$1,'Wkly eq indx data joined'!$1:$1,0),1,1,$A$1)),,,1150,1),0),MATCH(S$1,'Wkly eq indx data joined'!$1:$1,0)+1)</f>
        <v>48317.45</v>
      </c>
    </row>
    <row r="829" spans="1:19" x14ac:dyDescent="0.25">
      <c r="A829" s="4">
        <f t="shared" si="12"/>
        <v>42314</v>
      </c>
      <c r="B829" s="9" cm="1">
        <f t="array" aca="1" ref="B829" ca="1">INDEX('Wkly eq indx data joined'!$A$1:$AJ$1150,MATCH('Wkly eq indx data aligned'!$A829,OFFSET(INDIRECT(ADDRESS(1,MATCH(B$1,'Wkly eq indx data joined'!$1:$1,0),1,1,$A$1)),,,1150,1),0),MATCH(B$1,'Wkly eq indx data joined'!$1:$1,0)+1)</f>
        <v>5215.0079999999998</v>
      </c>
      <c r="C829" s="9" cm="1">
        <f t="array" aca="1" ref="C829" ca="1">INDEX('Wkly eq indx data joined'!$A$1:$AJ$1150,MATCH('Wkly eq indx data aligned'!$A829,OFFSET(INDIRECT(ADDRESS(1,MATCH(C$1,'Wkly eq indx data joined'!$1:$1,0),1,1,$A$1)),,,1150,1),0),MATCH(C$1,'Wkly eq indx data joined'!$1:$1,0)+1)</f>
        <v>19265.599999999999</v>
      </c>
      <c r="D829" s="18" cm="1">
        <f t="array" aca="1" ref="D829" ca="1">IFERROR(INDEX('Wkly eq indx data joined'!$A$1:$AJ$1150,MATCH('Wkly eq indx data aligned'!$A829,OFFSET(INDIRECT(ADDRESS(1,MATCH(D$1,'Wkly eq indx data joined'!$1:$1,0),1,1,$A$1)),,,1150,1),0),MATCH(D$1,'Wkly eq indx data joined'!$1:$1,0)+1),D828)</f>
        <v>3590.0320000000002</v>
      </c>
      <c r="E829" s="9" cm="1">
        <f t="array" aca="1" ref="E829" ca="1">INDEX('Wkly eq indx data joined'!$A$1:$AJ$1150,MATCH('Wkly eq indx data aligned'!$A829,OFFSET(INDIRECT(ADDRESS(1,MATCH(E$1,'Wkly eq indx data joined'!$1:$1,0),1,1,$A$1)),,,1150,1),0),MATCH(E$1,'Wkly eq indx data joined'!$1:$1,0)+1)</f>
        <v>13553.3</v>
      </c>
      <c r="F829" s="9" cm="1">
        <f t="array" aca="1" ref="F829" ca="1">INDEX('Wkly eq indx data joined'!$A$1:$AJ$1150,MATCH('Wkly eq indx data aligned'!$A829,OFFSET(INDIRECT(ADDRESS(1,MATCH(F$1,'Wkly eq indx data joined'!$1:$1,0),1,1,$A$1)),,,1150,1),0),MATCH(F$1,'Wkly eq indx data joined'!$1:$1,0)+1)</f>
        <v>8970.27</v>
      </c>
      <c r="G829" s="9" cm="1">
        <f t="array" aca="1" ref="G829" ca="1">INDEX('Wkly eq indx data joined'!$A$1:$AJ$1150,MATCH('Wkly eq indx data aligned'!$A829,OFFSET(INDIRECT(ADDRESS(1,MATCH(G$1,'Wkly eq indx data joined'!$1:$1,0),1,1,$A$1)),,,1150,1),0),MATCH(G$1,'Wkly eq indx data joined'!$1:$1,0)+1)</f>
        <v>2099.1999999999998</v>
      </c>
      <c r="H829" s="9" cm="1">
        <f t="array" aca="1" ref="H829" ca="1">INDEX('Wkly eq indx data joined'!$A$1:$AJ$1150,MATCH('Wkly eq indx data aligned'!$A829,OFFSET(INDIRECT(ADDRESS(1,MATCH(H$1,'Wkly eq indx data joined'!$1:$1,0),1,1,$A$1)),,,1150,1),0),MATCH(H$1,'Wkly eq indx data joined'!$1:$1,0)+1)</f>
        <v>6353.83</v>
      </c>
      <c r="I829" s="9" cm="1">
        <f t="array" aca="1" ref="I829" ca="1">INDEX('Wkly eq indx data joined'!$A$1:$AJ$1150,MATCH('Wkly eq indx data aligned'!$A829,OFFSET(INDIRECT(ADDRESS(1,MATCH(I$1,'Wkly eq indx data joined'!$1:$1,0),1,1,$A$1)),,,1150,1),0),MATCH(I$1,'Wkly eq indx data joined'!$1:$1,0)+1)</f>
        <v>22867.33</v>
      </c>
      <c r="J829" s="9" cm="1">
        <f t="array" aca="1" ref="J829" ca="1">INDEX('Wkly eq indx data joined'!$A$1:$AJ$1150,MATCH('Wkly eq indx data aligned'!$A829,OFFSET(INDIRECT(ADDRESS(1,MATCH(J$1,'Wkly eq indx data joined'!$1:$1,0),1,1,$A$1)),,,1150,1),0),MATCH(J$1,'Wkly eq indx data joined'!$1:$1,0)+1)</f>
        <v>4984.1499999999996</v>
      </c>
      <c r="K829" s="9" cm="1">
        <f t="array" aca="1" ref="K829" ca="1">INDEX('Wkly eq indx data joined'!$A$1:$AJ$1150,MATCH('Wkly eq indx data aligned'!$A829,OFFSET(INDIRECT(ADDRESS(1,MATCH(K$1,'Wkly eq indx data joined'!$1:$1,0),1,1,$A$1)),,,1150,1),0),MATCH(K$1,'Wkly eq indx data joined'!$1:$1,0)+1)</f>
        <v>10988.03</v>
      </c>
      <c r="L829" s="12" cm="1">
        <f t="array" aca="1" ref="L829" ca="1">INDEX('Wkly eq indx data joined'!$A$1:$AJ$1150,MATCH('Wkly eq indx data aligned'!$A829+2,OFFSET(INDIRECT(ADDRESS(1,MATCH(L$1,'Wkly eq indx data joined'!$1:$1,0),1,1,$A$1)),,,1150,1),0),MATCH(L$1,'Wkly eq indx data joined'!$1:$1,0)+1)</f>
        <v>2041.07</v>
      </c>
      <c r="M829" s="9" cm="1">
        <f t="array" aca="1" ref="M829" ca="1">INDEX('Wkly eq indx data joined'!$A$1:$AJ$1150,MATCH('Wkly eq indx data aligned'!$A829,OFFSET(INDIRECT(ADDRESS(1,MATCH(M$1,'Wkly eq indx data joined'!$1:$1,0),1,1,$A$1)),,,1150,1),0),MATCH(M$1,'Wkly eq indx data joined'!$1:$1,0)+1)</f>
        <v>46918.5</v>
      </c>
      <c r="N829" s="9" cm="1">
        <f t="array" aca="1" ref="N829" ca="1">INDEX('Wkly eq indx data joined'!$A$1:$AJ$1150,MATCH('Wkly eq indx data aligned'!$A829,OFFSET(INDIRECT(ADDRESS(1,MATCH(N$1,'Wkly eq indx data joined'!$1:$1,0),1,1,$A$1)),,,1150,1),0),MATCH(N$1,'Wkly eq indx data joined'!$1:$1,0)+1)</f>
        <v>6600.29</v>
      </c>
      <c r="O829" s="13" cm="1">
        <f t="array" aca="1" ref="O829" ca="1">INDEX('Wkly eq indx data joined'!$A$1:$AJ$1150,MATCH('Wkly eq indx data aligned'!$A829+1,OFFSET(INDIRECT(ADDRESS(1,MATCH(O$1,'Wkly eq indx data joined'!$1:$1,0),1,1,$A$1)),,,1150,1),0),MATCH(O$1,'Wkly eq indx data joined'!$1:$1,0)+1)</f>
        <v>8693.57</v>
      </c>
      <c r="P829" s="12" cm="1">
        <f t="array" aca="1" ref="P829" ca="1">INDEX('Wkly eq indx data joined'!$A$1:$AJ$1150,MATCH('Wkly eq indx data aligned'!$A829+2,OFFSET(INDIRECT(ADDRESS(1,MATCH(P$1,'Wkly eq indx data joined'!$1:$1,0),1,1,$A$1)),,,1150,1),0),MATCH(P$1,'Wkly eq indx data joined'!$1:$1,0)+1)</f>
        <v>7954.3</v>
      </c>
      <c r="Q829" s="9" cm="1">
        <f t="array" aca="1" ref="Q829" ca="1">INDEX('Wkly eq indx data joined'!$A$1:$AJ$1150,MATCH('Wkly eq indx data aligned'!$A829,OFFSET(INDIRECT(ADDRESS(1,MATCH(Q$1,'Wkly eq indx data joined'!$1:$1,0),1,1,$A$1)),,,1150,1),0),MATCH(Q$1,'Wkly eq indx data joined'!$1:$1,0)+1)</f>
        <v>469.83</v>
      </c>
      <c r="R829" s="12" cm="1">
        <f t="array" aca="1" ref="R829" ca="1">INDEX('Wkly eq indx data joined'!$A$1:$AJ$1150,MATCH('Wkly eq indx data aligned'!$A829+2,OFFSET(INDIRECT(ADDRESS(1,MATCH(R$1,'Wkly eq indx data joined'!$1:$1,0),1,1,$A$1)),,,1150,1),0),MATCH(R$1,'Wkly eq indx data joined'!$1:$1,0)+1)</f>
        <v>1754.36</v>
      </c>
      <c r="S829" s="9" cm="1">
        <f t="array" aca="1" ref="S829" ca="1">INDEX('Wkly eq indx data joined'!$A$1:$AJ$1150,MATCH('Wkly eq indx data aligned'!$A829,OFFSET(INDIRECT(ADDRESS(1,MATCH(S$1,'Wkly eq indx data joined'!$1:$1,0),1,1,$A$1)),,,1150,1),0),MATCH(S$1,'Wkly eq indx data joined'!$1:$1,0)+1)</f>
        <v>47540.77</v>
      </c>
    </row>
    <row r="830" spans="1:19" x14ac:dyDescent="0.25">
      <c r="A830" s="4">
        <f t="shared" si="12"/>
        <v>42321</v>
      </c>
      <c r="B830" s="9" cm="1">
        <f t="array" aca="1" ref="B830" ca="1">INDEX('Wkly eq indx data joined'!$A$1:$AJ$1150,MATCH('Wkly eq indx data aligned'!$A830,OFFSET(INDIRECT(ADDRESS(1,MATCH(B$1,'Wkly eq indx data joined'!$1:$1,0),1,1,$A$1)),,,1150,1),0),MATCH(B$1,'Wkly eq indx data joined'!$1:$1,0)+1)</f>
        <v>5051.2550000000001</v>
      </c>
      <c r="C830" s="9" cm="1">
        <f t="array" aca="1" ref="C830" ca="1">INDEX('Wkly eq indx data joined'!$A$1:$AJ$1150,MATCH('Wkly eq indx data aligned'!$A830,OFFSET(INDIRECT(ADDRESS(1,MATCH(C$1,'Wkly eq indx data joined'!$1:$1,0),1,1,$A$1)),,,1150,1),0),MATCH(C$1,'Wkly eq indx data joined'!$1:$1,0)+1)</f>
        <v>19596.91</v>
      </c>
      <c r="D830" s="18" cm="1">
        <f t="array" aca="1" ref="D830" ca="1">IFERROR(INDEX('Wkly eq indx data joined'!$A$1:$AJ$1150,MATCH('Wkly eq indx data aligned'!$A830,OFFSET(INDIRECT(ADDRESS(1,MATCH(D$1,'Wkly eq indx data joined'!$1:$1,0),1,1,$A$1)),,,1150,1),0),MATCH(D$1,'Wkly eq indx data joined'!$1:$1,0)+1),D829)</f>
        <v>3580.8389999999999</v>
      </c>
      <c r="E830" s="9" cm="1">
        <f t="array" aca="1" ref="E830" ca="1">INDEX('Wkly eq indx data joined'!$A$1:$AJ$1150,MATCH('Wkly eq indx data aligned'!$A830,OFFSET(INDIRECT(ADDRESS(1,MATCH(E$1,'Wkly eq indx data joined'!$1:$1,0),1,1,$A$1)),,,1150,1),0),MATCH(E$1,'Wkly eq indx data joined'!$1:$1,0)+1)</f>
        <v>13075.42</v>
      </c>
      <c r="F830" s="9" cm="1">
        <f t="array" aca="1" ref="F830" ca="1">INDEX('Wkly eq indx data joined'!$A$1:$AJ$1150,MATCH('Wkly eq indx data aligned'!$A830,OFFSET(INDIRECT(ADDRESS(1,MATCH(F$1,'Wkly eq indx data joined'!$1:$1,0),1,1,$A$1)),,,1150,1),0),MATCH(F$1,'Wkly eq indx data joined'!$1:$1,0)+1)</f>
        <v>8749.84</v>
      </c>
      <c r="G830" s="9" cm="1">
        <f t="array" aca="1" ref="G830" ca="1">INDEX('Wkly eq indx data joined'!$A$1:$AJ$1150,MATCH('Wkly eq indx data aligned'!$A830,OFFSET(INDIRECT(ADDRESS(1,MATCH(G$1,'Wkly eq indx data joined'!$1:$1,0),1,1,$A$1)),,,1150,1),0),MATCH(G$1,'Wkly eq indx data joined'!$1:$1,0)+1)</f>
        <v>2023.04</v>
      </c>
      <c r="H830" s="9" cm="1">
        <f t="array" aca="1" ref="H830" ca="1">INDEX('Wkly eq indx data joined'!$A$1:$AJ$1150,MATCH('Wkly eq indx data aligned'!$A830,OFFSET(INDIRECT(ADDRESS(1,MATCH(H$1,'Wkly eq indx data joined'!$1:$1,0),1,1,$A$1)),,,1150,1),0),MATCH(H$1,'Wkly eq indx data joined'!$1:$1,0)+1)</f>
        <v>6118.28</v>
      </c>
      <c r="I830" s="9" cm="1">
        <f t="array" aca="1" ref="I830" ca="1">INDEX('Wkly eq indx data joined'!$A$1:$AJ$1150,MATCH('Wkly eq indx data aligned'!$A830,OFFSET(INDIRECT(ADDRESS(1,MATCH(I$1,'Wkly eq indx data joined'!$1:$1,0),1,1,$A$1)),,,1150,1),0),MATCH(I$1,'Wkly eq indx data joined'!$1:$1,0)+1)</f>
        <v>22396.14</v>
      </c>
      <c r="J830" s="9" cm="1">
        <f t="array" aca="1" ref="J830" ca="1">INDEX('Wkly eq indx data joined'!$A$1:$AJ$1150,MATCH('Wkly eq indx data aligned'!$A830,OFFSET(INDIRECT(ADDRESS(1,MATCH(J$1,'Wkly eq indx data joined'!$1:$1,0),1,1,$A$1)),,,1150,1),0),MATCH(J$1,'Wkly eq indx data joined'!$1:$1,0)+1)</f>
        <v>4807.95</v>
      </c>
      <c r="K830" s="9" cm="1">
        <f t="array" aca="1" ref="K830" ca="1">INDEX('Wkly eq indx data joined'!$A$1:$AJ$1150,MATCH('Wkly eq indx data aligned'!$A830,OFFSET(INDIRECT(ADDRESS(1,MATCH(K$1,'Wkly eq indx data joined'!$1:$1,0),1,1,$A$1)),,,1150,1),0),MATCH(K$1,'Wkly eq indx data joined'!$1:$1,0)+1)</f>
        <v>10708.4</v>
      </c>
      <c r="L830" s="12" cm="1">
        <f t="array" aca="1" ref="L830" ca="1">INDEX('Wkly eq indx data joined'!$A$1:$AJ$1150,MATCH('Wkly eq indx data aligned'!$A830+2,OFFSET(INDIRECT(ADDRESS(1,MATCH(L$1,'Wkly eq indx data joined'!$1:$1,0),1,1,$A$1)),,,1150,1),0),MATCH(L$1,'Wkly eq indx data joined'!$1:$1,0)+1)</f>
        <v>1973.29</v>
      </c>
      <c r="M830" s="9" cm="1">
        <f t="array" aca="1" ref="M830" ca="1">INDEX('Wkly eq indx data joined'!$A$1:$AJ$1150,MATCH('Wkly eq indx data aligned'!$A830,OFFSET(INDIRECT(ADDRESS(1,MATCH(M$1,'Wkly eq indx data joined'!$1:$1,0),1,1,$A$1)),,,1150,1),0),MATCH(M$1,'Wkly eq indx data joined'!$1:$1,0)+1)</f>
        <v>46517</v>
      </c>
      <c r="N830" s="9" cm="1">
        <f t="array" aca="1" ref="N830" ca="1">INDEX('Wkly eq indx data joined'!$A$1:$AJ$1150,MATCH('Wkly eq indx data aligned'!$A830,OFFSET(INDIRECT(ADDRESS(1,MATCH(N$1,'Wkly eq indx data joined'!$1:$1,0),1,1,$A$1)),,,1150,1),0),MATCH(N$1,'Wkly eq indx data joined'!$1:$1,0)+1)</f>
        <v>6475.76</v>
      </c>
      <c r="O830" s="13" cm="1">
        <f t="array" aca="1" ref="O830" ca="1">INDEX('Wkly eq indx data joined'!$A$1:$AJ$1150,MATCH('Wkly eq indx data aligned'!$A830+1,OFFSET(INDIRECT(ADDRESS(1,MATCH(O$1,'Wkly eq indx data joined'!$1:$1,0),1,1,$A$1)),,,1150,1),0),MATCH(O$1,'Wkly eq indx data joined'!$1:$1,0)+1)</f>
        <v>8329.5</v>
      </c>
      <c r="P830" s="12" cm="1">
        <f t="array" aca="1" ref="P830" ca="1">INDEX('Wkly eq indx data joined'!$A$1:$AJ$1150,MATCH('Wkly eq indx data aligned'!$A830+2,OFFSET(INDIRECT(ADDRESS(1,MATCH(P$1,'Wkly eq indx data joined'!$1:$1,0),1,1,$A$1)),,,1150,1),0),MATCH(P$1,'Wkly eq indx data joined'!$1:$1,0)+1)</f>
        <v>7762.25</v>
      </c>
      <c r="Q830" s="9" cm="1">
        <f t="array" aca="1" ref="Q830" ca="1">INDEX('Wkly eq indx data joined'!$A$1:$AJ$1150,MATCH('Wkly eq indx data aligned'!$A830,OFFSET(INDIRECT(ADDRESS(1,MATCH(Q$1,'Wkly eq indx data joined'!$1:$1,0),1,1,$A$1)),,,1150,1),0),MATCH(Q$1,'Wkly eq indx data joined'!$1:$1,0)+1)</f>
        <v>453.55</v>
      </c>
      <c r="R830" s="12" cm="1">
        <f t="array" aca="1" ref="R830" ca="1">INDEX('Wkly eq indx data joined'!$A$1:$AJ$1150,MATCH('Wkly eq indx data aligned'!$A830+2,OFFSET(INDIRECT(ADDRESS(1,MATCH(R$1,'Wkly eq indx data joined'!$1:$1,0),1,1,$A$1)),,,1150,1),0),MATCH(R$1,'Wkly eq indx data joined'!$1:$1,0)+1)</f>
        <v>1728.17</v>
      </c>
      <c r="S830" s="9" cm="1">
        <f t="array" aca="1" ref="S830" ca="1">INDEX('Wkly eq indx data joined'!$A$1:$AJ$1150,MATCH('Wkly eq indx data aligned'!$A830,OFFSET(INDIRECT(ADDRESS(1,MATCH(S$1,'Wkly eq indx data joined'!$1:$1,0),1,1,$A$1)),,,1150,1),0),MATCH(S$1,'Wkly eq indx data joined'!$1:$1,0)+1)</f>
        <v>45979.37</v>
      </c>
    </row>
    <row r="831" spans="1:19" x14ac:dyDescent="0.25">
      <c r="A831" s="4">
        <f t="shared" si="12"/>
        <v>42328</v>
      </c>
      <c r="B831" s="9" cm="1">
        <f t="array" aca="1" ref="B831" ca="1">INDEX('Wkly eq indx data joined'!$A$1:$AJ$1150,MATCH('Wkly eq indx data aligned'!$A831,OFFSET(INDIRECT(ADDRESS(1,MATCH(B$1,'Wkly eq indx data joined'!$1:$1,0),1,1,$A$1)),,,1150,1),0),MATCH(B$1,'Wkly eq indx data joined'!$1:$1,0)+1)</f>
        <v>5256.1440000000002</v>
      </c>
      <c r="C831" s="9" cm="1">
        <f t="array" aca="1" ref="C831" ca="1">INDEX('Wkly eq indx data joined'!$A$1:$AJ$1150,MATCH('Wkly eq indx data aligned'!$A831,OFFSET(INDIRECT(ADDRESS(1,MATCH(C$1,'Wkly eq indx data joined'!$1:$1,0),1,1,$A$1)),,,1150,1),0),MATCH(C$1,'Wkly eq indx data joined'!$1:$1,0)+1)</f>
        <v>19879.810000000001</v>
      </c>
      <c r="D831" s="18" cm="1">
        <f t="array" aca="1" ref="D831" ca="1">IFERROR(INDEX('Wkly eq indx data joined'!$A$1:$AJ$1150,MATCH('Wkly eq indx data aligned'!$A831,OFFSET(INDIRECT(ADDRESS(1,MATCH(D$1,'Wkly eq indx data joined'!$1:$1,0),1,1,$A$1)),,,1150,1),0),MATCH(D$1,'Wkly eq indx data joined'!$1:$1,0)+1),D830)</f>
        <v>3630.5</v>
      </c>
      <c r="E831" s="9" cm="1">
        <f t="array" aca="1" ref="E831" ca="1">INDEX('Wkly eq indx data joined'!$A$1:$AJ$1150,MATCH('Wkly eq indx data aligned'!$A831,OFFSET(INDIRECT(ADDRESS(1,MATCH(E$1,'Wkly eq indx data joined'!$1:$1,0),1,1,$A$1)),,,1150,1),0),MATCH(E$1,'Wkly eq indx data joined'!$1:$1,0)+1)</f>
        <v>13433.49</v>
      </c>
      <c r="F831" s="9" cm="1">
        <f t="array" aca="1" ref="F831" ca="1">INDEX('Wkly eq indx data joined'!$A$1:$AJ$1150,MATCH('Wkly eq indx data aligned'!$A831,OFFSET(INDIRECT(ADDRESS(1,MATCH(F$1,'Wkly eq indx data joined'!$1:$1,0),1,1,$A$1)),,,1150,1),0),MATCH(F$1,'Wkly eq indx data joined'!$1:$1,0)+1)</f>
        <v>9015.83</v>
      </c>
      <c r="G831" s="9" cm="1">
        <f t="array" aca="1" ref="G831" ca="1">INDEX('Wkly eq indx data joined'!$A$1:$AJ$1150,MATCH('Wkly eq indx data aligned'!$A831,OFFSET(INDIRECT(ADDRESS(1,MATCH(G$1,'Wkly eq indx data joined'!$1:$1,0),1,1,$A$1)),,,1150,1),0),MATCH(G$1,'Wkly eq indx data joined'!$1:$1,0)+1)</f>
        <v>2089.17</v>
      </c>
      <c r="H831" s="9" cm="1">
        <f t="array" aca="1" ref="H831" ca="1">INDEX('Wkly eq indx data joined'!$A$1:$AJ$1150,MATCH('Wkly eq indx data aligned'!$A831,OFFSET(INDIRECT(ADDRESS(1,MATCH(H$1,'Wkly eq indx data joined'!$1:$1,0),1,1,$A$1)),,,1150,1),0),MATCH(H$1,'Wkly eq indx data joined'!$1:$1,0)+1)</f>
        <v>6334.63</v>
      </c>
      <c r="I831" s="9" cm="1">
        <f t="array" aca="1" ref="I831" ca="1">INDEX('Wkly eq indx data joined'!$A$1:$AJ$1150,MATCH('Wkly eq indx data aligned'!$A831,OFFSET(INDIRECT(ADDRESS(1,MATCH(I$1,'Wkly eq indx data joined'!$1:$1,0),1,1,$A$1)),,,1150,1),0),MATCH(I$1,'Wkly eq indx data joined'!$1:$1,0)+1)</f>
        <v>22754.720000000001</v>
      </c>
      <c r="J831" s="9" cm="1">
        <f t="array" aca="1" ref="J831" ca="1">INDEX('Wkly eq indx data joined'!$A$1:$AJ$1150,MATCH('Wkly eq indx data aligned'!$A831,OFFSET(INDIRECT(ADDRESS(1,MATCH(J$1,'Wkly eq indx data joined'!$1:$1,0),1,1,$A$1)),,,1150,1),0),MATCH(J$1,'Wkly eq indx data joined'!$1:$1,0)+1)</f>
        <v>4910.97</v>
      </c>
      <c r="K831" s="9" cm="1">
        <f t="array" aca="1" ref="K831" ca="1">INDEX('Wkly eq indx data joined'!$A$1:$AJ$1150,MATCH('Wkly eq indx data aligned'!$A831,OFFSET(INDIRECT(ADDRESS(1,MATCH(K$1,'Wkly eq indx data joined'!$1:$1,0),1,1,$A$1)),,,1150,1),0),MATCH(K$1,'Wkly eq indx data joined'!$1:$1,0)+1)</f>
        <v>11119.83</v>
      </c>
      <c r="L831" s="12" cm="1">
        <f t="array" aca="1" ref="L831" ca="1">INDEX('Wkly eq indx data joined'!$A$1:$AJ$1150,MATCH('Wkly eq indx data aligned'!$A831+2,OFFSET(INDIRECT(ADDRESS(1,MATCH(L$1,'Wkly eq indx data joined'!$1:$1,0),1,1,$A$1)),,,1150,1),0),MATCH(L$1,'Wkly eq indx data joined'!$1:$1,0)+1)</f>
        <v>1989.86</v>
      </c>
      <c r="M831" s="9" cm="1">
        <f t="array" aca="1" ref="M831" ca="1">INDEX('Wkly eq indx data joined'!$A$1:$AJ$1150,MATCH('Wkly eq indx data aligned'!$A831,OFFSET(INDIRECT(ADDRESS(1,MATCH(M$1,'Wkly eq indx data joined'!$1:$1,0),1,1,$A$1)),,,1150,1),0),MATCH(M$1,'Wkly eq indx data joined'!$1:$1,0)+1)</f>
        <v>48138.9</v>
      </c>
      <c r="N831" s="9" cm="1">
        <f t="array" aca="1" ref="N831" ca="1">INDEX('Wkly eq indx data joined'!$A$1:$AJ$1150,MATCH('Wkly eq indx data aligned'!$A831,OFFSET(INDIRECT(ADDRESS(1,MATCH(N$1,'Wkly eq indx data joined'!$1:$1,0),1,1,$A$1)),,,1150,1),0),MATCH(N$1,'Wkly eq indx data joined'!$1:$1,0)+1)</f>
        <v>6714.37</v>
      </c>
      <c r="O831" s="13" cm="1">
        <f t="array" aca="1" ref="O831" ca="1">INDEX('Wkly eq indx data joined'!$A$1:$AJ$1150,MATCH('Wkly eq indx data aligned'!$A831+1,OFFSET(INDIRECT(ADDRESS(1,MATCH(O$1,'Wkly eq indx data joined'!$1:$1,0),1,1,$A$1)),,,1150,1),0),MATCH(O$1,'Wkly eq indx data joined'!$1:$1,0)+1)</f>
        <v>8465.4500000000007</v>
      </c>
      <c r="P831" s="12" cm="1">
        <f t="array" aca="1" ref="P831" ca="1">INDEX('Wkly eq indx data joined'!$A$1:$AJ$1150,MATCH('Wkly eq indx data aligned'!$A831+2,OFFSET(INDIRECT(ADDRESS(1,MATCH(P$1,'Wkly eq indx data joined'!$1:$1,0),1,1,$A$1)),,,1150,1),0),MATCH(P$1,'Wkly eq indx data joined'!$1:$1,0)+1)</f>
        <v>7856.55</v>
      </c>
      <c r="Q831" s="9" cm="1">
        <f t="array" aca="1" ref="Q831" ca="1">INDEX('Wkly eq indx data joined'!$A$1:$AJ$1150,MATCH('Wkly eq indx data aligned'!$A831,OFFSET(INDIRECT(ADDRESS(1,MATCH(Q$1,'Wkly eq indx data joined'!$1:$1,0),1,1,$A$1)),,,1150,1),0),MATCH(Q$1,'Wkly eq indx data joined'!$1:$1,0)+1)</f>
        <v>468.69</v>
      </c>
      <c r="R831" s="12" cm="1">
        <f t="array" aca="1" ref="R831" ca="1">INDEX('Wkly eq indx data joined'!$A$1:$AJ$1150,MATCH('Wkly eq indx data aligned'!$A831+2,OFFSET(INDIRECT(ADDRESS(1,MATCH(R$1,'Wkly eq indx data joined'!$1:$1,0),1,1,$A$1)),,,1150,1),0),MATCH(R$1,'Wkly eq indx data joined'!$1:$1,0)+1)</f>
        <v>1826.72</v>
      </c>
      <c r="S831" s="9" cm="1">
        <f t="array" aca="1" ref="S831" ca="1">INDEX('Wkly eq indx data joined'!$A$1:$AJ$1150,MATCH('Wkly eq indx data aligned'!$A831,OFFSET(INDIRECT(ADDRESS(1,MATCH(S$1,'Wkly eq indx data joined'!$1:$1,0),1,1,$A$1)),,,1150,1),0),MATCH(S$1,'Wkly eq indx data joined'!$1:$1,0)+1)</f>
        <v>46963.11</v>
      </c>
    </row>
    <row r="832" spans="1:19" x14ac:dyDescent="0.25">
      <c r="A832" s="4">
        <f t="shared" si="12"/>
        <v>42335</v>
      </c>
      <c r="B832" s="9" cm="1">
        <f t="array" aca="1" ref="B832" ca="1">INDEX('Wkly eq indx data joined'!$A$1:$AJ$1150,MATCH('Wkly eq indx data aligned'!$A832,OFFSET(INDIRECT(ADDRESS(1,MATCH(B$1,'Wkly eq indx data joined'!$1:$1,0),1,1,$A$1)),,,1150,1),0),MATCH(B$1,'Wkly eq indx data joined'!$1:$1,0)+1)</f>
        <v>5202.5839999999998</v>
      </c>
      <c r="C832" s="9" cm="1">
        <f t="array" aca="1" ref="C832" ca="1">INDEX('Wkly eq indx data joined'!$A$1:$AJ$1150,MATCH('Wkly eq indx data aligned'!$A832,OFFSET(INDIRECT(ADDRESS(1,MATCH(C$1,'Wkly eq indx data joined'!$1:$1,0),1,1,$A$1)),,,1150,1),0),MATCH(C$1,'Wkly eq indx data joined'!$1:$1,0)+1)</f>
        <v>19883.939999999999</v>
      </c>
      <c r="D832" s="18" cm="1">
        <f t="array" aca="1" ref="D832" ca="1">IFERROR(INDEX('Wkly eq indx data joined'!$A$1:$AJ$1150,MATCH('Wkly eq indx data aligned'!$A832,OFFSET(INDIRECT(ADDRESS(1,MATCH(D$1,'Wkly eq indx data joined'!$1:$1,0),1,1,$A$1)),,,1150,1),0),MATCH(D$1,'Wkly eq indx data joined'!$1:$1,0)+1),D831)</f>
        <v>3436.3029999999999</v>
      </c>
      <c r="E832" s="9" cm="1">
        <f t="array" aca="1" ref="E832" ca="1">INDEX('Wkly eq indx data joined'!$A$1:$AJ$1150,MATCH('Wkly eq indx data aligned'!$A832,OFFSET(INDIRECT(ADDRESS(1,MATCH(E$1,'Wkly eq indx data joined'!$1:$1,0),1,1,$A$1)),,,1150,1),0),MATCH(E$1,'Wkly eq indx data joined'!$1:$1,0)+1)</f>
        <v>13368.24</v>
      </c>
      <c r="F832" s="9" cm="1">
        <f t="array" aca="1" ref="F832" ca="1">INDEX('Wkly eq indx data joined'!$A$1:$AJ$1150,MATCH('Wkly eq indx data aligned'!$A832,OFFSET(INDIRECT(ADDRESS(1,MATCH(F$1,'Wkly eq indx data joined'!$1:$1,0),1,1,$A$1)),,,1150,1),0),MATCH(F$1,'Wkly eq indx data joined'!$1:$1,0)+1)</f>
        <v>9002.9599999999991</v>
      </c>
      <c r="G832" s="9" cm="1">
        <f t="array" aca="1" ref="G832" ca="1">INDEX('Wkly eq indx data joined'!$A$1:$AJ$1150,MATCH('Wkly eq indx data aligned'!$A832,OFFSET(INDIRECT(ADDRESS(1,MATCH(G$1,'Wkly eq indx data joined'!$1:$1,0),1,1,$A$1)),,,1150,1),0),MATCH(G$1,'Wkly eq indx data joined'!$1:$1,0)+1)</f>
        <v>2090.11</v>
      </c>
      <c r="H832" s="9" cm="1">
        <f t="array" aca="1" ref="H832" ca="1">INDEX('Wkly eq indx data joined'!$A$1:$AJ$1150,MATCH('Wkly eq indx data aligned'!$A832,OFFSET(INDIRECT(ADDRESS(1,MATCH(H$1,'Wkly eq indx data joined'!$1:$1,0),1,1,$A$1)),,,1150,1),0),MATCH(H$1,'Wkly eq indx data joined'!$1:$1,0)+1)</f>
        <v>6375.15</v>
      </c>
      <c r="I832" s="9" cm="1">
        <f t="array" aca="1" ref="I832" ca="1">INDEX('Wkly eq indx data joined'!$A$1:$AJ$1150,MATCH('Wkly eq indx data aligned'!$A832,OFFSET(INDIRECT(ADDRESS(1,MATCH(I$1,'Wkly eq indx data joined'!$1:$1,0),1,1,$A$1)),,,1150,1),0),MATCH(I$1,'Wkly eq indx data joined'!$1:$1,0)+1)</f>
        <v>22068.32</v>
      </c>
      <c r="J832" s="9" cm="1">
        <f t="array" aca="1" ref="J832" ca="1">INDEX('Wkly eq indx data joined'!$A$1:$AJ$1150,MATCH('Wkly eq indx data aligned'!$A832,OFFSET(INDIRECT(ADDRESS(1,MATCH(J$1,'Wkly eq indx data joined'!$1:$1,0),1,1,$A$1)),,,1150,1),0),MATCH(J$1,'Wkly eq indx data joined'!$1:$1,0)+1)</f>
        <v>4930.1400000000003</v>
      </c>
      <c r="K832" s="9" cm="1">
        <f t="array" aca="1" ref="K832" ca="1">INDEX('Wkly eq indx data joined'!$A$1:$AJ$1150,MATCH('Wkly eq indx data aligned'!$A832,OFFSET(INDIRECT(ADDRESS(1,MATCH(K$1,'Wkly eq indx data joined'!$1:$1,0),1,1,$A$1)),,,1150,1),0),MATCH(K$1,'Wkly eq indx data joined'!$1:$1,0)+1)</f>
        <v>11293.76</v>
      </c>
      <c r="L832" s="12" cm="1">
        <f t="array" aca="1" ref="L832" ca="1">INDEX('Wkly eq indx data joined'!$A$1:$AJ$1150,MATCH('Wkly eq indx data aligned'!$A832+2,OFFSET(INDIRECT(ADDRESS(1,MATCH(L$1,'Wkly eq indx data joined'!$1:$1,0),1,1,$A$1)),,,1150,1),0),MATCH(L$1,'Wkly eq indx data joined'!$1:$1,0)+1)</f>
        <v>2028.99</v>
      </c>
      <c r="M832" s="9" cm="1">
        <f t="array" aca="1" ref="M832" ca="1">INDEX('Wkly eq indx data joined'!$A$1:$AJ$1150,MATCH('Wkly eq indx data aligned'!$A832,OFFSET(INDIRECT(ADDRESS(1,MATCH(M$1,'Wkly eq indx data joined'!$1:$1,0),1,1,$A$1)),,,1150,1),0),MATCH(M$1,'Wkly eq indx data joined'!$1:$1,0)+1)</f>
        <v>45872.9</v>
      </c>
      <c r="N832" s="9" cm="1">
        <f t="array" aca="1" ref="N832" ca="1">INDEX('Wkly eq indx data joined'!$A$1:$AJ$1150,MATCH('Wkly eq indx data aligned'!$A832,OFFSET(INDIRECT(ADDRESS(1,MATCH(N$1,'Wkly eq indx data joined'!$1:$1,0),1,1,$A$1)),,,1150,1),0),MATCH(N$1,'Wkly eq indx data joined'!$1:$1,0)+1)</f>
        <v>6798.58</v>
      </c>
      <c r="O832" s="13" cm="1">
        <f t="array" aca="1" ref="O832" ca="1">INDEX('Wkly eq indx data joined'!$A$1:$AJ$1150,MATCH('Wkly eq indx data aligned'!$A832+1,OFFSET(INDIRECT(ADDRESS(1,MATCH(O$1,'Wkly eq indx data joined'!$1:$1,0),1,1,$A$1)),,,1150,1),0),MATCH(O$1,'Wkly eq indx data joined'!$1:$1,0)+1)</f>
        <v>8398.4</v>
      </c>
      <c r="P832" s="12" cm="1">
        <f t="array" aca="1" ref="P832" ca="1">INDEX('Wkly eq indx data joined'!$A$1:$AJ$1150,MATCH('Wkly eq indx data aligned'!$A832+2,OFFSET(INDIRECT(ADDRESS(1,MATCH(P$1,'Wkly eq indx data joined'!$1:$1,0),1,1,$A$1)),,,1150,1),0),MATCH(P$1,'Wkly eq indx data joined'!$1:$1,0)+1)</f>
        <v>7942.7</v>
      </c>
      <c r="Q832" s="9" cm="1">
        <f t="array" aca="1" ref="Q832" ca="1">INDEX('Wkly eq indx data joined'!$A$1:$AJ$1150,MATCH('Wkly eq indx data aligned'!$A832,OFFSET(INDIRECT(ADDRESS(1,MATCH(Q$1,'Wkly eq indx data joined'!$1:$1,0),1,1,$A$1)),,,1150,1),0),MATCH(Q$1,'Wkly eq indx data joined'!$1:$1,0)+1)</f>
        <v>472.17</v>
      </c>
      <c r="R832" s="12" cm="1">
        <f t="array" aca="1" ref="R832" ca="1">INDEX('Wkly eq indx data joined'!$A$1:$AJ$1150,MATCH('Wkly eq indx data aligned'!$A832+2,OFFSET(INDIRECT(ADDRESS(1,MATCH(R$1,'Wkly eq indx data joined'!$1:$1,0),1,1,$A$1)),,,1150,1),0),MATCH(R$1,'Wkly eq indx data joined'!$1:$1,0)+1)</f>
        <v>1795.7</v>
      </c>
      <c r="S832" s="9" cm="1">
        <f t="array" aca="1" ref="S832" ca="1">INDEX('Wkly eq indx data joined'!$A$1:$AJ$1150,MATCH('Wkly eq indx data aligned'!$A832,OFFSET(INDIRECT(ADDRESS(1,MATCH(S$1,'Wkly eq indx data joined'!$1:$1,0),1,1,$A$1)),,,1150,1),0),MATCH(S$1,'Wkly eq indx data joined'!$1:$1,0)+1)</f>
        <v>46327.67</v>
      </c>
    </row>
    <row r="833" spans="1:19" x14ac:dyDescent="0.25">
      <c r="A833" s="4">
        <f t="shared" si="12"/>
        <v>42342</v>
      </c>
      <c r="B833" s="9" cm="1">
        <f t="array" aca="1" ref="B833" ca="1">INDEX('Wkly eq indx data joined'!$A$1:$AJ$1150,MATCH('Wkly eq indx data aligned'!$A833,OFFSET(INDIRECT(ADDRESS(1,MATCH(B$1,'Wkly eq indx data joined'!$1:$1,0),1,1,$A$1)),,,1150,1),0),MATCH(B$1,'Wkly eq indx data joined'!$1:$1,0)+1)</f>
        <v>5151.607</v>
      </c>
      <c r="C833" s="9" cm="1">
        <f t="array" aca="1" ref="C833" ca="1">INDEX('Wkly eq indx data joined'!$A$1:$AJ$1150,MATCH('Wkly eq indx data aligned'!$A833,OFFSET(INDIRECT(ADDRESS(1,MATCH(C$1,'Wkly eq indx data joined'!$1:$1,0),1,1,$A$1)),,,1150,1),0),MATCH(C$1,'Wkly eq indx data joined'!$1:$1,0)+1)</f>
        <v>19504.48</v>
      </c>
      <c r="D833" s="18" cm="1">
        <f t="array" aca="1" ref="D833" ca="1">IFERROR(INDEX('Wkly eq indx data joined'!$A$1:$AJ$1150,MATCH('Wkly eq indx data aligned'!$A833,OFFSET(INDIRECT(ADDRESS(1,MATCH(D$1,'Wkly eq indx data joined'!$1:$1,0),1,1,$A$1)),,,1150,1),0),MATCH(D$1,'Wkly eq indx data joined'!$1:$1,0)+1),D832)</f>
        <v>3524.9920000000002</v>
      </c>
      <c r="E833" s="9" cm="1">
        <f t="array" aca="1" ref="E833" ca="1">INDEX('Wkly eq indx data joined'!$A$1:$AJ$1150,MATCH('Wkly eq indx data aligned'!$A833,OFFSET(INDIRECT(ADDRESS(1,MATCH(E$1,'Wkly eq indx data joined'!$1:$1,0),1,1,$A$1)),,,1150,1),0),MATCH(E$1,'Wkly eq indx data joined'!$1:$1,0)+1)</f>
        <v>13358.77</v>
      </c>
      <c r="F833" s="9" cm="1">
        <f t="array" aca="1" ref="F833" ca="1">INDEX('Wkly eq indx data joined'!$A$1:$AJ$1150,MATCH('Wkly eq indx data aligned'!$A833,OFFSET(INDIRECT(ADDRESS(1,MATCH(F$1,'Wkly eq indx data joined'!$1:$1,0),1,1,$A$1)),,,1150,1),0),MATCH(F$1,'Wkly eq indx data joined'!$1:$1,0)+1)</f>
        <v>8802.89</v>
      </c>
      <c r="G833" s="9" cm="1">
        <f t="array" aca="1" ref="G833" ca="1">INDEX('Wkly eq indx data joined'!$A$1:$AJ$1150,MATCH('Wkly eq indx data aligned'!$A833,OFFSET(INDIRECT(ADDRESS(1,MATCH(G$1,'Wkly eq indx data joined'!$1:$1,0),1,1,$A$1)),,,1150,1),0),MATCH(G$1,'Wkly eq indx data joined'!$1:$1,0)+1)</f>
        <v>2091.69</v>
      </c>
      <c r="H833" s="9" cm="1">
        <f t="array" aca="1" ref="H833" ca="1">INDEX('Wkly eq indx data joined'!$A$1:$AJ$1150,MATCH('Wkly eq indx data aligned'!$A833,OFFSET(INDIRECT(ADDRESS(1,MATCH(H$1,'Wkly eq indx data joined'!$1:$1,0),1,1,$A$1)),,,1150,1),0),MATCH(H$1,'Wkly eq indx data joined'!$1:$1,0)+1)</f>
        <v>6238.29</v>
      </c>
      <c r="I833" s="9" cm="1">
        <f t="array" aca="1" ref="I833" ca="1">INDEX('Wkly eq indx data joined'!$A$1:$AJ$1150,MATCH('Wkly eq indx data aligned'!$A833,OFFSET(INDIRECT(ADDRESS(1,MATCH(I$1,'Wkly eq indx data joined'!$1:$1,0),1,1,$A$1)),,,1150,1),0),MATCH(I$1,'Wkly eq indx data joined'!$1:$1,0)+1)</f>
        <v>22235.89</v>
      </c>
      <c r="J833" s="9" cm="1">
        <f t="array" aca="1" ref="J833" ca="1">INDEX('Wkly eq indx data joined'!$A$1:$AJ$1150,MATCH('Wkly eq indx data aligned'!$A833,OFFSET(INDIRECT(ADDRESS(1,MATCH(J$1,'Wkly eq indx data joined'!$1:$1,0),1,1,$A$1)),,,1150,1),0),MATCH(J$1,'Wkly eq indx data joined'!$1:$1,0)+1)</f>
        <v>4714.79</v>
      </c>
      <c r="K833" s="9" cm="1">
        <f t="array" aca="1" ref="K833" ca="1">INDEX('Wkly eq indx data joined'!$A$1:$AJ$1150,MATCH('Wkly eq indx data aligned'!$A833,OFFSET(INDIRECT(ADDRESS(1,MATCH(K$1,'Wkly eq indx data joined'!$1:$1,0),1,1,$A$1)),,,1150,1),0),MATCH(K$1,'Wkly eq indx data joined'!$1:$1,0)+1)</f>
        <v>10752.1</v>
      </c>
      <c r="L833" s="12" cm="1">
        <f t="array" aca="1" ref="L833" ca="1">INDEX('Wkly eq indx data joined'!$A$1:$AJ$1150,MATCH('Wkly eq indx data aligned'!$A833+2,OFFSET(INDIRECT(ADDRESS(1,MATCH(L$1,'Wkly eq indx data joined'!$1:$1,0),1,1,$A$1)),,,1150,1),0),MATCH(L$1,'Wkly eq indx data joined'!$1:$1,0)+1)</f>
        <v>1974.4</v>
      </c>
      <c r="M833" s="9" cm="1">
        <f t="array" aca="1" ref="M833" ca="1">INDEX('Wkly eq indx data joined'!$A$1:$AJ$1150,MATCH('Wkly eq indx data aligned'!$A833,OFFSET(INDIRECT(ADDRESS(1,MATCH(M$1,'Wkly eq indx data joined'!$1:$1,0),1,1,$A$1)),,,1150,1),0),MATCH(M$1,'Wkly eq indx data joined'!$1:$1,0)+1)</f>
        <v>45360.800000000003</v>
      </c>
      <c r="N833" s="9" cm="1">
        <f t="array" aca="1" ref="N833" ca="1">INDEX('Wkly eq indx data joined'!$A$1:$AJ$1150,MATCH('Wkly eq indx data aligned'!$A833,OFFSET(INDIRECT(ADDRESS(1,MATCH(N$1,'Wkly eq indx data joined'!$1:$1,0),1,1,$A$1)),,,1150,1),0),MATCH(N$1,'Wkly eq indx data joined'!$1:$1,0)+1)</f>
        <v>6753.02</v>
      </c>
      <c r="O833" s="13" cm="1">
        <f t="array" aca="1" ref="O833" ca="1">INDEX('Wkly eq indx data joined'!$A$1:$AJ$1150,MATCH('Wkly eq indx data aligned'!$A833+1,OFFSET(INDIRECT(ADDRESS(1,MATCH(O$1,'Wkly eq indx data joined'!$1:$1,0),1,1,$A$1)),,,1150,1),0),MATCH(O$1,'Wkly eq indx data joined'!$1:$1,0)+1)</f>
        <v>8398.6</v>
      </c>
      <c r="P833" s="12" cm="1">
        <f t="array" aca="1" ref="P833" ca="1">INDEX('Wkly eq indx data joined'!$A$1:$AJ$1150,MATCH('Wkly eq indx data aligned'!$A833+2,OFFSET(INDIRECT(ADDRESS(1,MATCH(P$1,'Wkly eq indx data joined'!$1:$1,0),1,1,$A$1)),,,1150,1),0),MATCH(P$1,'Wkly eq indx data joined'!$1:$1,0)+1)</f>
        <v>7781.9</v>
      </c>
      <c r="Q833" s="9" cm="1">
        <f t="array" aca="1" ref="Q833" ca="1">INDEX('Wkly eq indx data joined'!$A$1:$AJ$1150,MATCH('Wkly eq indx data aligned'!$A833,OFFSET(INDIRECT(ADDRESS(1,MATCH(Q$1,'Wkly eq indx data joined'!$1:$1,0),1,1,$A$1)),,,1150,1),0),MATCH(Q$1,'Wkly eq indx data joined'!$1:$1,0)+1)</f>
        <v>446.93</v>
      </c>
      <c r="R833" s="12" cm="1">
        <f t="array" aca="1" ref="R833" ca="1">INDEX('Wkly eq indx data joined'!$A$1:$AJ$1150,MATCH('Wkly eq indx data aligned'!$A833+2,OFFSET(INDIRECT(ADDRESS(1,MATCH(R$1,'Wkly eq indx data joined'!$1:$1,0),1,1,$A$1)),,,1150,1),0),MATCH(R$1,'Wkly eq indx data joined'!$1:$1,0)+1)</f>
        <v>1755.22</v>
      </c>
      <c r="S833" s="9" cm="1">
        <f t="array" aca="1" ref="S833" ca="1">INDEX('Wkly eq indx data joined'!$A$1:$AJ$1150,MATCH('Wkly eq indx data aligned'!$A833,OFFSET(INDIRECT(ADDRESS(1,MATCH(S$1,'Wkly eq indx data joined'!$1:$1,0),1,1,$A$1)),,,1150,1),0),MATCH(S$1,'Wkly eq indx data joined'!$1:$1,0)+1)</f>
        <v>44347.44</v>
      </c>
    </row>
    <row r="834" spans="1:19" x14ac:dyDescent="0.25">
      <c r="A834" s="4">
        <f t="shared" si="12"/>
        <v>42349</v>
      </c>
      <c r="B834" s="9" cm="1">
        <f t="array" aca="1" ref="B834" ca="1">INDEX('Wkly eq indx data joined'!$A$1:$AJ$1150,MATCH('Wkly eq indx data aligned'!$A834,OFFSET(INDIRECT(ADDRESS(1,MATCH(B$1,'Wkly eq indx data joined'!$1:$1,0),1,1,$A$1)),,,1150,1),0),MATCH(B$1,'Wkly eq indx data joined'!$1:$1,0)+1)</f>
        <v>5029.45</v>
      </c>
      <c r="C834" s="9" cm="1">
        <f t="array" aca="1" ref="C834" ca="1">INDEX('Wkly eq indx data joined'!$A$1:$AJ$1150,MATCH('Wkly eq indx data aligned'!$A834,OFFSET(INDIRECT(ADDRESS(1,MATCH(C$1,'Wkly eq indx data joined'!$1:$1,0),1,1,$A$1)),,,1150,1),0),MATCH(C$1,'Wkly eq indx data joined'!$1:$1,0)+1)</f>
        <v>19230.48</v>
      </c>
      <c r="D834" s="18" cm="1">
        <f t="array" aca="1" ref="D834" ca="1">IFERROR(INDEX('Wkly eq indx data joined'!$A$1:$AJ$1150,MATCH('Wkly eq indx data aligned'!$A834,OFFSET(INDIRECT(ADDRESS(1,MATCH(D$1,'Wkly eq indx data joined'!$1:$1,0),1,1,$A$1)),,,1150,1),0),MATCH(D$1,'Wkly eq indx data joined'!$1:$1,0)+1),D833)</f>
        <v>3434.5819999999999</v>
      </c>
      <c r="E834" s="9" cm="1">
        <f t="array" aca="1" ref="E834" ca="1">INDEX('Wkly eq indx data joined'!$A$1:$AJ$1150,MATCH('Wkly eq indx data aligned'!$A834,OFFSET(INDIRECT(ADDRESS(1,MATCH(E$1,'Wkly eq indx data joined'!$1:$1,0),1,1,$A$1)),,,1150,1),0),MATCH(E$1,'Wkly eq indx data joined'!$1:$1,0)+1)</f>
        <v>12789.95</v>
      </c>
      <c r="F834" s="9" cm="1">
        <f t="array" aca="1" ref="F834" ca="1">INDEX('Wkly eq indx data joined'!$A$1:$AJ$1150,MATCH('Wkly eq indx data aligned'!$A834,OFFSET(INDIRECT(ADDRESS(1,MATCH(F$1,'Wkly eq indx data joined'!$1:$1,0),1,1,$A$1)),,,1150,1),0),MATCH(F$1,'Wkly eq indx data joined'!$1:$1,0)+1)</f>
        <v>8502.06</v>
      </c>
      <c r="G834" s="9" cm="1">
        <f t="array" aca="1" ref="G834" ca="1">INDEX('Wkly eq indx data joined'!$A$1:$AJ$1150,MATCH('Wkly eq indx data aligned'!$A834,OFFSET(INDIRECT(ADDRESS(1,MATCH(G$1,'Wkly eq indx data joined'!$1:$1,0),1,1,$A$1)),,,1150,1),0),MATCH(G$1,'Wkly eq indx data joined'!$1:$1,0)+1)</f>
        <v>2012.37</v>
      </c>
      <c r="H834" s="9" cm="1">
        <f t="array" aca="1" ref="H834" ca="1">INDEX('Wkly eq indx data joined'!$A$1:$AJ$1150,MATCH('Wkly eq indx data aligned'!$A834,OFFSET(INDIRECT(ADDRESS(1,MATCH(H$1,'Wkly eq indx data joined'!$1:$1,0),1,1,$A$1)),,,1150,1),0),MATCH(H$1,'Wkly eq indx data joined'!$1:$1,0)+1)</f>
        <v>5952.78</v>
      </c>
      <c r="I834" s="9" cm="1">
        <f t="array" aca="1" ref="I834" ca="1">INDEX('Wkly eq indx data joined'!$A$1:$AJ$1150,MATCH('Wkly eq indx data aligned'!$A834,OFFSET(INDIRECT(ADDRESS(1,MATCH(I$1,'Wkly eq indx data joined'!$1:$1,0),1,1,$A$1)),,,1150,1),0),MATCH(I$1,'Wkly eq indx data joined'!$1:$1,0)+1)</f>
        <v>21464.05</v>
      </c>
      <c r="J834" s="9" cm="1">
        <f t="array" aca="1" ref="J834" ca="1">INDEX('Wkly eq indx data joined'!$A$1:$AJ$1150,MATCH('Wkly eq indx data aligned'!$A834,OFFSET(INDIRECT(ADDRESS(1,MATCH(J$1,'Wkly eq indx data joined'!$1:$1,0),1,1,$A$1)),,,1150,1),0),MATCH(J$1,'Wkly eq indx data joined'!$1:$1,0)+1)</f>
        <v>4549.5600000000004</v>
      </c>
      <c r="K834" s="9" cm="1">
        <f t="array" aca="1" ref="K834" ca="1">INDEX('Wkly eq indx data joined'!$A$1:$AJ$1150,MATCH('Wkly eq indx data aligned'!$A834,OFFSET(INDIRECT(ADDRESS(1,MATCH(K$1,'Wkly eq indx data joined'!$1:$1,0),1,1,$A$1)),,,1150,1),0),MATCH(K$1,'Wkly eq indx data joined'!$1:$1,0)+1)</f>
        <v>10340.06</v>
      </c>
      <c r="L834" s="12" cm="1">
        <f t="array" aca="1" ref="L834" ca="1">INDEX('Wkly eq indx data joined'!$A$1:$AJ$1150,MATCH('Wkly eq indx data aligned'!$A834+2,OFFSET(INDIRECT(ADDRESS(1,MATCH(L$1,'Wkly eq indx data joined'!$1:$1,0),1,1,$A$1)),,,1150,1),0),MATCH(L$1,'Wkly eq indx data joined'!$1:$1,0)+1)</f>
        <v>1948.62</v>
      </c>
      <c r="M834" s="9" cm="1">
        <f t="array" aca="1" ref="M834" ca="1">INDEX('Wkly eq indx data joined'!$A$1:$AJ$1150,MATCH('Wkly eq indx data aligned'!$A834,OFFSET(INDIRECT(ADDRESS(1,MATCH(M$1,'Wkly eq indx data joined'!$1:$1,0),1,1,$A$1)),,,1150,1),0),MATCH(M$1,'Wkly eq indx data joined'!$1:$1,0)+1)</f>
        <v>45262.7</v>
      </c>
      <c r="N834" s="9" cm="1">
        <f t="array" aca="1" ref="N834" ca="1">INDEX('Wkly eq indx data joined'!$A$1:$AJ$1150,MATCH('Wkly eq indx data aligned'!$A834,OFFSET(INDIRECT(ADDRESS(1,MATCH(N$1,'Wkly eq indx data joined'!$1:$1,0),1,1,$A$1)),,,1150,1),0),MATCH(N$1,'Wkly eq indx data joined'!$1:$1,0)+1)</f>
        <v>6628.15</v>
      </c>
      <c r="O834" s="13" cm="1">
        <f t="array" aca="1" ref="O834" ca="1">INDEX('Wkly eq indx data joined'!$A$1:$AJ$1150,MATCH('Wkly eq indx data aligned'!$A834+1,OFFSET(INDIRECT(ADDRESS(1,MATCH(O$1,'Wkly eq indx data joined'!$1:$1,0),1,1,$A$1)),,,1150,1),0),MATCH(O$1,'Wkly eq indx data joined'!$1:$1,0)+1)</f>
        <v>8115.89</v>
      </c>
      <c r="P834" s="12" cm="1">
        <f t="array" aca="1" ref="P834" ca="1">INDEX('Wkly eq indx data joined'!$A$1:$AJ$1150,MATCH('Wkly eq indx data aligned'!$A834+2,OFFSET(INDIRECT(ADDRESS(1,MATCH(P$1,'Wkly eq indx data joined'!$1:$1,0),1,1,$A$1)),,,1150,1),0),MATCH(P$1,'Wkly eq indx data joined'!$1:$1,0)+1)</f>
        <v>7610.45</v>
      </c>
      <c r="Q834" s="9" cm="1">
        <f t="array" aca="1" ref="Q834" ca="1">INDEX('Wkly eq indx data joined'!$A$1:$AJ$1150,MATCH('Wkly eq indx data aligned'!$A834,OFFSET(INDIRECT(ADDRESS(1,MATCH(Q$1,'Wkly eq indx data joined'!$1:$1,0),1,1,$A$1)),,,1150,1),0),MATCH(Q$1,'Wkly eq indx data joined'!$1:$1,0)+1)</f>
        <v>429.1</v>
      </c>
      <c r="R834" s="12" cm="1">
        <f t="array" aca="1" ref="R834" ca="1">INDEX('Wkly eq indx data joined'!$A$1:$AJ$1150,MATCH('Wkly eq indx data aligned'!$A834+2,OFFSET(INDIRECT(ADDRESS(1,MATCH(R$1,'Wkly eq indx data joined'!$1:$1,0),1,1,$A$1)),,,1150,1),0),MATCH(R$1,'Wkly eq indx data joined'!$1:$1,0)+1)</f>
        <v>1720.31</v>
      </c>
      <c r="S834" s="9" cm="1">
        <f t="array" aca="1" ref="S834" ca="1">INDEX('Wkly eq indx data joined'!$A$1:$AJ$1150,MATCH('Wkly eq indx data aligned'!$A834,OFFSET(INDIRECT(ADDRESS(1,MATCH(S$1,'Wkly eq indx data joined'!$1:$1,0),1,1,$A$1)),,,1150,1),0),MATCH(S$1,'Wkly eq indx data joined'!$1:$1,0)+1)</f>
        <v>43558.35</v>
      </c>
    </row>
    <row r="835" spans="1:19" x14ac:dyDescent="0.25">
      <c r="A835" s="4">
        <f t="shared" si="12"/>
        <v>42356</v>
      </c>
      <c r="B835" s="9" cm="1">
        <f t="array" aca="1" ref="B835" ca="1">INDEX('Wkly eq indx data joined'!$A$1:$AJ$1150,MATCH('Wkly eq indx data aligned'!$A835,OFFSET(INDIRECT(ADDRESS(1,MATCH(B$1,'Wkly eq indx data joined'!$1:$1,0),1,1,$A$1)),,,1150,1),0),MATCH(B$1,'Wkly eq indx data joined'!$1:$1,0)+1)</f>
        <v>5106.6589999999997</v>
      </c>
      <c r="C835" s="9" cm="1">
        <f t="array" aca="1" ref="C835" ca="1">INDEX('Wkly eq indx data joined'!$A$1:$AJ$1150,MATCH('Wkly eq indx data aligned'!$A835,OFFSET(INDIRECT(ADDRESS(1,MATCH(C$1,'Wkly eq indx data joined'!$1:$1,0),1,1,$A$1)),,,1150,1),0),MATCH(C$1,'Wkly eq indx data joined'!$1:$1,0)+1)</f>
        <v>18986.8</v>
      </c>
      <c r="D835" s="18" cm="1">
        <f t="array" aca="1" ref="D835" ca="1">IFERROR(INDEX('Wkly eq indx data joined'!$A$1:$AJ$1150,MATCH('Wkly eq indx data aligned'!$A835,OFFSET(INDIRECT(ADDRESS(1,MATCH(D$1,'Wkly eq indx data joined'!$1:$1,0),1,1,$A$1)),,,1150,1),0),MATCH(D$1,'Wkly eq indx data joined'!$1:$1,0)+1),D834)</f>
        <v>3578.9639999999999</v>
      </c>
      <c r="E835" s="9" cm="1">
        <f t="array" aca="1" ref="E835" ca="1">INDEX('Wkly eq indx data joined'!$A$1:$AJ$1150,MATCH('Wkly eq indx data aligned'!$A835,OFFSET(INDIRECT(ADDRESS(1,MATCH(E$1,'Wkly eq indx data joined'!$1:$1,0),1,1,$A$1)),,,1150,1),0),MATCH(E$1,'Wkly eq indx data joined'!$1:$1,0)+1)</f>
        <v>13024.3</v>
      </c>
      <c r="F835" s="9" cm="1">
        <f t="array" aca="1" ref="F835" ca="1">INDEX('Wkly eq indx data joined'!$A$1:$AJ$1150,MATCH('Wkly eq indx data aligned'!$A835,OFFSET(INDIRECT(ADDRESS(1,MATCH(F$1,'Wkly eq indx data joined'!$1:$1,0),1,1,$A$1)),,,1150,1),0),MATCH(F$1,'Wkly eq indx data joined'!$1:$1,0)+1)</f>
        <v>8608.91</v>
      </c>
      <c r="G835" s="9" cm="1">
        <f t="array" aca="1" ref="G835" ca="1">INDEX('Wkly eq indx data joined'!$A$1:$AJ$1150,MATCH('Wkly eq indx data aligned'!$A835,OFFSET(INDIRECT(ADDRESS(1,MATCH(G$1,'Wkly eq indx data joined'!$1:$1,0),1,1,$A$1)),,,1150,1),0),MATCH(G$1,'Wkly eq indx data joined'!$1:$1,0)+1)</f>
        <v>2005.55</v>
      </c>
      <c r="H835" s="9" cm="1">
        <f t="array" aca="1" ref="H835" ca="1">INDEX('Wkly eq indx data joined'!$A$1:$AJ$1150,MATCH('Wkly eq indx data aligned'!$A835,OFFSET(INDIRECT(ADDRESS(1,MATCH(H$1,'Wkly eq indx data joined'!$1:$1,0),1,1,$A$1)),,,1150,1),0),MATCH(H$1,'Wkly eq indx data joined'!$1:$1,0)+1)</f>
        <v>6052.42</v>
      </c>
      <c r="I835" s="9" cm="1">
        <f t="array" aca="1" ref="I835" ca="1">INDEX('Wkly eq indx data joined'!$A$1:$AJ$1150,MATCH('Wkly eq indx data aligned'!$A835,OFFSET(INDIRECT(ADDRESS(1,MATCH(I$1,'Wkly eq indx data joined'!$1:$1,0),1,1,$A$1)),,,1150,1),0),MATCH(I$1,'Wkly eq indx data joined'!$1:$1,0)+1)</f>
        <v>21755.56</v>
      </c>
      <c r="J835" s="9" cm="1">
        <f t="array" aca="1" ref="J835" ca="1">INDEX('Wkly eq indx data joined'!$A$1:$AJ$1150,MATCH('Wkly eq indx data aligned'!$A835,OFFSET(INDIRECT(ADDRESS(1,MATCH(J$1,'Wkly eq indx data joined'!$1:$1,0),1,1,$A$1)),,,1150,1),0),MATCH(J$1,'Wkly eq indx data joined'!$1:$1,0)+1)</f>
        <v>4625.26</v>
      </c>
      <c r="K835" s="9" cm="1">
        <f t="array" aca="1" ref="K835" ca="1">INDEX('Wkly eq indx data joined'!$A$1:$AJ$1150,MATCH('Wkly eq indx data aligned'!$A835,OFFSET(INDIRECT(ADDRESS(1,MATCH(K$1,'Wkly eq indx data joined'!$1:$1,0),1,1,$A$1)),,,1150,1),0),MATCH(K$1,'Wkly eq indx data joined'!$1:$1,0)+1)</f>
        <v>10608.19</v>
      </c>
      <c r="L835" s="12" cm="1">
        <f t="array" aca="1" ref="L835" ca="1">INDEX('Wkly eq indx data joined'!$A$1:$AJ$1150,MATCH('Wkly eq indx data aligned'!$A835+2,OFFSET(INDIRECT(ADDRESS(1,MATCH(L$1,'Wkly eq indx data joined'!$1:$1,0),1,1,$A$1)),,,1150,1),0),MATCH(L$1,'Wkly eq indx data joined'!$1:$1,0)+1)</f>
        <v>1975.32</v>
      </c>
      <c r="M835" s="9" cm="1">
        <f t="array" aca="1" ref="M835" ca="1">INDEX('Wkly eq indx data joined'!$A$1:$AJ$1150,MATCH('Wkly eq indx data aligned'!$A835,OFFSET(INDIRECT(ADDRESS(1,MATCH(M$1,'Wkly eq indx data joined'!$1:$1,0),1,1,$A$1)),,,1150,1),0),MATCH(M$1,'Wkly eq indx data joined'!$1:$1,0)+1)</f>
        <v>43910.6</v>
      </c>
      <c r="N835" s="9" cm="1">
        <f t="array" aca="1" ref="N835" ca="1">INDEX('Wkly eq indx data joined'!$A$1:$AJ$1150,MATCH('Wkly eq indx data aligned'!$A835,OFFSET(INDIRECT(ADDRESS(1,MATCH(N$1,'Wkly eq indx data joined'!$1:$1,0),1,1,$A$1)),,,1150,1),0),MATCH(N$1,'Wkly eq indx data joined'!$1:$1,0)+1)</f>
        <v>6747.99</v>
      </c>
      <c r="O835" s="13" cm="1">
        <f t="array" aca="1" ref="O835" ca="1">INDEX('Wkly eq indx data joined'!$A$1:$AJ$1150,MATCH('Wkly eq indx data aligned'!$A835+1,OFFSET(INDIRECT(ADDRESS(1,MATCH(O$1,'Wkly eq indx data joined'!$1:$1,0),1,1,$A$1)),,,1150,1),0),MATCH(O$1,'Wkly eq indx data joined'!$1:$1,0)+1)</f>
        <v>8257.32</v>
      </c>
      <c r="P835" s="12" cm="1">
        <f t="array" aca="1" ref="P835" ca="1">INDEX('Wkly eq indx data joined'!$A$1:$AJ$1150,MATCH('Wkly eq indx data aligned'!$A835+2,OFFSET(INDIRECT(ADDRESS(1,MATCH(P$1,'Wkly eq indx data joined'!$1:$1,0),1,1,$A$1)),,,1150,1),0),MATCH(P$1,'Wkly eq indx data joined'!$1:$1,0)+1)</f>
        <v>7761.95</v>
      </c>
      <c r="Q835" s="9" cm="1">
        <f t="array" aca="1" ref="Q835" ca="1">INDEX('Wkly eq indx data joined'!$A$1:$AJ$1150,MATCH('Wkly eq indx data aligned'!$A835,OFFSET(INDIRECT(ADDRESS(1,MATCH(Q$1,'Wkly eq indx data joined'!$1:$1,0),1,1,$A$1)),,,1150,1),0),MATCH(Q$1,'Wkly eq indx data joined'!$1:$1,0)+1)</f>
        <v>434.15</v>
      </c>
      <c r="R835" s="12" cm="1">
        <f t="array" aca="1" ref="R835" ca="1">INDEX('Wkly eq indx data joined'!$A$1:$AJ$1150,MATCH('Wkly eq indx data aligned'!$A835+2,OFFSET(INDIRECT(ADDRESS(1,MATCH(R$1,'Wkly eq indx data joined'!$1:$1,0),1,1,$A$1)),,,1150,1),0),MATCH(R$1,'Wkly eq indx data joined'!$1:$1,0)+1)</f>
        <v>1719.16</v>
      </c>
      <c r="S835" s="9" cm="1">
        <f t="array" aca="1" ref="S835" ca="1">INDEX('Wkly eq indx data joined'!$A$1:$AJ$1150,MATCH('Wkly eq indx data aligned'!$A835,OFFSET(INDIRECT(ADDRESS(1,MATCH(S$1,'Wkly eq indx data joined'!$1:$1,0),1,1,$A$1)),,,1150,1),0),MATCH(S$1,'Wkly eq indx data joined'!$1:$1,0)+1)</f>
        <v>43978.57</v>
      </c>
    </row>
    <row r="836" spans="1:19" x14ac:dyDescent="0.25">
      <c r="A836" s="4">
        <f t="shared" ref="A836:A899" si="13">A835+7</f>
        <v>42363</v>
      </c>
      <c r="B836" s="9" cm="1">
        <f t="array" aca="1" ref="B836" ca="1">INDEX('Wkly eq indx data joined'!$A$1:$AJ$1150,MATCH('Wkly eq indx data aligned'!$A836,OFFSET(INDIRECT(ADDRESS(1,MATCH(B$1,'Wkly eq indx data joined'!$1:$1,0),1,1,$A$1)),,,1150,1),0),MATCH(B$1,'Wkly eq indx data joined'!$1:$1,0)+1)</f>
        <v>5207.6490000000003</v>
      </c>
      <c r="C836" s="9" cm="1">
        <f t="array" aca="1" ref="C836" ca="1">INDEX('Wkly eq indx data joined'!$A$1:$AJ$1150,MATCH('Wkly eq indx data aligned'!$A836,OFFSET(INDIRECT(ADDRESS(1,MATCH(C$1,'Wkly eq indx data joined'!$1:$1,0),1,1,$A$1)),,,1150,1),0),MATCH(C$1,'Wkly eq indx data joined'!$1:$1,0)+1)</f>
        <v>18769.060000000001</v>
      </c>
      <c r="D836" s="18" cm="1">
        <f t="array" aca="1" ref="D836" ca="1">IFERROR(INDEX('Wkly eq indx data joined'!$A$1:$AJ$1150,MATCH('Wkly eq indx data aligned'!$A836,OFFSET(INDIRECT(ADDRESS(1,MATCH(D$1,'Wkly eq indx data joined'!$1:$1,0),1,1,$A$1)),,,1150,1),0),MATCH(D$1,'Wkly eq indx data joined'!$1:$1,0)+1),D835)</f>
        <v>3627.9140000000002</v>
      </c>
      <c r="E836" s="9" cm="1">
        <f t="array" aca="1" ref="E836" ca="1">INDEX('Wkly eq indx data joined'!$A$1:$AJ$1150,MATCH('Wkly eq indx data aligned'!$A836,OFFSET(INDIRECT(ADDRESS(1,MATCH(E$1,'Wkly eq indx data joined'!$1:$1,0),1,1,$A$1)),,,1150,1),0),MATCH(E$1,'Wkly eq indx data joined'!$1:$1,0)+1)</f>
        <v>13309.8</v>
      </c>
      <c r="F836" s="9" cm="1">
        <f t="array" aca="1" ref="F836" ca="1">INDEX('Wkly eq indx data joined'!$A$1:$AJ$1150,MATCH('Wkly eq indx data aligned'!$A836,OFFSET(INDIRECT(ADDRESS(1,MATCH(F$1,'Wkly eq indx data joined'!$1:$1,0),1,1,$A$1)),,,1150,1),0),MATCH(F$1,'Wkly eq indx data joined'!$1:$1,0)+1)</f>
        <v>8705.74</v>
      </c>
      <c r="G836" s="9" cm="1">
        <f t="array" aca="1" ref="G836" ca="1">INDEX('Wkly eq indx data joined'!$A$1:$AJ$1150,MATCH('Wkly eq indx data aligned'!$A836,OFFSET(INDIRECT(ADDRESS(1,MATCH(G$1,'Wkly eq indx data joined'!$1:$1,0),1,1,$A$1)),,,1150,1),0),MATCH(G$1,'Wkly eq indx data joined'!$1:$1,0)+1)</f>
        <v>2060.9899999999998</v>
      </c>
      <c r="H836" s="9" cm="1">
        <f t="array" aca="1" ref="H836" ca="1">INDEX('Wkly eq indx data joined'!$A$1:$AJ$1150,MATCH('Wkly eq indx data aligned'!$A836,OFFSET(INDIRECT(ADDRESS(1,MATCH(H$1,'Wkly eq indx data joined'!$1:$1,0),1,1,$A$1)),,,1150,1),0),MATCH(H$1,'Wkly eq indx data joined'!$1:$1,0)+1)</f>
        <v>6254.64</v>
      </c>
      <c r="I836" s="9" cm="1">
        <f t="array" aca="1" ref="I836" ca="1">INDEX('Wkly eq indx data joined'!$A$1:$AJ$1150,MATCH('Wkly eq indx data aligned'!$A836,OFFSET(INDIRECT(ADDRESS(1,MATCH(I$1,'Wkly eq indx data joined'!$1:$1,0),1,1,$A$1)),,,1150,1),0),MATCH(I$1,'Wkly eq indx data joined'!$1:$1,0)+1)</f>
        <v>22138.13</v>
      </c>
      <c r="J836" s="9" cm="1">
        <f t="array" aca="1" ref="J836" ca="1">INDEX('Wkly eq indx data joined'!$A$1:$AJ$1150,MATCH('Wkly eq indx data aligned'!$A836,OFFSET(INDIRECT(ADDRESS(1,MATCH(J$1,'Wkly eq indx data joined'!$1:$1,0),1,1,$A$1)),,,1150,1),0),MATCH(J$1,'Wkly eq indx data joined'!$1:$1,0)+1)</f>
        <v>4663.18</v>
      </c>
      <c r="K836" s="9" cm="1">
        <f t="array" aca="1" ref="K836" ca="1">INDEX('Wkly eq indx data joined'!$A$1:$AJ$1150,MATCH('Wkly eq indx data aligned'!$A836,OFFSET(INDIRECT(ADDRESS(1,MATCH(K$1,'Wkly eq indx data joined'!$1:$1,0),1,1,$A$1)),,,1150,1),0),MATCH(K$1,'Wkly eq indx data joined'!$1:$1,0)+1)</f>
        <v>10727.64</v>
      </c>
      <c r="L836" s="12" cm="1">
        <f t="array" aca="1" ref="L836" ca="1">INDEX('Wkly eq indx data joined'!$A$1:$AJ$1150,MATCH('Wkly eq indx data aligned'!$A836+2,OFFSET(INDIRECT(ADDRESS(1,MATCH(L$1,'Wkly eq indx data joined'!$1:$1,0),1,1,$A$1)),,,1150,1),0),MATCH(L$1,'Wkly eq indx data joined'!$1:$1,0)+1)</f>
        <v>1990.65</v>
      </c>
      <c r="M836" s="9" cm="1">
        <f t="array" aca="1" ref="M836" ca="1">INDEX('Wkly eq indx data joined'!$A$1:$AJ$1150,MATCH('Wkly eq indx data aligned'!$A836,OFFSET(INDIRECT(ADDRESS(1,MATCH(M$1,'Wkly eq indx data joined'!$1:$1,0),1,1,$A$1)),,,1150,1),0),MATCH(M$1,'Wkly eq indx data joined'!$1:$1,0)+1)</f>
        <v>44014.9</v>
      </c>
      <c r="N836" s="9" cm="1">
        <f t="array" aca="1" ref="N836" ca="1">INDEX('Wkly eq indx data joined'!$A$1:$AJ$1150,MATCH('Wkly eq indx data aligned'!$A836,OFFSET(INDIRECT(ADDRESS(1,MATCH(N$1,'Wkly eq indx data joined'!$1:$1,0),1,1,$A$1)),,,1150,1),0),MATCH(N$1,'Wkly eq indx data joined'!$1:$1,0)+1)</f>
        <v>6746.72</v>
      </c>
      <c r="O836" s="13" cm="1">
        <f t="array" aca="1" ref="O836" ca="1">INDEX('Wkly eq indx data joined'!$A$1:$AJ$1150,MATCH('Wkly eq indx data aligned'!$A836+1,OFFSET(INDIRECT(ADDRESS(1,MATCH(O$1,'Wkly eq indx data joined'!$1:$1,0),1,1,$A$1)),,,1150,1),0),MATCH(O$1,'Wkly eq indx data joined'!$1:$1,0)+1)</f>
        <v>8363.2800000000007</v>
      </c>
      <c r="P836" s="12" cm="1">
        <f t="array" aca="1" ref="P836" ca="1">INDEX('Wkly eq indx data joined'!$A$1:$AJ$1150,MATCH('Wkly eq indx data aligned'!$A836+2,OFFSET(INDIRECT(ADDRESS(1,MATCH(P$1,'Wkly eq indx data joined'!$1:$1,0),1,1,$A$1)),,,1150,1),0),MATCH(P$1,'Wkly eq indx data joined'!$1:$1,0)+1)</f>
        <v>7861.05</v>
      </c>
      <c r="Q836" s="9" cm="1">
        <f t="array" aca="1" ref="Q836" ca="1">INDEX('Wkly eq indx data joined'!$A$1:$AJ$1150,MATCH('Wkly eq indx data aligned'!$A836,OFFSET(INDIRECT(ADDRESS(1,MATCH(Q$1,'Wkly eq indx data joined'!$1:$1,0),1,1,$A$1)),,,1150,1),0),MATCH(Q$1,'Wkly eq indx data joined'!$1:$1,0)+1)</f>
        <v>444.12</v>
      </c>
      <c r="R836" s="12" cm="1">
        <f t="array" aca="1" ref="R836" ca="1">INDEX('Wkly eq indx data joined'!$A$1:$AJ$1150,MATCH('Wkly eq indx data aligned'!$A836+2,OFFSET(INDIRECT(ADDRESS(1,MATCH(R$1,'Wkly eq indx data joined'!$1:$1,0),1,1,$A$1)),,,1150,1),0),MATCH(R$1,'Wkly eq indx data joined'!$1:$1,0)+1)</f>
        <v>1734.21</v>
      </c>
      <c r="S836" s="9" cm="1">
        <f t="array" aca="1" ref="S836" ca="1">INDEX('Wkly eq indx data joined'!$A$1:$AJ$1150,MATCH('Wkly eq indx data aligned'!$A836,OFFSET(INDIRECT(ADDRESS(1,MATCH(S$1,'Wkly eq indx data joined'!$1:$1,0),1,1,$A$1)),,,1150,1),0),MATCH(S$1,'Wkly eq indx data joined'!$1:$1,0)+1)</f>
        <v>46355.040000000001</v>
      </c>
    </row>
    <row r="837" spans="1:19" x14ac:dyDescent="0.25">
      <c r="A837" s="4">
        <f t="shared" si="13"/>
        <v>42370</v>
      </c>
      <c r="B837" s="9" cm="1">
        <f t="array" aca="1" ref="B837" ca="1">INDEX('Wkly eq indx data joined'!$A$1:$AJ$1150,MATCH('Wkly eq indx data aligned'!$A837,OFFSET(INDIRECT(ADDRESS(1,MATCH(B$1,'Wkly eq indx data joined'!$1:$1,0),1,1,$A$1)),,,1150,1),0),MATCH(B$1,'Wkly eq indx data joined'!$1:$1,0)+1)</f>
        <v>5295.8590000000004</v>
      </c>
      <c r="C837" s="9" cm="1">
        <f t="array" aca="1" ref="C837" ca="1">INDEX('Wkly eq indx data joined'!$A$1:$AJ$1150,MATCH('Wkly eq indx data aligned'!$A837,OFFSET(INDIRECT(ADDRESS(1,MATCH(C$1,'Wkly eq indx data joined'!$1:$1,0),1,1,$A$1)),,,1150,1),0),MATCH(C$1,'Wkly eq indx data joined'!$1:$1,0)+1)</f>
        <v>19033.71</v>
      </c>
      <c r="D837" s="18" cm="1">
        <f t="array" aca="1" ref="D837" ca="1">IFERROR(INDEX('Wkly eq indx data joined'!$A$1:$AJ$1150,MATCH('Wkly eq indx data aligned'!$A837,OFFSET(INDIRECT(ADDRESS(1,MATCH(D$1,'Wkly eq indx data joined'!$1:$1,0),1,1,$A$1)),,,1150,1),0),MATCH(D$1,'Wkly eq indx data joined'!$1:$1,0)+1),D836)</f>
        <v>3539.1819999999998</v>
      </c>
      <c r="E837" s="9" cm="1">
        <f t="array" aca="1" ref="E837" ca="1">INDEX('Wkly eq indx data joined'!$A$1:$AJ$1150,MATCH('Wkly eq indx data aligned'!$A837,OFFSET(INDIRECT(ADDRESS(1,MATCH(E$1,'Wkly eq indx data joined'!$1:$1,0),1,1,$A$1)),,,1150,1),0),MATCH(E$1,'Wkly eq indx data joined'!$1:$1,0)+1)</f>
        <v>13009.95</v>
      </c>
      <c r="F837" s="9" cm="1">
        <f t="array" aca="1" ref="F837" ca="1">INDEX('Wkly eq indx data joined'!$A$1:$AJ$1150,MATCH('Wkly eq indx data aligned'!$A837,OFFSET(INDIRECT(ADDRESS(1,MATCH(F$1,'Wkly eq indx data joined'!$1:$1,0),1,1,$A$1)),,,1150,1),0),MATCH(F$1,'Wkly eq indx data joined'!$1:$1,0)+1)</f>
        <v>8818.09</v>
      </c>
      <c r="G837" s="9" cm="1">
        <f t="array" aca="1" ref="G837" ca="1">INDEX('Wkly eq indx data joined'!$A$1:$AJ$1150,MATCH('Wkly eq indx data aligned'!$A837,OFFSET(INDIRECT(ADDRESS(1,MATCH(G$1,'Wkly eq indx data joined'!$1:$1,0),1,1,$A$1)),,,1150,1),0),MATCH(G$1,'Wkly eq indx data joined'!$1:$1,0)+1)</f>
        <v>2043.94</v>
      </c>
      <c r="H837" s="9" cm="1">
        <f t="array" aca="1" ref="H837" ca="1">INDEX('Wkly eq indx data joined'!$A$1:$AJ$1150,MATCH('Wkly eq indx data aligned'!$A837,OFFSET(INDIRECT(ADDRESS(1,MATCH(H$1,'Wkly eq indx data joined'!$1:$1,0),1,1,$A$1)),,,1150,1),0),MATCH(H$1,'Wkly eq indx data joined'!$1:$1,0)+1)</f>
        <v>6242.32</v>
      </c>
      <c r="I837" s="9" cm="1">
        <f t="array" aca="1" ref="I837" ca="1">INDEX('Wkly eq indx data joined'!$A$1:$AJ$1150,MATCH('Wkly eq indx data aligned'!$A837,OFFSET(INDIRECT(ADDRESS(1,MATCH(I$1,'Wkly eq indx data joined'!$1:$1,0),1,1,$A$1)),,,1150,1),0),MATCH(I$1,'Wkly eq indx data joined'!$1:$1,0)+1)</f>
        <v>21914.400000000001</v>
      </c>
      <c r="J837" s="9" cm="1">
        <f t="array" aca="1" ref="J837" ca="1">INDEX('Wkly eq indx data joined'!$A$1:$AJ$1150,MATCH('Wkly eq indx data aligned'!$A837,OFFSET(INDIRECT(ADDRESS(1,MATCH(J$1,'Wkly eq indx data joined'!$1:$1,0),1,1,$A$1)),,,1150,1),0),MATCH(J$1,'Wkly eq indx data joined'!$1:$1,0)+1)</f>
        <v>4637.0600000000004</v>
      </c>
      <c r="K837" s="9" cm="1">
        <f t="array" aca="1" ref="K837" ca="1">INDEX('Wkly eq indx data joined'!$A$1:$AJ$1150,MATCH('Wkly eq indx data aligned'!$A837,OFFSET(INDIRECT(ADDRESS(1,MATCH(K$1,'Wkly eq indx data joined'!$1:$1,0),1,1,$A$1)),,,1150,1),0),MATCH(K$1,'Wkly eq indx data joined'!$1:$1,0)+1)</f>
        <v>10743.01</v>
      </c>
      <c r="L837" s="12" cm="1">
        <f t="array" aca="1" ref="L837" ca="1">INDEX('Wkly eq indx data joined'!$A$1:$AJ$1150,MATCH('Wkly eq indx data aligned'!$A837+2,OFFSET(INDIRECT(ADDRESS(1,MATCH(L$1,'Wkly eq indx data joined'!$1:$1,0),1,1,$A$1)),,,1150,1),0),MATCH(L$1,'Wkly eq indx data joined'!$1:$1,0)+1)</f>
        <v>1961.31</v>
      </c>
      <c r="M837" s="9" cm="1">
        <f t="array" aca="1" ref="M837" ca="1">INDEX('Wkly eq indx data joined'!$A$1:$AJ$1150,MATCH('Wkly eq indx data aligned'!$A837,OFFSET(INDIRECT(ADDRESS(1,MATCH(M$1,'Wkly eq indx data joined'!$1:$1,0),1,1,$A$1)),,,1150,1),0),MATCH(M$1,'Wkly eq indx data joined'!$1:$1,0)+1)</f>
        <v>43350</v>
      </c>
      <c r="N837" s="9" cm="1">
        <f t="array" aca="1" ref="N837" ca="1">INDEX('Wkly eq indx data joined'!$A$1:$AJ$1150,MATCH('Wkly eq indx data aligned'!$A837,OFFSET(INDIRECT(ADDRESS(1,MATCH(N$1,'Wkly eq indx data joined'!$1:$1,0),1,1,$A$1)),,,1150,1),0),MATCH(N$1,'Wkly eq indx data joined'!$1:$1,0)+1)</f>
        <v>6791.68</v>
      </c>
      <c r="O837" s="13" cm="1">
        <f t="array" aca="1" ref="O837" ca="1">INDEX('Wkly eq indx data joined'!$A$1:$AJ$1150,MATCH('Wkly eq indx data aligned'!$A837+1,OFFSET(INDIRECT(ADDRESS(1,MATCH(O$1,'Wkly eq indx data joined'!$1:$1,0),1,1,$A$1)),,,1150,1),0),MATCH(O$1,'Wkly eq indx data joined'!$1:$1,0)+1)</f>
        <v>8338.06</v>
      </c>
      <c r="P837" s="12" cm="1">
        <f t="array" aca="1" ref="P837" ca="1">INDEX('Wkly eq indx data joined'!$A$1:$AJ$1150,MATCH('Wkly eq indx data aligned'!$A837+2,OFFSET(INDIRECT(ADDRESS(1,MATCH(P$1,'Wkly eq indx data joined'!$1:$1,0),1,1,$A$1)),,,1150,1),0),MATCH(P$1,'Wkly eq indx data joined'!$1:$1,0)+1)</f>
        <v>7963.2</v>
      </c>
      <c r="Q837" s="9" cm="1">
        <f t="array" aca="1" ref="Q837" ca="1">INDEX('Wkly eq indx data joined'!$A$1:$AJ$1150,MATCH('Wkly eq indx data aligned'!$A837,OFFSET(INDIRECT(ADDRESS(1,MATCH(Q$1,'Wkly eq indx data joined'!$1:$1,0),1,1,$A$1)),,,1150,1),0),MATCH(Q$1,'Wkly eq indx data joined'!$1:$1,0)+1)</f>
        <v>441.82</v>
      </c>
      <c r="R837" s="12" cm="1">
        <f t="array" aca="1" ref="R837" ca="1">INDEX('Wkly eq indx data joined'!$A$1:$AJ$1150,MATCH('Wkly eq indx data aligned'!$A837+2,OFFSET(INDIRECT(ADDRESS(1,MATCH(R$1,'Wkly eq indx data joined'!$1:$1,0),1,1,$A$1)),,,1150,1),0),MATCH(R$1,'Wkly eq indx data joined'!$1:$1,0)+1)</f>
        <v>1761.36</v>
      </c>
      <c r="S837" s="9" cm="1">
        <f t="array" aca="1" ref="S837" ca="1">INDEX('Wkly eq indx data joined'!$A$1:$AJ$1150,MATCH('Wkly eq indx data aligned'!$A837,OFFSET(INDIRECT(ADDRESS(1,MATCH(S$1,'Wkly eq indx data joined'!$1:$1,0),1,1,$A$1)),,,1150,1),0),MATCH(S$1,'Wkly eq indx data joined'!$1:$1,0)+1)</f>
        <v>45797.3</v>
      </c>
    </row>
    <row r="838" spans="1:19" x14ac:dyDescent="0.25">
      <c r="A838" s="4">
        <f t="shared" si="13"/>
        <v>42377</v>
      </c>
      <c r="B838" s="9" cm="1">
        <f t="array" aca="1" ref="B838" ca="1">INDEX('Wkly eq indx data joined'!$A$1:$AJ$1150,MATCH('Wkly eq indx data aligned'!$A838,OFFSET(INDIRECT(ADDRESS(1,MATCH(B$1,'Wkly eq indx data joined'!$1:$1,0),1,1,$A$1)),,,1150,1),0),MATCH(B$1,'Wkly eq indx data joined'!$1:$1,0)+1)</f>
        <v>4990.8389999999999</v>
      </c>
      <c r="C838" s="9" cm="1">
        <f t="array" aca="1" ref="C838" ca="1">INDEX('Wkly eq indx data joined'!$A$1:$AJ$1150,MATCH('Wkly eq indx data aligned'!$A838,OFFSET(INDIRECT(ADDRESS(1,MATCH(C$1,'Wkly eq indx data joined'!$1:$1,0),1,1,$A$1)),,,1150,1),0),MATCH(C$1,'Wkly eq indx data joined'!$1:$1,0)+1)</f>
        <v>17697.96</v>
      </c>
      <c r="D838" s="18" cm="1">
        <f t="array" aca="1" ref="D838" ca="1">IFERROR(INDEX('Wkly eq indx data joined'!$A$1:$AJ$1150,MATCH('Wkly eq indx data aligned'!$A838,OFFSET(INDIRECT(ADDRESS(1,MATCH(D$1,'Wkly eq indx data joined'!$1:$1,0),1,1,$A$1)),,,1150,1),0),MATCH(D$1,'Wkly eq indx data joined'!$1:$1,0)+1),D837)</f>
        <v>3186.4119999999998</v>
      </c>
      <c r="E838" s="9" cm="1">
        <f t="array" aca="1" ref="E838" ca="1">INDEX('Wkly eq indx data joined'!$A$1:$AJ$1150,MATCH('Wkly eq indx data aligned'!$A838,OFFSET(INDIRECT(ADDRESS(1,MATCH(E$1,'Wkly eq indx data joined'!$1:$1,0),1,1,$A$1)),,,1150,1),0),MATCH(E$1,'Wkly eq indx data joined'!$1:$1,0)+1)</f>
        <v>12445.45</v>
      </c>
      <c r="F838" s="9" cm="1">
        <f t="array" aca="1" ref="F838" ca="1">INDEX('Wkly eq indx data joined'!$A$1:$AJ$1150,MATCH('Wkly eq indx data aligned'!$A838,OFFSET(INDIRECT(ADDRESS(1,MATCH(F$1,'Wkly eq indx data joined'!$1:$1,0),1,1,$A$1)),,,1150,1),0),MATCH(F$1,'Wkly eq indx data joined'!$1:$1,0)+1)</f>
        <v>8257.2800000000007</v>
      </c>
      <c r="G838" s="9" cm="1">
        <f t="array" aca="1" ref="G838" ca="1">INDEX('Wkly eq indx data joined'!$A$1:$AJ$1150,MATCH('Wkly eq indx data aligned'!$A838,OFFSET(INDIRECT(ADDRESS(1,MATCH(G$1,'Wkly eq indx data joined'!$1:$1,0),1,1,$A$1)),,,1150,1),0),MATCH(G$1,'Wkly eq indx data joined'!$1:$1,0)+1)</f>
        <v>1922.03</v>
      </c>
      <c r="H838" s="9" cm="1">
        <f t="array" aca="1" ref="H838" ca="1">INDEX('Wkly eq indx data joined'!$A$1:$AJ$1150,MATCH('Wkly eq indx data aligned'!$A838,OFFSET(INDIRECT(ADDRESS(1,MATCH(H$1,'Wkly eq indx data joined'!$1:$1,0),1,1,$A$1)),,,1150,1),0),MATCH(H$1,'Wkly eq indx data joined'!$1:$1,0)+1)</f>
        <v>5912.44</v>
      </c>
      <c r="I838" s="9" cm="1">
        <f t="array" aca="1" ref="I838" ca="1">INDEX('Wkly eq indx data joined'!$A$1:$AJ$1150,MATCH('Wkly eq indx data aligned'!$A838,OFFSET(INDIRECT(ADDRESS(1,MATCH(I$1,'Wkly eq indx data joined'!$1:$1,0),1,1,$A$1)),,,1150,1),0),MATCH(I$1,'Wkly eq indx data joined'!$1:$1,0)+1)</f>
        <v>20453.71</v>
      </c>
      <c r="J838" s="9" cm="1">
        <f t="array" aca="1" ref="J838" ca="1">INDEX('Wkly eq indx data joined'!$A$1:$AJ$1150,MATCH('Wkly eq indx data aligned'!$A838,OFFSET(INDIRECT(ADDRESS(1,MATCH(J$1,'Wkly eq indx data joined'!$1:$1,0),1,1,$A$1)),,,1150,1),0),MATCH(J$1,'Wkly eq indx data joined'!$1:$1,0)+1)</f>
        <v>4333.76</v>
      </c>
      <c r="K838" s="9" cm="1">
        <f t="array" aca="1" ref="K838" ca="1">INDEX('Wkly eq indx data joined'!$A$1:$AJ$1150,MATCH('Wkly eq indx data aligned'!$A838,OFFSET(INDIRECT(ADDRESS(1,MATCH(K$1,'Wkly eq indx data joined'!$1:$1,0),1,1,$A$1)),,,1150,1),0),MATCH(K$1,'Wkly eq indx data joined'!$1:$1,0)+1)</f>
        <v>9849.34</v>
      </c>
      <c r="L838" s="12" cm="1">
        <f t="array" aca="1" ref="L838" ca="1">INDEX('Wkly eq indx data joined'!$A$1:$AJ$1150,MATCH('Wkly eq indx data aligned'!$A838+2,OFFSET(INDIRECT(ADDRESS(1,MATCH(L$1,'Wkly eq indx data joined'!$1:$1,0),1,1,$A$1)),,,1150,1),0),MATCH(L$1,'Wkly eq indx data joined'!$1:$1,0)+1)</f>
        <v>1917.62</v>
      </c>
      <c r="M838" s="9" cm="1">
        <f t="array" aca="1" ref="M838" ca="1">INDEX('Wkly eq indx data joined'!$A$1:$AJ$1150,MATCH('Wkly eq indx data aligned'!$A838,OFFSET(INDIRECT(ADDRESS(1,MATCH(M$1,'Wkly eq indx data joined'!$1:$1,0),1,1,$A$1)),,,1150,1),0),MATCH(M$1,'Wkly eq indx data joined'!$1:$1,0)+1)</f>
        <v>40612.199999999997</v>
      </c>
      <c r="N838" s="9" cm="1">
        <f t="array" aca="1" ref="N838" ca="1">INDEX('Wkly eq indx data joined'!$A$1:$AJ$1150,MATCH('Wkly eq indx data aligned'!$A838,OFFSET(INDIRECT(ADDRESS(1,MATCH(N$1,'Wkly eq indx data joined'!$1:$1,0),1,1,$A$1)),,,1150,1),0),MATCH(N$1,'Wkly eq indx data joined'!$1:$1,0)+1)</f>
        <v>6566.45</v>
      </c>
      <c r="O838" s="13" cm="1">
        <f t="array" aca="1" ref="O838" ca="1">INDEX('Wkly eq indx data joined'!$A$1:$AJ$1150,MATCH('Wkly eq indx data aligned'!$A838+1,OFFSET(INDIRECT(ADDRESS(1,MATCH(O$1,'Wkly eq indx data joined'!$1:$1,0),1,1,$A$1)),,,1150,1),0),MATCH(O$1,'Wkly eq indx data joined'!$1:$1,0)+1)</f>
        <v>7893.97</v>
      </c>
      <c r="P838" s="12" cm="1">
        <f t="array" aca="1" ref="P838" ca="1">INDEX('Wkly eq indx data joined'!$A$1:$AJ$1150,MATCH('Wkly eq indx data aligned'!$A838+2,OFFSET(INDIRECT(ADDRESS(1,MATCH(P$1,'Wkly eq indx data joined'!$1:$1,0),1,1,$A$1)),,,1150,1),0),MATCH(P$1,'Wkly eq indx data joined'!$1:$1,0)+1)</f>
        <v>7601.35</v>
      </c>
      <c r="Q838" s="9" cm="1">
        <f t="array" aca="1" ref="Q838" ca="1">INDEX('Wkly eq indx data joined'!$A$1:$AJ$1150,MATCH('Wkly eq indx data aligned'!$A838,OFFSET(INDIRECT(ADDRESS(1,MATCH(Q$1,'Wkly eq indx data joined'!$1:$1,0),1,1,$A$1)),,,1150,1),0),MATCH(Q$1,'Wkly eq indx data joined'!$1:$1,0)+1)</f>
        <v>410.82</v>
      </c>
      <c r="R838" s="12" cm="1">
        <f t="array" aca="1" ref="R838" ca="1">INDEX('Wkly eq indx data joined'!$A$1:$AJ$1150,MATCH('Wkly eq indx data aligned'!$A838+2,OFFSET(INDIRECT(ADDRESS(1,MATCH(R$1,'Wkly eq indx data joined'!$1:$1,0),1,1,$A$1)),,,1150,1),0),MATCH(R$1,'Wkly eq indx data joined'!$1:$1,0)+1)</f>
        <v>1748.57</v>
      </c>
      <c r="S838" s="9" cm="1">
        <f t="array" aca="1" ref="S838" ca="1">INDEX('Wkly eq indx data joined'!$A$1:$AJ$1150,MATCH('Wkly eq indx data aligned'!$A838,OFFSET(INDIRECT(ADDRESS(1,MATCH(S$1,'Wkly eq indx data joined'!$1:$1,0),1,1,$A$1)),,,1150,1),0),MATCH(S$1,'Wkly eq indx data joined'!$1:$1,0)+1)</f>
        <v>43253.3</v>
      </c>
    </row>
    <row r="839" spans="1:19" x14ac:dyDescent="0.25">
      <c r="A839" s="4">
        <f t="shared" si="13"/>
        <v>42384</v>
      </c>
      <c r="B839" s="9" cm="1">
        <f t="array" aca="1" ref="B839" ca="1">INDEX('Wkly eq indx data joined'!$A$1:$AJ$1150,MATCH('Wkly eq indx data aligned'!$A839,OFFSET(INDIRECT(ADDRESS(1,MATCH(B$1,'Wkly eq indx data joined'!$1:$1,0),1,1,$A$1)),,,1150,1),0),MATCH(B$1,'Wkly eq indx data joined'!$1:$1,0)+1)</f>
        <v>4892.8010000000004</v>
      </c>
      <c r="C839" s="9" cm="1">
        <f t="array" aca="1" ref="C839" ca="1">INDEX('Wkly eq indx data joined'!$A$1:$AJ$1150,MATCH('Wkly eq indx data aligned'!$A839,OFFSET(INDIRECT(ADDRESS(1,MATCH(C$1,'Wkly eq indx data joined'!$1:$1,0),1,1,$A$1)),,,1150,1),0),MATCH(C$1,'Wkly eq indx data joined'!$1:$1,0)+1)</f>
        <v>17147.11</v>
      </c>
      <c r="D839" s="18" cm="1">
        <f t="array" aca="1" ref="D839" ca="1">IFERROR(INDEX('Wkly eq indx data joined'!$A$1:$AJ$1150,MATCH('Wkly eq indx data aligned'!$A839,OFFSET(INDIRECT(ADDRESS(1,MATCH(D$1,'Wkly eq indx data joined'!$1:$1,0),1,1,$A$1)),,,1150,1),0),MATCH(D$1,'Wkly eq indx data joined'!$1:$1,0)+1),D838)</f>
        <v>2900.97</v>
      </c>
      <c r="E839" s="9" cm="1">
        <f t="array" aca="1" ref="E839" ca="1">INDEX('Wkly eq indx data joined'!$A$1:$AJ$1150,MATCH('Wkly eq indx data aligned'!$A839,OFFSET(INDIRECT(ADDRESS(1,MATCH(E$1,'Wkly eq indx data joined'!$1:$1,0),1,1,$A$1)),,,1150,1),0),MATCH(E$1,'Wkly eq indx data joined'!$1:$1,0)+1)</f>
        <v>12073.46</v>
      </c>
      <c r="F839" s="9" cm="1">
        <f t="array" aca="1" ref="F839" ca="1">INDEX('Wkly eq indx data joined'!$A$1:$AJ$1150,MATCH('Wkly eq indx data aligned'!$A839,OFFSET(INDIRECT(ADDRESS(1,MATCH(F$1,'Wkly eq indx data joined'!$1:$1,0),1,1,$A$1)),,,1150,1),0),MATCH(F$1,'Wkly eq indx data joined'!$1:$1,0)+1)</f>
        <v>8107.13</v>
      </c>
      <c r="G839" s="9" cm="1">
        <f t="array" aca="1" ref="G839" ca="1">INDEX('Wkly eq indx data joined'!$A$1:$AJ$1150,MATCH('Wkly eq indx data aligned'!$A839,OFFSET(INDIRECT(ADDRESS(1,MATCH(G$1,'Wkly eq indx data joined'!$1:$1,0),1,1,$A$1)),,,1150,1),0),MATCH(G$1,'Wkly eq indx data joined'!$1:$1,0)+1)</f>
        <v>1880.33</v>
      </c>
      <c r="H839" s="9" cm="1">
        <f t="array" aca="1" ref="H839" ca="1">INDEX('Wkly eq indx data joined'!$A$1:$AJ$1150,MATCH('Wkly eq indx data aligned'!$A839,OFFSET(INDIRECT(ADDRESS(1,MATCH(H$1,'Wkly eq indx data joined'!$1:$1,0),1,1,$A$1)),,,1150,1),0),MATCH(H$1,'Wkly eq indx data joined'!$1:$1,0)+1)</f>
        <v>5804.1</v>
      </c>
      <c r="I839" s="9" cm="1">
        <f t="array" aca="1" ref="I839" ca="1">INDEX('Wkly eq indx data joined'!$A$1:$AJ$1150,MATCH('Wkly eq indx data aligned'!$A839,OFFSET(INDIRECT(ADDRESS(1,MATCH(I$1,'Wkly eq indx data joined'!$1:$1,0),1,1,$A$1)),,,1150,1),0),MATCH(I$1,'Wkly eq indx data joined'!$1:$1,0)+1)</f>
        <v>19520.77</v>
      </c>
      <c r="J839" s="9" cm="1">
        <f t="array" aca="1" ref="J839" ca="1">INDEX('Wkly eq indx data joined'!$A$1:$AJ$1150,MATCH('Wkly eq indx data aligned'!$A839,OFFSET(INDIRECT(ADDRESS(1,MATCH(J$1,'Wkly eq indx data joined'!$1:$1,0),1,1,$A$1)),,,1150,1),0),MATCH(J$1,'Wkly eq indx data joined'!$1:$1,0)+1)</f>
        <v>4210.16</v>
      </c>
      <c r="K839" s="9" cm="1">
        <f t="array" aca="1" ref="K839" ca="1">INDEX('Wkly eq indx data joined'!$A$1:$AJ$1150,MATCH('Wkly eq indx data aligned'!$A839,OFFSET(INDIRECT(ADDRESS(1,MATCH(K$1,'Wkly eq indx data joined'!$1:$1,0),1,1,$A$1)),,,1150,1),0),MATCH(K$1,'Wkly eq indx data joined'!$1:$1,0)+1)</f>
        <v>9545.27</v>
      </c>
      <c r="L839" s="12" cm="1">
        <f t="array" aca="1" ref="L839" ca="1">INDEX('Wkly eq indx data joined'!$A$1:$AJ$1150,MATCH('Wkly eq indx data aligned'!$A839+2,OFFSET(INDIRECT(ADDRESS(1,MATCH(L$1,'Wkly eq indx data joined'!$1:$1,0),1,1,$A$1)),,,1150,1),0),MATCH(L$1,'Wkly eq indx data joined'!$1:$1,0)+1)</f>
        <v>1878.87</v>
      </c>
      <c r="M839" s="9" cm="1">
        <f t="array" aca="1" ref="M839" ca="1">INDEX('Wkly eq indx data joined'!$A$1:$AJ$1150,MATCH('Wkly eq indx data aligned'!$A839,OFFSET(INDIRECT(ADDRESS(1,MATCH(M$1,'Wkly eq indx data joined'!$1:$1,0),1,1,$A$1)),,,1150,1),0),MATCH(M$1,'Wkly eq indx data joined'!$1:$1,0)+1)</f>
        <v>38569.1</v>
      </c>
      <c r="N839" s="9" cm="1">
        <f t="array" aca="1" ref="N839" ca="1">INDEX('Wkly eq indx data joined'!$A$1:$AJ$1150,MATCH('Wkly eq indx data aligned'!$A839,OFFSET(INDIRECT(ADDRESS(1,MATCH(N$1,'Wkly eq indx data joined'!$1:$1,0),1,1,$A$1)),,,1150,1),0),MATCH(N$1,'Wkly eq indx data joined'!$1:$1,0)+1)</f>
        <v>6322.3</v>
      </c>
      <c r="O839" s="13" cm="1">
        <f t="array" aca="1" ref="O839" ca="1">INDEX('Wkly eq indx data joined'!$A$1:$AJ$1150,MATCH('Wkly eq indx data aligned'!$A839+1,OFFSET(INDIRECT(ADDRESS(1,MATCH(O$1,'Wkly eq indx data joined'!$1:$1,0),1,1,$A$1)),,,1150,1),0),MATCH(O$1,'Wkly eq indx data joined'!$1:$1,0)+1)</f>
        <v>7762.01</v>
      </c>
      <c r="P839" s="12" cm="1">
        <f t="array" aca="1" ref="P839" ca="1">INDEX('Wkly eq indx data joined'!$A$1:$AJ$1150,MATCH('Wkly eq indx data aligned'!$A839+2,OFFSET(INDIRECT(ADDRESS(1,MATCH(P$1,'Wkly eq indx data joined'!$1:$1,0),1,1,$A$1)),,,1150,1),0),MATCH(P$1,'Wkly eq indx data joined'!$1:$1,0)+1)</f>
        <v>7437.8</v>
      </c>
      <c r="Q839" s="9" cm="1">
        <f t="array" aca="1" ref="Q839" ca="1">INDEX('Wkly eq indx data joined'!$A$1:$AJ$1150,MATCH('Wkly eq indx data aligned'!$A839,OFFSET(INDIRECT(ADDRESS(1,MATCH(Q$1,'Wkly eq indx data joined'!$1:$1,0),1,1,$A$1)),,,1150,1),0),MATCH(Q$1,'Wkly eq indx data joined'!$1:$1,0)+1)</f>
        <v>403.57</v>
      </c>
      <c r="R839" s="12" cm="1">
        <f t="array" aca="1" ref="R839" ca="1">INDEX('Wkly eq indx data joined'!$A$1:$AJ$1150,MATCH('Wkly eq indx data aligned'!$A839+2,OFFSET(INDIRECT(ADDRESS(1,MATCH(R$1,'Wkly eq indx data joined'!$1:$1,0),1,1,$A$1)),,,1150,1),0),MATCH(R$1,'Wkly eq indx data joined'!$1:$1,0)+1)</f>
        <v>1608.36</v>
      </c>
      <c r="S839" s="9" cm="1">
        <f t="array" aca="1" ref="S839" ca="1">INDEX('Wkly eq indx data joined'!$A$1:$AJ$1150,MATCH('Wkly eq indx data aligned'!$A839,OFFSET(INDIRECT(ADDRESS(1,MATCH(S$1,'Wkly eq indx data joined'!$1:$1,0),1,1,$A$1)),,,1150,1),0),MATCH(S$1,'Wkly eq indx data joined'!$1:$1,0)+1)</f>
        <v>42105</v>
      </c>
    </row>
    <row r="840" spans="1:19" x14ac:dyDescent="0.25">
      <c r="A840" s="4">
        <f t="shared" si="13"/>
        <v>42391</v>
      </c>
      <c r="B840" s="9" cm="1">
        <f t="array" aca="1" ref="B840" ca="1">INDEX('Wkly eq indx data joined'!$A$1:$AJ$1150,MATCH('Wkly eq indx data aligned'!$A840,OFFSET(INDIRECT(ADDRESS(1,MATCH(B$1,'Wkly eq indx data joined'!$1:$1,0),1,1,$A$1)),,,1150,1),0),MATCH(B$1,'Wkly eq indx data joined'!$1:$1,0)+1)</f>
        <v>4915.9530000000004</v>
      </c>
      <c r="C840" s="9" cm="1">
        <f t="array" aca="1" ref="C840" ca="1">INDEX('Wkly eq indx data joined'!$A$1:$AJ$1150,MATCH('Wkly eq indx data aligned'!$A840,OFFSET(INDIRECT(ADDRESS(1,MATCH(C$1,'Wkly eq indx data joined'!$1:$1,0),1,1,$A$1)),,,1150,1),0),MATCH(C$1,'Wkly eq indx data joined'!$1:$1,0)+1)</f>
        <v>16958.53</v>
      </c>
      <c r="D840" s="18" cm="1">
        <f t="array" aca="1" ref="D840" ca="1">IFERROR(INDEX('Wkly eq indx data joined'!$A$1:$AJ$1150,MATCH('Wkly eq indx data aligned'!$A840,OFFSET(INDIRECT(ADDRESS(1,MATCH(D$1,'Wkly eq indx data joined'!$1:$1,0),1,1,$A$1)),,,1150,1),0),MATCH(D$1,'Wkly eq indx data joined'!$1:$1,0)+1),D839)</f>
        <v>2916.5630000000001</v>
      </c>
      <c r="E840" s="9" cm="1">
        <f t="array" aca="1" ref="E840" ca="1">INDEX('Wkly eq indx data joined'!$A$1:$AJ$1150,MATCH('Wkly eq indx data aligned'!$A840,OFFSET(INDIRECT(ADDRESS(1,MATCH(E$1,'Wkly eq indx data joined'!$1:$1,0),1,1,$A$1)),,,1150,1),0),MATCH(E$1,'Wkly eq indx data joined'!$1:$1,0)+1)</f>
        <v>12389.58</v>
      </c>
      <c r="F840" s="9" cm="1">
        <f t="array" aca="1" ref="F840" ca="1">INDEX('Wkly eq indx data joined'!$A$1:$AJ$1150,MATCH('Wkly eq indx data aligned'!$A840,OFFSET(INDIRECT(ADDRESS(1,MATCH(F$1,'Wkly eq indx data joined'!$1:$1,0),1,1,$A$1)),,,1150,1),0),MATCH(F$1,'Wkly eq indx data joined'!$1:$1,0)+1)</f>
        <v>8271.11</v>
      </c>
      <c r="G840" s="9" cm="1">
        <f t="array" aca="1" ref="G840" ca="1">INDEX('Wkly eq indx data joined'!$A$1:$AJ$1150,MATCH('Wkly eq indx data aligned'!$A840,OFFSET(INDIRECT(ADDRESS(1,MATCH(G$1,'Wkly eq indx data joined'!$1:$1,0),1,1,$A$1)),,,1150,1),0),MATCH(G$1,'Wkly eq indx data joined'!$1:$1,0)+1)</f>
        <v>1906.9</v>
      </c>
      <c r="H840" s="9" cm="1">
        <f t="array" aca="1" ref="H840" ca="1">INDEX('Wkly eq indx data joined'!$A$1:$AJ$1150,MATCH('Wkly eq indx data aligned'!$A840,OFFSET(INDIRECT(ADDRESS(1,MATCH(H$1,'Wkly eq indx data joined'!$1:$1,0),1,1,$A$1)),,,1150,1),0),MATCH(H$1,'Wkly eq indx data joined'!$1:$1,0)+1)</f>
        <v>5900.01</v>
      </c>
      <c r="I840" s="9" cm="1">
        <f t="array" aca="1" ref="I840" ca="1">INDEX('Wkly eq indx data joined'!$A$1:$AJ$1150,MATCH('Wkly eq indx data aligned'!$A840,OFFSET(INDIRECT(ADDRESS(1,MATCH(I$1,'Wkly eq indx data joined'!$1:$1,0),1,1,$A$1)),,,1150,1),0),MATCH(I$1,'Wkly eq indx data joined'!$1:$1,0)+1)</f>
        <v>19080.509999999998</v>
      </c>
      <c r="J840" s="9" cm="1">
        <f t="array" aca="1" ref="J840" ca="1">INDEX('Wkly eq indx data joined'!$A$1:$AJ$1150,MATCH('Wkly eq indx data aligned'!$A840,OFFSET(INDIRECT(ADDRESS(1,MATCH(J$1,'Wkly eq indx data joined'!$1:$1,0),1,1,$A$1)),,,1150,1),0),MATCH(J$1,'Wkly eq indx data joined'!$1:$1,0)+1)</f>
        <v>4336.6899999999996</v>
      </c>
      <c r="K840" s="9" cm="1">
        <f t="array" aca="1" ref="K840" ca="1">INDEX('Wkly eq indx data joined'!$A$1:$AJ$1150,MATCH('Wkly eq indx data aligned'!$A840,OFFSET(INDIRECT(ADDRESS(1,MATCH(K$1,'Wkly eq indx data joined'!$1:$1,0),1,1,$A$1)),,,1150,1),0),MATCH(K$1,'Wkly eq indx data joined'!$1:$1,0)+1)</f>
        <v>9764.8799999999992</v>
      </c>
      <c r="L840" s="12" cm="1">
        <f t="array" aca="1" ref="L840" ca="1">INDEX('Wkly eq indx data joined'!$A$1:$AJ$1150,MATCH('Wkly eq indx data aligned'!$A840+2,OFFSET(INDIRECT(ADDRESS(1,MATCH(L$1,'Wkly eq indx data joined'!$1:$1,0),1,1,$A$1)),,,1150,1),0),MATCH(L$1,'Wkly eq indx data joined'!$1:$1,0)+1)</f>
        <v>1879.43</v>
      </c>
      <c r="M840" s="9" cm="1">
        <f t="array" aca="1" ref="M840" ca="1">INDEX('Wkly eq indx data joined'!$A$1:$AJ$1150,MATCH('Wkly eq indx data aligned'!$A840,OFFSET(INDIRECT(ADDRESS(1,MATCH(M$1,'Wkly eq indx data joined'!$1:$1,0),1,1,$A$1)),,,1150,1),0),MATCH(M$1,'Wkly eq indx data joined'!$1:$1,0)+1)</f>
        <v>38031.199999999997</v>
      </c>
      <c r="N840" s="9" cm="1">
        <f t="array" aca="1" ref="N840" ca="1">INDEX('Wkly eq indx data joined'!$A$1:$AJ$1150,MATCH('Wkly eq indx data aligned'!$A840,OFFSET(INDIRECT(ADDRESS(1,MATCH(N$1,'Wkly eq indx data joined'!$1:$1,0),1,1,$A$1)),,,1150,1),0),MATCH(N$1,'Wkly eq indx data joined'!$1:$1,0)+1)</f>
        <v>6356.18</v>
      </c>
      <c r="O840" s="13" cm="1">
        <f t="array" aca="1" ref="O840" ca="1">INDEX('Wkly eq indx data joined'!$A$1:$AJ$1150,MATCH('Wkly eq indx data aligned'!$A840+1,OFFSET(INDIRECT(ADDRESS(1,MATCH(O$1,'Wkly eq indx data joined'!$1:$1,0),1,1,$A$1)),,,1150,1),0),MATCH(O$1,'Wkly eq indx data joined'!$1:$1,0)+1)</f>
        <v>7756.18</v>
      </c>
      <c r="P840" s="12" cm="1">
        <f t="array" aca="1" ref="P840" ca="1">INDEX('Wkly eq indx data joined'!$A$1:$AJ$1150,MATCH('Wkly eq indx data aligned'!$A840+2,OFFSET(INDIRECT(ADDRESS(1,MATCH(P$1,'Wkly eq indx data joined'!$1:$1,0),1,1,$A$1)),,,1150,1),0),MATCH(P$1,'Wkly eq indx data joined'!$1:$1,0)+1)</f>
        <v>7422.45</v>
      </c>
      <c r="Q840" s="9" cm="1">
        <f t="array" aca="1" ref="Q840" ca="1">INDEX('Wkly eq indx data joined'!$A$1:$AJ$1150,MATCH('Wkly eq indx data aligned'!$A840,OFFSET(INDIRECT(ADDRESS(1,MATCH(Q$1,'Wkly eq indx data joined'!$1:$1,0),1,1,$A$1)),,,1150,1),0),MATCH(Q$1,'Wkly eq indx data joined'!$1:$1,0)+1)</f>
        <v>419.28</v>
      </c>
      <c r="R840" s="12" cm="1">
        <f t="array" aca="1" ref="R840" ca="1">INDEX('Wkly eq indx data joined'!$A$1:$AJ$1150,MATCH('Wkly eq indx data aligned'!$A840+2,OFFSET(INDIRECT(ADDRESS(1,MATCH(R$1,'Wkly eq indx data joined'!$1:$1,0),1,1,$A$1)),,,1150,1),0),MATCH(R$1,'Wkly eq indx data joined'!$1:$1,0)+1)</f>
        <v>1717.98</v>
      </c>
      <c r="S840" s="9" cm="1">
        <f t="array" aca="1" ref="S840" ca="1">INDEX('Wkly eq indx data joined'!$A$1:$AJ$1150,MATCH('Wkly eq indx data aligned'!$A840,OFFSET(INDIRECT(ADDRESS(1,MATCH(S$1,'Wkly eq indx data joined'!$1:$1,0),1,1,$A$1)),,,1150,1),0),MATCH(S$1,'Wkly eq indx data joined'!$1:$1,0)+1)</f>
        <v>42952.57</v>
      </c>
    </row>
    <row r="841" spans="1:19" x14ac:dyDescent="0.25">
      <c r="A841" s="4">
        <f t="shared" si="13"/>
        <v>42398</v>
      </c>
      <c r="B841" s="9" cm="1">
        <f t="array" aca="1" ref="B841" ca="1">INDEX('Wkly eq indx data joined'!$A$1:$AJ$1150,MATCH('Wkly eq indx data aligned'!$A841,OFFSET(INDIRECT(ADDRESS(1,MATCH(B$1,'Wkly eq indx data joined'!$1:$1,0),1,1,$A$1)),,,1150,1),0),MATCH(B$1,'Wkly eq indx data joined'!$1:$1,0)+1)</f>
        <v>5005.5240000000003</v>
      </c>
      <c r="C841" s="9" cm="1">
        <f t="array" aca="1" ref="C841" ca="1">INDEX('Wkly eq indx data joined'!$A$1:$AJ$1150,MATCH('Wkly eq indx data aligned'!$A841,OFFSET(INDIRECT(ADDRESS(1,MATCH(C$1,'Wkly eq indx data joined'!$1:$1,0),1,1,$A$1)),,,1150,1),0),MATCH(C$1,'Wkly eq indx data joined'!$1:$1,0)+1)</f>
        <v>17518.3</v>
      </c>
      <c r="D841" s="18" cm="1">
        <f t="array" aca="1" ref="D841" ca="1">IFERROR(INDEX('Wkly eq indx data joined'!$A$1:$AJ$1150,MATCH('Wkly eq indx data aligned'!$A841,OFFSET(INDIRECT(ADDRESS(1,MATCH(D$1,'Wkly eq indx data joined'!$1:$1,0),1,1,$A$1)),,,1150,1),0),MATCH(D$1,'Wkly eq indx data joined'!$1:$1,0)+1),D840)</f>
        <v>2737.6</v>
      </c>
      <c r="E841" s="9" cm="1">
        <f t="array" aca="1" ref="E841" ca="1">INDEX('Wkly eq indx data joined'!$A$1:$AJ$1150,MATCH('Wkly eq indx data aligned'!$A841,OFFSET(INDIRECT(ADDRESS(1,MATCH(E$1,'Wkly eq indx data joined'!$1:$1,0),1,1,$A$1)),,,1150,1),0),MATCH(E$1,'Wkly eq indx data joined'!$1:$1,0)+1)</f>
        <v>12822.13</v>
      </c>
      <c r="F841" s="9" cm="1">
        <f t="array" aca="1" ref="F841" ca="1">INDEX('Wkly eq indx data joined'!$A$1:$AJ$1150,MATCH('Wkly eq indx data aligned'!$A841,OFFSET(INDIRECT(ADDRESS(1,MATCH(F$1,'Wkly eq indx data joined'!$1:$1,0),1,1,$A$1)),,,1150,1),0),MATCH(F$1,'Wkly eq indx data joined'!$1:$1,0)+1)</f>
        <v>8319.81</v>
      </c>
      <c r="G841" s="9" cm="1">
        <f t="array" aca="1" ref="G841" ca="1">INDEX('Wkly eq indx data joined'!$A$1:$AJ$1150,MATCH('Wkly eq indx data aligned'!$A841,OFFSET(INDIRECT(ADDRESS(1,MATCH(G$1,'Wkly eq indx data joined'!$1:$1,0),1,1,$A$1)),,,1150,1),0),MATCH(G$1,'Wkly eq indx data joined'!$1:$1,0)+1)</f>
        <v>1940.24</v>
      </c>
      <c r="H841" s="9" cm="1">
        <f t="array" aca="1" ref="H841" ca="1">INDEX('Wkly eq indx data joined'!$A$1:$AJ$1150,MATCH('Wkly eq indx data aligned'!$A841,OFFSET(INDIRECT(ADDRESS(1,MATCH(H$1,'Wkly eq indx data joined'!$1:$1,0),1,1,$A$1)),,,1150,1),0),MATCH(H$1,'Wkly eq indx data joined'!$1:$1,0)+1)</f>
        <v>6083.79</v>
      </c>
      <c r="I841" s="9" cm="1">
        <f t="array" aca="1" ref="I841" ca="1">INDEX('Wkly eq indx data joined'!$A$1:$AJ$1150,MATCH('Wkly eq indx data aligned'!$A841,OFFSET(INDIRECT(ADDRESS(1,MATCH(I$1,'Wkly eq indx data joined'!$1:$1,0),1,1,$A$1)),,,1150,1),0),MATCH(I$1,'Wkly eq indx data joined'!$1:$1,0)+1)</f>
        <v>19683.11</v>
      </c>
      <c r="J841" s="9" cm="1">
        <f t="array" aca="1" ref="J841" ca="1">INDEX('Wkly eq indx data joined'!$A$1:$AJ$1150,MATCH('Wkly eq indx data aligned'!$A841,OFFSET(INDIRECT(ADDRESS(1,MATCH(J$1,'Wkly eq indx data joined'!$1:$1,0),1,1,$A$1)),,,1150,1),0),MATCH(J$1,'Wkly eq indx data joined'!$1:$1,0)+1)</f>
        <v>4417.0200000000004</v>
      </c>
      <c r="K841" s="9" cm="1">
        <f t="array" aca="1" ref="K841" ca="1">INDEX('Wkly eq indx data joined'!$A$1:$AJ$1150,MATCH('Wkly eq indx data aligned'!$A841,OFFSET(INDIRECT(ADDRESS(1,MATCH(K$1,'Wkly eq indx data joined'!$1:$1,0),1,1,$A$1)),,,1150,1),0),MATCH(K$1,'Wkly eq indx data joined'!$1:$1,0)+1)</f>
        <v>9798.11</v>
      </c>
      <c r="L841" s="12" cm="1">
        <f t="array" aca="1" ref="L841" ca="1">INDEX('Wkly eq indx data joined'!$A$1:$AJ$1150,MATCH('Wkly eq indx data aligned'!$A841+2,OFFSET(INDIRECT(ADDRESS(1,MATCH(L$1,'Wkly eq indx data joined'!$1:$1,0),1,1,$A$1)),,,1150,1),0),MATCH(L$1,'Wkly eq indx data joined'!$1:$1,0)+1)</f>
        <v>1912.06</v>
      </c>
      <c r="M841" s="9" cm="1">
        <f t="array" aca="1" ref="M841" ca="1">INDEX('Wkly eq indx data joined'!$A$1:$AJ$1150,MATCH('Wkly eq indx data aligned'!$A841,OFFSET(INDIRECT(ADDRESS(1,MATCH(M$1,'Wkly eq indx data joined'!$1:$1,0),1,1,$A$1)),,,1150,1),0),MATCH(M$1,'Wkly eq indx data joined'!$1:$1,0)+1)</f>
        <v>40406</v>
      </c>
      <c r="N841" s="9" cm="1">
        <f t="array" aca="1" ref="N841" ca="1">INDEX('Wkly eq indx data joined'!$A$1:$AJ$1150,MATCH('Wkly eq indx data aligned'!$A841,OFFSET(INDIRECT(ADDRESS(1,MATCH(N$1,'Wkly eq indx data joined'!$1:$1,0),1,1,$A$1)),,,1150,1),0),MATCH(N$1,'Wkly eq indx data joined'!$1:$1,0)+1)</f>
        <v>6343.24</v>
      </c>
      <c r="O841" s="13" cm="1">
        <f t="array" aca="1" ref="O841" ca="1">INDEX('Wkly eq indx data joined'!$A$1:$AJ$1150,MATCH('Wkly eq indx data aligned'!$A841+1,OFFSET(INDIRECT(ADDRESS(1,MATCH(O$1,'Wkly eq indx data joined'!$1:$1,0),1,1,$A$1)),,,1150,1),0),MATCH(O$1,'Wkly eq indx data joined'!$1:$1,0)+1)</f>
        <v>8145.21</v>
      </c>
      <c r="P841" s="12" cm="1">
        <f t="array" aca="1" ref="P841" ca="1">INDEX('Wkly eq indx data joined'!$A$1:$AJ$1150,MATCH('Wkly eq indx data aligned'!$A841+2,OFFSET(INDIRECT(ADDRESS(1,MATCH(P$1,'Wkly eq indx data joined'!$1:$1,0),1,1,$A$1)),,,1150,1),0),MATCH(P$1,'Wkly eq indx data joined'!$1:$1,0)+1)</f>
        <v>7563.55</v>
      </c>
      <c r="Q841" s="9" cm="1">
        <f t="array" aca="1" ref="Q841" ca="1">INDEX('Wkly eq indx data joined'!$A$1:$AJ$1150,MATCH('Wkly eq indx data aligned'!$A841,OFFSET(INDIRECT(ADDRESS(1,MATCH(Q$1,'Wkly eq indx data joined'!$1:$1,0),1,1,$A$1)),,,1150,1),0),MATCH(Q$1,'Wkly eq indx data joined'!$1:$1,0)+1)</f>
        <v>431.28</v>
      </c>
      <c r="R841" s="12" cm="1">
        <f t="array" aca="1" ref="R841" ca="1">INDEX('Wkly eq indx data joined'!$A$1:$AJ$1150,MATCH('Wkly eq indx data aligned'!$A841+2,OFFSET(INDIRECT(ADDRESS(1,MATCH(R$1,'Wkly eq indx data joined'!$1:$1,0),1,1,$A$1)),,,1150,1),0),MATCH(R$1,'Wkly eq indx data joined'!$1:$1,0)+1)</f>
        <v>1784.92</v>
      </c>
      <c r="S841" s="9" cm="1">
        <f t="array" aca="1" ref="S841" ca="1">INDEX('Wkly eq indx data joined'!$A$1:$AJ$1150,MATCH('Wkly eq indx data aligned'!$A841,OFFSET(INDIRECT(ADDRESS(1,MATCH(S$1,'Wkly eq indx data joined'!$1:$1,0),1,1,$A$1)),,,1150,1),0),MATCH(S$1,'Wkly eq indx data joined'!$1:$1,0)+1)</f>
        <v>44065.55</v>
      </c>
    </row>
    <row r="842" spans="1:19" x14ac:dyDescent="0.25">
      <c r="A842" s="4">
        <f t="shared" si="13"/>
        <v>42405</v>
      </c>
      <c r="B842" s="9" cm="1">
        <f t="array" aca="1" ref="B842" ca="1">INDEX('Wkly eq indx data joined'!$A$1:$AJ$1150,MATCH('Wkly eq indx data aligned'!$A842,OFFSET(INDIRECT(ADDRESS(1,MATCH(B$1,'Wkly eq indx data joined'!$1:$1,0),1,1,$A$1)),,,1150,1),0),MATCH(B$1,'Wkly eq indx data joined'!$1:$1,0)+1)</f>
        <v>4976.1760000000004</v>
      </c>
      <c r="C842" s="9" cm="1">
        <f t="array" aca="1" ref="C842" ca="1">INDEX('Wkly eq indx data joined'!$A$1:$AJ$1150,MATCH('Wkly eq indx data aligned'!$A842,OFFSET(INDIRECT(ADDRESS(1,MATCH(C$1,'Wkly eq indx data joined'!$1:$1,0),1,1,$A$1)),,,1150,1),0),MATCH(C$1,'Wkly eq indx data joined'!$1:$1,0)+1)</f>
        <v>16819.59</v>
      </c>
      <c r="D842" s="18" cm="1">
        <f t="array" aca="1" ref="D842" ca="1">IFERROR(INDEX('Wkly eq indx data joined'!$A$1:$AJ$1150,MATCH('Wkly eq indx data aligned'!$A842,OFFSET(INDIRECT(ADDRESS(1,MATCH(D$1,'Wkly eq indx data joined'!$1:$1,0),1,1,$A$1)),,,1150,1),0),MATCH(D$1,'Wkly eq indx data joined'!$1:$1,0)+1),D841)</f>
        <v>2763.4920000000002</v>
      </c>
      <c r="E842" s="9" cm="1">
        <f t="array" aca="1" ref="E842" ca="1">INDEX('Wkly eq indx data joined'!$A$1:$AJ$1150,MATCH('Wkly eq indx data aligned'!$A842,OFFSET(INDIRECT(ADDRESS(1,MATCH(E$1,'Wkly eq indx data joined'!$1:$1,0),1,1,$A$1)),,,1150,1),0),MATCH(E$1,'Wkly eq indx data joined'!$1:$1,0)+1)</f>
        <v>12763.99</v>
      </c>
      <c r="F842" s="9" cm="1">
        <f t="array" aca="1" ref="F842" ca="1">INDEX('Wkly eq indx data joined'!$A$1:$AJ$1150,MATCH('Wkly eq indx data aligned'!$A842,OFFSET(INDIRECT(ADDRESS(1,MATCH(F$1,'Wkly eq indx data joined'!$1:$1,0),1,1,$A$1)),,,1150,1),0),MATCH(F$1,'Wkly eq indx data joined'!$1:$1,0)+1)</f>
        <v>7960.13</v>
      </c>
      <c r="G842" s="9" cm="1">
        <f t="array" aca="1" ref="G842" ca="1">INDEX('Wkly eq indx data joined'!$A$1:$AJ$1150,MATCH('Wkly eq indx data aligned'!$A842,OFFSET(INDIRECT(ADDRESS(1,MATCH(G$1,'Wkly eq indx data joined'!$1:$1,0),1,1,$A$1)),,,1150,1),0),MATCH(G$1,'Wkly eq indx data joined'!$1:$1,0)+1)</f>
        <v>1880.05</v>
      </c>
      <c r="H842" s="9" cm="1">
        <f t="array" aca="1" ref="H842" ca="1">INDEX('Wkly eq indx data joined'!$A$1:$AJ$1150,MATCH('Wkly eq indx data aligned'!$A842,OFFSET(INDIRECT(ADDRESS(1,MATCH(H$1,'Wkly eq indx data joined'!$1:$1,0),1,1,$A$1)),,,1150,1),0),MATCH(H$1,'Wkly eq indx data joined'!$1:$1,0)+1)</f>
        <v>5848.06</v>
      </c>
      <c r="I842" s="9" cm="1">
        <f t="array" aca="1" ref="I842" ca="1">INDEX('Wkly eq indx data joined'!$A$1:$AJ$1150,MATCH('Wkly eq indx data aligned'!$A842,OFFSET(INDIRECT(ADDRESS(1,MATCH(I$1,'Wkly eq indx data joined'!$1:$1,0),1,1,$A$1)),,,1150,1),0),MATCH(I$1,'Wkly eq indx data joined'!$1:$1,0)+1)</f>
        <v>19288.169999999998</v>
      </c>
      <c r="J842" s="9" cm="1">
        <f t="array" aca="1" ref="J842" ca="1">INDEX('Wkly eq indx data joined'!$A$1:$AJ$1150,MATCH('Wkly eq indx data aligned'!$A842,OFFSET(INDIRECT(ADDRESS(1,MATCH(J$1,'Wkly eq indx data joined'!$1:$1,0),1,1,$A$1)),,,1150,1),0),MATCH(J$1,'Wkly eq indx data joined'!$1:$1,0)+1)</f>
        <v>4200.67</v>
      </c>
      <c r="K842" s="9" cm="1">
        <f t="array" aca="1" ref="K842" ca="1">INDEX('Wkly eq indx data joined'!$A$1:$AJ$1150,MATCH('Wkly eq indx data aligned'!$A842,OFFSET(INDIRECT(ADDRESS(1,MATCH(K$1,'Wkly eq indx data joined'!$1:$1,0),1,1,$A$1)),,,1150,1),0),MATCH(K$1,'Wkly eq indx data joined'!$1:$1,0)+1)</f>
        <v>9286.23</v>
      </c>
      <c r="L842" s="12" cm="1">
        <f t="array" aca="1" ref="L842" ca="1">INDEX('Wkly eq indx data joined'!$A$1:$AJ$1150,MATCH('Wkly eq indx data aligned'!$A842+2,OFFSET(INDIRECT(ADDRESS(1,MATCH(L$1,'Wkly eq indx data joined'!$1:$1,0),1,1,$A$1)),,,1150,1),0),MATCH(L$1,'Wkly eq indx data joined'!$1:$1,0)+1)</f>
        <v>1917.79</v>
      </c>
      <c r="M842" s="9" cm="1">
        <f t="array" aca="1" ref="M842" ca="1">INDEX('Wkly eq indx data joined'!$A$1:$AJ$1150,MATCH('Wkly eq indx data aligned'!$A842,OFFSET(INDIRECT(ADDRESS(1,MATCH(M$1,'Wkly eq indx data joined'!$1:$1,0),1,1,$A$1)),,,1150,1),0),MATCH(M$1,'Wkly eq indx data joined'!$1:$1,0)+1)</f>
        <v>40592.1</v>
      </c>
      <c r="N842" s="9" cm="1">
        <f t="array" aca="1" ref="N842" ca="1">INDEX('Wkly eq indx data joined'!$A$1:$AJ$1150,MATCH('Wkly eq indx data aligned'!$A842,OFFSET(INDIRECT(ADDRESS(1,MATCH(N$1,'Wkly eq indx data joined'!$1:$1,0),1,1,$A$1)),,,1150,1),0),MATCH(N$1,'Wkly eq indx data joined'!$1:$1,0)+1)</f>
        <v>6075.71</v>
      </c>
      <c r="O842" s="13" cm="1">
        <f t="array" aca="1" ref="O842" ca="1">INDEX('Wkly eq indx data joined'!$A$1:$AJ$1150,MATCH('Wkly eq indx data aligned'!$A842+1,OFFSET(INDIRECT(ADDRESS(1,MATCH(O$1,'Wkly eq indx data joined'!$1:$1,0),1,1,$A$1)),,,1150,1),0),MATCH(O$1,'Wkly eq indx data joined'!$1:$1,0)+1)</f>
        <v>8063</v>
      </c>
      <c r="P842" s="12" cm="1">
        <f t="array" aca="1" ref="P842" ca="1">INDEX('Wkly eq indx data joined'!$A$1:$AJ$1150,MATCH('Wkly eq indx data aligned'!$A842+2,OFFSET(INDIRECT(ADDRESS(1,MATCH(P$1,'Wkly eq indx data joined'!$1:$1,0),1,1,$A$1)),,,1150,1),0),MATCH(P$1,'Wkly eq indx data joined'!$1:$1,0)+1)</f>
        <v>7489.1</v>
      </c>
      <c r="Q842" s="9" cm="1">
        <f t="array" aca="1" ref="Q842" ca="1">INDEX('Wkly eq indx data joined'!$A$1:$AJ$1150,MATCH('Wkly eq indx data aligned'!$A842,OFFSET(INDIRECT(ADDRESS(1,MATCH(Q$1,'Wkly eq indx data joined'!$1:$1,0),1,1,$A$1)),,,1150,1),0),MATCH(Q$1,'Wkly eq indx data joined'!$1:$1,0)+1)</f>
        <v>413.94</v>
      </c>
      <c r="R842" s="12" cm="1">
        <f t="array" aca="1" ref="R842" ca="1">INDEX('Wkly eq indx data joined'!$A$1:$AJ$1150,MATCH('Wkly eq indx data aligned'!$A842+2,OFFSET(INDIRECT(ADDRESS(1,MATCH(R$1,'Wkly eq indx data joined'!$1:$1,0),1,1,$A$1)),,,1150,1),0),MATCH(R$1,'Wkly eq indx data joined'!$1:$1,0)+1)</f>
        <v>1780.59</v>
      </c>
      <c r="S842" s="9" cm="1">
        <f t="array" aca="1" ref="S842" ca="1">INDEX('Wkly eq indx data joined'!$A$1:$AJ$1150,MATCH('Wkly eq indx data aligned'!$A842,OFFSET(INDIRECT(ADDRESS(1,MATCH(S$1,'Wkly eq indx data joined'!$1:$1,0),1,1,$A$1)),,,1150,1),0),MATCH(S$1,'Wkly eq indx data joined'!$1:$1,0)+1)</f>
        <v>44453.51</v>
      </c>
    </row>
    <row r="843" spans="1:19" x14ac:dyDescent="0.25">
      <c r="A843" s="4">
        <f t="shared" si="13"/>
        <v>42412</v>
      </c>
      <c r="B843" s="9" cm="1">
        <f t="array" aca="1" ref="B843" ca="1">INDEX('Wkly eq indx data joined'!$A$1:$AJ$1150,MATCH('Wkly eq indx data aligned'!$A843,OFFSET(INDIRECT(ADDRESS(1,MATCH(B$1,'Wkly eq indx data joined'!$1:$1,0),1,1,$A$1)),,,1150,1),0),MATCH(B$1,'Wkly eq indx data joined'!$1:$1,0)+1)</f>
        <v>4765.3459999999995</v>
      </c>
      <c r="C843" s="9" cm="1">
        <f t="array" aca="1" ref="C843" ca="1">INDEX('Wkly eq indx data joined'!$A$1:$AJ$1150,MATCH('Wkly eq indx data aligned'!$A843,OFFSET(INDIRECT(ADDRESS(1,MATCH(C$1,'Wkly eq indx data joined'!$1:$1,0),1,1,$A$1)),,,1150,1),0),MATCH(C$1,'Wkly eq indx data joined'!$1:$1,0)+1)</f>
        <v>14952.61</v>
      </c>
      <c r="D843" s="18" cm="1">
        <f t="array" aca="1" ref="D843" ca="1">IFERROR(INDEX('Wkly eq indx data joined'!$A$1:$AJ$1150,MATCH('Wkly eq indx data aligned'!$A843,OFFSET(INDIRECT(ADDRESS(1,MATCH(D$1,'Wkly eq indx data joined'!$1:$1,0),1,1,$A$1)),,,1150,1),0),MATCH(D$1,'Wkly eq indx data joined'!$1:$1,0)+1),D842)</f>
        <v>2763.4920000000002</v>
      </c>
      <c r="E843" s="9" cm="1">
        <f t="array" aca="1" ref="E843" ca="1">INDEX('Wkly eq indx data joined'!$A$1:$AJ$1150,MATCH('Wkly eq indx data aligned'!$A843,OFFSET(INDIRECT(ADDRESS(1,MATCH(E$1,'Wkly eq indx data joined'!$1:$1,0),1,1,$A$1)),,,1150,1),0),MATCH(E$1,'Wkly eq indx data joined'!$1:$1,0)+1)</f>
        <v>12381.24</v>
      </c>
      <c r="F843" s="9" cm="1">
        <f t="array" aca="1" ref="F843" ca="1">INDEX('Wkly eq indx data joined'!$A$1:$AJ$1150,MATCH('Wkly eq indx data aligned'!$A843,OFFSET(INDIRECT(ADDRESS(1,MATCH(F$1,'Wkly eq indx data joined'!$1:$1,0),1,1,$A$1)),,,1150,1),0),MATCH(F$1,'Wkly eq indx data joined'!$1:$1,0)+1)</f>
        <v>7656.6</v>
      </c>
      <c r="G843" s="9" cm="1">
        <f t="array" aca="1" ref="G843" ca="1">INDEX('Wkly eq indx data joined'!$A$1:$AJ$1150,MATCH('Wkly eq indx data aligned'!$A843,OFFSET(INDIRECT(ADDRESS(1,MATCH(G$1,'Wkly eq indx data joined'!$1:$1,0),1,1,$A$1)),,,1150,1),0),MATCH(G$1,'Wkly eq indx data joined'!$1:$1,0)+1)</f>
        <v>1864.78</v>
      </c>
      <c r="H843" s="9" cm="1">
        <f t="array" aca="1" ref="H843" ca="1">INDEX('Wkly eq indx data joined'!$A$1:$AJ$1150,MATCH('Wkly eq indx data aligned'!$A843,OFFSET(INDIRECT(ADDRESS(1,MATCH(H$1,'Wkly eq indx data joined'!$1:$1,0),1,1,$A$1)),,,1150,1),0),MATCH(H$1,'Wkly eq indx data joined'!$1:$1,0)+1)</f>
        <v>5707.6</v>
      </c>
      <c r="I843" s="9" cm="1">
        <f t="array" aca="1" ref="I843" ca="1">INDEX('Wkly eq indx data joined'!$A$1:$AJ$1150,MATCH('Wkly eq indx data aligned'!$A843,OFFSET(INDIRECT(ADDRESS(1,MATCH(I$1,'Wkly eq indx data joined'!$1:$1,0),1,1,$A$1)),,,1150,1),0),MATCH(I$1,'Wkly eq indx data joined'!$1:$1,0)+1)</f>
        <v>18319.580000000002</v>
      </c>
      <c r="J843" s="9" cm="1">
        <f t="array" aca="1" ref="J843" ca="1">INDEX('Wkly eq indx data joined'!$A$1:$AJ$1150,MATCH('Wkly eq indx data aligned'!$A843,OFFSET(INDIRECT(ADDRESS(1,MATCH(J$1,'Wkly eq indx data joined'!$1:$1,0),1,1,$A$1)),,,1150,1),0),MATCH(J$1,'Wkly eq indx data joined'!$1:$1,0)+1)</f>
        <v>3995.06</v>
      </c>
      <c r="K843" s="9" cm="1">
        <f t="array" aca="1" ref="K843" ca="1">INDEX('Wkly eq indx data joined'!$A$1:$AJ$1150,MATCH('Wkly eq indx data aligned'!$A843,OFFSET(INDIRECT(ADDRESS(1,MATCH(K$1,'Wkly eq indx data joined'!$1:$1,0),1,1,$A$1)),,,1150,1),0),MATCH(K$1,'Wkly eq indx data joined'!$1:$1,0)+1)</f>
        <v>8967.51</v>
      </c>
      <c r="L843" s="12" cm="1">
        <f t="array" aca="1" ref="L843" ca="1">INDEX('Wkly eq indx data joined'!$A$1:$AJ$1150,MATCH('Wkly eq indx data aligned'!$A843+2,OFFSET(INDIRECT(ADDRESS(1,MATCH(L$1,'Wkly eq indx data joined'!$1:$1,0),1,1,$A$1)),,,1150,1),0),MATCH(L$1,'Wkly eq indx data joined'!$1:$1,0)+1)</f>
        <v>1835.28</v>
      </c>
      <c r="M843" s="9" cm="1">
        <f t="array" aca="1" ref="M843" ca="1">INDEX('Wkly eq indx data joined'!$A$1:$AJ$1150,MATCH('Wkly eq indx data aligned'!$A843,OFFSET(INDIRECT(ADDRESS(1,MATCH(M$1,'Wkly eq indx data joined'!$1:$1,0),1,1,$A$1)),,,1150,1),0),MATCH(M$1,'Wkly eq indx data joined'!$1:$1,0)+1)</f>
        <v>39808</v>
      </c>
      <c r="N843" s="9" cm="1">
        <f t="array" aca="1" ref="N843" ca="1">INDEX('Wkly eq indx data joined'!$A$1:$AJ$1150,MATCH('Wkly eq indx data aligned'!$A843,OFFSET(INDIRECT(ADDRESS(1,MATCH(N$1,'Wkly eq indx data joined'!$1:$1,0),1,1,$A$1)),,,1150,1),0),MATCH(N$1,'Wkly eq indx data joined'!$1:$1,0)+1)</f>
        <v>5793.41</v>
      </c>
      <c r="O843" s="19">
        <f ca="1">O842</f>
        <v>8063</v>
      </c>
      <c r="P843" s="12" cm="1">
        <f t="array" aca="1" ref="P843" ca="1">INDEX('Wkly eq indx data joined'!$A$1:$AJ$1150,MATCH('Wkly eq indx data aligned'!$A843+2,OFFSET(INDIRECT(ADDRESS(1,MATCH(P$1,'Wkly eq indx data joined'!$1:$1,0),1,1,$A$1)),,,1150,1),0),MATCH(P$1,'Wkly eq indx data joined'!$1:$1,0)+1)</f>
        <v>6980.95</v>
      </c>
      <c r="Q843" s="9" cm="1">
        <f t="array" aca="1" ref="Q843" ca="1">INDEX('Wkly eq indx data joined'!$A$1:$AJ$1150,MATCH('Wkly eq indx data aligned'!$A843,OFFSET(INDIRECT(ADDRESS(1,MATCH(Q$1,'Wkly eq indx data joined'!$1:$1,0),1,1,$A$1)),,,1150,1),0),MATCH(Q$1,'Wkly eq indx data joined'!$1:$1,0)+1)</f>
        <v>391.86</v>
      </c>
      <c r="R843" s="12" cm="1">
        <f t="array" aca="1" ref="R843" ca="1">INDEX('Wkly eq indx data joined'!$A$1:$AJ$1150,MATCH('Wkly eq indx data aligned'!$A843+2,OFFSET(INDIRECT(ADDRESS(1,MATCH(R$1,'Wkly eq indx data joined'!$1:$1,0),1,1,$A$1)),,,1150,1),0),MATCH(R$1,'Wkly eq indx data joined'!$1:$1,0)+1)</f>
        <v>1726.04</v>
      </c>
      <c r="S843" s="9" cm="1">
        <f t="array" aca="1" ref="S843" ca="1">INDEX('Wkly eq indx data joined'!$A$1:$AJ$1150,MATCH('Wkly eq indx data aligned'!$A843,OFFSET(INDIRECT(ADDRESS(1,MATCH(S$1,'Wkly eq indx data joined'!$1:$1,0),1,1,$A$1)),,,1150,1),0),MATCH(S$1,'Wkly eq indx data joined'!$1:$1,0)+1)</f>
        <v>43119.66</v>
      </c>
    </row>
    <row r="844" spans="1:19" x14ac:dyDescent="0.25">
      <c r="A844" s="4">
        <f t="shared" si="13"/>
        <v>42419</v>
      </c>
      <c r="B844" s="9" cm="1">
        <f t="array" aca="1" ref="B844" ca="1">INDEX('Wkly eq indx data joined'!$A$1:$AJ$1150,MATCH('Wkly eq indx data aligned'!$A844,OFFSET(INDIRECT(ADDRESS(1,MATCH(B$1,'Wkly eq indx data joined'!$1:$1,0),1,1,$A$1)),,,1150,1),0),MATCH(B$1,'Wkly eq indx data joined'!$1:$1,0)+1)</f>
        <v>4952.7960000000003</v>
      </c>
      <c r="C844" s="9" cm="1">
        <f t="array" aca="1" ref="C844" ca="1">INDEX('Wkly eq indx data joined'!$A$1:$AJ$1150,MATCH('Wkly eq indx data aligned'!$A844,OFFSET(INDIRECT(ADDRESS(1,MATCH(C$1,'Wkly eq indx data joined'!$1:$1,0),1,1,$A$1)),,,1150,1),0),MATCH(C$1,'Wkly eq indx data joined'!$1:$1,0)+1)</f>
        <v>15967.17</v>
      </c>
      <c r="D844" s="18" cm="1">
        <f t="array" aca="1" ref="D844" ca="1">IFERROR(INDEX('Wkly eq indx data joined'!$A$1:$AJ$1150,MATCH('Wkly eq indx data aligned'!$A844,OFFSET(INDIRECT(ADDRESS(1,MATCH(D$1,'Wkly eq indx data joined'!$1:$1,0),1,1,$A$1)),,,1150,1),0),MATCH(D$1,'Wkly eq indx data joined'!$1:$1,0)+1),D843)</f>
        <v>2860.0210000000002</v>
      </c>
      <c r="E844" s="9" cm="1">
        <f t="array" aca="1" ref="E844" ca="1">INDEX('Wkly eq indx data joined'!$A$1:$AJ$1150,MATCH('Wkly eq indx data aligned'!$A844,OFFSET(INDIRECT(ADDRESS(1,MATCH(E$1,'Wkly eq indx data joined'!$1:$1,0),1,1,$A$1)),,,1150,1),0),MATCH(E$1,'Wkly eq indx data joined'!$1:$1,0)+1)</f>
        <v>12813.4</v>
      </c>
      <c r="F844" s="9" cm="1">
        <f t="array" aca="1" ref="F844" ca="1">INDEX('Wkly eq indx data joined'!$A$1:$AJ$1150,MATCH('Wkly eq indx data aligned'!$A844,OFFSET(INDIRECT(ADDRESS(1,MATCH(F$1,'Wkly eq indx data joined'!$1:$1,0),1,1,$A$1)),,,1150,1),0),MATCH(F$1,'Wkly eq indx data joined'!$1:$1,0)+1)</f>
        <v>7863.36</v>
      </c>
      <c r="G844" s="9" cm="1">
        <f t="array" aca="1" ref="G844" ca="1">INDEX('Wkly eq indx data joined'!$A$1:$AJ$1150,MATCH('Wkly eq indx data aligned'!$A844,OFFSET(INDIRECT(ADDRESS(1,MATCH(G$1,'Wkly eq indx data joined'!$1:$1,0),1,1,$A$1)),,,1150,1),0),MATCH(G$1,'Wkly eq indx data joined'!$1:$1,0)+1)</f>
        <v>1917.78</v>
      </c>
      <c r="H844" s="9" cm="1">
        <f t="array" aca="1" ref="H844" ca="1">INDEX('Wkly eq indx data joined'!$A$1:$AJ$1150,MATCH('Wkly eq indx data aligned'!$A844,OFFSET(INDIRECT(ADDRESS(1,MATCH(H$1,'Wkly eq indx data joined'!$1:$1,0),1,1,$A$1)),,,1150,1),0),MATCH(H$1,'Wkly eq indx data joined'!$1:$1,0)+1)</f>
        <v>5950.23</v>
      </c>
      <c r="I844" s="9" cm="1">
        <f t="array" aca="1" ref="I844" ca="1">INDEX('Wkly eq indx data joined'!$A$1:$AJ$1150,MATCH('Wkly eq indx data aligned'!$A844,OFFSET(INDIRECT(ADDRESS(1,MATCH(I$1,'Wkly eq indx data joined'!$1:$1,0),1,1,$A$1)),,,1150,1),0),MATCH(I$1,'Wkly eq indx data joined'!$1:$1,0)+1)</f>
        <v>19285.5</v>
      </c>
      <c r="J844" s="9" cm="1">
        <f t="array" aca="1" ref="J844" ca="1">INDEX('Wkly eq indx data joined'!$A$1:$AJ$1150,MATCH('Wkly eq indx data aligned'!$A844,OFFSET(INDIRECT(ADDRESS(1,MATCH(J$1,'Wkly eq indx data joined'!$1:$1,0),1,1,$A$1)),,,1150,1),0),MATCH(J$1,'Wkly eq indx data joined'!$1:$1,0)+1)</f>
        <v>4223.04</v>
      </c>
      <c r="K844" s="9" cm="1">
        <f t="array" aca="1" ref="K844" ca="1">INDEX('Wkly eq indx data joined'!$A$1:$AJ$1150,MATCH('Wkly eq indx data aligned'!$A844,OFFSET(INDIRECT(ADDRESS(1,MATCH(K$1,'Wkly eq indx data joined'!$1:$1,0),1,1,$A$1)),,,1150,1),0),MATCH(K$1,'Wkly eq indx data joined'!$1:$1,0)+1)</f>
        <v>9388.0499999999993</v>
      </c>
      <c r="L844" s="12" cm="1">
        <f t="array" aca="1" ref="L844" ca="1">INDEX('Wkly eq indx data joined'!$A$1:$AJ$1150,MATCH('Wkly eq indx data aligned'!$A844+2,OFFSET(INDIRECT(ADDRESS(1,MATCH(L$1,'Wkly eq indx data joined'!$1:$1,0),1,1,$A$1)),,,1150,1),0),MATCH(L$1,'Wkly eq indx data joined'!$1:$1,0)+1)</f>
        <v>1916.24</v>
      </c>
      <c r="M844" s="9" cm="1">
        <f t="array" aca="1" ref="M844" ca="1">INDEX('Wkly eq indx data joined'!$A$1:$AJ$1150,MATCH('Wkly eq indx data aligned'!$A844,OFFSET(INDIRECT(ADDRESS(1,MATCH(M$1,'Wkly eq indx data joined'!$1:$1,0),1,1,$A$1)),,,1150,1),0),MATCH(M$1,'Wkly eq indx data joined'!$1:$1,0)+1)</f>
        <v>41543.4</v>
      </c>
      <c r="N844" s="9" cm="1">
        <f t="array" aca="1" ref="N844" ca="1">INDEX('Wkly eq indx data joined'!$A$1:$AJ$1150,MATCH('Wkly eq indx data aligned'!$A844,OFFSET(INDIRECT(ADDRESS(1,MATCH(N$1,'Wkly eq indx data joined'!$1:$1,0),1,1,$A$1)),,,1150,1),0),MATCH(N$1,'Wkly eq indx data joined'!$1:$1,0)+1)</f>
        <v>6125.37</v>
      </c>
      <c r="O844" s="13" cm="1">
        <f t="array" aca="1" ref="O844" ca="1">INDEX('Wkly eq indx data joined'!$A$1:$AJ$1150,MATCH('Wkly eq indx data aligned'!$A844+1,OFFSET(INDIRECT(ADDRESS(1,MATCH(O$1,'Wkly eq indx data joined'!$1:$1,0),1,1,$A$1)),,,1150,1),0),MATCH(O$1,'Wkly eq indx data joined'!$1:$1,0)+1)</f>
        <v>8325.0400000000009</v>
      </c>
      <c r="P844" s="12" cm="1">
        <f t="array" aca="1" ref="P844" ca="1">INDEX('Wkly eq indx data joined'!$A$1:$AJ$1150,MATCH('Wkly eq indx data aligned'!$A844+2,OFFSET(INDIRECT(ADDRESS(1,MATCH(P$1,'Wkly eq indx data joined'!$1:$1,0),1,1,$A$1)),,,1150,1),0),MATCH(P$1,'Wkly eq indx data joined'!$1:$1,0)+1)</f>
        <v>7210.75</v>
      </c>
      <c r="Q844" s="9" cm="1">
        <f t="array" aca="1" ref="Q844" ca="1">INDEX('Wkly eq indx data joined'!$A$1:$AJ$1150,MATCH('Wkly eq indx data aligned'!$A844,OFFSET(INDIRECT(ADDRESS(1,MATCH(Q$1,'Wkly eq indx data joined'!$1:$1,0),1,1,$A$1)),,,1150,1),0),MATCH(Q$1,'Wkly eq indx data joined'!$1:$1,0)+1)</f>
        <v>411.96</v>
      </c>
      <c r="R844" s="12" cm="1">
        <f t="array" aca="1" ref="R844" ca="1">INDEX('Wkly eq indx data joined'!$A$1:$AJ$1150,MATCH('Wkly eq indx data aligned'!$A844+2,OFFSET(INDIRECT(ADDRESS(1,MATCH(R$1,'Wkly eq indx data joined'!$1:$1,0),1,1,$A$1)),,,1150,1),0),MATCH(R$1,'Wkly eq indx data joined'!$1:$1,0)+1)</f>
        <v>1793.37</v>
      </c>
      <c r="S844" s="9" cm="1">
        <f t="array" aca="1" ref="S844" ca="1">INDEX('Wkly eq indx data joined'!$A$1:$AJ$1150,MATCH('Wkly eq indx data aligned'!$A844,OFFSET(INDIRECT(ADDRESS(1,MATCH(S$1,'Wkly eq indx data joined'!$1:$1,0),1,1,$A$1)),,,1150,1),0),MATCH(S$1,'Wkly eq indx data joined'!$1:$1,0)+1)</f>
        <v>43474.46</v>
      </c>
    </row>
    <row r="845" spans="1:19" x14ac:dyDescent="0.25">
      <c r="A845" s="4">
        <f t="shared" si="13"/>
        <v>42426</v>
      </c>
      <c r="B845" s="9" cm="1">
        <f t="array" aca="1" ref="B845" ca="1">INDEX('Wkly eq indx data joined'!$A$1:$AJ$1150,MATCH('Wkly eq indx data aligned'!$A845,OFFSET(INDIRECT(ADDRESS(1,MATCH(B$1,'Wkly eq indx data joined'!$1:$1,0),1,1,$A$1)),,,1150,1),0),MATCH(B$1,'Wkly eq indx data joined'!$1:$1,0)+1)</f>
        <v>4879.9579999999996</v>
      </c>
      <c r="C845" s="9" cm="1">
        <f t="array" aca="1" ref="C845" ca="1">INDEX('Wkly eq indx data joined'!$A$1:$AJ$1150,MATCH('Wkly eq indx data aligned'!$A845,OFFSET(INDIRECT(ADDRESS(1,MATCH(C$1,'Wkly eq indx data joined'!$1:$1,0),1,1,$A$1)),,,1150,1),0),MATCH(C$1,'Wkly eq indx data joined'!$1:$1,0)+1)</f>
        <v>16188.41</v>
      </c>
      <c r="D845" s="18" cm="1">
        <f t="array" aca="1" ref="D845" ca="1">IFERROR(INDEX('Wkly eq indx data joined'!$A$1:$AJ$1150,MATCH('Wkly eq indx data aligned'!$A845,OFFSET(INDIRECT(ADDRESS(1,MATCH(D$1,'Wkly eq indx data joined'!$1:$1,0),1,1,$A$1)),,,1150,1),0),MATCH(D$1,'Wkly eq indx data joined'!$1:$1,0)+1),D844)</f>
        <v>2767.21</v>
      </c>
      <c r="E845" s="9" cm="1">
        <f t="array" aca="1" ref="E845" ca="1">INDEX('Wkly eq indx data joined'!$A$1:$AJ$1150,MATCH('Wkly eq indx data aligned'!$A845,OFFSET(INDIRECT(ADDRESS(1,MATCH(E$1,'Wkly eq indx data joined'!$1:$1,0),1,1,$A$1)),,,1150,1),0),MATCH(E$1,'Wkly eq indx data joined'!$1:$1,0)+1)</f>
        <v>12797.79</v>
      </c>
      <c r="F845" s="9" cm="1">
        <f t="array" aca="1" ref="F845" ca="1">INDEX('Wkly eq indx data joined'!$A$1:$AJ$1150,MATCH('Wkly eq indx data aligned'!$A845,OFFSET(INDIRECT(ADDRESS(1,MATCH(F$1,'Wkly eq indx data joined'!$1:$1,0),1,1,$A$1)),,,1150,1),0),MATCH(F$1,'Wkly eq indx data joined'!$1:$1,0)+1)</f>
        <v>7877.03</v>
      </c>
      <c r="G845" s="9" cm="1">
        <f t="array" aca="1" ref="G845" ca="1">INDEX('Wkly eq indx data joined'!$A$1:$AJ$1150,MATCH('Wkly eq indx data aligned'!$A845,OFFSET(INDIRECT(ADDRESS(1,MATCH(G$1,'Wkly eq indx data joined'!$1:$1,0),1,1,$A$1)),,,1150,1),0),MATCH(G$1,'Wkly eq indx data joined'!$1:$1,0)+1)</f>
        <v>1948.05</v>
      </c>
      <c r="H845" s="9" cm="1">
        <f t="array" aca="1" ref="H845" ca="1">INDEX('Wkly eq indx data joined'!$A$1:$AJ$1150,MATCH('Wkly eq indx data aligned'!$A845,OFFSET(INDIRECT(ADDRESS(1,MATCH(H$1,'Wkly eq indx data joined'!$1:$1,0),1,1,$A$1)),,,1150,1),0),MATCH(H$1,'Wkly eq indx data joined'!$1:$1,0)+1)</f>
        <v>6096.01</v>
      </c>
      <c r="I845" s="9" cm="1">
        <f t="array" aca="1" ref="I845" ca="1">INDEX('Wkly eq indx data joined'!$A$1:$AJ$1150,MATCH('Wkly eq indx data aligned'!$A845,OFFSET(INDIRECT(ADDRESS(1,MATCH(I$1,'Wkly eq indx data joined'!$1:$1,0),1,1,$A$1)),,,1150,1),0),MATCH(I$1,'Wkly eq indx data joined'!$1:$1,0)+1)</f>
        <v>19364.150000000001</v>
      </c>
      <c r="J845" s="9" cm="1">
        <f t="array" aca="1" ref="J845" ca="1">INDEX('Wkly eq indx data joined'!$A$1:$AJ$1150,MATCH('Wkly eq indx data aligned'!$A845,OFFSET(INDIRECT(ADDRESS(1,MATCH(J$1,'Wkly eq indx data joined'!$1:$1,0),1,1,$A$1)),,,1150,1),0),MATCH(J$1,'Wkly eq indx data joined'!$1:$1,0)+1)</f>
        <v>4314.57</v>
      </c>
      <c r="K845" s="9" cm="1">
        <f t="array" aca="1" ref="K845" ca="1">INDEX('Wkly eq indx data joined'!$A$1:$AJ$1150,MATCH('Wkly eq indx data aligned'!$A845,OFFSET(INDIRECT(ADDRESS(1,MATCH(K$1,'Wkly eq indx data joined'!$1:$1,0),1,1,$A$1)),,,1150,1),0),MATCH(K$1,'Wkly eq indx data joined'!$1:$1,0)+1)</f>
        <v>9513.2999999999993</v>
      </c>
      <c r="L845" s="12" cm="1">
        <f t="array" aca="1" ref="L845" ca="1">INDEX('Wkly eq indx data joined'!$A$1:$AJ$1150,MATCH('Wkly eq indx data aligned'!$A845+2,OFFSET(INDIRECT(ADDRESS(1,MATCH(L$1,'Wkly eq indx data joined'!$1:$1,0),1,1,$A$1)),,,1150,1),0),MATCH(L$1,'Wkly eq indx data joined'!$1:$1,0)+1)</f>
        <v>1920.16</v>
      </c>
      <c r="M845" s="9" cm="1">
        <f t="array" aca="1" ref="M845" ca="1">INDEX('Wkly eq indx data joined'!$A$1:$AJ$1150,MATCH('Wkly eq indx data aligned'!$A845,OFFSET(INDIRECT(ADDRESS(1,MATCH(M$1,'Wkly eq indx data joined'!$1:$1,0),1,1,$A$1)),,,1150,1),0),MATCH(M$1,'Wkly eq indx data joined'!$1:$1,0)+1)</f>
        <v>41593.1</v>
      </c>
      <c r="N845" s="9" cm="1">
        <f t="array" aca="1" ref="N845" ca="1">INDEX('Wkly eq indx data joined'!$A$1:$AJ$1150,MATCH('Wkly eq indx data aligned'!$A845,OFFSET(INDIRECT(ADDRESS(1,MATCH(N$1,'Wkly eq indx data joined'!$1:$1,0),1,1,$A$1)),,,1150,1),0),MATCH(N$1,'Wkly eq indx data joined'!$1:$1,0)+1)</f>
        <v>6240.29</v>
      </c>
      <c r="O845" s="13" cm="1">
        <f t="array" aca="1" ref="O845" ca="1">INDEX('Wkly eq indx data joined'!$A$1:$AJ$1150,MATCH('Wkly eq indx data aligned'!$A845+1,OFFSET(INDIRECT(ADDRESS(1,MATCH(O$1,'Wkly eq indx data joined'!$1:$1,0),1,1,$A$1)),,,1150,1),0),MATCH(O$1,'Wkly eq indx data joined'!$1:$1,0)+1)</f>
        <v>8411.16</v>
      </c>
      <c r="P845" s="12" cm="1">
        <f t="array" aca="1" ref="P845" ca="1">INDEX('Wkly eq indx data joined'!$A$1:$AJ$1150,MATCH('Wkly eq indx data aligned'!$A845+2,OFFSET(INDIRECT(ADDRESS(1,MATCH(P$1,'Wkly eq indx data joined'!$1:$1,0),1,1,$A$1)),,,1150,1),0),MATCH(P$1,'Wkly eq indx data joined'!$1:$1,0)+1)</f>
        <v>7029.75</v>
      </c>
      <c r="Q845" s="9" cm="1">
        <f t="array" aca="1" ref="Q845" ca="1">INDEX('Wkly eq indx data joined'!$A$1:$AJ$1150,MATCH('Wkly eq indx data aligned'!$A845,OFFSET(INDIRECT(ADDRESS(1,MATCH(Q$1,'Wkly eq indx data joined'!$1:$1,0),1,1,$A$1)),,,1150,1),0),MATCH(Q$1,'Wkly eq indx data joined'!$1:$1,0)+1)</f>
        <v>422.66</v>
      </c>
      <c r="R845" s="12" cm="1">
        <f t="array" aca="1" ref="R845" ca="1">INDEX('Wkly eq indx data joined'!$A$1:$AJ$1150,MATCH('Wkly eq indx data aligned'!$A845+2,OFFSET(INDIRECT(ADDRESS(1,MATCH(R$1,'Wkly eq indx data joined'!$1:$1,0),1,1,$A$1)),,,1150,1),0),MATCH(R$1,'Wkly eq indx data joined'!$1:$1,0)+1)</f>
        <v>1816.73</v>
      </c>
      <c r="S845" s="9" cm="1">
        <f t="array" aca="1" ref="S845" ca="1">INDEX('Wkly eq indx data joined'!$A$1:$AJ$1150,MATCH('Wkly eq indx data aligned'!$A845,OFFSET(INDIRECT(ADDRESS(1,MATCH(S$1,'Wkly eq indx data joined'!$1:$1,0),1,1,$A$1)),,,1150,1),0),MATCH(S$1,'Wkly eq indx data joined'!$1:$1,0)+1)</f>
        <v>43857.79</v>
      </c>
    </row>
    <row r="846" spans="1:19" x14ac:dyDescent="0.25">
      <c r="A846" s="4">
        <f t="shared" si="13"/>
        <v>42433</v>
      </c>
      <c r="B846" s="9" cm="1">
        <f t="array" aca="1" ref="B846" ca="1">INDEX('Wkly eq indx data joined'!$A$1:$AJ$1150,MATCH('Wkly eq indx data aligned'!$A846,OFFSET(INDIRECT(ADDRESS(1,MATCH(B$1,'Wkly eq indx data joined'!$1:$1,0),1,1,$A$1)),,,1150,1),0),MATCH(B$1,'Wkly eq indx data joined'!$1:$1,0)+1)</f>
        <v>5090.0249999999996</v>
      </c>
      <c r="C846" s="9" cm="1">
        <f t="array" aca="1" ref="C846" ca="1">INDEX('Wkly eq indx data joined'!$A$1:$AJ$1150,MATCH('Wkly eq indx data aligned'!$A846,OFFSET(INDIRECT(ADDRESS(1,MATCH(C$1,'Wkly eq indx data joined'!$1:$1,0),1,1,$A$1)),,,1150,1),0),MATCH(C$1,'Wkly eq indx data joined'!$1:$1,0)+1)</f>
        <v>17014.78</v>
      </c>
      <c r="D846" s="18" cm="1">
        <f t="array" aca="1" ref="D846" ca="1">IFERROR(INDEX('Wkly eq indx data joined'!$A$1:$AJ$1150,MATCH('Wkly eq indx data aligned'!$A846,OFFSET(INDIRECT(ADDRESS(1,MATCH(D$1,'Wkly eq indx data joined'!$1:$1,0),1,1,$A$1)),,,1150,1),0),MATCH(D$1,'Wkly eq indx data joined'!$1:$1,0)+1),D845)</f>
        <v>2874.1469999999999</v>
      </c>
      <c r="E846" s="9" cm="1">
        <f t="array" aca="1" ref="E846" ca="1">INDEX('Wkly eq indx data joined'!$A$1:$AJ$1150,MATCH('Wkly eq indx data aligned'!$A846,OFFSET(INDIRECT(ADDRESS(1,MATCH(E$1,'Wkly eq indx data joined'!$1:$1,0),1,1,$A$1)),,,1150,1),0),MATCH(E$1,'Wkly eq indx data joined'!$1:$1,0)+1)</f>
        <v>13212.5</v>
      </c>
      <c r="F846" s="9" cm="1">
        <f t="array" aca="1" ref="F846" ca="1">INDEX('Wkly eq indx data joined'!$A$1:$AJ$1150,MATCH('Wkly eq indx data aligned'!$A846,OFFSET(INDIRECT(ADDRESS(1,MATCH(F$1,'Wkly eq indx data joined'!$1:$1,0),1,1,$A$1)),,,1150,1),0),MATCH(F$1,'Wkly eq indx data joined'!$1:$1,0)+1)</f>
        <v>7982.57</v>
      </c>
      <c r="G846" s="9" cm="1">
        <f t="array" aca="1" ref="G846" ca="1">INDEX('Wkly eq indx data joined'!$A$1:$AJ$1150,MATCH('Wkly eq indx data aligned'!$A846,OFFSET(INDIRECT(ADDRESS(1,MATCH(G$1,'Wkly eq indx data joined'!$1:$1,0),1,1,$A$1)),,,1150,1),0),MATCH(G$1,'Wkly eq indx data joined'!$1:$1,0)+1)</f>
        <v>1999.99</v>
      </c>
      <c r="H846" s="9" cm="1">
        <f t="array" aca="1" ref="H846" ca="1">INDEX('Wkly eq indx data joined'!$A$1:$AJ$1150,MATCH('Wkly eq indx data aligned'!$A846,OFFSET(INDIRECT(ADDRESS(1,MATCH(H$1,'Wkly eq indx data joined'!$1:$1,0),1,1,$A$1)),,,1150,1),0),MATCH(H$1,'Wkly eq indx data joined'!$1:$1,0)+1)</f>
        <v>6199.43</v>
      </c>
      <c r="I846" s="9" cm="1">
        <f t="array" aca="1" ref="I846" ca="1">INDEX('Wkly eq indx data joined'!$A$1:$AJ$1150,MATCH('Wkly eq indx data aligned'!$A846,OFFSET(INDIRECT(ADDRESS(1,MATCH(I$1,'Wkly eq indx data joined'!$1:$1,0),1,1,$A$1)),,,1150,1),0),MATCH(I$1,'Wkly eq indx data joined'!$1:$1,0)+1)</f>
        <v>20176.7</v>
      </c>
      <c r="J846" s="9" cm="1">
        <f t="array" aca="1" ref="J846" ca="1">INDEX('Wkly eq indx data joined'!$A$1:$AJ$1150,MATCH('Wkly eq indx data aligned'!$A846,OFFSET(INDIRECT(ADDRESS(1,MATCH(J$1,'Wkly eq indx data joined'!$1:$1,0),1,1,$A$1)),,,1150,1),0),MATCH(J$1,'Wkly eq indx data joined'!$1:$1,0)+1)</f>
        <v>4456.62</v>
      </c>
      <c r="K846" s="9" cm="1">
        <f t="array" aca="1" ref="K846" ca="1">INDEX('Wkly eq indx data joined'!$A$1:$AJ$1150,MATCH('Wkly eq indx data aligned'!$A846,OFFSET(INDIRECT(ADDRESS(1,MATCH(K$1,'Wkly eq indx data joined'!$1:$1,0),1,1,$A$1)),,,1150,1),0),MATCH(K$1,'Wkly eq indx data joined'!$1:$1,0)+1)</f>
        <v>9824.17</v>
      </c>
      <c r="L846" s="12" cm="1">
        <f t="array" aca="1" ref="L846" ca="1">INDEX('Wkly eq indx data joined'!$A$1:$AJ$1150,MATCH('Wkly eq indx data aligned'!$A846+2,OFFSET(INDIRECT(ADDRESS(1,MATCH(L$1,'Wkly eq indx data joined'!$1:$1,0),1,1,$A$1)),,,1150,1),0),MATCH(L$1,'Wkly eq indx data joined'!$1:$1,0)+1)</f>
        <v>1955.63</v>
      </c>
      <c r="M846" s="9" cm="1">
        <f t="array" aca="1" ref="M846" ca="1">INDEX('Wkly eq indx data joined'!$A$1:$AJ$1150,MATCH('Wkly eq indx data aligned'!$A846,OFFSET(INDIRECT(ADDRESS(1,MATCH(M$1,'Wkly eq indx data joined'!$1:$1,0),1,1,$A$1)),,,1150,1),0),MATCH(M$1,'Wkly eq indx data joined'!$1:$1,0)+1)</f>
        <v>49084.9</v>
      </c>
      <c r="N846" s="9" cm="1">
        <f t="array" aca="1" ref="N846" ca="1">INDEX('Wkly eq indx data joined'!$A$1:$AJ$1150,MATCH('Wkly eq indx data aligned'!$A846,OFFSET(INDIRECT(ADDRESS(1,MATCH(N$1,'Wkly eq indx data joined'!$1:$1,0),1,1,$A$1)),,,1150,1),0),MATCH(N$1,'Wkly eq indx data joined'!$1:$1,0)+1)</f>
        <v>6363.84</v>
      </c>
      <c r="O846" s="13" cm="1">
        <f t="array" aca="1" ref="O846" ca="1">INDEX('Wkly eq indx data joined'!$A$1:$AJ$1150,MATCH('Wkly eq indx data aligned'!$A846+1,OFFSET(INDIRECT(ADDRESS(1,MATCH(O$1,'Wkly eq indx data joined'!$1:$1,0),1,1,$A$1)),,,1150,1),0),MATCH(O$1,'Wkly eq indx data joined'!$1:$1,0)+1)</f>
        <v>8643.5499999999993</v>
      </c>
      <c r="P846" s="12" cm="1">
        <f t="array" aca="1" ref="P846" ca="1">INDEX('Wkly eq indx data joined'!$A$1:$AJ$1150,MATCH('Wkly eq indx data aligned'!$A846+2,OFFSET(INDIRECT(ADDRESS(1,MATCH(P$1,'Wkly eq indx data joined'!$1:$1,0),1,1,$A$1)),,,1150,1),0),MATCH(P$1,'Wkly eq indx data joined'!$1:$1,0)+1)</f>
        <v>7485.35</v>
      </c>
      <c r="Q846" s="9" cm="1">
        <f t="array" aca="1" ref="Q846" ca="1">INDEX('Wkly eq indx data joined'!$A$1:$AJ$1150,MATCH('Wkly eq indx data aligned'!$A846,OFFSET(INDIRECT(ADDRESS(1,MATCH(Q$1,'Wkly eq indx data joined'!$1:$1,0),1,1,$A$1)),,,1150,1),0),MATCH(Q$1,'Wkly eq indx data joined'!$1:$1,0)+1)</f>
        <v>437.99</v>
      </c>
      <c r="R846" s="12" cm="1">
        <f t="array" aca="1" ref="R846" ca="1">INDEX('Wkly eq indx data joined'!$A$1:$AJ$1150,MATCH('Wkly eq indx data aligned'!$A846+2,OFFSET(INDIRECT(ADDRESS(1,MATCH(R$1,'Wkly eq indx data joined'!$1:$1,0),1,1,$A$1)),,,1150,1),0),MATCH(R$1,'Wkly eq indx data joined'!$1:$1,0)+1)</f>
        <v>1878.29</v>
      </c>
      <c r="S846" s="9" cm="1">
        <f t="array" aca="1" ref="S846" ca="1">INDEX('Wkly eq indx data joined'!$A$1:$AJ$1150,MATCH('Wkly eq indx data aligned'!$A846,OFFSET(INDIRECT(ADDRESS(1,MATCH(S$1,'Wkly eq indx data joined'!$1:$1,0),1,1,$A$1)),,,1150,1),0),MATCH(S$1,'Wkly eq indx data joined'!$1:$1,0)+1)</f>
        <v>46224.71</v>
      </c>
    </row>
    <row r="847" spans="1:19" x14ac:dyDescent="0.25">
      <c r="A847" s="4">
        <f t="shared" si="13"/>
        <v>42440</v>
      </c>
      <c r="B847" s="9" cm="1">
        <f t="array" aca="1" ref="B847" ca="1">INDEX('Wkly eq indx data joined'!$A$1:$AJ$1150,MATCH('Wkly eq indx data aligned'!$A847,OFFSET(INDIRECT(ADDRESS(1,MATCH(B$1,'Wkly eq indx data joined'!$1:$1,0),1,1,$A$1)),,,1150,1),0),MATCH(B$1,'Wkly eq indx data joined'!$1:$1,0)+1)</f>
        <v>5166.393</v>
      </c>
      <c r="C847" s="9" cm="1">
        <f t="array" aca="1" ref="C847" ca="1">INDEX('Wkly eq indx data joined'!$A$1:$AJ$1150,MATCH('Wkly eq indx data aligned'!$A847,OFFSET(INDIRECT(ADDRESS(1,MATCH(C$1,'Wkly eq indx data joined'!$1:$1,0),1,1,$A$1)),,,1150,1),0),MATCH(C$1,'Wkly eq indx data joined'!$1:$1,0)+1)</f>
        <v>16938.87</v>
      </c>
      <c r="D847" s="18" cm="1">
        <f t="array" aca="1" ref="D847" ca="1">IFERROR(INDEX('Wkly eq indx data joined'!$A$1:$AJ$1150,MATCH('Wkly eq indx data aligned'!$A847,OFFSET(INDIRECT(ADDRESS(1,MATCH(D$1,'Wkly eq indx data joined'!$1:$1,0),1,1,$A$1)),,,1150,1),0),MATCH(D$1,'Wkly eq indx data joined'!$1:$1,0)+1),D846)</f>
        <v>2810.308</v>
      </c>
      <c r="E847" s="9" cm="1">
        <f t="array" aca="1" ref="E847" ca="1">INDEX('Wkly eq indx data joined'!$A$1:$AJ$1150,MATCH('Wkly eq indx data aligned'!$A847,OFFSET(INDIRECT(ADDRESS(1,MATCH(E$1,'Wkly eq indx data joined'!$1:$1,0),1,1,$A$1)),,,1150,1),0),MATCH(E$1,'Wkly eq indx data joined'!$1:$1,0)+1)</f>
        <v>13522</v>
      </c>
      <c r="F847" s="9" cm="1">
        <f t="array" aca="1" ref="F847" ca="1">INDEX('Wkly eq indx data joined'!$A$1:$AJ$1150,MATCH('Wkly eq indx data aligned'!$A847,OFFSET(INDIRECT(ADDRESS(1,MATCH(F$1,'Wkly eq indx data joined'!$1:$1,0),1,1,$A$1)),,,1150,1),0),MATCH(F$1,'Wkly eq indx data joined'!$1:$1,0)+1)</f>
        <v>7998.43</v>
      </c>
      <c r="G847" s="9" cm="1">
        <f t="array" aca="1" ref="G847" ca="1">INDEX('Wkly eq indx data joined'!$A$1:$AJ$1150,MATCH('Wkly eq indx data aligned'!$A847,OFFSET(INDIRECT(ADDRESS(1,MATCH(G$1,'Wkly eq indx data joined'!$1:$1,0),1,1,$A$1)),,,1150,1),0),MATCH(G$1,'Wkly eq indx data joined'!$1:$1,0)+1)</f>
        <v>2022.19</v>
      </c>
      <c r="H847" s="9" cm="1">
        <f t="array" aca="1" ref="H847" ca="1">INDEX('Wkly eq indx data joined'!$A$1:$AJ$1150,MATCH('Wkly eq indx data aligned'!$A847,OFFSET(INDIRECT(ADDRESS(1,MATCH(H$1,'Wkly eq indx data joined'!$1:$1,0),1,1,$A$1)),,,1150,1),0),MATCH(H$1,'Wkly eq indx data joined'!$1:$1,0)+1)</f>
        <v>6139.79</v>
      </c>
      <c r="I847" s="9" cm="1">
        <f t="array" aca="1" ref="I847" ca="1">INDEX('Wkly eq indx data joined'!$A$1:$AJ$1150,MATCH('Wkly eq indx data aligned'!$A847,OFFSET(INDIRECT(ADDRESS(1,MATCH(I$1,'Wkly eq indx data joined'!$1:$1,0),1,1,$A$1)),,,1150,1),0),MATCH(I$1,'Wkly eq indx data joined'!$1:$1,0)+1)</f>
        <v>20199.599999999999</v>
      </c>
      <c r="J847" s="9" cm="1">
        <f t="array" aca="1" ref="J847" ca="1">INDEX('Wkly eq indx data joined'!$A$1:$AJ$1150,MATCH('Wkly eq indx data aligned'!$A847,OFFSET(INDIRECT(ADDRESS(1,MATCH(J$1,'Wkly eq indx data joined'!$1:$1,0),1,1,$A$1)),,,1150,1),0),MATCH(J$1,'Wkly eq indx data joined'!$1:$1,0)+1)</f>
        <v>4492.79</v>
      </c>
      <c r="K847" s="9" cm="1">
        <f t="array" aca="1" ref="K847" ca="1">INDEX('Wkly eq indx data joined'!$A$1:$AJ$1150,MATCH('Wkly eq indx data aligned'!$A847,OFFSET(INDIRECT(ADDRESS(1,MATCH(K$1,'Wkly eq indx data joined'!$1:$1,0),1,1,$A$1)),,,1150,1),0),MATCH(K$1,'Wkly eq indx data joined'!$1:$1,0)+1)</f>
        <v>9831.1299999999992</v>
      </c>
      <c r="L847" s="12" cm="1">
        <f t="array" aca="1" ref="L847" ca="1">INDEX('Wkly eq indx data joined'!$A$1:$AJ$1150,MATCH('Wkly eq indx data aligned'!$A847+2,OFFSET(INDIRECT(ADDRESS(1,MATCH(L$1,'Wkly eq indx data joined'!$1:$1,0),1,1,$A$1)),,,1150,1),0),MATCH(L$1,'Wkly eq indx data joined'!$1:$1,0)+1)</f>
        <v>1971.41</v>
      </c>
      <c r="M847" s="9" cm="1">
        <f t="array" aca="1" ref="M847" ca="1">INDEX('Wkly eq indx data joined'!$A$1:$AJ$1150,MATCH('Wkly eq indx data aligned'!$A847,OFFSET(INDIRECT(ADDRESS(1,MATCH(M$1,'Wkly eq indx data joined'!$1:$1,0),1,1,$A$1)),,,1150,1),0),MATCH(M$1,'Wkly eq indx data joined'!$1:$1,0)+1)</f>
        <v>49638.7</v>
      </c>
      <c r="N847" s="9" cm="1">
        <f t="array" aca="1" ref="N847" ca="1">INDEX('Wkly eq indx data joined'!$A$1:$AJ$1150,MATCH('Wkly eq indx data aligned'!$A847,OFFSET(INDIRECT(ADDRESS(1,MATCH(N$1,'Wkly eq indx data joined'!$1:$1,0),1,1,$A$1)),,,1150,1),0),MATCH(N$1,'Wkly eq indx data joined'!$1:$1,0)+1)</f>
        <v>6341.75</v>
      </c>
      <c r="O847" s="13" cm="1">
        <f t="array" aca="1" ref="O847" ca="1">INDEX('Wkly eq indx data joined'!$A$1:$AJ$1150,MATCH('Wkly eq indx data aligned'!$A847+1,OFFSET(INDIRECT(ADDRESS(1,MATCH(O$1,'Wkly eq indx data joined'!$1:$1,0),1,1,$A$1)),,,1150,1),0),MATCH(O$1,'Wkly eq indx data joined'!$1:$1,0)+1)</f>
        <v>8706.14</v>
      </c>
      <c r="P847" s="12" cm="1">
        <f t="array" aca="1" ref="P847" ca="1">INDEX('Wkly eq indx data joined'!$A$1:$AJ$1150,MATCH('Wkly eq indx data aligned'!$A847+2,OFFSET(INDIRECT(ADDRESS(1,MATCH(P$1,'Wkly eq indx data joined'!$1:$1,0),1,1,$A$1)),,,1150,1),0),MATCH(P$1,'Wkly eq indx data joined'!$1:$1,0)+1)</f>
        <v>7510.2</v>
      </c>
      <c r="Q847" s="9" cm="1">
        <f t="array" aca="1" ref="Q847" ca="1">INDEX('Wkly eq indx data joined'!$A$1:$AJ$1150,MATCH('Wkly eq indx data aligned'!$A847,OFFSET(INDIRECT(ADDRESS(1,MATCH(Q$1,'Wkly eq indx data joined'!$1:$1,0),1,1,$A$1)),,,1150,1),0),MATCH(Q$1,'Wkly eq indx data joined'!$1:$1,0)+1)</f>
        <v>441.75</v>
      </c>
      <c r="R847" s="12" cm="1">
        <f t="array" aca="1" ref="R847" ca="1">INDEX('Wkly eq indx data joined'!$A$1:$AJ$1150,MATCH('Wkly eq indx data aligned'!$A847+2,OFFSET(INDIRECT(ADDRESS(1,MATCH(R$1,'Wkly eq indx data joined'!$1:$1,0),1,1,$A$1)),,,1150,1),0),MATCH(R$1,'Wkly eq indx data joined'!$1:$1,0)+1)</f>
        <v>1876.54</v>
      </c>
      <c r="S847" s="9" cm="1">
        <f t="array" aca="1" ref="S847" ca="1">INDEX('Wkly eq indx data joined'!$A$1:$AJ$1150,MATCH('Wkly eq indx data aligned'!$A847,OFFSET(INDIRECT(ADDRESS(1,MATCH(S$1,'Wkly eq indx data joined'!$1:$1,0),1,1,$A$1)),,,1150,1),0),MATCH(S$1,'Wkly eq indx data joined'!$1:$1,0)+1)</f>
        <v>45761.25</v>
      </c>
    </row>
    <row r="848" spans="1:19" x14ac:dyDescent="0.25">
      <c r="A848" s="4">
        <f t="shared" si="13"/>
        <v>42447</v>
      </c>
      <c r="B848" s="9" cm="1">
        <f t="array" aca="1" ref="B848" ca="1">INDEX('Wkly eq indx data joined'!$A$1:$AJ$1150,MATCH('Wkly eq indx data aligned'!$A848,OFFSET(INDIRECT(ADDRESS(1,MATCH(B$1,'Wkly eq indx data joined'!$1:$1,0),1,1,$A$1)),,,1150,1),0),MATCH(B$1,'Wkly eq indx data joined'!$1:$1,0)+1)</f>
        <v>5183.1239999999998</v>
      </c>
      <c r="C848" s="9" cm="1">
        <f t="array" aca="1" ref="C848" ca="1">INDEX('Wkly eq indx data joined'!$A$1:$AJ$1150,MATCH('Wkly eq indx data aligned'!$A848,OFFSET(INDIRECT(ADDRESS(1,MATCH(C$1,'Wkly eq indx data joined'!$1:$1,0),1,1,$A$1)),,,1150,1),0),MATCH(C$1,'Wkly eq indx data joined'!$1:$1,0)+1)</f>
        <v>16724.810000000001</v>
      </c>
      <c r="D848" s="18" cm="1">
        <f t="array" aca="1" ref="D848" ca="1">IFERROR(INDEX('Wkly eq indx data joined'!$A$1:$AJ$1150,MATCH('Wkly eq indx data aligned'!$A848,OFFSET(INDIRECT(ADDRESS(1,MATCH(D$1,'Wkly eq indx data joined'!$1:$1,0),1,1,$A$1)),,,1150,1),0),MATCH(D$1,'Wkly eq indx data joined'!$1:$1,0)+1),D847)</f>
        <v>2955.15</v>
      </c>
      <c r="E848" s="9" cm="1">
        <f t="array" aca="1" ref="E848" ca="1">INDEX('Wkly eq indx data joined'!$A$1:$AJ$1150,MATCH('Wkly eq indx data aligned'!$A848,OFFSET(INDIRECT(ADDRESS(1,MATCH(E$1,'Wkly eq indx data joined'!$1:$1,0),1,1,$A$1)),,,1150,1),0),MATCH(E$1,'Wkly eq indx data joined'!$1:$1,0)+1)</f>
        <v>13497.07</v>
      </c>
      <c r="F848" s="9" cm="1">
        <f t="array" aca="1" ref="F848" ca="1">INDEX('Wkly eq indx data joined'!$A$1:$AJ$1150,MATCH('Wkly eq indx data aligned'!$A848,OFFSET(INDIRECT(ADDRESS(1,MATCH(F$1,'Wkly eq indx data joined'!$1:$1,0),1,1,$A$1)),,,1150,1),0),MATCH(F$1,'Wkly eq indx data joined'!$1:$1,0)+1)</f>
        <v>7813.68</v>
      </c>
      <c r="G848" s="9" cm="1">
        <f t="array" aca="1" ref="G848" ca="1">INDEX('Wkly eq indx data joined'!$A$1:$AJ$1150,MATCH('Wkly eq indx data aligned'!$A848,OFFSET(INDIRECT(ADDRESS(1,MATCH(G$1,'Wkly eq indx data joined'!$1:$1,0),1,1,$A$1)),,,1150,1),0),MATCH(G$1,'Wkly eq indx data joined'!$1:$1,0)+1)</f>
        <v>2049.58</v>
      </c>
      <c r="H848" s="9" cm="1">
        <f t="array" aca="1" ref="H848" ca="1">INDEX('Wkly eq indx data joined'!$A$1:$AJ$1150,MATCH('Wkly eq indx data aligned'!$A848,OFFSET(INDIRECT(ADDRESS(1,MATCH(H$1,'Wkly eq indx data joined'!$1:$1,0),1,1,$A$1)),,,1150,1),0),MATCH(H$1,'Wkly eq indx data joined'!$1:$1,0)+1)</f>
        <v>6189.64</v>
      </c>
      <c r="I848" s="9" cm="1">
        <f t="array" aca="1" ref="I848" ca="1">INDEX('Wkly eq indx data joined'!$A$1:$AJ$1150,MATCH('Wkly eq indx data aligned'!$A848,OFFSET(INDIRECT(ADDRESS(1,MATCH(I$1,'Wkly eq indx data joined'!$1:$1,0),1,1,$A$1)),,,1150,1),0),MATCH(I$1,'Wkly eq indx data joined'!$1:$1,0)+1)</f>
        <v>20671.63</v>
      </c>
      <c r="J848" s="9" cm="1">
        <f t="array" aca="1" ref="J848" ca="1">INDEX('Wkly eq indx data joined'!$A$1:$AJ$1150,MATCH('Wkly eq indx data aligned'!$A848,OFFSET(INDIRECT(ADDRESS(1,MATCH(J$1,'Wkly eq indx data joined'!$1:$1,0),1,1,$A$1)),,,1150,1),0),MATCH(J$1,'Wkly eq indx data joined'!$1:$1,0)+1)</f>
        <v>4462.51</v>
      </c>
      <c r="K848" s="9" cm="1">
        <f t="array" aca="1" ref="K848" ca="1">INDEX('Wkly eq indx data joined'!$A$1:$AJ$1150,MATCH('Wkly eq indx data aligned'!$A848,OFFSET(INDIRECT(ADDRESS(1,MATCH(K$1,'Wkly eq indx data joined'!$1:$1,0),1,1,$A$1)),,,1150,1),0),MATCH(K$1,'Wkly eq indx data joined'!$1:$1,0)+1)</f>
        <v>9950.7999999999993</v>
      </c>
      <c r="L848" s="12" cm="1">
        <f t="array" aca="1" ref="L848" ca="1">INDEX('Wkly eq indx data joined'!$A$1:$AJ$1150,MATCH('Wkly eq indx data aligned'!$A848+2,OFFSET(INDIRECT(ADDRESS(1,MATCH(L$1,'Wkly eq indx data joined'!$1:$1,0),1,1,$A$1)),,,1150,1),0),MATCH(L$1,'Wkly eq indx data joined'!$1:$1,0)+1)</f>
        <v>1992.12</v>
      </c>
      <c r="M848" s="9" cm="1">
        <f t="array" aca="1" ref="M848" ca="1">INDEX('Wkly eq indx data joined'!$A$1:$AJ$1150,MATCH('Wkly eq indx data aligned'!$A848,OFFSET(INDIRECT(ADDRESS(1,MATCH(M$1,'Wkly eq indx data joined'!$1:$1,0),1,1,$A$1)),,,1150,1),0),MATCH(M$1,'Wkly eq indx data joined'!$1:$1,0)+1)</f>
        <v>50814.7</v>
      </c>
      <c r="N848" s="9" cm="1">
        <f t="array" aca="1" ref="N848" ca="1">INDEX('Wkly eq indx data joined'!$A$1:$AJ$1150,MATCH('Wkly eq indx data aligned'!$A848,OFFSET(INDIRECT(ADDRESS(1,MATCH(N$1,'Wkly eq indx data joined'!$1:$1,0),1,1,$A$1)),,,1150,1),0),MATCH(N$1,'Wkly eq indx data joined'!$1:$1,0)+1)</f>
        <v>6191.51</v>
      </c>
      <c r="O848" s="13" cm="1">
        <f t="array" aca="1" ref="O848" ca="1">INDEX('Wkly eq indx data joined'!$A$1:$AJ$1150,MATCH('Wkly eq indx data aligned'!$A848+1,OFFSET(INDIRECT(ADDRESS(1,MATCH(O$1,'Wkly eq indx data joined'!$1:$1,0),1,1,$A$1)),,,1150,1),0),MATCH(O$1,'Wkly eq indx data joined'!$1:$1,0)+1)</f>
        <v>8810.7099999999991</v>
      </c>
      <c r="P848" s="12" cm="1">
        <f t="array" aca="1" ref="P848" ca="1">INDEX('Wkly eq indx data joined'!$A$1:$AJ$1150,MATCH('Wkly eq indx data aligned'!$A848+2,OFFSET(INDIRECT(ADDRESS(1,MATCH(P$1,'Wkly eq indx data joined'!$1:$1,0),1,1,$A$1)),,,1150,1),0),MATCH(P$1,'Wkly eq indx data joined'!$1:$1,0)+1)</f>
        <v>7604.35</v>
      </c>
      <c r="Q848" s="9" cm="1">
        <f t="array" aca="1" ref="Q848" ca="1">INDEX('Wkly eq indx data joined'!$A$1:$AJ$1150,MATCH('Wkly eq indx data aligned'!$A848,OFFSET(INDIRECT(ADDRESS(1,MATCH(Q$1,'Wkly eq indx data joined'!$1:$1,0),1,1,$A$1)),,,1150,1),0),MATCH(Q$1,'Wkly eq indx data joined'!$1:$1,0)+1)</f>
        <v>444.79</v>
      </c>
      <c r="R848" s="12" cm="1">
        <f t="array" aca="1" ref="R848" ca="1">INDEX('Wkly eq indx data joined'!$A$1:$AJ$1150,MATCH('Wkly eq indx data aligned'!$A848+2,OFFSET(INDIRECT(ADDRESS(1,MATCH(R$1,'Wkly eq indx data joined'!$1:$1,0),1,1,$A$1)),,,1150,1),0),MATCH(R$1,'Wkly eq indx data joined'!$1:$1,0)+1)</f>
        <v>1914.02</v>
      </c>
      <c r="S848" s="9" cm="1">
        <f t="array" aca="1" ref="S848" ca="1">INDEX('Wkly eq indx data joined'!$A$1:$AJ$1150,MATCH('Wkly eq indx data aligned'!$A848,OFFSET(INDIRECT(ADDRESS(1,MATCH(S$1,'Wkly eq indx data joined'!$1:$1,0),1,1,$A$1)),,,1150,1),0),MATCH(S$1,'Wkly eq indx data joined'!$1:$1,0)+1)</f>
        <v>47812.41</v>
      </c>
    </row>
    <row r="849" spans="1:19" x14ac:dyDescent="0.25">
      <c r="A849" s="4">
        <f t="shared" si="13"/>
        <v>42454</v>
      </c>
      <c r="B849" s="9" cm="1">
        <f t="array" aca="1" ref="B849" ca="1">INDEX('Wkly eq indx data joined'!$A$1:$AJ$1150,MATCH('Wkly eq indx data aligned'!$A849,OFFSET(INDIRECT(ADDRESS(1,MATCH(B$1,'Wkly eq indx data joined'!$1:$1,0),1,1,$A$1)),,,1150,1),0),MATCH(B$1,'Wkly eq indx data joined'!$1:$1,0)+1)</f>
        <v>5084.2070000000003</v>
      </c>
      <c r="C849" s="9" cm="1">
        <f t="array" aca="1" ref="C849" ca="1">INDEX('Wkly eq indx data joined'!$A$1:$AJ$1150,MATCH('Wkly eq indx data aligned'!$A849,OFFSET(INDIRECT(ADDRESS(1,MATCH(C$1,'Wkly eq indx data joined'!$1:$1,0),1,1,$A$1)),,,1150,1),0),MATCH(C$1,'Wkly eq indx data joined'!$1:$1,0)+1)</f>
        <v>17002.75</v>
      </c>
      <c r="D849" s="18" cm="1">
        <f t="array" aca="1" ref="D849" ca="1">IFERROR(INDEX('Wkly eq indx data joined'!$A$1:$AJ$1150,MATCH('Wkly eq indx data aligned'!$A849,OFFSET(INDIRECT(ADDRESS(1,MATCH(D$1,'Wkly eq indx data joined'!$1:$1,0),1,1,$A$1)),,,1150,1),0),MATCH(D$1,'Wkly eq indx data joined'!$1:$1,0)+1),D848)</f>
        <v>2979.4340000000002</v>
      </c>
      <c r="E849" s="9" cm="1">
        <f t="array" aca="1" ref="E849" ca="1">INDEX('Wkly eq indx data joined'!$A$1:$AJ$1150,MATCH('Wkly eq indx data aligned'!$A849,OFFSET(INDIRECT(ADDRESS(1,MATCH(E$1,'Wkly eq indx data joined'!$1:$1,0),1,1,$A$1)),,,1150,1),0),MATCH(E$1,'Wkly eq indx data joined'!$1:$1,0)+1)</f>
        <v>13358.11</v>
      </c>
      <c r="F849" s="9" cm="1">
        <f t="array" aca="1" ref="F849" ca="1">INDEX('Wkly eq indx data joined'!$A$1:$AJ$1150,MATCH('Wkly eq indx data aligned'!$A849,OFFSET(INDIRECT(ADDRESS(1,MATCH(F$1,'Wkly eq indx data joined'!$1:$1,0),1,1,$A$1)),,,1150,1),0),MATCH(F$1,'Wkly eq indx data joined'!$1:$1,0)+1)</f>
        <v>7775.58</v>
      </c>
      <c r="G849" s="9" cm="1">
        <f t="array" aca="1" ref="G849" ca="1">INDEX('Wkly eq indx data joined'!$A$1:$AJ$1150,MATCH('Wkly eq indx data aligned'!$A849,OFFSET(INDIRECT(ADDRESS(1,MATCH(G$1,'Wkly eq indx data joined'!$1:$1,0),1,1,$A$1)),,,1150,1),0),MATCH(G$1,'Wkly eq indx data joined'!$1:$1,0)+1)</f>
        <v>2035.94</v>
      </c>
      <c r="H849" s="9" cm="1">
        <f t="array" aca="1" ref="H849" ca="1">INDEX('Wkly eq indx data joined'!$A$1:$AJ$1150,MATCH('Wkly eq indx data aligned'!$A849,OFFSET(INDIRECT(ADDRESS(1,MATCH(H$1,'Wkly eq indx data joined'!$1:$1,0),1,1,$A$1)),,,1150,1),0),MATCH(H$1,'Wkly eq indx data joined'!$1:$1,0)+1)</f>
        <v>6106.48</v>
      </c>
      <c r="I849" s="9" cm="1">
        <f t="array" aca="1" ref="I849" ca="1">INDEX('Wkly eq indx data joined'!$A$1:$AJ$1150,MATCH('Wkly eq indx data aligned'!$A849,OFFSET(INDIRECT(ADDRESS(1,MATCH(I$1,'Wkly eq indx data joined'!$1:$1,0),1,1,$A$1)),,,1150,1),0),MATCH(I$1,'Wkly eq indx data joined'!$1:$1,0)+1)</f>
        <v>20345.61</v>
      </c>
      <c r="J849" s="9" cm="1">
        <f t="array" aca="1" ref="J849" ca="1">INDEX('Wkly eq indx data joined'!$A$1:$AJ$1150,MATCH('Wkly eq indx data aligned'!$A849,OFFSET(INDIRECT(ADDRESS(1,MATCH(J$1,'Wkly eq indx data joined'!$1:$1,0),1,1,$A$1)),,,1150,1),0),MATCH(J$1,'Wkly eq indx data joined'!$1:$1,0)+1)</f>
        <v>4329.68</v>
      </c>
      <c r="K849" s="9" cm="1">
        <f t="array" aca="1" ref="K849" ca="1">INDEX('Wkly eq indx data joined'!$A$1:$AJ$1150,MATCH('Wkly eq indx data aligned'!$A849,OFFSET(INDIRECT(ADDRESS(1,MATCH(K$1,'Wkly eq indx data joined'!$1:$1,0),1,1,$A$1)),,,1150,1),0),MATCH(K$1,'Wkly eq indx data joined'!$1:$1,0)+1)</f>
        <v>9851.35</v>
      </c>
      <c r="L849" s="12" cm="1">
        <f t="array" aca="1" ref="L849" ca="1">INDEX('Wkly eq indx data joined'!$A$1:$AJ$1150,MATCH('Wkly eq indx data aligned'!$A849+2,OFFSET(INDIRECT(ADDRESS(1,MATCH(L$1,'Wkly eq indx data joined'!$1:$1,0),1,1,$A$1)),,,1150,1),0),MATCH(L$1,'Wkly eq indx data joined'!$1:$1,0)+1)</f>
        <v>1983.81</v>
      </c>
      <c r="M849" s="9" cm="1">
        <f t="array" aca="1" ref="M849" ca="1">INDEX('Wkly eq indx data joined'!$A$1:$AJ$1150,MATCH('Wkly eq indx data aligned'!$A849,OFFSET(INDIRECT(ADDRESS(1,MATCH(M$1,'Wkly eq indx data joined'!$1:$1,0),1,1,$A$1)),,,1150,1),0),MATCH(M$1,'Wkly eq indx data joined'!$1:$1,0)+1)</f>
        <v>49657.4</v>
      </c>
      <c r="N849" s="9" cm="1">
        <f t="array" aca="1" ref="N849" ca="1">INDEX('Wkly eq indx data joined'!$A$1:$AJ$1150,MATCH('Wkly eq indx data aligned'!$A849,OFFSET(INDIRECT(ADDRESS(1,MATCH(N$1,'Wkly eq indx data joined'!$1:$1,0),1,1,$A$1)),,,1150,1),0),MATCH(N$1,'Wkly eq indx data joined'!$1:$1,0)+1)</f>
        <v>6224.82</v>
      </c>
      <c r="O849" s="13" cm="1">
        <f t="array" aca="1" ref="O849" ca="1">INDEX('Wkly eq indx data joined'!$A$1:$AJ$1150,MATCH('Wkly eq indx data aligned'!$A849+1,OFFSET(INDIRECT(ADDRESS(1,MATCH(O$1,'Wkly eq indx data joined'!$1:$1,0),1,1,$A$1)),,,1150,1),0),MATCH(O$1,'Wkly eq indx data joined'!$1:$1,0)+1)</f>
        <v>8704.9699999999993</v>
      </c>
      <c r="P849" s="12" cm="1">
        <f t="array" aca="1" ref="P849" ca="1">INDEX('Wkly eq indx data joined'!$A$1:$AJ$1150,MATCH('Wkly eq indx data aligned'!$A849+2,OFFSET(INDIRECT(ADDRESS(1,MATCH(P$1,'Wkly eq indx data joined'!$1:$1,0),1,1,$A$1)),,,1150,1),0),MATCH(P$1,'Wkly eq indx data joined'!$1:$1,0)+1)</f>
        <v>7716.5</v>
      </c>
      <c r="Q849" s="9" cm="1">
        <f t="array" aca="1" ref="Q849" ca="1">INDEX('Wkly eq indx data joined'!$A$1:$AJ$1150,MATCH('Wkly eq indx data aligned'!$A849,OFFSET(INDIRECT(ADDRESS(1,MATCH(Q$1,'Wkly eq indx data joined'!$1:$1,0),1,1,$A$1)),,,1150,1),0),MATCH(Q$1,'Wkly eq indx data joined'!$1:$1,0)+1)</f>
        <v>437.49</v>
      </c>
      <c r="R849" s="12" cm="1">
        <f t="array" aca="1" ref="R849" ca="1">INDEX('Wkly eq indx data joined'!$A$1:$AJ$1150,MATCH('Wkly eq indx data aligned'!$A849+2,OFFSET(INDIRECT(ADDRESS(1,MATCH(R$1,'Wkly eq indx data joined'!$1:$1,0),1,1,$A$1)),,,1150,1),0),MATCH(R$1,'Wkly eq indx data joined'!$1:$1,0)+1)</f>
        <v>1866.23</v>
      </c>
      <c r="S849" s="9" cm="1">
        <f t="array" aca="1" ref="S849" ca="1">INDEX('Wkly eq indx data joined'!$A$1:$AJ$1150,MATCH('Wkly eq indx data aligned'!$A849,OFFSET(INDIRECT(ADDRESS(1,MATCH(S$1,'Wkly eq indx data joined'!$1:$1,0),1,1,$A$1)),,,1150,1),0),MATCH(S$1,'Wkly eq indx data joined'!$1:$1,0)+1)</f>
        <v>46349.01</v>
      </c>
    </row>
    <row r="850" spans="1:19" x14ac:dyDescent="0.25">
      <c r="A850" s="4">
        <f t="shared" si="13"/>
        <v>42461</v>
      </c>
      <c r="B850" s="9" cm="1">
        <f t="array" aca="1" ref="B850" ca="1">INDEX('Wkly eq indx data joined'!$A$1:$AJ$1150,MATCH('Wkly eq indx data aligned'!$A850,OFFSET(INDIRECT(ADDRESS(1,MATCH(B$1,'Wkly eq indx data joined'!$1:$1,0),1,1,$A$1)),,,1150,1),0),MATCH(B$1,'Wkly eq indx data joined'!$1:$1,0)+1)</f>
        <v>4999.3850000000002</v>
      </c>
      <c r="C850" s="9" cm="1">
        <f t="array" aca="1" ref="C850" ca="1">INDEX('Wkly eq indx data joined'!$A$1:$AJ$1150,MATCH('Wkly eq indx data aligned'!$A850,OFFSET(INDIRECT(ADDRESS(1,MATCH(C$1,'Wkly eq indx data joined'!$1:$1,0),1,1,$A$1)),,,1150,1),0),MATCH(C$1,'Wkly eq indx data joined'!$1:$1,0)+1)</f>
        <v>16164.16</v>
      </c>
      <c r="D850" s="18" cm="1">
        <f t="array" aca="1" ref="D850" ca="1">IFERROR(INDEX('Wkly eq indx data joined'!$A$1:$AJ$1150,MATCH('Wkly eq indx data aligned'!$A850,OFFSET(INDIRECT(ADDRESS(1,MATCH(D$1,'Wkly eq indx data joined'!$1:$1,0),1,1,$A$1)),,,1150,1),0),MATCH(D$1,'Wkly eq indx data joined'!$1:$1,0)+1),D849)</f>
        <v>3009.53</v>
      </c>
      <c r="E850" s="9" cm="1">
        <f t="array" aca="1" ref="E850" ca="1">INDEX('Wkly eq indx data joined'!$A$1:$AJ$1150,MATCH('Wkly eq indx data aligned'!$A850,OFFSET(INDIRECT(ADDRESS(1,MATCH(E$1,'Wkly eq indx data joined'!$1:$1,0),1,1,$A$1)),,,1150,1),0),MATCH(E$1,'Wkly eq indx data joined'!$1:$1,0)+1)</f>
        <v>13440.44</v>
      </c>
      <c r="F850" s="9" cm="1">
        <f t="array" aca="1" ref="F850" ca="1">INDEX('Wkly eq indx data joined'!$A$1:$AJ$1150,MATCH('Wkly eq indx data aligned'!$A850,OFFSET(INDIRECT(ADDRESS(1,MATCH(F$1,'Wkly eq indx data joined'!$1:$1,0),1,1,$A$1)),,,1150,1),0),MATCH(F$1,'Wkly eq indx data joined'!$1:$1,0)+1)</f>
        <v>7688.34</v>
      </c>
      <c r="G850" s="9" cm="1">
        <f t="array" aca="1" ref="G850" ca="1">INDEX('Wkly eq indx data joined'!$A$1:$AJ$1150,MATCH('Wkly eq indx data aligned'!$A850,OFFSET(INDIRECT(ADDRESS(1,MATCH(G$1,'Wkly eq indx data joined'!$1:$1,0),1,1,$A$1)),,,1150,1),0),MATCH(G$1,'Wkly eq indx data joined'!$1:$1,0)+1)</f>
        <v>2072.7800000000002</v>
      </c>
      <c r="H850" s="9" cm="1">
        <f t="array" aca="1" ref="H850" ca="1">INDEX('Wkly eq indx data joined'!$A$1:$AJ$1150,MATCH('Wkly eq indx data aligned'!$A850,OFFSET(INDIRECT(ADDRESS(1,MATCH(H$1,'Wkly eq indx data joined'!$1:$1,0),1,1,$A$1)),,,1150,1),0),MATCH(H$1,'Wkly eq indx data joined'!$1:$1,0)+1)</f>
        <v>6146.05</v>
      </c>
      <c r="I850" s="9" cm="1">
        <f t="array" aca="1" ref="I850" ca="1">INDEX('Wkly eq indx data joined'!$A$1:$AJ$1150,MATCH('Wkly eq indx data aligned'!$A850,OFFSET(INDIRECT(ADDRESS(1,MATCH(I$1,'Wkly eq indx data joined'!$1:$1,0),1,1,$A$1)),,,1150,1),0),MATCH(I$1,'Wkly eq indx data joined'!$1:$1,0)+1)</f>
        <v>20498.919999999998</v>
      </c>
      <c r="J850" s="9" cm="1">
        <f t="array" aca="1" ref="J850" ca="1">INDEX('Wkly eq indx data joined'!$A$1:$AJ$1150,MATCH('Wkly eq indx data aligned'!$A850,OFFSET(INDIRECT(ADDRESS(1,MATCH(J$1,'Wkly eq indx data joined'!$1:$1,0),1,1,$A$1)),,,1150,1),0),MATCH(J$1,'Wkly eq indx data joined'!$1:$1,0)+1)</f>
        <v>4322.24</v>
      </c>
      <c r="K850" s="9" cm="1">
        <f t="array" aca="1" ref="K850" ca="1">INDEX('Wkly eq indx data joined'!$A$1:$AJ$1150,MATCH('Wkly eq indx data aligned'!$A850,OFFSET(INDIRECT(ADDRESS(1,MATCH(K$1,'Wkly eq indx data joined'!$1:$1,0),1,1,$A$1)),,,1150,1),0),MATCH(K$1,'Wkly eq indx data joined'!$1:$1,0)+1)</f>
        <v>9794.64</v>
      </c>
      <c r="L850" s="12" cm="1">
        <f t="array" aca="1" ref="L850" ca="1">INDEX('Wkly eq indx data joined'!$A$1:$AJ$1150,MATCH('Wkly eq indx data aligned'!$A850+2,OFFSET(INDIRECT(ADDRESS(1,MATCH(L$1,'Wkly eq indx data joined'!$1:$1,0),1,1,$A$1)),,,1150,1),0),MATCH(L$1,'Wkly eq indx data joined'!$1:$1,0)+1)</f>
        <v>1973.57</v>
      </c>
      <c r="M850" s="9" cm="1">
        <f t="array" aca="1" ref="M850" ca="1">INDEX('Wkly eq indx data joined'!$A$1:$AJ$1150,MATCH('Wkly eq indx data aligned'!$A850,OFFSET(INDIRECT(ADDRESS(1,MATCH(M$1,'Wkly eq indx data joined'!$1:$1,0),1,1,$A$1)),,,1150,1),0),MATCH(M$1,'Wkly eq indx data joined'!$1:$1,0)+1)</f>
        <v>50561.5</v>
      </c>
      <c r="N850" s="9" cm="1">
        <f t="array" aca="1" ref="N850" ca="1">INDEX('Wkly eq indx data joined'!$A$1:$AJ$1150,MATCH('Wkly eq indx data aligned'!$A850,OFFSET(INDIRECT(ADDRESS(1,MATCH(N$1,'Wkly eq indx data joined'!$1:$1,0),1,1,$A$1)),,,1150,1),0),MATCH(N$1,'Wkly eq indx data joined'!$1:$1,0)+1)</f>
        <v>6284.43</v>
      </c>
      <c r="O850" s="13" cm="1">
        <f t="array" aca="1" ref="O850" ca="1">INDEX('Wkly eq indx data joined'!$A$1:$AJ$1150,MATCH('Wkly eq indx data aligned'!$A850+1,OFFSET(INDIRECT(ADDRESS(1,MATCH(O$1,'Wkly eq indx data joined'!$1:$1,0),1,1,$A$1)),,,1150,1),0),MATCH(O$1,'Wkly eq indx data joined'!$1:$1,0)+1)</f>
        <v>8657.5499999999993</v>
      </c>
      <c r="P850" s="12" cm="1">
        <f t="array" aca="1" ref="P850" ca="1">INDEX('Wkly eq indx data joined'!$A$1:$AJ$1150,MATCH('Wkly eq indx data aligned'!$A850+2,OFFSET(INDIRECT(ADDRESS(1,MATCH(P$1,'Wkly eq indx data joined'!$1:$1,0),1,1,$A$1)),,,1150,1),0),MATCH(P$1,'Wkly eq indx data joined'!$1:$1,0)+1)</f>
        <v>7713.05</v>
      </c>
      <c r="Q850" s="9" cm="1">
        <f t="array" aca="1" ref="Q850" ca="1">INDEX('Wkly eq indx data joined'!$A$1:$AJ$1150,MATCH('Wkly eq indx data aligned'!$A850,OFFSET(INDIRECT(ADDRESS(1,MATCH(Q$1,'Wkly eq indx data joined'!$1:$1,0),1,1,$A$1)),,,1150,1),0),MATCH(Q$1,'Wkly eq indx data joined'!$1:$1,0)+1)</f>
        <v>434.48</v>
      </c>
      <c r="R850" s="12" cm="1">
        <f t="array" aca="1" ref="R850" ca="1">INDEX('Wkly eq indx data joined'!$A$1:$AJ$1150,MATCH('Wkly eq indx data aligned'!$A850+2,OFFSET(INDIRECT(ADDRESS(1,MATCH(R$1,'Wkly eq indx data joined'!$1:$1,0),1,1,$A$1)),,,1150,1),0),MATCH(R$1,'Wkly eq indx data joined'!$1:$1,0)+1)</f>
        <v>1856.77</v>
      </c>
      <c r="S850" s="9" cm="1">
        <f t="array" aca="1" ref="S850" ca="1">INDEX('Wkly eq indx data joined'!$A$1:$AJ$1150,MATCH('Wkly eq indx data aligned'!$A850,OFFSET(INDIRECT(ADDRESS(1,MATCH(S$1,'Wkly eq indx data joined'!$1:$1,0),1,1,$A$1)),,,1150,1),0),MATCH(S$1,'Wkly eq indx data joined'!$1:$1,0)+1)</f>
        <v>45485.3</v>
      </c>
    </row>
    <row r="851" spans="1:19" x14ac:dyDescent="0.25">
      <c r="A851" s="4">
        <f t="shared" si="13"/>
        <v>42468</v>
      </c>
      <c r="B851" s="9" cm="1">
        <f t="array" aca="1" ref="B851" ca="1">INDEX('Wkly eq indx data joined'!$A$1:$AJ$1150,MATCH('Wkly eq indx data aligned'!$A851,OFFSET(INDIRECT(ADDRESS(1,MATCH(B$1,'Wkly eq indx data joined'!$1:$1,0),1,1,$A$1)),,,1150,1),0),MATCH(B$1,'Wkly eq indx data joined'!$1:$1,0)+1)</f>
        <v>4937.6170000000002</v>
      </c>
      <c r="C851" s="9" cm="1">
        <f t="array" aca="1" ref="C851" ca="1">INDEX('Wkly eq indx data joined'!$A$1:$AJ$1150,MATCH('Wkly eq indx data aligned'!$A851,OFFSET(INDIRECT(ADDRESS(1,MATCH(C$1,'Wkly eq indx data joined'!$1:$1,0),1,1,$A$1)),,,1150,1),0),MATCH(C$1,'Wkly eq indx data joined'!$1:$1,0)+1)</f>
        <v>15821.52</v>
      </c>
      <c r="D851" s="18" cm="1">
        <f t="array" aca="1" ref="D851" ca="1">IFERROR(INDEX('Wkly eq indx data joined'!$A$1:$AJ$1150,MATCH('Wkly eq indx data aligned'!$A851,OFFSET(INDIRECT(ADDRESS(1,MATCH(D$1,'Wkly eq indx data joined'!$1:$1,0),1,1,$A$1)),,,1150,1),0),MATCH(D$1,'Wkly eq indx data joined'!$1:$1,0)+1),D850)</f>
        <v>2984.9580000000001</v>
      </c>
      <c r="E851" s="9" cm="1">
        <f t="array" aca="1" ref="E851" ca="1">INDEX('Wkly eq indx data joined'!$A$1:$AJ$1150,MATCH('Wkly eq indx data aligned'!$A851,OFFSET(INDIRECT(ADDRESS(1,MATCH(E$1,'Wkly eq indx data joined'!$1:$1,0),1,1,$A$1)),,,1150,1),0),MATCH(E$1,'Wkly eq indx data joined'!$1:$1,0)+1)</f>
        <v>13396.73</v>
      </c>
      <c r="F851" s="9" cm="1">
        <f t="array" aca="1" ref="F851" ca="1">INDEX('Wkly eq indx data joined'!$A$1:$AJ$1150,MATCH('Wkly eq indx data aligned'!$A851,OFFSET(INDIRECT(ADDRESS(1,MATCH(F$1,'Wkly eq indx data joined'!$1:$1,0),1,1,$A$1)),,,1150,1),0),MATCH(F$1,'Wkly eq indx data joined'!$1:$1,0)+1)</f>
        <v>7817.55</v>
      </c>
      <c r="G851" s="9" cm="1">
        <f t="array" aca="1" ref="G851" ca="1">INDEX('Wkly eq indx data joined'!$A$1:$AJ$1150,MATCH('Wkly eq indx data aligned'!$A851,OFFSET(INDIRECT(ADDRESS(1,MATCH(G$1,'Wkly eq indx data joined'!$1:$1,0),1,1,$A$1)),,,1150,1),0),MATCH(G$1,'Wkly eq indx data joined'!$1:$1,0)+1)</f>
        <v>2047.6</v>
      </c>
      <c r="H851" s="9" cm="1">
        <f t="array" aca="1" ref="H851" ca="1">INDEX('Wkly eq indx data joined'!$A$1:$AJ$1150,MATCH('Wkly eq indx data aligned'!$A851,OFFSET(INDIRECT(ADDRESS(1,MATCH(H$1,'Wkly eq indx data joined'!$1:$1,0),1,1,$A$1)),,,1150,1),0),MATCH(H$1,'Wkly eq indx data joined'!$1:$1,0)+1)</f>
        <v>6204.41</v>
      </c>
      <c r="I851" s="9" cm="1">
        <f t="array" aca="1" ref="I851" ca="1">INDEX('Wkly eq indx data joined'!$A$1:$AJ$1150,MATCH('Wkly eq indx data aligned'!$A851,OFFSET(INDIRECT(ADDRESS(1,MATCH(I$1,'Wkly eq indx data joined'!$1:$1,0),1,1,$A$1)),,,1150,1),0),MATCH(I$1,'Wkly eq indx data joined'!$1:$1,0)+1)</f>
        <v>20370.400000000001</v>
      </c>
      <c r="J851" s="9" cm="1">
        <f t="array" aca="1" ref="J851" ca="1">INDEX('Wkly eq indx data joined'!$A$1:$AJ$1150,MATCH('Wkly eq indx data aligned'!$A851,OFFSET(INDIRECT(ADDRESS(1,MATCH(J$1,'Wkly eq indx data joined'!$1:$1,0),1,1,$A$1)),,,1150,1),0),MATCH(J$1,'Wkly eq indx data joined'!$1:$1,0)+1)</f>
        <v>4303.12</v>
      </c>
      <c r="K851" s="9" cm="1">
        <f t="array" aca="1" ref="K851" ca="1">INDEX('Wkly eq indx data joined'!$A$1:$AJ$1150,MATCH('Wkly eq indx data aligned'!$A851,OFFSET(INDIRECT(ADDRESS(1,MATCH(K$1,'Wkly eq indx data joined'!$1:$1,0),1,1,$A$1)),,,1150,1),0),MATCH(K$1,'Wkly eq indx data joined'!$1:$1,0)+1)</f>
        <v>9622.26</v>
      </c>
      <c r="L851" s="12" cm="1">
        <f t="array" aca="1" ref="L851" ca="1">INDEX('Wkly eq indx data joined'!$A$1:$AJ$1150,MATCH('Wkly eq indx data aligned'!$A851+2,OFFSET(INDIRECT(ADDRESS(1,MATCH(L$1,'Wkly eq indx data joined'!$1:$1,0),1,1,$A$1)),,,1150,1),0),MATCH(L$1,'Wkly eq indx data joined'!$1:$1,0)+1)</f>
        <v>1972.05</v>
      </c>
      <c r="M851" s="9" cm="1">
        <f t="array" aca="1" ref="M851" ca="1">INDEX('Wkly eq indx data joined'!$A$1:$AJ$1150,MATCH('Wkly eq indx data aligned'!$A851,OFFSET(INDIRECT(ADDRESS(1,MATCH(M$1,'Wkly eq indx data joined'!$1:$1,0),1,1,$A$1)),,,1150,1),0),MATCH(M$1,'Wkly eq indx data joined'!$1:$1,0)+1)</f>
        <v>50292.9</v>
      </c>
      <c r="N851" s="9" cm="1">
        <f t="array" aca="1" ref="N851" ca="1">INDEX('Wkly eq indx data joined'!$A$1:$AJ$1150,MATCH('Wkly eq indx data aligned'!$A851,OFFSET(INDIRECT(ADDRESS(1,MATCH(N$1,'Wkly eq indx data joined'!$1:$1,0),1,1,$A$1)),,,1150,1),0),MATCH(N$1,'Wkly eq indx data joined'!$1:$1,0)+1)</f>
        <v>6189.25</v>
      </c>
      <c r="O851" s="13" cm="1">
        <f t="array" aca="1" ref="O851" ca="1">INDEX('Wkly eq indx data joined'!$A$1:$AJ$1150,MATCH('Wkly eq indx data aligned'!$A851+1,OFFSET(INDIRECT(ADDRESS(1,MATCH(O$1,'Wkly eq indx data joined'!$1:$1,0),1,1,$A$1)),,,1150,1),0),MATCH(O$1,'Wkly eq indx data joined'!$1:$1,0)+1)</f>
        <v>8541.5</v>
      </c>
      <c r="P851" s="12" cm="1">
        <f t="array" aca="1" ref="P851" ca="1">INDEX('Wkly eq indx data joined'!$A$1:$AJ$1150,MATCH('Wkly eq indx data aligned'!$A851+2,OFFSET(INDIRECT(ADDRESS(1,MATCH(P$1,'Wkly eq indx data joined'!$1:$1,0),1,1,$A$1)),,,1150,1),0),MATCH(P$1,'Wkly eq indx data joined'!$1:$1,0)+1)</f>
        <v>7555.2</v>
      </c>
      <c r="Q851" s="9" cm="1">
        <f t="array" aca="1" ref="Q851" ca="1">INDEX('Wkly eq indx data joined'!$A$1:$AJ$1150,MATCH('Wkly eq indx data aligned'!$A851,OFFSET(INDIRECT(ADDRESS(1,MATCH(Q$1,'Wkly eq indx data joined'!$1:$1,0),1,1,$A$1)),,,1150,1),0),MATCH(Q$1,'Wkly eq indx data joined'!$1:$1,0)+1)</f>
        <v>434.16</v>
      </c>
      <c r="R851" s="12" cm="1">
        <f t="array" aca="1" ref="R851" ca="1">INDEX('Wkly eq indx data joined'!$A$1:$AJ$1150,MATCH('Wkly eq indx data aligned'!$A851+2,OFFSET(INDIRECT(ADDRESS(1,MATCH(R$1,'Wkly eq indx data joined'!$1:$1,0),1,1,$A$1)),,,1150,1),0),MATCH(R$1,'Wkly eq indx data joined'!$1:$1,0)+1)</f>
        <v>1877.27</v>
      </c>
      <c r="S851" s="9" cm="1">
        <f t="array" aca="1" ref="S851" ca="1">INDEX('Wkly eq indx data joined'!$A$1:$AJ$1150,MATCH('Wkly eq indx data aligned'!$A851,OFFSET(INDIRECT(ADDRESS(1,MATCH(S$1,'Wkly eq indx data joined'!$1:$1,0),1,1,$A$1)),,,1150,1),0),MATCH(S$1,'Wkly eq indx data joined'!$1:$1,0)+1)</f>
        <v>45252.36</v>
      </c>
    </row>
    <row r="852" spans="1:19" x14ac:dyDescent="0.25">
      <c r="A852" s="4">
        <f t="shared" si="13"/>
        <v>42475</v>
      </c>
      <c r="B852" s="9" cm="1">
        <f t="array" aca="1" ref="B852" ca="1">INDEX('Wkly eq indx data joined'!$A$1:$AJ$1150,MATCH('Wkly eq indx data aligned'!$A852,OFFSET(INDIRECT(ADDRESS(1,MATCH(B$1,'Wkly eq indx data joined'!$1:$1,0),1,1,$A$1)),,,1150,1),0),MATCH(B$1,'Wkly eq indx data joined'!$1:$1,0)+1)</f>
        <v>5157.4859999999999</v>
      </c>
      <c r="C852" s="9" cm="1">
        <f t="array" aca="1" ref="C852" ca="1">INDEX('Wkly eq indx data joined'!$A$1:$AJ$1150,MATCH('Wkly eq indx data aligned'!$A852,OFFSET(INDIRECT(ADDRESS(1,MATCH(C$1,'Wkly eq indx data joined'!$1:$1,0),1,1,$A$1)),,,1150,1),0),MATCH(C$1,'Wkly eq indx data joined'!$1:$1,0)+1)</f>
        <v>16848.03</v>
      </c>
      <c r="D852" s="18" cm="1">
        <f t="array" aca="1" ref="D852" ca="1">IFERROR(INDEX('Wkly eq indx data joined'!$A$1:$AJ$1150,MATCH('Wkly eq indx data aligned'!$A852,OFFSET(INDIRECT(ADDRESS(1,MATCH(D$1,'Wkly eq indx data joined'!$1:$1,0),1,1,$A$1)),,,1150,1),0),MATCH(D$1,'Wkly eq indx data joined'!$1:$1,0)+1),D851)</f>
        <v>3078.116</v>
      </c>
      <c r="E852" s="9" cm="1">
        <f t="array" aca="1" ref="E852" ca="1">INDEX('Wkly eq indx data joined'!$A$1:$AJ$1150,MATCH('Wkly eq indx data aligned'!$A852,OFFSET(INDIRECT(ADDRESS(1,MATCH(E$1,'Wkly eq indx data joined'!$1:$1,0),1,1,$A$1)),,,1150,1),0),MATCH(E$1,'Wkly eq indx data joined'!$1:$1,0)+1)</f>
        <v>13637.2</v>
      </c>
      <c r="F852" s="9" cm="1">
        <f t="array" aca="1" ref="F852" ca="1">INDEX('Wkly eq indx data joined'!$A$1:$AJ$1150,MATCH('Wkly eq indx data aligned'!$A852,OFFSET(INDIRECT(ADDRESS(1,MATCH(F$1,'Wkly eq indx data joined'!$1:$1,0),1,1,$A$1)),,,1150,1),0),MATCH(F$1,'Wkly eq indx data joined'!$1:$1,0)+1)</f>
        <v>8014.6</v>
      </c>
      <c r="G852" s="9" cm="1">
        <f t="array" aca="1" ref="G852" ca="1">INDEX('Wkly eq indx data joined'!$A$1:$AJ$1150,MATCH('Wkly eq indx data aligned'!$A852,OFFSET(INDIRECT(ADDRESS(1,MATCH(G$1,'Wkly eq indx data joined'!$1:$1,0),1,1,$A$1)),,,1150,1),0),MATCH(G$1,'Wkly eq indx data joined'!$1:$1,0)+1)</f>
        <v>2080.73</v>
      </c>
      <c r="H852" s="9" cm="1">
        <f t="array" aca="1" ref="H852" ca="1">INDEX('Wkly eq indx data joined'!$A$1:$AJ$1150,MATCH('Wkly eq indx data aligned'!$A852,OFFSET(INDIRECT(ADDRESS(1,MATCH(H$1,'Wkly eq indx data joined'!$1:$1,0),1,1,$A$1)),,,1150,1),0),MATCH(H$1,'Wkly eq indx data joined'!$1:$1,0)+1)</f>
        <v>6343.75</v>
      </c>
      <c r="I852" s="9" cm="1">
        <f t="array" aca="1" ref="I852" ca="1">INDEX('Wkly eq indx data joined'!$A$1:$AJ$1150,MATCH('Wkly eq indx data aligned'!$A852,OFFSET(INDIRECT(ADDRESS(1,MATCH(I$1,'Wkly eq indx data joined'!$1:$1,0),1,1,$A$1)),,,1150,1),0),MATCH(I$1,'Wkly eq indx data joined'!$1:$1,0)+1)</f>
        <v>21316.47</v>
      </c>
      <c r="J852" s="9" cm="1">
        <f t="array" aca="1" ref="J852" ca="1">INDEX('Wkly eq indx data joined'!$A$1:$AJ$1150,MATCH('Wkly eq indx data aligned'!$A852,OFFSET(INDIRECT(ADDRESS(1,MATCH(J$1,'Wkly eq indx data joined'!$1:$1,0),1,1,$A$1)),,,1150,1),0),MATCH(J$1,'Wkly eq indx data joined'!$1:$1,0)+1)</f>
        <v>4495.17</v>
      </c>
      <c r="K852" s="9" cm="1">
        <f t="array" aca="1" ref="K852" ca="1">INDEX('Wkly eq indx data joined'!$A$1:$AJ$1150,MATCH('Wkly eq indx data aligned'!$A852,OFFSET(INDIRECT(ADDRESS(1,MATCH(K$1,'Wkly eq indx data joined'!$1:$1,0),1,1,$A$1)),,,1150,1),0),MATCH(K$1,'Wkly eq indx data joined'!$1:$1,0)+1)</f>
        <v>10051.57</v>
      </c>
      <c r="L852" s="12" cm="1">
        <f t="array" aca="1" ref="L852" ca="1">INDEX('Wkly eq indx data joined'!$A$1:$AJ$1150,MATCH('Wkly eq indx data aligned'!$A852+2,OFFSET(INDIRECT(ADDRESS(1,MATCH(L$1,'Wkly eq indx data joined'!$1:$1,0),1,1,$A$1)),,,1150,1),0),MATCH(L$1,'Wkly eq indx data joined'!$1:$1,0)+1)</f>
        <v>2014.71</v>
      </c>
      <c r="M852" s="9" cm="1">
        <f t="array" aca="1" ref="M852" ca="1">INDEX('Wkly eq indx data joined'!$A$1:$AJ$1150,MATCH('Wkly eq indx data aligned'!$A852,OFFSET(INDIRECT(ADDRESS(1,MATCH(M$1,'Wkly eq indx data joined'!$1:$1,0),1,1,$A$1)),,,1150,1),0),MATCH(M$1,'Wkly eq indx data joined'!$1:$1,0)+1)</f>
        <v>53227.7</v>
      </c>
      <c r="N852" s="9" cm="1">
        <f t="array" aca="1" ref="N852" ca="1">INDEX('Wkly eq indx data joined'!$A$1:$AJ$1150,MATCH('Wkly eq indx data aligned'!$A852,OFFSET(INDIRECT(ADDRESS(1,MATCH(N$1,'Wkly eq indx data joined'!$1:$1,0),1,1,$A$1)),,,1150,1),0),MATCH(N$1,'Wkly eq indx data joined'!$1:$1,0)+1)</f>
        <v>6211.36</v>
      </c>
      <c r="O852" s="13" cm="1">
        <f t="array" aca="1" ref="O852" ca="1">INDEX('Wkly eq indx data joined'!$A$1:$AJ$1150,MATCH('Wkly eq indx data aligned'!$A852+1,OFFSET(INDIRECT(ADDRESS(1,MATCH(O$1,'Wkly eq indx data joined'!$1:$1,0),1,1,$A$1)),,,1150,1),0),MATCH(O$1,'Wkly eq indx data joined'!$1:$1,0)+1)</f>
        <v>8700.39</v>
      </c>
      <c r="P852" s="12" cm="1">
        <f t="array" aca="1" ref="P852" ca="1">INDEX('Wkly eq indx data joined'!$A$1:$AJ$1150,MATCH('Wkly eq indx data aligned'!$A852+2,OFFSET(INDIRECT(ADDRESS(1,MATCH(P$1,'Wkly eq indx data joined'!$1:$1,0),1,1,$A$1)),,,1150,1),0),MATCH(P$1,'Wkly eq indx data joined'!$1:$1,0)+1)</f>
        <v>7850.45</v>
      </c>
      <c r="Q852" s="9" cm="1">
        <f t="array" aca="1" ref="Q852" ca="1">INDEX('Wkly eq indx data joined'!$A$1:$AJ$1150,MATCH('Wkly eq indx data aligned'!$A852,OFFSET(INDIRECT(ADDRESS(1,MATCH(Q$1,'Wkly eq indx data joined'!$1:$1,0),1,1,$A$1)),,,1150,1),0),MATCH(Q$1,'Wkly eq indx data joined'!$1:$1,0)+1)</f>
        <v>450.59</v>
      </c>
      <c r="R852" s="12" cm="1">
        <f t="array" aca="1" ref="R852" ca="1">INDEX('Wkly eq indx data joined'!$A$1:$AJ$1150,MATCH('Wkly eq indx data aligned'!$A852+2,OFFSET(INDIRECT(ADDRESS(1,MATCH(R$1,'Wkly eq indx data joined'!$1:$1,0),1,1,$A$1)),,,1150,1),0),MATCH(R$1,'Wkly eq indx data joined'!$1:$1,0)+1)</f>
        <v>1907.78</v>
      </c>
      <c r="S852" s="9" cm="1">
        <f t="array" aca="1" ref="S852" ca="1">INDEX('Wkly eq indx data joined'!$A$1:$AJ$1150,MATCH('Wkly eq indx data aligned'!$A852,OFFSET(INDIRECT(ADDRESS(1,MATCH(S$1,'Wkly eq indx data joined'!$1:$1,0),1,1,$A$1)),,,1150,1),0),MATCH(S$1,'Wkly eq indx data joined'!$1:$1,0)+1)</f>
        <v>46763.08</v>
      </c>
    </row>
    <row r="853" spans="1:19" x14ac:dyDescent="0.25">
      <c r="A853" s="4">
        <f t="shared" si="13"/>
        <v>42482</v>
      </c>
      <c r="B853" s="9" cm="1">
        <f t="array" aca="1" ref="B853" ca="1">INDEX('Wkly eq indx data joined'!$A$1:$AJ$1150,MATCH('Wkly eq indx data aligned'!$A853,OFFSET(INDIRECT(ADDRESS(1,MATCH(B$1,'Wkly eq indx data joined'!$1:$1,0),1,1,$A$1)),,,1150,1),0),MATCH(B$1,'Wkly eq indx data joined'!$1:$1,0)+1)</f>
        <v>5236.366</v>
      </c>
      <c r="C853" s="9" cm="1">
        <f t="array" aca="1" ref="C853" ca="1">INDEX('Wkly eq indx data joined'!$A$1:$AJ$1150,MATCH('Wkly eq indx data aligned'!$A853,OFFSET(INDIRECT(ADDRESS(1,MATCH(C$1,'Wkly eq indx data joined'!$1:$1,0),1,1,$A$1)),,,1150,1),0),MATCH(C$1,'Wkly eq indx data joined'!$1:$1,0)+1)</f>
        <v>17572.490000000002</v>
      </c>
      <c r="D853" s="18" cm="1">
        <f t="array" aca="1" ref="D853" ca="1">IFERROR(INDEX('Wkly eq indx data joined'!$A$1:$AJ$1150,MATCH('Wkly eq indx data aligned'!$A853,OFFSET(INDIRECT(ADDRESS(1,MATCH(D$1,'Wkly eq indx data joined'!$1:$1,0),1,1,$A$1)),,,1150,1),0),MATCH(D$1,'Wkly eq indx data joined'!$1:$1,0)+1),D852)</f>
        <v>2959.24</v>
      </c>
      <c r="E853" s="9" cm="1">
        <f t="array" aca="1" ref="E853" ca="1">INDEX('Wkly eq indx data joined'!$A$1:$AJ$1150,MATCH('Wkly eq indx data aligned'!$A853,OFFSET(INDIRECT(ADDRESS(1,MATCH(E$1,'Wkly eq indx data joined'!$1:$1,0),1,1,$A$1)),,,1150,1),0),MATCH(E$1,'Wkly eq indx data joined'!$1:$1,0)+1)</f>
        <v>13874</v>
      </c>
      <c r="F853" s="9" cm="1">
        <f t="array" aca="1" ref="F853" ca="1">INDEX('Wkly eq indx data joined'!$A$1:$AJ$1150,MATCH('Wkly eq indx data aligned'!$A853,OFFSET(INDIRECT(ADDRESS(1,MATCH(F$1,'Wkly eq indx data joined'!$1:$1,0),1,1,$A$1)),,,1150,1),0),MATCH(F$1,'Wkly eq indx data joined'!$1:$1,0)+1)</f>
        <v>8109.44</v>
      </c>
      <c r="G853" s="9" cm="1">
        <f t="array" aca="1" ref="G853" ca="1">INDEX('Wkly eq indx data joined'!$A$1:$AJ$1150,MATCH('Wkly eq indx data aligned'!$A853,OFFSET(INDIRECT(ADDRESS(1,MATCH(G$1,'Wkly eq indx data joined'!$1:$1,0),1,1,$A$1)),,,1150,1),0),MATCH(G$1,'Wkly eq indx data joined'!$1:$1,0)+1)</f>
        <v>2091.58</v>
      </c>
      <c r="H853" s="9" cm="1">
        <f t="array" aca="1" ref="H853" ca="1">INDEX('Wkly eq indx data joined'!$A$1:$AJ$1150,MATCH('Wkly eq indx data aligned'!$A853,OFFSET(INDIRECT(ADDRESS(1,MATCH(H$1,'Wkly eq indx data joined'!$1:$1,0),1,1,$A$1)),,,1150,1),0),MATCH(H$1,'Wkly eq indx data joined'!$1:$1,0)+1)</f>
        <v>6310.44</v>
      </c>
      <c r="I853" s="9" cm="1">
        <f t="array" aca="1" ref="I853" ca="1">INDEX('Wkly eq indx data joined'!$A$1:$AJ$1150,MATCH('Wkly eq indx data aligned'!$A853,OFFSET(INDIRECT(ADDRESS(1,MATCH(I$1,'Wkly eq indx data joined'!$1:$1,0),1,1,$A$1)),,,1150,1),0),MATCH(I$1,'Wkly eq indx data joined'!$1:$1,0)+1)</f>
        <v>21467.040000000001</v>
      </c>
      <c r="J853" s="9" cm="1">
        <f t="array" aca="1" ref="J853" ca="1">INDEX('Wkly eq indx data joined'!$A$1:$AJ$1150,MATCH('Wkly eq indx data aligned'!$A853,OFFSET(INDIRECT(ADDRESS(1,MATCH(J$1,'Wkly eq indx data joined'!$1:$1,0),1,1,$A$1)),,,1150,1),0),MATCH(J$1,'Wkly eq indx data joined'!$1:$1,0)+1)</f>
        <v>4569.66</v>
      </c>
      <c r="K853" s="9" cm="1">
        <f t="array" aca="1" ref="K853" ca="1">INDEX('Wkly eq indx data joined'!$A$1:$AJ$1150,MATCH('Wkly eq indx data aligned'!$A853,OFFSET(INDIRECT(ADDRESS(1,MATCH(K$1,'Wkly eq indx data joined'!$1:$1,0),1,1,$A$1)),,,1150,1),0),MATCH(K$1,'Wkly eq indx data joined'!$1:$1,0)+1)</f>
        <v>10373.49</v>
      </c>
      <c r="L853" s="12" cm="1">
        <f t="array" aca="1" ref="L853" ca="1">INDEX('Wkly eq indx data joined'!$A$1:$AJ$1150,MATCH('Wkly eq indx data aligned'!$A853+2,OFFSET(INDIRECT(ADDRESS(1,MATCH(L$1,'Wkly eq indx data joined'!$1:$1,0),1,1,$A$1)),,,1150,1),0),MATCH(L$1,'Wkly eq indx data joined'!$1:$1,0)+1)</f>
        <v>2015.49</v>
      </c>
      <c r="M853" s="9" cm="1">
        <f t="array" aca="1" ref="M853" ca="1">INDEX('Wkly eq indx data joined'!$A$1:$AJ$1150,MATCH('Wkly eq indx data aligned'!$A853,OFFSET(INDIRECT(ADDRESS(1,MATCH(M$1,'Wkly eq indx data joined'!$1:$1,0),1,1,$A$1)),,,1150,1),0),MATCH(M$1,'Wkly eq indx data joined'!$1:$1,0)+1)</f>
        <v>52907.9</v>
      </c>
      <c r="N853" s="9" cm="1">
        <f t="array" aca="1" ref="N853" ca="1">INDEX('Wkly eq indx data joined'!$A$1:$AJ$1150,MATCH('Wkly eq indx data aligned'!$A853,OFFSET(INDIRECT(ADDRESS(1,MATCH(N$1,'Wkly eq indx data joined'!$1:$1,0),1,1,$A$1)),,,1150,1),0),MATCH(N$1,'Wkly eq indx data joined'!$1:$1,0)+1)</f>
        <v>6123.32</v>
      </c>
      <c r="O853" s="13" cm="1">
        <f t="array" aca="1" ref="O853" ca="1">INDEX('Wkly eq indx data joined'!$A$1:$AJ$1150,MATCH('Wkly eq indx data aligned'!$A853+1,OFFSET(INDIRECT(ADDRESS(1,MATCH(O$1,'Wkly eq indx data joined'!$1:$1,0),1,1,$A$1)),,,1150,1),0),MATCH(O$1,'Wkly eq indx data joined'!$1:$1,0)+1)</f>
        <v>8535.75</v>
      </c>
      <c r="P853" s="12" cm="1">
        <f t="array" aca="1" ref="P853" ca="1">INDEX('Wkly eq indx data joined'!$A$1:$AJ$1150,MATCH('Wkly eq indx data aligned'!$A853+2,OFFSET(INDIRECT(ADDRESS(1,MATCH(P$1,'Wkly eq indx data joined'!$1:$1,0),1,1,$A$1)),,,1150,1),0),MATCH(P$1,'Wkly eq indx data joined'!$1:$1,0)+1)</f>
        <v>7899.3</v>
      </c>
      <c r="Q853" s="9" cm="1">
        <f t="array" aca="1" ref="Q853" ca="1">INDEX('Wkly eq indx data joined'!$A$1:$AJ$1150,MATCH('Wkly eq indx data aligned'!$A853,OFFSET(INDIRECT(ADDRESS(1,MATCH(Q$1,'Wkly eq indx data joined'!$1:$1,0),1,1,$A$1)),,,1150,1),0),MATCH(Q$1,'Wkly eq indx data joined'!$1:$1,0)+1)</f>
        <v>451.54</v>
      </c>
      <c r="R853" s="12" cm="1">
        <f t="array" aca="1" ref="R853" ca="1">INDEX('Wkly eq indx data joined'!$A$1:$AJ$1150,MATCH('Wkly eq indx data aligned'!$A853+2,OFFSET(INDIRECT(ADDRESS(1,MATCH(R$1,'Wkly eq indx data joined'!$1:$1,0),1,1,$A$1)),,,1150,1),0),MATCH(R$1,'Wkly eq indx data joined'!$1:$1,0)+1)</f>
        <v>1967.26</v>
      </c>
      <c r="S853" s="9" cm="1">
        <f t="array" aca="1" ref="S853" ca="1">INDEX('Wkly eq indx data joined'!$A$1:$AJ$1150,MATCH('Wkly eq indx data aligned'!$A853,OFFSET(INDIRECT(ADDRESS(1,MATCH(S$1,'Wkly eq indx data joined'!$1:$1,0),1,1,$A$1)),,,1150,1),0),MATCH(S$1,'Wkly eq indx data joined'!$1:$1,0)+1)</f>
        <v>46505.48</v>
      </c>
    </row>
    <row r="854" spans="1:19" x14ac:dyDescent="0.25">
      <c r="A854" s="4">
        <f t="shared" si="13"/>
        <v>42489</v>
      </c>
      <c r="B854" s="9" cm="1">
        <f t="array" aca="1" ref="B854" ca="1">INDEX('Wkly eq indx data joined'!$A$1:$AJ$1150,MATCH('Wkly eq indx data aligned'!$A854,OFFSET(INDIRECT(ADDRESS(1,MATCH(B$1,'Wkly eq indx data joined'!$1:$1,0),1,1,$A$1)),,,1150,1),0),MATCH(B$1,'Wkly eq indx data joined'!$1:$1,0)+1)</f>
        <v>5252.2169999999996</v>
      </c>
      <c r="C854" s="9" cm="1">
        <f t="array" aca="1" ref="C854" ca="1">INDEX('Wkly eq indx data joined'!$A$1:$AJ$1150,MATCH('Wkly eq indx data aligned'!$A854,OFFSET(INDIRECT(ADDRESS(1,MATCH(C$1,'Wkly eq indx data joined'!$1:$1,0),1,1,$A$1)),,,1150,1),0),MATCH(C$1,'Wkly eq indx data joined'!$1:$1,0)+1)</f>
        <v>16666.05</v>
      </c>
      <c r="D854" s="18" cm="1">
        <f t="array" aca="1" ref="D854" ca="1">IFERROR(INDEX('Wkly eq indx data joined'!$A$1:$AJ$1150,MATCH('Wkly eq indx data aligned'!$A854,OFFSET(INDIRECT(ADDRESS(1,MATCH(D$1,'Wkly eq indx data joined'!$1:$1,0),1,1,$A$1)),,,1150,1),0),MATCH(D$1,'Wkly eq indx data joined'!$1:$1,0)+1),D853)</f>
        <v>2938.3240000000001</v>
      </c>
      <c r="E854" s="9" cm="1">
        <f t="array" aca="1" ref="E854" ca="1">INDEX('Wkly eq indx data joined'!$A$1:$AJ$1150,MATCH('Wkly eq indx data aligned'!$A854,OFFSET(INDIRECT(ADDRESS(1,MATCH(E$1,'Wkly eq indx data joined'!$1:$1,0),1,1,$A$1)),,,1150,1),0),MATCH(E$1,'Wkly eq indx data joined'!$1:$1,0)+1)</f>
        <v>13951.45</v>
      </c>
      <c r="F854" s="9" cm="1">
        <f t="array" aca="1" ref="F854" ca="1">INDEX('Wkly eq indx data joined'!$A$1:$AJ$1150,MATCH('Wkly eq indx data aligned'!$A854,OFFSET(INDIRECT(ADDRESS(1,MATCH(F$1,'Wkly eq indx data joined'!$1:$1,0),1,1,$A$1)),,,1150,1),0),MATCH(F$1,'Wkly eq indx data joined'!$1:$1,0)+1)</f>
        <v>7960.85</v>
      </c>
      <c r="G854" s="9" cm="1">
        <f t="array" aca="1" ref="G854" ca="1">INDEX('Wkly eq indx data joined'!$A$1:$AJ$1150,MATCH('Wkly eq indx data aligned'!$A854,OFFSET(INDIRECT(ADDRESS(1,MATCH(G$1,'Wkly eq indx data joined'!$1:$1,0),1,1,$A$1)),,,1150,1),0),MATCH(G$1,'Wkly eq indx data joined'!$1:$1,0)+1)</f>
        <v>2065.3000000000002</v>
      </c>
      <c r="H854" s="9" cm="1">
        <f t="array" aca="1" ref="H854" ca="1">INDEX('Wkly eq indx data joined'!$A$1:$AJ$1150,MATCH('Wkly eq indx data aligned'!$A854,OFFSET(INDIRECT(ADDRESS(1,MATCH(H$1,'Wkly eq indx data joined'!$1:$1,0),1,1,$A$1)),,,1150,1),0),MATCH(H$1,'Wkly eq indx data joined'!$1:$1,0)+1)</f>
        <v>6241.89</v>
      </c>
      <c r="I854" s="9" cm="1">
        <f t="array" aca="1" ref="I854" ca="1">INDEX('Wkly eq indx data joined'!$A$1:$AJ$1150,MATCH('Wkly eq indx data aligned'!$A854,OFFSET(INDIRECT(ADDRESS(1,MATCH(I$1,'Wkly eq indx data joined'!$1:$1,0),1,1,$A$1)),,,1150,1),0),MATCH(I$1,'Wkly eq indx data joined'!$1:$1,0)+1)</f>
        <v>21067.05</v>
      </c>
      <c r="J854" s="9" cm="1">
        <f t="array" aca="1" ref="J854" ca="1">INDEX('Wkly eq indx data joined'!$A$1:$AJ$1150,MATCH('Wkly eq indx data aligned'!$A854,OFFSET(INDIRECT(ADDRESS(1,MATCH(J$1,'Wkly eq indx data joined'!$1:$1,0),1,1,$A$1)),,,1150,1),0),MATCH(J$1,'Wkly eq indx data joined'!$1:$1,0)+1)</f>
        <v>4428.96</v>
      </c>
      <c r="K854" s="9" cm="1">
        <f t="array" aca="1" ref="K854" ca="1">INDEX('Wkly eq indx data joined'!$A$1:$AJ$1150,MATCH('Wkly eq indx data aligned'!$A854,OFFSET(INDIRECT(ADDRESS(1,MATCH(K$1,'Wkly eq indx data joined'!$1:$1,0),1,1,$A$1)),,,1150,1),0),MATCH(K$1,'Wkly eq indx data joined'!$1:$1,0)+1)</f>
        <v>10038.969999999999</v>
      </c>
      <c r="L854" s="12" cm="1">
        <f t="array" aca="1" ref="L854" ca="1">INDEX('Wkly eq indx data joined'!$A$1:$AJ$1150,MATCH('Wkly eq indx data aligned'!$A854+2,OFFSET(INDIRECT(ADDRESS(1,MATCH(L$1,'Wkly eq indx data joined'!$1:$1,0),1,1,$A$1)),,,1150,1),0),MATCH(L$1,'Wkly eq indx data joined'!$1:$1,0)+1)</f>
        <v>1994.15</v>
      </c>
      <c r="M854" s="9" cm="1">
        <f t="array" aca="1" ref="M854" ca="1">INDEX('Wkly eq indx data joined'!$A$1:$AJ$1150,MATCH('Wkly eq indx data aligned'!$A854,OFFSET(INDIRECT(ADDRESS(1,MATCH(M$1,'Wkly eq indx data joined'!$1:$1,0),1,1,$A$1)),,,1150,1),0),MATCH(M$1,'Wkly eq indx data joined'!$1:$1,0)+1)</f>
        <v>53910.5</v>
      </c>
      <c r="N854" s="9" cm="1">
        <f t="array" aca="1" ref="N854" ca="1">INDEX('Wkly eq indx data joined'!$A$1:$AJ$1150,MATCH('Wkly eq indx data aligned'!$A854,OFFSET(INDIRECT(ADDRESS(1,MATCH(N$1,'Wkly eq indx data joined'!$1:$1,0),1,1,$A$1)),,,1150,1),0),MATCH(N$1,'Wkly eq indx data joined'!$1:$1,0)+1)</f>
        <v>6161.41</v>
      </c>
      <c r="O854" s="13" cm="1">
        <f t="array" aca="1" ref="O854" ca="1">INDEX('Wkly eq indx data joined'!$A$1:$AJ$1150,MATCH('Wkly eq indx data aligned'!$A854+1,OFFSET(INDIRECT(ADDRESS(1,MATCH(O$1,'Wkly eq indx data joined'!$1:$1,0),1,1,$A$1)),,,1150,1),0),MATCH(O$1,'Wkly eq indx data joined'!$1:$1,0)+1)</f>
        <v>8377.9</v>
      </c>
      <c r="P854" s="12" cm="1">
        <f t="array" aca="1" ref="P854" ca="1">INDEX('Wkly eq indx data joined'!$A$1:$AJ$1150,MATCH('Wkly eq indx data aligned'!$A854+2,OFFSET(INDIRECT(ADDRESS(1,MATCH(P$1,'Wkly eq indx data joined'!$1:$1,0),1,1,$A$1)),,,1150,1),0),MATCH(P$1,'Wkly eq indx data joined'!$1:$1,0)+1)</f>
        <v>7849.8</v>
      </c>
      <c r="Q854" s="9" cm="1">
        <f t="array" aca="1" ref="Q854" ca="1">INDEX('Wkly eq indx data joined'!$A$1:$AJ$1150,MATCH('Wkly eq indx data aligned'!$A854,OFFSET(INDIRECT(ADDRESS(1,MATCH(Q$1,'Wkly eq indx data joined'!$1:$1,0),1,1,$A$1)),,,1150,1),0),MATCH(Q$1,'Wkly eq indx data joined'!$1:$1,0)+1)</f>
        <v>439.68</v>
      </c>
      <c r="R854" s="12" cm="1">
        <f t="array" aca="1" ref="R854" ca="1">INDEX('Wkly eq indx data joined'!$A$1:$AJ$1150,MATCH('Wkly eq indx data aligned'!$A854+2,OFFSET(INDIRECT(ADDRESS(1,MATCH(R$1,'Wkly eq indx data joined'!$1:$1,0),1,1,$A$1)),,,1150,1),0),MATCH(R$1,'Wkly eq indx data joined'!$1:$1,0)+1)</f>
        <v>1953.05</v>
      </c>
      <c r="S854" s="9" cm="1">
        <f t="array" aca="1" ref="S854" ca="1">INDEX('Wkly eq indx data joined'!$A$1:$AJ$1150,MATCH('Wkly eq indx data aligned'!$A854,OFFSET(INDIRECT(ADDRESS(1,MATCH(S$1,'Wkly eq indx data joined'!$1:$1,0),1,1,$A$1)),,,1150,1),0),MATCH(S$1,'Wkly eq indx data joined'!$1:$1,0)+1)</f>
        <v>46471</v>
      </c>
    </row>
    <row r="855" spans="1:19" x14ac:dyDescent="0.25">
      <c r="A855" s="4">
        <f t="shared" si="13"/>
        <v>42496</v>
      </c>
      <c r="B855" s="9" cm="1">
        <f t="array" aca="1" ref="B855" ca="1">INDEX('Wkly eq indx data joined'!$A$1:$AJ$1150,MATCH('Wkly eq indx data aligned'!$A855,OFFSET(INDIRECT(ADDRESS(1,MATCH(B$1,'Wkly eq indx data joined'!$1:$1,0),1,1,$A$1)),,,1150,1),0),MATCH(B$1,'Wkly eq indx data joined'!$1:$1,0)+1)</f>
        <v>5292.0460000000003</v>
      </c>
      <c r="C855" s="9" cm="1">
        <f t="array" aca="1" ref="C855" ca="1">INDEX('Wkly eq indx data joined'!$A$1:$AJ$1150,MATCH('Wkly eq indx data aligned'!$A855,OFFSET(INDIRECT(ADDRESS(1,MATCH(C$1,'Wkly eq indx data joined'!$1:$1,0),1,1,$A$1)),,,1150,1),0),MATCH(C$1,'Wkly eq indx data joined'!$1:$1,0)+1)</f>
        <v>16106.72</v>
      </c>
      <c r="D855" s="18" cm="1">
        <f t="array" aca="1" ref="D855" ca="1">IFERROR(INDEX('Wkly eq indx data joined'!$A$1:$AJ$1150,MATCH('Wkly eq indx data aligned'!$A855,OFFSET(INDIRECT(ADDRESS(1,MATCH(D$1,'Wkly eq indx data joined'!$1:$1,0),1,1,$A$1)),,,1150,1),0),MATCH(D$1,'Wkly eq indx data joined'!$1:$1,0)+1),D854)</f>
        <v>2913.248</v>
      </c>
      <c r="E855" s="9" cm="1">
        <f t="array" aca="1" ref="E855" ca="1">INDEX('Wkly eq indx data joined'!$A$1:$AJ$1150,MATCH('Wkly eq indx data aligned'!$A855,OFFSET(INDIRECT(ADDRESS(1,MATCH(E$1,'Wkly eq indx data joined'!$1:$1,0),1,1,$A$1)),,,1150,1),0),MATCH(E$1,'Wkly eq indx data joined'!$1:$1,0)+1)</f>
        <v>13701.47</v>
      </c>
      <c r="F855" s="9" cm="1">
        <f t="array" aca="1" ref="F855" ca="1">INDEX('Wkly eq indx data joined'!$A$1:$AJ$1150,MATCH('Wkly eq indx data aligned'!$A855,OFFSET(INDIRECT(ADDRESS(1,MATCH(F$1,'Wkly eq indx data joined'!$1:$1,0),1,1,$A$1)),,,1150,1),0),MATCH(F$1,'Wkly eq indx data joined'!$1:$1,0)+1)</f>
        <v>7735.6</v>
      </c>
      <c r="G855" s="9" cm="1">
        <f t="array" aca="1" ref="G855" ca="1">INDEX('Wkly eq indx data joined'!$A$1:$AJ$1150,MATCH('Wkly eq indx data aligned'!$A855,OFFSET(INDIRECT(ADDRESS(1,MATCH(G$1,'Wkly eq indx data joined'!$1:$1,0),1,1,$A$1)),,,1150,1),0),MATCH(G$1,'Wkly eq indx data joined'!$1:$1,0)+1)</f>
        <v>2057.14</v>
      </c>
      <c r="H855" s="9" cm="1">
        <f t="array" aca="1" ref="H855" ca="1">INDEX('Wkly eq indx data joined'!$A$1:$AJ$1150,MATCH('Wkly eq indx data aligned'!$A855,OFFSET(INDIRECT(ADDRESS(1,MATCH(H$1,'Wkly eq indx data joined'!$1:$1,0),1,1,$A$1)),,,1150,1),0),MATCH(H$1,'Wkly eq indx data joined'!$1:$1,0)+1)</f>
        <v>6125.7</v>
      </c>
      <c r="I855" s="9" cm="1">
        <f t="array" aca="1" ref="I855" ca="1">INDEX('Wkly eq indx data joined'!$A$1:$AJ$1150,MATCH('Wkly eq indx data aligned'!$A855,OFFSET(INDIRECT(ADDRESS(1,MATCH(I$1,'Wkly eq indx data joined'!$1:$1,0),1,1,$A$1)),,,1150,1),0),MATCH(I$1,'Wkly eq indx data joined'!$1:$1,0)+1)</f>
        <v>20109.87</v>
      </c>
      <c r="J855" s="9" cm="1">
        <f t="array" aca="1" ref="J855" ca="1">INDEX('Wkly eq indx data joined'!$A$1:$AJ$1150,MATCH('Wkly eq indx data aligned'!$A855,OFFSET(INDIRECT(ADDRESS(1,MATCH(J$1,'Wkly eq indx data joined'!$1:$1,0),1,1,$A$1)),,,1150,1),0),MATCH(J$1,'Wkly eq indx data joined'!$1:$1,0)+1)</f>
        <v>4301.24</v>
      </c>
      <c r="K855" s="9" cm="1">
        <f t="array" aca="1" ref="K855" ca="1">INDEX('Wkly eq indx data joined'!$A$1:$AJ$1150,MATCH('Wkly eq indx data aligned'!$A855,OFFSET(INDIRECT(ADDRESS(1,MATCH(K$1,'Wkly eq indx data joined'!$1:$1,0),1,1,$A$1)),,,1150,1),0),MATCH(K$1,'Wkly eq indx data joined'!$1:$1,0)+1)</f>
        <v>9869.9500000000007</v>
      </c>
      <c r="L855" s="12" cm="1">
        <f t="array" aca="1" ref="L855" ca="1">INDEX('Wkly eq indx data joined'!$A$1:$AJ$1150,MATCH('Wkly eq indx data aligned'!$A855+2,OFFSET(INDIRECT(ADDRESS(1,MATCH(L$1,'Wkly eq indx data joined'!$1:$1,0),1,1,$A$1)),,,1150,1),0),MATCH(L$1,'Wkly eq indx data joined'!$1:$1,0)+1)</f>
        <v>1976.71</v>
      </c>
      <c r="M855" s="9" cm="1">
        <f t="array" aca="1" ref="M855" ca="1">INDEX('Wkly eq indx data joined'!$A$1:$AJ$1150,MATCH('Wkly eq indx data aligned'!$A855,OFFSET(INDIRECT(ADDRESS(1,MATCH(M$1,'Wkly eq indx data joined'!$1:$1,0),1,1,$A$1)),,,1150,1),0),MATCH(M$1,'Wkly eq indx data joined'!$1:$1,0)+1)</f>
        <v>51717.8</v>
      </c>
      <c r="N855" s="9" cm="1">
        <f t="array" aca="1" ref="N855" ca="1">INDEX('Wkly eq indx data joined'!$A$1:$AJ$1150,MATCH('Wkly eq indx data aligned'!$A855,OFFSET(INDIRECT(ADDRESS(1,MATCH(N$1,'Wkly eq indx data joined'!$1:$1,0),1,1,$A$1)),,,1150,1),0),MATCH(N$1,'Wkly eq indx data joined'!$1:$1,0)+1)</f>
        <v>6038.9</v>
      </c>
      <c r="O855" s="13" cm="1">
        <f t="array" aca="1" ref="O855" ca="1">INDEX('Wkly eq indx data joined'!$A$1:$AJ$1150,MATCH('Wkly eq indx data aligned'!$A855+1,OFFSET(INDIRECT(ADDRESS(1,MATCH(O$1,'Wkly eq indx data joined'!$1:$1,0),1,1,$A$1)),,,1150,1),0),MATCH(O$1,'Wkly eq indx data joined'!$1:$1,0)+1)</f>
        <v>8146.43</v>
      </c>
      <c r="P855" s="12" cm="1">
        <f t="array" aca="1" ref="P855" ca="1">INDEX('Wkly eq indx data joined'!$A$1:$AJ$1150,MATCH('Wkly eq indx data aligned'!$A855+2,OFFSET(INDIRECT(ADDRESS(1,MATCH(P$1,'Wkly eq indx data joined'!$1:$1,0),1,1,$A$1)),,,1150,1),0),MATCH(P$1,'Wkly eq indx data joined'!$1:$1,0)+1)</f>
        <v>7733.45</v>
      </c>
      <c r="Q855" s="9" cm="1">
        <f t="array" aca="1" ref="Q855" ca="1">INDEX('Wkly eq indx data joined'!$A$1:$AJ$1150,MATCH('Wkly eq indx data aligned'!$A855,OFFSET(INDIRECT(ADDRESS(1,MATCH(Q$1,'Wkly eq indx data joined'!$1:$1,0),1,1,$A$1)),,,1150,1),0),MATCH(Q$1,'Wkly eq indx data joined'!$1:$1,0)+1)</f>
        <v>431.32</v>
      </c>
      <c r="R855" s="12" cm="1">
        <f t="array" aca="1" ref="R855" ca="1">INDEX('Wkly eq indx data joined'!$A$1:$AJ$1150,MATCH('Wkly eq indx data aligned'!$A855+2,OFFSET(INDIRECT(ADDRESS(1,MATCH(R$1,'Wkly eq indx data joined'!$1:$1,0),1,1,$A$1)),,,1150,1),0),MATCH(R$1,'Wkly eq indx data joined'!$1:$1,0)+1)</f>
        <v>1901.56</v>
      </c>
      <c r="S855" s="9" cm="1">
        <f t="array" aca="1" ref="S855" ca="1">INDEX('Wkly eq indx data joined'!$A$1:$AJ$1150,MATCH('Wkly eq indx data aligned'!$A855,OFFSET(INDIRECT(ADDRESS(1,MATCH(S$1,'Wkly eq indx data joined'!$1:$1,0),1,1,$A$1)),,,1150,1),0),MATCH(S$1,'Wkly eq indx data joined'!$1:$1,0)+1)</f>
        <v>45101.87</v>
      </c>
    </row>
    <row r="856" spans="1:19" x14ac:dyDescent="0.25">
      <c r="A856" s="4">
        <f t="shared" si="13"/>
        <v>42503</v>
      </c>
      <c r="B856" s="9" cm="1">
        <f t="array" aca="1" ref="B856" ca="1">INDEX('Wkly eq indx data joined'!$A$1:$AJ$1150,MATCH('Wkly eq indx data aligned'!$A856,OFFSET(INDIRECT(ADDRESS(1,MATCH(B$1,'Wkly eq indx data joined'!$1:$1,0),1,1,$A$1)),,,1150,1),0),MATCH(B$1,'Wkly eq indx data joined'!$1:$1,0)+1)</f>
        <v>5328.9889999999996</v>
      </c>
      <c r="C856" s="9" cm="1">
        <f t="array" aca="1" ref="C856" ca="1">INDEX('Wkly eq indx data joined'!$A$1:$AJ$1150,MATCH('Wkly eq indx data aligned'!$A856,OFFSET(INDIRECT(ADDRESS(1,MATCH(C$1,'Wkly eq indx data joined'!$1:$1,0),1,1,$A$1)),,,1150,1),0),MATCH(C$1,'Wkly eq indx data joined'!$1:$1,0)+1)</f>
        <v>16412.21</v>
      </c>
      <c r="D856" s="18" cm="1">
        <f t="array" aca="1" ref="D856" ca="1">IFERROR(INDEX('Wkly eq indx data joined'!$A$1:$AJ$1150,MATCH('Wkly eq indx data aligned'!$A856,OFFSET(INDIRECT(ADDRESS(1,MATCH(D$1,'Wkly eq indx data joined'!$1:$1,0),1,1,$A$1)),,,1150,1),0),MATCH(D$1,'Wkly eq indx data joined'!$1:$1,0)+1),D855)</f>
        <v>2827.1089999999999</v>
      </c>
      <c r="E856" s="9" cm="1">
        <f t="array" aca="1" ref="E856" ca="1">INDEX('Wkly eq indx data joined'!$A$1:$AJ$1150,MATCH('Wkly eq indx data aligned'!$A856,OFFSET(INDIRECT(ADDRESS(1,MATCH(E$1,'Wkly eq indx data joined'!$1:$1,0),1,1,$A$1)),,,1150,1),0),MATCH(E$1,'Wkly eq indx data joined'!$1:$1,0)+1)</f>
        <v>13748.58</v>
      </c>
      <c r="F856" s="9" cm="1">
        <f t="array" aca="1" ref="F856" ca="1">INDEX('Wkly eq indx data joined'!$A$1:$AJ$1150,MATCH('Wkly eq indx data aligned'!$A856,OFFSET(INDIRECT(ADDRESS(1,MATCH(F$1,'Wkly eq indx data joined'!$1:$1,0),1,1,$A$1)),,,1150,1),0),MATCH(F$1,'Wkly eq indx data joined'!$1:$1,0)+1)</f>
        <v>7925.76</v>
      </c>
      <c r="G856" s="9" cm="1">
        <f t="array" aca="1" ref="G856" ca="1">INDEX('Wkly eq indx data joined'!$A$1:$AJ$1150,MATCH('Wkly eq indx data aligned'!$A856,OFFSET(INDIRECT(ADDRESS(1,MATCH(G$1,'Wkly eq indx data joined'!$1:$1,0),1,1,$A$1)),,,1150,1),0),MATCH(G$1,'Wkly eq indx data joined'!$1:$1,0)+1)</f>
        <v>2046.61</v>
      </c>
      <c r="H856" s="9" cm="1">
        <f t="array" aca="1" ref="H856" ca="1">INDEX('Wkly eq indx data joined'!$A$1:$AJ$1150,MATCH('Wkly eq indx data aligned'!$A856,OFFSET(INDIRECT(ADDRESS(1,MATCH(H$1,'Wkly eq indx data joined'!$1:$1,0),1,1,$A$1)),,,1150,1),0),MATCH(H$1,'Wkly eq indx data joined'!$1:$1,0)+1)</f>
        <v>6138.5</v>
      </c>
      <c r="I856" s="9" cm="1">
        <f t="array" aca="1" ref="I856" ca="1">INDEX('Wkly eq indx data joined'!$A$1:$AJ$1150,MATCH('Wkly eq indx data aligned'!$A856,OFFSET(INDIRECT(ADDRESS(1,MATCH(I$1,'Wkly eq indx data joined'!$1:$1,0),1,1,$A$1)),,,1150,1),0),MATCH(I$1,'Wkly eq indx data joined'!$1:$1,0)+1)</f>
        <v>19719.29</v>
      </c>
      <c r="J856" s="9" cm="1">
        <f t="array" aca="1" ref="J856" ca="1">INDEX('Wkly eq indx data joined'!$A$1:$AJ$1150,MATCH('Wkly eq indx data aligned'!$A856,OFFSET(INDIRECT(ADDRESS(1,MATCH(J$1,'Wkly eq indx data joined'!$1:$1,0),1,1,$A$1)),,,1150,1),0),MATCH(J$1,'Wkly eq indx data joined'!$1:$1,0)+1)</f>
        <v>4319.99</v>
      </c>
      <c r="K856" s="9" cm="1">
        <f t="array" aca="1" ref="K856" ca="1">INDEX('Wkly eq indx data joined'!$A$1:$AJ$1150,MATCH('Wkly eq indx data aligned'!$A856,OFFSET(INDIRECT(ADDRESS(1,MATCH(K$1,'Wkly eq indx data joined'!$1:$1,0),1,1,$A$1)),,,1150,1),0),MATCH(K$1,'Wkly eq indx data joined'!$1:$1,0)+1)</f>
        <v>9952.9</v>
      </c>
      <c r="L856" s="12" cm="1">
        <f t="array" aca="1" ref="L856" ca="1">INDEX('Wkly eq indx data joined'!$A$1:$AJ$1150,MATCH('Wkly eq indx data aligned'!$A856+2,OFFSET(INDIRECT(ADDRESS(1,MATCH(L$1,'Wkly eq indx data joined'!$1:$1,0),1,1,$A$1)),,,1150,1),0),MATCH(L$1,'Wkly eq indx data joined'!$1:$1,0)+1)</f>
        <v>1966.99</v>
      </c>
      <c r="M856" s="9" cm="1">
        <f t="array" aca="1" ref="M856" ca="1">INDEX('Wkly eq indx data joined'!$A$1:$AJ$1150,MATCH('Wkly eq indx data aligned'!$A856,OFFSET(INDIRECT(ADDRESS(1,MATCH(M$1,'Wkly eq indx data joined'!$1:$1,0),1,1,$A$1)),,,1150,1),0),MATCH(M$1,'Wkly eq indx data joined'!$1:$1,0)+1)</f>
        <v>51804.3</v>
      </c>
      <c r="N856" s="9" cm="1">
        <f t="array" aca="1" ref="N856" ca="1">INDEX('Wkly eq indx data joined'!$A$1:$AJ$1150,MATCH('Wkly eq indx data aligned'!$A856,OFFSET(INDIRECT(ADDRESS(1,MATCH(N$1,'Wkly eq indx data joined'!$1:$1,0),1,1,$A$1)),,,1150,1),0),MATCH(N$1,'Wkly eq indx data joined'!$1:$1,0)+1)</f>
        <v>6122.47</v>
      </c>
      <c r="O856" s="13" cm="1">
        <f t="array" aca="1" ref="O856" ca="1">INDEX('Wkly eq indx data joined'!$A$1:$AJ$1150,MATCH('Wkly eq indx data aligned'!$A856+1,OFFSET(INDIRECT(ADDRESS(1,MATCH(O$1,'Wkly eq indx data joined'!$1:$1,0),1,1,$A$1)),,,1150,1),0),MATCH(O$1,'Wkly eq indx data joined'!$1:$1,0)+1)</f>
        <v>8053.69</v>
      </c>
      <c r="P856" s="12" cm="1">
        <f t="array" aca="1" ref="P856" ca="1">INDEX('Wkly eq indx data joined'!$A$1:$AJ$1150,MATCH('Wkly eq indx data aligned'!$A856+2,OFFSET(INDIRECT(ADDRESS(1,MATCH(P$1,'Wkly eq indx data joined'!$1:$1,0),1,1,$A$1)),,,1150,1),0),MATCH(P$1,'Wkly eq indx data joined'!$1:$1,0)+1)</f>
        <v>7814.9</v>
      </c>
      <c r="Q856" s="9" cm="1">
        <f t="array" aca="1" ref="Q856" ca="1">INDEX('Wkly eq indx data joined'!$A$1:$AJ$1150,MATCH('Wkly eq indx data aligned'!$A856,OFFSET(INDIRECT(ADDRESS(1,MATCH(Q$1,'Wkly eq indx data joined'!$1:$1,0),1,1,$A$1)),,,1150,1),0),MATCH(Q$1,'Wkly eq indx data joined'!$1:$1,0)+1)</f>
        <v>433.52</v>
      </c>
      <c r="R856" s="12" cm="1">
        <f t="array" aca="1" ref="R856" ca="1">INDEX('Wkly eq indx data joined'!$A$1:$AJ$1150,MATCH('Wkly eq indx data aligned'!$A856+2,OFFSET(INDIRECT(ADDRESS(1,MATCH(R$1,'Wkly eq indx data joined'!$1:$1,0),1,1,$A$1)),,,1150,1),0),MATCH(R$1,'Wkly eq indx data joined'!$1:$1,0)+1)</f>
        <v>1907.19</v>
      </c>
      <c r="S856" s="9" cm="1">
        <f t="array" aca="1" ref="S856" ca="1">INDEX('Wkly eq indx data joined'!$A$1:$AJ$1150,MATCH('Wkly eq indx data aligned'!$A856,OFFSET(INDIRECT(ADDRESS(1,MATCH(S$1,'Wkly eq indx data joined'!$1:$1,0),1,1,$A$1)),,,1150,1),0),MATCH(S$1,'Wkly eq indx data joined'!$1:$1,0)+1)</f>
        <v>45403.15</v>
      </c>
    </row>
    <row r="857" spans="1:19" x14ac:dyDescent="0.25">
      <c r="A857" s="4">
        <f t="shared" si="13"/>
        <v>42510</v>
      </c>
      <c r="B857" s="9" cm="1">
        <f t="array" aca="1" ref="B857" ca="1">INDEX('Wkly eq indx data joined'!$A$1:$AJ$1150,MATCH('Wkly eq indx data aligned'!$A857,OFFSET(INDIRECT(ADDRESS(1,MATCH(B$1,'Wkly eq indx data joined'!$1:$1,0),1,1,$A$1)),,,1150,1),0),MATCH(B$1,'Wkly eq indx data joined'!$1:$1,0)+1)</f>
        <v>5351.3059999999996</v>
      </c>
      <c r="C857" s="9" cm="1">
        <f t="array" aca="1" ref="C857" ca="1">INDEX('Wkly eq indx data joined'!$A$1:$AJ$1150,MATCH('Wkly eq indx data aligned'!$A857,OFFSET(INDIRECT(ADDRESS(1,MATCH(C$1,'Wkly eq indx data joined'!$1:$1,0),1,1,$A$1)),,,1150,1),0),MATCH(C$1,'Wkly eq indx data joined'!$1:$1,0)+1)</f>
        <v>16736.349999999999</v>
      </c>
      <c r="D857" s="18" cm="1">
        <f t="array" aca="1" ref="D857" ca="1">IFERROR(INDEX('Wkly eq indx data joined'!$A$1:$AJ$1150,MATCH('Wkly eq indx data aligned'!$A857,OFFSET(INDIRECT(ADDRESS(1,MATCH(D$1,'Wkly eq indx data joined'!$1:$1,0),1,1,$A$1)),,,1150,1),0),MATCH(D$1,'Wkly eq indx data joined'!$1:$1,0)+1),D856)</f>
        <v>2825.4830000000002</v>
      </c>
      <c r="E857" s="9" cm="1">
        <f t="array" aca="1" ref="E857" ca="1">INDEX('Wkly eq indx data joined'!$A$1:$AJ$1150,MATCH('Wkly eq indx data aligned'!$A857,OFFSET(INDIRECT(ADDRESS(1,MATCH(E$1,'Wkly eq indx data joined'!$1:$1,0),1,1,$A$1)),,,1150,1),0),MATCH(E$1,'Wkly eq indx data joined'!$1:$1,0)+1)</f>
        <v>13919.58</v>
      </c>
      <c r="F857" s="9" cm="1">
        <f t="array" aca="1" ref="F857" ca="1">INDEX('Wkly eq indx data joined'!$A$1:$AJ$1150,MATCH('Wkly eq indx data aligned'!$A857,OFFSET(INDIRECT(ADDRESS(1,MATCH(F$1,'Wkly eq indx data joined'!$1:$1,0),1,1,$A$1)),,,1150,1),0),MATCH(F$1,'Wkly eq indx data joined'!$1:$1,0)+1)</f>
        <v>7997.3</v>
      </c>
      <c r="G857" s="9" cm="1">
        <f t="array" aca="1" ref="G857" ca="1">INDEX('Wkly eq indx data joined'!$A$1:$AJ$1150,MATCH('Wkly eq indx data aligned'!$A857,OFFSET(INDIRECT(ADDRESS(1,MATCH(G$1,'Wkly eq indx data joined'!$1:$1,0),1,1,$A$1)),,,1150,1),0),MATCH(G$1,'Wkly eq indx data joined'!$1:$1,0)+1)</f>
        <v>2052.3200000000002</v>
      </c>
      <c r="H857" s="9" cm="1">
        <f t="array" aca="1" ref="H857" ca="1">INDEX('Wkly eq indx data joined'!$A$1:$AJ$1150,MATCH('Wkly eq indx data aligned'!$A857,OFFSET(INDIRECT(ADDRESS(1,MATCH(H$1,'Wkly eq indx data joined'!$1:$1,0),1,1,$A$1)),,,1150,1),0),MATCH(H$1,'Wkly eq indx data joined'!$1:$1,0)+1)</f>
        <v>6156.32</v>
      </c>
      <c r="I857" s="9" cm="1">
        <f t="array" aca="1" ref="I857" ca="1">INDEX('Wkly eq indx data joined'!$A$1:$AJ$1150,MATCH('Wkly eq indx data aligned'!$A857,OFFSET(INDIRECT(ADDRESS(1,MATCH(I$1,'Wkly eq indx data joined'!$1:$1,0),1,1,$A$1)),,,1150,1),0),MATCH(I$1,'Wkly eq indx data joined'!$1:$1,0)+1)</f>
        <v>19852.2</v>
      </c>
      <c r="J857" s="9" cm="1">
        <f t="array" aca="1" ref="J857" ca="1">INDEX('Wkly eq indx data joined'!$A$1:$AJ$1150,MATCH('Wkly eq indx data aligned'!$A857,OFFSET(INDIRECT(ADDRESS(1,MATCH(J$1,'Wkly eq indx data joined'!$1:$1,0),1,1,$A$1)),,,1150,1),0),MATCH(J$1,'Wkly eq indx data joined'!$1:$1,0)+1)</f>
        <v>4353.8999999999996</v>
      </c>
      <c r="K857" s="9" cm="1">
        <f t="array" aca="1" ref="K857" ca="1">INDEX('Wkly eq indx data joined'!$A$1:$AJ$1150,MATCH('Wkly eq indx data aligned'!$A857,OFFSET(INDIRECT(ADDRESS(1,MATCH(K$1,'Wkly eq indx data joined'!$1:$1,0),1,1,$A$1)),,,1150,1),0),MATCH(K$1,'Wkly eq indx data joined'!$1:$1,0)+1)</f>
        <v>9916.02</v>
      </c>
      <c r="L857" s="12" cm="1">
        <f t="array" aca="1" ref="L857" ca="1">INDEX('Wkly eq indx data joined'!$A$1:$AJ$1150,MATCH('Wkly eq indx data aligned'!$A857+2,OFFSET(INDIRECT(ADDRESS(1,MATCH(L$1,'Wkly eq indx data joined'!$1:$1,0),1,1,$A$1)),,,1150,1),0),MATCH(L$1,'Wkly eq indx data joined'!$1:$1,0)+1)</f>
        <v>1947.67</v>
      </c>
      <c r="M857" s="9" cm="1">
        <f t="array" aca="1" ref="M857" ca="1">INDEX('Wkly eq indx data joined'!$A$1:$AJ$1150,MATCH('Wkly eq indx data aligned'!$A857,OFFSET(INDIRECT(ADDRESS(1,MATCH(M$1,'Wkly eq indx data joined'!$1:$1,0),1,1,$A$1)),,,1150,1),0),MATCH(M$1,'Wkly eq indx data joined'!$1:$1,0)+1)</f>
        <v>49722.7</v>
      </c>
      <c r="N857" s="9" cm="1">
        <f t="array" aca="1" ref="N857" ca="1">INDEX('Wkly eq indx data joined'!$A$1:$AJ$1150,MATCH('Wkly eq indx data aligned'!$A857,OFFSET(INDIRECT(ADDRESS(1,MATCH(N$1,'Wkly eq indx data joined'!$1:$1,0),1,1,$A$1)),,,1150,1),0),MATCH(N$1,'Wkly eq indx data joined'!$1:$1,0)+1)</f>
        <v>6229.15</v>
      </c>
      <c r="O857" s="13" cm="1">
        <f t="array" aca="1" ref="O857" ca="1">INDEX('Wkly eq indx data joined'!$A$1:$AJ$1150,MATCH('Wkly eq indx data aligned'!$A857+1,OFFSET(INDIRECT(ADDRESS(1,MATCH(O$1,'Wkly eq indx data joined'!$1:$1,0),1,1,$A$1)),,,1150,1),0),MATCH(O$1,'Wkly eq indx data joined'!$1:$1,0)+1)</f>
        <v>8131.26</v>
      </c>
      <c r="P857" s="12" cm="1">
        <f t="array" aca="1" ref="P857" ca="1">INDEX('Wkly eq indx data joined'!$A$1:$AJ$1150,MATCH('Wkly eq indx data aligned'!$A857+2,OFFSET(INDIRECT(ADDRESS(1,MATCH(P$1,'Wkly eq indx data joined'!$1:$1,0),1,1,$A$1)),,,1150,1),0),MATCH(P$1,'Wkly eq indx data joined'!$1:$1,0)+1)</f>
        <v>7749.7</v>
      </c>
      <c r="Q857" s="9" cm="1">
        <f t="array" aca="1" ref="Q857" ca="1">INDEX('Wkly eq indx data joined'!$A$1:$AJ$1150,MATCH('Wkly eq indx data aligned'!$A857,OFFSET(INDIRECT(ADDRESS(1,MATCH(Q$1,'Wkly eq indx data joined'!$1:$1,0),1,1,$A$1)),,,1150,1),0),MATCH(Q$1,'Wkly eq indx data joined'!$1:$1,0)+1)</f>
        <v>434.36</v>
      </c>
      <c r="R857" s="12" cm="1">
        <f t="array" aca="1" ref="R857" ca="1">INDEX('Wkly eq indx data joined'!$A$1:$AJ$1150,MATCH('Wkly eq indx data aligned'!$A857+2,OFFSET(INDIRECT(ADDRESS(1,MATCH(R$1,'Wkly eq indx data joined'!$1:$1,0),1,1,$A$1)),,,1150,1),0),MATCH(R$1,'Wkly eq indx data joined'!$1:$1,0)+1)</f>
        <v>1891.33</v>
      </c>
      <c r="S857" s="9" cm="1">
        <f t="array" aca="1" ref="S857" ca="1">INDEX('Wkly eq indx data joined'!$A$1:$AJ$1150,MATCH('Wkly eq indx data aligned'!$A857,OFFSET(INDIRECT(ADDRESS(1,MATCH(S$1,'Wkly eq indx data joined'!$1:$1,0),1,1,$A$1)),,,1150,1),0),MATCH(S$1,'Wkly eq indx data joined'!$1:$1,0)+1)</f>
        <v>46531.45</v>
      </c>
    </row>
    <row r="858" spans="1:19" x14ac:dyDescent="0.25">
      <c r="A858" s="4">
        <f t="shared" si="13"/>
        <v>42517</v>
      </c>
      <c r="B858" s="9" cm="1">
        <f t="array" aca="1" ref="B858" ca="1">INDEX('Wkly eq indx data joined'!$A$1:$AJ$1150,MATCH('Wkly eq indx data aligned'!$A858,OFFSET(INDIRECT(ADDRESS(1,MATCH(B$1,'Wkly eq indx data joined'!$1:$1,0),1,1,$A$1)),,,1150,1),0),MATCH(B$1,'Wkly eq indx data joined'!$1:$1,0)+1)</f>
        <v>5405.9129999999996</v>
      </c>
      <c r="C858" s="9" cm="1">
        <f t="array" aca="1" ref="C858" ca="1">INDEX('Wkly eq indx data joined'!$A$1:$AJ$1150,MATCH('Wkly eq indx data aligned'!$A858,OFFSET(INDIRECT(ADDRESS(1,MATCH(C$1,'Wkly eq indx data joined'!$1:$1,0),1,1,$A$1)),,,1150,1),0),MATCH(C$1,'Wkly eq indx data joined'!$1:$1,0)+1)</f>
        <v>16834.84</v>
      </c>
      <c r="D858" s="18" cm="1">
        <f t="array" aca="1" ref="D858" ca="1">IFERROR(INDEX('Wkly eq indx data joined'!$A$1:$AJ$1150,MATCH('Wkly eq indx data aligned'!$A858,OFFSET(INDIRECT(ADDRESS(1,MATCH(D$1,'Wkly eq indx data joined'!$1:$1,0),1,1,$A$1)),,,1150,1),0),MATCH(D$1,'Wkly eq indx data joined'!$1:$1,0)+1),D857)</f>
        <v>2821.0459999999998</v>
      </c>
      <c r="E858" s="9" cm="1">
        <f t="array" aca="1" ref="E858" ca="1">INDEX('Wkly eq indx data joined'!$A$1:$AJ$1150,MATCH('Wkly eq indx data aligned'!$A858,OFFSET(INDIRECT(ADDRESS(1,MATCH(E$1,'Wkly eq indx data joined'!$1:$1,0),1,1,$A$1)),,,1150,1),0),MATCH(E$1,'Wkly eq indx data joined'!$1:$1,0)+1)</f>
        <v>14105.23</v>
      </c>
      <c r="F858" s="9" cm="1">
        <f t="array" aca="1" ref="F858" ca="1">INDEX('Wkly eq indx data joined'!$A$1:$AJ$1150,MATCH('Wkly eq indx data aligned'!$A858,OFFSET(INDIRECT(ADDRESS(1,MATCH(F$1,'Wkly eq indx data joined'!$1:$1,0),1,1,$A$1)),,,1150,1),0),MATCH(F$1,'Wkly eq indx data joined'!$1:$1,0)+1)</f>
        <v>8292.4500000000007</v>
      </c>
      <c r="G858" s="9" cm="1">
        <f t="array" aca="1" ref="G858" ca="1">INDEX('Wkly eq indx data joined'!$A$1:$AJ$1150,MATCH('Wkly eq indx data aligned'!$A858,OFFSET(INDIRECT(ADDRESS(1,MATCH(G$1,'Wkly eq indx data joined'!$1:$1,0),1,1,$A$1)),,,1150,1),0),MATCH(G$1,'Wkly eq indx data joined'!$1:$1,0)+1)</f>
        <v>2099.06</v>
      </c>
      <c r="H858" s="9" cm="1">
        <f t="array" aca="1" ref="H858" ca="1">INDEX('Wkly eq indx data joined'!$A$1:$AJ$1150,MATCH('Wkly eq indx data aligned'!$A858,OFFSET(INDIRECT(ADDRESS(1,MATCH(H$1,'Wkly eq indx data joined'!$1:$1,0),1,1,$A$1)),,,1150,1),0),MATCH(H$1,'Wkly eq indx data joined'!$1:$1,0)+1)</f>
        <v>6270.79</v>
      </c>
      <c r="I858" s="9" cm="1">
        <f t="array" aca="1" ref="I858" ca="1">INDEX('Wkly eq indx data joined'!$A$1:$AJ$1150,MATCH('Wkly eq indx data aligned'!$A858,OFFSET(INDIRECT(ADDRESS(1,MATCH(I$1,'Wkly eq indx data joined'!$1:$1,0),1,1,$A$1)),,,1150,1),0),MATCH(I$1,'Wkly eq indx data joined'!$1:$1,0)+1)</f>
        <v>20576.77</v>
      </c>
      <c r="J858" s="9" cm="1">
        <f t="array" aca="1" ref="J858" ca="1">INDEX('Wkly eq indx data joined'!$A$1:$AJ$1150,MATCH('Wkly eq indx data aligned'!$A858,OFFSET(INDIRECT(ADDRESS(1,MATCH(J$1,'Wkly eq indx data joined'!$1:$1,0),1,1,$A$1)),,,1150,1),0),MATCH(J$1,'Wkly eq indx data joined'!$1:$1,0)+1)</f>
        <v>4514.74</v>
      </c>
      <c r="K858" s="9" cm="1">
        <f t="array" aca="1" ref="K858" ca="1">INDEX('Wkly eq indx data joined'!$A$1:$AJ$1150,MATCH('Wkly eq indx data aligned'!$A858,OFFSET(INDIRECT(ADDRESS(1,MATCH(K$1,'Wkly eq indx data joined'!$1:$1,0),1,1,$A$1)),,,1150,1),0),MATCH(K$1,'Wkly eq indx data joined'!$1:$1,0)+1)</f>
        <v>10286.31</v>
      </c>
      <c r="L858" s="12" cm="1">
        <f t="array" aca="1" ref="L858" ca="1">INDEX('Wkly eq indx data joined'!$A$1:$AJ$1150,MATCH('Wkly eq indx data aligned'!$A858+2,OFFSET(INDIRECT(ADDRESS(1,MATCH(L$1,'Wkly eq indx data joined'!$1:$1,0),1,1,$A$1)),,,1150,1),0),MATCH(L$1,'Wkly eq indx data joined'!$1:$1,0)+1)</f>
        <v>1969.17</v>
      </c>
      <c r="M858" s="9" cm="1">
        <f t="array" aca="1" ref="M858" ca="1">INDEX('Wkly eq indx data joined'!$A$1:$AJ$1150,MATCH('Wkly eq indx data aligned'!$A858,OFFSET(INDIRECT(ADDRESS(1,MATCH(M$1,'Wkly eq indx data joined'!$1:$1,0),1,1,$A$1)),,,1150,1),0),MATCH(M$1,'Wkly eq indx data joined'!$1:$1,0)+1)</f>
        <v>49051.5</v>
      </c>
      <c r="N858" s="9" cm="1">
        <f t="array" aca="1" ref="N858" ca="1">INDEX('Wkly eq indx data joined'!$A$1:$AJ$1150,MATCH('Wkly eq indx data aligned'!$A858,OFFSET(INDIRECT(ADDRESS(1,MATCH(N$1,'Wkly eq indx data joined'!$1:$1,0),1,1,$A$1)),,,1150,1),0),MATCH(N$1,'Wkly eq indx data joined'!$1:$1,0)+1)</f>
        <v>6503.74</v>
      </c>
      <c r="O858" s="13" cm="1">
        <f t="array" aca="1" ref="O858" ca="1">INDEX('Wkly eq indx data joined'!$A$1:$AJ$1150,MATCH('Wkly eq indx data aligned'!$A858+1,OFFSET(INDIRECT(ADDRESS(1,MATCH(O$1,'Wkly eq indx data joined'!$1:$1,0),1,1,$A$1)),,,1150,1),0),MATCH(O$1,'Wkly eq indx data joined'!$1:$1,0)+1)</f>
        <v>8463.61</v>
      </c>
      <c r="P858" s="12" cm="1">
        <f t="array" aca="1" ref="P858" ca="1">INDEX('Wkly eq indx data joined'!$A$1:$AJ$1150,MATCH('Wkly eq indx data aligned'!$A858+2,OFFSET(INDIRECT(ADDRESS(1,MATCH(P$1,'Wkly eq indx data joined'!$1:$1,0),1,1,$A$1)),,,1150,1),0),MATCH(P$1,'Wkly eq indx data joined'!$1:$1,0)+1)</f>
        <v>8156.65</v>
      </c>
      <c r="Q858" s="9" cm="1">
        <f t="array" aca="1" ref="Q858" ca="1">INDEX('Wkly eq indx data joined'!$A$1:$AJ$1150,MATCH('Wkly eq indx data aligned'!$A858,OFFSET(INDIRECT(ADDRESS(1,MATCH(Q$1,'Wkly eq indx data joined'!$1:$1,0),1,1,$A$1)),,,1150,1),0),MATCH(Q$1,'Wkly eq indx data joined'!$1:$1,0)+1)</f>
        <v>450.94</v>
      </c>
      <c r="R858" s="12" cm="1">
        <f t="array" aca="1" ref="R858" ca="1">INDEX('Wkly eq indx data joined'!$A$1:$AJ$1150,MATCH('Wkly eq indx data aligned'!$A858+2,OFFSET(INDIRECT(ADDRESS(1,MATCH(R$1,'Wkly eq indx data joined'!$1:$1,0),1,1,$A$1)),,,1150,1),0),MATCH(R$1,'Wkly eq indx data joined'!$1:$1,0)+1)</f>
        <v>1927.58</v>
      </c>
      <c r="S858" s="9" cm="1">
        <f t="array" aca="1" ref="S858" ca="1">INDEX('Wkly eq indx data joined'!$A$1:$AJ$1150,MATCH('Wkly eq indx data aligned'!$A858,OFFSET(INDIRECT(ADDRESS(1,MATCH(S$1,'Wkly eq indx data joined'!$1:$1,0),1,1,$A$1)),,,1150,1),0),MATCH(S$1,'Wkly eq indx data joined'!$1:$1,0)+1)</f>
        <v>48069.78</v>
      </c>
    </row>
    <row r="859" spans="1:19" x14ac:dyDescent="0.25">
      <c r="A859" s="4">
        <f t="shared" si="13"/>
        <v>42524</v>
      </c>
      <c r="B859" s="9" cm="1">
        <f t="array" aca="1" ref="B859" ca="1">INDEX('Wkly eq indx data joined'!$A$1:$AJ$1150,MATCH('Wkly eq indx data aligned'!$A859,OFFSET(INDIRECT(ADDRESS(1,MATCH(B$1,'Wkly eq indx data joined'!$1:$1,0),1,1,$A$1)),,,1150,1),0),MATCH(B$1,'Wkly eq indx data joined'!$1:$1,0)+1)</f>
        <v>5318.8879999999999</v>
      </c>
      <c r="C859" s="9" cm="1">
        <f t="array" aca="1" ref="C859" ca="1">INDEX('Wkly eq indx data joined'!$A$1:$AJ$1150,MATCH('Wkly eq indx data aligned'!$A859,OFFSET(INDIRECT(ADDRESS(1,MATCH(C$1,'Wkly eq indx data joined'!$1:$1,0),1,1,$A$1)),,,1150,1),0),MATCH(C$1,'Wkly eq indx data joined'!$1:$1,0)+1)</f>
        <v>16642.23</v>
      </c>
      <c r="D859" s="18" cm="1">
        <f t="array" aca="1" ref="D859" ca="1">IFERROR(INDEX('Wkly eq indx data joined'!$A$1:$AJ$1150,MATCH('Wkly eq indx data aligned'!$A859,OFFSET(INDIRECT(ADDRESS(1,MATCH(D$1,'Wkly eq indx data joined'!$1:$1,0),1,1,$A$1)),,,1150,1),0),MATCH(D$1,'Wkly eq indx data joined'!$1:$1,0)+1),D858)</f>
        <v>2938.6819999999998</v>
      </c>
      <c r="E859" s="9" cm="1">
        <f t="array" aca="1" ref="E859" ca="1">INDEX('Wkly eq indx data joined'!$A$1:$AJ$1150,MATCH('Wkly eq indx data aligned'!$A859,OFFSET(INDIRECT(ADDRESS(1,MATCH(E$1,'Wkly eq indx data joined'!$1:$1,0),1,1,$A$1)),,,1150,1),0),MATCH(E$1,'Wkly eq indx data joined'!$1:$1,0)+1)</f>
        <v>14226.78</v>
      </c>
      <c r="F859" s="9" cm="1">
        <f t="array" aca="1" ref="F859" ca="1">INDEX('Wkly eq indx data joined'!$A$1:$AJ$1150,MATCH('Wkly eq indx data aligned'!$A859,OFFSET(INDIRECT(ADDRESS(1,MATCH(F$1,'Wkly eq indx data joined'!$1:$1,0),1,1,$A$1)),,,1150,1),0),MATCH(F$1,'Wkly eq indx data joined'!$1:$1,0)+1)</f>
        <v>8148.4</v>
      </c>
      <c r="G859" s="9" cm="1">
        <f t="array" aca="1" ref="G859" ca="1">INDEX('Wkly eq indx data joined'!$A$1:$AJ$1150,MATCH('Wkly eq indx data aligned'!$A859,OFFSET(INDIRECT(ADDRESS(1,MATCH(G$1,'Wkly eq indx data joined'!$1:$1,0),1,1,$A$1)),,,1150,1),0),MATCH(G$1,'Wkly eq indx data joined'!$1:$1,0)+1)</f>
        <v>2099.13</v>
      </c>
      <c r="H859" s="9" cm="1">
        <f t="array" aca="1" ref="H859" ca="1">INDEX('Wkly eq indx data joined'!$A$1:$AJ$1150,MATCH('Wkly eq indx data aligned'!$A859,OFFSET(INDIRECT(ADDRESS(1,MATCH(H$1,'Wkly eq indx data joined'!$1:$1,0),1,1,$A$1)),,,1150,1),0),MATCH(H$1,'Wkly eq indx data joined'!$1:$1,0)+1)</f>
        <v>6209.63</v>
      </c>
      <c r="I859" s="9" cm="1">
        <f t="array" aca="1" ref="I859" ca="1">INDEX('Wkly eq indx data joined'!$A$1:$AJ$1150,MATCH('Wkly eq indx data aligned'!$A859,OFFSET(INDIRECT(ADDRESS(1,MATCH(I$1,'Wkly eq indx data joined'!$1:$1,0),1,1,$A$1)),,,1150,1),0),MATCH(I$1,'Wkly eq indx data joined'!$1:$1,0)+1)</f>
        <v>20947.240000000002</v>
      </c>
      <c r="J859" s="9" cm="1">
        <f t="array" aca="1" ref="J859" ca="1">INDEX('Wkly eq indx data joined'!$A$1:$AJ$1150,MATCH('Wkly eq indx data aligned'!$A859,OFFSET(INDIRECT(ADDRESS(1,MATCH(J$1,'Wkly eq indx data joined'!$1:$1,0),1,1,$A$1)),,,1150,1),0),MATCH(J$1,'Wkly eq indx data joined'!$1:$1,0)+1)</f>
        <v>4421.78</v>
      </c>
      <c r="K859" s="9" cm="1">
        <f t="array" aca="1" ref="K859" ca="1">INDEX('Wkly eq indx data joined'!$A$1:$AJ$1150,MATCH('Wkly eq indx data aligned'!$A859,OFFSET(INDIRECT(ADDRESS(1,MATCH(K$1,'Wkly eq indx data joined'!$1:$1,0),1,1,$A$1)),,,1150,1),0),MATCH(K$1,'Wkly eq indx data joined'!$1:$1,0)+1)</f>
        <v>10103.26</v>
      </c>
      <c r="L859" s="12" cm="1">
        <f t="array" aca="1" ref="L859" ca="1">INDEX('Wkly eq indx data joined'!$A$1:$AJ$1150,MATCH('Wkly eq indx data aligned'!$A859+2,OFFSET(INDIRECT(ADDRESS(1,MATCH(L$1,'Wkly eq indx data joined'!$1:$1,0),1,1,$A$1)),,,1150,1),0),MATCH(L$1,'Wkly eq indx data joined'!$1:$1,0)+1)</f>
        <v>1985.84</v>
      </c>
      <c r="M859" s="9" cm="1">
        <f t="array" aca="1" ref="M859" ca="1">INDEX('Wkly eq indx data joined'!$A$1:$AJ$1150,MATCH('Wkly eq indx data aligned'!$A859,OFFSET(INDIRECT(ADDRESS(1,MATCH(M$1,'Wkly eq indx data joined'!$1:$1,0),1,1,$A$1)),,,1150,1),0),MATCH(M$1,'Wkly eq indx data joined'!$1:$1,0)+1)</f>
        <v>50619.5</v>
      </c>
      <c r="N859" s="9" cm="1">
        <f t="array" aca="1" ref="N859" ca="1">INDEX('Wkly eq indx data joined'!$A$1:$AJ$1150,MATCH('Wkly eq indx data aligned'!$A859,OFFSET(INDIRECT(ADDRESS(1,MATCH(N$1,'Wkly eq indx data joined'!$1:$1,0),1,1,$A$1)),,,1150,1),0),MATCH(N$1,'Wkly eq indx data joined'!$1:$1,0)+1)</f>
        <v>6402.55</v>
      </c>
      <c r="O859" s="13" cm="1">
        <f t="array" aca="1" ref="O859" ca="1">INDEX('Wkly eq indx data joined'!$A$1:$AJ$1150,MATCH('Wkly eq indx data aligned'!$A859+1,OFFSET(INDIRECT(ADDRESS(1,MATCH(O$1,'Wkly eq indx data joined'!$1:$1,0),1,1,$A$1)),,,1150,1),0),MATCH(O$1,'Wkly eq indx data joined'!$1:$1,0)+1)</f>
        <v>8591.57</v>
      </c>
      <c r="P859" s="12" cm="1">
        <f t="array" aca="1" ref="P859" ca="1">INDEX('Wkly eq indx data joined'!$A$1:$AJ$1150,MATCH('Wkly eq indx data aligned'!$A859+2,OFFSET(INDIRECT(ADDRESS(1,MATCH(P$1,'Wkly eq indx data joined'!$1:$1,0),1,1,$A$1)),,,1150,1),0),MATCH(P$1,'Wkly eq indx data joined'!$1:$1,0)+1)</f>
        <v>8220.7999999999993</v>
      </c>
      <c r="Q859" s="9" cm="1">
        <f t="array" aca="1" ref="Q859" ca="1">INDEX('Wkly eq indx data joined'!$A$1:$AJ$1150,MATCH('Wkly eq indx data aligned'!$A859,OFFSET(INDIRECT(ADDRESS(1,MATCH(Q$1,'Wkly eq indx data joined'!$1:$1,0),1,1,$A$1)),,,1150,1),0),MATCH(Q$1,'Wkly eq indx data joined'!$1:$1,0)+1)</f>
        <v>445.31</v>
      </c>
      <c r="R859" s="12" cm="1">
        <f t="array" aca="1" ref="R859" ca="1">INDEX('Wkly eq indx data joined'!$A$1:$AJ$1150,MATCH('Wkly eq indx data aligned'!$A859+2,OFFSET(INDIRECT(ADDRESS(1,MATCH(R$1,'Wkly eq indx data joined'!$1:$1,0),1,1,$A$1)),,,1150,1),0),MATCH(R$1,'Wkly eq indx data joined'!$1:$1,0)+1)</f>
        <v>1886.84</v>
      </c>
      <c r="S859" s="9" cm="1">
        <f t="array" aca="1" ref="S859" ca="1">INDEX('Wkly eq indx data joined'!$A$1:$AJ$1150,MATCH('Wkly eq indx data aligned'!$A859,OFFSET(INDIRECT(ADDRESS(1,MATCH(S$1,'Wkly eq indx data joined'!$1:$1,0),1,1,$A$1)),,,1150,1),0),MATCH(S$1,'Wkly eq indx data joined'!$1:$1,0)+1)</f>
        <v>48083.54</v>
      </c>
    </row>
    <row r="860" spans="1:19" x14ac:dyDescent="0.25">
      <c r="A860" s="4">
        <f t="shared" si="13"/>
        <v>42531</v>
      </c>
      <c r="B860" s="9" cm="1">
        <f t="array" aca="1" ref="B860" ca="1">INDEX('Wkly eq indx data joined'!$A$1:$AJ$1150,MATCH('Wkly eq indx data aligned'!$A860,OFFSET(INDIRECT(ADDRESS(1,MATCH(B$1,'Wkly eq indx data joined'!$1:$1,0),1,1,$A$1)),,,1150,1),0),MATCH(B$1,'Wkly eq indx data joined'!$1:$1,0)+1)</f>
        <v>5312.5959999999995</v>
      </c>
      <c r="C860" s="9" cm="1">
        <f t="array" aca="1" ref="C860" ca="1">INDEX('Wkly eq indx data joined'!$A$1:$AJ$1150,MATCH('Wkly eq indx data aligned'!$A860,OFFSET(INDIRECT(ADDRESS(1,MATCH(C$1,'Wkly eq indx data joined'!$1:$1,0),1,1,$A$1)),,,1150,1),0),MATCH(C$1,'Wkly eq indx data joined'!$1:$1,0)+1)</f>
        <v>16601.36</v>
      </c>
      <c r="D860" s="18" cm="1">
        <f t="array" aca="1" ref="D860" ca="1">IFERROR(INDEX('Wkly eq indx data joined'!$A$1:$AJ$1150,MATCH('Wkly eq indx data aligned'!$A860,OFFSET(INDIRECT(ADDRESS(1,MATCH(D$1,'Wkly eq indx data joined'!$1:$1,0),1,1,$A$1)),,,1150,1),0),MATCH(D$1,'Wkly eq indx data joined'!$1:$1,0)+1),D859)</f>
        <v>2927.1590000000001</v>
      </c>
      <c r="E860" s="9" cm="1">
        <f t="array" aca="1" ref="E860" ca="1">INDEX('Wkly eq indx data joined'!$A$1:$AJ$1150,MATCH('Wkly eq indx data aligned'!$A860,OFFSET(INDIRECT(ADDRESS(1,MATCH(E$1,'Wkly eq indx data joined'!$1:$1,0),1,1,$A$1)),,,1150,1),0),MATCH(E$1,'Wkly eq indx data joined'!$1:$1,0)+1)</f>
        <v>14037.54</v>
      </c>
      <c r="F860" s="9" cm="1">
        <f t="array" aca="1" ref="F860" ca="1">INDEX('Wkly eq indx data joined'!$A$1:$AJ$1150,MATCH('Wkly eq indx data aligned'!$A860,OFFSET(INDIRECT(ADDRESS(1,MATCH(F$1,'Wkly eq indx data joined'!$1:$1,0),1,1,$A$1)),,,1150,1),0),MATCH(F$1,'Wkly eq indx data joined'!$1:$1,0)+1)</f>
        <v>7922.71</v>
      </c>
      <c r="G860" s="9" cm="1">
        <f t="array" aca="1" ref="G860" ca="1">INDEX('Wkly eq indx data joined'!$A$1:$AJ$1150,MATCH('Wkly eq indx data aligned'!$A860,OFFSET(INDIRECT(ADDRESS(1,MATCH(G$1,'Wkly eq indx data joined'!$1:$1,0),1,1,$A$1)),,,1150,1),0),MATCH(G$1,'Wkly eq indx data joined'!$1:$1,0)+1)</f>
        <v>2096.0700000000002</v>
      </c>
      <c r="H860" s="9" cm="1">
        <f t="array" aca="1" ref="H860" ca="1">INDEX('Wkly eq indx data joined'!$A$1:$AJ$1150,MATCH('Wkly eq indx data aligned'!$A860,OFFSET(INDIRECT(ADDRESS(1,MATCH(H$1,'Wkly eq indx data joined'!$1:$1,0),1,1,$A$1)),,,1150,1),0),MATCH(H$1,'Wkly eq indx data joined'!$1:$1,0)+1)</f>
        <v>6115.76</v>
      </c>
      <c r="I860" s="9" cm="1">
        <f t="array" aca="1" ref="I860" ca="1">INDEX('Wkly eq indx data joined'!$A$1:$AJ$1150,MATCH('Wkly eq indx data aligned'!$A860,OFFSET(INDIRECT(ADDRESS(1,MATCH(I$1,'Wkly eq indx data joined'!$1:$1,0),1,1,$A$1)),,,1150,1),0),MATCH(I$1,'Wkly eq indx data joined'!$1:$1,0)+1)</f>
        <v>21042.639999999999</v>
      </c>
      <c r="J860" s="9" cm="1">
        <f t="array" aca="1" ref="J860" ca="1">INDEX('Wkly eq indx data joined'!$A$1:$AJ$1150,MATCH('Wkly eq indx data aligned'!$A860,OFFSET(INDIRECT(ADDRESS(1,MATCH(J$1,'Wkly eq indx data joined'!$1:$1,0),1,1,$A$1)),,,1150,1),0),MATCH(J$1,'Wkly eq indx data joined'!$1:$1,0)+1)</f>
        <v>4306.72</v>
      </c>
      <c r="K860" s="9" cm="1">
        <f t="array" aca="1" ref="K860" ca="1">INDEX('Wkly eq indx data joined'!$A$1:$AJ$1150,MATCH('Wkly eq indx data aligned'!$A860,OFFSET(INDIRECT(ADDRESS(1,MATCH(K$1,'Wkly eq indx data joined'!$1:$1,0),1,1,$A$1)),,,1150,1),0),MATCH(K$1,'Wkly eq indx data joined'!$1:$1,0)+1)</f>
        <v>9834.6200000000008</v>
      </c>
      <c r="L860" s="12" cm="1">
        <f t="array" aca="1" ref="L860" ca="1">INDEX('Wkly eq indx data joined'!$A$1:$AJ$1150,MATCH('Wkly eq indx data aligned'!$A860+2,OFFSET(INDIRECT(ADDRESS(1,MATCH(L$1,'Wkly eq indx data joined'!$1:$1,0),1,1,$A$1)),,,1150,1),0),MATCH(L$1,'Wkly eq indx data joined'!$1:$1,0)+1)</f>
        <v>2017.63</v>
      </c>
      <c r="M860" s="9" cm="1">
        <f t="array" aca="1" ref="M860" ca="1">INDEX('Wkly eq indx data joined'!$A$1:$AJ$1150,MATCH('Wkly eq indx data aligned'!$A860,OFFSET(INDIRECT(ADDRESS(1,MATCH(M$1,'Wkly eq indx data joined'!$1:$1,0),1,1,$A$1)),,,1150,1),0),MATCH(M$1,'Wkly eq indx data joined'!$1:$1,0)+1)</f>
        <v>49422.2</v>
      </c>
      <c r="N860" s="9" cm="1">
        <f t="array" aca="1" ref="N860" ca="1">INDEX('Wkly eq indx data joined'!$A$1:$AJ$1150,MATCH('Wkly eq indx data aligned'!$A860,OFFSET(INDIRECT(ADDRESS(1,MATCH(N$1,'Wkly eq indx data joined'!$1:$1,0),1,1,$A$1)),,,1150,1),0),MATCH(N$1,'Wkly eq indx data joined'!$1:$1,0)+1)</f>
        <v>6228.24</v>
      </c>
      <c r="O860" s="13" cm="1">
        <f t="array" aca="1" ref="O860" ca="1">INDEX('Wkly eq indx data joined'!$A$1:$AJ$1150,MATCH('Wkly eq indx data aligned'!$A860+1,OFFSET(INDIRECT(ADDRESS(1,MATCH(O$1,'Wkly eq indx data joined'!$1:$1,0),1,1,$A$1)),,,1150,1),0),MATCH(O$1,'Wkly eq indx data joined'!$1:$1,0)+1)</f>
        <v>8715.48</v>
      </c>
      <c r="P860" s="12" cm="1">
        <f t="array" aca="1" ref="P860" ca="1">INDEX('Wkly eq indx data joined'!$A$1:$AJ$1150,MATCH('Wkly eq indx data aligned'!$A860+2,OFFSET(INDIRECT(ADDRESS(1,MATCH(P$1,'Wkly eq indx data joined'!$1:$1,0),1,1,$A$1)),,,1150,1),0),MATCH(P$1,'Wkly eq indx data joined'!$1:$1,0)+1)</f>
        <v>8170.05</v>
      </c>
      <c r="Q860" s="9" cm="1">
        <f t="array" aca="1" ref="Q860" ca="1">INDEX('Wkly eq indx data joined'!$A$1:$AJ$1150,MATCH('Wkly eq indx data aligned'!$A860,OFFSET(INDIRECT(ADDRESS(1,MATCH(Q$1,'Wkly eq indx data joined'!$1:$1,0),1,1,$A$1)),,,1150,1),0),MATCH(Q$1,'Wkly eq indx data joined'!$1:$1,0)+1)</f>
        <v>435.77</v>
      </c>
      <c r="R860" s="12" cm="1">
        <f t="array" aca="1" ref="R860" ca="1">INDEX('Wkly eq indx data joined'!$A$1:$AJ$1150,MATCH('Wkly eq indx data aligned'!$A860+2,OFFSET(INDIRECT(ADDRESS(1,MATCH(R$1,'Wkly eq indx data joined'!$1:$1,0),1,1,$A$1)),,,1150,1),0),MATCH(R$1,'Wkly eq indx data joined'!$1:$1,0)+1)</f>
        <v>1903.61</v>
      </c>
      <c r="S860" s="9" cm="1">
        <f t="array" aca="1" ref="S860" ca="1">INDEX('Wkly eq indx data joined'!$A$1:$AJ$1150,MATCH('Wkly eq indx data aligned'!$A860,OFFSET(INDIRECT(ADDRESS(1,MATCH(S$1,'Wkly eq indx data joined'!$1:$1,0),1,1,$A$1)),,,1150,1),0),MATCH(S$1,'Wkly eq indx data joined'!$1:$1,0)+1)</f>
        <v>47028.08</v>
      </c>
    </row>
    <row r="861" spans="1:19" x14ac:dyDescent="0.25">
      <c r="A861" s="4">
        <f t="shared" si="13"/>
        <v>42538</v>
      </c>
      <c r="B861" s="9" cm="1">
        <f t="array" aca="1" ref="B861" ca="1">INDEX('Wkly eq indx data joined'!$A$1:$AJ$1150,MATCH('Wkly eq indx data aligned'!$A861,OFFSET(INDIRECT(ADDRESS(1,MATCH(B$1,'Wkly eq indx data joined'!$1:$1,0),1,1,$A$1)),,,1150,1),0),MATCH(B$1,'Wkly eq indx data joined'!$1:$1,0)+1)</f>
        <v>5162.6639999999998</v>
      </c>
      <c r="C861" s="9" cm="1">
        <f t="array" aca="1" ref="C861" ca="1">INDEX('Wkly eq indx data joined'!$A$1:$AJ$1150,MATCH('Wkly eq indx data aligned'!$A861,OFFSET(INDIRECT(ADDRESS(1,MATCH(C$1,'Wkly eq indx data joined'!$1:$1,0),1,1,$A$1)),,,1150,1),0),MATCH(C$1,'Wkly eq indx data joined'!$1:$1,0)+1)</f>
        <v>15599.66</v>
      </c>
      <c r="D861" s="18" cm="1">
        <f t="array" aca="1" ref="D861" ca="1">IFERROR(INDEX('Wkly eq indx data joined'!$A$1:$AJ$1150,MATCH('Wkly eq indx data aligned'!$A861,OFFSET(INDIRECT(ADDRESS(1,MATCH(D$1,'Wkly eq indx data joined'!$1:$1,0),1,1,$A$1)),,,1150,1),0),MATCH(D$1,'Wkly eq indx data joined'!$1:$1,0)+1),D860)</f>
        <v>2885.105</v>
      </c>
      <c r="E861" s="9" cm="1">
        <f t="array" aca="1" ref="E861" ca="1">INDEX('Wkly eq indx data joined'!$A$1:$AJ$1150,MATCH('Wkly eq indx data aligned'!$A861,OFFSET(INDIRECT(ADDRESS(1,MATCH(E$1,'Wkly eq indx data joined'!$1:$1,0),1,1,$A$1)),,,1150,1),0),MATCH(E$1,'Wkly eq indx data joined'!$1:$1,0)+1)</f>
        <v>13901.77</v>
      </c>
      <c r="F861" s="9" cm="1">
        <f t="array" aca="1" ref="F861" ca="1">INDEX('Wkly eq indx data joined'!$A$1:$AJ$1150,MATCH('Wkly eq indx data aligned'!$A861,OFFSET(INDIRECT(ADDRESS(1,MATCH(F$1,'Wkly eq indx data joined'!$1:$1,0),1,1,$A$1)),,,1150,1),0),MATCH(F$1,'Wkly eq indx data joined'!$1:$1,0)+1)</f>
        <v>7713.61</v>
      </c>
      <c r="G861" s="9" cm="1">
        <f t="array" aca="1" ref="G861" ca="1">INDEX('Wkly eq indx data joined'!$A$1:$AJ$1150,MATCH('Wkly eq indx data aligned'!$A861,OFFSET(INDIRECT(ADDRESS(1,MATCH(G$1,'Wkly eq indx data joined'!$1:$1,0),1,1,$A$1)),,,1150,1),0),MATCH(G$1,'Wkly eq indx data joined'!$1:$1,0)+1)</f>
        <v>2071.2199999999998</v>
      </c>
      <c r="H861" s="9" cm="1">
        <f t="array" aca="1" ref="H861" ca="1">INDEX('Wkly eq indx data joined'!$A$1:$AJ$1150,MATCH('Wkly eq indx data aligned'!$A861,OFFSET(INDIRECT(ADDRESS(1,MATCH(H$1,'Wkly eq indx data joined'!$1:$1,0),1,1,$A$1)),,,1150,1),0),MATCH(H$1,'Wkly eq indx data joined'!$1:$1,0)+1)</f>
        <v>6021.09</v>
      </c>
      <c r="I861" s="9" cm="1">
        <f t="array" aca="1" ref="I861" ca="1">INDEX('Wkly eq indx data joined'!$A$1:$AJ$1150,MATCH('Wkly eq indx data aligned'!$A861,OFFSET(INDIRECT(ADDRESS(1,MATCH(I$1,'Wkly eq indx data joined'!$1:$1,0),1,1,$A$1)),,,1150,1),0),MATCH(I$1,'Wkly eq indx data joined'!$1:$1,0)+1)</f>
        <v>20169.98</v>
      </c>
      <c r="J861" s="9" cm="1">
        <f t="array" aca="1" ref="J861" ca="1">INDEX('Wkly eq indx data joined'!$A$1:$AJ$1150,MATCH('Wkly eq indx data aligned'!$A861,OFFSET(INDIRECT(ADDRESS(1,MATCH(J$1,'Wkly eq indx data joined'!$1:$1,0),1,1,$A$1)),,,1150,1),0),MATCH(J$1,'Wkly eq indx data joined'!$1:$1,0)+1)</f>
        <v>4193.83</v>
      </c>
      <c r="K861" s="9" cm="1">
        <f t="array" aca="1" ref="K861" ca="1">INDEX('Wkly eq indx data joined'!$A$1:$AJ$1150,MATCH('Wkly eq indx data aligned'!$A861,OFFSET(INDIRECT(ADDRESS(1,MATCH(K$1,'Wkly eq indx data joined'!$1:$1,0),1,1,$A$1)),,,1150,1),0),MATCH(K$1,'Wkly eq indx data joined'!$1:$1,0)+1)</f>
        <v>9631.36</v>
      </c>
      <c r="L861" s="12" cm="1">
        <f t="array" aca="1" ref="L861" ca="1">INDEX('Wkly eq indx data joined'!$A$1:$AJ$1150,MATCH('Wkly eq indx data aligned'!$A861+2,OFFSET(INDIRECT(ADDRESS(1,MATCH(L$1,'Wkly eq indx data joined'!$1:$1,0),1,1,$A$1)),,,1150,1),0),MATCH(L$1,'Wkly eq indx data joined'!$1:$1,0)+1)</f>
        <v>1953.4</v>
      </c>
      <c r="M861" s="9" cm="1">
        <f t="array" aca="1" ref="M861" ca="1">INDEX('Wkly eq indx data joined'!$A$1:$AJ$1150,MATCH('Wkly eq indx data aligned'!$A861,OFFSET(INDIRECT(ADDRESS(1,MATCH(M$1,'Wkly eq indx data joined'!$1:$1,0),1,1,$A$1)),,,1150,1),0),MATCH(M$1,'Wkly eq indx data joined'!$1:$1,0)+1)</f>
        <v>49533.8</v>
      </c>
      <c r="N861" s="9" cm="1">
        <f t="array" aca="1" ref="N861" ca="1">INDEX('Wkly eq indx data joined'!$A$1:$AJ$1150,MATCH('Wkly eq indx data aligned'!$A861,OFFSET(INDIRECT(ADDRESS(1,MATCH(N$1,'Wkly eq indx data joined'!$1:$1,0),1,1,$A$1)),,,1150,1),0),MATCH(N$1,'Wkly eq indx data joined'!$1:$1,0)+1)</f>
        <v>5991.51</v>
      </c>
      <c r="O861" s="13" cm="1">
        <f t="array" aca="1" ref="O861" ca="1">INDEX('Wkly eq indx data joined'!$A$1:$AJ$1150,MATCH('Wkly eq indx data aligned'!$A861+1,OFFSET(INDIRECT(ADDRESS(1,MATCH(O$1,'Wkly eq indx data joined'!$1:$1,0),1,1,$A$1)),,,1150,1),0),MATCH(O$1,'Wkly eq indx data joined'!$1:$1,0)+1)</f>
        <v>8568.08</v>
      </c>
      <c r="P861" s="12" cm="1">
        <f t="array" aca="1" ref="P861" ca="1">INDEX('Wkly eq indx data joined'!$A$1:$AJ$1150,MATCH('Wkly eq indx data aligned'!$A861+2,OFFSET(INDIRECT(ADDRESS(1,MATCH(P$1,'Wkly eq indx data joined'!$1:$1,0),1,1,$A$1)),,,1150,1),0),MATCH(P$1,'Wkly eq indx data joined'!$1:$1,0)+1)</f>
        <v>8170.2</v>
      </c>
      <c r="Q861" s="9" cm="1">
        <f t="array" aca="1" ref="Q861" ca="1">INDEX('Wkly eq indx data joined'!$A$1:$AJ$1150,MATCH('Wkly eq indx data aligned'!$A861,OFFSET(INDIRECT(ADDRESS(1,MATCH(Q$1,'Wkly eq indx data joined'!$1:$1,0),1,1,$A$1)),,,1150,1),0),MATCH(Q$1,'Wkly eq indx data joined'!$1:$1,0)+1)</f>
        <v>421.77</v>
      </c>
      <c r="R861" s="12" cm="1">
        <f t="array" aca="1" ref="R861" ca="1">INDEX('Wkly eq indx data joined'!$A$1:$AJ$1150,MATCH('Wkly eq indx data aligned'!$A861+2,OFFSET(INDIRECT(ADDRESS(1,MATCH(R$1,'Wkly eq indx data joined'!$1:$1,0),1,1,$A$1)),,,1150,1),0),MATCH(R$1,'Wkly eq indx data joined'!$1:$1,0)+1)</f>
        <v>1877.07</v>
      </c>
      <c r="S861" s="9" cm="1">
        <f t="array" aca="1" ref="S861" ca="1">INDEX('Wkly eq indx data joined'!$A$1:$AJ$1150,MATCH('Wkly eq indx data aligned'!$A861,OFFSET(INDIRECT(ADDRESS(1,MATCH(S$1,'Wkly eq indx data joined'!$1:$1,0),1,1,$A$1)),,,1150,1),0),MATCH(S$1,'Wkly eq indx data joined'!$1:$1,0)+1)</f>
        <v>46136.89</v>
      </c>
    </row>
    <row r="862" spans="1:19" x14ac:dyDescent="0.25">
      <c r="A862" s="4">
        <f t="shared" si="13"/>
        <v>42545</v>
      </c>
      <c r="B862" s="9" cm="1">
        <f t="array" aca="1" ref="B862" ca="1">INDEX('Wkly eq indx data joined'!$A$1:$AJ$1150,MATCH('Wkly eq indx data aligned'!$A862,OFFSET(INDIRECT(ADDRESS(1,MATCH(B$1,'Wkly eq indx data joined'!$1:$1,0),1,1,$A$1)),,,1150,1),0),MATCH(B$1,'Wkly eq indx data joined'!$1:$1,0)+1)</f>
        <v>5113.1809999999996</v>
      </c>
      <c r="C862" s="9" cm="1">
        <f t="array" aca="1" ref="C862" ca="1">INDEX('Wkly eq indx data joined'!$A$1:$AJ$1150,MATCH('Wkly eq indx data aligned'!$A862,OFFSET(INDIRECT(ADDRESS(1,MATCH(C$1,'Wkly eq indx data joined'!$1:$1,0),1,1,$A$1)),,,1150,1),0),MATCH(C$1,'Wkly eq indx data joined'!$1:$1,0)+1)</f>
        <v>14952.02</v>
      </c>
      <c r="D862" s="18" cm="1">
        <f t="array" aca="1" ref="D862" ca="1">IFERROR(INDEX('Wkly eq indx data joined'!$A$1:$AJ$1150,MATCH('Wkly eq indx data aligned'!$A862,OFFSET(INDIRECT(ADDRESS(1,MATCH(D$1,'Wkly eq indx data joined'!$1:$1,0),1,1,$A$1)),,,1150,1),0),MATCH(D$1,'Wkly eq indx data joined'!$1:$1,0)+1),D861)</f>
        <v>2854.2860000000001</v>
      </c>
      <c r="E862" s="9" cm="1">
        <f t="array" aca="1" ref="E862" ca="1">INDEX('Wkly eq indx data joined'!$A$1:$AJ$1150,MATCH('Wkly eq indx data aligned'!$A862,OFFSET(INDIRECT(ADDRESS(1,MATCH(E$1,'Wkly eq indx data joined'!$1:$1,0),1,1,$A$1)),,,1150,1),0),MATCH(E$1,'Wkly eq indx data joined'!$1:$1,0)+1)</f>
        <v>13891.88</v>
      </c>
      <c r="F862" s="9" cm="1">
        <f t="array" aca="1" ref="F862" ca="1">INDEX('Wkly eq indx data joined'!$A$1:$AJ$1150,MATCH('Wkly eq indx data aligned'!$A862,OFFSET(INDIRECT(ADDRESS(1,MATCH(F$1,'Wkly eq indx data joined'!$1:$1,0),1,1,$A$1)),,,1150,1),0),MATCH(F$1,'Wkly eq indx data joined'!$1:$1,0)+1)</f>
        <v>7747.18</v>
      </c>
      <c r="G862" s="9" cm="1">
        <f t="array" aca="1" ref="G862" ca="1">INDEX('Wkly eq indx data joined'!$A$1:$AJ$1150,MATCH('Wkly eq indx data aligned'!$A862,OFFSET(INDIRECT(ADDRESS(1,MATCH(G$1,'Wkly eq indx data joined'!$1:$1,0),1,1,$A$1)),,,1150,1),0),MATCH(G$1,'Wkly eq indx data joined'!$1:$1,0)+1)</f>
        <v>2037.41</v>
      </c>
      <c r="H862" s="9" cm="1">
        <f t="array" aca="1" ref="H862" ca="1">INDEX('Wkly eq indx data joined'!$A$1:$AJ$1150,MATCH('Wkly eq indx data aligned'!$A862,OFFSET(INDIRECT(ADDRESS(1,MATCH(H$1,'Wkly eq indx data joined'!$1:$1,0),1,1,$A$1)),,,1150,1),0),MATCH(H$1,'Wkly eq indx data joined'!$1:$1,0)+1)</f>
        <v>6138.69</v>
      </c>
      <c r="I862" s="9" cm="1">
        <f t="array" aca="1" ref="I862" ca="1">INDEX('Wkly eq indx data joined'!$A$1:$AJ$1150,MATCH('Wkly eq indx data aligned'!$A862,OFFSET(INDIRECT(ADDRESS(1,MATCH(I$1,'Wkly eq indx data joined'!$1:$1,0),1,1,$A$1)),,,1150,1),0),MATCH(I$1,'Wkly eq indx data joined'!$1:$1,0)+1)</f>
        <v>20259.13</v>
      </c>
      <c r="J862" s="9" cm="1">
        <f t="array" aca="1" ref="J862" ca="1">INDEX('Wkly eq indx data joined'!$A$1:$AJ$1150,MATCH('Wkly eq indx data aligned'!$A862,OFFSET(INDIRECT(ADDRESS(1,MATCH(J$1,'Wkly eq indx data joined'!$1:$1,0),1,1,$A$1)),,,1150,1),0),MATCH(J$1,'Wkly eq indx data joined'!$1:$1,0)+1)</f>
        <v>4106.7299999999996</v>
      </c>
      <c r="K862" s="9" cm="1">
        <f t="array" aca="1" ref="K862" ca="1">INDEX('Wkly eq indx data joined'!$A$1:$AJ$1150,MATCH('Wkly eq indx data aligned'!$A862,OFFSET(INDIRECT(ADDRESS(1,MATCH(K$1,'Wkly eq indx data joined'!$1:$1,0),1,1,$A$1)),,,1150,1),0),MATCH(K$1,'Wkly eq indx data joined'!$1:$1,0)+1)</f>
        <v>9557.16</v>
      </c>
      <c r="L862" s="12" cm="1">
        <f t="array" aca="1" ref="L862" ca="1">INDEX('Wkly eq indx data joined'!$A$1:$AJ$1150,MATCH('Wkly eq indx data aligned'!$A862+2,OFFSET(INDIRECT(ADDRESS(1,MATCH(L$1,'Wkly eq indx data joined'!$1:$1,0),1,1,$A$1)),,,1150,1),0),MATCH(L$1,'Wkly eq indx data joined'!$1:$1,0)+1)</f>
        <v>1925.24</v>
      </c>
      <c r="M862" s="9" cm="1">
        <f t="array" aca="1" ref="M862" ca="1">INDEX('Wkly eq indx data joined'!$A$1:$AJ$1150,MATCH('Wkly eq indx data aligned'!$A862,OFFSET(INDIRECT(ADDRESS(1,MATCH(M$1,'Wkly eq indx data joined'!$1:$1,0),1,1,$A$1)),,,1150,1),0),MATCH(M$1,'Wkly eq indx data joined'!$1:$1,0)+1)</f>
        <v>50105.3</v>
      </c>
      <c r="N862" s="9" cm="1">
        <f t="array" aca="1" ref="N862" ca="1">INDEX('Wkly eq indx data joined'!$A$1:$AJ$1150,MATCH('Wkly eq indx data aligned'!$A862,OFFSET(INDIRECT(ADDRESS(1,MATCH(N$1,'Wkly eq indx data joined'!$1:$1,0),1,1,$A$1)),,,1150,1),0),MATCH(N$1,'Wkly eq indx data joined'!$1:$1,0)+1)</f>
        <v>5878.23</v>
      </c>
      <c r="O862" s="13" cm="1">
        <f t="array" aca="1" ref="O862" ca="1">INDEX('Wkly eq indx data joined'!$A$1:$AJ$1150,MATCH('Wkly eq indx data aligned'!$A862+1,OFFSET(INDIRECT(ADDRESS(1,MATCH(O$1,'Wkly eq indx data joined'!$1:$1,0),1,1,$A$1)),,,1150,1),0),MATCH(O$1,'Wkly eq indx data joined'!$1:$1,0)+1)</f>
        <v>8476.99</v>
      </c>
      <c r="P862" s="12" cm="1">
        <f t="array" aca="1" ref="P862" ca="1">INDEX('Wkly eq indx data joined'!$A$1:$AJ$1150,MATCH('Wkly eq indx data aligned'!$A862+2,OFFSET(INDIRECT(ADDRESS(1,MATCH(P$1,'Wkly eq indx data joined'!$1:$1,0),1,1,$A$1)),,,1150,1),0),MATCH(P$1,'Wkly eq indx data joined'!$1:$1,0)+1)</f>
        <v>8088.6</v>
      </c>
      <c r="Q862" s="9" cm="1">
        <f t="array" aca="1" ref="Q862" ca="1">INDEX('Wkly eq indx data joined'!$A$1:$AJ$1150,MATCH('Wkly eq indx data aligned'!$A862,OFFSET(INDIRECT(ADDRESS(1,MATCH(Q$1,'Wkly eq indx data joined'!$1:$1,0),1,1,$A$1)),,,1150,1),0),MATCH(Q$1,'Wkly eq indx data joined'!$1:$1,0)+1)</f>
        <v>424.2</v>
      </c>
      <c r="R862" s="12" cm="1">
        <f t="array" aca="1" ref="R862" ca="1">INDEX('Wkly eq indx data joined'!$A$1:$AJ$1150,MATCH('Wkly eq indx data aligned'!$A862+2,OFFSET(INDIRECT(ADDRESS(1,MATCH(R$1,'Wkly eq indx data joined'!$1:$1,0),1,1,$A$1)),,,1150,1),0),MATCH(R$1,'Wkly eq indx data joined'!$1:$1,0)+1)</f>
        <v>1884.41</v>
      </c>
      <c r="S862" s="9" cm="1">
        <f t="array" aca="1" ref="S862" ca="1">INDEX('Wkly eq indx data joined'!$A$1:$AJ$1150,MATCH('Wkly eq indx data aligned'!$A862,OFFSET(INDIRECT(ADDRESS(1,MATCH(S$1,'Wkly eq indx data joined'!$1:$1,0),1,1,$A$1)),,,1150,1),0),MATCH(S$1,'Wkly eq indx data joined'!$1:$1,0)+1)</f>
        <v>45570.39</v>
      </c>
    </row>
    <row r="863" spans="1:19" x14ac:dyDescent="0.25">
      <c r="A863" s="4">
        <f t="shared" si="13"/>
        <v>42552</v>
      </c>
      <c r="B863" s="9" cm="1">
        <f t="array" aca="1" ref="B863" ca="1">INDEX('Wkly eq indx data joined'!$A$1:$AJ$1150,MATCH('Wkly eq indx data aligned'!$A863,OFFSET(INDIRECT(ADDRESS(1,MATCH(B$1,'Wkly eq indx data joined'!$1:$1,0),1,1,$A$1)),,,1150,1),0),MATCH(B$1,'Wkly eq indx data joined'!$1:$1,0)+1)</f>
        <v>5246.6090000000004</v>
      </c>
      <c r="C863" s="9" cm="1">
        <f t="array" aca="1" ref="C863" ca="1">INDEX('Wkly eq indx data joined'!$A$1:$AJ$1150,MATCH('Wkly eq indx data aligned'!$A863,OFFSET(INDIRECT(ADDRESS(1,MATCH(C$1,'Wkly eq indx data joined'!$1:$1,0),1,1,$A$1)),,,1150,1),0),MATCH(C$1,'Wkly eq indx data joined'!$1:$1,0)+1)</f>
        <v>15682.48</v>
      </c>
      <c r="D863" s="18" cm="1">
        <f t="array" aca="1" ref="D863" ca="1">IFERROR(INDEX('Wkly eq indx data joined'!$A$1:$AJ$1150,MATCH('Wkly eq indx data aligned'!$A863,OFFSET(INDIRECT(ADDRESS(1,MATCH(D$1,'Wkly eq indx data joined'!$1:$1,0),1,1,$A$1)),,,1150,1),0),MATCH(D$1,'Wkly eq indx data joined'!$1:$1,0)+1),D862)</f>
        <v>2932.4760000000001</v>
      </c>
      <c r="E863" s="9" cm="1">
        <f t="array" aca="1" ref="E863" ca="1">INDEX('Wkly eq indx data joined'!$A$1:$AJ$1150,MATCH('Wkly eq indx data aligned'!$A863,OFFSET(INDIRECT(ADDRESS(1,MATCH(E$1,'Wkly eq indx data joined'!$1:$1,0),1,1,$A$1)),,,1150,1),0),MATCH(E$1,'Wkly eq indx data joined'!$1:$1,0)+1)</f>
        <v>14064.54</v>
      </c>
      <c r="F863" s="9" cm="1">
        <f t="array" aca="1" ref="F863" ca="1">INDEX('Wkly eq indx data joined'!$A$1:$AJ$1150,MATCH('Wkly eq indx data aligned'!$A863,OFFSET(INDIRECT(ADDRESS(1,MATCH(F$1,'Wkly eq indx data joined'!$1:$1,0),1,1,$A$1)),,,1150,1),0),MATCH(F$1,'Wkly eq indx data joined'!$1:$1,0)+1)</f>
        <v>8085.21</v>
      </c>
      <c r="G863" s="9" cm="1">
        <f t="array" aca="1" ref="G863" ca="1">INDEX('Wkly eq indx data joined'!$A$1:$AJ$1150,MATCH('Wkly eq indx data aligned'!$A863,OFFSET(INDIRECT(ADDRESS(1,MATCH(G$1,'Wkly eq indx data joined'!$1:$1,0),1,1,$A$1)),,,1150,1),0),MATCH(G$1,'Wkly eq indx data joined'!$1:$1,0)+1)</f>
        <v>2102.9499999999998</v>
      </c>
      <c r="H863" s="9" cm="1">
        <f t="array" aca="1" ref="H863" ca="1">INDEX('Wkly eq indx data joined'!$A$1:$AJ$1150,MATCH('Wkly eq indx data aligned'!$A863,OFFSET(INDIRECT(ADDRESS(1,MATCH(H$1,'Wkly eq indx data joined'!$1:$1,0),1,1,$A$1)),,,1150,1),0),MATCH(H$1,'Wkly eq indx data joined'!$1:$1,0)+1)</f>
        <v>6577.83</v>
      </c>
      <c r="I863" s="9" cm="1">
        <f t="array" aca="1" ref="I863" ca="1">INDEX('Wkly eq indx data joined'!$A$1:$AJ$1150,MATCH('Wkly eq indx data aligned'!$A863,OFFSET(INDIRECT(ADDRESS(1,MATCH(I$1,'Wkly eq indx data joined'!$1:$1,0),1,1,$A$1)),,,1150,1),0),MATCH(I$1,'Wkly eq indx data joined'!$1:$1,0)+1)</f>
        <v>20794.37</v>
      </c>
      <c r="J863" s="9" cm="1">
        <f t="array" aca="1" ref="J863" ca="1">INDEX('Wkly eq indx data joined'!$A$1:$AJ$1150,MATCH('Wkly eq indx data aligned'!$A863,OFFSET(INDIRECT(ADDRESS(1,MATCH(J$1,'Wkly eq indx data joined'!$1:$1,0),1,1,$A$1)),,,1150,1),0),MATCH(J$1,'Wkly eq indx data joined'!$1:$1,0)+1)</f>
        <v>4273.96</v>
      </c>
      <c r="K863" s="9" cm="1">
        <f t="array" aca="1" ref="K863" ca="1">INDEX('Wkly eq indx data joined'!$A$1:$AJ$1150,MATCH('Wkly eq indx data aligned'!$A863,OFFSET(INDIRECT(ADDRESS(1,MATCH(K$1,'Wkly eq indx data joined'!$1:$1,0),1,1,$A$1)),,,1150,1),0),MATCH(K$1,'Wkly eq indx data joined'!$1:$1,0)+1)</f>
        <v>9776.1200000000008</v>
      </c>
      <c r="L863" s="12" cm="1">
        <f t="array" aca="1" ref="L863" ca="1">INDEX('Wkly eq indx data joined'!$A$1:$AJ$1150,MATCH('Wkly eq indx data aligned'!$A863+2,OFFSET(INDIRECT(ADDRESS(1,MATCH(L$1,'Wkly eq indx data joined'!$1:$1,0),1,1,$A$1)),,,1150,1),0),MATCH(L$1,'Wkly eq indx data joined'!$1:$1,0)+1)</f>
        <v>1987.32</v>
      </c>
      <c r="M863" s="9" cm="1">
        <f t="array" aca="1" ref="M863" ca="1">INDEX('Wkly eq indx data joined'!$A$1:$AJ$1150,MATCH('Wkly eq indx data aligned'!$A863,OFFSET(INDIRECT(ADDRESS(1,MATCH(M$1,'Wkly eq indx data joined'!$1:$1,0),1,1,$A$1)),,,1150,1),0),MATCH(M$1,'Wkly eq indx data joined'!$1:$1,0)+1)</f>
        <v>52233</v>
      </c>
      <c r="N863" s="9" cm="1">
        <f t="array" aca="1" ref="N863" ca="1">INDEX('Wkly eq indx data joined'!$A$1:$AJ$1150,MATCH('Wkly eq indx data aligned'!$A863,OFFSET(INDIRECT(ADDRESS(1,MATCH(N$1,'Wkly eq indx data joined'!$1:$1,0),1,1,$A$1)),,,1150,1),0),MATCH(N$1,'Wkly eq indx data joined'!$1:$1,0)+1)</f>
        <v>5749.96</v>
      </c>
      <c r="O863" s="13" cm="1">
        <f t="array" aca="1" ref="O863" ca="1">INDEX('Wkly eq indx data joined'!$A$1:$AJ$1150,MATCH('Wkly eq indx data aligned'!$A863+1,OFFSET(INDIRECT(ADDRESS(1,MATCH(O$1,'Wkly eq indx data joined'!$1:$1,0),1,1,$A$1)),,,1150,1),0),MATCH(O$1,'Wkly eq indx data joined'!$1:$1,0)+1)</f>
        <v>8738.24</v>
      </c>
      <c r="P863" s="12" cm="1">
        <f t="array" aca="1" ref="P863" ca="1">INDEX('Wkly eq indx data joined'!$A$1:$AJ$1150,MATCH('Wkly eq indx data aligned'!$A863+2,OFFSET(INDIRECT(ADDRESS(1,MATCH(P$1,'Wkly eq indx data joined'!$1:$1,0),1,1,$A$1)),,,1150,1),0),MATCH(P$1,'Wkly eq indx data joined'!$1:$1,0)+1)</f>
        <v>8328.35</v>
      </c>
      <c r="Q863" s="9" cm="1">
        <f t="array" aca="1" ref="Q863" ca="1">INDEX('Wkly eq indx data joined'!$A$1:$AJ$1150,MATCH('Wkly eq indx data aligned'!$A863,OFFSET(INDIRECT(ADDRESS(1,MATCH(Q$1,'Wkly eq indx data joined'!$1:$1,0),1,1,$A$1)),,,1150,1),0),MATCH(Q$1,'Wkly eq indx data joined'!$1:$1,0)+1)</f>
        <v>438.85</v>
      </c>
      <c r="R863" s="12" cm="1">
        <f t="array" aca="1" ref="R863" ca="1">INDEX('Wkly eq indx data joined'!$A$1:$AJ$1150,MATCH('Wkly eq indx data aligned'!$A863+2,OFFSET(INDIRECT(ADDRESS(1,MATCH(R$1,'Wkly eq indx data joined'!$1:$1,0),1,1,$A$1)),,,1150,1),0),MATCH(R$1,'Wkly eq indx data joined'!$1:$1,0)+1)</f>
        <v>1896.62</v>
      </c>
      <c r="S863" s="9" cm="1">
        <f t="array" aca="1" ref="S863" ca="1">INDEX('Wkly eq indx data joined'!$A$1:$AJ$1150,MATCH('Wkly eq indx data aligned'!$A863,OFFSET(INDIRECT(ADDRESS(1,MATCH(S$1,'Wkly eq indx data joined'!$1:$1,0),1,1,$A$1)),,,1150,1),0),MATCH(S$1,'Wkly eq indx data joined'!$1:$1,0)+1)</f>
        <v>46015.54</v>
      </c>
    </row>
    <row r="864" spans="1:19" x14ac:dyDescent="0.25">
      <c r="A864" s="4">
        <f t="shared" si="13"/>
        <v>42559</v>
      </c>
      <c r="B864" s="9" cm="1">
        <f t="array" aca="1" ref="B864" ca="1">INDEX('Wkly eq indx data joined'!$A$1:$AJ$1150,MATCH('Wkly eq indx data aligned'!$A864,OFFSET(INDIRECT(ADDRESS(1,MATCH(B$1,'Wkly eq indx data joined'!$1:$1,0),1,1,$A$1)),,,1150,1),0),MATCH(B$1,'Wkly eq indx data joined'!$1:$1,0)+1)</f>
        <v>5230.5370000000003</v>
      </c>
      <c r="C864" s="9" cm="1">
        <f t="array" aca="1" ref="C864" ca="1">INDEX('Wkly eq indx data joined'!$A$1:$AJ$1150,MATCH('Wkly eq indx data aligned'!$A864,OFFSET(INDIRECT(ADDRESS(1,MATCH(C$1,'Wkly eq indx data joined'!$1:$1,0),1,1,$A$1)),,,1150,1),0),MATCH(C$1,'Wkly eq indx data joined'!$1:$1,0)+1)</f>
        <v>15106.98</v>
      </c>
      <c r="D864" s="18" cm="1">
        <f t="array" aca="1" ref="D864" ca="1">IFERROR(INDEX('Wkly eq indx data joined'!$A$1:$AJ$1150,MATCH('Wkly eq indx data aligned'!$A864,OFFSET(INDIRECT(ADDRESS(1,MATCH(D$1,'Wkly eq indx data joined'!$1:$1,0),1,1,$A$1)),,,1150,1),0),MATCH(D$1,'Wkly eq indx data joined'!$1:$1,0)+1),D863)</f>
        <v>2988.0940000000001</v>
      </c>
      <c r="E864" s="9" cm="1">
        <f t="array" aca="1" ref="E864" ca="1">INDEX('Wkly eq indx data joined'!$A$1:$AJ$1150,MATCH('Wkly eq indx data aligned'!$A864,OFFSET(INDIRECT(ADDRESS(1,MATCH(E$1,'Wkly eq indx data joined'!$1:$1,0),1,1,$A$1)),,,1150,1),0),MATCH(E$1,'Wkly eq indx data joined'!$1:$1,0)+1)</f>
        <v>14259.84</v>
      </c>
      <c r="F864" s="9" cm="1">
        <f t="array" aca="1" ref="F864" ca="1">INDEX('Wkly eq indx data joined'!$A$1:$AJ$1150,MATCH('Wkly eq indx data aligned'!$A864,OFFSET(INDIRECT(ADDRESS(1,MATCH(F$1,'Wkly eq indx data joined'!$1:$1,0),1,1,$A$1)),,,1150,1),0),MATCH(F$1,'Wkly eq indx data joined'!$1:$1,0)+1)</f>
        <v>8037.94</v>
      </c>
      <c r="G864" s="9" cm="1">
        <f t="array" aca="1" ref="G864" ca="1">INDEX('Wkly eq indx data joined'!$A$1:$AJ$1150,MATCH('Wkly eq indx data aligned'!$A864,OFFSET(INDIRECT(ADDRESS(1,MATCH(G$1,'Wkly eq indx data joined'!$1:$1,0),1,1,$A$1)),,,1150,1),0),MATCH(G$1,'Wkly eq indx data joined'!$1:$1,0)+1)</f>
        <v>2129.9</v>
      </c>
      <c r="H864" s="9" cm="1">
        <f t="array" aca="1" ref="H864" ca="1">INDEX('Wkly eq indx data joined'!$A$1:$AJ$1150,MATCH('Wkly eq indx data aligned'!$A864,OFFSET(INDIRECT(ADDRESS(1,MATCH(H$1,'Wkly eq indx data joined'!$1:$1,0),1,1,$A$1)),,,1150,1),0),MATCH(H$1,'Wkly eq indx data joined'!$1:$1,0)+1)</f>
        <v>6590.64</v>
      </c>
      <c r="I864" s="9" cm="1">
        <f t="array" aca="1" ref="I864" ca="1">INDEX('Wkly eq indx data joined'!$A$1:$AJ$1150,MATCH('Wkly eq indx data aligned'!$A864,OFFSET(INDIRECT(ADDRESS(1,MATCH(I$1,'Wkly eq indx data joined'!$1:$1,0),1,1,$A$1)),,,1150,1),0),MATCH(I$1,'Wkly eq indx data joined'!$1:$1,0)+1)</f>
        <v>20564.169999999998</v>
      </c>
      <c r="J864" s="9" cm="1">
        <f t="array" aca="1" ref="J864" ca="1">INDEX('Wkly eq indx data joined'!$A$1:$AJ$1150,MATCH('Wkly eq indx data aligned'!$A864,OFFSET(INDIRECT(ADDRESS(1,MATCH(J$1,'Wkly eq indx data joined'!$1:$1,0),1,1,$A$1)),,,1150,1),0),MATCH(J$1,'Wkly eq indx data joined'!$1:$1,0)+1)</f>
        <v>4190.68</v>
      </c>
      <c r="K864" s="9" cm="1">
        <f t="array" aca="1" ref="K864" ca="1">INDEX('Wkly eq indx data joined'!$A$1:$AJ$1150,MATCH('Wkly eq indx data aligned'!$A864,OFFSET(INDIRECT(ADDRESS(1,MATCH(K$1,'Wkly eq indx data joined'!$1:$1,0),1,1,$A$1)),,,1150,1),0),MATCH(K$1,'Wkly eq indx data joined'!$1:$1,0)+1)</f>
        <v>9629.66</v>
      </c>
      <c r="L864" s="12" cm="1">
        <f t="array" aca="1" ref="L864" ca="1">INDEX('Wkly eq indx data joined'!$A$1:$AJ$1150,MATCH('Wkly eq indx data aligned'!$A864+2,OFFSET(INDIRECT(ADDRESS(1,MATCH(L$1,'Wkly eq indx data joined'!$1:$1,0),1,1,$A$1)),,,1150,1),0),MATCH(L$1,'Wkly eq indx data joined'!$1:$1,0)+1)</f>
        <v>1963.1</v>
      </c>
      <c r="M864" s="9" cm="1">
        <f t="array" aca="1" ref="M864" ca="1">INDEX('Wkly eq indx data joined'!$A$1:$AJ$1150,MATCH('Wkly eq indx data aligned'!$A864,OFFSET(INDIRECT(ADDRESS(1,MATCH(M$1,'Wkly eq indx data joined'!$1:$1,0),1,1,$A$1)),,,1150,1),0),MATCH(M$1,'Wkly eq indx data joined'!$1:$1,0)+1)</f>
        <v>53140.7</v>
      </c>
      <c r="N864" s="9" cm="1">
        <f t="array" aca="1" ref="N864" ca="1">INDEX('Wkly eq indx data joined'!$A$1:$AJ$1150,MATCH('Wkly eq indx data aligned'!$A864,OFFSET(INDIRECT(ADDRESS(1,MATCH(N$1,'Wkly eq indx data joined'!$1:$1,0),1,1,$A$1)),,,1150,1),0),MATCH(N$1,'Wkly eq indx data joined'!$1:$1,0)+1)</f>
        <v>5580.42</v>
      </c>
      <c r="O864" s="13" cm="1">
        <f t="array" aca="1" ref="O864" ca="1">INDEX('Wkly eq indx data joined'!$A$1:$AJ$1150,MATCH('Wkly eq indx data aligned'!$A864+1,OFFSET(INDIRECT(ADDRESS(1,MATCH(O$1,'Wkly eq indx data joined'!$1:$1,0),1,1,$A$1)),,,1150,1),0),MATCH(O$1,'Wkly eq indx data joined'!$1:$1,0)+1)</f>
        <v>8640.91</v>
      </c>
      <c r="P864" s="12" cm="1">
        <f t="array" aca="1" ref="P864" ca="1">INDEX('Wkly eq indx data joined'!$A$1:$AJ$1150,MATCH('Wkly eq indx data aligned'!$A864+2,OFFSET(INDIRECT(ADDRESS(1,MATCH(P$1,'Wkly eq indx data joined'!$1:$1,0),1,1,$A$1)),,,1150,1),0),MATCH(P$1,'Wkly eq indx data joined'!$1:$1,0)+1)</f>
        <v>8323.2000000000007</v>
      </c>
      <c r="Q864" s="9" cm="1">
        <f t="array" aca="1" ref="Q864" ca="1">INDEX('Wkly eq indx data joined'!$A$1:$AJ$1150,MATCH('Wkly eq indx data aligned'!$A864,OFFSET(INDIRECT(ADDRESS(1,MATCH(Q$1,'Wkly eq indx data joined'!$1:$1,0),1,1,$A$1)),,,1150,1),0),MATCH(Q$1,'Wkly eq indx data joined'!$1:$1,0)+1)</f>
        <v>433.77</v>
      </c>
      <c r="R864" s="12" cm="1">
        <f t="array" aca="1" ref="R864" ca="1">INDEX('Wkly eq indx data joined'!$A$1:$AJ$1150,MATCH('Wkly eq indx data aligned'!$A864+2,OFFSET(INDIRECT(ADDRESS(1,MATCH(R$1,'Wkly eq indx data joined'!$1:$1,0),1,1,$A$1)),,,1150,1),0),MATCH(R$1,'Wkly eq indx data joined'!$1:$1,0)+1)</f>
        <v>1894.35</v>
      </c>
      <c r="S864" s="9" cm="1">
        <f t="array" aca="1" ref="S864" ca="1">INDEX('Wkly eq indx data joined'!$A$1:$AJ$1150,MATCH('Wkly eq indx data aligned'!$A864,OFFSET(INDIRECT(ADDRESS(1,MATCH(S$1,'Wkly eq indx data joined'!$1:$1,0),1,1,$A$1)),,,1150,1),0),MATCH(S$1,'Wkly eq indx data joined'!$1:$1,0)+1)</f>
        <v>44920.65</v>
      </c>
    </row>
    <row r="865" spans="1:19" x14ac:dyDescent="0.25">
      <c r="A865" s="4">
        <f t="shared" si="13"/>
        <v>42566</v>
      </c>
      <c r="B865" s="9" cm="1">
        <f t="array" aca="1" ref="B865" ca="1">INDEX('Wkly eq indx data joined'!$A$1:$AJ$1150,MATCH('Wkly eq indx data aligned'!$A865,OFFSET(INDIRECT(ADDRESS(1,MATCH(B$1,'Wkly eq indx data joined'!$1:$1,0),1,1,$A$1)),,,1150,1),0),MATCH(B$1,'Wkly eq indx data joined'!$1:$1,0)+1)</f>
        <v>5429.57</v>
      </c>
      <c r="C865" s="9" cm="1">
        <f t="array" aca="1" ref="C865" ca="1">INDEX('Wkly eq indx data joined'!$A$1:$AJ$1150,MATCH('Wkly eq indx data aligned'!$A865,OFFSET(INDIRECT(ADDRESS(1,MATCH(C$1,'Wkly eq indx data joined'!$1:$1,0),1,1,$A$1)),,,1150,1),0),MATCH(C$1,'Wkly eq indx data joined'!$1:$1,0)+1)</f>
        <v>16497.849999999999</v>
      </c>
      <c r="D865" s="18" cm="1">
        <f t="array" aca="1" ref="D865" ca="1">IFERROR(INDEX('Wkly eq indx data joined'!$A$1:$AJ$1150,MATCH('Wkly eq indx data aligned'!$A865,OFFSET(INDIRECT(ADDRESS(1,MATCH(D$1,'Wkly eq indx data joined'!$1:$1,0),1,1,$A$1)),,,1150,1),0),MATCH(D$1,'Wkly eq indx data joined'!$1:$1,0)+1),D864)</f>
        <v>3054.2959999999998</v>
      </c>
      <c r="E865" s="9" cm="1">
        <f t="array" aca="1" ref="E865" ca="1">INDEX('Wkly eq indx data joined'!$A$1:$AJ$1150,MATCH('Wkly eq indx data aligned'!$A865,OFFSET(INDIRECT(ADDRESS(1,MATCH(E$1,'Wkly eq indx data joined'!$1:$1,0),1,1,$A$1)),,,1150,1),0),MATCH(E$1,'Wkly eq indx data joined'!$1:$1,0)+1)</f>
        <v>14482.42</v>
      </c>
      <c r="F865" s="9" cm="1">
        <f t="array" aca="1" ref="F865" ca="1">INDEX('Wkly eq indx data joined'!$A$1:$AJ$1150,MATCH('Wkly eq indx data aligned'!$A865,OFFSET(INDIRECT(ADDRESS(1,MATCH(F$1,'Wkly eq indx data joined'!$1:$1,0),1,1,$A$1)),,,1150,1),0),MATCH(F$1,'Wkly eq indx data joined'!$1:$1,0)+1)</f>
        <v>8156.26</v>
      </c>
      <c r="G865" s="9" cm="1">
        <f t="array" aca="1" ref="G865" ca="1">INDEX('Wkly eq indx data joined'!$A$1:$AJ$1150,MATCH('Wkly eq indx data aligned'!$A865,OFFSET(INDIRECT(ADDRESS(1,MATCH(G$1,'Wkly eq indx data joined'!$1:$1,0),1,1,$A$1)),,,1150,1),0),MATCH(G$1,'Wkly eq indx data joined'!$1:$1,0)+1)</f>
        <v>2161.7399999999998</v>
      </c>
      <c r="H865" s="9" cm="1">
        <f t="array" aca="1" ref="H865" ca="1">INDEX('Wkly eq indx data joined'!$A$1:$AJ$1150,MATCH('Wkly eq indx data aligned'!$A865,OFFSET(INDIRECT(ADDRESS(1,MATCH(H$1,'Wkly eq indx data joined'!$1:$1,0),1,1,$A$1)),,,1150,1),0),MATCH(H$1,'Wkly eq indx data joined'!$1:$1,0)+1)</f>
        <v>6669.24</v>
      </c>
      <c r="I865" s="9" cm="1">
        <f t="array" aca="1" ref="I865" ca="1">INDEX('Wkly eq indx data joined'!$A$1:$AJ$1150,MATCH('Wkly eq indx data aligned'!$A865,OFFSET(INDIRECT(ADDRESS(1,MATCH(I$1,'Wkly eq indx data joined'!$1:$1,0),1,1,$A$1)),,,1150,1),0),MATCH(I$1,'Wkly eq indx data joined'!$1:$1,0)+1)</f>
        <v>21659.25</v>
      </c>
      <c r="J865" s="9" cm="1">
        <f t="array" aca="1" ref="J865" ca="1">INDEX('Wkly eq indx data joined'!$A$1:$AJ$1150,MATCH('Wkly eq indx data aligned'!$A865,OFFSET(INDIRECT(ADDRESS(1,MATCH(J$1,'Wkly eq indx data joined'!$1:$1,0),1,1,$A$1)),,,1150,1),0),MATCH(J$1,'Wkly eq indx data joined'!$1:$1,0)+1)</f>
        <v>4372.51</v>
      </c>
      <c r="K865" s="9" cm="1">
        <f t="array" aca="1" ref="K865" ca="1">INDEX('Wkly eq indx data joined'!$A$1:$AJ$1150,MATCH('Wkly eq indx data aligned'!$A865,OFFSET(INDIRECT(ADDRESS(1,MATCH(K$1,'Wkly eq indx data joined'!$1:$1,0),1,1,$A$1)),,,1150,1),0),MATCH(K$1,'Wkly eq indx data joined'!$1:$1,0)+1)</f>
        <v>10066.9</v>
      </c>
      <c r="L865" s="12" cm="1">
        <f t="array" aca="1" ref="L865" ca="1">INDEX('Wkly eq indx data joined'!$A$1:$AJ$1150,MATCH('Wkly eq indx data aligned'!$A865+2,OFFSET(INDIRECT(ADDRESS(1,MATCH(L$1,'Wkly eq indx data joined'!$1:$1,0),1,1,$A$1)),,,1150,1),0),MATCH(L$1,'Wkly eq indx data joined'!$1:$1,0)+1)</f>
        <v>2017.26</v>
      </c>
      <c r="M865" s="9" cm="1">
        <f t="array" aca="1" ref="M865" ca="1">INDEX('Wkly eq indx data joined'!$A$1:$AJ$1150,MATCH('Wkly eq indx data aligned'!$A865,OFFSET(INDIRECT(ADDRESS(1,MATCH(M$1,'Wkly eq indx data joined'!$1:$1,0),1,1,$A$1)),,,1150,1),0),MATCH(M$1,'Wkly eq indx data joined'!$1:$1,0)+1)</f>
        <v>55578.2</v>
      </c>
      <c r="N865" s="9" cm="1">
        <f t="array" aca="1" ref="N865" ca="1">INDEX('Wkly eq indx data joined'!$A$1:$AJ$1150,MATCH('Wkly eq indx data aligned'!$A865,OFFSET(INDIRECT(ADDRESS(1,MATCH(N$1,'Wkly eq indx data joined'!$1:$1,0),1,1,$A$1)),,,1150,1),0),MATCH(N$1,'Wkly eq indx data joined'!$1:$1,0)+1)</f>
        <v>5790.94</v>
      </c>
      <c r="O865" s="13" cm="1">
        <f t="array" aca="1" ref="O865" ca="1">INDEX('Wkly eq indx data joined'!$A$1:$AJ$1150,MATCH('Wkly eq indx data aligned'!$A865+1,OFFSET(INDIRECT(ADDRESS(1,MATCH(O$1,'Wkly eq indx data joined'!$1:$1,0),1,1,$A$1)),,,1150,1),0),MATCH(O$1,'Wkly eq indx data joined'!$1:$1,0)+1)</f>
        <v>8949.85</v>
      </c>
      <c r="P865" s="12" cm="1">
        <f t="array" aca="1" ref="P865" ca="1">INDEX('Wkly eq indx data joined'!$A$1:$AJ$1150,MATCH('Wkly eq indx data aligned'!$A865+2,OFFSET(INDIRECT(ADDRESS(1,MATCH(P$1,'Wkly eq indx data joined'!$1:$1,0),1,1,$A$1)),,,1150,1),0),MATCH(P$1,'Wkly eq indx data joined'!$1:$1,0)+1)</f>
        <v>8541.4</v>
      </c>
      <c r="Q865" s="9" cm="1">
        <f t="array" aca="1" ref="Q865" ca="1">INDEX('Wkly eq indx data joined'!$A$1:$AJ$1150,MATCH('Wkly eq indx data aligned'!$A865,OFFSET(INDIRECT(ADDRESS(1,MATCH(Q$1,'Wkly eq indx data joined'!$1:$1,0),1,1,$A$1)),,,1150,1),0),MATCH(Q$1,'Wkly eq indx data joined'!$1:$1,0)+1)</f>
        <v>447.51</v>
      </c>
      <c r="R865" s="12" cm="1">
        <f t="array" aca="1" ref="R865" ca="1">INDEX('Wkly eq indx data joined'!$A$1:$AJ$1150,MATCH('Wkly eq indx data aligned'!$A865+2,OFFSET(INDIRECT(ADDRESS(1,MATCH(R$1,'Wkly eq indx data joined'!$1:$1,0),1,1,$A$1)),,,1150,1),0),MATCH(R$1,'Wkly eq indx data joined'!$1:$1,0)+1)</f>
        <v>1940.85</v>
      </c>
      <c r="S865" s="9" cm="1">
        <f t="array" aca="1" ref="S865" ca="1">INDEX('Wkly eq indx data joined'!$A$1:$AJ$1150,MATCH('Wkly eq indx data aligned'!$A865,OFFSET(INDIRECT(ADDRESS(1,MATCH(S$1,'Wkly eq indx data joined'!$1:$1,0),1,1,$A$1)),,,1150,1),0),MATCH(S$1,'Wkly eq indx data joined'!$1:$1,0)+1)</f>
        <v>46454.35</v>
      </c>
    </row>
    <row r="866" spans="1:19" x14ac:dyDescent="0.25">
      <c r="A866" s="4">
        <f t="shared" si="13"/>
        <v>42573</v>
      </c>
      <c r="B866" s="9" cm="1">
        <f t="array" aca="1" ref="B866" ca="1">INDEX('Wkly eq indx data joined'!$A$1:$AJ$1150,MATCH('Wkly eq indx data aligned'!$A866,OFFSET(INDIRECT(ADDRESS(1,MATCH(B$1,'Wkly eq indx data joined'!$1:$1,0),1,1,$A$1)),,,1150,1),0),MATCH(B$1,'Wkly eq indx data joined'!$1:$1,0)+1)</f>
        <v>5498.1869999999999</v>
      </c>
      <c r="C866" s="9" cm="1">
        <f t="array" aca="1" ref="C866" ca="1">INDEX('Wkly eq indx data joined'!$A$1:$AJ$1150,MATCH('Wkly eq indx data aligned'!$A866,OFFSET(INDIRECT(ADDRESS(1,MATCH(C$1,'Wkly eq indx data joined'!$1:$1,0),1,1,$A$1)),,,1150,1),0),MATCH(C$1,'Wkly eq indx data joined'!$1:$1,0)+1)</f>
        <v>16627.25</v>
      </c>
      <c r="D866" s="18" cm="1">
        <f t="array" aca="1" ref="D866" ca="1">IFERROR(INDEX('Wkly eq indx data joined'!$A$1:$AJ$1150,MATCH('Wkly eq indx data aligned'!$A866,OFFSET(INDIRECT(ADDRESS(1,MATCH(D$1,'Wkly eq indx data joined'!$1:$1,0),1,1,$A$1)),,,1150,1),0),MATCH(D$1,'Wkly eq indx data joined'!$1:$1,0)+1),D865)</f>
        <v>3012.8159999999998</v>
      </c>
      <c r="E866" s="9" cm="1">
        <f t="array" aca="1" ref="E866" ca="1">INDEX('Wkly eq indx data joined'!$A$1:$AJ$1150,MATCH('Wkly eq indx data aligned'!$A866,OFFSET(INDIRECT(ADDRESS(1,MATCH(E$1,'Wkly eq indx data joined'!$1:$1,0),1,1,$A$1)),,,1150,1),0),MATCH(E$1,'Wkly eq indx data joined'!$1:$1,0)+1)</f>
        <v>14600.66</v>
      </c>
      <c r="F866" s="9" cm="1">
        <f t="array" aca="1" ref="F866" ca="1">INDEX('Wkly eq indx data joined'!$A$1:$AJ$1150,MATCH('Wkly eq indx data aligned'!$A866,OFFSET(INDIRECT(ADDRESS(1,MATCH(F$1,'Wkly eq indx data joined'!$1:$1,0),1,1,$A$1)),,,1150,1),0),MATCH(F$1,'Wkly eq indx data joined'!$1:$1,0)+1)</f>
        <v>8194.73</v>
      </c>
      <c r="G866" s="9" cm="1">
        <f t="array" aca="1" ref="G866" ca="1">INDEX('Wkly eq indx data joined'!$A$1:$AJ$1150,MATCH('Wkly eq indx data aligned'!$A866,OFFSET(INDIRECT(ADDRESS(1,MATCH(G$1,'Wkly eq indx data joined'!$1:$1,0),1,1,$A$1)),,,1150,1),0),MATCH(G$1,'Wkly eq indx data joined'!$1:$1,0)+1)</f>
        <v>2175.0300000000002</v>
      </c>
      <c r="H866" s="9" cm="1">
        <f t="array" aca="1" ref="H866" ca="1">INDEX('Wkly eq indx data joined'!$A$1:$AJ$1150,MATCH('Wkly eq indx data aligned'!$A866,OFFSET(INDIRECT(ADDRESS(1,MATCH(H$1,'Wkly eq indx data joined'!$1:$1,0),1,1,$A$1)),,,1150,1),0),MATCH(H$1,'Wkly eq indx data joined'!$1:$1,0)+1)</f>
        <v>6730.48</v>
      </c>
      <c r="I866" s="9" cm="1">
        <f t="array" aca="1" ref="I866" ca="1">INDEX('Wkly eq indx data joined'!$A$1:$AJ$1150,MATCH('Wkly eq indx data aligned'!$A866,OFFSET(INDIRECT(ADDRESS(1,MATCH(I$1,'Wkly eq indx data joined'!$1:$1,0),1,1,$A$1)),,,1150,1),0),MATCH(I$1,'Wkly eq indx data joined'!$1:$1,0)+1)</f>
        <v>21964.27</v>
      </c>
      <c r="J866" s="9" cm="1">
        <f t="array" aca="1" ref="J866" ca="1">INDEX('Wkly eq indx data joined'!$A$1:$AJ$1150,MATCH('Wkly eq indx data aligned'!$A866,OFFSET(INDIRECT(ADDRESS(1,MATCH(J$1,'Wkly eq indx data joined'!$1:$1,0),1,1,$A$1)),,,1150,1),0),MATCH(J$1,'Wkly eq indx data joined'!$1:$1,0)+1)</f>
        <v>4381.1000000000004</v>
      </c>
      <c r="K866" s="9" cm="1">
        <f t="array" aca="1" ref="K866" ca="1">INDEX('Wkly eq indx data joined'!$A$1:$AJ$1150,MATCH('Wkly eq indx data aligned'!$A866,OFFSET(INDIRECT(ADDRESS(1,MATCH(K$1,'Wkly eq indx data joined'!$1:$1,0),1,1,$A$1)),,,1150,1),0),MATCH(K$1,'Wkly eq indx data joined'!$1:$1,0)+1)</f>
        <v>10147.459999999999</v>
      </c>
      <c r="L866" s="12" cm="1">
        <f t="array" aca="1" ref="L866" ca="1">INDEX('Wkly eq indx data joined'!$A$1:$AJ$1150,MATCH('Wkly eq indx data aligned'!$A866+2,OFFSET(INDIRECT(ADDRESS(1,MATCH(L$1,'Wkly eq indx data joined'!$1:$1,0),1,1,$A$1)),,,1150,1),0),MATCH(L$1,'Wkly eq indx data joined'!$1:$1,0)+1)</f>
        <v>2010.34</v>
      </c>
      <c r="M866" s="9" cm="1">
        <f t="array" aca="1" ref="M866" ca="1">INDEX('Wkly eq indx data joined'!$A$1:$AJ$1150,MATCH('Wkly eq indx data aligned'!$A866,OFFSET(INDIRECT(ADDRESS(1,MATCH(M$1,'Wkly eq indx data joined'!$1:$1,0),1,1,$A$1)),,,1150,1),0),MATCH(M$1,'Wkly eq indx data joined'!$1:$1,0)+1)</f>
        <v>57002.1</v>
      </c>
      <c r="N866" s="9" cm="1">
        <f t="array" aca="1" ref="N866" ca="1">INDEX('Wkly eq indx data joined'!$A$1:$AJ$1150,MATCH('Wkly eq indx data aligned'!$A866,OFFSET(INDIRECT(ADDRESS(1,MATCH(N$1,'Wkly eq indx data joined'!$1:$1,0),1,1,$A$1)),,,1150,1),0),MATCH(N$1,'Wkly eq indx data joined'!$1:$1,0)+1)</f>
        <v>5808.02</v>
      </c>
      <c r="O866" s="13" cm="1">
        <f t="array" aca="1" ref="O866" ca="1">INDEX('Wkly eq indx data joined'!$A$1:$AJ$1150,MATCH('Wkly eq indx data aligned'!$A866+1,OFFSET(INDIRECT(ADDRESS(1,MATCH(O$1,'Wkly eq indx data joined'!$1:$1,0),1,1,$A$1)),,,1150,1),0),MATCH(O$1,'Wkly eq indx data joined'!$1:$1,0)+1)</f>
        <v>9013.14</v>
      </c>
      <c r="P866" s="12" cm="1">
        <f t="array" aca="1" ref="P866" ca="1">INDEX('Wkly eq indx data joined'!$A$1:$AJ$1150,MATCH('Wkly eq indx data aligned'!$A866+2,OFFSET(INDIRECT(ADDRESS(1,MATCH(P$1,'Wkly eq indx data joined'!$1:$1,0),1,1,$A$1)),,,1150,1),0),MATCH(P$1,'Wkly eq indx data joined'!$1:$1,0)+1)</f>
        <v>8541.2000000000007</v>
      </c>
      <c r="Q866" s="9" cm="1">
        <f t="array" aca="1" ref="Q866" ca="1">INDEX('Wkly eq indx data joined'!$A$1:$AJ$1150,MATCH('Wkly eq indx data aligned'!$A866,OFFSET(INDIRECT(ADDRESS(1,MATCH(Q$1,'Wkly eq indx data joined'!$1:$1,0),1,1,$A$1)),,,1150,1),0),MATCH(Q$1,'Wkly eq indx data joined'!$1:$1,0)+1)</f>
        <v>453.35</v>
      </c>
      <c r="R866" s="12" cm="1">
        <f t="array" aca="1" ref="R866" ca="1">INDEX('Wkly eq indx data joined'!$A$1:$AJ$1150,MATCH('Wkly eq indx data aligned'!$A866+2,OFFSET(INDIRECT(ADDRESS(1,MATCH(R$1,'Wkly eq indx data joined'!$1:$1,0),1,1,$A$1)),,,1150,1),0),MATCH(R$1,'Wkly eq indx data joined'!$1:$1,0)+1)</f>
        <v>1926.9</v>
      </c>
      <c r="S866" s="9" cm="1">
        <f t="array" aca="1" ref="S866" ca="1">INDEX('Wkly eq indx data joined'!$A$1:$AJ$1150,MATCH('Wkly eq indx data aligned'!$A866,OFFSET(INDIRECT(ADDRESS(1,MATCH(S$1,'Wkly eq indx data joined'!$1:$1,0),1,1,$A$1)),,,1150,1),0),MATCH(S$1,'Wkly eq indx data joined'!$1:$1,0)+1)</f>
        <v>46285.24</v>
      </c>
    </row>
    <row r="867" spans="1:19" x14ac:dyDescent="0.25">
      <c r="A867" s="4">
        <f t="shared" si="13"/>
        <v>42580</v>
      </c>
      <c r="B867" s="9" cm="1">
        <f t="array" aca="1" ref="B867" ca="1">INDEX('Wkly eq indx data joined'!$A$1:$AJ$1150,MATCH('Wkly eq indx data aligned'!$A867,OFFSET(INDIRECT(ADDRESS(1,MATCH(B$1,'Wkly eq indx data joined'!$1:$1,0),1,1,$A$1)),,,1150,1),0),MATCH(B$1,'Wkly eq indx data joined'!$1:$1,0)+1)</f>
        <v>5562.3580000000002</v>
      </c>
      <c r="C867" s="9" cm="1">
        <f t="array" aca="1" ref="C867" ca="1">INDEX('Wkly eq indx data joined'!$A$1:$AJ$1150,MATCH('Wkly eq indx data aligned'!$A867,OFFSET(INDIRECT(ADDRESS(1,MATCH(C$1,'Wkly eq indx data joined'!$1:$1,0),1,1,$A$1)),,,1150,1),0),MATCH(C$1,'Wkly eq indx data joined'!$1:$1,0)+1)</f>
        <v>16569.27</v>
      </c>
      <c r="D867" s="18" cm="1">
        <f t="array" aca="1" ref="D867" ca="1">IFERROR(INDEX('Wkly eq indx data joined'!$A$1:$AJ$1150,MATCH('Wkly eq indx data aligned'!$A867,OFFSET(INDIRECT(ADDRESS(1,MATCH(D$1,'Wkly eq indx data joined'!$1:$1,0),1,1,$A$1)),,,1150,1),0),MATCH(D$1,'Wkly eq indx data joined'!$1:$1,0)+1),D866)</f>
        <v>2979.3389999999999</v>
      </c>
      <c r="E867" s="9" cm="1">
        <f t="array" aca="1" ref="E867" ca="1">INDEX('Wkly eq indx data joined'!$A$1:$AJ$1150,MATCH('Wkly eq indx data aligned'!$A867,OFFSET(INDIRECT(ADDRESS(1,MATCH(E$1,'Wkly eq indx data joined'!$1:$1,0),1,1,$A$1)),,,1150,1),0),MATCH(E$1,'Wkly eq indx data joined'!$1:$1,0)+1)</f>
        <v>14582.74</v>
      </c>
      <c r="F867" s="9" cm="1">
        <f t="array" aca="1" ref="F867" ca="1">INDEX('Wkly eq indx data joined'!$A$1:$AJ$1150,MATCH('Wkly eq indx data aligned'!$A867,OFFSET(INDIRECT(ADDRESS(1,MATCH(F$1,'Wkly eq indx data joined'!$1:$1,0),1,1,$A$1)),,,1150,1),0),MATCH(F$1,'Wkly eq indx data joined'!$1:$1,0)+1)</f>
        <v>8127.2</v>
      </c>
      <c r="G867" s="9" cm="1">
        <f t="array" aca="1" ref="G867" ca="1">INDEX('Wkly eq indx data joined'!$A$1:$AJ$1150,MATCH('Wkly eq indx data aligned'!$A867,OFFSET(INDIRECT(ADDRESS(1,MATCH(G$1,'Wkly eq indx data joined'!$1:$1,0),1,1,$A$1)),,,1150,1),0),MATCH(G$1,'Wkly eq indx data joined'!$1:$1,0)+1)</f>
        <v>2173.6</v>
      </c>
      <c r="H867" s="9" cm="1">
        <f t="array" aca="1" ref="H867" ca="1">INDEX('Wkly eq indx data joined'!$A$1:$AJ$1150,MATCH('Wkly eq indx data aligned'!$A867,OFFSET(INDIRECT(ADDRESS(1,MATCH(H$1,'Wkly eq indx data joined'!$1:$1,0),1,1,$A$1)),,,1150,1),0),MATCH(H$1,'Wkly eq indx data joined'!$1:$1,0)+1)</f>
        <v>6724.43</v>
      </c>
      <c r="I867" s="9" cm="1">
        <f t="array" aca="1" ref="I867" ca="1">INDEX('Wkly eq indx data joined'!$A$1:$AJ$1150,MATCH('Wkly eq indx data aligned'!$A867,OFFSET(INDIRECT(ADDRESS(1,MATCH(I$1,'Wkly eq indx data joined'!$1:$1,0),1,1,$A$1)),,,1150,1),0),MATCH(I$1,'Wkly eq indx data joined'!$1:$1,0)+1)</f>
        <v>21891.37</v>
      </c>
      <c r="J867" s="9" cm="1">
        <f t="array" aca="1" ref="J867" ca="1">INDEX('Wkly eq indx data joined'!$A$1:$AJ$1150,MATCH('Wkly eq indx data aligned'!$A867,OFFSET(INDIRECT(ADDRESS(1,MATCH(J$1,'Wkly eq indx data joined'!$1:$1,0),1,1,$A$1)),,,1150,1),0),MATCH(J$1,'Wkly eq indx data joined'!$1:$1,0)+1)</f>
        <v>4439.8100000000004</v>
      </c>
      <c r="K867" s="9" cm="1">
        <f t="array" aca="1" ref="K867" ca="1">INDEX('Wkly eq indx data joined'!$A$1:$AJ$1150,MATCH('Wkly eq indx data aligned'!$A867,OFFSET(INDIRECT(ADDRESS(1,MATCH(K$1,'Wkly eq indx data joined'!$1:$1,0),1,1,$A$1)),,,1150,1),0),MATCH(K$1,'Wkly eq indx data joined'!$1:$1,0)+1)</f>
        <v>10337.5</v>
      </c>
      <c r="L867" s="12" cm="1">
        <f t="array" aca="1" ref="L867" ca="1">INDEX('Wkly eq indx data joined'!$A$1:$AJ$1150,MATCH('Wkly eq indx data aligned'!$A867+2,OFFSET(INDIRECT(ADDRESS(1,MATCH(L$1,'Wkly eq indx data joined'!$1:$1,0),1,1,$A$1)),,,1150,1),0),MATCH(L$1,'Wkly eq indx data joined'!$1:$1,0)+1)</f>
        <v>2016.19</v>
      </c>
      <c r="M867" s="9" cm="1">
        <f t="array" aca="1" ref="M867" ca="1">INDEX('Wkly eq indx data joined'!$A$1:$AJ$1150,MATCH('Wkly eq indx data aligned'!$A867,OFFSET(INDIRECT(ADDRESS(1,MATCH(M$1,'Wkly eq indx data joined'!$1:$1,0),1,1,$A$1)),,,1150,1),0),MATCH(M$1,'Wkly eq indx data joined'!$1:$1,0)+1)</f>
        <v>57308.2</v>
      </c>
      <c r="N867" s="9" cm="1">
        <f t="array" aca="1" ref="N867" ca="1">INDEX('Wkly eq indx data joined'!$A$1:$AJ$1150,MATCH('Wkly eq indx data aligned'!$A867,OFFSET(INDIRECT(ADDRESS(1,MATCH(N$1,'Wkly eq indx data joined'!$1:$1,0),1,1,$A$1)),,,1150,1),0),MATCH(N$1,'Wkly eq indx data joined'!$1:$1,0)+1)</f>
        <v>5867.64</v>
      </c>
      <c r="O867" s="13" cm="1">
        <f t="array" aca="1" ref="O867" ca="1">INDEX('Wkly eq indx data joined'!$A$1:$AJ$1150,MATCH('Wkly eq indx data aligned'!$A867+1,OFFSET(INDIRECT(ADDRESS(1,MATCH(O$1,'Wkly eq indx data joined'!$1:$1,0),1,1,$A$1)),,,1150,1),0),MATCH(O$1,'Wkly eq indx data joined'!$1:$1,0)+1)</f>
        <v>8984.41</v>
      </c>
      <c r="P867" s="12" cm="1">
        <f t="array" aca="1" ref="P867" ca="1">INDEX('Wkly eq indx data joined'!$A$1:$AJ$1150,MATCH('Wkly eq indx data aligned'!$A867+2,OFFSET(INDIRECT(ADDRESS(1,MATCH(P$1,'Wkly eq indx data joined'!$1:$1,0),1,1,$A$1)),,,1150,1),0),MATCH(P$1,'Wkly eq indx data joined'!$1:$1,0)+1)</f>
        <v>8638.5</v>
      </c>
      <c r="Q867" s="9" cm="1">
        <f t="array" aca="1" ref="Q867" ca="1">INDEX('Wkly eq indx data joined'!$A$1:$AJ$1150,MATCH('Wkly eq indx data aligned'!$A867,OFFSET(INDIRECT(ADDRESS(1,MATCH(Q$1,'Wkly eq indx data joined'!$1:$1,0),1,1,$A$1)),,,1150,1),0),MATCH(Q$1,'Wkly eq indx data joined'!$1:$1,0)+1)</f>
        <v>449.83</v>
      </c>
      <c r="R867" s="12" cm="1">
        <f t="array" aca="1" ref="R867" ca="1">INDEX('Wkly eq indx data joined'!$A$1:$AJ$1150,MATCH('Wkly eq indx data aligned'!$A867+2,OFFSET(INDIRECT(ADDRESS(1,MATCH(R$1,'Wkly eq indx data joined'!$1:$1,0),1,1,$A$1)),,,1150,1),0),MATCH(R$1,'Wkly eq indx data joined'!$1:$1,0)+1)</f>
        <v>1944.62</v>
      </c>
      <c r="S867" s="9" cm="1">
        <f t="array" aca="1" ref="S867" ca="1">INDEX('Wkly eq indx data joined'!$A$1:$AJ$1150,MATCH('Wkly eq indx data aligned'!$A867,OFFSET(INDIRECT(ADDRESS(1,MATCH(S$1,'Wkly eq indx data joined'!$1:$1,0),1,1,$A$1)),,,1150,1),0),MATCH(S$1,'Wkly eq indx data joined'!$1:$1,0)+1)</f>
        <v>45916.480000000003</v>
      </c>
    </row>
    <row r="868" spans="1:19" x14ac:dyDescent="0.25">
      <c r="A868" s="4">
        <f t="shared" si="13"/>
        <v>42587</v>
      </c>
      <c r="B868" s="9" cm="1">
        <f t="array" aca="1" ref="B868" ca="1">INDEX('Wkly eq indx data joined'!$A$1:$AJ$1150,MATCH('Wkly eq indx data aligned'!$A868,OFFSET(INDIRECT(ADDRESS(1,MATCH(B$1,'Wkly eq indx data joined'!$1:$1,0),1,1,$A$1)),,,1150,1),0),MATCH(B$1,'Wkly eq indx data joined'!$1:$1,0)+1)</f>
        <v>5497.41</v>
      </c>
      <c r="C868" s="9" cm="1">
        <f t="array" aca="1" ref="C868" ca="1">INDEX('Wkly eq indx data joined'!$A$1:$AJ$1150,MATCH('Wkly eq indx data aligned'!$A868,OFFSET(INDIRECT(ADDRESS(1,MATCH(C$1,'Wkly eq indx data joined'!$1:$1,0),1,1,$A$1)),,,1150,1),0),MATCH(C$1,'Wkly eq indx data joined'!$1:$1,0)+1)</f>
        <v>16254.45</v>
      </c>
      <c r="D868" s="18" cm="1">
        <f t="array" aca="1" ref="D868" ca="1">IFERROR(INDEX('Wkly eq indx data joined'!$A$1:$AJ$1150,MATCH('Wkly eq indx data aligned'!$A868,OFFSET(INDIRECT(ADDRESS(1,MATCH(D$1,'Wkly eq indx data joined'!$1:$1,0),1,1,$A$1)),,,1150,1),0),MATCH(D$1,'Wkly eq indx data joined'!$1:$1,0)+1),D867)</f>
        <v>2976.6959999999999</v>
      </c>
      <c r="E868" s="9" cm="1">
        <f t="array" aca="1" ref="E868" ca="1">INDEX('Wkly eq indx data joined'!$A$1:$AJ$1150,MATCH('Wkly eq indx data aligned'!$A868,OFFSET(INDIRECT(ADDRESS(1,MATCH(E$1,'Wkly eq indx data joined'!$1:$1,0),1,1,$A$1)),,,1150,1),0),MATCH(E$1,'Wkly eq indx data joined'!$1:$1,0)+1)</f>
        <v>14648.77</v>
      </c>
      <c r="F868" s="9" cm="1">
        <f t="array" aca="1" ref="F868" ca="1">INDEX('Wkly eq indx data joined'!$A$1:$AJ$1150,MATCH('Wkly eq indx data aligned'!$A868,OFFSET(INDIRECT(ADDRESS(1,MATCH(F$1,'Wkly eq indx data joined'!$1:$1,0),1,1,$A$1)),,,1150,1),0),MATCH(F$1,'Wkly eq indx data joined'!$1:$1,0)+1)</f>
        <v>8194.34</v>
      </c>
      <c r="G868" s="9" cm="1">
        <f t="array" aca="1" ref="G868" ca="1">INDEX('Wkly eq indx data joined'!$A$1:$AJ$1150,MATCH('Wkly eq indx data aligned'!$A868,OFFSET(INDIRECT(ADDRESS(1,MATCH(G$1,'Wkly eq indx data joined'!$1:$1,0),1,1,$A$1)),,,1150,1),0),MATCH(G$1,'Wkly eq indx data joined'!$1:$1,0)+1)</f>
        <v>2182.87</v>
      </c>
      <c r="H868" s="9" cm="1">
        <f t="array" aca="1" ref="H868" ca="1">INDEX('Wkly eq indx data joined'!$A$1:$AJ$1150,MATCH('Wkly eq indx data aligned'!$A868,OFFSET(INDIRECT(ADDRESS(1,MATCH(H$1,'Wkly eq indx data joined'!$1:$1,0),1,1,$A$1)),,,1150,1),0),MATCH(H$1,'Wkly eq indx data joined'!$1:$1,0)+1)</f>
        <v>6793.47</v>
      </c>
      <c r="I868" s="9" cm="1">
        <f t="array" aca="1" ref="I868" ca="1">INDEX('Wkly eq indx data joined'!$A$1:$AJ$1150,MATCH('Wkly eq indx data aligned'!$A868,OFFSET(INDIRECT(ADDRESS(1,MATCH(I$1,'Wkly eq indx data joined'!$1:$1,0),1,1,$A$1)),,,1150,1),0),MATCH(I$1,'Wkly eq indx data joined'!$1:$1,0)+1)</f>
        <v>22146.09</v>
      </c>
      <c r="J868" s="9" cm="1">
        <f t="array" aca="1" ref="J868" ca="1">INDEX('Wkly eq indx data joined'!$A$1:$AJ$1150,MATCH('Wkly eq indx data aligned'!$A868,OFFSET(INDIRECT(ADDRESS(1,MATCH(J$1,'Wkly eq indx data joined'!$1:$1,0),1,1,$A$1)),,,1150,1),0),MATCH(J$1,'Wkly eq indx data joined'!$1:$1,0)+1)</f>
        <v>4410.55</v>
      </c>
      <c r="K868" s="9" cm="1">
        <f t="array" aca="1" ref="K868" ca="1">INDEX('Wkly eq indx data joined'!$A$1:$AJ$1150,MATCH('Wkly eq indx data aligned'!$A868,OFFSET(INDIRECT(ADDRESS(1,MATCH(K$1,'Wkly eq indx data joined'!$1:$1,0),1,1,$A$1)),,,1150,1),0),MATCH(K$1,'Wkly eq indx data joined'!$1:$1,0)+1)</f>
        <v>10367.209999999999</v>
      </c>
      <c r="L868" s="12" cm="1">
        <f t="array" aca="1" ref="L868" ca="1">INDEX('Wkly eq indx data joined'!$A$1:$AJ$1150,MATCH('Wkly eq indx data aligned'!$A868+2,OFFSET(INDIRECT(ADDRESS(1,MATCH(L$1,'Wkly eq indx data joined'!$1:$1,0),1,1,$A$1)),,,1150,1),0),MATCH(L$1,'Wkly eq indx data joined'!$1:$1,0)+1)</f>
        <v>2017.94</v>
      </c>
      <c r="M868" s="9" cm="1">
        <f t="array" aca="1" ref="M868" ca="1">INDEX('Wkly eq indx data joined'!$A$1:$AJ$1150,MATCH('Wkly eq indx data aligned'!$A868,OFFSET(INDIRECT(ADDRESS(1,MATCH(M$1,'Wkly eq indx data joined'!$1:$1,0),1,1,$A$1)),,,1150,1),0),MATCH(M$1,'Wkly eq indx data joined'!$1:$1,0)+1)</f>
        <v>57661.1</v>
      </c>
      <c r="N868" s="9" cm="1">
        <f t="array" aca="1" ref="N868" ca="1">INDEX('Wkly eq indx data joined'!$A$1:$AJ$1150,MATCH('Wkly eq indx data aligned'!$A868,OFFSET(INDIRECT(ADDRESS(1,MATCH(N$1,'Wkly eq indx data joined'!$1:$1,0),1,1,$A$1)),,,1150,1),0),MATCH(N$1,'Wkly eq indx data joined'!$1:$1,0)+1)</f>
        <v>5857.9</v>
      </c>
      <c r="O868" s="13" cm="1">
        <f t="array" aca="1" ref="O868" ca="1">INDEX('Wkly eq indx data joined'!$A$1:$AJ$1150,MATCH('Wkly eq indx data aligned'!$A868+1,OFFSET(INDIRECT(ADDRESS(1,MATCH(O$1,'Wkly eq indx data joined'!$1:$1,0),1,1,$A$1)),,,1150,1),0),MATCH(O$1,'Wkly eq indx data joined'!$1:$1,0)+1)</f>
        <v>9092.1200000000008</v>
      </c>
      <c r="P868" s="12" cm="1">
        <f t="array" aca="1" ref="P868" ca="1">INDEX('Wkly eq indx data joined'!$A$1:$AJ$1150,MATCH('Wkly eq indx data aligned'!$A868+2,OFFSET(INDIRECT(ADDRESS(1,MATCH(P$1,'Wkly eq indx data joined'!$1:$1,0),1,1,$A$1)),,,1150,1),0),MATCH(P$1,'Wkly eq indx data joined'!$1:$1,0)+1)</f>
        <v>8683.15</v>
      </c>
      <c r="Q868" s="9" cm="1">
        <f t="array" aca="1" ref="Q868" ca="1">INDEX('Wkly eq indx data joined'!$A$1:$AJ$1150,MATCH('Wkly eq indx data aligned'!$A868,OFFSET(INDIRECT(ADDRESS(1,MATCH(Q$1,'Wkly eq indx data joined'!$1:$1,0),1,1,$A$1)),,,1150,1),0),MATCH(Q$1,'Wkly eq indx data joined'!$1:$1,0)+1)</f>
        <v>448.12</v>
      </c>
      <c r="R868" s="12" cm="1">
        <f t="array" aca="1" ref="R868" ca="1">INDEX('Wkly eq indx data joined'!$A$1:$AJ$1150,MATCH('Wkly eq indx data aligned'!$A868+2,OFFSET(INDIRECT(ADDRESS(1,MATCH(R$1,'Wkly eq indx data joined'!$1:$1,0),1,1,$A$1)),,,1150,1),0),MATCH(R$1,'Wkly eq indx data joined'!$1:$1,0)+1)</f>
        <v>1944.31</v>
      </c>
      <c r="S868" s="9" cm="1">
        <f t="array" aca="1" ref="S868" ca="1">INDEX('Wkly eq indx data joined'!$A$1:$AJ$1150,MATCH('Wkly eq indx data aligned'!$A868,OFFSET(INDIRECT(ADDRESS(1,MATCH(S$1,'Wkly eq indx data joined'!$1:$1,0),1,1,$A$1)),,,1150,1),0),MATCH(S$1,'Wkly eq indx data joined'!$1:$1,0)+1)</f>
        <v>45385.74</v>
      </c>
    </row>
    <row r="869" spans="1:19" x14ac:dyDescent="0.25">
      <c r="A869" s="4">
        <f t="shared" si="13"/>
        <v>42594</v>
      </c>
      <c r="B869" s="9" cm="1">
        <f t="array" aca="1" ref="B869" ca="1">INDEX('Wkly eq indx data joined'!$A$1:$AJ$1150,MATCH('Wkly eq indx data aligned'!$A869,OFFSET(INDIRECT(ADDRESS(1,MATCH(B$1,'Wkly eq indx data joined'!$1:$1,0),1,1,$A$1)),,,1150,1),0),MATCH(B$1,'Wkly eq indx data joined'!$1:$1,0)+1)</f>
        <v>5530.9110000000001</v>
      </c>
      <c r="C869" s="9" cm="1">
        <f t="array" aca="1" ref="C869" ca="1">INDEX('Wkly eq indx data joined'!$A$1:$AJ$1150,MATCH('Wkly eq indx data aligned'!$A869,OFFSET(INDIRECT(ADDRESS(1,MATCH(C$1,'Wkly eq indx data joined'!$1:$1,0),1,1,$A$1)),,,1150,1),0),MATCH(C$1,'Wkly eq indx data joined'!$1:$1,0)+1)</f>
        <v>16919.919999999998</v>
      </c>
      <c r="D869" s="18" cm="1">
        <f t="array" aca="1" ref="D869" ca="1">IFERROR(INDEX('Wkly eq indx data joined'!$A$1:$AJ$1150,MATCH('Wkly eq indx data aligned'!$A869,OFFSET(INDIRECT(ADDRESS(1,MATCH(D$1,'Wkly eq indx data joined'!$1:$1,0),1,1,$A$1)),,,1150,1),0),MATCH(D$1,'Wkly eq indx data joined'!$1:$1,0)+1),D868)</f>
        <v>3050.6680000000001</v>
      </c>
      <c r="E869" s="9" cm="1">
        <f t="array" aca="1" ref="E869" ca="1">INDEX('Wkly eq indx data joined'!$A$1:$AJ$1150,MATCH('Wkly eq indx data aligned'!$A869,OFFSET(INDIRECT(ADDRESS(1,MATCH(E$1,'Wkly eq indx data joined'!$1:$1,0),1,1,$A$1)),,,1150,1),0),MATCH(E$1,'Wkly eq indx data joined'!$1:$1,0)+1)</f>
        <v>14747.45</v>
      </c>
      <c r="F869" s="9" cm="1">
        <f t="array" aca="1" ref="F869" ca="1">INDEX('Wkly eq indx data joined'!$A$1:$AJ$1150,MATCH('Wkly eq indx data aligned'!$A869,OFFSET(INDIRECT(ADDRESS(1,MATCH(F$1,'Wkly eq indx data joined'!$1:$1,0),1,1,$A$1)),,,1150,1),0),MATCH(F$1,'Wkly eq indx data joined'!$1:$1,0)+1)</f>
        <v>8295.0400000000009</v>
      </c>
      <c r="G869" s="9" cm="1">
        <f t="array" aca="1" ref="G869" ca="1">INDEX('Wkly eq indx data joined'!$A$1:$AJ$1150,MATCH('Wkly eq indx data aligned'!$A869,OFFSET(INDIRECT(ADDRESS(1,MATCH(G$1,'Wkly eq indx data joined'!$1:$1,0),1,1,$A$1)),,,1150,1),0),MATCH(G$1,'Wkly eq indx data joined'!$1:$1,0)+1)</f>
        <v>2184.0500000000002</v>
      </c>
      <c r="H869" s="9" cm="1">
        <f t="array" aca="1" ref="H869" ca="1">INDEX('Wkly eq indx data joined'!$A$1:$AJ$1150,MATCH('Wkly eq indx data aligned'!$A869,OFFSET(INDIRECT(ADDRESS(1,MATCH(H$1,'Wkly eq indx data joined'!$1:$1,0),1,1,$A$1)),,,1150,1),0),MATCH(H$1,'Wkly eq indx data joined'!$1:$1,0)+1)</f>
        <v>6916.02</v>
      </c>
      <c r="I869" s="9" cm="1">
        <f t="array" aca="1" ref="I869" ca="1">INDEX('Wkly eq indx data joined'!$A$1:$AJ$1150,MATCH('Wkly eq indx data aligned'!$A869,OFFSET(INDIRECT(ADDRESS(1,MATCH(I$1,'Wkly eq indx data joined'!$1:$1,0),1,1,$A$1)),,,1150,1),0),MATCH(I$1,'Wkly eq indx data joined'!$1:$1,0)+1)</f>
        <v>22766.91</v>
      </c>
      <c r="J869" s="9" cm="1">
        <f t="array" aca="1" ref="J869" ca="1">INDEX('Wkly eq indx data joined'!$A$1:$AJ$1150,MATCH('Wkly eq indx data aligned'!$A869,OFFSET(INDIRECT(ADDRESS(1,MATCH(J$1,'Wkly eq indx data joined'!$1:$1,0),1,1,$A$1)),,,1150,1),0),MATCH(J$1,'Wkly eq indx data joined'!$1:$1,0)+1)</f>
        <v>4500.1899999999996</v>
      </c>
      <c r="K869" s="9" cm="1">
        <f t="array" aca="1" ref="K869" ca="1">INDEX('Wkly eq indx data joined'!$A$1:$AJ$1150,MATCH('Wkly eq indx data aligned'!$A869,OFFSET(INDIRECT(ADDRESS(1,MATCH(K$1,'Wkly eq indx data joined'!$1:$1,0),1,1,$A$1)),,,1150,1),0),MATCH(K$1,'Wkly eq indx data joined'!$1:$1,0)+1)</f>
        <v>10713.43</v>
      </c>
      <c r="L869" s="12" cm="1">
        <f t="array" aca="1" ref="L869" ca="1">INDEX('Wkly eq indx data joined'!$A$1:$AJ$1150,MATCH('Wkly eq indx data aligned'!$A869+2,OFFSET(INDIRECT(ADDRESS(1,MATCH(L$1,'Wkly eq indx data joined'!$1:$1,0),1,1,$A$1)),,,1150,1),0),MATCH(L$1,'Wkly eq indx data joined'!$1:$1,0)+1)</f>
        <v>2050.4699999999998</v>
      </c>
      <c r="M869" s="9" cm="1">
        <f t="array" aca="1" ref="M869" ca="1">INDEX('Wkly eq indx data joined'!$A$1:$AJ$1150,MATCH('Wkly eq indx data aligned'!$A869,OFFSET(INDIRECT(ADDRESS(1,MATCH(M$1,'Wkly eq indx data joined'!$1:$1,0),1,1,$A$1)),,,1150,1),0),MATCH(M$1,'Wkly eq indx data joined'!$1:$1,0)+1)</f>
        <v>58298.400000000001</v>
      </c>
      <c r="N869" s="9" cm="1">
        <f t="array" aca="1" ref="N869" ca="1">INDEX('Wkly eq indx data joined'!$A$1:$AJ$1150,MATCH('Wkly eq indx data aligned'!$A869,OFFSET(INDIRECT(ADDRESS(1,MATCH(N$1,'Wkly eq indx data joined'!$1:$1,0),1,1,$A$1)),,,1150,1),0),MATCH(N$1,'Wkly eq indx data joined'!$1:$1,0)+1)</f>
        <v>6052.59</v>
      </c>
      <c r="O869" s="13" cm="1">
        <f t="array" aca="1" ref="O869" ca="1">INDEX('Wkly eq indx data joined'!$A$1:$AJ$1150,MATCH('Wkly eq indx data aligned'!$A869+1,OFFSET(INDIRECT(ADDRESS(1,MATCH(O$1,'Wkly eq indx data joined'!$1:$1,0),1,1,$A$1)),,,1150,1),0),MATCH(O$1,'Wkly eq indx data joined'!$1:$1,0)+1)</f>
        <v>9150.39</v>
      </c>
      <c r="P869" s="12" cm="1">
        <f t="array" aca="1" ref="P869" ca="1">INDEX('Wkly eq indx data joined'!$A$1:$AJ$1150,MATCH('Wkly eq indx data aligned'!$A869+2,OFFSET(INDIRECT(ADDRESS(1,MATCH(P$1,'Wkly eq indx data joined'!$1:$1,0),1,1,$A$1)),,,1150,1),0),MATCH(P$1,'Wkly eq indx data joined'!$1:$1,0)+1)</f>
        <v>8672.15</v>
      </c>
      <c r="Q869" s="9" cm="1">
        <f t="array" aca="1" ref="Q869" ca="1">INDEX('Wkly eq indx data joined'!$A$1:$AJ$1150,MATCH('Wkly eq indx data aligned'!$A869,OFFSET(INDIRECT(ADDRESS(1,MATCH(Q$1,'Wkly eq indx data joined'!$1:$1,0),1,1,$A$1)),,,1150,1),0),MATCH(Q$1,'Wkly eq indx data joined'!$1:$1,0)+1)</f>
        <v>454.09</v>
      </c>
      <c r="R869" s="12" cm="1">
        <f t="array" aca="1" ref="R869" ca="1">INDEX('Wkly eq indx data joined'!$A$1:$AJ$1150,MATCH('Wkly eq indx data aligned'!$A869+2,OFFSET(INDIRECT(ADDRESS(1,MATCH(R$1,'Wkly eq indx data joined'!$1:$1,0),1,1,$A$1)),,,1150,1),0),MATCH(R$1,'Wkly eq indx data joined'!$1:$1,0)+1)</f>
        <v>1967.18</v>
      </c>
      <c r="S869" s="9" cm="1">
        <f t="array" aca="1" ref="S869" ca="1">INDEX('Wkly eq indx data joined'!$A$1:$AJ$1150,MATCH('Wkly eq indx data aligned'!$A869,OFFSET(INDIRECT(ADDRESS(1,MATCH(S$1,'Wkly eq indx data joined'!$1:$1,0),1,1,$A$1)),,,1150,1),0),MATCH(S$1,'Wkly eq indx data joined'!$1:$1,0)+1)</f>
        <v>45703.18</v>
      </c>
    </row>
    <row r="870" spans="1:19" x14ac:dyDescent="0.25">
      <c r="A870" s="4">
        <f t="shared" si="13"/>
        <v>42601</v>
      </c>
      <c r="B870" s="9" cm="1">
        <f t="array" aca="1" ref="B870" ca="1">INDEX('Wkly eq indx data joined'!$A$1:$AJ$1150,MATCH('Wkly eq indx data aligned'!$A870,OFFSET(INDIRECT(ADDRESS(1,MATCH(B$1,'Wkly eq indx data joined'!$1:$1,0),1,1,$A$1)),,,1150,1),0),MATCH(B$1,'Wkly eq indx data joined'!$1:$1,0)+1)</f>
        <v>5526.683</v>
      </c>
      <c r="C870" s="9" cm="1">
        <f t="array" aca="1" ref="C870" ca="1">INDEX('Wkly eq indx data joined'!$A$1:$AJ$1150,MATCH('Wkly eq indx data aligned'!$A870,OFFSET(INDIRECT(ADDRESS(1,MATCH(C$1,'Wkly eq indx data joined'!$1:$1,0),1,1,$A$1)),,,1150,1),0),MATCH(C$1,'Wkly eq indx data joined'!$1:$1,0)+1)</f>
        <v>16545.82</v>
      </c>
      <c r="D870" s="18" cm="1">
        <f t="array" aca="1" ref="D870" ca="1">IFERROR(INDEX('Wkly eq indx data joined'!$A$1:$AJ$1150,MATCH('Wkly eq indx data aligned'!$A870,OFFSET(INDIRECT(ADDRESS(1,MATCH(D$1,'Wkly eq indx data joined'!$1:$1,0),1,1,$A$1)),,,1150,1),0),MATCH(D$1,'Wkly eq indx data joined'!$1:$1,0)+1),D869)</f>
        <v>3108.1019999999999</v>
      </c>
      <c r="E870" s="9" cm="1">
        <f t="array" aca="1" ref="E870" ca="1">INDEX('Wkly eq indx data joined'!$A$1:$AJ$1150,MATCH('Wkly eq indx data aligned'!$A870,OFFSET(INDIRECT(ADDRESS(1,MATCH(E$1,'Wkly eq indx data joined'!$1:$1,0),1,1,$A$1)),,,1150,1),0),MATCH(E$1,'Wkly eq indx data joined'!$1:$1,0)+1)</f>
        <v>14687.46</v>
      </c>
      <c r="F870" s="9" cm="1">
        <f t="array" aca="1" ref="F870" ca="1">INDEX('Wkly eq indx data joined'!$A$1:$AJ$1150,MATCH('Wkly eq indx data aligned'!$A870,OFFSET(INDIRECT(ADDRESS(1,MATCH(F$1,'Wkly eq indx data joined'!$1:$1,0),1,1,$A$1)),,,1150,1),0),MATCH(F$1,'Wkly eq indx data joined'!$1:$1,0)+1)</f>
        <v>8127.28</v>
      </c>
      <c r="G870" s="9" cm="1">
        <f t="array" aca="1" ref="G870" ca="1">INDEX('Wkly eq indx data joined'!$A$1:$AJ$1150,MATCH('Wkly eq indx data aligned'!$A870,OFFSET(INDIRECT(ADDRESS(1,MATCH(G$1,'Wkly eq indx data joined'!$1:$1,0),1,1,$A$1)),,,1150,1),0),MATCH(G$1,'Wkly eq indx data joined'!$1:$1,0)+1)</f>
        <v>2183.87</v>
      </c>
      <c r="H870" s="9" cm="1">
        <f t="array" aca="1" ref="H870" ca="1">INDEX('Wkly eq indx data joined'!$A$1:$AJ$1150,MATCH('Wkly eq indx data aligned'!$A870,OFFSET(INDIRECT(ADDRESS(1,MATCH(H$1,'Wkly eq indx data joined'!$1:$1,0),1,1,$A$1)),,,1150,1),0),MATCH(H$1,'Wkly eq indx data joined'!$1:$1,0)+1)</f>
        <v>6858.95</v>
      </c>
      <c r="I870" s="9" cm="1">
        <f t="array" aca="1" ref="I870" ca="1">INDEX('Wkly eq indx data joined'!$A$1:$AJ$1150,MATCH('Wkly eq indx data aligned'!$A870,OFFSET(INDIRECT(ADDRESS(1,MATCH(I$1,'Wkly eq indx data joined'!$1:$1,0),1,1,$A$1)),,,1150,1),0),MATCH(I$1,'Wkly eq indx data joined'!$1:$1,0)+1)</f>
        <v>22937.22</v>
      </c>
      <c r="J870" s="9" cm="1">
        <f t="array" aca="1" ref="J870" ca="1">INDEX('Wkly eq indx data joined'!$A$1:$AJ$1150,MATCH('Wkly eq indx data aligned'!$A870,OFFSET(INDIRECT(ADDRESS(1,MATCH(J$1,'Wkly eq indx data joined'!$1:$1,0),1,1,$A$1)),,,1150,1),0),MATCH(J$1,'Wkly eq indx data joined'!$1:$1,0)+1)</f>
        <v>4400.5200000000004</v>
      </c>
      <c r="K870" s="9" cm="1">
        <f t="array" aca="1" ref="K870" ca="1">INDEX('Wkly eq indx data joined'!$A$1:$AJ$1150,MATCH('Wkly eq indx data aligned'!$A870,OFFSET(INDIRECT(ADDRESS(1,MATCH(K$1,'Wkly eq indx data joined'!$1:$1,0),1,1,$A$1)),,,1150,1),0),MATCH(K$1,'Wkly eq indx data joined'!$1:$1,0)+1)</f>
        <v>10544.36</v>
      </c>
      <c r="L870" s="12" cm="1">
        <f t="array" aca="1" ref="L870" ca="1">INDEX('Wkly eq indx data joined'!$A$1:$AJ$1150,MATCH('Wkly eq indx data aligned'!$A870+2,OFFSET(INDIRECT(ADDRESS(1,MATCH(L$1,'Wkly eq indx data joined'!$1:$1,0),1,1,$A$1)),,,1150,1),0),MATCH(L$1,'Wkly eq indx data joined'!$1:$1,0)+1)</f>
        <v>2056.2399999999998</v>
      </c>
      <c r="M870" s="9" cm="1">
        <f t="array" aca="1" ref="M870" ca="1">INDEX('Wkly eq indx data joined'!$A$1:$AJ$1150,MATCH('Wkly eq indx data aligned'!$A870,OFFSET(INDIRECT(ADDRESS(1,MATCH(M$1,'Wkly eq indx data joined'!$1:$1,0),1,1,$A$1)),,,1150,1),0),MATCH(M$1,'Wkly eq indx data joined'!$1:$1,0)+1)</f>
        <v>59098.9</v>
      </c>
      <c r="N870" s="9" cm="1">
        <f t="array" aca="1" ref="N870" ca="1">INDEX('Wkly eq indx data joined'!$A$1:$AJ$1150,MATCH('Wkly eq indx data aligned'!$A870,OFFSET(INDIRECT(ADDRESS(1,MATCH(N$1,'Wkly eq indx data joined'!$1:$1,0),1,1,$A$1)),,,1150,1),0),MATCH(N$1,'Wkly eq indx data joined'!$1:$1,0)+1)</f>
        <v>6042.89</v>
      </c>
      <c r="O870" s="13" cm="1">
        <f t="array" aca="1" ref="O870" ca="1">INDEX('Wkly eq indx data joined'!$A$1:$AJ$1150,MATCH('Wkly eq indx data aligned'!$A870+1,OFFSET(INDIRECT(ADDRESS(1,MATCH(O$1,'Wkly eq indx data joined'!$1:$1,0),1,1,$A$1)),,,1150,1),0),MATCH(O$1,'Wkly eq indx data joined'!$1:$1,0)+1)</f>
        <v>9034.27</v>
      </c>
      <c r="P870" s="12" cm="1">
        <f t="array" aca="1" ref="P870" ca="1">INDEX('Wkly eq indx data joined'!$A$1:$AJ$1150,MATCH('Wkly eq indx data aligned'!$A870+2,OFFSET(INDIRECT(ADDRESS(1,MATCH(P$1,'Wkly eq indx data joined'!$1:$1,0),1,1,$A$1)),,,1150,1),0),MATCH(P$1,'Wkly eq indx data joined'!$1:$1,0)+1)</f>
        <v>8666.9</v>
      </c>
      <c r="Q870" s="9" cm="1">
        <f t="array" aca="1" ref="Q870" ca="1">INDEX('Wkly eq indx data joined'!$A$1:$AJ$1150,MATCH('Wkly eq indx data aligned'!$A870,OFFSET(INDIRECT(ADDRESS(1,MATCH(Q$1,'Wkly eq indx data joined'!$1:$1,0),1,1,$A$1)),,,1150,1),0),MATCH(Q$1,'Wkly eq indx data joined'!$1:$1,0)+1)</f>
        <v>448.72</v>
      </c>
      <c r="R870" s="12" cm="1">
        <f t="array" aca="1" ref="R870" ca="1">INDEX('Wkly eq indx data joined'!$A$1:$AJ$1150,MATCH('Wkly eq indx data aligned'!$A870+2,OFFSET(INDIRECT(ADDRESS(1,MATCH(R$1,'Wkly eq indx data joined'!$1:$1,0),1,1,$A$1)),,,1150,1),0),MATCH(R$1,'Wkly eq indx data joined'!$1:$1,0)+1)</f>
        <v>1959.72</v>
      </c>
      <c r="S870" s="9" cm="1">
        <f t="array" aca="1" ref="S870" ca="1">INDEX('Wkly eq indx data joined'!$A$1:$AJ$1150,MATCH('Wkly eq indx data aligned'!$A870,OFFSET(INDIRECT(ADDRESS(1,MATCH(S$1,'Wkly eq indx data joined'!$1:$1,0),1,1,$A$1)),,,1150,1),0),MATCH(S$1,'Wkly eq indx data joined'!$1:$1,0)+1)</f>
        <v>45877.01</v>
      </c>
    </row>
    <row r="871" spans="1:19" x14ac:dyDescent="0.25">
      <c r="A871" s="4">
        <f t="shared" si="13"/>
        <v>42608</v>
      </c>
      <c r="B871" s="9" cm="1">
        <f t="array" aca="1" ref="B871" ca="1">INDEX('Wkly eq indx data joined'!$A$1:$AJ$1150,MATCH('Wkly eq indx data aligned'!$A871,OFFSET(INDIRECT(ADDRESS(1,MATCH(B$1,'Wkly eq indx data joined'!$1:$1,0),1,1,$A$1)),,,1150,1),0),MATCH(B$1,'Wkly eq indx data joined'!$1:$1,0)+1)</f>
        <v>5515.47</v>
      </c>
      <c r="C871" s="9" cm="1">
        <f t="array" aca="1" ref="C871" ca="1">INDEX('Wkly eq indx data joined'!$A$1:$AJ$1150,MATCH('Wkly eq indx data aligned'!$A871,OFFSET(INDIRECT(ADDRESS(1,MATCH(C$1,'Wkly eq indx data joined'!$1:$1,0),1,1,$A$1)),,,1150,1),0),MATCH(C$1,'Wkly eq indx data joined'!$1:$1,0)+1)</f>
        <v>16360.71</v>
      </c>
      <c r="D871" s="18" cm="1">
        <f t="array" aca="1" ref="D871" ca="1">IFERROR(INDEX('Wkly eq indx data joined'!$A$1:$AJ$1150,MATCH('Wkly eq indx data aligned'!$A871,OFFSET(INDIRECT(ADDRESS(1,MATCH(D$1,'Wkly eq indx data joined'!$1:$1,0),1,1,$A$1)),,,1150,1),0),MATCH(D$1,'Wkly eq indx data joined'!$1:$1,0)+1),D870)</f>
        <v>3070.3090000000002</v>
      </c>
      <c r="E871" s="9" cm="1">
        <f t="array" aca="1" ref="E871" ca="1">INDEX('Wkly eq indx data joined'!$A$1:$AJ$1150,MATCH('Wkly eq indx data aligned'!$A871,OFFSET(INDIRECT(ADDRESS(1,MATCH(E$1,'Wkly eq indx data joined'!$1:$1,0),1,1,$A$1)),,,1150,1),0),MATCH(E$1,'Wkly eq indx data joined'!$1:$1,0)+1)</f>
        <v>14639.88</v>
      </c>
      <c r="F871" s="9" cm="1">
        <f t="array" aca="1" ref="F871" ca="1">INDEX('Wkly eq indx data joined'!$A$1:$AJ$1150,MATCH('Wkly eq indx data aligned'!$A871,OFFSET(INDIRECT(ADDRESS(1,MATCH(F$1,'Wkly eq indx data joined'!$1:$1,0),1,1,$A$1)),,,1150,1),0),MATCH(F$1,'Wkly eq indx data joined'!$1:$1,0)+1)</f>
        <v>8168.32</v>
      </c>
      <c r="G871" s="9" cm="1">
        <f t="array" aca="1" ref="G871" ca="1">INDEX('Wkly eq indx data joined'!$A$1:$AJ$1150,MATCH('Wkly eq indx data aligned'!$A871,OFFSET(INDIRECT(ADDRESS(1,MATCH(G$1,'Wkly eq indx data joined'!$1:$1,0),1,1,$A$1)),,,1150,1),0),MATCH(G$1,'Wkly eq indx data joined'!$1:$1,0)+1)</f>
        <v>2169.04</v>
      </c>
      <c r="H871" s="9" cm="1">
        <f t="array" aca="1" ref="H871" ca="1">INDEX('Wkly eq indx data joined'!$A$1:$AJ$1150,MATCH('Wkly eq indx data aligned'!$A871,OFFSET(INDIRECT(ADDRESS(1,MATCH(H$1,'Wkly eq indx data joined'!$1:$1,0),1,1,$A$1)),,,1150,1),0),MATCH(H$1,'Wkly eq indx data joined'!$1:$1,0)+1)</f>
        <v>6838.05</v>
      </c>
      <c r="I871" s="9" cm="1">
        <f t="array" aca="1" ref="I871" ca="1">INDEX('Wkly eq indx data joined'!$A$1:$AJ$1150,MATCH('Wkly eq indx data aligned'!$A871,OFFSET(INDIRECT(ADDRESS(1,MATCH(I$1,'Wkly eq indx data joined'!$1:$1,0),1,1,$A$1)),,,1150,1),0),MATCH(I$1,'Wkly eq indx data joined'!$1:$1,0)+1)</f>
        <v>22909.54</v>
      </c>
      <c r="J871" s="9" cm="1">
        <f t="array" aca="1" ref="J871" ca="1">INDEX('Wkly eq indx data joined'!$A$1:$AJ$1150,MATCH('Wkly eq indx data aligned'!$A871,OFFSET(INDIRECT(ADDRESS(1,MATCH(J$1,'Wkly eq indx data joined'!$1:$1,0),1,1,$A$1)),,,1150,1),0),MATCH(J$1,'Wkly eq indx data joined'!$1:$1,0)+1)</f>
        <v>4441.87</v>
      </c>
      <c r="K871" s="9" cm="1">
        <f t="array" aca="1" ref="K871" ca="1">INDEX('Wkly eq indx data joined'!$A$1:$AJ$1150,MATCH('Wkly eq indx data aligned'!$A871,OFFSET(INDIRECT(ADDRESS(1,MATCH(K$1,'Wkly eq indx data joined'!$1:$1,0),1,1,$A$1)),,,1150,1),0),MATCH(K$1,'Wkly eq indx data joined'!$1:$1,0)+1)</f>
        <v>10587.77</v>
      </c>
      <c r="L871" s="12" cm="1">
        <f t="array" aca="1" ref="L871" ca="1">INDEX('Wkly eq indx data joined'!$A$1:$AJ$1150,MATCH('Wkly eq indx data aligned'!$A871+2,OFFSET(INDIRECT(ADDRESS(1,MATCH(L$1,'Wkly eq indx data joined'!$1:$1,0),1,1,$A$1)),,,1150,1),0),MATCH(L$1,'Wkly eq indx data joined'!$1:$1,0)+1)</f>
        <v>2037.5</v>
      </c>
      <c r="M871" s="9" cm="1">
        <f t="array" aca="1" ref="M871" ca="1">INDEX('Wkly eq indx data joined'!$A$1:$AJ$1150,MATCH('Wkly eq indx data aligned'!$A871,OFFSET(INDIRECT(ADDRESS(1,MATCH(M$1,'Wkly eq indx data joined'!$1:$1,0),1,1,$A$1)),,,1150,1),0),MATCH(M$1,'Wkly eq indx data joined'!$1:$1,0)+1)</f>
        <v>57716.3</v>
      </c>
      <c r="N871" s="9" cm="1">
        <f t="array" aca="1" ref="N871" ca="1">INDEX('Wkly eq indx data joined'!$A$1:$AJ$1150,MATCH('Wkly eq indx data aligned'!$A871,OFFSET(INDIRECT(ADDRESS(1,MATCH(N$1,'Wkly eq indx data joined'!$1:$1,0),1,1,$A$1)),,,1150,1),0),MATCH(N$1,'Wkly eq indx data joined'!$1:$1,0)+1)</f>
        <v>6170.2</v>
      </c>
      <c r="O871" s="13" cm="1">
        <f t="array" aca="1" ref="O871" ca="1">INDEX('Wkly eq indx data joined'!$A$1:$AJ$1150,MATCH('Wkly eq indx data aligned'!$A871+1,OFFSET(INDIRECT(ADDRESS(1,MATCH(O$1,'Wkly eq indx data joined'!$1:$1,0),1,1,$A$1)),,,1150,1),0),MATCH(O$1,'Wkly eq indx data joined'!$1:$1,0)+1)</f>
        <v>9131.7199999999993</v>
      </c>
      <c r="P871" s="12" cm="1">
        <f t="array" aca="1" ref="P871" ca="1">INDEX('Wkly eq indx data joined'!$A$1:$AJ$1150,MATCH('Wkly eq indx data aligned'!$A871+2,OFFSET(INDIRECT(ADDRESS(1,MATCH(P$1,'Wkly eq indx data joined'!$1:$1,0),1,1,$A$1)),,,1150,1),0),MATCH(P$1,'Wkly eq indx data joined'!$1:$1,0)+1)</f>
        <v>8572.5499999999993</v>
      </c>
      <c r="Q871" s="9" cm="1">
        <f t="array" aca="1" ref="Q871" ca="1">INDEX('Wkly eq indx data joined'!$A$1:$AJ$1150,MATCH('Wkly eq indx data aligned'!$A871,OFFSET(INDIRECT(ADDRESS(1,MATCH(Q$1,'Wkly eq indx data joined'!$1:$1,0),1,1,$A$1)),,,1150,1),0),MATCH(Q$1,'Wkly eq indx data joined'!$1:$1,0)+1)</f>
        <v>453.01</v>
      </c>
      <c r="R871" s="12" cm="1">
        <f t="array" aca="1" ref="R871" ca="1">INDEX('Wkly eq indx data joined'!$A$1:$AJ$1150,MATCH('Wkly eq indx data aligned'!$A871+2,OFFSET(INDIRECT(ADDRESS(1,MATCH(R$1,'Wkly eq indx data joined'!$1:$1,0),1,1,$A$1)),,,1150,1),0),MATCH(R$1,'Wkly eq indx data joined'!$1:$1,0)+1)</f>
        <v>1993.35</v>
      </c>
      <c r="S871" s="9" cm="1">
        <f t="array" aca="1" ref="S871" ca="1">INDEX('Wkly eq indx data joined'!$A$1:$AJ$1150,MATCH('Wkly eq indx data aligned'!$A871,OFFSET(INDIRECT(ADDRESS(1,MATCH(S$1,'Wkly eq indx data joined'!$1:$1,0),1,1,$A$1)),,,1150,1),0),MATCH(S$1,'Wkly eq indx data joined'!$1:$1,0)+1)</f>
        <v>46806.74</v>
      </c>
    </row>
    <row r="872" spans="1:19" x14ac:dyDescent="0.25">
      <c r="A872" s="4">
        <f t="shared" si="13"/>
        <v>42615</v>
      </c>
      <c r="B872" s="9" cm="1">
        <f t="array" aca="1" ref="B872" ca="1">INDEX('Wkly eq indx data joined'!$A$1:$AJ$1150,MATCH('Wkly eq indx data aligned'!$A872,OFFSET(INDIRECT(ADDRESS(1,MATCH(B$1,'Wkly eq indx data joined'!$1:$1,0),1,1,$A$1)),,,1150,1),0),MATCH(B$1,'Wkly eq indx data joined'!$1:$1,0)+1)</f>
        <v>5372.8040000000001</v>
      </c>
      <c r="C872" s="9" cm="1">
        <f t="array" aca="1" ref="C872" ca="1">INDEX('Wkly eq indx data joined'!$A$1:$AJ$1150,MATCH('Wkly eq indx data aligned'!$A872,OFFSET(INDIRECT(ADDRESS(1,MATCH(C$1,'Wkly eq indx data joined'!$1:$1,0),1,1,$A$1)),,,1150,1),0),MATCH(C$1,'Wkly eq indx data joined'!$1:$1,0)+1)</f>
        <v>16925.68</v>
      </c>
      <c r="D872" s="18" cm="1">
        <f t="array" aca="1" ref="D872" ca="1">IFERROR(INDEX('Wkly eq indx data joined'!$A$1:$AJ$1150,MATCH('Wkly eq indx data aligned'!$A872,OFFSET(INDIRECT(ADDRESS(1,MATCH(D$1,'Wkly eq indx data joined'!$1:$1,0),1,1,$A$1)),,,1150,1),0),MATCH(D$1,'Wkly eq indx data joined'!$1:$1,0)+1),D871)</f>
        <v>3067.3519999999999</v>
      </c>
      <c r="E872" s="9" cm="1">
        <f t="array" aca="1" ref="E872" ca="1">INDEX('Wkly eq indx data joined'!$A$1:$AJ$1150,MATCH('Wkly eq indx data aligned'!$A872,OFFSET(INDIRECT(ADDRESS(1,MATCH(E$1,'Wkly eq indx data joined'!$1:$1,0),1,1,$A$1)),,,1150,1),0),MATCH(E$1,'Wkly eq indx data joined'!$1:$1,0)+1)</f>
        <v>14795.7</v>
      </c>
      <c r="F872" s="9" cm="1">
        <f t="array" aca="1" ref="F872" ca="1">INDEX('Wkly eq indx data joined'!$A$1:$AJ$1150,MATCH('Wkly eq indx data aligned'!$A872,OFFSET(INDIRECT(ADDRESS(1,MATCH(F$1,'Wkly eq indx data joined'!$1:$1,0),1,1,$A$1)),,,1150,1),0),MATCH(F$1,'Wkly eq indx data joined'!$1:$1,0)+1)</f>
        <v>8294.2999999999993</v>
      </c>
      <c r="G872" s="9" cm="1">
        <f t="array" aca="1" ref="G872" ca="1">INDEX('Wkly eq indx data joined'!$A$1:$AJ$1150,MATCH('Wkly eq indx data aligned'!$A872,OFFSET(INDIRECT(ADDRESS(1,MATCH(G$1,'Wkly eq indx data joined'!$1:$1,0),1,1,$A$1)),,,1150,1),0),MATCH(G$1,'Wkly eq indx data joined'!$1:$1,0)+1)</f>
        <v>2179.98</v>
      </c>
      <c r="H872" s="9" cm="1">
        <f t="array" aca="1" ref="H872" ca="1">INDEX('Wkly eq indx data joined'!$A$1:$AJ$1150,MATCH('Wkly eq indx data aligned'!$A872,OFFSET(INDIRECT(ADDRESS(1,MATCH(H$1,'Wkly eq indx data joined'!$1:$1,0),1,1,$A$1)),,,1150,1),0),MATCH(H$1,'Wkly eq indx data joined'!$1:$1,0)+1)</f>
        <v>6894.6</v>
      </c>
      <c r="I872" s="9" cm="1">
        <f t="array" aca="1" ref="I872" ca="1">INDEX('Wkly eq indx data joined'!$A$1:$AJ$1150,MATCH('Wkly eq indx data aligned'!$A872,OFFSET(INDIRECT(ADDRESS(1,MATCH(I$1,'Wkly eq indx data joined'!$1:$1,0),1,1,$A$1)),,,1150,1),0),MATCH(I$1,'Wkly eq indx data joined'!$1:$1,0)+1)</f>
        <v>23266.7</v>
      </c>
      <c r="J872" s="9" cm="1">
        <f t="array" aca="1" ref="J872" ca="1">INDEX('Wkly eq indx data joined'!$A$1:$AJ$1150,MATCH('Wkly eq indx data aligned'!$A872,OFFSET(INDIRECT(ADDRESS(1,MATCH(J$1,'Wkly eq indx data joined'!$1:$1,0),1,1,$A$1)),,,1150,1),0),MATCH(J$1,'Wkly eq indx data joined'!$1:$1,0)+1)</f>
        <v>4542.17</v>
      </c>
      <c r="K872" s="9" cm="1">
        <f t="array" aca="1" ref="K872" ca="1">INDEX('Wkly eq indx data joined'!$A$1:$AJ$1150,MATCH('Wkly eq indx data aligned'!$A872,OFFSET(INDIRECT(ADDRESS(1,MATCH(K$1,'Wkly eq indx data joined'!$1:$1,0),1,1,$A$1)),,,1150,1),0),MATCH(K$1,'Wkly eq indx data joined'!$1:$1,0)+1)</f>
        <v>10683.82</v>
      </c>
      <c r="L872" s="12" cm="1">
        <f t="array" aca="1" ref="L872" ca="1">INDEX('Wkly eq indx data joined'!$A$1:$AJ$1150,MATCH('Wkly eq indx data aligned'!$A872+2,OFFSET(INDIRECT(ADDRESS(1,MATCH(L$1,'Wkly eq indx data joined'!$1:$1,0),1,1,$A$1)),,,1150,1),0),MATCH(L$1,'Wkly eq indx data joined'!$1:$1,0)+1)</f>
        <v>2038.31</v>
      </c>
      <c r="M872" s="9" cm="1">
        <f t="array" aca="1" ref="M872" ca="1">INDEX('Wkly eq indx data joined'!$A$1:$AJ$1150,MATCH('Wkly eq indx data aligned'!$A872,OFFSET(INDIRECT(ADDRESS(1,MATCH(M$1,'Wkly eq indx data joined'!$1:$1,0),1,1,$A$1)),,,1150,1),0),MATCH(M$1,'Wkly eq indx data joined'!$1:$1,0)+1)</f>
        <v>59616.4</v>
      </c>
      <c r="N872" s="9" cm="1">
        <f t="array" aca="1" ref="N872" ca="1">INDEX('Wkly eq indx data joined'!$A$1:$AJ$1150,MATCH('Wkly eq indx data aligned'!$A872,OFFSET(INDIRECT(ADDRESS(1,MATCH(N$1,'Wkly eq indx data joined'!$1:$1,0),1,1,$A$1)),,,1150,1),0),MATCH(N$1,'Wkly eq indx data joined'!$1:$1,0)+1)</f>
        <v>6299.31</v>
      </c>
      <c r="O872" s="13" cm="1">
        <f t="array" aca="1" ref="O872" ca="1">INDEX('Wkly eq indx data joined'!$A$1:$AJ$1150,MATCH('Wkly eq indx data aligned'!$A872+1,OFFSET(INDIRECT(ADDRESS(1,MATCH(O$1,'Wkly eq indx data joined'!$1:$1,0),1,1,$A$1)),,,1150,1),0),MATCH(O$1,'Wkly eq indx data joined'!$1:$1,0)+1)</f>
        <v>8987.5499999999993</v>
      </c>
      <c r="P872" s="12" cm="1">
        <f t="array" aca="1" ref="P872" ca="1">INDEX('Wkly eq indx data joined'!$A$1:$AJ$1150,MATCH('Wkly eq indx data aligned'!$A872+2,OFFSET(INDIRECT(ADDRESS(1,MATCH(P$1,'Wkly eq indx data joined'!$1:$1,0),1,1,$A$1)),,,1150,1),0),MATCH(P$1,'Wkly eq indx data joined'!$1:$1,0)+1)</f>
        <v>8809.65</v>
      </c>
      <c r="Q872" s="9" cm="1">
        <f t="array" aca="1" ref="Q872" ca="1">INDEX('Wkly eq indx data joined'!$A$1:$AJ$1150,MATCH('Wkly eq indx data aligned'!$A872,OFFSET(INDIRECT(ADDRESS(1,MATCH(Q$1,'Wkly eq indx data joined'!$1:$1,0),1,1,$A$1)),,,1150,1),0),MATCH(Q$1,'Wkly eq indx data joined'!$1:$1,0)+1)</f>
        <v>463.6</v>
      </c>
      <c r="R872" s="12" cm="1">
        <f t="array" aca="1" ref="R872" ca="1">INDEX('Wkly eq indx data joined'!$A$1:$AJ$1150,MATCH('Wkly eq indx data aligned'!$A872+2,OFFSET(INDIRECT(ADDRESS(1,MATCH(R$1,'Wkly eq indx data joined'!$1:$1,0),1,1,$A$1)),,,1150,1),0),MATCH(R$1,'Wkly eq indx data joined'!$1:$1,0)+1)</f>
        <v>2003.77</v>
      </c>
      <c r="S872" s="9" cm="1">
        <f t="array" aca="1" ref="S872" ca="1">INDEX('Wkly eq indx data joined'!$A$1:$AJ$1150,MATCH('Wkly eq indx data aligned'!$A872,OFFSET(INDIRECT(ADDRESS(1,MATCH(S$1,'Wkly eq indx data joined'!$1:$1,0),1,1,$A$1)),,,1150,1),0),MATCH(S$1,'Wkly eq indx data joined'!$1:$1,0)+1)</f>
        <v>46972.62</v>
      </c>
    </row>
    <row r="873" spans="1:19" x14ac:dyDescent="0.25">
      <c r="A873" s="4">
        <f t="shared" si="13"/>
        <v>42622</v>
      </c>
      <c r="B873" s="9" cm="1">
        <f t="array" aca="1" ref="B873" ca="1">INDEX('Wkly eq indx data joined'!$A$1:$AJ$1150,MATCH('Wkly eq indx data aligned'!$A873,OFFSET(INDIRECT(ADDRESS(1,MATCH(B$1,'Wkly eq indx data joined'!$1:$1,0),1,1,$A$1)),,,1150,1),0),MATCH(B$1,'Wkly eq indx data joined'!$1:$1,0)+1)</f>
        <v>5339.1819999999998</v>
      </c>
      <c r="C873" s="9" cm="1">
        <f t="array" aca="1" ref="C873" ca="1">INDEX('Wkly eq indx data joined'!$A$1:$AJ$1150,MATCH('Wkly eq indx data aligned'!$A873,OFFSET(INDIRECT(ADDRESS(1,MATCH(C$1,'Wkly eq indx data joined'!$1:$1,0),1,1,$A$1)),,,1150,1),0),MATCH(C$1,'Wkly eq indx data joined'!$1:$1,0)+1)</f>
        <v>16965.759999999998</v>
      </c>
      <c r="D873" s="18" cm="1">
        <f t="array" aca="1" ref="D873" ca="1">IFERROR(INDEX('Wkly eq indx data joined'!$A$1:$AJ$1150,MATCH('Wkly eq indx data aligned'!$A873,OFFSET(INDIRECT(ADDRESS(1,MATCH(D$1,'Wkly eq indx data joined'!$1:$1,0),1,1,$A$1)),,,1150,1),0),MATCH(D$1,'Wkly eq indx data joined'!$1:$1,0)+1),D872)</f>
        <v>3078.855</v>
      </c>
      <c r="E873" s="9" cm="1">
        <f t="array" aca="1" ref="E873" ca="1">INDEX('Wkly eq indx data joined'!$A$1:$AJ$1150,MATCH('Wkly eq indx data aligned'!$A873,OFFSET(INDIRECT(ADDRESS(1,MATCH(E$1,'Wkly eq indx data joined'!$1:$1,0),1,1,$A$1)),,,1150,1),0),MATCH(E$1,'Wkly eq indx data joined'!$1:$1,0)+1)</f>
        <v>14540</v>
      </c>
      <c r="F873" s="9" cm="1">
        <f t="array" aca="1" ref="F873" ca="1">INDEX('Wkly eq indx data joined'!$A$1:$AJ$1150,MATCH('Wkly eq indx data aligned'!$A873,OFFSET(INDIRECT(ADDRESS(1,MATCH(F$1,'Wkly eq indx data joined'!$1:$1,0),1,1,$A$1)),,,1150,1),0),MATCH(F$1,'Wkly eq indx data joined'!$1:$1,0)+1)</f>
        <v>8264.1299999999992</v>
      </c>
      <c r="G873" s="9" cm="1">
        <f t="array" aca="1" ref="G873" ca="1">INDEX('Wkly eq indx data joined'!$A$1:$AJ$1150,MATCH('Wkly eq indx data aligned'!$A873,OFFSET(INDIRECT(ADDRESS(1,MATCH(G$1,'Wkly eq indx data joined'!$1:$1,0),1,1,$A$1)),,,1150,1),0),MATCH(G$1,'Wkly eq indx data joined'!$1:$1,0)+1)</f>
        <v>2127.81</v>
      </c>
      <c r="H873" s="9" cm="1">
        <f t="array" aca="1" ref="H873" ca="1">INDEX('Wkly eq indx data joined'!$A$1:$AJ$1150,MATCH('Wkly eq indx data aligned'!$A873,OFFSET(INDIRECT(ADDRESS(1,MATCH(H$1,'Wkly eq indx data joined'!$1:$1,0),1,1,$A$1)),,,1150,1),0),MATCH(H$1,'Wkly eq indx data joined'!$1:$1,0)+1)</f>
        <v>6776.95</v>
      </c>
      <c r="I873" s="9" cm="1">
        <f t="array" aca="1" ref="I873" ca="1">INDEX('Wkly eq indx data joined'!$A$1:$AJ$1150,MATCH('Wkly eq indx data aligned'!$A873,OFFSET(INDIRECT(ADDRESS(1,MATCH(I$1,'Wkly eq indx data joined'!$1:$1,0),1,1,$A$1)),,,1150,1),0),MATCH(I$1,'Wkly eq indx data joined'!$1:$1,0)+1)</f>
        <v>24099.7</v>
      </c>
      <c r="J873" s="9" cm="1">
        <f t="array" aca="1" ref="J873" ca="1">INDEX('Wkly eq indx data joined'!$A$1:$AJ$1150,MATCH('Wkly eq indx data aligned'!$A873,OFFSET(INDIRECT(ADDRESS(1,MATCH(J$1,'Wkly eq indx data joined'!$1:$1,0),1,1,$A$1)),,,1150,1),0),MATCH(J$1,'Wkly eq indx data joined'!$1:$1,0)+1)</f>
        <v>4491.3999999999996</v>
      </c>
      <c r="K873" s="9" cm="1">
        <f t="array" aca="1" ref="K873" ca="1">INDEX('Wkly eq indx data joined'!$A$1:$AJ$1150,MATCH('Wkly eq indx data aligned'!$A873,OFFSET(INDIRECT(ADDRESS(1,MATCH(K$1,'Wkly eq indx data joined'!$1:$1,0),1,1,$A$1)),,,1150,1),0),MATCH(K$1,'Wkly eq indx data joined'!$1:$1,0)+1)</f>
        <v>10573.44</v>
      </c>
      <c r="L873" s="12" cm="1">
        <f t="array" aca="1" ref="L873" ca="1">INDEX('Wkly eq indx data joined'!$A$1:$AJ$1150,MATCH('Wkly eq indx data aligned'!$A873+2,OFFSET(INDIRECT(ADDRESS(1,MATCH(L$1,'Wkly eq indx data joined'!$1:$1,0),1,1,$A$1)),,,1150,1),0),MATCH(L$1,'Wkly eq indx data joined'!$1:$1,0)+1)</f>
        <v>2037.87</v>
      </c>
      <c r="M873" s="9" cm="1">
        <f t="array" aca="1" ref="M873" ca="1">INDEX('Wkly eq indx data joined'!$A$1:$AJ$1150,MATCH('Wkly eq indx data aligned'!$A873,OFFSET(INDIRECT(ADDRESS(1,MATCH(M$1,'Wkly eq indx data joined'!$1:$1,0),1,1,$A$1)),,,1150,1),0),MATCH(M$1,'Wkly eq indx data joined'!$1:$1,0)+1)</f>
        <v>57999.7</v>
      </c>
      <c r="N873" s="9" cm="1">
        <f t="array" aca="1" ref="N873" ca="1">INDEX('Wkly eq indx data joined'!$A$1:$AJ$1150,MATCH('Wkly eq indx data aligned'!$A873,OFFSET(INDIRECT(ADDRESS(1,MATCH(N$1,'Wkly eq indx data joined'!$1:$1,0),1,1,$A$1)),,,1150,1),0),MATCH(N$1,'Wkly eq indx data joined'!$1:$1,0)+1)</f>
        <v>6182.62</v>
      </c>
      <c r="O873" s="13" cm="1">
        <f t="array" aca="1" ref="O873" ca="1">INDEX('Wkly eq indx data joined'!$A$1:$AJ$1150,MATCH('Wkly eq indx data aligned'!$A873+1,OFFSET(INDIRECT(ADDRESS(1,MATCH(O$1,'Wkly eq indx data joined'!$1:$1,0),1,1,$A$1)),,,1150,1),0),MATCH(O$1,'Wkly eq indx data joined'!$1:$1,0)+1)</f>
        <v>9053.69</v>
      </c>
      <c r="P873" s="12" cm="1">
        <f t="array" aca="1" ref="P873" ca="1">INDEX('Wkly eq indx data joined'!$A$1:$AJ$1150,MATCH('Wkly eq indx data aligned'!$A873+2,OFFSET(INDIRECT(ADDRESS(1,MATCH(P$1,'Wkly eq indx data joined'!$1:$1,0),1,1,$A$1)),,,1150,1),0),MATCH(P$1,'Wkly eq indx data joined'!$1:$1,0)+1)</f>
        <v>8866.7000000000007</v>
      </c>
      <c r="Q873" s="9" cm="1">
        <f t="array" aca="1" ref="Q873" ca="1">INDEX('Wkly eq indx data joined'!$A$1:$AJ$1150,MATCH('Wkly eq indx data aligned'!$A873,OFFSET(INDIRECT(ADDRESS(1,MATCH(Q$1,'Wkly eq indx data joined'!$1:$1,0),1,1,$A$1)),,,1150,1),0),MATCH(Q$1,'Wkly eq indx data joined'!$1:$1,0)+1)</f>
        <v>452.88</v>
      </c>
      <c r="R873" s="12" cm="1">
        <f t="array" aca="1" ref="R873" ca="1">INDEX('Wkly eq indx data joined'!$A$1:$AJ$1150,MATCH('Wkly eq indx data aligned'!$A873+2,OFFSET(INDIRECT(ADDRESS(1,MATCH(R$1,'Wkly eq indx data joined'!$1:$1,0),1,1,$A$1)),,,1150,1),0),MATCH(R$1,'Wkly eq indx data joined'!$1:$1,0)+1)</f>
        <v>2028.25</v>
      </c>
      <c r="S873" s="9" cm="1">
        <f t="array" aca="1" ref="S873" ca="1">INDEX('Wkly eq indx data joined'!$A$1:$AJ$1150,MATCH('Wkly eq indx data aligned'!$A873,OFFSET(INDIRECT(ADDRESS(1,MATCH(S$1,'Wkly eq indx data joined'!$1:$1,0),1,1,$A$1)),,,1150,1),0),MATCH(S$1,'Wkly eq indx data joined'!$1:$1,0)+1)</f>
        <v>46734.92</v>
      </c>
    </row>
    <row r="874" spans="1:19" x14ac:dyDescent="0.25">
      <c r="A874" s="4">
        <f t="shared" si="13"/>
        <v>42629</v>
      </c>
      <c r="B874" s="9" cm="1">
        <f t="array" aca="1" ref="B874" ca="1">INDEX('Wkly eq indx data joined'!$A$1:$AJ$1150,MATCH('Wkly eq indx data aligned'!$A874,OFFSET(INDIRECT(ADDRESS(1,MATCH(B$1,'Wkly eq indx data joined'!$1:$1,0),1,1,$A$1)),,,1150,1),0),MATCH(B$1,'Wkly eq indx data joined'!$1:$1,0)+1)</f>
        <v>5296.6980000000003</v>
      </c>
      <c r="C874" s="9" cm="1">
        <f t="array" aca="1" ref="C874" ca="1">INDEX('Wkly eq indx data joined'!$A$1:$AJ$1150,MATCH('Wkly eq indx data aligned'!$A874,OFFSET(INDIRECT(ADDRESS(1,MATCH(C$1,'Wkly eq indx data joined'!$1:$1,0),1,1,$A$1)),,,1150,1),0),MATCH(C$1,'Wkly eq indx data joined'!$1:$1,0)+1)</f>
        <v>16519.29</v>
      </c>
      <c r="D874" s="18" cm="1">
        <f t="array" aca="1" ref="D874" ca="1">IFERROR(INDEX('Wkly eq indx data joined'!$A$1:$AJ$1150,MATCH('Wkly eq indx data aligned'!$A874,OFFSET(INDIRECT(ADDRESS(1,MATCH(D$1,'Wkly eq indx data joined'!$1:$1,0),1,1,$A$1)),,,1150,1),0),MATCH(D$1,'Wkly eq indx data joined'!$1:$1,0)+1),D873)</f>
        <v>3002.8490000000002</v>
      </c>
      <c r="E874" s="9" cm="1">
        <f t="array" aca="1" ref="E874" ca="1">INDEX('Wkly eq indx data joined'!$A$1:$AJ$1150,MATCH('Wkly eq indx data aligned'!$A874,OFFSET(INDIRECT(ADDRESS(1,MATCH(E$1,'Wkly eq indx data joined'!$1:$1,0),1,1,$A$1)),,,1150,1),0),MATCH(E$1,'Wkly eq indx data joined'!$1:$1,0)+1)</f>
        <v>14450.69</v>
      </c>
      <c r="F874" s="9" cm="1">
        <f t="array" aca="1" ref="F874" ca="1">INDEX('Wkly eq indx data joined'!$A$1:$AJ$1150,MATCH('Wkly eq indx data aligned'!$A874,OFFSET(INDIRECT(ADDRESS(1,MATCH(F$1,'Wkly eq indx data joined'!$1:$1,0),1,1,$A$1)),,,1150,1),0),MATCH(F$1,'Wkly eq indx data joined'!$1:$1,0)+1)</f>
        <v>8130.44</v>
      </c>
      <c r="G874" s="9" cm="1">
        <f t="array" aca="1" ref="G874" ca="1">INDEX('Wkly eq indx data joined'!$A$1:$AJ$1150,MATCH('Wkly eq indx data aligned'!$A874,OFFSET(INDIRECT(ADDRESS(1,MATCH(G$1,'Wkly eq indx data joined'!$1:$1,0),1,1,$A$1)),,,1150,1),0),MATCH(G$1,'Wkly eq indx data joined'!$1:$1,0)+1)</f>
        <v>2139.16</v>
      </c>
      <c r="H874" s="9" cm="1">
        <f t="array" aca="1" ref="H874" ca="1">INDEX('Wkly eq indx data joined'!$A$1:$AJ$1150,MATCH('Wkly eq indx data aligned'!$A874,OFFSET(INDIRECT(ADDRESS(1,MATCH(H$1,'Wkly eq indx data joined'!$1:$1,0),1,1,$A$1)),,,1150,1),0),MATCH(H$1,'Wkly eq indx data joined'!$1:$1,0)+1)</f>
        <v>6710.28</v>
      </c>
      <c r="I874" s="9" cm="1">
        <f t="array" aca="1" ref="I874" ca="1">INDEX('Wkly eq indx data joined'!$A$1:$AJ$1150,MATCH('Wkly eq indx data aligned'!$A874,OFFSET(INDIRECT(ADDRESS(1,MATCH(I$1,'Wkly eq indx data joined'!$1:$1,0),1,1,$A$1)),,,1150,1),0),MATCH(I$1,'Wkly eq indx data joined'!$1:$1,0)+1)</f>
        <v>23335.59</v>
      </c>
      <c r="J874" s="9" cm="1">
        <f t="array" aca="1" ref="J874" ca="1">INDEX('Wkly eq indx data joined'!$A$1:$AJ$1150,MATCH('Wkly eq indx data aligned'!$A874,OFFSET(INDIRECT(ADDRESS(1,MATCH(J$1,'Wkly eq indx data joined'!$1:$1,0),1,1,$A$1)),,,1150,1),0),MATCH(J$1,'Wkly eq indx data joined'!$1:$1,0)+1)</f>
        <v>4332.45</v>
      </c>
      <c r="K874" s="9" cm="1">
        <f t="array" aca="1" ref="K874" ca="1">INDEX('Wkly eq indx data joined'!$A$1:$AJ$1150,MATCH('Wkly eq indx data aligned'!$A874,OFFSET(INDIRECT(ADDRESS(1,MATCH(K$1,'Wkly eq indx data joined'!$1:$1,0),1,1,$A$1)),,,1150,1),0),MATCH(K$1,'Wkly eq indx data joined'!$1:$1,0)+1)</f>
        <v>10276.17</v>
      </c>
      <c r="L874" s="12" cm="1">
        <f t="array" aca="1" ref="L874" ca="1">INDEX('Wkly eq indx data joined'!$A$1:$AJ$1150,MATCH('Wkly eq indx data aligned'!$A874+2,OFFSET(INDIRECT(ADDRESS(1,MATCH(L$1,'Wkly eq indx data joined'!$1:$1,0),1,1,$A$1)),,,1150,1),0),MATCH(L$1,'Wkly eq indx data joined'!$1:$1,0)+1)</f>
        <v>1999.36</v>
      </c>
      <c r="M874" s="9" cm="1">
        <f t="array" aca="1" ref="M874" ca="1">INDEX('Wkly eq indx data joined'!$A$1:$AJ$1150,MATCH('Wkly eq indx data aligned'!$A874,OFFSET(INDIRECT(ADDRESS(1,MATCH(M$1,'Wkly eq indx data joined'!$1:$1,0),1,1,$A$1)),,,1150,1),0),MATCH(M$1,'Wkly eq indx data joined'!$1:$1,0)+1)</f>
        <v>57079.8</v>
      </c>
      <c r="N874" s="9" cm="1">
        <f t="array" aca="1" ref="N874" ca="1">INDEX('Wkly eq indx data joined'!$A$1:$AJ$1150,MATCH('Wkly eq indx data aligned'!$A874,OFFSET(INDIRECT(ADDRESS(1,MATCH(N$1,'Wkly eq indx data joined'!$1:$1,0),1,1,$A$1)),,,1150,1),0),MATCH(N$1,'Wkly eq indx data joined'!$1:$1,0)+1)</f>
        <v>6111.45</v>
      </c>
      <c r="O874" s="13" cm="1">
        <f t="array" aca="1" ref="O874" ca="1">INDEX('Wkly eq indx data joined'!$A$1:$AJ$1150,MATCH('Wkly eq indx data aligned'!$A874+1,OFFSET(INDIRECT(ADDRESS(1,MATCH(O$1,'Wkly eq indx data joined'!$1:$1,0),1,1,$A$1)),,,1150,1),0),MATCH(O$1,'Wkly eq indx data joined'!$1:$1,0)+1)</f>
        <v>8902.2999999999993</v>
      </c>
      <c r="P874" s="12" cm="1">
        <f t="array" aca="1" ref="P874" ca="1">INDEX('Wkly eq indx data joined'!$A$1:$AJ$1150,MATCH('Wkly eq indx data aligned'!$A874+2,OFFSET(INDIRECT(ADDRESS(1,MATCH(P$1,'Wkly eq indx data joined'!$1:$1,0),1,1,$A$1)),,,1150,1),0),MATCH(P$1,'Wkly eq indx data joined'!$1:$1,0)+1)</f>
        <v>8779.85</v>
      </c>
      <c r="Q874" s="9" cm="1">
        <f t="array" aca="1" ref="Q874" ca="1">INDEX('Wkly eq indx data joined'!$A$1:$AJ$1150,MATCH('Wkly eq indx data aligned'!$A874,OFFSET(INDIRECT(ADDRESS(1,MATCH(Q$1,'Wkly eq indx data joined'!$1:$1,0),1,1,$A$1)),,,1150,1),0),MATCH(Q$1,'Wkly eq indx data joined'!$1:$1,0)+1)</f>
        <v>439.07</v>
      </c>
      <c r="R874" s="12" cm="1">
        <f t="array" aca="1" ref="R874" ca="1">INDEX('Wkly eq indx data joined'!$A$1:$AJ$1150,MATCH('Wkly eq indx data aligned'!$A874+2,OFFSET(INDIRECT(ADDRESS(1,MATCH(R$1,'Wkly eq indx data joined'!$1:$1,0),1,1,$A$1)),,,1150,1),0),MATCH(R$1,'Wkly eq indx data joined'!$1:$1,0)+1)</f>
        <v>1981.96</v>
      </c>
      <c r="S874" s="9" cm="1">
        <f t="array" aca="1" ref="S874" ca="1">INDEX('Wkly eq indx data joined'!$A$1:$AJ$1150,MATCH('Wkly eq indx data aligned'!$A874,OFFSET(INDIRECT(ADDRESS(1,MATCH(S$1,'Wkly eq indx data joined'!$1:$1,0),1,1,$A$1)),,,1150,1),0),MATCH(S$1,'Wkly eq indx data joined'!$1:$1,0)+1)</f>
        <v>45430.38</v>
      </c>
    </row>
    <row r="875" spans="1:19" x14ac:dyDescent="0.25">
      <c r="A875" s="4">
        <f t="shared" si="13"/>
        <v>42636</v>
      </c>
      <c r="B875" s="9" cm="1">
        <f t="array" aca="1" ref="B875" ca="1">INDEX('Wkly eq indx data joined'!$A$1:$AJ$1150,MATCH('Wkly eq indx data aligned'!$A875,OFFSET(INDIRECT(ADDRESS(1,MATCH(B$1,'Wkly eq indx data joined'!$1:$1,0),1,1,$A$1)),,,1150,1),0),MATCH(B$1,'Wkly eq indx data joined'!$1:$1,0)+1)</f>
        <v>5431.2969999999996</v>
      </c>
      <c r="C875" s="9" cm="1">
        <f t="array" aca="1" ref="C875" ca="1">INDEX('Wkly eq indx data joined'!$A$1:$AJ$1150,MATCH('Wkly eq indx data aligned'!$A875,OFFSET(INDIRECT(ADDRESS(1,MATCH(C$1,'Wkly eq indx data joined'!$1:$1,0),1,1,$A$1)),,,1150,1),0),MATCH(C$1,'Wkly eq indx data joined'!$1:$1,0)+1)</f>
        <v>16754.02</v>
      </c>
      <c r="D875" s="18" cm="1">
        <f t="array" aca="1" ref="D875" ca="1">IFERROR(INDEX('Wkly eq indx data joined'!$A$1:$AJ$1150,MATCH('Wkly eq indx data aligned'!$A875,OFFSET(INDIRECT(ADDRESS(1,MATCH(D$1,'Wkly eq indx data joined'!$1:$1,0),1,1,$A$1)),,,1150,1),0),MATCH(D$1,'Wkly eq indx data joined'!$1:$1,0)+1),D874)</f>
        <v>3033.8960000000002</v>
      </c>
      <c r="E875" s="9" cm="1">
        <f t="array" aca="1" ref="E875" ca="1">INDEX('Wkly eq indx data joined'!$A$1:$AJ$1150,MATCH('Wkly eq indx data aligned'!$A875,OFFSET(INDIRECT(ADDRESS(1,MATCH(E$1,'Wkly eq indx data joined'!$1:$1,0),1,1,$A$1)),,,1150,1),0),MATCH(E$1,'Wkly eq indx data joined'!$1:$1,0)+1)</f>
        <v>14697.93</v>
      </c>
      <c r="F875" s="9" cm="1">
        <f t="array" aca="1" ref="F875" ca="1">INDEX('Wkly eq indx data joined'!$A$1:$AJ$1150,MATCH('Wkly eq indx data aligned'!$A875,OFFSET(INDIRECT(ADDRESS(1,MATCH(F$1,'Wkly eq indx data joined'!$1:$1,0),1,1,$A$1)),,,1150,1),0),MATCH(F$1,'Wkly eq indx data joined'!$1:$1,0)+1)</f>
        <v>8272.89</v>
      </c>
      <c r="G875" s="9" cm="1">
        <f t="array" aca="1" ref="G875" ca="1">INDEX('Wkly eq indx data joined'!$A$1:$AJ$1150,MATCH('Wkly eq indx data aligned'!$A875,OFFSET(INDIRECT(ADDRESS(1,MATCH(G$1,'Wkly eq indx data joined'!$1:$1,0),1,1,$A$1)),,,1150,1),0),MATCH(G$1,'Wkly eq indx data joined'!$1:$1,0)+1)</f>
        <v>2164.69</v>
      </c>
      <c r="H875" s="9" cm="1">
        <f t="array" aca="1" ref="H875" ca="1">INDEX('Wkly eq indx data joined'!$A$1:$AJ$1150,MATCH('Wkly eq indx data aligned'!$A875,OFFSET(INDIRECT(ADDRESS(1,MATCH(H$1,'Wkly eq indx data joined'!$1:$1,0),1,1,$A$1)),,,1150,1),0),MATCH(H$1,'Wkly eq indx data joined'!$1:$1,0)+1)</f>
        <v>6909.43</v>
      </c>
      <c r="I875" s="9" cm="1">
        <f t="array" aca="1" ref="I875" ca="1">INDEX('Wkly eq indx data joined'!$A$1:$AJ$1150,MATCH('Wkly eq indx data aligned'!$A875,OFFSET(INDIRECT(ADDRESS(1,MATCH(I$1,'Wkly eq indx data joined'!$1:$1,0),1,1,$A$1)),,,1150,1),0),MATCH(I$1,'Wkly eq indx data joined'!$1:$1,0)+1)</f>
        <v>23686.48</v>
      </c>
      <c r="J875" s="9" cm="1">
        <f t="array" aca="1" ref="J875" ca="1">INDEX('Wkly eq indx data joined'!$A$1:$AJ$1150,MATCH('Wkly eq indx data aligned'!$A875,OFFSET(INDIRECT(ADDRESS(1,MATCH(J$1,'Wkly eq indx data joined'!$1:$1,0),1,1,$A$1)),,,1150,1),0),MATCH(J$1,'Wkly eq indx data joined'!$1:$1,0)+1)</f>
        <v>4488.6899999999996</v>
      </c>
      <c r="K875" s="9" cm="1">
        <f t="array" aca="1" ref="K875" ca="1">INDEX('Wkly eq indx data joined'!$A$1:$AJ$1150,MATCH('Wkly eq indx data aligned'!$A875,OFFSET(INDIRECT(ADDRESS(1,MATCH(K$1,'Wkly eq indx data joined'!$1:$1,0),1,1,$A$1)),,,1150,1),0),MATCH(K$1,'Wkly eq indx data joined'!$1:$1,0)+1)</f>
        <v>10626.97</v>
      </c>
      <c r="L875" s="12" cm="1">
        <f t="array" aca="1" ref="L875" ca="1">INDEX('Wkly eq indx data joined'!$A$1:$AJ$1150,MATCH('Wkly eq indx data aligned'!$A875+2,OFFSET(INDIRECT(ADDRESS(1,MATCH(L$1,'Wkly eq indx data joined'!$1:$1,0),1,1,$A$1)),,,1150,1),0),MATCH(L$1,'Wkly eq indx data joined'!$1:$1,0)+1)</f>
        <v>2054.0700000000002</v>
      </c>
      <c r="M875" s="9" cm="1">
        <f t="array" aca="1" ref="M875" ca="1">INDEX('Wkly eq indx data joined'!$A$1:$AJ$1150,MATCH('Wkly eq indx data aligned'!$A875,OFFSET(INDIRECT(ADDRESS(1,MATCH(M$1,'Wkly eq indx data joined'!$1:$1,0),1,1,$A$1)),,,1150,1),0),MATCH(M$1,'Wkly eq indx data joined'!$1:$1,0)+1)</f>
        <v>58697</v>
      </c>
      <c r="N875" s="9" cm="1">
        <f t="array" aca="1" ref="N875" ca="1">INDEX('Wkly eq indx data joined'!$A$1:$AJ$1150,MATCH('Wkly eq indx data aligned'!$A875,OFFSET(INDIRECT(ADDRESS(1,MATCH(N$1,'Wkly eq indx data joined'!$1:$1,0),1,1,$A$1)),,,1150,1),0),MATCH(N$1,'Wkly eq indx data joined'!$1:$1,0)+1)</f>
        <v>6108.86</v>
      </c>
      <c r="O875" s="13" cm="1">
        <f t="array" aca="1" ref="O875" ca="1">INDEX('Wkly eq indx data joined'!$A$1:$AJ$1150,MATCH('Wkly eq indx data aligned'!$A875+1,OFFSET(INDIRECT(ADDRESS(1,MATCH(O$1,'Wkly eq indx data joined'!$1:$1,0),1,1,$A$1)),,,1150,1),0),MATCH(O$1,'Wkly eq indx data joined'!$1:$1,0)+1)</f>
        <v>9284.6200000000008</v>
      </c>
      <c r="P875" s="12" cm="1">
        <f t="array" aca="1" ref="P875" ca="1">INDEX('Wkly eq indx data joined'!$A$1:$AJ$1150,MATCH('Wkly eq indx data aligned'!$A875+2,OFFSET(INDIRECT(ADDRESS(1,MATCH(P$1,'Wkly eq indx data joined'!$1:$1,0),1,1,$A$1)),,,1150,1),0),MATCH(P$1,'Wkly eq indx data joined'!$1:$1,0)+1)</f>
        <v>8831.5499999999993</v>
      </c>
      <c r="Q875" s="9" cm="1">
        <f t="array" aca="1" ref="Q875" ca="1">INDEX('Wkly eq indx data joined'!$A$1:$AJ$1150,MATCH('Wkly eq indx data aligned'!$A875,OFFSET(INDIRECT(ADDRESS(1,MATCH(Q$1,'Wkly eq indx data joined'!$1:$1,0),1,1,$A$1)),,,1150,1),0),MATCH(Q$1,'Wkly eq indx data joined'!$1:$1,0)+1)</f>
        <v>454.48</v>
      </c>
      <c r="R875" s="12" cm="1">
        <f t="array" aca="1" ref="R875" ca="1">INDEX('Wkly eq indx data joined'!$A$1:$AJ$1150,MATCH('Wkly eq indx data aligned'!$A875+2,OFFSET(INDIRECT(ADDRESS(1,MATCH(R$1,'Wkly eq indx data joined'!$1:$1,0),1,1,$A$1)),,,1150,1),0),MATCH(R$1,'Wkly eq indx data joined'!$1:$1,0)+1)</f>
        <v>2011.83</v>
      </c>
      <c r="S875" s="9" cm="1">
        <f t="array" aca="1" ref="S875" ca="1">INDEX('Wkly eq indx data joined'!$A$1:$AJ$1150,MATCH('Wkly eq indx data aligned'!$A875,OFFSET(INDIRECT(ADDRESS(1,MATCH(S$1,'Wkly eq indx data joined'!$1:$1,0),1,1,$A$1)),,,1150,1),0),MATCH(S$1,'Wkly eq indx data joined'!$1:$1,0)+1)</f>
        <v>45440.23</v>
      </c>
    </row>
    <row r="876" spans="1:19" x14ac:dyDescent="0.25">
      <c r="A876" s="4">
        <f t="shared" si="13"/>
        <v>42643</v>
      </c>
      <c r="B876" s="9" cm="1">
        <f t="array" aca="1" ref="B876" ca="1">INDEX('Wkly eq indx data joined'!$A$1:$AJ$1150,MATCH('Wkly eq indx data aligned'!$A876,OFFSET(INDIRECT(ADDRESS(1,MATCH(B$1,'Wkly eq indx data joined'!$1:$1,0),1,1,$A$1)),,,1150,1),0),MATCH(B$1,'Wkly eq indx data joined'!$1:$1,0)+1)</f>
        <v>5435.9210000000003</v>
      </c>
      <c r="C876" s="9" cm="1">
        <f t="array" aca="1" ref="C876" ca="1">INDEX('Wkly eq indx data joined'!$A$1:$AJ$1150,MATCH('Wkly eq indx data aligned'!$A876,OFFSET(INDIRECT(ADDRESS(1,MATCH(C$1,'Wkly eq indx data joined'!$1:$1,0),1,1,$A$1)),,,1150,1),0),MATCH(C$1,'Wkly eq indx data joined'!$1:$1,0)+1)</f>
        <v>16449.84</v>
      </c>
      <c r="D876" s="18" cm="1">
        <f t="array" aca="1" ref="D876" ca="1">IFERROR(INDEX('Wkly eq indx data joined'!$A$1:$AJ$1150,MATCH('Wkly eq indx data aligned'!$A876,OFFSET(INDIRECT(ADDRESS(1,MATCH(D$1,'Wkly eq indx data joined'!$1:$1,0),1,1,$A$1)),,,1150,1),0),MATCH(D$1,'Wkly eq indx data joined'!$1:$1,0)+1),D875)</f>
        <v>3004.703</v>
      </c>
      <c r="E876" s="9" cm="1">
        <f t="array" aca="1" ref="E876" ca="1">INDEX('Wkly eq indx data joined'!$A$1:$AJ$1150,MATCH('Wkly eq indx data aligned'!$A876,OFFSET(INDIRECT(ADDRESS(1,MATCH(E$1,'Wkly eq indx data joined'!$1:$1,0),1,1,$A$1)),,,1150,1),0),MATCH(E$1,'Wkly eq indx data joined'!$1:$1,0)+1)</f>
        <v>14725.86</v>
      </c>
      <c r="F876" s="9" cm="1">
        <f t="array" aca="1" ref="F876" ca="1">INDEX('Wkly eq indx data joined'!$A$1:$AJ$1150,MATCH('Wkly eq indx data aligned'!$A876,OFFSET(INDIRECT(ADDRESS(1,MATCH(F$1,'Wkly eq indx data joined'!$1:$1,0),1,1,$A$1)),,,1150,1),0),MATCH(F$1,'Wkly eq indx data joined'!$1:$1,0)+1)</f>
        <v>8139.01</v>
      </c>
      <c r="G876" s="9" cm="1">
        <f t="array" aca="1" ref="G876" ca="1">INDEX('Wkly eq indx data joined'!$A$1:$AJ$1150,MATCH('Wkly eq indx data aligned'!$A876,OFFSET(INDIRECT(ADDRESS(1,MATCH(G$1,'Wkly eq indx data joined'!$1:$1,0),1,1,$A$1)),,,1150,1),0),MATCH(G$1,'Wkly eq indx data joined'!$1:$1,0)+1)</f>
        <v>2168.27</v>
      </c>
      <c r="H876" s="9" cm="1">
        <f t="array" aca="1" ref="H876" ca="1">INDEX('Wkly eq indx data joined'!$A$1:$AJ$1150,MATCH('Wkly eq indx data aligned'!$A876,OFFSET(INDIRECT(ADDRESS(1,MATCH(H$1,'Wkly eq indx data joined'!$1:$1,0),1,1,$A$1)),,,1150,1),0),MATCH(H$1,'Wkly eq indx data joined'!$1:$1,0)+1)</f>
        <v>6899.33</v>
      </c>
      <c r="I876" s="9" cm="1">
        <f t="array" aca="1" ref="I876" ca="1">INDEX('Wkly eq indx data joined'!$A$1:$AJ$1150,MATCH('Wkly eq indx data aligned'!$A876,OFFSET(INDIRECT(ADDRESS(1,MATCH(I$1,'Wkly eq indx data joined'!$1:$1,0),1,1,$A$1)),,,1150,1),0),MATCH(I$1,'Wkly eq indx data joined'!$1:$1,0)+1)</f>
        <v>23297.15</v>
      </c>
      <c r="J876" s="9" cm="1">
        <f t="array" aca="1" ref="J876" ca="1">INDEX('Wkly eq indx data joined'!$A$1:$AJ$1150,MATCH('Wkly eq indx data aligned'!$A876,OFFSET(INDIRECT(ADDRESS(1,MATCH(J$1,'Wkly eq indx data joined'!$1:$1,0),1,1,$A$1)),,,1150,1),0),MATCH(J$1,'Wkly eq indx data joined'!$1:$1,0)+1)</f>
        <v>4448.26</v>
      </c>
      <c r="K876" s="9" cm="1">
        <f t="array" aca="1" ref="K876" ca="1">INDEX('Wkly eq indx data joined'!$A$1:$AJ$1150,MATCH('Wkly eq indx data aligned'!$A876,OFFSET(INDIRECT(ADDRESS(1,MATCH(K$1,'Wkly eq indx data joined'!$1:$1,0),1,1,$A$1)),,,1150,1),0),MATCH(K$1,'Wkly eq indx data joined'!$1:$1,0)+1)</f>
        <v>10511.02</v>
      </c>
      <c r="L876" s="12" cm="1">
        <f t="array" aca="1" ref="L876" ca="1">INDEX('Wkly eq indx data joined'!$A$1:$AJ$1150,MATCH('Wkly eq indx data aligned'!$A876+2,OFFSET(INDIRECT(ADDRESS(1,MATCH(L$1,'Wkly eq indx data joined'!$1:$1,0),1,1,$A$1)),,,1150,1),0),MATCH(L$1,'Wkly eq indx data joined'!$1:$1,0)+1)</f>
        <v>2043.63</v>
      </c>
      <c r="M876" s="9" cm="1">
        <f t="array" aca="1" ref="M876" ca="1">INDEX('Wkly eq indx data joined'!$A$1:$AJ$1150,MATCH('Wkly eq indx data aligned'!$A876,OFFSET(INDIRECT(ADDRESS(1,MATCH(M$1,'Wkly eq indx data joined'!$1:$1,0),1,1,$A$1)),,,1150,1),0),MATCH(M$1,'Wkly eq indx data joined'!$1:$1,0)+1)</f>
        <v>58367</v>
      </c>
      <c r="N876" s="9" cm="1">
        <f t="array" aca="1" ref="N876" ca="1">INDEX('Wkly eq indx data joined'!$A$1:$AJ$1150,MATCH('Wkly eq indx data aligned'!$A876,OFFSET(INDIRECT(ADDRESS(1,MATCH(N$1,'Wkly eq indx data joined'!$1:$1,0),1,1,$A$1)),,,1150,1),0),MATCH(N$1,'Wkly eq indx data joined'!$1:$1,0)+1)</f>
        <v>6034.83</v>
      </c>
      <c r="O876" s="13" cm="1">
        <f t="array" aca="1" ref="O876" ca="1">INDEX('Wkly eq indx data joined'!$A$1:$AJ$1150,MATCH('Wkly eq indx data aligned'!$A876+1,OFFSET(INDIRECT(ADDRESS(1,MATCH(O$1,'Wkly eq indx data joined'!$1:$1,0),1,1,$A$1)),,,1150,1),0),MATCH(O$1,'Wkly eq indx data joined'!$1:$1,0)+1)</f>
        <v>9166.85</v>
      </c>
      <c r="P876" s="12" cm="1">
        <f t="array" aca="1" ref="P876" ca="1">INDEX('Wkly eq indx data joined'!$A$1:$AJ$1150,MATCH('Wkly eq indx data aligned'!$A876+2,OFFSET(INDIRECT(ADDRESS(1,MATCH(P$1,'Wkly eq indx data joined'!$1:$1,0),1,1,$A$1)),,,1150,1),0),MATCH(P$1,'Wkly eq indx data joined'!$1:$1,0)+1)</f>
        <v>8611.15</v>
      </c>
      <c r="Q876" s="9" cm="1">
        <f t="array" aca="1" ref="Q876" ca="1">INDEX('Wkly eq indx data joined'!$A$1:$AJ$1150,MATCH('Wkly eq indx data aligned'!$A876,OFFSET(INDIRECT(ADDRESS(1,MATCH(Q$1,'Wkly eq indx data joined'!$1:$1,0),1,1,$A$1)),,,1150,1),0),MATCH(Q$1,'Wkly eq indx data joined'!$1:$1,0)+1)</f>
        <v>452.33</v>
      </c>
      <c r="R876" s="12" cm="1">
        <f t="array" aca="1" ref="R876" ca="1">INDEX('Wkly eq indx data joined'!$A$1:$AJ$1150,MATCH('Wkly eq indx data aligned'!$A876+2,OFFSET(INDIRECT(ADDRESS(1,MATCH(R$1,'Wkly eq indx data joined'!$1:$1,0),1,1,$A$1)),,,1150,1),0),MATCH(R$1,'Wkly eq indx data joined'!$1:$1,0)+1)</f>
        <v>1978</v>
      </c>
      <c r="S876" s="9" cm="1">
        <f t="array" aca="1" ref="S876" ca="1">INDEX('Wkly eq indx data joined'!$A$1:$AJ$1150,MATCH('Wkly eq indx data aligned'!$A876,OFFSET(INDIRECT(ADDRESS(1,MATCH(S$1,'Wkly eq indx data joined'!$1:$1,0),1,1,$A$1)),,,1150,1),0),MATCH(S$1,'Wkly eq indx data joined'!$1:$1,0)+1)</f>
        <v>45425.59</v>
      </c>
    </row>
    <row r="877" spans="1:19" x14ac:dyDescent="0.25">
      <c r="A877" s="4">
        <f t="shared" si="13"/>
        <v>42650</v>
      </c>
      <c r="B877" s="9" cm="1">
        <f t="array" aca="1" ref="B877" ca="1">INDEX('Wkly eq indx data joined'!$A$1:$AJ$1150,MATCH('Wkly eq indx data aligned'!$A877,OFFSET(INDIRECT(ADDRESS(1,MATCH(B$1,'Wkly eq indx data joined'!$1:$1,0),1,1,$A$1)),,,1150,1),0),MATCH(B$1,'Wkly eq indx data joined'!$1:$1,0)+1)</f>
        <v>5467.39</v>
      </c>
      <c r="C877" s="9" cm="1">
        <f t="array" aca="1" ref="C877" ca="1">INDEX('Wkly eq indx data joined'!$A$1:$AJ$1150,MATCH('Wkly eq indx data aligned'!$A877,OFFSET(INDIRECT(ADDRESS(1,MATCH(C$1,'Wkly eq indx data joined'!$1:$1,0),1,1,$A$1)),,,1150,1),0),MATCH(C$1,'Wkly eq indx data joined'!$1:$1,0)+1)</f>
        <v>16860.09</v>
      </c>
      <c r="D877" s="18" cm="1">
        <f t="array" aca="1" ref="D877" ca="1">IFERROR(INDEX('Wkly eq indx data joined'!$A$1:$AJ$1150,MATCH('Wkly eq indx data aligned'!$A877,OFFSET(INDIRECT(ADDRESS(1,MATCH(D$1,'Wkly eq indx data joined'!$1:$1,0),1,1,$A$1)),,,1150,1),0),MATCH(D$1,'Wkly eq indx data joined'!$1:$1,0)+1),D876)</f>
        <v>3004.703</v>
      </c>
      <c r="E877" s="9" cm="1">
        <f t="array" aca="1" ref="E877" ca="1">INDEX('Wkly eq indx data joined'!$A$1:$AJ$1150,MATCH('Wkly eq indx data aligned'!$A877,OFFSET(INDIRECT(ADDRESS(1,MATCH(E$1,'Wkly eq indx data joined'!$1:$1,0),1,1,$A$1)),,,1150,1),0),MATCH(E$1,'Wkly eq indx data joined'!$1:$1,0)+1)</f>
        <v>14566.26</v>
      </c>
      <c r="F877" s="9" cm="1">
        <f t="array" aca="1" ref="F877" ca="1">INDEX('Wkly eq indx data joined'!$A$1:$AJ$1150,MATCH('Wkly eq indx data aligned'!$A877,OFFSET(INDIRECT(ADDRESS(1,MATCH(F$1,'Wkly eq indx data joined'!$1:$1,0),1,1,$A$1)),,,1150,1),0),MATCH(F$1,'Wkly eq indx data joined'!$1:$1,0)+1)</f>
        <v>8124.59</v>
      </c>
      <c r="G877" s="9" cm="1">
        <f t="array" aca="1" ref="G877" ca="1">INDEX('Wkly eq indx data joined'!$A$1:$AJ$1150,MATCH('Wkly eq indx data aligned'!$A877,OFFSET(INDIRECT(ADDRESS(1,MATCH(G$1,'Wkly eq indx data joined'!$1:$1,0),1,1,$A$1)),,,1150,1),0),MATCH(G$1,'Wkly eq indx data joined'!$1:$1,0)+1)</f>
        <v>2153.7399999999998</v>
      </c>
      <c r="H877" s="9" cm="1">
        <f t="array" aca="1" ref="H877" ca="1">INDEX('Wkly eq indx data joined'!$A$1:$AJ$1150,MATCH('Wkly eq indx data aligned'!$A877,OFFSET(INDIRECT(ADDRESS(1,MATCH(H$1,'Wkly eq indx data joined'!$1:$1,0),1,1,$A$1)),,,1150,1),0),MATCH(H$1,'Wkly eq indx data joined'!$1:$1,0)+1)</f>
        <v>7044.39</v>
      </c>
      <c r="I877" s="9" cm="1">
        <f t="array" aca="1" ref="I877" ca="1">INDEX('Wkly eq indx data joined'!$A$1:$AJ$1150,MATCH('Wkly eq indx data aligned'!$A877,OFFSET(INDIRECT(ADDRESS(1,MATCH(I$1,'Wkly eq indx data joined'!$1:$1,0),1,1,$A$1)),,,1150,1),0),MATCH(I$1,'Wkly eq indx data joined'!$1:$1,0)+1)</f>
        <v>23851.82</v>
      </c>
      <c r="J877" s="9" cm="1">
        <f t="array" aca="1" ref="J877" ca="1">INDEX('Wkly eq indx data joined'!$A$1:$AJ$1150,MATCH('Wkly eq indx data aligned'!$A877,OFFSET(INDIRECT(ADDRESS(1,MATCH(J$1,'Wkly eq indx data joined'!$1:$1,0),1,1,$A$1)),,,1150,1),0),MATCH(J$1,'Wkly eq indx data joined'!$1:$1,0)+1)</f>
        <v>4449.91</v>
      </c>
      <c r="K877" s="9" cm="1">
        <f t="array" aca="1" ref="K877" ca="1">INDEX('Wkly eq indx data joined'!$A$1:$AJ$1150,MATCH('Wkly eq indx data aligned'!$A877,OFFSET(INDIRECT(ADDRESS(1,MATCH(K$1,'Wkly eq indx data joined'!$1:$1,0),1,1,$A$1)),,,1150,1),0),MATCH(K$1,'Wkly eq indx data joined'!$1:$1,0)+1)</f>
        <v>10490.86</v>
      </c>
      <c r="L877" s="12" cm="1">
        <f t="array" aca="1" ref="L877" ca="1">INDEX('Wkly eq indx data joined'!$A$1:$AJ$1150,MATCH('Wkly eq indx data aligned'!$A877+2,OFFSET(INDIRECT(ADDRESS(1,MATCH(L$1,'Wkly eq indx data joined'!$1:$1,0),1,1,$A$1)),,,1150,1),0),MATCH(L$1,'Wkly eq indx data joined'!$1:$1,0)+1)</f>
        <v>2053.8000000000002</v>
      </c>
      <c r="M877" s="9" cm="1">
        <f t="array" aca="1" ref="M877" ca="1">INDEX('Wkly eq indx data joined'!$A$1:$AJ$1150,MATCH('Wkly eq indx data aligned'!$A877,OFFSET(INDIRECT(ADDRESS(1,MATCH(M$1,'Wkly eq indx data joined'!$1:$1,0),1,1,$A$1)),,,1150,1),0),MATCH(M$1,'Wkly eq indx data joined'!$1:$1,0)+1)</f>
        <v>61109</v>
      </c>
      <c r="N877" s="9" cm="1">
        <f t="array" aca="1" ref="N877" ca="1">INDEX('Wkly eq indx data joined'!$A$1:$AJ$1150,MATCH('Wkly eq indx data aligned'!$A877,OFFSET(INDIRECT(ADDRESS(1,MATCH(N$1,'Wkly eq indx data joined'!$1:$1,0),1,1,$A$1)),,,1150,1),0),MATCH(N$1,'Wkly eq indx data joined'!$1:$1,0)+1)</f>
        <v>5839.16</v>
      </c>
      <c r="O877" s="13" cm="1">
        <f t="array" aca="1" ref="O877" ca="1">INDEX('Wkly eq indx data joined'!$A$1:$AJ$1150,MATCH('Wkly eq indx data aligned'!$A877+1,OFFSET(INDIRECT(ADDRESS(1,MATCH(O$1,'Wkly eq indx data joined'!$1:$1,0),1,1,$A$1)),,,1150,1),0),MATCH(O$1,'Wkly eq indx data joined'!$1:$1,0)+1)</f>
        <v>9265.81</v>
      </c>
      <c r="P877" s="12" cm="1">
        <f t="array" aca="1" ref="P877" ca="1">INDEX('Wkly eq indx data joined'!$A$1:$AJ$1150,MATCH('Wkly eq indx data aligned'!$A877+2,OFFSET(INDIRECT(ADDRESS(1,MATCH(P$1,'Wkly eq indx data joined'!$1:$1,0),1,1,$A$1)),,,1150,1),0),MATCH(P$1,'Wkly eq indx data joined'!$1:$1,0)+1)</f>
        <v>8697.6</v>
      </c>
      <c r="Q877" s="9" cm="1">
        <f t="array" aca="1" ref="Q877" ca="1">INDEX('Wkly eq indx data joined'!$A$1:$AJ$1150,MATCH('Wkly eq indx data aligned'!$A877,OFFSET(INDIRECT(ADDRESS(1,MATCH(Q$1,'Wkly eq indx data joined'!$1:$1,0),1,1,$A$1)),,,1150,1),0),MATCH(Q$1,'Wkly eq indx data joined'!$1:$1,0)+1)</f>
        <v>450.06</v>
      </c>
      <c r="R877" s="12" cm="1">
        <f t="array" aca="1" ref="R877" ca="1">INDEX('Wkly eq indx data joined'!$A$1:$AJ$1150,MATCH('Wkly eq indx data aligned'!$A877+2,OFFSET(INDIRECT(ADDRESS(1,MATCH(R$1,'Wkly eq indx data joined'!$1:$1,0),1,1,$A$1)),,,1150,1),0),MATCH(R$1,'Wkly eq indx data joined'!$1:$1,0)+1)</f>
        <v>1980.02</v>
      </c>
      <c r="S877" s="9" cm="1">
        <f t="array" aca="1" ref="S877" ca="1">INDEX('Wkly eq indx data joined'!$A$1:$AJ$1150,MATCH('Wkly eq indx data aligned'!$A877,OFFSET(INDIRECT(ADDRESS(1,MATCH(S$1,'Wkly eq indx data joined'!$1:$1,0),1,1,$A$1)),,,1150,1),0),MATCH(S$1,'Wkly eq indx data joined'!$1:$1,0)+1)</f>
        <v>45112.11</v>
      </c>
    </row>
    <row r="878" spans="1:19" x14ac:dyDescent="0.25">
      <c r="A878" s="4">
        <f t="shared" si="13"/>
        <v>42657</v>
      </c>
      <c r="B878" s="9" cm="1">
        <f t="array" aca="1" ref="B878" ca="1">INDEX('Wkly eq indx data joined'!$A$1:$AJ$1150,MATCH('Wkly eq indx data aligned'!$A878,OFFSET(INDIRECT(ADDRESS(1,MATCH(B$1,'Wkly eq indx data joined'!$1:$1,0),1,1,$A$1)),,,1150,1),0),MATCH(B$1,'Wkly eq indx data joined'!$1:$1,0)+1)</f>
        <v>5434.0320000000002</v>
      </c>
      <c r="C878" s="9" cm="1">
        <f t="array" aca="1" ref="C878" ca="1">INDEX('Wkly eq indx data joined'!$A$1:$AJ$1150,MATCH('Wkly eq indx data aligned'!$A878,OFFSET(INDIRECT(ADDRESS(1,MATCH(C$1,'Wkly eq indx data joined'!$1:$1,0),1,1,$A$1)),,,1150,1),0),MATCH(C$1,'Wkly eq indx data joined'!$1:$1,0)+1)</f>
        <v>16856.37</v>
      </c>
      <c r="D878" s="18" cm="1">
        <f t="array" aca="1" ref="D878" ca="1">IFERROR(INDEX('Wkly eq indx data joined'!$A$1:$AJ$1150,MATCH('Wkly eq indx data aligned'!$A878,OFFSET(INDIRECT(ADDRESS(1,MATCH(D$1,'Wkly eq indx data joined'!$1:$1,0),1,1,$A$1)),,,1150,1),0),MATCH(D$1,'Wkly eq indx data joined'!$1:$1,0)+1),D877)</f>
        <v>3063.8090000000002</v>
      </c>
      <c r="E878" s="9" cm="1">
        <f t="array" aca="1" ref="E878" ca="1">INDEX('Wkly eq indx data joined'!$A$1:$AJ$1150,MATCH('Wkly eq indx data aligned'!$A878,OFFSET(INDIRECT(ADDRESS(1,MATCH(E$1,'Wkly eq indx data joined'!$1:$1,0),1,1,$A$1)),,,1150,1),0),MATCH(E$1,'Wkly eq indx data joined'!$1:$1,0)+1)</f>
        <v>14584.99</v>
      </c>
      <c r="F878" s="9" cm="1">
        <f t="array" aca="1" ref="F878" ca="1">INDEX('Wkly eq indx data joined'!$A$1:$AJ$1150,MATCH('Wkly eq indx data aligned'!$A878,OFFSET(INDIRECT(ADDRESS(1,MATCH(F$1,'Wkly eq indx data joined'!$1:$1,0),1,1,$A$1)),,,1150,1),0),MATCH(F$1,'Wkly eq indx data joined'!$1:$1,0)+1)</f>
        <v>8089.91</v>
      </c>
      <c r="G878" s="9" cm="1">
        <f t="array" aca="1" ref="G878" ca="1">INDEX('Wkly eq indx data joined'!$A$1:$AJ$1150,MATCH('Wkly eq indx data aligned'!$A878,OFFSET(INDIRECT(ADDRESS(1,MATCH(G$1,'Wkly eq indx data joined'!$1:$1,0),1,1,$A$1)),,,1150,1),0),MATCH(G$1,'Wkly eq indx data joined'!$1:$1,0)+1)</f>
        <v>2132.98</v>
      </c>
      <c r="H878" s="9" cm="1">
        <f t="array" aca="1" ref="H878" ca="1">INDEX('Wkly eq indx data joined'!$A$1:$AJ$1150,MATCH('Wkly eq indx data aligned'!$A878,OFFSET(INDIRECT(ADDRESS(1,MATCH(H$1,'Wkly eq indx data joined'!$1:$1,0),1,1,$A$1)),,,1150,1),0),MATCH(H$1,'Wkly eq indx data joined'!$1:$1,0)+1)</f>
        <v>7013.55</v>
      </c>
      <c r="I878" s="9" cm="1">
        <f t="array" aca="1" ref="I878" ca="1">INDEX('Wkly eq indx data joined'!$A$1:$AJ$1150,MATCH('Wkly eq indx data aligned'!$A878,OFFSET(INDIRECT(ADDRESS(1,MATCH(I$1,'Wkly eq indx data joined'!$1:$1,0),1,1,$A$1)),,,1150,1),0),MATCH(I$1,'Wkly eq indx data joined'!$1:$1,0)+1)</f>
        <v>23233.31</v>
      </c>
      <c r="J878" s="9" cm="1">
        <f t="array" aca="1" ref="J878" ca="1">INDEX('Wkly eq indx data joined'!$A$1:$AJ$1150,MATCH('Wkly eq indx data aligned'!$A878,OFFSET(INDIRECT(ADDRESS(1,MATCH(J$1,'Wkly eq indx data joined'!$1:$1,0),1,1,$A$1)),,,1150,1),0),MATCH(J$1,'Wkly eq indx data joined'!$1:$1,0)+1)</f>
        <v>4470.92</v>
      </c>
      <c r="K878" s="9" cm="1">
        <f t="array" aca="1" ref="K878" ca="1">INDEX('Wkly eq indx data joined'!$A$1:$AJ$1150,MATCH('Wkly eq indx data aligned'!$A878,OFFSET(INDIRECT(ADDRESS(1,MATCH(K$1,'Wkly eq indx data joined'!$1:$1,0),1,1,$A$1)),,,1150,1),0),MATCH(K$1,'Wkly eq indx data joined'!$1:$1,0)+1)</f>
        <v>10580.38</v>
      </c>
      <c r="L878" s="12" cm="1">
        <f t="array" aca="1" ref="L878" ca="1">INDEX('Wkly eq indx data joined'!$A$1:$AJ$1150,MATCH('Wkly eq indx data aligned'!$A878+2,OFFSET(INDIRECT(ADDRESS(1,MATCH(L$1,'Wkly eq indx data joined'!$1:$1,0),1,1,$A$1)),,,1150,1),0),MATCH(L$1,'Wkly eq indx data joined'!$1:$1,0)+1)</f>
        <v>2022.66</v>
      </c>
      <c r="M878" s="9" cm="1">
        <f t="array" aca="1" ref="M878" ca="1">INDEX('Wkly eq indx data joined'!$A$1:$AJ$1150,MATCH('Wkly eq indx data aligned'!$A878,OFFSET(INDIRECT(ADDRESS(1,MATCH(M$1,'Wkly eq indx data joined'!$1:$1,0),1,1,$A$1)),,,1150,1),0),MATCH(M$1,'Wkly eq indx data joined'!$1:$1,0)+1)</f>
        <v>61767.199999999997</v>
      </c>
      <c r="N878" s="9" cm="1">
        <f t="array" aca="1" ref="N878" ca="1">INDEX('Wkly eq indx data joined'!$A$1:$AJ$1150,MATCH('Wkly eq indx data aligned'!$A878,OFFSET(INDIRECT(ADDRESS(1,MATCH(N$1,'Wkly eq indx data joined'!$1:$1,0),1,1,$A$1)),,,1150,1),0),MATCH(N$1,'Wkly eq indx data joined'!$1:$1,0)+1)</f>
        <v>5907.81</v>
      </c>
      <c r="O878" s="13" cm="1">
        <f t="array" aca="1" ref="O878" ca="1">INDEX('Wkly eq indx data joined'!$A$1:$AJ$1150,MATCH('Wkly eq indx data aligned'!$A878+1,OFFSET(INDIRECT(ADDRESS(1,MATCH(O$1,'Wkly eq indx data joined'!$1:$1,0),1,1,$A$1)),,,1150,1),0),MATCH(O$1,'Wkly eq indx data joined'!$1:$1,0)+1)</f>
        <v>9165.17</v>
      </c>
      <c r="P878" s="12" cm="1">
        <f t="array" aca="1" ref="P878" ca="1">INDEX('Wkly eq indx data joined'!$A$1:$AJ$1150,MATCH('Wkly eq indx data aligned'!$A878+2,OFFSET(INDIRECT(ADDRESS(1,MATCH(P$1,'Wkly eq indx data joined'!$1:$1,0),1,1,$A$1)),,,1150,1),0),MATCH(P$1,'Wkly eq indx data joined'!$1:$1,0)+1)</f>
        <v>8583.4</v>
      </c>
      <c r="Q878" s="9" cm="1">
        <f t="array" aca="1" ref="Q878" ca="1">INDEX('Wkly eq indx data joined'!$A$1:$AJ$1150,MATCH('Wkly eq indx data aligned'!$A878,OFFSET(INDIRECT(ADDRESS(1,MATCH(Q$1,'Wkly eq indx data joined'!$1:$1,0),1,1,$A$1)),,,1150,1),0),MATCH(Q$1,'Wkly eq indx data joined'!$1:$1,0)+1)</f>
        <v>450.5</v>
      </c>
      <c r="R878" s="12" cm="1">
        <f t="array" aca="1" ref="R878" ca="1">INDEX('Wkly eq indx data joined'!$A$1:$AJ$1150,MATCH('Wkly eq indx data aligned'!$A878+2,OFFSET(INDIRECT(ADDRESS(1,MATCH(R$1,'Wkly eq indx data joined'!$1:$1,0),1,1,$A$1)),,,1150,1),0),MATCH(R$1,'Wkly eq indx data joined'!$1:$1,0)+1)</f>
        <v>1966.39</v>
      </c>
      <c r="S878" s="9" cm="1">
        <f t="array" aca="1" ref="S878" ca="1">INDEX('Wkly eq indx data joined'!$A$1:$AJ$1150,MATCH('Wkly eq indx data aligned'!$A878,OFFSET(INDIRECT(ADDRESS(1,MATCH(S$1,'Wkly eq indx data joined'!$1:$1,0),1,1,$A$1)),,,1150,1),0),MATCH(S$1,'Wkly eq indx data joined'!$1:$1,0)+1)</f>
        <v>44658.61</v>
      </c>
    </row>
    <row r="879" spans="1:19" x14ac:dyDescent="0.25">
      <c r="A879" s="4">
        <f t="shared" si="13"/>
        <v>42664</v>
      </c>
      <c r="B879" s="9" cm="1">
        <f t="array" aca="1" ref="B879" ca="1">INDEX('Wkly eq indx data joined'!$A$1:$AJ$1150,MATCH('Wkly eq indx data aligned'!$A879,OFFSET(INDIRECT(ADDRESS(1,MATCH(B$1,'Wkly eq indx data joined'!$1:$1,0),1,1,$A$1)),,,1150,1),0),MATCH(B$1,'Wkly eq indx data joined'!$1:$1,0)+1)</f>
        <v>5430.3180000000002</v>
      </c>
      <c r="C879" s="9" cm="1">
        <f t="array" aca="1" ref="C879" ca="1">INDEX('Wkly eq indx data joined'!$A$1:$AJ$1150,MATCH('Wkly eq indx data aligned'!$A879,OFFSET(INDIRECT(ADDRESS(1,MATCH(C$1,'Wkly eq indx data joined'!$1:$1,0),1,1,$A$1)),,,1150,1),0),MATCH(C$1,'Wkly eq indx data joined'!$1:$1,0)+1)</f>
        <v>17184.59</v>
      </c>
      <c r="D879" s="18" cm="1">
        <f t="array" aca="1" ref="D879" ca="1">IFERROR(INDEX('Wkly eq indx data joined'!$A$1:$AJ$1150,MATCH('Wkly eq indx data aligned'!$A879,OFFSET(INDIRECT(ADDRESS(1,MATCH(D$1,'Wkly eq indx data joined'!$1:$1,0),1,1,$A$1)),,,1150,1),0),MATCH(D$1,'Wkly eq indx data joined'!$1:$1,0)+1),D878)</f>
        <v>3090.9409999999998</v>
      </c>
      <c r="E879" s="9" cm="1">
        <f t="array" aca="1" ref="E879" ca="1">INDEX('Wkly eq indx data joined'!$A$1:$AJ$1150,MATCH('Wkly eq indx data aligned'!$A879,OFFSET(INDIRECT(ADDRESS(1,MATCH(E$1,'Wkly eq indx data joined'!$1:$1,0),1,1,$A$1)),,,1150,1),0),MATCH(E$1,'Wkly eq indx data joined'!$1:$1,0)+1)</f>
        <v>14939.04</v>
      </c>
      <c r="F879" s="9" cm="1">
        <f t="array" aca="1" ref="F879" ca="1">INDEX('Wkly eq indx data joined'!$A$1:$AJ$1150,MATCH('Wkly eq indx data aligned'!$A879,OFFSET(INDIRECT(ADDRESS(1,MATCH(F$1,'Wkly eq indx data joined'!$1:$1,0),1,1,$A$1)),,,1150,1),0),MATCH(F$1,'Wkly eq indx data joined'!$1:$1,0)+1)</f>
        <v>8034.86</v>
      </c>
      <c r="G879" s="9" cm="1">
        <f t="array" aca="1" ref="G879" ca="1">INDEX('Wkly eq indx data joined'!$A$1:$AJ$1150,MATCH('Wkly eq indx data aligned'!$A879,OFFSET(INDIRECT(ADDRESS(1,MATCH(G$1,'Wkly eq indx data joined'!$1:$1,0),1,1,$A$1)),,,1150,1),0),MATCH(G$1,'Wkly eq indx data joined'!$1:$1,0)+1)</f>
        <v>2141.16</v>
      </c>
      <c r="H879" s="9" cm="1">
        <f t="array" aca="1" ref="H879" ca="1">INDEX('Wkly eq indx data joined'!$A$1:$AJ$1150,MATCH('Wkly eq indx data aligned'!$A879,OFFSET(INDIRECT(ADDRESS(1,MATCH(H$1,'Wkly eq indx data joined'!$1:$1,0),1,1,$A$1)),,,1150,1),0),MATCH(H$1,'Wkly eq indx data joined'!$1:$1,0)+1)</f>
        <v>7020.47</v>
      </c>
      <c r="I879" s="9" cm="1">
        <f t="array" aca="1" ref="I879" ca="1">INDEX('Wkly eq indx data joined'!$A$1:$AJ$1150,MATCH('Wkly eq indx data aligned'!$A879,OFFSET(INDIRECT(ADDRESS(1,MATCH(I$1,'Wkly eq indx data joined'!$1:$1,0),1,1,$A$1)),,,1150,1),0),MATCH(I$1,'Wkly eq indx data joined'!$1:$1,0)+1)</f>
        <v>23374.400000000001</v>
      </c>
      <c r="J879" s="9" cm="1">
        <f t="array" aca="1" ref="J879" ca="1">INDEX('Wkly eq indx data joined'!$A$1:$AJ$1150,MATCH('Wkly eq indx data aligned'!$A879,OFFSET(INDIRECT(ADDRESS(1,MATCH(J$1,'Wkly eq indx data joined'!$1:$1,0),1,1,$A$1)),,,1150,1),0),MATCH(J$1,'Wkly eq indx data joined'!$1:$1,0)+1)</f>
        <v>4536.07</v>
      </c>
      <c r="K879" s="9" cm="1">
        <f t="array" aca="1" ref="K879" ca="1">INDEX('Wkly eq indx data joined'!$A$1:$AJ$1150,MATCH('Wkly eq indx data aligned'!$A879,OFFSET(INDIRECT(ADDRESS(1,MATCH(K$1,'Wkly eq indx data joined'!$1:$1,0),1,1,$A$1)),,,1150,1),0),MATCH(K$1,'Wkly eq indx data joined'!$1:$1,0)+1)</f>
        <v>10710.73</v>
      </c>
      <c r="L879" s="12" cm="1">
        <f t="array" aca="1" ref="L879" ca="1">INDEX('Wkly eq indx data joined'!$A$1:$AJ$1150,MATCH('Wkly eq indx data aligned'!$A879+2,OFFSET(INDIRECT(ADDRESS(1,MATCH(L$1,'Wkly eq indx data joined'!$1:$1,0),1,1,$A$1)),,,1150,1),0),MATCH(L$1,'Wkly eq indx data joined'!$1:$1,0)+1)</f>
        <v>2033</v>
      </c>
      <c r="M879" s="9" cm="1">
        <f t="array" aca="1" ref="M879" ca="1">INDEX('Wkly eq indx data joined'!$A$1:$AJ$1150,MATCH('Wkly eq indx data aligned'!$A879,OFFSET(INDIRECT(ADDRESS(1,MATCH(M$1,'Wkly eq indx data joined'!$1:$1,0),1,1,$A$1)),,,1150,1),0),MATCH(M$1,'Wkly eq indx data joined'!$1:$1,0)+1)</f>
        <v>64108.1</v>
      </c>
      <c r="N879" s="9" cm="1">
        <f t="array" aca="1" ref="N879" ca="1">INDEX('Wkly eq indx data joined'!$A$1:$AJ$1150,MATCH('Wkly eq indx data aligned'!$A879,OFFSET(INDIRECT(ADDRESS(1,MATCH(N$1,'Wkly eq indx data joined'!$1:$1,0),1,1,$A$1)),,,1150,1),0),MATCH(N$1,'Wkly eq indx data joined'!$1:$1,0)+1)</f>
        <v>6035.81</v>
      </c>
      <c r="O879" s="13" cm="1">
        <f t="array" aca="1" ref="O879" ca="1">INDEX('Wkly eq indx data joined'!$A$1:$AJ$1150,MATCH('Wkly eq indx data aligned'!$A879+1,OFFSET(INDIRECT(ADDRESS(1,MATCH(O$1,'Wkly eq indx data joined'!$1:$1,0),1,1,$A$1)),,,1150,1),0),MATCH(O$1,'Wkly eq indx data joined'!$1:$1,0)+1)</f>
        <v>9306.57</v>
      </c>
      <c r="P879" s="12" cm="1">
        <f t="array" aca="1" ref="P879" ca="1">INDEX('Wkly eq indx data joined'!$A$1:$AJ$1150,MATCH('Wkly eq indx data aligned'!$A879+2,OFFSET(INDIRECT(ADDRESS(1,MATCH(P$1,'Wkly eq indx data joined'!$1:$1,0),1,1,$A$1)),,,1150,1),0),MATCH(P$1,'Wkly eq indx data joined'!$1:$1,0)+1)</f>
        <v>8693.0499999999993</v>
      </c>
      <c r="Q879" s="9" cm="1">
        <f t="array" aca="1" ref="Q879" ca="1">INDEX('Wkly eq indx data joined'!$A$1:$AJ$1150,MATCH('Wkly eq indx data aligned'!$A879,OFFSET(INDIRECT(ADDRESS(1,MATCH(Q$1,'Wkly eq indx data joined'!$1:$1,0),1,1,$A$1)),,,1150,1),0),MATCH(Q$1,'Wkly eq indx data joined'!$1:$1,0)+1)</f>
        <v>457.4</v>
      </c>
      <c r="R879" s="12" cm="1">
        <f t="array" aca="1" ref="R879" ca="1">INDEX('Wkly eq indx data joined'!$A$1:$AJ$1150,MATCH('Wkly eq indx data aligned'!$A879+2,OFFSET(INDIRECT(ADDRESS(1,MATCH(R$1,'Wkly eq indx data joined'!$1:$1,0),1,1,$A$1)),,,1150,1),0),MATCH(R$1,'Wkly eq indx data joined'!$1:$1,0)+1)</f>
        <v>1957.7</v>
      </c>
      <c r="S879" s="9" cm="1">
        <f t="array" aca="1" ref="S879" ca="1">INDEX('Wkly eq indx data joined'!$A$1:$AJ$1150,MATCH('Wkly eq indx data aligned'!$A879,OFFSET(INDIRECT(ADDRESS(1,MATCH(S$1,'Wkly eq indx data joined'!$1:$1,0),1,1,$A$1)),,,1150,1),0),MATCH(S$1,'Wkly eq indx data joined'!$1:$1,0)+1)</f>
        <v>45069.02</v>
      </c>
    </row>
    <row r="880" spans="1:19" x14ac:dyDescent="0.25">
      <c r="A880" s="4">
        <f t="shared" si="13"/>
        <v>42671</v>
      </c>
      <c r="B880" s="9" cm="1">
        <f t="array" aca="1" ref="B880" ca="1">INDEX('Wkly eq indx data joined'!$A$1:$AJ$1150,MATCH('Wkly eq indx data aligned'!$A880,OFFSET(INDIRECT(ADDRESS(1,MATCH(B$1,'Wkly eq indx data joined'!$1:$1,0),1,1,$A$1)),,,1150,1),0),MATCH(B$1,'Wkly eq indx data joined'!$1:$1,0)+1)</f>
        <v>5283.8379999999997</v>
      </c>
      <c r="C880" s="9" cm="1">
        <f t="array" aca="1" ref="C880" ca="1">INDEX('Wkly eq indx data joined'!$A$1:$AJ$1150,MATCH('Wkly eq indx data aligned'!$A880,OFFSET(INDIRECT(ADDRESS(1,MATCH(C$1,'Wkly eq indx data joined'!$1:$1,0),1,1,$A$1)),,,1150,1),0),MATCH(C$1,'Wkly eq indx data joined'!$1:$1,0)+1)</f>
        <v>17446.41</v>
      </c>
      <c r="D880" s="18" cm="1">
        <f t="array" aca="1" ref="D880" ca="1">IFERROR(INDEX('Wkly eq indx data joined'!$A$1:$AJ$1150,MATCH('Wkly eq indx data aligned'!$A880,OFFSET(INDIRECT(ADDRESS(1,MATCH(D$1,'Wkly eq indx data joined'!$1:$1,0),1,1,$A$1)),,,1150,1),0),MATCH(D$1,'Wkly eq indx data joined'!$1:$1,0)+1),D879)</f>
        <v>3104.2710000000002</v>
      </c>
      <c r="E880" s="9" cm="1">
        <f t="array" aca="1" ref="E880" ca="1">INDEX('Wkly eq indx data joined'!$A$1:$AJ$1150,MATCH('Wkly eq indx data aligned'!$A880,OFFSET(INDIRECT(ADDRESS(1,MATCH(E$1,'Wkly eq indx data joined'!$1:$1,0),1,1,$A$1)),,,1150,1),0),MATCH(E$1,'Wkly eq indx data joined'!$1:$1,0)+1)</f>
        <v>14785.29</v>
      </c>
      <c r="F880" s="9" cm="1">
        <f t="array" aca="1" ref="F880" ca="1">INDEX('Wkly eq indx data joined'!$A$1:$AJ$1150,MATCH('Wkly eq indx data aligned'!$A880,OFFSET(INDIRECT(ADDRESS(1,MATCH(F$1,'Wkly eq indx data joined'!$1:$1,0),1,1,$A$1)),,,1150,1),0),MATCH(F$1,'Wkly eq indx data joined'!$1:$1,0)+1)</f>
        <v>7908.57</v>
      </c>
      <c r="G880" s="9" cm="1">
        <f t="array" aca="1" ref="G880" ca="1">INDEX('Wkly eq indx data joined'!$A$1:$AJ$1150,MATCH('Wkly eq indx data aligned'!$A880,OFFSET(INDIRECT(ADDRESS(1,MATCH(G$1,'Wkly eq indx data joined'!$1:$1,0),1,1,$A$1)),,,1150,1),0),MATCH(G$1,'Wkly eq indx data joined'!$1:$1,0)+1)</f>
        <v>2126.41</v>
      </c>
      <c r="H880" s="9" cm="1">
        <f t="array" aca="1" ref="H880" ca="1">INDEX('Wkly eq indx data joined'!$A$1:$AJ$1150,MATCH('Wkly eq indx data aligned'!$A880,OFFSET(INDIRECT(ADDRESS(1,MATCH(H$1,'Wkly eq indx data joined'!$1:$1,0),1,1,$A$1)),,,1150,1),0),MATCH(H$1,'Wkly eq indx data joined'!$1:$1,0)+1)</f>
        <v>6996.26</v>
      </c>
      <c r="I880" s="9" cm="1">
        <f t="array" aca="1" ref="I880" ca="1">INDEX('Wkly eq indx data joined'!$A$1:$AJ$1150,MATCH('Wkly eq indx data aligned'!$A880,OFFSET(INDIRECT(ADDRESS(1,MATCH(I$1,'Wkly eq indx data joined'!$1:$1,0),1,1,$A$1)),,,1150,1),0),MATCH(I$1,'Wkly eq indx data joined'!$1:$1,0)+1)</f>
        <v>22954.81</v>
      </c>
      <c r="J880" s="9" cm="1">
        <f t="array" aca="1" ref="J880" ca="1">INDEX('Wkly eq indx data joined'!$A$1:$AJ$1150,MATCH('Wkly eq indx data aligned'!$A880,OFFSET(INDIRECT(ADDRESS(1,MATCH(J$1,'Wkly eq indx data joined'!$1:$1,0),1,1,$A$1)),,,1150,1),0),MATCH(J$1,'Wkly eq indx data joined'!$1:$1,0)+1)</f>
        <v>4548.58</v>
      </c>
      <c r="K880" s="9" cm="1">
        <f t="array" aca="1" ref="K880" ca="1">INDEX('Wkly eq indx data joined'!$A$1:$AJ$1150,MATCH('Wkly eq indx data aligned'!$A880,OFFSET(INDIRECT(ADDRESS(1,MATCH(K$1,'Wkly eq indx data joined'!$1:$1,0),1,1,$A$1)),,,1150,1),0),MATCH(K$1,'Wkly eq indx data joined'!$1:$1,0)+1)</f>
        <v>10696.19</v>
      </c>
      <c r="L880" s="12" cm="1">
        <f t="array" aca="1" ref="L880" ca="1">INDEX('Wkly eq indx data joined'!$A$1:$AJ$1150,MATCH('Wkly eq indx data aligned'!$A880+2,OFFSET(INDIRECT(ADDRESS(1,MATCH(L$1,'Wkly eq indx data joined'!$1:$1,0),1,1,$A$1)),,,1150,1),0),MATCH(L$1,'Wkly eq indx data joined'!$1:$1,0)+1)</f>
        <v>2019.42</v>
      </c>
      <c r="M880" s="9" cm="1">
        <f t="array" aca="1" ref="M880" ca="1">INDEX('Wkly eq indx data joined'!$A$1:$AJ$1150,MATCH('Wkly eq indx data aligned'!$A880,OFFSET(INDIRECT(ADDRESS(1,MATCH(M$1,'Wkly eq indx data joined'!$1:$1,0),1,1,$A$1)),,,1150,1),0),MATCH(M$1,'Wkly eq indx data joined'!$1:$1,0)+1)</f>
        <v>64307.6</v>
      </c>
      <c r="N880" s="9" cm="1">
        <f t="array" aca="1" ref="N880" ca="1">INDEX('Wkly eq indx data joined'!$A$1:$AJ$1150,MATCH('Wkly eq indx data aligned'!$A880,OFFSET(INDIRECT(ADDRESS(1,MATCH(N$1,'Wkly eq indx data joined'!$1:$1,0),1,1,$A$1)),,,1150,1),0),MATCH(N$1,'Wkly eq indx data joined'!$1:$1,0)+1)</f>
        <v>5932.18</v>
      </c>
      <c r="O880" s="13" cm="1">
        <f t="array" aca="1" ref="O880" ca="1">INDEX('Wkly eq indx data joined'!$A$1:$AJ$1150,MATCH('Wkly eq indx data aligned'!$A880+1,OFFSET(INDIRECT(ADDRESS(1,MATCH(O$1,'Wkly eq indx data joined'!$1:$1,0),1,1,$A$1)),,,1150,1),0),MATCH(O$1,'Wkly eq indx data joined'!$1:$1,0)+1)</f>
        <v>9306.92</v>
      </c>
      <c r="P880" s="12" cm="1">
        <f t="array" aca="1" ref="P880" ca="1">INDEX('Wkly eq indx data joined'!$A$1:$AJ$1150,MATCH('Wkly eq indx data aligned'!$A880+2,OFFSET(INDIRECT(ADDRESS(1,MATCH(P$1,'Wkly eq indx data joined'!$1:$1,0),1,1,$A$1)),,,1150,1),0),MATCH(P$1,'Wkly eq indx data joined'!$1:$1,0)+1)</f>
        <v>8625.7000000000007</v>
      </c>
      <c r="Q880" s="9" cm="1">
        <f t="array" aca="1" ref="Q880" ca="1">INDEX('Wkly eq indx data joined'!$A$1:$AJ$1150,MATCH('Wkly eq indx data aligned'!$A880,OFFSET(INDIRECT(ADDRESS(1,MATCH(Q$1,'Wkly eq indx data joined'!$1:$1,0),1,1,$A$1)),,,1150,1),0),MATCH(Q$1,'Wkly eq indx data joined'!$1:$1,0)+1)</f>
        <v>455.38</v>
      </c>
      <c r="R880" s="12" cm="1">
        <f t="array" aca="1" ref="R880" ca="1">INDEX('Wkly eq indx data joined'!$A$1:$AJ$1150,MATCH('Wkly eq indx data aligned'!$A880+2,OFFSET(INDIRECT(ADDRESS(1,MATCH(R$1,'Wkly eq indx data joined'!$1:$1,0),1,1,$A$1)),,,1150,1),0),MATCH(R$1,'Wkly eq indx data joined'!$1:$1,0)+1)</f>
        <v>1981.76</v>
      </c>
      <c r="S880" s="9" cm="1">
        <f t="array" aca="1" ref="S880" ca="1">INDEX('Wkly eq indx data joined'!$A$1:$AJ$1150,MATCH('Wkly eq indx data aligned'!$A880,OFFSET(INDIRECT(ADDRESS(1,MATCH(S$1,'Wkly eq indx data joined'!$1:$1,0),1,1,$A$1)),,,1150,1),0),MATCH(S$1,'Wkly eq indx data joined'!$1:$1,0)+1)</f>
        <v>44308.17</v>
      </c>
    </row>
    <row r="881" spans="1:19" x14ac:dyDescent="0.25">
      <c r="A881" s="4">
        <f t="shared" si="13"/>
        <v>42678</v>
      </c>
      <c r="B881" s="9" cm="1">
        <f t="array" aca="1" ref="B881" ca="1">INDEX('Wkly eq indx data joined'!$A$1:$AJ$1150,MATCH('Wkly eq indx data aligned'!$A881,OFFSET(INDIRECT(ADDRESS(1,MATCH(B$1,'Wkly eq indx data joined'!$1:$1,0),1,1,$A$1)),,,1150,1),0),MATCH(B$1,'Wkly eq indx data joined'!$1:$1,0)+1)</f>
        <v>5180.82</v>
      </c>
      <c r="C881" s="9" cm="1">
        <f t="array" aca="1" ref="C881" ca="1">INDEX('Wkly eq indx data joined'!$A$1:$AJ$1150,MATCH('Wkly eq indx data aligned'!$A881,OFFSET(INDIRECT(ADDRESS(1,MATCH(C$1,'Wkly eq indx data joined'!$1:$1,0),1,1,$A$1)),,,1150,1),0),MATCH(C$1,'Wkly eq indx data joined'!$1:$1,0)+1)</f>
        <v>16905.36</v>
      </c>
      <c r="D881" s="18" cm="1">
        <f t="array" aca="1" ref="D881" ca="1">IFERROR(INDEX('Wkly eq indx data joined'!$A$1:$AJ$1150,MATCH('Wkly eq indx data aligned'!$A881,OFFSET(INDIRECT(ADDRESS(1,MATCH(D$1,'Wkly eq indx data joined'!$1:$1,0),1,1,$A$1)),,,1150,1),0),MATCH(D$1,'Wkly eq indx data joined'!$1:$1,0)+1),D880)</f>
        <v>3125.317</v>
      </c>
      <c r="E881" s="9" cm="1">
        <f t="array" aca="1" ref="E881" ca="1">INDEX('Wkly eq indx data joined'!$A$1:$AJ$1150,MATCH('Wkly eq indx data aligned'!$A881,OFFSET(INDIRECT(ADDRESS(1,MATCH(E$1,'Wkly eq indx data joined'!$1:$1,0),1,1,$A$1)),,,1150,1),0),MATCH(E$1,'Wkly eq indx data joined'!$1:$1,0)+1)</f>
        <v>14509.25</v>
      </c>
      <c r="F881" s="9" cm="1">
        <f t="array" aca="1" ref="F881" ca="1">INDEX('Wkly eq indx data joined'!$A$1:$AJ$1150,MATCH('Wkly eq indx data aligned'!$A881,OFFSET(INDIRECT(ADDRESS(1,MATCH(F$1,'Wkly eq indx data joined'!$1:$1,0),1,1,$A$1)),,,1150,1),0),MATCH(F$1,'Wkly eq indx data joined'!$1:$1,0)+1)</f>
        <v>7593.2</v>
      </c>
      <c r="G881" s="9" cm="1">
        <f t="array" aca="1" ref="G881" ca="1">INDEX('Wkly eq indx data joined'!$A$1:$AJ$1150,MATCH('Wkly eq indx data aligned'!$A881,OFFSET(INDIRECT(ADDRESS(1,MATCH(G$1,'Wkly eq indx data joined'!$1:$1,0),1,1,$A$1)),,,1150,1),0),MATCH(G$1,'Wkly eq indx data joined'!$1:$1,0)+1)</f>
        <v>2085.1799999999998</v>
      </c>
      <c r="H881" s="9" cm="1">
        <f t="array" aca="1" ref="H881" ca="1">INDEX('Wkly eq indx data joined'!$A$1:$AJ$1150,MATCH('Wkly eq indx data aligned'!$A881,OFFSET(INDIRECT(ADDRESS(1,MATCH(H$1,'Wkly eq indx data joined'!$1:$1,0),1,1,$A$1)),,,1150,1),0),MATCH(H$1,'Wkly eq indx data joined'!$1:$1,0)+1)</f>
        <v>6693.26</v>
      </c>
      <c r="I881" s="9" cm="1">
        <f t="array" aca="1" ref="I881" ca="1">INDEX('Wkly eq indx data joined'!$A$1:$AJ$1150,MATCH('Wkly eq indx data aligned'!$A881,OFFSET(INDIRECT(ADDRESS(1,MATCH(I$1,'Wkly eq indx data joined'!$1:$1,0),1,1,$A$1)),,,1150,1),0),MATCH(I$1,'Wkly eq indx data joined'!$1:$1,0)+1)</f>
        <v>22642.62</v>
      </c>
      <c r="J881" s="9" cm="1">
        <f t="array" aca="1" ref="J881" ca="1">INDEX('Wkly eq indx data joined'!$A$1:$AJ$1150,MATCH('Wkly eq indx data aligned'!$A881,OFFSET(INDIRECT(ADDRESS(1,MATCH(J$1,'Wkly eq indx data joined'!$1:$1,0),1,1,$A$1)),,,1150,1),0),MATCH(J$1,'Wkly eq indx data joined'!$1:$1,0)+1)</f>
        <v>4377.46</v>
      </c>
      <c r="K881" s="9" cm="1">
        <f t="array" aca="1" ref="K881" ca="1">INDEX('Wkly eq indx data joined'!$A$1:$AJ$1150,MATCH('Wkly eq indx data aligned'!$A881,OFFSET(INDIRECT(ADDRESS(1,MATCH(K$1,'Wkly eq indx data joined'!$1:$1,0),1,1,$A$1)),,,1150,1),0),MATCH(K$1,'Wkly eq indx data joined'!$1:$1,0)+1)</f>
        <v>10259.129999999999</v>
      </c>
      <c r="L881" s="12" cm="1">
        <f t="array" aca="1" ref="L881" ca="1">INDEX('Wkly eq indx data joined'!$A$1:$AJ$1150,MATCH('Wkly eq indx data aligned'!$A881+2,OFFSET(INDIRECT(ADDRESS(1,MATCH(L$1,'Wkly eq indx data joined'!$1:$1,0),1,1,$A$1)),,,1150,1),0),MATCH(L$1,'Wkly eq indx data joined'!$1:$1,0)+1)</f>
        <v>1982.02</v>
      </c>
      <c r="M881" s="9" cm="1">
        <f t="array" aca="1" ref="M881" ca="1">INDEX('Wkly eq indx data joined'!$A$1:$AJ$1150,MATCH('Wkly eq indx data aligned'!$A881,OFFSET(INDIRECT(ADDRESS(1,MATCH(M$1,'Wkly eq indx data joined'!$1:$1,0),1,1,$A$1)),,,1150,1),0),MATCH(M$1,'Wkly eq indx data joined'!$1:$1,0)+1)</f>
        <v>61598.400000000001</v>
      </c>
      <c r="N881" s="9" cm="1">
        <f t="array" aca="1" ref="N881" ca="1">INDEX('Wkly eq indx data joined'!$A$1:$AJ$1150,MATCH('Wkly eq indx data aligned'!$A881,OFFSET(INDIRECT(ADDRESS(1,MATCH(N$1,'Wkly eq indx data joined'!$1:$1,0),1,1,$A$1)),,,1150,1),0),MATCH(N$1,'Wkly eq indx data joined'!$1:$1,0)+1)</f>
        <v>5919.05</v>
      </c>
      <c r="O881" s="13" cm="1">
        <f t="array" aca="1" ref="O881" ca="1">INDEX('Wkly eq indx data joined'!$A$1:$AJ$1150,MATCH('Wkly eq indx data aligned'!$A881+1,OFFSET(INDIRECT(ADDRESS(1,MATCH(O$1,'Wkly eq indx data joined'!$1:$1,0),1,1,$A$1)),,,1150,1),0),MATCH(O$1,'Wkly eq indx data joined'!$1:$1,0)+1)</f>
        <v>9068.15</v>
      </c>
      <c r="P881" s="12" cm="1">
        <f t="array" aca="1" ref="P881" ca="1">INDEX('Wkly eq indx data joined'!$A$1:$AJ$1150,MATCH('Wkly eq indx data aligned'!$A881+2,OFFSET(INDIRECT(ADDRESS(1,MATCH(P$1,'Wkly eq indx data joined'!$1:$1,0),1,1,$A$1)),,,1150,1),0),MATCH(P$1,'Wkly eq indx data joined'!$1:$1,0)+1)</f>
        <v>8433.75</v>
      </c>
      <c r="Q881" s="9" cm="1">
        <f t="array" aca="1" ref="Q881" ca="1">INDEX('Wkly eq indx data joined'!$A$1:$AJ$1150,MATCH('Wkly eq indx data aligned'!$A881,OFFSET(INDIRECT(ADDRESS(1,MATCH(Q$1,'Wkly eq indx data joined'!$1:$1,0),1,1,$A$1)),,,1150,1),0),MATCH(Q$1,'Wkly eq indx data joined'!$1:$1,0)+1)</f>
        <v>440.51</v>
      </c>
      <c r="R881" s="12" cm="1">
        <f t="array" aca="1" ref="R881" ca="1">INDEX('Wkly eq indx data joined'!$A$1:$AJ$1150,MATCH('Wkly eq indx data aligned'!$A881+2,OFFSET(INDIRECT(ADDRESS(1,MATCH(R$1,'Wkly eq indx data joined'!$1:$1,0),1,1,$A$1)),,,1150,1),0),MATCH(R$1,'Wkly eq indx data joined'!$1:$1,0)+1)</f>
        <v>1962.71</v>
      </c>
      <c r="S881" s="9" cm="1">
        <f t="array" aca="1" ref="S881" ca="1">INDEX('Wkly eq indx data joined'!$A$1:$AJ$1150,MATCH('Wkly eq indx data aligned'!$A881,OFFSET(INDIRECT(ADDRESS(1,MATCH(S$1,'Wkly eq indx data joined'!$1:$1,0),1,1,$A$1)),,,1150,1),0),MATCH(S$1,'Wkly eq indx data joined'!$1:$1,0)+1)</f>
        <v>43229.65</v>
      </c>
    </row>
    <row r="882" spans="1:19" x14ac:dyDescent="0.25">
      <c r="A882" s="4">
        <f t="shared" si="13"/>
        <v>42685</v>
      </c>
      <c r="B882" s="9" cm="1">
        <f t="array" aca="1" ref="B882" ca="1">INDEX('Wkly eq indx data joined'!$A$1:$AJ$1150,MATCH('Wkly eq indx data aligned'!$A882,OFFSET(INDIRECT(ADDRESS(1,MATCH(B$1,'Wkly eq indx data joined'!$1:$1,0),1,1,$A$1)),,,1150,1),0),MATCH(B$1,'Wkly eq indx data joined'!$1:$1,0)+1)</f>
        <v>5370.7380000000003</v>
      </c>
      <c r="C882" s="9" cm="1">
        <f t="array" aca="1" ref="C882" ca="1">INDEX('Wkly eq indx data joined'!$A$1:$AJ$1150,MATCH('Wkly eq indx data aligned'!$A882,OFFSET(INDIRECT(ADDRESS(1,MATCH(C$1,'Wkly eq indx data joined'!$1:$1,0),1,1,$A$1)),,,1150,1),0),MATCH(C$1,'Wkly eq indx data joined'!$1:$1,0)+1)</f>
        <v>17374.79</v>
      </c>
      <c r="D882" s="18" cm="1">
        <f t="array" aca="1" ref="D882" ca="1">IFERROR(INDEX('Wkly eq indx data joined'!$A$1:$AJ$1150,MATCH('Wkly eq indx data aligned'!$A882,OFFSET(INDIRECT(ADDRESS(1,MATCH(D$1,'Wkly eq indx data joined'!$1:$1,0),1,1,$A$1)),,,1150,1),0),MATCH(D$1,'Wkly eq indx data joined'!$1:$1,0)+1),D881)</f>
        <v>3196.0430000000001</v>
      </c>
      <c r="E882" s="9" cm="1">
        <f t="array" aca="1" ref="E882" ca="1">INDEX('Wkly eq indx data joined'!$A$1:$AJ$1150,MATCH('Wkly eq indx data aligned'!$A882,OFFSET(INDIRECT(ADDRESS(1,MATCH(E$1,'Wkly eq indx data joined'!$1:$1,0),1,1,$A$1)),,,1150,1),0),MATCH(E$1,'Wkly eq indx data joined'!$1:$1,0)+1)</f>
        <v>14555.41</v>
      </c>
      <c r="F882" s="9" cm="1">
        <f t="array" aca="1" ref="F882" ca="1">INDEX('Wkly eq indx data joined'!$A$1:$AJ$1150,MATCH('Wkly eq indx data aligned'!$A882,OFFSET(INDIRECT(ADDRESS(1,MATCH(F$1,'Wkly eq indx data joined'!$1:$1,0),1,1,$A$1)),,,1150,1),0),MATCH(F$1,'Wkly eq indx data joined'!$1:$1,0)+1)</f>
        <v>7880.29</v>
      </c>
      <c r="G882" s="9" cm="1">
        <f t="array" aca="1" ref="G882" ca="1">INDEX('Wkly eq indx data joined'!$A$1:$AJ$1150,MATCH('Wkly eq indx data aligned'!$A882,OFFSET(INDIRECT(ADDRESS(1,MATCH(G$1,'Wkly eq indx data joined'!$1:$1,0),1,1,$A$1)),,,1150,1),0),MATCH(G$1,'Wkly eq indx data joined'!$1:$1,0)+1)</f>
        <v>2164.4499999999998</v>
      </c>
      <c r="H882" s="9" cm="1">
        <f t="array" aca="1" ref="H882" ca="1">INDEX('Wkly eq indx data joined'!$A$1:$AJ$1150,MATCH('Wkly eq indx data aligned'!$A882,OFFSET(INDIRECT(ADDRESS(1,MATCH(H$1,'Wkly eq indx data joined'!$1:$1,0),1,1,$A$1)),,,1150,1),0),MATCH(H$1,'Wkly eq indx data joined'!$1:$1,0)+1)</f>
        <v>6730.43</v>
      </c>
      <c r="I882" s="9" cm="1">
        <f t="array" aca="1" ref="I882" ca="1">INDEX('Wkly eq indx data joined'!$A$1:$AJ$1150,MATCH('Wkly eq indx data aligned'!$A882,OFFSET(INDIRECT(ADDRESS(1,MATCH(I$1,'Wkly eq indx data joined'!$1:$1,0),1,1,$A$1)),,,1150,1),0),MATCH(I$1,'Wkly eq indx data joined'!$1:$1,0)+1)</f>
        <v>22531.09</v>
      </c>
      <c r="J882" s="9" cm="1">
        <f t="array" aca="1" ref="J882" ca="1">INDEX('Wkly eq indx data joined'!$A$1:$AJ$1150,MATCH('Wkly eq indx data aligned'!$A882,OFFSET(INDIRECT(ADDRESS(1,MATCH(J$1,'Wkly eq indx data joined'!$1:$1,0),1,1,$A$1)),,,1150,1),0),MATCH(J$1,'Wkly eq indx data joined'!$1:$1,0)+1)</f>
        <v>4489.2700000000004</v>
      </c>
      <c r="K882" s="9" cm="1">
        <f t="array" aca="1" ref="K882" ca="1">INDEX('Wkly eq indx data joined'!$A$1:$AJ$1150,MATCH('Wkly eq indx data aligned'!$A882,OFFSET(INDIRECT(ADDRESS(1,MATCH(K$1,'Wkly eq indx data joined'!$1:$1,0),1,1,$A$1)),,,1150,1),0),MATCH(K$1,'Wkly eq indx data joined'!$1:$1,0)+1)</f>
        <v>10667.95</v>
      </c>
      <c r="L882" s="12" cm="1">
        <f t="array" aca="1" ref="L882" ca="1">INDEX('Wkly eq indx data joined'!$A$1:$AJ$1150,MATCH('Wkly eq indx data aligned'!$A882+2,OFFSET(INDIRECT(ADDRESS(1,MATCH(L$1,'Wkly eq indx data joined'!$1:$1,0),1,1,$A$1)),,,1150,1),0),MATCH(L$1,'Wkly eq indx data joined'!$1:$1,0)+1)</f>
        <v>1984.43</v>
      </c>
      <c r="M882" s="9" cm="1">
        <f t="array" aca="1" ref="M882" ca="1">INDEX('Wkly eq indx data joined'!$A$1:$AJ$1150,MATCH('Wkly eq indx data aligned'!$A882,OFFSET(INDIRECT(ADDRESS(1,MATCH(M$1,'Wkly eq indx data joined'!$1:$1,0),1,1,$A$1)),,,1150,1),0),MATCH(M$1,'Wkly eq indx data joined'!$1:$1,0)+1)</f>
        <v>59183.5</v>
      </c>
      <c r="N882" s="9" cm="1">
        <f t="array" aca="1" ref="N882" ca="1">INDEX('Wkly eq indx data joined'!$A$1:$AJ$1150,MATCH('Wkly eq indx data aligned'!$A882,OFFSET(INDIRECT(ADDRESS(1,MATCH(N$1,'Wkly eq indx data joined'!$1:$1,0),1,1,$A$1)),,,1150,1),0),MATCH(N$1,'Wkly eq indx data joined'!$1:$1,0)+1)</f>
        <v>6215.77</v>
      </c>
      <c r="O882" s="13" cm="1">
        <f t="array" aca="1" ref="O882" ca="1">INDEX('Wkly eq indx data joined'!$A$1:$AJ$1150,MATCH('Wkly eq indx data aligned'!$A882+1,OFFSET(INDIRECT(ADDRESS(1,MATCH(O$1,'Wkly eq indx data joined'!$1:$1,0),1,1,$A$1)),,,1150,1),0),MATCH(O$1,'Wkly eq indx data joined'!$1:$1,0)+1)</f>
        <v>8957.76</v>
      </c>
      <c r="P882" s="12" cm="1">
        <f t="array" aca="1" ref="P882" ca="1">INDEX('Wkly eq indx data joined'!$A$1:$AJ$1150,MATCH('Wkly eq indx data aligned'!$A882+2,OFFSET(INDIRECT(ADDRESS(1,MATCH(P$1,'Wkly eq indx data joined'!$1:$1,0),1,1,$A$1)),,,1150,1),0),MATCH(P$1,'Wkly eq indx data joined'!$1:$1,0)+1)</f>
        <v>8296.2999999999993</v>
      </c>
      <c r="Q882" s="9" cm="1">
        <f t="array" aca="1" ref="Q882" ca="1">INDEX('Wkly eq indx data joined'!$A$1:$AJ$1150,MATCH('Wkly eq indx data aligned'!$A882,OFFSET(INDIRECT(ADDRESS(1,MATCH(Q$1,'Wkly eq indx data joined'!$1:$1,0),1,1,$A$1)),,,1150,1),0),MATCH(Q$1,'Wkly eq indx data joined'!$1:$1,0)+1)</f>
        <v>445.41</v>
      </c>
      <c r="R882" s="12" cm="1">
        <f t="array" aca="1" ref="R882" ca="1">INDEX('Wkly eq indx data joined'!$A$1:$AJ$1150,MATCH('Wkly eq indx data aligned'!$A882+2,OFFSET(INDIRECT(ADDRESS(1,MATCH(R$1,'Wkly eq indx data joined'!$1:$1,0),1,1,$A$1)),,,1150,1),0),MATCH(R$1,'Wkly eq indx data joined'!$1:$1,0)+1)</f>
        <v>2031.92</v>
      </c>
      <c r="S882" s="9" cm="1">
        <f t="array" aca="1" ref="S882" ca="1">INDEX('Wkly eq indx data joined'!$A$1:$AJ$1150,MATCH('Wkly eq indx data aligned'!$A882,OFFSET(INDIRECT(ADDRESS(1,MATCH(S$1,'Wkly eq indx data joined'!$1:$1,0),1,1,$A$1)),,,1150,1),0),MATCH(S$1,'Wkly eq indx data joined'!$1:$1,0)+1)</f>
        <v>43995.65</v>
      </c>
    </row>
    <row r="883" spans="1:19" x14ac:dyDescent="0.25">
      <c r="A883" s="4">
        <f t="shared" si="13"/>
        <v>42692</v>
      </c>
      <c r="B883" s="9" cm="1">
        <f t="array" aca="1" ref="B883" ca="1">INDEX('Wkly eq indx data joined'!$A$1:$AJ$1150,MATCH('Wkly eq indx data aligned'!$A883,OFFSET(INDIRECT(ADDRESS(1,MATCH(B$1,'Wkly eq indx data joined'!$1:$1,0),1,1,$A$1)),,,1150,1),0),MATCH(B$1,'Wkly eq indx data joined'!$1:$1,0)+1)</f>
        <v>5359.415</v>
      </c>
      <c r="C883" s="9" cm="1">
        <f t="array" aca="1" ref="C883" ca="1">INDEX('Wkly eq indx data joined'!$A$1:$AJ$1150,MATCH('Wkly eq indx data aligned'!$A883,OFFSET(INDIRECT(ADDRESS(1,MATCH(C$1,'Wkly eq indx data joined'!$1:$1,0),1,1,$A$1)),,,1150,1),0),MATCH(C$1,'Wkly eq indx data joined'!$1:$1,0)+1)</f>
        <v>17967.41</v>
      </c>
      <c r="D883" s="18" cm="1">
        <f t="array" aca="1" ref="D883" ca="1">IFERROR(INDEX('Wkly eq indx data joined'!$A$1:$AJ$1150,MATCH('Wkly eq indx data aligned'!$A883,OFFSET(INDIRECT(ADDRESS(1,MATCH(D$1,'Wkly eq indx data joined'!$1:$1,0),1,1,$A$1)),,,1150,1),0),MATCH(D$1,'Wkly eq indx data joined'!$1:$1,0)+1),D882)</f>
        <v>3192.8560000000002</v>
      </c>
      <c r="E883" s="9" cm="1">
        <f t="array" aca="1" ref="E883" ca="1">INDEX('Wkly eq indx data joined'!$A$1:$AJ$1150,MATCH('Wkly eq indx data aligned'!$A883,OFFSET(INDIRECT(ADDRESS(1,MATCH(E$1,'Wkly eq indx data joined'!$1:$1,0),1,1,$A$1)),,,1150,1),0),MATCH(E$1,'Wkly eq indx data joined'!$1:$1,0)+1)</f>
        <v>14864.03</v>
      </c>
      <c r="F883" s="9" cm="1">
        <f t="array" aca="1" ref="F883" ca="1">INDEX('Wkly eq indx data joined'!$A$1:$AJ$1150,MATCH('Wkly eq indx data aligned'!$A883,OFFSET(INDIRECT(ADDRESS(1,MATCH(F$1,'Wkly eq indx data joined'!$1:$1,0),1,1,$A$1)),,,1150,1),0),MATCH(F$1,'Wkly eq indx data joined'!$1:$1,0)+1)</f>
        <v>7904.55</v>
      </c>
      <c r="G883" s="9" cm="1">
        <f t="array" aca="1" ref="G883" ca="1">INDEX('Wkly eq indx data joined'!$A$1:$AJ$1150,MATCH('Wkly eq indx data aligned'!$A883,OFFSET(INDIRECT(ADDRESS(1,MATCH(G$1,'Wkly eq indx data joined'!$1:$1,0),1,1,$A$1)),,,1150,1),0),MATCH(G$1,'Wkly eq indx data joined'!$1:$1,0)+1)</f>
        <v>2181.9</v>
      </c>
      <c r="H883" s="9" cm="1">
        <f t="array" aca="1" ref="H883" ca="1">INDEX('Wkly eq indx data joined'!$A$1:$AJ$1150,MATCH('Wkly eq indx data aligned'!$A883,OFFSET(INDIRECT(ADDRESS(1,MATCH(H$1,'Wkly eq indx data joined'!$1:$1,0),1,1,$A$1)),,,1150,1),0),MATCH(H$1,'Wkly eq indx data joined'!$1:$1,0)+1)</f>
        <v>6775.77</v>
      </c>
      <c r="I883" s="9" cm="1">
        <f t="array" aca="1" ref="I883" ca="1">INDEX('Wkly eq indx data joined'!$A$1:$AJ$1150,MATCH('Wkly eq indx data aligned'!$A883,OFFSET(INDIRECT(ADDRESS(1,MATCH(I$1,'Wkly eq indx data joined'!$1:$1,0),1,1,$A$1)),,,1150,1),0),MATCH(I$1,'Wkly eq indx data joined'!$1:$1,0)+1)</f>
        <v>22344.21</v>
      </c>
      <c r="J883" s="9" cm="1">
        <f t="array" aca="1" ref="J883" ca="1">INDEX('Wkly eq indx data joined'!$A$1:$AJ$1150,MATCH('Wkly eq indx data aligned'!$A883,OFFSET(INDIRECT(ADDRESS(1,MATCH(J$1,'Wkly eq indx data joined'!$1:$1,0),1,1,$A$1)),,,1150,1),0),MATCH(J$1,'Wkly eq indx data joined'!$1:$1,0)+1)</f>
        <v>4504.3500000000004</v>
      </c>
      <c r="K883" s="9" cm="1">
        <f t="array" aca="1" ref="K883" ca="1">INDEX('Wkly eq indx data joined'!$A$1:$AJ$1150,MATCH('Wkly eq indx data aligned'!$A883,OFFSET(INDIRECT(ADDRESS(1,MATCH(K$1,'Wkly eq indx data joined'!$1:$1,0),1,1,$A$1)),,,1150,1),0),MATCH(K$1,'Wkly eq indx data joined'!$1:$1,0)+1)</f>
        <v>10664.56</v>
      </c>
      <c r="L883" s="12" cm="1">
        <f t="array" aca="1" ref="L883" ca="1">INDEX('Wkly eq indx data joined'!$A$1:$AJ$1150,MATCH('Wkly eq indx data aligned'!$A883+2,OFFSET(INDIRECT(ADDRESS(1,MATCH(L$1,'Wkly eq indx data joined'!$1:$1,0),1,1,$A$1)),,,1150,1),0),MATCH(L$1,'Wkly eq indx data joined'!$1:$1,0)+1)</f>
        <v>1974.58</v>
      </c>
      <c r="M883" s="9" cm="1">
        <f t="array" aca="1" ref="M883" ca="1">INDEX('Wkly eq indx data joined'!$A$1:$AJ$1150,MATCH('Wkly eq indx data aligned'!$A883,OFFSET(INDIRECT(ADDRESS(1,MATCH(M$1,'Wkly eq indx data joined'!$1:$1,0),1,1,$A$1)),,,1150,1),0),MATCH(M$1,'Wkly eq indx data joined'!$1:$1,0)+1)</f>
        <v>59961.8</v>
      </c>
      <c r="N883" s="9" cm="1">
        <f t="array" aca="1" ref="N883" ca="1">INDEX('Wkly eq indx data joined'!$A$1:$AJ$1150,MATCH('Wkly eq indx data aligned'!$A883,OFFSET(INDIRECT(ADDRESS(1,MATCH(N$1,'Wkly eq indx data joined'!$1:$1,0),1,1,$A$1)),,,1150,1),0),MATCH(N$1,'Wkly eq indx data joined'!$1:$1,0)+1)</f>
        <v>6294.21</v>
      </c>
      <c r="O883" s="13" cm="1">
        <f t="array" aca="1" ref="O883" ca="1">INDEX('Wkly eq indx data joined'!$A$1:$AJ$1150,MATCH('Wkly eq indx data aligned'!$A883+1,OFFSET(INDIRECT(ADDRESS(1,MATCH(O$1,'Wkly eq indx data joined'!$1:$1,0),1,1,$A$1)),,,1150,1),0),MATCH(O$1,'Wkly eq indx data joined'!$1:$1,0)+1)</f>
        <v>9008.7900000000009</v>
      </c>
      <c r="P883" s="12" cm="1">
        <f t="array" aca="1" ref="P883" ca="1">INDEX('Wkly eq indx data joined'!$A$1:$AJ$1150,MATCH('Wkly eq indx data aligned'!$A883+2,OFFSET(INDIRECT(ADDRESS(1,MATCH(P$1,'Wkly eq indx data joined'!$1:$1,0),1,1,$A$1)),,,1150,1),0),MATCH(P$1,'Wkly eq indx data joined'!$1:$1,0)+1)</f>
        <v>8074.1</v>
      </c>
      <c r="Q883" s="9" cm="1">
        <f t="array" aca="1" ref="Q883" ca="1">INDEX('Wkly eq indx data joined'!$A$1:$AJ$1150,MATCH('Wkly eq indx data aligned'!$A883,OFFSET(INDIRECT(ADDRESS(1,MATCH(Q$1,'Wkly eq indx data joined'!$1:$1,0),1,1,$A$1)),,,1150,1),0),MATCH(Q$1,'Wkly eq indx data joined'!$1:$1,0)+1)</f>
        <v>450.68</v>
      </c>
      <c r="R883" s="12" cm="1">
        <f t="array" aca="1" ref="R883" ca="1">INDEX('Wkly eq indx data joined'!$A$1:$AJ$1150,MATCH('Wkly eq indx data aligned'!$A883+2,OFFSET(INDIRECT(ADDRESS(1,MATCH(R$1,'Wkly eq indx data joined'!$1:$1,0),1,1,$A$1)),,,1150,1),0),MATCH(R$1,'Wkly eq indx data joined'!$1:$1,0)+1)</f>
        <v>2038.29</v>
      </c>
      <c r="S883" s="9" cm="1">
        <f t="array" aca="1" ref="S883" ca="1">INDEX('Wkly eq indx data joined'!$A$1:$AJ$1150,MATCH('Wkly eq indx data aligned'!$A883,OFFSET(INDIRECT(ADDRESS(1,MATCH(S$1,'Wkly eq indx data joined'!$1:$1,0),1,1,$A$1)),,,1150,1),0),MATCH(S$1,'Wkly eq indx data joined'!$1:$1,0)+1)</f>
        <v>44216.56</v>
      </c>
    </row>
    <row r="884" spans="1:19" x14ac:dyDescent="0.25">
      <c r="A884" s="4">
        <f t="shared" si="13"/>
        <v>42699</v>
      </c>
      <c r="B884" s="9" cm="1">
        <f t="array" aca="1" ref="B884" ca="1">INDEX('Wkly eq indx data joined'!$A$1:$AJ$1150,MATCH('Wkly eq indx data aligned'!$A884,OFFSET(INDIRECT(ADDRESS(1,MATCH(B$1,'Wkly eq indx data joined'!$1:$1,0),1,1,$A$1)),,,1150,1),0),MATCH(B$1,'Wkly eq indx data joined'!$1:$1,0)+1)</f>
        <v>5507.7849999999999</v>
      </c>
      <c r="C884" s="9" cm="1">
        <f t="array" aca="1" ref="C884" ca="1">INDEX('Wkly eq indx data joined'!$A$1:$AJ$1150,MATCH('Wkly eq indx data aligned'!$A884,OFFSET(INDIRECT(ADDRESS(1,MATCH(C$1,'Wkly eq indx data joined'!$1:$1,0),1,1,$A$1)),,,1150,1),0),MATCH(C$1,'Wkly eq indx data joined'!$1:$1,0)+1)</f>
        <v>18381.22</v>
      </c>
      <c r="D884" s="18" cm="1">
        <f t="array" aca="1" ref="D884" ca="1">IFERROR(INDEX('Wkly eq indx data joined'!$A$1:$AJ$1150,MATCH('Wkly eq indx data aligned'!$A884,OFFSET(INDIRECT(ADDRESS(1,MATCH(D$1,'Wkly eq indx data joined'!$1:$1,0),1,1,$A$1)),,,1150,1),0),MATCH(D$1,'Wkly eq indx data joined'!$1:$1,0)+1),D883)</f>
        <v>3261.9380000000001</v>
      </c>
      <c r="E884" s="9" cm="1">
        <f t="array" aca="1" ref="E884" ca="1">INDEX('Wkly eq indx data joined'!$A$1:$AJ$1150,MATCH('Wkly eq indx data aligned'!$A884,OFFSET(INDIRECT(ADDRESS(1,MATCH(E$1,'Wkly eq indx data joined'!$1:$1,0),1,1,$A$1)),,,1150,1),0),MATCH(E$1,'Wkly eq indx data joined'!$1:$1,0)+1)</f>
        <v>15075.44</v>
      </c>
      <c r="F884" s="9" cm="1">
        <f t="array" aca="1" ref="F884" ca="1">INDEX('Wkly eq indx data joined'!$A$1:$AJ$1150,MATCH('Wkly eq indx data aligned'!$A884,OFFSET(INDIRECT(ADDRESS(1,MATCH(F$1,'Wkly eq indx data joined'!$1:$1,0),1,1,$A$1)),,,1150,1),0),MATCH(F$1,'Wkly eq indx data joined'!$1:$1,0)+1)</f>
        <v>7881.53</v>
      </c>
      <c r="G884" s="9" cm="1">
        <f t="array" aca="1" ref="G884" ca="1">INDEX('Wkly eq indx data joined'!$A$1:$AJ$1150,MATCH('Wkly eq indx data aligned'!$A884,OFFSET(INDIRECT(ADDRESS(1,MATCH(G$1,'Wkly eq indx data joined'!$1:$1,0),1,1,$A$1)),,,1150,1),0),MATCH(G$1,'Wkly eq indx data joined'!$1:$1,0)+1)</f>
        <v>2213.35</v>
      </c>
      <c r="H884" s="9" cm="1">
        <f t="array" aca="1" ref="H884" ca="1">INDEX('Wkly eq indx data joined'!$A$1:$AJ$1150,MATCH('Wkly eq indx data aligned'!$A884,OFFSET(INDIRECT(ADDRESS(1,MATCH(H$1,'Wkly eq indx data joined'!$1:$1,0),1,1,$A$1)),,,1150,1),0),MATCH(H$1,'Wkly eq indx data joined'!$1:$1,0)+1)</f>
        <v>6840.75</v>
      </c>
      <c r="I884" s="9" cm="1">
        <f t="array" aca="1" ref="I884" ca="1">INDEX('Wkly eq indx data joined'!$A$1:$AJ$1150,MATCH('Wkly eq indx data aligned'!$A884,OFFSET(INDIRECT(ADDRESS(1,MATCH(I$1,'Wkly eq indx data joined'!$1:$1,0),1,1,$A$1)),,,1150,1),0),MATCH(I$1,'Wkly eq indx data joined'!$1:$1,0)+1)</f>
        <v>22723.45</v>
      </c>
      <c r="J884" s="9" cm="1">
        <f t="array" aca="1" ref="J884" ca="1">INDEX('Wkly eq indx data joined'!$A$1:$AJ$1150,MATCH('Wkly eq indx data aligned'!$A884,OFFSET(INDIRECT(ADDRESS(1,MATCH(J$1,'Wkly eq indx data joined'!$1:$1,0),1,1,$A$1)),,,1150,1),0),MATCH(J$1,'Wkly eq indx data joined'!$1:$1,0)+1)</f>
        <v>4550.2700000000004</v>
      </c>
      <c r="K884" s="9" cm="1">
        <f t="array" aca="1" ref="K884" ca="1">INDEX('Wkly eq indx data joined'!$A$1:$AJ$1150,MATCH('Wkly eq indx data aligned'!$A884,OFFSET(INDIRECT(ADDRESS(1,MATCH(K$1,'Wkly eq indx data joined'!$1:$1,0),1,1,$A$1)),,,1150,1),0),MATCH(K$1,'Wkly eq indx data joined'!$1:$1,0)+1)</f>
        <v>10699.27</v>
      </c>
      <c r="L884" s="12" cm="1">
        <f t="array" aca="1" ref="L884" ca="1">INDEX('Wkly eq indx data joined'!$A$1:$AJ$1150,MATCH('Wkly eq indx data aligned'!$A884+2,OFFSET(INDIRECT(ADDRESS(1,MATCH(L$1,'Wkly eq indx data joined'!$1:$1,0),1,1,$A$1)),,,1150,1),0),MATCH(L$1,'Wkly eq indx data joined'!$1:$1,0)+1)</f>
        <v>1974.46</v>
      </c>
      <c r="M884" s="9" cm="1">
        <f t="array" aca="1" ref="M884" ca="1">INDEX('Wkly eq indx data joined'!$A$1:$AJ$1150,MATCH('Wkly eq indx data aligned'!$A884,OFFSET(INDIRECT(ADDRESS(1,MATCH(M$1,'Wkly eq indx data joined'!$1:$1,0),1,1,$A$1)),,,1150,1),0),MATCH(M$1,'Wkly eq indx data joined'!$1:$1,0)+1)</f>
        <v>61559.1</v>
      </c>
      <c r="N884" s="9" cm="1">
        <f t="array" aca="1" ref="N884" ca="1">INDEX('Wkly eq indx data joined'!$A$1:$AJ$1150,MATCH('Wkly eq indx data aligned'!$A884,OFFSET(INDIRECT(ADDRESS(1,MATCH(N$1,'Wkly eq indx data joined'!$1:$1,0),1,1,$A$1)),,,1150,1),0),MATCH(N$1,'Wkly eq indx data joined'!$1:$1,0)+1)</f>
        <v>6279.69</v>
      </c>
      <c r="O884" s="13" cm="1">
        <f t="array" aca="1" ref="O884" ca="1">INDEX('Wkly eq indx data joined'!$A$1:$AJ$1150,MATCH('Wkly eq indx data aligned'!$A884+1,OFFSET(INDIRECT(ADDRESS(1,MATCH(O$1,'Wkly eq indx data joined'!$1:$1,0),1,1,$A$1)),,,1150,1),0),MATCH(O$1,'Wkly eq indx data joined'!$1:$1,0)+1)</f>
        <v>9159.07</v>
      </c>
      <c r="P884" s="12" cm="1">
        <f t="array" aca="1" ref="P884" ca="1">INDEX('Wkly eq indx data joined'!$A$1:$AJ$1150,MATCH('Wkly eq indx data aligned'!$A884+2,OFFSET(INDIRECT(ADDRESS(1,MATCH(P$1,'Wkly eq indx data joined'!$1:$1,0),1,1,$A$1)),,,1150,1),0),MATCH(P$1,'Wkly eq indx data joined'!$1:$1,0)+1)</f>
        <v>8114.3</v>
      </c>
      <c r="Q884" s="9" cm="1">
        <f t="array" aca="1" ref="Q884" ca="1">INDEX('Wkly eq indx data joined'!$A$1:$AJ$1150,MATCH('Wkly eq indx data aligned'!$A884,OFFSET(INDIRECT(ADDRESS(1,MATCH(Q$1,'Wkly eq indx data joined'!$1:$1,0),1,1,$A$1)),,,1150,1),0),MATCH(Q$1,'Wkly eq indx data joined'!$1:$1,0)+1)</f>
        <v>457.99</v>
      </c>
      <c r="R884" s="12" cm="1">
        <f t="array" aca="1" ref="R884" ca="1">INDEX('Wkly eq indx data joined'!$A$1:$AJ$1150,MATCH('Wkly eq indx data aligned'!$A884+2,OFFSET(INDIRECT(ADDRESS(1,MATCH(R$1,'Wkly eq indx data joined'!$1:$1,0),1,1,$A$1)),,,1150,1),0),MATCH(R$1,'Wkly eq indx data joined'!$1:$1,0)+1)</f>
        <v>2098.15</v>
      </c>
      <c r="S884" s="9" cm="1">
        <f t="array" aca="1" ref="S884" ca="1">INDEX('Wkly eq indx data joined'!$A$1:$AJ$1150,MATCH('Wkly eq indx data aligned'!$A884,OFFSET(INDIRECT(ADDRESS(1,MATCH(S$1,'Wkly eq indx data joined'!$1:$1,0),1,1,$A$1)),,,1150,1),0),MATCH(S$1,'Wkly eq indx data joined'!$1:$1,0)+1)</f>
        <v>44208.66</v>
      </c>
    </row>
    <row r="885" spans="1:19" x14ac:dyDescent="0.25">
      <c r="A885" s="4">
        <f t="shared" si="13"/>
        <v>42706</v>
      </c>
      <c r="B885" s="9" cm="1">
        <f t="array" aca="1" ref="B885" ca="1">INDEX('Wkly eq indx data joined'!$A$1:$AJ$1150,MATCH('Wkly eq indx data aligned'!$A885,OFFSET(INDIRECT(ADDRESS(1,MATCH(B$1,'Wkly eq indx data joined'!$1:$1,0),1,1,$A$1)),,,1150,1),0),MATCH(B$1,'Wkly eq indx data joined'!$1:$1,0)+1)</f>
        <v>5444.0169999999998</v>
      </c>
      <c r="C885" s="9" cm="1">
        <f t="array" aca="1" ref="C885" ca="1">INDEX('Wkly eq indx data joined'!$A$1:$AJ$1150,MATCH('Wkly eq indx data aligned'!$A885,OFFSET(INDIRECT(ADDRESS(1,MATCH(C$1,'Wkly eq indx data joined'!$1:$1,0),1,1,$A$1)),,,1150,1),0),MATCH(C$1,'Wkly eq indx data joined'!$1:$1,0)+1)</f>
        <v>18426.080000000002</v>
      </c>
      <c r="D885" s="18" cm="1">
        <f t="array" aca="1" ref="D885" ca="1">IFERROR(INDEX('Wkly eq indx data joined'!$A$1:$AJ$1150,MATCH('Wkly eq indx data aligned'!$A885,OFFSET(INDIRECT(ADDRESS(1,MATCH(D$1,'Wkly eq indx data joined'!$1:$1,0),1,1,$A$1)),,,1150,1),0),MATCH(D$1,'Wkly eq indx data joined'!$1:$1,0)+1),D884)</f>
        <v>3243.8429999999998</v>
      </c>
      <c r="E885" s="9" cm="1">
        <f t="array" aca="1" ref="E885" ca="1">INDEX('Wkly eq indx data joined'!$A$1:$AJ$1150,MATCH('Wkly eq indx data aligned'!$A885,OFFSET(INDIRECT(ADDRESS(1,MATCH(E$1,'Wkly eq indx data joined'!$1:$1,0),1,1,$A$1)),,,1150,1),0),MATCH(E$1,'Wkly eq indx data joined'!$1:$1,0)+1)</f>
        <v>15052.52</v>
      </c>
      <c r="F885" s="9" cm="1">
        <f t="array" aca="1" ref="F885" ca="1">INDEX('Wkly eq indx data joined'!$A$1:$AJ$1150,MATCH('Wkly eq indx data aligned'!$A885,OFFSET(INDIRECT(ADDRESS(1,MATCH(F$1,'Wkly eq indx data joined'!$1:$1,0),1,1,$A$1)),,,1150,1),0),MATCH(F$1,'Wkly eq indx data joined'!$1:$1,0)+1)</f>
        <v>7784.01</v>
      </c>
      <c r="G885" s="9" cm="1">
        <f t="array" aca="1" ref="G885" ca="1">INDEX('Wkly eq indx data joined'!$A$1:$AJ$1150,MATCH('Wkly eq indx data aligned'!$A885,OFFSET(INDIRECT(ADDRESS(1,MATCH(G$1,'Wkly eq indx data joined'!$1:$1,0),1,1,$A$1)),,,1150,1),0),MATCH(G$1,'Wkly eq indx data joined'!$1:$1,0)+1)</f>
        <v>2191.9499999999998</v>
      </c>
      <c r="H885" s="9" cm="1">
        <f t="array" aca="1" ref="H885" ca="1">INDEX('Wkly eq indx data joined'!$A$1:$AJ$1150,MATCH('Wkly eq indx data aligned'!$A885,OFFSET(INDIRECT(ADDRESS(1,MATCH(H$1,'Wkly eq indx data joined'!$1:$1,0),1,1,$A$1)),,,1150,1),0),MATCH(H$1,'Wkly eq indx data joined'!$1:$1,0)+1)</f>
        <v>6730.72</v>
      </c>
      <c r="I885" s="9" cm="1">
        <f t="array" aca="1" ref="I885" ca="1">INDEX('Wkly eq indx data joined'!$A$1:$AJ$1150,MATCH('Wkly eq indx data aligned'!$A885,OFFSET(INDIRECT(ADDRESS(1,MATCH(I$1,'Wkly eq indx data joined'!$1:$1,0),1,1,$A$1)),,,1150,1),0),MATCH(I$1,'Wkly eq indx data joined'!$1:$1,0)+1)</f>
        <v>22564.82</v>
      </c>
      <c r="J885" s="9" cm="1">
        <f t="array" aca="1" ref="J885" ca="1">INDEX('Wkly eq indx data joined'!$A$1:$AJ$1150,MATCH('Wkly eq indx data aligned'!$A885,OFFSET(INDIRECT(ADDRESS(1,MATCH(J$1,'Wkly eq indx data joined'!$1:$1,0),1,1,$A$1)),,,1150,1),0),MATCH(J$1,'Wkly eq indx data joined'!$1:$1,0)+1)</f>
        <v>4528.82</v>
      </c>
      <c r="K885" s="9" cm="1">
        <f t="array" aca="1" ref="K885" ca="1">INDEX('Wkly eq indx data joined'!$A$1:$AJ$1150,MATCH('Wkly eq indx data aligned'!$A885,OFFSET(INDIRECT(ADDRESS(1,MATCH(K$1,'Wkly eq indx data joined'!$1:$1,0),1,1,$A$1)),,,1150,1),0),MATCH(K$1,'Wkly eq indx data joined'!$1:$1,0)+1)</f>
        <v>10513.35</v>
      </c>
      <c r="L885" s="12" cm="1">
        <f t="array" aca="1" ref="L885" ca="1">INDEX('Wkly eq indx data joined'!$A$1:$AJ$1150,MATCH('Wkly eq indx data aligned'!$A885+2,OFFSET(INDIRECT(ADDRESS(1,MATCH(L$1,'Wkly eq indx data joined'!$1:$1,0),1,1,$A$1)),,,1150,1),0),MATCH(L$1,'Wkly eq indx data joined'!$1:$1,0)+1)</f>
        <v>1970.61</v>
      </c>
      <c r="M885" s="9" cm="1">
        <f t="array" aca="1" ref="M885" ca="1">INDEX('Wkly eq indx data joined'!$A$1:$AJ$1150,MATCH('Wkly eq indx data aligned'!$A885,OFFSET(INDIRECT(ADDRESS(1,MATCH(M$1,'Wkly eq indx data joined'!$1:$1,0),1,1,$A$1)),,,1150,1),0),MATCH(M$1,'Wkly eq indx data joined'!$1:$1,0)+1)</f>
        <v>60316.1</v>
      </c>
      <c r="N885" s="9" cm="1">
        <f t="array" aca="1" ref="N885" ca="1">INDEX('Wkly eq indx data joined'!$A$1:$AJ$1150,MATCH('Wkly eq indx data aligned'!$A885,OFFSET(INDIRECT(ADDRESS(1,MATCH(N$1,'Wkly eq indx data joined'!$1:$1,0),1,1,$A$1)),,,1150,1),0),MATCH(N$1,'Wkly eq indx data joined'!$1:$1,0)+1)</f>
        <v>6174.46</v>
      </c>
      <c r="O885" s="13" cm="1">
        <f t="array" aca="1" ref="O885" ca="1">INDEX('Wkly eq indx data joined'!$A$1:$AJ$1150,MATCH('Wkly eq indx data aligned'!$A885+1,OFFSET(INDIRECT(ADDRESS(1,MATCH(O$1,'Wkly eq indx data joined'!$1:$1,0),1,1,$A$1)),,,1150,1),0),MATCH(O$1,'Wkly eq indx data joined'!$1:$1,0)+1)</f>
        <v>9189.49</v>
      </c>
      <c r="P885" s="12" cm="1">
        <f t="array" aca="1" ref="P885" ca="1">INDEX('Wkly eq indx data joined'!$A$1:$AJ$1150,MATCH('Wkly eq indx data aligned'!$A885+2,OFFSET(INDIRECT(ADDRESS(1,MATCH(P$1,'Wkly eq indx data joined'!$1:$1,0),1,1,$A$1)),,,1150,1),0),MATCH(P$1,'Wkly eq indx data joined'!$1:$1,0)+1)</f>
        <v>8086.8</v>
      </c>
      <c r="Q885" s="9" cm="1">
        <f t="array" aca="1" ref="Q885" ca="1">INDEX('Wkly eq indx data joined'!$A$1:$AJ$1150,MATCH('Wkly eq indx data aligned'!$A885,OFFSET(INDIRECT(ADDRESS(1,MATCH(Q$1,'Wkly eq indx data joined'!$1:$1,0),1,1,$A$1)),,,1150,1),0),MATCH(Q$1,'Wkly eq indx data joined'!$1:$1,0)+1)</f>
        <v>449.6</v>
      </c>
      <c r="R885" s="12" cm="1">
        <f t="array" aca="1" ref="R885" ca="1">INDEX('Wkly eq indx data joined'!$A$1:$AJ$1150,MATCH('Wkly eq indx data aligned'!$A885+2,OFFSET(INDIRECT(ADDRESS(1,MATCH(R$1,'Wkly eq indx data joined'!$1:$1,0),1,1,$A$1)),,,1150,1),0),MATCH(R$1,'Wkly eq indx data joined'!$1:$1,0)+1)</f>
        <v>2128.9899999999998</v>
      </c>
      <c r="S885" s="9" cm="1">
        <f t="array" aca="1" ref="S885" ca="1">INDEX('Wkly eq indx data joined'!$A$1:$AJ$1150,MATCH('Wkly eq indx data aligned'!$A885,OFFSET(INDIRECT(ADDRESS(1,MATCH(S$1,'Wkly eq indx data joined'!$1:$1,0),1,1,$A$1)),,,1150,1),0),MATCH(S$1,'Wkly eq indx data joined'!$1:$1,0)+1)</f>
        <v>42822.16</v>
      </c>
    </row>
    <row r="886" spans="1:19" x14ac:dyDescent="0.25">
      <c r="A886" s="4">
        <f t="shared" si="13"/>
        <v>42713</v>
      </c>
      <c r="B886" s="9" cm="1">
        <f t="array" aca="1" ref="B886" ca="1">INDEX('Wkly eq indx data joined'!$A$1:$AJ$1150,MATCH('Wkly eq indx data aligned'!$A886,OFFSET(INDIRECT(ADDRESS(1,MATCH(B$1,'Wkly eq indx data joined'!$1:$1,0),1,1,$A$1)),,,1150,1),0),MATCH(B$1,'Wkly eq indx data joined'!$1:$1,0)+1)</f>
        <v>5560.6210000000001</v>
      </c>
      <c r="C886" s="9" cm="1">
        <f t="array" aca="1" ref="C886" ca="1">INDEX('Wkly eq indx data joined'!$A$1:$AJ$1150,MATCH('Wkly eq indx data aligned'!$A886,OFFSET(INDIRECT(ADDRESS(1,MATCH(C$1,'Wkly eq indx data joined'!$1:$1,0),1,1,$A$1)),,,1150,1),0),MATCH(C$1,'Wkly eq indx data joined'!$1:$1,0)+1)</f>
        <v>18996.37</v>
      </c>
      <c r="D886" s="18" cm="1">
        <f t="array" aca="1" ref="D886" ca="1">IFERROR(INDEX('Wkly eq indx data joined'!$A$1:$AJ$1150,MATCH('Wkly eq indx data aligned'!$A886,OFFSET(INDIRECT(ADDRESS(1,MATCH(D$1,'Wkly eq indx data joined'!$1:$1,0),1,1,$A$1)),,,1150,1),0),MATCH(D$1,'Wkly eq indx data joined'!$1:$1,0)+1),D885)</f>
        <v>3232.884</v>
      </c>
      <c r="E886" s="9" cm="1">
        <f t="array" aca="1" ref="E886" ca="1">INDEX('Wkly eq indx data joined'!$A$1:$AJ$1150,MATCH('Wkly eq indx data aligned'!$A886,OFFSET(INDIRECT(ADDRESS(1,MATCH(E$1,'Wkly eq indx data joined'!$1:$1,0),1,1,$A$1)),,,1150,1),0),MATCH(E$1,'Wkly eq indx data joined'!$1:$1,0)+1)</f>
        <v>15312.2</v>
      </c>
      <c r="F886" s="9" cm="1">
        <f t="array" aca="1" ref="F886" ca="1">INDEX('Wkly eq indx data joined'!$A$1:$AJ$1150,MATCH('Wkly eq indx data aligned'!$A886,OFFSET(INDIRECT(ADDRESS(1,MATCH(F$1,'Wkly eq indx data joined'!$1:$1,0),1,1,$A$1)),,,1150,1),0),MATCH(F$1,'Wkly eq indx data joined'!$1:$1,0)+1)</f>
        <v>8099.63</v>
      </c>
      <c r="G886" s="9" cm="1">
        <f t="array" aca="1" ref="G886" ca="1">INDEX('Wkly eq indx data joined'!$A$1:$AJ$1150,MATCH('Wkly eq indx data aligned'!$A886,OFFSET(INDIRECT(ADDRESS(1,MATCH(G$1,'Wkly eq indx data joined'!$1:$1,0),1,1,$A$1)),,,1150,1),0),MATCH(G$1,'Wkly eq indx data joined'!$1:$1,0)+1)</f>
        <v>2259.5300000000002</v>
      </c>
      <c r="H886" s="9" cm="1">
        <f t="array" aca="1" ref="H886" ca="1">INDEX('Wkly eq indx data joined'!$A$1:$AJ$1150,MATCH('Wkly eq indx data aligned'!$A886,OFFSET(INDIRECT(ADDRESS(1,MATCH(H$1,'Wkly eq indx data joined'!$1:$1,0),1,1,$A$1)),,,1150,1),0),MATCH(H$1,'Wkly eq indx data joined'!$1:$1,0)+1)</f>
        <v>6954.21</v>
      </c>
      <c r="I886" s="9" cm="1">
        <f t="array" aca="1" ref="I886" ca="1">INDEX('Wkly eq indx data joined'!$A$1:$AJ$1150,MATCH('Wkly eq indx data aligned'!$A886,OFFSET(INDIRECT(ADDRESS(1,MATCH(I$1,'Wkly eq indx data joined'!$1:$1,0),1,1,$A$1)),,,1150,1),0),MATCH(I$1,'Wkly eq indx data joined'!$1:$1,0)+1)</f>
        <v>22760.98</v>
      </c>
      <c r="J886" s="9" cm="1">
        <f t="array" aca="1" ref="J886" ca="1">INDEX('Wkly eq indx data joined'!$A$1:$AJ$1150,MATCH('Wkly eq indx data aligned'!$A886,OFFSET(INDIRECT(ADDRESS(1,MATCH(J$1,'Wkly eq indx data joined'!$1:$1,0),1,1,$A$1)),,,1150,1),0),MATCH(J$1,'Wkly eq indx data joined'!$1:$1,0)+1)</f>
        <v>4764.07</v>
      </c>
      <c r="K886" s="9" cm="1">
        <f t="array" aca="1" ref="K886" ca="1">INDEX('Wkly eq indx data joined'!$A$1:$AJ$1150,MATCH('Wkly eq indx data aligned'!$A886,OFFSET(INDIRECT(ADDRESS(1,MATCH(K$1,'Wkly eq indx data joined'!$1:$1,0),1,1,$A$1)),,,1150,1),0),MATCH(K$1,'Wkly eq indx data joined'!$1:$1,0)+1)</f>
        <v>11203.63</v>
      </c>
      <c r="L886" s="12" cm="1">
        <f t="array" aca="1" ref="L886" ca="1">INDEX('Wkly eq indx data joined'!$A$1:$AJ$1150,MATCH('Wkly eq indx data aligned'!$A886+2,OFFSET(INDIRECT(ADDRESS(1,MATCH(L$1,'Wkly eq indx data joined'!$1:$1,0),1,1,$A$1)),,,1150,1),0),MATCH(L$1,'Wkly eq indx data joined'!$1:$1,0)+1)</f>
        <v>2024.69</v>
      </c>
      <c r="M886" s="9" cm="1">
        <f t="array" aca="1" ref="M886" ca="1">INDEX('Wkly eq indx data joined'!$A$1:$AJ$1150,MATCH('Wkly eq indx data aligned'!$A886,OFFSET(INDIRECT(ADDRESS(1,MATCH(M$1,'Wkly eq indx data joined'!$1:$1,0),1,1,$A$1)),,,1150,1),0),MATCH(M$1,'Wkly eq indx data joined'!$1:$1,0)+1)</f>
        <v>60500.6</v>
      </c>
      <c r="N886" s="9" cm="1">
        <f t="array" aca="1" ref="N886" ca="1">INDEX('Wkly eq indx data joined'!$A$1:$AJ$1150,MATCH('Wkly eq indx data aligned'!$A886,OFFSET(INDIRECT(ADDRESS(1,MATCH(N$1,'Wkly eq indx data joined'!$1:$1,0),1,1,$A$1)),,,1150,1),0),MATCH(N$1,'Wkly eq indx data joined'!$1:$1,0)+1)</f>
        <v>6440.05</v>
      </c>
      <c r="O886" s="13" cm="1">
        <f t="array" aca="1" ref="O886" ca="1">INDEX('Wkly eq indx data joined'!$A$1:$AJ$1150,MATCH('Wkly eq indx data aligned'!$A886+1,OFFSET(INDIRECT(ADDRESS(1,MATCH(O$1,'Wkly eq indx data joined'!$1:$1,0),1,1,$A$1)),,,1150,1),0),MATCH(O$1,'Wkly eq indx data joined'!$1:$1,0)+1)</f>
        <v>9392.68</v>
      </c>
      <c r="P886" s="12" cm="1">
        <f t="array" aca="1" ref="P886" ca="1">INDEX('Wkly eq indx data joined'!$A$1:$AJ$1150,MATCH('Wkly eq indx data aligned'!$A886+2,OFFSET(INDIRECT(ADDRESS(1,MATCH(P$1,'Wkly eq indx data joined'!$1:$1,0),1,1,$A$1)),,,1150,1),0),MATCH(P$1,'Wkly eq indx data joined'!$1:$1,0)+1)</f>
        <v>8261.75</v>
      </c>
      <c r="Q886" s="9" cm="1">
        <f t="array" aca="1" ref="Q886" ca="1">INDEX('Wkly eq indx data joined'!$A$1:$AJ$1150,MATCH('Wkly eq indx data aligned'!$A886,OFFSET(INDIRECT(ADDRESS(1,MATCH(Q$1,'Wkly eq indx data joined'!$1:$1,0),1,1,$A$1)),,,1150,1),0),MATCH(Q$1,'Wkly eq indx data joined'!$1:$1,0)+1)</f>
        <v>469.77</v>
      </c>
      <c r="R886" s="12" cm="1">
        <f t="array" aca="1" ref="R886" ca="1">INDEX('Wkly eq indx data joined'!$A$1:$AJ$1150,MATCH('Wkly eq indx data aligned'!$A886+2,OFFSET(INDIRECT(ADDRESS(1,MATCH(R$1,'Wkly eq indx data joined'!$1:$1,0),1,1,$A$1)),,,1150,1),0),MATCH(R$1,'Wkly eq indx data joined'!$1:$1,0)+1)</f>
        <v>2208.5300000000002</v>
      </c>
      <c r="S886" s="9" cm="1">
        <f t="array" aca="1" ref="S886" ca="1">INDEX('Wkly eq indx data joined'!$A$1:$AJ$1150,MATCH('Wkly eq indx data aligned'!$A886,OFFSET(INDIRECT(ADDRESS(1,MATCH(S$1,'Wkly eq indx data joined'!$1:$1,0),1,1,$A$1)),,,1150,1),0),MATCH(S$1,'Wkly eq indx data joined'!$1:$1,0)+1)</f>
        <v>44220.24</v>
      </c>
    </row>
    <row r="887" spans="1:19" x14ac:dyDescent="0.25">
      <c r="A887" s="4">
        <f t="shared" si="13"/>
        <v>42720</v>
      </c>
      <c r="B887" s="9" cm="1">
        <f t="array" aca="1" ref="B887" ca="1">INDEX('Wkly eq indx data joined'!$A$1:$AJ$1150,MATCH('Wkly eq indx data aligned'!$A887,OFFSET(INDIRECT(ADDRESS(1,MATCH(B$1,'Wkly eq indx data joined'!$1:$1,0),1,1,$A$1)),,,1150,1),0),MATCH(B$1,'Wkly eq indx data joined'!$1:$1,0)+1)</f>
        <v>5532.9279999999999</v>
      </c>
      <c r="C887" s="9" cm="1">
        <f t="array" aca="1" ref="C887" ca="1">INDEX('Wkly eq indx data joined'!$A$1:$AJ$1150,MATCH('Wkly eq indx data aligned'!$A887,OFFSET(INDIRECT(ADDRESS(1,MATCH(C$1,'Wkly eq indx data joined'!$1:$1,0),1,1,$A$1)),,,1150,1),0),MATCH(C$1,'Wkly eq indx data joined'!$1:$1,0)+1)</f>
        <v>19401.150000000001</v>
      </c>
      <c r="D887" s="18" cm="1">
        <f t="array" aca="1" ref="D887" ca="1">IFERROR(INDEX('Wkly eq indx data joined'!$A$1:$AJ$1150,MATCH('Wkly eq indx data aligned'!$A887,OFFSET(INDIRECT(ADDRESS(1,MATCH(D$1,'Wkly eq indx data joined'!$1:$1,0),1,1,$A$1)),,,1150,1),0),MATCH(D$1,'Wkly eq indx data joined'!$1:$1,0)+1),D886)</f>
        <v>3122.9810000000002</v>
      </c>
      <c r="E887" s="9" cm="1">
        <f t="array" aca="1" ref="E887" ca="1">INDEX('Wkly eq indx data joined'!$A$1:$AJ$1150,MATCH('Wkly eq indx data aligned'!$A887,OFFSET(INDIRECT(ADDRESS(1,MATCH(E$1,'Wkly eq indx data joined'!$1:$1,0),1,1,$A$1)),,,1150,1),0),MATCH(E$1,'Wkly eq indx data joined'!$1:$1,0)+1)</f>
        <v>15252.2</v>
      </c>
      <c r="F887" s="9" cm="1">
        <f t="array" aca="1" ref="F887" ca="1">INDEX('Wkly eq indx data joined'!$A$1:$AJ$1150,MATCH('Wkly eq indx data aligned'!$A887,OFFSET(INDIRECT(ADDRESS(1,MATCH(F$1,'Wkly eq indx data joined'!$1:$1,0),1,1,$A$1)),,,1150,1),0),MATCH(F$1,'Wkly eq indx data joined'!$1:$1,0)+1)</f>
        <v>8227.7199999999993</v>
      </c>
      <c r="G887" s="9" cm="1">
        <f t="array" aca="1" ref="G887" ca="1">INDEX('Wkly eq indx data joined'!$A$1:$AJ$1150,MATCH('Wkly eq indx data aligned'!$A887,OFFSET(INDIRECT(ADDRESS(1,MATCH(G$1,'Wkly eq indx data joined'!$1:$1,0),1,1,$A$1)),,,1150,1),0),MATCH(G$1,'Wkly eq indx data joined'!$1:$1,0)+1)</f>
        <v>2258.0700000000002</v>
      </c>
      <c r="H887" s="9" cm="1">
        <f t="array" aca="1" ref="H887" ca="1">INDEX('Wkly eq indx data joined'!$A$1:$AJ$1150,MATCH('Wkly eq indx data aligned'!$A887,OFFSET(INDIRECT(ADDRESS(1,MATCH(H$1,'Wkly eq indx data joined'!$1:$1,0),1,1,$A$1)),,,1150,1),0),MATCH(H$1,'Wkly eq indx data joined'!$1:$1,0)+1)</f>
        <v>7011.64</v>
      </c>
      <c r="I887" s="9" cm="1">
        <f t="array" aca="1" ref="I887" ca="1">INDEX('Wkly eq indx data joined'!$A$1:$AJ$1150,MATCH('Wkly eq indx data aligned'!$A887,OFFSET(INDIRECT(ADDRESS(1,MATCH(I$1,'Wkly eq indx data joined'!$1:$1,0),1,1,$A$1)),,,1150,1),0),MATCH(I$1,'Wkly eq indx data joined'!$1:$1,0)+1)</f>
        <v>22020.75</v>
      </c>
      <c r="J887" s="9" cm="1">
        <f t="array" aca="1" ref="J887" ca="1">INDEX('Wkly eq indx data joined'!$A$1:$AJ$1150,MATCH('Wkly eq indx data aligned'!$A887,OFFSET(INDIRECT(ADDRESS(1,MATCH(J$1,'Wkly eq indx data joined'!$1:$1,0),1,1,$A$1)),,,1150,1),0),MATCH(J$1,'Wkly eq indx data joined'!$1:$1,0)+1)</f>
        <v>4833.2700000000004</v>
      </c>
      <c r="K887" s="9" cm="1">
        <f t="array" aca="1" ref="K887" ca="1">INDEX('Wkly eq indx data joined'!$A$1:$AJ$1150,MATCH('Wkly eq indx data aligned'!$A887,OFFSET(INDIRECT(ADDRESS(1,MATCH(K$1,'Wkly eq indx data joined'!$1:$1,0),1,1,$A$1)),,,1150,1),0),MATCH(K$1,'Wkly eq indx data joined'!$1:$1,0)+1)</f>
        <v>11404.01</v>
      </c>
      <c r="L887" s="12" cm="1">
        <f t="array" aca="1" ref="L887" ca="1">INDEX('Wkly eq indx data joined'!$A$1:$AJ$1150,MATCH('Wkly eq indx data aligned'!$A887+2,OFFSET(INDIRECT(ADDRESS(1,MATCH(L$1,'Wkly eq indx data joined'!$1:$1,0),1,1,$A$1)),,,1150,1),0),MATCH(L$1,'Wkly eq indx data joined'!$1:$1,0)+1)</f>
        <v>2042.24</v>
      </c>
      <c r="M887" s="9" cm="1">
        <f t="array" aca="1" ref="M887" ca="1">INDEX('Wkly eq indx data joined'!$A$1:$AJ$1150,MATCH('Wkly eq indx data aligned'!$A887,OFFSET(INDIRECT(ADDRESS(1,MATCH(M$1,'Wkly eq indx data joined'!$1:$1,0),1,1,$A$1)),,,1150,1),0),MATCH(M$1,'Wkly eq indx data joined'!$1:$1,0)+1)</f>
        <v>58389</v>
      </c>
      <c r="N887" s="9" cm="1">
        <f t="array" aca="1" ref="N887" ca="1">INDEX('Wkly eq indx data joined'!$A$1:$AJ$1150,MATCH('Wkly eq indx data aligned'!$A887,OFFSET(INDIRECT(ADDRESS(1,MATCH(N$1,'Wkly eq indx data joined'!$1:$1,0),1,1,$A$1)),,,1150,1),0),MATCH(N$1,'Wkly eq indx data joined'!$1:$1,0)+1)</f>
        <v>6495.46</v>
      </c>
      <c r="O887" s="13" cm="1">
        <f t="array" aca="1" ref="O887" ca="1">INDEX('Wkly eq indx data joined'!$A$1:$AJ$1150,MATCH('Wkly eq indx data aligned'!$A887+1,OFFSET(INDIRECT(ADDRESS(1,MATCH(O$1,'Wkly eq indx data joined'!$1:$1,0),1,1,$A$1)),,,1150,1),0),MATCH(O$1,'Wkly eq indx data joined'!$1:$1,0)+1)</f>
        <v>9326.7800000000007</v>
      </c>
      <c r="P887" s="12" cm="1">
        <f t="array" aca="1" ref="P887" ca="1">INDEX('Wkly eq indx data joined'!$A$1:$AJ$1150,MATCH('Wkly eq indx data aligned'!$A887+2,OFFSET(INDIRECT(ADDRESS(1,MATCH(P$1,'Wkly eq indx data joined'!$1:$1,0),1,1,$A$1)),,,1150,1),0),MATCH(P$1,'Wkly eq indx data joined'!$1:$1,0)+1)</f>
        <v>8139.45</v>
      </c>
      <c r="Q887" s="9" cm="1">
        <f t="array" aca="1" ref="Q887" ca="1">INDEX('Wkly eq indx data joined'!$A$1:$AJ$1150,MATCH('Wkly eq indx data aligned'!$A887,OFFSET(INDIRECT(ADDRESS(1,MATCH(Q$1,'Wkly eq indx data joined'!$1:$1,0),1,1,$A$1)),,,1150,1),0),MATCH(Q$1,'Wkly eq indx data joined'!$1:$1,0)+1)</f>
        <v>477.7</v>
      </c>
      <c r="R887" s="12" cm="1">
        <f t="array" aca="1" ref="R887" ca="1">INDEX('Wkly eq indx data joined'!$A$1:$AJ$1150,MATCH('Wkly eq indx data aligned'!$A887+2,OFFSET(INDIRECT(ADDRESS(1,MATCH(R$1,'Wkly eq indx data joined'!$1:$1,0),1,1,$A$1)),,,1150,1),0),MATCH(R$1,'Wkly eq indx data joined'!$1:$1,0)+1)</f>
        <v>2231.41</v>
      </c>
      <c r="S887" s="9" cm="1">
        <f t="array" aca="1" ref="S887" ca="1">INDEX('Wkly eq indx data joined'!$A$1:$AJ$1150,MATCH('Wkly eq indx data aligned'!$A887,OFFSET(INDIRECT(ADDRESS(1,MATCH(S$1,'Wkly eq indx data joined'!$1:$1,0),1,1,$A$1)),,,1150,1),0),MATCH(S$1,'Wkly eq indx data joined'!$1:$1,0)+1)</f>
        <v>43165.26</v>
      </c>
    </row>
    <row r="888" spans="1:19" x14ac:dyDescent="0.25">
      <c r="A888" s="4">
        <f t="shared" si="13"/>
        <v>42727</v>
      </c>
      <c r="B888" s="9" cm="1">
        <f t="array" aca="1" ref="B888" ca="1">INDEX('Wkly eq indx data joined'!$A$1:$AJ$1150,MATCH('Wkly eq indx data aligned'!$A888,OFFSET(INDIRECT(ADDRESS(1,MATCH(B$1,'Wkly eq indx data joined'!$1:$1,0),1,1,$A$1)),,,1150,1),0),MATCH(B$1,'Wkly eq indx data joined'!$1:$1,0)+1)</f>
        <v>5627.9470000000001</v>
      </c>
      <c r="C888" s="9" cm="1">
        <f t="array" aca="1" ref="C888" ca="1">INDEX('Wkly eq indx data joined'!$A$1:$AJ$1150,MATCH('Wkly eq indx data aligned'!$A888,OFFSET(INDIRECT(ADDRESS(1,MATCH(C$1,'Wkly eq indx data joined'!$1:$1,0),1,1,$A$1)),,,1150,1),0),MATCH(C$1,'Wkly eq indx data joined'!$1:$1,0)+1)</f>
        <v>19427.669999999998</v>
      </c>
      <c r="D888" s="18" cm="1">
        <f t="array" aca="1" ref="D888" ca="1">IFERROR(INDEX('Wkly eq indx data joined'!$A$1:$AJ$1150,MATCH('Wkly eq indx data aligned'!$A888,OFFSET(INDIRECT(ADDRESS(1,MATCH(D$1,'Wkly eq indx data joined'!$1:$1,0),1,1,$A$1)),,,1150,1),0),MATCH(D$1,'Wkly eq indx data joined'!$1:$1,0)+1),D887)</f>
        <v>3110.154</v>
      </c>
      <c r="E888" s="9" cm="1">
        <f t="array" aca="1" ref="E888" ca="1">INDEX('Wkly eq indx data joined'!$A$1:$AJ$1150,MATCH('Wkly eq indx data aligned'!$A888,OFFSET(INDIRECT(ADDRESS(1,MATCH(E$1,'Wkly eq indx data joined'!$1:$1,0),1,1,$A$1)),,,1150,1),0),MATCH(E$1,'Wkly eq indx data joined'!$1:$1,0)+1)</f>
        <v>15328.15</v>
      </c>
      <c r="F888" s="9" cm="1">
        <f t="array" aca="1" ref="F888" ca="1">INDEX('Wkly eq indx data joined'!$A$1:$AJ$1150,MATCH('Wkly eq indx data aligned'!$A888,OFFSET(INDIRECT(ADDRESS(1,MATCH(F$1,'Wkly eq indx data joined'!$1:$1,0),1,1,$A$1)),,,1150,1),0),MATCH(F$1,'Wkly eq indx data joined'!$1:$1,0)+1)</f>
        <v>8232.64</v>
      </c>
      <c r="G888" s="9" cm="1">
        <f t="array" aca="1" ref="G888" ca="1">INDEX('Wkly eq indx data joined'!$A$1:$AJ$1150,MATCH('Wkly eq indx data aligned'!$A888,OFFSET(INDIRECT(ADDRESS(1,MATCH(G$1,'Wkly eq indx data joined'!$1:$1,0),1,1,$A$1)),,,1150,1),0),MATCH(G$1,'Wkly eq indx data joined'!$1:$1,0)+1)</f>
        <v>2263.79</v>
      </c>
      <c r="H888" s="9" cm="1">
        <f t="array" aca="1" ref="H888" ca="1">INDEX('Wkly eq indx data joined'!$A$1:$AJ$1150,MATCH('Wkly eq indx data aligned'!$A888,OFFSET(INDIRECT(ADDRESS(1,MATCH(H$1,'Wkly eq indx data joined'!$1:$1,0),1,1,$A$1)),,,1150,1),0),MATCH(H$1,'Wkly eq indx data joined'!$1:$1,0)+1)</f>
        <v>7068.17</v>
      </c>
      <c r="I888" s="9" cm="1">
        <f t="array" aca="1" ref="I888" ca="1">INDEX('Wkly eq indx data joined'!$A$1:$AJ$1150,MATCH('Wkly eq indx data aligned'!$A888,OFFSET(INDIRECT(ADDRESS(1,MATCH(I$1,'Wkly eq indx data joined'!$1:$1,0),1,1,$A$1)),,,1150,1),0),MATCH(I$1,'Wkly eq indx data joined'!$1:$1,0)+1)</f>
        <v>21574.76</v>
      </c>
      <c r="J888" s="9" cm="1">
        <f t="array" aca="1" ref="J888" ca="1">INDEX('Wkly eq indx data joined'!$A$1:$AJ$1150,MATCH('Wkly eq indx data aligned'!$A888,OFFSET(INDIRECT(ADDRESS(1,MATCH(J$1,'Wkly eq indx data joined'!$1:$1,0),1,1,$A$1)),,,1150,1),0),MATCH(J$1,'Wkly eq indx data joined'!$1:$1,0)+1)</f>
        <v>4839.68</v>
      </c>
      <c r="K888" s="9" cm="1">
        <f t="array" aca="1" ref="K888" ca="1">INDEX('Wkly eq indx data joined'!$A$1:$AJ$1150,MATCH('Wkly eq indx data aligned'!$A888,OFFSET(INDIRECT(ADDRESS(1,MATCH(K$1,'Wkly eq indx data joined'!$1:$1,0),1,1,$A$1)),,,1150,1),0),MATCH(K$1,'Wkly eq indx data joined'!$1:$1,0)+1)</f>
        <v>11449.93</v>
      </c>
      <c r="L888" s="12" cm="1">
        <f t="array" aca="1" ref="L888" ca="1">INDEX('Wkly eq indx data joined'!$A$1:$AJ$1150,MATCH('Wkly eq indx data aligned'!$A888+2,OFFSET(INDIRECT(ADDRESS(1,MATCH(L$1,'Wkly eq indx data joined'!$1:$1,0),1,1,$A$1)),,,1150,1),0),MATCH(L$1,'Wkly eq indx data joined'!$1:$1,0)+1)</f>
        <v>2035.9</v>
      </c>
      <c r="M888" s="9" cm="1">
        <f t="array" aca="1" ref="M888" ca="1">INDEX('Wkly eq indx data joined'!$A$1:$AJ$1150,MATCH('Wkly eq indx data aligned'!$A888,OFFSET(INDIRECT(ADDRESS(1,MATCH(M$1,'Wkly eq indx data joined'!$1:$1,0),1,1,$A$1)),,,1150,1),0),MATCH(M$1,'Wkly eq indx data joined'!$1:$1,0)+1)</f>
        <v>57937.1</v>
      </c>
      <c r="N888" s="9" cm="1">
        <f t="array" aca="1" ref="N888" ca="1">INDEX('Wkly eq indx data joined'!$A$1:$AJ$1150,MATCH('Wkly eq indx data aligned'!$A888,OFFSET(INDIRECT(ADDRESS(1,MATCH(N$1,'Wkly eq indx data joined'!$1:$1,0),1,1,$A$1)),,,1150,1),0),MATCH(N$1,'Wkly eq indx data joined'!$1:$1,0)+1)</f>
        <v>6515.99</v>
      </c>
      <c r="O888" s="13" cm="1">
        <f t="array" aca="1" ref="O888" ca="1">INDEX('Wkly eq indx data joined'!$A$1:$AJ$1150,MATCH('Wkly eq indx data aligned'!$A888+1,OFFSET(INDIRECT(ADDRESS(1,MATCH(O$1,'Wkly eq indx data joined'!$1:$1,0),1,1,$A$1)),,,1150,1),0),MATCH(O$1,'Wkly eq indx data joined'!$1:$1,0)+1)</f>
        <v>9078.64</v>
      </c>
      <c r="P888" s="12" cm="1">
        <f t="array" aca="1" ref="P888" ca="1">INDEX('Wkly eq indx data joined'!$A$1:$AJ$1150,MATCH('Wkly eq indx data aligned'!$A888+2,OFFSET(INDIRECT(ADDRESS(1,MATCH(P$1,'Wkly eq indx data joined'!$1:$1,0),1,1,$A$1)),,,1150,1),0),MATCH(P$1,'Wkly eq indx data joined'!$1:$1,0)+1)</f>
        <v>7985.75</v>
      </c>
      <c r="Q888" s="9" cm="1">
        <f t="array" aca="1" ref="Q888" ca="1">INDEX('Wkly eq indx data joined'!$A$1:$AJ$1150,MATCH('Wkly eq indx data aligned'!$A888,OFFSET(INDIRECT(ADDRESS(1,MATCH(Q$1,'Wkly eq indx data joined'!$1:$1,0),1,1,$A$1)),,,1150,1),0),MATCH(Q$1,'Wkly eq indx data joined'!$1:$1,0)+1)</f>
        <v>482.86</v>
      </c>
      <c r="R888" s="12" cm="1">
        <f t="array" aca="1" ref="R888" ca="1">INDEX('Wkly eq indx data joined'!$A$1:$AJ$1150,MATCH('Wkly eq indx data aligned'!$A888+2,OFFSET(INDIRECT(ADDRESS(1,MATCH(R$1,'Wkly eq indx data joined'!$1:$1,0),1,1,$A$1)),,,1150,1),0),MATCH(R$1,'Wkly eq indx data joined'!$1:$1,0)+1)</f>
        <v>2173.1799999999998</v>
      </c>
      <c r="S888" s="9" cm="1">
        <f t="array" aca="1" ref="S888" ca="1">INDEX('Wkly eq indx data joined'!$A$1:$AJ$1150,MATCH('Wkly eq indx data aligned'!$A888,OFFSET(INDIRECT(ADDRESS(1,MATCH(S$1,'Wkly eq indx data joined'!$1:$1,0),1,1,$A$1)),,,1150,1),0),MATCH(S$1,'Wkly eq indx data joined'!$1:$1,0)+1)</f>
        <v>42860.5</v>
      </c>
    </row>
    <row r="889" spans="1:19" x14ac:dyDescent="0.25">
      <c r="A889" s="4">
        <f t="shared" si="13"/>
        <v>42734</v>
      </c>
      <c r="B889" s="9" cm="1">
        <f t="array" aca="1" ref="B889" ca="1">INDEX('Wkly eq indx data joined'!$A$1:$AJ$1150,MATCH('Wkly eq indx data aligned'!$A889,OFFSET(INDIRECT(ADDRESS(1,MATCH(B$1,'Wkly eq indx data joined'!$1:$1,0),1,1,$A$1)),,,1150,1),0),MATCH(B$1,'Wkly eq indx data joined'!$1:$1,0)+1)</f>
        <v>5665.7910000000002</v>
      </c>
      <c r="C889" s="9" cm="1">
        <f t="array" aca="1" ref="C889" ca="1">INDEX('Wkly eq indx data joined'!$A$1:$AJ$1150,MATCH('Wkly eq indx data aligned'!$A889,OFFSET(INDIRECT(ADDRESS(1,MATCH(C$1,'Wkly eq indx data joined'!$1:$1,0),1,1,$A$1)),,,1150,1),0),MATCH(C$1,'Wkly eq indx data joined'!$1:$1,0)+1)</f>
        <v>19114.37</v>
      </c>
      <c r="D889" s="18" cm="1">
        <f t="array" aca="1" ref="D889" ca="1">IFERROR(INDEX('Wkly eq indx data joined'!$A$1:$AJ$1150,MATCH('Wkly eq indx data aligned'!$A889,OFFSET(INDIRECT(ADDRESS(1,MATCH(D$1,'Wkly eq indx data joined'!$1:$1,0),1,1,$A$1)),,,1150,1),0),MATCH(D$1,'Wkly eq indx data joined'!$1:$1,0)+1),D888)</f>
        <v>3103.6370000000002</v>
      </c>
      <c r="E889" s="9" cm="1">
        <f t="array" aca="1" ref="E889" ca="1">INDEX('Wkly eq indx data joined'!$A$1:$AJ$1150,MATCH('Wkly eq indx data aligned'!$A889,OFFSET(INDIRECT(ADDRESS(1,MATCH(E$1,'Wkly eq indx data joined'!$1:$1,0),1,1,$A$1)),,,1150,1),0),MATCH(E$1,'Wkly eq indx data joined'!$1:$1,0)+1)</f>
        <v>15287.59</v>
      </c>
      <c r="F889" s="9" cm="1">
        <f t="array" aca="1" ref="F889" ca="1">INDEX('Wkly eq indx data joined'!$A$1:$AJ$1150,MATCH('Wkly eq indx data aligned'!$A889,OFFSET(INDIRECT(ADDRESS(1,MATCH(F$1,'Wkly eq indx data joined'!$1:$1,0),1,1,$A$1)),,,1150,1),0),MATCH(F$1,'Wkly eq indx data joined'!$1:$1,0)+1)</f>
        <v>8219.8700000000008</v>
      </c>
      <c r="G889" s="9" cm="1">
        <f t="array" aca="1" ref="G889" ca="1">INDEX('Wkly eq indx data joined'!$A$1:$AJ$1150,MATCH('Wkly eq indx data aligned'!$A889,OFFSET(INDIRECT(ADDRESS(1,MATCH(G$1,'Wkly eq indx data joined'!$1:$1,0),1,1,$A$1)),,,1150,1),0),MATCH(G$1,'Wkly eq indx data joined'!$1:$1,0)+1)</f>
        <v>2238.83</v>
      </c>
      <c r="H889" s="9" cm="1">
        <f t="array" aca="1" ref="H889" ca="1">INDEX('Wkly eq indx data joined'!$A$1:$AJ$1150,MATCH('Wkly eq indx data aligned'!$A889,OFFSET(INDIRECT(ADDRESS(1,MATCH(H$1,'Wkly eq indx data joined'!$1:$1,0),1,1,$A$1)),,,1150,1),0),MATCH(H$1,'Wkly eq indx data joined'!$1:$1,0)+1)</f>
        <v>7142.83</v>
      </c>
      <c r="I889" s="9" cm="1">
        <f t="array" aca="1" ref="I889" ca="1">INDEX('Wkly eq indx data joined'!$A$1:$AJ$1150,MATCH('Wkly eq indx data aligned'!$A889,OFFSET(INDIRECT(ADDRESS(1,MATCH(I$1,'Wkly eq indx data joined'!$1:$1,0),1,1,$A$1)),,,1150,1),0),MATCH(I$1,'Wkly eq indx data joined'!$1:$1,0)+1)</f>
        <v>22000.560000000001</v>
      </c>
      <c r="J889" s="9" cm="1">
        <f t="array" aca="1" ref="J889" ca="1">INDEX('Wkly eq indx data joined'!$A$1:$AJ$1150,MATCH('Wkly eq indx data aligned'!$A889,OFFSET(INDIRECT(ADDRESS(1,MATCH(J$1,'Wkly eq indx data joined'!$1:$1,0),1,1,$A$1)),,,1150,1),0),MATCH(J$1,'Wkly eq indx data joined'!$1:$1,0)+1)</f>
        <v>4862.3100000000004</v>
      </c>
      <c r="K889" s="9" cm="1">
        <f t="array" aca="1" ref="K889" ca="1">INDEX('Wkly eq indx data joined'!$A$1:$AJ$1150,MATCH('Wkly eq indx data aligned'!$A889,OFFSET(INDIRECT(ADDRESS(1,MATCH(K$1,'Wkly eq indx data joined'!$1:$1,0),1,1,$A$1)),,,1150,1),0),MATCH(K$1,'Wkly eq indx data joined'!$1:$1,0)+1)</f>
        <v>11481.06</v>
      </c>
      <c r="L889" s="12" cm="1">
        <f t="array" aca="1" ref="L889" ca="1">INDEX('Wkly eq indx data joined'!$A$1:$AJ$1150,MATCH('Wkly eq indx data aligned'!$A889+2,OFFSET(INDIRECT(ADDRESS(1,MATCH(L$1,'Wkly eq indx data joined'!$1:$1,0),1,1,$A$1)),,,1150,1),0),MATCH(L$1,'Wkly eq indx data joined'!$1:$1,0)+1)</f>
        <v>2026.46</v>
      </c>
      <c r="M889" s="9" cm="1">
        <f t="array" aca="1" ref="M889" ca="1">INDEX('Wkly eq indx data joined'!$A$1:$AJ$1150,MATCH('Wkly eq indx data aligned'!$A889,OFFSET(INDIRECT(ADDRESS(1,MATCH(M$1,'Wkly eq indx data joined'!$1:$1,0),1,1,$A$1)),,,1150,1),0),MATCH(M$1,'Wkly eq indx data joined'!$1:$1,0)+1)</f>
        <v>60227.3</v>
      </c>
      <c r="N889" s="9" cm="1">
        <f t="array" aca="1" ref="N889" ca="1">INDEX('Wkly eq indx data joined'!$A$1:$AJ$1150,MATCH('Wkly eq indx data aligned'!$A889,OFFSET(INDIRECT(ADDRESS(1,MATCH(N$1,'Wkly eq indx data joined'!$1:$1,0),1,1,$A$1)),,,1150,1),0),MATCH(N$1,'Wkly eq indx data joined'!$1:$1,0)+1)</f>
        <v>6517.24</v>
      </c>
      <c r="O889" s="13" cm="1">
        <f t="array" aca="1" ref="O889" ca="1">INDEX('Wkly eq indx data joined'!$A$1:$AJ$1150,MATCH('Wkly eq indx data aligned'!$A889+1,OFFSET(INDIRECT(ADDRESS(1,MATCH(O$1,'Wkly eq indx data joined'!$1:$1,0),1,1,$A$1)),,,1150,1),0),MATCH(O$1,'Wkly eq indx data joined'!$1:$1,0)+1)</f>
        <v>9253.5</v>
      </c>
      <c r="P889" s="12" cm="1">
        <f t="array" aca="1" ref="P889" ca="1">INDEX('Wkly eq indx data joined'!$A$1:$AJ$1150,MATCH('Wkly eq indx data aligned'!$A889+2,OFFSET(INDIRECT(ADDRESS(1,MATCH(P$1,'Wkly eq indx data joined'!$1:$1,0),1,1,$A$1)),,,1150,1),0),MATCH(P$1,'Wkly eq indx data joined'!$1:$1,0)+1)</f>
        <v>8185.8</v>
      </c>
      <c r="Q889" s="9" cm="1">
        <f t="array" aca="1" ref="Q889" ca="1">INDEX('Wkly eq indx data joined'!$A$1:$AJ$1150,MATCH('Wkly eq indx data aligned'!$A889,OFFSET(INDIRECT(ADDRESS(1,MATCH(Q$1,'Wkly eq indx data joined'!$1:$1,0),1,1,$A$1)),,,1150,1),0),MATCH(Q$1,'Wkly eq indx data joined'!$1:$1,0)+1)</f>
        <v>483.17</v>
      </c>
      <c r="R889" s="12" cm="1">
        <f t="array" aca="1" ref="R889" ca="1">INDEX('Wkly eq indx data joined'!$A$1:$AJ$1150,MATCH('Wkly eq indx data aligned'!$A889+2,OFFSET(INDIRECT(ADDRESS(1,MATCH(R$1,'Wkly eq indx data joined'!$1:$1,0),1,1,$A$1)),,,1150,1),0),MATCH(R$1,'Wkly eq indx data joined'!$1:$1,0)+1)</f>
        <v>2232.7199999999998</v>
      </c>
      <c r="S889" s="9" cm="1">
        <f t="array" aca="1" ref="S889" ca="1">INDEX('Wkly eq indx data joined'!$A$1:$AJ$1150,MATCH('Wkly eq indx data aligned'!$A889,OFFSET(INDIRECT(ADDRESS(1,MATCH(S$1,'Wkly eq indx data joined'!$1:$1,0),1,1,$A$1)),,,1150,1),0),MATCH(S$1,'Wkly eq indx data joined'!$1:$1,0)+1)</f>
        <v>43901.99</v>
      </c>
    </row>
    <row r="890" spans="1:19" x14ac:dyDescent="0.25">
      <c r="A890" s="4">
        <f t="shared" si="13"/>
        <v>42741</v>
      </c>
      <c r="B890" s="9" cm="1">
        <f t="array" aca="1" ref="B890" ca="1">INDEX('Wkly eq indx data joined'!$A$1:$AJ$1150,MATCH('Wkly eq indx data aligned'!$A890,OFFSET(INDIRECT(ADDRESS(1,MATCH(B$1,'Wkly eq indx data joined'!$1:$1,0),1,1,$A$1)),,,1150,1),0),MATCH(B$1,'Wkly eq indx data joined'!$1:$1,0)+1)</f>
        <v>5755.5810000000001</v>
      </c>
      <c r="C890" s="9" cm="1">
        <f t="array" aca="1" ref="C890" ca="1">INDEX('Wkly eq indx data joined'!$A$1:$AJ$1150,MATCH('Wkly eq indx data aligned'!$A890,OFFSET(INDIRECT(ADDRESS(1,MATCH(C$1,'Wkly eq indx data joined'!$1:$1,0),1,1,$A$1)),,,1150,1),0),MATCH(C$1,'Wkly eq indx data joined'!$1:$1,0)+1)</f>
        <v>19454.330000000002</v>
      </c>
      <c r="D890" s="18" cm="1">
        <f t="array" aca="1" ref="D890" ca="1">IFERROR(INDEX('Wkly eq indx data joined'!$A$1:$AJ$1150,MATCH('Wkly eq indx data aligned'!$A890,OFFSET(INDIRECT(ADDRESS(1,MATCH(D$1,'Wkly eq indx data joined'!$1:$1,0),1,1,$A$1)),,,1150,1),0),MATCH(D$1,'Wkly eq indx data joined'!$1:$1,0)+1),D889)</f>
        <v>3154.3209999999999</v>
      </c>
      <c r="E890" s="9" cm="1">
        <f t="array" aca="1" ref="E890" ca="1">INDEX('Wkly eq indx data joined'!$A$1:$AJ$1150,MATCH('Wkly eq indx data aligned'!$A890,OFFSET(INDIRECT(ADDRESS(1,MATCH(E$1,'Wkly eq indx data joined'!$1:$1,0),1,1,$A$1)),,,1150,1),0),MATCH(E$1,'Wkly eq indx data joined'!$1:$1,0)+1)</f>
        <v>15496.05</v>
      </c>
      <c r="F890" s="9" cm="1">
        <f t="array" aca="1" ref="F890" ca="1">INDEX('Wkly eq indx data joined'!$A$1:$AJ$1150,MATCH('Wkly eq indx data aligned'!$A890,OFFSET(INDIRECT(ADDRESS(1,MATCH(F$1,'Wkly eq indx data joined'!$1:$1,0),1,1,$A$1)),,,1150,1),0),MATCH(F$1,'Wkly eq indx data joined'!$1:$1,0)+1)</f>
        <v>8417.4599999999991</v>
      </c>
      <c r="G890" s="9" cm="1">
        <f t="array" aca="1" ref="G890" ca="1">INDEX('Wkly eq indx data joined'!$A$1:$AJ$1150,MATCH('Wkly eq indx data aligned'!$A890,OFFSET(INDIRECT(ADDRESS(1,MATCH(G$1,'Wkly eq indx data joined'!$1:$1,0),1,1,$A$1)),,,1150,1),0),MATCH(G$1,'Wkly eq indx data joined'!$1:$1,0)+1)</f>
        <v>2276.98</v>
      </c>
      <c r="H890" s="9" cm="1">
        <f t="array" aca="1" ref="H890" ca="1">INDEX('Wkly eq indx data joined'!$A$1:$AJ$1150,MATCH('Wkly eq indx data aligned'!$A890,OFFSET(INDIRECT(ADDRESS(1,MATCH(H$1,'Wkly eq indx data joined'!$1:$1,0),1,1,$A$1)),,,1150,1),0),MATCH(H$1,'Wkly eq indx data joined'!$1:$1,0)+1)</f>
        <v>7210.05</v>
      </c>
      <c r="I890" s="9" cm="1">
        <f t="array" aca="1" ref="I890" ca="1">INDEX('Wkly eq indx data joined'!$A$1:$AJ$1150,MATCH('Wkly eq indx data aligned'!$A890,OFFSET(INDIRECT(ADDRESS(1,MATCH(I$1,'Wkly eq indx data joined'!$1:$1,0),1,1,$A$1)),,,1150,1),0),MATCH(I$1,'Wkly eq indx data joined'!$1:$1,0)+1)</f>
        <v>22503.01</v>
      </c>
      <c r="J890" s="9" cm="1">
        <f t="array" aca="1" ref="J890" ca="1">INDEX('Wkly eq indx data joined'!$A$1:$AJ$1150,MATCH('Wkly eq indx data aligned'!$A890,OFFSET(INDIRECT(ADDRESS(1,MATCH(J$1,'Wkly eq indx data joined'!$1:$1,0),1,1,$A$1)),,,1150,1),0),MATCH(J$1,'Wkly eq indx data joined'!$1:$1,0)+1)</f>
        <v>4909.84</v>
      </c>
      <c r="K890" s="9" cm="1">
        <f t="array" aca="1" ref="K890" ca="1">INDEX('Wkly eq indx data joined'!$A$1:$AJ$1150,MATCH('Wkly eq indx data aligned'!$A890,OFFSET(INDIRECT(ADDRESS(1,MATCH(K$1,'Wkly eq indx data joined'!$1:$1,0),1,1,$A$1)),,,1150,1),0),MATCH(K$1,'Wkly eq indx data joined'!$1:$1,0)+1)</f>
        <v>11599.01</v>
      </c>
      <c r="L890" s="12" cm="1">
        <f t="array" aca="1" ref="L890" ca="1">INDEX('Wkly eq indx data joined'!$A$1:$AJ$1150,MATCH('Wkly eq indx data aligned'!$A890+2,OFFSET(INDIRECT(ADDRESS(1,MATCH(L$1,'Wkly eq indx data joined'!$1:$1,0),1,1,$A$1)),,,1150,1),0),MATCH(L$1,'Wkly eq indx data joined'!$1:$1,0)+1)</f>
        <v>2049.12</v>
      </c>
      <c r="M890" s="9" cm="1">
        <f t="array" aca="1" ref="M890" ca="1">INDEX('Wkly eq indx data joined'!$A$1:$AJ$1150,MATCH('Wkly eq indx data aligned'!$A890,OFFSET(INDIRECT(ADDRESS(1,MATCH(M$1,'Wkly eq indx data joined'!$1:$1,0),1,1,$A$1)),,,1150,1),0),MATCH(M$1,'Wkly eq indx data joined'!$1:$1,0)+1)</f>
        <v>61665.4</v>
      </c>
      <c r="N890" s="9" cm="1">
        <f t="array" aca="1" ref="N890" ca="1">INDEX('Wkly eq indx data joined'!$A$1:$AJ$1150,MATCH('Wkly eq indx data aligned'!$A890,OFFSET(INDIRECT(ADDRESS(1,MATCH(N$1,'Wkly eq indx data joined'!$1:$1,0),1,1,$A$1)),,,1150,1),0),MATCH(N$1,'Wkly eq indx data joined'!$1:$1,0)+1)</f>
        <v>6594.32</v>
      </c>
      <c r="O890" s="13" cm="1">
        <f t="array" aca="1" ref="O890" ca="1">INDEX('Wkly eq indx data joined'!$A$1:$AJ$1150,MATCH('Wkly eq indx data aligned'!$A890+1,OFFSET(INDIRECT(ADDRESS(1,MATCH(O$1,'Wkly eq indx data joined'!$1:$1,0),1,1,$A$1)),,,1150,1),0),MATCH(O$1,'Wkly eq indx data joined'!$1:$1,0)+1)</f>
        <v>9372.2199999999993</v>
      </c>
      <c r="P890" s="12" cm="1">
        <f t="array" aca="1" ref="P890" ca="1">INDEX('Wkly eq indx data joined'!$A$1:$AJ$1150,MATCH('Wkly eq indx data aligned'!$A890+2,OFFSET(INDIRECT(ADDRESS(1,MATCH(P$1,'Wkly eq indx data joined'!$1:$1,0),1,1,$A$1)),,,1150,1),0),MATCH(P$1,'Wkly eq indx data joined'!$1:$1,0)+1)</f>
        <v>8243.7999999999993</v>
      </c>
      <c r="Q890" s="9" cm="1">
        <f t="array" aca="1" ref="Q890" ca="1">INDEX('Wkly eq indx data joined'!$A$1:$AJ$1150,MATCH('Wkly eq indx data aligned'!$A890,OFFSET(INDIRECT(ADDRESS(1,MATCH(Q$1,'Wkly eq indx data joined'!$1:$1,0),1,1,$A$1)),,,1150,1),0),MATCH(Q$1,'Wkly eq indx data joined'!$1:$1,0)+1)</f>
        <v>487</v>
      </c>
      <c r="R890" s="12" cm="1">
        <f t="array" aca="1" ref="R890" ca="1">INDEX('Wkly eq indx data joined'!$A$1:$AJ$1150,MATCH('Wkly eq indx data aligned'!$A890+2,OFFSET(INDIRECT(ADDRESS(1,MATCH(R$1,'Wkly eq indx data joined'!$1:$1,0),1,1,$A$1)),,,1150,1),0),MATCH(R$1,'Wkly eq indx data joined'!$1:$1,0)+1)</f>
        <v>2213.9299999999998</v>
      </c>
      <c r="S890" s="9" cm="1">
        <f t="array" aca="1" ref="S890" ca="1">INDEX('Wkly eq indx data joined'!$A$1:$AJ$1150,MATCH('Wkly eq indx data aligned'!$A890,OFFSET(INDIRECT(ADDRESS(1,MATCH(S$1,'Wkly eq indx data joined'!$1:$1,0),1,1,$A$1)),,,1150,1),0),MATCH(S$1,'Wkly eq indx data joined'!$1:$1,0)+1)</f>
        <v>44456.49</v>
      </c>
    </row>
    <row r="891" spans="1:19" x14ac:dyDescent="0.25">
      <c r="A891" s="4">
        <f t="shared" si="13"/>
        <v>42748</v>
      </c>
      <c r="B891" s="9" cm="1">
        <f t="array" aca="1" ref="B891" ca="1">INDEX('Wkly eq indx data joined'!$A$1:$AJ$1150,MATCH('Wkly eq indx data aligned'!$A891,OFFSET(INDIRECT(ADDRESS(1,MATCH(B$1,'Wkly eq indx data joined'!$1:$1,0),1,1,$A$1)),,,1150,1),0),MATCH(B$1,'Wkly eq indx data joined'!$1:$1,0)+1)</f>
        <v>5721.1170000000002</v>
      </c>
      <c r="C891" s="9" cm="1">
        <f t="array" aca="1" ref="C891" ca="1">INDEX('Wkly eq indx data joined'!$A$1:$AJ$1150,MATCH('Wkly eq indx data aligned'!$A891,OFFSET(INDIRECT(ADDRESS(1,MATCH(C$1,'Wkly eq indx data joined'!$1:$1,0),1,1,$A$1)),,,1150,1),0),MATCH(C$1,'Wkly eq indx data joined'!$1:$1,0)+1)</f>
        <v>19287.28</v>
      </c>
      <c r="D891" s="18" cm="1">
        <f t="array" aca="1" ref="D891" ca="1">IFERROR(INDEX('Wkly eq indx data joined'!$A$1:$AJ$1150,MATCH('Wkly eq indx data aligned'!$A891,OFFSET(INDIRECT(ADDRESS(1,MATCH(D$1,'Wkly eq indx data joined'!$1:$1,0),1,1,$A$1)),,,1150,1),0),MATCH(D$1,'Wkly eq indx data joined'!$1:$1,0)+1),D890)</f>
        <v>3112.7640000000001</v>
      </c>
      <c r="E891" s="9" cm="1">
        <f t="array" aca="1" ref="E891" ca="1">INDEX('Wkly eq indx data joined'!$A$1:$AJ$1150,MATCH('Wkly eq indx data aligned'!$A891,OFFSET(INDIRECT(ADDRESS(1,MATCH(E$1,'Wkly eq indx data joined'!$1:$1,0),1,1,$A$1)),,,1150,1),0),MATCH(E$1,'Wkly eq indx data joined'!$1:$1,0)+1)</f>
        <v>15497.28</v>
      </c>
      <c r="F891" s="9" cm="1">
        <f t="array" aca="1" ref="F891" ca="1">INDEX('Wkly eq indx data joined'!$A$1:$AJ$1150,MATCH('Wkly eq indx data aligned'!$A891,OFFSET(INDIRECT(ADDRESS(1,MATCH(F$1,'Wkly eq indx data joined'!$1:$1,0),1,1,$A$1)),,,1150,1),0),MATCH(F$1,'Wkly eq indx data joined'!$1:$1,0)+1)</f>
        <v>8452.19</v>
      </c>
      <c r="G891" s="9" cm="1">
        <f t="array" aca="1" ref="G891" ca="1">INDEX('Wkly eq indx data joined'!$A$1:$AJ$1150,MATCH('Wkly eq indx data aligned'!$A891,OFFSET(INDIRECT(ADDRESS(1,MATCH(G$1,'Wkly eq indx data joined'!$1:$1,0),1,1,$A$1)),,,1150,1),0),MATCH(G$1,'Wkly eq indx data joined'!$1:$1,0)+1)</f>
        <v>2274.64</v>
      </c>
      <c r="H891" s="9" cm="1">
        <f t="array" aca="1" ref="H891" ca="1">INDEX('Wkly eq indx data joined'!$A$1:$AJ$1150,MATCH('Wkly eq indx data aligned'!$A891,OFFSET(INDIRECT(ADDRESS(1,MATCH(H$1,'Wkly eq indx data joined'!$1:$1,0),1,1,$A$1)),,,1150,1),0),MATCH(H$1,'Wkly eq indx data joined'!$1:$1,0)+1)</f>
        <v>7337.81</v>
      </c>
      <c r="I891" s="9" cm="1">
        <f t="array" aca="1" ref="I891" ca="1">INDEX('Wkly eq indx data joined'!$A$1:$AJ$1150,MATCH('Wkly eq indx data aligned'!$A891,OFFSET(INDIRECT(ADDRESS(1,MATCH(I$1,'Wkly eq indx data joined'!$1:$1,0),1,1,$A$1)),,,1150,1),0),MATCH(I$1,'Wkly eq indx data joined'!$1:$1,0)+1)</f>
        <v>22937.38</v>
      </c>
      <c r="J891" s="9" cm="1">
        <f t="array" aca="1" ref="J891" ca="1">INDEX('Wkly eq indx data joined'!$A$1:$AJ$1150,MATCH('Wkly eq indx data aligned'!$A891,OFFSET(INDIRECT(ADDRESS(1,MATCH(J$1,'Wkly eq indx data joined'!$1:$1,0),1,1,$A$1)),,,1150,1),0),MATCH(J$1,'Wkly eq indx data joined'!$1:$1,0)+1)</f>
        <v>4922.49</v>
      </c>
      <c r="K891" s="9" cm="1">
        <f t="array" aca="1" ref="K891" ca="1">INDEX('Wkly eq indx data joined'!$A$1:$AJ$1150,MATCH('Wkly eq indx data aligned'!$A891,OFFSET(INDIRECT(ADDRESS(1,MATCH(K$1,'Wkly eq indx data joined'!$1:$1,0),1,1,$A$1)),,,1150,1),0),MATCH(K$1,'Wkly eq indx data joined'!$1:$1,0)+1)</f>
        <v>11629.18</v>
      </c>
      <c r="L891" s="12" cm="1">
        <f t="array" aca="1" ref="L891" ca="1">INDEX('Wkly eq indx data joined'!$A$1:$AJ$1150,MATCH('Wkly eq indx data aligned'!$A891+2,OFFSET(INDIRECT(ADDRESS(1,MATCH(L$1,'Wkly eq indx data joined'!$1:$1,0),1,1,$A$1)),,,1150,1),0),MATCH(L$1,'Wkly eq indx data joined'!$1:$1,0)+1)</f>
        <v>2076.79</v>
      </c>
      <c r="M891" s="9" cm="1">
        <f t="array" aca="1" ref="M891" ca="1">INDEX('Wkly eq indx data joined'!$A$1:$AJ$1150,MATCH('Wkly eq indx data aligned'!$A891,OFFSET(INDIRECT(ADDRESS(1,MATCH(M$1,'Wkly eq indx data joined'!$1:$1,0),1,1,$A$1)),,,1150,1),0),MATCH(M$1,'Wkly eq indx data joined'!$1:$1,0)+1)</f>
        <v>63651.5</v>
      </c>
      <c r="N891" s="9" cm="1">
        <f t="array" aca="1" ref="N891" ca="1">INDEX('Wkly eq indx data joined'!$A$1:$AJ$1150,MATCH('Wkly eq indx data aligned'!$A891,OFFSET(INDIRECT(ADDRESS(1,MATCH(N$1,'Wkly eq indx data joined'!$1:$1,0),1,1,$A$1)),,,1150,1),0),MATCH(N$1,'Wkly eq indx data joined'!$1:$1,0)+1)</f>
        <v>6658.95</v>
      </c>
      <c r="O891" s="13" cm="1">
        <f t="array" aca="1" ref="O891" ca="1">INDEX('Wkly eq indx data joined'!$A$1:$AJ$1150,MATCH('Wkly eq indx data aligned'!$A891+1,OFFSET(INDIRECT(ADDRESS(1,MATCH(O$1,'Wkly eq indx data joined'!$1:$1,0),1,1,$A$1)),,,1150,1),0),MATCH(O$1,'Wkly eq indx data joined'!$1:$1,0)+1)</f>
        <v>9378.83</v>
      </c>
      <c r="P891" s="12" cm="1">
        <f t="array" aca="1" ref="P891" ca="1">INDEX('Wkly eq indx data joined'!$A$1:$AJ$1150,MATCH('Wkly eq indx data aligned'!$A891+2,OFFSET(INDIRECT(ADDRESS(1,MATCH(P$1,'Wkly eq indx data joined'!$1:$1,0),1,1,$A$1)),,,1150,1),0),MATCH(P$1,'Wkly eq indx data joined'!$1:$1,0)+1)</f>
        <v>8400.35</v>
      </c>
      <c r="Q891" s="9" cm="1">
        <f t="array" aca="1" ref="Q891" ca="1">INDEX('Wkly eq indx data joined'!$A$1:$AJ$1150,MATCH('Wkly eq indx data aligned'!$A891,OFFSET(INDIRECT(ADDRESS(1,MATCH(Q$1,'Wkly eq indx data joined'!$1:$1,0),1,1,$A$1)),,,1150,1),0),MATCH(Q$1,'Wkly eq indx data joined'!$1:$1,0)+1)</f>
        <v>488.09</v>
      </c>
      <c r="R891" s="12" cm="1">
        <f t="array" aca="1" ref="R891" ca="1">INDEX('Wkly eq indx data joined'!$A$1:$AJ$1150,MATCH('Wkly eq indx data aligned'!$A891+2,OFFSET(INDIRECT(ADDRESS(1,MATCH(R$1,'Wkly eq indx data joined'!$1:$1,0),1,1,$A$1)),,,1150,1),0),MATCH(R$1,'Wkly eq indx data joined'!$1:$1,0)+1)</f>
        <v>2195.19</v>
      </c>
      <c r="S891" s="9" cm="1">
        <f t="array" aca="1" ref="S891" ca="1">INDEX('Wkly eq indx data joined'!$A$1:$AJ$1150,MATCH('Wkly eq indx data aligned'!$A891,OFFSET(INDIRECT(ADDRESS(1,MATCH(S$1,'Wkly eq indx data joined'!$1:$1,0),1,1,$A$1)),,,1150,1),0),MATCH(S$1,'Wkly eq indx data joined'!$1:$1,0)+1)</f>
        <v>46067.199999999997</v>
      </c>
    </row>
    <row r="892" spans="1:19" x14ac:dyDescent="0.25">
      <c r="A892" s="4">
        <f t="shared" si="13"/>
        <v>42755</v>
      </c>
      <c r="B892" s="9" cm="1">
        <f t="array" aca="1" ref="B892" ca="1">INDEX('Wkly eq indx data joined'!$A$1:$AJ$1150,MATCH('Wkly eq indx data aligned'!$A892,OFFSET(INDIRECT(ADDRESS(1,MATCH(B$1,'Wkly eq indx data joined'!$1:$1,0),1,1,$A$1)),,,1150,1),0),MATCH(B$1,'Wkly eq indx data joined'!$1:$1,0)+1)</f>
        <v>5654.75</v>
      </c>
      <c r="C892" s="9" cm="1">
        <f t="array" aca="1" ref="C892" ca="1">INDEX('Wkly eq indx data joined'!$A$1:$AJ$1150,MATCH('Wkly eq indx data aligned'!$A892,OFFSET(INDIRECT(ADDRESS(1,MATCH(C$1,'Wkly eq indx data joined'!$1:$1,0),1,1,$A$1)),,,1150,1),0),MATCH(C$1,'Wkly eq indx data joined'!$1:$1,0)+1)</f>
        <v>19137.91</v>
      </c>
      <c r="D892" s="18" cm="1">
        <f t="array" aca="1" ref="D892" ca="1">IFERROR(INDEX('Wkly eq indx data joined'!$A$1:$AJ$1150,MATCH('Wkly eq indx data aligned'!$A892,OFFSET(INDIRECT(ADDRESS(1,MATCH(D$1,'Wkly eq indx data joined'!$1:$1,0),1,1,$A$1)),,,1150,1),0),MATCH(D$1,'Wkly eq indx data joined'!$1:$1,0)+1),D891)</f>
        <v>3123.1390000000001</v>
      </c>
      <c r="E892" s="9" cm="1">
        <f t="array" aca="1" ref="E892" ca="1">INDEX('Wkly eq indx data joined'!$A$1:$AJ$1150,MATCH('Wkly eq indx data aligned'!$A892,OFFSET(INDIRECT(ADDRESS(1,MATCH(E$1,'Wkly eq indx data joined'!$1:$1,0),1,1,$A$1)),,,1150,1),0),MATCH(E$1,'Wkly eq indx data joined'!$1:$1,0)+1)</f>
        <v>15547.88</v>
      </c>
      <c r="F892" s="9" cm="1">
        <f t="array" aca="1" ref="F892" ca="1">INDEX('Wkly eq indx data joined'!$A$1:$AJ$1150,MATCH('Wkly eq indx data aligned'!$A892,OFFSET(INDIRECT(ADDRESS(1,MATCH(F$1,'Wkly eq indx data joined'!$1:$1,0),1,1,$A$1)),,,1150,1),0),MATCH(F$1,'Wkly eq indx data joined'!$1:$1,0)+1)</f>
        <v>8275.1299999999992</v>
      </c>
      <c r="G892" s="9" cm="1">
        <f t="array" aca="1" ref="G892" ca="1">INDEX('Wkly eq indx data joined'!$A$1:$AJ$1150,MATCH('Wkly eq indx data aligned'!$A892,OFFSET(INDIRECT(ADDRESS(1,MATCH(G$1,'Wkly eq indx data joined'!$1:$1,0),1,1,$A$1)),,,1150,1),0),MATCH(G$1,'Wkly eq indx data joined'!$1:$1,0)+1)</f>
        <v>2271.31</v>
      </c>
      <c r="H892" s="9" cm="1">
        <f t="array" aca="1" ref="H892" ca="1">INDEX('Wkly eq indx data joined'!$A$1:$AJ$1150,MATCH('Wkly eq indx data aligned'!$A892,OFFSET(INDIRECT(ADDRESS(1,MATCH(H$1,'Wkly eq indx data joined'!$1:$1,0),1,1,$A$1)),,,1150,1),0),MATCH(H$1,'Wkly eq indx data joined'!$1:$1,0)+1)</f>
        <v>7198.44</v>
      </c>
      <c r="I892" s="9" cm="1">
        <f t="array" aca="1" ref="I892" ca="1">INDEX('Wkly eq indx data joined'!$A$1:$AJ$1150,MATCH('Wkly eq indx data aligned'!$A892,OFFSET(INDIRECT(ADDRESS(1,MATCH(I$1,'Wkly eq indx data joined'!$1:$1,0),1,1,$A$1)),,,1150,1),0),MATCH(I$1,'Wkly eq indx data joined'!$1:$1,0)+1)</f>
        <v>22885.91</v>
      </c>
      <c r="J892" s="9" cm="1">
        <f t="array" aca="1" ref="J892" ca="1">INDEX('Wkly eq indx data joined'!$A$1:$AJ$1150,MATCH('Wkly eq indx data aligned'!$A892,OFFSET(INDIRECT(ADDRESS(1,MATCH(J$1,'Wkly eq indx data joined'!$1:$1,0),1,1,$A$1)),,,1150,1),0),MATCH(J$1,'Wkly eq indx data joined'!$1:$1,0)+1)</f>
        <v>4850.67</v>
      </c>
      <c r="K892" s="9" cm="1">
        <f t="array" aca="1" ref="K892" ca="1">INDEX('Wkly eq indx data joined'!$A$1:$AJ$1150,MATCH('Wkly eq indx data aligned'!$A892,OFFSET(INDIRECT(ADDRESS(1,MATCH(K$1,'Wkly eq indx data joined'!$1:$1,0),1,1,$A$1)),,,1150,1),0),MATCH(K$1,'Wkly eq indx data joined'!$1:$1,0)+1)</f>
        <v>11630.13</v>
      </c>
      <c r="L892" s="12" cm="1">
        <f t="array" aca="1" ref="L892" ca="1">INDEX('Wkly eq indx data joined'!$A$1:$AJ$1150,MATCH('Wkly eq indx data aligned'!$A892+2,OFFSET(INDIRECT(ADDRESS(1,MATCH(L$1,'Wkly eq indx data joined'!$1:$1,0),1,1,$A$1)),,,1150,1),0),MATCH(L$1,'Wkly eq indx data joined'!$1:$1,0)+1)</f>
        <v>2065.61</v>
      </c>
      <c r="M892" s="9" cm="1">
        <f t="array" aca="1" ref="M892" ca="1">INDEX('Wkly eq indx data joined'!$A$1:$AJ$1150,MATCH('Wkly eq indx data aligned'!$A892,OFFSET(INDIRECT(ADDRESS(1,MATCH(M$1,'Wkly eq indx data joined'!$1:$1,0),1,1,$A$1)),,,1150,1),0),MATCH(M$1,'Wkly eq indx data joined'!$1:$1,0)+1)</f>
        <v>64521.2</v>
      </c>
      <c r="N892" s="9" cm="1">
        <f t="array" aca="1" ref="N892" ca="1">INDEX('Wkly eq indx data joined'!$A$1:$AJ$1150,MATCH('Wkly eq indx data aligned'!$A892,OFFSET(INDIRECT(ADDRESS(1,MATCH(N$1,'Wkly eq indx data joined'!$1:$1,0),1,1,$A$1)),,,1150,1),0),MATCH(N$1,'Wkly eq indx data joined'!$1:$1,0)+1)</f>
        <v>6622.97</v>
      </c>
      <c r="O892" s="13" cm="1">
        <f t="array" aca="1" ref="O892" ca="1">INDEX('Wkly eq indx data joined'!$A$1:$AJ$1150,MATCH('Wkly eq indx data aligned'!$A892+1,OFFSET(INDIRECT(ADDRESS(1,MATCH(O$1,'Wkly eq indx data joined'!$1:$1,0),1,1,$A$1)),,,1150,1),0),MATCH(O$1,'Wkly eq indx data joined'!$1:$1,0)+1)</f>
        <v>9331.4599999999991</v>
      </c>
      <c r="P892" s="12" cm="1">
        <f t="array" aca="1" ref="P892" ca="1">INDEX('Wkly eq indx data joined'!$A$1:$AJ$1150,MATCH('Wkly eq indx data aligned'!$A892+2,OFFSET(INDIRECT(ADDRESS(1,MATCH(P$1,'Wkly eq indx data joined'!$1:$1,0),1,1,$A$1)),,,1150,1),0),MATCH(P$1,'Wkly eq indx data joined'!$1:$1,0)+1)</f>
        <v>8349.35</v>
      </c>
      <c r="Q892" s="9" cm="1">
        <f t="array" aca="1" ref="Q892" ca="1">INDEX('Wkly eq indx data joined'!$A$1:$AJ$1150,MATCH('Wkly eq indx data aligned'!$A892,OFFSET(INDIRECT(ADDRESS(1,MATCH(Q$1,'Wkly eq indx data joined'!$1:$1,0),1,1,$A$1)),,,1150,1),0),MATCH(Q$1,'Wkly eq indx data joined'!$1:$1,0)+1)</f>
        <v>485.98</v>
      </c>
      <c r="R892" s="12" cm="1">
        <f t="array" aca="1" ref="R892" ca="1">INDEX('Wkly eq indx data joined'!$A$1:$AJ$1150,MATCH('Wkly eq indx data aligned'!$A892+2,OFFSET(INDIRECT(ADDRESS(1,MATCH(R$1,'Wkly eq indx data joined'!$1:$1,0),1,1,$A$1)),,,1150,1),0),MATCH(R$1,'Wkly eq indx data joined'!$1:$1,0)+1)</f>
        <v>2159.96</v>
      </c>
      <c r="S892" s="9" cm="1">
        <f t="array" aca="1" ref="S892" ca="1">INDEX('Wkly eq indx data joined'!$A$1:$AJ$1150,MATCH('Wkly eq indx data aligned'!$A892,OFFSET(INDIRECT(ADDRESS(1,MATCH(S$1,'Wkly eq indx data joined'!$1:$1,0),1,1,$A$1)),,,1150,1),0),MATCH(S$1,'Wkly eq indx data joined'!$1:$1,0)+1)</f>
        <v>45780.79</v>
      </c>
    </row>
    <row r="893" spans="1:19" x14ac:dyDescent="0.25">
      <c r="A893" s="4">
        <f t="shared" si="13"/>
        <v>42762</v>
      </c>
      <c r="B893" s="9" cm="1">
        <f t="array" aca="1" ref="B893" ca="1">INDEX('Wkly eq indx data joined'!$A$1:$AJ$1150,MATCH('Wkly eq indx data aligned'!$A893,OFFSET(INDIRECT(ADDRESS(1,MATCH(B$1,'Wkly eq indx data joined'!$1:$1,0),1,1,$A$1)),,,1150,1),0),MATCH(B$1,'Wkly eq indx data joined'!$1:$1,0)+1)</f>
        <v>5713.9930000000004</v>
      </c>
      <c r="C893" s="9" cm="1">
        <f t="array" aca="1" ref="C893" ca="1">INDEX('Wkly eq indx data joined'!$A$1:$AJ$1150,MATCH('Wkly eq indx data aligned'!$A893,OFFSET(INDIRECT(ADDRESS(1,MATCH(C$1,'Wkly eq indx data joined'!$1:$1,0),1,1,$A$1)),,,1150,1),0),MATCH(C$1,'Wkly eq indx data joined'!$1:$1,0)+1)</f>
        <v>19467.400000000001</v>
      </c>
      <c r="D893" s="18" cm="1">
        <f t="array" aca="1" ref="D893" ca="1">IFERROR(INDEX('Wkly eq indx data joined'!$A$1:$AJ$1150,MATCH('Wkly eq indx data aligned'!$A893,OFFSET(INDIRECT(ADDRESS(1,MATCH(D$1,'Wkly eq indx data joined'!$1:$1,0),1,1,$A$1)),,,1150,1),0),MATCH(D$1,'Wkly eq indx data joined'!$1:$1,0)+1),D892)</f>
        <v>3159.1660000000002</v>
      </c>
      <c r="E893" s="9" cm="1">
        <f t="array" aca="1" ref="E893" ca="1">INDEX('Wkly eq indx data joined'!$A$1:$AJ$1150,MATCH('Wkly eq indx data aligned'!$A893,OFFSET(INDIRECT(ADDRESS(1,MATCH(E$1,'Wkly eq indx data joined'!$1:$1,0),1,1,$A$1)),,,1150,1),0),MATCH(E$1,'Wkly eq indx data joined'!$1:$1,0)+1)</f>
        <v>15575.81</v>
      </c>
      <c r="F893" s="9" cm="1">
        <f t="array" aca="1" ref="F893" ca="1">INDEX('Wkly eq indx data joined'!$A$1:$AJ$1150,MATCH('Wkly eq indx data aligned'!$A893,OFFSET(INDIRECT(ADDRESS(1,MATCH(F$1,'Wkly eq indx data joined'!$1:$1,0),1,1,$A$1)),,,1150,1),0),MATCH(F$1,'Wkly eq indx data joined'!$1:$1,0)+1)</f>
        <v>8379.57</v>
      </c>
      <c r="G893" s="9" cm="1">
        <f t="array" aca="1" ref="G893" ca="1">INDEX('Wkly eq indx data joined'!$A$1:$AJ$1150,MATCH('Wkly eq indx data aligned'!$A893,OFFSET(INDIRECT(ADDRESS(1,MATCH(G$1,'Wkly eq indx data joined'!$1:$1,0),1,1,$A$1)),,,1150,1),0),MATCH(G$1,'Wkly eq indx data joined'!$1:$1,0)+1)</f>
        <v>2294.69</v>
      </c>
      <c r="H893" s="9" cm="1">
        <f t="array" aca="1" ref="H893" ca="1">INDEX('Wkly eq indx data joined'!$A$1:$AJ$1150,MATCH('Wkly eq indx data aligned'!$A893,OFFSET(INDIRECT(ADDRESS(1,MATCH(H$1,'Wkly eq indx data joined'!$1:$1,0),1,1,$A$1)),,,1150,1),0),MATCH(H$1,'Wkly eq indx data joined'!$1:$1,0)+1)</f>
        <v>7184.49</v>
      </c>
      <c r="I893" s="9" cm="1">
        <f t="array" aca="1" ref="I893" ca="1">INDEX('Wkly eq indx data joined'!$A$1:$AJ$1150,MATCH('Wkly eq indx data aligned'!$A893,OFFSET(INDIRECT(ADDRESS(1,MATCH(I$1,'Wkly eq indx data joined'!$1:$1,0),1,1,$A$1)),,,1150,1),0),MATCH(I$1,'Wkly eq indx data joined'!$1:$1,0)+1)</f>
        <v>23360.78</v>
      </c>
      <c r="J893" s="9" cm="1">
        <f t="array" aca="1" ref="J893" ca="1">INDEX('Wkly eq indx data joined'!$A$1:$AJ$1150,MATCH('Wkly eq indx data aligned'!$A893,OFFSET(INDIRECT(ADDRESS(1,MATCH(J$1,'Wkly eq indx data joined'!$1:$1,0),1,1,$A$1)),,,1150,1),0),MATCH(J$1,'Wkly eq indx data joined'!$1:$1,0)+1)</f>
        <v>4839.9799999999996</v>
      </c>
      <c r="K893" s="9" cm="1">
        <f t="array" aca="1" ref="K893" ca="1">INDEX('Wkly eq indx data joined'!$A$1:$AJ$1150,MATCH('Wkly eq indx data aligned'!$A893,OFFSET(INDIRECT(ADDRESS(1,MATCH(K$1,'Wkly eq indx data joined'!$1:$1,0),1,1,$A$1)),,,1150,1),0),MATCH(K$1,'Wkly eq indx data joined'!$1:$1,0)+1)</f>
        <v>11814.27</v>
      </c>
      <c r="L893" s="12" cm="1">
        <f t="array" aca="1" ref="L893" ca="1">INDEX('Wkly eq indx data joined'!$A$1:$AJ$1150,MATCH('Wkly eq indx data aligned'!$A893+2,OFFSET(INDIRECT(ADDRESS(1,MATCH(L$1,'Wkly eq indx data joined'!$1:$1,0),1,1,$A$1)),,,1150,1),0),MATCH(L$1,'Wkly eq indx data joined'!$1:$1,0)+1)</f>
        <v>2083.59</v>
      </c>
      <c r="M893" s="9" cm="1">
        <f t="array" aca="1" ref="M893" ca="1">INDEX('Wkly eq indx data joined'!$A$1:$AJ$1150,MATCH('Wkly eq indx data aligned'!$A893,OFFSET(INDIRECT(ADDRESS(1,MATCH(M$1,'Wkly eq indx data joined'!$1:$1,0),1,1,$A$1)),,,1150,1),0),MATCH(M$1,'Wkly eq indx data joined'!$1:$1,0)+1)</f>
        <v>66034</v>
      </c>
      <c r="N893" s="9" cm="1">
        <f t="array" aca="1" ref="N893" ca="1">INDEX('Wkly eq indx data joined'!$A$1:$AJ$1150,MATCH('Wkly eq indx data aligned'!$A893,OFFSET(INDIRECT(ADDRESS(1,MATCH(N$1,'Wkly eq indx data joined'!$1:$1,0),1,1,$A$1)),,,1150,1),0),MATCH(N$1,'Wkly eq indx data joined'!$1:$1,0)+1)</f>
        <v>6534.03</v>
      </c>
      <c r="O893" s="13" cm="1">
        <f t="array" aca="1" ref="O893" ca="1">INDEX('Wkly eq indx data joined'!$A$1:$AJ$1150,MATCH('Wkly eq indx data aligned'!$A893+1,OFFSET(INDIRECT(ADDRESS(1,MATCH(O$1,'Wkly eq indx data joined'!$1:$1,0),1,1,$A$1)),,,1150,1),0),MATCH(O$1,'Wkly eq indx data joined'!$1:$1,0)+1)</f>
        <v>9447.9500000000007</v>
      </c>
      <c r="P893" s="12" cm="1">
        <f t="array" aca="1" ref="P893" ca="1">INDEX('Wkly eq indx data joined'!$A$1:$AJ$1150,MATCH('Wkly eq indx data aligned'!$A893+2,OFFSET(INDIRECT(ADDRESS(1,MATCH(P$1,'Wkly eq indx data joined'!$1:$1,0),1,1,$A$1)),,,1150,1),0),MATCH(P$1,'Wkly eq indx data joined'!$1:$1,0)+1)</f>
        <v>8641.25</v>
      </c>
      <c r="Q893" s="9" cm="1">
        <f t="array" aca="1" ref="Q893" ca="1">INDEX('Wkly eq indx data joined'!$A$1:$AJ$1150,MATCH('Wkly eq indx data aligned'!$A893,OFFSET(INDIRECT(ADDRESS(1,MATCH(Q$1,'Wkly eq indx data joined'!$1:$1,0),1,1,$A$1)),,,1150,1),0),MATCH(Q$1,'Wkly eq indx data joined'!$1:$1,0)+1)</f>
        <v>485.87</v>
      </c>
      <c r="R893" s="12" cm="1">
        <f t="array" aca="1" ref="R893" ca="1">INDEX('Wkly eq indx data joined'!$A$1:$AJ$1150,MATCH('Wkly eq indx data aligned'!$A893+2,OFFSET(INDIRECT(ADDRESS(1,MATCH(R$1,'Wkly eq indx data joined'!$1:$1,0),1,1,$A$1)),,,1150,1),0),MATCH(R$1,'Wkly eq indx data joined'!$1:$1,0)+1)</f>
        <v>2266.0500000000002</v>
      </c>
      <c r="S893" s="9" cm="1">
        <f t="array" aca="1" ref="S893" ca="1">INDEX('Wkly eq indx data joined'!$A$1:$AJ$1150,MATCH('Wkly eq indx data aligned'!$A893,OFFSET(INDIRECT(ADDRESS(1,MATCH(S$1,'Wkly eq indx data joined'!$1:$1,0),1,1,$A$1)),,,1150,1),0),MATCH(S$1,'Wkly eq indx data joined'!$1:$1,0)+1)</f>
        <v>46146.76</v>
      </c>
    </row>
    <row r="894" spans="1:19" x14ac:dyDescent="0.25">
      <c r="A894" s="4">
        <f t="shared" si="13"/>
        <v>42769</v>
      </c>
      <c r="B894" s="9" cm="1">
        <f t="array" aca="1" ref="B894" ca="1">INDEX('Wkly eq indx data joined'!$A$1:$AJ$1150,MATCH('Wkly eq indx data aligned'!$A894,OFFSET(INDIRECT(ADDRESS(1,MATCH(B$1,'Wkly eq indx data joined'!$1:$1,0),1,1,$A$1)),,,1150,1),0),MATCH(B$1,'Wkly eq indx data joined'!$1:$1,0)+1)</f>
        <v>5621.5820000000003</v>
      </c>
      <c r="C894" s="9" cm="1">
        <f t="array" aca="1" ref="C894" ca="1">INDEX('Wkly eq indx data joined'!$A$1:$AJ$1150,MATCH('Wkly eq indx data aligned'!$A894,OFFSET(INDIRECT(ADDRESS(1,MATCH(C$1,'Wkly eq indx data joined'!$1:$1,0),1,1,$A$1)),,,1150,1),0),MATCH(C$1,'Wkly eq indx data joined'!$1:$1,0)+1)</f>
        <v>18918.2</v>
      </c>
      <c r="D894" s="18" cm="1">
        <f t="array" aca="1" ref="D894" ca="1">IFERROR(INDEX('Wkly eq indx data joined'!$A$1:$AJ$1150,MATCH('Wkly eq indx data aligned'!$A894,OFFSET(INDIRECT(ADDRESS(1,MATCH(D$1,'Wkly eq indx data joined'!$1:$1,0),1,1,$A$1)),,,1150,1),0),MATCH(D$1,'Wkly eq indx data joined'!$1:$1,0)+1),D893)</f>
        <v>3140.17</v>
      </c>
      <c r="E894" s="9" cm="1">
        <f t="array" aca="1" ref="E894" ca="1">INDEX('Wkly eq indx data joined'!$A$1:$AJ$1150,MATCH('Wkly eq indx data aligned'!$A894,OFFSET(INDIRECT(ADDRESS(1,MATCH(E$1,'Wkly eq indx data joined'!$1:$1,0),1,1,$A$1)),,,1150,1),0),MATCH(E$1,'Wkly eq indx data joined'!$1:$1,0)+1)</f>
        <v>15476.39</v>
      </c>
      <c r="F894" s="9" cm="1">
        <f t="array" aca="1" ref="F894" ca="1">INDEX('Wkly eq indx data joined'!$A$1:$AJ$1150,MATCH('Wkly eq indx data aligned'!$A894,OFFSET(INDIRECT(ADDRESS(1,MATCH(F$1,'Wkly eq indx data joined'!$1:$1,0),1,1,$A$1)),,,1150,1),0),MATCH(F$1,'Wkly eq indx data joined'!$1:$1,0)+1)</f>
        <v>8350.84</v>
      </c>
      <c r="G894" s="9" cm="1">
        <f t="array" aca="1" ref="G894" ca="1">INDEX('Wkly eq indx data joined'!$A$1:$AJ$1150,MATCH('Wkly eq indx data aligned'!$A894,OFFSET(INDIRECT(ADDRESS(1,MATCH(G$1,'Wkly eq indx data joined'!$1:$1,0),1,1,$A$1)),,,1150,1),0),MATCH(G$1,'Wkly eq indx data joined'!$1:$1,0)+1)</f>
        <v>2297.42</v>
      </c>
      <c r="H894" s="9" cm="1">
        <f t="array" aca="1" ref="H894" ca="1">INDEX('Wkly eq indx data joined'!$A$1:$AJ$1150,MATCH('Wkly eq indx data aligned'!$A894,OFFSET(INDIRECT(ADDRESS(1,MATCH(H$1,'Wkly eq indx data joined'!$1:$1,0),1,1,$A$1)),,,1150,1),0),MATCH(H$1,'Wkly eq indx data joined'!$1:$1,0)+1)</f>
        <v>7188.3</v>
      </c>
      <c r="I894" s="9" cm="1">
        <f t="array" aca="1" ref="I894" ca="1">INDEX('Wkly eq indx data joined'!$A$1:$AJ$1150,MATCH('Wkly eq indx data aligned'!$A894,OFFSET(INDIRECT(ADDRESS(1,MATCH(I$1,'Wkly eq indx data joined'!$1:$1,0),1,1,$A$1)),,,1150,1),0),MATCH(I$1,'Wkly eq indx data joined'!$1:$1,0)+1)</f>
        <v>23129.21</v>
      </c>
      <c r="J894" s="9" cm="1">
        <f t="array" aca="1" ref="J894" ca="1">INDEX('Wkly eq indx data joined'!$A$1:$AJ$1150,MATCH('Wkly eq indx data aligned'!$A894,OFFSET(INDIRECT(ADDRESS(1,MATCH(J$1,'Wkly eq indx data joined'!$1:$1,0),1,1,$A$1)),,,1150,1),0),MATCH(J$1,'Wkly eq indx data joined'!$1:$1,0)+1)</f>
        <v>4825.42</v>
      </c>
      <c r="K894" s="9" cm="1">
        <f t="array" aca="1" ref="K894" ca="1">INDEX('Wkly eq indx data joined'!$A$1:$AJ$1150,MATCH('Wkly eq indx data aligned'!$A894,OFFSET(INDIRECT(ADDRESS(1,MATCH(K$1,'Wkly eq indx data joined'!$1:$1,0),1,1,$A$1)),,,1150,1),0),MATCH(K$1,'Wkly eq indx data joined'!$1:$1,0)+1)</f>
        <v>11651.49</v>
      </c>
      <c r="L894" s="12" cm="1">
        <f t="array" aca="1" ref="L894" ca="1">INDEX('Wkly eq indx data joined'!$A$1:$AJ$1150,MATCH('Wkly eq indx data aligned'!$A894+2,OFFSET(INDIRECT(ADDRESS(1,MATCH(L$1,'Wkly eq indx data joined'!$1:$1,0),1,1,$A$1)),,,1150,1),0),MATCH(L$1,'Wkly eq indx data joined'!$1:$1,0)+1)</f>
        <v>2073.16</v>
      </c>
      <c r="M894" s="9" cm="1">
        <f t="array" aca="1" ref="M894" ca="1">INDEX('Wkly eq indx data joined'!$A$1:$AJ$1150,MATCH('Wkly eq indx data aligned'!$A894,OFFSET(INDIRECT(ADDRESS(1,MATCH(M$1,'Wkly eq indx data joined'!$1:$1,0),1,1,$A$1)),,,1150,1),0),MATCH(M$1,'Wkly eq indx data joined'!$1:$1,0)+1)</f>
        <v>64953.9</v>
      </c>
      <c r="N894" s="9" cm="1">
        <f t="array" aca="1" ref="N894" ca="1">INDEX('Wkly eq indx data joined'!$A$1:$AJ$1150,MATCH('Wkly eq indx data aligned'!$A894,OFFSET(INDIRECT(ADDRESS(1,MATCH(N$1,'Wkly eq indx data joined'!$1:$1,0),1,1,$A$1)),,,1150,1),0),MATCH(N$1,'Wkly eq indx data joined'!$1:$1,0)+1)</f>
        <v>6510.67</v>
      </c>
      <c r="O894" s="13" cm="1">
        <f t="array" aca="1" ref="O894" ca="1">INDEX('Wkly eq indx data joined'!$A$1:$AJ$1150,MATCH('Wkly eq indx data aligned'!$A894+1,OFFSET(INDIRECT(ADDRESS(1,MATCH(O$1,'Wkly eq indx data joined'!$1:$1,0),1,1,$A$1)),,,1150,1),0),MATCH(O$1,'Wkly eq indx data joined'!$1:$1,0)+1)</f>
        <v>9455.56</v>
      </c>
      <c r="P894" s="12" cm="1">
        <f t="array" aca="1" ref="P894" ca="1">INDEX('Wkly eq indx data joined'!$A$1:$AJ$1150,MATCH('Wkly eq indx data aligned'!$A894+2,OFFSET(INDIRECT(ADDRESS(1,MATCH(P$1,'Wkly eq indx data joined'!$1:$1,0),1,1,$A$1)),,,1150,1),0),MATCH(P$1,'Wkly eq indx data joined'!$1:$1,0)+1)</f>
        <v>8740.9500000000007</v>
      </c>
      <c r="Q894" s="9" cm="1">
        <f t="array" aca="1" ref="Q894" ca="1">INDEX('Wkly eq indx data joined'!$A$1:$AJ$1150,MATCH('Wkly eq indx data aligned'!$A894,OFFSET(INDIRECT(ADDRESS(1,MATCH(Q$1,'Wkly eq indx data joined'!$1:$1,0),1,1,$A$1)),,,1150,1),0),MATCH(Q$1,'Wkly eq indx data joined'!$1:$1,0)+1)</f>
        <v>485.92</v>
      </c>
      <c r="R894" s="12" cm="1">
        <f t="array" aca="1" ref="R894" ca="1">INDEX('Wkly eq indx data joined'!$A$1:$AJ$1150,MATCH('Wkly eq indx data aligned'!$A894+2,OFFSET(INDIRECT(ADDRESS(1,MATCH(R$1,'Wkly eq indx data joined'!$1:$1,0),1,1,$A$1)),,,1150,1),0),MATCH(R$1,'Wkly eq indx data joined'!$1:$1,0)+1)</f>
        <v>2226.61</v>
      </c>
      <c r="S894" s="9" cm="1">
        <f t="array" aca="1" ref="S894" ca="1">INDEX('Wkly eq indx data joined'!$A$1:$AJ$1150,MATCH('Wkly eq indx data aligned'!$A894,OFFSET(INDIRECT(ADDRESS(1,MATCH(S$1,'Wkly eq indx data joined'!$1:$1,0),1,1,$A$1)),,,1150,1),0),MATCH(S$1,'Wkly eq indx data joined'!$1:$1,0)+1)</f>
        <v>45417.57</v>
      </c>
    </row>
    <row r="895" spans="1:19" x14ac:dyDescent="0.25">
      <c r="A895" s="4">
        <f t="shared" si="13"/>
        <v>42776</v>
      </c>
      <c r="B895" s="9" cm="1">
        <f t="array" aca="1" ref="B895" ca="1">INDEX('Wkly eq indx data joined'!$A$1:$AJ$1150,MATCH('Wkly eq indx data aligned'!$A895,OFFSET(INDIRECT(ADDRESS(1,MATCH(B$1,'Wkly eq indx data joined'!$1:$1,0),1,1,$A$1)),,,1150,1),0),MATCH(B$1,'Wkly eq indx data joined'!$1:$1,0)+1)</f>
        <v>5720.61</v>
      </c>
      <c r="C895" s="9" cm="1">
        <f t="array" aca="1" ref="C895" ca="1">INDEX('Wkly eq indx data joined'!$A$1:$AJ$1150,MATCH('Wkly eq indx data aligned'!$A895,OFFSET(INDIRECT(ADDRESS(1,MATCH(C$1,'Wkly eq indx data joined'!$1:$1,0),1,1,$A$1)),,,1150,1),0),MATCH(C$1,'Wkly eq indx data joined'!$1:$1,0)+1)</f>
        <v>19378.93</v>
      </c>
      <c r="D895" s="18" cm="1">
        <f t="array" aca="1" ref="D895" ca="1">IFERROR(INDEX('Wkly eq indx data joined'!$A$1:$AJ$1150,MATCH('Wkly eq indx data aligned'!$A895,OFFSET(INDIRECT(ADDRESS(1,MATCH(D$1,'Wkly eq indx data joined'!$1:$1,0),1,1,$A$1)),,,1150,1),0),MATCH(D$1,'Wkly eq indx data joined'!$1:$1,0)+1),D894)</f>
        <v>3196.6990000000001</v>
      </c>
      <c r="E895" s="9" cm="1">
        <f t="array" aca="1" ref="E895" ca="1">INDEX('Wkly eq indx data joined'!$A$1:$AJ$1150,MATCH('Wkly eq indx data aligned'!$A895,OFFSET(INDIRECT(ADDRESS(1,MATCH(E$1,'Wkly eq indx data joined'!$1:$1,0),1,1,$A$1)),,,1150,1),0),MATCH(E$1,'Wkly eq indx data joined'!$1:$1,0)+1)</f>
        <v>15729.12</v>
      </c>
      <c r="F895" s="9" cm="1">
        <f t="array" aca="1" ref="F895" ca="1">INDEX('Wkly eq indx data joined'!$A$1:$AJ$1150,MATCH('Wkly eq indx data aligned'!$A895,OFFSET(INDIRECT(ADDRESS(1,MATCH(F$1,'Wkly eq indx data joined'!$1:$1,0),1,1,$A$1)),,,1150,1),0),MATCH(F$1,'Wkly eq indx data joined'!$1:$1,0)+1)</f>
        <v>8456.2199999999993</v>
      </c>
      <c r="G895" s="9" cm="1">
        <f t="array" aca="1" ref="G895" ca="1">INDEX('Wkly eq indx data joined'!$A$1:$AJ$1150,MATCH('Wkly eq indx data aligned'!$A895,OFFSET(INDIRECT(ADDRESS(1,MATCH(G$1,'Wkly eq indx data joined'!$1:$1,0),1,1,$A$1)),,,1150,1),0),MATCH(G$1,'Wkly eq indx data joined'!$1:$1,0)+1)</f>
        <v>2316.1</v>
      </c>
      <c r="H895" s="9" cm="1">
        <f t="array" aca="1" ref="H895" ca="1">INDEX('Wkly eq indx data joined'!$A$1:$AJ$1150,MATCH('Wkly eq indx data aligned'!$A895,OFFSET(INDIRECT(ADDRESS(1,MATCH(H$1,'Wkly eq indx data joined'!$1:$1,0),1,1,$A$1)),,,1150,1),0),MATCH(H$1,'Wkly eq indx data joined'!$1:$1,0)+1)</f>
        <v>7258.75</v>
      </c>
      <c r="I895" s="9" cm="1">
        <f t="array" aca="1" ref="I895" ca="1">INDEX('Wkly eq indx data joined'!$A$1:$AJ$1150,MATCH('Wkly eq indx data aligned'!$A895,OFFSET(INDIRECT(ADDRESS(1,MATCH(I$1,'Wkly eq indx data joined'!$1:$1,0),1,1,$A$1)),,,1150,1),0),MATCH(I$1,'Wkly eq indx data joined'!$1:$1,0)+1)</f>
        <v>23574.98</v>
      </c>
      <c r="J895" s="9" cm="1">
        <f t="array" aca="1" ref="J895" ca="1">INDEX('Wkly eq indx data joined'!$A$1:$AJ$1150,MATCH('Wkly eq indx data aligned'!$A895,OFFSET(INDIRECT(ADDRESS(1,MATCH(J$1,'Wkly eq indx data joined'!$1:$1,0),1,1,$A$1)),,,1150,1),0),MATCH(J$1,'Wkly eq indx data joined'!$1:$1,0)+1)</f>
        <v>4828.32</v>
      </c>
      <c r="K895" s="9" cm="1">
        <f t="array" aca="1" ref="K895" ca="1">INDEX('Wkly eq indx data joined'!$A$1:$AJ$1150,MATCH('Wkly eq indx data aligned'!$A895,OFFSET(INDIRECT(ADDRESS(1,MATCH(K$1,'Wkly eq indx data joined'!$1:$1,0),1,1,$A$1)),,,1150,1),0),MATCH(K$1,'Wkly eq indx data joined'!$1:$1,0)+1)</f>
        <v>11666.97</v>
      </c>
      <c r="L895" s="12" cm="1">
        <f t="array" aca="1" ref="L895" ca="1">INDEX('Wkly eq indx data joined'!$A$1:$AJ$1150,MATCH('Wkly eq indx data aligned'!$A895+2,OFFSET(INDIRECT(ADDRESS(1,MATCH(L$1,'Wkly eq indx data joined'!$1:$1,0),1,1,$A$1)),,,1150,1),0),MATCH(L$1,'Wkly eq indx data joined'!$1:$1,0)+1)</f>
        <v>2075.08</v>
      </c>
      <c r="M895" s="9" cm="1">
        <f t="array" aca="1" ref="M895" ca="1">INDEX('Wkly eq indx data joined'!$A$1:$AJ$1150,MATCH('Wkly eq indx data aligned'!$A895,OFFSET(INDIRECT(ADDRESS(1,MATCH(M$1,'Wkly eq indx data joined'!$1:$1,0),1,1,$A$1)),,,1150,1),0),MATCH(M$1,'Wkly eq indx data joined'!$1:$1,0)+1)</f>
        <v>66124.5</v>
      </c>
      <c r="N895" s="9" cm="1">
        <f t="array" aca="1" ref="N895" ca="1">INDEX('Wkly eq indx data joined'!$A$1:$AJ$1150,MATCH('Wkly eq indx data aligned'!$A895,OFFSET(INDIRECT(ADDRESS(1,MATCH(N$1,'Wkly eq indx data joined'!$1:$1,0),1,1,$A$1)),,,1150,1),0),MATCH(N$1,'Wkly eq indx data joined'!$1:$1,0)+1)</f>
        <v>6477.83</v>
      </c>
      <c r="O895" s="13" cm="1">
        <f t="array" aca="1" ref="O895" ca="1">INDEX('Wkly eq indx data joined'!$A$1:$AJ$1150,MATCH('Wkly eq indx data aligned'!$A895+1,OFFSET(INDIRECT(ADDRESS(1,MATCH(O$1,'Wkly eq indx data joined'!$1:$1,0),1,1,$A$1)),,,1150,1),0),MATCH(O$1,'Wkly eq indx data joined'!$1:$1,0)+1)</f>
        <v>9665.59</v>
      </c>
      <c r="P895" s="12" cm="1">
        <f t="array" aca="1" ref="P895" ca="1">INDEX('Wkly eq indx data joined'!$A$1:$AJ$1150,MATCH('Wkly eq indx data aligned'!$A895+2,OFFSET(INDIRECT(ADDRESS(1,MATCH(P$1,'Wkly eq indx data joined'!$1:$1,0),1,1,$A$1)),,,1150,1),0),MATCH(P$1,'Wkly eq indx data joined'!$1:$1,0)+1)</f>
        <v>8793.5499999999993</v>
      </c>
      <c r="Q895" s="9" cm="1">
        <f t="array" aca="1" ref="Q895" ca="1">INDEX('Wkly eq indx data joined'!$A$1:$AJ$1150,MATCH('Wkly eq indx data aligned'!$A895,OFFSET(INDIRECT(ADDRESS(1,MATCH(Q$1,'Wkly eq indx data joined'!$1:$1,0),1,1,$A$1)),,,1150,1),0),MATCH(Q$1,'Wkly eq indx data joined'!$1:$1,0)+1)</f>
        <v>489.56</v>
      </c>
      <c r="R895" s="12" cm="1">
        <f t="array" aca="1" ref="R895" ca="1">INDEX('Wkly eq indx data joined'!$A$1:$AJ$1150,MATCH('Wkly eq indx data aligned'!$A895+2,OFFSET(INDIRECT(ADDRESS(1,MATCH(R$1,'Wkly eq indx data joined'!$1:$1,0),1,1,$A$1)),,,1150,1),0),MATCH(R$1,'Wkly eq indx data joined'!$1:$1,0)+1)</f>
        <v>2162.19</v>
      </c>
      <c r="S895" s="9" cm="1">
        <f t="array" aca="1" ref="S895" ca="1">INDEX('Wkly eq indx data joined'!$A$1:$AJ$1150,MATCH('Wkly eq indx data aligned'!$A895,OFFSET(INDIRECT(ADDRESS(1,MATCH(S$1,'Wkly eq indx data joined'!$1:$1,0),1,1,$A$1)),,,1150,1),0),MATCH(S$1,'Wkly eq indx data joined'!$1:$1,0)+1)</f>
        <v>45756.81</v>
      </c>
    </row>
    <row r="896" spans="1:19" x14ac:dyDescent="0.25">
      <c r="A896" s="4">
        <f t="shared" si="13"/>
        <v>42783</v>
      </c>
      <c r="B896" s="9" cm="1">
        <f t="array" aca="1" ref="B896" ca="1">INDEX('Wkly eq indx data joined'!$A$1:$AJ$1150,MATCH('Wkly eq indx data aligned'!$A896,OFFSET(INDIRECT(ADDRESS(1,MATCH(B$1,'Wkly eq indx data joined'!$1:$1,0),1,1,$A$1)),,,1150,1),0),MATCH(B$1,'Wkly eq indx data joined'!$1:$1,0)+1)</f>
        <v>5805.8180000000002</v>
      </c>
      <c r="C896" s="9" cm="1">
        <f t="array" aca="1" ref="C896" ca="1">INDEX('Wkly eq indx data joined'!$A$1:$AJ$1150,MATCH('Wkly eq indx data aligned'!$A896,OFFSET(INDIRECT(ADDRESS(1,MATCH(C$1,'Wkly eq indx data joined'!$1:$1,0),1,1,$A$1)),,,1150,1),0),MATCH(C$1,'Wkly eq indx data joined'!$1:$1,0)+1)</f>
        <v>19234.62</v>
      </c>
      <c r="D896" s="18" cm="1">
        <f t="array" aca="1" ref="D896" ca="1">IFERROR(INDEX('Wkly eq indx data joined'!$A$1:$AJ$1150,MATCH('Wkly eq indx data aligned'!$A896,OFFSET(INDIRECT(ADDRESS(1,MATCH(D$1,'Wkly eq indx data joined'!$1:$1,0),1,1,$A$1)),,,1150,1),0),MATCH(D$1,'Wkly eq indx data joined'!$1:$1,0)+1),D895)</f>
        <v>3202.0749999999998</v>
      </c>
      <c r="E896" s="9" cm="1">
        <f t="array" aca="1" ref="E896" ca="1">INDEX('Wkly eq indx data joined'!$A$1:$AJ$1150,MATCH('Wkly eq indx data aligned'!$A896,OFFSET(INDIRECT(ADDRESS(1,MATCH(E$1,'Wkly eq indx data joined'!$1:$1,0),1,1,$A$1)),,,1150,1),0),MATCH(E$1,'Wkly eq indx data joined'!$1:$1,0)+1)</f>
        <v>15838.63</v>
      </c>
      <c r="F896" s="9" cm="1">
        <f t="array" aca="1" ref="F896" ca="1">INDEX('Wkly eq indx data joined'!$A$1:$AJ$1150,MATCH('Wkly eq indx data aligned'!$A896,OFFSET(INDIRECT(ADDRESS(1,MATCH(F$1,'Wkly eq indx data joined'!$1:$1,0),1,1,$A$1)),,,1150,1),0),MATCH(F$1,'Wkly eq indx data joined'!$1:$1,0)+1)</f>
        <v>8506.49</v>
      </c>
      <c r="G896" s="9" cm="1">
        <f t="array" aca="1" ref="G896" ca="1">INDEX('Wkly eq indx data joined'!$A$1:$AJ$1150,MATCH('Wkly eq indx data aligned'!$A896,OFFSET(INDIRECT(ADDRESS(1,MATCH(G$1,'Wkly eq indx data joined'!$1:$1,0),1,1,$A$1)),,,1150,1),0),MATCH(G$1,'Wkly eq indx data joined'!$1:$1,0)+1)</f>
        <v>2351.16</v>
      </c>
      <c r="H896" s="9" cm="1">
        <f t="array" aca="1" ref="H896" ca="1">INDEX('Wkly eq indx data joined'!$A$1:$AJ$1150,MATCH('Wkly eq indx data aligned'!$A896,OFFSET(INDIRECT(ADDRESS(1,MATCH(H$1,'Wkly eq indx data joined'!$1:$1,0),1,1,$A$1)),,,1150,1),0),MATCH(H$1,'Wkly eq indx data joined'!$1:$1,0)+1)</f>
        <v>7299.96</v>
      </c>
      <c r="I896" s="9" cm="1">
        <f t="array" aca="1" ref="I896" ca="1">INDEX('Wkly eq indx data joined'!$A$1:$AJ$1150,MATCH('Wkly eq indx data aligned'!$A896,OFFSET(INDIRECT(ADDRESS(1,MATCH(I$1,'Wkly eq indx data joined'!$1:$1,0),1,1,$A$1)),,,1150,1),0),MATCH(I$1,'Wkly eq indx data joined'!$1:$1,0)+1)</f>
        <v>24033.74</v>
      </c>
      <c r="J896" s="9" cm="1">
        <f t="array" aca="1" ref="J896" ca="1">INDEX('Wkly eq indx data joined'!$A$1:$AJ$1150,MATCH('Wkly eq indx data aligned'!$A896,OFFSET(INDIRECT(ADDRESS(1,MATCH(J$1,'Wkly eq indx data joined'!$1:$1,0),1,1,$A$1)),,,1150,1),0),MATCH(J$1,'Wkly eq indx data joined'!$1:$1,0)+1)</f>
        <v>4867.58</v>
      </c>
      <c r="K896" s="9" cm="1">
        <f t="array" aca="1" ref="K896" ca="1">INDEX('Wkly eq indx data joined'!$A$1:$AJ$1150,MATCH('Wkly eq indx data aligned'!$A896,OFFSET(INDIRECT(ADDRESS(1,MATCH(K$1,'Wkly eq indx data joined'!$1:$1,0),1,1,$A$1)),,,1150,1),0),MATCH(K$1,'Wkly eq indx data joined'!$1:$1,0)+1)</f>
        <v>11757.02</v>
      </c>
      <c r="L896" s="12" cm="1">
        <f t="array" aca="1" ref="L896" ca="1">INDEX('Wkly eq indx data joined'!$A$1:$AJ$1150,MATCH('Wkly eq indx data aligned'!$A896+2,OFFSET(INDIRECT(ADDRESS(1,MATCH(L$1,'Wkly eq indx data joined'!$1:$1,0),1,1,$A$1)),,,1150,1),0),MATCH(L$1,'Wkly eq indx data joined'!$1:$1,0)+1)</f>
        <v>2080.58</v>
      </c>
      <c r="M896" s="9" cm="1">
        <f t="array" aca="1" ref="M896" ca="1">INDEX('Wkly eq indx data joined'!$A$1:$AJ$1150,MATCH('Wkly eq indx data aligned'!$A896,OFFSET(INDIRECT(ADDRESS(1,MATCH(M$1,'Wkly eq indx data joined'!$1:$1,0),1,1,$A$1)),,,1150,1),0),MATCH(M$1,'Wkly eq indx data joined'!$1:$1,0)+1)</f>
        <v>67748.399999999994</v>
      </c>
      <c r="N896" s="9" cm="1">
        <f t="array" aca="1" ref="N896" ca="1">INDEX('Wkly eq indx data joined'!$A$1:$AJ$1150,MATCH('Wkly eq indx data aligned'!$A896,OFFSET(INDIRECT(ADDRESS(1,MATCH(N$1,'Wkly eq indx data joined'!$1:$1,0),1,1,$A$1)),,,1150,1),0),MATCH(N$1,'Wkly eq indx data joined'!$1:$1,0)+1)</f>
        <v>6540.23</v>
      </c>
      <c r="O896" s="13" cm="1">
        <f t="array" aca="1" ref="O896" ca="1">INDEX('Wkly eq indx data joined'!$A$1:$AJ$1150,MATCH('Wkly eq indx data aligned'!$A896+1,OFFSET(INDIRECT(ADDRESS(1,MATCH(O$1,'Wkly eq indx data joined'!$1:$1,0),1,1,$A$1)),,,1150,1),0),MATCH(O$1,'Wkly eq indx data joined'!$1:$1,0)+1)</f>
        <v>9779.92</v>
      </c>
      <c r="P896" s="12" cm="1">
        <f t="array" aca="1" ref="P896" ca="1">INDEX('Wkly eq indx data joined'!$A$1:$AJ$1150,MATCH('Wkly eq indx data aligned'!$A896+2,OFFSET(INDIRECT(ADDRESS(1,MATCH(P$1,'Wkly eq indx data joined'!$1:$1,0),1,1,$A$1)),,,1150,1),0),MATCH(P$1,'Wkly eq indx data joined'!$1:$1,0)+1)</f>
        <v>8821.7000000000007</v>
      </c>
      <c r="Q896" s="9" cm="1">
        <f t="array" aca="1" ref="Q896" ca="1">INDEX('Wkly eq indx data joined'!$A$1:$AJ$1150,MATCH('Wkly eq indx data aligned'!$A896,OFFSET(INDIRECT(ADDRESS(1,MATCH(Q$1,'Wkly eq indx data joined'!$1:$1,0),1,1,$A$1)),,,1150,1),0),MATCH(Q$1,'Wkly eq indx data joined'!$1:$1,0)+1)</f>
        <v>499.08</v>
      </c>
      <c r="R896" s="12" cm="1">
        <f t="array" aca="1" ref="R896" ca="1">INDEX('Wkly eq indx data joined'!$A$1:$AJ$1150,MATCH('Wkly eq indx data aligned'!$A896+2,OFFSET(INDIRECT(ADDRESS(1,MATCH(R$1,'Wkly eq indx data joined'!$1:$1,0),1,1,$A$1)),,,1150,1),0),MATCH(R$1,'Wkly eq indx data joined'!$1:$1,0)+1)</f>
        <v>2128.21</v>
      </c>
      <c r="S896" s="9" cm="1">
        <f t="array" aca="1" ref="S896" ca="1">INDEX('Wkly eq indx data joined'!$A$1:$AJ$1150,MATCH('Wkly eq indx data aligned'!$A896,OFFSET(INDIRECT(ADDRESS(1,MATCH(S$1,'Wkly eq indx data joined'!$1:$1,0),1,1,$A$1)),,,1150,1),0),MATCH(S$1,'Wkly eq indx data joined'!$1:$1,0)+1)</f>
        <v>45074.63</v>
      </c>
    </row>
    <row r="897" spans="1:19" x14ac:dyDescent="0.25">
      <c r="A897" s="4">
        <f t="shared" si="13"/>
        <v>42790</v>
      </c>
      <c r="B897" s="9" cm="1">
        <f t="array" aca="1" ref="B897" ca="1">INDEX('Wkly eq indx data joined'!$A$1:$AJ$1150,MATCH('Wkly eq indx data aligned'!$A897,OFFSET(INDIRECT(ADDRESS(1,MATCH(B$1,'Wkly eq indx data joined'!$1:$1,0),1,1,$A$1)),,,1150,1),0),MATCH(B$1,'Wkly eq indx data joined'!$1:$1,0)+1)</f>
        <v>5738.9849999999997</v>
      </c>
      <c r="C897" s="9" cm="1">
        <f t="array" aca="1" ref="C897" ca="1">INDEX('Wkly eq indx data joined'!$A$1:$AJ$1150,MATCH('Wkly eq indx data aligned'!$A897,OFFSET(INDIRECT(ADDRESS(1,MATCH(C$1,'Wkly eq indx data joined'!$1:$1,0),1,1,$A$1)),,,1150,1),0),MATCH(C$1,'Wkly eq indx data joined'!$1:$1,0)+1)</f>
        <v>19283.54</v>
      </c>
      <c r="D897" s="18" cm="1">
        <f t="array" aca="1" ref="D897" ca="1">IFERROR(INDEX('Wkly eq indx data joined'!$A$1:$AJ$1150,MATCH('Wkly eq indx data aligned'!$A897,OFFSET(INDIRECT(ADDRESS(1,MATCH(D$1,'Wkly eq indx data joined'!$1:$1,0),1,1,$A$1)),,,1150,1),0),MATCH(D$1,'Wkly eq indx data joined'!$1:$1,0)+1),D896)</f>
        <v>3253.433</v>
      </c>
      <c r="E897" s="9" cm="1">
        <f t="array" aca="1" ref="E897" ca="1">INDEX('Wkly eq indx data joined'!$A$1:$AJ$1150,MATCH('Wkly eq indx data aligned'!$A897,OFFSET(INDIRECT(ADDRESS(1,MATCH(E$1,'Wkly eq indx data joined'!$1:$1,0),1,1,$A$1)),,,1150,1),0),MATCH(E$1,'Wkly eq indx data joined'!$1:$1,0)+1)</f>
        <v>15533.46</v>
      </c>
      <c r="F897" s="9" cm="1">
        <f t="array" aca="1" ref="F897" ca="1">INDEX('Wkly eq indx data joined'!$A$1:$AJ$1150,MATCH('Wkly eq indx data aligned'!$A897,OFFSET(INDIRECT(ADDRESS(1,MATCH(F$1,'Wkly eq indx data joined'!$1:$1,0),1,1,$A$1)),,,1150,1),0),MATCH(F$1,'Wkly eq indx data joined'!$1:$1,0)+1)</f>
        <v>8525.6200000000008</v>
      </c>
      <c r="G897" s="9" cm="1">
        <f t="array" aca="1" ref="G897" ca="1">INDEX('Wkly eq indx data joined'!$A$1:$AJ$1150,MATCH('Wkly eq indx data aligned'!$A897,OFFSET(INDIRECT(ADDRESS(1,MATCH(G$1,'Wkly eq indx data joined'!$1:$1,0),1,1,$A$1)),,,1150,1),0),MATCH(G$1,'Wkly eq indx data joined'!$1:$1,0)+1)</f>
        <v>2367.34</v>
      </c>
      <c r="H897" s="9" cm="1">
        <f t="array" aca="1" ref="H897" ca="1">INDEX('Wkly eq indx data joined'!$A$1:$AJ$1150,MATCH('Wkly eq indx data aligned'!$A897,OFFSET(INDIRECT(ADDRESS(1,MATCH(H$1,'Wkly eq indx data joined'!$1:$1,0),1,1,$A$1)),,,1150,1),0),MATCH(H$1,'Wkly eq indx data joined'!$1:$1,0)+1)</f>
        <v>7243.7</v>
      </c>
      <c r="I897" s="9" cm="1">
        <f t="array" aca="1" ref="I897" ca="1">INDEX('Wkly eq indx data joined'!$A$1:$AJ$1150,MATCH('Wkly eq indx data aligned'!$A897,OFFSET(INDIRECT(ADDRESS(1,MATCH(I$1,'Wkly eq indx data joined'!$1:$1,0),1,1,$A$1)),,,1150,1),0),MATCH(I$1,'Wkly eq indx data joined'!$1:$1,0)+1)</f>
        <v>23965.7</v>
      </c>
      <c r="J897" s="9" cm="1">
        <f t="array" aca="1" ref="J897" ca="1">INDEX('Wkly eq indx data joined'!$A$1:$AJ$1150,MATCH('Wkly eq indx data aligned'!$A897,OFFSET(INDIRECT(ADDRESS(1,MATCH(J$1,'Wkly eq indx data joined'!$1:$1,0),1,1,$A$1)),,,1150,1),0),MATCH(J$1,'Wkly eq indx data joined'!$1:$1,0)+1)</f>
        <v>4845.24</v>
      </c>
      <c r="K897" s="9" cm="1">
        <f t="array" aca="1" ref="K897" ca="1">INDEX('Wkly eq indx data joined'!$A$1:$AJ$1150,MATCH('Wkly eq indx data aligned'!$A897,OFFSET(INDIRECT(ADDRESS(1,MATCH(K$1,'Wkly eq indx data joined'!$1:$1,0),1,1,$A$1)),,,1150,1),0),MATCH(K$1,'Wkly eq indx data joined'!$1:$1,0)+1)</f>
        <v>11804.03</v>
      </c>
      <c r="L897" s="12" cm="1">
        <f t="array" aca="1" ref="L897" ca="1">INDEX('Wkly eq indx data joined'!$A$1:$AJ$1150,MATCH('Wkly eq indx data aligned'!$A897+2,OFFSET(INDIRECT(ADDRESS(1,MATCH(L$1,'Wkly eq indx data joined'!$1:$1,0),1,1,$A$1)),,,1150,1),0),MATCH(L$1,'Wkly eq indx data joined'!$1:$1,0)+1)</f>
        <v>2094.12</v>
      </c>
      <c r="M897" s="9" cm="1">
        <f t="array" aca="1" ref="M897" ca="1">INDEX('Wkly eq indx data joined'!$A$1:$AJ$1150,MATCH('Wkly eq indx data aligned'!$A897,OFFSET(INDIRECT(ADDRESS(1,MATCH(M$1,'Wkly eq indx data joined'!$1:$1,0),1,1,$A$1)),,,1150,1),0),MATCH(M$1,'Wkly eq indx data joined'!$1:$1,0)+1)</f>
        <v>66662.100000000006</v>
      </c>
      <c r="N897" s="9" cm="1">
        <f t="array" aca="1" ref="N897" ca="1">INDEX('Wkly eq indx data joined'!$A$1:$AJ$1150,MATCH('Wkly eq indx data aligned'!$A897,OFFSET(INDIRECT(ADDRESS(1,MATCH(N$1,'Wkly eq indx data joined'!$1:$1,0),1,1,$A$1)),,,1150,1),0),MATCH(N$1,'Wkly eq indx data joined'!$1:$1,0)+1)</f>
        <v>6484.39</v>
      </c>
      <c r="O897" s="13" cm="1">
        <f t="array" aca="1" ref="O897" ca="1">INDEX('Wkly eq indx data joined'!$A$1:$AJ$1150,MATCH('Wkly eq indx data aligned'!$A897+1,OFFSET(INDIRECT(ADDRESS(1,MATCH(O$1,'Wkly eq indx data joined'!$1:$1,0),1,1,$A$1)),,,1150,1),0),MATCH(O$1,'Wkly eq indx data joined'!$1:$1,0)+1)</f>
        <v>9750.4699999999993</v>
      </c>
      <c r="P897" s="12" cm="1">
        <f t="array" aca="1" ref="P897" ca="1">INDEX('Wkly eq indx data joined'!$A$1:$AJ$1150,MATCH('Wkly eq indx data aligned'!$A897+2,OFFSET(INDIRECT(ADDRESS(1,MATCH(P$1,'Wkly eq indx data joined'!$1:$1,0),1,1,$A$1)),,,1150,1),0),MATCH(P$1,'Wkly eq indx data joined'!$1:$1,0)+1)</f>
        <v>8939.5</v>
      </c>
      <c r="Q897" s="9" cm="1">
        <f t="array" aca="1" ref="Q897" ca="1">INDEX('Wkly eq indx data joined'!$A$1:$AJ$1150,MATCH('Wkly eq indx data aligned'!$A897,OFFSET(INDIRECT(ADDRESS(1,MATCH(Q$1,'Wkly eq indx data joined'!$1:$1,0),1,1,$A$1)),,,1150,1),0),MATCH(Q$1,'Wkly eq indx data joined'!$1:$1,0)+1)</f>
        <v>494.9</v>
      </c>
      <c r="R897" s="12" cm="1">
        <f t="array" aca="1" ref="R897" ca="1">INDEX('Wkly eq indx data joined'!$A$1:$AJ$1150,MATCH('Wkly eq indx data aligned'!$A897+2,OFFSET(INDIRECT(ADDRESS(1,MATCH(R$1,'Wkly eq indx data joined'!$1:$1,0),1,1,$A$1)),,,1150,1),0),MATCH(R$1,'Wkly eq indx data joined'!$1:$1,0)+1)</f>
        <v>2093.09</v>
      </c>
      <c r="S897" s="9" cm="1">
        <f t="array" aca="1" ref="S897" ca="1">INDEX('Wkly eq indx data joined'!$A$1:$AJ$1150,MATCH('Wkly eq indx data aligned'!$A897,OFFSET(INDIRECT(ADDRESS(1,MATCH(S$1,'Wkly eq indx data joined'!$1:$1,0),1,1,$A$1)),,,1150,1),0),MATCH(S$1,'Wkly eq indx data joined'!$1:$1,0)+1)</f>
        <v>44580.51</v>
      </c>
    </row>
    <row r="898" spans="1:19" x14ac:dyDescent="0.25">
      <c r="A898" s="4">
        <f t="shared" si="13"/>
        <v>42797</v>
      </c>
      <c r="B898" s="9" cm="1">
        <f t="array" aca="1" ref="B898" ca="1">INDEX('Wkly eq indx data joined'!$A$1:$AJ$1150,MATCH('Wkly eq indx data aligned'!$A898,OFFSET(INDIRECT(ADDRESS(1,MATCH(B$1,'Wkly eq indx data joined'!$1:$1,0),1,1,$A$1)),,,1150,1),0),MATCH(B$1,'Wkly eq indx data joined'!$1:$1,0)+1)</f>
        <v>5729.6009999999997</v>
      </c>
      <c r="C898" s="9" cm="1">
        <f t="array" aca="1" ref="C898" ca="1">INDEX('Wkly eq indx data joined'!$A$1:$AJ$1150,MATCH('Wkly eq indx data aligned'!$A898,OFFSET(INDIRECT(ADDRESS(1,MATCH(C$1,'Wkly eq indx data joined'!$1:$1,0),1,1,$A$1)),,,1150,1),0),MATCH(C$1,'Wkly eq indx data joined'!$1:$1,0)+1)</f>
        <v>19469.169999999998</v>
      </c>
      <c r="D898" s="18" cm="1">
        <f t="array" aca="1" ref="D898" ca="1">IFERROR(INDEX('Wkly eq indx data joined'!$A$1:$AJ$1150,MATCH('Wkly eq indx data aligned'!$A898,OFFSET(INDIRECT(ADDRESS(1,MATCH(D$1,'Wkly eq indx data joined'!$1:$1,0),1,1,$A$1)),,,1150,1),0),MATCH(D$1,'Wkly eq indx data joined'!$1:$1,0)+1),D897)</f>
        <v>3218.3119999999999</v>
      </c>
      <c r="E898" s="9" cm="1">
        <f t="array" aca="1" ref="E898" ca="1">INDEX('Wkly eq indx data joined'!$A$1:$AJ$1150,MATCH('Wkly eq indx data aligned'!$A898,OFFSET(INDIRECT(ADDRESS(1,MATCH(E$1,'Wkly eq indx data joined'!$1:$1,0),1,1,$A$1)),,,1150,1),0),MATCH(E$1,'Wkly eq indx data joined'!$1:$1,0)+1)</f>
        <v>15608.5</v>
      </c>
      <c r="F898" s="9" cm="1">
        <f t="array" aca="1" ref="F898" ca="1">INDEX('Wkly eq indx data joined'!$A$1:$AJ$1150,MATCH('Wkly eq indx data aligned'!$A898,OFFSET(INDIRECT(ADDRESS(1,MATCH(F$1,'Wkly eq indx data joined'!$1:$1,0),1,1,$A$1)),,,1150,1),0),MATCH(F$1,'Wkly eq indx data joined'!$1:$1,0)+1)</f>
        <v>8670.06</v>
      </c>
      <c r="G898" s="9" cm="1">
        <f t="array" aca="1" ref="G898" ca="1">INDEX('Wkly eq indx data joined'!$A$1:$AJ$1150,MATCH('Wkly eq indx data aligned'!$A898,OFFSET(INDIRECT(ADDRESS(1,MATCH(G$1,'Wkly eq indx data joined'!$1:$1,0),1,1,$A$1)),,,1150,1),0),MATCH(G$1,'Wkly eq indx data joined'!$1:$1,0)+1)</f>
        <v>2383.12</v>
      </c>
      <c r="H898" s="9" cm="1">
        <f t="array" aca="1" ref="H898" ca="1">INDEX('Wkly eq indx data joined'!$A$1:$AJ$1150,MATCH('Wkly eq indx data aligned'!$A898,OFFSET(INDIRECT(ADDRESS(1,MATCH(H$1,'Wkly eq indx data joined'!$1:$1,0),1,1,$A$1)),,,1150,1),0),MATCH(H$1,'Wkly eq indx data joined'!$1:$1,0)+1)</f>
        <v>7374.26</v>
      </c>
      <c r="I898" s="9" cm="1">
        <f t="array" aca="1" ref="I898" ca="1">INDEX('Wkly eq indx data joined'!$A$1:$AJ$1150,MATCH('Wkly eq indx data aligned'!$A898,OFFSET(INDIRECT(ADDRESS(1,MATCH(I$1,'Wkly eq indx data joined'!$1:$1,0),1,1,$A$1)),,,1150,1),0),MATCH(I$1,'Wkly eq indx data joined'!$1:$1,0)+1)</f>
        <v>23552.720000000001</v>
      </c>
      <c r="J898" s="9" cm="1">
        <f t="array" aca="1" ref="J898" ca="1">INDEX('Wkly eq indx data joined'!$A$1:$AJ$1150,MATCH('Wkly eq indx data aligned'!$A898,OFFSET(INDIRECT(ADDRESS(1,MATCH(J$1,'Wkly eq indx data joined'!$1:$1,0),1,1,$A$1)),,,1150,1),0),MATCH(J$1,'Wkly eq indx data joined'!$1:$1,0)+1)</f>
        <v>4995.13</v>
      </c>
      <c r="K898" s="9" cm="1">
        <f t="array" aca="1" ref="K898" ca="1">INDEX('Wkly eq indx data joined'!$A$1:$AJ$1150,MATCH('Wkly eq indx data aligned'!$A898,OFFSET(INDIRECT(ADDRESS(1,MATCH(K$1,'Wkly eq indx data joined'!$1:$1,0),1,1,$A$1)),,,1150,1),0),MATCH(K$1,'Wkly eq indx data joined'!$1:$1,0)+1)</f>
        <v>12027.36</v>
      </c>
      <c r="L898" s="12" cm="1">
        <f t="array" aca="1" ref="L898" ca="1">INDEX('Wkly eq indx data joined'!$A$1:$AJ$1150,MATCH('Wkly eq indx data aligned'!$A898+2,OFFSET(INDIRECT(ADDRESS(1,MATCH(L$1,'Wkly eq indx data joined'!$1:$1,0),1,1,$A$1)),,,1150,1),0),MATCH(L$1,'Wkly eq indx data joined'!$1:$1,0)+1)</f>
        <v>2078.75</v>
      </c>
      <c r="M898" s="9" cm="1">
        <f t="array" aca="1" ref="M898" ca="1">INDEX('Wkly eq indx data joined'!$A$1:$AJ$1150,MATCH('Wkly eq indx data aligned'!$A898,OFFSET(INDIRECT(ADDRESS(1,MATCH(M$1,'Wkly eq indx data joined'!$1:$1,0),1,1,$A$1)),,,1150,1),0),MATCH(M$1,'Wkly eq indx data joined'!$1:$1,0)+1)</f>
        <v>66785.5</v>
      </c>
      <c r="N898" s="9" cm="1">
        <f t="array" aca="1" ref="N898" ca="1">INDEX('Wkly eq indx data joined'!$A$1:$AJ$1150,MATCH('Wkly eq indx data aligned'!$A898,OFFSET(INDIRECT(ADDRESS(1,MATCH(N$1,'Wkly eq indx data joined'!$1:$1,0),1,1,$A$1)),,,1150,1),0),MATCH(N$1,'Wkly eq indx data joined'!$1:$1,0)+1)</f>
        <v>6672.08</v>
      </c>
      <c r="O898" s="13" cm="1">
        <f t="array" aca="1" ref="O898" ca="1">INDEX('Wkly eq indx data joined'!$A$1:$AJ$1150,MATCH('Wkly eq indx data aligned'!$A898+1,OFFSET(INDIRECT(ADDRESS(1,MATCH(O$1,'Wkly eq indx data joined'!$1:$1,0),1,1,$A$1)),,,1150,1),0),MATCH(O$1,'Wkly eq indx data joined'!$1:$1,0)+1)</f>
        <v>9648.2099999999991</v>
      </c>
      <c r="P898" s="12" cm="1">
        <f t="array" aca="1" ref="P898" ca="1">INDEX('Wkly eq indx data joined'!$A$1:$AJ$1150,MATCH('Wkly eq indx data aligned'!$A898+2,OFFSET(INDIRECT(ADDRESS(1,MATCH(P$1,'Wkly eq indx data joined'!$1:$1,0),1,1,$A$1)),,,1150,1),0),MATCH(P$1,'Wkly eq indx data joined'!$1:$1,0)+1)</f>
        <v>8897.5499999999993</v>
      </c>
      <c r="Q898" s="9" cm="1">
        <f t="array" aca="1" ref="Q898" ca="1">INDEX('Wkly eq indx data joined'!$A$1:$AJ$1150,MATCH('Wkly eq indx data aligned'!$A898,OFFSET(INDIRECT(ADDRESS(1,MATCH(Q$1,'Wkly eq indx data joined'!$1:$1,0),1,1,$A$1)),,,1150,1),0),MATCH(Q$1,'Wkly eq indx data joined'!$1:$1,0)+1)</f>
        <v>505.86</v>
      </c>
      <c r="R898" s="12" cm="1">
        <f t="array" aca="1" ref="R898" ca="1">INDEX('Wkly eq indx data joined'!$A$1:$AJ$1150,MATCH('Wkly eq indx data aligned'!$A898+2,OFFSET(INDIRECT(ADDRESS(1,MATCH(R$1,'Wkly eq indx data joined'!$1:$1,0),1,1,$A$1)),,,1150,1),0),MATCH(R$1,'Wkly eq indx data joined'!$1:$1,0)+1)</f>
        <v>2056.89</v>
      </c>
      <c r="S898" s="9" cm="1">
        <f t="array" aca="1" ref="S898" ca="1">INDEX('Wkly eq indx data joined'!$A$1:$AJ$1150,MATCH('Wkly eq indx data aligned'!$A898,OFFSET(INDIRECT(ADDRESS(1,MATCH(S$1,'Wkly eq indx data joined'!$1:$1,0),1,1,$A$1)),,,1150,1),0),MATCH(S$1,'Wkly eq indx data joined'!$1:$1,0)+1)</f>
        <v>44636.3</v>
      </c>
    </row>
    <row r="899" spans="1:19" x14ac:dyDescent="0.25">
      <c r="A899" s="4">
        <f t="shared" si="13"/>
        <v>42804</v>
      </c>
      <c r="B899" s="9" cm="1">
        <f t="array" aca="1" ref="B899" ca="1">INDEX('Wkly eq indx data joined'!$A$1:$AJ$1150,MATCH('Wkly eq indx data aligned'!$A899,OFFSET(INDIRECT(ADDRESS(1,MATCH(B$1,'Wkly eq indx data joined'!$1:$1,0),1,1,$A$1)),,,1150,1),0),MATCH(B$1,'Wkly eq indx data joined'!$1:$1,0)+1)</f>
        <v>5775.6149999999998</v>
      </c>
      <c r="C899" s="9" cm="1">
        <f t="array" aca="1" ref="C899" ca="1">INDEX('Wkly eq indx data joined'!$A$1:$AJ$1150,MATCH('Wkly eq indx data aligned'!$A899,OFFSET(INDIRECT(ADDRESS(1,MATCH(C$1,'Wkly eq indx data joined'!$1:$1,0),1,1,$A$1)),,,1150,1),0),MATCH(C$1,'Wkly eq indx data joined'!$1:$1,0)+1)</f>
        <v>19604.61</v>
      </c>
      <c r="D899" s="18" cm="1">
        <f t="array" aca="1" ref="D899" ca="1">IFERROR(INDEX('Wkly eq indx data joined'!$A$1:$AJ$1150,MATCH('Wkly eq indx data aligned'!$A899,OFFSET(INDIRECT(ADDRESS(1,MATCH(D$1,'Wkly eq indx data joined'!$1:$1,0),1,1,$A$1)),,,1150,1),0),MATCH(D$1,'Wkly eq indx data joined'!$1:$1,0)+1),D898)</f>
        <v>3212.76</v>
      </c>
      <c r="E899" s="9" cm="1">
        <f t="array" aca="1" ref="E899" ca="1">INDEX('Wkly eq indx data joined'!$A$1:$AJ$1150,MATCH('Wkly eq indx data aligned'!$A899,OFFSET(INDIRECT(ADDRESS(1,MATCH(E$1,'Wkly eq indx data joined'!$1:$1,0),1,1,$A$1)),,,1150,1),0),MATCH(E$1,'Wkly eq indx data joined'!$1:$1,0)+1)</f>
        <v>15506.68</v>
      </c>
      <c r="F899" s="9" cm="1">
        <f t="array" aca="1" ref="F899" ca="1">INDEX('Wkly eq indx data joined'!$A$1:$AJ$1150,MATCH('Wkly eq indx data aligned'!$A899,OFFSET(INDIRECT(ADDRESS(1,MATCH(F$1,'Wkly eq indx data joined'!$1:$1,0),1,1,$A$1)),,,1150,1),0),MATCH(F$1,'Wkly eq indx data joined'!$1:$1,0)+1)</f>
        <v>8669.9699999999993</v>
      </c>
      <c r="G899" s="9" cm="1">
        <f t="array" aca="1" ref="G899" ca="1">INDEX('Wkly eq indx data joined'!$A$1:$AJ$1150,MATCH('Wkly eq indx data aligned'!$A899,OFFSET(INDIRECT(ADDRESS(1,MATCH(G$1,'Wkly eq indx data joined'!$1:$1,0),1,1,$A$1)),,,1150,1),0),MATCH(G$1,'Wkly eq indx data joined'!$1:$1,0)+1)</f>
        <v>2372.6</v>
      </c>
      <c r="H899" s="9" cm="1">
        <f t="array" aca="1" ref="H899" ca="1">INDEX('Wkly eq indx data joined'!$A$1:$AJ$1150,MATCH('Wkly eq indx data aligned'!$A899,OFFSET(INDIRECT(ADDRESS(1,MATCH(H$1,'Wkly eq indx data joined'!$1:$1,0),1,1,$A$1)),,,1150,1),0),MATCH(H$1,'Wkly eq indx data joined'!$1:$1,0)+1)</f>
        <v>7343.08</v>
      </c>
      <c r="I899" s="9" cm="1">
        <f t="array" aca="1" ref="I899" ca="1">INDEX('Wkly eq indx data joined'!$A$1:$AJ$1150,MATCH('Wkly eq indx data aligned'!$A899,OFFSET(INDIRECT(ADDRESS(1,MATCH(I$1,'Wkly eq indx data joined'!$1:$1,0),1,1,$A$1)),,,1150,1),0),MATCH(I$1,'Wkly eq indx data joined'!$1:$1,0)+1)</f>
        <v>23568.67</v>
      </c>
      <c r="J899" s="9" cm="1">
        <f t="array" aca="1" ref="J899" ca="1">INDEX('Wkly eq indx data joined'!$A$1:$AJ$1150,MATCH('Wkly eq indx data aligned'!$A899,OFFSET(INDIRECT(ADDRESS(1,MATCH(J$1,'Wkly eq indx data joined'!$1:$1,0),1,1,$A$1)),,,1150,1),0),MATCH(J$1,'Wkly eq indx data joined'!$1:$1,0)+1)</f>
        <v>4993.32</v>
      </c>
      <c r="K899" s="9" cm="1">
        <f t="array" aca="1" ref="K899" ca="1">INDEX('Wkly eq indx data joined'!$A$1:$AJ$1150,MATCH('Wkly eq indx data aligned'!$A899,OFFSET(INDIRECT(ADDRESS(1,MATCH(K$1,'Wkly eq indx data joined'!$1:$1,0),1,1,$A$1)),,,1150,1),0),MATCH(K$1,'Wkly eq indx data joined'!$1:$1,0)+1)</f>
        <v>11963.18</v>
      </c>
      <c r="L899" s="12" cm="1">
        <f t="array" aca="1" ref="L899" ca="1">INDEX('Wkly eq indx data joined'!$A$1:$AJ$1150,MATCH('Wkly eq indx data aligned'!$A899+2,OFFSET(INDIRECT(ADDRESS(1,MATCH(L$1,'Wkly eq indx data joined'!$1:$1,0),1,1,$A$1)),,,1150,1),0),MATCH(L$1,'Wkly eq indx data joined'!$1:$1,0)+1)</f>
        <v>2097.35</v>
      </c>
      <c r="M899" s="9" cm="1">
        <f t="array" aca="1" ref="M899" ca="1">INDEX('Wkly eq indx data joined'!$A$1:$AJ$1150,MATCH('Wkly eq indx data aligned'!$A899,OFFSET(INDIRECT(ADDRESS(1,MATCH(M$1,'Wkly eq indx data joined'!$1:$1,0),1,1,$A$1)),,,1150,1),0),MATCH(M$1,'Wkly eq indx data joined'!$1:$1,0)+1)</f>
        <v>64675.5</v>
      </c>
      <c r="N899" s="9" cm="1">
        <f t="array" aca="1" ref="N899" ca="1">INDEX('Wkly eq indx data joined'!$A$1:$AJ$1150,MATCH('Wkly eq indx data aligned'!$A899,OFFSET(INDIRECT(ADDRESS(1,MATCH(N$1,'Wkly eq indx data joined'!$1:$1,0),1,1,$A$1)),,,1150,1),0),MATCH(N$1,'Wkly eq indx data joined'!$1:$1,0)+1)</f>
        <v>6678.48</v>
      </c>
      <c r="O899" s="13" cm="1">
        <f t="array" aca="1" ref="O899" ca="1">INDEX('Wkly eq indx data joined'!$A$1:$AJ$1150,MATCH('Wkly eq indx data aligned'!$A899+1,OFFSET(INDIRECT(ADDRESS(1,MATCH(O$1,'Wkly eq indx data joined'!$1:$1,0),1,1,$A$1)),,,1150,1),0),MATCH(O$1,'Wkly eq indx data joined'!$1:$1,0)+1)</f>
        <v>9627.89</v>
      </c>
      <c r="P899" s="12" cm="1">
        <f t="array" aca="1" ref="P899" ca="1">INDEX('Wkly eq indx data joined'!$A$1:$AJ$1150,MATCH('Wkly eq indx data aligned'!$A899+2,OFFSET(INDIRECT(ADDRESS(1,MATCH(P$1,'Wkly eq indx data joined'!$1:$1,0),1,1,$A$1)),,,1150,1),0),MATCH(P$1,'Wkly eq indx data joined'!$1:$1,0)+1)</f>
        <v>8934.5499999999993</v>
      </c>
      <c r="Q899" s="9" cm="1">
        <f t="array" aca="1" ref="Q899" ca="1">INDEX('Wkly eq indx data joined'!$A$1:$AJ$1150,MATCH('Wkly eq indx data aligned'!$A899,OFFSET(INDIRECT(ADDRESS(1,MATCH(Q$1,'Wkly eq indx data joined'!$1:$1,0),1,1,$A$1)),,,1150,1),0),MATCH(Q$1,'Wkly eq indx data joined'!$1:$1,0)+1)</f>
        <v>511.14</v>
      </c>
      <c r="R899" s="12" cm="1">
        <f t="array" aca="1" ref="R899" ca="1">INDEX('Wkly eq indx data joined'!$A$1:$AJ$1150,MATCH('Wkly eq indx data aligned'!$A899+2,OFFSET(INDIRECT(ADDRESS(1,MATCH(R$1,'Wkly eq indx data joined'!$1:$1,0),1,1,$A$1)),,,1150,1),0),MATCH(R$1,'Wkly eq indx data joined'!$1:$1,0)+1)</f>
        <v>1973.96</v>
      </c>
      <c r="S899" s="9" cm="1">
        <f t="array" aca="1" ref="S899" ca="1">INDEX('Wkly eq indx data joined'!$A$1:$AJ$1150,MATCH('Wkly eq indx data aligned'!$A899,OFFSET(INDIRECT(ADDRESS(1,MATCH(S$1,'Wkly eq indx data joined'!$1:$1,0),1,1,$A$1)),,,1150,1),0),MATCH(S$1,'Wkly eq indx data joined'!$1:$1,0)+1)</f>
        <v>44304.31</v>
      </c>
    </row>
    <row r="900" spans="1:19" x14ac:dyDescent="0.25">
      <c r="A900" s="4">
        <f t="shared" ref="A900:A963" si="14">A899+7</f>
        <v>42811</v>
      </c>
      <c r="B900" s="9" cm="1">
        <f t="array" aca="1" ref="B900" ca="1">INDEX('Wkly eq indx data joined'!$A$1:$AJ$1150,MATCH('Wkly eq indx data aligned'!$A900,OFFSET(INDIRECT(ADDRESS(1,MATCH(B$1,'Wkly eq indx data joined'!$1:$1,0),1,1,$A$1)),,,1150,1),0),MATCH(B$1,'Wkly eq indx data joined'!$1:$1,0)+1)</f>
        <v>5799.6459999999997</v>
      </c>
      <c r="C900" s="9" cm="1">
        <f t="array" aca="1" ref="C900" ca="1">INDEX('Wkly eq indx data joined'!$A$1:$AJ$1150,MATCH('Wkly eq indx data aligned'!$A900,OFFSET(INDIRECT(ADDRESS(1,MATCH(C$1,'Wkly eq indx data joined'!$1:$1,0),1,1,$A$1)),,,1150,1),0),MATCH(C$1,'Wkly eq indx data joined'!$1:$1,0)+1)</f>
        <v>19521.59</v>
      </c>
      <c r="D900" s="18" cm="1">
        <f t="array" aca="1" ref="D900" ca="1">IFERROR(INDEX('Wkly eq indx data joined'!$A$1:$AJ$1150,MATCH('Wkly eq indx data aligned'!$A900,OFFSET(INDIRECT(ADDRESS(1,MATCH(D$1,'Wkly eq indx data joined'!$1:$1,0),1,1,$A$1)),,,1150,1),0),MATCH(D$1,'Wkly eq indx data joined'!$1:$1,0)+1),D899)</f>
        <v>3237.4470000000001</v>
      </c>
      <c r="E900" s="9" cm="1">
        <f t="array" aca="1" ref="E900" ca="1">INDEX('Wkly eq indx data joined'!$A$1:$AJ$1150,MATCH('Wkly eq indx data aligned'!$A900,OFFSET(INDIRECT(ADDRESS(1,MATCH(E$1,'Wkly eq indx data joined'!$1:$1,0),1,1,$A$1)),,,1150,1),0),MATCH(E$1,'Wkly eq indx data joined'!$1:$1,0)+1)</f>
        <v>15490.49</v>
      </c>
      <c r="F900" s="9" cm="1">
        <f t="array" aca="1" ref="F900" ca="1">INDEX('Wkly eq indx data joined'!$A$1:$AJ$1150,MATCH('Wkly eq indx data aligned'!$A900,OFFSET(INDIRECT(ADDRESS(1,MATCH(F$1,'Wkly eq indx data joined'!$1:$1,0),1,1,$A$1)),,,1150,1),0),MATCH(F$1,'Wkly eq indx data joined'!$1:$1,0)+1)</f>
        <v>8698.5300000000007</v>
      </c>
      <c r="G900" s="9" cm="1">
        <f t="array" aca="1" ref="G900" ca="1">INDEX('Wkly eq indx data joined'!$A$1:$AJ$1150,MATCH('Wkly eq indx data aligned'!$A900,OFFSET(INDIRECT(ADDRESS(1,MATCH(G$1,'Wkly eq indx data joined'!$1:$1,0),1,1,$A$1)),,,1150,1),0),MATCH(G$1,'Wkly eq indx data joined'!$1:$1,0)+1)</f>
        <v>2378.25</v>
      </c>
      <c r="H900" s="9" cm="1">
        <f t="array" aca="1" ref="H900" ca="1">INDEX('Wkly eq indx data joined'!$A$1:$AJ$1150,MATCH('Wkly eq indx data aligned'!$A900,OFFSET(INDIRECT(ADDRESS(1,MATCH(H$1,'Wkly eq indx data joined'!$1:$1,0),1,1,$A$1)),,,1150,1),0),MATCH(H$1,'Wkly eq indx data joined'!$1:$1,0)+1)</f>
        <v>7424.96</v>
      </c>
      <c r="I900" s="9" cm="1">
        <f t="array" aca="1" ref="I900" ca="1">INDEX('Wkly eq indx data joined'!$A$1:$AJ$1150,MATCH('Wkly eq indx data aligned'!$A900,OFFSET(INDIRECT(ADDRESS(1,MATCH(I$1,'Wkly eq indx data joined'!$1:$1,0),1,1,$A$1)),,,1150,1),0),MATCH(I$1,'Wkly eq indx data joined'!$1:$1,0)+1)</f>
        <v>24309.93</v>
      </c>
      <c r="J900" s="9" cm="1">
        <f t="array" aca="1" ref="J900" ca="1">INDEX('Wkly eq indx data joined'!$A$1:$AJ$1150,MATCH('Wkly eq indx data aligned'!$A900,OFFSET(INDIRECT(ADDRESS(1,MATCH(J$1,'Wkly eq indx data joined'!$1:$1,0),1,1,$A$1)),,,1150,1),0),MATCH(J$1,'Wkly eq indx data joined'!$1:$1,0)+1)</f>
        <v>5029.24</v>
      </c>
      <c r="K900" s="9" cm="1">
        <f t="array" aca="1" ref="K900" ca="1">INDEX('Wkly eq indx data joined'!$A$1:$AJ$1150,MATCH('Wkly eq indx data aligned'!$A900,OFFSET(INDIRECT(ADDRESS(1,MATCH(K$1,'Wkly eq indx data joined'!$1:$1,0),1,1,$A$1)),,,1150,1),0),MATCH(K$1,'Wkly eq indx data joined'!$1:$1,0)+1)</f>
        <v>12095.24</v>
      </c>
      <c r="L900" s="12" cm="1">
        <f t="array" aca="1" ref="L900" ca="1">INDEX('Wkly eq indx data joined'!$A$1:$AJ$1150,MATCH('Wkly eq indx data aligned'!$A900+2,OFFSET(INDIRECT(ADDRESS(1,MATCH(L$1,'Wkly eq indx data joined'!$1:$1,0),1,1,$A$1)),,,1150,1),0),MATCH(L$1,'Wkly eq indx data joined'!$1:$1,0)+1)</f>
        <v>2164.58</v>
      </c>
      <c r="M900" s="9" cm="1">
        <f t="array" aca="1" ref="M900" ca="1">INDEX('Wkly eq indx data joined'!$A$1:$AJ$1150,MATCH('Wkly eq indx data aligned'!$A900,OFFSET(INDIRECT(ADDRESS(1,MATCH(M$1,'Wkly eq indx data joined'!$1:$1,0),1,1,$A$1)),,,1150,1),0),MATCH(M$1,'Wkly eq indx data joined'!$1:$1,0)+1)</f>
        <v>64209.9</v>
      </c>
      <c r="N900" s="9" cm="1">
        <f t="array" aca="1" ref="N900" ca="1">INDEX('Wkly eq indx data joined'!$A$1:$AJ$1150,MATCH('Wkly eq indx data aligned'!$A900,OFFSET(INDIRECT(ADDRESS(1,MATCH(N$1,'Wkly eq indx data joined'!$1:$1,0),1,1,$A$1)),,,1150,1),0),MATCH(N$1,'Wkly eq indx data joined'!$1:$1,0)+1)</f>
        <v>6714.74</v>
      </c>
      <c r="O900" s="13" cm="1">
        <f t="array" aca="1" ref="O900" ca="1">INDEX('Wkly eq indx data joined'!$A$1:$AJ$1150,MATCH('Wkly eq indx data aligned'!$A900+1,OFFSET(INDIRECT(ADDRESS(1,MATCH(O$1,'Wkly eq indx data joined'!$1:$1,0),1,1,$A$1)),,,1150,1),0),MATCH(O$1,'Wkly eq indx data joined'!$1:$1,0)+1)</f>
        <v>9908.69</v>
      </c>
      <c r="P900" s="12" cm="1">
        <f t="array" aca="1" ref="P900" ca="1">INDEX('Wkly eq indx data joined'!$A$1:$AJ$1150,MATCH('Wkly eq indx data aligned'!$A900+2,OFFSET(INDIRECT(ADDRESS(1,MATCH(P$1,'Wkly eq indx data joined'!$1:$1,0),1,1,$A$1)),,,1150,1),0),MATCH(P$1,'Wkly eq indx data joined'!$1:$1,0)+1)</f>
        <v>9160.0499999999993</v>
      </c>
      <c r="Q900" s="9" cm="1">
        <f t="array" aca="1" ref="Q900" ca="1">INDEX('Wkly eq indx data joined'!$A$1:$AJ$1150,MATCH('Wkly eq indx data aligned'!$A900,OFFSET(INDIRECT(ADDRESS(1,MATCH(Q$1,'Wkly eq indx data joined'!$1:$1,0),1,1,$A$1)),,,1150,1),0),MATCH(Q$1,'Wkly eq indx data joined'!$1:$1,0)+1)</f>
        <v>516.24</v>
      </c>
      <c r="R900" s="12" cm="1">
        <f t="array" aca="1" ref="R900" ca="1">INDEX('Wkly eq indx data joined'!$A$1:$AJ$1150,MATCH('Wkly eq indx data aligned'!$A900+2,OFFSET(INDIRECT(ADDRESS(1,MATCH(R$1,'Wkly eq indx data joined'!$1:$1,0),1,1,$A$1)),,,1150,1),0),MATCH(R$1,'Wkly eq indx data joined'!$1:$1,0)+1)</f>
        <v>2036.96</v>
      </c>
      <c r="S900" s="9" cm="1">
        <f t="array" aca="1" ref="S900" ca="1">INDEX('Wkly eq indx data joined'!$A$1:$AJ$1150,MATCH('Wkly eq indx data aligned'!$A900,OFFSET(INDIRECT(ADDRESS(1,MATCH(S$1,'Wkly eq indx data joined'!$1:$1,0),1,1,$A$1)),,,1150,1),0),MATCH(S$1,'Wkly eq indx data joined'!$1:$1,0)+1)</f>
        <v>45309.36</v>
      </c>
    </row>
    <row r="901" spans="1:19" x14ac:dyDescent="0.25">
      <c r="A901" s="4">
        <f t="shared" si="14"/>
        <v>42818</v>
      </c>
      <c r="B901" s="9" cm="1">
        <f t="array" aca="1" ref="B901" ca="1">INDEX('Wkly eq indx data joined'!$A$1:$AJ$1150,MATCH('Wkly eq indx data aligned'!$A901,OFFSET(INDIRECT(ADDRESS(1,MATCH(B$1,'Wkly eq indx data joined'!$1:$1,0),1,1,$A$1)),,,1150,1),0),MATCH(B$1,'Wkly eq indx data joined'!$1:$1,0)+1)</f>
        <v>5753.5469999999996</v>
      </c>
      <c r="C901" s="9" cm="1">
        <f t="array" aca="1" ref="C901" ca="1">INDEX('Wkly eq indx data joined'!$A$1:$AJ$1150,MATCH('Wkly eq indx data aligned'!$A901,OFFSET(INDIRECT(ADDRESS(1,MATCH(C$1,'Wkly eq indx data joined'!$1:$1,0),1,1,$A$1)),,,1150,1),0),MATCH(C$1,'Wkly eq indx data joined'!$1:$1,0)+1)</f>
        <v>19262.53</v>
      </c>
      <c r="D901" s="18" cm="1">
        <f t="array" aca="1" ref="D901" ca="1">IFERROR(INDEX('Wkly eq indx data joined'!$A$1:$AJ$1150,MATCH('Wkly eq indx data aligned'!$A901,OFFSET(INDIRECT(ADDRESS(1,MATCH(D$1,'Wkly eq indx data joined'!$1:$1,0),1,1,$A$1)),,,1150,1),0),MATCH(D$1,'Wkly eq indx data joined'!$1:$1,0)+1),D900)</f>
        <v>3269.4450000000002</v>
      </c>
      <c r="E901" s="9" cm="1">
        <f t="array" aca="1" ref="E901" ca="1">INDEX('Wkly eq indx data joined'!$A$1:$AJ$1150,MATCH('Wkly eq indx data aligned'!$A901,OFFSET(INDIRECT(ADDRESS(1,MATCH(E$1,'Wkly eq indx data joined'!$1:$1,0),1,1,$A$1)),,,1150,1),0),MATCH(E$1,'Wkly eq indx data joined'!$1:$1,0)+1)</f>
        <v>15442.67</v>
      </c>
      <c r="F901" s="9" cm="1">
        <f t="array" aca="1" ref="F901" ca="1">INDEX('Wkly eq indx data joined'!$A$1:$AJ$1150,MATCH('Wkly eq indx data aligned'!$A901,OFFSET(INDIRECT(ADDRESS(1,MATCH(F$1,'Wkly eq indx data joined'!$1:$1,0),1,1,$A$1)),,,1150,1),0),MATCH(F$1,'Wkly eq indx data joined'!$1:$1,0)+1)</f>
        <v>8613.64</v>
      </c>
      <c r="G901" s="9" cm="1">
        <f t="array" aca="1" ref="G901" ca="1">INDEX('Wkly eq indx data joined'!$A$1:$AJ$1150,MATCH('Wkly eq indx data aligned'!$A901,OFFSET(INDIRECT(ADDRESS(1,MATCH(G$1,'Wkly eq indx data joined'!$1:$1,0),1,1,$A$1)),,,1150,1),0),MATCH(G$1,'Wkly eq indx data joined'!$1:$1,0)+1)</f>
        <v>2343.98</v>
      </c>
      <c r="H901" s="9" cm="1">
        <f t="array" aca="1" ref="H901" ca="1">INDEX('Wkly eq indx data joined'!$A$1:$AJ$1150,MATCH('Wkly eq indx data aligned'!$A901,OFFSET(INDIRECT(ADDRESS(1,MATCH(H$1,'Wkly eq indx data joined'!$1:$1,0),1,1,$A$1)),,,1150,1),0),MATCH(H$1,'Wkly eq indx data joined'!$1:$1,0)+1)</f>
        <v>7336.82</v>
      </c>
      <c r="I901" s="9" cm="1">
        <f t="array" aca="1" ref="I901" ca="1">INDEX('Wkly eq indx data joined'!$A$1:$AJ$1150,MATCH('Wkly eq indx data aligned'!$A901,OFFSET(INDIRECT(ADDRESS(1,MATCH(I$1,'Wkly eq indx data joined'!$1:$1,0),1,1,$A$1)),,,1150,1),0),MATCH(I$1,'Wkly eq indx data joined'!$1:$1,0)+1)</f>
        <v>24358.27</v>
      </c>
      <c r="J901" s="9" cm="1">
        <f t="array" aca="1" ref="J901" ca="1">INDEX('Wkly eq indx data joined'!$A$1:$AJ$1150,MATCH('Wkly eq indx data aligned'!$A901,OFFSET(INDIRECT(ADDRESS(1,MATCH(J$1,'Wkly eq indx data joined'!$1:$1,0),1,1,$A$1)),,,1150,1),0),MATCH(J$1,'Wkly eq indx data joined'!$1:$1,0)+1)</f>
        <v>5020.8999999999996</v>
      </c>
      <c r="K901" s="9" cm="1">
        <f t="array" aca="1" ref="K901" ca="1">INDEX('Wkly eq indx data joined'!$A$1:$AJ$1150,MATCH('Wkly eq indx data aligned'!$A901,OFFSET(INDIRECT(ADDRESS(1,MATCH(K$1,'Wkly eq indx data joined'!$1:$1,0),1,1,$A$1)),,,1150,1),0),MATCH(K$1,'Wkly eq indx data joined'!$1:$1,0)+1)</f>
        <v>12064.27</v>
      </c>
      <c r="L901" s="12" cm="1">
        <f t="array" aca="1" ref="L901" ca="1">INDEX('Wkly eq indx data joined'!$A$1:$AJ$1150,MATCH('Wkly eq indx data aligned'!$A901+2,OFFSET(INDIRECT(ADDRESS(1,MATCH(L$1,'Wkly eq indx data joined'!$1:$1,0),1,1,$A$1)),,,1150,1),0),MATCH(L$1,'Wkly eq indx data joined'!$1:$1,0)+1)</f>
        <v>2168.9499999999998</v>
      </c>
      <c r="M901" s="9" cm="1">
        <f t="array" aca="1" ref="M901" ca="1">INDEX('Wkly eq indx data joined'!$A$1:$AJ$1150,MATCH('Wkly eq indx data aligned'!$A901,OFFSET(INDIRECT(ADDRESS(1,MATCH(M$1,'Wkly eq indx data joined'!$1:$1,0),1,1,$A$1)),,,1150,1),0),MATCH(M$1,'Wkly eq indx data joined'!$1:$1,0)+1)</f>
        <v>63853.8</v>
      </c>
      <c r="N901" s="9" cm="1">
        <f t="array" aca="1" ref="N901" ca="1">INDEX('Wkly eq indx data joined'!$A$1:$AJ$1150,MATCH('Wkly eq indx data aligned'!$A901,OFFSET(INDIRECT(ADDRESS(1,MATCH(N$1,'Wkly eq indx data joined'!$1:$1,0),1,1,$A$1)),,,1150,1),0),MATCH(N$1,'Wkly eq indx data joined'!$1:$1,0)+1)</f>
        <v>6612.34</v>
      </c>
      <c r="O901" s="13" cm="1">
        <f t="array" aca="1" ref="O901" ca="1">INDEX('Wkly eq indx data joined'!$A$1:$AJ$1150,MATCH('Wkly eq indx data aligned'!$A901+1,OFFSET(INDIRECT(ADDRESS(1,MATCH(O$1,'Wkly eq indx data joined'!$1:$1,0),1,1,$A$1)),,,1150,1),0),MATCH(O$1,'Wkly eq indx data joined'!$1:$1,0)+1)</f>
        <v>9902.98</v>
      </c>
      <c r="P901" s="12" cm="1">
        <f t="array" aca="1" ref="P901" ca="1">INDEX('Wkly eq indx data joined'!$A$1:$AJ$1150,MATCH('Wkly eq indx data aligned'!$A901+2,OFFSET(INDIRECT(ADDRESS(1,MATCH(P$1,'Wkly eq indx data joined'!$1:$1,0),1,1,$A$1)),,,1150,1),0),MATCH(P$1,'Wkly eq indx data joined'!$1:$1,0)+1)</f>
        <v>9108</v>
      </c>
      <c r="Q901" s="9" cm="1">
        <f t="array" aca="1" ref="Q901" ca="1">INDEX('Wkly eq indx data joined'!$A$1:$AJ$1150,MATCH('Wkly eq indx data aligned'!$A901,OFFSET(INDIRECT(ADDRESS(1,MATCH(Q$1,'Wkly eq indx data joined'!$1:$1,0),1,1,$A$1)),,,1150,1),0),MATCH(Q$1,'Wkly eq indx data joined'!$1:$1,0)+1)</f>
        <v>511.53</v>
      </c>
      <c r="R901" s="12" cm="1">
        <f t="array" aca="1" ref="R901" ca="1">INDEX('Wkly eq indx data joined'!$A$1:$AJ$1150,MATCH('Wkly eq indx data aligned'!$A901+2,OFFSET(INDIRECT(ADDRESS(1,MATCH(R$1,'Wkly eq indx data joined'!$1:$1,0),1,1,$A$1)),,,1150,1),0),MATCH(R$1,'Wkly eq indx data joined'!$1:$1,0)+1)</f>
        <v>2039.77</v>
      </c>
      <c r="S901" s="9" cm="1">
        <f t="array" aca="1" ref="S901" ca="1">INDEX('Wkly eq indx data joined'!$A$1:$AJ$1150,MATCH('Wkly eq indx data aligned'!$A901,OFFSET(INDIRECT(ADDRESS(1,MATCH(S$1,'Wkly eq indx data joined'!$1:$1,0),1,1,$A$1)),,,1150,1),0),MATCH(S$1,'Wkly eq indx data joined'!$1:$1,0)+1)</f>
        <v>44662.6</v>
      </c>
    </row>
    <row r="902" spans="1:19" x14ac:dyDescent="0.25">
      <c r="A902" s="4">
        <f t="shared" si="14"/>
        <v>42825</v>
      </c>
      <c r="B902" s="9" cm="1">
        <f t="array" aca="1" ref="B902" ca="1">INDEX('Wkly eq indx data joined'!$A$1:$AJ$1150,MATCH('Wkly eq indx data aligned'!$A902,OFFSET(INDIRECT(ADDRESS(1,MATCH(B$1,'Wkly eq indx data joined'!$1:$1,0),1,1,$A$1)),,,1150,1),0),MATCH(B$1,'Wkly eq indx data joined'!$1:$1,0)+1)</f>
        <v>5864.9049999999997</v>
      </c>
      <c r="C902" s="9" cm="1">
        <f t="array" aca="1" ref="C902" ca="1">INDEX('Wkly eq indx data joined'!$A$1:$AJ$1150,MATCH('Wkly eq indx data aligned'!$A902,OFFSET(INDIRECT(ADDRESS(1,MATCH(C$1,'Wkly eq indx data joined'!$1:$1,0),1,1,$A$1)),,,1150,1),0),MATCH(C$1,'Wkly eq indx data joined'!$1:$1,0)+1)</f>
        <v>18909.259999999998</v>
      </c>
      <c r="D902" s="18" cm="1">
        <f t="array" aca="1" ref="D902" ca="1">IFERROR(INDEX('Wkly eq indx data joined'!$A$1:$AJ$1150,MATCH('Wkly eq indx data aligned'!$A902,OFFSET(INDIRECT(ADDRESS(1,MATCH(D$1,'Wkly eq indx data joined'!$1:$1,0),1,1,$A$1)),,,1150,1),0),MATCH(D$1,'Wkly eq indx data joined'!$1:$1,0)+1),D901)</f>
        <v>3222.5140000000001</v>
      </c>
      <c r="E902" s="9" cm="1">
        <f t="array" aca="1" ref="E902" ca="1">INDEX('Wkly eq indx data joined'!$A$1:$AJ$1150,MATCH('Wkly eq indx data aligned'!$A902,OFFSET(INDIRECT(ADDRESS(1,MATCH(E$1,'Wkly eq indx data joined'!$1:$1,0),1,1,$A$1)),,,1150,1),0),MATCH(E$1,'Wkly eq indx data joined'!$1:$1,0)+1)</f>
        <v>15547.75</v>
      </c>
      <c r="F902" s="9" cm="1">
        <f t="array" aca="1" ref="F902" ca="1">INDEX('Wkly eq indx data joined'!$A$1:$AJ$1150,MATCH('Wkly eq indx data aligned'!$A902,OFFSET(INDIRECT(ADDRESS(1,MATCH(F$1,'Wkly eq indx data joined'!$1:$1,0),1,1,$A$1)),,,1150,1),0),MATCH(F$1,'Wkly eq indx data joined'!$1:$1,0)+1)</f>
        <v>8658.89</v>
      </c>
      <c r="G902" s="9" cm="1">
        <f t="array" aca="1" ref="G902" ca="1">INDEX('Wkly eq indx data joined'!$A$1:$AJ$1150,MATCH('Wkly eq indx data aligned'!$A902,OFFSET(INDIRECT(ADDRESS(1,MATCH(G$1,'Wkly eq indx data joined'!$1:$1,0),1,1,$A$1)),,,1150,1),0),MATCH(G$1,'Wkly eq indx data joined'!$1:$1,0)+1)</f>
        <v>2362.7199999999998</v>
      </c>
      <c r="H902" s="9" cm="1">
        <f t="array" aca="1" ref="H902" ca="1">INDEX('Wkly eq indx data joined'!$A$1:$AJ$1150,MATCH('Wkly eq indx data aligned'!$A902,OFFSET(INDIRECT(ADDRESS(1,MATCH(H$1,'Wkly eq indx data joined'!$1:$1,0),1,1,$A$1)),,,1150,1),0),MATCH(H$1,'Wkly eq indx data joined'!$1:$1,0)+1)</f>
        <v>7322.92</v>
      </c>
      <c r="I902" s="9" cm="1">
        <f t="array" aca="1" ref="I902" ca="1">INDEX('Wkly eq indx data joined'!$A$1:$AJ$1150,MATCH('Wkly eq indx data aligned'!$A902,OFFSET(INDIRECT(ADDRESS(1,MATCH(I$1,'Wkly eq indx data joined'!$1:$1,0),1,1,$A$1)),,,1150,1),0),MATCH(I$1,'Wkly eq indx data joined'!$1:$1,0)+1)</f>
        <v>24111.59</v>
      </c>
      <c r="J902" s="9" cm="1">
        <f t="array" aca="1" ref="J902" ca="1">INDEX('Wkly eq indx data joined'!$A$1:$AJ$1150,MATCH('Wkly eq indx data aligned'!$A902,OFFSET(INDIRECT(ADDRESS(1,MATCH(J$1,'Wkly eq indx data joined'!$1:$1,0),1,1,$A$1)),,,1150,1),0),MATCH(J$1,'Wkly eq indx data joined'!$1:$1,0)+1)</f>
        <v>5122.51</v>
      </c>
      <c r="K902" s="9" cm="1">
        <f t="array" aca="1" ref="K902" ca="1">INDEX('Wkly eq indx data joined'!$A$1:$AJ$1150,MATCH('Wkly eq indx data aligned'!$A902,OFFSET(INDIRECT(ADDRESS(1,MATCH(K$1,'Wkly eq indx data joined'!$1:$1,0),1,1,$A$1)),,,1150,1),0),MATCH(K$1,'Wkly eq indx data joined'!$1:$1,0)+1)</f>
        <v>12312.87</v>
      </c>
      <c r="L902" s="12" cm="1">
        <f t="array" aca="1" ref="L902" ca="1">INDEX('Wkly eq indx data joined'!$A$1:$AJ$1150,MATCH('Wkly eq indx data aligned'!$A902+2,OFFSET(INDIRECT(ADDRESS(1,MATCH(L$1,'Wkly eq indx data joined'!$1:$1,0),1,1,$A$1)),,,1150,1),0),MATCH(L$1,'Wkly eq indx data joined'!$1:$1,0)+1)</f>
        <v>2160.23</v>
      </c>
      <c r="M902" s="9" cm="1">
        <f t="array" aca="1" ref="M902" ca="1">INDEX('Wkly eq indx data joined'!$A$1:$AJ$1150,MATCH('Wkly eq indx data aligned'!$A902,OFFSET(INDIRECT(ADDRESS(1,MATCH(M$1,'Wkly eq indx data joined'!$1:$1,0),1,1,$A$1)),,,1150,1),0),MATCH(M$1,'Wkly eq indx data joined'!$1:$1,0)+1)</f>
        <v>64984.1</v>
      </c>
      <c r="N902" s="9" cm="1">
        <f t="array" aca="1" ref="N902" ca="1">INDEX('Wkly eq indx data joined'!$A$1:$AJ$1150,MATCH('Wkly eq indx data aligned'!$A902,OFFSET(INDIRECT(ADDRESS(1,MATCH(N$1,'Wkly eq indx data joined'!$1:$1,0),1,1,$A$1)),,,1150,1),0),MATCH(N$1,'Wkly eq indx data joined'!$1:$1,0)+1)</f>
        <v>6658.58</v>
      </c>
      <c r="O902" s="13" cm="1">
        <f t="array" aca="1" ref="O902" ca="1">INDEX('Wkly eq indx data joined'!$A$1:$AJ$1150,MATCH('Wkly eq indx data aligned'!$A902+1,OFFSET(INDIRECT(ADDRESS(1,MATCH(O$1,'Wkly eq indx data joined'!$1:$1,0),1,1,$A$1)),,,1150,1),0),MATCH(O$1,'Wkly eq indx data joined'!$1:$1,0)+1)</f>
        <v>9811.52</v>
      </c>
      <c r="P902" s="12" cm="1">
        <f t="array" aca="1" ref="P902" ca="1">INDEX('Wkly eq indx data joined'!$A$1:$AJ$1150,MATCH('Wkly eq indx data aligned'!$A902+2,OFFSET(INDIRECT(ADDRESS(1,MATCH(P$1,'Wkly eq indx data joined'!$1:$1,0),1,1,$A$1)),,,1150,1),0),MATCH(P$1,'Wkly eq indx data joined'!$1:$1,0)+1)</f>
        <v>9173.75</v>
      </c>
      <c r="Q902" s="9" cm="1">
        <f t="array" aca="1" ref="Q902" ca="1">INDEX('Wkly eq indx data joined'!$A$1:$AJ$1150,MATCH('Wkly eq indx data aligned'!$A902,OFFSET(INDIRECT(ADDRESS(1,MATCH(Q$1,'Wkly eq indx data joined'!$1:$1,0),1,1,$A$1)),,,1150,1),0),MATCH(Q$1,'Wkly eq indx data joined'!$1:$1,0)+1)</f>
        <v>516.54</v>
      </c>
      <c r="R902" s="12" cm="1">
        <f t="array" aca="1" ref="R902" ca="1">INDEX('Wkly eq indx data joined'!$A$1:$AJ$1150,MATCH('Wkly eq indx data aligned'!$A902+2,OFFSET(INDIRECT(ADDRESS(1,MATCH(R$1,'Wkly eq indx data joined'!$1:$1,0),1,1,$A$1)),,,1150,1),0),MATCH(R$1,'Wkly eq indx data joined'!$1:$1,0)+1)</f>
        <v>1995.9</v>
      </c>
      <c r="S902" s="9" cm="1">
        <f t="array" aca="1" ref="S902" ca="1">INDEX('Wkly eq indx data joined'!$A$1:$AJ$1150,MATCH('Wkly eq indx data aligned'!$A902,OFFSET(INDIRECT(ADDRESS(1,MATCH(S$1,'Wkly eq indx data joined'!$1:$1,0),1,1,$A$1)),,,1150,1),0),MATCH(S$1,'Wkly eq indx data joined'!$1:$1,0)+1)</f>
        <v>45167.15</v>
      </c>
    </row>
    <row r="903" spans="1:19" x14ac:dyDescent="0.25">
      <c r="A903" s="4">
        <f t="shared" si="14"/>
        <v>42832</v>
      </c>
      <c r="B903" s="9" cm="1">
        <f t="array" aca="1" ref="B903" ca="1">INDEX('Wkly eq indx data joined'!$A$1:$AJ$1150,MATCH('Wkly eq indx data aligned'!$A903,OFFSET(INDIRECT(ADDRESS(1,MATCH(B$1,'Wkly eq indx data joined'!$1:$1,0),1,1,$A$1)),,,1150,1),0),MATCH(B$1,'Wkly eq indx data joined'!$1:$1,0)+1)</f>
        <v>5862.4690000000001</v>
      </c>
      <c r="C903" s="9" cm="1">
        <f t="array" aca="1" ref="C903" ca="1">INDEX('Wkly eq indx data joined'!$A$1:$AJ$1150,MATCH('Wkly eq indx data aligned'!$A903,OFFSET(INDIRECT(ADDRESS(1,MATCH(C$1,'Wkly eq indx data joined'!$1:$1,0),1,1,$A$1)),,,1150,1),0),MATCH(C$1,'Wkly eq indx data joined'!$1:$1,0)+1)</f>
        <v>18664.63</v>
      </c>
      <c r="D903" s="18" cm="1">
        <f t="array" aca="1" ref="D903" ca="1">IFERROR(INDEX('Wkly eq indx data joined'!$A$1:$AJ$1150,MATCH('Wkly eq indx data aligned'!$A903,OFFSET(INDIRECT(ADDRESS(1,MATCH(D$1,'Wkly eq indx data joined'!$1:$1,0),1,1,$A$1)),,,1150,1),0),MATCH(D$1,'Wkly eq indx data joined'!$1:$1,0)+1),D902)</f>
        <v>3286.616</v>
      </c>
      <c r="E903" s="9" cm="1">
        <f t="array" aca="1" ref="E903" ca="1">INDEX('Wkly eq indx data joined'!$A$1:$AJ$1150,MATCH('Wkly eq indx data aligned'!$A903,OFFSET(INDIRECT(ADDRESS(1,MATCH(E$1,'Wkly eq indx data joined'!$1:$1,0),1,1,$A$1)),,,1150,1),0),MATCH(E$1,'Wkly eq indx data joined'!$1:$1,0)+1)</f>
        <v>15667.13</v>
      </c>
      <c r="F903" s="9" cm="1">
        <f t="array" aca="1" ref="F903" ca="1">INDEX('Wkly eq indx data joined'!$A$1:$AJ$1150,MATCH('Wkly eq indx data aligned'!$A903,OFFSET(INDIRECT(ADDRESS(1,MATCH(F$1,'Wkly eq indx data joined'!$1:$1,0),1,1,$A$1)),,,1150,1),0),MATCH(F$1,'Wkly eq indx data joined'!$1:$1,0)+1)</f>
        <v>8640.91</v>
      </c>
      <c r="G903" s="9" cm="1">
        <f t="array" aca="1" ref="G903" ca="1">INDEX('Wkly eq indx data joined'!$A$1:$AJ$1150,MATCH('Wkly eq indx data aligned'!$A903,OFFSET(INDIRECT(ADDRESS(1,MATCH(G$1,'Wkly eq indx data joined'!$1:$1,0),1,1,$A$1)),,,1150,1),0),MATCH(G$1,'Wkly eq indx data joined'!$1:$1,0)+1)</f>
        <v>2355.54</v>
      </c>
      <c r="H903" s="9" cm="1">
        <f t="array" aca="1" ref="H903" ca="1">INDEX('Wkly eq indx data joined'!$A$1:$AJ$1150,MATCH('Wkly eq indx data aligned'!$A903,OFFSET(INDIRECT(ADDRESS(1,MATCH(H$1,'Wkly eq indx data joined'!$1:$1,0),1,1,$A$1)),,,1150,1),0),MATCH(H$1,'Wkly eq indx data joined'!$1:$1,0)+1)</f>
        <v>7349.37</v>
      </c>
      <c r="I903" s="9" cm="1">
        <f t="array" aca="1" ref="I903" ca="1">INDEX('Wkly eq indx data joined'!$A$1:$AJ$1150,MATCH('Wkly eq indx data aligned'!$A903,OFFSET(INDIRECT(ADDRESS(1,MATCH(I$1,'Wkly eq indx data joined'!$1:$1,0),1,1,$A$1)),,,1150,1),0),MATCH(I$1,'Wkly eq indx data joined'!$1:$1,0)+1)</f>
        <v>24267.3</v>
      </c>
      <c r="J903" s="9" cm="1">
        <f t="array" aca="1" ref="J903" ca="1">INDEX('Wkly eq indx data joined'!$A$1:$AJ$1150,MATCH('Wkly eq indx data aligned'!$A903,OFFSET(INDIRECT(ADDRESS(1,MATCH(J$1,'Wkly eq indx data joined'!$1:$1,0),1,1,$A$1)),,,1150,1),0),MATCH(J$1,'Wkly eq indx data joined'!$1:$1,0)+1)</f>
        <v>5135.28</v>
      </c>
      <c r="K903" s="9" cm="1">
        <f t="array" aca="1" ref="K903" ca="1">INDEX('Wkly eq indx data joined'!$A$1:$AJ$1150,MATCH('Wkly eq indx data aligned'!$A903,OFFSET(INDIRECT(ADDRESS(1,MATCH(K$1,'Wkly eq indx data joined'!$1:$1,0),1,1,$A$1)),,,1150,1),0),MATCH(K$1,'Wkly eq indx data joined'!$1:$1,0)+1)</f>
        <v>12225.06</v>
      </c>
      <c r="L903" s="12" cm="1">
        <f t="array" aca="1" ref="L903" ca="1">INDEX('Wkly eq indx data joined'!$A$1:$AJ$1150,MATCH('Wkly eq indx data aligned'!$A903+2,OFFSET(INDIRECT(ADDRESS(1,MATCH(L$1,'Wkly eq indx data joined'!$1:$1,0),1,1,$A$1)),,,1150,1),0),MATCH(L$1,'Wkly eq indx data joined'!$1:$1,0)+1)</f>
        <v>2151.73</v>
      </c>
      <c r="M903" s="9" cm="1">
        <f t="array" aca="1" ref="M903" ca="1">INDEX('Wkly eq indx data joined'!$A$1:$AJ$1150,MATCH('Wkly eq indx data aligned'!$A903,OFFSET(INDIRECT(ADDRESS(1,MATCH(M$1,'Wkly eq indx data joined'!$1:$1,0),1,1,$A$1)),,,1150,1),0),MATCH(M$1,'Wkly eq indx data joined'!$1:$1,0)+1)</f>
        <v>64593.1</v>
      </c>
      <c r="N903" s="9" cm="1">
        <f t="array" aca="1" ref="N903" ca="1">INDEX('Wkly eq indx data joined'!$A$1:$AJ$1150,MATCH('Wkly eq indx data aligned'!$A903,OFFSET(INDIRECT(ADDRESS(1,MATCH(N$1,'Wkly eq indx data joined'!$1:$1,0),1,1,$A$1)),,,1150,1),0),MATCH(N$1,'Wkly eq indx data joined'!$1:$1,0)+1)</f>
        <v>6712.28</v>
      </c>
      <c r="O903" s="13" cm="1">
        <f t="array" aca="1" ref="O903" ca="1">INDEX('Wkly eq indx data joined'!$A$1:$AJ$1150,MATCH('Wkly eq indx data aligned'!$A903+1,OFFSET(INDIRECT(ADDRESS(1,MATCH(O$1,'Wkly eq indx data joined'!$1:$1,0),1,1,$A$1)),,,1150,1),0),MATCH(O$1,'Wkly eq indx data joined'!$1:$1,0)+1)</f>
        <v>9873.3700000000008</v>
      </c>
      <c r="P903" s="12" cm="1">
        <f t="array" aca="1" ref="P903" ca="1">INDEX('Wkly eq indx data joined'!$A$1:$AJ$1150,MATCH('Wkly eq indx data aligned'!$A903+2,OFFSET(INDIRECT(ADDRESS(1,MATCH(P$1,'Wkly eq indx data joined'!$1:$1,0),1,1,$A$1)),,,1150,1),0),MATCH(P$1,'Wkly eq indx data joined'!$1:$1,0)+1)</f>
        <v>9198.2999999999993</v>
      </c>
      <c r="Q903" s="9" cm="1">
        <f t="array" aca="1" ref="Q903" ca="1">INDEX('Wkly eq indx data joined'!$A$1:$AJ$1150,MATCH('Wkly eq indx data aligned'!$A903,OFFSET(INDIRECT(ADDRESS(1,MATCH(Q$1,'Wkly eq indx data joined'!$1:$1,0),1,1,$A$1)),,,1150,1),0),MATCH(Q$1,'Wkly eq indx data joined'!$1:$1,0)+1)</f>
        <v>518.70000000000005</v>
      </c>
      <c r="R903" s="12" cm="1">
        <f t="array" aca="1" ref="R903" ca="1">INDEX('Wkly eq indx data joined'!$A$1:$AJ$1150,MATCH('Wkly eq indx data aligned'!$A903+2,OFFSET(INDIRECT(ADDRESS(1,MATCH(R$1,'Wkly eq indx data joined'!$1:$1,0),1,1,$A$1)),,,1150,1),0),MATCH(R$1,'Wkly eq indx data joined'!$1:$1,0)+1)</f>
        <v>2020.23</v>
      </c>
      <c r="S903" s="9" cm="1">
        <f t="array" aca="1" ref="S903" ca="1">INDEX('Wkly eq indx data joined'!$A$1:$AJ$1150,MATCH('Wkly eq indx data aligned'!$A903,OFFSET(INDIRECT(ADDRESS(1,MATCH(S$1,'Wkly eq indx data joined'!$1:$1,0),1,1,$A$1)),,,1150,1),0),MATCH(S$1,'Wkly eq indx data joined'!$1:$1,0)+1)</f>
        <v>46085.03</v>
      </c>
    </row>
    <row r="904" spans="1:19" x14ac:dyDescent="0.25">
      <c r="A904" s="4">
        <f t="shared" si="14"/>
        <v>42839</v>
      </c>
      <c r="B904" s="9" cm="1">
        <f t="array" aca="1" ref="B904" ca="1">INDEX('Wkly eq indx data joined'!$A$1:$AJ$1150,MATCH('Wkly eq indx data aligned'!$A904,OFFSET(INDIRECT(ADDRESS(1,MATCH(B$1,'Wkly eq indx data joined'!$1:$1,0),1,1,$A$1)),,,1150,1),0),MATCH(B$1,'Wkly eq indx data joined'!$1:$1,0)+1)</f>
        <v>5889.95</v>
      </c>
      <c r="C904" s="9" cm="1">
        <f t="array" aca="1" ref="C904" ca="1">INDEX('Wkly eq indx data joined'!$A$1:$AJ$1150,MATCH('Wkly eq indx data aligned'!$A904,OFFSET(INDIRECT(ADDRESS(1,MATCH(C$1,'Wkly eq indx data joined'!$1:$1,0),1,1,$A$1)),,,1150,1),0),MATCH(C$1,'Wkly eq indx data joined'!$1:$1,0)+1)</f>
        <v>18335.63</v>
      </c>
      <c r="D904" s="18" cm="1">
        <f t="array" aca="1" ref="D904" ca="1">IFERROR(INDEX('Wkly eq indx data joined'!$A$1:$AJ$1150,MATCH('Wkly eq indx data aligned'!$A904,OFFSET(INDIRECT(ADDRESS(1,MATCH(D$1,'Wkly eq indx data joined'!$1:$1,0),1,1,$A$1)),,,1150,1),0),MATCH(D$1,'Wkly eq indx data joined'!$1:$1,0)+1),D903)</f>
        <v>3246.067</v>
      </c>
      <c r="E904" s="9" cm="1">
        <f t="array" aca="1" ref="E904" ca="1">INDEX('Wkly eq indx data joined'!$A$1:$AJ$1150,MATCH('Wkly eq indx data aligned'!$A904,OFFSET(INDIRECT(ADDRESS(1,MATCH(E$1,'Wkly eq indx data joined'!$1:$1,0),1,1,$A$1)),,,1150,1),0),MATCH(E$1,'Wkly eq indx data joined'!$1:$1,0)+1)</f>
        <v>15535.48</v>
      </c>
      <c r="F904" s="9" cm="1">
        <f t="array" aca="1" ref="F904" ca="1">INDEX('Wkly eq indx data joined'!$A$1:$AJ$1150,MATCH('Wkly eq indx data aligned'!$A904,OFFSET(INDIRECT(ADDRESS(1,MATCH(F$1,'Wkly eq indx data joined'!$1:$1,0),1,1,$A$1)),,,1150,1),0),MATCH(F$1,'Wkly eq indx data joined'!$1:$1,0)+1)</f>
        <v>8629.02</v>
      </c>
      <c r="G904" s="9" cm="1">
        <f t="array" aca="1" ref="G904" ca="1">INDEX('Wkly eq indx data joined'!$A$1:$AJ$1150,MATCH('Wkly eq indx data aligned'!$A904,OFFSET(INDIRECT(ADDRESS(1,MATCH(G$1,'Wkly eq indx data joined'!$1:$1,0),1,1,$A$1)),,,1150,1),0),MATCH(G$1,'Wkly eq indx data joined'!$1:$1,0)+1)</f>
        <v>2328.9499999999998</v>
      </c>
      <c r="H904" s="9" cm="1">
        <f t="array" aca="1" ref="H904" ca="1">INDEX('Wkly eq indx data joined'!$A$1:$AJ$1150,MATCH('Wkly eq indx data aligned'!$A904,OFFSET(INDIRECT(ADDRESS(1,MATCH(H$1,'Wkly eq indx data joined'!$1:$1,0),1,1,$A$1)),,,1150,1),0),MATCH(H$1,'Wkly eq indx data joined'!$1:$1,0)+1)</f>
        <v>7327.59</v>
      </c>
      <c r="I904" s="9" cm="1">
        <f t="array" aca="1" ref="I904" ca="1">INDEX('Wkly eq indx data joined'!$A$1:$AJ$1150,MATCH('Wkly eq indx data aligned'!$A904,OFFSET(INDIRECT(ADDRESS(1,MATCH(I$1,'Wkly eq indx data joined'!$1:$1,0),1,1,$A$1)),,,1150,1),0),MATCH(I$1,'Wkly eq indx data joined'!$1:$1,0)+1)</f>
        <v>24261.66</v>
      </c>
      <c r="J904" s="9" cm="1">
        <f t="array" aca="1" ref="J904" ca="1">INDEX('Wkly eq indx data joined'!$A$1:$AJ$1150,MATCH('Wkly eq indx data aligned'!$A904,OFFSET(INDIRECT(ADDRESS(1,MATCH(J$1,'Wkly eq indx data joined'!$1:$1,0),1,1,$A$1)),,,1150,1),0),MATCH(J$1,'Wkly eq indx data joined'!$1:$1,0)+1)</f>
        <v>5071.1000000000004</v>
      </c>
      <c r="K904" s="9" cm="1">
        <f t="array" aca="1" ref="K904" ca="1">INDEX('Wkly eq indx data joined'!$A$1:$AJ$1150,MATCH('Wkly eq indx data aligned'!$A904,OFFSET(INDIRECT(ADDRESS(1,MATCH(K$1,'Wkly eq indx data joined'!$1:$1,0),1,1,$A$1)),,,1150,1),0),MATCH(K$1,'Wkly eq indx data joined'!$1:$1,0)+1)</f>
        <v>12109</v>
      </c>
      <c r="L904" s="12" cm="1">
        <f t="array" aca="1" ref="L904" ca="1">INDEX('Wkly eq indx data joined'!$A$1:$AJ$1150,MATCH('Wkly eq indx data aligned'!$A904+2,OFFSET(INDIRECT(ADDRESS(1,MATCH(L$1,'Wkly eq indx data joined'!$1:$1,0),1,1,$A$1)),,,1150,1),0),MATCH(L$1,'Wkly eq indx data joined'!$1:$1,0)+1)</f>
        <v>2134.88</v>
      </c>
      <c r="M904" s="9" cm="1">
        <f t="array" aca="1" ref="M904" ca="1">INDEX('Wkly eq indx data joined'!$A$1:$AJ$1150,MATCH('Wkly eq indx data aligned'!$A904,OFFSET(INDIRECT(ADDRESS(1,MATCH(M$1,'Wkly eq indx data joined'!$1:$1,0),1,1,$A$1)),,,1150,1),0),MATCH(M$1,'Wkly eq indx data joined'!$1:$1,0)+1)</f>
        <v>62826.3</v>
      </c>
      <c r="N904" s="9" cm="1">
        <f t="array" aca="1" ref="N904" ca="1">INDEX('Wkly eq indx data joined'!$A$1:$AJ$1150,MATCH('Wkly eq indx data aligned'!$A904,OFFSET(INDIRECT(ADDRESS(1,MATCH(N$1,'Wkly eq indx data joined'!$1:$1,0),1,1,$A$1)),,,1150,1),0),MATCH(N$1,'Wkly eq indx data joined'!$1:$1,0)+1)</f>
        <v>6692.27</v>
      </c>
      <c r="O904" s="13" cm="1">
        <f t="array" aca="1" ref="O904" ca="1">INDEX('Wkly eq indx data joined'!$A$1:$AJ$1150,MATCH('Wkly eq indx data aligned'!$A904+1,OFFSET(INDIRECT(ADDRESS(1,MATCH(O$1,'Wkly eq indx data joined'!$1:$1,0),1,1,$A$1)),,,1150,1),0),MATCH(O$1,'Wkly eq indx data joined'!$1:$1,0)+1)</f>
        <v>9732.93</v>
      </c>
      <c r="P904" s="12" cm="1">
        <f t="array" aca="1" ref="P904" ca="1">INDEX('Wkly eq indx data joined'!$A$1:$AJ$1150,MATCH('Wkly eq indx data aligned'!$A904+2,OFFSET(INDIRECT(ADDRESS(1,MATCH(P$1,'Wkly eq indx data joined'!$1:$1,0),1,1,$A$1)),,,1150,1),0),MATCH(P$1,'Wkly eq indx data joined'!$1:$1,0)+1)</f>
        <v>9150.7999999999993</v>
      </c>
      <c r="Q904" s="9" cm="1">
        <f t="array" aca="1" ref="Q904" ca="1">INDEX('Wkly eq indx data joined'!$A$1:$AJ$1150,MATCH('Wkly eq indx data aligned'!$A904,OFFSET(INDIRECT(ADDRESS(1,MATCH(Q$1,'Wkly eq indx data joined'!$1:$1,0),1,1,$A$1)),,,1150,1),0),MATCH(Q$1,'Wkly eq indx data joined'!$1:$1,0)+1)</f>
        <v>515.77</v>
      </c>
      <c r="R904" s="12" cm="1">
        <f t="array" aca="1" ref="R904" ca="1">INDEX('Wkly eq indx data joined'!$A$1:$AJ$1150,MATCH('Wkly eq indx data aligned'!$A904+2,OFFSET(INDIRECT(ADDRESS(1,MATCH(R$1,'Wkly eq indx data joined'!$1:$1,0),1,1,$A$1)),,,1150,1),0),MATCH(R$1,'Wkly eq indx data joined'!$1:$1,0)+1)</f>
        <v>1916.29</v>
      </c>
      <c r="S904" s="9" cm="1">
        <f t="array" aca="1" ref="S904" ca="1">INDEX('Wkly eq indx data joined'!$A$1:$AJ$1150,MATCH('Wkly eq indx data aligned'!$A904,OFFSET(INDIRECT(ADDRESS(1,MATCH(S$1,'Wkly eq indx data joined'!$1:$1,0),1,1,$A$1)),,,1150,1),0),MATCH(S$1,'Wkly eq indx data joined'!$1:$1,0)+1)</f>
        <v>46644.49</v>
      </c>
    </row>
    <row r="905" spans="1:19" x14ac:dyDescent="0.25">
      <c r="A905" s="4">
        <f t="shared" si="14"/>
        <v>42846</v>
      </c>
      <c r="B905" s="9" cm="1">
        <f t="array" aca="1" ref="B905" ca="1">INDEX('Wkly eq indx data joined'!$A$1:$AJ$1150,MATCH('Wkly eq indx data aligned'!$A905,OFFSET(INDIRECT(ADDRESS(1,MATCH(B$1,'Wkly eq indx data joined'!$1:$1,0),1,1,$A$1)),,,1150,1),0),MATCH(B$1,'Wkly eq indx data joined'!$1:$1,0)+1)</f>
        <v>5854.14</v>
      </c>
      <c r="C905" s="9" cm="1">
        <f t="array" aca="1" ref="C905" ca="1">INDEX('Wkly eq indx data joined'!$A$1:$AJ$1150,MATCH('Wkly eq indx data aligned'!$A905,OFFSET(INDIRECT(ADDRESS(1,MATCH(C$1,'Wkly eq indx data joined'!$1:$1,0),1,1,$A$1)),,,1150,1),0),MATCH(C$1,'Wkly eq indx data joined'!$1:$1,0)+1)</f>
        <v>18620.75</v>
      </c>
      <c r="D905" s="18" cm="1">
        <f t="array" aca="1" ref="D905" ca="1">IFERROR(INDEX('Wkly eq indx data joined'!$A$1:$AJ$1150,MATCH('Wkly eq indx data aligned'!$A905,OFFSET(INDIRECT(ADDRESS(1,MATCH(D$1,'Wkly eq indx data joined'!$1:$1,0),1,1,$A$1)),,,1150,1),0),MATCH(D$1,'Wkly eq indx data joined'!$1:$1,0)+1),D904)</f>
        <v>3173.1509999999998</v>
      </c>
      <c r="E905" s="9" cm="1">
        <f t="array" aca="1" ref="E905" ca="1">INDEX('Wkly eq indx data joined'!$A$1:$AJ$1150,MATCH('Wkly eq indx data aligned'!$A905,OFFSET(INDIRECT(ADDRESS(1,MATCH(E$1,'Wkly eq indx data joined'!$1:$1,0),1,1,$A$1)),,,1150,1),0),MATCH(E$1,'Wkly eq indx data joined'!$1:$1,0)+1)</f>
        <v>15614.48</v>
      </c>
      <c r="F905" s="9" cm="1">
        <f t="array" aca="1" ref="F905" ca="1">INDEX('Wkly eq indx data joined'!$A$1:$AJ$1150,MATCH('Wkly eq indx data aligned'!$A905,OFFSET(INDIRECT(ADDRESS(1,MATCH(F$1,'Wkly eq indx data joined'!$1:$1,0),1,1,$A$1)),,,1150,1),0),MATCH(F$1,'Wkly eq indx data joined'!$1:$1,0)+1)</f>
        <v>8553.99</v>
      </c>
      <c r="G905" s="9" cm="1">
        <f t="array" aca="1" ref="G905" ca="1">INDEX('Wkly eq indx data joined'!$A$1:$AJ$1150,MATCH('Wkly eq indx data aligned'!$A905,OFFSET(INDIRECT(ADDRESS(1,MATCH(G$1,'Wkly eq indx data joined'!$1:$1,0),1,1,$A$1)),,,1150,1),0),MATCH(G$1,'Wkly eq indx data joined'!$1:$1,0)+1)</f>
        <v>2348.69</v>
      </c>
      <c r="H905" s="9" cm="1">
        <f t="array" aca="1" ref="H905" ca="1">INDEX('Wkly eq indx data joined'!$A$1:$AJ$1150,MATCH('Wkly eq indx data aligned'!$A905,OFFSET(INDIRECT(ADDRESS(1,MATCH(H$1,'Wkly eq indx data joined'!$1:$1,0),1,1,$A$1)),,,1150,1),0),MATCH(H$1,'Wkly eq indx data joined'!$1:$1,0)+1)</f>
        <v>7114.55</v>
      </c>
      <c r="I905" s="9" cm="1">
        <f t="array" aca="1" ref="I905" ca="1">INDEX('Wkly eq indx data joined'!$A$1:$AJ$1150,MATCH('Wkly eq indx data aligned'!$A905,OFFSET(INDIRECT(ADDRESS(1,MATCH(I$1,'Wkly eq indx data joined'!$1:$1,0),1,1,$A$1)),,,1150,1),0),MATCH(I$1,'Wkly eq indx data joined'!$1:$1,0)+1)</f>
        <v>24042.02</v>
      </c>
      <c r="J905" s="9" cm="1">
        <f t="array" aca="1" ref="J905" ca="1">INDEX('Wkly eq indx data joined'!$A$1:$AJ$1150,MATCH('Wkly eq indx data aligned'!$A905,OFFSET(INDIRECT(ADDRESS(1,MATCH(J$1,'Wkly eq indx data joined'!$1:$1,0),1,1,$A$1)),,,1150,1),0),MATCH(J$1,'Wkly eq indx data joined'!$1:$1,0)+1)</f>
        <v>5059.2</v>
      </c>
      <c r="K905" s="9" cm="1">
        <f t="array" aca="1" ref="K905" ca="1">INDEX('Wkly eq indx data joined'!$A$1:$AJ$1150,MATCH('Wkly eq indx data aligned'!$A905,OFFSET(INDIRECT(ADDRESS(1,MATCH(K$1,'Wkly eq indx data joined'!$1:$1,0),1,1,$A$1)),,,1150,1),0),MATCH(K$1,'Wkly eq indx data joined'!$1:$1,0)+1)</f>
        <v>12048.57</v>
      </c>
      <c r="L905" s="12" cm="1">
        <f t="array" aca="1" ref="L905" ca="1">INDEX('Wkly eq indx data joined'!$A$1:$AJ$1150,MATCH('Wkly eq indx data aligned'!$A905+2,OFFSET(INDIRECT(ADDRESS(1,MATCH(L$1,'Wkly eq indx data joined'!$1:$1,0),1,1,$A$1)),,,1150,1),0),MATCH(L$1,'Wkly eq indx data joined'!$1:$1,0)+1)</f>
        <v>2165.04</v>
      </c>
      <c r="M905" s="9" cm="1">
        <f t="array" aca="1" ref="M905" ca="1">INDEX('Wkly eq indx data joined'!$A$1:$AJ$1150,MATCH('Wkly eq indx data aligned'!$A905,OFFSET(INDIRECT(ADDRESS(1,MATCH(M$1,'Wkly eq indx data joined'!$1:$1,0),1,1,$A$1)),,,1150,1),0),MATCH(M$1,'Wkly eq indx data joined'!$1:$1,0)+1)</f>
        <v>63760.6</v>
      </c>
      <c r="N905" s="9" cm="1">
        <f t="array" aca="1" ref="N905" ca="1">INDEX('Wkly eq indx data joined'!$A$1:$AJ$1150,MATCH('Wkly eq indx data aligned'!$A905,OFFSET(INDIRECT(ADDRESS(1,MATCH(N$1,'Wkly eq indx data joined'!$1:$1,0),1,1,$A$1)),,,1150,1),0),MATCH(N$1,'Wkly eq indx data joined'!$1:$1,0)+1)</f>
        <v>6739.31</v>
      </c>
      <c r="O905" s="13" cm="1">
        <f t="array" aca="1" ref="O905" ca="1">INDEX('Wkly eq indx data joined'!$A$1:$AJ$1150,MATCH('Wkly eq indx data aligned'!$A905+1,OFFSET(INDIRECT(ADDRESS(1,MATCH(O$1,'Wkly eq indx data joined'!$1:$1,0),1,1,$A$1)),,,1150,1),0),MATCH(O$1,'Wkly eq indx data joined'!$1:$1,0)+1)</f>
        <v>9717.41</v>
      </c>
      <c r="P905" s="12" cm="1">
        <f t="array" aca="1" ref="P905" ca="1">INDEX('Wkly eq indx data joined'!$A$1:$AJ$1150,MATCH('Wkly eq indx data aligned'!$A905+2,OFFSET(INDIRECT(ADDRESS(1,MATCH(P$1,'Wkly eq indx data joined'!$1:$1,0),1,1,$A$1)),,,1150,1),0),MATCH(P$1,'Wkly eq indx data joined'!$1:$1,0)+1)</f>
        <v>9119.4</v>
      </c>
      <c r="Q905" s="9" cm="1">
        <f t="array" aca="1" ref="Q905" ca="1">INDEX('Wkly eq indx data joined'!$A$1:$AJ$1150,MATCH('Wkly eq indx data aligned'!$A905,OFFSET(INDIRECT(ADDRESS(1,MATCH(Q$1,'Wkly eq indx data joined'!$1:$1,0),1,1,$A$1)),,,1150,1),0),MATCH(Q$1,'Wkly eq indx data joined'!$1:$1,0)+1)</f>
        <v>512.19000000000005</v>
      </c>
      <c r="R905" s="12" cm="1">
        <f t="array" aca="1" ref="R905" ca="1">INDEX('Wkly eq indx data joined'!$A$1:$AJ$1150,MATCH('Wkly eq indx data aligned'!$A905+2,OFFSET(INDIRECT(ADDRESS(1,MATCH(R$1,'Wkly eq indx data joined'!$1:$1,0),1,1,$A$1)),,,1150,1),0),MATCH(R$1,'Wkly eq indx data joined'!$1:$1,0)+1)</f>
        <v>1944.72</v>
      </c>
      <c r="S905" s="9" cm="1">
        <f t="array" aca="1" ref="S905" ca="1">INDEX('Wkly eq indx data joined'!$A$1:$AJ$1150,MATCH('Wkly eq indx data aligned'!$A905,OFFSET(INDIRECT(ADDRESS(1,MATCH(S$1,'Wkly eq indx data joined'!$1:$1,0),1,1,$A$1)),,,1150,1),0),MATCH(S$1,'Wkly eq indx data joined'!$1:$1,0)+1)</f>
        <v>45500.98</v>
      </c>
    </row>
    <row r="906" spans="1:19" x14ac:dyDescent="0.25">
      <c r="A906" s="4">
        <f t="shared" si="14"/>
        <v>42853</v>
      </c>
      <c r="B906" s="9" cm="1">
        <f t="array" aca="1" ref="B906" ca="1">INDEX('Wkly eq indx data joined'!$A$1:$AJ$1150,MATCH('Wkly eq indx data aligned'!$A906,OFFSET(INDIRECT(ADDRESS(1,MATCH(B$1,'Wkly eq indx data joined'!$1:$1,0),1,1,$A$1)),,,1150,1),0),MATCH(B$1,'Wkly eq indx data joined'!$1:$1,0)+1)</f>
        <v>5924.0640000000003</v>
      </c>
      <c r="C906" s="9" cm="1">
        <f t="array" aca="1" ref="C906" ca="1">INDEX('Wkly eq indx data joined'!$A$1:$AJ$1150,MATCH('Wkly eq indx data aligned'!$A906,OFFSET(INDIRECT(ADDRESS(1,MATCH(C$1,'Wkly eq indx data joined'!$1:$1,0),1,1,$A$1)),,,1150,1),0),MATCH(C$1,'Wkly eq indx data joined'!$1:$1,0)+1)</f>
        <v>19196.740000000002</v>
      </c>
      <c r="D906" s="18" cm="1">
        <f t="array" aca="1" ref="D906" ca="1">IFERROR(INDEX('Wkly eq indx data joined'!$A$1:$AJ$1150,MATCH('Wkly eq indx data aligned'!$A906,OFFSET(INDIRECT(ADDRESS(1,MATCH(D$1,'Wkly eq indx data joined'!$1:$1,0),1,1,$A$1)),,,1150,1),0),MATCH(D$1,'Wkly eq indx data joined'!$1:$1,0)+1),D905)</f>
        <v>3154.6579999999999</v>
      </c>
      <c r="E906" s="9" cm="1">
        <f t="array" aca="1" ref="E906" ca="1">INDEX('Wkly eq indx data joined'!$A$1:$AJ$1150,MATCH('Wkly eq indx data aligned'!$A906,OFFSET(INDIRECT(ADDRESS(1,MATCH(E$1,'Wkly eq indx data joined'!$1:$1,0),1,1,$A$1)),,,1150,1),0),MATCH(E$1,'Wkly eq indx data joined'!$1:$1,0)+1)</f>
        <v>15586.13</v>
      </c>
      <c r="F906" s="9" cm="1">
        <f t="array" aca="1" ref="F906" ca="1">INDEX('Wkly eq indx data joined'!$A$1:$AJ$1150,MATCH('Wkly eq indx data aligned'!$A906,OFFSET(INDIRECT(ADDRESS(1,MATCH(F$1,'Wkly eq indx data joined'!$1:$1,0),1,1,$A$1)),,,1150,1),0),MATCH(F$1,'Wkly eq indx data joined'!$1:$1,0)+1)</f>
        <v>8812.67</v>
      </c>
      <c r="G906" s="9" cm="1">
        <f t="array" aca="1" ref="G906" ca="1">INDEX('Wkly eq indx data joined'!$A$1:$AJ$1150,MATCH('Wkly eq indx data aligned'!$A906,OFFSET(INDIRECT(ADDRESS(1,MATCH(G$1,'Wkly eq indx data joined'!$1:$1,0),1,1,$A$1)),,,1150,1),0),MATCH(G$1,'Wkly eq indx data joined'!$1:$1,0)+1)</f>
        <v>2384.1999999999998</v>
      </c>
      <c r="H906" s="9" cm="1">
        <f t="array" aca="1" ref="H906" ca="1">INDEX('Wkly eq indx data joined'!$A$1:$AJ$1150,MATCH('Wkly eq indx data aligned'!$A906,OFFSET(INDIRECT(ADDRESS(1,MATCH(H$1,'Wkly eq indx data joined'!$1:$1,0),1,1,$A$1)),,,1150,1),0),MATCH(H$1,'Wkly eq indx data joined'!$1:$1,0)+1)</f>
        <v>7203.94</v>
      </c>
      <c r="I906" s="9" cm="1">
        <f t="array" aca="1" ref="I906" ca="1">INDEX('Wkly eq indx data joined'!$A$1:$AJ$1150,MATCH('Wkly eq indx data aligned'!$A906,OFFSET(INDIRECT(ADDRESS(1,MATCH(I$1,'Wkly eq indx data joined'!$1:$1,0),1,1,$A$1)),,,1150,1),0),MATCH(I$1,'Wkly eq indx data joined'!$1:$1,0)+1)</f>
        <v>24615.13</v>
      </c>
      <c r="J906" s="9" cm="1">
        <f t="array" aca="1" ref="J906" ca="1">INDEX('Wkly eq indx data joined'!$A$1:$AJ$1150,MATCH('Wkly eq indx data aligned'!$A906,OFFSET(INDIRECT(ADDRESS(1,MATCH(J$1,'Wkly eq indx data joined'!$1:$1,0),1,1,$A$1)),,,1150,1),0),MATCH(J$1,'Wkly eq indx data joined'!$1:$1,0)+1)</f>
        <v>5267.33</v>
      </c>
      <c r="K906" s="9" cm="1">
        <f t="array" aca="1" ref="K906" ca="1">INDEX('Wkly eq indx data joined'!$A$1:$AJ$1150,MATCH('Wkly eq indx data aligned'!$A906,OFFSET(INDIRECT(ADDRESS(1,MATCH(K$1,'Wkly eq indx data joined'!$1:$1,0),1,1,$A$1)),,,1150,1),0),MATCH(K$1,'Wkly eq indx data joined'!$1:$1,0)+1)</f>
        <v>12438.01</v>
      </c>
      <c r="L906" s="12" cm="1">
        <f t="array" aca="1" ref="L906" ca="1">INDEX('Wkly eq indx data joined'!$A$1:$AJ$1150,MATCH('Wkly eq indx data aligned'!$A906+2,OFFSET(INDIRECT(ADDRESS(1,MATCH(L$1,'Wkly eq indx data joined'!$1:$1,0),1,1,$A$1)),,,1150,1),0),MATCH(L$1,'Wkly eq indx data joined'!$1:$1,0)+1)</f>
        <v>2205.44</v>
      </c>
      <c r="M906" s="9" cm="1">
        <f t="array" aca="1" ref="M906" ca="1">INDEX('Wkly eq indx data joined'!$A$1:$AJ$1150,MATCH('Wkly eq indx data aligned'!$A906,OFFSET(INDIRECT(ADDRESS(1,MATCH(M$1,'Wkly eq indx data joined'!$1:$1,0),1,1,$A$1)),,,1150,1),0),MATCH(M$1,'Wkly eq indx data joined'!$1:$1,0)+1)</f>
        <v>65403.199999999997</v>
      </c>
      <c r="N906" s="9" cm="1">
        <f t="array" aca="1" ref="N906" ca="1">INDEX('Wkly eq indx data joined'!$A$1:$AJ$1150,MATCH('Wkly eq indx data aligned'!$A906,OFFSET(INDIRECT(ADDRESS(1,MATCH(N$1,'Wkly eq indx data joined'!$1:$1,0),1,1,$A$1)),,,1150,1),0),MATCH(N$1,'Wkly eq indx data joined'!$1:$1,0)+1)</f>
        <v>6860.78</v>
      </c>
      <c r="O906" s="13" cm="1">
        <f t="array" aca="1" ref="O906" ca="1">INDEX('Wkly eq indx data joined'!$A$1:$AJ$1150,MATCH('Wkly eq indx data aligned'!$A906+1,OFFSET(INDIRECT(ADDRESS(1,MATCH(O$1,'Wkly eq indx data joined'!$1:$1,0),1,1,$A$1)),,,1150,1),0),MATCH(O$1,'Wkly eq indx data joined'!$1:$1,0)+1)</f>
        <v>9872</v>
      </c>
      <c r="P906" s="12" cm="1">
        <f t="array" aca="1" ref="P906" ca="1">INDEX('Wkly eq indx data joined'!$A$1:$AJ$1150,MATCH('Wkly eq indx data aligned'!$A906+2,OFFSET(INDIRECT(ADDRESS(1,MATCH(P$1,'Wkly eq indx data joined'!$1:$1,0),1,1,$A$1)),,,1150,1),0),MATCH(P$1,'Wkly eq indx data joined'!$1:$1,0)+1)</f>
        <v>9304.0499999999993</v>
      </c>
      <c r="Q906" s="9" cm="1">
        <f t="array" aca="1" ref="Q906" ca="1">INDEX('Wkly eq indx data joined'!$A$1:$AJ$1150,MATCH('Wkly eq indx data aligned'!$A906,OFFSET(INDIRECT(ADDRESS(1,MATCH(Q$1,'Wkly eq indx data joined'!$1:$1,0),1,1,$A$1)),,,1150,1),0),MATCH(Q$1,'Wkly eq indx data joined'!$1:$1,0)+1)</f>
        <v>521.13</v>
      </c>
      <c r="R906" s="12" cm="1">
        <f t="array" aca="1" ref="R906" ca="1">INDEX('Wkly eq indx data joined'!$A$1:$AJ$1150,MATCH('Wkly eq indx data aligned'!$A906+2,OFFSET(INDIRECT(ADDRESS(1,MATCH(R$1,'Wkly eq indx data joined'!$1:$1,0),1,1,$A$1)),,,1150,1),0),MATCH(R$1,'Wkly eq indx data joined'!$1:$1,0)+1)</f>
        <v>2016.71</v>
      </c>
      <c r="S906" s="9" cm="1">
        <f t="array" aca="1" ref="S906" ca="1">INDEX('Wkly eq indx data joined'!$A$1:$AJ$1150,MATCH('Wkly eq indx data aligned'!$A906,OFFSET(INDIRECT(ADDRESS(1,MATCH(S$1,'Wkly eq indx data joined'!$1:$1,0),1,1,$A$1)),,,1150,1),0),MATCH(S$1,'Wkly eq indx data joined'!$1:$1,0)+1)</f>
        <v>47071.73</v>
      </c>
    </row>
    <row r="907" spans="1:19" x14ac:dyDescent="0.25">
      <c r="A907" s="4">
        <f t="shared" si="14"/>
        <v>42860</v>
      </c>
      <c r="B907" s="9" cm="1">
        <f t="array" aca="1" ref="B907" ca="1">INDEX('Wkly eq indx data joined'!$A$1:$AJ$1150,MATCH('Wkly eq indx data aligned'!$A907,OFFSET(INDIRECT(ADDRESS(1,MATCH(B$1,'Wkly eq indx data joined'!$1:$1,0),1,1,$A$1)),,,1150,1),0),MATCH(B$1,'Wkly eq indx data joined'!$1:$1,0)+1)</f>
        <v>5836.5559999999996</v>
      </c>
      <c r="C907" s="9" cm="1">
        <f t="array" aca="1" ref="C907" ca="1">INDEX('Wkly eq indx data joined'!$A$1:$AJ$1150,MATCH('Wkly eq indx data aligned'!$A907,OFFSET(INDIRECT(ADDRESS(1,MATCH(C$1,'Wkly eq indx data joined'!$1:$1,0),1,1,$A$1)),,,1150,1),0),MATCH(C$1,'Wkly eq indx data joined'!$1:$1,0)+1)</f>
        <v>19445.7</v>
      </c>
      <c r="D907" s="18" cm="1">
        <f t="array" aca="1" ref="D907" ca="1">IFERROR(INDEX('Wkly eq indx data joined'!$A$1:$AJ$1150,MATCH('Wkly eq indx data aligned'!$A907,OFFSET(INDIRECT(ADDRESS(1,MATCH(D$1,'Wkly eq indx data joined'!$1:$1,0),1,1,$A$1)),,,1150,1),0),MATCH(D$1,'Wkly eq indx data joined'!$1:$1,0)+1),D906)</f>
        <v>3103.038</v>
      </c>
      <c r="E907" s="9" cm="1">
        <f t="array" aca="1" ref="E907" ca="1">INDEX('Wkly eq indx data joined'!$A$1:$AJ$1150,MATCH('Wkly eq indx data aligned'!$A907,OFFSET(INDIRECT(ADDRESS(1,MATCH(E$1,'Wkly eq indx data joined'!$1:$1,0),1,1,$A$1)),,,1150,1),0),MATCH(E$1,'Wkly eq indx data joined'!$1:$1,0)+1)</f>
        <v>15582.04</v>
      </c>
      <c r="F907" s="9" cm="1">
        <f t="array" aca="1" ref="F907" ca="1">INDEX('Wkly eq indx data joined'!$A$1:$AJ$1150,MATCH('Wkly eq indx data aligned'!$A907,OFFSET(INDIRECT(ADDRESS(1,MATCH(F$1,'Wkly eq indx data joined'!$1:$1,0),1,1,$A$1)),,,1150,1),0),MATCH(F$1,'Wkly eq indx data joined'!$1:$1,0)+1)</f>
        <v>9016.66</v>
      </c>
      <c r="G907" s="9" cm="1">
        <f t="array" aca="1" ref="G907" ca="1">INDEX('Wkly eq indx data joined'!$A$1:$AJ$1150,MATCH('Wkly eq indx data aligned'!$A907,OFFSET(INDIRECT(ADDRESS(1,MATCH(G$1,'Wkly eq indx data joined'!$1:$1,0),1,1,$A$1)),,,1150,1),0),MATCH(G$1,'Wkly eq indx data joined'!$1:$1,0)+1)</f>
        <v>2399.29</v>
      </c>
      <c r="H907" s="9" cm="1">
        <f t="array" aca="1" ref="H907" ca="1">INDEX('Wkly eq indx data joined'!$A$1:$AJ$1150,MATCH('Wkly eq indx data aligned'!$A907,OFFSET(INDIRECT(ADDRESS(1,MATCH(H$1,'Wkly eq indx data joined'!$1:$1,0),1,1,$A$1)),,,1150,1),0),MATCH(H$1,'Wkly eq indx data joined'!$1:$1,0)+1)</f>
        <v>7297.43</v>
      </c>
      <c r="I907" s="9" cm="1">
        <f t="array" aca="1" ref="I907" ca="1">INDEX('Wkly eq indx data joined'!$A$1:$AJ$1150,MATCH('Wkly eq indx data aligned'!$A907,OFFSET(INDIRECT(ADDRESS(1,MATCH(I$1,'Wkly eq indx data joined'!$1:$1,0),1,1,$A$1)),,,1150,1),0),MATCH(I$1,'Wkly eq indx data joined'!$1:$1,0)+1)</f>
        <v>24476.35</v>
      </c>
      <c r="J907" s="9" cm="1">
        <f t="array" aca="1" ref="J907" ca="1">INDEX('Wkly eq indx data joined'!$A$1:$AJ$1150,MATCH('Wkly eq indx data aligned'!$A907,OFFSET(INDIRECT(ADDRESS(1,MATCH(J$1,'Wkly eq indx data joined'!$1:$1,0),1,1,$A$1)),,,1150,1),0),MATCH(J$1,'Wkly eq indx data joined'!$1:$1,0)+1)</f>
        <v>5432.4</v>
      </c>
      <c r="K907" s="9" cm="1">
        <f t="array" aca="1" ref="K907" ca="1">INDEX('Wkly eq indx data joined'!$A$1:$AJ$1150,MATCH('Wkly eq indx data aligned'!$A907,OFFSET(INDIRECT(ADDRESS(1,MATCH(K$1,'Wkly eq indx data joined'!$1:$1,0),1,1,$A$1)),,,1150,1),0),MATCH(K$1,'Wkly eq indx data joined'!$1:$1,0)+1)</f>
        <v>12716.89</v>
      </c>
      <c r="L907" s="12" cm="1">
        <f t="array" aca="1" ref="L907" ca="1">INDEX('Wkly eq indx data joined'!$A$1:$AJ$1150,MATCH('Wkly eq indx data aligned'!$A907+2,OFFSET(INDIRECT(ADDRESS(1,MATCH(L$1,'Wkly eq indx data joined'!$1:$1,0),1,1,$A$1)),,,1150,1),0),MATCH(L$1,'Wkly eq indx data joined'!$1:$1,0)+1)</f>
        <v>2241.2399999999998</v>
      </c>
      <c r="M907" s="9" cm="1">
        <f t="array" aca="1" ref="M907" ca="1">INDEX('Wkly eq indx data joined'!$A$1:$AJ$1150,MATCH('Wkly eq indx data aligned'!$A907,OFFSET(INDIRECT(ADDRESS(1,MATCH(M$1,'Wkly eq indx data joined'!$1:$1,0),1,1,$A$1)),,,1150,1),0),MATCH(M$1,'Wkly eq indx data joined'!$1:$1,0)+1)</f>
        <v>65709.7</v>
      </c>
      <c r="N907" s="9" cm="1">
        <f t="array" aca="1" ref="N907" ca="1">INDEX('Wkly eq indx data joined'!$A$1:$AJ$1150,MATCH('Wkly eq indx data aligned'!$A907,OFFSET(INDIRECT(ADDRESS(1,MATCH(N$1,'Wkly eq indx data joined'!$1:$1,0),1,1,$A$1)),,,1150,1),0),MATCH(N$1,'Wkly eq indx data joined'!$1:$1,0)+1)</f>
        <v>7146.76</v>
      </c>
      <c r="O907" s="13" cm="1">
        <f t="array" aca="1" ref="O907" ca="1">INDEX('Wkly eq indx data joined'!$A$1:$AJ$1150,MATCH('Wkly eq indx data aligned'!$A907+1,OFFSET(INDIRECT(ADDRESS(1,MATCH(O$1,'Wkly eq indx data joined'!$1:$1,0),1,1,$A$1)),,,1150,1),0),MATCH(O$1,'Wkly eq indx data joined'!$1:$1,0)+1)</f>
        <v>9899.94</v>
      </c>
      <c r="P907" s="12" cm="1">
        <f t="array" aca="1" ref="P907" ca="1">INDEX('Wkly eq indx data joined'!$A$1:$AJ$1150,MATCH('Wkly eq indx data aligned'!$A907+2,OFFSET(INDIRECT(ADDRESS(1,MATCH(P$1,'Wkly eq indx data joined'!$1:$1,0),1,1,$A$1)),,,1150,1),0),MATCH(P$1,'Wkly eq indx data joined'!$1:$1,0)+1)</f>
        <v>9285.2999999999993</v>
      </c>
      <c r="Q907" s="9" cm="1">
        <f t="array" aca="1" ref="Q907" ca="1">INDEX('Wkly eq indx data joined'!$A$1:$AJ$1150,MATCH('Wkly eq indx data aligned'!$A907,OFFSET(INDIRECT(ADDRESS(1,MATCH(Q$1,'Wkly eq indx data joined'!$1:$1,0),1,1,$A$1)),,,1150,1),0),MATCH(Q$1,'Wkly eq indx data joined'!$1:$1,0)+1)</f>
        <v>533.27</v>
      </c>
      <c r="R907" s="12" cm="1">
        <f t="array" aca="1" ref="R907" ca="1">INDEX('Wkly eq indx data joined'!$A$1:$AJ$1150,MATCH('Wkly eq indx data aligned'!$A907+2,OFFSET(INDIRECT(ADDRESS(1,MATCH(R$1,'Wkly eq indx data joined'!$1:$1,0),1,1,$A$1)),,,1150,1),0),MATCH(R$1,'Wkly eq indx data joined'!$1:$1,0)+1)</f>
        <v>2002.41</v>
      </c>
      <c r="S907" s="9" cm="1">
        <f t="array" aca="1" ref="S907" ca="1">INDEX('Wkly eq indx data joined'!$A$1:$AJ$1150,MATCH('Wkly eq indx data aligned'!$A907,OFFSET(INDIRECT(ADDRESS(1,MATCH(S$1,'Wkly eq indx data joined'!$1:$1,0),1,1,$A$1)),,,1150,1),0),MATCH(S$1,'Wkly eq indx data joined'!$1:$1,0)+1)</f>
        <v>47009.79</v>
      </c>
    </row>
    <row r="908" spans="1:19" x14ac:dyDescent="0.25">
      <c r="A908" s="4">
        <f t="shared" si="14"/>
        <v>42867</v>
      </c>
      <c r="B908" s="9" cm="1">
        <f t="array" aca="1" ref="B908" ca="1">INDEX('Wkly eq indx data joined'!$A$1:$AJ$1150,MATCH('Wkly eq indx data aligned'!$A908,OFFSET(INDIRECT(ADDRESS(1,MATCH(B$1,'Wkly eq indx data joined'!$1:$1,0),1,1,$A$1)),,,1150,1),0),MATCH(B$1,'Wkly eq indx data joined'!$1:$1,0)+1)</f>
        <v>5836.902</v>
      </c>
      <c r="C908" s="9" cm="1">
        <f t="array" aca="1" ref="C908" ca="1">INDEX('Wkly eq indx data joined'!$A$1:$AJ$1150,MATCH('Wkly eq indx data aligned'!$A908,OFFSET(INDIRECT(ADDRESS(1,MATCH(C$1,'Wkly eq indx data joined'!$1:$1,0),1,1,$A$1)),,,1150,1),0),MATCH(C$1,'Wkly eq indx data joined'!$1:$1,0)+1)</f>
        <v>19883.900000000001</v>
      </c>
      <c r="D908" s="18" cm="1">
        <f t="array" aca="1" ref="D908" ca="1">IFERROR(INDEX('Wkly eq indx data joined'!$A$1:$AJ$1150,MATCH('Wkly eq indx data aligned'!$A908,OFFSET(INDIRECT(ADDRESS(1,MATCH(D$1,'Wkly eq indx data joined'!$1:$1,0),1,1,$A$1)),,,1150,1),0),MATCH(D$1,'Wkly eq indx data joined'!$1:$1,0)+1),D907)</f>
        <v>3083.5129999999999</v>
      </c>
      <c r="E908" s="9" cm="1">
        <f t="array" aca="1" ref="E908" ca="1">INDEX('Wkly eq indx data joined'!$A$1:$AJ$1150,MATCH('Wkly eq indx data aligned'!$A908,OFFSET(INDIRECT(ADDRESS(1,MATCH(E$1,'Wkly eq indx data joined'!$1:$1,0),1,1,$A$1)),,,1150,1),0),MATCH(E$1,'Wkly eq indx data joined'!$1:$1,0)+1)</f>
        <v>15537.88</v>
      </c>
      <c r="F908" s="9" cm="1">
        <f t="array" aca="1" ref="F908" ca="1">INDEX('Wkly eq indx data joined'!$A$1:$AJ$1150,MATCH('Wkly eq indx data aligned'!$A908,OFFSET(INDIRECT(ADDRESS(1,MATCH(F$1,'Wkly eq indx data joined'!$1:$1,0),1,1,$A$1)),,,1150,1),0),MATCH(F$1,'Wkly eq indx data joined'!$1:$1,0)+1)</f>
        <v>9123.41</v>
      </c>
      <c r="G908" s="9" cm="1">
        <f t="array" aca="1" ref="G908" ca="1">INDEX('Wkly eq indx data joined'!$A$1:$AJ$1150,MATCH('Wkly eq indx data aligned'!$A908,OFFSET(INDIRECT(ADDRESS(1,MATCH(G$1,'Wkly eq indx data joined'!$1:$1,0),1,1,$A$1)),,,1150,1),0),MATCH(G$1,'Wkly eq indx data joined'!$1:$1,0)+1)</f>
        <v>2390.9</v>
      </c>
      <c r="H908" s="9" cm="1">
        <f t="array" aca="1" ref="H908" ca="1">INDEX('Wkly eq indx data joined'!$A$1:$AJ$1150,MATCH('Wkly eq indx data aligned'!$A908,OFFSET(INDIRECT(ADDRESS(1,MATCH(H$1,'Wkly eq indx data joined'!$1:$1,0),1,1,$A$1)),,,1150,1),0),MATCH(H$1,'Wkly eq indx data joined'!$1:$1,0)+1)</f>
        <v>7435.39</v>
      </c>
      <c r="I908" s="9" cm="1">
        <f t="array" aca="1" ref="I908" ca="1">INDEX('Wkly eq indx data joined'!$A$1:$AJ$1150,MATCH('Wkly eq indx data aligned'!$A908,OFFSET(INDIRECT(ADDRESS(1,MATCH(I$1,'Wkly eq indx data joined'!$1:$1,0),1,1,$A$1)),,,1150,1),0),MATCH(I$1,'Wkly eq indx data joined'!$1:$1,0)+1)</f>
        <v>25156.34</v>
      </c>
      <c r="J908" s="9" cm="1">
        <f t="array" aca="1" ref="J908" ca="1">INDEX('Wkly eq indx data joined'!$A$1:$AJ$1150,MATCH('Wkly eq indx data aligned'!$A908,OFFSET(INDIRECT(ADDRESS(1,MATCH(J$1,'Wkly eq indx data joined'!$1:$1,0),1,1,$A$1)),,,1150,1),0),MATCH(J$1,'Wkly eq indx data joined'!$1:$1,0)+1)</f>
        <v>5405.42</v>
      </c>
      <c r="K908" s="9" cm="1">
        <f t="array" aca="1" ref="K908" ca="1">INDEX('Wkly eq indx data joined'!$A$1:$AJ$1150,MATCH('Wkly eq indx data aligned'!$A908,OFFSET(INDIRECT(ADDRESS(1,MATCH(K$1,'Wkly eq indx data joined'!$1:$1,0),1,1,$A$1)),,,1150,1),0),MATCH(K$1,'Wkly eq indx data joined'!$1:$1,0)+1)</f>
        <v>12770.41</v>
      </c>
      <c r="L908" s="12" cm="1">
        <f t="array" aca="1" ref="L908" ca="1">INDEX('Wkly eq indx data joined'!$A$1:$AJ$1150,MATCH('Wkly eq indx data aligned'!$A908+2,OFFSET(INDIRECT(ADDRESS(1,MATCH(L$1,'Wkly eq indx data joined'!$1:$1,0),1,1,$A$1)),,,1150,1),0),MATCH(L$1,'Wkly eq indx data joined'!$1:$1,0)+1)</f>
        <v>2286.02</v>
      </c>
      <c r="M908" s="9" cm="1">
        <f t="array" aca="1" ref="M908" ca="1">INDEX('Wkly eq indx data joined'!$A$1:$AJ$1150,MATCH('Wkly eq indx data aligned'!$A908,OFFSET(INDIRECT(ADDRESS(1,MATCH(M$1,'Wkly eq indx data joined'!$1:$1,0),1,1,$A$1)),,,1150,1),0),MATCH(M$1,'Wkly eq indx data joined'!$1:$1,0)+1)</f>
        <v>68221.899999999994</v>
      </c>
      <c r="N908" s="9" cm="1">
        <f t="array" aca="1" ref="N908" ca="1">INDEX('Wkly eq indx data joined'!$A$1:$AJ$1150,MATCH('Wkly eq indx data aligned'!$A908,OFFSET(INDIRECT(ADDRESS(1,MATCH(N$1,'Wkly eq indx data joined'!$1:$1,0),1,1,$A$1)),,,1150,1),0),MATCH(N$1,'Wkly eq indx data joined'!$1:$1,0)+1)</f>
        <v>7034.13</v>
      </c>
      <c r="O908" s="13" cm="1">
        <f t="array" aca="1" ref="O908" ca="1">INDEX('Wkly eq indx data joined'!$A$1:$AJ$1150,MATCH('Wkly eq indx data aligned'!$A908+1,OFFSET(INDIRECT(ADDRESS(1,MATCH(O$1,'Wkly eq indx data joined'!$1:$1,0),1,1,$A$1)),,,1150,1),0),MATCH(O$1,'Wkly eq indx data joined'!$1:$1,0)+1)</f>
        <v>9986.82</v>
      </c>
      <c r="P908" s="12" cm="1">
        <f t="array" aca="1" ref="P908" ca="1">INDEX('Wkly eq indx data joined'!$A$1:$AJ$1150,MATCH('Wkly eq indx data aligned'!$A908+2,OFFSET(INDIRECT(ADDRESS(1,MATCH(P$1,'Wkly eq indx data joined'!$1:$1,0),1,1,$A$1)),,,1150,1),0),MATCH(P$1,'Wkly eq indx data joined'!$1:$1,0)+1)</f>
        <v>9400.9</v>
      </c>
      <c r="Q908" s="9" cm="1">
        <f t="array" aca="1" ref="Q908" ca="1">INDEX('Wkly eq indx data joined'!$A$1:$AJ$1150,MATCH('Wkly eq indx data aligned'!$A908,OFFSET(INDIRECT(ADDRESS(1,MATCH(Q$1,'Wkly eq indx data joined'!$1:$1,0),1,1,$A$1)),,,1150,1),0),MATCH(Q$1,'Wkly eq indx data joined'!$1:$1,0)+1)</f>
        <v>534.71</v>
      </c>
      <c r="R908" s="12" cm="1">
        <f t="array" aca="1" ref="R908" ca="1">INDEX('Wkly eq indx data joined'!$A$1:$AJ$1150,MATCH('Wkly eq indx data aligned'!$A908+2,OFFSET(INDIRECT(ADDRESS(1,MATCH(R$1,'Wkly eq indx data joined'!$1:$1,0),1,1,$A$1)),,,1150,1),0),MATCH(R$1,'Wkly eq indx data joined'!$1:$1,0)+1)</f>
        <v>1994.58</v>
      </c>
      <c r="S908" s="9" cm="1">
        <f t="array" aca="1" ref="S908" ca="1">INDEX('Wkly eq indx data joined'!$A$1:$AJ$1150,MATCH('Wkly eq indx data aligned'!$A908,OFFSET(INDIRECT(ADDRESS(1,MATCH(S$1,'Wkly eq indx data joined'!$1:$1,0),1,1,$A$1)),,,1150,1),0),MATCH(S$1,'Wkly eq indx data joined'!$1:$1,0)+1)</f>
        <v>47430.43</v>
      </c>
    </row>
    <row r="909" spans="1:19" x14ac:dyDescent="0.25">
      <c r="A909" s="4">
        <f t="shared" si="14"/>
        <v>42874</v>
      </c>
      <c r="B909" s="9" cm="1">
        <f t="array" aca="1" ref="B909" ca="1">INDEX('Wkly eq indx data joined'!$A$1:$AJ$1150,MATCH('Wkly eq indx data aligned'!$A909,OFFSET(INDIRECT(ADDRESS(1,MATCH(B$1,'Wkly eq indx data joined'!$1:$1,0),1,1,$A$1)),,,1150,1),0),MATCH(B$1,'Wkly eq indx data joined'!$1:$1,0)+1)</f>
        <v>5727.4089999999997</v>
      </c>
      <c r="C909" s="9" cm="1">
        <f t="array" aca="1" ref="C909" ca="1">INDEX('Wkly eq indx data joined'!$A$1:$AJ$1150,MATCH('Wkly eq indx data aligned'!$A909,OFFSET(INDIRECT(ADDRESS(1,MATCH(C$1,'Wkly eq indx data joined'!$1:$1,0),1,1,$A$1)),,,1150,1),0),MATCH(C$1,'Wkly eq indx data joined'!$1:$1,0)+1)</f>
        <v>19590.759999999998</v>
      </c>
      <c r="D909" s="18" cm="1">
        <f t="array" aca="1" ref="D909" ca="1">IFERROR(INDEX('Wkly eq indx data joined'!$A$1:$AJ$1150,MATCH('Wkly eq indx data aligned'!$A909,OFFSET(INDIRECT(ADDRESS(1,MATCH(D$1,'Wkly eq indx data joined'!$1:$1,0),1,1,$A$1)),,,1150,1),0),MATCH(D$1,'Wkly eq indx data joined'!$1:$1,0)+1),D908)</f>
        <v>3090.6309999999999</v>
      </c>
      <c r="E909" s="9" cm="1">
        <f t="array" aca="1" ref="E909" ca="1">INDEX('Wkly eq indx data joined'!$A$1:$AJ$1150,MATCH('Wkly eq indx data aligned'!$A909,OFFSET(INDIRECT(ADDRESS(1,MATCH(E$1,'Wkly eq indx data joined'!$1:$1,0),1,1,$A$1)),,,1150,1),0),MATCH(E$1,'Wkly eq indx data joined'!$1:$1,0)+1)</f>
        <v>15458.46</v>
      </c>
      <c r="F909" s="9" cm="1">
        <f t="array" aca="1" ref="F909" ca="1">INDEX('Wkly eq indx data joined'!$A$1:$AJ$1150,MATCH('Wkly eq indx data aligned'!$A909,OFFSET(INDIRECT(ADDRESS(1,MATCH(F$1,'Wkly eq indx data joined'!$1:$1,0),1,1,$A$1)),,,1150,1),0),MATCH(F$1,'Wkly eq indx data joined'!$1:$1,0)+1)</f>
        <v>9022.51</v>
      </c>
      <c r="G909" s="9" cm="1">
        <f t="array" aca="1" ref="G909" ca="1">INDEX('Wkly eq indx data joined'!$A$1:$AJ$1150,MATCH('Wkly eq indx data aligned'!$A909,OFFSET(INDIRECT(ADDRESS(1,MATCH(G$1,'Wkly eq indx data joined'!$1:$1,0),1,1,$A$1)),,,1150,1),0),MATCH(G$1,'Wkly eq indx data joined'!$1:$1,0)+1)</f>
        <v>2381.73</v>
      </c>
      <c r="H909" s="9" cm="1">
        <f t="array" aca="1" ref="H909" ca="1">INDEX('Wkly eq indx data joined'!$A$1:$AJ$1150,MATCH('Wkly eq indx data aligned'!$A909,OFFSET(INDIRECT(ADDRESS(1,MATCH(H$1,'Wkly eq indx data joined'!$1:$1,0),1,1,$A$1)),,,1150,1),0),MATCH(H$1,'Wkly eq indx data joined'!$1:$1,0)+1)</f>
        <v>7470.71</v>
      </c>
      <c r="I909" s="9" cm="1">
        <f t="array" aca="1" ref="I909" ca="1">INDEX('Wkly eq indx data joined'!$A$1:$AJ$1150,MATCH('Wkly eq indx data aligned'!$A909,OFFSET(INDIRECT(ADDRESS(1,MATCH(I$1,'Wkly eq indx data joined'!$1:$1,0),1,1,$A$1)),,,1150,1),0),MATCH(I$1,'Wkly eq indx data joined'!$1:$1,0)+1)</f>
        <v>25174.87</v>
      </c>
      <c r="J909" s="9" cm="1">
        <f t="array" aca="1" ref="J909" ca="1">INDEX('Wkly eq indx data joined'!$A$1:$AJ$1150,MATCH('Wkly eq indx data aligned'!$A909,OFFSET(INDIRECT(ADDRESS(1,MATCH(J$1,'Wkly eq indx data joined'!$1:$1,0),1,1,$A$1)),,,1150,1),0),MATCH(J$1,'Wkly eq indx data joined'!$1:$1,0)+1)</f>
        <v>5324.4</v>
      </c>
      <c r="K909" s="9" cm="1">
        <f t="array" aca="1" ref="K909" ca="1">INDEX('Wkly eq indx data joined'!$A$1:$AJ$1150,MATCH('Wkly eq indx data aligned'!$A909,OFFSET(INDIRECT(ADDRESS(1,MATCH(K$1,'Wkly eq indx data joined'!$1:$1,0),1,1,$A$1)),,,1150,1),0),MATCH(K$1,'Wkly eq indx data joined'!$1:$1,0)+1)</f>
        <v>12638.69</v>
      </c>
      <c r="L909" s="12" cm="1">
        <f t="array" aca="1" ref="L909" ca="1">INDEX('Wkly eq indx data joined'!$A$1:$AJ$1150,MATCH('Wkly eq indx data aligned'!$A909+2,OFFSET(INDIRECT(ADDRESS(1,MATCH(L$1,'Wkly eq indx data joined'!$1:$1,0),1,1,$A$1)),,,1150,1),0),MATCH(L$1,'Wkly eq indx data joined'!$1:$1,0)+1)</f>
        <v>2288.48</v>
      </c>
      <c r="M909" s="9" cm="1">
        <f t="array" aca="1" ref="M909" ca="1">INDEX('Wkly eq indx data joined'!$A$1:$AJ$1150,MATCH('Wkly eq indx data aligned'!$A909,OFFSET(INDIRECT(ADDRESS(1,MATCH(M$1,'Wkly eq indx data joined'!$1:$1,0),1,1,$A$1)),,,1150,1),0),MATCH(M$1,'Wkly eq indx data joined'!$1:$1,0)+1)</f>
        <v>62639.3</v>
      </c>
      <c r="N909" s="9" cm="1">
        <f t="array" aca="1" ref="N909" ca="1">INDEX('Wkly eq indx data joined'!$A$1:$AJ$1150,MATCH('Wkly eq indx data aligned'!$A909,OFFSET(INDIRECT(ADDRESS(1,MATCH(N$1,'Wkly eq indx data joined'!$1:$1,0),1,1,$A$1)),,,1150,1),0),MATCH(N$1,'Wkly eq indx data joined'!$1:$1,0)+1)</f>
        <v>6930.76</v>
      </c>
      <c r="O909" s="13" cm="1">
        <f t="array" aca="1" ref="O909" ca="1">INDEX('Wkly eq indx data joined'!$A$1:$AJ$1150,MATCH('Wkly eq indx data aligned'!$A909+1,OFFSET(INDIRECT(ADDRESS(1,MATCH(O$1,'Wkly eq indx data joined'!$1:$1,0),1,1,$A$1)),,,1150,1),0),MATCH(O$1,'Wkly eq indx data joined'!$1:$1,0)+1)</f>
        <v>9947.6200000000008</v>
      </c>
      <c r="P909" s="12" cm="1">
        <f t="array" aca="1" ref="P909" ca="1">INDEX('Wkly eq indx data joined'!$A$1:$AJ$1150,MATCH('Wkly eq indx data aligned'!$A909+2,OFFSET(INDIRECT(ADDRESS(1,MATCH(P$1,'Wkly eq indx data joined'!$1:$1,0),1,1,$A$1)),,,1150,1),0),MATCH(P$1,'Wkly eq indx data joined'!$1:$1,0)+1)</f>
        <v>9427.9</v>
      </c>
      <c r="Q909" s="9" cm="1">
        <f t="array" aca="1" ref="Q909" ca="1">INDEX('Wkly eq indx data joined'!$A$1:$AJ$1150,MATCH('Wkly eq indx data aligned'!$A909,OFFSET(INDIRECT(ADDRESS(1,MATCH(Q$1,'Wkly eq indx data joined'!$1:$1,0),1,1,$A$1)),,,1150,1),0),MATCH(Q$1,'Wkly eq indx data joined'!$1:$1,0)+1)</f>
        <v>526.91999999999996</v>
      </c>
      <c r="R909" s="12" cm="1">
        <f t="array" aca="1" ref="R909" ca="1">INDEX('Wkly eq indx data joined'!$A$1:$AJ$1150,MATCH('Wkly eq indx data aligned'!$A909+2,OFFSET(INDIRECT(ADDRESS(1,MATCH(R$1,'Wkly eq indx data joined'!$1:$1,0),1,1,$A$1)),,,1150,1),0),MATCH(R$1,'Wkly eq indx data joined'!$1:$1,0)+1)</f>
        <v>1962.4</v>
      </c>
      <c r="S909" s="9" cm="1">
        <f t="array" aca="1" ref="S909" ca="1">INDEX('Wkly eq indx data joined'!$A$1:$AJ$1150,MATCH('Wkly eq indx data aligned'!$A909,OFFSET(INDIRECT(ADDRESS(1,MATCH(S$1,'Wkly eq indx data joined'!$1:$1,0),1,1,$A$1)),,,1150,1),0),MATCH(S$1,'Wkly eq indx data joined'!$1:$1,0)+1)</f>
        <v>47962.6</v>
      </c>
    </row>
    <row r="910" spans="1:19" x14ac:dyDescent="0.25">
      <c r="A910" s="4">
        <f t="shared" si="14"/>
        <v>42881</v>
      </c>
      <c r="B910" s="9" cm="1">
        <f t="array" aca="1" ref="B910" ca="1">INDEX('Wkly eq indx data joined'!$A$1:$AJ$1150,MATCH('Wkly eq indx data aligned'!$A910,OFFSET(INDIRECT(ADDRESS(1,MATCH(B$1,'Wkly eq indx data joined'!$1:$1,0),1,1,$A$1)),,,1150,1),0),MATCH(B$1,'Wkly eq indx data joined'!$1:$1,0)+1)</f>
        <v>5751.6639999999998</v>
      </c>
      <c r="C910" s="9" cm="1">
        <f t="array" aca="1" ref="C910" ca="1">INDEX('Wkly eq indx data joined'!$A$1:$AJ$1150,MATCH('Wkly eq indx data aligned'!$A910,OFFSET(INDIRECT(ADDRESS(1,MATCH(C$1,'Wkly eq indx data joined'!$1:$1,0),1,1,$A$1)),,,1150,1),0),MATCH(C$1,'Wkly eq indx data joined'!$1:$1,0)+1)</f>
        <v>19686.84</v>
      </c>
      <c r="D910" s="18" cm="1">
        <f t="array" aca="1" ref="D910" ca="1">IFERROR(INDEX('Wkly eq indx data joined'!$A$1:$AJ$1150,MATCH('Wkly eq indx data aligned'!$A910,OFFSET(INDIRECT(ADDRESS(1,MATCH(D$1,'Wkly eq indx data joined'!$1:$1,0),1,1,$A$1)),,,1150,1),0),MATCH(D$1,'Wkly eq indx data joined'!$1:$1,0)+1),D909)</f>
        <v>3110.0590000000002</v>
      </c>
      <c r="E910" s="9" cm="1">
        <f t="array" aca="1" ref="E910" ca="1">INDEX('Wkly eq indx data joined'!$A$1:$AJ$1150,MATCH('Wkly eq indx data aligned'!$A910,OFFSET(INDIRECT(ADDRESS(1,MATCH(E$1,'Wkly eq indx data joined'!$1:$1,0),1,1,$A$1)),,,1150,1),0),MATCH(E$1,'Wkly eq indx data joined'!$1:$1,0)+1)</f>
        <v>15416.93</v>
      </c>
      <c r="F910" s="9" cm="1">
        <f t="array" aca="1" ref="F910" ca="1">INDEX('Wkly eq indx data joined'!$A$1:$AJ$1150,MATCH('Wkly eq indx data aligned'!$A910,OFFSET(INDIRECT(ADDRESS(1,MATCH(F$1,'Wkly eq indx data joined'!$1:$1,0),1,1,$A$1)),,,1150,1),0),MATCH(F$1,'Wkly eq indx data joined'!$1:$1,0)+1)</f>
        <v>9042.0300000000007</v>
      </c>
      <c r="G910" s="9" cm="1">
        <f t="array" aca="1" ref="G910" ca="1">INDEX('Wkly eq indx data joined'!$A$1:$AJ$1150,MATCH('Wkly eq indx data aligned'!$A910,OFFSET(INDIRECT(ADDRESS(1,MATCH(G$1,'Wkly eq indx data joined'!$1:$1,0),1,1,$A$1)),,,1150,1),0),MATCH(G$1,'Wkly eq indx data joined'!$1:$1,0)+1)</f>
        <v>2415.8200000000002</v>
      </c>
      <c r="H910" s="9" cm="1">
        <f t="array" aca="1" ref="H910" ca="1">INDEX('Wkly eq indx data joined'!$A$1:$AJ$1150,MATCH('Wkly eq indx data aligned'!$A910,OFFSET(INDIRECT(ADDRESS(1,MATCH(H$1,'Wkly eq indx data joined'!$1:$1,0),1,1,$A$1)),,,1150,1),0),MATCH(H$1,'Wkly eq indx data joined'!$1:$1,0)+1)</f>
        <v>7547.63</v>
      </c>
      <c r="I910" s="9" cm="1">
        <f t="array" aca="1" ref="I910" ca="1">INDEX('Wkly eq indx data joined'!$A$1:$AJ$1150,MATCH('Wkly eq indx data aligned'!$A910,OFFSET(INDIRECT(ADDRESS(1,MATCH(I$1,'Wkly eq indx data joined'!$1:$1,0),1,1,$A$1)),,,1150,1),0),MATCH(I$1,'Wkly eq indx data joined'!$1:$1,0)+1)</f>
        <v>25639.27</v>
      </c>
      <c r="J910" s="9" cm="1">
        <f t="array" aca="1" ref="J910" ca="1">INDEX('Wkly eq indx data joined'!$A$1:$AJ$1150,MATCH('Wkly eq indx data aligned'!$A910,OFFSET(INDIRECT(ADDRESS(1,MATCH(J$1,'Wkly eq indx data joined'!$1:$1,0),1,1,$A$1)),,,1150,1),0),MATCH(J$1,'Wkly eq indx data joined'!$1:$1,0)+1)</f>
        <v>5336.64</v>
      </c>
      <c r="K910" s="9" cm="1">
        <f t="array" aca="1" ref="K910" ca="1">INDEX('Wkly eq indx data joined'!$A$1:$AJ$1150,MATCH('Wkly eq indx data aligned'!$A910,OFFSET(INDIRECT(ADDRESS(1,MATCH(K$1,'Wkly eq indx data joined'!$1:$1,0),1,1,$A$1)),,,1150,1),0),MATCH(K$1,'Wkly eq indx data joined'!$1:$1,0)+1)</f>
        <v>12602.18</v>
      </c>
      <c r="L910" s="12" cm="1">
        <f t="array" aca="1" ref="L910" ca="1">INDEX('Wkly eq indx data joined'!$A$1:$AJ$1150,MATCH('Wkly eq indx data aligned'!$A910+2,OFFSET(INDIRECT(ADDRESS(1,MATCH(L$1,'Wkly eq indx data joined'!$1:$1,0),1,1,$A$1)),,,1150,1),0),MATCH(L$1,'Wkly eq indx data joined'!$1:$1,0)+1)</f>
        <v>2355.3000000000002</v>
      </c>
      <c r="M910" s="9" cm="1">
        <f t="array" aca="1" ref="M910" ca="1">INDEX('Wkly eq indx data joined'!$A$1:$AJ$1150,MATCH('Wkly eq indx data aligned'!$A910,OFFSET(INDIRECT(ADDRESS(1,MATCH(M$1,'Wkly eq indx data joined'!$1:$1,0),1,1,$A$1)),,,1150,1),0),MATCH(M$1,'Wkly eq indx data joined'!$1:$1,0)+1)</f>
        <v>64085.4</v>
      </c>
      <c r="N910" s="9" cm="1">
        <f t="array" aca="1" ref="N910" ca="1">INDEX('Wkly eq indx data joined'!$A$1:$AJ$1150,MATCH('Wkly eq indx data aligned'!$A910,OFFSET(INDIRECT(ADDRESS(1,MATCH(N$1,'Wkly eq indx data joined'!$1:$1,0),1,1,$A$1)),,,1150,1),0),MATCH(N$1,'Wkly eq indx data joined'!$1:$1,0)+1)</f>
        <v>6973.83</v>
      </c>
      <c r="O910" s="13" cm="1">
        <f t="array" aca="1" ref="O910" ca="1">INDEX('Wkly eq indx data joined'!$A$1:$AJ$1150,MATCH('Wkly eq indx data aligned'!$A910+1,OFFSET(INDIRECT(ADDRESS(1,MATCH(O$1,'Wkly eq indx data joined'!$1:$1,0),1,1,$A$1)),,,1150,1),0),MATCH(O$1,'Wkly eq indx data joined'!$1:$1,0)+1)</f>
        <v>10101.950000000001</v>
      </c>
      <c r="P910" s="12" cm="1">
        <f t="array" aca="1" ref="P910" ca="1">INDEX('Wkly eq indx data joined'!$A$1:$AJ$1150,MATCH('Wkly eq indx data aligned'!$A910+2,OFFSET(INDIRECT(ADDRESS(1,MATCH(P$1,'Wkly eq indx data joined'!$1:$1,0),1,1,$A$1)),,,1150,1),0),MATCH(P$1,'Wkly eq indx data joined'!$1:$1,0)+1)</f>
        <v>9595.1</v>
      </c>
      <c r="Q910" s="9" cm="1">
        <f t="array" aca="1" ref="Q910" ca="1">INDEX('Wkly eq indx data joined'!$A$1:$AJ$1150,MATCH('Wkly eq indx data aligned'!$A910,OFFSET(INDIRECT(ADDRESS(1,MATCH(Q$1,'Wkly eq indx data joined'!$1:$1,0),1,1,$A$1)),,,1150,1),0),MATCH(Q$1,'Wkly eq indx data joined'!$1:$1,0)+1)</f>
        <v>528.03</v>
      </c>
      <c r="R910" s="12" cm="1">
        <f t="array" aca="1" ref="R910" ca="1">INDEX('Wkly eq indx data joined'!$A$1:$AJ$1150,MATCH('Wkly eq indx data aligned'!$A910+2,OFFSET(INDIRECT(ADDRESS(1,MATCH(R$1,'Wkly eq indx data joined'!$1:$1,0),1,1,$A$1)),,,1150,1),0),MATCH(R$1,'Wkly eq indx data joined'!$1:$1,0)+1)</f>
        <v>1934.25</v>
      </c>
      <c r="S910" s="9" cm="1">
        <f t="array" aca="1" ref="S910" ca="1">INDEX('Wkly eq indx data joined'!$A$1:$AJ$1150,MATCH('Wkly eq indx data aligned'!$A910,OFFSET(INDIRECT(ADDRESS(1,MATCH(S$1,'Wkly eq indx data joined'!$1:$1,0),1,1,$A$1)),,,1150,1),0),MATCH(S$1,'Wkly eq indx data joined'!$1:$1,0)+1)</f>
        <v>47535.43</v>
      </c>
    </row>
    <row r="911" spans="1:19" x14ac:dyDescent="0.25">
      <c r="A911" s="4">
        <f t="shared" si="14"/>
        <v>42888</v>
      </c>
      <c r="B911" s="9" cm="1">
        <f t="array" aca="1" ref="B911" ca="1">INDEX('Wkly eq indx data joined'!$A$1:$AJ$1150,MATCH('Wkly eq indx data aligned'!$A911,OFFSET(INDIRECT(ADDRESS(1,MATCH(B$1,'Wkly eq indx data joined'!$1:$1,0),1,1,$A$1)),,,1150,1),0),MATCH(B$1,'Wkly eq indx data joined'!$1:$1,0)+1)</f>
        <v>5788.1139999999996</v>
      </c>
      <c r="C911" s="9" cm="1">
        <f t="array" aca="1" ref="C911" ca="1">INDEX('Wkly eq indx data joined'!$A$1:$AJ$1150,MATCH('Wkly eq indx data aligned'!$A911,OFFSET(INDIRECT(ADDRESS(1,MATCH(C$1,'Wkly eq indx data joined'!$1:$1,0),1,1,$A$1)),,,1150,1),0),MATCH(C$1,'Wkly eq indx data joined'!$1:$1,0)+1)</f>
        <v>20177.28</v>
      </c>
      <c r="D911" s="18" cm="1">
        <f t="array" aca="1" ref="D911" ca="1">IFERROR(INDEX('Wkly eq indx data joined'!$A$1:$AJ$1150,MATCH('Wkly eq indx data aligned'!$A911,OFFSET(INDIRECT(ADDRESS(1,MATCH(D$1,'Wkly eq indx data joined'!$1:$1,0),1,1,$A$1)),,,1150,1),0),MATCH(D$1,'Wkly eq indx data joined'!$1:$1,0)+1),D910)</f>
        <v>3105.54</v>
      </c>
      <c r="E911" s="9" cm="1">
        <f t="array" aca="1" ref="E911" ca="1">INDEX('Wkly eq indx data joined'!$A$1:$AJ$1150,MATCH('Wkly eq indx data aligned'!$A911,OFFSET(INDIRECT(ADDRESS(1,MATCH(E$1,'Wkly eq indx data joined'!$1:$1,0),1,1,$A$1)),,,1150,1),0),MATCH(E$1,'Wkly eq indx data joined'!$1:$1,0)+1)</f>
        <v>15442.75</v>
      </c>
      <c r="F911" s="9" cm="1">
        <f t="array" aca="1" ref="F911" ca="1">INDEX('Wkly eq indx data joined'!$A$1:$AJ$1150,MATCH('Wkly eq indx data aligned'!$A911,OFFSET(INDIRECT(ADDRESS(1,MATCH(F$1,'Wkly eq indx data joined'!$1:$1,0),1,1,$A$1)),,,1150,1),0),MATCH(F$1,'Wkly eq indx data joined'!$1:$1,0)+1)</f>
        <v>9043.9599999999991</v>
      </c>
      <c r="G911" s="9" cm="1">
        <f t="array" aca="1" ref="G911" ca="1">INDEX('Wkly eq indx data joined'!$A$1:$AJ$1150,MATCH('Wkly eq indx data aligned'!$A911,OFFSET(INDIRECT(ADDRESS(1,MATCH(G$1,'Wkly eq indx data joined'!$1:$1,0),1,1,$A$1)),,,1150,1),0),MATCH(G$1,'Wkly eq indx data joined'!$1:$1,0)+1)</f>
        <v>2439.0700000000002</v>
      </c>
      <c r="H911" s="9" cm="1">
        <f t="array" aca="1" ref="H911" ca="1">INDEX('Wkly eq indx data joined'!$A$1:$AJ$1150,MATCH('Wkly eq indx data aligned'!$A911,OFFSET(INDIRECT(ADDRESS(1,MATCH(H$1,'Wkly eq indx data joined'!$1:$1,0),1,1,$A$1)),,,1150,1),0),MATCH(H$1,'Wkly eq indx data joined'!$1:$1,0)+1)</f>
        <v>7547.63</v>
      </c>
      <c r="I911" s="9" cm="1">
        <f t="array" aca="1" ref="I911" ca="1">INDEX('Wkly eq indx data joined'!$A$1:$AJ$1150,MATCH('Wkly eq indx data aligned'!$A911,OFFSET(INDIRECT(ADDRESS(1,MATCH(I$1,'Wkly eq indx data joined'!$1:$1,0),1,1,$A$1)),,,1150,1),0),MATCH(I$1,'Wkly eq indx data joined'!$1:$1,0)+1)</f>
        <v>25924.05</v>
      </c>
      <c r="J911" s="9" cm="1">
        <f t="array" aca="1" ref="J911" ca="1">INDEX('Wkly eq indx data joined'!$A$1:$AJ$1150,MATCH('Wkly eq indx data aligned'!$A911,OFFSET(INDIRECT(ADDRESS(1,MATCH(J$1,'Wkly eq indx data joined'!$1:$1,0),1,1,$A$1)),,,1150,1),0),MATCH(J$1,'Wkly eq indx data joined'!$1:$1,0)+1)</f>
        <v>5343.41</v>
      </c>
      <c r="K911" s="9" cm="1">
        <f t="array" aca="1" ref="K911" ca="1">INDEX('Wkly eq indx data joined'!$A$1:$AJ$1150,MATCH('Wkly eq indx data aligned'!$A911,OFFSET(INDIRECT(ADDRESS(1,MATCH(K$1,'Wkly eq indx data joined'!$1:$1,0),1,1,$A$1)),,,1150,1),0),MATCH(K$1,'Wkly eq indx data joined'!$1:$1,0)+1)</f>
        <v>12822.94</v>
      </c>
      <c r="L911" s="12" cm="1">
        <f t="array" aca="1" ref="L911" ca="1">INDEX('Wkly eq indx data joined'!$A$1:$AJ$1150,MATCH('Wkly eq indx data aligned'!$A911+2,OFFSET(INDIRECT(ADDRESS(1,MATCH(L$1,'Wkly eq indx data joined'!$1:$1,0),1,1,$A$1)),,,1150,1),0),MATCH(L$1,'Wkly eq indx data joined'!$1:$1,0)+1)</f>
        <v>2371.7199999999998</v>
      </c>
      <c r="M911" s="9" cm="1">
        <f t="array" aca="1" ref="M911" ca="1">INDEX('Wkly eq indx data joined'!$A$1:$AJ$1150,MATCH('Wkly eq indx data aligned'!$A911,OFFSET(INDIRECT(ADDRESS(1,MATCH(M$1,'Wkly eq indx data joined'!$1:$1,0),1,1,$A$1)),,,1150,1),0),MATCH(M$1,'Wkly eq indx data joined'!$1:$1,0)+1)</f>
        <v>62510.7</v>
      </c>
      <c r="N911" s="9" cm="1">
        <f t="array" aca="1" ref="N911" ca="1">INDEX('Wkly eq indx data joined'!$A$1:$AJ$1150,MATCH('Wkly eq indx data aligned'!$A911,OFFSET(INDIRECT(ADDRESS(1,MATCH(N$1,'Wkly eq indx data joined'!$1:$1,0),1,1,$A$1)),,,1150,1),0),MATCH(N$1,'Wkly eq indx data joined'!$1:$1,0)+1)</f>
        <v>7044.84</v>
      </c>
      <c r="O911" s="13" cm="1">
        <f t="array" aca="1" ref="O911" ca="1">INDEX('Wkly eq indx data joined'!$A$1:$AJ$1150,MATCH('Wkly eq indx data aligned'!$A911+1,OFFSET(INDIRECT(ADDRESS(1,MATCH(O$1,'Wkly eq indx data joined'!$1:$1,0),1,1,$A$1)),,,1150,1),0),MATCH(O$1,'Wkly eq indx data joined'!$1:$1,0)+1)</f>
        <v>10158.15</v>
      </c>
      <c r="P911" s="12" cm="1">
        <f t="array" aca="1" ref="P911" ca="1">INDEX('Wkly eq indx data joined'!$A$1:$AJ$1150,MATCH('Wkly eq indx data aligned'!$A911+2,OFFSET(INDIRECT(ADDRESS(1,MATCH(P$1,'Wkly eq indx data joined'!$1:$1,0),1,1,$A$1)),,,1150,1),0),MATCH(P$1,'Wkly eq indx data joined'!$1:$1,0)+1)</f>
        <v>9653.5</v>
      </c>
      <c r="Q911" s="9" cm="1">
        <f t="array" aca="1" ref="Q911" ca="1">INDEX('Wkly eq indx data joined'!$A$1:$AJ$1150,MATCH('Wkly eq indx data aligned'!$A911,OFFSET(INDIRECT(ADDRESS(1,MATCH(Q$1,'Wkly eq indx data joined'!$1:$1,0),1,1,$A$1)),,,1150,1),0),MATCH(Q$1,'Wkly eq indx data joined'!$1:$1,0)+1)</f>
        <v>526.74</v>
      </c>
      <c r="R911" s="12" cm="1">
        <f t="array" aca="1" ref="R911" ca="1">INDEX('Wkly eq indx data joined'!$A$1:$AJ$1150,MATCH('Wkly eq indx data aligned'!$A911+2,OFFSET(INDIRECT(ADDRESS(1,MATCH(R$1,'Wkly eq indx data joined'!$1:$1,0),1,1,$A$1)),,,1150,1),0),MATCH(R$1,'Wkly eq indx data joined'!$1:$1,0)+1)</f>
        <v>1881.87</v>
      </c>
      <c r="S911" s="9" cm="1">
        <f t="array" aca="1" ref="S911" ca="1">INDEX('Wkly eq indx data joined'!$A$1:$AJ$1150,MATCH('Wkly eq indx data aligned'!$A911,OFFSET(INDIRECT(ADDRESS(1,MATCH(S$1,'Wkly eq indx data joined'!$1:$1,0),1,1,$A$1)),,,1150,1),0),MATCH(S$1,'Wkly eq indx data joined'!$1:$1,0)+1)</f>
        <v>46522.53</v>
      </c>
    </row>
    <row r="912" spans="1:19" x14ac:dyDescent="0.25">
      <c r="A912" s="4">
        <f t="shared" si="14"/>
        <v>42895</v>
      </c>
      <c r="B912" s="9" cm="1">
        <f t="array" aca="1" ref="B912" ca="1">INDEX('Wkly eq indx data joined'!$A$1:$AJ$1150,MATCH('Wkly eq indx data aligned'!$A912,OFFSET(INDIRECT(ADDRESS(1,MATCH(B$1,'Wkly eq indx data joined'!$1:$1,0),1,1,$A$1)),,,1150,1),0),MATCH(B$1,'Wkly eq indx data joined'!$1:$1,0)+1)</f>
        <v>5677.8040000000001</v>
      </c>
      <c r="C912" s="9" cm="1">
        <f t="array" aca="1" ref="C912" ca="1">INDEX('Wkly eq indx data joined'!$A$1:$AJ$1150,MATCH('Wkly eq indx data aligned'!$A912,OFFSET(INDIRECT(ADDRESS(1,MATCH(C$1,'Wkly eq indx data joined'!$1:$1,0),1,1,$A$1)),,,1150,1),0),MATCH(C$1,'Wkly eq indx data joined'!$1:$1,0)+1)</f>
        <v>20013.259999999998</v>
      </c>
      <c r="D912" s="18" cm="1">
        <f t="array" aca="1" ref="D912" ca="1">IFERROR(INDEX('Wkly eq indx data joined'!$A$1:$AJ$1150,MATCH('Wkly eq indx data aligned'!$A912,OFFSET(INDIRECT(ADDRESS(1,MATCH(D$1,'Wkly eq indx data joined'!$1:$1,0),1,1,$A$1)),,,1150,1),0),MATCH(D$1,'Wkly eq indx data joined'!$1:$1,0)+1),D911)</f>
        <v>3158.4</v>
      </c>
      <c r="E912" s="9" cm="1">
        <f t="array" aca="1" ref="E912" ca="1">INDEX('Wkly eq indx data joined'!$A$1:$AJ$1150,MATCH('Wkly eq indx data aligned'!$A912,OFFSET(INDIRECT(ADDRESS(1,MATCH(E$1,'Wkly eq indx data joined'!$1:$1,0),1,1,$A$1)),,,1150,1),0),MATCH(E$1,'Wkly eq indx data joined'!$1:$1,0)+1)</f>
        <v>15473.21</v>
      </c>
      <c r="F912" s="9" cm="1">
        <f t="array" aca="1" ref="F912" ca="1">INDEX('Wkly eq indx data joined'!$A$1:$AJ$1150,MATCH('Wkly eq indx data aligned'!$A912,OFFSET(INDIRECT(ADDRESS(1,MATCH(F$1,'Wkly eq indx data joined'!$1:$1,0),1,1,$A$1)),,,1150,1),0),MATCH(F$1,'Wkly eq indx data joined'!$1:$1,0)+1)</f>
        <v>8845.85</v>
      </c>
      <c r="G912" s="9" cm="1">
        <f t="array" aca="1" ref="G912" ca="1">INDEX('Wkly eq indx data joined'!$A$1:$AJ$1150,MATCH('Wkly eq indx data aligned'!$A912,OFFSET(INDIRECT(ADDRESS(1,MATCH(G$1,'Wkly eq indx data joined'!$1:$1,0),1,1,$A$1)),,,1150,1),0),MATCH(G$1,'Wkly eq indx data joined'!$1:$1,0)+1)</f>
        <v>2431.77</v>
      </c>
      <c r="H912" s="9" cm="1">
        <f t="array" aca="1" ref="H912" ca="1">INDEX('Wkly eq indx data joined'!$A$1:$AJ$1150,MATCH('Wkly eq indx data aligned'!$A912,OFFSET(INDIRECT(ADDRESS(1,MATCH(H$1,'Wkly eq indx data joined'!$1:$1,0),1,1,$A$1)),,,1150,1),0),MATCH(H$1,'Wkly eq indx data joined'!$1:$1,0)+1)</f>
        <v>7527.33</v>
      </c>
      <c r="I912" s="9" cm="1">
        <f t="array" aca="1" ref="I912" ca="1">INDEX('Wkly eq indx data joined'!$A$1:$AJ$1150,MATCH('Wkly eq indx data aligned'!$A912,OFFSET(INDIRECT(ADDRESS(1,MATCH(I$1,'Wkly eq indx data joined'!$1:$1,0),1,1,$A$1)),,,1150,1),0),MATCH(I$1,'Wkly eq indx data joined'!$1:$1,0)+1)</f>
        <v>26030.29</v>
      </c>
      <c r="J912" s="9" cm="1">
        <f t="array" aca="1" ref="J912" ca="1">INDEX('Wkly eq indx data joined'!$A$1:$AJ$1150,MATCH('Wkly eq indx data aligned'!$A912,OFFSET(INDIRECT(ADDRESS(1,MATCH(J$1,'Wkly eq indx data joined'!$1:$1,0),1,1,$A$1)),,,1150,1),0),MATCH(J$1,'Wkly eq indx data joined'!$1:$1,0)+1)</f>
        <v>5299.71</v>
      </c>
      <c r="K912" s="9" cm="1">
        <f t="array" aca="1" ref="K912" ca="1">INDEX('Wkly eq indx data joined'!$A$1:$AJ$1150,MATCH('Wkly eq indx data aligned'!$A912,OFFSET(INDIRECT(ADDRESS(1,MATCH(K$1,'Wkly eq indx data joined'!$1:$1,0),1,1,$A$1)),,,1150,1),0),MATCH(K$1,'Wkly eq indx data joined'!$1:$1,0)+1)</f>
        <v>12815.72</v>
      </c>
      <c r="L912" s="12" cm="1">
        <f t="array" aca="1" ref="L912" ca="1">INDEX('Wkly eq indx data joined'!$A$1:$AJ$1150,MATCH('Wkly eq indx data aligned'!$A912+2,OFFSET(INDIRECT(ADDRESS(1,MATCH(L$1,'Wkly eq indx data joined'!$1:$1,0),1,1,$A$1)),,,1150,1),0),MATCH(L$1,'Wkly eq indx data joined'!$1:$1,0)+1)</f>
        <v>2381.69</v>
      </c>
      <c r="M912" s="9" cm="1">
        <f t="array" aca="1" ref="M912" ca="1">INDEX('Wkly eq indx data joined'!$A$1:$AJ$1150,MATCH('Wkly eq indx data aligned'!$A912,OFFSET(INDIRECT(ADDRESS(1,MATCH(M$1,'Wkly eq indx data joined'!$1:$1,0),1,1,$A$1)),,,1150,1),0),MATCH(M$1,'Wkly eq indx data joined'!$1:$1,0)+1)</f>
        <v>62210.6</v>
      </c>
      <c r="N912" s="9" cm="1">
        <f t="array" aca="1" ref="N912" ca="1">INDEX('Wkly eq indx data joined'!$A$1:$AJ$1150,MATCH('Wkly eq indx data aligned'!$A912,OFFSET(INDIRECT(ADDRESS(1,MATCH(N$1,'Wkly eq indx data joined'!$1:$1,0),1,1,$A$1)),,,1150,1),0),MATCH(N$1,'Wkly eq indx data joined'!$1:$1,0)+1)</f>
        <v>7003.23</v>
      </c>
      <c r="O912" s="13" cm="1">
        <f t="array" aca="1" ref="O912" ca="1">INDEX('Wkly eq indx data joined'!$A$1:$AJ$1150,MATCH('Wkly eq indx data aligned'!$A912+1,OFFSET(INDIRECT(ADDRESS(1,MATCH(O$1,'Wkly eq indx data joined'!$1:$1,0),1,1,$A$1)),,,1150,1),0),MATCH(O$1,'Wkly eq indx data joined'!$1:$1,0)+1)</f>
        <v>10199.65</v>
      </c>
      <c r="P912" s="12" cm="1">
        <f t="array" aca="1" ref="P912" ca="1">INDEX('Wkly eq indx data joined'!$A$1:$AJ$1150,MATCH('Wkly eq indx data aligned'!$A912+2,OFFSET(INDIRECT(ADDRESS(1,MATCH(P$1,'Wkly eq indx data joined'!$1:$1,0),1,1,$A$1)),,,1150,1),0),MATCH(P$1,'Wkly eq indx data joined'!$1:$1,0)+1)</f>
        <v>9668.25</v>
      </c>
      <c r="Q912" s="9" cm="1">
        <f t="array" aca="1" ref="Q912" ca="1">INDEX('Wkly eq indx data joined'!$A$1:$AJ$1150,MATCH('Wkly eq indx data aligned'!$A912,OFFSET(INDIRECT(ADDRESS(1,MATCH(Q$1,'Wkly eq indx data joined'!$1:$1,0),1,1,$A$1)),,,1150,1),0),MATCH(Q$1,'Wkly eq indx data joined'!$1:$1,0)+1)</f>
        <v>527.29999999999995</v>
      </c>
      <c r="R912" s="12" cm="1">
        <f t="array" aca="1" ref="R912" ca="1">INDEX('Wkly eq indx data joined'!$A$1:$AJ$1150,MATCH('Wkly eq indx data aligned'!$A912+2,OFFSET(INDIRECT(ADDRESS(1,MATCH(R$1,'Wkly eq indx data joined'!$1:$1,0),1,1,$A$1)),,,1150,1),0),MATCH(R$1,'Wkly eq indx data joined'!$1:$1,0)+1)</f>
        <v>1883.34</v>
      </c>
      <c r="S912" s="9" cm="1">
        <f t="array" aca="1" ref="S912" ca="1">INDEX('Wkly eq indx data joined'!$A$1:$AJ$1150,MATCH('Wkly eq indx data aligned'!$A912,OFFSET(INDIRECT(ADDRESS(1,MATCH(S$1,'Wkly eq indx data joined'!$1:$1,0),1,1,$A$1)),,,1150,1),0),MATCH(S$1,'Wkly eq indx data joined'!$1:$1,0)+1)</f>
        <v>45874.22</v>
      </c>
    </row>
    <row r="913" spans="1:19" x14ac:dyDescent="0.25">
      <c r="A913" s="4">
        <f t="shared" si="14"/>
        <v>42902</v>
      </c>
      <c r="B913" s="9" cm="1">
        <f t="array" aca="1" ref="B913" ca="1">INDEX('Wkly eq indx data joined'!$A$1:$AJ$1150,MATCH('Wkly eq indx data aligned'!$A913,OFFSET(INDIRECT(ADDRESS(1,MATCH(B$1,'Wkly eq indx data joined'!$1:$1,0),1,1,$A$1)),,,1150,1),0),MATCH(B$1,'Wkly eq indx data joined'!$1:$1,0)+1)</f>
        <v>5774.0339999999997</v>
      </c>
      <c r="C913" s="9" cm="1">
        <f t="array" aca="1" ref="C913" ca="1">INDEX('Wkly eq indx data joined'!$A$1:$AJ$1150,MATCH('Wkly eq indx data aligned'!$A913,OFFSET(INDIRECT(ADDRESS(1,MATCH(C$1,'Wkly eq indx data joined'!$1:$1,0),1,1,$A$1)),,,1150,1),0),MATCH(C$1,'Wkly eq indx data joined'!$1:$1,0)+1)</f>
        <v>19943.259999999998</v>
      </c>
      <c r="D913" s="18" cm="1">
        <f t="array" aca="1" ref="D913" ca="1">IFERROR(INDEX('Wkly eq indx data joined'!$A$1:$AJ$1150,MATCH('Wkly eq indx data aligned'!$A913,OFFSET(INDIRECT(ADDRESS(1,MATCH(D$1,'Wkly eq indx data joined'!$1:$1,0),1,1,$A$1)),,,1150,1),0),MATCH(D$1,'Wkly eq indx data joined'!$1:$1,0)+1),D912)</f>
        <v>3123.1660000000002</v>
      </c>
      <c r="E913" s="9" cm="1">
        <f t="array" aca="1" ref="E913" ca="1">INDEX('Wkly eq indx data joined'!$A$1:$AJ$1150,MATCH('Wkly eq indx data aligned'!$A913,OFFSET(INDIRECT(ADDRESS(1,MATCH(E$1,'Wkly eq indx data joined'!$1:$1,0),1,1,$A$1)),,,1150,1),0),MATCH(E$1,'Wkly eq indx data joined'!$1:$1,0)+1)</f>
        <v>15192.54</v>
      </c>
      <c r="F913" s="9" cm="1">
        <f t="array" aca="1" ref="F913" ca="1">INDEX('Wkly eq indx data joined'!$A$1:$AJ$1150,MATCH('Wkly eq indx data aligned'!$A913,OFFSET(INDIRECT(ADDRESS(1,MATCH(F$1,'Wkly eq indx data joined'!$1:$1,0),1,1,$A$1)),,,1150,1),0),MATCH(F$1,'Wkly eq indx data joined'!$1:$1,0)+1)</f>
        <v>8963.2900000000009</v>
      </c>
      <c r="G913" s="9" cm="1">
        <f t="array" aca="1" ref="G913" ca="1">INDEX('Wkly eq indx data joined'!$A$1:$AJ$1150,MATCH('Wkly eq indx data aligned'!$A913,OFFSET(INDIRECT(ADDRESS(1,MATCH(G$1,'Wkly eq indx data joined'!$1:$1,0),1,1,$A$1)),,,1150,1),0),MATCH(G$1,'Wkly eq indx data joined'!$1:$1,0)+1)</f>
        <v>2433.15</v>
      </c>
      <c r="H913" s="9" cm="1">
        <f t="array" aca="1" ref="H913" ca="1">INDEX('Wkly eq indx data joined'!$A$1:$AJ$1150,MATCH('Wkly eq indx data aligned'!$A913,OFFSET(INDIRECT(ADDRESS(1,MATCH(H$1,'Wkly eq indx data joined'!$1:$1,0),1,1,$A$1)),,,1150,1),0),MATCH(H$1,'Wkly eq indx data joined'!$1:$1,0)+1)</f>
        <v>7463.54</v>
      </c>
      <c r="I913" s="9" cm="1">
        <f t="array" aca="1" ref="I913" ca="1">INDEX('Wkly eq indx data joined'!$A$1:$AJ$1150,MATCH('Wkly eq indx data aligned'!$A913,OFFSET(INDIRECT(ADDRESS(1,MATCH(I$1,'Wkly eq indx data joined'!$1:$1,0),1,1,$A$1)),,,1150,1),0),MATCH(I$1,'Wkly eq indx data joined'!$1:$1,0)+1)</f>
        <v>25626.49</v>
      </c>
      <c r="J913" s="9" cm="1">
        <f t="array" aca="1" ref="J913" ca="1">INDEX('Wkly eq indx data joined'!$A$1:$AJ$1150,MATCH('Wkly eq indx data aligned'!$A913,OFFSET(INDIRECT(ADDRESS(1,MATCH(J$1,'Wkly eq indx data joined'!$1:$1,0),1,1,$A$1)),,,1150,1),0),MATCH(J$1,'Wkly eq indx data joined'!$1:$1,0)+1)</f>
        <v>5263.31</v>
      </c>
      <c r="K913" s="9" cm="1">
        <f t="array" aca="1" ref="K913" ca="1">INDEX('Wkly eq indx data joined'!$A$1:$AJ$1150,MATCH('Wkly eq indx data aligned'!$A913,OFFSET(INDIRECT(ADDRESS(1,MATCH(K$1,'Wkly eq indx data joined'!$1:$1,0),1,1,$A$1)),,,1150,1),0),MATCH(K$1,'Wkly eq indx data joined'!$1:$1,0)+1)</f>
        <v>12752.73</v>
      </c>
      <c r="L913" s="12" cm="1">
        <f t="array" aca="1" ref="L913" ca="1">INDEX('Wkly eq indx data joined'!$A$1:$AJ$1150,MATCH('Wkly eq indx data aligned'!$A913+2,OFFSET(INDIRECT(ADDRESS(1,MATCH(L$1,'Wkly eq indx data joined'!$1:$1,0),1,1,$A$1)),,,1150,1),0),MATCH(L$1,'Wkly eq indx data joined'!$1:$1,0)+1)</f>
        <v>2361.83</v>
      </c>
      <c r="M913" s="9" cm="1">
        <f t="array" aca="1" ref="M913" ca="1">INDEX('Wkly eq indx data joined'!$A$1:$AJ$1150,MATCH('Wkly eq indx data aligned'!$A913,OFFSET(INDIRECT(ADDRESS(1,MATCH(M$1,'Wkly eq indx data joined'!$1:$1,0),1,1,$A$1)),,,1150,1),0),MATCH(M$1,'Wkly eq indx data joined'!$1:$1,0)+1)</f>
        <v>61626.400000000001</v>
      </c>
      <c r="N913" s="9" cm="1">
        <f t="array" aca="1" ref="N913" ca="1">INDEX('Wkly eq indx data joined'!$A$1:$AJ$1150,MATCH('Wkly eq indx data aligned'!$A913,OFFSET(INDIRECT(ADDRESS(1,MATCH(N$1,'Wkly eq indx data joined'!$1:$1,0),1,1,$A$1)),,,1150,1),0),MATCH(N$1,'Wkly eq indx data joined'!$1:$1,0)+1)</f>
        <v>7016.55</v>
      </c>
      <c r="O913" s="13" cm="1">
        <f t="array" aca="1" ref="O913" ca="1">INDEX('Wkly eq indx data joined'!$A$1:$AJ$1150,MATCH('Wkly eq indx data aligned'!$A913+1,OFFSET(INDIRECT(ADDRESS(1,MATCH(O$1,'Wkly eq indx data joined'!$1:$1,0),1,1,$A$1)),,,1150,1),0),MATCH(O$1,'Wkly eq indx data joined'!$1:$1,0)+1)</f>
        <v>10156.73</v>
      </c>
      <c r="P913" s="12" cm="1">
        <f t="array" aca="1" ref="P913" ca="1">INDEX('Wkly eq indx data joined'!$A$1:$AJ$1150,MATCH('Wkly eq indx data aligned'!$A913+2,OFFSET(INDIRECT(ADDRESS(1,MATCH(P$1,'Wkly eq indx data joined'!$1:$1,0),1,1,$A$1)),,,1150,1),0),MATCH(P$1,'Wkly eq indx data joined'!$1:$1,0)+1)</f>
        <v>9588.0499999999993</v>
      </c>
      <c r="Q913" s="9" cm="1">
        <f t="array" aca="1" ref="Q913" ca="1">INDEX('Wkly eq indx data joined'!$A$1:$AJ$1150,MATCH('Wkly eq indx data aligned'!$A913,OFFSET(INDIRECT(ADDRESS(1,MATCH(Q$1,'Wkly eq indx data joined'!$1:$1,0),1,1,$A$1)),,,1150,1),0),MATCH(Q$1,'Wkly eq indx data joined'!$1:$1,0)+1)</f>
        <v>520.66999999999996</v>
      </c>
      <c r="R913" s="12" cm="1">
        <f t="array" aca="1" ref="R913" ca="1">INDEX('Wkly eq indx data joined'!$A$1:$AJ$1150,MATCH('Wkly eq indx data aligned'!$A913+2,OFFSET(INDIRECT(ADDRESS(1,MATCH(R$1,'Wkly eq indx data joined'!$1:$1,0),1,1,$A$1)),,,1150,1),0),MATCH(R$1,'Wkly eq indx data joined'!$1:$1,0)+1)</f>
        <v>1822.91</v>
      </c>
      <c r="S913" s="9" cm="1">
        <f t="array" aca="1" ref="S913" ca="1">INDEX('Wkly eq indx data joined'!$A$1:$AJ$1150,MATCH('Wkly eq indx data aligned'!$A913,OFFSET(INDIRECT(ADDRESS(1,MATCH(S$1,'Wkly eq indx data joined'!$1:$1,0),1,1,$A$1)),,,1150,1),0),MATCH(S$1,'Wkly eq indx data joined'!$1:$1,0)+1)</f>
        <v>44512.15</v>
      </c>
    </row>
    <row r="914" spans="1:19" x14ac:dyDescent="0.25">
      <c r="A914" s="4">
        <f t="shared" si="14"/>
        <v>42909</v>
      </c>
      <c r="B914" s="9" cm="1">
        <f t="array" aca="1" ref="B914" ca="1">INDEX('Wkly eq indx data joined'!$A$1:$AJ$1150,MATCH('Wkly eq indx data aligned'!$A914,OFFSET(INDIRECT(ADDRESS(1,MATCH(B$1,'Wkly eq indx data joined'!$1:$1,0),1,1,$A$1)),,,1150,1),0),MATCH(B$1,'Wkly eq indx data joined'!$1:$1,0)+1)</f>
        <v>5715.875</v>
      </c>
      <c r="C914" s="9" cm="1">
        <f t="array" aca="1" ref="C914" ca="1">INDEX('Wkly eq indx data joined'!$A$1:$AJ$1150,MATCH('Wkly eq indx data aligned'!$A914,OFFSET(INDIRECT(ADDRESS(1,MATCH(C$1,'Wkly eq indx data joined'!$1:$1,0),1,1,$A$1)),,,1150,1),0),MATCH(C$1,'Wkly eq indx data joined'!$1:$1,0)+1)</f>
        <v>20132.669999999998</v>
      </c>
      <c r="D914" s="18" cm="1">
        <f t="array" aca="1" ref="D914" ca="1">IFERROR(INDEX('Wkly eq indx data joined'!$A$1:$AJ$1150,MATCH('Wkly eq indx data aligned'!$A914,OFFSET(INDIRECT(ADDRESS(1,MATCH(D$1,'Wkly eq indx data joined'!$1:$1,0),1,1,$A$1)),,,1150,1),0),MATCH(D$1,'Wkly eq indx data joined'!$1:$1,0)+1),D913)</f>
        <v>3157.873</v>
      </c>
      <c r="E914" s="9" cm="1">
        <f t="array" aca="1" ref="E914" ca="1">INDEX('Wkly eq indx data joined'!$A$1:$AJ$1150,MATCH('Wkly eq indx data aligned'!$A914,OFFSET(INDIRECT(ADDRESS(1,MATCH(E$1,'Wkly eq indx data joined'!$1:$1,0),1,1,$A$1)),,,1150,1),0),MATCH(E$1,'Wkly eq indx data joined'!$1:$1,0)+1)</f>
        <v>15319.56</v>
      </c>
      <c r="F914" s="9" cm="1">
        <f t="array" aca="1" ref="F914" ca="1">INDEX('Wkly eq indx data joined'!$A$1:$AJ$1150,MATCH('Wkly eq indx data aligned'!$A914,OFFSET(INDIRECT(ADDRESS(1,MATCH(F$1,'Wkly eq indx data joined'!$1:$1,0),1,1,$A$1)),,,1150,1),0),MATCH(F$1,'Wkly eq indx data joined'!$1:$1,0)+1)</f>
        <v>9032.89</v>
      </c>
      <c r="G914" s="9" cm="1">
        <f t="array" aca="1" ref="G914" ca="1">INDEX('Wkly eq indx data joined'!$A$1:$AJ$1150,MATCH('Wkly eq indx data aligned'!$A914,OFFSET(INDIRECT(ADDRESS(1,MATCH(G$1,'Wkly eq indx data joined'!$1:$1,0),1,1,$A$1)),,,1150,1),0),MATCH(G$1,'Wkly eq indx data joined'!$1:$1,0)+1)</f>
        <v>2438.3000000000002</v>
      </c>
      <c r="H914" s="9" cm="1">
        <f t="array" aca="1" ref="H914" ca="1">INDEX('Wkly eq indx data joined'!$A$1:$AJ$1150,MATCH('Wkly eq indx data aligned'!$A914,OFFSET(INDIRECT(ADDRESS(1,MATCH(H$1,'Wkly eq indx data joined'!$1:$1,0),1,1,$A$1)),,,1150,1),0),MATCH(H$1,'Wkly eq indx data joined'!$1:$1,0)+1)</f>
        <v>7424.13</v>
      </c>
      <c r="I914" s="9" cm="1">
        <f t="array" aca="1" ref="I914" ca="1">INDEX('Wkly eq indx data joined'!$A$1:$AJ$1150,MATCH('Wkly eq indx data aligned'!$A914,OFFSET(INDIRECT(ADDRESS(1,MATCH(I$1,'Wkly eq indx data joined'!$1:$1,0),1,1,$A$1)),,,1150,1),0),MATCH(I$1,'Wkly eq indx data joined'!$1:$1,0)+1)</f>
        <v>25670.05</v>
      </c>
      <c r="J914" s="9" cm="1">
        <f t="array" aca="1" ref="J914" ca="1">INDEX('Wkly eq indx data joined'!$A$1:$AJ$1150,MATCH('Wkly eq indx data aligned'!$A914,OFFSET(INDIRECT(ADDRESS(1,MATCH(J$1,'Wkly eq indx data joined'!$1:$1,0),1,1,$A$1)),,,1150,1),0),MATCH(J$1,'Wkly eq indx data joined'!$1:$1,0)+1)</f>
        <v>5266.12</v>
      </c>
      <c r="K914" s="9" cm="1">
        <f t="array" aca="1" ref="K914" ca="1">INDEX('Wkly eq indx data joined'!$A$1:$AJ$1150,MATCH('Wkly eq indx data aligned'!$A914,OFFSET(INDIRECT(ADDRESS(1,MATCH(K$1,'Wkly eq indx data joined'!$1:$1,0),1,1,$A$1)),,,1150,1),0),MATCH(K$1,'Wkly eq indx data joined'!$1:$1,0)+1)</f>
        <v>12733.41</v>
      </c>
      <c r="L914" s="12" cm="1">
        <f t="array" aca="1" ref="L914" ca="1">INDEX('Wkly eq indx data joined'!$A$1:$AJ$1150,MATCH('Wkly eq indx data aligned'!$A914+2,OFFSET(INDIRECT(ADDRESS(1,MATCH(L$1,'Wkly eq indx data joined'!$1:$1,0),1,1,$A$1)),,,1150,1),0),MATCH(L$1,'Wkly eq indx data joined'!$1:$1,0)+1)</f>
        <v>2378.6</v>
      </c>
      <c r="M914" s="9" cm="1">
        <f t="array" aca="1" ref="M914" ca="1">INDEX('Wkly eq indx data joined'!$A$1:$AJ$1150,MATCH('Wkly eq indx data aligned'!$A914,OFFSET(INDIRECT(ADDRESS(1,MATCH(M$1,'Wkly eq indx data joined'!$1:$1,0),1,1,$A$1)),,,1150,1),0),MATCH(M$1,'Wkly eq indx data joined'!$1:$1,0)+1)</f>
        <v>61087.1</v>
      </c>
      <c r="N914" s="9" cm="1">
        <f t="array" aca="1" ref="N914" ca="1">INDEX('Wkly eq indx data joined'!$A$1:$AJ$1150,MATCH('Wkly eq indx data aligned'!$A914,OFFSET(INDIRECT(ADDRESS(1,MATCH(N$1,'Wkly eq indx data joined'!$1:$1,0),1,1,$A$1)),,,1150,1),0),MATCH(N$1,'Wkly eq indx data joined'!$1:$1,0)+1)</f>
        <v>6995.57</v>
      </c>
      <c r="O914" s="13" cm="1">
        <f t="array" aca="1" ref="O914" ca="1">INDEX('Wkly eq indx data joined'!$A$1:$AJ$1150,MATCH('Wkly eq indx data aligned'!$A914+1,OFFSET(INDIRECT(ADDRESS(1,MATCH(O$1,'Wkly eq indx data joined'!$1:$1,0),1,1,$A$1)),,,1150,1),0),MATCH(O$1,'Wkly eq indx data joined'!$1:$1,0)+1)</f>
        <v>10377.700000000001</v>
      </c>
      <c r="P914" s="12" cm="1">
        <f t="array" aca="1" ref="P914" ca="1">INDEX('Wkly eq indx data joined'!$A$1:$AJ$1150,MATCH('Wkly eq indx data aligned'!$A914+2,OFFSET(INDIRECT(ADDRESS(1,MATCH(P$1,'Wkly eq indx data joined'!$1:$1,0),1,1,$A$1)),,,1150,1),0),MATCH(P$1,'Wkly eq indx data joined'!$1:$1,0)+1)</f>
        <v>9574.9500000000007</v>
      </c>
      <c r="Q914" s="9" cm="1">
        <f t="array" aca="1" ref="Q914" ca="1">INDEX('Wkly eq indx data joined'!$A$1:$AJ$1150,MATCH('Wkly eq indx data aligned'!$A914,OFFSET(INDIRECT(ADDRESS(1,MATCH(Q$1,'Wkly eq indx data joined'!$1:$1,0),1,1,$A$1)),,,1150,1),0),MATCH(Q$1,'Wkly eq indx data joined'!$1:$1,0)+1)</f>
        <v>519.5</v>
      </c>
      <c r="R914" s="12" cm="1">
        <f t="array" aca="1" ref="R914" ca="1">INDEX('Wkly eq indx data joined'!$A$1:$AJ$1150,MATCH('Wkly eq indx data aligned'!$A914+2,OFFSET(INDIRECT(ADDRESS(1,MATCH(R$1,'Wkly eq indx data joined'!$1:$1,0),1,1,$A$1)),,,1150,1),0),MATCH(R$1,'Wkly eq indx data joined'!$1:$1,0)+1)</f>
        <v>1867.46</v>
      </c>
      <c r="S914" s="9" cm="1">
        <f t="array" aca="1" ref="S914" ca="1">INDEX('Wkly eq indx data joined'!$A$1:$AJ$1150,MATCH('Wkly eq indx data aligned'!$A914,OFFSET(INDIRECT(ADDRESS(1,MATCH(S$1,'Wkly eq indx data joined'!$1:$1,0),1,1,$A$1)),,,1150,1),0),MATCH(S$1,'Wkly eq indx data joined'!$1:$1,0)+1)</f>
        <v>45358.66</v>
      </c>
    </row>
    <row r="915" spans="1:19" x14ac:dyDescent="0.25">
      <c r="A915" s="4">
        <f t="shared" si="14"/>
        <v>42916</v>
      </c>
      <c r="B915" s="9" cm="1">
        <f t="array" aca="1" ref="B915" ca="1">INDEX('Wkly eq indx data joined'!$A$1:$AJ$1150,MATCH('Wkly eq indx data aligned'!$A915,OFFSET(INDIRECT(ADDRESS(1,MATCH(B$1,'Wkly eq indx data joined'!$1:$1,0),1,1,$A$1)),,,1150,1),0),MATCH(B$1,'Wkly eq indx data joined'!$1:$1,0)+1)</f>
        <v>5721.4939999999997</v>
      </c>
      <c r="C915" s="9" cm="1">
        <f t="array" aca="1" ref="C915" ca="1">INDEX('Wkly eq indx data joined'!$A$1:$AJ$1150,MATCH('Wkly eq indx data aligned'!$A915,OFFSET(INDIRECT(ADDRESS(1,MATCH(C$1,'Wkly eq indx data joined'!$1:$1,0),1,1,$A$1)),,,1150,1),0),MATCH(C$1,'Wkly eq indx data joined'!$1:$1,0)+1)</f>
        <v>20033.43</v>
      </c>
      <c r="D915" s="18" cm="1">
        <f t="array" aca="1" ref="D915" ca="1">IFERROR(INDEX('Wkly eq indx data joined'!$A$1:$AJ$1150,MATCH('Wkly eq indx data aligned'!$A915,OFFSET(INDIRECT(ADDRESS(1,MATCH(D$1,'Wkly eq indx data joined'!$1:$1,0),1,1,$A$1)),,,1150,1),0),MATCH(D$1,'Wkly eq indx data joined'!$1:$1,0)+1),D914)</f>
        <v>3192.4270000000001</v>
      </c>
      <c r="E915" s="9" cm="1">
        <f t="array" aca="1" ref="E915" ca="1">INDEX('Wkly eq indx data joined'!$A$1:$AJ$1150,MATCH('Wkly eq indx data aligned'!$A915,OFFSET(INDIRECT(ADDRESS(1,MATCH(E$1,'Wkly eq indx data joined'!$1:$1,0),1,1,$A$1)),,,1150,1),0),MATCH(E$1,'Wkly eq indx data joined'!$1:$1,0)+1)</f>
        <v>15182.19</v>
      </c>
      <c r="F915" s="9" cm="1">
        <f t="array" aca="1" ref="F915" ca="1">INDEX('Wkly eq indx data joined'!$A$1:$AJ$1150,MATCH('Wkly eq indx data aligned'!$A915,OFFSET(INDIRECT(ADDRESS(1,MATCH(F$1,'Wkly eq indx data joined'!$1:$1,0),1,1,$A$1)),,,1150,1),0),MATCH(F$1,'Wkly eq indx data joined'!$1:$1,0)+1)</f>
        <v>8906.89</v>
      </c>
      <c r="G915" s="9" cm="1">
        <f t="array" aca="1" ref="G915" ca="1">INDEX('Wkly eq indx data joined'!$A$1:$AJ$1150,MATCH('Wkly eq indx data aligned'!$A915,OFFSET(INDIRECT(ADDRESS(1,MATCH(G$1,'Wkly eq indx data joined'!$1:$1,0),1,1,$A$1)),,,1150,1),0),MATCH(G$1,'Wkly eq indx data joined'!$1:$1,0)+1)</f>
        <v>2423.41</v>
      </c>
      <c r="H915" s="9" cm="1">
        <f t="array" aca="1" ref="H915" ca="1">INDEX('Wkly eq indx data joined'!$A$1:$AJ$1150,MATCH('Wkly eq indx data aligned'!$A915,OFFSET(INDIRECT(ADDRESS(1,MATCH(H$1,'Wkly eq indx data joined'!$1:$1,0),1,1,$A$1)),,,1150,1),0),MATCH(H$1,'Wkly eq indx data joined'!$1:$1,0)+1)</f>
        <v>7312.72</v>
      </c>
      <c r="I915" s="9" cm="1">
        <f t="array" aca="1" ref="I915" ca="1">INDEX('Wkly eq indx data joined'!$A$1:$AJ$1150,MATCH('Wkly eq indx data aligned'!$A915,OFFSET(INDIRECT(ADDRESS(1,MATCH(I$1,'Wkly eq indx data joined'!$1:$1,0),1,1,$A$1)),,,1150,1),0),MATCH(I$1,'Wkly eq indx data joined'!$1:$1,0)+1)</f>
        <v>25764.58</v>
      </c>
      <c r="J915" s="9" cm="1">
        <f t="array" aca="1" ref="J915" ca="1">INDEX('Wkly eq indx data joined'!$A$1:$AJ$1150,MATCH('Wkly eq indx data aligned'!$A915,OFFSET(INDIRECT(ADDRESS(1,MATCH(J$1,'Wkly eq indx data joined'!$1:$1,0),1,1,$A$1)),,,1150,1),0),MATCH(J$1,'Wkly eq indx data joined'!$1:$1,0)+1)</f>
        <v>5120.68</v>
      </c>
      <c r="K915" s="9" cm="1">
        <f t="array" aca="1" ref="K915" ca="1">INDEX('Wkly eq indx data joined'!$A$1:$AJ$1150,MATCH('Wkly eq indx data aligned'!$A915,OFFSET(INDIRECT(ADDRESS(1,MATCH(K$1,'Wkly eq indx data joined'!$1:$1,0),1,1,$A$1)),,,1150,1),0),MATCH(K$1,'Wkly eq indx data joined'!$1:$1,0)+1)</f>
        <v>12325.12</v>
      </c>
      <c r="L915" s="12" cm="1">
        <f t="array" aca="1" ref="L915" ca="1">INDEX('Wkly eq indx data joined'!$A$1:$AJ$1150,MATCH('Wkly eq indx data aligned'!$A915+2,OFFSET(INDIRECT(ADDRESS(1,MATCH(L$1,'Wkly eq indx data joined'!$1:$1,0),1,1,$A$1)),,,1150,1),0),MATCH(L$1,'Wkly eq indx data joined'!$1:$1,0)+1)</f>
        <v>2391.79</v>
      </c>
      <c r="M915" s="9" cm="1">
        <f t="array" aca="1" ref="M915" ca="1">INDEX('Wkly eq indx data joined'!$A$1:$AJ$1150,MATCH('Wkly eq indx data aligned'!$A915,OFFSET(INDIRECT(ADDRESS(1,MATCH(M$1,'Wkly eq indx data joined'!$1:$1,0),1,1,$A$1)),,,1150,1),0),MATCH(M$1,'Wkly eq indx data joined'!$1:$1,0)+1)</f>
        <v>62900</v>
      </c>
      <c r="N915" s="9" cm="1">
        <f t="array" aca="1" ref="N915" ca="1">INDEX('Wkly eq indx data joined'!$A$1:$AJ$1150,MATCH('Wkly eq indx data aligned'!$A915,OFFSET(INDIRECT(ADDRESS(1,MATCH(N$1,'Wkly eq indx data joined'!$1:$1,0),1,1,$A$1)),,,1150,1),0),MATCH(N$1,'Wkly eq indx data joined'!$1:$1,0)+1)</f>
        <v>6827.62</v>
      </c>
      <c r="O915" s="13" cm="1">
        <f t="array" aca="1" ref="O915" ca="1">INDEX('Wkly eq indx data joined'!$A$1:$AJ$1150,MATCH('Wkly eq indx data aligned'!$A915+1,OFFSET(INDIRECT(ADDRESS(1,MATCH(O$1,'Wkly eq indx data joined'!$1:$1,0),1,1,$A$1)),,,1150,1),0),MATCH(O$1,'Wkly eq indx data joined'!$1:$1,0)+1)</f>
        <v>10395.07</v>
      </c>
      <c r="P915" s="12" cm="1">
        <f t="array" aca="1" ref="P915" ca="1">INDEX('Wkly eq indx data joined'!$A$1:$AJ$1150,MATCH('Wkly eq indx data aligned'!$A915+2,OFFSET(INDIRECT(ADDRESS(1,MATCH(P$1,'Wkly eq indx data joined'!$1:$1,0),1,1,$A$1)),,,1150,1),0),MATCH(P$1,'Wkly eq indx data joined'!$1:$1,0)+1)</f>
        <v>9520.9</v>
      </c>
      <c r="Q915" s="9" cm="1">
        <f t="array" aca="1" ref="Q915" ca="1">INDEX('Wkly eq indx data joined'!$A$1:$AJ$1150,MATCH('Wkly eq indx data aligned'!$A915,OFFSET(INDIRECT(ADDRESS(1,MATCH(Q$1,'Wkly eq indx data joined'!$1:$1,0),1,1,$A$1)),,,1150,1),0),MATCH(Q$1,'Wkly eq indx data joined'!$1:$1,0)+1)</f>
        <v>507.15</v>
      </c>
      <c r="R915" s="12" cm="1">
        <f t="array" aca="1" ref="R915" ca="1">INDEX('Wkly eq indx data joined'!$A$1:$AJ$1150,MATCH('Wkly eq indx data aligned'!$A915+2,OFFSET(INDIRECT(ADDRESS(1,MATCH(R$1,'Wkly eq indx data joined'!$1:$1,0),1,1,$A$1)),,,1150,1),0),MATCH(R$1,'Wkly eq indx data joined'!$1:$1,0)+1)</f>
        <v>1879.5</v>
      </c>
      <c r="S915" s="9" cm="1">
        <f t="array" aca="1" ref="S915" ca="1">INDEX('Wkly eq indx data joined'!$A$1:$AJ$1150,MATCH('Wkly eq indx data aligned'!$A915,OFFSET(INDIRECT(ADDRESS(1,MATCH(S$1,'Wkly eq indx data joined'!$1:$1,0),1,1,$A$1)),,,1150,1),0),MATCH(S$1,'Wkly eq indx data joined'!$1:$1,0)+1)</f>
        <v>45421.760000000002</v>
      </c>
    </row>
    <row r="916" spans="1:19" x14ac:dyDescent="0.25">
      <c r="A916" s="4">
        <f t="shared" si="14"/>
        <v>42923</v>
      </c>
      <c r="B916" s="9" cm="1">
        <f t="array" aca="1" ref="B916" ca="1">INDEX('Wkly eq indx data joined'!$A$1:$AJ$1150,MATCH('Wkly eq indx data aligned'!$A916,OFFSET(INDIRECT(ADDRESS(1,MATCH(B$1,'Wkly eq indx data joined'!$1:$1,0),1,1,$A$1)),,,1150,1),0),MATCH(B$1,'Wkly eq indx data joined'!$1:$1,0)+1)</f>
        <v>5703.567</v>
      </c>
      <c r="C916" s="9" cm="1">
        <f t="array" aca="1" ref="C916" ca="1">INDEX('Wkly eq indx data joined'!$A$1:$AJ$1150,MATCH('Wkly eq indx data aligned'!$A916,OFFSET(INDIRECT(ADDRESS(1,MATCH(C$1,'Wkly eq indx data joined'!$1:$1,0),1,1,$A$1)),,,1150,1),0),MATCH(C$1,'Wkly eq indx data joined'!$1:$1,0)+1)</f>
        <v>19929.09</v>
      </c>
      <c r="D916" s="18" cm="1">
        <f t="array" aca="1" ref="D916" ca="1">IFERROR(INDEX('Wkly eq indx data joined'!$A$1:$AJ$1150,MATCH('Wkly eq indx data aligned'!$A916,OFFSET(INDIRECT(ADDRESS(1,MATCH(D$1,'Wkly eq indx data joined'!$1:$1,0),1,1,$A$1)),,,1150,1),0),MATCH(D$1,'Wkly eq indx data joined'!$1:$1,0)+1),D915)</f>
        <v>3217.9569999999999</v>
      </c>
      <c r="E916" s="9" cm="1">
        <f t="array" aca="1" ref="E916" ca="1">INDEX('Wkly eq indx data joined'!$A$1:$AJ$1150,MATCH('Wkly eq indx data aligned'!$A916,OFFSET(INDIRECT(ADDRESS(1,MATCH(E$1,'Wkly eq indx data joined'!$1:$1,0),1,1,$A$1)),,,1150,1),0),MATCH(E$1,'Wkly eq indx data joined'!$1:$1,0)+1)</f>
        <v>15027.16</v>
      </c>
      <c r="F916" s="9" cm="1">
        <f t="array" aca="1" ref="F916" ca="1">INDEX('Wkly eq indx data joined'!$A$1:$AJ$1150,MATCH('Wkly eq indx data aligned'!$A916,OFFSET(INDIRECT(ADDRESS(1,MATCH(F$1,'Wkly eq indx data joined'!$1:$1,0),1,1,$A$1)),,,1150,1),0),MATCH(F$1,'Wkly eq indx data joined'!$1:$1,0)+1)</f>
        <v>8883.27</v>
      </c>
      <c r="G916" s="9" cm="1">
        <f t="array" aca="1" ref="G916" ca="1">INDEX('Wkly eq indx data joined'!$A$1:$AJ$1150,MATCH('Wkly eq indx data aligned'!$A916,OFFSET(INDIRECT(ADDRESS(1,MATCH(G$1,'Wkly eq indx data joined'!$1:$1,0),1,1,$A$1)),,,1150,1),0),MATCH(G$1,'Wkly eq indx data joined'!$1:$1,0)+1)</f>
        <v>2425.1799999999998</v>
      </c>
      <c r="H916" s="9" cm="1">
        <f t="array" aca="1" ref="H916" ca="1">INDEX('Wkly eq indx data joined'!$A$1:$AJ$1150,MATCH('Wkly eq indx data aligned'!$A916,OFFSET(INDIRECT(ADDRESS(1,MATCH(H$1,'Wkly eq indx data joined'!$1:$1,0),1,1,$A$1)),,,1150,1),0),MATCH(H$1,'Wkly eq indx data joined'!$1:$1,0)+1)</f>
        <v>7350.92</v>
      </c>
      <c r="I916" s="9" cm="1">
        <f t="array" aca="1" ref="I916" ca="1">INDEX('Wkly eq indx data joined'!$A$1:$AJ$1150,MATCH('Wkly eq indx data aligned'!$A916,OFFSET(INDIRECT(ADDRESS(1,MATCH(I$1,'Wkly eq indx data joined'!$1:$1,0),1,1,$A$1)),,,1150,1),0),MATCH(I$1,'Wkly eq indx data joined'!$1:$1,0)+1)</f>
        <v>25340.85</v>
      </c>
      <c r="J916" s="9" cm="1">
        <f t="array" aca="1" ref="J916" ca="1">INDEX('Wkly eq indx data joined'!$A$1:$AJ$1150,MATCH('Wkly eq indx data aligned'!$A916,OFFSET(INDIRECT(ADDRESS(1,MATCH(J$1,'Wkly eq indx data joined'!$1:$1,0),1,1,$A$1)),,,1150,1),0),MATCH(J$1,'Wkly eq indx data joined'!$1:$1,0)+1)</f>
        <v>5145.16</v>
      </c>
      <c r="K916" s="9" cm="1">
        <f t="array" aca="1" ref="K916" ca="1">INDEX('Wkly eq indx data joined'!$A$1:$AJ$1150,MATCH('Wkly eq indx data aligned'!$A916,OFFSET(INDIRECT(ADDRESS(1,MATCH(K$1,'Wkly eq indx data joined'!$1:$1,0),1,1,$A$1)),,,1150,1),0),MATCH(K$1,'Wkly eq indx data joined'!$1:$1,0)+1)</f>
        <v>12388.68</v>
      </c>
      <c r="L916" s="12" cm="1">
        <f t="array" aca="1" ref="L916" ca="1">INDEX('Wkly eq indx data joined'!$A$1:$AJ$1150,MATCH('Wkly eq indx data aligned'!$A916+2,OFFSET(INDIRECT(ADDRESS(1,MATCH(L$1,'Wkly eq indx data joined'!$1:$1,0),1,1,$A$1)),,,1150,1),0),MATCH(L$1,'Wkly eq indx data joined'!$1:$1,0)+1)</f>
        <v>2379.87</v>
      </c>
      <c r="M916" s="9" cm="1">
        <f t="array" aca="1" ref="M916" ca="1">INDEX('Wkly eq indx data joined'!$A$1:$AJ$1150,MATCH('Wkly eq indx data aligned'!$A916,OFFSET(INDIRECT(ADDRESS(1,MATCH(M$1,'Wkly eq indx data joined'!$1:$1,0),1,1,$A$1)),,,1150,1),0),MATCH(M$1,'Wkly eq indx data joined'!$1:$1,0)+1)</f>
        <v>62322.400000000001</v>
      </c>
      <c r="N916" s="9" cm="1">
        <f t="array" aca="1" ref="N916" ca="1">INDEX('Wkly eq indx data joined'!$A$1:$AJ$1150,MATCH('Wkly eq indx data aligned'!$A916,OFFSET(INDIRECT(ADDRESS(1,MATCH(N$1,'Wkly eq indx data joined'!$1:$1,0),1,1,$A$1)),,,1150,1),0),MATCH(N$1,'Wkly eq indx data joined'!$1:$1,0)+1)</f>
        <v>6875.21</v>
      </c>
      <c r="O916" s="13" cm="1">
        <f t="array" aca="1" ref="O916" ca="1">INDEX('Wkly eq indx data joined'!$A$1:$AJ$1150,MATCH('Wkly eq indx data aligned'!$A916+1,OFFSET(INDIRECT(ADDRESS(1,MATCH(O$1,'Wkly eq indx data joined'!$1:$1,0),1,1,$A$1)),,,1150,1),0),MATCH(O$1,'Wkly eq indx data joined'!$1:$1,0)+1)</f>
        <v>10297.25</v>
      </c>
      <c r="P916" s="12" cm="1">
        <f t="array" aca="1" ref="P916" ca="1">INDEX('Wkly eq indx data joined'!$A$1:$AJ$1150,MATCH('Wkly eq indx data aligned'!$A916+2,OFFSET(INDIRECT(ADDRESS(1,MATCH(P$1,'Wkly eq indx data joined'!$1:$1,0),1,1,$A$1)),,,1150,1),0),MATCH(P$1,'Wkly eq indx data joined'!$1:$1,0)+1)</f>
        <v>9665.7999999999993</v>
      </c>
      <c r="Q916" s="9" cm="1">
        <f t="array" aca="1" ref="Q916" ca="1">INDEX('Wkly eq indx data joined'!$A$1:$AJ$1150,MATCH('Wkly eq indx data aligned'!$A916,OFFSET(INDIRECT(ADDRESS(1,MATCH(Q$1,'Wkly eq indx data joined'!$1:$1,0),1,1,$A$1)),,,1150,1),0),MATCH(Q$1,'Wkly eq indx data joined'!$1:$1,0)+1)</f>
        <v>509.92</v>
      </c>
      <c r="R916" s="12" cm="1">
        <f t="array" aca="1" ref="R916" ca="1">INDEX('Wkly eq indx data joined'!$A$1:$AJ$1150,MATCH('Wkly eq indx data aligned'!$A916+2,OFFSET(INDIRECT(ADDRESS(1,MATCH(R$1,'Wkly eq indx data joined'!$1:$1,0),1,1,$A$1)),,,1150,1),0),MATCH(R$1,'Wkly eq indx data joined'!$1:$1,0)+1)</f>
        <v>1912.48</v>
      </c>
      <c r="S916" s="9" cm="1">
        <f t="array" aca="1" ref="S916" ca="1">INDEX('Wkly eq indx data joined'!$A$1:$AJ$1150,MATCH('Wkly eq indx data aligned'!$A916,OFFSET(INDIRECT(ADDRESS(1,MATCH(S$1,'Wkly eq indx data joined'!$1:$1,0),1,1,$A$1)),,,1150,1),0),MATCH(S$1,'Wkly eq indx data joined'!$1:$1,0)+1)</f>
        <v>45670.49</v>
      </c>
    </row>
    <row r="917" spans="1:19" x14ac:dyDescent="0.25">
      <c r="A917" s="4">
        <f t="shared" si="14"/>
        <v>42930</v>
      </c>
      <c r="B917" s="9" cm="1">
        <f t="array" aca="1" ref="B917" ca="1">INDEX('Wkly eq indx data joined'!$A$1:$AJ$1150,MATCH('Wkly eq indx data aligned'!$A917,OFFSET(INDIRECT(ADDRESS(1,MATCH(B$1,'Wkly eq indx data joined'!$1:$1,0),1,1,$A$1)),,,1150,1),0),MATCH(B$1,'Wkly eq indx data joined'!$1:$1,0)+1)</f>
        <v>5765.1189999999997</v>
      </c>
      <c r="C917" s="9" cm="1">
        <f t="array" aca="1" ref="C917" ca="1">INDEX('Wkly eq indx data joined'!$A$1:$AJ$1150,MATCH('Wkly eq indx data aligned'!$A917,OFFSET(INDIRECT(ADDRESS(1,MATCH(C$1,'Wkly eq indx data joined'!$1:$1,0),1,1,$A$1)),,,1150,1),0),MATCH(C$1,'Wkly eq indx data joined'!$1:$1,0)+1)</f>
        <v>20118.86</v>
      </c>
      <c r="D917" s="18" cm="1">
        <f t="array" aca="1" ref="D917" ca="1">IFERROR(INDEX('Wkly eq indx data joined'!$A$1:$AJ$1150,MATCH('Wkly eq indx data aligned'!$A917,OFFSET(INDIRECT(ADDRESS(1,MATCH(D$1,'Wkly eq indx data joined'!$1:$1,0),1,1,$A$1)),,,1150,1),0),MATCH(D$1,'Wkly eq indx data joined'!$1:$1,0)+1),D916)</f>
        <v>3222.4169999999999</v>
      </c>
      <c r="E917" s="9" cm="1">
        <f t="array" aca="1" ref="E917" ca="1">INDEX('Wkly eq indx data joined'!$A$1:$AJ$1150,MATCH('Wkly eq indx data aligned'!$A917,OFFSET(INDIRECT(ADDRESS(1,MATCH(E$1,'Wkly eq indx data joined'!$1:$1,0),1,1,$A$1)),,,1150,1),0),MATCH(E$1,'Wkly eq indx data joined'!$1:$1,0)+1)</f>
        <v>15174.81</v>
      </c>
      <c r="F917" s="9" cm="1">
        <f t="array" aca="1" ref="F917" ca="1">INDEX('Wkly eq indx data joined'!$A$1:$AJ$1150,MATCH('Wkly eq indx data aligned'!$A917,OFFSET(INDIRECT(ADDRESS(1,MATCH(F$1,'Wkly eq indx data joined'!$1:$1,0),1,1,$A$1)),,,1150,1),0),MATCH(F$1,'Wkly eq indx data joined'!$1:$1,0)+1)</f>
        <v>9034.57</v>
      </c>
      <c r="G917" s="9" cm="1">
        <f t="array" aca="1" ref="G917" ca="1">INDEX('Wkly eq indx data joined'!$A$1:$AJ$1150,MATCH('Wkly eq indx data aligned'!$A917,OFFSET(INDIRECT(ADDRESS(1,MATCH(G$1,'Wkly eq indx data joined'!$1:$1,0),1,1,$A$1)),,,1150,1),0),MATCH(G$1,'Wkly eq indx data joined'!$1:$1,0)+1)</f>
        <v>2459.27</v>
      </c>
      <c r="H917" s="9" cm="1">
        <f t="array" aca="1" ref="H917" ca="1">INDEX('Wkly eq indx data joined'!$A$1:$AJ$1150,MATCH('Wkly eq indx data aligned'!$A917,OFFSET(INDIRECT(ADDRESS(1,MATCH(H$1,'Wkly eq indx data joined'!$1:$1,0),1,1,$A$1)),,,1150,1),0),MATCH(H$1,'Wkly eq indx data joined'!$1:$1,0)+1)</f>
        <v>7378.39</v>
      </c>
      <c r="I917" s="9" cm="1">
        <f t="array" aca="1" ref="I917" ca="1">INDEX('Wkly eq indx data joined'!$A$1:$AJ$1150,MATCH('Wkly eq indx data aligned'!$A917,OFFSET(INDIRECT(ADDRESS(1,MATCH(I$1,'Wkly eq indx data joined'!$1:$1,0),1,1,$A$1)),,,1150,1),0),MATCH(I$1,'Wkly eq indx data joined'!$1:$1,0)+1)</f>
        <v>26389.23</v>
      </c>
      <c r="J917" s="9" cm="1">
        <f t="array" aca="1" ref="J917" ca="1">INDEX('Wkly eq indx data joined'!$A$1:$AJ$1150,MATCH('Wkly eq indx data aligned'!$A917,OFFSET(INDIRECT(ADDRESS(1,MATCH(J$1,'Wkly eq indx data joined'!$1:$1,0),1,1,$A$1)),,,1150,1),0),MATCH(J$1,'Wkly eq indx data joined'!$1:$1,0)+1)</f>
        <v>5235.3100000000004</v>
      </c>
      <c r="K917" s="9" cm="1">
        <f t="array" aca="1" ref="K917" ca="1">INDEX('Wkly eq indx data joined'!$A$1:$AJ$1150,MATCH('Wkly eq indx data aligned'!$A917,OFFSET(INDIRECT(ADDRESS(1,MATCH(K$1,'Wkly eq indx data joined'!$1:$1,0),1,1,$A$1)),,,1150,1),0),MATCH(K$1,'Wkly eq indx data joined'!$1:$1,0)+1)</f>
        <v>12631.72</v>
      </c>
      <c r="L917" s="12" cm="1">
        <f t="array" aca="1" ref="L917" ca="1">INDEX('Wkly eq indx data joined'!$A$1:$AJ$1150,MATCH('Wkly eq indx data aligned'!$A917+2,OFFSET(INDIRECT(ADDRESS(1,MATCH(L$1,'Wkly eq indx data joined'!$1:$1,0),1,1,$A$1)),,,1150,1),0),MATCH(L$1,'Wkly eq indx data joined'!$1:$1,0)+1)</f>
        <v>2414.63</v>
      </c>
      <c r="M917" s="9" cm="1">
        <f t="array" aca="1" ref="M917" ca="1">INDEX('Wkly eq indx data joined'!$A$1:$AJ$1150,MATCH('Wkly eq indx data aligned'!$A917,OFFSET(INDIRECT(ADDRESS(1,MATCH(M$1,'Wkly eq indx data joined'!$1:$1,0),1,1,$A$1)),,,1150,1),0),MATCH(M$1,'Wkly eq indx data joined'!$1:$1,0)+1)</f>
        <v>65436.2</v>
      </c>
      <c r="N917" s="9" cm="1">
        <f t="array" aca="1" ref="N917" ca="1">INDEX('Wkly eq indx data joined'!$A$1:$AJ$1150,MATCH('Wkly eq indx data aligned'!$A917,OFFSET(INDIRECT(ADDRESS(1,MATCH(N$1,'Wkly eq indx data joined'!$1:$1,0),1,1,$A$1)),,,1150,1),0),MATCH(N$1,'Wkly eq indx data joined'!$1:$1,0)+1)</f>
        <v>6893.47</v>
      </c>
      <c r="O917" s="13" cm="1">
        <f t="array" aca="1" ref="O917" ca="1">INDEX('Wkly eq indx data joined'!$A$1:$AJ$1150,MATCH('Wkly eq indx data aligned'!$A917+1,OFFSET(INDIRECT(ADDRESS(1,MATCH(O$1,'Wkly eq indx data joined'!$1:$1,0),1,1,$A$1)),,,1150,1),0),MATCH(O$1,'Wkly eq indx data joined'!$1:$1,0)+1)</f>
        <v>10443.91</v>
      </c>
      <c r="P917" s="12" cm="1">
        <f t="array" aca="1" ref="P917" ca="1">INDEX('Wkly eq indx data joined'!$A$1:$AJ$1150,MATCH('Wkly eq indx data aligned'!$A917+2,OFFSET(INDIRECT(ADDRESS(1,MATCH(P$1,'Wkly eq indx data joined'!$1:$1,0),1,1,$A$1)),,,1150,1),0),MATCH(P$1,'Wkly eq indx data joined'!$1:$1,0)+1)</f>
        <v>9886.35</v>
      </c>
      <c r="Q917" s="9" cm="1">
        <f t="array" aca="1" ref="Q917" ca="1">INDEX('Wkly eq indx data joined'!$A$1:$AJ$1150,MATCH('Wkly eq indx data aligned'!$A917,OFFSET(INDIRECT(ADDRESS(1,MATCH(Q$1,'Wkly eq indx data joined'!$1:$1,0),1,1,$A$1)),,,1150,1),0),MATCH(Q$1,'Wkly eq indx data joined'!$1:$1,0)+1)</f>
        <v>521.07000000000005</v>
      </c>
      <c r="R917" s="12" cm="1">
        <f t="array" aca="1" ref="R917" ca="1">INDEX('Wkly eq indx data joined'!$A$1:$AJ$1150,MATCH('Wkly eq indx data aligned'!$A917+2,OFFSET(INDIRECT(ADDRESS(1,MATCH(R$1,'Wkly eq indx data joined'!$1:$1,0),1,1,$A$1)),,,1150,1),0),MATCH(R$1,'Wkly eq indx data joined'!$1:$1,0)+1)</f>
        <v>1960.69</v>
      </c>
      <c r="S917" s="9" cm="1">
        <f t="array" aca="1" ref="S917" ca="1">INDEX('Wkly eq indx data joined'!$A$1:$AJ$1150,MATCH('Wkly eq indx data aligned'!$A917,OFFSET(INDIRECT(ADDRESS(1,MATCH(S$1,'Wkly eq indx data joined'!$1:$1,0),1,1,$A$1)),,,1150,1),0),MATCH(S$1,'Wkly eq indx data joined'!$1:$1,0)+1)</f>
        <v>47309.26</v>
      </c>
    </row>
    <row r="918" spans="1:19" x14ac:dyDescent="0.25">
      <c r="A918" s="4">
        <f t="shared" si="14"/>
        <v>42937</v>
      </c>
      <c r="B918" s="9" cm="1">
        <f t="array" aca="1" ref="B918" ca="1">INDEX('Wkly eq indx data joined'!$A$1:$AJ$1150,MATCH('Wkly eq indx data aligned'!$A918,OFFSET(INDIRECT(ADDRESS(1,MATCH(B$1,'Wkly eq indx data joined'!$1:$1,0),1,1,$A$1)),,,1150,1),0),MATCH(B$1,'Wkly eq indx data joined'!$1:$1,0)+1)</f>
        <v>5722.8410000000003</v>
      </c>
      <c r="C918" s="9" cm="1">
        <f t="array" aca="1" ref="C918" ca="1">INDEX('Wkly eq indx data joined'!$A$1:$AJ$1150,MATCH('Wkly eq indx data aligned'!$A918,OFFSET(INDIRECT(ADDRESS(1,MATCH(C$1,'Wkly eq indx data joined'!$1:$1,0),1,1,$A$1)),,,1150,1),0),MATCH(C$1,'Wkly eq indx data joined'!$1:$1,0)+1)</f>
        <v>20099.75</v>
      </c>
      <c r="D918" s="18" cm="1">
        <f t="array" aca="1" ref="D918" ca="1">IFERROR(INDEX('Wkly eq indx data joined'!$A$1:$AJ$1150,MATCH('Wkly eq indx data aligned'!$A918,OFFSET(INDIRECT(ADDRESS(1,MATCH(D$1,'Wkly eq indx data joined'!$1:$1,0),1,1,$A$1)),,,1150,1),0),MATCH(D$1,'Wkly eq indx data joined'!$1:$1,0)+1),D917)</f>
        <v>3237.982</v>
      </c>
      <c r="E918" s="9" cm="1">
        <f t="array" aca="1" ref="E918" ca="1">INDEX('Wkly eq indx data joined'!$A$1:$AJ$1150,MATCH('Wkly eq indx data aligned'!$A918,OFFSET(INDIRECT(ADDRESS(1,MATCH(E$1,'Wkly eq indx data joined'!$1:$1,0),1,1,$A$1)),,,1150,1),0),MATCH(E$1,'Wkly eq indx data joined'!$1:$1,0)+1)</f>
        <v>15183.13</v>
      </c>
      <c r="F918" s="9" cm="1">
        <f t="array" aca="1" ref="F918" ca="1">INDEX('Wkly eq indx data joined'!$A$1:$AJ$1150,MATCH('Wkly eq indx data aligned'!$A918,OFFSET(INDIRECT(ADDRESS(1,MATCH(F$1,'Wkly eq indx data joined'!$1:$1,0),1,1,$A$1)),,,1150,1),0),MATCH(F$1,'Wkly eq indx data joined'!$1:$1,0)+1)</f>
        <v>8938.68</v>
      </c>
      <c r="G918" s="9" cm="1">
        <f t="array" aca="1" ref="G918" ca="1">INDEX('Wkly eq indx data joined'!$A$1:$AJ$1150,MATCH('Wkly eq indx data aligned'!$A918,OFFSET(INDIRECT(ADDRESS(1,MATCH(G$1,'Wkly eq indx data joined'!$1:$1,0),1,1,$A$1)),,,1150,1),0),MATCH(G$1,'Wkly eq indx data joined'!$1:$1,0)+1)</f>
        <v>2472.54</v>
      </c>
      <c r="H918" s="9" cm="1">
        <f t="array" aca="1" ref="H918" ca="1">INDEX('Wkly eq indx data joined'!$A$1:$AJ$1150,MATCH('Wkly eq indx data aligned'!$A918,OFFSET(INDIRECT(ADDRESS(1,MATCH(H$1,'Wkly eq indx data joined'!$1:$1,0),1,1,$A$1)),,,1150,1),0),MATCH(H$1,'Wkly eq indx data joined'!$1:$1,0)+1)</f>
        <v>7452.91</v>
      </c>
      <c r="I918" s="9" cm="1">
        <f t="array" aca="1" ref="I918" ca="1">INDEX('Wkly eq indx data joined'!$A$1:$AJ$1150,MATCH('Wkly eq indx data aligned'!$A918,OFFSET(INDIRECT(ADDRESS(1,MATCH(I$1,'Wkly eq indx data joined'!$1:$1,0),1,1,$A$1)),,,1150,1),0),MATCH(I$1,'Wkly eq indx data joined'!$1:$1,0)+1)</f>
        <v>26706.09</v>
      </c>
      <c r="J918" s="9" cm="1">
        <f t="array" aca="1" ref="J918" ca="1">INDEX('Wkly eq indx data joined'!$A$1:$AJ$1150,MATCH('Wkly eq indx data aligned'!$A918,OFFSET(INDIRECT(ADDRESS(1,MATCH(J$1,'Wkly eq indx data joined'!$1:$1,0),1,1,$A$1)),,,1150,1),0),MATCH(J$1,'Wkly eq indx data joined'!$1:$1,0)+1)</f>
        <v>5117.66</v>
      </c>
      <c r="K918" s="9" cm="1">
        <f t="array" aca="1" ref="K918" ca="1">INDEX('Wkly eq indx data joined'!$A$1:$AJ$1150,MATCH('Wkly eq indx data aligned'!$A918,OFFSET(INDIRECT(ADDRESS(1,MATCH(K$1,'Wkly eq indx data joined'!$1:$1,0),1,1,$A$1)),,,1150,1),0),MATCH(K$1,'Wkly eq indx data joined'!$1:$1,0)+1)</f>
        <v>12240.06</v>
      </c>
      <c r="L918" s="12" cm="1">
        <f t="array" aca="1" ref="L918" ca="1">INDEX('Wkly eq indx data joined'!$A$1:$AJ$1150,MATCH('Wkly eq indx data aligned'!$A918+2,OFFSET(INDIRECT(ADDRESS(1,MATCH(L$1,'Wkly eq indx data joined'!$1:$1,0),1,1,$A$1)),,,1150,1),0),MATCH(L$1,'Wkly eq indx data joined'!$1:$1,0)+1)</f>
        <v>2450.06</v>
      </c>
      <c r="M918" s="9" cm="1">
        <f t="array" aca="1" ref="M918" ca="1">INDEX('Wkly eq indx data joined'!$A$1:$AJ$1150,MATCH('Wkly eq indx data aligned'!$A918,OFFSET(INDIRECT(ADDRESS(1,MATCH(M$1,'Wkly eq indx data joined'!$1:$1,0),1,1,$A$1)),,,1150,1),0),MATCH(M$1,'Wkly eq indx data joined'!$1:$1,0)+1)</f>
        <v>64684.2</v>
      </c>
      <c r="N918" s="9" cm="1">
        <f t="array" aca="1" ref="N918" ca="1">INDEX('Wkly eq indx data joined'!$A$1:$AJ$1150,MATCH('Wkly eq indx data aligned'!$A918,OFFSET(INDIRECT(ADDRESS(1,MATCH(N$1,'Wkly eq indx data joined'!$1:$1,0),1,1,$A$1)),,,1150,1),0),MATCH(N$1,'Wkly eq indx data joined'!$1:$1,0)+1)</f>
        <v>6705.49</v>
      </c>
      <c r="O918" s="13" cm="1">
        <f t="array" aca="1" ref="O918" ca="1">INDEX('Wkly eq indx data joined'!$A$1:$AJ$1150,MATCH('Wkly eq indx data aligned'!$A918+1,OFFSET(INDIRECT(ADDRESS(1,MATCH(O$1,'Wkly eq indx data joined'!$1:$1,0),1,1,$A$1)),,,1150,1),0),MATCH(O$1,'Wkly eq indx data joined'!$1:$1,0)+1)</f>
        <v>10436.700000000001</v>
      </c>
      <c r="P918" s="12" cm="1">
        <f t="array" aca="1" ref="P918" ca="1">INDEX('Wkly eq indx data joined'!$A$1:$AJ$1150,MATCH('Wkly eq indx data aligned'!$A918+2,OFFSET(INDIRECT(ADDRESS(1,MATCH(P$1,'Wkly eq indx data joined'!$1:$1,0),1,1,$A$1)),,,1150,1),0),MATCH(P$1,'Wkly eq indx data joined'!$1:$1,0)+1)</f>
        <v>9915.25</v>
      </c>
      <c r="Q918" s="9" cm="1">
        <f t="array" aca="1" ref="Q918" ca="1">INDEX('Wkly eq indx data joined'!$A$1:$AJ$1150,MATCH('Wkly eq indx data aligned'!$A918,OFFSET(INDIRECT(ADDRESS(1,MATCH(Q$1,'Wkly eq indx data joined'!$1:$1,0),1,1,$A$1)),,,1150,1),0),MATCH(Q$1,'Wkly eq indx data joined'!$1:$1,0)+1)</f>
        <v>522.22</v>
      </c>
      <c r="R918" s="12" cm="1">
        <f t="array" aca="1" ref="R918" ca="1">INDEX('Wkly eq indx data joined'!$A$1:$AJ$1150,MATCH('Wkly eq indx data aligned'!$A918+2,OFFSET(INDIRECT(ADDRESS(1,MATCH(R$1,'Wkly eq indx data joined'!$1:$1,0),1,1,$A$1)),,,1150,1),0),MATCH(R$1,'Wkly eq indx data joined'!$1:$1,0)+1)</f>
        <v>1925.13</v>
      </c>
      <c r="S918" s="9" cm="1">
        <f t="array" aca="1" ref="S918" ca="1">INDEX('Wkly eq indx data joined'!$A$1:$AJ$1150,MATCH('Wkly eq indx data aligned'!$A918,OFFSET(INDIRECT(ADDRESS(1,MATCH(S$1,'Wkly eq indx data joined'!$1:$1,0),1,1,$A$1)),,,1150,1),0),MATCH(S$1,'Wkly eq indx data joined'!$1:$1,0)+1)</f>
        <v>47801.91</v>
      </c>
    </row>
    <row r="919" spans="1:19" x14ac:dyDescent="0.25">
      <c r="A919" s="4">
        <f t="shared" si="14"/>
        <v>42944</v>
      </c>
      <c r="B919" s="9" cm="1">
        <f t="array" aca="1" ref="B919" ca="1">INDEX('Wkly eq indx data joined'!$A$1:$AJ$1150,MATCH('Wkly eq indx data aligned'!$A919,OFFSET(INDIRECT(ADDRESS(1,MATCH(B$1,'Wkly eq indx data joined'!$1:$1,0),1,1,$A$1)),,,1150,1),0),MATCH(B$1,'Wkly eq indx data joined'!$1:$1,0)+1)</f>
        <v>5702.8180000000002</v>
      </c>
      <c r="C919" s="9" cm="1">
        <f t="array" aca="1" ref="C919" ca="1">INDEX('Wkly eq indx data joined'!$A$1:$AJ$1150,MATCH('Wkly eq indx data aligned'!$A919,OFFSET(INDIRECT(ADDRESS(1,MATCH(C$1,'Wkly eq indx data joined'!$1:$1,0),1,1,$A$1)),,,1150,1),0),MATCH(C$1,'Wkly eq indx data joined'!$1:$1,0)+1)</f>
        <v>19959.84</v>
      </c>
      <c r="D919" s="18" cm="1">
        <f t="array" aca="1" ref="D919" ca="1">IFERROR(INDEX('Wkly eq indx data joined'!$A$1:$AJ$1150,MATCH('Wkly eq indx data aligned'!$A919,OFFSET(INDIRECT(ADDRESS(1,MATCH(D$1,'Wkly eq indx data joined'!$1:$1,0),1,1,$A$1)),,,1150,1),0),MATCH(D$1,'Wkly eq indx data joined'!$1:$1,0)+1),D918)</f>
        <v>3253.24</v>
      </c>
      <c r="E919" s="9" cm="1">
        <f t="array" aca="1" ref="E919" ca="1">INDEX('Wkly eq indx data joined'!$A$1:$AJ$1150,MATCH('Wkly eq indx data aligned'!$A919,OFFSET(INDIRECT(ADDRESS(1,MATCH(E$1,'Wkly eq indx data joined'!$1:$1,0),1,1,$A$1)),,,1150,1),0),MATCH(E$1,'Wkly eq indx data joined'!$1:$1,0)+1)</f>
        <v>15128.65</v>
      </c>
      <c r="F919" s="9" cm="1">
        <f t="array" aca="1" ref="F919" ca="1">INDEX('Wkly eq indx data joined'!$A$1:$AJ$1150,MATCH('Wkly eq indx data aligned'!$A919,OFFSET(INDIRECT(ADDRESS(1,MATCH(F$1,'Wkly eq indx data joined'!$1:$1,0),1,1,$A$1)),,,1150,1),0),MATCH(F$1,'Wkly eq indx data joined'!$1:$1,0)+1)</f>
        <v>9019.31</v>
      </c>
      <c r="G919" s="9" cm="1">
        <f t="array" aca="1" ref="G919" ca="1">INDEX('Wkly eq indx data joined'!$A$1:$AJ$1150,MATCH('Wkly eq indx data aligned'!$A919,OFFSET(INDIRECT(ADDRESS(1,MATCH(G$1,'Wkly eq indx data joined'!$1:$1,0),1,1,$A$1)),,,1150,1),0),MATCH(G$1,'Wkly eq indx data joined'!$1:$1,0)+1)</f>
        <v>2472.1</v>
      </c>
      <c r="H919" s="9" cm="1">
        <f t="array" aca="1" ref="H919" ca="1">INDEX('Wkly eq indx data joined'!$A$1:$AJ$1150,MATCH('Wkly eq indx data aligned'!$A919,OFFSET(INDIRECT(ADDRESS(1,MATCH(H$1,'Wkly eq indx data joined'!$1:$1,0),1,1,$A$1)),,,1150,1),0),MATCH(H$1,'Wkly eq indx data joined'!$1:$1,0)+1)</f>
        <v>7368.37</v>
      </c>
      <c r="I919" s="9" cm="1">
        <f t="array" aca="1" ref="I919" ca="1">INDEX('Wkly eq indx data joined'!$A$1:$AJ$1150,MATCH('Wkly eq indx data aligned'!$A919,OFFSET(INDIRECT(ADDRESS(1,MATCH(I$1,'Wkly eq indx data joined'!$1:$1,0),1,1,$A$1)),,,1150,1),0),MATCH(I$1,'Wkly eq indx data joined'!$1:$1,0)+1)</f>
        <v>26979.39</v>
      </c>
      <c r="J919" s="9" cm="1">
        <f t="array" aca="1" ref="J919" ca="1">INDEX('Wkly eq indx data joined'!$A$1:$AJ$1150,MATCH('Wkly eq indx data aligned'!$A919,OFFSET(INDIRECT(ADDRESS(1,MATCH(J$1,'Wkly eq indx data joined'!$1:$1,0),1,1,$A$1)),,,1150,1),0),MATCH(J$1,'Wkly eq indx data joined'!$1:$1,0)+1)</f>
        <v>5131.3900000000003</v>
      </c>
      <c r="K919" s="9" cm="1">
        <f t="array" aca="1" ref="K919" ca="1">INDEX('Wkly eq indx data joined'!$A$1:$AJ$1150,MATCH('Wkly eq indx data aligned'!$A919,OFFSET(INDIRECT(ADDRESS(1,MATCH(K$1,'Wkly eq indx data joined'!$1:$1,0),1,1,$A$1)),,,1150,1),0),MATCH(K$1,'Wkly eq indx data joined'!$1:$1,0)+1)</f>
        <v>12162.7</v>
      </c>
      <c r="L919" s="12" cm="1">
        <f t="array" aca="1" ref="L919" ca="1">INDEX('Wkly eq indx data joined'!$A$1:$AJ$1150,MATCH('Wkly eq indx data aligned'!$A919+2,OFFSET(INDIRECT(ADDRESS(1,MATCH(L$1,'Wkly eq indx data joined'!$1:$1,0),1,1,$A$1)),,,1150,1),0),MATCH(L$1,'Wkly eq indx data joined'!$1:$1,0)+1)</f>
        <v>2400.9899999999998</v>
      </c>
      <c r="M919" s="9" cm="1">
        <f t="array" aca="1" ref="M919" ca="1">INDEX('Wkly eq indx data joined'!$A$1:$AJ$1150,MATCH('Wkly eq indx data aligned'!$A919,OFFSET(INDIRECT(ADDRESS(1,MATCH(M$1,'Wkly eq indx data joined'!$1:$1,0),1,1,$A$1)),,,1150,1),0),MATCH(M$1,'Wkly eq indx data joined'!$1:$1,0)+1)</f>
        <v>65497.1</v>
      </c>
      <c r="N919" s="9" cm="1">
        <f t="array" aca="1" ref="N919" ca="1">INDEX('Wkly eq indx data joined'!$A$1:$AJ$1150,MATCH('Wkly eq indx data aligned'!$A919,OFFSET(INDIRECT(ADDRESS(1,MATCH(N$1,'Wkly eq indx data joined'!$1:$1,0),1,1,$A$1)),,,1150,1),0),MATCH(N$1,'Wkly eq indx data joined'!$1:$1,0)+1)</f>
        <v>6663.49</v>
      </c>
      <c r="O919" s="13" cm="1">
        <f t="array" aca="1" ref="O919" ca="1">INDEX('Wkly eq indx data joined'!$A$1:$AJ$1150,MATCH('Wkly eq indx data aligned'!$A919+1,OFFSET(INDIRECT(ADDRESS(1,MATCH(O$1,'Wkly eq indx data joined'!$1:$1,0),1,1,$A$1)),,,1150,1),0),MATCH(O$1,'Wkly eq indx data joined'!$1:$1,0)+1)</f>
        <v>10423.049999999999</v>
      </c>
      <c r="P919" s="12" cm="1">
        <f t="array" aca="1" ref="P919" ca="1">INDEX('Wkly eq indx data joined'!$A$1:$AJ$1150,MATCH('Wkly eq indx data aligned'!$A919+2,OFFSET(INDIRECT(ADDRESS(1,MATCH(P$1,'Wkly eq indx data joined'!$1:$1,0),1,1,$A$1)),,,1150,1),0),MATCH(P$1,'Wkly eq indx data joined'!$1:$1,0)+1)</f>
        <v>10014.5</v>
      </c>
      <c r="Q919" s="9" cm="1">
        <f t="array" aca="1" ref="Q919" ca="1">INDEX('Wkly eq indx data joined'!$A$1:$AJ$1150,MATCH('Wkly eq indx data aligned'!$A919,OFFSET(INDIRECT(ADDRESS(1,MATCH(Q$1,'Wkly eq indx data joined'!$1:$1,0),1,1,$A$1)),,,1150,1),0),MATCH(Q$1,'Wkly eq indx data joined'!$1:$1,0)+1)</f>
        <v>525.53</v>
      </c>
      <c r="R919" s="12" cm="1">
        <f t="array" aca="1" ref="R919" ca="1">INDEX('Wkly eq indx data joined'!$A$1:$AJ$1150,MATCH('Wkly eq indx data aligned'!$A919+2,OFFSET(INDIRECT(ADDRESS(1,MATCH(R$1,'Wkly eq indx data joined'!$1:$1,0),1,1,$A$1)),,,1150,1),0),MATCH(R$1,'Wkly eq indx data joined'!$1:$1,0)+1)</f>
        <v>1916.75</v>
      </c>
      <c r="S919" s="9" cm="1">
        <f t="array" aca="1" ref="S919" ca="1">INDEX('Wkly eq indx data joined'!$A$1:$AJ$1150,MATCH('Wkly eq indx data aligned'!$A919,OFFSET(INDIRECT(ADDRESS(1,MATCH(S$1,'Wkly eq indx data joined'!$1:$1,0),1,1,$A$1)),,,1150,1),0),MATCH(S$1,'Wkly eq indx data joined'!$1:$1,0)+1)</f>
        <v>48551.29</v>
      </c>
    </row>
    <row r="920" spans="1:19" x14ac:dyDescent="0.25">
      <c r="A920" s="4">
        <f t="shared" si="14"/>
        <v>42951</v>
      </c>
      <c r="B920" s="9" cm="1">
        <f t="array" aca="1" ref="B920" ca="1">INDEX('Wkly eq indx data joined'!$A$1:$AJ$1150,MATCH('Wkly eq indx data aligned'!$A920,OFFSET(INDIRECT(ADDRESS(1,MATCH(B$1,'Wkly eq indx data joined'!$1:$1,0),1,1,$A$1)),,,1150,1),0),MATCH(B$1,'Wkly eq indx data joined'!$1:$1,0)+1)</f>
        <v>5720.5829999999996</v>
      </c>
      <c r="C920" s="9" cm="1">
        <f t="array" aca="1" ref="C920" ca="1">INDEX('Wkly eq indx data joined'!$A$1:$AJ$1150,MATCH('Wkly eq indx data aligned'!$A920,OFFSET(INDIRECT(ADDRESS(1,MATCH(C$1,'Wkly eq indx data joined'!$1:$1,0),1,1,$A$1)),,,1150,1),0),MATCH(C$1,'Wkly eq indx data joined'!$1:$1,0)+1)</f>
        <v>19952.330000000002</v>
      </c>
      <c r="D920" s="18" cm="1">
        <f t="array" aca="1" ref="D920" ca="1">IFERROR(INDEX('Wkly eq indx data joined'!$A$1:$AJ$1150,MATCH('Wkly eq indx data aligned'!$A920,OFFSET(INDIRECT(ADDRESS(1,MATCH(D$1,'Wkly eq indx data joined'!$1:$1,0),1,1,$A$1)),,,1150,1),0),MATCH(D$1,'Wkly eq indx data joined'!$1:$1,0)+1),D919)</f>
        <v>3262.0810000000001</v>
      </c>
      <c r="E920" s="9" cm="1">
        <f t="array" aca="1" ref="E920" ca="1">INDEX('Wkly eq indx data joined'!$A$1:$AJ$1150,MATCH('Wkly eq indx data aligned'!$A920,OFFSET(INDIRECT(ADDRESS(1,MATCH(E$1,'Wkly eq indx data joined'!$1:$1,0),1,1,$A$1)),,,1150,1),0),MATCH(E$1,'Wkly eq indx data joined'!$1:$1,0)+1)</f>
        <v>15257.97</v>
      </c>
      <c r="F920" s="9" cm="1">
        <f t="array" aca="1" ref="F920" ca="1">INDEX('Wkly eq indx data joined'!$A$1:$AJ$1150,MATCH('Wkly eq indx data aligned'!$A920,OFFSET(INDIRECT(ADDRESS(1,MATCH(F$1,'Wkly eq indx data joined'!$1:$1,0),1,1,$A$1)),,,1150,1),0),MATCH(F$1,'Wkly eq indx data joined'!$1:$1,0)+1)</f>
        <v>9176.99</v>
      </c>
      <c r="G920" s="9" cm="1">
        <f t="array" aca="1" ref="G920" ca="1">INDEX('Wkly eq indx data joined'!$A$1:$AJ$1150,MATCH('Wkly eq indx data aligned'!$A920,OFFSET(INDIRECT(ADDRESS(1,MATCH(G$1,'Wkly eq indx data joined'!$1:$1,0),1,1,$A$1)),,,1150,1),0),MATCH(G$1,'Wkly eq indx data joined'!$1:$1,0)+1)</f>
        <v>2476.83</v>
      </c>
      <c r="H920" s="9" cm="1">
        <f t="array" aca="1" ref="H920" ca="1">INDEX('Wkly eq indx data joined'!$A$1:$AJ$1150,MATCH('Wkly eq indx data aligned'!$A920,OFFSET(INDIRECT(ADDRESS(1,MATCH(H$1,'Wkly eq indx data joined'!$1:$1,0),1,1,$A$1)),,,1150,1),0),MATCH(H$1,'Wkly eq indx data joined'!$1:$1,0)+1)</f>
        <v>7511.71</v>
      </c>
      <c r="I920" s="9" cm="1">
        <f t="array" aca="1" ref="I920" ca="1">INDEX('Wkly eq indx data joined'!$A$1:$AJ$1150,MATCH('Wkly eq indx data aligned'!$A920,OFFSET(INDIRECT(ADDRESS(1,MATCH(I$1,'Wkly eq indx data joined'!$1:$1,0),1,1,$A$1)),,,1150,1),0),MATCH(I$1,'Wkly eq indx data joined'!$1:$1,0)+1)</f>
        <v>27562.68</v>
      </c>
      <c r="J920" s="9" cm="1">
        <f t="array" aca="1" ref="J920" ca="1">INDEX('Wkly eq indx data joined'!$A$1:$AJ$1150,MATCH('Wkly eq indx data aligned'!$A920,OFFSET(INDIRECT(ADDRESS(1,MATCH(J$1,'Wkly eq indx data joined'!$1:$1,0),1,1,$A$1)),,,1150,1),0),MATCH(J$1,'Wkly eq indx data joined'!$1:$1,0)+1)</f>
        <v>5203.4399999999996</v>
      </c>
      <c r="K920" s="9" cm="1">
        <f t="array" aca="1" ref="K920" ca="1">INDEX('Wkly eq indx data joined'!$A$1:$AJ$1150,MATCH('Wkly eq indx data aligned'!$A920,OFFSET(INDIRECT(ADDRESS(1,MATCH(K$1,'Wkly eq indx data joined'!$1:$1,0),1,1,$A$1)),,,1150,1),0),MATCH(K$1,'Wkly eq indx data joined'!$1:$1,0)+1)</f>
        <v>12297.72</v>
      </c>
      <c r="L920" s="12" cm="1">
        <f t="array" aca="1" ref="L920" ca="1">INDEX('Wkly eq indx data joined'!$A$1:$AJ$1150,MATCH('Wkly eq indx data aligned'!$A920+2,OFFSET(INDIRECT(ADDRESS(1,MATCH(L$1,'Wkly eq indx data joined'!$1:$1,0),1,1,$A$1)),,,1150,1),0),MATCH(L$1,'Wkly eq indx data joined'!$1:$1,0)+1)</f>
        <v>2395.4499999999998</v>
      </c>
      <c r="M920" s="9" cm="1">
        <f t="array" aca="1" ref="M920" ca="1">INDEX('Wkly eq indx data joined'!$A$1:$AJ$1150,MATCH('Wkly eq indx data aligned'!$A920,OFFSET(INDIRECT(ADDRESS(1,MATCH(M$1,'Wkly eq indx data joined'!$1:$1,0),1,1,$A$1)),,,1150,1),0),MATCH(M$1,'Wkly eq indx data joined'!$1:$1,0)+1)</f>
        <v>66898</v>
      </c>
      <c r="N920" s="9" cm="1">
        <f t="array" aca="1" ref="N920" ca="1">INDEX('Wkly eq indx data joined'!$A$1:$AJ$1150,MATCH('Wkly eq indx data aligned'!$A920,OFFSET(INDIRECT(ADDRESS(1,MATCH(N$1,'Wkly eq indx data joined'!$1:$1,0),1,1,$A$1)),,,1150,1),0),MATCH(N$1,'Wkly eq indx data joined'!$1:$1,0)+1)</f>
        <v>6724.39</v>
      </c>
      <c r="O920" s="13" cm="1">
        <f t="array" aca="1" ref="O920" ca="1">INDEX('Wkly eq indx data joined'!$A$1:$AJ$1150,MATCH('Wkly eq indx data aligned'!$A920+1,OFFSET(INDIRECT(ADDRESS(1,MATCH(O$1,'Wkly eq indx data joined'!$1:$1,0),1,1,$A$1)),,,1150,1),0),MATCH(O$1,'Wkly eq indx data joined'!$1:$1,0)+1)</f>
        <v>10506.56</v>
      </c>
      <c r="P920" s="12" cm="1">
        <f t="array" aca="1" ref="P920" ca="1">INDEX('Wkly eq indx data joined'!$A$1:$AJ$1150,MATCH('Wkly eq indx data aligned'!$A920+2,OFFSET(INDIRECT(ADDRESS(1,MATCH(P$1,'Wkly eq indx data joined'!$1:$1,0),1,1,$A$1)),,,1150,1),0),MATCH(P$1,'Wkly eq indx data joined'!$1:$1,0)+1)</f>
        <v>10066.4</v>
      </c>
      <c r="Q920" s="9" cm="1">
        <f t="array" aca="1" ref="Q920" ca="1">INDEX('Wkly eq indx data joined'!$A$1:$AJ$1150,MATCH('Wkly eq indx data aligned'!$A920,OFFSET(INDIRECT(ADDRESS(1,MATCH(Q$1,'Wkly eq indx data joined'!$1:$1,0),1,1,$A$1)),,,1150,1),0),MATCH(Q$1,'Wkly eq indx data joined'!$1:$1,0)+1)</f>
        <v>529.09</v>
      </c>
      <c r="R920" s="12" cm="1">
        <f t="array" aca="1" ref="R920" ca="1">INDEX('Wkly eq indx data joined'!$A$1:$AJ$1150,MATCH('Wkly eq indx data aligned'!$A920+2,OFFSET(INDIRECT(ADDRESS(1,MATCH(R$1,'Wkly eq indx data joined'!$1:$1,0),1,1,$A$1)),,,1150,1),0),MATCH(R$1,'Wkly eq indx data joined'!$1:$1,0)+1)</f>
        <v>1953.49</v>
      </c>
      <c r="S920" s="9" cm="1">
        <f t="array" aca="1" ref="S920" ca="1">INDEX('Wkly eq indx data joined'!$A$1:$AJ$1150,MATCH('Wkly eq indx data aligned'!$A920,OFFSET(INDIRECT(ADDRESS(1,MATCH(S$1,'Wkly eq indx data joined'!$1:$1,0),1,1,$A$1)),,,1150,1),0),MATCH(S$1,'Wkly eq indx data joined'!$1:$1,0)+1)</f>
        <v>49506.15</v>
      </c>
    </row>
    <row r="921" spans="1:19" x14ac:dyDescent="0.25">
      <c r="A921" s="4">
        <f t="shared" si="14"/>
        <v>42958</v>
      </c>
      <c r="B921" s="9" cm="1">
        <f t="array" aca="1" ref="B921" ca="1">INDEX('Wkly eq indx data joined'!$A$1:$AJ$1150,MATCH('Wkly eq indx data aligned'!$A921,OFFSET(INDIRECT(ADDRESS(1,MATCH(B$1,'Wkly eq indx data joined'!$1:$1,0),1,1,$A$1)),,,1150,1),0),MATCH(B$1,'Wkly eq indx data joined'!$1:$1,0)+1)</f>
        <v>5693.14</v>
      </c>
      <c r="C921" s="9" cm="1">
        <f t="array" aca="1" ref="C921" ca="1">INDEX('Wkly eq indx data joined'!$A$1:$AJ$1150,MATCH('Wkly eq indx data aligned'!$A921,OFFSET(INDIRECT(ADDRESS(1,MATCH(C$1,'Wkly eq indx data joined'!$1:$1,0),1,1,$A$1)),,,1150,1),0),MATCH(C$1,'Wkly eq indx data joined'!$1:$1,0)+1)</f>
        <v>19729.740000000002</v>
      </c>
      <c r="D921" s="18" cm="1">
        <f t="array" aca="1" ref="D921" ca="1">IFERROR(INDEX('Wkly eq indx data joined'!$A$1:$AJ$1150,MATCH('Wkly eq indx data aligned'!$A921,OFFSET(INDIRECT(ADDRESS(1,MATCH(D$1,'Wkly eq indx data joined'!$1:$1,0),1,1,$A$1)),,,1150,1),0),MATCH(D$1,'Wkly eq indx data joined'!$1:$1,0)+1),D920)</f>
        <v>3208.5419999999999</v>
      </c>
      <c r="E921" s="9" cm="1">
        <f t="array" aca="1" ref="E921" ca="1">INDEX('Wkly eq indx data joined'!$A$1:$AJ$1150,MATCH('Wkly eq indx data aligned'!$A921,OFFSET(INDIRECT(ADDRESS(1,MATCH(E$1,'Wkly eq indx data joined'!$1:$1,0),1,1,$A$1)),,,1150,1),0),MATCH(E$1,'Wkly eq indx data joined'!$1:$1,0)+1)</f>
        <v>15033.38</v>
      </c>
      <c r="F921" s="9" cm="1">
        <f t="array" aca="1" ref="F921" ca="1">INDEX('Wkly eq indx data joined'!$A$1:$AJ$1150,MATCH('Wkly eq indx data aligned'!$A921,OFFSET(INDIRECT(ADDRESS(1,MATCH(F$1,'Wkly eq indx data joined'!$1:$1,0),1,1,$A$1)),,,1150,1),0),MATCH(F$1,'Wkly eq indx data joined'!$1:$1,0)+1)</f>
        <v>8884.0400000000009</v>
      </c>
      <c r="G921" s="9" cm="1">
        <f t="array" aca="1" ref="G921" ca="1">INDEX('Wkly eq indx data joined'!$A$1:$AJ$1150,MATCH('Wkly eq indx data aligned'!$A921,OFFSET(INDIRECT(ADDRESS(1,MATCH(G$1,'Wkly eq indx data joined'!$1:$1,0),1,1,$A$1)),,,1150,1),0),MATCH(G$1,'Wkly eq indx data joined'!$1:$1,0)+1)</f>
        <v>2441.3200000000002</v>
      </c>
      <c r="H921" s="9" cm="1">
        <f t="array" aca="1" ref="H921" ca="1">INDEX('Wkly eq indx data joined'!$A$1:$AJ$1150,MATCH('Wkly eq indx data aligned'!$A921,OFFSET(INDIRECT(ADDRESS(1,MATCH(H$1,'Wkly eq indx data joined'!$1:$1,0),1,1,$A$1)),,,1150,1),0),MATCH(H$1,'Wkly eq indx data joined'!$1:$1,0)+1)</f>
        <v>7309.96</v>
      </c>
      <c r="I921" s="9" cm="1">
        <f t="array" aca="1" ref="I921" ca="1">INDEX('Wkly eq indx data joined'!$A$1:$AJ$1150,MATCH('Wkly eq indx data aligned'!$A921,OFFSET(INDIRECT(ADDRESS(1,MATCH(I$1,'Wkly eq indx data joined'!$1:$1,0),1,1,$A$1)),,,1150,1),0),MATCH(I$1,'Wkly eq indx data joined'!$1:$1,0)+1)</f>
        <v>26883.51</v>
      </c>
      <c r="J921" s="9" cm="1">
        <f t="array" aca="1" ref="J921" ca="1">INDEX('Wkly eq indx data joined'!$A$1:$AJ$1150,MATCH('Wkly eq indx data aligned'!$A921,OFFSET(INDIRECT(ADDRESS(1,MATCH(J$1,'Wkly eq indx data joined'!$1:$1,0),1,1,$A$1)),,,1150,1),0),MATCH(J$1,'Wkly eq indx data joined'!$1:$1,0)+1)</f>
        <v>5060.92</v>
      </c>
      <c r="K921" s="9" cm="1">
        <f t="array" aca="1" ref="K921" ca="1">INDEX('Wkly eq indx data joined'!$A$1:$AJ$1150,MATCH('Wkly eq indx data aligned'!$A921,OFFSET(INDIRECT(ADDRESS(1,MATCH(K$1,'Wkly eq indx data joined'!$1:$1,0),1,1,$A$1)),,,1150,1),0),MATCH(K$1,'Wkly eq indx data joined'!$1:$1,0)+1)</f>
        <v>12014.06</v>
      </c>
      <c r="L921" s="12" cm="1">
        <f t="array" aca="1" ref="L921" ca="1">INDEX('Wkly eq indx data joined'!$A$1:$AJ$1150,MATCH('Wkly eq indx data aligned'!$A921+2,OFFSET(INDIRECT(ADDRESS(1,MATCH(L$1,'Wkly eq indx data joined'!$1:$1,0),1,1,$A$1)),,,1150,1),0),MATCH(L$1,'Wkly eq indx data joined'!$1:$1,0)+1)</f>
        <v>2319.71</v>
      </c>
      <c r="M921" s="9" cm="1">
        <f t="array" aca="1" ref="M921" ca="1">INDEX('Wkly eq indx data joined'!$A$1:$AJ$1150,MATCH('Wkly eq indx data aligned'!$A921,OFFSET(INDIRECT(ADDRESS(1,MATCH(M$1,'Wkly eq indx data joined'!$1:$1,0),1,1,$A$1)),,,1150,1),0),MATCH(M$1,'Wkly eq indx data joined'!$1:$1,0)+1)</f>
        <v>67358.600000000006</v>
      </c>
      <c r="N921" s="9" cm="1">
        <f t="array" aca="1" ref="N921" ca="1">INDEX('Wkly eq indx data joined'!$A$1:$AJ$1150,MATCH('Wkly eq indx data aligned'!$A921,OFFSET(INDIRECT(ADDRESS(1,MATCH(N$1,'Wkly eq indx data joined'!$1:$1,0),1,1,$A$1)),,,1150,1),0),MATCH(N$1,'Wkly eq indx data joined'!$1:$1,0)+1)</f>
        <v>6581.16</v>
      </c>
      <c r="O921" s="13" cm="1">
        <f t="array" aca="1" ref="O921" ca="1">INDEX('Wkly eq indx data joined'!$A$1:$AJ$1150,MATCH('Wkly eq indx data aligned'!$A921+1,OFFSET(INDIRECT(ADDRESS(1,MATCH(O$1,'Wkly eq indx data joined'!$1:$1,0),1,1,$A$1)),,,1150,1),0),MATCH(O$1,'Wkly eq indx data joined'!$1:$1,0)+1)</f>
        <v>10329.57</v>
      </c>
      <c r="P921" s="12" cm="1">
        <f t="array" aca="1" ref="P921" ca="1">INDEX('Wkly eq indx data joined'!$A$1:$AJ$1150,MATCH('Wkly eq indx data aligned'!$A921+2,OFFSET(INDIRECT(ADDRESS(1,MATCH(P$1,'Wkly eq indx data joined'!$1:$1,0),1,1,$A$1)),,,1150,1),0),MATCH(P$1,'Wkly eq indx data joined'!$1:$1,0)+1)</f>
        <v>9710.7999999999993</v>
      </c>
      <c r="Q921" s="9" cm="1">
        <f t="array" aca="1" ref="Q921" ca="1">INDEX('Wkly eq indx data joined'!$A$1:$AJ$1150,MATCH('Wkly eq indx data aligned'!$A921,OFFSET(INDIRECT(ADDRESS(1,MATCH(Q$1,'Wkly eq indx data joined'!$1:$1,0),1,1,$A$1)),,,1150,1),0),MATCH(Q$1,'Wkly eq indx data joined'!$1:$1,0)+1)</f>
        <v>516.97</v>
      </c>
      <c r="R921" s="12" cm="1">
        <f t="array" aca="1" ref="R921" ca="1">INDEX('Wkly eq indx data joined'!$A$1:$AJ$1150,MATCH('Wkly eq indx data aligned'!$A921+2,OFFSET(INDIRECT(ADDRESS(1,MATCH(R$1,'Wkly eq indx data joined'!$1:$1,0),1,1,$A$1)),,,1150,1),0),MATCH(R$1,'Wkly eq indx data joined'!$1:$1,0)+1)</f>
        <v>1944.83</v>
      </c>
      <c r="S921" s="9" cm="1">
        <f t="array" aca="1" ref="S921" ca="1">INDEX('Wkly eq indx data joined'!$A$1:$AJ$1150,MATCH('Wkly eq indx data aligned'!$A921,OFFSET(INDIRECT(ADDRESS(1,MATCH(S$1,'Wkly eq indx data joined'!$1:$1,0),1,1,$A$1)),,,1150,1),0),MATCH(S$1,'Wkly eq indx data joined'!$1:$1,0)+1)</f>
        <v>48766.71</v>
      </c>
    </row>
    <row r="922" spans="1:19" x14ac:dyDescent="0.25">
      <c r="A922" s="4">
        <f t="shared" si="14"/>
        <v>42965</v>
      </c>
      <c r="B922" s="9" cm="1">
        <f t="array" aca="1" ref="B922" ca="1">INDEX('Wkly eq indx data joined'!$A$1:$AJ$1150,MATCH('Wkly eq indx data aligned'!$A922,OFFSET(INDIRECT(ADDRESS(1,MATCH(B$1,'Wkly eq indx data joined'!$1:$1,0),1,1,$A$1)),,,1150,1),0),MATCH(B$1,'Wkly eq indx data joined'!$1:$1,0)+1)</f>
        <v>5747.1120000000001</v>
      </c>
      <c r="C922" s="9" cm="1">
        <f t="array" aca="1" ref="C922" ca="1">INDEX('Wkly eq indx data joined'!$A$1:$AJ$1150,MATCH('Wkly eq indx data aligned'!$A922,OFFSET(INDIRECT(ADDRESS(1,MATCH(C$1,'Wkly eq indx data joined'!$1:$1,0),1,1,$A$1)),,,1150,1),0),MATCH(C$1,'Wkly eq indx data joined'!$1:$1,0)+1)</f>
        <v>19470.41</v>
      </c>
      <c r="D922" s="18" cm="1">
        <f t="array" aca="1" ref="D922" ca="1">IFERROR(INDEX('Wkly eq indx data joined'!$A$1:$AJ$1150,MATCH('Wkly eq indx data aligned'!$A922,OFFSET(INDIRECT(ADDRESS(1,MATCH(D$1,'Wkly eq indx data joined'!$1:$1,0),1,1,$A$1)),,,1150,1),0),MATCH(D$1,'Wkly eq indx data joined'!$1:$1,0)+1),D921)</f>
        <v>3268.7240000000002</v>
      </c>
      <c r="E922" s="9" cm="1">
        <f t="array" aca="1" ref="E922" ca="1">INDEX('Wkly eq indx data joined'!$A$1:$AJ$1150,MATCH('Wkly eq indx data aligned'!$A922,OFFSET(INDIRECT(ADDRESS(1,MATCH(E$1,'Wkly eq indx data joined'!$1:$1,0),1,1,$A$1)),,,1150,1),0),MATCH(E$1,'Wkly eq indx data joined'!$1:$1,0)+1)</f>
        <v>14952.33</v>
      </c>
      <c r="F922" s="9" cm="1">
        <f t="array" aca="1" ref="F922" ca="1">INDEX('Wkly eq indx data joined'!$A$1:$AJ$1150,MATCH('Wkly eq indx data aligned'!$A922,OFFSET(INDIRECT(ADDRESS(1,MATCH(F$1,'Wkly eq indx data joined'!$1:$1,0),1,1,$A$1)),,,1150,1),0),MATCH(F$1,'Wkly eq indx data joined'!$1:$1,0)+1)</f>
        <v>8874.35</v>
      </c>
      <c r="G922" s="9" cm="1">
        <f t="array" aca="1" ref="G922" ca="1">INDEX('Wkly eq indx data joined'!$A$1:$AJ$1150,MATCH('Wkly eq indx data aligned'!$A922,OFFSET(INDIRECT(ADDRESS(1,MATCH(G$1,'Wkly eq indx data joined'!$1:$1,0),1,1,$A$1)),,,1150,1),0),MATCH(G$1,'Wkly eq indx data joined'!$1:$1,0)+1)</f>
        <v>2425.5500000000002</v>
      </c>
      <c r="H922" s="9" cm="1">
        <f t="array" aca="1" ref="H922" ca="1">INDEX('Wkly eq indx data joined'!$A$1:$AJ$1150,MATCH('Wkly eq indx data aligned'!$A922,OFFSET(INDIRECT(ADDRESS(1,MATCH(H$1,'Wkly eq indx data joined'!$1:$1,0),1,1,$A$1)),,,1150,1),0),MATCH(H$1,'Wkly eq indx data joined'!$1:$1,0)+1)</f>
        <v>7323.98</v>
      </c>
      <c r="I922" s="9" cm="1">
        <f t="array" aca="1" ref="I922" ca="1">INDEX('Wkly eq indx data joined'!$A$1:$AJ$1150,MATCH('Wkly eq indx data aligned'!$A922,OFFSET(INDIRECT(ADDRESS(1,MATCH(I$1,'Wkly eq indx data joined'!$1:$1,0),1,1,$A$1)),,,1150,1),0),MATCH(I$1,'Wkly eq indx data joined'!$1:$1,0)+1)</f>
        <v>27047.57</v>
      </c>
      <c r="J922" s="9" cm="1">
        <f t="array" aca="1" ref="J922" ca="1">INDEX('Wkly eq indx data joined'!$A$1:$AJ$1150,MATCH('Wkly eq indx data aligned'!$A922,OFFSET(INDIRECT(ADDRESS(1,MATCH(J$1,'Wkly eq indx data joined'!$1:$1,0),1,1,$A$1)),,,1150,1),0),MATCH(J$1,'Wkly eq indx data joined'!$1:$1,0)+1)</f>
        <v>5114.1499999999996</v>
      </c>
      <c r="K922" s="9" cm="1">
        <f t="array" aca="1" ref="K922" ca="1">INDEX('Wkly eq indx data joined'!$A$1:$AJ$1150,MATCH('Wkly eq indx data aligned'!$A922,OFFSET(INDIRECT(ADDRESS(1,MATCH(K$1,'Wkly eq indx data joined'!$1:$1,0),1,1,$A$1)),,,1150,1),0),MATCH(K$1,'Wkly eq indx data joined'!$1:$1,0)+1)</f>
        <v>12165.19</v>
      </c>
      <c r="L922" s="12" cm="1">
        <f t="array" aca="1" ref="L922" ca="1">INDEX('Wkly eq indx data joined'!$A$1:$AJ$1150,MATCH('Wkly eq indx data aligned'!$A922+2,OFFSET(INDIRECT(ADDRESS(1,MATCH(L$1,'Wkly eq indx data joined'!$1:$1,0),1,1,$A$1)),,,1150,1),0),MATCH(L$1,'Wkly eq indx data joined'!$1:$1,0)+1)</f>
        <v>2358.37</v>
      </c>
      <c r="M922" s="9" cm="1">
        <f t="array" aca="1" ref="M922" ca="1">INDEX('Wkly eq indx data joined'!$A$1:$AJ$1150,MATCH('Wkly eq indx data aligned'!$A922,OFFSET(INDIRECT(ADDRESS(1,MATCH(M$1,'Wkly eq indx data joined'!$1:$1,0),1,1,$A$1)),,,1150,1),0),MATCH(M$1,'Wkly eq indx data joined'!$1:$1,0)+1)</f>
        <v>68714.7</v>
      </c>
      <c r="N922" s="9" cm="1">
        <f t="array" aca="1" ref="N922" ca="1">INDEX('Wkly eq indx data joined'!$A$1:$AJ$1150,MATCH('Wkly eq indx data aligned'!$A922,OFFSET(INDIRECT(ADDRESS(1,MATCH(N$1,'Wkly eq indx data joined'!$1:$1,0),1,1,$A$1)),,,1150,1),0),MATCH(N$1,'Wkly eq indx data joined'!$1:$1,0)+1)</f>
        <v>6705.26</v>
      </c>
      <c r="O922" s="13" cm="1">
        <f t="array" aca="1" ref="O922" ca="1">INDEX('Wkly eq indx data joined'!$A$1:$AJ$1150,MATCH('Wkly eq indx data aligned'!$A922+1,OFFSET(INDIRECT(ADDRESS(1,MATCH(O$1,'Wkly eq indx data joined'!$1:$1,0),1,1,$A$1)),,,1150,1),0),MATCH(O$1,'Wkly eq indx data joined'!$1:$1,0)+1)</f>
        <v>10321.33</v>
      </c>
      <c r="P922" s="12" cm="1">
        <f t="array" aca="1" ref="P922" ca="1">INDEX('Wkly eq indx data joined'!$A$1:$AJ$1150,MATCH('Wkly eq indx data aligned'!$A922+2,OFFSET(INDIRECT(ADDRESS(1,MATCH(P$1,'Wkly eq indx data joined'!$1:$1,0),1,1,$A$1)),,,1150,1),0),MATCH(P$1,'Wkly eq indx data joined'!$1:$1,0)+1)</f>
        <v>9837.4</v>
      </c>
      <c r="Q922" s="9" cm="1">
        <f t="array" aca="1" ref="Q922" ca="1">INDEX('Wkly eq indx data joined'!$A$1:$AJ$1150,MATCH('Wkly eq indx data aligned'!$A922,OFFSET(INDIRECT(ADDRESS(1,MATCH(Q$1,'Wkly eq indx data joined'!$1:$1,0),1,1,$A$1)),,,1150,1),0),MATCH(Q$1,'Wkly eq indx data joined'!$1:$1,0)+1)</f>
        <v>519.64</v>
      </c>
      <c r="R922" s="12" cm="1">
        <f t="array" aca="1" ref="R922" ca="1">INDEX('Wkly eq indx data joined'!$A$1:$AJ$1150,MATCH('Wkly eq indx data aligned'!$A922+2,OFFSET(INDIRECT(ADDRESS(1,MATCH(R$1,'Wkly eq indx data joined'!$1:$1,0),1,1,$A$1)),,,1150,1),0),MATCH(R$1,'Wkly eq indx data joined'!$1:$1,0)+1)</f>
        <v>1930.71</v>
      </c>
      <c r="S922" s="9" cm="1">
        <f t="array" aca="1" ref="S922" ca="1">INDEX('Wkly eq indx data joined'!$A$1:$AJ$1150,MATCH('Wkly eq indx data aligned'!$A922,OFFSET(INDIRECT(ADDRESS(1,MATCH(S$1,'Wkly eq indx data joined'!$1:$1,0),1,1,$A$1)),,,1150,1),0),MATCH(S$1,'Wkly eq indx data joined'!$1:$1,0)+1)</f>
        <v>48929.87</v>
      </c>
    </row>
    <row r="923" spans="1:19" x14ac:dyDescent="0.25">
      <c r="A923" s="4">
        <f t="shared" si="14"/>
        <v>42972</v>
      </c>
      <c r="B923" s="9" cm="1">
        <f t="array" aca="1" ref="B923" ca="1">INDEX('Wkly eq indx data joined'!$A$1:$AJ$1150,MATCH('Wkly eq indx data aligned'!$A923,OFFSET(INDIRECT(ADDRESS(1,MATCH(B$1,'Wkly eq indx data joined'!$1:$1,0),1,1,$A$1)),,,1150,1),0),MATCH(B$1,'Wkly eq indx data joined'!$1:$1,0)+1)</f>
        <v>5743.8609999999999</v>
      </c>
      <c r="C923" s="9" cm="1">
        <f t="array" aca="1" ref="C923" ca="1">INDEX('Wkly eq indx data joined'!$A$1:$AJ$1150,MATCH('Wkly eq indx data aligned'!$A923,OFFSET(INDIRECT(ADDRESS(1,MATCH(C$1,'Wkly eq indx data joined'!$1:$1,0),1,1,$A$1)),,,1150,1),0),MATCH(C$1,'Wkly eq indx data joined'!$1:$1,0)+1)</f>
        <v>19452.61</v>
      </c>
      <c r="D923" s="18" cm="1">
        <f t="array" aca="1" ref="D923" ca="1">IFERROR(INDEX('Wkly eq indx data joined'!$A$1:$AJ$1150,MATCH('Wkly eq indx data aligned'!$A923,OFFSET(INDIRECT(ADDRESS(1,MATCH(D$1,'Wkly eq indx data joined'!$1:$1,0),1,1,$A$1)),,,1150,1),0),MATCH(D$1,'Wkly eq indx data joined'!$1:$1,0)+1),D922)</f>
        <v>3331.5219999999999</v>
      </c>
      <c r="E923" s="9" cm="1">
        <f t="array" aca="1" ref="E923" ca="1">INDEX('Wkly eq indx data joined'!$A$1:$AJ$1150,MATCH('Wkly eq indx data aligned'!$A923,OFFSET(INDIRECT(ADDRESS(1,MATCH(E$1,'Wkly eq indx data joined'!$1:$1,0),1,1,$A$1)),,,1150,1),0),MATCH(E$1,'Wkly eq indx data joined'!$1:$1,0)+1)</f>
        <v>15055.99</v>
      </c>
      <c r="F923" s="9" cm="1">
        <f t="array" aca="1" ref="F923" ca="1">INDEX('Wkly eq indx data joined'!$A$1:$AJ$1150,MATCH('Wkly eq indx data aligned'!$A923,OFFSET(INDIRECT(ADDRESS(1,MATCH(F$1,'Wkly eq indx data joined'!$1:$1,0),1,1,$A$1)),,,1150,1),0),MATCH(F$1,'Wkly eq indx data joined'!$1:$1,0)+1)</f>
        <v>8906.18</v>
      </c>
      <c r="G923" s="9" cm="1">
        <f t="array" aca="1" ref="G923" ca="1">INDEX('Wkly eq indx data joined'!$A$1:$AJ$1150,MATCH('Wkly eq indx data aligned'!$A923,OFFSET(INDIRECT(ADDRESS(1,MATCH(G$1,'Wkly eq indx data joined'!$1:$1,0),1,1,$A$1)),,,1150,1),0),MATCH(G$1,'Wkly eq indx data joined'!$1:$1,0)+1)</f>
        <v>2443.0500000000002</v>
      </c>
      <c r="H923" s="9" cm="1">
        <f t="array" aca="1" ref="H923" ca="1">INDEX('Wkly eq indx data joined'!$A$1:$AJ$1150,MATCH('Wkly eq indx data aligned'!$A923,OFFSET(INDIRECT(ADDRESS(1,MATCH(H$1,'Wkly eq indx data joined'!$1:$1,0),1,1,$A$1)),,,1150,1),0),MATCH(H$1,'Wkly eq indx data joined'!$1:$1,0)+1)</f>
        <v>7401.46</v>
      </c>
      <c r="I923" s="9" cm="1">
        <f t="array" aca="1" ref="I923" ca="1">INDEX('Wkly eq indx data joined'!$A$1:$AJ$1150,MATCH('Wkly eq indx data aligned'!$A923,OFFSET(INDIRECT(ADDRESS(1,MATCH(I$1,'Wkly eq indx data joined'!$1:$1,0),1,1,$A$1)),,,1150,1),0),MATCH(I$1,'Wkly eq indx data joined'!$1:$1,0)+1)</f>
        <v>27848.16</v>
      </c>
      <c r="J923" s="9" cm="1">
        <f t="array" aca="1" ref="J923" ca="1">INDEX('Wkly eq indx data joined'!$A$1:$AJ$1150,MATCH('Wkly eq indx data aligned'!$A923,OFFSET(INDIRECT(ADDRESS(1,MATCH(J$1,'Wkly eq indx data joined'!$1:$1,0),1,1,$A$1)),,,1150,1),0),MATCH(J$1,'Wkly eq indx data joined'!$1:$1,0)+1)</f>
        <v>5104.33</v>
      </c>
      <c r="K923" s="9" cm="1">
        <f t="array" aca="1" ref="K923" ca="1">INDEX('Wkly eq indx data joined'!$A$1:$AJ$1150,MATCH('Wkly eq indx data aligned'!$A923,OFFSET(INDIRECT(ADDRESS(1,MATCH(K$1,'Wkly eq indx data joined'!$1:$1,0),1,1,$A$1)),,,1150,1),0),MATCH(K$1,'Wkly eq indx data joined'!$1:$1,0)+1)</f>
        <v>12167.94</v>
      </c>
      <c r="L923" s="12" cm="1">
        <f t="array" aca="1" ref="L923" ca="1">INDEX('Wkly eq indx data joined'!$A$1:$AJ$1150,MATCH('Wkly eq indx data aligned'!$A923+2,OFFSET(INDIRECT(ADDRESS(1,MATCH(L$1,'Wkly eq indx data joined'!$1:$1,0),1,1,$A$1)),,,1150,1),0),MATCH(L$1,'Wkly eq indx data joined'!$1:$1,0)+1)</f>
        <v>2378.5100000000002</v>
      </c>
      <c r="M923" s="9" cm="1">
        <f t="array" aca="1" ref="M923" ca="1">INDEX('Wkly eq indx data joined'!$A$1:$AJ$1150,MATCH('Wkly eq indx data aligned'!$A923,OFFSET(INDIRECT(ADDRESS(1,MATCH(M$1,'Wkly eq indx data joined'!$1:$1,0),1,1,$A$1)),,,1150,1),0),MATCH(M$1,'Wkly eq indx data joined'!$1:$1,0)+1)</f>
        <v>71073.7</v>
      </c>
      <c r="N923" s="9" cm="1">
        <f t="array" aca="1" ref="N923" ca="1">INDEX('Wkly eq indx data joined'!$A$1:$AJ$1150,MATCH('Wkly eq indx data aligned'!$A923,OFFSET(INDIRECT(ADDRESS(1,MATCH(N$1,'Wkly eq indx data joined'!$1:$1,0),1,1,$A$1)),,,1150,1),0),MATCH(N$1,'Wkly eq indx data joined'!$1:$1,0)+1)</f>
        <v>6643.52</v>
      </c>
      <c r="O923" s="13" cm="1">
        <f t="array" aca="1" ref="O923" ca="1">INDEX('Wkly eq indx data joined'!$A$1:$AJ$1150,MATCH('Wkly eq indx data aligned'!$A923+1,OFFSET(INDIRECT(ADDRESS(1,MATCH(O$1,'Wkly eq indx data joined'!$1:$1,0),1,1,$A$1)),,,1150,1),0),MATCH(O$1,'Wkly eq indx data joined'!$1:$1,0)+1)</f>
        <v>10515.51</v>
      </c>
      <c r="P923" s="12" cm="1">
        <f t="array" aca="1" ref="P923" ca="1">INDEX('Wkly eq indx data joined'!$A$1:$AJ$1150,MATCH('Wkly eq indx data aligned'!$A923+2,OFFSET(INDIRECT(ADDRESS(1,MATCH(P$1,'Wkly eq indx data joined'!$1:$1,0),1,1,$A$1)),,,1150,1),0),MATCH(P$1,'Wkly eq indx data joined'!$1:$1,0)+1)</f>
        <v>9857.0499999999993</v>
      </c>
      <c r="Q923" s="9" cm="1">
        <f t="array" aca="1" ref="Q923" ca="1">INDEX('Wkly eq indx data joined'!$A$1:$AJ$1150,MATCH('Wkly eq indx data aligned'!$A923,OFFSET(INDIRECT(ADDRESS(1,MATCH(Q$1,'Wkly eq indx data joined'!$1:$1,0),1,1,$A$1)),,,1150,1),0),MATCH(Q$1,'Wkly eq indx data joined'!$1:$1,0)+1)</f>
        <v>517.41999999999996</v>
      </c>
      <c r="R923" s="12" cm="1">
        <f t="array" aca="1" ref="R923" ca="1">INDEX('Wkly eq indx data joined'!$A$1:$AJ$1150,MATCH('Wkly eq indx data aligned'!$A923+2,OFFSET(INDIRECT(ADDRESS(1,MATCH(R$1,'Wkly eq indx data joined'!$1:$1,0),1,1,$A$1)),,,1150,1),0),MATCH(R$1,'Wkly eq indx data joined'!$1:$1,0)+1)</f>
        <v>1979.14</v>
      </c>
      <c r="S923" s="9" cm="1">
        <f t="array" aca="1" ref="S923" ca="1">INDEX('Wkly eq indx data joined'!$A$1:$AJ$1150,MATCH('Wkly eq indx data aligned'!$A923,OFFSET(INDIRECT(ADDRESS(1,MATCH(S$1,'Wkly eq indx data joined'!$1:$1,0),1,1,$A$1)),,,1150,1),0),MATCH(S$1,'Wkly eq indx data joined'!$1:$1,0)+1)</f>
        <v>50175.33</v>
      </c>
    </row>
    <row r="924" spans="1:19" x14ac:dyDescent="0.25">
      <c r="A924" s="4">
        <f t="shared" si="14"/>
        <v>42979</v>
      </c>
      <c r="B924" s="9" cm="1">
        <f t="array" aca="1" ref="B924" ca="1">INDEX('Wkly eq indx data joined'!$A$1:$AJ$1150,MATCH('Wkly eq indx data aligned'!$A924,OFFSET(INDIRECT(ADDRESS(1,MATCH(B$1,'Wkly eq indx data joined'!$1:$1,0),1,1,$A$1)),,,1150,1),0),MATCH(B$1,'Wkly eq indx data joined'!$1:$1,0)+1)</f>
        <v>5724.5919999999996</v>
      </c>
      <c r="C924" s="9" cm="1">
        <f t="array" aca="1" ref="C924" ca="1">INDEX('Wkly eq indx data joined'!$A$1:$AJ$1150,MATCH('Wkly eq indx data aligned'!$A924,OFFSET(INDIRECT(ADDRESS(1,MATCH(C$1,'Wkly eq indx data joined'!$1:$1,0),1,1,$A$1)),,,1150,1),0),MATCH(C$1,'Wkly eq indx data joined'!$1:$1,0)+1)</f>
        <v>19691.47</v>
      </c>
      <c r="D924" s="18" cm="1">
        <f t="array" aca="1" ref="D924" ca="1">IFERROR(INDEX('Wkly eq indx data joined'!$A$1:$AJ$1150,MATCH('Wkly eq indx data aligned'!$A924,OFFSET(INDIRECT(ADDRESS(1,MATCH(D$1,'Wkly eq indx data joined'!$1:$1,0),1,1,$A$1)),,,1150,1),0),MATCH(D$1,'Wkly eq indx data joined'!$1:$1,0)+1),D923)</f>
        <v>3367.1190000000001</v>
      </c>
      <c r="E924" s="9" cm="1">
        <f t="array" aca="1" ref="E924" ca="1">INDEX('Wkly eq indx data joined'!$A$1:$AJ$1150,MATCH('Wkly eq indx data aligned'!$A924,OFFSET(INDIRECT(ADDRESS(1,MATCH(E$1,'Wkly eq indx data joined'!$1:$1,0),1,1,$A$1)),,,1150,1),0),MATCH(E$1,'Wkly eq indx data joined'!$1:$1,0)+1)</f>
        <v>15191.6</v>
      </c>
      <c r="F924" s="9" cm="1">
        <f t="array" aca="1" ref="F924" ca="1">INDEX('Wkly eq indx data joined'!$A$1:$AJ$1150,MATCH('Wkly eq indx data aligned'!$A924,OFFSET(INDIRECT(ADDRESS(1,MATCH(F$1,'Wkly eq indx data joined'!$1:$1,0),1,1,$A$1)),,,1150,1),0),MATCH(F$1,'Wkly eq indx data joined'!$1:$1,0)+1)</f>
        <v>8941.6200000000008</v>
      </c>
      <c r="G924" s="9" cm="1">
        <f t="array" aca="1" ref="G924" ca="1">INDEX('Wkly eq indx data joined'!$A$1:$AJ$1150,MATCH('Wkly eq indx data aligned'!$A924,OFFSET(INDIRECT(ADDRESS(1,MATCH(G$1,'Wkly eq indx data joined'!$1:$1,0),1,1,$A$1)),,,1150,1),0),MATCH(G$1,'Wkly eq indx data joined'!$1:$1,0)+1)</f>
        <v>2476.5500000000002</v>
      </c>
      <c r="H924" s="9" cm="1">
        <f t="array" aca="1" ref="H924" ca="1">INDEX('Wkly eq indx data joined'!$A$1:$AJ$1150,MATCH('Wkly eq indx data aligned'!$A924,OFFSET(INDIRECT(ADDRESS(1,MATCH(H$1,'Wkly eq indx data joined'!$1:$1,0),1,1,$A$1)),,,1150,1),0),MATCH(H$1,'Wkly eq indx data joined'!$1:$1,0)+1)</f>
        <v>7438.5</v>
      </c>
      <c r="I924" s="9" cm="1">
        <f t="array" aca="1" ref="I924" ca="1">INDEX('Wkly eq indx data joined'!$A$1:$AJ$1150,MATCH('Wkly eq indx data aligned'!$A924,OFFSET(INDIRECT(ADDRESS(1,MATCH(I$1,'Wkly eq indx data joined'!$1:$1,0),1,1,$A$1)),,,1150,1),0),MATCH(I$1,'Wkly eq indx data joined'!$1:$1,0)+1)</f>
        <v>27953.16</v>
      </c>
      <c r="J924" s="9" cm="1">
        <f t="array" aca="1" ref="J924" ca="1">INDEX('Wkly eq indx data joined'!$A$1:$AJ$1150,MATCH('Wkly eq indx data aligned'!$A924,OFFSET(INDIRECT(ADDRESS(1,MATCH(J$1,'Wkly eq indx data joined'!$1:$1,0),1,1,$A$1)),,,1150,1),0),MATCH(J$1,'Wkly eq indx data joined'!$1:$1,0)+1)</f>
        <v>5123.26</v>
      </c>
      <c r="K924" s="9" cm="1">
        <f t="array" aca="1" ref="K924" ca="1">INDEX('Wkly eq indx data joined'!$A$1:$AJ$1150,MATCH('Wkly eq indx data aligned'!$A924,OFFSET(INDIRECT(ADDRESS(1,MATCH(K$1,'Wkly eq indx data joined'!$1:$1,0),1,1,$A$1)),,,1150,1),0),MATCH(K$1,'Wkly eq indx data joined'!$1:$1,0)+1)</f>
        <v>12142.64</v>
      </c>
      <c r="L924" s="12" cm="1">
        <f t="array" aca="1" ref="L924" ca="1">INDEX('Wkly eq indx data joined'!$A$1:$AJ$1150,MATCH('Wkly eq indx data aligned'!$A924+2,OFFSET(INDIRECT(ADDRESS(1,MATCH(L$1,'Wkly eq indx data joined'!$1:$1,0),1,1,$A$1)),,,1150,1),0),MATCH(L$1,'Wkly eq indx data joined'!$1:$1,0)+1)</f>
        <v>2357.69</v>
      </c>
      <c r="M924" s="9" cm="1">
        <f t="array" aca="1" ref="M924" ca="1">INDEX('Wkly eq indx data joined'!$A$1:$AJ$1150,MATCH('Wkly eq indx data aligned'!$A924,OFFSET(INDIRECT(ADDRESS(1,MATCH(M$1,'Wkly eq indx data joined'!$1:$1,0),1,1,$A$1)),,,1150,1),0),MATCH(M$1,'Wkly eq indx data joined'!$1:$1,0)+1)</f>
        <v>71923.100000000006</v>
      </c>
      <c r="N924" s="9" cm="1">
        <f t="array" aca="1" ref="N924" ca="1">INDEX('Wkly eq indx data joined'!$A$1:$AJ$1150,MATCH('Wkly eq indx data aligned'!$A924,OFFSET(INDIRECT(ADDRESS(1,MATCH(N$1,'Wkly eq indx data joined'!$1:$1,0),1,1,$A$1)),,,1150,1),0),MATCH(N$1,'Wkly eq indx data joined'!$1:$1,0)+1)</f>
        <v>6709.23</v>
      </c>
      <c r="O924" s="13" cm="1">
        <f t="array" aca="1" ref="O924" ca="1">INDEX('Wkly eq indx data joined'!$A$1:$AJ$1150,MATCH('Wkly eq indx data aligned'!$A924+1,OFFSET(INDIRECT(ADDRESS(1,MATCH(O$1,'Wkly eq indx data joined'!$1:$1,0),1,1,$A$1)),,,1150,1),0),MATCH(O$1,'Wkly eq indx data joined'!$1:$1,0)+1)</f>
        <v>10594.82</v>
      </c>
      <c r="P924" s="12" cm="1">
        <f t="array" aca="1" ref="P924" ca="1">INDEX('Wkly eq indx data joined'!$A$1:$AJ$1150,MATCH('Wkly eq indx data aligned'!$A924+2,OFFSET(INDIRECT(ADDRESS(1,MATCH(P$1,'Wkly eq indx data joined'!$1:$1,0),1,1,$A$1)),,,1150,1),0),MATCH(P$1,'Wkly eq indx data joined'!$1:$1,0)+1)</f>
        <v>9974.4</v>
      </c>
      <c r="Q924" s="9" cm="1">
        <f t="array" aca="1" ref="Q924" ca="1">INDEX('Wkly eq indx data joined'!$A$1:$AJ$1150,MATCH('Wkly eq indx data aligned'!$A924,OFFSET(INDIRECT(ADDRESS(1,MATCH(Q$1,'Wkly eq indx data joined'!$1:$1,0),1,1,$A$1)),,,1150,1),0),MATCH(Q$1,'Wkly eq indx data joined'!$1:$1,0)+1)</f>
        <v>518.17999999999995</v>
      </c>
      <c r="R924" s="12" cm="1">
        <f t="array" aca="1" ref="R924" ca="1">INDEX('Wkly eq indx data joined'!$A$1:$AJ$1150,MATCH('Wkly eq indx data aligned'!$A924+2,OFFSET(INDIRECT(ADDRESS(1,MATCH(R$1,'Wkly eq indx data joined'!$1:$1,0),1,1,$A$1)),,,1150,1),0),MATCH(R$1,'Wkly eq indx data joined'!$1:$1,0)+1)</f>
        <v>2010.98</v>
      </c>
      <c r="S924" s="9" cm="1">
        <f t="array" aca="1" ref="S924" ca="1">INDEX('Wkly eq indx data joined'!$A$1:$AJ$1150,MATCH('Wkly eq indx data aligned'!$A924,OFFSET(INDIRECT(ADDRESS(1,MATCH(S$1,'Wkly eq indx data joined'!$1:$1,0),1,1,$A$1)),,,1150,1),0),MATCH(S$1,'Wkly eq indx data joined'!$1:$1,0)+1)</f>
        <v>49996.4</v>
      </c>
    </row>
    <row r="925" spans="1:19" x14ac:dyDescent="0.25">
      <c r="A925" s="4">
        <f t="shared" si="14"/>
        <v>42986</v>
      </c>
      <c r="B925" s="9" cm="1">
        <f t="array" aca="1" ref="B925" ca="1">INDEX('Wkly eq indx data joined'!$A$1:$AJ$1150,MATCH('Wkly eq indx data aligned'!$A925,OFFSET(INDIRECT(ADDRESS(1,MATCH(B$1,'Wkly eq indx data joined'!$1:$1,0),1,1,$A$1)),,,1150,1),0),MATCH(B$1,'Wkly eq indx data joined'!$1:$1,0)+1)</f>
        <v>5672.6170000000002</v>
      </c>
      <c r="C925" s="9" cm="1">
        <f t="array" aca="1" ref="C925" ca="1">INDEX('Wkly eq indx data joined'!$A$1:$AJ$1150,MATCH('Wkly eq indx data aligned'!$A925,OFFSET(INDIRECT(ADDRESS(1,MATCH(C$1,'Wkly eq indx data joined'!$1:$1,0),1,1,$A$1)),,,1150,1),0),MATCH(C$1,'Wkly eq indx data joined'!$1:$1,0)+1)</f>
        <v>19274.82</v>
      </c>
      <c r="D925" s="18" cm="1">
        <f t="array" aca="1" ref="D925" ca="1">IFERROR(INDEX('Wkly eq indx data joined'!$A$1:$AJ$1150,MATCH('Wkly eq indx data aligned'!$A925,OFFSET(INDIRECT(ADDRESS(1,MATCH(D$1,'Wkly eq indx data joined'!$1:$1,0),1,1,$A$1)),,,1150,1),0),MATCH(D$1,'Wkly eq indx data joined'!$1:$1,0)+1),D924)</f>
        <v>3365.2429999999999</v>
      </c>
      <c r="E925" s="9" cm="1">
        <f t="array" aca="1" ref="E925" ca="1">INDEX('Wkly eq indx data joined'!$A$1:$AJ$1150,MATCH('Wkly eq indx data aligned'!$A925,OFFSET(INDIRECT(ADDRESS(1,MATCH(E$1,'Wkly eq indx data joined'!$1:$1,0),1,1,$A$1)),,,1150,1),0),MATCH(E$1,'Wkly eq indx data joined'!$1:$1,0)+1)</f>
        <v>14985.32</v>
      </c>
      <c r="F925" s="9" cm="1">
        <f t="array" aca="1" ref="F925" ca="1">INDEX('Wkly eq indx data joined'!$A$1:$AJ$1150,MATCH('Wkly eq indx data aligned'!$A925,OFFSET(INDIRECT(ADDRESS(1,MATCH(F$1,'Wkly eq indx data joined'!$1:$1,0),1,1,$A$1)),,,1150,1),0),MATCH(F$1,'Wkly eq indx data joined'!$1:$1,0)+1)</f>
        <v>8912.0499999999993</v>
      </c>
      <c r="G925" s="9" cm="1">
        <f t="array" aca="1" ref="G925" ca="1">INDEX('Wkly eq indx data joined'!$A$1:$AJ$1150,MATCH('Wkly eq indx data aligned'!$A925,OFFSET(INDIRECT(ADDRESS(1,MATCH(G$1,'Wkly eq indx data joined'!$1:$1,0),1,1,$A$1)),,,1150,1),0),MATCH(G$1,'Wkly eq indx data joined'!$1:$1,0)+1)</f>
        <v>2461.4299999999998</v>
      </c>
      <c r="H925" s="9" cm="1">
        <f t="array" aca="1" ref="H925" ca="1">INDEX('Wkly eq indx data joined'!$A$1:$AJ$1150,MATCH('Wkly eq indx data aligned'!$A925,OFFSET(INDIRECT(ADDRESS(1,MATCH(H$1,'Wkly eq indx data joined'!$1:$1,0),1,1,$A$1)),,,1150,1),0),MATCH(H$1,'Wkly eq indx data joined'!$1:$1,0)+1)</f>
        <v>7377.6</v>
      </c>
      <c r="I925" s="9" cm="1">
        <f t="array" aca="1" ref="I925" ca="1">INDEX('Wkly eq indx data joined'!$A$1:$AJ$1150,MATCH('Wkly eq indx data aligned'!$A925,OFFSET(INDIRECT(ADDRESS(1,MATCH(I$1,'Wkly eq indx data joined'!$1:$1,0),1,1,$A$1)),,,1150,1),0),MATCH(I$1,'Wkly eq indx data joined'!$1:$1,0)+1)</f>
        <v>27668.47</v>
      </c>
      <c r="J925" s="9" cm="1">
        <f t="array" aca="1" ref="J925" ca="1">INDEX('Wkly eq indx data joined'!$A$1:$AJ$1150,MATCH('Wkly eq indx data aligned'!$A925,OFFSET(INDIRECT(ADDRESS(1,MATCH(J$1,'Wkly eq indx data joined'!$1:$1,0),1,1,$A$1)),,,1150,1),0),MATCH(J$1,'Wkly eq indx data joined'!$1:$1,0)+1)</f>
        <v>5113.49</v>
      </c>
      <c r="K925" s="9" cm="1">
        <f t="array" aca="1" ref="K925" ca="1">INDEX('Wkly eq indx data joined'!$A$1:$AJ$1150,MATCH('Wkly eq indx data aligned'!$A925,OFFSET(INDIRECT(ADDRESS(1,MATCH(K$1,'Wkly eq indx data joined'!$1:$1,0),1,1,$A$1)),,,1150,1),0),MATCH(K$1,'Wkly eq indx data joined'!$1:$1,0)+1)</f>
        <v>12303.98</v>
      </c>
      <c r="L925" s="12" cm="1">
        <f t="array" aca="1" ref="L925" ca="1">INDEX('Wkly eq indx data joined'!$A$1:$AJ$1150,MATCH('Wkly eq indx data aligned'!$A925+2,OFFSET(INDIRECT(ADDRESS(1,MATCH(L$1,'Wkly eq indx data joined'!$1:$1,0),1,1,$A$1)),,,1150,1),0),MATCH(L$1,'Wkly eq indx data joined'!$1:$1,0)+1)</f>
        <v>2343.7199999999998</v>
      </c>
      <c r="M925" s="9" cm="1">
        <f t="array" aca="1" ref="M925" ca="1">INDEX('Wkly eq indx data joined'!$A$1:$AJ$1150,MATCH('Wkly eq indx data aligned'!$A925,OFFSET(INDIRECT(ADDRESS(1,MATCH(M$1,'Wkly eq indx data joined'!$1:$1,0),1,1,$A$1)),,,1150,1),0),MATCH(M$1,'Wkly eq indx data joined'!$1:$1,0)+1)</f>
        <v>73078.899999999994</v>
      </c>
      <c r="N925" s="9" cm="1">
        <f t="array" aca="1" ref="N925" ca="1">INDEX('Wkly eq indx data joined'!$A$1:$AJ$1150,MATCH('Wkly eq indx data aligned'!$A925,OFFSET(INDIRECT(ADDRESS(1,MATCH(N$1,'Wkly eq indx data joined'!$1:$1,0),1,1,$A$1)),,,1150,1),0),MATCH(N$1,'Wkly eq indx data joined'!$1:$1,0)+1)</f>
        <v>6681.82</v>
      </c>
      <c r="O925" s="13" cm="1">
        <f t="array" aca="1" ref="O925" ca="1">INDEX('Wkly eq indx data joined'!$A$1:$AJ$1150,MATCH('Wkly eq indx data aligned'!$A925+1,OFFSET(INDIRECT(ADDRESS(1,MATCH(O$1,'Wkly eq indx data joined'!$1:$1,0),1,1,$A$1)),,,1150,1),0),MATCH(O$1,'Wkly eq indx data joined'!$1:$1,0)+1)</f>
        <v>10609.95</v>
      </c>
      <c r="P925" s="12" cm="1">
        <f t="array" aca="1" ref="P925" ca="1">INDEX('Wkly eq indx data joined'!$A$1:$AJ$1150,MATCH('Wkly eq indx data aligned'!$A925+2,OFFSET(INDIRECT(ADDRESS(1,MATCH(P$1,'Wkly eq indx data joined'!$1:$1,0),1,1,$A$1)),,,1150,1),0),MATCH(P$1,'Wkly eq indx data joined'!$1:$1,0)+1)</f>
        <v>9934.7999999999993</v>
      </c>
      <c r="Q925" s="9" cm="1">
        <f t="array" aca="1" ref="Q925" ca="1">INDEX('Wkly eq indx data joined'!$A$1:$AJ$1150,MATCH('Wkly eq indx data aligned'!$A925,OFFSET(INDIRECT(ADDRESS(1,MATCH(Q$1,'Wkly eq indx data joined'!$1:$1,0),1,1,$A$1)),,,1150,1),0),MATCH(Q$1,'Wkly eq indx data joined'!$1:$1,0)+1)</f>
        <v>518.82000000000005</v>
      </c>
      <c r="R925" s="12" cm="1">
        <f t="array" aca="1" ref="R925" ca="1">INDEX('Wkly eq indx data joined'!$A$1:$AJ$1150,MATCH('Wkly eq indx data aligned'!$A925+2,OFFSET(INDIRECT(ADDRESS(1,MATCH(R$1,'Wkly eq indx data joined'!$1:$1,0),1,1,$A$1)),,,1150,1),0),MATCH(R$1,'Wkly eq indx data joined'!$1:$1,0)+1)</f>
        <v>2032.75</v>
      </c>
      <c r="S925" s="9" cm="1">
        <f t="array" aca="1" ref="S925" ca="1">INDEX('Wkly eq indx data joined'!$A$1:$AJ$1150,MATCH('Wkly eq indx data aligned'!$A925,OFFSET(INDIRECT(ADDRESS(1,MATCH(S$1,'Wkly eq indx data joined'!$1:$1,0),1,1,$A$1)),,,1150,1),0),MATCH(S$1,'Wkly eq indx data joined'!$1:$1,0)+1)</f>
        <v>49274.03</v>
      </c>
    </row>
    <row r="926" spans="1:19" x14ac:dyDescent="0.25">
      <c r="A926" s="4">
        <f t="shared" si="14"/>
        <v>42993</v>
      </c>
      <c r="B926" s="9" cm="1">
        <f t="array" aca="1" ref="B926" ca="1">INDEX('Wkly eq indx data joined'!$A$1:$AJ$1150,MATCH('Wkly eq indx data aligned'!$A926,OFFSET(INDIRECT(ADDRESS(1,MATCH(B$1,'Wkly eq indx data joined'!$1:$1,0),1,1,$A$1)),,,1150,1),0),MATCH(B$1,'Wkly eq indx data joined'!$1:$1,0)+1)</f>
        <v>5695.0230000000001</v>
      </c>
      <c r="C926" s="9" cm="1">
        <f t="array" aca="1" ref="C926" ca="1">INDEX('Wkly eq indx data joined'!$A$1:$AJ$1150,MATCH('Wkly eq indx data aligned'!$A926,OFFSET(INDIRECT(ADDRESS(1,MATCH(C$1,'Wkly eq indx data joined'!$1:$1,0),1,1,$A$1)),,,1150,1),0),MATCH(C$1,'Wkly eq indx data joined'!$1:$1,0)+1)</f>
        <v>19909.5</v>
      </c>
      <c r="D926" s="18" cm="1">
        <f t="array" aca="1" ref="D926" ca="1">IFERROR(INDEX('Wkly eq indx data joined'!$A$1:$AJ$1150,MATCH('Wkly eq indx data aligned'!$A926,OFFSET(INDIRECT(ADDRESS(1,MATCH(D$1,'Wkly eq indx data joined'!$1:$1,0),1,1,$A$1)),,,1150,1),0),MATCH(D$1,'Wkly eq indx data joined'!$1:$1,0)+1),D925)</f>
        <v>3353.6190000000001</v>
      </c>
      <c r="E926" s="9" cm="1">
        <f t="array" aca="1" ref="E926" ca="1">INDEX('Wkly eq indx data joined'!$A$1:$AJ$1150,MATCH('Wkly eq indx data aligned'!$A926,OFFSET(INDIRECT(ADDRESS(1,MATCH(E$1,'Wkly eq indx data joined'!$1:$1,0),1,1,$A$1)),,,1150,1),0),MATCH(E$1,'Wkly eq indx data joined'!$1:$1,0)+1)</f>
        <v>15173.03</v>
      </c>
      <c r="F926" s="9" cm="1">
        <f t="array" aca="1" ref="F926" ca="1">INDEX('Wkly eq indx data joined'!$A$1:$AJ$1150,MATCH('Wkly eq indx data aligned'!$A926,OFFSET(INDIRECT(ADDRESS(1,MATCH(F$1,'Wkly eq indx data joined'!$1:$1,0),1,1,$A$1)),,,1150,1),0),MATCH(F$1,'Wkly eq indx data joined'!$1:$1,0)+1)</f>
        <v>9028.0499999999993</v>
      </c>
      <c r="G926" s="9" cm="1">
        <f t="array" aca="1" ref="G926" ca="1">INDEX('Wkly eq indx data joined'!$A$1:$AJ$1150,MATCH('Wkly eq indx data aligned'!$A926,OFFSET(INDIRECT(ADDRESS(1,MATCH(G$1,'Wkly eq indx data joined'!$1:$1,0),1,1,$A$1)),,,1150,1),0),MATCH(G$1,'Wkly eq indx data joined'!$1:$1,0)+1)</f>
        <v>2500.23</v>
      </c>
      <c r="H926" s="9" cm="1">
        <f t="array" aca="1" ref="H926" ca="1">INDEX('Wkly eq indx data joined'!$A$1:$AJ$1150,MATCH('Wkly eq indx data aligned'!$A926,OFFSET(INDIRECT(ADDRESS(1,MATCH(H$1,'Wkly eq indx data joined'!$1:$1,0),1,1,$A$1)),,,1150,1),0),MATCH(H$1,'Wkly eq indx data joined'!$1:$1,0)+1)</f>
        <v>7215.47</v>
      </c>
      <c r="I926" s="9" cm="1">
        <f t="array" aca="1" ref="I926" ca="1">INDEX('Wkly eq indx data joined'!$A$1:$AJ$1150,MATCH('Wkly eq indx data aligned'!$A926,OFFSET(INDIRECT(ADDRESS(1,MATCH(I$1,'Wkly eq indx data joined'!$1:$1,0),1,1,$A$1)),,,1150,1),0),MATCH(I$1,'Wkly eq indx data joined'!$1:$1,0)+1)</f>
        <v>27807.59</v>
      </c>
      <c r="J926" s="9" cm="1">
        <f t="array" aca="1" ref="J926" ca="1">INDEX('Wkly eq indx data joined'!$A$1:$AJ$1150,MATCH('Wkly eq indx data aligned'!$A926,OFFSET(INDIRECT(ADDRESS(1,MATCH(J$1,'Wkly eq indx data joined'!$1:$1,0),1,1,$A$1)),,,1150,1),0),MATCH(J$1,'Wkly eq indx data joined'!$1:$1,0)+1)</f>
        <v>5213.91</v>
      </c>
      <c r="K926" s="9" cm="1">
        <f t="array" aca="1" ref="K926" ca="1">INDEX('Wkly eq indx data joined'!$A$1:$AJ$1150,MATCH('Wkly eq indx data aligned'!$A926,OFFSET(INDIRECT(ADDRESS(1,MATCH(K$1,'Wkly eq indx data joined'!$1:$1,0),1,1,$A$1)),,,1150,1),0),MATCH(K$1,'Wkly eq indx data joined'!$1:$1,0)+1)</f>
        <v>12518.81</v>
      </c>
      <c r="L926" s="12" cm="1">
        <f t="array" aca="1" ref="L926" ca="1">INDEX('Wkly eq indx data joined'!$A$1:$AJ$1150,MATCH('Wkly eq indx data aligned'!$A926+2,OFFSET(INDIRECT(ADDRESS(1,MATCH(L$1,'Wkly eq indx data joined'!$1:$1,0),1,1,$A$1)),,,1150,1),0),MATCH(L$1,'Wkly eq indx data joined'!$1:$1,0)+1)</f>
        <v>2386.0700000000002</v>
      </c>
      <c r="M926" s="9" cm="1">
        <f t="array" aca="1" ref="M926" ca="1">INDEX('Wkly eq indx data joined'!$A$1:$AJ$1150,MATCH('Wkly eq indx data aligned'!$A926,OFFSET(INDIRECT(ADDRESS(1,MATCH(M$1,'Wkly eq indx data joined'!$1:$1,0),1,1,$A$1)),,,1150,1),0),MATCH(M$1,'Wkly eq indx data joined'!$1:$1,0)+1)</f>
        <v>75756.5</v>
      </c>
      <c r="N926" s="9" cm="1">
        <f t="array" aca="1" ref="N926" ca="1">INDEX('Wkly eq indx data joined'!$A$1:$AJ$1150,MATCH('Wkly eq indx data aligned'!$A926,OFFSET(INDIRECT(ADDRESS(1,MATCH(N$1,'Wkly eq indx data joined'!$1:$1,0),1,1,$A$1)),,,1150,1),0),MATCH(N$1,'Wkly eq indx data joined'!$1:$1,0)+1)</f>
        <v>6675.09</v>
      </c>
      <c r="O926" s="13" cm="1">
        <f t="array" aca="1" ref="O926" ca="1">INDEX('Wkly eq indx data joined'!$A$1:$AJ$1150,MATCH('Wkly eq indx data aligned'!$A926+1,OFFSET(INDIRECT(ADDRESS(1,MATCH(O$1,'Wkly eq indx data joined'!$1:$1,0),1,1,$A$1)),,,1150,1),0),MATCH(O$1,'Wkly eq indx data joined'!$1:$1,0)+1)</f>
        <v>10580.41</v>
      </c>
      <c r="P926" s="12" cm="1">
        <f t="array" aca="1" ref="P926" ca="1">INDEX('Wkly eq indx data joined'!$A$1:$AJ$1150,MATCH('Wkly eq indx data aligned'!$A926+2,OFFSET(INDIRECT(ADDRESS(1,MATCH(P$1,'Wkly eq indx data joined'!$1:$1,0),1,1,$A$1)),,,1150,1),0),MATCH(P$1,'Wkly eq indx data joined'!$1:$1,0)+1)</f>
        <v>10085.4</v>
      </c>
      <c r="Q926" s="9" cm="1">
        <f t="array" aca="1" ref="Q926" ca="1">INDEX('Wkly eq indx data joined'!$A$1:$AJ$1150,MATCH('Wkly eq indx data aligned'!$A926,OFFSET(INDIRECT(ADDRESS(1,MATCH(Q$1,'Wkly eq indx data joined'!$1:$1,0),1,1,$A$1)),,,1150,1),0),MATCH(Q$1,'Wkly eq indx data joined'!$1:$1,0)+1)</f>
        <v>526.78</v>
      </c>
      <c r="R926" s="12" cm="1">
        <f t="array" aca="1" ref="R926" ca="1">INDEX('Wkly eq indx data joined'!$A$1:$AJ$1150,MATCH('Wkly eq indx data aligned'!$A926+2,OFFSET(INDIRECT(ADDRESS(1,MATCH(R$1,'Wkly eq indx data joined'!$1:$1,0),1,1,$A$1)),,,1150,1),0),MATCH(R$1,'Wkly eq indx data joined'!$1:$1,0)+1)</f>
        <v>2053.81</v>
      </c>
      <c r="S926" s="9" cm="1">
        <f t="array" aca="1" ref="S926" ca="1">INDEX('Wkly eq indx data joined'!$A$1:$AJ$1150,MATCH('Wkly eq indx data aligned'!$A926,OFFSET(INDIRECT(ADDRESS(1,MATCH(S$1,'Wkly eq indx data joined'!$1:$1,0),1,1,$A$1)),,,1150,1),0),MATCH(S$1,'Wkly eq indx data joined'!$1:$1,0)+1)</f>
        <v>49274.6</v>
      </c>
    </row>
    <row r="927" spans="1:19" x14ac:dyDescent="0.25">
      <c r="A927" s="4">
        <f t="shared" si="14"/>
        <v>43000</v>
      </c>
      <c r="B927" s="9" cm="1">
        <f t="array" aca="1" ref="B927" ca="1">INDEX('Wkly eq indx data joined'!$A$1:$AJ$1150,MATCH('Wkly eq indx data aligned'!$A927,OFFSET(INDIRECT(ADDRESS(1,MATCH(B$1,'Wkly eq indx data joined'!$1:$1,0),1,1,$A$1)),,,1150,1),0),MATCH(B$1,'Wkly eq indx data joined'!$1:$1,0)+1)</f>
        <v>5682.1369999999997</v>
      </c>
      <c r="C927" s="9" cm="1">
        <f t="array" aca="1" ref="C927" ca="1">INDEX('Wkly eq indx data joined'!$A$1:$AJ$1150,MATCH('Wkly eq indx data aligned'!$A927,OFFSET(INDIRECT(ADDRESS(1,MATCH(C$1,'Wkly eq indx data joined'!$1:$1,0),1,1,$A$1)),,,1150,1),0),MATCH(C$1,'Wkly eq indx data joined'!$1:$1,0)+1)</f>
        <v>20296.45</v>
      </c>
      <c r="D927" s="18" cm="1">
        <f t="array" aca="1" ref="D927" ca="1">IFERROR(INDEX('Wkly eq indx data joined'!$A$1:$AJ$1150,MATCH('Wkly eq indx data aligned'!$A927,OFFSET(INDIRECT(ADDRESS(1,MATCH(D$1,'Wkly eq indx data joined'!$1:$1,0),1,1,$A$1)),,,1150,1),0),MATCH(D$1,'Wkly eq indx data joined'!$1:$1,0)+1),D926)</f>
        <v>3352.529</v>
      </c>
      <c r="E927" s="9" cm="1">
        <f t="array" aca="1" ref="E927" ca="1">INDEX('Wkly eq indx data joined'!$A$1:$AJ$1150,MATCH('Wkly eq indx data aligned'!$A927,OFFSET(INDIRECT(ADDRESS(1,MATCH(E$1,'Wkly eq indx data joined'!$1:$1,0),1,1,$A$1)),,,1150,1),0),MATCH(E$1,'Wkly eq indx data joined'!$1:$1,0)+1)</f>
        <v>15454.23</v>
      </c>
      <c r="F927" s="9" cm="1">
        <f t="array" aca="1" ref="F927" ca="1">INDEX('Wkly eq indx data joined'!$A$1:$AJ$1150,MATCH('Wkly eq indx data aligned'!$A927,OFFSET(INDIRECT(ADDRESS(1,MATCH(F$1,'Wkly eq indx data joined'!$1:$1,0),1,1,$A$1)),,,1150,1),0),MATCH(F$1,'Wkly eq indx data joined'!$1:$1,0)+1)</f>
        <v>9136.7199999999993</v>
      </c>
      <c r="G927" s="9" cm="1">
        <f t="array" aca="1" ref="G927" ca="1">INDEX('Wkly eq indx data joined'!$A$1:$AJ$1150,MATCH('Wkly eq indx data aligned'!$A927,OFFSET(INDIRECT(ADDRESS(1,MATCH(G$1,'Wkly eq indx data joined'!$1:$1,0),1,1,$A$1)),,,1150,1),0),MATCH(G$1,'Wkly eq indx data joined'!$1:$1,0)+1)</f>
        <v>2502.2199999999998</v>
      </c>
      <c r="H927" s="9" cm="1">
        <f t="array" aca="1" ref="H927" ca="1">INDEX('Wkly eq indx data joined'!$A$1:$AJ$1150,MATCH('Wkly eq indx data aligned'!$A927,OFFSET(INDIRECT(ADDRESS(1,MATCH(H$1,'Wkly eq indx data joined'!$1:$1,0),1,1,$A$1)),,,1150,1),0),MATCH(H$1,'Wkly eq indx data joined'!$1:$1,0)+1)</f>
        <v>7310.64</v>
      </c>
      <c r="I927" s="9" cm="1">
        <f t="array" aca="1" ref="I927" ca="1">INDEX('Wkly eq indx data joined'!$A$1:$AJ$1150,MATCH('Wkly eq indx data aligned'!$A927,OFFSET(INDIRECT(ADDRESS(1,MATCH(I$1,'Wkly eq indx data joined'!$1:$1,0),1,1,$A$1)),,,1150,1),0),MATCH(I$1,'Wkly eq indx data joined'!$1:$1,0)+1)</f>
        <v>27880.53</v>
      </c>
      <c r="J927" s="9" cm="1">
        <f t="array" aca="1" ref="J927" ca="1">INDEX('Wkly eq indx data joined'!$A$1:$AJ$1150,MATCH('Wkly eq indx data aligned'!$A927,OFFSET(INDIRECT(ADDRESS(1,MATCH(J$1,'Wkly eq indx data joined'!$1:$1,0),1,1,$A$1)),,,1150,1),0),MATCH(J$1,'Wkly eq indx data joined'!$1:$1,0)+1)</f>
        <v>5281.29</v>
      </c>
      <c r="K927" s="9" cm="1">
        <f t="array" aca="1" ref="K927" ca="1">INDEX('Wkly eq indx data joined'!$A$1:$AJ$1150,MATCH('Wkly eq indx data aligned'!$A927,OFFSET(INDIRECT(ADDRESS(1,MATCH(K$1,'Wkly eq indx data joined'!$1:$1,0),1,1,$A$1)),,,1150,1),0),MATCH(K$1,'Wkly eq indx data joined'!$1:$1,0)+1)</f>
        <v>12592.35</v>
      </c>
      <c r="L927" s="12" cm="1">
        <f t="array" aca="1" ref="L927" ca="1">INDEX('Wkly eq indx data joined'!$A$1:$AJ$1150,MATCH('Wkly eq indx data aligned'!$A927+2,OFFSET(INDIRECT(ADDRESS(1,MATCH(L$1,'Wkly eq indx data joined'!$1:$1,0),1,1,$A$1)),,,1150,1),0),MATCH(L$1,'Wkly eq indx data joined'!$1:$1,0)+1)</f>
        <v>2388.71</v>
      </c>
      <c r="M927" s="9" cm="1">
        <f t="array" aca="1" ref="M927" ca="1">INDEX('Wkly eq indx data joined'!$A$1:$AJ$1150,MATCH('Wkly eq indx data aligned'!$A927,OFFSET(INDIRECT(ADDRESS(1,MATCH(M$1,'Wkly eq indx data joined'!$1:$1,0),1,1,$A$1)),,,1150,1),0),MATCH(M$1,'Wkly eq indx data joined'!$1:$1,0)+1)</f>
        <v>75389.8</v>
      </c>
      <c r="N927" s="9" cm="1">
        <f t="array" aca="1" ref="N927" ca="1">INDEX('Wkly eq indx data joined'!$A$1:$AJ$1150,MATCH('Wkly eq indx data aligned'!$A927,OFFSET(INDIRECT(ADDRESS(1,MATCH(N$1,'Wkly eq indx data joined'!$1:$1,0),1,1,$A$1)),,,1150,1),0),MATCH(N$1,'Wkly eq indx data joined'!$1:$1,0)+1)</f>
        <v>6700.17</v>
      </c>
      <c r="O927" s="13" cm="1">
        <f t="array" aca="1" ref="O927" ca="1">INDEX('Wkly eq indx data joined'!$A$1:$AJ$1150,MATCH('Wkly eq indx data aligned'!$A927+1,OFFSET(INDIRECT(ADDRESS(1,MATCH(O$1,'Wkly eq indx data joined'!$1:$1,0),1,1,$A$1)),,,1150,1),0),MATCH(O$1,'Wkly eq indx data joined'!$1:$1,0)+1)</f>
        <v>10449.68</v>
      </c>
      <c r="P927" s="12" cm="1">
        <f t="array" aca="1" ref="P927" ca="1">INDEX('Wkly eq indx data joined'!$A$1:$AJ$1150,MATCH('Wkly eq indx data aligned'!$A927+2,OFFSET(INDIRECT(ADDRESS(1,MATCH(P$1,'Wkly eq indx data joined'!$1:$1,0),1,1,$A$1)),,,1150,1),0),MATCH(P$1,'Wkly eq indx data joined'!$1:$1,0)+1)</f>
        <v>9964.4</v>
      </c>
      <c r="Q927" s="9" cm="1">
        <f t="array" aca="1" ref="Q927" ca="1">INDEX('Wkly eq indx data joined'!$A$1:$AJ$1150,MATCH('Wkly eq indx data aligned'!$A927,OFFSET(INDIRECT(ADDRESS(1,MATCH(Q$1,'Wkly eq indx data joined'!$1:$1,0),1,1,$A$1)),,,1150,1),0),MATCH(Q$1,'Wkly eq indx data joined'!$1:$1,0)+1)</f>
        <v>528.03</v>
      </c>
      <c r="R927" s="12" cm="1">
        <f t="array" aca="1" ref="R927" ca="1">INDEX('Wkly eq indx data joined'!$A$1:$AJ$1150,MATCH('Wkly eq indx data aligned'!$A927+2,OFFSET(INDIRECT(ADDRESS(1,MATCH(R$1,'Wkly eq indx data joined'!$1:$1,0),1,1,$A$1)),,,1150,1),0),MATCH(R$1,'Wkly eq indx data joined'!$1:$1,0)+1)</f>
        <v>2051.63</v>
      </c>
      <c r="S927" s="9" cm="1">
        <f t="array" aca="1" ref="S927" ca="1">INDEX('Wkly eq indx data joined'!$A$1:$AJ$1150,MATCH('Wkly eq indx data aligned'!$A927,OFFSET(INDIRECT(ADDRESS(1,MATCH(S$1,'Wkly eq indx data joined'!$1:$1,0),1,1,$A$1)),,,1150,1),0),MATCH(S$1,'Wkly eq indx data joined'!$1:$1,0)+1)</f>
        <v>49564.68</v>
      </c>
    </row>
    <row r="928" spans="1:19" x14ac:dyDescent="0.25">
      <c r="A928" s="4">
        <f t="shared" si="14"/>
        <v>43007</v>
      </c>
      <c r="B928" s="9" cm="1">
        <f t="array" aca="1" ref="B928" ca="1">INDEX('Wkly eq indx data joined'!$A$1:$AJ$1150,MATCH('Wkly eq indx data aligned'!$A928,OFFSET(INDIRECT(ADDRESS(1,MATCH(B$1,'Wkly eq indx data joined'!$1:$1,0),1,1,$A$1)),,,1150,1),0),MATCH(B$1,'Wkly eq indx data joined'!$1:$1,0)+1)</f>
        <v>5681.61</v>
      </c>
      <c r="C928" s="9" cm="1">
        <f t="array" aca="1" ref="C928" ca="1">INDEX('Wkly eq indx data joined'!$A$1:$AJ$1150,MATCH('Wkly eq indx data aligned'!$A928,OFFSET(INDIRECT(ADDRESS(1,MATCH(C$1,'Wkly eq indx data joined'!$1:$1,0),1,1,$A$1)),,,1150,1),0),MATCH(C$1,'Wkly eq indx data joined'!$1:$1,0)+1)</f>
        <v>20356.28</v>
      </c>
      <c r="D928" s="18" cm="1">
        <f t="array" aca="1" ref="D928" ca="1">IFERROR(INDEX('Wkly eq indx data joined'!$A$1:$AJ$1150,MATCH('Wkly eq indx data aligned'!$A928,OFFSET(INDIRECT(ADDRESS(1,MATCH(D$1,'Wkly eq indx data joined'!$1:$1,0),1,1,$A$1)),,,1150,1),0),MATCH(D$1,'Wkly eq indx data joined'!$1:$1,0)+1),D927)</f>
        <v>3348.9430000000002</v>
      </c>
      <c r="E928" s="9" cm="1">
        <f t="array" aca="1" ref="E928" ca="1">INDEX('Wkly eq indx data joined'!$A$1:$AJ$1150,MATCH('Wkly eq indx data aligned'!$A928,OFFSET(INDIRECT(ADDRESS(1,MATCH(E$1,'Wkly eq indx data joined'!$1:$1,0),1,1,$A$1)),,,1150,1),0),MATCH(E$1,'Wkly eq indx data joined'!$1:$1,0)+1)</f>
        <v>15634.94</v>
      </c>
      <c r="F928" s="9" cm="1">
        <f t="array" aca="1" ref="F928" ca="1">INDEX('Wkly eq indx data joined'!$A$1:$AJ$1150,MATCH('Wkly eq indx data aligned'!$A928,OFFSET(INDIRECT(ADDRESS(1,MATCH(F$1,'Wkly eq indx data joined'!$1:$1,0),1,1,$A$1)),,,1150,1),0),MATCH(F$1,'Wkly eq indx data joined'!$1:$1,0)+1)</f>
        <v>9157.4599999999991</v>
      </c>
      <c r="G928" s="9" cm="1">
        <f t="array" aca="1" ref="G928" ca="1">INDEX('Wkly eq indx data joined'!$A$1:$AJ$1150,MATCH('Wkly eq indx data aligned'!$A928,OFFSET(INDIRECT(ADDRESS(1,MATCH(G$1,'Wkly eq indx data joined'!$1:$1,0),1,1,$A$1)),,,1150,1),0),MATCH(G$1,'Wkly eq indx data joined'!$1:$1,0)+1)</f>
        <v>2519.36</v>
      </c>
      <c r="H928" s="9" cm="1">
        <f t="array" aca="1" ref="H928" ca="1">INDEX('Wkly eq indx data joined'!$A$1:$AJ$1150,MATCH('Wkly eq indx data aligned'!$A928,OFFSET(INDIRECT(ADDRESS(1,MATCH(H$1,'Wkly eq indx data joined'!$1:$1,0),1,1,$A$1)),,,1150,1),0),MATCH(H$1,'Wkly eq indx data joined'!$1:$1,0)+1)</f>
        <v>7372.76</v>
      </c>
      <c r="I928" s="9" cm="1">
        <f t="array" aca="1" ref="I928" ca="1">INDEX('Wkly eq indx data joined'!$A$1:$AJ$1150,MATCH('Wkly eq indx data aligned'!$A928,OFFSET(INDIRECT(ADDRESS(1,MATCH(I$1,'Wkly eq indx data joined'!$1:$1,0),1,1,$A$1)),,,1150,1),0),MATCH(I$1,'Wkly eq indx data joined'!$1:$1,0)+1)</f>
        <v>27554.3</v>
      </c>
      <c r="J928" s="9" cm="1">
        <f t="array" aca="1" ref="J928" ca="1">INDEX('Wkly eq indx data joined'!$A$1:$AJ$1150,MATCH('Wkly eq indx data aligned'!$A928,OFFSET(INDIRECT(ADDRESS(1,MATCH(J$1,'Wkly eq indx data joined'!$1:$1,0),1,1,$A$1)),,,1150,1),0),MATCH(J$1,'Wkly eq indx data joined'!$1:$1,0)+1)</f>
        <v>5329.81</v>
      </c>
      <c r="K928" s="9" cm="1">
        <f t="array" aca="1" ref="K928" ca="1">INDEX('Wkly eq indx data joined'!$A$1:$AJ$1150,MATCH('Wkly eq indx data aligned'!$A928,OFFSET(INDIRECT(ADDRESS(1,MATCH(K$1,'Wkly eq indx data joined'!$1:$1,0),1,1,$A$1)),,,1150,1),0),MATCH(K$1,'Wkly eq indx data joined'!$1:$1,0)+1)</f>
        <v>12828.86</v>
      </c>
      <c r="L928" s="12" cm="1">
        <f t="array" aca="1" ref="L928" ca="1">INDEX('Wkly eq indx data joined'!$A$1:$AJ$1150,MATCH('Wkly eq indx data aligned'!$A928+2,OFFSET(INDIRECT(ADDRESS(1,MATCH(L$1,'Wkly eq indx data joined'!$1:$1,0),1,1,$A$1)),,,1150,1),0),MATCH(L$1,'Wkly eq indx data joined'!$1:$1,0)+1)</f>
        <v>2394.4699999999998</v>
      </c>
      <c r="M928" s="9" cm="1">
        <f t="array" aca="1" ref="M928" ca="1">INDEX('Wkly eq indx data joined'!$A$1:$AJ$1150,MATCH('Wkly eq indx data aligned'!$A928,OFFSET(INDIRECT(ADDRESS(1,MATCH(M$1,'Wkly eq indx data joined'!$1:$1,0),1,1,$A$1)),,,1150,1),0),MATCH(M$1,'Wkly eq indx data joined'!$1:$1,0)+1)</f>
        <v>74293.5</v>
      </c>
      <c r="N928" s="9" cm="1">
        <f t="array" aca="1" ref="N928" ca="1">INDEX('Wkly eq indx data joined'!$A$1:$AJ$1150,MATCH('Wkly eq indx data aligned'!$A928,OFFSET(INDIRECT(ADDRESS(1,MATCH(N$1,'Wkly eq indx data joined'!$1:$1,0),1,1,$A$1)),,,1150,1),0),MATCH(N$1,'Wkly eq indx data joined'!$1:$1,0)+1)</f>
        <v>6881.75</v>
      </c>
      <c r="O928" s="13" cm="1">
        <f t="array" aca="1" ref="O928" ca="1">INDEX('Wkly eq indx data joined'!$A$1:$AJ$1150,MATCH('Wkly eq indx data aligned'!$A928+1,OFFSET(INDIRECT(ADDRESS(1,MATCH(O$1,'Wkly eq indx data joined'!$1:$1,0),1,1,$A$1)),,,1150,1),0),MATCH(O$1,'Wkly eq indx data joined'!$1:$1,0)+1)</f>
        <v>10383.94</v>
      </c>
      <c r="P928" s="12" cm="1">
        <f t="array" aca="1" ref="P928" ca="1">INDEX('Wkly eq indx data joined'!$A$1:$AJ$1150,MATCH('Wkly eq indx data aligned'!$A928+2,OFFSET(INDIRECT(ADDRESS(1,MATCH(P$1,'Wkly eq indx data joined'!$1:$1,0),1,1,$A$1)),,,1150,1),0),MATCH(P$1,'Wkly eq indx data joined'!$1:$1,0)+1)</f>
        <v>9788.6</v>
      </c>
      <c r="Q928" s="9" cm="1">
        <f t="array" aca="1" ref="Q928" ca="1">INDEX('Wkly eq indx data joined'!$A$1:$AJ$1150,MATCH('Wkly eq indx data aligned'!$A928,OFFSET(INDIRECT(ADDRESS(1,MATCH(Q$1,'Wkly eq indx data joined'!$1:$1,0),1,1,$A$1)),,,1150,1),0),MATCH(Q$1,'Wkly eq indx data joined'!$1:$1,0)+1)</f>
        <v>537.05999999999995</v>
      </c>
      <c r="R928" s="12" cm="1">
        <f t="array" aca="1" ref="R928" ca="1">INDEX('Wkly eq indx data joined'!$A$1:$AJ$1150,MATCH('Wkly eq indx data aligned'!$A928+2,OFFSET(INDIRECT(ADDRESS(1,MATCH(R$1,'Wkly eq indx data joined'!$1:$1,0),1,1,$A$1)),,,1150,1),0),MATCH(R$1,'Wkly eq indx data joined'!$1:$1,0)+1)</f>
        <v>2077.19</v>
      </c>
      <c r="S928" s="9" cm="1">
        <f t="array" aca="1" ref="S928" ca="1">INDEX('Wkly eq indx data joined'!$A$1:$AJ$1150,MATCH('Wkly eq indx data aligned'!$A928,OFFSET(INDIRECT(ADDRESS(1,MATCH(S$1,'Wkly eq indx data joined'!$1:$1,0),1,1,$A$1)),,,1150,1),0),MATCH(S$1,'Wkly eq indx data joined'!$1:$1,0)+1)</f>
        <v>49376.46</v>
      </c>
    </row>
    <row r="929" spans="1:19" x14ac:dyDescent="0.25">
      <c r="A929" s="4">
        <f t="shared" si="14"/>
        <v>43014</v>
      </c>
      <c r="B929" s="9" cm="1">
        <f t="array" aca="1" ref="B929" ca="1">INDEX('Wkly eq indx data joined'!$A$1:$AJ$1150,MATCH('Wkly eq indx data aligned'!$A929,OFFSET(INDIRECT(ADDRESS(1,MATCH(B$1,'Wkly eq indx data joined'!$1:$1,0),1,1,$A$1)),,,1150,1),0),MATCH(B$1,'Wkly eq indx data joined'!$1:$1,0)+1)</f>
        <v>5710.6750000000002</v>
      </c>
      <c r="C929" s="9" cm="1">
        <f t="array" aca="1" ref="C929" ca="1">INDEX('Wkly eq indx data joined'!$A$1:$AJ$1150,MATCH('Wkly eq indx data aligned'!$A929,OFFSET(INDIRECT(ADDRESS(1,MATCH(C$1,'Wkly eq indx data joined'!$1:$1,0),1,1,$A$1)),,,1150,1),0),MATCH(C$1,'Wkly eq indx data joined'!$1:$1,0)+1)</f>
        <v>20690.71</v>
      </c>
      <c r="D929" s="18" cm="1">
        <f t="array" aca="1" ref="D929" ca="1">IFERROR(INDEX('Wkly eq indx data joined'!$A$1:$AJ$1150,MATCH('Wkly eq indx data aligned'!$A929,OFFSET(INDIRECT(ADDRESS(1,MATCH(D$1,'Wkly eq indx data joined'!$1:$1,0),1,1,$A$1)),,,1150,1),0),MATCH(D$1,'Wkly eq indx data joined'!$1:$1,0)+1),D928)</f>
        <v>3348.9430000000002</v>
      </c>
      <c r="E929" s="9" cm="1">
        <f t="array" aca="1" ref="E929" ca="1">INDEX('Wkly eq indx data joined'!$A$1:$AJ$1150,MATCH('Wkly eq indx data aligned'!$A929,OFFSET(INDIRECT(ADDRESS(1,MATCH(E$1,'Wkly eq indx data joined'!$1:$1,0),1,1,$A$1)),,,1150,1),0),MATCH(E$1,'Wkly eq indx data joined'!$1:$1,0)+1)</f>
        <v>15728.32</v>
      </c>
      <c r="F929" s="9" cm="1">
        <f t="array" aca="1" ref="F929" ca="1">INDEX('Wkly eq indx data joined'!$A$1:$AJ$1150,MATCH('Wkly eq indx data aligned'!$A929,OFFSET(INDIRECT(ADDRESS(1,MATCH(F$1,'Wkly eq indx data joined'!$1:$1,0),1,1,$A$1)),,,1150,1),0),MATCH(F$1,'Wkly eq indx data joined'!$1:$1,0)+1)</f>
        <v>9252.1200000000008</v>
      </c>
      <c r="G929" s="9" cm="1">
        <f t="array" aca="1" ref="G929" ca="1">INDEX('Wkly eq indx data joined'!$A$1:$AJ$1150,MATCH('Wkly eq indx data aligned'!$A929,OFFSET(INDIRECT(ADDRESS(1,MATCH(G$1,'Wkly eq indx data joined'!$1:$1,0),1,1,$A$1)),,,1150,1),0),MATCH(G$1,'Wkly eq indx data joined'!$1:$1,0)+1)</f>
        <v>2549.33</v>
      </c>
      <c r="H929" s="9" cm="1">
        <f t="array" aca="1" ref="H929" ca="1">INDEX('Wkly eq indx data joined'!$A$1:$AJ$1150,MATCH('Wkly eq indx data aligned'!$A929,OFFSET(INDIRECT(ADDRESS(1,MATCH(H$1,'Wkly eq indx data joined'!$1:$1,0),1,1,$A$1)),,,1150,1),0),MATCH(H$1,'Wkly eq indx data joined'!$1:$1,0)+1)</f>
        <v>7522.87</v>
      </c>
      <c r="I929" s="9" cm="1">
        <f t="array" aca="1" ref="I929" ca="1">INDEX('Wkly eq indx data joined'!$A$1:$AJ$1150,MATCH('Wkly eq indx data aligned'!$A929,OFFSET(INDIRECT(ADDRESS(1,MATCH(I$1,'Wkly eq indx data joined'!$1:$1,0),1,1,$A$1)),,,1150,1),0),MATCH(I$1,'Wkly eq indx data joined'!$1:$1,0)+1)</f>
        <v>28458.04</v>
      </c>
      <c r="J929" s="9" cm="1">
        <f t="array" aca="1" ref="J929" ca="1">INDEX('Wkly eq indx data joined'!$A$1:$AJ$1150,MATCH('Wkly eq indx data aligned'!$A929,OFFSET(INDIRECT(ADDRESS(1,MATCH(J$1,'Wkly eq indx data joined'!$1:$1,0),1,1,$A$1)),,,1150,1),0),MATCH(J$1,'Wkly eq indx data joined'!$1:$1,0)+1)</f>
        <v>5359.9</v>
      </c>
      <c r="K929" s="9" cm="1">
        <f t="array" aca="1" ref="K929" ca="1">INDEX('Wkly eq indx data joined'!$A$1:$AJ$1150,MATCH('Wkly eq indx data aligned'!$A929,OFFSET(INDIRECT(ADDRESS(1,MATCH(K$1,'Wkly eq indx data joined'!$1:$1,0),1,1,$A$1)),,,1150,1),0),MATCH(K$1,'Wkly eq indx data joined'!$1:$1,0)+1)</f>
        <v>12955.94</v>
      </c>
      <c r="L929" s="16">
        <f ca="1">L928</f>
        <v>2394.4699999999998</v>
      </c>
      <c r="M929" s="9" cm="1">
        <f t="array" aca="1" ref="M929" ca="1">INDEX('Wkly eq indx data joined'!$A$1:$AJ$1150,MATCH('Wkly eq indx data aligned'!$A929,OFFSET(INDIRECT(ADDRESS(1,MATCH(M$1,'Wkly eq indx data joined'!$1:$1,0),1,1,$A$1)),,,1150,1),0),MATCH(M$1,'Wkly eq indx data joined'!$1:$1,0)+1)</f>
        <v>76054.7</v>
      </c>
      <c r="N929" s="9" cm="1">
        <f t="array" aca="1" ref="N929" ca="1">INDEX('Wkly eq indx data joined'!$A$1:$AJ$1150,MATCH('Wkly eq indx data aligned'!$A929,OFFSET(INDIRECT(ADDRESS(1,MATCH(N$1,'Wkly eq indx data joined'!$1:$1,0),1,1,$A$1)),,,1150,1),0),MATCH(N$1,'Wkly eq indx data joined'!$1:$1,0)+1)</f>
        <v>6859.5</v>
      </c>
      <c r="O929" s="13" cm="1">
        <f t="array" aca="1" ref="O929" ca="1">INDEX('Wkly eq indx data joined'!$A$1:$AJ$1150,MATCH('Wkly eq indx data aligned'!$A929+1,OFFSET(INDIRECT(ADDRESS(1,MATCH(O$1,'Wkly eq indx data joined'!$1:$1,0),1,1,$A$1)),,,1150,1),0),MATCH(O$1,'Wkly eq indx data joined'!$1:$1,0)+1)</f>
        <v>10532.81</v>
      </c>
      <c r="P929" s="12" cm="1">
        <f t="array" aca="1" ref="P929" ca="1">INDEX('Wkly eq indx data joined'!$A$1:$AJ$1150,MATCH('Wkly eq indx data aligned'!$A929+2,OFFSET(INDIRECT(ADDRESS(1,MATCH(P$1,'Wkly eq indx data joined'!$1:$1,0),1,1,$A$1)),,,1150,1),0),MATCH(P$1,'Wkly eq indx data joined'!$1:$1,0)+1)</f>
        <v>9979.7000000000007</v>
      </c>
      <c r="Q929" s="9" cm="1">
        <f t="array" aca="1" ref="Q929" ca="1">INDEX('Wkly eq indx data joined'!$A$1:$AJ$1150,MATCH('Wkly eq indx data aligned'!$A929,OFFSET(INDIRECT(ADDRESS(1,MATCH(Q$1,'Wkly eq indx data joined'!$1:$1,0),1,1,$A$1)),,,1150,1),0),MATCH(Q$1,'Wkly eq indx data joined'!$1:$1,0)+1)</f>
        <v>539.9</v>
      </c>
      <c r="R929" s="12" cm="1">
        <f t="array" aca="1" ref="R929" ca="1">INDEX('Wkly eq indx data joined'!$A$1:$AJ$1150,MATCH('Wkly eq indx data aligned'!$A929+2,OFFSET(INDIRECT(ADDRESS(1,MATCH(R$1,'Wkly eq indx data joined'!$1:$1,0),1,1,$A$1)),,,1150,1),0),MATCH(R$1,'Wkly eq indx data joined'!$1:$1,0)+1)</f>
        <v>2093.86</v>
      </c>
      <c r="S929" s="9" cm="1">
        <f t="array" aca="1" ref="S929" ca="1">INDEX('Wkly eq indx data joined'!$A$1:$AJ$1150,MATCH('Wkly eq indx data aligned'!$A929,OFFSET(INDIRECT(ADDRESS(1,MATCH(S$1,'Wkly eq indx data joined'!$1:$1,0),1,1,$A$1)),,,1150,1),0),MATCH(S$1,'Wkly eq indx data joined'!$1:$1,0)+1)</f>
        <v>51010.38</v>
      </c>
    </row>
    <row r="930" spans="1:19" x14ac:dyDescent="0.25">
      <c r="A930" s="4">
        <f t="shared" si="14"/>
        <v>43021</v>
      </c>
      <c r="B930" s="9" cm="1">
        <f t="array" aca="1" ref="B930" ca="1">INDEX('Wkly eq indx data joined'!$A$1:$AJ$1150,MATCH('Wkly eq indx data aligned'!$A930,OFFSET(INDIRECT(ADDRESS(1,MATCH(B$1,'Wkly eq indx data joined'!$1:$1,0),1,1,$A$1)),,,1150,1),0),MATCH(B$1,'Wkly eq indx data joined'!$1:$1,0)+1)</f>
        <v>5814.1540000000005</v>
      </c>
      <c r="C930" s="9" cm="1">
        <f t="array" aca="1" ref="C930" ca="1">INDEX('Wkly eq indx data joined'!$A$1:$AJ$1150,MATCH('Wkly eq indx data aligned'!$A930,OFFSET(INDIRECT(ADDRESS(1,MATCH(C$1,'Wkly eq indx data joined'!$1:$1,0),1,1,$A$1)),,,1150,1),0),MATCH(C$1,'Wkly eq indx data joined'!$1:$1,0)+1)</f>
        <v>21155.18</v>
      </c>
      <c r="D930" s="18" cm="1">
        <f t="array" aca="1" ref="D930" ca="1">IFERROR(INDEX('Wkly eq indx data joined'!$A$1:$AJ$1150,MATCH('Wkly eq indx data aligned'!$A930,OFFSET(INDIRECT(ADDRESS(1,MATCH(D$1,'Wkly eq indx data joined'!$1:$1,0),1,1,$A$1)),,,1150,1),0),MATCH(D$1,'Wkly eq indx data joined'!$1:$1,0)+1),D929)</f>
        <v>3390.5230000000001</v>
      </c>
      <c r="E930" s="9" cm="1">
        <f t="array" aca="1" ref="E930" ca="1">INDEX('Wkly eq indx data joined'!$A$1:$AJ$1150,MATCH('Wkly eq indx data aligned'!$A930,OFFSET(INDIRECT(ADDRESS(1,MATCH(E$1,'Wkly eq indx data joined'!$1:$1,0),1,1,$A$1)),,,1150,1),0),MATCH(E$1,'Wkly eq indx data joined'!$1:$1,0)+1)</f>
        <v>15807.17</v>
      </c>
      <c r="F930" s="9" cm="1">
        <f t="array" aca="1" ref="F930" ca="1">INDEX('Wkly eq indx data joined'!$A$1:$AJ$1150,MATCH('Wkly eq indx data aligned'!$A930,OFFSET(INDIRECT(ADDRESS(1,MATCH(F$1,'Wkly eq indx data joined'!$1:$1,0),1,1,$A$1)),,,1150,1),0),MATCH(F$1,'Wkly eq indx data joined'!$1:$1,0)+1)</f>
        <v>9311.69</v>
      </c>
      <c r="G930" s="9" cm="1">
        <f t="array" aca="1" ref="G930" ca="1">INDEX('Wkly eq indx data joined'!$A$1:$AJ$1150,MATCH('Wkly eq indx data aligned'!$A930,OFFSET(INDIRECT(ADDRESS(1,MATCH(G$1,'Wkly eq indx data joined'!$1:$1,0),1,1,$A$1)),,,1150,1),0),MATCH(G$1,'Wkly eq indx data joined'!$1:$1,0)+1)</f>
        <v>2553.17</v>
      </c>
      <c r="H930" s="9" cm="1">
        <f t="array" aca="1" ref="H930" ca="1">INDEX('Wkly eq indx data joined'!$A$1:$AJ$1150,MATCH('Wkly eq indx data aligned'!$A930,OFFSET(INDIRECT(ADDRESS(1,MATCH(H$1,'Wkly eq indx data joined'!$1:$1,0),1,1,$A$1)),,,1150,1),0),MATCH(H$1,'Wkly eq indx data joined'!$1:$1,0)+1)</f>
        <v>7535.44</v>
      </c>
      <c r="I930" s="9" cm="1">
        <f t="array" aca="1" ref="I930" ca="1">INDEX('Wkly eq indx data joined'!$A$1:$AJ$1150,MATCH('Wkly eq indx data aligned'!$A930,OFFSET(INDIRECT(ADDRESS(1,MATCH(I$1,'Wkly eq indx data joined'!$1:$1,0),1,1,$A$1)),,,1150,1),0),MATCH(I$1,'Wkly eq indx data joined'!$1:$1,0)+1)</f>
        <v>28476.43</v>
      </c>
      <c r="J930" s="9" cm="1">
        <f t="array" aca="1" ref="J930" ca="1">INDEX('Wkly eq indx data joined'!$A$1:$AJ$1150,MATCH('Wkly eq indx data aligned'!$A930,OFFSET(INDIRECT(ADDRESS(1,MATCH(J$1,'Wkly eq indx data joined'!$1:$1,0),1,1,$A$1)),,,1150,1),0),MATCH(J$1,'Wkly eq indx data joined'!$1:$1,0)+1)</f>
        <v>5351.74</v>
      </c>
      <c r="K930" s="9" cm="1">
        <f t="array" aca="1" ref="K930" ca="1">INDEX('Wkly eq indx data joined'!$A$1:$AJ$1150,MATCH('Wkly eq indx data aligned'!$A930,OFFSET(INDIRECT(ADDRESS(1,MATCH(K$1,'Wkly eq indx data joined'!$1:$1,0),1,1,$A$1)),,,1150,1),0),MATCH(K$1,'Wkly eq indx data joined'!$1:$1,0)+1)</f>
        <v>12991.87</v>
      </c>
      <c r="L930" s="12" cm="1">
        <f t="array" aca="1" ref="L930" ca="1">INDEX('Wkly eq indx data joined'!$A$1:$AJ$1150,MATCH('Wkly eq indx data aligned'!$A930+2,OFFSET(INDIRECT(ADDRESS(1,MATCH(L$1,'Wkly eq indx data joined'!$1:$1,0),1,1,$A$1)),,,1150,1),0),MATCH(L$1,'Wkly eq indx data joined'!$1:$1,0)+1)</f>
        <v>2473.62</v>
      </c>
      <c r="M930" s="9" cm="1">
        <f t="array" aca="1" ref="M930" ca="1">INDEX('Wkly eq indx data joined'!$A$1:$AJ$1150,MATCH('Wkly eq indx data aligned'!$A930,OFFSET(INDIRECT(ADDRESS(1,MATCH(M$1,'Wkly eq indx data joined'!$1:$1,0),1,1,$A$1)),,,1150,1),0),MATCH(M$1,'Wkly eq indx data joined'!$1:$1,0)+1)</f>
        <v>76989.8</v>
      </c>
      <c r="N930" s="9" cm="1">
        <f t="array" aca="1" ref="N930" ca="1">INDEX('Wkly eq indx data joined'!$A$1:$AJ$1150,MATCH('Wkly eq indx data aligned'!$A930,OFFSET(INDIRECT(ADDRESS(1,MATCH(N$1,'Wkly eq indx data joined'!$1:$1,0),1,1,$A$1)),,,1150,1),0),MATCH(N$1,'Wkly eq indx data joined'!$1:$1,0)+1)</f>
        <v>6837.22</v>
      </c>
      <c r="O930" s="13" cm="1">
        <f t="array" aca="1" ref="O930" ca="1">INDEX('Wkly eq indx data joined'!$A$1:$AJ$1150,MATCH('Wkly eq indx data aligned'!$A930+1,OFFSET(INDIRECT(ADDRESS(1,MATCH(O$1,'Wkly eq indx data joined'!$1:$1,0),1,1,$A$1)),,,1150,1),0),MATCH(O$1,'Wkly eq indx data joined'!$1:$1,0)+1)</f>
        <v>10724.09</v>
      </c>
      <c r="P930" s="12" cm="1">
        <f t="array" aca="1" ref="P930" ca="1">INDEX('Wkly eq indx data joined'!$A$1:$AJ$1150,MATCH('Wkly eq indx data aligned'!$A930+2,OFFSET(INDIRECT(ADDRESS(1,MATCH(P$1,'Wkly eq indx data joined'!$1:$1,0),1,1,$A$1)),,,1150,1),0),MATCH(P$1,'Wkly eq indx data joined'!$1:$1,0)+1)</f>
        <v>10167.450000000001</v>
      </c>
      <c r="Q930" s="9" cm="1">
        <f t="array" aca="1" ref="Q930" ca="1">INDEX('Wkly eq indx data joined'!$A$1:$AJ$1150,MATCH('Wkly eq indx data aligned'!$A930,OFFSET(INDIRECT(ADDRESS(1,MATCH(Q$1,'Wkly eq indx data joined'!$1:$1,0),1,1,$A$1)),,,1150,1),0),MATCH(Q$1,'Wkly eq indx data joined'!$1:$1,0)+1)</f>
        <v>546.21</v>
      </c>
      <c r="R930" s="12" cm="1">
        <f t="array" aca="1" ref="R930" ca="1">INDEX('Wkly eq indx data joined'!$A$1:$AJ$1150,MATCH('Wkly eq indx data aligned'!$A930+2,OFFSET(INDIRECT(ADDRESS(1,MATCH(R$1,'Wkly eq indx data joined'!$1:$1,0),1,1,$A$1)),,,1150,1),0),MATCH(R$1,'Wkly eq indx data joined'!$1:$1,0)+1)</f>
        <v>2098.77</v>
      </c>
      <c r="S930" s="9" cm="1">
        <f t="array" aca="1" ref="S930" ca="1">INDEX('Wkly eq indx data joined'!$A$1:$AJ$1150,MATCH('Wkly eq indx data aligned'!$A930,OFFSET(INDIRECT(ADDRESS(1,MATCH(S$1,'Wkly eq indx data joined'!$1:$1,0),1,1,$A$1)),,,1150,1),0),MATCH(S$1,'Wkly eq indx data joined'!$1:$1,0)+1)</f>
        <v>51450.39</v>
      </c>
    </row>
    <row r="931" spans="1:19" x14ac:dyDescent="0.25">
      <c r="A931" s="4">
        <f t="shared" si="14"/>
        <v>43028</v>
      </c>
      <c r="B931" s="9" cm="1">
        <f t="array" aca="1" ref="B931" ca="1">INDEX('Wkly eq indx data joined'!$A$1:$AJ$1150,MATCH('Wkly eq indx data aligned'!$A931,OFFSET(INDIRECT(ADDRESS(1,MATCH(B$1,'Wkly eq indx data joined'!$1:$1,0),1,1,$A$1)),,,1150,1),0),MATCH(B$1,'Wkly eq indx data joined'!$1:$1,0)+1)</f>
        <v>5906.9880000000003</v>
      </c>
      <c r="C931" s="9" cm="1">
        <f t="array" aca="1" ref="C931" ca="1">INDEX('Wkly eq indx data joined'!$A$1:$AJ$1150,MATCH('Wkly eq indx data aligned'!$A931,OFFSET(INDIRECT(ADDRESS(1,MATCH(C$1,'Wkly eq indx data joined'!$1:$1,0),1,1,$A$1)),,,1150,1),0),MATCH(C$1,'Wkly eq indx data joined'!$1:$1,0)+1)</f>
        <v>21457.64</v>
      </c>
      <c r="D931" s="18" cm="1">
        <f t="array" aca="1" ref="D931" ca="1">IFERROR(INDEX('Wkly eq indx data joined'!$A$1:$AJ$1150,MATCH('Wkly eq indx data aligned'!$A931,OFFSET(INDIRECT(ADDRESS(1,MATCH(D$1,'Wkly eq indx data joined'!$1:$1,0),1,1,$A$1)),,,1150,1),0),MATCH(D$1,'Wkly eq indx data joined'!$1:$1,0)+1),D930)</f>
        <v>3378.6480000000001</v>
      </c>
      <c r="E931" s="9" cm="1">
        <f t="array" aca="1" ref="E931" ca="1">INDEX('Wkly eq indx data joined'!$A$1:$AJ$1150,MATCH('Wkly eq indx data aligned'!$A931,OFFSET(INDIRECT(ADDRESS(1,MATCH(E$1,'Wkly eq indx data joined'!$1:$1,0),1,1,$A$1)),,,1150,1),0),MATCH(E$1,'Wkly eq indx data joined'!$1:$1,0)+1)</f>
        <v>15857.22</v>
      </c>
      <c r="F931" s="9" cm="1">
        <f t="array" aca="1" ref="F931" ca="1">INDEX('Wkly eq indx data joined'!$A$1:$AJ$1150,MATCH('Wkly eq indx data aligned'!$A931,OFFSET(INDIRECT(ADDRESS(1,MATCH(F$1,'Wkly eq indx data joined'!$1:$1,0),1,1,$A$1)),,,1150,1),0),MATCH(F$1,'Wkly eq indx data joined'!$1:$1,0)+1)</f>
        <v>9237.1299999999992</v>
      </c>
      <c r="G931" s="9" cm="1">
        <f t="array" aca="1" ref="G931" ca="1">INDEX('Wkly eq indx data joined'!$A$1:$AJ$1150,MATCH('Wkly eq indx data aligned'!$A931,OFFSET(INDIRECT(ADDRESS(1,MATCH(G$1,'Wkly eq indx data joined'!$1:$1,0),1,1,$A$1)),,,1150,1),0),MATCH(G$1,'Wkly eq indx data joined'!$1:$1,0)+1)</f>
        <v>2575.21</v>
      </c>
      <c r="H931" s="9" cm="1">
        <f t="array" aca="1" ref="H931" ca="1">INDEX('Wkly eq indx data joined'!$A$1:$AJ$1150,MATCH('Wkly eq indx data aligned'!$A931,OFFSET(INDIRECT(ADDRESS(1,MATCH(H$1,'Wkly eq indx data joined'!$1:$1,0),1,1,$A$1)),,,1150,1),0),MATCH(H$1,'Wkly eq indx data joined'!$1:$1,0)+1)</f>
        <v>7523.23</v>
      </c>
      <c r="I931" s="9" cm="1">
        <f t="array" aca="1" ref="I931" ca="1">INDEX('Wkly eq indx data joined'!$A$1:$AJ$1150,MATCH('Wkly eq indx data aligned'!$A931,OFFSET(INDIRECT(ADDRESS(1,MATCH(I$1,'Wkly eq indx data joined'!$1:$1,0),1,1,$A$1)),,,1150,1),0),MATCH(I$1,'Wkly eq indx data joined'!$1:$1,0)+1)</f>
        <v>28487.24</v>
      </c>
      <c r="J931" s="9" cm="1">
        <f t="array" aca="1" ref="J931" ca="1">INDEX('Wkly eq indx data joined'!$A$1:$AJ$1150,MATCH('Wkly eq indx data aligned'!$A931,OFFSET(INDIRECT(ADDRESS(1,MATCH(J$1,'Wkly eq indx data joined'!$1:$1,0),1,1,$A$1)),,,1150,1),0),MATCH(J$1,'Wkly eq indx data joined'!$1:$1,0)+1)</f>
        <v>5372.38</v>
      </c>
      <c r="K931" s="9" cm="1">
        <f t="array" aca="1" ref="K931" ca="1">INDEX('Wkly eq indx data joined'!$A$1:$AJ$1150,MATCH('Wkly eq indx data aligned'!$A931,OFFSET(INDIRECT(ADDRESS(1,MATCH(K$1,'Wkly eq indx data joined'!$1:$1,0),1,1,$A$1)),,,1150,1),0),MATCH(K$1,'Wkly eq indx data joined'!$1:$1,0)+1)</f>
        <v>12991.28</v>
      </c>
      <c r="L931" s="12" cm="1">
        <f t="array" aca="1" ref="L931" ca="1">INDEX('Wkly eq indx data joined'!$A$1:$AJ$1150,MATCH('Wkly eq indx data aligned'!$A931+2,OFFSET(INDIRECT(ADDRESS(1,MATCH(L$1,'Wkly eq indx data joined'!$1:$1,0),1,1,$A$1)),,,1150,1),0),MATCH(L$1,'Wkly eq indx data joined'!$1:$1,0)+1)</f>
        <v>2489.54</v>
      </c>
      <c r="M931" s="9" cm="1">
        <f t="array" aca="1" ref="M931" ca="1">INDEX('Wkly eq indx data joined'!$A$1:$AJ$1150,MATCH('Wkly eq indx data aligned'!$A931,OFFSET(INDIRECT(ADDRESS(1,MATCH(M$1,'Wkly eq indx data joined'!$1:$1,0),1,1,$A$1)),,,1150,1),0),MATCH(M$1,'Wkly eq indx data joined'!$1:$1,0)+1)</f>
        <v>76390.5</v>
      </c>
      <c r="N931" s="9" cm="1">
        <f t="array" aca="1" ref="N931" ca="1">INDEX('Wkly eq indx data joined'!$A$1:$AJ$1150,MATCH('Wkly eq indx data aligned'!$A931,OFFSET(INDIRECT(ADDRESS(1,MATCH(N$1,'Wkly eq indx data joined'!$1:$1,0),1,1,$A$1)),,,1150,1),0),MATCH(N$1,'Wkly eq indx data joined'!$1:$1,0)+1)</f>
        <v>6789.78</v>
      </c>
      <c r="O931" s="13" cm="1">
        <f t="array" aca="1" ref="O931" ca="1">INDEX('Wkly eq indx data joined'!$A$1:$AJ$1150,MATCH('Wkly eq indx data aligned'!$A931+1,OFFSET(INDIRECT(ADDRESS(1,MATCH(O$1,'Wkly eq indx data joined'!$1:$1,0),1,1,$A$1)),,,1150,1),0),MATCH(O$1,'Wkly eq indx data joined'!$1:$1,0)+1)</f>
        <v>10728.88</v>
      </c>
      <c r="P931" s="12" cm="1">
        <f t="array" aca="1" ref="P931" ca="1">INDEX('Wkly eq indx data joined'!$A$1:$AJ$1150,MATCH('Wkly eq indx data aligned'!$A931+2,OFFSET(INDIRECT(ADDRESS(1,MATCH(P$1,'Wkly eq indx data joined'!$1:$1,0),1,1,$A$1)),,,1150,1),0),MATCH(P$1,'Wkly eq indx data joined'!$1:$1,0)+1)</f>
        <v>10146.549999999999</v>
      </c>
      <c r="Q931" s="9" cm="1">
        <f t="array" aca="1" ref="Q931" ca="1">INDEX('Wkly eq indx data joined'!$A$1:$AJ$1150,MATCH('Wkly eq indx data aligned'!$A931,OFFSET(INDIRECT(ADDRESS(1,MATCH(Q$1,'Wkly eq indx data joined'!$1:$1,0),1,1,$A$1)),,,1150,1),0),MATCH(Q$1,'Wkly eq indx data joined'!$1:$1,0)+1)</f>
        <v>544.63</v>
      </c>
      <c r="R931" s="12" cm="1">
        <f t="array" aca="1" ref="R931" ca="1">INDEX('Wkly eq indx data joined'!$A$1:$AJ$1150,MATCH('Wkly eq indx data aligned'!$A931+2,OFFSET(INDIRECT(ADDRESS(1,MATCH(R$1,'Wkly eq indx data joined'!$1:$1,0),1,1,$A$1)),,,1150,1),0),MATCH(R$1,'Wkly eq indx data joined'!$1:$1,0)+1)</f>
        <v>2071.83</v>
      </c>
      <c r="S931" s="9" cm="1">
        <f t="array" aca="1" ref="S931" ca="1">INDEX('Wkly eq indx data joined'!$A$1:$AJ$1150,MATCH('Wkly eq indx data aligned'!$A931,OFFSET(INDIRECT(ADDRESS(1,MATCH(S$1,'Wkly eq indx data joined'!$1:$1,0),1,1,$A$1)),,,1150,1),0),MATCH(S$1,'Wkly eq indx data joined'!$1:$1,0)+1)</f>
        <v>51600.66</v>
      </c>
    </row>
    <row r="932" spans="1:19" x14ac:dyDescent="0.25">
      <c r="A932" s="4">
        <f t="shared" si="14"/>
        <v>43035</v>
      </c>
      <c r="B932" s="9" cm="1">
        <f t="array" aca="1" ref="B932" ca="1">INDEX('Wkly eq indx data joined'!$A$1:$AJ$1150,MATCH('Wkly eq indx data aligned'!$A932,OFFSET(INDIRECT(ADDRESS(1,MATCH(B$1,'Wkly eq indx data joined'!$1:$1,0),1,1,$A$1)),,,1150,1),0),MATCH(B$1,'Wkly eq indx data joined'!$1:$1,0)+1)</f>
        <v>5903.1570000000002</v>
      </c>
      <c r="C932" s="9" cm="1">
        <f t="array" aca="1" ref="C932" ca="1">INDEX('Wkly eq indx data joined'!$A$1:$AJ$1150,MATCH('Wkly eq indx data aligned'!$A932,OFFSET(INDIRECT(ADDRESS(1,MATCH(C$1,'Wkly eq indx data joined'!$1:$1,0),1,1,$A$1)),,,1150,1),0),MATCH(C$1,'Wkly eq indx data joined'!$1:$1,0)+1)</f>
        <v>22008.45</v>
      </c>
      <c r="D932" s="18" cm="1">
        <f t="array" aca="1" ref="D932" ca="1">IFERROR(INDEX('Wkly eq indx data joined'!$A$1:$AJ$1150,MATCH('Wkly eq indx data aligned'!$A932,OFFSET(INDIRECT(ADDRESS(1,MATCH(D$1,'Wkly eq indx data joined'!$1:$1,0),1,1,$A$1)),,,1150,1),0),MATCH(D$1,'Wkly eq indx data joined'!$1:$1,0)+1),D931)</f>
        <v>3416.8130000000001</v>
      </c>
      <c r="E932" s="9" cm="1">
        <f t="array" aca="1" ref="E932" ca="1">INDEX('Wkly eq indx data joined'!$A$1:$AJ$1150,MATCH('Wkly eq indx data aligned'!$A932,OFFSET(INDIRECT(ADDRESS(1,MATCH(E$1,'Wkly eq indx data joined'!$1:$1,0),1,1,$A$1)),,,1150,1),0),MATCH(E$1,'Wkly eq indx data joined'!$1:$1,0)+1)</f>
        <v>15953.51</v>
      </c>
      <c r="F932" s="9" cm="1">
        <f t="array" aca="1" ref="F932" ca="1">INDEX('Wkly eq indx data joined'!$A$1:$AJ$1150,MATCH('Wkly eq indx data aligned'!$A932,OFFSET(INDIRECT(ADDRESS(1,MATCH(F$1,'Wkly eq indx data joined'!$1:$1,0),1,1,$A$1)),,,1150,1),0),MATCH(F$1,'Wkly eq indx data joined'!$1:$1,0)+1)</f>
        <v>9183.42</v>
      </c>
      <c r="G932" s="9" cm="1">
        <f t="array" aca="1" ref="G932" ca="1">INDEX('Wkly eq indx data joined'!$A$1:$AJ$1150,MATCH('Wkly eq indx data aligned'!$A932,OFFSET(INDIRECT(ADDRESS(1,MATCH(G$1,'Wkly eq indx data joined'!$1:$1,0),1,1,$A$1)),,,1150,1),0),MATCH(G$1,'Wkly eq indx data joined'!$1:$1,0)+1)</f>
        <v>2581.0700000000002</v>
      </c>
      <c r="H932" s="9" cm="1">
        <f t="array" aca="1" ref="H932" ca="1">INDEX('Wkly eq indx data joined'!$A$1:$AJ$1150,MATCH('Wkly eq indx data aligned'!$A932,OFFSET(INDIRECT(ADDRESS(1,MATCH(H$1,'Wkly eq indx data joined'!$1:$1,0),1,1,$A$1)),,,1150,1),0),MATCH(H$1,'Wkly eq indx data joined'!$1:$1,0)+1)</f>
        <v>7505.03</v>
      </c>
      <c r="I932" s="9" cm="1">
        <f t="array" aca="1" ref="I932" ca="1">INDEX('Wkly eq indx data joined'!$A$1:$AJ$1150,MATCH('Wkly eq indx data aligned'!$A932,OFFSET(INDIRECT(ADDRESS(1,MATCH(I$1,'Wkly eq indx data joined'!$1:$1,0),1,1,$A$1)),,,1150,1),0),MATCH(I$1,'Wkly eq indx data joined'!$1:$1,0)+1)</f>
        <v>28438.85</v>
      </c>
      <c r="J932" s="9" cm="1">
        <f t="array" aca="1" ref="J932" ca="1">INDEX('Wkly eq indx data joined'!$A$1:$AJ$1150,MATCH('Wkly eq indx data aligned'!$A932,OFFSET(INDIRECT(ADDRESS(1,MATCH(J$1,'Wkly eq indx data joined'!$1:$1,0),1,1,$A$1)),,,1150,1),0),MATCH(J$1,'Wkly eq indx data joined'!$1:$1,0)+1)</f>
        <v>5494.13</v>
      </c>
      <c r="K932" s="9" cm="1">
        <f t="array" aca="1" ref="K932" ca="1">INDEX('Wkly eq indx data joined'!$A$1:$AJ$1150,MATCH('Wkly eq indx data aligned'!$A932,OFFSET(INDIRECT(ADDRESS(1,MATCH(K$1,'Wkly eq indx data joined'!$1:$1,0),1,1,$A$1)),,,1150,1),0),MATCH(K$1,'Wkly eq indx data joined'!$1:$1,0)+1)</f>
        <v>13217.54</v>
      </c>
      <c r="L932" s="12" cm="1">
        <f t="array" aca="1" ref="L932" ca="1">INDEX('Wkly eq indx data joined'!$A$1:$AJ$1150,MATCH('Wkly eq indx data aligned'!$A932+2,OFFSET(INDIRECT(ADDRESS(1,MATCH(L$1,'Wkly eq indx data joined'!$1:$1,0),1,1,$A$1)),,,1150,1),0),MATCH(L$1,'Wkly eq indx data joined'!$1:$1,0)+1)</f>
        <v>2496.63</v>
      </c>
      <c r="M932" s="9" cm="1">
        <f t="array" aca="1" ref="M932" ca="1">INDEX('Wkly eq indx data joined'!$A$1:$AJ$1150,MATCH('Wkly eq indx data aligned'!$A932,OFFSET(INDIRECT(ADDRESS(1,MATCH(M$1,'Wkly eq indx data joined'!$1:$1,0),1,1,$A$1)),,,1150,1),0),MATCH(M$1,'Wkly eq indx data joined'!$1:$1,0)+1)</f>
        <v>75975.7</v>
      </c>
      <c r="N932" s="9" cm="1">
        <f t="array" aca="1" ref="N932" ca="1">INDEX('Wkly eq indx data joined'!$A$1:$AJ$1150,MATCH('Wkly eq indx data aligned'!$A932,OFFSET(INDIRECT(ADDRESS(1,MATCH(N$1,'Wkly eq indx data joined'!$1:$1,0),1,1,$A$1)),,,1150,1),0),MATCH(N$1,'Wkly eq indx data joined'!$1:$1,0)+1)</f>
        <v>6901.33</v>
      </c>
      <c r="O932" s="13" cm="1">
        <f t="array" aca="1" ref="O932" ca="1">INDEX('Wkly eq indx data joined'!$A$1:$AJ$1150,MATCH('Wkly eq indx data aligned'!$A932+1,OFFSET(INDIRECT(ADDRESS(1,MATCH(O$1,'Wkly eq indx data joined'!$1:$1,0),1,1,$A$1)),,,1150,1),0),MATCH(O$1,'Wkly eq indx data joined'!$1:$1,0)+1)</f>
        <v>10709.11</v>
      </c>
      <c r="P932" s="12" cm="1">
        <f t="array" aca="1" ref="P932" ca="1">INDEX('Wkly eq indx data joined'!$A$1:$AJ$1150,MATCH('Wkly eq indx data aligned'!$A932+2,OFFSET(INDIRECT(ADDRESS(1,MATCH(P$1,'Wkly eq indx data joined'!$1:$1,0),1,1,$A$1)),,,1150,1),0),MATCH(P$1,'Wkly eq indx data joined'!$1:$1,0)+1)</f>
        <v>10323.049999999999</v>
      </c>
      <c r="Q932" s="9" cm="1">
        <f t="array" aca="1" ref="Q932" ca="1">INDEX('Wkly eq indx data joined'!$A$1:$AJ$1150,MATCH('Wkly eq indx data aligned'!$A932,OFFSET(INDIRECT(ADDRESS(1,MATCH(Q$1,'Wkly eq indx data joined'!$1:$1,0),1,1,$A$1)),,,1150,1),0),MATCH(Q$1,'Wkly eq indx data joined'!$1:$1,0)+1)</f>
        <v>549.44000000000005</v>
      </c>
      <c r="R932" s="12" cm="1">
        <f t="array" aca="1" ref="R932" ca="1">INDEX('Wkly eq indx data joined'!$A$1:$AJ$1150,MATCH('Wkly eq indx data aligned'!$A932+2,OFFSET(INDIRECT(ADDRESS(1,MATCH(R$1,'Wkly eq indx data joined'!$1:$1,0),1,1,$A$1)),,,1150,1),0),MATCH(R$1,'Wkly eq indx data joined'!$1:$1,0)+1)</f>
        <v>2068.7600000000002</v>
      </c>
      <c r="S932" s="9" cm="1">
        <f t="array" aca="1" ref="S932" ca="1">INDEX('Wkly eq indx data joined'!$A$1:$AJ$1150,MATCH('Wkly eq indx data aligned'!$A932,OFFSET(INDIRECT(ADDRESS(1,MATCH(S$1,'Wkly eq indx data joined'!$1:$1,0),1,1,$A$1)),,,1150,1),0),MATCH(S$1,'Wkly eq indx data joined'!$1:$1,0)+1)</f>
        <v>52403.45</v>
      </c>
    </row>
    <row r="933" spans="1:19" x14ac:dyDescent="0.25">
      <c r="A933" s="4">
        <f t="shared" si="14"/>
        <v>43042</v>
      </c>
      <c r="B933" s="9" cm="1">
        <f t="array" aca="1" ref="B933" ca="1">INDEX('Wkly eq indx data joined'!$A$1:$AJ$1150,MATCH('Wkly eq indx data aligned'!$A933,OFFSET(INDIRECT(ADDRESS(1,MATCH(B$1,'Wkly eq indx data joined'!$1:$1,0),1,1,$A$1)),,,1150,1),0),MATCH(B$1,'Wkly eq indx data joined'!$1:$1,0)+1)</f>
        <v>5959.8760000000002</v>
      </c>
      <c r="C933" s="9" cm="1">
        <f t="array" aca="1" ref="C933" ca="1">INDEX('Wkly eq indx data joined'!$A$1:$AJ$1150,MATCH('Wkly eq indx data aligned'!$A933,OFFSET(INDIRECT(ADDRESS(1,MATCH(C$1,'Wkly eq indx data joined'!$1:$1,0),1,1,$A$1)),,,1150,1),0),MATCH(C$1,'Wkly eq indx data joined'!$1:$1,0)+1)</f>
        <v>22539.119999999999</v>
      </c>
      <c r="D933" s="18" cm="1">
        <f t="array" aca="1" ref="D933" ca="1">IFERROR(INDEX('Wkly eq indx data joined'!$A$1:$AJ$1150,MATCH('Wkly eq indx data aligned'!$A933,OFFSET(INDIRECT(ADDRESS(1,MATCH(D$1,'Wkly eq indx data joined'!$1:$1,0),1,1,$A$1)),,,1150,1),0),MATCH(D$1,'Wkly eq indx data joined'!$1:$1,0)+1),D932)</f>
        <v>3371.7440000000001</v>
      </c>
      <c r="E933" s="9" cm="1">
        <f t="array" aca="1" ref="E933" ca="1">INDEX('Wkly eq indx data joined'!$A$1:$AJ$1150,MATCH('Wkly eq indx data aligned'!$A933,OFFSET(INDIRECT(ADDRESS(1,MATCH(E$1,'Wkly eq indx data joined'!$1:$1,0),1,1,$A$1)),,,1150,1),0),MATCH(E$1,'Wkly eq indx data joined'!$1:$1,0)+1)</f>
        <v>16020.16</v>
      </c>
      <c r="F933" s="9" cm="1">
        <f t="array" aca="1" ref="F933" ca="1">INDEX('Wkly eq indx data joined'!$A$1:$AJ$1150,MATCH('Wkly eq indx data aligned'!$A933,OFFSET(INDIRECT(ADDRESS(1,MATCH(F$1,'Wkly eq indx data joined'!$1:$1,0),1,1,$A$1)),,,1150,1),0),MATCH(F$1,'Wkly eq indx data joined'!$1:$1,0)+1)</f>
        <v>9322.0499999999993</v>
      </c>
      <c r="G933" s="9" cm="1">
        <f t="array" aca="1" ref="G933" ca="1">INDEX('Wkly eq indx data joined'!$A$1:$AJ$1150,MATCH('Wkly eq indx data aligned'!$A933,OFFSET(INDIRECT(ADDRESS(1,MATCH(G$1,'Wkly eq indx data joined'!$1:$1,0),1,1,$A$1)),,,1150,1),0),MATCH(G$1,'Wkly eq indx data joined'!$1:$1,0)+1)</f>
        <v>2587.84</v>
      </c>
      <c r="H933" s="9" cm="1">
        <f t="array" aca="1" ref="H933" ca="1">INDEX('Wkly eq indx data joined'!$A$1:$AJ$1150,MATCH('Wkly eq indx data aligned'!$A933,OFFSET(INDIRECT(ADDRESS(1,MATCH(H$1,'Wkly eq indx data joined'!$1:$1,0),1,1,$A$1)),,,1150,1),0),MATCH(H$1,'Wkly eq indx data joined'!$1:$1,0)+1)</f>
        <v>7560.35</v>
      </c>
      <c r="I933" s="9" cm="1">
        <f t="array" aca="1" ref="I933" ca="1">INDEX('Wkly eq indx data joined'!$A$1:$AJ$1150,MATCH('Wkly eq indx data aligned'!$A933,OFFSET(INDIRECT(ADDRESS(1,MATCH(I$1,'Wkly eq indx data joined'!$1:$1,0),1,1,$A$1)),,,1150,1),0),MATCH(I$1,'Wkly eq indx data joined'!$1:$1,0)+1)</f>
        <v>28603.61</v>
      </c>
      <c r="J933" s="9" cm="1">
        <f t="array" aca="1" ref="J933" ca="1">INDEX('Wkly eq indx data joined'!$A$1:$AJ$1150,MATCH('Wkly eq indx data aligned'!$A933,OFFSET(INDIRECT(ADDRESS(1,MATCH(J$1,'Wkly eq indx data joined'!$1:$1,0),1,1,$A$1)),,,1150,1),0),MATCH(J$1,'Wkly eq indx data joined'!$1:$1,0)+1)</f>
        <v>5517.97</v>
      </c>
      <c r="K933" s="9" cm="1">
        <f t="array" aca="1" ref="K933" ca="1">INDEX('Wkly eq indx data joined'!$A$1:$AJ$1150,MATCH('Wkly eq indx data aligned'!$A933,OFFSET(INDIRECT(ADDRESS(1,MATCH(K$1,'Wkly eq indx data joined'!$1:$1,0),1,1,$A$1)),,,1150,1),0),MATCH(K$1,'Wkly eq indx data joined'!$1:$1,0)+1)</f>
        <v>13478.86</v>
      </c>
      <c r="L933" s="12" cm="1">
        <f t="array" aca="1" ref="L933" ca="1">INDEX('Wkly eq indx data joined'!$A$1:$AJ$1150,MATCH('Wkly eq indx data aligned'!$A933+2,OFFSET(INDIRECT(ADDRESS(1,MATCH(L$1,'Wkly eq indx data joined'!$1:$1,0),1,1,$A$1)),,,1150,1),0),MATCH(L$1,'Wkly eq indx data joined'!$1:$1,0)+1)</f>
        <v>2557.9699999999998</v>
      </c>
      <c r="M933" s="9" cm="1">
        <f t="array" aca="1" ref="M933" ca="1">INDEX('Wkly eq indx data joined'!$A$1:$AJ$1150,MATCH('Wkly eq indx data aligned'!$A933,OFFSET(INDIRECT(ADDRESS(1,MATCH(M$1,'Wkly eq indx data joined'!$1:$1,0),1,1,$A$1)),,,1150,1),0),MATCH(M$1,'Wkly eq indx data joined'!$1:$1,0)+1)</f>
        <v>73915.399999999994</v>
      </c>
      <c r="N933" s="9" cm="1">
        <f t="array" aca="1" ref="N933" ca="1">INDEX('Wkly eq indx data joined'!$A$1:$AJ$1150,MATCH('Wkly eq indx data aligned'!$A933,OFFSET(INDIRECT(ADDRESS(1,MATCH(N$1,'Wkly eq indx data joined'!$1:$1,0),1,1,$A$1)),,,1150,1),0),MATCH(N$1,'Wkly eq indx data joined'!$1:$1,0)+1)</f>
        <v>6984.3</v>
      </c>
      <c r="O933" s="13" cm="1">
        <f t="array" aca="1" ref="O933" ca="1">INDEX('Wkly eq indx data joined'!$A$1:$AJ$1150,MATCH('Wkly eq indx data aligned'!$A933+1,OFFSET(INDIRECT(ADDRESS(1,MATCH(O$1,'Wkly eq indx data joined'!$1:$1,0),1,1,$A$1)),,,1150,1),0),MATCH(O$1,'Wkly eq indx data joined'!$1:$1,0)+1)</f>
        <v>10800.77</v>
      </c>
      <c r="P933" s="12" cm="1">
        <f t="array" aca="1" ref="P933" ca="1">INDEX('Wkly eq indx data joined'!$A$1:$AJ$1150,MATCH('Wkly eq indx data aligned'!$A933+2,OFFSET(INDIRECT(ADDRESS(1,MATCH(P$1,'Wkly eq indx data joined'!$1:$1,0),1,1,$A$1)),,,1150,1),0),MATCH(P$1,'Wkly eq indx data joined'!$1:$1,0)+1)</f>
        <v>10452.5</v>
      </c>
      <c r="Q933" s="9" cm="1">
        <f t="array" aca="1" ref="Q933" ca="1">INDEX('Wkly eq indx data joined'!$A$1:$AJ$1150,MATCH('Wkly eq indx data aligned'!$A933,OFFSET(INDIRECT(ADDRESS(1,MATCH(Q$1,'Wkly eq indx data joined'!$1:$1,0),1,1,$A$1)),,,1150,1),0),MATCH(Q$1,'Wkly eq indx data joined'!$1:$1,0)+1)</f>
        <v>555.15</v>
      </c>
      <c r="R933" s="12" cm="1">
        <f t="array" aca="1" ref="R933" ca="1">INDEX('Wkly eq indx data joined'!$A$1:$AJ$1150,MATCH('Wkly eq indx data aligned'!$A933+2,OFFSET(INDIRECT(ADDRESS(1,MATCH(R$1,'Wkly eq indx data joined'!$1:$1,0),1,1,$A$1)),,,1150,1),0),MATCH(R$1,'Wkly eq indx data joined'!$1:$1,0)+1)</f>
        <v>2081.15</v>
      </c>
      <c r="S933" s="9" cm="1">
        <f t="array" aca="1" ref="S933" ca="1">INDEX('Wkly eq indx data joined'!$A$1:$AJ$1150,MATCH('Wkly eq indx data aligned'!$A933,OFFSET(INDIRECT(ADDRESS(1,MATCH(S$1,'Wkly eq indx data joined'!$1:$1,0),1,1,$A$1)),,,1150,1),0),MATCH(S$1,'Wkly eq indx data joined'!$1:$1,0)+1)</f>
        <v>53198.96</v>
      </c>
    </row>
    <row r="934" spans="1:19" x14ac:dyDescent="0.25">
      <c r="A934" s="4">
        <f t="shared" si="14"/>
        <v>43049</v>
      </c>
      <c r="B934" s="9" cm="1">
        <f t="array" aca="1" ref="B934" ca="1">INDEX('Wkly eq indx data joined'!$A$1:$AJ$1150,MATCH('Wkly eq indx data aligned'!$A934,OFFSET(INDIRECT(ADDRESS(1,MATCH(B$1,'Wkly eq indx data joined'!$1:$1,0),1,1,$A$1)),,,1150,1),0),MATCH(B$1,'Wkly eq indx data joined'!$1:$1,0)+1)</f>
        <v>6029.3720000000003</v>
      </c>
      <c r="C934" s="9" cm="1">
        <f t="array" aca="1" ref="C934" ca="1">INDEX('Wkly eq indx data joined'!$A$1:$AJ$1150,MATCH('Wkly eq indx data aligned'!$A934,OFFSET(INDIRECT(ADDRESS(1,MATCH(C$1,'Wkly eq indx data joined'!$1:$1,0),1,1,$A$1)),,,1150,1),0),MATCH(C$1,'Wkly eq indx data joined'!$1:$1,0)+1)</f>
        <v>22681.42</v>
      </c>
      <c r="D934" s="18" cm="1">
        <f t="array" aca="1" ref="D934" ca="1">IFERROR(INDEX('Wkly eq indx data joined'!$A$1:$AJ$1150,MATCH('Wkly eq indx data aligned'!$A934,OFFSET(INDIRECT(ADDRESS(1,MATCH(D$1,'Wkly eq indx data joined'!$1:$1,0),1,1,$A$1)),,,1150,1),0),MATCH(D$1,'Wkly eq indx data joined'!$1:$1,0)+1),D933)</f>
        <v>3432.6729999999998</v>
      </c>
      <c r="E934" s="9" cm="1">
        <f t="array" aca="1" ref="E934" ca="1">INDEX('Wkly eq indx data joined'!$A$1:$AJ$1150,MATCH('Wkly eq indx data aligned'!$A934,OFFSET(INDIRECT(ADDRESS(1,MATCH(E$1,'Wkly eq indx data joined'!$1:$1,0),1,1,$A$1)),,,1150,1),0),MATCH(E$1,'Wkly eq indx data joined'!$1:$1,0)+1)</f>
        <v>16039.26</v>
      </c>
      <c r="F934" s="9" cm="1">
        <f t="array" aca="1" ref="F934" ca="1">INDEX('Wkly eq indx data joined'!$A$1:$AJ$1150,MATCH('Wkly eq indx data aligned'!$A934,OFFSET(INDIRECT(ADDRESS(1,MATCH(F$1,'Wkly eq indx data joined'!$1:$1,0),1,1,$A$1)),,,1150,1),0),MATCH(F$1,'Wkly eq indx data joined'!$1:$1,0)+1)</f>
        <v>9134.16</v>
      </c>
      <c r="G934" s="9" cm="1">
        <f t="array" aca="1" ref="G934" ca="1">INDEX('Wkly eq indx data joined'!$A$1:$AJ$1150,MATCH('Wkly eq indx data aligned'!$A934,OFFSET(INDIRECT(ADDRESS(1,MATCH(G$1,'Wkly eq indx data joined'!$1:$1,0),1,1,$A$1)),,,1150,1),0),MATCH(G$1,'Wkly eq indx data joined'!$1:$1,0)+1)</f>
        <v>2582.3000000000002</v>
      </c>
      <c r="H934" s="9" cm="1">
        <f t="array" aca="1" ref="H934" ca="1">INDEX('Wkly eq indx data joined'!$A$1:$AJ$1150,MATCH('Wkly eq indx data aligned'!$A934,OFFSET(INDIRECT(ADDRESS(1,MATCH(H$1,'Wkly eq indx data joined'!$1:$1,0),1,1,$A$1)),,,1150,1),0),MATCH(H$1,'Wkly eq indx data joined'!$1:$1,0)+1)</f>
        <v>7432.99</v>
      </c>
      <c r="I934" s="9" cm="1">
        <f t="array" aca="1" ref="I934" ca="1">INDEX('Wkly eq indx data joined'!$A$1:$AJ$1150,MATCH('Wkly eq indx data aligned'!$A934,OFFSET(INDIRECT(ADDRESS(1,MATCH(I$1,'Wkly eq indx data joined'!$1:$1,0),1,1,$A$1)),,,1150,1),0),MATCH(I$1,'Wkly eq indx data joined'!$1:$1,0)+1)</f>
        <v>29120.92</v>
      </c>
      <c r="J934" s="9" cm="1">
        <f t="array" aca="1" ref="J934" ca="1">INDEX('Wkly eq indx data joined'!$A$1:$AJ$1150,MATCH('Wkly eq indx data aligned'!$A934,OFFSET(INDIRECT(ADDRESS(1,MATCH(J$1,'Wkly eq indx data joined'!$1:$1,0),1,1,$A$1)),,,1150,1),0),MATCH(J$1,'Wkly eq indx data joined'!$1:$1,0)+1)</f>
        <v>5380.72</v>
      </c>
      <c r="K934" s="9" cm="1">
        <f t="array" aca="1" ref="K934" ca="1">INDEX('Wkly eq indx data joined'!$A$1:$AJ$1150,MATCH('Wkly eq indx data aligned'!$A934,OFFSET(INDIRECT(ADDRESS(1,MATCH(K$1,'Wkly eq indx data joined'!$1:$1,0),1,1,$A$1)),,,1150,1),0),MATCH(K$1,'Wkly eq indx data joined'!$1:$1,0)+1)</f>
        <v>13127.47</v>
      </c>
      <c r="L934" s="12" cm="1">
        <f t="array" aca="1" ref="L934" ca="1">INDEX('Wkly eq indx data joined'!$A$1:$AJ$1150,MATCH('Wkly eq indx data aligned'!$A934+2,OFFSET(INDIRECT(ADDRESS(1,MATCH(L$1,'Wkly eq indx data joined'!$1:$1,0),1,1,$A$1)),,,1150,1),0),MATCH(L$1,'Wkly eq indx data joined'!$1:$1,0)+1)</f>
        <v>2542.9499999999998</v>
      </c>
      <c r="M934" s="9" cm="1">
        <f t="array" aca="1" ref="M934" ca="1">INDEX('Wkly eq indx data joined'!$A$1:$AJ$1150,MATCH('Wkly eq indx data aligned'!$A934,OFFSET(INDIRECT(ADDRESS(1,MATCH(M$1,'Wkly eq indx data joined'!$1:$1,0),1,1,$A$1)),,,1150,1),0),MATCH(M$1,'Wkly eq indx data joined'!$1:$1,0)+1)</f>
        <v>72165.600000000006</v>
      </c>
      <c r="N934" s="9" cm="1">
        <f t="array" aca="1" ref="N934" ca="1">INDEX('Wkly eq indx data joined'!$A$1:$AJ$1150,MATCH('Wkly eq indx data aligned'!$A934,OFFSET(INDIRECT(ADDRESS(1,MATCH(N$1,'Wkly eq indx data joined'!$1:$1,0),1,1,$A$1)),,,1150,1),0),MATCH(N$1,'Wkly eq indx data joined'!$1:$1,0)+1)</f>
        <v>6877.14</v>
      </c>
      <c r="O934" s="13" cm="1">
        <f t="array" aca="1" ref="O934" ca="1">INDEX('Wkly eq indx data joined'!$A$1:$AJ$1150,MATCH('Wkly eq indx data aligned'!$A934+1,OFFSET(INDIRECT(ADDRESS(1,MATCH(O$1,'Wkly eq indx data joined'!$1:$1,0),1,1,$A$1)),,,1150,1),0),MATCH(O$1,'Wkly eq indx data joined'!$1:$1,0)+1)</f>
        <v>10732.67</v>
      </c>
      <c r="P934" s="12" cm="1">
        <f t="array" aca="1" ref="P934" ca="1">INDEX('Wkly eq indx data joined'!$A$1:$AJ$1150,MATCH('Wkly eq indx data aligned'!$A934+2,OFFSET(INDIRECT(ADDRESS(1,MATCH(P$1,'Wkly eq indx data joined'!$1:$1,0),1,1,$A$1)),,,1150,1),0),MATCH(P$1,'Wkly eq indx data joined'!$1:$1,0)+1)</f>
        <v>10321.75</v>
      </c>
      <c r="Q934" s="9" cm="1">
        <f t="array" aca="1" ref="Q934" ca="1">INDEX('Wkly eq indx data joined'!$A$1:$AJ$1150,MATCH('Wkly eq indx data aligned'!$A934,OFFSET(INDIRECT(ADDRESS(1,MATCH(Q$1,'Wkly eq indx data joined'!$1:$1,0),1,1,$A$1)),,,1150,1),0),MATCH(Q$1,'Wkly eq indx data joined'!$1:$1,0)+1)</f>
        <v>547.32000000000005</v>
      </c>
      <c r="R934" s="12" cm="1">
        <f t="array" aca="1" ref="R934" ca="1">INDEX('Wkly eq indx data joined'!$A$1:$AJ$1150,MATCH('Wkly eq indx data aligned'!$A934+2,OFFSET(INDIRECT(ADDRESS(1,MATCH(R$1,'Wkly eq indx data joined'!$1:$1,0),1,1,$A$1)),,,1150,1),0),MATCH(R$1,'Wkly eq indx data joined'!$1:$1,0)+1)</f>
        <v>2169.2600000000002</v>
      </c>
      <c r="S934" s="9" cm="1">
        <f t="array" aca="1" ref="S934" ca="1">INDEX('Wkly eq indx data joined'!$A$1:$AJ$1150,MATCH('Wkly eq indx data aligned'!$A934,OFFSET(INDIRECT(ADDRESS(1,MATCH(S$1,'Wkly eq indx data joined'!$1:$1,0),1,1,$A$1)),,,1150,1),0),MATCH(S$1,'Wkly eq indx data joined'!$1:$1,0)+1)</f>
        <v>53424.93</v>
      </c>
    </row>
    <row r="935" spans="1:19" x14ac:dyDescent="0.25">
      <c r="A935" s="4">
        <f t="shared" si="14"/>
        <v>43056</v>
      </c>
      <c r="B935" s="9" cm="1">
        <f t="array" aca="1" ref="B935" ca="1">INDEX('Wkly eq indx data joined'!$A$1:$AJ$1150,MATCH('Wkly eq indx data aligned'!$A935,OFFSET(INDIRECT(ADDRESS(1,MATCH(B$1,'Wkly eq indx data joined'!$1:$1,0),1,1,$A$1)),,,1150,1),0),MATCH(B$1,'Wkly eq indx data joined'!$1:$1,0)+1)</f>
        <v>5957.2539999999999</v>
      </c>
      <c r="C935" s="9" cm="1">
        <f t="array" aca="1" ref="C935" ca="1">INDEX('Wkly eq indx data joined'!$A$1:$AJ$1150,MATCH('Wkly eq indx data aligned'!$A935,OFFSET(INDIRECT(ADDRESS(1,MATCH(C$1,'Wkly eq indx data joined'!$1:$1,0),1,1,$A$1)),,,1150,1),0),MATCH(C$1,'Wkly eq indx data joined'!$1:$1,0)+1)</f>
        <v>22396.799999999999</v>
      </c>
      <c r="D935" s="18" cm="1">
        <f t="array" aca="1" ref="D935" ca="1">IFERROR(INDEX('Wkly eq indx data joined'!$A$1:$AJ$1150,MATCH('Wkly eq indx data aligned'!$A935,OFFSET(INDIRECT(ADDRESS(1,MATCH(D$1,'Wkly eq indx data joined'!$1:$1,0),1,1,$A$1)),,,1150,1),0),MATCH(D$1,'Wkly eq indx data joined'!$1:$1,0)+1),D934)</f>
        <v>3382.9070000000002</v>
      </c>
      <c r="E935" s="9" cm="1">
        <f t="array" aca="1" ref="E935" ca="1">INDEX('Wkly eq indx data joined'!$A$1:$AJ$1150,MATCH('Wkly eq indx data aligned'!$A935,OFFSET(INDIRECT(ADDRESS(1,MATCH(E$1,'Wkly eq indx data joined'!$1:$1,0),1,1,$A$1)),,,1150,1),0),MATCH(E$1,'Wkly eq indx data joined'!$1:$1,0)+1)</f>
        <v>15998.57</v>
      </c>
      <c r="F935" s="9" cm="1">
        <f t="array" aca="1" ref="F935" ca="1">INDEX('Wkly eq indx data joined'!$A$1:$AJ$1150,MATCH('Wkly eq indx data aligned'!$A935,OFFSET(INDIRECT(ADDRESS(1,MATCH(F$1,'Wkly eq indx data joined'!$1:$1,0),1,1,$A$1)),,,1150,1),0),MATCH(F$1,'Wkly eq indx data joined'!$1:$1,0)+1)</f>
        <v>9183.61</v>
      </c>
      <c r="G935" s="9" cm="1">
        <f t="array" aca="1" ref="G935" ca="1">INDEX('Wkly eq indx data joined'!$A$1:$AJ$1150,MATCH('Wkly eq indx data aligned'!$A935,OFFSET(INDIRECT(ADDRESS(1,MATCH(G$1,'Wkly eq indx data joined'!$1:$1,0),1,1,$A$1)),,,1150,1),0),MATCH(G$1,'Wkly eq indx data joined'!$1:$1,0)+1)</f>
        <v>2578.85</v>
      </c>
      <c r="H935" s="9" cm="1">
        <f t="array" aca="1" ref="H935" ca="1">INDEX('Wkly eq indx data joined'!$A$1:$AJ$1150,MATCH('Wkly eq indx data aligned'!$A935,OFFSET(INDIRECT(ADDRESS(1,MATCH(H$1,'Wkly eq indx data joined'!$1:$1,0),1,1,$A$1)),,,1150,1),0),MATCH(H$1,'Wkly eq indx data joined'!$1:$1,0)+1)</f>
        <v>7380.68</v>
      </c>
      <c r="I935" s="9" cm="1">
        <f t="array" aca="1" ref="I935" ca="1">INDEX('Wkly eq indx data joined'!$A$1:$AJ$1150,MATCH('Wkly eq indx data aligned'!$A935,OFFSET(INDIRECT(ADDRESS(1,MATCH(I$1,'Wkly eq indx data joined'!$1:$1,0),1,1,$A$1)),,,1150,1),0),MATCH(I$1,'Wkly eq indx data joined'!$1:$1,0)+1)</f>
        <v>29199.040000000001</v>
      </c>
      <c r="J935" s="9" cm="1">
        <f t="array" aca="1" ref="J935" ca="1">INDEX('Wkly eq indx data joined'!$A$1:$AJ$1150,MATCH('Wkly eq indx data aligned'!$A935,OFFSET(INDIRECT(ADDRESS(1,MATCH(J$1,'Wkly eq indx data joined'!$1:$1,0),1,1,$A$1)),,,1150,1),0),MATCH(J$1,'Wkly eq indx data joined'!$1:$1,0)+1)</f>
        <v>5319.17</v>
      </c>
      <c r="K935" s="9" cm="1">
        <f t="array" aca="1" ref="K935" ca="1">INDEX('Wkly eq indx data joined'!$A$1:$AJ$1150,MATCH('Wkly eq indx data aligned'!$A935,OFFSET(INDIRECT(ADDRESS(1,MATCH(K$1,'Wkly eq indx data joined'!$1:$1,0),1,1,$A$1)),,,1150,1),0),MATCH(K$1,'Wkly eq indx data joined'!$1:$1,0)+1)</f>
        <v>12993.73</v>
      </c>
      <c r="L935" s="12" cm="1">
        <f t="array" aca="1" ref="L935" ca="1">INDEX('Wkly eq indx data joined'!$A$1:$AJ$1150,MATCH('Wkly eq indx data aligned'!$A935+2,OFFSET(INDIRECT(ADDRESS(1,MATCH(L$1,'Wkly eq indx data joined'!$1:$1,0),1,1,$A$1)),,,1150,1),0),MATCH(L$1,'Wkly eq indx data joined'!$1:$1,0)+1)</f>
        <v>2533.9899999999998</v>
      </c>
      <c r="M935" s="9" cm="1">
        <f t="array" aca="1" ref="M935" ca="1">INDEX('Wkly eq indx data joined'!$A$1:$AJ$1150,MATCH('Wkly eq indx data aligned'!$A935,OFFSET(INDIRECT(ADDRESS(1,MATCH(M$1,'Wkly eq indx data joined'!$1:$1,0),1,1,$A$1)),,,1150,1),0),MATCH(M$1,'Wkly eq indx data joined'!$1:$1,0)+1)</f>
        <v>73437.3</v>
      </c>
      <c r="N935" s="9" cm="1">
        <f t="array" aca="1" ref="N935" ca="1">INDEX('Wkly eq indx data joined'!$A$1:$AJ$1150,MATCH('Wkly eq indx data aligned'!$A935,OFFSET(INDIRECT(ADDRESS(1,MATCH(N$1,'Wkly eq indx data joined'!$1:$1,0),1,1,$A$1)),,,1150,1),0),MATCH(N$1,'Wkly eq indx data joined'!$1:$1,0)+1)</f>
        <v>6896.27</v>
      </c>
      <c r="O935" s="13" cm="1">
        <f t="array" aca="1" ref="O935" ca="1">INDEX('Wkly eq indx data joined'!$A$1:$AJ$1150,MATCH('Wkly eq indx data aligned'!$A935+1,OFFSET(INDIRECT(ADDRESS(1,MATCH(O$1,'Wkly eq indx data joined'!$1:$1,0),1,1,$A$1)),,,1150,1),0),MATCH(O$1,'Wkly eq indx data joined'!$1:$1,0)+1)</f>
        <v>10701.64</v>
      </c>
      <c r="P935" s="12" cm="1">
        <f t="array" aca="1" ref="P935" ca="1">INDEX('Wkly eq indx data joined'!$A$1:$AJ$1150,MATCH('Wkly eq indx data aligned'!$A935+2,OFFSET(INDIRECT(ADDRESS(1,MATCH(P$1,'Wkly eq indx data joined'!$1:$1,0),1,1,$A$1)),,,1150,1),0),MATCH(P$1,'Wkly eq indx data joined'!$1:$1,0)+1)</f>
        <v>10283.6</v>
      </c>
      <c r="Q935" s="9" cm="1">
        <f t="array" aca="1" ref="Q935" ca="1">INDEX('Wkly eq indx data joined'!$A$1:$AJ$1150,MATCH('Wkly eq indx data aligned'!$A935,OFFSET(INDIRECT(ADDRESS(1,MATCH(Q$1,'Wkly eq indx data joined'!$1:$1,0),1,1,$A$1)),,,1150,1),0),MATCH(Q$1,'Wkly eq indx data joined'!$1:$1,0)+1)</f>
        <v>536.62</v>
      </c>
      <c r="R935" s="12" cm="1">
        <f t="array" aca="1" ref="R935" ca="1">INDEX('Wkly eq indx data joined'!$A$1:$AJ$1150,MATCH('Wkly eq indx data aligned'!$A935+2,OFFSET(INDIRECT(ADDRESS(1,MATCH(R$1,'Wkly eq indx data joined'!$1:$1,0),1,1,$A$1)),,,1150,1),0),MATCH(R$1,'Wkly eq indx data joined'!$1:$1,0)+1)</f>
        <v>2131.91</v>
      </c>
      <c r="S935" s="9" cm="1">
        <f t="array" aca="1" ref="S935" ca="1">INDEX('Wkly eq indx data joined'!$A$1:$AJ$1150,MATCH('Wkly eq indx data aligned'!$A935,OFFSET(INDIRECT(ADDRESS(1,MATCH(S$1,'Wkly eq indx data joined'!$1:$1,0),1,1,$A$1)),,,1150,1),0),MATCH(S$1,'Wkly eq indx data joined'!$1:$1,0)+1)</f>
        <v>53909.14</v>
      </c>
    </row>
    <row r="936" spans="1:19" x14ac:dyDescent="0.25">
      <c r="A936" s="4">
        <f t="shared" si="14"/>
        <v>43063</v>
      </c>
      <c r="B936" s="9" cm="1">
        <f t="array" aca="1" ref="B936" ca="1">INDEX('Wkly eq indx data joined'!$A$1:$AJ$1150,MATCH('Wkly eq indx data aligned'!$A936,OFFSET(INDIRECT(ADDRESS(1,MATCH(B$1,'Wkly eq indx data joined'!$1:$1,0),1,1,$A$1)),,,1150,1),0),MATCH(B$1,'Wkly eq indx data joined'!$1:$1,0)+1)</f>
        <v>5982.5510000000004</v>
      </c>
      <c r="C936" s="9" cm="1">
        <f t="array" aca="1" ref="C936" ca="1">INDEX('Wkly eq indx data joined'!$A$1:$AJ$1150,MATCH('Wkly eq indx data aligned'!$A936,OFFSET(INDIRECT(ADDRESS(1,MATCH(C$1,'Wkly eq indx data joined'!$1:$1,0),1,1,$A$1)),,,1150,1),0),MATCH(C$1,'Wkly eq indx data joined'!$1:$1,0)+1)</f>
        <v>22550.85</v>
      </c>
      <c r="D936" s="18" cm="1">
        <f t="array" aca="1" ref="D936" ca="1">IFERROR(INDEX('Wkly eq indx data joined'!$A$1:$AJ$1150,MATCH('Wkly eq indx data aligned'!$A936,OFFSET(INDIRECT(ADDRESS(1,MATCH(D$1,'Wkly eq indx data joined'!$1:$1,0),1,1,$A$1)),,,1150,1),0),MATCH(D$1,'Wkly eq indx data joined'!$1:$1,0)+1),D935)</f>
        <v>3353.8209999999999</v>
      </c>
      <c r="E936" s="9" cm="1">
        <f t="array" aca="1" ref="E936" ca="1">INDEX('Wkly eq indx data joined'!$A$1:$AJ$1150,MATCH('Wkly eq indx data aligned'!$A936,OFFSET(INDIRECT(ADDRESS(1,MATCH(E$1,'Wkly eq indx data joined'!$1:$1,0),1,1,$A$1)),,,1150,1),0),MATCH(E$1,'Wkly eq indx data joined'!$1:$1,0)+1)</f>
        <v>16108.09</v>
      </c>
      <c r="F936" s="9" cm="1">
        <f t="array" aca="1" ref="F936" ca="1">INDEX('Wkly eq indx data joined'!$A$1:$AJ$1150,MATCH('Wkly eq indx data aligned'!$A936,OFFSET(INDIRECT(ADDRESS(1,MATCH(F$1,'Wkly eq indx data joined'!$1:$1,0),1,1,$A$1)),,,1150,1),0),MATCH(F$1,'Wkly eq indx data joined'!$1:$1,0)+1)</f>
        <v>9325.6</v>
      </c>
      <c r="G936" s="9" cm="1">
        <f t="array" aca="1" ref="G936" ca="1">INDEX('Wkly eq indx data joined'!$A$1:$AJ$1150,MATCH('Wkly eq indx data aligned'!$A936,OFFSET(INDIRECT(ADDRESS(1,MATCH(G$1,'Wkly eq indx data joined'!$1:$1,0),1,1,$A$1)),,,1150,1),0),MATCH(G$1,'Wkly eq indx data joined'!$1:$1,0)+1)</f>
        <v>2602.42</v>
      </c>
      <c r="H936" s="9" cm="1">
        <f t="array" aca="1" ref="H936" ca="1">INDEX('Wkly eq indx data joined'!$A$1:$AJ$1150,MATCH('Wkly eq indx data aligned'!$A936,OFFSET(INDIRECT(ADDRESS(1,MATCH(H$1,'Wkly eq indx data joined'!$1:$1,0),1,1,$A$1)),,,1150,1),0),MATCH(H$1,'Wkly eq indx data joined'!$1:$1,0)+1)</f>
        <v>7409.64</v>
      </c>
      <c r="I936" s="9" cm="1">
        <f t="array" aca="1" ref="I936" ca="1">INDEX('Wkly eq indx data joined'!$A$1:$AJ$1150,MATCH('Wkly eq indx data aligned'!$A936,OFFSET(INDIRECT(ADDRESS(1,MATCH(I$1,'Wkly eq indx data joined'!$1:$1,0),1,1,$A$1)),,,1150,1),0),MATCH(I$1,'Wkly eq indx data joined'!$1:$1,0)+1)</f>
        <v>29866.32</v>
      </c>
      <c r="J936" s="9" cm="1">
        <f t="array" aca="1" ref="J936" ca="1">INDEX('Wkly eq indx data joined'!$A$1:$AJ$1150,MATCH('Wkly eq indx data aligned'!$A936,OFFSET(INDIRECT(ADDRESS(1,MATCH(J$1,'Wkly eq indx data joined'!$1:$1,0),1,1,$A$1)),,,1150,1),0),MATCH(J$1,'Wkly eq indx data joined'!$1:$1,0)+1)</f>
        <v>5390.46</v>
      </c>
      <c r="K936" s="9" cm="1">
        <f t="array" aca="1" ref="K936" ca="1">INDEX('Wkly eq indx data joined'!$A$1:$AJ$1150,MATCH('Wkly eq indx data aligned'!$A936,OFFSET(INDIRECT(ADDRESS(1,MATCH(K$1,'Wkly eq indx data joined'!$1:$1,0),1,1,$A$1)),,,1150,1),0),MATCH(K$1,'Wkly eq indx data joined'!$1:$1,0)+1)</f>
        <v>13059.84</v>
      </c>
      <c r="L936" s="12" cm="1">
        <f t="array" aca="1" ref="L936" ca="1">INDEX('Wkly eq indx data joined'!$A$1:$AJ$1150,MATCH('Wkly eq indx data aligned'!$A936+2,OFFSET(INDIRECT(ADDRESS(1,MATCH(L$1,'Wkly eq indx data joined'!$1:$1,0),1,1,$A$1)),,,1150,1),0),MATCH(L$1,'Wkly eq indx data joined'!$1:$1,0)+1)</f>
        <v>2544.33</v>
      </c>
      <c r="M936" s="9" cm="1">
        <f t="array" aca="1" ref="M936" ca="1">INDEX('Wkly eq indx data joined'!$A$1:$AJ$1150,MATCH('Wkly eq indx data aligned'!$A936,OFFSET(INDIRECT(ADDRESS(1,MATCH(M$1,'Wkly eq indx data joined'!$1:$1,0),1,1,$A$1)),,,1150,1),0),MATCH(M$1,'Wkly eq indx data joined'!$1:$1,0)+1)</f>
        <v>74157.399999999994</v>
      </c>
      <c r="N936" s="9" cm="1">
        <f t="array" aca="1" ref="N936" ca="1">INDEX('Wkly eq indx data joined'!$A$1:$AJ$1150,MATCH('Wkly eq indx data aligned'!$A936,OFFSET(INDIRECT(ADDRESS(1,MATCH(N$1,'Wkly eq indx data joined'!$1:$1,0),1,1,$A$1)),,,1150,1),0),MATCH(N$1,'Wkly eq indx data joined'!$1:$1,0)+1)</f>
        <v>6875.41</v>
      </c>
      <c r="O936" s="13" cm="1">
        <f t="array" aca="1" ref="O936" ca="1">INDEX('Wkly eq indx data joined'!$A$1:$AJ$1150,MATCH('Wkly eq indx data aligned'!$A936+1,OFFSET(INDIRECT(ADDRESS(1,MATCH(O$1,'Wkly eq indx data joined'!$1:$1,0),1,1,$A$1)),,,1150,1),0),MATCH(O$1,'Wkly eq indx data joined'!$1:$1,0)+1)</f>
        <v>10854.09</v>
      </c>
      <c r="P936" s="12" cm="1">
        <f t="array" aca="1" ref="P936" ca="1">INDEX('Wkly eq indx data joined'!$A$1:$AJ$1150,MATCH('Wkly eq indx data aligned'!$A936+2,OFFSET(INDIRECT(ADDRESS(1,MATCH(P$1,'Wkly eq indx data joined'!$1:$1,0),1,1,$A$1)),,,1150,1),0),MATCH(P$1,'Wkly eq indx data joined'!$1:$1,0)+1)</f>
        <v>10389.700000000001</v>
      </c>
      <c r="Q936" s="9" cm="1">
        <f t="array" aca="1" ref="Q936" ca="1">INDEX('Wkly eq indx data joined'!$A$1:$AJ$1150,MATCH('Wkly eq indx data aligned'!$A936,OFFSET(INDIRECT(ADDRESS(1,MATCH(Q$1,'Wkly eq indx data joined'!$1:$1,0),1,1,$A$1)),,,1150,1),0),MATCH(Q$1,'Wkly eq indx data joined'!$1:$1,0)+1)</f>
        <v>540.63</v>
      </c>
      <c r="R936" s="12" cm="1">
        <f t="array" aca="1" ref="R936" ca="1">INDEX('Wkly eq indx data joined'!$A$1:$AJ$1150,MATCH('Wkly eq indx data aligned'!$A936+2,OFFSET(INDIRECT(ADDRESS(1,MATCH(R$1,'Wkly eq indx data joined'!$1:$1,0),1,1,$A$1)),,,1150,1),0),MATCH(R$1,'Wkly eq indx data joined'!$1:$1,0)+1)</f>
        <v>2161.17</v>
      </c>
      <c r="S936" s="9" cm="1">
        <f t="array" aca="1" ref="S936" ca="1">INDEX('Wkly eq indx data joined'!$A$1:$AJ$1150,MATCH('Wkly eq indx data aligned'!$A936,OFFSET(INDIRECT(ADDRESS(1,MATCH(S$1,'Wkly eq indx data joined'!$1:$1,0),1,1,$A$1)),,,1150,1),0),MATCH(S$1,'Wkly eq indx data joined'!$1:$1,0)+1)</f>
        <v>53998.14</v>
      </c>
    </row>
    <row r="937" spans="1:19" x14ac:dyDescent="0.25">
      <c r="A937" s="4">
        <f t="shared" si="14"/>
        <v>43070</v>
      </c>
      <c r="B937" s="9" cm="1">
        <f t="array" aca="1" ref="B937" ca="1">INDEX('Wkly eq indx data joined'!$A$1:$AJ$1150,MATCH('Wkly eq indx data aligned'!$A937,OFFSET(INDIRECT(ADDRESS(1,MATCH(B$1,'Wkly eq indx data joined'!$1:$1,0),1,1,$A$1)),,,1150,1),0),MATCH(B$1,'Wkly eq indx data joined'!$1:$1,0)+1)</f>
        <v>5989.7560000000003</v>
      </c>
      <c r="C937" s="9" cm="1">
        <f t="array" aca="1" ref="C937" ca="1">INDEX('Wkly eq indx data joined'!$A$1:$AJ$1150,MATCH('Wkly eq indx data aligned'!$A937,OFFSET(INDIRECT(ADDRESS(1,MATCH(C$1,'Wkly eq indx data joined'!$1:$1,0),1,1,$A$1)),,,1150,1),0),MATCH(C$1,'Wkly eq indx data joined'!$1:$1,0)+1)</f>
        <v>22819.03</v>
      </c>
      <c r="D937" s="18" cm="1">
        <f t="array" aca="1" ref="D937" ca="1">IFERROR(INDEX('Wkly eq indx data joined'!$A$1:$AJ$1150,MATCH('Wkly eq indx data aligned'!$A937,OFFSET(INDIRECT(ADDRESS(1,MATCH(D$1,'Wkly eq indx data joined'!$1:$1,0),1,1,$A$1)),,,1150,1),0),MATCH(D$1,'Wkly eq indx data joined'!$1:$1,0)+1),D936)</f>
        <v>3317.6170000000002</v>
      </c>
      <c r="E937" s="9" cm="1">
        <f t="array" aca="1" ref="E937" ca="1">INDEX('Wkly eq indx data joined'!$A$1:$AJ$1150,MATCH('Wkly eq indx data aligned'!$A937,OFFSET(INDIRECT(ADDRESS(1,MATCH(E$1,'Wkly eq indx data joined'!$1:$1,0),1,1,$A$1)),,,1150,1),0),MATCH(E$1,'Wkly eq indx data joined'!$1:$1,0)+1)</f>
        <v>16038.97</v>
      </c>
      <c r="F937" s="9" cm="1">
        <f t="array" aca="1" ref="F937" ca="1">INDEX('Wkly eq indx data joined'!$A$1:$AJ$1150,MATCH('Wkly eq indx data aligned'!$A937,OFFSET(INDIRECT(ADDRESS(1,MATCH(F$1,'Wkly eq indx data joined'!$1:$1,0),1,1,$A$1)),,,1150,1),0),MATCH(F$1,'Wkly eq indx data joined'!$1:$1,0)+1)</f>
        <v>9274.5499999999993</v>
      </c>
      <c r="G937" s="9" cm="1">
        <f t="array" aca="1" ref="G937" ca="1">INDEX('Wkly eq indx data joined'!$A$1:$AJ$1150,MATCH('Wkly eq indx data aligned'!$A937,OFFSET(INDIRECT(ADDRESS(1,MATCH(G$1,'Wkly eq indx data joined'!$1:$1,0),1,1,$A$1)),,,1150,1),0),MATCH(G$1,'Wkly eq indx data joined'!$1:$1,0)+1)</f>
        <v>2642.22</v>
      </c>
      <c r="H937" s="9" cm="1">
        <f t="array" aca="1" ref="H937" ca="1">INDEX('Wkly eq indx data joined'!$A$1:$AJ$1150,MATCH('Wkly eq indx data aligned'!$A937,OFFSET(INDIRECT(ADDRESS(1,MATCH(H$1,'Wkly eq indx data joined'!$1:$1,0),1,1,$A$1)),,,1150,1),0),MATCH(H$1,'Wkly eq indx data joined'!$1:$1,0)+1)</f>
        <v>7300.49</v>
      </c>
      <c r="I937" s="9" cm="1">
        <f t="array" aca="1" ref="I937" ca="1">INDEX('Wkly eq indx data joined'!$A$1:$AJ$1150,MATCH('Wkly eq indx data aligned'!$A937,OFFSET(INDIRECT(ADDRESS(1,MATCH(I$1,'Wkly eq indx data joined'!$1:$1,0),1,1,$A$1)),,,1150,1),0),MATCH(I$1,'Wkly eq indx data joined'!$1:$1,0)+1)</f>
        <v>29074.240000000002</v>
      </c>
      <c r="J937" s="9" cm="1">
        <f t="array" aca="1" ref="J937" ca="1">INDEX('Wkly eq indx data joined'!$A$1:$AJ$1150,MATCH('Wkly eq indx data aligned'!$A937,OFFSET(INDIRECT(ADDRESS(1,MATCH(J$1,'Wkly eq indx data joined'!$1:$1,0),1,1,$A$1)),,,1150,1),0),MATCH(J$1,'Wkly eq indx data joined'!$1:$1,0)+1)</f>
        <v>5316.89</v>
      </c>
      <c r="K937" s="9" cm="1">
        <f t="array" aca="1" ref="K937" ca="1">INDEX('Wkly eq indx data joined'!$A$1:$AJ$1150,MATCH('Wkly eq indx data aligned'!$A937,OFFSET(INDIRECT(ADDRESS(1,MATCH(K$1,'Wkly eq indx data joined'!$1:$1,0),1,1,$A$1)),,,1150,1),0),MATCH(K$1,'Wkly eq indx data joined'!$1:$1,0)+1)</f>
        <v>12861.49</v>
      </c>
      <c r="L937" s="12" cm="1">
        <f t="array" aca="1" ref="L937" ca="1">INDEX('Wkly eq indx data joined'!$A$1:$AJ$1150,MATCH('Wkly eq indx data aligned'!$A937+2,OFFSET(INDIRECT(ADDRESS(1,MATCH(L$1,'Wkly eq indx data joined'!$1:$1,0),1,1,$A$1)),,,1150,1),0),MATCH(L$1,'Wkly eq indx data joined'!$1:$1,0)+1)</f>
        <v>2475.41</v>
      </c>
      <c r="M937" s="9" cm="1">
        <f t="array" aca="1" ref="M937" ca="1">INDEX('Wkly eq indx data joined'!$A$1:$AJ$1150,MATCH('Wkly eq indx data aligned'!$A937,OFFSET(INDIRECT(ADDRESS(1,MATCH(M$1,'Wkly eq indx data joined'!$1:$1,0),1,1,$A$1)),,,1150,1),0),MATCH(M$1,'Wkly eq indx data joined'!$1:$1,0)+1)</f>
        <v>72264.5</v>
      </c>
      <c r="N937" s="9" cm="1">
        <f t="array" aca="1" ref="N937" ca="1">INDEX('Wkly eq indx data joined'!$A$1:$AJ$1150,MATCH('Wkly eq indx data aligned'!$A937,OFFSET(INDIRECT(ADDRESS(1,MATCH(N$1,'Wkly eq indx data joined'!$1:$1,0),1,1,$A$1)),,,1150,1),0),MATCH(N$1,'Wkly eq indx data joined'!$1:$1,0)+1)</f>
        <v>6862.19</v>
      </c>
      <c r="O937" s="13" cm="1">
        <f t="array" aca="1" ref="O937" ca="1">INDEX('Wkly eq indx data joined'!$A$1:$AJ$1150,MATCH('Wkly eq indx data aligned'!$A937+1,OFFSET(INDIRECT(ADDRESS(1,MATCH(O$1,'Wkly eq indx data joined'!$1:$1,0),1,1,$A$1)),,,1150,1),0),MATCH(O$1,'Wkly eq indx data joined'!$1:$1,0)+1)</f>
        <v>10600.37</v>
      </c>
      <c r="P937" s="12" cm="1">
        <f t="array" aca="1" ref="P937" ca="1">INDEX('Wkly eq indx data joined'!$A$1:$AJ$1150,MATCH('Wkly eq indx data aligned'!$A937+2,OFFSET(INDIRECT(ADDRESS(1,MATCH(P$1,'Wkly eq indx data joined'!$1:$1,0),1,1,$A$1)),,,1150,1),0),MATCH(P$1,'Wkly eq indx data joined'!$1:$1,0)+1)</f>
        <v>10121.799999999999</v>
      </c>
      <c r="Q937" s="9" cm="1">
        <f t="array" aca="1" ref="Q937" ca="1">INDEX('Wkly eq indx data joined'!$A$1:$AJ$1150,MATCH('Wkly eq indx data aligned'!$A937,OFFSET(INDIRECT(ADDRESS(1,MATCH(Q$1,'Wkly eq indx data joined'!$1:$1,0),1,1,$A$1)),,,1150,1),0),MATCH(Q$1,'Wkly eq indx data joined'!$1:$1,0)+1)</f>
        <v>535.57000000000005</v>
      </c>
      <c r="R937" s="12" cm="1">
        <f t="array" aca="1" ref="R937" ca="1">INDEX('Wkly eq indx data joined'!$A$1:$AJ$1150,MATCH('Wkly eq indx data aligned'!$A937+2,OFFSET(INDIRECT(ADDRESS(1,MATCH(R$1,'Wkly eq indx data joined'!$1:$1,0),1,1,$A$1)),,,1150,1),0),MATCH(R$1,'Wkly eq indx data joined'!$1:$1,0)+1)</f>
        <v>2105.9899999999998</v>
      </c>
      <c r="S937" s="9" cm="1">
        <f t="array" aca="1" ref="S937" ca="1">INDEX('Wkly eq indx data joined'!$A$1:$AJ$1150,MATCH('Wkly eq indx data aligned'!$A937,OFFSET(INDIRECT(ADDRESS(1,MATCH(S$1,'Wkly eq indx data joined'!$1:$1,0),1,1,$A$1)),,,1150,1),0),MATCH(S$1,'Wkly eq indx data joined'!$1:$1,0)+1)</f>
        <v>52888.36</v>
      </c>
    </row>
    <row r="938" spans="1:19" x14ac:dyDescent="0.25">
      <c r="A938" s="4">
        <f t="shared" si="14"/>
        <v>43077</v>
      </c>
      <c r="B938" s="9" cm="1">
        <f t="array" aca="1" ref="B938" ca="1">INDEX('Wkly eq indx data joined'!$A$1:$AJ$1150,MATCH('Wkly eq indx data aligned'!$A938,OFFSET(INDIRECT(ADDRESS(1,MATCH(B$1,'Wkly eq indx data joined'!$1:$1,0),1,1,$A$1)),,,1150,1),0),MATCH(B$1,'Wkly eq indx data joined'!$1:$1,0)+1)</f>
        <v>5994.3680000000004</v>
      </c>
      <c r="C938" s="9" cm="1">
        <f t="array" aca="1" ref="C938" ca="1">INDEX('Wkly eq indx data joined'!$A$1:$AJ$1150,MATCH('Wkly eq indx data aligned'!$A938,OFFSET(INDIRECT(ADDRESS(1,MATCH(C$1,'Wkly eq indx data joined'!$1:$1,0),1,1,$A$1)),,,1150,1),0),MATCH(C$1,'Wkly eq indx data joined'!$1:$1,0)+1)</f>
        <v>22811.08</v>
      </c>
      <c r="D938" s="18" cm="1">
        <f t="array" aca="1" ref="D938" ca="1">IFERROR(INDEX('Wkly eq indx data joined'!$A$1:$AJ$1150,MATCH('Wkly eq indx data aligned'!$A938,OFFSET(INDIRECT(ADDRESS(1,MATCH(D$1,'Wkly eq indx data joined'!$1:$1,0),1,1,$A$1)),,,1150,1),0),MATCH(D$1,'Wkly eq indx data joined'!$1:$1,0)+1),D937)</f>
        <v>3289.9920000000002</v>
      </c>
      <c r="E938" s="9" cm="1">
        <f t="array" aca="1" ref="E938" ca="1">INDEX('Wkly eq indx data joined'!$A$1:$AJ$1150,MATCH('Wkly eq indx data aligned'!$A938,OFFSET(INDIRECT(ADDRESS(1,MATCH(E$1,'Wkly eq indx data joined'!$1:$1,0),1,1,$A$1)),,,1150,1),0),MATCH(E$1,'Wkly eq indx data joined'!$1:$1,0)+1)</f>
        <v>16096.07</v>
      </c>
      <c r="F938" s="9" cm="1">
        <f t="array" aca="1" ref="F938" ca="1">INDEX('Wkly eq indx data joined'!$A$1:$AJ$1150,MATCH('Wkly eq indx data aligned'!$A938,OFFSET(INDIRECT(ADDRESS(1,MATCH(F$1,'Wkly eq indx data joined'!$1:$1,0),1,1,$A$1)),,,1150,1),0),MATCH(F$1,'Wkly eq indx data joined'!$1:$1,0)+1)</f>
        <v>9319.16</v>
      </c>
      <c r="G938" s="9" cm="1">
        <f t="array" aca="1" ref="G938" ca="1">INDEX('Wkly eq indx data joined'!$A$1:$AJ$1150,MATCH('Wkly eq indx data aligned'!$A938,OFFSET(INDIRECT(ADDRESS(1,MATCH(G$1,'Wkly eq indx data joined'!$1:$1,0),1,1,$A$1)),,,1150,1),0),MATCH(G$1,'Wkly eq indx data joined'!$1:$1,0)+1)</f>
        <v>2651.5</v>
      </c>
      <c r="H938" s="9" cm="1">
        <f t="array" aca="1" ref="H938" ca="1">INDEX('Wkly eq indx data joined'!$A$1:$AJ$1150,MATCH('Wkly eq indx data aligned'!$A938,OFFSET(INDIRECT(ADDRESS(1,MATCH(H$1,'Wkly eq indx data joined'!$1:$1,0),1,1,$A$1)),,,1150,1),0),MATCH(H$1,'Wkly eq indx data joined'!$1:$1,0)+1)</f>
        <v>7393.96</v>
      </c>
      <c r="I938" s="9" cm="1">
        <f t="array" aca="1" ref="I938" ca="1">INDEX('Wkly eq indx data joined'!$A$1:$AJ$1150,MATCH('Wkly eq indx data aligned'!$A938,OFFSET(INDIRECT(ADDRESS(1,MATCH(I$1,'Wkly eq indx data joined'!$1:$1,0),1,1,$A$1)),,,1150,1),0),MATCH(I$1,'Wkly eq indx data joined'!$1:$1,0)+1)</f>
        <v>28639.85</v>
      </c>
      <c r="J938" s="9" cm="1">
        <f t="array" aca="1" ref="J938" ca="1">INDEX('Wkly eq indx data joined'!$A$1:$AJ$1150,MATCH('Wkly eq indx data aligned'!$A938,OFFSET(INDIRECT(ADDRESS(1,MATCH(J$1,'Wkly eq indx data joined'!$1:$1,0),1,1,$A$1)),,,1150,1),0),MATCH(J$1,'Wkly eq indx data joined'!$1:$1,0)+1)</f>
        <v>5399.09</v>
      </c>
      <c r="K938" s="9" cm="1">
        <f t="array" aca="1" ref="K938" ca="1">INDEX('Wkly eq indx data joined'!$A$1:$AJ$1150,MATCH('Wkly eq indx data aligned'!$A938,OFFSET(INDIRECT(ADDRESS(1,MATCH(K$1,'Wkly eq indx data joined'!$1:$1,0),1,1,$A$1)),,,1150,1),0),MATCH(K$1,'Wkly eq indx data joined'!$1:$1,0)+1)</f>
        <v>13153.7</v>
      </c>
      <c r="L938" s="12" cm="1">
        <f t="array" aca="1" ref="L938" ca="1">INDEX('Wkly eq indx data joined'!$A$1:$AJ$1150,MATCH('Wkly eq indx data aligned'!$A938+2,OFFSET(INDIRECT(ADDRESS(1,MATCH(L$1,'Wkly eq indx data joined'!$1:$1,0),1,1,$A$1)),,,1150,1),0),MATCH(L$1,'Wkly eq indx data joined'!$1:$1,0)+1)</f>
        <v>2464</v>
      </c>
      <c r="M938" s="9" cm="1">
        <f t="array" aca="1" ref="M938" ca="1">INDEX('Wkly eq indx data joined'!$A$1:$AJ$1150,MATCH('Wkly eq indx data aligned'!$A938,OFFSET(INDIRECT(ADDRESS(1,MATCH(M$1,'Wkly eq indx data joined'!$1:$1,0),1,1,$A$1)),,,1150,1),0),MATCH(M$1,'Wkly eq indx data joined'!$1:$1,0)+1)</f>
        <v>72731.8</v>
      </c>
      <c r="N938" s="9" cm="1">
        <f t="array" aca="1" ref="N938" ca="1">INDEX('Wkly eq indx data joined'!$A$1:$AJ$1150,MATCH('Wkly eq indx data aligned'!$A938,OFFSET(INDIRECT(ADDRESS(1,MATCH(N$1,'Wkly eq indx data joined'!$1:$1,0),1,1,$A$1)),,,1150,1),0),MATCH(N$1,'Wkly eq indx data joined'!$1:$1,0)+1)</f>
        <v>7067.17</v>
      </c>
      <c r="O938" s="13" cm="1">
        <f t="array" aca="1" ref="O938" ca="1">INDEX('Wkly eq indx data joined'!$A$1:$AJ$1150,MATCH('Wkly eq indx data aligned'!$A938+1,OFFSET(INDIRECT(ADDRESS(1,MATCH(O$1,'Wkly eq indx data joined'!$1:$1,0),1,1,$A$1)),,,1150,1),0),MATCH(O$1,'Wkly eq indx data joined'!$1:$1,0)+1)</f>
        <v>10398.620000000001</v>
      </c>
      <c r="P938" s="12" cm="1">
        <f t="array" aca="1" ref="P938" ca="1">INDEX('Wkly eq indx data joined'!$A$1:$AJ$1150,MATCH('Wkly eq indx data aligned'!$A938+2,OFFSET(INDIRECT(ADDRESS(1,MATCH(P$1,'Wkly eq indx data joined'!$1:$1,0),1,1,$A$1)),,,1150,1),0),MATCH(P$1,'Wkly eq indx data joined'!$1:$1,0)+1)</f>
        <v>10265.65</v>
      </c>
      <c r="Q938" s="9" cm="1">
        <f t="array" aca="1" ref="Q938" ca="1">INDEX('Wkly eq indx data joined'!$A$1:$AJ$1150,MATCH('Wkly eq indx data aligned'!$A938,OFFSET(INDIRECT(ADDRESS(1,MATCH(Q$1,'Wkly eq indx data joined'!$1:$1,0),1,1,$A$1)),,,1150,1),0),MATCH(Q$1,'Wkly eq indx data joined'!$1:$1,0)+1)</f>
        <v>547.22</v>
      </c>
      <c r="R938" s="12" cm="1">
        <f t="array" aca="1" ref="R938" ca="1">INDEX('Wkly eq indx data joined'!$A$1:$AJ$1150,MATCH('Wkly eq indx data aligned'!$A938+2,OFFSET(INDIRECT(ADDRESS(1,MATCH(R$1,'Wkly eq indx data joined'!$1:$1,0),1,1,$A$1)),,,1150,1),0),MATCH(R$1,'Wkly eq indx data joined'!$1:$1,0)+1)</f>
        <v>2104.9899999999998</v>
      </c>
      <c r="S938" s="9" cm="1">
        <f t="array" aca="1" ref="S938" ca="1">INDEX('Wkly eq indx data joined'!$A$1:$AJ$1150,MATCH('Wkly eq indx data aligned'!$A938,OFFSET(INDIRECT(ADDRESS(1,MATCH(S$1,'Wkly eq indx data joined'!$1:$1,0),1,1,$A$1)),,,1150,1),0),MATCH(S$1,'Wkly eq indx data joined'!$1:$1,0)+1)</f>
        <v>51671.17</v>
      </c>
    </row>
    <row r="939" spans="1:19" x14ac:dyDescent="0.25">
      <c r="A939" s="4">
        <f t="shared" si="14"/>
        <v>43084</v>
      </c>
      <c r="B939" s="9" cm="1">
        <f t="array" aca="1" ref="B939" ca="1">INDEX('Wkly eq indx data joined'!$A$1:$AJ$1150,MATCH('Wkly eq indx data aligned'!$A939,OFFSET(INDIRECT(ADDRESS(1,MATCH(B$1,'Wkly eq indx data joined'!$1:$1,0),1,1,$A$1)),,,1150,1),0),MATCH(B$1,'Wkly eq indx data joined'!$1:$1,0)+1)</f>
        <v>5996.9719999999998</v>
      </c>
      <c r="C939" s="9" cm="1">
        <f t="array" aca="1" ref="C939" ca="1">INDEX('Wkly eq indx data joined'!$A$1:$AJ$1150,MATCH('Wkly eq indx data aligned'!$A939,OFFSET(INDIRECT(ADDRESS(1,MATCH(C$1,'Wkly eq indx data joined'!$1:$1,0),1,1,$A$1)),,,1150,1),0),MATCH(C$1,'Wkly eq indx data joined'!$1:$1,0)+1)</f>
        <v>22553.22</v>
      </c>
      <c r="D939" s="18" cm="1">
        <f t="array" aca="1" ref="D939" ca="1">IFERROR(INDEX('Wkly eq indx data joined'!$A$1:$AJ$1150,MATCH('Wkly eq indx data aligned'!$A939,OFFSET(INDIRECT(ADDRESS(1,MATCH(D$1,'Wkly eq indx data joined'!$1:$1,0),1,1,$A$1)),,,1150,1),0),MATCH(D$1,'Wkly eq indx data joined'!$1:$1,0)+1),D938)</f>
        <v>3266.1370000000002</v>
      </c>
      <c r="E939" s="9" cm="1">
        <f t="array" aca="1" ref="E939" ca="1">INDEX('Wkly eq indx data joined'!$A$1:$AJ$1150,MATCH('Wkly eq indx data aligned'!$A939,OFFSET(INDIRECT(ADDRESS(1,MATCH(E$1,'Wkly eq indx data joined'!$1:$1,0),1,1,$A$1)),,,1150,1),0),MATCH(E$1,'Wkly eq indx data joined'!$1:$1,0)+1)</f>
        <v>16041.98</v>
      </c>
      <c r="F939" s="9" cm="1">
        <f t="array" aca="1" ref="F939" ca="1">INDEX('Wkly eq indx data joined'!$A$1:$AJ$1150,MATCH('Wkly eq indx data aligned'!$A939,OFFSET(INDIRECT(ADDRESS(1,MATCH(F$1,'Wkly eq indx data joined'!$1:$1,0),1,1,$A$1)),,,1150,1),0),MATCH(F$1,'Wkly eq indx data joined'!$1:$1,0)+1)</f>
        <v>9394.7099999999991</v>
      </c>
      <c r="G939" s="9" cm="1">
        <f t="array" aca="1" ref="G939" ca="1">INDEX('Wkly eq indx data joined'!$A$1:$AJ$1150,MATCH('Wkly eq indx data aligned'!$A939,OFFSET(INDIRECT(ADDRESS(1,MATCH(G$1,'Wkly eq indx data joined'!$1:$1,0),1,1,$A$1)),,,1150,1),0),MATCH(G$1,'Wkly eq indx data joined'!$1:$1,0)+1)</f>
        <v>2675.81</v>
      </c>
      <c r="H939" s="9" cm="1">
        <f t="array" aca="1" ref="H939" ca="1">INDEX('Wkly eq indx data joined'!$A$1:$AJ$1150,MATCH('Wkly eq indx data aligned'!$A939,OFFSET(INDIRECT(ADDRESS(1,MATCH(H$1,'Wkly eq indx data joined'!$1:$1,0),1,1,$A$1)),,,1150,1),0),MATCH(H$1,'Wkly eq indx data joined'!$1:$1,0)+1)</f>
        <v>7490.57</v>
      </c>
      <c r="I939" s="9" cm="1">
        <f t="array" aca="1" ref="I939" ca="1">INDEX('Wkly eq indx data joined'!$A$1:$AJ$1150,MATCH('Wkly eq indx data aligned'!$A939,OFFSET(INDIRECT(ADDRESS(1,MATCH(I$1,'Wkly eq indx data joined'!$1:$1,0),1,1,$A$1)),,,1150,1),0),MATCH(I$1,'Wkly eq indx data joined'!$1:$1,0)+1)</f>
        <v>28848.11</v>
      </c>
      <c r="J939" s="9" cm="1">
        <f t="array" aca="1" ref="J939" ca="1">INDEX('Wkly eq indx data joined'!$A$1:$AJ$1150,MATCH('Wkly eq indx data aligned'!$A939,OFFSET(INDIRECT(ADDRESS(1,MATCH(J$1,'Wkly eq indx data joined'!$1:$1,0),1,1,$A$1)),,,1150,1),0),MATCH(J$1,'Wkly eq indx data joined'!$1:$1,0)+1)</f>
        <v>5349.3</v>
      </c>
      <c r="K939" s="9" cm="1">
        <f t="array" aca="1" ref="K939" ca="1">INDEX('Wkly eq indx data joined'!$A$1:$AJ$1150,MATCH('Wkly eq indx data aligned'!$A939,OFFSET(INDIRECT(ADDRESS(1,MATCH(K$1,'Wkly eq indx data joined'!$1:$1,0),1,1,$A$1)),,,1150,1),0),MATCH(K$1,'Wkly eq indx data joined'!$1:$1,0)+1)</f>
        <v>13103.56</v>
      </c>
      <c r="L939" s="12" cm="1">
        <f t="array" aca="1" ref="L939" ca="1">INDEX('Wkly eq indx data joined'!$A$1:$AJ$1150,MATCH('Wkly eq indx data aligned'!$A939+2,OFFSET(INDIRECT(ADDRESS(1,MATCH(L$1,'Wkly eq indx data joined'!$1:$1,0),1,1,$A$1)),,,1150,1),0),MATCH(L$1,'Wkly eq indx data joined'!$1:$1,0)+1)</f>
        <v>2482.0700000000002</v>
      </c>
      <c r="M939" s="9" cm="1">
        <f t="array" aca="1" ref="M939" ca="1">INDEX('Wkly eq indx data joined'!$A$1:$AJ$1150,MATCH('Wkly eq indx data aligned'!$A939,OFFSET(INDIRECT(ADDRESS(1,MATCH(M$1,'Wkly eq indx data joined'!$1:$1,0),1,1,$A$1)),,,1150,1),0),MATCH(M$1,'Wkly eq indx data joined'!$1:$1,0)+1)</f>
        <v>72607.7</v>
      </c>
      <c r="N939" s="9" cm="1">
        <f t="array" aca="1" ref="N939" ca="1">INDEX('Wkly eq indx data joined'!$A$1:$AJ$1150,MATCH('Wkly eq indx data aligned'!$A939,OFFSET(INDIRECT(ADDRESS(1,MATCH(N$1,'Wkly eq indx data joined'!$1:$1,0),1,1,$A$1)),,,1150,1),0),MATCH(N$1,'Wkly eq indx data joined'!$1:$1,0)+1)</f>
        <v>6912.76</v>
      </c>
      <c r="O939" s="13" cm="1">
        <f t="array" aca="1" ref="O939" ca="1">INDEX('Wkly eq indx data joined'!$A$1:$AJ$1150,MATCH('Wkly eq indx data aligned'!$A939+1,OFFSET(INDIRECT(ADDRESS(1,MATCH(O$1,'Wkly eq indx data joined'!$1:$1,0),1,1,$A$1)),,,1150,1),0),MATCH(O$1,'Wkly eq indx data joined'!$1:$1,0)+1)</f>
        <v>10491.44</v>
      </c>
      <c r="P939" s="12" cm="1">
        <f t="array" aca="1" ref="P939" ca="1">INDEX('Wkly eq indx data joined'!$A$1:$AJ$1150,MATCH('Wkly eq indx data aligned'!$A939+2,OFFSET(INDIRECT(ADDRESS(1,MATCH(P$1,'Wkly eq indx data joined'!$1:$1,0),1,1,$A$1)),,,1150,1),0),MATCH(P$1,'Wkly eq indx data joined'!$1:$1,0)+1)</f>
        <v>10333.25</v>
      </c>
      <c r="Q939" s="9" cm="1">
        <f t="array" aca="1" ref="Q939" ca="1">INDEX('Wkly eq indx data joined'!$A$1:$AJ$1150,MATCH('Wkly eq indx data aligned'!$A939,OFFSET(INDIRECT(ADDRESS(1,MATCH(Q$1,'Wkly eq indx data joined'!$1:$1,0),1,1,$A$1)),,,1150,1),0),MATCH(Q$1,'Wkly eq indx data joined'!$1:$1,0)+1)</f>
        <v>548.66999999999996</v>
      </c>
      <c r="R939" s="12" cm="1">
        <f t="array" aca="1" ref="R939" ca="1">INDEX('Wkly eq indx data joined'!$A$1:$AJ$1150,MATCH('Wkly eq indx data aligned'!$A939+2,OFFSET(INDIRECT(ADDRESS(1,MATCH(R$1,'Wkly eq indx data joined'!$1:$1,0),1,1,$A$1)),,,1150,1),0),MATCH(R$1,'Wkly eq indx data joined'!$1:$1,0)+1)</f>
        <v>2143.9899999999998</v>
      </c>
      <c r="S939" s="9" cm="1">
        <f t="array" aca="1" ref="S939" ca="1">INDEX('Wkly eq indx data joined'!$A$1:$AJ$1150,MATCH('Wkly eq indx data aligned'!$A939,OFFSET(INDIRECT(ADDRESS(1,MATCH(S$1,'Wkly eq indx data joined'!$1:$1,0),1,1,$A$1)),,,1150,1),0),MATCH(S$1,'Wkly eq indx data joined'!$1:$1,0)+1)</f>
        <v>50953.23</v>
      </c>
    </row>
    <row r="940" spans="1:19" x14ac:dyDescent="0.25">
      <c r="A940" s="4">
        <f t="shared" si="14"/>
        <v>43091</v>
      </c>
      <c r="B940" s="9" cm="1">
        <f t="array" aca="1" ref="B940" ca="1">INDEX('Wkly eq indx data joined'!$A$1:$AJ$1150,MATCH('Wkly eq indx data aligned'!$A940,OFFSET(INDIRECT(ADDRESS(1,MATCH(B$1,'Wkly eq indx data joined'!$1:$1,0),1,1,$A$1)),,,1150,1),0),MATCH(B$1,'Wkly eq indx data joined'!$1:$1,0)+1)</f>
        <v>6069.7110000000002</v>
      </c>
      <c r="C940" s="9" cm="1">
        <f t="array" aca="1" ref="C940" ca="1">INDEX('Wkly eq indx data joined'!$A$1:$AJ$1150,MATCH('Wkly eq indx data aligned'!$A940,OFFSET(INDIRECT(ADDRESS(1,MATCH(C$1,'Wkly eq indx data joined'!$1:$1,0),1,1,$A$1)),,,1150,1),0),MATCH(C$1,'Wkly eq indx data joined'!$1:$1,0)+1)</f>
        <v>22902.76</v>
      </c>
      <c r="D940" s="18" cm="1">
        <f t="array" aca="1" ref="D940" ca="1">IFERROR(INDEX('Wkly eq indx data joined'!$A$1:$AJ$1150,MATCH('Wkly eq indx data aligned'!$A940,OFFSET(INDIRECT(ADDRESS(1,MATCH(D$1,'Wkly eq indx data joined'!$1:$1,0),1,1,$A$1)),,,1150,1),0),MATCH(D$1,'Wkly eq indx data joined'!$1:$1,0)+1),D939)</f>
        <v>3297.0630000000001</v>
      </c>
      <c r="E940" s="9" cm="1">
        <f t="array" aca="1" ref="E940" ca="1">INDEX('Wkly eq indx data joined'!$A$1:$AJ$1150,MATCH('Wkly eq indx data aligned'!$A940,OFFSET(INDIRECT(ADDRESS(1,MATCH(E$1,'Wkly eq indx data joined'!$1:$1,0),1,1,$A$1)),,,1150,1),0),MATCH(E$1,'Wkly eq indx data joined'!$1:$1,0)+1)</f>
        <v>16165.27</v>
      </c>
      <c r="F940" s="9" cm="1">
        <f t="array" aca="1" ref="F940" ca="1">INDEX('Wkly eq indx data joined'!$A$1:$AJ$1150,MATCH('Wkly eq indx data aligned'!$A940,OFFSET(INDIRECT(ADDRESS(1,MATCH(F$1,'Wkly eq indx data joined'!$1:$1,0),1,1,$A$1)),,,1150,1),0),MATCH(F$1,'Wkly eq indx data joined'!$1:$1,0)+1)</f>
        <v>9394.49</v>
      </c>
      <c r="G940" s="9" cm="1">
        <f t="array" aca="1" ref="G940" ca="1">INDEX('Wkly eq indx data joined'!$A$1:$AJ$1150,MATCH('Wkly eq indx data aligned'!$A940,OFFSET(INDIRECT(ADDRESS(1,MATCH(G$1,'Wkly eq indx data joined'!$1:$1,0),1,1,$A$1)),,,1150,1),0),MATCH(G$1,'Wkly eq indx data joined'!$1:$1,0)+1)</f>
        <v>2683.34</v>
      </c>
      <c r="H940" s="9" cm="1">
        <f t="array" aca="1" ref="H940" ca="1">INDEX('Wkly eq indx data joined'!$A$1:$AJ$1150,MATCH('Wkly eq indx data aligned'!$A940,OFFSET(INDIRECT(ADDRESS(1,MATCH(H$1,'Wkly eq indx data joined'!$1:$1,0),1,1,$A$1)),,,1150,1),0),MATCH(H$1,'Wkly eq indx data joined'!$1:$1,0)+1)</f>
        <v>7592.66</v>
      </c>
      <c r="I940" s="9" cm="1">
        <f t="array" aca="1" ref="I940" ca="1">INDEX('Wkly eq indx data joined'!$A$1:$AJ$1150,MATCH('Wkly eq indx data aligned'!$A940,OFFSET(INDIRECT(ADDRESS(1,MATCH(I$1,'Wkly eq indx data joined'!$1:$1,0),1,1,$A$1)),,,1150,1),0),MATCH(I$1,'Wkly eq indx data joined'!$1:$1,0)+1)</f>
        <v>29578.01</v>
      </c>
      <c r="J940" s="9" cm="1">
        <f t="array" aca="1" ref="J940" ca="1">INDEX('Wkly eq indx data joined'!$A$1:$AJ$1150,MATCH('Wkly eq indx data aligned'!$A940,OFFSET(INDIRECT(ADDRESS(1,MATCH(J$1,'Wkly eq indx data joined'!$1:$1,0),1,1,$A$1)),,,1150,1),0),MATCH(J$1,'Wkly eq indx data joined'!$1:$1,0)+1)</f>
        <v>5364.72</v>
      </c>
      <c r="K940" s="9" cm="1">
        <f t="array" aca="1" ref="K940" ca="1">INDEX('Wkly eq indx data joined'!$A$1:$AJ$1150,MATCH('Wkly eq indx data aligned'!$A940,OFFSET(INDIRECT(ADDRESS(1,MATCH(K$1,'Wkly eq indx data joined'!$1:$1,0),1,1,$A$1)),,,1150,1),0),MATCH(K$1,'Wkly eq indx data joined'!$1:$1,0)+1)</f>
        <v>13072.79</v>
      </c>
      <c r="L940" s="12" cm="1">
        <f t="array" aca="1" ref="L940" ca="1">INDEX('Wkly eq indx data joined'!$A$1:$AJ$1150,MATCH('Wkly eq indx data aligned'!$A940+2,OFFSET(INDIRECT(ADDRESS(1,MATCH(L$1,'Wkly eq indx data joined'!$1:$1,0),1,1,$A$1)),,,1150,1),0),MATCH(L$1,'Wkly eq indx data joined'!$1:$1,0)+1)</f>
        <v>2440.54</v>
      </c>
      <c r="M940" s="9" cm="1">
        <f t="array" aca="1" ref="M940" ca="1">INDEX('Wkly eq indx data joined'!$A$1:$AJ$1150,MATCH('Wkly eq indx data aligned'!$A940,OFFSET(INDIRECT(ADDRESS(1,MATCH(M$1,'Wkly eq indx data joined'!$1:$1,0),1,1,$A$1)),,,1150,1),0),MATCH(M$1,'Wkly eq indx data joined'!$1:$1,0)+1)</f>
        <v>75186.5</v>
      </c>
      <c r="N940" s="9" cm="1">
        <f t="array" aca="1" ref="N940" ca="1">INDEX('Wkly eq indx data joined'!$A$1:$AJ$1150,MATCH('Wkly eq indx data aligned'!$A940,OFFSET(INDIRECT(ADDRESS(1,MATCH(N$1,'Wkly eq indx data joined'!$1:$1,0),1,1,$A$1)),,,1150,1),0),MATCH(N$1,'Wkly eq indx data joined'!$1:$1,0)+1)</f>
        <v>7016.24</v>
      </c>
      <c r="O940" s="13" cm="1">
        <f t="array" aca="1" ref="O940" ca="1">INDEX('Wkly eq indx data joined'!$A$1:$AJ$1150,MATCH('Wkly eq indx data aligned'!$A940+1,OFFSET(INDIRECT(ADDRESS(1,MATCH(O$1,'Wkly eq indx data joined'!$1:$1,0),1,1,$A$1)),,,1150,1),0),MATCH(O$1,'Wkly eq indx data joined'!$1:$1,0)+1)</f>
        <v>10537.27</v>
      </c>
      <c r="P940" s="12" cm="1">
        <f t="array" aca="1" ref="P940" ca="1">INDEX('Wkly eq indx data joined'!$A$1:$AJ$1150,MATCH('Wkly eq indx data aligned'!$A940+2,OFFSET(INDIRECT(ADDRESS(1,MATCH(P$1,'Wkly eq indx data joined'!$1:$1,0),1,1,$A$1)),,,1150,1),0),MATCH(P$1,'Wkly eq indx data joined'!$1:$1,0)+1)</f>
        <v>10493</v>
      </c>
      <c r="Q940" s="9" cm="1">
        <f t="array" aca="1" ref="Q940" ca="1">INDEX('Wkly eq indx data joined'!$A$1:$AJ$1150,MATCH('Wkly eq indx data aligned'!$A940,OFFSET(INDIRECT(ADDRESS(1,MATCH(Q$1,'Wkly eq indx data joined'!$1:$1,0),1,1,$A$1)),,,1150,1),0),MATCH(Q$1,'Wkly eq indx data joined'!$1:$1,0)+1)</f>
        <v>548.48</v>
      </c>
      <c r="R940" s="12" cm="1">
        <f t="array" aca="1" ref="R940" ca="1">INDEX('Wkly eq indx data joined'!$A$1:$AJ$1150,MATCH('Wkly eq indx data aligned'!$A940+2,OFFSET(INDIRECT(ADDRESS(1,MATCH(R$1,'Wkly eq indx data joined'!$1:$1,0),1,1,$A$1)),,,1150,1),0),MATCH(R$1,'Wkly eq indx data joined'!$1:$1,0)+1)</f>
        <v>2102.94</v>
      </c>
      <c r="S940" s="9" cm="1">
        <f t="array" aca="1" ref="S940" ca="1">INDEX('Wkly eq indx data joined'!$A$1:$AJ$1150,MATCH('Wkly eq indx data aligned'!$A940,OFFSET(INDIRECT(ADDRESS(1,MATCH(S$1,'Wkly eq indx data joined'!$1:$1,0),1,1,$A$1)),,,1150,1),0),MATCH(S$1,'Wkly eq indx data joined'!$1:$1,0)+1)</f>
        <v>52063.77</v>
      </c>
    </row>
    <row r="941" spans="1:19" x14ac:dyDescent="0.25">
      <c r="A941" s="4">
        <f t="shared" si="14"/>
        <v>43098</v>
      </c>
      <c r="B941" s="9" cm="1">
        <f t="array" aca="1" ref="B941" ca="1">INDEX('Wkly eq indx data joined'!$A$1:$AJ$1150,MATCH('Wkly eq indx data aligned'!$A941,OFFSET(INDIRECT(ADDRESS(1,MATCH(B$1,'Wkly eq indx data joined'!$1:$1,0),1,1,$A$1)),,,1150,1),0),MATCH(B$1,'Wkly eq indx data joined'!$1:$1,0)+1)</f>
        <v>6065.1289999999999</v>
      </c>
      <c r="C941" s="9" cm="1">
        <f t="array" aca="1" ref="C941" ca="1">INDEX('Wkly eq indx data joined'!$A$1:$AJ$1150,MATCH('Wkly eq indx data aligned'!$A941,OFFSET(INDIRECT(ADDRESS(1,MATCH(C$1,'Wkly eq indx data joined'!$1:$1,0),1,1,$A$1)),,,1150,1),0),MATCH(C$1,'Wkly eq indx data joined'!$1:$1,0)+1)</f>
        <v>22764.94</v>
      </c>
      <c r="D941" s="18" cm="1">
        <f t="array" aca="1" ref="D941" ca="1">IFERROR(INDEX('Wkly eq indx data joined'!$A$1:$AJ$1150,MATCH('Wkly eq indx data aligned'!$A941,OFFSET(INDIRECT(ADDRESS(1,MATCH(D$1,'Wkly eq indx data joined'!$1:$1,0),1,1,$A$1)),,,1150,1),0),MATCH(D$1,'Wkly eq indx data joined'!$1:$1,0)+1),D940)</f>
        <v>3307.172</v>
      </c>
      <c r="E941" s="9" cm="1">
        <f t="array" aca="1" ref="E941" ca="1">INDEX('Wkly eq indx data joined'!$A$1:$AJ$1150,MATCH('Wkly eq indx data aligned'!$A941,OFFSET(INDIRECT(ADDRESS(1,MATCH(E$1,'Wkly eq indx data joined'!$1:$1,0),1,1,$A$1)),,,1150,1),0),MATCH(E$1,'Wkly eq indx data joined'!$1:$1,0)+1)</f>
        <v>16209.13</v>
      </c>
      <c r="F941" s="9" cm="1">
        <f t="array" aca="1" ref="F941" ca="1">INDEX('Wkly eq indx data joined'!$A$1:$AJ$1150,MATCH('Wkly eq indx data aligned'!$A941,OFFSET(INDIRECT(ADDRESS(1,MATCH(F$1,'Wkly eq indx data joined'!$1:$1,0),1,1,$A$1)),,,1150,1),0),MATCH(F$1,'Wkly eq indx data joined'!$1:$1,0)+1)</f>
        <v>9381.8700000000008</v>
      </c>
      <c r="G941" s="9" cm="1">
        <f t="array" aca="1" ref="G941" ca="1">INDEX('Wkly eq indx data joined'!$A$1:$AJ$1150,MATCH('Wkly eq indx data aligned'!$A941,OFFSET(INDIRECT(ADDRESS(1,MATCH(G$1,'Wkly eq indx data joined'!$1:$1,0),1,1,$A$1)),,,1150,1),0),MATCH(G$1,'Wkly eq indx data joined'!$1:$1,0)+1)</f>
        <v>2673.61</v>
      </c>
      <c r="H941" s="9" cm="1">
        <f t="array" aca="1" ref="H941" ca="1">INDEX('Wkly eq indx data joined'!$A$1:$AJ$1150,MATCH('Wkly eq indx data aligned'!$A941,OFFSET(INDIRECT(ADDRESS(1,MATCH(H$1,'Wkly eq indx data joined'!$1:$1,0),1,1,$A$1)),,,1150,1),0),MATCH(H$1,'Wkly eq indx data joined'!$1:$1,0)+1)</f>
        <v>7687.77</v>
      </c>
      <c r="I941" s="9" cm="1">
        <f t="array" aca="1" ref="I941" ca="1">INDEX('Wkly eq indx data joined'!$A$1:$AJ$1150,MATCH('Wkly eq indx data aligned'!$A941,OFFSET(INDIRECT(ADDRESS(1,MATCH(I$1,'Wkly eq indx data joined'!$1:$1,0),1,1,$A$1)),,,1150,1),0),MATCH(I$1,'Wkly eq indx data joined'!$1:$1,0)+1)</f>
        <v>29919.15</v>
      </c>
      <c r="J941" s="9" cm="1">
        <f t="array" aca="1" ref="J941" ca="1">INDEX('Wkly eq indx data joined'!$A$1:$AJ$1150,MATCH('Wkly eq indx data aligned'!$A941,OFFSET(INDIRECT(ADDRESS(1,MATCH(J$1,'Wkly eq indx data joined'!$1:$1,0),1,1,$A$1)),,,1150,1),0),MATCH(J$1,'Wkly eq indx data joined'!$1:$1,0)+1)</f>
        <v>5312.56</v>
      </c>
      <c r="K941" s="9" cm="1">
        <f t="array" aca="1" ref="K941" ca="1">INDEX('Wkly eq indx data joined'!$A$1:$AJ$1150,MATCH('Wkly eq indx data aligned'!$A941,OFFSET(INDIRECT(ADDRESS(1,MATCH(K$1,'Wkly eq indx data joined'!$1:$1,0),1,1,$A$1)),,,1150,1),0),MATCH(K$1,'Wkly eq indx data joined'!$1:$1,0)+1)</f>
        <v>12917.64</v>
      </c>
      <c r="L941" s="12" cm="1">
        <f t="array" aca="1" ref="L941" ca="1">INDEX('Wkly eq indx data joined'!$A$1:$AJ$1150,MATCH('Wkly eq indx data aligned'!$A941+2,OFFSET(INDIRECT(ADDRESS(1,MATCH(L$1,'Wkly eq indx data joined'!$1:$1,0),1,1,$A$1)),,,1150,1),0),MATCH(L$1,'Wkly eq indx data joined'!$1:$1,0)+1)</f>
        <v>2467.4899999999998</v>
      </c>
      <c r="M941" s="9" cm="1">
        <f t="array" aca="1" ref="M941" ca="1">INDEX('Wkly eq indx data joined'!$A$1:$AJ$1150,MATCH('Wkly eq indx data aligned'!$A941,OFFSET(INDIRECT(ADDRESS(1,MATCH(M$1,'Wkly eq indx data joined'!$1:$1,0),1,1,$A$1)),,,1150,1),0),MATCH(M$1,'Wkly eq indx data joined'!$1:$1,0)+1)</f>
        <v>76402.100000000006</v>
      </c>
      <c r="N941" s="9" cm="1">
        <f t="array" aca="1" ref="N941" ca="1">INDEX('Wkly eq indx data joined'!$A$1:$AJ$1150,MATCH('Wkly eq indx data aligned'!$A941,OFFSET(INDIRECT(ADDRESS(1,MATCH(N$1,'Wkly eq indx data joined'!$1:$1,0),1,1,$A$1)),,,1150,1),0),MATCH(N$1,'Wkly eq indx data joined'!$1:$1,0)+1)</f>
        <v>7038.28</v>
      </c>
      <c r="O941" s="13" cm="1">
        <f t="array" aca="1" ref="O941" ca="1">INDEX('Wkly eq indx data joined'!$A$1:$AJ$1150,MATCH('Wkly eq indx data aligned'!$A941+1,OFFSET(INDIRECT(ADDRESS(1,MATCH(O$1,'Wkly eq indx data joined'!$1:$1,0),1,1,$A$1)),,,1150,1),0),MATCH(O$1,'Wkly eq indx data joined'!$1:$1,0)+1)</f>
        <v>10642.86</v>
      </c>
      <c r="P941" s="12" cm="1">
        <f t="array" aca="1" ref="P941" ca="1">INDEX('Wkly eq indx data joined'!$A$1:$AJ$1150,MATCH('Wkly eq indx data aligned'!$A941+2,OFFSET(INDIRECT(ADDRESS(1,MATCH(P$1,'Wkly eq indx data joined'!$1:$1,0),1,1,$A$1)),,,1150,1),0),MATCH(P$1,'Wkly eq indx data joined'!$1:$1,0)+1)</f>
        <v>10530.7</v>
      </c>
      <c r="Q941" s="9" cm="1">
        <f t="array" aca="1" ref="Q941" ca="1">INDEX('Wkly eq indx data joined'!$A$1:$AJ$1150,MATCH('Wkly eq indx data aligned'!$A941,OFFSET(INDIRECT(ADDRESS(1,MATCH(Q$1,'Wkly eq indx data joined'!$1:$1,0),1,1,$A$1)),,,1150,1),0),MATCH(Q$1,'Wkly eq indx data joined'!$1:$1,0)+1)</f>
        <v>544.58000000000004</v>
      </c>
      <c r="R941" s="12" cm="1">
        <f t="array" aca="1" ref="R941" ca="1">INDEX('Wkly eq indx data joined'!$A$1:$AJ$1150,MATCH('Wkly eq indx data aligned'!$A941+2,OFFSET(INDIRECT(ADDRESS(1,MATCH(R$1,'Wkly eq indx data joined'!$1:$1,0),1,1,$A$1)),,,1150,1),0),MATCH(R$1,'Wkly eq indx data joined'!$1:$1,0)+1)</f>
        <v>2109.7399999999998</v>
      </c>
      <c r="S941" s="9" cm="1">
        <f t="array" aca="1" ref="S941" ca="1">INDEX('Wkly eq indx data joined'!$A$1:$AJ$1150,MATCH('Wkly eq indx data aligned'!$A941,OFFSET(INDIRECT(ADDRESS(1,MATCH(S$1,'Wkly eq indx data joined'!$1:$1,0),1,1,$A$1)),,,1150,1),0),MATCH(S$1,'Wkly eq indx data joined'!$1:$1,0)+1)</f>
        <v>52533.04</v>
      </c>
    </row>
    <row r="942" spans="1:19" x14ac:dyDescent="0.25">
      <c r="A942" s="4">
        <f t="shared" si="14"/>
        <v>43105</v>
      </c>
      <c r="B942" s="9" cm="1">
        <f t="array" aca="1" ref="B942" ca="1">INDEX('Wkly eq indx data joined'!$A$1:$AJ$1150,MATCH('Wkly eq indx data aligned'!$A942,OFFSET(INDIRECT(ADDRESS(1,MATCH(B$1,'Wkly eq indx data joined'!$1:$1,0),1,1,$A$1)),,,1150,1),0),MATCH(B$1,'Wkly eq indx data joined'!$1:$1,0)+1)</f>
        <v>6122.348</v>
      </c>
      <c r="C942" s="9" cm="1">
        <f t="array" aca="1" ref="C942" ca="1">INDEX('Wkly eq indx data joined'!$A$1:$AJ$1150,MATCH('Wkly eq indx data aligned'!$A942,OFFSET(INDIRECT(ADDRESS(1,MATCH(C$1,'Wkly eq indx data joined'!$1:$1,0),1,1,$A$1)),,,1150,1),0),MATCH(C$1,'Wkly eq indx data joined'!$1:$1,0)+1)</f>
        <v>23714.53</v>
      </c>
      <c r="D942" s="18" cm="1">
        <f t="array" aca="1" ref="D942" ca="1">IFERROR(INDEX('Wkly eq indx data joined'!$A$1:$AJ$1150,MATCH('Wkly eq indx data aligned'!$A942,OFFSET(INDIRECT(ADDRESS(1,MATCH(D$1,'Wkly eq indx data joined'!$1:$1,0),1,1,$A$1)),,,1150,1),0),MATCH(D$1,'Wkly eq indx data joined'!$1:$1,0)+1),D941)</f>
        <v>3391.75</v>
      </c>
      <c r="E942" s="9" cm="1">
        <f t="array" aca="1" ref="E942" ca="1">INDEX('Wkly eq indx data joined'!$A$1:$AJ$1150,MATCH('Wkly eq indx data aligned'!$A942,OFFSET(INDIRECT(ADDRESS(1,MATCH(E$1,'Wkly eq indx data joined'!$1:$1,0),1,1,$A$1)),,,1150,1),0),MATCH(E$1,'Wkly eq indx data joined'!$1:$1,0)+1)</f>
        <v>16349.44</v>
      </c>
      <c r="F942" s="9" cm="1">
        <f t="array" aca="1" ref="F942" ca="1">INDEX('Wkly eq indx data joined'!$A$1:$AJ$1150,MATCH('Wkly eq indx data aligned'!$A942,OFFSET(INDIRECT(ADDRESS(1,MATCH(F$1,'Wkly eq indx data joined'!$1:$1,0),1,1,$A$1)),,,1150,1),0),MATCH(F$1,'Wkly eq indx data joined'!$1:$1,0)+1)</f>
        <v>9556.98</v>
      </c>
      <c r="G942" s="9" cm="1">
        <f t="array" aca="1" ref="G942" ca="1">INDEX('Wkly eq indx data joined'!$A$1:$AJ$1150,MATCH('Wkly eq indx data aligned'!$A942,OFFSET(INDIRECT(ADDRESS(1,MATCH(G$1,'Wkly eq indx data joined'!$1:$1,0),1,1,$A$1)),,,1150,1),0),MATCH(G$1,'Wkly eq indx data joined'!$1:$1,0)+1)</f>
        <v>2743.15</v>
      </c>
      <c r="H942" s="9" cm="1">
        <f t="array" aca="1" ref="H942" ca="1">INDEX('Wkly eq indx data joined'!$A$1:$AJ$1150,MATCH('Wkly eq indx data aligned'!$A942,OFFSET(INDIRECT(ADDRESS(1,MATCH(H$1,'Wkly eq indx data joined'!$1:$1,0),1,1,$A$1)),,,1150,1),0),MATCH(H$1,'Wkly eq indx data joined'!$1:$1,0)+1)</f>
        <v>7724.22</v>
      </c>
      <c r="I942" s="9" cm="1">
        <f t="array" aca="1" ref="I942" ca="1">INDEX('Wkly eq indx data joined'!$A$1:$AJ$1150,MATCH('Wkly eq indx data aligned'!$A942,OFFSET(INDIRECT(ADDRESS(1,MATCH(I$1,'Wkly eq indx data joined'!$1:$1,0),1,1,$A$1)),,,1150,1),0),MATCH(I$1,'Wkly eq indx data joined'!$1:$1,0)+1)</f>
        <v>30814.639999999999</v>
      </c>
      <c r="J942" s="9" cm="1">
        <f t="array" aca="1" ref="J942" ca="1">INDEX('Wkly eq indx data joined'!$A$1:$AJ$1150,MATCH('Wkly eq indx data aligned'!$A942,OFFSET(INDIRECT(ADDRESS(1,MATCH(J$1,'Wkly eq indx data joined'!$1:$1,0),1,1,$A$1)),,,1150,1),0),MATCH(J$1,'Wkly eq indx data joined'!$1:$1,0)+1)</f>
        <v>5470.75</v>
      </c>
      <c r="K942" s="9" cm="1">
        <f t="array" aca="1" ref="K942" ca="1">INDEX('Wkly eq indx data joined'!$A$1:$AJ$1150,MATCH('Wkly eq indx data aligned'!$A942,OFFSET(INDIRECT(ADDRESS(1,MATCH(K$1,'Wkly eq indx data joined'!$1:$1,0),1,1,$A$1)),,,1150,1),0),MATCH(K$1,'Wkly eq indx data joined'!$1:$1,0)+1)</f>
        <v>13319.64</v>
      </c>
      <c r="L942" s="12" cm="1">
        <f t="array" aca="1" ref="L942" ca="1">INDEX('Wkly eq indx data joined'!$A$1:$AJ$1150,MATCH('Wkly eq indx data aligned'!$A942+2,OFFSET(INDIRECT(ADDRESS(1,MATCH(L$1,'Wkly eq indx data joined'!$1:$1,0),1,1,$A$1)),,,1150,1),0),MATCH(L$1,'Wkly eq indx data joined'!$1:$1,0)+1)</f>
        <v>2497.52</v>
      </c>
      <c r="M942" s="9" cm="1">
        <f t="array" aca="1" ref="M942" ca="1">INDEX('Wkly eq indx data joined'!$A$1:$AJ$1150,MATCH('Wkly eq indx data aligned'!$A942,OFFSET(INDIRECT(ADDRESS(1,MATCH(M$1,'Wkly eq indx data joined'!$1:$1,0),1,1,$A$1)),,,1150,1),0),MATCH(M$1,'Wkly eq indx data joined'!$1:$1,0)+1)</f>
        <v>79071.5</v>
      </c>
      <c r="N942" s="9" cm="1">
        <f t="array" aca="1" ref="N942" ca="1">INDEX('Wkly eq indx data joined'!$A$1:$AJ$1150,MATCH('Wkly eq indx data aligned'!$A942,OFFSET(INDIRECT(ADDRESS(1,MATCH(N$1,'Wkly eq indx data joined'!$1:$1,0),1,1,$A$1)),,,1150,1),0),MATCH(N$1,'Wkly eq indx data joined'!$1:$1,0)+1)</f>
        <v>7174.14</v>
      </c>
      <c r="O942" s="13" cm="1">
        <f t="array" aca="1" ref="O942" ca="1">INDEX('Wkly eq indx data joined'!$A$1:$AJ$1150,MATCH('Wkly eq indx data aligned'!$A942+1,OFFSET(INDIRECT(ADDRESS(1,MATCH(O$1,'Wkly eq indx data joined'!$1:$1,0),1,1,$A$1)),,,1150,1),0),MATCH(O$1,'Wkly eq indx data joined'!$1:$1,0)+1)</f>
        <v>10879.8</v>
      </c>
      <c r="P942" s="12" cm="1">
        <f t="array" aca="1" ref="P942" ca="1">INDEX('Wkly eq indx data joined'!$A$1:$AJ$1150,MATCH('Wkly eq indx data aligned'!$A942+2,OFFSET(INDIRECT(ADDRESS(1,MATCH(P$1,'Wkly eq indx data joined'!$1:$1,0),1,1,$A$1)),,,1150,1),0),MATCH(P$1,'Wkly eq indx data joined'!$1:$1,0)+1)</f>
        <v>10558.85</v>
      </c>
      <c r="Q942" s="9" cm="1">
        <f t="array" aca="1" ref="Q942" ca="1">INDEX('Wkly eq indx data joined'!$A$1:$AJ$1150,MATCH('Wkly eq indx data aligned'!$A942,OFFSET(INDIRECT(ADDRESS(1,MATCH(Q$1,'Wkly eq indx data joined'!$1:$1,0),1,1,$A$1)),,,1150,1),0),MATCH(Q$1,'Wkly eq indx data joined'!$1:$1,0)+1)</f>
        <v>558.16</v>
      </c>
      <c r="R942" s="12" cm="1">
        <f t="array" aca="1" ref="R942" ca="1">INDEX('Wkly eq indx data joined'!$A$1:$AJ$1150,MATCH('Wkly eq indx data aligned'!$A942+2,OFFSET(INDIRECT(ADDRESS(1,MATCH(R$1,'Wkly eq indx data joined'!$1:$1,0),1,1,$A$1)),,,1150,1),0),MATCH(R$1,'Wkly eq indx data joined'!$1:$1,0)+1)</f>
        <v>2207.41</v>
      </c>
      <c r="S942" s="9" cm="1">
        <f t="array" aca="1" ref="S942" ca="1">INDEX('Wkly eq indx data joined'!$A$1:$AJ$1150,MATCH('Wkly eq indx data aligned'!$A942,OFFSET(INDIRECT(ADDRESS(1,MATCH(S$1,'Wkly eq indx data joined'!$1:$1,0),1,1,$A$1)),,,1150,1),0),MATCH(S$1,'Wkly eq indx data joined'!$1:$1,0)+1)</f>
        <v>52842.68</v>
      </c>
    </row>
    <row r="943" spans="1:19" x14ac:dyDescent="0.25">
      <c r="A943" s="4">
        <f t="shared" si="14"/>
        <v>43112</v>
      </c>
      <c r="B943" s="9" cm="1">
        <f t="array" aca="1" ref="B943" ca="1">INDEX('Wkly eq indx data joined'!$A$1:$AJ$1150,MATCH('Wkly eq indx data aligned'!$A943,OFFSET(INDIRECT(ADDRESS(1,MATCH(B$1,'Wkly eq indx data joined'!$1:$1,0),1,1,$A$1)),,,1150,1),0),MATCH(B$1,'Wkly eq indx data joined'!$1:$1,0)+1)</f>
        <v>6070.0529999999999</v>
      </c>
      <c r="C943" s="9" cm="1">
        <f t="array" aca="1" ref="C943" ca="1">INDEX('Wkly eq indx data joined'!$A$1:$AJ$1150,MATCH('Wkly eq indx data aligned'!$A943,OFFSET(INDIRECT(ADDRESS(1,MATCH(C$1,'Wkly eq indx data joined'!$1:$1,0),1,1,$A$1)),,,1150,1),0),MATCH(C$1,'Wkly eq indx data joined'!$1:$1,0)+1)</f>
        <v>23653.82</v>
      </c>
      <c r="D943" s="18" cm="1">
        <f t="array" aca="1" ref="D943" ca="1">IFERROR(INDEX('Wkly eq indx data joined'!$A$1:$AJ$1150,MATCH('Wkly eq indx data aligned'!$A943,OFFSET(INDIRECT(ADDRESS(1,MATCH(D$1,'Wkly eq indx data joined'!$1:$1,0),1,1,$A$1)),,,1150,1),0),MATCH(D$1,'Wkly eq indx data joined'!$1:$1,0)+1),D942)</f>
        <v>3428.9409999999998</v>
      </c>
      <c r="E943" s="9" cm="1">
        <f t="array" aca="1" ref="E943" ca="1">INDEX('Wkly eq indx data joined'!$A$1:$AJ$1150,MATCH('Wkly eq indx data aligned'!$A943,OFFSET(INDIRECT(ADDRESS(1,MATCH(E$1,'Wkly eq indx data joined'!$1:$1,0),1,1,$A$1)),,,1150,1),0),MATCH(E$1,'Wkly eq indx data joined'!$1:$1,0)+1)</f>
        <v>16308.18</v>
      </c>
      <c r="F943" s="9" cm="1">
        <f t="array" aca="1" ref="F943" ca="1">INDEX('Wkly eq indx data joined'!$A$1:$AJ$1150,MATCH('Wkly eq indx data aligned'!$A943,OFFSET(INDIRECT(ADDRESS(1,MATCH(F$1,'Wkly eq indx data joined'!$1:$1,0),1,1,$A$1)),,,1150,1),0),MATCH(F$1,'Wkly eq indx data joined'!$1:$1,0)+1)</f>
        <v>9546.61</v>
      </c>
      <c r="G943" s="9" cm="1">
        <f t="array" aca="1" ref="G943" ca="1">INDEX('Wkly eq indx data joined'!$A$1:$AJ$1150,MATCH('Wkly eq indx data aligned'!$A943,OFFSET(INDIRECT(ADDRESS(1,MATCH(G$1,'Wkly eq indx data joined'!$1:$1,0),1,1,$A$1)),,,1150,1),0),MATCH(G$1,'Wkly eq indx data joined'!$1:$1,0)+1)</f>
        <v>2786.24</v>
      </c>
      <c r="H943" s="9" cm="1">
        <f t="array" aca="1" ref="H943" ca="1">INDEX('Wkly eq indx data joined'!$A$1:$AJ$1150,MATCH('Wkly eq indx data aligned'!$A943,OFFSET(INDIRECT(ADDRESS(1,MATCH(H$1,'Wkly eq indx data joined'!$1:$1,0),1,1,$A$1)),,,1150,1),0),MATCH(H$1,'Wkly eq indx data joined'!$1:$1,0)+1)</f>
        <v>7778.64</v>
      </c>
      <c r="I943" s="9" cm="1">
        <f t="array" aca="1" ref="I943" ca="1">INDEX('Wkly eq indx data joined'!$A$1:$AJ$1150,MATCH('Wkly eq indx data aligned'!$A943,OFFSET(INDIRECT(ADDRESS(1,MATCH(I$1,'Wkly eq indx data joined'!$1:$1,0),1,1,$A$1)),,,1150,1),0),MATCH(I$1,'Wkly eq indx data joined'!$1:$1,0)+1)</f>
        <v>31412.54</v>
      </c>
      <c r="J943" s="9" cm="1">
        <f t="array" aca="1" ref="J943" ca="1">INDEX('Wkly eq indx data joined'!$A$1:$AJ$1150,MATCH('Wkly eq indx data aligned'!$A943,OFFSET(INDIRECT(ADDRESS(1,MATCH(J$1,'Wkly eq indx data joined'!$1:$1,0),1,1,$A$1)),,,1150,1),0),MATCH(J$1,'Wkly eq indx data joined'!$1:$1,0)+1)</f>
        <v>5517.06</v>
      </c>
      <c r="K943" s="9" cm="1">
        <f t="array" aca="1" ref="K943" ca="1">INDEX('Wkly eq indx data joined'!$A$1:$AJ$1150,MATCH('Wkly eq indx data aligned'!$A943,OFFSET(INDIRECT(ADDRESS(1,MATCH(K$1,'Wkly eq indx data joined'!$1:$1,0),1,1,$A$1)),,,1150,1),0),MATCH(K$1,'Wkly eq indx data joined'!$1:$1,0)+1)</f>
        <v>13245.03</v>
      </c>
      <c r="L943" s="12" cm="1">
        <f t="array" aca="1" ref="L943" ca="1">INDEX('Wkly eq indx data joined'!$A$1:$AJ$1150,MATCH('Wkly eq indx data aligned'!$A943+2,OFFSET(INDIRECT(ADDRESS(1,MATCH(L$1,'Wkly eq indx data joined'!$1:$1,0),1,1,$A$1)),,,1150,1),0),MATCH(L$1,'Wkly eq indx data joined'!$1:$1,0)+1)</f>
        <v>2496.42</v>
      </c>
      <c r="M943" s="9" cm="1">
        <f t="array" aca="1" ref="M943" ca="1">INDEX('Wkly eq indx data joined'!$A$1:$AJ$1150,MATCH('Wkly eq indx data aligned'!$A943,OFFSET(INDIRECT(ADDRESS(1,MATCH(M$1,'Wkly eq indx data joined'!$1:$1,0),1,1,$A$1)),,,1150,1),0),MATCH(M$1,'Wkly eq indx data joined'!$1:$1,0)+1)</f>
        <v>79349.100000000006</v>
      </c>
      <c r="N943" s="9" cm="1">
        <f t="array" aca="1" ref="N943" ca="1">INDEX('Wkly eq indx data joined'!$A$1:$AJ$1150,MATCH('Wkly eq indx data aligned'!$A943,OFFSET(INDIRECT(ADDRESS(1,MATCH(N$1,'Wkly eq indx data joined'!$1:$1,0),1,1,$A$1)),,,1150,1),0),MATCH(N$1,'Wkly eq indx data joined'!$1:$1,0)+1)</f>
        <v>7074.44</v>
      </c>
      <c r="O943" s="13" cm="1">
        <f t="array" aca="1" ref="O943" ca="1">INDEX('Wkly eq indx data joined'!$A$1:$AJ$1150,MATCH('Wkly eq indx data aligned'!$A943+1,OFFSET(INDIRECT(ADDRESS(1,MATCH(O$1,'Wkly eq indx data joined'!$1:$1,0),1,1,$A$1)),,,1150,1),0),MATCH(O$1,'Wkly eq indx data joined'!$1:$1,0)+1)</f>
        <v>10883.96</v>
      </c>
      <c r="P943" s="12" cm="1">
        <f t="array" aca="1" ref="P943" ca="1">INDEX('Wkly eq indx data joined'!$A$1:$AJ$1150,MATCH('Wkly eq indx data aligned'!$A943+2,OFFSET(INDIRECT(ADDRESS(1,MATCH(P$1,'Wkly eq indx data joined'!$1:$1,0),1,1,$A$1)),,,1150,1),0),MATCH(P$1,'Wkly eq indx data joined'!$1:$1,0)+1)</f>
        <v>10681.25</v>
      </c>
      <c r="Q943" s="9" cm="1">
        <f t="array" aca="1" ref="Q943" ca="1">INDEX('Wkly eq indx data joined'!$A$1:$AJ$1150,MATCH('Wkly eq indx data aligned'!$A943,OFFSET(INDIRECT(ADDRESS(1,MATCH(Q$1,'Wkly eq indx data joined'!$1:$1,0),1,1,$A$1)),,,1150,1),0),MATCH(Q$1,'Wkly eq indx data joined'!$1:$1,0)+1)</f>
        <v>561.1</v>
      </c>
      <c r="R943" s="12" cm="1">
        <f t="array" aca="1" ref="R943" ca="1">INDEX('Wkly eq indx data joined'!$A$1:$AJ$1150,MATCH('Wkly eq indx data aligned'!$A943+2,OFFSET(INDIRECT(ADDRESS(1,MATCH(R$1,'Wkly eq indx data joined'!$1:$1,0),1,1,$A$1)),,,1150,1),0),MATCH(R$1,'Wkly eq indx data joined'!$1:$1,0)+1)</f>
        <v>2262.38</v>
      </c>
      <c r="S943" s="9" cm="1">
        <f t="array" aca="1" ref="S943" ca="1">INDEX('Wkly eq indx data joined'!$A$1:$AJ$1150,MATCH('Wkly eq indx data aligned'!$A943,OFFSET(INDIRECT(ADDRESS(1,MATCH(S$1,'Wkly eq indx data joined'!$1:$1,0),1,1,$A$1)),,,1150,1),0),MATCH(S$1,'Wkly eq indx data joined'!$1:$1,0)+1)</f>
        <v>53296.1</v>
      </c>
    </row>
    <row r="944" spans="1:19" x14ac:dyDescent="0.25">
      <c r="A944" s="4">
        <f t="shared" si="14"/>
        <v>43119</v>
      </c>
      <c r="B944" s="9" cm="1">
        <f t="array" aca="1" ref="B944" ca="1">INDEX('Wkly eq indx data joined'!$A$1:$AJ$1150,MATCH('Wkly eq indx data aligned'!$A944,OFFSET(INDIRECT(ADDRESS(1,MATCH(B$1,'Wkly eq indx data joined'!$1:$1,0),1,1,$A$1)),,,1150,1),0),MATCH(B$1,'Wkly eq indx data joined'!$1:$1,0)+1)</f>
        <v>6005.8059999999996</v>
      </c>
      <c r="C944" s="9" cm="1">
        <f t="array" aca="1" ref="C944" ca="1">INDEX('Wkly eq indx data joined'!$A$1:$AJ$1150,MATCH('Wkly eq indx data aligned'!$A944,OFFSET(INDIRECT(ADDRESS(1,MATCH(C$1,'Wkly eq indx data joined'!$1:$1,0),1,1,$A$1)),,,1150,1),0),MATCH(C$1,'Wkly eq indx data joined'!$1:$1,0)+1)</f>
        <v>23808.06</v>
      </c>
      <c r="D944" s="18" cm="1">
        <f t="array" aca="1" ref="D944" ca="1">IFERROR(INDEX('Wkly eq indx data joined'!$A$1:$AJ$1150,MATCH('Wkly eq indx data aligned'!$A944,OFFSET(INDIRECT(ADDRESS(1,MATCH(D$1,'Wkly eq indx data joined'!$1:$1,0),1,1,$A$1)),,,1150,1),0),MATCH(D$1,'Wkly eq indx data joined'!$1:$1,0)+1),D943)</f>
        <v>3487.864</v>
      </c>
      <c r="E944" s="9" cm="1">
        <f t="array" aca="1" ref="E944" ca="1">INDEX('Wkly eq indx data joined'!$A$1:$AJ$1150,MATCH('Wkly eq indx data aligned'!$A944,OFFSET(INDIRECT(ADDRESS(1,MATCH(E$1,'Wkly eq indx data joined'!$1:$1,0),1,1,$A$1)),,,1150,1),0),MATCH(E$1,'Wkly eq indx data joined'!$1:$1,0)+1)</f>
        <v>16353.46</v>
      </c>
      <c r="F944" s="9" cm="1">
        <f t="array" aca="1" ref="F944" ca="1">INDEX('Wkly eq indx data joined'!$A$1:$AJ$1150,MATCH('Wkly eq indx data aligned'!$A944,OFFSET(INDIRECT(ADDRESS(1,MATCH(F$1,'Wkly eq indx data joined'!$1:$1,0),1,1,$A$1)),,,1150,1),0),MATCH(F$1,'Wkly eq indx data joined'!$1:$1,0)+1)</f>
        <v>9509.77</v>
      </c>
      <c r="G944" s="9" cm="1">
        <f t="array" aca="1" ref="G944" ca="1">INDEX('Wkly eq indx data joined'!$A$1:$AJ$1150,MATCH('Wkly eq indx data aligned'!$A944,OFFSET(INDIRECT(ADDRESS(1,MATCH(G$1,'Wkly eq indx data joined'!$1:$1,0),1,1,$A$1)),,,1150,1),0),MATCH(G$1,'Wkly eq indx data joined'!$1:$1,0)+1)</f>
        <v>2810.3</v>
      </c>
      <c r="H944" s="9" cm="1">
        <f t="array" aca="1" ref="H944" ca="1">INDEX('Wkly eq indx data joined'!$A$1:$AJ$1150,MATCH('Wkly eq indx data aligned'!$A944,OFFSET(INDIRECT(ADDRESS(1,MATCH(H$1,'Wkly eq indx data joined'!$1:$1,0),1,1,$A$1)),,,1150,1),0),MATCH(H$1,'Wkly eq indx data joined'!$1:$1,0)+1)</f>
        <v>7730.79</v>
      </c>
      <c r="I944" s="9" cm="1">
        <f t="array" aca="1" ref="I944" ca="1">INDEX('Wkly eq indx data joined'!$A$1:$AJ$1150,MATCH('Wkly eq indx data aligned'!$A944,OFFSET(INDIRECT(ADDRESS(1,MATCH(I$1,'Wkly eq indx data joined'!$1:$1,0),1,1,$A$1)),,,1150,1),0),MATCH(I$1,'Wkly eq indx data joined'!$1:$1,0)+1)</f>
        <v>32254.89</v>
      </c>
      <c r="J944" s="9" cm="1">
        <f t="array" aca="1" ref="J944" ca="1">INDEX('Wkly eq indx data joined'!$A$1:$AJ$1150,MATCH('Wkly eq indx data aligned'!$A944,OFFSET(INDIRECT(ADDRESS(1,MATCH(J$1,'Wkly eq indx data joined'!$1:$1,0),1,1,$A$1)),,,1150,1),0),MATCH(J$1,'Wkly eq indx data joined'!$1:$1,0)+1)</f>
        <v>5526.51</v>
      </c>
      <c r="K944" s="9" cm="1">
        <f t="array" aca="1" ref="K944" ca="1">INDEX('Wkly eq indx data joined'!$A$1:$AJ$1150,MATCH('Wkly eq indx data aligned'!$A944,OFFSET(INDIRECT(ADDRESS(1,MATCH(K$1,'Wkly eq indx data joined'!$1:$1,0),1,1,$A$1)),,,1150,1),0),MATCH(K$1,'Wkly eq indx data joined'!$1:$1,0)+1)</f>
        <v>13434.45</v>
      </c>
      <c r="L944" s="12" cm="1">
        <f t="array" aca="1" ref="L944" ca="1">INDEX('Wkly eq indx data joined'!$A$1:$AJ$1150,MATCH('Wkly eq indx data aligned'!$A944+2,OFFSET(INDIRECT(ADDRESS(1,MATCH(L$1,'Wkly eq indx data joined'!$1:$1,0),1,1,$A$1)),,,1150,1),0),MATCH(L$1,'Wkly eq indx data joined'!$1:$1,0)+1)</f>
        <v>2520.2600000000002</v>
      </c>
      <c r="M944" s="9" cm="1">
        <f t="array" aca="1" ref="M944" ca="1">INDEX('Wkly eq indx data joined'!$A$1:$AJ$1150,MATCH('Wkly eq indx data aligned'!$A944,OFFSET(INDIRECT(ADDRESS(1,MATCH(M$1,'Wkly eq indx data joined'!$1:$1,0),1,1,$A$1)),,,1150,1),0),MATCH(M$1,'Wkly eq indx data joined'!$1:$1,0)+1)</f>
        <v>81219.5</v>
      </c>
      <c r="N944" s="9" cm="1">
        <f t="array" aca="1" ref="N944" ca="1">INDEX('Wkly eq indx data joined'!$A$1:$AJ$1150,MATCH('Wkly eq indx data aligned'!$A944,OFFSET(INDIRECT(ADDRESS(1,MATCH(N$1,'Wkly eq indx data joined'!$1:$1,0),1,1,$A$1)),,,1150,1),0),MATCH(N$1,'Wkly eq indx data joined'!$1:$1,0)+1)</f>
        <v>7157.12</v>
      </c>
      <c r="O944" s="13" cm="1">
        <f t="array" aca="1" ref="O944" ca="1">INDEX('Wkly eq indx data joined'!$A$1:$AJ$1150,MATCH('Wkly eq indx data aligned'!$A944+1,OFFSET(INDIRECT(ADDRESS(1,MATCH(O$1,'Wkly eq indx data joined'!$1:$1,0),1,1,$A$1)),,,1150,1),0),MATCH(O$1,'Wkly eq indx data joined'!$1:$1,0)+1)</f>
        <v>11150.85</v>
      </c>
      <c r="P944" s="12" cm="1">
        <f t="array" aca="1" ref="P944" ca="1">INDEX('Wkly eq indx data joined'!$A$1:$AJ$1150,MATCH('Wkly eq indx data aligned'!$A944+2,OFFSET(INDIRECT(ADDRESS(1,MATCH(P$1,'Wkly eq indx data joined'!$1:$1,0),1,1,$A$1)),,,1150,1),0),MATCH(P$1,'Wkly eq indx data joined'!$1:$1,0)+1)</f>
        <v>10894.7</v>
      </c>
      <c r="Q944" s="9" cm="1">
        <f t="array" aca="1" ref="Q944" ca="1">INDEX('Wkly eq indx data joined'!$A$1:$AJ$1150,MATCH('Wkly eq indx data aligned'!$A944,OFFSET(INDIRECT(ADDRESS(1,MATCH(Q$1,'Wkly eq indx data joined'!$1:$1,0),1,1,$A$1)),,,1150,1),0),MATCH(Q$1,'Wkly eq indx data joined'!$1:$1,0)+1)</f>
        <v>569.29999999999995</v>
      </c>
      <c r="R944" s="12" cm="1">
        <f t="array" aca="1" ref="R944" ca="1">INDEX('Wkly eq indx data joined'!$A$1:$AJ$1150,MATCH('Wkly eq indx data aligned'!$A944+2,OFFSET(INDIRECT(ADDRESS(1,MATCH(R$1,'Wkly eq indx data joined'!$1:$1,0),1,1,$A$1)),,,1150,1),0),MATCH(R$1,'Wkly eq indx data joined'!$1:$1,0)+1)</f>
        <v>2286.33</v>
      </c>
      <c r="S944" s="9" cm="1">
        <f t="array" aca="1" ref="S944" ca="1">INDEX('Wkly eq indx data joined'!$A$1:$AJ$1150,MATCH('Wkly eq indx data aligned'!$A944,OFFSET(INDIRECT(ADDRESS(1,MATCH(S$1,'Wkly eq indx data joined'!$1:$1,0),1,1,$A$1)),,,1150,1),0),MATCH(S$1,'Wkly eq indx data joined'!$1:$1,0)+1)</f>
        <v>54058.74</v>
      </c>
    </row>
    <row r="945" spans="1:19" x14ac:dyDescent="0.25">
      <c r="A945" s="4">
        <f t="shared" si="14"/>
        <v>43126</v>
      </c>
      <c r="B945" s="9" cm="1">
        <f t="array" aca="1" ref="B945" ca="1">INDEX('Wkly eq indx data joined'!$A$1:$AJ$1150,MATCH('Wkly eq indx data aligned'!$A945,OFFSET(INDIRECT(ADDRESS(1,MATCH(B$1,'Wkly eq indx data joined'!$1:$1,0),1,1,$A$1)),,,1150,1),0),MATCH(B$1,'Wkly eq indx data joined'!$1:$1,0)+1)</f>
        <v>6050.0230000000001</v>
      </c>
      <c r="C945" s="9" cm="1">
        <f t="array" aca="1" ref="C945" ca="1">INDEX('Wkly eq indx data joined'!$A$1:$AJ$1150,MATCH('Wkly eq indx data aligned'!$A945,OFFSET(INDIRECT(ADDRESS(1,MATCH(C$1,'Wkly eq indx data joined'!$1:$1,0),1,1,$A$1)),,,1150,1),0),MATCH(C$1,'Wkly eq indx data joined'!$1:$1,0)+1)</f>
        <v>23631.88</v>
      </c>
      <c r="D945" s="18" cm="1">
        <f t="array" aca="1" ref="D945" ca="1">IFERROR(INDEX('Wkly eq indx data joined'!$A$1:$AJ$1150,MATCH('Wkly eq indx data aligned'!$A945,OFFSET(INDIRECT(ADDRESS(1,MATCH(D$1,'Wkly eq indx data joined'!$1:$1,0),1,1,$A$1)),,,1150,1),0),MATCH(D$1,'Wkly eq indx data joined'!$1:$1,0)+1),D944)</f>
        <v>3558.1289999999999</v>
      </c>
      <c r="E945" s="9" cm="1">
        <f t="array" aca="1" ref="E945" ca="1">INDEX('Wkly eq indx data joined'!$A$1:$AJ$1150,MATCH('Wkly eq indx data aligned'!$A945,OFFSET(INDIRECT(ADDRESS(1,MATCH(E$1,'Wkly eq indx data joined'!$1:$1,0),1,1,$A$1)),,,1150,1),0),MATCH(E$1,'Wkly eq indx data joined'!$1:$1,0)+1)</f>
        <v>16239.22</v>
      </c>
      <c r="F945" s="9" cm="1">
        <f t="array" aca="1" ref="F945" ca="1">INDEX('Wkly eq indx data joined'!$A$1:$AJ$1150,MATCH('Wkly eq indx data aligned'!$A945,OFFSET(INDIRECT(ADDRESS(1,MATCH(F$1,'Wkly eq indx data joined'!$1:$1,0),1,1,$A$1)),,,1150,1),0),MATCH(F$1,'Wkly eq indx data joined'!$1:$1,0)+1)</f>
        <v>9515.56</v>
      </c>
      <c r="G945" s="9" cm="1">
        <f t="array" aca="1" ref="G945" ca="1">INDEX('Wkly eq indx data joined'!$A$1:$AJ$1150,MATCH('Wkly eq indx data aligned'!$A945,OFFSET(INDIRECT(ADDRESS(1,MATCH(G$1,'Wkly eq indx data joined'!$1:$1,0),1,1,$A$1)),,,1150,1),0),MATCH(G$1,'Wkly eq indx data joined'!$1:$1,0)+1)</f>
        <v>2872.87</v>
      </c>
      <c r="H945" s="9" cm="1">
        <f t="array" aca="1" ref="H945" ca="1">INDEX('Wkly eq indx data joined'!$A$1:$AJ$1150,MATCH('Wkly eq indx data aligned'!$A945,OFFSET(INDIRECT(ADDRESS(1,MATCH(H$1,'Wkly eq indx data joined'!$1:$1,0),1,1,$A$1)),,,1150,1),0),MATCH(H$1,'Wkly eq indx data joined'!$1:$1,0)+1)</f>
        <v>7665.54</v>
      </c>
      <c r="I945" s="9" cm="1">
        <f t="array" aca="1" ref="I945" ca="1">INDEX('Wkly eq indx data joined'!$A$1:$AJ$1150,MATCH('Wkly eq indx data aligned'!$A945,OFFSET(INDIRECT(ADDRESS(1,MATCH(I$1,'Wkly eq indx data joined'!$1:$1,0),1,1,$A$1)),,,1150,1),0),MATCH(I$1,'Wkly eq indx data joined'!$1:$1,0)+1)</f>
        <v>33154.120000000003</v>
      </c>
      <c r="J945" s="9" cm="1">
        <f t="array" aca="1" ref="J945" ca="1">INDEX('Wkly eq indx data joined'!$A$1:$AJ$1150,MATCH('Wkly eq indx data aligned'!$A945,OFFSET(INDIRECT(ADDRESS(1,MATCH(J$1,'Wkly eq indx data joined'!$1:$1,0),1,1,$A$1)),,,1150,1),0),MATCH(J$1,'Wkly eq indx data joined'!$1:$1,0)+1)</f>
        <v>5529.15</v>
      </c>
      <c r="K945" s="9" cm="1">
        <f t="array" aca="1" ref="K945" ca="1">INDEX('Wkly eq indx data joined'!$A$1:$AJ$1150,MATCH('Wkly eq indx data aligned'!$A945,OFFSET(INDIRECT(ADDRESS(1,MATCH(K$1,'Wkly eq indx data joined'!$1:$1,0),1,1,$A$1)),,,1150,1),0),MATCH(K$1,'Wkly eq indx data joined'!$1:$1,0)+1)</f>
        <v>13340.17</v>
      </c>
      <c r="L945" s="12" cm="1">
        <f t="array" aca="1" ref="L945" ca="1">INDEX('Wkly eq indx data joined'!$A$1:$AJ$1150,MATCH('Wkly eq indx data aligned'!$A945+2,OFFSET(INDIRECT(ADDRESS(1,MATCH(L$1,'Wkly eq indx data joined'!$1:$1,0),1,1,$A$1)),,,1150,1),0),MATCH(L$1,'Wkly eq indx data joined'!$1:$1,0)+1)</f>
        <v>2574.7600000000002</v>
      </c>
      <c r="M945" s="9" cm="1">
        <f t="array" aca="1" ref="M945" ca="1">INDEX('Wkly eq indx data joined'!$A$1:$AJ$1150,MATCH('Wkly eq indx data aligned'!$A945,OFFSET(INDIRECT(ADDRESS(1,MATCH(M$1,'Wkly eq indx data joined'!$1:$1,0),1,1,$A$1)),,,1150,1),0),MATCH(M$1,'Wkly eq indx data joined'!$1:$1,0)+1)</f>
        <v>85530.8</v>
      </c>
      <c r="N945" s="9" cm="1">
        <f t="array" aca="1" ref="N945" ca="1">INDEX('Wkly eq indx data joined'!$A$1:$AJ$1150,MATCH('Wkly eq indx data aligned'!$A945,OFFSET(INDIRECT(ADDRESS(1,MATCH(N$1,'Wkly eq indx data joined'!$1:$1,0),1,1,$A$1)),,,1150,1),0),MATCH(N$1,'Wkly eq indx data joined'!$1:$1,0)+1)</f>
        <v>7098.63</v>
      </c>
      <c r="O945" s="13" cm="1">
        <f t="array" aca="1" ref="O945" ca="1">INDEX('Wkly eq indx data joined'!$A$1:$AJ$1150,MATCH('Wkly eq indx data aligned'!$A945+1,OFFSET(INDIRECT(ADDRESS(1,MATCH(O$1,'Wkly eq indx data joined'!$1:$1,0),1,1,$A$1)),,,1150,1),0),MATCH(O$1,'Wkly eq indx data joined'!$1:$1,0)+1)</f>
        <v>11147.1</v>
      </c>
      <c r="P945" s="12" cm="1">
        <f t="array" aca="1" ref="P945" ca="1">INDEX('Wkly eq indx data joined'!$A$1:$AJ$1150,MATCH('Wkly eq indx data aligned'!$A945+2,OFFSET(INDIRECT(ADDRESS(1,MATCH(P$1,'Wkly eq indx data joined'!$1:$1,0),1,1,$A$1)),,,1150,1),0),MATCH(P$1,'Wkly eq indx data joined'!$1:$1,0)+1)</f>
        <v>11069.65</v>
      </c>
      <c r="Q945" s="9" cm="1">
        <f t="array" aca="1" ref="Q945" ca="1">INDEX('Wkly eq indx data joined'!$A$1:$AJ$1150,MATCH('Wkly eq indx data aligned'!$A945,OFFSET(INDIRECT(ADDRESS(1,MATCH(Q$1,'Wkly eq indx data joined'!$1:$1,0),1,1,$A$1)),,,1150,1),0),MATCH(Q$1,'Wkly eq indx data joined'!$1:$1,0)+1)</f>
        <v>566.79</v>
      </c>
      <c r="R945" s="12" cm="1">
        <f t="array" aca="1" ref="R945" ca="1">INDEX('Wkly eq indx data joined'!$A$1:$AJ$1150,MATCH('Wkly eq indx data aligned'!$A945+2,OFFSET(INDIRECT(ADDRESS(1,MATCH(R$1,'Wkly eq indx data joined'!$1:$1,0),1,1,$A$1)),,,1150,1),0),MATCH(R$1,'Wkly eq indx data joined'!$1:$1,0)+1)</f>
        <v>2295.2600000000002</v>
      </c>
      <c r="S945" s="9" cm="1">
        <f t="array" aca="1" ref="S945" ca="1">INDEX('Wkly eq indx data joined'!$A$1:$AJ$1150,MATCH('Wkly eq indx data aligned'!$A945,OFFSET(INDIRECT(ADDRESS(1,MATCH(S$1,'Wkly eq indx data joined'!$1:$1,0),1,1,$A$1)),,,1150,1),0),MATCH(S$1,'Wkly eq indx data joined'!$1:$1,0)+1)</f>
        <v>54530.63</v>
      </c>
    </row>
    <row r="946" spans="1:19" x14ac:dyDescent="0.25">
      <c r="A946" s="4">
        <f t="shared" si="14"/>
        <v>43133</v>
      </c>
      <c r="B946" s="9" cm="1">
        <f t="array" aca="1" ref="B946" ca="1">INDEX('Wkly eq indx data joined'!$A$1:$AJ$1150,MATCH('Wkly eq indx data aligned'!$A946,OFFSET(INDIRECT(ADDRESS(1,MATCH(B$1,'Wkly eq indx data joined'!$1:$1,0),1,1,$A$1)),,,1150,1),0),MATCH(B$1,'Wkly eq indx data joined'!$1:$1,0)+1)</f>
        <v>6121.3890000000001</v>
      </c>
      <c r="C946" s="9" cm="1">
        <f t="array" aca="1" ref="C946" ca="1">INDEX('Wkly eq indx data joined'!$A$1:$AJ$1150,MATCH('Wkly eq indx data aligned'!$A946,OFFSET(INDIRECT(ADDRESS(1,MATCH(C$1,'Wkly eq indx data joined'!$1:$1,0),1,1,$A$1)),,,1150,1),0),MATCH(C$1,'Wkly eq indx data joined'!$1:$1,0)+1)</f>
        <v>23274.53</v>
      </c>
      <c r="D946" s="18" cm="1">
        <f t="array" aca="1" ref="D946" ca="1">IFERROR(INDEX('Wkly eq indx data joined'!$A$1:$AJ$1150,MATCH('Wkly eq indx data aligned'!$A946,OFFSET(INDIRECT(ADDRESS(1,MATCH(D$1,'Wkly eq indx data joined'!$1:$1,0),1,1,$A$1)),,,1150,1),0),MATCH(D$1,'Wkly eq indx data joined'!$1:$1,0)+1),D945)</f>
        <v>3462.0810000000001</v>
      </c>
      <c r="E946" s="9" cm="1">
        <f t="array" aca="1" ref="E946" ca="1">INDEX('Wkly eq indx data joined'!$A$1:$AJ$1150,MATCH('Wkly eq indx data aligned'!$A946,OFFSET(INDIRECT(ADDRESS(1,MATCH(E$1,'Wkly eq indx data joined'!$1:$1,0),1,1,$A$1)),,,1150,1),0),MATCH(E$1,'Wkly eq indx data joined'!$1:$1,0)+1)</f>
        <v>15606.03</v>
      </c>
      <c r="F946" s="9" cm="1">
        <f t="array" aca="1" ref="F946" ca="1">INDEX('Wkly eq indx data joined'!$A$1:$AJ$1150,MATCH('Wkly eq indx data aligned'!$A946,OFFSET(INDIRECT(ADDRESS(1,MATCH(F$1,'Wkly eq indx data joined'!$1:$1,0),1,1,$A$1)),,,1150,1),0),MATCH(F$1,'Wkly eq indx data joined'!$1:$1,0)+1)</f>
        <v>9220.69</v>
      </c>
      <c r="G946" s="9" cm="1">
        <f t="array" aca="1" ref="G946" ca="1">INDEX('Wkly eq indx data joined'!$A$1:$AJ$1150,MATCH('Wkly eq indx data aligned'!$A946,OFFSET(INDIRECT(ADDRESS(1,MATCH(G$1,'Wkly eq indx data joined'!$1:$1,0),1,1,$A$1)),,,1150,1),0),MATCH(G$1,'Wkly eq indx data joined'!$1:$1,0)+1)</f>
        <v>2762.13</v>
      </c>
      <c r="H946" s="9" cm="1">
        <f t="array" aca="1" ref="H946" ca="1">INDEX('Wkly eq indx data joined'!$A$1:$AJ$1150,MATCH('Wkly eq indx data aligned'!$A946,OFFSET(INDIRECT(ADDRESS(1,MATCH(H$1,'Wkly eq indx data joined'!$1:$1,0),1,1,$A$1)),,,1150,1),0),MATCH(H$1,'Wkly eq indx data joined'!$1:$1,0)+1)</f>
        <v>7443.43</v>
      </c>
      <c r="I946" s="9" cm="1">
        <f t="array" aca="1" ref="I946" ca="1">INDEX('Wkly eq indx data joined'!$A$1:$AJ$1150,MATCH('Wkly eq indx data aligned'!$A946,OFFSET(INDIRECT(ADDRESS(1,MATCH(I$1,'Wkly eq indx data joined'!$1:$1,0),1,1,$A$1)),,,1150,1),0),MATCH(I$1,'Wkly eq indx data joined'!$1:$1,0)+1)</f>
        <v>32601.78</v>
      </c>
      <c r="J946" s="9" cm="1">
        <f t="array" aca="1" ref="J946" ca="1">INDEX('Wkly eq indx data joined'!$A$1:$AJ$1150,MATCH('Wkly eq indx data aligned'!$A946,OFFSET(INDIRECT(ADDRESS(1,MATCH(J$1,'Wkly eq indx data joined'!$1:$1,0),1,1,$A$1)),,,1150,1),0),MATCH(J$1,'Wkly eq indx data joined'!$1:$1,0)+1)</f>
        <v>5364.98</v>
      </c>
      <c r="K946" s="9" cm="1">
        <f t="array" aca="1" ref="K946" ca="1">INDEX('Wkly eq indx data joined'!$A$1:$AJ$1150,MATCH('Wkly eq indx data aligned'!$A946,OFFSET(INDIRECT(ADDRESS(1,MATCH(K$1,'Wkly eq indx data joined'!$1:$1,0),1,1,$A$1)),,,1150,1),0),MATCH(K$1,'Wkly eq indx data joined'!$1:$1,0)+1)</f>
        <v>12785.16</v>
      </c>
      <c r="L946" s="12" cm="1">
        <f t="array" aca="1" ref="L946" ca="1">INDEX('Wkly eq indx data joined'!$A$1:$AJ$1150,MATCH('Wkly eq indx data aligned'!$A946+2,OFFSET(INDIRECT(ADDRESS(1,MATCH(L$1,'Wkly eq indx data joined'!$1:$1,0),1,1,$A$1)),,,1150,1),0),MATCH(L$1,'Wkly eq indx data joined'!$1:$1,0)+1)</f>
        <v>2525.39</v>
      </c>
      <c r="M946" s="9" cm="1">
        <f t="array" aca="1" ref="M946" ca="1">INDEX('Wkly eq indx data joined'!$A$1:$AJ$1150,MATCH('Wkly eq indx data aligned'!$A946,OFFSET(INDIRECT(ADDRESS(1,MATCH(M$1,'Wkly eq indx data joined'!$1:$1,0),1,1,$A$1)),,,1150,1),0),MATCH(M$1,'Wkly eq indx data joined'!$1:$1,0)+1)</f>
        <v>84041.3</v>
      </c>
      <c r="N946" s="9" cm="1">
        <f t="array" aca="1" ref="N946" ca="1">INDEX('Wkly eq indx data joined'!$A$1:$AJ$1150,MATCH('Wkly eq indx data aligned'!$A946,OFFSET(INDIRECT(ADDRESS(1,MATCH(N$1,'Wkly eq indx data joined'!$1:$1,0),1,1,$A$1)),,,1150,1),0),MATCH(N$1,'Wkly eq indx data joined'!$1:$1,0)+1)</f>
        <v>6885.23</v>
      </c>
      <c r="O946" s="13" cm="1">
        <f t="array" aca="1" ref="O946" ca="1">INDEX('Wkly eq indx data joined'!$A$1:$AJ$1150,MATCH('Wkly eq indx data aligned'!$A946+1,OFFSET(INDIRECT(ADDRESS(1,MATCH(O$1,'Wkly eq indx data joined'!$1:$1,0),1,1,$A$1)),,,1150,1),0),MATCH(O$1,'Wkly eq indx data joined'!$1:$1,0)+1)</f>
        <v>11126.23</v>
      </c>
      <c r="P946" s="12" cm="1">
        <f t="array" aca="1" ref="P946" ca="1">INDEX('Wkly eq indx data joined'!$A$1:$AJ$1150,MATCH('Wkly eq indx data aligned'!$A946+2,OFFSET(INDIRECT(ADDRESS(1,MATCH(P$1,'Wkly eq indx data joined'!$1:$1,0),1,1,$A$1)),,,1150,1),0),MATCH(P$1,'Wkly eq indx data joined'!$1:$1,0)+1)</f>
        <v>10760.6</v>
      </c>
      <c r="Q946" s="9" cm="1">
        <f t="array" aca="1" ref="Q946" ca="1">INDEX('Wkly eq indx data joined'!$A$1:$AJ$1150,MATCH('Wkly eq indx data aligned'!$A946,OFFSET(INDIRECT(ADDRESS(1,MATCH(Q$1,'Wkly eq indx data joined'!$1:$1,0),1,1,$A$1)),,,1150,1),0),MATCH(Q$1,'Wkly eq indx data joined'!$1:$1,0)+1)</f>
        <v>550.08000000000004</v>
      </c>
      <c r="R946" s="12" cm="1">
        <f t="array" aca="1" ref="R946" ca="1">INDEX('Wkly eq indx data joined'!$A$1:$AJ$1150,MATCH('Wkly eq indx data aligned'!$A946+2,OFFSET(INDIRECT(ADDRESS(1,MATCH(R$1,'Wkly eq indx data joined'!$1:$1,0),1,1,$A$1)),,,1150,1),0),MATCH(R$1,'Wkly eq indx data joined'!$1:$1,0)+1)</f>
        <v>2281.84</v>
      </c>
      <c r="S946" s="9" cm="1">
        <f t="array" aca="1" ref="S946" ca="1">INDEX('Wkly eq indx data joined'!$A$1:$AJ$1150,MATCH('Wkly eq indx data aligned'!$A946,OFFSET(INDIRECT(ADDRESS(1,MATCH(S$1,'Wkly eq indx data joined'!$1:$1,0),1,1,$A$1)),,,1150,1),0),MATCH(S$1,'Wkly eq indx data joined'!$1:$1,0)+1)</f>
        <v>51908.17</v>
      </c>
    </row>
    <row r="947" spans="1:19" x14ac:dyDescent="0.25">
      <c r="A947" s="4">
        <f t="shared" si="14"/>
        <v>43140</v>
      </c>
      <c r="B947" s="9" cm="1">
        <f t="array" aca="1" ref="B947" ca="1">INDEX('Wkly eq indx data joined'!$A$1:$AJ$1150,MATCH('Wkly eq indx data aligned'!$A947,OFFSET(INDIRECT(ADDRESS(1,MATCH(B$1,'Wkly eq indx data joined'!$1:$1,0),1,1,$A$1)),,,1150,1),0),MATCH(B$1,'Wkly eq indx data joined'!$1:$1,0)+1)</f>
        <v>5837.9709999999995</v>
      </c>
      <c r="C947" s="9" cm="1">
        <f t="array" aca="1" ref="C947" ca="1">INDEX('Wkly eq indx data joined'!$A$1:$AJ$1150,MATCH('Wkly eq indx data aligned'!$A947,OFFSET(INDIRECT(ADDRESS(1,MATCH(C$1,'Wkly eq indx data joined'!$1:$1,0),1,1,$A$1)),,,1150,1),0),MATCH(C$1,'Wkly eq indx data joined'!$1:$1,0)+1)</f>
        <v>21382.62</v>
      </c>
      <c r="D947" s="18" cm="1">
        <f t="array" aca="1" ref="D947" ca="1">IFERROR(INDEX('Wkly eq indx data joined'!$A$1:$AJ$1150,MATCH('Wkly eq indx data aligned'!$A947,OFFSET(INDIRECT(ADDRESS(1,MATCH(D$1,'Wkly eq indx data joined'!$1:$1,0),1,1,$A$1)),,,1150,1),0),MATCH(D$1,'Wkly eq indx data joined'!$1:$1,0)+1),D946)</f>
        <v>3129.8510000000001</v>
      </c>
      <c r="E947" s="9" cm="1">
        <f t="array" aca="1" ref="E947" ca="1">INDEX('Wkly eq indx data joined'!$A$1:$AJ$1150,MATCH('Wkly eq indx data aligned'!$A947,OFFSET(INDIRECT(ADDRESS(1,MATCH(E$1,'Wkly eq indx data joined'!$1:$1,0),1,1,$A$1)),,,1150,1),0),MATCH(E$1,'Wkly eq indx data joined'!$1:$1,0)+1)</f>
        <v>15034.53</v>
      </c>
      <c r="F947" s="9" cm="1">
        <f t="array" aca="1" ref="F947" ca="1">INDEX('Wkly eq indx data joined'!$A$1:$AJ$1150,MATCH('Wkly eq indx data aligned'!$A947,OFFSET(INDIRECT(ADDRESS(1,MATCH(F$1,'Wkly eq indx data joined'!$1:$1,0),1,1,$A$1)),,,1150,1),0),MATCH(F$1,'Wkly eq indx data joined'!$1:$1,0)+1)</f>
        <v>8682</v>
      </c>
      <c r="G947" s="9" cm="1">
        <f t="array" aca="1" ref="G947" ca="1">INDEX('Wkly eq indx data joined'!$A$1:$AJ$1150,MATCH('Wkly eq indx data aligned'!$A947,OFFSET(INDIRECT(ADDRESS(1,MATCH(G$1,'Wkly eq indx data joined'!$1:$1,0),1,1,$A$1)),,,1150,1),0),MATCH(G$1,'Wkly eq indx data joined'!$1:$1,0)+1)</f>
        <v>2619.5500000000002</v>
      </c>
      <c r="H947" s="9" cm="1">
        <f t="array" aca="1" ref="H947" ca="1">INDEX('Wkly eq indx data joined'!$A$1:$AJ$1150,MATCH('Wkly eq indx data aligned'!$A947,OFFSET(INDIRECT(ADDRESS(1,MATCH(H$1,'Wkly eq indx data joined'!$1:$1,0),1,1,$A$1)),,,1150,1),0),MATCH(H$1,'Wkly eq indx data joined'!$1:$1,0)+1)</f>
        <v>7092.43</v>
      </c>
      <c r="I947" s="9" cm="1">
        <f t="array" aca="1" ref="I947" ca="1">INDEX('Wkly eq indx data joined'!$A$1:$AJ$1150,MATCH('Wkly eq indx data aligned'!$A947,OFFSET(INDIRECT(ADDRESS(1,MATCH(I$1,'Wkly eq indx data joined'!$1:$1,0),1,1,$A$1)),,,1150,1),0),MATCH(I$1,'Wkly eq indx data joined'!$1:$1,0)+1)</f>
        <v>29507.42</v>
      </c>
      <c r="J947" s="9" cm="1">
        <f t="array" aca="1" ref="J947" ca="1">INDEX('Wkly eq indx data joined'!$A$1:$AJ$1150,MATCH('Wkly eq indx data aligned'!$A947,OFFSET(INDIRECT(ADDRESS(1,MATCH(J$1,'Wkly eq indx data joined'!$1:$1,0),1,1,$A$1)),,,1150,1),0),MATCH(J$1,'Wkly eq indx data joined'!$1:$1,0)+1)</f>
        <v>5079.21</v>
      </c>
      <c r="K947" s="9" cm="1">
        <f t="array" aca="1" ref="K947" ca="1">INDEX('Wkly eq indx data joined'!$A$1:$AJ$1150,MATCH('Wkly eq indx data aligned'!$A947,OFFSET(INDIRECT(ADDRESS(1,MATCH(K$1,'Wkly eq indx data joined'!$1:$1,0),1,1,$A$1)),,,1150,1),0),MATCH(K$1,'Wkly eq indx data joined'!$1:$1,0)+1)</f>
        <v>12107.48</v>
      </c>
      <c r="L947" s="12" cm="1">
        <f t="array" aca="1" ref="L947" ca="1">INDEX('Wkly eq indx data joined'!$A$1:$AJ$1150,MATCH('Wkly eq indx data aligned'!$A947+2,OFFSET(INDIRECT(ADDRESS(1,MATCH(L$1,'Wkly eq indx data joined'!$1:$1,0),1,1,$A$1)),,,1150,1),0),MATCH(L$1,'Wkly eq indx data joined'!$1:$1,0)+1)</f>
        <v>2363.77</v>
      </c>
      <c r="M947" s="9" cm="1">
        <f t="array" aca="1" ref="M947" ca="1">INDEX('Wkly eq indx data joined'!$A$1:$AJ$1150,MATCH('Wkly eq indx data aligned'!$A947,OFFSET(INDIRECT(ADDRESS(1,MATCH(M$1,'Wkly eq indx data joined'!$1:$1,0),1,1,$A$1)),,,1150,1),0),MATCH(M$1,'Wkly eq indx data joined'!$1:$1,0)+1)</f>
        <v>80898.7</v>
      </c>
      <c r="N947" s="9" cm="1">
        <f t="array" aca="1" ref="N947" ca="1">INDEX('Wkly eq indx data joined'!$A$1:$AJ$1150,MATCH('Wkly eq indx data aligned'!$A947,OFFSET(INDIRECT(ADDRESS(1,MATCH(N$1,'Wkly eq indx data joined'!$1:$1,0),1,1,$A$1)),,,1150,1),0),MATCH(N$1,'Wkly eq indx data joined'!$1:$1,0)+1)</f>
        <v>6599.67</v>
      </c>
      <c r="O947" s="13" cm="1">
        <f t="array" aca="1" ref="O947" ca="1">INDEX('Wkly eq indx data joined'!$A$1:$AJ$1150,MATCH('Wkly eq indx data aligned'!$A947+1,OFFSET(INDIRECT(ADDRESS(1,MATCH(O$1,'Wkly eq indx data joined'!$1:$1,0),1,1,$A$1)),,,1150,1),0),MATCH(O$1,'Wkly eq indx data joined'!$1:$1,0)+1)</f>
        <v>10371.75</v>
      </c>
      <c r="P947" s="12" cm="1">
        <f t="array" aca="1" ref="P947" ca="1">INDEX('Wkly eq indx data joined'!$A$1:$AJ$1150,MATCH('Wkly eq indx data aligned'!$A947+2,OFFSET(INDIRECT(ADDRESS(1,MATCH(P$1,'Wkly eq indx data joined'!$1:$1,0),1,1,$A$1)),,,1150,1),0),MATCH(P$1,'Wkly eq indx data joined'!$1:$1,0)+1)</f>
        <v>10454.950000000001</v>
      </c>
      <c r="Q947" s="9" cm="1">
        <f t="array" aca="1" ref="Q947" ca="1">INDEX('Wkly eq indx data joined'!$A$1:$AJ$1150,MATCH('Wkly eq indx data aligned'!$A947,OFFSET(INDIRECT(ADDRESS(1,MATCH(Q$1,'Wkly eq indx data joined'!$1:$1,0),1,1,$A$1)),,,1150,1),0),MATCH(Q$1,'Wkly eq indx data joined'!$1:$1,0)+1)</f>
        <v>518.33000000000004</v>
      </c>
      <c r="R947" s="12" cm="1">
        <f t="array" aca="1" ref="R947" ca="1">INDEX('Wkly eq indx data joined'!$A$1:$AJ$1150,MATCH('Wkly eq indx data aligned'!$A947+2,OFFSET(INDIRECT(ADDRESS(1,MATCH(R$1,'Wkly eq indx data joined'!$1:$1,0),1,1,$A$1)),,,1150,1),0),MATCH(R$1,'Wkly eq indx data joined'!$1:$1,0)+1)</f>
        <v>2197.12</v>
      </c>
      <c r="S947" s="9" cm="1">
        <f t="array" aca="1" ref="S947" ca="1">INDEX('Wkly eq indx data joined'!$A$1:$AJ$1150,MATCH('Wkly eq indx data aligned'!$A947,OFFSET(INDIRECT(ADDRESS(1,MATCH(S$1,'Wkly eq indx data joined'!$1:$1,0),1,1,$A$1)),,,1150,1),0),MATCH(S$1,'Wkly eq indx data joined'!$1:$1,0)+1)</f>
        <v>49287.45</v>
      </c>
    </row>
    <row r="948" spans="1:19" x14ac:dyDescent="0.25">
      <c r="A948" s="4">
        <f t="shared" si="14"/>
        <v>43147</v>
      </c>
      <c r="B948" s="9" cm="1">
        <f t="array" aca="1" ref="B948" ca="1">INDEX('Wkly eq indx data joined'!$A$1:$AJ$1150,MATCH('Wkly eq indx data aligned'!$A948,OFFSET(INDIRECT(ADDRESS(1,MATCH(B$1,'Wkly eq indx data joined'!$1:$1,0),1,1,$A$1)),,,1150,1),0),MATCH(B$1,'Wkly eq indx data joined'!$1:$1,0)+1)</f>
        <v>5904.0389999999998</v>
      </c>
      <c r="C948" s="9" cm="1">
        <f t="array" aca="1" ref="C948" ca="1">INDEX('Wkly eq indx data joined'!$A$1:$AJ$1150,MATCH('Wkly eq indx data aligned'!$A948,OFFSET(INDIRECT(ADDRESS(1,MATCH(C$1,'Wkly eq indx data joined'!$1:$1,0),1,1,$A$1)),,,1150,1),0),MATCH(C$1,'Wkly eq indx data joined'!$1:$1,0)+1)</f>
        <v>21720.25</v>
      </c>
      <c r="D948" s="18" cm="1">
        <f t="array" aca="1" ref="D948" ca="1">IFERROR(INDEX('Wkly eq indx data joined'!$A$1:$AJ$1150,MATCH('Wkly eq indx data aligned'!$A948,OFFSET(INDIRECT(ADDRESS(1,MATCH(D$1,'Wkly eq indx data joined'!$1:$1,0),1,1,$A$1)),,,1150,1),0),MATCH(D$1,'Wkly eq indx data joined'!$1:$1,0)+1),D947)</f>
        <v>3199.1590000000001</v>
      </c>
      <c r="E948" s="9" cm="1">
        <f t="array" aca="1" ref="E948" ca="1">INDEX('Wkly eq indx data joined'!$A$1:$AJ$1150,MATCH('Wkly eq indx data aligned'!$A948,OFFSET(INDIRECT(ADDRESS(1,MATCH(E$1,'Wkly eq indx data joined'!$1:$1,0),1,1,$A$1)),,,1150,1),0),MATCH(E$1,'Wkly eq indx data joined'!$1:$1,0)+1)</f>
        <v>15452.64</v>
      </c>
      <c r="F948" s="9" cm="1">
        <f t="array" aca="1" ref="F948" ca="1">INDEX('Wkly eq indx data joined'!$A$1:$AJ$1150,MATCH('Wkly eq indx data aligned'!$A948,OFFSET(INDIRECT(ADDRESS(1,MATCH(F$1,'Wkly eq indx data joined'!$1:$1,0),1,1,$A$1)),,,1150,1),0),MATCH(F$1,'Wkly eq indx data joined'!$1:$1,0)+1)</f>
        <v>8986.7199999999993</v>
      </c>
      <c r="G948" s="9" cm="1">
        <f t="array" aca="1" ref="G948" ca="1">INDEX('Wkly eq indx data joined'!$A$1:$AJ$1150,MATCH('Wkly eq indx data aligned'!$A948,OFFSET(INDIRECT(ADDRESS(1,MATCH(G$1,'Wkly eq indx data joined'!$1:$1,0),1,1,$A$1)),,,1150,1),0),MATCH(G$1,'Wkly eq indx data joined'!$1:$1,0)+1)</f>
        <v>2732.22</v>
      </c>
      <c r="H948" s="9" cm="1">
        <f t="array" aca="1" ref="H948" ca="1">INDEX('Wkly eq indx data joined'!$A$1:$AJ$1150,MATCH('Wkly eq indx data aligned'!$A948,OFFSET(INDIRECT(ADDRESS(1,MATCH(H$1,'Wkly eq indx data joined'!$1:$1,0),1,1,$A$1)),,,1150,1),0),MATCH(H$1,'Wkly eq indx data joined'!$1:$1,0)+1)</f>
        <v>7294.7</v>
      </c>
      <c r="I948" s="9" cm="1">
        <f t="array" aca="1" ref="I948" ca="1">INDEX('Wkly eq indx data joined'!$A$1:$AJ$1150,MATCH('Wkly eq indx data aligned'!$A948,OFFSET(INDIRECT(ADDRESS(1,MATCH(I$1,'Wkly eq indx data joined'!$1:$1,0),1,1,$A$1)),,,1150,1),0),MATCH(I$1,'Wkly eq indx data joined'!$1:$1,0)+1)</f>
        <v>31115.43</v>
      </c>
      <c r="J948" s="9" cm="1">
        <f t="array" aca="1" ref="J948" ca="1">INDEX('Wkly eq indx data joined'!$A$1:$AJ$1150,MATCH('Wkly eq indx data aligned'!$A948,OFFSET(INDIRECT(ADDRESS(1,MATCH(J$1,'Wkly eq indx data joined'!$1:$1,0),1,1,$A$1)),,,1150,1),0),MATCH(J$1,'Wkly eq indx data joined'!$1:$1,0)+1)</f>
        <v>5281.58</v>
      </c>
      <c r="K948" s="9" cm="1">
        <f t="array" aca="1" ref="K948" ca="1">INDEX('Wkly eq indx data joined'!$A$1:$AJ$1150,MATCH('Wkly eq indx data aligned'!$A948,OFFSET(INDIRECT(ADDRESS(1,MATCH(K$1,'Wkly eq indx data joined'!$1:$1,0),1,1,$A$1)),,,1150,1),0),MATCH(K$1,'Wkly eq indx data joined'!$1:$1,0)+1)</f>
        <v>12451.96</v>
      </c>
      <c r="L948" s="12" cm="1">
        <f t="array" aca="1" ref="L948" ca="1">INDEX('Wkly eq indx data joined'!$A$1:$AJ$1150,MATCH('Wkly eq indx data aligned'!$A948+2,OFFSET(INDIRECT(ADDRESS(1,MATCH(L$1,'Wkly eq indx data joined'!$1:$1,0),1,1,$A$1)),,,1150,1),0),MATCH(L$1,'Wkly eq indx data joined'!$1:$1,0)+1)</f>
        <v>2421.83</v>
      </c>
      <c r="M948" s="9" cm="1">
        <f t="array" aca="1" ref="M948" ca="1">INDEX('Wkly eq indx data joined'!$A$1:$AJ$1150,MATCH('Wkly eq indx data aligned'!$A948,OFFSET(INDIRECT(ADDRESS(1,MATCH(M$1,'Wkly eq indx data joined'!$1:$1,0),1,1,$A$1)),,,1150,1),0),MATCH(M$1,'Wkly eq indx data joined'!$1:$1,0)+1)</f>
        <v>84524.6</v>
      </c>
      <c r="N948" s="9" cm="1">
        <f t="array" aca="1" ref="N948" ca="1">INDEX('Wkly eq indx data joined'!$A$1:$AJ$1150,MATCH('Wkly eq indx data aligned'!$A948,OFFSET(INDIRECT(ADDRESS(1,MATCH(N$1,'Wkly eq indx data joined'!$1:$1,0),1,1,$A$1)),,,1150,1),0),MATCH(N$1,'Wkly eq indx data joined'!$1:$1,0)+1)</f>
        <v>6833.41</v>
      </c>
      <c r="O948" s="13" cm="1">
        <f t="array" aca="1" ref="O948" ca="1">INDEX('Wkly eq indx data joined'!$A$1:$AJ$1150,MATCH('Wkly eq indx data aligned'!$A948+1,OFFSET(INDIRECT(ADDRESS(1,MATCH(O$1,'Wkly eq indx data joined'!$1:$1,0),1,1,$A$1)),,,1150,1),0),MATCH(O$1,'Wkly eq indx data joined'!$1:$1,0)+1)</f>
        <v>10421.09</v>
      </c>
      <c r="P948" s="12" cm="1">
        <f t="array" aca="1" ref="P948" ca="1">INDEX('Wkly eq indx data joined'!$A$1:$AJ$1150,MATCH('Wkly eq indx data aligned'!$A948+2,OFFSET(INDIRECT(ADDRESS(1,MATCH(P$1,'Wkly eq indx data joined'!$1:$1,0),1,1,$A$1)),,,1150,1),0),MATCH(P$1,'Wkly eq indx data joined'!$1:$1,0)+1)</f>
        <v>10452.299999999999</v>
      </c>
      <c r="Q948" s="9" cm="1">
        <f t="array" aca="1" ref="Q948" ca="1">INDEX('Wkly eq indx data joined'!$A$1:$AJ$1150,MATCH('Wkly eq indx data aligned'!$A948,OFFSET(INDIRECT(ADDRESS(1,MATCH(Q$1,'Wkly eq indx data joined'!$1:$1,0),1,1,$A$1)),,,1150,1),0),MATCH(Q$1,'Wkly eq indx data joined'!$1:$1,0)+1)</f>
        <v>532.27</v>
      </c>
      <c r="R948" s="12" cm="1">
        <f t="array" aca="1" ref="R948" ca="1">INDEX('Wkly eq indx data joined'!$A$1:$AJ$1150,MATCH('Wkly eq indx data aligned'!$A948+2,OFFSET(INDIRECT(ADDRESS(1,MATCH(R$1,'Wkly eq indx data joined'!$1:$1,0),1,1,$A$1)),,,1150,1),0),MATCH(R$1,'Wkly eq indx data joined'!$1:$1,0)+1)</f>
        <v>2255.27</v>
      </c>
      <c r="S948" s="9" cm="1">
        <f t="array" aca="1" ref="S948" ca="1">INDEX('Wkly eq indx data joined'!$A$1:$AJ$1150,MATCH('Wkly eq indx data aligned'!$A948,OFFSET(INDIRECT(ADDRESS(1,MATCH(S$1,'Wkly eq indx data joined'!$1:$1,0),1,1,$A$1)),,,1150,1),0),MATCH(S$1,'Wkly eq indx data joined'!$1:$1,0)+1)</f>
        <v>52110.8</v>
      </c>
    </row>
    <row r="949" spans="1:19" x14ac:dyDescent="0.25">
      <c r="A949" s="4">
        <f t="shared" si="14"/>
        <v>43154</v>
      </c>
      <c r="B949" s="9" cm="1">
        <f t="array" aca="1" ref="B949" ca="1">INDEX('Wkly eq indx data joined'!$A$1:$AJ$1150,MATCH('Wkly eq indx data aligned'!$A949,OFFSET(INDIRECT(ADDRESS(1,MATCH(B$1,'Wkly eq indx data joined'!$1:$1,0),1,1,$A$1)),,,1150,1),0),MATCH(B$1,'Wkly eq indx data joined'!$1:$1,0)+1)</f>
        <v>5999.7849999999999</v>
      </c>
      <c r="C949" s="9" cm="1">
        <f t="array" aca="1" ref="C949" ca="1">INDEX('Wkly eq indx data joined'!$A$1:$AJ$1150,MATCH('Wkly eq indx data aligned'!$A949,OFFSET(INDIRECT(ADDRESS(1,MATCH(C$1,'Wkly eq indx data joined'!$1:$1,0),1,1,$A$1)),,,1150,1),0),MATCH(C$1,'Wkly eq indx data joined'!$1:$1,0)+1)</f>
        <v>21892.78</v>
      </c>
      <c r="D949" s="18" cm="1">
        <f t="array" aca="1" ref="D949" ca="1">IFERROR(INDEX('Wkly eq indx data joined'!$A$1:$AJ$1150,MATCH('Wkly eq indx data aligned'!$A949,OFFSET(INDIRECT(ADDRESS(1,MATCH(D$1,'Wkly eq indx data joined'!$1:$1,0),1,1,$A$1)),,,1150,1),0),MATCH(D$1,'Wkly eq indx data joined'!$1:$1,0)+1),D948)</f>
        <v>3289.0239999999999</v>
      </c>
      <c r="E949" s="9" cm="1">
        <f t="array" aca="1" ref="E949" ca="1">INDEX('Wkly eq indx data joined'!$A$1:$AJ$1150,MATCH('Wkly eq indx data aligned'!$A949,OFFSET(INDIRECT(ADDRESS(1,MATCH(E$1,'Wkly eq indx data joined'!$1:$1,0),1,1,$A$1)),,,1150,1),0),MATCH(E$1,'Wkly eq indx data joined'!$1:$1,0)+1)</f>
        <v>15638.45</v>
      </c>
      <c r="F949" s="9" cm="1">
        <f t="array" aca="1" ref="F949" ca="1">INDEX('Wkly eq indx data joined'!$A$1:$AJ$1150,MATCH('Wkly eq indx data aligned'!$A949,OFFSET(INDIRECT(ADDRESS(1,MATCH(F$1,'Wkly eq indx data joined'!$1:$1,0),1,1,$A$1)),,,1150,1),0),MATCH(F$1,'Wkly eq indx data joined'!$1:$1,0)+1)</f>
        <v>8948.19</v>
      </c>
      <c r="G949" s="9" cm="1">
        <f t="array" aca="1" ref="G949" ca="1">INDEX('Wkly eq indx data joined'!$A$1:$AJ$1150,MATCH('Wkly eq indx data aligned'!$A949,OFFSET(INDIRECT(ADDRESS(1,MATCH(G$1,'Wkly eq indx data joined'!$1:$1,0),1,1,$A$1)),,,1150,1),0),MATCH(G$1,'Wkly eq indx data joined'!$1:$1,0)+1)</f>
        <v>2747.3</v>
      </c>
      <c r="H949" s="9" cm="1">
        <f t="array" aca="1" ref="H949" ca="1">INDEX('Wkly eq indx data joined'!$A$1:$AJ$1150,MATCH('Wkly eq indx data aligned'!$A949,OFFSET(INDIRECT(ADDRESS(1,MATCH(H$1,'Wkly eq indx data joined'!$1:$1,0),1,1,$A$1)),,,1150,1),0),MATCH(H$1,'Wkly eq indx data joined'!$1:$1,0)+1)</f>
        <v>7244.41</v>
      </c>
      <c r="I949" s="9" cm="1">
        <f t="array" aca="1" ref="I949" ca="1">INDEX('Wkly eq indx data joined'!$A$1:$AJ$1150,MATCH('Wkly eq indx data aligned'!$A949,OFFSET(INDIRECT(ADDRESS(1,MATCH(I$1,'Wkly eq indx data joined'!$1:$1,0),1,1,$A$1)),,,1150,1),0),MATCH(I$1,'Wkly eq indx data joined'!$1:$1,0)+1)</f>
        <v>31267.17</v>
      </c>
      <c r="J949" s="9" cm="1">
        <f t="array" aca="1" ref="J949" ca="1">INDEX('Wkly eq indx data joined'!$A$1:$AJ$1150,MATCH('Wkly eq indx data aligned'!$A949,OFFSET(INDIRECT(ADDRESS(1,MATCH(J$1,'Wkly eq indx data joined'!$1:$1,0),1,1,$A$1)),,,1150,1),0),MATCH(J$1,'Wkly eq indx data joined'!$1:$1,0)+1)</f>
        <v>5317.37</v>
      </c>
      <c r="K949" s="9" cm="1">
        <f t="array" aca="1" ref="K949" ca="1">INDEX('Wkly eq indx data joined'!$A$1:$AJ$1150,MATCH('Wkly eq indx data aligned'!$A949,OFFSET(INDIRECT(ADDRESS(1,MATCH(K$1,'Wkly eq indx data joined'!$1:$1,0),1,1,$A$1)),,,1150,1),0),MATCH(K$1,'Wkly eq indx data joined'!$1:$1,0)+1)</f>
        <v>12483.79</v>
      </c>
      <c r="L949" s="12" cm="1">
        <f t="array" aca="1" ref="L949" ca="1">INDEX('Wkly eq indx data joined'!$A$1:$AJ$1150,MATCH('Wkly eq indx data aligned'!$A949+2,OFFSET(INDIRECT(ADDRESS(1,MATCH(L$1,'Wkly eq indx data joined'!$1:$1,0),1,1,$A$1)),,,1150,1),0),MATCH(L$1,'Wkly eq indx data joined'!$1:$1,0)+1)</f>
        <v>2451.52</v>
      </c>
      <c r="M949" s="9" cm="1">
        <f t="array" aca="1" ref="M949" ca="1">INDEX('Wkly eq indx data joined'!$A$1:$AJ$1150,MATCH('Wkly eq indx data aligned'!$A949,OFFSET(INDIRECT(ADDRESS(1,MATCH(M$1,'Wkly eq indx data joined'!$1:$1,0),1,1,$A$1)),,,1150,1),0),MATCH(M$1,'Wkly eq indx data joined'!$1:$1,0)+1)</f>
        <v>87293.2</v>
      </c>
      <c r="N949" s="9" cm="1">
        <f t="array" aca="1" ref="N949" ca="1">INDEX('Wkly eq indx data joined'!$A$1:$AJ$1150,MATCH('Wkly eq indx data aligned'!$A949,OFFSET(INDIRECT(ADDRESS(1,MATCH(N$1,'Wkly eq indx data joined'!$1:$1,0),1,1,$A$1)),,,1150,1),0),MATCH(N$1,'Wkly eq indx data joined'!$1:$1,0)+1)</f>
        <v>6722.27</v>
      </c>
      <c r="O949" s="13" cm="1">
        <f t="array" aca="1" ref="O949" ca="1">INDEX('Wkly eq indx data joined'!$A$1:$AJ$1150,MATCH('Wkly eq indx data aligned'!$A949+1,OFFSET(INDIRECT(ADDRESS(1,MATCH(O$1,'Wkly eq indx data joined'!$1:$1,0),1,1,$A$1)),,,1150,1),0),MATCH(O$1,'Wkly eq indx data joined'!$1:$1,0)+1)</f>
        <v>10794.55</v>
      </c>
      <c r="P949" s="12" cm="1">
        <f t="array" aca="1" ref="P949" ca="1">INDEX('Wkly eq indx data joined'!$A$1:$AJ$1150,MATCH('Wkly eq indx data aligned'!$A949+2,OFFSET(INDIRECT(ADDRESS(1,MATCH(P$1,'Wkly eq indx data joined'!$1:$1,0),1,1,$A$1)),,,1150,1),0),MATCH(P$1,'Wkly eq indx data joined'!$1:$1,0)+1)</f>
        <v>10491.05</v>
      </c>
      <c r="Q949" s="9" cm="1">
        <f t="array" aca="1" ref="Q949" ca="1">INDEX('Wkly eq indx data joined'!$A$1:$AJ$1150,MATCH('Wkly eq indx data aligned'!$A949,OFFSET(INDIRECT(ADDRESS(1,MATCH(Q$1,'Wkly eq indx data joined'!$1:$1,0),1,1,$A$1)),,,1150,1),0),MATCH(Q$1,'Wkly eq indx data joined'!$1:$1,0)+1)</f>
        <v>534.09</v>
      </c>
      <c r="R949" s="12" cm="1">
        <f t="array" aca="1" ref="R949" ca="1">INDEX('Wkly eq indx data joined'!$A$1:$AJ$1150,MATCH('Wkly eq indx data aligned'!$A949+2,OFFSET(INDIRECT(ADDRESS(1,MATCH(R$1,'Wkly eq indx data joined'!$1:$1,0),1,1,$A$1)),,,1150,1),0),MATCH(R$1,'Wkly eq indx data joined'!$1:$1,0)+1)</f>
        <v>2336.8200000000002</v>
      </c>
      <c r="S949" s="9" cm="1">
        <f t="array" aca="1" ref="S949" ca="1">INDEX('Wkly eq indx data joined'!$A$1:$AJ$1150,MATCH('Wkly eq indx data aligned'!$A949,OFFSET(INDIRECT(ADDRESS(1,MATCH(S$1,'Wkly eq indx data joined'!$1:$1,0),1,1,$A$1)),,,1150,1),0),MATCH(S$1,'Wkly eq indx data joined'!$1:$1,0)+1)</f>
        <v>51747.15</v>
      </c>
    </row>
    <row r="950" spans="1:19" x14ac:dyDescent="0.25">
      <c r="A950" s="4">
        <f t="shared" si="14"/>
        <v>43161</v>
      </c>
      <c r="B950" s="9" cm="1">
        <f t="array" aca="1" ref="B950" ca="1">INDEX('Wkly eq indx data joined'!$A$1:$AJ$1150,MATCH('Wkly eq indx data aligned'!$A950,OFFSET(INDIRECT(ADDRESS(1,MATCH(B$1,'Wkly eq indx data joined'!$1:$1,0),1,1,$A$1)),,,1150,1),0),MATCH(B$1,'Wkly eq indx data joined'!$1:$1,0)+1)</f>
        <v>5928.8959999999997</v>
      </c>
      <c r="C950" s="9" cm="1">
        <f t="array" aca="1" ref="C950" ca="1">INDEX('Wkly eq indx data joined'!$A$1:$AJ$1150,MATCH('Wkly eq indx data aligned'!$A950,OFFSET(INDIRECT(ADDRESS(1,MATCH(C$1,'Wkly eq indx data joined'!$1:$1,0),1,1,$A$1)),,,1150,1),0),MATCH(C$1,'Wkly eq indx data joined'!$1:$1,0)+1)</f>
        <v>21181.64</v>
      </c>
      <c r="D950" s="18" cm="1">
        <f t="array" aca="1" ref="D950" ca="1">IFERROR(INDEX('Wkly eq indx data joined'!$A$1:$AJ$1150,MATCH('Wkly eq indx data aligned'!$A950,OFFSET(INDIRECT(ADDRESS(1,MATCH(D$1,'Wkly eq indx data joined'!$1:$1,0),1,1,$A$1)),,,1150,1),0),MATCH(D$1,'Wkly eq indx data joined'!$1:$1,0)+1),D949)</f>
        <v>3254.5279999999998</v>
      </c>
      <c r="E950" s="9" cm="1">
        <f t="array" aca="1" ref="E950" ca="1">INDEX('Wkly eq indx data joined'!$A$1:$AJ$1150,MATCH('Wkly eq indx data aligned'!$A950,OFFSET(INDIRECT(ADDRESS(1,MATCH(E$1,'Wkly eq indx data joined'!$1:$1,0),1,1,$A$1)),,,1150,1),0),MATCH(E$1,'Wkly eq indx data joined'!$1:$1,0)+1)</f>
        <v>15384.59</v>
      </c>
      <c r="F950" s="9" cm="1">
        <f t="array" aca="1" ref="F950" ca="1">INDEX('Wkly eq indx data joined'!$A$1:$AJ$1150,MATCH('Wkly eq indx data aligned'!$A950,OFFSET(INDIRECT(ADDRESS(1,MATCH(F$1,'Wkly eq indx data joined'!$1:$1,0),1,1,$A$1)),,,1150,1),0),MATCH(F$1,'Wkly eq indx data joined'!$1:$1,0)+1)</f>
        <v>8628.51</v>
      </c>
      <c r="G950" s="9" cm="1">
        <f t="array" aca="1" ref="G950" ca="1">INDEX('Wkly eq indx data joined'!$A$1:$AJ$1150,MATCH('Wkly eq indx data aligned'!$A950,OFFSET(INDIRECT(ADDRESS(1,MATCH(G$1,'Wkly eq indx data joined'!$1:$1,0),1,1,$A$1)),,,1150,1),0),MATCH(G$1,'Wkly eq indx data joined'!$1:$1,0)+1)</f>
        <v>2691.25</v>
      </c>
      <c r="H950" s="9" cm="1">
        <f t="array" aca="1" ref="H950" ca="1">INDEX('Wkly eq indx data joined'!$A$1:$AJ$1150,MATCH('Wkly eq indx data aligned'!$A950,OFFSET(INDIRECT(ADDRESS(1,MATCH(H$1,'Wkly eq indx data joined'!$1:$1,0),1,1,$A$1)),,,1150,1),0),MATCH(H$1,'Wkly eq indx data joined'!$1:$1,0)+1)</f>
        <v>7069.9</v>
      </c>
      <c r="I950" s="9" cm="1">
        <f t="array" aca="1" ref="I950" ca="1">INDEX('Wkly eq indx data joined'!$A$1:$AJ$1150,MATCH('Wkly eq indx data aligned'!$A950,OFFSET(INDIRECT(ADDRESS(1,MATCH(I$1,'Wkly eq indx data joined'!$1:$1,0),1,1,$A$1)),,,1150,1),0),MATCH(I$1,'Wkly eq indx data joined'!$1:$1,0)+1)</f>
        <v>30583.45</v>
      </c>
      <c r="J950" s="9" cm="1">
        <f t="array" aca="1" ref="J950" ca="1">INDEX('Wkly eq indx data joined'!$A$1:$AJ$1150,MATCH('Wkly eq indx data aligned'!$A950,OFFSET(INDIRECT(ADDRESS(1,MATCH(J$1,'Wkly eq indx data joined'!$1:$1,0),1,1,$A$1)),,,1150,1),0),MATCH(J$1,'Wkly eq indx data joined'!$1:$1,0)+1)</f>
        <v>5136.58</v>
      </c>
      <c r="K950" s="9" cm="1">
        <f t="array" aca="1" ref="K950" ca="1">INDEX('Wkly eq indx data joined'!$A$1:$AJ$1150,MATCH('Wkly eq indx data aligned'!$A950,OFFSET(INDIRECT(ADDRESS(1,MATCH(K$1,'Wkly eq indx data joined'!$1:$1,0),1,1,$A$1)),,,1150,1),0),MATCH(K$1,'Wkly eq indx data joined'!$1:$1,0)+1)</f>
        <v>11913.71</v>
      </c>
      <c r="L950" s="12" cm="1">
        <f t="array" aca="1" ref="L950" ca="1">INDEX('Wkly eq indx data joined'!$A$1:$AJ$1150,MATCH('Wkly eq indx data aligned'!$A950+2,OFFSET(INDIRECT(ADDRESS(1,MATCH(L$1,'Wkly eq indx data joined'!$1:$1,0),1,1,$A$1)),,,1150,1),0),MATCH(L$1,'Wkly eq indx data joined'!$1:$1,0)+1)</f>
        <v>2402.16</v>
      </c>
      <c r="M950" s="9" cm="1">
        <f t="array" aca="1" ref="M950" ca="1">INDEX('Wkly eq indx data joined'!$A$1:$AJ$1150,MATCH('Wkly eq indx data aligned'!$A950,OFFSET(INDIRECT(ADDRESS(1,MATCH(M$1,'Wkly eq indx data joined'!$1:$1,0),1,1,$A$1)),,,1150,1),0),MATCH(M$1,'Wkly eq indx data joined'!$1:$1,0)+1)</f>
        <v>85761.3</v>
      </c>
      <c r="N950" s="9" cm="1">
        <f t="array" aca="1" ref="N950" ca="1">INDEX('Wkly eq indx data joined'!$A$1:$AJ$1150,MATCH('Wkly eq indx data aligned'!$A950,OFFSET(INDIRECT(ADDRESS(1,MATCH(N$1,'Wkly eq indx data joined'!$1:$1,0),1,1,$A$1)),,,1150,1),0),MATCH(N$1,'Wkly eq indx data joined'!$1:$1,0)+1)</f>
        <v>6668.24</v>
      </c>
      <c r="O950" s="13" cm="1">
        <f t="array" aca="1" ref="O950" ca="1">INDEX('Wkly eq indx data joined'!$A$1:$AJ$1150,MATCH('Wkly eq indx data aligned'!$A950+1,OFFSET(INDIRECT(ADDRESS(1,MATCH(O$1,'Wkly eq indx data joined'!$1:$1,0),1,1,$A$1)),,,1150,1),0),MATCH(O$1,'Wkly eq indx data joined'!$1:$1,0)+1)</f>
        <v>10698.17</v>
      </c>
      <c r="P950" s="12" cm="1">
        <f t="array" aca="1" ref="P950" ca="1">INDEX('Wkly eq indx data joined'!$A$1:$AJ$1150,MATCH('Wkly eq indx data aligned'!$A950+2,OFFSET(INDIRECT(ADDRESS(1,MATCH(P$1,'Wkly eq indx data joined'!$1:$1,0),1,1,$A$1)),,,1150,1),0),MATCH(P$1,'Wkly eq indx data joined'!$1:$1,0)+1)</f>
        <v>10458.35</v>
      </c>
      <c r="Q950" s="9" cm="1">
        <f t="array" aca="1" ref="Q950" ca="1">INDEX('Wkly eq indx data joined'!$A$1:$AJ$1150,MATCH('Wkly eq indx data aligned'!$A950,OFFSET(INDIRECT(ADDRESS(1,MATCH(Q$1,'Wkly eq indx data joined'!$1:$1,0),1,1,$A$1)),,,1150,1),0),MATCH(Q$1,'Wkly eq indx data joined'!$1:$1,0)+1)</f>
        <v>518.72</v>
      </c>
      <c r="R950" s="12" cm="1">
        <f t="array" aca="1" ref="R950" ca="1">INDEX('Wkly eq indx data joined'!$A$1:$AJ$1150,MATCH('Wkly eq indx data aligned'!$A950+2,OFFSET(INDIRECT(ADDRESS(1,MATCH(R$1,'Wkly eq indx data joined'!$1:$1,0),1,1,$A$1)),,,1150,1),0),MATCH(R$1,'Wkly eq indx data joined'!$1:$1,0)+1)</f>
        <v>2288.84</v>
      </c>
      <c r="S950" s="9" cm="1">
        <f t="array" aca="1" ref="S950" ca="1">INDEX('Wkly eq indx data joined'!$A$1:$AJ$1150,MATCH('Wkly eq indx data aligned'!$A950,OFFSET(INDIRECT(ADDRESS(1,MATCH(S$1,'Wkly eq indx data joined'!$1:$1,0),1,1,$A$1)),,,1150,1),0),MATCH(S$1,'Wkly eq indx data joined'!$1:$1,0)+1)</f>
        <v>50824.62</v>
      </c>
    </row>
    <row r="951" spans="1:19" x14ac:dyDescent="0.25">
      <c r="A951" s="4">
        <f t="shared" si="14"/>
        <v>43168</v>
      </c>
      <c r="B951" s="9" cm="1">
        <f t="array" aca="1" ref="B951" ca="1">INDEX('Wkly eq indx data joined'!$A$1:$AJ$1150,MATCH('Wkly eq indx data aligned'!$A951,OFFSET(INDIRECT(ADDRESS(1,MATCH(B$1,'Wkly eq indx data joined'!$1:$1,0),1,1,$A$1)),,,1150,1),0),MATCH(B$1,'Wkly eq indx data joined'!$1:$1,0)+1)</f>
        <v>5963.2330000000002</v>
      </c>
      <c r="C951" s="9" cm="1">
        <f t="array" aca="1" ref="C951" ca="1">INDEX('Wkly eq indx data joined'!$A$1:$AJ$1150,MATCH('Wkly eq indx data aligned'!$A951,OFFSET(INDIRECT(ADDRESS(1,MATCH(C$1,'Wkly eq indx data joined'!$1:$1,0),1,1,$A$1)),,,1150,1),0),MATCH(C$1,'Wkly eq indx data joined'!$1:$1,0)+1)</f>
        <v>21469.200000000001</v>
      </c>
      <c r="D951" s="18" cm="1">
        <f t="array" aca="1" ref="D951" ca="1">IFERROR(INDEX('Wkly eq indx data joined'!$A$1:$AJ$1150,MATCH('Wkly eq indx data aligned'!$A951,OFFSET(INDIRECT(ADDRESS(1,MATCH(D$1,'Wkly eq indx data joined'!$1:$1,0),1,1,$A$1)),,,1150,1),0),MATCH(D$1,'Wkly eq indx data joined'!$1:$1,0)+1),D950)</f>
        <v>3307.1660000000002</v>
      </c>
      <c r="E951" s="9" cm="1">
        <f t="array" aca="1" ref="E951" ca="1">INDEX('Wkly eq indx data joined'!$A$1:$AJ$1150,MATCH('Wkly eq indx data aligned'!$A951,OFFSET(INDIRECT(ADDRESS(1,MATCH(E$1,'Wkly eq indx data joined'!$1:$1,0),1,1,$A$1)),,,1150,1),0),MATCH(E$1,'Wkly eq indx data joined'!$1:$1,0)+1)</f>
        <v>15577.81</v>
      </c>
      <c r="F951" s="9" cm="1">
        <f t="array" aca="1" ref="F951" ca="1">INDEX('Wkly eq indx data joined'!$A$1:$AJ$1150,MATCH('Wkly eq indx data aligned'!$A951,OFFSET(INDIRECT(ADDRESS(1,MATCH(F$1,'Wkly eq indx data joined'!$1:$1,0),1,1,$A$1)),,,1150,1),0),MATCH(F$1,'Wkly eq indx data joined'!$1:$1,0)+1)</f>
        <v>8931.85</v>
      </c>
      <c r="G951" s="9" cm="1">
        <f t="array" aca="1" ref="G951" ca="1">INDEX('Wkly eq indx data joined'!$A$1:$AJ$1150,MATCH('Wkly eq indx data aligned'!$A951,OFFSET(INDIRECT(ADDRESS(1,MATCH(G$1,'Wkly eq indx data joined'!$1:$1,0),1,1,$A$1)),,,1150,1),0),MATCH(G$1,'Wkly eq indx data joined'!$1:$1,0)+1)</f>
        <v>2786.57</v>
      </c>
      <c r="H951" s="9" cm="1">
        <f t="array" aca="1" ref="H951" ca="1">INDEX('Wkly eq indx data joined'!$A$1:$AJ$1150,MATCH('Wkly eq indx data aligned'!$A951,OFFSET(INDIRECT(ADDRESS(1,MATCH(H$1,'Wkly eq indx data joined'!$1:$1,0),1,1,$A$1)),,,1150,1),0),MATCH(H$1,'Wkly eq indx data joined'!$1:$1,0)+1)</f>
        <v>7224.51</v>
      </c>
      <c r="I951" s="9" cm="1">
        <f t="array" aca="1" ref="I951" ca="1">INDEX('Wkly eq indx data joined'!$A$1:$AJ$1150,MATCH('Wkly eq indx data aligned'!$A951,OFFSET(INDIRECT(ADDRESS(1,MATCH(I$1,'Wkly eq indx data joined'!$1:$1,0),1,1,$A$1)),,,1150,1),0),MATCH(I$1,'Wkly eq indx data joined'!$1:$1,0)+1)</f>
        <v>30996.21</v>
      </c>
      <c r="J951" s="9" cm="1">
        <f t="array" aca="1" ref="J951" ca="1">INDEX('Wkly eq indx data joined'!$A$1:$AJ$1150,MATCH('Wkly eq indx data aligned'!$A951,OFFSET(INDIRECT(ADDRESS(1,MATCH(J$1,'Wkly eq indx data joined'!$1:$1,0),1,1,$A$1)),,,1150,1),0),MATCH(J$1,'Wkly eq indx data joined'!$1:$1,0)+1)</f>
        <v>5274.4</v>
      </c>
      <c r="K951" s="9" cm="1">
        <f t="array" aca="1" ref="K951" ca="1">INDEX('Wkly eq indx data joined'!$A$1:$AJ$1150,MATCH('Wkly eq indx data aligned'!$A951,OFFSET(INDIRECT(ADDRESS(1,MATCH(K$1,'Wkly eq indx data joined'!$1:$1,0),1,1,$A$1)),,,1150,1),0),MATCH(K$1,'Wkly eq indx data joined'!$1:$1,0)+1)</f>
        <v>12346.68</v>
      </c>
      <c r="L951" s="12" cm="1">
        <f t="array" aca="1" ref="L951" ca="1">INDEX('Wkly eq indx data joined'!$A$1:$AJ$1150,MATCH('Wkly eq indx data aligned'!$A951+2,OFFSET(INDIRECT(ADDRESS(1,MATCH(L$1,'Wkly eq indx data joined'!$1:$1,0),1,1,$A$1)),,,1150,1),0),MATCH(L$1,'Wkly eq indx data joined'!$1:$1,0)+1)</f>
        <v>2459.4499999999998</v>
      </c>
      <c r="M951" s="9" cm="1">
        <f t="array" aca="1" ref="M951" ca="1">INDEX('Wkly eq indx data joined'!$A$1:$AJ$1150,MATCH('Wkly eq indx data aligned'!$A951,OFFSET(INDIRECT(ADDRESS(1,MATCH(M$1,'Wkly eq indx data joined'!$1:$1,0),1,1,$A$1)),,,1150,1),0),MATCH(M$1,'Wkly eq indx data joined'!$1:$1,0)+1)</f>
        <v>86371.4</v>
      </c>
      <c r="N951" s="9" cm="1">
        <f t="array" aca="1" ref="N951" ca="1">INDEX('Wkly eq indx data joined'!$A$1:$AJ$1150,MATCH('Wkly eq indx data aligned'!$A951,OFFSET(INDIRECT(ADDRESS(1,MATCH(N$1,'Wkly eq indx data joined'!$1:$1,0),1,1,$A$1)),,,1150,1),0),MATCH(N$1,'Wkly eq indx data joined'!$1:$1,0)+1)</f>
        <v>6744.94</v>
      </c>
      <c r="O951" s="13" cm="1">
        <f t="array" aca="1" ref="O951" ca="1">INDEX('Wkly eq indx data joined'!$A$1:$AJ$1150,MATCH('Wkly eq indx data aligned'!$A951+1,OFFSET(INDIRECT(ADDRESS(1,MATCH(O$1,'Wkly eq indx data joined'!$1:$1,0),1,1,$A$1)),,,1150,1),0),MATCH(O$1,'Wkly eq indx data joined'!$1:$1,0)+1)</f>
        <v>10864.82</v>
      </c>
      <c r="P951" s="12" cm="1">
        <f t="array" aca="1" ref="P951" ca="1">INDEX('Wkly eq indx data joined'!$A$1:$AJ$1150,MATCH('Wkly eq indx data aligned'!$A951+2,OFFSET(INDIRECT(ADDRESS(1,MATCH(P$1,'Wkly eq indx data joined'!$1:$1,0),1,1,$A$1)),,,1150,1),0),MATCH(P$1,'Wkly eq indx data joined'!$1:$1,0)+1)</f>
        <v>10226.85</v>
      </c>
      <c r="Q951" s="9" cm="1">
        <f t="array" aca="1" ref="Q951" ca="1">INDEX('Wkly eq indx data joined'!$A$1:$AJ$1150,MATCH('Wkly eq indx data aligned'!$A951,OFFSET(INDIRECT(ADDRESS(1,MATCH(Q$1,'Wkly eq indx data joined'!$1:$1,0),1,1,$A$1)),,,1150,1),0),MATCH(Q$1,'Wkly eq indx data joined'!$1:$1,0)+1)</f>
        <v>537.14</v>
      </c>
      <c r="R951" s="12" cm="1">
        <f t="array" aca="1" ref="R951" ca="1">INDEX('Wkly eq indx data joined'!$A$1:$AJ$1150,MATCH('Wkly eq indx data aligned'!$A951+2,OFFSET(INDIRECT(ADDRESS(1,MATCH(R$1,'Wkly eq indx data joined'!$1:$1,0),1,1,$A$1)),,,1150,1),0),MATCH(R$1,'Wkly eq indx data joined'!$1:$1,0)+1)</f>
        <v>2311.69</v>
      </c>
      <c r="S951" s="9" cm="1">
        <f t="array" aca="1" ref="S951" ca="1">INDEX('Wkly eq indx data joined'!$A$1:$AJ$1150,MATCH('Wkly eq indx data aligned'!$A951,OFFSET(INDIRECT(ADDRESS(1,MATCH(S$1,'Wkly eq indx data joined'!$1:$1,0),1,1,$A$1)),,,1150,1),0),MATCH(S$1,'Wkly eq indx data joined'!$1:$1,0)+1)</f>
        <v>52348.57</v>
      </c>
    </row>
    <row r="952" spans="1:19" x14ac:dyDescent="0.25">
      <c r="A952" s="4">
        <f t="shared" si="14"/>
        <v>43175</v>
      </c>
      <c r="B952" s="9" cm="1">
        <f t="array" aca="1" ref="B952" ca="1">INDEX('Wkly eq indx data joined'!$A$1:$AJ$1150,MATCH('Wkly eq indx data aligned'!$A952,OFFSET(INDIRECT(ADDRESS(1,MATCH(B$1,'Wkly eq indx data joined'!$1:$1,0),1,1,$A$1)),,,1150,1),0),MATCH(B$1,'Wkly eq indx data joined'!$1:$1,0)+1)</f>
        <v>5949.4229999999998</v>
      </c>
      <c r="C952" s="9" cm="1">
        <f t="array" aca="1" ref="C952" ca="1">INDEX('Wkly eq indx data joined'!$A$1:$AJ$1150,MATCH('Wkly eq indx data aligned'!$A952,OFFSET(INDIRECT(ADDRESS(1,MATCH(C$1,'Wkly eq indx data joined'!$1:$1,0),1,1,$A$1)),,,1150,1),0),MATCH(C$1,'Wkly eq indx data joined'!$1:$1,0)+1)</f>
        <v>21676.51</v>
      </c>
      <c r="D952" s="18" cm="1">
        <f t="array" aca="1" ref="D952" ca="1">IFERROR(INDEX('Wkly eq indx data joined'!$A$1:$AJ$1150,MATCH('Wkly eq indx data aligned'!$A952,OFFSET(INDIRECT(ADDRESS(1,MATCH(D$1,'Wkly eq indx data joined'!$1:$1,0),1,1,$A$1)),,,1150,1),0),MATCH(D$1,'Wkly eq indx data joined'!$1:$1,0)+1),D951)</f>
        <v>3269.8820000000001</v>
      </c>
      <c r="E952" s="9" cm="1">
        <f t="array" aca="1" ref="E952" ca="1">INDEX('Wkly eq indx data joined'!$A$1:$AJ$1150,MATCH('Wkly eq indx data aligned'!$A952,OFFSET(INDIRECT(ADDRESS(1,MATCH(E$1,'Wkly eq indx data joined'!$1:$1,0),1,1,$A$1)),,,1150,1),0),MATCH(E$1,'Wkly eq indx data joined'!$1:$1,0)+1)</f>
        <v>15711.33</v>
      </c>
      <c r="F952" s="9" cm="1">
        <f t="array" aca="1" ref="F952" ca="1">INDEX('Wkly eq indx data joined'!$A$1:$AJ$1150,MATCH('Wkly eq indx data aligned'!$A952,OFFSET(INDIRECT(ADDRESS(1,MATCH(F$1,'Wkly eq indx data joined'!$1:$1,0),1,1,$A$1)),,,1150,1),0),MATCH(F$1,'Wkly eq indx data joined'!$1:$1,0)+1)</f>
        <v>8882.5300000000007</v>
      </c>
      <c r="G952" s="9" cm="1">
        <f t="array" aca="1" ref="G952" ca="1">INDEX('Wkly eq indx data joined'!$A$1:$AJ$1150,MATCH('Wkly eq indx data aligned'!$A952,OFFSET(INDIRECT(ADDRESS(1,MATCH(G$1,'Wkly eq indx data joined'!$1:$1,0),1,1,$A$1)),,,1150,1),0),MATCH(G$1,'Wkly eq indx data joined'!$1:$1,0)+1)</f>
        <v>2752.01</v>
      </c>
      <c r="H952" s="9" cm="1">
        <f t="array" aca="1" ref="H952" ca="1">INDEX('Wkly eq indx data joined'!$A$1:$AJ$1150,MATCH('Wkly eq indx data aligned'!$A952,OFFSET(INDIRECT(ADDRESS(1,MATCH(H$1,'Wkly eq indx data joined'!$1:$1,0),1,1,$A$1)),,,1150,1),0),MATCH(H$1,'Wkly eq indx data joined'!$1:$1,0)+1)</f>
        <v>7164.14</v>
      </c>
      <c r="I952" s="9" cm="1">
        <f t="array" aca="1" ref="I952" ca="1">INDEX('Wkly eq indx data joined'!$A$1:$AJ$1150,MATCH('Wkly eq indx data aligned'!$A952,OFFSET(INDIRECT(ADDRESS(1,MATCH(I$1,'Wkly eq indx data joined'!$1:$1,0),1,1,$A$1)),,,1150,1),0),MATCH(I$1,'Wkly eq indx data joined'!$1:$1,0)+1)</f>
        <v>31501.97</v>
      </c>
      <c r="J952" s="9" cm="1">
        <f t="array" aca="1" ref="J952" ca="1">INDEX('Wkly eq indx data joined'!$A$1:$AJ$1150,MATCH('Wkly eq indx data aligned'!$A952,OFFSET(INDIRECT(ADDRESS(1,MATCH(J$1,'Wkly eq indx data joined'!$1:$1,0),1,1,$A$1)),,,1150,1),0),MATCH(J$1,'Wkly eq indx data joined'!$1:$1,0)+1)</f>
        <v>5282.75</v>
      </c>
      <c r="K952" s="9" cm="1">
        <f t="array" aca="1" ref="K952" ca="1">INDEX('Wkly eq indx data joined'!$A$1:$AJ$1150,MATCH('Wkly eq indx data aligned'!$A952,OFFSET(INDIRECT(ADDRESS(1,MATCH(K$1,'Wkly eq indx data joined'!$1:$1,0),1,1,$A$1)),,,1150,1),0),MATCH(K$1,'Wkly eq indx data joined'!$1:$1,0)+1)</f>
        <v>12389.58</v>
      </c>
      <c r="L952" s="12" cm="1">
        <f t="array" aca="1" ref="L952" ca="1">INDEX('Wkly eq indx data joined'!$A$1:$AJ$1150,MATCH('Wkly eq indx data aligned'!$A952+2,OFFSET(INDIRECT(ADDRESS(1,MATCH(L$1,'Wkly eq indx data joined'!$1:$1,0),1,1,$A$1)),,,1150,1),0),MATCH(L$1,'Wkly eq indx data joined'!$1:$1,0)+1)</f>
        <v>2493.9699999999998</v>
      </c>
      <c r="M952" s="9" cm="1">
        <f t="array" aca="1" ref="M952" ca="1">INDEX('Wkly eq indx data joined'!$A$1:$AJ$1150,MATCH('Wkly eq indx data aligned'!$A952,OFFSET(INDIRECT(ADDRESS(1,MATCH(M$1,'Wkly eq indx data joined'!$1:$1,0),1,1,$A$1)),,,1150,1),0),MATCH(M$1,'Wkly eq indx data joined'!$1:$1,0)+1)</f>
        <v>84886.5</v>
      </c>
      <c r="N952" s="9" cm="1">
        <f t="array" aca="1" ref="N952" ca="1">INDEX('Wkly eq indx data joined'!$A$1:$AJ$1150,MATCH('Wkly eq indx data aligned'!$A952,OFFSET(INDIRECT(ADDRESS(1,MATCH(N$1,'Wkly eq indx data joined'!$1:$1,0),1,1,$A$1)),,,1150,1),0),MATCH(N$1,'Wkly eq indx data joined'!$1:$1,0)+1)</f>
        <v>6693.94</v>
      </c>
      <c r="O952" s="13" cm="1">
        <f t="array" aca="1" ref="O952" ca="1">INDEX('Wkly eq indx data joined'!$A$1:$AJ$1150,MATCH('Wkly eq indx data aligned'!$A952+1,OFFSET(INDIRECT(ADDRESS(1,MATCH(O$1,'Wkly eq indx data joined'!$1:$1,0),1,1,$A$1)),,,1150,1),0),MATCH(O$1,'Wkly eq indx data joined'!$1:$1,0)+1)</f>
        <v>11027.7</v>
      </c>
      <c r="P952" s="12" cm="1">
        <f t="array" aca="1" ref="P952" ca="1">INDEX('Wkly eq indx data joined'!$A$1:$AJ$1150,MATCH('Wkly eq indx data aligned'!$A952+2,OFFSET(INDIRECT(ADDRESS(1,MATCH(P$1,'Wkly eq indx data joined'!$1:$1,0),1,1,$A$1)),,,1150,1),0),MATCH(P$1,'Wkly eq indx data joined'!$1:$1,0)+1)</f>
        <v>10195.15</v>
      </c>
      <c r="Q952" s="9" cm="1">
        <f t="array" aca="1" ref="Q952" ca="1">INDEX('Wkly eq indx data joined'!$A$1:$AJ$1150,MATCH('Wkly eq indx data aligned'!$A952,OFFSET(INDIRECT(ADDRESS(1,MATCH(Q$1,'Wkly eq indx data joined'!$1:$1,0),1,1,$A$1)),,,1150,1),0),MATCH(Q$1,'Wkly eq indx data joined'!$1:$1,0)+1)</f>
        <v>536.91999999999996</v>
      </c>
      <c r="R952" s="12" cm="1">
        <f t="array" aca="1" ref="R952" ca="1">INDEX('Wkly eq indx data joined'!$A$1:$AJ$1150,MATCH('Wkly eq indx data aligned'!$A952+2,OFFSET(INDIRECT(ADDRESS(1,MATCH(R$1,'Wkly eq indx data joined'!$1:$1,0),1,1,$A$1)),,,1150,1),0),MATCH(R$1,'Wkly eq indx data joined'!$1:$1,0)+1)</f>
        <v>2294.6</v>
      </c>
      <c r="S952" s="9" cm="1">
        <f t="array" aca="1" ref="S952" ca="1">INDEX('Wkly eq indx data joined'!$A$1:$AJ$1150,MATCH('Wkly eq indx data aligned'!$A952,OFFSET(INDIRECT(ADDRESS(1,MATCH(S$1,'Wkly eq indx data joined'!$1:$1,0),1,1,$A$1)),,,1150,1),0),MATCH(S$1,'Wkly eq indx data joined'!$1:$1,0)+1)</f>
        <v>51421.64</v>
      </c>
    </row>
    <row r="953" spans="1:19" x14ac:dyDescent="0.25">
      <c r="A953" s="4">
        <f t="shared" si="14"/>
        <v>43182</v>
      </c>
      <c r="B953" s="9" cm="1">
        <f t="array" aca="1" ref="B953" ca="1">INDEX('Wkly eq indx data joined'!$A$1:$AJ$1150,MATCH('Wkly eq indx data aligned'!$A953,OFFSET(INDIRECT(ADDRESS(1,MATCH(B$1,'Wkly eq indx data joined'!$1:$1,0),1,1,$A$1)),,,1150,1),0),MATCH(B$1,'Wkly eq indx data joined'!$1:$1,0)+1)</f>
        <v>5820.7269999999999</v>
      </c>
      <c r="C953" s="9" cm="1">
        <f t="array" aca="1" ref="C953" ca="1">INDEX('Wkly eq indx data joined'!$A$1:$AJ$1150,MATCH('Wkly eq indx data aligned'!$A953,OFFSET(INDIRECT(ADDRESS(1,MATCH(C$1,'Wkly eq indx data joined'!$1:$1,0),1,1,$A$1)),,,1150,1),0),MATCH(C$1,'Wkly eq indx data joined'!$1:$1,0)+1)</f>
        <v>20617.86</v>
      </c>
      <c r="D953" s="18" cm="1">
        <f t="array" aca="1" ref="D953" ca="1">IFERROR(INDEX('Wkly eq indx data joined'!$A$1:$AJ$1150,MATCH('Wkly eq indx data aligned'!$A953,OFFSET(INDIRECT(ADDRESS(1,MATCH(D$1,'Wkly eq indx data joined'!$1:$1,0),1,1,$A$1)),,,1150,1),0),MATCH(D$1,'Wkly eq indx data joined'!$1:$1,0)+1),D952)</f>
        <v>3152.761</v>
      </c>
      <c r="E953" s="9" cm="1">
        <f t="array" aca="1" ref="E953" ca="1">INDEX('Wkly eq indx data joined'!$A$1:$AJ$1150,MATCH('Wkly eq indx data aligned'!$A953,OFFSET(INDIRECT(ADDRESS(1,MATCH(E$1,'Wkly eq indx data joined'!$1:$1,0),1,1,$A$1)),,,1150,1),0),MATCH(E$1,'Wkly eq indx data joined'!$1:$1,0)+1)</f>
        <v>15223.74</v>
      </c>
      <c r="F953" s="9" cm="1">
        <f t="array" aca="1" ref="F953" ca="1">INDEX('Wkly eq indx data joined'!$A$1:$AJ$1150,MATCH('Wkly eq indx data aligned'!$A953,OFFSET(INDIRECT(ADDRESS(1,MATCH(F$1,'Wkly eq indx data joined'!$1:$1,0),1,1,$A$1)),,,1150,1),0),MATCH(F$1,'Wkly eq indx data joined'!$1:$1,0)+1)</f>
        <v>8569.08</v>
      </c>
      <c r="G953" s="9" cm="1">
        <f t="array" aca="1" ref="G953" ca="1">INDEX('Wkly eq indx data joined'!$A$1:$AJ$1150,MATCH('Wkly eq indx data aligned'!$A953,OFFSET(INDIRECT(ADDRESS(1,MATCH(G$1,'Wkly eq indx data joined'!$1:$1,0),1,1,$A$1)),,,1150,1),0),MATCH(G$1,'Wkly eq indx data joined'!$1:$1,0)+1)</f>
        <v>2588.2600000000002</v>
      </c>
      <c r="H953" s="9" cm="1">
        <f t="array" aca="1" ref="H953" ca="1">INDEX('Wkly eq indx data joined'!$A$1:$AJ$1150,MATCH('Wkly eq indx data aligned'!$A953,OFFSET(INDIRECT(ADDRESS(1,MATCH(H$1,'Wkly eq indx data joined'!$1:$1,0),1,1,$A$1)),,,1150,1),0),MATCH(H$1,'Wkly eq indx data joined'!$1:$1,0)+1)</f>
        <v>6921.94</v>
      </c>
      <c r="I953" s="9" cm="1">
        <f t="array" aca="1" ref="I953" ca="1">INDEX('Wkly eq indx data joined'!$A$1:$AJ$1150,MATCH('Wkly eq indx data aligned'!$A953,OFFSET(INDIRECT(ADDRESS(1,MATCH(I$1,'Wkly eq indx data joined'!$1:$1,0),1,1,$A$1)),,,1150,1),0),MATCH(I$1,'Wkly eq indx data joined'!$1:$1,0)+1)</f>
        <v>30309.29</v>
      </c>
      <c r="J953" s="9" cm="1">
        <f t="array" aca="1" ref="J953" ca="1">INDEX('Wkly eq indx data joined'!$A$1:$AJ$1150,MATCH('Wkly eq indx data aligned'!$A953,OFFSET(INDIRECT(ADDRESS(1,MATCH(J$1,'Wkly eq indx data joined'!$1:$1,0),1,1,$A$1)),,,1150,1),0),MATCH(J$1,'Wkly eq indx data joined'!$1:$1,0)+1)</f>
        <v>5095.22</v>
      </c>
      <c r="K953" s="9" cm="1">
        <f t="array" aca="1" ref="K953" ca="1">INDEX('Wkly eq indx data joined'!$A$1:$AJ$1150,MATCH('Wkly eq indx data aligned'!$A953,OFFSET(INDIRECT(ADDRESS(1,MATCH(K$1,'Wkly eq indx data joined'!$1:$1,0),1,1,$A$1)),,,1150,1),0),MATCH(K$1,'Wkly eq indx data joined'!$1:$1,0)+1)</f>
        <v>11886.31</v>
      </c>
      <c r="L953" s="12" cm="1">
        <f t="array" aca="1" ref="L953" ca="1">INDEX('Wkly eq indx data joined'!$A$1:$AJ$1150,MATCH('Wkly eq indx data aligned'!$A953+2,OFFSET(INDIRECT(ADDRESS(1,MATCH(L$1,'Wkly eq indx data joined'!$1:$1,0),1,1,$A$1)),,,1150,1),0),MATCH(L$1,'Wkly eq indx data joined'!$1:$1,0)+1)</f>
        <v>2416.7600000000002</v>
      </c>
      <c r="M953" s="9" cm="1">
        <f t="array" aca="1" ref="M953" ca="1">INDEX('Wkly eq indx data joined'!$A$1:$AJ$1150,MATCH('Wkly eq indx data aligned'!$A953,OFFSET(INDIRECT(ADDRESS(1,MATCH(M$1,'Wkly eq indx data joined'!$1:$1,0),1,1,$A$1)),,,1150,1),0),MATCH(M$1,'Wkly eq indx data joined'!$1:$1,0)+1)</f>
        <v>84377.2</v>
      </c>
      <c r="N953" s="9" cm="1">
        <f t="array" aca="1" ref="N953" ca="1">INDEX('Wkly eq indx data joined'!$A$1:$AJ$1150,MATCH('Wkly eq indx data aligned'!$A953,OFFSET(INDIRECT(ADDRESS(1,MATCH(N$1,'Wkly eq indx data joined'!$1:$1,0),1,1,$A$1)),,,1150,1),0),MATCH(N$1,'Wkly eq indx data joined'!$1:$1,0)+1)</f>
        <v>6514.91</v>
      </c>
      <c r="O953" s="13" cm="1">
        <f t="array" aca="1" ref="O953" ca="1">INDEX('Wkly eq indx data joined'!$A$1:$AJ$1150,MATCH('Wkly eq indx data aligned'!$A953+1,OFFSET(INDIRECT(ADDRESS(1,MATCH(O$1,'Wkly eq indx data joined'!$1:$1,0),1,1,$A$1)),,,1150,1),0),MATCH(O$1,'Wkly eq indx data joined'!$1:$1,0)+1)</f>
        <v>10823.33</v>
      </c>
      <c r="P953" s="12" cm="1">
        <f t="array" aca="1" ref="P953" ca="1">INDEX('Wkly eq indx data joined'!$A$1:$AJ$1150,MATCH('Wkly eq indx data aligned'!$A953+2,OFFSET(INDIRECT(ADDRESS(1,MATCH(P$1,'Wkly eq indx data joined'!$1:$1,0),1,1,$A$1)),,,1150,1),0),MATCH(P$1,'Wkly eq indx data joined'!$1:$1,0)+1)</f>
        <v>9998.0499999999993</v>
      </c>
      <c r="Q953" s="9" cm="1">
        <f t="array" aca="1" ref="Q953" ca="1">INDEX('Wkly eq indx data joined'!$A$1:$AJ$1150,MATCH('Wkly eq indx data aligned'!$A953,OFFSET(INDIRECT(ADDRESS(1,MATCH(Q$1,'Wkly eq indx data joined'!$1:$1,0),1,1,$A$1)),,,1150,1),0),MATCH(Q$1,'Wkly eq indx data joined'!$1:$1,0)+1)</f>
        <v>521.45000000000005</v>
      </c>
      <c r="R953" s="12" cm="1">
        <f t="array" aca="1" ref="R953" ca="1">INDEX('Wkly eq indx data joined'!$A$1:$AJ$1150,MATCH('Wkly eq indx data aligned'!$A953+2,OFFSET(INDIRECT(ADDRESS(1,MATCH(R$1,'Wkly eq indx data joined'!$1:$1,0),1,1,$A$1)),,,1150,1),0),MATCH(R$1,'Wkly eq indx data joined'!$1:$1,0)+1)</f>
        <v>2285.5300000000002</v>
      </c>
      <c r="S953" s="9" cm="1">
        <f t="array" aca="1" ref="S953" ca="1">INDEX('Wkly eq indx data joined'!$A$1:$AJ$1150,MATCH('Wkly eq indx data aligned'!$A953,OFFSET(INDIRECT(ADDRESS(1,MATCH(S$1,'Wkly eq indx data joined'!$1:$1,0),1,1,$A$1)),,,1150,1),0),MATCH(S$1,'Wkly eq indx data joined'!$1:$1,0)+1)</f>
        <v>49755.199999999997</v>
      </c>
    </row>
    <row r="954" spans="1:19" x14ac:dyDescent="0.25">
      <c r="A954" s="4">
        <f t="shared" si="14"/>
        <v>43189</v>
      </c>
      <c r="B954" s="9" cm="1">
        <f t="array" aca="1" ref="B954" ca="1">INDEX('Wkly eq indx data joined'!$A$1:$AJ$1150,MATCH('Wkly eq indx data aligned'!$A954,OFFSET(INDIRECT(ADDRESS(1,MATCH(B$1,'Wkly eq indx data joined'!$1:$1,0),1,1,$A$1)),,,1150,1),0),MATCH(B$1,'Wkly eq indx data joined'!$1:$1,0)+1)</f>
        <v>5759.3649999999998</v>
      </c>
      <c r="C954" s="9" cm="1">
        <f t="array" aca="1" ref="C954" ca="1">INDEX('Wkly eq indx data joined'!$A$1:$AJ$1150,MATCH('Wkly eq indx data aligned'!$A954,OFFSET(INDIRECT(ADDRESS(1,MATCH(C$1,'Wkly eq indx data joined'!$1:$1,0),1,1,$A$1)),,,1150,1),0),MATCH(C$1,'Wkly eq indx data joined'!$1:$1,0)+1)</f>
        <v>21454.3</v>
      </c>
      <c r="D954" s="18" cm="1">
        <f t="array" aca="1" ref="D954" ca="1">IFERROR(INDEX('Wkly eq indx data joined'!$A$1:$AJ$1150,MATCH('Wkly eq indx data aligned'!$A954,OFFSET(INDIRECT(ADDRESS(1,MATCH(D$1,'Wkly eq indx data joined'!$1:$1,0),1,1,$A$1)),,,1150,1),0),MATCH(D$1,'Wkly eq indx data joined'!$1:$1,0)+1),D953)</f>
        <v>3168.8960000000002</v>
      </c>
      <c r="E954" s="9" cm="1">
        <f t="array" aca="1" ref="E954" ca="1">INDEX('Wkly eq indx data joined'!$A$1:$AJ$1150,MATCH('Wkly eq indx data aligned'!$A954,OFFSET(INDIRECT(ADDRESS(1,MATCH(E$1,'Wkly eq indx data joined'!$1:$1,0),1,1,$A$1)),,,1150,1),0),MATCH(E$1,'Wkly eq indx data joined'!$1:$1,0)+1)</f>
        <v>15367.29</v>
      </c>
      <c r="F954" s="9" cm="1">
        <f t="array" aca="1" ref="F954" ca="1">INDEX('Wkly eq indx data joined'!$A$1:$AJ$1150,MATCH('Wkly eq indx data aligned'!$A954,OFFSET(INDIRECT(ADDRESS(1,MATCH(F$1,'Wkly eq indx data joined'!$1:$1,0),1,1,$A$1)),,,1150,1),0),MATCH(F$1,'Wkly eq indx data joined'!$1:$1,0)+1)</f>
        <v>8740.9699999999993</v>
      </c>
      <c r="G954" s="9" cm="1">
        <f t="array" aca="1" ref="G954" ca="1">INDEX('Wkly eq indx data joined'!$A$1:$AJ$1150,MATCH('Wkly eq indx data aligned'!$A954,OFFSET(INDIRECT(ADDRESS(1,MATCH(G$1,'Wkly eq indx data joined'!$1:$1,0),1,1,$A$1)),,,1150,1),0),MATCH(G$1,'Wkly eq indx data joined'!$1:$1,0)+1)</f>
        <v>2640.87</v>
      </c>
      <c r="H954" s="9" cm="1">
        <f t="array" aca="1" ref="H954" ca="1">INDEX('Wkly eq indx data joined'!$A$1:$AJ$1150,MATCH('Wkly eq indx data aligned'!$A954,OFFSET(INDIRECT(ADDRESS(1,MATCH(H$1,'Wkly eq indx data joined'!$1:$1,0),1,1,$A$1)),,,1150,1),0),MATCH(H$1,'Wkly eq indx data joined'!$1:$1,0)+1)</f>
        <v>7056.61</v>
      </c>
      <c r="I954" s="9" cm="1">
        <f t="array" aca="1" ref="I954" ca="1">INDEX('Wkly eq indx data joined'!$A$1:$AJ$1150,MATCH('Wkly eq indx data aligned'!$A954,OFFSET(INDIRECT(ADDRESS(1,MATCH(I$1,'Wkly eq indx data joined'!$1:$1,0),1,1,$A$1)),,,1150,1),0),MATCH(I$1,'Wkly eq indx data joined'!$1:$1,0)+1)</f>
        <v>30093.38</v>
      </c>
      <c r="J954" s="9" cm="1">
        <f t="array" aca="1" ref="J954" ca="1">INDEX('Wkly eq indx data joined'!$A$1:$AJ$1150,MATCH('Wkly eq indx data aligned'!$A954,OFFSET(INDIRECT(ADDRESS(1,MATCH(J$1,'Wkly eq indx data joined'!$1:$1,0),1,1,$A$1)),,,1150,1),0),MATCH(J$1,'Wkly eq indx data joined'!$1:$1,0)+1)</f>
        <v>5167.3</v>
      </c>
      <c r="K954" s="9" cm="1">
        <f t="array" aca="1" ref="K954" ca="1">INDEX('Wkly eq indx data joined'!$A$1:$AJ$1150,MATCH('Wkly eq indx data aligned'!$A954,OFFSET(INDIRECT(ADDRESS(1,MATCH(K$1,'Wkly eq indx data joined'!$1:$1,0),1,1,$A$1)),,,1150,1),0),MATCH(K$1,'Wkly eq indx data joined'!$1:$1,0)+1)</f>
        <v>12096.73</v>
      </c>
      <c r="L954" s="12" cm="1">
        <f t="array" aca="1" ref="L954" ca="1">INDEX('Wkly eq indx data joined'!$A$1:$AJ$1150,MATCH('Wkly eq indx data aligned'!$A954+2,OFFSET(INDIRECT(ADDRESS(1,MATCH(L$1,'Wkly eq indx data joined'!$1:$1,0),1,1,$A$1)),,,1150,1),0),MATCH(L$1,'Wkly eq indx data joined'!$1:$1,0)+1)</f>
        <v>2445.85</v>
      </c>
      <c r="M954" s="9" cm="1">
        <f t="array" aca="1" ref="M954" ca="1">INDEX('Wkly eq indx data joined'!$A$1:$AJ$1150,MATCH('Wkly eq indx data aligned'!$A954,OFFSET(INDIRECT(ADDRESS(1,MATCH(M$1,'Wkly eq indx data joined'!$1:$1,0),1,1,$A$1)),,,1150,1),0),MATCH(M$1,'Wkly eq indx data joined'!$1:$1,0)+1)</f>
        <v>85365.6</v>
      </c>
      <c r="N954" s="9" cm="1">
        <f t="array" aca="1" ref="N954" ca="1">INDEX('Wkly eq indx data joined'!$A$1:$AJ$1150,MATCH('Wkly eq indx data aligned'!$A954,OFFSET(INDIRECT(ADDRESS(1,MATCH(N$1,'Wkly eq indx data joined'!$1:$1,0),1,1,$A$1)),,,1150,1),0),MATCH(N$1,'Wkly eq indx data joined'!$1:$1,0)+1)</f>
        <v>6593.65</v>
      </c>
      <c r="O954" s="13" cm="1">
        <f t="array" aca="1" ref="O954" ca="1">INDEX('Wkly eq indx data joined'!$A$1:$AJ$1150,MATCH('Wkly eq indx data aligned'!$A954+1,OFFSET(INDIRECT(ADDRESS(1,MATCH(O$1,'Wkly eq indx data joined'!$1:$1,0),1,1,$A$1)),,,1150,1),0),MATCH(O$1,'Wkly eq indx data joined'!$1:$1,0)+1)</f>
        <v>10919.49</v>
      </c>
      <c r="P954" s="12" cm="1">
        <f t="array" aca="1" ref="P954" ca="1">INDEX('Wkly eq indx data joined'!$A$1:$AJ$1150,MATCH('Wkly eq indx data aligned'!$A954+2,OFFSET(INDIRECT(ADDRESS(1,MATCH(P$1,'Wkly eq indx data joined'!$1:$1,0),1,1,$A$1)),,,1150,1),0),MATCH(P$1,'Wkly eq indx data joined'!$1:$1,0)+1)</f>
        <v>10113.700000000001</v>
      </c>
      <c r="Q954" s="9" cm="1">
        <f t="array" aca="1" ref="Q954" ca="1">INDEX('Wkly eq indx data joined'!$A$1:$AJ$1150,MATCH('Wkly eq indx data aligned'!$A954,OFFSET(INDIRECT(ADDRESS(1,MATCH(Q$1,'Wkly eq indx data joined'!$1:$1,0),1,1,$A$1)),,,1150,1),0),MATCH(Q$1,'Wkly eq indx data joined'!$1:$1,0)+1)</f>
        <v>529.52</v>
      </c>
      <c r="R954" s="12" cm="1">
        <f t="array" aca="1" ref="R954" ca="1">INDEX('Wkly eq indx data joined'!$A$1:$AJ$1150,MATCH('Wkly eq indx data aligned'!$A954+2,OFFSET(INDIRECT(ADDRESS(1,MATCH(R$1,'Wkly eq indx data joined'!$1:$1,0),1,1,$A$1)),,,1150,1),0),MATCH(R$1,'Wkly eq indx data joined'!$1:$1,0)+1)</f>
        <v>2270.98</v>
      </c>
      <c r="S954" s="9" cm="1">
        <f t="array" aca="1" ref="S954" ca="1">INDEX('Wkly eq indx data joined'!$A$1:$AJ$1150,MATCH('Wkly eq indx data aligned'!$A954,OFFSET(INDIRECT(ADDRESS(1,MATCH(S$1,'Wkly eq indx data joined'!$1:$1,0),1,1,$A$1)),,,1150,1),0),MATCH(S$1,'Wkly eq indx data joined'!$1:$1,0)+1)</f>
        <v>48794.5</v>
      </c>
    </row>
    <row r="955" spans="1:19" x14ac:dyDescent="0.25">
      <c r="A955" s="4">
        <f t="shared" si="14"/>
        <v>43196</v>
      </c>
      <c r="B955" s="9" cm="1">
        <f t="array" aca="1" ref="B955" ca="1">INDEX('Wkly eq indx data joined'!$A$1:$AJ$1150,MATCH('Wkly eq indx data aligned'!$A955,OFFSET(INDIRECT(ADDRESS(1,MATCH(B$1,'Wkly eq indx data joined'!$1:$1,0),1,1,$A$1)),,,1150,1),0),MATCH(B$1,'Wkly eq indx data joined'!$1:$1,0)+1)</f>
        <v>5788.7389999999996</v>
      </c>
      <c r="C955" s="9" cm="1">
        <f t="array" aca="1" ref="C955" ca="1">INDEX('Wkly eq indx data joined'!$A$1:$AJ$1150,MATCH('Wkly eq indx data aligned'!$A955,OFFSET(INDIRECT(ADDRESS(1,MATCH(C$1,'Wkly eq indx data joined'!$1:$1,0),1,1,$A$1)),,,1150,1),0),MATCH(C$1,'Wkly eq indx data joined'!$1:$1,0)+1)</f>
        <v>21567.52</v>
      </c>
      <c r="D955" s="18" cm="1">
        <f t="array" aca="1" ref="D955" ca="1">IFERROR(INDEX('Wkly eq indx data joined'!$A$1:$AJ$1150,MATCH('Wkly eq indx data aligned'!$A955,OFFSET(INDIRECT(ADDRESS(1,MATCH(D$1,'Wkly eq indx data joined'!$1:$1,0),1,1,$A$1)),,,1150,1),0),MATCH(D$1,'Wkly eq indx data joined'!$1:$1,0)+1),D954)</f>
        <v>3131.1109999999999</v>
      </c>
      <c r="E955" s="9" cm="1">
        <f t="array" aca="1" ref="E955" ca="1">INDEX('Wkly eq indx data joined'!$A$1:$AJ$1150,MATCH('Wkly eq indx data aligned'!$A955,OFFSET(INDIRECT(ADDRESS(1,MATCH(E$1,'Wkly eq indx data joined'!$1:$1,0),1,1,$A$1)),,,1150,1),0),MATCH(E$1,'Wkly eq indx data joined'!$1:$1,0)+1)</f>
        <v>15207.41</v>
      </c>
      <c r="F955" s="9" cm="1">
        <f t="array" aca="1" ref="F955" ca="1">INDEX('Wkly eq indx data joined'!$A$1:$AJ$1150,MATCH('Wkly eq indx data aligned'!$A955,OFFSET(INDIRECT(ADDRESS(1,MATCH(F$1,'Wkly eq indx data joined'!$1:$1,0),1,1,$A$1)),,,1150,1),0),MATCH(F$1,'Wkly eq indx data joined'!$1:$1,0)+1)</f>
        <v>8671.0400000000009</v>
      </c>
      <c r="G955" s="9" cm="1">
        <f t="array" aca="1" ref="G955" ca="1">INDEX('Wkly eq indx data joined'!$A$1:$AJ$1150,MATCH('Wkly eq indx data aligned'!$A955,OFFSET(INDIRECT(ADDRESS(1,MATCH(G$1,'Wkly eq indx data joined'!$1:$1,0),1,1,$A$1)),,,1150,1),0),MATCH(G$1,'Wkly eq indx data joined'!$1:$1,0)+1)</f>
        <v>2604.4699999999998</v>
      </c>
      <c r="H955" s="9" cm="1">
        <f t="array" aca="1" ref="H955" ca="1">INDEX('Wkly eq indx data joined'!$A$1:$AJ$1150,MATCH('Wkly eq indx data aligned'!$A955,OFFSET(INDIRECT(ADDRESS(1,MATCH(H$1,'Wkly eq indx data joined'!$1:$1,0),1,1,$A$1)),,,1150,1),0),MATCH(H$1,'Wkly eq indx data joined'!$1:$1,0)+1)</f>
        <v>7183.64</v>
      </c>
      <c r="I955" s="9" cm="1">
        <f t="array" aca="1" ref="I955" ca="1">INDEX('Wkly eq indx data joined'!$A$1:$AJ$1150,MATCH('Wkly eq indx data aligned'!$A955,OFFSET(INDIRECT(ADDRESS(1,MATCH(I$1,'Wkly eq indx data joined'!$1:$1,0),1,1,$A$1)),,,1150,1),0),MATCH(I$1,'Wkly eq indx data joined'!$1:$1,0)+1)</f>
        <v>29844.94</v>
      </c>
      <c r="J955" s="9" cm="1">
        <f t="array" aca="1" ref="J955" ca="1">INDEX('Wkly eq indx data joined'!$A$1:$AJ$1150,MATCH('Wkly eq indx data aligned'!$A955,OFFSET(INDIRECT(ADDRESS(1,MATCH(J$1,'Wkly eq indx data joined'!$1:$1,0),1,1,$A$1)),,,1150,1),0),MATCH(J$1,'Wkly eq indx data joined'!$1:$1,0)+1)</f>
        <v>5258.24</v>
      </c>
      <c r="K955" s="9" cm="1">
        <f t="array" aca="1" ref="K955" ca="1">INDEX('Wkly eq indx data joined'!$A$1:$AJ$1150,MATCH('Wkly eq indx data aligned'!$A955,OFFSET(INDIRECT(ADDRESS(1,MATCH(K$1,'Wkly eq indx data joined'!$1:$1,0),1,1,$A$1)),,,1150,1),0),MATCH(K$1,'Wkly eq indx data joined'!$1:$1,0)+1)</f>
        <v>12241.27</v>
      </c>
      <c r="L955" s="12" cm="1">
        <f t="array" aca="1" ref="L955" ca="1">INDEX('Wkly eq indx data joined'!$A$1:$AJ$1150,MATCH('Wkly eq indx data aligned'!$A955+2,OFFSET(INDIRECT(ADDRESS(1,MATCH(L$1,'Wkly eq indx data joined'!$1:$1,0),1,1,$A$1)),,,1150,1),0),MATCH(L$1,'Wkly eq indx data joined'!$1:$1,0)+1)</f>
        <v>2429.58</v>
      </c>
      <c r="M955" s="9" cm="1">
        <f t="array" aca="1" ref="M955" ca="1">INDEX('Wkly eq indx data joined'!$A$1:$AJ$1150,MATCH('Wkly eq indx data aligned'!$A955,OFFSET(INDIRECT(ADDRESS(1,MATCH(M$1,'Wkly eq indx data joined'!$1:$1,0),1,1,$A$1)),,,1150,1),0),MATCH(M$1,'Wkly eq indx data joined'!$1:$1,0)+1)</f>
        <v>84820.4</v>
      </c>
      <c r="N955" s="9" cm="1">
        <f t="array" aca="1" ref="N955" ca="1">INDEX('Wkly eq indx data joined'!$A$1:$AJ$1150,MATCH('Wkly eq indx data aligned'!$A955,OFFSET(INDIRECT(ADDRESS(1,MATCH(N$1,'Wkly eq indx data joined'!$1:$1,0),1,1,$A$1)),,,1150,1),0),MATCH(N$1,'Wkly eq indx data joined'!$1:$1,0)+1)</f>
        <v>6632.48</v>
      </c>
      <c r="O955" s="13" cm="1">
        <f t="array" aca="1" ref="O955" ca="1">INDEX('Wkly eq indx data joined'!$A$1:$AJ$1150,MATCH('Wkly eq indx data aligned'!$A955+1,OFFSET(INDIRECT(ADDRESS(1,MATCH(O$1,'Wkly eq indx data joined'!$1:$1,0),1,1,$A$1)),,,1150,1),0),MATCH(O$1,'Wkly eq indx data joined'!$1:$1,0)+1)</f>
        <v>10821.53</v>
      </c>
      <c r="P955" s="12" cm="1">
        <f t="array" aca="1" ref="P955" ca="1">INDEX('Wkly eq indx data joined'!$A$1:$AJ$1150,MATCH('Wkly eq indx data aligned'!$A955+2,OFFSET(INDIRECT(ADDRESS(1,MATCH(P$1,'Wkly eq indx data joined'!$1:$1,0),1,1,$A$1)),,,1150,1),0),MATCH(P$1,'Wkly eq indx data joined'!$1:$1,0)+1)</f>
        <v>10331.6</v>
      </c>
      <c r="Q955" s="9" cm="1">
        <f t="array" aca="1" ref="Q955" ca="1">INDEX('Wkly eq indx data joined'!$A$1:$AJ$1150,MATCH('Wkly eq indx data aligned'!$A955,OFFSET(INDIRECT(ADDRESS(1,MATCH(Q$1,'Wkly eq indx data joined'!$1:$1,0),1,1,$A$1)),,,1150,1),0),MATCH(Q$1,'Wkly eq indx data joined'!$1:$1,0)+1)</f>
        <v>539.29</v>
      </c>
      <c r="R955" s="12" cm="1">
        <f t="array" aca="1" ref="R955" ca="1">INDEX('Wkly eq indx data joined'!$A$1:$AJ$1150,MATCH('Wkly eq indx data aligned'!$A955+2,OFFSET(INDIRECT(ADDRESS(1,MATCH(R$1,'Wkly eq indx data joined'!$1:$1,0),1,1,$A$1)),,,1150,1),0),MATCH(R$1,'Wkly eq indx data joined'!$1:$1,0)+1)</f>
        <v>2281.23</v>
      </c>
      <c r="S955" s="9" cm="1">
        <f t="array" aca="1" ref="S955" ca="1">INDEX('Wkly eq indx data joined'!$A$1:$AJ$1150,MATCH('Wkly eq indx data aligned'!$A955,OFFSET(INDIRECT(ADDRESS(1,MATCH(S$1,'Wkly eq indx data joined'!$1:$1,0),1,1,$A$1)),,,1150,1),0),MATCH(S$1,'Wkly eq indx data joined'!$1:$1,0)+1)</f>
        <v>49140.59</v>
      </c>
    </row>
    <row r="956" spans="1:19" x14ac:dyDescent="0.25">
      <c r="A956" s="4">
        <f t="shared" si="14"/>
        <v>43203</v>
      </c>
      <c r="B956" s="9" cm="1">
        <f t="array" aca="1" ref="B956" ca="1">INDEX('Wkly eq indx data joined'!$A$1:$AJ$1150,MATCH('Wkly eq indx data aligned'!$A956,OFFSET(INDIRECT(ADDRESS(1,MATCH(B$1,'Wkly eq indx data joined'!$1:$1,0),1,1,$A$1)),,,1150,1),0),MATCH(B$1,'Wkly eq indx data joined'!$1:$1,0)+1)</f>
        <v>5829.0770000000002</v>
      </c>
      <c r="C956" s="9" cm="1">
        <f t="array" aca="1" ref="C956" ca="1">INDEX('Wkly eq indx data joined'!$A$1:$AJ$1150,MATCH('Wkly eq indx data aligned'!$A956,OFFSET(INDIRECT(ADDRESS(1,MATCH(C$1,'Wkly eq indx data joined'!$1:$1,0),1,1,$A$1)),,,1150,1),0),MATCH(C$1,'Wkly eq indx data joined'!$1:$1,0)+1)</f>
        <v>21778.74</v>
      </c>
      <c r="D956" s="18" cm="1">
        <f t="array" aca="1" ref="D956" ca="1">IFERROR(INDEX('Wkly eq indx data joined'!$A$1:$AJ$1150,MATCH('Wkly eq indx data aligned'!$A956,OFFSET(INDIRECT(ADDRESS(1,MATCH(D$1,'Wkly eq indx data joined'!$1:$1,0),1,1,$A$1)),,,1150,1),0),MATCH(D$1,'Wkly eq indx data joined'!$1:$1,0)+1),D955)</f>
        <v>3159.0520000000001</v>
      </c>
      <c r="E956" s="9" cm="1">
        <f t="array" aca="1" ref="E956" ca="1">INDEX('Wkly eq indx data joined'!$A$1:$AJ$1150,MATCH('Wkly eq indx data aligned'!$A956,OFFSET(INDIRECT(ADDRESS(1,MATCH(E$1,'Wkly eq indx data joined'!$1:$1,0),1,1,$A$1)),,,1150,1),0),MATCH(E$1,'Wkly eq indx data joined'!$1:$1,0)+1)</f>
        <v>15273.97</v>
      </c>
      <c r="F956" s="9" cm="1">
        <f t="array" aca="1" ref="F956" ca="1">INDEX('Wkly eq indx data joined'!$A$1:$AJ$1150,MATCH('Wkly eq indx data aligned'!$A956,OFFSET(INDIRECT(ADDRESS(1,MATCH(F$1,'Wkly eq indx data joined'!$1:$1,0),1,1,$A$1)),,,1150,1),0),MATCH(F$1,'Wkly eq indx data joined'!$1:$1,0)+1)</f>
        <v>8776.17</v>
      </c>
      <c r="G956" s="9" cm="1">
        <f t="array" aca="1" ref="G956" ca="1">INDEX('Wkly eq indx data joined'!$A$1:$AJ$1150,MATCH('Wkly eq indx data aligned'!$A956,OFFSET(INDIRECT(ADDRESS(1,MATCH(G$1,'Wkly eq indx data joined'!$1:$1,0),1,1,$A$1)),,,1150,1),0),MATCH(G$1,'Wkly eq indx data joined'!$1:$1,0)+1)</f>
        <v>2656.3</v>
      </c>
      <c r="H956" s="9" cm="1">
        <f t="array" aca="1" ref="H956" ca="1">INDEX('Wkly eq indx data joined'!$A$1:$AJ$1150,MATCH('Wkly eq indx data aligned'!$A956,OFFSET(INDIRECT(ADDRESS(1,MATCH(H$1,'Wkly eq indx data joined'!$1:$1,0),1,1,$A$1)),,,1150,1),0),MATCH(H$1,'Wkly eq indx data joined'!$1:$1,0)+1)</f>
        <v>7264.56</v>
      </c>
      <c r="I956" s="9" cm="1">
        <f t="array" aca="1" ref="I956" ca="1">INDEX('Wkly eq indx data joined'!$A$1:$AJ$1150,MATCH('Wkly eq indx data aligned'!$A956,OFFSET(INDIRECT(ADDRESS(1,MATCH(I$1,'Wkly eq indx data joined'!$1:$1,0),1,1,$A$1)),,,1150,1),0),MATCH(I$1,'Wkly eq indx data joined'!$1:$1,0)+1)</f>
        <v>30808.38</v>
      </c>
      <c r="J956" s="9" cm="1">
        <f t="array" aca="1" ref="J956" ca="1">INDEX('Wkly eq indx data joined'!$A$1:$AJ$1150,MATCH('Wkly eq indx data aligned'!$A956,OFFSET(INDIRECT(ADDRESS(1,MATCH(J$1,'Wkly eq indx data joined'!$1:$1,0),1,1,$A$1)),,,1150,1),0),MATCH(J$1,'Wkly eq indx data joined'!$1:$1,0)+1)</f>
        <v>5315.02</v>
      </c>
      <c r="K956" s="9" cm="1">
        <f t="array" aca="1" ref="K956" ca="1">INDEX('Wkly eq indx data joined'!$A$1:$AJ$1150,MATCH('Wkly eq indx data aligned'!$A956,OFFSET(INDIRECT(ADDRESS(1,MATCH(K$1,'Wkly eq indx data joined'!$1:$1,0),1,1,$A$1)),,,1150,1),0),MATCH(K$1,'Wkly eq indx data joined'!$1:$1,0)+1)</f>
        <v>12442.4</v>
      </c>
      <c r="L956" s="12" cm="1">
        <f t="array" aca="1" ref="L956" ca="1">INDEX('Wkly eq indx data joined'!$A$1:$AJ$1150,MATCH('Wkly eq indx data aligned'!$A956+2,OFFSET(INDIRECT(ADDRESS(1,MATCH(L$1,'Wkly eq indx data joined'!$1:$1,0),1,1,$A$1)),,,1150,1),0),MATCH(L$1,'Wkly eq indx data joined'!$1:$1,0)+1)</f>
        <v>2455.0700000000002</v>
      </c>
      <c r="M956" s="9" cm="1">
        <f t="array" aca="1" ref="M956" ca="1">INDEX('Wkly eq indx data joined'!$A$1:$AJ$1150,MATCH('Wkly eq indx data aligned'!$A956,OFFSET(INDIRECT(ADDRESS(1,MATCH(M$1,'Wkly eq indx data joined'!$1:$1,0),1,1,$A$1)),,,1150,1),0),MATCH(M$1,'Wkly eq indx data joined'!$1:$1,0)+1)</f>
        <v>84334.399999999994</v>
      </c>
      <c r="N956" s="9" cm="1">
        <f t="array" aca="1" ref="N956" ca="1">INDEX('Wkly eq indx data joined'!$A$1:$AJ$1150,MATCH('Wkly eq indx data aligned'!$A956,OFFSET(INDIRECT(ADDRESS(1,MATCH(N$1,'Wkly eq indx data joined'!$1:$1,0),1,1,$A$1)),,,1150,1),0),MATCH(N$1,'Wkly eq indx data joined'!$1:$1,0)+1)</f>
        <v>6638.13</v>
      </c>
      <c r="O956" s="13" cm="1">
        <f t="array" aca="1" ref="O956" ca="1">INDEX('Wkly eq indx data joined'!$A$1:$AJ$1150,MATCH('Wkly eq indx data aligned'!$A956+1,OFFSET(INDIRECT(ADDRESS(1,MATCH(O$1,'Wkly eq indx data joined'!$1:$1,0),1,1,$A$1)),,,1150,1),0),MATCH(O$1,'Wkly eq indx data joined'!$1:$1,0)+1)</f>
        <v>10965.39</v>
      </c>
      <c r="P956" s="12" cm="1">
        <f t="array" aca="1" ref="P956" ca="1">INDEX('Wkly eq indx data joined'!$A$1:$AJ$1150,MATCH('Wkly eq indx data aligned'!$A956+2,OFFSET(INDIRECT(ADDRESS(1,MATCH(P$1,'Wkly eq indx data joined'!$1:$1,0),1,1,$A$1)),,,1150,1),0),MATCH(P$1,'Wkly eq indx data joined'!$1:$1,0)+1)</f>
        <v>10480.6</v>
      </c>
      <c r="Q956" s="9" cm="1">
        <f t="array" aca="1" ref="Q956" ca="1">INDEX('Wkly eq indx data joined'!$A$1:$AJ$1150,MATCH('Wkly eq indx data aligned'!$A956,OFFSET(INDIRECT(ADDRESS(1,MATCH(Q$1,'Wkly eq indx data joined'!$1:$1,0),1,1,$A$1)),,,1150,1),0),MATCH(Q$1,'Wkly eq indx data joined'!$1:$1,0)+1)</f>
        <v>548.04999999999995</v>
      </c>
      <c r="R956" s="12" cm="1">
        <f t="array" aca="1" ref="R956" ca="1">INDEX('Wkly eq indx data joined'!$A$1:$AJ$1150,MATCH('Wkly eq indx data aligned'!$A956+2,OFFSET(INDIRECT(ADDRESS(1,MATCH(R$1,'Wkly eq indx data joined'!$1:$1,0),1,1,$A$1)),,,1150,1),0),MATCH(R$1,'Wkly eq indx data joined'!$1:$1,0)+1)</f>
        <v>2175.16</v>
      </c>
      <c r="S956" s="9" cm="1">
        <f t="array" aca="1" ref="S956" ca="1">INDEX('Wkly eq indx data joined'!$A$1:$AJ$1150,MATCH('Wkly eq indx data aligned'!$A956,OFFSET(INDIRECT(ADDRESS(1,MATCH(S$1,'Wkly eq indx data joined'!$1:$1,0),1,1,$A$1)),,,1150,1),0),MATCH(S$1,'Wkly eq indx data joined'!$1:$1,0)+1)</f>
        <v>49882.87</v>
      </c>
    </row>
    <row r="957" spans="1:19" x14ac:dyDescent="0.25">
      <c r="A957" s="4">
        <f t="shared" si="14"/>
        <v>43210</v>
      </c>
      <c r="B957" s="9" cm="1">
        <f t="array" aca="1" ref="B957" ca="1">INDEX('Wkly eq indx data joined'!$A$1:$AJ$1150,MATCH('Wkly eq indx data aligned'!$A957,OFFSET(INDIRECT(ADDRESS(1,MATCH(B$1,'Wkly eq indx data joined'!$1:$1,0),1,1,$A$1)),,,1150,1),0),MATCH(B$1,'Wkly eq indx data joined'!$1:$1,0)+1)</f>
        <v>5868.7759999999998</v>
      </c>
      <c r="C957" s="9" cm="1">
        <f t="array" aca="1" ref="C957" ca="1">INDEX('Wkly eq indx data joined'!$A$1:$AJ$1150,MATCH('Wkly eq indx data aligned'!$A957,OFFSET(INDIRECT(ADDRESS(1,MATCH(C$1,'Wkly eq indx data joined'!$1:$1,0),1,1,$A$1)),,,1150,1),0),MATCH(C$1,'Wkly eq indx data joined'!$1:$1,0)+1)</f>
        <v>22162.240000000002</v>
      </c>
      <c r="D957" s="18" cm="1">
        <f t="array" aca="1" ref="D957" ca="1">IFERROR(INDEX('Wkly eq indx data joined'!$A$1:$AJ$1150,MATCH('Wkly eq indx data aligned'!$A957,OFFSET(INDIRECT(ADDRESS(1,MATCH(D$1,'Wkly eq indx data joined'!$1:$1,0),1,1,$A$1)),,,1150,1),0),MATCH(D$1,'Wkly eq indx data joined'!$1:$1,0)+1),D956)</f>
        <v>3071.5419999999999</v>
      </c>
      <c r="E957" s="9" cm="1">
        <f t="array" aca="1" ref="E957" ca="1">INDEX('Wkly eq indx data joined'!$A$1:$AJ$1150,MATCH('Wkly eq indx data aligned'!$A957,OFFSET(INDIRECT(ADDRESS(1,MATCH(E$1,'Wkly eq indx data joined'!$1:$1,0),1,1,$A$1)),,,1150,1),0),MATCH(E$1,'Wkly eq indx data joined'!$1:$1,0)+1)</f>
        <v>15484.32</v>
      </c>
      <c r="F957" s="9" cm="1">
        <f t="array" aca="1" ref="F957" ca="1">INDEX('Wkly eq indx data joined'!$A$1:$AJ$1150,MATCH('Wkly eq indx data aligned'!$A957,OFFSET(INDIRECT(ADDRESS(1,MATCH(F$1,'Wkly eq indx data joined'!$1:$1,0),1,1,$A$1)),,,1150,1),0),MATCH(F$1,'Wkly eq indx data joined'!$1:$1,0)+1)</f>
        <v>8807.7999999999993</v>
      </c>
      <c r="G957" s="9" cm="1">
        <f t="array" aca="1" ref="G957" ca="1">INDEX('Wkly eq indx data joined'!$A$1:$AJ$1150,MATCH('Wkly eq indx data aligned'!$A957,OFFSET(INDIRECT(ADDRESS(1,MATCH(G$1,'Wkly eq indx data joined'!$1:$1,0),1,1,$A$1)),,,1150,1),0),MATCH(G$1,'Wkly eq indx data joined'!$1:$1,0)+1)</f>
        <v>2670.14</v>
      </c>
      <c r="H957" s="9" cm="1">
        <f t="array" aca="1" ref="H957" ca="1">INDEX('Wkly eq indx data joined'!$A$1:$AJ$1150,MATCH('Wkly eq indx data aligned'!$A957,OFFSET(INDIRECT(ADDRESS(1,MATCH(H$1,'Wkly eq indx data joined'!$1:$1,0),1,1,$A$1)),,,1150,1),0),MATCH(H$1,'Wkly eq indx data joined'!$1:$1,0)+1)</f>
        <v>7368.17</v>
      </c>
      <c r="I957" s="9" cm="1">
        <f t="array" aca="1" ref="I957" ca="1">INDEX('Wkly eq indx data joined'!$A$1:$AJ$1150,MATCH('Wkly eq indx data aligned'!$A957,OFFSET(INDIRECT(ADDRESS(1,MATCH(I$1,'Wkly eq indx data joined'!$1:$1,0),1,1,$A$1)),,,1150,1),0),MATCH(I$1,'Wkly eq indx data joined'!$1:$1,0)+1)</f>
        <v>30418.33</v>
      </c>
      <c r="J957" s="9" cm="1">
        <f t="array" aca="1" ref="J957" ca="1">INDEX('Wkly eq indx data joined'!$A$1:$AJ$1150,MATCH('Wkly eq indx data aligned'!$A957,OFFSET(INDIRECT(ADDRESS(1,MATCH(J$1,'Wkly eq indx data joined'!$1:$1,0),1,1,$A$1)),,,1150,1),0),MATCH(J$1,'Wkly eq indx data joined'!$1:$1,0)+1)</f>
        <v>5412.83</v>
      </c>
      <c r="K957" s="9" cm="1">
        <f t="array" aca="1" ref="K957" ca="1">INDEX('Wkly eq indx data joined'!$A$1:$AJ$1150,MATCH('Wkly eq indx data aligned'!$A957,OFFSET(INDIRECT(ADDRESS(1,MATCH(K$1,'Wkly eq indx data joined'!$1:$1,0),1,1,$A$1)),,,1150,1),0),MATCH(K$1,'Wkly eq indx data joined'!$1:$1,0)+1)</f>
        <v>12540.5</v>
      </c>
      <c r="L957" s="12" cm="1">
        <f t="array" aca="1" ref="L957" ca="1">INDEX('Wkly eq indx data joined'!$A$1:$AJ$1150,MATCH('Wkly eq indx data aligned'!$A957+2,OFFSET(INDIRECT(ADDRESS(1,MATCH(L$1,'Wkly eq indx data joined'!$1:$1,0),1,1,$A$1)),,,1150,1),0),MATCH(L$1,'Wkly eq indx data joined'!$1:$1,0)+1)</f>
        <v>2476.33</v>
      </c>
      <c r="M957" s="9" cm="1">
        <f t="array" aca="1" ref="M957" ca="1">INDEX('Wkly eq indx data joined'!$A$1:$AJ$1150,MATCH('Wkly eq indx data aligned'!$A957,OFFSET(INDIRECT(ADDRESS(1,MATCH(M$1,'Wkly eq indx data joined'!$1:$1,0),1,1,$A$1)),,,1150,1),0),MATCH(M$1,'Wkly eq indx data joined'!$1:$1,0)+1)</f>
        <v>85550.1</v>
      </c>
      <c r="N957" s="9" cm="1">
        <f t="array" aca="1" ref="N957" ca="1">INDEX('Wkly eq indx data joined'!$A$1:$AJ$1150,MATCH('Wkly eq indx data aligned'!$A957,OFFSET(INDIRECT(ADDRESS(1,MATCH(N$1,'Wkly eq indx data joined'!$1:$1,0),1,1,$A$1)),,,1150,1),0),MATCH(N$1,'Wkly eq indx data joined'!$1:$1,0)+1)</f>
        <v>6827.72</v>
      </c>
      <c r="O957" s="13" cm="1">
        <f t="array" aca="1" ref="O957" ca="1">INDEX('Wkly eq indx data joined'!$A$1:$AJ$1150,MATCH('Wkly eq indx data aligned'!$A957+1,OFFSET(INDIRECT(ADDRESS(1,MATCH(O$1,'Wkly eq indx data joined'!$1:$1,0),1,1,$A$1)),,,1150,1),0),MATCH(O$1,'Wkly eq indx data joined'!$1:$1,0)+1)</f>
        <v>10779.38</v>
      </c>
      <c r="P957" s="12" cm="1">
        <f t="array" aca="1" ref="P957" ca="1">INDEX('Wkly eq indx data joined'!$A$1:$AJ$1150,MATCH('Wkly eq indx data aligned'!$A957+2,OFFSET(INDIRECT(ADDRESS(1,MATCH(P$1,'Wkly eq indx data joined'!$1:$1,0),1,1,$A$1)),,,1150,1),0),MATCH(P$1,'Wkly eq indx data joined'!$1:$1,0)+1)</f>
        <v>10564.05</v>
      </c>
      <c r="Q957" s="9" cm="1">
        <f t="array" aca="1" ref="Q957" ca="1">INDEX('Wkly eq indx data joined'!$A$1:$AJ$1150,MATCH('Wkly eq indx data aligned'!$A957,OFFSET(INDIRECT(ADDRESS(1,MATCH(Q$1,'Wkly eq indx data joined'!$1:$1,0),1,1,$A$1)),,,1150,1),0),MATCH(Q$1,'Wkly eq indx data joined'!$1:$1,0)+1)</f>
        <v>550.38</v>
      </c>
      <c r="R957" s="12" cm="1">
        <f t="array" aca="1" ref="R957" ca="1">INDEX('Wkly eq indx data joined'!$A$1:$AJ$1150,MATCH('Wkly eq indx data aligned'!$A957+2,OFFSET(INDIRECT(ADDRESS(1,MATCH(R$1,'Wkly eq indx data joined'!$1:$1,0),1,1,$A$1)),,,1150,1),0),MATCH(R$1,'Wkly eq indx data joined'!$1:$1,0)+1)</f>
        <v>2232.66</v>
      </c>
      <c r="S957" s="9" cm="1">
        <f t="array" aca="1" ref="S957" ca="1">INDEX('Wkly eq indx data joined'!$A$1:$AJ$1150,MATCH('Wkly eq indx data aligned'!$A957,OFFSET(INDIRECT(ADDRESS(1,MATCH(S$1,'Wkly eq indx data joined'!$1:$1,0),1,1,$A$1)),,,1150,1),0),MATCH(S$1,'Wkly eq indx data joined'!$1:$1,0)+1)</f>
        <v>50765.88</v>
      </c>
    </row>
    <row r="958" spans="1:19" x14ac:dyDescent="0.25">
      <c r="A958" s="4">
        <f t="shared" si="14"/>
        <v>43217</v>
      </c>
      <c r="B958" s="9" cm="1">
        <f t="array" aca="1" ref="B958" ca="1">INDEX('Wkly eq indx data joined'!$A$1:$AJ$1150,MATCH('Wkly eq indx data aligned'!$A958,OFFSET(INDIRECT(ADDRESS(1,MATCH(B$1,'Wkly eq indx data joined'!$1:$1,0),1,1,$A$1)),,,1150,1),0),MATCH(B$1,'Wkly eq indx data joined'!$1:$1,0)+1)</f>
        <v>5953.6459999999997</v>
      </c>
      <c r="C958" s="9" cm="1">
        <f t="array" aca="1" ref="C958" ca="1">INDEX('Wkly eq indx data joined'!$A$1:$AJ$1150,MATCH('Wkly eq indx data aligned'!$A958,OFFSET(INDIRECT(ADDRESS(1,MATCH(C$1,'Wkly eq indx data joined'!$1:$1,0),1,1,$A$1)),,,1150,1),0),MATCH(C$1,'Wkly eq indx data joined'!$1:$1,0)+1)</f>
        <v>22467.87</v>
      </c>
      <c r="D958" s="18" cm="1">
        <f t="array" aca="1" ref="D958" ca="1">IFERROR(INDEX('Wkly eq indx data joined'!$A$1:$AJ$1150,MATCH('Wkly eq indx data aligned'!$A958,OFFSET(INDIRECT(ADDRESS(1,MATCH(D$1,'Wkly eq indx data joined'!$1:$1,0),1,1,$A$1)),,,1150,1),0),MATCH(D$1,'Wkly eq indx data joined'!$1:$1,0)+1),D957)</f>
        <v>3082.232</v>
      </c>
      <c r="E958" s="9" cm="1">
        <f t="array" aca="1" ref="E958" ca="1">INDEX('Wkly eq indx data joined'!$A$1:$AJ$1150,MATCH('Wkly eq indx data aligned'!$A958,OFFSET(INDIRECT(ADDRESS(1,MATCH(E$1,'Wkly eq indx data joined'!$1:$1,0),1,1,$A$1)),,,1150,1),0),MATCH(E$1,'Wkly eq indx data joined'!$1:$1,0)+1)</f>
        <v>15668.93</v>
      </c>
      <c r="F958" s="9" cm="1">
        <f t="array" aca="1" ref="F958" ca="1">INDEX('Wkly eq indx data joined'!$A$1:$AJ$1150,MATCH('Wkly eq indx data aligned'!$A958,OFFSET(INDIRECT(ADDRESS(1,MATCH(F$1,'Wkly eq indx data joined'!$1:$1,0),1,1,$A$1)),,,1150,1),0),MATCH(F$1,'Wkly eq indx data joined'!$1:$1,0)+1)</f>
        <v>8843.02</v>
      </c>
      <c r="G958" s="9" cm="1">
        <f t="array" aca="1" ref="G958" ca="1">INDEX('Wkly eq indx data joined'!$A$1:$AJ$1150,MATCH('Wkly eq indx data aligned'!$A958,OFFSET(INDIRECT(ADDRESS(1,MATCH(G$1,'Wkly eq indx data joined'!$1:$1,0),1,1,$A$1)),,,1150,1),0),MATCH(G$1,'Wkly eq indx data joined'!$1:$1,0)+1)</f>
        <v>2669.91</v>
      </c>
      <c r="H958" s="9" cm="1">
        <f t="array" aca="1" ref="H958" ca="1">INDEX('Wkly eq indx data joined'!$A$1:$AJ$1150,MATCH('Wkly eq indx data aligned'!$A958,OFFSET(INDIRECT(ADDRESS(1,MATCH(H$1,'Wkly eq indx data joined'!$1:$1,0),1,1,$A$1)),,,1150,1),0),MATCH(H$1,'Wkly eq indx data joined'!$1:$1,0)+1)</f>
        <v>7502.21</v>
      </c>
      <c r="I958" s="9" cm="1">
        <f t="array" aca="1" ref="I958" ca="1">INDEX('Wkly eq indx data joined'!$A$1:$AJ$1150,MATCH('Wkly eq indx data aligned'!$A958,OFFSET(INDIRECT(ADDRESS(1,MATCH(I$1,'Wkly eq indx data joined'!$1:$1,0),1,1,$A$1)),,,1150,1),0),MATCH(I$1,'Wkly eq indx data joined'!$1:$1,0)+1)</f>
        <v>30280.67</v>
      </c>
      <c r="J958" s="9" cm="1">
        <f t="array" aca="1" ref="J958" ca="1">INDEX('Wkly eq indx data joined'!$A$1:$AJ$1150,MATCH('Wkly eq indx data aligned'!$A958,OFFSET(INDIRECT(ADDRESS(1,MATCH(J$1,'Wkly eq indx data joined'!$1:$1,0),1,1,$A$1)),,,1150,1),0),MATCH(J$1,'Wkly eq indx data joined'!$1:$1,0)+1)</f>
        <v>5483.19</v>
      </c>
      <c r="K958" s="9" cm="1">
        <f t="array" aca="1" ref="K958" ca="1">INDEX('Wkly eq indx data joined'!$A$1:$AJ$1150,MATCH('Wkly eq indx data aligned'!$A958,OFFSET(INDIRECT(ADDRESS(1,MATCH(K$1,'Wkly eq indx data joined'!$1:$1,0),1,1,$A$1)),,,1150,1),0),MATCH(K$1,'Wkly eq indx data joined'!$1:$1,0)+1)</f>
        <v>12580.87</v>
      </c>
      <c r="L958" s="12" cm="1">
        <f t="array" aca="1" ref="L958" ca="1">INDEX('Wkly eq indx data joined'!$A$1:$AJ$1150,MATCH('Wkly eq indx data aligned'!$A958+2,OFFSET(INDIRECT(ADDRESS(1,MATCH(L$1,'Wkly eq indx data joined'!$1:$1,0),1,1,$A$1)),,,1150,1),0),MATCH(L$1,'Wkly eq indx data joined'!$1:$1,0)+1)</f>
        <v>2492.4</v>
      </c>
      <c r="M958" s="9" cm="1">
        <f t="array" aca="1" ref="M958" ca="1">INDEX('Wkly eq indx data joined'!$A$1:$AJ$1150,MATCH('Wkly eq indx data aligned'!$A958,OFFSET(INDIRECT(ADDRESS(1,MATCH(M$1,'Wkly eq indx data joined'!$1:$1,0),1,1,$A$1)),,,1150,1),0),MATCH(M$1,'Wkly eq indx data joined'!$1:$1,0)+1)</f>
        <v>86444.7</v>
      </c>
      <c r="N958" s="9" cm="1">
        <f t="array" aca="1" ref="N958" ca="1">INDEX('Wkly eq indx data joined'!$A$1:$AJ$1150,MATCH('Wkly eq indx data aligned'!$A958,OFFSET(INDIRECT(ADDRESS(1,MATCH(N$1,'Wkly eq indx data joined'!$1:$1,0),1,1,$A$1)),,,1150,1),0),MATCH(N$1,'Wkly eq indx data joined'!$1:$1,0)+1)</f>
        <v>6798.38</v>
      </c>
      <c r="O958" s="13" cm="1">
        <f t="array" aca="1" ref="O958" ca="1">INDEX('Wkly eq indx data joined'!$A$1:$AJ$1150,MATCH('Wkly eq indx data aligned'!$A958+1,OFFSET(INDIRECT(ADDRESS(1,MATCH(O$1,'Wkly eq indx data joined'!$1:$1,0),1,1,$A$1)),,,1150,1),0),MATCH(O$1,'Wkly eq indx data joined'!$1:$1,0)+1)</f>
        <v>10553.43</v>
      </c>
      <c r="P958" s="12" cm="1">
        <f t="array" aca="1" ref="P958" ca="1">INDEX('Wkly eq indx data joined'!$A$1:$AJ$1150,MATCH('Wkly eq indx data aligned'!$A958+2,OFFSET(INDIRECT(ADDRESS(1,MATCH(P$1,'Wkly eq indx data joined'!$1:$1,0),1,1,$A$1)),,,1150,1),0),MATCH(P$1,'Wkly eq indx data joined'!$1:$1,0)+1)</f>
        <v>10692.3</v>
      </c>
      <c r="Q958" s="9" cm="1">
        <f t="array" aca="1" ref="Q958" ca="1">INDEX('Wkly eq indx data joined'!$A$1:$AJ$1150,MATCH('Wkly eq indx data aligned'!$A958,OFFSET(INDIRECT(ADDRESS(1,MATCH(Q$1,'Wkly eq indx data joined'!$1:$1,0),1,1,$A$1)),,,1150,1),0),MATCH(Q$1,'Wkly eq indx data joined'!$1:$1,0)+1)</f>
        <v>554.94000000000005</v>
      </c>
      <c r="R958" s="12" cm="1">
        <f t="array" aca="1" ref="R958" ca="1">INDEX('Wkly eq indx data joined'!$A$1:$AJ$1150,MATCH('Wkly eq indx data aligned'!$A958+2,OFFSET(INDIRECT(ADDRESS(1,MATCH(R$1,'Wkly eq indx data joined'!$1:$1,0),1,1,$A$1)),,,1150,1),0),MATCH(R$1,'Wkly eq indx data joined'!$1:$1,0)+1)</f>
        <v>2297.3000000000002</v>
      </c>
      <c r="S958" s="9" cm="1">
        <f t="array" aca="1" ref="S958" ca="1">INDEX('Wkly eq indx data joined'!$A$1:$AJ$1150,MATCH('Wkly eq indx data aligned'!$A958,OFFSET(INDIRECT(ADDRESS(1,MATCH(S$1,'Wkly eq indx data joined'!$1:$1,0),1,1,$A$1)),,,1150,1),0),MATCH(S$1,'Wkly eq indx data joined'!$1:$1,0)+1)</f>
        <v>50684.22</v>
      </c>
    </row>
    <row r="959" spans="1:19" x14ac:dyDescent="0.25">
      <c r="A959" s="4">
        <f t="shared" si="14"/>
        <v>43224</v>
      </c>
      <c r="B959" s="9" cm="1">
        <f t="array" aca="1" ref="B959" ca="1">INDEX('Wkly eq indx data joined'!$A$1:$AJ$1150,MATCH('Wkly eq indx data aligned'!$A959,OFFSET(INDIRECT(ADDRESS(1,MATCH(B$1,'Wkly eq indx data joined'!$1:$1,0),1,1,$A$1)),,,1150,1),0),MATCH(B$1,'Wkly eq indx data joined'!$1:$1,0)+1)</f>
        <v>6062.893</v>
      </c>
      <c r="C959" s="9" cm="1">
        <f t="array" aca="1" ref="C959" ca="1">INDEX('Wkly eq indx data joined'!$A$1:$AJ$1150,MATCH('Wkly eq indx data aligned'!$A959,OFFSET(INDIRECT(ADDRESS(1,MATCH(C$1,'Wkly eq indx data joined'!$1:$1,0),1,1,$A$1)),,,1150,1),0),MATCH(C$1,'Wkly eq indx data joined'!$1:$1,0)+1)</f>
        <v>22472.78</v>
      </c>
      <c r="D959" s="18" cm="1">
        <f t="array" aca="1" ref="D959" ca="1">IFERROR(INDEX('Wkly eq indx data joined'!$A$1:$AJ$1150,MATCH('Wkly eq indx data aligned'!$A959,OFFSET(INDIRECT(ADDRESS(1,MATCH(D$1,'Wkly eq indx data joined'!$1:$1,0),1,1,$A$1)),,,1150,1),0),MATCH(D$1,'Wkly eq indx data joined'!$1:$1,0)+1),D958)</f>
        <v>3091.0329999999999</v>
      </c>
      <c r="E959" s="9" cm="1">
        <f t="array" aca="1" ref="E959" ca="1">INDEX('Wkly eq indx data joined'!$A$1:$AJ$1150,MATCH('Wkly eq indx data aligned'!$A959,OFFSET(INDIRECT(ADDRESS(1,MATCH(E$1,'Wkly eq indx data joined'!$1:$1,0),1,1,$A$1)),,,1150,1),0),MATCH(E$1,'Wkly eq indx data joined'!$1:$1,0)+1)</f>
        <v>15729.4</v>
      </c>
      <c r="F959" s="9" cm="1">
        <f t="array" aca="1" ref="F959" ca="1">INDEX('Wkly eq indx data joined'!$A$1:$AJ$1150,MATCH('Wkly eq indx data aligned'!$A959,OFFSET(INDIRECT(ADDRESS(1,MATCH(F$1,'Wkly eq indx data joined'!$1:$1,0),1,1,$A$1)),,,1150,1),0),MATCH(F$1,'Wkly eq indx data joined'!$1:$1,0)+1)</f>
        <v>8903.83</v>
      </c>
      <c r="G959" s="9" cm="1">
        <f t="array" aca="1" ref="G959" ca="1">INDEX('Wkly eq indx data joined'!$A$1:$AJ$1150,MATCH('Wkly eq indx data aligned'!$A959,OFFSET(INDIRECT(ADDRESS(1,MATCH(G$1,'Wkly eq indx data joined'!$1:$1,0),1,1,$A$1)),,,1150,1),0),MATCH(G$1,'Wkly eq indx data joined'!$1:$1,0)+1)</f>
        <v>2663.42</v>
      </c>
      <c r="H959" s="9" cm="1">
        <f t="array" aca="1" ref="H959" ca="1">INDEX('Wkly eq indx data joined'!$A$1:$AJ$1150,MATCH('Wkly eq indx data aligned'!$A959,OFFSET(INDIRECT(ADDRESS(1,MATCH(H$1,'Wkly eq indx data joined'!$1:$1,0),1,1,$A$1)),,,1150,1),0),MATCH(H$1,'Wkly eq indx data joined'!$1:$1,0)+1)</f>
        <v>7567.14</v>
      </c>
      <c r="I959" s="9" cm="1">
        <f t="array" aca="1" ref="I959" ca="1">INDEX('Wkly eq indx data joined'!$A$1:$AJ$1150,MATCH('Wkly eq indx data aligned'!$A959,OFFSET(INDIRECT(ADDRESS(1,MATCH(I$1,'Wkly eq indx data joined'!$1:$1,0),1,1,$A$1)),,,1150,1),0),MATCH(I$1,'Wkly eq indx data joined'!$1:$1,0)+1)</f>
        <v>29926.5</v>
      </c>
      <c r="J959" s="9" cm="1">
        <f t="array" aca="1" ref="J959" ca="1">INDEX('Wkly eq indx data joined'!$A$1:$AJ$1150,MATCH('Wkly eq indx data aligned'!$A959,OFFSET(INDIRECT(ADDRESS(1,MATCH(J$1,'Wkly eq indx data joined'!$1:$1,0),1,1,$A$1)),,,1150,1),0),MATCH(J$1,'Wkly eq indx data joined'!$1:$1,0)+1)</f>
        <v>5516.05</v>
      </c>
      <c r="K959" s="9" cm="1">
        <f t="array" aca="1" ref="K959" ca="1">INDEX('Wkly eq indx data joined'!$A$1:$AJ$1150,MATCH('Wkly eq indx data aligned'!$A959,OFFSET(INDIRECT(ADDRESS(1,MATCH(K$1,'Wkly eq indx data joined'!$1:$1,0),1,1,$A$1)),,,1150,1),0),MATCH(K$1,'Wkly eq indx data joined'!$1:$1,0)+1)</f>
        <v>12819.6</v>
      </c>
      <c r="L959" s="12" cm="1">
        <f t="array" aca="1" ref="L959" ca="1">INDEX('Wkly eq indx data joined'!$A$1:$AJ$1150,MATCH('Wkly eq indx data aligned'!$A959+2,OFFSET(INDIRECT(ADDRESS(1,MATCH(L$1,'Wkly eq indx data joined'!$1:$1,0),1,1,$A$1)),,,1150,1),0),MATCH(L$1,'Wkly eq indx data joined'!$1:$1,0)+1)</f>
        <v>2461.38</v>
      </c>
      <c r="M959" s="9" cm="1">
        <f t="array" aca="1" ref="M959" ca="1">INDEX('Wkly eq indx data joined'!$A$1:$AJ$1150,MATCH('Wkly eq indx data aligned'!$A959,OFFSET(INDIRECT(ADDRESS(1,MATCH(M$1,'Wkly eq indx data joined'!$1:$1,0),1,1,$A$1)),,,1150,1),0),MATCH(M$1,'Wkly eq indx data joined'!$1:$1,0)+1)</f>
        <v>83118</v>
      </c>
      <c r="N959" s="9" cm="1">
        <f t="array" aca="1" ref="N959" ca="1">INDEX('Wkly eq indx data joined'!$A$1:$AJ$1150,MATCH('Wkly eq indx data aligned'!$A959,OFFSET(INDIRECT(ADDRESS(1,MATCH(N$1,'Wkly eq indx data joined'!$1:$1,0),1,1,$A$1)),,,1150,1),0),MATCH(N$1,'Wkly eq indx data joined'!$1:$1,0)+1)</f>
        <v>6864.59</v>
      </c>
      <c r="O959" s="13" cm="1">
        <f t="array" aca="1" ref="O959" ca="1">INDEX('Wkly eq indx data joined'!$A$1:$AJ$1150,MATCH('Wkly eq indx data aligned'!$A959+1,OFFSET(INDIRECT(ADDRESS(1,MATCH(O$1,'Wkly eq indx data joined'!$1:$1,0),1,1,$A$1)),,,1150,1),0),MATCH(O$1,'Wkly eq indx data joined'!$1:$1,0)+1)</f>
        <v>10529.37</v>
      </c>
      <c r="P959" s="12" cm="1">
        <f t="array" aca="1" ref="P959" ca="1">INDEX('Wkly eq indx data joined'!$A$1:$AJ$1150,MATCH('Wkly eq indx data aligned'!$A959+2,OFFSET(INDIRECT(ADDRESS(1,MATCH(P$1,'Wkly eq indx data joined'!$1:$1,0),1,1,$A$1)),,,1150,1),0),MATCH(P$1,'Wkly eq indx data joined'!$1:$1,0)+1)</f>
        <v>10618.25</v>
      </c>
      <c r="Q959" s="9" cm="1">
        <f t="array" aca="1" ref="Q959" ca="1">INDEX('Wkly eq indx data joined'!$A$1:$AJ$1150,MATCH('Wkly eq indx data aligned'!$A959,OFFSET(INDIRECT(ADDRESS(1,MATCH(Q$1,'Wkly eq indx data joined'!$1:$1,0),1,1,$A$1)),,,1150,1),0),MATCH(Q$1,'Wkly eq indx data joined'!$1:$1,0)+1)</f>
        <v>555.70000000000005</v>
      </c>
      <c r="R959" s="12" cm="1">
        <f t="array" aca="1" ref="R959" ca="1">INDEX('Wkly eq indx data joined'!$A$1:$AJ$1150,MATCH('Wkly eq indx data aligned'!$A959+2,OFFSET(INDIRECT(ADDRESS(1,MATCH(R$1,'Wkly eq indx data joined'!$1:$1,0),1,1,$A$1)),,,1150,1),0),MATCH(R$1,'Wkly eq indx data joined'!$1:$1,0)+1)</f>
        <v>2289.4699999999998</v>
      </c>
      <c r="S959" s="9" cm="1">
        <f t="array" aca="1" ref="S959" ca="1">INDEX('Wkly eq indx data joined'!$A$1:$AJ$1150,MATCH('Wkly eq indx data aligned'!$A959,OFFSET(INDIRECT(ADDRESS(1,MATCH(S$1,'Wkly eq indx data joined'!$1:$1,0),1,1,$A$1)),,,1150,1),0),MATCH(S$1,'Wkly eq indx data joined'!$1:$1,0)+1)</f>
        <v>50873.59</v>
      </c>
    </row>
    <row r="960" spans="1:19" x14ac:dyDescent="0.25">
      <c r="A960" s="4">
        <f t="shared" si="14"/>
        <v>43231</v>
      </c>
      <c r="B960" s="9" cm="1">
        <f t="array" aca="1" ref="B960" ca="1">INDEX('Wkly eq indx data joined'!$A$1:$AJ$1150,MATCH('Wkly eq indx data aligned'!$A960,OFFSET(INDIRECT(ADDRESS(1,MATCH(B$1,'Wkly eq indx data joined'!$1:$1,0),1,1,$A$1)),,,1150,1),0),MATCH(B$1,'Wkly eq indx data joined'!$1:$1,0)+1)</f>
        <v>6116.1869999999999</v>
      </c>
      <c r="C960" s="9" cm="1">
        <f t="array" aca="1" ref="C960" ca="1">INDEX('Wkly eq indx data joined'!$A$1:$AJ$1150,MATCH('Wkly eq indx data aligned'!$A960,OFFSET(INDIRECT(ADDRESS(1,MATCH(C$1,'Wkly eq indx data joined'!$1:$1,0),1,1,$A$1)),,,1150,1),0),MATCH(C$1,'Wkly eq indx data joined'!$1:$1,0)+1)</f>
        <v>22758.48</v>
      </c>
      <c r="D960" s="18" cm="1">
        <f t="array" aca="1" ref="D960" ca="1">IFERROR(INDEX('Wkly eq indx data joined'!$A$1:$AJ$1150,MATCH('Wkly eq indx data aligned'!$A960,OFFSET(INDIRECT(ADDRESS(1,MATCH(D$1,'Wkly eq indx data joined'!$1:$1,0),1,1,$A$1)),,,1150,1),0),MATCH(D$1,'Wkly eq indx data joined'!$1:$1,0)+1),D959)</f>
        <v>3163.2629999999999</v>
      </c>
      <c r="E960" s="9" cm="1">
        <f t="array" aca="1" ref="E960" ca="1">INDEX('Wkly eq indx data joined'!$A$1:$AJ$1150,MATCH('Wkly eq indx data aligned'!$A960,OFFSET(INDIRECT(ADDRESS(1,MATCH(E$1,'Wkly eq indx data joined'!$1:$1,0),1,1,$A$1)),,,1150,1),0),MATCH(E$1,'Wkly eq indx data joined'!$1:$1,0)+1)</f>
        <v>15983.32</v>
      </c>
      <c r="F960" s="9" cm="1">
        <f t="array" aca="1" ref="F960" ca="1">INDEX('Wkly eq indx data joined'!$A$1:$AJ$1150,MATCH('Wkly eq indx data aligned'!$A960,OFFSET(INDIRECT(ADDRESS(1,MATCH(F$1,'Wkly eq indx data joined'!$1:$1,0),1,1,$A$1)),,,1150,1),0),MATCH(F$1,'Wkly eq indx data joined'!$1:$1,0)+1)</f>
        <v>8993.51</v>
      </c>
      <c r="G960" s="9" cm="1">
        <f t="array" aca="1" ref="G960" ca="1">INDEX('Wkly eq indx data joined'!$A$1:$AJ$1150,MATCH('Wkly eq indx data aligned'!$A960,OFFSET(INDIRECT(ADDRESS(1,MATCH(G$1,'Wkly eq indx data joined'!$1:$1,0),1,1,$A$1)),,,1150,1),0),MATCH(G$1,'Wkly eq indx data joined'!$1:$1,0)+1)</f>
        <v>2727.72</v>
      </c>
      <c r="H960" s="9" cm="1">
        <f t="array" aca="1" ref="H960" ca="1">INDEX('Wkly eq indx data joined'!$A$1:$AJ$1150,MATCH('Wkly eq indx data aligned'!$A960,OFFSET(INDIRECT(ADDRESS(1,MATCH(H$1,'Wkly eq indx data joined'!$1:$1,0),1,1,$A$1)),,,1150,1),0),MATCH(H$1,'Wkly eq indx data joined'!$1:$1,0)+1)</f>
        <v>7724.55</v>
      </c>
      <c r="I960" s="9" cm="1">
        <f t="array" aca="1" ref="I960" ca="1">INDEX('Wkly eq indx data joined'!$A$1:$AJ$1150,MATCH('Wkly eq indx data aligned'!$A960,OFFSET(INDIRECT(ADDRESS(1,MATCH(I$1,'Wkly eq indx data joined'!$1:$1,0),1,1,$A$1)),,,1150,1),0),MATCH(I$1,'Wkly eq indx data joined'!$1:$1,0)+1)</f>
        <v>31122.06</v>
      </c>
      <c r="J960" s="9" cm="1">
        <f t="array" aca="1" ref="J960" ca="1">INDEX('Wkly eq indx data joined'!$A$1:$AJ$1150,MATCH('Wkly eq indx data aligned'!$A960,OFFSET(INDIRECT(ADDRESS(1,MATCH(J$1,'Wkly eq indx data joined'!$1:$1,0),1,1,$A$1)),,,1150,1),0),MATCH(J$1,'Wkly eq indx data joined'!$1:$1,0)+1)</f>
        <v>5541.94</v>
      </c>
      <c r="K960" s="9" cm="1">
        <f t="array" aca="1" ref="K960" ca="1">INDEX('Wkly eq indx data joined'!$A$1:$AJ$1150,MATCH('Wkly eq indx data aligned'!$A960,OFFSET(INDIRECT(ADDRESS(1,MATCH(K$1,'Wkly eq indx data joined'!$1:$1,0),1,1,$A$1)),,,1150,1),0),MATCH(K$1,'Wkly eq indx data joined'!$1:$1,0)+1)</f>
        <v>13001.24</v>
      </c>
      <c r="L960" s="12" cm="1">
        <f t="array" aca="1" ref="L960" ca="1">INDEX('Wkly eq indx data joined'!$A$1:$AJ$1150,MATCH('Wkly eq indx data aligned'!$A960+2,OFFSET(INDIRECT(ADDRESS(1,MATCH(L$1,'Wkly eq indx data joined'!$1:$1,0),1,1,$A$1)),,,1150,1),0),MATCH(L$1,'Wkly eq indx data joined'!$1:$1,0)+1)</f>
        <v>2477.71</v>
      </c>
      <c r="M960" s="9" cm="1">
        <f t="array" aca="1" ref="M960" ca="1">INDEX('Wkly eq indx data joined'!$A$1:$AJ$1150,MATCH('Wkly eq indx data aligned'!$A960,OFFSET(INDIRECT(ADDRESS(1,MATCH(M$1,'Wkly eq indx data joined'!$1:$1,0),1,1,$A$1)),,,1150,1),0),MATCH(M$1,'Wkly eq indx data joined'!$1:$1,0)+1)</f>
        <v>85220.2</v>
      </c>
      <c r="N960" s="9" cm="1">
        <f t="array" aca="1" ref="N960" ca="1">INDEX('Wkly eq indx data joined'!$A$1:$AJ$1150,MATCH('Wkly eq indx data aligned'!$A960,OFFSET(INDIRECT(ADDRESS(1,MATCH(N$1,'Wkly eq indx data joined'!$1:$1,0),1,1,$A$1)),,,1150,1),0),MATCH(N$1,'Wkly eq indx data joined'!$1:$1,0)+1)</f>
        <v>6961.59</v>
      </c>
      <c r="O960" s="13" cm="1">
        <f t="array" aca="1" ref="O960" ca="1">INDEX('Wkly eq indx data joined'!$A$1:$AJ$1150,MATCH('Wkly eq indx data aligned'!$A960+1,OFFSET(INDIRECT(ADDRESS(1,MATCH(O$1,'Wkly eq indx data joined'!$1:$1,0),1,1,$A$1)),,,1150,1),0),MATCH(O$1,'Wkly eq indx data joined'!$1:$1,0)+1)</f>
        <v>10858.98</v>
      </c>
      <c r="P960" s="12" cm="1">
        <f t="array" aca="1" ref="P960" ca="1">INDEX('Wkly eq indx data joined'!$A$1:$AJ$1150,MATCH('Wkly eq indx data aligned'!$A960+2,OFFSET(INDIRECT(ADDRESS(1,MATCH(P$1,'Wkly eq indx data joined'!$1:$1,0),1,1,$A$1)),,,1150,1),0),MATCH(P$1,'Wkly eq indx data joined'!$1:$1,0)+1)</f>
        <v>10806.5</v>
      </c>
      <c r="Q960" s="9" cm="1">
        <f t="array" aca="1" ref="Q960" ca="1">INDEX('Wkly eq indx data joined'!$A$1:$AJ$1150,MATCH('Wkly eq indx data aligned'!$A960,OFFSET(INDIRECT(ADDRESS(1,MATCH(Q$1,'Wkly eq indx data joined'!$1:$1,0),1,1,$A$1)),,,1150,1),0),MATCH(Q$1,'Wkly eq indx data joined'!$1:$1,0)+1)</f>
        <v>562.27</v>
      </c>
      <c r="R960" s="12" cm="1">
        <f t="array" aca="1" ref="R960" ca="1">INDEX('Wkly eq indx data joined'!$A$1:$AJ$1150,MATCH('Wkly eq indx data aligned'!$A960+2,OFFSET(INDIRECT(ADDRESS(1,MATCH(R$1,'Wkly eq indx data joined'!$1:$1,0),1,1,$A$1)),,,1150,1),0),MATCH(R$1,'Wkly eq indx data joined'!$1:$1,0)+1)</f>
        <v>2345.2600000000002</v>
      </c>
      <c r="S960" s="9" cm="1">
        <f t="array" aca="1" ref="S960" ca="1">INDEX('Wkly eq indx data joined'!$A$1:$AJ$1150,MATCH('Wkly eq indx data aligned'!$A960,OFFSET(INDIRECT(ADDRESS(1,MATCH(S$1,'Wkly eq indx data joined'!$1:$1,0),1,1,$A$1)),,,1150,1),0),MATCH(S$1,'Wkly eq indx data joined'!$1:$1,0)+1)</f>
        <v>51822.78</v>
      </c>
    </row>
    <row r="961" spans="1:19" x14ac:dyDescent="0.25">
      <c r="A961" s="4">
        <f t="shared" si="14"/>
        <v>43238</v>
      </c>
      <c r="B961" s="9" cm="1">
        <f t="array" aca="1" ref="B961" ca="1">INDEX('Wkly eq indx data joined'!$A$1:$AJ$1150,MATCH('Wkly eq indx data aligned'!$A961,OFFSET(INDIRECT(ADDRESS(1,MATCH(B$1,'Wkly eq indx data joined'!$1:$1,0),1,1,$A$1)),,,1150,1),0),MATCH(B$1,'Wkly eq indx data joined'!$1:$1,0)+1)</f>
        <v>6087.3580000000002</v>
      </c>
      <c r="C961" s="9" cm="1">
        <f t="array" aca="1" ref="C961" ca="1">INDEX('Wkly eq indx data joined'!$A$1:$AJ$1150,MATCH('Wkly eq indx data aligned'!$A961,OFFSET(INDIRECT(ADDRESS(1,MATCH(C$1,'Wkly eq indx data joined'!$1:$1,0),1,1,$A$1)),,,1150,1),0),MATCH(C$1,'Wkly eq indx data joined'!$1:$1,0)+1)</f>
        <v>22930.36</v>
      </c>
      <c r="D961" s="18" cm="1">
        <f t="array" aca="1" ref="D961" ca="1">IFERROR(INDEX('Wkly eq indx data joined'!$A$1:$AJ$1150,MATCH('Wkly eq indx data aligned'!$A961,OFFSET(INDIRECT(ADDRESS(1,MATCH(D$1,'Wkly eq indx data joined'!$1:$1,0),1,1,$A$1)),,,1150,1),0),MATCH(D$1,'Wkly eq indx data joined'!$1:$1,0)+1),D960)</f>
        <v>3193.3029999999999</v>
      </c>
      <c r="E961" s="9" cm="1">
        <f t="array" aca="1" ref="E961" ca="1">INDEX('Wkly eq indx data joined'!$A$1:$AJ$1150,MATCH('Wkly eq indx data aligned'!$A961,OFFSET(INDIRECT(ADDRESS(1,MATCH(E$1,'Wkly eq indx data joined'!$1:$1,0),1,1,$A$1)),,,1150,1),0),MATCH(E$1,'Wkly eq indx data joined'!$1:$1,0)+1)</f>
        <v>16162.31</v>
      </c>
      <c r="F961" s="9" cm="1">
        <f t="array" aca="1" ref="F961" ca="1">INDEX('Wkly eq indx data joined'!$A$1:$AJ$1150,MATCH('Wkly eq indx data aligned'!$A961,OFFSET(INDIRECT(ADDRESS(1,MATCH(F$1,'Wkly eq indx data joined'!$1:$1,0),1,1,$A$1)),,,1150,1),0),MATCH(F$1,'Wkly eq indx data joined'!$1:$1,0)+1)</f>
        <v>8940.4599999999991</v>
      </c>
      <c r="G961" s="9" cm="1">
        <f t="array" aca="1" ref="G961" ca="1">INDEX('Wkly eq indx data joined'!$A$1:$AJ$1150,MATCH('Wkly eq indx data aligned'!$A961,OFFSET(INDIRECT(ADDRESS(1,MATCH(G$1,'Wkly eq indx data joined'!$1:$1,0),1,1,$A$1)),,,1150,1),0),MATCH(G$1,'Wkly eq indx data joined'!$1:$1,0)+1)</f>
        <v>2712.97</v>
      </c>
      <c r="H961" s="9" cm="1">
        <f t="array" aca="1" ref="H961" ca="1">INDEX('Wkly eq indx data joined'!$A$1:$AJ$1150,MATCH('Wkly eq indx data aligned'!$A961,OFFSET(INDIRECT(ADDRESS(1,MATCH(H$1,'Wkly eq indx data joined'!$1:$1,0),1,1,$A$1)),,,1150,1),0),MATCH(H$1,'Wkly eq indx data joined'!$1:$1,0)+1)</f>
        <v>7778.79</v>
      </c>
      <c r="I961" s="9" cm="1">
        <f t="array" aca="1" ref="I961" ca="1">INDEX('Wkly eq indx data joined'!$A$1:$AJ$1150,MATCH('Wkly eq indx data aligned'!$A961,OFFSET(INDIRECT(ADDRESS(1,MATCH(I$1,'Wkly eq indx data joined'!$1:$1,0),1,1,$A$1)),,,1150,1),0),MATCH(I$1,'Wkly eq indx data joined'!$1:$1,0)+1)</f>
        <v>31047.91</v>
      </c>
      <c r="J961" s="9" cm="1">
        <f t="array" aca="1" ref="J961" ca="1">INDEX('Wkly eq indx data joined'!$A$1:$AJ$1150,MATCH('Wkly eq indx data aligned'!$A961,OFFSET(INDIRECT(ADDRESS(1,MATCH(J$1,'Wkly eq indx data joined'!$1:$1,0),1,1,$A$1)),,,1150,1),0),MATCH(J$1,'Wkly eq indx data joined'!$1:$1,0)+1)</f>
        <v>5614.51</v>
      </c>
      <c r="K961" s="9" cm="1">
        <f t="array" aca="1" ref="K961" ca="1">INDEX('Wkly eq indx data joined'!$A$1:$AJ$1150,MATCH('Wkly eq indx data aligned'!$A961,OFFSET(INDIRECT(ADDRESS(1,MATCH(K$1,'Wkly eq indx data joined'!$1:$1,0),1,1,$A$1)),,,1150,1),0),MATCH(K$1,'Wkly eq indx data joined'!$1:$1,0)+1)</f>
        <v>13077.72</v>
      </c>
      <c r="L961" s="12" cm="1">
        <f t="array" aca="1" ref="L961" ca="1">INDEX('Wkly eq indx data joined'!$A$1:$AJ$1150,MATCH('Wkly eq indx data aligned'!$A961+2,OFFSET(INDIRECT(ADDRESS(1,MATCH(L$1,'Wkly eq indx data joined'!$1:$1,0),1,1,$A$1)),,,1150,1),0),MATCH(L$1,'Wkly eq indx data joined'!$1:$1,0)+1)</f>
        <v>2460.65</v>
      </c>
      <c r="M961" s="9" cm="1">
        <f t="array" aca="1" ref="M961" ca="1">INDEX('Wkly eq indx data joined'!$A$1:$AJ$1150,MATCH('Wkly eq indx data aligned'!$A961,OFFSET(INDIRECT(ADDRESS(1,MATCH(M$1,'Wkly eq indx data joined'!$1:$1,0),1,1,$A$1)),,,1150,1),0),MATCH(M$1,'Wkly eq indx data joined'!$1:$1,0)+1)</f>
        <v>83081.899999999994</v>
      </c>
      <c r="N961" s="9" cm="1">
        <f t="array" aca="1" ref="N961" ca="1">INDEX('Wkly eq indx data joined'!$A$1:$AJ$1150,MATCH('Wkly eq indx data aligned'!$A961,OFFSET(INDIRECT(ADDRESS(1,MATCH(N$1,'Wkly eq indx data joined'!$1:$1,0),1,1,$A$1)),,,1150,1),0),MATCH(N$1,'Wkly eq indx data joined'!$1:$1,0)+1)</f>
        <v>7096.06</v>
      </c>
      <c r="O961" s="13" cm="1">
        <f t="array" aca="1" ref="O961" ca="1">INDEX('Wkly eq indx data joined'!$A$1:$AJ$1150,MATCH('Wkly eq indx data aligned'!$A961+1,OFFSET(INDIRECT(ADDRESS(1,MATCH(O$1,'Wkly eq indx data joined'!$1:$1,0),1,1,$A$1)),,,1150,1),0),MATCH(O$1,'Wkly eq indx data joined'!$1:$1,0)+1)</f>
        <v>10830.84</v>
      </c>
      <c r="P961" s="12" cm="1">
        <f t="array" aca="1" ref="P961" ca="1">INDEX('Wkly eq indx data joined'!$A$1:$AJ$1150,MATCH('Wkly eq indx data aligned'!$A961+2,OFFSET(INDIRECT(ADDRESS(1,MATCH(P$1,'Wkly eq indx data joined'!$1:$1,0),1,1,$A$1)),,,1150,1),0),MATCH(P$1,'Wkly eq indx data joined'!$1:$1,0)+1)</f>
        <v>10596.4</v>
      </c>
      <c r="Q961" s="9" cm="1">
        <f t="array" aca="1" ref="Q961" ca="1">INDEX('Wkly eq indx data joined'!$A$1:$AJ$1150,MATCH('Wkly eq indx data aligned'!$A961,OFFSET(INDIRECT(ADDRESS(1,MATCH(Q$1,'Wkly eq indx data joined'!$1:$1,0),1,1,$A$1)),,,1150,1),0),MATCH(Q$1,'Wkly eq indx data joined'!$1:$1,0)+1)</f>
        <v>567.03</v>
      </c>
      <c r="R961" s="12" cm="1">
        <f t="array" aca="1" ref="R961" ca="1">INDEX('Wkly eq indx data joined'!$A$1:$AJ$1150,MATCH('Wkly eq indx data aligned'!$A961+2,OFFSET(INDIRECT(ADDRESS(1,MATCH(R$1,'Wkly eq indx data joined'!$1:$1,0),1,1,$A$1)),,,1150,1),0),MATCH(R$1,'Wkly eq indx data joined'!$1:$1,0)+1)</f>
        <v>2326.94</v>
      </c>
      <c r="S961" s="9" cm="1">
        <f t="array" aca="1" ref="S961" ca="1">INDEX('Wkly eq indx data joined'!$A$1:$AJ$1150,MATCH('Wkly eq indx data aligned'!$A961,OFFSET(INDIRECT(ADDRESS(1,MATCH(S$1,'Wkly eq indx data joined'!$1:$1,0),1,1,$A$1)),,,1150,1),0),MATCH(S$1,'Wkly eq indx data joined'!$1:$1,0)+1)</f>
        <v>51292.18</v>
      </c>
    </row>
    <row r="962" spans="1:19" x14ac:dyDescent="0.25">
      <c r="A962" s="4">
        <f t="shared" si="14"/>
        <v>43245</v>
      </c>
      <c r="B962" s="9" cm="1">
        <f t="array" aca="1" ref="B962" ca="1">INDEX('Wkly eq indx data joined'!$A$1:$AJ$1150,MATCH('Wkly eq indx data aligned'!$A962,OFFSET(INDIRECT(ADDRESS(1,MATCH(B$1,'Wkly eq indx data joined'!$1:$1,0),1,1,$A$1)),,,1150,1),0),MATCH(B$1,'Wkly eq indx data joined'!$1:$1,0)+1)</f>
        <v>6032.8239999999996</v>
      </c>
      <c r="C962" s="9" cm="1">
        <f t="array" aca="1" ref="C962" ca="1">INDEX('Wkly eq indx data joined'!$A$1:$AJ$1150,MATCH('Wkly eq indx data aligned'!$A962,OFFSET(INDIRECT(ADDRESS(1,MATCH(C$1,'Wkly eq indx data joined'!$1:$1,0),1,1,$A$1)),,,1150,1),0),MATCH(C$1,'Wkly eq indx data joined'!$1:$1,0)+1)</f>
        <v>22450.79</v>
      </c>
      <c r="D962" s="18" cm="1">
        <f t="array" aca="1" ref="D962" ca="1">IFERROR(INDEX('Wkly eq indx data joined'!$A$1:$AJ$1150,MATCH('Wkly eq indx data aligned'!$A962,OFFSET(INDIRECT(ADDRESS(1,MATCH(D$1,'Wkly eq indx data joined'!$1:$1,0),1,1,$A$1)),,,1150,1),0),MATCH(D$1,'Wkly eq indx data joined'!$1:$1,0)+1),D961)</f>
        <v>3141.3029999999999</v>
      </c>
      <c r="E962" s="9" cm="1">
        <f t="array" aca="1" ref="E962" ca="1">INDEX('Wkly eq indx data joined'!$A$1:$AJ$1150,MATCH('Wkly eq indx data aligned'!$A962,OFFSET(INDIRECT(ADDRESS(1,MATCH(E$1,'Wkly eq indx data joined'!$1:$1,0),1,1,$A$1)),,,1150,1),0),MATCH(E$1,'Wkly eq indx data joined'!$1:$1,0)+1)</f>
        <v>16075.67</v>
      </c>
      <c r="F962" s="9" cm="1">
        <f t="array" aca="1" ref="F962" ca="1">INDEX('Wkly eq indx data joined'!$A$1:$AJ$1150,MATCH('Wkly eq indx data aligned'!$A962,OFFSET(INDIRECT(ADDRESS(1,MATCH(F$1,'Wkly eq indx data joined'!$1:$1,0),1,1,$A$1)),,,1150,1),0),MATCH(F$1,'Wkly eq indx data joined'!$1:$1,0)+1)</f>
        <v>8759.08</v>
      </c>
      <c r="G962" s="9" cm="1">
        <f t="array" aca="1" ref="G962" ca="1">INDEX('Wkly eq indx data joined'!$A$1:$AJ$1150,MATCH('Wkly eq indx data aligned'!$A962,OFFSET(INDIRECT(ADDRESS(1,MATCH(G$1,'Wkly eq indx data joined'!$1:$1,0),1,1,$A$1)),,,1150,1),0),MATCH(G$1,'Wkly eq indx data joined'!$1:$1,0)+1)</f>
        <v>2721.33</v>
      </c>
      <c r="H962" s="9" cm="1">
        <f t="array" aca="1" ref="H962" ca="1">INDEX('Wkly eq indx data joined'!$A$1:$AJ$1150,MATCH('Wkly eq indx data aligned'!$A962,OFFSET(INDIRECT(ADDRESS(1,MATCH(H$1,'Wkly eq indx data joined'!$1:$1,0),1,1,$A$1)),,,1150,1),0),MATCH(H$1,'Wkly eq indx data joined'!$1:$1,0)+1)</f>
        <v>7730.28</v>
      </c>
      <c r="I962" s="9" cm="1">
        <f t="array" aca="1" ref="I962" ca="1">INDEX('Wkly eq indx data joined'!$A$1:$AJ$1150,MATCH('Wkly eq indx data aligned'!$A962,OFFSET(INDIRECT(ADDRESS(1,MATCH(I$1,'Wkly eq indx data joined'!$1:$1,0),1,1,$A$1)),,,1150,1),0),MATCH(I$1,'Wkly eq indx data joined'!$1:$1,0)+1)</f>
        <v>30588.04</v>
      </c>
      <c r="J962" s="9" cm="1">
        <f t="array" aca="1" ref="J962" ca="1">INDEX('Wkly eq indx data joined'!$A$1:$AJ$1150,MATCH('Wkly eq indx data aligned'!$A962,OFFSET(INDIRECT(ADDRESS(1,MATCH(J$1,'Wkly eq indx data joined'!$1:$1,0),1,1,$A$1)),,,1150,1),0),MATCH(J$1,'Wkly eq indx data joined'!$1:$1,0)+1)</f>
        <v>5542.55</v>
      </c>
      <c r="K962" s="9" cm="1">
        <f t="array" aca="1" ref="K962" ca="1">INDEX('Wkly eq indx data joined'!$A$1:$AJ$1150,MATCH('Wkly eq indx data aligned'!$A962,OFFSET(INDIRECT(ADDRESS(1,MATCH(K$1,'Wkly eq indx data joined'!$1:$1,0),1,1,$A$1)),,,1150,1),0),MATCH(K$1,'Wkly eq indx data joined'!$1:$1,0)+1)</f>
        <v>12938.01</v>
      </c>
      <c r="L962" s="12" cm="1">
        <f t="array" aca="1" ref="L962" ca="1">INDEX('Wkly eq indx data joined'!$A$1:$AJ$1150,MATCH('Wkly eq indx data aligned'!$A962+2,OFFSET(INDIRECT(ADDRESS(1,MATCH(L$1,'Wkly eq indx data joined'!$1:$1,0),1,1,$A$1)),,,1150,1),0),MATCH(L$1,'Wkly eq indx data joined'!$1:$1,0)+1)</f>
        <v>2460.8000000000002</v>
      </c>
      <c r="M962" s="9" cm="1">
        <f t="array" aca="1" ref="M962" ca="1">INDEX('Wkly eq indx data joined'!$A$1:$AJ$1150,MATCH('Wkly eq indx data aligned'!$A962,OFFSET(INDIRECT(ADDRESS(1,MATCH(M$1,'Wkly eq indx data joined'!$1:$1,0),1,1,$A$1)),,,1150,1),0),MATCH(M$1,'Wkly eq indx data joined'!$1:$1,0)+1)</f>
        <v>78897.7</v>
      </c>
      <c r="N962" s="9" cm="1">
        <f t="array" aca="1" ref="N962" ca="1">INDEX('Wkly eq indx data joined'!$A$1:$AJ$1150,MATCH('Wkly eq indx data aligned'!$A962,OFFSET(INDIRECT(ADDRESS(1,MATCH(N$1,'Wkly eq indx data joined'!$1:$1,0),1,1,$A$1)),,,1150,1),0),MATCH(N$1,'Wkly eq indx data joined'!$1:$1,0)+1)</f>
        <v>7171.32</v>
      </c>
      <c r="O962" s="13" cm="1">
        <f t="array" aca="1" ref="O962" ca="1">INDEX('Wkly eq indx data joined'!$A$1:$AJ$1150,MATCH('Wkly eq indx data aligned'!$A962+1,OFFSET(INDIRECT(ADDRESS(1,MATCH(O$1,'Wkly eq indx data joined'!$1:$1,0),1,1,$A$1)),,,1150,1),0),MATCH(O$1,'Wkly eq indx data joined'!$1:$1,0)+1)</f>
        <v>10942.3</v>
      </c>
      <c r="P962" s="12" cm="1">
        <f t="array" aca="1" ref="P962" ca="1">INDEX('Wkly eq indx data joined'!$A$1:$AJ$1150,MATCH('Wkly eq indx data aligned'!$A962+2,OFFSET(INDIRECT(ADDRESS(1,MATCH(P$1,'Wkly eq indx data joined'!$1:$1,0),1,1,$A$1)),,,1150,1),0),MATCH(P$1,'Wkly eq indx data joined'!$1:$1,0)+1)</f>
        <v>10605.15</v>
      </c>
      <c r="Q962" s="9" cm="1">
        <f t="array" aca="1" ref="Q962" ca="1">INDEX('Wkly eq indx data joined'!$A$1:$AJ$1150,MATCH('Wkly eq indx data aligned'!$A962,OFFSET(INDIRECT(ADDRESS(1,MATCH(Q$1,'Wkly eq indx data joined'!$1:$1,0),1,1,$A$1)),,,1150,1),0),MATCH(Q$1,'Wkly eq indx data joined'!$1:$1,0)+1)</f>
        <v>562.77</v>
      </c>
      <c r="R962" s="12" cm="1">
        <f t="array" aca="1" ref="R962" ca="1">INDEX('Wkly eq indx data joined'!$A$1:$AJ$1150,MATCH('Wkly eq indx data aligned'!$A962+2,OFFSET(INDIRECT(ADDRESS(1,MATCH(R$1,'Wkly eq indx data joined'!$1:$1,0),1,1,$A$1)),,,1150,1),0),MATCH(R$1,'Wkly eq indx data joined'!$1:$1,0)+1)</f>
        <v>2306.5700000000002</v>
      </c>
      <c r="S962" s="9" cm="1">
        <f t="array" aca="1" ref="S962" ca="1">INDEX('Wkly eq indx data joined'!$A$1:$AJ$1150,MATCH('Wkly eq indx data aligned'!$A962,OFFSET(INDIRECT(ADDRESS(1,MATCH(S$1,'Wkly eq indx data joined'!$1:$1,0),1,1,$A$1)),,,1150,1),0),MATCH(S$1,'Wkly eq indx data joined'!$1:$1,0)+1)</f>
        <v>50541.99</v>
      </c>
    </row>
    <row r="963" spans="1:19" x14ac:dyDescent="0.25">
      <c r="A963" s="4">
        <f t="shared" si="14"/>
        <v>43252</v>
      </c>
      <c r="B963" s="9" cm="1">
        <f t="array" aca="1" ref="B963" ca="1">INDEX('Wkly eq indx data joined'!$A$1:$AJ$1150,MATCH('Wkly eq indx data aligned'!$A963,OFFSET(INDIRECT(ADDRESS(1,MATCH(B$1,'Wkly eq indx data joined'!$1:$1,0),1,1,$A$1)),,,1150,1),0),MATCH(B$1,'Wkly eq indx data joined'!$1:$1,0)+1)</f>
        <v>5990.3890000000001</v>
      </c>
      <c r="C963" s="9" cm="1">
        <f t="array" aca="1" ref="C963" ca="1">INDEX('Wkly eq indx data joined'!$A$1:$AJ$1150,MATCH('Wkly eq indx data aligned'!$A963,OFFSET(INDIRECT(ADDRESS(1,MATCH(C$1,'Wkly eq indx data joined'!$1:$1,0),1,1,$A$1)),,,1150,1),0),MATCH(C$1,'Wkly eq indx data joined'!$1:$1,0)+1)</f>
        <v>22171.35</v>
      </c>
      <c r="D963" s="18" cm="1">
        <f t="array" aca="1" ref="D963" ca="1">IFERROR(INDEX('Wkly eq indx data joined'!$A$1:$AJ$1150,MATCH('Wkly eq indx data aligned'!$A963,OFFSET(INDIRECT(ADDRESS(1,MATCH(D$1,'Wkly eq indx data joined'!$1:$1,0),1,1,$A$1)),,,1150,1),0),MATCH(D$1,'Wkly eq indx data joined'!$1:$1,0)+1),D962)</f>
        <v>3075.1370000000002</v>
      </c>
      <c r="E963" s="9" cm="1">
        <f t="array" aca="1" ref="E963" ca="1">INDEX('Wkly eq indx data joined'!$A$1:$AJ$1150,MATCH('Wkly eq indx data aligned'!$A963,OFFSET(INDIRECT(ADDRESS(1,MATCH(E$1,'Wkly eq indx data joined'!$1:$1,0),1,1,$A$1)),,,1150,1),0),MATCH(E$1,'Wkly eq indx data joined'!$1:$1,0)+1)</f>
        <v>16043.54</v>
      </c>
      <c r="F963" s="9" cm="1">
        <f t="array" aca="1" ref="F963" ca="1">INDEX('Wkly eq indx data joined'!$A$1:$AJ$1150,MATCH('Wkly eq indx data aligned'!$A963,OFFSET(INDIRECT(ADDRESS(1,MATCH(F$1,'Wkly eq indx data joined'!$1:$1,0),1,1,$A$1)),,,1150,1),0),MATCH(F$1,'Wkly eq indx data joined'!$1:$1,0)+1)</f>
        <v>8618.5400000000009</v>
      </c>
      <c r="G963" s="9" cm="1">
        <f t="array" aca="1" ref="G963" ca="1">INDEX('Wkly eq indx data joined'!$A$1:$AJ$1150,MATCH('Wkly eq indx data aligned'!$A963,OFFSET(INDIRECT(ADDRESS(1,MATCH(G$1,'Wkly eq indx data joined'!$1:$1,0),1,1,$A$1)),,,1150,1),0),MATCH(G$1,'Wkly eq indx data joined'!$1:$1,0)+1)</f>
        <v>2734.62</v>
      </c>
      <c r="H963" s="9" cm="1">
        <f t="array" aca="1" ref="H963" ca="1">INDEX('Wkly eq indx data joined'!$A$1:$AJ$1150,MATCH('Wkly eq indx data aligned'!$A963,OFFSET(INDIRECT(ADDRESS(1,MATCH(H$1,'Wkly eq indx data joined'!$1:$1,0),1,1,$A$1)),,,1150,1),0),MATCH(H$1,'Wkly eq indx data joined'!$1:$1,0)+1)</f>
        <v>7701.77</v>
      </c>
      <c r="I963" s="9" cm="1">
        <f t="array" aca="1" ref="I963" ca="1">INDEX('Wkly eq indx data joined'!$A$1:$AJ$1150,MATCH('Wkly eq indx data aligned'!$A963,OFFSET(INDIRECT(ADDRESS(1,MATCH(I$1,'Wkly eq indx data joined'!$1:$1,0),1,1,$A$1)),,,1150,1),0),MATCH(I$1,'Wkly eq indx data joined'!$1:$1,0)+1)</f>
        <v>30492.91</v>
      </c>
      <c r="J963" s="9" cm="1">
        <f t="array" aca="1" ref="J963" ca="1">INDEX('Wkly eq indx data joined'!$A$1:$AJ$1150,MATCH('Wkly eq indx data aligned'!$A963,OFFSET(INDIRECT(ADDRESS(1,MATCH(J$1,'Wkly eq indx data joined'!$1:$1,0),1,1,$A$1)),,,1150,1),0),MATCH(J$1,'Wkly eq indx data joined'!$1:$1,0)+1)</f>
        <v>5465.53</v>
      </c>
      <c r="K963" s="9" cm="1">
        <f t="array" aca="1" ref="K963" ca="1">INDEX('Wkly eq indx data joined'!$A$1:$AJ$1150,MATCH('Wkly eq indx data aligned'!$A963,OFFSET(INDIRECT(ADDRESS(1,MATCH(K$1,'Wkly eq indx data joined'!$1:$1,0),1,1,$A$1)),,,1150,1),0),MATCH(K$1,'Wkly eq indx data joined'!$1:$1,0)+1)</f>
        <v>12724.27</v>
      </c>
      <c r="L963" s="12" cm="1">
        <f t="array" aca="1" ref="L963" ca="1">INDEX('Wkly eq indx data joined'!$A$1:$AJ$1150,MATCH('Wkly eq indx data aligned'!$A963+2,OFFSET(INDIRECT(ADDRESS(1,MATCH(L$1,'Wkly eq indx data joined'!$1:$1,0),1,1,$A$1)),,,1150,1),0),MATCH(L$1,'Wkly eq indx data joined'!$1:$1,0)+1)</f>
        <v>2438.96</v>
      </c>
      <c r="M963" s="9" cm="1">
        <f t="array" aca="1" ref="M963" ca="1">INDEX('Wkly eq indx data joined'!$A$1:$AJ$1150,MATCH('Wkly eq indx data aligned'!$A963,OFFSET(INDIRECT(ADDRESS(1,MATCH(M$1,'Wkly eq indx data joined'!$1:$1,0),1,1,$A$1)),,,1150,1),0),MATCH(M$1,'Wkly eq indx data joined'!$1:$1,0)+1)</f>
        <v>77239.8</v>
      </c>
      <c r="N963" s="9" cm="1">
        <f t="array" aca="1" ref="N963" ca="1">INDEX('Wkly eq indx data joined'!$A$1:$AJ$1150,MATCH('Wkly eq indx data aligned'!$A963,OFFSET(INDIRECT(ADDRESS(1,MATCH(N$1,'Wkly eq indx data joined'!$1:$1,0),1,1,$A$1)),,,1150,1),0),MATCH(N$1,'Wkly eq indx data joined'!$1:$1,0)+1)</f>
        <v>7182.42</v>
      </c>
      <c r="O963" s="13" cm="1">
        <f t="array" aca="1" ref="O963" ca="1">INDEX('Wkly eq indx data joined'!$A$1:$AJ$1150,MATCH('Wkly eq indx data aligned'!$A963+1,OFFSET(INDIRECT(ADDRESS(1,MATCH(O$1,'Wkly eq indx data joined'!$1:$1,0),1,1,$A$1)),,,1150,1),0),MATCH(O$1,'Wkly eq indx data joined'!$1:$1,0)+1)</f>
        <v>10949.08</v>
      </c>
      <c r="P963" s="12" cm="1">
        <f t="array" aca="1" ref="P963" ca="1">INDEX('Wkly eq indx data joined'!$A$1:$AJ$1150,MATCH('Wkly eq indx data aligned'!$A963+2,OFFSET(INDIRECT(ADDRESS(1,MATCH(P$1,'Wkly eq indx data joined'!$1:$1,0),1,1,$A$1)),,,1150,1),0),MATCH(P$1,'Wkly eq indx data joined'!$1:$1,0)+1)</f>
        <v>10696.2</v>
      </c>
      <c r="Q963" s="9" cm="1">
        <f t="array" aca="1" ref="Q963" ca="1">INDEX('Wkly eq indx data joined'!$A$1:$AJ$1150,MATCH('Wkly eq indx data aligned'!$A963,OFFSET(INDIRECT(ADDRESS(1,MATCH(Q$1,'Wkly eq indx data joined'!$1:$1,0),1,1,$A$1)),,,1150,1),0),MATCH(Q$1,'Wkly eq indx data joined'!$1:$1,0)+1)</f>
        <v>559.17999999999995</v>
      </c>
      <c r="R963" s="12" cm="1">
        <f t="array" aca="1" ref="R963" ca="1">INDEX('Wkly eq indx data joined'!$A$1:$AJ$1150,MATCH('Wkly eq indx data aligned'!$A963+2,OFFSET(INDIRECT(ADDRESS(1,MATCH(R$1,'Wkly eq indx data joined'!$1:$1,0),1,1,$A$1)),,,1150,1),0),MATCH(R$1,'Wkly eq indx data joined'!$1:$1,0)+1)</f>
        <v>2295.34</v>
      </c>
      <c r="S963" s="9" cm="1">
        <f t="array" aca="1" ref="S963" ca="1">INDEX('Wkly eq indx data joined'!$A$1:$AJ$1150,MATCH('Wkly eq indx data aligned'!$A963,OFFSET(INDIRECT(ADDRESS(1,MATCH(S$1,'Wkly eq indx data joined'!$1:$1,0),1,1,$A$1)),,,1150,1),0),MATCH(S$1,'Wkly eq indx data joined'!$1:$1,0)+1)</f>
        <v>50875.01</v>
      </c>
    </row>
    <row r="964" spans="1:19" x14ac:dyDescent="0.25">
      <c r="A964" s="4">
        <f t="shared" ref="A964:A1027" si="15">A963+7</f>
        <v>43259</v>
      </c>
      <c r="B964" s="9" cm="1">
        <f t="array" aca="1" ref="B964" ca="1">INDEX('Wkly eq indx data joined'!$A$1:$AJ$1150,MATCH('Wkly eq indx data aligned'!$A964,OFFSET(INDIRECT(ADDRESS(1,MATCH(B$1,'Wkly eq indx data joined'!$1:$1,0),1,1,$A$1)),,,1150,1),0),MATCH(B$1,'Wkly eq indx data joined'!$1:$1,0)+1)</f>
        <v>6045.183</v>
      </c>
      <c r="C964" s="9" cm="1">
        <f t="array" aca="1" ref="C964" ca="1">INDEX('Wkly eq indx data joined'!$A$1:$AJ$1150,MATCH('Wkly eq indx data aligned'!$A964,OFFSET(INDIRECT(ADDRESS(1,MATCH(C$1,'Wkly eq indx data joined'!$1:$1,0),1,1,$A$1)),,,1150,1),0),MATCH(C$1,'Wkly eq indx data joined'!$1:$1,0)+1)</f>
        <v>22694.5</v>
      </c>
      <c r="D964" s="18" cm="1">
        <f t="array" aca="1" ref="D964" ca="1">IFERROR(INDEX('Wkly eq indx data joined'!$A$1:$AJ$1150,MATCH('Wkly eq indx data aligned'!$A964,OFFSET(INDIRECT(ADDRESS(1,MATCH(D$1,'Wkly eq indx data joined'!$1:$1,0),1,1,$A$1)),,,1150,1),0),MATCH(D$1,'Wkly eq indx data joined'!$1:$1,0)+1),D963)</f>
        <v>3067.1480000000001</v>
      </c>
      <c r="E964" s="9" cm="1">
        <f t="array" aca="1" ref="E964" ca="1">INDEX('Wkly eq indx data joined'!$A$1:$AJ$1150,MATCH('Wkly eq indx data aligned'!$A964,OFFSET(INDIRECT(ADDRESS(1,MATCH(E$1,'Wkly eq indx data joined'!$1:$1,0),1,1,$A$1)),,,1150,1),0),MATCH(E$1,'Wkly eq indx data joined'!$1:$1,0)+1)</f>
        <v>16202.69</v>
      </c>
      <c r="F964" s="9" cm="1">
        <f t="array" aca="1" ref="F964" ca="1">INDEX('Wkly eq indx data joined'!$A$1:$AJ$1150,MATCH('Wkly eq indx data aligned'!$A964,OFFSET(INDIRECT(ADDRESS(1,MATCH(F$1,'Wkly eq indx data joined'!$1:$1,0),1,1,$A$1)),,,1150,1),0),MATCH(F$1,'Wkly eq indx data joined'!$1:$1,0)+1)</f>
        <v>8512.06</v>
      </c>
      <c r="G964" s="9" cm="1">
        <f t="array" aca="1" ref="G964" ca="1">INDEX('Wkly eq indx data joined'!$A$1:$AJ$1150,MATCH('Wkly eq indx data aligned'!$A964,OFFSET(INDIRECT(ADDRESS(1,MATCH(G$1,'Wkly eq indx data joined'!$1:$1,0),1,1,$A$1)),,,1150,1),0),MATCH(G$1,'Wkly eq indx data joined'!$1:$1,0)+1)</f>
        <v>2779.03</v>
      </c>
      <c r="H964" s="9" cm="1">
        <f t="array" aca="1" ref="H964" ca="1">INDEX('Wkly eq indx data joined'!$A$1:$AJ$1150,MATCH('Wkly eq indx data aligned'!$A964,OFFSET(INDIRECT(ADDRESS(1,MATCH(H$1,'Wkly eq indx data joined'!$1:$1,0),1,1,$A$1)),,,1150,1),0),MATCH(H$1,'Wkly eq indx data joined'!$1:$1,0)+1)</f>
        <v>7681.07</v>
      </c>
      <c r="I964" s="9" cm="1">
        <f t="array" aca="1" ref="I964" ca="1">INDEX('Wkly eq indx data joined'!$A$1:$AJ$1150,MATCH('Wkly eq indx data aligned'!$A964,OFFSET(INDIRECT(ADDRESS(1,MATCH(I$1,'Wkly eq indx data joined'!$1:$1,0),1,1,$A$1)),,,1150,1),0),MATCH(I$1,'Wkly eq indx data joined'!$1:$1,0)+1)</f>
        <v>30958.21</v>
      </c>
      <c r="J964" s="9" cm="1">
        <f t="array" aca="1" ref="J964" ca="1">INDEX('Wkly eq indx data joined'!$A$1:$AJ$1150,MATCH('Wkly eq indx data aligned'!$A964,OFFSET(INDIRECT(ADDRESS(1,MATCH(J$1,'Wkly eq indx data joined'!$1:$1,0),1,1,$A$1)),,,1150,1),0),MATCH(J$1,'Wkly eq indx data joined'!$1:$1,0)+1)</f>
        <v>5450.22</v>
      </c>
      <c r="K964" s="9" cm="1">
        <f t="array" aca="1" ref="K964" ca="1">INDEX('Wkly eq indx data joined'!$A$1:$AJ$1150,MATCH('Wkly eq indx data aligned'!$A964,OFFSET(INDIRECT(ADDRESS(1,MATCH(K$1,'Wkly eq indx data joined'!$1:$1,0),1,1,$A$1)),,,1150,1),0),MATCH(K$1,'Wkly eq indx data joined'!$1:$1,0)+1)</f>
        <v>12766.55</v>
      </c>
      <c r="L964" s="12" cm="1">
        <f t="array" aca="1" ref="L964" ca="1">INDEX('Wkly eq indx data joined'!$A$1:$AJ$1150,MATCH('Wkly eq indx data aligned'!$A964+2,OFFSET(INDIRECT(ADDRESS(1,MATCH(L$1,'Wkly eq indx data joined'!$1:$1,0),1,1,$A$1)),,,1150,1),0),MATCH(L$1,'Wkly eq indx data joined'!$1:$1,0)+1)</f>
        <v>2451.58</v>
      </c>
      <c r="M964" s="9" cm="1">
        <f t="array" aca="1" ref="M964" ca="1">INDEX('Wkly eq indx data joined'!$A$1:$AJ$1150,MATCH('Wkly eq indx data aligned'!$A964,OFFSET(INDIRECT(ADDRESS(1,MATCH(M$1,'Wkly eq indx data joined'!$1:$1,0),1,1,$A$1)),,,1150,1),0),MATCH(M$1,'Wkly eq indx data joined'!$1:$1,0)+1)</f>
        <v>72942.100000000006</v>
      </c>
      <c r="N964" s="9" cm="1">
        <f t="array" aca="1" ref="N964" ca="1">INDEX('Wkly eq indx data joined'!$A$1:$AJ$1150,MATCH('Wkly eq indx data aligned'!$A964,OFFSET(INDIRECT(ADDRESS(1,MATCH(N$1,'Wkly eq indx data joined'!$1:$1,0),1,1,$A$1)),,,1150,1),0),MATCH(N$1,'Wkly eq indx data joined'!$1:$1,0)+1)</f>
        <v>7127.6</v>
      </c>
      <c r="O964" s="13" cm="1">
        <f t="array" aca="1" ref="O964" ca="1">INDEX('Wkly eq indx data joined'!$A$1:$AJ$1150,MATCH('Wkly eq indx data aligned'!$A964+1,OFFSET(INDIRECT(ADDRESS(1,MATCH(O$1,'Wkly eq indx data joined'!$1:$1,0),1,1,$A$1)),,,1150,1),0),MATCH(O$1,'Wkly eq indx data joined'!$1:$1,0)+1)</f>
        <v>11156.42</v>
      </c>
      <c r="P964" s="12" cm="1">
        <f t="array" aca="1" ref="P964" ca="1">INDEX('Wkly eq indx data joined'!$A$1:$AJ$1150,MATCH('Wkly eq indx data aligned'!$A964+2,OFFSET(INDIRECT(ADDRESS(1,MATCH(P$1,'Wkly eq indx data joined'!$1:$1,0),1,1,$A$1)),,,1150,1),0),MATCH(P$1,'Wkly eq indx data joined'!$1:$1,0)+1)</f>
        <v>10767.65</v>
      </c>
      <c r="Q964" s="9" cm="1">
        <f t="array" aca="1" ref="Q964" ca="1">INDEX('Wkly eq indx data joined'!$A$1:$AJ$1150,MATCH('Wkly eq indx data aligned'!$A964,OFFSET(INDIRECT(ADDRESS(1,MATCH(Q$1,'Wkly eq indx data joined'!$1:$1,0),1,1,$A$1)),,,1150,1),0),MATCH(Q$1,'Wkly eq indx data joined'!$1:$1,0)+1)</f>
        <v>560.03</v>
      </c>
      <c r="R964" s="12" cm="1">
        <f t="array" aca="1" ref="R964" ca="1">INDEX('Wkly eq indx data joined'!$A$1:$AJ$1150,MATCH('Wkly eq indx data aligned'!$A964+2,OFFSET(INDIRECT(ADDRESS(1,MATCH(R$1,'Wkly eq indx data joined'!$1:$1,0),1,1,$A$1)),,,1150,1),0),MATCH(R$1,'Wkly eq indx data joined'!$1:$1,0)+1)</f>
        <v>2281.5100000000002</v>
      </c>
      <c r="S964" s="9" cm="1">
        <f t="array" aca="1" ref="S964" ca="1">INDEX('Wkly eq indx data joined'!$A$1:$AJ$1150,MATCH('Wkly eq indx data aligned'!$A964,OFFSET(INDIRECT(ADDRESS(1,MATCH(S$1,'Wkly eq indx data joined'!$1:$1,0),1,1,$A$1)),,,1150,1),0),MATCH(S$1,'Wkly eq indx data joined'!$1:$1,0)+1)</f>
        <v>51881.93</v>
      </c>
    </row>
    <row r="965" spans="1:19" x14ac:dyDescent="0.25">
      <c r="A965" s="4">
        <f t="shared" si="15"/>
        <v>43266</v>
      </c>
      <c r="B965" s="9" cm="1">
        <f t="array" aca="1" ref="B965" ca="1">INDEX('Wkly eq indx data joined'!$A$1:$AJ$1150,MATCH('Wkly eq indx data aligned'!$A965,OFFSET(INDIRECT(ADDRESS(1,MATCH(B$1,'Wkly eq indx data joined'!$1:$1,0),1,1,$A$1)),,,1150,1),0),MATCH(B$1,'Wkly eq indx data joined'!$1:$1,0)+1)</f>
        <v>6094.0290000000005</v>
      </c>
      <c r="C965" s="9" cm="1">
        <f t="array" aca="1" ref="C965" ca="1">INDEX('Wkly eq indx data joined'!$A$1:$AJ$1150,MATCH('Wkly eq indx data aligned'!$A965,OFFSET(INDIRECT(ADDRESS(1,MATCH(C$1,'Wkly eq indx data joined'!$1:$1,0),1,1,$A$1)),,,1150,1),0),MATCH(C$1,'Wkly eq indx data joined'!$1:$1,0)+1)</f>
        <v>22851.75</v>
      </c>
      <c r="D965" s="18" cm="1">
        <f t="array" aca="1" ref="D965" ca="1">IFERROR(INDEX('Wkly eq indx data joined'!$A$1:$AJ$1150,MATCH('Wkly eq indx data aligned'!$A965,OFFSET(INDIRECT(ADDRESS(1,MATCH(D$1,'Wkly eq indx data joined'!$1:$1,0),1,1,$A$1)),,,1150,1),0),MATCH(D$1,'Wkly eq indx data joined'!$1:$1,0)+1),D964)</f>
        <v>3021.9009999999998</v>
      </c>
      <c r="E965" s="9" cm="1">
        <f t="array" aca="1" ref="E965" ca="1">INDEX('Wkly eq indx data joined'!$A$1:$AJ$1150,MATCH('Wkly eq indx data aligned'!$A965,OFFSET(INDIRECT(ADDRESS(1,MATCH(E$1,'Wkly eq indx data joined'!$1:$1,0),1,1,$A$1)),,,1150,1),0),MATCH(E$1,'Wkly eq indx data joined'!$1:$1,0)+1)</f>
        <v>16314.42</v>
      </c>
      <c r="F965" s="9" cm="1">
        <f t="array" aca="1" ref="F965" ca="1">INDEX('Wkly eq indx data joined'!$A$1:$AJ$1150,MATCH('Wkly eq indx data aligned'!$A965,OFFSET(INDIRECT(ADDRESS(1,MATCH(F$1,'Wkly eq indx data joined'!$1:$1,0),1,1,$A$1)),,,1150,1),0),MATCH(F$1,'Wkly eq indx data joined'!$1:$1,0)+1)</f>
        <v>8642.6</v>
      </c>
      <c r="G965" s="9" cm="1">
        <f t="array" aca="1" ref="G965" ca="1">INDEX('Wkly eq indx data joined'!$A$1:$AJ$1150,MATCH('Wkly eq indx data aligned'!$A965,OFFSET(INDIRECT(ADDRESS(1,MATCH(G$1,'Wkly eq indx data joined'!$1:$1,0),1,1,$A$1)),,,1150,1),0),MATCH(G$1,'Wkly eq indx data joined'!$1:$1,0)+1)</f>
        <v>2779.66</v>
      </c>
      <c r="H965" s="9" cm="1">
        <f t="array" aca="1" ref="H965" ca="1">INDEX('Wkly eq indx data joined'!$A$1:$AJ$1150,MATCH('Wkly eq indx data aligned'!$A965,OFFSET(INDIRECT(ADDRESS(1,MATCH(H$1,'Wkly eq indx data joined'!$1:$1,0),1,1,$A$1)),,,1150,1),0),MATCH(H$1,'Wkly eq indx data joined'!$1:$1,0)+1)</f>
        <v>7633.91</v>
      </c>
      <c r="I965" s="9" cm="1">
        <f t="array" aca="1" ref="I965" ca="1">INDEX('Wkly eq indx data joined'!$A$1:$AJ$1150,MATCH('Wkly eq indx data aligned'!$A965,OFFSET(INDIRECT(ADDRESS(1,MATCH(I$1,'Wkly eq indx data joined'!$1:$1,0),1,1,$A$1)),,,1150,1),0),MATCH(I$1,'Wkly eq indx data joined'!$1:$1,0)+1)</f>
        <v>30309.49</v>
      </c>
      <c r="J965" s="9" cm="1">
        <f t="array" aca="1" ref="J965" ca="1">INDEX('Wkly eq indx data joined'!$A$1:$AJ$1150,MATCH('Wkly eq indx data aligned'!$A965,OFFSET(INDIRECT(ADDRESS(1,MATCH(J$1,'Wkly eq indx data joined'!$1:$1,0),1,1,$A$1)),,,1150,1),0),MATCH(J$1,'Wkly eq indx data joined'!$1:$1,0)+1)</f>
        <v>5501.88</v>
      </c>
      <c r="K965" s="9" cm="1">
        <f t="array" aca="1" ref="K965" ca="1">INDEX('Wkly eq indx data joined'!$A$1:$AJ$1150,MATCH('Wkly eq indx data aligned'!$A965,OFFSET(INDIRECT(ADDRESS(1,MATCH(K$1,'Wkly eq indx data joined'!$1:$1,0),1,1,$A$1)),,,1150,1),0),MATCH(K$1,'Wkly eq indx data joined'!$1:$1,0)+1)</f>
        <v>13010.55</v>
      </c>
      <c r="L965" s="12" cm="1">
        <f t="array" aca="1" ref="L965" ca="1">INDEX('Wkly eq indx data joined'!$A$1:$AJ$1150,MATCH('Wkly eq indx data aligned'!$A965+2,OFFSET(INDIRECT(ADDRESS(1,MATCH(L$1,'Wkly eq indx data joined'!$1:$1,0),1,1,$A$1)),,,1150,1),0),MATCH(L$1,'Wkly eq indx data joined'!$1:$1,0)+1)</f>
        <v>2404.04</v>
      </c>
      <c r="M965" s="9" cm="1">
        <f t="array" aca="1" ref="M965" ca="1">INDEX('Wkly eq indx data joined'!$A$1:$AJ$1150,MATCH('Wkly eq indx data aligned'!$A965,OFFSET(INDIRECT(ADDRESS(1,MATCH(M$1,'Wkly eq indx data joined'!$1:$1,0),1,1,$A$1)),,,1150,1),0),MATCH(M$1,'Wkly eq indx data joined'!$1:$1,0)+1)</f>
        <v>70757.7</v>
      </c>
      <c r="N965" s="9" cm="1">
        <f t="array" aca="1" ref="N965" ca="1">INDEX('Wkly eq indx data joined'!$A$1:$AJ$1150,MATCH('Wkly eq indx data aligned'!$A965,OFFSET(INDIRECT(ADDRESS(1,MATCH(N$1,'Wkly eq indx data joined'!$1:$1,0),1,1,$A$1)),,,1150,1),0),MATCH(N$1,'Wkly eq indx data joined'!$1:$1,0)+1)</f>
        <v>7128.43</v>
      </c>
      <c r="O965" s="13" cm="1">
        <f t="array" aca="1" ref="O965" ca="1">INDEX('Wkly eq indx data joined'!$A$1:$AJ$1150,MATCH('Wkly eq indx data aligned'!$A965+1,OFFSET(INDIRECT(ADDRESS(1,MATCH(O$1,'Wkly eq indx data joined'!$1:$1,0),1,1,$A$1)),,,1150,1),0),MATCH(O$1,'Wkly eq indx data joined'!$1:$1,0)+1)</f>
        <v>11087.47</v>
      </c>
      <c r="P965" s="12" cm="1">
        <f t="array" aca="1" ref="P965" ca="1">INDEX('Wkly eq indx data joined'!$A$1:$AJ$1150,MATCH('Wkly eq indx data aligned'!$A965+2,OFFSET(INDIRECT(ADDRESS(1,MATCH(P$1,'Wkly eq indx data joined'!$1:$1,0),1,1,$A$1)),,,1150,1),0),MATCH(P$1,'Wkly eq indx data joined'!$1:$1,0)+1)</f>
        <v>10817.7</v>
      </c>
      <c r="Q965" s="9" cm="1">
        <f t="array" aca="1" ref="Q965" ca="1">INDEX('Wkly eq indx data joined'!$A$1:$AJ$1150,MATCH('Wkly eq indx data aligned'!$A965,OFFSET(INDIRECT(ADDRESS(1,MATCH(Q$1,'Wkly eq indx data joined'!$1:$1,0),1,1,$A$1)),,,1150,1),0),MATCH(Q$1,'Wkly eq indx data joined'!$1:$1,0)+1)</f>
        <v>561.71</v>
      </c>
      <c r="R965" s="12" cm="1">
        <f t="array" aca="1" ref="R965" ca="1">INDEX('Wkly eq indx data joined'!$A$1:$AJ$1150,MATCH('Wkly eq indx data aligned'!$A965+2,OFFSET(INDIRECT(ADDRESS(1,MATCH(R$1,'Wkly eq indx data joined'!$1:$1,0),1,1,$A$1)),,,1150,1),0),MATCH(R$1,'Wkly eq indx data joined'!$1:$1,0)+1)</f>
        <v>2237.5300000000002</v>
      </c>
      <c r="S965" s="9" cm="1">
        <f t="array" aca="1" ref="S965" ca="1">INDEX('Wkly eq indx data joined'!$A$1:$AJ$1150,MATCH('Wkly eq indx data aligned'!$A965,OFFSET(INDIRECT(ADDRESS(1,MATCH(S$1,'Wkly eq indx data joined'!$1:$1,0),1,1,$A$1)),,,1150,1),0),MATCH(S$1,'Wkly eq indx data joined'!$1:$1,0)+1)</f>
        <v>51327.7</v>
      </c>
    </row>
    <row r="966" spans="1:19" x14ac:dyDescent="0.25">
      <c r="A966" s="4">
        <f t="shared" si="15"/>
        <v>43273</v>
      </c>
      <c r="B966" s="9" cm="1">
        <f t="array" aca="1" ref="B966" ca="1">INDEX('Wkly eq indx data joined'!$A$1:$AJ$1150,MATCH('Wkly eq indx data aligned'!$A966,OFFSET(INDIRECT(ADDRESS(1,MATCH(B$1,'Wkly eq indx data joined'!$1:$1,0),1,1,$A$1)),,,1150,1),0),MATCH(B$1,'Wkly eq indx data joined'!$1:$1,0)+1)</f>
        <v>6225.2250000000004</v>
      </c>
      <c r="C966" s="9" cm="1">
        <f t="array" aca="1" ref="C966" ca="1">INDEX('Wkly eq indx data joined'!$A$1:$AJ$1150,MATCH('Wkly eq indx data aligned'!$A966,OFFSET(INDIRECT(ADDRESS(1,MATCH(C$1,'Wkly eq indx data joined'!$1:$1,0),1,1,$A$1)),,,1150,1),0),MATCH(C$1,'Wkly eq indx data joined'!$1:$1,0)+1)</f>
        <v>22516.83</v>
      </c>
      <c r="D966" s="18" cm="1">
        <f t="array" aca="1" ref="D966" ca="1">IFERROR(INDEX('Wkly eq indx data joined'!$A$1:$AJ$1150,MATCH('Wkly eq indx data aligned'!$A966,OFFSET(INDIRECT(ADDRESS(1,MATCH(D$1,'Wkly eq indx data joined'!$1:$1,0),1,1,$A$1)),,,1150,1),0),MATCH(D$1,'Wkly eq indx data joined'!$1:$1,0)+1),D965)</f>
        <v>2889.76</v>
      </c>
      <c r="E966" s="9" cm="1">
        <f t="array" aca="1" ref="E966" ca="1">INDEX('Wkly eq indx data joined'!$A$1:$AJ$1150,MATCH('Wkly eq indx data aligned'!$A966,OFFSET(INDIRECT(ADDRESS(1,MATCH(E$1,'Wkly eq indx data joined'!$1:$1,0),1,1,$A$1)),,,1150,1),0),MATCH(E$1,'Wkly eq indx data joined'!$1:$1,0)+1)</f>
        <v>16450.14</v>
      </c>
      <c r="F966" s="9" cm="1">
        <f t="array" aca="1" ref="F966" ca="1">INDEX('Wkly eq indx data joined'!$A$1:$AJ$1150,MATCH('Wkly eq indx data aligned'!$A966,OFFSET(INDIRECT(ADDRESS(1,MATCH(F$1,'Wkly eq indx data joined'!$1:$1,0),1,1,$A$1)),,,1150,1),0),MATCH(F$1,'Wkly eq indx data joined'!$1:$1,0)+1)</f>
        <v>8616.56</v>
      </c>
      <c r="G966" s="9" cm="1">
        <f t="array" aca="1" ref="G966" ca="1">INDEX('Wkly eq indx data joined'!$A$1:$AJ$1150,MATCH('Wkly eq indx data aligned'!$A966,OFFSET(INDIRECT(ADDRESS(1,MATCH(G$1,'Wkly eq indx data joined'!$1:$1,0),1,1,$A$1)),,,1150,1),0),MATCH(G$1,'Wkly eq indx data joined'!$1:$1,0)+1)</f>
        <v>2754.88</v>
      </c>
      <c r="H966" s="9" cm="1">
        <f t="array" aca="1" ref="H966" ca="1">INDEX('Wkly eq indx data joined'!$A$1:$AJ$1150,MATCH('Wkly eq indx data aligned'!$A966,OFFSET(INDIRECT(ADDRESS(1,MATCH(H$1,'Wkly eq indx data joined'!$1:$1,0),1,1,$A$1)),,,1150,1),0),MATCH(H$1,'Wkly eq indx data joined'!$1:$1,0)+1)</f>
        <v>7682.27</v>
      </c>
      <c r="I966" s="9" cm="1">
        <f t="array" aca="1" ref="I966" ca="1">INDEX('Wkly eq indx data joined'!$A$1:$AJ$1150,MATCH('Wkly eq indx data aligned'!$A966,OFFSET(INDIRECT(ADDRESS(1,MATCH(I$1,'Wkly eq indx data joined'!$1:$1,0),1,1,$A$1)),,,1150,1),0),MATCH(I$1,'Wkly eq indx data joined'!$1:$1,0)+1)</f>
        <v>29338.7</v>
      </c>
      <c r="J966" s="9" cm="1">
        <f t="array" aca="1" ref="J966" ca="1">INDEX('Wkly eq indx data joined'!$A$1:$AJ$1150,MATCH('Wkly eq indx data aligned'!$A966,OFFSET(INDIRECT(ADDRESS(1,MATCH(J$1,'Wkly eq indx data joined'!$1:$1,0),1,1,$A$1)),,,1150,1),0),MATCH(J$1,'Wkly eq indx data joined'!$1:$1,0)+1)</f>
        <v>5387.38</v>
      </c>
      <c r="K966" s="9" cm="1">
        <f t="array" aca="1" ref="K966" ca="1">INDEX('Wkly eq indx data joined'!$A$1:$AJ$1150,MATCH('Wkly eq indx data aligned'!$A966,OFFSET(INDIRECT(ADDRESS(1,MATCH(K$1,'Wkly eq indx data joined'!$1:$1,0),1,1,$A$1)),,,1150,1),0),MATCH(K$1,'Wkly eq indx data joined'!$1:$1,0)+1)</f>
        <v>12579.72</v>
      </c>
      <c r="L966" s="12" cm="1">
        <f t="array" aca="1" ref="L966" ca="1">INDEX('Wkly eq indx data joined'!$A$1:$AJ$1150,MATCH('Wkly eq indx data aligned'!$A966+2,OFFSET(INDIRECT(ADDRESS(1,MATCH(L$1,'Wkly eq indx data joined'!$1:$1,0),1,1,$A$1)),,,1150,1),0),MATCH(L$1,'Wkly eq indx data joined'!$1:$1,0)+1)</f>
        <v>2357.2199999999998</v>
      </c>
      <c r="M966" s="9" cm="1">
        <f t="array" aca="1" ref="M966" ca="1">INDEX('Wkly eq indx data joined'!$A$1:$AJ$1150,MATCH('Wkly eq indx data aligned'!$A966,OFFSET(INDIRECT(ADDRESS(1,MATCH(M$1,'Wkly eq indx data joined'!$1:$1,0),1,1,$A$1)),,,1150,1),0),MATCH(M$1,'Wkly eq indx data joined'!$1:$1,0)+1)</f>
        <v>70640.7</v>
      </c>
      <c r="N966" s="9" cm="1">
        <f t="array" aca="1" ref="N966" ca="1">INDEX('Wkly eq indx data joined'!$A$1:$AJ$1150,MATCH('Wkly eq indx data aligned'!$A966,OFFSET(INDIRECT(ADDRESS(1,MATCH(N$1,'Wkly eq indx data joined'!$1:$1,0),1,1,$A$1)),,,1150,1),0),MATCH(N$1,'Wkly eq indx data joined'!$1:$1,0)+1)</f>
        <v>7105.36</v>
      </c>
      <c r="O966" s="13" cm="1">
        <f t="array" aca="1" ref="O966" ca="1">INDEX('Wkly eq indx data joined'!$A$1:$AJ$1150,MATCH('Wkly eq indx data aligned'!$A966+1,OFFSET(INDIRECT(ADDRESS(1,MATCH(O$1,'Wkly eq indx data joined'!$1:$1,0),1,1,$A$1)),,,1150,1),0),MATCH(O$1,'Wkly eq indx data joined'!$1:$1,0)+1)</f>
        <v>10899.28</v>
      </c>
      <c r="P966" s="12" cm="1">
        <f t="array" aca="1" ref="P966" ca="1">INDEX('Wkly eq indx data joined'!$A$1:$AJ$1150,MATCH('Wkly eq indx data aligned'!$A966+2,OFFSET(INDIRECT(ADDRESS(1,MATCH(P$1,'Wkly eq indx data joined'!$1:$1,0),1,1,$A$1)),,,1150,1),0),MATCH(P$1,'Wkly eq indx data joined'!$1:$1,0)+1)</f>
        <v>10821.85</v>
      </c>
      <c r="Q966" s="9" cm="1">
        <f t="array" aca="1" ref="Q966" ca="1">INDEX('Wkly eq indx data joined'!$A$1:$AJ$1150,MATCH('Wkly eq indx data aligned'!$A966,OFFSET(INDIRECT(ADDRESS(1,MATCH(Q$1,'Wkly eq indx data joined'!$1:$1,0),1,1,$A$1)),,,1150,1),0),MATCH(Q$1,'Wkly eq indx data joined'!$1:$1,0)+1)</f>
        <v>560.34</v>
      </c>
      <c r="R966" s="12" cm="1">
        <f t="array" aca="1" ref="R966" ca="1">INDEX('Wkly eq indx data joined'!$A$1:$AJ$1150,MATCH('Wkly eq indx data aligned'!$A966+2,OFFSET(INDIRECT(ADDRESS(1,MATCH(R$1,'Wkly eq indx data joined'!$1:$1,0),1,1,$A$1)),,,1150,1),0),MATCH(R$1,'Wkly eq indx data joined'!$1:$1,0)+1)</f>
        <v>2249.6799999999998</v>
      </c>
      <c r="S966" s="9" cm="1">
        <f t="array" aca="1" ref="S966" ca="1">INDEX('Wkly eq indx data joined'!$A$1:$AJ$1150,MATCH('Wkly eq indx data aligned'!$A966,OFFSET(INDIRECT(ADDRESS(1,MATCH(S$1,'Wkly eq indx data joined'!$1:$1,0),1,1,$A$1)),,,1150,1),0),MATCH(S$1,'Wkly eq indx data joined'!$1:$1,0)+1)</f>
        <v>50623.1</v>
      </c>
    </row>
    <row r="967" spans="1:19" x14ac:dyDescent="0.25">
      <c r="A967" s="4">
        <f t="shared" si="15"/>
        <v>43280</v>
      </c>
      <c r="B967" s="9" cm="1">
        <f t="array" aca="1" ref="B967" ca="1">INDEX('Wkly eq indx data joined'!$A$1:$AJ$1150,MATCH('Wkly eq indx data aligned'!$A967,OFFSET(INDIRECT(ADDRESS(1,MATCH(B$1,'Wkly eq indx data joined'!$1:$1,0),1,1,$A$1)),,,1150,1),0),MATCH(B$1,'Wkly eq indx data joined'!$1:$1,0)+1)</f>
        <v>6194.6329999999998</v>
      </c>
      <c r="C967" s="9" cm="1">
        <f t="array" aca="1" ref="C967" ca="1">INDEX('Wkly eq indx data joined'!$A$1:$AJ$1150,MATCH('Wkly eq indx data aligned'!$A967,OFFSET(INDIRECT(ADDRESS(1,MATCH(C$1,'Wkly eq indx data joined'!$1:$1,0),1,1,$A$1)),,,1150,1),0),MATCH(C$1,'Wkly eq indx data joined'!$1:$1,0)+1)</f>
        <v>22304.51</v>
      </c>
      <c r="D967" s="18" cm="1">
        <f t="array" aca="1" ref="D967" ca="1">IFERROR(INDEX('Wkly eq indx data joined'!$A$1:$AJ$1150,MATCH('Wkly eq indx data aligned'!$A967,OFFSET(INDIRECT(ADDRESS(1,MATCH(D$1,'Wkly eq indx data joined'!$1:$1,0),1,1,$A$1)),,,1150,1),0),MATCH(D$1,'Wkly eq indx data joined'!$1:$1,0)+1),D966)</f>
        <v>2847.4180000000001</v>
      </c>
      <c r="E967" s="9" cm="1">
        <f t="array" aca="1" ref="E967" ca="1">INDEX('Wkly eq indx data joined'!$A$1:$AJ$1150,MATCH('Wkly eq indx data aligned'!$A967,OFFSET(INDIRECT(ADDRESS(1,MATCH(E$1,'Wkly eq indx data joined'!$1:$1,0),1,1,$A$1)),,,1150,1),0),MATCH(E$1,'Wkly eq indx data joined'!$1:$1,0)+1)</f>
        <v>16277.73</v>
      </c>
      <c r="F967" s="9" cm="1">
        <f t="array" aca="1" ref="F967" ca="1">INDEX('Wkly eq indx data joined'!$A$1:$AJ$1150,MATCH('Wkly eq indx data aligned'!$A967,OFFSET(INDIRECT(ADDRESS(1,MATCH(F$1,'Wkly eq indx data joined'!$1:$1,0),1,1,$A$1)),,,1150,1),0),MATCH(F$1,'Wkly eq indx data joined'!$1:$1,0)+1)</f>
        <v>8609.2999999999993</v>
      </c>
      <c r="G967" s="9" cm="1">
        <f t="array" aca="1" ref="G967" ca="1">INDEX('Wkly eq indx data joined'!$A$1:$AJ$1150,MATCH('Wkly eq indx data aligned'!$A967,OFFSET(INDIRECT(ADDRESS(1,MATCH(G$1,'Wkly eq indx data joined'!$1:$1,0),1,1,$A$1)),,,1150,1),0),MATCH(G$1,'Wkly eq indx data joined'!$1:$1,0)+1)</f>
        <v>2718.37</v>
      </c>
      <c r="H967" s="9" cm="1">
        <f t="array" aca="1" ref="H967" ca="1">INDEX('Wkly eq indx data joined'!$A$1:$AJ$1150,MATCH('Wkly eq indx data aligned'!$A967,OFFSET(INDIRECT(ADDRESS(1,MATCH(H$1,'Wkly eq indx data joined'!$1:$1,0),1,1,$A$1)),,,1150,1),0),MATCH(H$1,'Wkly eq indx data joined'!$1:$1,0)+1)</f>
        <v>7636.93</v>
      </c>
      <c r="I967" s="9" cm="1">
        <f t="array" aca="1" ref="I967" ca="1">INDEX('Wkly eq indx data joined'!$A$1:$AJ$1150,MATCH('Wkly eq indx data aligned'!$A967,OFFSET(INDIRECT(ADDRESS(1,MATCH(I$1,'Wkly eq indx data joined'!$1:$1,0),1,1,$A$1)),,,1150,1),0),MATCH(I$1,'Wkly eq indx data joined'!$1:$1,0)+1)</f>
        <v>28955.11</v>
      </c>
      <c r="J967" s="9" cm="1">
        <f t="array" aca="1" ref="J967" ca="1">INDEX('Wkly eq indx data joined'!$A$1:$AJ$1150,MATCH('Wkly eq indx data aligned'!$A967,OFFSET(INDIRECT(ADDRESS(1,MATCH(J$1,'Wkly eq indx data joined'!$1:$1,0),1,1,$A$1)),,,1150,1),0),MATCH(J$1,'Wkly eq indx data joined'!$1:$1,0)+1)</f>
        <v>5323.53</v>
      </c>
      <c r="K967" s="9" cm="1">
        <f t="array" aca="1" ref="K967" ca="1">INDEX('Wkly eq indx data joined'!$A$1:$AJ$1150,MATCH('Wkly eq indx data aligned'!$A967,OFFSET(INDIRECT(ADDRESS(1,MATCH(K$1,'Wkly eq indx data joined'!$1:$1,0),1,1,$A$1)),,,1150,1),0),MATCH(K$1,'Wkly eq indx data joined'!$1:$1,0)+1)</f>
        <v>12306</v>
      </c>
      <c r="L967" s="12" cm="1">
        <f t="array" aca="1" ref="L967" ca="1">INDEX('Wkly eq indx data joined'!$A$1:$AJ$1150,MATCH('Wkly eq indx data aligned'!$A967+2,OFFSET(INDIRECT(ADDRESS(1,MATCH(L$1,'Wkly eq indx data joined'!$1:$1,0),1,1,$A$1)),,,1150,1),0),MATCH(L$1,'Wkly eq indx data joined'!$1:$1,0)+1)</f>
        <v>2326.13</v>
      </c>
      <c r="M967" s="9" cm="1">
        <f t="array" aca="1" ref="M967" ca="1">INDEX('Wkly eq indx data joined'!$A$1:$AJ$1150,MATCH('Wkly eq indx data aligned'!$A967,OFFSET(INDIRECT(ADDRESS(1,MATCH(M$1,'Wkly eq indx data joined'!$1:$1,0),1,1,$A$1)),,,1150,1),0),MATCH(M$1,'Wkly eq indx data joined'!$1:$1,0)+1)</f>
        <v>72762.5</v>
      </c>
      <c r="N967" s="9" cm="1">
        <f t="array" aca="1" ref="N967" ca="1">INDEX('Wkly eq indx data joined'!$A$1:$AJ$1150,MATCH('Wkly eq indx data aligned'!$A967,OFFSET(INDIRECT(ADDRESS(1,MATCH(N$1,'Wkly eq indx data joined'!$1:$1,0),1,1,$A$1)),,,1150,1),0),MATCH(N$1,'Wkly eq indx data joined'!$1:$1,0)+1)</f>
        <v>6982.83</v>
      </c>
      <c r="O967" s="13" cm="1">
        <f t="array" aca="1" ref="O967" ca="1">INDEX('Wkly eq indx data joined'!$A$1:$AJ$1150,MATCH('Wkly eq indx data aligned'!$A967+1,OFFSET(INDIRECT(ADDRESS(1,MATCH(O$1,'Wkly eq indx data joined'!$1:$1,0),1,1,$A$1)),,,1150,1),0),MATCH(O$1,'Wkly eq indx data joined'!$1:$1,0)+1)</f>
        <v>10836.91</v>
      </c>
      <c r="P967" s="12" cm="1">
        <f t="array" aca="1" ref="P967" ca="1">INDEX('Wkly eq indx data joined'!$A$1:$AJ$1150,MATCH('Wkly eq indx data aligned'!$A967+2,OFFSET(INDIRECT(ADDRESS(1,MATCH(P$1,'Wkly eq indx data joined'!$1:$1,0),1,1,$A$1)),,,1150,1),0),MATCH(P$1,'Wkly eq indx data joined'!$1:$1,0)+1)</f>
        <v>10714.3</v>
      </c>
      <c r="Q967" s="9" cm="1">
        <f t="array" aca="1" ref="Q967" ca="1">INDEX('Wkly eq indx data joined'!$A$1:$AJ$1150,MATCH('Wkly eq indx data aligned'!$A967,OFFSET(INDIRECT(ADDRESS(1,MATCH(Q$1,'Wkly eq indx data joined'!$1:$1,0),1,1,$A$1)),,,1150,1),0),MATCH(Q$1,'Wkly eq indx data joined'!$1:$1,0)+1)</f>
        <v>551.67999999999995</v>
      </c>
      <c r="R967" s="12" cm="1">
        <f t="array" aca="1" ref="R967" ca="1">INDEX('Wkly eq indx data joined'!$A$1:$AJ$1150,MATCH('Wkly eq indx data aligned'!$A967+2,OFFSET(INDIRECT(ADDRESS(1,MATCH(R$1,'Wkly eq indx data joined'!$1:$1,0),1,1,$A$1)),,,1150,1),0),MATCH(R$1,'Wkly eq indx data joined'!$1:$1,0)+1)</f>
        <v>2295.9499999999998</v>
      </c>
      <c r="S967" s="9" cm="1">
        <f t="array" aca="1" ref="S967" ca="1">INDEX('Wkly eq indx data joined'!$A$1:$AJ$1150,MATCH('Wkly eq indx data aligned'!$A967,OFFSET(INDIRECT(ADDRESS(1,MATCH(S$1,'Wkly eq indx data joined'!$1:$1,0),1,1,$A$1)),,,1150,1),0),MATCH(S$1,'Wkly eq indx data joined'!$1:$1,0)+1)</f>
        <v>51516.06</v>
      </c>
    </row>
    <row r="968" spans="1:19" x14ac:dyDescent="0.25">
      <c r="A968" s="4">
        <f t="shared" si="15"/>
        <v>43287</v>
      </c>
      <c r="B968" s="9" cm="1">
        <f t="array" aca="1" ref="B968" ca="1">INDEX('Wkly eq indx data joined'!$A$1:$AJ$1150,MATCH('Wkly eq indx data aligned'!$A968,OFFSET(INDIRECT(ADDRESS(1,MATCH(B$1,'Wkly eq indx data joined'!$1:$1,0),1,1,$A$1)),,,1150,1),0),MATCH(B$1,'Wkly eq indx data joined'!$1:$1,0)+1)</f>
        <v>6272.2910000000002</v>
      </c>
      <c r="C968" s="9" cm="1">
        <f t="array" aca="1" ref="C968" ca="1">INDEX('Wkly eq indx data joined'!$A$1:$AJ$1150,MATCH('Wkly eq indx data aligned'!$A968,OFFSET(INDIRECT(ADDRESS(1,MATCH(C$1,'Wkly eq indx data joined'!$1:$1,0),1,1,$A$1)),,,1150,1),0),MATCH(C$1,'Wkly eq indx data joined'!$1:$1,0)+1)</f>
        <v>21788.14</v>
      </c>
      <c r="D968" s="18" cm="1">
        <f t="array" aca="1" ref="D968" ca="1">IFERROR(INDEX('Wkly eq indx data joined'!$A$1:$AJ$1150,MATCH('Wkly eq indx data aligned'!$A968,OFFSET(INDIRECT(ADDRESS(1,MATCH(D$1,'Wkly eq indx data joined'!$1:$1,0),1,1,$A$1)),,,1150,1),0),MATCH(D$1,'Wkly eq indx data joined'!$1:$1,0)+1),D967)</f>
        <v>2747.2289999999998</v>
      </c>
      <c r="E968" s="9" cm="1">
        <f t="array" aca="1" ref="E968" ca="1">INDEX('Wkly eq indx data joined'!$A$1:$AJ$1150,MATCH('Wkly eq indx data aligned'!$A968,OFFSET(INDIRECT(ADDRESS(1,MATCH(E$1,'Wkly eq indx data joined'!$1:$1,0),1,1,$A$1)),,,1150,1),0),MATCH(E$1,'Wkly eq indx data joined'!$1:$1,0)+1)</f>
        <v>16371.78</v>
      </c>
      <c r="F968" s="9" cm="1">
        <f t="array" aca="1" ref="F968" ca="1">INDEX('Wkly eq indx data joined'!$A$1:$AJ$1150,MATCH('Wkly eq indx data aligned'!$A968,OFFSET(INDIRECT(ADDRESS(1,MATCH(F$1,'Wkly eq indx data joined'!$1:$1,0),1,1,$A$1)),,,1150,1),0),MATCH(F$1,'Wkly eq indx data joined'!$1:$1,0)+1)</f>
        <v>8697.42</v>
      </c>
      <c r="G968" s="9" cm="1">
        <f t="array" aca="1" ref="G968" ca="1">INDEX('Wkly eq indx data joined'!$A$1:$AJ$1150,MATCH('Wkly eq indx data aligned'!$A968,OFFSET(INDIRECT(ADDRESS(1,MATCH(G$1,'Wkly eq indx data joined'!$1:$1,0),1,1,$A$1)),,,1150,1),0),MATCH(G$1,'Wkly eq indx data joined'!$1:$1,0)+1)</f>
        <v>2759.82</v>
      </c>
      <c r="H968" s="9" cm="1">
        <f t="array" aca="1" ref="H968" ca="1">INDEX('Wkly eq indx data joined'!$A$1:$AJ$1150,MATCH('Wkly eq indx data aligned'!$A968,OFFSET(INDIRECT(ADDRESS(1,MATCH(H$1,'Wkly eq indx data joined'!$1:$1,0),1,1,$A$1)),,,1150,1),0),MATCH(H$1,'Wkly eq indx data joined'!$1:$1,0)+1)</f>
        <v>7617.7</v>
      </c>
      <c r="I968" s="9" cm="1">
        <f t="array" aca="1" ref="I968" ca="1">INDEX('Wkly eq indx data joined'!$A$1:$AJ$1150,MATCH('Wkly eq indx data aligned'!$A968,OFFSET(INDIRECT(ADDRESS(1,MATCH(I$1,'Wkly eq indx data joined'!$1:$1,0),1,1,$A$1)),,,1150,1),0),MATCH(I$1,'Wkly eq indx data joined'!$1:$1,0)+1)</f>
        <v>28315.62</v>
      </c>
      <c r="J968" s="9" cm="1">
        <f t="array" aca="1" ref="J968" ca="1">INDEX('Wkly eq indx data joined'!$A$1:$AJ$1150,MATCH('Wkly eq indx data aligned'!$A968,OFFSET(INDIRECT(ADDRESS(1,MATCH(J$1,'Wkly eq indx data joined'!$1:$1,0),1,1,$A$1)),,,1150,1),0),MATCH(J$1,'Wkly eq indx data joined'!$1:$1,0)+1)</f>
        <v>5375.77</v>
      </c>
      <c r="K968" s="9" cm="1">
        <f t="array" aca="1" ref="K968" ca="1">INDEX('Wkly eq indx data joined'!$A$1:$AJ$1150,MATCH('Wkly eq indx data aligned'!$A968,OFFSET(INDIRECT(ADDRESS(1,MATCH(K$1,'Wkly eq indx data joined'!$1:$1,0),1,1,$A$1)),,,1150,1),0),MATCH(K$1,'Wkly eq indx data joined'!$1:$1,0)+1)</f>
        <v>12496.17</v>
      </c>
      <c r="L968" s="12" cm="1">
        <f t="array" aca="1" ref="L968" ca="1">INDEX('Wkly eq indx data joined'!$A$1:$AJ$1150,MATCH('Wkly eq indx data aligned'!$A968+2,OFFSET(INDIRECT(ADDRESS(1,MATCH(L$1,'Wkly eq indx data joined'!$1:$1,0),1,1,$A$1)),,,1150,1),0),MATCH(L$1,'Wkly eq indx data joined'!$1:$1,0)+1)</f>
        <v>2272.87</v>
      </c>
      <c r="M968" s="9" cm="1">
        <f t="array" aca="1" ref="M968" ca="1">INDEX('Wkly eq indx data joined'!$A$1:$AJ$1150,MATCH('Wkly eq indx data aligned'!$A968,OFFSET(INDIRECT(ADDRESS(1,MATCH(M$1,'Wkly eq indx data joined'!$1:$1,0),1,1,$A$1)),,,1150,1),0),MATCH(M$1,'Wkly eq indx data joined'!$1:$1,0)+1)</f>
        <v>75010.399999999994</v>
      </c>
      <c r="N968" s="9" cm="1">
        <f t="array" aca="1" ref="N968" ca="1">INDEX('Wkly eq indx data joined'!$A$1:$AJ$1150,MATCH('Wkly eq indx data aligned'!$A968,OFFSET(INDIRECT(ADDRESS(1,MATCH(N$1,'Wkly eq indx data joined'!$1:$1,0),1,1,$A$1)),,,1150,1),0),MATCH(N$1,'Wkly eq indx data joined'!$1:$1,0)+1)</f>
        <v>7001.49</v>
      </c>
      <c r="O968" s="13" cm="1">
        <f t="array" aca="1" ref="O968" ca="1">INDEX('Wkly eq indx data joined'!$A$1:$AJ$1150,MATCH('Wkly eq indx data aligned'!$A968+1,OFFSET(INDIRECT(ADDRESS(1,MATCH(O$1,'Wkly eq indx data joined'!$1:$1,0),1,1,$A$1)),,,1150,1),0),MATCH(O$1,'Wkly eq indx data joined'!$1:$1,0)+1)</f>
        <v>10608.57</v>
      </c>
      <c r="P968" s="12" cm="1">
        <f t="array" aca="1" ref="P968" ca="1">INDEX('Wkly eq indx data joined'!$A$1:$AJ$1150,MATCH('Wkly eq indx data aligned'!$A968+2,OFFSET(INDIRECT(ADDRESS(1,MATCH(P$1,'Wkly eq indx data joined'!$1:$1,0),1,1,$A$1)),,,1150,1),0),MATCH(P$1,'Wkly eq indx data joined'!$1:$1,0)+1)</f>
        <v>10772.65</v>
      </c>
      <c r="Q968" s="9" cm="1">
        <f t="array" aca="1" ref="Q968" ca="1">INDEX('Wkly eq indx data joined'!$A$1:$AJ$1150,MATCH('Wkly eq indx data aligned'!$A968,OFFSET(INDIRECT(ADDRESS(1,MATCH(Q$1,'Wkly eq indx data joined'!$1:$1,0),1,1,$A$1)),,,1150,1),0),MATCH(Q$1,'Wkly eq indx data joined'!$1:$1,0)+1)</f>
        <v>553.62</v>
      </c>
      <c r="R968" s="12" cm="1">
        <f t="array" aca="1" ref="R968" ca="1">INDEX('Wkly eq indx data joined'!$A$1:$AJ$1150,MATCH('Wkly eq indx data aligned'!$A968+2,OFFSET(INDIRECT(ADDRESS(1,MATCH(R$1,'Wkly eq indx data joined'!$1:$1,0),1,1,$A$1)),,,1150,1),0),MATCH(R$1,'Wkly eq indx data joined'!$1:$1,0)+1)</f>
        <v>2345.38</v>
      </c>
      <c r="S968" s="9" cm="1">
        <f t="array" aca="1" ref="S968" ca="1">INDEX('Wkly eq indx data joined'!$A$1:$AJ$1150,MATCH('Wkly eq indx data aligned'!$A968,OFFSET(INDIRECT(ADDRESS(1,MATCH(S$1,'Wkly eq indx data joined'!$1:$1,0),1,1,$A$1)),,,1150,1),0),MATCH(S$1,'Wkly eq indx data joined'!$1:$1,0)+1)</f>
        <v>51122.67</v>
      </c>
    </row>
    <row r="969" spans="1:19" x14ac:dyDescent="0.25">
      <c r="A969" s="4">
        <f t="shared" si="15"/>
        <v>43294</v>
      </c>
      <c r="B969" s="9" cm="1">
        <f t="array" aca="1" ref="B969" ca="1">INDEX('Wkly eq indx data joined'!$A$1:$AJ$1150,MATCH('Wkly eq indx data aligned'!$A969,OFFSET(INDIRECT(ADDRESS(1,MATCH(B$1,'Wkly eq indx data joined'!$1:$1,0),1,1,$A$1)),,,1150,1),0),MATCH(B$1,'Wkly eq indx data joined'!$1:$1,0)+1)</f>
        <v>6268.3909999999996</v>
      </c>
      <c r="C969" s="9" cm="1">
        <f t="array" aca="1" ref="C969" ca="1">INDEX('Wkly eq indx data joined'!$A$1:$AJ$1150,MATCH('Wkly eq indx data aligned'!$A969,OFFSET(INDIRECT(ADDRESS(1,MATCH(C$1,'Wkly eq indx data joined'!$1:$1,0),1,1,$A$1)),,,1150,1),0),MATCH(C$1,'Wkly eq indx data joined'!$1:$1,0)+1)</f>
        <v>22597.35</v>
      </c>
      <c r="D969" s="18" cm="1">
        <f t="array" aca="1" ref="D969" ca="1">IFERROR(INDEX('Wkly eq indx data joined'!$A$1:$AJ$1150,MATCH('Wkly eq indx data aligned'!$A969,OFFSET(INDIRECT(ADDRESS(1,MATCH(D$1,'Wkly eq indx data joined'!$1:$1,0),1,1,$A$1)),,,1150,1),0),MATCH(D$1,'Wkly eq indx data joined'!$1:$1,0)+1),D968)</f>
        <v>2831.1840000000002</v>
      </c>
      <c r="E969" s="9" cm="1">
        <f t="array" aca="1" ref="E969" ca="1">INDEX('Wkly eq indx data joined'!$A$1:$AJ$1150,MATCH('Wkly eq indx data aligned'!$A969,OFFSET(INDIRECT(ADDRESS(1,MATCH(E$1,'Wkly eq indx data joined'!$1:$1,0),1,1,$A$1)),,,1150,1),0),MATCH(E$1,'Wkly eq indx data joined'!$1:$1,0)+1)</f>
        <v>16561.12</v>
      </c>
      <c r="F969" s="9" cm="1">
        <f t="array" aca="1" ref="F969" ca="1">INDEX('Wkly eq indx data joined'!$A$1:$AJ$1150,MATCH('Wkly eq indx data aligned'!$A969,OFFSET(INDIRECT(ADDRESS(1,MATCH(F$1,'Wkly eq indx data joined'!$1:$1,0),1,1,$A$1)),,,1150,1),0),MATCH(F$1,'Wkly eq indx data joined'!$1:$1,0)+1)</f>
        <v>8861.0499999999993</v>
      </c>
      <c r="G969" s="9" cm="1">
        <f t="array" aca="1" ref="G969" ca="1">INDEX('Wkly eq indx data joined'!$A$1:$AJ$1150,MATCH('Wkly eq indx data aligned'!$A969,OFFSET(INDIRECT(ADDRESS(1,MATCH(G$1,'Wkly eq indx data joined'!$1:$1,0),1,1,$A$1)),,,1150,1),0),MATCH(G$1,'Wkly eq indx data joined'!$1:$1,0)+1)</f>
        <v>2801.31</v>
      </c>
      <c r="H969" s="9" cm="1">
        <f t="array" aca="1" ref="H969" ca="1">INDEX('Wkly eq indx data joined'!$A$1:$AJ$1150,MATCH('Wkly eq indx data aligned'!$A969,OFFSET(INDIRECT(ADDRESS(1,MATCH(H$1,'Wkly eq indx data joined'!$1:$1,0),1,1,$A$1)),,,1150,1),0),MATCH(H$1,'Wkly eq indx data joined'!$1:$1,0)+1)</f>
        <v>7661.87</v>
      </c>
      <c r="I969" s="9" cm="1">
        <f t="array" aca="1" ref="I969" ca="1">INDEX('Wkly eq indx data joined'!$A$1:$AJ$1150,MATCH('Wkly eq indx data aligned'!$A969,OFFSET(INDIRECT(ADDRESS(1,MATCH(I$1,'Wkly eq indx data joined'!$1:$1,0),1,1,$A$1)),,,1150,1),0),MATCH(I$1,'Wkly eq indx data joined'!$1:$1,0)+1)</f>
        <v>28525.439999999999</v>
      </c>
      <c r="J969" s="9" cm="1">
        <f t="array" aca="1" ref="J969" ca="1">INDEX('Wkly eq indx data joined'!$A$1:$AJ$1150,MATCH('Wkly eq indx data aligned'!$A969,OFFSET(INDIRECT(ADDRESS(1,MATCH(J$1,'Wkly eq indx data joined'!$1:$1,0),1,1,$A$1)),,,1150,1),0),MATCH(J$1,'Wkly eq indx data joined'!$1:$1,0)+1)</f>
        <v>5429.2</v>
      </c>
      <c r="K969" s="9" cm="1">
        <f t="array" aca="1" ref="K969" ca="1">INDEX('Wkly eq indx data joined'!$A$1:$AJ$1150,MATCH('Wkly eq indx data aligned'!$A969,OFFSET(INDIRECT(ADDRESS(1,MATCH(K$1,'Wkly eq indx data joined'!$1:$1,0),1,1,$A$1)),,,1150,1),0),MATCH(K$1,'Wkly eq indx data joined'!$1:$1,0)+1)</f>
        <v>12540.73</v>
      </c>
      <c r="L969" s="12" cm="1">
        <f t="array" aca="1" ref="L969" ca="1">INDEX('Wkly eq indx data joined'!$A$1:$AJ$1150,MATCH('Wkly eq indx data aligned'!$A969+2,OFFSET(INDIRECT(ADDRESS(1,MATCH(L$1,'Wkly eq indx data joined'!$1:$1,0),1,1,$A$1)),,,1150,1),0),MATCH(L$1,'Wkly eq indx data joined'!$1:$1,0)+1)</f>
        <v>2310.9</v>
      </c>
      <c r="M969" s="9" cm="1">
        <f t="array" aca="1" ref="M969" ca="1">INDEX('Wkly eq indx data joined'!$A$1:$AJ$1150,MATCH('Wkly eq indx data aligned'!$A969,OFFSET(INDIRECT(ADDRESS(1,MATCH(M$1,'Wkly eq indx data joined'!$1:$1,0),1,1,$A$1)),,,1150,1),0),MATCH(M$1,'Wkly eq indx data joined'!$1:$1,0)+1)</f>
        <v>76594.399999999994</v>
      </c>
      <c r="N969" s="9" cm="1">
        <f t="array" aca="1" ref="N969" ca="1">INDEX('Wkly eq indx data joined'!$A$1:$AJ$1150,MATCH('Wkly eq indx data aligned'!$A969,OFFSET(INDIRECT(ADDRESS(1,MATCH(N$1,'Wkly eq indx data joined'!$1:$1,0),1,1,$A$1)),,,1150,1),0),MATCH(N$1,'Wkly eq indx data joined'!$1:$1,0)+1)</f>
        <v>7046.01</v>
      </c>
      <c r="O969" s="13" cm="1">
        <f t="array" aca="1" ref="O969" ca="1">INDEX('Wkly eq indx data joined'!$A$1:$AJ$1150,MATCH('Wkly eq indx data aligned'!$A969+1,OFFSET(INDIRECT(ADDRESS(1,MATCH(O$1,'Wkly eq indx data joined'!$1:$1,0),1,1,$A$1)),,,1150,1),0),MATCH(O$1,'Wkly eq indx data joined'!$1:$1,0)+1)</f>
        <v>10864.54</v>
      </c>
      <c r="P969" s="12" cm="1">
        <f t="array" aca="1" ref="P969" ca="1">INDEX('Wkly eq indx data joined'!$A$1:$AJ$1150,MATCH('Wkly eq indx data aligned'!$A969+2,OFFSET(INDIRECT(ADDRESS(1,MATCH(P$1,'Wkly eq indx data joined'!$1:$1,0),1,1,$A$1)),,,1150,1),0),MATCH(P$1,'Wkly eq indx data joined'!$1:$1,0)+1)</f>
        <v>11018.9</v>
      </c>
      <c r="Q969" s="9" cm="1">
        <f t="array" aca="1" ref="Q969" ca="1">INDEX('Wkly eq indx data joined'!$A$1:$AJ$1150,MATCH('Wkly eq indx data aligned'!$A969,OFFSET(INDIRECT(ADDRESS(1,MATCH(Q$1,'Wkly eq indx data joined'!$1:$1,0),1,1,$A$1)),,,1150,1),0),MATCH(Q$1,'Wkly eq indx data joined'!$1:$1,0)+1)</f>
        <v>560.12</v>
      </c>
      <c r="R969" s="12" cm="1">
        <f t="array" aca="1" ref="R969" ca="1">INDEX('Wkly eq indx data joined'!$A$1:$AJ$1150,MATCH('Wkly eq indx data aligned'!$A969+2,OFFSET(INDIRECT(ADDRESS(1,MATCH(R$1,'Wkly eq indx data joined'!$1:$1,0),1,1,$A$1)),,,1150,1),0),MATCH(R$1,'Wkly eq indx data joined'!$1:$1,0)+1)</f>
        <v>2346.4299999999998</v>
      </c>
      <c r="S969" s="9" cm="1">
        <f t="array" aca="1" ref="S969" ca="1">INDEX('Wkly eq indx data joined'!$A$1:$AJ$1150,MATCH('Wkly eq indx data aligned'!$A969,OFFSET(INDIRECT(ADDRESS(1,MATCH(S$1,'Wkly eq indx data joined'!$1:$1,0),1,1,$A$1)),,,1150,1),0),MATCH(S$1,'Wkly eq indx data joined'!$1:$1,0)+1)</f>
        <v>50244.08</v>
      </c>
    </row>
    <row r="970" spans="1:19" x14ac:dyDescent="0.25">
      <c r="A970" s="4">
        <f t="shared" si="15"/>
        <v>43301</v>
      </c>
      <c r="B970" s="9" cm="1">
        <f t="array" aca="1" ref="B970" ca="1">INDEX('Wkly eq indx data joined'!$A$1:$AJ$1150,MATCH('Wkly eq indx data aligned'!$A970,OFFSET(INDIRECT(ADDRESS(1,MATCH(B$1,'Wkly eq indx data joined'!$1:$1,0),1,1,$A$1)),,,1150,1),0),MATCH(B$1,'Wkly eq indx data joined'!$1:$1,0)+1)</f>
        <v>6285.8509999999997</v>
      </c>
      <c r="C970" s="9" cm="1">
        <f t="array" aca="1" ref="C970" ca="1">INDEX('Wkly eq indx data joined'!$A$1:$AJ$1150,MATCH('Wkly eq indx data aligned'!$A970,OFFSET(INDIRECT(ADDRESS(1,MATCH(C$1,'Wkly eq indx data joined'!$1:$1,0),1,1,$A$1)),,,1150,1),0),MATCH(C$1,'Wkly eq indx data joined'!$1:$1,0)+1)</f>
        <v>22697.88</v>
      </c>
      <c r="D970" s="18" cm="1">
        <f t="array" aca="1" ref="D970" ca="1">IFERROR(INDEX('Wkly eq indx data joined'!$A$1:$AJ$1150,MATCH('Wkly eq indx data aligned'!$A970,OFFSET(INDIRECT(ADDRESS(1,MATCH(D$1,'Wkly eq indx data joined'!$1:$1,0),1,1,$A$1)),,,1150,1),0),MATCH(D$1,'Wkly eq indx data joined'!$1:$1,0)+1),D969)</f>
        <v>2829.2710000000002</v>
      </c>
      <c r="E970" s="9" cm="1">
        <f t="array" aca="1" ref="E970" ca="1">INDEX('Wkly eq indx data joined'!$A$1:$AJ$1150,MATCH('Wkly eq indx data aligned'!$A970,OFFSET(INDIRECT(ADDRESS(1,MATCH(E$1,'Wkly eq indx data joined'!$1:$1,0),1,1,$A$1)),,,1150,1),0),MATCH(E$1,'Wkly eq indx data joined'!$1:$1,0)+1)</f>
        <v>16435.46</v>
      </c>
      <c r="F970" s="9" cm="1">
        <f t="array" aca="1" ref="F970" ca="1">INDEX('Wkly eq indx data joined'!$A$1:$AJ$1150,MATCH('Wkly eq indx data aligned'!$A970,OFFSET(INDIRECT(ADDRESS(1,MATCH(F$1,'Wkly eq indx data joined'!$1:$1,0),1,1,$A$1)),,,1150,1),0),MATCH(F$1,'Wkly eq indx data joined'!$1:$1,0)+1)</f>
        <v>8991.34</v>
      </c>
      <c r="G970" s="9" cm="1">
        <f t="array" aca="1" ref="G970" ca="1">INDEX('Wkly eq indx data joined'!$A$1:$AJ$1150,MATCH('Wkly eq indx data aligned'!$A970,OFFSET(INDIRECT(ADDRESS(1,MATCH(G$1,'Wkly eq indx data joined'!$1:$1,0),1,1,$A$1)),,,1150,1),0),MATCH(G$1,'Wkly eq indx data joined'!$1:$1,0)+1)</f>
        <v>2801.83</v>
      </c>
      <c r="H970" s="9" cm="1">
        <f t="array" aca="1" ref="H970" ca="1">INDEX('Wkly eq indx data joined'!$A$1:$AJ$1150,MATCH('Wkly eq indx data aligned'!$A970,OFFSET(INDIRECT(ADDRESS(1,MATCH(H$1,'Wkly eq indx data joined'!$1:$1,0),1,1,$A$1)),,,1150,1),0),MATCH(H$1,'Wkly eq indx data joined'!$1:$1,0)+1)</f>
        <v>7678.79</v>
      </c>
      <c r="I970" s="9" cm="1">
        <f t="array" aca="1" ref="I970" ca="1">INDEX('Wkly eq indx data joined'!$A$1:$AJ$1150,MATCH('Wkly eq indx data aligned'!$A970,OFFSET(INDIRECT(ADDRESS(1,MATCH(I$1,'Wkly eq indx data joined'!$1:$1,0),1,1,$A$1)),,,1150,1),0),MATCH(I$1,'Wkly eq indx data joined'!$1:$1,0)+1)</f>
        <v>28224.48</v>
      </c>
      <c r="J970" s="9" cm="1">
        <f t="array" aca="1" ref="J970" ca="1">INDEX('Wkly eq indx data joined'!$A$1:$AJ$1150,MATCH('Wkly eq indx data aligned'!$A970,OFFSET(INDIRECT(ADDRESS(1,MATCH(J$1,'Wkly eq indx data joined'!$1:$1,0),1,1,$A$1)),,,1150,1),0),MATCH(J$1,'Wkly eq indx data joined'!$1:$1,0)+1)</f>
        <v>5398.32</v>
      </c>
      <c r="K970" s="9" cm="1">
        <f t="array" aca="1" ref="K970" ca="1">INDEX('Wkly eq indx data joined'!$A$1:$AJ$1150,MATCH('Wkly eq indx data aligned'!$A970,OFFSET(INDIRECT(ADDRESS(1,MATCH(K$1,'Wkly eq indx data joined'!$1:$1,0),1,1,$A$1)),,,1150,1),0),MATCH(K$1,'Wkly eq indx data joined'!$1:$1,0)+1)</f>
        <v>12561.42</v>
      </c>
      <c r="L970" s="12" cm="1">
        <f t="array" aca="1" ref="L970" ca="1">INDEX('Wkly eq indx data joined'!$A$1:$AJ$1150,MATCH('Wkly eq indx data aligned'!$A970+2,OFFSET(INDIRECT(ADDRESS(1,MATCH(L$1,'Wkly eq indx data joined'!$1:$1,0),1,1,$A$1)),,,1150,1),0),MATCH(L$1,'Wkly eq indx data joined'!$1:$1,0)+1)</f>
        <v>2289.19</v>
      </c>
      <c r="M970" s="9" cm="1">
        <f t="array" aca="1" ref="M970" ca="1">INDEX('Wkly eq indx data joined'!$A$1:$AJ$1150,MATCH('Wkly eq indx data aligned'!$A970,OFFSET(INDIRECT(ADDRESS(1,MATCH(M$1,'Wkly eq indx data joined'!$1:$1,0),1,1,$A$1)),,,1150,1),0),MATCH(M$1,'Wkly eq indx data joined'!$1:$1,0)+1)</f>
        <v>78571.3</v>
      </c>
      <c r="N970" s="9" cm="1">
        <f t="array" aca="1" ref="N970" ca="1">INDEX('Wkly eq indx data joined'!$A$1:$AJ$1150,MATCH('Wkly eq indx data aligned'!$A970,OFFSET(INDIRECT(ADDRESS(1,MATCH(N$1,'Wkly eq indx data joined'!$1:$1,0),1,1,$A$1)),,,1150,1),0),MATCH(N$1,'Wkly eq indx data joined'!$1:$1,0)+1)</f>
        <v>6935.73</v>
      </c>
      <c r="O970" s="13" cm="1">
        <f t="array" aca="1" ref="O970" ca="1">INDEX('Wkly eq indx data joined'!$A$1:$AJ$1150,MATCH('Wkly eq indx data aligned'!$A970+1,OFFSET(INDIRECT(ADDRESS(1,MATCH(O$1,'Wkly eq indx data joined'!$1:$1,0),1,1,$A$1)),,,1150,1),0),MATCH(O$1,'Wkly eq indx data joined'!$1:$1,0)+1)</f>
        <v>10932.11</v>
      </c>
      <c r="P970" s="12" cm="1">
        <f t="array" aca="1" ref="P970" ca="1">INDEX('Wkly eq indx data joined'!$A$1:$AJ$1150,MATCH('Wkly eq indx data aligned'!$A970+2,OFFSET(INDIRECT(ADDRESS(1,MATCH(P$1,'Wkly eq indx data joined'!$1:$1,0),1,1,$A$1)),,,1150,1),0),MATCH(P$1,'Wkly eq indx data joined'!$1:$1,0)+1)</f>
        <v>11010.2</v>
      </c>
      <c r="Q970" s="9" cm="1">
        <f t="array" aca="1" ref="Q970" ca="1">INDEX('Wkly eq indx data joined'!$A$1:$AJ$1150,MATCH('Wkly eq indx data aligned'!$A970,OFFSET(INDIRECT(ADDRESS(1,MATCH(Q$1,'Wkly eq indx data joined'!$1:$1,0),1,1,$A$1)),,,1150,1),0),MATCH(Q$1,'Wkly eq indx data joined'!$1:$1,0)+1)</f>
        <v>572.20000000000005</v>
      </c>
      <c r="R970" s="12" cm="1">
        <f t="array" aca="1" ref="R970" ca="1">INDEX('Wkly eq indx data joined'!$A$1:$AJ$1150,MATCH('Wkly eq indx data aligned'!$A970+2,OFFSET(INDIRECT(ADDRESS(1,MATCH(R$1,'Wkly eq indx data joined'!$1:$1,0),1,1,$A$1)),,,1150,1),0),MATCH(R$1,'Wkly eq indx data joined'!$1:$1,0)+1)</f>
        <v>2247.8200000000002</v>
      </c>
      <c r="S970" s="9" cm="1">
        <f t="array" aca="1" ref="S970" ca="1">INDEX('Wkly eq indx data joined'!$A$1:$AJ$1150,MATCH('Wkly eq indx data aligned'!$A970,OFFSET(INDIRECT(ADDRESS(1,MATCH(S$1,'Wkly eq indx data joined'!$1:$1,0),1,1,$A$1)),,,1150,1),0),MATCH(S$1,'Wkly eq indx data joined'!$1:$1,0)+1)</f>
        <v>50904.2</v>
      </c>
    </row>
    <row r="971" spans="1:19" x14ac:dyDescent="0.25">
      <c r="A971" s="4">
        <f t="shared" si="15"/>
        <v>43308</v>
      </c>
      <c r="B971" s="9" cm="1">
        <f t="array" aca="1" ref="B971" ca="1">INDEX('Wkly eq indx data joined'!$A$1:$AJ$1150,MATCH('Wkly eq indx data aligned'!$A971,OFFSET(INDIRECT(ADDRESS(1,MATCH(B$1,'Wkly eq indx data joined'!$1:$1,0),1,1,$A$1)),,,1150,1),0),MATCH(B$1,'Wkly eq indx data joined'!$1:$1,0)+1)</f>
        <v>6300.2269999999999</v>
      </c>
      <c r="C971" s="9" cm="1">
        <f t="array" aca="1" ref="C971" ca="1">INDEX('Wkly eq indx data joined'!$A$1:$AJ$1150,MATCH('Wkly eq indx data aligned'!$A971,OFFSET(INDIRECT(ADDRESS(1,MATCH(C$1,'Wkly eq indx data joined'!$1:$1,0),1,1,$A$1)),,,1150,1),0),MATCH(C$1,'Wkly eq indx data joined'!$1:$1,0)+1)</f>
        <v>22712.75</v>
      </c>
      <c r="D971" s="18" cm="1">
        <f t="array" aca="1" ref="D971" ca="1">IFERROR(INDEX('Wkly eq indx data joined'!$A$1:$AJ$1150,MATCH('Wkly eq indx data aligned'!$A971,OFFSET(INDIRECT(ADDRESS(1,MATCH(D$1,'Wkly eq indx data joined'!$1:$1,0),1,1,$A$1)),,,1150,1),0),MATCH(D$1,'Wkly eq indx data joined'!$1:$1,0)+1),D970)</f>
        <v>2873.5940000000001</v>
      </c>
      <c r="E971" s="9" cm="1">
        <f t="array" aca="1" ref="E971" ca="1">INDEX('Wkly eq indx data joined'!$A$1:$AJ$1150,MATCH('Wkly eq indx data aligned'!$A971,OFFSET(INDIRECT(ADDRESS(1,MATCH(E$1,'Wkly eq indx data joined'!$1:$1,0),1,1,$A$1)),,,1150,1),0),MATCH(E$1,'Wkly eq indx data joined'!$1:$1,0)+1)</f>
        <v>16393.95</v>
      </c>
      <c r="F971" s="9" cm="1">
        <f t="array" aca="1" ref="F971" ca="1">INDEX('Wkly eq indx data joined'!$A$1:$AJ$1150,MATCH('Wkly eq indx data aligned'!$A971,OFFSET(INDIRECT(ADDRESS(1,MATCH(F$1,'Wkly eq indx data joined'!$1:$1,0),1,1,$A$1)),,,1150,1),0),MATCH(F$1,'Wkly eq indx data joined'!$1:$1,0)+1)</f>
        <v>9173.2000000000007</v>
      </c>
      <c r="G971" s="9" cm="1">
        <f t="array" aca="1" ref="G971" ca="1">INDEX('Wkly eq indx data joined'!$A$1:$AJ$1150,MATCH('Wkly eq indx data aligned'!$A971,OFFSET(INDIRECT(ADDRESS(1,MATCH(G$1,'Wkly eq indx data joined'!$1:$1,0),1,1,$A$1)),,,1150,1),0),MATCH(G$1,'Wkly eq indx data joined'!$1:$1,0)+1)</f>
        <v>2818.82</v>
      </c>
      <c r="H971" s="9" cm="1">
        <f t="array" aca="1" ref="H971" ca="1">INDEX('Wkly eq indx data joined'!$A$1:$AJ$1150,MATCH('Wkly eq indx data aligned'!$A971,OFFSET(INDIRECT(ADDRESS(1,MATCH(H$1,'Wkly eq indx data joined'!$1:$1,0),1,1,$A$1)),,,1150,1),0),MATCH(H$1,'Wkly eq indx data joined'!$1:$1,0)+1)</f>
        <v>7701.31</v>
      </c>
      <c r="I971" s="9" cm="1">
        <f t="array" aca="1" ref="I971" ca="1">INDEX('Wkly eq indx data joined'!$A$1:$AJ$1150,MATCH('Wkly eq indx data aligned'!$A971,OFFSET(INDIRECT(ADDRESS(1,MATCH(I$1,'Wkly eq indx data joined'!$1:$1,0),1,1,$A$1)),,,1150,1),0),MATCH(I$1,'Wkly eq indx data joined'!$1:$1,0)+1)</f>
        <v>28804.28</v>
      </c>
      <c r="J971" s="9" cm="1">
        <f t="array" aca="1" ref="J971" ca="1">INDEX('Wkly eq indx data joined'!$A$1:$AJ$1150,MATCH('Wkly eq indx data aligned'!$A971,OFFSET(INDIRECT(ADDRESS(1,MATCH(J$1,'Wkly eq indx data joined'!$1:$1,0),1,1,$A$1)),,,1150,1),0),MATCH(J$1,'Wkly eq indx data joined'!$1:$1,0)+1)</f>
        <v>5511.76</v>
      </c>
      <c r="K971" s="9" cm="1">
        <f t="array" aca="1" ref="K971" ca="1">INDEX('Wkly eq indx data joined'!$A$1:$AJ$1150,MATCH('Wkly eq indx data aligned'!$A971,OFFSET(INDIRECT(ADDRESS(1,MATCH(K$1,'Wkly eq indx data joined'!$1:$1,0),1,1,$A$1)),,,1150,1),0),MATCH(K$1,'Wkly eq indx data joined'!$1:$1,0)+1)</f>
        <v>12860.4</v>
      </c>
      <c r="L971" s="12" cm="1">
        <f t="array" aca="1" ref="L971" ca="1">INDEX('Wkly eq indx data joined'!$A$1:$AJ$1150,MATCH('Wkly eq indx data aligned'!$A971+2,OFFSET(INDIRECT(ADDRESS(1,MATCH(L$1,'Wkly eq indx data joined'!$1:$1,0),1,1,$A$1)),,,1150,1),0),MATCH(L$1,'Wkly eq indx data joined'!$1:$1,0)+1)</f>
        <v>2294.9899999999998</v>
      </c>
      <c r="M971" s="9" cm="1">
        <f t="array" aca="1" ref="M971" ca="1">INDEX('Wkly eq indx data joined'!$A$1:$AJ$1150,MATCH('Wkly eq indx data aligned'!$A971,OFFSET(INDIRECT(ADDRESS(1,MATCH(M$1,'Wkly eq indx data joined'!$1:$1,0),1,1,$A$1)),,,1150,1),0),MATCH(M$1,'Wkly eq indx data joined'!$1:$1,0)+1)</f>
        <v>79866.100000000006</v>
      </c>
      <c r="N971" s="9" cm="1">
        <f t="array" aca="1" ref="N971" ca="1">INDEX('Wkly eq indx data joined'!$A$1:$AJ$1150,MATCH('Wkly eq indx data aligned'!$A971,OFFSET(INDIRECT(ADDRESS(1,MATCH(N$1,'Wkly eq indx data joined'!$1:$1,0),1,1,$A$1)),,,1150,1),0),MATCH(N$1,'Wkly eq indx data joined'!$1:$1,0)+1)</f>
        <v>6898.11</v>
      </c>
      <c r="O971" s="13" cm="1">
        <f t="array" aca="1" ref="O971" ca="1">INDEX('Wkly eq indx data joined'!$A$1:$AJ$1150,MATCH('Wkly eq indx data aligned'!$A971+1,OFFSET(INDIRECT(ADDRESS(1,MATCH(O$1,'Wkly eq indx data joined'!$1:$1,0),1,1,$A$1)),,,1150,1),0),MATCH(O$1,'Wkly eq indx data joined'!$1:$1,0)+1)</f>
        <v>11075.78</v>
      </c>
      <c r="P971" s="12" cm="1">
        <f t="array" aca="1" ref="P971" ca="1">INDEX('Wkly eq indx data joined'!$A$1:$AJ$1150,MATCH('Wkly eq indx data aligned'!$A971+2,OFFSET(INDIRECT(ADDRESS(1,MATCH(P$1,'Wkly eq indx data joined'!$1:$1,0),1,1,$A$1)),,,1150,1),0),MATCH(P$1,'Wkly eq indx data joined'!$1:$1,0)+1)</f>
        <v>11278.35</v>
      </c>
      <c r="Q971" s="9" cm="1">
        <f t="array" aca="1" ref="Q971" ca="1">INDEX('Wkly eq indx data joined'!$A$1:$AJ$1150,MATCH('Wkly eq indx data aligned'!$A971,OFFSET(INDIRECT(ADDRESS(1,MATCH(Q$1,'Wkly eq indx data joined'!$1:$1,0),1,1,$A$1)),,,1150,1),0),MATCH(Q$1,'Wkly eq indx data joined'!$1:$1,0)+1)</f>
        <v>576.24</v>
      </c>
      <c r="R971" s="12" cm="1">
        <f t="array" aca="1" ref="R971" ca="1">INDEX('Wkly eq indx data joined'!$A$1:$AJ$1150,MATCH('Wkly eq indx data aligned'!$A971+2,OFFSET(INDIRECT(ADDRESS(1,MATCH(R$1,'Wkly eq indx data joined'!$1:$1,0),1,1,$A$1)),,,1150,1),0),MATCH(R$1,'Wkly eq indx data joined'!$1:$1,0)+1)</f>
        <v>2292.7199999999998</v>
      </c>
      <c r="S971" s="9" cm="1">
        <f t="array" aca="1" ref="S971" ca="1">INDEX('Wkly eq indx data joined'!$A$1:$AJ$1150,MATCH('Wkly eq indx data aligned'!$A971,OFFSET(INDIRECT(ADDRESS(1,MATCH(S$1,'Wkly eq indx data joined'!$1:$1,0),1,1,$A$1)),,,1150,1),0),MATCH(S$1,'Wkly eq indx data joined'!$1:$1,0)+1)</f>
        <v>51126.9</v>
      </c>
    </row>
    <row r="972" spans="1:19" x14ac:dyDescent="0.25">
      <c r="A972" s="4">
        <f t="shared" si="15"/>
        <v>43315</v>
      </c>
      <c r="B972" s="9" cm="1">
        <f t="array" aca="1" ref="B972" ca="1">INDEX('Wkly eq indx data joined'!$A$1:$AJ$1150,MATCH('Wkly eq indx data aligned'!$A972,OFFSET(INDIRECT(ADDRESS(1,MATCH(B$1,'Wkly eq indx data joined'!$1:$1,0),1,1,$A$1)),,,1150,1),0),MATCH(B$1,'Wkly eq indx data joined'!$1:$1,0)+1)</f>
        <v>6234.777</v>
      </c>
      <c r="C972" s="9" cm="1">
        <f t="array" aca="1" ref="C972" ca="1">INDEX('Wkly eq indx data joined'!$A$1:$AJ$1150,MATCH('Wkly eq indx data aligned'!$A972,OFFSET(INDIRECT(ADDRESS(1,MATCH(C$1,'Wkly eq indx data joined'!$1:$1,0),1,1,$A$1)),,,1150,1),0),MATCH(C$1,'Wkly eq indx data joined'!$1:$1,0)+1)</f>
        <v>22525.18</v>
      </c>
      <c r="D972" s="18" cm="1">
        <f t="array" aca="1" ref="D972" ca="1">IFERROR(INDEX('Wkly eq indx data joined'!$A$1:$AJ$1150,MATCH('Wkly eq indx data aligned'!$A972,OFFSET(INDIRECT(ADDRESS(1,MATCH(D$1,'Wkly eq indx data joined'!$1:$1,0),1,1,$A$1)),,,1150,1),0),MATCH(D$1,'Wkly eq indx data joined'!$1:$1,0)+1),D971)</f>
        <v>2740.4430000000002</v>
      </c>
      <c r="E972" s="9" cm="1">
        <f t="array" aca="1" ref="E972" ca="1">INDEX('Wkly eq indx data joined'!$A$1:$AJ$1150,MATCH('Wkly eq indx data aligned'!$A972,OFFSET(INDIRECT(ADDRESS(1,MATCH(E$1,'Wkly eq indx data joined'!$1:$1,0),1,1,$A$1)),,,1150,1),0),MATCH(E$1,'Wkly eq indx data joined'!$1:$1,0)+1)</f>
        <v>16420.240000000002</v>
      </c>
      <c r="F972" s="9" cm="1">
        <f t="array" aca="1" ref="F972" ca="1">INDEX('Wkly eq indx data joined'!$A$1:$AJ$1150,MATCH('Wkly eq indx data aligned'!$A972,OFFSET(INDIRECT(ADDRESS(1,MATCH(F$1,'Wkly eq indx data joined'!$1:$1,0),1,1,$A$1)),,,1150,1),0),MATCH(F$1,'Wkly eq indx data joined'!$1:$1,0)+1)</f>
        <v>9158</v>
      </c>
      <c r="G972" s="9" cm="1">
        <f t="array" aca="1" ref="G972" ca="1">INDEX('Wkly eq indx data joined'!$A$1:$AJ$1150,MATCH('Wkly eq indx data aligned'!$A972,OFFSET(INDIRECT(ADDRESS(1,MATCH(G$1,'Wkly eq indx data joined'!$1:$1,0),1,1,$A$1)),,,1150,1),0),MATCH(G$1,'Wkly eq indx data joined'!$1:$1,0)+1)</f>
        <v>2840.35</v>
      </c>
      <c r="H972" s="9" cm="1">
        <f t="array" aca="1" ref="H972" ca="1">INDEX('Wkly eq indx data joined'!$A$1:$AJ$1150,MATCH('Wkly eq indx data aligned'!$A972,OFFSET(INDIRECT(ADDRESS(1,MATCH(H$1,'Wkly eq indx data joined'!$1:$1,0),1,1,$A$1)),,,1150,1),0),MATCH(H$1,'Wkly eq indx data joined'!$1:$1,0)+1)</f>
        <v>7659.1</v>
      </c>
      <c r="I972" s="9" cm="1">
        <f t="array" aca="1" ref="I972" ca="1">INDEX('Wkly eq indx data joined'!$A$1:$AJ$1150,MATCH('Wkly eq indx data aligned'!$A972,OFFSET(INDIRECT(ADDRESS(1,MATCH(I$1,'Wkly eq indx data joined'!$1:$1,0),1,1,$A$1)),,,1150,1),0),MATCH(I$1,'Wkly eq indx data joined'!$1:$1,0)+1)</f>
        <v>27676.32</v>
      </c>
      <c r="J972" s="9" cm="1">
        <f t="array" aca="1" ref="J972" ca="1">INDEX('Wkly eq indx data joined'!$A$1:$AJ$1150,MATCH('Wkly eq indx data aligned'!$A972,OFFSET(INDIRECT(ADDRESS(1,MATCH(J$1,'Wkly eq indx data joined'!$1:$1,0),1,1,$A$1)),,,1150,1),0),MATCH(J$1,'Wkly eq indx data joined'!$1:$1,0)+1)</f>
        <v>5478.98</v>
      </c>
      <c r="K972" s="9" cm="1">
        <f t="array" aca="1" ref="K972" ca="1">INDEX('Wkly eq indx data joined'!$A$1:$AJ$1150,MATCH('Wkly eq indx data aligned'!$A972,OFFSET(INDIRECT(ADDRESS(1,MATCH(K$1,'Wkly eq indx data joined'!$1:$1,0),1,1,$A$1)),,,1150,1),0),MATCH(K$1,'Wkly eq indx data joined'!$1:$1,0)+1)</f>
        <v>12615.76</v>
      </c>
      <c r="L972" s="12" cm="1">
        <f t="array" aca="1" ref="L972" ca="1">INDEX('Wkly eq indx data joined'!$A$1:$AJ$1150,MATCH('Wkly eq indx data aligned'!$A972+2,OFFSET(INDIRECT(ADDRESS(1,MATCH(L$1,'Wkly eq indx data joined'!$1:$1,0),1,1,$A$1)),,,1150,1),0),MATCH(L$1,'Wkly eq indx data joined'!$1:$1,0)+1)</f>
        <v>2287.6799999999998</v>
      </c>
      <c r="M972" s="9" cm="1">
        <f t="array" aca="1" ref="M972" ca="1">INDEX('Wkly eq indx data joined'!$A$1:$AJ$1150,MATCH('Wkly eq indx data aligned'!$A972,OFFSET(INDIRECT(ADDRESS(1,MATCH(M$1,'Wkly eq indx data joined'!$1:$1,0),1,1,$A$1)),,,1150,1),0),MATCH(M$1,'Wkly eq indx data joined'!$1:$1,0)+1)</f>
        <v>81435</v>
      </c>
      <c r="N972" s="9" cm="1">
        <f t="array" aca="1" ref="N972" ca="1">INDEX('Wkly eq indx data joined'!$A$1:$AJ$1150,MATCH('Wkly eq indx data aligned'!$A972,OFFSET(INDIRECT(ADDRESS(1,MATCH(N$1,'Wkly eq indx data joined'!$1:$1,0),1,1,$A$1)),,,1150,1),0),MATCH(N$1,'Wkly eq indx data joined'!$1:$1,0)+1)</f>
        <v>6790.59</v>
      </c>
      <c r="O972" s="13" cm="1">
        <f t="array" aca="1" ref="O972" ca="1">INDEX('Wkly eq indx data joined'!$A$1:$AJ$1150,MATCH('Wkly eq indx data aligned'!$A972+1,OFFSET(INDIRECT(ADDRESS(1,MATCH(O$1,'Wkly eq indx data joined'!$1:$1,0),1,1,$A$1)),,,1150,1),0),MATCH(O$1,'Wkly eq indx data joined'!$1:$1,0)+1)</f>
        <v>11012.43</v>
      </c>
      <c r="P972" s="12" cm="1">
        <f t="array" aca="1" ref="P972" ca="1">INDEX('Wkly eq indx data joined'!$A$1:$AJ$1150,MATCH('Wkly eq indx data aligned'!$A972+2,OFFSET(INDIRECT(ADDRESS(1,MATCH(P$1,'Wkly eq indx data joined'!$1:$1,0),1,1,$A$1)),,,1150,1),0),MATCH(P$1,'Wkly eq indx data joined'!$1:$1,0)+1)</f>
        <v>11360.8</v>
      </c>
      <c r="Q972" s="9" cm="1">
        <f t="array" aca="1" ref="Q972" ca="1">INDEX('Wkly eq indx data joined'!$A$1:$AJ$1150,MATCH('Wkly eq indx data aligned'!$A972,OFFSET(INDIRECT(ADDRESS(1,MATCH(Q$1,'Wkly eq indx data joined'!$1:$1,0),1,1,$A$1)),,,1150,1),0),MATCH(Q$1,'Wkly eq indx data joined'!$1:$1,0)+1)</f>
        <v>572.29</v>
      </c>
      <c r="R972" s="12" cm="1">
        <f t="array" aca="1" ref="R972" ca="1">INDEX('Wkly eq indx data joined'!$A$1:$AJ$1150,MATCH('Wkly eq indx data aligned'!$A972+2,OFFSET(INDIRECT(ADDRESS(1,MATCH(R$1,'Wkly eq indx data joined'!$1:$1,0),1,1,$A$1)),,,1150,1),0),MATCH(R$1,'Wkly eq indx data joined'!$1:$1,0)+1)</f>
        <v>2297.9899999999998</v>
      </c>
      <c r="S972" s="9" cm="1">
        <f t="array" aca="1" ref="S972" ca="1">INDEX('Wkly eq indx data joined'!$A$1:$AJ$1150,MATCH('Wkly eq indx data aligned'!$A972,OFFSET(INDIRECT(ADDRESS(1,MATCH(S$1,'Wkly eq indx data joined'!$1:$1,0),1,1,$A$1)),,,1150,1),0),MATCH(S$1,'Wkly eq indx data joined'!$1:$1,0)+1)</f>
        <v>50988.46</v>
      </c>
    </row>
    <row r="973" spans="1:19" x14ac:dyDescent="0.25">
      <c r="A973" s="4">
        <f t="shared" si="15"/>
        <v>43322</v>
      </c>
      <c r="B973" s="9" cm="1">
        <f t="array" aca="1" ref="B973" ca="1">INDEX('Wkly eq indx data joined'!$A$1:$AJ$1150,MATCH('Wkly eq indx data aligned'!$A973,OFFSET(INDIRECT(ADDRESS(1,MATCH(B$1,'Wkly eq indx data joined'!$1:$1,0),1,1,$A$1)),,,1150,1),0),MATCH(B$1,'Wkly eq indx data joined'!$1:$1,0)+1)</f>
        <v>6278.393</v>
      </c>
      <c r="C973" s="9" cm="1">
        <f t="array" aca="1" ref="C973" ca="1">INDEX('Wkly eq indx data joined'!$A$1:$AJ$1150,MATCH('Wkly eq indx data aligned'!$A973,OFFSET(INDIRECT(ADDRESS(1,MATCH(C$1,'Wkly eq indx data joined'!$1:$1,0),1,1,$A$1)),,,1150,1),0),MATCH(C$1,'Wkly eq indx data joined'!$1:$1,0)+1)</f>
        <v>22298.080000000002</v>
      </c>
      <c r="D973" s="18" cm="1">
        <f t="array" aca="1" ref="D973" ca="1">IFERROR(INDEX('Wkly eq indx data joined'!$A$1:$AJ$1150,MATCH('Wkly eq indx data aligned'!$A973,OFFSET(INDIRECT(ADDRESS(1,MATCH(D$1,'Wkly eq indx data joined'!$1:$1,0),1,1,$A$1)),,,1150,1),0),MATCH(D$1,'Wkly eq indx data joined'!$1:$1,0)+1),D972)</f>
        <v>2795.31</v>
      </c>
      <c r="E973" s="9" cm="1">
        <f t="array" aca="1" ref="E973" ca="1">INDEX('Wkly eq indx data joined'!$A$1:$AJ$1150,MATCH('Wkly eq indx data aligned'!$A973,OFFSET(INDIRECT(ADDRESS(1,MATCH(E$1,'Wkly eq indx data joined'!$1:$1,0),1,1,$A$1)),,,1150,1),0),MATCH(E$1,'Wkly eq indx data joined'!$1:$1,0)+1)</f>
        <v>16326.51</v>
      </c>
      <c r="F973" s="9" cm="1">
        <f t="array" aca="1" ref="F973" ca="1">INDEX('Wkly eq indx data joined'!$A$1:$AJ$1150,MATCH('Wkly eq indx data aligned'!$A973,OFFSET(INDIRECT(ADDRESS(1,MATCH(F$1,'Wkly eq indx data joined'!$1:$1,0),1,1,$A$1)),,,1150,1),0),MATCH(F$1,'Wkly eq indx data joined'!$1:$1,0)+1)</f>
        <v>9031.33</v>
      </c>
      <c r="G973" s="9" cm="1">
        <f t="array" aca="1" ref="G973" ca="1">INDEX('Wkly eq indx data joined'!$A$1:$AJ$1150,MATCH('Wkly eq indx data aligned'!$A973,OFFSET(INDIRECT(ADDRESS(1,MATCH(G$1,'Wkly eq indx data joined'!$1:$1,0),1,1,$A$1)),,,1150,1),0),MATCH(G$1,'Wkly eq indx data joined'!$1:$1,0)+1)</f>
        <v>2833.28</v>
      </c>
      <c r="H973" s="9" cm="1">
        <f t="array" aca="1" ref="H973" ca="1">INDEX('Wkly eq indx data joined'!$A$1:$AJ$1150,MATCH('Wkly eq indx data aligned'!$A973,OFFSET(INDIRECT(ADDRESS(1,MATCH(H$1,'Wkly eq indx data joined'!$1:$1,0),1,1,$A$1)),,,1150,1),0),MATCH(H$1,'Wkly eq indx data joined'!$1:$1,0)+1)</f>
        <v>7667.01</v>
      </c>
      <c r="I973" s="9" cm="1">
        <f t="array" aca="1" ref="I973" ca="1">INDEX('Wkly eq indx data joined'!$A$1:$AJ$1150,MATCH('Wkly eq indx data aligned'!$A973,OFFSET(INDIRECT(ADDRESS(1,MATCH(I$1,'Wkly eq indx data joined'!$1:$1,0),1,1,$A$1)),,,1150,1),0),MATCH(I$1,'Wkly eq indx data joined'!$1:$1,0)+1)</f>
        <v>28366.62</v>
      </c>
      <c r="J973" s="9" cm="1">
        <f t="array" aca="1" ref="J973" ca="1">INDEX('Wkly eq indx data joined'!$A$1:$AJ$1150,MATCH('Wkly eq indx data aligned'!$A973,OFFSET(INDIRECT(ADDRESS(1,MATCH(J$1,'Wkly eq indx data joined'!$1:$1,0),1,1,$A$1)),,,1150,1),0),MATCH(J$1,'Wkly eq indx data joined'!$1:$1,0)+1)</f>
        <v>5414.68</v>
      </c>
      <c r="K973" s="9" cm="1">
        <f t="array" aca="1" ref="K973" ca="1">INDEX('Wkly eq indx data joined'!$A$1:$AJ$1150,MATCH('Wkly eq indx data aligned'!$A973,OFFSET(INDIRECT(ADDRESS(1,MATCH(K$1,'Wkly eq indx data joined'!$1:$1,0),1,1,$A$1)),,,1150,1),0),MATCH(K$1,'Wkly eq indx data joined'!$1:$1,0)+1)</f>
        <v>12424.35</v>
      </c>
      <c r="L973" s="12" cm="1">
        <f t="array" aca="1" ref="L973" ca="1">INDEX('Wkly eq indx data joined'!$A$1:$AJ$1150,MATCH('Wkly eq indx data aligned'!$A973+2,OFFSET(INDIRECT(ADDRESS(1,MATCH(L$1,'Wkly eq indx data joined'!$1:$1,0),1,1,$A$1)),,,1150,1),0),MATCH(L$1,'Wkly eq indx data joined'!$1:$1,0)+1)</f>
        <v>2282.79</v>
      </c>
      <c r="M973" s="9" cm="1">
        <f t="array" aca="1" ref="M973" ca="1">INDEX('Wkly eq indx data joined'!$A$1:$AJ$1150,MATCH('Wkly eq indx data aligned'!$A973,OFFSET(INDIRECT(ADDRESS(1,MATCH(M$1,'Wkly eq indx data joined'!$1:$1,0),1,1,$A$1)),,,1150,1),0),MATCH(M$1,'Wkly eq indx data joined'!$1:$1,0)+1)</f>
        <v>76514.399999999994</v>
      </c>
      <c r="N973" s="9" cm="1">
        <f t="array" aca="1" ref="N973" ca="1">INDEX('Wkly eq indx data joined'!$A$1:$AJ$1150,MATCH('Wkly eq indx data aligned'!$A973,OFFSET(INDIRECT(ADDRESS(1,MATCH(N$1,'Wkly eq indx data joined'!$1:$1,0),1,1,$A$1)),,,1150,1),0),MATCH(N$1,'Wkly eq indx data joined'!$1:$1,0)+1)</f>
        <v>6681.97</v>
      </c>
      <c r="O973" s="13" cm="1">
        <f t="array" aca="1" ref="O973" ca="1">INDEX('Wkly eq indx data joined'!$A$1:$AJ$1150,MATCH('Wkly eq indx data aligned'!$A973+1,OFFSET(INDIRECT(ADDRESS(1,MATCH(O$1,'Wkly eq indx data joined'!$1:$1,0),1,1,$A$1)),,,1150,1),0),MATCH(O$1,'Wkly eq indx data joined'!$1:$1,0)+1)</f>
        <v>10983.68</v>
      </c>
      <c r="P973" s="12" cm="1">
        <f t="array" aca="1" ref="P973" ca="1">INDEX('Wkly eq indx data joined'!$A$1:$AJ$1150,MATCH('Wkly eq indx data aligned'!$A973+2,OFFSET(INDIRECT(ADDRESS(1,MATCH(P$1,'Wkly eq indx data joined'!$1:$1,0),1,1,$A$1)),,,1150,1),0),MATCH(P$1,'Wkly eq indx data joined'!$1:$1,0)+1)</f>
        <v>11429.5</v>
      </c>
      <c r="Q973" s="9" cm="1">
        <f t="array" aca="1" ref="Q973" ca="1">INDEX('Wkly eq indx data joined'!$A$1:$AJ$1150,MATCH('Wkly eq indx data aligned'!$A973,OFFSET(INDIRECT(ADDRESS(1,MATCH(Q$1,'Wkly eq indx data joined'!$1:$1,0),1,1,$A$1)),,,1150,1),0),MATCH(Q$1,'Wkly eq indx data joined'!$1:$1,0)+1)</f>
        <v>562.98</v>
      </c>
      <c r="R973" s="12" cm="1">
        <f t="array" aca="1" ref="R973" ca="1">INDEX('Wkly eq indx data joined'!$A$1:$AJ$1150,MATCH('Wkly eq indx data aligned'!$A973+2,OFFSET(INDIRECT(ADDRESS(1,MATCH(R$1,'Wkly eq indx data joined'!$1:$1,0),1,1,$A$1)),,,1150,1),0),MATCH(R$1,'Wkly eq indx data joined'!$1:$1,0)+1)</f>
        <v>2275.0500000000002</v>
      </c>
      <c r="S973" s="9" cm="1">
        <f t="array" aca="1" ref="S973" ca="1">INDEX('Wkly eq indx data joined'!$A$1:$AJ$1150,MATCH('Wkly eq indx data aligned'!$A973,OFFSET(INDIRECT(ADDRESS(1,MATCH(S$1,'Wkly eq indx data joined'!$1:$1,0),1,1,$A$1)),,,1150,1),0),MATCH(S$1,'Wkly eq indx data joined'!$1:$1,0)+1)</f>
        <v>51577.23</v>
      </c>
    </row>
    <row r="974" spans="1:19" x14ac:dyDescent="0.25">
      <c r="A974" s="4">
        <f t="shared" si="15"/>
        <v>43329</v>
      </c>
      <c r="B974" s="9" cm="1">
        <f t="array" aca="1" ref="B974" ca="1">INDEX('Wkly eq indx data joined'!$A$1:$AJ$1150,MATCH('Wkly eq indx data aligned'!$A974,OFFSET(INDIRECT(ADDRESS(1,MATCH(B$1,'Wkly eq indx data joined'!$1:$1,0),1,1,$A$1)),,,1150,1),0),MATCH(B$1,'Wkly eq indx data joined'!$1:$1,0)+1)</f>
        <v>6339.2330000000002</v>
      </c>
      <c r="C974" s="9" cm="1">
        <f t="array" aca="1" ref="C974" ca="1">INDEX('Wkly eq indx data joined'!$A$1:$AJ$1150,MATCH('Wkly eq indx data aligned'!$A974,OFFSET(INDIRECT(ADDRESS(1,MATCH(C$1,'Wkly eq indx data joined'!$1:$1,0),1,1,$A$1)),,,1150,1),0),MATCH(C$1,'Wkly eq indx data joined'!$1:$1,0)+1)</f>
        <v>22270.38</v>
      </c>
      <c r="D974" s="18" cm="1">
        <f t="array" aca="1" ref="D974" ca="1">IFERROR(INDEX('Wkly eq indx data joined'!$A$1:$AJ$1150,MATCH('Wkly eq indx data aligned'!$A974,OFFSET(INDIRECT(ADDRESS(1,MATCH(D$1,'Wkly eq indx data joined'!$1:$1,0),1,1,$A$1)),,,1150,1),0),MATCH(D$1,'Wkly eq indx data joined'!$1:$1,0)+1),D973)</f>
        <v>2668.9659999999999</v>
      </c>
      <c r="E974" s="9" cm="1">
        <f t="array" aca="1" ref="E974" ca="1">INDEX('Wkly eq indx data joined'!$A$1:$AJ$1150,MATCH('Wkly eq indx data aligned'!$A974,OFFSET(INDIRECT(ADDRESS(1,MATCH(E$1,'Wkly eq indx data joined'!$1:$1,0),1,1,$A$1)),,,1150,1),0),MATCH(E$1,'Wkly eq indx data joined'!$1:$1,0)+1)</f>
        <v>16323.71</v>
      </c>
      <c r="F974" s="9" cm="1">
        <f t="array" aca="1" ref="F974" ca="1">INDEX('Wkly eq indx data joined'!$A$1:$AJ$1150,MATCH('Wkly eq indx data aligned'!$A974,OFFSET(INDIRECT(ADDRESS(1,MATCH(F$1,'Wkly eq indx data joined'!$1:$1,0),1,1,$A$1)),,,1150,1),0),MATCH(F$1,'Wkly eq indx data joined'!$1:$1,0)+1)</f>
        <v>9003.91</v>
      </c>
      <c r="G974" s="9" cm="1">
        <f t="array" aca="1" ref="G974" ca="1">INDEX('Wkly eq indx data joined'!$A$1:$AJ$1150,MATCH('Wkly eq indx data aligned'!$A974,OFFSET(INDIRECT(ADDRESS(1,MATCH(G$1,'Wkly eq indx data joined'!$1:$1,0),1,1,$A$1)),,,1150,1),0),MATCH(G$1,'Wkly eq indx data joined'!$1:$1,0)+1)</f>
        <v>2850.13</v>
      </c>
      <c r="H974" s="9" cm="1">
        <f t="array" aca="1" ref="H974" ca="1">INDEX('Wkly eq indx data joined'!$A$1:$AJ$1150,MATCH('Wkly eq indx data aligned'!$A974,OFFSET(INDIRECT(ADDRESS(1,MATCH(H$1,'Wkly eq indx data joined'!$1:$1,0),1,1,$A$1)),,,1150,1),0),MATCH(H$1,'Wkly eq indx data joined'!$1:$1,0)+1)</f>
        <v>7558.59</v>
      </c>
      <c r="I974" s="9" cm="1">
        <f t="array" aca="1" ref="I974" ca="1">INDEX('Wkly eq indx data joined'!$A$1:$AJ$1150,MATCH('Wkly eq indx data aligned'!$A974,OFFSET(INDIRECT(ADDRESS(1,MATCH(I$1,'Wkly eq indx data joined'!$1:$1,0),1,1,$A$1)),,,1150,1),0),MATCH(I$1,'Wkly eq indx data joined'!$1:$1,0)+1)</f>
        <v>27213.41</v>
      </c>
      <c r="J974" s="9" cm="1">
        <f t="array" aca="1" ref="J974" ca="1">INDEX('Wkly eq indx data joined'!$A$1:$AJ$1150,MATCH('Wkly eq indx data aligned'!$A974,OFFSET(INDIRECT(ADDRESS(1,MATCH(J$1,'Wkly eq indx data joined'!$1:$1,0),1,1,$A$1)),,,1150,1),0),MATCH(J$1,'Wkly eq indx data joined'!$1:$1,0)+1)</f>
        <v>5344.93</v>
      </c>
      <c r="K974" s="9" cm="1">
        <f t="array" aca="1" ref="K974" ca="1">INDEX('Wkly eq indx data joined'!$A$1:$AJ$1150,MATCH('Wkly eq indx data aligned'!$A974,OFFSET(INDIRECT(ADDRESS(1,MATCH(K$1,'Wkly eq indx data joined'!$1:$1,0),1,1,$A$1)),,,1150,1),0),MATCH(K$1,'Wkly eq indx data joined'!$1:$1,0)+1)</f>
        <v>12210.55</v>
      </c>
      <c r="L974" s="12" cm="1">
        <f t="array" aca="1" ref="L974" ca="1">INDEX('Wkly eq indx data joined'!$A$1:$AJ$1150,MATCH('Wkly eq indx data aligned'!$A974+2,OFFSET(INDIRECT(ADDRESS(1,MATCH(L$1,'Wkly eq indx data joined'!$1:$1,0),1,1,$A$1)),,,1150,1),0),MATCH(L$1,'Wkly eq indx data joined'!$1:$1,0)+1)</f>
        <v>2247.0500000000002</v>
      </c>
      <c r="M974" s="9" cm="1">
        <f t="array" aca="1" ref="M974" ca="1">INDEX('Wkly eq indx data joined'!$A$1:$AJ$1150,MATCH('Wkly eq indx data aligned'!$A974,OFFSET(INDIRECT(ADDRESS(1,MATCH(M$1,'Wkly eq indx data joined'!$1:$1,0),1,1,$A$1)),,,1150,1),0),MATCH(M$1,'Wkly eq indx data joined'!$1:$1,0)+1)</f>
        <v>76028.5</v>
      </c>
      <c r="N974" s="9" cm="1">
        <f t="array" aca="1" ref="N974" ca="1">INDEX('Wkly eq indx data joined'!$A$1:$AJ$1150,MATCH('Wkly eq indx data aligned'!$A974,OFFSET(INDIRECT(ADDRESS(1,MATCH(N$1,'Wkly eq indx data joined'!$1:$1,0),1,1,$A$1)),,,1150,1),0),MATCH(N$1,'Wkly eq indx data joined'!$1:$1,0)+1)</f>
        <v>6698.59</v>
      </c>
      <c r="O974" s="13" cm="1">
        <f t="array" aca="1" ref="O974" ca="1">INDEX('Wkly eq indx data joined'!$A$1:$AJ$1150,MATCH('Wkly eq indx data aligned'!$A974+1,OFFSET(INDIRECT(ADDRESS(1,MATCH(O$1,'Wkly eq indx data joined'!$1:$1,0),1,1,$A$1)),,,1150,1),0),MATCH(O$1,'Wkly eq indx data joined'!$1:$1,0)+1)</f>
        <v>10690.96</v>
      </c>
      <c r="P974" s="12" cm="1">
        <f t="array" aca="1" ref="P974" ca="1">INDEX('Wkly eq indx data joined'!$A$1:$AJ$1150,MATCH('Wkly eq indx data aligned'!$A974+2,OFFSET(INDIRECT(ADDRESS(1,MATCH(P$1,'Wkly eq indx data joined'!$1:$1,0),1,1,$A$1)),,,1150,1),0),MATCH(P$1,'Wkly eq indx data joined'!$1:$1,0)+1)</f>
        <v>11470.75</v>
      </c>
      <c r="Q974" s="9" cm="1">
        <f t="array" aca="1" ref="Q974" ca="1">INDEX('Wkly eq indx data joined'!$A$1:$AJ$1150,MATCH('Wkly eq indx data aligned'!$A974,OFFSET(INDIRECT(ADDRESS(1,MATCH(Q$1,'Wkly eq indx data joined'!$1:$1,0),1,1,$A$1)),,,1150,1),0),MATCH(Q$1,'Wkly eq indx data joined'!$1:$1,0)+1)</f>
        <v>552.95000000000005</v>
      </c>
      <c r="R974" s="12" cm="1">
        <f t="array" aca="1" ref="R974" ca="1">INDEX('Wkly eq indx data joined'!$A$1:$AJ$1150,MATCH('Wkly eq indx data aligned'!$A974+2,OFFSET(INDIRECT(ADDRESS(1,MATCH(R$1,'Wkly eq indx data joined'!$1:$1,0),1,1,$A$1)),,,1150,1),0),MATCH(R$1,'Wkly eq indx data joined'!$1:$1,0)+1)</f>
        <v>2255.12</v>
      </c>
      <c r="S974" s="9" cm="1">
        <f t="array" aca="1" ref="S974" ca="1">INDEX('Wkly eq indx data joined'!$A$1:$AJ$1150,MATCH('Wkly eq indx data aligned'!$A974,OFFSET(INDIRECT(ADDRESS(1,MATCH(S$1,'Wkly eq indx data joined'!$1:$1,0),1,1,$A$1)),,,1150,1),0),MATCH(S$1,'Wkly eq indx data joined'!$1:$1,0)+1)</f>
        <v>50601.89</v>
      </c>
    </row>
    <row r="975" spans="1:19" x14ac:dyDescent="0.25">
      <c r="A975" s="4">
        <f t="shared" si="15"/>
        <v>43336</v>
      </c>
      <c r="B975" s="9" cm="1">
        <f t="array" aca="1" ref="B975" ca="1">INDEX('Wkly eq indx data joined'!$A$1:$AJ$1150,MATCH('Wkly eq indx data aligned'!$A975,OFFSET(INDIRECT(ADDRESS(1,MATCH(B$1,'Wkly eq indx data joined'!$1:$1,0),1,1,$A$1)),,,1150,1),0),MATCH(B$1,'Wkly eq indx data joined'!$1:$1,0)+1)</f>
        <v>6247.3270000000002</v>
      </c>
      <c r="C975" s="9" cm="1">
        <f t="array" aca="1" ref="C975" ca="1">INDEX('Wkly eq indx data joined'!$A$1:$AJ$1150,MATCH('Wkly eq indx data aligned'!$A975,OFFSET(INDIRECT(ADDRESS(1,MATCH(C$1,'Wkly eq indx data joined'!$1:$1,0),1,1,$A$1)),,,1150,1),0),MATCH(C$1,'Wkly eq indx data joined'!$1:$1,0)+1)</f>
        <v>22601.77</v>
      </c>
      <c r="D975" s="18" cm="1">
        <f t="array" aca="1" ref="D975" ca="1">IFERROR(INDEX('Wkly eq indx data joined'!$A$1:$AJ$1150,MATCH('Wkly eq indx data aligned'!$A975,OFFSET(INDIRECT(ADDRESS(1,MATCH(D$1,'Wkly eq indx data joined'!$1:$1,0),1,1,$A$1)),,,1150,1),0),MATCH(D$1,'Wkly eq indx data joined'!$1:$1,0)+1),D974)</f>
        <v>2729.431</v>
      </c>
      <c r="E975" s="9" cm="1">
        <f t="array" aca="1" ref="E975" ca="1">INDEX('Wkly eq indx data joined'!$A$1:$AJ$1150,MATCH('Wkly eq indx data aligned'!$A975,OFFSET(INDIRECT(ADDRESS(1,MATCH(E$1,'Wkly eq indx data joined'!$1:$1,0),1,1,$A$1)),,,1150,1),0),MATCH(E$1,'Wkly eq indx data joined'!$1:$1,0)+1)</f>
        <v>16356.05</v>
      </c>
      <c r="F975" s="9" cm="1">
        <f t="array" aca="1" ref="F975" ca="1">INDEX('Wkly eq indx data joined'!$A$1:$AJ$1150,MATCH('Wkly eq indx data aligned'!$A975,OFFSET(INDIRECT(ADDRESS(1,MATCH(F$1,'Wkly eq indx data joined'!$1:$1,0),1,1,$A$1)),,,1150,1),0),MATCH(F$1,'Wkly eq indx data joined'!$1:$1,0)+1)</f>
        <v>9052.9</v>
      </c>
      <c r="G975" s="9" cm="1">
        <f t="array" aca="1" ref="G975" ca="1">INDEX('Wkly eq indx data joined'!$A$1:$AJ$1150,MATCH('Wkly eq indx data aligned'!$A975,OFFSET(INDIRECT(ADDRESS(1,MATCH(G$1,'Wkly eq indx data joined'!$1:$1,0),1,1,$A$1)),,,1150,1),0),MATCH(G$1,'Wkly eq indx data joined'!$1:$1,0)+1)</f>
        <v>2874.69</v>
      </c>
      <c r="H975" s="9" cm="1">
        <f t="array" aca="1" ref="H975" ca="1">INDEX('Wkly eq indx data joined'!$A$1:$AJ$1150,MATCH('Wkly eq indx data aligned'!$A975,OFFSET(INDIRECT(ADDRESS(1,MATCH(H$1,'Wkly eq indx data joined'!$1:$1,0),1,1,$A$1)),,,1150,1),0),MATCH(H$1,'Wkly eq indx data joined'!$1:$1,0)+1)</f>
        <v>7577.49</v>
      </c>
      <c r="I975" s="9" cm="1">
        <f t="array" aca="1" ref="I975" ca="1">INDEX('Wkly eq indx data joined'!$A$1:$AJ$1150,MATCH('Wkly eq indx data aligned'!$A975,OFFSET(INDIRECT(ADDRESS(1,MATCH(I$1,'Wkly eq indx data joined'!$1:$1,0),1,1,$A$1)),,,1150,1),0),MATCH(I$1,'Wkly eq indx data joined'!$1:$1,0)+1)</f>
        <v>27671.87</v>
      </c>
      <c r="J975" s="9" cm="1">
        <f t="array" aca="1" ref="J975" ca="1">INDEX('Wkly eq indx data joined'!$A$1:$AJ$1150,MATCH('Wkly eq indx data aligned'!$A975,OFFSET(INDIRECT(ADDRESS(1,MATCH(J$1,'Wkly eq indx data joined'!$1:$1,0),1,1,$A$1)),,,1150,1),0),MATCH(J$1,'Wkly eq indx data joined'!$1:$1,0)+1)</f>
        <v>5432.5</v>
      </c>
      <c r="K975" s="9" cm="1">
        <f t="array" aca="1" ref="K975" ca="1">INDEX('Wkly eq indx data joined'!$A$1:$AJ$1150,MATCH('Wkly eq indx data aligned'!$A975,OFFSET(INDIRECT(ADDRESS(1,MATCH(K$1,'Wkly eq indx data joined'!$1:$1,0),1,1,$A$1)),,,1150,1),0),MATCH(K$1,'Wkly eq indx data joined'!$1:$1,0)+1)</f>
        <v>12394.52</v>
      </c>
      <c r="L975" s="12" cm="1">
        <f t="array" aca="1" ref="L975" ca="1">INDEX('Wkly eq indx data joined'!$A$1:$AJ$1150,MATCH('Wkly eq indx data aligned'!$A975+2,OFFSET(INDIRECT(ADDRESS(1,MATCH(L$1,'Wkly eq indx data joined'!$1:$1,0),1,1,$A$1)),,,1150,1),0),MATCH(L$1,'Wkly eq indx data joined'!$1:$1,0)+1)</f>
        <v>2293.21</v>
      </c>
      <c r="M975" s="9" cm="1">
        <f t="array" aca="1" ref="M975" ca="1">INDEX('Wkly eq indx data joined'!$A$1:$AJ$1150,MATCH('Wkly eq indx data aligned'!$A975,OFFSET(INDIRECT(ADDRESS(1,MATCH(M$1,'Wkly eq indx data joined'!$1:$1,0),1,1,$A$1)),,,1150,1),0),MATCH(M$1,'Wkly eq indx data joined'!$1:$1,0)+1)</f>
        <v>76262.2</v>
      </c>
      <c r="N975" s="9" cm="1">
        <f t="array" aca="1" ref="N975" ca="1">INDEX('Wkly eq indx data joined'!$A$1:$AJ$1150,MATCH('Wkly eq indx data aligned'!$A975,OFFSET(INDIRECT(ADDRESS(1,MATCH(N$1,'Wkly eq indx data joined'!$1:$1,0),1,1,$A$1)),,,1150,1),0),MATCH(N$1,'Wkly eq indx data joined'!$1:$1,0)+1)</f>
        <v>6794.21</v>
      </c>
      <c r="O975" s="13" cm="1">
        <f t="array" aca="1" ref="O975" ca="1">INDEX('Wkly eq indx data joined'!$A$1:$AJ$1150,MATCH('Wkly eq indx data aligned'!$A975+1,OFFSET(INDIRECT(ADDRESS(1,MATCH(O$1,'Wkly eq indx data joined'!$1:$1,0),1,1,$A$1)),,,1150,1),0),MATCH(O$1,'Wkly eq indx data joined'!$1:$1,0)+1)</f>
        <v>10809.35</v>
      </c>
      <c r="P975" s="12" cm="1">
        <f t="array" aca="1" ref="P975" ca="1">INDEX('Wkly eq indx data joined'!$A$1:$AJ$1150,MATCH('Wkly eq indx data aligned'!$A975+2,OFFSET(INDIRECT(ADDRESS(1,MATCH(P$1,'Wkly eq indx data joined'!$1:$1,0),1,1,$A$1)),,,1150,1),0),MATCH(P$1,'Wkly eq indx data joined'!$1:$1,0)+1)</f>
        <v>11557.1</v>
      </c>
      <c r="Q975" s="9" cm="1">
        <f t="array" aca="1" ref="Q975" ca="1">INDEX('Wkly eq indx data joined'!$A$1:$AJ$1150,MATCH('Wkly eq indx data aligned'!$A975,OFFSET(INDIRECT(ADDRESS(1,MATCH(Q$1,'Wkly eq indx data joined'!$1:$1,0),1,1,$A$1)),,,1150,1),0),MATCH(Q$1,'Wkly eq indx data joined'!$1:$1,0)+1)</f>
        <v>560.29</v>
      </c>
      <c r="R975" s="12" cm="1">
        <f t="array" aca="1" ref="R975" ca="1">INDEX('Wkly eq indx data joined'!$A$1:$AJ$1150,MATCH('Wkly eq indx data aligned'!$A975+2,OFFSET(INDIRECT(ADDRESS(1,MATCH(R$1,'Wkly eq indx data joined'!$1:$1,0),1,1,$A$1)),,,1150,1),0),MATCH(R$1,'Wkly eq indx data joined'!$1:$1,0)+1)</f>
        <v>2279.7600000000002</v>
      </c>
      <c r="S975" s="9" cm="1">
        <f t="array" aca="1" ref="S975" ca="1">INDEX('Wkly eq indx data joined'!$A$1:$AJ$1150,MATCH('Wkly eq indx data aligned'!$A975,OFFSET(INDIRECT(ADDRESS(1,MATCH(S$1,'Wkly eq indx data joined'!$1:$1,0),1,1,$A$1)),,,1150,1),0),MATCH(S$1,'Wkly eq indx data joined'!$1:$1,0)+1)</f>
        <v>52741.71</v>
      </c>
    </row>
    <row r="976" spans="1:19" x14ac:dyDescent="0.25">
      <c r="A976" s="4">
        <f t="shared" si="15"/>
        <v>43343</v>
      </c>
      <c r="B976" s="9" cm="1">
        <f t="array" aca="1" ref="B976" ca="1">INDEX('Wkly eq indx data joined'!$A$1:$AJ$1150,MATCH('Wkly eq indx data aligned'!$A976,OFFSET(INDIRECT(ADDRESS(1,MATCH(B$1,'Wkly eq indx data joined'!$1:$1,0),1,1,$A$1)),,,1150,1),0),MATCH(B$1,'Wkly eq indx data joined'!$1:$1,0)+1)</f>
        <v>6319.4979999999996</v>
      </c>
      <c r="C976" s="9" cm="1">
        <f t="array" aca="1" ref="C976" ca="1">INDEX('Wkly eq indx data joined'!$A$1:$AJ$1150,MATCH('Wkly eq indx data aligned'!$A976,OFFSET(INDIRECT(ADDRESS(1,MATCH(C$1,'Wkly eq indx data joined'!$1:$1,0),1,1,$A$1)),,,1150,1),0),MATCH(C$1,'Wkly eq indx data joined'!$1:$1,0)+1)</f>
        <v>22865.15</v>
      </c>
      <c r="D976" s="18" cm="1">
        <f t="array" aca="1" ref="D976" ca="1">IFERROR(INDEX('Wkly eq indx data joined'!$A$1:$AJ$1150,MATCH('Wkly eq indx data aligned'!$A976,OFFSET(INDIRECT(ADDRESS(1,MATCH(D$1,'Wkly eq indx data joined'!$1:$1,0),1,1,$A$1)),,,1150,1),0),MATCH(D$1,'Wkly eq indx data joined'!$1:$1,0)+1),D975)</f>
        <v>2725.25</v>
      </c>
      <c r="E976" s="9" cm="1">
        <f t="array" aca="1" ref="E976" ca="1">INDEX('Wkly eq indx data joined'!$A$1:$AJ$1150,MATCH('Wkly eq indx data aligned'!$A976,OFFSET(INDIRECT(ADDRESS(1,MATCH(E$1,'Wkly eq indx data joined'!$1:$1,0),1,1,$A$1)),,,1150,1),0),MATCH(E$1,'Wkly eq indx data joined'!$1:$1,0)+1)</f>
        <v>16262.88</v>
      </c>
      <c r="F976" s="9" cm="1">
        <f t="array" aca="1" ref="F976" ca="1">INDEX('Wkly eq indx data joined'!$A$1:$AJ$1150,MATCH('Wkly eq indx data aligned'!$A976,OFFSET(INDIRECT(ADDRESS(1,MATCH(F$1,'Wkly eq indx data joined'!$1:$1,0),1,1,$A$1)),,,1150,1),0),MATCH(F$1,'Wkly eq indx data joined'!$1:$1,0)+1)</f>
        <v>8973.56</v>
      </c>
      <c r="G976" s="9" cm="1">
        <f t="array" aca="1" ref="G976" ca="1">INDEX('Wkly eq indx data joined'!$A$1:$AJ$1150,MATCH('Wkly eq indx data aligned'!$A976,OFFSET(INDIRECT(ADDRESS(1,MATCH(G$1,'Wkly eq indx data joined'!$1:$1,0),1,1,$A$1)),,,1150,1),0),MATCH(G$1,'Wkly eq indx data joined'!$1:$1,0)+1)</f>
        <v>2901.52</v>
      </c>
      <c r="H976" s="9" cm="1">
        <f t="array" aca="1" ref="H976" ca="1">INDEX('Wkly eq indx data joined'!$A$1:$AJ$1150,MATCH('Wkly eq indx data aligned'!$A976,OFFSET(INDIRECT(ADDRESS(1,MATCH(H$1,'Wkly eq indx data joined'!$1:$1,0),1,1,$A$1)),,,1150,1),0),MATCH(H$1,'Wkly eq indx data joined'!$1:$1,0)+1)</f>
        <v>7432.42</v>
      </c>
      <c r="I976" s="9" cm="1">
        <f t="array" aca="1" ref="I976" ca="1">INDEX('Wkly eq indx data joined'!$A$1:$AJ$1150,MATCH('Wkly eq indx data aligned'!$A976,OFFSET(INDIRECT(ADDRESS(1,MATCH(I$1,'Wkly eq indx data joined'!$1:$1,0),1,1,$A$1)),,,1150,1),0),MATCH(I$1,'Wkly eq indx data joined'!$1:$1,0)+1)</f>
        <v>27888.55</v>
      </c>
      <c r="J976" s="9" cm="1">
        <f t="array" aca="1" ref="J976" ca="1">INDEX('Wkly eq indx data joined'!$A$1:$AJ$1150,MATCH('Wkly eq indx data aligned'!$A976,OFFSET(INDIRECT(ADDRESS(1,MATCH(J$1,'Wkly eq indx data joined'!$1:$1,0),1,1,$A$1)),,,1150,1),0),MATCH(J$1,'Wkly eq indx data joined'!$1:$1,0)+1)</f>
        <v>5406.85</v>
      </c>
      <c r="K976" s="9" cm="1">
        <f t="array" aca="1" ref="K976" ca="1">INDEX('Wkly eq indx data joined'!$A$1:$AJ$1150,MATCH('Wkly eq indx data aligned'!$A976,OFFSET(INDIRECT(ADDRESS(1,MATCH(K$1,'Wkly eq indx data joined'!$1:$1,0),1,1,$A$1)),,,1150,1),0),MATCH(K$1,'Wkly eq indx data joined'!$1:$1,0)+1)</f>
        <v>12364.06</v>
      </c>
      <c r="L976" s="12" cm="1">
        <f t="array" aca="1" ref="L976" ca="1">INDEX('Wkly eq indx data joined'!$A$1:$AJ$1150,MATCH('Wkly eq indx data aligned'!$A976+2,OFFSET(INDIRECT(ADDRESS(1,MATCH(L$1,'Wkly eq indx data joined'!$1:$1,0),1,1,$A$1)),,,1150,1),0),MATCH(L$1,'Wkly eq indx data joined'!$1:$1,0)+1)</f>
        <v>2322.88</v>
      </c>
      <c r="M976" s="9" cm="1">
        <f t="array" aca="1" ref="M976" ca="1">INDEX('Wkly eq indx data joined'!$A$1:$AJ$1150,MATCH('Wkly eq indx data aligned'!$A976,OFFSET(INDIRECT(ADDRESS(1,MATCH(M$1,'Wkly eq indx data joined'!$1:$1,0),1,1,$A$1)),,,1150,1),0),MATCH(M$1,'Wkly eq indx data joined'!$1:$1,0)+1)</f>
        <v>76677.5</v>
      </c>
      <c r="N976" s="9" cm="1">
        <f t="array" aca="1" ref="N976" ca="1">INDEX('Wkly eq indx data joined'!$A$1:$AJ$1150,MATCH('Wkly eq indx data aligned'!$A976,OFFSET(INDIRECT(ADDRESS(1,MATCH(N$1,'Wkly eq indx data joined'!$1:$1,0),1,1,$A$1)),,,1150,1),0),MATCH(N$1,'Wkly eq indx data joined'!$1:$1,0)+1)</f>
        <v>6773.91</v>
      </c>
      <c r="O976" s="13" cm="1">
        <f t="array" aca="1" ref="O976" ca="1">INDEX('Wkly eq indx data joined'!$A$1:$AJ$1150,MATCH('Wkly eq indx data aligned'!$A976+1,OFFSET(INDIRECT(ADDRESS(1,MATCH(O$1,'Wkly eq indx data joined'!$1:$1,0),1,1,$A$1)),,,1150,1),0),MATCH(O$1,'Wkly eq indx data joined'!$1:$1,0)+1)</f>
        <v>11063.94</v>
      </c>
      <c r="P976" s="12" cm="1">
        <f t="array" aca="1" ref="P976" ca="1">INDEX('Wkly eq indx data joined'!$A$1:$AJ$1150,MATCH('Wkly eq indx data aligned'!$A976+2,OFFSET(INDIRECT(ADDRESS(1,MATCH(P$1,'Wkly eq indx data joined'!$1:$1,0),1,1,$A$1)),,,1150,1),0),MATCH(P$1,'Wkly eq indx data joined'!$1:$1,0)+1)</f>
        <v>11680.5</v>
      </c>
      <c r="Q976" s="9" cm="1">
        <f t="array" aca="1" ref="Q976" ca="1">INDEX('Wkly eq indx data joined'!$A$1:$AJ$1150,MATCH('Wkly eq indx data aligned'!$A976,OFFSET(INDIRECT(ADDRESS(1,MATCH(Q$1,'Wkly eq indx data joined'!$1:$1,0),1,1,$A$1)),,,1150,1),0),MATCH(Q$1,'Wkly eq indx data joined'!$1:$1,0)+1)</f>
        <v>558.41999999999996</v>
      </c>
      <c r="R976" s="12" cm="1">
        <f t="array" aca="1" ref="R976" ca="1">INDEX('Wkly eq indx data joined'!$A$1:$AJ$1150,MATCH('Wkly eq indx data aligned'!$A976+2,OFFSET(INDIRECT(ADDRESS(1,MATCH(R$1,'Wkly eq indx data joined'!$1:$1,0),1,1,$A$1)),,,1150,1),0),MATCH(R$1,'Wkly eq indx data joined'!$1:$1,0)+1)</f>
        <v>2345.85</v>
      </c>
      <c r="S976" s="9" cm="1">
        <f t="array" aca="1" ref="S976" ca="1">INDEX('Wkly eq indx data joined'!$A$1:$AJ$1150,MATCH('Wkly eq indx data aligned'!$A976,OFFSET(INDIRECT(ADDRESS(1,MATCH(S$1,'Wkly eq indx data joined'!$1:$1,0),1,1,$A$1)),,,1150,1),0),MATCH(S$1,'Wkly eq indx data joined'!$1:$1,0)+1)</f>
        <v>52464.01</v>
      </c>
    </row>
    <row r="977" spans="1:19" x14ac:dyDescent="0.25">
      <c r="A977" s="4">
        <f t="shared" si="15"/>
        <v>43350</v>
      </c>
      <c r="B977" s="9" cm="1">
        <f t="array" aca="1" ref="B977" ca="1">INDEX('Wkly eq indx data joined'!$A$1:$AJ$1150,MATCH('Wkly eq indx data aligned'!$A977,OFFSET(INDIRECT(ADDRESS(1,MATCH(B$1,'Wkly eq indx data joined'!$1:$1,0),1,1,$A$1)),,,1150,1),0),MATCH(B$1,'Wkly eq indx data joined'!$1:$1,0)+1)</f>
        <v>6143.8140000000003</v>
      </c>
      <c r="C977" s="9" cm="1">
        <f t="array" aca="1" ref="C977" ca="1">INDEX('Wkly eq indx data joined'!$A$1:$AJ$1150,MATCH('Wkly eq indx data aligned'!$A977,OFFSET(INDIRECT(ADDRESS(1,MATCH(C$1,'Wkly eq indx data joined'!$1:$1,0),1,1,$A$1)),,,1150,1),0),MATCH(C$1,'Wkly eq indx data joined'!$1:$1,0)+1)</f>
        <v>22307.06</v>
      </c>
      <c r="D977" s="18" cm="1">
        <f t="array" aca="1" ref="D977" ca="1">IFERROR(INDEX('Wkly eq indx data joined'!$A$1:$AJ$1150,MATCH('Wkly eq indx data aligned'!$A977,OFFSET(INDIRECT(ADDRESS(1,MATCH(D$1,'Wkly eq indx data joined'!$1:$1,0),1,1,$A$1)),,,1150,1),0),MATCH(D$1,'Wkly eq indx data joined'!$1:$1,0)+1),D976)</f>
        <v>2702.3009999999999</v>
      </c>
      <c r="E977" s="9" cm="1">
        <f t="array" aca="1" ref="E977" ca="1">INDEX('Wkly eq indx data joined'!$A$1:$AJ$1150,MATCH('Wkly eq indx data aligned'!$A977,OFFSET(INDIRECT(ADDRESS(1,MATCH(E$1,'Wkly eq indx data joined'!$1:$1,0),1,1,$A$1)),,,1150,1),0),MATCH(E$1,'Wkly eq indx data joined'!$1:$1,0)+1)</f>
        <v>16090.27</v>
      </c>
      <c r="F977" s="9" cm="1">
        <f t="array" aca="1" ref="F977" ca="1">INDEX('Wkly eq indx data joined'!$A$1:$AJ$1150,MATCH('Wkly eq indx data aligned'!$A977,OFFSET(INDIRECT(ADDRESS(1,MATCH(F$1,'Wkly eq indx data joined'!$1:$1,0),1,1,$A$1)),,,1150,1),0),MATCH(F$1,'Wkly eq indx data joined'!$1:$1,0)+1)</f>
        <v>8843.11</v>
      </c>
      <c r="G977" s="9" cm="1">
        <f t="array" aca="1" ref="G977" ca="1">INDEX('Wkly eq indx data joined'!$A$1:$AJ$1150,MATCH('Wkly eq indx data aligned'!$A977,OFFSET(INDIRECT(ADDRESS(1,MATCH(G$1,'Wkly eq indx data joined'!$1:$1,0),1,1,$A$1)),,,1150,1),0),MATCH(G$1,'Wkly eq indx data joined'!$1:$1,0)+1)</f>
        <v>2871.68</v>
      </c>
      <c r="H977" s="9" cm="1">
        <f t="array" aca="1" ref="H977" ca="1">INDEX('Wkly eq indx data joined'!$A$1:$AJ$1150,MATCH('Wkly eq indx data aligned'!$A977,OFFSET(INDIRECT(ADDRESS(1,MATCH(H$1,'Wkly eq indx data joined'!$1:$1,0),1,1,$A$1)),,,1150,1),0),MATCH(H$1,'Wkly eq indx data joined'!$1:$1,0)+1)</f>
        <v>7277.7</v>
      </c>
      <c r="I977" s="9" cm="1">
        <f t="array" aca="1" ref="I977" ca="1">INDEX('Wkly eq indx data joined'!$A$1:$AJ$1150,MATCH('Wkly eq indx data aligned'!$A977,OFFSET(INDIRECT(ADDRESS(1,MATCH(I$1,'Wkly eq indx data joined'!$1:$1,0),1,1,$A$1)),,,1150,1),0),MATCH(I$1,'Wkly eq indx data joined'!$1:$1,0)+1)</f>
        <v>26973.47</v>
      </c>
      <c r="J977" s="9" cm="1">
        <f t="array" aca="1" ref="J977" ca="1">INDEX('Wkly eq indx data joined'!$A$1:$AJ$1150,MATCH('Wkly eq indx data aligned'!$A977,OFFSET(INDIRECT(ADDRESS(1,MATCH(J$1,'Wkly eq indx data joined'!$1:$1,0),1,1,$A$1)),,,1150,1),0),MATCH(J$1,'Wkly eq indx data joined'!$1:$1,0)+1)</f>
        <v>5252.22</v>
      </c>
      <c r="K977" s="9" cm="1">
        <f t="array" aca="1" ref="K977" ca="1">INDEX('Wkly eq indx data joined'!$A$1:$AJ$1150,MATCH('Wkly eq indx data aligned'!$A977,OFFSET(INDIRECT(ADDRESS(1,MATCH(K$1,'Wkly eq indx data joined'!$1:$1,0),1,1,$A$1)),,,1150,1),0),MATCH(K$1,'Wkly eq indx data joined'!$1:$1,0)+1)</f>
        <v>11959.63</v>
      </c>
      <c r="L977" s="12" cm="1">
        <f t="array" aca="1" ref="L977" ca="1">INDEX('Wkly eq indx data joined'!$A$1:$AJ$1150,MATCH('Wkly eq indx data aligned'!$A977+2,OFFSET(INDIRECT(ADDRESS(1,MATCH(L$1,'Wkly eq indx data joined'!$1:$1,0),1,1,$A$1)),,,1150,1),0),MATCH(L$1,'Wkly eq indx data joined'!$1:$1,0)+1)</f>
        <v>2281.58</v>
      </c>
      <c r="M977" s="9" cm="1">
        <f t="array" aca="1" ref="M977" ca="1">INDEX('Wkly eq indx data joined'!$A$1:$AJ$1150,MATCH('Wkly eq indx data aligned'!$A977,OFFSET(INDIRECT(ADDRESS(1,MATCH(M$1,'Wkly eq indx data joined'!$1:$1,0),1,1,$A$1)),,,1150,1),0),MATCH(M$1,'Wkly eq indx data joined'!$1:$1,0)+1)</f>
        <v>76416</v>
      </c>
      <c r="N977" s="9" cm="1">
        <f t="array" aca="1" ref="N977" ca="1">INDEX('Wkly eq indx data joined'!$A$1:$AJ$1150,MATCH('Wkly eq indx data aligned'!$A977,OFFSET(INDIRECT(ADDRESS(1,MATCH(N$1,'Wkly eq indx data joined'!$1:$1,0),1,1,$A$1)),,,1150,1),0),MATCH(N$1,'Wkly eq indx data joined'!$1:$1,0)+1)</f>
        <v>6646.34</v>
      </c>
      <c r="O977" s="13" cm="1">
        <f t="array" aca="1" ref="O977" ca="1">INDEX('Wkly eq indx data joined'!$A$1:$AJ$1150,MATCH('Wkly eq indx data aligned'!$A977+1,OFFSET(INDIRECT(ADDRESS(1,MATCH(O$1,'Wkly eq indx data joined'!$1:$1,0),1,1,$A$1)),,,1150,1),0),MATCH(O$1,'Wkly eq indx data joined'!$1:$1,0)+1)</f>
        <v>10846.99</v>
      </c>
      <c r="P977" s="12" cm="1">
        <f t="array" aca="1" ref="P977" ca="1">INDEX('Wkly eq indx data joined'!$A$1:$AJ$1150,MATCH('Wkly eq indx data aligned'!$A977+2,OFFSET(INDIRECT(ADDRESS(1,MATCH(P$1,'Wkly eq indx data joined'!$1:$1,0),1,1,$A$1)),,,1150,1),0),MATCH(P$1,'Wkly eq indx data joined'!$1:$1,0)+1)</f>
        <v>11589.1</v>
      </c>
      <c r="Q977" s="9" cm="1">
        <f t="array" aca="1" ref="Q977" ca="1">INDEX('Wkly eq indx data joined'!$A$1:$AJ$1150,MATCH('Wkly eq indx data aligned'!$A977,OFFSET(INDIRECT(ADDRESS(1,MATCH(Q$1,'Wkly eq indx data joined'!$1:$1,0),1,1,$A$1)),,,1150,1),0),MATCH(Q$1,'Wkly eq indx data joined'!$1:$1,0)+1)</f>
        <v>538.51</v>
      </c>
      <c r="R977" s="12" cm="1">
        <f t="array" aca="1" ref="R977" ca="1">INDEX('Wkly eq indx data joined'!$A$1:$AJ$1150,MATCH('Wkly eq indx data aligned'!$A977+2,OFFSET(INDIRECT(ADDRESS(1,MATCH(R$1,'Wkly eq indx data joined'!$1:$1,0),1,1,$A$1)),,,1150,1),0),MATCH(R$1,'Wkly eq indx data joined'!$1:$1,0)+1)</f>
        <v>2321.8200000000002</v>
      </c>
      <c r="S977" s="9" cm="1">
        <f t="array" aca="1" ref="S977" ca="1">INDEX('Wkly eq indx data joined'!$A$1:$AJ$1150,MATCH('Wkly eq indx data aligned'!$A977,OFFSET(INDIRECT(ADDRESS(1,MATCH(S$1,'Wkly eq indx data joined'!$1:$1,0),1,1,$A$1)),,,1150,1),0),MATCH(S$1,'Wkly eq indx data joined'!$1:$1,0)+1)</f>
        <v>50832.75</v>
      </c>
    </row>
    <row r="978" spans="1:19" x14ac:dyDescent="0.25">
      <c r="A978" s="4">
        <f t="shared" si="15"/>
        <v>43357</v>
      </c>
      <c r="B978" s="9" cm="1">
        <f t="array" aca="1" ref="B978" ca="1">INDEX('Wkly eq indx data joined'!$A$1:$AJ$1150,MATCH('Wkly eq indx data aligned'!$A978,OFFSET(INDIRECT(ADDRESS(1,MATCH(B$1,'Wkly eq indx data joined'!$1:$1,0),1,1,$A$1)),,,1150,1),0),MATCH(B$1,'Wkly eq indx data joined'!$1:$1,0)+1)</f>
        <v>6165.3289999999997</v>
      </c>
      <c r="C978" s="9" cm="1">
        <f t="array" aca="1" ref="C978" ca="1">INDEX('Wkly eq indx data joined'!$A$1:$AJ$1150,MATCH('Wkly eq indx data aligned'!$A978,OFFSET(INDIRECT(ADDRESS(1,MATCH(C$1,'Wkly eq indx data joined'!$1:$1,0),1,1,$A$1)),,,1150,1),0),MATCH(C$1,'Wkly eq indx data joined'!$1:$1,0)+1)</f>
        <v>23094.67</v>
      </c>
      <c r="D978" s="18" cm="1">
        <f t="array" aca="1" ref="D978" ca="1">IFERROR(INDEX('Wkly eq indx data joined'!$A$1:$AJ$1150,MATCH('Wkly eq indx data aligned'!$A978,OFFSET(INDIRECT(ADDRESS(1,MATCH(D$1,'Wkly eq indx data joined'!$1:$1,0),1,1,$A$1)),,,1150,1),0),MATCH(D$1,'Wkly eq indx data joined'!$1:$1,0)+1),D977)</f>
        <v>2681.643</v>
      </c>
      <c r="E978" s="9" cm="1">
        <f t="array" aca="1" ref="E978" ca="1">INDEX('Wkly eq indx data joined'!$A$1:$AJ$1150,MATCH('Wkly eq indx data aligned'!$A978,OFFSET(INDIRECT(ADDRESS(1,MATCH(E$1,'Wkly eq indx data joined'!$1:$1,0),1,1,$A$1)),,,1150,1),0),MATCH(E$1,'Wkly eq indx data joined'!$1:$1,0)+1)</f>
        <v>16013.49</v>
      </c>
      <c r="F978" s="9" cm="1">
        <f t="array" aca="1" ref="F978" ca="1">INDEX('Wkly eq indx data joined'!$A$1:$AJ$1150,MATCH('Wkly eq indx data aligned'!$A978,OFFSET(INDIRECT(ADDRESS(1,MATCH(F$1,'Wkly eq indx data joined'!$1:$1,0),1,1,$A$1)),,,1150,1),0),MATCH(F$1,'Wkly eq indx data joined'!$1:$1,0)+1)</f>
        <v>8970</v>
      </c>
      <c r="G978" s="9" cm="1">
        <f t="array" aca="1" ref="G978" ca="1">INDEX('Wkly eq indx data joined'!$A$1:$AJ$1150,MATCH('Wkly eq indx data aligned'!$A978,OFFSET(INDIRECT(ADDRESS(1,MATCH(G$1,'Wkly eq indx data joined'!$1:$1,0),1,1,$A$1)),,,1150,1),0),MATCH(G$1,'Wkly eq indx data joined'!$1:$1,0)+1)</f>
        <v>2904.98</v>
      </c>
      <c r="H978" s="9" cm="1">
        <f t="array" aca="1" ref="H978" ca="1">INDEX('Wkly eq indx data joined'!$A$1:$AJ$1150,MATCH('Wkly eq indx data aligned'!$A978,OFFSET(INDIRECT(ADDRESS(1,MATCH(H$1,'Wkly eq indx data joined'!$1:$1,0),1,1,$A$1)),,,1150,1),0),MATCH(H$1,'Wkly eq indx data joined'!$1:$1,0)+1)</f>
        <v>7304.04</v>
      </c>
      <c r="I978" s="9" cm="1">
        <f t="array" aca="1" ref="I978" ca="1">INDEX('Wkly eq indx data joined'!$A$1:$AJ$1150,MATCH('Wkly eq indx data aligned'!$A978,OFFSET(INDIRECT(ADDRESS(1,MATCH(I$1,'Wkly eq indx data joined'!$1:$1,0),1,1,$A$1)),,,1150,1),0),MATCH(I$1,'Wkly eq indx data joined'!$1:$1,0)+1)</f>
        <v>27286.41</v>
      </c>
      <c r="J978" s="9" cm="1">
        <f t="array" aca="1" ref="J978" ca="1">INDEX('Wkly eq indx data joined'!$A$1:$AJ$1150,MATCH('Wkly eq indx data aligned'!$A978,OFFSET(INDIRECT(ADDRESS(1,MATCH(J$1,'Wkly eq indx data joined'!$1:$1,0),1,1,$A$1)),,,1150,1),0),MATCH(J$1,'Wkly eq indx data joined'!$1:$1,0)+1)</f>
        <v>5352.57</v>
      </c>
      <c r="K978" s="9" cm="1">
        <f t="array" aca="1" ref="K978" ca="1">INDEX('Wkly eq indx data joined'!$A$1:$AJ$1150,MATCH('Wkly eq indx data aligned'!$A978,OFFSET(INDIRECT(ADDRESS(1,MATCH(K$1,'Wkly eq indx data joined'!$1:$1,0),1,1,$A$1)),,,1150,1),0),MATCH(K$1,'Wkly eq indx data joined'!$1:$1,0)+1)</f>
        <v>12124.33</v>
      </c>
      <c r="L978" s="12" cm="1">
        <f t="array" aca="1" ref="L978" ca="1">INDEX('Wkly eq indx data joined'!$A$1:$AJ$1150,MATCH('Wkly eq indx data aligned'!$A978+2,OFFSET(INDIRECT(ADDRESS(1,MATCH(L$1,'Wkly eq indx data joined'!$1:$1,0),1,1,$A$1)),,,1150,1),0),MATCH(L$1,'Wkly eq indx data joined'!$1:$1,0)+1)</f>
        <v>2318.25</v>
      </c>
      <c r="M978" s="9" cm="1">
        <f t="array" aca="1" ref="M978" ca="1">INDEX('Wkly eq indx data joined'!$A$1:$AJ$1150,MATCH('Wkly eq indx data aligned'!$A978,OFFSET(INDIRECT(ADDRESS(1,MATCH(M$1,'Wkly eq indx data joined'!$1:$1,0),1,1,$A$1)),,,1150,1),0),MATCH(M$1,'Wkly eq indx data joined'!$1:$1,0)+1)</f>
        <v>75429.100000000006</v>
      </c>
      <c r="N978" s="9" cm="1">
        <f t="array" aca="1" ref="N978" ca="1">INDEX('Wkly eq indx data joined'!$A$1:$AJ$1150,MATCH('Wkly eq indx data aligned'!$A978,OFFSET(INDIRECT(ADDRESS(1,MATCH(N$1,'Wkly eq indx data joined'!$1:$1,0),1,1,$A$1)),,,1150,1),0),MATCH(N$1,'Wkly eq indx data joined'!$1:$1,0)+1)</f>
        <v>6637.63</v>
      </c>
      <c r="O978" s="13" cm="1">
        <f t="array" aca="1" ref="O978" ca="1">INDEX('Wkly eq indx data joined'!$A$1:$AJ$1150,MATCH('Wkly eq indx data aligned'!$A978+1,OFFSET(INDIRECT(ADDRESS(1,MATCH(O$1,'Wkly eq indx data joined'!$1:$1,0),1,1,$A$1)),,,1150,1),0),MATCH(O$1,'Wkly eq indx data joined'!$1:$1,0)+1)</f>
        <v>10868.14</v>
      </c>
      <c r="P978" s="12" cm="1">
        <f t="array" aca="1" ref="P978" ca="1">INDEX('Wkly eq indx data joined'!$A$1:$AJ$1150,MATCH('Wkly eq indx data aligned'!$A978+2,OFFSET(INDIRECT(ADDRESS(1,MATCH(P$1,'Wkly eq indx data joined'!$1:$1,0),1,1,$A$1)),,,1150,1),0),MATCH(P$1,'Wkly eq indx data joined'!$1:$1,0)+1)</f>
        <v>11515.2</v>
      </c>
      <c r="Q978" s="9" cm="1">
        <f t="array" aca="1" ref="Q978" ca="1">INDEX('Wkly eq indx data joined'!$A$1:$AJ$1150,MATCH('Wkly eq indx data aligned'!$A978,OFFSET(INDIRECT(ADDRESS(1,MATCH(Q$1,'Wkly eq indx data joined'!$1:$1,0),1,1,$A$1)),,,1150,1),0),MATCH(Q$1,'Wkly eq indx data joined'!$1:$1,0)+1)</f>
        <v>540.53</v>
      </c>
      <c r="R978" s="12" cm="1">
        <f t="array" aca="1" ref="R978" ca="1">INDEX('Wkly eq indx data joined'!$A$1:$AJ$1150,MATCH('Wkly eq indx data aligned'!$A978+2,OFFSET(INDIRECT(ADDRESS(1,MATCH(R$1,'Wkly eq indx data joined'!$1:$1,0),1,1,$A$1)),,,1150,1),0),MATCH(R$1,'Wkly eq indx data joined'!$1:$1,0)+1)</f>
        <v>2360.2600000000002</v>
      </c>
      <c r="S978" s="9" cm="1">
        <f t="array" aca="1" ref="S978" ca="1">INDEX('Wkly eq indx data joined'!$A$1:$AJ$1150,MATCH('Wkly eq indx data aligned'!$A978,OFFSET(INDIRECT(ADDRESS(1,MATCH(S$1,'Wkly eq indx data joined'!$1:$1,0),1,1,$A$1)),,,1150,1),0),MATCH(S$1,'Wkly eq indx data joined'!$1:$1,0)+1)</f>
        <v>50440.98</v>
      </c>
    </row>
    <row r="979" spans="1:19" x14ac:dyDescent="0.25">
      <c r="A979" s="4">
        <f t="shared" si="15"/>
        <v>43364</v>
      </c>
      <c r="B979" s="9" cm="1">
        <f t="array" aca="1" ref="B979" ca="1">INDEX('Wkly eq indx data joined'!$A$1:$AJ$1150,MATCH('Wkly eq indx data aligned'!$A979,OFFSET(INDIRECT(ADDRESS(1,MATCH(B$1,'Wkly eq indx data joined'!$1:$1,0),1,1,$A$1)),,,1150,1),0),MATCH(B$1,'Wkly eq indx data joined'!$1:$1,0)+1)</f>
        <v>6194.5590000000002</v>
      </c>
      <c r="C979" s="9" cm="1">
        <f t="array" aca="1" ref="C979" ca="1">INDEX('Wkly eq indx data joined'!$A$1:$AJ$1150,MATCH('Wkly eq indx data aligned'!$A979,OFFSET(INDIRECT(ADDRESS(1,MATCH(C$1,'Wkly eq indx data joined'!$1:$1,0),1,1,$A$1)),,,1150,1),0),MATCH(C$1,'Wkly eq indx data joined'!$1:$1,0)+1)</f>
        <v>23869.93</v>
      </c>
      <c r="D979" s="18" cm="1">
        <f t="array" aca="1" ref="D979" ca="1">IFERROR(INDEX('Wkly eq indx data joined'!$A$1:$AJ$1150,MATCH('Wkly eq indx data aligned'!$A979,OFFSET(INDIRECT(ADDRESS(1,MATCH(D$1,'Wkly eq indx data joined'!$1:$1,0),1,1,$A$1)),,,1150,1),0),MATCH(D$1,'Wkly eq indx data joined'!$1:$1,0)+1),D978)</f>
        <v>2797.4850000000001</v>
      </c>
      <c r="E979" s="9" cm="1">
        <f t="array" aca="1" ref="E979" ca="1">INDEX('Wkly eq indx data joined'!$A$1:$AJ$1150,MATCH('Wkly eq indx data aligned'!$A979,OFFSET(INDIRECT(ADDRESS(1,MATCH(E$1,'Wkly eq indx data joined'!$1:$1,0),1,1,$A$1)),,,1150,1),0),MATCH(E$1,'Wkly eq indx data joined'!$1:$1,0)+1)</f>
        <v>16224.13</v>
      </c>
      <c r="F979" s="9" cm="1">
        <f t="array" aca="1" ref="F979" ca="1">INDEX('Wkly eq indx data joined'!$A$1:$AJ$1150,MATCH('Wkly eq indx data aligned'!$A979,OFFSET(INDIRECT(ADDRESS(1,MATCH(F$1,'Wkly eq indx data joined'!$1:$1,0),1,1,$A$1)),,,1150,1),0),MATCH(F$1,'Wkly eq indx data joined'!$1:$1,0)+1)</f>
        <v>8995.3799999999992</v>
      </c>
      <c r="G979" s="9" cm="1">
        <f t="array" aca="1" ref="G979" ca="1">INDEX('Wkly eq indx data joined'!$A$1:$AJ$1150,MATCH('Wkly eq indx data aligned'!$A979,OFFSET(INDIRECT(ADDRESS(1,MATCH(G$1,'Wkly eq indx data joined'!$1:$1,0),1,1,$A$1)),,,1150,1),0),MATCH(G$1,'Wkly eq indx data joined'!$1:$1,0)+1)</f>
        <v>2929.67</v>
      </c>
      <c r="H979" s="9" cm="1">
        <f t="array" aca="1" ref="H979" ca="1">INDEX('Wkly eq indx data joined'!$A$1:$AJ$1150,MATCH('Wkly eq indx data aligned'!$A979,OFFSET(INDIRECT(ADDRESS(1,MATCH(H$1,'Wkly eq indx data joined'!$1:$1,0),1,1,$A$1)),,,1150,1),0),MATCH(H$1,'Wkly eq indx data joined'!$1:$1,0)+1)</f>
        <v>7490.23</v>
      </c>
      <c r="I979" s="9" cm="1">
        <f t="array" aca="1" ref="I979" ca="1">INDEX('Wkly eq indx data joined'!$A$1:$AJ$1150,MATCH('Wkly eq indx data aligned'!$A979,OFFSET(INDIRECT(ADDRESS(1,MATCH(I$1,'Wkly eq indx data joined'!$1:$1,0),1,1,$A$1)),,,1150,1),0),MATCH(I$1,'Wkly eq indx data joined'!$1:$1,0)+1)</f>
        <v>27953.58</v>
      </c>
      <c r="J979" s="9" cm="1">
        <f t="array" aca="1" ref="J979" ca="1">INDEX('Wkly eq indx data joined'!$A$1:$AJ$1150,MATCH('Wkly eq indx data aligned'!$A979,OFFSET(INDIRECT(ADDRESS(1,MATCH(J$1,'Wkly eq indx data joined'!$1:$1,0),1,1,$A$1)),,,1150,1),0),MATCH(J$1,'Wkly eq indx data joined'!$1:$1,0)+1)</f>
        <v>5494.17</v>
      </c>
      <c r="K979" s="9" cm="1">
        <f t="array" aca="1" ref="K979" ca="1">INDEX('Wkly eq indx data joined'!$A$1:$AJ$1150,MATCH('Wkly eq indx data aligned'!$A979,OFFSET(INDIRECT(ADDRESS(1,MATCH(K$1,'Wkly eq indx data joined'!$1:$1,0),1,1,$A$1)),,,1150,1),0),MATCH(K$1,'Wkly eq indx data joined'!$1:$1,0)+1)</f>
        <v>12430.88</v>
      </c>
      <c r="L979" s="12" cm="1">
        <f t="array" aca="1" ref="L979" ca="1">INDEX('Wkly eq indx data joined'!$A$1:$AJ$1150,MATCH('Wkly eq indx data aligned'!$A979+2,OFFSET(INDIRECT(ADDRESS(1,MATCH(L$1,'Wkly eq indx data joined'!$1:$1,0),1,1,$A$1)),,,1150,1),0),MATCH(L$1,'Wkly eq indx data joined'!$1:$1,0)+1)</f>
        <v>2339.17</v>
      </c>
      <c r="M979" s="9" cm="1">
        <f t="array" aca="1" ref="M979" ca="1">INDEX('Wkly eq indx data joined'!$A$1:$AJ$1150,MATCH('Wkly eq indx data aligned'!$A979,OFFSET(INDIRECT(ADDRESS(1,MATCH(M$1,'Wkly eq indx data joined'!$1:$1,0),1,1,$A$1)),,,1150,1),0),MATCH(M$1,'Wkly eq indx data joined'!$1:$1,0)+1)</f>
        <v>79444.3</v>
      </c>
      <c r="N979" s="9" cm="1">
        <f t="array" aca="1" ref="N979" ca="1">INDEX('Wkly eq indx data joined'!$A$1:$AJ$1150,MATCH('Wkly eq indx data aligned'!$A979,OFFSET(INDIRECT(ADDRESS(1,MATCH(N$1,'Wkly eq indx data joined'!$1:$1,0),1,1,$A$1)),,,1150,1),0),MATCH(N$1,'Wkly eq indx data joined'!$1:$1,0)+1)</f>
        <v>6673.16</v>
      </c>
      <c r="O979" s="13" cm="1">
        <f t="array" aca="1" ref="O979" ca="1">INDEX('Wkly eq indx data joined'!$A$1:$AJ$1150,MATCH('Wkly eq indx data aligned'!$A979+1,OFFSET(INDIRECT(ADDRESS(1,MATCH(O$1,'Wkly eq indx data joined'!$1:$1,0),1,1,$A$1)),,,1150,1),0),MATCH(O$1,'Wkly eq indx data joined'!$1:$1,0)+1)</f>
        <v>10972.41</v>
      </c>
      <c r="P979" s="12" cm="1">
        <f t="array" aca="1" ref="P979" ca="1">INDEX('Wkly eq indx data joined'!$A$1:$AJ$1150,MATCH('Wkly eq indx data aligned'!$A979+2,OFFSET(INDIRECT(ADDRESS(1,MATCH(P$1,'Wkly eq indx data joined'!$1:$1,0),1,1,$A$1)),,,1150,1),0),MATCH(P$1,'Wkly eq indx data joined'!$1:$1,0)+1)</f>
        <v>11143.1</v>
      </c>
      <c r="Q979" s="9" cm="1">
        <f t="array" aca="1" ref="Q979" ca="1">INDEX('Wkly eq indx data joined'!$A$1:$AJ$1150,MATCH('Wkly eq indx data aligned'!$A979,OFFSET(INDIRECT(ADDRESS(1,MATCH(Q$1,'Wkly eq indx data joined'!$1:$1,0),1,1,$A$1)),,,1150,1),0),MATCH(Q$1,'Wkly eq indx data joined'!$1:$1,0)+1)</f>
        <v>549.79</v>
      </c>
      <c r="R979" s="12" cm="1">
        <f t="array" aca="1" ref="R979" ca="1">INDEX('Wkly eq indx data joined'!$A$1:$AJ$1150,MATCH('Wkly eq indx data aligned'!$A979+2,OFFSET(INDIRECT(ADDRESS(1,MATCH(R$1,'Wkly eq indx data joined'!$1:$1,0),1,1,$A$1)),,,1150,1),0),MATCH(R$1,'Wkly eq indx data joined'!$1:$1,0)+1)</f>
        <v>2426.8000000000002</v>
      </c>
      <c r="S979" s="9" cm="1">
        <f t="array" aca="1" ref="S979" ca="1">INDEX('Wkly eq indx data joined'!$A$1:$AJ$1150,MATCH('Wkly eq indx data aligned'!$A979,OFFSET(INDIRECT(ADDRESS(1,MATCH(S$1,'Wkly eq indx data joined'!$1:$1,0),1,1,$A$1)),,,1150,1),0),MATCH(S$1,'Wkly eq indx data joined'!$1:$1,0)+1)</f>
        <v>50987.15</v>
      </c>
    </row>
    <row r="980" spans="1:19" x14ac:dyDescent="0.25">
      <c r="A980" s="4">
        <f t="shared" si="15"/>
        <v>43371</v>
      </c>
      <c r="B980" s="9" cm="1">
        <f t="array" aca="1" ref="B980" ca="1">INDEX('Wkly eq indx data joined'!$A$1:$AJ$1150,MATCH('Wkly eq indx data aligned'!$A980,OFFSET(INDIRECT(ADDRESS(1,MATCH(B$1,'Wkly eq indx data joined'!$1:$1,0),1,1,$A$1)),,,1150,1),0),MATCH(B$1,'Wkly eq indx data joined'!$1:$1,0)+1)</f>
        <v>6207.5609999999997</v>
      </c>
      <c r="C980" s="9" cm="1">
        <f t="array" aca="1" ref="C980" ca="1">INDEX('Wkly eq indx data joined'!$A$1:$AJ$1150,MATCH('Wkly eq indx data aligned'!$A980,OFFSET(INDIRECT(ADDRESS(1,MATCH(C$1,'Wkly eq indx data joined'!$1:$1,0),1,1,$A$1)),,,1150,1),0),MATCH(C$1,'Wkly eq indx data joined'!$1:$1,0)+1)</f>
        <v>24120.04</v>
      </c>
      <c r="D980" s="18" cm="1">
        <f t="array" aca="1" ref="D980" ca="1">IFERROR(INDEX('Wkly eq indx data joined'!$A$1:$AJ$1150,MATCH('Wkly eq indx data aligned'!$A980,OFFSET(INDIRECT(ADDRESS(1,MATCH(D$1,'Wkly eq indx data joined'!$1:$1,0),1,1,$A$1)),,,1150,1),0),MATCH(D$1,'Wkly eq indx data joined'!$1:$1,0)+1),D979)</f>
        <v>2821.35</v>
      </c>
      <c r="E980" s="9" cm="1">
        <f t="array" aca="1" ref="E980" ca="1">INDEX('Wkly eq indx data joined'!$A$1:$AJ$1150,MATCH('Wkly eq indx data aligned'!$A980,OFFSET(INDIRECT(ADDRESS(1,MATCH(E$1,'Wkly eq indx data joined'!$1:$1,0),1,1,$A$1)),,,1150,1),0),MATCH(E$1,'Wkly eq indx data joined'!$1:$1,0)+1)</f>
        <v>16073.14</v>
      </c>
      <c r="F980" s="9" cm="1">
        <f t="array" aca="1" ref="F980" ca="1">INDEX('Wkly eq indx data joined'!$A$1:$AJ$1150,MATCH('Wkly eq indx data aligned'!$A980,OFFSET(INDIRECT(ADDRESS(1,MATCH(F$1,'Wkly eq indx data joined'!$1:$1,0),1,1,$A$1)),,,1150,1),0),MATCH(F$1,'Wkly eq indx data joined'!$1:$1,0)+1)</f>
        <v>9087.99</v>
      </c>
      <c r="G980" s="9" cm="1">
        <f t="array" aca="1" ref="G980" ca="1">INDEX('Wkly eq indx data joined'!$A$1:$AJ$1150,MATCH('Wkly eq indx data aligned'!$A980,OFFSET(INDIRECT(ADDRESS(1,MATCH(G$1,'Wkly eq indx data joined'!$1:$1,0),1,1,$A$1)),,,1150,1),0),MATCH(G$1,'Wkly eq indx data joined'!$1:$1,0)+1)</f>
        <v>2913.98</v>
      </c>
      <c r="H980" s="9" cm="1">
        <f t="array" aca="1" ref="H980" ca="1">INDEX('Wkly eq indx data joined'!$A$1:$AJ$1150,MATCH('Wkly eq indx data aligned'!$A980,OFFSET(INDIRECT(ADDRESS(1,MATCH(H$1,'Wkly eq indx data joined'!$1:$1,0),1,1,$A$1)),,,1150,1),0),MATCH(H$1,'Wkly eq indx data joined'!$1:$1,0)+1)</f>
        <v>7510.2</v>
      </c>
      <c r="I980" s="9" cm="1">
        <f t="array" aca="1" ref="I980" ca="1">INDEX('Wkly eq indx data joined'!$A$1:$AJ$1150,MATCH('Wkly eq indx data aligned'!$A980,OFFSET(INDIRECT(ADDRESS(1,MATCH(I$1,'Wkly eq indx data joined'!$1:$1,0),1,1,$A$1)),,,1150,1),0),MATCH(I$1,'Wkly eq indx data joined'!$1:$1,0)+1)</f>
        <v>27788.52</v>
      </c>
      <c r="J980" s="9" cm="1">
        <f t="array" aca="1" ref="J980" ca="1">INDEX('Wkly eq indx data joined'!$A$1:$AJ$1150,MATCH('Wkly eq indx data aligned'!$A980,OFFSET(INDIRECT(ADDRESS(1,MATCH(J$1,'Wkly eq indx data joined'!$1:$1,0),1,1,$A$1)),,,1150,1),0),MATCH(J$1,'Wkly eq indx data joined'!$1:$1,0)+1)</f>
        <v>5493.49</v>
      </c>
      <c r="K980" s="9" cm="1">
        <f t="array" aca="1" ref="K980" ca="1">INDEX('Wkly eq indx data joined'!$A$1:$AJ$1150,MATCH('Wkly eq indx data aligned'!$A980,OFFSET(INDIRECT(ADDRESS(1,MATCH(K$1,'Wkly eq indx data joined'!$1:$1,0),1,1,$A$1)),,,1150,1),0),MATCH(K$1,'Wkly eq indx data joined'!$1:$1,0)+1)</f>
        <v>12246.73</v>
      </c>
      <c r="L980" s="12" cm="1">
        <f t="array" aca="1" ref="L980" ca="1">INDEX('Wkly eq indx data joined'!$A$1:$AJ$1150,MATCH('Wkly eq indx data aligned'!$A980+2,OFFSET(INDIRECT(ADDRESS(1,MATCH(L$1,'Wkly eq indx data joined'!$1:$1,0),1,1,$A$1)),,,1150,1),0),MATCH(L$1,'Wkly eq indx data joined'!$1:$1,0)+1)</f>
        <v>2343.0700000000002</v>
      </c>
      <c r="M980" s="9" cm="1">
        <f t="array" aca="1" ref="M980" ca="1">INDEX('Wkly eq indx data joined'!$A$1:$AJ$1150,MATCH('Wkly eq indx data aligned'!$A980,OFFSET(INDIRECT(ADDRESS(1,MATCH(M$1,'Wkly eq indx data joined'!$1:$1,0),1,1,$A$1)),,,1150,1),0),MATCH(M$1,'Wkly eq indx data joined'!$1:$1,0)+1)</f>
        <v>79342.399999999994</v>
      </c>
      <c r="N980" s="9" cm="1">
        <f t="array" aca="1" ref="N980" ca="1">INDEX('Wkly eq indx data joined'!$A$1:$AJ$1150,MATCH('Wkly eq indx data aligned'!$A980,OFFSET(INDIRECT(ADDRESS(1,MATCH(N$1,'Wkly eq indx data joined'!$1:$1,0),1,1,$A$1)),,,1150,1),0),MATCH(N$1,'Wkly eq indx data joined'!$1:$1,0)+1)</f>
        <v>6522.36</v>
      </c>
      <c r="O980" s="13" cm="1">
        <f t="array" aca="1" ref="O980" ca="1">INDEX('Wkly eq indx data joined'!$A$1:$AJ$1150,MATCH('Wkly eq indx data aligned'!$A980+1,OFFSET(INDIRECT(ADDRESS(1,MATCH(O$1,'Wkly eq indx data joined'!$1:$1,0),1,1,$A$1)),,,1150,1),0),MATCH(O$1,'Wkly eq indx data joined'!$1:$1,0)+1)</f>
        <v>11006.34</v>
      </c>
      <c r="P980" s="12" cm="1">
        <f t="array" aca="1" ref="P980" ca="1">INDEX('Wkly eq indx data joined'!$A$1:$AJ$1150,MATCH('Wkly eq indx data aligned'!$A980+2,OFFSET(INDIRECT(ADDRESS(1,MATCH(P$1,'Wkly eq indx data joined'!$1:$1,0),1,1,$A$1)),,,1150,1),0),MATCH(P$1,'Wkly eq indx data joined'!$1:$1,0)+1)</f>
        <v>10930.45</v>
      </c>
      <c r="Q980" s="9" cm="1">
        <f t="array" aca="1" ref="Q980" ca="1">INDEX('Wkly eq indx data joined'!$A$1:$AJ$1150,MATCH('Wkly eq indx data aligned'!$A980,OFFSET(INDIRECT(ADDRESS(1,MATCH(Q$1,'Wkly eq indx data joined'!$1:$1,0),1,1,$A$1)),,,1150,1),0),MATCH(Q$1,'Wkly eq indx data joined'!$1:$1,0)+1)</f>
        <v>549.62</v>
      </c>
      <c r="R980" s="12" cm="1">
        <f t="array" aca="1" ref="R980" ca="1">INDEX('Wkly eq indx data joined'!$A$1:$AJ$1150,MATCH('Wkly eq indx data aligned'!$A980+2,OFFSET(INDIRECT(ADDRESS(1,MATCH(R$1,'Wkly eq indx data joined'!$1:$1,0),1,1,$A$1)),,,1150,1),0),MATCH(R$1,'Wkly eq indx data joined'!$1:$1,0)+1)</f>
        <v>2475.36</v>
      </c>
      <c r="S980" s="9" cm="1">
        <f t="array" aca="1" ref="S980" ca="1">INDEX('Wkly eq indx data joined'!$A$1:$AJ$1150,MATCH('Wkly eq indx data aligned'!$A980,OFFSET(INDIRECT(ADDRESS(1,MATCH(S$1,'Wkly eq indx data joined'!$1:$1,0),1,1,$A$1)),,,1150,1),0),MATCH(S$1,'Wkly eq indx data joined'!$1:$1,0)+1)</f>
        <v>49520.66</v>
      </c>
    </row>
    <row r="981" spans="1:19" x14ac:dyDescent="0.25">
      <c r="A981" s="4">
        <f t="shared" si="15"/>
        <v>43378</v>
      </c>
      <c r="B981" s="9" cm="1">
        <f t="array" aca="1" ref="B981" ca="1">INDEX('Wkly eq indx data joined'!$A$1:$AJ$1150,MATCH('Wkly eq indx data aligned'!$A981,OFFSET(INDIRECT(ADDRESS(1,MATCH(B$1,'Wkly eq indx data joined'!$1:$1,0),1,1,$A$1)),,,1150,1),0),MATCH(B$1,'Wkly eq indx data joined'!$1:$1,0)+1)</f>
        <v>6185.4859999999999</v>
      </c>
      <c r="C981" s="9" cm="1">
        <f t="array" aca="1" ref="C981" ca="1">INDEX('Wkly eq indx data joined'!$A$1:$AJ$1150,MATCH('Wkly eq indx data aligned'!$A981,OFFSET(INDIRECT(ADDRESS(1,MATCH(C$1,'Wkly eq indx data joined'!$1:$1,0),1,1,$A$1)),,,1150,1),0),MATCH(C$1,'Wkly eq indx data joined'!$1:$1,0)+1)</f>
        <v>23783.72</v>
      </c>
      <c r="D981" s="18" cm="1">
        <f t="array" aca="1" ref="D981" ca="1">IFERROR(INDEX('Wkly eq indx data joined'!$A$1:$AJ$1150,MATCH('Wkly eq indx data aligned'!$A981,OFFSET(INDIRECT(ADDRESS(1,MATCH(D$1,'Wkly eq indx data joined'!$1:$1,0),1,1,$A$1)),,,1150,1),0),MATCH(D$1,'Wkly eq indx data joined'!$1:$1,0)+1),D980)</f>
        <v>2821.35</v>
      </c>
      <c r="E981" s="9" cm="1">
        <f t="array" aca="1" ref="E981" ca="1">INDEX('Wkly eq indx data joined'!$A$1:$AJ$1150,MATCH('Wkly eq indx data aligned'!$A981,OFFSET(INDIRECT(ADDRESS(1,MATCH(E$1,'Wkly eq indx data joined'!$1:$1,0),1,1,$A$1)),,,1150,1),0),MATCH(E$1,'Wkly eq indx data joined'!$1:$1,0)+1)</f>
        <v>15946.17</v>
      </c>
      <c r="F981" s="9" cm="1">
        <f t="array" aca="1" ref="F981" ca="1">INDEX('Wkly eq indx data joined'!$A$1:$AJ$1150,MATCH('Wkly eq indx data aligned'!$A981,OFFSET(INDIRECT(ADDRESS(1,MATCH(F$1,'Wkly eq indx data joined'!$1:$1,0),1,1,$A$1)),,,1150,1),0),MATCH(F$1,'Wkly eq indx data joined'!$1:$1,0)+1)</f>
        <v>9042.08</v>
      </c>
      <c r="G981" s="9" cm="1">
        <f t="array" aca="1" ref="G981" ca="1">INDEX('Wkly eq indx data joined'!$A$1:$AJ$1150,MATCH('Wkly eq indx data aligned'!$A981,OFFSET(INDIRECT(ADDRESS(1,MATCH(G$1,'Wkly eq indx data joined'!$1:$1,0),1,1,$A$1)),,,1150,1),0),MATCH(G$1,'Wkly eq indx data joined'!$1:$1,0)+1)</f>
        <v>2885.57</v>
      </c>
      <c r="H981" s="9" cm="1">
        <f t="array" aca="1" ref="H981" ca="1">INDEX('Wkly eq indx data joined'!$A$1:$AJ$1150,MATCH('Wkly eq indx data aligned'!$A981,OFFSET(INDIRECT(ADDRESS(1,MATCH(H$1,'Wkly eq indx data joined'!$1:$1,0),1,1,$A$1)),,,1150,1),0),MATCH(H$1,'Wkly eq indx data joined'!$1:$1,0)+1)</f>
        <v>7318.54</v>
      </c>
      <c r="I981" s="9" cm="1">
        <f t="array" aca="1" ref="I981" ca="1">INDEX('Wkly eq indx data joined'!$A$1:$AJ$1150,MATCH('Wkly eq indx data aligned'!$A981,OFFSET(INDIRECT(ADDRESS(1,MATCH(I$1,'Wkly eq indx data joined'!$1:$1,0),1,1,$A$1)),,,1150,1),0),MATCH(I$1,'Wkly eq indx data joined'!$1:$1,0)+1)</f>
        <v>26572.57</v>
      </c>
      <c r="J981" s="9" cm="1">
        <f t="array" aca="1" ref="J981" ca="1">INDEX('Wkly eq indx data joined'!$A$1:$AJ$1150,MATCH('Wkly eq indx data aligned'!$A981,OFFSET(INDIRECT(ADDRESS(1,MATCH(J$1,'Wkly eq indx data joined'!$1:$1,0),1,1,$A$1)),,,1150,1),0),MATCH(J$1,'Wkly eq indx data joined'!$1:$1,0)+1)</f>
        <v>5359.36</v>
      </c>
      <c r="K981" s="9" cm="1">
        <f t="array" aca="1" ref="K981" ca="1">INDEX('Wkly eq indx data joined'!$A$1:$AJ$1150,MATCH('Wkly eq indx data aligned'!$A981,OFFSET(INDIRECT(ADDRESS(1,MATCH(K$1,'Wkly eq indx data joined'!$1:$1,0),1,1,$A$1)),,,1150,1),0),MATCH(K$1,'Wkly eq indx data joined'!$1:$1,0)+1)</f>
        <v>12111.9</v>
      </c>
      <c r="L981" s="12" cm="1">
        <f t="array" aca="1" ref="L981" ca="1">INDEX('Wkly eq indx data joined'!$A$1:$AJ$1150,MATCH('Wkly eq indx data aligned'!$A981+2,OFFSET(INDIRECT(ADDRESS(1,MATCH(L$1,'Wkly eq indx data joined'!$1:$1,0),1,1,$A$1)),,,1150,1),0),MATCH(L$1,'Wkly eq indx data joined'!$1:$1,0)+1)</f>
        <v>2267.52</v>
      </c>
      <c r="M981" s="9" cm="1">
        <f t="array" aca="1" ref="M981" ca="1">INDEX('Wkly eq indx data joined'!$A$1:$AJ$1150,MATCH('Wkly eq indx data aligned'!$A981,OFFSET(INDIRECT(ADDRESS(1,MATCH(M$1,'Wkly eq indx data joined'!$1:$1,0),1,1,$A$1)),,,1150,1),0),MATCH(M$1,'Wkly eq indx data joined'!$1:$1,0)+1)</f>
        <v>82321.5</v>
      </c>
      <c r="N981" s="9" cm="1">
        <f t="array" aca="1" ref="N981" ca="1">INDEX('Wkly eq indx data joined'!$A$1:$AJ$1150,MATCH('Wkly eq indx data aligned'!$A981,OFFSET(INDIRECT(ADDRESS(1,MATCH(N$1,'Wkly eq indx data joined'!$1:$1,0),1,1,$A$1)),,,1150,1),0),MATCH(N$1,'Wkly eq indx data joined'!$1:$1,0)+1)</f>
        <v>6450.73</v>
      </c>
      <c r="O981" s="13" cm="1">
        <f t="array" aca="1" ref="O981" ca="1">INDEX('Wkly eq indx data joined'!$A$1:$AJ$1150,MATCH('Wkly eq indx data aligned'!$A981+1,OFFSET(INDIRECT(ADDRESS(1,MATCH(O$1,'Wkly eq indx data joined'!$1:$1,0),1,1,$A$1)),,,1150,1),0),MATCH(O$1,'Wkly eq indx data joined'!$1:$1,0)+1)</f>
        <v>10517.12</v>
      </c>
      <c r="P981" s="12" cm="1">
        <f t="array" aca="1" ref="P981" ca="1">INDEX('Wkly eq indx data joined'!$A$1:$AJ$1150,MATCH('Wkly eq indx data aligned'!$A981+2,OFFSET(INDIRECT(ADDRESS(1,MATCH(P$1,'Wkly eq indx data joined'!$1:$1,0),1,1,$A$1)),,,1150,1),0),MATCH(P$1,'Wkly eq indx data joined'!$1:$1,0)+1)</f>
        <v>10316.450000000001</v>
      </c>
      <c r="Q981" s="9" cm="1">
        <f t="array" aca="1" ref="Q981" ca="1">INDEX('Wkly eq indx data joined'!$A$1:$AJ$1150,MATCH('Wkly eq indx data aligned'!$A981,OFFSET(INDIRECT(ADDRESS(1,MATCH(Q$1,'Wkly eq indx data joined'!$1:$1,0),1,1,$A$1)),,,1150,1),0),MATCH(Q$1,'Wkly eq indx data joined'!$1:$1,0)+1)</f>
        <v>539.51</v>
      </c>
      <c r="R981" s="12" cm="1">
        <f t="array" aca="1" ref="R981" ca="1">INDEX('Wkly eq indx data joined'!$A$1:$AJ$1150,MATCH('Wkly eq indx data aligned'!$A981+2,OFFSET(INDIRECT(ADDRESS(1,MATCH(R$1,'Wkly eq indx data joined'!$1:$1,0),1,1,$A$1)),,,1150,1),0),MATCH(R$1,'Wkly eq indx data joined'!$1:$1,0)+1)</f>
        <v>2450.9</v>
      </c>
      <c r="S981" s="9" cm="1">
        <f t="array" aca="1" ref="S981" ca="1">INDEX('Wkly eq indx data joined'!$A$1:$AJ$1150,MATCH('Wkly eq indx data aligned'!$A981,OFFSET(INDIRECT(ADDRESS(1,MATCH(S$1,'Wkly eq indx data joined'!$1:$1,0),1,1,$A$1)),,,1150,1),0),MATCH(S$1,'Wkly eq indx data joined'!$1:$1,0)+1)</f>
        <v>48258.14</v>
      </c>
    </row>
    <row r="982" spans="1:19" x14ac:dyDescent="0.25">
      <c r="A982" s="4">
        <f t="shared" si="15"/>
        <v>43385</v>
      </c>
      <c r="B982" s="9" cm="1">
        <f t="array" aca="1" ref="B982" ca="1">INDEX('Wkly eq indx data joined'!$A$1:$AJ$1150,MATCH('Wkly eq indx data aligned'!$A982,OFFSET(INDIRECT(ADDRESS(1,MATCH(B$1,'Wkly eq indx data joined'!$1:$1,0),1,1,$A$1)),,,1150,1),0),MATCH(B$1,'Wkly eq indx data joined'!$1:$1,0)+1)</f>
        <v>5895.6710000000003</v>
      </c>
      <c r="C982" s="9" cm="1">
        <f t="array" aca="1" ref="C982" ca="1">INDEX('Wkly eq indx data joined'!$A$1:$AJ$1150,MATCH('Wkly eq indx data aligned'!$A982,OFFSET(INDIRECT(ADDRESS(1,MATCH(C$1,'Wkly eq indx data joined'!$1:$1,0),1,1,$A$1)),,,1150,1),0),MATCH(C$1,'Wkly eq indx data joined'!$1:$1,0)+1)</f>
        <v>22694.66</v>
      </c>
      <c r="D982" s="18" cm="1">
        <f t="array" aca="1" ref="D982" ca="1">IFERROR(INDEX('Wkly eq indx data joined'!$A$1:$AJ$1150,MATCH('Wkly eq indx data aligned'!$A982,OFFSET(INDIRECT(ADDRESS(1,MATCH(D$1,'Wkly eq indx data joined'!$1:$1,0),1,1,$A$1)),,,1150,1),0),MATCH(D$1,'Wkly eq indx data joined'!$1:$1,0)+1),D981)</f>
        <v>2606.913</v>
      </c>
      <c r="E982" s="9" cm="1">
        <f t="array" aca="1" ref="E982" ca="1">INDEX('Wkly eq indx data joined'!$A$1:$AJ$1150,MATCH('Wkly eq indx data aligned'!$A982,OFFSET(INDIRECT(ADDRESS(1,MATCH(E$1,'Wkly eq indx data joined'!$1:$1,0),1,1,$A$1)),,,1150,1),0),MATCH(E$1,'Wkly eq indx data joined'!$1:$1,0)+1)</f>
        <v>15414.29</v>
      </c>
      <c r="F982" s="9" cm="1">
        <f t="array" aca="1" ref="F982" ca="1">INDEX('Wkly eq indx data joined'!$A$1:$AJ$1150,MATCH('Wkly eq indx data aligned'!$A982,OFFSET(INDIRECT(ADDRESS(1,MATCH(F$1,'Wkly eq indx data joined'!$1:$1,0),1,1,$A$1)),,,1150,1),0),MATCH(F$1,'Wkly eq indx data joined'!$1:$1,0)+1)</f>
        <v>8660.3799999999992</v>
      </c>
      <c r="G982" s="9" cm="1">
        <f t="array" aca="1" ref="G982" ca="1">INDEX('Wkly eq indx data joined'!$A$1:$AJ$1150,MATCH('Wkly eq indx data aligned'!$A982,OFFSET(INDIRECT(ADDRESS(1,MATCH(G$1,'Wkly eq indx data joined'!$1:$1,0),1,1,$A$1)),,,1150,1),0),MATCH(G$1,'Wkly eq indx data joined'!$1:$1,0)+1)</f>
        <v>2767.13</v>
      </c>
      <c r="H982" s="9" cm="1">
        <f t="array" aca="1" ref="H982" ca="1">INDEX('Wkly eq indx data joined'!$A$1:$AJ$1150,MATCH('Wkly eq indx data aligned'!$A982,OFFSET(INDIRECT(ADDRESS(1,MATCH(H$1,'Wkly eq indx data joined'!$1:$1,0),1,1,$A$1)),,,1150,1),0),MATCH(H$1,'Wkly eq indx data joined'!$1:$1,0)+1)</f>
        <v>6995.91</v>
      </c>
      <c r="I982" s="9" cm="1">
        <f t="array" aca="1" ref="I982" ca="1">INDEX('Wkly eq indx data joined'!$A$1:$AJ$1150,MATCH('Wkly eq indx data aligned'!$A982,OFFSET(INDIRECT(ADDRESS(1,MATCH(I$1,'Wkly eq indx data joined'!$1:$1,0),1,1,$A$1)),,,1150,1),0),MATCH(I$1,'Wkly eq indx data joined'!$1:$1,0)+1)</f>
        <v>25801.49</v>
      </c>
      <c r="J982" s="9" cm="1">
        <f t="array" aca="1" ref="J982" ca="1">INDEX('Wkly eq indx data joined'!$A$1:$AJ$1150,MATCH('Wkly eq indx data aligned'!$A982,OFFSET(INDIRECT(ADDRESS(1,MATCH(J$1,'Wkly eq indx data joined'!$1:$1,0),1,1,$A$1)),,,1150,1),0),MATCH(J$1,'Wkly eq indx data joined'!$1:$1,0)+1)</f>
        <v>5095.9799999999996</v>
      </c>
      <c r="K982" s="9" cm="1">
        <f t="array" aca="1" ref="K982" ca="1">INDEX('Wkly eq indx data joined'!$A$1:$AJ$1150,MATCH('Wkly eq indx data aligned'!$A982,OFFSET(INDIRECT(ADDRESS(1,MATCH(K$1,'Wkly eq indx data joined'!$1:$1,0),1,1,$A$1)),,,1150,1),0),MATCH(K$1,'Wkly eq indx data joined'!$1:$1,0)+1)</f>
        <v>11523.81</v>
      </c>
      <c r="L982" s="12" cm="1">
        <f t="array" aca="1" ref="L982" ca="1">INDEX('Wkly eq indx data joined'!$A$1:$AJ$1150,MATCH('Wkly eq indx data aligned'!$A982+2,OFFSET(INDIRECT(ADDRESS(1,MATCH(L$1,'Wkly eq indx data joined'!$1:$1,0),1,1,$A$1)),,,1150,1),0),MATCH(L$1,'Wkly eq indx data joined'!$1:$1,0)+1)</f>
        <v>2161.85</v>
      </c>
      <c r="M982" s="9" cm="1">
        <f t="array" aca="1" ref="M982" ca="1">INDEX('Wkly eq indx data joined'!$A$1:$AJ$1150,MATCH('Wkly eq indx data aligned'!$A982,OFFSET(INDIRECT(ADDRESS(1,MATCH(M$1,'Wkly eq indx data joined'!$1:$1,0),1,1,$A$1)),,,1150,1),0),MATCH(M$1,'Wkly eq indx data joined'!$1:$1,0)+1)</f>
        <v>82921.100000000006</v>
      </c>
      <c r="N982" s="9" cm="1">
        <f t="array" aca="1" ref="N982" ca="1">INDEX('Wkly eq indx data joined'!$A$1:$AJ$1150,MATCH('Wkly eq indx data aligned'!$A982,OFFSET(INDIRECT(ADDRESS(1,MATCH(N$1,'Wkly eq indx data joined'!$1:$1,0),1,1,$A$1)),,,1150,1),0),MATCH(N$1,'Wkly eq indx data joined'!$1:$1,0)+1)</f>
        <v>6098.39</v>
      </c>
      <c r="O982" s="13" cm="1">
        <f t="array" aca="1" ref="O982" ca="1">INDEX('Wkly eq indx data joined'!$A$1:$AJ$1150,MATCH('Wkly eq indx data aligned'!$A982+1,OFFSET(INDIRECT(ADDRESS(1,MATCH(O$1,'Wkly eq indx data joined'!$1:$1,0),1,1,$A$1)),,,1150,1),0),MATCH(O$1,'Wkly eq indx data joined'!$1:$1,0)+1)</f>
        <v>10045.81</v>
      </c>
      <c r="P982" s="12" cm="1">
        <f t="array" aca="1" ref="P982" ca="1">INDEX('Wkly eq indx data joined'!$A$1:$AJ$1150,MATCH('Wkly eq indx data aligned'!$A982+2,OFFSET(INDIRECT(ADDRESS(1,MATCH(P$1,'Wkly eq indx data joined'!$1:$1,0),1,1,$A$1)),,,1150,1),0),MATCH(P$1,'Wkly eq indx data joined'!$1:$1,0)+1)</f>
        <v>10472.5</v>
      </c>
      <c r="Q982" s="9" cm="1">
        <f t="array" aca="1" ref="Q982" ca="1">INDEX('Wkly eq indx data joined'!$A$1:$AJ$1150,MATCH('Wkly eq indx data aligned'!$A982,OFFSET(INDIRECT(ADDRESS(1,MATCH(Q$1,'Wkly eq indx data joined'!$1:$1,0),1,1,$A$1)),,,1150,1),0),MATCH(Q$1,'Wkly eq indx data joined'!$1:$1,0)+1)</f>
        <v>516.29</v>
      </c>
      <c r="R982" s="12" cm="1">
        <f t="array" aca="1" ref="R982" ca="1">INDEX('Wkly eq indx data joined'!$A$1:$AJ$1150,MATCH('Wkly eq indx data aligned'!$A982+2,OFFSET(INDIRECT(ADDRESS(1,MATCH(R$1,'Wkly eq indx data joined'!$1:$1,0),1,1,$A$1)),,,1150,1),0),MATCH(R$1,'Wkly eq indx data joined'!$1:$1,0)+1)</f>
        <v>2403.02</v>
      </c>
      <c r="S982" s="9" cm="1">
        <f t="array" aca="1" ref="S982" ca="1">INDEX('Wkly eq indx data joined'!$A$1:$AJ$1150,MATCH('Wkly eq indx data aligned'!$A982,OFFSET(INDIRECT(ADDRESS(1,MATCH(S$1,'Wkly eq indx data joined'!$1:$1,0),1,1,$A$1)),,,1150,1),0),MATCH(S$1,'Wkly eq indx data joined'!$1:$1,0)+1)</f>
        <v>47272.6</v>
      </c>
    </row>
    <row r="983" spans="1:19" x14ac:dyDescent="0.25">
      <c r="A983" s="4">
        <f t="shared" si="15"/>
        <v>43392</v>
      </c>
      <c r="B983" s="9" cm="1">
        <f t="array" aca="1" ref="B983" ca="1">INDEX('Wkly eq indx data joined'!$A$1:$AJ$1150,MATCH('Wkly eq indx data aligned'!$A983,OFFSET(INDIRECT(ADDRESS(1,MATCH(B$1,'Wkly eq indx data joined'!$1:$1,0),1,1,$A$1)),,,1150,1),0),MATCH(B$1,'Wkly eq indx data joined'!$1:$1,0)+1)</f>
        <v>5939.4930000000004</v>
      </c>
      <c r="C983" s="9" cm="1">
        <f t="array" aca="1" ref="C983" ca="1">INDEX('Wkly eq indx data joined'!$A$1:$AJ$1150,MATCH('Wkly eq indx data aligned'!$A983,OFFSET(INDIRECT(ADDRESS(1,MATCH(C$1,'Wkly eq indx data joined'!$1:$1,0),1,1,$A$1)),,,1150,1),0),MATCH(C$1,'Wkly eq indx data joined'!$1:$1,0)+1)</f>
        <v>22532.080000000002</v>
      </c>
      <c r="D983" s="18" cm="1">
        <f t="array" aca="1" ref="D983" ca="1">IFERROR(INDEX('Wkly eq indx data joined'!$A$1:$AJ$1150,MATCH('Wkly eq indx data aligned'!$A983,OFFSET(INDIRECT(ADDRESS(1,MATCH(D$1,'Wkly eq indx data joined'!$1:$1,0),1,1,$A$1)),,,1150,1),0),MATCH(D$1,'Wkly eq indx data joined'!$1:$1,0)+1),D982)</f>
        <v>2550.4650000000001</v>
      </c>
      <c r="E983" s="9" cm="1">
        <f t="array" aca="1" ref="E983" ca="1">INDEX('Wkly eq indx data joined'!$A$1:$AJ$1150,MATCH('Wkly eq indx data aligned'!$A983,OFFSET(INDIRECT(ADDRESS(1,MATCH(E$1,'Wkly eq indx data joined'!$1:$1,0),1,1,$A$1)),,,1150,1),0),MATCH(E$1,'Wkly eq indx data joined'!$1:$1,0)+1)</f>
        <v>15470.1</v>
      </c>
      <c r="F983" s="9" cm="1">
        <f t="array" aca="1" ref="F983" ca="1">INDEX('Wkly eq indx data joined'!$A$1:$AJ$1150,MATCH('Wkly eq indx data aligned'!$A983,OFFSET(INDIRECT(ADDRESS(1,MATCH(F$1,'Wkly eq indx data joined'!$1:$1,0),1,1,$A$1)),,,1150,1),0),MATCH(F$1,'Wkly eq indx data joined'!$1:$1,0)+1)</f>
        <v>8872.09</v>
      </c>
      <c r="G983" s="9" cm="1">
        <f t="array" aca="1" ref="G983" ca="1">INDEX('Wkly eq indx data joined'!$A$1:$AJ$1150,MATCH('Wkly eq indx data aligned'!$A983,OFFSET(INDIRECT(ADDRESS(1,MATCH(G$1,'Wkly eq indx data joined'!$1:$1,0),1,1,$A$1)),,,1150,1),0),MATCH(G$1,'Wkly eq indx data joined'!$1:$1,0)+1)</f>
        <v>2767.78</v>
      </c>
      <c r="H983" s="9" cm="1">
        <f t="array" aca="1" ref="H983" ca="1">INDEX('Wkly eq indx data joined'!$A$1:$AJ$1150,MATCH('Wkly eq indx data aligned'!$A983,OFFSET(INDIRECT(ADDRESS(1,MATCH(H$1,'Wkly eq indx data joined'!$1:$1,0),1,1,$A$1)),,,1150,1),0),MATCH(H$1,'Wkly eq indx data joined'!$1:$1,0)+1)</f>
        <v>7049.8</v>
      </c>
      <c r="I983" s="9" cm="1">
        <f t="array" aca="1" ref="I983" ca="1">INDEX('Wkly eq indx data joined'!$A$1:$AJ$1150,MATCH('Wkly eq indx data aligned'!$A983,OFFSET(INDIRECT(ADDRESS(1,MATCH(I$1,'Wkly eq indx data joined'!$1:$1,0),1,1,$A$1)),,,1150,1),0),MATCH(I$1,'Wkly eq indx data joined'!$1:$1,0)+1)</f>
        <v>25561.4</v>
      </c>
      <c r="J983" s="9" cm="1">
        <f t="array" aca="1" ref="J983" ca="1">INDEX('Wkly eq indx data joined'!$A$1:$AJ$1150,MATCH('Wkly eq indx data aligned'!$A983,OFFSET(INDIRECT(ADDRESS(1,MATCH(J$1,'Wkly eq indx data joined'!$1:$1,0),1,1,$A$1)),,,1150,1),0),MATCH(J$1,'Wkly eq indx data joined'!$1:$1,0)+1)</f>
        <v>5084.66</v>
      </c>
      <c r="K983" s="9" cm="1">
        <f t="array" aca="1" ref="K983" ca="1">INDEX('Wkly eq indx data joined'!$A$1:$AJ$1150,MATCH('Wkly eq indx data aligned'!$A983,OFFSET(INDIRECT(ADDRESS(1,MATCH(K$1,'Wkly eq indx data joined'!$1:$1,0),1,1,$A$1)),,,1150,1),0),MATCH(K$1,'Wkly eq indx data joined'!$1:$1,0)+1)</f>
        <v>11553.83</v>
      </c>
      <c r="L983" s="12" cm="1">
        <f t="array" aca="1" ref="L983" ca="1">INDEX('Wkly eq indx data joined'!$A$1:$AJ$1150,MATCH('Wkly eq indx data aligned'!$A983+2,OFFSET(INDIRECT(ADDRESS(1,MATCH(L$1,'Wkly eq indx data joined'!$1:$1,0),1,1,$A$1)),,,1150,1),0),MATCH(L$1,'Wkly eq indx data joined'!$1:$1,0)+1)</f>
        <v>2156.2600000000002</v>
      </c>
      <c r="M983" s="9" cm="1">
        <f t="array" aca="1" ref="M983" ca="1">INDEX('Wkly eq indx data joined'!$A$1:$AJ$1150,MATCH('Wkly eq indx data aligned'!$A983,OFFSET(INDIRECT(ADDRESS(1,MATCH(M$1,'Wkly eq indx data joined'!$1:$1,0),1,1,$A$1)),,,1150,1),0),MATCH(M$1,'Wkly eq indx data joined'!$1:$1,0)+1)</f>
        <v>84219.7</v>
      </c>
      <c r="N983" s="9" cm="1">
        <f t="array" aca="1" ref="N983" ca="1">INDEX('Wkly eq indx data joined'!$A$1:$AJ$1150,MATCH('Wkly eq indx data aligned'!$A983,OFFSET(INDIRECT(ADDRESS(1,MATCH(N$1,'Wkly eq indx data joined'!$1:$1,0),1,1,$A$1)),,,1150,1),0),MATCH(N$1,'Wkly eq indx data joined'!$1:$1,0)+1)</f>
        <v>5997.46</v>
      </c>
      <c r="O983" s="13" cm="1">
        <f t="array" aca="1" ref="O983" ca="1">INDEX('Wkly eq indx data joined'!$A$1:$AJ$1150,MATCH('Wkly eq indx data aligned'!$A983+1,OFFSET(INDIRECT(ADDRESS(1,MATCH(O$1,'Wkly eq indx data joined'!$1:$1,0),1,1,$A$1)),,,1150,1),0),MATCH(O$1,'Wkly eq indx data joined'!$1:$1,0)+1)</f>
        <v>9919.26</v>
      </c>
      <c r="P983" s="12" cm="1">
        <f t="array" aca="1" ref="P983" ca="1">INDEX('Wkly eq indx data joined'!$A$1:$AJ$1150,MATCH('Wkly eq indx data aligned'!$A983+2,OFFSET(INDIRECT(ADDRESS(1,MATCH(P$1,'Wkly eq indx data joined'!$1:$1,0),1,1,$A$1)),,,1150,1),0),MATCH(P$1,'Wkly eq indx data joined'!$1:$1,0)+1)</f>
        <v>10303.549999999999</v>
      </c>
      <c r="Q983" s="9" cm="1">
        <f t="array" aca="1" ref="Q983" ca="1">INDEX('Wkly eq indx data joined'!$A$1:$AJ$1150,MATCH('Wkly eq indx data aligned'!$A983,OFFSET(INDIRECT(ADDRESS(1,MATCH(Q$1,'Wkly eq indx data joined'!$1:$1,0),1,1,$A$1)),,,1150,1),0),MATCH(Q$1,'Wkly eq indx data joined'!$1:$1,0)+1)</f>
        <v>525.16999999999996</v>
      </c>
      <c r="R983" s="12" cm="1">
        <f t="array" aca="1" ref="R983" ca="1">INDEX('Wkly eq indx data joined'!$A$1:$AJ$1150,MATCH('Wkly eq indx data aligned'!$A983+2,OFFSET(INDIRECT(ADDRESS(1,MATCH(R$1,'Wkly eq indx data joined'!$1:$1,0),1,1,$A$1)),,,1150,1),0),MATCH(R$1,'Wkly eq indx data joined'!$1:$1,0)+1)</f>
        <v>2344.79</v>
      </c>
      <c r="S983" s="9" cm="1">
        <f t="array" aca="1" ref="S983" ca="1">INDEX('Wkly eq indx data joined'!$A$1:$AJ$1150,MATCH('Wkly eq indx data aligned'!$A983,OFFSET(INDIRECT(ADDRESS(1,MATCH(S$1,'Wkly eq indx data joined'!$1:$1,0),1,1,$A$1)),,,1150,1),0),MATCH(S$1,'Wkly eq indx data joined'!$1:$1,0)+1)</f>
        <v>45895.360000000001</v>
      </c>
    </row>
    <row r="984" spans="1:19" x14ac:dyDescent="0.25">
      <c r="A984" s="4">
        <f t="shared" si="15"/>
        <v>43399</v>
      </c>
      <c r="B984" s="9" cm="1">
        <f t="array" aca="1" ref="B984" ca="1">INDEX('Wkly eq indx data joined'!$A$1:$AJ$1150,MATCH('Wkly eq indx data aligned'!$A984,OFFSET(INDIRECT(ADDRESS(1,MATCH(B$1,'Wkly eq indx data joined'!$1:$1,0),1,1,$A$1)),,,1150,1),0),MATCH(B$1,'Wkly eq indx data joined'!$1:$1,0)+1)</f>
        <v>5665.1589999999997</v>
      </c>
      <c r="C984" s="9" cm="1">
        <f t="array" aca="1" ref="C984" ca="1">INDEX('Wkly eq indx data joined'!$A$1:$AJ$1150,MATCH('Wkly eq indx data aligned'!$A984,OFFSET(INDIRECT(ADDRESS(1,MATCH(C$1,'Wkly eq indx data joined'!$1:$1,0),1,1,$A$1)),,,1150,1),0),MATCH(C$1,'Wkly eq indx data joined'!$1:$1,0)+1)</f>
        <v>21184.6</v>
      </c>
      <c r="D984" s="18" cm="1">
        <f t="array" aca="1" ref="D984" ca="1">IFERROR(INDEX('Wkly eq indx data joined'!$A$1:$AJ$1150,MATCH('Wkly eq indx data aligned'!$A984,OFFSET(INDIRECT(ADDRESS(1,MATCH(D$1,'Wkly eq indx data joined'!$1:$1,0),1,1,$A$1)),,,1150,1),0),MATCH(D$1,'Wkly eq indx data joined'!$1:$1,0)+1),D983)</f>
        <v>2598.8470000000002</v>
      </c>
      <c r="E984" s="9" cm="1">
        <f t="array" aca="1" ref="E984" ca="1">INDEX('Wkly eq indx data joined'!$A$1:$AJ$1150,MATCH('Wkly eq indx data aligned'!$A984,OFFSET(INDIRECT(ADDRESS(1,MATCH(E$1,'Wkly eq indx data joined'!$1:$1,0),1,1,$A$1)),,,1150,1),0),MATCH(E$1,'Wkly eq indx data joined'!$1:$1,0)+1)</f>
        <v>14888.26</v>
      </c>
      <c r="F984" s="9" cm="1">
        <f t="array" aca="1" ref="F984" ca="1">INDEX('Wkly eq indx data joined'!$A$1:$AJ$1150,MATCH('Wkly eq indx data aligned'!$A984,OFFSET(INDIRECT(ADDRESS(1,MATCH(F$1,'Wkly eq indx data joined'!$1:$1,0),1,1,$A$1)),,,1150,1),0),MATCH(F$1,'Wkly eq indx data joined'!$1:$1,0)+1)</f>
        <v>8665.7999999999993</v>
      </c>
      <c r="G984" s="9" cm="1">
        <f t="array" aca="1" ref="G984" ca="1">INDEX('Wkly eq indx data joined'!$A$1:$AJ$1150,MATCH('Wkly eq indx data aligned'!$A984,OFFSET(INDIRECT(ADDRESS(1,MATCH(G$1,'Wkly eq indx data joined'!$1:$1,0),1,1,$A$1)),,,1150,1),0),MATCH(G$1,'Wkly eq indx data joined'!$1:$1,0)+1)</f>
        <v>2658.69</v>
      </c>
      <c r="H984" s="9" cm="1">
        <f t="array" aca="1" ref="H984" ca="1">INDEX('Wkly eq indx data joined'!$A$1:$AJ$1150,MATCH('Wkly eq indx data aligned'!$A984,OFFSET(INDIRECT(ADDRESS(1,MATCH(H$1,'Wkly eq indx data joined'!$1:$1,0),1,1,$A$1)),,,1150,1),0),MATCH(H$1,'Wkly eq indx data joined'!$1:$1,0)+1)</f>
        <v>6939.56</v>
      </c>
      <c r="I984" s="9" cm="1">
        <f t="array" aca="1" ref="I984" ca="1">INDEX('Wkly eq indx data joined'!$A$1:$AJ$1150,MATCH('Wkly eq indx data aligned'!$A984,OFFSET(INDIRECT(ADDRESS(1,MATCH(I$1,'Wkly eq indx data joined'!$1:$1,0),1,1,$A$1)),,,1150,1),0),MATCH(I$1,'Wkly eq indx data joined'!$1:$1,0)+1)</f>
        <v>24717.63</v>
      </c>
      <c r="J984" s="9" cm="1">
        <f t="array" aca="1" ref="J984" ca="1">INDEX('Wkly eq indx data joined'!$A$1:$AJ$1150,MATCH('Wkly eq indx data aligned'!$A984,OFFSET(INDIRECT(ADDRESS(1,MATCH(J$1,'Wkly eq indx data joined'!$1:$1,0),1,1,$A$1)),,,1150,1),0),MATCH(J$1,'Wkly eq indx data joined'!$1:$1,0)+1)</f>
        <v>4967.37</v>
      </c>
      <c r="K984" s="9" cm="1">
        <f t="array" aca="1" ref="K984" ca="1">INDEX('Wkly eq indx data joined'!$A$1:$AJ$1150,MATCH('Wkly eq indx data aligned'!$A984,OFFSET(INDIRECT(ADDRESS(1,MATCH(K$1,'Wkly eq indx data joined'!$1:$1,0),1,1,$A$1)),,,1150,1),0),MATCH(K$1,'Wkly eq indx data joined'!$1:$1,0)+1)</f>
        <v>11200.62</v>
      </c>
      <c r="L984" s="12" cm="1">
        <f t="array" aca="1" ref="L984" ca="1">INDEX('Wkly eq indx data joined'!$A$1:$AJ$1150,MATCH('Wkly eq indx data aligned'!$A984+2,OFFSET(INDIRECT(ADDRESS(1,MATCH(L$1,'Wkly eq indx data joined'!$1:$1,0),1,1,$A$1)),,,1150,1),0),MATCH(L$1,'Wkly eq indx data joined'!$1:$1,0)+1)</f>
        <v>2027.15</v>
      </c>
      <c r="M984" s="9" cm="1">
        <f t="array" aca="1" ref="M984" ca="1">INDEX('Wkly eq indx data joined'!$A$1:$AJ$1150,MATCH('Wkly eq indx data aligned'!$A984,OFFSET(INDIRECT(ADDRESS(1,MATCH(M$1,'Wkly eq indx data joined'!$1:$1,0),1,1,$A$1)),,,1150,1),0),MATCH(M$1,'Wkly eq indx data joined'!$1:$1,0)+1)</f>
        <v>85719.9</v>
      </c>
      <c r="N984" s="9" cm="1">
        <f t="array" aca="1" ref="N984" ca="1">INDEX('Wkly eq indx data joined'!$A$1:$AJ$1150,MATCH('Wkly eq indx data aligned'!$A984,OFFSET(INDIRECT(ADDRESS(1,MATCH(N$1,'Wkly eq indx data joined'!$1:$1,0),1,1,$A$1)),,,1150,1),0),MATCH(N$1,'Wkly eq indx data joined'!$1:$1,0)+1)</f>
        <v>5978.12</v>
      </c>
      <c r="O984" s="13" cm="1">
        <f t="array" aca="1" ref="O984" ca="1">INDEX('Wkly eq indx data joined'!$A$1:$AJ$1150,MATCH('Wkly eq indx data aligned'!$A984+1,OFFSET(INDIRECT(ADDRESS(1,MATCH(O$1,'Wkly eq indx data joined'!$1:$1,0),1,1,$A$1)),,,1150,1),0),MATCH(O$1,'Wkly eq indx data joined'!$1:$1,0)+1)</f>
        <v>9489.18</v>
      </c>
      <c r="P984" s="12" cm="1">
        <f t="array" aca="1" ref="P984" ca="1">INDEX('Wkly eq indx data joined'!$A$1:$AJ$1150,MATCH('Wkly eq indx data aligned'!$A984+2,OFFSET(INDIRECT(ADDRESS(1,MATCH(P$1,'Wkly eq indx data joined'!$1:$1,0),1,1,$A$1)),,,1150,1),0),MATCH(P$1,'Wkly eq indx data joined'!$1:$1,0)+1)</f>
        <v>10030</v>
      </c>
      <c r="Q984" s="9" cm="1">
        <f t="array" aca="1" ref="Q984" ca="1">INDEX('Wkly eq indx data joined'!$A$1:$AJ$1150,MATCH('Wkly eq indx data aligned'!$A984,OFFSET(INDIRECT(ADDRESS(1,MATCH(Q$1,'Wkly eq indx data joined'!$1:$1,0),1,1,$A$1)),,,1150,1),0),MATCH(Q$1,'Wkly eq indx data joined'!$1:$1,0)+1)</f>
        <v>507.52</v>
      </c>
      <c r="R984" s="12" cm="1">
        <f t="array" aca="1" ref="R984" ca="1">INDEX('Wkly eq indx data joined'!$A$1:$AJ$1150,MATCH('Wkly eq indx data aligned'!$A984+2,OFFSET(INDIRECT(ADDRESS(1,MATCH(R$1,'Wkly eq indx data joined'!$1:$1,0),1,1,$A$1)),,,1150,1),0),MATCH(R$1,'Wkly eq indx data joined'!$1:$1,0)+1)</f>
        <v>2293.2199999999998</v>
      </c>
      <c r="S984" s="9" cm="1">
        <f t="array" aca="1" ref="S984" ca="1">INDEX('Wkly eq indx data joined'!$A$1:$AJ$1150,MATCH('Wkly eq indx data aligned'!$A984,OFFSET(INDIRECT(ADDRESS(1,MATCH(S$1,'Wkly eq indx data joined'!$1:$1,0),1,1,$A$1)),,,1150,1),0),MATCH(S$1,'Wkly eq indx data joined'!$1:$1,0)+1)</f>
        <v>44651.45</v>
      </c>
    </row>
    <row r="985" spans="1:19" x14ac:dyDescent="0.25">
      <c r="A985" s="4">
        <f t="shared" si="15"/>
        <v>43406</v>
      </c>
      <c r="B985" s="9" cm="1">
        <f t="array" aca="1" ref="B985" ca="1">INDEX('Wkly eq indx data joined'!$A$1:$AJ$1150,MATCH('Wkly eq indx data aligned'!$A985,OFFSET(INDIRECT(ADDRESS(1,MATCH(B$1,'Wkly eq indx data joined'!$1:$1,0),1,1,$A$1)),,,1150,1),0),MATCH(B$1,'Wkly eq indx data joined'!$1:$1,0)+1)</f>
        <v>5849.2070000000003</v>
      </c>
      <c r="C985" s="9" cm="1">
        <f t="array" aca="1" ref="C985" ca="1">INDEX('Wkly eq indx data joined'!$A$1:$AJ$1150,MATCH('Wkly eq indx data aligned'!$A985,OFFSET(INDIRECT(ADDRESS(1,MATCH(C$1,'Wkly eq indx data joined'!$1:$1,0),1,1,$A$1)),,,1150,1),0),MATCH(C$1,'Wkly eq indx data joined'!$1:$1,0)+1)</f>
        <v>22243.66</v>
      </c>
      <c r="D985" s="18" cm="1">
        <f t="array" aca="1" ref="D985" ca="1">IFERROR(INDEX('Wkly eq indx data joined'!$A$1:$AJ$1150,MATCH('Wkly eq indx data aligned'!$A985,OFFSET(INDIRECT(ADDRESS(1,MATCH(D$1,'Wkly eq indx data joined'!$1:$1,0),1,1,$A$1)),,,1150,1),0),MATCH(D$1,'Wkly eq indx data joined'!$1:$1,0)+1),D984)</f>
        <v>2676.4760000000001</v>
      </c>
      <c r="E985" s="9" cm="1">
        <f t="array" aca="1" ref="E985" ca="1">INDEX('Wkly eq indx data joined'!$A$1:$AJ$1150,MATCH('Wkly eq indx data aligned'!$A985,OFFSET(INDIRECT(ADDRESS(1,MATCH(E$1,'Wkly eq indx data joined'!$1:$1,0),1,1,$A$1)),,,1150,1),0),MATCH(E$1,'Wkly eq indx data joined'!$1:$1,0)+1)</f>
        <v>15119.28</v>
      </c>
      <c r="F985" s="9" cm="1">
        <f t="array" aca="1" ref="F985" ca="1">INDEX('Wkly eq indx data joined'!$A$1:$AJ$1150,MATCH('Wkly eq indx data aligned'!$A985,OFFSET(INDIRECT(ADDRESS(1,MATCH(F$1,'Wkly eq indx data joined'!$1:$1,0),1,1,$A$1)),,,1150,1),0),MATCH(F$1,'Wkly eq indx data joined'!$1:$1,0)+1)</f>
        <v>8992.2999999999993</v>
      </c>
      <c r="G985" s="9" cm="1">
        <f t="array" aca="1" ref="G985" ca="1">INDEX('Wkly eq indx data joined'!$A$1:$AJ$1150,MATCH('Wkly eq indx data aligned'!$A985,OFFSET(INDIRECT(ADDRESS(1,MATCH(G$1,'Wkly eq indx data joined'!$1:$1,0),1,1,$A$1)),,,1150,1),0),MATCH(G$1,'Wkly eq indx data joined'!$1:$1,0)+1)</f>
        <v>2723.06</v>
      </c>
      <c r="H985" s="9" cm="1">
        <f t="array" aca="1" ref="H985" ca="1">INDEX('Wkly eq indx data joined'!$A$1:$AJ$1150,MATCH('Wkly eq indx data aligned'!$A985,OFFSET(INDIRECT(ADDRESS(1,MATCH(H$1,'Wkly eq indx data joined'!$1:$1,0),1,1,$A$1)),,,1150,1),0),MATCH(H$1,'Wkly eq indx data joined'!$1:$1,0)+1)</f>
        <v>7094.12</v>
      </c>
      <c r="I985" s="9" cm="1">
        <f t="array" aca="1" ref="I985" ca="1">INDEX('Wkly eq indx data joined'!$A$1:$AJ$1150,MATCH('Wkly eq indx data aligned'!$A985,OFFSET(INDIRECT(ADDRESS(1,MATCH(I$1,'Wkly eq indx data joined'!$1:$1,0),1,1,$A$1)),,,1150,1),0),MATCH(I$1,'Wkly eq indx data joined'!$1:$1,0)+1)</f>
        <v>26486.35</v>
      </c>
      <c r="J985" s="9" cm="1">
        <f t="array" aca="1" ref="J985" ca="1">INDEX('Wkly eq indx data joined'!$A$1:$AJ$1150,MATCH('Wkly eq indx data aligned'!$A985,OFFSET(INDIRECT(ADDRESS(1,MATCH(J$1,'Wkly eq indx data joined'!$1:$1,0),1,1,$A$1)),,,1150,1),0),MATCH(J$1,'Wkly eq indx data joined'!$1:$1,0)+1)</f>
        <v>5102.13</v>
      </c>
      <c r="K985" s="9" cm="1">
        <f t="array" aca="1" ref="K985" ca="1">INDEX('Wkly eq indx data joined'!$A$1:$AJ$1150,MATCH('Wkly eq indx data aligned'!$A985,OFFSET(INDIRECT(ADDRESS(1,MATCH(K$1,'Wkly eq indx data joined'!$1:$1,0),1,1,$A$1)),,,1150,1),0),MATCH(K$1,'Wkly eq indx data joined'!$1:$1,0)+1)</f>
        <v>11518.99</v>
      </c>
      <c r="L985" s="12" cm="1">
        <f t="array" aca="1" ref="L985" ca="1">INDEX('Wkly eq indx data joined'!$A$1:$AJ$1150,MATCH('Wkly eq indx data aligned'!$A985+2,OFFSET(INDIRECT(ADDRESS(1,MATCH(L$1,'Wkly eq indx data joined'!$1:$1,0),1,1,$A$1)),,,1150,1),0),MATCH(L$1,'Wkly eq indx data joined'!$1:$1,0)+1)</f>
        <v>2096</v>
      </c>
      <c r="M985" s="9" cm="1">
        <f t="array" aca="1" ref="M985" ca="1">INDEX('Wkly eq indx data joined'!$A$1:$AJ$1150,MATCH('Wkly eq indx data aligned'!$A985,OFFSET(INDIRECT(ADDRESS(1,MATCH(M$1,'Wkly eq indx data joined'!$1:$1,0),1,1,$A$1)),,,1150,1),0),MATCH(M$1,'Wkly eq indx data joined'!$1:$1,0)+1)</f>
        <v>88419.1</v>
      </c>
      <c r="N985" s="9" cm="1">
        <f t="array" aca="1" ref="N985" ca="1">INDEX('Wkly eq indx data joined'!$A$1:$AJ$1150,MATCH('Wkly eq indx data aligned'!$A985,OFFSET(INDIRECT(ADDRESS(1,MATCH(N$1,'Wkly eq indx data joined'!$1:$1,0),1,1,$A$1)),,,1150,1),0),MATCH(N$1,'Wkly eq indx data joined'!$1:$1,0)+1)</f>
        <v>6224.07</v>
      </c>
      <c r="O985" s="13" cm="1">
        <f t="array" aca="1" ref="O985" ca="1">INDEX('Wkly eq indx data joined'!$A$1:$AJ$1150,MATCH('Wkly eq indx data aligned'!$A985+1,OFFSET(INDIRECT(ADDRESS(1,MATCH(O$1,'Wkly eq indx data joined'!$1:$1,0),1,1,$A$1)),,,1150,1),0),MATCH(O$1,'Wkly eq indx data joined'!$1:$1,0)+1)</f>
        <v>9906.59</v>
      </c>
      <c r="P985" s="12" cm="1">
        <f t="array" aca="1" ref="P985" ca="1">INDEX('Wkly eq indx data joined'!$A$1:$AJ$1150,MATCH('Wkly eq indx data aligned'!$A985+2,OFFSET(INDIRECT(ADDRESS(1,MATCH(P$1,'Wkly eq indx data joined'!$1:$1,0),1,1,$A$1)),,,1150,1),0),MATCH(P$1,'Wkly eq indx data joined'!$1:$1,0)+1)</f>
        <v>10553</v>
      </c>
      <c r="Q985" s="9" cm="1">
        <f t="array" aca="1" ref="Q985" ca="1">INDEX('Wkly eq indx data joined'!$A$1:$AJ$1150,MATCH('Wkly eq indx data aligned'!$A985,OFFSET(INDIRECT(ADDRESS(1,MATCH(Q$1,'Wkly eq indx data joined'!$1:$1,0),1,1,$A$1)),,,1150,1),0),MATCH(Q$1,'Wkly eq indx data joined'!$1:$1,0)+1)</f>
        <v>521.79999999999995</v>
      </c>
      <c r="R985" s="12" cm="1">
        <f t="array" aca="1" ref="R985" ca="1">INDEX('Wkly eq indx data joined'!$A$1:$AJ$1150,MATCH('Wkly eq indx data aligned'!$A985+2,OFFSET(INDIRECT(ADDRESS(1,MATCH(R$1,'Wkly eq indx data joined'!$1:$1,0),1,1,$A$1)),,,1150,1),0),MATCH(R$1,'Wkly eq indx data joined'!$1:$1,0)+1)</f>
        <v>2377.9499999999998</v>
      </c>
      <c r="S985" s="9" cm="1">
        <f t="array" aca="1" ref="S985" ca="1">INDEX('Wkly eq indx data joined'!$A$1:$AJ$1150,MATCH('Wkly eq indx data aligned'!$A985,OFFSET(INDIRECT(ADDRESS(1,MATCH(S$1,'Wkly eq indx data joined'!$1:$1,0),1,1,$A$1)),,,1150,1),0),MATCH(S$1,'Wkly eq indx data joined'!$1:$1,0)+1)</f>
        <v>47943.67</v>
      </c>
    </row>
    <row r="986" spans="1:19" x14ac:dyDescent="0.25">
      <c r="A986" s="4">
        <f t="shared" si="15"/>
        <v>43413</v>
      </c>
      <c r="B986" s="9" cm="1">
        <f t="array" aca="1" ref="B986" ca="1">INDEX('Wkly eq indx data joined'!$A$1:$AJ$1150,MATCH('Wkly eq indx data aligned'!$A986,OFFSET(INDIRECT(ADDRESS(1,MATCH(B$1,'Wkly eq indx data joined'!$1:$1,0),1,1,$A$1)),,,1150,1),0),MATCH(B$1,'Wkly eq indx data joined'!$1:$1,0)+1)</f>
        <v>5921.8490000000002</v>
      </c>
      <c r="C986" s="9" cm="1">
        <f t="array" aca="1" ref="C986" ca="1">INDEX('Wkly eq indx data joined'!$A$1:$AJ$1150,MATCH('Wkly eq indx data aligned'!$A986,OFFSET(INDIRECT(ADDRESS(1,MATCH(C$1,'Wkly eq indx data joined'!$1:$1,0),1,1,$A$1)),,,1150,1),0),MATCH(C$1,'Wkly eq indx data joined'!$1:$1,0)+1)</f>
        <v>22250.25</v>
      </c>
      <c r="D986" s="18" cm="1">
        <f t="array" aca="1" ref="D986" ca="1">IFERROR(INDEX('Wkly eq indx data joined'!$A$1:$AJ$1150,MATCH('Wkly eq indx data aligned'!$A986,OFFSET(INDIRECT(ADDRESS(1,MATCH(D$1,'Wkly eq indx data joined'!$1:$1,0),1,1,$A$1)),,,1150,1),0),MATCH(D$1,'Wkly eq indx data joined'!$1:$1,0)+1),D985)</f>
        <v>2598.8719999999998</v>
      </c>
      <c r="E986" s="9" cm="1">
        <f t="array" aca="1" ref="E986" ca="1">INDEX('Wkly eq indx data joined'!$A$1:$AJ$1150,MATCH('Wkly eq indx data aligned'!$A986,OFFSET(INDIRECT(ADDRESS(1,MATCH(E$1,'Wkly eq indx data joined'!$1:$1,0),1,1,$A$1)),,,1150,1),0),MATCH(E$1,'Wkly eq indx data joined'!$1:$1,0)+1)</f>
        <v>15274.44</v>
      </c>
      <c r="F986" s="9" cm="1">
        <f t="array" aca="1" ref="F986" ca="1">INDEX('Wkly eq indx data joined'!$A$1:$AJ$1150,MATCH('Wkly eq indx data aligned'!$A986,OFFSET(INDIRECT(ADDRESS(1,MATCH(F$1,'Wkly eq indx data joined'!$1:$1,0),1,1,$A$1)),,,1150,1),0),MATCH(F$1,'Wkly eq indx data joined'!$1:$1,0)+1)</f>
        <v>9074.0300000000007</v>
      </c>
      <c r="G986" s="9" cm="1">
        <f t="array" aca="1" ref="G986" ca="1">INDEX('Wkly eq indx data joined'!$A$1:$AJ$1150,MATCH('Wkly eq indx data aligned'!$A986,OFFSET(INDIRECT(ADDRESS(1,MATCH(G$1,'Wkly eq indx data joined'!$1:$1,0),1,1,$A$1)),,,1150,1),0),MATCH(G$1,'Wkly eq indx data joined'!$1:$1,0)+1)</f>
        <v>2781.01</v>
      </c>
      <c r="H986" s="9" cm="1">
        <f t="array" aca="1" ref="H986" ca="1">INDEX('Wkly eq indx data joined'!$A$1:$AJ$1150,MATCH('Wkly eq indx data aligned'!$A986,OFFSET(INDIRECT(ADDRESS(1,MATCH(H$1,'Wkly eq indx data joined'!$1:$1,0),1,1,$A$1)),,,1150,1),0),MATCH(H$1,'Wkly eq indx data joined'!$1:$1,0)+1)</f>
        <v>7105.34</v>
      </c>
      <c r="I986" s="9" cm="1">
        <f t="array" aca="1" ref="I986" ca="1">INDEX('Wkly eq indx data joined'!$A$1:$AJ$1150,MATCH('Wkly eq indx data aligned'!$A986,OFFSET(INDIRECT(ADDRESS(1,MATCH(I$1,'Wkly eq indx data joined'!$1:$1,0),1,1,$A$1)),,,1150,1),0),MATCH(I$1,'Wkly eq indx data joined'!$1:$1,0)+1)</f>
        <v>25601.919999999998</v>
      </c>
      <c r="J986" s="9" cm="1">
        <f t="array" aca="1" ref="J986" ca="1">INDEX('Wkly eq indx data joined'!$A$1:$AJ$1150,MATCH('Wkly eq indx data aligned'!$A986,OFFSET(INDIRECT(ADDRESS(1,MATCH(J$1,'Wkly eq indx data joined'!$1:$1,0),1,1,$A$1)),,,1150,1),0),MATCH(J$1,'Wkly eq indx data joined'!$1:$1,0)+1)</f>
        <v>5106.75</v>
      </c>
      <c r="K986" s="9" cm="1">
        <f t="array" aca="1" ref="K986" ca="1">INDEX('Wkly eq indx data joined'!$A$1:$AJ$1150,MATCH('Wkly eq indx data aligned'!$A986,OFFSET(INDIRECT(ADDRESS(1,MATCH(K$1,'Wkly eq indx data joined'!$1:$1,0),1,1,$A$1)),,,1150,1),0),MATCH(K$1,'Wkly eq indx data joined'!$1:$1,0)+1)</f>
        <v>11529.16</v>
      </c>
      <c r="L986" s="12" cm="1">
        <f t="array" aca="1" ref="L986" ca="1">INDEX('Wkly eq indx data joined'!$A$1:$AJ$1150,MATCH('Wkly eq indx data aligned'!$A986+2,OFFSET(INDIRECT(ADDRESS(1,MATCH(L$1,'Wkly eq indx data joined'!$1:$1,0),1,1,$A$1)),,,1150,1),0),MATCH(L$1,'Wkly eq indx data joined'!$1:$1,0)+1)</f>
        <v>2086.09</v>
      </c>
      <c r="M986" s="9" cm="1">
        <f t="array" aca="1" ref="M986" ca="1">INDEX('Wkly eq indx data joined'!$A$1:$AJ$1150,MATCH('Wkly eq indx data aligned'!$A986,OFFSET(INDIRECT(ADDRESS(1,MATCH(M$1,'Wkly eq indx data joined'!$1:$1,0),1,1,$A$1)),,,1150,1),0),MATCH(M$1,'Wkly eq indx data joined'!$1:$1,0)+1)</f>
        <v>85641.2</v>
      </c>
      <c r="N986" s="9" cm="1">
        <f t="array" aca="1" ref="N986" ca="1">INDEX('Wkly eq indx data joined'!$A$1:$AJ$1150,MATCH('Wkly eq indx data aligned'!$A986,OFFSET(INDIRECT(ADDRESS(1,MATCH(N$1,'Wkly eq indx data joined'!$1:$1,0),1,1,$A$1)),,,1150,1),0),MATCH(N$1,'Wkly eq indx data joined'!$1:$1,0)+1)</f>
        <v>6172.13</v>
      </c>
      <c r="O986" s="13" cm="1">
        <f t="array" aca="1" ref="O986" ca="1">INDEX('Wkly eq indx data joined'!$A$1:$AJ$1150,MATCH('Wkly eq indx data aligned'!$A986+1,OFFSET(INDIRECT(ADDRESS(1,MATCH(O$1,'Wkly eq indx data joined'!$1:$1,0),1,1,$A$1)),,,1150,1),0),MATCH(O$1,'Wkly eq indx data joined'!$1:$1,0)+1)</f>
        <v>9830.01</v>
      </c>
      <c r="P986" s="12" cm="1">
        <f t="array" aca="1" ref="P986" ca="1">INDEX('Wkly eq indx data joined'!$A$1:$AJ$1150,MATCH('Wkly eq indx data aligned'!$A986+2,OFFSET(INDIRECT(ADDRESS(1,MATCH(P$1,'Wkly eq indx data joined'!$1:$1,0),1,1,$A$1)),,,1150,1),0),MATCH(P$1,'Wkly eq indx data joined'!$1:$1,0)+1)</f>
        <v>10585.2</v>
      </c>
      <c r="Q986" s="9" cm="1">
        <f t="array" aca="1" ref="Q986" ca="1">INDEX('Wkly eq indx data joined'!$A$1:$AJ$1150,MATCH('Wkly eq indx data aligned'!$A986,OFFSET(INDIRECT(ADDRESS(1,MATCH(Q$1,'Wkly eq indx data joined'!$1:$1,0),1,1,$A$1)),,,1150,1),0),MATCH(Q$1,'Wkly eq indx data joined'!$1:$1,0)+1)</f>
        <v>529.54999999999995</v>
      </c>
      <c r="R986" s="12" cm="1">
        <f t="array" aca="1" ref="R986" ca="1">INDEX('Wkly eq indx data joined'!$A$1:$AJ$1150,MATCH('Wkly eq indx data aligned'!$A986+2,OFFSET(INDIRECT(ADDRESS(1,MATCH(R$1,'Wkly eq indx data joined'!$1:$1,0),1,1,$A$1)),,,1150,1),0),MATCH(R$1,'Wkly eq indx data joined'!$1:$1,0)+1)</f>
        <v>2403.4699999999998</v>
      </c>
      <c r="S986" s="9" cm="1">
        <f t="array" aca="1" ref="S986" ca="1">INDEX('Wkly eq indx data joined'!$A$1:$AJ$1150,MATCH('Wkly eq indx data aligned'!$A986,OFFSET(INDIRECT(ADDRESS(1,MATCH(S$1,'Wkly eq indx data joined'!$1:$1,0),1,1,$A$1)),,,1150,1),0),MATCH(S$1,'Wkly eq indx data joined'!$1:$1,0)+1)</f>
        <v>46897.279999999999</v>
      </c>
    </row>
    <row r="987" spans="1:19" x14ac:dyDescent="0.25">
      <c r="A987" s="4">
        <f t="shared" si="15"/>
        <v>43420</v>
      </c>
      <c r="B987" s="9" cm="1">
        <f t="array" aca="1" ref="B987" ca="1">INDEX('Wkly eq indx data joined'!$A$1:$AJ$1150,MATCH('Wkly eq indx data aligned'!$A987,OFFSET(INDIRECT(ADDRESS(1,MATCH(B$1,'Wkly eq indx data joined'!$1:$1,0),1,1,$A$1)),,,1150,1),0),MATCH(B$1,'Wkly eq indx data joined'!$1:$1,0)+1)</f>
        <v>5730.5510000000004</v>
      </c>
      <c r="C987" s="9" cm="1">
        <f t="array" aca="1" ref="C987" ca="1">INDEX('Wkly eq indx data joined'!$A$1:$AJ$1150,MATCH('Wkly eq indx data aligned'!$A987,OFFSET(INDIRECT(ADDRESS(1,MATCH(C$1,'Wkly eq indx data joined'!$1:$1,0),1,1,$A$1)),,,1150,1),0),MATCH(C$1,'Wkly eq indx data joined'!$1:$1,0)+1)</f>
        <v>21680.34</v>
      </c>
      <c r="D987" s="18" cm="1">
        <f t="array" aca="1" ref="D987" ca="1">IFERROR(INDEX('Wkly eq indx data joined'!$A$1:$AJ$1150,MATCH('Wkly eq indx data aligned'!$A987,OFFSET(INDIRECT(ADDRESS(1,MATCH(D$1,'Wkly eq indx data joined'!$1:$1,0),1,1,$A$1)),,,1150,1),0),MATCH(D$1,'Wkly eq indx data joined'!$1:$1,0)+1),D986)</f>
        <v>2679.11</v>
      </c>
      <c r="E987" s="9" cm="1">
        <f t="array" aca="1" ref="E987" ca="1">INDEX('Wkly eq indx data joined'!$A$1:$AJ$1150,MATCH('Wkly eq indx data aligned'!$A987,OFFSET(INDIRECT(ADDRESS(1,MATCH(E$1,'Wkly eq indx data joined'!$1:$1,0),1,1,$A$1)),,,1150,1),0),MATCH(E$1,'Wkly eq indx data joined'!$1:$1,0)+1)</f>
        <v>15155.5</v>
      </c>
      <c r="F987" s="9" cm="1">
        <f t="array" aca="1" ref="F987" ca="1">INDEX('Wkly eq indx data joined'!$A$1:$AJ$1150,MATCH('Wkly eq indx data aligned'!$A987,OFFSET(INDIRECT(ADDRESS(1,MATCH(F$1,'Wkly eq indx data joined'!$1:$1,0),1,1,$A$1)),,,1150,1),0),MATCH(F$1,'Wkly eq indx data joined'!$1:$1,0)+1)</f>
        <v>8907.39</v>
      </c>
      <c r="G987" s="9" cm="1">
        <f t="array" aca="1" ref="G987" ca="1">INDEX('Wkly eq indx data joined'!$A$1:$AJ$1150,MATCH('Wkly eq indx data aligned'!$A987,OFFSET(INDIRECT(ADDRESS(1,MATCH(G$1,'Wkly eq indx data joined'!$1:$1,0),1,1,$A$1)),,,1150,1),0),MATCH(G$1,'Wkly eq indx data joined'!$1:$1,0)+1)</f>
        <v>2736.27</v>
      </c>
      <c r="H987" s="9" cm="1">
        <f t="array" aca="1" ref="H987" ca="1">INDEX('Wkly eq indx data joined'!$A$1:$AJ$1150,MATCH('Wkly eq indx data aligned'!$A987,OFFSET(INDIRECT(ADDRESS(1,MATCH(H$1,'Wkly eq indx data joined'!$1:$1,0),1,1,$A$1)),,,1150,1),0),MATCH(H$1,'Wkly eq indx data joined'!$1:$1,0)+1)</f>
        <v>7013.88</v>
      </c>
      <c r="I987" s="9" cm="1">
        <f t="array" aca="1" ref="I987" ca="1">INDEX('Wkly eq indx data joined'!$A$1:$AJ$1150,MATCH('Wkly eq indx data aligned'!$A987,OFFSET(INDIRECT(ADDRESS(1,MATCH(I$1,'Wkly eq indx data joined'!$1:$1,0),1,1,$A$1)),,,1150,1),0),MATCH(I$1,'Wkly eq indx data joined'!$1:$1,0)+1)</f>
        <v>26183.53</v>
      </c>
      <c r="J987" s="9" cm="1">
        <f t="array" aca="1" ref="J987" ca="1">INDEX('Wkly eq indx data joined'!$A$1:$AJ$1150,MATCH('Wkly eq indx data aligned'!$A987,OFFSET(INDIRECT(ADDRESS(1,MATCH(J$1,'Wkly eq indx data joined'!$1:$1,0),1,1,$A$1)),,,1150,1),0),MATCH(J$1,'Wkly eq indx data joined'!$1:$1,0)+1)</f>
        <v>5025.2</v>
      </c>
      <c r="K987" s="9" cm="1">
        <f t="array" aca="1" ref="K987" ca="1">INDEX('Wkly eq indx data joined'!$A$1:$AJ$1150,MATCH('Wkly eq indx data aligned'!$A987,OFFSET(INDIRECT(ADDRESS(1,MATCH(K$1,'Wkly eq indx data joined'!$1:$1,0),1,1,$A$1)),,,1150,1),0),MATCH(K$1,'Wkly eq indx data joined'!$1:$1,0)+1)</f>
        <v>11341</v>
      </c>
      <c r="L987" s="12" cm="1">
        <f t="array" aca="1" ref="L987" ca="1">INDEX('Wkly eq indx data joined'!$A$1:$AJ$1150,MATCH('Wkly eq indx data aligned'!$A987+2,OFFSET(INDIRECT(ADDRESS(1,MATCH(L$1,'Wkly eq indx data joined'!$1:$1,0),1,1,$A$1)),,,1150,1),0),MATCH(L$1,'Wkly eq indx data joined'!$1:$1,0)+1)</f>
        <v>2092.4</v>
      </c>
      <c r="M987" s="9" cm="1">
        <f t="array" aca="1" ref="M987" ca="1">INDEX('Wkly eq indx data joined'!$A$1:$AJ$1150,MATCH('Wkly eq indx data aligned'!$A987,OFFSET(INDIRECT(ADDRESS(1,MATCH(M$1,'Wkly eq indx data joined'!$1:$1,0),1,1,$A$1)),,,1150,1),0),MATCH(M$1,'Wkly eq indx data joined'!$1:$1,0)+1)</f>
        <v>88515.3</v>
      </c>
      <c r="N987" s="9" cm="1">
        <f t="array" aca="1" ref="N987" ca="1">INDEX('Wkly eq indx data joined'!$A$1:$AJ$1150,MATCH('Wkly eq indx data aligned'!$A987,OFFSET(INDIRECT(ADDRESS(1,MATCH(N$1,'Wkly eq indx data joined'!$1:$1,0),1,1,$A$1)),,,1150,1),0),MATCH(N$1,'Wkly eq indx data joined'!$1:$1,0)+1)</f>
        <v>5983.45</v>
      </c>
      <c r="O987" s="13" cm="1">
        <f t="array" aca="1" ref="O987" ca="1">INDEX('Wkly eq indx data joined'!$A$1:$AJ$1150,MATCH('Wkly eq indx data aligned'!$A987+1,OFFSET(INDIRECT(ADDRESS(1,MATCH(O$1,'Wkly eq indx data joined'!$1:$1,0),1,1,$A$1)),,,1150,1),0),MATCH(O$1,'Wkly eq indx data joined'!$1:$1,0)+1)</f>
        <v>9797.09</v>
      </c>
      <c r="P987" s="12" cm="1">
        <f t="array" aca="1" ref="P987" ca="1">INDEX('Wkly eq indx data joined'!$A$1:$AJ$1150,MATCH('Wkly eq indx data aligned'!$A987+2,OFFSET(INDIRECT(ADDRESS(1,MATCH(P$1,'Wkly eq indx data joined'!$1:$1,0),1,1,$A$1)),,,1150,1),0),MATCH(P$1,'Wkly eq indx data joined'!$1:$1,0)+1)</f>
        <v>10682.2</v>
      </c>
      <c r="Q987" s="9" cm="1">
        <f t="array" aca="1" ref="Q987" ca="1">INDEX('Wkly eq indx data joined'!$A$1:$AJ$1150,MATCH('Wkly eq indx data aligned'!$A987,OFFSET(INDIRECT(ADDRESS(1,MATCH(Q$1,'Wkly eq indx data joined'!$1:$1,0),1,1,$A$1)),,,1150,1),0),MATCH(Q$1,'Wkly eq indx data joined'!$1:$1,0)+1)</f>
        <v>522.42999999999995</v>
      </c>
      <c r="R987" s="12" cm="1">
        <f t="array" aca="1" ref="R987" ca="1">INDEX('Wkly eq indx data joined'!$A$1:$AJ$1150,MATCH('Wkly eq indx data aligned'!$A987+2,OFFSET(INDIRECT(ADDRESS(1,MATCH(R$1,'Wkly eq indx data joined'!$1:$1,0),1,1,$A$1)),,,1150,1),0),MATCH(R$1,'Wkly eq indx data joined'!$1:$1,0)+1)</f>
        <v>2372.67</v>
      </c>
      <c r="S987" s="9" cm="1">
        <f t="array" aca="1" ref="S987" ca="1">INDEX('Wkly eq indx data joined'!$A$1:$AJ$1150,MATCH('Wkly eq indx data aligned'!$A987,OFFSET(INDIRECT(ADDRESS(1,MATCH(S$1,'Wkly eq indx data joined'!$1:$1,0),1,1,$A$1)),,,1150,1),0),MATCH(S$1,'Wkly eq indx data joined'!$1:$1,0)+1)</f>
        <v>45851.18</v>
      </c>
    </row>
    <row r="988" spans="1:19" x14ac:dyDescent="0.25">
      <c r="A988" s="4">
        <f t="shared" si="15"/>
        <v>43427</v>
      </c>
      <c r="B988" s="9" cm="1">
        <f t="array" aca="1" ref="B988" ca="1">INDEX('Wkly eq indx data joined'!$A$1:$AJ$1150,MATCH('Wkly eq indx data aligned'!$A988,OFFSET(INDIRECT(ADDRESS(1,MATCH(B$1,'Wkly eq indx data joined'!$1:$1,0),1,1,$A$1)),,,1150,1),0),MATCH(B$1,'Wkly eq indx data joined'!$1:$1,0)+1)</f>
        <v>5716.2049999999999</v>
      </c>
      <c r="C988" s="9" cm="1">
        <f t="array" aca="1" ref="C988" ca="1">INDEX('Wkly eq indx data joined'!$A$1:$AJ$1150,MATCH('Wkly eq indx data aligned'!$A988,OFFSET(INDIRECT(ADDRESS(1,MATCH(C$1,'Wkly eq indx data joined'!$1:$1,0),1,1,$A$1)),,,1150,1),0),MATCH(C$1,'Wkly eq indx data joined'!$1:$1,0)+1)</f>
        <v>21646.55</v>
      </c>
      <c r="D988" s="18" cm="1">
        <f t="array" aca="1" ref="D988" ca="1">IFERROR(INDEX('Wkly eq indx data joined'!$A$1:$AJ$1150,MATCH('Wkly eq indx data aligned'!$A988,OFFSET(INDIRECT(ADDRESS(1,MATCH(D$1,'Wkly eq indx data joined'!$1:$1,0),1,1,$A$1)),,,1150,1),0),MATCH(D$1,'Wkly eq indx data joined'!$1:$1,0)+1),D987)</f>
        <v>2579.4830000000002</v>
      </c>
      <c r="E988" s="9" cm="1">
        <f t="array" aca="1" ref="E988" ca="1">INDEX('Wkly eq indx data joined'!$A$1:$AJ$1150,MATCH('Wkly eq indx data aligned'!$A988,OFFSET(INDIRECT(ADDRESS(1,MATCH(E$1,'Wkly eq indx data joined'!$1:$1,0),1,1,$A$1)),,,1150,1),0),MATCH(E$1,'Wkly eq indx data joined'!$1:$1,0)+1)</f>
        <v>15010.73</v>
      </c>
      <c r="F988" s="9" cm="1">
        <f t="array" aca="1" ref="F988" ca="1">INDEX('Wkly eq indx data joined'!$A$1:$AJ$1150,MATCH('Wkly eq indx data aligned'!$A988,OFFSET(INDIRECT(ADDRESS(1,MATCH(F$1,'Wkly eq indx data joined'!$1:$1,0),1,1,$A$1)),,,1150,1),0),MATCH(F$1,'Wkly eq indx data joined'!$1:$1,0)+1)</f>
        <v>8845.9</v>
      </c>
      <c r="G988" s="9" cm="1">
        <f t="array" aca="1" ref="G988" ca="1">INDEX('Wkly eq indx data joined'!$A$1:$AJ$1150,MATCH('Wkly eq indx data aligned'!$A988,OFFSET(INDIRECT(ADDRESS(1,MATCH(G$1,'Wkly eq indx data joined'!$1:$1,0),1,1,$A$1)),,,1150,1),0),MATCH(G$1,'Wkly eq indx data joined'!$1:$1,0)+1)</f>
        <v>2632.56</v>
      </c>
      <c r="H988" s="9" cm="1">
        <f t="array" aca="1" ref="H988" ca="1">INDEX('Wkly eq indx data joined'!$A$1:$AJ$1150,MATCH('Wkly eq indx data aligned'!$A988,OFFSET(INDIRECT(ADDRESS(1,MATCH(H$1,'Wkly eq indx data joined'!$1:$1,0),1,1,$A$1)),,,1150,1),0),MATCH(H$1,'Wkly eq indx data joined'!$1:$1,0)+1)</f>
        <v>6952.86</v>
      </c>
      <c r="I988" s="9" cm="1">
        <f t="array" aca="1" ref="I988" ca="1">INDEX('Wkly eq indx data joined'!$A$1:$AJ$1150,MATCH('Wkly eq indx data aligned'!$A988,OFFSET(INDIRECT(ADDRESS(1,MATCH(I$1,'Wkly eq indx data joined'!$1:$1,0),1,1,$A$1)),,,1150,1),0),MATCH(I$1,'Wkly eq indx data joined'!$1:$1,0)+1)</f>
        <v>25927.68</v>
      </c>
      <c r="J988" s="9" cm="1">
        <f t="array" aca="1" ref="J988" ca="1">INDEX('Wkly eq indx data joined'!$A$1:$AJ$1150,MATCH('Wkly eq indx data aligned'!$A988,OFFSET(INDIRECT(ADDRESS(1,MATCH(J$1,'Wkly eq indx data joined'!$1:$1,0),1,1,$A$1)),,,1150,1),0),MATCH(J$1,'Wkly eq indx data joined'!$1:$1,0)+1)</f>
        <v>4946.95</v>
      </c>
      <c r="K988" s="9" cm="1">
        <f t="array" aca="1" ref="K988" ca="1">INDEX('Wkly eq indx data joined'!$A$1:$AJ$1150,MATCH('Wkly eq indx data aligned'!$A988,OFFSET(INDIRECT(ADDRESS(1,MATCH(K$1,'Wkly eq indx data joined'!$1:$1,0),1,1,$A$1)),,,1150,1),0),MATCH(K$1,'Wkly eq indx data joined'!$1:$1,0)+1)</f>
        <v>11192.69</v>
      </c>
      <c r="L988" s="12" cm="1">
        <f t="array" aca="1" ref="L988" ca="1">INDEX('Wkly eq indx data joined'!$A$1:$AJ$1150,MATCH('Wkly eq indx data aligned'!$A988+2,OFFSET(INDIRECT(ADDRESS(1,MATCH(L$1,'Wkly eq indx data joined'!$1:$1,0),1,1,$A$1)),,,1150,1),0),MATCH(L$1,'Wkly eq indx data joined'!$1:$1,0)+1)</f>
        <v>2057.48</v>
      </c>
      <c r="M988" s="9" cm="1">
        <f t="array" aca="1" ref="M988" ca="1">INDEX('Wkly eq indx data joined'!$A$1:$AJ$1150,MATCH('Wkly eq indx data aligned'!$A988,OFFSET(INDIRECT(ADDRESS(1,MATCH(M$1,'Wkly eq indx data joined'!$1:$1,0),1,1,$A$1)),,,1150,1),0),MATCH(M$1,'Wkly eq indx data joined'!$1:$1,0)+1)</f>
        <v>86230.2</v>
      </c>
      <c r="N988" s="9" cm="1">
        <f t="array" aca="1" ref="N988" ca="1">INDEX('Wkly eq indx data joined'!$A$1:$AJ$1150,MATCH('Wkly eq indx data aligned'!$A988,OFFSET(INDIRECT(ADDRESS(1,MATCH(N$1,'Wkly eq indx data joined'!$1:$1,0),1,1,$A$1)),,,1150,1),0),MATCH(N$1,'Wkly eq indx data joined'!$1:$1,0)+1)</f>
        <v>5928.21</v>
      </c>
      <c r="O988" s="13" cm="1">
        <f t="array" aca="1" ref="O988" ca="1">INDEX('Wkly eq indx data joined'!$A$1:$AJ$1150,MATCH('Wkly eq indx data aligned'!$A988+1,OFFSET(INDIRECT(ADDRESS(1,MATCH(O$1,'Wkly eq indx data joined'!$1:$1,0),1,1,$A$1)),,,1150,1),0),MATCH(O$1,'Wkly eq indx data joined'!$1:$1,0)+1)</f>
        <v>9667.2999999999993</v>
      </c>
      <c r="P988" s="12" cm="1">
        <f t="array" aca="1" ref="P988" ca="1">INDEX('Wkly eq indx data joined'!$A$1:$AJ$1150,MATCH('Wkly eq indx data aligned'!$A988+2,OFFSET(INDIRECT(ADDRESS(1,MATCH(P$1,'Wkly eq indx data joined'!$1:$1,0),1,1,$A$1)),,,1150,1),0),MATCH(P$1,'Wkly eq indx data joined'!$1:$1,0)+1)</f>
        <v>10526.75</v>
      </c>
      <c r="Q988" s="9" cm="1">
        <f t="array" aca="1" ref="Q988" ca="1">INDEX('Wkly eq indx data joined'!$A$1:$AJ$1150,MATCH('Wkly eq indx data aligned'!$A988,OFFSET(INDIRECT(ADDRESS(1,MATCH(Q$1,'Wkly eq indx data joined'!$1:$1,0),1,1,$A$1)),,,1150,1),0),MATCH(Q$1,'Wkly eq indx data joined'!$1:$1,0)+1)</f>
        <v>513.85</v>
      </c>
      <c r="R988" s="12" cm="1">
        <f t="array" aca="1" ref="R988" ca="1">INDEX('Wkly eq indx data joined'!$A$1:$AJ$1150,MATCH('Wkly eq indx data aligned'!$A988+2,OFFSET(INDIRECT(ADDRESS(1,MATCH(R$1,'Wkly eq indx data joined'!$1:$1,0),1,1,$A$1)),,,1150,1),0),MATCH(R$1,'Wkly eq indx data joined'!$1:$1,0)+1)</f>
        <v>2342.9699999999998</v>
      </c>
      <c r="S988" s="9" cm="1">
        <f t="array" aca="1" ref="S988" ca="1">INDEX('Wkly eq indx data joined'!$A$1:$AJ$1150,MATCH('Wkly eq indx data aligned'!$A988,OFFSET(INDIRECT(ADDRESS(1,MATCH(S$1,'Wkly eq indx data joined'!$1:$1,0),1,1,$A$1)),,,1150,1),0),MATCH(S$1,'Wkly eq indx data joined'!$1:$1,0)+1)</f>
        <v>44535.5</v>
      </c>
    </row>
    <row r="989" spans="1:19" x14ac:dyDescent="0.25">
      <c r="A989" s="4">
        <f t="shared" si="15"/>
        <v>43434</v>
      </c>
      <c r="B989" s="9" cm="1">
        <f t="array" aca="1" ref="B989" ca="1">INDEX('Wkly eq indx data joined'!$A$1:$AJ$1150,MATCH('Wkly eq indx data aligned'!$A989,OFFSET(INDIRECT(ADDRESS(1,MATCH(B$1,'Wkly eq indx data joined'!$1:$1,0),1,1,$A$1)),,,1150,1),0),MATCH(B$1,'Wkly eq indx data joined'!$1:$1,0)+1)</f>
        <v>5667.1570000000002</v>
      </c>
      <c r="C989" s="9" cm="1">
        <f t="array" aca="1" ref="C989" ca="1">INDEX('Wkly eq indx data joined'!$A$1:$AJ$1150,MATCH('Wkly eq indx data aligned'!$A989,OFFSET(INDIRECT(ADDRESS(1,MATCH(C$1,'Wkly eq indx data joined'!$1:$1,0),1,1,$A$1)),,,1150,1),0),MATCH(C$1,'Wkly eq indx data joined'!$1:$1,0)+1)</f>
        <v>22351.06</v>
      </c>
      <c r="D989" s="18" cm="1">
        <f t="array" aca="1" ref="D989" ca="1">IFERROR(INDEX('Wkly eq indx data joined'!$A$1:$AJ$1150,MATCH('Wkly eq indx data aligned'!$A989,OFFSET(INDIRECT(ADDRESS(1,MATCH(D$1,'Wkly eq indx data joined'!$1:$1,0),1,1,$A$1)),,,1150,1),0),MATCH(D$1,'Wkly eq indx data joined'!$1:$1,0)+1),D988)</f>
        <v>2588.1880000000001</v>
      </c>
      <c r="E989" s="9" cm="1">
        <f t="array" aca="1" ref="E989" ca="1">INDEX('Wkly eq indx data joined'!$A$1:$AJ$1150,MATCH('Wkly eq indx data aligned'!$A989,OFFSET(INDIRECT(ADDRESS(1,MATCH(E$1,'Wkly eq indx data joined'!$1:$1,0),1,1,$A$1)),,,1150,1),0),MATCH(E$1,'Wkly eq indx data joined'!$1:$1,0)+1)</f>
        <v>15197.82</v>
      </c>
      <c r="F989" s="9" cm="1">
        <f t="array" aca="1" ref="F989" ca="1">INDEX('Wkly eq indx data joined'!$A$1:$AJ$1150,MATCH('Wkly eq indx data aligned'!$A989,OFFSET(INDIRECT(ADDRESS(1,MATCH(F$1,'Wkly eq indx data joined'!$1:$1,0),1,1,$A$1)),,,1150,1),0),MATCH(F$1,'Wkly eq indx data joined'!$1:$1,0)+1)</f>
        <v>9037.76</v>
      </c>
      <c r="G989" s="9" cm="1">
        <f t="array" aca="1" ref="G989" ca="1">INDEX('Wkly eq indx data joined'!$A$1:$AJ$1150,MATCH('Wkly eq indx data aligned'!$A989,OFFSET(INDIRECT(ADDRESS(1,MATCH(G$1,'Wkly eq indx data joined'!$1:$1,0),1,1,$A$1)),,,1150,1),0),MATCH(G$1,'Wkly eq indx data joined'!$1:$1,0)+1)</f>
        <v>2760.17</v>
      </c>
      <c r="H989" s="9" cm="1">
        <f t="array" aca="1" ref="H989" ca="1">INDEX('Wkly eq indx data joined'!$A$1:$AJ$1150,MATCH('Wkly eq indx data aligned'!$A989,OFFSET(INDIRECT(ADDRESS(1,MATCH(H$1,'Wkly eq indx data joined'!$1:$1,0),1,1,$A$1)),,,1150,1),0),MATCH(H$1,'Wkly eq indx data joined'!$1:$1,0)+1)</f>
        <v>6980.24</v>
      </c>
      <c r="I989" s="9" cm="1">
        <f t="array" aca="1" ref="I989" ca="1">INDEX('Wkly eq indx data joined'!$A$1:$AJ$1150,MATCH('Wkly eq indx data aligned'!$A989,OFFSET(INDIRECT(ADDRESS(1,MATCH(I$1,'Wkly eq indx data joined'!$1:$1,0),1,1,$A$1)),,,1150,1),0),MATCH(I$1,'Wkly eq indx data joined'!$1:$1,0)+1)</f>
        <v>26506.75</v>
      </c>
      <c r="J989" s="9" cm="1">
        <f t="array" aca="1" ref="J989" ca="1">INDEX('Wkly eq indx data joined'!$A$1:$AJ$1150,MATCH('Wkly eq indx data aligned'!$A989,OFFSET(INDIRECT(ADDRESS(1,MATCH(J$1,'Wkly eq indx data joined'!$1:$1,0),1,1,$A$1)),,,1150,1),0),MATCH(J$1,'Wkly eq indx data joined'!$1:$1,0)+1)</f>
        <v>5003.92</v>
      </c>
      <c r="K989" s="9" cm="1">
        <f t="array" aca="1" ref="K989" ca="1">INDEX('Wkly eq indx data joined'!$A$1:$AJ$1150,MATCH('Wkly eq indx data aligned'!$A989,OFFSET(INDIRECT(ADDRESS(1,MATCH(K$1,'Wkly eq indx data joined'!$1:$1,0),1,1,$A$1)),,,1150,1),0),MATCH(K$1,'Wkly eq indx data joined'!$1:$1,0)+1)</f>
        <v>11257.24</v>
      </c>
      <c r="L989" s="12" cm="1">
        <f t="array" aca="1" ref="L989" ca="1">INDEX('Wkly eq indx data joined'!$A$1:$AJ$1150,MATCH('Wkly eq indx data aligned'!$A989+2,OFFSET(INDIRECT(ADDRESS(1,MATCH(L$1,'Wkly eq indx data joined'!$1:$1,0),1,1,$A$1)),,,1150,1),0),MATCH(L$1,'Wkly eq indx data joined'!$1:$1,0)+1)</f>
        <v>2096.86</v>
      </c>
      <c r="M989" s="9" cm="1">
        <f t="array" aca="1" ref="M989" ca="1">INDEX('Wkly eq indx data joined'!$A$1:$AJ$1150,MATCH('Wkly eq indx data aligned'!$A989,OFFSET(INDIRECT(ADDRESS(1,MATCH(M$1,'Wkly eq indx data joined'!$1:$1,0),1,1,$A$1)),,,1150,1),0),MATCH(M$1,'Wkly eq indx data joined'!$1:$1,0)+1)</f>
        <v>89504</v>
      </c>
      <c r="N989" s="9" cm="1">
        <f t="array" aca="1" ref="N989" ca="1">INDEX('Wkly eq indx data joined'!$A$1:$AJ$1150,MATCH('Wkly eq indx data aligned'!$A989,OFFSET(INDIRECT(ADDRESS(1,MATCH(N$1,'Wkly eq indx data joined'!$1:$1,0),1,1,$A$1)),,,1150,1),0),MATCH(N$1,'Wkly eq indx data joined'!$1:$1,0)+1)</f>
        <v>5818.65</v>
      </c>
      <c r="O989" s="13" cm="1">
        <f t="array" aca="1" ref="O989" ca="1">INDEX('Wkly eq indx data joined'!$A$1:$AJ$1150,MATCH('Wkly eq indx data aligned'!$A989+1,OFFSET(INDIRECT(ADDRESS(1,MATCH(O$1,'Wkly eq indx data joined'!$1:$1,0),1,1,$A$1)),,,1150,1),0),MATCH(O$1,'Wkly eq indx data joined'!$1:$1,0)+1)</f>
        <v>9888.0300000000007</v>
      </c>
      <c r="P989" s="12" cm="1">
        <f t="array" aca="1" ref="P989" ca="1">INDEX('Wkly eq indx data joined'!$A$1:$AJ$1150,MATCH('Wkly eq indx data aligned'!$A989+2,OFFSET(INDIRECT(ADDRESS(1,MATCH(P$1,'Wkly eq indx data joined'!$1:$1,0),1,1,$A$1)),,,1150,1),0),MATCH(P$1,'Wkly eq indx data joined'!$1:$1,0)+1)</f>
        <v>10876.75</v>
      </c>
      <c r="Q989" s="9" cm="1">
        <f t="array" aca="1" ref="Q989" ca="1">INDEX('Wkly eq indx data joined'!$A$1:$AJ$1150,MATCH('Wkly eq indx data aligned'!$A989,OFFSET(INDIRECT(ADDRESS(1,MATCH(Q$1,'Wkly eq indx data joined'!$1:$1,0),1,1,$A$1)),,,1150,1),0),MATCH(Q$1,'Wkly eq indx data joined'!$1:$1,0)+1)</f>
        <v>519.37</v>
      </c>
      <c r="R989" s="12" cm="1">
        <f t="array" aca="1" ref="R989" ca="1">INDEX('Wkly eq indx data joined'!$A$1:$AJ$1150,MATCH('Wkly eq indx data aligned'!$A989+2,OFFSET(INDIRECT(ADDRESS(1,MATCH(R$1,'Wkly eq indx data joined'!$1:$1,0),1,1,$A$1)),,,1150,1),0),MATCH(R$1,'Wkly eq indx data joined'!$1:$1,0)+1)</f>
        <v>2392.5</v>
      </c>
      <c r="S989" s="9" cm="1">
        <f t="array" aca="1" ref="S989" ca="1">INDEX('Wkly eq indx data joined'!$A$1:$AJ$1150,MATCH('Wkly eq indx data aligned'!$A989,OFFSET(INDIRECT(ADDRESS(1,MATCH(S$1,'Wkly eq indx data joined'!$1:$1,0),1,1,$A$1)),,,1150,1),0),MATCH(S$1,'Wkly eq indx data joined'!$1:$1,0)+1)</f>
        <v>44656.89</v>
      </c>
    </row>
    <row r="990" spans="1:19" x14ac:dyDescent="0.25">
      <c r="A990" s="4">
        <f t="shared" si="15"/>
        <v>43441</v>
      </c>
      <c r="B990" s="9" cm="1">
        <f t="array" aca="1" ref="B990" ca="1">INDEX('Wkly eq indx data joined'!$A$1:$AJ$1150,MATCH('Wkly eq indx data aligned'!$A990,OFFSET(INDIRECT(ADDRESS(1,MATCH(B$1,'Wkly eq indx data joined'!$1:$1,0),1,1,$A$1)),,,1150,1),0),MATCH(B$1,'Wkly eq indx data joined'!$1:$1,0)+1)</f>
        <v>5681.491</v>
      </c>
      <c r="C990" s="9" cm="1">
        <f t="array" aca="1" ref="C990" ca="1">INDEX('Wkly eq indx data joined'!$A$1:$AJ$1150,MATCH('Wkly eq indx data aligned'!$A990,OFFSET(INDIRECT(ADDRESS(1,MATCH(C$1,'Wkly eq indx data joined'!$1:$1,0),1,1,$A$1)),,,1150,1),0),MATCH(C$1,'Wkly eq indx data joined'!$1:$1,0)+1)</f>
        <v>21678.68</v>
      </c>
      <c r="D990" s="18" cm="1">
        <f t="array" aca="1" ref="D990" ca="1">IFERROR(INDEX('Wkly eq indx data joined'!$A$1:$AJ$1150,MATCH('Wkly eq indx data aligned'!$A990,OFFSET(INDIRECT(ADDRESS(1,MATCH(D$1,'Wkly eq indx data joined'!$1:$1,0),1,1,$A$1)),,,1150,1),0),MATCH(D$1,'Wkly eq indx data joined'!$1:$1,0)+1),D989)</f>
        <v>2605.8879999999999</v>
      </c>
      <c r="E990" s="9" cm="1">
        <f t="array" aca="1" ref="E990" ca="1">INDEX('Wkly eq indx data joined'!$A$1:$AJ$1150,MATCH('Wkly eq indx data aligned'!$A990,OFFSET(INDIRECT(ADDRESS(1,MATCH(E$1,'Wkly eq indx data joined'!$1:$1,0),1,1,$A$1)),,,1150,1),0),MATCH(E$1,'Wkly eq indx data joined'!$1:$1,0)+1)</f>
        <v>14795.13</v>
      </c>
      <c r="F990" s="9" cm="1">
        <f t="array" aca="1" ref="F990" ca="1">INDEX('Wkly eq indx data joined'!$A$1:$AJ$1150,MATCH('Wkly eq indx data aligned'!$A990,OFFSET(INDIRECT(ADDRESS(1,MATCH(F$1,'Wkly eq indx data joined'!$1:$1,0),1,1,$A$1)),,,1150,1),0),MATCH(F$1,'Wkly eq indx data joined'!$1:$1,0)+1)</f>
        <v>8741.0300000000007</v>
      </c>
      <c r="G990" s="9" cm="1">
        <f t="array" aca="1" ref="G990" ca="1">INDEX('Wkly eq indx data joined'!$A$1:$AJ$1150,MATCH('Wkly eq indx data aligned'!$A990,OFFSET(INDIRECT(ADDRESS(1,MATCH(G$1,'Wkly eq indx data joined'!$1:$1,0),1,1,$A$1)),,,1150,1),0),MATCH(G$1,'Wkly eq indx data joined'!$1:$1,0)+1)</f>
        <v>2633.08</v>
      </c>
      <c r="H990" s="9" cm="1">
        <f t="array" aca="1" ref="H990" ca="1">INDEX('Wkly eq indx data joined'!$A$1:$AJ$1150,MATCH('Wkly eq indx data aligned'!$A990,OFFSET(INDIRECT(ADDRESS(1,MATCH(H$1,'Wkly eq indx data joined'!$1:$1,0),1,1,$A$1)),,,1150,1),0),MATCH(H$1,'Wkly eq indx data joined'!$1:$1,0)+1)</f>
        <v>6778.11</v>
      </c>
      <c r="I990" s="9" cm="1">
        <f t="array" aca="1" ref="I990" ca="1">INDEX('Wkly eq indx data joined'!$A$1:$AJ$1150,MATCH('Wkly eq indx data aligned'!$A990,OFFSET(INDIRECT(ADDRESS(1,MATCH(I$1,'Wkly eq indx data joined'!$1:$1,0),1,1,$A$1)),,,1150,1),0),MATCH(I$1,'Wkly eq indx data joined'!$1:$1,0)+1)</f>
        <v>26063.759999999998</v>
      </c>
      <c r="J990" s="9" cm="1">
        <f t="array" aca="1" ref="J990" ca="1">INDEX('Wkly eq indx data joined'!$A$1:$AJ$1150,MATCH('Wkly eq indx data aligned'!$A990,OFFSET(INDIRECT(ADDRESS(1,MATCH(J$1,'Wkly eq indx data joined'!$1:$1,0),1,1,$A$1)),,,1150,1),0),MATCH(J$1,'Wkly eq indx data joined'!$1:$1,0)+1)</f>
        <v>4813.13</v>
      </c>
      <c r="K990" s="9" cm="1">
        <f t="array" aca="1" ref="K990" ca="1">INDEX('Wkly eq indx data joined'!$A$1:$AJ$1150,MATCH('Wkly eq indx data aligned'!$A990,OFFSET(INDIRECT(ADDRESS(1,MATCH(K$1,'Wkly eq indx data joined'!$1:$1,0),1,1,$A$1)),,,1150,1),0),MATCH(K$1,'Wkly eq indx data joined'!$1:$1,0)+1)</f>
        <v>10788.09</v>
      </c>
      <c r="L990" s="12" cm="1">
        <f t="array" aca="1" ref="L990" ca="1">INDEX('Wkly eq indx data joined'!$A$1:$AJ$1150,MATCH('Wkly eq indx data aligned'!$A990+2,OFFSET(INDIRECT(ADDRESS(1,MATCH(L$1,'Wkly eq indx data joined'!$1:$1,0),1,1,$A$1)),,,1150,1),0),MATCH(L$1,'Wkly eq indx data joined'!$1:$1,0)+1)</f>
        <v>2075.7600000000002</v>
      </c>
      <c r="M990" s="9" cm="1">
        <f t="array" aca="1" ref="M990" ca="1">INDEX('Wkly eq indx data joined'!$A$1:$AJ$1150,MATCH('Wkly eq indx data aligned'!$A990,OFFSET(INDIRECT(ADDRESS(1,MATCH(M$1,'Wkly eq indx data joined'!$1:$1,0),1,1,$A$1)),,,1150,1),0),MATCH(M$1,'Wkly eq indx data joined'!$1:$1,0)+1)</f>
        <v>88115.1</v>
      </c>
      <c r="N990" s="9" cm="1">
        <f t="array" aca="1" ref="N990" ca="1">INDEX('Wkly eq indx data joined'!$A$1:$AJ$1150,MATCH('Wkly eq indx data aligned'!$A990,OFFSET(INDIRECT(ADDRESS(1,MATCH(N$1,'Wkly eq indx data joined'!$1:$1,0),1,1,$A$1)),,,1150,1),0),MATCH(N$1,'Wkly eq indx data joined'!$1:$1,0)+1)</f>
        <v>5548.81</v>
      </c>
      <c r="O990" s="13" cm="1">
        <f t="array" aca="1" ref="O990" ca="1">INDEX('Wkly eq indx data joined'!$A$1:$AJ$1150,MATCH('Wkly eq indx data aligned'!$A990+1,OFFSET(INDIRECT(ADDRESS(1,MATCH(O$1,'Wkly eq indx data joined'!$1:$1,0),1,1,$A$1)),,,1150,1),0),MATCH(O$1,'Wkly eq indx data joined'!$1:$1,0)+1)</f>
        <v>9760.8799999999992</v>
      </c>
      <c r="P990" s="12" cm="1">
        <f t="array" aca="1" ref="P990" ca="1">INDEX('Wkly eq indx data joined'!$A$1:$AJ$1150,MATCH('Wkly eq indx data aligned'!$A990+2,OFFSET(INDIRECT(ADDRESS(1,MATCH(P$1,'Wkly eq indx data joined'!$1:$1,0),1,1,$A$1)),,,1150,1),0),MATCH(P$1,'Wkly eq indx data joined'!$1:$1,0)+1)</f>
        <v>10693.7</v>
      </c>
      <c r="Q990" s="9" cm="1">
        <f t="array" aca="1" ref="Q990" ca="1">INDEX('Wkly eq indx data joined'!$A$1:$AJ$1150,MATCH('Wkly eq indx data aligned'!$A990,OFFSET(INDIRECT(ADDRESS(1,MATCH(Q$1,'Wkly eq indx data joined'!$1:$1,0),1,1,$A$1)),,,1150,1),0),MATCH(Q$1,'Wkly eq indx data joined'!$1:$1,0)+1)</f>
        <v>503.98</v>
      </c>
      <c r="R990" s="12" cm="1">
        <f t="array" aca="1" ref="R990" ca="1">INDEX('Wkly eq indx data joined'!$A$1:$AJ$1150,MATCH('Wkly eq indx data aligned'!$A990+2,OFFSET(INDIRECT(ADDRESS(1,MATCH(R$1,'Wkly eq indx data joined'!$1:$1,0),1,1,$A$1)),,,1150,1),0),MATCH(R$1,'Wkly eq indx data joined'!$1:$1,0)+1)</f>
        <v>2431.29</v>
      </c>
      <c r="S990" s="9" cm="1">
        <f t="array" aca="1" ref="S990" ca="1">INDEX('Wkly eq indx data joined'!$A$1:$AJ$1150,MATCH('Wkly eq indx data aligned'!$A990,OFFSET(INDIRECT(ADDRESS(1,MATCH(S$1,'Wkly eq indx data joined'!$1:$1,0),1,1,$A$1)),,,1150,1),0),MATCH(S$1,'Wkly eq indx data joined'!$1:$1,0)+1)</f>
        <v>45005.31</v>
      </c>
    </row>
    <row r="991" spans="1:19" x14ac:dyDescent="0.25">
      <c r="A991" s="4">
        <f t="shared" si="15"/>
        <v>43448</v>
      </c>
      <c r="B991" s="9" cm="1">
        <f t="array" aca="1" ref="B991" ca="1">INDEX('Wkly eq indx data joined'!$A$1:$AJ$1150,MATCH('Wkly eq indx data aligned'!$A991,OFFSET(INDIRECT(ADDRESS(1,MATCH(B$1,'Wkly eq indx data joined'!$1:$1,0),1,1,$A$1)),,,1150,1),0),MATCH(B$1,'Wkly eq indx data joined'!$1:$1,0)+1)</f>
        <v>5601.9759999999997</v>
      </c>
      <c r="C991" s="9" cm="1">
        <f t="array" aca="1" ref="C991" ca="1">INDEX('Wkly eq indx data joined'!$A$1:$AJ$1150,MATCH('Wkly eq indx data aligned'!$A991,OFFSET(INDIRECT(ADDRESS(1,MATCH(C$1,'Wkly eq indx data joined'!$1:$1,0),1,1,$A$1)),,,1150,1),0),MATCH(C$1,'Wkly eq indx data joined'!$1:$1,0)+1)</f>
        <v>21374.83</v>
      </c>
      <c r="D991" s="18" cm="1">
        <f t="array" aca="1" ref="D991" ca="1">IFERROR(INDEX('Wkly eq indx data joined'!$A$1:$AJ$1150,MATCH('Wkly eq indx data aligned'!$A991,OFFSET(INDIRECT(ADDRESS(1,MATCH(D$1,'Wkly eq indx data joined'!$1:$1,0),1,1,$A$1)),,,1150,1),0),MATCH(D$1,'Wkly eq indx data joined'!$1:$1,0)+1),D990)</f>
        <v>2593.741</v>
      </c>
      <c r="E991" s="9" cm="1">
        <f t="array" aca="1" ref="E991" ca="1">INDEX('Wkly eq indx data joined'!$A$1:$AJ$1150,MATCH('Wkly eq indx data aligned'!$A991,OFFSET(INDIRECT(ADDRESS(1,MATCH(E$1,'Wkly eq indx data joined'!$1:$1,0),1,1,$A$1)),,,1150,1),0),MATCH(E$1,'Wkly eq indx data joined'!$1:$1,0)+1)</f>
        <v>14595.07</v>
      </c>
      <c r="F991" s="9" cm="1">
        <f t="array" aca="1" ref="F991" ca="1">INDEX('Wkly eq indx data joined'!$A$1:$AJ$1150,MATCH('Wkly eq indx data aligned'!$A991,OFFSET(INDIRECT(ADDRESS(1,MATCH(F$1,'Wkly eq indx data joined'!$1:$1,0),1,1,$A$1)),,,1150,1),0),MATCH(F$1,'Wkly eq indx data joined'!$1:$1,0)+1)</f>
        <v>8713.68</v>
      </c>
      <c r="G991" s="9" cm="1">
        <f t="array" aca="1" ref="G991" ca="1">INDEX('Wkly eq indx data joined'!$A$1:$AJ$1150,MATCH('Wkly eq indx data aligned'!$A991,OFFSET(INDIRECT(ADDRESS(1,MATCH(G$1,'Wkly eq indx data joined'!$1:$1,0),1,1,$A$1)),,,1150,1),0),MATCH(G$1,'Wkly eq indx data joined'!$1:$1,0)+1)</f>
        <v>2599.9499999999998</v>
      </c>
      <c r="H991" s="9" cm="1">
        <f t="array" aca="1" ref="H991" ca="1">INDEX('Wkly eq indx data joined'!$A$1:$AJ$1150,MATCH('Wkly eq indx data aligned'!$A991,OFFSET(INDIRECT(ADDRESS(1,MATCH(H$1,'Wkly eq indx data joined'!$1:$1,0),1,1,$A$1)),,,1150,1),0),MATCH(H$1,'Wkly eq indx data joined'!$1:$1,0)+1)</f>
        <v>6845.17</v>
      </c>
      <c r="I991" s="9" cm="1">
        <f t="array" aca="1" ref="I991" ca="1">INDEX('Wkly eq indx data joined'!$A$1:$AJ$1150,MATCH('Wkly eq indx data aligned'!$A991,OFFSET(INDIRECT(ADDRESS(1,MATCH(I$1,'Wkly eq indx data joined'!$1:$1,0),1,1,$A$1)),,,1150,1),0),MATCH(I$1,'Wkly eq indx data joined'!$1:$1,0)+1)</f>
        <v>26094.79</v>
      </c>
      <c r="J991" s="9" cm="1">
        <f t="array" aca="1" ref="J991" ca="1">INDEX('Wkly eq indx data joined'!$A$1:$AJ$1150,MATCH('Wkly eq indx data aligned'!$A991,OFFSET(INDIRECT(ADDRESS(1,MATCH(J$1,'Wkly eq indx data joined'!$1:$1,0),1,1,$A$1)),,,1150,1),0),MATCH(J$1,'Wkly eq indx data joined'!$1:$1,0)+1)</f>
        <v>4853.7</v>
      </c>
      <c r="K991" s="9" cm="1">
        <f t="array" aca="1" ref="K991" ca="1">INDEX('Wkly eq indx data joined'!$A$1:$AJ$1150,MATCH('Wkly eq indx data aligned'!$A991,OFFSET(INDIRECT(ADDRESS(1,MATCH(K$1,'Wkly eq indx data joined'!$1:$1,0),1,1,$A$1)),,,1150,1),0),MATCH(K$1,'Wkly eq indx data joined'!$1:$1,0)+1)</f>
        <v>10865.77</v>
      </c>
      <c r="L991" s="12" cm="1">
        <f t="array" aca="1" ref="L991" ca="1">INDEX('Wkly eq indx data joined'!$A$1:$AJ$1150,MATCH('Wkly eq indx data aligned'!$A991+2,OFFSET(INDIRECT(ADDRESS(1,MATCH(L$1,'Wkly eq indx data joined'!$1:$1,0),1,1,$A$1)),,,1150,1),0),MATCH(L$1,'Wkly eq indx data joined'!$1:$1,0)+1)</f>
        <v>2069.38</v>
      </c>
      <c r="M991" s="9" cm="1">
        <f t="array" aca="1" ref="M991" ca="1">INDEX('Wkly eq indx data joined'!$A$1:$AJ$1150,MATCH('Wkly eq indx data aligned'!$A991,OFFSET(INDIRECT(ADDRESS(1,MATCH(M$1,'Wkly eq indx data joined'!$1:$1,0),1,1,$A$1)),,,1150,1),0),MATCH(M$1,'Wkly eq indx data joined'!$1:$1,0)+1)</f>
        <v>87449.5</v>
      </c>
      <c r="N991" s="9" cm="1">
        <f t="array" aca="1" ref="N991" ca="1">INDEX('Wkly eq indx data joined'!$A$1:$AJ$1150,MATCH('Wkly eq indx data aligned'!$A991,OFFSET(INDIRECT(ADDRESS(1,MATCH(N$1,'Wkly eq indx data joined'!$1:$1,0),1,1,$A$1)),,,1150,1),0),MATCH(N$1,'Wkly eq indx data joined'!$1:$1,0)+1)</f>
        <v>5519.26</v>
      </c>
      <c r="O991" s="13" cm="1">
        <f t="array" aca="1" ref="O991" ca="1">INDEX('Wkly eq indx data joined'!$A$1:$AJ$1150,MATCH('Wkly eq indx data aligned'!$A991+1,OFFSET(INDIRECT(ADDRESS(1,MATCH(O$1,'Wkly eq indx data joined'!$1:$1,0),1,1,$A$1)),,,1150,1),0),MATCH(O$1,'Wkly eq indx data joined'!$1:$1,0)+1)</f>
        <v>9774.16</v>
      </c>
      <c r="P991" s="12" cm="1">
        <f t="array" aca="1" ref="P991" ca="1">INDEX('Wkly eq indx data joined'!$A$1:$AJ$1150,MATCH('Wkly eq indx data aligned'!$A991+2,OFFSET(INDIRECT(ADDRESS(1,MATCH(P$1,'Wkly eq indx data joined'!$1:$1,0),1,1,$A$1)),,,1150,1),0),MATCH(P$1,'Wkly eq indx data joined'!$1:$1,0)+1)</f>
        <v>10805.45</v>
      </c>
      <c r="Q991" s="9" cm="1">
        <f t="array" aca="1" ref="Q991" ca="1">INDEX('Wkly eq indx data joined'!$A$1:$AJ$1150,MATCH('Wkly eq indx data aligned'!$A991,OFFSET(INDIRECT(ADDRESS(1,MATCH(Q$1,'Wkly eq indx data joined'!$1:$1,0),1,1,$A$1)),,,1150,1),0),MATCH(Q$1,'Wkly eq indx data joined'!$1:$1,0)+1)</f>
        <v>506.53</v>
      </c>
      <c r="R991" s="12" cm="1">
        <f t="array" aca="1" ref="R991" ca="1">INDEX('Wkly eq indx data joined'!$A$1:$AJ$1150,MATCH('Wkly eq indx data aligned'!$A991+2,OFFSET(INDIRECT(ADDRESS(1,MATCH(R$1,'Wkly eq indx data joined'!$1:$1,0),1,1,$A$1)),,,1150,1),0),MATCH(R$1,'Wkly eq indx data joined'!$1:$1,0)+1)</f>
        <v>2365.69</v>
      </c>
      <c r="S991" s="9" cm="1">
        <f t="array" aca="1" ref="S991" ca="1">INDEX('Wkly eq indx data joined'!$A$1:$AJ$1150,MATCH('Wkly eq indx data aligned'!$A991,OFFSET(INDIRECT(ADDRESS(1,MATCH(S$1,'Wkly eq indx data joined'!$1:$1,0),1,1,$A$1)),,,1150,1),0),MATCH(S$1,'Wkly eq indx data joined'!$1:$1,0)+1)</f>
        <v>45528.87</v>
      </c>
    </row>
    <row r="992" spans="1:19" x14ac:dyDescent="0.25">
      <c r="A992" s="4">
        <f t="shared" si="15"/>
        <v>43455</v>
      </c>
      <c r="B992" s="9" cm="1">
        <f t="array" aca="1" ref="B992" ca="1">INDEX('Wkly eq indx data joined'!$A$1:$AJ$1150,MATCH('Wkly eq indx data aligned'!$A992,OFFSET(INDIRECT(ADDRESS(1,MATCH(B$1,'Wkly eq indx data joined'!$1:$1,0),1,1,$A$1)),,,1150,1),0),MATCH(B$1,'Wkly eq indx data joined'!$1:$1,0)+1)</f>
        <v>5467.6390000000001</v>
      </c>
      <c r="C992" s="9" cm="1">
        <f t="array" aca="1" ref="C992" ca="1">INDEX('Wkly eq indx data joined'!$A$1:$AJ$1150,MATCH('Wkly eq indx data aligned'!$A992,OFFSET(INDIRECT(ADDRESS(1,MATCH(C$1,'Wkly eq indx data joined'!$1:$1,0),1,1,$A$1)),,,1150,1),0),MATCH(C$1,'Wkly eq indx data joined'!$1:$1,0)+1)</f>
        <v>20166.189999999999</v>
      </c>
      <c r="D992" s="18" cm="1">
        <f t="array" aca="1" ref="D992" ca="1">IFERROR(INDEX('Wkly eq indx data joined'!$A$1:$AJ$1150,MATCH('Wkly eq indx data aligned'!$A992,OFFSET(INDIRECT(ADDRESS(1,MATCH(D$1,'Wkly eq indx data joined'!$1:$1,0),1,1,$A$1)),,,1150,1),0),MATCH(D$1,'Wkly eq indx data joined'!$1:$1,0)+1),D991)</f>
        <v>2516.25</v>
      </c>
      <c r="E992" s="9" cm="1">
        <f t="array" aca="1" ref="E992" ca="1">INDEX('Wkly eq indx data joined'!$A$1:$AJ$1150,MATCH('Wkly eq indx data aligned'!$A992,OFFSET(INDIRECT(ADDRESS(1,MATCH(E$1,'Wkly eq indx data joined'!$1:$1,0),1,1,$A$1)),,,1150,1),0),MATCH(E$1,'Wkly eq indx data joined'!$1:$1,0)+1)</f>
        <v>13935.44</v>
      </c>
      <c r="F992" s="9" cm="1">
        <f t="array" aca="1" ref="F992" ca="1">INDEX('Wkly eq indx data joined'!$A$1:$AJ$1150,MATCH('Wkly eq indx data aligned'!$A992,OFFSET(INDIRECT(ADDRESS(1,MATCH(F$1,'Wkly eq indx data joined'!$1:$1,0),1,1,$A$1)),,,1150,1),0),MATCH(F$1,'Wkly eq indx data joined'!$1:$1,0)+1)</f>
        <v>8417.2900000000009</v>
      </c>
      <c r="G992" s="9" cm="1">
        <f t="array" aca="1" ref="G992" ca="1">INDEX('Wkly eq indx data joined'!$A$1:$AJ$1150,MATCH('Wkly eq indx data aligned'!$A992,OFFSET(INDIRECT(ADDRESS(1,MATCH(G$1,'Wkly eq indx data joined'!$1:$1,0),1,1,$A$1)),,,1150,1),0),MATCH(G$1,'Wkly eq indx data joined'!$1:$1,0)+1)</f>
        <v>2416.62</v>
      </c>
      <c r="H992" s="9" cm="1">
        <f t="array" aca="1" ref="H992" ca="1">INDEX('Wkly eq indx data joined'!$A$1:$AJ$1150,MATCH('Wkly eq indx data aligned'!$A992,OFFSET(INDIRECT(ADDRESS(1,MATCH(H$1,'Wkly eq indx data joined'!$1:$1,0),1,1,$A$1)),,,1150,1),0),MATCH(H$1,'Wkly eq indx data joined'!$1:$1,0)+1)</f>
        <v>6721.17</v>
      </c>
      <c r="I992" s="9" cm="1">
        <f t="array" aca="1" ref="I992" ca="1">INDEX('Wkly eq indx data joined'!$A$1:$AJ$1150,MATCH('Wkly eq indx data aligned'!$A992,OFFSET(INDIRECT(ADDRESS(1,MATCH(I$1,'Wkly eq indx data joined'!$1:$1,0),1,1,$A$1)),,,1150,1),0),MATCH(I$1,'Wkly eq indx data joined'!$1:$1,0)+1)</f>
        <v>25753.42</v>
      </c>
      <c r="J992" s="9" cm="1">
        <f t="array" aca="1" ref="J992" ca="1">INDEX('Wkly eq indx data joined'!$A$1:$AJ$1150,MATCH('Wkly eq indx data aligned'!$A992,OFFSET(INDIRECT(ADDRESS(1,MATCH(J$1,'Wkly eq indx data joined'!$1:$1,0),1,1,$A$1)),,,1150,1),0),MATCH(J$1,'Wkly eq indx data joined'!$1:$1,0)+1)</f>
        <v>4694.38</v>
      </c>
      <c r="K992" s="9" cm="1">
        <f t="array" aca="1" ref="K992" ca="1">INDEX('Wkly eq indx data joined'!$A$1:$AJ$1150,MATCH('Wkly eq indx data aligned'!$A992,OFFSET(INDIRECT(ADDRESS(1,MATCH(K$1,'Wkly eq indx data joined'!$1:$1,0),1,1,$A$1)),,,1150,1),0),MATCH(K$1,'Wkly eq indx data joined'!$1:$1,0)+1)</f>
        <v>10633.82</v>
      </c>
      <c r="L992" s="12" cm="1">
        <f t="array" aca="1" ref="L992" ca="1">INDEX('Wkly eq indx data joined'!$A$1:$AJ$1150,MATCH('Wkly eq indx data aligned'!$A992+2,OFFSET(INDIRECT(ADDRESS(1,MATCH(L$1,'Wkly eq indx data joined'!$1:$1,0),1,1,$A$1)),,,1150,1),0),MATCH(L$1,'Wkly eq indx data joined'!$1:$1,0)+1)</f>
        <v>2061.4899999999998</v>
      </c>
      <c r="M992" s="9" cm="1">
        <f t="array" aca="1" ref="M992" ca="1">INDEX('Wkly eq indx data joined'!$A$1:$AJ$1150,MATCH('Wkly eq indx data aligned'!$A992,OFFSET(INDIRECT(ADDRESS(1,MATCH(M$1,'Wkly eq indx data joined'!$1:$1,0),1,1,$A$1)),,,1150,1),0),MATCH(M$1,'Wkly eq indx data joined'!$1:$1,0)+1)</f>
        <v>85697.2</v>
      </c>
      <c r="N992" s="9" cm="1">
        <f t="array" aca="1" ref="N992" ca="1">INDEX('Wkly eq indx data joined'!$A$1:$AJ$1150,MATCH('Wkly eq indx data aligned'!$A992,OFFSET(INDIRECT(ADDRESS(1,MATCH(N$1,'Wkly eq indx data joined'!$1:$1,0),1,1,$A$1)),,,1150,1),0),MATCH(N$1,'Wkly eq indx data joined'!$1:$1,0)+1)</f>
        <v>5391.42</v>
      </c>
      <c r="O992" s="13" cm="1">
        <f t="array" aca="1" ref="O992" ca="1">INDEX('Wkly eq indx data joined'!$A$1:$AJ$1150,MATCH('Wkly eq indx data aligned'!$A992+1,OFFSET(INDIRECT(ADDRESS(1,MATCH(O$1,'Wkly eq indx data joined'!$1:$1,0),1,1,$A$1)),,,1150,1),0),MATCH(O$1,'Wkly eq indx data joined'!$1:$1,0)+1)</f>
        <v>9646.16</v>
      </c>
      <c r="P992" s="12" cm="1">
        <f t="array" aca="1" ref="P992" ca="1">INDEX('Wkly eq indx data joined'!$A$1:$AJ$1150,MATCH('Wkly eq indx data aligned'!$A992+2,OFFSET(INDIRECT(ADDRESS(1,MATCH(P$1,'Wkly eq indx data joined'!$1:$1,0),1,1,$A$1)),,,1150,1),0),MATCH(P$1,'Wkly eq indx data joined'!$1:$1,0)+1)</f>
        <v>10754</v>
      </c>
      <c r="Q992" s="9" cm="1">
        <f t="array" aca="1" ref="Q992" ca="1">INDEX('Wkly eq indx data joined'!$A$1:$AJ$1150,MATCH('Wkly eq indx data aligned'!$A992,OFFSET(INDIRECT(ADDRESS(1,MATCH(Q$1,'Wkly eq indx data joined'!$1:$1,0),1,1,$A$1)),,,1150,1),0),MATCH(Q$1,'Wkly eq indx data joined'!$1:$1,0)+1)</f>
        <v>484.81</v>
      </c>
      <c r="R992" s="12" cm="1">
        <f t="array" aca="1" ref="R992" ca="1">INDEX('Wkly eq indx data joined'!$A$1:$AJ$1150,MATCH('Wkly eq indx data aligned'!$A992+2,OFFSET(INDIRECT(ADDRESS(1,MATCH(R$1,'Wkly eq indx data joined'!$1:$1,0),1,1,$A$1)),,,1150,1),0),MATCH(R$1,'Wkly eq indx data joined'!$1:$1,0)+1)</f>
        <v>2347.17</v>
      </c>
      <c r="S992" s="9" cm="1">
        <f t="array" aca="1" ref="S992" ca="1">INDEX('Wkly eq indx data joined'!$A$1:$AJ$1150,MATCH('Wkly eq indx data aligned'!$A992,OFFSET(INDIRECT(ADDRESS(1,MATCH(S$1,'Wkly eq indx data joined'!$1:$1,0),1,1,$A$1)),,,1150,1),0),MATCH(S$1,'Wkly eq indx data joined'!$1:$1,0)+1)</f>
        <v>45554.400000000001</v>
      </c>
    </row>
    <row r="993" spans="1:19" x14ac:dyDescent="0.25">
      <c r="A993" s="4">
        <f t="shared" si="15"/>
        <v>43462</v>
      </c>
      <c r="B993" s="9" cm="1">
        <f t="array" aca="1" ref="B993" ca="1">INDEX('Wkly eq indx data joined'!$A$1:$AJ$1150,MATCH('Wkly eq indx data aligned'!$A993,OFFSET(INDIRECT(ADDRESS(1,MATCH(B$1,'Wkly eq indx data joined'!$1:$1,0),1,1,$A$1)),,,1150,1),0),MATCH(B$1,'Wkly eq indx data joined'!$1:$1,0)+1)</f>
        <v>5654.3239999999996</v>
      </c>
      <c r="C993" s="9" cm="1">
        <f t="array" aca="1" ref="C993" ca="1">INDEX('Wkly eq indx data joined'!$A$1:$AJ$1150,MATCH('Wkly eq indx data aligned'!$A993,OFFSET(INDIRECT(ADDRESS(1,MATCH(C$1,'Wkly eq indx data joined'!$1:$1,0),1,1,$A$1)),,,1150,1),0),MATCH(C$1,'Wkly eq indx data joined'!$1:$1,0)+1)</f>
        <v>20014.77</v>
      </c>
      <c r="D993" s="18" cm="1">
        <f t="array" aca="1" ref="D993" ca="1">IFERROR(INDEX('Wkly eq indx data joined'!$A$1:$AJ$1150,MATCH('Wkly eq indx data aligned'!$A993,OFFSET(INDIRECT(ADDRESS(1,MATCH(D$1,'Wkly eq indx data joined'!$1:$1,0),1,1,$A$1)),,,1150,1),0),MATCH(D$1,'Wkly eq indx data joined'!$1:$1,0)+1),D992)</f>
        <v>2493.8960000000002</v>
      </c>
      <c r="E993" s="9" cm="1">
        <f t="array" aca="1" ref="E993" ca="1">INDEX('Wkly eq indx data joined'!$A$1:$AJ$1150,MATCH('Wkly eq indx data aligned'!$A993,OFFSET(INDIRECT(ADDRESS(1,MATCH(E$1,'Wkly eq indx data joined'!$1:$1,0),1,1,$A$1)),,,1150,1),0),MATCH(E$1,'Wkly eq indx data joined'!$1:$1,0)+1)</f>
        <v>14222</v>
      </c>
      <c r="F993" s="9" cm="1">
        <f t="array" aca="1" ref="F993" ca="1">INDEX('Wkly eq indx data joined'!$A$1:$AJ$1150,MATCH('Wkly eq indx data aligned'!$A993,OFFSET(INDIRECT(ADDRESS(1,MATCH(F$1,'Wkly eq indx data joined'!$1:$1,0),1,1,$A$1)),,,1150,1),0),MATCH(F$1,'Wkly eq indx data joined'!$1:$1,0)+1)</f>
        <v>8429.2999999999993</v>
      </c>
      <c r="G993" s="9" cm="1">
        <f t="array" aca="1" ref="G993" ca="1">INDEX('Wkly eq indx data joined'!$A$1:$AJ$1150,MATCH('Wkly eq indx data aligned'!$A993,OFFSET(INDIRECT(ADDRESS(1,MATCH(G$1,'Wkly eq indx data joined'!$1:$1,0),1,1,$A$1)),,,1150,1),0),MATCH(G$1,'Wkly eq indx data joined'!$1:$1,0)+1)</f>
        <v>2485.7399999999998</v>
      </c>
      <c r="H993" s="9" cm="1">
        <f t="array" aca="1" ref="H993" ca="1">INDEX('Wkly eq indx data joined'!$A$1:$AJ$1150,MATCH('Wkly eq indx data aligned'!$A993,OFFSET(INDIRECT(ADDRESS(1,MATCH(H$1,'Wkly eq indx data joined'!$1:$1,0),1,1,$A$1)),,,1150,1),0),MATCH(H$1,'Wkly eq indx data joined'!$1:$1,0)+1)</f>
        <v>6733.97</v>
      </c>
      <c r="I993" s="9" cm="1">
        <f t="array" aca="1" ref="I993" ca="1">INDEX('Wkly eq indx data joined'!$A$1:$AJ$1150,MATCH('Wkly eq indx data aligned'!$A993,OFFSET(INDIRECT(ADDRESS(1,MATCH(I$1,'Wkly eq indx data joined'!$1:$1,0),1,1,$A$1)),,,1150,1),0),MATCH(I$1,'Wkly eq indx data joined'!$1:$1,0)+1)</f>
        <v>25504.2</v>
      </c>
      <c r="J993" s="9" cm="1">
        <f t="array" aca="1" ref="J993" ca="1">INDEX('Wkly eq indx data joined'!$A$1:$AJ$1150,MATCH('Wkly eq indx data aligned'!$A993,OFFSET(INDIRECT(ADDRESS(1,MATCH(J$1,'Wkly eq indx data joined'!$1:$1,0),1,1,$A$1)),,,1150,1),0),MATCH(J$1,'Wkly eq indx data joined'!$1:$1,0)+1)</f>
        <v>4678.74</v>
      </c>
      <c r="K993" s="9" cm="1">
        <f t="array" aca="1" ref="K993" ca="1">INDEX('Wkly eq indx data joined'!$A$1:$AJ$1150,MATCH('Wkly eq indx data aligned'!$A993,OFFSET(INDIRECT(ADDRESS(1,MATCH(K$1,'Wkly eq indx data joined'!$1:$1,0),1,1,$A$1)),,,1150,1),0),MATCH(K$1,'Wkly eq indx data joined'!$1:$1,0)+1)</f>
        <v>10558.96</v>
      </c>
      <c r="L993" s="12" cm="1">
        <f t="array" aca="1" ref="L993" ca="1">INDEX('Wkly eq indx data joined'!$A$1:$AJ$1150,MATCH('Wkly eq indx data aligned'!$A993+2,OFFSET(INDIRECT(ADDRESS(1,MATCH(L$1,'Wkly eq indx data joined'!$1:$1,0),1,1,$A$1)),,,1150,1),0),MATCH(L$1,'Wkly eq indx data joined'!$1:$1,0)+1)</f>
        <v>2041.04</v>
      </c>
      <c r="M993" s="9" cm="1">
        <f t="array" aca="1" ref="M993" ca="1">INDEX('Wkly eq indx data joined'!$A$1:$AJ$1150,MATCH('Wkly eq indx data aligned'!$A993,OFFSET(INDIRECT(ADDRESS(1,MATCH(M$1,'Wkly eq indx data joined'!$1:$1,0),1,1,$A$1)),,,1150,1),0),MATCH(M$1,'Wkly eq indx data joined'!$1:$1,0)+1)</f>
        <v>87887.3</v>
      </c>
      <c r="N993" s="9" cm="1">
        <f t="array" aca="1" ref="N993" ca="1">INDEX('Wkly eq indx data joined'!$A$1:$AJ$1150,MATCH('Wkly eq indx data aligned'!$A993,OFFSET(INDIRECT(ADDRESS(1,MATCH(N$1,'Wkly eq indx data joined'!$1:$1,0),1,1,$A$1)),,,1150,1),0),MATCH(N$1,'Wkly eq indx data joined'!$1:$1,0)+1)</f>
        <v>5459.2</v>
      </c>
      <c r="O993" s="13" cm="1">
        <f t="array" aca="1" ref="O993" ca="1">INDEX('Wkly eq indx data joined'!$A$1:$AJ$1150,MATCH('Wkly eq indx data aligned'!$A993+1,OFFSET(INDIRECT(ADDRESS(1,MATCH(O$1,'Wkly eq indx data joined'!$1:$1,0),1,1,$A$1)),,,1150,1),0),MATCH(O$1,'Wkly eq indx data joined'!$1:$1,0)+1)</f>
        <v>9727.41</v>
      </c>
      <c r="P993" s="12" cm="1">
        <f t="array" aca="1" ref="P993" ca="1">INDEX('Wkly eq indx data joined'!$A$1:$AJ$1150,MATCH('Wkly eq indx data aligned'!$A993+2,OFFSET(INDIRECT(ADDRESS(1,MATCH(P$1,'Wkly eq indx data joined'!$1:$1,0),1,1,$A$1)),,,1150,1),0),MATCH(P$1,'Wkly eq indx data joined'!$1:$1,0)+1)</f>
        <v>10859.9</v>
      </c>
      <c r="Q993" s="9" cm="1">
        <f t="array" aca="1" ref="Q993" ca="1">INDEX('Wkly eq indx data joined'!$A$1:$AJ$1150,MATCH('Wkly eq indx data aligned'!$A993,OFFSET(INDIRECT(ADDRESS(1,MATCH(Q$1,'Wkly eq indx data joined'!$1:$1,0),1,1,$A$1)),,,1150,1),0),MATCH(Q$1,'Wkly eq indx data joined'!$1:$1,0)+1)</f>
        <v>484.17</v>
      </c>
      <c r="R993" s="12" cm="1">
        <f t="array" aca="1" ref="R993" ca="1">INDEX('Wkly eq indx data joined'!$A$1:$AJ$1150,MATCH('Wkly eq indx data aligned'!$A993+2,OFFSET(INDIRECT(ADDRESS(1,MATCH(R$1,'Wkly eq indx data joined'!$1:$1,0),1,1,$A$1)),,,1150,1),0),MATCH(R$1,'Wkly eq indx data joined'!$1:$1,0)+1)</f>
        <v>2369.33</v>
      </c>
      <c r="S993" s="9" cm="1">
        <f t="array" aca="1" ref="S993" ca="1">INDEX('Wkly eq indx data joined'!$A$1:$AJ$1150,MATCH('Wkly eq indx data aligned'!$A993,OFFSET(INDIRECT(ADDRESS(1,MATCH(S$1,'Wkly eq indx data joined'!$1:$1,0),1,1,$A$1)),,,1150,1),0),MATCH(S$1,'Wkly eq indx data joined'!$1:$1,0)+1)</f>
        <v>46493.79</v>
      </c>
    </row>
    <row r="994" spans="1:19" x14ac:dyDescent="0.25">
      <c r="A994" s="4">
        <f t="shared" si="15"/>
        <v>43469</v>
      </c>
      <c r="B994" s="9" cm="1">
        <f t="array" aca="1" ref="B994" ca="1">INDEX('Wkly eq indx data joined'!$A$1:$AJ$1150,MATCH('Wkly eq indx data aligned'!$A994,OFFSET(INDIRECT(ADDRESS(1,MATCH(B$1,'Wkly eq indx data joined'!$1:$1,0),1,1,$A$1)),,,1150,1),0),MATCH(B$1,'Wkly eq indx data joined'!$1:$1,0)+1)</f>
        <v>5619.3549999999996</v>
      </c>
      <c r="C994" s="9" cm="1">
        <f t="array" aca="1" ref="C994" ca="1">INDEX('Wkly eq indx data joined'!$A$1:$AJ$1150,MATCH('Wkly eq indx data aligned'!$A994,OFFSET(INDIRECT(ADDRESS(1,MATCH(C$1,'Wkly eq indx data joined'!$1:$1,0),1,1,$A$1)),,,1150,1),0),MATCH(C$1,'Wkly eq indx data joined'!$1:$1,0)+1)</f>
        <v>19561.96</v>
      </c>
      <c r="D994" s="18" cm="1">
        <f t="array" aca="1" ref="D994" ca="1">IFERROR(INDEX('Wkly eq indx data joined'!$A$1:$AJ$1150,MATCH('Wkly eq indx data aligned'!$A994,OFFSET(INDIRECT(ADDRESS(1,MATCH(D$1,'Wkly eq indx data joined'!$1:$1,0),1,1,$A$1)),,,1150,1),0),MATCH(D$1,'Wkly eq indx data joined'!$1:$1,0)+1),D993)</f>
        <v>2514.8679999999999</v>
      </c>
      <c r="E994" s="9" cm="1">
        <f t="array" aca="1" ref="E994" ca="1">INDEX('Wkly eq indx data joined'!$A$1:$AJ$1150,MATCH('Wkly eq indx data aligned'!$A994,OFFSET(INDIRECT(ADDRESS(1,MATCH(E$1,'Wkly eq indx data joined'!$1:$1,0),1,1,$A$1)),,,1150,1),0),MATCH(E$1,'Wkly eq indx data joined'!$1:$1,0)+1)</f>
        <v>14426.62</v>
      </c>
      <c r="F994" s="9" cm="1">
        <f t="array" aca="1" ref="F994" ca="1">INDEX('Wkly eq indx data joined'!$A$1:$AJ$1150,MATCH('Wkly eq indx data aligned'!$A994,OFFSET(INDIRECT(ADDRESS(1,MATCH(F$1,'Wkly eq indx data joined'!$1:$1,0),1,1,$A$1)),,,1150,1),0),MATCH(F$1,'Wkly eq indx data joined'!$1:$1,0)+1)</f>
        <v>8608.56</v>
      </c>
      <c r="G994" s="9" cm="1">
        <f t="array" aca="1" ref="G994" ca="1">INDEX('Wkly eq indx data joined'!$A$1:$AJ$1150,MATCH('Wkly eq indx data aligned'!$A994,OFFSET(INDIRECT(ADDRESS(1,MATCH(G$1,'Wkly eq indx data joined'!$1:$1,0),1,1,$A$1)),,,1150,1),0),MATCH(G$1,'Wkly eq indx data joined'!$1:$1,0)+1)</f>
        <v>2531.94</v>
      </c>
      <c r="H994" s="9" cm="1">
        <f t="array" aca="1" ref="H994" ca="1">INDEX('Wkly eq indx data joined'!$A$1:$AJ$1150,MATCH('Wkly eq indx data aligned'!$A994,OFFSET(INDIRECT(ADDRESS(1,MATCH(H$1,'Wkly eq indx data joined'!$1:$1,0),1,1,$A$1)),,,1150,1),0),MATCH(H$1,'Wkly eq indx data joined'!$1:$1,0)+1)</f>
        <v>6837.42</v>
      </c>
      <c r="I994" s="9" cm="1">
        <f t="array" aca="1" ref="I994" ca="1">INDEX('Wkly eq indx data joined'!$A$1:$AJ$1150,MATCH('Wkly eq indx data aligned'!$A994,OFFSET(INDIRECT(ADDRESS(1,MATCH(I$1,'Wkly eq indx data joined'!$1:$1,0),1,1,$A$1)),,,1150,1),0),MATCH(I$1,'Wkly eq indx data joined'!$1:$1,0)+1)</f>
        <v>25626.03</v>
      </c>
      <c r="J994" s="9" cm="1">
        <f t="array" aca="1" ref="J994" ca="1">INDEX('Wkly eq indx data joined'!$A$1:$AJ$1150,MATCH('Wkly eq indx data aligned'!$A994,OFFSET(INDIRECT(ADDRESS(1,MATCH(J$1,'Wkly eq indx data joined'!$1:$1,0),1,1,$A$1)),,,1150,1),0),MATCH(J$1,'Wkly eq indx data joined'!$1:$1,0)+1)</f>
        <v>4737.12</v>
      </c>
      <c r="K994" s="9" cm="1">
        <f t="array" aca="1" ref="K994" ca="1">INDEX('Wkly eq indx data joined'!$A$1:$AJ$1150,MATCH('Wkly eq indx data aligned'!$A994,OFFSET(INDIRECT(ADDRESS(1,MATCH(K$1,'Wkly eq indx data joined'!$1:$1,0),1,1,$A$1)),,,1150,1),0),MATCH(K$1,'Wkly eq indx data joined'!$1:$1,0)+1)</f>
        <v>10767.69</v>
      </c>
      <c r="L994" s="12" cm="1">
        <f t="array" aca="1" ref="L994" ca="1">INDEX('Wkly eq indx data joined'!$A$1:$AJ$1150,MATCH('Wkly eq indx data aligned'!$A994+2,OFFSET(INDIRECT(ADDRESS(1,MATCH(L$1,'Wkly eq indx data joined'!$1:$1,0),1,1,$A$1)),,,1150,1),0),MATCH(L$1,'Wkly eq indx data joined'!$1:$1,0)+1)</f>
        <v>2010.25</v>
      </c>
      <c r="M994" s="9" cm="1">
        <f t="array" aca="1" ref="M994" ca="1">INDEX('Wkly eq indx data joined'!$A$1:$AJ$1150,MATCH('Wkly eq indx data aligned'!$A994,OFFSET(INDIRECT(ADDRESS(1,MATCH(M$1,'Wkly eq indx data joined'!$1:$1,0),1,1,$A$1)),,,1150,1),0),MATCH(M$1,'Wkly eq indx data joined'!$1:$1,0)+1)</f>
        <v>91840.8</v>
      </c>
      <c r="N994" s="9" cm="1">
        <f t="array" aca="1" ref="N994" ca="1">INDEX('Wkly eq indx data joined'!$A$1:$AJ$1150,MATCH('Wkly eq indx data aligned'!$A994,OFFSET(INDIRECT(ADDRESS(1,MATCH(N$1,'Wkly eq indx data joined'!$1:$1,0),1,1,$A$1)),,,1150,1),0),MATCH(N$1,'Wkly eq indx data joined'!$1:$1,0)+1)</f>
        <v>5656.45</v>
      </c>
      <c r="O994" s="13" cm="1">
        <f t="array" aca="1" ref="O994" ca="1">INDEX('Wkly eq indx data joined'!$A$1:$AJ$1150,MATCH('Wkly eq indx data aligned'!$A994+1,OFFSET(INDIRECT(ADDRESS(1,MATCH(O$1,'Wkly eq indx data joined'!$1:$1,0),1,1,$A$1)),,,1150,1),0),MATCH(O$1,'Wkly eq indx data joined'!$1:$1,0)+1)</f>
        <v>9382.51</v>
      </c>
      <c r="P994" s="12" cm="1">
        <f t="array" aca="1" ref="P994" ca="1">INDEX('Wkly eq indx data joined'!$A$1:$AJ$1150,MATCH('Wkly eq indx data aligned'!$A994+2,OFFSET(INDIRECT(ADDRESS(1,MATCH(P$1,'Wkly eq indx data joined'!$1:$1,0),1,1,$A$1)),,,1150,1),0),MATCH(P$1,'Wkly eq indx data joined'!$1:$1,0)+1)</f>
        <v>10727.35</v>
      </c>
      <c r="Q994" s="9" cm="1">
        <f t="array" aca="1" ref="Q994" ca="1">INDEX('Wkly eq indx data joined'!$A$1:$AJ$1150,MATCH('Wkly eq indx data aligned'!$A994,OFFSET(INDIRECT(ADDRESS(1,MATCH(Q$1,'Wkly eq indx data joined'!$1:$1,0),1,1,$A$1)),,,1150,1),0),MATCH(Q$1,'Wkly eq indx data joined'!$1:$1,0)+1)</f>
        <v>492.01</v>
      </c>
      <c r="R994" s="12" cm="1">
        <f t="array" aca="1" ref="R994" ca="1">INDEX('Wkly eq indx data joined'!$A$1:$AJ$1150,MATCH('Wkly eq indx data aligned'!$A994+2,OFFSET(INDIRECT(ADDRESS(1,MATCH(R$1,'Wkly eq indx data joined'!$1:$1,0),1,1,$A$1)),,,1150,1),0),MATCH(R$1,'Wkly eq indx data joined'!$1:$1,0)+1)</f>
        <v>2406.5</v>
      </c>
      <c r="S994" s="9" cm="1">
        <f t="array" aca="1" ref="S994" ca="1">INDEX('Wkly eq indx data joined'!$A$1:$AJ$1150,MATCH('Wkly eq indx data aligned'!$A994,OFFSET(INDIRECT(ADDRESS(1,MATCH(S$1,'Wkly eq indx data joined'!$1:$1,0),1,1,$A$1)),,,1150,1),0),MATCH(S$1,'Wkly eq indx data joined'!$1:$1,0)+1)</f>
        <v>46156.11</v>
      </c>
    </row>
    <row r="995" spans="1:19" x14ac:dyDescent="0.25">
      <c r="A995" s="4">
        <f t="shared" si="15"/>
        <v>43476</v>
      </c>
      <c r="B995" s="9" cm="1">
        <f t="array" aca="1" ref="B995" ca="1">INDEX('Wkly eq indx data joined'!$A$1:$AJ$1150,MATCH('Wkly eq indx data aligned'!$A995,OFFSET(INDIRECT(ADDRESS(1,MATCH(B$1,'Wkly eq indx data joined'!$1:$1,0),1,1,$A$1)),,,1150,1),0),MATCH(B$1,'Wkly eq indx data joined'!$1:$1,0)+1)</f>
        <v>5774.5829999999996</v>
      </c>
      <c r="C995" s="9" cm="1">
        <f t="array" aca="1" ref="C995" ca="1">INDEX('Wkly eq indx data joined'!$A$1:$AJ$1150,MATCH('Wkly eq indx data aligned'!$A995,OFFSET(INDIRECT(ADDRESS(1,MATCH(C$1,'Wkly eq indx data joined'!$1:$1,0),1,1,$A$1)),,,1150,1),0),MATCH(C$1,'Wkly eq indx data joined'!$1:$1,0)+1)</f>
        <v>20359.7</v>
      </c>
      <c r="D995" s="18" cm="1">
        <f t="array" aca="1" ref="D995" ca="1">IFERROR(INDEX('Wkly eq indx data joined'!$A$1:$AJ$1150,MATCH('Wkly eq indx data aligned'!$A995,OFFSET(INDIRECT(ADDRESS(1,MATCH(D$1,'Wkly eq indx data joined'!$1:$1,0),1,1,$A$1)),,,1150,1),0),MATCH(D$1,'Wkly eq indx data joined'!$1:$1,0)+1),D994)</f>
        <v>2553.8310000000001</v>
      </c>
      <c r="E995" s="9" cm="1">
        <f t="array" aca="1" ref="E995" ca="1">INDEX('Wkly eq indx data joined'!$A$1:$AJ$1150,MATCH('Wkly eq indx data aligned'!$A995,OFFSET(INDIRECT(ADDRESS(1,MATCH(E$1,'Wkly eq indx data joined'!$1:$1,0),1,1,$A$1)),,,1150,1),0),MATCH(E$1,'Wkly eq indx data joined'!$1:$1,0)+1)</f>
        <v>14939.18</v>
      </c>
      <c r="F995" s="9" cm="1">
        <f t="array" aca="1" ref="F995" ca="1">INDEX('Wkly eq indx data joined'!$A$1:$AJ$1150,MATCH('Wkly eq indx data aligned'!$A995,OFFSET(INDIRECT(ADDRESS(1,MATCH(F$1,'Wkly eq indx data joined'!$1:$1,0),1,1,$A$1)),,,1150,1),0),MATCH(F$1,'Wkly eq indx data joined'!$1:$1,0)+1)</f>
        <v>8828.2199999999993</v>
      </c>
      <c r="G995" s="9" cm="1">
        <f t="array" aca="1" ref="G995" ca="1">INDEX('Wkly eq indx data joined'!$A$1:$AJ$1150,MATCH('Wkly eq indx data aligned'!$A995,OFFSET(INDIRECT(ADDRESS(1,MATCH(G$1,'Wkly eq indx data joined'!$1:$1,0),1,1,$A$1)),,,1150,1),0),MATCH(G$1,'Wkly eq indx data joined'!$1:$1,0)+1)</f>
        <v>2596.2600000000002</v>
      </c>
      <c r="H995" s="9" cm="1">
        <f t="array" aca="1" ref="H995" ca="1">INDEX('Wkly eq indx data joined'!$A$1:$AJ$1150,MATCH('Wkly eq indx data aligned'!$A995,OFFSET(INDIRECT(ADDRESS(1,MATCH(H$1,'Wkly eq indx data joined'!$1:$1,0),1,1,$A$1)),,,1150,1),0),MATCH(H$1,'Wkly eq indx data joined'!$1:$1,0)+1)</f>
        <v>6918.18</v>
      </c>
      <c r="I995" s="9" cm="1">
        <f t="array" aca="1" ref="I995" ca="1">INDEX('Wkly eq indx data joined'!$A$1:$AJ$1150,MATCH('Wkly eq indx data aligned'!$A995,OFFSET(INDIRECT(ADDRESS(1,MATCH(I$1,'Wkly eq indx data joined'!$1:$1,0),1,1,$A$1)),,,1150,1),0),MATCH(I$1,'Wkly eq indx data joined'!$1:$1,0)+1)</f>
        <v>26667.27</v>
      </c>
      <c r="J995" s="9" cm="1">
        <f t="array" aca="1" ref="J995" ca="1">INDEX('Wkly eq indx data joined'!$A$1:$AJ$1150,MATCH('Wkly eq indx data aligned'!$A995,OFFSET(INDIRECT(ADDRESS(1,MATCH(J$1,'Wkly eq indx data joined'!$1:$1,0),1,1,$A$1)),,,1150,1),0),MATCH(J$1,'Wkly eq indx data joined'!$1:$1,0)+1)</f>
        <v>4781.34</v>
      </c>
      <c r="K995" s="9" cm="1">
        <f t="array" aca="1" ref="K995" ca="1">INDEX('Wkly eq indx data joined'!$A$1:$AJ$1150,MATCH('Wkly eq indx data aligned'!$A995,OFFSET(INDIRECT(ADDRESS(1,MATCH(K$1,'Wkly eq indx data joined'!$1:$1,0),1,1,$A$1)),,,1150,1),0),MATCH(K$1,'Wkly eq indx data joined'!$1:$1,0)+1)</f>
        <v>10887.46</v>
      </c>
      <c r="L995" s="12" cm="1">
        <f t="array" aca="1" ref="L995" ca="1">INDEX('Wkly eq indx data joined'!$A$1:$AJ$1150,MATCH('Wkly eq indx data aligned'!$A995+2,OFFSET(INDIRECT(ADDRESS(1,MATCH(L$1,'Wkly eq indx data joined'!$1:$1,0),1,1,$A$1)),,,1150,1),0),MATCH(L$1,'Wkly eq indx data joined'!$1:$1,0)+1)</f>
        <v>2075.5700000000002</v>
      </c>
      <c r="M995" s="9" cm="1">
        <f t="array" aca="1" ref="M995" ca="1">INDEX('Wkly eq indx data joined'!$A$1:$AJ$1150,MATCH('Wkly eq indx data aligned'!$A995,OFFSET(INDIRECT(ADDRESS(1,MATCH(M$1,'Wkly eq indx data joined'!$1:$1,0),1,1,$A$1)),,,1150,1),0),MATCH(M$1,'Wkly eq indx data joined'!$1:$1,0)+1)</f>
        <v>93658.3</v>
      </c>
      <c r="N995" s="9" cm="1">
        <f t="array" aca="1" ref="N995" ca="1">INDEX('Wkly eq indx data joined'!$A$1:$AJ$1150,MATCH('Wkly eq indx data aligned'!$A995,OFFSET(INDIRECT(ADDRESS(1,MATCH(N$1,'Wkly eq indx data joined'!$1:$1,0),1,1,$A$1)),,,1150,1),0),MATCH(N$1,'Wkly eq indx data joined'!$1:$1,0)+1)</f>
        <v>5699.45</v>
      </c>
      <c r="O995" s="13" cm="1">
        <f t="array" aca="1" ref="O995" ca="1">INDEX('Wkly eq indx data joined'!$A$1:$AJ$1150,MATCH('Wkly eq indx data aligned'!$A995+1,OFFSET(INDIRECT(ADDRESS(1,MATCH(O$1,'Wkly eq indx data joined'!$1:$1,0),1,1,$A$1)),,,1150,1),0),MATCH(O$1,'Wkly eq indx data joined'!$1:$1,0)+1)</f>
        <v>9759.4</v>
      </c>
      <c r="P995" s="12" cm="1">
        <f t="array" aca="1" ref="P995" ca="1">INDEX('Wkly eq indx data joined'!$A$1:$AJ$1150,MATCH('Wkly eq indx data aligned'!$A995+2,OFFSET(INDIRECT(ADDRESS(1,MATCH(P$1,'Wkly eq indx data joined'!$1:$1,0),1,1,$A$1)),,,1150,1),0),MATCH(P$1,'Wkly eq indx data joined'!$1:$1,0)+1)</f>
        <v>10794.95</v>
      </c>
      <c r="Q995" s="9" cm="1">
        <f t="array" aca="1" ref="Q995" ca="1">INDEX('Wkly eq indx data joined'!$A$1:$AJ$1150,MATCH('Wkly eq indx data aligned'!$A995,OFFSET(INDIRECT(ADDRESS(1,MATCH(Q$1,'Wkly eq indx data joined'!$1:$1,0),1,1,$A$1)),,,1150,1),0),MATCH(Q$1,'Wkly eq indx data joined'!$1:$1,0)+1)</f>
        <v>498.65</v>
      </c>
      <c r="R995" s="12" cm="1">
        <f t="array" aca="1" ref="R995" ca="1">INDEX('Wkly eq indx data joined'!$A$1:$AJ$1150,MATCH('Wkly eq indx data aligned'!$A995+2,OFFSET(INDIRECT(ADDRESS(1,MATCH(R$1,'Wkly eq indx data joined'!$1:$1,0),1,1,$A$1)),,,1150,1),0),MATCH(R$1,'Wkly eq indx data joined'!$1:$1,0)+1)</f>
        <v>2444.4499999999998</v>
      </c>
      <c r="S995" s="9" cm="1">
        <f t="array" aca="1" ref="S995" ca="1">INDEX('Wkly eq indx data joined'!$A$1:$AJ$1150,MATCH('Wkly eq indx data aligned'!$A995,OFFSET(INDIRECT(ADDRESS(1,MATCH(S$1,'Wkly eq indx data joined'!$1:$1,0),1,1,$A$1)),,,1150,1),0),MATCH(S$1,'Wkly eq indx data joined'!$1:$1,0)+1)</f>
        <v>47491.38</v>
      </c>
    </row>
    <row r="996" spans="1:19" x14ac:dyDescent="0.25">
      <c r="A996" s="4">
        <f t="shared" si="15"/>
        <v>43483</v>
      </c>
      <c r="B996" s="9" cm="1">
        <f t="array" aca="1" ref="B996" ca="1">INDEX('Wkly eq indx data joined'!$A$1:$AJ$1150,MATCH('Wkly eq indx data aligned'!$A996,OFFSET(INDIRECT(ADDRESS(1,MATCH(B$1,'Wkly eq indx data joined'!$1:$1,0),1,1,$A$1)),,,1150,1),0),MATCH(B$1,'Wkly eq indx data joined'!$1:$1,0)+1)</f>
        <v>5879.5940000000001</v>
      </c>
      <c r="C996" s="9" cm="1">
        <f t="array" aca="1" ref="C996" ca="1">INDEX('Wkly eq indx data joined'!$A$1:$AJ$1150,MATCH('Wkly eq indx data aligned'!$A996,OFFSET(INDIRECT(ADDRESS(1,MATCH(C$1,'Wkly eq indx data joined'!$1:$1,0),1,1,$A$1)),,,1150,1),0),MATCH(C$1,'Wkly eq indx data joined'!$1:$1,0)+1)</f>
        <v>20666.07</v>
      </c>
      <c r="D996" s="18" cm="1">
        <f t="array" aca="1" ref="D996" ca="1">IFERROR(INDEX('Wkly eq indx data joined'!$A$1:$AJ$1150,MATCH('Wkly eq indx data aligned'!$A996,OFFSET(INDIRECT(ADDRESS(1,MATCH(D$1,'Wkly eq indx data joined'!$1:$1,0),1,1,$A$1)),,,1150,1),0),MATCH(D$1,'Wkly eq indx data joined'!$1:$1,0)+1),D995)</f>
        <v>2596.0059999999999</v>
      </c>
      <c r="E996" s="9" cm="1">
        <f t="array" aca="1" ref="E996" ca="1">INDEX('Wkly eq indx data joined'!$A$1:$AJ$1150,MATCH('Wkly eq indx data aligned'!$A996,OFFSET(INDIRECT(ADDRESS(1,MATCH(E$1,'Wkly eq indx data joined'!$1:$1,0),1,1,$A$1)),,,1150,1),0),MATCH(E$1,'Wkly eq indx data joined'!$1:$1,0)+1)</f>
        <v>15303.83</v>
      </c>
      <c r="F996" s="9" cm="1">
        <f t="array" aca="1" ref="F996" ca="1">INDEX('Wkly eq indx data joined'!$A$1:$AJ$1150,MATCH('Wkly eq indx data aligned'!$A996,OFFSET(INDIRECT(ADDRESS(1,MATCH(F$1,'Wkly eq indx data joined'!$1:$1,0),1,1,$A$1)),,,1150,1),0),MATCH(F$1,'Wkly eq indx data joined'!$1:$1,0)+1)</f>
        <v>9023.9599999999991</v>
      </c>
      <c r="G996" s="9" cm="1">
        <f t="array" aca="1" ref="G996" ca="1">INDEX('Wkly eq indx data joined'!$A$1:$AJ$1150,MATCH('Wkly eq indx data aligned'!$A996,OFFSET(INDIRECT(ADDRESS(1,MATCH(G$1,'Wkly eq indx data joined'!$1:$1,0),1,1,$A$1)),,,1150,1),0),MATCH(G$1,'Wkly eq indx data joined'!$1:$1,0)+1)</f>
        <v>2670.71</v>
      </c>
      <c r="H996" s="9" cm="1">
        <f t="array" aca="1" ref="H996" ca="1">INDEX('Wkly eq indx data joined'!$A$1:$AJ$1150,MATCH('Wkly eq indx data aligned'!$A996,OFFSET(INDIRECT(ADDRESS(1,MATCH(H$1,'Wkly eq indx data joined'!$1:$1,0),1,1,$A$1)),,,1150,1),0),MATCH(H$1,'Wkly eq indx data joined'!$1:$1,0)+1)</f>
        <v>6968.33</v>
      </c>
      <c r="I996" s="9" cm="1">
        <f t="array" aca="1" ref="I996" ca="1">INDEX('Wkly eq indx data joined'!$A$1:$AJ$1150,MATCH('Wkly eq indx data aligned'!$A996,OFFSET(INDIRECT(ADDRESS(1,MATCH(I$1,'Wkly eq indx data joined'!$1:$1,0),1,1,$A$1)),,,1150,1),0),MATCH(I$1,'Wkly eq indx data joined'!$1:$1,0)+1)</f>
        <v>27090.81</v>
      </c>
      <c r="J996" s="9" cm="1">
        <f t="array" aca="1" ref="J996" ca="1">INDEX('Wkly eq indx data joined'!$A$1:$AJ$1150,MATCH('Wkly eq indx data aligned'!$A996,OFFSET(INDIRECT(ADDRESS(1,MATCH(J$1,'Wkly eq indx data joined'!$1:$1,0),1,1,$A$1)),,,1150,1),0),MATCH(J$1,'Wkly eq indx data joined'!$1:$1,0)+1)</f>
        <v>4875.93</v>
      </c>
      <c r="K996" s="9" cm="1">
        <f t="array" aca="1" ref="K996" ca="1">INDEX('Wkly eq indx data joined'!$A$1:$AJ$1150,MATCH('Wkly eq indx data aligned'!$A996,OFFSET(INDIRECT(ADDRESS(1,MATCH(K$1,'Wkly eq indx data joined'!$1:$1,0),1,1,$A$1)),,,1150,1),0),MATCH(K$1,'Wkly eq indx data joined'!$1:$1,0)+1)</f>
        <v>11205.54</v>
      </c>
      <c r="L996" s="12" cm="1">
        <f t="array" aca="1" ref="L996" ca="1">INDEX('Wkly eq indx data joined'!$A$1:$AJ$1150,MATCH('Wkly eq indx data aligned'!$A996+2,OFFSET(INDIRECT(ADDRESS(1,MATCH(L$1,'Wkly eq indx data joined'!$1:$1,0),1,1,$A$1)),,,1150,1),0),MATCH(L$1,'Wkly eq indx data joined'!$1:$1,0)+1)</f>
        <v>2124.2800000000002</v>
      </c>
      <c r="M996" s="9" cm="1">
        <f t="array" aca="1" ref="M996" ca="1">INDEX('Wkly eq indx data joined'!$A$1:$AJ$1150,MATCH('Wkly eq indx data aligned'!$A996,OFFSET(INDIRECT(ADDRESS(1,MATCH(M$1,'Wkly eq indx data joined'!$1:$1,0),1,1,$A$1)),,,1150,1),0),MATCH(M$1,'Wkly eq indx data joined'!$1:$1,0)+1)</f>
        <v>96096.8</v>
      </c>
      <c r="N996" s="9" cm="1">
        <f t="array" aca="1" ref="N996" ca="1">INDEX('Wkly eq indx data joined'!$A$1:$AJ$1150,MATCH('Wkly eq indx data aligned'!$A996,OFFSET(INDIRECT(ADDRESS(1,MATCH(N$1,'Wkly eq indx data joined'!$1:$1,0),1,1,$A$1)),,,1150,1),0),MATCH(N$1,'Wkly eq indx data joined'!$1:$1,0)+1)</f>
        <v>5799.61</v>
      </c>
      <c r="O996" s="13" cm="1">
        <f t="array" aca="1" ref="O996" ca="1">INDEX('Wkly eq indx data joined'!$A$1:$AJ$1150,MATCH('Wkly eq indx data aligned'!$A996+1,OFFSET(INDIRECT(ADDRESS(1,MATCH(O$1,'Wkly eq indx data joined'!$1:$1,0),1,1,$A$1)),,,1150,1),0),MATCH(O$1,'Wkly eq indx data joined'!$1:$1,0)+1)</f>
        <v>9836.06</v>
      </c>
      <c r="P996" s="12" cm="1">
        <f t="array" aca="1" ref="P996" ca="1">INDEX('Wkly eq indx data joined'!$A$1:$AJ$1150,MATCH('Wkly eq indx data aligned'!$A996+2,OFFSET(INDIRECT(ADDRESS(1,MATCH(P$1,'Wkly eq indx data joined'!$1:$1,0),1,1,$A$1)),,,1150,1),0),MATCH(P$1,'Wkly eq indx data joined'!$1:$1,0)+1)</f>
        <v>10906.95</v>
      </c>
      <c r="Q996" s="9" cm="1">
        <f t="array" aca="1" ref="Q996" ca="1">INDEX('Wkly eq indx data joined'!$A$1:$AJ$1150,MATCH('Wkly eq indx data aligned'!$A996,OFFSET(INDIRECT(ADDRESS(1,MATCH(Q$1,'Wkly eq indx data joined'!$1:$1,0),1,1,$A$1)),,,1150,1),0),MATCH(Q$1,'Wkly eq indx data joined'!$1:$1,0)+1)</f>
        <v>509.7</v>
      </c>
      <c r="R996" s="12" cm="1">
        <f t="array" aca="1" ref="R996" ca="1">INDEX('Wkly eq indx data joined'!$A$1:$AJ$1150,MATCH('Wkly eq indx data aligned'!$A996+2,OFFSET(INDIRECT(ADDRESS(1,MATCH(R$1,'Wkly eq indx data joined'!$1:$1,0),1,1,$A$1)),,,1150,1),0),MATCH(R$1,'Wkly eq indx data joined'!$1:$1,0)+1)</f>
        <v>2473.61</v>
      </c>
      <c r="S996" s="9" cm="1">
        <f t="array" aca="1" ref="S996" ca="1">INDEX('Wkly eq indx data joined'!$A$1:$AJ$1150,MATCH('Wkly eq indx data aligned'!$A996,OFFSET(INDIRECT(ADDRESS(1,MATCH(S$1,'Wkly eq indx data joined'!$1:$1,0),1,1,$A$1)),,,1150,1),0),MATCH(S$1,'Wkly eq indx data joined'!$1:$1,0)+1)</f>
        <v>47585.02</v>
      </c>
    </row>
    <row r="997" spans="1:19" x14ac:dyDescent="0.25">
      <c r="A997" s="4">
        <f t="shared" si="15"/>
        <v>43490</v>
      </c>
      <c r="B997" s="9" cm="1">
        <f t="array" aca="1" ref="B997" ca="1">INDEX('Wkly eq indx data joined'!$A$1:$AJ$1150,MATCH('Wkly eq indx data aligned'!$A997,OFFSET(INDIRECT(ADDRESS(1,MATCH(B$1,'Wkly eq indx data joined'!$1:$1,0),1,1,$A$1)),,,1150,1),0),MATCH(B$1,'Wkly eq indx data joined'!$1:$1,0)+1)</f>
        <v>5905.6049999999996</v>
      </c>
      <c r="C997" s="9" cm="1">
        <f t="array" aca="1" ref="C997" ca="1">INDEX('Wkly eq indx data joined'!$A$1:$AJ$1150,MATCH('Wkly eq indx data aligned'!$A997,OFFSET(INDIRECT(ADDRESS(1,MATCH(C$1,'Wkly eq indx data joined'!$1:$1,0),1,1,$A$1)),,,1150,1),0),MATCH(C$1,'Wkly eq indx data joined'!$1:$1,0)+1)</f>
        <v>20773.560000000001</v>
      </c>
      <c r="D997" s="18" cm="1">
        <f t="array" aca="1" ref="D997" ca="1">IFERROR(INDEX('Wkly eq indx data joined'!$A$1:$AJ$1150,MATCH('Wkly eq indx data aligned'!$A997,OFFSET(INDIRECT(ADDRESS(1,MATCH(D$1,'Wkly eq indx data joined'!$1:$1,0),1,1,$A$1)),,,1150,1),0),MATCH(D$1,'Wkly eq indx data joined'!$1:$1,0)+1),D996)</f>
        <v>2601.723</v>
      </c>
      <c r="E997" s="9" cm="1">
        <f t="array" aca="1" ref="E997" ca="1">INDEX('Wkly eq indx data joined'!$A$1:$AJ$1150,MATCH('Wkly eq indx data aligned'!$A997,OFFSET(INDIRECT(ADDRESS(1,MATCH(E$1,'Wkly eq indx data joined'!$1:$1,0),1,1,$A$1)),,,1150,1),0),MATCH(E$1,'Wkly eq indx data joined'!$1:$1,0)+1)</f>
        <v>15366.05</v>
      </c>
      <c r="F997" s="9" cm="1">
        <f t="array" aca="1" ref="F997" ca="1">INDEX('Wkly eq indx data joined'!$A$1:$AJ$1150,MATCH('Wkly eq indx data aligned'!$A997,OFFSET(INDIRECT(ADDRESS(1,MATCH(F$1,'Wkly eq indx data joined'!$1:$1,0),1,1,$A$1)),,,1150,1),0),MATCH(F$1,'Wkly eq indx data joined'!$1:$1,0)+1)</f>
        <v>8922.49</v>
      </c>
      <c r="G997" s="9" cm="1">
        <f t="array" aca="1" ref="G997" ca="1">INDEX('Wkly eq indx data joined'!$A$1:$AJ$1150,MATCH('Wkly eq indx data aligned'!$A997,OFFSET(INDIRECT(ADDRESS(1,MATCH(G$1,'Wkly eq indx data joined'!$1:$1,0),1,1,$A$1)),,,1150,1),0),MATCH(G$1,'Wkly eq indx data joined'!$1:$1,0)+1)</f>
        <v>2664.76</v>
      </c>
      <c r="H997" s="9" cm="1">
        <f t="array" aca="1" ref="H997" ca="1">INDEX('Wkly eq indx data joined'!$A$1:$AJ$1150,MATCH('Wkly eq indx data aligned'!$A997,OFFSET(INDIRECT(ADDRESS(1,MATCH(H$1,'Wkly eq indx data joined'!$1:$1,0),1,1,$A$1)),,,1150,1),0),MATCH(H$1,'Wkly eq indx data joined'!$1:$1,0)+1)</f>
        <v>6809.22</v>
      </c>
      <c r="I997" s="9" cm="1">
        <f t="array" aca="1" ref="I997" ca="1">INDEX('Wkly eq indx data joined'!$A$1:$AJ$1150,MATCH('Wkly eq indx data aligned'!$A997,OFFSET(INDIRECT(ADDRESS(1,MATCH(I$1,'Wkly eq indx data joined'!$1:$1,0),1,1,$A$1)),,,1150,1),0),MATCH(I$1,'Wkly eq indx data joined'!$1:$1,0)+1)</f>
        <v>27569.19</v>
      </c>
      <c r="J997" s="9" cm="1">
        <f t="array" aca="1" ref="J997" ca="1">INDEX('Wkly eq indx data joined'!$A$1:$AJ$1150,MATCH('Wkly eq indx data aligned'!$A997,OFFSET(INDIRECT(ADDRESS(1,MATCH(J$1,'Wkly eq indx data joined'!$1:$1,0),1,1,$A$1)),,,1150,1),0),MATCH(J$1,'Wkly eq indx data joined'!$1:$1,0)+1)</f>
        <v>4925.82</v>
      </c>
      <c r="K997" s="9" cm="1">
        <f t="array" aca="1" ref="K997" ca="1">INDEX('Wkly eq indx data joined'!$A$1:$AJ$1150,MATCH('Wkly eq indx data aligned'!$A997,OFFSET(INDIRECT(ADDRESS(1,MATCH(K$1,'Wkly eq indx data joined'!$1:$1,0),1,1,$A$1)),,,1150,1),0),MATCH(K$1,'Wkly eq indx data joined'!$1:$1,0)+1)</f>
        <v>11281.79</v>
      </c>
      <c r="L997" s="12" cm="1">
        <f t="array" aca="1" ref="L997" ca="1">INDEX('Wkly eq indx data joined'!$A$1:$AJ$1150,MATCH('Wkly eq indx data aligned'!$A997+2,OFFSET(INDIRECT(ADDRESS(1,MATCH(L$1,'Wkly eq indx data joined'!$1:$1,0),1,1,$A$1)),,,1150,1),0),MATCH(L$1,'Wkly eq indx data joined'!$1:$1,0)+1)</f>
        <v>2177.73</v>
      </c>
      <c r="M997" s="9" cm="1">
        <f t="array" aca="1" ref="M997" ca="1">INDEX('Wkly eq indx data joined'!$A$1:$AJ$1150,MATCH('Wkly eq indx data aligned'!$A997,OFFSET(INDIRECT(ADDRESS(1,MATCH(M$1,'Wkly eq indx data joined'!$1:$1,0),1,1,$A$1)),,,1150,1),0),MATCH(M$1,'Wkly eq indx data joined'!$1:$1,0)+1)</f>
        <v>97677.2</v>
      </c>
      <c r="N997" s="9" cm="1">
        <f t="array" aca="1" ref="N997" ca="1">INDEX('Wkly eq indx data joined'!$A$1:$AJ$1150,MATCH('Wkly eq indx data aligned'!$A997,OFFSET(INDIRECT(ADDRESS(1,MATCH(N$1,'Wkly eq indx data joined'!$1:$1,0),1,1,$A$1)),,,1150,1),0),MATCH(N$1,'Wkly eq indx data joined'!$1:$1,0)+1)</f>
        <v>5849.56</v>
      </c>
      <c r="O997" s="13" cm="1">
        <f t="array" aca="1" ref="O997" ca="1">INDEX('Wkly eq indx data joined'!$A$1:$AJ$1150,MATCH('Wkly eq indx data aligned'!$A997+1,OFFSET(INDIRECT(ADDRESS(1,MATCH(O$1,'Wkly eq indx data joined'!$1:$1,0),1,1,$A$1)),,,1150,1),0),MATCH(O$1,'Wkly eq indx data joined'!$1:$1,0)+1)</f>
        <v>9969.61</v>
      </c>
      <c r="P997" s="12" cm="1">
        <f t="array" aca="1" ref="P997" ca="1">INDEX('Wkly eq indx data joined'!$A$1:$AJ$1150,MATCH('Wkly eq indx data aligned'!$A997+2,OFFSET(INDIRECT(ADDRESS(1,MATCH(P$1,'Wkly eq indx data joined'!$1:$1,0),1,1,$A$1)),,,1150,1),0),MATCH(P$1,'Wkly eq indx data joined'!$1:$1,0)+1)</f>
        <v>10780.55</v>
      </c>
      <c r="Q997" s="9" cm="1">
        <f t="array" aca="1" ref="Q997" ca="1">INDEX('Wkly eq indx data joined'!$A$1:$AJ$1150,MATCH('Wkly eq indx data aligned'!$A997,OFFSET(INDIRECT(ADDRESS(1,MATCH(Q$1,'Wkly eq indx data joined'!$1:$1,0),1,1,$A$1)),,,1150,1),0),MATCH(Q$1,'Wkly eq indx data joined'!$1:$1,0)+1)</f>
        <v>515.1</v>
      </c>
      <c r="R997" s="12" cm="1">
        <f t="array" aca="1" ref="R997" ca="1">INDEX('Wkly eq indx data joined'!$A$1:$AJ$1150,MATCH('Wkly eq indx data aligned'!$A997+2,OFFSET(INDIRECT(ADDRESS(1,MATCH(R$1,'Wkly eq indx data joined'!$1:$1,0),1,1,$A$1)),,,1150,1),0),MATCH(R$1,'Wkly eq indx data joined'!$1:$1,0)+1)</f>
        <v>2498.23</v>
      </c>
      <c r="S997" s="9" cm="1">
        <f t="array" aca="1" ref="S997" ca="1">INDEX('Wkly eq indx data joined'!$A$1:$AJ$1150,MATCH('Wkly eq indx data aligned'!$A997,OFFSET(INDIRECT(ADDRESS(1,MATCH(S$1,'Wkly eq indx data joined'!$1:$1,0),1,1,$A$1)),,,1150,1),0),MATCH(S$1,'Wkly eq indx data joined'!$1:$1,0)+1)</f>
        <v>47892.41</v>
      </c>
    </row>
    <row r="998" spans="1:19" x14ac:dyDescent="0.25">
      <c r="A998" s="4">
        <f t="shared" si="15"/>
        <v>43497</v>
      </c>
      <c r="B998" s="9" cm="1">
        <f t="array" aca="1" ref="B998" ca="1">INDEX('Wkly eq indx data joined'!$A$1:$AJ$1150,MATCH('Wkly eq indx data aligned'!$A998,OFFSET(INDIRECT(ADDRESS(1,MATCH(B$1,'Wkly eq indx data joined'!$1:$1,0),1,1,$A$1)),,,1150,1),0),MATCH(B$1,'Wkly eq indx data joined'!$1:$1,0)+1)</f>
        <v>5862.8310000000001</v>
      </c>
      <c r="C998" s="9" cm="1">
        <f t="array" aca="1" ref="C998" ca="1">INDEX('Wkly eq indx data joined'!$A$1:$AJ$1150,MATCH('Wkly eq indx data aligned'!$A998,OFFSET(INDIRECT(ADDRESS(1,MATCH(C$1,'Wkly eq indx data joined'!$1:$1,0),1,1,$A$1)),,,1150,1),0),MATCH(C$1,'Wkly eq indx data joined'!$1:$1,0)+1)</f>
        <v>20788.39</v>
      </c>
      <c r="D998" s="18" cm="1">
        <f t="array" aca="1" ref="D998" ca="1">IFERROR(INDEX('Wkly eq indx data joined'!$A$1:$AJ$1150,MATCH('Wkly eq indx data aligned'!$A998,OFFSET(INDIRECT(ADDRESS(1,MATCH(D$1,'Wkly eq indx data joined'!$1:$1,0),1,1,$A$1)),,,1150,1),0),MATCH(D$1,'Wkly eq indx data joined'!$1:$1,0)+1),D997)</f>
        <v>2618.232</v>
      </c>
      <c r="E998" s="9" cm="1">
        <f t="array" aca="1" ref="E998" ca="1">INDEX('Wkly eq indx data joined'!$A$1:$AJ$1150,MATCH('Wkly eq indx data aligned'!$A998,OFFSET(INDIRECT(ADDRESS(1,MATCH(E$1,'Wkly eq indx data joined'!$1:$1,0),1,1,$A$1)),,,1150,1),0),MATCH(E$1,'Wkly eq indx data joined'!$1:$1,0)+1)</f>
        <v>15506.3</v>
      </c>
      <c r="F998" s="9" cm="1">
        <f t="array" aca="1" ref="F998" ca="1">INDEX('Wkly eq indx data joined'!$A$1:$AJ$1150,MATCH('Wkly eq indx data aligned'!$A998,OFFSET(INDIRECT(ADDRESS(1,MATCH(F$1,'Wkly eq indx data joined'!$1:$1,0),1,1,$A$1)),,,1150,1),0),MATCH(F$1,'Wkly eq indx data joined'!$1:$1,0)+1)</f>
        <v>8996.36</v>
      </c>
      <c r="G998" s="9" cm="1">
        <f t="array" aca="1" ref="G998" ca="1">INDEX('Wkly eq indx data joined'!$A$1:$AJ$1150,MATCH('Wkly eq indx data aligned'!$A998,OFFSET(INDIRECT(ADDRESS(1,MATCH(G$1,'Wkly eq indx data joined'!$1:$1,0),1,1,$A$1)),,,1150,1),0),MATCH(G$1,'Wkly eq indx data joined'!$1:$1,0)+1)</f>
        <v>2706.53</v>
      </c>
      <c r="H998" s="9" cm="1">
        <f t="array" aca="1" ref="H998" ca="1">INDEX('Wkly eq indx data joined'!$A$1:$AJ$1150,MATCH('Wkly eq indx data aligned'!$A998,OFFSET(INDIRECT(ADDRESS(1,MATCH(H$1,'Wkly eq indx data joined'!$1:$1,0),1,1,$A$1)),,,1150,1),0),MATCH(H$1,'Wkly eq indx data joined'!$1:$1,0)+1)</f>
        <v>7020.22</v>
      </c>
      <c r="I998" s="9" cm="1">
        <f t="array" aca="1" ref="I998" ca="1">INDEX('Wkly eq indx data joined'!$A$1:$AJ$1150,MATCH('Wkly eq indx data aligned'!$A998,OFFSET(INDIRECT(ADDRESS(1,MATCH(I$1,'Wkly eq indx data joined'!$1:$1,0),1,1,$A$1)),,,1150,1),0),MATCH(I$1,'Wkly eq indx data joined'!$1:$1,0)+1)</f>
        <v>27930.74</v>
      </c>
      <c r="J998" s="9" cm="1">
        <f t="array" aca="1" ref="J998" ca="1">INDEX('Wkly eq indx data joined'!$A$1:$AJ$1150,MATCH('Wkly eq indx data aligned'!$A998,OFFSET(INDIRECT(ADDRESS(1,MATCH(J$1,'Wkly eq indx data joined'!$1:$1,0),1,1,$A$1)),,,1150,1),0),MATCH(J$1,'Wkly eq indx data joined'!$1:$1,0)+1)</f>
        <v>5019.26</v>
      </c>
      <c r="K998" s="9" cm="1">
        <f t="array" aca="1" ref="K998" ca="1">INDEX('Wkly eq indx data joined'!$A$1:$AJ$1150,MATCH('Wkly eq indx data aligned'!$A998,OFFSET(INDIRECT(ADDRESS(1,MATCH(K$1,'Wkly eq indx data joined'!$1:$1,0),1,1,$A$1)),,,1150,1),0),MATCH(K$1,'Wkly eq indx data joined'!$1:$1,0)+1)</f>
        <v>11180.66</v>
      </c>
      <c r="L998" s="12" cm="1">
        <f t="array" aca="1" ref="L998" ca="1">INDEX('Wkly eq indx data joined'!$A$1:$AJ$1150,MATCH('Wkly eq indx data aligned'!$A998+2,OFFSET(INDIRECT(ADDRESS(1,MATCH(L$1,'Wkly eq indx data joined'!$1:$1,0),1,1,$A$1)),,,1150,1),0),MATCH(L$1,'Wkly eq indx data joined'!$1:$1,0)+1)</f>
        <v>2203.46</v>
      </c>
      <c r="M998" s="9" cm="1">
        <f t="array" aca="1" ref="M998" ca="1">INDEX('Wkly eq indx data joined'!$A$1:$AJ$1150,MATCH('Wkly eq indx data aligned'!$A998,OFFSET(INDIRECT(ADDRESS(1,MATCH(M$1,'Wkly eq indx data joined'!$1:$1,0),1,1,$A$1)),,,1150,1),0),MATCH(M$1,'Wkly eq indx data joined'!$1:$1,0)+1)</f>
        <v>97861.3</v>
      </c>
      <c r="N998" s="9" cm="1">
        <f t="array" aca="1" ref="N998" ca="1">INDEX('Wkly eq indx data joined'!$A$1:$AJ$1150,MATCH('Wkly eq indx data aligned'!$A998,OFFSET(INDIRECT(ADDRESS(1,MATCH(N$1,'Wkly eq indx data joined'!$1:$1,0),1,1,$A$1)),,,1150,1),0),MATCH(N$1,'Wkly eq indx data joined'!$1:$1,0)+1)</f>
        <v>5838.1</v>
      </c>
      <c r="O998" s="13" cm="1">
        <f t="array" aca="1" ref="O998" ca="1">INDEX('Wkly eq indx data joined'!$A$1:$AJ$1150,MATCH('Wkly eq indx data aligned'!$A998+1,OFFSET(INDIRECT(ADDRESS(1,MATCH(O$1,'Wkly eq indx data joined'!$1:$1,0),1,1,$A$1)),,,1150,1),0),MATCH(O$1,'Wkly eq indx data joined'!$1:$1,0)+1)</f>
        <v>9932.26</v>
      </c>
      <c r="P998" s="12" cm="1">
        <f t="array" aca="1" ref="P998" ca="1">INDEX('Wkly eq indx data joined'!$A$1:$AJ$1150,MATCH('Wkly eq indx data aligned'!$A998+2,OFFSET(INDIRECT(ADDRESS(1,MATCH(P$1,'Wkly eq indx data joined'!$1:$1,0),1,1,$A$1)),,,1150,1),0),MATCH(P$1,'Wkly eq indx data joined'!$1:$1,0)+1)</f>
        <v>10893.65</v>
      </c>
      <c r="Q998" s="9" cm="1">
        <f t="array" aca="1" ref="Q998" ca="1">INDEX('Wkly eq indx data joined'!$A$1:$AJ$1150,MATCH('Wkly eq indx data aligned'!$A998,OFFSET(INDIRECT(ADDRESS(1,MATCH(Q$1,'Wkly eq indx data joined'!$1:$1,0),1,1,$A$1)),,,1150,1),0),MATCH(Q$1,'Wkly eq indx data joined'!$1:$1,0)+1)</f>
        <v>523.24</v>
      </c>
      <c r="R998" s="12" cm="1">
        <f t="array" aca="1" ref="R998" ca="1">INDEX('Wkly eq indx data joined'!$A$1:$AJ$1150,MATCH('Wkly eq indx data aligned'!$A998+2,OFFSET(INDIRECT(ADDRESS(1,MATCH(R$1,'Wkly eq indx data joined'!$1:$1,0),1,1,$A$1)),,,1150,1),0),MATCH(R$1,'Wkly eq indx data joined'!$1:$1,0)+1)</f>
        <v>2521.6999999999998</v>
      </c>
      <c r="S998" s="9" cm="1">
        <f t="array" aca="1" ref="S998" ca="1">INDEX('Wkly eq indx data joined'!$A$1:$AJ$1150,MATCH('Wkly eq indx data aligned'!$A998,OFFSET(INDIRECT(ADDRESS(1,MATCH(S$1,'Wkly eq indx data joined'!$1:$1,0),1,1,$A$1)),,,1150,1),0),MATCH(S$1,'Wkly eq indx data joined'!$1:$1,0)+1)</f>
        <v>47697.78</v>
      </c>
    </row>
    <row r="999" spans="1:19" x14ac:dyDescent="0.25">
      <c r="A999" s="4">
        <f t="shared" si="15"/>
        <v>43504</v>
      </c>
      <c r="B999" s="9" cm="1">
        <f t="array" aca="1" ref="B999" ca="1">INDEX('Wkly eq indx data joined'!$A$1:$AJ$1150,MATCH('Wkly eq indx data aligned'!$A999,OFFSET(INDIRECT(ADDRESS(1,MATCH(B$1,'Wkly eq indx data joined'!$1:$1,0),1,1,$A$1)),,,1150,1),0),MATCH(B$1,'Wkly eq indx data joined'!$1:$1,0)+1)</f>
        <v>6071.4579999999996</v>
      </c>
      <c r="C999" s="9" cm="1">
        <f t="array" aca="1" ref="C999" ca="1">INDEX('Wkly eq indx data joined'!$A$1:$AJ$1150,MATCH('Wkly eq indx data aligned'!$A999,OFFSET(INDIRECT(ADDRESS(1,MATCH(C$1,'Wkly eq indx data joined'!$1:$1,0),1,1,$A$1)),,,1150,1),0),MATCH(C$1,'Wkly eq indx data joined'!$1:$1,0)+1)</f>
        <v>20333.169999999998</v>
      </c>
      <c r="D999" s="18" cm="1">
        <f t="array" aca="1" ref="D999" ca="1">IFERROR(INDEX('Wkly eq indx data joined'!$A$1:$AJ$1150,MATCH('Wkly eq indx data aligned'!$A999,OFFSET(INDIRECT(ADDRESS(1,MATCH(D$1,'Wkly eq indx data joined'!$1:$1,0),1,1,$A$1)),,,1150,1),0),MATCH(D$1,'Wkly eq indx data joined'!$1:$1,0)+1),D998)</f>
        <v>2618.232</v>
      </c>
      <c r="E999" s="9" cm="1">
        <f t="array" aca="1" ref="E999" ca="1">INDEX('Wkly eq indx data joined'!$A$1:$AJ$1150,MATCH('Wkly eq indx data aligned'!$A999,OFFSET(INDIRECT(ADDRESS(1,MATCH(E$1,'Wkly eq indx data joined'!$1:$1,0),1,1,$A$1)),,,1150,1),0),MATCH(E$1,'Wkly eq indx data joined'!$1:$1,0)+1)</f>
        <v>15633.33</v>
      </c>
      <c r="F999" s="9" cm="1">
        <f t="array" aca="1" ref="F999" ca="1">INDEX('Wkly eq indx data joined'!$A$1:$AJ$1150,MATCH('Wkly eq indx data aligned'!$A999,OFFSET(INDIRECT(ADDRESS(1,MATCH(F$1,'Wkly eq indx data joined'!$1:$1,0),1,1,$A$1)),,,1150,1),0),MATCH(F$1,'Wkly eq indx data joined'!$1:$1,0)+1)</f>
        <v>9003.41</v>
      </c>
      <c r="G999" s="9" cm="1">
        <f t="array" aca="1" ref="G999" ca="1">INDEX('Wkly eq indx data joined'!$A$1:$AJ$1150,MATCH('Wkly eq indx data aligned'!$A999,OFFSET(INDIRECT(ADDRESS(1,MATCH(G$1,'Wkly eq indx data joined'!$1:$1,0),1,1,$A$1)),,,1150,1),0),MATCH(G$1,'Wkly eq indx data joined'!$1:$1,0)+1)</f>
        <v>2707.88</v>
      </c>
      <c r="H999" s="9" cm="1">
        <f t="array" aca="1" ref="H999" ca="1">INDEX('Wkly eq indx data joined'!$A$1:$AJ$1150,MATCH('Wkly eq indx data aligned'!$A999,OFFSET(INDIRECT(ADDRESS(1,MATCH(H$1,'Wkly eq indx data joined'!$1:$1,0),1,1,$A$1)),,,1150,1),0),MATCH(H$1,'Wkly eq indx data joined'!$1:$1,0)+1)</f>
        <v>7071.18</v>
      </c>
      <c r="I999" s="9" cm="1">
        <f t="array" aca="1" ref="I999" ca="1">INDEX('Wkly eq indx data joined'!$A$1:$AJ$1150,MATCH('Wkly eq indx data aligned'!$A999,OFFSET(INDIRECT(ADDRESS(1,MATCH(I$1,'Wkly eq indx data joined'!$1:$1,0),1,1,$A$1)),,,1150,1),0),MATCH(I$1,'Wkly eq indx data joined'!$1:$1,0)+1)</f>
        <v>27946.32</v>
      </c>
      <c r="J999" s="9" cm="1">
        <f t="array" aca="1" ref="J999" ca="1">INDEX('Wkly eq indx data joined'!$A$1:$AJ$1150,MATCH('Wkly eq indx data aligned'!$A999,OFFSET(INDIRECT(ADDRESS(1,MATCH(J$1,'Wkly eq indx data joined'!$1:$1,0),1,1,$A$1)),,,1150,1),0),MATCH(J$1,'Wkly eq indx data joined'!$1:$1,0)+1)</f>
        <v>4961.6400000000003</v>
      </c>
      <c r="K999" s="9" cm="1">
        <f t="array" aca="1" ref="K999" ca="1">INDEX('Wkly eq indx data joined'!$A$1:$AJ$1150,MATCH('Wkly eq indx data aligned'!$A999,OFFSET(INDIRECT(ADDRESS(1,MATCH(K$1,'Wkly eq indx data joined'!$1:$1,0),1,1,$A$1)),,,1150,1),0),MATCH(K$1,'Wkly eq indx data joined'!$1:$1,0)+1)</f>
        <v>10906.78</v>
      </c>
      <c r="L999" s="12" cm="1">
        <f t="array" aca="1" ref="L999" ca="1">INDEX('Wkly eq indx data joined'!$A$1:$AJ$1150,MATCH('Wkly eq indx data aligned'!$A999+2,OFFSET(INDIRECT(ADDRESS(1,MATCH(L$1,'Wkly eq indx data joined'!$1:$1,0),1,1,$A$1)),,,1150,1),0),MATCH(L$1,'Wkly eq indx data joined'!$1:$1,0)+1)</f>
        <v>2177.0500000000002</v>
      </c>
      <c r="M999" s="9" cm="1">
        <f t="array" aca="1" ref="M999" ca="1">INDEX('Wkly eq indx data joined'!$A$1:$AJ$1150,MATCH('Wkly eq indx data aligned'!$A999,OFFSET(INDIRECT(ADDRESS(1,MATCH(M$1,'Wkly eq indx data joined'!$1:$1,0),1,1,$A$1)),,,1150,1),0),MATCH(M$1,'Wkly eq indx data joined'!$1:$1,0)+1)</f>
        <v>95343.1</v>
      </c>
      <c r="N999" s="9" cm="1">
        <f t="array" aca="1" ref="N999" ca="1">INDEX('Wkly eq indx data joined'!$A$1:$AJ$1150,MATCH('Wkly eq indx data aligned'!$A999,OFFSET(INDIRECT(ADDRESS(1,MATCH(N$1,'Wkly eq indx data joined'!$1:$1,0),1,1,$A$1)),,,1150,1),0),MATCH(N$1,'Wkly eq indx data joined'!$1:$1,0)+1)</f>
        <v>5832.59</v>
      </c>
      <c r="O999" s="19">
        <f ca="1">O998</f>
        <v>9932.26</v>
      </c>
      <c r="P999" s="12" cm="1">
        <f t="array" aca="1" ref="P999" ca="1">INDEX('Wkly eq indx data joined'!$A$1:$AJ$1150,MATCH('Wkly eq indx data aligned'!$A999+2,OFFSET(INDIRECT(ADDRESS(1,MATCH(P$1,'Wkly eq indx data joined'!$1:$1,0),1,1,$A$1)),,,1150,1),0),MATCH(P$1,'Wkly eq indx data joined'!$1:$1,0)+1)</f>
        <v>10943.6</v>
      </c>
      <c r="Q999" s="9" cm="1">
        <f t="array" aca="1" ref="Q999" ca="1">INDEX('Wkly eq indx data joined'!$A$1:$AJ$1150,MATCH('Wkly eq indx data aligned'!$A999,OFFSET(INDIRECT(ADDRESS(1,MATCH(Q$1,'Wkly eq indx data joined'!$1:$1,0),1,1,$A$1)),,,1150,1),0),MATCH(Q$1,'Wkly eq indx data joined'!$1:$1,0)+1)</f>
        <v>527.99</v>
      </c>
      <c r="R999" s="12" cm="1">
        <f t="array" aca="1" ref="R999" ca="1">INDEX('Wkly eq indx data joined'!$A$1:$AJ$1150,MATCH('Wkly eq indx data aligned'!$A999+2,OFFSET(INDIRECT(ADDRESS(1,MATCH(R$1,'Wkly eq indx data joined'!$1:$1,0),1,1,$A$1)),,,1150,1),0),MATCH(R$1,'Wkly eq indx data joined'!$1:$1,0)+1)</f>
        <v>2502.8200000000002</v>
      </c>
      <c r="S999" s="9" cm="1">
        <f t="array" aca="1" ref="S999" ca="1">INDEX('Wkly eq indx data joined'!$A$1:$AJ$1150,MATCH('Wkly eq indx data aligned'!$A999,OFFSET(INDIRECT(ADDRESS(1,MATCH(S$1,'Wkly eq indx data joined'!$1:$1,0),1,1,$A$1)),,,1150,1),0),MATCH(S$1,'Wkly eq indx data joined'!$1:$1,0)+1)</f>
        <v>47001.79</v>
      </c>
    </row>
    <row r="1000" spans="1:19" x14ac:dyDescent="0.25">
      <c r="A1000" s="4">
        <f t="shared" si="15"/>
        <v>43511</v>
      </c>
      <c r="B1000" s="9" cm="1">
        <f t="array" aca="1" ref="B1000" ca="1">INDEX('Wkly eq indx data joined'!$A$1:$AJ$1150,MATCH('Wkly eq indx data aligned'!$A1000,OFFSET(INDIRECT(ADDRESS(1,MATCH(B$1,'Wkly eq indx data joined'!$1:$1,0),1,1,$A$1)),,,1150,1),0),MATCH(B$1,'Wkly eq indx data joined'!$1:$1,0)+1)</f>
        <v>6066.1019999999999</v>
      </c>
      <c r="C1000" s="9" cm="1">
        <f t="array" aca="1" ref="C1000" ca="1">INDEX('Wkly eq indx data joined'!$A$1:$AJ$1150,MATCH('Wkly eq indx data aligned'!$A1000,OFFSET(INDIRECT(ADDRESS(1,MATCH(C$1,'Wkly eq indx data joined'!$1:$1,0),1,1,$A$1)),,,1150,1),0),MATCH(C$1,'Wkly eq indx data joined'!$1:$1,0)+1)</f>
        <v>20900.63</v>
      </c>
      <c r="D1000" s="18" cm="1">
        <f t="array" aca="1" ref="D1000" ca="1">IFERROR(INDEX('Wkly eq indx data joined'!$A$1:$AJ$1150,MATCH('Wkly eq indx data aligned'!$A1000,OFFSET(INDIRECT(ADDRESS(1,MATCH(D$1,'Wkly eq indx data joined'!$1:$1,0),1,1,$A$1)),,,1150,1),0),MATCH(D$1,'Wkly eq indx data joined'!$1:$1,0)+1),D999)</f>
        <v>2682.3850000000002</v>
      </c>
      <c r="E1000" s="9" cm="1">
        <f t="array" aca="1" ref="E1000" ca="1">INDEX('Wkly eq indx data joined'!$A$1:$AJ$1150,MATCH('Wkly eq indx data aligned'!$A1000,OFFSET(INDIRECT(ADDRESS(1,MATCH(E$1,'Wkly eq indx data joined'!$1:$1,0),1,1,$A$1)),,,1150,1),0),MATCH(E$1,'Wkly eq indx data joined'!$1:$1,0)+1)</f>
        <v>15838.24</v>
      </c>
      <c r="F1000" s="9" cm="1">
        <f t="array" aca="1" ref="F1000" ca="1">INDEX('Wkly eq indx data joined'!$A$1:$AJ$1150,MATCH('Wkly eq indx data aligned'!$A1000,OFFSET(INDIRECT(ADDRESS(1,MATCH(F$1,'Wkly eq indx data joined'!$1:$1,0),1,1,$A$1)),,,1150,1),0),MATCH(F$1,'Wkly eq indx data joined'!$1:$1,0)+1)</f>
        <v>9242.1200000000008</v>
      </c>
      <c r="G1000" s="9" cm="1">
        <f t="array" aca="1" ref="G1000" ca="1">INDEX('Wkly eq indx data joined'!$A$1:$AJ$1150,MATCH('Wkly eq indx data aligned'!$A1000,OFFSET(INDIRECT(ADDRESS(1,MATCH(G$1,'Wkly eq indx data joined'!$1:$1,0),1,1,$A$1)),,,1150,1),0),MATCH(G$1,'Wkly eq indx data joined'!$1:$1,0)+1)</f>
        <v>2775.6</v>
      </c>
      <c r="H1000" s="9" cm="1">
        <f t="array" aca="1" ref="H1000" ca="1">INDEX('Wkly eq indx data joined'!$A$1:$AJ$1150,MATCH('Wkly eq indx data aligned'!$A1000,OFFSET(INDIRECT(ADDRESS(1,MATCH(H$1,'Wkly eq indx data joined'!$1:$1,0),1,1,$A$1)),,,1150,1),0),MATCH(H$1,'Wkly eq indx data joined'!$1:$1,0)+1)</f>
        <v>7236.68</v>
      </c>
      <c r="I1000" s="9" cm="1">
        <f t="array" aca="1" ref="I1000" ca="1">INDEX('Wkly eq indx data joined'!$A$1:$AJ$1150,MATCH('Wkly eq indx data aligned'!$A1000,OFFSET(INDIRECT(ADDRESS(1,MATCH(I$1,'Wkly eq indx data joined'!$1:$1,0),1,1,$A$1)),,,1150,1),0),MATCH(I$1,'Wkly eq indx data joined'!$1:$1,0)+1)</f>
        <v>27900.84</v>
      </c>
      <c r="J1000" s="9" cm="1">
        <f t="array" aca="1" ref="J1000" ca="1">INDEX('Wkly eq indx data joined'!$A$1:$AJ$1150,MATCH('Wkly eq indx data aligned'!$A1000,OFFSET(INDIRECT(ADDRESS(1,MATCH(J$1,'Wkly eq indx data joined'!$1:$1,0),1,1,$A$1)),,,1150,1),0),MATCH(J$1,'Wkly eq indx data joined'!$1:$1,0)+1)</f>
        <v>5153.1899999999996</v>
      </c>
      <c r="K1000" s="9" cm="1">
        <f t="array" aca="1" ref="K1000" ca="1">INDEX('Wkly eq indx data joined'!$A$1:$AJ$1150,MATCH('Wkly eq indx data aligned'!$A1000,OFFSET(INDIRECT(ADDRESS(1,MATCH(K$1,'Wkly eq indx data joined'!$1:$1,0),1,1,$A$1)),,,1150,1),0),MATCH(K$1,'Wkly eq indx data joined'!$1:$1,0)+1)</f>
        <v>11299.8</v>
      </c>
      <c r="L1000" s="12" cm="1">
        <f t="array" aca="1" ref="L1000" ca="1">INDEX('Wkly eq indx data joined'!$A$1:$AJ$1150,MATCH('Wkly eq indx data aligned'!$A1000+2,OFFSET(INDIRECT(ADDRESS(1,MATCH(L$1,'Wkly eq indx data joined'!$1:$1,0),1,1,$A$1)),,,1150,1),0),MATCH(L$1,'Wkly eq indx data joined'!$1:$1,0)+1)</f>
        <v>2196.09</v>
      </c>
      <c r="M1000" s="9" cm="1">
        <f t="array" aca="1" ref="M1000" ca="1">INDEX('Wkly eq indx data joined'!$A$1:$AJ$1150,MATCH('Wkly eq indx data aligned'!$A1000,OFFSET(INDIRECT(ADDRESS(1,MATCH(M$1,'Wkly eq indx data joined'!$1:$1,0),1,1,$A$1)),,,1150,1),0),MATCH(M$1,'Wkly eq indx data joined'!$1:$1,0)+1)</f>
        <v>97525.9</v>
      </c>
      <c r="N1000" s="9" cm="1">
        <f t="array" aca="1" ref="N1000" ca="1">INDEX('Wkly eq indx data joined'!$A$1:$AJ$1150,MATCH('Wkly eq indx data aligned'!$A1000,OFFSET(INDIRECT(ADDRESS(1,MATCH(N$1,'Wkly eq indx data joined'!$1:$1,0),1,1,$A$1)),,,1150,1),0),MATCH(N$1,'Wkly eq indx data joined'!$1:$1,0)+1)</f>
        <v>5969.27</v>
      </c>
      <c r="O1000" s="13" cm="1">
        <f t="array" aca="1" ref="O1000" ca="1">INDEX('Wkly eq indx data joined'!$A$1:$AJ$1150,MATCH('Wkly eq indx data aligned'!$A1000+1,OFFSET(INDIRECT(ADDRESS(1,MATCH(O$1,'Wkly eq indx data joined'!$1:$1,0),1,1,$A$1)),,,1150,1),0),MATCH(O$1,'Wkly eq indx data joined'!$1:$1,0)+1)</f>
        <v>10064.780000000001</v>
      </c>
      <c r="P1000" s="12" cm="1">
        <f t="array" aca="1" ref="P1000" ca="1">INDEX('Wkly eq indx data joined'!$A$1:$AJ$1150,MATCH('Wkly eq indx data aligned'!$A1000+2,OFFSET(INDIRECT(ADDRESS(1,MATCH(P$1,'Wkly eq indx data joined'!$1:$1,0),1,1,$A$1)),,,1150,1),0),MATCH(P$1,'Wkly eq indx data joined'!$1:$1,0)+1)</f>
        <v>10724.4</v>
      </c>
      <c r="Q1000" s="9" cm="1">
        <f t="array" aca="1" ref="Q1000" ca="1">INDEX('Wkly eq indx data joined'!$A$1:$AJ$1150,MATCH('Wkly eq indx data aligned'!$A1000,OFFSET(INDIRECT(ADDRESS(1,MATCH(Q$1,'Wkly eq indx data joined'!$1:$1,0),1,1,$A$1)),,,1150,1),0),MATCH(Q$1,'Wkly eq indx data joined'!$1:$1,0)+1)</f>
        <v>539.62</v>
      </c>
      <c r="R1000" s="12" cm="1">
        <f t="array" aca="1" ref="R1000" ca="1">INDEX('Wkly eq indx data joined'!$A$1:$AJ$1150,MATCH('Wkly eq indx data aligned'!$A1000+2,OFFSET(INDIRECT(ADDRESS(1,MATCH(R$1,'Wkly eq indx data joined'!$1:$1,0),1,1,$A$1)),,,1150,1),0),MATCH(R$1,'Wkly eq indx data joined'!$1:$1,0)+1)</f>
        <v>2490.16</v>
      </c>
      <c r="S1000" s="9" cm="1">
        <f t="array" aca="1" ref="S1000" ca="1">INDEX('Wkly eq indx data joined'!$A$1:$AJ$1150,MATCH('Wkly eq indx data aligned'!$A1000,OFFSET(INDIRECT(ADDRESS(1,MATCH(S$1,'Wkly eq indx data joined'!$1:$1,0),1,1,$A$1)),,,1150,1),0),MATCH(S$1,'Wkly eq indx data joined'!$1:$1,0)+1)</f>
        <v>48446.14</v>
      </c>
    </row>
    <row r="1001" spans="1:19" x14ac:dyDescent="0.25">
      <c r="A1001" s="4">
        <f t="shared" si="15"/>
        <v>43518</v>
      </c>
      <c r="B1001" s="9" cm="1">
        <f t="array" aca="1" ref="B1001" ca="1">INDEX('Wkly eq indx data joined'!$A$1:$AJ$1150,MATCH('Wkly eq indx data aligned'!$A1001,OFFSET(INDIRECT(ADDRESS(1,MATCH(B$1,'Wkly eq indx data joined'!$1:$1,0),1,1,$A$1)),,,1150,1),0),MATCH(B$1,'Wkly eq indx data joined'!$1:$1,0)+1)</f>
        <v>6167.3130000000001</v>
      </c>
      <c r="C1001" s="9" cm="1">
        <f t="array" aca="1" ref="C1001" ca="1">INDEX('Wkly eq indx data joined'!$A$1:$AJ$1150,MATCH('Wkly eq indx data aligned'!$A1001,OFFSET(INDIRECT(ADDRESS(1,MATCH(C$1,'Wkly eq indx data joined'!$1:$1,0),1,1,$A$1)),,,1150,1),0),MATCH(C$1,'Wkly eq indx data joined'!$1:$1,0)+1)</f>
        <v>21425.51</v>
      </c>
      <c r="D1001" s="18" cm="1">
        <f t="array" aca="1" ref="D1001" ca="1">IFERROR(INDEX('Wkly eq indx data joined'!$A$1:$AJ$1150,MATCH('Wkly eq indx data aligned'!$A1001,OFFSET(INDIRECT(ADDRESS(1,MATCH(D$1,'Wkly eq indx data joined'!$1:$1,0),1,1,$A$1)),,,1150,1),0),MATCH(D$1,'Wkly eq indx data joined'!$1:$1,0)+1),D1000)</f>
        <v>2804.2260000000001</v>
      </c>
      <c r="E1001" s="9" cm="1">
        <f t="array" aca="1" ref="E1001" ca="1">INDEX('Wkly eq indx data joined'!$A$1:$AJ$1150,MATCH('Wkly eq indx data aligned'!$A1001,OFFSET(INDIRECT(ADDRESS(1,MATCH(E$1,'Wkly eq indx data joined'!$1:$1,0),1,1,$A$1)),,,1150,1),0),MATCH(E$1,'Wkly eq indx data joined'!$1:$1,0)+1)</f>
        <v>16013.01</v>
      </c>
      <c r="F1001" s="9" cm="1">
        <f t="array" aca="1" ref="F1001" ca="1">INDEX('Wkly eq indx data joined'!$A$1:$AJ$1150,MATCH('Wkly eq indx data aligned'!$A1001,OFFSET(INDIRECT(ADDRESS(1,MATCH(F$1,'Wkly eq indx data joined'!$1:$1,0),1,1,$A$1)),,,1150,1),0),MATCH(F$1,'Wkly eq indx data joined'!$1:$1,0)+1)</f>
        <v>9348.93</v>
      </c>
      <c r="G1001" s="9" cm="1">
        <f t="array" aca="1" ref="G1001" ca="1">INDEX('Wkly eq indx data joined'!$A$1:$AJ$1150,MATCH('Wkly eq indx data aligned'!$A1001,OFFSET(INDIRECT(ADDRESS(1,MATCH(G$1,'Wkly eq indx data joined'!$1:$1,0),1,1,$A$1)),,,1150,1),0),MATCH(G$1,'Wkly eq indx data joined'!$1:$1,0)+1)</f>
        <v>2792.67</v>
      </c>
      <c r="H1001" s="9" cm="1">
        <f t="array" aca="1" ref="H1001" ca="1">INDEX('Wkly eq indx data joined'!$A$1:$AJ$1150,MATCH('Wkly eq indx data aligned'!$A1001,OFFSET(INDIRECT(ADDRESS(1,MATCH(H$1,'Wkly eq indx data joined'!$1:$1,0),1,1,$A$1)),,,1150,1),0),MATCH(H$1,'Wkly eq indx data joined'!$1:$1,0)+1)</f>
        <v>7178.6</v>
      </c>
      <c r="I1001" s="9" cm="1">
        <f t="array" aca="1" ref="I1001" ca="1">INDEX('Wkly eq indx data joined'!$A$1:$AJ$1150,MATCH('Wkly eq indx data aligned'!$A1001,OFFSET(INDIRECT(ADDRESS(1,MATCH(I$1,'Wkly eq indx data joined'!$1:$1,0),1,1,$A$1)),,,1150,1),0),MATCH(I$1,'Wkly eq indx data joined'!$1:$1,0)+1)</f>
        <v>28816.3</v>
      </c>
      <c r="J1001" s="9" cm="1">
        <f t="array" aca="1" ref="J1001" ca="1">INDEX('Wkly eq indx data joined'!$A$1:$AJ$1150,MATCH('Wkly eq indx data aligned'!$A1001,OFFSET(INDIRECT(ADDRESS(1,MATCH(J$1,'Wkly eq indx data joined'!$1:$1,0),1,1,$A$1)),,,1150,1),0),MATCH(J$1,'Wkly eq indx data joined'!$1:$1,0)+1)</f>
        <v>5215.8500000000004</v>
      </c>
      <c r="K1001" s="9" cm="1">
        <f t="array" aca="1" ref="K1001" ca="1">INDEX('Wkly eq indx data joined'!$A$1:$AJ$1150,MATCH('Wkly eq indx data aligned'!$A1001,OFFSET(INDIRECT(ADDRESS(1,MATCH(K$1,'Wkly eq indx data joined'!$1:$1,0),1,1,$A$1)),,,1150,1),0),MATCH(K$1,'Wkly eq indx data joined'!$1:$1,0)+1)</f>
        <v>11457.7</v>
      </c>
      <c r="L1001" s="12" cm="1">
        <f t="array" aca="1" ref="L1001" ca="1">INDEX('Wkly eq indx data joined'!$A$1:$AJ$1150,MATCH('Wkly eq indx data aligned'!$A1001+2,OFFSET(INDIRECT(ADDRESS(1,MATCH(L$1,'Wkly eq indx data joined'!$1:$1,0),1,1,$A$1)),,,1150,1),0),MATCH(L$1,'Wkly eq indx data joined'!$1:$1,0)+1)</f>
        <v>2230.5</v>
      </c>
      <c r="M1001" s="9" cm="1">
        <f t="array" aca="1" ref="M1001" ca="1">INDEX('Wkly eq indx data joined'!$A$1:$AJ$1150,MATCH('Wkly eq indx data aligned'!$A1001,OFFSET(INDIRECT(ADDRESS(1,MATCH(M$1,'Wkly eq indx data joined'!$1:$1,0),1,1,$A$1)),,,1150,1),0),MATCH(M$1,'Wkly eq indx data joined'!$1:$1,0)+1)</f>
        <v>97885.6</v>
      </c>
      <c r="N1001" s="9" cm="1">
        <f t="array" aca="1" ref="N1001" ca="1">INDEX('Wkly eq indx data joined'!$A$1:$AJ$1150,MATCH('Wkly eq indx data aligned'!$A1001,OFFSET(INDIRECT(ADDRESS(1,MATCH(N$1,'Wkly eq indx data joined'!$1:$1,0),1,1,$A$1)),,,1150,1),0),MATCH(N$1,'Wkly eq indx data joined'!$1:$1,0)+1)</f>
        <v>6034.42</v>
      </c>
      <c r="O1001" s="13" cm="1">
        <f t="array" aca="1" ref="O1001" ca="1">INDEX('Wkly eq indx data joined'!$A$1:$AJ$1150,MATCH('Wkly eq indx data aligned'!$A1001+1,OFFSET(INDIRECT(ADDRESS(1,MATCH(O$1,'Wkly eq indx data joined'!$1:$1,0),1,1,$A$1)),,,1150,1),0),MATCH(O$1,'Wkly eq indx data joined'!$1:$1,0)+1)</f>
        <v>10322.92</v>
      </c>
      <c r="P1001" s="12" cm="1">
        <f t="array" aca="1" ref="P1001" ca="1">INDEX('Wkly eq indx data joined'!$A$1:$AJ$1150,MATCH('Wkly eq indx data aligned'!$A1001+2,OFFSET(INDIRECT(ADDRESS(1,MATCH(P$1,'Wkly eq indx data joined'!$1:$1,0),1,1,$A$1)),,,1150,1),0),MATCH(P$1,'Wkly eq indx data joined'!$1:$1,0)+1)</f>
        <v>10791.65</v>
      </c>
      <c r="Q1001" s="9" cm="1">
        <f t="array" aca="1" ref="Q1001" ca="1">INDEX('Wkly eq indx data joined'!$A$1:$AJ$1150,MATCH('Wkly eq indx data aligned'!$A1001,OFFSET(INDIRECT(ADDRESS(1,MATCH(Q$1,'Wkly eq indx data joined'!$1:$1,0),1,1,$A$1)),,,1150,1),0),MATCH(Q$1,'Wkly eq indx data joined'!$1:$1,0)+1)</f>
        <v>541.37</v>
      </c>
      <c r="R1001" s="12" cm="1">
        <f t="array" aca="1" ref="R1001" ca="1">INDEX('Wkly eq indx data joined'!$A$1:$AJ$1150,MATCH('Wkly eq indx data aligned'!$A1001+2,OFFSET(INDIRECT(ADDRESS(1,MATCH(R$1,'Wkly eq indx data joined'!$1:$1,0),1,1,$A$1)),,,1150,1),0),MATCH(R$1,'Wkly eq indx data joined'!$1:$1,0)+1)</f>
        <v>2488.63</v>
      </c>
      <c r="S1001" s="9" cm="1">
        <f t="array" aca="1" ref="S1001" ca="1">INDEX('Wkly eq indx data joined'!$A$1:$AJ$1150,MATCH('Wkly eq indx data aligned'!$A1001,OFFSET(INDIRECT(ADDRESS(1,MATCH(S$1,'Wkly eq indx data joined'!$1:$1,0),1,1,$A$1)),,,1150,1),0),MATCH(S$1,'Wkly eq indx data joined'!$1:$1,0)+1)</f>
        <v>49735.69</v>
      </c>
    </row>
    <row r="1002" spans="1:19" x14ac:dyDescent="0.25">
      <c r="A1002" s="4">
        <f t="shared" si="15"/>
        <v>43525</v>
      </c>
      <c r="B1002" s="9" cm="1">
        <f t="array" aca="1" ref="B1002" ca="1">INDEX('Wkly eq indx data joined'!$A$1:$AJ$1150,MATCH('Wkly eq indx data aligned'!$A1002,OFFSET(INDIRECT(ADDRESS(1,MATCH(B$1,'Wkly eq indx data joined'!$1:$1,0),1,1,$A$1)),,,1150,1),0),MATCH(B$1,'Wkly eq indx data joined'!$1:$1,0)+1)</f>
        <v>6192.7330000000002</v>
      </c>
      <c r="C1002" s="9" cm="1">
        <f t="array" aca="1" ref="C1002" ca="1">INDEX('Wkly eq indx data joined'!$A$1:$AJ$1150,MATCH('Wkly eq indx data aligned'!$A1002,OFFSET(INDIRECT(ADDRESS(1,MATCH(C$1,'Wkly eq indx data joined'!$1:$1,0),1,1,$A$1)),,,1150,1),0),MATCH(C$1,'Wkly eq indx data joined'!$1:$1,0)+1)</f>
        <v>21602.69</v>
      </c>
      <c r="D1002" s="18" cm="1">
        <f t="array" aca="1" ref="D1002" ca="1">IFERROR(INDEX('Wkly eq indx data joined'!$A$1:$AJ$1150,MATCH('Wkly eq indx data aligned'!$A1002,OFFSET(INDIRECT(ADDRESS(1,MATCH(D$1,'Wkly eq indx data joined'!$1:$1,0),1,1,$A$1)),,,1150,1),0),MATCH(D$1,'Wkly eq indx data joined'!$1:$1,0)+1),D1001)</f>
        <v>2994.0050000000001</v>
      </c>
      <c r="E1002" s="9" cm="1">
        <f t="array" aca="1" ref="E1002" ca="1">INDEX('Wkly eq indx data joined'!$A$1:$AJ$1150,MATCH('Wkly eq indx data aligned'!$A1002,OFFSET(INDIRECT(ADDRESS(1,MATCH(E$1,'Wkly eq indx data joined'!$1:$1,0),1,1,$A$1)),,,1150,1),0),MATCH(E$1,'Wkly eq indx data joined'!$1:$1,0)+1)</f>
        <v>16068.25</v>
      </c>
      <c r="F1002" s="9" cm="1">
        <f t="array" aca="1" ref="F1002" ca="1">INDEX('Wkly eq indx data joined'!$A$1:$AJ$1150,MATCH('Wkly eq indx data aligned'!$A1002,OFFSET(INDIRECT(ADDRESS(1,MATCH(F$1,'Wkly eq indx data joined'!$1:$1,0),1,1,$A$1)),,,1150,1),0),MATCH(F$1,'Wkly eq indx data joined'!$1:$1,0)+1)</f>
        <v>9412.02</v>
      </c>
      <c r="G1002" s="9" cm="1">
        <f t="array" aca="1" ref="G1002" ca="1">INDEX('Wkly eq indx data joined'!$A$1:$AJ$1150,MATCH('Wkly eq indx data aligned'!$A1002,OFFSET(INDIRECT(ADDRESS(1,MATCH(G$1,'Wkly eq indx data joined'!$1:$1,0),1,1,$A$1)),,,1150,1),0),MATCH(G$1,'Wkly eq indx data joined'!$1:$1,0)+1)</f>
        <v>2803.69</v>
      </c>
      <c r="H1002" s="9" cm="1">
        <f t="array" aca="1" ref="H1002" ca="1">INDEX('Wkly eq indx data joined'!$A$1:$AJ$1150,MATCH('Wkly eq indx data aligned'!$A1002,OFFSET(INDIRECT(ADDRESS(1,MATCH(H$1,'Wkly eq indx data joined'!$1:$1,0),1,1,$A$1)),,,1150,1),0),MATCH(H$1,'Wkly eq indx data joined'!$1:$1,0)+1)</f>
        <v>7106.73</v>
      </c>
      <c r="I1002" s="9" cm="1">
        <f t="array" aca="1" ref="I1002" ca="1">INDEX('Wkly eq indx data joined'!$A$1:$AJ$1150,MATCH('Wkly eq indx data aligned'!$A1002,OFFSET(INDIRECT(ADDRESS(1,MATCH(I$1,'Wkly eq indx data joined'!$1:$1,0),1,1,$A$1)),,,1150,1),0),MATCH(I$1,'Wkly eq indx data joined'!$1:$1,0)+1)</f>
        <v>28812.17</v>
      </c>
      <c r="J1002" s="9" cm="1">
        <f t="array" aca="1" ref="J1002" ca="1">INDEX('Wkly eq indx data joined'!$A$1:$AJ$1150,MATCH('Wkly eq indx data aligned'!$A1002,OFFSET(INDIRECT(ADDRESS(1,MATCH(J$1,'Wkly eq indx data joined'!$1:$1,0),1,1,$A$1)),,,1150,1),0),MATCH(J$1,'Wkly eq indx data joined'!$1:$1,0)+1)</f>
        <v>5265.19</v>
      </c>
      <c r="K1002" s="9" cm="1">
        <f t="array" aca="1" ref="K1002" ca="1">INDEX('Wkly eq indx data joined'!$A$1:$AJ$1150,MATCH('Wkly eq indx data aligned'!$A1002,OFFSET(INDIRECT(ADDRESS(1,MATCH(K$1,'Wkly eq indx data joined'!$1:$1,0),1,1,$A$1)),,,1150,1),0),MATCH(K$1,'Wkly eq indx data joined'!$1:$1,0)+1)</f>
        <v>11601.68</v>
      </c>
      <c r="L1002" s="12" cm="1">
        <f t="array" aca="1" ref="L1002" ca="1">INDEX('Wkly eq indx data joined'!$A$1:$AJ$1150,MATCH('Wkly eq indx data aligned'!$A1002+2,OFFSET(INDIRECT(ADDRESS(1,MATCH(L$1,'Wkly eq indx data joined'!$1:$1,0),1,1,$A$1)),,,1150,1),0),MATCH(L$1,'Wkly eq indx data joined'!$1:$1,0)+1)</f>
        <v>2195.44</v>
      </c>
      <c r="M1002" s="9" cm="1">
        <f t="array" aca="1" ref="M1002" ca="1">INDEX('Wkly eq indx data joined'!$A$1:$AJ$1150,MATCH('Wkly eq indx data aligned'!$A1002,OFFSET(INDIRECT(ADDRESS(1,MATCH(M$1,'Wkly eq indx data joined'!$1:$1,0),1,1,$A$1)),,,1150,1),0),MATCH(M$1,'Wkly eq indx data joined'!$1:$1,0)+1)</f>
        <v>94603.8</v>
      </c>
      <c r="N1002" s="9" cm="1">
        <f t="array" aca="1" ref="N1002" ca="1">INDEX('Wkly eq indx data joined'!$A$1:$AJ$1150,MATCH('Wkly eq indx data aligned'!$A1002,OFFSET(INDIRECT(ADDRESS(1,MATCH(N$1,'Wkly eq indx data joined'!$1:$1,0),1,1,$A$1)),,,1150,1),0),MATCH(N$1,'Wkly eq indx data joined'!$1:$1,0)+1)</f>
        <v>6195.62</v>
      </c>
      <c r="O1002" s="13" cm="1">
        <f t="array" aca="1" ref="O1002" ca="1">INDEX('Wkly eq indx data joined'!$A$1:$AJ$1150,MATCH('Wkly eq indx data aligned'!$A1002+1,OFFSET(INDIRECT(ADDRESS(1,MATCH(O$1,'Wkly eq indx data joined'!$1:$1,0),1,1,$A$1)),,,1150,1),0),MATCH(O$1,'Wkly eq indx data joined'!$1:$1,0)+1)</f>
        <v>10389.17</v>
      </c>
      <c r="P1002" s="12" cm="1">
        <f t="array" aca="1" ref="P1002" ca="1">INDEX('Wkly eq indx data joined'!$A$1:$AJ$1150,MATCH('Wkly eq indx data aligned'!$A1002+2,OFFSET(INDIRECT(ADDRESS(1,MATCH(P$1,'Wkly eq indx data joined'!$1:$1,0),1,1,$A$1)),,,1150,1),0),MATCH(P$1,'Wkly eq indx data joined'!$1:$1,0)+1)</f>
        <v>10863.5</v>
      </c>
      <c r="Q1002" s="9" cm="1">
        <f t="array" aca="1" ref="Q1002" ca="1">INDEX('Wkly eq indx data joined'!$A$1:$AJ$1150,MATCH('Wkly eq indx data aligned'!$A1002,OFFSET(INDIRECT(ADDRESS(1,MATCH(Q$1,'Wkly eq indx data joined'!$1:$1,0),1,1,$A$1)),,,1150,1),0),MATCH(Q$1,'Wkly eq indx data joined'!$1:$1,0)+1)</f>
        <v>538.59</v>
      </c>
      <c r="R1002" s="12" cm="1">
        <f t="array" aca="1" ref="R1002" ca="1">INDEX('Wkly eq indx data joined'!$A$1:$AJ$1150,MATCH('Wkly eq indx data aligned'!$A1002+2,OFFSET(INDIRECT(ADDRESS(1,MATCH(R$1,'Wkly eq indx data joined'!$1:$1,0),1,1,$A$1)),,,1150,1),0),MATCH(R$1,'Wkly eq indx data joined'!$1:$1,0)+1)</f>
        <v>2478.0100000000002</v>
      </c>
      <c r="S1002" s="9" cm="1">
        <f t="array" aca="1" ref="S1002" ca="1">INDEX('Wkly eq indx data joined'!$A$1:$AJ$1150,MATCH('Wkly eq indx data aligned'!$A1002,OFFSET(INDIRECT(ADDRESS(1,MATCH(S$1,'Wkly eq indx data joined'!$1:$1,0),1,1,$A$1)),,,1150,1),0),MATCH(S$1,'Wkly eq indx data joined'!$1:$1,0)+1)</f>
        <v>49841.27</v>
      </c>
    </row>
    <row r="1003" spans="1:19" x14ac:dyDescent="0.25">
      <c r="A1003" s="4">
        <f t="shared" si="15"/>
        <v>43532</v>
      </c>
      <c r="B1003" s="9" cm="1">
        <f t="array" aca="1" ref="B1003" ca="1">INDEX('Wkly eq indx data joined'!$A$1:$AJ$1150,MATCH('Wkly eq indx data aligned'!$A1003,OFFSET(INDIRECT(ADDRESS(1,MATCH(B$1,'Wkly eq indx data joined'!$1:$1,0),1,1,$A$1)),,,1150,1),0),MATCH(B$1,'Wkly eq indx data joined'!$1:$1,0)+1)</f>
        <v>6203.7610000000004</v>
      </c>
      <c r="C1003" s="9" cm="1">
        <f t="array" aca="1" ref="C1003" ca="1">INDEX('Wkly eq indx data joined'!$A$1:$AJ$1150,MATCH('Wkly eq indx data aligned'!$A1003,OFFSET(INDIRECT(ADDRESS(1,MATCH(C$1,'Wkly eq indx data joined'!$1:$1,0),1,1,$A$1)),,,1150,1),0),MATCH(C$1,'Wkly eq indx data joined'!$1:$1,0)+1)</f>
        <v>21025.56</v>
      </c>
      <c r="D1003" s="18" cm="1">
        <f t="array" aca="1" ref="D1003" ca="1">IFERROR(INDEX('Wkly eq indx data joined'!$A$1:$AJ$1150,MATCH('Wkly eq indx data aligned'!$A1003,OFFSET(INDIRECT(ADDRESS(1,MATCH(D$1,'Wkly eq indx data joined'!$1:$1,0),1,1,$A$1)),,,1150,1),0),MATCH(D$1,'Wkly eq indx data joined'!$1:$1,0)+1),D1002)</f>
        <v>2969.8609999999999</v>
      </c>
      <c r="E1003" s="9" cm="1">
        <f t="array" aca="1" ref="E1003" ca="1">INDEX('Wkly eq indx data joined'!$A$1:$AJ$1150,MATCH('Wkly eq indx data aligned'!$A1003,OFFSET(INDIRECT(ADDRESS(1,MATCH(E$1,'Wkly eq indx data joined'!$1:$1,0),1,1,$A$1)),,,1150,1),0),MATCH(E$1,'Wkly eq indx data joined'!$1:$1,0)+1)</f>
        <v>15996.21</v>
      </c>
      <c r="F1003" s="9" cm="1">
        <f t="array" aca="1" ref="F1003" ca="1">INDEX('Wkly eq indx data joined'!$A$1:$AJ$1150,MATCH('Wkly eq indx data aligned'!$A1003,OFFSET(INDIRECT(ADDRESS(1,MATCH(F$1,'Wkly eq indx data joined'!$1:$1,0),1,1,$A$1)),,,1150,1),0),MATCH(F$1,'Wkly eq indx data joined'!$1:$1,0)+1)</f>
        <v>9268.36</v>
      </c>
      <c r="G1003" s="9" cm="1">
        <f t="array" aca="1" ref="G1003" ca="1">INDEX('Wkly eq indx data joined'!$A$1:$AJ$1150,MATCH('Wkly eq indx data aligned'!$A1003,OFFSET(INDIRECT(ADDRESS(1,MATCH(G$1,'Wkly eq indx data joined'!$1:$1,0),1,1,$A$1)),,,1150,1),0),MATCH(G$1,'Wkly eq indx data joined'!$1:$1,0)+1)</f>
        <v>2743.07</v>
      </c>
      <c r="H1003" s="9" cm="1">
        <f t="array" aca="1" ref="H1003" ca="1">INDEX('Wkly eq indx data joined'!$A$1:$AJ$1150,MATCH('Wkly eq indx data aligned'!$A1003,OFFSET(INDIRECT(ADDRESS(1,MATCH(H$1,'Wkly eq indx data joined'!$1:$1,0),1,1,$A$1)),,,1150,1),0),MATCH(H$1,'Wkly eq indx data joined'!$1:$1,0)+1)</f>
        <v>7104.31</v>
      </c>
      <c r="I1003" s="9" cm="1">
        <f t="array" aca="1" ref="I1003" ca="1">INDEX('Wkly eq indx data joined'!$A$1:$AJ$1150,MATCH('Wkly eq indx data aligned'!$A1003,OFFSET(INDIRECT(ADDRESS(1,MATCH(I$1,'Wkly eq indx data joined'!$1:$1,0),1,1,$A$1)),,,1150,1),0),MATCH(I$1,'Wkly eq indx data joined'!$1:$1,0)+1)</f>
        <v>28228.42</v>
      </c>
      <c r="J1003" s="9" cm="1">
        <f t="array" aca="1" ref="J1003" ca="1">INDEX('Wkly eq indx data joined'!$A$1:$AJ$1150,MATCH('Wkly eq indx data aligned'!$A1003,OFFSET(INDIRECT(ADDRESS(1,MATCH(J$1,'Wkly eq indx data joined'!$1:$1,0),1,1,$A$1)),,,1150,1),0),MATCH(J$1,'Wkly eq indx data joined'!$1:$1,0)+1)</f>
        <v>5231.22</v>
      </c>
      <c r="K1003" s="9" cm="1">
        <f t="array" aca="1" ref="K1003" ca="1">INDEX('Wkly eq indx data joined'!$A$1:$AJ$1150,MATCH('Wkly eq indx data aligned'!$A1003,OFFSET(INDIRECT(ADDRESS(1,MATCH(K$1,'Wkly eq indx data joined'!$1:$1,0),1,1,$A$1)),,,1150,1),0),MATCH(K$1,'Wkly eq indx data joined'!$1:$1,0)+1)</f>
        <v>11457.84</v>
      </c>
      <c r="L1003" s="12" cm="1">
        <f t="array" aca="1" ref="L1003" ca="1">INDEX('Wkly eq indx data joined'!$A$1:$AJ$1150,MATCH('Wkly eq indx data aligned'!$A1003+2,OFFSET(INDIRECT(ADDRESS(1,MATCH(L$1,'Wkly eq indx data joined'!$1:$1,0),1,1,$A$1)),,,1150,1),0),MATCH(L$1,'Wkly eq indx data joined'!$1:$1,0)+1)</f>
        <v>2137.44</v>
      </c>
      <c r="M1003" s="9" cm="1">
        <f t="array" aca="1" ref="M1003" ca="1">INDEX('Wkly eq indx data joined'!$A$1:$AJ$1150,MATCH('Wkly eq indx data aligned'!$A1003,OFFSET(INDIRECT(ADDRESS(1,MATCH(M$1,'Wkly eq indx data joined'!$1:$1,0),1,1,$A$1)),,,1150,1),0),MATCH(M$1,'Wkly eq indx data joined'!$1:$1,0)+1)</f>
        <v>95364.9</v>
      </c>
      <c r="N1003" s="9" cm="1">
        <f t="array" aca="1" ref="N1003" ca="1">INDEX('Wkly eq indx data joined'!$A$1:$AJ$1150,MATCH('Wkly eq indx data aligned'!$A1003,OFFSET(INDIRECT(ADDRESS(1,MATCH(N$1,'Wkly eq indx data joined'!$1:$1,0),1,1,$A$1)),,,1150,1),0),MATCH(N$1,'Wkly eq indx data joined'!$1:$1,0)+1)</f>
        <v>6082.54</v>
      </c>
      <c r="O1003" s="13" cm="1">
        <f t="array" aca="1" ref="O1003" ca="1">INDEX('Wkly eq indx data joined'!$A$1:$AJ$1150,MATCH('Wkly eq indx data aligned'!$A1003+1,OFFSET(INDIRECT(ADDRESS(1,MATCH(O$1,'Wkly eq indx data joined'!$1:$1,0),1,1,$A$1)),,,1150,1),0),MATCH(O$1,'Wkly eq indx data joined'!$1:$1,0)+1)</f>
        <v>10241.75</v>
      </c>
      <c r="P1003" s="12" cm="1">
        <f t="array" aca="1" ref="P1003" ca="1">INDEX('Wkly eq indx data joined'!$A$1:$AJ$1150,MATCH('Wkly eq indx data aligned'!$A1003+2,OFFSET(INDIRECT(ADDRESS(1,MATCH(P$1,'Wkly eq indx data joined'!$1:$1,0),1,1,$A$1)),,,1150,1),0),MATCH(P$1,'Wkly eq indx data joined'!$1:$1,0)+1)</f>
        <v>11035.4</v>
      </c>
      <c r="Q1003" s="9" cm="1">
        <f t="array" aca="1" ref="Q1003" ca="1">INDEX('Wkly eq indx data joined'!$A$1:$AJ$1150,MATCH('Wkly eq indx data aligned'!$A1003,OFFSET(INDIRECT(ADDRESS(1,MATCH(Q$1,'Wkly eq indx data joined'!$1:$1,0),1,1,$A$1)),,,1150,1),0),MATCH(Q$1,'Wkly eq indx data joined'!$1:$1,0)+1)</f>
        <v>530.54999999999995</v>
      </c>
      <c r="R1003" s="12" cm="1">
        <f t="array" aca="1" ref="R1003" ca="1">INDEX('Wkly eq indx data joined'!$A$1:$AJ$1150,MATCH('Wkly eq indx data aligned'!$A1003+2,OFFSET(INDIRECT(ADDRESS(1,MATCH(R$1,'Wkly eq indx data joined'!$1:$1,0),1,1,$A$1)),,,1150,1),0),MATCH(R$1,'Wkly eq indx data joined'!$1:$1,0)+1)</f>
        <v>2476.64</v>
      </c>
      <c r="S1003" s="9" cm="1">
        <f t="array" aca="1" ref="S1003" ca="1">INDEX('Wkly eq indx data joined'!$A$1:$AJ$1150,MATCH('Wkly eq indx data aligned'!$A1003,OFFSET(INDIRECT(ADDRESS(1,MATCH(S$1,'Wkly eq indx data joined'!$1:$1,0),1,1,$A$1)),,,1150,1),0),MATCH(S$1,'Wkly eq indx data joined'!$1:$1,0)+1)</f>
        <v>49233.13</v>
      </c>
    </row>
    <row r="1004" spans="1:19" x14ac:dyDescent="0.25">
      <c r="A1004" s="4">
        <f t="shared" si="15"/>
        <v>43539</v>
      </c>
      <c r="B1004" s="9" cm="1">
        <f t="array" aca="1" ref="B1004" ca="1">INDEX('Wkly eq indx data joined'!$A$1:$AJ$1150,MATCH('Wkly eq indx data aligned'!$A1004,OFFSET(INDIRECT(ADDRESS(1,MATCH(B$1,'Wkly eq indx data joined'!$1:$1,0),1,1,$A$1)),,,1150,1),0),MATCH(B$1,'Wkly eq indx data joined'!$1:$1,0)+1)</f>
        <v>6175.1729999999998</v>
      </c>
      <c r="C1004" s="9" cm="1">
        <f t="array" aca="1" ref="C1004" ca="1">INDEX('Wkly eq indx data joined'!$A$1:$AJ$1150,MATCH('Wkly eq indx data aligned'!$A1004,OFFSET(INDIRECT(ADDRESS(1,MATCH(C$1,'Wkly eq indx data joined'!$1:$1,0),1,1,$A$1)),,,1150,1),0),MATCH(C$1,'Wkly eq indx data joined'!$1:$1,0)+1)</f>
        <v>21450.85</v>
      </c>
      <c r="D1004" s="18" cm="1">
        <f t="array" aca="1" ref="D1004" ca="1">IFERROR(INDEX('Wkly eq indx data joined'!$A$1:$AJ$1150,MATCH('Wkly eq indx data aligned'!$A1004,OFFSET(INDIRECT(ADDRESS(1,MATCH(D$1,'Wkly eq indx data joined'!$1:$1,0),1,1,$A$1)),,,1150,1),0),MATCH(D$1,'Wkly eq indx data joined'!$1:$1,0)+1),D1003)</f>
        <v>3021.7510000000002</v>
      </c>
      <c r="E1004" s="9" cm="1">
        <f t="array" aca="1" ref="E1004" ca="1">INDEX('Wkly eq indx data joined'!$A$1:$AJ$1150,MATCH('Wkly eq indx data aligned'!$A1004,OFFSET(INDIRECT(ADDRESS(1,MATCH(E$1,'Wkly eq indx data joined'!$1:$1,0),1,1,$A$1)),,,1150,1),0),MATCH(E$1,'Wkly eq indx data joined'!$1:$1,0)+1)</f>
        <v>16140.35</v>
      </c>
      <c r="F1004" s="9" cm="1">
        <f t="array" aca="1" ref="F1004" ca="1">INDEX('Wkly eq indx data joined'!$A$1:$AJ$1150,MATCH('Wkly eq indx data aligned'!$A1004,OFFSET(INDIRECT(ADDRESS(1,MATCH(F$1,'Wkly eq indx data joined'!$1:$1,0),1,1,$A$1)),,,1150,1),0),MATCH(F$1,'Wkly eq indx data joined'!$1:$1,0)+1)</f>
        <v>9483.1</v>
      </c>
      <c r="G1004" s="9" cm="1">
        <f t="array" aca="1" ref="G1004" ca="1">INDEX('Wkly eq indx data joined'!$A$1:$AJ$1150,MATCH('Wkly eq indx data aligned'!$A1004,OFFSET(INDIRECT(ADDRESS(1,MATCH(G$1,'Wkly eq indx data joined'!$1:$1,0),1,1,$A$1)),,,1150,1),0),MATCH(G$1,'Wkly eq indx data joined'!$1:$1,0)+1)</f>
        <v>2822.48</v>
      </c>
      <c r="H1004" s="9" cm="1">
        <f t="array" aca="1" ref="H1004" ca="1">INDEX('Wkly eq indx data joined'!$A$1:$AJ$1150,MATCH('Wkly eq indx data aligned'!$A1004,OFFSET(INDIRECT(ADDRESS(1,MATCH(H$1,'Wkly eq indx data joined'!$1:$1,0),1,1,$A$1)),,,1150,1),0),MATCH(H$1,'Wkly eq indx data joined'!$1:$1,0)+1)</f>
        <v>7228.28</v>
      </c>
      <c r="I1004" s="9" cm="1">
        <f t="array" aca="1" ref="I1004" ca="1">INDEX('Wkly eq indx data joined'!$A$1:$AJ$1150,MATCH('Wkly eq indx data aligned'!$A1004,OFFSET(INDIRECT(ADDRESS(1,MATCH(I$1,'Wkly eq indx data joined'!$1:$1,0),1,1,$A$1)),,,1150,1),0),MATCH(I$1,'Wkly eq indx data joined'!$1:$1,0)+1)</f>
        <v>29012.26</v>
      </c>
      <c r="J1004" s="9" cm="1">
        <f t="array" aca="1" ref="J1004" ca="1">INDEX('Wkly eq indx data joined'!$A$1:$AJ$1150,MATCH('Wkly eq indx data aligned'!$A1004,OFFSET(INDIRECT(ADDRESS(1,MATCH(J$1,'Wkly eq indx data joined'!$1:$1,0),1,1,$A$1)),,,1150,1),0),MATCH(J$1,'Wkly eq indx data joined'!$1:$1,0)+1)</f>
        <v>5405.32</v>
      </c>
      <c r="K1004" s="9" cm="1">
        <f t="array" aca="1" ref="K1004" ca="1">INDEX('Wkly eq indx data joined'!$A$1:$AJ$1150,MATCH('Wkly eq indx data aligned'!$A1004,OFFSET(INDIRECT(ADDRESS(1,MATCH(K$1,'Wkly eq indx data joined'!$1:$1,0),1,1,$A$1)),,,1150,1),0),MATCH(K$1,'Wkly eq indx data joined'!$1:$1,0)+1)</f>
        <v>11685.69</v>
      </c>
      <c r="L1004" s="12" cm="1">
        <f t="array" aca="1" ref="L1004" ca="1">INDEX('Wkly eq indx data joined'!$A$1:$AJ$1150,MATCH('Wkly eq indx data aligned'!$A1004+2,OFFSET(INDIRECT(ADDRESS(1,MATCH(L$1,'Wkly eq indx data joined'!$1:$1,0),1,1,$A$1)),,,1150,1),0),MATCH(L$1,'Wkly eq indx data joined'!$1:$1,0)+1)</f>
        <v>2176.11</v>
      </c>
      <c r="M1004" s="9" cm="1">
        <f t="array" aca="1" ref="M1004" ca="1">INDEX('Wkly eq indx data joined'!$A$1:$AJ$1150,MATCH('Wkly eq indx data aligned'!$A1004,OFFSET(INDIRECT(ADDRESS(1,MATCH(M$1,'Wkly eq indx data joined'!$1:$1,0),1,1,$A$1)),,,1150,1),0),MATCH(M$1,'Wkly eq indx data joined'!$1:$1,0)+1)</f>
        <v>99136.7</v>
      </c>
      <c r="N1004" s="9" cm="1">
        <f t="array" aca="1" ref="N1004" ca="1">INDEX('Wkly eq indx data joined'!$A$1:$AJ$1150,MATCH('Wkly eq indx data aligned'!$A1004,OFFSET(INDIRECT(ADDRESS(1,MATCH(N$1,'Wkly eq indx data joined'!$1:$1,0),1,1,$A$1)),,,1150,1),0),MATCH(N$1,'Wkly eq indx data joined'!$1:$1,0)+1)</f>
        <v>6252.36</v>
      </c>
      <c r="O1004" s="13" cm="1">
        <f t="array" aca="1" ref="O1004" ca="1">INDEX('Wkly eq indx data joined'!$A$1:$AJ$1150,MATCH('Wkly eq indx data aligned'!$A1004+1,OFFSET(INDIRECT(ADDRESS(1,MATCH(O$1,'Wkly eq indx data joined'!$1:$1,0),1,1,$A$1)),,,1150,1),0),MATCH(O$1,'Wkly eq indx data joined'!$1:$1,0)+1)</f>
        <v>10439.24</v>
      </c>
      <c r="P1004" s="12" cm="1">
        <f t="array" aca="1" ref="P1004" ca="1">INDEX('Wkly eq indx data joined'!$A$1:$AJ$1150,MATCH('Wkly eq indx data aligned'!$A1004+2,OFFSET(INDIRECT(ADDRESS(1,MATCH(P$1,'Wkly eq indx data joined'!$1:$1,0),1,1,$A$1)),,,1150,1),0),MATCH(P$1,'Wkly eq indx data joined'!$1:$1,0)+1)</f>
        <v>11426.85</v>
      </c>
      <c r="Q1004" s="9" cm="1">
        <f t="array" aca="1" ref="Q1004" ca="1">INDEX('Wkly eq indx data joined'!$A$1:$AJ$1150,MATCH('Wkly eq indx data aligned'!$A1004,OFFSET(INDIRECT(ADDRESS(1,MATCH(Q$1,'Wkly eq indx data joined'!$1:$1,0),1,1,$A$1)),,,1150,1),0),MATCH(Q$1,'Wkly eq indx data joined'!$1:$1,0)+1)</f>
        <v>552.17999999999995</v>
      </c>
      <c r="R1004" s="12" cm="1">
        <f t="array" aca="1" ref="R1004" ca="1">INDEX('Wkly eq indx data joined'!$A$1:$AJ$1150,MATCH('Wkly eq indx data aligned'!$A1004+2,OFFSET(INDIRECT(ADDRESS(1,MATCH(R$1,'Wkly eq indx data joined'!$1:$1,0),1,1,$A$1)),,,1150,1),0),MATCH(R$1,'Wkly eq indx data joined'!$1:$1,0)+1)</f>
        <v>2476.73</v>
      </c>
      <c r="S1004" s="9" cm="1">
        <f t="array" aca="1" ref="S1004" ca="1">INDEX('Wkly eq indx data joined'!$A$1:$AJ$1150,MATCH('Wkly eq indx data aligned'!$A1004,OFFSET(INDIRECT(ADDRESS(1,MATCH(S$1,'Wkly eq indx data joined'!$1:$1,0),1,1,$A$1)),,,1150,1),0),MATCH(S$1,'Wkly eq indx data joined'!$1:$1,0)+1)</f>
        <v>49684.03</v>
      </c>
    </row>
    <row r="1005" spans="1:19" x14ac:dyDescent="0.25">
      <c r="A1005" s="4">
        <f t="shared" si="15"/>
        <v>43546</v>
      </c>
      <c r="B1005" s="9" cm="1">
        <f t="array" aca="1" ref="B1005" ca="1">INDEX('Wkly eq indx data joined'!$A$1:$AJ$1150,MATCH('Wkly eq indx data aligned'!$A1005,OFFSET(INDIRECT(ADDRESS(1,MATCH(B$1,'Wkly eq indx data joined'!$1:$1,0),1,1,$A$1)),,,1150,1),0),MATCH(B$1,'Wkly eq indx data joined'!$1:$1,0)+1)</f>
        <v>6195.232</v>
      </c>
      <c r="C1005" s="9" cm="1">
        <f t="array" aca="1" ref="C1005" ca="1">INDEX('Wkly eq indx data joined'!$A$1:$AJ$1150,MATCH('Wkly eq indx data aligned'!$A1005,OFFSET(INDIRECT(ADDRESS(1,MATCH(C$1,'Wkly eq indx data joined'!$1:$1,0),1,1,$A$1)),,,1150,1),0),MATCH(C$1,'Wkly eq indx data joined'!$1:$1,0)+1)</f>
        <v>21627.34</v>
      </c>
      <c r="D1005" s="18" cm="1">
        <f t="array" aca="1" ref="D1005" ca="1">IFERROR(INDEX('Wkly eq indx data joined'!$A$1:$AJ$1150,MATCH('Wkly eq indx data aligned'!$A1005,OFFSET(INDIRECT(ADDRESS(1,MATCH(D$1,'Wkly eq indx data joined'!$1:$1,0),1,1,$A$1)),,,1150,1),0),MATCH(D$1,'Wkly eq indx data joined'!$1:$1,0)+1),D1004)</f>
        <v>3104.1489999999999</v>
      </c>
      <c r="E1005" s="9" cm="1">
        <f t="array" aca="1" ref="E1005" ca="1">INDEX('Wkly eq indx data joined'!$A$1:$AJ$1150,MATCH('Wkly eq indx data aligned'!$A1005,OFFSET(INDIRECT(ADDRESS(1,MATCH(E$1,'Wkly eq indx data joined'!$1:$1,0),1,1,$A$1)),,,1150,1),0),MATCH(E$1,'Wkly eq indx data joined'!$1:$1,0)+1)</f>
        <v>16089.33</v>
      </c>
      <c r="F1005" s="9" cm="1">
        <f t="array" aca="1" ref="F1005" ca="1">INDEX('Wkly eq indx data joined'!$A$1:$AJ$1150,MATCH('Wkly eq indx data aligned'!$A1005,OFFSET(INDIRECT(ADDRESS(1,MATCH(F$1,'Wkly eq indx data joined'!$1:$1,0),1,1,$A$1)),,,1150,1),0),MATCH(F$1,'Wkly eq indx data joined'!$1:$1,0)+1)</f>
        <v>9319.42</v>
      </c>
      <c r="G1005" s="9" cm="1">
        <f t="array" aca="1" ref="G1005" ca="1">INDEX('Wkly eq indx data joined'!$A$1:$AJ$1150,MATCH('Wkly eq indx data aligned'!$A1005,OFFSET(INDIRECT(ADDRESS(1,MATCH(G$1,'Wkly eq indx data joined'!$1:$1,0),1,1,$A$1)),,,1150,1),0),MATCH(G$1,'Wkly eq indx data joined'!$1:$1,0)+1)</f>
        <v>2800.71</v>
      </c>
      <c r="H1005" s="9" cm="1">
        <f t="array" aca="1" ref="H1005" ca="1">INDEX('Wkly eq indx data joined'!$A$1:$AJ$1150,MATCH('Wkly eq indx data aligned'!$A1005,OFFSET(INDIRECT(ADDRESS(1,MATCH(H$1,'Wkly eq indx data joined'!$1:$1,0),1,1,$A$1)),,,1150,1),0),MATCH(H$1,'Wkly eq indx data joined'!$1:$1,0)+1)</f>
        <v>7207.59</v>
      </c>
      <c r="I1005" s="9" cm="1">
        <f t="array" aca="1" ref="I1005" ca="1">INDEX('Wkly eq indx data joined'!$A$1:$AJ$1150,MATCH('Wkly eq indx data aligned'!$A1005,OFFSET(INDIRECT(ADDRESS(1,MATCH(I$1,'Wkly eq indx data joined'!$1:$1,0),1,1,$A$1)),,,1150,1),0),MATCH(I$1,'Wkly eq indx data joined'!$1:$1,0)+1)</f>
        <v>29113.360000000001</v>
      </c>
      <c r="J1005" s="9" cm="1">
        <f t="array" aca="1" ref="J1005" ca="1">INDEX('Wkly eq indx data joined'!$A$1:$AJ$1150,MATCH('Wkly eq indx data aligned'!$A1005,OFFSET(INDIRECT(ADDRESS(1,MATCH(J$1,'Wkly eq indx data joined'!$1:$1,0),1,1,$A$1)),,,1150,1),0),MATCH(J$1,'Wkly eq indx data joined'!$1:$1,0)+1)</f>
        <v>5269.92</v>
      </c>
      <c r="K1005" s="9" cm="1">
        <f t="array" aca="1" ref="K1005" ca="1">INDEX('Wkly eq indx data joined'!$A$1:$AJ$1150,MATCH('Wkly eq indx data aligned'!$A1005,OFFSET(INDIRECT(ADDRESS(1,MATCH(K$1,'Wkly eq indx data joined'!$1:$1,0),1,1,$A$1)),,,1150,1),0),MATCH(K$1,'Wkly eq indx data joined'!$1:$1,0)+1)</f>
        <v>11364.17</v>
      </c>
      <c r="L1005" s="12" cm="1">
        <f t="array" aca="1" ref="L1005" ca="1">INDEX('Wkly eq indx data joined'!$A$1:$AJ$1150,MATCH('Wkly eq indx data aligned'!$A1005+2,OFFSET(INDIRECT(ADDRESS(1,MATCH(L$1,'Wkly eq indx data joined'!$1:$1,0),1,1,$A$1)),,,1150,1),0),MATCH(L$1,'Wkly eq indx data joined'!$1:$1,0)+1)</f>
        <v>2186.9499999999998</v>
      </c>
      <c r="M1005" s="9" cm="1">
        <f t="array" aca="1" ref="M1005" ca="1">INDEX('Wkly eq indx data joined'!$A$1:$AJ$1150,MATCH('Wkly eq indx data aligned'!$A1005,OFFSET(INDIRECT(ADDRESS(1,MATCH(M$1,'Wkly eq indx data joined'!$1:$1,0),1,1,$A$1)),,,1150,1),0),MATCH(M$1,'Wkly eq indx data joined'!$1:$1,0)+1)</f>
        <v>93735.2</v>
      </c>
      <c r="N1005" s="9" cm="1">
        <f t="array" aca="1" ref="N1005" ca="1">INDEX('Wkly eq indx data joined'!$A$1:$AJ$1150,MATCH('Wkly eq indx data aligned'!$A1005,OFFSET(INDIRECT(ADDRESS(1,MATCH(N$1,'Wkly eq indx data joined'!$1:$1,0),1,1,$A$1)),,,1150,1),0),MATCH(N$1,'Wkly eq indx data joined'!$1:$1,0)+1)</f>
        <v>6035.4</v>
      </c>
      <c r="O1005" s="13" cm="1">
        <f t="array" aca="1" ref="O1005" ca="1">INDEX('Wkly eq indx data joined'!$A$1:$AJ$1150,MATCH('Wkly eq indx data aligned'!$A1005+1,OFFSET(INDIRECT(ADDRESS(1,MATCH(O$1,'Wkly eq indx data joined'!$1:$1,0),1,1,$A$1)),,,1150,1),0),MATCH(O$1,'Wkly eq indx data joined'!$1:$1,0)+1)</f>
        <v>10639.07</v>
      </c>
      <c r="P1005" s="12" cm="1">
        <f t="array" aca="1" ref="P1005" ca="1">INDEX('Wkly eq indx data joined'!$A$1:$AJ$1150,MATCH('Wkly eq indx data aligned'!$A1005+2,OFFSET(INDIRECT(ADDRESS(1,MATCH(P$1,'Wkly eq indx data joined'!$1:$1,0),1,1,$A$1)),,,1150,1),0),MATCH(P$1,'Wkly eq indx data joined'!$1:$1,0)+1)</f>
        <v>11456.9</v>
      </c>
      <c r="Q1005" s="9" cm="1">
        <f t="array" aca="1" ref="Q1005" ca="1">INDEX('Wkly eq indx data joined'!$A$1:$AJ$1150,MATCH('Wkly eq indx data aligned'!$A1005,OFFSET(INDIRECT(ADDRESS(1,MATCH(Q$1,'Wkly eq indx data joined'!$1:$1,0),1,1,$A$1)),,,1150,1),0),MATCH(Q$1,'Wkly eq indx data joined'!$1:$1,0)+1)</f>
        <v>543.9</v>
      </c>
      <c r="R1005" s="12" cm="1">
        <f t="array" aca="1" ref="R1005" ca="1">INDEX('Wkly eq indx data joined'!$A$1:$AJ$1150,MATCH('Wkly eq indx data aligned'!$A1005+2,OFFSET(INDIRECT(ADDRESS(1,MATCH(R$1,'Wkly eq indx data joined'!$1:$1,0),1,1,$A$1)),,,1150,1),0),MATCH(R$1,'Wkly eq indx data joined'!$1:$1,0)+1)</f>
        <v>2492.6999999999998</v>
      </c>
      <c r="S1005" s="9" cm="1">
        <f t="array" aca="1" ref="S1005" ca="1">INDEX('Wkly eq indx data joined'!$A$1:$AJ$1150,MATCH('Wkly eq indx data aligned'!$A1005,OFFSET(INDIRECT(ADDRESS(1,MATCH(S$1,'Wkly eq indx data joined'!$1:$1,0),1,1,$A$1)),,,1150,1),0),MATCH(S$1,'Wkly eq indx data joined'!$1:$1,0)+1)</f>
        <v>49792.42</v>
      </c>
    </row>
    <row r="1006" spans="1:19" x14ac:dyDescent="0.25">
      <c r="A1006" s="4">
        <f t="shared" si="15"/>
        <v>43553</v>
      </c>
      <c r="B1006" s="9" cm="1">
        <f t="array" aca="1" ref="B1006" ca="1">INDEX('Wkly eq indx data joined'!$A$1:$AJ$1150,MATCH('Wkly eq indx data aligned'!$A1006,OFFSET(INDIRECT(ADDRESS(1,MATCH(B$1,'Wkly eq indx data joined'!$1:$1,0),1,1,$A$1)),,,1150,1),0),MATCH(B$1,'Wkly eq indx data joined'!$1:$1,0)+1)</f>
        <v>6180.7309999999998</v>
      </c>
      <c r="C1006" s="9" cm="1">
        <f t="array" aca="1" ref="C1006" ca="1">INDEX('Wkly eq indx data joined'!$A$1:$AJ$1150,MATCH('Wkly eq indx data aligned'!$A1006,OFFSET(INDIRECT(ADDRESS(1,MATCH(C$1,'Wkly eq indx data joined'!$1:$1,0),1,1,$A$1)),,,1150,1),0),MATCH(C$1,'Wkly eq indx data joined'!$1:$1,0)+1)</f>
        <v>21205.81</v>
      </c>
      <c r="D1006" s="18" cm="1">
        <f t="array" aca="1" ref="D1006" ca="1">IFERROR(INDEX('Wkly eq indx data joined'!$A$1:$AJ$1150,MATCH('Wkly eq indx data aligned'!$A1006,OFFSET(INDIRECT(ADDRESS(1,MATCH(D$1,'Wkly eq indx data joined'!$1:$1,0),1,1,$A$1)),,,1150,1),0),MATCH(D$1,'Wkly eq indx data joined'!$1:$1,0)+1),D1005)</f>
        <v>3090.7579999999998</v>
      </c>
      <c r="E1006" s="9" cm="1">
        <f t="array" aca="1" ref="E1006" ca="1">INDEX('Wkly eq indx data joined'!$A$1:$AJ$1150,MATCH('Wkly eq indx data aligned'!$A1006,OFFSET(INDIRECT(ADDRESS(1,MATCH(E$1,'Wkly eq indx data joined'!$1:$1,0),1,1,$A$1)),,,1150,1),0),MATCH(E$1,'Wkly eq indx data joined'!$1:$1,0)+1)</f>
        <v>16102.09</v>
      </c>
      <c r="F1006" s="9" cm="1">
        <f t="array" aca="1" ref="F1006" ca="1">INDEX('Wkly eq indx data joined'!$A$1:$AJ$1150,MATCH('Wkly eq indx data aligned'!$A1006,OFFSET(INDIRECT(ADDRESS(1,MATCH(F$1,'Wkly eq indx data joined'!$1:$1,0),1,1,$A$1)),,,1150,1),0),MATCH(F$1,'Wkly eq indx data joined'!$1:$1,0)+1)</f>
        <v>9477.84</v>
      </c>
      <c r="G1006" s="9" cm="1">
        <f t="array" aca="1" ref="G1006" ca="1">INDEX('Wkly eq indx data joined'!$A$1:$AJ$1150,MATCH('Wkly eq indx data aligned'!$A1006,OFFSET(INDIRECT(ADDRESS(1,MATCH(G$1,'Wkly eq indx data joined'!$1:$1,0),1,1,$A$1)),,,1150,1),0),MATCH(G$1,'Wkly eq indx data joined'!$1:$1,0)+1)</f>
        <v>2834.4</v>
      </c>
      <c r="H1006" s="9" cm="1">
        <f t="array" aca="1" ref="H1006" ca="1">INDEX('Wkly eq indx data joined'!$A$1:$AJ$1150,MATCH('Wkly eq indx data aligned'!$A1006,OFFSET(INDIRECT(ADDRESS(1,MATCH(H$1,'Wkly eq indx data joined'!$1:$1,0),1,1,$A$1)),,,1150,1),0),MATCH(H$1,'Wkly eq indx data joined'!$1:$1,0)+1)</f>
        <v>7279.19</v>
      </c>
      <c r="I1006" s="9" cm="1">
        <f t="array" aca="1" ref="I1006" ca="1">INDEX('Wkly eq indx data joined'!$A$1:$AJ$1150,MATCH('Wkly eq indx data aligned'!$A1006,OFFSET(INDIRECT(ADDRESS(1,MATCH(I$1,'Wkly eq indx data joined'!$1:$1,0),1,1,$A$1)),,,1150,1),0),MATCH(I$1,'Wkly eq indx data joined'!$1:$1,0)+1)</f>
        <v>29051.360000000001</v>
      </c>
      <c r="J1006" s="9" cm="1">
        <f t="array" aca="1" ref="J1006" ca="1">INDEX('Wkly eq indx data joined'!$A$1:$AJ$1150,MATCH('Wkly eq indx data aligned'!$A1006,OFFSET(INDIRECT(ADDRESS(1,MATCH(J$1,'Wkly eq indx data joined'!$1:$1,0),1,1,$A$1)),,,1150,1),0),MATCH(J$1,'Wkly eq indx data joined'!$1:$1,0)+1)</f>
        <v>5350.53</v>
      </c>
      <c r="K1006" s="9" cm="1">
        <f t="array" aca="1" ref="K1006" ca="1">INDEX('Wkly eq indx data joined'!$A$1:$AJ$1150,MATCH('Wkly eq indx data aligned'!$A1006,OFFSET(INDIRECT(ADDRESS(1,MATCH(K$1,'Wkly eq indx data joined'!$1:$1,0),1,1,$A$1)),,,1150,1),0),MATCH(K$1,'Wkly eq indx data joined'!$1:$1,0)+1)</f>
        <v>11526.04</v>
      </c>
      <c r="L1006" s="12" cm="1">
        <f t="array" aca="1" ref="L1006" ca="1">INDEX('Wkly eq indx data joined'!$A$1:$AJ$1150,MATCH('Wkly eq indx data aligned'!$A1006+2,OFFSET(INDIRECT(ADDRESS(1,MATCH(L$1,'Wkly eq indx data joined'!$1:$1,0),1,1,$A$1)),,,1150,1),0),MATCH(L$1,'Wkly eq indx data joined'!$1:$1,0)+1)</f>
        <v>2140.67</v>
      </c>
      <c r="M1006" s="9" cm="1">
        <f t="array" aca="1" ref="M1006" ca="1">INDEX('Wkly eq indx data joined'!$A$1:$AJ$1150,MATCH('Wkly eq indx data aligned'!$A1006,OFFSET(INDIRECT(ADDRESS(1,MATCH(M$1,'Wkly eq indx data joined'!$1:$1,0),1,1,$A$1)),,,1150,1),0),MATCH(M$1,'Wkly eq indx data joined'!$1:$1,0)+1)</f>
        <v>95414.6</v>
      </c>
      <c r="N1006" s="9" cm="1">
        <f t="array" aca="1" ref="N1006" ca="1">INDEX('Wkly eq indx data joined'!$A$1:$AJ$1150,MATCH('Wkly eq indx data aligned'!$A1006,OFFSET(INDIRECT(ADDRESS(1,MATCH(N$1,'Wkly eq indx data joined'!$1:$1,0),1,1,$A$1)),,,1150,1),0),MATCH(N$1,'Wkly eq indx data joined'!$1:$1,0)+1)</f>
        <v>6138.66</v>
      </c>
      <c r="O1006" s="13" cm="1">
        <f t="array" aca="1" ref="O1006" ca="1">INDEX('Wkly eq indx data joined'!$A$1:$AJ$1150,MATCH('Wkly eq indx data aligned'!$A1006+1,OFFSET(INDIRECT(ADDRESS(1,MATCH(O$1,'Wkly eq indx data joined'!$1:$1,0),1,1,$A$1)),,,1150,1),0),MATCH(O$1,'Wkly eq indx data joined'!$1:$1,0)+1)</f>
        <v>10641.04</v>
      </c>
      <c r="P1006" s="12" cm="1">
        <f t="array" aca="1" ref="P1006" ca="1">INDEX('Wkly eq indx data joined'!$A$1:$AJ$1150,MATCH('Wkly eq indx data aligned'!$A1006+2,OFFSET(INDIRECT(ADDRESS(1,MATCH(P$1,'Wkly eq indx data joined'!$1:$1,0),1,1,$A$1)),,,1150,1),0),MATCH(P$1,'Wkly eq indx data joined'!$1:$1,0)+1)</f>
        <v>11623.9</v>
      </c>
      <c r="Q1006" s="9" cm="1">
        <f t="array" aca="1" ref="Q1006" ca="1">INDEX('Wkly eq indx data joined'!$A$1:$AJ$1150,MATCH('Wkly eq indx data aligned'!$A1006,OFFSET(INDIRECT(ADDRESS(1,MATCH(Q$1,'Wkly eq indx data joined'!$1:$1,0),1,1,$A$1)),,,1150,1),0),MATCH(Q$1,'Wkly eq indx data joined'!$1:$1,0)+1)</f>
        <v>548.98</v>
      </c>
      <c r="R1006" s="12" cm="1">
        <f t="array" aca="1" ref="R1006" ca="1">INDEX('Wkly eq indx data joined'!$A$1:$AJ$1150,MATCH('Wkly eq indx data aligned'!$A1006+2,OFFSET(INDIRECT(ADDRESS(1,MATCH(R$1,'Wkly eq indx data joined'!$1:$1,0),1,1,$A$1)),,,1150,1),0),MATCH(R$1,'Wkly eq indx data joined'!$1:$1,0)+1)</f>
        <v>2497.1</v>
      </c>
      <c r="S1006" s="9" cm="1">
        <f t="array" aca="1" ref="S1006" ca="1">INDEX('Wkly eq indx data joined'!$A$1:$AJ$1150,MATCH('Wkly eq indx data aligned'!$A1006,OFFSET(INDIRECT(ADDRESS(1,MATCH(S$1,'Wkly eq indx data joined'!$1:$1,0),1,1,$A$1)),,,1150,1),0),MATCH(S$1,'Wkly eq indx data joined'!$1:$1,0)+1)</f>
        <v>50273.93</v>
      </c>
    </row>
    <row r="1007" spans="1:19" x14ac:dyDescent="0.25">
      <c r="A1007" s="4">
        <f t="shared" si="15"/>
        <v>43560</v>
      </c>
      <c r="B1007" s="9" cm="1">
        <f t="array" aca="1" ref="B1007" ca="1">INDEX('Wkly eq indx data joined'!$A$1:$AJ$1150,MATCH('Wkly eq indx data aligned'!$A1007,OFFSET(INDIRECT(ADDRESS(1,MATCH(B$1,'Wkly eq indx data joined'!$1:$1,0),1,1,$A$1)),,,1150,1),0),MATCH(B$1,'Wkly eq indx data joined'!$1:$1,0)+1)</f>
        <v>6181.259</v>
      </c>
      <c r="C1007" s="9" cm="1">
        <f t="array" aca="1" ref="C1007" ca="1">INDEX('Wkly eq indx data joined'!$A$1:$AJ$1150,MATCH('Wkly eq indx data aligned'!$A1007,OFFSET(INDIRECT(ADDRESS(1,MATCH(C$1,'Wkly eq indx data joined'!$1:$1,0),1,1,$A$1)),,,1150,1),0),MATCH(C$1,'Wkly eq indx data joined'!$1:$1,0)+1)</f>
        <v>21807.5</v>
      </c>
      <c r="D1007" s="18" cm="1">
        <f t="array" aca="1" ref="D1007" ca="1">IFERROR(INDEX('Wkly eq indx data joined'!$A$1:$AJ$1150,MATCH('Wkly eq indx data aligned'!$A1007,OFFSET(INDIRECT(ADDRESS(1,MATCH(D$1,'Wkly eq indx data joined'!$1:$1,0),1,1,$A$1)),,,1150,1),0),MATCH(D$1,'Wkly eq indx data joined'!$1:$1,0)+1),D1006)</f>
        <v>3246.5709999999999</v>
      </c>
      <c r="E1007" s="9" cm="1">
        <f t="array" aca="1" ref="E1007" ca="1">INDEX('Wkly eq indx data joined'!$A$1:$AJ$1150,MATCH('Wkly eq indx data aligned'!$A1007,OFFSET(INDIRECT(ADDRESS(1,MATCH(E$1,'Wkly eq indx data joined'!$1:$1,0),1,1,$A$1)),,,1150,1),0),MATCH(E$1,'Wkly eq indx data joined'!$1:$1,0)+1)</f>
        <v>16396.150000000001</v>
      </c>
      <c r="F1007" s="9" cm="1">
        <f t="array" aca="1" ref="F1007" ca="1">INDEX('Wkly eq indx data joined'!$A$1:$AJ$1150,MATCH('Wkly eq indx data aligned'!$A1007,OFFSET(INDIRECT(ADDRESS(1,MATCH(F$1,'Wkly eq indx data joined'!$1:$1,0),1,1,$A$1)),,,1150,1),0),MATCH(F$1,'Wkly eq indx data joined'!$1:$1,0)+1)</f>
        <v>9541.15</v>
      </c>
      <c r="G1007" s="9" cm="1">
        <f t="array" aca="1" ref="G1007" ca="1">INDEX('Wkly eq indx data joined'!$A$1:$AJ$1150,MATCH('Wkly eq indx data aligned'!$A1007,OFFSET(INDIRECT(ADDRESS(1,MATCH(G$1,'Wkly eq indx data joined'!$1:$1,0),1,1,$A$1)),,,1150,1),0),MATCH(G$1,'Wkly eq indx data joined'!$1:$1,0)+1)</f>
        <v>2892.74</v>
      </c>
      <c r="H1007" s="9" cm="1">
        <f t="array" aca="1" ref="H1007" ca="1">INDEX('Wkly eq indx data joined'!$A$1:$AJ$1150,MATCH('Wkly eq indx data aligned'!$A1007,OFFSET(INDIRECT(ADDRESS(1,MATCH(H$1,'Wkly eq indx data joined'!$1:$1,0),1,1,$A$1)),,,1150,1),0),MATCH(H$1,'Wkly eq indx data joined'!$1:$1,0)+1)</f>
        <v>7446.87</v>
      </c>
      <c r="I1007" s="9" cm="1">
        <f t="array" aca="1" ref="I1007" ca="1">INDEX('Wkly eq indx data joined'!$A$1:$AJ$1150,MATCH('Wkly eq indx data aligned'!$A1007,OFFSET(INDIRECT(ADDRESS(1,MATCH(I$1,'Wkly eq indx data joined'!$1:$1,0),1,1,$A$1)),,,1150,1),0),MATCH(I$1,'Wkly eq indx data joined'!$1:$1,0)+1)</f>
        <v>29936.32</v>
      </c>
      <c r="J1007" s="9" cm="1">
        <f t="array" aca="1" ref="J1007" ca="1">INDEX('Wkly eq indx data joined'!$A$1:$AJ$1150,MATCH('Wkly eq indx data aligned'!$A1007,OFFSET(INDIRECT(ADDRESS(1,MATCH(J$1,'Wkly eq indx data joined'!$1:$1,0),1,1,$A$1)),,,1150,1),0),MATCH(J$1,'Wkly eq indx data joined'!$1:$1,0)+1)</f>
        <v>5476.2</v>
      </c>
      <c r="K1007" s="9" cm="1">
        <f t="array" aca="1" ref="K1007" ca="1">INDEX('Wkly eq indx data joined'!$A$1:$AJ$1150,MATCH('Wkly eq indx data aligned'!$A1007,OFFSET(INDIRECT(ADDRESS(1,MATCH(K$1,'Wkly eq indx data joined'!$1:$1,0),1,1,$A$1)),,,1150,1),0),MATCH(K$1,'Wkly eq indx data joined'!$1:$1,0)+1)</f>
        <v>12009.75</v>
      </c>
      <c r="L1007" s="12" cm="1">
        <f t="array" aca="1" ref="L1007" ca="1">INDEX('Wkly eq indx data joined'!$A$1:$AJ$1150,MATCH('Wkly eq indx data aligned'!$A1007+2,OFFSET(INDIRECT(ADDRESS(1,MATCH(L$1,'Wkly eq indx data joined'!$1:$1,0),1,1,$A$1)),,,1150,1),0),MATCH(L$1,'Wkly eq indx data joined'!$1:$1,0)+1)</f>
        <v>2209.61</v>
      </c>
      <c r="M1007" s="9" cm="1">
        <f t="array" aca="1" ref="M1007" ca="1">INDEX('Wkly eq indx data joined'!$A$1:$AJ$1150,MATCH('Wkly eq indx data aligned'!$A1007,OFFSET(INDIRECT(ADDRESS(1,MATCH(M$1,'Wkly eq indx data joined'!$1:$1,0),1,1,$A$1)),,,1150,1),0),MATCH(M$1,'Wkly eq indx data joined'!$1:$1,0)+1)</f>
        <v>97108.2</v>
      </c>
      <c r="N1007" s="9" cm="1">
        <f t="array" aca="1" ref="N1007" ca="1">INDEX('Wkly eq indx data joined'!$A$1:$AJ$1150,MATCH('Wkly eq indx data aligned'!$A1007,OFFSET(INDIRECT(ADDRESS(1,MATCH(N$1,'Wkly eq indx data joined'!$1:$1,0),1,1,$A$1)),,,1150,1),0),MATCH(N$1,'Wkly eq indx data joined'!$1:$1,0)+1)</f>
        <v>6383.9</v>
      </c>
      <c r="O1007" s="13" cm="1">
        <f t="array" aca="1" ref="O1007" ca="1">INDEX('Wkly eq indx data joined'!$A$1:$AJ$1150,MATCH('Wkly eq indx data aligned'!$A1007+1,OFFSET(INDIRECT(ADDRESS(1,MATCH(O$1,'Wkly eq indx data joined'!$1:$1,0),1,1,$A$1)),,,1150,1),0),MATCH(O$1,'Wkly eq indx data joined'!$1:$1,0)+1)</f>
        <v>10704.38</v>
      </c>
      <c r="P1007" s="12" cm="1">
        <f t="array" aca="1" ref="P1007" ca="1">INDEX('Wkly eq indx data joined'!$A$1:$AJ$1150,MATCH('Wkly eq indx data aligned'!$A1007+2,OFFSET(INDIRECT(ADDRESS(1,MATCH(P$1,'Wkly eq indx data joined'!$1:$1,0),1,1,$A$1)),,,1150,1),0),MATCH(P$1,'Wkly eq indx data joined'!$1:$1,0)+1)</f>
        <v>11665.95</v>
      </c>
      <c r="Q1007" s="9" cm="1">
        <f t="array" aca="1" ref="Q1007" ca="1">INDEX('Wkly eq indx data joined'!$A$1:$AJ$1150,MATCH('Wkly eq indx data aligned'!$A1007,OFFSET(INDIRECT(ADDRESS(1,MATCH(Q$1,'Wkly eq indx data joined'!$1:$1,0),1,1,$A$1)),,,1150,1),0),MATCH(Q$1,'Wkly eq indx data joined'!$1:$1,0)+1)</f>
        <v>562.58000000000004</v>
      </c>
      <c r="R1007" s="12" cm="1">
        <f t="array" aca="1" ref="R1007" ca="1">INDEX('Wkly eq indx data joined'!$A$1:$AJ$1150,MATCH('Wkly eq indx data aligned'!$A1007+2,OFFSET(INDIRECT(ADDRESS(1,MATCH(R$1,'Wkly eq indx data joined'!$1:$1,0),1,1,$A$1)),,,1150,1),0),MATCH(R$1,'Wkly eq indx data joined'!$1:$1,0)+1)</f>
        <v>2540.9899999999998</v>
      </c>
      <c r="S1007" s="9" cm="1">
        <f t="array" aca="1" ref="S1007" ca="1">INDEX('Wkly eq indx data joined'!$A$1:$AJ$1150,MATCH('Wkly eq indx data aligned'!$A1007,OFFSET(INDIRECT(ADDRESS(1,MATCH(S$1,'Wkly eq indx data joined'!$1:$1,0),1,1,$A$1)),,,1150,1),0),MATCH(S$1,'Wkly eq indx data joined'!$1:$1,0)+1)</f>
        <v>51517.73</v>
      </c>
    </row>
    <row r="1008" spans="1:19" x14ac:dyDescent="0.25">
      <c r="A1008" s="4">
        <f t="shared" si="15"/>
        <v>43567</v>
      </c>
      <c r="B1008" s="9" cm="1">
        <f t="array" aca="1" ref="B1008" ca="1">INDEX('Wkly eq indx data joined'!$A$1:$AJ$1150,MATCH('Wkly eq indx data aligned'!$A1008,OFFSET(INDIRECT(ADDRESS(1,MATCH(B$1,'Wkly eq indx data joined'!$1:$1,0),1,1,$A$1)),,,1150,1),0),MATCH(B$1,'Wkly eq indx data joined'!$1:$1,0)+1)</f>
        <v>6251.3230000000003</v>
      </c>
      <c r="C1008" s="9" cm="1">
        <f t="array" aca="1" ref="C1008" ca="1">INDEX('Wkly eq indx data joined'!$A$1:$AJ$1150,MATCH('Wkly eq indx data aligned'!$A1008,OFFSET(INDIRECT(ADDRESS(1,MATCH(C$1,'Wkly eq indx data joined'!$1:$1,0),1,1,$A$1)),,,1150,1),0),MATCH(C$1,'Wkly eq indx data joined'!$1:$1,0)+1)</f>
        <v>21870.560000000001</v>
      </c>
      <c r="D1008" s="18" cm="1">
        <f t="array" aca="1" ref="D1008" ca="1">IFERROR(INDEX('Wkly eq indx data joined'!$A$1:$AJ$1150,MATCH('Wkly eq indx data aligned'!$A1008,OFFSET(INDIRECT(ADDRESS(1,MATCH(D$1,'Wkly eq indx data joined'!$1:$1,0),1,1,$A$1)),,,1150,1),0),MATCH(D$1,'Wkly eq indx data joined'!$1:$1,0)+1),D1007)</f>
        <v>3188.625</v>
      </c>
      <c r="E1008" s="9" cm="1">
        <f t="array" aca="1" ref="E1008" ca="1">INDEX('Wkly eq indx data joined'!$A$1:$AJ$1150,MATCH('Wkly eq indx data aligned'!$A1008,OFFSET(INDIRECT(ADDRESS(1,MATCH(E$1,'Wkly eq indx data joined'!$1:$1,0),1,1,$A$1)),,,1150,1),0),MATCH(E$1,'Wkly eq indx data joined'!$1:$1,0)+1)</f>
        <v>16480.53</v>
      </c>
      <c r="F1008" s="9" cm="1">
        <f t="array" aca="1" ref="F1008" ca="1">INDEX('Wkly eq indx data joined'!$A$1:$AJ$1150,MATCH('Wkly eq indx data aligned'!$A1008,OFFSET(INDIRECT(ADDRESS(1,MATCH(F$1,'Wkly eq indx data joined'!$1:$1,0),1,1,$A$1)),,,1150,1),0),MATCH(F$1,'Wkly eq indx data joined'!$1:$1,0)+1)</f>
        <v>9484.91</v>
      </c>
      <c r="G1008" s="9" cm="1">
        <f t="array" aca="1" ref="G1008" ca="1">INDEX('Wkly eq indx data joined'!$A$1:$AJ$1150,MATCH('Wkly eq indx data aligned'!$A1008,OFFSET(INDIRECT(ADDRESS(1,MATCH(G$1,'Wkly eq indx data joined'!$1:$1,0),1,1,$A$1)),,,1150,1),0),MATCH(G$1,'Wkly eq indx data joined'!$1:$1,0)+1)</f>
        <v>2907.41</v>
      </c>
      <c r="H1008" s="9" cm="1">
        <f t="array" aca="1" ref="H1008" ca="1">INDEX('Wkly eq indx data joined'!$A$1:$AJ$1150,MATCH('Wkly eq indx data aligned'!$A1008,OFFSET(INDIRECT(ADDRESS(1,MATCH(H$1,'Wkly eq indx data joined'!$1:$1,0),1,1,$A$1)),,,1150,1),0),MATCH(H$1,'Wkly eq indx data joined'!$1:$1,0)+1)</f>
        <v>7437.06</v>
      </c>
      <c r="I1008" s="9" cm="1">
        <f t="array" aca="1" ref="I1008" ca="1">INDEX('Wkly eq indx data joined'!$A$1:$AJ$1150,MATCH('Wkly eq indx data aligned'!$A1008,OFFSET(INDIRECT(ADDRESS(1,MATCH(I$1,'Wkly eq indx data joined'!$1:$1,0),1,1,$A$1)),,,1150,1),0),MATCH(I$1,'Wkly eq indx data joined'!$1:$1,0)+1)</f>
        <v>29909.759999999998</v>
      </c>
      <c r="J1008" s="9" cm="1">
        <f t="array" aca="1" ref="J1008" ca="1">INDEX('Wkly eq indx data joined'!$A$1:$AJ$1150,MATCH('Wkly eq indx data aligned'!$A1008,OFFSET(INDIRECT(ADDRESS(1,MATCH(J$1,'Wkly eq indx data joined'!$1:$1,0),1,1,$A$1)),,,1150,1),0),MATCH(J$1,'Wkly eq indx data joined'!$1:$1,0)+1)</f>
        <v>5502.7</v>
      </c>
      <c r="K1008" s="9" cm="1">
        <f t="array" aca="1" ref="K1008" ca="1">INDEX('Wkly eq indx data joined'!$A$1:$AJ$1150,MATCH('Wkly eq indx data aligned'!$A1008,OFFSET(INDIRECT(ADDRESS(1,MATCH(K$1,'Wkly eq indx data joined'!$1:$1,0),1,1,$A$1)),,,1150,1),0),MATCH(K$1,'Wkly eq indx data joined'!$1:$1,0)+1)</f>
        <v>11999.93</v>
      </c>
      <c r="L1008" s="12" cm="1">
        <f t="array" aca="1" ref="L1008" ca="1">INDEX('Wkly eq indx data joined'!$A$1:$AJ$1150,MATCH('Wkly eq indx data aligned'!$A1008+2,OFFSET(INDIRECT(ADDRESS(1,MATCH(L$1,'Wkly eq indx data joined'!$1:$1,0),1,1,$A$1)),,,1150,1),0),MATCH(L$1,'Wkly eq indx data joined'!$1:$1,0)+1)</f>
        <v>2233.4499999999998</v>
      </c>
      <c r="M1008" s="9" cm="1">
        <f t="array" aca="1" ref="M1008" ca="1">INDEX('Wkly eq indx data joined'!$A$1:$AJ$1150,MATCH('Wkly eq indx data aligned'!$A1008,OFFSET(INDIRECT(ADDRESS(1,MATCH(M$1,'Wkly eq indx data joined'!$1:$1,0),1,1,$A$1)),,,1150,1),0),MATCH(M$1,'Wkly eq indx data joined'!$1:$1,0)+1)</f>
        <v>92875</v>
      </c>
      <c r="N1008" s="9" cm="1">
        <f t="array" aca="1" ref="N1008" ca="1">INDEX('Wkly eq indx data joined'!$A$1:$AJ$1150,MATCH('Wkly eq indx data aligned'!$A1008,OFFSET(INDIRECT(ADDRESS(1,MATCH(N$1,'Wkly eq indx data joined'!$1:$1,0),1,1,$A$1)),,,1150,1),0),MATCH(N$1,'Wkly eq indx data joined'!$1:$1,0)+1)</f>
        <v>6335.71</v>
      </c>
      <c r="O1008" s="13" cm="1">
        <f t="array" aca="1" ref="O1008" ca="1">INDEX('Wkly eq indx data joined'!$A$1:$AJ$1150,MATCH('Wkly eq indx data aligned'!$A1008+1,OFFSET(INDIRECT(ADDRESS(1,MATCH(O$1,'Wkly eq indx data joined'!$1:$1,0),1,1,$A$1)),,,1150,1),0),MATCH(O$1,'Wkly eq indx data joined'!$1:$1,0)+1)</f>
        <v>10805.3</v>
      </c>
      <c r="P1008" s="12" cm="1">
        <f t="array" aca="1" ref="P1008" ca="1">INDEX('Wkly eq indx data joined'!$A$1:$AJ$1150,MATCH('Wkly eq indx data aligned'!$A1008+2,OFFSET(INDIRECT(ADDRESS(1,MATCH(P$1,'Wkly eq indx data joined'!$1:$1,0),1,1,$A$1)),,,1150,1),0),MATCH(P$1,'Wkly eq indx data joined'!$1:$1,0)+1)</f>
        <v>11643.45</v>
      </c>
      <c r="Q1008" s="9" cm="1">
        <f t="array" aca="1" ref="Q1008" ca="1">INDEX('Wkly eq indx data joined'!$A$1:$AJ$1150,MATCH('Wkly eq indx data aligned'!$A1008,OFFSET(INDIRECT(ADDRESS(1,MATCH(Q$1,'Wkly eq indx data joined'!$1:$1,0),1,1,$A$1)),,,1150,1),0),MATCH(Q$1,'Wkly eq indx data joined'!$1:$1,0)+1)</f>
        <v>561.61</v>
      </c>
      <c r="R1008" s="12" cm="1">
        <f t="array" aca="1" ref="R1008" ca="1">INDEX('Wkly eq indx data joined'!$A$1:$AJ$1150,MATCH('Wkly eq indx data aligned'!$A1008+2,OFFSET(INDIRECT(ADDRESS(1,MATCH(R$1,'Wkly eq indx data joined'!$1:$1,0),1,1,$A$1)),,,1150,1),0),MATCH(R$1,'Wkly eq indx data joined'!$1:$1,0)+1)</f>
        <v>2559.7199999999998</v>
      </c>
      <c r="S1008" s="9" cm="1">
        <f t="array" aca="1" ref="S1008" ca="1">INDEX('Wkly eq indx data joined'!$A$1:$AJ$1150,MATCH('Wkly eq indx data aligned'!$A1008,OFFSET(INDIRECT(ADDRESS(1,MATCH(S$1,'Wkly eq indx data joined'!$1:$1,0),1,1,$A$1)),,,1150,1),0),MATCH(S$1,'Wkly eq indx data joined'!$1:$1,0)+1)</f>
        <v>52141.52</v>
      </c>
    </row>
    <row r="1009" spans="1:19" x14ac:dyDescent="0.25">
      <c r="A1009" s="4">
        <f t="shared" si="15"/>
        <v>43574</v>
      </c>
      <c r="B1009" s="9" cm="1">
        <f t="array" aca="1" ref="B1009" ca="1">INDEX('Wkly eq indx data joined'!$A$1:$AJ$1150,MATCH('Wkly eq indx data aligned'!$A1009,OFFSET(INDIRECT(ADDRESS(1,MATCH(B$1,'Wkly eq indx data joined'!$1:$1,0),1,1,$A$1)),,,1150,1),0),MATCH(B$1,'Wkly eq indx data joined'!$1:$1,0)+1)</f>
        <v>6259.8149999999996</v>
      </c>
      <c r="C1009" s="9" cm="1">
        <f t="array" aca="1" ref="C1009" ca="1">INDEX('Wkly eq indx data joined'!$A$1:$AJ$1150,MATCH('Wkly eq indx data aligned'!$A1009,OFFSET(INDIRECT(ADDRESS(1,MATCH(C$1,'Wkly eq indx data joined'!$1:$1,0),1,1,$A$1)),,,1150,1),0),MATCH(C$1,'Wkly eq indx data joined'!$1:$1,0)+1)</f>
        <v>22200.560000000001</v>
      </c>
      <c r="D1009" s="18" cm="1">
        <f t="array" aca="1" ref="D1009" ca="1">IFERROR(INDEX('Wkly eq indx data joined'!$A$1:$AJ$1150,MATCH('Wkly eq indx data aligned'!$A1009,OFFSET(INDIRECT(ADDRESS(1,MATCH(D$1,'Wkly eq indx data joined'!$1:$1,0),1,1,$A$1)),,,1150,1),0),MATCH(D$1,'Wkly eq indx data joined'!$1:$1,0)+1),D1008)</f>
        <v>3270.797</v>
      </c>
      <c r="E1009" s="9" cm="1">
        <f t="array" aca="1" ref="E1009" ca="1">INDEX('Wkly eq indx data joined'!$A$1:$AJ$1150,MATCH('Wkly eq indx data aligned'!$A1009,OFFSET(INDIRECT(ADDRESS(1,MATCH(E$1,'Wkly eq indx data joined'!$1:$1,0),1,1,$A$1)),,,1150,1),0),MATCH(E$1,'Wkly eq indx data joined'!$1:$1,0)+1)</f>
        <v>16612.810000000001</v>
      </c>
      <c r="F1009" s="9" cm="1">
        <f t="array" aca="1" ref="F1009" ca="1">INDEX('Wkly eq indx data joined'!$A$1:$AJ$1150,MATCH('Wkly eq indx data aligned'!$A1009,OFFSET(INDIRECT(ADDRESS(1,MATCH(F$1,'Wkly eq indx data joined'!$1:$1,0),1,1,$A$1)),,,1150,1),0),MATCH(F$1,'Wkly eq indx data joined'!$1:$1,0)+1)</f>
        <v>9571.2199999999993</v>
      </c>
      <c r="G1009" s="9" cm="1">
        <f t="array" aca="1" ref="G1009" ca="1">INDEX('Wkly eq indx data joined'!$A$1:$AJ$1150,MATCH('Wkly eq indx data aligned'!$A1009,OFFSET(INDIRECT(ADDRESS(1,MATCH(G$1,'Wkly eq indx data joined'!$1:$1,0),1,1,$A$1)),,,1150,1),0),MATCH(G$1,'Wkly eq indx data joined'!$1:$1,0)+1)</f>
        <v>2905.03</v>
      </c>
      <c r="H1009" s="9" cm="1">
        <f t="array" aca="1" ref="H1009" ca="1">INDEX('Wkly eq indx data joined'!$A$1:$AJ$1150,MATCH('Wkly eq indx data aligned'!$A1009,OFFSET(INDIRECT(ADDRESS(1,MATCH(H$1,'Wkly eq indx data joined'!$1:$1,0),1,1,$A$1)),,,1150,1),0),MATCH(H$1,'Wkly eq indx data joined'!$1:$1,0)+1)</f>
        <v>7459.88</v>
      </c>
      <c r="I1009" s="9" cm="1">
        <f t="array" aca="1" ref="I1009" ca="1">INDEX('Wkly eq indx data joined'!$A$1:$AJ$1150,MATCH('Wkly eq indx data aligned'!$A1009,OFFSET(INDIRECT(ADDRESS(1,MATCH(I$1,'Wkly eq indx data joined'!$1:$1,0),1,1,$A$1)),,,1150,1),0),MATCH(I$1,'Wkly eq indx data joined'!$1:$1,0)+1)</f>
        <v>29963.26</v>
      </c>
      <c r="J1009" s="9" cm="1">
        <f t="array" aca="1" ref="J1009" ca="1">INDEX('Wkly eq indx data joined'!$A$1:$AJ$1150,MATCH('Wkly eq indx data aligned'!$A1009,OFFSET(INDIRECT(ADDRESS(1,MATCH(J$1,'Wkly eq indx data joined'!$1:$1,0),1,1,$A$1)),,,1150,1),0),MATCH(J$1,'Wkly eq indx data joined'!$1:$1,0)+1)</f>
        <v>5580.38</v>
      </c>
      <c r="K1009" s="9" cm="1">
        <f t="array" aca="1" ref="K1009" ca="1">INDEX('Wkly eq indx data joined'!$A$1:$AJ$1150,MATCH('Wkly eq indx data aligned'!$A1009,OFFSET(INDIRECT(ADDRESS(1,MATCH(K$1,'Wkly eq indx data joined'!$1:$1,0),1,1,$A$1)),,,1150,1),0),MATCH(K$1,'Wkly eq indx data joined'!$1:$1,0)+1)</f>
        <v>12222.39</v>
      </c>
      <c r="L1009" s="12" cm="1">
        <f t="array" aca="1" ref="L1009" ca="1">INDEX('Wkly eq indx data joined'!$A$1:$AJ$1150,MATCH('Wkly eq indx data aligned'!$A1009+2,OFFSET(INDIRECT(ADDRESS(1,MATCH(L$1,'Wkly eq indx data joined'!$1:$1,0),1,1,$A$1)),,,1150,1),0),MATCH(L$1,'Wkly eq indx data joined'!$1:$1,0)+1)</f>
        <v>2216.15</v>
      </c>
      <c r="M1009" s="9" cm="1">
        <f t="array" aca="1" ref="M1009" ca="1">INDEX('Wkly eq indx data joined'!$A$1:$AJ$1150,MATCH('Wkly eq indx data aligned'!$A1009,OFFSET(INDIRECT(ADDRESS(1,MATCH(M$1,'Wkly eq indx data joined'!$1:$1,0),1,1,$A$1)),,,1150,1),0),MATCH(M$1,'Wkly eq indx data joined'!$1:$1,0)+1)</f>
        <v>94578.3</v>
      </c>
      <c r="N1009" s="9" cm="1">
        <f t="array" aca="1" ref="N1009" ca="1">INDEX('Wkly eq indx data joined'!$A$1:$AJ$1150,MATCH('Wkly eq indx data aligned'!$A1009,OFFSET(INDIRECT(ADDRESS(1,MATCH(N$1,'Wkly eq indx data joined'!$1:$1,0),1,1,$A$1)),,,1150,1),0),MATCH(N$1,'Wkly eq indx data joined'!$1:$1,0)+1)</f>
        <v>6540.14</v>
      </c>
      <c r="O1009" s="13" cm="1">
        <f t="array" aca="1" ref="O1009" ca="1">INDEX('Wkly eq indx data joined'!$A$1:$AJ$1150,MATCH('Wkly eq indx data aligned'!$A1009+1,OFFSET(INDIRECT(ADDRESS(1,MATCH(O$1,'Wkly eq indx data joined'!$1:$1,0),1,1,$A$1)),,,1150,1),0),MATCH(O$1,'Wkly eq indx data joined'!$1:$1,0)+1)</f>
        <v>10968.5</v>
      </c>
      <c r="P1009" s="12" cm="1">
        <f t="array" aca="1" ref="P1009" ca="1">INDEX('Wkly eq indx data joined'!$A$1:$AJ$1150,MATCH('Wkly eq indx data aligned'!$A1009+2,OFFSET(INDIRECT(ADDRESS(1,MATCH(P$1,'Wkly eq indx data joined'!$1:$1,0),1,1,$A$1)),,,1150,1),0),MATCH(P$1,'Wkly eq indx data joined'!$1:$1,0)+1)</f>
        <v>11752.8</v>
      </c>
      <c r="Q1009" s="9" cm="1">
        <f t="array" aca="1" ref="Q1009" ca="1">INDEX('Wkly eq indx data joined'!$A$1:$AJ$1150,MATCH('Wkly eq indx data aligned'!$A1009,OFFSET(INDIRECT(ADDRESS(1,MATCH(Q$1,'Wkly eq indx data joined'!$1:$1,0),1,1,$A$1)),,,1150,1),0),MATCH(Q$1,'Wkly eq indx data joined'!$1:$1,0)+1)</f>
        <v>569.61</v>
      </c>
      <c r="R1009" s="12" cm="1">
        <f t="array" aca="1" ref="R1009" ca="1">INDEX('Wkly eq indx data joined'!$A$1:$AJ$1150,MATCH('Wkly eq indx data aligned'!$A1009+2,OFFSET(INDIRECT(ADDRESS(1,MATCH(R$1,'Wkly eq indx data joined'!$1:$1,0),1,1,$A$1)),,,1150,1),0),MATCH(R$1,'Wkly eq indx data joined'!$1:$1,0)+1)</f>
        <v>2563.9</v>
      </c>
      <c r="S1009" s="9" cm="1">
        <f t="array" aca="1" ref="S1009" ca="1">INDEX('Wkly eq indx data joined'!$A$1:$AJ$1150,MATCH('Wkly eq indx data aligned'!$A1009,OFFSET(INDIRECT(ADDRESS(1,MATCH(S$1,'Wkly eq indx data joined'!$1:$1,0),1,1,$A$1)),,,1150,1),0),MATCH(S$1,'Wkly eq indx data joined'!$1:$1,0)+1)</f>
        <v>52872.78</v>
      </c>
    </row>
    <row r="1010" spans="1:19" x14ac:dyDescent="0.25">
      <c r="A1010" s="4">
        <f t="shared" si="15"/>
        <v>43581</v>
      </c>
      <c r="B1010" s="9" cm="1">
        <f t="array" aca="1" ref="B1010" ca="1">INDEX('Wkly eq indx data joined'!$A$1:$AJ$1150,MATCH('Wkly eq indx data aligned'!$A1010,OFFSET(INDIRECT(ADDRESS(1,MATCH(B$1,'Wkly eq indx data joined'!$1:$1,0),1,1,$A$1)),,,1150,1),0),MATCH(B$1,'Wkly eq indx data joined'!$1:$1,0)+1)</f>
        <v>6385.6459999999997</v>
      </c>
      <c r="C1010" s="9" cm="1">
        <f t="array" aca="1" ref="C1010" ca="1">INDEX('Wkly eq indx data joined'!$A$1:$AJ$1150,MATCH('Wkly eq indx data aligned'!$A1010,OFFSET(INDIRECT(ADDRESS(1,MATCH(C$1,'Wkly eq indx data joined'!$1:$1,0),1,1,$A$1)),,,1150,1),0),MATCH(C$1,'Wkly eq indx data joined'!$1:$1,0)+1)</f>
        <v>22258.73</v>
      </c>
      <c r="D1010" s="18" cm="1">
        <f t="array" aca="1" ref="D1010" ca="1">IFERROR(INDEX('Wkly eq indx data joined'!$A$1:$AJ$1150,MATCH('Wkly eq indx data aligned'!$A1010,OFFSET(INDIRECT(ADDRESS(1,MATCH(D$1,'Wkly eq indx data joined'!$1:$1,0),1,1,$A$1)),,,1150,1),0),MATCH(D$1,'Wkly eq indx data joined'!$1:$1,0)+1),D1009)</f>
        <v>3086.3989999999999</v>
      </c>
      <c r="E1010" s="9" cm="1">
        <f t="array" aca="1" ref="E1010" ca="1">INDEX('Wkly eq indx data joined'!$A$1:$AJ$1150,MATCH('Wkly eq indx data aligned'!$A1010,OFFSET(INDIRECT(ADDRESS(1,MATCH(E$1,'Wkly eq indx data joined'!$1:$1,0),1,1,$A$1)),,,1150,1),0),MATCH(E$1,'Wkly eq indx data joined'!$1:$1,0)+1)</f>
        <v>16613.46</v>
      </c>
      <c r="F1010" s="9" cm="1">
        <f t="array" aca="1" ref="F1010" ca="1">INDEX('Wkly eq indx data joined'!$A$1:$AJ$1150,MATCH('Wkly eq indx data aligned'!$A1010,OFFSET(INDIRECT(ADDRESS(1,MATCH(F$1,'Wkly eq indx data joined'!$1:$1,0),1,1,$A$1)),,,1150,1),0),MATCH(F$1,'Wkly eq indx data joined'!$1:$1,0)+1)</f>
        <v>9724.27</v>
      </c>
      <c r="G1010" s="9" cm="1">
        <f t="array" aca="1" ref="G1010" ca="1">INDEX('Wkly eq indx data joined'!$A$1:$AJ$1150,MATCH('Wkly eq indx data aligned'!$A1010,OFFSET(INDIRECT(ADDRESS(1,MATCH(G$1,'Wkly eq indx data joined'!$1:$1,0),1,1,$A$1)),,,1150,1),0),MATCH(G$1,'Wkly eq indx data joined'!$1:$1,0)+1)</f>
        <v>2939.88</v>
      </c>
      <c r="H1010" s="9" cm="1">
        <f t="array" aca="1" ref="H1010" ca="1">INDEX('Wkly eq indx data joined'!$A$1:$AJ$1150,MATCH('Wkly eq indx data aligned'!$A1010,OFFSET(INDIRECT(ADDRESS(1,MATCH(H$1,'Wkly eq indx data joined'!$1:$1,0),1,1,$A$1)),,,1150,1),0),MATCH(H$1,'Wkly eq indx data joined'!$1:$1,0)+1)</f>
        <v>7428.19</v>
      </c>
      <c r="I1010" s="9" cm="1">
        <f t="array" aca="1" ref="I1010" ca="1">INDEX('Wkly eq indx data joined'!$A$1:$AJ$1150,MATCH('Wkly eq indx data aligned'!$A1010,OFFSET(INDIRECT(ADDRESS(1,MATCH(I$1,'Wkly eq indx data joined'!$1:$1,0),1,1,$A$1)),,,1150,1),0),MATCH(I$1,'Wkly eq indx data joined'!$1:$1,0)+1)</f>
        <v>29605.01</v>
      </c>
      <c r="J1010" s="9" cm="1">
        <f t="array" aca="1" ref="J1010" ca="1">INDEX('Wkly eq indx data joined'!$A$1:$AJ$1150,MATCH('Wkly eq indx data aligned'!$A1010,OFFSET(INDIRECT(ADDRESS(1,MATCH(J$1,'Wkly eq indx data joined'!$1:$1,0),1,1,$A$1)),,,1150,1),0),MATCH(J$1,'Wkly eq indx data joined'!$1:$1,0)+1)</f>
        <v>5569.36</v>
      </c>
      <c r="K1010" s="9" cm="1">
        <f t="array" aca="1" ref="K1010" ca="1">INDEX('Wkly eq indx data joined'!$A$1:$AJ$1150,MATCH('Wkly eq indx data aligned'!$A1010,OFFSET(INDIRECT(ADDRESS(1,MATCH(K$1,'Wkly eq indx data joined'!$1:$1,0),1,1,$A$1)),,,1150,1),0),MATCH(K$1,'Wkly eq indx data joined'!$1:$1,0)+1)</f>
        <v>12315.18</v>
      </c>
      <c r="L1010" s="12" cm="1">
        <f t="array" aca="1" ref="L1010" ca="1">INDEX('Wkly eq indx data joined'!$A$1:$AJ$1150,MATCH('Wkly eq indx data aligned'!$A1010+2,OFFSET(INDIRECT(ADDRESS(1,MATCH(L$1,'Wkly eq indx data joined'!$1:$1,0),1,1,$A$1)),,,1150,1),0),MATCH(L$1,'Wkly eq indx data joined'!$1:$1,0)+1)</f>
        <v>2179.31</v>
      </c>
      <c r="M1010" s="9" cm="1">
        <f t="array" aca="1" ref="M1010" ca="1">INDEX('Wkly eq indx data joined'!$A$1:$AJ$1150,MATCH('Wkly eq indx data aligned'!$A1010,OFFSET(INDIRECT(ADDRESS(1,MATCH(M$1,'Wkly eq indx data joined'!$1:$1,0),1,1,$A$1)),,,1150,1),0),MATCH(M$1,'Wkly eq indx data joined'!$1:$1,0)+1)</f>
        <v>96236</v>
      </c>
      <c r="N1010" s="9" cm="1">
        <f t="array" aca="1" ref="N1010" ca="1">INDEX('Wkly eq indx data joined'!$A$1:$AJ$1150,MATCH('Wkly eq indx data aligned'!$A1010,OFFSET(INDIRECT(ADDRESS(1,MATCH(N$1,'Wkly eq indx data joined'!$1:$1,0),1,1,$A$1)),,,1150,1),0),MATCH(N$1,'Wkly eq indx data joined'!$1:$1,0)+1)</f>
        <v>6399.74</v>
      </c>
      <c r="O1010" s="13" cm="1">
        <f t="array" aca="1" ref="O1010" ca="1">INDEX('Wkly eq indx data joined'!$A$1:$AJ$1150,MATCH('Wkly eq indx data aligned'!$A1010+1,OFFSET(INDIRECT(ADDRESS(1,MATCH(O$1,'Wkly eq indx data joined'!$1:$1,0),1,1,$A$1)),,,1150,1),0),MATCH(O$1,'Wkly eq indx data joined'!$1:$1,0)+1)</f>
        <v>10952.47</v>
      </c>
      <c r="P1010" s="12" cm="1">
        <f t="array" aca="1" ref="P1010" ca="1">INDEX('Wkly eq indx data joined'!$A$1:$AJ$1150,MATCH('Wkly eq indx data aligned'!$A1010+2,OFFSET(INDIRECT(ADDRESS(1,MATCH(P$1,'Wkly eq indx data joined'!$1:$1,0),1,1,$A$1)),,,1150,1),0),MATCH(P$1,'Wkly eq indx data joined'!$1:$1,0)+1)</f>
        <v>11754.65</v>
      </c>
      <c r="Q1010" s="9" cm="1">
        <f t="array" aca="1" ref="Q1010" ca="1">INDEX('Wkly eq indx data joined'!$A$1:$AJ$1150,MATCH('Wkly eq indx data aligned'!$A1010,OFFSET(INDIRECT(ADDRESS(1,MATCH(Q$1,'Wkly eq indx data joined'!$1:$1,0),1,1,$A$1)),,,1150,1),0),MATCH(Q$1,'Wkly eq indx data joined'!$1:$1,0)+1)</f>
        <v>567.17999999999995</v>
      </c>
      <c r="R1010" s="12" cm="1">
        <f t="array" aca="1" ref="R1010" ca="1">INDEX('Wkly eq indx data joined'!$A$1:$AJ$1150,MATCH('Wkly eq indx data aligned'!$A1010+2,OFFSET(INDIRECT(ADDRESS(1,MATCH(R$1,'Wkly eq indx data joined'!$1:$1,0),1,1,$A$1)),,,1150,1),0),MATCH(R$1,'Wkly eq indx data joined'!$1:$1,0)+1)</f>
        <v>2563.7199999999998</v>
      </c>
      <c r="S1010" s="9" cm="1">
        <f t="array" aca="1" ref="S1010" ca="1">INDEX('Wkly eq indx data joined'!$A$1:$AJ$1150,MATCH('Wkly eq indx data aligned'!$A1010,OFFSET(INDIRECT(ADDRESS(1,MATCH(S$1,'Wkly eq indx data joined'!$1:$1,0),1,1,$A$1)),,,1150,1),0),MATCH(S$1,'Wkly eq indx data joined'!$1:$1,0)+1)</f>
        <v>52572.04</v>
      </c>
    </row>
    <row r="1011" spans="1:19" x14ac:dyDescent="0.25">
      <c r="A1011" s="4">
        <f t="shared" si="15"/>
        <v>43588</v>
      </c>
      <c r="B1011" s="9" cm="1">
        <f t="array" aca="1" ref="B1011" ca="1">INDEX('Wkly eq indx data joined'!$A$1:$AJ$1150,MATCH('Wkly eq indx data aligned'!$A1011,OFFSET(INDIRECT(ADDRESS(1,MATCH(B$1,'Wkly eq indx data joined'!$1:$1,0),1,1,$A$1)),,,1150,1),0),MATCH(B$1,'Wkly eq indx data joined'!$1:$1,0)+1)</f>
        <v>6335.8</v>
      </c>
      <c r="C1011" s="17">
        <f ca="1">C1010</f>
        <v>22258.73</v>
      </c>
      <c r="D1011" s="18" cm="1">
        <f t="array" aca="1" ref="D1011" ca="1">IFERROR(INDEX('Wkly eq indx data joined'!$A$1:$AJ$1150,MATCH('Wkly eq indx data aligned'!$A1011,OFFSET(INDIRECT(ADDRESS(1,MATCH(D$1,'Wkly eq indx data joined'!$1:$1,0),1,1,$A$1)),,,1150,1),0),MATCH(D$1,'Wkly eq indx data joined'!$1:$1,0)+1),D1010)</f>
        <v>3078.3389999999999</v>
      </c>
      <c r="E1011" s="9" cm="1">
        <f t="array" aca="1" ref="E1011" ca="1">INDEX('Wkly eq indx data joined'!$A$1:$AJ$1150,MATCH('Wkly eq indx data aligned'!$A1011,OFFSET(INDIRECT(ADDRESS(1,MATCH(E$1,'Wkly eq indx data joined'!$1:$1,0),1,1,$A$1)),,,1150,1),0),MATCH(E$1,'Wkly eq indx data joined'!$1:$1,0)+1)</f>
        <v>16494.43</v>
      </c>
      <c r="F1011" s="9" cm="1">
        <f t="array" aca="1" ref="F1011" ca="1">INDEX('Wkly eq indx data joined'!$A$1:$AJ$1150,MATCH('Wkly eq indx data aligned'!$A1011,OFFSET(INDIRECT(ADDRESS(1,MATCH(F$1,'Wkly eq indx data joined'!$1:$1,0),1,1,$A$1)),,,1150,1),0),MATCH(F$1,'Wkly eq indx data joined'!$1:$1,0)+1)</f>
        <v>9741.99</v>
      </c>
      <c r="G1011" s="9" cm="1">
        <f t="array" aca="1" ref="G1011" ca="1">INDEX('Wkly eq indx data joined'!$A$1:$AJ$1150,MATCH('Wkly eq indx data aligned'!$A1011,OFFSET(INDIRECT(ADDRESS(1,MATCH(G$1,'Wkly eq indx data joined'!$1:$1,0),1,1,$A$1)),,,1150,1),0),MATCH(G$1,'Wkly eq indx data joined'!$1:$1,0)+1)</f>
        <v>2945.64</v>
      </c>
      <c r="H1011" s="9" cm="1">
        <f t="array" aca="1" ref="H1011" ca="1">INDEX('Wkly eq indx data joined'!$A$1:$AJ$1150,MATCH('Wkly eq indx data aligned'!$A1011,OFFSET(INDIRECT(ADDRESS(1,MATCH(H$1,'Wkly eq indx data joined'!$1:$1,0),1,1,$A$1)),,,1150,1),0),MATCH(H$1,'Wkly eq indx data joined'!$1:$1,0)+1)</f>
        <v>7380.64</v>
      </c>
      <c r="I1011" s="9" cm="1">
        <f t="array" aca="1" ref="I1011" ca="1">INDEX('Wkly eq indx data joined'!$A$1:$AJ$1150,MATCH('Wkly eq indx data aligned'!$A1011,OFFSET(INDIRECT(ADDRESS(1,MATCH(I$1,'Wkly eq indx data joined'!$1:$1,0),1,1,$A$1)),,,1150,1),0),MATCH(I$1,'Wkly eq indx data joined'!$1:$1,0)+1)</f>
        <v>30081.55</v>
      </c>
      <c r="J1011" s="9" cm="1">
        <f t="array" aca="1" ref="J1011" ca="1">INDEX('Wkly eq indx data joined'!$A$1:$AJ$1150,MATCH('Wkly eq indx data aligned'!$A1011,OFFSET(INDIRECT(ADDRESS(1,MATCH(J$1,'Wkly eq indx data joined'!$1:$1,0),1,1,$A$1)),,,1150,1),0),MATCH(J$1,'Wkly eq indx data joined'!$1:$1,0)+1)</f>
        <v>5548.84</v>
      </c>
      <c r="K1011" s="9" cm="1">
        <f t="array" aca="1" ref="K1011" ca="1">INDEX('Wkly eq indx data joined'!$A$1:$AJ$1150,MATCH('Wkly eq indx data aligned'!$A1011,OFFSET(INDIRECT(ADDRESS(1,MATCH(K$1,'Wkly eq indx data joined'!$1:$1,0),1,1,$A$1)),,,1150,1),0),MATCH(K$1,'Wkly eq indx data joined'!$1:$1,0)+1)</f>
        <v>12412.75</v>
      </c>
      <c r="L1011" s="12" cm="1">
        <f t="array" aca="1" ref="L1011" ca="1">INDEX('Wkly eq indx data joined'!$A$1:$AJ$1150,MATCH('Wkly eq indx data aligned'!$A1011+2,OFFSET(INDIRECT(ADDRESS(1,MATCH(L$1,'Wkly eq indx data joined'!$1:$1,0),1,1,$A$1)),,,1150,1),0),MATCH(L$1,'Wkly eq indx data joined'!$1:$1,0)+1)</f>
        <v>2196.3200000000002</v>
      </c>
      <c r="M1011" s="9" cm="1">
        <f t="array" aca="1" ref="M1011" ca="1">INDEX('Wkly eq indx data joined'!$A$1:$AJ$1150,MATCH('Wkly eq indx data aligned'!$A1011,OFFSET(INDIRECT(ADDRESS(1,MATCH(M$1,'Wkly eq indx data joined'!$1:$1,0),1,1,$A$1)),,,1150,1),0),MATCH(M$1,'Wkly eq indx data joined'!$1:$1,0)+1)</f>
        <v>96007.9</v>
      </c>
      <c r="N1011" s="9" cm="1">
        <f t="array" aca="1" ref="N1011" ca="1">INDEX('Wkly eq indx data joined'!$A$1:$AJ$1150,MATCH('Wkly eq indx data aligned'!$A1011,OFFSET(INDIRECT(ADDRESS(1,MATCH(N$1,'Wkly eq indx data joined'!$1:$1,0),1,1,$A$1)),,,1150,1),0),MATCH(N$1,'Wkly eq indx data joined'!$1:$1,0)+1)</f>
        <v>6498.74</v>
      </c>
      <c r="O1011" s="13" cm="1">
        <f t="array" aca="1" ref="O1011" ca="1">INDEX('Wkly eq indx data joined'!$A$1:$AJ$1150,MATCH('Wkly eq indx data aligned'!$A1011+1,OFFSET(INDIRECT(ADDRESS(1,MATCH(O$1,'Wkly eq indx data joined'!$1:$1,0),1,1,$A$1)),,,1150,1),0),MATCH(O$1,'Wkly eq indx data joined'!$1:$1,0)+1)</f>
        <v>11096.3</v>
      </c>
      <c r="P1011" s="12" cm="1">
        <f t="array" aca="1" ref="P1011" ca="1">INDEX('Wkly eq indx data joined'!$A$1:$AJ$1150,MATCH('Wkly eq indx data aligned'!$A1011+2,OFFSET(INDIRECT(ADDRESS(1,MATCH(P$1,'Wkly eq indx data joined'!$1:$1,0),1,1,$A$1)),,,1150,1),0),MATCH(P$1,'Wkly eq indx data joined'!$1:$1,0)+1)</f>
        <v>11712.25</v>
      </c>
      <c r="Q1011" s="9" cm="1">
        <f t="array" aca="1" ref="Q1011" ca="1">INDEX('Wkly eq indx data joined'!$A$1:$AJ$1150,MATCH('Wkly eq indx data aligned'!$A1011,OFFSET(INDIRECT(ADDRESS(1,MATCH(Q$1,'Wkly eq indx data joined'!$1:$1,0),1,1,$A$1)),,,1150,1),0),MATCH(Q$1,'Wkly eq indx data joined'!$1:$1,0)+1)</f>
        <v>568.72</v>
      </c>
      <c r="R1011" s="12" cm="1">
        <f t="array" aca="1" ref="R1011" ca="1">INDEX('Wkly eq indx data joined'!$A$1:$AJ$1150,MATCH('Wkly eq indx data aligned'!$A1011+2,OFFSET(INDIRECT(ADDRESS(1,MATCH(R$1,'Wkly eq indx data joined'!$1:$1,0),1,1,$A$1)),,,1150,1),0),MATCH(R$1,'Wkly eq indx data joined'!$1:$1,0)+1)</f>
        <v>2580.9499999999998</v>
      </c>
      <c r="S1011" s="9" cm="1">
        <f t="array" aca="1" ref="S1011" ca="1">INDEX('Wkly eq indx data joined'!$A$1:$AJ$1150,MATCH('Wkly eq indx data aligned'!$A1011,OFFSET(INDIRECT(ADDRESS(1,MATCH(S$1,'Wkly eq indx data joined'!$1:$1,0),1,1,$A$1)),,,1150,1),0),MATCH(S$1,'Wkly eq indx data joined'!$1:$1,0)+1)</f>
        <v>53028.35</v>
      </c>
    </row>
    <row r="1012" spans="1:19" x14ac:dyDescent="0.25">
      <c r="A1012" s="4">
        <f t="shared" si="15"/>
        <v>43595</v>
      </c>
      <c r="B1012" s="9" cm="1">
        <f t="array" aca="1" ref="B1012" ca="1">INDEX('Wkly eq indx data joined'!$A$1:$AJ$1150,MATCH('Wkly eq indx data aligned'!$A1012,OFFSET(INDIRECT(ADDRESS(1,MATCH(B$1,'Wkly eq indx data joined'!$1:$1,0),1,1,$A$1)),,,1150,1),0),MATCH(B$1,'Wkly eq indx data joined'!$1:$1,0)+1)</f>
        <v>6310.8519999999999</v>
      </c>
      <c r="C1012" s="9" cm="1">
        <f t="array" aca="1" ref="C1012" ca="1">INDEX('Wkly eq indx data joined'!$A$1:$AJ$1150,MATCH('Wkly eq indx data aligned'!$A1012,OFFSET(INDIRECT(ADDRESS(1,MATCH(C$1,'Wkly eq indx data joined'!$1:$1,0),1,1,$A$1)),,,1150,1),0),MATCH(C$1,'Wkly eq indx data joined'!$1:$1,0)+1)</f>
        <v>21344.92</v>
      </c>
      <c r="D1012" s="18" cm="1">
        <f t="array" aca="1" ref="D1012" ca="1">IFERROR(INDEX('Wkly eq indx data joined'!$A$1:$AJ$1150,MATCH('Wkly eq indx data aligned'!$A1012,OFFSET(INDIRECT(ADDRESS(1,MATCH(D$1,'Wkly eq indx data joined'!$1:$1,0),1,1,$A$1)),,,1150,1),0),MATCH(D$1,'Wkly eq indx data joined'!$1:$1,0)+1),D1011)</f>
        <v>2939.2109999999998</v>
      </c>
      <c r="E1012" s="9" cm="1">
        <f t="array" aca="1" ref="E1012" ca="1">INDEX('Wkly eq indx data joined'!$A$1:$AJ$1150,MATCH('Wkly eq indx data aligned'!$A1012,OFFSET(INDIRECT(ADDRESS(1,MATCH(E$1,'Wkly eq indx data joined'!$1:$1,0),1,1,$A$1)),,,1150,1),0),MATCH(E$1,'Wkly eq indx data joined'!$1:$1,0)+1)</f>
        <v>16297.55</v>
      </c>
      <c r="F1012" s="9" cm="1">
        <f t="array" aca="1" ref="F1012" ca="1">INDEX('Wkly eq indx data joined'!$A$1:$AJ$1150,MATCH('Wkly eq indx data aligned'!$A1012,OFFSET(INDIRECT(ADDRESS(1,MATCH(F$1,'Wkly eq indx data joined'!$1:$1,0),1,1,$A$1)),,,1150,1),0),MATCH(F$1,'Wkly eq indx data joined'!$1:$1,0)+1)</f>
        <v>9472.83</v>
      </c>
      <c r="G1012" s="9" cm="1">
        <f t="array" aca="1" ref="G1012" ca="1">INDEX('Wkly eq indx data joined'!$A$1:$AJ$1150,MATCH('Wkly eq indx data aligned'!$A1012,OFFSET(INDIRECT(ADDRESS(1,MATCH(G$1,'Wkly eq indx data joined'!$1:$1,0),1,1,$A$1)),,,1150,1),0),MATCH(G$1,'Wkly eq indx data joined'!$1:$1,0)+1)</f>
        <v>2881.4</v>
      </c>
      <c r="H1012" s="9" cm="1">
        <f t="array" aca="1" ref="H1012" ca="1">INDEX('Wkly eq indx data joined'!$A$1:$AJ$1150,MATCH('Wkly eq indx data aligned'!$A1012,OFFSET(INDIRECT(ADDRESS(1,MATCH(H$1,'Wkly eq indx data joined'!$1:$1,0),1,1,$A$1)),,,1150,1),0),MATCH(H$1,'Wkly eq indx data joined'!$1:$1,0)+1)</f>
        <v>7203.29</v>
      </c>
      <c r="I1012" s="9" cm="1">
        <f t="array" aca="1" ref="I1012" ca="1">INDEX('Wkly eq indx data joined'!$A$1:$AJ$1150,MATCH('Wkly eq indx data aligned'!$A1012,OFFSET(INDIRECT(ADDRESS(1,MATCH(I$1,'Wkly eq indx data joined'!$1:$1,0),1,1,$A$1)),,,1150,1),0),MATCH(I$1,'Wkly eq indx data joined'!$1:$1,0)+1)</f>
        <v>28550.240000000002</v>
      </c>
      <c r="J1012" s="9" cm="1">
        <f t="array" aca="1" ref="J1012" ca="1">INDEX('Wkly eq indx data joined'!$A$1:$AJ$1150,MATCH('Wkly eq indx data aligned'!$A1012,OFFSET(INDIRECT(ADDRESS(1,MATCH(J$1,'Wkly eq indx data joined'!$1:$1,0),1,1,$A$1)),,,1150,1),0),MATCH(J$1,'Wkly eq indx data joined'!$1:$1,0)+1)</f>
        <v>5327.44</v>
      </c>
      <c r="K1012" s="9" cm="1">
        <f t="array" aca="1" ref="K1012" ca="1">INDEX('Wkly eq indx data joined'!$A$1:$AJ$1150,MATCH('Wkly eq indx data aligned'!$A1012,OFFSET(INDIRECT(ADDRESS(1,MATCH(K$1,'Wkly eq indx data joined'!$1:$1,0),1,1,$A$1)),,,1150,1),0),MATCH(K$1,'Wkly eq indx data joined'!$1:$1,0)+1)</f>
        <v>12059.83</v>
      </c>
      <c r="L1012" s="12" cm="1">
        <f t="array" aca="1" ref="L1012" ca="1">INDEX('Wkly eq indx data joined'!$A$1:$AJ$1150,MATCH('Wkly eq indx data aligned'!$A1012+2,OFFSET(INDIRECT(ADDRESS(1,MATCH(L$1,'Wkly eq indx data joined'!$1:$1,0),1,1,$A$1)),,,1150,1),0),MATCH(L$1,'Wkly eq indx data joined'!$1:$1,0)+1)</f>
        <v>2108.04</v>
      </c>
      <c r="M1012" s="9" cm="1">
        <f t="array" aca="1" ref="M1012" ca="1">INDEX('Wkly eq indx data joined'!$A$1:$AJ$1150,MATCH('Wkly eq indx data aligned'!$A1012,OFFSET(INDIRECT(ADDRESS(1,MATCH(M$1,'Wkly eq indx data joined'!$1:$1,0),1,1,$A$1)),,,1150,1),0),MATCH(M$1,'Wkly eq indx data joined'!$1:$1,0)+1)</f>
        <v>94257.600000000006</v>
      </c>
      <c r="N1012" s="9" cm="1">
        <f t="array" aca="1" ref="N1012" ca="1">INDEX('Wkly eq indx data joined'!$A$1:$AJ$1150,MATCH('Wkly eq indx data aligned'!$A1012,OFFSET(INDIRECT(ADDRESS(1,MATCH(N$1,'Wkly eq indx data joined'!$1:$1,0),1,1,$A$1)),,,1150,1),0),MATCH(N$1,'Wkly eq indx data joined'!$1:$1,0)+1)</f>
        <v>6242.88</v>
      </c>
      <c r="O1012" s="13" cm="1">
        <f t="array" aca="1" ref="O1012" ca="1">INDEX('Wkly eq indx data joined'!$A$1:$AJ$1150,MATCH('Wkly eq indx data aligned'!$A1012+1,OFFSET(INDIRECT(ADDRESS(1,MATCH(O$1,'Wkly eq indx data joined'!$1:$1,0),1,1,$A$1)),,,1150,1),0),MATCH(O$1,'Wkly eq indx data joined'!$1:$1,0)+1)</f>
        <v>10712.99</v>
      </c>
      <c r="P1012" s="12" cm="1">
        <f t="array" aca="1" ref="P1012" ca="1">INDEX('Wkly eq indx data joined'!$A$1:$AJ$1150,MATCH('Wkly eq indx data aligned'!$A1012+2,OFFSET(INDIRECT(ADDRESS(1,MATCH(P$1,'Wkly eq indx data joined'!$1:$1,0),1,1,$A$1)),,,1150,1),0),MATCH(P$1,'Wkly eq indx data joined'!$1:$1,0)+1)</f>
        <v>11278.9</v>
      </c>
      <c r="Q1012" s="9" cm="1">
        <f t="array" aca="1" ref="Q1012" ca="1">INDEX('Wkly eq indx data joined'!$A$1:$AJ$1150,MATCH('Wkly eq indx data aligned'!$A1012,OFFSET(INDIRECT(ADDRESS(1,MATCH(Q$1,'Wkly eq indx data joined'!$1:$1,0),1,1,$A$1)),,,1150,1),0),MATCH(Q$1,'Wkly eq indx data joined'!$1:$1,0)+1)</f>
        <v>550.87</v>
      </c>
      <c r="R1012" s="12" cm="1">
        <f t="array" aca="1" ref="R1012" ca="1">INDEX('Wkly eq indx data joined'!$A$1:$AJ$1150,MATCH('Wkly eq indx data aligned'!$A1012+2,OFFSET(INDIRECT(ADDRESS(1,MATCH(R$1,'Wkly eq indx data joined'!$1:$1,0),1,1,$A$1)),,,1150,1),0),MATCH(R$1,'Wkly eq indx data joined'!$1:$1,0)+1)</f>
        <v>2514.87</v>
      </c>
      <c r="S1012" s="9" cm="1">
        <f t="array" aca="1" ref="S1012" ca="1">INDEX('Wkly eq indx data joined'!$A$1:$AJ$1150,MATCH('Wkly eq indx data aligned'!$A1012,OFFSET(INDIRECT(ADDRESS(1,MATCH(S$1,'Wkly eq indx data joined'!$1:$1,0),1,1,$A$1)),,,1150,1),0),MATCH(S$1,'Wkly eq indx data joined'!$1:$1,0)+1)</f>
        <v>50533.59</v>
      </c>
    </row>
    <row r="1013" spans="1:19" x14ac:dyDescent="0.25">
      <c r="A1013" s="4">
        <f t="shared" si="15"/>
        <v>43602</v>
      </c>
      <c r="B1013" s="9" cm="1">
        <f t="array" aca="1" ref="B1013" ca="1">INDEX('Wkly eq indx data joined'!$A$1:$AJ$1150,MATCH('Wkly eq indx data aligned'!$A1013,OFFSET(INDIRECT(ADDRESS(1,MATCH(B$1,'Wkly eq indx data joined'!$1:$1,0),1,1,$A$1)),,,1150,1),0),MATCH(B$1,'Wkly eq indx data joined'!$1:$1,0)+1)</f>
        <v>6365.299</v>
      </c>
      <c r="C1013" s="9" cm="1">
        <f t="array" aca="1" ref="C1013" ca="1">INDEX('Wkly eq indx data joined'!$A$1:$AJ$1150,MATCH('Wkly eq indx data aligned'!$A1013,OFFSET(INDIRECT(ADDRESS(1,MATCH(C$1,'Wkly eq indx data joined'!$1:$1,0),1,1,$A$1)),,,1150,1),0),MATCH(C$1,'Wkly eq indx data joined'!$1:$1,0)+1)</f>
        <v>21250.09</v>
      </c>
      <c r="D1013" s="18" cm="1">
        <f t="array" aca="1" ref="D1013" ca="1">IFERROR(INDEX('Wkly eq indx data joined'!$A$1:$AJ$1150,MATCH('Wkly eq indx data aligned'!$A1013,OFFSET(INDIRECT(ADDRESS(1,MATCH(D$1,'Wkly eq indx data joined'!$1:$1,0),1,1,$A$1)),,,1150,1),0),MATCH(D$1,'Wkly eq indx data joined'!$1:$1,0)+1),D1012)</f>
        <v>2882.2959999999998</v>
      </c>
      <c r="E1013" s="9" cm="1">
        <f t="array" aca="1" ref="E1013" ca="1">INDEX('Wkly eq indx data joined'!$A$1:$AJ$1150,MATCH('Wkly eq indx data aligned'!$A1013,OFFSET(INDIRECT(ADDRESS(1,MATCH(E$1,'Wkly eq indx data joined'!$1:$1,0),1,1,$A$1)),,,1150,1),0),MATCH(E$1,'Wkly eq indx data joined'!$1:$1,0)+1)</f>
        <v>16401.75</v>
      </c>
      <c r="F1013" s="9" cm="1">
        <f t="array" aca="1" ref="F1013" ca="1">INDEX('Wkly eq indx data joined'!$A$1:$AJ$1150,MATCH('Wkly eq indx data aligned'!$A1013,OFFSET(INDIRECT(ADDRESS(1,MATCH(F$1,'Wkly eq indx data joined'!$1:$1,0),1,1,$A$1)),,,1150,1),0),MATCH(F$1,'Wkly eq indx data joined'!$1:$1,0)+1)</f>
        <v>9659.08</v>
      </c>
      <c r="G1013" s="9" cm="1">
        <f t="array" aca="1" ref="G1013" ca="1">INDEX('Wkly eq indx data joined'!$A$1:$AJ$1150,MATCH('Wkly eq indx data aligned'!$A1013,OFFSET(INDIRECT(ADDRESS(1,MATCH(G$1,'Wkly eq indx data joined'!$1:$1,0),1,1,$A$1)),,,1150,1),0),MATCH(G$1,'Wkly eq indx data joined'!$1:$1,0)+1)</f>
        <v>2859.53</v>
      </c>
      <c r="H1013" s="9" cm="1">
        <f t="array" aca="1" ref="H1013" ca="1">INDEX('Wkly eq indx data joined'!$A$1:$AJ$1150,MATCH('Wkly eq indx data aligned'!$A1013,OFFSET(INDIRECT(ADDRESS(1,MATCH(H$1,'Wkly eq indx data joined'!$1:$1,0),1,1,$A$1)),,,1150,1),0),MATCH(H$1,'Wkly eq indx data joined'!$1:$1,0)+1)</f>
        <v>7348.62</v>
      </c>
      <c r="I1013" s="9" cm="1">
        <f t="array" aca="1" ref="I1013" ca="1">INDEX('Wkly eq indx data joined'!$A$1:$AJ$1150,MATCH('Wkly eq indx data aligned'!$A1013,OFFSET(INDIRECT(ADDRESS(1,MATCH(I$1,'Wkly eq indx data joined'!$1:$1,0),1,1,$A$1)),,,1150,1),0),MATCH(I$1,'Wkly eq indx data joined'!$1:$1,0)+1)</f>
        <v>27946.46</v>
      </c>
      <c r="J1013" s="9" cm="1">
        <f t="array" aca="1" ref="J1013" ca="1">INDEX('Wkly eq indx data joined'!$A$1:$AJ$1150,MATCH('Wkly eq indx data aligned'!$A1013,OFFSET(INDIRECT(ADDRESS(1,MATCH(J$1,'Wkly eq indx data joined'!$1:$1,0),1,1,$A$1)),,,1150,1),0),MATCH(J$1,'Wkly eq indx data joined'!$1:$1,0)+1)</f>
        <v>5438.23</v>
      </c>
      <c r="K1013" s="9" cm="1">
        <f t="array" aca="1" ref="K1013" ca="1">INDEX('Wkly eq indx data joined'!$A$1:$AJ$1150,MATCH('Wkly eq indx data aligned'!$A1013,OFFSET(INDIRECT(ADDRESS(1,MATCH(K$1,'Wkly eq indx data joined'!$1:$1,0),1,1,$A$1)),,,1150,1),0),MATCH(K$1,'Wkly eq indx data joined'!$1:$1,0)+1)</f>
        <v>12238.94</v>
      </c>
      <c r="L1013" s="12" cm="1">
        <f t="array" aca="1" ref="L1013" ca="1">INDEX('Wkly eq indx data joined'!$A$1:$AJ$1150,MATCH('Wkly eq indx data aligned'!$A1013+2,OFFSET(INDIRECT(ADDRESS(1,MATCH(L$1,'Wkly eq indx data joined'!$1:$1,0),1,1,$A$1)),,,1150,1),0),MATCH(L$1,'Wkly eq indx data joined'!$1:$1,0)+1)</f>
        <v>2055.8000000000002</v>
      </c>
      <c r="M1013" s="9" cm="1">
        <f t="array" aca="1" ref="M1013" ca="1">INDEX('Wkly eq indx data joined'!$A$1:$AJ$1150,MATCH('Wkly eq indx data aligned'!$A1013,OFFSET(INDIRECT(ADDRESS(1,MATCH(M$1,'Wkly eq indx data joined'!$1:$1,0),1,1,$A$1)),,,1150,1),0),MATCH(M$1,'Wkly eq indx data joined'!$1:$1,0)+1)</f>
        <v>89992.7</v>
      </c>
      <c r="N1013" s="9" cm="1">
        <f t="array" aca="1" ref="N1013" ca="1">INDEX('Wkly eq indx data joined'!$A$1:$AJ$1150,MATCH('Wkly eq indx data aligned'!$A1013,OFFSET(INDIRECT(ADDRESS(1,MATCH(N$1,'Wkly eq indx data joined'!$1:$1,0),1,1,$A$1)),,,1150,1),0),MATCH(N$1,'Wkly eq indx data joined'!$1:$1,0)+1)</f>
        <v>6280.53</v>
      </c>
      <c r="O1013" s="13" cm="1">
        <f t="array" aca="1" ref="O1013" ca="1">INDEX('Wkly eq indx data joined'!$A$1:$AJ$1150,MATCH('Wkly eq indx data aligned'!$A1013+1,OFFSET(INDIRECT(ADDRESS(1,MATCH(O$1,'Wkly eq indx data joined'!$1:$1,0),1,1,$A$1)),,,1150,1),0),MATCH(O$1,'Wkly eq indx data joined'!$1:$1,0)+1)</f>
        <v>10384.11</v>
      </c>
      <c r="P1013" s="12" cm="1">
        <f t="array" aca="1" ref="P1013" ca="1">INDEX('Wkly eq indx data joined'!$A$1:$AJ$1150,MATCH('Wkly eq indx data aligned'!$A1013+2,OFFSET(INDIRECT(ADDRESS(1,MATCH(P$1,'Wkly eq indx data joined'!$1:$1,0),1,1,$A$1)),,,1150,1),0),MATCH(P$1,'Wkly eq indx data joined'!$1:$1,0)+1)</f>
        <v>11407.15</v>
      </c>
      <c r="Q1013" s="9" cm="1">
        <f t="array" aca="1" ref="Q1013" ca="1">INDEX('Wkly eq indx data joined'!$A$1:$AJ$1150,MATCH('Wkly eq indx data aligned'!$A1013,OFFSET(INDIRECT(ADDRESS(1,MATCH(Q$1,'Wkly eq indx data joined'!$1:$1,0),1,1,$A$1)),,,1150,1),0),MATCH(Q$1,'Wkly eq indx data joined'!$1:$1,0)+1)</f>
        <v>557.91</v>
      </c>
      <c r="R1013" s="12" cm="1">
        <f t="array" aca="1" ref="R1013" ca="1">INDEX('Wkly eq indx data joined'!$A$1:$AJ$1150,MATCH('Wkly eq indx data aligned'!$A1013+2,OFFSET(INDIRECT(ADDRESS(1,MATCH(R$1,'Wkly eq indx data joined'!$1:$1,0),1,1,$A$1)),,,1150,1),0),MATCH(R$1,'Wkly eq indx data joined'!$1:$1,0)+1)</f>
        <v>2577.48</v>
      </c>
      <c r="S1013" s="9" cm="1">
        <f t="array" aca="1" ref="S1013" ca="1">INDEX('Wkly eq indx data joined'!$A$1:$AJ$1150,MATCH('Wkly eq indx data aligned'!$A1013,OFFSET(INDIRECT(ADDRESS(1,MATCH(S$1,'Wkly eq indx data joined'!$1:$1,0),1,1,$A$1)),,,1150,1),0),MATCH(S$1,'Wkly eq indx data joined'!$1:$1,0)+1)</f>
        <v>50081.18</v>
      </c>
    </row>
    <row r="1014" spans="1:19" x14ac:dyDescent="0.25">
      <c r="A1014" s="4">
        <f t="shared" si="15"/>
        <v>43609</v>
      </c>
      <c r="B1014" s="9" cm="1">
        <f t="array" aca="1" ref="B1014" ca="1">INDEX('Wkly eq indx data joined'!$A$1:$AJ$1150,MATCH('Wkly eq indx data aligned'!$A1014,OFFSET(INDIRECT(ADDRESS(1,MATCH(B$1,'Wkly eq indx data joined'!$1:$1,0),1,1,$A$1)),,,1150,1),0),MATCH(B$1,'Wkly eq indx data joined'!$1:$1,0)+1)</f>
        <v>6456.0429999999997</v>
      </c>
      <c r="C1014" s="9" cm="1">
        <f t="array" aca="1" ref="C1014" ca="1">INDEX('Wkly eq indx data joined'!$A$1:$AJ$1150,MATCH('Wkly eq indx data aligned'!$A1014,OFFSET(INDIRECT(ADDRESS(1,MATCH(C$1,'Wkly eq indx data joined'!$1:$1,0),1,1,$A$1)),,,1150,1),0),MATCH(C$1,'Wkly eq indx data joined'!$1:$1,0)+1)</f>
        <v>21117.22</v>
      </c>
      <c r="D1014" s="18" cm="1">
        <f t="array" aca="1" ref="D1014" ca="1">IFERROR(INDEX('Wkly eq indx data joined'!$A$1:$AJ$1150,MATCH('Wkly eq indx data aligned'!$A1014,OFFSET(INDIRECT(ADDRESS(1,MATCH(D$1,'Wkly eq indx data joined'!$1:$1,0),1,1,$A$1)),,,1150,1),0),MATCH(D$1,'Wkly eq indx data joined'!$1:$1,0)+1),D1013)</f>
        <v>2852.9949999999999</v>
      </c>
      <c r="E1014" s="9" cm="1">
        <f t="array" aca="1" ref="E1014" ca="1">INDEX('Wkly eq indx data joined'!$A$1:$AJ$1150,MATCH('Wkly eq indx data aligned'!$A1014,OFFSET(INDIRECT(ADDRESS(1,MATCH(E$1,'Wkly eq indx data joined'!$1:$1,0),1,1,$A$1)),,,1150,1),0),MATCH(E$1,'Wkly eq indx data joined'!$1:$1,0)+1)</f>
        <v>16230.04</v>
      </c>
      <c r="F1014" s="9" cm="1">
        <f t="array" aca="1" ref="F1014" ca="1">INDEX('Wkly eq indx data joined'!$A$1:$AJ$1150,MATCH('Wkly eq indx data aligned'!$A1014,OFFSET(INDIRECT(ADDRESS(1,MATCH(F$1,'Wkly eq indx data joined'!$1:$1,0),1,1,$A$1)),,,1150,1),0),MATCH(F$1,'Wkly eq indx data joined'!$1:$1,0)+1)</f>
        <v>9666.89</v>
      </c>
      <c r="G1014" s="9" cm="1">
        <f t="array" aca="1" ref="G1014" ca="1">INDEX('Wkly eq indx data joined'!$A$1:$AJ$1150,MATCH('Wkly eq indx data aligned'!$A1014,OFFSET(INDIRECT(ADDRESS(1,MATCH(G$1,'Wkly eq indx data joined'!$1:$1,0),1,1,$A$1)),,,1150,1),0),MATCH(G$1,'Wkly eq indx data joined'!$1:$1,0)+1)</f>
        <v>2826.06</v>
      </c>
      <c r="H1014" s="9" cm="1">
        <f t="array" aca="1" ref="H1014" ca="1">INDEX('Wkly eq indx data joined'!$A$1:$AJ$1150,MATCH('Wkly eq indx data aligned'!$A1014,OFFSET(INDIRECT(ADDRESS(1,MATCH(H$1,'Wkly eq indx data joined'!$1:$1,0),1,1,$A$1)),,,1150,1),0),MATCH(H$1,'Wkly eq indx data joined'!$1:$1,0)+1)</f>
        <v>7277.73</v>
      </c>
      <c r="I1014" s="9" cm="1">
        <f t="array" aca="1" ref="I1014" ca="1">INDEX('Wkly eq indx data joined'!$A$1:$AJ$1150,MATCH('Wkly eq indx data aligned'!$A1014,OFFSET(INDIRECT(ADDRESS(1,MATCH(I$1,'Wkly eq indx data joined'!$1:$1,0),1,1,$A$1)),,,1150,1),0),MATCH(I$1,'Wkly eq indx data joined'!$1:$1,0)+1)</f>
        <v>27353.93</v>
      </c>
      <c r="J1014" s="9" cm="1">
        <f t="array" aca="1" ref="J1014" ca="1">INDEX('Wkly eq indx data joined'!$A$1:$AJ$1150,MATCH('Wkly eq indx data aligned'!$A1014,OFFSET(INDIRECT(ADDRESS(1,MATCH(J$1,'Wkly eq indx data joined'!$1:$1,0),1,1,$A$1)),,,1150,1),0),MATCH(J$1,'Wkly eq indx data joined'!$1:$1,0)+1)</f>
        <v>5316.51</v>
      </c>
      <c r="K1014" s="9" cm="1">
        <f t="array" aca="1" ref="K1014" ca="1">INDEX('Wkly eq indx data joined'!$A$1:$AJ$1150,MATCH('Wkly eq indx data aligned'!$A1014,OFFSET(INDIRECT(ADDRESS(1,MATCH(K$1,'Wkly eq indx data joined'!$1:$1,0),1,1,$A$1)),,,1150,1),0),MATCH(K$1,'Wkly eq indx data joined'!$1:$1,0)+1)</f>
        <v>12011.04</v>
      </c>
      <c r="L1014" s="12" cm="1">
        <f t="array" aca="1" ref="L1014" ca="1">INDEX('Wkly eq indx data joined'!$A$1:$AJ$1150,MATCH('Wkly eq indx data aligned'!$A1014+2,OFFSET(INDIRECT(ADDRESS(1,MATCH(L$1,'Wkly eq indx data joined'!$1:$1,0),1,1,$A$1)),,,1150,1),0),MATCH(L$1,'Wkly eq indx data joined'!$1:$1,0)+1)</f>
        <v>2045.31</v>
      </c>
      <c r="M1014" s="9" cm="1">
        <f t="array" aca="1" ref="M1014" ca="1">INDEX('Wkly eq indx data joined'!$A$1:$AJ$1150,MATCH('Wkly eq indx data aligned'!$A1014,OFFSET(INDIRECT(ADDRESS(1,MATCH(M$1,'Wkly eq indx data joined'!$1:$1,0),1,1,$A$1)),,,1150,1),0),MATCH(M$1,'Wkly eq indx data joined'!$1:$1,0)+1)</f>
        <v>93627.8</v>
      </c>
      <c r="N1014" s="9" cm="1">
        <f t="array" aca="1" ref="N1014" ca="1">INDEX('Wkly eq indx data joined'!$A$1:$AJ$1150,MATCH('Wkly eq indx data aligned'!$A1014,OFFSET(INDIRECT(ADDRESS(1,MATCH(N$1,'Wkly eq indx data joined'!$1:$1,0),1,1,$A$1)),,,1150,1),0),MATCH(N$1,'Wkly eq indx data joined'!$1:$1,0)+1)</f>
        <v>6123.83</v>
      </c>
      <c r="O1014" s="13" cm="1">
        <f t="array" aca="1" ref="O1014" ca="1">INDEX('Wkly eq indx data joined'!$A$1:$AJ$1150,MATCH('Wkly eq indx data aligned'!$A1014+1,OFFSET(INDIRECT(ADDRESS(1,MATCH(O$1,'Wkly eq indx data joined'!$1:$1,0),1,1,$A$1)),,,1150,1),0),MATCH(O$1,'Wkly eq indx data joined'!$1:$1,0)+1)</f>
        <v>10328.280000000001</v>
      </c>
      <c r="P1014" s="12" cm="1">
        <f t="array" aca="1" ref="P1014" ca="1">INDEX('Wkly eq indx data joined'!$A$1:$AJ$1150,MATCH('Wkly eq indx data aligned'!$A1014+2,OFFSET(INDIRECT(ADDRESS(1,MATCH(P$1,'Wkly eq indx data joined'!$1:$1,0),1,1,$A$1)),,,1150,1),0),MATCH(P$1,'Wkly eq indx data joined'!$1:$1,0)+1)</f>
        <v>11844.1</v>
      </c>
      <c r="Q1014" s="9" cm="1">
        <f t="array" aca="1" ref="Q1014" ca="1">INDEX('Wkly eq indx data joined'!$A$1:$AJ$1150,MATCH('Wkly eq indx data aligned'!$A1014,OFFSET(INDIRECT(ADDRESS(1,MATCH(Q$1,'Wkly eq indx data joined'!$1:$1,0),1,1,$A$1)),,,1150,1),0),MATCH(Q$1,'Wkly eq indx data joined'!$1:$1,0)+1)</f>
        <v>547.21</v>
      </c>
      <c r="R1014" s="12" cm="1">
        <f t="array" aca="1" ref="R1014" ca="1">INDEX('Wkly eq indx data joined'!$A$1:$AJ$1150,MATCH('Wkly eq indx data aligned'!$A1014+2,OFFSET(INDIRECT(ADDRESS(1,MATCH(R$1,'Wkly eq indx data joined'!$1:$1,0),1,1,$A$1)),,,1150,1),0),MATCH(R$1,'Wkly eq indx data joined'!$1:$1,0)+1)</f>
        <v>2619.2399999999998</v>
      </c>
      <c r="S1014" s="9" cm="1">
        <f t="array" aca="1" ref="S1014" ca="1">INDEX('Wkly eq indx data joined'!$A$1:$AJ$1150,MATCH('Wkly eq indx data aligned'!$A1014,OFFSET(INDIRECT(ADDRESS(1,MATCH(S$1,'Wkly eq indx data joined'!$1:$1,0),1,1,$A$1)),,,1150,1),0),MATCH(S$1,'Wkly eq indx data joined'!$1:$1,0)+1)</f>
        <v>48427.67</v>
      </c>
    </row>
    <row r="1015" spans="1:19" x14ac:dyDescent="0.25">
      <c r="A1015" s="4">
        <f t="shared" si="15"/>
        <v>43616</v>
      </c>
      <c r="B1015" s="9" cm="1">
        <f t="array" aca="1" ref="B1015" ca="1">INDEX('Wkly eq indx data joined'!$A$1:$AJ$1150,MATCH('Wkly eq indx data aligned'!$A1015,OFFSET(INDIRECT(ADDRESS(1,MATCH(B$1,'Wkly eq indx data joined'!$1:$1,0),1,1,$A$1)),,,1150,1),0),MATCH(B$1,'Wkly eq indx data joined'!$1:$1,0)+1)</f>
        <v>6396.8530000000001</v>
      </c>
      <c r="C1015" s="9" cm="1">
        <f t="array" aca="1" ref="C1015" ca="1">INDEX('Wkly eq indx data joined'!$A$1:$AJ$1150,MATCH('Wkly eq indx data aligned'!$A1015,OFFSET(INDIRECT(ADDRESS(1,MATCH(C$1,'Wkly eq indx data joined'!$1:$1,0),1,1,$A$1)),,,1150,1),0),MATCH(C$1,'Wkly eq indx data joined'!$1:$1,0)+1)</f>
        <v>20601.189999999999</v>
      </c>
      <c r="D1015" s="18" cm="1">
        <f t="array" aca="1" ref="D1015" ca="1">IFERROR(INDEX('Wkly eq indx data joined'!$A$1:$AJ$1150,MATCH('Wkly eq indx data aligned'!$A1015,OFFSET(INDIRECT(ADDRESS(1,MATCH(D$1,'Wkly eq indx data joined'!$1:$1,0),1,1,$A$1)),,,1150,1),0),MATCH(D$1,'Wkly eq indx data joined'!$1:$1,0)+1),D1014)</f>
        <v>2898.6959999999999</v>
      </c>
      <c r="E1015" s="9" cm="1">
        <f t="array" aca="1" ref="E1015" ca="1">INDEX('Wkly eq indx data joined'!$A$1:$AJ$1150,MATCH('Wkly eq indx data aligned'!$A1015,OFFSET(INDIRECT(ADDRESS(1,MATCH(E$1,'Wkly eq indx data joined'!$1:$1,0),1,1,$A$1)),,,1150,1),0),MATCH(E$1,'Wkly eq indx data joined'!$1:$1,0)+1)</f>
        <v>16037.49</v>
      </c>
      <c r="F1015" s="9" cm="1">
        <f t="array" aca="1" ref="F1015" ca="1">INDEX('Wkly eq indx data joined'!$A$1:$AJ$1150,MATCH('Wkly eq indx data aligned'!$A1015,OFFSET(INDIRECT(ADDRESS(1,MATCH(F$1,'Wkly eq indx data joined'!$1:$1,0),1,1,$A$1)),,,1150,1),0),MATCH(F$1,'Wkly eq indx data joined'!$1:$1,0)+1)</f>
        <v>9523.98</v>
      </c>
      <c r="G1015" s="9" cm="1">
        <f t="array" aca="1" ref="G1015" ca="1">INDEX('Wkly eq indx data joined'!$A$1:$AJ$1150,MATCH('Wkly eq indx data aligned'!$A1015,OFFSET(INDIRECT(ADDRESS(1,MATCH(G$1,'Wkly eq indx data joined'!$1:$1,0),1,1,$A$1)),,,1150,1),0),MATCH(G$1,'Wkly eq indx data joined'!$1:$1,0)+1)</f>
        <v>2752.06</v>
      </c>
      <c r="H1015" s="9" cm="1">
        <f t="array" aca="1" ref="H1015" ca="1">INDEX('Wkly eq indx data joined'!$A$1:$AJ$1150,MATCH('Wkly eq indx data aligned'!$A1015,OFFSET(INDIRECT(ADDRESS(1,MATCH(H$1,'Wkly eq indx data joined'!$1:$1,0),1,1,$A$1)),,,1150,1),0),MATCH(H$1,'Wkly eq indx data joined'!$1:$1,0)+1)</f>
        <v>7161.71</v>
      </c>
      <c r="I1015" s="9" cm="1">
        <f t="array" aca="1" ref="I1015" ca="1">INDEX('Wkly eq indx data joined'!$A$1:$AJ$1150,MATCH('Wkly eq indx data aligned'!$A1015,OFFSET(INDIRECT(ADDRESS(1,MATCH(I$1,'Wkly eq indx data joined'!$1:$1,0),1,1,$A$1)),,,1150,1),0),MATCH(I$1,'Wkly eq indx data joined'!$1:$1,0)+1)</f>
        <v>26901.09</v>
      </c>
      <c r="J1015" s="9" cm="1">
        <f t="array" aca="1" ref="J1015" ca="1">INDEX('Wkly eq indx data joined'!$A$1:$AJ$1150,MATCH('Wkly eq indx data aligned'!$A1015,OFFSET(INDIRECT(ADDRESS(1,MATCH(J$1,'Wkly eq indx data joined'!$1:$1,0),1,1,$A$1)),,,1150,1),0),MATCH(J$1,'Wkly eq indx data joined'!$1:$1,0)+1)</f>
        <v>5207.63</v>
      </c>
      <c r="K1015" s="9" cm="1">
        <f t="array" aca="1" ref="K1015" ca="1">INDEX('Wkly eq indx data joined'!$A$1:$AJ$1150,MATCH('Wkly eq indx data aligned'!$A1015,OFFSET(INDIRECT(ADDRESS(1,MATCH(K$1,'Wkly eq indx data joined'!$1:$1,0),1,1,$A$1)),,,1150,1),0),MATCH(K$1,'Wkly eq indx data joined'!$1:$1,0)+1)</f>
        <v>11726.84</v>
      </c>
      <c r="L1015" s="12" cm="1">
        <f t="array" aca="1" ref="L1015" ca="1">INDEX('Wkly eq indx data joined'!$A$1:$AJ$1150,MATCH('Wkly eq indx data aligned'!$A1015+2,OFFSET(INDIRECT(ADDRESS(1,MATCH(L$1,'Wkly eq indx data joined'!$1:$1,0),1,1,$A$1)),,,1150,1),0),MATCH(L$1,'Wkly eq indx data joined'!$1:$1,0)+1)</f>
        <v>2041.74</v>
      </c>
      <c r="M1015" s="9" cm="1">
        <f t="array" aca="1" ref="M1015" ca="1">INDEX('Wkly eq indx data joined'!$A$1:$AJ$1150,MATCH('Wkly eq indx data aligned'!$A1015,OFFSET(INDIRECT(ADDRESS(1,MATCH(M$1,'Wkly eq indx data joined'!$1:$1,0),1,1,$A$1)),,,1150,1),0),MATCH(M$1,'Wkly eq indx data joined'!$1:$1,0)+1)</f>
        <v>97030.3</v>
      </c>
      <c r="N1015" s="9" cm="1">
        <f t="array" aca="1" ref="N1015" ca="1">INDEX('Wkly eq indx data joined'!$A$1:$AJ$1150,MATCH('Wkly eq indx data aligned'!$A1015,OFFSET(INDIRECT(ADDRESS(1,MATCH(N$1,'Wkly eq indx data joined'!$1:$1,0),1,1,$A$1)),,,1150,1),0),MATCH(N$1,'Wkly eq indx data joined'!$1:$1,0)+1)</f>
        <v>6079.63</v>
      </c>
      <c r="O1015" s="13" cm="1">
        <f t="array" aca="1" ref="O1015" ca="1">INDEX('Wkly eq indx data joined'!$A$1:$AJ$1150,MATCH('Wkly eq indx data aligned'!$A1015+1,OFFSET(INDIRECT(ADDRESS(1,MATCH(O$1,'Wkly eq indx data joined'!$1:$1,0),1,1,$A$1)),,,1150,1),0),MATCH(O$1,'Wkly eq indx data joined'!$1:$1,0)+1)</f>
        <v>10498.49</v>
      </c>
      <c r="P1015" s="12" cm="1">
        <f t="array" aca="1" ref="P1015" ca="1">INDEX('Wkly eq indx data joined'!$A$1:$AJ$1150,MATCH('Wkly eq indx data aligned'!$A1015+2,OFFSET(INDIRECT(ADDRESS(1,MATCH(P$1,'Wkly eq indx data joined'!$1:$1,0),1,1,$A$1)),,,1150,1),0),MATCH(P$1,'Wkly eq indx data joined'!$1:$1,0)+1)</f>
        <v>11922.8</v>
      </c>
      <c r="Q1015" s="9" cm="1">
        <f t="array" aca="1" ref="Q1015" ca="1">INDEX('Wkly eq indx data joined'!$A$1:$AJ$1150,MATCH('Wkly eq indx data aligned'!$A1015,OFFSET(INDIRECT(ADDRESS(1,MATCH(Q$1,'Wkly eq indx data joined'!$1:$1,0),1,1,$A$1)),,,1150,1),0),MATCH(Q$1,'Wkly eq indx data joined'!$1:$1,0)+1)</f>
        <v>540.49</v>
      </c>
      <c r="R1015" s="12" cm="1">
        <f t="array" aca="1" ref="R1015" ca="1">INDEX('Wkly eq indx data joined'!$A$1:$AJ$1150,MATCH('Wkly eq indx data aligned'!$A1015+2,OFFSET(INDIRECT(ADDRESS(1,MATCH(R$1,'Wkly eq indx data joined'!$1:$1,0),1,1,$A$1)),,,1150,1),0),MATCH(R$1,'Wkly eq indx data joined'!$1:$1,0)+1)</f>
        <v>2665.33</v>
      </c>
      <c r="S1015" s="9" cm="1">
        <f t="array" aca="1" ref="S1015" ca="1">INDEX('Wkly eq indx data joined'!$A$1:$AJ$1150,MATCH('Wkly eq indx data aligned'!$A1015,OFFSET(INDIRECT(ADDRESS(1,MATCH(S$1,'Wkly eq indx data joined'!$1:$1,0),1,1,$A$1)),,,1150,1),0),MATCH(S$1,'Wkly eq indx data joined'!$1:$1,0)+1)</f>
        <v>49587.47</v>
      </c>
    </row>
    <row r="1016" spans="1:19" x14ac:dyDescent="0.25">
      <c r="A1016" s="4">
        <f t="shared" si="15"/>
        <v>43623</v>
      </c>
      <c r="B1016" s="9" cm="1">
        <f t="array" aca="1" ref="B1016" ca="1">INDEX('Wkly eq indx data joined'!$A$1:$AJ$1150,MATCH('Wkly eq indx data aligned'!$A1016,OFFSET(INDIRECT(ADDRESS(1,MATCH(B$1,'Wkly eq indx data joined'!$1:$1,0),1,1,$A$1)),,,1150,1),0),MATCH(B$1,'Wkly eq indx data joined'!$1:$1,0)+1)</f>
        <v>6443.8919999999998</v>
      </c>
      <c r="C1016" s="9" cm="1">
        <f t="array" aca="1" ref="C1016" ca="1">INDEX('Wkly eq indx data joined'!$A$1:$AJ$1150,MATCH('Wkly eq indx data aligned'!$A1016,OFFSET(INDIRECT(ADDRESS(1,MATCH(C$1,'Wkly eq indx data joined'!$1:$1,0),1,1,$A$1)),,,1150,1),0),MATCH(C$1,'Wkly eq indx data joined'!$1:$1,0)+1)</f>
        <v>20884.71</v>
      </c>
      <c r="D1016" s="18" cm="1">
        <f t="array" aca="1" ref="D1016" ca="1">IFERROR(INDEX('Wkly eq indx data joined'!$A$1:$AJ$1150,MATCH('Wkly eq indx data aligned'!$A1016,OFFSET(INDIRECT(ADDRESS(1,MATCH(D$1,'Wkly eq indx data joined'!$1:$1,0),1,1,$A$1)),,,1150,1),0),MATCH(D$1,'Wkly eq indx data joined'!$1:$1,0)+1),D1015)</f>
        <v>2827.7979999999998</v>
      </c>
      <c r="E1016" s="9" cm="1">
        <f t="array" aca="1" ref="E1016" ca="1">INDEX('Wkly eq indx data joined'!$A$1:$AJ$1150,MATCH('Wkly eq indx data aligned'!$A1016,OFFSET(INDIRECT(ADDRESS(1,MATCH(E$1,'Wkly eq indx data joined'!$1:$1,0),1,1,$A$1)),,,1150,1),0),MATCH(E$1,'Wkly eq indx data joined'!$1:$1,0)+1)</f>
        <v>16230.96</v>
      </c>
      <c r="F1016" s="9" cm="1">
        <f t="array" aca="1" ref="F1016" ca="1">INDEX('Wkly eq indx data joined'!$A$1:$AJ$1150,MATCH('Wkly eq indx data aligned'!$A1016,OFFSET(INDIRECT(ADDRESS(1,MATCH(F$1,'Wkly eq indx data joined'!$1:$1,0),1,1,$A$1)),,,1150,1),0),MATCH(F$1,'Wkly eq indx data joined'!$1:$1,0)+1)</f>
        <v>9749.1299999999992</v>
      </c>
      <c r="G1016" s="9" cm="1">
        <f t="array" aca="1" ref="G1016" ca="1">INDEX('Wkly eq indx data joined'!$A$1:$AJ$1150,MATCH('Wkly eq indx data aligned'!$A1016,OFFSET(INDIRECT(ADDRESS(1,MATCH(G$1,'Wkly eq indx data joined'!$1:$1,0),1,1,$A$1)),,,1150,1),0),MATCH(G$1,'Wkly eq indx data joined'!$1:$1,0)+1)</f>
        <v>2873.34</v>
      </c>
      <c r="H1016" s="9" cm="1">
        <f t="array" aca="1" ref="H1016" ca="1">INDEX('Wkly eq indx data joined'!$A$1:$AJ$1150,MATCH('Wkly eq indx data aligned'!$A1016,OFFSET(INDIRECT(ADDRESS(1,MATCH(H$1,'Wkly eq indx data joined'!$1:$1,0),1,1,$A$1)),,,1150,1),0),MATCH(H$1,'Wkly eq indx data joined'!$1:$1,0)+1)</f>
        <v>7331.94</v>
      </c>
      <c r="I1016" s="9" cm="1">
        <f t="array" aca="1" ref="I1016" ca="1">INDEX('Wkly eq indx data joined'!$A$1:$AJ$1150,MATCH('Wkly eq indx data aligned'!$A1016,OFFSET(INDIRECT(ADDRESS(1,MATCH(I$1,'Wkly eq indx data joined'!$1:$1,0),1,1,$A$1)),,,1150,1),0),MATCH(I$1,'Wkly eq indx data joined'!$1:$1,0)+1)</f>
        <v>26965.279999999999</v>
      </c>
      <c r="J1016" s="9" cm="1">
        <f t="array" aca="1" ref="J1016" ca="1">INDEX('Wkly eq indx data joined'!$A$1:$AJ$1150,MATCH('Wkly eq indx data aligned'!$A1016,OFFSET(INDIRECT(ADDRESS(1,MATCH(J$1,'Wkly eq indx data joined'!$1:$1,0),1,1,$A$1)),,,1150,1),0),MATCH(J$1,'Wkly eq indx data joined'!$1:$1,0)+1)</f>
        <v>5364.05</v>
      </c>
      <c r="K1016" s="9" cm="1">
        <f t="array" aca="1" ref="K1016" ca="1">INDEX('Wkly eq indx data joined'!$A$1:$AJ$1150,MATCH('Wkly eq indx data aligned'!$A1016,OFFSET(INDIRECT(ADDRESS(1,MATCH(K$1,'Wkly eq indx data joined'!$1:$1,0),1,1,$A$1)),,,1150,1),0),MATCH(K$1,'Wkly eq indx data joined'!$1:$1,0)+1)</f>
        <v>12045.38</v>
      </c>
      <c r="L1016" s="12" cm="1">
        <f t="array" aca="1" ref="L1016" ca="1">INDEX('Wkly eq indx data joined'!$A$1:$AJ$1150,MATCH('Wkly eq indx data aligned'!$A1016+2,OFFSET(INDIRECT(ADDRESS(1,MATCH(L$1,'Wkly eq indx data joined'!$1:$1,0),1,1,$A$1)),,,1150,1),0),MATCH(L$1,'Wkly eq indx data joined'!$1:$1,0)+1)</f>
        <v>2072.33</v>
      </c>
      <c r="M1016" s="9" cm="1">
        <f t="array" aca="1" ref="M1016" ca="1">INDEX('Wkly eq indx data joined'!$A$1:$AJ$1150,MATCH('Wkly eq indx data aligned'!$A1016,OFFSET(INDIRECT(ADDRESS(1,MATCH(M$1,'Wkly eq indx data joined'!$1:$1,0),1,1,$A$1)),,,1150,1),0),MATCH(M$1,'Wkly eq indx data joined'!$1:$1,0)+1)</f>
        <v>97821.3</v>
      </c>
      <c r="N1016" s="9" cm="1">
        <f t="array" aca="1" ref="N1016" ca="1">INDEX('Wkly eq indx data joined'!$A$1:$AJ$1150,MATCH('Wkly eq indx data aligned'!$A1016,OFFSET(INDIRECT(ADDRESS(1,MATCH(N$1,'Wkly eq indx data joined'!$1:$1,0),1,1,$A$1)),,,1150,1),0),MATCH(N$1,'Wkly eq indx data joined'!$1:$1,0)+1)</f>
        <v>6178.39</v>
      </c>
      <c r="O1016" s="13" cm="1">
        <f t="array" aca="1" ref="O1016" ca="1">INDEX('Wkly eq indx data joined'!$A$1:$AJ$1150,MATCH('Wkly eq indx data aligned'!$A1016+1,OFFSET(INDIRECT(ADDRESS(1,MATCH(O$1,'Wkly eq indx data joined'!$1:$1,0),1,1,$A$1)),,,1150,1),0),MATCH(O$1,'Wkly eq indx data joined'!$1:$1,0)+1)</f>
        <v>10409.200000000001</v>
      </c>
      <c r="P1016" s="12" cm="1">
        <f t="array" aca="1" ref="P1016" ca="1">INDEX('Wkly eq indx data joined'!$A$1:$AJ$1150,MATCH('Wkly eq indx data aligned'!$A1016+2,OFFSET(INDIRECT(ADDRESS(1,MATCH(P$1,'Wkly eq indx data joined'!$1:$1,0),1,1,$A$1)),,,1150,1),0),MATCH(P$1,'Wkly eq indx data joined'!$1:$1,0)+1)</f>
        <v>11870.65</v>
      </c>
      <c r="Q1016" s="9" cm="1">
        <f t="array" aca="1" ref="Q1016" ca="1">INDEX('Wkly eq indx data joined'!$A$1:$AJ$1150,MATCH('Wkly eq indx data aligned'!$A1016,OFFSET(INDIRECT(ADDRESS(1,MATCH(Q$1,'Wkly eq indx data joined'!$1:$1,0),1,1,$A$1)),,,1150,1),0),MATCH(Q$1,'Wkly eq indx data joined'!$1:$1,0)+1)</f>
        <v>550.24</v>
      </c>
      <c r="R1016" s="12" cm="1">
        <f t="array" aca="1" ref="R1016" ca="1">INDEX('Wkly eq indx data joined'!$A$1:$AJ$1150,MATCH('Wkly eq indx data aligned'!$A1016+2,OFFSET(INDIRECT(ADDRESS(1,MATCH(R$1,'Wkly eq indx data joined'!$1:$1,0),1,1,$A$1)),,,1150,1),0),MATCH(R$1,'Wkly eq indx data joined'!$1:$1,0)+1)</f>
        <v>2729.61</v>
      </c>
      <c r="S1016" s="9" cm="1">
        <f t="array" aca="1" ref="S1016" ca="1">INDEX('Wkly eq indx data joined'!$A$1:$AJ$1150,MATCH('Wkly eq indx data aligned'!$A1016,OFFSET(INDIRECT(ADDRESS(1,MATCH(S$1,'Wkly eq indx data joined'!$1:$1,0),1,1,$A$1)),,,1150,1),0),MATCH(S$1,'Wkly eq indx data joined'!$1:$1,0)+1)</f>
        <v>51976.89</v>
      </c>
    </row>
    <row r="1017" spans="1:19" x14ac:dyDescent="0.25">
      <c r="A1017" s="4">
        <f t="shared" si="15"/>
        <v>43630</v>
      </c>
      <c r="B1017" s="9" cm="1">
        <f t="array" aca="1" ref="B1017" ca="1">INDEX('Wkly eq indx data joined'!$A$1:$AJ$1150,MATCH('Wkly eq indx data aligned'!$A1017,OFFSET(INDIRECT(ADDRESS(1,MATCH(B$1,'Wkly eq indx data joined'!$1:$1,0),1,1,$A$1)),,,1150,1),0),MATCH(B$1,'Wkly eq indx data joined'!$1:$1,0)+1)</f>
        <v>6553.9970000000003</v>
      </c>
      <c r="C1017" s="9" cm="1">
        <f t="array" aca="1" ref="C1017" ca="1">INDEX('Wkly eq indx data joined'!$A$1:$AJ$1150,MATCH('Wkly eq indx data aligned'!$A1017,OFFSET(INDIRECT(ADDRESS(1,MATCH(C$1,'Wkly eq indx data joined'!$1:$1,0),1,1,$A$1)),,,1150,1),0),MATCH(C$1,'Wkly eq indx data joined'!$1:$1,0)+1)</f>
        <v>21116.89</v>
      </c>
      <c r="D1017" s="18" cm="1">
        <f t="array" aca="1" ref="D1017" ca="1">IFERROR(INDEX('Wkly eq indx data joined'!$A$1:$AJ$1150,MATCH('Wkly eq indx data aligned'!$A1017,OFFSET(INDIRECT(ADDRESS(1,MATCH(D$1,'Wkly eq indx data joined'!$1:$1,0),1,1,$A$1)),,,1150,1),0),MATCH(D$1,'Wkly eq indx data joined'!$1:$1,0)+1),D1016)</f>
        <v>2881.9740000000002</v>
      </c>
      <c r="E1017" s="9" cm="1">
        <f t="array" aca="1" ref="E1017" ca="1">INDEX('Wkly eq indx data joined'!$A$1:$AJ$1150,MATCH('Wkly eq indx data aligned'!$A1017,OFFSET(INDIRECT(ADDRESS(1,MATCH(E$1,'Wkly eq indx data joined'!$1:$1,0),1,1,$A$1)),,,1150,1),0),MATCH(E$1,'Wkly eq indx data joined'!$1:$1,0)+1)</f>
        <v>16301.91</v>
      </c>
      <c r="F1017" s="9" cm="1">
        <f t="array" aca="1" ref="F1017" ca="1">INDEX('Wkly eq indx data joined'!$A$1:$AJ$1150,MATCH('Wkly eq indx data aligned'!$A1017,OFFSET(INDIRECT(ADDRESS(1,MATCH(F$1,'Wkly eq indx data joined'!$1:$1,0),1,1,$A$1)),,,1150,1),0),MATCH(F$1,'Wkly eq indx data joined'!$1:$1,0)+1)</f>
        <v>9847.61</v>
      </c>
      <c r="G1017" s="9" cm="1">
        <f t="array" aca="1" ref="G1017" ca="1">INDEX('Wkly eq indx data joined'!$A$1:$AJ$1150,MATCH('Wkly eq indx data aligned'!$A1017,OFFSET(INDIRECT(ADDRESS(1,MATCH(G$1,'Wkly eq indx data joined'!$1:$1,0),1,1,$A$1)),,,1150,1),0),MATCH(G$1,'Wkly eq indx data joined'!$1:$1,0)+1)</f>
        <v>2886.98</v>
      </c>
      <c r="H1017" s="9" cm="1">
        <f t="array" aca="1" ref="H1017" ca="1">INDEX('Wkly eq indx data joined'!$A$1:$AJ$1150,MATCH('Wkly eq indx data aligned'!$A1017,OFFSET(INDIRECT(ADDRESS(1,MATCH(H$1,'Wkly eq indx data joined'!$1:$1,0),1,1,$A$1)),,,1150,1),0),MATCH(H$1,'Wkly eq indx data joined'!$1:$1,0)+1)</f>
        <v>7345.78</v>
      </c>
      <c r="I1017" s="9" cm="1">
        <f t="array" aca="1" ref="I1017" ca="1">INDEX('Wkly eq indx data joined'!$A$1:$AJ$1150,MATCH('Wkly eq indx data aligned'!$A1017,OFFSET(INDIRECT(ADDRESS(1,MATCH(I$1,'Wkly eq indx data joined'!$1:$1,0),1,1,$A$1)),,,1150,1),0),MATCH(I$1,'Wkly eq indx data joined'!$1:$1,0)+1)</f>
        <v>27118.35</v>
      </c>
      <c r="J1017" s="9" cm="1">
        <f t="array" aca="1" ref="J1017" ca="1">INDEX('Wkly eq indx data joined'!$A$1:$AJ$1150,MATCH('Wkly eq indx data aligned'!$A1017,OFFSET(INDIRECT(ADDRESS(1,MATCH(J$1,'Wkly eq indx data joined'!$1:$1,0),1,1,$A$1)),,,1150,1),0),MATCH(J$1,'Wkly eq indx data joined'!$1:$1,0)+1)</f>
        <v>5367.62</v>
      </c>
      <c r="K1017" s="9" cm="1">
        <f t="array" aca="1" ref="K1017" ca="1">INDEX('Wkly eq indx data joined'!$A$1:$AJ$1150,MATCH('Wkly eq indx data aligned'!$A1017,OFFSET(INDIRECT(ADDRESS(1,MATCH(K$1,'Wkly eq indx data joined'!$1:$1,0),1,1,$A$1)),,,1150,1),0),MATCH(K$1,'Wkly eq indx data joined'!$1:$1,0)+1)</f>
        <v>12096.4</v>
      </c>
      <c r="L1017" s="12" cm="1">
        <f t="array" aca="1" ref="L1017" ca="1">INDEX('Wkly eq indx data joined'!$A$1:$AJ$1150,MATCH('Wkly eq indx data aligned'!$A1017+2,OFFSET(INDIRECT(ADDRESS(1,MATCH(L$1,'Wkly eq indx data joined'!$1:$1,0),1,1,$A$1)),,,1150,1),0),MATCH(L$1,'Wkly eq indx data joined'!$1:$1,0)+1)</f>
        <v>2095.41</v>
      </c>
      <c r="M1017" s="9" cm="1">
        <f t="array" aca="1" ref="M1017" ca="1">INDEX('Wkly eq indx data joined'!$A$1:$AJ$1150,MATCH('Wkly eq indx data aligned'!$A1017,OFFSET(INDIRECT(ADDRESS(1,MATCH(M$1,'Wkly eq indx data joined'!$1:$1,0),1,1,$A$1)),,,1150,1),0),MATCH(M$1,'Wkly eq indx data joined'!$1:$1,0)+1)</f>
        <v>98040.1</v>
      </c>
      <c r="N1017" s="9" cm="1">
        <f t="array" aca="1" ref="N1017" ca="1">INDEX('Wkly eq indx data joined'!$A$1:$AJ$1150,MATCH('Wkly eq indx data aligned'!$A1017,OFFSET(INDIRECT(ADDRESS(1,MATCH(N$1,'Wkly eq indx data joined'!$1:$1,0),1,1,$A$1)),,,1150,1),0),MATCH(N$1,'Wkly eq indx data joined'!$1:$1,0)+1)</f>
        <v>6154.53</v>
      </c>
      <c r="O1017" s="13" cm="1">
        <f t="array" aca="1" ref="O1017" ca="1">INDEX('Wkly eq indx data joined'!$A$1:$AJ$1150,MATCH('Wkly eq indx data aligned'!$A1017+1,OFFSET(INDIRECT(ADDRESS(1,MATCH(O$1,'Wkly eq indx data joined'!$1:$1,0),1,1,$A$1)),,,1150,1),0),MATCH(O$1,'Wkly eq indx data joined'!$1:$1,0)+1)</f>
        <v>10524.67</v>
      </c>
      <c r="P1017" s="12" cm="1">
        <f t="array" aca="1" ref="P1017" ca="1">INDEX('Wkly eq indx data joined'!$A$1:$AJ$1150,MATCH('Wkly eq indx data aligned'!$A1017+2,OFFSET(INDIRECT(ADDRESS(1,MATCH(P$1,'Wkly eq indx data joined'!$1:$1,0),1,1,$A$1)),,,1150,1),0),MATCH(P$1,'Wkly eq indx data joined'!$1:$1,0)+1)</f>
        <v>11823.3</v>
      </c>
      <c r="Q1017" s="9" cm="1">
        <f t="array" aca="1" ref="Q1017" ca="1">INDEX('Wkly eq indx data joined'!$A$1:$AJ$1150,MATCH('Wkly eq indx data aligned'!$A1017,OFFSET(INDIRECT(ADDRESS(1,MATCH(Q$1,'Wkly eq indx data joined'!$1:$1,0),1,1,$A$1)),,,1150,1),0),MATCH(Q$1,'Wkly eq indx data joined'!$1:$1,0)+1)</f>
        <v>553.24</v>
      </c>
      <c r="R1017" s="12" cm="1">
        <f t="array" aca="1" ref="R1017" ca="1">INDEX('Wkly eq indx data joined'!$A$1:$AJ$1150,MATCH('Wkly eq indx data aligned'!$A1017+2,OFFSET(INDIRECT(ADDRESS(1,MATCH(R$1,'Wkly eq indx data joined'!$1:$1,0),1,1,$A$1)),,,1150,1),0),MATCH(R$1,'Wkly eq indx data joined'!$1:$1,0)+1)</f>
        <v>2739.28</v>
      </c>
      <c r="S1017" s="9" cm="1">
        <f t="array" aca="1" ref="S1017" ca="1">INDEX('Wkly eq indx data joined'!$A$1:$AJ$1150,MATCH('Wkly eq indx data aligned'!$A1017,OFFSET(INDIRECT(ADDRESS(1,MATCH(S$1,'Wkly eq indx data joined'!$1:$1,0),1,1,$A$1)),,,1150,1),0),MATCH(S$1,'Wkly eq indx data joined'!$1:$1,0)+1)</f>
        <v>52166.68</v>
      </c>
    </row>
    <row r="1018" spans="1:19" x14ac:dyDescent="0.25">
      <c r="A1018" s="4">
        <f t="shared" si="15"/>
        <v>43637</v>
      </c>
      <c r="B1018" s="9" cm="1">
        <f t="array" aca="1" ref="B1018" ca="1">INDEX('Wkly eq indx data joined'!$A$1:$AJ$1150,MATCH('Wkly eq indx data aligned'!$A1018,OFFSET(INDIRECT(ADDRESS(1,MATCH(B$1,'Wkly eq indx data joined'!$1:$1,0),1,1,$A$1)),,,1150,1),0),MATCH(B$1,'Wkly eq indx data joined'!$1:$1,0)+1)</f>
        <v>6650.7830000000004</v>
      </c>
      <c r="C1018" s="9" cm="1">
        <f t="array" aca="1" ref="C1018" ca="1">INDEX('Wkly eq indx data joined'!$A$1:$AJ$1150,MATCH('Wkly eq indx data aligned'!$A1018,OFFSET(INDIRECT(ADDRESS(1,MATCH(C$1,'Wkly eq indx data joined'!$1:$1,0),1,1,$A$1)),,,1150,1),0),MATCH(C$1,'Wkly eq indx data joined'!$1:$1,0)+1)</f>
        <v>21258.639999999999</v>
      </c>
      <c r="D1018" s="18" cm="1">
        <f t="array" aca="1" ref="D1018" ca="1">IFERROR(INDEX('Wkly eq indx data joined'!$A$1:$AJ$1150,MATCH('Wkly eq indx data aligned'!$A1018,OFFSET(INDIRECT(ADDRESS(1,MATCH(D$1,'Wkly eq indx data joined'!$1:$1,0),1,1,$A$1)),,,1150,1),0),MATCH(D$1,'Wkly eq indx data joined'!$1:$1,0)+1),D1017)</f>
        <v>3001.98</v>
      </c>
      <c r="E1018" s="9" cm="1">
        <f t="array" aca="1" ref="E1018" ca="1">INDEX('Wkly eq indx data joined'!$A$1:$AJ$1150,MATCH('Wkly eq indx data aligned'!$A1018,OFFSET(INDIRECT(ADDRESS(1,MATCH(E$1,'Wkly eq indx data joined'!$1:$1,0),1,1,$A$1)),,,1150,1),0),MATCH(E$1,'Wkly eq indx data joined'!$1:$1,0)+1)</f>
        <v>16525.43</v>
      </c>
      <c r="F1018" s="9" cm="1">
        <f t="array" aca="1" ref="F1018" ca="1">INDEX('Wkly eq indx data joined'!$A$1:$AJ$1150,MATCH('Wkly eq indx data aligned'!$A1018,OFFSET(INDIRECT(ADDRESS(1,MATCH(F$1,'Wkly eq indx data joined'!$1:$1,0),1,1,$A$1)),,,1150,1),0),MATCH(F$1,'Wkly eq indx data joined'!$1:$1,0)+1)</f>
        <v>9922.83</v>
      </c>
      <c r="G1018" s="9" cm="1">
        <f t="array" aca="1" ref="G1018" ca="1">INDEX('Wkly eq indx data joined'!$A$1:$AJ$1150,MATCH('Wkly eq indx data aligned'!$A1018,OFFSET(INDIRECT(ADDRESS(1,MATCH(G$1,'Wkly eq indx data joined'!$1:$1,0),1,1,$A$1)),,,1150,1),0),MATCH(G$1,'Wkly eq indx data joined'!$1:$1,0)+1)</f>
        <v>2950.46</v>
      </c>
      <c r="H1018" s="9" cm="1">
        <f t="array" aca="1" ref="H1018" ca="1">INDEX('Wkly eq indx data joined'!$A$1:$AJ$1150,MATCH('Wkly eq indx data aligned'!$A1018,OFFSET(INDIRECT(ADDRESS(1,MATCH(H$1,'Wkly eq indx data joined'!$1:$1,0),1,1,$A$1)),,,1150,1),0),MATCH(H$1,'Wkly eq indx data joined'!$1:$1,0)+1)</f>
        <v>7407.5</v>
      </c>
      <c r="I1018" s="9" cm="1">
        <f t="array" aca="1" ref="I1018" ca="1">INDEX('Wkly eq indx data joined'!$A$1:$AJ$1150,MATCH('Wkly eq indx data aligned'!$A1018,OFFSET(INDIRECT(ADDRESS(1,MATCH(I$1,'Wkly eq indx data joined'!$1:$1,0),1,1,$A$1)),,,1150,1),0),MATCH(I$1,'Wkly eq indx data joined'!$1:$1,0)+1)</f>
        <v>28473.71</v>
      </c>
      <c r="J1018" s="9" cm="1">
        <f t="array" aca="1" ref="J1018" ca="1">INDEX('Wkly eq indx data joined'!$A$1:$AJ$1150,MATCH('Wkly eq indx data aligned'!$A1018,OFFSET(INDIRECT(ADDRESS(1,MATCH(J$1,'Wkly eq indx data joined'!$1:$1,0),1,1,$A$1)),,,1150,1),0),MATCH(J$1,'Wkly eq indx data joined'!$1:$1,0)+1)</f>
        <v>5528.33</v>
      </c>
      <c r="K1018" s="9" cm="1">
        <f t="array" aca="1" ref="K1018" ca="1">INDEX('Wkly eq indx data joined'!$A$1:$AJ$1150,MATCH('Wkly eq indx data aligned'!$A1018,OFFSET(INDIRECT(ADDRESS(1,MATCH(K$1,'Wkly eq indx data joined'!$1:$1,0),1,1,$A$1)),,,1150,1),0),MATCH(K$1,'Wkly eq indx data joined'!$1:$1,0)+1)</f>
        <v>12339.92</v>
      </c>
      <c r="L1018" s="12" cm="1">
        <f t="array" aca="1" ref="L1018" ca="1">INDEX('Wkly eq indx data joined'!$A$1:$AJ$1150,MATCH('Wkly eq indx data aligned'!$A1018+2,OFFSET(INDIRECT(ADDRESS(1,MATCH(L$1,'Wkly eq indx data joined'!$1:$1,0),1,1,$A$1)),,,1150,1),0),MATCH(L$1,'Wkly eq indx data joined'!$1:$1,0)+1)</f>
        <v>2125.62</v>
      </c>
      <c r="M1018" s="9" cm="1">
        <f t="array" aca="1" ref="M1018" ca="1">INDEX('Wkly eq indx data joined'!$A$1:$AJ$1150,MATCH('Wkly eq indx data aligned'!$A1018,OFFSET(INDIRECT(ADDRESS(1,MATCH(M$1,'Wkly eq indx data joined'!$1:$1,0),1,1,$A$1)),,,1150,1),0),MATCH(M$1,'Wkly eq indx data joined'!$1:$1,0)+1)</f>
        <v>102012.6</v>
      </c>
      <c r="N1018" s="9" cm="1">
        <f t="array" aca="1" ref="N1018" ca="1">INDEX('Wkly eq indx data joined'!$A$1:$AJ$1150,MATCH('Wkly eq indx data aligned'!$A1018,OFFSET(INDIRECT(ADDRESS(1,MATCH(N$1,'Wkly eq indx data joined'!$1:$1,0),1,1,$A$1)),,,1150,1),0),MATCH(N$1,'Wkly eq indx data joined'!$1:$1,0)+1)</f>
        <v>6133.2</v>
      </c>
      <c r="O1018" s="13" cm="1">
        <f t="array" aca="1" ref="O1018" ca="1">INDEX('Wkly eq indx data joined'!$A$1:$AJ$1150,MATCH('Wkly eq indx data aligned'!$A1018+1,OFFSET(INDIRECT(ADDRESS(1,MATCH(O$1,'Wkly eq indx data joined'!$1:$1,0),1,1,$A$1)),,,1150,1),0),MATCH(O$1,'Wkly eq indx data joined'!$1:$1,0)+1)</f>
        <v>10803.77</v>
      </c>
      <c r="P1018" s="12" cm="1">
        <f t="array" aca="1" ref="P1018" ca="1">INDEX('Wkly eq indx data joined'!$A$1:$AJ$1150,MATCH('Wkly eq indx data aligned'!$A1018+2,OFFSET(INDIRECT(ADDRESS(1,MATCH(P$1,'Wkly eq indx data joined'!$1:$1,0),1,1,$A$1)),,,1150,1),0),MATCH(P$1,'Wkly eq indx data joined'!$1:$1,0)+1)</f>
        <v>11724.1</v>
      </c>
      <c r="Q1018" s="9" cm="1">
        <f t="array" aca="1" ref="Q1018" ca="1">INDEX('Wkly eq indx data joined'!$A$1:$AJ$1150,MATCH('Wkly eq indx data aligned'!$A1018,OFFSET(INDIRECT(ADDRESS(1,MATCH(Q$1,'Wkly eq indx data joined'!$1:$1,0),1,1,$A$1)),,,1150,1),0),MATCH(Q$1,'Wkly eq indx data joined'!$1:$1,0)+1)</f>
        <v>562.39</v>
      </c>
      <c r="R1018" s="12" cm="1">
        <f t="array" aca="1" ref="R1018" ca="1">INDEX('Wkly eq indx data joined'!$A$1:$AJ$1150,MATCH('Wkly eq indx data aligned'!$A1018+2,OFFSET(INDIRECT(ADDRESS(1,MATCH(R$1,'Wkly eq indx data joined'!$1:$1,0),1,1,$A$1)),,,1150,1),0),MATCH(R$1,'Wkly eq indx data joined'!$1:$1,0)+1)</f>
        <v>2761.23</v>
      </c>
      <c r="S1018" s="9" cm="1">
        <f t="array" aca="1" ref="S1018" ca="1">INDEX('Wkly eq indx data joined'!$A$1:$AJ$1150,MATCH('Wkly eq indx data aligned'!$A1018,OFFSET(INDIRECT(ADDRESS(1,MATCH(S$1,'Wkly eq indx data joined'!$1:$1,0),1,1,$A$1)),,,1150,1),0),MATCH(S$1,'Wkly eq indx data joined'!$1:$1,0)+1)</f>
        <v>52902.879999999997</v>
      </c>
    </row>
    <row r="1019" spans="1:19" x14ac:dyDescent="0.25">
      <c r="A1019" s="4">
        <f t="shared" si="15"/>
        <v>43644</v>
      </c>
      <c r="B1019" s="9" cm="1">
        <f t="array" aca="1" ref="B1019" ca="1">INDEX('Wkly eq indx data joined'!$A$1:$AJ$1150,MATCH('Wkly eq indx data aligned'!$A1019,OFFSET(INDIRECT(ADDRESS(1,MATCH(B$1,'Wkly eq indx data joined'!$1:$1,0),1,1,$A$1)),,,1150,1),0),MATCH(B$1,'Wkly eq indx data joined'!$1:$1,0)+1)</f>
        <v>6618.7719999999999</v>
      </c>
      <c r="C1019" s="9" cm="1">
        <f t="array" aca="1" ref="C1019" ca="1">INDEX('Wkly eq indx data joined'!$A$1:$AJ$1150,MATCH('Wkly eq indx data aligned'!$A1019,OFFSET(INDIRECT(ADDRESS(1,MATCH(C$1,'Wkly eq indx data joined'!$1:$1,0),1,1,$A$1)),,,1150,1),0),MATCH(C$1,'Wkly eq indx data joined'!$1:$1,0)+1)</f>
        <v>21275.919999999998</v>
      </c>
      <c r="D1019" s="18" cm="1">
        <f t="array" aca="1" ref="D1019" ca="1">IFERROR(INDEX('Wkly eq indx data joined'!$A$1:$AJ$1150,MATCH('Wkly eq indx data aligned'!$A1019,OFFSET(INDIRECT(ADDRESS(1,MATCH(D$1,'Wkly eq indx data joined'!$1:$1,0),1,1,$A$1)),,,1150,1),0),MATCH(D$1,'Wkly eq indx data joined'!$1:$1,0)+1),D1018)</f>
        <v>2978.8780000000002</v>
      </c>
      <c r="E1019" s="9" cm="1">
        <f t="array" aca="1" ref="E1019" ca="1">INDEX('Wkly eq indx data joined'!$A$1:$AJ$1150,MATCH('Wkly eq indx data aligned'!$A1019,OFFSET(INDIRECT(ADDRESS(1,MATCH(E$1,'Wkly eq indx data joined'!$1:$1,0),1,1,$A$1)),,,1150,1),0),MATCH(E$1,'Wkly eq indx data joined'!$1:$1,0)+1)</f>
        <v>16382.2</v>
      </c>
      <c r="F1019" s="9" cm="1">
        <f t="array" aca="1" ref="F1019" ca="1">INDEX('Wkly eq indx data joined'!$A$1:$AJ$1150,MATCH('Wkly eq indx data aligned'!$A1019,OFFSET(INDIRECT(ADDRESS(1,MATCH(F$1,'Wkly eq indx data joined'!$1:$1,0),1,1,$A$1)),,,1150,1),0),MATCH(F$1,'Wkly eq indx data joined'!$1:$1,0)+1)</f>
        <v>9898.24</v>
      </c>
      <c r="G1019" s="9" cm="1">
        <f t="array" aca="1" ref="G1019" ca="1">INDEX('Wkly eq indx data joined'!$A$1:$AJ$1150,MATCH('Wkly eq indx data aligned'!$A1019,OFFSET(INDIRECT(ADDRESS(1,MATCH(G$1,'Wkly eq indx data joined'!$1:$1,0),1,1,$A$1)),,,1150,1),0),MATCH(G$1,'Wkly eq indx data joined'!$1:$1,0)+1)</f>
        <v>2941.76</v>
      </c>
      <c r="H1019" s="9" cm="1">
        <f t="array" aca="1" ref="H1019" ca="1">INDEX('Wkly eq indx data joined'!$A$1:$AJ$1150,MATCH('Wkly eq indx data aligned'!$A1019,OFFSET(INDIRECT(ADDRESS(1,MATCH(H$1,'Wkly eq indx data joined'!$1:$1,0),1,1,$A$1)),,,1150,1),0),MATCH(H$1,'Wkly eq indx data joined'!$1:$1,0)+1)</f>
        <v>7425.63</v>
      </c>
      <c r="I1019" s="9" cm="1">
        <f t="array" aca="1" ref="I1019" ca="1">INDEX('Wkly eq indx data joined'!$A$1:$AJ$1150,MATCH('Wkly eq indx data aligned'!$A1019,OFFSET(INDIRECT(ADDRESS(1,MATCH(I$1,'Wkly eq indx data joined'!$1:$1,0),1,1,$A$1)),,,1150,1),0),MATCH(I$1,'Wkly eq indx data joined'!$1:$1,0)+1)</f>
        <v>28542.62</v>
      </c>
      <c r="J1019" s="9" cm="1">
        <f t="array" aca="1" ref="J1019" ca="1">INDEX('Wkly eq indx data joined'!$A$1:$AJ$1150,MATCH('Wkly eq indx data aligned'!$A1019,OFFSET(INDIRECT(ADDRESS(1,MATCH(J$1,'Wkly eq indx data joined'!$1:$1,0),1,1,$A$1)),,,1150,1),0),MATCH(J$1,'Wkly eq indx data joined'!$1:$1,0)+1)</f>
        <v>5538.97</v>
      </c>
      <c r="K1019" s="9" cm="1">
        <f t="array" aca="1" ref="K1019" ca="1">INDEX('Wkly eq indx data joined'!$A$1:$AJ$1150,MATCH('Wkly eq indx data aligned'!$A1019,OFFSET(INDIRECT(ADDRESS(1,MATCH(K$1,'Wkly eq indx data joined'!$1:$1,0),1,1,$A$1)),,,1150,1),0),MATCH(K$1,'Wkly eq indx data joined'!$1:$1,0)+1)</f>
        <v>12398.8</v>
      </c>
      <c r="L1019" s="12" cm="1">
        <f t="array" aca="1" ref="L1019" ca="1">INDEX('Wkly eq indx data joined'!$A$1:$AJ$1150,MATCH('Wkly eq indx data aligned'!$A1019+2,OFFSET(INDIRECT(ADDRESS(1,MATCH(L$1,'Wkly eq indx data joined'!$1:$1,0),1,1,$A$1)),,,1150,1),0),MATCH(L$1,'Wkly eq indx data joined'!$1:$1,0)+1)</f>
        <v>2130.62</v>
      </c>
      <c r="M1019" s="9" cm="1">
        <f t="array" aca="1" ref="M1019" ca="1">INDEX('Wkly eq indx data joined'!$A$1:$AJ$1150,MATCH('Wkly eq indx data aligned'!$A1019,OFFSET(INDIRECT(ADDRESS(1,MATCH(M$1,'Wkly eq indx data joined'!$1:$1,0),1,1,$A$1)),,,1150,1),0),MATCH(M$1,'Wkly eq indx data joined'!$1:$1,0)+1)</f>
        <v>100967.2</v>
      </c>
      <c r="N1019" s="9" cm="1">
        <f t="array" aca="1" ref="N1019" ca="1">INDEX('Wkly eq indx data joined'!$A$1:$AJ$1150,MATCH('Wkly eq indx data aligned'!$A1019,OFFSET(INDIRECT(ADDRESS(1,MATCH(N$1,'Wkly eq indx data joined'!$1:$1,0),1,1,$A$1)),,,1150,1),0),MATCH(N$1,'Wkly eq indx data joined'!$1:$1,0)+1)</f>
        <v>6152.63</v>
      </c>
      <c r="O1019" s="13" cm="1">
        <f t="array" aca="1" ref="O1019" ca="1">INDEX('Wkly eq indx data joined'!$A$1:$AJ$1150,MATCH('Wkly eq indx data aligned'!$A1019+1,OFFSET(INDIRECT(ADDRESS(1,MATCH(O$1,'Wkly eq indx data joined'!$1:$1,0),1,1,$A$1)),,,1150,1),0),MATCH(O$1,'Wkly eq indx data joined'!$1:$1,0)+1)</f>
        <v>10730.83</v>
      </c>
      <c r="P1019" s="12" cm="1">
        <f t="array" aca="1" ref="P1019" ca="1">INDEX('Wkly eq indx data joined'!$A$1:$AJ$1150,MATCH('Wkly eq indx data aligned'!$A1019+2,OFFSET(INDIRECT(ADDRESS(1,MATCH(P$1,'Wkly eq indx data joined'!$1:$1,0),1,1,$A$1)),,,1150,1),0),MATCH(P$1,'Wkly eq indx data joined'!$1:$1,0)+1)</f>
        <v>11788.85</v>
      </c>
      <c r="Q1019" s="9" cm="1">
        <f t="array" aca="1" ref="Q1019" ca="1">INDEX('Wkly eq indx data joined'!$A$1:$AJ$1150,MATCH('Wkly eq indx data aligned'!$A1019,OFFSET(INDIRECT(ADDRESS(1,MATCH(Q$1,'Wkly eq indx data joined'!$1:$1,0),1,1,$A$1)),,,1150,1),0),MATCH(Q$1,'Wkly eq indx data joined'!$1:$1,0)+1)</f>
        <v>561.76</v>
      </c>
      <c r="R1019" s="12" cm="1">
        <f t="array" aca="1" ref="R1019" ca="1">INDEX('Wkly eq indx data joined'!$A$1:$AJ$1150,MATCH('Wkly eq indx data aligned'!$A1019+2,OFFSET(INDIRECT(ADDRESS(1,MATCH(R$1,'Wkly eq indx data joined'!$1:$1,0),1,1,$A$1)),,,1150,1),0),MATCH(R$1,'Wkly eq indx data joined'!$1:$1,0)+1)</f>
        <v>2765.85</v>
      </c>
      <c r="S1019" s="9" cm="1">
        <f t="array" aca="1" ref="S1019" ca="1">INDEX('Wkly eq indx data joined'!$A$1:$AJ$1150,MATCH('Wkly eq indx data aligned'!$A1019,OFFSET(INDIRECT(ADDRESS(1,MATCH(S$1,'Wkly eq indx data joined'!$1:$1,0),1,1,$A$1)),,,1150,1),0),MATCH(S$1,'Wkly eq indx data joined'!$1:$1,0)+1)</f>
        <v>52198.94</v>
      </c>
    </row>
    <row r="1020" spans="1:19" x14ac:dyDescent="0.25">
      <c r="A1020" s="4">
        <f t="shared" si="15"/>
        <v>43651</v>
      </c>
      <c r="B1020" s="9" cm="1">
        <f t="array" aca="1" ref="B1020" ca="1">INDEX('Wkly eq indx data joined'!$A$1:$AJ$1150,MATCH('Wkly eq indx data aligned'!$A1020,OFFSET(INDIRECT(ADDRESS(1,MATCH(B$1,'Wkly eq indx data joined'!$1:$1,0),1,1,$A$1)),,,1150,1),0),MATCH(B$1,'Wkly eq indx data joined'!$1:$1,0)+1)</f>
        <v>6751.2839999999997</v>
      </c>
      <c r="C1020" s="9" cm="1">
        <f t="array" aca="1" ref="C1020" ca="1">INDEX('Wkly eq indx data joined'!$A$1:$AJ$1150,MATCH('Wkly eq indx data aligned'!$A1020,OFFSET(INDIRECT(ADDRESS(1,MATCH(C$1,'Wkly eq indx data joined'!$1:$1,0),1,1,$A$1)),,,1150,1),0),MATCH(C$1,'Wkly eq indx data joined'!$1:$1,0)+1)</f>
        <v>21746.38</v>
      </c>
      <c r="D1020" s="18" cm="1">
        <f t="array" aca="1" ref="D1020" ca="1">IFERROR(INDEX('Wkly eq indx data joined'!$A$1:$AJ$1150,MATCH('Wkly eq indx data aligned'!$A1020,OFFSET(INDIRECT(ADDRESS(1,MATCH(D$1,'Wkly eq indx data joined'!$1:$1,0),1,1,$A$1)),,,1150,1),0),MATCH(D$1,'Wkly eq indx data joined'!$1:$1,0)+1),D1019)</f>
        <v>3011.0590000000002</v>
      </c>
      <c r="E1020" s="9" cm="1">
        <f t="array" aca="1" ref="E1020" ca="1">INDEX('Wkly eq indx data joined'!$A$1:$AJ$1150,MATCH('Wkly eq indx data aligned'!$A1020,OFFSET(INDIRECT(ADDRESS(1,MATCH(E$1,'Wkly eq indx data joined'!$1:$1,0),1,1,$A$1)),,,1150,1),0),MATCH(E$1,'Wkly eq indx data joined'!$1:$1,0)+1)</f>
        <v>16541.990000000002</v>
      </c>
      <c r="F1020" s="9" cm="1">
        <f t="array" aca="1" ref="F1020" ca="1">INDEX('Wkly eq indx data joined'!$A$1:$AJ$1150,MATCH('Wkly eq indx data aligned'!$A1020,OFFSET(INDIRECT(ADDRESS(1,MATCH(F$1,'Wkly eq indx data joined'!$1:$1,0),1,1,$A$1)),,,1150,1),0),MATCH(F$1,'Wkly eq indx data joined'!$1:$1,0)+1)</f>
        <v>9980.2199999999993</v>
      </c>
      <c r="G1020" s="9" cm="1">
        <f t="array" aca="1" ref="G1020" ca="1">INDEX('Wkly eq indx data joined'!$A$1:$AJ$1150,MATCH('Wkly eq indx data aligned'!$A1020,OFFSET(INDIRECT(ADDRESS(1,MATCH(G$1,'Wkly eq indx data joined'!$1:$1,0),1,1,$A$1)),,,1150,1),0),MATCH(G$1,'Wkly eq indx data joined'!$1:$1,0)+1)</f>
        <v>2990.41</v>
      </c>
      <c r="H1020" s="9" cm="1">
        <f t="array" aca="1" ref="H1020" ca="1">INDEX('Wkly eq indx data joined'!$A$1:$AJ$1150,MATCH('Wkly eq indx data aligned'!$A1020,OFFSET(INDIRECT(ADDRESS(1,MATCH(H$1,'Wkly eq indx data joined'!$1:$1,0),1,1,$A$1)),,,1150,1),0),MATCH(H$1,'Wkly eq indx data joined'!$1:$1,0)+1)</f>
        <v>7553.14</v>
      </c>
      <c r="I1020" s="9" cm="1">
        <f t="array" aca="1" ref="I1020" ca="1">INDEX('Wkly eq indx data joined'!$A$1:$AJ$1150,MATCH('Wkly eq indx data aligned'!$A1020,OFFSET(INDIRECT(ADDRESS(1,MATCH(I$1,'Wkly eq indx data joined'!$1:$1,0),1,1,$A$1)),,,1150,1),0),MATCH(I$1,'Wkly eq indx data joined'!$1:$1,0)+1)</f>
        <v>28774.83</v>
      </c>
      <c r="J1020" s="9" cm="1">
        <f t="array" aca="1" ref="J1020" ca="1">INDEX('Wkly eq indx data joined'!$A$1:$AJ$1150,MATCH('Wkly eq indx data aligned'!$A1020,OFFSET(INDIRECT(ADDRESS(1,MATCH(J$1,'Wkly eq indx data joined'!$1:$1,0),1,1,$A$1)),,,1150,1),0),MATCH(J$1,'Wkly eq indx data joined'!$1:$1,0)+1)</f>
        <v>5593.72</v>
      </c>
      <c r="K1020" s="9" cm="1">
        <f t="array" aca="1" ref="K1020" ca="1">INDEX('Wkly eq indx data joined'!$A$1:$AJ$1150,MATCH('Wkly eq indx data aligned'!$A1020,OFFSET(INDIRECT(ADDRESS(1,MATCH(K$1,'Wkly eq indx data joined'!$1:$1,0),1,1,$A$1)),,,1150,1),0),MATCH(K$1,'Wkly eq indx data joined'!$1:$1,0)+1)</f>
        <v>12568.53</v>
      </c>
      <c r="L1020" s="12" cm="1">
        <f t="array" aca="1" ref="L1020" ca="1">INDEX('Wkly eq indx data joined'!$A$1:$AJ$1150,MATCH('Wkly eq indx data aligned'!$A1020+2,OFFSET(INDIRECT(ADDRESS(1,MATCH(L$1,'Wkly eq indx data joined'!$1:$1,0),1,1,$A$1)),,,1150,1),0),MATCH(L$1,'Wkly eq indx data joined'!$1:$1,0)+1)</f>
        <v>2110.59</v>
      </c>
      <c r="M1020" s="9" cm="1">
        <f t="array" aca="1" ref="M1020" ca="1">INDEX('Wkly eq indx data joined'!$A$1:$AJ$1150,MATCH('Wkly eq indx data aligned'!$A1020,OFFSET(INDIRECT(ADDRESS(1,MATCH(M$1,'Wkly eq indx data joined'!$1:$1,0),1,1,$A$1)),,,1150,1),0),MATCH(M$1,'Wkly eq indx data joined'!$1:$1,0)+1)</f>
        <v>104089.5</v>
      </c>
      <c r="N1020" s="9" cm="1">
        <f t="array" aca="1" ref="N1020" ca="1">INDEX('Wkly eq indx data joined'!$A$1:$AJ$1150,MATCH('Wkly eq indx data aligned'!$A1020,OFFSET(INDIRECT(ADDRESS(1,MATCH(N$1,'Wkly eq indx data joined'!$1:$1,0),1,1,$A$1)),,,1150,1),0),MATCH(N$1,'Wkly eq indx data joined'!$1:$1,0)+1)</f>
        <v>6338.46</v>
      </c>
      <c r="O1020" s="13" cm="1">
        <f t="array" aca="1" ref="O1020" ca="1">INDEX('Wkly eq indx data joined'!$A$1:$AJ$1150,MATCH('Wkly eq indx data aligned'!$A1020+1,OFFSET(INDIRECT(ADDRESS(1,MATCH(O$1,'Wkly eq indx data joined'!$1:$1,0),1,1,$A$1)),,,1150,1),0),MATCH(O$1,'Wkly eq indx data joined'!$1:$1,0)+1)</f>
        <v>10785.73</v>
      </c>
      <c r="P1020" s="12" cm="1">
        <f t="array" aca="1" ref="P1020" ca="1">INDEX('Wkly eq indx data joined'!$A$1:$AJ$1150,MATCH('Wkly eq indx data aligned'!$A1020+2,OFFSET(INDIRECT(ADDRESS(1,MATCH(P$1,'Wkly eq indx data joined'!$1:$1,0),1,1,$A$1)),,,1150,1),0),MATCH(P$1,'Wkly eq indx data joined'!$1:$1,0)+1)</f>
        <v>11811.15</v>
      </c>
      <c r="Q1020" s="9" cm="1">
        <f t="array" aca="1" ref="Q1020" ca="1">INDEX('Wkly eq indx data joined'!$A$1:$AJ$1150,MATCH('Wkly eq indx data aligned'!$A1020,OFFSET(INDIRECT(ADDRESS(1,MATCH(Q$1,'Wkly eq indx data joined'!$1:$1,0),1,1,$A$1)),,,1150,1),0),MATCH(Q$1,'Wkly eq indx data joined'!$1:$1,0)+1)</f>
        <v>570.46</v>
      </c>
      <c r="R1020" s="12" cm="1">
        <f t="array" aca="1" ref="R1020" ca="1">INDEX('Wkly eq indx data joined'!$A$1:$AJ$1150,MATCH('Wkly eq indx data aligned'!$A1020+2,OFFSET(INDIRECT(ADDRESS(1,MATCH(R$1,'Wkly eq indx data joined'!$1:$1,0),1,1,$A$1)),,,1150,1),0),MATCH(R$1,'Wkly eq indx data joined'!$1:$1,0)+1)</f>
        <v>2835.35</v>
      </c>
      <c r="S1020" s="9" cm="1">
        <f t="array" aca="1" ref="S1020" ca="1">INDEX('Wkly eq indx data joined'!$A$1:$AJ$1150,MATCH('Wkly eq indx data aligned'!$A1020,OFFSET(INDIRECT(ADDRESS(1,MATCH(S$1,'Wkly eq indx data joined'!$1:$1,0),1,1,$A$1)),,,1150,1),0),MATCH(S$1,'Wkly eq indx data joined'!$1:$1,0)+1)</f>
        <v>51539.3</v>
      </c>
    </row>
    <row r="1021" spans="1:19" x14ac:dyDescent="0.25">
      <c r="A1021" s="4">
        <f t="shared" si="15"/>
        <v>43658</v>
      </c>
      <c r="B1021" s="9" cm="1">
        <f t="array" aca="1" ref="B1021" ca="1">INDEX('Wkly eq indx data joined'!$A$1:$AJ$1150,MATCH('Wkly eq indx data aligned'!$A1021,OFFSET(INDIRECT(ADDRESS(1,MATCH(B$1,'Wkly eq indx data joined'!$1:$1,0),1,1,$A$1)),,,1150,1),0),MATCH(B$1,'Wkly eq indx data joined'!$1:$1,0)+1)</f>
        <v>6696.5469999999996</v>
      </c>
      <c r="C1021" s="9" cm="1">
        <f t="array" aca="1" ref="C1021" ca="1">INDEX('Wkly eq indx data joined'!$A$1:$AJ$1150,MATCH('Wkly eq indx data aligned'!$A1021,OFFSET(INDIRECT(ADDRESS(1,MATCH(C$1,'Wkly eq indx data joined'!$1:$1,0),1,1,$A$1)),,,1150,1),0),MATCH(C$1,'Wkly eq indx data joined'!$1:$1,0)+1)</f>
        <v>21685.9</v>
      </c>
      <c r="D1021" s="18" cm="1">
        <f t="array" aca="1" ref="D1021" ca="1">IFERROR(INDEX('Wkly eq indx data joined'!$A$1:$AJ$1150,MATCH('Wkly eq indx data aligned'!$A1021,OFFSET(INDIRECT(ADDRESS(1,MATCH(D$1,'Wkly eq indx data joined'!$1:$1,0),1,1,$A$1)),,,1150,1),0),MATCH(D$1,'Wkly eq indx data joined'!$1:$1,0)+1),D1020)</f>
        <v>2930.5459999999998</v>
      </c>
      <c r="E1021" s="9" cm="1">
        <f t="array" aca="1" ref="E1021" ca="1">INDEX('Wkly eq indx data joined'!$A$1:$AJ$1150,MATCH('Wkly eq indx data aligned'!$A1021,OFFSET(INDIRECT(ADDRESS(1,MATCH(E$1,'Wkly eq indx data joined'!$1:$1,0),1,1,$A$1)),,,1150,1),0),MATCH(E$1,'Wkly eq indx data joined'!$1:$1,0)+1)</f>
        <v>16488.12</v>
      </c>
      <c r="F1021" s="9" cm="1">
        <f t="array" aca="1" ref="F1021" ca="1">INDEX('Wkly eq indx data joined'!$A$1:$AJ$1150,MATCH('Wkly eq indx data aligned'!$A1021,OFFSET(INDIRECT(ADDRESS(1,MATCH(F$1,'Wkly eq indx data joined'!$1:$1,0),1,1,$A$1)),,,1150,1),0),MATCH(F$1,'Wkly eq indx data joined'!$1:$1,0)+1)</f>
        <v>9762.98</v>
      </c>
      <c r="G1021" s="9" cm="1">
        <f t="array" aca="1" ref="G1021" ca="1">INDEX('Wkly eq indx data joined'!$A$1:$AJ$1150,MATCH('Wkly eq indx data aligned'!$A1021,OFFSET(INDIRECT(ADDRESS(1,MATCH(G$1,'Wkly eq indx data joined'!$1:$1,0),1,1,$A$1)),,,1150,1),0),MATCH(G$1,'Wkly eq indx data joined'!$1:$1,0)+1)</f>
        <v>3013.77</v>
      </c>
      <c r="H1021" s="9" cm="1">
        <f t="array" aca="1" ref="H1021" ca="1">INDEX('Wkly eq indx data joined'!$A$1:$AJ$1150,MATCH('Wkly eq indx data aligned'!$A1021,OFFSET(INDIRECT(ADDRESS(1,MATCH(H$1,'Wkly eq indx data joined'!$1:$1,0),1,1,$A$1)),,,1150,1),0),MATCH(H$1,'Wkly eq indx data joined'!$1:$1,0)+1)</f>
        <v>7505.97</v>
      </c>
      <c r="I1021" s="9" cm="1">
        <f t="array" aca="1" ref="I1021" ca="1">INDEX('Wkly eq indx data joined'!$A$1:$AJ$1150,MATCH('Wkly eq indx data aligned'!$A1021,OFFSET(INDIRECT(ADDRESS(1,MATCH(I$1,'Wkly eq indx data joined'!$1:$1,0),1,1,$A$1)),,,1150,1),0),MATCH(I$1,'Wkly eq indx data joined'!$1:$1,0)+1)</f>
        <v>28471.62</v>
      </c>
      <c r="J1021" s="9" cm="1">
        <f t="array" aca="1" ref="J1021" ca="1">INDEX('Wkly eq indx data joined'!$A$1:$AJ$1150,MATCH('Wkly eq indx data aligned'!$A1021,OFFSET(INDIRECT(ADDRESS(1,MATCH(J$1,'Wkly eq indx data joined'!$1:$1,0),1,1,$A$1)),,,1150,1),0),MATCH(J$1,'Wkly eq indx data joined'!$1:$1,0)+1)</f>
        <v>5572.86</v>
      </c>
      <c r="K1021" s="9" cm="1">
        <f t="array" aca="1" ref="K1021" ca="1">INDEX('Wkly eq indx data joined'!$A$1:$AJ$1150,MATCH('Wkly eq indx data aligned'!$A1021,OFFSET(INDIRECT(ADDRESS(1,MATCH(K$1,'Wkly eq indx data joined'!$1:$1,0),1,1,$A$1)),,,1150,1),0),MATCH(K$1,'Wkly eq indx data joined'!$1:$1,0)+1)</f>
        <v>12323.32</v>
      </c>
      <c r="L1021" s="12" cm="1">
        <f t="array" aca="1" ref="L1021" ca="1">INDEX('Wkly eq indx data joined'!$A$1:$AJ$1150,MATCH('Wkly eq indx data aligned'!$A1021+2,OFFSET(INDIRECT(ADDRESS(1,MATCH(L$1,'Wkly eq indx data joined'!$1:$1,0),1,1,$A$1)),,,1150,1),0),MATCH(L$1,'Wkly eq indx data joined'!$1:$1,0)+1)</f>
        <v>2086.66</v>
      </c>
      <c r="M1021" s="9" cm="1">
        <f t="array" aca="1" ref="M1021" ca="1">INDEX('Wkly eq indx data joined'!$A$1:$AJ$1150,MATCH('Wkly eq indx data aligned'!$A1021,OFFSET(INDIRECT(ADDRESS(1,MATCH(M$1,'Wkly eq indx data joined'!$1:$1,0),1,1,$A$1)),,,1150,1),0),MATCH(M$1,'Wkly eq indx data joined'!$1:$1,0)+1)</f>
        <v>103906</v>
      </c>
      <c r="N1021" s="9" cm="1">
        <f t="array" aca="1" ref="N1021" ca="1">INDEX('Wkly eq indx data joined'!$A$1:$AJ$1150,MATCH('Wkly eq indx data aligned'!$A1021,OFFSET(INDIRECT(ADDRESS(1,MATCH(N$1,'Wkly eq indx data joined'!$1:$1,0),1,1,$A$1)),,,1150,1),0),MATCH(N$1,'Wkly eq indx data joined'!$1:$1,0)+1)</f>
        <v>6295.11</v>
      </c>
      <c r="O1021" s="13" cm="1">
        <f t="array" aca="1" ref="O1021" ca="1">INDEX('Wkly eq indx data joined'!$A$1:$AJ$1150,MATCH('Wkly eq indx data aligned'!$A1021+1,OFFSET(INDIRECT(ADDRESS(1,MATCH(O$1,'Wkly eq indx data joined'!$1:$1,0),1,1,$A$1)),,,1150,1),0),MATCH(O$1,'Wkly eq indx data joined'!$1:$1,0)+1)</f>
        <v>10824.35</v>
      </c>
      <c r="P1021" s="12" cm="1">
        <f t="array" aca="1" ref="P1021" ca="1">INDEX('Wkly eq indx data joined'!$A$1:$AJ$1150,MATCH('Wkly eq indx data aligned'!$A1021+2,OFFSET(INDIRECT(ADDRESS(1,MATCH(P$1,'Wkly eq indx data joined'!$1:$1,0),1,1,$A$1)),,,1150,1),0),MATCH(P$1,'Wkly eq indx data joined'!$1:$1,0)+1)</f>
        <v>11552.5</v>
      </c>
      <c r="Q1021" s="9" cm="1">
        <f t="array" aca="1" ref="Q1021" ca="1">INDEX('Wkly eq indx data joined'!$A$1:$AJ$1150,MATCH('Wkly eq indx data aligned'!$A1021,OFFSET(INDIRECT(ADDRESS(1,MATCH(Q$1,'Wkly eq indx data joined'!$1:$1,0),1,1,$A$1)),,,1150,1),0),MATCH(Q$1,'Wkly eq indx data joined'!$1:$1,0)+1)</f>
        <v>567.41</v>
      </c>
      <c r="R1021" s="12" cm="1">
        <f t="array" aca="1" ref="R1021" ca="1">INDEX('Wkly eq indx data joined'!$A$1:$AJ$1150,MATCH('Wkly eq indx data aligned'!$A1021+2,OFFSET(INDIRECT(ADDRESS(1,MATCH(R$1,'Wkly eq indx data joined'!$1:$1,0),1,1,$A$1)),,,1150,1),0),MATCH(R$1,'Wkly eq indx data joined'!$1:$1,0)+1)</f>
        <v>2777.58</v>
      </c>
      <c r="S1021" s="9" cm="1">
        <f t="array" aca="1" ref="S1021" ca="1">INDEX('Wkly eq indx data joined'!$A$1:$AJ$1150,MATCH('Wkly eq indx data aligned'!$A1021,OFFSET(INDIRECT(ADDRESS(1,MATCH(S$1,'Wkly eq indx data joined'!$1:$1,0),1,1,$A$1)),,,1150,1),0),MATCH(S$1,'Wkly eq indx data joined'!$1:$1,0)+1)</f>
        <v>51189.53</v>
      </c>
    </row>
    <row r="1022" spans="1:19" x14ac:dyDescent="0.25">
      <c r="A1022" s="4">
        <f t="shared" si="15"/>
        <v>43665</v>
      </c>
      <c r="B1022" s="9" cm="1">
        <f t="array" aca="1" ref="B1022" ca="1">INDEX('Wkly eq indx data joined'!$A$1:$AJ$1150,MATCH('Wkly eq indx data aligned'!$A1022,OFFSET(INDIRECT(ADDRESS(1,MATCH(B$1,'Wkly eq indx data joined'!$1:$1,0),1,1,$A$1)),,,1150,1),0),MATCH(B$1,'Wkly eq indx data joined'!$1:$1,0)+1)</f>
        <v>6700.3469999999998</v>
      </c>
      <c r="C1022" s="9" cm="1">
        <f t="array" aca="1" ref="C1022" ca="1">INDEX('Wkly eq indx data joined'!$A$1:$AJ$1150,MATCH('Wkly eq indx data aligned'!$A1022,OFFSET(INDIRECT(ADDRESS(1,MATCH(C$1,'Wkly eq indx data joined'!$1:$1,0),1,1,$A$1)),,,1150,1),0),MATCH(C$1,'Wkly eq indx data joined'!$1:$1,0)+1)</f>
        <v>21466.99</v>
      </c>
      <c r="D1022" s="18" cm="1">
        <f t="array" aca="1" ref="D1022" ca="1">IFERROR(INDEX('Wkly eq indx data joined'!$A$1:$AJ$1150,MATCH('Wkly eq indx data aligned'!$A1022,OFFSET(INDIRECT(ADDRESS(1,MATCH(D$1,'Wkly eq indx data joined'!$1:$1,0),1,1,$A$1)),,,1150,1),0),MATCH(D$1,'Wkly eq indx data joined'!$1:$1,0)+1),D1021)</f>
        <v>2924.201</v>
      </c>
      <c r="E1022" s="9" cm="1">
        <f t="array" aca="1" ref="E1022" ca="1">INDEX('Wkly eq indx data joined'!$A$1:$AJ$1150,MATCH('Wkly eq indx data aligned'!$A1022,OFFSET(INDIRECT(ADDRESS(1,MATCH(E$1,'Wkly eq indx data joined'!$1:$1,0),1,1,$A$1)),,,1150,1),0),MATCH(E$1,'Wkly eq indx data joined'!$1:$1,0)+1)</f>
        <v>16485.939999999999</v>
      </c>
      <c r="F1022" s="9" cm="1">
        <f t="array" aca="1" ref="F1022" ca="1">INDEX('Wkly eq indx data joined'!$A$1:$AJ$1150,MATCH('Wkly eq indx data aligned'!$A1022,OFFSET(INDIRECT(ADDRESS(1,MATCH(F$1,'Wkly eq indx data joined'!$1:$1,0),1,1,$A$1)),,,1150,1),0),MATCH(F$1,'Wkly eq indx data joined'!$1:$1,0)+1)</f>
        <v>9937.0300000000007</v>
      </c>
      <c r="G1022" s="9" cm="1">
        <f t="array" aca="1" ref="G1022" ca="1">INDEX('Wkly eq indx data joined'!$A$1:$AJ$1150,MATCH('Wkly eq indx data aligned'!$A1022,OFFSET(INDIRECT(ADDRESS(1,MATCH(G$1,'Wkly eq indx data joined'!$1:$1,0),1,1,$A$1)),,,1150,1),0),MATCH(G$1,'Wkly eq indx data joined'!$1:$1,0)+1)</f>
        <v>2976.61</v>
      </c>
      <c r="H1022" s="9" cm="1">
        <f t="array" aca="1" ref="H1022" ca="1">INDEX('Wkly eq indx data joined'!$A$1:$AJ$1150,MATCH('Wkly eq indx data aligned'!$A1022,OFFSET(INDIRECT(ADDRESS(1,MATCH(H$1,'Wkly eq indx data joined'!$1:$1,0),1,1,$A$1)),,,1150,1),0),MATCH(H$1,'Wkly eq indx data joined'!$1:$1,0)+1)</f>
        <v>7508.7</v>
      </c>
      <c r="I1022" s="9" cm="1">
        <f t="array" aca="1" ref="I1022" ca="1">INDEX('Wkly eq indx data joined'!$A$1:$AJ$1150,MATCH('Wkly eq indx data aligned'!$A1022,OFFSET(INDIRECT(ADDRESS(1,MATCH(I$1,'Wkly eq indx data joined'!$1:$1,0),1,1,$A$1)),,,1150,1),0),MATCH(I$1,'Wkly eq indx data joined'!$1:$1,0)+1)</f>
        <v>28765.4</v>
      </c>
      <c r="J1022" s="9" cm="1">
        <f t="array" aca="1" ref="J1022" ca="1">INDEX('Wkly eq indx data joined'!$A$1:$AJ$1150,MATCH('Wkly eq indx data aligned'!$A1022,OFFSET(INDIRECT(ADDRESS(1,MATCH(J$1,'Wkly eq indx data joined'!$1:$1,0),1,1,$A$1)),,,1150,1),0),MATCH(J$1,'Wkly eq indx data joined'!$1:$1,0)+1)</f>
        <v>5552.34</v>
      </c>
      <c r="K1022" s="9" cm="1">
        <f t="array" aca="1" ref="K1022" ca="1">INDEX('Wkly eq indx data joined'!$A$1:$AJ$1150,MATCH('Wkly eq indx data aligned'!$A1022,OFFSET(INDIRECT(ADDRESS(1,MATCH(K$1,'Wkly eq indx data joined'!$1:$1,0),1,1,$A$1)),,,1150,1),0),MATCH(K$1,'Wkly eq indx data joined'!$1:$1,0)+1)</f>
        <v>12260.07</v>
      </c>
      <c r="L1022" s="12" cm="1">
        <f t="array" aca="1" ref="L1022" ca="1">INDEX('Wkly eq indx data joined'!$A$1:$AJ$1150,MATCH('Wkly eq indx data aligned'!$A1022+2,OFFSET(INDIRECT(ADDRESS(1,MATCH(L$1,'Wkly eq indx data joined'!$1:$1,0),1,1,$A$1)),,,1150,1),0),MATCH(L$1,'Wkly eq indx data joined'!$1:$1,0)+1)</f>
        <v>2094.36</v>
      </c>
      <c r="M1022" s="9" cm="1">
        <f t="array" aca="1" ref="M1022" ca="1">INDEX('Wkly eq indx data joined'!$A$1:$AJ$1150,MATCH('Wkly eq indx data aligned'!$A1022,OFFSET(INDIRECT(ADDRESS(1,MATCH(M$1,'Wkly eq indx data joined'!$1:$1,0),1,1,$A$1)),,,1150,1),0),MATCH(M$1,'Wkly eq indx data joined'!$1:$1,0)+1)</f>
        <v>103451.9</v>
      </c>
      <c r="N1022" s="9" cm="1">
        <f t="array" aca="1" ref="N1022" ca="1">INDEX('Wkly eq indx data joined'!$A$1:$AJ$1150,MATCH('Wkly eq indx data aligned'!$A1022,OFFSET(INDIRECT(ADDRESS(1,MATCH(N$1,'Wkly eq indx data joined'!$1:$1,0),1,1,$A$1)),,,1150,1),0),MATCH(N$1,'Wkly eq indx data joined'!$1:$1,0)+1)</f>
        <v>6267.36</v>
      </c>
      <c r="O1022" s="13" cm="1">
        <f t="array" aca="1" ref="O1022" ca="1">INDEX('Wkly eq indx data joined'!$A$1:$AJ$1150,MATCH('Wkly eq indx data aligned'!$A1022+1,OFFSET(INDIRECT(ADDRESS(1,MATCH(O$1,'Wkly eq indx data joined'!$1:$1,0),1,1,$A$1)),,,1150,1),0),MATCH(O$1,'Wkly eq indx data joined'!$1:$1,0)+1)</f>
        <v>10873.19</v>
      </c>
      <c r="P1022" s="12" cm="1">
        <f t="array" aca="1" ref="P1022" ca="1">INDEX('Wkly eq indx data joined'!$A$1:$AJ$1150,MATCH('Wkly eq indx data aligned'!$A1022+2,OFFSET(INDIRECT(ADDRESS(1,MATCH(P$1,'Wkly eq indx data joined'!$1:$1,0),1,1,$A$1)),,,1150,1),0),MATCH(P$1,'Wkly eq indx data joined'!$1:$1,0)+1)</f>
        <v>11419.25</v>
      </c>
      <c r="Q1022" s="9" cm="1">
        <f t="array" aca="1" ref="Q1022" ca="1">INDEX('Wkly eq indx data joined'!$A$1:$AJ$1150,MATCH('Wkly eq indx data aligned'!$A1022,OFFSET(INDIRECT(ADDRESS(1,MATCH(Q$1,'Wkly eq indx data joined'!$1:$1,0),1,1,$A$1)),,,1150,1),0),MATCH(Q$1,'Wkly eq indx data joined'!$1:$1,0)+1)</f>
        <v>571.84</v>
      </c>
      <c r="R1022" s="12" cm="1">
        <f t="array" aca="1" ref="R1022" ca="1">INDEX('Wkly eq indx data joined'!$A$1:$AJ$1150,MATCH('Wkly eq indx data aligned'!$A1022+2,OFFSET(INDIRECT(ADDRESS(1,MATCH(R$1,'Wkly eq indx data joined'!$1:$1,0),1,1,$A$1)),,,1150,1),0),MATCH(R$1,'Wkly eq indx data joined'!$1:$1,0)+1)</f>
        <v>2700.57</v>
      </c>
      <c r="S1022" s="9" cm="1">
        <f t="array" aca="1" ref="S1022" ca="1">INDEX('Wkly eq indx data joined'!$A$1:$AJ$1150,MATCH('Wkly eq indx data aligned'!$A1022,OFFSET(INDIRECT(ADDRESS(1,MATCH(S$1,'Wkly eq indx data joined'!$1:$1,0),1,1,$A$1)),,,1150,1),0),MATCH(S$1,'Wkly eq indx data joined'!$1:$1,0)+1)</f>
        <v>52107.18</v>
      </c>
    </row>
    <row r="1023" spans="1:19" x14ac:dyDescent="0.25">
      <c r="A1023" s="4">
        <f t="shared" si="15"/>
        <v>43672</v>
      </c>
      <c r="B1023" s="9" cm="1">
        <f t="array" aca="1" ref="B1023" ca="1">INDEX('Wkly eq indx data joined'!$A$1:$AJ$1150,MATCH('Wkly eq indx data aligned'!$A1023,OFFSET(INDIRECT(ADDRESS(1,MATCH(B$1,'Wkly eq indx data joined'!$1:$1,0),1,1,$A$1)),,,1150,1),0),MATCH(B$1,'Wkly eq indx data joined'!$1:$1,0)+1)</f>
        <v>6793.3879999999999</v>
      </c>
      <c r="C1023" s="9" cm="1">
        <f t="array" aca="1" ref="C1023" ca="1">INDEX('Wkly eq indx data joined'!$A$1:$AJ$1150,MATCH('Wkly eq indx data aligned'!$A1023,OFFSET(INDIRECT(ADDRESS(1,MATCH(C$1,'Wkly eq indx data joined'!$1:$1,0),1,1,$A$1)),,,1150,1),0),MATCH(C$1,'Wkly eq indx data joined'!$1:$1,0)+1)</f>
        <v>21658.15</v>
      </c>
      <c r="D1023" s="18" cm="1">
        <f t="array" aca="1" ref="D1023" ca="1">IFERROR(INDEX('Wkly eq indx data joined'!$A$1:$AJ$1150,MATCH('Wkly eq indx data aligned'!$A1023,OFFSET(INDIRECT(ADDRESS(1,MATCH(D$1,'Wkly eq indx data joined'!$1:$1,0),1,1,$A$1)),,,1150,1),0),MATCH(D$1,'Wkly eq indx data joined'!$1:$1,0)+1),D1022)</f>
        <v>2944.5410000000002</v>
      </c>
      <c r="E1023" s="9" cm="1">
        <f t="array" aca="1" ref="E1023" ca="1">INDEX('Wkly eq indx data joined'!$A$1:$AJ$1150,MATCH('Wkly eq indx data aligned'!$A1023,OFFSET(INDIRECT(ADDRESS(1,MATCH(E$1,'Wkly eq indx data joined'!$1:$1,0),1,1,$A$1)),,,1150,1),0),MATCH(E$1,'Wkly eq indx data joined'!$1:$1,0)+1)</f>
        <v>16531.04</v>
      </c>
      <c r="F1023" s="9" cm="1">
        <f t="array" aca="1" ref="F1023" ca="1">INDEX('Wkly eq indx data joined'!$A$1:$AJ$1150,MATCH('Wkly eq indx data aligned'!$A1023,OFFSET(INDIRECT(ADDRESS(1,MATCH(F$1,'Wkly eq indx data joined'!$1:$1,0),1,1,$A$1)),,,1150,1),0),MATCH(F$1,'Wkly eq indx data joined'!$1:$1,0)+1)</f>
        <v>9968.08</v>
      </c>
      <c r="G1023" s="9" cm="1">
        <f t="array" aca="1" ref="G1023" ca="1">INDEX('Wkly eq indx data joined'!$A$1:$AJ$1150,MATCH('Wkly eq indx data aligned'!$A1023,OFFSET(INDIRECT(ADDRESS(1,MATCH(G$1,'Wkly eq indx data joined'!$1:$1,0),1,1,$A$1)),,,1150,1),0),MATCH(G$1,'Wkly eq indx data joined'!$1:$1,0)+1)</f>
        <v>3025.86</v>
      </c>
      <c r="H1023" s="9" cm="1">
        <f t="array" aca="1" ref="H1023" ca="1">INDEX('Wkly eq indx data joined'!$A$1:$AJ$1150,MATCH('Wkly eq indx data aligned'!$A1023,OFFSET(INDIRECT(ADDRESS(1,MATCH(H$1,'Wkly eq indx data joined'!$1:$1,0),1,1,$A$1)),,,1150,1),0),MATCH(H$1,'Wkly eq indx data joined'!$1:$1,0)+1)</f>
        <v>7549.06</v>
      </c>
      <c r="I1023" s="9" cm="1">
        <f t="array" aca="1" ref="I1023" ca="1">INDEX('Wkly eq indx data joined'!$A$1:$AJ$1150,MATCH('Wkly eq indx data aligned'!$A1023,OFFSET(INDIRECT(ADDRESS(1,MATCH(I$1,'Wkly eq indx data joined'!$1:$1,0),1,1,$A$1)),,,1150,1),0),MATCH(I$1,'Wkly eq indx data joined'!$1:$1,0)+1)</f>
        <v>28397.74</v>
      </c>
      <c r="J1023" s="9" cm="1">
        <f t="array" aca="1" ref="J1023" ca="1">INDEX('Wkly eq indx data joined'!$A$1:$AJ$1150,MATCH('Wkly eq indx data aligned'!$A1023,OFFSET(INDIRECT(ADDRESS(1,MATCH(J$1,'Wkly eq indx data joined'!$1:$1,0),1,1,$A$1)),,,1150,1),0),MATCH(J$1,'Wkly eq indx data joined'!$1:$1,0)+1)</f>
        <v>5610.05</v>
      </c>
      <c r="K1023" s="9" cm="1">
        <f t="array" aca="1" ref="K1023" ca="1">INDEX('Wkly eq indx data joined'!$A$1:$AJ$1150,MATCH('Wkly eq indx data aligned'!$A1023,OFFSET(INDIRECT(ADDRESS(1,MATCH(K$1,'Wkly eq indx data joined'!$1:$1,0),1,1,$A$1)),,,1150,1),0),MATCH(K$1,'Wkly eq indx data joined'!$1:$1,0)+1)</f>
        <v>12419.9</v>
      </c>
      <c r="L1023" s="12" cm="1">
        <f t="array" aca="1" ref="L1023" ca="1">INDEX('Wkly eq indx data joined'!$A$1:$AJ$1150,MATCH('Wkly eq indx data aligned'!$A1023+2,OFFSET(INDIRECT(ADDRESS(1,MATCH(L$1,'Wkly eq indx data joined'!$1:$1,0),1,1,$A$1)),,,1150,1),0),MATCH(L$1,'Wkly eq indx data joined'!$1:$1,0)+1)</f>
        <v>2066.2600000000002</v>
      </c>
      <c r="M1023" s="9" cm="1">
        <f t="array" aca="1" ref="M1023" ca="1">INDEX('Wkly eq indx data joined'!$A$1:$AJ$1150,MATCH('Wkly eq indx data aligned'!$A1023,OFFSET(INDIRECT(ADDRESS(1,MATCH(M$1,'Wkly eq indx data joined'!$1:$1,0),1,1,$A$1)),,,1150,1),0),MATCH(M$1,'Wkly eq indx data joined'!$1:$1,0)+1)</f>
        <v>102818.9</v>
      </c>
      <c r="N1023" s="9" cm="1">
        <f t="array" aca="1" ref="N1023" ca="1">INDEX('Wkly eq indx data joined'!$A$1:$AJ$1150,MATCH('Wkly eq indx data aligned'!$A1023,OFFSET(INDIRECT(ADDRESS(1,MATCH(N$1,'Wkly eq indx data joined'!$1:$1,0),1,1,$A$1)),,,1150,1),0),MATCH(N$1,'Wkly eq indx data joined'!$1:$1,0)+1)</f>
        <v>6324.29</v>
      </c>
      <c r="O1023" s="13" cm="1">
        <f t="array" aca="1" ref="O1023" ca="1">INDEX('Wkly eq indx data joined'!$A$1:$AJ$1150,MATCH('Wkly eq indx data aligned'!$A1023+1,OFFSET(INDIRECT(ADDRESS(1,MATCH(O$1,'Wkly eq indx data joined'!$1:$1,0),1,1,$A$1)),,,1150,1),0),MATCH(O$1,'Wkly eq indx data joined'!$1:$1,0)+1)</f>
        <v>10891.98</v>
      </c>
      <c r="P1023" s="12" cm="1">
        <f t="array" aca="1" ref="P1023" ca="1">INDEX('Wkly eq indx data joined'!$A$1:$AJ$1150,MATCH('Wkly eq indx data aligned'!$A1023+2,OFFSET(INDIRECT(ADDRESS(1,MATCH(P$1,'Wkly eq indx data joined'!$1:$1,0),1,1,$A$1)),,,1150,1),0),MATCH(P$1,'Wkly eq indx data joined'!$1:$1,0)+1)</f>
        <v>11284.3</v>
      </c>
      <c r="Q1023" s="9" cm="1">
        <f t="array" aca="1" ref="Q1023" ca="1">INDEX('Wkly eq indx data joined'!$A$1:$AJ$1150,MATCH('Wkly eq indx data aligned'!$A1023,OFFSET(INDIRECT(ADDRESS(1,MATCH(Q$1,'Wkly eq indx data joined'!$1:$1,0),1,1,$A$1)),,,1150,1),0),MATCH(Q$1,'Wkly eq indx data joined'!$1:$1,0)+1)</f>
        <v>580.08000000000004</v>
      </c>
      <c r="R1023" s="12" cm="1">
        <f t="array" aca="1" ref="R1023" ca="1">INDEX('Wkly eq indx data joined'!$A$1:$AJ$1150,MATCH('Wkly eq indx data aligned'!$A1023+2,OFFSET(INDIRECT(ADDRESS(1,MATCH(R$1,'Wkly eq indx data joined'!$1:$1,0),1,1,$A$1)),,,1150,1),0),MATCH(R$1,'Wkly eq indx data joined'!$1:$1,0)+1)</f>
        <v>2715.68</v>
      </c>
      <c r="S1023" s="9" cm="1">
        <f t="array" aca="1" ref="S1023" ca="1">INDEX('Wkly eq indx data joined'!$A$1:$AJ$1150,MATCH('Wkly eq indx data aligned'!$A1023,OFFSET(INDIRECT(ADDRESS(1,MATCH(S$1,'Wkly eq indx data joined'!$1:$1,0),1,1,$A$1)),,,1150,1),0),MATCH(S$1,'Wkly eq indx data joined'!$1:$1,0)+1)</f>
        <v>51522.69</v>
      </c>
    </row>
    <row r="1024" spans="1:19" x14ac:dyDescent="0.25">
      <c r="A1024" s="4">
        <f t="shared" si="15"/>
        <v>43679</v>
      </c>
      <c r="B1024" s="9" cm="1">
        <f t="array" aca="1" ref="B1024" ca="1">INDEX('Wkly eq indx data joined'!$A$1:$AJ$1150,MATCH('Wkly eq indx data aligned'!$A1024,OFFSET(INDIRECT(ADDRESS(1,MATCH(B$1,'Wkly eq indx data joined'!$1:$1,0),1,1,$A$1)),,,1150,1),0),MATCH(B$1,'Wkly eq indx data joined'!$1:$1,0)+1)</f>
        <v>6768.5709999999999</v>
      </c>
      <c r="C1024" s="9" cm="1">
        <f t="array" aca="1" ref="C1024" ca="1">INDEX('Wkly eq indx data joined'!$A$1:$AJ$1150,MATCH('Wkly eq indx data aligned'!$A1024,OFFSET(INDIRECT(ADDRESS(1,MATCH(C$1,'Wkly eq indx data joined'!$1:$1,0),1,1,$A$1)),,,1150,1),0),MATCH(C$1,'Wkly eq indx data joined'!$1:$1,0)+1)</f>
        <v>21087.16</v>
      </c>
      <c r="D1024" s="18" cm="1">
        <f t="array" aca="1" ref="D1024" ca="1">IFERROR(INDEX('Wkly eq indx data joined'!$A$1:$AJ$1150,MATCH('Wkly eq indx data aligned'!$A1024,OFFSET(INDIRECT(ADDRESS(1,MATCH(D$1,'Wkly eq indx data joined'!$1:$1,0),1,1,$A$1)),,,1150,1),0),MATCH(D$1,'Wkly eq indx data joined'!$1:$1,0)+1),D1023)</f>
        <v>2867.8380000000002</v>
      </c>
      <c r="E1024" s="9" cm="1">
        <f t="array" aca="1" ref="E1024" ca="1">INDEX('Wkly eq indx data joined'!$A$1:$AJ$1150,MATCH('Wkly eq indx data aligned'!$A1024,OFFSET(INDIRECT(ADDRESS(1,MATCH(E$1,'Wkly eq indx data joined'!$1:$1,0),1,1,$A$1)),,,1150,1),0),MATCH(E$1,'Wkly eq indx data joined'!$1:$1,0)+1)</f>
        <v>16271.66</v>
      </c>
      <c r="F1024" s="9" cm="1">
        <f t="array" aca="1" ref="F1024" ca="1">INDEX('Wkly eq indx data joined'!$A$1:$AJ$1150,MATCH('Wkly eq indx data aligned'!$A1024,OFFSET(INDIRECT(ADDRESS(1,MATCH(F$1,'Wkly eq indx data joined'!$1:$1,0),1,1,$A$1)),,,1150,1),0),MATCH(F$1,'Wkly eq indx data joined'!$1:$1,0)+1)</f>
        <v>9803.69</v>
      </c>
      <c r="G1024" s="9" cm="1">
        <f t="array" aca="1" ref="G1024" ca="1">INDEX('Wkly eq indx data joined'!$A$1:$AJ$1150,MATCH('Wkly eq indx data aligned'!$A1024,OFFSET(INDIRECT(ADDRESS(1,MATCH(G$1,'Wkly eq indx data joined'!$1:$1,0),1,1,$A$1)),,,1150,1),0),MATCH(G$1,'Wkly eq indx data joined'!$1:$1,0)+1)</f>
        <v>2932.05</v>
      </c>
      <c r="H1024" s="9" cm="1">
        <f t="array" aca="1" ref="H1024" ca="1">INDEX('Wkly eq indx data joined'!$A$1:$AJ$1150,MATCH('Wkly eq indx data aligned'!$A1024,OFFSET(INDIRECT(ADDRESS(1,MATCH(H$1,'Wkly eq indx data joined'!$1:$1,0),1,1,$A$1)),,,1150,1),0),MATCH(H$1,'Wkly eq indx data joined'!$1:$1,0)+1)</f>
        <v>7407.06</v>
      </c>
      <c r="I1024" s="9" cm="1">
        <f t="array" aca="1" ref="I1024" ca="1">INDEX('Wkly eq indx data joined'!$A$1:$AJ$1150,MATCH('Wkly eq indx data aligned'!$A1024,OFFSET(INDIRECT(ADDRESS(1,MATCH(I$1,'Wkly eq indx data joined'!$1:$1,0),1,1,$A$1)),,,1150,1),0),MATCH(I$1,'Wkly eq indx data joined'!$1:$1,0)+1)</f>
        <v>26918.58</v>
      </c>
      <c r="J1024" s="9" cm="1">
        <f t="array" aca="1" ref="J1024" ca="1">INDEX('Wkly eq indx data joined'!$A$1:$AJ$1150,MATCH('Wkly eq indx data aligned'!$A1024,OFFSET(INDIRECT(ADDRESS(1,MATCH(J$1,'Wkly eq indx data joined'!$1:$1,0),1,1,$A$1)),,,1150,1),0),MATCH(J$1,'Wkly eq indx data joined'!$1:$1,0)+1)</f>
        <v>5359</v>
      </c>
      <c r="K1024" s="9" cm="1">
        <f t="array" aca="1" ref="K1024" ca="1">INDEX('Wkly eq indx data joined'!$A$1:$AJ$1150,MATCH('Wkly eq indx data aligned'!$A1024,OFFSET(INDIRECT(ADDRESS(1,MATCH(K$1,'Wkly eq indx data joined'!$1:$1,0),1,1,$A$1)),,,1150,1),0),MATCH(K$1,'Wkly eq indx data joined'!$1:$1,0)+1)</f>
        <v>11872.44</v>
      </c>
      <c r="L1024" s="12" cm="1">
        <f t="array" aca="1" ref="L1024" ca="1">INDEX('Wkly eq indx data joined'!$A$1:$AJ$1150,MATCH('Wkly eq indx data aligned'!$A1024+2,OFFSET(INDIRECT(ADDRESS(1,MATCH(L$1,'Wkly eq indx data joined'!$1:$1,0),1,1,$A$1)),,,1150,1),0),MATCH(L$1,'Wkly eq indx data joined'!$1:$1,0)+1)</f>
        <v>1998.13</v>
      </c>
      <c r="M1024" s="9" cm="1">
        <f t="array" aca="1" ref="M1024" ca="1">INDEX('Wkly eq indx data joined'!$A$1:$AJ$1150,MATCH('Wkly eq indx data aligned'!$A1024,OFFSET(INDIRECT(ADDRESS(1,MATCH(M$1,'Wkly eq indx data joined'!$1:$1,0),1,1,$A$1)),,,1150,1),0),MATCH(M$1,'Wkly eq indx data joined'!$1:$1,0)+1)</f>
        <v>102673.7</v>
      </c>
      <c r="N1024" s="9" cm="1">
        <f t="array" aca="1" ref="N1024" ca="1">INDEX('Wkly eq indx data joined'!$A$1:$AJ$1150,MATCH('Wkly eq indx data aligned'!$A1024,OFFSET(INDIRECT(ADDRESS(1,MATCH(N$1,'Wkly eq indx data joined'!$1:$1,0),1,1,$A$1)),,,1150,1),0),MATCH(N$1,'Wkly eq indx data joined'!$1:$1,0)+1)</f>
        <v>5978.15</v>
      </c>
      <c r="O1024" s="13" cm="1">
        <f t="array" aca="1" ref="O1024" ca="1">INDEX('Wkly eq indx data joined'!$A$1:$AJ$1150,MATCH('Wkly eq indx data aligned'!$A1024+1,OFFSET(INDIRECT(ADDRESS(1,MATCH(O$1,'Wkly eq indx data joined'!$1:$1,0),1,1,$A$1)),,,1150,1),0),MATCH(O$1,'Wkly eq indx data joined'!$1:$1,0)+1)</f>
        <v>10549.04</v>
      </c>
      <c r="P1024" s="12" cm="1">
        <f t="array" aca="1" ref="P1024" ca="1">INDEX('Wkly eq indx data joined'!$A$1:$AJ$1150,MATCH('Wkly eq indx data aligned'!$A1024+2,OFFSET(INDIRECT(ADDRESS(1,MATCH(P$1,'Wkly eq indx data joined'!$1:$1,0),1,1,$A$1)),,,1150,1),0),MATCH(P$1,'Wkly eq indx data joined'!$1:$1,0)+1)</f>
        <v>10997.35</v>
      </c>
      <c r="Q1024" s="9" cm="1">
        <f t="array" aca="1" ref="Q1024" ca="1">INDEX('Wkly eq indx data joined'!$A$1:$AJ$1150,MATCH('Wkly eq indx data aligned'!$A1024,OFFSET(INDIRECT(ADDRESS(1,MATCH(Q$1,'Wkly eq indx data joined'!$1:$1,0),1,1,$A$1)),,,1150,1),0),MATCH(Q$1,'Wkly eq indx data joined'!$1:$1,0)+1)</f>
        <v>554.32000000000005</v>
      </c>
      <c r="R1024" s="12" cm="1">
        <f t="array" aca="1" ref="R1024" ca="1">INDEX('Wkly eq indx data joined'!$A$1:$AJ$1150,MATCH('Wkly eq indx data aligned'!$A1024+2,OFFSET(INDIRECT(ADDRESS(1,MATCH(R$1,'Wkly eq indx data joined'!$1:$1,0),1,1,$A$1)),,,1150,1),0),MATCH(R$1,'Wkly eq indx data joined'!$1:$1,0)+1)</f>
        <v>2674.9</v>
      </c>
      <c r="S1024" s="9" cm="1">
        <f t="array" aca="1" ref="S1024" ca="1">INDEX('Wkly eq indx data joined'!$A$1:$AJ$1150,MATCH('Wkly eq indx data aligned'!$A1024,OFFSET(INDIRECT(ADDRESS(1,MATCH(S$1,'Wkly eq indx data joined'!$1:$1,0),1,1,$A$1)),,,1150,1),0),MATCH(S$1,'Wkly eq indx data joined'!$1:$1,0)+1)</f>
        <v>50332.33</v>
      </c>
    </row>
    <row r="1025" spans="1:19" x14ac:dyDescent="0.25">
      <c r="A1025" s="4">
        <f t="shared" si="15"/>
        <v>43686</v>
      </c>
      <c r="B1025" s="9" cm="1">
        <f t="array" aca="1" ref="B1025" ca="1">INDEX('Wkly eq indx data joined'!$A$1:$AJ$1150,MATCH('Wkly eq indx data aligned'!$A1025,OFFSET(INDIRECT(ADDRESS(1,MATCH(B$1,'Wkly eq indx data joined'!$1:$1,0),1,1,$A$1)),,,1150,1),0),MATCH(B$1,'Wkly eq indx data joined'!$1:$1,0)+1)</f>
        <v>6584.4340000000002</v>
      </c>
      <c r="C1025" s="9" cm="1">
        <f t="array" aca="1" ref="C1025" ca="1">INDEX('Wkly eq indx data joined'!$A$1:$AJ$1150,MATCH('Wkly eq indx data aligned'!$A1025,OFFSET(INDIRECT(ADDRESS(1,MATCH(C$1,'Wkly eq indx data joined'!$1:$1,0),1,1,$A$1)),,,1150,1),0),MATCH(C$1,'Wkly eq indx data joined'!$1:$1,0)+1)</f>
        <v>20684.82</v>
      </c>
      <c r="D1025" s="18" cm="1">
        <f t="array" aca="1" ref="D1025" ca="1">IFERROR(INDEX('Wkly eq indx data joined'!$A$1:$AJ$1150,MATCH('Wkly eq indx data aligned'!$A1025,OFFSET(INDIRECT(ADDRESS(1,MATCH(D$1,'Wkly eq indx data joined'!$1:$1,0),1,1,$A$1)),,,1150,1),0),MATCH(D$1,'Wkly eq indx data joined'!$1:$1,0)+1),D1024)</f>
        <v>2774.7530000000002</v>
      </c>
      <c r="E1025" s="9" cm="1">
        <f t="array" aca="1" ref="E1025" ca="1">INDEX('Wkly eq indx data joined'!$A$1:$AJ$1150,MATCH('Wkly eq indx data aligned'!$A1025,OFFSET(INDIRECT(ADDRESS(1,MATCH(E$1,'Wkly eq indx data joined'!$1:$1,0),1,1,$A$1)),,,1150,1),0),MATCH(E$1,'Wkly eq indx data joined'!$1:$1,0)+1)</f>
        <v>16341.34</v>
      </c>
      <c r="F1025" s="9" cm="1">
        <f t="array" aca="1" ref="F1025" ca="1">INDEX('Wkly eq indx data joined'!$A$1:$AJ$1150,MATCH('Wkly eq indx data aligned'!$A1025,OFFSET(INDIRECT(ADDRESS(1,MATCH(F$1,'Wkly eq indx data joined'!$1:$1,0),1,1,$A$1)),,,1150,1),0),MATCH(F$1,'Wkly eq indx data joined'!$1:$1,0)+1)</f>
        <v>9749.92</v>
      </c>
      <c r="G1025" s="9" cm="1">
        <f t="array" aca="1" ref="G1025" ca="1">INDEX('Wkly eq indx data joined'!$A$1:$AJ$1150,MATCH('Wkly eq indx data aligned'!$A1025,OFFSET(INDIRECT(ADDRESS(1,MATCH(G$1,'Wkly eq indx data joined'!$1:$1,0),1,1,$A$1)),,,1150,1),0),MATCH(G$1,'Wkly eq indx data joined'!$1:$1,0)+1)</f>
        <v>2918.65</v>
      </c>
      <c r="H1025" s="9" cm="1">
        <f t="array" aca="1" ref="H1025" ca="1">INDEX('Wkly eq indx data joined'!$A$1:$AJ$1150,MATCH('Wkly eq indx data aligned'!$A1025,OFFSET(INDIRECT(ADDRESS(1,MATCH(H$1,'Wkly eq indx data joined'!$1:$1,0),1,1,$A$1)),,,1150,1),0),MATCH(H$1,'Wkly eq indx data joined'!$1:$1,0)+1)</f>
        <v>7253.85</v>
      </c>
      <c r="I1025" s="9" cm="1">
        <f t="array" aca="1" ref="I1025" ca="1">INDEX('Wkly eq indx data joined'!$A$1:$AJ$1150,MATCH('Wkly eq indx data aligned'!$A1025,OFFSET(INDIRECT(ADDRESS(1,MATCH(I$1,'Wkly eq indx data joined'!$1:$1,0),1,1,$A$1)),,,1150,1),0),MATCH(I$1,'Wkly eq indx data joined'!$1:$1,0)+1)</f>
        <v>25939.3</v>
      </c>
      <c r="J1025" s="9" cm="1">
        <f t="array" aca="1" ref="J1025" ca="1">INDEX('Wkly eq indx data joined'!$A$1:$AJ$1150,MATCH('Wkly eq indx data aligned'!$A1025,OFFSET(INDIRECT(ADDRESS(1,MATCH(J$1,'Wkly eq indx data joined'!$1:$1,0),1,1,$A$1)),,,1150,1),0),MATCH(J$1,'Wkly eq indx data joined'!$1:$1,0)+1)</f>
        <v>5327.92</v>
      </c>
      <c r="K1025" s="9" cm="1">
        <f t="array" aca="1" ref="K1025" ca="1">INDEX('Wkly eq indx data joined'!$A$1:$AJ$1150,MATCH('Wkly eq indx data aligned'!$A1025,OFFSET(INDIRECT(ADDRESS(1,MATCH(K$1,'Wkly eq indx data joined'!$1:$1,0),1,1,$A$1)),,,1150,1),0),MATCH(K$1,'Wkly eq indx data joined'!$1:$1,0)+1)</f>
        <v>11693.8</v>
      </c>
      <c r="L1025" s="12" cm="1">
        <f t="array" aca="1" ref="L1025" ca="1">INDEX('Wkly eq indx data joined'!$A$1:$AJ$1150,MATCH('Wkly eq indx data aligned'!$A1025+2,OFFSET(INDIRECT(ADDRESS(1,MATCH(L$1,'Wkly eq indx data joined'!$1:$1,0),1,1,$A$1)),,,1150,1),0),MATCH(L$1,'Wkly eq indx data joined'!$1:$1,0)+1)</f>
        <v>1937.75</v>
      </c>
      <c r="M1025" s="9" cm="1">
        <f t="array" aca="1" ref="M1025" ca="1">INDEX('Wkly eq indx data joined'!$A$1:$AJ$1150,MATCH('Wkly eq indx data aligned'!$A1025,OFFSET(INDIRECT(ADDRESS(1,MATCH(M$1,'Wkly eq indx data joined'!$1:$1,0),1,1,$A$1)),,,1150,1),0),MATCH(M$1,'Wkly eq indx data joined'!$1:$1,0)+1)</f>
        <v>103996.2</v>
      </c>
      <c r="N1025" s="9" cm="1">
        <f t="array" aca="1" ref="N1025" ca="1">INDEX('Wkly eq indx data joined'!$A$1:$AJ$1150,MATCH('Wkly eq indx data aligned'!$A1025,OFFSET(INDIRECT(ADDRESS(1,MATCH(N$1,'Wkly eq indx data joined'!$1:$1,0),1,1,$A$1)),,,1150,1),0),MATCH(N$1,'Wkly eq indx data joined'!$1:$1,0)+1)</f>
        <v>5862.29</v>
      </c>
      <c r="O1025" s="13" cm="1">
        <f t="array" aca="1" ref="O1025" ca="1">INDEX('Wkly eq indx data joined'!$A$1:$AJ$1150,MATCH('Wkly eq indx data aligned'!$A1025+1,OFFSET(INDIRECT(ADDRESS(1,MATCH(O$1,'Wkly eq indx data joined'!$1:$1,0),1,1,$A$1)),,,1150,1),0),MATCH(O$1,'Wkly eq indx data joined'!$1:$1,0)+1)</f>
        <v>10494.49</v>
      </c>
      <c r="P1025" s="12" cm="1">
        <f t="array" aca="1" ref="P1025" ca="1">INDEX('Wkly eq indx data joined'!$A$1:$AJ$1150,MATCH('Wkly eq indx data aligned'!$A1025+2,OFFSET(INDIRECT(ADDRESS(1,MATCH(P$1,'Wkly eq indx data joined'!$1:$1,0),1,1,$A$1)),,,1150,1),0),MATCH(P$1,'Wkly eq indx data joined'!$1:$1,0)+1)</f>
        <v>11109.65</v>
      </c>
      <c r="Q1025" s="9" cm="1">
        <f t="array" aca="1" ref="Q1025" ca="1">INDEX('Wkly eq indx data joined'!$A$1:$AJ$1150,MATCH('Wkly eq indx data aligned'!$A1025,OFFSET(INDIRECT(ADDRESS(1,MATCH(Q$1,'Wkly eq indx data joined'!$1:$1,0),1,1,$A$1)),,,1150,1),0),MATCH(Q$1,'Wkly eq indx data joined'!$1:$1,0)+1)</f>
        <v>542.22</v>
      </c>
      <c r="R1025" s="12" cm="1">
        <f t="array" aca="1" ref="R1025" ca="1">INDEX('Wkly eq indx data joined'!$A$1:$AJ$1150,MATCH('Wkly eq indx data aligned'!$A1025+2,OFFSET(INDIRECT(ADDRESS(1,MATCH(R$1,'Wkly eq indx data joined'!$1:$1,0),1,1,$A$1)),,,1150,1),0),MATCH(R$1,'Wkly eq indx data joined'!$1:$1,0)+1)</f>
        <v>2679.71</v>
      </c>
      <c r="S1025" s="9" cm="1">
        <f t="array" aca="1" ref="S1025" ca="1">INDEX('Wkly eq indx data joined'!$A$1:$AJ$1150,MATCH('Wkly eq indx data aligned'!$A1025,OFFSET(INDIRECT(ADDRESS(1,MATCH(S$1,'Wkly eq indx data joined'!$1:$1,0),1,1,$A$1)),,,1150,1),0),MATCH(S$1,'Wkly eq indx data joined'!$1:$1,0)+1)</f>
        <v>49619.58</v>
      </c>
    </row>
    <row r="1026" spans="1:19" x14ac:dyDescent="0.25">
      <c r="A1026" s="4">
        <f t="shared" si="15"/>
        <v>43693</v>
      </c>
      <c r="B1026" s="9" cm="1">
        <f t="array" aca="1" ref="B1026" ca="1">INDEX('Wkly eq indx data joined'!$A$1:$AJ$1150,MATCH('Wkly eq indx data aligned'!$A1026,OFFSET(INDIRECT(ADDRESS(1,MATCH(B$1,'Wkly eq indx data joined'!$1:$1,0),1,1,$A$1)),,,1150,1),0),MATCH(B$1,'Wkly eq indx data joined'!$1:$1,0)+1)</f>
        <v>6405.5280000000002</v>
      </c>
      <c r="C1026" s="9" cm="1">
        <f t="array" aca="1" ref="C1026" ca="1">INDEX('Wkly eq indx data joined'!$A$1:$AJ$1150,MATCH('Wkly eq indx data aligned'!$A1026,OFFSET(INDIRECT(ADDRESS(1,MATCH(C$1,'Wkly eq indx data joined'!$1:$1,0),1,1,$A$1)),,,1150,1),0),MATCH(C$1,'Wkly eq indx data joined'!$1:$1,0)+1)</f>
        <v>20418.810000000001</v>
      </c>
      <c r="D1026" s="18" cm="1">
        <f t="array" aca="1" ref="D1026" ca="1">IFERROR(INDEX('Wkly eq indx data joined'!$A$1:$AJ$1150,MATCH('Wkly eq indx data aligned'!$A1026,OFFSET(INDIRECT(ADDRESS(1,MATCH(D$1,'Wkly eq indx data joined'!$1:$1,0),1,1,$A$1)),,,1150,1),0),MATCH(D$1,'Wkly eq indx data joined'!$1:$1,0)+1),D1025)</f>
        <v>2823.8240000000001</v>
      </c>
      <c r="E1026" s="9" cm="1">
        <f t="array" aca="1" ref="E1026" ca="1">INDEX('Wkly eq indx data joined'!$A$1:$AJ$1150,MATCH('Wkly eq indx data aligned'!$A1026,OFFSET(INDIRECT(ADDRESS(1,MATCH(E$1,'Wkly eq indx data joined'!$1:$1,0),1,1,$A$1)),,,1150,1),0),MATCH(E$1,'Wkly eq indx data joined'!$1:$1,0)+1)</f>
        <v>16149.79</v>
      </c>
      <c r="F1026" s="9" cm="1">
        <f t="array" aca="1" ref="F1026" ca="1">INDEX('Wkly eq indx data joined'!$A$1:$AJ$1150,MATCH('Wkly eq indx data aligned'!$A1026,OFFSET(INDIRECT(ADDRESS(1,MATCH(F$1,'Wkly eq indx data joined'!$1:$1,0),1,1,$A$1)),,,1150,1),0),MATCH(F$1,'Wkly eq indx data joined'!$1:$1,0)+1)</f>
        <v>9728.39</v>
      </c>
      <c r="G1026" s="9" cm="1">
        <f t="array" aca="1" ref="G1026" ca="1">INDEX('Wkly eq indx data joined'!$A$1:$AJ$1150,MATCH('Wkly eq indx data aligned'!$A1026,OFFSET(INDIRECT(ADDRESS(1,MATCH(G$1,'Wkly eq indx data joined'!$1:$1,0),1,1,$A$1)),,,1150,1),0),MATCH(G$1,'Wkly eq indx data joined'!$1:$1,0)+1)</f>
        <v>2888.68</v>
      </c>
      <c r="H1026" s="9" cm="1">
        <f t="array" aca="1" ref="H1026" ca="1">INDEX('Wkly eq indx data joined'!$A$1:$AJ$1150,MATCH('Wkly eq indx data aligned'!$A1026,OFFSET(INDIRECT(ADDRESS(1,MATCH(H$1,'Wkly eq indx data joined'!$1:$1,0),1,1,$A$1)),,,1150,1),0),MATCH(H$1,'Wkly eq indx data joined'!$1:$1,0)+1)</f>
        <v>7117.15</v>
      </c>
      <c r="I1026" s="9" cm="1">
        <f t="array" aca="1" ref="I1026" ca="1">INDEX('Wkly eq indx data joined'!$A$1:$AJ$1150,MATCH('Wkly eq indx data aligned'!$A1026,OFFSET(INDIRECT(ADDRESS(1,MATCH(I$1,'Wkly eq indx data joined'!$1:$1,0),1,1,$A$1)),,,1150,1),0),MATCH(I$1,'Wkly eq indx data joined'!$1:$1,0)+1)</f>
        <v>25734.22</v>
      </c>
      <c r="J1026" s="9" cm="1">
        <f t="array" aca="1" ref="J1026" ca="1">INDEX('Wkly eq indx data joined'!$A$1:$AJ$1150,MATCH('Wkly eq indx data aligned'!$A1026,OFFSET(INDIRECT(ADDRESS(1,MATCH(J$1,'Wkly eq indx data joined'!$1:$1,0),1,1,$A$1)),,,1150,1),0),MATCH(J$1,'Wkly eq indx data joined'!$1:$1,0)+1)</f>
        <v>5300.79</v>
      </c>
      <c r="K1026" s="9" cm="1">
        <f t="array" aca="1" ref="K1026" ca="1">INDEX('Wkly eq indx data joined'!$A$1:$AJ$1150,MATCH('Wkly eq indx data aligned'!$A1026,OFFSET(INDIRECT(ADDRESS(1,MATCH(K$1,'Wkly eq indx data joined'!$1:$1,0),1,1,$A$1)),,,1150,1),0),MATCH(K$1,'Wkly eq indx data joined'!$1:$1,0)+1)</f>
        <v>11562.74</v>
      </c>
      <c r="L1026" s="12" cm="1">
        <f t="array" aca="1" ref="L1026" ca="1">INDEX('Wkly eq indx data joined'!$A$1:$AJ$1150,MATCH('Wkly eq indx data aligned'!$A1026+2,OFFSET(INDIRECT(ADDRESS(1,MATCH(L$1,'Wkly eq indx data joined'!$1:$1,0),1,1,$A$1)),,,1150,1),0),MATCH(L$1,'Wkly eq indx data joined'!$1:$1,0)+1)</f>
        <v>1927.17</v>
      </c>
      <c r="M1026" s="9" cm="1">
        <f t="array" aca="1" ref="M1026" ca="1">INDEX('Wkly eq indx data joined'!$A$1:$AJ$1150,MATCH('Wkly eq indx data aligned'!$A1026,OFFSET(INDIRECT(ADDRESS(1,MATCH(M$1,'Wkly eq indx data joined'!$1:$1,0),1,1,$A$1)),,,1150,1),0),MATCH(M$1,'Wkly eq indx data joined'!$1:$1,0)+1)</f>
        <v>99805.8</v>
      </c>
      <c r="N1026" s="9" cm="1">
        <f t="array" aca="1" ref="N1026" ca="1">INDEX('Wkly eq indx data joined'!$A$1:$AJ$1150,MATCH('Wkly eq indx data aligned'!$A1026,OFFSET(INDIRECT(ADDRESS(1,MATCH(N$1,'Wkly eq indx data joined'!$1:$1,0),1,1,$A$1)),,,1150,1),0),MATCH(N$1,'Wkly eq indx data joined'!$1:$1,0)+1)</f>
        <v>5773.27</v>
      </c>
      <c r="O1026" s="13" cm="1">
        <f t="array" aca="1" ref="O1026" ca="1">INDEX('Wkly eq indx data joined'!$A$1:$AJ$1150,MATCH('Wkly eq indx data aligned'!$A1026+1,OFFSET(INDIRECT(ADDRESS(1,MATCH(O$1,'Wkly eq indx data joined'!$1:$1,0),1,1,$A$1)),,,1150,1),0),MATCH(O$1,'Wkly eq indx data joined'!$1:$1,0)+1)</f>
        <v>10420.89</v>
      </c>
      <c r="P1026" s="12" cm="1">
        <f t="array" aca="1" ref="P1026" ca="1">INDEX('Wkly eq indx data joined'!$A$1:$AJ$1150,MATCH('Wkly eq indx data aligned'!$A1026+2,OFFSET(INDIRECT(ADDRESS(1,MATCH(P$1,'Wkly eq indx data joined'!$1:$1,0),1,1,$A$1)),,,1150,1),0),MATCH(P$1,'Wkly eq indx data joined'!$1:$1,0)+1)</f>
        <v>11047.8</v>
      </c>
      <c r="Q1026" s="9" cm="1">
        <f t="array" aca="1" ref="Q1026" ca="1">INDEX('Wkly eq indx data joined'!$A$1:$AJ$1150,MATCH('Wkly eq indx data aligned'!$A1026,OFFSET(INDIRECT(ADDRESS(1,MATCH(Q$1,'Wkly eq indx data joined'!$1:$1,0),1,1,$A$1)),,,1150,1),0),MATCH(Q$1,'Wkly eq indx data joined'!$1:$1,0)+1)</f>
        <v>541.94000000000005</v>
      </c>
      <c r="R1026" s="12" cm="1">
        <f t="array" aca="1" ref="R1026" ca="1">INDEX('Wkly eq indx data joined'!$A$1:$AJ$1150,MATCH('Wkly eq indx data aligned'!$A1026+2,OFFSET(INDIRECT(ADDRESS(1,MATCH(R$1,'Wkly eq indx data joined'!$1:$1,0),1,1,$A$1)),,,1150,1),0),MATCH(R$1,'Wkly eq indx data joined'!$1:$1,0)+1)</f>
        <v>2615.1999999999998</v>
      </c>
      <c r="S1026" s="9" cm="1">
        <f t="array" aca="1" ref="S1026" ca="1">INDEX('Wkly eq indx data joined'!$A$1:$AJ$1150,MATCH('Wkly eq indx data aligned'!$A1026,OFFSET(INDIRECT(ADDRESS(1,MATCH(S$1,'Wkly eq indx data joined'!$1:$1,0),1,1,$A$1)),,,1150,1),0),MATCH(S$1,'Wkly eq indx data joined'!$1:$1,0)+1)</f>
        <v>48158.38</v>
      </c>
    </row>
    <row r="1027" spans="1:19" x14ac:dyDescent="0.25">
      <c r="A1027" s="4">
        <f t="shared" si="15"/>
        <v>43700</v>
      </c>
      <c r="B1027" s="9" cm="1">
        <f t="array" aca="1" ref="B1027" ca="1">INDEX('Wkly eq indx data joined'!$A$1:$AJ$1150,MATCH('Wkly eq indx data aligned'!$A1027,OFFSET(INDIRECT(ADDRESS(1,MATCH(B$1,'Wkly eq indx data joined'!$1:$1,0),1,1,$A$1)),,,1150,1),0),MATCH(B$1,'Wkly eq indx data joined'!$1:$1,0)+1)</f>
        <v>6523.1310000000003</v>
      </c>
      <c r="C1027" s="9" cm="1">
        <f t="array" aca="1" ref="C1027" ca="1">INDEX('Wkly eq indx data joined'!$A$1:$AJ$1150,MATCH('Wkly eq indx data aligned'!$A1027,OFFSET(INDIRECT(ADDRESS(1,MATCH(C$1,'Wkly eq indx data joined'!$1:$1,0),1,1,$A$1)),,,1150,1),0),MATCH(C$1,'Wkly eq indx data joined'!$1:$1,0)+1)</f>
        <v>20710.91</v>
      </c>
      <c r="D1027" s="18" cm="1">
        <f t="array" aca="1" ref="D1027" ca="1">IFERROR(INDEX('Wkly eq indx data joined'!$A$1:$AJ$1150,MATCH('Wkly eq indx data aligned'!$A1027,OFFSET(INDIRECT(ADDRESS(1,MATCH(D$1,'Wkly eq indx data joined'!$1:$1,0),1,1,$A$1)),,,1150,1),0),MATCH(D$1,'Wkly eq indx data joined'!$1:$1,0)+1),D1026)</f>
        <v>2897.4250000000002</v>
      </c>
      <c r="E1027" s="9" cm="1">
        <f t="array" aca="1" ref="E1027" ca="1">INDEX('Wkly eq indx data joined'!$A$1:$AJ$1150,MATCH('Wkly eq indx data aligned'!$A1027,OFFSET(INDIRECT(ADDRESS(1,MATCH(E$1,'Wkly eq indx data joined'!$1:$1,0),1,1,$A$1)),,,1150,1),0),MATCH(E$1,'Wkly eq indx data joined'!$1:$1,0)+1)</f>
        <v>16037.58</v>
      </c>
      <c r="F1027" s="9" cm="1">
        <f t="array" aca="1" ref="F1027" ca="1">INDEX('Wkly eq indx data joined'!$A$1:$AJ$1150,MATCH('Wkly eq indx data aligned'!$A1027,OFFSET(INDIRECT(ADDRESS(1,MATCH(F$1,'Wkly eq indx data joined'!$1:$1,0),1,1,$A$1)),,,1150,1),0),MATCH(F$1,'Wkly eq indx data joined'!$1:$1,0)+1)</f>
        <v>9744.98</v>
      </c>
      <c r="G1027" s="9" cm="1">
        <f t="array" aca="1" ref="G1027" ca="1">INDEX('Wkly eq indx data joined'!$A$1:$AJ$1150,MATCH('Wkly eq indx data aligned'!$A1027,OFFSET(INDIRECT(ADDRESS(1,MATCH(G$1,'Wkly eq indx data joined'!$1:$1,0),1,1,$A$1)),,,1150,1),0),MATCH(G$1,'Wkly eq indx data joined'!$1:$1,0)+1)</f>
        <v>2847.11</v>
      </c>
      <c r="H1027" s="9" cm="1">
        <f t="array" aca="1" ref="H1027" ca="1">INDEX('Wkly eq indx data joined'!$A$1:$AJ$1150,MATCH('Wkly eq indx data aligned'!$A1027,OFFSET(INDIRECT(ADDRESS(1,MATCH(H$1,'Wkly eq indx data joined'!$1:$1,0),1,1,$A$1)),,,1150,1),0),MATCH(H$1,'Wkly eq indx data joined'!$1:$1,0)+1)</f>
        <v>7094.98</v>
      </c>
      <c r="I1027" s="9" cm="1">
        <f t="array" aca="1" ref="I1027" ca="1">INDEX('Wkly eq indx data joined'!$A$1:$AJ$1150,MATCH('Wkly eq indx data aligned'!$A1027,OFFSET(INDIRECT(ADDRESS(1,MATCH(I$1,'Wkly eq indx data joined'!$1:$1,0),1,1,$A$1)),,,1150,1),0),MATCH(I$1,'Wkly eq indx data joined'!$1:$1,0)+1)</f>
        <v>26179.33</v>
      </c>
      <c r="J1027" s="9" cm="1">
        <f t="array" aca="1" ref="J1027" ca="1">INDEX('Wkly eq indx data joined'!$A$1:$AJ$1150,MATCH('Wkly eq indx data aligned'!$A1027,OFFSET(INDIRECT(ADDRESS(1,MATCH(J$1,'Wkly eq indx data joined'!$1:$1,0),1,1,$A$1)),,,1150,1),0),MATCH(J$1,'Wkly eq indx data joined'!$1:$1,0)+1)</f>
        <v>5326.87</v>
      </c>
      <c r="K1027" s="9" cm="1">
        <f t="array" aca="1" ref="K1027" ca="1">INDEX('Wkly eq indx data joined'!$A$1:$AJ$1150,MATCH('Wkly eq indx data aligned'!$A1027,OFFSET(INDIRECT(ADDRESS(1,MATCH(K$1,'Wkly eq indx data joined'!$1:$1,0),1,1,$A$1)),,,1150,1),0),MATCH(K$1,'Wkly eq indx data joined'!$1:$1,0)+1)</f>
        <v>11611.51</v>
      </c>
      <c r="L1027" s="12" cm="1">
        <f t="array" aca="1" ref="L1027" ca="1">INDEX('Wkly eq indx data joined'!$A$1:$AJ$1150,MATCH('Wkly eq indx data aligned'!$A1027+2,OFFSET(INDIRECT(ADDRESS(1,MATCH(L$1,'Wkly eq indx data joined'!$1:$1,0),1,1,$A$1)),,,1150,1),0),MATCH(L$1,'Wkly eq indx data joined'!$1:$1,0)+1)</f>
        <v>1948.3</v>
      </c>
      <c r="M1027" s="9" cm="1">
        <f t="array" aca="1" ref="M1027" ca="1">INDEX('Wkly eq indx data joined'!$A$1:$AJ$1150,MATCH('Wkly eq indx data aligned'!$A1027,OFFSET(INDIRECT(ADDRESS(1,MATCH(M$1,'Wkly eq indx data joined'!$1:$1,0),1,1,$A$1)),,,1150,1),0),MATCH(M$1,'Wkly eq indx data joined'!$1:$1,0)+1)</f>
        <v>97667.5</v>
      </c>
      <c r="N1027" s="9" cm="1">
        <f t="array" aca="1" ref="N1027" ca="1">INDEX('Wkly eq indx data joined'!$A$1:$AJ$1150,MATCH('Wkly eq indx data aligned'!$A1027,OFFSET(INDIRECT(ADDRESS(1,MATCH(N$1,'Wkly eq indx data joined'!$1:$1,0),1,1,$A$1)),,,1150,1),0),MATCH(N$1,'Wkly eq indx data joined'!$1:$1,0)+1)</f>
        <v>5749.46</v>
      </c>
      <c r="O1027" s="13" cm="1">
        <f t="array" aca="1" ref="O1027" ca="1">INDEX('Wkly eq indx data joined'!$A$1:$AJ$1150,MATCH('Wkly eq indx data aligned'!$A1027+1,OFFSET(INDIRECT(ADDRESS(1,MATCH(O$1,'Wkly eq indx data joined'!$1:$1,0),1,1,$A$1)),,,1150,1),0),MATCH(O$1,'Wkly eq indx data joined'!$1:$1,0)+1)</f>
        <v>10538.11</v>
      </c>
      <c r="P1027" s="12" cm="1">
        <f t="array" aca="1" ref="P1027" ca="1">INDEX('Wkly eq indx data joined'!$A$1:$AJ$1150,MATCH('Wkly eq indx data aligned'!$A1027+2,OFFSET(INDIRECT(ADDRESS(1,MATCH(P$1,'Wkly eq indx data joined'!$1:$1,0),1,1,$A$1)),,,1150,1),0),MATCH(P$1,'Wkly eq indx data joined'!$1:$1,0)+1)</f>
        <v>10829.35</v>
      </c>
      <c r="Q1027" s="9" cm="1">
        <f t="array" aca="1" ref="Q1027" ca="1">INDEX('Wkly eq indx data joined'!$A$1:$AJ$1150,MATCH('Wkly eq indx data aligned'!$A1027,OFFSET(INDIRECT(ADDRESS(1,MATCH(Q$1,'Wkly eq indx data joined'!$1:$1,0),1,1,$A$1)),,,1150,1),0),MATCH(Q$1,'Wkly eq indx data joined'!$1:$1,0)+1)</f>
        <v>542.09</v>
      </c>
      <c r="R1027" s="12" cm="1">
        <f t="array" aca="1" ref="R1027" ca="1">INDEX('Wkly eq indx data joined'!$A$1:$AJ$1150,MATCH('Wkly eq indx data aligned'!$A1027+2,OFFSET(INDIRECT(ADDRESS(1,MATCH(R$1,'Wkly eq indx data joined'!$1:$1,0),1,1,$A$1)),,,1150,1),0),MATCH(R$1,'Wkly eq indx data joined'!$1:$1,0)+1)</f>
        <v>2660.74</v>
      </c>
      <c r="S1027" s="9" cm="1">
        <f t="array" aca="1" ref="S1027" ca="1">INDEX('Wkly eq indx data joined'!$A$1:$AJ$1150,MATCH('Wkly eq indx data aligned'!$A1027,OFFSET(INDIRECT(ADDRESS(1,MATCH(S$1,'Wkly eq indx data joined'!$1:$1,0),1,1,$A$1)),,,1150,1),0),MATCH(S$1,'Wkly eq indx data joined'!$1:$1,0)+1)</f>
        <v>48247.95</v>
      </c>
    </row>
    <row r="1028" spans="1:19" x14ac:dyDescent="0.25">
      <c r="A1028" s="4">
        <f t="shared" ref="A1028:A1091" si="16">A1027+7</f>
        <v>43707</v>
      </c>
      <c r="B1028" s="9" cm="1">
        <f t="array" aca="1" ref="B1028" ca="1">INDEX('Wkly eq indx data joined'!$A$1:$AJ$1150,MATCH('Wkly eq indx data aligned'!$A1028,OFFSET(INDIRECT(ADDRESS(1,MATCH(B$1,'Wkly eq indx data joined'!$1:$1,0),1,1,$A$1)),,,1150,1),0),MATCH(B$1,'Wkly eq indx data joined'!$1:$1,0)+1)</f>
        <v>6604.2150000000001</v>
      </c>
      <c r="C1028" s="9" cm="1">
        <f t="array" aca="1" ref="C1028" ca="1">INDEX('Wkly eq indx data joined'!$A$1:$AJ$1150,MATCH('Wkly eq indx data aligned'!$A1028,OFFSET(INDIRECT(ADDRESS(1,MATCH(C$1,'Wkly eq indx data joined'!$1:$1,0),1,1,$A$1)),,,1150,1),0),MATCH(C$1,'Wkly eq indx data joined'!$1:$1,0)+1)</f>
        <v>20704.37</v>
      </c>
      <c r="D1028" s="18" cm="1">
        <f t="array" aca="1" ref="D1028" ca="1">IFERROR(INDEX('Wkly eq indx data joined'!$A$1:$AJ$1150,MATCH('Wkly eq indx data aligned'!$A1028,OFFSET(INDIRECT(ADDRESS(1,MATCH(D$1,'Wkly eq indx data joined'!$1:$1,0),1,1,$A$1)),,,1150,1),0),MATCH(D$1,'Wkly eq indx data joined'!$1:$1,0)+1),D1027)</f>
        <v>2886.2370000000001</v>
      </c>
      <c r="E1028" s="9" cm="1">
        <f t="array" aca="1" ref="E1028" ca="1">INDEX('Wkly eq indx data joined'!$A$1:$AJ$1150,MATCH('Wkly eq indx data aligned'!$A1028,OFFSET(INDIRECT(ADDRESS(1,MATCH(E$1,'Wkly eq indx data joined'!$1:$1,0),1,1,$A$1)),,,1150,1),0),MATCH(E$1,'Wkly eq indx data joined'!$1:$1,0)+1)</f>
        <v>16442.07</v>
      </c>
      <c r="F1028" s="9" cm="1">
        <f t="array" aca="1" ref="F1028" ca="1">INDEX('Wkly eq indx data joined'!$A$1:$AJ$1150,MATCH('Wkly eq indx data aligned'!$A1028,OFFSET(INDIRECT(ADDRESS(1,MATCH(F$1,'Wkly eq indx data joined'!$1:$1,0),1,1,$A$1)),,,1150,1),0),MATCH(F$1,'Wkly eq indx data joined'!$1:$1,0)+1)</f>
        <v>9895.65</v>
      </c>
      <c r="G1028" s="9" cm="1">
        <f t="array" aca="1" ref="G1028" ca="1">INDEX('Wkly eq indx data joined'!$A$1:$AJ$1150,MATCH('Wkly eq indx data aligned'!$A1028,OFFSET(INDIRECT(ADDRESS(1,MATCH(G$1,'Wkly eq indx data joined'!$1:$1,0),1,1,$A$1)),,,1150,1),0),MATCH(G$1,'Wkly eq indx data joined'!$1:$1,0)+1)</f>
        <v>2926.46</v>
      </c>
      <c r="H1028" s="9" cm="1">
        <f t="array" aca="1" ref="H1028" ca="1">INDEX('Wkly eq indx data joined'!$A$1:$AJ$1150,MATCH('Wkly eq indx data aligned'!$A1028,OFFSET(INDIRECT(ADDRESS(1,MATCH(H$1,'Wkly eq indx data joined'!$1:$1,0),1,1,$A$1)),,,1150,1),0),MATCH(H$1,'Wkly eq indx data joined'!$1:$1,0)+1)</f>
        <v>7207.18</v>
      </c>
      <c r="I1028" s="9" cm="1">
        <f t="array" aca="1" ref="I1028" ca="1">INDEX('Wkly eq indx data joined'!$A$1:$AJ$1150,MATCH('Wkly eq indx data aligned'!$A1028,OFFSET(INDIRECT(ADDRESS(1,MATCH(I$1,'Wkly eq indx data joined'!$1:$1,0),1,1,$A$1)),,,1150,1),0),MATCH(I$1,'Wkly eq indx data joined'!$1:$1,0)+1)</f>
        <v>25724.73</v>
      </c>
      <c r="J1028" s="9" cm="1">
        <f t="array" aca="1" ref="J1028" ca="1">INDEX('Wkly eq indx data joined'!$A$1:$AJ$1150,MATCH('Wkly eq indx data aligned'!$A1028,OFFSET(INDIRECT(ADDRESS(1,MATCH(J$1,'Wkly eq indx data joined'!$1:$1,0),1,1,$A$1)),,,1150,1),0),MATCH(J$1,'Wkly eq indx data joined'!$1:$1,0)+1)</f>
        <v>5480.48</v>
      </c>
      <c r="K1028" s="9" cm="1">
        <f t="array" aca="1" ref="K1028" ca="1">INDEX('Wkly eq indx data joined'!$A$1:$AJ$1150,MATCH('Wkly eq indx data aligned'!$A1028,OFFSET(INDIRECT(ADDRESS(1,MATCH(K$1,'Wkly eq indx data joined'!$1:$1,0),1,1,$A$1)),,,1150,1),0),MATCH(K$1,'Wkly eq indx data joined'!$1:$1,0)+1)</f>
        <v>11939.28</v>
      </c>
      <c r="L1028" s="12" cm="1">
        <f t="array" aca="1" ref="L1028" ca="1">INDEX('Wkly eq indx data joined'!$A$1:$AJ$1150,MATCH('Wkly eq indx data aligned'!$A1028+2,OFFSET(INDIRECT(ADDRESS(1,MATCH(L$1,'Wkly eq indx data joined'!$1:$1,0),1,1,$A$1)),,,1150,1),0),MATCH(L$1,'Wkly eq indx data joined'!$1:$1,0)+1)</f>
        <v>1967.79</v>
      </c>
      <c r="M1028" s="9" cm="1">
        <f t="array" aca="1" ref="M1028" ca="1">INDEX('Wkly eq indx data joined'!$A$1:$AJ$1150,MATCH('Wkly eq indx data aligned'!$A1028,OFFSET(INDIRECT(ADDRESS(1,MATCH(M$1,'Wkly eq indx data joined'!$1:$1,0),1,1,$A$1)),,,1150,1),0),MATCH(M$1,'Wkly eq indx data joined'!$1:$1,0)+1)</f>
        <v>101134.6</v>
      </c>
      <c r="N1028" s="9" cm="1">
        <f t="array" aca="1" ref="N1028" ca="1">INDEX('Wkly eq indx data joined'!$A$1:$AJ$1150,MATCH('Wkly eq indx data aligned'!$A1028,OFFSET(INDIRECT(ADDRESS(1,MATCH(N$1,'Wkly eq indx data joined'!$1:$1,0),1,1,$A$1)),,,1150,1),0),MATCH(N$1,'Wkly eq indx data joined'!$1:$1,0)+1)</f>
        <v>5879.42</v>
      </c>
      <c r="O1028" s="13" cm="1">
        <f t="array" aca="1" ref="O1028" ca="1">INDEX('Wkly eq indx data joined'!$A$1:$AJ$1150,MATCH('Wkly eq indx data aligned'!$A1028+1,OFFSET(INDIRECT(ADDRESS(1,MATCH(O$1,'Wkly eq indx data joined'!$1:$1,0),1,1,$A$1)),,,1150,1),0),MATCH(O$1,'Wkly eq indx data joined'!$1:$1,0)+1)</f>
        <v>10618.05</v>
      </c>
      <c r="P1028" s="12" cm="1">
        <f t="array" aca="1" ref="P1028" ca="1">INDEX('Wkly eq indx data joined'!$A$1:$AJ$1150,MATCH('Wkly eq indx data aligned'!$A1028+2,OFFSET(INDIRECT(ADDRESS(1,MATCH(P$1,'Wkly eq indx data joined'!$1:$1,0),1,1,$A$1)),,,1150,1),0),MATCH(P$1,'Wkly eq indx data joined'!$1:$1,0)+1)</f>
        <v>11023.25</v>
      </c>
      <c r="Q1028" s="9" cm="1">
        <f t="array" aca="1" ref="Q1028" ca="1">INDEX('Wkly eq indx data joined'!$A$1:$AJ$1150,MATCH('Wkly eq indx data aligned'!$A1028,OFFSET(INDIRECT(ADDRESS(1,MATCH(Q$1,'Wkly eq indx data joined'!$1:$1,0),1,1,$A$1)),,,1150,1),0),MATCH(Q$1,'Wkly eq indx data joined'!$1:$1,0)+1)</f>
        <v>558.35</v>
      </c>
      <c r="R1028" s="12" cm="1">
        <f t="array" aca="1" ref="R1028" ca="1">INDEX('Wkly eq indx data joined'!$A$1:$AJ$1150,MATCH('Wkly eq indx data aligned'!$A1028+2,OFFSET(INDIRECT(ADDRESS(1,MATCH(R$1,'Wkly eq indx data joined'!$1:$1,0),1,1,$A$1)),,,1150,1),0),MATCH(R$1,'Wkly eq indx data joined'!$1:$1,0)+1)</f>
        <v>2740.04</v>
      </c>
      <c r="S1028" s="9" cm="1">
        <f t="array" aca="1" ref="S1028" ca="1">INDEX('Wkly eq indx data joined'!$A$1:$AJ$1150,MATCH('Wkly eq indx data aligned'!$A1028,OFFSET(INDIRECT(ADDRESS(1,MATCH(S$1,'Wkly eq indx data joined'!$1:$1,0),1,1,$A$1)),,,1150,1),0),MATCH(S$1,'Wkly eq indx data joined'!$1:$1,0)+1)</f>
        <v>49320.23</v>
      </c>
    </row>
    <row r="1029" spans="1:19" x14ac:dyDescent="0.25">
      <c r="A1029" s="4">
        <f t="shared" si="16"/>
        <v>43714</v>
      </c>
      <c r="B1029" s="9" cm="1">
        <f t="array" aca="1" ref="B1029" ca="1">INDEX('Wkly eq indx data joined'!$A$1:$AJ$1150,MATCH('Wkly eq indx data aligned'!$A1029,OFFSET(INDIRECT(ADDRESS(1,MATCH(B$1,'Wkly eq indx data joined'!$1:$1,0),1,1,$A$1)),,,1150,1),0),MATCH(B$1,'Wkly eq indx data joined'!$1:$1,0)+1)</f>
        <v>6647.3289999999997</v>
      </c>
      <c r="C1029" s="9" cm="1">
        <f t="array" aca="1" ref="C1029" ca="1">INDEX('Wkly eq indx data joined'!$A$1:$AJ$1150,MATCH('Wkly eq indx data aligned'!$A1029,OFFSET(INDIRECT(ADDRESS(1,MATCH(C$1,'Wkly eq indx data joined'!$1:$1,0),1,1,$A$1)),,,1150,1),0),MATCH(C$1,'Wkly eq indx data joined'!$1:$1,0)+1)</f>
        <v>21199.57</v>
      </c>
      <c r="D1029" s="18" cm="1">
        <f t="array" aca="1" ref="D1029" ca="1">IFERROR(INDEX('Wkly eq indx data joined'!$A$1:$AJ$1150,MATCH('Wkly eq indx data aligned'!$A1029,OFFSET(INDIRECT(ADDRESS(1,MATCH(D$1,'Wkly eq indx data joined'!$1:$1,0),1,1,$A$1)),,,1150,1),0),MATCH(D$1,'Wkly eq indx data joined'!$1:$1,0)+1),D1028)</f>
        <v>2999.6010000000001</v>
      </c>
      <c r="E1029" s="9" cm="1">
        <f t="array" aca="1" ref="E1029" ca="1">INDEX('Wkly eq indx data joined'!$A$1:$AJ$1150,MATCH('Wkly eq indx data aligned'!$A1029,OFFSET(INDIRECT(ADDRESS(1,MATCH(E$1,'Wkly eq indx data joined'!$1:$1,0),1,1,$A$1)),,,1150,1),0),MATCH(E$1,'Wkly eq indx data joined'!$1:$1,0)+1)</f>
        <v>16535.330000000002</v>
      </c>
      <c r="F1029" s="9" cm="1">
        <f t="array" aca="1" ref="F1029" ca="1">INDEX('Wkly eq indx data joined'!$A$1:$AJ$1150,MATCH('Wkly eq indx data aligned'!$A1029,OFFSET(INDIRECT(ADDRESS(1,MATCH(F$1,'Wkly eq indx data joined'!$1:$1,0),1,1,$A$1)),,,1150,1),0),MATCH(F$1,'Wkly eq indx data joined'!$1:$1,0)+1)</f>
        <v>10073.82</v>
      </c>
      <c r="G1029" s="9" cm="1">
        <f t="array" aca="1" ref="G1029" ca="1">INDEX('Wkly eq indx data joined'!$A$1:$AJ$1150,MATCH('Wkly eq indx data aligned'!$A1029,OFFSET(INDIRECT(ADDRESS(1,MATCH(G$1,'Wkly eq indx data joined'!$1:$1,0),1,1,$A$1)),,,1150,1),0),MATCH(G$1,'Wkly eq indx data joined'!$1:$1,0)+1)</f>
        <v>2978.71</v>
      </c>
      <c r="H1029" s="9" cm="1">
        <f t="array" aca="1" ref="H1029" ca="1">INDEX('Wkly eq indx data joined'!$A$1:$AJ$1150,MATCH('Wkly eq indx data aligned'!$A1029,OFFSET(INDIRECT(ADDRESS(1,MATCH(H$1,'Wkly eq indx data joined'!$1:$1,0),1,1,$A$1)),,,1150,1),0),MATCH(H$1,'Wkly eq indx data joined'!$1:$1,0)+1)</f>
        <v>7282.34</v>
      </c>
      <c r="I1029" s="9" cm="1">
        <f t="array" aca="1" ref="I1029" ca="1">INDEX('Wkly eq indx data joined'!$A$1:$AJ$1150,MATCH('Wkly eq indx data aligned'!$A1029,OFFSET(INDIRECT(ADDRESS(1,MATCH(I$1,'Wkly eq indx data joined'!$1:$1,0),1,1,$A$1)),,,1150,1),0),MATCH(I$1,'Wkly eq indx data joined'!$1:$1,0)+1)</f>
        <v>26690.76</v>
      </c>
      <c r="J1029" s="9" cm="1">
        <f t="array" aca="1" ref="J1029" ca="1">INDEX('Wkly eq indx data joined'!$A$1:$AJ$1150,MATCH('Wkly eq indx data aligned'!$A1029,OFFSET(INDIRECT(ADDRESS(1,MATCH(J$1,'Wkly eq indx data joined'!$1:$1,0),1,1,$A$1)),,,1150,1),0),MATCH(J$1,'Wkly eq indx data joined'!$1:$1,0)+1)</f>
        <v>5603.99</v>
      </c>
      <c r="K1029" s="9" cm="1">
        <f t="array" aca="1" ref="K1029" ca="1">INDEX('Wkly eq indx data joined'!$A$1:$AJ$1150,MATCH('Wkly eq indx data aligned'!$A1029,OFFSET(INDIRECT(ADDRESS(1,MATCH(K$1,'Wkly eq indx data joined'!$1:$1,0),1,1,$A$1)),,,1150,1),0),MATCH(K$1,'Wkly eq indx data joined'!$1:$1,0)+1)</f>
        <v>12191.73</v>
      </c>
      <c r="L1029" s="12" cm="1">
        <f t="array" aca="1" ref="L1029" ca="1">INDEX('Wkly eq indx data joined'!$A$1:$AJ$1150,MATCH('Wkly eq indx data aligned'!$A1029+2,OFFSET(INDIRECT(ADDRESS(1,MATCH(L$1,'Wkly eq indx data joined'!$1:$1,0),1,1,$A$1)),,,1150,1),0),MATCH(L$1,'Wkly eq indx data joined'!$1:$1,0)+1)</f>
        <v>2009.13</v>
      </c>
      <c r="M1029" s="9" cm="1">
        <f t="array" aca="1" ref="M1029" ca="1">INDEX('Wkly eq indx data joined'!$A$1:$AJ$1150,MATCH('Wkly eq indx data aligned'!$A1029,OFFSET(INDIRECT(ADDRESS(1,MATCH(M$1,'Wkly eq indx data joined'!$1:$1,0),1,1,$A$1)),,,1150,1),0),MATCH(M$1,'Wkly eq indx data joined'!$1:$1,0)+1)</f>
        <v>102935.4</v>
      </c>
      <c r="N1029" s="9" cm="1">
        <f t="array" aca="1" ref="N1029" ca="1">INDEX('Wkly eq indx data joined'!$A$1:$AJ$1150,MATCH('Wkly eq indx data aligned'!$A1029,OFFSET(INDIRECT(ADDRESS(1,MATCH(N$1,'Wkly eq indx data joined'!$1:$1,0),1,1,$A$1)),,,1150,1),0),MATCH(N$1,'Wkly eq indx data joined'!$1:$1,0)+1)</f>
        <v>6062.07</v>
      </c>
      <c r="O1029" s="13" cm="1">
        <f t="array" aca="1" ref="O1029" ca="1">INDEX('Wkly eq indx data joined'!$A$1:$AJ$1150,MATCH('Wkly eq indx data aligned'!$A1029+1,OFFSET(INDIRECT(ADDRESS(1,MATCH(O$1,'Wkly eq indx data joined'!$1:$1,0),1,1,$A$1)),,,1150,1),0),MATCH(O$1,'Wkly eq indx data joined'!$1:$1,0)+1)</f>
        <v>10780.64</v>
      </c>
      <c r="P1029" s="12" cm="1">
        <f t="array" aca="1" ref="P1029" ca="1">INDEX('Wkly eq indx data joined'!$A$1:$AJ$1150,MATCH('Wkly eq indx data aligned'!$A1029+2,OFFSET(INDIRECT(ADDRESS(1,MATCH(P$1,'Wkly eq indx data joined'!$1:$1,0),1,1,$A$1)),,,1150,1),0),MATCH(P$1,'Wkly eq indx data joined'!$1:$1,0)+1)</f>
        <v>10946.2</v>
      </c>
      <c r="Q1029" s="9" cm="1">
        <f t="array" aca="1" ref="Q1029" ca="1">INDEX('Wkly eq indx data joined'!$A$1:$AJ$1150,MATCH('Wkly eq indx data aligned'!$A1029,OFFSET(INDIRECT(ADDRESS(1,MATCH(Q$1,'Wkly eq indx data joined'!$1:$1,0),1,1,$A$1)),,,1150,1),0),MATCH(Q$1,'Wkly eq indx data joined'!$1:$1,0)+1)</f>
        <v>569.84</v>
      </c>
      <c r="R1029" s="12" cm="1">
        <f t="array" aca="1" ref="R1029" ca="1">INDEX('Wkly eq indx data joined'!$A$1:$AJ$1150,MATCH('Wkly eq indx data aligned'!$A1029+2,OFFSET(INDIRECT(ADDRESS(1,MATCH(R$1,'Wkly eq indx data joined'!$1:$1,0),1,1,$A$1)),,,1150,1),0),MATCH(R$1,'Wkly eq indx data joined'!$1:$1,0)+1)</f>
        <v>2797.55</v>
      </c>
      <c r="S1029" s="9" cm="1">
        <f t="array" aca="1" ref="S1029" ca="1">INDEX('Wkly eq indx data joined'!$A$1:$AJ$1150,MATCH('Wkly eq indx data aligned'!$A1029,OFFSET(INDIRECT(ADDRESS(1,MATCH(S$1,'Wkly eq indx data joined'!$1:$1,0),1,1,$A$1)),,,1150,1),0),MATCH(S$1,'Wkly eq indx data joined'!$1:$1,0)+1)</f>
        <v>49673.77</v>
      </c>
    </row>
    <row r="1030" spans="1:19" x14ac:dyDescent="0.25">
      <c r="A1030" s="4">
        <f t="shared" si="16"/>
        <v>43721</v>
      </c>
      <c r="B1030" s="9" cm="1">
        <f t="array" aca="1" ref="B1030" ca="1">INDEX('Wkly eq indx data joined'!$A$1:$AJ$1150,MATCH('Wkly eq indx data aligned'!$A1030,OFFSET(INDIRECT(ADDRESS(1,MATCH(B$1,'Wkly eq indx data joined'!$1:$1,0),1,1,$A$1)),,,1150,1),0),MATCH(B$1,'Wkly eq indx data joined'!$1:$1,0)+1)</f>
        <v>6669.1779999999999</v>
      </c>
      <c r="C1030" s="9" cm="1">
        <f t="array" aca="1" ref="C1030" ca="1">INDEX('Wkly eq indx data joined'!$A$1:$AJ$1150,MATCH('Wkly eq indx data aligned'!$A1030,OFFSET(INDIRECT(ADDRESS(1,MATCH(C$1,'Wkly eq indx data joined'!$1:$1,0),1,1,$A$1)),,,1150,1),0),MATCH(C$1,'Wkly eq indx data joined'!$1:$1,0)+1)</f>
        <v>21988.29</v>
      </c>
      <c r="D1030" s="18" cm="1">
        <f t="array" aca="1" ref="D1030" ca="1">IFERROR(INDEX('Wkly eq indx data joined'!$A$1:$AJ$1150,MATCH('Wkly eq indx data aligned'!$A1030,OFFSET(INDIRECT(ADDRESS(1,MATCH(D$1,'Wkly eq indx data joined'!$1:$1,0),1,1,$A$1)),,,1150,1),0),MATCH(D$1,'Wkly eq indx data joined'!$1:$1,0)+1),D1029)</f>
        <v>3031.2350000000001</v>
      </c>
      <c r="E1030" s="9" cm="1">
        <f t="array" aca="1" ref="E1030" ca="1">INDEX('Wkly eq indx data joined'!$A$1:$AJ$1150,MATCH('Wkly eq indx data aligned'!$A1030,OFFSET(INDIRECT(ADDRESS(1,MATCH(E$1,'Wkly eq indx data joined'!$1:$1,0),1,1,$A$1)),,,1150,1),0),MATCH(E$1,'Wkly eq indx data joined'!$1:$1,0)+1)</f>
        <v>16682.419999999998</v>
      </c>
      <c r="F1030" s="9" cm="1">
        <f t="array" aca="1" ref="F1030" ca="1">INDEX('Wkly eq indx data joined'!$A$1:$AJ$1150,MATCH('Wkly eq indx data aligned'!$A1030,OFFSET(INDIRECT(ADDRESS(1,MATCH(F$1,'Wkly eq indx data joined'!$1:$1,0),1,1,$A$1)),,,1150,1),0),MATCH(F$1,'Wkly eq indx data joined'!$1:$1,0)+1)</f>
        <v>10047.34</v>
      </c>
      <c r="G1030" s="9" cm="1">
        <f t="array" aca="1" ref="G1030" ca="1">INDEX('Wkly eq indx data joined'!$A$1:$AJ$1150,MATCH('Wkly eq indx data aligned'!$A1030,OFFSET(INDIRECT(ADDRESS(1,MATCH(G$1,'Wkly eq indx data joined'!$1:$1,0),1,1,$A$1)),,,1150,1),0),MATCH(G$1,'Wkly eq indx data joined'!$1:$1,0)+1)</f>
        <v>3007.39</v>
      </c>
      <c r="H1030" s="9" cm="1">
        <f t="array" aca="1" ref="H1030" ca="1">INDEX('Wkly eq indx data joined'!$A$1:$AJ$1150,MATCH('Wkly eq indx data aligned'!$A1030,OFFSET(INDIRECT(ADDRESS(1,MATCH(H$1,'Wkly eq indx data joined'!$1:$1,0),1,1,$A$1)),,,1150,1),0),MATCH(H$1,'Wkly eq indx data joined'!$1:$1,0)+1)</f>
        <v>7367.46</v>
      </c>
      <c r="I1030" s="9" cm="1">
        <f t="array" aca="1" ref="I1030" ca="1">INDEX('Wkly eq indx data joined'!$A$1:$AJ$1150,MATCH('Wkly eq indx data aligned'!$A1030,OFFSET(INDIRECT(ADDRESS(1,MATCH(I$1,'Wkly eq indx data joined'!$1:$1,0),1,1,$A$1)),,,1150,1),0),MATCH(I$1,'Wkly eq indx data joined'!$1:$1,0)+1)</f>
        <v>27352.69</v>
      </c>
      <c r="J1030" s="9" cm="1">
        <f t="array" aca="1" ref="J1030" ca="1">INDEX('Wkly eq indx data joined'!$A$1:$AJ$1150,MATCH('Wkly eq indx data aligned'!$A1030,OFFSET(INDIRECT(ADDRESS(1,MATCH(J$1,'Wkly eq indx data joined'!$1:$1,0),1,1,$A$1)),,,1150,1),0),MATCH(J$1,'Wkly eq indx data joined'!$1:$1,0)+1)</f>
        <v>5655.46</v>
      </c>
      <c r="K1030" s="9" cm="1">
        <f t="array" aca="1" ref="K1030" ca="1">INDEX('Wkly eq indx data joined'!$A$1:$AJ$1150,MATCH('Wkly eq indx data aligned'!$A1030,OFFSET(INDIRECT(ADDRESS(1,MATCH(K$1,'Wkly eq indx data joined'!$1:$1,0),1,1,$A$1)),,,1150,1),0),MATCH(K$1,'Wkly eq indx data joined'!$1:$1,0)+1)</f>
        <v>12468.53</v>
      </c>
      <c r="L1030" s="12" cm="1">
        <f t="array" aca="1" ref="L1030" ca="1">INDEX('Wkly eq indx data joined'!$A$1:$AJ$1150,MATCH('Wkly eq indx data aligned'!$A1030+2,OFFSET(INDIRECT(ADDRESS(1,MATCH(L$1,'Wkly eq indx data joined'!$1:$1,0),1,1,$A$1)),,,1150,1),0),MATCH(L$1,'Wkly eq indx data joined'!$1:$1,0)+1)</f>
        <v>2049.1999999999998</v>
      </c>
      <c r="M1030" s="9" cm="1">
        <f t="array" aca="1" ref="M1030" ca="1">INDEX('Wkly eq indx data joined'!$A$1:$AJ$1150,MATCH('Wkly eq indx data aligned'!$A1030,OFFSET(INDIRECT(ADDRESS(1,MATCH(M$1,'Wkly eq indx data joined'!$1:$1,0),1,1,$A$1)),,,1150,1),0),MATCH(M$1,'Wkly eq indx data joined'!$1:$1,0)+1)</f>
        <v>103501.2</v>
      </c>
      <c r="N1030" s="9" cm="1">
        <f t="array" aca="1" ref="N1030" ca="1">INDEX('Wkly eq indx data joined'!$A$1:$AJ$1150,MATCH('Wkly eq indx data aligned'!$A1030,OFFSET(INDIRECT(ADDRESS(1,MATCH(N$1,'Wkly eq indx data joined'!$1:$1,0),1,1,$A$1)),,,1150,1),0),MATCH(N$1,'Wkly eq indx data joined'!$1:$1,0)+1)</f>
        <v>6282.27</v>
      </c>
      <c r="O1030" s="13" cm="1">
        <f t="array" aca="1" ref="O1030" ca="1">INDEX('Wkly eq indx data joined'!$A$1:$AJ$1150,MATCH('Wkly eq indx data aligned'!$A1030+1,OFFSET(INDIRECT(ADDRESS(1,MATCH(O$1,'Wkly eq indx data joined'!$1:$1,0),1,1,$A$1)),,,1150,1),0),MATCH(O$1,'Wkly eq indx data joined'!$1:$1,0)+1)</f>
        <v>10827.55</v>
      </c>
      <c r="P1030" s="12" cm="1">
        <f t="array" aca="1" ref="P1030" ca="1">INDEX('Wkly eq indx data joined'!$A$1:$AJ$1150,MATCH('Wkly eq indx data aligned'!$A1030+2,OFFSET(INDIRECT(ADDRESS(1,MATCH(P$1,'Wkly eq indx data joined'!$1:$1,0),1,1,$A$1)),,,1150,1),0),MATCH(P$1,'Wkly eq indx data joined'!$1:$1,0)+1)</f>
        <v>11075.9</v>
      </c>
      <c r="Q1030" s="9" cm="1">
        <f t="array" aca="1" ref="Q1030" ca="1">INDEX('Wkly eq indx data joined'!$A$1:$AJ$1150,MATCH('Wkly eq indx data aligned'!$A1030,OFFSET(INDIRECT(ADDRESS(1,MATCH(Q$1,'Wkly eq indx data joined'!$1:$1,0),1,1,$A$1)),,,1150,1),0),MATCH(Q$1,'Wkly eq indx data joined'!$1:$1,0)+1)</f>
        <v>576.83000000000004</v>
      </c>
      <c r="R1030" s="12" cm="1">
        <f t="array" aca="1" ref="R1030" ca="1">INDEX('Wkly eq indx data joined'!$A$1:$AJ$1150,MATCH('Wkly eq indx data aligned'!$A1030+2,OFFSET(INDIRECT(ADDRESS(1,MATCH(R$1,'Wkly eq indx data joined'!$1:$1,0),1,1,$A$1)),,,1150,1),0),MATCH(R$1,'Wkly eq indx data joined'!$1:$1,0)+1)</f>
        <v>2791.74</v>
      </c>
      <c r="S1030" s="9" cm="1">
        <f t="array" aca="1" ref="S1030" ca="1">INDEX('Wkly eq indx data joined'!$A$1:$AJ$1150,MATCH('Wkly eq indx data aligned'!$A1030,OFFSET(INDIRECT(ADDRESS(1,MATCH(S$1,'Wkly eq indx data joined'!$1:$1,0),1,1,$A$1)),,,1150,1),0),MATCH(S$1,'Wkly eq indx data joined'!$1:$1,0)+1)</f>
        <v>51145.56</v>
      </c>
    </row>
    <row r="1031" spans="1:19" x14ac:dyDescent="0.25">
      <c r="A1031" s="4">
        <f t="shared" si="16"/>
        <v>43728</v>
      </c>
      <c r="B1031" s="9" cm="1">
        <f t="array" aca="1" ref="B1031" ca="1">INDEX('Wkly eq indx data joined'!$A$1:$AJ$1150,MATCH('Wkly eq indx data aligned'!$A1031,OFFSET(INDIRECT(ADDRESS(1,MATCH(B$1,'Wkly eq indx data joined'!$1:$1,0),1,1,$A$1)),,,1150,1),0),MATCH(B$1,'Wkly eq indx data joined'!$1:$1,0)+1)</f>
        <v>6730.7520000000004</v>
      </c>
      <c r="C1031" s="9" cm="1">
        <f t="array" aca="1" ref="C1031" ca="1">INDEX('Wkly eq indx data joined'!$A$1:$AJ$1150,MATCH('Wkly eq indx data aligned'!$A1031,OFFSET(INDIRECT(ADDRESS(1,MATCH(C$1,'Wkly eq indx data joined'!$1:$1,0),1,1,$A$1)),,,1150,1),0),MATCH(C$1,'Wkly eq indx data joined'!$1:$1,0)+1)</f>
        <v>22079.09</v>
      </c>
      <c r="D1031" s="18" cm="1">
        <f t="array" aca="1" ref="D1031" ca="1">IFERROR(INDEX('Wkly eq indx data joined'!$A$1:$AJ$1150,MATCH('Wkly eq indx data aligned'!$A1031,OFFSET(INDIRECT(ADDRESS(1,MATCH(D$1,'Wkly eq indx data joined'!$1:$1,0),1,1,$A$1)),,,1150,1),0),MATCH(D$1,'Wkly eq indx data joined'!$1:$1,0)+1),D1030)</f>
        <v>3006.4470000000001</v>
      </c>
      <c r="E1031" s="9" cm="1">
        <f t="array" aca="1" ref="E1031" ca="1">INDEX('Wkly eq indx data joined'!$A$1:$AJ$1150,MATCH('Wkly eq indx data aligned'!$A1031,OFFSET(INDIRECT(ADDRESS(1,MATCH(E$1,'Wkly eq indx data joined'!$1:$1,0),1,1,$A$1)),,,1150,1),0),MATCH(E$1,'Wkly eq indx data joined'!$1:$1,0)+1)</f>
        <v>16899.689999999999</v>
      </c>
      <c r="F1031" s="9" cm="1">
        <f t="array" aca="1" ref="F1031" ca="1">INDEX('Wkly eq indx data joined'!$A$1:$AJ$1150,MATCH('Wkly eq indx data aligned'!$A1031,OFFSET(INDIRECT(ADDRESS(1,MATCH(F$1,'Wkly eq indx data joined'!$1:$1,0),1,1,$A$1)),,,1150,1),0),MATCH(F$1,'Wkly eq indx data joined'!$1:$1,0)+1)</f>
        <v>10056.83</v>
      </c>
      <c r="G1031" s="9" cm="1">
        <f t="array" aca="1" ref="G1031" ca="1">INDEX('Wkly eq indx data joined'!$A$1:$AJ$1150,MATCH('Wkly eq indx data aligned'!$A1031,OFFSET(INDIRECT(ADDRESS(1,MATCH(G$1,'Wkly eq indx data joined'!$1:$1,0),1,1,$A$1)),,,1150,1),0),MATCH(G$1,'Wkly eq indx data joined'!$1:$1,0)+1)</f>
        <v>2992.07</v>
      </c>
      <c r="H1031" s="9" cm="1">
        <f t="array" aca="1" ref="H1031" ca="1">INDEX('Wkly eq indx data joined'!$A$1:$AJ$1150,MATCH('Wkly eq indx data aligned'!$A1031,OFFSET(INDIRECT(ADDRESS(1,MATCH(H$1,'Wkly eq indx data joined'!$1:$1,0),1,1,$A$1)),,,1150,1),0),MATCH(H$1,'Wkly eq indx data joined'!$1:$1,0)+1)</f>
        <v>7344.92</v>
      </c>
      <c r="I1031" s="9" cm="1">
        <f t="array" aca="1" ref="I1031" ca="1">INDEX('Wkly eq indx data joined'!$A$1:$AJ$1150,MATCH('Wkly eq indx data aligned'!$A1031,OFFSET(INDIRECT(ADDRESS(1,MATCH(I$1,'Wkly eq indx data joined'!$1:$1,0),1,1,$A$1)),,,1150,1),0),MATCH(I$1,'Wkly eq indx data joined'!$1:$1,0)+1)</f>
        <v>26435.67</v>
      </c>
      <c r="J1031" s="9" cm="1">
        <f t="array" aca="1" ref="J1031" ca="1">INDEX('Wkly eq indx data joined'!$A$1:$AJ$1150,MATCH('Wkly eq indx data aligned'!$A1031,OFFSET(INDIRECT(ADDRESS(1,MATCH(J$1,'Wkly eq indx data joined'!$1:$1,0),1,1,$A$1)),,,1150,1),0),MATCH(J$1,'Wkly eq indx data joined'!$1:$1,0)+1)</f>
        <v>5690.78</v>
      </c>
      <c r="K1031" s="9" cm="1">
        <f t="array" aca="1" ref="K1031" ca="1">INDEX('Wkly eq indx data joined'!$A$1:$AJ$1150,MATCH('Wkly eq indx data aligned'!$A1031,OFFSET(INDIRECT(ADDRESS(1,MATCH(K$1,'Wkly eq indx data joined'!$1:$1,0),1,1,$A$1)),,,1150,1),0),MATCH(K$1,'Wkly eq indx data joined'!$1:$1,0)+1)</f>
        <v>12468.01</v>
      </c>
      <c r="L1031" s="12" cm="1">
        <f t="array" aca="1" ref="L1031" ca="1">INDEX('Wkly eq indx data joined'!$A$1:$AJ$1150,MATCH('Wkly eq indx data aligned'!$A1031+2,OFFSET(INDIRECT(ADDRESS(1,MATCH(L$1,'Wkly eq indx data joined'!$1:$1,0),1,1,$A$1)),,,1150,1),0),MATCH(L$1,'Wkly eq indx data joined'!$1:$1,0)+1)</f>
        <v>2091.52</v>
      </c>
      <c r="M1031" s="9" cm="1">
        <f t="array" aca="1" ref="M1031" ca="1">INDEX('Wkly eq indx data joined'!$A$1:$AJ$1150,MATCH('Wkly eq indx data aligned'!$A1031,OFFSET(INDIRECT(ADDRESS(1,MATCH(M$1,'Wkly eq indx data joined'!$1:$1,0),1,1,$A$1)),,,1150,1),0),MATCH(M$1,'Wkly eq indx data joined'!$1:$1,0)+1)</f>
        <v>104817.4</v>
      </c>
      <c r="N1031" s="9" cm="1">
        <f t="array" aca="1" ref="N1031" ca="1">INDEX('Wkly eq indx data joined'!$A$1:$AJ$1150,MATCH('Wkly eq indx data aligned'!$A1031,OFFSET(INDIRECT(ADDRESS(1,MATCH(N$1,'Wkly eq indx data joined'!$1:$1,0),1,1,$A$1)),,,1150,1),0),MATCH(N$1,'Wkly eq indx data joined'!$1:$1,0)+1)</f>
        <v>6120.74</v>
      </c>
      <c r="O1031" s="13" cm="1">
        <f t="array" aca="1" ref="O1031" ca="1">INDEX('Wkly eq indx data joined'!$A$1:$AJ$1150,MATCH('Wkly eq indx data aligned'!$A1031+1,OFFSET(INDIRECT(ADDRESS(1,MATCH(O$1,'Wkly eq indx data joined'!$1:$1,0),1,1,$A$1)),,,1150,1),0),MATCH(O$1,'Wkly eq indx data joined'!$1:$1,0)+1)</f>
        <v>10929.69</v>
      </c>
      <c r="P1031" s="12" cm="1">
        <f t="array" aca="1" ref="P1031" ca="1">INDEX('Wkly eq indx data joined'!$A$1:$AJ$1150,MATCH('Wkly eq indx data aligned'!$A1031+2,OFFSET(INDIRECT(ADDRESS(1,MATCH(P$1,'Wkly eq indx data joined'!$1:$1,0),1,1,$A$1)),,,1150,1),0),MATCH(P$1,'Wkly eq indx data joined'!$1:$1,0)+1)</f>
        <v>11274.2</v>
      </c>
      <c r="Q1031" s="9" cm="1">
        <f t="array" aca="1" ref="Q1031" ca="1">INDEX('Wkly eq indx data joined'!$A$1:$AJ$1150,MATCH('Wkly eq indx data aligned'!$A1031,OFFSET(INDIRECT(ADDRESS(1,MATCH(Q$1,'Wkly eq indx data joined'!$1:$1,0),1,1,$A$1)),,,1150,1),0),MATCH(Q$1,'Wkly eq indx data joined'!$1:$1,0)+1)</f>
        <v>577.44000000000005</v>
      </c>
      <c r="R1031" s="12" cm="1">
        <f t="array" aca="1" ref="R1031" ca="1">INDEX('Wkly eq indx data joined'!$A$1:$AJ$1150,MATCH('Wkly eq indx data aligned'!$A1031+2,OFFSET(INDIRECT(ADDRESS(1,MATCH(R$1,'Wkly eq indx data joined'!$1:$1,0),1,1,$A$1)),,,1150,1),0),MATCH(R$1,'Wkly eq indx data joined'!$1:$1,0)+1)</f>
        <v>2796.41</v>
      </c>
      <c r="S1031" s="9" cm="1">
        <f t="array" aca="1" ref="S1031" ca="1">INDEX('Wkly eq indx data joined'!$A$1:$AJ$1150,MATCH('Wkly eq indx data aligned'!$A1031,OFFSET(INDIRECT(ADDRESS(1,MATCH(S$1,'Wkly eq indx data joined'!$1:$1,0),1,1,$A$1)),,,1150,1),0),MATCH(S$1,'Wkly eq indx data joined'!$1:$1,0)+1)</f>
        <v>50341.64</v>
      </c>
    </row>
    <row r="1032" spans="1:19" x14ac:dyDescent="0.25">
      <c r="A1032" s="4">
        <f t="shared" si="16"/>
        <v>43735</v>
      </c>
      <c r="B1032" s="9" cm="1">
        <f t="array" aca="1" ref="B1032" ca="1">INDEX('Wkly eq indx data joined'!$A$1:$AJ$1150,MATCH('Wkly eq indx data aligned'!$A1032,OFFSET(INDIRECT(ADDRESS(1,MATCH(B$1,'Wkly eq indx data joined'!$1:$1,0),1,1,$A$1)),,,1150,1),0),MATCH(B$1,'Wkly eq indx data joined'!$1:$1,0)+1)</f>
        <v>6716.1170000000002</v>
      </c>
      <c r="C1032" s="9" cm="1">
        <f t="array" aca="1" ref="C1032" ca="1">INDEX('Wkly eq indx data joined'!$A$1:$AJ$1150,MATCH('Wkly eq indx data aligned'!$A1032,OFFSET(INDIRECT(ADDRESS(1,MATCH(C$1,'Wkly eq indx data joined'!$1:$1,0),1,1,$A$1)),,,1150,1),0),MATCH(C$1,'Wkly eq indx data joined'!$1:$1,0)+1)</f>
        <v>21878.9</v>
      </c>
      <c r="D1032" s="18" cm="1">
        <f t="array" aca="1" ref="D1032" ca="1">IFERROR(INDEX('Wkly eq indx data joined'!$A$1:$AJ$1150,MATCH('Wkly eq indx data aligned'!$A1032,OFFSET(INDIRECT(ADDRESS(1,MATCH(D$1,'Wkly eq indx data joined'!$1:$1,0),1,1,$A$1)),,,1150,1),0),MATCH(D$1,'Wkly eq indx data joined'!$1:$1,0)+1),D1031)</f>
        <v>2932.1669999999999</v>
      </c>
      <c r="E1032" s="9" cm="1">
        <f t="array" aca="1" ref="E1032" ca="1">INDEX('Wkly eq indx data joined'!$A$1:$AJ$1150,MATCH('Wkly eq indx data aligned'!$A1032,OFFSET(INDIRECT(ADDRESS(1,MATCH(E$1,'Wkly eq indx data joined'!$1:$1,0),1,1,$A$1)),,,1150,1),0),MATCH(E$1,'Wkly eq indx data joined'!$1:$1,0)+1)</f>
        <v>16694.27</v>
      </c>
      <c r="F1032" s="9" cm="1">
        <f t="array" aca="1" ref="F1032" ca="1">INDEX('Wkly eq indx data joined'!$A$1:$AJ$1150,MATCH('Wkly eq indx data aligned'!$A1032,OFFSET(INDIRECT(ADDRESS(1,MATCH(F$1,'Wkly eq indx data joined'!$1:$1,0),1,1,$A$1)),,,1150,1),0),MATCH(F$1,'Wkly eq indx data joined'!$1:$1,0)+1)</f>
        <v>10037.81</v>
      </c>
      <c r="G1032" s="9" cm="1">
        <f t="array" aca="1" ref="G1032" ca="1">INDEX('Wkly eq indx data joined'!$A$1:$AJ$1150,MATCH('Wkly eq indx data aligned'!$A1032,OFFSET(INDIRECT(ADDRESS(1,MATCH(G$1,'Wkly eq indx data joined'!$1:$1,0),1,1,$A$1)),,,1150,1),0),MATCH(G$1,'Wkly eq indx data joined'!$1:$1,0)+1)</f>
        <v>2961.79</v>
      </c>
      <c r="H1032" s="9" cm="1">
        <f t="array" aca="1" ref="H1032" ca="1">INDEX('Wkly eq indx data joined'!$A$1:$AJ$1150,MATCH('Wkly eq indx data aligned'!$A1032,OFFSET(INDIRECT(ADDRESS(1,MATCH(H$1,'Wkly eq indx data joined'!$1:$1,0),1,1,$A$1)),,,1150,1),0),MATCH(H$1,'Wkly eq indx data joined'!$1:$1,0)+1)</f>
        <v>7426.21</v>
      </c>
      <c r="I1032" s="9" cm="1">
        <f t="array" aca="1" ref="I1032" ca="1">INDEX('Wkly eq indx data joined'!$A$1:$AJ$1150,MATCH('Wkly eq indx data aligned'!$A1032,OFFSET(INDIRECT(ADDRESS(1,MATCH(I$1,'Wkly eq indx data joined'!$1:$1,0),1,1,$A$1)),,,1150,1),0),MATCH(I$1,'Wkly eq indx data joined'!$1:$1,0)+1)</f>
        <v>25954.81</v>
      </c>
      <c r="J1032" s="9" cm="1">
        <f t="array" aca="1" ref="J1032" ca="1">INDEX('Wkly eq indx data joined'!$A$1:$AJ$1150,MATCH('Wkly eq indx data aligned'!$A1032,OFFSET(INDIRECT(ADDRESS(1,MATCH(J$1,'Wkly eq indx data joined'!$1:$1,0),1,1,$A$1)),,,1150,1),0),MATCH(J$1,'Wkly eq indx data joined'!$1:$1,0)+1)</f>
        <v>5640.58</v>
      </c>
      <c r="K1032" s="9" cm="1">
        <f t="array" aca="1" ref="K1032" ca="1">INDEX('Wkly eq indx data joined'!$A$1:$AJ$1150,MATCH('Wkly eq indx data aligned'!$A1032,OFFSET(INDIRECT(ADDRESS(1,MATCH(K$1,'Wkly eq indx data joined'!$1:$1,0),1,1,$A$1)),,,1150,1),0),MATCH(K$1,'Wkly eq indx data joined'!$1:$1,0)+1)</f>
        <v>12380.94</v>
      </c>
      <c r="L1032" s="12" cm="1">
        <f t="array" aca="1" ref="L1032" ca="1">INDEX('Wkly eq indx data joined'!$A$1:$AJ$1150,MATCH('Wkly eq indx data aligned'!$A1032+2,OFFSET(INDIRECT(ADDRESS(1,MATCH(L$1,'Wkly eq indx data joined'!$1:$1,0),1,1,$A$1)),,,1150,1),0),MATCH(L$1,'Wkly eq indx data joined'!$1:$1,0)+1)</f>
        <v>2049.9299999999998</v>
      </c>
      <c r="M1032" s="9" cm="1">
        <f t="array" aca="1" ref="M1032" ca="1">INDEX('Wkly eq indx data joined'!$A$1:$AJ$1150,MATCH('Wkly eq indx data aligned'!$A1032,OFFSET(INDIRECT(ADDRESS(1,MATCH(M$1,'Wkly eq indx data joined'!$1:$1,0),1,1,$A$1)),,,1150,1),0),MATCH(M$1,'Wkly eq indx data joined'!$1:$1,0)+1)</f>
        <v>105077.6</v>
      </c>
      <c r="N1032" s="9" cm="1">
        <f t="array" aca="1" ref="N1032" ca="1">INDEX('Wkly eq indx data joined'!$A$1:$AJ$1150,MATCH('Wkly eq indx data aligned'!$A1032,OFFSET(INDIRECT(ADDRESS(1,MATCH(N$1,'Wkly eq indx data joined'!$1:$1,0),1,1,$A$1)),,,1150,1),0),MATCH(N$1,'Wkly eq indx data joined'!$1:$1,0)+1)</f>
        <v>6177</v>
      </c>
      <c r="O1032" s="13" cm="1">
        <f t="array" aca="1" ref="O1032" ca="1">INDEX('Wkly eq indx data joined'!$A$1:$AJ$1150,MATCH('Wkly eq indx data aligned'!$A1032+1,OFFSET(INDIRECT(ADDRESS(1,MATCH(O$1,'Wkly eq indx data joined'!$1:$1,0),1,1,$A$1)),,,1150,1),0),MATCH(O$1,'Wkly eq indx data joined'!$1:$1,0)+1)</f>
        <v>10829.68</v>
      </c>
      <c r="P1032" s="12" cm="1">
        <f t="array" aca="1" ref="P1032" ca="1">INDEX('Wkly eq indx data joined'!$A$1:$AJ$1150,MATCH('Wkly eq indx data aligned'!$A1032+2,OFFSET(INDIRECT(ADDRESS(1,MATCH(P$1,'Wkly eq indx data joined'!$1:$1,0),1,1,$A$1)),,,1150,1),0),MATCH(P$1,'Wkly eq indx data joined'!$1:$1,0)+1)</f>
        <v>11512.4</v>
      </c>
      <c r="Q1032" s="9" cm="1">
        <f t="array" aca="1" ref="Q1032" ca="1">INDEX('Wkly eq indx data joined'!$A$1:$AJ$1150,MATCH('Wkly eq indx data aligned'!$A1032,OFFSET(INDIRECT(ADDRESS(1,MATCH(Q$1,'Wkly eq indx data joined'!$1:$1,0),1,1,$A$1)),,,1150,1),0),MATCH(Q$1,'Wkly eq indx data joined'!$1:$1,0)+1)</f>
        <v>578.30999999999995</v>
      </c>
      <c r="R1032" s="12" cm="1">
        <f t="array" aca="1" ref="R1032" ca="1">INDEX('Wkly eq indx data joined'!$A$1:$AJ$1150,MATCH('Wkly eq indx data aligned'!$A1032+2,OFFSET(INDIRECT(ADDRESS(1,MATCH(R$1,'Wkly eq indx data joined'!$1:$1,0),1,1,$A$1)),,,1150,1),0),MATCH(R$1,'Wkly eq indx data joined'!$1:$1,0)+1)</f>
        <v>2757.98</v>
      </c>
      <c r="S1032" s="9" cm="1">
        <f t="array" aca="1" ref="S1032" ca="1">INDEX('Wkly eq indx data joined'!$A$1:$AJ$1150,MATCH('Wkly eq indx data aligned'!$A1032,OFFSET(INDIRECT(ADDRESS(1,MATCH(S$1,'Wkly eq indx data joined'!$1:$1,0),1,1,$A$1)),,,1150,1),0),MATCH(S$1,'Wkly eq indx data joined'!$1:$1,0)+1)</f>
        <v>49167.519999999997</v>
      </c>
    </row>
    <row r="1033" spans="1:19" x14ac:dyDescent="0.25">
      <c r="A1033" s="4">
        <f t="shared" si="16"/>
        <v>43742</v>
      </c>
      <c r="B1033" s="9" cm="1">
        <f t="array" aca="1" ref="B1033" ca="1">INDEX('Wkly eq indx data joined'!$A$1:$AJ$1150,MATCH('Wkly eq indx data aligned'!$A1033,OFFSET(INDIRECT(ADDRESS(1,MATCH(B$1,'Wkly eq indx data joined'!$1:$1,0),1,1,$A$1)),,,1150,1),0),MATCH(B$1,'Wkly eq indx data joined'!$1:$1,0)+1)</f>
        <v>6517.08</v>
      </c>
      <c r="C1033" s="9" cm="1">
        <f t="array" aca="1" ref="C1033" ca="1">INDEX('Wkly eq indx data joined'!$A$1:$AJ$1150,MATCH('Wkly eq indx data aligned'!$A1033,OFFSET(INDIRECT(ADDRESS(1,MATCH(C$1,'Wkly eq indx data joined'!$1:$1,0),1,1,$A$1)),,,1150,1),0),MATCH(C$1,'Wkly eq indx data joined'!$1:$1,0)+1)</f>
        <v>21410.2</v>
      </c>
      <c r="D1033" s="18" cm="1">
        <f t="array" aca="1" ref="D1033" ca="1">IFERROR(INDEX('Wkly eq indx data joined'!$A$1:$AJ$1150,MATCH('Wkly eq indx data aligned'!$A1033,OFFSET(INDIRECT(ADDRESS(1,MATCH(D$1,'Wkly eq indx data joined'!$1:$1,0),1,1,$A$1)),,,1150,1),0),MATCH(D$1,'Wkly eq indx data joined'!$1:$1,0)+1),D1032)</f>
        <v>2905.1889999999999</v>
      </c>
      <c r="E1033" s="9" cm="1">
        <f t="array" aca="1" ref="E1033" ca="1">INDEX('Wkly eq indx data joined'!$A$1:$AJ$1150,MATCH('Wkly eq indx data aligned'!$A1033,OFFSET(INDIRECT(ADDRESS(1,MATCH(E$1,'Wkly eq indx data joined'!$1:$1,0),1,1,$A$1)),,,1150,1),0),MATCH(E$1,'Wkly eq indx data joined'!$1:$1,0)+1)</f>
        <v>16449.349999999999</v>
      </c>
      <c r="F1033" s="9" cm="1">
        <f t="array" aca="1" ref="F1033" ca="1">INDEX('Wkly eq indx data joined'!$A$1:$AJ$1150,MATCH('Wkly eq indx data aligned'!$A1033,OFFSET(INDIRECT(ADDRESS(1,MATCH(F$1,'Wkly eq indx data joined'!$1:$1,0),1,1,$A$1)),,,1150,1),0),MATCH(F$1,'Wkly eq indx data joined'!$1:$1,0)+1)</f>
        <v>9827.7199999999993</v>
      </c>
      <c r="G1033" s="9" cm="1">
        <f t="array" aca="1" ref="G1033" ca="1">INDEX('Wkly eq indx data joined'!$A$1:$AJ$1150,MATCH('Wkly eq indx data aligned'!$A1033,OFFSET(INDIRECT(ADDRESS(1,MATCH(G$1,'Wkly eq indx data joined'!$1:$1,0),1,1,$A$1)),,,1150,1),0),MATCH(G$1,'Wkly eq indx data joined'!$1:$1,0)+1)</f>
        <v>2952.01</v>
      </c>
      <c r="H1033" s="9" cm="1">
        <f t="array" aca="1" ref="H1033" ca="1">INDEX('Wkly eq indx data joined'!$A$1:$AJ$1150,MATCH('Wkly eq indx data aligned'!$A1033,OFFSET(INDIRECT(ADDRESS(1,MATCH(H$1,'Wkly eq indx data joined'!$1:$1,0),1,1,$A$1)),,,1150,1),0),MATCH(H$1,'Wkly eq indx data joined'!$1:$1,0)+1)</f>
        <v>7155.38</v>
      </c>
      <c r="I1033" s="9" cm="1">
        <f t="array" aca="1" ref="I1033" ca="1">INDEX('Wkly eq indx data joined'!$A$1:$AJ$1150,MATCH('Wkly eq indx data aligned'!$A1033,OFFSET(INDIRECT(ADDRESS(1,MATCH(I$1,'Wkly eq indx data joined'!$1:$1,0),1,1,$A$1)),,,1150,1),0),MATCH(I$1,'Wkly eq indx data joined'!$1:$1,0)+1)</f>
        <v>25821.03</v>
      </c>
      <c r="J1033" s="9" cm="1">
        <f t="array" aca="1" ref="J1033" ca="1">INDEX('Wkly eq indx data joined'!$A$1:$AJ$1150,MATCH('Wkly eq indx data aligned'!$A1033,OFFSET(INDIRECT(ADDRESS(1,MATCH(J$1,'Wkly eq indx data joined'!$1:$1,0),1,1,$A$1)),,,1150,1),0),MATCH(J$1,'Wkly eq indx data joined'!$1:$1,0)+1)</f>
        <v>5488.32</v>
      </c>
      <c r="K1033" s="9" cm="1">
        <f t="array" aca="1" ref="K1033" ca="1">INDEX('Wkly eq indx data joined'!$A$1:$AJ$1150,MATCH('Wkly eq indx data aligned'!$A1033,OFFSET(INDIRECT(ADDRESS(1,MATCH(K$1,'Wkly eq indx data joined'!$1:$1,0),1,1,$A$1)),,,1150,1),0),MATCH(K$1,'Wkly eq indx data joined'!$1:$1,0)+1)</f>
        <v>12012.81</v>
      </c>
      <c r="L1033" s="12" cm="1">
        <f t="array" aca="1" ref="L1033" ca="1">INDEX('Wkly eq indx data joined'!$A$1:$AJ$1150,MATCH('Wkly eq indx data aligned'!$A1033+2,OFFSET(INDIRECT(ADDRESS(1,MATCH(L$1,'Wkly eq indx data joined'!$1:$1,0),1,1,$A$1)),,,1150,1),0),MATCH(L$1,'Wkly eq indx data joined'!$1:$1,0)+1)</f>
        <v>2020.69</v>
      </c>
      <c r="M1033" s="9" cm="1">
        <f t="array" aca="1" ref="M1033" ca="1">INDEX('Wkly eq indx data joined'!$A$1:$AJ$1150,MATCH('Wkly eq indx data aligned'!$A1033,OFFSET(INDIRECT(ADDRESS(1,MATCH(M$1,'Wkly eq indx data joined'!$1:$1,0),1,1,$A$1)),,,1150,1),0),MATCH(M$1,'Wkly eq indx data joined'!$1:$1,0)+1)</f>
        <v>102551.3</v>
      </c>
      <c r="N1033" s="9" cm="1">
        <f t="array" aca="1" ref="N1033" ca="1">INDEX('Wkly eq indx data joined'!$A$1:$AJ$1150,MATCH('Wkly eq indx data aligned'!$A1033,OFFSET(INDIRECT(ADDRESS(1,MATCH(N$1,'Wkly eq indx data joined'!$1:$1,0),1,1,$A$1)),,,1150,1),0),MATCH(N$1,'Wkly eq indx data joined'!$1:$1,0)+1)</f>
        <v>6142.05</v>
      </c>
      <c r="O1033" s="13" cm="1">
        <f t="array" aca="1" ref="O1033" ca="1">INDEX('Wkly eq indx data joined'!$A$1:$AJ$1150,MATCH('Wkly eq indx data aligned'!$A1033+1,OFFSET(INDIRECT(ADDRESS(1,MATCH(O$1,'Wkly eq indx data joined'!$1:$1,0),1,1,$A$1)),,,1150,1),0),MATCH(O$1,'Wkly eq indx data joined'!$1:$1,0)+1)</f>
        <v>10894.48</v>
      </c>
      <c r="P1033" s="12" cm="1">
        <f t="array" aca="1" ref="P1033" ca="1">INDEX('Wkly eq indx data joined'!$A$1:$AJ$1150,MATCH('Wkly eq indx data aligned'!$A1033+2,OFFSET(INDIRECT(ADDRESS(1,MATCH(P$1,'Wkly eq indx data joined'!$1:$1,0),1,1,$A$1)),,,1150,1),0),MATCH(P$1,'Wkly eq indx data joined'!$1:$1,0)+1)</f>
        <v>11174.75</v>
      </c>
      <c r="Q1033" s="9" cm="1">
        <f t="array" aca="1" ref="Q1033" ca="1">INDEX('Wkly eq indx data joined'!$A$1:$AJ$1150,MATCH('Wkly eq indx data aligned'!$A1033,OFFSET(INDIRECT(ADDRESS(1,MATCH(Q$1,'Wkly eq indx data joined'!$1:$1,0),1,1,$A$1)),,,1150,1),0),MATCH(Q$1,'Wkly eq indx data joined'!$1:$1,0)+1)</f>
        <v>564.59</v>
      </c>
      <c r="R1033" s="12" cm="1">
        <f t="array" aca="1" ref="R1033" ca="1">INDEX('Wkly eq indx data joined'!$A$1:$AJ$1150,MATCH('Wkly eq indx data aligned'!$A1033+2,OFFSET(INDIRECT(ADDRESS(1,MATCH(R$1,'Wkly eq indx data joined'!$1:$1,0),1,1,$A$1)),,,1150,1),0),MATCH(R$1,'Wkly eq indx data joined'!$1:$1,0)+1)</f>
        <v>2692.55</v>
      </c>
      <c r="S1033" s="9" cm="1">
        <f t="array" aca="1" ref="S1033" ca="1">INDEX('Wkly eq indx data joined'!$A$1:$AJ$1150,MATCH('Wkly eq indx data aligned'!$A1033,OFFSET(INDIRECT(ADDRESS(1,MATCH(S$1,'Wkly eq indx data joined'!$1:$1,0),1,1,$A$1)),,,1150,1),0),MATCH(S$1,'Wkly eq indx data joined'!$1:$1,0)+1)</f>
        <v>47975.44</v>
      </c>
    </row>
    <row r="1034" spans="1:19" x14ac:dyDescent="0.25">
      <c r="A1034" s="4">
        <f t="shared" si="16"/>
        <v>43749</v>
      </c>
      <c r="B1034" s="9" cm="1">
        <f t="array" aca="1" ref="B1034" ca="1">INDEX('Wkly eq indx data joined'!$A$1:$AJ$1150,MATCH('Wkly eq indx data aligned'!$A1034,OFFSET(INDIRECT(ADDRESS(1,MATCH(B$1,'Wkly eq indx data joined'!$1:$1,0),1,1,$A$1)),,,1150,1),0),MATCH(B$1,'Wkly eq indx data joined'!$1:$1,0)+1)</f>
        <v>6606.8069999999998</v>
      </c>
      <c r="C1034" s="9" cm="1">
        <f t="array" aca="1" ref="C1034" ca="1">INDEX('Wkly eq indx data joined'!$A$1:$AJ$1150,MATCH('Wkly eq indx data aligned'!$A1034,OFFSET(INDIRECT(ADDRESS(1,MATCH(C$1,'Wkly eq indx data joined'!$1:$1,0),1,1,$A$1)),,,1150,1),0),MATCH(C$1,'Wkly eq indx data joined'!$1:$1,0)+1)</f>
        <v>21798.87</v>
      </c>
      <c r="D1034" s="18" cm="1">
        <f t="array" aca="1" ref="D1034" ca="1">IFERROR(INDEX('Wkly eq indx data joined'!$A$1:$AJ$1150,MATCH('Wkly eq indx data aligned'!$A1034,OFFSET(INDIRECT(ADDRESS(1,MATCH(D$1,'Wkly eq indx data joined'!$1:$1,0),1,1,$A$1)),,,1150,1),0),MATCH(D$1,'Wkly eq indx data joined'!$1:$1,0)+1),D1033)</f>
        <v>2973.6559999999999</v>
      </c>
      <c r="E1034" s="9" cm="1">
        <f t="array" aca="1" ref="E1034" ca="1">INDEX('Wkly eq indx data joined'!$A$1:$AJ$1150,MATCH('Wkly eq indx data aligned'!$A1034,OFFSET(INDIRECT(ADDRESS(1,MATCH(E$1,'Wkly eq indx data joined'!$1:$1,0),1,1,$A$1)),,,1150,1),0),MATCH(E$1,'Wkly eq indx data joined'!$1:$1,0)+1)</f>
        <v>16415.16</v>
      </c>
      <c r="F1034" s="9" cm="1">
        <f t="array" aca="1" ref="F1034" ca="1">INDEX('Wkly eq indx data joined'!$A$1:$AJ$1150,MATCH('Wkly eq indx data aligned'!$A1034,OFFSET(INDIRECT(ADDRESS(1,MATCH(F$1,'Wkly eq indx data joined'!$1:$1,0),1,1,$A$1)),,,1150,1),0),MATCH(F$1,'Wkly eq indx data joined'!$1:$1,0)+1)</f>
        <v>10017.39</v>
      </c>
      <c r="G1034" s="9" cm="1">
        <f t="array" aca="1" ref="G1034" ca="1">INDEX('Wkly eq indx data joined'!$A$1:$AJ$1150,MATCH('Wkly eq indx data aligned'!$A1034,OFFSET(INDIRECT(ADDRESS(1,MATCH(G$1,'Wkly eq indx data joined'!$1:$1,0),1,1,$A$1)),,,1150,1),0),MATCH(G$1,'Wkly eq indx data joined'!$1:$1,0)+1)</f>
        <v>2970.27</v>
      </c>
      <c r="H1034" s="9" cm="1">
        <f t="array" aca="1" ref="H1034" ca="1">INDEX('Wkly eq indx data joined'!$A$1:$AJ$1150,MATCH('Wkly eq indx data aligned'!$A1034,OFFSET(INDIRECT(ADDRESS(1,MATCH(H$1,'Wkly eq indx data joined'!$1:$1,0),1,1,$A$1)),,,1150,1),0),MATCH(H$1,'Wkly eq indx data joined'!$1:$1,0)+1)</f>
        <v>7247.08</v>
      </c>
      <c r="I1034" s="9" cm="1">
        <f t="array" aca="1" ref="I1034" ca="1">INDEX('Wkly eq indx data joined'!$A$1:$AJ$1150,MATCH('Wkly eq indx data aligned'!$A1034,OFFSET(INDIRECT(ADDRESS(1,MATCH(I$1,'Wkly eq indx data joined'!$1:$1,0),1,1,$A$1)),,,1150,1),0),MATCH(I$1,'Wkly eq indx data joined'!$1:$1,0)+1)</f>
        <v>26308.44</v>
      </c>
      <c r="J1034" s="9" cm="1">
        <f t="array" aca="1" ref="J1034" ca="1">INDEX('Wkly eq indx data joined'!$A$1:$AJ$1150,MATCH('Wkly eq indx data aligned'!$A1034,OFFSET(INDIRECT(ADDRESS(1,MATCH(J$1,'Wkly eq indx data joined'!$1:$1,0),1,1,$A$1)),,,1150,1),0),MATCH(J$1,'Wkly eq indx data joined'!$1:$1,0)+1)</f>
        <v>5665.48</v>
      </c>
      <c r="K1034" s="9" cm="1">
        <f t="array" aca="1" ref="K1034" ca="1">INDEX('Wkly eq indx data joined'!$A$1:$AJ$1150,MATCH('Wkly eq indx data aligned'!$A1034,OFFSET(INDIRECT(ADDRESS(1,MATCH(K$1,'Wkly eq indx data joined'!$1:$1,0),1,1,$A$1)),,,1150,1),0),MATCH(K$1,'Wkly eq indx data joined'!$1:$1,0)+1)</f>
        <v>12511.65</v>
      </c>
      <c r="L1034" s="12" cm="1">
        <f t="array" aca="1" ref="L1034" ca="1">INDEX('Wkly eq indx data joined'!$A$1:$AJ$1150,MATCH('Wkly eq indx data aligned'!$A1034+2,OFFSET(INDIRECT(ADDRESS(1,MATCH(L$1,'Wkly eq indx data joined'!$1:$1,0),1,1,$A$1)),,,1150,1),0),MATCH(L$1,'Wkly eq indx data joined'!$1:$1,0)+1)</f>
        <v>2044.61</v>
      </c>
      <c r="M1034" s="9" cm="1">
        <f t="array" aca="1" ref="M1034" ca="1">INDEX('Wkly eq indx data joined'!$A$1:$AJ$1150,MATCH('Wkly eq indx data aligned'!$A1034,OFFSET(INDIRECT(ADDRESS(1,MATCH(M$1,'Wkly eq indx data joined'!$1:$1,0),1,1,$A$1)),,,1150,1),0),MATCH(M$1,'Wkly eq indx data joined'!$1:$1,0)+1)</f>
        <v>103831.9</v>
      </c>
      <c r="N1034" s="9" cm="1">
        <f t="array" aca="1" ref="N1034" ca="1">INDEX('Wkly eq indx data joined'!$A$1:$AJ$1150,MATCH('Wkly eq indx data aligned'!$A1034,OFFSET(INDIRECT(ADDRESS(1,MATCH(N$1,'Wkly eq indx data joined'!$1:$1,0),1,1,$A$1)),,,1150,1),0),MATCH(N$1,'Wkly eq indx data joined'!$1:$1,0)+1)</f>
        <v>6448.59</v>
      </c>
      <c r="O1034" s="13" cm="1">
        <f t="array" aca="1" ref="O1034" ca="1">INDEX('Wkly eq indx data joined'!$A$1:$AJ$1150,MATCH('Wkly eq indx data aligned'!$A1034+1,OFFSET(INDIRECT(ADDRESS(1,MATCH(O$1,'Wkly eq indx data joined'!$1:$1,0),1,1,$A$1)),,,1150,1),0),MATCH(O$1,'Wkly eq indx data joined'!$1:$1,0)+1)</f>
        <v>10889.96</v>
      </c>
      <c r="P1034" s="12" cm="1">
        <f t="array" aca="1" ref="P1034" ca="1">INDEX('Wkly eq indx data joined'!$A$1:$AJ$1150,MATCH('Wkly eq indx data aligned'!$A1034+2,OFFSET(INDIRECT(ADDRESS(1,MATCH(P$1,'Wkly eq indx data joined'!$1:$1,0),1,1,$A$1)),,,1150,1),0),MATCH(P$1,'Wkly eq indx data joined'!$1:$1,0)+1)</f>
        <v>11305.05</v>
      </c>
      <c r="Q1034" s="9" cm="1">
        <f t="array" aca="1" ref="Q1034" ca="1">INDEX('Wkly eq indx data joined'!$A$1:$AJ$1150,MATCH('Wkly eq indx data aligned'!$A1034,OFFSET(INDIRECT(ADDRESS(1,MATCH(Q$1,'Wkly eq indx data joined'!$1:$1,0),1,1,$A$1)),,,1150,1),0),MATCH(Q$1,'Wkly eq indx data joined'!$1:$1,0)+1)</f>
        <v>577.41999999999996</v>
      </c>
      <c r="R1034" s="12" cm="1">
        <f t="array" aca="1" ref="R1034" ca="1">INDEX('Wkly eq indx data joined'!$A$1:$AJ$1150,MATCH('Wkly eq indx data aligned'!$A1034+2,OFFSET(INDIRECT(ADDRESS(1,MATCH(R$1,'Wkly eq indx data joined'!$1:$1,0),1,1,$A$1)),,,1150,1),0),MATCH(R$1,'Wkly eq indx data joined'!$1:$1,0)+1)</f>
        <v>2708.07</v>
      </c>
      <c r="S1034" s="9" cm="1">
        <f t="array" aca="1" ref="S1034" ca="1">INDEX('Wkly eq indx data joined'!$A$1:$AJ$1150,MATCH('Wkly eq indx data aligned'!$A1034,OFFSET(INDIRECT(ADDRESS(1,MATCH(S$1,'Wkly eq indx data joined'!$1:$1,0),1,1,$A$1)),,,1150,1),0),MATCH(S$1,'Wkly eq indx data joined'!$1:$1,0)+1)</f>
        <v>49404.06</v>
      </c>
    </row>
    <row r="1035" spans="1:19" x14ac:dyDescent="0.25">
      <c r="A1035" s="4">
        <f t="shared" si="16"/>
        <v>43756</v>
      </c>
      <c r="B1035" s="9" cm="1">
        <f t="array" aca="1" ref="B1035" ca="1">INDEX('Wkly eq indx data joined'!$A$1:$AJ$1150,MATCH('Wkly eq indx data aligned'!$A1035,OFFSET(INDIRECT(ADDRESS(1,MATCH(B$1,'Wkly eq indx data joined'!$1:$1,0),1,1,$A$1)),,,1150,1),0),MATCH(B$1,'Wkly eq indx data joined'!$1:$1,0)+1)</f>
        <v>6649.6840000000002</v>
      </c>
      <c r="C1035" s="9" cm="1">
        <f t="array" aca="1" ref="C1035" ca="1">INDEX('Wkly eq indx data joined'!$A$1:$AJ$1150,MATCH('Wkly eq indx data aligned'!$A1035,OFFSET(INDIRECT(ADDRESS(1,MATCH(C$1,'Wkly eq indx data joined'!$1:$1,0),1,1,$A$1)),,,1150,1),0),MATCH(C$1,'Wkly eq indx data joined'!$1:$1,0)+1)</f>
        <v>22492.68</v>
      </c>
      <c r="D1035" s="18" cm="1">
        <f t="array" aca="1" ref="D1035" ca="1">IFERROR(INDEX('Wkly eq indx data joined'!$A$1:$AJ$1150,MATCH('Wkly eq indx data aligned'!$A1035,OFFSET(INDIRECT(ADDRESS(1,MATCH(D$1,'Wkly eq indx data joined'!$1:$1,0),1,1,$A$1)),,,1150,1),0),MATCH(D$1,'Wkly eq indx data joined'!$1:$1,0)+1),D1034)</f>
        <v>2938.1410000000001</v>
      </c>
      <c r="E1035" s="9" cm="1">
        <f t="array" aca="1" ref="E1035" ca="1">INDEX('Wkly eq indx data joined'!$A$1:$AJ$1150,MATCH('Wkly eq indx data aligned'!$A1035,OFFSET(INDIRECT(ADDRESS(1,MATCH(E$1,'Wkly eq indx data joined'!$1:$1,0),1,1,$A$1)),,,1150,1),0),MATCH(E$1,'Wkly eq indx data joined'!$1:$1,0)+1)</f>
        <v>16377.12</v>
      </c>
      <c r="F1035" s="9" cm="1">
        <f t="array" aca="1" ref="F1035" ca="1">INDEX('Wkly eq indx data joined'!$A$1:$AJ$1150,MATCH('Wkly eq indx data aligned'!$A1035,OFFSET(INDIRECT(ADDRESS(1,MATCH(F$1,'Wkly eq indx data joined'!$1:$1,0),1,1,$A$1)),,,1150,1),0),MATCH(F$1,'Wkly eq indx data joined'!$1:$1,0)+1)</f>
        <v>9965.49</v>
      </c>
      <c r="G1035" s="9" cm="1">
        <f t="array" aca="1" ref="G1035" ca="1">INDEX('Wkly eq indx data joined'!$A$1:$AJ$1150,MATCH('Wkly eq indx data aligned'!$A1035,OFFSET(INDIRECT(ADDRESS(1,MATCH(G$1,'Wkly eq indx data joined'!$1:$1,0),1,1,$A$1)),,,1150,1),0),MATCH(G$1,'Wkly eq indx data joined'!$1:$1,0)+1)</f>
        <v>2986.2</v>
      </c>
      <c r="H1035" s="9" cm="1">
        <f t="array" aca="1" ref="H1035" ca="1">INDEX('Wkly eq indx data joined'!$A$1:$AJ$1150,MATCH('Wkly eq indx data aligned'!$A1035,OFFSET(INDIRECT(ADDRESS(1,MATCH(H$1,'Wkly eq indx data joined'!$1:$1,0),1,1,$A$1)),,,1150,1),0),MATCH(H$1,'Wkly eq indx data joined'!$1:$1,0)+1)</f>
        <v>7150.57</v>
      </c>
      <c r="I1035" s="9" cm="1">
        <f t="array" aca="1" ref="I1035" ca="1">INDEX('Wkly eq indx data joined'!$A$1:$AJ$1150,MATCH('Wkly eq indx data aligned'!$A1035,OFFSET(INDIRECT(ADDRESS(1,MATCH(I$1,'Wkly eq indx data joined'!$1:$1,0),1,1,$A$1)),,,1150,1),0),MATCH(I$1,'Wkly eq indx data joined'!$1:$1,0)+1)</f>
        <v>26719.58</v>
      </c>
      <c r="J1035" s="9" cm="1">
        <f t="array" aca="1" ref="J1035" ca="1">INDEX('Wkly eq indx data joined'!$A$1:$AJ$1150,MATCH('Wkly eq indx data aligned'!$A1035,OFFSET(INDIRECT(ADDRESS(1,MATCH(J$1,'Wkly eq indx data joined'!$1:$1,0),1,1,$A$1)),,,1150,1),0),MATCH(J$1,'Wkly eq indx data joined'!$1:$1,0)+1)</f>
        <v>5636.25</v>
      </c>
      <c r="K1035" s="9" cm="1">
        <f t="array" aca="1" ref="K1035" ca="1">INDEX('Wkly eq indx data joined'!$A$1:$AJ$1150,MATCH('Wkly eq indx data aligned'!$A1035,OFFSET(INDIRECT(ADDRESS(1,MATCH(K$1,'Wkly eq indx data joined'!$1:$1,0),1,1,$A$1)),,,1150,1),0),MATCH(K$1,'Wkly eq indx data joined'!$1:$1,0)+1)</f>
        <v>12633.6</v>
      </c>
      <c r="L1035" s="12" cm="1">
        <f t="array" aca="1" ref="L1035" ca="1">INDEX('Wkly eq indx data joined'!$A$1:$AJ$1150,MATCH('Wkly eq indx data aligned'!$A1035+2,OFFSET(INDIRECT(ADDRESS(1,MATCH(L$1,'Wkly eq indx data joined'!$1:$1,0),1,1,$A$1)),,,1150,1),0),MATCH(L$1,'Wkly eq indx data joined'!$1:$1,0)+1)</f>
        <v>2060.69</v>
      </c>
      <c r="M1035" s="9" cm="1">
        <f t="array" aca="1" ref="M1035" ca="1">INDEX('Wkly eq indx data joined'!$A$1:$AJ$1150,MATCH('Wkly eq indx data aligned'!$A1035,OFFSET(INDIRECT(ADDRESS(1,MATCH(M$1,'Wkly eq indx data joined'!$1:$1,0),1,1,$A$1)),,,1150,1),0),MATCH(M$1,'Wkly eq indx data joined'!$1:$1,0)+1)</f>
        <v>104728.9</v>
      </c>
      <c r="N1035" s="9" cm="1">
        <f t="array" aca="1" ref="N1035" ca="1">INDEX('Wkly eq indx data joined'!$A$1:$AJ$1150,MATCH('Wkly eq indx data aligned'!$A1035,OFFSET(INDIRECT(ADDRESS(1,MATCH(N$1,'Wkly eq indx data joined'!$1:$1,0),1,1,$A$1)),,,1150,1),0),MATCH(N$1,'Wkly eq indx data joined'!$1:$1,0)+1)</f>
        <v>6463.55</v>
      </c>
      <c r="O1035" s="13" cm="1">
        <f t="array" aca="1" ref="O1035" ca="1">INDEX('Wkly eq indx data joined'!$A$1:$AJ$1150,MATCH('Wkly eq indx data aligned'!$A1035+1,OFFSET(INDIRECT(ADDRESS(1,MATCH(O$1,'Wkly eq indx data joined'!$1:$1,0),1,1,$A$1)),,,1150,1),0),MATCH(O$1,'Wkly eq indx data joined'!$1:$1,0)+1)</f>
        <v>11180.22</v>
      </c>
      <c r="P1035" s="12" cm="1">
        <f t="array" aca="1" ref="P1035" ca="1">INDEX('Wkly eq indx data joined'!$A$1:$AJ$1150,MATCH('Wkly eq indx data aligned'!$A1035+2,OFFSET(INDIRECT(ADDRESS(1,MATCH(P$1,'Wkly eq indx data joined'!$1:$1,0),1,1,$A$1)),,,1150,1),0),MATCH(P$1,'Wkly eq indx data joined'!$1:$1,0)+1)</f>
        <v>11661.85</v>
      </c>
      <c r="Q1035" s="9" cm="1">
        <f t="array" aca="1" ref="Q1035" ca="1">INDEX('Wkly eq indx data joined'!$A$1:$AJ$1150,MATCH('Wkly eq indx data aligned'!$A1035,OFFSET(INDIRECT(ADDRESS(1,MATCH(Q$1,'Wkly eq indx data joined'!$1:$1,0),1,1,$A$1)),,,1150,1),0),MATCH(Q$1,'Wkly eq indx data joined'!$1:$1,0)+1)</f>
        <v>572.72</v>
      </c>
      <c r="R1035" s="12" cm="1">
        <f t="array" aca="1" ref="R1035" ca="1">INDEX('Wkly eq indx data joined'!$A$1:$AJ$1150,MATCH('Wkly eq indx data aligned'!$A1035+2,OFFSET(INDIRECT(ADDRESS(1,MATCH(R$1,'Wkly eq indx data joined'!$1:$1,0),1,1,$A$1)),,,1150,1),0),MATCH(R$1,'Wkly eq indx data joined'!$1:$1,0)+1)</f>
        <v>2752.91</v>
      </c>
      <c r="S1035" s="9" cm="1">
        <f t="array" aca="1" ref="S1035" ca="1">INDEX('Wkly eq indx data joined'!$A$1:$AJ$1150,MATCH('Wkly eq indx data aligned'!$A1035,OFFSET(INDIRECT(ADDRESS(1,MATCH(S$1,'Wkly eq indx data joined'!$1:$1,0),1,1,$A$1)),,,1150,1),0),MATCH(S$1,'Wkly eq indx data joined'!$1:$1,0)+1)</f>
        <v>49510.9</v>
      </c>
    </row>
    <row r="1036" spans="1:19" x14ac:dyDescent="0.25">
      <c r="A1036" s="4">
        <f t="shared" si="16"/>
        <v>43763</v>
      </c>
      <c r="B1036" s="9" cm="1">
        <f t="array" aca="1" ref="B1036" ca="1">INDEX('Wkly eq indx data joined'!$A$1:$AJ$1150,MATCH('Wkly eq indx data aligned'!$A1036,OFFSET(INDIRECT(ADDRESS(1,MATCH(B$1,'Wkly eq indx data joined'!$1:$1,0),1,1,$A$1)),,,1150,1),0),MATCH(B$1,'Wkly eq indx data joined'!$1:$1,0)+1)</f>
        <v>6739.2209999999995</v>
      </c>
      <c r="C1036" s="9" cm="1">
        <f t="array" aca="1" ref="C1036" ca="1">INDEX('Wkly eq indx data joined'!$A$1:$AJ$1150,MATCH('Wkly eq indx data aligned'!$A1036,OFFSET(INDIRECT(ADDRESS(1,MATCH(C$1,'Wkly eq indx data joined'!$1:$1,0),1,1,$A$1)),,,1150,1),0),MATCH(C$1,'Wkly eq indx data joined'!$1:$1,0)+1)</f>
        <v>22799.81</v>
      </c>
      <c r="D1036" s="18" cm="1">
        <f t="array" aca="1" ref="D1036" ca="1">IFERROR(INDEX('Wkly eq indx data joined'!$A$1:$AJ$1150,MATCH('Wkly eq indx data aligned'!$A1036,OFFSET(INDIRECT(ADDRESS(1,MATCH(D$1,'Wkly eq indx data joined'!$1:$1,0),1,1,$A$1)),,,1150,1),0),MATCH(D$1,'Wkly eq indx data joined'!$1:$1,0)+1),D1035)</f>
        <v>2954.933</v>
      </c>
      <c r="E1036" s="9" cm="1">
        <f t="array" aca="1" ref="E1036" ca="1">INDEX('Wkly eq indx data joined'!$A$1:$AJ$1150,MATCH('Wkly eq indx data aligned'!$A1036,OFFSET(INDIRECT(ADDRESS(1,MATCH(E$1,'Wkly eq indx data joined'!$1:$1,0),1,1,$A$1)),,,1150,1),0),MATCH(E$1,'Wkly eq indx data joined'!$1:$1,0)+1)</f>
        <v>16404.490000000002</v>
      </c>
      <c r="F1036" s="9" cm="1">
        <f t="array" aca="1" ref="F1036" ca="1">INDEX('Wkly eq indx data joined'!$A$1:$AJ$1150,MATCH('Wkly eq indx data aligned'!$A1036,OFFSET(INDIRECT(ADDRESS(1,MATCH(F$1,'Wkly eq indx data joined'!$1:$1,0),1,1,$A$1)),,,1150,1),0),MATCH(F$1,'Wkly eq indx data joined'!$1:$1,0)+1)</f>
        <v>10197.09</v>
      </c>
      <c r="G1036" s="9" cm="1">
        <f t="array" aca="1" ref="G1036" ca="1">INDEX('Wkly eq indx data joined'!$A$1:$AJ$1150,MATCH('Wkly eq indx data aligned'!$A1036,OFFSET(INDIRECT(ADDRESS(1,MATCH(G$1,'Wkly eq indx data joined'!$1:$1,0),1,1,$A$1)),,,1150,1),0),MATCH(G$1,'Wkly eq indx data joined'!$1:$1,0)+1)</f>
        <v>3022.55</v>
      </c>
      <c r="H1036" s="9" cm="1">
        <f t="array" aca="1" ref="H1036" ca="1">INDEX('Wkly eq indx data joined'!$A$1:$AJ$1150,MATCH('Wkly eq indx data aligned'!$A1036,OFFSET(INDIRECT(ADDRESS(1,MATCH(H$1,'Wkly eq indx data joined'!$1:$1,0),1,1,$A$1)),,,1150,1),0),MATCH(H$1,'Wkly eq indx data joined'!$1:$1,0)+1)</f>
        <v>7324.47</v>
      </c>
      <c r="I1036" s="9" cm="1">
        <f t="array" aca="1" ref="I1036" ca="1">INDEX('Wkly eq indx data joined'!$A$1:$AJ$1150,MATCH('Wkly eq indx data aligned'!$A1036,OFFSET(INDIRECT(ADDRESS(1,MATCH(I$1,'Wkly eq indx data joined'!$1:$1,0),1,1,$A$1)),,,1150,1),0),MATCH(I$1,'Wkly eq indx data joined'!$1:$1,0)+1)</f>
        <v>26667.39</v>
      </c>
      <c r="J1036" s="9" cm="1">
        <f t="array" aca="1" ref="J1036" ca="1">INDEX('Wkly eq indx data joined'!$A$1:$AJ$1150,MATCH('Wkly eq indx data aligned'!$A1036,OFFSET(INDIRECT(ADDRESS(1,MATCH(J$1,'Wkly eq indx data joined'!$1:$1,0),1,1,$A$1)),,,1150,1),0),MATCH(J$1,'Wkly eq indx data joined'!$1:$1,0)+1)</f>
        <v>5722.15</v>
      </c>
      <c r="K1036" s="9" cm="1">
        <f t="array" aca="1" ref="K1036" ca="1">INDEX('Wkly eq indx data joined'!$A$1:$AJ$1150,MATCH('Wkly eq indx data aligned'!$A1036,OFFSET(INDIRECT(ADDRESS(1,MATCH(K$1,'Wkly eq indx data joined'!$1:$1,0),1,1,$A$1)),,,1150,1),0),MATCH(K$1,'Wkly eq indx data joined'!$1:$1,0)+1)</f>
        <v>12894.51</v>
      </c>
      <c r="L1036" s="12" cm="1">
        <f t="array" aca="1" ref="L1036" ca="1">INDEX('Wkly eq indx data joined'!$A$1:$AJ$1150,MATCH('Wkly eq indx data aligned'!$A1036+2,OFFSET(INDIRECT(ADDRESS(1,MATCH(L$1,'Wkly eq indx data joined'!$1:$1,0),1,1,$A$1)),,,1150,1),0),MATCH(L$1,'Wkly eq indx data joined'!$1:$1,0)+1)</f>
        <v>2087.89</v>
      </c>
      <c r="M1036" s="9" cm="1">
        <f t="array" aca="1" ref="M1036" ca="1">INDEX('Wkly eq indx data joined'!$A$1:$AJ$1150,MATCH('Wkly eq indx data aligned'!$A1036,OFFSET(INDIRECT(ADDRESS(1,MATCH(M$1,'Wkly eq indx data joined'!$1:$1,0),1,1,$A$1)),,,1150,1),0),MATCH(M$1,'Wkly eq indx data joined'!$1:$1,0)+1)</f>
        <v>107363.8</v>
      </c>
      <c r="N1036" s="9" cm="1">
        <f t="array" aca="1" ref="N1036" ca="1">INDEX('Wkly eq indx data joined'!$A$1:$AJ$1150,MATCH('Wkly eq indx data aligned'!$A1036,OFFSET(INDIRECT(ADDRESS(1,MATCH(N$1,'Wkly eq indx data joined'!$1:$1,0),1,1,$A$1)),,,1150,1),0),MATCH(N$1,'Wkly eq indx data joined'!$1:$1,0)+1)</f>
        <v>6558.57</v>
      </c>
      <c r="O1036" s="13" cm="1">
        <f t="array" aca="1" ref="O1036" ca="1">INDEX('Wkly eq indx data joined'!$A$1:$AJ$1150,MATCH('Wkly eq indx data aligned'!$A1036+1,OFFSET(INDIRECT(ADDRESS(1,MATCH(O$1,'Wkly eq indx data joined'!$1:$1,0),1,1,$A$1)),,,1150,1),0),MATCH(O$1,'Wkly eq indx data joined'!$1:$1,0)+1)</f>
        <v>11296.12</v>
      </c>
      <c r="P1036" s="12" cm="1">
        <f t="array" aca="1" ref="P1036" ca="1">INDEX('Wkly eq indx data joined'!$A$1:$AJ$1150,MATCH('Wkly eq indx data aligned'!$A1036+2,OFFSET(INDIRECT(ADDRESS(1,MATCH(P$1,'Wkly eq indx data joined'!$1:$1,0),1,1,$A$1)),,,1150,1),0),MATCH(P$1,'Wkly eq indx data joined'!$1:$1,0)+1)</f>
        <v>11627.15</v>
      </c>
      <c r="Q1036" s="9" cm="1">
        <f t="array" aca="1" ref="Q1036" ca="1">INDEX('Wkly eq indx data joined'!$A$1:$AJ$1150,MATCH('Wkly eq indx data aligned'!$A1036,OFFSET(INDIRECT(ADDRESS(1,MATCH(Q$1,'Wkly eq indx data joined'!$1:$1,0),1,1,$A$1)),,,1150,1),0),MATCH(Q$1,'Wkly eq indx data joined'!$1:$1,0)+1)</f>
        <v>583.80999999999995</v>
      </c>
      <c r="R1036" s="12" cm="1">
        <f t="array" aca="1" ref="R1036" ca="1">INDEX('Wkly eq indx data joined'!$A$1:$AJ$1150,MATCH('Wkly eq indx data aligned'!$A1036+2,OFFSET(INDIRECT(ADDRESS(1,MATCH(R$1,'Wkly eq indx data joined'!$1:$1,0),1,1,$A$1)),,,1150,1),0),MATCH(R$1,'Wkly eq indx data joined'!$1:$1,0)+1)</f>
        <v>2873.41</v>
      </c>
      <c r="S1036" s="9" cm="1">
        <f t="array" aca="1" ref="S1036" ca="1">INDEX('Wkly eq indx data joined'!$A$1:$AJ$1150,MATCH('Wkly eq indx data aligned'!$A1036,OFFSET(INDIRECT(ADDRESS(1,MATCH(S$1,'Wkly eq indx data joined'!$1:$1,0),1,1,$A$1)),,,1150,1),0),MATCH(S$1,'Wkly eq indx data joined'!$1:$1,0)+1)</f>
        <v>48858.47</v>
      </c>
    </row>
    <row r="1037" spans="1:19" x14ac:dyDescent="0.25">
      <c r="A1037" s="4">
        <f t="shared" si="16"/>
        <v>43770</v>
      </c>
      <c r="B1037" s="9" cm="1">
        <f t="array" aca="1" ref="B1037" ca="1">INDEX('Wkly eq indx data joined'!$A$1:$AJ$1150,MATCH('Wkly eq indx data aligned'!$A1037,OFFSET(INDIRECT(ADDRESS(1,MATCH(B$1,'Wkly eq indx data joined'!$1:$1,0),1,1,$A$1)),,,1150,1),0),MATCH(B$1,'Wkly eq indx data joined'!$1:$1,0)+1)</f>
        <v>6669.0950000000003</v>
      </c>
      <c r="C1037" s="9" cm="1">
        <f t="array" aca="1" ref="C1037" ca="1">INDEX('Wkly eq indx data joined'!$A$1:$AJ$1150,MATCH('Wkly eq indx data aligned'!$A1037,OFFSET(INDIRECT(ADDRESS(1,MATCH(C$1,'Wkly eq indx data joined'!$1:$1,0),1,1,$A$1)),,,1150,1),0),MATCH(C$1,'Wkly eq indx data joined'!$1:$1,0)+1)</f>
        <v>22850.77</v>
      </c>
      <c r="D1037" s="18" cm="1">
        <f t="array" aca="1" ref="D1037" ca="1">IFERROR(INDEX('Wkly eq indx data joined'!$A$1:$AJ$1150,MATCH('Wkly eq indx data aligned'!$A1037,OFFSET(INDIRECT(ADDRESS(1,MATCH(D$1,'Wkly eq indx data joined'!$1:$1,0),1,1,$A$1)),,,1150,1),0),MATCH(D$1,'Wkly eq indx data joined'!$1:$1,0)+1),D1036)</f>
        <v>2958.1990000000001</v>
      </c>
      <c r="E1037" s="9" cm="1">
        <f t="array" aca="1" ref="E1037" ca="1">INDEX('Wkly eq indx data joined'!$A$1:$AJ$1150,MATCH('Wkly eq indx data aligned'!$A1037,OFFSET(INDIRECT(ADDRESS(1,MATCH(E$1,'Wkly eq indx data joined'!$1:$1,0),1,1,$A$1)),,,1150,1),0),MATCH(E$1,'Wkly eq indx data joined'!$1:$1,0)+1)</f>
        <v>16594.07</v>
      </c>
      <c r="F1037" s="9" cm="1">
        <f t="array" aca="1" ref="F1037" ca="1">INDEX('Wkly eq indx data joined'!$A$1:$AJ$1150,MATCH('Wkly eq indx data aligned'!$A1037,OFFSET(INDIRECT(ADDRESS(1,MATCH(F$1,'Wkly eq indx data joined'!$1:$1,0),1,1,$A$1)),,,1150,1),0),MATCH(F$1,'Wkly eq indx data joined'!$1:$1,0)+1)</f>
        <v>10252.24</v>
      </c>
      <c r="G1037" s="9" cm="1">
        <f t="array" aca="1" ref="G1037" ca="1">INDEX('Wkly eq indx data joined'!$A$1:$AJ$1150,MATCH('Wkly eq indx data aligned'!$A1037,OFFSET(INDIRECT(ADDRESS(1,MATCH(G$1,'Wkly eq indx data joined'!$1:$1,0),1,1,$A$1)),,,1150,1),0),MATCH(G$1,'Wkly eq indx data joined'!$1:$1,0)+1)</f>
        <v>3066.91</v>
      </c>
      <c r="H1037" s="9" cm="1">
        <f t="array" aca="1" ref="H1037" ca="1">INDEX('Wkly eq indx data joined'!$A$1:$AJ$1150,MATCH('Wkly eq indx data aligned'!$A1037,OFFSET(INDIRECT(ADDRESS(1,MATCH(H$1,'Wkly eq indx data joined'!$1:$1,0),1,1,$A$1)),,,1150,1),0),MATCH(H$1,'Wkly eq indx data joined'!$1:$1,0)+1)</f>
        <v>7302.42</v>
      </c>
      <c r="I1037" s="9" cm="1">
        <f t="array" aca="1" ref="I1037" ca="1">INDEX('Wkly eq indx data joined'!$A$1:$AJ$1150,MATCH('Wkly eq indx data aligned'!$A1037,OFFSET(INDIRECT(ADDRESS(1,MATCH(I$1,'Wkly eq indx data joined'!$1:$1,0),1,1,$A$1)),,,1150,1),0),MATCH(I$1,'Wkly eq indx data joined'!$1:$1,0)+1)</f>
        <v>27100.76</v>
      </c>
      <c r="J1037" s="9" cm="1">
        <f t="array" aca="1" ref="J1037" ca="1">INDEX('Wkly eq indx data joined'!$A$1:$AJ$1150,MATCH('Wkly eq indx data aligned'!$A1037,OFFSET(INDIRECT(ADDRESS(1,MATCH(J$1,'Wkly eq indx data joined'!$1:$1,0),1,1,$A$1)),,,1150,1),0),MATCH(J$1,'Wkly eq indx data joined'!$1:$1,0)+1)</f>
        <v>5761.89</v>
      </c>
      <c r="K1037" s="9" cm="1">
        <f t="array" aca="1" ref="K1037" ca="1">INDEX('Wkly eq indx data joined'!$A$1:$AJ$1150,MATCH('Wkly eq indx data aligned'!$A1037,OFFSET(INDIRECT(ADDRESS(1,MATCH(K$1,'Wkly eq indx data joined'!$1:$1,0),1,1,$A$1)),,,1150,1),0),MATCH(K$1,'Wkly eq indx data joined'!$1:$1,0)+1)</f>
        <v>12961.05</v>
      </c>
      <c r="L1037" s="12" cm="1">
        <f t="array" aca="1" ref="L1037" ca="1">INDEX('Wkly eq indx data joined'!$A$1:$AJ$1150,MATCH('Wkly eq indx data aligned'!$A1037+2,OFFSET(INDIRECT(ADDRESS(1,MATCH(L$1,'Wkly eq indx data joined'!$1:$1,0),1,1,$A$1)),,,1150,1),0),MATCH(L$1,'Wkly eq indx data joined'!$1:$1,0)+1)</f>
        <v>2100.1999999999998</v>
      </c>
      <c r="M1037" s="9" cm="1">
        <f t="array" aca="1" ref="M1037" ca="1">INDEX('Wkly eq indx data joined'!$A$1:$AJ$1150,MATCH('Wkly eq indx data aligned'!$A1037,OFFSET(INDIRECT(ADDRESS(1,MATCH(M$1,'Wkly eq indx data joined'!$1:$1,0),1,1,$A$1)),,,1150,1),0),MATCH(M$1,'Wkly eq indx data joined'!$1:$1,0)+1)</f>
        <v>108195.6</v>
      </c>
      <c r="N1037" s="9" cm="1">
        <f t="array" aca="1" ref="N1037" ca="1">INDEX('Wkly eq indx data joined'!$A$1:$AJ$1150,MATCH('Wkly eq indx data aligned'!$A1037,OFFSET(INDIRECT(ADDRESS(1,MATCH(N$1,'Wkly eq indx data joined'!$1:$1,0),1,1,$A$1)),,,1150,1),0),MATCH(N$1,'Wkly eq indx data joined'!$1:$1,0)+1)</f>
        <v>6636.71</v>
      </c>
      <c r="O1037" s="13" cm="1">
        <f t="array" aca="1" ref="O1037" ca="1">INDEX('Wkly eq indx data joined'!$A$1:$AJ$1150,MATCH('Wkly eq indx data aligned'!$A1037+1,OFFSET(INDIRECT(ADDRESS(1,MATCH(O$1,'Wkly eq indx data joined'!$1:$1,0),1,1,$A$1)),,,1150,1),0),MATCH(O$1,'Wkly eq indx data joined'!$1:$1,0)+1)</f>
        <v>11399.53</v>
      </c>
      <c r="P1037" s="12" cm="1">
        <f t="array" aca="1" ref="P1037" ca="1">INDEX('Wkly eq indx data joined'!$A$1:$AJ$1150,MATCH('Wkly eq indx data aligned'!$A1037+2,OFFSET(INDIRECT(ADDRESS(1,MATCH(P$1,'Wkly eq indx data joined'!$1:$1,0),1,1,$A$1)),,,1150,1),0),MATCH(P$1,'Wkly eq indx data joined'!$1:$1,0)+1)</f>
        <v>11890.6</v>
      </c>
      <c r="Q1037" s="9" cm="1">
        <f t="array" aca="1" ref="Q1037" ca="1">INDEX('Wkly eq indx data joined'!$A$1:$AJ$1150,MATCH('Wkly eq indx data aligned'!$A1037,OFFSET(INDIRECT(ADDRESS(1,MATCH(Q$1,'Wkly eq indx data joined'!$1:$1,0),1,1,$A$1)),,,1150,1),0),MATCH(Q$1,'Wkly eq indx data joined'!$1:$1,0)+1)</f>
        <v>580.78</v>
      </c>
      <c r="R1037" s="12" cm="1">
        <f t="array" aca="1" ref="R1037" ca="1">INDEX('Wkly eq indx data joined'!$A$1:$AJ$1150,MATCH('Wkly eq indx data aligned'!$A1037+2,OFFSET(INDIRECT(ADDRESS(1,MATCH(R$1,'Wkly eq indx data joined'!$1:$1,0),1,1,$A$1)),,,1150,1),0),MATCH(R$1,'Wkly eq indx data joined'!$1:$1,0)+1)</f>
        <v>2930.4</v>
      </c>
      <c r="S1037" s="9" cm="1">
        <f t="array" aca="1" ref="S1037" ca="1">INDEX('Wkly eq indx data joined'!$A$1:$AJ$1150,MATCH('Wkly eq indx data aligned'!$A1037,OFFSET(INDIRECT(ADDRESS(1,MATCH(S$1,'Wkly eq indx data joined'!$1:$1,0),1,1,$A$1)),,,1150,1),0),MATCH(S$1,'Wkly eq indx data joined'!$1:$1,0)+1)</f>
        <v>50428.14</v>
      </c>
    </row>
    <row r="1038" spans="1:19" x14ac:dyDescent="0.25">
      <c r="A1038" s="4">
        <f t="shared" si="16"/>
        <v>43777</v>
      </c>
      <c r="B1038" s="9" cm="1">
        <f t="array" aca="1" ref="B1038" ca="1">INDEX('Wkly eq indx data joined'!$A$1:$AJ$1150,MATCH('Wkly eq indx data aligned'!$A1038,OFFSET(INDIRECT(ADDRESS(1,MATCH(B$1,'Wkly eq indx data joined'!$1:$1,0),1,1,$A$1)),,,1150,1),0),MATCH(B$1,'Wkly eq indx data joined'!$1:$1,0)+1)</f>
        <v>6724.1109999999999</v>
      </c>
      <c r="C1038" s="9" cm="1">
        <f t="array" aca="1" ref="C1038" ca="1">INDEX('Wkly eq indx data joined'!$A$1:$AJ$1150,MATCH('Wkly eq indx data aligned'!$A1038,OFFSET(INDIRECT(ADDRESS(1,MATCH(C$1,'Wkly eq indx data joined'!$1:$1,0),1,1,$A$1)),,,1150,1),0),MATCH(C$1,'Wkly eq indx data joined'!$1:$1,0)+1)</f>
        <v>23391.87</v>
      </c>
      <c r="D1038" s="18" cm="1">
        <f t="array" aca="1" ref="D1038" ca="1">IFERROR(INDEX('Wkly eq indx data joined'!$A$1:$AJ$1150,MATCH('Wkly eq indx data aligned'!$A1038,OFFSET(INDIRECT(ADDRESS(1,MATCH(D$1,'Wkly eq indx data joined'!$1:$1,0),1,1,$A$1)),,,1150,1),0),MATCH(D$1,'Wkly eq indx data joined'!$1:$1,0)+1),D1037)</f>
        <v>2964.1849999999999</v>
      </c>
      <c r="E1038" s="9" cm="1">
        <f t="array" aca="1" ref="E1038" ca="1">INDEX('Wkly eq indx data joined'!$A$1:$AJ$1150,MATCH('Wkly eq indx data aligned'!$A1038,OFFSET(INDIRECT(ADDRESS(1,MATCH(E$1,'Wkly eq indx data joined'!$1:$1,0),1,1,$A$1)),,,1150,1),0),MATCH(E$1,'Wkly eq indx data joined'!$1:$1,0)+1)</f>
        <v>16877.419999999998</v>
      </c>
      <c r="F1038" s="9" cm="1">
        <f t="array" aca="1" ref="F1038" ca="1">INDEX('Wkly eq indx data joined'!$A$1:$AJ$1150,MATCH('Wkly eq indx data aligned'!$A1038,OFFSET(INDIRECT(ADDRESS(1,MATCH(F$1,'Wkly eq indx data joined'!$1:$1,0),1,1,$A$1)),,,1150,1),0),MATCH(F$1,'Wkly eq indx data joined'!$1:$1,0)+1)</f>
        <v>10309.23</v>
      </c>
      <c r="G1038" s="9" cm="1">
        <f t="array" aca="1" ref="G1038" ca="1">INDEX('Wkly eq indx data joined'!$A$1:$AJ$1150,MATCH('Wkly eq indx data aligned'!$A1038,OFFSET(INDIRECT(ADDRESS(1,MATCH(G$1,'Wkly eq indx data joined'!$1:$1,0),1,1,$A$1)),,,1150,1),0),MATCH(G$1,'Wkly eq indx data joined'!$1:$1,0)+1)</f>
        <v>3093.08</v>
      </c>
      <c r="H1038" s="9" cm="1">
        <f t="array" aca="1" ref="H1038" ca="1">INDEX('Wkly eq indx data joined'!$A$1:$AJ$1150,MATCH('Wkly eq indx data aligned'!$A1038,OFFSET(INDIRECT(ADDRESS(1,MATCH(H$1,'Wkly eq indx data joined'!$1:$1,0),1,1,$A$1)),,,1150,1),0),MATCH(H$1,'Wkly eq indx data joined'!$1:$1,0)+1)</f>
        <v>7359.38</v>
      </c>
      <c r="I1038" s="9" cm="1">
        <f t="array" aca="1" ref="I1038" ca="1">INDEX('Wkly eq indx data joined'!$A$1:$AJ$1150,MATCH('Wkly eq indx data aligned'!$A1038,OFFSET(INDIRECT(ADDRESS(1,MATCH(I$1,'Wkly eq indx data joined'!$1:$1,0),1,1,$A$1)),,,1150,1),0),MATCH(I$1,'Wkly eq indx data joined'!$1:$1,0)+1)</f>
        <v>27651.14</v>
      </c>
      <c r="J1038" s="9" cm="1">
        <f t="array" aca="1" ref="J1038" ca="1">INDEX('Wkly eq indx data joined'!$A$1:$AJ$1150,MATCH('Wkly eq indx data aligned'!$A1038,OFFSET(INDIRECT(ADDRESS(1,MATCH(J$1,'Wkly eq indx data joined'!$1:$1,0),1,1,$A$1)),,,1150,1),0),MATCH(J$1,'Wkly eq indx data joined'!$1:$1,0)+1)</f>
        <v>5889.7</v>
      </c>
      <c r="K1038" s="9" cm="1">
        <f t="array" aca="1" ref="K1038" ca="1">INDEX('Wkly eq indx data joined'!$A$1:$AJ$1150,MATCH('Wkly eq indx data aligned'!$A1038,OFFSET(INDIRECT(ADDRESS(1,MATCH(K$1,'Wkly eq indx data joined'!$1:$1,0),1,1,$A$1)),,,1150,1),0),MATCH(K$1,'Wkly eq indx data joined'!$1:$1,0)+1)</f>
        <v>13228.56</v>
      </c>
      <c r="L1038" s="12" cm="1">
        <f t="array" aca="1" ref="L1038" ca="1">INDEX('Wkly eq indx data joined'!$A$1:$AJ$1150,MATCH('Wkly eq indx data aligned'!$A1038+2,OFFSET(INDIRECT(ADDRESS(1,MATCH(L$1,'Wkly eq indx data joined'!$1:$1,0),1,1,$A$1)),,,1150,1),0),MATCH(L$1,'Wkly eq indx data joined'!$1:$1,0)+1)</f>
        <v>2137.23</v>
      </c>
      <c r="M1038" s="9" cm="1">
        <f t="array" aca="1" ref="M1038" ca="1">INDEX('Wkly eq indx data joined'!$A$1:$AJ$1150,MATCH('Wkly eq indx data aligned'!$A1038,OFFSET(INDIRECT(ADDRESS(1,MATCH(M$1,'Wkly eq indx data joined'!$1:$1,0),1,1,$A$1)),,,1150,1),0),MATCH(M$1,'Wkly eq indx data joined'!$1:$1,0)+1)</f>
        <v>107629</v>
      </c>
      <c r="N1038" s="9" cm="1">
        <f t="array" aca="1" ref="N1038" ca="1">INDEX('Wkly eq indx data joined'!$A$1:$AJ$1150,MATCH('Wkly eq indx data aligned'!$A1038,OFFSET(INDIRECT(ADDRESS(1,MATCH(N$1,'Wkly eq indx data joined'!$1:$1,0),1,1,$A$1)),,,1150,1),0),MATCH(N$1,'Wkly eq indx data joined'!$1:$1,0)+1)</f>
        <v>6812.5</v>
      </c>
      <c r="O1038" s="13" cm="1">
        <f t="array" aca="1" ref="O1038" ca="1">INDEX('Wkly eq indx data joined'!$A$1:$AJ$1150,MATCH('Wkly eq indx data aligned'!$A1038+1,OFFSET(INDIRECT(ADDRESS(1,MATCH(O$1,'Wkly eq indx data joined'!$1:$1,0),1,1,$A$1)),,,1150,1),0),MATCH(O$1,'Wkly eq indx data joined'!$1:$1,0)+1)</f>
        <v>11579.54</v>
      </c>
      <c r="P1038" s="12" cm="1">
        <f t="array" aca="1" ref="P1038" ca="1">INDEX('Wkly eq indx data joined'!$A$1:$AJ$1150,MATCH('Wkly eq indx data aligned'!$A1038+2,OFFSET(INDIRECT(ADDRESS(1,MATCH(P$1,'Wkly eq indx data joined'!$1:$1,0),1,1,$A$1)),,,1150,1),0),MATCH(P$1,'Wkly eq indx data joined'!$1:$1,0)+1)</f>
        <v>11908.15</v>
      </c>
      <c r="Q1038" s="9" cm="1">
        <f t="array" aca="1" ref="Q1038" ca="1">INDEX('Wkly eq indx data joined'!$A$1:$AJ$1150,MATCH('Wkly eq indx data aligned'!$A1038,OFFSET(INDIRECT(ADDRESS(1,MATCH(Q$1,'Wkly eq indx data joined'!$1:$1,0),1,1,$A$1)),,,1150,1),0),MATCH(Q$1,'Wkly eq indx data joined'!$1:$1,0)+1)</f>
        <v>596.5</v>
      </c>
      <c r="R1038" s="12" cm="1">
        <f t="array" aca="1" ref="R1038" ca="1">INDEX('Wkly eq indx data joined'!$A$1:$AJ$1150,MATCH('Wkly eq indx data aligned'!$A1038+2,OFFSET(INDIRECT(ADDRESS(1,MATCH(R$1,'Wkly eq indx data joined'!$1:$1,0),1,1,$A$1)),,,1150,1),0),MATCH(R$1,'Wkly eq indx data joined'!$1:$1,0)+1)</f>
        <v>2973.19</v>
      </c>
      <c r="S1038" s="9" cm="1">
        <f t="array" aca="1" ref="S1038" ca="1">INDEX('Wkly eq indx data joined'!$A$1:$AJ$1150,MATCH('Wkly eq indx data aligned'!$A1038,OFFSET(INDIRECT(ADDRESS(1,MATCH(S$1,'Wkly eq indx data joined'!$1:$1,0),1,1,$A$1)),,,1150,1),0),MATCH(S$1,'Wkly eq indx data joined'!$1:$1,0)+1)</f>
        <v>50406.94</v>
      </c>
    </row>
    <row r="1039" spans="1:19" x14ac:dyDescent="0.25">
      <c r="A1039" s="4">
        <f t="shared" si="16"/>
        <v>43784</v>
      </c>
      <c r="B1039" s="9" cm="1">
        <f t="array" aca="1" ref="B1039" ca="1">INDEX('Wkly eq indx data joined'!$A$1:$AJ$1150,MATCH('Wkly eq indx data aligned'!$A1039,OFFSET(INDIRECT(ADDRESS(1,MATCH(B$1,'Wkly eq indx data joined'!$1:$1,0),1,1,$A$1)),,,1150,1),0),MATCH(B$1,'Wkly eq indx data joined'!$1:$1,0)+1)</f>
        <v>6793.7209999999995</v>
      </c>
      <c r="C1039" s="9" cm="1">
        <f t="array" aca="1" ref="C1039" ca="1">INDEX('Wkly eq indx data joined'!$A$1:$AJ$1150,MATCH('Wkly eq indx data aligned'!$A1039,OFFSET(INDIRECT(ADDRESS(1,MATCH(C$1,'Wkly eq indx data joined'!$1:$1,0),1,1,$A$1)),,,1150,1),0),MATCH(C$1,'Wkly eq indx data joined'!$1:$1,0)+1)</f>
        <v>23303.32</v>
      </c>
      <c r="D1039" s="18" cm="1">
        <f t="array" aca="1" ref="D1039" ca="1">IFERROR(INDEX('Wkly eq indx data joined'!$A$1:$AJ$1150,MATCH('Wkly eq indx data aligned'!$A1039,OFFSET(INDIRECT(ADDRESS(1,MATCH(D$1,'Wkly eq indx data joined'!$1:$1,0),1,1,$A$1)),,,1150,1),0),MATCH(D$1,'Wkly eq indx data joined'!$1:$1,0)+1),D1038)</f>
        <v>2891.3429999999998</v>
      </c>
      <c r="E1039" s="9" cm="1">
        <f t="array" aca="1" ref="E1039" ca="1">INDEX('Wkly eq indx data joined'!$A$1:$AJ$1150,MATCH('Wkly eq indx data aligned'!$A1039,OFFSET(INDIRECT(ADDRESS(1,MATCH(E$1,'Wkly eq indx data joined'!$1:$1,0),1,1,$A$1)),,,1150,1),0),MATCH(E$1,'Wkly eq indx data joined'!$1:$1,0)+1)</f>
        <v>17028.47</v>
      </c>
      <c r="F1039" s="9" cm="1">
        <f t="array" aca="1" ref="F1039" ca="1">INDEX('Wkly eq indx data joined'!$A$1:$AJ$1150,MATCH('Wkly eq indx data aligned'!$A1039,OFFSET(INDIRECT(ADDRESS(1,MATCH(F$1,'Wkly eq indx data joined'!$1:$1,0),1,1,$A$1)),,,1150,1),0),MATCH(F$1,'Wkly eq indx data joined'!$1:$1,0)+1)</f>
        <v>10310.120000000001</v>
      </c>
      <c r="G1039" s="9" cm="1">
        <f t="array" aca="1" ref="G1039" ca="1">INDEX('Wkly eq indx data joined'!$A$1:$AJ$1150,MATCH('Wkly eq indx data aligned'!$A1039,OFFSET(INDIRECT(ADDRESS(1,MATCH(G$1,'Wkly eq indx data joined'!$1:$1,0),1,1,$A$1)),,,1150,1),0),MATCH(G$1,'Wkly eq indx data joined'!$1:$1,0)+1)</f>
        <v>3120.46</v>
      </c>
      <c r="H1039" s="9" cm="1">
        <f t="array" aca="1" ref="H1039" ca="1">INDEX('Wkly eq indx data joined'!$A$1:$AJ$1150,MATCH('Wkly eq indx data aligned'!$A1039,OFFSET(INDIRECT(ADDRESS(1,MATCH(H$1,'Wkly eq indx data joined'!$1:$1,0),1,1,$A$1)),,,1150,1),0),MATCH(H$1,'Wkly eq indx data joined'!$1:$1,0)+1)</f>
        <v>7302.94</v>
      </c>
      <c r="I1039" s="9" cm="1">
        <f t="array" aca="1" ref="I1039" ca="1">INDEX('Wkly eq indx data joined'!$A$1:$AJ$1150,MATCH('Wkly eq indx data aligned'!$A1039,OFFSET(INDIRECT(ADDRESS(1,MATCH(I$1,'Wkly eq indx data joined'!$1:$1,0),1,1,$A$1)),,,1150,1),0),MATCH(I$1,'Wkly eq indx data joined'!$1:$1,0)+1)</f>
        <v>26326.66</v>
      </c>
      <c r="J1039" s="9" cm="1">
        <f t="array" aca="1" ref="J1039" ca="1">INDEX('Wkly eq indx data joined'!$A$1:$AJ$1150,MATCH('Wkly eq indx data aligned'!$A1039,OFFSET(INDIRECT(ADDRESS(1,MATCH(J$1,'Wkly eq indx data joined'!$1:$1,0),1,1,$A$1)),,,1150,1),0),MATCH(J$1,'Wkly eq indx data joined'!$1:$1,0)+1)</f>
        <v>5939.27</v>
      </c>
      <c r="K1039" s="9" cm="1">
        <f t="array" aca="1" ref="K1039" ca="1">INDEX('Wkly eq indx data joined'!$A$1:$AJ$1150,MATCH('Wkly eq indx data aligned'!$A1039,OFFSET(INDIRECT(ADDRESS(1,MATCH(K$1,'Wkly eq indx data joined'!$1:$1,0),1,1,$A$1)),,,1150,1),0),MATCH(K$1,'Wkly eq indx data joined'!$1:$1,0)+1)</f>
        <v>13241.75</v>
      </c>
      <c r="L1039" s="12" cm="1">
        <f t="array" aca="1" ref="L1039" ca="1">INDEX('Wkly eq indx data joined'!$A$1:$AJ$1150,MATCH('Wkly eq indx data aligned'!$A1039+2,OFFSET(INDIRECT(ADDRESS(1,MATCH(L$1,'Wkly eq indx data joined'!$1:$1,0),1,1,$A$1)),,,1150,1),0),MATCH(L$1,'Wkly eq indx data joined'!$1:$1,0)+1)</f>
        <v>2162.1799999999998</v>
      </c>
      <c r="M1039" s="9" cm="1">
        <f t="array" aca="1" ref="M1039" ca="1">INDEX('Wkly eq indx data joined'!$A$1:$AJ$1150,MATCH('Wkly eq indx data aligned'!$A1039,OFFSET(INDIRECT(ADDRESS(1,MATCH(M$1,'Wkly eq indx data joined'!$1:$1,0),1,1,$A$1)),,,1150,1),0),MATCH(M$1,'Wkly eq indx data joined'!$1:$1,0)+1)</f>
        <v>106556.9</v>
      </c>
      <c r="N1039" s="9" cm="1">
        <f t="array" aca="1" ref="N1039" ca="1">INDEX('Wkly eq indx data joined'!$A$1:$AJ$1150,MATCH('Wkly eq indx data aligned'!$A1039,OFFSET(INDIRECT(ADDRESS(1,MATCH(N$1,'Wkly eq indx data joined'!$1:$1,0),1,1,$A$1)),,,1150,1),0),MATCH(N$1,'Wkly eq indx data joined'!$1:$1,0)+1)</f>
        <v>6921.83</v>
      </c>
      <c r="O1039" s="13" cm="1">
        <f t="array" aca="1" ref="O1039" ca="1">INDEX('Wkly eq indx data joined'!$A$1:$AJ$1150,MATCH('Wkly eq indx data aligned'!$A1039+1,OFFSET(INDIRECT(ADDRESS(1,MATCH(O$1,'Wkly eq indx data joined'!$1:$1,0),1,1,$A$1)),,,1150,1),0),MATCH(O$1,'Wkly eq indx data joined'!$1:$1,0)+1)</f>
        <v>11525.6</v>
      </c>
      <c r="P1039" s="12" cm="1">
        <f t="array" aca="1" ref="P1039" ca="1">INDEX('Wkly eq indx data joined'!$A$1:$AJ$1150,MATCH('Wkly eq indx data aligned'!$A1039+2,OFFSET(INDIRECT(ADDRESS(1,MATCH(P$1,'Wkly eq indx data joined'!$1:$1,0),1,1,$A$1)),,,1150,1),0),MATCH(P$1,'Wkly eq indx data joined'!$1:$1,0)+1)</f>
        <v>11895.45</v>
      </c>
      <c r="Q1039" s="9" cm="1">
        <f t="array" aca="1" ref="Q1039" ca="1">INDEX('Wkly eq indx data joined'!$A$1:$AJ$1150,MATCH('Wkly eq indx data aligned'!$A1039,OFFSET(INDIRECT(ADDRESS(1,MATCH(Q$1,'Wkly eq indx data joined'!$1:$1,0),1,1,$A$1)),,,1150,1),0),MATCH(Q$1,'Wkly eq indx data joined'!$1:$1,0)+1)</f>
        <v>598.96</v>
      </c>
      <c r="R1039" s="12" cm="1">
        <f t="array" aca="1" ref="R1039" ca="1">INDEX('Wkly eq indx data joined'!$A$1:$AJ$1150,MATCH('Wkly eq indx data aligned'!$A1039+2,OFFSET(INDIRECT(ADDRESS(1,MATCH(R$1,'Wkly eq indx data joined'!$1:$1,0),1,1,$A$1)),,,1150,1),0),MATCH(R$1,'Wkly eq indx data joined'!$1:$1,0)+1)</f>
        <v>2934.82</v>
      </c>
      <c r="S1039" s="9" cm="1">
        <f t="array" aca="1" ref="S1039" ca="1">INDEX('Wkly eq indx data joined'!$A$1:$AJ$1150,MATCH('Wkly eq indx data aligned'!$A1039,OFFSET(INDIRECT(ADDRESS(1,MATCH(S$1,'Wkly eq indx data joined'!$1:$1,0),1,1,$A$1)),,,1150,1),0),MATCH(S$1,'Wkly eq indx data joined'!$1:$1,0)+1)</f>
        <v>49784.83</v>
      </c>
    </row>
    <row r="1040" spans="1:19" x14ac:dyDescent="0.25">
      <c r="A1040" s="4">
        <f t="shared" si="16"/>
        <v>43791</v>
      </c>
      <c r="B1040" s="9" cm="1">
        <f t="array" aca="1" ref="B1040" ca="1">INDEX('Wkly eq indx data joined'!$A$1:$AJ$1150,MATCH('Wkly eq indx data aligned'!$A1040,OFFSET(INDIRECT(ADDRESS(1,MATCH(B$1,'Wkly eq indx data joined'!$1:$1,0),1,1,$A$1)),,,1150,1),0),MATCH(B$1,'Wkly eq indx data joined'!$1:$1,0)+1)</f>
        <v>6709.777</v>
      </c>
      <c r="C1040" s="9" cm="1">
        <f t="array" aca="1" ref="C1040" ca="1">INDEX('Wkly eq indx data joined'!$A$1:$AJ$1150,MATCH('Wkly eq indx data aligned'!$A1040,OFFSET(INDIRECT(ADDRESS(1,MATCH(C$1,'Wkly eq indx data joined'!$1:$1,0),1,1,$A$1)),,,1150,1),0),MATCH(C$1,'Wkly eq indx data joined'!$1:$1,0)+1)</f>
        <v>23112.880000000001</v>
      </c>
      <c r="D1040" s="18" cm="1">
        <f t="array" aca="1" ref="D1040" ca="1">IFERROR(INDEX('Wkly eq indx data joined'!$A$1:$AJ$1150,MATCH('Wkly eq indx data aligned'!$A1040,OFFSET(INDIRECT(ADDRESS(1,MATCH(D$1,'Wkly eq indx data joined'!$1:$1,0),1,1,$A$1)),,,1150,1),0),MATCH(D$1,'Wkly eq indx data joined'!$1:$1,0)+1),D1039)</f>
        <v>2885.288</v>
      </c>
      <c r="E1040" s="9" cm="1">
        <f t="array" aca="1" ref="E1040" ca="1">INDEX('Wkly eq indx data joined'!$A$1:$AJ$1150,MATCH('Wkly eq indx data aligned'!$A1040,OFFSET(INDIRECT(ADDRESS(1,MATCH(E$1,'Wkly eq indx data joined'!$1:$1,0),1,1,$A$1)),,,1150,1),0),MATCH(E$1,'Wkly eq indx data joined'!$1:$1,0)+1)</f>
        <v>16954.84</v>
      </c>
      <c r="F1040" s="9" cm="1">
        <f t="array" aca="1" ref="F1040" ca="1">INDEX('Wkly eq indx data joined'!$A$1:$AJ$1150,MATCH('Wkly eq indx data aligned'!$A1040,OFFSET(INDIRECT(ADDRESS(1,MATCH(F$1,'Wkly eq indx data joined'!$1:$1,0),1,1,$A$1)),,,1150,1),0),MATCH(F$1,'Wkly eq indx data joined'!$1:$1,0)+1)</f>
        <v>10369.44</v>
      </c>
      <c r="G1040" s="9" cm="1">
        <f t="array" aca="1" ref="G1040" ca="1">INDEX('Wkly eq indx data joined'!$A$1:$AJ$1150,MATCH('Wkly eq indx data aligned'!$A1040,OFFSET(INDIRECT(ADDRESS(1,MATCH(G$1,'Wkly eq indx data joined'!$1:$1,0),1,1,$A$1)),,,1150,1),0),MATCH(G$1,'Wkly eq indx data joined'!$1:$1,0)+1)</f>
        <v>3110.29</v>
      </c>
      <c r="H1040" s="9" cm="1">
        <f t="array" aca="1" ref="H1040" ca="1">INDEX('Wkly eq indx data joined'!$A$1:$AJ$1150,MATCH('Wkly eq indx data aligned'!$A1040,OFFSET(INDIRECT(ADDRESS(1,MATCH(H$1,'Wkly eq indx data joined'!$1:$1,0),1,1,$A$1)),,,1150,1),0),MATCH(H$1,'Wkly eq indx data joined'!$1:$1,0)+1)</f>
        <v>7326.81</v>
      </c>
      <c r="I1040" s="9" cm="1">
        <f t="array" aca="1" ref="I1040" ca="1">INDEX('Wkly eq indx data joined'!$A$1:$AJ$1150,MATCH('Wkly eq indx data aligned'!$A1040,OFFSET(INDIRECT(ADDRESS(1,MATCH(I$1,'Wkly eq indx data joined'!$1:$1,0),1,1,$A$1)),,,1150,1),0),MATCH(I$1,'Wkly eq indx data joined'!$1:$1,0)+1)</f>
        <v>26595.08</v>
      </c>
      <c r="J1040" s="9" cm="1">
        <f t="array" aca="1" ref="J1040" ca="1">INDEX('Wkly eq indx data joined'!$A$1:$AJ$1150,MATCH('Wkly eq indx data aligned'!$A1040,OFFSET(INDIRECT(ADDRESS(1,MATCH(J$1,'Wkly eq indx data joined'!$1:$1,0),1,1,$A$1)),,,1150,1),0),MATCH(J$1,'Wkly eq indx data joined'!$1:$1,0)+1)</f>
        <v>5893.13</v>
      </c>
      <c r="K1040" s="9" cm="1">
        <f t="array" aca="1" ref="K1040" ca="1">INDEX('Wkly eq indx data joined'!$A$1:$AJ$1150,MATCH('Wkly eq indx data aligned'!$A1040,OFFSET(INDIRECT(ADDRESS(1,MATCH(K$1,'Wkly eq indx data joined'!$1:$1,0),1,1,$A$1)),,,1150,1),0),MATCH(K$1,'Wkly eq indx data joined'!$1:$1,0)+1)</f>
        <v>13163.88</v>
      </c>
      <c r="L1040" s="12" cm="1">
        <f t="array" aca="1" ref="L1040" ca="1">INDEX('Wkly eq indx data joined'!$A$1:$AJ$1150,MATCH('Wkly eq indx data aligned'!$A1040+2,OFFSET(INDIRECT(ADDRESS(1,MATCH(L$1,'Wkly eq indx data joined'!$1:$1,0),1,1,$A$1)),,,1150,1),0),MATCH(L$1,'Wkly eq indx data joined'!$1:$1,0)+1)</f>
        <v>2101.96</v>
      </c>
      <c r="M1040" s="9" cm="1">
        <f t="array" aca="1" ref="M1040" ca="1">INDEX('Wkly eq indx data joined'!$A$1:$AJ$1150,MATCH('Wkly eq indx data aligned'!$A1040,OFFSET(INDIRECT(ADDRESS(1,MATCH(M$1,'Wkly eq indx data joined'!$1:$1,0),1,1,$A$1)),,,1150,1),0),MATCH(M$1,'Wkly eq indx data joined'!$1:$1,0)+1)</f>
        <v>108692.3</v>
      </c>
      <c r="N1040" s="9" cm="1">
        <f t="array" aca="1" ref="N1040" ca="1">INDEX('Wkly eq indx data joined'!$A$1:$AJ$1150,MATCH('Wkly eq indx data aligned'!$A1040,OFFSET(INDIRECT(ADDRESS(1,MATCH(N$1,'Wkly eq indx data joined'!$1:$1,0),1,1,$A$1)),,,1150,1),0),MATCH(N$1,'Wkly eq indx data joined'!$1:$1,0)+1)</f>
        <v>6824.67</v>
      </c>
      <c r="O1040" s="13" cm="1">
        <f t="array" aca="1" ref="O1040" ca="1">INDEX('Wkly eq indx data joined'!$A$1:$AJ$1150,MATCH('Wkly eq indx data aligned'!$A1040+1,OFFSET(INDIRECT(ADDRESS(1,MATCH(O$1,'Wkly eq indx data joined'!$1:$1,0),1,1,$A$1)),,,1150,1),0),MATCH(O$1,'Wkly eq indx data joined'!$1:$1,0)+1)</f>
        <v>11566.8</v>
      </c>
      <c r="P1040" s="12" cm="1">
        <f t="array" aca="1" ref="P1040" ca="1">INDEX('Wkly eq indx data joined'!$A$1:$AJ$1150,MATCH('Wkly eq indx data aligned'!$A1040+2,OFFSET(INDIRECT(ADDRESS(1,MATCH(P$1,'Wkly eq indx data joined'!$1:$1,0),1,1,$A$1)),,,1150,1),0),MATCH(P$1,'Wkly eq indx data joined'!$1:$1,0)+1)</f>
        <v>11914.4</v>
      </c>
      <c r="Q1040" s="9" cm="1">
        <f t="array" aca="1" ref="Q1040" ca="1">INDEX('Wkly eq indx data joined'!$A$1:$AJ$1150,MATCH('Wkly eq indx data aligned'!$A1040,OFFSET(INDIRECT(ADDRESS(1,MATCH(Q$1,'Wkly eq indx data joined'!$1:$1,0),1,1,$A$1)),,,1150,1),0),MATCH(Q$1,'Wkly eq indx data joined'!$1:$1,0)+1)</f>
        <v>592.71</v>
      </c>
      <c r="R1040" s="12" cm="1">
        <f t="array" aca="1" ref="R1040" ca="1">INDEX('Wkly eq indx data joined'!$A$1:$AJ$1150,MATCH('Wkly eq indx data aligned'!$A1040+2,OFFSET(INDIRECT(ADDRESS(1,MATCH(R$1,'Wkly eq indx data joined'!$1:$1,0),1,1,$A$1)),,,1150,1),0),MATCH(R$1,'Wkly eq indx data joined'!$1:$1,0)+1)</f>
        <v>2947.68</v>
      </c>
      <c r="S1040" s="9" cm="1">
        <f t="array" aca="1" ref="S1040" ca="1">INDEX('Wkly eq indx data joined'!$A$1:$AJ$1150,MATCH('Wkly eq indx data aligned'!$A1040,OFFSET(INDIRECT(ADDRESS(1,MATCH(S$1,'Wkly eq indx data joined'!$1:$1,0),1,1,$A$1)),,,1150,1),0),MATCH(S$1,'Wkly eq indx data joined'!$1:$1,0)+1)</f>
        <v>50484.88</v>
      </c>
    </row>
    <row r="1041" spans="1:19" x14ac:dyDescent="0.25">
      <c r="A1041" s="4">
        <f t="shared" si="16"/>
        <v>43798</v>
      </c>
      <c r="B1041" s="9" cm="1">
        <f t="array" aca="1" ref="B1041" ca="1">INDEX('Wkly eq indx data joined'!$A$1:$AJ$1150,MATCH('Wkly eq indx data aligned'!$A1041,OFFSET(INDIRECT(ADDRESS(1,MATCH(B$1,'Wkly eq indx data joined'!$1:$1,0),1,1,$A$1)),,,1150,1),0),MATCH(B$1,'Wkly eq indx data joined'!$1:$1,0)+1)</f>
        <v>6845.9960000000001</v>
      </c>
      <c r="C1041" s="9" cm="1">
        <f t="array" aca="1" ref="C1041" ca="1">INDEX('Wkly eq indx data joined'!$A$1:$AJ$1150,MATCH('Wkly eq indx data aligned'!$A1041,OFFSET(INDIRECT(ADDRESS(1,MATCH(C$1,'Wkly eq indx data joined'!$1:$1,0),1,1,$A$1)),,,1150,1),0),MATCH(C$1,'Wkly eq indx data joined'!$1:$1,0)+1)</f>
        <v>23293.91</v>
      </c>
      <c r="D1041" s="18" cm="1">
        <f t="array" aca="1" ref="D1041" ca="1">IFERROR(INDEX('Wkly eq indx data joined'!$A$1:$AJ$1150,MATCH('Wkly eq indx data aligned'!$A1041,OFFSET(INDIRECT(ADDRESS(1,MATCH(D$1,'Wkly eq indx data joined'!$1:$1,0),1,1,$A$1)),,,1150,1),0),MATCH(D$1,'Wkly eq indx data joined'!$1:$1,0)+1),D1040)</f>
        <v>2871.9810000000002</v>
      </c>
      <c r="E1041" s="9" cm="1">
        <f t="array" aca="1" ref="E1041" ca="1">INDEX('Wkly eq indx data joined'!$A$1:$AJ$1150,MATCH('Wkly eq indx data aligned'!$A1041,OFFSET(INDIRECT(ADDRESS(1,MATCH(E$1,'Wkly eq indx data joined'!$1:$1,0),1,1,$A$1)),,,1150,1),0),MATCH(E$1,'Wkly eq indx data joined'!$1:$1,0)+1)</f>
        <v>17040.2</v>
      </c>
      <c r="F1041" s="9" cm="1">
        <f t="array" aca="1" ref="F1041" ca="1">INDEX('Wkly eq indx data joined'!$A$1:$AJ$1150,MATCH('Wkly eq indx data aligned'!$A1041,OFFSET(INDIRECT(ADDRESS(1,MATCH(F$1,'Wkly eq indx data joined'!$1:$1,0),1,1,$A$1)),,,1150,1),0),MATCH(F$1,'Wkly eq indx data joined'!$1:$1,0)+1)</f>
        <v>10493.24</v>
      </c>
      <c r="G1041" s="9" cm="1">
        <f t="array" aca="1" ref="G1041" ca="1">INDEX('Wkly eq indx data joined'!$A$1:$AJ$1150,MATCH('Wkly eq indx data aligned'!$A1041,OFFSET(INDIRECT(ADDRESS(1,MATCH(G$1,'Wkly eq indx data joined'!$1:$1,0),1,1,$A$1)),,,1150,1),0),MATCH(G$1,'Wkly eq indx data joined'!$1:$1,0)+1)</f>
        <v>3140.98</v>
      </c>
      <c r="H1041" s="9" cm="1">
        <f t="array" aca="1" ref="H1041" ca="1">INDEX('Wkly eq indx data joined'!$A$1:$AJ$1150,MATCH('Wkly eq indx data aligned'!$A1041,OFFSET(INDIRECT(ADDRESS(1,MATCH(H$1,'Wkly eq indx data joined'!$1:$1,0),1,1,$A$1)),,,1150,1),0),MATCH(H$1,'Wkly eq indx data joined'!$1:$1,0)+1)</f>
        <v>7346.53</v>
      </c>
      <c r="I1041" s="9" cm="1">
        <f t="array" aca="1" ref="I1041" ca="1">INDEX('Wkly eq indx data joined'!$A$1:$AJ$1150,MATCH('Wkly eq indx data aligned'!$A1041,OFFSET(INDIRECT(ADDRESS(1,MATCH(I$1,'Wkly eq indx data joined'!$1:$1,0),1,1,$A$1)),,,1150,1),0),MATCH(I$1,'Wkly eq indx data joined'!$1:$1,0)+1)</f>
        <v>26346.49</v>
      </c>
      <c r="J1041" s="9" cm="1">
        <f t="array" aca="1" ref="J1041" ca="1">INDEX('Wkly eq indx data joined'!$A$1:$AJ$1150,MATCH('Wkly eq indx data aligned'!$A1041,OFFSET(INDIRECT(ADDRESS(1,MATCH(J$1,'Wkly eq indx data joined'!$1:$1,0),1,1,$A$1)),,,1150,1),0),MATCH(J$1,'Wkly eq indx data joined'!$1:$1,0)+1)</f>
        <v>5905.17</v>
      </c>
      <c r="K1041" s="9" cm="1">
        <f t="array" aca="1" ref="K1041" ca="1">INDEX('Wkly eq indx data joined'!$A$1:$AJ$1150,MATCH('Wkly eq indx data aligned'!$A1041,OFFSET(INDIRECT(ADDRESS(1,MATCH(K$1,'Wkly eq indx data joined'!$1:$1,0),1,1,$A$1)),,,1150,1),0),MATCH(K$1,'Wkly eq indx data joined'!$1:$1,0)+1)</f>
        <v>13236.38</v>
      </c>
      <c r="L1041" s="12" cm="1">
        <f t="array" aca="1" ref="L1041" ca="1">INDEX('Wkly eq indx data joined'!$A$1:$AJ$1150,MATCH('Wkly eq indx data aligned'!$A1041+2,OFFSET(INDIRECT(ADDRESS(1,MATCH(L$1,'Wkly eq indx data joined'!$1:$1,0),1,1,$A$1)),,,1150,1),0),MATCH(L$1,'Wkly eq indx data joined'!$1:$1,0)+1)</f>
        <v>2087.96</v>
      </c>
      <c r="M1041" s="9" cm="1">
        <f t="array" aca="1" ref="M1041" ca="1">INDEX('Wkly eq indx data joined'!$A$1:$AJ$1150,MATCH('Wkly eq indx data aligned'!$A1041,OFFSET(INDIRECT(ADDRESS(1,MATCH(M$1,'Wkly eq indx data joined'!$1:$1,0),1,1,$A$1)),,,1150,1),0),MATCH(M$1,'Wkly eq indx data joined'!$1:$1,0)+1)</f>
        <v>108233.3</v>
      </c>
      <c r="N1041" s="9" cm="1">
        <f t="array" aca="1" ref="N1041" ca="1">INDEX('Wkly eq indx data joined'!$A$1:$AJ$1150,MATCH('Wkly eq indx data aligned'!$A1041,OFFSET(INDIRECT(ADDRESS(1,MATCH(N$1,'Wkly eq indx data joined'!$1:$1,0),1,1,$A$1)),,,1150,1),0),MATCH(N$1,'Wkly eq indx data joined'!$1:$1,0)+1)</f>
        <v>6998.06</v>
      </c>
      <c r="O1041" s="13" cm="1">
        <f t="array" aca="1" ref="O1041" ca="1">INDEX('Wkly eq indx data joined'!$A$1:$AJ$1150,MATCH('Wkly eq indx data aligned'!$A1041+1,OFFSET(INDIRECT(ADDRESS(1,MATCH(O$1,'Wkly eq indx data joined'!$1:$1,0),1,1,$A$1)),,,1150,1),0),MATCH(O$1,'Wkly eq indx data joined'!$1:$1,0)+1)</f>
        <v>11489.57</v>
      </c>
      <c r="P1041" s="12" cm="1">
        <f t="array" aca="1" ref="P1041" ca="1">INDEX('Wkly eq indx data joined'!$A$1:$AJ$1150,MATCH('Wkly eq indx data aligned'!$A1041+2,OFFSET(INDIRECT(ADDRESS(1,MATCH(P$1,'Wkly eq indx data joined'!$1:$1,0),1,1,$A$1)),,,1150,1),0),MATCH(P$1,'Wkly eq indx data joined'!$1:$1,0)+1)</f>
        <v>12056.05</v>
      </c>
      <c r="Q1041" s="9" cm="1">
        <f t="array" aca="1" ref="Q1041" ca="1">INDEX('Wkly eq indx data joined'!$A$1:$AJ$1150,MATCH('Wkly eq indx data aligned'!$A1041,OFFSET(INDIRECT(ADDRESS(1,MATCH(Q$1,'Wkly eq indx data joined'!$1:$1,0),1,1,$A$1)),,,1150,1),0),MATCH(Q$1,'Wkly eq indx data joined'!$1:$1,0)+1)</f>
        <v>597.29</v>
      </c>
      <c r="R1041" s="12" cm="1">
        <f t="array" aca="1" ref="R1041" ca="1">INDEX('Wkly eq indx data joined'!$A$1:$AJ$1150,MATCH('Wkly eq indx data aligned'!$A1041+2,OFFSET(INDIRECT(ADDRESS(1,MATCH(R$1,'Wkly eq indx data joined'!$1:$1,0),1,1,$A$1)),,,1150,1),0),MATCH(R$1,'Wkly eq indx data joined'!$1:$1,0)+1)</f>
        <v>2935.37</v>
      </c>
      <c r="S1041" s="9" cm="1">
        <f t="array" aca="1" ref="S1041" ca="1">INDEX('Wkly eq indx data joined'!$A$1:$AJ$1150,MATCH('Wkly eq indx data aligned'!$A1041,OFFSET(INDIRECT(ADDRESS(1,MATCH(S$1,'Wkly eq indx data joined'!$1:$1,0),1,1,$A$1)),,,1150,1),0),MATCH(S$1,'Wkly eq indx data joined'!$1:$1,0)+1)</f>
        <v>49093.16</v>
      </c>
    </row>
    <row r="1042" spans="1:19" x14ac:dyDescent="0.25">
      <c r="A1042" s="4">
        <f t="shared" si="16"/>
        <v>43805</v>
      </c>
      <c r="B1042" s="9" cm="1">
        <f t="array" aca="1" ref="B1042" ca="1">INDEX('Wkly eq indx data joined'!$A$1:$AJ$1150,MATCH('Wkly eq indx data aligned'!$A1042,OFFSET(INDIRECT(ADDRESS(1,MATCH(B$1,'Wkly eq indx data joined'!$1:$1,0),1,1,$A$1)),,,1150,1),0),MATCH(B$1,'Wkly eq indx data joined'!$1:$1,0)+1)</f>
        <v>6707.0159999999996</v>
      </c>
      <c r="C1042" s="9" cm="1">
        <f t="array" aca="1" ref="C1042" ca="1">INDEX('Wkly eq indx data joined'!$A$1:$AJ$1150,MATCH('Wkly eq indx data aligned'!$A1042,OFFSET(INDIRECT(ADDRESS(1,MATCH(C$1,'Wkly eq indx data joined'!$1:$1,0),1,1,$A$1)),,,1150,1),0),MATCH(C$1,'Wkly eq indx data joined'!$1:$1,0)+1)</f>
        <v>23354.400000000001</v>
      </c>
      <c r="D1042" s="18" cm="1">
        <f t="array" aca="1" ref="D1042" ca="1">IFERROR(INDEX('Wkly eq indx data joined'!$A$1:$AJ$1150,MATCH('Wkly eq indx data aligned'!$A1042,OFFSET(INDIRECT(ADDRESS(1,MATCH(D$1,'Wkly eq indx data joined'!$1:$1,0),1,1,$A$1)),,,1150,1),0),MATCH(D$1,'Wkly eq indx data joined'!$1:$1,0)+1),D1041)</f>
        <v>2912.0140000000001</v>
      </c>
      <c r="E1042" s="9" cm="1">
        <f t="array" aca="1" ref="E1042" ca="1">INDEX('Wkly eq indx data joined'!$A$1:$AJ$1150,MATCH('Wkly eq indx data aligned'!$A1042,OFFSET(INDIRECT(ADDRESS(1,MATCH(E$1,'Wkly eq indx data joined'!$1:$1,0),1,1,$A$1)),,,1150,1),0),MATCH(E$1,'Wkly eq indx data joined'!$1:$1,0)+1)</f>
        <v>16996.97</v>
      </c>
      <c r="F1042" s="9" cm="1">
        <f t="array" aca="1" ref="F1042" ca="1">INDEX('Wkly eq indx data joined'!$A$1:$AJ$1150,MATCH('Wkly eq indx data aligned'!$A1042,OFFSET(INDIRECT(ADDRESS(1,MATCH(F$1,'Wkly eq indx data joined'!$1:$1,0),1,1,$A$1)),,,1150,1),0),MATCH(F$1,'Wkly eq indx data joined'!$1:$1,0)+1)</f>
        <v>10463.879999999999</v>
      </c>
      <c r="G1042" s="9" cm="1">
        <f t="array" aca="1" ref="G1042" ca="1">INDEX('Wkly eq indx data joined'!$A$1:$AJ$1150,MATCH('Wkly eq indx data aligned'!$A1042,OFFSET(INDIRECT(ADDRESS(1,MATCH(G$1,'Wkly eq indx data joined'!$1:$1,0),1,1,$A$1)),,,1150,1),0),MATCH(G$1,'Wkly eq indx data joined'!$1:$1,0)+1)</f>
        <v>3145.91</v>
      </c>
      <c r="H1042" s="9" cm="1">
        <f t="array" aca="1" ref="H1042" ca="1">INDEX('Wkly eq indx data joined'!$A$1:$AJ$1150,MATCH('Wkly eq indx data aligned'!$A1042,OFFSET(INDIRECT(ADDRESS(1,MATCH(H$1,'Wkly eq indx data joined'!$1:$1,0),1,1,$A$1)),,,1150,1),0),MATCH(H$1,'Wkly eq indx data joined'!$1:$1,0)+1)</f>
        <v>7239.66</v>
      </c>
      <c r="I1042" s="9" cm="1">
        <f t="array" aca="1" ref="I1042" ca="1">INDEX('Wkly eq indx data joined'!$A$1:$AJ$1150,MATCH('Wkly eq indx data aligned'!$A1042,OFFSET(INDIRECT(ADDRESS(1,MATCH(I$1,'Wkly eq indx data joined'!$1:$1,0),1,1,$A$1)),,,1150,1),0),MATCH(I$1,'Wkly eq indx data joined'!$1:$1,0)+1)</f>
        <v>26498.37</v>
      </c>
      <c r="J1042" s="9" cm="1">
        <f t="array" aca="1" ref="J1042" ca="1">INDEX('Wkly eq indx data joined'!$A$1:$AJ$1150,MATCH('Wkly eq indx data aligned'!$A1042,OFFSET(INDIRECT(ADDRESS(1,MATCH(J$1,'Wkly eq indx data joined'!$1:$1,0),1,1,$A$1)),,,1150,1),0),MATCH(J$1,'Wkly eq indx data joined'!$1:$1,0)+1)</f>
        <v>5871.91</v>
      </c>
      <c r="K1042" s="9" cm="1">
        <f t="array" aca="1" ref="K1042" ca="1">INDEX('Wkly eq indx data joined'!$A$1:$AJ$1150,MATCH('Wkly eq indx data aligned'!$A1042,OFFSET(INDIRECT(ADDRESS(1,MATCH(K$1,'Wkly eq indx data joined'!$1:$1,0),1,1,$A$1)),,,1150,1),0),MATCH(K$1,'Wkly eq indx data joined'!$1:$1,0)+1)</f>
        <v>13166.58</v>
      </c>
      <c r="L1042" s="12" cm="1">
        <f t="array" aca="1" ref="L1042" ca="1">INDEX('Wkly eq indx data joined'!$A$1:$AJ$1150,MATCH('Wkly eq indx data aligned'!$A1042+2,OFFSET(INDIRECT(ADDRESS(1,MATCH(L$1,'Wkly eq indx data joined'!$1:$1,0),1,1,$A$1)),,,1150,1),0),MATCH(L$1,'Wkly eq indx data joined'!$1:$1,0)+1)</f>
        <v>2081.85</v>
      </c>
      <c r="M1042" s="9" cm="1">
        <f t="array" aca="1" ref="M1042" ca="1">INDEX('Wkly eq indx data joined'!$A$1:$AJ$1150,MATCH('Wkly eq indx data aligned'!$A1042,OFFSET(INDIRECT(ADDRESS(1,MATCH(M$1,'Wkly eq indx data joined'!$1:$1,0),1,1,$A$1)),,,1150,1),0),MATCH(M$1,'Wkly eq indx data joined'!$1:$1,0)+1)</f>
        <v>111125.8</v>
      </c>
      <c r="N1042" s="9" cm="1">
        <f t="array" aca="1" ref="N1042" ca="1">INDEX('Wkly eq indx data joined'!$A$1:$AJ$1150,MATCH('Wkly eq indx data aligned'!$A1042,OFFSET(INDIRECT(ADDRESS(1,MATCH(N$1,'Wkly eq indx data joined'!$1:$1,0),1,1,$A$1)),,,1150,1),0),MATCH(N$1,'Wkly eq indx data joined'!$1:$1,0)+1)</f>
        <v>7101.94</v>
      </c>
      <c r="O1042" s="13" cm="1">
        <f t="array" aca="1" ref="O1042" ca="1">INDEX('Wkly eq indx data joined'!$A$1:$AJ$1150,MATCH('Wkly eq indx data aligned'!$A1042+1,OFFSET(INDIRECT(ADDRESS(1,MATCH(O$1,'Wkly eq indx data joined'!$1:$1,0),1,1,$A$1)),,,1150,1),0),MATCH(O$1,'Wkly eq indx data joined'!$1:$1,0)+1)</f>
        <v>11609.64</v>
      </c>
      <c r="P1042" s="12" cm="1">
        <f t="array" aca="1" ref="P1042" ca="1">INDEX('Wkly eq indx data joined'!$A$1:$AJ$1150,MATCH('Wkly eq indx data aligned'!$A1042+2,OFFSET(INDIRECT(ADDRESS(1,MATCH(P$1,'Wkly eq indx data joined'!$1:$1,0),1,1,$A$1)),,,1150,1),0),MATCH(P$1,'Wkly eq indx data joined'!$1:$1,0)+1)</f>
        <v>11921.5</v>
      </c>
      <c r="Q1042" s="9" cm="1">
        <f t="array" aca="1" ref="Q1042" ca="1">INDEX('Wkly eq indx data joined'!$A$1:$AJ$1150,MATCH('Wkly eq indx data aligned'!$A1042,OFFSET(INDIRECT(ADDRESS(1,MATCH(Q$1,'Wkly eq indx data joined'!$1:$1,0),1,1,$A$1)),,,1150,1),0),MATCH(Q$1,'Wkly eq indx data joined'!$1:$1,0)+1)</f>
        <v>602.29999999999995</v>
      </c>
      <c r="R1042" s="12" cm="1">
        <f t="array" aca="1" ref="R1042" ca="1">INDEX('Wkly eq indx data joined'!$A$1:$AJ$1150,MATCH('Wkly eq indx data aligned'!$A1042+2,OFFSET(INDIRECT(ADDRESS(1,MATCH(R$1,'Wkly eq indx data joined'!$1:$1,0),1,1,$A$1)),,,1150,1),0),MATCH(R$1,'Wkly eq indx data joined'!$1:$1,0)+1)</f>
        <v>2928.76</v>
      </c>
      <c r="S1042" s="9" cm="1">
        <f t="array" aca="1" ref="S1042" ca="1">INDEX('Wkly eq indx data joined'!$A$1:$AJ$1150,MATCH('Wkly eq indx data aligned'!$A1042,OFFSET(INDIRECT(ADDRESS(1,MATCH(S$1,'Wkly eq indx data joined'!$1:$1,0),1,1,$A$1)),,,1150,1),0),MATCH(S$1,'Wkly eq indx data joined'!$1:$1,0)+1)</f>
        <v>49065.21</v>
      </c>
    </row>
    <row r="1043" spans="1:19" x14ac:dyDescent="0.25">
      <c r="A1043" s="4">
        <f t="shared" si="16"/>
        <v>43812</v>
      </c>
      <c r="B1043" s="9" cm="1">
        <f t="array" aca="1" ref="B1043" ca="1">INDEX('Wkly eq indx data joined'!$A$1:$AJ$1150,MATCH('Wkly eq indx data aligned'!$A1043,OFFSET(INDIRECT(ADDRESS(1,MATCH(B$1,'Wkly eq indx data joined'!$1:$1,0),1,1,$A$1)),,,1150,1),0),MATCH(B$1,'Wkly eq indx data joined'!$1:$1,0)+1)</f>
        <v>6739.6769999999997</v>
      </c>
      <c r="C1043" s="9" cm="1">
        <f t="array" aca="1" ref="C1043" ca="1">INDEX('Wkly eq indx data joined'!$A$1:$AJ$1150,MATCH('Wkly eq indx data aligned'!$A1043,OFFSET(INDIRECT(ADDRESS(1,MATCH(C$1,'Wkly eq indx data joined'!$1:$1,0),1,1,$A$1)),,,1150,1),0),MATCH(C$1,'Wkly eq indx data joined'!$1:$1,0)+1)</f>
        <v>24023.1</v>
      </c>
      <c r="D1043" s="18" cm="1">
        <f t="array" aca="1" ref="D1043" ca="1">IFERROR(INDEX('Wkly eq indx data joined'!$A$1:$AJ$1150,MATCH('Wkly eq indx data aligned'!$A1043,OFFSET(INDIRECT(ADDRESS(1,MATCH(D$1,'Wkly eq indx data joined'!$1:$1,0),1,1,$A$1)),,,1150,1),0),MATCH(D$1,'Wkly eq indx data joined'!$1:$1,0)+1),D1042)</f>
        <v>2967.6770000000001</v>
      </c>
      <c r="E1043" s="9" cm="1">
        <f t="array" aca="1" ref="E1043" ca="1">INDEX('Wkly eq indx data joined'!$A$1:$AJ$1150,MATCH('Wkly eq indx data aligned'!$A1043,OFFSET(INDIRECT(ADDRESS(1,MATCH(E$1,'Wkly eq indx data joined'!$1:$1,0),1,1,$A$1)),,,1150,1),0),MATCH(E$1,'Wkly eq indx data joined'!$1:$1,0)+1)</f>
        <v>17003.13</v>
      </c>
      <c r="F1043" s="9" cm="1">
        <f t="array" aca="1" ref="F1043" ca="1">INDEX('Wkly eq indx data joined'!$A$1:$AJ$1150,MATCH('Wkly eq indx data aligned'!$A1043,OFFSET(INDIRECT(ADDRESS(1,MATCH(F$1,'Wkly eq indx data joined'!$1:$1,0),1,1,$A$1)),,,1150,1),0),MATCH(F$1,'Wkly eq indx data joined'!$1:$1,0)+1)</f>
        <v>10429.27</v>
      </c>
      <c r="G1043" s="9" cm="1">
        <f t="array" aca="1" ref="G1043" ca="1">INDEX('Wkly eq indx data joined'!$A$1:$AJ$1150,MATCH('Wkly eq indx data aligned'!$A1043,OFFSET(INDIRECT(ADDRESS(1,MATCH(G$1,'Wkly eq indx data joined'!$1:$1,0),1,1,$A$1)),,,1150,1),0),MATCH(G$1,'Wkly eq indx data joined'!$1:$1,0)+1)</f>
        <v>3168.8</v>
      </c>
      <c r="H1043" s="9" cm="1">
        <f t="array" aca="1" ref="H1043" ca="1">INDEX('Wkly eq indx data joined'!$A$1:$AJ$1150,MATCH('Wkly eq indx data aligned'!$A1043,OFFSET(INDIRECT(ADDRESS(1,MATCH(H$1,'Wkly eq indx data joined'!$1:$1,0),1,1,$A$1)),,,1150,1),0),MATCH(H$1,'Wkly eq indx data joined'!$1:$1,0)+1)</f>
        <v>7353.44</v>
      </c>
      <c r="I1043" s="9" cm="1">
        <f t="array" aca="1" ref="I1043" ca="1">INDEX('Wkly eq indx data joined'!$A$1:$AJ$1150,MATCH('Wkly eq indx data aligned'!$A1043,OFFSET(INDIRECT(ADDRESS(1,MATCH(I$1,'Wkly eq indx data joined'!$1:$1,0),1,1,$A$1)),,,1150,1),0),MATCH(I$1,'Wkly eq indx data joined'!$1:$1,0)+1)</f>
        <v>27687.759999999998</v>
      </c>
      <c r="J1043" s="9" cm="1">
        <f t="array" aca="1" ref="J1043" ca="1">INDEX('Wkly eq indx data joined'!$A$1:$AJ$1150,MATCH('Wkly eq indx data aligned'!$A1043,OFFSET(INDIRECT(ADDRESS(1,MATCH(J$1,'Wkly eq indx data joined'!$1:$1,0),1,1,$A$1)),,,1150,1),0),MATCH(J$1,'Wkly eq indx data joined'!$1:$1,0)+1)</f>
        <v>5919.02</v>
      </c>
      <c r="K1043" s="9" cm="1">
        <f t="array" aca="1" ref="K1043" ca="1">INDEX('Wkly eq indx data joined'!$A$1:$AJ$1150,MATCH('Wkly eq indx data aligned'!$A1043,OFFSET(INDIRECT(ADDRESS(1,MATCH(K$1,'Wkly eq indx data joined'!$1:$1,0),1,1,$A$1)),,,1150,1),0),MATCH(K$1,'Wkly eq indx data joined'!$1:$1,0)+1)</f>
        <v>13282.72</v>
      </c>
      <c r="L1043" s="12" cm="1">
        <f t="array" aca="1" ref="L1043" ca="1">INDEX('Wkly eq indx data joined'!$A$1:$AJ$1150,MATCH('Wkly eq indx data aligned'!$A1043+2,OFFSET(INDIRECT(ADDRESS(1,MATCH(L$1,'Wkly eq indx data joined'!$1:$1,0),1,1,$A$1)),,,1150,1),0),MATCH(L$1,'Wkly eq indx data joined'!$1:$1,0)+1)</f>
        <v>2170.25</v>
      </c>
      <c r="M1043" s="9" cm="1">
        <f t="array" aca="1" ref="M1043" ca="1">INDEX('Wkly eq indx data joined'!$A$1:$AJ$1150,MATCH('Wkly eq indx data aligned'!$A1043,OFFSET(INDIRECT(ADDRESS(1,MATCH(M$1,'Wkly eq indx data joined'!$1:$1,0),1,1,$A$1)),,,1150,1),0),MATCH(M$1,'Wkly eq indx data joined'!$1:$1,0)+1)</f>
        <v>112564.9</v>
      </c>
      <c r="N1043" s="9" cm="1">
        <f t="array" aca="1" ref="N1043" ca="1">INDEX('Wkly eq indx data joined'!$A$1:$AJ$1150,MATCH('Wkly eq indx data aligned'!$A1043,OFFSET(INDIRECT(ADDRESS(1,MATCH(N$1,'Wkly eq indx data joined'!$1:$1,0),1,1,$A$1)),,,1150,1),0),MATCH(N$1,'Wkly eq indx data joined'!$1:$1,0)+1)</f>
        <v>7189.03</v>
      </c>
      <c r="O1043" s="13" cm="1">
        <f t="array" aca="1" ref="O1043" ca="1">INDEX('Wkly eq indx data joined'!$A$1:$AJ$1150,MATCH('Wkly eq indx data aligned'!$A1043+1,OFFSET(INDIRECT(ADDRESS(1,MATCH(O$1,'Wkly eq indx data joined'!$1:$1,0),1,1,$A$1)),,,1150,1),0),MATCH(O$1,'Wkly eq indx data joined'!$1:$1,0)+1)</f>
        <v>11927.73</v>
      </c>
      <c r="P1043" s="12" cm="1">
        <f t="array" aca="1" ref="P1043" ca="1">INDEX('Wkly eq indx data joined'!$A$1:$AJ$1150,MATCH('Wkly eq indx data aligned'!$A1043+2,OFFSET(INDIRECT(ADDRESS(1,MATCH(P$1,'Wkly eq indx data joined'!$1:$1,0),1,1,$A$1)),,,1150,1),0),MATCH(P$1,'Wkly eq indx data joined'!$1:$1,0)+1)</f>
        <v>12086.7</v>
      </c>
      <c r="Q1043" s="9" cm="1">
        <f t="array" aca="1" ref="Q1043" ca="1">INDEX('Wkly eq indx data joined'!$A$1:$AJ$1150,MATCH('Wkly eq indx data aligned'!$A1043,OFFSET(INDIRECT(ADDRESS(1,MATCH(Q$1,'Wkly eq indx data joined'!$1:$1,0),1,1,$A$1)),,,1150,1),0),MATCH(Q$1,'Wkly eq indx data joined'!$1:$1,0)+1)</f>
        <v>602.86</v>
      </c>
      <c r="R1043" s="12" cm="1">
        <f t="array" aca="1" ref="R1043" ca="1">INDEX('Wkly eq indx data joined'!$A$1:$AJ$1150,MATCH('Wkly eq indx data aligned'!$A1043+2,OFFSET(INDIRECT(ADDRESS(1,MATCH(R$1,'Wkly eq indx data joined'!$1:$1,0),1,1,$A$1)),,,1150,1),0),MATCH(R$1,'Wkly eq indx data joined'!$1:$1,0)+1)</f>
        <v>2996</v>
      </c>
      <c r="S1043" s="9" cm="1">
        <f t="array" aca="1" ref="S1043" ca="1">INDEX('Wkly eq indx data joined'!$A$1:$AJ$1150,MATCH('Wkly eq indx data aligned'!$A1043,OFFSET(INDIRECT(ADDRESS(1,MATCH(S$1,'Wkly eq indx data joined'!$1:$1,0),1,1,$A$1)),,,1150,1),0),MATCH(S$1,'Wkly eq indx data joined'!$1:$1,0)+1)</f>
        <v>50499.02</v>
      </c>
    </row>
    <row r="1044" spans="1:19" x14ac:dyDescent="0.25">
      <c r="A1044" s="4">
        <f t="shared" si="16"/>
        <v>43819</v>
      </c>
      <c r="B1044" s="9" cm="1">
        <f t="array" aca="1" ref="B1044" ca="1">INDEX('Wkly eq indx data joined'!$A$1:$AJ$1150,MATCH('Wkly eq indx data aligned'!$A1044,OFFSET(INDIRECT(ADDRESS(1,MATCH(B$1,'Wkly eq indx data joined'!$1:$1,0),1,1,$A$1)),,,1150,1),0),MATCH(B$1,'Wkly eq indx data joined'!$1:$1,0)+1)</f>
        <v>6816.3209999999999</v>
      </c>
      <c r="C1044" s="9" cm="1">
        <f t="array" aca="1" ref="C1044" ca="1">INDEX('Wkly eq indx data joined'!$A$1:$AJ$1150,MATCH('Wkly eq indx data aligned'!$A1044,OFFSET(INDIRECT(ADDRESS(1,MATCH(C$1,'Wkly eq indx data joined'!$1:$1,0),1,1,$A$1)),,,1150,1),0),MATCH(C$1,'Wkly eq indx data joined'!$1:$1,0)+1)</f>
        <v>23816.63</v>
      </c>
      <c r="D1044" s="18" cm="1">
        <f t="array" aca="1" ref="D1044" ca="1">IFERROR(INDEX('Wkly eq indx data joined'!$A$1:$AJ$1150,MATCH('Wkly eq indx data aligned'!$A1044,OFFSET(INDIRECT(ADDRESS(1,MATCH(D$1,'Wkly eq indx data joined'!$1:$1,0),1,1,$A$1)),,,1150,1),0),MATCH(D$1,'Wkly eq indx data joined'!$1:$1,0)+1),D1043)</f>
        <v>3004.9380000000001</v>
      </c>
      <c r="E1044" s="9" cm="1">
        <f t="array" aca="1" ref="E1044" ca="1">INDEX('Wkly eq indx data joined'!$A$1:$AJ$1150,MATCH('Wkly eq indx data aligned'!$A1044,OFFSET(INDIRECT(ADDRESS(1,MATCH(E$1,'Wkly eq indx data joined'!$1:$1,0),1,1,$A$1)),,,1150,1),0),MATCH(E$1,'Wkly eq indx data joined'!$1:$1,0)+1)</f>
        <v>17118.439999999999</v>
      </c>
      <c r="F1044" s="9" cm="1">
        <f t="array" aca="1" ref="F1044" ca="1">INDEX('Wkly eq indx data joined'!$A$1:$AJ$1150,MATCH('Wkly eq indx data aligned'!$A1044,OFFSET(INDIRECT(ADDRESS(1,MATCH(F$1,'Wkly eq indx data joined'!$1:$1,0),1,1,$A$1)),,,1150,1),0),MATCH(F$1,'Wkly eq indx data joined'!$1:$1,0)+1)</f>
        <v>10679.37</v>
      </c>
      <c r="G1044" s="9" cm="1">
        <f t="array" aca="1" ref="G1044" ca="1">INDEX('Wkly eq indx data joined'!$A$1:$AJ$1150,MATCH('Wkly eq indx data aligned'!$A1044,OFFSET(INDIRECT(ADDRESS(1,MATCH(G$1,'Wkly eq indx data joined'!$1:$1,0),1,1,$A$1)),,,1150,1),0),MATCH(G$1,'Wkly eq indx data joined'!$1:$1,0)+1)</f>
        <v>3221.22</v>
      </c>
      <c r="H1044" s="9" cm="1">
        <f t="array" aca="1" ref="H1044" ca="1">INDEX('Wkly eq indx data joined'!$A$1:$AJ$1150,MATCH('Wkly eq indx data aligned'!$A1044,OFFSET(INDIRECT(ADDRESS(1,MATCH(H$1,'Wkly eq indx data joined'!$1:$1,0),1,1,$A$1)),,,1150,1),0),MATCH(H$1,'Wkly eq indx data joined'!$1:$1,0)+1)</f>
        <v>7582.48</v>
      </c>
      <c r="I1044" s="9" cm="1">
        <f t="array" aca="1" ref="I1044" ca="1">INDEX('Wkly eq indx data joined'!$A$1:$AJ$1150,MATCH('Wkly eq indx data aligned'!$A1044,OFFSET(INDIRECT(ADDRESS(1,MATCH(I$1,'Wkly eq indx data joined'!$1:$1,0),1,1,$A$1)),,,1150,1),0),MATCH(I$1,'Wkly eq indx data joined'!$1:$1,0)+1)</f>
        <v>27871.35</v>
      </c>
      <c r="J1044" s="9" cm="1">
        <f t="array" aca="1" ref="J1044" ca="1">INDEX('Wkly eq indx data joined'!$A$1:$AJ$1150,MATCH('Wkly eq indx data aligned'!$A1044,OFFSET(INDIRECT(ADDRESS(1,MATCH(J$1,'Wkly eq indx data joined'!$1:$1,0),1,1,$A$1)),,,1150,1),0),MATCH(J$1,'Wkly eq indx data joined'!$1:$1,0)+1)</f>
        <v>6021.53</v>
      </c>
      <c r="K1044" s="9" cm="1">
        <f t="array" aca="1" ref="K1044" ca="1">INDEX('Wkly eq indx data joined'!$A$1:$AJ$1150,MATCH('Wkly eq indx data aligned'!$A1044,OFFSET(INDIRECT(ADDRESS(1,MATCH(K$1,'Wkly eq indx data joined'!$1:$1,0),1,1,$A$1)),,,1150,1),0),MATCH(K$1,'Wkly eq indx data joined'!$1:$1,0)+1)</f>
        <v>13318.9</v>
      </c>
      <c r="L1044" s="12" cm="1">
        <f t="array" aca="1" ref="L1044" ca="1">INDEX('Wkly eq indx data joined'!$A$1:$AJ$1150,MATCH('Wkly eq indx data aligned'!$A1044+2,OFFSET(INDIRECT(ADDRESS(1,MATCH(L$1,'Wkly eq indx data joined'!$1:$1,0),1,1,$A$1)),,,1150,1),0),MATCH(L$1,'Wkly eq indx data joined'!$1:$1,0)+1)</f>
        <v>2204.1799999999998</v>
      </c>
      <c r="M1044" s="9" cm="1">
        <f t="array" aca="1" ref="M1044" ca="1">INDEX('Wkly eq indx data joined'!$A$1:$AJ$1150,MATCH('Wkly eq indx data aligned'!$A1044,OFFSET(INDIRECT(ADDRESS(1,MATCH(M$1,'Wkly eq indx data joined'!$1:$1,0),1,1,$A$1)),,,1150,1),0),MATCH(M$1,'Wkly eq indx data joined'!$1:$1,0)+1)</f>
        <v>115121.1</v>
      </c>
      <c r="N1044" s="9" cm="1">
        <f t="array" aca="1" ref="N1044" ca="1">INDEX('Wkly eq indx data joined'!$A$1:$AJ$1150,MATCH('Wkly eq indx data aligned'!$A1044,OFFSET(INDIRECT(ADDRESS(1,MATCH(N$1,'Wkly eq indx data joined'!$1:$1,0),1,1,$A$1)),,,1150,1),0),MATCH(N$1,'Wkly eq indx data joined'!$1:$1,0)+1)</f>
        <v>7199.29</v>
      </c>
      <c r="O1044" s="13" cm="1">
        <f t="array" aca="1" ref="O1044" ca="1">INDEX('Wkly eq indx data joined'!$A$1:$AJ$1150,MATCH('Wkly eq indx data aligned'!$A1044+1,OFFSET(INDIRECT(ADDRESS(1,MATCH(O$1,'Wkly eq indx data joined'!$1:$1,0),1,1,$A$1)),,,1150,1),0),MATCH(O$1,'Wkly eq indx data joined'!$1:$1,0)+1)</f>
        <v>11959.08</v>
      </c>
      <c r="P1044" s="12" cm="1">
        <f t="array" aca="1" ref="P1044" ca="1">INDEX('Wkly eq indx data joined'!$A$1:$AJ$1150,MATCH('Wkly eq indx data aligned'!$A1044+2,OFFSET(INDIRECT(ADDRESS(1,MATCH(P$1,'Wkly eq indx data joined'!$1:$1,0),1,1,$A$1)),,,1150,1),0),MATCH(P$1,'Wkly eq indx data joined'!$1:$1,0)+1)</f>
        <v>12271.8</v>
      </c>
      <c r="Q1044" s="9" cm="1">
        <f t="array" aca="1" ref="Q1044" ca="1">INDEX('Wkly eq indx data joined'!$A$1:$AJ$1150,MATCH('Wkly eq indx data aligned'!$A1044,OFFSET(INDIRECT(ADDRESS(1,MATCH(Q$1,'Wkly eq indx data joined'!$1:$1,0),1,1,$A$1)),,,1150,1),0),MATCH(Q$1,'Wkly eq indx data joined'!$1:$1,0)+1)</f>
        <v>609.26</v>
      </c>
      <c r="R1044" s="12" cm="1">
        <f t="array" aca="1" ref="R1044" ca="1">INDEX('Wkly eq indx data joined'!$A$1:$AJ$1150,MATCH('Wkly eq indx data aligned'!$A1044+2,OFFSET(INDIRECT(ADDRESS(1,MATCH(R$1,'Wkly eq indx data joined'!$1:$1,0),1,1,$A$1)),,,1150,1),0),MATCH(R$1,'Wkly eq indx data joined'!$1:$1,0)+1)</f>
        <v>3015.93</v>
      </c>
      <c r="S1044" s="9" cm="1">
        <f t="array" aca="1" ref="S1044" ca="1">INDEX('Wkly eq indx data joined'!$A$1:$AJ$1150,MATCH('Wkly eq indx data aligned'!$A1044,OFFSET(INDIRECT(ADDRESS(1,MATCH(S$1,'Wkly eq indx data joined'!$1:$1,0),1,1,$A$1)),,,1150,1),0),MATCH(S$1,'Wkly eq indx data joined'!$1:$1,0)+1)</f>
        <v>51151.12</v>
      </c>
    </row>
    <row r="1045" spans="1:19" x14ac:dyDescent="0.25">
      <c r="A1045" s="4">
        <f t="shared" si="16"/>
        <v>43826</v>
      </c>
      <c r="B1045" s="9" cm="1">
        <f t="array" aca="1" ref="B1045" ca="1">INDEX('Wkly eq indx data joined'!$A$1:$AJ$1150,MATCH('Wkly eq indx data aligned'!$A1045,OFFSET(INDIRECT(ADDRESS(1,MATCH(B$1,'Wkly eq indx data joined'!$1:$1,0),1,1,$A$1)),,,1150,1),0),MATCH(B$1,'Wkly eq indx data joined'!$1:$1,0)+1)</f>
        <v>6821.6530000000002</v>
      </c>
      <c r="C1045" s="9" cm="1">
        <f t="array" aca="1" ref="C1045" ca="1">INDEX('Wkly eq indx data joined'!$A$1:$AJ$1150,MATCH('Wkly eq indx data aligned'!$A1045,OFFSET(INDIRECT(ADDRESS(1,MATCH(C$1,'Wkly eq indx data joined'!$1:$1,0),1,1,$A$1)),,,1150,1),0),MATCH(C$1,'Wkly eq indx data joined'!$1:$1,0)+1)</f>
        <v>23837.72</v>
      </c>
      <c r="D1045" s="18" cm="1">
        <f t="array" aca="1" ref="D1045" ca="1">IFERROR(INDEX('Wkly eq indx data joined'!$A$1:$AJ$1150,MATCH('Wkly eq indx data aligned'!$A1045,OFFSET(INDIRECT(ADDRESS(1,MATCH(D$1,'Wkly eq indx data joined'!$1:$1,0),1,1,$A$1)),,,1150,1),0),MATCH(D$1,'Wkly eq indx data joined'!$1:$1,0)+1),D1044)</f>
        <v>3005.0349999999999</v>
      </c>
      <c r="E1045" s="9" cm="1">
        <f t="array" aca="1" ref="E1045" ca="1">INDEX('Wkly eq indx data joined'!$A$1:$AJ$1150,MATCH('Wkly eq indx data aligned'!$A1045,OFFSET(INDIRECT(ADDRESS(1,MATCH(E$1,'Wkly eq indx data joined'!$1:$1,0),1,1,$A$1)),,,1150,1),0),MATCH(E$1,'Wkly eq indx data joined'!$1:$1,0)+1)</f>
        <v>17168.21</v>
      </c>
      <c r="F1045" s="9" cm="1">
        <f t="array" aca="1" ref="F1045" ca="1">INDEX('Wkly eq indx data joined'!$A$1:$AJ$1150,MATCH('Wkly eq indx data aligned'!$A1045,OFFSET(INDIRECT(ADDRESS(1,MATCH(F$1,'Wkly eq indx data joined'!$1:$1,0),1,1,$A$1)),,,1150,1),0),MATCH(F$1,'Wkly eq indx data joined'!$1:$1,0)+1)</f>
        <v>10730.15</v>
      </c>
      <c r="G1045" s="9" cm="1">
        <f t="array" aca="1" ref="G1045" ca="1">INDEX('Wkly eq indx data joined'!$A$1:$AJ$1150,MATCH('Wkly eq indx data aligned'!$A1045,OFFSET(INDIRECT(ADDRESS(1,MATCH(G$1,'Wkly eq indx data joined'!$1:$1,0),1,1,$A$1)),,,1150,1),0),MATCH(G$1,'Wkly eq indx data joined'!$1:$1,0)+1)</f>
        <v>3240.02</v>
      </c>
      <c r="H1045" s="9" cm="1">
        <f t="array" aca="1" ref="H1045" ca="1">INDEX('Wkly eq indx data joined'!$A$1:$AJ$1150,MATCH('Wkly eq indx data aligned'!$A1045,OFFSET(INDIRECT(ADDRESS(1,MATCH(H$1,'Wkly eq indx data joined'!$1:$1,0),1,1,$A$1)),,,1150,1),0),MATCH(H$1,'Wkly eq indx data joined'!$1:$1,0)+1)</f>
        <v>7644.9</v>
      </c>
      <c r="I1045" s="9" cm="1">
        <f t="array" aca="1" ref="I1045" ca="1">INDEX('Wkly eq indx data joined'!$A$1:$AJ$1150,MATCH('Wkly eq indx data aligned'!$A1045,OFFSET(INDIRECT(ADDRESS(1,MATCH(I$1,'Wkly eq indx data joined'!$1:$1,0),1,1,$A$1)),,,1150,1),0),MATCH(I$1,'Wkly eq indx data joined'!$1:$1,0)+1)</f>
        <v>28225.42</v>
      </c>
      <c r="J1045" s="9" cm="1">
        <f t="array" aca="1" ref="J1045" ca="1">INDEX('Wkly eq indx data joined'!$A$1:$AJ$1150,MATCH('Wkly eq indx data aligned'!$A1045,OFFSET(INDIRECT(ADDRESS(1,MATCH(J$1,'Wkly eq indx data joined'!$1:$1,0),1,1,$A$1)),,,1150,1),0),MATCH(J$1,'Wkly eq indx data joined'!$1:$1,0)+1)</f>
        <v>6037.39</v>
      </c>
      <c r="K1045" s="9" cm="1">
        <f t="array" aca="1" ref="K1045" ca="1">INDEX('Wkly eq indx data joined'!$A$1:$AJ$1150,MATCH('Wkly eq indx data aligned'!$A1045,OFFSET(INDIRECT(ADDRESS(1,MATCH(K$1,'Wkly eq indx data joined'!$1:$1,0),1,1,$A$1)),,,1150,1),0),MATCH(K$1,'Wkly eq indx data joined'!$1:$1,0)+1)</f>
        <v>13337.11</v>
      </c>
      <c r="L1045" s="12" cm="1">
        <f t="array" aca="1" ref="L1045" ca="1">INDEX('Wkly eq indx data joined'!$A$1:$AJ$1150,MATCH('Wkly eq indx data aligned'!$A1045+2,OFFSET(INDIRECT(ADDRESS(1,MATCH(L$1,'Wkly eq indx data joined'!$1:$1,0),1,1,$A$1)),,,1150,1),0),MATCH(L$1,'Wkly eq indx data joined'!$1:$1,0)+1)</f>
        <v>2204.21</v>
      </c>
      <c r="M1045" s="9" cm="1">
        <f t="array" aca="1" ref="M1045" ca="1">INDEX('Wkly eq indx data joined'!$A$1:$AJ$1150,MATCH('Wkly eq indx data aligned'!$A1045,OFFSET(INDIRECT(ADDRESS(1,MATCH(M$1,'Wkly eq indx data joined'!$1:$1,0),1,1,$A$1)),,,1150,1),0),MATCH(M$1,'Wkly eq indx data joined'!$1:$1,0)+1)</f>
        <v>116534</v>
      </c>
      <c r="N1045" s="9" cm="1">
        <f t="array" aca="1" ref="N1045" ca="1">INDEX('Wkly eq indx data joined'!$A$1:$AJ$1150,MATCH('Wkly eq indx data aligned'!$A1045,OFFSET(INDIRECT(ADDRESS(1,MATCH(N$1,'Wkly eq indx data joined'!$1:$1,0),1,1,$A$1)),,,1150,1),0),MATCH(N$1,'Wkly eq indx data joined'!$1:$1,0)+1)</f>
        <v>7259.87</v>
      </c>
      <c r="O1045" s="13" cm="1">
        <f t="array" aca="1" ref="O1045" ca="1">INDEX('Wkly eq indx data joined'!$A$1:$AJ$1150,MATCH('Wkly eq indx data aligned'!$A1045+1,OFFSET(INDIRECT(ADDRESS(1,MATCH(O$1,'Wkly eq indx data joined'!$1:$1,0),1,1,$A$1)),,,1150,1),0),MATCH(O$1,'Wkly eq indx data joined'!$1:$1,0)+1)</f>
        <v>12091.59</v>
      </c>
      <c r="P1045" s="12" cm="1">
        <f t="array" aca="1" ref="P1045" ca="1">INDEX('Wkly eq indx data joined'!$A$1:$AJ$1150,MATCH('Wkly eq indx data aligned'!$A1045+2,OFFSET(INDIRECT(ADDRESS(1,MATCH(P$1,'Wkly eq indx data joined'!$1:$1,0),1,1,$A$1)),,,1150,1),0),MATCH(P$1,'Wkly eq indx data joined'!$1:$1,0)+1)</f>
        <v>12245.8</v>
      </c>
      <c r="Q1045" s="9" cm="1">
        <f t="array" aca="1" ref="Q1045" ca="1">INDEX('Wkly eq indx data joined'!$A$1:$AJ$1150,MATCH('Wkly eq indx data aligned'!$A1045,OFFSET(INDIRECT(ADDRESS(1,MATCH(Q$1,'Wkly eq indx data joined'!$1:$1,0),1,1,$A$1)),,,1150,1),0),MATCH(Q$1,'Wkly eq indx data joined'!$1:$1,0)+1)</f>
        <v>611.01</v>
      </c>
      <c r="R1045" s="12" cm="1">
        <f t="array" aca="1" ref="R1045" ca="1">INDEX('Wkly eq indx data joined'!$A$1:$AJ$1150,MATCH('Wkly eq indx data aligned'!$A1045+2,OFFSET(INDIRECT(ADDRESS(1,MATCH(R$1,'Wkly eq indx data joined'!$1:$1,0),1,1,$A$1)),,,1150,1),0),MATCH(R$1,'Wkly eq indx data joined'!$1:$1,0)+1)</f>
        <v>3050.47</v>
      </c>
      <c r="S1045" s="9" cm="1">
        <f t="array" aca="1" ref="S1045" ca="1">INDEX('Wkly eq indx data joined'!$A$1:$AJ$1150,MATCH('Wkly eq indx data aligned'!$A1045,OFFSET(INDIRECT(ADDRESS(1,MATCH(S$1,'Wkly eq indx data joined'!$1:$1,0),1,1,$A$1)),,,1150,1),0),MATCH(S$1,'Wkly eq indx data joined'!$1:$1,0)+1)</f>
        <v>51147.45</v>
      </c>
    </row>
    <row r="1046" spans="1:19" x14ac:dyDescent="0.25">
      <c r="A1046" s="4">
        <f t="shared" si="16"/>
        <v>43833</v>
      </c>
      <c r="B1046" s="9" cm="1">
        <f t="array" aca="1" ref="B1046" ca="1">INDEX('Wkly eq indx data joined'!$A$1:$AJ$1150,MATCH('Wkly eq indx data aligned'!$A1046,OFFSET(INDIRECT(ADDRESS(1,MATCH(B$1,'Wkly eq indx data joined'!$1:$1,0),1,1,$A$1)),,,1150,1),0),MATCH(B$1,'Wkly eq indx data joined'!$1:$1,0)+1)</f>
        <v>6733.5</v>
      </c>
      <c r="C1046" s="9" cm="1">
        <f t="array" aca="1" ref="C1046" ca="1">INDEX('Wkly eq indx data joined'!$A$1:$AJ$1150,MATCH('Wkly eq indx data aligned'!$A1046,OFFSET(INDIRECT(ADDRESS(1,MATCH(C$1,'Wkly eq indx data joined'!$1:$1,0),1,1,$A$1)),,,1150,1),0),MATCH(C$1,'Wkly eq indx data joined'!$1:$1,0)+1)</f>
        <v>23656.62</v>
      </c>
      <c r="D1046" s="18" cm="1">
        <f t="array" aca="1" ref="D1046" ca="1">IFERROR(INDEX('Wkly eq indx data joined'!$A$1:$AJ$1150,MATCH('Wkly eq indx data aligned'!$A1046,OFFSET(INDIRECT(ADDRESS(1,MATCH(D$1,'Wkly eq indx data joined'!$1:$1,0),1,1,$A$1)),,,1150,1),0),MATCH(D$1,'Wkly eq indx data joined'!$1:$1,0)+1),D1045)</f>
        <v>3083.7860000000001</v>
      </c>
      <c r="E1046" s="9" cm="1">
        <f t="array" aca="1" ref="E1046" ca="1">INDEX('Wkly eq indx data joined'!$A$1:$AJ$1150,MATCH('Wkly eq indx data aligned'!$A1046,OFFSET(INDIRECT(ADDRESS(1,MATCH(E$1,'Wkly eq indx data joined'!$1:$1,0),1,1,$A$1)),,,1150,1),0),MATCH(E$1,'Wkly eq indx data joined'!$1:$1,0)+1)</f>
        <v>17066.12</v>
      </c>
      <c r="F1046" s="9" cm="1">
        <f t="array" aca="1" ref="F1046" ca="1">INDEX('Wkly eq indx data joined'!$A$1:$AJ$1150,MATCH('Wkly eq indx data aligned'!$A1046,OFFSET(INDIRECT(ADDRESS(1,MATCH(F$1,'Wkly eq indx data joined'!$1:$1,0),1,1,$A$1)),,,1150,1),0),MATCH(F$1,'Wkly eq indx data joined'!$1:$1,0)+1)</f>
        <v>10699.82</v>
      </c>
      <c r="G1046" s="9" cm="1">
        <f t="array" aca="1" ref="G1046" ca="1">INDEX('Wkly eq indx data joined'!$A$1:$AJ$1150,MATCH('Wkly eq indx data aligned'!$A1046,OFFSET(INDIRECT(ADDRESS(1,MATCH(G$1,'Wkly eq indx data joined'!$1:$1,0),1,1,$A$1)),,,1150,1),0),MATCH(G$1,'Wkly eq indx data joined'!$1:$1,0)+1)</f>
        <v>3234.85</v>
      </c>
      <c r="H1046" s="9" cm="1">
        <f t="array" aca="1" ref="H1046" ca="1">INDEX('Wkly eq indx data joined'!$A$1:$AJ$1150,MATCH('Wkly eq indx data aligned'!$A1046,OFFSET(INDIRECT(ADDRESS(1,MATCH(H$1,'Wkly eq indx data joined'!$1:$1,0),1,1,$A$1)),,,1150,1),0),MATCH(H$1,'Wkly eq indx data joined'!$1:$1,0)+1)</f>
        <v>7622.4</v>
      </c>
      <c r="I1046" s="9" cm="1">
        <f t="array" aca="1" ref="I1046" ca="1">INDEX('Wkly eq indx data joined'!$A$1:$AJ$1150,MATCH('Wkly eq indx data aligned'!$A1046,OFFSET(INDIRECT(ADDRESS(1,MATCH(I$1,'Wkly eq indx data joined'!$1:$1,0),1,1,$A$1)),,,1150,1),0),MATCH(I$1,'Wkly eq indx data joined'!$1:$1,0)+1)</f>
        <v>28451.5</v>
      </c>
      <c r="J1046" s="9" cm="1">
        <f t="array" aca="1" ref="J1046" ca="1">INDEX('Wkly eq indx data joined'!$A$1:$AJ$1150,MATCH('Wkly eq indx data aligned'!$A1046,OFFSET(INDIRECT(ADDRESS(1,MATCH(J$1,'Wkly eq indx data joined'!$1:$1,0),1,1,$A$1)),,,1150,1),0),MATCH(J$1,'Wkly eq indx data joined'!$1:$1,0)+1)</f>
        <v>6044.16</v>
      </c>
      <c r="K1046" s="9" cm="1">
        <f t="array" aca="1" ref="K1046" ca="1">INDEX('Wkly eq indx data joined'!$A$1:$AJ$1150,MATCH('Wkly eq indx data aligned'!$A1046,OFFSET(INDIRECT(ADDRESS(1,MATCH(K$1,'Wkly eq indx data joined'!$1:$1,0),1,1,$A$1)),,,1150,1),0),MATCH(K$1,'Wkly eq indx data joined'!$1:$1,0)+1)</f>
        <v>13219.14</v>
      </c>
      <c r="L1046" s="12" cm="1">
        <f t="array" aca="1" ref="L1046" ca="1">INDEX('Wkly eq indx data joined'!$A$1:$AJ$1150,MATCH('Wkly eq indx data aligned'!$A1046+2,OFFSET(INDIRECT(ADDRESS(1,MATCH(L$1,'Wkly eq indx data joined'!$1:$1,0),1,1,$A$1)),,,1150,1),0),MATCH(L$1,'Wkly eq indx data joined'!$1:$1,0)+1)</f>
        <v>2176.46</v>
      </c>
      <c r="M1046" s="9" cm="1">
        <f t="array" aca="1" ref="M1046" ca="1">INDEX('Wkly eq indx data joined'!$A$1:$AJ$1150,MATCH('Wkly eq indx data aligned'!$A1046,OFFSET(INDIRECT(ADDRESS(1,MATCH(M$1,'Wkly eq indx data joined'!$1:$1,0),1,1,$A$1)),,,1150,1),0),MATCH(M$1,'Wkly eq indx data joined'!$1:$1,0)+1)</f>
        <v>117706.7</v>
      </c>
      <c r="N1046" s="9" cm="1">
        <f t="array" aca="1" ref="N1046" ca="1">INDEX('Wkly eq indx data joined'!$A$1:$AJ$1150,MATCH('Wkly eq indx data aligned'!$A1046,OFFSET(INDIRECT(ADDRESS(1,MATCH(N$1,'Wkly eq indx data joined'!$1:$1,0),1,1,$A$1)),,,1150,1),0),MATCH(N$1,'Wkly eq indx data joined'!$1:$1,0)+1)</f>
        <v>7242.09</v>
      </c>
      <c r="O1046" s="13" cm="1">
        <f t="array" aca="1" ref="O1046" ca="1">INDEX('Wkly eq indx data joined'!$A$1:$AJ$1150,MATCH('Wkly eq indx data aligned'!$A1046+1,OFFSET(INDIRECT(ADDRESS(1,MATCH(O$1,'Wkly eq indx data joined'!$1:$1,0),1,1,$A$1)),,,1150,1),0),MATCH(O$1,'Wkly eq indx data joined'!$1:$1,0)+1)</f>
        <v>12110.43</v>
      </c>
      <c r="P1046" s="12" cm="1">
        <f t="array" aca="1" ref="P1046" ca="1">INDEX('Wkly eq indx data joined'!$A$1:$AJ$1150,MATCH('Wkly eq indx data aligned'!$A1046+2,OFFSET(INDIRECT(ADDRESS(1,MATCH(P$1,'Wkly eq indx data joined'!$1:$1,0),1,1,$A$1)),,,1150,1),0),MATCH(P$1,'Wkly eq indx data joined'!$1:$1,0)+1)</f>
        <v>12226.65</v>
      </c>
      <c r="Q1046" s="9" cm="1">
        <f t="array" aca="1" ref="Q1046" ca="1">INDEX('Wkly eq indx data joined'!$A$1:$AJ$1150,MATCH('Wkly eq indx data aligned'!$A1046,OFFSET(INDIRECT(ADDRESS(1,MATCH(Q$1,'Wkly eq indx data joined'!$1:$1,0),1,1,$A$1)),,,1150,1),0),MATCH(Q$1,'Wkly eq indx data joined'!$1:$1,0)+1)</f>
        <v>611.05999999999995</v>
      </c>
      <c r="R1046" s="12" cm="1">
        <f t="array" aca="1" ref="R1046" ca="1">INDEX('Wkly eq indx data joined'!$A$1:$AJ$1150,MATCH('Wkly eq indx data aligned'!$A1046+2,OFFSET(INDIRECT(ADDRESS(1,MATCH(R$1,'Wkly eq indx data joined'!$1:$1,0),1,1,$A$1)),,,1150,1),0),MATCH(R$1,'Wkly eq indx data joined'!$1:$1,0)+1)</f>
        <v>3076.37</v>
      </c>
      <c r="S1046" s="9" cm="1">
        <f t="array" aca="1" ref="S1046" ca="1">INDEX('Wkly eq indx data joined'!$A$1:$AJ$1150,MATCH('Wkly eq indx data aligned'!$A1046,OFFSET(INDIRECT(ADDRESS(1,MATCH(S$1,'Wkly eq indx data joined'!$1:$1,0),1,1,$A$1)),,,1150,1),0),MATCH(S$1,'Wkly eq indx data joined'!$1:$1,0)+1)</f>
        <v>51536.5</v>
      </c>
    </row>
    <row r="1047" spans="1:19" x14ac:dyDescent="0.25">
      <c r="A1047" s="4">
        <f t="shared" si="16"/>
        <v>43840</v>
      </c>
      <c r="B1047" s="9" cm="1">
        <f t="array" aca="1" ref="B1047" ca="1">INDEX('Wkly eq indx data joined'!$A$1:$AJ$1150,MATCH('Wkly eq indx data aligned'!$A1047,OFFSET(INDIRECT(ADDRESS(1,MATCH(B$1,'Wkly eq indx data joined'!$1:$1,0),1,1,$A$1)),,,1150,1),0),MATCH(B$1,'Wkly eq indx data joined'!$1:$1,0)+1)</f>
        <v>6929.027</v>
      </c>
      <c r="C1047" s="9" cm="1">
        <f t="array" aca="1" ref="C1047" ca="1">INDEX('Wkly eq indx data joined'!$A$1:$AJ$1150,MATCH('Wkly eq indx data aligned'!$A1047,OFFSET(INDIRECT(ADDRESS(1,MATCH(C$1,'Wkly eq indx data joined'!$1:$1,0),1,1,$A$1)),,,1150,1),0),MATCH(C$1,'Wkly eq indx data joined'!$1:$1,0)+1)</f>
        <v>23850.57</v>
      </c>
      <c r="D1047" s="18" cm="1">
        <f t="array" aca="1" ref="D1047" ca="1">IFERROR(INDEX('Wkly eq indx data joined'!$A$1:$AJ$1150,MATCH('Wkly eq indx data aligned'!$A1047,OFFSET(INDIRECT(ADDRESS(1,MATCH(D$1,'Wkly eq indx data joined'!$1:$1,0),1,1,$A$1)),,,1150,1),0),MATCH(D$1,'Wkly eq indx data joined'!$1:$1,0)+1),D1046)</f>
        <v>3092.2910000000002</v>
      </c>
      <c r="E1047" s="9" cm="1">
        <f t="array" aca="1" ref="E1047" ca="1">INDEX('Wkly eq indx data joined'!$A$1:$AJ$1150,MATCH('Wkly eq indx data aligned'!$A1047,OFFSET(INDIRECT(ADDRESS(1,MATCH(E$1,'Wkly eq indx data joined'!$1:$1,0),1,1,$A$1)),,,1150,1),0),MATCH(E$1,'Wkly eq indx data joined'!$1:$1,0)+1)</f>
        <v>17234.490000000002</v>
      </c>
      <c r="F1047" s="9" cm="1">
        <f t="array" aca="1" ref="F1047" ca="1">INDEX('Wkly eq indx data joined'!$A$1:$AJ$1150,MATCH('Wkly eq indx data aligned'!$A1047,OFFSET(INDIRECT(ADDRESS(1,MATCH(F$1,'Wkly eq indx data joined'!$1:$1,0),1,1,$A$1)),,,1150,1),0),MATCH(F$1,'Wkly eq indx data joined'!$1:$1,0)+1)</f>
        <v>10639.49</v>
      </c>
      <c r="G1047" s="9" cm="1">
        <f t="array" aca="1" ref="G1047" ca="1">INDEX('Wkly eq indx data joined'!$A$1:$AJ$1150,MATCH('Wkly eq indx data aligned'!$A1047,OFFSET(INDIRECT(ADDRESS(1,MATCH(G$1,'Wkly eq indx data joined'!$1:$1,0),1,1,$A$1)),,,1150,1),0),MATCH(G$1,'Wkly eq indx data joined'!$1:$1,0)+1)</f>
        <v>3265.35</v>
      </c>
      <c r="H1047" s="9" cm="1">
        <f t="array" aca="1" ref="H1047" ca="1">INDEX('Wkly eq indx data joined'!$A$1:$AJ$1150,MATCH('Wkly eq indx data aligned'!$A1047,OFFSET(INDIRECT(ADDRESS(1,MATCH(H$1,'Wkly eq indx data joined'!$1:$1,0),1,1,$A$1)),,,1150,1),0),MATCH(H$1,'Wkly eq indx data joined'!$1:$1,0)+1)</f>
        <v>7587.85</v>
      </c>
      <c r="I1047" s="9" cm="1">
        <f t="array" aca="1" ref="I1047" ca="1">INDEX('Wkly eq indx data joined'!$A$1:$AJ$1150,MATCH('Wkly eq indx data aligned'!$A1047,OFFSET(INDIRECT(ADDRESS(1,MATCH(I$1,'Wkly eq indx data joined'!$1:$1,0),1,1,$A$1)),,,1150,1),0),MATCH(I$1,'Wkly eq indx data joined'!$1:$1,0)+1)</f>
        <v>28638.2</v>
      </c>
      <c r="J1047" s="9" cm="1">
        <f t="array" aca="1" ref="J1047" ca="1">INDEX('Wkly eq indx data joined'!$A$1:$AJ$1150,MATCH('Wkly eq indx data aligned'!$A1047,OFFSET(INDIRECT(ADDRESS(1,MATCH(J$1,'Wkly eq indx data joined'!$1:$1,0),1,1,$A$1)),,,1150,1),0),MATCH(J$1,'Wkly eq indx data joined'!$1:$1,0)+1)</f>
        <v>6037.11</v>
      </c>
      <c r="K1047" s="9" cm="1">
        <f t="array" aca="1" ref="K1047" ca="1">INDEX('Wkly eq indx data joined'!$A$1:$AJ$1150,MATCH('Wkly eq indx data aligned'!$A1047,OFFSET(INDIRECT(ADDRESS(1,MATCH(K$1,'Wkly eq indx data joined'!$1:$1,0),1,1,$A$1)),,,1150,1),0),MATCH(K$1,'Wkly eq indx data joined'!$1:$1,0)+1)</f>
        <v>13483.31</v>
      </c>
      <c r="L1047" s="12" cm="1">
        <f t="array" aca="1" ref="L1047" ca="1">INDEX('Wkly eq indx data joined'!$A$1:$AJ$1150,MATCH('Wkly eq indx data aligned'!$A1047+2,OFFSET(INDIRECT(ADDRESS(1,MATCH(L$1,'Wkly eq indx data joined'!$1:$1,0),1,1,$A$1)),,,1150,1),0),MATCH(L$1,'Wkly eq indx data joined'!$1:$1,0)+1)</f>
        <v>2206.39</v>
      </c>
      <c r="M1047" s="9" cm="1">
        <f t="array" aca="1" ref="M1047" ca="1">INDEX('Wkly eq indx data joined'!$A$1:$AJ$1150,MATCH('Wkly eq indx data aligned'!$A1047,OFFSET(INDIRECT(ADDRESS(1,MATCH(M$1,'Wkly eq indx data joined'!$1:$1,0),1,1,$A$1)),,,1150,1),0),MATCH(M$1,'Wkly eq indx data joined'!$1:$1,0)+1)</f>
        <v>115503.4</v>
      </c>
      <c r="N1047" s="9" cm="1">
        <f t="array" aca="1" ref="N1047" ca="1">INDEX('Wkly eq indx data joined'!$A$1:$AJ$1150,MATCH('Wkly eq indx data aligned'!$A1047,OFFSET(INDIRECT(ADDRESS(1,MATCH(N$1,'Wkly eq indx data joined'!$1:$1,0),1,1,$A$1)),,,1150,1),0),MATCH(N$1,'Wkly eq indx data joined'!$1:$1,0)+1)</f>
        <v>7274.19</v>
      </c>
      <c r="O1047" s="13" cm="1">
        <f t="array" aca="1" ref="O1047" ca="1">INDEX('Wkly eq indx data joined'!$A$1:$AJ$1150,MATCH('Wkly eq indx data aligned'!$A1047+1,OFFSET(INDIRECT(ADDRESS(1,MATCH(O$1,'Wkly eq indx data joined'!$1:$1,0),1,1,$A$1)),,,1150,1),0),MATCH(O$1,'Wkly eq indx data joined'!$1:$1,0)+1)</f>
        <v>12024.65</v>
      </c>
      <c r="P1047" s="12" cm="1">
        <f t="array" aca="1" ref="P1047" ca="1">INDEX('Wkly eq indx data joined'!$A$1:$AJ$1150,MATCH('Wkly eq indx data aligned'!$A1047+2,OFFSET(INDIRECT(ADDRESS(1,MATCH(P$1,'Wkly eq indx data joined'!$1:$1,0),1,1,$A$1)),,,1150,1),0),MATCH(P$1,'Wkly eq indx data joined'!$1:$1,0)+1)</f>
        <v>12256.8</v>
      </c>
      <c r="Q1047" s="9" cm="1">
        <f t="array" aca="1" ref="Q1047" ca="1">INDEX('Wkly eq indx data joined'!$A$1:$AJ$1150,MATCH('Wkly eq indx data aligned'!$A1047,OFFSET(INDIRECT(ADDRESS(1,MATCH(Q$1,'Wkly eq indx data joined'!$1:$1,0),1,1,$A$1)),,,1150,1),0),MATCH(Q$1,'Wkly eq indx data joined'!$1:$1,0)+1)</f>
        <v>610.42999999999995</v>
      </c>
      <c r="R1047" s="12" cm="1">
        <f t="array" aca="1" ref="R1047" ca="1">INDEX('Wkly eq indx data joined'!$A$1:$AJ$1150,MATCH('Wkly eq indx data aligned'!$A1047+2,OFFSET(INDIRECT(ADDRESS(1,MATCH(R$1,'Wkly eq indx data joined'!$1:$1,0),1,1,$A$1)),,,1150,1),0),MATCH(R$1,'Wkly eq indx data joined'!$1:$1,0)+1)</f>
        <v>3123.66</v>
      </c>
      <c r="S1047" s="9" cm="1">
        <f t="array" aca="1" ref="S1047" ca="1">INDEX('Wkly eq indx data joined'!$A$1:$AJ$1150,MATCH('Wkly eq indx data aligned'!$A1047,OFFSET(INDIRECT(ADDRESS(1,MATCH(S$1,'Wkly eq indx data joined'!$1:$1,0),1,1,$A$1)),,,1150,1),0),MATCH(S$1,'Wkly eq indx data joined'!$1:$1,0)+1)</f>
        <v>51245.43</v>
      </c>
    </row>
    <row r="1048" spans="1:19" x14ac:dyDescent="0.25">
      <c r="A1048" s="4">
        <f t="shared" si="16"/>
        <v>43847</v>
      </c>
      <c r="B1048" s="9" cm="1">
        <f t="array" aca="1" ref="B1048" ca="1">INDEX('Wkly eq indx data joined'!$A$1:$AJ$1150,MATCH('Wkly eq indx data aligned'!$A1048,OFFSET(INDIRECT(ADDRESS(1,MATCH(B$1,'Wkly eq indx data joined'!$1:$1,0),1,1,$A$1)),,,1150,1),0),MATCH(B$1,'Wkly eq indx data joined'!$1:$1,0)+1)</f>
        <v>7064.13</v>
      </c>
      <c r="C1048" s="9" cm="1">
        <f t="array" aca="1" ref="C1048" ca="1">INDEX('Wkly eq indx data joined'!$A$1:$AJ$1150,MATCH('Wkly eq indx data aligned'!$A1048,OFFSET(INDIRECT(ADDRESS(1,MATCH(C$1,'Wkly eq indx data joined'!$1:$1,0),1,1,$A$1)),,,1150,1),0),MATCH(C$1,'Wkly eq indx data joined'!$1:$1,0)+1)</f>
        <v>24041.26</v>
      </c>
      <c r="D1048" s="18" cm="1">
        <f t="array" aca="1" ref="D1048" ca="1">IFERROR(INDEX('Wkly eq indx data joined'!$A$1:$AJ$1150,MATCH('Wkly eq indx data aligned'!$A1048,OFFSET(INDIRECT(ADDRESS(1,MATCH(D$1,'Wkly eq indx data joined'!$1:$1,0),1,1,$A$1)),,,1150,1),0),MATCH(D$1,'Wkly eq indx data joined'!$1:$1,0)+1),D1047)</f>
        <v>3075.4960000000001</v>
      </c>
      <c r="E1048" s="9" cm="1">
        <f t="array" aca="1" ref="E1048" ca="1">INDEX('Wkly eq indx data joined'!$A$1:$AJ$1150,MATCH('Wkly eq indx data aligned'!$A1048,OFFSET(INDIRECT(ADDRESS(1,MATCH(E$1,'Wkly eq indx data joined'!$1:$1,0),1,1,$A$1)),,,1150,1),0),MATCH(E$1,'Wkly eq indx data joined'!$1:$1,0)+1)</f>
        <v>17559.02</v>
      </c>
      <c r="F1048" s="9" cm="1">
        <f t="array" aca="1" ref="F1048" ca="1">INDEX('Wkly eq indx data joined'!$A$1:$AJ$1150,MATCH('Wkly eq indx data aligned'!$A1048,OFFSET(INDIRECT(ADDRESS(1,MATCH(F$1,'Wkly eq indx data joined'!$1:$1,0),1,1,$A$1)),,,1150,1),0),MATCH(F$1,'Wkly eq indx data joined'!$1:$1,0)+1)</f>
        <v>10841.82</v>
      </c>
      <c r="G1048" s="9" cm="1">
        <f t="array" aca="1" ref="G1048" ca="1">INDEX('Wkly eq indx data joined'!$A$1:$AJ$1150,MATCH('Wkly eq indx data aligned'!$A1048,OFFSET(INDIRECT(ADDRESS(1,MATCH(G$1,'Wkly eq indx data joined'!$1:$1,0),1,1,$A$1)),,,1150,1),0),MATCH(G$1,'Wkly eq indx data joined'!$1:$1,0)+1)</f>
        <v>3329.62</v>
      </c>
      <c r="H1048" s="9" cm="1">
        <f t="array" aca="1" ref="H1048" ca="1">INDEX('Wkly eq indx data joined'!$A$1:$AJ$1150,MATCH('Wkly eq indx data aligned'!$A1048,OFFSET(INDIRECT(ADDRESS(1,MATCH(H$1,'Wkly eq indx data joined'!$1:$1,0),1,1,$A$1)),,,1150,1),0),MATCH(H$1,'Wkly eq indx data joined'!$1:$1,0)+1)</f>
        <v>7674.56</v>
      </c>
      <c r="I1048" s="9" cm="1">
        <f t="array" aca="1" ref="I1048" ca="1">INDEX('Wkly eq indx data joined'!$A$1:$AJ$1150,MATCH('Wkly eq indx data aligned'!$A1048,OFFSET(INDIRECT(ADDRESS(1,MATCH(I$1,'Wkly eq indx data joined'!$1:$1,0),1,1,$A$1)),,,1150,1),0),MATCH(I$1,'Wkly eq indx data joined'!$1:$1,0)+1)</f>
        <v>29056.42</v>
      </c>
      <c r="J1048" s="9" cm="1">
        <f t="array" aca="1" ref="J1048" ca="1">INDEX('Wkly eq indx data joined'!$A$1:$AJ$1150,MATCH('Wkly eq indx data aligned'!$A1048,OFFSET(INDIRECT(ADDRESS(1,MATCH(J$1,'Wkly eq indx data joined'!$1:$1,0),1,1,$A$1)),,,1150,1),0),MATCH(J$1,'Wkly eq indx data joined'!$1:$1,0)+1)</f>
        <v>6100.72</v>
      </c>
      <c r="K1048" s="9" cm="1">
        <f t="array" aca="1" ref="K1048" ca="1">INDEX('Wkly eq indx data joined'!$A$1:$AJ$1150,MATCH('Wkly eq indx data aligned'!$A1048,OFFSET(INDIRECT(ADDRESS(1,MATCH(K$1,'Wkly eq indx data joined'!$1:$1,0),1,1,$A$1)),,,1150,1),0),MATCH(K$1,'Wkly eq indx data joined'!$1:$1,0)+1)</f>
        <v>13526.13</v>
      </c>
      <c r="L1048" s="12" cm="1">
        <f t="array" aca="1" ref="L1048" ca="1">INDEX('Wkly eq indx data joined'!$A$1:$AJ$1150,MATCH('Wkly eq indx data aligned'!$A1048+2,OFFSET(INDIRECT(ADDRESS(1,MATCH(L$1,'Wkly eq indx data joined'!$1:$1,0),1,1,$A$1)),,,1150,1),0),MATCH(L$1,'Wkly eq indx data joined'!$1:$1,0)+1)</f>
        <v>2250.5700000000002</v>
      </c>
      <c r="M1048" s="9" cm="1">
        <f t="array" aca="1" ref="M1048" ca="1">INDEX('Wkly eq indx data joined'!$A$1:$AJ$1150,MATCH('Wkly eq indx data aligned'!$A1048,OFFSET(INDIRECT(ADDRESS(1,MATCH(M$1,'Wkly eq indx data joined'!$1:$1,0),1,1,$A$1)),,,1150,1),0),MATCH(M$1,'Wkly eq indx data joined'!$1:$1,0)+1)</f>
        <v>118478.3</v>
      </c>
      <c r="N1048" s="9" cm="1">
        <f t="array" aca="1" ref="N1048" ca="1">INDEX('Wkly eq indx data joined'!$A$1:$AJ$1150,MATCH('Wkly eq indx data aligned'!$A1048,OFFSET(INDIRECT(ADDRESS(1,MATCH(N$1,'Wkly eq indx data joined'!$1:$1,0),1,1,$A$1)),,,1150,1),0),MATCH(N$1,'Wkly eq indx data joined'!$1:$1,0)+1)</f>
        <v>7194.5</v>
      </c>
      <c r="O1048" s="13" cm="1">
        <f t="array" aca="1" ref="O1048" ca="1">INDEX('Wkly eq indx data joined'!$A$1:$AJ$1150,MATCH('Wkly eq indx data aligned'!$A1048+1,OFFSET(INDIRECT(ADDRESS(1,MATCH(O$1,'Wkly eq indx data joined'!$1:$1,0),1,1,$A$1)),,,1150,1),0),MATCH(O$1,'Wkly eq indx data joined'!$1:$1,0)+1)</f>
        <v>12090.29</v>
      </c>
      <c r="P1048" s="12" cm="1">
        <f t="array" aca="1" ref="P1048" ca="1">INDEX('Wkly eq indx data joined'!$A$1:$AJ$1150,MATCH('Wkly eq indx data aligned'!$A1048+2,OFFSET(INDIRECT(ADDRESS(1,MATCH(P$1,'Wkly eq indx data joined'!$1:$1,0),1,1,$A$1)),,,1150,1),0),MATCH(P$1,'Wkly eq indx data joined'!$1:$1,0)+1)</f>
        <v>12352.35</v>
      </c>
      <c r="Q1048" s="9" cm="1">
        <f t="array" aca="1" ref="Q1048" ca="1">INDEX('Wkly eq indx data joined'!$A$1:$AJ$1150,MATCH('Wkly eq indx data aligned'!$A1048,OFFSET(INDIRECT(ADDRESS(1,MATCH(Q$1,'Wkly eq indx data joined'!$1:$1,0),1,1,$A$1)),,,1150,1),0),MATCH(Q$1,'Wkly eq indx data joined'!$1:$1,0)+1)</f>
        <v>615.57000000000005</v>
      </c>
      <c r="R1048" s="12" cm="1">
        <f t="array" aca="1" ref="R1048" ca="1">INDEX('Wkly eq indx data joined'!$A$1:$AJ$1150,MATCH('Wkly eq indx data aligned'!$A1048+2,OFFSET(INDIRECT(ADDRESS(1,MATCH(R$1,'Wkly eq indx data joined'!$1:$1,0),1,1,$A$1)),,,1150,1),0),MATCH(R$1,'Wkly eq indx data joined'!$1:$1,0)+1)</f>
        <v>3196.88</v>
      </c>
      <c r="S1048" s="9" cm="1">
        <f t="array" aca="1" ref="S1048" ca="1">INDEX('Wkly eq indx data joined'!$A$1:$AJ$1150,MATCH('Wkly eq indx data aligned'!$A1048,OFFSET(INDIRECT(ADDRESS(1,MATCH(S$1,'Wkly eq indx data joined'!$1:$1,0),1,1,$A$1)),,,1150,1),0),MATCH(S$1,'Wkly eq indx data joined'!$1:$1,0)+1)</f>
        <v>52735.75</v>
      </c>
    </row>
    <row r="1049" spans="1:19" x14ac:dyDescent="0.25">
      <c r="A1049" s="4">
        <f t="shared" si="16"/>
        <v>43854</v>
      </c>
      <c r="B1049" s="9" cm="1">
        <f t="array" aca="1" ref="B1049" ca="1">INDEX('Wkly eq indx data joined'!$A$1:$AJ$1150,MATCH('Wkly eq indx data aligned'!$A1049,OFFSET(INDIRECT(ADDRESS(1,MATCH(B$1,'Wkly eq indx data joined'!$1:$1,0),1,1,$A$1)),,,1150,1),0),MATCH(B$1,'Wkly eq indx data joined'!$1:$1,0)+1)</f>
        <v>7090.5429999999997</v>
      </c>
      <c r="C1049" s="9" cm="1">
        <f t="array" aca="1" ref="C1049" ca="1">INDEX('Wkly eq indx data joined'!$A$1:$AJ$1150,MATCH('Wkly eq indx data aligned'!$A1049,OFFSET(INDIRECT(ADDRESS(1,MATCH(C$1,'Wkly eq indx data joined'!$1:$1,0),1,1,$A$1)),,,1150,1),0),MATCH(C$1,'Wkly eq indx data joined'!$1:$1,0)+1)</f>
        <v>23827.18</v>
      </c>
      <c r="D1049" s="18" cm="1">
        <f t="array" aca="1" ref="D1049" ca="1">IFERROR(INDEX('Wkly eq indx data joined'!$A$1:$AJ$1150,MATCH('Wkly eq indx data aligned'!$A1049,OFFSET(INDIRECT(ADDRESS(1,MATCH(D$1,'Wkly eq indx data joined'!$1:$1,0),1,1,$A$1)),,,1150,1),0),MATCH(D$1,'Wkly eq indx data joined'!$1:$1,0)+1),D1048)</f>
        <v>2976.5279999999998</v>
      </c>
      <c r="E1049" s="9" cm="1">
        <f t="array" aca="1" ref="E1049" ca="1">INDEX('Wkly eq indx data joined'!$A$1:$AJ$1150,MATCH('Wkly eq indx data aligned'!$A1049,OFFSET(INDIRECT(ADDRESS(1,MATCH(E$1,'Wkly eq indx data joined'!$1:$1,0),1,1,$A$1)),,,1150,1),0),MATCH(E$1,'Wkly eq indx data joined'!$1:$1,0)+1)</f>
        <v>17565.34</v>
      </c>
      <c r="F1049" s="9" cm="1">
        <f t="array" aca="1" ref="F1049" ca="1">INDEX('Wkly eq indx data joined'!$A$1:$AJ$1150,MATCH('Wkly eq indx data aligned'!$A1049,OFFSET(INDIRECT(ADDRESS(1,MATCH(F$1,'Wkly eq indx data joined'!$1:$1,0),1,1,$A$1)),,,1150,1),0),MATCH(F$1,'Wkly eq indx data joined'!$1:$1,0)+1)</f>
        <v>10849.75</v>
      </c>
      <c r="G1049" s="9" cm="1">
        <f t="array" aca="1" ref="G1049" ca="1">INDEX('Wkly eq indx data joined'!$A$1:$AJ$1150,MATCH('Wkly eq indx data aligned'!$A1049,OFFSET(INDIRECT(ADDRESS(1,MATCH(G$1,'Wkly eq indx data joined'!$1:$1,0),1,1,$A$1)),,,1150,1),0),MATCH(G$1,'Wkly eq indx data joined'!$1:$1,0)+1)</f>
        <v>3295.47</v>
      </c>
      <c r="H1049" s="9" cm="1">
        <f t="array" aca="1" ref="H1049" ca="1">INDEX('Wkly eq indx data joined'!$A$1:$AJ$1150,MATCH('Wkly eq indx data aligned'!$A1049,OFFSET(INDIRECT(ADDRESS(1,MATCH(H$1,'Wkly eq indx data joined'!$1:$1,0),1,1,$A$1)),,,1150,1),0),MATCH(H$1,'Wkly eq indx data joined'!$1:$1,0)+1)</f>
        <v>7585.98</v>
      </c>
      <c r="I1049" s="9" cm="1">
        <f t="array" aca="1" ref="I1049" ca="1">INDEX('Wkly eq indx data joined'!$A$1:$AJ$1150,MATCH('Wkly eq indx data aligned'!$A1049,OFFSET(INDIRECT(ADDRESS(1,MATCH(I$1,'Wkly eq indx data joined'!$1:$1,0),1,1,$A$1)),,,1150,1),0),MATCH(I$1,'Wkly eq indx data joined'!$1:$1,0)+1)</f>
        <v>27949.64</v>
      </c>
      <c r="J1049" s="9" cm="1">
        <f t="array" aca="1" ref="J1049" ca="1">INDEX('Wkly eq indx data joined'!$A$1:$AJ$1150,MATCH('Wkly eq indx data aligned'!$A1049,OFFSET(INDIRECT(ADDRESS(1,MATCH(J$1,'Wkly eq indx data joined'!$1:$1,0),1,1,$A$1)),,,1150,1),0),MATCH(J$1,'Wkly eq indx data joined'!$1:$1,0)+1)</f>
        <v>6024.26</v>
      </c>
      <c r="K1049" s="9" cm="1">
        <f t="array" aca="1" ref="K1049" ca="1">INDEX('Wkly eq indx data joined'!$A$1:$AJ$1150,MATCH('Wkly eq indx data aligned'!$A1049,OFFSET(INDIRECT(ADDRESS(1,MATCH(K$1,'Wkly eq indx data joined'!$1:$1,0),1,1,$A$1)),,,1150,1),0),MATCH(K$1,'Wkly eq indx data joined'!$1:$1,0)+1)</f>
        <v>13576.68</v>
      </c>
      <c r="L1049" s="12" cm="1">
        <f t="array" aca="1" ref="L1049" ca="1">INDEX('Wkly eq indx data joined'!$A$1:$AJ$1150,MATCH('Wkly eq indx data aligned'!$A1049+2,OFFSET(INDIRECT(ADDRESS(1,MATCH(L$1,'Wkly eq indx data joined'!$1:$1,0),1,1,$A$1)),,,1150,1),0),MATCH(L$1,'Wkly eq indx data joined'!$1:$1,0)+1)</f>
        <v>2246.13</v>
      </c>
      <c r="M1049" s="9" cm="1">
        <f t="array" aca="1" ref="M1049" ca="1">INDEX('Wkly eq indx data joined'!$A$1:$AJ$1150,MATCH('Wkly eq indx data aligned'!$A1049,OFFSET(INDIRECT(ADDRESS(1,MATCH(M$1,'Wkly eq indx data joined'!$1:$1,0),1,1,$A$1)),,,1150,1),0),MATCH(M$1,'Wkly eq indx data joined'!$1:$1,0)+1)</f>
        <v>118376.4</v>
      </c>
      <c r="N1049" s="9" cm="1">
        <f t="array" aca="1" ref="N1049" ca="1">INDEX('Wkly eq indx data joined'!$A$1:$AJ$1150,MATCH('Wkly eq indx data aligned'!$A1049,OFFSET(INDIRECT(ADDRESS(1,MATCH(N$1,'Wkly eq indx data joined'!$1:$1,0),1,1,$A$1)),,,1150,1),0),MATCH(N$1,'Wkly eq indx data joined'!$1:$1,0)+1)</f>
        <v>7180.8</v>
      </c>
      <c r="O1049" s="13" cm="1">
        <f t="array" aca="1" ref="O1049" ca="1">INDEX('Wkly eq indx data joined'!$A$1:$AJ$1150,MATCH('Wkly eq indx data aligned'!$A1049+1,OFFSET(INDIRECT(ADDRESS(1,MATCH(O$1,'Wkly eq indx data joined'!$1:$1,0),1,1,$A$1)),,,1150,1),0),MATCH(O$1,'Wkly eq indx data joined'!$1:$1,0)+1)</f>
        <v>12118.71</v>
      </c>
      <c r="P1049" s="12" cm="1">
        <f t="array" aca="1" ref="P1049" ca="1">INDEX('Wkly eq indx data joined'!$A$1:$AJ$1150,MATCH('Wkly eq indx data aligned'!$A1049+2,OFFSET(INDIRECT(ADDRESS(1,MATCH(P$1,'Wkly eq indx data joined'!$1:$1,0),1,1,$A$1)),,,1150,1),0),MATCH(P$1,'Wkly eq indx data joined'!$1:$1,0)+1)</f>
        <v>12248.25</v>
      </c>
      <c r="Q1049" s="9" cm="1">
        <f t="array" aca="1" ref="Q1049" ca="1">INDEX('Wkly eq indx data joined'!$A$1:$AJ$1150,MATCH('Wkly eq indx data aligned'!$A1049,OFFSET(INDIRECT(ADDRESS(1,MATCH(Q$1,'Wkly eq indx data joined'!$1:$1,0),1,1,$A$1)),,,1150,1),0),MATCH(Q$1,'Wkly eq indx data joined'!$1:$1,0)+1)</f>
        <v>614.24</v>
      </c>
      <c r="R1049" s="12" cm="1">
        <f t="array" aca="1" ref="R1049" ca="1">INDEX('Wkly eq indx data joined'!$A$1:$AJ$1150,MATCH('Wkly eq indx data aligned'!$A1049+2,OFFSET(INDIRECT(ADDRESS(1,MATCH(R$1,'Wkly eq indx data joined'!$1:$1,0),1,1,$A$1)),,,1150,1),0),MATCH(R$1,'Wkly eq indx data joined'!$1:$1,0)+1)</f>
        <v>3146.2</v>
      </c>
      <c r="S1049" s="9" cm="1">
        <f t="array" aca="1" ref="S1049" ca="1">INDEX('Wkly eq indx data joined'!$A$1:$AJ$1150,MATCH('Wkly eq indx data aligned'!$A1049,OFFSET(INDIRECT(ADDRESS(1,MATCH(S$1,'Wkly eq indx data joined'!$1:$1,0),1,1,$A$1)),,,1150,1),0),MATCH(S$1,'Wkly eq indx data joined'!$1:$1,0)+1)</f>
        <v>51212.26</v>
      </c>
    </row>
    <row r="1050" spans="1:19" x14ac:dyDescent="0.25">
      <c r="A1050" s="4">
        <f t="shared" si="16"/>
        <v>43861</v>
      </c>
      <c r="B1050" s="9" cm="1">
        <f t="array" aca="1" ref="B1050" ca="1">INDEX('Wkly eq indx data joined'!$A$1:$AJ$1150,MATCH('Wkly eq indx data aligned'!$A1050,OFFSET(INDIRECT(ADDRESS(1,MATCH(B$1,'Wkly eq indx data joined'!$1:$1,0),1,1,$A$1)),,,1150,1),0),MATCH(B$1,'Wkly eq indx data joined'!$1:$1,0)+1)</f>
        <v>7017.2219999999998</v>
      </c>
      <c r="C1050" s="9" cm="1">
        <f t="array" aca="1" ref="C1050" ca="1">INDEX('Wkly eq indx data joined'!$A$1:$AJ$1150,MATCH('Wkly eq indx data aligned'!$A1050,OFFSET(INDIRECT(ADDRESS(1,MATCH(C$1,'Wkly eq indx data joined'!$1:$1,0),1,1,$A$1)),,,1150,1),0),MATCH(C$1,'Wkly eq indx data joined'!$1:$1,0)+1)</f>
        <v>23205.18</v>
      </c>
      <c r="D1050" s="18" cm="1">
        <f t="array" aca="1" ref="D1050" ca="1">IFERROR(INDEX('Wkly eq indx data joined'!$A$1:$AJ$1150,MATCH('Wkly eq indx data aligned'!$A1050,OFFSET(INDIRECT(ADDRESS(1,MATCH(D$1,'Wkly eq indx data joined'!$1:$1,0),1,1,$A$1)),,,1150,1),0),MATCH(D$1,'Wkly eq indx data joined'!$1:$1,0)+1),D1049)</f>
        <v>2976.5279999999998</v>
      </c>
      <c r="E1050" s="9" cm="1">
        <f t="array" aca="1" ref="E1050" ca="1">INDEX('Wkly eq indx data joined'!$A$1:$AJ$1150,MATCH('Wkly eq indx data aligned'!$A1050,OFFSET(INDIRECT(ADDRESS(1,MATCH(E$1,'Wkly eq indx data joined'!$1:$1,0),1,1,$A$1)),,,1150,1),0),MATCH(E$1,'Wkly eq indx data joined'!$1:$1,0)+1)</f>
        <v>17318.490000000002</v>
      </c>
      <c r="F1050" s="9" cm="1">
        <f t="array" aca="1" ref="F1050" ca="1">INDEX('Wkly eq indx data joined'!$A$1:$AJ$1150,MATCH('Wkly eq indx data aligned'!$A1050,OFFSET(INDIRECT(ADDRESS(1,MATCH(F$1,'Wkly eq indx data joined'!$1:$1,0),1,1,$A$1)),,,1150,1),0),MATCH(F$1,'Wkly eq indx data joined'!$1:$1,0)+1)</f>
        <v>10627.88</v>
      </c>
      <c r="G1050" s="9" cm="1">
        <f t="array" aca="1" ref="G1050" ca="1">INDEX('Wkly eq indx data joined'!$A$1:$AJ$1150,MATCH('Wkly eq indx data aligned'!$A1050,OFFSET(INDIRECT(ADDRESS(1,MATCH(G$1,'Wkly eq indx data joined'!$1:$1,0),1,1,$A$1)),,,1150,1),0),MATCH(G$1,'Wkly eq indx data joined'!$1:$1,0)+1)</f>
        <v>3225.52</v>
      </c>
      <c r="H1050" s="9" cm="1">
        <f t="array" aca="1" ref="H1050" ca="1">INDEX('Wkly eq indx data joined'!$A$1:$AJ$1150,MATCH('Wkly eq indx data aligned'!$A1050,OFFSET(INDIRECT(ADDRESS(1,MATCH(H$1,'Wkly eq indx data joined'!$1:$1,0),1,1,$A$1)),,,1150,1),0),MATCH(H$1,'Wkly eq indx data joined'!$1:$1,0)+1)</f>
        <v>7286.01</v>
      </c>
      <c r="I1050" s="9" cm="1">
        <f t="array" aca="1" ref="I1050" ca="1">INDEX('Wkly eq indx data joined'!$A$1:$AJ$1150,MATCH('Wkly eq indx data aligned'!$A1050,OFFSET(INDIRECT(ADDRESS(1,MATCH(I$1,'Wkly eq indx data joined'!$1:$1,0),1,1,$A$1)),,,1150,1),0),MATCH(I$1,'Wkly eq indx data joined'!$1:$1,0)+1)</f>
        <v>26312.63</v>
      </c>
      <c r="J1050" s="9" cm="1">
        <f t="array" aca="1" ref="J1050" ca="1">INDEX('Wkly eq indx data joined'!$A$1:$AJ$1150,MATCH('Wkly eq indx data aligned'!$A1050,OFFSET(INDIRECT(ADDRESS(1,MATCH(J$1,'Wkly eq indx data joined'!$1:$1,0),1,1,$A$1)),,,1150,1),0),MATCH(J$1,'Wkly eq indx data joined'!$1:$1,0)+1)</f>
        <v>5806.34</v>
      </c>
      <c r="K1050" s="9" cm="1">
        <f t="array" aca="1" ref="K1050" ca="1">INDEX('Wkly eq indx data joined'!$A$1:$AJ$1150,MATCH('Wkly eq indx data aligned'!$A1050,OFFSET(INDIRECT(ADDRESS(1,MATCH(K$1,'Wkly eq indx data joined'!$1:$1,0),1,1,$A$1)),,,1150,1),0),MATCH(K$1,'Wkly eq indx data joined'!$1:$1,0)+1)</f>
        <v>12981.97</v>
      </c>
      <c r="L1050" s="12" cm="1">
        <f t="array" aca="1" ref="L1050" ca="1">INDEX('Wkly eq indx data joined'!$A$1:$AJ$1150,MATCH('Wkly eq indx data aligned'!$A1050+2,OFFSET(INDIRECT(ADDRESS(1,MATCH(L$1,'Wkly eq indx data joined'!$1:$1,0),1,1,$A$1)),,,1150,1),0),MATCH(L$1,'Wkly eq indx data joined'!$1:$1,0)+1)</f>
        <v>2119.0100000000002</v>
      </c>
      <c r="M1050" s="9" cm="1">
        <f t="array" aca="1" ref="M1050" ca="1">INDEX('Wkly eq indx data joined'!$A$1:$AJ$1150,MATCH('Wkly eq indx data aligned'!$A1050,OFFSET(INDIRECT(ADDRESS(1,MATCH(M$1,'Wkly eq indx data joined'!$1:$1,0),1,1,$A$1)),,,1150,1),0),MATCH(M$1,'Wkly eq indx data joined'!$1:$1,0)+1)</f>
        <v>113760.6</v>
      </c>
      <c r="N1050" s="9" cm="1">
        <f t="array" aca="1" ref="N1050" ca="1">INDEX('Wkly eq indx data joined'!$A$1:$AJ$1150,MATCH('Wkly eq indx data aligned'!$A1050,OFFSET(INDIRECT(ADDRESS(1,MATCH(N$1,'Wkly eq indx data joined'!$1:$1,0),1,1,$A$1)),,,1150,1),0),MATCH(N$1,'Wkly eq indx data joined'!$1:$1,0)+1)</f>
        <v>6998.2</v>
      </c>
      <c r="O1050" s="13" cm="1">
        <f t="array" aca="1" ref="O1050" ca="1">INDEX('Wkly eq indx data joined'!$A$1:$AJ$1150,MATCH('Wkly eq indx data aligned'!$A1050+1,OFFSET(INDIRECT(ADDRESS(1,MATCH(O$1,'Wkly eq indx data joined'!$1:$1,0),1,1,$A$1)),,,1150,1),0),MATCH(O$1,'Wkly eq indx data joined'!$1:$1,0)+1)</f>
        <v>11495.1</v>
      </c>
      <c r="P1050" s="12" cm="1">
        <f t="array" aca="1" ref="P1050" ca="1">INDEX('Wkly eq indx data joined'!$A$1:$AJ$1150,MATCH('Wkly eq indx data aligned'!$A1050+2,OFFSET(INDIRECT(ADDRESS(1,MATCH(P$1,'Wkly eq indx data joined'!$1:$1,0),1,1,$A$1)),,,1150,1),0),MATCH(P$1,'Wkly eq indx data joined'!$1:$1,0)+1)</f>
        <v>11661.85</v>
      </c>
      <c r="Q1050" s="9" cm="1">
        <f t="array" aca="1" ref="Q1050" ca="1">INDEX('Wkly eq indx data joined'!$A$1:$AJ$1150,MATCH('Wkly eq indx data aligned'!$A1050,OFFSET(INDIRECT(ADDRESS(1,MATCH(Q$1,'Wkly eq indx data joined'!$1:$1,0),1,1,$A$1)),,,1150,1),0),MATCH(Q$1,'Wkly eq indx data joined'!$1:$1,0)+1)</f>
        <v>589.5</v>
      </c>
      <c r="R1050" s="12" cm="1">
        <f t="array" aca="1" ref="R1050" ca="1">INDEX('Wkly eq indx data joined'!$A$1:$AJ$1150,MATCH('Wkly eq indx data aligned'!$A1050+2,OFFSET(INDIRECT(ADDRESS(1,MATCH(R$1,'Wkly eq indx data joined'!$1:$1,0),1,1,$A$1)),,,1150,1),0),MATCH(R$1,'Wkly eq indx data joined'!$1:$1,0)+1)</f>
        <v>3076.65</v>
      </c>
      <c r="S1050" s="9" cm="1">
        <f t="array" aca="1" ref="S1050" ca="1">INDEX('Wkly eq indx data joined'!$A$1:$AJ$1150,MATCH('Wkly eq indx data aligned'!$A1050,OFFSET(INDIRECT(ADDRESS(1,MATCH(S$1,'Wkly eq indx data joined'!$1:$1,0),1,1,$A$1)),,,1150,1),0),MATCH(S$1,'Wkly eq indx data joined'!$1:$1,0)+1)</f>
        <v>50072.61</v>
      </c>
    </row>
    <row r="1051" spans="1:19" x14ac:dyDescent="0.25">
      <c r="A1051" s="4">
        <f t="shared" si="16"/>
        <v>43868</v>
      </c>
      <c r="B1051" s="9" cm="1">
        <f t="array" aca="1" ref="B1051" ca="1">INDEX('Wkly eq indx data joined'!$A$1:$AJ$1150,MATCH('Wkly eq indx data aligned'!$A1051,OFFSET(INDIRECT(ADDRESS(1,MATCH(B$1,'Wkly eq indx data joined'!$1:$1,0),1,1,$A$1)),,,1150,1),0),MATCH(B$1,'Wkly eq indx data joined'!$1:$1,0)+1)</f>
        <v>7022.58</v>
      </c>
      <c r="C1051" s="9" cm="1">
        <f t="array" aca="1" ref="C1051" ca="1">INDEX('Wkly eq indx data joined'!$A$1:$AJ$1150,MATCH('Wkly eq indx data aligned'!$A1051,OFFSET(INDIRECT(ADDRESS(1,MATCH(C$1,'Wkly eq indx data joined'!$1:$1,0),1,1,$A$1)),,,1150,1),0),MATCH(C$1,'Wkly eq indx data joined'!$1:$1,0)+1)</f>
        <v>23827.98</v>
      </c>
      <c r="D1051" s="18" cm="1">
        <f t="array" aca="1" ref="D1051" ca="1">IFERROR(INDEX('Wkly eq indx data joined'!$A$1:$AJ$1150,MATCH('Wkly eq indx data aligned'!$A1051,OFFSET(INDIRECT(ADDRESS(1,MATCH(D$1,'Wkly eq indx data joined'!$1:$1,0),1,1,$A$1)),,,1150,1),0),MATCH(D$1,'Wkly eq indx data joined'!$1:$1,0)+1),D1050)</f>
        <v>2875.9639999999999</v>
      </c>
      <c r="E1051" s="9" cm="1">
        <f t="array" aca="1" ref="E1051" ca="1">INDEX('Wkly eq indx data joined'!$A$1:$AJ$1150,MATCH('Wkly eq indx data aligned'!$A1051,OFFSET(INDIRECT(ADDRESS(1,MATCH(E$1,'Wkly eq indx data joined'!$1:$1,0),1,1,$A$1)),,,1150,1),0),MATCH(E$1,'Wkly eq indx data joined'!$1:$1,0)+1)</f>
        <v>17655.490000000002</v>
      </c>
      <c r="F1051" s="9" cm="1">
        <f t="array" aca="1" ref="F1051" ca="1">INDEX('Wkly eq indx data joined'!$A$1:$AJ$1150,MATCH('Wkly eq indx data aligned'!$A1051,OFFSET(INDIRECT(ADDRESS(1,MATCH(F$1,'Wkly eq indx data joined'!$1:$1,0),1,1,$A$1)),,,1150,1),0),MATCH(F$1,'Wkly eq indx data joined'!$1:$1,0)+1)</f>
        <v>11001.53</v>
      </c>
      <c r="G1051" s="9" cm="1">
        <f t="array" aca="1" ref="G1051" ca="1">INDEX('Wkly eq indx data joined'!$A$1:$AJ$1150,MATCH('Wkly eq indx data aligned'!$A1051,OFFSET(INDIRECT(ADDRESS(1,MATCH(G$1,'Wkly eq indx data joined'!$1:$1,0),1,1,$A$1)),,,1150,1),0),MATCH(G$1,'Wkly eq indx data joined'!$1:$1,0)+1)</f>
        <v>3327.71</v>
      </c>
      <c r="H1051" s="9" cm="1">
        <f t="array" aca="1" ref="H1051" ca="1">INDEX('Wkly eq indx data joined'!$A$1:$AJ$1150,MATCH('Wkly eq indx data aligned'!$A1051,OFFSET(INDIRECT(ADDRESS(1,MATCH(H$1,'Wkly eq indx data joined'!$1:$1,0),1,1,$A$1)),,,1150,1),0),MATCH(H$1,'Wkly eq indx data joined'!$1:$1,0)+1)</f>
        <v>7466.7</v>
      </c>
      <c r="I1051" s="9" cm="1">
        <f t="array" aca="1" ref="I1051" ca="1">INDEX('Wkly eq indx data joined'!$A$1:$AJ$1150,MATCH('Wkly eq indx data aligned'!$A1051,OFFSET(INDIRECT(ADDRESS(1,MATCH(I$1,'Wkly eq indx data joined'!$1:$1,0),1,1,$A$1)),,,1150,1),0),MATCH(I$1,'Wkly eq indx data joined'!$1:$1,0)+1)</f>
        <v>27404.27</v>
      </c>
      <c r="J1051" s="9" cm="1">
        <f t="array" aca="1" ref="J1051" ca="1">INDEX('Wkly eq indx data joined'!$A$1:$AJ$1150,MATCH('Wkly eq indx data aligned'!$A1051,OFFSET(INDIRECT(ADDRESS(1,MATCH(J$1,'Wkly eq indx data joined'!$1:$1,0),1,1,$A$1)),,,1150,1),0),MATCH(J$1,'Wkly eq indx data joined'!$1:$1,0)+1)</f>
        <v>6029.75</v>
      </c>
      <c r="K1051" s="9" cm="1">
        <f t="array" aca="1" ref="K1051" ca="1">INDEX('Wkly eq indx data joined'!$A$1:$AJ$1150,MATCH('Wkly eq indx data aligned'!$A1051,OFFSET(INDIRECT(ADDRESS(1,MATCH(K$1,'Wkly eq indx data joined'!$1:$1,0),1,1,$A$1)),,,1150,1),0),MATCH(K$1,'Wkly eq indx data joined'!$1:$1,0)+1)</f>
        <v>13513.81</v>
      </c>
      <c r="L1051" s="12" cm="1">
        <f t="array" aca="1" ref="L1051" ca="1">INDEX('Wkly eq indx data joined'!$A$1:$AJ$1150,MATCH('Wkly eq indx data aligned'!$A1051+2,OFFSET(INDIRECT(ADDRESS(1,MATCH(L$1,'Wkly eq indx data joined'!$1:$1,0),1,1,$A$1)),,,1150,1),0),MATCH(L$1,'Wkly eq indx data joined'!$1:$1,0)+1)</f>
        <v>2211.9499999999998</v>
      </c>
      <c r="M1051" s="9" cm="1">
        <f t="array" aca="1" ref="M1051" ca="1">INDEX('Wkly eq indx data joined'!$A$1:$AJ$1150,MATCH('Wkly eq indx data aligned'!$A1051,OFFSET(INDIRECT(ADDRESS(1,MATCH(M$1,'Wkly eq indx data joined'!$1:$1,0),1,1,$A$1)),,,1150,1),0),MATCH(M$1,'Wkly eq indx data joined'!$1:$1,0)+1)</f>
        <v>113770.3</v>
      </c>
      <c r="N1051" s="9" cm="1">
        <f t="array" aca="1" ref="N1051" ca="1">INDEX('Wkly eq indx data joined'!$A$1:$AJ$1150,MATCH('Wkly eq indx data aligned'!$A1051,OFFSET(INDIRECT(ADDRESS(1,MATCH(N$1,'Wkly eq indx data joined'!$1:$1,0),1,1,$A$1)),,,1150,1),0),MATCH(N$1,'Wkly eq indx data joined'!$1:$1,0)+1)</f>
        <v>7151.47</v>
      </c>
      <c r="O1051" s="13" cm="1">
        <f t="array" aca="1" ref="O1051" ca="1">INDEX('Wkly eq indx data joined'!$A$1:$AJ$1150,MATCH('Wkly eq indx data aligned'!$A1051+1,OFFSET(INDIRECT(ADDRESS(1,MATCH(O$1,'Wkly eq indx data joined'!$1:$1,0),1,1,$A$1)),,,1150,1),0),MATCH(O$1,'Wkly eq indx data joined'!$1:$1,0)+1)</f>
        <v>11612.81</v>
      </c>
      <c r="P1051" s="12" cm="1">
        <f t="array" aca="1" ref="P1051" ca="1">INDEX('Wkly eq indx data joined'!$A$1:$AJ$1150,MATCH('Wkly eq indx data aligned'!$A1051+2,OFFSET(INDIRECT(ADDRESS(1,MATCH(P$1,'Wkly eq indx data joined'!$1:$1,0),1,1,$A$1)),,,1150,1),0),MATCH(P$1,'Wkly eq indx data joined'!$1:$1,0)+1)</f>
        <v>12098.35</v>
      </c>
      <c r="Q1051" s="9" cm="1">
        <f t="array" aca="1" ref="Q1051" ca="1">INDEX('Wkly eq indx data joined'!$A$1:$AJ$1150,MATCH('Wkly eq indx data aligned'!$A1051,OFFSET(INDIRECT(ADDRESS(1,MATCH(Q$1,'Wkly eq indx data joined'!$1:$1,0),1,1,$A$1)),,,1150,1),0),MATCH(Q$1,'Wkly eq indx data joined'!$1:$1,0)+1)</f>
        <v>616.46</v>
      </c>
      <c r="R1051" s="12" cm="1">
        <f t="array" aca="1" ref="R1051" ca="1">INDEX('Wkly eq indx data joined'!$A$1:$AJ$1150,MATCH('Wkly eq indx data aligned'!$A1051+2,OFFSET(INDIRECT(ADDRESS(1,MATCH(R$1,'Wkly eq indx data joined'!$1:$1,0),1,1,$A$1)),,,1150,1),0),MATCH(R$1,'Wkly eq indx data joined'!$1:$1,0)+1)</f>
        <v>3087.63</v>
      </c>
      <c r="S1051" s="9" cm="1">
        <f t="array" aca="1" ref="S1051" ca="1">INDEX('Wkly eq indx data joined'!$A$1:$AJ$1150,MATCH('Wkly eq indx data aligned'!$A1051,OFFSET(INDIRECT(ADDRESS(1,MATCH(S$1,'Wkly eq indx data joined'!$1:$1,0),1,1,$A$1)),,,1150,1),0),MATCH(S$1,'Wkly eq indx data joined'!$1:$1,0)+1)</f>
        <v>51396.07</v>
      </c>
    </row>
    <row r="1052" spans="1:19" x14ac:dyDescent="0.25">
      <c r="A1052" s="4">
        <f t="shared" si="16"/>
        <v>43875</v>
      </c>
      <c r="B1052" s="9" cm="1">
        <f t="array" aca="1" ref="B1052" ca="1">INDEX('Wkly eq indx data joined'!$A$1:$AJ$1150,MATCH('Wkly eq indx data aligned'!$A1052,OFFSET(INDIRECT(ADDRESS(1,MATCH(B$1,'Wkly eq indx data joined'!$1:$1,0),1,1,$A$1)),,,1150,1),0),MATCH(B$1,'Wkly eq indx data joined'!$1:$1,0)+1)</f>
        <v>7130.2039999999997</v>
      </c>
      <c r="C1052" s="9" cm="1">
        <f t="array" aca="1" ref="C1052" ca="1">INDEX('Wkly eq indx data joined'!$A$1:$AJ$1150,MATCH('Wkly eq indx data aligned'!$A1052,OFFSET(INDIRECT(ADDRESS(1,MATCH(C$1,'Wkly eq indx data joined'!$1:$1,0),1,1,$A$1)),,,1150,1),0),MATCH(C$1,'Wkly eq indx data joined'!$1:$1,0)+1)</f>
        <v>23687.59</v>
      </c>
      <c r="D1052" s="18" cm="1">
        <f t="array" aca="1" ref="D1052" ca="1">IFERROR(INDEX('Wkly eq indx data joined'!$A$1:$AJ$1150,MATCH('Wkly eq indx data aligned'!$A1052,OFFSET(INDIRECT(ADDRESS(1,MATCH(D$1,'Wkly eq indx data joined'!$1:$1,0),1,1,$A$1)),,,1150,1),0),MATCH(D$1,'Wkly eq indx data joined'!$1:$1,0)+1),D1051)</f>
        <v>2917.0079999999998</v>
      </c>
      <c r="E1052" s="9" cm="1">
        <f t="array" aca="1" ref="E1052" ca="1">INDEX('Wkly eq indx data joined'!$A$1:$AJ$1150,MATCH('Wkly eq indx data aligned'!$A1052,OFFSET(INDIRECT(ADDRESS(1,MATCH(E$1,'Wkly eq indx data joined'!$1:$1,0),1,1,$A$1)),,,1150,1),0),MATCH(E$1,'Wkly eq indx data joined'!$1:$1,0)+1)</f>
        <v>17848.36</v>
      </c>
      <c r="F1052" s="9" cm="1">
        <f t="array" aca="1" ref="F1052" ca="1">INDEX('Wkly eq indx data joined'!$A$1:$AJ$1150,MATCH('Wkly eq indx data aligned'!$A1052,OFFSET(INDIRECT(ADDRESS(1,MATCH(F$1,'Wkly eq indx data joined'!$1:$1,0),1,1,$A$1)),,,1150,1),0),MATCH(F$1,'Wkly eq indx data joined'!$1:$1,0)+1)</f>
        <v>11128.81</v>
      </c>
      <c r="G1052" s="9" cm="1">
        <f t="array" aca="1" ref="G1052" ca="1">INDEX('Wkly eq indx data joined'!$A$1:$AJ$1150,MATCH('Wkly eq indx data aligned'!$A1052,OFFSET(INDIRECT(ADDRESS(1,MATCH(G$1,'Wkly eq indx data joined'!$1:$1,0),1,1,$A$1)),,,1150,1),0),MATCH(G$1,'Wkly eq indx data joined'!$1:$1,0)+1)</f>
        <v>3380.16</v>
      </c>
      <c r="H1052" s="9" cm="1">
        <f t="array" aca="1" ref="H1052" ca="1">INDEX('Wkly eq indx data joined'!$A$1:$AJ$1150,MATCH('Wkly eq indx data aligned'!$A1052,OFFSET(INDIRECT(ADDRESS(1,MATCH(H$1,'Wkly eq indx data joined'!$1:$1,0),1,1,$A$1)),,,1150,1),0),MATCH(H$1,'Wkly eq indx data joined'!$1:$1,0)+1)</f>
        <v>7409.13</v>
      </c>
      <c r="I1052" s="9" cm="1">
        <f t="array" aca="1" ref="I1052" ca="1">INDEX('Wkly eq indx data joined'!$A$1:$AJ$1150,MATCH('Wkly eq indx data aligned'!$A1052,OFFSET(INDIRECT(ADDRESS(1,MATCH(I$1,'Wkly eq indx data joined'!$1:$1,0),1,1,$A$1)),,,1150,1),0),MATCH(I$1,'Wkly eq indx data joined'!$1:$1,0)+1)</f>
        <v>27815.599999999999</v>
      </c>
      <c r="J1052" s="9" cm="1">
        <f t="array" aca="1" ref="J1052" ca="1">INDEX('Wkly eq indx data joined'!$A$1:$AJ$1150,MATCH('Wkly eq indx data aligned'!$A1052,OFFSET(INDIRECT(ADDRESS(1,MATCH(J$1,'Wkly eq indx data joined'!$1:$1,0),1,1,$A$1)),,,1150,1),0),MATCH(J$1,'Wkly eq indx data joined'!$1:$1,0)+1)</f>
        <v>6069.35</v>
      </c>
      <c r="K1052" s="9" cm="1">
        <f t="array" aca="1" ref="K1052" ca="1">INDEX('Wkly eq indx data joined'!$A$1:$AJ$1150,MATCH('Wkly eq indx data aligned'!$A1052,OFFSET(INDIRECT(ADDRESS(1,MATCH(K$1,'Wkly eq indx data joined'!$1:$1,0),1,1,$A$1)),,,1150,1),0),MATCH(K$1,'Wkly eq indx data joined'!$1:$1,0)+1)</f>
        <v>13744.21</v>
      </c>
      <c r="L1052" s="12" cm="1">
        <f t="array" aca="1" ref="L1052" ca="1">INDEX('Wkly eq indx data joined'!$A$1:$AJ$1150,MATCH('Wkly eq indx data aligned'!$A1052+2,OFFSET(INDIRECT(ADDRESS(1,MATCH(L$1,'Wkly eq indx data joined'!$1:$1,0),1,1,$A$1)),,,1150,1),0),MATCH(L$1,'Wkly eq indx data joined'!$1:$1,0)+1)</f>
        <v>2243.59</v>
      </c>
      <c r="M1052" s="9" cm="1">
        <f t="array" aca="1" ref="M1052" ca="1">INDEX('Wkly eq indx data joined'!$A$1:$AJ$1150,MATCH('Wkly eq indx data aligned'!$A1052,OFFSET(INDIRECT(ADDRESS(1,MATCH(M$1,'Wkly eq indx data joined'!$1:$1,0),1,1,$A$1)),,,1150,1),0),MATCH(M$1,'Wkly eq indx data joined'!$1:$1,0)+1)</f>
        <v>114380.7</v>
      </c>
      <c r="N1052" s="9" cm="1">
        <f t="array" aca="1" ref="N1052" ca="1">INDEX('Wkly eq indx data joined'!$A$1:$AJ$1150,MATCH('Wkly eq indx data aligned'!$A1052,OFFSET(INDIRECT(ADDRESS(1,MATCH(N$1,'Wkly eq indx data joined'!$1:$1,0),1,1,$A$1)),,,1150,1),0),MATCH(N$1,'Wkly eq indx data joined'!$1:$1,0)+1)</f>
        <v>7171.1</v>
      </c>
      <c r="O1052" s="13" cm="1">
        <f t="array" aca="1" ref="O1052" ca="1">INDEX('Wkly eq indx data joined'!$A$1:$AJ$1150,MATCH('Wkly eq indx data aligned'!$A1052+1,OFFSET(INDIRECT(ADDRESS(1,MATCH(O$1,'Wkly eq indx data joined'!$1:$1,0),1,1,$A$1)),,,1150,1),0),MATCH(O$1,'Wkly eq indx data joined'!$1:$1,0)+1)</f>
        <v>11815.7</v>
      </c>
      <c r="P1052" s="12" cm="1">
        <f t="array" aca="1" ref="P1052" ca="1">INDEX('Wkly eq indx data joined'!$A$1:$AJ$1150,MATCH('Wkly eq indx data aligned'!$A1052+2,OFFSET(INDIRECT(ADDRESS(1,MATCH(P$1,'Wkly eq indx data joined'!$1:$1,0),1,1,$A$1)),,,1150,1),0),MATCH(P$1,'Wkly eq indx data joined'!$1:$1,0)+1)</f>
        <v>12113.45</v>
      </c>
      <c r="Q1052" s="9" cm="1">
        <f t="array" aca="1" ref="Q1052" ca="1">INDEX('Wkly eq indx data joined'!$A$1:$AJ$1150,MATCH('Wkly eq indx data aligned'!$A1052,OFFSET(INDIRECT(ADDRESS(1,MATCH(Q$1,'Wkly eq indx data joined'!$1:$1,0),1,1,$A$1)),,,1150,1),0),MATCH(Q$1,'Wkly eq indx data joined'!$1:$1,0)+1)</f>
        <v>629.23</v>
      </c>
      <c r="R1052" s="12" cm="1">
        <f t="array" aca="1" ref="R1052" ca="1">INDEX('Wkly eq indx data joined'!$A$1:$AJ$1150,MATCH('Wkly eq indx data aligned'!$A1052+2,OFFSET(INDIRECT(ADDRESS(1,MATCH(R$1,'Wkly eq indx data joined'!$1:$1,0),1,1,$A$1)),,,1150,1),0),MATCH(R$1,'Wkly eq indx data joined'!$1:$1,0)+1)</f>
        <v>3096.88</v>
      </c>
      <c r="S1052" s="9" cm="1">
        <f t="array" aca="1" ref="S1052" ca="1">INDEX('Wkly eq indx data joined'!$A$1:$AJ$1150,MATCH('Wkly eq indx data aligned'!$A1052,OFFSET(INDIRECT(ADDRESS(1,MATCH(S$1,'Wkly eq indx data joined'!$1:$1,0),1,1,$A$1)),,,1150,1),0),MATCH(S$1,'Wkly eq indx data joined'!$1:$1,0)+1)</f>
        <v>52049.98</v>
      </c>
    </row>
    <row r="1053" spans="1:19" x14ac:dyDescent="0.25">
      <c r="A1053" s="4">
        <f t="shared" si="16"/>
        <v>43882</v>
      </c>
      <c r="B1053" s="9" cm="1">
        <f t="array" aca="1" ref="B1053" ca="1">INDEX('Wkly eq indx data joined'!$A$1:$AJ$1150,MATCH('Wkly eq indx data aligned'!$A1053,OFFSET(INDIRECT(ADDRESS(1,MATCH(B$1,'Wkly eq indx data joined'!$1:$1,0),1,1,$A$1)),,,1150,1),0),MATCH(B$1,'Wkly eq indx data joined'!$1:$1,0)+1)</f>
        <v>7138.9620000000004</v>
      </c>
      <c r="C1053" s="9" cm="1">
        <f t="array" aca="1" ref="C1053" ca="1">INDEX('Wkly eq indx data joined'!$A$1:$AJ$1150,MATCH('Wkly eq indx data aligned'!$A1053,OFFSET(INDIRECT(ADDRESS(1,MATCH(C$1,'Wkly eq indx data joined'!$1:$1,0),1,1,$A$1)),,,1150,1),0),MATCH(C$1,'Wkly eq indx data joined'!$1:$1,0)+1)</f>
        <v>23386.74</v>
      </c>
      <c r="D1053" s="18" cm="1">
        <f t="array" aca="1" ref="D1053" ca="1">IFERROR(INDEX('Wkly eq indx data joined'!$A$1:$AJ$1150,MATCH('Wkly eq indx data aligned'!$A1053,OFFSET(INDIRECT(ADDRESS(1,MATCH(D$1,'Wkly eq indx data joined'!$1:$1,0),1,1,$A$1)),,,1150,1),0),MATCH(D$1,'Wkly eq indx data joined'!$1:$1,0)+1),D1052)</f>
        <v>3039.6689999999999</v>
      </c>
      <c r="E1053" s="9" cm="1">
        <f t="array" aca="1" ref="E1053" ca="1">INDEX('Wkly eq indx data joined'!$A$1:$AJ$1150,MATCH('Wkly eq indx data aligned'!$A1053,OFFSET(INDIRECT(ADDRESS(1,MATCH(E$1,'Wkly eq indx data joined'!$1:$1,0),1,1,$A$1)),,,1150,1),0),MATCH(E$1,'Wkly eq indx data joined'!$1:$1,0)+1)</f>
        <v>17843.53</v>
      </c>
      <c r="F1053" s="9" cm="1">
        <f t="array" aca="1" ref="F1053" ca="1">INDEX('Wkly eq indx data joined'!$A$1:$AJ$1150,MATCH('Wkly eq indx data aligned'!$A1053,OFFSET(INDIRECT(ADDRESS(1,MATCH(F$1,'Wkly eq indx data joined'!$1:$1,0),1,1,$A$1)),,,1150,1),0),MATCH(F$1,'Wkly eq indx data joined'!$1:$1,0)+1)</f>
        <v>11110.78</v>
      </c>
      <c r="G1053" s="9" cm="1">
        <f t="array" aca="1" ref="G1053" ca="1">INDEX('Wkly eq indx data joined'!$A$1:$AJ$1150,MATCH('Wkly eq indx data aligned'!$A1053,OFFSET(INDIRECT(ADDRESS(1,MATCH(G$1,'Wkly eq indx data joined'!$1:$1,0),1,1,$A$1)),,,1150,1),0),MATCH(G$1,'Wkly eq indx data joined'!$1:$1,0)+1)</f>
        <v>3337.75</v>
      </c>
      <c r="H1053" s="9" cm="1">
        <f t="array" aca="1" ref="H1053" ca="1">INDEX('Wkly eq indx data joined'!$A$1:$AJ$1150,MATCH('Wkly eq indx data aligned'!$A1053,OFFSET(INDIRECT(ADDRESS(1,MATCH(H$1,'Wkly eq indx data joined'!$1:$1,0),1,1,$A$1)),,,1150,1),0),MATCH(H$1,'Wkly eq indx data joined'!$1:$1,0)+1)</f>
        <v>7403.92</v>
      </c>
      <c r="I1053" s="9" cm="1">
        <f t="array" aca="1" ref="I1053" ca="1">INDEX('Wkly eq indx data joined'!$A$1:$AJ$1150,MATCH('Wkly eq indx data aligned'!$A1053,OFFSET(INDIRECT(ADDRESS(1,MATCH(I$1,'Wkly eq indx data joined'!$1:$1,0),1,1,$A$1)),,,1150,1),0),MATCH(I$1,'Wkly eq indx data joined'!$1:$1,0)+1)</f>
        <v>27308.81</v>
      </c>
      <c r="J1053" s="9" cm="1">
        <f t="array" aca="1" ref="J1053" ca="1">INDEX('Wkly eq indx data joined'!$A$1:$AJ$1150,MATCH('Wkly eq indx data aligned'!$A1053,OFFSET(INDIRECT(ADDRESS(1,MATCH(J$1,'Wkly eq indx data joined'!$1:$1,0),1,1,$A$1)),,,1150,1),0),MATCH(J$1,'Wkly eq indx data joined'!$1:$1,0)+1)</f>
        <v>6029.72</v>
      </c>
      <c r="K1053" s="9" cm="1">
        <f t="array" aca="1" ref="K1053" ca="1">INDEX('Wkly eq indx data joined'!$A$1:$AJ$1150,MATCH('Wkly eq indx data aligned'!$A1053,OFFSET(INDIRECT(ADDRESS(1,MATCH(K$1,'Wkly eq indx data joined'!$1:$1,0),1,1,$A$1)),,,1150,1),0),MATCH(K$1,'Wkly eq indx data joined'!$1:$1,0)+1)</f>
        <v>13579.33</v>
      </c>
      <c r="L1053" s="12" cm="1">
        <f t="array" aca="1" ref="L1053" ca="1">INDEX('Wkly eq indx data joined'!$A$1:$AJ$1150,MATCH('Wkly eq indx data aligned'!$A1053+2,OFFSET(INDIRECT(ADDRESS(1,MATCH(L$1,'Wkly eq indx data joined'!$1:$1,0),1,1,$A$1)),,,1150,1),0),MATCH(L$1,'Wkly eq indx data joined'!$1:$1,0)+1)</f>
        <v>2162.84</v>
      </c>
      <c r="M1053" s="9" cm="1">
        <f t="array" aca="1" ref="M1053" ca="1">INDEX('Wkly eq indx data joined'!$A$1:$AJ$1150,MATCH('Wkly eq indx data aligned'!$A1053,OFFSET(INDIRECT(ADDRESS(1,MATCH(M$1,'Wkly eq indx data joined'!$1:$1,0),1,1,$A$1)),,,1150,1),0),MATCH(M$1,'Wkly eq indx data joined'!$1:$1,0)+1)</f>
        <v>113681.4</v>
      </c>
      <c r="N1053" s="9" cm="1">
        <f t="array" aca="1" ref="N1053" ca="1">INDEX('Wkly eq indx data joined'!$A$1:$AJ$1150,MATCH('Wkly eq indx data aligned'!$A1053,OFFSET(INDIRECT(ADDRESS(1,MATCH(N$1,'Wkly eq indx data joined'!$1:$1,0),1,1,$A$1)),,,1150,1),0),MATCH(N$1,'Wkly eq indx data joined'!$1:$1,0)+1)</f>
        <v>7240.19</v>
      </c>
      <c r="O1053" s="13" cm="1">
        <f t="array" aca="1" ref="O1053" ca="1">INDEX('Wkly eq indx data joined'!$A$1:$AJ$1150,MATCH('Wkly eq indx data aligned'!$A1053+1,OFFSET(INDIRECT(ADDRESS(1,MATCH(O$1,'Wkly eq indx data joined'!$1:$1,0),1,1,$A$1)),,,1150,1),0),MATCH(O$1,'Wkly eq indx data joined'!$1:$1,0)+1)</f>
        <v>11686.35</v>
      </c>
      <c r="P1053" s="12" cm="1">
        <f t="array" aca="1" ref="P1053" ca="1">INDEX('Wkly eq indx data joined'!$A$1:$AJ$1150,MATCH('Wkly eq indx data aligned'!$A1053+2,OFFSET(INDIRECT(ADDRESS(1,MATCH(P$1,'Wkly eq indx data joined'!$1:$1,0),1,1,$A$1)),,,1150,1),0),MATCH(P$1,'Wkly eq indx data joined'!$1:$1,0)+1)</f>
        <v>12080.85</v>
      </c>
      <c r="Q1053" s="9" cm="1">
        <f t="array" aca="1" ref="Q1053" ca="1">INDEX('Wkly eq indx data joined'!$A$1:$AJ$1150,MATCH('Wkly eq indx data aligned'!$A1053,OFFSET(INDIRECT(ADDRESS(1,MATCH(Q$1,'Wkly eq indx data joined'!$1:$1,0),1,1,$A$1)),,,1150,1),0),MATCH(Q$1,'Wkly eq indx data joined'!$1:$1,0)+1)</f>
        <v>617.33000000000004</v>
      </c>
      <c r="R1053" s="12" cm="1">
        <f t="array" aca="1" ref="R1053" ca="1">INDEX('Wkly eq indx data joined'!$A$1:$AJ$1150,MATCH('Wkly eq indx data aligned'!$A1053+2,OFFSET(INDIRECT(ADDRESS(1,MATCH(R$1,'Wkly eq indx data joined'!$1:$1,0),1,1,$A$1)),,,1150,1),0),MATCH(R$1,'Wkly eq indx data joined'!$1:$1,0)+1)</f>
        <v>3106.03</v>
      </c>
      <c r="S1053" s="9" cm="1">
        <f t="array" aca="1" ref="S1053" ca="1">INDEX('Wkly eq indx data joined'!$A$1:$AJ$1150,MATCH('Wkly eq indx data aligned'!$A1053,OFFSET(INDIRECT(ADDRESS(1,MATCH(S$1,'Wkly eq indx data joined'!$1:$1,0),1,1,$A$1)),,,1150,1),0),MATCH(S$1,'Wkly eq indx data joined'!$1:$1,0)+1)</f>
        <v>51582.43</v>
      </c>
    </row>
    <row r="1054" spans="1:19" x14ac:dyDescent="0.25">
      <c r="A1054" s="4">
        <f t="shared" si="16"/>
        <v>43889</v>
      </c>
      <c r="B1054" s="9" cm="1">
        <f t="array" aca="1" ref="B1054" ca="1">INDEX('Wkly eq indx data joined'!$A$1:$AJ$1150,MATCH('Wkly eq indx data aligned'!$A1054,OFFSET(INDIRECT(ADDRESS(1,MATCH(B$1,'Wkly eq indx data joined'!$1:$1,0),1,1,$A$1)),,,1150,1),0),MATCH(B$1,'Wkly eq indx data joined'!$1:$1,0)+1)</f>
        <v>6441.21</v>
      </c>
      <c r="C1054" s="9" cm="1">
        <f t="array" aca="1" ref="C1054" ca="1">INDEX('Wkly eq indx data joined'!$A$1:$AJ$1150,MATCH('Wkly eq indx data aligned'!$A1054,OFFSET(INDIRECT(ADDRESS(1,MATCH(C$1,'Wkly eq indx data joined'!$1:$1,0),1,1,$A$1)),,,1150,1),0),MATCH(C$1,'Wkly eq indx data joined'!$1:$1,0)+1)</f>
        <v>21142.959999999999</v>
      </c>
      <c r="D1054" s="18" cm="1">
        <f t="array" aca="1" ref="D1054" ca="1">IFERROR(INDEX('Wkly eq indx data joined'!$A$1:$AJ$1150,MATCH('Wkly eq indx data aligned'!$A1054,OFFSET(INDIRECT(ADDRESS(1,MATCH(D$1,'Wkly eq indx data joined'!$1:$1,0),1,1,$A$1)),,,1150,1),0),MATCH(D$1,'Wkly eq indx data joined'!$1:$1,0)+1),D1053)</f>
        <v>2880.3040000000001</v>
      </c>
      <c r="E1054" s="9" cm="1">
        <f t="array" aca="1" ref="E1054" ca="1">INDEX('Wkly eq indx data joined'!$A$1:$AJ$1150,MATCH('Wkly eq indx data aligned'!$A1054,OFFSET(INDIRECT(ADDRESS(1,MATCH(E$1,'Wkly eq indx data joined'!$1:$1,0),1,1,$A$1)),,,1150,1),0),MATCH(E$1,'Wkly eq indx data joined'!$1:$1,0)+1)</f>
        <v>16263.05</v>
      </c>
      <c r="F1054" s="9" cm="1">
        <f t="array" aca="1" ref="F1054" ca="1">INDEX('Wkly eq indx data joined'!$A$1:$AJ$1150,MATCH('Wkly eq indx data aligned'!$A1054,OFFSET(INDIRECT(ADDRESS(1,MATCH(F$1,'Wkly eq indx data joined'!$1:$1,0),1,1,$A$1)),,,1150,1),0),MATCH(F$1,'Wkly eq indx data joined'!$1:$1,0)+1)</f>
        <v>9831.0300000000007</v>
      </c>
      <c r="G1054" s="9" cm="1">
        <f t="array" aca="1" ref="G1054" ca="1">INDEX('Wkly eq indx data joined'!$A$1:$AJ$1150,MATCH('Wkly eq indx data aligned'!$A1054,OFFSET(INDIRECT(ADDRESS(1,MATCH(G$1,'Wkly eq indx data joined'!$1:$1,0),1,1,$A$1)),,,1150,1),0),MATCH(G$1,'Wkly eq indx data joined'!$1:$1,0)+1)</f>
        <v>2954.22</v>
      </c>
      <c r="H1054" s="9" cm="1">
        <f t="array" aca="1" ref="H1054" ca="1">INDEX('Wkly eq indx data joined'!$A$1:$AJ$1150,MATCH('Wkly eq indx data aligned'!$A1054,OFFSET(INDIRECT(ADDRESS(1,MATCH(H$1,'Wkly eq indx data joined'!$1:$1,0),1,1,$A$1)),,,1150,1),0),MATCH(H$1,'Wkly eq indx data joined'!$1:$1,0)+1)</f>
        <v>6580.61</v>
      </c>
      <c r="I1054" s="9" cm="1">
        <f t="array" aca="1" ref="I1054" ca="1">INDEX('Wkly eq indx data joined'!$A$1:$AJ$1150,MATCH('Wkly eq indx data aligned'!$A1054,OFFSET(INDIRECT(ADDRESS(1,MATCH(I$1,'Wkly eq indx data joined'!$1:$1,0),1,1,$A$1)),,,1150,1),0),MATCH(I$1,'Wkly eq indx data joined'!$1:$1,0)+1)</f>
        <v>26129.93</v>
      </c>
      <c r="J1054" s="9" cm="1">
        <f t="array" aca="1" ref="J1054" ca="1">INDEX('Wkly eq indx data joined'!$A$1:$AJ$1150,MATCH('Wkly eq indx data aligned'!$A1054,OFFSET(INDIRECT(ADDRESS(1,MATCH(J$1,'Wkly eq indx data joined'!$1:$1,0),1,1,$A$1)),,,1150,1),0),MATCH(J$1,'Wkly eq indx data joined'!$1:$1,0)+1)</f>
        <v>5309.9</v>
      </c>
      <c r="K1054" s="9" cm="1">
        <f t="array" aca="1" ref="K1054" ca="1">INDEX('Wkly eq indx data joined'!$A$1:$AJ$1150,MATCH('Wkly eq indx data aligned'!$A1054,OFFSET(INDIRECT(ADDRESS(1,MATCH(K$1,'Wkly eq indx data joined'!$1:$1,0),1,1,$A$1)),,,1150,1),0),MATCH(K$1,'Wkly eq indx data joined'!$1:$1,0)+1)</f>
        <v>11890.35</v>
      </c>
      <c r="L1054" s="12" cm="1">
        <f t="array" aca="1" ref="L1054" ca="1">INDEX('Wkly eq indx data joined'!$A$1:$AJ$1150,MATCH('Wkly eq indx data aligned'!$A1054+2,OFFSET(INDIRECT(ADDRESS(1,MATCH(L$1,'Wkly eq indx data joined'!$1:$1,0),1,1,$A$1)),,,1150,1),0),MATCH(L$1,'Wkly eq indx data joined'!$1:$1,0)+1)</f>
        <v>1987.01</v>
      </c>
      <c r="M1054" s="9" cm="1">
        <f t="array" aca="1" ref="M1054" ca="1">INDEX('Wkly eq indx data joined'!$A$1:$AJ$1150,MATCH('Wkly eq indx data aligned'!$A1054,OFFSET(INDIRECT(ADDRESS(1,MATCH(M$1,'Wkly eq indx data joined'!$1:$1,0),1,1,$A$1)),,,1150,1),0),MATCH(M$1,'Wkly eq indx data joined'!$1:$1,0)+1)</f>
        <v>104171.6</v>
      </c>
      <c r="N1054" s="9" cm="1">
        <f t="array" aca="1" ref="N1054" ca="1">INDEX('Wkly eq indx data joined'!$A$1:$AJ$1150,MATCH('Wkly eq indx data aligned'!$A1054,OFFSET(INDIRECT(ADDRESS(1,MATCH(N$1,'Wkly eq indx data joined'!$1:$1,0),1,1,$A$1)),,,1150,1),0),MATCH(N$1,'Wkly eq indx data joined'!$1:$1,0)+1)</f>
        <v>6397.37</v>
      </c>
      <c r="O1054" s="13" cm="1">
        <f t="array" aca="1" ref="O1054" ca="1">INDEX('Wkly eq indx data joined'!$A$1:$AJ$1150,MATCH('Wkly eq indx data aligned'!$A1054+1,OFFSET(INDIRECT(ADDRESS(1,MATCH(O$1,'Wkly eq indx data joined'!$1:$1,0),1,1,$A$1)),,,1150,1),0),MATCH(O$1,'Wkly eq indx data joined'!$1:$1,0)+1)</f>
        <v>11292.17</v>
      </c>
      <c r="P1054" s="12" cm="1">
        <f t="array" aca="1" ref="P1054" ca="1">INDEX('Wkly eq indx data joined'!$A$1:$AJ$1150,MATCH('Wkly eq indx data aligned'!$A1054+2,OFFSET(INDIRECT(ADDRESS(1,MATCH(P$1,'Wkly eq indx data joined'!$1:$1,0),1,1,$A$1)),,,1150,1),0),MATCH(P$1,'Wkly eq indx data joined'!$1:$1,0)+1)</f>
        <v>11201.75</v>
      </c>
      <c r="Q1054" s="9" cm="1">
        <f t="array" aca="1" ref="Q1054" ca="1">INDEX('Wkly eq indx data joined'!$A$1:$AJ$1150,MATCH('Wkly eq indx data aligned'!$A1054,OFFSET(INDIRECT(ADDRESS(1,MATCH(Q$1,'Wkly eq indx data joined'!$1:$1,0),1,1,$A$1)),,,1150,1),0),MATCH(Q$1,'Wkly eq indx data joined'!$1:$1,0)+1)</f>
        <v>539.38</v>
      </c>
      <c r="R1054" s="12" cm="1">
        <f t="array" aca="1" ref="R1054" ca="1">INDEX('Wkly eq indx data joined'!$A$1:$AJ$1150,MATCH('Wkly eq indx data aligned'!$A1054+2,OFFSET(INDIRECT(ADDRESS(1,MATCH(R$1,'Wkly eq indx data joined'!$1:$1,0),1,1,$A$1)),,,1150,1),0),MATCH(R$1,'Wkly eq indx data joined'!$1:$1,0)+1)</f>
        <v>2785.08</v>
      </c>
      <c r="S1054" s="9" cm="1">
        <f t="array" aca="1" ref="S1054" ca="1">INDEX('Wkly eq indx data joined'!$A$1:$AJ$1150,MATCH('Wkly eq indx data aligned'!$A1054,OFFSET(INDIRECT(ADDRESS(1,MATCH(S$1,'Wkly eq indx data joined'!$1:$1,0),1,1,$A$1)),,,1150,1),0),MATCH(S$1,'Wkly eq indx data joined'!$1:$1,0)+1)</f>
        <v>45851.76</v>
      </c>
    </row>
    <row r="1055" spans="1:19" x14ac:dyDescent="0.25">
      <c r="A1055" s="4">
        <f t="shared" si="16"/>
        <v>43896</v>
      </c>
      <c r="B1055" s="9" cm="1">
        <f t="array" aca="1" ref="B1055" ca="1">INDEX('Wkly eq indx data joined'!$A$1:$AJ$1150,MATCH('Wkly eq indx data aligned'!$A1055,OFFSET(INDIRECT(ADDRESS(1,MATCH(B$1,'Wkly eq indx data joined'!$1:$1,0),1,1,$A$1)),,,1150,1),0),MATCH(B$1,'Wkly eq indx data joined'!$1:$1,0)+1)</f>
        <v>6216.2110000000002</v>
      </c>
      <c r="C1055" s="9" cm="1">
        <f t="array" aca="1" ref="C1055" ca="1">INDEX('Wkly eq indx data joined'!$A$1:$AJ$1150,MATCH('Wkly eq indx data aligned'!$A1055,OFFSET(INDIRECT(ADDRESS(1,MATCH(C$1,'Wkly eq indx data joined'!$1:$1,0),1,1,$A$1)),,,1150,1),0),MATCH(C$1,'Wkly eq indx data joined'!$1:$1,0)+1)</f>
        <v>20749.75</v>
      </c>
      <c r="D1055" s="18" cm="1">
        <f t="array" aca="1" ref="D1055" ca="1">IFERROR(INDEX('Wkly eq indx data joined'!$A$1:$AJ$1150,MATCH('Wkly eq indx data aligned'!$A1055,OFFSET(INDIRECT(ADDRESS(1,MATCH(D$1,'Wkly eq indx data joined'!$1:$1,0),1,1,$A$1)),,,1150,1),0),MATCH(D$1,'Wkly eq indx data joined'!$1:$1,0)+1),D1054)</f>
        <v>3034.511</v>
      </c>
      <c r="E1055" s="9" cm="1">
        <f t="array" aca="1" ref="E1055" ca="1">INDEX('Wkly eq indx data joined'!$A$1:$AJ$1150,MATCH('Wkly eq indx data aligned'!$A1055,OFFSET(INDIRECT(ADDRESS(1,MATCH(E$1,'Wkly eq indx data joined'!$1:$1,0),1,1,$A$1)),,,1150,1),0),MATCH(E$1,'Wkly eq indx data joined'!$1:$1,0)+1)</f>
        <v>16175.02</v>
      </c>
      <c r="F1055" s="9" cm="1">
        <f t="array" aca="1" ref="F1055" ca="1">INDEX('Wkly eq indx data joined'!$A$1:$AJ$1150,MATCH('Wkly eq indx data aligned'!$A1055,OFFSET(INDIRECT(ADDRESS(1,MATCH(F$1,'Wkly eq indx data joined'!$1:$1,0),1,1,$A$1)),,,1150,1),0),MATCH(F$1,'Wkly eq indx data joined'!$1:$1,0)+1)</f>
        <v>9736.82</v>
      </c>
      <c r="G1055" s="9" cm="1">
        <f t="array" aca="1" ref="G1055" ca="1">INDEX('Wkly eq indx data joined'!$A$1:$AJ$1150,MATCH('Wkly eq indx data aligned'!$A1055,OFFSET(INDIRECT(ADDRESS(1,MATCH(G$1,'Wkly eq indx data joined'!$1:$1,0),1,1,$A$1)),,,1150,1),0),MATCH(G$1,'Wkly eq indx data joined'!$1:$1,0)+1)</f>
        <v>2972.37</v>
      </c>
      <c r="H1055" s="9" cm="1">
        <f t="array" aca="1" ref="H1055" ca="1">INDEX('Wkly eq indx data joined'!$A$1:$AJ$1150,MATCH('Wkly eq indx data aligned'!$A1055,OFFSET(INDIRECT(ADDRESS(1,MATCH(H$1,'Wkly eq indx data joined'!$1:$1,0),1,1,$A$1)),,,1150,1),0),MATCH(H$1,'Wkly eq indx data joined'!$1:$1,0)+1)</f>
        <v>6462.55</v>
      </c>
      <c r="I1055" s="9" cm="1">
        <f t="array" aca="1" ref="I1055" ca="1">INDEX('Wkly eq indx data joined'!$A$1:$AJ$1150,MATCH('Wkly eq indx data aligned'!$A1055,OFFSET(INDIRECT(ADDRESS(1,MATCH(I$1,'Wkly eq indx data joined'!$1:$1,0),1,1,$A$1)),,,1150,1),0),MATCH(I$1,'Wkly eq indx data joined'!$1:$1,0)+1)</f>
        <v>26146.67</v>
      </c>
      <c r="J1055" s="9" cm="1">
        <f t="array" aca="1" ref="J1055" ca="1">INDEX('Wkly eq indx data joined'!$A$1:$AJ$1150,MATCH('Wkly eq indx data aligned'!$A1055,OFFSET(INDIRECT(ADDRESS(1,MATCH(J$1,'Wkly eq indx data joined'!$1:$1,0),1,1,$A$1)),,,1150,1),0),MATCH(J$1,'Wkly eq indx data joined'!$1:$1,0)+1)</f>
        <v>5139.1099999999997</v>
      </c>
      <c r="K1055" s="9" cm="1">
        <f t="array" aca="1" ref="K1055" ca="1">INDEX('Wkly eq indx data joined'!$A$1:$AJ$1150,MATCH('Wkly eq indx data aligned'!$A1055,OFFSET(INDIRECT(ADDRESS(1,MATCH(K$1,'Wkly eq indx data joined'!$1:$1,0),1,1,$A$1)),,,1150,1),0),MATCH(K$1,'Wkly eq indx data joined'!$1:$1,0)+1)</f>
        <v>11541.87</v>
      </c>
      <c r="L1055" s="12" cm="1">
        <f t="array" aca="1" ref="L1055" ca="1">INDEX('Wkly eq indx data joined'!$A$1:$AJ$1150,MATCH('Wkly eq indx data aligned'!$A1055+2,OFFSET(INDIRECT(ADDRESS(1,MATCH(L$1,'Wkly eq indx data joined'!$1:$1,0),1,1,$A$1)),,,1150,1),0),MATCH(L$1,'Wkly eq indx data joined'!$1:$1,0)+1)</f>
        <v>2040.22</v>
      </c>
      <c r="M1055" s="9" cm="1">
        <f t="array" aca="1" ref="M1055" ca="1">INDEX('Wkly eq indx data joined'!$A$1:$AJ$1150,MATCH('Wkly eq indx data aligned'!$A1055,OFFSET(INDIRECT(ADDRESS(1,MATCH(M$1,'Wkly eq indx data joined'!$1:$1,0),1,1,$A$1)),,,1150,1),0),MATCH(M$1,'Wkly eq indx data joined'!$1:$1,0)+1)</f>
        <v>97996.800000000003</v>
      </c>
      <c r="N1055" s="9" cm="1">
        <f t="array" aca="1" ref="N1055" ca="1">INDEX('Wkly eq indx data joined'!$A$1:$AJ$1150,MATCH('Wkly eq indx data aligned'!$A1055,OFFSET(INDIRECT(ADDRESS(1,MATCH(N$1,'Wkly eq indx data joined'!$1:$1,0),1,1,$A$1)),,,1150,1),0),MATCH(N$1,'Wkly eq indx data joined'!$1:$1,0)+1)</f>
        <v>6266.53</v>
      </c>
      <c r="O1055" s="13" cm="1">
        <f t="array" aca="1" ref="O1055" ca="1">INDEX('Wkly eq indx data joined'!$A$1:$AJ$1150,MATCH('Wkly eq indx data aligned'!$A1055+1,OFFSET(INDIRECT(ADDRESS(1,MATCH(O$1,'Wkly eq indx data joined'!$1:$1,0),1,1,$A$1)),,,1150,1),0),MATCH(O$1,'Wkly eq indx data joined'!$1:$1,0)+1)</f>
        <v>11321.81</v>
      </c>
      <c r="P1055" s="12" cm="1">
        <f t="array" aca="1" ref="P1055" ca="1">INDEX('Wkly eq indx data joined'!$A$1:$AJ$1150,MATCH('Wkly eq indx data aligned'!$A1055+2,OFFSET(INDIRECT(ADDRESS(1,MATCH(P$1,'Wkly eq indx data joined'!$1:$1,0),1,1,$A$1)),,,1150,1),0),MATCH(P$1,'Wkly eq indx data joined'!$1:$1,0)+1)</f>
        <v>10989.45</v>
      </c>
      <c r="Q1055" s="9" cm="1">
        <f t="array" aca="1" ref="Q1055" ca="1">INDEX('Wkly eq indx data joined'!$A$1:$AJ$1150,MATCH('Wkly eq indx data aligned'!$A1055,OFFSET(INDIRECT(ADDRESS(1,MATCH(Q$1,'Wkly eq indx data joined'!$1:$1,0),1,1,$A$1)),,,1150,1),0),MATCH(Q$1,'Wkly eq indx data joined'!$1:$1,0)+1)</f>
        <v>531.29</v>
      </c>
      <c r="R1055" s="12" cm="1">
        <f t="array" aca="1" ref="R1055" ca="1">INDEX('Wkly eq indx data joined'!$A$1:$AJ$1150,MATCH('Wkly eq indx data aligned'!$A1055+2,OFFSET(INDIRECT(ADDRESS(1,MATCH(R$1,'Wkly eq indx data joined'!$1:$1,0),1,1,$A$1)),,,1150,1),0),MATCH(R$1,'Wkly eq indx data joined'!$1:$1,0)+1)</f>
        <v>2719.51</v>
      </c>
      <c r="S1055" s="9" cm="1">
        <f t="array" aca="1" ref="S1055" ca="1">INDEX('Wkly eq indx data joined'!$A$1:$AJ$1150,MATCH('Wkly eq indx data aligned'!$A1055,OFFSET(INDIRECT(ADDRESS(1,MATCH(S$1,'Wkly eq indx data joined'!$1:$1,0),1,1,$A$1)),,,1150,1),0),MATCH(S$1,'Wkly eq indx data joined'!$1:$1,0)+1)</f>
        <v>46759.72</v>
      </c>
    </row>
    <row r="1056" spans="1:19" x14ac:dyDescent="0.25">
      <c r="A1056" s="4">
        <f t="shared" si="16"/>
        <v>43903</v>
      </c>
      <c r="B1056" s="9" cm="1">
        <f t="array" aca="1" ref="B1056" ca="1">INDEX('Wkly eq indx data joined'!$A$1:$AJ$1150,MATCH('Wkly eq indx data aligned'!$A1056,OFFSET(INDIRECT(ADDRESS(1,MATCH(B$1,'Wkly eq indx data joined'!$1:$1,0),1,1,$A$1)),,,1150,1),0),MATCH(B$1,'Wkly eq indx data joined'!$1:$1,0)+1)</f>
        <v>5539.2960000000003</v>
      </c>
      <c r="C1056" s="9" cm="1">
        <f t="array" aca="1" ref="C1056" ca="1">INDEX('Wkly eq indx data joined'!$A$1:$AJ$1150,MATCH('Wkly eq indx data aligned'!$A1056,OFFSET(INDIRECT(ADDRESS(1,MATCH(C$1,'Wkly eq indx data joined'!$1:$1,0),1,1,$A$1)),,,1150,1),0),MATCH(C$1,'Wkly eq indx data joined'!$1:$1,0)+1)</f>
        <v>17431.05</v>
      </c>
      <c r="D1056" s="18" cm="1">
        <f t="array" aca="1" ref="D1056" ca="1">IFERROR(INDEX('Wkly eq indx data joined'!$A$1:$AJ$1150,MATCH('Wkly eq indx data aligned'!$A1056,OFFSET(INDIRECT(ADDRESS(1,MATCH(D$1,'Wkly eq indx data joined'!$1:$1,0),1,1,$A$1)),,,1150,1),0),MATCH(D$1,'Wkly eq indx data joined'!$1:$1,0)+1),D1055)</f>
        <v>2887.4270000000001</v>
      </c>
      <c r="E1056" s="9" cm="1">
        <f t="array" aca="1" ref="E1056" ca="1">INDEX('Wkly eq indx data joined'!$A$1:$AJ$1150,MATCH('Wkly eq indx data aligned'!$A1056,OFFSET(INDIRECT(ADDRESS(1,MATCH(E$1,'Wkly eq indx data joined'!$1:$1,0),1,1,$A$1)),,,1150,1),0),MATCH(E$1,'Wkly eq indx data joined'!$1:$1,0)+1)</f>
        <v>13716.33</v>
      </c>
      <c r="F1056" s="9" cm="1">
        <f t="array" aca="1" ref="F1056" ca="1">INDEX('Wkly eq indx data joined'!$A$1:$AJ$1150,MATCH('Wkly eq indx data aligned'!$A1056,OFFSET(INDIRECT(ADDRESS(1,MATCH(F$1,'Wkly eq indx data joined'!$1:$1,0),1,1,$A$1)),,,1150,1),0),MATCH(F$1,'Wkly eq indx data joined'!$1:$1,0)+1)</f>
        <v>8367.56</v>
      </c>
      <c r="G1056" s="9" cm="1">
        <f t="array" aca="1" ref="G1056" ca="1">INDEX('Wkly eq indx data joined'!$A$1:$AJ$1150,MATCH('Wkly eq indx data aligned'!$A1056,OFFSET(INDIRECT(ADDRESS(1,MATCH(G$1,'Wkly eq indx data joined'!$1:$1,0),1,1,$A$1)),,,1150,1),0),MATCH(G$1,'Wkly eq indx data joined'!$1:$1,0)+1)</f>
        <v>2711.02</v>
      </c>
      <c r="H1056" s="9" cm="1">
        <f t="array" aca="1" ref="H1056" ca="1">INDEX('Wkly eq indx data joined'!$A$1:$AJ$1150,MATCH('Wkly eq indx data aligned'!$A1056,OFFSET(INDIRECT(ADDRESS(1,MATCH(H$1,'Wkly eq indx data joined'!$1:$1,0),1,1,$A$1)),,,1150,1),0),MATCH(H$1,'Wkly eq indx data joined'!$1:$1,0)+1)</f>
        <v>5366.11</v>
      </c>
      <c r="I1056" s="9" cm="1">
        <f t="array" aca="1" ref="I1056" ca="1">INDEX('Wkly eq indx data joined'!$A$1:$AJ$1150,MATCH('Wkly eq indx data aligned'!$A1056,OFFSET(INDIRECT(ADDRESS(1,MATCH(I$1,'Wkly eq indx data joined'!$1:$1,0),1,1,$A$1)),,,1150,1),0),MATCH(I$1,'Wkly eq indx data joined'!$1:$1,0)+1)</f>
        <v>24032.91</v>
      </c>
      <c r="J1056" s="9" cm="1">
        <f t="array" aca="1" ref="J1056" ca="1">INDEX('Wkly eq indx data joined'!$A$1:$AJ$1150,MATCH('Wkly eq indx data aligned'!$A1056,OFFSET(INDIRECT(ADDRESS(1,MATCH(J$1,'Wkly eq indx data joined'!$1:$1,0),1,1,$A$1)),,,1150,1),0),MATCH(J$1,'Wkly eq indx data joined'!$1:$1,0)+1)</f>
        <v>4118.3599999999997</v>
      </c>
      <c r="K1056" s="9" cm="1">
        <f t="array" aca="1" ref="K1056" ca="1">INDEX('Wkly eq indx data joined'!$A$1:$AJ$1150,MATCH('Wkly eq indx data aligned'!$A1056,OFFSET(INDIRECT(ADDRESS(1,MATCH(K$1,'Wkly eq indx data joined'!$1:$1,0),1,1,$A$1)),,,1150,1),0),MATCH(K$1,'Wkly eq indx data joined'!$1:$1,0)+1)</f>
        <v>9232.08</v>
      </c>
      <c r="L1056" s="12" cm="1">
        <f t="array" aca="1" ref="L1056" ca="1">INDEX('Wkly eq indx data joined'!$A$1:$AJ$1150,MATCH('Wkly eq indx data aligned'!$A1056+2,OFFSET(INDIRECT(ADDRESS(1,MATCH(L$1,'Wkly eq indx data joined'!$1:$1,0),1,1,$A$1)),,,1150,1),0),MATCH(L$1,'Wkly eq indx data joined'!$1:$1,0)+1)</f>
        <v>1771.44</v>
      </c>
      <c r="M1056" s="9" cm="1">
        <f t="array" aca="1" ref="M1056" ca="1">INDEX('Wkly eq indx data joined'!$A$1:$AJ$1150,MATCH('Wkly eq indx data aligned'!$A1056,OFFSET(INDIRECT(ADDRESS(1,MATCH(M$1,'Wkly eq indx data joined'!$1:$1,0),1,1,$A$1)),,,1150,1),0),MATCH(M$1,'Wkly eq indx data joined'!$1:$1,0)+1)</f>
        <v>82677.899999999994</v>
      </c>
      <c r="N1056" s="9" cm="1">
        <f t="array" aca="1" ref="N1056" ca="1">INDEX('Wkly eq indx data joined'!$A$1:$AJ$1150,MATCH('Wkly eq indx data aligned'!$A1056,OFFSET(INDIRECT(ADDRESS(1,MATCH(N$1,'Wkly eq indx data joined'!$1:$1,0),1,1,$A$1)),,,1150,1),0),MATCH(N$1,'Wkly eq indx data joined'!$1:$1,0)+1)</f>
        <v>5148.43</v>
      </c>
      <c r="O1056" s="13" cm="1">
        <f t="array" aca="1" ref="O1056" ca="1">INDEX('Wkly eq indx data joined'!$A$1:$AJ$1150,MATCH('Wkly eq indx data aligned'!$A1056+1,OFFSET(INDIRECT(ADDRESS(1,MATCH(O$1,'Wkly eq indx data joined'!$1:$1,0),1,1,$A$1)),,,1150,1),0),MATCH(O$1,'Wkly eq indx data joined'!$1:$1,0)+1)</f>
        <v>10128.870000000001</v>
      </c>
      <c r="P1056" s="12" cm="1">
        <f t="array" aca="1" ref="P1056" ca="1">INDEX('Wkly eq indx data joined'!$A$1:$AJ$1150,MATCH('Wkly eq indx data aligned'!$A1056+2,OFFSET(INDIRECT(ADDRESS(1,MATCH(P$1,'Wkly eq indx data joined'!$1:$1,0),1,1,$A$1)),,,1150,1),0),MATCH(P$1,'Wkly eq indx data joined'!$1:$1,0)+1)</f>
        <v>9955.2000000000007</v>
      </c>
      <c r="Q1056" s="9" cm="1">
        <f t="array" aca="1" ref="Q1056" ca="1">INDEX('Wkly eq indx data joined'!$A$1:$AJ$1150,MATCH('Wkly eq indx data aligned'!$A1056,OFFSET(INDIRECT(ADDRESS(1,MATCH(Q$1,'Wkly eq indx data joined'!$1:$1,0),1,1,$A$1)),,,1150,1),0),MATCH(Q$1,'Wkly eq indx data joined'!$1:$1,0)+1)</f>
        <v>432.85</v>
      </c>
      <c r="R1056" s="12" cm="1">
        <f t="array" aca="1" ref="R1056" ca="1">INDEX('Wkly eq indx data joined'!$A$1:$AJ$1150,MATCH('Wkly eq indx data aligned'!$A1056+2,OFFSET(INDIRECT(ADDRESS(1,MATCH(R$1,'Wkly eq indx data joined'!$1:$1,0),1,1,$A$1)),,,1150,1),0),MATCH(R$1,'Wkly eq indx data joined'!$1:$1,0)+1)</f>
        <v>2316.38</v>
      </c>
      <c r="S1056" s="9" cm="1">
        <f t="array" aca="1" ref="S1056" ca="1">INDEX('Wkly eq indx data joined'!$A$1:$AJ$1150,MATCH('Wkly eq indx data aligned'!$A1056,OFFSET(INDIRECT(ADDRESS(1,MATCH(S$1,'Wkly eq indx data joined'!$1:$1,0),1,1,$A$1)),,,1150,1),0),MATCH(S$1,'Wkly eq indx data joined'!$1:$1,0)+1)</f>
        <v>39476.089999999997</v>
      </c>
    </row>
    <row r="1057" spans="1:19" x14ac:dyDescent="0.25">
      <c r="A1057" s="4">
        <f t="shared" si="16"/>
        <v>43910</v>
      </c>
      <c r="B1057" s="9" cm="1">
        <f t="array" aca="1" ref="B1057" ca="1">INDEX('Wkly eq indx data joined'!$A$1:$AJ$1150,MATCH('Wkly eq indx data aligned'!$A1057,OFFSET(INDIRECT(ADDRESS(1,MATCH(B$1,'Wkly eq indx data joined'!$1:$1,0),1,1,$A$1)),,,1150,1),0),MATCH(B$1,'Wkly eq indx data joined'!$1:$1,0)+1)</f>
        <v>4816.63</v>
      </c>
      <c r="C1057" s="9" cm="1">
        <f t="array" aca="1" ref="C1057" ca="1">INDEX('Wkly eq indx data joined'!$A$1:$AJ$1150,MATCH('Wkly eq indx data aligned'!$A1057,OFFSET(INDIRECT(ADDRESS(1,MATCH(C$1,'Wkly eq indx data joined'!$1:$1,0),1,1,$A$1)),,,1150,1),0),MATCH(C$1,'Wkly eq indx data joined'!$1:$1,0)+1)</f>
        <v>16552.830000000002</v>
      </c>
      <c r="D1057" s="18" cm="1">
        <f t="array" aca="1" ref="D1057" ca="1">IFERROR(INDEX('Wkly eq indx data joined'!$A$1:$AJ$1150,MATCH('Wkly eq indx data aligned'!$A1057,OFFSET(INDIRECT(ADDRESS(1,MATCH(D$1,'Wkly eq indx data joined'!$1:$1,0),1,1,$A$1)),,,1150,1),0),MATCH(D$1,'Wkly eq indx data joined'!$1:$1,0)+1),D1056)</f>
        <v>2745.6179999999999</v>
      </c>
      <c r="E1057" s="9" cm="1">
        <f t="array" aca="1" ref="E1057" ca="1">INDEX('Wkly eq indx data joined'!$A$1:$AJ$1150,MATCH('Wkly eq indx data aligned'!$A1057,OFFSET(INDIRECT(ADDRESS(1,MATCH(E$1,'Wkly eq indx data joined'!$1:$1,0),1,1,$A$1)),,,1150,1),0),MATCH(E$1,'Wkly eq indx data joined'!$1:$1,0)+1)</f>
        <v>11851.81</v>
      </c>
      <c r="F1057" s="9" cm="1">
        <f t="array" aca="1" ref="F1057" ca="1">INDEX('Wkly eq indx data joined'!$A$1:$AJ$1150,MATCH('Wkly eq indx data aligned'!$A1057,OFFSET(INDIRECT(ADDRESS(1,MATCH(F$1,'Wkly eq indx data joined'!$1:$1,0),1,1,$A$1)),,,1150,1),0),MATCH(F$1,'Wkly eq indx data joined'!$1:$1,0)+1)</f>
        <v>8623.86</v>
      </c>
      <c r="G1057" s="9" cm="1">
        <f t="array" aca="1" ref="G1057" ca="1">INDEX('Wkly eq indx data joined'!$A$1:$AJ$1150,MATCH('Wkly eq indx data aligned'!$A1057,OFFSET(INDIRECT(ADDRESS(1,MATCH(G$1,'Wkly eq indx data joined'!$1:$1,0),1,1,$A$1)),,,1150,1),0),MATCH(G$1,'Wkly eq indx data joined'!$1:$1,0)+1)</f>
        <v>2304.92</v>
      </c>
      <c r="H1057" s="9" cm="1">
        <f t="array" aca="1" ref="H1057" ca="1">INDEX('Wkly eq indx data joined'!$A$1:$AJ$1150,MATCH('Wkly eq indx data aligned'!$A1057,OFFSET(INDIRECT(ADDRESS(1,MATCH(H$1,'Wkly eq indx data joined'!$1:$1,0),1,1,$A$1)),,,1150,1),0),MATCH(H$1,'Wkly eq indx data joined'!$1:$1,0)+1)</f>
        <v>5190.78</v>
      </c>
      <c r="I1057" s="9" cm="1">
        <f t="array" aca="1" ref="I1057" ca="1">INDEX('Wkly eq indx data joined'!$A$1:$AJ$1150,MATCH('Wkly eq indx data aligned'!$A1057,OFFSET(INDIRECT(ADDRESS(1,MATCH(I$1,'Wkly eq indx data joined'!$1:$1,0),1,1,$A$1)),,,1150,1),0),MATCH(I$1,'Wkly eq indx data joined'!$1:$1,0)+1)</f>
        <v>22805.07</v>
      </c>
      <c r="J1057" s="9" cm="1">
        <f t="array" aca="1" ref="J1057" ca="1">INDEX('Wkly eq indx data joined'!$A$1:$AJ$1150,MATCH('Wkly eq indx data aligned'!$A1057,OFFSET(INDIRECT(ADDRESS(1,MATCH(J$1,'Wkly eq indx data joined'!$1:$1,0),1,1,$A$1)),,,1150,1),0),MATCH(J$1,'Wkly eq indx data joined'!$1:$1,0)+1)</f>
        <v>4048.8</v>
      </c>
      <c r="K1057" s="9" cm="1">
        <f t="array" aca="1" ref="K1057" ca="1">INDEX('Wkly eq indx data joined'!$A$1:$AJ$1150,MATCH('Wkly eq indx data aligned'!$A1057,OFFSET(INDIRECT(ADDRESS(1,MATCH(K$1,'Wkly eq indx data joined'!$1:$1,0),1,1,$A$1)),,,1150,1),0),MATCH(K$1,'Wkly eq indx data joined'!$1:$1,0)+1)</f>
        <v>8928.9500000000007</v>
      </c>
      <c r="L1057" s="12" cm="1">
        <f t="array" aca="1" ref="L1057" ca="1">INDEX('Wkly eq indx data joined'!$A$1:$AJ$1150,MATCH('Wkly eq indx data aligned'!$A1057+2,OFFSET(INDIRECT(ADDRESS(1,MATCH(L$1,'Wkly eq indx data joined'!$1:$1,0),1,1,$A$1)),,,1150,1),0),MATCH(L$1,'Wkly eq indx data joined'!$1:$1,0)+1)</f>
        <v>1566.15</v>
      </c>
      <c r="M1057" s="9" cm="1">
        <f t="array" aca="1" ref="M1057" ca="1">INDEX('Wkly eq indx data joined'!$A$1:$AJ$1150,MATCH('Wkly eq indx data aligned'!$A1057,OFFSET(INDIRECT(ADDRESS(1,MATCH(M$1,'Wkly eq indx data joined'!$1:$1,0),1,1,$A$1)),,,1150,1),0),MATCH(M$1,'Wkly eq indx data joined'!$1:$1,0)+1)</f>
        <v>67069.399999999994</v>
      </c>
      <c r="N1057" s="9" cm="1">
        <f t="array" aca="1" ref="N1057" ca="1">INDEX('Wkly eq indx data joined'!$A$1:$AJ$1150,MATCH('Wkly eq indx data aligned'!$A1057,OFFSET(INDIRECT(ADDRESS(1,MATCH(N$1,'Wkly eq indx data joined'!$1:$1,0),1,1,$A$1)),,,1150,1),0),MATCH(N$1,'Wkly eq indx data joined'!$1:$1,0)+1)</f>
        <v>4603.87</v>
      </c>
      <c r="O1057" s="13" cm="1">
        <f t="array" aca="1" ref="O1057" ca="1">INDEX('Wkly eq indx data joined'!$A$1:$AJ$1150,MATCH('Wkly eq indx data aligned'!$A1057+1,OFFSET(INDIRECT(ADDRESS(1,MATCH(O$1,'Wkly eq indx data joined'!$1:$1,0),1,1,$A$1)),,,1150,1),0),MATCH(O$1,'Wkly eq indx data joined'!$1:$1,0)+1)</f>
        <v>9234.09</v>
      </c>
      <c r="P1057" s="12" cm="1">
        <f t="array" aca="1" ref="P1057" ca="1">INDEX('Wkly eq indx data joined'!$A$1:$AJ$1150,MATCH('Wkly eq indx data aligned'!$A1057+2,OFFSET(INDIRECT(ADDRESS(1,MATCH(P$1,'Wkly eq indx data joined'!$1:$1,0),1,1,$A$1)),,,1150,1),0),MATCH(P$1,'Wkly eq indx data joined'!$1:$1,0)+1)</f>
        <v>8745.4500000000007</v>
      </c>
      <c r="Q1057" s="9" cm="1">
        <f t="array" aca="1" ref="Q1057" ca="1">INDEX('Wkly eq indx data joined'!$A$1:$AJ$1150,MATCH('Wkly eq indx data aligned'!$A1057,OFFSET(INDIRECT(ADDRESS(1,MATCH(Q$1,'Wkly eq indx data joined'!$1:$1,0),1,1,$A$1)),,,1150,1),0),MATCH(Q$1,'Wkly eq indx data joined'!$1:$1,0)+1)</f>
        <v>431.98</v>
      </c>
      <c r="R1057" s="12" cm="1">
        <f t="array" aca="1" ref="R1057" ca="1">INDEX('Wkly eq indx data joined'!$A$1:$AJ$1150,MATCH('Wkly eq indx data aligned'!$A1057+2,OFFSET(INDIRECT(ADDRESS(1,MATCH(R$1,'Wkly eq indx data joined'!$1:$1,0),1,1,$A$1)),,,1150,1),0),MATCH(R$1,'Wkly eq indx data joined'!$1:$1,0)+1)</f>
        <v>2331.61</v>
      </c>
      <c r="S1057" s="9" cm="1">
        <f t="array" aca="1" ref="S1057" ca="1">INDEX('Wkly eq indx data joined'!$A$1:$AJ$1150,MATCH('Wkly eq indx data aligned'!$A1057,OFFSET(INDIRECT(ADDRESS(1,MATCH(S$1,'Wkly eq indx data joined'!$1:$1,0),1,1,$A$1)),,,1150,1),0),MATCH(S$1,'Wkly eq indx data joined'!$1:$1,0)+1)</f>
        <v>36302.300000000003</v>
      </c>
    </row>
    <row r="1058" spans="1:19" x14ac:dyDescent="0.25">
      <c r="A1058" s="4">
        <f t="shared" si="16"/>
        <v>43917</v>
      </c>
      <c r="B1058" s="9" cm="1">
        <f t="array" aca="1" ref="B1058" ca="1">INDEX('Wkly eq indx data joined'!$A$1:$AJ$1150,MATCH('Wkly eq indx data aligned'!$A1058,OFFSET(INDIRECT(ADDRESS(1,MATCH(B$1,'Wkly eq indx data joined'!$1:$1,0),1,1,$A$1)),,,1150,1),0),MATCH(B$1,'Wkly eq indx data joined'!$1:$1,0)+1)</f>
        <v>4842.4279999999999</v>
      </c>
      <c r="C1058" s="9" cm="1">
        <f t="array" aca="1" ref="C1058" ca="1">INDEX('Wkly eq indx data joined'!$A$1:$AJ$1150,MATCH('Wkly eq indx data aligned'!$A1058,OFFSET(INDIRECT(ADDRESS(1,MATCH(C$1,'Wkly eq indx data joined'!$1:$1,0),1,1,$A$1)),,,1150,1),0),MATCH(C$1,'Wkly eq indx data joined'!$1:$1,0)+1)</f>
        <v>19389.43</v>
      </c>
      <c r="D1058" s="18" cm="1">
        <f t="array" aca="1" ref="D1058" ca="1">IFERROR(INDEX('Wkly eq indx data joined'!$A$1:$AJ$1150,MATCH('Wkly eq indx data aligned'!$A1058,OFFSET(INDIRECT(ADDRESS(1,MATCH(D$1,'Wkly eq indx data joined'!$1:$1,0),1,1,$A$1)),,,1150,1),0),MATCH(D$1,'Wkly eq indx data joined'!$1:$1,0)+1),D1057)</f>
        <v>2772.203</v>
      </c>
      <c r="E1058" s="9" cm="1">
        <f t="array" aca="1" ref="E1058" ca="1">INDEX('Wkly eq indx data joined'!$A$1:$AJ$1150,MATCH('Wkly eq indx data aligned'!$A1058,OFFSET(INDIRECT(ADDRESS(1,MATCH(E$1,'Wkly eq indx data joined'!$1:$1,0),1,1,$A$1)),,,1150,1),0),MATCH(E$1,'Wkly eq indx data joined'!$1:$1,0)+1)</f>
        <v>12687.74</v>
      </c>
      <c r="F1058" s="9" cm="1">
        <f t="array" aca="1" ref="F1058" ca="1">INDEX('Wkly eq indx data joined'!$A$1:$AJ$1150,MATCH('Wkly eq indx data aligned'!$A1058,OFFSET(INDIRECT(ADDRESS(1,MATCH(F$1,'Wkly eq indx data joined'!$1:$1,0),1,1,$A$1)),,,1150,1),0),MATCH(F$1,'Wkly eq indx data joined'!$1:$1,0)+1)</f>
        <v>8996.3700000000008</v>
      </c>
      <c r="G1058" s="9" cm="1">
        <f t="array" aca="1" ref="G1058" ca="1">INDEX('Wkly eq indx data joined'!$A$1:$AJ$1150,MATCH('Wkly eq indx data aligned'!$A1058,OFFSET(INDIRECT(ADDRESS(1,MATCH(G$1,'Wkly eq indx data joined'!$1:$1,0),1,1,$A$1)),,,1150,1),0),MATCH(G$1,'Wkly eq indx data joined'!$1:$1,0)+1)</f>
        <v>2541.4699999999998</v>
      </c>
      <c r="H1058" s="9" cm="1">
        <f t="array" aca="1" ref="H1058" ca="1">INDEX('Wkly eq indx data joined'!$A$1:$AJ$1150,MATCH('Wkly eq indx data aligned'!$A1058,OFFSET(INDIRECT(ADDRESS(1,MATCH(H$1,'Wkly eq indx data joined'!$1:$1,0),1,1,$A$1)),,,1150,1),0),MATCH(H$1,'Wkly eq indx data joined'!$1:$1,0)+1)</f>
        <v>5510.33</v>
      </c>
      <c r="I1058" s="9" cm="1">
        <f t="array" aca="1" ref="I1058" ca="1">INDEX('Wkly eq indx data joined'!$A$1:$AJ$1150,MATCH('Wkly eq indx data aligned'!$A1058,OFFSET(INDIRECT(ADDRESS(1,MATCH(I$1,'Wkly eq indx data joined'!$1:$1,0),1,1,$A$1)),,,1150,1),0),MATCH(I$1,'Wkly eq indx data joined'!$1:$1,0)+1)</f>
        <v>23484.28</v>
      </c>
      <c r="J1058" s="9" cm="1">
        <f t="array" aca="1" ref="J1058" ca="1">INDEX('Wkly eq indx data joined'!$A$1:$AJ$1150,MATCH('Wkly eq indx data aligned'!$A1058,OFFSET(INDIRECT(ADDRESS(1,MATCH(J$1,'Wkly eq indx data joined'!$1:$1,0),1,1,$A$1)),,,1150,1),0),MATCH(J$1,'Wkly eq indx data joined'!$1:$1,0)+1)</f>
        <v>4351.49</v>
      </c>
      <c r="K1058" s="9" cm="1">
        <f t="array" aca="1" ref="K1058" ca="1">INDEX('Wkly eq indx data joined'!$A$1:$AJ$1150,MATCH('Wkly eq indx data aligned'!$A1058,OFFSET(INDIRECT(ADDRESS(1,MATCH(K$1,'Wkly eq indx data joined'!$1:$1,0),1,1,$A$1)),,,1150,1),0),MATCH(K$1,'Wkly eq indx data joined'!$1:$1,0)+1)</f>
        <v>9632.52</v>
      </c>
      <c r="L1058" s="12" cm="1">
        <f t="array" aca="1" ref="L1058" ca="1">INDEX('Wkly eq indx data joined'!$A$1:$AJ$1150,MATCH('Wkly eq indx data aligned'!$A1058+2,OFFSET(INDIRECT(ADDRESS(1,MATCH(L$1,'Wkly eq indx data joined'!$1:$1,0),1,1,$A$1)),,,1150,1),0),MATCH(L$1,'Wkly eq indx data joined'!$1:$1,0)+1)</f>
        <v>1717.73</v>
      </c>
      <c r="M1058" s="9" cm="1">
        <f t="array" aca="1" ref="M1058" ca="1">INDEX('Wkly eq indx data joined'!$A$1:$AJ$1150,MATCH('Wkly eq indx data aligned'!$A1058,OFFSET(INDIRECT(ADDRESS(1,MATCH(M$1,'Wkly eq indx data joined'!$1:$1,0),1,1,$A$1)),,,1150,1),0),MATCH(M$1,'Wkly eq indx data joined'!$1:$1,0)+1)</f>
        <v>73428.800000000003</v>
      </c>
      <c r="N1058" s="9" cm="1">
        <f t="array" aca="1" ref="N1058" ca="1">INDEX('Wkly eq indx data joined'!$A$1:$AJ$1150,MATCH('Wkly eq indx data aligned'!$A1058,OFFSET(INDIRECT(ADDRESS(1,MATCH(N$1,'Wkly eq indx data joined'!$1:$1,0),1,1,$A$1)),,,1150,1),0),MATCH(N$1,'Wkly eq indx data joined'!$1:$1,0)+1)</f>
        <v>4916.3999999999996</v>
      </c>
      <c r="O1058" s="13" cm="1">
        <f t="array" aca="1" ref="O1058" ca="1">INDEX('Wkly eq indx data joined'!$A$1:$AJ$1150,MATCH('Wkly eq indx data aligned'!$A1058+1,OFFSET(INDIRECT(ADDRESS(1,MATCH(O$1,'Wkly eq indx data joined'!$1:$1,0),1,1,$A$1)),,,1150,1),0),MATCH(O$1,'Wkly eq indx data joined'!$1:$1,0)+1)</f>
        <v>9698.92</v>
      </c>
      <c r="P1058" s="12" cm="1">
        <f t="array" aca="1" ref="P1058" ca="1">INDEX('Wkly eq indx data joined'!$A$1:$AJ$1150,MATCH('Wkly eq indx data aligned'!$A1058+2,OFFSET(INDIRECT(ADDRESS(1,MATCH(P$1,'Wkly eq indx data joined'!$1:$1,0),1,1,$A$1)),,,1150,1),0),MATCH(P$1,'Wkly eq indx data joined'!$1:$1,0)+1)</f>
        <v>8660.25</v>
      </c>
      <c r="Q1058" s="9" cm="1">
        <f t="array" aca="1" ref="Q1058" ca="1">INDEX('Wkly eq indx data joined'!$A$1:$AJ$1150,MATCH('Wkly eq indx data aligned'!$A1058,OFFSET(INDIRECT(ADDRESS(1,MATCH(Q$1,'Wkly eq indx data joined'!$1:$1,0),1,1,$A$1)),,,1150,1),0),MATCH(Q$1,'Wkly eq indx data joined'!$1:$1,0)+1)</f>
        <v>464.93</v>
      </c>
      <c r="R1058" s="12" cm="1">
        <f t="array" aca="1" ref="R1058" ca="1">INDEX('Wkly eq indx data joined'!$A$1:$AJ$1150,MATCH('Wkly eq indx data aligned'!$A1058+2,OFFSET(INDIRECT(ADDRESS(1,MATCH(R$1,'Wkly eq indx data joined'!$1:$1,0),1,1,$A$1)),,,1150,1),0),MATCH(R$1,'Wkly eq indx data joined'!$1:$1,0)+1)</f>
        <v>2401.11</v>
      </c>
      <c r="S1058" s="9" cm="1">
        <f t="array" aca="1" ref="S1058" ca="1">INDEX('Wkly eq indx data joined'!$A$1:$AJ$1150,MATCH('Wkly eq indx data aligned'!$A1058,OFFSET(INDIRECT(ADDRESS(1,MATCH(S$1,'Wkly eq indx data joined'!$1:$1,0),1,1,$A$1)),,,1150,1),0),MATCH(S$1,'Wkly eq indx data joined'!$1:$1,0)+1)</f>
        <v>39172.39</v>
      </c>
    </row>
    <row r="1059" spans="1:19" x14ac:dyDescent="0.25">
      <c r="A1059" s="4">
        <f t="shared" si="16"/>
        <v>43924</v>
      </c>
      <c r="B1059" s="9" cm="1">
        <f t="array" aca="1" ref="B1059" ca="1">INDEX('Wkly eq indx data joined'!$A$1:$AJ$1150,MATCH('Wkly eq indx data aligned'!$A1059,OFFSET(INDIRECT(ADDRESS(1,MATCH(B$1,'Wkly eq indx data joined'!$1:$1,0),1,1,$A$1)),,,1150,1),0),MATCH(B$1,'Wkly eq indx data joined'!$1:$1,0)+1)</f>
        <v>5067.482</v>
      </c>
      <c r="C1059" s="9" cm="1">
        <f t="array" aca="1" ref="C1059" ca="1">INDEX('Wkly eq indx data joined'!$A$1:$AJ$1150,MATCH('Wkly eq indx data aligned'!$A1059,OFFSET(INDIRECT(ADDRESS(1,MATCH(C$1,'Wkly eq indx data joined'!$1:$1,0),1,1,$A$1)),,,1150,1),0),MATCH(C$1,'Wkly eq indx data joined'!$1:$1,0)+1)</f>
        <v>17820.189999999999</v>
      </c>
      <c r="D1059" s="18" cm="1">
        <f t="array" aca="1" ref="D1059" ca="1">IFERROR(INDEX('Wkly eq indx data joined'!$A$1:$AJ$1150,MATCH('Wkly eq indx data aligned'!$A1059,OFFSET(INDIRECT(ADDRESS(1,MATCH(D$1,'Wkly eq indx data joined'!$1:$1,0),1,1,$A$1)),,,1150,1),0),MATCH(D$1,'Wkly eq indx data joined'!$1:$1,0)+1),D1058)</f>
        <v>2763.9870000000001</v>
      </c>
      <c r="E1059" s="9" cm="1">
        <f t="array" aca="1" ref="E1059" ca="1">INDEX('Wkly eq indx data joined'!$A$1:$AJ$1150,MATCH('Wkly eq indx data aligned'!$A1059,OFFSET(INDIRECT(ADDRESS(1,MATCH(E$1,'Wkly eq indx data joined'!$1:$1,0),1,1,$A$1)),,,1150,1),0),MATCH(E$1,'Wkly eq indx data joined'!$1:$1,0)+1)</f>
        <v>12938.3</v>
      </c>
      <c r="F1059" s="9" cm="1">
        <f t="array" aca="1" ref="F1059" ca="1">INDEX('Wkly eq indx data joined'!$A$1:$AJ$1150,MATCH('Wkly eq indx data aligned'!$A1059,OFFSET(INDIRECT(ADDRESS(1,MATCH(F$1,'Wkly eq indx data joined'!$1:$1,0),1,1,$A$1)),,,1150,1),0),MATCH(F$1,'Wkly eq indx data joined'!$1:$1,0)+1)</f>
        <v>9242.44</v>
      </c>
      <c r="G1059" s="9" cm="1">
        <f t="array" aca="1" ref="G1059" ca="1">INDEX('Wkly eq indx data joined'!$A$1:$AJ$1150,MATCH('Wkly eq indx data aligned'!$A1059,OFFSET(INDIRECT(ADDRESS(1,MATCH(G$1,'Wkly eq indx data joined'!$1:$1,0),1,1,$A$1)),,,1150,1),0),MATCH(G$1,'Wkly eq indx data joined'!$1:$1,0)+1)</f>
        <v>2488.65</v>
      </c>
      <c r="H1059" s="9" cm="1">
        <f t="array" aca="1" ref="H1059" ca="1">INDEX('Wkly eq indx data joined'!$A$1:$AJ$1150,MATCH('Wkly eq indx data aligned'!$A1059,OFFSET(INDIRECT(ADDRESS(1,MATCH(H$1,'Wkly eq indx data joined'!$1:$1,0),1,1,$A$1)),,,1150,1),0),MATCH(H$1,'Wkly eq indx data joined'!$1:$1,0)+1)</f>
        <v>5415.5</v>
      </c>
      <c r="I1059" s="9" cm="1">
        <f t="array" aca="1" ref="I1059" ca="1">INDEX('Wkly eq indx data joined'!$A$1:$AJ$1150,MATCH('Wkly eq indx data aligned'!$A1059,OFFSET(INDIRECT(ADDRESS(1,MATCH(I$1,'Wkly eq indx data joined'!$1:$1,0),1,1,$A$1)),,,1150,1),0),MATCH(I$1,'Wkly eq indx data joined'!$1:$1,0)+1)</f>
        <v>23236.11</v>
      </c>
      <c r="J1059" s="9" cm="1">
        <f t="array" aca="1" ref="J1059" ca="1">INDEX('Wkly eq indx data joined'!$A$1:$AJ$1150,MATCH('Wkly eq indx data aligned'!$A1059,OFFSET(INDIRECT(ADDRESS(1,MATCH(J$1,'Wkly eq indx data joined'!$1:$1,0),1,1,$A$1)),,,1150,1),0),MATCH(J$1,'Wkly eq indx data joined'!$1:$1,0)+1)</f>
        <v>4154.58</v>
      </c>
      <c r="K1059" s="9" cm="1">
        <f t="array" aca="1" ref="K1059" ca="1">INDEX('Wkly eq indx data joined'!$A$1:$AJ$1150,MATCH('Wkly eq indx data aligned'!$A1059,OFFSET(INDIRECT(ADDRESS(1,MATCH(K$1,'Wkly eq indx data joined'!$1:$1,0),1,1,$A$1)),,,1150,1),0),MATCH(K$1,'Wkly eq indx data joined'!$1:$1,0)+1)</f>
        <v>9525.77</v>
      </c>
      <c r="L1059" s="12" cm="1">
        <f t="array" aca="1" ref="L1059" ca="1">INDEX('Wkly eq indx data joined'!$A$1:$AJ$1150,MATCH('Wkly eq indx data aligned'!$A1059+2,OFFSET(INDIRECT(ADDRESS(1,MATCH(L$1,'Wkly eq indx data joined'!$1:$1,0),1,1,$A$1)),,,1150,1),0),MATCH(L$1,'Wkly eq indx data joined'!$1:$1,0)+1)</f>
        <v>1725.44</v>
      </c>
      <c r="M1059" s="9" cm="1">
        <f t="array" aca="1" ref="M1059" ca="1">INDEX('Wkly eq indx data joined'!$A$1:$AJ$1150,MATCH('Wkly eq indx data aligned'!$A1059,OFFSET(INDIRECT(ADDRESS(1,MATCH(M$1,'Wkly eq indx data joined'!$1:$1,0),1,1,$A$1)),,,1150,1),0),MATCH(M$1,'Wkly eq indx data joined'!$1:$1,0)+1)</f>
        <v>69537.600000000006</v>
      </c>
      <c r="N1059" s="9" cm="1">
        <f t="array" aca="1" ref="N1059" ca="1">INDEX('Wkly eq indx data joined'!$A$1:$AJ$1150,MATCH('Wkly eq indx data aligned'!$A1059,OFFSET(INDIRECT(ADDRESS(1,MATCH(N$1,'Wkly eq indx data joined'!$1:$1,0),1,1,$A$1)),,,1150,1),0),MATCH(N$1,'Wkly eq indx data joined'!$1:$1,0)+1)</f>
        <v>4784.67</v>
      </c>
      <c r="O1059" s="13" cm="1">
        <f t="array" aca="1" ref="O1059" ca="1">INDEX('Wkly eq indx data joined'!$A$1:$AJ$1150,MATCH('Wkly eq indx data aligned'!$A1059+1,OFFSET(INDIRECT(ADDRESS(1,MATCH(O$1,'Wkly eq indx data joined'!$1:$1,0),1,1,$A$1)),,,1150,1),0),MATCH(O$1,'Wkly eq indx data joined'!$1:$1,0)+1)</f>
        <v>9663.6299999999992</v>
      </c>
      <c r="P1059" s="12" cm="1">
        <f t="array" aca="1" ref="P1059" ca="1">INDEX('Wkly eq indx data joined'!$A$1:$AJ$1150,MATCH('Wkly eq indx data aligned'!$A1059+2,OFFSET(INDIRECT(ADDRESS(1,MATCH(P$1,'Wkly eq indx data joined'!$1:$1,0),1,1,$A$1)),,,1150,1),0),MATCH(P$1,'Wkly eq indx data joined'!$1:$1,0)+1)</f>
        <v>8083.8</v>
      </c>
      <c r="Q1059" s="9" cm="1">
        <f t="array" aca="1" ref="Q1059" ca="1">INDEX('Wkly eq indx data joined'!$A$1:$AJ$1150,MATCH('Wkly eq indx data aligned'!$A1059,OFFSET(INDIRECT(ADDRESS(1,MATCH(Q$1,'Wkly eq indx data joined'!$1:$1,0),1,1,$A$1)),,,1150,1),0),MATCH(Q$1,'Wkly eq indx data joined'!$1:$1,0)+1)</f>
        <v>471.46</v>
      </c>
      <c r="R1059" s="12" cm="1">
        <f t="array" aca="1" ref="R1059" ca="1">INDEX('Wkly eq indx data joined'!$A$1:$AJ$1150,MATCH('Wkly eq indx data aligned'!$A1059+2,OFFSET(INDIRECT(ADDRESS(1,MATCH(R$1,'Wkly eq indx data joined'!$1:$1,0),1,1,$A$1)),,,1150,1),0),MATCH(R$1,'Wkly eq indx data joined'!$1:$1,0)+1)</f>
        <v>2572.23</v>
      </c>
      <c r="S1059" s="9" cm="1">
        <f t="array" aca="1" ref="S1059" ca="1">INDEX('Wkly eq indx data joined'!$A$1:$AJ$1150,MATCH('Wkly eq indx data aligned'!$A1059,OFFSET(INDIRECT(ADDRESS(1,MATCH(S$1,'Wkly eq indx data joined'!$1:$1,0),1,1,$A$1)),,,1150,1),0),MATCH(S$1,'Wkly eq indx data joined'!$1:$1,0)+1)</f>
        <v>40873.410000000003</v>
      </c>
    </row>
    <row r="1060" spans="1:19" x14ac:dyDescent="0.25">
      <c r="A1060" s="4">
        <f t="shared" si="16"/>
        <v>43931</v>
      </c>
      <c r="B1060" s="9" cm="1">
        <f t="array" aca="1" ref="B1060" ca="1">INDEX('Wkly eq indx data joined'!$A$1:$AJ$1150,MATCH('Wkly eq indx data aligned'!$A1060,OFFSET(INDIRECT(ADDRESS(1,MATCH(B$1,'Wkly eq indx data joined'!$1:$1,0),1,1,$A$1)),,,1150,1),0),MATCH(B$1,'Wkly eq indx data joined'!$1:$1,0)+1)</f>
        <v>5387.3149999999996</v>
      </c>
      <c r="C1060" s="9" cm="1">
        <f t="array" aca="1" ref="C1060" ca="1">INDEX('Wkly eq indx data joined'!$A$1:$AJ$1150,MATCH('Wkly eq indx data aligned'!$A1060,OFFSET(INDIRECT(ADDRESS(1,MATCH(C$1,'Wkly eq indx data joined'!$1:$1,0),1,1,$A$1)),,,1150,1),0),MATCH(C$1,'Wkly eq indx data joined'!$1:$1,0)+1)</f>
        <v>19498.5</v>
      </c>
      <c r="D1060" s="18" cm="1">
        <f t="array" aca="1" ref="D1060" ca="1">IFERROR(INDEX('Wkly eq indx data joined'!$A$1:$AJ$1150,MATCH('Wkly eq indx data aligned'!$A1060,OFFSET(INDIRECT(ADDRESS(1,MATCH(D$1,'Wkly eq indx data joined'!$1:$1,0),1,1,$A$1)),,,1150,1),0),MATCH(D$1,'Wkly eq indx data joined'!$1:$1,0)+1),D1059)</f>
        <v>2796.6309999999999</v>
      </c>
      <c r="E1060" s="9" cm="1">
        <f t="array" aca="1" ref="E1060" ca="1">INDEX('Wkly eq indx data joined'!$A$1:$AJ$1150,MATCH('Wkly eq indx data aligned'!$A1060,OFFSET(INDIRECT(ADDRESS(1,MATCH(E$1,'Wkly eq indx data joined'!$1:$1,0),1,1,$A$1)),,,1150,1),0),MATCH(E$1,'Wkly eq indx data joined'!$1:$1,0)+1)</f>
        <v>14166.63</v>
      </c>
      <c r="F1060" s="9" cm="1">
        <f t="array" aca="1" ref="F1060" ca="1">INDEX('Wkly eq indx data joined'!$A$1:$AJ$1150,MATCH('Wkly eq indx data aligned'!$A1060,OFFSET(INDIRECT(ADDRESS(1,MATCH(F$1,'Wkly eq indx data joined'!$1:$1,0),1,1,$A$1)),,,1150,1),0),MATCH(F$1,'Wkly eq indx data joined'!$1:$1,0)+1)</f>
        <v>9452.83</v>
      </c>
      <c r="G1060" s="9" cm="1">
        <f t="array" aca="1" ref="G1060" ca="1">INDEX('Wkly eq indx data joined'!$A$1:$AJ$1150,MATCH('Wkly eq indx data aligned'!$A1060,OFFSET(INDIRECT(ADDRESS(1,MATCH(G$1,'Wkly eq indx data joined'!$1:$1,0),1,1,$A$1)),,,1150,1),0),MATCH(G$1,'Wkly eq indx data joined'!$1:$1,0)+1)</f>
        <v>2789.82</v>
      </c>
      <c r="H1060" s="9" cm="1">
        <f t="array" aca="1" ref="H1060" ca="1">INDEX('Wkly eq indx data joined'!$A$1:$AJ$1150,MATCH('Wkly eq indx data aligned'!$A1060,OFFSET(INDIRECT(ADDRESS(1,MATCH(H$1,'Wkly eq indx data joined'!$1:$1,0),1,1,$A$1)),,,1150,1),0),MATCH(H$1,'Wkly eq indx data joined'!$1:$1,0)+1)</f>
        <v>5842.66</v>
      </c>
      <c r="I1060" s="9" cm="1">
        <f t="array" aca="1" ref="I1060" ca="1">INDEX('Wkly eq indx data joined'!$A$1:$AJ$1150,MATCH('Wkly eq indx data aligned'!$A1060,OFFSET(INDIRECT(ADDRESS(1,MATCH(I$1,'Wkly eq indx data joined'!$1:$1,0),1,1,$A$1)),,,1150,1),0),MATCH(I$1,'Wkly eq indx data joined'!$1:$1,0)+1)</f>
        <v>24300.33</v>
      </c>
      <c r="J1060" s="9" cm="1">
        <f t="array" aca="1" ref="J1060" ca="1">INDEX('Wkly eq indx data joined'!$A$1:$AJ$1150,MATCH('Wkly eq indx data aligned'!$A1060,OFFSET(INDIRECT(ADDRESS(1,MATCH(J$1,'Wkly eq indx data joined'!$1:$1,0),1,1,$A$1)),,,1150,1),0),MATCH(J$1,'Wkly eq indx data joined'!$1:$1,0)+1)</f>
        <v>4506.8500000000004</v>
      </c>
      <c r="K1060" s="9" cm="1">
        <f t="array" aca="1" ref="K1060" ca="1">INDEX('Wkly eq indx data joined'!$A$1:$AJ$1150,MATCH('Wkly eq indx data aligned'!$A1060,OFFSET(INDIRECT(ADDRESS(1,MATCH(K$1,'Wkly eq indx data joined'!$1:$1,0),1,1,$A$1)),,,1150,1),0),MATCH(K$1,'Wkly eq indx data joined'!$1:$1,0)+1)</f>
        <v>10564.74</v>
      </c>
      <c r="L1060" s="12" cm="1">
        <f t="array" aca="1" ref="L1060" ca="1">INDEX('Wkly eq indx data joined'!$A$1:$AJ$1150,MATCH('Wkly eq indx data aligned'!$A1060+2,OFFSET(INDIRECT(ADDRESS(1,MATCH(L$1,'Wkly eq indx data joined'!$1:$1,0),1,1,$A$1)),,,1150,1),0),MATCH(L$1,'Wkly eq indx data joined'!$1:$1,0)+1)</f>
        <v>1860.7</v>
      </c>
      <c r="M1060" s="9" cm="1">
        <f t="array" aca="1" ref="M1060" ca="1">INDEX('Wkly eq indx data joined'!$A$1:$AJ$1150,MATCH('Wkly eq indx data aligned'!$A1060,OFFSET(INDIRECT(ADDRESS(1,MATCH(M$1,'Wkly eq indx data joined'!$1:$1,0),1,1,$A$1)),,,1150,1),0),MATCH(M$1,'Wkly eq indx data joined'!$1:$1,0)+1)</f>
        <v>77681.899999999994</v>
      </c>
      <c r="N1060" s="9" cm="1">
        <f t="array" aca="1" ref="N1060" ca="1">INDEX('Wkly eq indx data joined'!$A$1:$AJ$1150,MATCH('Wkly eq indx data aligned'!$A1060,OFFSET(INDIRECT(ADDRESS(1,MATCH(N$1,'Wkly eq indx data joined'!$1:$1,0),1,1,$A$1)),,,1150,1),0),MATCH(N$1,'Wkly eq indx data joined'!$1:$1,0)+1)</f>
        <v>5289.18</v>
      </c>
      <c r="O1060" s="13" cm="1">
        <f t="array" aca="1" ref="O1060" ca="1">INDEX('Wkly eq indx data joined'!$A$1:$AJ$1150,MATCH('Wkly eq indx data aligned'!$A1060+1,OFFSET(INDIRECT(ADDRESS(1,MATCH(O$1,'Wkly eq indx data joined'!$1:$1,0),1,1,$A$1)),,,1150,1),0),MATCH(O$1,'Wkly eq indx data joined'!$1:$1,0)+1)</f>
        <v>10157.61</v>
      </c>
      <c r="P1060" s="12" cm="1">
        <f t="array" aca="1" ref="P1060" ca="1">INDEX('Wkly eq indx data joined'!$A$1:$AJ$1150,MATCH('Wkly eq indx data aligned'!$A1060+2,OFFSET(INDIRECT(ADDRESS(1,MATCH(P$1,'Wkly eq indx data joined'!$1:$1,0),1,1,$A$1)),,,1150,1),0),MATCH(P$1,'Wkly eq indx data joined'!$1:$1,0)+1)</f>
        <v>9111.9</v>
      </c>
      <c r="Q1060" s="9" cm="1">
        <f t="array" aca="1" ref="Q1060" ca="1">INDEX('Wkly eq indx data joined'!$A$1:$AJ$1150,MATCH('Wkly eq indx data aligned'!$A1060,OFFSET(INDIRECT(ADDRESS(1,MATCH(Q$1,'Wkly eq indx data joined'!$1:$1,0),1,1,$A$1)),,,1150,1),0),MATCH(Q$1,'Wkly eq indx data joined'!$1:$1,0)+1)</f>
        <v>508.04</v>
      </c>
      <c r="R1060" s="12" cm="1">
        <f t="array" aca="1" ref="R1060" ca="1">INDEX('Wkly eq indx data joined'!$A$1:$AJ$1150,MATCH('Wkly eq indx data aligned'!$A1060+2,OFFSET(INDIRECT(ADDRESS(1,MATCH(R$1,'Wkly eq indx data joined'!$1:$1,0),1,1,$A$1)),,,1150,1),0),MATCH(R$1,'Wkly eq indx data joined'!$1:$1,0)+1)</f>
        <v>2677.86</v>
      </c>
      <c r="S1060" s="9" cm="1">
        <f t="array" aca="1" ref="S1060" ca="1">INDEX('Wkly eq indx data joined'!$A$1:$AJ$1150,MATCH('Wkly eq indx data aligned'!$A1060,OFFSET(INDIRECT(ADDRESS(1,MATCH(S$1,'Wkly eq indx data joined'!$1:$1,0),1,1,$A$1)),,,1150,1),0),MATCH(S$1,'Wkly eq indx data joined'!$1:$1,0)+1)</f>
        <v>43837.45</v>
      </c>
    </row>
    <row r="1061" spans="1:19" x14ac:dyDescent="0.25">
      <c r="A1061" s="4">
        <f t="shared" si="16"/>
        <v>43938</v>
      </c>
      <c r="B1061" s="9" cm="1">
        <f t="array" aca="1" ref="B1061" ca="1">INDEX('Wkly eq indx data joined'!$A$1:$AJ$1150,MATCH('Wkly eq indx data aligned'!$A1061,OFFSET(INDIRECT(ADDRESS(1,MATCH(B$1,'Wkly eq indx data joined'!$1:$1,0),1,1,$A$1)),,,1150,1),0),MATCH(B$1,'Wkly eq indx data joined'!$1:$1,0)+1)</f>
        <v>5487.5410000000002</v>
      </c>
      <c r="C1061" s="9" cm="1">
        <f t="array" aca="1" ref="C1061" ca="1">INDEX('Wkly eq indx data joined'!$A$1:$AJ$1150,MATCH('Wkly eq indx data aligned'!$A1061,OFFSET(INDIRECT(ADDRESS(1,MATCH(C$1,'Wkly eq indx data joined'!$1:$1,0),1,1,$A$1)),,,1150,1),0),MATCH(C$1,'Wkly eq indx data joined'!$1:$1,0)+1)</f>
        <v>19897.259999999998</v>
      </c>
      <c r="D1061" s="18" cm="1">
        <f t="array" aca="1" ref="D1061" ca="1">IFERROR(INDEX('Wkly eq indx data joined'!$A$1:$AJ$1150,MATCH('Wkly eq indx data aligned'!$A1061,OFFSET(INDIRECT(ADDRESS(1,MATCH(D$1,'Wkly eq indx data joined'!$1:$1,0),1,1,$A$1)),,,1150,1),0),MATCH(D$1,'Wkly eq indx data joined'!$1:$1,0)+1),D1060)</f>
        <v>2838.4940000000001</v>
      </c>
      <c r="E1061" s="9" cm="1">
        <f t="array" aca="1" ref="E1061" ca="1">INDEX('Wkly eq indx data joined'!$A$1:$AJ$1150,MATCH('Wkly eq indx data aligned'!$A1061,OFFSET(INDIRECT(ADDRESS(1,MATCH(E$1,'Wkly eq indx data joined'!$1:$1,0),1,1,$A$1)),,,1150,1),0),MATCH(E$1,'Wkly eq indx data joined'!$1:$1,0)+1)</f>
        <v>14359.88</v>
      </c>
      <c r="F1061" s="9" cm="1">
        <f t="array" aca="1" ref="F1061" ca="1">INDEX('Wkly eq indx data joined'!$A$1:$AJ$1150,MATCH('Wkly eq indx data aligned'!$A1061,OFFSET(INDIRECT(ADDRESS(1,MATCH(F$1,'Wkly eq indx data joined'!$1:$1,0),1,1,$A$1)),,,1150,1),0),MATCH(F$1,'Wkly eq indx data joined'!$1:$1,0)+1)</f>
        <v>9612.83</v>
      </c>
      <c r="G1061" s="9" cm="1">
        <f t="array" aca="1" ref="G1061" ca="1">INDEX('Wkly eq indx data joined'!$A$1:$AJ$1150,MATCH('Wkly eq indx data aligned'!$A1061,OFFSET(INDIRECT(ADDRESS(1,MATCH(G$1,'Wkly eq indx data joined'!$1:$1,0),1,1,$A$1)),,,1150,1),0),MATCH(G$1,'Wkly eq indx data joined'!$1:$1,0)+1)</f>
        <v>2874.56</v>
      </c>
      <c r="H1061" s="9" cm="1">
        <f t="array" aca="1" ref="H1061" ca="1">INDEX('Wkly eq indx data joined'!$A$1:$AJ$1150,MATCH('Wkly eq indx data aligned'!$A1061,OFFSET(INDIRECT(ADDRESS(1,MATCH(H$1,'Wkly eq indx data joined'!$1:$1,0),1,1,$A$1)),,,1150,1),0),MATCH(H$1,'Wkly eq indx data joined'!$1:$1,0)+1)</f>
        <v>5786.96</v>
      </c>
      <c r="I1061" s="9" cm="1">
        <f t="array" aca="1" ref="I1061" ca="1">INDEX('Wkly eq indx data joined'!$A$1:$AJ$1150,MATCH('Wkly eq indx data aligned'!$A1061,OFFSET(INDIRECT(ADDRESS(1,MATCH(I$1,'Wkly eq indx data joined'!$1:$1,0),1,1,$A$1)),,,1150,1),0),MATCH(I$1,'Wkly eq indx data joined'!$1:$1,0)+1)</f>
        <v>24380</v>
      </c>
      <c r="J1061" s="9" cm="1">
        <f t="array" aca="1" ref="J1061" ca="1">INDEX('Wkly eq indx data joined'!$A$1:$AJ$1150,MATCH('Wkly eq indx data aligned'!$A1061,OFFSET(INDIRECT(ADDRESS(1,MATCH(J$1,'Wkly eq indx data joined'!$1:$1,0),1,1,$A$1)),,,1150,1),0),MATCH(J$1,'Wkly eq indx data joined'!$1:$1,0)+1)</f>
        <v>4499.01</v>
      </c>
      <c r="K1061" s="9" cm="1">
        <f t="array" aca="1" ref="K1061" ca="1">INDEX('Wkly eq indx data joined'!$A$1:$AJ$1150,MATCH('Wkly eq indx data aligned'!$A1061,OFFSET(INDIRECT(ADDRESS(1,MATCH(K$1,'Wkly eq indx data joined'!$1:$1,0),1,1,$A$1)),,,1150,1),0),MATCH(K$1,'Wkly eq indx data joined'!$1:$1,0)+1)</f>
        <v>10625.78</v>
      </c>
      <c r="L1061" s="12" cm="1">
        <f t="array" aca="1" ref="L1061" ca="1">INDEX('Wkly eq indx data joined'!$A$1:$AJ$1150,MATCH('Wkly eq indx data aligned'!$A1061+2,OFFSET(INDIRECT(ADDRESS(1,MATCH(L$1,'Wkly eq indx data joined'!$1:$1,0),1,1,$A$1)),,,1150,1),0),MATCH(L$1,'Wkly eq indx data joined'!$1:$1,0)+1)</f>
        <v>1914.53</v>
      </c>
      <c r="M1061" s="9" cm="1">
        <f t="array" aca="1" ref="M1061" ca="1">INDEX('Wkly eq indx data joined'!$A$1:$AJ$1150,MATCH('Wkly eq indx data aligned'!$A1061,OFFSET(INDIRECT(ADDRESS(1,MATCH(M$1,'Wkly eq indx data joined'!$1:$1,0),1,1,$A$1)),,,1150,1),0),MATCH(M$1,'Wkly eq indx data joined'!$1:$1,0)+1)</f>
        <v>78990.3</v>
      </c>
      <c r="N1061" s="9" cm="1">
        <f t="array" aca="1" ref="N1061" ca="1">INDEX('Wkly eq indx data joined'!$A$1:$AJ$1150,MATCH('Wkly eq indx data aligned'!$A1061,OFFSET(INDIRECT(ADDRESS(1,MATCH(N$1,'Wkly eq indx data joined'!$1:$1,0),1,1,$A$1)),,,1150,1),0),MATCH(N$1,'Wkly eq indx data joined'!$1:$1,0)+1)</f>
        <v>5277.52</v>
      </c>
      <c r="O1061" s="13" cm="1">
        <f t="array" aca="1" ref="O1061" ca="1">INDEX('Wkly eq indx data joined'!$A$1:$AJ$1150,MATCH('Wkly eq indx data aligned'!$A1061+1,OFFSET(INDIRECT(ADDRESS(1,MATCH(O$1,'Wkly eq indx data joined'!$1:$1,0),1,1,$A$1)),,,1150,1),0),MATCH(O$1,'Wkly eq indx data joined'!$1:$1,0)+1)</f>
        <v>10597.04</v>
      </c>
      <c r="P1061" s="12" cm="1">
        <f t="array" aca="1" ref="P1061" ca="1">INDEX('Wkly eq indx data joined'!$A$1:$AJ$1150,MATCH('Wkly eq indx data aligned'!$A1061+2,OFFSET(INDIRECT(ADDRESS(1,MATCH(P$1,'Wkly eq indx data joined'!$1:$1,0),1,1,$A$1)),,,1150,1),0),MATCH(P$1,'Wkly eq indx data joined'!$1:$1,0)+1)</f>
        <v>9266.75</v>
      </c>
      <c r="Q1061" s="9" cm="1">
        <f t="array" aca="1" ref="Q1061" ca="1">INDEX('Wkly eq indx data joined'!$A$1:$AJ$1150,MATCH('Wkly eq indx data aligned'!$A1061,OFFSET(INDIRECT(ADDRESS(1,MATCH(Q$1,'Wkly eq indx data joined'!$1:$1,0),1,1,$A$1)),,,1150,1),0),MATCH(Q$1,'Wkly eq indx data joined'!$1:$1,0)+1)</f>
        <v>505.82</v>
      </c>
      <c r="R1061" s="12" cm="1">
        <f t="array" aca="1" ref="R1061" ca="1">INDEX('Wkly eq indx data joined'!$A$1:$AJ$1150,MATCH('Wkly eq indx data aligned'!$A1061+2,OFFSET(INDIRECT(ADDRESS(1,MATCH(R$1,'Wkly eq indx data joined'!$1:$1,0),1,1,$A$1)),,,1150,1),0),MATCH(R$1,'Wkly eq indx data joined'!$1:$1,0)+1)</f>
        <v>2534.9699999999998</v>
      </c>
      <c r="S1061" s="9" cm="1">
        <f t="array" aca="1" ref="S1061" ca="1">INDEX('Wkly eq indx data joined'!$A$1:$AJ$1150,MATCH('Wkly eq indx data aligned'!$A1061,OFFSET(INDIRECT(ADDRESS(1,MATCH(S$1,'Wkly eq indx data joined'!$1:$1,0),1,1,$A$1)),,,1150,1),0),MATCH(S$1,'Wkly eq indx data joined'!$1:$1,0)+1)</f>
        <v>45044.37</v>
      </c>
    </row>
    <row r="1062" spans="1:19" x14ac:dyDescent="0.25">
      <c r="A1062" s="4">
        <f t="shared" si="16"/>
        <v>43945</v>
      </c>
      <c r="B1062" s="9" cm="1">
        <f t="array" aca="1" ref="B1062" ca="1">INDEX('Wkly eq indx data joined'!$A$1:$AJ$1150,MATCH('Wkly eq indx data aligned'!$A1062,OFFSET(INDIRECT(ADDRESS(1,MATCH(B$1,'Wkly eq indx data joined'!$1:$1,0),1,1,$A$1)),,,1150,1),0),MATCH(B$1,'Wkly eq indx data joined'!$1:$1,0)+1)</f>
        <v>5242.6220000000003</v>
      </c>
      <c r="C1062" s="9" cm="1">
        <f t="array" aca="1" ref="C1062" ca="1">INDEX('Wkly eq indx data joined'!$A$1:$AJ$1150,MATCH('Wkly eq indx data aligned'!$A1062,OFFSET(INDIRECT(ADDRESS(1,MATCH(C$1,'Wkly eq indx data joined'!$1:$1,0),1,1,$A$1)),,,1150,1),0),MATCH(C$1,'Wkly eq indx data joined'!$1:$1,0)+1)</f>
        <v>19262</v>
      </c>
      <c r="D1062" s="18" cm="1">
        <f t="array" aca="1" ref="D1062" ca="1">IFERROR(INDEX('Wkly eq indx data joined'!$A$1:$AJ$1150,MATCH('Wkly eq indx data aligned'!$A1062,OFFSET(INDIRECT(ADDRESS(1,MATCH(D$1,'Wkly eq indx data joined'!$1:$1,0),1,1,$A$1)),,,1150,1),0),MATCH(D$1,'Wkly eq indx data joined'!$1:$1,0)+1),D1061)</f>
        <v>2808.529</v>
      </c>
      <c r="E1062" s="9" cm="1">
        <f t="array" aca="1" ref="E1062" ca="1">INDEX('Wkly eq indx data joined'!$A$1:$AJ$1150,MATCH('Wkly eq indx data aligned'!$A1062,OFFSET(INDIRECT(ADDRESS(1,MATCH(E$1,'Wkly eq indx data joined'!$1:$1,0),1,1,$A$1)),,,1150,1),0),MATCH(E$1,'Wkly eq indx data joined'!$1:$1,0)+1)</f>
        <v>14420.36</v>
      </c>
      <c r="F1062" s="9" cm="1">
        <f t="array" aca="1" ref="F1062" ca="1">INDEX('Wkly eq indx data joined'!$A$1:$AJ$1150,MATCH('Wkly eq indx data aligned'!$A1062,OFFSET(INDIRECT(ADDRESS(1,MATCH(F$1,'Wkly eq indx data joined'!$1:$1,0),1,1,$A$1)),,,1150,1),0),MATCH(F$1,'Wkly eq indx data joined'!$1:$1,0)+1)</f>
        <v>9625.65</v>
      </c>
      <c r="G1062" s="9" cm="1">
        <f t="array" aca="1" ref="G1062" ca="1">INDEX('Wkly eq indx data joined'!$A$1:$AJ$1150,MATCH('Wkly eq indx data aligned'!$A1062,OFFSET(INDIRECT(ADDRESS(1,MATCH(G$1,'Wkly eq indx data joined'!$1:$1,0),1,1,$A$1)),,,1150,1),0),MATCH(G$1,'Wkly eq indx data joined'!$1:$1,0)+1)</f>
        <v>2836.74</v>
      </c>
      <c r="H1062" s="9" cm="1">
        <f t="array" aca="1" ref="H1062" ca="1">INDEX('Wkly eq indx data joined'!$A$1:$AJ$1150,MATCH('Wkly eq indx data aligned'!$A1062,OFFSET(INDIRECT(ADDRESS(1,MATCH(H$1,'Wkly eq indx data joined'!$1:$1,0),1,1,$A$1)),,,1150,1),0),MATCH(H$1,'Wkly eq indx data joined'!$1:$1,0)+1)</f>
        <v>5752.23</v>
      </c>
      <c r="I1062" s="9" cm="1">
        <f t="array" aca="1" ref="I1062" ca="1">INDEX('Wkly eq indx data joined'!$A$1:$AJ$1150,MATCH('Wkly eq indx data aligned'!$A1062,OFFSET(INDIRECT(ADDRESS(1,MATCH(I$1,'Wkly eq indx data joined'!$1:$1,0),1,1,$A$1)),,,1150,1),0),MATCH(I$1,'Wkly eq indx data joined'!$1:$1,0)+1)</f>
        <v>23831.33</v>
      </c>
      <c r="J1062" s="9" cm="1">
        <f t="array" aca="1" ref="J1062" ca="1">INDEX('Wkly eq indx data joined'!$A$1:$AJ$1150,MATCH('Wkly eq indx data aligned'!$A1062,OFFSET(INDIRECT(ADDRESS(1,MATCH(J$1,'Wkly eq indx data joined'!$1:$1,0),1,1,$A$1)),,,1150,1),0),MATCH(J$1,'Wkly eq indx data joined'!$1:$1,0)+1)</f>
        <v>4393.32</v>
      </c>
      <c r="K1062" s="9" cm="1">
        <f t="array" aca="1" ref="K1062" ca="1">INDEX('Wkly eq indx data joined'!$A$1:$AJ$1150,MATCH('Wkly eq indx data aligned'!$A1062,OFFSET(INDIRECT(ADDRESS(1,MATCH(K$1,'Wkly eq indx data joined'!$1:$1,0),1,1,$A$1)),,,1150,1),0),MATCH(K$1,'Wkly eq indx data joined'!$1:$1,0)+1)</f>
        <v>10336.09</v>
      </c>
      <c r="L1062" s="12" cm="1">
        <f t="array" aca="1" ref="L1062" ca="1">INDEX('Wkly eq indx data joined'!$A$1:$AJ$1150,MATCH('Wkly eq indx data aligned'!$A1062+2,OFFSET(INDIRECT(ADDRESS(1,MATCH(L$1,'Wkly eq indx data joined'!$1:$1,0),1,1,$A$1)),,,1150,1),0),MATCH(L$1,'Wkly eq indx data joined'!$1:$1,0)+1)</f>
        <v>1889.01</v>
      </c>
      <c r="M1062" s="9" cm="1">
        <f t="array" aca="1" ref="M1062" ca="1">INDEX('Wkly eq indx data joined'!$A$1:$AJ$1150,MATCH('Wkly eq indx data aligned'!$A1062,OFFSET(INDIRECT(ADDRESS(1,MATCH(M$1,'Wkly eq indx data joined'!$1:$1,0),1,1,$A$1)),,,1150,1),0),MATCH(M$1,'Wkly eq indx data joined'!$1:$1,0)+1)</f>
        <v>75330.600000000006</v>
      </c>
      <c r="N1062" s="9" cm="1">
        <f t="array" aca="1" ref="N1062" ca="1">INDEX('Wkly eq indx data joined'!$A$1:$AJ$1150,MATCH('Wkly eq indx data aligned'!$A1062,OFFSET(INDIRECT(ADDRESS(1,MATCH(N$1,'Wkly eq indx data joined'!$1:$1,0),1,1,$A$1)),,,1150,1),0),MATCH(N$1,'Wkly eq indx data joined'!$1:$1,0)+1)</f>
        <v>5294.95</v>
      </c>
      <c r="O1062" s="13" cm="1">
        <f t="array" aca="1" ref="O1062" ca="1">INDEX('Wkly eq indx data joined'!$A$1:$AJ$1150,MATCH('Wkly eq indx data aligned'!$A1062+1,OFFSET(INDIRECT(ADDRESS(1,MATCH(O$1,'Wkly eq indx data joined'!$1:$1,0),1,1,$A$1)),,,1150,1),0),MATCH(O$1,'Wkly eq indx data joined'!$1:$1,0)+1)</f>
        <v>10347.36</v>
      </c>
      <c r="P1062" s="12" cm="1">
        <f t="array" aca="1" ref="P1062" ca="1">INDEX('Wkly eq indx data joined'!$A$1:$AJ$1150,MATCH('Wkly eq indx data aligned'!$A1062+2,OFFSET(INDIRECT(ADDRESS(1,MATCH(P$1,'Wkly eq indx data joined'!$1:$1,0),1,1,$A$1)),,,1150,1),0),MATCH(P$1,'Wkly eq indx data joined'!$1:$1,0)+1)</f>
        <v>9154.4</v>
      </c>
      <c r="Q1062" s="9" cm="1">
        <f t="array" aca="1" ref="Q1062" ca="1">INDEX('Wkly eq indx data joined'!$A$1:$AJ$1150,MATCH('Wkly eq indx data aligned'!$A1062,OFFSET(INDIRECT(ADDRESS(1,MATCH(Q$1,'Wkly eq indx data joined'!$1:$1,0),1,1,$A$1)),,,1150,1),0),MATCH(Q$1,'Wkly eq indx data joined'!$1:$1,0)+1)</f>
        <v>504.94</v>
      </c>
      <c r="R1062" s="12" cm="1">
        <f t="array" aca="1" ref="R1062" ca="1">INDEX('Wkly eq indx data joined'!$A$1:$AJ$1150,MATCH('Wkly eq indx data aligned'!$A1062+2,OFFSET(INDIRECT(ADDRESS(1,MATCH(R$1,'Wkly eq indx data joined'!$1:$1,0),1,1,$A$1)),,,1150,1),0),MATCH(R$1,'Wkly eq indx data joined'!$1:$1,0)+1)</f>
        <v>2562.0300000000002</v>
      </c>
      <c r="S1062" s="9" cm="1">
        <f t="array" aca="1" ref="S1062" ca="1">INDEX('Wkly eq indx data joined'!$A$1:$AJ$1150,MATCH('Wkly eq indx data aligned'!$A1062,OFFSET(INDIRECT(ADDRESS(1,MATCH(S$1,'Wkly eq indx data joined'!$1:$1,0),1,1,$A$1)),,,1150,1),0),MATCH(S$1,'Wkly eq indx data joined'!$1:$1,0)+1)</f>
        <v>45595.47</v>
      </c>
    </row>
    <row r="1063" spans="1:19" x14ac:dyDescent="0.25">
      <c r="A1063" s="4">
        <f t="shared" si="16"/>
        <v>43952</v>
      </c>
      <c r="B1063" s="9" cm="1">
        <f t="array" aca="1" ref="B1063" ca="1">INDEX('Wkly eq indx data joined'!$A$1:$AJ$1150,MATCH('Wkly eq indx data aligned'!$A1063,OFFSET(INDIRECT(ADDRESS(1,MATCH(B$1,'Wkly eq indx data joined'!$1:$1,0),1,1,$A$1)),,,1150,1),0),MATCH(B$1,'Wkly eq indx data joined'!$1:$1,0)+1)</f>
        <v>5245.89</v>
      </c>
      <c r="C1063" s="9" cm="1">
        <f t="array" aca="1" ref="C1063" ca="1">INDEX('Wkly eq indx data joined'!$A$1:$AJ$1150,MATCH('Wkly eq indx data aligned'!$A1063,OFFSET(INDIRECT(ADDRESS(1,MATCH(C$1,'Wkly eq indx data joined'!$1:$1,0),1,1,$A$1)),,,1150,1),0),MATCH(C$1,'Wkly eq indx data joined'!$1:$1,0)+1)</f>
        <v>19619.349999999999</v>
      </c>
      <c r="D1063" s="18" cm="1">
        <f t="array" aca="1" ref="D1063" ca="1">IFERROR(INDEX('Wkly eq indx data joined'!$A$1:$AJ$1150,MATCH('Wkly eq indx data aligned'!$A1063,OFFSET(INDIRECT(ADDRESS(1,MATCH(D$1,'Wkly eq indx data joined'!$1:$1,0),1,1,$A$1)),,,1150,1),0),MATCH(D$1,'Wkly eq indx data joined'!$1:$1,0)+1),D1062)</f>
        <v>2860.0819999999999</v>
      </c>
      <c r="E1063" s="9" cm="1">
        <f t="array" aca="1" ref="E1063" ca="1">INDEX('Wkly eq indx data joined'!$A$1:$AJ$1150,MATCH('Wkly eq indx data aligned'!$A1063,OFFSET(INDIRECT(ADDRESS(1,MATCH(E$1,'Wkly eq indx data joined'!$1:$1,0),1,1,$A$1)),,,1150,1),0),MATCH(E$1,'Wkly eq indx data joined'!$1:$1,0)+1)</f>
        <v>14620.34</v>
      </c>
      <c r="F1063" s="9" cm="1">
        <f t="array" aca="1" ref="F1063" ca="1">INDEX('Wkly eq indx data joined'!$A$1:$AJ$1150,MATCH('Wkly eq indx data aligned'!$A1063,OFFSET(INDIRECT(ADDRESS(1,MATCH(F$1,'Wkly eq indx data joined'!$1:$1,0),1,1,$A$1)),,,1150,1),0),MATCH(F$1,'Wkly eq indx data joined'!$1:$1,0)+1)</f>
        <v>9629.4</v>
      </c>
      <c r="G1063" s="9" cm="1">
        <f t="array" aca="1" ref="G1063" ca="1">INDEX('Wkly eq indx data joined'!$A$1:$AJ$1150,MATCH('Wkly eq indx data aligned'!$A1063,OFFSET(INDIRECT(ADDRESS(1,MATCH(G$1,'Wkly eq indx data joined'!$1:$1,0),1,1,$A$1)),,,1150,1),0),MATCH(G$1,'Wkly eq indx data joined'!$1:$1,0)+1)</f>
        <v>2830.71</v>
      </c>
      <c r="H1063" s="9" cm="1">
        <f t="array" aca="1" ref="H1063" ca="1">INDEX('Wkly eq indx data joined'!$A$1:$AJ$1150,MATCH('Wkly eq indx data aligned'!$A1063,OFFSET(INDIRECT(ADDRESS(1,MATCH(H$1,'Wkly eq indx data joined'!$1:$1,0),1,1,$A$1)),,,1150,1),0),MATCH(H$1,'Wkly eq indx data joined'!$1:$1,0)+1)</f>
        <v>5763.06</v>
      </c>
      <c r="I1063" s="9" cm="1">
        <f t="array" aca="1" ref="I1063" ca="1">INDEX('Wkly eq indx data joined'!$A$1:$AJ$1150,MATCH('Wkly eq indx data aligned'!$A1063,OFFSET(INDIRECT(ADDRESS(1,MATCH(I$1,'Wkly eq indx data joined'!$1:$1,0),1,1,$A$1)),,,1150,1),0),MATCH(I$1,'Wkly eq indx data joined'!$1:$1,0)+1)</f>
        <v>24643.59</v>
      </c>
      <c r="J1063" s="9" cm="1">
        <f t="array" aca="1" ref="J1063" ca="1">INDEX('Wkly eq indx data joined'!$A$1:$AJ$1150,MATCH('Wkly eq indx data aligned'!$A1063,OFFSET(INDIRECT(ADDRESS(1,MATCH(J$1,'Wkly eq indx data joined'!$1:$1,0),1,1,$A$1)),,,1150,1),0),MATCH(J$1,'Wkly eq indx data joined'!$1:$1,0)+1)</f>
        <v>4572.18</v>
      </c>
      <c r="K1063" s="9" cm="1">
        <f t="array" aca="1" ref="K1063" ca="1">INDEX('Wkly eq indx data joined'!$A$1:$AJ$1150,MATCH('Wkly eq indx data aligned'!$A1063,OFFSET(INDIRECT(ADDRESS(1,MATCH(K$1,'Wkly eq indx data joined'!$1:$1,0),1,1,$A$1)),,,1150,1),0),MATCH(K$1,'Wkly eq indx data joined'!$1:$1,0)+1)</f>
        <v>10861.64</v>
      </c>
      <c r="L1063" s="12" cm="1">
        <f t="array" aca="1" ref="L1063" ca="1">INDEX('Wkly eq indx data joined'!$A$1:$AJ$1150,MATCH('Wkly eq indx data aligned'!$A1063+2,OFFSET(INDIRECT(ADDRESS(1,MATCH(L$1,'Wkly eq indx data joined'!$1:$1,0),1,1,$A$1)),,,1150,1),0),MATCH(L$1,'Wkly eq indx data joined'!$1:$1,0)+1)</f>
        <v>1947.56</v>
      </c>
      <c r="M1063" s="9" cm="1">
        <f t="array" aca="1" ref="M1063" ca="1">INDEX('Wkly eq indx data joined'!$A$1:$AJ$1150,MATCH('Wkly eq indx data aligned'!$A1063,OFFSET(INDIRECT(ADDRESS(1,MATCH(M$1,'Wkly eq indx data joined'!$1:$1,0),1,1,$A$1)),,,1150,1),0),MATCH(M$1,'Wkly eq indx data joined'!$1:$1,0)+1)</f>
        <v>80505.899999999994</v>
      </c>
      <c r="N1063" s="9" cm="1">
        <f t="array" aca="1" ref="N1063" ca="1">INDEX('Wkly eq indx data joined'!$A$1:$AJ$1150,MATCH('Wkly eq indx data aligned'!$A1063,OFFSET(INDIRECT(ADDRESS(1,MATCH(N$1,'Wkly eq indx data joined'!$1:$1,0),1,1,$A$1)),,,1150,1),0),MATCH(N$1,'Wkly eq indx data joined'!$1:$1,0)+1)</f>
        <v>5603</v>
      </c>
      <c r="O1063" s="13" cm="1">
        <f t="array" aca="1" ref="O1063" ca="1">INDEX('Wkly eq indx data joined'!$A$1:$AJ$1150,MATCH('Wkly eq indx data aligned'!$A1063+1,OFFSET(INDIRECT(ADDRESS(1,MATCH(O$1,'Wkly eq indx data joined'!$1:$1,0),1,1,$A$1)),,,1150,1),0),MATCH(O$1,'Wkly eq indx data joined'!$1:$1,0)+1)</f>
        <v>10992.14</v>
      </c>
      <c r="P1063" s="12" cm="1">
        <f t="array" aca="1" ref="P1063" ca="1">INDEX('Wkly eq indx data joined'!$A$1:$AJ$1150,MATCH('Wkly eq indx data aligned'!$A1063+2,OFFSET(INDIRECT(ADDRESS(1,MATCH(P$1,'Wkly eq indx data joined'!$1:$1,0),1,1,$A$1)),,,1150,1),0),MATCH(P$1,'Wkly eq indx data joined'!$1:$1,0)+1)</f>
        <v>9859.9</v>
      </c>
      <c r="Q1063" s="9" cm="1">
        <f t="array" aca="1" ref="Q1063" ca="1">INDEX('Wkly eq indx data joined'!$A$1:$AJ$1150,MATCH('Wkly eq indx data aligned'!$A1063,OFFSET(INDIRECT(ADDRESS(1,MATCH(Q$1,'Wkly eq indx data joined'!$1:$1,0),1,1,$A$1)),,,1150,1),0),MATCH(Q$1,'Wkly eq indx data joined'!$1:$1,0)+1)</f>
        <v>512.91999999999996</v>
      </c>
      <c r="R1063" s="12" cm="1">
        <f t="array" aca="1" ref="R1063" ca="1">INDEX('Wkly eq indx data joined'!$A$1:$AJ$1150,MATCH('Wkly eq indx data aligned'!$A1063+2,OFFSET(INDIRECT(ADDRESS(1,MATCH(R$1,'Wkly eq indx data joined'!$1:$1,0),1,1,$A$1)),,,1150,1),0),MATCH(R$1,'Wkly eq indx data joined'!$1:$1,0)+1)</f>
        <v>2650.56</v>
      </c>
      <c r="S1063" s="9" cm="1">
        <f t="array" aca="1" ref="S1063" ca="1">INDEX('Wkly eq indx data joined'!$A$1:$AJ$1150,MATCH('Wkly eq indx data aligned'!$A1063,OFFSET(INDIRECT(ADDRESS(1,MATCH(S$1,'Wkly eq indx data joined'!$1:$1,0),1,1,$A$1)),,,1150,1),0),MATCH(S$1,'Wkly eq indx data joined'!$1:$1,0)+1)</f>
        <v>46348.26</v>
      </c>
    </row>
    <row r="1064" spans="1:19" x14ac:dyDescent="0.25">
      <c r="A1064" s="4">
        <f t="shared" si="16"/>
        <v>43959</v>
      </c>
      <c r="B1064" s="9" cm="1">
        <f t="array" aca="1" ref="B1064" ca="1">INDEX('Wkly eq indx data joined'!$A$1:$AJ$1150,MATCH('Wkly eq indx data aligned'!$A1064,OFFSET(INDIRECT(ADDRESS(1,MATCH(B$1,'Wkly eq indx data joined'!$1:$1,0),1,1,$A$1)),,,1150,1),0),MATCH(B$1,'Wkly eq indx data joined'!$1:$1,0)+1)</f>
        <v>5391.0780000000004</v>
      </c>
      <c r="C1064" s="9" cm="1">
        <f t="array" aca="1" ref="C1064" ca="1">INDEX('Wkly eq indx data joined'!$A$1:$AJ$1150,MATCH('Wkly eq indx data aligned'!$A1064,OFFSET(INDIRECT(ADDRESS(1,MATCH(C$1,'Wkly eq indx data joined'!$1:$1,0),1,1,$A$1)),,,1150,1),0),MATCH(C$1,'Wkly eq indx data joined'!$1:$1,0)+1)</f>
        <v>20179.09</v>
      </c>
      <c r="D1064" s="18" cm="1">
        <f t="array" aca="1" ref="D1064" ca="1">IFERROR(INDEX('Wkly eq indx data joined'!$A$1:$AJ$1150,MATCH('Wkly eq indx data aligned'!$A1064,OFFSET(INDIRECT(ADDRESS(1,MATCH(D$1,'Wkly eq indx data joined'!$1:$1,0),1,1,$A$1)),,,1150,1),0),MATCH(D$1,'Wkly eq indx data joined'!$1:$1,0)+1),D1063)</f>
        <v>2895.3440000000001</v>
      </c>
      <c r="E1064" s="9" cm="1">
        <f t="array" aca="1" ref="E1064" ca="1">INDEX('Wkly eq indx data joined'!$A$1:$AJ$1150,MATCH('Wkly eq indx data aligned'!$A1064,OFFSET(INDIRECT(ADDRESS(1,MATCH(E$1,'Wkly eq indx data joined'!$1:$1,0),1,1,$A$1)),,,1150,1),0),MATCH(E$1,'Wkly eq indx data joined'!$1:$1,0)+1)</f>
        <v>14966.56</v>
      </c>
      <c r="F1064" s="9" cm="1">
        <f t="array" aca="1" ref="F1064" ca="1">INDEX('Wkly eq indx data joined'!$A$1:$AJ$1150,MATCH('Wkly eq indx data aligned'!$A1064,OFFSET(INDIRECT(ADDRESS(1,MATCH(F$1,'Wkly eq indx data joined'!$1:$1,0),1,1,$A$1)),,,1150,1),0),MATCH(F$1,'Wkly eq indx data joined'!$1:$1,0)+1)</f>
        <v>9665.35</v>
      </c>
      <c r="G1064" s="9" cm="1">
        <f t="array" aca="1" ref="G1064" ca="1">INDEX('Wkly eq indx data joined'!$A$1:$AJ$1150,MATCH('Wkly eq indx data aligned'!$A1064,OFFSET(INDIRECT(ADDRESS(1,MATCH(G$1,'Wkly eq indx data joined'!$1:$1,0),1,1,$A$1)),,,1150,1),0),MATCH(G$1,'Wkly eq indx data joined'!$1:$1,0)+1)</f>
        <v>2929.8</v>
      </c>
      <c r="H1064" s="9" cm="1">
        <f t="array" aca="1" ref="H1064" ca="1">INDEX('Wkly eq indx data joined'!$A$1:$AJ$1150,MATCH('Wkly eq indx data aligned'!$A1064,OFFSET(INDIRECT(ADDRESS(1,MATCH(H$1,'Wkly eq indx data joined'!$1:$1,0),1,1,$A$1)),,,1150,1),0),MATCH(H$1,'Wkly eq indx data joined'!$1:$1,0)+1)</f>
        <v>5935.98</v>
      </c>
      <c r="I1064" s="9" cm="1">
        <f t="array" aca="1" ref="I1064" ca="1">INDEX('Wkly eq indx data joined'!$A$1:$AJ$1150,MATCH('Wkly eq indx data aligned'!$A1064,OFFSET(INDIRECT(ADDRESS(1,MATCH(I$1,'Wkly eq indx data joined'!$1:$1,0),1,1,$A$1)),,,1150,1),0),MATCH(I$1,'Wkly eq indx data joined'!$1:$1,0)+1)</f>
        <v>24230.17</v>
      </c>
      <c r="J1064" s="9" cm="1">
        <f t="array" aca="1" ref="J1064" ca="1">INDEX('Wkly eq indx data joined'!$A$1:$AJ$1150,MATCH('Wkly eq indx data aligned'!$A1064,OFFSET(INDIRECT(ADDRESS(1,MATCH(J$1,'Wkly eq indx data joined'!$1:$1,0),1,1,$A$1)),,,1150,1),0),MATCH(J$1,'Wkly eq indx data joined'!$1:$1,0)+1)</f>
        <v>4549.6400000000003</v>
      </c>
      <c r="K1064" s="9" cm="1">
        <f t="array" aca="1" ref="K1064" ca="1">INDEX('Wkly eq indx data joined'!$A$1:$AJ$1150,MATCH('Wkly eq indx data aligned'!$A1064,OFFSET(INDIRECT(ADDRESS(1,MATCH(K$1,'Wkly eq indx data joined'!$1:$1,0),1,1,$A$1)),,,1150,1),0),MATCH(K$1,'Wkly eq indx data joined'!$1:$1,0)+1)</f>
        <v>10904.48</v>
      </c>
      <c r="L1064" s="12" cm="1">
        <f t="array" aca="1" ref="L1064" ca="1">INDEX('Wkly eq indx data joined'!$A$1:$AJ$1150,MATCH('Wkly eq indx data aligned'!$A1064+2,OFFSET(INDIRECT(ADDRESS(1,MATCH(L$1,'Wkly eq indx data joined'!$1:$1,0),1,1,$A$1)),,,1150,1),0),MATCH(L$1,'Wkly eq indx data joined'!$1:$1,0)+1)</f>
        <v>1945.82</v>
      </c>
      <c r="M1064" s="9" cm="1">
        <f t="array" aca="1" ref="M1064" ca="1">INDEX('Wkly eq indx data joined'!$A$1:$AJ$1150,MATCH('Wkly eq indx data aligned'!$A1064,OFFSET(INDIRECT(ADDRESS(1,MATCH(M$1,'Wkly eq indx data joined'!$1:$1,0),1,1,$A$1)),,,1150,1),0),MATCH(M$1,'Wkly eq indx data joined'!$1:$1,0)+1)</f>
        <v>80263.399999999994</v>
      </c>
      <c r="N1064" s="9" cm="1">
        <f t="array" aca="1" ref="N1064" ca="1">INDEX('Wkly eq indx data joined'!$A$1:$AJ$1150,MATCH('Wkly eq indx data aligned'!$A1064,OFFSET(INDIRECT(ADDRESS(1,MATCH(N$1,'Wkly eq indx data joined'!$1:$1,0),1,1,$A$1)),,,1150,1),0),MATCH(N$1,'Wkly eq indx data joined'!$1:$1,0)+1)</f>
        <v>5507.65</v>
      </c>
      <c r="O1064" s="13" cm="1">
        <f t="array" aca="1" ref="O1064" ca="1">INDEX('Wkly eq indx data joined'!$A$1:$AJ$1150,MATCH('Wkly eq indx data aligned'!$A1064+1,OFFSET(INDIRECT(ADDRESS(1,MATCH(O$1,'Wkly eq indx data joined'!$1:$1,0),1,1,$A$1)),,,1150,1),0),MATCH(O$1,'Wkly eq indx data joined'!$1:$1,0)+1)</f>
        <v>10901.42</v>
      </c>
      <c r="P1064" s="12" cm="1">
        <f t="array" aca="1" ref="P1064" ca="1">INDEX('Wkly eq indx data joined'!$A$1:$AJ$1150,MATCH('Wkly eq indx data aligned'!$A1064+2,OFFSET(INDIRECT(ADDRESS(1,MATCH(P$1,'Wkly eq indx data joined'!$1:$1,0),1,1,$A$1)),,,1150,1),0),MATCH(P$1,'Wkly eq indx data joined'!$1:$1,0)+1)</f>
        <v>9251.5</v>
      </c>
      <c r="Q1064" s="9" cm="1">
        <f t="array" aca="1" ref="Q1064" ca="1">INDEX('Wkly eq indx data joined'!$A$1:$AJ$1150,MATCH('Wkly eq indx data aligned'!$A1064,OFFSET(INDIRECT(ADDRESS(1,MATCH(Q$1,'Wkly eq indx data joined'!$1:$1,0),1,1,$A$1)),,,1150,1),0),MATCH(Q$1,'Wkly eq indx data joined'!$1:$1,0)+1)</f>
        <v>520.57000000000005</v>
      </c>
      <c r="R1064" s="12" cm="1">
        <f t="array" aca="1" ref="R1064" ca="1">INDEX('Wkly eq indx data joined'!$A$1:$AJ$1150,MATCH('Wkly eq indx data aligned'!$A1064+2,OFFSET(INDIRECT(ADDRESS(1,MATCH(R$1,'Wkly eq indx data joined'!$1:$1,0),1,1,$A$1)),,,1150,1),0),MATCH(R$1,'Wkly eq indx data joined'!$1:$1,0)+1)</f>
        <v>2641.55</v>
      </c>
      <c r="S1064" s="9" cm="1">
        <f t="array" aca="1" ref="S1064" ca="1">INDEX('Wkly eq indx data joined'!$A$1:$AJ$1150,MATCH('Wkly eq indx data aligned'!$A1064,OFFSET(INDIRECT(ADDRESS(1,MATCH(S$1,'Wkly eq indx data joined'!$1:$1,0),1,1,$A$1)),,,1150,1),0),MATCH(S$1,'Wkly eq indx data joined'!$1:$1,0)+1)</f>
        <v>47061.57</v>
      </c>
    </row>
    <row r="1065" spans="1:19" x14ac:dyDescent="0.25">
      <c r="A1065" s="4">
        <f t="shared" si="16"/>
        <v>43966</v>
      </c>
      <c r="B1065" s="9" cm="1">
        <f t="array" aca="1" ref="B1065" ca="1">INDEX('Wkly eq indx data joined'!$A$1:$AJ$1150,MATCH('Wkly eq indx data aligned'!$A1065,OFFSET(INDIRECT(ADDRESS(1,MATCH(B$1,'Wkly eq indx data joined'!$1:$1,0),1,1,$A$1)),,,1150,1),0),MATCH(B$1,'Wkly eq indx data joined'!$1:$1,0)+1)</f>
        <v>5404.8059999999996</v>
      </c>
      <c r="C1065" s="9" cm="1">
        <f t="array" aca="1" ref="C1065" ca="1">INDEX('Wkly eq indx data joined'!$A$1:$AJ$1150,MATCH('Wkly eq indx data aligned'!$A1065,OFFSET(INDIRECT(ADDRESS(1,MATCH(C$1,'Wkly eq indx data joined'!$1:$1,0),1,1,$A$1)),,,1150,1),0),MATCH(C$1,'Wkly eq indx data joined'!$1:$1,0)+1)</f>
        <v>20037.47</v>
      </c>
      <c r="D1065" s="18" cm="1">
        <f t="array" aca="1" ref="D1065" ca="1">IFERROR(INDEX('Wkly eq indx data joined'!$A$1:$AJ$1150,MATCH('Wkly eq indx data aligned'!$A1065,OFFSET(INDIRECT(ADDRESS(1,MATCH(D$1,'Wkly eq indx data joined'!$1:$1,0),1,1,$A$1)),,,1150,1),0),MATCH(D$1,'Wkly eq indx data joined'!$1:$1,0)+1),D1064)</f>
        <v>2868.4589999999998</v>
      </c>
      <c r="E1065" s="9" cm="1">
        <f t="array" aca="1" ref="E1065" ca="1">INDEX('Wkly eq indx data joined'!$A$1:$AJ$1150,MATCH('Wkly eq indx data aligned'!$A1065,OFFSET(INDIRECT(ADDRESS(1,MATCH(E$1,'Wkly eq indx data joined'!$1:$1,0),1,1,$A$1)),,,1150,1),0),MATCH(E$1,'Wkly eq indx data joined'!$1:$1,0)+1)</f>
        <v>14638.9</v>
      </c>
      <c r="F1065" s="9" cm="1">
        <f t="array" aca="1" ref="F1065" ca="1">INDEX('Wkly eq indx data joined'!$A$1:$AJ$1150,MATCH('Wkly eq indx data aligned'!$A1065,OFFSET(INDIRECT(ADDRESS(1,MATCH(F$1,'Wkly eq indx data joined'!$1:$1,0),1,1,$A$1)),,,1150,1),0),MATCH(F$1,'Wkly eq indx data joined'!$1:$1,0)+1)</f>
        <v>9483.1</v>
      </c>
      <c r="G1065" s="9" cm="1">
        <f t="array" aca="1" ref="G1065" ca="1">INDEX('Wkly eq indx data joined'!$A$1:$AJ$1150,MATCH('Wkly eq indx data aligned'!$A1065,OFFSET(INDIRECT(ADDRESS(1,MATCH(G$1,'Wkly eq indx data joined'!$1:$1,0),1,1,$A$1)),,,1150,1),0),MATCH(G$1,'Wkly eq indx data joined'!$1:$1,0)+1)</f>
        <v>2863.7</v>
      </c>
      <c r="H1065" s="9" cm="1">
        <f t="array" aca="1" ref="H1065" ca="1">INDEX('Wkly eq indx data joined'!$A$1:$AJ$1150,MATCH('Wkly eq indx data aligned'!$A1065,OFFSET(INDIRECT(ADDRESS(1,MATCH(H$1,'Wkly eq indx data joined'!$1:$1,0),1,1,$A$1)),,,1150,1),0),MATCH(H$1,'Wkly eq indx data joined'!$1:$1,0)+1)</f>
        <v>5799.77</v>
      </c>
      <c r="I1065" s="9" cm="1">
        <f t="array" aca="1" ref="I1065" ca="1">INDEX('Wkly eq indx data joined'!$A$1:$AJ$1150,MATCH('Wkly eq indx data aligned'!$A1065,OFFSET(INDIRECT(ADDRESS(1,MATCH(I$1,'Wkly eq indx data joined'!$1:$1,0),1,1,$A$1)),,,1150,1),0),MATCH(I$1,'Wkly eq indx data joined'!$1:$1,0)+1)</f>
        <v>23797.47</v>
      </c>
      <c r="J1065" s="9" cm="1">
        <f t="array" aca="1" ref="J1065" ca="1">INDEX('Wkly eq indx data joined'!$A$1:$AJ$1150,MATCH('Wkly eq indx data aligned'!$A1065,OFFSET(INDIRECT(ADDRESS(1,MATCH(J$1,'Wkly eq indx data joined'!$1:$1,0),1,1,$A$1)),,,1150,1),0),MATCH(J$1,'Wkly eq indx data joined'!$1:$1,0)+1)</f>
        <v>4277.63</v>
      </c>
      <c r="K1065" s="9" cm="1">
        <f t="array" aca="1" ref="K1065" ca="1">INDEX('Wkly eq indx data joined'!$A$1:$AJ$1150,MATCH('Wkly eq indx data aligned'!$A1065,OFFSET(INDIRECT(ADDRESS(1,MATCH(K$1,'Wkly eq indx data joined'!$1:$1,0),1,1,$A$1)),,,1150,1),0),MATCH(K$1,'Wkly eq indx data joined'!$1:$1,0)+1)</f>
        <v>10465.17</v>
      </c>
      <c r="L1065" s="12" cm="1">
        <f t="array" aca="1" ref="L1065" ca="1">INDEX('Wkly eq indx data joined'!$A$1:$AJ$1150,MATCH('Wkly eq indx data aligned'!$A1065+2,OFFSET(INDIRECT(ADDRESS(1,MATCH(L$1,'Wkly eq indx data joined'!$1:$1,0),1,1,$A$1)),,,1150,1),0),MATCH(L$1,'Wkly eq indx data joined'!$1:$1,0)+1)</f>
        <v>1927.28</v>
      </c>
      <c r="M1065" s="9" cm="1">
        <f t="array" aca="1" ref="M1065" ca="1">INDEX('Wkly eq indx data joined'!$A$1:$AJ$1150,MATCH('Wkly eq indx data aligned'!$A1065,OFFSET(INDIRECT(ADDRESS(1,MATCH(M$1,'Wkly eq indx data joined'!$1:$1,0),1,1,$A$1)),,,1150,1),0),MATCH(M$1,'Wkly eq indx data joined'!$1:$1,0)+1)</f>
        <v>77556.600000000006</v>
      </c>
      <c r="N1065" s="9" cm="1">
        <f t="array" aca="1" ref="N1065" ca="1">INDEX('Wkly eq indx data joined'!$A$1:$AJ$1150,MATCH('Wkly eq indx data aligned'!$A1065,OFFSET(INDIRECT(ADDRESS(1,MATCH(N$1,'Wkly eq indx data joined'!$1:$1,0),1,1,$A$1)),,,1150,1),0),MATCH(N$1,'Wkly eq indx data joined'!$1:$1,0)+1)</f>
        <v>5279.26</v>
      </c>
      <c r="O1065" s="13" cm="1">
        <f t="array" aca="1" ref="O1065" ca="1">INDEX('Wkly eq indx data joined'!$A$1:$AJ$1150,MATCH('Wkly eq indx data aligned'!$A1065+1,OFFSET(INDIRECT(ADDRESS(1,MATCH(O$1,'Wkly eq indx data joined'!$1:$1,0),1,1,$A$1)),,,1150,1),0),MATCH(O$1,'Wkly eq indx data joined'!$1:$1,0)+1)</f>
        <v>10814.92</v>
      </c>
      <c r="P1065" s="12" cm="1">
        <f t="array" aca="1" ref="P1065" ca="1">INDEX('Wkly eq indx data joined'!$A$1:$AJ$1150,MATCH('Wkly eq indx data aligned'!$A1065+2,OFFSET(INDIRECT(ADDRESS(1,MATCH(P$1,'Wkly eq indx data joined'!$1:$1,0),1,1,$A$1)),,,1150,1),0),MATCH(P$1,'Wkly eq indx data joined'!$1:$1,0)+1)</f>
        <v>9136.85</v>
      </c>
      <c r="Q1065" s="9" cm="1">
        <f t="array" aca="1" ref="Q1065" ca="1">INDEX('Wkly eq indx data joined'!$A$1:$AJ$1150,MATCH('Wkly eq indx data aligned'!$A1065,OFFSET(INDIRECT(ADDRESS(1,MATCH(Q$1,'Wkly eq indx data joined'!$1:$1,0),1,1,$A$1)),,,1150,1),0),MATCH(Q$1,'Wkly eq indx data joined'!$1:$1,0)+1)</f>
        <v>500.31</v>
      </c>
      <c r="R1065" s="12" cm="1">
        <f t="array" aca="1" ref="R1065" ca="1">INDEX('Wkly eq indx data joined'!$A$1:$AJ$1150,MATCH('Wkly eq indx data aligned'!$A1065+2,OFFSET(INDIRECT(ADDRESS(1,MATCH(R$1,'Wkly eq indx data joined'!$1:$1,0),1,1,$A$1)),,,1150,1),0),MATCH(R$1,'Wkly eq indx data joined'!$1:$1,0)+1)</f>
        <v>2593.91</v>
      </c>
      <c r="S1065" s="9" cm="1">
        <f t="array" aca="1" ref="S1065" ca="1">INDEX('Wkly eq indx data joined'!$A$1:$AJ$1150,MATCH('Wkly eq indx data aligned'!$A1065,OFFSET(INDIRECT(ADDRESS(1,MATCH(S$1,'Wkly eq indx data joined'!$1:$1,0),1,1,$A$1)),,,1150,1),0),MATCH(S$1,'Wkly eq indx data joined'!$1:$1,0)+1)</f>
        <v>45948.36</v>
      </c>
    </row>
    <row r="1066" spans="1:19" x14ac:dyDescent="0.25">
      <c r="A1066" s="4">
        <f t="shared" si="16"/>
        <v>43973</v>
      </c>
      <c r="B1066" s="9" cm="1">
        <f t="array" aca="1" ref="B1066" ca="1">INDEX('Wkly eq indx data joined'!$A$1:$AJ$1150,MATCH('Wkly eq indx data aligned'!$A1066,OFFSET(INDIRECT(ADDRESS(1,MATCH(B$1,'Wkly eq indx data joined'!$1:$1,0),1,1,$A$1)),,,1150,1),0),MATCH(B$1,'Wkly eq indx data joined'!$1:$1,0)+1)</f>
        <v>5497.027</v>
      </c>
      <c r="C1066" s="9" cm="1">
        <f t="array" aca="1" ref="C1066" ca="1">INDEX('Wkly eq indx data joined'!$A$1:$AJ$1150,MATCH('Wkly eq indx data aligned'!$A1066,OFFSET(INDIRECT(ADDRESS(1,MATCH(C$1,'Wkly eq indx data joined'!$1:$1,0),1,1,$A$1)),,,1150,1),0),MATCH(C$1,'Wkly eq indx data joined'!$1:$1,0)+1)</f>
        <v>20388.16</v>
      </c>
      <c r="D1066" s="18" cm="1">
        <f t="array" aca="1" ref="D1066" ca="1">IFERROR(INDEX('Wkly eq indx data joined'!$A$1:$AJ$1150,MATCH('Wkly eq indx data aligned'!$A1066,OFFSET(INDIRECT(ADDRESS(1,MATCH(D$1,'Wkly eq indx data joined'!$1:$1,0),1,1,$A$1)),,,1150,1),0),MATCH(D$1,'Wkly eq indx data joined'!$1:$1,0)+1),D1065)</f>
        <v>2813.7649999999999</v>
      </c>
      <c r="E1066" s="9" cm="1">
        <f t="array" aca="1" ref="E1066" ca="1">INDEX('Wkly eq indx data joined'!$A$1:$AJ$1150,MATCH('Wkly eq indx data aligned'!$A1066,OFFSET(INDIRECT(ADDRESS(1,MATCH(E$1,'Wkly eq indx data joined'!$1:$1,0),1,1,$A$1)),,,1150,1),0),MATCH(E$1,'Wkly eq indx data joined'!$1:$1,0)+1)</f>
        <v>14913.64</v>
      </c>
      <c r="F1066" s="9" cm="1">
        <f t="array" aca="1" ref="F1066" ca="1">INDEX('Wkly eq indx data joined'!$A$1:$AJ$1150,MATCH('Wkly eq indx data aligned'!$A1066,OFFSET(INDIRECT(ADDRESS(1,MATCH(F$1,'Wkly eq indx data joined'!$1:$1,0),1,1,$A$1)),,,1150,1),0),MATCH(F$1,'Wkly eq indx data joined'!$1:$1,0)+1)</f>
        <v>9688.99</v>
      </c>
      <c r="G1066" s="9" cm="1">
        <f t="array" aca="1" ref="G1066" ca="1">INDEX('Wkly eq indx data joined'!$A$1:$AJ$1150,MATCH('Wkly eq indx data aligned'!$A1066,OFFSET(INDIRECT(ADDRESS(1,MATCH(G$1,'Wkly eq indx data joined'!$1:$1,0),1,1,$A$1)),,,1150,1),0),MATCH(G$1,'Wkly eq indx data joined'!$1:$1,0)+1)</f>
        <v>2955.45</v>
      </c>
      <c r="H1066" s="9" cm="1">
        <f t="array" aca="1" ref="H1066" ca="1">INDEX('Wkly eq indx data joined'!$A$1:$AJ$1150,MATCH('Wkly eq indx data aligned'!$A1066,OFFSET(INDIRECT(ADDRESS(1,MATCH(H$1,'Wkly eq indx data joined'!$1:$1,0),1,1,$A$1)),,,1150,1),0),MATCH(H$1,'Wkly eq indx data joined'!$1:$1,0)+1)</f>
        <v>5993.28</v>
      </c>
      <c r="I1066" s="9" cm="1">
        <f t="array" aca="1" ref="I1066" ca="1">INDEX('Wkly eq indx data joined'!$A$1:$AJ$1150,MATCH('Wkly eq indx data aligned'!$A1066,OFFSET(INDIRECT(ADDRESS(1,MATCH(I$1,'Wkly eq indx data joined'!$1:$1,0),1,1,$A$1)),,,1150,1),0),MATCH(I$1,'Wkly eq indx data joined'!$1:$1,0)+1)</f>
        <v>22930.14</v>
      </c>
      <c r="J1066" s="9" cm="1">
        <f t="array" aca="1" ref="J1066" ca="1">INDEX('Wkly eq indx data joined'!$A$1:$AJ$1150,MATCH('Wkly eq indx data aligned'!$A1066,OFFSET(INDIRECT(ADDRESS(1,MATCH(J$1,'Wkly eq indx data joined'!$1:$1,0),1,1,$A$1)),,,1150,1),0),MATCH(J$1,'Wkly eq indx data joined'!$1:$1,0)+1)</f>
        <v>4444.5600000000004</v>
      </c>
      <c r="K1066" s="9" cm="1">
        <f t="array" aca="1" ref="K1066" ca="1">INDEX('Wkly eq indx data joined'!$A$1:$AJ$1150,MATCH('Wkly eq indx data aligned'!$A1066,OFFSET(INDIRECT(ADDRESS(1,MATCH(K$1,'Wkly eq indx data joined'!$1:$1,0),1,1,$A$1)),,,1150,1),0),MATCH(K$1,'Wkly eq indx data joined'!$1:$1,0)+1)</f>
        <v>11073.87</v>
      </c>
      <c r="L1066" s="12" cm="1">
        <f t="array" aca="1" ref="L1066" ca="1">INDEX('Wkly eq indx data joined'!$A$1:$AJ$1150,MATCH('Wkly eq indx data aligned'!$A1066+2,OFFSET(INDIRECT(ADDRESS(1,MATCH(L$1,'Wkly eq indx data joined'!$1:$1,0),1,1,$A$1)),,,1150,1),0),MATCH(L$1,'Wkly eq indx data joined'!$1:$1,0)+1)</f>
        <v>1970.13</v>
      </c>
      <c r="M1066" s="9" cm="1">
        <f t="array" aca="1" ref="M1066" ca="1">INDEX('Wkly eq indx data joined'!$A$1:$AJ$1150,MATCH('Wkly eq indx data aligned'!$A1066,OFFSET(INDIRECT(ADDRESS(1,MATCH(M$1,'Wkly eq indx data joined'!$1:$1,0),1,1,$A$1)),,,1150,1),0),MATCH(M$1,'Wkly eq indx data joined'!$1:$1,0)+1)</f>
        <v>82173.2</v>
      </c>
      <c r="N1066" s="9" cm="1">
        <f t="array" aca="1" ref="N1066" ca="1">INDEX('Wkly eq indx data joined'!$A$1:$AJ$1150,MATCH('Wkly eq indx data aligned'!$A1066,OFFSET(INDIRECT(ADDRESS(1,MATCH(N$1,'Wkly eq indx data joined'!$1:$1,0),1,1,$A$1)),,,1150,1),0),MATCH(N$1,'Wkly eq indx data joined'!$1:$1,0)+1)</f>
        <v>5652.83</v>
      </c>
      <c r="O1066" s="13" cm="1">
        <f t="array" aca="1" ref="O1066" ca="1">INDEX('Wkly eq indx data joined'!$A$1:$AJ$1150,MATCH('Wkly eq indx data aligned'!$A1066+1,OFFSET(INDIRECT(ADDRESS(1,MATCH(O$1,'Wkly eq indx data joined'!$1:$1,0),1,1,$A$1)),,,1150,1),0),MATCH(O$1,'Wkly eq indx data joined'!$1:$1,0)+1)</f>
        <v>10811.15</v>
      </c>
      <c r="P1066" s="12" cm="1">
        <f t="array" aca="1" ref="P1066" ca="1">INDEX('Wkly eq indx data joined'!$A$1:$AJ$1150,MATCH('Wkly eq indx data aligned'!$A1066+2,OFFSET(INDIRECT(ADDRESS(1,MATCH(P$1,'Wkly eq indx data joined'!$1:$1,0),1,1,$A$1)),,,1150,1),0),MATCH(P$1,'Wkly eq indx data joined'!$1:$1,0)+1)</f>
        <v>9039.25</v>
      </c>
      <c r="Q1066" s="9" cm="1">
        <f t="array" aca="1" ref="Q1066" ca="1">INDEX('Wkly eq indx data joined'!$A$1:$AJ$1150,MATCH('Wkly eq indx data aligned'!$A1066,OFFSET(INDIRECT(ADDRESS(1,MATCH(Q$1,'Wkly eq indx data joined'!$1:$1,0),1,1,$A$1)),,,1150,1),0),MATCH(Q$1,'Wkly eq indx data joined'!$1:$1,0)+1)</f>
        <v>524.38</v>
      </c>
      <c r="R1066" s="12" cm="1">
        <f t="array" aca="1" ref="R1066" ca="1">INDEX('Wkly eq indx data joined'!$A$1:$AJ$1150,MATCH('Wkly eq indx data aligned'!$A1066+2,OFFSET(INDIRECT(ADDRESS(1,MATCH(R$1,'Wkly eq indx data joined'!$1:$1,0),1,1,$A$1)),,,1150,1),0),MATCH(R$1,'Wkly eq indx data joined'!$1:$1,0)+1)</f>
        <v>2709.38</v>
      </c>
      <c r="S1066" s="9" cm="1">
        <f t="array" aca="1" ref="S1066" ca="1">INDEX('Wkly eq indx data joined'!$A$1:$AJ$1150,MATCH('Wkly eq indx data aligned'!$A1066,OFFSET(INDIRECT(ADDRESS(1,MATCH(S$1,'Wkly eq indx data joined'!$1:$1,0),1,1,$A$1)),,,1150,1),0),MATCH(S$1,'Wkly eq indx data joined'!$1:$1,0)+1)</f>
        <v>46432.04</v>
      </c>
    </row>
    <row r="1067" spans="1:19" x14ac:dyDescent="0.25">
      <c r="A1067" s="4">
        <f t="shared" si="16"/>
        <v>43980</v>
      </c>
      <c r="B1067" s="9" cm="1">
        <f t="array" aca="1" ref="B1067" ca="1">INDEX('Wkly eq indx data joined'!$A$1:$AJ$1150,MATCH('Wkly eq indx data aligned'!$A1067,OFFSET(INDIRECT(ADDRESS(1,MATCH(B$1,'Wkly eq indx data joined'!$1:$1,0),1,1,$A$1)),,,1150,1),0),MATCH(B$1,'Wkly eq indx data joined'!$1:$1,0)+1)</f>
        <v>5755.69</v>
      </c>
      <c r="C1067" s="9" cm="1">
        <f t="array" aca="1" ref="C1067" ca="1">INDEX('Wkly eq indx data joined'!$A$1:$AJ$1150,MATCH('Wkly eq indx data aligned'!$A1067,OFFSET(INDIRECT(ADDRESS(1,MATCH(C$1,'Wkly eq indx data joined'!$1:$1,0),1,1,$A$1)),,,1150,1),0),MATCH(C$1,'Wkly eq indx data joined'!$1:$1,0)+1)</f>
        <v>21877.89</v>
      </c>
      <c r="D1067" s="18" cm="1">
        <f t="array" aca="1" ref="D1067" ca="1">IFERROR(INDEX('Wkly eq indx data joined'!$A$1:$AJ$1150,MATCH('Wkly eq indx data aligned'!$A1067,OFFSET(INDIRECT(ADDRESS(1,MATCH(D$1,'Wkly eq indx data joined'!$1:$1,0),1,1,$A$1)),,,1150,1),0),MATCH(D$1,'Wkly eq indx data joined'!$1:$1,0)+1),D1066)</f>
        <v>2852.3510000000001</v>
      </c>
      <c r="E1067" s="9" cm="1">
        <f t="array" aca="1" ref="E1067" ca="1">INDEX('Wkly eq indx data joined'!$A$1:$AJ$1150,MATCH('Wkly eq indx data aligned'!$A1067,OFFSET(INDIRECT(ADDRESS(1,MATCH(E$1,'Wkly eq indx data joined'!$1:$1,0),1,1,$A$1)),,,1150,1),0),MATCH(E$1,'Wkly eq indx data joined'!$1:$1,0)+1)</f>
        <v>15192.83</v>
      </c>
      <c r="F1067" s="9" cm="1">
        <f t="array" aca="1" ref="F1067" ca="1">INDEX('Wkly eq indx data joined'!$A$1:$AJ$1150,MATCH('Wkly eq indx data aligned'!$A1067,OFFSET(INDIRECT(ADDRESS(1,MATCH(F$1,'Wkly eq indx data joined'!$1:$1,0),1,1,$A$1)),,,1150,1),0),MATCH(F$1,'Wkly eq indx data joined'!$1:$1,0)+1)</f>
        <v>9831.49</v>
      </c>
      <c r="G1067" s="9" cm="1">
        <f t="array" aca="1" ref="G1067" ca="1">INDEX('Wkly eq indx data joined'!$A$1:$AJ$1150,MATCH('Wkly eq indx data aligned'!$A1067,OFFSET(INDIRECT(ADDRESS(1,MATCH(G$1,'Wkly eq indx data joined'!$1:$1,0),1,1,$A$1)),,,1150,1),0),MATCH(G$1,'Wkly eq indx data joined'!$1:$1,0)+1)</f>
        <v>3044.31</v>
      </c>
      <c r="H1067" s="9" cm="1">
        <f t="array" aca="1" ref="H1067" ca="1">INDEX('Wkly eq indx data joined'!$A$1:$AJ$1150,MATCH('Wkly eq indx data aligned'!$A1067,OFFSET(INDIRECT(ADDRESS(1,MATCH(H$1,'Wkly eq indx data joined'!$1:$1,0),1,1,$A$1)),,,1150,1),0),MATCH(H$1,'Wkly eq indx data joined'!$1:$1,0)+1)</f>
        <v>6076.6</v>
      </c>
      <c r="I1067" s="9" cm="1">
        <f t="array" aca="1" ref="I1067" ca="1">INDEX('Wkly eq indx data joined'!$A$1:$AJ$1150,MATCH('Wkly eq indx data aligned'!$A1067,OFFSET(INDIRECT(ADDRESS(1,MATCH(I$1,'Wkly eq indx data joined'!$1:$1,0),1,1,$A$1)),,,1150,1),0),MATCH(I$1,'Wkly eq indx data joined'!$1:$1,0)+1)</f>
        <v>22961.47</v>
      </c>
      <c r="J1067" s="9" cm="1">
        <f t="array" aca="1" ref="J1067" ca="1">INDEX('Wkly eq indx data joined'!$A$1:$AJ$1150,MATCH('Wkly eq indx data aligned'!$A1067,OFFSET(INDIRECT(ADDRESS(1,MATCH(J$1,'Wkly eq indx data joined'!$1:$1,0),1,1,$A$1)),,,1150,1),0),MATCH(J$1,'Wkly eq indx data joined'!$1:$1,0)+1)</f>
        <v>4695.4399999999996</v>
      </c>
      <c r="K1067" s="9" cm="1">
        <f t="array" aca="1" ref="K1067" ca="1">INDEX('Wkly eq indx data joined'!$A$1:$AJ$1150,MATCH('Wkly eq indx data aligned'!$A1067,OFFSET(INDIRECT(ADDRESS(1,MATCH(K$1,'Wkly eq indx data joined'!$1:$1,0),1,1,$A$1)),,,1150,1),0),MATCH(K$1,'Wkly eq indx data joined'!$1:$1,0)+1)</f>
        <v>11586.85</v>
      </c>
      <c r="L1067" s="12" cm="1">
        <f t="array" aca="1" ref="L1067" ca="1">INDEX('Wkly eq indx data joined'!$A$1:$AJ$1150,MATCH('Wkly eq indx data aligned'!$A1067+2,OFFSET(INDIRECT(ADDRESS(1,MATCH(L$1,'Wkly eq indx data joined'!$1:$1,0),1,1,$A$1)),,,1150,1),0),MATCH(L$1,'Wkly eq indx data joined'!$1:$1,0)+1)</f>
        <v>2029.6</v>
      </c>
      <c r="M1067" s="9" cm="1">
        <f t="array" aca="1" ref="M1067" ca="1">INDEX('Wkly eq indx data joined'!$A$1:$AJ$1150,MATCH('Wkly eq indx data aligned'!$A1067,OFFSET(INDIRECT(ADDRESS(1,MATCH(M$1,'Wkly eq indx data joined'!$1:$1,0),1,1,$A$1)),,,1150,1),0),MATCH(M$1,'Wkly eq indx data joined'!$1:$1,0)+1)</f>
        <v>87402.6</v>
      </c>
      <c r="N1067" s="9" cm="1">
        <f t="array" aca="1" ref="N1067" ca="1">INDEX('Wkly eq indx data joined'!$A$1:$AJ$1150,MATCH('Wkly eq indx data aligned'!$A1067,OFFSET(INDIRECT(ADDRESS(1,MATCH(N$1,'Wkly eq indx data joined'!$1:$1,0),1,1,$A$1)),,,1150,1),0),MATCH(N$1,'Wkly eq indx data joined'!$1:$1,0)+1)</f>
        <v>5888.55</v>
      </c>
      <c r="O1067" s="13" cm="1">
        <f t="array" aca="1" ref="O1067" ca="1">INDEX('Wkly eq indx data joined'!$A$1:$AJ$1150,MATCH('Wkly eq indx data aligned'!$A1067+1,OFFSET(INDIRECT(ADDRESS(1,MATCH(O$1,'Wkly eq indx data joined'!$1:$1,0),1,1,$A$1)),,,1150,1),0),MATCH(O$1,'Wkly eq indx data joined'!$1:$1,0)+1)</f>
        <v>10942.16</v>
      </c>
      <c r="P1067" s="12" cm="1">
        <f t="array" aca="1" ref="P1067" ca="1">INDEX('Wkly eq indx data joined'!$A$1:$AJ$1150,MATCH('Wkly eq indx data aligned'!$A1067+2,OFFSET(INDIRECT(ADDRESS(1,MATCH(P$1,'Wkly eq indx data joined'!$1:$1,0),1,1,$A$1)),,,1150,1),0),MATCH(P$1,'Wkly eq indx data joined'!$1:$1,0)+1)</f>
        <v>9580.2999999999993</v>
      </c>
      <c r="Q1067" s="9" cm="1">
        <f t="array" aca="1" ref="Q1067" ca="1">INDEX('Wkly eq indx data joined'!$A$1:$AJ$1150,MATCH('Wkly eq indx data aligned'!$A1067,OFFSET(INDIRECT(ADDRESS(1,MATCH(Q$1,'Wkly eq indx data joined'!$1:$1,0),1,1,$A$1)),,,1150,1),0),MATCH(Q$1,'Wkly eq indx data joined'!$1:$1,0)+1)</f>
        <v>532.57000000000005</v>
      </c>
      <c r="R1067" s="12" cm="1">
        <f t="array" aca="1" ref="R1067" ca="1">INDEX('Wkly eq indx data joined'!$A$1:$AJ$1150,MATCH('Wkly eq indx data aligned'!$A1067+2,OFFSET(INDIRECT(ADDRESS(1,MATCH(R$1,'Wkly eq indx data joined'!$1:$1,0),1,1,$A$1)),,,1150,1),0),MATCH(R$1,'Wkly eq indx data joined'!$1:$1,0)+1)</f>
        <v>2734.83</v>
      </c>
      <c r="S1067" s="9" cm="1">
        <f t="array" aca="1" ref="S1067" ca="1">INDEX('Wkly eq indx data joined'!$A$1:$AJ$1150,MATCH('Wkly eq indx data aligned'!$A1067,OFFSET(INDIRECT(ADDRESS(1,MATCH(S$1,'Wkly eq indx data joined'!$1:$1,0),1,1,$A$1)),,,1150,1),0),MATCH(S$1,'Wkly eq indx data joined'!$1:$1,0)+1)</f>
        <v>46544.79</v>
      </c>
    </row>
    <row r="1068" spans="1:19" x14ac:dyDescent="0.25">
      <c r="A1068" s="4">
        <f t="shared" si="16"/>
        <v>43987</v>
      </c>
      <c r="B1068" s="9" cm="1">
        <f t="array" aca="1" ref="B1068" ca="1">INDEX('Wkly eq indx data joined'!$A$1:$AJ$1150,MATCH('Wkly eq indx data aligned'!$A1068,OFFSET(INDIRECT(ADDRESS(1,MATCH(B$1,'Wkly eq indx data joined'!$1:$1,0),1,1,$A$1)),,,1150,1),0),MATCH(B$1,'Wkly eq indx data joined'!$1:$1,0)+1)</f>
        <v>5998.7150000000001</v>
      </c>
      <c r="C1068" s="9" cm="1">
        <f t="array" aca="1" ref="C1068" ca="1">INDEX('Wkly eq indx data joined'!$A$1:$AJ$1150,MATCH('Wkly eq indx data aligned'!$A1068,OFFSET(INDIRECT(ADDRESS(1,MATCH(C$1,'Wkly eq indx data joined'!$1:$1,0),1,1,$A$1)),,,1150,1),0),MATCH(C$1,'Wkly eq indx data joined'!$1:$1,0)+1)</f>
        <v>22863.73</v>
      </c>
      <c r="D1068" s="18" cm="1">
        <f t="array" aca="1" ref="D1068" ca="1">IFERROR(INDEX('Wkly eq indx data joined'!$A$1:$AJ$1150,MATCH('Wkly eq indx data aligned'!$A1068,OFFSET(INDIRECT(ADDRESS(1,MATCH(D$1,'Wkly eq indx data joined'!$1:$1,0),1,1,$A$1)),,,1150,1),0),MATCH(D$1,'Wkly eq indx data joined'!$1:$1,0)+1),D1067)</f>
        <v>2930.799</v>
      </c>
      <c r="E1068" s="9" cm="1">
        <f t="array" aca="1" ref="E1068" ca="1">INDEX('Wkly eq indx data joined'!$A$1:$AJ$1150,MATCH('Wkly eq indx data aligned'!$A1068,OFFSET(INDIRECT(ADDRESS(1,MATCH(E$1,'Wkly eq indx data joined'!$1:$1,0),1,1,$A$1)),,,1150,1),0),MATCH(E$1,'Wkly eq indx data joined'!$1:$1,0)+1)</f>
        <v>15854.07</v>
      </c>
      <c r="F1068" s="9" cm="1">
        <f t="array" aca="1" ref="F1068" ca="1">INDEX('Wkly eq indx data joined'!$A$1:$AJ$1150,MATCH('Wkly eq indx data aligned'!$A1068,OFFSET(INDIRECT(ADDRESS(1,MATCH(F$1,'Wkly eq indx data joined'!$1:$1,0),1,1,$A$1)),,,1150,1),0),MATCH(F$1,'Wkly eq indx data joined'!$1:$1,0)+1)</f>
        <v>10190.370000000001</v>
      </c>
      <c r="G1068" s="9" cm="1">
        <f t="array" aca="1" ref="G1068" ca="1">INDEX('Wkly eq indx data joined'!$A$1:$AJ$1150,MATCH('Wkly eq indx data aligned'!$A1068,OFFSET(INDIRECT(ADDRESS(1,MATCH(G$1,'Wkly eq indx data joined'!$1:$1,0),1,1,$A$1)),,,1150,1),0),MATCH(G$1,'Wkly eq indx data joined'!$1:$1,0)+1)</f>
        <v>3193.93</v>
      </c>
      <c r="H1068" s="9" cm="1">
        <f t="array" aca="1" ref="H1068" ca="1">INDEX('Wkly eq indx data joined'!$A$1:$AJ$1150,MATCH('Wkly eq indx data aligned'!$A1068,OFFSET(INDIRECT(ADDRESS(1,MATCH(H$1,'Wkly eq indx data joined'!$1:$1,0),1,1,$A$1)),,,1150,1),0),MATCH(H$1,'Wkly eq indx data joined'!$1:$1,0)+1)</f>
        <v>6484.3</v>
      </c>
      <c r="I1068" s="9" cm="1">
        <f t="array" aca="1" ref="I1068" ca="1">INDEX('Wkly eq indx data joined'!$A$1:$AJ$1150,MATCH('Wkly eq indx data aligned'!$A1068,OFFSET(INDIRECT(ADDRESS(1,MATCH(I$1,'Wkly eq indx data joined'!$1:$1,0),1,1,$A$1)),,,1150,1),0),MATCH(I$1,'Wkly eq indx data joined'!$1:$1,0)+1)</f>
        <v>24770.41</v>
      </c>
      <c r="J1068" s="9" cm="1">
        <f t="array" aca="1" ref="J1068" ca="1">INDEX('Wkly eq indx data joined'!$A$1:$AJ$1150,MATCH('Wkly eq indx data aligned'!$A1068,OFFSET(INDIRECT(ADDRESS(1,MATCH(J$1,'Wkly eq indx data joined'!$1:$1,0),1,1,$A$1)),,,1150,1),0),MATCH(J$1,'Wkly eq indx data joined'!$1:$1,0)+1)</f>
        <v>5197.79</v>
      </c>
      <c r="K1068" s="9" cm="1">
        <f t="array" aca="1" ref="K1068" ca="1">INDEX('Wkly eq indx data joined'!$A$1:$AJ$1150,MATCH('Wkly eq indx data aligned'!$A1068,OFFSET(INDIRECT(ADDRESS(1,MATCH(K$1,'Wkly eq indx data joined'!$1:$1,0),1,1,$A$1)),,,1150,1),0),MATCH(K$1,'Wkly eq indx data joined'!$1:$1,0)+1)</f>
        <v>12847.68</v>
      </c>
      <c r="L1068" s="12" cm="1">
        <f t="array" aca="1" ref="L1068" ca="1">INDEX('Wkly eq indx data joined'!$A$1:$AJ$1150,MATCH('Wkly eq indx data aligned'!$A1068+2,OFFSET(INDIRECT(ADDRESS(1,MATCH(L$1,'Wkly eq indx data joined'!$1:$1,0),1,1,$A$1)),,,1150,1),0),MATCH(L$1,'Wkly eq indx data joined'!$1:$1,0)+1)</f>
        <v>2181.87</v>
      </c>
      <c r="M1068" s="9" cm="1">
        <f t="array" aca="1" ref="M1068" ca="1">INDEX('Wkly eq indx data joined'!$A$1:$AJ$1150,MATCH('Wkly eq indx data aligned'!$A1068,OFFSET(INDIRECT(ADDRESS(1,MATCH(M$1,'Wkly eq indx data joined'!$1:$1,0),1,1,$A$1)),,,1150,1),0),MATCH(M$1,'Wkly eq indx data joined'!$1:$1,0)+1)</f>
        <v>94637.1</v>
      </c>
      <c r="N1068" s="9" cm="1">
        <f t="array" aca="1" ref="N1068" ca="1">INDEX('Wkly eq indx data joined'!$A$1:$AJ$1150,MATCH('Wkly eq indx data aligned'!$A1068,OFFSET(INDIRECT(ADDRESS(1,MATCH(N$1,'Wkly eq indx data joined'!$1:$1,0),1,1,$A$1)),,,1150,1),0),MATCH(N$1,'Wkly eq indx data joined'!$1:$1,0)+1)</f>
        <v>6358.9</v>
      </c>
      <c r="O1068" s="13" cm="1">
        <f t="array" aca="1" ref="O1068" ca="1">INDEX('Wkly eq indx data joined'!$A$1:$AJ$1150,MATCH('Wkly eq indx data aligned'!$A1068+1,OFFSET(INDIRECT(ADDRESS(1,MATCH(O$1,'Wkly eq indx data joined'!$1:$1,0),1,1,$A$1)),,,1150,1),0),MATCH(O$1,'Wkly eq indx data joined'!$1:$1,0)+1)</f>
        <v>11479.4</v>
      </c>
      <c r="P1068" s="12" cm="1">
        <f t="array" aca="1" ref="P1068" ca="1">INDEX('Wkly eq indx data joined'!$A$1:$AJ$1150,MATCH('Wkly eq indx data aligned'!$A1068+2,OFFSET(INDIRECT(ADDRESS(1,MATCH(P$1,'Wkly eq indx data joined'!$1:$1,0),1,1,$A$1)),,,1150,1),0),MATCH(P$1,'Wkly eq indx data joined'!$1:$1,0)+1)</f>
        <v>10142.15</v>
      </c>
      <c r="Q1068" s="9" cm="1">
        <f t="array" aca="1" ref="Q1068" ca="1">INDEX('Wkly eq indx data joined'!$A$1:$AJ$1150,MATCH('Wkly eq indx data aligned'!$A1068,OFFSET(INDIRECT(ADDRESS(1,MATCH(Q$1,'Wkly eq indx data joined'!$1:$1,0),1,1,$A$1)),,,1150,1),0),MATCH(Q$1,'Wkly eq indx data joined'!$1:$1,0)+1)</f>
        <v>572.79999999999995</v>
      </c>
      <c r="R1068" s="12" cm="1">
        <f t="array" aca="1" ref="R1068" ca="1">INDEX('Wkly eq indx data joined'!$A$1:$AJ$1150,MATCH('Wkly eq indx data aligned'!$A1068+2,OFFSET(INDIRECT(ADDRESS(1,MATCH(R$1,'Wkly eq indx data joined'!$1:$1,0),1,1,$A$1)),,,1150,1),0),MATCH(R$1,'Wkly eq indx data joined'!$1:$1,0)+1)</f>
        <v>2792.74</v>
      </c>
      <c r="S1068" s="9" cm="1">
        <f t="array" aca="1" ref="S1068" ca="1">INDEX('Wkly eq indx data joined'!$A$1:$AJ$1150,MATCH('Wkly eq indx data aligned'!$A1068,OFFSET(INDIRECT(ADDRESS(1,MATCH(S$1,'Wkly eq indx data joined'!$1:$1,0),1,1,$A$1)),,,1150,1),0),MATCH(S$1,'Wkly eq indx data joined'!$1:$1,0)+1)</f>
        <v>50199.8</v>
      </c>
    </row>
    <row r="1069" spans="1:19" x14ac:dyDescent="0.25">
      <c r="A1069" s="4">
        <f t="shared" si="16"/>
        <v>43994</v>
      </c>
      <c r="B1069" s="9" cm="1">
        <f t="array" aca="1" ref="B1069" ca="1">INDEX('Wkly eq indx data joined'!$A$1:$AJ$1150,MATCH('Wkly eq indx data aligned'!$A1069,OFFSET(INDIRECT(ADDRESS(1,MATCH(B$1,'Wkly eq indx data joined'!$1:$1,0),1,1,$A$1)),,,1150,1),0),MATCH(B$1,'Wkly eq indx data joined'!$1:$1,0)+1)</f>
        <v>5847.8130000000001</v>
      </c>
      <c r="C1069" s="9" cm="1">
        <f t="array" aca="1" ref="C1069" ca="1">INDEX('Wkly eq indx data joined'!$A$1:$AJ$1150,MATCH('Wkly eq indx data aligned'!$A1069,OFFSET(INDIRECT(ADDRESS(1,MATCH(C$1,'Wkly eq indx data joined'!$1:$1,0),1,1,$A$1)),,,1150,1),0),MATCH(C$1,'Wkly eq indx data joined'!$1:$1,0)+1)</f>
        <v>22305.48</v>
      </c>
      <c r="D1069" s="18" cm="1">
        <f t="array" aca="1" ref="D1069" ca="1">IFERROR(INDEX('Wkly eq indx data joined'!$A$1:$AJ$1150,MATCH('Wkly eq indx data aligned'!$A1069,OFFSET(INDIRECT(ADDRESS(1,MATCH(D$1,'Wkly eq indx data joined'!$1:$1,0),1,1,$A$1)),,,1150,1),0),MATCH(D$1,'Wkly eq indx data joined'!$1:$1,0)+1),D1068)</f>
        <v>2919.741</v>
      </c>
      <c r="E1069" s="9" cm="1">
        <f t="array" aca="1" ref="E1069" ca="1">INDEX('Wkly eq indx data joined'!$A$1:$AJ$1150,MATCH('Wkly eq indx data aligned'!$A1069,OFFSET(INDIRECT(ADDRESS(1,MATCH(E$1,'Wkly eq indx data joined'!$1:$1,0),1,1,$A$1)),,,1150,1),0),MATCH(E$1,'Wkly eq indx data joined'!$1:$1,0)+1)</f>
        <v>15256.57</v>
      </c>
      <c r="F1069" s="9" cm="1">
        <f t="array" aca="1" ref="F1069" ca="1">INDEX('Wkly eq indx data joined'!$A$1:$AJ$1150,MATCH('Wkly eq indx data aligned'!$A1069,OFFSET(INDIRECT(ADDRESS(1,MATCH(F$1,'Wkly eq indx data joined'!$1:$1,0),1,1,$A$1)),,,1150,1),0),MATCH(F$1,'Wkly eq indx data joined'!$1:$1,0)+1)</f>
        <v>9796.3700000000008</v>
      </c>
      <c r="G1069" s="9" cm="1">
        <f t="array" aca="1" ref="G1069" ca="1">INDEX('Wkly eq indx data joined'!$A$1:$AJ$1150,MATCH('Wkly eq indx data aligned'!$A1069,OFFSET(INDIRECT(ADDRESS(1,MATCH(G$1,'Wkly eq indx data joined'!$1:$1,0),1,1,$A$1)),,,1150,1),0),MATCH(G$1,'Wkly eq indx data joined'!$1:$1,0)+1)</f>
        <v>3041.31</v>
      </c>
      <c r="H1069" s="9" cm="1">
        <f t="array" aca="1" ref="H1069" ca="1">INDEX('Wkly eq indx data joined'!$A$1:$AJ$1150,MATCH('Wkly eq indx data aligned'!$A1069,OFFSET(INDIRECT(ADDRESS(1,MATCH(H$1,'Wkly eq indx data joined'!$1:$1,0),1,1,$A$1)),,,1150,1),0),MATCH(H$1,'Wkly eq indx data joined'!$1:$1,0)+1)</f>
        <v>6105.18</v>
      </c>
      <c r="I1069" s="9" cm="1">
        <f t="array" aca="1" ref="I1069" ca="1">INDEX('Wkly eq indx data joined'!$A$1:$AJ$1150,MATCH('Wkly eq indx data aligned'!$A1069,OFFSET(INDIRECT(ADDRESS(1,MATCH(I$1,'Wkly eq indx data joined'!$1:$1,0),1,1,$A$1)),,,1150,1),0),MATCH(I$1,'Wkly eq indx data joined'!$1:$1,0)+1)</f>
        <v>24301.38</v>
      </c>
      <c r="J1069" s="9" cm="1">
        <f t="array" aca="1" ref="J1069" ca="1">INDEX('Wkly eq indx data joined'!$A$1:$AJ$1150,MATCH('Wkly eq indx data aligned'!$A1069,OFFSET(INDIRECT(ADDRESS(1,MATCH(J$1,'Wkly eq indx data joined'!$1:$1,0),1,1,$A$1)),,,1150,1),0),MATCH(J$1,'Wkly eq indx data joined'!$1:$1,0)+1)</f>
        <v>4839.26</v>
      </c>
      <c r="K1069" s="9" cm="1">
        <f t="array" aca="1" ref="K1069" ca="1">INDEX('Wkly eq indx data joined'!$A$1:$AJ$1150,MATCH('Wkly eq indx data aligned'!$A1069,OFFSET(INDIRECT(ADDRESS(1,MATCH(K$1,'Wkly eq indx data joined'!$1:$1,0),1,1,$A$1)),,,1150,1),0),MATCH(K$1,'Wkly eq indx data joined'!$1:$1,0)+1)</f>
        <v>11949.28</v>
      </c>
      <c r="L1069" s="12" cm="1">
        <f t="array" aca="1" ref="L1069" ca="1">INDEX('Wkly eq indx data joined'!$A$1:$AJ$1150,MATCH('Wkly eq indx data aligned'!$A1069+2,OFFSET(INDIRECT(ADDRESS(1,MATCH(L$1,'Wkly eq indx data joined'!$1:$1,0),1,1,$A$1)),,,1150,1),0),MATCH(L$1,'Wkly eq indx data joined'!$1:$1,0)+1)</f>
        <v>2132.3000000000002</v>
      </c>
      <c r="M1069" s="9" cm="1">
        <f t="array" aca="1" ref="M1069" ca="1">INDEX('Wkly eq indx data joined'!$A$1:$AJ$1150,MATCH('Wkly eq indx data aligned'!$A1069,OFFSET(INDIRECT(ADDRESS(1,MATCH(M$1,'Wkly eq indx data joined'!$1:$1,0),1,1,$A$1)),,,1150,1),0),MATCH(M$1,'Wkly eq indx data joined'!$1:$1,0)+1)</f>
        <v>92795.3</v>
      </c>
      <c r="N1069" s="9" cm="1">
        <f t="array" aca="1" ref="N1069" ca="1">INDEX('Wkly eq indx data joined'!$A$1:$AJ$1150,MATCH('Wkly eq indx data aligned'!$A1069,OFFSET(INDIRECT(ADDRESS(1,MATCH(N$1,'Wkly eq indx data joined'!$1:$1,0),1,1,$A$1)),,,1150,1),0),MATCH(N$1,'Wkly eq indx data joined'!$1:$1,0)+1)</f>
        <v>5885.35</v>
      </c>
      <c r="O1069" s="13" cm="1">
        <f t="array" aca="1" ref="O1069" ca="1">INDEX('Wkly eq indx data joined'!$A$1:$AJ$1150,MATCH('Wkly eq indx data aligned'!$A1069+1,OFFSET(INDIRECT(ADDRESS(1,MATCH(O$1,'Wkly eq indx data joined'!$1:$1,0),1,1,$A$1)),,,1150,1),0),MATCH(O$1,'Wkly eq indx data joined'!$1:$1,0)+1)</f>
        <v>11429.94</v>
      </c>
      <c r="P1069" s="12" cm="1">
        <f t="array" aca="1" ref="P1069" ca="1">INDEX('Wkly eq indx data joined'!$A$1:$AJ$1150,MATCH('Wkly eq indx data aligned'!$A1069+2,OFFSET(INDIRECT(ADDRESS(1,MATCH(P$1,'Wkly eq indx data joined'!$1:$1,0),1,1,$A$1)),,,1150,1),0),MATCH(P$1,'Wkly eq indx data joined'!$1:$1,0)+1)</f>
        <v>9972.9</v>
      </c>
      <c r="Q1069" s="9" cm="1">
        <f t="array" aca="1" ref="Q1069" ca="1">INDEX('Wkly eq indx data joined'!$A$1:$AJ$1150,MATCH('Wkly eq indx data aligned'!$A1069,OFFSET(INDIRECT(ADDRESS(1,MATCH(Q$1,'Wkly eq indx data joined'!$1:$1,0),1,1,$A$1)),,,1150,1),0),MATCH(Q$1,'Wkly eq indx data joined'!$1:$1,0)+1)</f>
        <v>545.16</v>
      </c>
      <c r="R1069" s="12" cm="1">
        <f t="array" aca="1" ref="R1069" ca="1">INDEX('Wkly eq indx data joined'!$A$1:$AJ$1150,MATCH('Wkly eq indx data aligned'!$A1069+2,OFFSET(INDIRECT(ADDRESS(1,MATCH(R$1,'Wkly eq indx data joined'!$1:$1,0),1,1,$A$1)),,,1150,1),0),MATCH(R$1,'Wkly eq indx data joined'!$1:$1,0)+1)</f>
        <v>2743.8</v>
      </c>
      <c r="S1069" s="9" cm="1">
        <f t="array" aca="1" ref="S1069" ca="1">INDEX('Wkly eq indx data joined'!$A$1:$AJ$1150,MATCH('Wkly eq indx data aligned'!$A1069,OFFSET(INDIRECT(ADDRESS(1,MATCH(S$1,'Wkly eq indx data joined'!$1:$1,0),1,1,$A$1)),,,1150,1),0),MATCH(S$1,'Wkly eq indx data joined'!$1:$1,0)+1)</f>
        <v>49247.69</v>
      </c>
    </row>
    <row r="1070" spans="1:19" x14ac:dyDescent="0.25">
      <c r="A1070" s="4">
        <f t="shared" si="16"/>
        <v>44001</v>
      </c>
      <c r="B1070" s="9" cm="1">
        <f t="array" aca="1" ref="B1070" ca="1">INDEX('Wkly eq indx data joined'!$A$1:$AJ$1150,MATCH('Wkly eq indx data aligned'!$A1070,OFFSET(INDIRECT(ADDRESS(1,MATCH(B$1,'Wkly eq indx data joined'!$1:$1,0),1,1,$A$1)),,,1150,1),0),MATCH(B$1,'Wkly eq indx data joined'!$1:$1,0)+1)</f>
        <v>5942.5789999999997</v>
      </c>
      <c r="C1070" s="9" cm="1">
        <f t="array" aca="1" ref="C1070" ca="1">INDEX('Wkly eq indx data joined'!$A$1:$AJ$1150,MATCH('Wkly eq indx data aligned'!$A1070,OFFSET(INDIRECT(ADDRESS(1,MATCH(C$1,'Wkly eq indx data joined'!$1:$1,0),1,1,$A$1)),,,1150,1),0),MATCH(C$1,'Wkly eq indx data joined'!$1:$1,0)+1)</f>
        <v>22478.79</v>
      </c>
      <c r="D1070" s="18" cm="1">
        <f t="array" aca="1" ref="D1070" ca="1">IFERROR(INDEX('Wkly eq indx data joined'!$A$1:$AJ$1150,MATCH('Wkly eq indx data aligned'!$A1070,OFFSET(INDIRECT(ADDRESS(1,MATCH(D$1,'Wkly eq indx data joined'!$1:$1,0),1,1,$A$1)),,,1150,1),0),MATCH(D$1,'Wkly eq indx data joined'!$1:$1,0)+1),D1069)</f>
        <v>2967.634</v>
      </c>
      <c r="E1070" s="9" cm="1">
        <f t="array" aca="1" ref="E1070" ca="1">INDEX('Wkly eq indx data joined'!$A$1:$AJ$1150,MATCH('Wkly eq indx data aligned'!$A1070,OFFSET(INDIRECT(ADDRESS(1,MATCH(E$1,'Wkly eq indx data joined'!$1:$1,0),1,1,$A$1)),,,1150,1),0),MATCH(E$1,'Wkly eq indx data joined'!$1:$1,0)+1)</f>
        <v>15474.21</v>
      </c>
      <c r="F1070" s="9" cm="1">
        <f t="array" aca="1" ref="F1070" ca="1">INDEX('Wkly eq indx data joined'!$A$1:$AJ$1150,MATCH('Wkly eq indx data aligned'!$A1070,OFFSET(INDIRECT(ADDRESS(1,MATCH(F$1,'Wkly eq indx data joined'!$1:$1,0),1,1,$A$1)),,,1150,1),0),MATCH(F$1,'Wkly eq indx data joined'!$1:$1,0)+1)</f>
        <v>10266.290000000001</v>
      </c>
      <c r="G1070" s="9" cm="1">
        <f t="array" aca="1" ref="G1070" ca="1">INDEX('Wkly eq indx data joined'!$A$1:$AJ$1150,MATCH('Wkly eq indx data aligned'!$A1070,OFFSET(INDIRECT(ADDRESS(1,MATCH(G$1,'Wkly eq indx data joined'!$1:$1,0),1,1,$A$1)),,,1150,1),0),MATCH(G$1,'Wkly eq indx data joined'!$1:$1,0)+1)</f>
        <v>3097.74</v>
      </c>
      <c r="H1070" s="9" cm="1">
        <f t="array" aca="1" ref="H1070" ca="1">INDEX('Wkly eq indx data joined'!$A$1:$AJ$1150,MATCH('Wkly eq indx data aligned'!$A1070,OFFSET(INDIRECT(ADDRESS(1,MATCH(H$1,'Wkly eq indx data joined'!$1:$1,0),1,1,$A$1)),,,1150,1),0),MATCH(H$1,'Wkly eq indx data joined'!$1:$1,0)+1)</f>
        <v>6292.6</v>
      </c>
      <c r="I1070" s="9" cm="1">
        <f t="array" aca="1" ref="I1070" ca="1">INDEX('Wkly eq indx data joined'!$A$1:$AJ$1150,MATCH('Wkly eq indx data aligned'!$A1070,OFFSET(INDIRECT(ADDRESS(1,MATCH(I$1,'Wkly eq indx data joined'!$1:$1,0),1,1,$A$1)),,,1150,1),0),MATCH(I$1,'Wkly eq indx data joined'!$1:$1,0)+1)</f>
        <v>24643.89</v>
      </c>
      <c r="J1070" s="9" cm="1">
        <f t="array" aca="1" ref="J1070" ca="1">INDEX('Wkly eq indx data joined'!$A$1:$AJ$1150,MATCH('Wkly eq indx data aligned'!$A1070,OFFSET(INDIRECT(ADDRESS(1,MATCH(J$1,'Wkly eq indx data joined'!$1:$1,0),1,1,$A$1)),,,1150,1),0),MATCH(J$1,'Wkly eq indx data joined'!$1:$1,0)+1)</f>
        <v>4979.45</v>
      </c>
      <c r="K1070" s="9" cm="1">
        <f t="array" aca="1" ref="K1070" ca="1">INDEX('Wkly eq indx data joined'!$A$1:$AJ$1150,MATCH('Wkly eq indx data aligned'!$A1070,OFFSET(INDIRECT(ADDRESS(1,MATCH(K$1,'Wkly eq indx data joined'!$1:$1,0),1,1,$A$1)),,,1150,1),0),MATCH(K$1,'Wkly eq indx data joined'!$1:$1,0)+1)</f>
        <v>12330.76</v>
      </c>
      <c r="L1070" s="12" cm="1">
        <f t="array" aca="1" ref="L1070" ca="1">INDEX('Wkly eq indx data joined'!$A$1:$AJ$1150,MATCH('Wkly eq indx data aligned'!$A1070+2,OFFSET(INDIRECT(ADDRESS(1,MATCH(L$1,'Wkly eq indx data joined'!$1:$1,0),1,1,$A$1)),,,1150,1),0),MATCH(L$1,'Wkly eq indx data joined'!$1:$1,0)+1)</f>
        <v>2141.3200000000002</v>
      </c>
      <c r="M1070" s="9" cm="1">
        <f t="array" aca="1" ref="M1070" ca="1">INDEX('Wkly eq indx data joined'!$A$1:$AJ$1150,MATCH('Wkly eq indx data aligned'!$A1070,OFFSET(INDIRECT(ADDRESS(1,MATCH(M$1,'Wkly eq indx data joined'!$1:$1,0),1,1,$A$1)),,,1150,1),0),MATCH(M$1,'Wkly eq indx data joined'!$1:$1,0)+1)</f>
        <v>96572.1</v>
      </c>
      <c r="N1070" s="9" cm="1">
        <f t="array" aca="1" ref="N1070" ca="1">INDEX('Wkly eq indx data joined'!$A$1:$AJ$1150,MATCH('Wkly eq indx data aligned'!$A1070,OFFSET(INDIRECT(ADDRESS(1,MATCH(N$1,'Wkly eq indx data joined'!$1:$1,0),1,1,$A$1)),,,1150,1),0),MATCH(N$1,'Wkly eq indx data joined'!$1:$1,0)+1)</f>
        <v>6174.68</v>
      </c>
      <c r="O1070" s="13" cm="1">
        <f t="array" aca="1" ref="O1070" ca="1">INDEX('Wkly eq indx data joined'!$A$1:$AJ$1150,MATCH('Wkly eq indx data aligned'!$A1070+1,OFFSET(INDIRECT(ADDRESS(1,MATCH(O$1,'Wkly eq indx data joined'!$1:$1,0),1,1,$A$1)),,,1150,1),0),MATCH(O$1,'Wkly eq indx data joined'!$1:$1,0)+1)</f>
        <v>11549.86</v>
      </c>
      <c r="P1070" s="12" cm="1">
        <f t="array" aca="1" ref="P1070" ca="1">INDEX('Wkly eq indx data joined'!$A$1:$AJ$1150,MATCH('Wkly eq indx data aligned'!$A1070+2,OFFSET(INDIRECT(ADDRESS(1,MATCH(P$1,'Wkly eq indx data joined'!$1:$1,0),1,1,$A$1)),,,1150,1),0),MATCH(P$1,'Wkly eq indx data joined'!$1:$1,0)+1)</f>
        <v>10244.4</v>
      </c>
      <c r="Q1070" s="9" cm="1">
        <f t="array" aca="1" ref="Q1070" ca="1">INDEX('Wkly eq indx data joined'!$A$1:$AJ$1150,MATCH('Wkly eq indx data aligned'!$A1070,OFFSET(INDIRECT(ADDRESS(1,MATCH(Q$1,'Wkly eq indx data joined'!$1:$1,0),1,1,$A$1)),,,1150,1),0),MATCH(Q$1,'Wkly eq indx data joined'!$1:$1,0)+1)</f>
        <v>567.83000000000004</v>
      </c>
      <c r="R1070" s="12" cm="1">
        <f t="array" aca="1" ref="R1070" ca="1">INDEX('Wkly eq indx data joined'!$A$1:$AJ$1150,MATCH('Wkly eq indx data aligned'!$A1070+2,OFFSET(INDIRECT(ADDRESS(1,MATCH(R$1,'Wkly eq indx data joined'!$1:$1,0),1,1,$A$1)),,,1150,1),0),MATCH(R$1,'Wkly eq indx data joined'!$1:$1,0)+1)</f>
        <v>2758.67</v>
      </c>
      <c r="S1070" s="9" cm="1">
        <f t="array" aca="1" ref="S1070" ca="1">INDEX('Wkly eq indx data joined'!$A$1:$AJ$1150,MATCH('Wkly eq indx data aligned'!$A1070,OFFSET(INDIRECT(ADDRESS(1,MATCH(S$1,'Wkly eq indx data joined'!$1:$1,0),1,1,$A$1)),,,1150,1),0),MATCH(S$1,'Wkly eq indx data joined'!$1:$1,0)+1)</f>
        <v>49812.34</v>
      </c>
    </row>
    <row r="1071" spans="1:19" x14ac:dyDescent="0.25">
      <c r="A1071" s="4">
        <f t="shared" si="16"/>
        <v>44008</v>
      </c>
      <c r="B1071" s="9" cm="1">
        <f t="array" aca="1" ref="B1071" ca="1">INDEX('Wkly eq indx data joined'!$A$1:$AJ$1150,MATCH('Wkly eq indx data aligned'!$A1071,OFFSET(INDIRECT(ADDRESS(1,MATCH(B$1,'Wkly eq indx data joined'!$1:$1,0),1,1,$A$1)),,,1150,1),0),MATCH(B$1,'Wkly eq indx data joined'!$1:$1,0)+1)</f>
        <v>5904.08</v>
      </c>
      <c r="C1071" s="9" cm="1">
        <f t="array" aca="1" ref="C1071" ca="1">INDEX('Wkly eq indx data joined'!$A$1:$AJ$1150,MATCH('Wkly eq indx data aligned'!$A1071,OFFSET(INDIRECT(ADDRESS(1,MATCH(C$1,'Wkly eq indx data joined'!$1:$1,0),1,1,$A$1)),,,1150,1),0),MATCH(C$1,'Wkly eq indx data joined'!$1:$1,0)+1)</f>
        <v>22512.080000000002</v>
      </c>
      <c r="D1071" s="18" cm="1">
        <f t="array" aca="1" ref="D1071" ca="1">IFERROR(INDEX('Wkly eq indx data joined'!$A$1:$AJ$1150,MATCH('Wkly eq indx data aligned'!$A1071,OFFSET(INDIRECT(ADDRESS(1,MATCH(D$1,'Wkly eq indx data joined'!$1:$1,0),1,1,$A$1)),,,1150,1),0),MATCH(D$1,'Wkly eq indx data joined'!$1:$1,0)+1),D1070)</f>
        <v>2979.5509999999999</v>
      </c>
      <c r="E1071" s="9" cm="1">
        <f t="array" aca="1" ref="E1071" ca="1">INDEX('Wkly eq indx data joined'!$A$1:$AJ$1150,MATCH('Wkly eq indx data aligned'!$A1071,OFFSET(INDIRECT(ADDRESS(1,MATCH(E$1,'Wkly eq indx data joined'!$1:$1,0),1,1,$A$1)),,,1150,1),0),MATCH(E$1,'Wkly eq indx data joined'!$1:$1,0)+1)</f>
        <v>15188.98</v>
      </c>
      <c r="F1071" s="9" cm="1">
        <f t="array" aca="1" ref="F1071" ca="1">INDEX('Wkly eq indx data joined'!$A$1:$AJ$1150,MATCH('Wkly eq indx data aligned'!$A1071,OFFSET(INDIRECT(ADDRESS(1,MATCH(F$1,'Wkly eq indx data joined'!$1:$1,0),1,1,$A$1)),,,1150,1),0),MATCH(F$1,'Wkly eq indx data joined'!$1:$1,0)+1)</f>
        <v>10041.91</v>
      </c>
      <c r="G1071" s="9" cm="1">
        <f t="array" aca="1" ref="G1071" ca="1">INDEX('Wkly eq indx data joined'!$A$1:$AJ$1150,MATCH('Wkly eq indx data aligned'!$A1071,OFFSET(INDIRECT(ADDRESS(1,MATCH(G$1,'Wkly eq indx data joined'!$1:$1,0),1,1,$A$1)),,,1150,1),0),MATCH(G$1,'Wkly eq indx data joined'!$1:$1,0)+1)</f>
        <v>3009.05</v>
      </c>
      <c r="H1071" s="9" cm="1">
        <f t="array" aca="1" ref="H1071" ca="1">INDEX('Wkly eq indx data joined'!$A$1:$AJ$1150,MATCH('Wkly eq indx data aligned'!$A1071,OFFSET(INDIRECT(ADDRESS(1,MATCH(H$1,'Wkly eq indx data joined'!$1:$1,0),1,1,$A$1)),,,1150,1),0),MATCH(H$1,'Wkly eq indx data joined'!$1:$1,0)+1)</f>
        <v>6159.3</v>
      </c>
      <c r="I1071" s="9" cm="1">
        <f t="array" aca="1" ref="I1071" ca="1">INDEX('Wkly eq indx data joined'!$A$1:$AJ$1150,MATCH('Wkly eq indx data aligned'!$A1071,OFFSET(INDIRECT(ADDRESS(1,MATCH(I$1,'Wkly eq indx data joined'!$1:$1,0),1,1,$A$1)),,,1150,1),0),MATCH(I$1,'Wkly eq indx data joined'!$1:$1,0)+1)</f>
        <v>24549.99</v>
      </c>
      <c r="J1071" s="9" cm="1">
        <f t="array" aca="1" ref="J1071" ca="1">INDEX('Wkly eq indx data joined'!$A$1:$AJ$1150,MATCH('Wkly eq indx data aligned'!$A1071,OFFSET(INDIRECT(ADDRESS(1,MATCH(J$1,'Wkly eq indx data joined'!$1:$1,0),1,1,$A$1)),,,1150,1),0),MATCH(J$1,'Wkly eq indx data joined'!$1:$1,0)+1)</f>
        <v>4909.6400000000003</v>
      </c>
      <c r="K1071" s="9" cm="1">
        <f t="array" aca="1" ref="K1071" ca="1">INDEX('Wkly eq indx data joined'!$A$1:$AJ$1150,MATCH('Wkly eq indx data aligned'!$A1071,OFFSET(INDIRECT(ADDRESS(1,MATCH(K$1,'Wkly eq indx data joined'!$1:$1,0),1,1,$A$1)),,,1150,1),0),MATCH(K$1,'Wkly eq indx data joined'!$1:$1,0)+1)</f>
        <v>12089.39</v>
      </c>
      <c r="L1071" s="12" cm="1">
        <f t="array" aca="1" ref="L1071" ca="1">INDEX('Wkly eq indx data joined'!$A$1:$AJ$1150,MATCH('Wkly eq indx data aligned'!$A1071+2,OFFSET(INDIRECT(ADDRESS(1,MATCH(L$1,'Wkly eq indx data joined'!$1:$1,0),1,1,$A$1)),,,1150,1),0),MATCH(L$1,'Wkly eq indx data joined'!$1:$1,0)+1)</f>
        <v>2134.65</v>
      </c>
      <c r="M1071" s="9" cm="1">
        <f t="array" aca="1" ref="M1071" ca="1">INDEX('Wkly eq indx data joined'!$A$1:$AJ$1150,MATCH('Wkly eq indx data aligned'!$A1071,OFFSET(INDIRECT(ADDRESS(1,MATCH(M$1,'Wkly eq indx data joined'!$1:$1,0),1,1,$A$1)),,,1150,1),0),MATCH(M$1,'Wkly eq indx data joined'!$1:$1,0)+1)</f>
        <v>93834.5</v>
      </c>
      <c r="N1071" s="9" cm="1">
        <f t="array" aca="1" ref="N1071" ca="1">INDEX('Wkly eq indx data joined'!$A$1:$AJ$1150,MATCH('Wkly eq indx data aligned'!$A1071,OFFSET(INDIRECT(ADDRESS(1,MATCH(N$1,'Wkly eq indx data joined'!$1:$1,0),1,1,$A$1)),,,1150,1),0),MATCH(N$1,'Wkly eq indx data joined'!$1:$1,0)+1)</f>
        <v>5969.75</v>
      </c>
      <c r="O1071" s="13" cm="1">
        <f t="array" aca="1" ref="O1071" ca="1">INDEX('Wkly eq indx data joined'!$A$1:$AJ$1150,MATCH('Wkly eq indx data aligned'!$A1071+1,OFFSET(INDIRECT(ADDRESS(1,MATCH(O$1,'Wkly eq indx data joined'!$1:$1,0),1,1,$A$1)),,,1150,1),0),MATCH(O$1,'Wkly eq indx data joined'!$1:$1,0)+1)</f>
        <v>11660.67</v>
      </c>
      <c r="P1071" s="12" cm="1">
        <f t="array" aca="1" ref="P1071" ca="1">INDEX('Wkly eq indx data joined'!$A$1:$AJ$1150,MATCH('Wkly eq indx data aligned'!$A1071+2,OFFSET(INDIRECT(ADDRESS(1,MATCH(P$1,'Wkly eq indx data joined'!$1:$1,0),1,1,$A$1)),,,1150,1),0),MATCH(P$1,'Wkly eq indx data joined'!$1:$1,0)+1)</f>
        <v>10383</v>
      </c>
      <c r="Q1071" s="9" cm="1">
        <f t="array" aca="1" ref="Q1071" ca="1">INDEX('Wkly eq indx data joined'!$A$1:$AJ$1150,MATCH('Wkly eq indx data aligned'!$A1071,OFFSET(INDIRECT(ADDRESS(1,MATCH(Q$1,'Wkly eq indx data joined'!$1:$1,0),1,1,$A$1)),,,1150,1),0),MATCH(Q$1,'Wkly eq indx data joined'!$1:$1,0)+1)</f>
        <v>559.82000000000005</v>
      </c>
      <c r="R1071" s="12" cm="1">
        <f t="array" aca="1" ref="R1071" ca="1">INDEX('Wkly eq indx data joined'!$A$1:$AJ$1150,MATCH('Wkly eq indx data aligned'!$A1071+2,OFFSET(INDIRECT(ADDRESS(1,MATCH(R$1,'Wkly eq indx data joined'!$1:$1,0),1,1,$A$1)),,,1150,1),0),MATCH(R$1,'Wkly eq indx data joined'!$1:$1,0)+1)</f>
        <v>2761.74</v>
      </c>
      <c r="S1071" s="9" cm="1">
        <f t="array" aca="1" ref="S1071" ca="1">INDEX('Wkly eq indx data joined'!$A$1:$AJ$1150,MATCH('Wkly eq indx data aligned'!$A1071,OFFSET(INDIRECT(ADDRESS(1,MATCH(S$1,'Wkly eq indx data joined'!$1:$1,0),1,1,$A$1)),,,1150,1),0),MATCH(S$1,'Wkly eq indx data joined'!$1:$1,0)+1)</f>
        <v>49477.85</v>
      </c>
    </row>
    <row r="1072" spans="1:19" x14ac:dyDescent="0.25">
      <c r="A1072" s="4">
        <f t="shared" si="16"/>
        <v>44015</v>
      </c>
      <c r="B1072" s="9" cm="1">
        <f t="array" aca="1" ref="B1072" ca="1">INDEX('Wkly eq indx data joined'!$A$1:$AJ$1150,MATCH('Wkly eq indx data aligned'!$A1072,OFFSET(INDIRECT(ADDRESS(1,MATCH(B$1,'Wkly eq indx data joined'!$1:$1,0),1,1,$A$1)),,,1150,1),0),MATCH(B$1,'Wkly eq indx data joined'!$1:$1,0)+1)</f>
        <v>6057.8770000000004</v>
      </c>
      <c r="C1072" s="9" cm="1">
        <f t="array" aca="1" ref="C1072" ca="1">INDEX('Wkly eq indx data joined'!$A$1:$AJ$1150,MATCH('Wkly eq indx data aligned'!$A1072,OFFSET(INDIRECT(ADDRESS(1,MATCH(C$1,'Wkly eq indx data joined'!$1:$1,0),1,1,$A$1)),,,1150,1),0),MATCH(C$1,'Wkly eq indx data joined'!$1:$1,0)+1)</f>
        <v>22306.48</v>
      </c>
      <c r="D1072" s="18" cm="1">
        <f t="array" aca="1" ref="D1072" ca="1">IFERROR(INDEX('Wkly eq indx data joined'!$A$1:$AJ$1150,MATCH('Wkly eq indx data aligned'!$A1072,OFFSET(INDIRECT(ADDRESS(1,MATCH(D$1,'Wkly eq indx data joined'!$1:$1,0),1,1,$A$1)),,,1150,1),0),MATCH(D$1,'Wkly eq indx data joined'!$1:$1,0)+1),D1071)</f>
        <v>3152.8130000000001</v>
      </c>
      <c r="E1072" s="9" cm="1">
        <f t="array" aca="1" ref="E1072" ca="1">INDEX('Wkly eq indx data joined'!$A$1:$AJ$1150,MATCH('Wkly eq indx data aligned'!$A1072,OFFSET(INDIRECT(ADDRESS(1,MATCH(E$1,'Wkly eq indx data joined'!$1:$1,0),1,1,$A$1)),,,1150,1),0),MATCH(E$1,'Wkly eq indx data joined'!$1:$1,0)+1)</f>
        <v>15596.75</v>
      </c>
      <c r="F1072" s="9" cm="1">
        <f t="array" aca="1" ref="F1072" ca="1">INDEX('Wkly eq indx data joined'!$A$1:$AJ$1150,MATCH('Wkly eq indx data aligned'!$A1072,OFFSET(INDIRECT(ADDRESS(1,MATCH(F$1,'Wkly eq indx data joined'!$1:$1,0),1,1,$A$1)),,,1150,1),0),MATCH(F$1,'Wkly eq indx data joined'!$1:$1,0)+1)</f>
        <v>10125.84</v>
      </c>
      <c r="G1072" s="9" cm="1">
        <f t="array" aca="1" ref="G1072" ca="1">INDEX('Wkly eq indx data joined'!$A$1:$AJ$1150,MATCH('Wkly eq indx data aligned'!$A1072,OFFSET(INDIRECT(ADDRESS(1,MATCH(G$1,'Wkly eq indx data joined'!$1:$1,0),1,1,$A$1)),,,1150,1),0),MATCH(G$1,'Wkly eq indx data joined'!$1:$1,0)+1)</f>
        <v>3130.01</v>
      </c>
      <c r="H1072" s="9" cm="1">
        <f t="array" aca="1" ref="H1072" ca="1">INDEX('Wkly eq indx data joined'!$A$1:$AJ$1150,MATCH('Wkly eq indx data aligned'!$A1072,OFFSET(INDIRECT(ADDRESS(1,MATCH(H$1,'Wkly eq indx data joined'!$1:$1,0),1,1,$A$1)),,,1150,1),0),MATCH(H$1,'Wkly eq indx data joined'!$1:$1,0)+1)</f>
        <v>6157.3</v>
      </c>
      <c r="I1072" s="9" cm="1">
        <f t="array" aca="1" ref="I1072" ca="1">INDEX('Wkly eq indx data joined'!$A$1:$AJ$1150,MATCH('Wkly eq indx data aligned'!$A1072,OFFSET(INDIRECT(ADDRESS(1,MATCH(I$1,'Wkly eq indx data joined'!$1:$1,0),1,1,$A$1)),,,1150,1),0),MATCH(I$1,'Wkly eq indx data joined'!$1:$1,0)+1)</f>
        <v>25373.119999999999</v>
      </c>
      <c r="J1072" s="9" cm="1">
        <f t="array" aca="1" ref="J1072" ca="1">INDEX('Wkly eq indx data joined'!$A$1:$AJ$1150,MATCH('Wkly eq indx data aligned'!$A1072,OFFSET(INDIRECT(ADDRESS(1,MATCH(J$1,'Wkly eq indx data joined'!$1:$1,0),1,1,$A$1)),,,1150,1),0),MATCH(J$1,'Wkly eq indx data joined'!$1:$1,0)+1)</f>
        <v>5007.1400000000003</v>
      </c>
      <c r="K1072" s="9" cm="1">
        <f t="array" aca="1" ref="K1072" ca="1">INDEX('Wkly eq indx data joined'!$A$1:$AJ$1150,MATCH('Wkly eq indx data aligned'!$A1072,OFFSET(INDIRECT(ADDRESS(1,MATCH(K$1,'Wkly eq indx data joined'!$1:$1,0),1,1,$A$1)),,,1150,1),0),MATCH(K$1,'Wkly eq indx data joined'!$1:$1,0)+1)</f>
        <v>12528.18</v>
      </c>
      <c r="L1072" s="12" cm="1">
        <f t="array" aca="1" ref="L1072" ca="1">INDEX('Wkly eq indx data joined'!$A$1:$AJ$1150,MATCH('Wkly eq indx data aligned'!$A1072+2,OFFSET(INDIRECT(ADDRESS(1,MATCH(L$1,'Wkly eq indx data joined'!$1:$1,0),1,1,$A$1)),,,1150,1),0),MATCH(L$1,'Wkly eq indx data joined'!$1:$1,0)+1)</f>
        <v>2152.41</v>
      </c>
      <c r="M1072" s="9" cm="1">
        <f t="array" aca="1" ref="M1072" ca="1">INDEX('Wkly eq indx data joined'!$A$1:$AJ$1150,MATCH('Wkly eq indx data aligned'!$A1072,OFFSET(INDIRECT(ADDRESS(1,MATCH(M$1,'Wkly eq indx data joined'!$1:$1,0),1,1,$A$1)),,,1150,1),0),MATCH(M$1,'Wkly eq indx data joined'!$1:$1,0)+1)</f>
        <v>96764.9</v>
      </c>
      <c r="N1072" s="9" cm="1">
        <f t="array" aca="1" ref="N1072" ca="1">INDEX('Wkly eq indx data joined'!$A$1:$AJ$1150,MATCH('Wkly eq indx data aligned'!$A1072,OFFSET(INDIRECT(ADDRESS(1,MATCH(N$1,'Wkly eq indx data joined'!$1:$1,0),1,1,$A$1)),,,1150,1),0),MATCH(N$1,'Wkly eq indx data joined'!$1:$1,0)+1)</f>
        <v>6030.06</v>
      </c>
      <c r="O1072" s="13" cm="1">
        <f t="array" aca="1" ref="O1072" ca="1">INDEX('Wkly eq indx data joined'!$A$1:$AJ$1150,MATCH('Wkly eq indx data aligned'!$A1072+1,OFFSET(INDIRECT(ADDRESS(1,MATCH(O$1,'Wkly eq indx data joined'!$1:$1,0),1,1,$A$1)),,,1150,1),0),MATCH(O$1,'Wkly eq indx data joined'!$1:$1,0)+1)</f>
        <v>11909.16</v>
      </c>
      <c r="P1072" s="12" cm="1">
        <f t="array" aca="1" ref="P1072" ca="1">INDEX('Wkly eq indx data joined'!$A$1:$AJ$1150,MATCH('Wkly eq indx data aligned'!$A1072+2,OFFSET(INDIRECT(ADDRESS(1,MATCH(P$1,'Wkly eq indx data joined'!$1:$1,0),1,1,$A$1)),,,1150,1),0),MATCH(P$1,'Wkly eq indx data joined'!$1:$1,0)+1)</f>
        <v>10607.35</v>
      </c>
      <c r="Q1072" s="9" cm="1">
        <f t="array" aca="1" ref="Q1072" ca="1">INDEX('Wkly eq indx data joined'!$A$1:$AJ$1150,MATCH('Wkly eq indx data aligned'!$A1072,OFFSET(INDIRECT(ADDRESS(1,MATCH(Q$1,'Wkly eq indx data joined'!$1:$1,0),1,1,$A$1)),,,1150,1),0),MATCH(Q$1,'Wkly eq indx data joined'!$1:$1,0)+1)</f>
        <v>568.63</v>
      </c>
      <c r="R1072" s="12" cm="1">
        <f t="array" aca="1" ref="R1072" ca="1">INDEX('Wkly eq indx data joined'!$A$1:$AJ$1150,MATCH('Wkly eq indx data aligned'!$A1072+2,OFFSET(INDIRECT(ADDRESS(1,MATCH(R$1,'Wkly eq indx data joined'!$1:$1,0),1,1,$A$1)),,,1150,1),0),MATCH(R$1,'Wkly eq indx data joined'!$1:$1,0)+1)</f>
        <v>2801.66</v>
      </c>
      <c r="S1072" s="9" cm="1">
        <f t="array" aca="1" ref="S1072" ca="1">INDEX('Wkly eq indx data joined'!$A$1:$AJ$1150,MATCH('Wkly eq indx data aligned'!$A1072,OFFSET(INDIRECT(ADDRESS(1,MATCH(S$1,'Wkly eq indx data joined'!$1:$1,0),1,1,$A$1)),,,1150,1),0),MATCH(S$1,'Wkly eq indx data joined'!$1:$1,0)+1)</f>
        <v>50179.89</v>
      </c>
    </row>
    <row r="1073" spans="1:19" x14ac:dyDescent="0.25">
      <c r="A1073" s="4">
        <f t="shared" si="16"/>
        <v>44022</v>
      </c>
      <c r="B1073" s="9" cm="1">
        <f t="array" aca="1" ref="B1073" ca="1">INDEX('Wkly eq indx data joined'!$A$1:$AJ$1150,MATCH('Wkly eq indx data aligned'!$A1073,OFFSET(INDIRECT(ADDRESS(1,MATCH(B$1,'Wkly eq indx data joined'!$1:$1,0),1,1,$A$1)),,,1150,1),0),MATCH(B$1,'Wkly eq indx data joined'!$1:$1,0)+1)</f>
        <v>5919.2169999999996</v>
      </c>
      <c r="C1073" s="9" cm="1">
        <f t="array" aca="1" ref="C1073" ca="1">INDEX('Wkly eq indx data joined'!$A$1:$AJ$1150,MATCH('Wkly eq indx data aligned'!$A1073,OFFSET(INDIRECT(ADDRESS(1,MATCH(C$1,'Wkly eq indx data joined'!$1:$1,0),1,1,$A$1)),,,1150,1),0),MATCH(C$1,'Wkly eq indx data joined'!$1:$1,0)+1)</f>
        <v>22290.81</v>
      </c>
      <c r="D1073" s="18" cm="1">
        <f t="array" aca="1" ref="D1073" ca="1">IFERROR(INDEX('Wkly eq indx data joined'!$A$1:$AJ$1150,MATCH('Wkly eq indx data aligned'!$A1073,OFFSET(INDIRECT(ADDRESS(1,MATCH(D$1,'Wkly eq indx data joined'!$1:$1,0),1,1,$A$1)),,,1150,1),0),MATCH(D$1,'Wkly eq indx data joined'!$1:$1,0)+1),D1072)</f>
        <v>3383.3220000000001</v>
      </c>
      <c r="E1073" s="9" cm="1">
        <f t="array" aca="1" ref="E1073" ca="1">INDEX('Wkly eq indx data joined'!$A$1:$AJ$1150,MATCH('Wkly eq indx data aligned'!$A1073,OFFSET(INDIRECT(ADDRESS(1,MATCH(E$1,'Wkly eq indx data joined'!$1:$1,0),1,1,$A$1)),,,1150,1),0),MATCH(E$1,'Wkly eq indx data joined'!$1:$1,0)+1)</f>
        <v>15713.82</v>
      </c>
      <c r="F1073" s="9" cm="1">
        <f t="array" aca="1" ref="F1073" ca="1">INDEX('Wkly eq indx data joined'!$A$1:$AJ$1150,MATCH('Wkly eq indx data aligned'!$A1073,OFFSET(INDIRECT(ADDRESS(1,MATCH(F$1,'Wkly eq indx data joined'!$1:$1,0),1,1,$A$1)),,,1150,1),0),MATCH(F$1,'Wkly eq indx data joined'!$1:$1,0)+1)</f>
        <v>10229.969999999999</v>
      </c>
      <c r="G1073" s="9" cm="1">
        <f t="array" aca="1" ref="G1073" ca="1">INDEX('Wkly eq indx data joined'!$A$1:$AJ$1150,MATCH('Wkly eq indx data aligned'!$A1073,OFFSET(INDIRECT(ADDRESS(1,MATCH(G$1,'Wkly eq indx data joined'!$1:$1,0),1,1,$A$1)),,,1150,1),0),MATCH(G$1,'Wkly eq indx data joined'!$1:$1,0)+1)</f>
        <v>3185.04</v>
      </c>
      <c r="H1073" s="9" cm="1">
        <f t="array" aca="1" ref="H1073" ca="1">INDEX('Wkly eq indx data joined'!$A$1:$AJ$1150,MATCH('Wkly eq indx data aligned'!$A1073,OFFSET(INDIRECT(ADDRESS(1,MATCH(H$1,'Wkly eq indx data joined'!$1:$1,0),1,1,$A$1)),,,1150,1),0),MATCH(H$1,'Wkly eq indx data joined'!$1:$1,0)+1)</f>
        <v>6095.41</v>
      </c>
      <c r="I1073" s="9" cm="1">
        <f t="array" aca="1" ref="I1073" ca="1">INDEX('Wkly eq indx data joined'!$A$1:$AJ$1150,MATCH('Wkly eq indx data aligned'!$A1073,OFFSET(INDIRECT(ADDRESS(1,MATCH(I$1,'Wkly eq indx data joined'!$1:$1,0),1,1,$A$1)),,,1150,1),0),MATCH(I$1,'Wkly eq indx data joined'!$1:$1,0)+1)</f>
        <v>25727.41</v>
      </c>
      <c r="J1073" s="9" cm="1">
        <f t="array" aca="1" ref="J1073" ca="1">INDEX('Wkly eq indx data joined'!$A$1:$AJ$1150,MATCH('Wkly eq indx data aligned'!$A1073,OFFSET(INDIRECT(ADDRESS(1,MATCH(J$1,'Wkly eq indx data joined'!$1:$1,0),1,1,$A$1)),,,1150,1),0),MATCH(J$1,'Wkly eq indx data joined'!$1:$1,0)+1)</f>
        <v>4970.4799999999996</v>
      </c>
      <c r="K1073" s="9" cm="1">
        <f t="array" aca="1" ref="K1073" ca="1">INDEX('Wkly eq indx data joined'!$A$1:$AJ$1150,MATCH('Wkly eq indx data aligned'!$A1073,OFFSET(INDIRECT(ADDRESS(1,MATCH(K$1,'Wkly eq indx data joined'!$1:$1,0),1,1,$A$1)),,,1150,1),0),MATCH(K$1,'Wkly eq indx data joined'!$1:$1,0)+1)</f>
        <v>12633.71</v>
      </c>
      <c r="L1073" s="12" cm="1">
        <f t="array" aca="1" ref="L1073" ca="1">INDEX('Wkly eq indx data joined'!$A$1:$AJ$1150,MATCH('Wkly eq indx data aligned'!$A1073+2,OFFSET(INDIRECT(ADDRESS(1,MATCH(L$1,'Wkly eq indx data joined'!$1:$1,0),1,1,$A$1)),,,1150,1),0),MATCH(L$1,'Wkly eq indx data joined'!$1:$1,0)+1)</f>
        <v>2150.25</v>
      </c>
      <c r="M1073" s="9" cm="1">
        <f t="array" aca="1" ref="M1073" ca="1">INDEX('Wkly eq indx data joined'!$A$1:$AJ$1150,MATCH('Wkly eq indx data aligned'!$A1073,OFFSET(INDIRECT(ADDRESS(1,MATCH(M$1,'Wkly eq indx data joined'!$1:$1,0),1,1,$A$1)),,,1150,1),0),MATCH(M$1,'Wkly eq indx data joined'!$1:$1,0)+1)</f>
        <v>100031.8</v>
      </c>
      <c r="N1073" s="9" cm="1">
        <f t="array" aca="1" ref="N1073" ca="1">INDEX('Wkly eq indx data joined'!$A$1:$AJ$1150,MATCH('Wkly eq indx data aligned'!$A1073,OFFSET(INDIRECT(ADDRESS(1,MATCH(N$1,'Wkly eq indx data joined'!$1:$1,0),1,1,$A$1)),,,1150,1),0),MATCH(N$1,'Wkly eq indx data joined'!$1:$1,0)+1)</f>
        <v>6053.42</v>
      </c>
      <c r="O1073" s="13" cm="1">
        <f t="array" aca="1" ref="O1073" ca="1">INDEX('Wkly eq indx data joined'!$A$1:$AJ$1150,MATCH('Wkly eq indx data aligned'!$A1073+1,OFFSET(INDIRECT(ADDRESS(1,MATCH(O$1,'Wkly eq indx data joined'!$1:$1,0),1,1,$A$1)),,,1150,1),0),MATCH(O$1,'Wkly eq indx data joined'!$1:$1,0)+1)</f>
        <v>12073.68</v>
      </c>
      <c r="P1073" s="12" cm="1">
        <f t="array" aca="1" ref="P1073" ca="1">INDEX('Wkly eq indx data joined'!$A$1:$AJ$1150,MATCH('Wkly eq indx data aligned'!$A1073+2,OFFSET(INDIRECT(ADDRESS(1,MATCH(P$1,'Wkly eq indx data joined'!$1:$1,0),1,1,$A$1)),,,1150,1),0),MATCH(P$1,'Wkly eq indx data joined'!$1:$1,0)+1)</f>
        <v>10768.05</v>
      </c>
      <c r="Q1073" s="9" cm="1">
        <f t="array" aca="1" ref="Q1073" ca="1">INDEX('Wkly eq indx data joined'!$A$1:$AJ$1150,MATCH('Wkly eq indx data aligned'!$A1073,OFFSET(INDIRECT(ADDRESS(1,MATCH(Q$1,'Wkly eq indx data joined'!$1:$1,0),1,1,$A$1)),,,1150,1),0),MATCH(Q$1,'Wkly eq indx data joined'!$1:$1,0)+1)</f>
        <v>570.52</v>
      </c>
      <c r="R1073" s="12" cm="1">
        <f t="array" aca="1" ref="R1073" ca="1">INDEX('Wkly eq indx data joined'!$A$1:$AJ$1150,MATCH('Wkly eq indx data aligned'!$A1073+2,OFFSET(INDIRECT(ADDRESS(1,MATCH(R$1,'Wkly eq indx data joined'!$1:$1,0),1,1,$A$1)),,,1150,1),0),MATCH(R$1,'Wkly eq indx data joined'!$1:$1,0)+1)</f>
        <v>2800.94</v>
      </c>
      <c r="S1073" s="9" cm="1">
        <f t="array" aca="1" ref="S1073" ca="1">INDEX('Wkly eq indx data joined'!$A$1:$AJ$1150,MATCH('Wkly eq indx data aligned'!$A1073,OFFSET(INDIRECT(ADDRESS(1,MATCH(S$1,'Wkly eq indx data joined'!$1:$1,0),1,1,$A$1)),,,1150,1),0),MATCH(S$1,'Wkly eq indx data joined'!$1:$1,0)+1)</f>
        <v>51154.080000000002</v>
      </c>
    </row>
    <row r="1074" spans="1:19" x14ac:dyDescent="0.25">
      <c r="A1074" s="4">
        <f t="shared" si="16"/>
        <v>44029</v>
      </c>
      <c r="B1074" s="9" cm="1">
        <f t="array" aca="1" ref="B1074" ca="1">INDEX('Wkly eq indx data joined'!$A$1:$AJ$1150,MATCH('Wkly eq indx data aligned'!$A1074,OFFSET(INDIRECT(ADDRESS(1,MATCH(B$1,'Wkly eq indx data joined'!$1:$1,0),1,1,$A$1)),,,1150,1),0),MATCH(B$1,'Wkly eq indx data joined'!$1:$1,0)+1)</f>
        <v>6033.6260000000002</v>
      </c>
      <c r="C1074" s="9" cm="1">
        <f t="array" aca="1" ref="C1074" ca="1">INDEX('Wkly eq indx data joined'!$A$1:$AJ$1150,MATCH('Wkly eq indx data aligned'!$A1074,OFFSET(INDIRECT(ADDRESS(1,MATCH(C$1,'Wkly eq indx data joined'!$1:$1,0),1,1,$A$1)),,,1150,1),0),MATCH(C$1,'Wkly eq indx data joined'!$1:$1,0)+1)</f>
        <v>22696.42</v>
      </c>
      <c r="D1074" s="18" cm="1">
        <f t="array" aca="1" ref="D1074" ca="1">IFERROR(INDEX('Wkly eq indx data joined'!$A$1:$AJ$1150,MATCH('Wkly eq indx data aligned'!$A1074,OFFSET(INDIRECT(ADDRESS(1,MATCH(D$1,'Wkly eq indx data joined'!$1:$1,0),1,1,$A$1)),,,1150,1),0),MATCH(D$1,'Wkly eq indx data joined'!$1:$1,0)+1),D1073)</f>
        <v>3214.1289999999999</v>
      </c>
      <c r="E1074" s="9" cm="1">
        <f t="array" aca="1" ref="E1074" ca="1">INDEX('Wkly eq indx data joined'!$A$1:$AJ$1150,MATCH('Wkly eq indx data aligned'!$A1074,OFFSET(INDIRECT(ADDRESS(1,MATCH(E$1,'Wkly eq indx data joined'!$1:$1,0),1,1,$A$1)),,,1150,1),0),MATCH(E$1,'Wkly eq indx data joined'!$1:$1,0)+1)</f>
        <v>16123.48</v>
      </c>
      <c r="F1074" s="9" cm="1">
        <f t="array" aca="1" ref="F1074" ca="1">INDEX('Wkly eq indx data joined'!$A$1:$AJ$1150,MATCH('Wkly eq indx data aligned'!$A1074,OFFSET(INDIRECT(ADDRESS(1,MATCH(F$1,'Wkly eq indx data joined'!$1:$1,0),1,1,$A$1)),,,1150,1),0),MATCH(F$1,'Wkly eq indx data joined'!$1:$1,0)+1)</f>
        <v>10410.52</v>
      </c>
      <c r="G1074" s="9" cm="1">
        <f t="array" aca="1" ref="G1074" ca="1">INDEX('Wkly eq indx data joined'!$A$1:$AJ$1150,MATCH('Wkly eq indx data aligned'!$A1074,OFFSET(INDIRECT(ADDRESS(1,MATCH(G$1,'Wkly eq indx data joined'!$1:$1,0),1,1,$A$1)),,,1150,1),0),MATCH(G$1,'Wkly eq indx data joined'!$1:$1,0)+1)</f>
        <v>3224.73</v>
      </c>
      <c r="H1074" s="9" cm="1">
        <f t="array" aca="1" ref="H1074" ca="1">INDEX('Wkly eq indx data joined'!$A$1:$AJ$1150,MATCH('Wkly eq indx data aligned'!$A1074,OFFSET(INDIRECT(ADDRESS(1,MATCH(H$1,'Wkly eq indx data joined'!$1:$1,0),1,1,$A$1)),,,1150,1),0),MATCH(H$1,'Wkly eq indx data joined'!$1:$1,0)+1)</f>
        <v>6290.3</v>
      </c>
      <c r="I1074" s="9" cm="1">
        <f t="array" aca="1" ref="I1074" ca="1">INDEX('Wkly eq indx data joined'!$A$1:$AJ$1150,MATCH('Wkly eq indx data aligned'!$A1074,OFFSET(INDIRECT(ADDRESS(1,MATCH(I$1,'Wkly eq indx data joined'!$1:$1,0),1,1,$A$1)),,,1150,1),0),MATCH(I$1,'Wkly eq indx data joined'!$1:$1,0)+1)</f>
        <v>25089.17</v>
      </c>
      <c r="J1074" s="9" cm="1">
        <f t="array" aca="1" ref="J1074" ca="1">INDEX('Wkly eq indx data joined'!$A$1:$AJ$1150,MATCH('Wkly eq indx data aligned'!$A1074,OFFSET(INDIRECT(ADDRESS(1,MATCH(J$1,'Wkly eq indx data joined'!$1:$1,0),1,1,$A$1)),,,1150,1),0),MATCH(J$1,'Wkly eq indx data joined'!$1:$1,0)+1)</f>
        <v>5069.42</v>
      </c>
      <c r="K1074" s="9" cm="1">
        <f t="array" aca="1" ref="K1074" ca="1">INDEX('Wkly eq indx data joined'!$A$1:$AJ$1150,MATCH('Wkly eq indx data aligned'!$A1074,OFFSET(INDIRECT(ADDRESS(1,MATCH(K$1,'Wkly eq indx data joined'!$1:$1,0),1,1,$A$1)),,,1150,1),0),MATCH(K$1,'Wkly eq indx data joined'!$1:$1,0)+1)</f>
        <v>12919.61</v>
      </c>
      <c r="L1074" s="12" cm="1">
        <f t="array" aca="1" ref="L1074" ca="1">INDEX('Wkly eq indx data joined'!$A$1:$AJ$1150,MATCH('Wkly eq indx data aligned'!$A1074+2,OFFSET(INDIRECT(ADDRESS(1,MATCH(L$1,'Wkly eq indx data joined'!$1:$1,0),1,1,$A$1)),,,1150,1),0),MATCH(L$1,'Wkly eq indx data joined'!$1:$1,0)+1)</f>
        <v>2201.19</v>
      </c>
      <c r="M1074" s="9" cm="1">
        <f t="array" aca="1" ref="M1074" ca="1">INDEX('Wkly eq indx data joined'!$A$1:$AJ$1150,MATCH('Wkly eq indx data aligned'!$A1074,OFFSET(INDIRECT(ADDRESS(1,MATCH(M$1,'Wkly eq indx data joined'!$1:$1,0),1,1,$A$1)),,,1150,1),0),MATCH(M$1,'Wkly eq indx data joined'!$1:$1,0)+1)</f>
        <v>102888.3</v>
      </c>
      <c r="N1074" s="9" cm="1">
        <f t="array" aca="1" ref="N1074" ca="1">INDEX('Wkly eq indx data joined'!$A$1:$AJ$1150,MATCH('Wkly eq indx data aligned'!$A1074,OFFSET(INDIRECT(ADDRESS(1,MATCH(N$1,'Wkly eq indx data joined'!$1:$1,0),1,1,$A$1)),,,1150,1),0),MATCH(N$1,'Wkly eq indx data joined'!$1:$1,0)+1)</f>
        <v>6221.25</v>
      </c>
      <c r="O1074" s="13" cm="1">
        <f t="array" aca="1" ref="O1074" ca="1">INDEX('Wkly eq indx data joined'!$A$1:$AJ$1150,MATCH('Wkly eq indx data aligned'!$A1074+1,OFFSET(INDIRECT(ADDRESS(1,MATCH(O$1,'Wkly eq indx data joined'!$1:$1,0),1,1,$A$1)),,,1150,1),0),MATCH(O$1,'Wkly eq indx data joined'!$1:$1,0)+1)</f>
        <v>12181.56</v>
      </c>
      <c r="P1074" s="12" cm="1">
        <f t="array" aca="1" ref="P1074" ca="1">INDEX('Wkly eq indx data joined'!$A$1:$AJ$1150,MATCH('Wkly eq indx data aligned'!$A1074+2,OFFSET(INDIRECT(ADDRESS(1,MATCH(P$1,'Wkly eq indx data joined'!$1:$1,0),1,1,$A$1)),,,1150,1),0),MATCH(P$1,'Wkly eq indx data joined'!$1:$1,0)+1)</f>
        <v>10901.7</v>
      </c>
      <c r="Q1074" s="9" cm="1">
        <f t="array" aca="1" ref="Q1074" ca="1">INDEX('Wkly eq indx data joined'!$A$1:$AJ$1150,MATCH('Wkly eq indx data aligned'!$A1074,OFFSET(INDIRECT(ADDRESS(1,MATCH(Q$1,'Wkly eq indx data joined'!$1:$1,0),1,1,$A$1)),,,1150,1),0),MATCH(Q$1,'Wkly eq indx data joined'!$1:$1,0)+1)</f>
        <v>573.79999999999995</v>
      </c>
      <c r="R1074" s="12" cm="1">
        <f t="array" aca="1" ref="R1074" ca="1">INDEX('Wkly eq indx data joined'!$A$1:$AJ$1150,MATCH('Wkly eq indx data aligned'!$A1074+2,OFFSET(INDIRECT(ADDRESS(1,MATCH(R$1,'Wkly eq indx data joined'!$1:$1,0),1,1,$A$1)),,,1150,1),0),MATCH(R$1,'Wkly eq indx data joined'!$1:$1,0)+1)</f>
        <v>2774.79</v>
      </c>
      <c r="S1074" s="9" cm="1">
        <f t="array" aca="1" ref="S1074" ca="1">INDEX('Wkly eq indx data joined'!$A$1:$AJ$1150,MATCH('Wkly eq indx data aligned'!$A1074,OFFSET(INDIRECT(ADDRESS(1,MATCH(S$1,'Wkly eq indx data joined'!$1:$1,0),1,1,$A$1)),,,1150,1),0),MATCH(S$1,'Wkly eq indx data joined'!$1:$1,0)+1)</f>
        <v>51515.88</v>
      </c>
    </row>
    <row r="1075" spans="1:19" x14ac:dyDescent="0.25">
      <c r="A1075" s="4">
        <f t="shared" si="16"/>
        <v>44036</v>
      </c>
      <c r="B1075" s="9" cm="1">
        <f t="array" aca="1" ref="B1075" ca="1">INDEX('Wkly eq indx data joined'!$A$1:$AJ$1150,MATCH('Wkly eq indx data aligned'!$A1075,OFFSET(INDIRECT(ADDRESS(1,MATCH(B$1,'Wkly eq indx data joined'!$1:$1,0),1,1,$A$1)),,,1150,1),0),MATCH(B$1,'Wkly eq indx data joined'!$1:$1,0)+1)</f>
        <v>6023.9979999999996</v>
      </c>
      <c r="C1075" s="9" cm="1">
        <f t="array" aca="1" ref="C1075" ca="1">INDEX('Wkly eq indx data joined'!$A$1:$AJ$1150,MATCH('Wkly eq indx data aligned'!$A1075,OFFSET(INDIRECT(ADDRESS(1,MATCH(C$1,'Wkly eq indx data joined'!$1:$1,0),1,1,$A$1)),,,1150,1),0),MATCH(C$1,'Wkly eq indx data joined'!$1:$1,0)+1)</f>
        <v>22751.61</v>
      </c>
      <c r="D1075" s="18" cm="1">
        <f t="array" aca="1" ref="D1075" ca="1">IFERROR(INDEX('Wkly eq indx data joined'!$A$1:$AJ$1150,MATCH('Wkly eq indx data aligned'!$A1075,OFFSET(INDIRECT(ADDRESS(1,MATCH(D$1,'Wkly eq indx data joined'!$1:$1,0),1,1,$A$1)),,,1150,1),0),MATCH(D$1,'Wkly eq indx data joined'!$1:$1,0)+1),D1074)</f>
        <v>3196.768</v>
      </c>
      <c r="E1075" s="9" cm="1">
        <f t="array" aca="1" ref="E1075" ca="1">INDEX('Wkly eq indx data joined'!$A$1:$AJ$1150,MATCH('Wkly eq indx data aligned'!$A1075,OFFSET(INDIRECT(ADDRESS(1,MATCH(E$1,'Wkly eq indx data joined'!$1:$1,0),1,1,$A$1)),,,1150,1),0),MATCH(E$1,'Wkly eq indx data joined'!$1:$1,0)+1)</f>
        <v>15997.06</v>
      </c>
      <c r="F1075" s="9" cm="1">
        <f t="array" aca="1" ref="F1075" ca="1">INDEX('Wkly eq indx data joined'!$A$1:$AJ$1150,MATCH('Wkly eq indx data aligned'!$A1075,OFFSET(INDIRECT(ADDRESS(1,MATCH(F$1,'Wkly eq indx data joined'!$1:$1,0),1,1,$A$1)),,,1150,1),0),MATCH(F$1,'Wkly eq indx data joined'!$1:$1,0)+1)</f>
        <v>10214.209999999999</v>
      </c>
      <c r="G1075" s="9" cm="1">
        <f t="array" aca="1" ref="G1075" ca="1">INDEX('Wkly eq indx data joined'!$A$1:$AJ$1150,MATCH('Wkly eq indx data aligned'!$A1075,OFFSET(INDIRECT(ADDRESS(1,MATCH(G$1,'Wkly eq indx data joined'!$1:$1,0),1,1,$A$1)),,,1150,1),0),MATCH(G$1,'Wkly eq indx data joined'!$1:$1,0)+1)</f>
        <v>3215.63</v>
      </c>
      <c r="H1075" s="9" cm="1">
        <f t="array" aca="1" ref="H1075" ca="1">INDEX('Wkly eq indx data joined'!$A$1:$AJ$1150,MATCH('Wkly eq indx data aligned'!$A1075,OFFSET(INDIRECT(ADDRESS(1,MATCH(H$1,'Wkly eq indx data joined'!$1:$1,0),1,1,$A$1)),,,1150,1),0),MATCH(H$1,'Wkly eq indx data joined'!$1:$1,0)+1)</f>
        <v>6123.82</v>
      </c>
      <c r="I1075" s="9" cm="1">
        <f t="array" aca="1" ref="I1075" ca="1">INDEX('Wkly eq indx data joined'!$A$1:$AJ$1150,MATCH('Wkly eq indx data aligned'!$A1075,OFFSET(INDIRECT(ADDRESS(1,MATCH(I$1,'Wkly eq indx data joined'!$1:$1,0),1,1,$A$1)),,,1150,1),0),MATCH(I$1,'Wkly eq indx data joined'!$1:$1,0)+1)</f>
        <v>24705.33</v>
      </c>
      <c r="J1075" s="9" cm="1">
        <f t="array" aca="1" ref="J1075" ca="1">INDEX('Wkly eq indx data joined'!$A$1:$AJ$1150,MATCH('Wkly eq indx data aligned'!$A1075,OFFSET(INDIRECT(ADDRESS(1,MATCH(J$1,'Wkly eq indx data joined'!$1:$1,0),1,1,$A$1)),,,1150,1),0),MATCH(J$1,'Wkly eq indx data joined'!$1:$1,0)+1)</f>
        <v>4956.43</v>
      </c>
      <c r="K1075" s="9" cm="1">
        <f t="array" aca="1" ref="K1075" ca="1">INDEX('Wkly eq indx data joined'!$A$1:$AJ$1150,MATCH('Wkly eq indx data aligned'!$A1075,OFFSET(INDIRECT(ADDRESS(1,MATCH(K$1,'Wkly eq indx data joined'!$1:$1,0),1,1,$A$1)),,,1150,1),0),MATCH(K$1,'Wkly eq indx data joined'!$1:$1,0)+1)</f>
        <v>12838.06</v>
      </c>
      <c r="L1075" s="12" cm="1">
        <f t="array" aca="1" ref="L1075" ca="1">INDEX('Wkly eq indx data joined'!$A$1:$AJ$1150,MATCH('Wkly eq indx data aligned'!$A1075+2,OFFSET(INDIRECT(ADDRESS(1,MATCH(L$1,'Wkly eq indx data joined'!$1:$1,0),1,1,$A$1)),,,1150,1),0),MATCH(L$1,'Wkly eq indx data joined'!$1:$1,0)+1)</f>
        <v>2200.44</v>
      </c>
      <c r="M1075" s="9" cm="1">
        <f t="array" aca="1" ref="M1075" ca="1">INDEX('Wkly eq indx data joined'!$A$1:$AJ$1150,MATCH('Wkly eq indx data aligned'!$A1075,OFFSET(INDIRECT(ADDRESS(1,MATCH(M$1,'Wkly eq indx data joined'!$1:$1,0),1,1,$A$1)),,,1150,1),0),MATCH(M$1,'Wkly eq indx data joined'!$1:$1,0)+1)</f>
        <v>102381.6</v>
      </c>
      <c r="N1075" s="9" cm="1">
        <f t="array" aca="1" ref="N1075" ca="1">INDEX('Wkly eq indx data joined'!$A$1:$AJ$1150,MATCH('Wkly eq indx data aligned'!$A1075,OFFSET(INDIRECT(ADDRESS(1,MATCH(N$1,'Wkly eq indx data joined'!$1:$1,0),1,1,$A$1)),,,1150,1),0),MATCH(N$1,'Wkly eq indx data joined'!$1:$1,0)+1)</f>
        <v>6192.83</v>
      </c>
      <c r="O1075" s="13" cm="1">
        <f t="array" aca="1" ref="O1075" ca="1">INDEX('Wkly eq indx data joined'!$A$1:$AJ$1150,MATCH('Wkly eq indx data aligned'!$A1075+1,OFFSET(INDIRECT(ADDRESS(1,MATCH(O$1,'Wkly eq indx data joined'!$1:$1,0),1,1,$A$1)),,,1150,1),0),MATCH(O$1,'Wkly eq indx data joined'!$1:$1,0)+1)</f>
        <v>12304.04</v>
      </c>
      <c r="P1075" s="12" cm="1">
        <f t="array" aca="1" ref="P1075" ca="1">INDEX('Wkly eq indx data joined'!$A$1:$AJ$1150,MATCH('Wkly eq indx data aligned'!$A1075+2,OFFSET(INDIRECT(ADDRESS(1,MATCH(P$1,'Wkly eq indx data joined'!$1:$1,0),1,1,$A$1)),,,1150,1),0),MATCH(P$1,'Wkly eq indx data joined'!$1:$1,0)+1)</f>
        <v>11194.15</v>
      </c>
      <c r="Q1075" s="9" cm="1">
        <f t="array" aca="1" ref="Q1075" ca="1">INDEX('Wkly eq indx data joined'!$A$1:$AJ$1150,MATCH('Wkly eq indx data aligned'!$A1075,OFFSET(INDIRECT(ADDRESS(1,MATCH(Q$1,'Wkly eq indx data joined'!$1:$1,0),1,1,$A$1)),,,1150,1),0),MATCH(Q$1,'Wkly eq indx data joined'!$1:$1,0)+1)</f>
        <v>563.95000000000005</v>
      </c>
      <c r="R1075" s="12" cm="1">
        <f t="array" aca="1" ref="R1075" ca="1">INDEX('Wkly eq indx data joined'!$A$1:$AJ$1150,MATCH('Wkly eq indx data aligned'!$A1075+2,OFFSET(INDIRECT(ADDRESS(1,MATCH(R$1,'Wkly eq indx data joined'!$1:$1,0),1,1,$A$1)),,,1150,1),0),MATCH(R$1,'Wkly eq indx data joined'!$1:$1,0)+1)</f>
        <v>2863.12</v>
      </c>
      <c r="S1075" s="9" cm="1">
        <f t="array" aca="1" ref="S1075" ca="1">INDEX('Wkly eq indx data joined'!$A$1:$AJ$1150,MATCH('Wkly eq indx data aligned'!$A1075,OFFSET(INDIRECT(ADDRESS(1,MATCH(S$1,'Wkly eq indx data joined'!$1:$1,0),1,1,$A$1)),,,1150,1),0),MATCH(S$1,'Wkly eq indx data joined'!$1:$1,0)+1)</f>
        <v>51259.48</v>
      </c>
    </row>
    <row r="1076" spans="1:19" x14ac:dyDescent="0.25">
      <c r="A1076" s="4">
        <f t="shared" si="16"/>
        <v>44043</v>
      </c>
      <c r="B1076" s="9" cm="1">
        <f t="array" aca="1" ref="B1076" ca="1">INDEX('Wkly eq indx data joined'!$A$1:$AJ$1150,MATCH('Wkly eq indx data aligned'!$A1076,OFFSET(INDIRECT(ADDRESS(1,MATCH(B$1,'Wkly eq indx data joined'!$1:$1,0),1,1,$A$1)),,,1150,1),0),MATCH(B$1,'Wkly eq indx data joined'!$1:$1,0)+1)</f>
        <v>5927.7809999999999</v>
      </c>
      <c r="C1076" s="9" cm="1">
        <f t="array" aca="1" ref="C1076" ca="1">INDEX('Wkly eq indx data joined'!$A$1:$AJ$1150,MATCH('Wkly eq indx data aligned'!$A1076,OFFSET(INDIRECT(ADDRESS(1,MATCH(C$1,'Wkly eq indx data joined'!$1:$1,0),1,1,$A$1)),,,1150,1),0),MATCH(C$1,'Wkly eq indx data joined'!$1:$1,0)+1)</f>
        <v>21710</v>
      </c>
      <c r="D1076" s="18" cm="1">
        <f t="array" aca="1" ref="D1076" ca="1">IFERROR(INDEX('Wkly eq indx data joined'!$A$1:$AJ$1150,MATCH('Wkly eq indx data aligned'!$A1076,OFFSET(INDIRECT(ADDRESS(1,MATCH(D$1,'Wkly eq indx data joined'!$1:$1,0),1,1,$A$1)),,,1150,1),0),MATCH(D$1,'Wkly eq indx data joined'!$1:$1,0)+1),D1075)</f>
        <v>3310.0070000000001</v>
      </c>
      <c r="E1076" s="9" cm="1">
        <f t="array" aca="1" ref="E1076" ca="1">INDEX('Wkly eq indx data joined'!$A$1:$AJ$1150,MATCH('Wkly eq indx data aligned'!$A1076,OFFSET(INDIRECT(ADDRESS(1,MATCH(E$1,'Wkly eq indx data joined'!$1:$1,0),1,1,$A$1)),,,1150,1),0),MATCH(E$1,'Wkly eq indx data joined'!$1:$1,0)+1)</f>
        <v>16169.21</v>
      </c>
      <c r="F1076" s="9" cm="1">
        <f t="array" aca="1" ref="F1076" ca="1">INDEX('Wkly eq indx data joined'!$A$1:$AJ$1150,MATCH('Wkly eq indx data aligned'!$A1076,OFFSET(INDIRECT(ADDRESS(1,MATCH(F$1,'Wkly eq indx data joined'!$1:$1,0),1,1,$A$1)),,,1150,1),0),MATCH(F$1,'Wkly eq indx data joined'!$1:$1,0)+1)</f>
        <v>10005.9</v>
      </c>
      <c r="G1076" s="9" cm="1">
        <f t="array" aca="1" ref="G1076" ca="1">INDEX('Wkly eq indx data joined'!$A$1:$AJ$1150,MATCH('Wkly eq indx data aligned'!$A1076,OFFSET(INDIRECT(ADDRESS(1,MATCH(G$1,'Wkly eq indx data joined'!$1:$1,0),1,1,$A$1)),,,1150,1),0),MATCH(G$1,'Wkly eq indx data joined'!$1:$1,0)+1)</f>
        <v>3271.12</v>
      </c>
      <c r="H1076" s="9" cm="1">
        <f t="array" aca="1" ref="H1076" ca="1">INDEX('Wkly eq indx data joined'!$A$1:$AJ$1150,MATCH('Wkly eq indx data aligned'!$A1076,OFFSET(INDIRECT(ADDRESS(1,MATCH(H$1,'Wkly eq indx data joined'!$1:$1,0),1,1,$A$1)),,,1150,1),0),MATCH(H$1,'Wkly eq indx data joined'!$1:$1,0)+1)</f>
        <v>5897.76</v>
      </c>
      <c r="I1076" s="9" cm="1">
        <f t="array" aca="1" ref="I1076" ca="1">INDEX('Wkly eq indx data joined'!$A$1:$AJ$1150,MATCH('Wkly eq indx data aligned'!$A1076,OFFSET(INDIRECT(ADDRESS(1,MATCH(I$1,'Wkly eq indx data joined'!$1:$1,0),1,1,$A$1)),,,1150,1),0),MATCH(I$1,'Wkly eq indx data joined'!$1:$1,0)+1)</f>
        <v>24595.35</v>
      </c>
      <c r="J1076" s="9" cm="1">
        <f t="array" aca="1" ref="J1076" ca="1">INDEX('Wkly eq indx data joined'!$A$1:$AJ$1150,MATCH('Wkly eq indx data aligned'!$A1076,OFFSET(INDIRECT(ADDRESS(1,MATCH(J$1,'Wkly eq indx data joined'!$1:$1,0),1,1,$A$1)),,,1150,1),0),MATCH(J$1,'Wkly eq indx data joined'!$1:$1,0)+1)</f>
        <v>4783.6899999999996</v>
      </c>
      <c r="K1076" s="9" cm="1">
        <f t="array" aca="1" ref="K1076" ca="1">INDEX('Wkly eq indx data joined'!$A$1:$AJ$1150,MATCH('Wkly eq indx data aligned'!$A1076,OFFSET(INDIRECT(ADDRESS(1,MATCH(K$1,'Wkly eq indx data joined'!$1:$1,0),1,1,$A$1)),,,1150,1),0),MATCH(K$1,'Wkly eq indx data joined'!$1:$1,0)+1)</f>
        <v>12313.36</v>
      </c>
      <c r="L1076" s="12" cm="1">
        <f t="array" aca="1" ref="L1076" ca="1">INDEX('Wkly eq indx data joined'!$A$1:$AJ$1150,MATCH('Wkly eq indx data aligned'!$A1076+2,OFFSET(INDIRECT(ADDRESS(1,MATCH(L$1,'Wkly eq indx data joined'!$1:$1,0),1,1,$A$1)),,,1150,1),0),MATCH(L$1,'Wkly eq indx data joined'!$1:$1,0)+1)</f>
        <v>2249.37</v>
      </c>
      <c r="M1076" s="9" cm="1">
        <f t="array" aca="1" ref="M1076" ca="1">INDEX('Wkly eq indx data joined'!$A$1:$AJ$1150,MATCH('Wkly eq indx data aligned'!$A1076,OFFSET(INDIRECT(ADDRESS(1,MATCH(M$1,'Wkly eq indx data joined'!$1:$1,0),1,1,$A$1)),,,1150,1),0),MATCH(M$1,'Wkly eq indx data joined'!$1:$1,0)+1)</f>
        <v>102912.2</v>
      </c>
      <c r="N1076" s="9" cm="1">
        <f t="array" aca="1" ref="N1076" ca="1">INDEX('Wkly eq indx data joined'!$A$1:$AJ$1150,MATCH('Wkly eq indx data aligned'!$A1076,OFFSET(INDIRECT(ADDRESS(1,MATCH(N$1,'Wkly eq indx data joined'!$1:$1,0),1,1,$A$1)),,,1150,1),0),MATCH(N$1,'Wkly eq indx data joined'!$1:$1,0)+1)</f>
        <v>6099.59</v>
      </c>
      <c r="O1076" s="13" cm="1">
        <f t="array" aca="1" ref="O1076" ca="1">INDEX('Wkly eq indx data joined'!$A$1:$AJ$1150,MATCH('Wkly eq indx data aligned'!$A1076+1,OFFSET(INDIRECT(ADDRESS(1,MATCH(O$1,'Wkly eq indx data joined'!$1:$1,0),1,1,$A$1)),,,1150,1),0),MATCH(O$1,'Wkly eq indx data joined'!$1:$1,0)+1)</f>
        <v>12664.8</v>
      </c>
      <c r="P1076" s="12" cm="1">
        <f t="array" aca="1" ref="P1076" ca="1">INDEX('Wkly eq indx data joined'!$A$1:$AJ$1150,MATCH('Wkly eq indx data aligned'!$A1076+2,OFFSET(INDIRECT(ADDRESS(1,MATCH(P$1,'Wkly eq indx data joined'!$1:$1,0),1,1,$A$1)),,,1150,1),0),MATCH(P$1,'Wkly eq indx data joined'!$1:$1,0)+1)</f>
        <v>11073.45</v>
      </c>
      <c r="Q1076" s="9" cm="1">
        <f t="array" aca="1" ref="Q1076" ca="1">INDEX('Wkly eq indx data joined'!$A$1:$AJ$1150,MATCH('Wkly eq indx data aligned'!$A1076,OFFSET(INDIRECT(ADDRESS(1,MATCH(Q$1,'Wkly eq indx data joined'!$1:$1,0),1,1,$A$1)),,,1150,1),0),MATCH(Q$1,'Wkly eq indx data joined'!$1:$1,0)+1)</f>
        <v>545.29</v>
      </c>
      <c r="R1076" s="12" cm="1">
        <f t="array" aca="1" ref="R1076" ca="1">INDEX('Wkly eq indx data joined'!$A$1:$AJ$1150,MATCH('Wkly eq indx data aligned'!$A1076+2,OFFSET(INDIRECT(ADDRESS(1,MATCH(R$1,'Wkly eq indx data joined'!$1:$1,0),1,1,$A$1)),,,1150,1),0),MATCH(R$1,'Wkly eq indx data joined'!$1:$1,0)+1)</f>
        <v>2911.57</v>
      </c>
      <c r="S1076" s="9" cm="1">
        <f t="array" aca="1" ref="S1076" ca="1">INDEX('Wkly eq indx data joined'!$A$1:$AJ$1150,MATCH('Wkly eq indx data aligned'!$A1076,OFFSET(INDIRECT(ADDRESS(1,MATCH(S$1,'Wkly eq indx data joined'!$1:$1,0),1,1,$A$1)),,,1150,1),0),MATCH(S$1,'Wkly eq indx data joined'!$1:$1,0)+1)</f>
        <v>51368.82</v>
      </c>
    </row>
    <row r="1077" spans="1:19" x14ac:dyDescent="0.25">
      <c r="A1077" s="4">
        <f t="shared" si="16"/>
        <v>44050</v>
      </c>
      <c r="B1077" s="9" cm="1">
        <f t="array" aca="1" ref="B1077" ca="1">INDEX('Wkly eq indx data joined'!$A$1:$AJ$1150,MATCH('Wkly eq indx data aligned'!$A1077,OFFSET(INDIRECT(ADDRESS(1,MATCH(B$1,'Wkly eq indx data joined'!$1:$1,0),1,1,$A$1)),,,1150,1),0),MATCH(B$1,'Wkly eq indx data joined'!$1:$1,0)+1)</f>
        <v>6004.8389999999999</v>
      </c>
      <c r="C1077" s="9" cm="1">
        <f t="array" aca="1" ref="C1077" ca="1">INDEX('Wkly eq indx data joined'!$A$1:$AJ$1150,MATCH('Wkly eq indx data aligned'!$A1077,OFFSET(INDIRECT(ADDRESS(1,MATCH(C$1,'Wkly eq indx data joined'!$1:$1,0),1,1,$A$1)),,,1150,1),0),MATCH(C$1,'Wkly eq indx data joined'!$1:$1,0)+1)</f>
        <v>22329.94</v>
      </c>
      <c r="D1077" s="18" cm="1">
        <f t="array" aca="1" ref="D1077" ca="1">IFERROR(INDEX('Wkly eq indx data joined'!$A$1:$AJ$1150,MATCH('Wkly eq indx data aligned'!$A1077,OFFSET(INDIRECT(ADDRESS(1,MATCH(D$1,'Wkly eq indx data joined'!$1:$1,0),1,1,$A$1)),,,1150,1),0),MATCH(D$1,'Wkly eq indx data joined'!$1:$1,0)+1),D1076)</f>
        <v>3354.0349999999999</v>
      </c>
      <c r="E1077" s="9" cm="1">
        <f t="array" aca="1" ref="E1077" ca="1">INDEX('Wkly eq indx data joined'!$A$1:$AJ$1150,MATCH('Wkly eq indx data aligned'!$A1077,OFFSET(INDIRECT(ADDRESS(1,MATCH(E$1,'Wkly eq indx data joined'!$1:$1,0),1,1,$A$1)),,,1150,1),0),MATCH(E$1,'Wkly eq indx data joined'!$1:$1,0)+1)</f>
        <v>16544.47</v>
      </c>
      <c r="F1077" s="9" cm="1">
        <f t="array" aca="1" ref="F1077" ca="1">INDEX('Wkly eq indx data joined'!$A$1:$AJ$1150,MATCH('Wkly eq indx data aligned'!$A1077,OFFSET(INDIRECT(ADDRESS(1,MATCH(F$1,'Wkly eq indx data joined'!$1:$1,0),1,1,$A$1)),,,1150,1),0),MATCH(F$1,'Wkly eq indx data joined'!$1:$1,0)+1)</f>
        <v>10068.030000000001</v>
      </c>
      <c r="G1077" s="9" cm="1">
        <f t="array" aca="1" ref="G1077" ca="1">INDEX('Wkly eq indx data joined'!$A$1:$AJ$1150,MATCH('Wkly eq indx data aligned'!$A1077,OFFSET(INDIRECT(ADDRESS(1,MATCH(G$1,'Wkly eq indx data joined'!$1:$1,0),1,1,$A$1)),,,1150,1),0),MATCH(G$1,'Wkly eq indx data joined'!$1:$1,0)+1)</f>
        <v>3351.28</v>
      </c>
      <c r="H1077" s="9" cm="1">
        <f t="array" aca="1" ref="H1077" ca="1">INDEX('Wkly eq indx data joined'!$A$1:$AJ$1150,MATCH('Wkly eq indx data aligned'!$A1077,OFFSET(INDIRECT(ADDRESS(1,MATCH(H$1,'Wkly eq indx data joined'!$1:$1,0),1,1,$A$1)),,,1150,1),0),MATCH(H$1,'Wkly eq indx data joined'!$1:$1,0)+1)</f>
        <v>6032.18</v>
      </c>
      <c r="I1077" s="9" cm="1">
        <f t="array" aca="1" ref="I1077" ca="1">INDEX('Wkly eq indx data joined'!$A$1:$AJ$1150,MATCH('Wkly eq indx data aligned'!$A1077,OFFSET(INDIRECT(ADDRESS(1,MATCH(I$1,'Wkly eq indx data joined'!$1:$1,0),1,1,$A$1)),,,1150,1),0),MATCH(I$1,'Wkly eq indx data joined'!$1:$1,0)+1)</f>
        <v>24531.62</v>
      </c>
      <c r="J1077" s="9" cm="1">
        <f t="array" aca="1" ref="J1077" ca="1">INDEX('Wkly eq indx data joined'!$A$1:$AJ$1150,MATCH('Wkly eq indx data aligned'!$A1077,OFFSET(INDIRECT(ADDRESS(1,MATCH(J$1,'Wkly eq indx data joined'!$1:$1,0),1,1,$A$1)),,,1150,1),0),MATCH(J$1,'Wkly eq indx data joined'!$1:$1,0)+1)</f>
        <v>4889.5200000000004</v>
      </c>
      <c r="K1077" s="9" cm="1">
        <f t="array" aca="1" ref="K1077" ca="1">INDEX('Wkly eq indx data joined'!$A$1:$AJ$1150,MATCH('Wkly eq indx data aligned'!$A1077,OFFSET(INDIRECT(ADDRESS(1,MATCH(K$1,'Wkly eq indx data joined'!$1:$1,0),1,1,$A$1)),,,1150,1),0),MATCH(K$1,'Wkly eq indx data joined'!$1:$1,0)+1)</f>
        <v>12674.88</v>
      </c>
      <c r="L1077" s="12" cm="1">
        <f t="array" aca="1" ref="L1077" ca="1">INDEX('Wkly eq indx data joined'!$A$1:$AJ$1150,MATCH('Wkly eq indx data aligned'!$A1077+2,OFFSET(INDIRECT(ADDRESS(1,MATCH(L$1,'Wkly eq indx data joined'!$1:$1,0),1,1,$A$1)),,,1150,1),0),MATCH(L$1,'Wkly eq indx data joined'!$1:$1,0)+1)</f>
        <v>2351.67</v>
      </c>
      <c r="M1077" s="9" cm="1">
        <f t="array" aca="1" ref="M1077" ca="1">INDEX('Wkly eq indx data joined'!$A$1:$AJ$1150,MATCH('Wkly eq indx data aligned'!$A1077,OFFSET(INDIRECT(ADDRESS(1,MATCH(M$1,'Wkly eq indx data joined'!$1:$1,0),1,1,$A$1)),,,1150,1),0),MATCH(M$1,'Wkly eq indx data joined'!$1:$1,0)+1)</f>
        <v>102775.5</v>
      </c>
      <c r="N1077" s="9" cm="1">
        <f t="array" aca="1" ref="N1077" ca="1">INDEX('Wkly eq indx data joined'!$A$1:$AJ$1150,MATCH('Wkly eq indx data aligned'!$A1077,OFFSET(INDIRECT(ADDRESS(1,MATCH(N$1,'Wkly eq indx data joined'!$1:$1,0),1,1,$A$1)),,,1150,1),0),MATCH(N$1,'Wkly eq indx data joined'!$1:$1,0)+1)</f>
        <v>6278.26</v>
      </c>
      <c r="O1077" s="13" cm="1">
        <f t="array" aca="1" ref="O1077" ca="1">INDEX('Wkly eq indx data joined'!$A$1:$AJ$1150,MATCH('Wkly eq indx data aligned'!$A1077+1,OFFSET(INDIRECT(ADDRESS(1,MATCH(O$1,'Wkly eq indx data joined'!$1:$1,0),1,1,$A$1)),,,1150,1),0),MATCH(O$1,'Wkly eq indx data joined'!$1:$1,0)+1)</f>
        <v>12828.87</v>
      </c>
      <c r="P1077" s="12" cm="1">
        <f t="array" aca="1" ref="P1077" ca="1">INDEX('Wkly eq indx data joined'!$A$1:$AJ$1150,MATCH('Wkly eq indx data aligned'!$A1077+2,OFFSET(INDIRECT(ADDRESS(1,MATCH(P$1,'Wkly eq indx data joined'!$1:$1,0),1,1,$A$1)),,,1150,1),0),MATCH(P$1,'Wkly eq indx data joined'!$1:$1,0)+1)</f>
        <v>11214.05</v>
      </c>
      <c r="Q1077" s="9" cm="1">
        <f t="array" aca="1" ref="Q1077" ca="1">INDEX('Wkly eq indx data joined'!$A$1:$AJ$1150,MATCH('Wkly eq indx data aligned'!$A1077,OFFSET(INDIRECT(ADDRESS(1,MATCH(Q$1,'Wkly eq indx data joined'!$1:$1,0),1,1,$A$1)),,,1150,1),0),MATCH(Q$1,'Wkly eq indx data joined'!$1:$1,0)+1)</f>
        <v>559.57000000000005</v>
      </c>
      <c r="R1077" s="12" cm="1">
        <f t="array" aca="1" ref="R1077" ca="1">INDEX('Wkly eq indx data joined'!$A$1:$AJ$1150,MATCH('Wkly eq indx data aligned'!$A1077+2,OFFSET(INDIRECT(ADDRESS(1,MATCH(R$1,'Wkly eq indx data joined'!$1:$1,0),1,1,$A$1)),,,1150,1),0),MATCH(R$1,'Wkly eq indx data joined'!$1:$1,0)+1)</f>
        <v>2972.35</v>
      </c>
      <c r="S1077" s="9" cm="1">
        <f t="array" aca="1" ref="S1077" ca="1">INDEX('Wkly eq indx data joined'!$A$1:$AJ$1150,MATCH('Wkly eq indx data aligned'!$A1077,OFFSET(INDIRECT(ADDRESS(1,MATCH(S$1,'Wkly eq indx data joined'!$1:$1,0),1,1,$A$1)),,,1150,1),0),MATCH(S$1,'Wkly eq indx data joined'!$1:$1,0)+1)</f>
        <v>52435.65</v>
      </c>
    </row>
    <row r="1078" spans="1:19" x14ac:dyDescent="0.25">
      <c r="A1078" s="4">
        <f t="shared" si="16"/>
        <v>44057</v>
      </c>
      <c r="B1078" s="9" cm="1">
        <f t="array" aca="1" ref="B1078" ca="1">INDEX('Wkly eq indx data joined'!$A$1:$AJ$1150,MATCH('Wkly eq indx data aligned'!$A1078,OFFSET(INDIRECT(ADDRESS(1,MATCH(B$1,'Wkly eq indx data joined'!$1:$1,0),1,1,$A$1)),,,1150,1),0),MATCH(B$1,'Wkly eq indx data joined'!$1:$1,0)+1)</f>
        <v>6126.2489999999998</v>
      </c>
      <c r="C1078" s="9" cm="1">
        <f t="array" aca="1" ref="C1078" ca="1">INDEX('Wkly eq indx data joined'!$A$1:$AJ$1150,MATCH('Wkly eq indx data aligned'!$A1078,OFFSET(INDIRECT(ADDRESS(1,MATCH(C$1,'Wkly eq indx data joined'!$1:$1,0),1,1,$A$1)),,,1150,1),0),MATCH(C$1,'Wkly eq indx data joined'!$1:$1,0)+1)</f>
        <v>23289.360000000001</v>
      </c>
      <c r="D1078" s="18" cm="1">
        <f t="array" aca="1" ref="D1078" ca="1">IFERROR(INDEX('Wkly eq indx data joined'!$A$1:$AJ$1150,MATCH('Wkly eq indx data aligned'!$A1078,OFFSET(INDIRECT(ADDRESS(1,MATCH(D$1,'Wkly eq indx data joined'!$1:$1,0),1,1,$A$1)),,,1150,1),0),MATCH(D$1,'Wkly eq indx data joined'!$1:$1,0)+1),D1077)</f>
        <v>3360.0990000000002</v>
      </c>
      <c r="E1078" s="9" cm="1">
        <f t="array" aca="1" ref="E1078" ca="1">INDEX('Wkly eq indx data joined'!$A$1:$AJ$1150,MATCH('Wkly eq indx data aligned'!$A1078,OFFSET(INDIRECT(ADDRESS(1,MATCH(E$1,'Wkly eq indx data joined'!$1:$1,0),1,1,$A$1)),,,1150,1),0),MATCH(E$1,'Wkly eq indx data joined'!$1:$1,0)+1)</f>
        <v>16514.61</v>
      </c>
      <c r="F1078" s="9" cm="1">
        <f t="array" aca="1" ref="F1078" ca="1">INDEX('Wkly eq indx data joined'!$A$1:$AJ$1150,MATCH('Wkly eq indx data aligned'!$A1078,OFFSET(INDIRECT(ADDRESS(1,MATCH(F$1,'Wkly eq indx data joined'!$1:$1,0),1,1,$A$1)),,,1150,1),0),MATCH(F$1,'Wkly eq indx data joined'!$1:$1,0)+1)</f>
        <v>10163.6</v>
      </c>
      <c r="G1078" s="9" cm="1">
        <f t="array" aca="1" ref="G1078" ca="1">INDEX('Wkly eq indx data joined'!$A$1:$AJ$1150,MATCH('Wkly eq indx data aligned'!$A1078,OFFSET(INDIRECT(ADDRESS(1,MATCH(G$1,'Wkly eq indx data joined'!$1:$1,0),1,1,$A$1)),,,1150,1),0),MATCH(G$1,'Wkly eq indx data joined'!$1:$1,0)+1)</f>
        <v>3372.85</v>
      </c>
      <c r="H1078" s="9" cm="1">
        <f t="array" aca="1" ref="H1078" ca="1">INDEX('Wkly eq indx data joined'!$A$1:$AJ$1150,MATCH('Wkly eq indx data aligned'!$A1078,OFFSET(INDIRECT(ADDRESS(1,MATCH(H$1,'Wkly eq indx data joined'!$1:$1,0),1,1,$A$1)),,,1150,1),0),MATCH(H$1,'Wkly eq indx data joined'!$1:$1,0)+1)</f>
        <v>6090.04</v>
      </c>
      <c r="I1078" s="9" cm="1">
        <f t="array" aca="1" ref="I1078" ca="1">INDEX('Wkly eq indx data joined'!$A$1:$AJ$1150,MATCH('Wkly eq indx data aligned'!$A1078,OFFSET(INDIRECT(ADDRESS(1,MATCH(I$1,'Wkly eq indx data joined'!$1:$1,0),1,1,$A$1)),,,1150,1),0),MATCH(I$1,'Wkly eq indx data joined'!$1:$1,0)+1)</f>
        <v>25183.01</v>
      </c>
      <c r="J1078" s="9" cm="1">
        <f t="array" aca="1" ref="J1078" ca="1">INDEX('Wkly eq indx data joined'!$A$1:$AJ$1150,MATCH('Wkly eq indx data aligned'!$A1078,OFFSET(INDIRECT(ADDRESS(1,MATCH(J$1,'Wkly eq indx data joined'!$1:$1,0),1,1,$A$1)),,,1150,1),0),MATCH(J$1,'Wkly eq indx data joined'!$1:$1,0)+1)</f>
        <v>4962.93</v>
      </c>
      <c r="K1078" s="9" cm="1">
        <f t="array" aca="1" ref="K1078" ca="1">INDEX('Wkly eq indx data joined'!$A$1:$AJ$1150,MATCH('Wkly eq indx data aligned'!$A1078,OFFSET(INDIRECT(ADDRESS(1,MATCH(K$1,'Wkly eq indx data joined'!$1:$1,0),1,1,$A$1)),,,1150,1),0),MATCH(K$1,'Wkly eq indx data joined'!$1:$1,0)+1)</f>
        <v>12901.34</v>
      </c>
      <c r="L1078" s="12" cm="1">
        <f t="array" aca="1" ref="L1078" ca="1">INDEX('Wkly eq indx data joined'!$A$1:$AJ$1150,MATCH('Wkly eq indx data aligned'!$A1078+2,OFFSET(INDIRECT(ADDRESS(1,MATCH(L$1,'Wkly eq indx data joined'!$1:$1,0),1,1,$A$1)),,,1150,1),0),MATCH(L$1,'Wkly eq indx data joined'!$1:$1,0)+1)</f>
        <v>2407.4899999999998</v>
      </c>
      <c r="M1078" s="9" cm="1">
        <f t="array" aca="1" ref="M1078" ca="1">INDEX('Wkly eq indx data joined'!$A$1:$AJ$1150,MATCH('Wkly eq indx data aligned'!$A1078,OFFSET(INDIRECT(ADDRESS(1,MATCH(M$1,'Wkly eq indx data joined'!$1:$1,0),1,1,$A$1)),,,1150,1),0),MATCH(M$1,'Wkly eq indx data joined'!$1:$1,0)+1)</f>
        <v>101353.5</v>
      </c>
      <c r="N1078" s="9" cm="1">
        <f t="array" aca="1" ref="N1078" ca="1">INDEX('Wkly eq indx data joined'!$A$1:$AJ$1150,MATCH('Wkly eq indx data aligned'!$A1078,OFFSET(INDIRECT(ADDRESS(1,MATCH(N$1,'Wkly eq indx data joined'!$1:$1,0),1,1,$A$1)),,,1150,1),0),MATCH(N$1,'Wkly eq indx data joined'!$1:$1,0)+1)</f>
        <v>6380.31</v>
      </c>
      <c r="O1078" s="13" cm="1">
        <f t="array" aca="1" ref="O1078" ca="1">INDEX('Wkly eq indx data joined'!$A$1:$AJ$1150,MATCH('Wkly eq indx data aligned'!$A1078+1,OFFSET(INDIRECT(ADDRESS(1,MATCH(O$1,'Wkly eq indx data joined'!$1:$1,0),1,1,$A$1)),,,1150,1),0),MATCH(O$1,'Wkly eq indx data joined'!$1:$1,0)+1)</f>
        <v>12795.46</v>
      </c>
      <c r="P1078" s="12" cm="1">
        <f t="array" aca="1" ref="P1078" ca="1">INDEX('Wkly eq indx data joined'!$A$1:$AJ$1150,MATCH('Wkly eq indx data aligned'!$A1078+2,OFFSET(INDIRECT(ADDRESS(1,MATCH(P$1,'Wkly eq indx data joined'!$1:$1,0),1,1,$A$1)),,,1150,1),0),MATCH(P$1,'Wkly eq indx data joined'!$1:$1,0)+1)</f>
        <v>11178.4</v>
      </c>
      <c r="Q1078" s="9" cm="1">
        <f t="array" aca="1" ref="Q1078" ca="1">INDEX('Wkly eq indx data joined'!$A$1:$AJ$1150,MATCH('Wkly eq indx data aligned'!$A1078,OFFSET(INDIRECT(ADDRESS(1,MATCH(Q$1,'Wkly eq indx data joined'!$1:$1,0),1,1,$A$1)),,,1150,1),0),MATCH(Q$1,'Wkly eq indx data joined'!$1:$1,0)+1)</f>
        <v>560.84</v>
      </c>
      <c r="R1078" s="12" cm="1">
        <f t="array" aca="1" ref="R1078" ca="1">INDEX('Wkly eq indx data joined'!$A$1:$AJ$1150,MATCH('Wkly eq indx data aligned'!$A1078+2,OFFSET(INDIRECT(ADDRESS(1,MATCH(R$1,'Wkly eq indx data joined'!$1:$1,0),1,1,$A$1)),,,1150,1),0),MATCH(R$1,'Wkly eq indx data joined'!$1:$1,0)+1)</f>
        <v>3061.99</v>
      </c>
      <c r="S1078" s="9" cm="1">
        <f t="array" aca="1" ref="S1078" ca="1">INDEX('Wkly eq indx data joined'!$A$1:$AJ$1150,MATCH('Wkly eq indx data aligned'!$A1078,OFFSET(INDIRECT(ADDRESS(1,MATCH(S$1,'Wkly eq indx data joined'!$1:$1,0),1,1,$A$1)),,,1150,1),0),MATCH(S$1,'Wkly eq indx data joined'!$1:$1,0)+1)</f>
        <v>52737.48</v>
      </c>
    </row>
    <row r="1079" spans="1:19" x14ac:dyDescent="0.25">
      <c r="A1079" s="4">
        <f t="shared" si="16"/>
        <v>44064</v>
      </c>
      <c r="B1079" s="9" cm="1">
        <f t="array" aca="1" ref="B1079" ca="1">INDEX('Wkly eq indx data joined'!$A$1:$AJ$1150,MATCH('Wkly eq indx data aligned'!$A1079,OFFSET(INDIRECT(ADDRESS(1,MATCH(B$1,'Wkly eq indx data joined'!$1:$1,0),1,1,$A$1)),,,1150,1),0),MATCH(B$1,'Wkly eq indx data joined'!$1:$1,0)+1)</f>
        <v>6111.1840000000002</v>
      </c>
      <c r="C1079" s="9" cm="1">
        <f t="array" aca="1" ref="C1079" ca="1">INDEX('Wkly eq indx data joined'!$A$1:$AJ$1150,MATCH('Wkly eq indx data aligned'!$A1079,OFFSET(INDIRECT(ADDRESS(1,MATCH(C$1,'Wkly eq indx data joined'!$1:$1,0),1,1,$A$1)),,,1150,1),0),MATCH(C$1,'Wkly eq indx data joined'!$1:$1,0)+1)</f>
        <v>22920.3</v>
      </c>
      <c r="D1079" s="18" cm="1">
        <f t="array" aca="1" ref="D1079" ca="1">IFERROR(INDEX('Wkly eq indx data joined'!$A$1:$AJ$1150,MATCH('Wkly eq indx data aligned'!$A1079,OFFSET(INDIRECT(ADDRESS(1,MATCH(D$1,'Wkly eq indx data joined'!$1:$1,0),1,1,$A$1)),,,1150,1),0),MATCH(D$1,'Wkly eq indx data joined'!$1:$1,0)+1),D1078)</f>
        <v>3380.683</v>
      </c>
      <c r="E1079" s="9" cm="1">
        <f t="array" aca="1" ref="E1079" ca="1">INDEX('Wkly eq indx data joined'!$A$1:$AJ$1150,MATCH('Wkly eq indx data aligned'!$A1079,OFFSET(INDIRECT(ADDRESS(1,MATCH(E$1,'Wkly eq indx data joined'!$1:$1,0),1,1,$A$1)),,,1150,1),0),MATCH(E$1,'Wkly eq indx data joined'!$1:$1,0)+1)</f>
        <v>16517.849999999999</v>
      </c>
      <c r="F1079" s="9" cm="1">
        <f t="array" aca="1" ref="F1079" ca="1">INDEX('Wkly eq indx data joined'!$A$1:$AJ$1150,MATCH('Wkly eq indx data aligned'!$A1079,OFFSET(INDIRECT(ADDRESS(1,MATCH(F$1,'Wkly eq indx data joined'!$1:$1,0),1,1,$A$1)),,,1150,1),0),MATCH(F$1,'Wkly eq indx data joined'!$1:$1,0)+1)</f>
        <v>10218.200000000001</v>
      </c>
      <c r="G1079" s="9" cm="1">
        <f t="array" aca="1" ref="G1079" ca="1">INDEX('Wkly eq indx data joined'!$A$1:$AJ$1150,MATCH('Wkly eq indx data aligned'!$A1079,OFFSET(INDIRECT(ADDRESS(1,MATCH(G$1,'Wkly eq indx data joined'!$1:$1,0),1,1,$A$1)),,,1150,1),0),MATCH(G$1,'Wkly eq indx data joined'!$1:$1,0)+1)</f>
        <v>3397.16</v>
      </c>
      <c r="H1079" s="9" cm="1">
        <f t="array" aca="1" ref="H1079" ca="1">INDEX('Wkly eq indx data joined'!$A$1:$AJ$1150,MATCH('Wkly eq indx data aligned'!$A1079,OFFSET(INDIRECT(ADDRESS(1,MATCH(H$1,'Wkly eq indx data joined'!$1:$1,0),1,1,$A$1)),,,1150,1),0),MATCH(H$1,'Wkly eq indx data joined'!$1:$1,0)+1)</f>
        <v>6001.89</v>
      </c>
      <c r="I1079" s="9" cm="1">
        <f t="array" aca="1" ref="I1079" ca="1">INDEX('Wkly eq indx data joined'!$A$1:$AJ$1150,MATCH('Wkly eq indx data aligned'!$A1079,OFFSET(INDIRECT(ADDRESS(1,MATCH(I$1,'Wkly eq indx data joined'!$1:$1,0),1,1,$A$1)),,,1150,1),0),MATCH(I$1,'Wkly eq indx data joined'!$1:$1,0)+1)</f>
        <v>25113.84</v>
      </c>
      <c r="J1079" s="9" cm="1">
        <f t="array" aca="1" ref="J1079" ca="1">INDEX('Wkly eq indx data joined'!$A$1:$AJ$1150,MATCH('Wkly eq indx data aligned'!$A1079,OFFSET(INDIRECT(ADDRESS(1,MATCH(J$1,'Wkly eq indx data joined'!$1:$1,0),1,1,$A$1)),,,1150,1),0),MATCH(J$1,'Wkly eq indx data joined'!$1:$1,0)+1)</f>
        <v>4896.33</v>
      </c>
      <c r="K1079" s="9" cm="1">
        <f t="array" aca="1" ref="K1079" ca="1">INDEX('Wkly eq indx data joined'!$A$1:$AJ$1150,MATCH('Wkly eq indx data aligned'!$A1079,OFFSET(INDIRECT(ADDRESS(1,MATCH(K$1,'Wkly eq indx data joined'!$1:$1,0),1,1,$A$1)),,,1150,1),0),MATCH(K$1,'Wkly eq indx data joined'!$1:$1,0)+1)</f>
        <v>12764.8</v>
      </c>
      <c r="L1079" s="12" cm="1">
        <f t="array" aca="1" ref="L1079" ca="1">INDEX('Wkly eq indx data joined'!$A$1:$AJ$1150,MATCH('Wkly eq indx data aligned'!$A1079+2,OFFSET(INDIRECT(ADDRESS(1,MATCH(L$1,'Wkly eq indx data joined'!$1:$1,0),1,1,$A$1)),,,1150,1),0),MATCH(L$1,'Wkly eq indx data joined'!$1:$1,0)+1)</f>
        <v>2304.59</v>
      </c>
      <c r="M1079" s="9" cm="1">
        <f t="array" aca="1" ref="M1079" ca="1">INDEX('Wkly eq indx data joined'!$A$1:$AJ$1150,MATCH('Wkly eq indx data aligned'!$A1079,OFFSET(INDIRECT(ADDRESS(1,MATCH(M$1,'Wkly eq indx data joined'!$1:$1,0),1,1,$A$1)),,,1150,1),0),MATCH(M$1,'Wkly eq indx data joined'!$1:$1,0)+1)</f>
        <v>101521.3</v>
      </c>
      <c r="N1079" s="9" cm="1">
        <f t="array" aca="1" ref="N1079" ca="1">INDEX('Wkly eq indx data joined'!$A$1:$AJ$1150,MATCH('Wkly eq indx data aligned'!$A1079,OFFSET(INDIRECT(ADDRESS(1,MATCH(N$1,'Wkly eq indx data joined'!$1:$1,0),1,1,$A$1)),,,1150,1),0),MATCH(N$1,'Wkly eq indx data joined'!$1:$1,0)+1)</f>
        <v>6398.48</v>
      </c>
      <c r="O1079" s="13" cm="1">
        <f t="array" aca="1" ref="O1079" ca="1">INDEX('Wkly eq indx data joined'!$A$1:$AJ$1150,MATCH('Wkly eq indx data aligned'!$A1079+1,OFFSET(INDIRECT(ADDRESS(1,MATCH(O$1,'Wkly eq indx data joined'!$1:$1,0),1,1,$A$1)),,,1150,1),0),MATCH(O$1,'Wkly eq indx data joined'!$1:$1,0)+1)</f>
        <v>12607.84</v>
      </c>
      <c r="P1079" s="12" cm="1">
        <f t="array" aca="1" ref="P1079" ca="1">INDEX('Wkly eq indx data joined'!$A$1:$AJ$1150,MATCH('Wkly eq indx data aligned'!$A1079+2,OFFSET(INDIRECT(ADDRESS(1,MATCH(P$1,'Wkly eq indx data joined'!$1:$1,0),1,1,$A$1)),,,1150,1),0),MATCH(P$1,'Wkly eq indx data joined'!$1:$1,0)+1)</f>
        <v>11371.6</v>
      </c>
      <c r="Q1079" s="9" cm="1">
        <f t="array" aca="1" ref="Q1079" ca="1">INDEX('Wkly eq indx data joined'!$A$1:$AJ$1150,MATCH('Wkly eq indx data aligned'!$A1079,OFFSET(INDIRECT(ADDRESS(1,MATCH(Q$1,'Wkly eq indx data joined'!$1:$1,0),1,1,$A$1)),,,1150,1),0),MATCH(Q$1,'Wkly eq indx data joined'!$1:$1,0)+1)</f>
        <v>551.37</v>
      </c>
      <c r="R1079" s="12" cm="1">
        <f t="array" aca="1" ref="R1079" ca="1">INDEX('Wkly eq indx data joined'!$A$1:$AJ$1150,MATCH('Wkly eq indx data aligned'!$A1079+2,OFFSET(INDIRECT(ADDRESS(1,MATCH(R$1,'Wkly eq indx data joined'!$1:$1,0),1,1,$A$1)),,,1150,1),0),MATCH(R$1,'Wkly eq indx data joined'!$1:$1,0)+1)</f>
        <v>2995.61</v>
      </c>
      <c r="S1079" s="9" cm="1">
        <f t="array" aca="1" ref="S1079" ca="1">INDEX('Wkly eq indx data joined'!$A$1:$AJ$1150,MATCH('Wkly eq indx data aligned'!$A1079,OFFSET(INDIRECT(ADDRESS(1,MATCH(S$1,'Wkly eq indx data joined'!$1:$1,0),1,1,$A$1)),,,1150,1),0),MATCH(S$1,'Wkly eq indx data joined'!$1:$1,0)+1)</f>
        <v>51669.18</v>
      </c>
    </row>
    <row r="1080" spans="1:19" x14ac:dyDescent="0.25">
      <c r="A1080" s="4">
        <f t="shared" si="16"/>
        <v>44071</v>
      </c>
      <c r="B1080" s="9" cm="1">
        <f t="array" aca="1" ref="B1080" ca="1">INDEX('Wkly eq indx data joined'!$A$1:$AJ$1150,MATCH('Wkly eq indx data aligned'!$A1080,OFFSET(INDIRECT(ADDRESS(1,MATCH(B$1,'Wkly eq indx data joined'!$1:$1,0),1,1,$A$1)),,,1150,1),0),MATCH(B$1,'Wkly eq indx data joined'!$1:$1,0)+1)</f>
        <v>6073.8130000000001</v>
      </c>
      <c r="C1080" s="9" cm="1">
        <f t="array" aca="1" ref="C1080" ca="1">INDEX('Wkly eq indx data joined'!$A$1:$AJ$1150,MATCH('Wkly eq indx data aligned'!$A1080,OFFSET(INDIRECT(ADDRESS(1,MATCH(C$1,'Wkly eq indx data joined'!$1:$1,0),1,1,$A$1)),,,1150,1),0),MATCH(C$1,'Wkly eq indx data joined'!$1:$1,0)+1)</f>
        <v>22882.65</v>
      </c>
      <c r="D1080" s="18" cm="1">
        <f t="array" aca="1" ref="D1080" ca="1">IFERROR(INDEX('Wkly eq indx data joined'!$A$1:$AJ$1150,MATCH('Wkly eq indx data aligned'!$A1080,OFFSET(INDIRECT(ADDRESS(1,MATCH(D$1,'Wkly eq indx data joined'!$1:$1,0),1,1,$A$1)),,,1150,1),0),MATCH(D$1,'Wkly eq indx data joined'!$1:$1,0)+1),D1079)</f>
        <v>3403.8069999999998</v>
      </c>
      <c r="E1080" s="9" cm="1">
        <f t="array" aca="1" ref="E1080" ca="1">INDEX('Wkly eq indx data joined'!$A$1:$AJ$1150,MATCH('Wkly eq indx data aligned'!$A1080,OFFSET(INDIRECT(ADDRESS(1,MATCH(E$1,'Wkly eq indx data joined'!$1:$1,0),1,1,$A$1)),,,1150,1),0),MATCH(E$1,'Wkly eq indx data joined'!$1:$1,0)+1)</f>
        <v>16705.79</v>
      </c>
      <c r="F1080" s="9" cm="1">
        <f t="array" aca="1" ref="F1080" ca="1">INDEX('Wkly eq indx data joined'!$A$1:$AJ$1150,MATCH('Wkly eq indx data aligned'!$A1080,OFFSET(INDIRECT(ADDRESS(1,MATCH(F$1,'Wkly eq indx data joined'!$1:$1,0),1,1,$A$1)),,,1150,1),0),MATCH(F$1,'Wkly eq indx data joined'!$1:$1,0)+1)</f>
        <v>10164.49</v>
      </c>
      <c r="G1080" s="9" cm="1">
        <f t="array" aca="1" ref="G1080" ca="1">INDEX('Wkly eq indx data joined'!$A$1:$AJ$1150,MATCH('Wkly eq indx data aligned'!$A1080,OFFSET(INDIRECT(ADDRESS(1,MATCH(G$1,'Wkly eq indx data joined'!$1:$1,0),1,1,$A$1)),,,1150,1),0),MATCH(G$1,'Wkly eq indx data joined'!$1:$1,0)+1)</f>
        <v>3508.01</v>
      </c>
      <c r="H1080" s="9" cm="1">
        <f t="array" aca="1" ref="H1080" ca="1">INDEX('Wkly eq indx data joined'!$A$1:$AJ$1150,MATCH('Wkly eq indx data aligned'!$A1080,OFFSET(INDIRECT(ADDRESS(1,MATCH(H$1,'Wkly eq indx data joined'!$1:$1,0),1,1,$A$1)),,,1150,1),0),MATCH(H$1,'Wkly eq indx data joined'!$1:$1,0)+1)</f>
        <v>5963.57</v>
      </c>
      <c r="I1080" s="9" cm="1">
        <f t="array" aca="1" ref="I1080" ca="1">INDEX('Wkly eq indx data joined'!$A$1:$AJ$1150,MATCH('Wkly eq indx data aligned'!$A1080,OFFSET(INDIRECT(ADDRESS(1,MATCH(I$1,'Wkly eq indx data joined'!$1:$1,0),1,1,$A$1)),,,1150,1),0),MATCH(I$1,'Wkly eq indx data joined'!$1:$1,0)+1)</f>
        <v>25422.06</v>
      </c>
      <c r="J1080" s="9" cm="1">
        <f t="array" aca="1" ref="J1080" ca="1">INDEX('Wkly eq indx data joined'!$A$1:$AJ$1150,MATCH('Wkly eq indx data aligned'!$A1080,OFFSET(INDIRECT(ADDRESS(1,MATCH(J$1,'Wkly eq indx data joined'!$1:$1,0),1,1,$A$1)),,,1150,1),0),MATCH(J$1,'Wkly eq indx data joined'!$1:$1,0)+1)</f>
        <v>5002.9399999999996</v>
      </c>
      <c r="K1080" s="9" cm="1">
        <f t="array" aca="1" ref="K1080" ca="1">INDEX('Wkly eq indx data joined'!$A$1:$AJ$1150,MATCH('Wkly eq indx data aligned'!$A1080,OFFSET(INDIRECT(ADDRESS(1,MATCH(K$1,'Wkly eq indx data joined'!$1:$1,0),1,1,$A$1)),,,1150,1),0),MATCH(K$1,'Wkly eq indx data joined'!$1:$1,0)+1)</f>
        <v>13033.2</v>
      </c>
      <c r="L1080" s="12" cm="1">
        <f t="array" aca="1" ref="L1080" ca="1">INDEX('Wkly eq indx data joined'!$A$1:$AJ$1150,MATCH('Wkly eq indx data aligned'!$A1080+2,OFFSET(INDIRECT(ADDRESS(1,MATCH(L$1,'Wkly eq indx data joined'!$1:$1,0),1,1,$A$1)),,,1150,1),0),MATCH(L$1,'Wkly eq indx data joined'!$1:$1,0)+1)</f>
        <v>2353.8000000000002</v>
      </c>
      <c r="M1080" s="9" cm="1">
        <f t="array" aca="1" ref="M1080" ca="1">INDEX('Wkly eq indx data joined'!$A$1:$AJ$1150,MATCH('Wkly eq indx data aligned'!$A1080,OFFSET(INDIRECT(ADDRESS(1,MATCH(M$1,'Wkly eq indx data joined'!$1:$1,0),1,1,$A$1)),,,1150,1),0),MATCH(M$1,'Wkly eq indx data joined'!$1:$1,0)+1)</f>
        <v>102142.9</v>
      </c>
      <c r="N1080" s="9" cm="1">
        <f t="array" aca="1" ref="N1080" ca="1">INDEX('Wkly eq indx data joined'!$A$1:$AJ$1150,MATCH('Wkly eq indx data aligned'!$A1080,OFFSET(INDIRECT(ADDRESS(1,MATCH(N$1,'Wkly eq indx data joined'!$1:$1,0),1,1,$A$1)),,,1150,1),0),MATCH(N$1,'Wkly eq indx data joined'!$1:$1,0)+1)</f>
        <v>6505.01</v>
      </c>
      <c r="O1080" s="13" cm="1">
        <f t="array" aca="1" ref="O1080" ca="1">INDEX('Wkly eq indx data joined'!$A$1:$AJ$1150,MATCH('Wkly eq indx data aligned'!$A1080+1,OFFSET(INDIRECT(ADDRESS(1,MATCH(O$1,'Wkly eq indx data joined'!$1:$1,0),1,1,$A$1)),,,1150,1),0),MATCH(O$1,'Wkly eq indx data joined'!$1:$1,0)+1)</f>
        <v>12728.85</v>
      </c>
      <c r="P1080" s="12" cm="1">
        <f t="array" aca="1" ref="P1080" ca="1">INDEX('Wkly eq indx data joined'!$A$1:$AJ$1150,MATCH('Wkly eq indx data aligned'!$A1080+2,OFFSET(INDIRECT(ADDRESS(1,MATCH(P$1,'Wkly eq indx data joined'!$1:$1,0),1,1,$A$1)),,,1150,1),0),MATCH(P$1,'Wkly eq indx data joined'!$1:$1,0)+1)</f>
        <v>11647.6</v>
      </c>
      <c r="Q1080" s="9" cm="1">
        <f t="array" aca="1" ref="Q1080" ca="1">INDEX('Wkly eq indx data joined'!$A$1:$AJ$1150,MATCH('Wkly eq indx data aligned'!$A1080,OFFSET(INDIRECT(ADDRESS(1,MATCH(Q$1,'Wkly eq indx data joined'!$1:$1,0),1,1,$A$1)),,,1150,1),0),MATCH(Q$1,'Wkly eq indx data joined'!$1:$1,0)+1)</f>
        <v>556.79999999999995</v>
      </c>
      <c r="R1080" s="12" cm="1">
        <f t="array" aca="1" ref="R1080" ca="1">INDEX('Wkly eq indx data joined'!$A$1:$AJ$1150,MATCH('Wkly eq indx data aligned'!$A1080+2,OFFSET(INDIRECT(ADDRESS(1,MATCH(R$1,'Wkly eq indx data joined'!$1:$1,0),1,1,$A$1)),,,1150,1),0),MATCH(R$1,'Wkly eq indx data joined'!$1:$1,0)+1)</f>
        <v>2980.17</v>
      </c>
      <c r="S1080" s="9" cm="1">
        <f t="array" aca="1" ref="S1080" ca="1">INDEX('Wkly eq indx data joined'!$A$1:$AJ$1150,MATCH('Wkly eq indx data aligned'!$A1080,OFFSET(INDIRECT(ADDRESS(1,MATCH(S$1,'Wkly eq indx data joined'!$1:$1,0),1,1,$A$1)),,,1150,1),0),MATCH(S$1,'Wkly eq indx data joined'!$1:$1,0)+1)</f>
        <v>51750.45</v>
      </c>
    </row>
    <row r="1081" spans="1:19" x14ac:dyDescent="0.25">
      <c r="A1081" s="4">
        <f t="shared" si="16"/>
        <v>44078</v>
      </c>
      <c r="B1081" s="9" cm="1">
        <f t="array" aca="1" ref="B1081" ca="1">INDEX('Wkly eq indx data joined'!$A$1:$AJ$1150,MATCH('Wkly eq indx data aligned'!$A1081,OFFSET(INDIRECT(ADDRESS(1,MATCH(B$1,'Wkly eq indx data joined'!$1:$1,0),1,1,$A$1)),,,1150,1),0),MATCH(B$1,'Wkly eq indx data joined'!$1:$1,0)+1)</f>
        <v>5925.509</v>
      </c>
      <c r="C1081" s="9" cm="1">
        <f t="array" aca="1" ref="C1081" ca="1">INDEX('Wkly eq indx data joined'!$A$1:$AJ$1150,MATCH('Wkly eq indx data aligned'!$A1081,OFFSET(INDIRECT(ADDRESS(1,MATCH(C$1,'Wkly eq indx data joined'!$1:$1,0),1,1,$A$1)),,,1150,1),0),MATCH(C$1,'Wkly eq indx data joined'!$1:$1,0)+1)</f>
        <v>23205.43</v>
      </c>
      <c r="D1081" s="18" cm="1">
        <f t="array" aca="1" ref="D1081" ca="1">IFERROR(INDEX('Wkly eq indx data joined'!$A$1:$AJ$1150,MATCH('Wkly eq indx data aligned'!$A1081,OFFSET(INDIRECT(ADDRESS(1,MATCH(D$1,'Wkly eq indx data joined'!$1:$1,0),1,1,$A$1)),,,1150,1),0),MATCH(D$1,'Wkly eq indx data joined'!$1:$1,0)+1),D1080)</f>
        <v>3355.3670000000002</v>
      </c>
      <c r="E1081" s="9" cm="1">
        <f t="array" aca="1" ref="E1081" ca="1">INDEX('Wkly eq indx data joined'!$A$1:$AJ$1150,MATCH('Wkly eq indx data aligned'!$A1081,OFFSET(INDIRECT(ADDRESS(1,MATCH(E$1,'Wkly eq indx data joined'!$1:$1,0),1,1,$A$1)),,,1150,1),0),MATCH(E$1,'Wkly eq indx data joined'!$1:$1,0)+1)</f>
        <v>16218.01</v>
      </c>
      <c r="F1081" s="9" cm="1">
        <f t="array" aca="1" ref="F1081" ca="1">INDEX('Wkly eq indx data joined'!$A$1:$AJ$1150,MATCH('Wkly eq indx data aligned'!$A1081,OFFSET(INDIRECT(ADDRESS(1,MATCH(F$1,'Wkly eq indx data joined'!$1:$1,0),1,1,$A$1)),,,1150,1),0),MATCH(F$1,'Wkly eq indx data joined'!$1:$1,0)+1)</f>
        <v>10153.09</v>
      </c>
      <c r="G1081" s="9" cm="1">
        <f t="array" aca="1" ref="G1081" ca="1">INDEX('Wkly eq indx data joined'!$A$1:$AJ$1150,MATCH('Wkly eq indx data aligned'!$A1081,OFFSET(INDIRECT(ADDRESS(1,MATCH(G$1,'Wkly eq indx data joined'!$1:$1,0),1,1,$A$1)),,,1150,1),0),MATCH(G$1,'Wkly eq indx data joined'!$1:$1,0)+1)</f>
        <v>3426.96</v>
      </c>
      <c r="H1081" s="9" cm="1">
        <f t="array" aca="1" ref="H1081" ca="1">INDEX('Wkly eq indx data joined'!$A$1:$AJ$1150,MATCH('Wkly eq indx data aligned'!$A1081,OFFSET(INDIRECT(ADDRESS(1,MATCH(H$1,'Wkly eq indx data joined'!$1:$1,0),1,1,$A$1)),,,1150,1),0),MATCH(H$1,'Wkly eq indx data joined'!$1:$1,0)+1)</f>
        <v>5799.08</v>
      </c>
      <c r="I1081" s="9" cm="1">
        <f t="array" aca="1" ref="I1081" ca="1">INDEX('Wkly eq indx data joined'!$A$1:$AJ$1150,MATCH('Wkly eq indx data aligned'!$A1081,OFFSET(INDIRECT(ADDRESS(1,MATCH(I$1,'Wkly eq indx data joined'!$1:$1,0),1,1,$A$1)),,,1150,1),0),MATCH(I$1,'Wkly eq indx data joined'!$1:$1,0)+1)</f>
        <v>24695.45</v>
      </c>
      <c r="J1081" s="9" cm="1">
        <f t="array" aca="1" ref="J1081" ca="1">INDEX('Wkly eq indx data joined'!$A$1:$AJ$1150,MATCH('Wkly eq indx data aligned'!$A1081,OFFSET(INDIRECT(ADDRESS(1,MATCH(J$1,'Wkly eq indx data joined'!$1:$1,0),1,1,$A$1)),,,1150,1),0),MATCH(J$1,'Wkly eq indx data joined'!$1:$1,0)+1)</f>
        <v>4965.07</v>
      </c>
      <c r="K1081" s="9" cm="1">
        <f t="array" aca="1" ref="K1081" ca="1">INDEX('Wkly eq indx data joined'!$A$1:$AJ$1150,MATCH('Wkly eq indx data aligned'!$A1081,OFFSET(INDIRECT(ADDRESS(1,MATCH(K$1,'Wkly eq indx data joined'!$1:$1,0),1,1,$A$1)),,,1150,1),0),MATCH(K$1,'Wkly eq indx data joined'!$1:$1,0)+1)</f>
        <v>12842.66</v>
      </c>
      <c r="L1081" s="12" cm="1">
        <f t="array" aca="1" ref="L1081" ca="1">INDEX('Wkly eq indx data joined'!$A$1:$AJ$1150,MATCH('Wkly eq indx data aligned'!$A1081+2,OFFSET(INDIRECT(ADDRESS(1,MATCH(L$1,'Wkly eq indx data joined'!$1:$1,0),1,1,$A$1)),,,1150,1),0),MATCH(L$1,'Wkly eq indx data joined'!$1:$1,0)+1)</f>
        <v>2368.25</v>
      </c>
      <c r="M1081" s="9" cm="1">
        <f t="array" aca="1" ref="M1081" ca="1">INDEX('Wkly eq indx data joined'!$A$1:$AJ$1150,MATCH('Wkly eq indx data aligned'!$A1081,OFFSET(INDIRECT(ADDRESS(1,MATCH(M$1,'Wkly eq indx data joined'!$1:$1,0),1,1,$A$1)),,,1150,1),0),MATCH(M$1,'Wkly eq indx data joined'!$1:$1,0)+1)</f>
        <v>101241.7</v>
      </c>
      <c r="N1081" s="9" cm="1">
        <f t="array" aca="1" ref="N1081" ca="1">INDEX('Wkly eq indx data joined'!$A$1:$AJ$1150,MATCH('Wkly eq indx data aligned'!$A1081,OFFSET(INDIRECT(ADDRESS(1,MATCH(N$1,'Wkly eq indx data joined'!$1:$1,0),1,1,$A$1)),,,1150,1),0),MATCH(N$1,'Wkly eq indx data joined'!$1:$1,0)+1)</f>
        <v>6292.39</v>
      </c>
      <c r="O1081" s="13" cm="1">
        <f t="array" aca="1" ref="O1081" ca="1">INDEX('Wkly eq indx data joined'!$A$1:$AJ$1150,MATCH('Wkly eq indx data aligned'!$A1081+1,OFFSET(INDIRECT(ADDRESS(1,MATCH(O$1,'Wkly eq indx data joined'!$1:$1,0),1,1,$A$1)),,,1150,1),0),MATCH(O$1,'Wkly eq indx data joined'!$1:$1,0)+1)</f>
        <v>12637.95</v>
      </c>
      <c r="P1081" s="12" cm="1">
        <f t="array" aca="1" ref="P1081" ca="1">INDEX('Wkly eq indx data joined'!$A$1:$AJ$1150,MATCH('Wkly eq indx data aligned'!$A1081+2,OFFSET(INDIRECT(ADDRESS(1,MATCH(P$1,'Wkly eq indx data joined'!$1:$1,0),1,1,$A$1)),,,1150,1),0),MATCH(P$1,'Wkly eq indx data joined'!$1:$1,0)+1)</f>
        <v>11333.85</v>
      </c>
      <c r="Q1081" s="9" cm="1">
        <f t="array" aca="1" ref="Q1081" ca="1">INDEX('Wkly eq indx data joined'!$A$1:$AJ$1150,MATCH('Wkly eq indx data aligned'!$A1081,OFFSET(INDIRECT(ADDRESS(1,MATCH(Q$1,'Wkly eq indx data joined'!$1:$1,0),1,1,$A$1)),,,1150,1),0),MATCH(Q$1,'Wkly eq indx data joined'!$1:$1,0)+1)</f>
        <v>540.27</v>
      </c>
      <c r="R1081" s="12" cm="1">
        <f t="array" aca="1" ref="R1081" ca="1">INDEX('Wkly eq indx data joined'!$A$1:$AJ$1150,MATCH('Wkly eq indx data aligned'!$A1081+2,OFFSET(INDIRECT(ADDRESS(1,MATCH(R$1,'Wkly eq indx data joined'!$1:$1,0),1,1,$A$1)),,,1150,1),0),MATCH(R$1,'Wkly eq indx data joined'!$1:$1,0)+1)</f>
        <v>2921.55</v>
      </c>
      <c r="S1081" s="9" cm="1">
        <f t="array" aca="1" ref="S1081" ca="1">INDEX('Wkly eq indx data joined'!$A$1:$AJ$1150,MATCH('Wkly eq indx data aligned'!$A1081,OFFSET(INDIRECT(ADDRESS(1,MATCH(S$1,'Wkly eq indx data joined'!$1:$1,0),1,1,$A$1)),,,1150,1),0),MATCH(S$1,'Wkly eq indx data joined'!$1:$1,0)+1)</f>
        <v>49720.42</v>
      </c>
    </row>
    <row r="1082" spans="1:19" x14ac:dyDescent="0.25">
      <c r="A1082" s="4">
        <f t="shared" si="16"/>
        <v>44085</v>
      </c>
      <c r="B1082" s="9" cm="1">
        <f t="array" aca="1" ref="B1082" ca="1">INDEX('Wkly eq indx data joined'!$A$1:$AJ$1150,MATCH('Wkly eq indx data aligned'!$A1082,OFFSET(INDIRECT(ADDRESS(1,MATCH(B$1,'Wkly eq indx data joined'!$1:$1,0),1,1,$A$1)),,,1150,1),0),MATCH(B$1,'Wkly eq indx data joined'!$1:$1,0)+1)</f>
        <v>5859.4219999999996</v>
      </c>
      <c r="C1082" s="9" cm="1">
        <f t="array" aca="1" ref="C1082" ca="1">INDEX('Wkly eq indx data joined'!$A$1:$AJ$1150,MATCH('Wkly eq indx data aligned'!$A1082,OFFSET(INDIRECT(ADDRESS(1,MATCH(C$1,'Wkly eq indx data joined'!$1:$1,0),1,1,$A$1)),,,1150,1),0),MATCH(C$1,'Wkly eq indx data joined'!$1:$1,0)+1)</f>
        <v>23406.49</v>
      </c>
      <c r="D1082" s="18" cm="1">
        <f t="array" aca="1" ref="D1082" ca="1">IFERROR(INDEX('Wkly eq indx data joined'!$A$1:$AJ$1150,MATCH('Wkly eq indx data aligned'!$A1082,OFFSET(INDIRECT(ADDRESS(1,MATCH(D$1,'Wkly eq indx data joined'!$1:$1,0),1,1,$A$1)),,,1150,1),0),MATCH(D$1,'Wkly eq indx data joined'!$1:$1,0)+1),D1081)</f>
        <v>3260.346</v>
      </c>
      <c r="E1082" s="9" cm="1">
        <f t="array" aca="1" ref="E1082" ca="1">INDEX('Wkly eq indx data joined'!$A$1:$AJ$1150,MATCH('Wkly eq indx data aligned'!$A1082,OFFSET(INDIRECT(ADDRESS(1,MATCH(E$1,'Wkly eq indx data joined'!$1:$1,0),1,1,$A$1)),,,1150,1),0),MATCH(E$1,'Wkly eq indx data joined'!$1:$1,0)+1)</f>
        <v>16222.46</v>
      </c>
      <c r="F1082" s="9" cm="1">
        <f t="array" aca="1" ref="F1082" ca="1">INDEX('Wkly eq indx data joined'!$A$1:$AJ$1150,MATCH('Wkly eq indx data aligned'!$A1082,OFFSET(INDIRECT(ADDRESS(1,MATCH(F$1,'Wkly eq indx data joined'!$1:$1,0),1,1,$A$1)),,,1150,1),0),MATCH(F$1,'Wkly eq indx data joined'!$1:$1,0)+1)</f>
        <v>10439.52</v>
      </c>
      <c r="G1082" s="9" cm="1">
        <f t="array" aca="1" ref="G1082" ca="1">INDEX('Wkly eq indx data joined'!$A$1:$AJ$1150,MATCH('Wkly eq indx data aligned'!$A1082,OFFSET(INDIRECT(ADDRESS(1,MATCH(G$1,'Wkly eq indx data joined'!$1:$1,0),1,1,$A$1)),,,1150,1),0),MATCH(G$1,'Wkly eq indx data joined'!$1:$1,0)+1)</f>
        <v>3340.97</v>
      </c>
      <c r="H1082" s="9" cm="1">
        <f t="array" aca="1" ref="H1082" ca="1">INDEX('Wkly eq indx data joined'!$A$1:$AJ$1150,MATCH('Wkly eq indx data aligned'!$A1082,OFFSET(INDIRECT(ADDRESS(1,MATCH(H$1,'Wkly eq indx data joined'!$1:$1,0),1,1,$A$1)),,,1150,1),0),MATCH(H$1,'Wkly eq indx data joined'!$1:$1,0)+1)</f>
        <v>6032.09</v>
      </c>
      <c r="I1082" s="9" cm="1">
        <f t="array" aca="1" ref="I1082" ca="1">INDEX('Wkly eq indx data joined'!$A$1:$AJ$1150,MATCH('Wkly eq indx data aligned'!$A1082,OFFSET(INDIRECT(ADDRESS(1,MATCH(I$1,'Wkly eq indx data joined'!$1:$1,0),1,1,$A$1)),,,1150,1),0),MATCH(I$1,'Wkly eq indx data joined'!$1:$1,0)+1)</f>
        <v>24503.31</v>
      </c>
      <c r="J1082" s="9" cm="1">
        <f t="array" aca="1" ref="J1082" ca="1">INDEX('Wkly eq indx data joined'!$A$1:$AJ$1150,MATCH('Wkly eq indx data aligned'!$A1082,OFFSET(INDIRECT(ADDRESS(1,MATCH(J$1,'Wkly eq indx data joined'!$1:$1,0),1,1,$A$1)),,,1150,1),0),MATCH(J$1,'Wkly eq indx data joined'!$1:$1,0)+1)</f>
        <v>5034.1400000000003</v>
      </c>
      <c r="K1082" s="9" cm="1">
        <f t="array" aca="1" ref="K1082" ca="1">INDEX('Wkly eq indx data joined'!$A$1:$AJ$1150,MATCH('Wkly eq indx data aligned'!$A1082,OFFSET(INDIRECT(ADDRESS(1,MATCH(K$1,'Wkly eq indx data joined'!$1:$1,0),1,1,$A$1)),,,1150,1),0),MATCH(K$1,'Wkly eq indx data joined'!$1:$1,0)+1)</f>
        <v>13202.84</v>
      </c>
      <c r="L1082" s="12" cm="1">
        <f t="array" aca="1" ref="L1082" ca="1">INDEX('Wkly eq indx data joined'!$A$1:$AJ$1150,MATCH('Wkly eq indx data aligned'!$A1082+2,OFFSET(INDIRECT(ADDRESS(1,MATCH(L$1,'Wkly eq indx data joined'!$1:$1,0),1,1,$A$1)),,,1150,1),0),MATCH(L$1,'Wkly eq indx data joined'!$1:$1,0)+1)</f>
        <v>2396.69</v>
      </c>
      <c r="M1082" s="9" cm="1">
        <f t="array" aca="1" ref="M1082" ca="1">INDEX('Wkly eq indx data joined'!$A$1:$AJ$1150,MATCH('Wkly eq indx data aligned'!$A1082,OFFSET(INDIRECT(ADDRESS(1,MATCH(M$1,'Wkly eq indx data joined'!$1:$1,0),1,1,$A$1)),,,1150,1),0),MATCH(M$1,'Wkly eq indx data joined'!$1:$1,0)+1)</f>
        <v>98363.199999999997</v>
      </c>
      <c r="N1082" s="9" cm="1">
        <f t="array" aca="1" ref="N1082" ca="1">INDEX('Wkly eq indx data joined'!$A$1:$AJ$1150,MATCH('Wkly eq indx data aligned'!$A1082,OFFSET(INDIRECT(ADDRESS(1,MATCH(N$1,'Wkly eq indx data joined'!$1:$1,0),1,1,$A$1)),,,1150,1),0),MATCH(N$1,'Wkly eq indx data joined'!$1:$1,0)+1)</f>
        <v>6369.16</v>
      </c>
      <c r="O1082" s="13" cm="1">
        <f t="array" aca="1" ref="O1082" ca="1">INDEX('Wkly eq indx data joined'!$A$1:$AJ$1150,MATCH('Wkly eq indx data aligned'!$A1082+1,OFFSET(INDIRECT(ADDRESS(1,MATCH(O$1,'Wkly eq indx data joined'!$1:$1,0),1,1,$A$1)),,,1150,1),0),MATCH(O$1,'Wkly eq indx data joined'!$1:$1,0)+1)</f>
        <v>12675.95</v>
      </c>
      <c r="P1082" s="12" cm="1">
        <f t="array" aca="1" ref="P1082" ca="1">INDEX('Wkly eq indx data joined'!$A$1:$AJ$1150,MATCH('Wkly eq indx data aligned'!$A1082+2,OFFSET(INDIRECT(ADDRESS(1,MATCH(P$1,'Wkly eq indx data joined'!$1:$1,0),1,1,$A$1)),,,1150,1),0),MATCH(P$1,'Wkly eq indx data joined'!$1:$1,0)+1)</f>
        <v>11464.45</v>
      </c>
      <c r="Q1082" s="9" cm="1">
        <f t="array" aca="1" ref="Q1082" ca="1">INDEX('Wkly eq indx data joined'!$A$1:$AJ$1150,MATCH('Wkly eq indx data aligned'!$A1082,OFFSET(INDIRECT(ADDRESS(1,MATCH(Q$1,'Wkly eq indx data joined'!$1:$1,0),1,1,$A$1)),,,1150,1),0),MATCH(Q$1,'Wkly eq indx data joined'!$1:$1,0)+1)</f>
        <v>552.01</v>
      </c>
      <c r="R1082" s="12" cm="1">
        <f t="array" aca="1" ref="R1082" ca="1">INDEX('Wkly eq indx data joined'!$A$1:$AJ$1150,MATCH('Wkly eq indx data aligned'!$A1082+2,OFFSET(INDIRECT(ADDRESS(1,MATCH(R$1,'Wkly eq indx data joined'!$1:$1,0),1,1,$A$1)),,,1150,1),0),MATCH(R$1,'Wkly eq indx data joined'!$1:$1,0)+1)</f>
        <v>2910.51</v>
      </c>
      <c r="S1082" s="9" cm="1">
        <f t="array" aca="1" ref="S1082" ca="1">INDEX('Wkly eq indx data joined'!$A$1:$AJ$1150,MATCH('Wkly eq indx data aligned'!$A1082,OFFSET(INDIRECT(ADDRESS(1,MATCH(S$1,'Wkly eq indx data joined'!$1:$1,0),1,1,$A$1)),,,1150,1),0),MATCH(S$1,'Wkly eq indx data joined'!$1:$1,0)+1)</f>
        <v>51715.12</v>
      </c>
    </row>
    <row r="1083" spans="1:19" x14ac:dyDescent="0.25">
      <c r="A1083" s="4">
        <f t="shared" si="16"/>
        <v>44092</v>
      </c>
      <c r="B1083" s="9" cm="1">
        <f t="array" aca="1" ref="B1083" ca="1">INDEX('Wkly eq indx data joined'!$A$1:$AJ$1150,MATCH('Wkly eq indx data aligned'!$A1083,OFFSET(INDIRECT(ADDRESS(1,MATCH(B$1,'Wkly eq indx data joined'!$1:$1,0),1,1,$A$1)),,,1150,1),0),MATCH(B$1,'Wkly eq indx data joined'!$1:$1,0)+1)</f>
        <v>5864.5039999999999</v>
      </c>
      <c r="C1083" s="9" cm="1">
        <f t="array" aca="1" ref="C1083" ca="1">INDEX('Wkly eq indx data joined'!$A$1:$AJ$1150,MATCH('Wkly eq indx data aligned'!$A1083,OFFSET(INDIRECT(ADDRESS(1,MATCH(C$1,'Wkly eq indx data joined'!$1:$1,0),1,1,$A$1)),,,1150,1),0),MATCH(C$1,'Wkly eq indx data joined'!$1:$1,0)+1)</f>
        <v>23360.3</v>
      </c>
      <c r="D1083" s="18" cm="1">
        <f t="array" aca="1" ref="D1083" ca="1">IFERROR(INDEX('Wkly eq indx data joined'!$A$1:$AJ$1150,MATCH('Wkly eq indx data aligned'!$A1083,OFFSET(INDIRECT(ADDRESS(1,MATCH(D$1,'Wkly eq indx data joined'!$1:$1,0),1,1,$A$1)),,,1150,1),0),MATCH(D$1,'Wkly eq indx data joined'!$1:$1,0)+1),D1082)</f>
        <v>3338.09</v>
      </c>
      <c r="E1083" s="9" cm="1">
        <f t="array" aca="1" ref="E1083" ca="1">INDEX('Wkly eq indx data joined'!$A$1:$AJ$1150,MATCH('Wkly eq indx data aligned'!$A1083,OFFSET(INDIRECT(ADDRESS(1,MATCH(E$1,'Wkly eq indx data joined'!$1:$1,0),1,1,$A$1)),,,1150,1),0),MATCH(E$1,'Wkly eq indx data joined'!$1:$1,0)+1)</f>
        <v>16198.97</v>
      </c>
      <c r="F1083" s="9" cm="1">
        <f t="array" aca="1" ref="F1083" ca="1">INDEX('Wkly eq indx data joined'!$A$1:$AJ$1150,MATCH('Wkly eq indx data aligned'!$A1083,OFFSET(INDIRECT(ADDRESS(1,MATCH(F$1,'Wkly eq indx data joined'!$1:$1,0),1,1,$A$1)),,,1150,1),0),MATCH(F$1,'Wkly eq indx data joined'!$1:$1,0)+1)</f>
        <v>10539.17</v>
      </c>
      <c r="G1083" s="9" cm="1">
        <f t="array" aca="1" ref="G1083" ca="1">INDEX('Wkly eq indx data joined'!$A$1:$AJ$1150,MATCH('Wkly eq indx data aligned'!$A1083,OFFSET(INDIRECT(ADDRESS(1,MATCH(G$1,'Wkly eq indx data joined'!$1:$1,0),1,1,$A$1)),,,1150,1),0),MATCH(G$1,'Wkly eq indx data joined'!$1:$1,0)+1)</f>
        <v>3319.47</v>
      </c>
      <c r="H1083" s="9" cm="1">
        <f t="array" aca="1" ref="H1083" ca="1">INDEX('Wkly eq indx data joined'!$A$1:$AJ$1150,MATCH('Wkly eq indx data aligned'!$A1083,OFFSET(INDIRECT(ADDRESS(1,MATCH(H$1,'Wkly eq indx data joined'!$1:$1,0),1,1,$A$1)),,,1150,1),0),MATCH(H$1,'Wkly eq indx data joined'!$1:$1,0)+1)</f>
        <v>6007.05</v>
      </c>
      <c r="I1083" s="9" cm="1">
        <f t="array" aca="1" ref="I1083" ca="1">INDEX('Wkly eq indx data joined'!$A$1:$AJ$1150,MATCH('Wkly eq indx data aligned'!$A1083,OFFSET(INDIRECT(ADDRESS(1,MATCH(I$1,'Wkly eq indx data joined'!$1:$1,0),1,1,$A$1)),,,1150,1),0),MATCH(I$1,'Wkly eq indx data joined'!$1:$1,0)+1)</f>
        <v>24455.41</v>
      </c>
      <c r="J1083" s="9" cm="1">
        <f t="array" aca="1" ref="J1083" ca="1">INDEX('Wkly eq indx data joined'!$A$1:$AJ$1150,MATCH('Wkly eq indx data aligned'!$A1083,OFFSET(INDIRECT(ADDRESS(1,MATCH(J$1,'Wkly eq indx data joined'!$1:$1,0),1,1,$A$1)),,,1150,1),0),MATCH(J$1,'Wkly eq indx data joined'!$1:$1,0)+1)</f>
        <v>4978.18</v>
      </c>
      <c r="K1083" s="9" cm="1">
        <f t="array" aca="1" ref="K1083" ca="1">INDEX('Wkly eq indx data joined'!$A$1:$AJ$1150,MATCH('Wkly eq indx data aligned'!$A1083,OFFSET(INDIRECT(ADDRESS(1,MATCH(K$1,'Wkly eq indx data joined'!$1:$1,0),1,1,$A$1)),,,1150,1),0),MATCH(K$1,'Wkly eq indx data joined'!$1:$1,0)+1)</f>
        <v>13116.25</v>
      </c>
      <c r="L1083" s="12" cm="1">
        <f t="array" aca="1" ref="L1083" ca="1">INDEX('Wkly eq indx data joined'!$A$1:$AJ$1150,MATCH('Wkly eq indx data aligned'!$A1083+2,OFFSET(INDIRECT(ADDRESS(1,MATCH(L$1,'Wkly eq indx data joined'!$1:$1,0),1,1,$A$1)),,,1150,1),0),MATCH(L$1,'Wkly eq indx data joined'!$1:$1,0)+1)</f>
        <v>2412.4</v>
      </c>
      <c r="M1083" s="9" cm="1">
        <f t="array" aca="1" ref="M1083" ca="1">INDEX('Wkly eq indx data joined'!$A$1:$AJ$1150,MATCH('Wkly eq indx data aligned'!$A1083,OFFSET(INDIRECT(ADDRESS(1,MATCH(M$1,'Wkly eq indx data joined'!$1:$1,0),1,1,$A$1)),,,1150,1),0),MATCH(M$1,'Wkly eq indx data joined'!$1:$1,0)+1)</f>
        <v>98289.7</v>
      </c>
      <c r="N1083" s="9" cm="1">
        <f t="array" aca="1" ref="N1083" ca="1">INDEX('Wkly eq indx data joined'!$A$1:$AJ$1150,MATCH('Wkly eq indx data aligned'!$A1083,OFFSET(INDIRECT(ADDRESS(1,MATCH(N$1,'Wkly eq indx data joined'!$1:$1,0),1,1,$A$1)),,,1150,1),0),MATCH(N$1,'Wkly eq indx data joined'!$1:$1,0)+1)</f>
        <v>6486.27</v>
      </c>
      <c r="O1083" s="13" cm="1">
        <f t="array" aca="1" ref="O1083" ca="1">INDEX('Wkly eq indx data joined'!$A$1:$AJ$1150,MATCH('Wkly eq indx data aligned'!$A1083+1,OFFSET(INDIRECT(ADDRESS(1,MATCH(O$1,'Wkly eq indx data joined'!$1:$1,0),1,1,$A$1)),,,1150,1),0),MATCH(O$1,'Wkly eq indx data joined'!$1:$1,0)+1)</f>
        <v>12875.62</v>
      </c>
      <c r="P1083" s="12" cm="1">
        <f t="array" aca="1" ref="P1083" ca="1">INDEX('Wkly eq indx data joined'!$A$1:$AJ$1150,MATCH('Wkly eq indx data aligned'!$A1083+2,OFFSET(INDIRECT(ADDRESS(1,MATCH(P$1,'Wkly eq indx data joined'!$1:$1,0),1,1,$A$1)),,,1150,1),0),MATCH(P$1,'Wkly eq indx data joined'!$1:$1,0)+1)</f>
        <v>11504.95</v>
      </c>
      <c r="Q1083" s="9" cm="1">
        <f t="array" aca="1" ref="Q1083" ca="1">INDEX('Wkly eq indx data joined'!$A$1:$AJ$1150,MATCH('Wkly eq indx data aligned'!$A1083,OFFSET(INDIRECT(ADDRESS(1,MATCH(Q$1,'Wkly eq indx data joined'!$1:$1,0),1,1,$A$1)),,,1150,1),0),MATCH(Q$1,'Wkly eq indx data joined'!$1:$1,0)+1)</f>
        <v>550.85</v>
      </c>
      <c r="R1083" s="12" cm="1">
        <f t="array" aca="1" ref="R1083" ca="1">INDEX('Wkly eq indx data joined'!$A$1:$AJ$1150,MATCH('Wkly eq indx data aligned'!$A1083+2,OFFSET(INDIRECT(ADDRESS(1,MATCH(R$1,'Wkly eq indx data joined'!$1:$1,0),1,1,$A$1)),,,1150,1),0),MATCH(R$1,'Wkly eq indx data joined'!$1:$1,0)+1)</f>
        <v>2951.79</v>
      </c>
      <c r="S1083" s="9" cm="1">
        <f t="array" aca="1" ref="S1083" ca="1">INDEX('Wkly eq indx data joined'!$A$1:$AJ$1150,MATCH('Wkly eq indx data aligned'!$A1083,OFFSET(INDIRECT(ADDRESS(1,MATCH(S$1,'Wkly eq indx data joined'!$1:$1,0),1,1,$A$1)),,,1150,1),0),MATCH(S$1,'Wkly eq indx data joined'!$1:$1,0)+1)</f>
        <v>50399.16</v>
      </c>
    </row>
    <row r="1084" spans="1:19" x14ac:dyDescent="0.25">
      <c r="A1084" s="4">
        <f t="shared" si="16"/>
        <v>44099</v>
      </c>
      <c r="B1084" s="9" cm="1">
        <f t="array" aca="1" ref="B1084" ca="1">INDEX('Wkly eq indx data joined'!$A$1:$AJ$1150,MATCH('Wkly eq indx data aligned'!$A1084,OFFSET(INDIRECT(ADDRESS(1,MATCH(B$1,'Wkly eq indx data joined'!$1:$1,0),1,1,$A$1)),,,1150,1),0),MATCH(B$1,'Wkly eq indx data joined'!$1:$1,0)+1)</f>
        <v>5964.9219999999996</v>
      </c>
      <c r="C1084" s="9" cm="1">
        <f t="array" aca="1" ref="C1084" ca="1">INDEX('Wkly eq indx data joined'!$A$1:$AJ$1150,MATCH('Wkly eq indx data aligned'!$A1084,OFFSET(INDIRECT(ADDRESS(1,MATCH(C$1,'Wkly eq indx data joined'!$1:$1,0),1,1,$A$1)),,,1150,1),0),MATCH(C$1,'Wkly eq indx data joined'!$1:$1,0)+1)</f>
        <v>23204.62</v>
      </c>
      <c r="D1084" s="18" cm="1">
        <f t="array" aca="1" ref="D1084" ca="1">IFERROR(INDEX('Wkly eq indx data joined'!$A$1:$AJ$1150,MATCH('Wkly eq indx data aligned'!$A1084,OFFSET(INDIRECT(ADDRESS(1,MATCH(D$1,'Wkly eq indx data joined'!$1:$1,0),1,1,$A$1)),,,1150,1),0),MATCH(D$1,'Wkly eq indx data joined'!$1:$1,0)+1),D1083)</f>
        <v>3219.4180000000001</v>
      </c>
      <c r="E1084" s="9" cm="1">
        <f t="array" aca="1" ref="E1084" ca="1">INDEX('Wkly eq indx data joined'!$A$1:$AJ$1150,MATCH('Wkly eq indx data aligned'!$A1084,OFFSET(INDIRECT(ADDRESS(1,MATCH(E$1,'Wkly eq indx data joined'!$1:$1,0),1,1,$A$1)),,,1150,1),0),MATCH(E$1,'Wkly eq indx data joined'!$1:$1,0)+1)</f>
        <v>16065.35</v>
      </c>
      <c r="F1084" s="9" cm="1">
        <f t="array" aca="1" ref="F1084" ca="1">INDEX('Wkly eq indx data joined'!$A$1:$AJ$1150,MATCH('Wkly eq indx data aligned'!$A1084,OFFSET(INDIRECT(ADDRESS(1,MATCH(F$1,'Wkly eq indx data joined'!$1:$1,0),1,1,$A$1)),,,1150,1),0),MATCH(F$1,'Wkly eq indx data joined'!$1:$1,0)+1)</f>
        <v>10216.280000000001</v>
      </c>
      <c r="G1084" s="9" cm="1">
        <f t="array" aca="1" ref="G1084" ca="1">INDEX('Wkly eq indx data joined'!$A$1:$AJ$1150,MATCH('Wkly eq indx data aligned'!$A1084,OFFSET(INDIRECT(ADDRESS(1,MATCH(G$1,'Wkly eq indx data joined'!$1:$1,0),1,1,$A$1)),,,1150,1),0),MATCH(G$1,'Wkly eq indx data joined'!$1:$1,0)+1)</f>
        <v>3298.46</v>
      </c>
      <c r="H1084" s="9" cm="1">
        <f t="array" aca="1" ref="H1084" ca="1">INDEX('Wkly eq indx data joined'!$A$1:$AJ$1150,MATCH('Wkly eq indx data aligned'!$A1084,OFFSET(INDIRECT(ADDRESS(1,MATCH(H$1,'Wkly eq indx data joined'!$1:$1,0),1,1,$A$1)),,,1150,1),0),MATCH(H$1,'Wkly eq indx data joined'!$1:$1,0)+1)</f>
        <v>5842.67</v>
      </c>
      <c r="I1084" s="9" cm="1">
        <f t="array" aca="1" ref="I1084" ca="1">INDEX('Wkly eq indx data joined'!$A$1:$AJ$1150,MATCH('Wkly eq indx data aligned'!$A1084,OFFSET(INDIRECT(ADDRESS(1,MATCH(I$1,'Wkly eq indx data joined'!$1:$1,0),1,1,$A$1)),,,1150,1),0),MATCH(I$1,'Wkly eq indx data joined'!$1:$1,0)+1)</f>
        <v>23235.42</v>
      </c>
      <c r="J1084" s="9" cm="1">
        <f t="array" aca="1" ref="J1084" ca="1">INDEX('Wkly eq indx data joined'!$A$1:$AJ$1150,MATCH('Wkly eq indx data aligned'!$A1084,OFFSET(INDIRECT(ADDRESS(1,MATCH(J$1,'Wkly eq indx data joined'!$1:$1,0),1,1,$A$1)),,,1150,1),0),MATCH(J$1,'Wkly eq indx data joined'!$1:$1,0)+1)</f>
        <v>4729.66</v>
      </c>
      <c r="K1084" s="9" cm="1">
        <f t="array" aca="1" ref="K1084" ca="1">INDEX('Wkly eq indx data joined'!$A$1:$AJ$1150,MATCH('Wkly eq indx data aligned'!$A1084,OFFSET(INDIRECT(ADDRESS(1,MATCH(K$1,'Wkly eq indx data joined'!$1:$1,0),1,1,$A$1)),,,1150,1),0),MATCH(K$1,'Wkly eq indx data joined'!$1:$1,0)+1)</f>
        <v>12469.2</v>
      </c>
      <c r="L1084" s="12" cm="1">
        <f t="array" aca="1" ref="L1084" ca="1">INDEX('Wkly eq indx data joined'!$A$1:$AJ$1150,MATCH('Wkly eq indx data aligned'!$A1084+2,OFFSET(INDIRECT(ADDRESS(1,MATCH(L$1,'Wkly eq indx data joined'!$1:$1,0),1,1,$A$1)),,,1150,1),0),MATCH(L$1,'Wkly eq indx data joined'!$1:$1,0)+1)</f>
        <v>2278.79</v>
      </c>
      <c r="M1084" s="9" cm="1">
        <f t="array" aca="1" ref="M1084" ca="1">INDEX('Wkly eq indx data joined'!$A$1:$AJ$1150,MATCH('Wkly eq indx data aligned'!$A1084,OFFSET(INDIRECT(ADDRESS(1,MATCH(M$1,'Wkly eq indx data joined'!$1:$1,0),1,1,$A$1)),,,1150,1),0),MATCH(M$1,'Wkly eq indx data joined'!$1:$1,0)+1)</f>
        <v>96999.4</v>
      </c>
      <c r="N1084" s="9" cm="1">
        <f t="array" aca="1" ref="N1084" ca="1">INDEX('Wkly eq indx data joined'!$A$1:$AJ$1150,MATCH('Wkly eq indx data aligned'!$A1084,OFFSET(INDIRECT(ADDRESS(1,MATCH(N$1,'Wkly eq indx data joined'!$1:$1,0),1,1,$A$1)),,,1150,1),0),MATCH(N$1,'Wkly eq indx data joined'!$1:$1,0)+1)</f>
        <v>6309.22</v>
      </c>
      <c r="O1084" s="13" cm="1">
        <f t="array" aca="1" ref="O1084" ca="1">INDEX('Wkly eq indx data joined'!$A$1:$AJ$1150,MATCH('Wkly eq indx data aligned'!$A1084+1,OFFSET(INDIRECT(ADDRESS(1,MATCH(O$1,'Wkly eq indx data joined'!$1:$1,0),1,1,$A$1)),,,1150,1),0),MATCH(O$1,'Wkly eq indx data joined'!$1:$1,0)+1)</f>
        <v>12232.91</v>
      </c>
      <c r="P1084" s="12" cm="1">
        <f t="array" aca="1" ref="P1084" ca="1">INDEX('Wkly eq indx data joined'!$A$1:$AJ$1150,MATCH('Wkly eq indx data aligned'!$A1084+2,OFFSET(INDIRECT(ADDRESS(1,MATCH(P$1,'Wkly eq indx data joined'!$1:$1,0),1,1,$A$1)),,,1150,1),0),MATCH(P$1,'Wkly eq indx data joined'!$1:$1,0)+1)</f>
        <v>11050.25</v>
      </c>
      <c r="Q1084" s="9" cm="1">
        <f t="array" aca="1" ref="Q1084" ca="1">INDEX('Wkly eq indx data joined'!$A$1:$AJ$1150,MATCH('Wkly eq indx data aligned'!$A1084,OFFSET(INDIRECT(ADDRESS(1,MATCH(Q$1,'Wkly eq indx data joined'!$1:$1,0),1,1,$A$1)),,,1150,1),0),MATCH(Q$1,'Wkly eq indx data joined'!$1:$1,0)+1)</f>
        <v>540.91</v>
      </c>
      <c r="R1084" s="12" cm="1">
        <f t="array" aca="1" ref="R1084" ca="1">INDEX('Wkly eq indx data joined'!$A$1:$AJ$1150,MATCH('Wkly eq indx data aligned'!$A1084+2,OFFSET(INDIRECT(ADDRESS(1,MATCH(R$1,'Wkly eq indx data joined'!$1:$1,0),1,1,$A$1)),,,1150,1),0),MATCH(R$1,'Wkly eq indx data joined'!$1:$1,0)+1)</f>
        <v>2896.83</v>
      </c>
      <c r="S1084" s="9" cm="1">
        <f t="array" aca="1" ref="S1084" ca="1">INDEX('Wkly eq indx data joined'!$A$1:$AJ$1150,MATCH('Wkly eq indx data aligned'!$A1084,OFFSET(INDIRECT(ADDRESS(1,MATCH(S$1,'Wkly eq indx data joined'!$1:$1,0),1,1,$A$1)),,,1150,1),0),MATCH(S$1,'Wkly eq indx data joined'!$1:$1,0)+1)</f>
        <v>49547.74</v>
      </c>
    </row>
    <row r="1085" spans="1:19" x14ac:dyDescent="0.25">
      <c r="A1085" s="4">
        <f t="shared" si="16"/>
        <v>44106</v>
      </c>
      <c r="B1085" s="9" cm="1">
        <f t="array" aca="1" ref="B1085" ca="1">INDEX('Wkly eq indx data joined'!$A$1:$AJ$1150,MATCH('Wkly eq indx data aligned'!$A1085,OFFSET(INDIRECT(ADDRESS(1,MATCH(B$1,'Wkly eq indx data joined'!$1:$1,0),1,1,$A$1)),,,1150,1),0),MATCH(B$1,'Wkly eq indx data joined'!$1:$1,0)+1)</f>
        <v>5791.5010000000002</v>
      </c>
      <c r="C1085" s="9" cm="1">
        <f t="array" aca="1" ref="C1085" ca="1">INDEX('Wkly eq indx data joined'!$A$1:$AJ$1150,MATCH('Wkly eq indx data aligned'!$A1085,OFFSET(INDIRECT(ADDRESS(1,MATCH(C$1,'Wkly eq indx data joined'!$1:$1,0),1,1,$A$1)),,,1150,1),0),MATCH(C$1,'Wkly eq indx data joined'!$1:$1,0)+1)</f>
        <v>23029.9</v>
      </c>
      <c r="D1085" s="18" cm="1">
        <f t="array" aca="1" ref="D1085" ca="1">IFERROR(INDEX('Wkly eq indx data joined'!$A$1:$AJ$1150,MATCH('Wkly eq indx data aligned'!$A1085,OFFSET(INDIRECT(ADDRESS(1,MATCH(D$1,'Wkly eq indx data joined'!$1:$1,0),1,1,$A$1)),,,1150,1),0),MATCH(D$1,'Wkly eq indx data joined'!$1:$1,0)+1),D1084)</f>
        <v>3218.0520000000001</v>
      </c>
      <c r="E1085" s="9" cm="1">
        <f t="array" aca="1" ref="E1085" ca="1">INDEX('Wkly eq indx data joined'!$A$1:$AJ$1150,MATCH('Wkly eq indx data aligned'!$A1085,OFFSET(INDIRECT(ADDRESS(1,MATCH(E$1,'Wkly eq indx data joined'!$1:$1,0),1,1,$A$1)),,,1150,1),0),MATCH(E$1,'Wkly eq indx data joined'!$1:$1,0)+1)</f>
        <v>16199.25</v>
      </c>
      <c r="F1085" s="9" cm="1">
        <f t="array" aca="1" ref="F1085" ca="1">INDEX('Wkly eq indx data joined'!$A$1:$AJ$1150,MATCH('Wkly eq indx data aligned'!$A1085,OFFSET(INDIRECT(ADDRESS(1,MATCH(F$1,'Wkly eq indx data joined'!$1:$1,0),1,1,$A$1)),,,1150,1),0),MATCH(F$1,'Wkly eq indx data joined'!$1:$1,0)+1)</f>
        <v>10252.4</v>
      </c>
      <c r="G1085" s="9" cm="1">
        <f t="array" aca="1" ref="G1085" ca="1">INDEX('Wkly eq indx data joined'!$A$1:$AJ$1150,MATCH('Wkly eq indx data aligned'!$A1085,OFFSET(INDIRECT(ADDRESS(1,MATCH(G$1,'Wkly eq indx data joined'!$1:$1,0),1,1,$A$1)),,,1150,1),0),MATCH(G$1,'Wkly eq indx data joined'!$1:$1,0)+1)</f>
        <v>3348.44</v>
      </c>
      <c r="H1085" s="9" cm="1">
        <f t="array" aca="1" ref="H1085" ca="1">INDEX('Wkly eq indx data joined'!$A$1:$AJ$1150,MATCH('Wkly eq indx data aligned'!$A1085,OFFSET(INDIRECT(ADDRESS(1,MATCH(H$1,'Wkly eq indx data joined'!$1:$1,0),1,1,$A$1)),,,1150,1),0),MATCH(H$1,'Wkly eq indx data joined'!$1:$1,0)+1)</f>
        <v>5902.12</v>
      </c>
      <c r="I1085" s="9" cm="1">
        <f t="array" aca="1" ref="I1085" ca="1">INDEX('Wkly eq indx data joined'!$A$1:$AJ$1150,MATCH('Wkly eq indx data aligned'!$A1085,OFFSET(INDIRECT(ADDRESS(1,MATCH(I$1,'Wkly eq indx data joined'!$1:$1,0),1,1,$A$1)),,,1150,1),0),MATCH(I$1,'Wkly eq indx data joined'!$1:$1,0)+1)</f>
        <v>23459.05</v>
      </c>
      <c r="J1085" s="9" cm="1">
        <f t="array" aca="1" ref="J1085" ca="1">INDEX('Wkly eq indx data joined'!$A$1:$AJ$1150,MATCH('Wkly eq indx data aligned'!$A1085,OFFSET(INDIRECT(ADDRESS(1,MATCH(J$1,'Wkly eq indx data joined'!$1:$1,0),1,1,$A$1)),,,1150,1),0),MATCH(J$1,'Wkly eq indx data joined'!$1:$1,0)+1)</f>
        <v>4824.88</v>
      </c>
      <c r="K1085" s="9" cm="1">
        <f t="array" aca="1" ref="K1085" ca="1">INDEX('Wkly eq indx data joined'!$A$1:$AJ$1150,MATCH('Wkly eq indx data aligned'!$A1085,OFFSET(INDIRECT(ADDRESS(1,MATCH(K$1,'Wkly eq indx data joined'!$1:$1,0),1,1,$A$1)),,,1150,1),0),MATCH(K$1,'Wkly eq indx data joined'!$1:$1,0)+1)</f>
        <v>12689.04</v>
      </c>
      <c r="L1085" s="12" cm="1">
        <f t="array" aca="1" ref="L1085" ca="1">INDEX('Wkly eq indx data joined'!$A$1:$AJ$1150,MATCH('Wkly eq indx data aligned'!$A1085+2,OFFSET(INDIRECT(ADDRESS(1,MATCH(L$1,'Wkly eq indx data joined'!$1:$1,0),1,1,$A$1)),,,1150,1),0),MATCH(L$1,'Wkly eq indx data joined'!$1:$1,0)+1)</f>
        <v>2327.89</v>
      </c>
      <c r="M1085" s="9" cm="1">
        <f t="array" aca="1" ref="M1085" ca="1">INDEX('Wkly eq indx data joined'!$A$1:$AJ$1150,MATCH('Wkly eq indx data aligned'!$A1085,OFFSET(INDIRECT(ADDRESS(1,MATCH(M$1,'Wkly eq indx data joined'!$1:$1,0),1,1,$A$1)),,,1150,1),0),MATCH(M$1,'Wkly eq indx data joined'!$1:$1,0)+1)</f>
        <v>94015.7</v>
      </c>
      <c r="N1085" s="9" cm="1">
        <f t="array" aca="1" ref="N1085" ca="1">INDEX('Wkly eq indx data joined'!$A$1:$AJ$1150,MATCH('Wkly eq indx data aligned'!$A1085,OFFSET(INDIRECT(ADDRESS(1,MATCH(N$1,'Wkly eq indx data joined'!$1:$1,0),1,1,$A$1)),,,1150,1),0),MATCH(N$1,'Wkly eq indx data joined'!$1:$1,0)+1)</f>
        <v>6386.07</v>
      </c>
      <c r="O1085" s="13" cm="1">
        <f t="array" aca="1" ref="O1085" ca="1">INDEX('Wkly eq indx data joined'!$A$1:$AJ$1150,MATCH('Wkly eq indx data aligned'!$A1085+1,OFFSET(INDIRECT(ADDRESS(1,MATCH(O$1,'Wkly eq indx data joined'!$1:$1,0),1,1,$A$1)),,,1150,1),0),MATCH(O$1,'Wkly eq indx data joined'!$1:$1,0)+1)</f>
        <v>12515.61</v>
      </c>
      <c r="P1085" s="12" cm="1">
        <f t="array" aca="1" ref="P1085" ca="1">INDEX('Wkly eq indx data joined'!$A$1:$AJ$1150,MATCH('Wkly eq indx data aligned'!$A1085+2,OFFSET(INDIRECT(ADDRESS(1,MATCH(P$1,'Wkly eq indx data joined'!$1:$1,0),1,1,$A$1)),,,1150,1),0),MATCH(P$1,'Wkly eq indx data joined'!$1:$1,0)+1)</f>
        <v>11416.95</v>
      </c>
      <c r="Q1085" s="9" cm="1">
        <f t="array" aca="1" ref="Q1085" ca="1">INDEX('Wkly eq indx data joined'!$A$1:$AJ$1150,MATCH('Wkly eq indx data aligned'!$A1085,OFFSET(INDIRECT(ADDRESS(1,MATCH(Q$1,'Wkly eq indx data joined'!$1:$1,0),1,1,$A$1)),,,1150,1),0),MATCH(Q$1,'Wkly eq indx data joined'!$1:$1,0)+1)</f>
        <v>553.12</v>
      </c>
      <c r="R1085" s="12" cm="1">
        <f t="array" aca="1" ref="R1085" ca="1">INDEX('Wkly eq indx data joined'!$A$1:$AJ$1150,MATCH('Wkly eq indx data aligned'!$A1085+2,OFFSET(INDIRECT(ADDRESS(1,MATCH(R$1,'Wkly eq indx data joined'!$1:$1,0),1,1,$A$1)),,,1150,1),0),MATCH(R$1,'Wkly eq indx data joined'!$1:$1,0)+1)</f>
        <v>2852.42</v>
      </c>
      <c r="S1085" s="9" cm="1">
        <f t="array" aca="1" ref="S1085" ca="1">INDEX('Wkly eq indx data joined'!$A$1:$AJ$1150,MATCH('Wkly eq indx data aligned'!$A1085,OFFSET(INDIRECT(ADDRESS(1,MATCH(S$1,'Wkly eq indx data joined'!$1:$1,0),1,1,$A$1)),,,1150,1),0),MATCH(S$1,'Wkly eq indx data joined'!$1:$1,0)+1)</f>
        <v>49896.68</v>
      </c>
    </row>
    <row r="1086" spans="1:19" x14ac:dyDescent="0.25">
      <c r="A1086" s="4">
        <f t="shared" si="16"/>
        <v>44113</v>
      </c>
      <c r="B1086" s="9" cm="1">
        <f t="array" aca="1" ref="B1086" ca="1">INDEX('Wkly eq indx data joined'!$A$1:$AJ$1150,MATCH('Wkly eq indx data aligned'!$A1086,OFFSET(INDIRECT(ADDRESS(1,MATCH(B$1,'Wkly eq indx data joined'!$1:$1,0),1,1,$A$1)),,,1150,1),0),MATCH(B$1,'Wkly eq indx data joined'!$1:$1,0)+1)</f>
        <v>6102.1689999999999</v>
      </c>
      <c r="C1086" s="9" cm="1">
        <f t="array" aca="1" ref="C1086" ca="1">INDEX('Wkly eq indx data joined'!$A$1:$AJ$1150,MATCH('Wkly eq indx data aligned'!$A1086,OFFSET(INDIRECT(ADDRESS(1,MATCH(C$1,'Wkly eq indx data joined'!$1:$1,0),1,1,$A$1)),,,1150,1),0),MATCH(C$1,'Wkly eq indx data joined'!$1:$1,0)+1)</f>
        <v>23619.69</v>
      </c>
      <c r="D1086" s="18" cm="1">
        <f t="array" aca="1" ref="D1086" ca="1">IFERROR(INDEX('Wkly eq indx data joined'!$A$1:$AJ$1150,MATCH('Wkly eq indx data aligned'!$A1086,OFFSET(INDIRECT(ADDRESS(1,MATCH(D$1,'Wkly eq indx data joined'!$1:$1,0),1,1,$A$1)),,,1150,1),0),MATCH(D$1,'Wkly eq indx data joined'!$1:$1,0)+1),D1085)</f>
        <v>3272.076</v>
      </c>
      <c r="E1086" s="9" cm="1">
        <f t="array" aca="1" ref="E1086" ca="1">INDEX('Wkly eq indx data joined'!$A$1:$AJ$1150,MATCH('Wkly eq indx data aligned'!$A1086,OFFSET(INDIRECT(ADDRESS(1,MATCH(E$1,'Wkly eq indx data joined'!$1:$1,0),1,1,$A$1)),,,1150,1),0),MATCH(E$1,'Wkly eq indx data joined'!$1:$1,0)+1)</f>
        <v>16562.810000000001</v>
      </c>
      <c r="F1086" s="9" cm="1">
        <f t="array" aca="1" ref="F1086" ca="1">INDEX('Wkly eq indx data joined'!$A$1:$AJ$1150,MATCH('Wkly eq indx data aligned'!$A1086,OFFSET(INDIRECT(ADDRESS(1,MATCH(F$1,'Wkly eq indx data joined'!$1:$1,0),1,1,$A$1)),,,1150,1),0),MATCH(F$1,'Wkly eq indx data joined'!$1:$1,0)+1)</f>
        <v>10320.030000000001</v>
      </c>
      <c r="G1086" s="9" cm="1">
        <f t="array" aca="1" ref="G1086" ca="1">INDEX('Wkly eq indx data joined'!$A$1:$AJ$1150,MATCH('Wkly eq indx data aligned'!$A1086,OFFSET(INDIRECT(ADDRESS(1,MATCH(G$1,'Wkly eq indx data joined'!$1:$1,0),1,1,$A$1)),,,1150,1),0),MATCH(G$1,'Wkly eq indx data joined'!$1:$1,0)+1)</f>
        <v>3477.13</v>
      </c>
      <c r="H1086" s="9" cm="1">
        <f t="array" aca="1" ref="H1086" ca="1">INDEX('Wkly eq indx data joined'!$A$1:$AJ$1150,MATCH('Wkly eq indx data aligned'!$A1086,OFFSET(INDIRECT(ADDRESS(1,MATCH(H$1,'Wkly eq indx data joined'!$1:$1,0),1,1,$A$1)),,,1150,1),0),MATCH(H$1,'Wkly eq indx data joined'!$1:$1,0)+1)</f>
        <v>6016.65</v>
      </c>
      <c r="I1086" s="9" cm="1">
        <f t="array" aca="1" ref="I1086" ca="1">INDEX('Wkly eq indx data joined'!$A$1:$AJ$1150,MATCH('Wkly eq indx data aligned'!$A1086,OFFSET(INDIRECT(ADDRESS(1,MATCH(I$1,'Wkly eq indx data joined'!$1:$1,0),1,1,$A$1)),,,1150,1),0),MATCH(I$1,'Wkly eq indx data joined'!$1:$1,0)+1)</f>
        <v>24119.13</v>
      </c>
      <c r="J1086" s="9" cm="1">
        <f t="array" aca="1" ref="J1086" ca="1">INDEX('Wkly eq indx data joined'!$A$1:$AJ$1150,MATCH('Wkly eq indx data aligned'!$A1086,OFFSET(INDIRECT(ADDRESS(1,MATCH(J$1,'Wkly eq indx data joined'!$1:$1,0),1,1,$A$1)),,,1150,1),0),MATCH(J$1,'Wkly eq indx data joined'!$1:$1,0)+1)</f>
        <v>4946.8100000000004</v>
      </c>
      <c r="K1086" s="9" cm="1">
        <f t="array" aca="1" ref="K1086" ca="1">INDEX('Wkly eq indx data joined'!$A$1:$AJ$1150,MATCH('Wkly eq indx data aligned'!$A1086,OFFSET(INDIRECT(ADDRESS(1,MATCH(K$1,'Wkly eq indx data joined'!$1:$1,0),1,1,$A$1)),,,1150,1),0),MATCH(K$1,'Wkly eq indx data joined'!$1:$1,0)+1)</f>
        <v>13051.23</v>
      </c>
      <c r="L1086" s="12" cm="1">
        <f t="array" aca="1" ref="L1086" ca="1">INDEX('Wkly eq indx data joined'!$A$1:$AJ$1150,MATCH('Wkly eq indx data aligned'!$A1086+2,OFFSET(INDIRECT(ADDRESS(1,MATCH(L$1,'Wkly eq indx data joined'!$1:$1,0),1,1,$A$1)),,,1150,1),0),MATCH(L$1,'Wkly eq indx data joined'!$1:$1,0)+1)</f>
        <v>2391.96</v>
      </c>
      <c r="M1086" s="9" cm="1">
        <f t="array" aca="1" ref="M1086" ca="1">INDEX('Wkly eq indx data joined'!$A$1:$AJ$1150,MATCH('Wkly eq indx data aligned'!$A1086,OFFSET(INDIRECT(ADDRESS(1,MATCH(M$1,'Wkly eq indx data joined'!$1:$1,0),1,1,$A$1)),,,1150,1),0),MATCH(M$1,'Wkly eq indx data joined'!$1:$1,0)+1)</f>
        <v>97483.3</v>
      </c>
      <c r="N1086" s="9" cm="1">
        <f t="array" aca="1" ref="N1086" ca="1">INDEX('Wkly eq indx data joined'!$A$1:$AJ$1150,MATCH('Wkly eq indx data aligned'!$A1086,OFFSET(INDIRECT(ADDRESS(1,MATCH(N$1,'Wkly eq indx data joined'!$1:$1,0),1,1,$A$1)),,,1150,1),0),MATCH(N$1,'Wkly eq indx data joined'!$1:$1,0)+1)</f>
        <v>6688.07</v>
      </c>
      <c r="O1086" s="13" cm="1">
        <f t="array" aca="1" ref="O1086" ca="1">INDEX('Wkly eq indx data joined'!$A$1:$AJ$1150,MATCH('Wkly eq indx data aligned'!$A1086+1,OFFSET(INDIRECT(ADDRESS(1,MATCH(O$1,'Wkly eq indx data joined'!$1:$1,0),1,1,$A$1)),,,1150,1),0),MATCH(O$1,'Wkly eq indx data joined'!$1:$1,0)+1)</f>
        <v>12887.19</v>
      </c>
      <c r="P1086" s="12" cm="1">
        <f t="array" aca="1" ref="P1086" ca="1">INDEX('Wkly eq indx data joined'!$A$1:$AJ$1150,MATCH('Wkly eq indx data aligned'!$A1086+2,OFFSET(INDIRECT(ADDRESS(1,MATCH(P$1,'Wkly eq indx data joined'!$1:$1,0),1,1,$A$1)),,,1150,1),0),MATCH(P$1,'Wkly eq indx data joined'!$1:$1,0)+1)</f>
        <v>11914.2</v>
      </c>
      <c r="Q1086" s="9" cm="1">
        <f t="array" aca="1" ref="Q1086" ca="1">INDEX('Wkly eq indx data joined'!$A$1:$AJ$1150,MATCH('Wkly eq indx data aligned'!$A1086,OFFSET(INDIRECT(ADDRESS(1,MATCH(Q$1,'Wkly eq indx data joined'!$1:$1,0),1,1,$A$1)),,,1150,1),0),MATCH(Q$1,'Wkly eq indx data joined'!$1:$1,0)+1)</f>
        <v>567.16999999999996</v>
      </c>
      <c r="R1086" s="12" cm="1">
        <f t="array" aca="1" ref="R1086" ca="1">INDEX('Wkly eq indx data joined'!$A$1:$AJ$1150,MATCH('Wkly eq indx data aligned'!$A1086+2,OFFSET(INDIRECT(ADDRESS(1,MATCH(R$1,'Wkly eq indx data joined'!$1:$1,0),1,1,$A$1)),,,1150,1),0),MATCH(R$1,'Wkly eq indx data joined'!$1:$1,0)+1)</f>
        <v>2834.09</v>
      </c>
      <c r="S1086" s="9" cm="1">
        <f t="array" aca="1" ref="S1086" ca="1">INDEX('Wkly eq indx data joined'!$A$1:$AJ$1150,MATCH('Wkly eq indx data aligned'!$A1086,OFFSET(INDIRECT(ADDRESS(1,MATCH(S$1,'Wkly eq indx data joined'!$1:$1,0),1,1,$A$1)),,,1150,1),0),MATCH(S$1,'Wkly eq indx data joined'!$1:$1,0)+1)</f>
        <v>50781.18</v>
      </c>
    </row>
    <row r="1087" spans="1:19" x14ac:dyDescent="0.25">
      <c r="A1087" s="4">
        <f t="shared" si="16"/>
        <v>44120</v>
      </c>
      <c r="B1087" s="9" cm="1">
        <f t="array" aca="1" ref="B1087" ca="1">INDEX('Wkly eq indx data joined'!$A$1:$AJ$1150,MATCH('Wkly eq indx data aligned'!$A1087,OFFSET(INDIRECT(ADDRESS(1,MATCH(B$1,'Wkly eq indx data joined'!$1:$1,0),1,1,$A$1)),,,1150,1),0),MATCH(B$1,'Wkly eq indx data joined'!$1:$1,0)+1)</f>
        <v>6176.7920000000004</v>
      </c>
      <c r="C1087" s="9" cm="1">
        <f t="array" aca="1" ref="C1087" ca="1">INDEX('Wkly eq indx data joined'!$A$1:$AJ$1150,MATCH('Wkly eq indx data aligned'!$A1087,OFFSET(INDIRECT(ADDRESS(1,MATCH(C$1,'Wkly eq indx data joined'!$1:$1,0),1,1,$A$1)),,,1150,1),0),MATCH(C$1,'Wkly eq indx data joined'!$1:$1,0)+1)</f>
        <v>23410.63</v>
      </c>
      <c r="D1087" s="18" cm="1">
        <f t="array" aca="1" ref="D1087" ca="1">IFERROR(INDEX('Wkly eq indx data joined'!$A$1:$AJ$1150,MATCH('Wkly eq indx data aligned'!$A1087,OFFSET(INDIRECT(ADDRESS(1,MATCH(D$1,'Wkly eq indx data joined'!$1:$1,0),1,1,$A$1)),,,1150,1),0),MATCH(D$1,'Wkly eq indx data joined'!$1:$1,0)+1),D1086)</f>
        <v>3336.3580000000002</v>
      </c>
      <c r="E1087" s="9" cm="1">
        <f t="array" aca="1" ref="E1087" ca="1">INDEX('Wkly eq indx data joined'!$A$1:$AJ$1150,MATCH('Wkly eq indx data aligned'!$A1087,OFFSET(INDIRECT(ADDRESS(1,MATCH(E$1,'Wkly eq indx data joined'!$1:$1,0),1,1,$A$1)),,,1150,1),0),MATCH(E$1,'Wkly eq indx data joined'!$1:$1,0)+1)</f>
        <v>16438.75</v>
      </c>
      <c r="F1087" s="9" cm="1">
        <f t="array" aca="1" ref="F1087" ca="1">INDEX('Wkly eq indx data joined'!$A$1:$AJ$1150,MATCH('Wkly eq indx data aligned'!$A1087,OFFSET(INDIRECT(ADDRESS(1,MATCH(F$1,'Wkly eq indx data joined'!$1:$1,0),1,1,$A$1)),,,1150,1),0),MATCH(F$1,'Wkly eq indx data joined'!$1:$1,0)+1)</f>
        <v>10207.129999999999</v>
      </c>
      <c r="G1087" s="9" cm="1">
        <f t="array" aca="1" ref="G1087" ca="1">INDEX('Wkly eq indx data joined'!$A$1:$AJ$1150,MATCH('Wkly eq indx data aligned'!$A1087,OFFSET(INDIRECT(ADDRESS(1,MATCH(G$1,'Wkly eq indx data joined'!$1:$1,0),1,1,$A$1)),,,1150,1),0),MATCH(G$1,'Wkly eq indx data joined'!$1:$1,0)+1)</f>
        <v>3483.81</v>
      </c>
      <c r="H1087" s="9" cm="1">
        <f t="array" aca="1" ref="H1087" ca="1">INDEX('Wkly eq indx data joined'!$A$1:$AJ$1150,MATCH('Wkly eq indx data aligned'!$A1087,OFFSET(INDIRECT(ADDRESS(1,MATCH(H$1,'Wkly eq indx data joined'!$1:$1,0),1,1,$A$1)),,,1150,1),0),MATCH(H$1,'Wkly eq indx data joined'!$1:$1,0)+1)</f>
        <v>5919.58</v>
      </c>
      <c r="I1087" s="9" cm="1">
        <f t="array" aca="1" ref="I1087" ca="1">INDEX('Wkly eq indx data joined'!$A$1:$AJ$1150,MATCH('Wkly eq indx data aligned'!$A1087,OFFSET(INDIRECT(ADDRESS(1,MATCH(I$1,'Wkly eq indx data joined'!$1:$1,0),1,1,$A$1)),,,1150,1),0),MATCH(I$1,'Wkly eq indx data joined'!$1:$1,0)+1)</f>
        <v>24386.79</v>
      </c>
      <c r="J1087" s="9" cm="1">
        <f t="array" aca="1" ref="J1087" ca="1">INDEX('Wkly eq indx data joined'!$A$1:$AJ$1150,MATCH('Wkly eq indx data aligned'!$A1087,OFFSET(INDIRECT(ADDRESS(1,MATCH(J$1,'Wkly eq indx data joined'!$1:$1,0),1,1,$A$1)),,,1150,1),0),MATCH(J$1,'Wkly eq indx data joined'!$1:$1,0)+1)</f>
        <v>4935.8599999999997</v>
      </c>
      <c r="K1087" s="9" cm="1">
        <f t="array" aca="1" ref="K1087" ca="1">INDEX('Wkly eq indx data joined'!$A$1:$AJ$1150,MATCH('Wkly eq indx data aligned'!$A1087,OFFSET(INDIRECT(ADDRESS(1,MATCH(K$1,'Wkly eq indx data joined'!$1:$1,0),1,1,$A$1)),,,1150,1),0),MATCH(K$1,'Wkly eq indx data joined'!$1:$1,0)+1)</f>
        <v>12908.99</v>
      </c>
      <c r="L1087" s="12" cm="1">
        <f t="array" aca="1" ref="L1087" ca="1">INDEX('Wkly eq indx data joined'!$A$1:$AJ$1150,MATCH('Wkly eq indx data aligned'!$A1087+2,OFFSET(INDIRECT(ADDRESS(1,MATCH(L$1,'Wkly eq indx data joined'!$1:$1,0),1,1,$A$1)),,,1150,1),0),MATCH(L$1,'Wkly eq indx data joined'!$1:$1,0)+1)</f>
        <v>2341.5300000000002</v>
      </c>
      <c r="M1087" s="9" cm="1">
        <f t="array" aca="1" ref="M1087" ca="1">INDEX('Wkly eq indx data joined'!$A$1:$AJ$1150,MATCH('Wkly eq indx data aligned'!$A1087,OFFSET(INDIRECT(ADDRESS(1,MATCH(M$1,'Wkly eq indx data joined'!$1:$1,0),1,1,$A$1)),,,1150,1),0),MATCH(M$1,'Wkly eq indx data joined'!$1:$1,0)+1)</f>
        <v>98309.1</v>
      </c>
      <c r="N1087" s="9" cm="1">
        <f t="array" aca="1" ref="N1087" ca="1">INDEX('Wkly eq indx data joined'!$A$1:$AJ$1150,MATCH('Wkly eq indx data aligned'!$A1087,OFFSET(INDIRECT(ADDRESS(1,MATCH(N$1,'Wkly eq indx data joined'!$1:$1,0),1,1,$A$1)),,,1150,1),0),MATCH(N$1,'Wkly eq indx data joined'!$1:$1,0)+1)</f>
        <v>6609.61</v>
      </c>
      <c r="O1087" s="13" cm="1">
        <f t="array" aca="1" ref="O1087" ca="1">INDEX('Wkly eq indx data joined'!$A$1:$AJ$1150,MATCH('Wkly eq indx data aligned'!$A1087+1,OFFSET(INDIRECT(ADDRESS(1,MATCH(O$1,'Wkly eq indx data joined'!$1:$1,0),1,1,$A$1)),,,1150,1),0),MATCH(O$1,'Wkly eq indx data joined'!$1:$1,0)+1)</f>
        <v>12750.37</v>
      </c>
      <c r="P1087" s="12" cm="1">
        <f t="array" aca="1" ref="P1087" ca="1">INDEX('Wkly eq indx data joined'!$A$1:$AJ$1150,MATCH('Wkly eq indx data aligned'!$A1087+2,OFFSET(INDIRECT(ADDRESS(1,MATCH(P$1,'Wkly eq indx data joined'!$1:$1,0),1,1,$A$1)),,,1150,1),0),MATCH(P$1,'Wkly eq indx data joined'!$1:$1,0)+1)</f>
        <v>11762.45</v>
      </c>
      <c r="Q1087" s="9" cm="1">
        <f t="array" aca="1" ref="Q1087" ca="1">INDEX('Wkly eq indx data joined'!$A$1:$AJ$1150,MATCH('Wkly eq indx data aligned'!$A1087,OFFSET(INDIRECT(ADDRESS(1,MATCH(Q$1,'Wkly eq indx data joined'!$1:$1,0),1,1,$A$1)),,,1150,1),0),MATCH(Q$1,'Wkly eq indx data joined'!$1:$1,0)+1)</f>
        <v>568.17999999999995</v>
      </c>
      <c r="R1087" s="12" cm="1">
        <f t="array" aca="1" ref="R1087" ca="1">INDEX('Wkly eq indx data joined'!$A$1:$AJ$1150,MATCH('Wkly eq indx data aligned'!$A1087+2,OFFSET(INDIRECT(ADDRESS(1,MATCH(R$1,'Wkly eq indx data joined'!$1:$1,0),1,1,$A$1)),,,1150,1),0),MATCH(R$1,'Wkly eq indx data joined'!$1:$1,0)+1)</f>
        <v>2799.54</v>
      </c>
      <c r="S1087" s="9" cm="1">
        <f t="array" aca="1" ref="S1087" ca="1">INDEX('Wkly eq indx data joined'!$A$1:$AJ$1150,MATCH('Wkly eq indx data aligned'!$A1087,OFFSET(INDIRECT(ADDRESS(1,MATCH(S$1,'Wkly eq indx data joined'!$1:$1,0),1,1,$A$1)),,,1150,1),0),MATCH(S$1,'Wkly eq indx data joined'!$1:$1,0)+1)</f>
        <v>50697.69</v>
      </c>
    </row>
    <row r="1088" spans="1:19" x14ac:dyDescent="0.25">
      <c r="A1088" s="4">
        <f t="shared" si="16"/>
        <v>44127</v>
      </c>
      <c r="B1088" s="9" cm="1">
        <f t="array" aca="1" ref="B1088" ca="1">INDEX('Wkly eq indx data joined'!$A$1:$AJ$1150,MATCH('Wkly eq indx data aligned'!$A1088,OFFSET(INDIRECT(ADDRESS(1,MATCH(B$1,'Wkly eq indx data joined'!$1:$1,0),1,1,$A$1)),,,1150,1),0),MATCH(B$1,'Wkly eq indx data joined'!$1:$1,0)+1)</f>
        <v>6167.0469999999996</v>
      </c>
      <c r="C1088" s="9" cm="1">
        <f t="array" aca="1" ref="C1088" ca="1">INDEX('Wkly eq indx data joined'!$A$1:$AJ$1150,MATCH('Wkly eq indx data aligned'!$A1088,OFFSET(INDIRECT(ADDRESS(1,MATCH(C$1,'Wkly eq indx data joined'!$1:$1,0),1,1,$A$1)),,,1150,1),0),MATCH(C$1,'Wkly eq indx data joined'!$1:$1,0)+1)</f>
        <v>23516.59</v>
      </c>
      <c r="D1088" s="18" cm="1">
        <f t="array" aca="1" ref="D1088" ca="1">IFERROR(INDEX('Wkly eq indx data joined'!$A$1:$AJ$1150,MATCH('Wkly eq indx data aligned'!$A1088,OFFSET(INDIRECT(ADDRESS(1,MATCH(D$1,'Wkly eq indx data joined'!$1:$1,0),1,1,$A$1)),,,1150,1),0),MATCH(D$1,'Wkly eq indx data joined'!$1:$1,0)+1),D1087)</f>
        <v>3277.9969999999998</v>
      </c>
      <c r="E1088" s="9" cm="1">
        <f t="array" aca="1" ref="E1088" ca="1">INDEX('Wkly eq indx data joined'!$A$1:$AJ$1150,MATCH('Wkly eq indx data aligned'!$A1088,OFFSET(INDIRECT(ADDRESS(1,MATCH(E$1,'Wkly eq indx data joined'!$1:$1,0),1,1,$A$1)),,,1150,1),0),MATCH(E$1,'Wkly eq indx data joined'!$1:$1,0)+1)</f>
        <v>16304.08</v>
      </c>
      <c r="F1088" s="9" cm="1">
        <f t="array" aca="1" ref="F1088" ca="1">INDEX('Wkly eq indx data joined'!$A$1:$AJ$1150,MATCH('Wkly eq indx data aligned'!$A1088,OFFSET(INDIRECT(ADDRESS(1,MATCH(F$1,'Wkly eq indx data joined'!$1:$1,0),1,1,$A$1)),,,1150,1),0),MATCH(F$1,'Wkly eq indx data joined'!$1:$1,0)+1)</f>
        <v>10023.9</v>
      </c>
      <c r="G1088" s="9" cm="1">
        <f t="array" aca="1" ref="G1088" ca="1">INDEX('Wkly eq indx data joined'!$A$1:$AJ$1150,MATCH('Wkly eq indx data aligned'!$A1088,OFFSET(INDIRECT(ADDRESS(1,MATCH(G$1,'Wkly eq indx data joined'!$1:$1,0),1,1,$A$1)),,,1150,1),0),MATCH(G$1,'Wkly eq indx data joined'!$1:$1,0)+1)</f>
        <v>3465.39</v>
      </c>
      <c r="H1088" s="9" cm="1">
        <f t="array" aca="1" ref="H1088" ca="1">INDEX('Wkly eq indx data joined'!$A$1:$AJ$1150,MATCH('Wkly eq indx data aligned'!$A1088,OFFSET(INDIRECT(ADDRESS(1,MATCH(H$1,'Wkly eq indx data joined'!$1:$1,0),1,1,$A$1)),,,1150,1),0),MATCH(H$1,'Wkly eq indx data joined'!$1:$1,0)+1)</f>
        <v>5860.28</v>
      </c>
      <c r="I1088" s="9" cm="1">
        <f t="array" aca="1" ref="I1088" ca="1">INDEX('Wkly eq indx data joined'!$A$1:$AJ$1150,MATCH('Wkly eq indx data aligned'!$A1088,OFFSET(INDIRECT(ADDRESS(1,MATCH(I$1,'Wkly eq indx data joined'!$1:$1,0),1,1,$A$1)),,,1150,1),0),MATCH(I$1,'Wkly eq indx data joined'!$1:$1,0)+1)</f>
        <v>24918.78</v>
      </c>
      <c r="J1088" s="9" cm="1">
        <f t="array" aca="1" ref="J1088" ca="1">INDEX('Wkly eq indx data joined'!$A$1:$AJ$1150,MATCH('Wkly eq indx data aligned'!$A1088,OFFSET(INDIRECT(ADDRESS(1,MATCH(J$1,'Wkly eq indx data joined'!$1:$1,0),1,1,$A$1)),,,1150,1),0),MATCH(J$1,'Wkly eq indx data joined'!$1:$1,0)+1)</f>
        <v>4909.6400000000003</v>
      </c>
      <c r="K1088" s="9" cm="1">
        <f t="array" aca="1" ref="K1088" ca="1">INDEX('Wkly eq indx data joined'!$A$1:$AJ$1150,MATCH('Wkly eq indx data aligned'!$A1088,OFFSET(INDIRECT(ADDRESS(1,MATCH(K$1,'Wkly eq indx data joined'!$1:$1,0),1,1,$A$1)),,,1150,1),0),MATCH(K$1,'Wkly eq indx data joined'!$1:$1,0)+1)</f>
        <v>12645.75</v>
      </c>
      <c r="L1088" s="12" cm="1">
        <f t="array" aca="1" ref="L1088" ca="1">INDEX('Wkly eq indx data joined'!$A$1:$AJ$1150,MATCH('Wkly eq indx data aligned'!$A1088+2,OFFSET(INDIRECT(ADDRESS(1,MATCH(L$1,'Wkly eq indx data joined'!$1:$1,0),1,1,$A$1)),,,1150,1),0),MATCH(L$1,'Wkly eq indx data joined'!$1:$1,0)+1)</f>
        <v>2360.81</v>
      </c>
      <c r="M1088" s="9" cm="1">
        <f t="array" aca="1" ref="M1088" ca="1">INDEX('Wkly eq indx data joined'!$A$1:$AJ$1150,MATCH('Wkly eq indx data aligned'!$A1088,OFFSET(INDIRECT(ADDRESS(1,MATCH(M$1,'Wkly eq indx data joined'!$1:$1,0),1,1,$A$1)),,,1150,1),0),MATCH(M$1,'Wkly eq indx data joined'!$1:$1,0)+1)</f>
        <v>101259.8</v>
      </c>
      <c r="N1088" s="9" cm="1">
        <f t="array" aca="1" ref="N1088" ca="1">INDEX('Wkly eq indx data joined'!$A$1:$AJ$1150,MATCH('Wkly eq indx data aligned'!$A1088,OFFSET(INDIRECT(ADDRESS(1,MATCH(N$1,'Wkly eq indx data joined'!$1:$1,0),1,1,$A$1)),,,1150,1),0),MATCH(N$1,'Wkly eq indx data joined'!$1:$1,0)+1)</f>
        <v>6574.4</v>
      </c>
      <c r="O1088" s="13" cm="1">
        <f t="array" aca="1" ref="O1088" ca="1">INDEX('Wkly eq indx data joined'!$A$1:$AJ$1150,MATCH('Wkly eq indx data aligned'!$A1088+1,OFFSET(INDIRECT(ADDRESS(1,MATCH(O$1,'Wkly eq indx data joined'!$1:$1,0),1,1,$A$1)),,,1150,1),0),MATCH(O$1,'Wkly eq indx data joined'!$1:$1,0)+1)</f>
        <v>12898.82</v>
      </c>
      <c r="P1088" s="12" cm="1">
        <f t="array" aca="1" ref="P1088" ca="1">INDEX('Wkly eq indx data joined'!$A$1:$AJ$1150,MATCH('Wkly eq indx data aligned'!$A1088+2,OFFSET(INDIRECT(ADDRESS(1,MATCH(P$1,'Wkly eq indx data joined'!$1:$1,0),1,1,$A$1)),,,1150,1),0),MATCH(P$1,'Wkly eq indx data joined'!$1:$1,0)+1)</f>
        <v>11930.35</v>
      </c>
      <c r="Q1088" s="9" cm="1">
        <f t="array" aca="1" ref="Q1088" ca="1">INDEX('Wkly eq indx data joined'!$A$1:$AJ$1150,MATCH('Wkly eq indx data aligned'!$A1088,OFFSET(INDIRECT(ADDRESS(1,MATCH(Q$1,'Wkly eq indx data joined'!$1:$1,0),1,1,$A$1)),,,1150,1),0),MATCH(Q$1,'Wkly eq indx data joined'!$1:$1,0)+1)</f>
        <v>554.34</v>
      </c>
      <c r="R1088" s="12" cm="1">
        <f t="array" aca="1" ref="R1088" ca="1">INDEX('Wkly eq indx data joined'!$A$1:$AJ$1150,MATCH('Wkly eq indx data aligned'!$A1088+2,OFFSET(INDIRECT(ADDRESS(1,MATCH(R$1,'Wkly eq indx data joined'!$1:$1,0),1,1,$A$1)),,,1150,1),0),MATCH(R$1,'Wkly eq indx data joined'!$1:$1,0)+1)</f>
        <v>2816.7</v>
      </c>
      <c r="S1088" s="9" cm="1">
        <f t="array" aca="1" ref="S1088" ca="1">INDEX('Wkly eq indx data joined'!$A$1:$AJ$1150,MATCH('Wkly eq indx data aligned'!$A1088,OFFSET(INDIRECT(ADDRESS(1,MATCH(S$1,'Wkly eq indx data joined'!$1:$1,0),1,1,$A$1)),,,1150,1),0),MATCH(S$1,'Wkly eq indx data joined'!$1:$1,0)+1)</f>
        <v>50692.28</v>
      </c>
    </row>
    <row r="1089" spans="1:19" x14ac:dyDescent="0.25">
      <c r="A1089" s="4">
        <f t="shared" si="16"/>
        <v>44134</v>
      </c>
      <c r="B1089" s="9" cm="1">
        <f t="array" aca="1" ref="B1089" ca="1">INDEX('Wkly eq indx data joined'!$A$1:$AJ$1150,MATCH('Wkly eq indx data aligned'!$A1089,OFFSET(INDIRECT(ADDRESS(1,MATCH(B$1,'Wkly eq indx data joined'!$1:$1,0),1,1,$A$1)),,,1150,1),0),MATCH(B$1,'Wkly eq indx data joined'!$1:$1,0)+1)</f>
        <v>5927.58</v>
      </c>
      <c r="C1089" s="9" cm="1">
        <f t="array" aca="1" ref="C1089" ca="1">INDEX('Wkly eq indx data joined'!$A$1:$AJ$1150,MATCH('Wkly eq indx data aligned'!$A1089,OFFSET(INDIRECT(ADDRESS(1,MATCH(C$1,'Wkly eq indx data joined'!$1:$1,0),1,1,$A$1)),,,1150,1),0),MATCH(C$1,'Wkly eq indx data joined'!$1:$1,0)+1)</f>
        <v>22977.13</v>
      </c>
      <c r="D1089" s="18" cm="1">
        <f t="array" aca="1" ref="D1089" ca="1">IFERROR(INDEX('Wkly eq indx data joined'!$A$1:$AJ$1150,MATCH('Wkly eq indx data aligned'!$A1089,OFFSET(INDIRECT(ADDRESS(1,MATCH(D$1,'Wkly eq indx data joined'!$1:$1,0),1,1,$A$1)),,,1150,1),0),MATCH(D$1,'Wkly eq indx data joined'!$1:$1,0)+1),D1088)</f>
        <v>3224.5320000000002</v>
      </c>
      <c r="E1089" s="9" cm="1">
        <f t="array" aca="1" ref="E1089" ca="1">INDEX('Wkly eq indx data joined'!$A$1:$AJ$1150,MATCH('Wkly eq indx data aligned'!$A1089,OFFSET(INDIRECT(ADDRESS(1,MATCH(E$1,'Wkly eq indx data joined'!$1:$1,0),1,1,$A$1)),,,1150,1),0),MATCH(E$1,'Wkly eq indx data joined'!$1:$1,0)+1)</f>
        <v>15580.64</v>
      </c>
      <c r="F1089" s="9" cm="1">
        <f t="array" aca="1" ref="F1089" ca="1">INDEX('Wkly eq indx data joined'!$A$1:$AJ$1150,MATCH('Wkly eq indx data aligned'!$A1089,OFFSET(INDIRECT(ADDRESS(1,MATCH(F$1,'Wkly eq indx data joined'!$1:$1,0),1,1,$A$1)),,,1150,1),0),MATCH(F$1,'Wkly eq indx data joined'!$1:$1,0)+1)</f>
        <v>9587.15</v>
      </c>
      <c r="G1089" s="9" cm="1">
        <f t="array" aca="1" ref="G1089" ca="1">INDEX('Wkly eq indx data joined'!$A$1:$AJ$1150,MATCH('Wkly eq indx data aligned'!$A1089,OFFSET(INDIRECT(ADDRESS(1,MATCH(G$1,'Wkly eq indx data joined'!$1:$1,0),1,1,$A$1)),,,1150,1),0),MATCH(G$1,'Wkly eq indx data joined'!$1:$1,0)+1)</f>
        <v>3269.96</v>
      </c>
      <c r="H1089" s="9" cm="1">
        <f t="array" aca="1" ref="H1089" ca="1">INDEX('Wkly eq indx data joined'!$A$1:$AJ$1150,MATCH('Wkly eq indx data aligned'!$A1089,OFFSET(INDIRECT(ADDRESS(1,MATCH(H$1,'Wkly eq indx data joined'!$1:$1,0),1,1,$A$1)),,,1150,1),0),MATCH(H$1,'Wkly eq indx data joined'!$1:$1,0)+1)</f>
        <v>5577.27</v>
      </c>
      <c r="I1089" s="9" cm="1">
        <f t="array" aca="1" ref="I1089" ca="1">INDEX('Wkly eq indx data joined'!$A$1:$AJ$1150,MATCH('Wkly eq indx data aligned'!$A1089,OFFSET(INDIRECT(ADDRESS(1,MATCH(I$1,'Wkly eq indx data joined'!$1:$1,0),1,1,$A$1)),,,1150,1),0),MATCH(I$1,'Wkly eq indx data joined'!$1:$1,0)+1)</f>
        <v>24107.42</v>
      </c>
      <c r="J1089" s="9" cm="1">
        <f t="array" aca="1" ref="J1089" ca="1">INDEX('Wkly eq indx data joined'!$A$1:$AJ$1150,MATCH('Wkly eq indx data aligned'!$A1089,OFFSET(INDIRECT(ADDRESS(1,MATCH(J$1,'Wkly eq indx data joined'!$1:$1,0),1,1,$A$1)),,,1150,1),0),MATCH(J$1,'Wkly eq indx data joined'!$1:$1,0)+1)</f>
        <v>4594.24</v>
      </c>
      <c r="K1089" s="9" cm="1">
        <f t="array" aca="1" ref="K1089" ca="1">INDEX('Wkly eq indx data joined'!$A$1:$AJ$1150,MATCH('Wkly eq indx data aligned'!$A1089,OFFSET(INDIRECT(ADDRESS(1,MATCH(K$1,'Wkly eq indx data joined'!$1:$1,0),1,1,$A$1)),,,1150,1),0),MATCH(K$1,'Wkly eq indx data joined'!$1:$1,0)+1)</f>
        <v>11556.48</v>
      </c>
      <c r="L1089" s="12" cm="1">
        <f t="array" aca="1" ref="L1089" ca="1">INDEX('Wkly eq indx data joined'!$A$1:$AJ$1150,MATCH('Wkly eq indx data aligned'!$A1089+2,OFFSET(INDIRECT(ADDRESS(1,MATCH(L$1,'Wkly eq indx data joined'!$1:$1,0),1,1,$A$1)),,,1150,1),0),MATCH(L$1,'Wkly eq indx data joined'!$1:$1,0)+1)</f>
        <v>2267.15</v>
      </c>
      <c r="M1089" s="9" cm="1">
        <f t="array" aca="1" ref="M1089" ca="1">INDEX('Wkly eq indx data joined'!$A$1:$AJ$1150,MATCH('Wkly eq indx data aligned'!$A1089,OFFSET(INDIRECT(ADDRESS(1,MATCH(M$1,'Wkly eq indx data joined'!$1:$1,0),1,1,$A$1)),,,1150,1),0),MATCH(M$1,'Wkly eq indx data joined'!$1:$1,0)+1)</f>
        <v>93952.4</v>
      </c>
      <c r="N1089" s="9" cm="1">
        <f t="array" aca="1" ref="N1089" ca="1">INDEX('Wkly eq indx data joined'!$A$1:$AJ$1150,MATCH('Wkly eq indx data aligned'!$A1089,OFFSET(INDIRECT(ADDRESS(1,MATCH(N$1,'Wkly eq indx data joined'!$1:$1,0),1,1,$A$1)),,,1150,1),0),MATCH(N$1,'Wkly eq indx data joined'!$1:$1,0)+1)</f>
        <v>6427.75</v>
      </c>
      <c r="O1089" s="13" cm="1">
        <f t="array" aca="1" ref="O1089" ca="1">INDEX('Wkly eq indx data joined'!$A$1:$AJ$1150,MATCH('Wkly eq indx data aligned'!$A1089+1,OFFSET(INDIRECT(ADDRESS(1,MATCH(O$1,'Wkly eq indx data joined'!$1:$1,0),1,1,$A$1)),,,1150,1),0),MATCH(O$1,'Wkly eq indx data joined'!$1:$1,0)+1)</f>
        <v>12546.34</v>
      </c>
      <c r="P1089" s="12" cm="1">
        <f t="array" aca="1" ref="P1089" ca="1">INDEX('Wkly eq indx data joined'!$A$1:$AJ$1150,MATCH('Wkly eq indx data aligned'!$A1089+2,OFFSET(INDIRECT(ADDRESS(1,MATCH(P$1,'Wkly eq indx data joined'!$1:$1,0),1,1,$A$1)),,,1150,1),0),MATCH(P$1,'Wkly eq indx data joined'!$1:$1,0)+1)</f>
        <v>11642.4</v>
      </c>
      <c r="Q1089" s="9" cm="1">
        <f t="array" aca="1" ref="Q1089" ca="1">INDEX('Wkly eq indx data joined'!$A$1:$AJ$1150,MATCH('Wkly eq indx data aligned'!$A1089,OFFSET(INDIRECT(ADDRESS(1,MATCH(Q$1,'Wkly eq indx data joined'!$1:$1,0),1,1,$A$1)),,,1150,1),0),MATCH(Q$1,'Wkly eq indx data joined'!$1:$1,0)+1)</f>
        <v>533.88</v>
      </c>
      <c r="R1089" s="12" cm="1">
        <f t="array" aca="1" ref="R1089" ca="1">INDEX('Wkly eq indx data joined'!$A$1:$AJ$1150,MATCH('Wkly eq indx data aligned'!$A1089+2,OFFSET(INDIRECT(ADDRESS(1,MATCH(R$1,'Wkly eq indx data joined'!$1:$1,0),1,1,$A$1)),,,1150,1),0),MATCH(R$1,'Wkly eq indx data joined'!$1:$1,0)+1)</f>
        <v>2690.59</v>
      </c>
      <c r="S1089" s="9" cm="1">
        <f t="array" aca="1" ref="S1089" ca="1">INDEX('Wkly eq indx data joined'!$A$1:$AJ$1150,MATCH('Wkly eq indx data aligned'!$A1089,OFFSET(INDIRECT(ADDRESS(1,MATCH(S$1,'Wkly eq indx data joined'!$1:$1,0),1,1,$A$1)),,,1150,1),0),MATCH(S$1,'Wkly eq indx data joined'!$1:$1,0)+1)</f>
        <v>47472.92</v>
      </c>
    </row>
    <row r="1090" spans="1:19" x14ac:dyDescent="0.25">
      <c r="A1090" s="4">
        <f t="shared" si="16"/>
        <v>44141</v>
      </c>
      <c r="B1090" s="9" cm="1">
        <f t="array" aca="1" ref="B1090" ca="1">INDEX('Wkly eq indx data joined'!$A$1:$AJ$1150,MATCH('Wkly eq indx data aligned'!$A1090,OFFSET(INDIRECT(ADDRESS(1,MATCH(B$1,'Wkly eq indx data joined'!$1:$1,0),1,1,$A$1)),,,1150,1),0),MATCH(B$1,'Wkly eq indx data joined'!$1:$1,0)+1)</f>
        <v>6190.1790000000001</v>
      </c>
      <c r="C1090" s="9" cm="1">
        <f t="array" aca="1" ref="C1090" ca="1">INDEX('Wkly eq indx data joined'!$A$1:$AJ$1150,MATCH('Wkly eq indx data aligned'!$A1090,OFFSET(INDIRECT(ADDRESS(1,MATCH(C$1,'Wkly eq indx data joined'!$1:$1,0),1,1,$A$1)),,,1150,1),0),MATCH(C$1,'Wkly eq indx data joined'!$1:$1,0)+1)</f>
        <v>24325.23</v>
      </c>
      <c r="D1090" s="18" cm="1">
        <f t="array" aca="1" ref="D1090" ca="1">IFERROR(INDEX('Wkly eq indx data joined'!$A$1:$AJ$1150,MATCH('Wkly eq indx data aligned'!$A1090,OFFSET(INDIRECT(ADDRESS(1,MATCH(D$1,'Wkly eq indx data joined'!$1:$1,0),1,1,$A$1)),,,1150,1),0),MATCH(D$1,'Wkly eq indx data joined'!$1:$1,0)+1),D1089)</f>
        <v>3312.1590000000001</v>
      </c>
      <c r="E1090" s="9" cm="1">
        <f t="array" aca="1" ref="E1090" ca="1">INDEX('Wkly eq indx data joined'!$A$1:$AJ$1150,MATCH('Wkly eq indx data aligned'!$A1090,OFFSET(INDIRECT(ADDRESS(1,MATCH(E$1,'Wkly eq indx data joined'!$1:$1,0),1,1,$A$1)),,,1150,1),0),MATCH(E$1,'Wkly eq indx data joined'!$1:$1,0)+1)</f>
        <v>16282.83</v>
      </c>
      <c r="F1090" s="9" cm="1">
        <f t="array" aca="1" ref="F1090" ca="1">INDEX('Wkly eq indx data joined'!$A$1:$AJ$1150,MATCH('Wkly eq indx data aligned'!$A1090,OFFSET(INDIRECT(ADDRESS(1,MATCH(F$1,'Wkly eq indx data joined'!$1:$1,0),1,1,$A$1)),,,1150,1),0),MATCH(F$1,'Wkly eq indx data joined'!$1:$1,0)+1)</f>
        <v>10322.57</v>
      </c>
      <c r="G1090" s="9" cm="1">
        <f t="array" aca="1" ref="G1090" ca="1">INDEX('Wkly eq indx data joined'!$A$1:$AJ$1150,MATCH('Wkly eq indx data aligned'!$A1090,OFFSET(INDIRECT(ADDRESS(1,MATCH(G$1,'Wkly eq indx data joined'!$1:$1,0),1,1,$A$1)),,,1150,1),0),MATCH(G$1,'Wkly eq indx data joined'!$1:$1,0)+1)</f>
        <v>3509.44</v>
      </c>
      <c r="H1090" s="9" cm="1">
        <f t="array" aca="1" ref="H1090" ca="1">INDEX('Wkly eq indx data joined'!$A$1:$AJ$1150,MATCH('Wkly eq indx data aligned'!$A1090,OFFSET(INDIRECT(ADDRESS(1,MATCH(H$1,'Wkly eq indx data joined'!$1:$1,0),1,1,$A$1)),,,1150,1),0),MATCH(H$1,'Wkly eq indx data joined'!$1:$1,0)+1)</f>
        <v>5910.02</v>
      </c>
      <c r="I1090" s="9" cm="1">
        <f t="array" aca="1" ref="I1090" ca="1">INDEX('Wkly eq indx data joined'!$A$1:$AJ$1150,MATCH('Wkly eq indx data aligned'!$A1090,OFFSET(INDIRECT(ADDRESS(1,MATCH(I$1,'Wkly eq indx data joined'!$1:$1,0),1,1,$A$1)),,,1150,1),0),MATCH(I$1,'Wkly eq indx data joined'!$1:$1,0)+1)</f>
        <v>25712.97</v>
      </c>
      <c r="J1090" s="9" cm="1">
        <f t="array" aca="1" ref="J1090" ca="1">INDEX('Wkly eq indx data joined'!$A$1:$AJ$1150,MATCH('Wkly eq indx data aligned'!$A1090,OFFSET(INDIRECT(ADDRESS(1,MATCH(J$1,'Wkly eq indx data joined'!$1:$1,0),1,1,$A$1)),,,1150,1),0),MATCH(J$1,'Wkly eq indx data joined'!$1:$1,0)+1)</f>
        <v>4960.88</v>
      </c>
      <c r="K1090" s="9" cm="1">
        <f t="array" aca="1" ref="K1090" ca="1">INDEX('Wkly eq indx data joined'!$A$1:$AJ$1150,MATCH('Wkly eq indx data aligned'!$A1090,OFFSET(INDIRECT(ADDRESS(1,MATCH(K$1,'Wkly eq indx data joined'!$1:$1,0),1,1,$A$1)),,,1150,1),0),MATCH(K$1,'Wkly eq indx data joined'!$1:$1,0)+1)</f>
        <v>12480.02</v>
      </c>
      <c r="L1090" s="12" cm="1">
        <f t="array" aca="1" ref="L1090" ca="1">INDEX('Wkly eq indx data joined'!$A$1:$AJ$1150,MATCH('Wkly eq indx data aligned'!$A1090+2,OFFSET(INDIRECT(ADDRESS(1,MATCH(L$1,'Wkly eq indx data joined'!$1:$1,0),1,1,$A$1)),,,1150,1),0),MATCH(L$1,'Wkly eq indx data joined'!$1:$1,0)+1)</f>
        <v>2416.5</v>
      </c>
      <c r="M1090" s="9" cm="1">
        <f t="array" aca="1" ref="M1090" ca="1">INDEX('Wkly eq indx data joined'!$A$1:$AJ$1150,MATCH('Wkly eq indx data aligned'!$A1090,OFFSET(INDIRECT(ADDRESS(1,MATCH(M$1,'Wkly eq indx data joined'!$1:$1,0),1,1,$A$1)),,,1150,1),0),MATCH(M$1,'Wkly eq indx data joined'!$1:$1,0)+1)</f>
        <v>100925.1</v>
      </c>
      <c r="N1090" s="9" cm="1">
        <f t="array" aca="1" ref="N1090" ca="1">INDEX('Wkly eq indx data joined'!$A$1:$AJ$1150,MATCH('Wkly eq indx data aligned'!$A1090,OFFSET(INDIRECT(ADDRESS(1,MATCH(N$1,'Wkly eq indx data joined'!$1:$1,0),1,1,$A$1)),,,1150,1),0),MATCH(N$1,'Wkly eq indx data joined'!$1:$1,0)+1)</f>
        <v>6814.55</v>
      </c>
      <c r="O1090" s="13" cm="1">
        <f t="array" aca="1" ref="O1090" ca="1">INDEX('Wkly eq indx data joined'!$A$1:$AJ$1150,MATCH('Wkly eq indx data aligned'!$A1090+1,OFFSET(INDIRECT(ADDRESS(1,MATCH(O$1,'Wkly eq indx data joined'!$1:$1,0),1,1,$A$1)),,,1150,1),0),MATCH(O$1,'Wkly eq indx data joined'!$1:$1,0)+1)</f>
        <v>12973.53</v>
      </c>
      <c r="P1090" s="12" cm="1">
        <f t="array" aca="1" ref="P1090" ca="1">INDEX('Wkly eq indx data joined'!$A$1:$AJ$1150,MATCH('Wkly eq indx data aligned'!$A1090+2,OFFSET(INDIRECT(ADDRESS(1,MATCH(P$1,'Wkly eq indx data joined'!$1:$1,0),1,1,$A$1)),,,1150,1),0),MATCH(P$1,'Wkly eq indx data joined'!$1:$1,0)+1)</f>
        <v>12263.55</v>
      </c>
      <c r="Q1090" s="9" cm="1">
        <f t="array" aca="1" ref="Q1090" ca="1">INDEX('Wkly eq indx data joined'!$A$1:$AJ$1150,MATCH('Wkly eq indx data aligned'!$A1090,OFFSET(INDIRECT(ADDRESS(1,MATCH(Q$1,'Wkly eq indx data joined'!$1:$1,0),1,1,$A$1)),,,1150,1),0),MATCH(Q$1,'Wkly eq indx data joined'!$1:$1,0)+1)</f>
        <v>572.9</v>
      </c>
      <c r="R1090" s="12" cm="1">
        <f t="array" aca="1" ref="R1090" ca="1">INDEX('Wkly eq indx data joined'!$A$1:$AJ$1150,MATCH('Wkly eq indx data aligned'!$A1090+2,OFFSET(INDIRECT(ADDRESS(1,MATCH(R$1,'Wkly eq indx data joined'!$1:$1,0),1,1,$A$1)),,,1150,1),0),MATCH(R$1,'Wkly eq indx data joined'!$1:$1,0)+1)</f>
        <v>2895.62</v>
      </c>
      <c r="S1090" s="9" cm="1">
        <f t="array" aca="1" ref="S1090" ca="1">INDEX('Wkly eq indx data joined'!$A$1:$AJ$1150,MATCH('Wkly eq indx data aligned'!$A1090,OFFSET(INDIRECT(ADDRESS(1,MATCH(S$1,'Wkly eq indx data joined'!$1:$1,0),1,1,$A$1)),,,1150,1),0),MATCH(S$1,'Wkly eq indx data joined'!$1:$1,0)+1)</f>
        <v>51876.24</v>
      </c>
    </row>
    <row r="1091" spans="1:19" x14ac:dyDescent="0.25">
      <c r="A1091" s="4">
        <f t="shared" si="16"/>
        <v>44148</v>
      </c>
      <c r="B1091" s="9" cm="1">
        <f t="array" aca="1" ref="B1091" ca="1">INDEX('Wkly eq indx data joined'!$A$1:$AJ$1150,MATCH('Wkly eq indx data aligned'!$A1091,OFFSET(INDIRECT(ADDRESS(1,MATCH(B$1,'Wkly eq indx data joined'!$1:$1,0),1,1,$A$1)),,,1150,1),0),MATCH(B$1,'Wkly eq indx data joined'!$1:$1,0)+1)</f>
        <v>6405.2219999999998</v>
      </c>
      <c r="C1091" s="9" cm="1">
        <f t="array" aca="1" ref="C1091" ca="1">INDEX('Wkly eq indx data joined'!$A$1:$AJ$1150,MATCH('Wkly eq indx data aligned'!$A1091,OFFSET(INDIRECT(ADDRESS(1,MATCH(C$1,'Wkly eq indx data joined'!$1:$1,0),1,1,$A$1)),,,1150,1),0),MATCH(C$1,'Wkly eq indx data joined'!$1:$1,0)+1)</f>
        <v>25385.87</v>
      </c>
      <c r="D1091" s="18" cm="1">
        <f t="array" aca="1" ref="D1091" ca="1">IFERROR(INDEX('Wkly eq indx data joined'!$A$1:$AJ$1150,MATCH('Wkly eq indx data aligned'!$A1091,OFFSET(INDIRECT(ADDRESS(1,MATCH(D$1,'Wkly eq indx data joined'!$1:$1,0),1,1,$A$1)),,,1150,1),0),MATCH(D$1,'Wkly eq indx data joined'!$1:$1,0)+1),D1090)</f>
        <v>3310.1039999999998</v>
      </c>
      <c r="E1091" s="9" cm="1">
        <f t="array" aca="1" ref="E1091" ca="1">INDEX('Wkly eq indx data joined'!$A$1:$AJ$1150,MATCH('Wkly eq indx data aligned'!$A1091,OFFSET(INDIRECT(ADDRESS(1,MATCH(E$1,'Wkly eq indx data joined'!$1:$1,0),1,1,$A$1)),,,1150,1),0),MATCH(E$1,'Wkly eq indx data joined'!$1:$1,0)+1)</f>
        <v>16675.64</v>
      </c>
      <c r="F1091" s="9" cm="1">
        <f t="array" aca="1" ref="F1091" ca="1">INDEX('Wkly eq indx data joined'!$A$1:$AJ$1150,MATCH('Wkly eq indx data aligned'!$A1091,OFFSET(INDIRECT(ADDRESS(1,MATCH(F$1,'Wkly eq indx data joined'!$1:$1,0),1,1,$A$1)),,,1150,1),0),MATCH(F$1,'Wkly eq indx data joined'!$1:$1,0)+1)</f>
        <v>10492.61</v>
      </c>
      <c r="G1091" s="9" cm="1">
        <f t="array" aca="1" ref="G1091" ca="1">INDEX('Wkly eq indx data joined'!$A$1:$AJ$1150,MATCH('Wkly eq indx data aligned'!$A1091,OFFSET(INDIRECT(ADDRESS(1,MATCH(G$1,'Wkly eq indx data joined'!$1:$1,0),1,1,$A$1)),,,1150,1),0),MATCH(G$1,'Wkly eq indx data joined'!$1:$1,0)+1)</f>
        <v>3585.15</v>
      </c>
      <c r="H1091" s="9" cm="1">
        <f t="array" aca="1" ref="H1091" ca="1">INDEX('Wkly eq indx data joined'!$A$1:$AJ$1150,MATCH('Wkly eq indx data aligned'!$A1091,OFFSET(INDIRECT(ADDRESS(1,MATCH(H$1,'Wkly eq indx data joined'!$1:$1,0),1,1,$A$1)),,,1150,1),0),MATCH(H$1,'Wkly eq indx data joined'!$1:$1,0)+1)</f>
        <v>6316.39</v>
      </c>
      <c r="I1091" s="9" cm="1">
        <f t="array" aca="1" ref="I1091" ca="1">INDEX('Wkly eq indx data joined'!$A$1:$AJ$1150,MATCH('Wkly eq indx data aligned'!$A1091,OFFSET(INDIRECT(ADDRESS(1,MATCH(I$1,'Wkly eq indx data joined'!$1:$1,0),1,1,$A$1)),,,1150,1),0),MATCH(I$1,'Wkly eq indx data joined'!$1:$1,0)+1)</f>
        <v>26156.86</v>
      </c>
      <c r="J1091" s="9" cm="1">
        <f t="array" aca="1" ref="J1091" ca="1">INDEX('Wkly eq indx data joined'!$A$1:$AJ$1150,MATCH('Wkly eq indx data aligned'!$A1091,OFFSET(INDIRECT(ADDRESS(1,MATCH(J$1,'Wkly eq indx data joined'!$1:$1,0),1,1,$A$1)),,,1150,1),0),MATCH(J$1,'Wkly eq indx data joined'!$1:$1,0)+1)</f>
        <v>5380.16</v>
      </c>
      <c r="K1091" s="9" cm="1">
        <f t="array" aca="1" ref="K1091" ca="1">INDEX('Wkly eq indx data joined'!$A$1:$AJ$1150,MATCH('Wkly eq indx data aligned'!$A1091,OFFSET(INDIRECT(ADDRESS(1,MATCH(K$1,'Wkly eq indx data joined'!$1:$1,0),1,1,$A$1)),,,1150,1),0),MATCH(K$1,'Wkly eq indx data joined'!$1:$1,0)+1)</f>
        <v>13076.72</v>
      </c>
      <c r="L1091" s="12" cm="1">
        <f t="array" aca="1" ref="L1091" ca="1">INDEX('Wkly eq indx data joined'!$A$1:$AJ$1150,MATCH('Wkly eq indx data aligned'!$A1091+2,OFFSET(INDIRECT(ADDRESS(1,MATCH(L$1,'Wkly eq indx data joined'!$1:$1,0),1,1,$A$1)),,,1150,1),0),MATCH(L$1,'Wkly eq indx data joined'!$1:$1,0)+1)</f>
        <v>2493.87</v>
      </c>
      <c r="M1091" s="9" cm="1">
        <f t="array" aca="1" ref="M1091" ca="1">INDEX('Wkly eq indx data joined'!$A$1:$AJ$1150,MATCH('Wkly eq indx data aligned'!$A1091,OFFSET(INDIRECT(ADDRESS(1,MATCH(M$1,'Wkly eq indx data joined'!$1:$1,0),1,1,$A$1)),,,1150,1),0),MATCH(M$1,'Wkly eq indx data joined'!$1:$1,0)+1)</f>
        <v>104723</v>
      </c>
      <c r="N1091" s="9" cm="1">
        <f t="array" aca="1" ref="N1091" ca="1">INDEX('Wkly eq indx data joined'!$A$1:$AJ$1150,MATCH('Wkly eq indx data aligned'!$A1091,OFFSET(INDIRECT(ADDRESS(1,MATCH(N$1,'Wkly eq indx data joined'!$1:$1,0),1,1,$A$1)),,,1150,1),0),MATCH(N$1,'Wkly eq indx data joined'!$1:$1,0)+1)</f>
        <v>7177.12</v>
      </c>
      <c r="O1091" s="13" cm="1">
        <f t="array" aca="1" ref="O1091" ca="1">INDEX('Wkly eq indx data joined'!$A$1:$AJ$1150,MATCH('Wkly eq indx data aligned'!$A1091+1,OFFSET(INDIRECT(ADDRESS(1,MATCH(O$1,'Wkly eq indx data joined'!$1:$1,0),1,1,$A$1)),,,1150,1),0),MATCH(O$1,'Wkly eq indx data joined'!$1:$1,0)+1)</f>
        <v>13273.33</v>
      </c>
      <c r="P1091" s="12" cm="1">
        <f t="array" aca="1" ref="P1091" ca="1">INDEX('Wkly eq indx data joined'!$A$1:$AJ$1150,MATCH('Wkly eq indx data aligned'!$A1091+2,OFFSET(INDIRECT(ADDRESS(1,MATCH(P$1,'Wkly eq indx data joined'!$1:$1,0),1,1,$A$1)),,,1150,1),0),MATCH(P$1,'Wkly eq indx data joined'!$1:$1,0)+1)</f>
        <v>12780.25</v>
      </c>
      <c r="Q1091" s="9" cm="1">
        <f t="array" aca="1" ref="Q1091" ca="1">INDEX('Wkly eq indx data joined'!$A$1:$AJ$1150,MATCH('Wkly eq indx data aligned'!$A1091,OFFSET(INDIRECT(ADDRESS(1,MATCH(Q$1,'Wkly eq indx data joined'!$1:$1,0),1,1,$A$1)),,,1150,1),0),MATCH(Q$1,'Wkly eq indx data joined'!$1:$1,0)+1)</f>
        <v>596.87</v>
      </c>
      <c r="R1091" s="12" cm="1">
        <f t="array" aca="1" ref="R1091" ca="1">INDEX('Wkly eq indx data joined'!$A$1:$AJ$1150,MATCH('Wkly eq indx data aligned'!$A1091+2,OFFSET(INDIRECT(ADDRESS(1,MATCH(R$1,'Wkly eq indx data joined'!$1:$1,0),1,1,$A$1)),,,1150,1),0),MATCH(R$1,'Wkly eq indx data joined'!$1:$1,0)+1)</f>
        <v>3025.22</v>
      </c>
      <c r="S1091" s="9" cm="1">
        <f t="array" aca="1" ref="S1091" ca="1">INDEX('Wkly eq indx data joined'!$A$1:$AJ$1150,MATCH('Wkly eq indx data aligned'!$A1091,OFFSET(INDIRECT(ADDRESS(1,MATCH(S$1,'Wkly eq indx data joined'!$1:$1,0),1,1,$A$1)),,,1150,1),0),MATCH(S$1,'Wkly eq indx data joined'!$1:$1,0)+1)</f>
        <v>52517.57</v>
      </c>
    </row>
    <row r="1092" spans="1:19" x14ac:dyDescent="0.25">
      <c r="A1092" s="4">
        <f t="shared" ref="A1092:A1146" si="17">A1091+7</f>
        <v>44155</v>
      </c>
      <c r="B1092" s="9" cm="1">
        <f t="array" aca="1" ref="B1092" ca="1">INDEX('Wkly eq indx data joined'!$A$1:$AJ$1150,MATCH('Wkly eq indx data aligned'!$A1092,OFFSET(INDIRECT(ADDRESS(1,MATCH(B$1,'Wkly eq indx data joined'!$1:$1,0),1,1,$A$1)),,,1150,1),0),MATCH(B$1,'Wkly eq indx data joined'!$1:$1,0)+1)</f>
        <v>6539.174</v>
      </c>
      <c r="C1092" s="9" cm="1">
        <f t="array" aca="1" ref="C1092" ca="1">INDEX('Wkly eq indx data joined'!$A$1:$AJ$1150,MATCH('Wkly eq indx data aligned'!$A1092,OFFSET(INDIRECT(ADDRESS(1,MATCH(C$1,'Wkly eq indx data joined'!$1:$1,0),1,1,$A$1)),,,1150,1),0),MATCH(C$1,'Wkly eq indx data joined'!$1:$1,0)+1)</f>
        <v>25527.37</v>
      </c>
      <c r="D1092" s="18" cm="1">
        <f t="array" aca="1" ref="D1092" ca="1">IFERROR(INDEX('Wkly eq indx data joined'!$A$1:$AJ$1150,MATCH('Wkly eq indx data aligned'!$A1092,OFFSET(INDIRECT(ADDRESS(1,MATCH(D$1,'Wkly eq indx data joined'!$1:$1,0),1,1,$A$1)),,,1150,1),0),MATCH(D$1,'Wkly eq indx data joined'!$1:$1,0)+1),D1091)</f>
        <v>3377.7269999999999</v>
      </c>
      <c r="E1092" s="9" cm="1">
        <f t="array" aca="1" ref="E1092" ca="1">INDEX('Wkly eq indx data joined'!$A$1:$AJ$1150,MATCH('Wkly eq indx data aligned'!$A1092,OFFSET(INDIRECT(ADDRESS(1,MATCH(E$1,'Wkly eq indx data joined'!$1:$1,0),1,1,$A$1)),,,1150,1),0),MATCH(E$1,'Wkly eq indx data joined'!$1:$1,0)+1)</f>
        <v>17019.099999999999</v>
      </c>
      <c r="F1092" s="9" cm="1">
        <f t="array" aca="1" ref="F1092" ca="1">INDEX('Wkly eq indx data joined'!$A$1:$AJ$1150,MATCH('Wkly eq indx data aligned'!$A1092,OFFSET(INDIRECT(ADDRESS(1,MATCH(F$1,'Wkly eq indx data joined'!$1:$1,0),1,1,$A$1)),,,1150,1),0),MATCH(F$1,'Wkly eq indx data joined'!$1:$1,0)+1)</f>
        <v>10495.65</v>
      </c>
      <c r="G1092" s="9" cm="1">
        <f t="array" aca="1" ref="G1092" ca="1">INDEX('Wkly eq indx data joined'!$A$1:$AJ$1150,MATCH('Wkly eq indx data aligned'!$A1092,OFFSET(INDIRECT(ADDRESS(1,MATCH(G$1,'Wkly eq indx data joined'!$1:$1,0),1,1,$A$1)),,,1150,1),0),MATCH(G$1,'Wkly eq indx data joined'!$1:$1,0)+1)</f>
        <v>3557.54</v>
      </c>
      <c r="H1092" s="9" cm="1">
        <f t="array" aca="1" ref="H1092" ca="1">INDEX('Wkly eq indx data joined'!$A$1:$AJ$1150,MATCH('Wkly eq indx data aligned'!$A1092,OFFSET(INDIRECT(ADDRESS(1,MATCH(H$1,'Wkly eq indx data joined'!$1:$1,0),1,1,$A$1)),,,1150,1),0),MATCH(H$1,'Wkly eq indx data joined'!$1:$1,0)+1)</f>
        <v>6351.45</v>
      </c>
      <c r="I1092" s="9" cm="1">
        <f t="array" aca="1" ref="I1092" ca="1">INDEX('Wkly eq indx data joined'!$A$1:$AJ$1150,MATCH('Wkly eq indx data aligned'!$A1092,OFFSET(INDIRECT(ADDRESS(1,MATCH(I$1,'Wkly eq indx data joined'!$1:$1,0),1,1,$A$1)),,,1150,1),0),MATCH(I$1,'Wkly eq indx data joined'!$1:$1,0)+1)</f>
        <v>26451.54</v>
      </c>
      <c r="J1092" s="9" cm="1">
        <f t="array" aca="1" ref="J1092" ca="1">INDEX('Wkly eq indx data joined'!$A$1:$AJ$1150,MATCH('Wkly eq indx data aligned'!$A1092,OFFSET(INDIRECT(ADDRESS(1,MATCH(J$1,'Wkly eq indx data joined'!$1:$1,0),1,1,$A$1)),,,1150,1),0),MATCH(J$1,'Wkly eq indx data joined'!$1:$1,0)+1)</f>
        <v>5495.89</v>
      </c>
      <c r="K1092" s="9" cm="1">
        <f t="array" aca="1" ref="K1092" ca="1">INDEX('Wkly eq indx data joined'!$A$1:$AJ$1150,MATCH('Wkly eq indx data aligned'!$A1092,OFFSET(INDIRECT(ADDRESS(1,MATCH(K$1,'Wkly eq indx data joined'!$1:$1,0),1,1,$A$1)),,,1150,1),0),MATCH(K$1,'Wkly eq indx data joined'!$1:$1,0)+1)</f>
        <v>13137.25</v>
      </c>
      <c r="L1092" s="12" cm="1">
        <f t="array" aca="1" ref="L1092" ca="1">INDEX('Wkly eq indx data joined'!$A$1:$AJ$1150,MATCH('Wkly eq indx data aligned'!$A1092+2,OFFSET(INDIRECT(ADDRESS(1,MATCH(L$1,'Wkly eq indx data joined'!$1:$1,0),1,1,$A$1)),,,1150,1),0),MATCH(L$1,'Wkly eq indx data joined'!$1:$1,0)+1)</f>
        <v>2553.5</v>
      </c>
      <c r="M1092" s="9" cm="1">
        <f t="array" aca="1" ref="M1092" ca="1">INDEX('Wkly eq indx data joined'!$A$1:$AJ$1150,MATCH('Wkly eq indx data aligned'!$A1092,OFFSET(INDIRECT(ADDRESS(1,MATCH(M$1,'Wkly eq indx data joined'!$1:$1,0),1,1,$A$1)),,,1150,1),0),MATCH(M$1,'Wkly eq indx data joined'!$1:$1,0)+1)</f>
        <v>106042.5</v>
      </c>
      <c r="N1092" s="9" cm="1">
        <f t="array" aca="1" ref="N1092" ca="1">INDEX('Wkly eq indx data joined'!$A$1:$AJ$1150,MATCH('Wkly eq indx data aligned'!$A1092,OFFSET(INDIRECT(ADDRESS(1,MATCH(N$1,'Wkly eq indx data joined'!$1:$1,0),1,1,$A$1)),,,1150,1),0),MATCH(N$1,'Wkly eq indx data joined'!$1:$1,0)+1)</f>
        <v>7125.99</v>
      </c>
      <c r="O1092" s="13" cm="1">
        <f t="array" aca="1" ref="O1092" ca="1">INDEX('Wkly eq indx data joined'!$A$1:$AJ$1150,MATCH('Wkly eq indx data aligned'!$A1092+1,OFFSET(INDIRECT(ADDRESS(1,MATCH(O$1,'Wkly eq indx data joined'!$1:$1,0),1,1,$A$1)),,,1150,1),0),MATCH(O$1,'Wkly eq indx data joined'!$1:$1,0)+1)</f>
        <v>13716.44</v>
      </c>
      <c r="P1092" s="12" cm="1">
        <f t="array" aca="1" ref="P1092" ca="1">INDEX('Wkly eq indx data joined'!$A$1:$AJ$1150,MATCH('Wkly eq indx data aligned'!$A1092+2,OFFSET(INDIRECT(ADDRESS(1,MATCH(P$1,'Wkly eq indx data joined'!$1:$1,0),1,1,$A$1)),,,1150,1),0),MATCH(P$1,'Wkly eq indx data joined'!$1:$1,0)+1)</f>
        <v>12859.05</v>
      </c>
      <c r="Q1092" s="9" cm="1">
        <f t="array" aca="1" ref="Q1092" ca="1">INDEX('Wkly eq indx data joined'!$A$1:$AJ$1150,MATCH('Wkly eq indx data aligned'!$A1092,OFFSET(INDIRECT(ADDRESS(1,MATCH(Q$1,'Wkly eq indx data joined'!$1:$1,0),1,1,$A$1)),,,1150,1),0),MATCH(Q$1,'Wkly eq indx data joined'!$1:$1,0)+1)</f>
        <v>601.62</v>
      </c>
      <c r="R1092" s="12" cm="1">
        <f t="array" aca="1" ref="R1092" ca="1">INDEX('Wkly eq indx data joined'!$A$1:$AJ$1150,MATCH('Wkly eq indx data aligned'!$A1092+2,OFFSET(INDIRECT(ADDRESS(1,MATCH(R$1,'Wkly eq indx data joined'!$1:$1,0),1,1,$A$1)),,,1150,1),0),MATCH(R$1,'Wkly eq indx data joined'!$1:$1,0)+1)</f>
        <v>3051.04</v>
      </c>
      <c r="S1092" s="9" cm="1">
        <f t="array" aca="1" ref="S1092" ca="1">INDEX('Wkly eq indx data joined'!$A$1:$AJ$1150,MATCH('Wkly eq indx data aligned'!$A1092,OFFSET(INDIRECT(ADDRESS(1,MATCH(S$1,'Wkly eq indx data joined'!$1:$1,0),1,1,$A$1)),,,1150,1),0),MATCH(S$1,'Wkly eq indx data joined'!$1:$1,0)+1)</f>
        <v>51915.4</v>
      </c>
    </row>
    <row r="1093" spans="1:19" x14ac:dyDescent="0.25">
      <c r="A1093" s="4">
        <f t="shared" si="17"/>
        <v>44162</v>
      </c>
      <c r="B1093" s="9" cm="1">
        <f t="array" aca="1" ref="B1093" ca="1">INDEX('Wkly eq indx data joined'!$A$1:$AJ$1150,MATCH('Wkly eq indx data aligned'!$A1093,OFFSET(INDIRECT(ADDRESS(1,MATCH(B$1,'Wkly eq indx data joined'!$1:$1,0),1,1,$A$1)),,,1150,1),0),MATCH(B$1,'Wkly eq indx data joined'!$1:$1,0)+1)</f>
        <v>6601.0519999999997</v>
      </c>
      <c r="C1093" s="9" cm="1">
        <f t="array" aca="1" ref="C1093" ca="1">INDEX('Wkly eq indx data joined'!$A$1:$AJ$1150,MATCH('Wkly eq indx data aligned'!$A1093,OFFSET(INDIRECT(ADDRESS(1,MATCH(C$1,'Wkly eq indx data joined'!$1:$1,0),1,1,$A$1)),,,1150,1),0),MATCH(C$1,'Wkly eq indx data joined'!$1:$1,0)+1)</f>
        <v>26644.71</v>
      </c>
      <c r="D1093" s="18" cm="1">
        <f t="array" aca="1" ref="D1093" ca="1">IFERROR(INDEX('Wkly eq indx data joined'!$A$1:$AJ$1150,MATCH('Wkly eq indx data aligned'!$A1093,OFFSET(INDIRECT(ADDRESS(1,MATCH(D$1,'Wkly eq indx data joined'!$1:$1,0),1,1,$A$1)),,,1150,1),0),MATCH(D$1,'Wkly eq indx data joined'!$1:$1,0)+1),D1092)</f>
        <v>3408.3069999999998</v>
      </c>
      <c r="E1093" s="9" cm="1">
        <f t="array" aca="1" ref="E1093" ca="1">INDEX('Wkly eq indx data joined'!$A$1:$AJ$1150,MATCH('Wkly eq indx data aligned'!$A1093,OFFSET(INDIRECT(ADDRESS(1,MATCH(E$1,'Wkly eq indx data joined'!$1:$1,0),1,1,$A$1)),,,1150,1),0),MATCH(E$1,'Wkly eq indx data joined'!$1:$1,0)+1)</f>
        <v>17396.560000000001</v>
      </c>
      <c r="F1093" s="9" cm="1">
        <f t="array" aca="1" ref="F1093" ca="1">INDEX('Wkly eq indx data joined'!$A$1:$AJ$1150,MATCH('Wkly eq indx data aligned'!$A1093,OFFSET(INDIRECT(ADDRESS(1,MATCH(F$1,'Wkly eq indx data joined'!$1:$1,0),1,1,$A$1)),,,1150,1),0),MATCH(F$1,'Wkly eq indx data joined'!$1:$1,0)+1)</f>
        <v>10501.18</v>
      </c>
      <c r="G1093" s="9" cm="1">
        <f t="array" aca="1" ref="G1093" ca="1">INDEX('Wkly eq indx data joined'!$A$1:$AJ$1150,MATCH('Wkly eq indx data aligned'!$A1093,OFFSET(INDIRECT(ADDRESS(1,MATCH(G$1,'Wkly eq indx data joined'!$1:$1,0),1,1,$A$1)),,,1150,1),0),MATCH(G$1,'Wkly eq indx data joined'!$1:$1,0)+1)</f>
        <v>3638.35</v>
      </c>
      <c r="H1093" s="9" cm="1">
        <f t="array" aca="1" ref="H1093" ca="1">INDEX('Wkly eq indx data joined'!$A$1:$AJ$1150,MATCH('Wkly eq indx data aligned'!$A1093,OFFSET(INDIRECT(ADDRESS(1,MATCH(H$1,'Wkly eq indx data joined'!$1:$1,0),1,1,$A$1)),,,1150,1),0),MATCH(H$1,'Wkly eq indx data joined'!$1:$1,0)+1)</f>
        <v>6367.58</v>
      </c>
      <c r="I1093" s="9" cm="1">
        <f t="array" aca="1" ref="I1093" ca="1">INDEX('Wkly eq indx data joined'!$A$1:$AJ$1150,MATCH('Wkly eq indx data aligned'!$A1093,OFFSET(INDIRECT(ADDRESS(1,MATCH(I$1,'Wkly eq indx data joined'!$1:$1,0),1,1,$A$1)),,,1150,1),0),MATCH(I$1,'Wkly eq indx data joined'!$1:$1,0)+1)</f>
        <v>26894.68</v>
      </c>
      <c r="J1093" s="9" cm="1">
        <f t="array" aca="1" ref="J1093" ca="1">INDEX('Wkly eq indx data joined'!$A$1:$AJ$1150,MATCH('Wkly eq indx data aligned'!$A1093,OFFSET(INDIRECT(ADDRESS(1,MATCH(J$1,'Wkly eq indx data joined'!$1:$1,0),1,1,$A$1)),,,1150,1),0),MATCH(J$1,'Wkly eq indx data joined'!$1:$1,0)+1)</f>
        <v>5598.18</v>
      </c>
      <c r="K1093" s="9" cm="1">
        <f t="array" aca="1" ref="K1093" ca="1">INDEX('Wkly eq indx data joined'!$A$1:$AJ$1150,MATCH('Wkly eq indx data aligned'!$A1093,OFFSET(INDIRECT(ADDRESS(1,MATCH(K$1,'Wkly eq indx data joined'!$1:$1,0),1,1,$A$1)),,,1150,1),0),MATCH(K$1,'Wkly eq indx data joined'!$1:$1,0)+1)</f>
        <v>13335.68</v>
      </c>
      <c r="L1093" s="12" cm="1">
        <f t="array" aca="1" ref="L1093" ca="1">INDEX('Wkly eq indx data joined'!$A$1:$AJ$1150,MATCH('Wkly eq indx data aligned'!$A1093+2,OFFSET(INDIRECT(ADDRESS(1,MATCH(L$1,'Wkly eq indx data joined'!$1:$1,0),1,1,$A$1)),,,1150,1),0),MATCH(L$1,'Wkly eq indx data joined'!$1:$1,0)+1)</f>
        <v>2633.45</v>
      </c>
      <c r="M1093" s="9" cm="1">
        <f t="array" aca="1" ref="M1093" ca="1">INDEX('Wkly eq indx data joined'!$A$1:$AJ$1150,MATCH('Wkly eq indx data aligned'!$A1093,OFFSET(INDIRECT(ADDRESS(1,MATCH(M$1,'Wkly eq indx data joined'!$1:$1,0),1,1,$A$1)),,,1150,1),0),MATCH(M$1,'Wkly eq indx data joined'!$1:$1,0)+1)</f>
        <v>110575.5</v>
      </c>
      <c r="N1093" s="9" cm="1">
        <f t="array" aca="1" ref="N1093" ca="1">INDEX('Wkly eq indx data joined'!$A$1:$AJ$1150,MATCH('Wkly eq indx data aligned'!$A1093,OFFSET(INDIRECT(ADDRESS(1,MATCH(N$1,'Wkly eq indx data joined'!$1:$1,0),1,1,$A$1)),,,1150,1),0),MATCH(N$1,'Wkly eq indx data joined'!$1:$1,0)+1)</f>
        <v>7224.7</v>
      </c>
      <c r="O1093" s="13" cm="1">
        <f t="array" aca="1" ref="O1093" ca="1">INDEX('Wkly eq indx data joined'!$A$1:$AJ$1150,MATCH('Wkly eq indx data aligned'!$A1093+1,OFFSET(INDIRECT(ADDRESS(1,MATCH(O$1,'Wkly eq indx data joined'!$1:$1,0),1,1,$A$1)),,,1150,1),0),MATCH(O$1,'Wkly eq indx data joined'!$1:$1,0)+1)</f>
        <v>13867.09</v>
      </c>
      <c r="P1093" s="12" cm="1">
        <f t="array" aca="1" ref="P1093" ca="1">INDEX('Wkly eq indx data joined'!$A$1:$AJ$1150,MATCH('Wkly eq indx data aligned'!$A1093+2,OFFSET(INDIRECT(ADDRESS(1,MATCH(P$1,'Wkly eq indx data joined'!$1:$1,0),1,1,$A$1)),,,1150,1),0),MATCH(P$1,'Wkly eq indx data joined'!$1:$1,0)+1)</f>
        <v>12968.95</v>
      </c>
      <c r="Q1093" s="9" cm="1">
        <f t="array" aca="1" ref="Q1093" ca="1">INDEX('Wkly eq indx data joined'!$A$1:$AJ$1150,MATCH('Wkly eq indx data aligned'!$A1093,OFFSET(INDIRECT(ADDRESS(1,MATCH(Q$1,'Wkly eq indx data joined'!$1:$1,0),1,1,$A$1)),,,1150,1),0),MATCH(Q$1,'Wkly eq indx data joined'!$1:$1,0)+1)</f>
        <v>611.66999999999996</v>
      </c>
      <c r="R1093" s="12" cm="1">
        <f t="array" aca="1" ref="R1093" ca="1">INDEX('Wkly eq indx data joined'!$A$1:$AJ$1150,MATCH('Wkly eq indx data aligned'!$A1093+2,OFFSET(INDIRECT(ADDRESS(1,MATCH(R$1,'Wkly eq indx data joined'!$1:$1,0),1,1,$A$1)),,,1150,1),0),MATCH(R$1,'Wkly eq indx data joined'!$1:$1,0)+1)</f>
        <v>3142.68</v>
      </c>
      <c r="S1093" s="9" cm="1">
        <f t="array" aca="1" ref="S1093" ca="1">INDEX('Wkly eq indx data joined'!$A$1:$AJ$1150,MATCH('Wkly eq indx data aligned'!$A1093,OFFSET(INDIRECT(ADDRESS(1,MATCH(S$1,'Wkly eq indx data joined'!$1:$1,0),1,1,$A$1)),,,1150,1),0),MATCH(S$1,'Wkly eq indx data joined'!$1:$1,0)+1)</f>
        <v>53021.58</v>
      </c>
    </row>
    <row r="1094" spans="1:19" x14ac:dyDescent="0.25">
      <c r="A1094" s="4">
        <f t="shared" si="17"/>
        <v>44169</v>
      </c>
      <c r="B1094" s="9" cm="1">
        <f t="array" aca="1" ref="B1094" ca="1">INDEX('Wkly eq indx data joined'!$A$1:$AJ$1150,MATCH('Wkly eq indx data aligned'!$A1094,OFFSET(INDIRECT(ADDRESS(1,MATCH(B$1,'Wkly eq indx data joined'!$1:$1,0),1,1,$A$1)),,,1150,1),0),MATCH(B$1,'Wkly eq indx data joined'!$1:$1,0)+1)</f>
        <v>6634.0820000000003</v>
      </c>
      <c r="C1094" s="9" cm="1">
        <f t="array" aca="1" ref="C1094" ca="1">INDEX('Wkly eq indx data joined'!$A$1:$AJ$1150,MATCH('Wkly eq indx data aligned'!$A1094,OFFSET(INDIRECT(ADDRESS(1,MATCH(C$1,'Wkly eq indx data joined'!$1:$1,0),1,1,$A$1)),,,1150,1),0),MATCH(C$1,'Wkly eq indx data joined'!$1:$1,0)+1)</f>
        <v>26751.24</v>
      </c>
      <c r="D1094" s="18" cm="1">
        <f t="array" aca="1" ref="D1094" ca="1">IFERROR(INDEX('Wkly eq indx data joined'!$A$1:$AJ$1150,MATCH('Wkly eq indx data aligned'!$A1094,OFFSET(INDIRECT(ADDRESS(1,MATCH(D$1,'Wkly eq indx data joined'!$1:$1,0),1,1,$A$1)),,,1150,1),0),MATCH(D$1,'Wkly eq indx data joined'!$1:$1,0)+1),D1093)</f>
        <v>3444.5810000000001</v>
      </c>
      <c r="E1094" s="9" cm="1">
        <f t="array" aca="1" ref="E1094" ca="1">INDEX('Wkly eq indx data joined'!$A$1:$AJ$1150,MATCH('Wkly eq indx data aligned'!$A1094,OFFSET(INDIRECT(ADDRESS(1,MATCH(E$1,'Wkly eq indx data joined'!$1:$1,0),1,1,$A$1)),,,1150,1),0),MATCH(E$1,'Wkly eq indx data joined'!$1:$1,0)+1)</f>
        <v>17520.97</v>
      </c>
      <c r="F1094" s="9" cm="1">
        <f t="array" aca="1" ref="F1094" ca="1">INDEX('Wkly eq indx data joined'!$A$1:$AJ$1150,MATCH('Wkly eq indx data aligned'!$A1094,OFFSET(INDIRECT(ADDRESS(1,MATCH(F$1,'Wkly eq indx data joined'!$1:$1,0),1,1,$A$1)),,,1150,1),0),MATCH(F$1,'Wkly eq indx data joined'!$1:$1,0)+1)</f>
        <v>10364.5</v>
      </c>
      <c r="G1094" s="9" cm="1">
        <f t="array" aca="1" ref="G1094" ca="1">INDEX('Wkly eq indx data joined'!$A$1:$AJ$1150,MATCH('Wkly eq indx data aligned'!$A1094,OFFSET(INDIRECT(ADDRESS(1,MATCH(G$1,'Wkly eq indx data joined'!$1:$1,0),1,1,$A$1)),,,1150,1),0),MATCH(G$1,'Wkly eq indx data joined'!$1:$1,0)+1)</f>
        <v>3699.12</v>
      </c>
      <c r="H1094" s="9" cm="1">
        <f t="array" aca="1" ref="H1094" ca="1">INDEX('Wkly eq indx data joined'!$A$1:$AJ$1150,MATCH('Wkly eq indx data aligned'!$A1094,OFFSET(INDIRECT(ADDRESS(1,MATCH(H$1,'Wkly eq indx data joined'!$1:$1,0),1,1,$A$1)),,,1150,1),0),MATCH(H$1,'Wkly eq indx data joined'!$1:$1,0)+1)</f>
        <v>6550.23</v>
      </c>
      <c r="I1094" s="9" cm="1">
        <f t="array" aca="1" ref="I1094" ca="1">INDEX('Wkly eq indx data joined'!$A$1:$AJ$1150,MATCH('Wkly eq indx data aligned'!$A1094,OFFSET(INDIRECT(ADDRESS(1,MATCH(I$1,'Wkly eq indx data joined'!$1:$1,0),1,1,$A$1)),,,1150,1),0),MATCH(I$1,'Wkly eq indx data joined'!$1:$1,0)+1)</f>
        <v>26835.919999999998</v>
      </c>
      <c r="J1094" s="9" cm="1">
        <f t="array" aca="1" ref="J1094" ca="1">INDEX('Wkly eq indx data joined'!$A$1:$AJ$1150,MATCH('Wkly eq indx data aligned'!$A1094,OFFSET(INDIRECT(ADDRESS(1,MATCH(J$1,'Wkly eq indx data joined'!$1:$1,0),1,1,$A$1)),,,1150,1),0),MATCH(J$1,'Wkly eq indx data joined'!$1:$1,0)+1)</f>
        <v>5609.15</v>
      </c>
      <c r="K1094" s="9" cm="1">
        <f t="array" aca="1" ref="K1094" ca="1">INDEX('Wkly eq indx data joined'!$A$1:$AJ$1150,MATCH('Wkly eq indx data aligned'!$A1094,OFFSET(INDIRECT(ADDRESS(1,MATCH(K$1,'Wkly eq indx data joined'!$1:$1,0),1,1,$A$1)),,,1150,1),0),MATCH(K$1,'Wkly eq indx data joined'!$1:$1,0)+1)</f>
        <v>13298.96</v>
      </c>
      <c r="L1094" s="12" cm="1">
        <f t="array" aca="1" ref="L1094" ca="1">INDEX('Wkly eq indx data joined'!$A$1:$AJ$1150,MATCH('Wkly eq indx data aligned'!$A1094+2,OFFSET(INDIRECT(ADDRESS(1,MATCH(L$1,'Wkly eq indx data joined'!$1:$1,0),1,1,$A$1)),,,1150,1),0),MATCH(L$1,'Wkly eq indx data joined'!$1:$1,0)+1)</f>
        <v>2731.45</v>
      </c>
      <c r="M1094" s="9" cm="1">
        <f t="array" aca="1" ref="M1094" ca="1">INDEX('Wkly eq indx data joined'!$A$1:$AJ$1150,MATCH('Wkly eq indx data aligned'!$A1094,OFFSET(INDIRECT(ADDRESS(1,MATCH(M$1,'Wkly eq indx data joined'!$1:$1,0),1,1,$A$1)),,,1150,1),0),MATCH(M$1,'Wkly eq indx data joined'!$1:$1,0)+1)</f>
        <v>113750.2</v>
      </c>
      <c r="N1094" s="9" cm="1">
        <f t="array" aca="1" ref="N1094" ca="1">INDEX('Wkly eq indx data joined'!$A$1:$AJ$1150,MATCH('Wkly eq indx data aligned'!$A1094,OFFSET(INDIRECT(ADDRESS(1,MATCH(N$1,'Wkly eq indx data joined'!$1:$1,0),1,1,$A$1)),,,1150,1),0),MATCH(N$1,'Wkly eq indx data joined'!$1:$1,0)+1)</f>
        <v>7513.11</v>
      </c>
      <c r="O1094" s="13" cm="1">
        <f t="array" aca="1" ref="O1094" ca="1">INDEX('Wkly eq indx data joined'!$A$1:$AJ$1150,MATCH('Wkly eq indx data aligned'!$A1094+1,OFFSET(INDIRECT(ADDRESS(1,MATCH(O$1,'Wkly eq indx data joined'!$1:$1,0),1,1,$A$1)),,,1150,1),0),MATCH(O$1,'Wkly eq indx data joined'!$1:$1,0)+1)</f>
        <v>14132.44</v>
      </c>
      <c r="P1094" s="12" cm="1">
        <f t="array" aca="1" ref="P1094" ca="1">INDEX('Wkly eq indx data joined'!$A$1:$AJ$1150,MATCH('Wkly eq indx data aligned'!$A1094+2,OFFSET(INDIRECT(ADDRESS(1,MATCH(P$1,'Wkly eq indx data joined'!$1:$1,0),1,1,$A$1)),,,1150,1),0),MATCH(P$1,'Wkly eq indx data joined'!$1:$1,0)+1)</f>
        <v>13258.55</v>
      </c>
      <c r="Q1094" s="9" cm="1">
        <f t="array" aca="1" ref="Q1094" ca="1">INDEX('Wkly eq indx data joined'!$A$1:$AJ$1150,MATCH('Wkly eq indx data aligned'!$A1094,OFFSET(INDIRECT(ADDRESS(1,MATCH(Q$1,'Wkly eq indx data joined'!$1:$1,0),1,1,$A$1)),,,1150,1),0),MATCH(Q$1,'Wkly eq indx data joined'!$1:$1,0)+1)</f>
        <v>615.66999999999996</v>
      </c>
      <c r="R1094" s="12" cm="1">
        <f t="array" aca="1" ref="R1094" ca="1">INDEX('Wkly eq indx data joined'!$A$1:$AJ$1150,MATCH('Wkly eq indx data aligned'!$A1094+2,OFFSET(INDIRECT(ADDRESS(1,MATCH(R$1,'Wkly eq indx data joined'!$1:$1,0),1,1,$A$1)),,,1150,1),0),MATCH(R$1,'Wkly eq indx data joined'!$1:$1,0)+1)</f>
        <v>3184.72</v>
      </c>
      <c r="S1094" s="9" cm="1">
        <f t="array" aca="1" ref="S1094" ca="1">INDEX('Wkly eq indx data joined'!$A$1:$AJ$1150,MATCH('Wkly eq indx data aligned'!$A1094,OFFSET(INDIRECT(ADDRESS(1,MATCH(S$1,'Wkly eq indx data joined'!$1:$1,0),1,1,$A$1)),,,1150,1),0),MATCH(S$1,'Wkly eq indx data joined'!$1:$1,0)+1)</f>
        <v>54500.04</v>
      </c>
    </row>
    <row r="1095" spans="1:19" x14ac:dyDescent="0.25">
      <c r="A1095" s="4">
        <f t="shared" si="17"/>
        <v>44176</v>
      </c>
      <c r="B1095" s="9" cm="1">
        <f t="array" aca="1" ref="B1095" ca="1">INDEX('Wkly eq indx data joined'!$A$1:$AJ$1150,MATCH('Wkly eq indx data aligned'!$A1095,OFFSET(INDIRECT(ADDRESS(1,MATCH(B$1,'Wkly eq indx data joined'!$1:$1,0),1,1,$A$1)),,,1150,1),0),MATCH(B$1,'Wkly eq indx data joined'!$1:$1,0)+1)</f>
        <v>6642.58</v>
      </c>
      <c r="C1095" s="9" cm="1">
        <f t="array" aca="1" ref="C1095" ca="1">INDEX('Wkly eq indx data joined'!$A$1:$AJ$1150,MATCH('Wkly eq indx data aligned'!$A1095,OFFSET(INDIRECT(ADDRESS(1,MATCH(C$1,'Wkly eq indx data joined'!$1:$1,0),1,1,$A$1)),,,1150,1),0),MATCH(C$1,'Wkly eq indx data joined'!$1:$1,0)+1)</f>
        <v>26652.52</v>
      </c>
      <c r="D1095" s="18" cm="1">
        <f t="array" aca="1" ref="D1095" ca="1">IFERROR(INDEX('Wkly eq indx data joined'!$A$1:$AJ$1150,MATCH('Wkly eq indx data aligned'!$A1095,OFFSET(INDIRECT(ADDRESS(1,MATCH(D$1,'Wkly eq indx data joined'!$1:$1,0),1,1,$A$1)),,,1150,1),0),MATCH(D$1,'Wkly eq indx data joined'!$1:$1,0)+1),D1094)</f>
        <v>3347.1909999999998</v>
      </c>
      <c r="E1095" s="9" cm="1">
        <f t="array" aca="1" ref="E1095" ca="1">INDEX('Wkly eq indx data joined'!$A$1:$AJ$1150,MATCH('Wkly eq indx data aligned'!$A1095,OFFSET(INDIRECT(ADDRESS(1,MATCH(E$1,'Wkly eq indx data joined'!$1:$1,0),1,1,$A$1)),,,1150,1),0),MATCH(E$1,'Wkly eq indx data joined'!$1:$1,0)+1)</f>
        <v>17548.919999999998</v>
      </c>
      <c r="F1095" s="9" cm="1">
        <f t="array" aca="1" ref="F1095" ca="1">INDEX('Wkly eq indx data joined'!$A$1:$AJ$1150,MATCH('Wkly eq indx data aligned'!$A1095,OFFSET(INDIRECT(ADDRESS(1,MATCH(F$1,'Wkly eq indx data joined'!$1:$1,0),1,1,$A$1)),,,1150,1),0),MATCH(F$1,'Wkly eq indx data joined'!$1:$1,0)+1)</f>
        <v>10391.76</v>
      </c>
      <c r="G1095" s="9" cm="1">
        <f t="array" aca="1" ref="G1095" ca="1">INDEX('Wkly eq indx data joined'!$A$1:$AJ$1150,MATCH('Wkly eq indx data aligned'!$A1095,OFFSET(INDIRECT(ADDRESS(1,MATCH(G$1,'Wkly eq indx data joined'!$1:$1,0),1,1,$A$1)),,,1150,1),0),MATCH(G$1,'Wkly eq indx data joined'!$1:$1,0)+1)</f>
        <v>3663.46</v>
      </c>
      <c r="H1095" s="9" cm="1">
        <f t="array" aca="1" ref="H1095" ca="1">INDEX('Wkly eq indx data joined'!$A$1:$AJ$1150,MATCH('Wkly eq indx data aligned'!$A1095,OFFSET(INDIRECT(ADDRESS(1,MATCH(H$1,'Wkly eq indx data joined'!$1:$1,0),1,1,$A$1)),,,1150,1),0),MATCH(H$1,'Wkly eq indx data joined'!$1:$1,0)+1)</f>
        <v>6546.75</v>
      </c>
      <c r="I1095" s="9" cm="1">
        <f t="array" aca="1" ref="I1095" ca="1">INDEX('Wkly eq indx data joined'!$A$1:$AJ$1150,MATCH('Wkly eq indx data aligned'!$A1095,OFFSET(INDIRECT(ADDRESS(1,MATCH(I$1,'Wkly eq indx data joined'!$1:$1,0),1,1,$A$1)),,,1150,1),0),MATCH(I$1,'Wkly eq indx data joined'!$1:$1,0)+1)</f>
        <v>26505.87</v>
      </c>
      <c r="J1095" s="9" cm="1">
        <f t="array" aca="1" ref="J1095" ca="1">INDEX('Wkly eq indx data joined'!$A$1:$AJ$1150,MATCH('Wkly eq indx data aligned'!$A1095,OFFSET(INDIRECT(ADDRESS(1,MATCH(J$1,'Wkly eq indx data joined'!$1:$1,0),1,1,$A$1)),,,1150,1),0),MATCH(J$1,'Wkly eq indx data joined'!$1:$1,0)+1)</f>
        <v>5507.55</v>
      </c>
      <c r="K1095" s="9" cm="1">
        <f t="array" aca="1" ref="K1095" ca="1">INDEX('Wkly eq indx data joined'!$A$1:$AJ$1150,MATCH('Wkly eq indx data aligned'!$A1095,OFFSET(INDIRECT(ADDRESS(1,MATCH(K$1,'Wkly eq indx data joined'!$1:$1,0),1,1,$A$1)),,,1150,1),0),MATCH(K$1,'Wkly eq indx data joined'!$1:$1,0)+1)</f>
        <v>13114.3</v>
      </c>
      <c r="L1095" s="12" cm="1">
        <f t="array" aca="1" ref="L1095" ca="1">INDEX('Wkly eq indx data joined'!$A$1:$AJ$1150,MATCH('Wkly eq indx data aligned'!$A1095+2,OFFSET(INDIRECT(ADDRESS(1,MATCH(L$1,'Wkly eq indx data joined'!$1:$1,0),1,1,$A$1)),,,1150,1),0),MATCH(L$1,'Wkly eq indx data joined'!$1:$1,0)+1)</f>
        <v>2770.06</v>
      </c>
      <c r="M1095" s="9" cm="1">
        <f t="array" aca="1" ref="M1095" ca="1">INDEX('Wkly eq indx data joined'!$A$1:$AJ$1150,MATCH('Wkly eq indx data aligned'!$A1095,OFFSET(INDIRECT(ADDRESS(1,MATCH(M$1,'Wkly eq indx data joined'!$1:$1,0),1,1,$A$1)),,,1150,1),0),MATCH(M$1,'Wkly eq indx data joined'!$1:$1,0)+1)</f>
        <v>115128</v>
      </c>
      <c r="N1095" s="9" cm="1">
        <f t="array" aca="1" ref="N1095" ca="1">INDEX('Wkly eq indx data joined'!$A$1:$AJ$1150,MATCH('Wkly eq indx data aligned'!$A1095,OFFSET(INDIRECT(ADDRESS(1,MATCH(N$1,'Wkly eq indx data joined'!$1:$1,0),1,1,$A$1)),,,1150,1),0),MATCH(N$1,'Wkly eq indx data joined'!$1:$1,0)+1)</f>
        <v>7314.79</v>
      </c>
      <c r="O1095" s="13" cm="1">
        <f t="array" aca="1" ref="O1095" ca="1">INDEX('Wkly eq indx data joined'!$A$1:$AJ$1150,MATCH('Wkly eq indx data aligned'!$A1095+1,OFFSET(INDIRECT(ADDRESS(1,MATCH(O$1,'Wkly eq indx data joined'!$1:$1,0),1,1,$A$1)),,,1150,1),0),MATCH(O$1,'Wkly eq indx data joined'!$1:$1,0)+1)</f>
        <v>14261.69</v>
      </c>
      <c r="P1095" s="12" cm="1">
        <f t="array" aca="1" ref="P1095" ca="1">INDEX('Wkly eq indx data joined'!$A$1:$AJ$1150,MATCH('Wkly eq indx data aligned'!$A1095+2,OFFSET(INDIRECT(ADDRESS(1,MATCH(P$1,'Wkly eq indx data joined'!$1:$1,0),1,1,$A$1)),,,1150,1),0),MATCH(P$1,'Wkly eq indx data joined'!$1:$1,0)+1)</f>
        <v>13513.85</v>
      </c>
      <c r="Q1095" s="9" cm="1">
        <f t="array" aca="1" ref="Q1095" ca="1">INDEX('Wkly eq indx data joined'!$A$1:$AJ$1150,MATCH('Wkly eq indx data aligned'!$A1095,OFFSET(INDIRECT(ADDRESS(1,MATCH(Q$1,'Wkly eq indx data joined'!$1:$1,0),1,1,$A$1)),,,1150,1),0),MATCH(Q$1,'Wkly eq indx data joined'!$1:$1,0)+1)</f>
        <v>614.46</v>
      </c>
      <c r="R1095" s="12" cm="1">
        <f t="array" aca="1" ref="R1095" ca="1">INDEX('Wkly eq indx data joined'!$A$1:$AJ$1150,MATCH('Wkly eq indx data aligned'!$A1095+2,OFFSET(INDIRECT(ADDRESS(1,MATCH(R$1,'Wkly eq indx data joined'!$1:$1,0),1,1,$A$1)),,,1150,1),0),MATCH(R$1,'Wkly eq indx data joined'!$1:$1,0)+1)</f>
        <v>3276.58</v>
      </c>
      <c r="S1095" s="9" cm="1">
        <f t="array" aca="1" ref="S1095" ca="1">INDEX('Wkly eq indx data joined'!$A$1:$AJ$1150,MATCH('Wkly eq indx data aligned'!$A1095,OFFSET(INDIRECT(ADDRESS(1,MATCH(S$1,'Wkly eq indx data joined'!$1:$1,0),1,1,$A$1)),,,1150,1),0),MATCH(S$1,'Wkly eq indx data joined'!$1:$1,0)+1)</f>
        <v>54458.61</v>
      </c>
    </row>
    <row r="1096" spans="1:19" x14ac:dyDescent="0.25">
      <c r="A1096" s="4">
        <f t="shared" si="17"/>
        <v>44183</v>
      </c>
      <c r="B1096" s="9" cm="1">
        <f t="array" aca="1" ref="B1096" ca="1">INDEX('Wkly eq indx data joined'!$A$1:$AJ$1150,MATCH('Wkly eq indx data aligned'!$A1096,OFFSET(INDIRECT(ADDRESS(1,MATCH(B$1,'Wkly eq indx data joined'!$1:$1,0),1,1,$A$1)),,,1150,1),0),MATCH(B$1,'Wkly eq indx data joined'!$1:$1,0)+1)</f>
        <v>6675.4679999999998</v>
      </c>
      <c r="C1096" s="9" cm="1">
        <f t="array" aca="1" ref="C1096" ca="1">INDEX('Wkly eq indx data joined'!$A$1:$AJ$1150,MATCH('Wkly eq indx data aligned'!$A1096,OFFSET(INDIRECT(ADDRESS(1,MATCH(C$1,'Wkly eq indx data joined'!$1:$1,0),1,1,$A$1)),,,1150,1),0),MATCH(C$1,'Wkly eq indx data joined'!$1:$1,0)+1)</f>
        <v>26763.39</v>
      </c>
      <c r="D1096" s="18" cm="1">
        <f t="array" aca="1" ref="D1096" ca="1">IFERROR(INDEX('Wkly eq indx data joined'!$A$1:$AJ$1150,MATCH('Wkly eq indx data aligned'!$A1096,OFFSET(INDIRECT(ADDRESS(1,MATCH(D$1,'Wkly eq indx data joined'!$1:$1,0),1,1,$A$1)),,,1150,1),0),MATCH(D$1,'Wkly eq indx data joined'!$1:$1,0)+1),D1095)</f>
        <v>3394.8960000000002</v>
      </c>
      <c r="E1096" s="9" cm="1">
        <f t="array" aca="1" ref="E1096" ca="1">INDEX('Wkly eq indx data joined'!$A$1:$AJ$1150,MATCH('Wkly eq indx data aligned'!$A1096,OFFSET(INDIRECT(ADDRESS(1,MATCH(E$1,'Wkly eq indx data joined'!$1:$1,0),1,1,$A$1)),,,1150,1),0),MATCH(E$1,'Wkly eq indx data joined'!$1:$1,0)+1)</f>
        <v>17534.63</v>
      </c>
      <c r="F1096" s="9" cm="1">
        <f t="array" aca="1" ref="F1096" ca="1">INDEX('Wkly eq indx data joined'!$A$1:$AJ$1150,MATCH('Wkly eq indx data aligned'!$A1096,OFFSET(INDIRECT(ADDRESS(1,MATCH(F$1,'Wkly eq indx data joined'!$1:$1,0),1,1,$A$1)),,,1150,1),0),MATCH(F$1,'Wkly eq indx data joined'!$1:$1,0)+1)</f>
        <v>10523.86</v>
      </c>
      <c r="G1096" s="9" cm="1">
        <f t="array" aca="1" ref="G1096" ca="1">INDEX('Wkly eq indx data joined'!$A$1:$AJ$1150,MATCH('Wkly eq indx data aligned'!$A1096,OFFSET(INDIRECT(ADDRESS(1,MATCH(G$1,'Wkly eq indx data joined'!$1:$1,0),1,1,$A$1)),,,1150,1),0),MATCH(G$1,'Wkly eq indx data joined'!$1:$1,0)+1)</f>
        <v>3709.41</v>
      </c>
      <c r="H1096" s="9" cm="1">
        <f t="array" aca="1" ref="H1096" ca="1">INDEX('Wkly eq indx data joined'!$A$1:$AJ$1150,MATCH('Wkly eq indx data aligned'!$A1096,OFFSET(INDIRECT(ADDRESS(1,MATCH(H$1,'Wkly eq indx data joined'!$1:$1,0),1,1,$A$1)),,,1150,1),0),MATCH(H$1,'Wkly eq indx data joined'!$1:$1,0)+1)</f>
        <v>6529.18</v>
      </c>
      <c r="I1096" s="9" cm="1">
        <f t="array" aca="1" ref="I1096" ca="1">INDEX('Wkly eq indx data joined'!$A$1:$AJ$1150,MATCH('Wkly eq indx data aligned'!$A1096,OFFSET(INDIRECT(ADDRESS(1,MATCH(I$1,'Wkly eq indx data joined'!$1:$1,0),1,1,$A$1)),,,1150,1),0),MATCH(I$1,'Wkly eq indx data joined'!$1:$1,0)+1)</f>
        <v>26498.6</v>
      </c>
      <c r="J1096" s="9" cm="1">
        <f t="array" aca="1" ref="J1096" ca="1">INDEX('Wkly eq indx data joined'!$A$1:$AJ$1150,MATCH('Wkly eq indx data aligned'!$A1096,OFFSET(INDIRECT(ADDRESS(1,MATCH(J$1,'Wkly eq indx data joined'!$1:$1,0),1,1,$A$1)),,,1150,1),0),MATCH(J$1,'Wkly eq indx data joined'!$1:$1,0)+1)</f>
        <v>5527.84</v>
      </c>
      <c r="K1096" s="9" cm="1">
        <f t="array" aca="1" ref="K1096" ca="1">INDEX('Wkly eq indx data joined'!$A$1:$AJ$1150,MATCH('Wkly eq indx data aligned'!$A1096,OFFSET(INDIRECT(ADDRESS(1,MATCH(K$1,'Wkly eq indx data joined'!$1:$1,0),1,1,$A$1)),,,1150,1),0),MATCH(K$1,'Wkly eq indx data joined'!$1:$1,0)+1)</f>
        <v>13630.51</v>
      </c>
      <c r="L1096" s="12" cm="1">
        <f t="array" aca="1" ref="L1096" ca="1">INDEX('Wkly eq indx data joined'!$A$1:$AJ$1150,MATCH('Wkly eq indx data aligned'!$A1096+2,OFFSET(INDIRECT(ADDRESS(1,MATCH(L$1,'Wkly eq indx data joined'!$1:$1,0),1,1,$A$1)),,,1150,1),0),MATCH(L$1,'Wkly eq indx data joined'!$1:$1,0)+1)</f>
        <v>2772.18</v>
      </c>
      <c r="M1096" s="9" cm="1">
        <f t="array" aca="1" ref="M1096" ca="1">INDEX('Wkly eq indx data joined'!$A$1:$AJ$1150,MATCH('Wkly eq indx data aligned'!$A1096,OFFSET(INDIRECT(ADDRESS(1,MATCH(M$1,'Wkly eq indx data joined'!$1:$1,0),1,1,$A$1)),,,1150,1),0),MATCH(M$1,'Wkly eq indx data joined'!$1:$1,0)+1)</f>
        <v>118023.7</v>
      </c>
      <c r="N1096" s="9" cm="1">
        <f t="array" aca="1" ref="N1096" ca="1">INDEX('Wkly eq indx data joined'!$A$1:$AJ$1150,MATCH('Wkly eq indx data aligned'!$A1096,OFFSET(INDIRECT(ADDRESS(1,MATCH(N$1,'Wkly eq indx data joined'!$1:$1,0),1,1,$A$1)),,,1150,1),0),MATCH(N$1,'Wkly eq indx data joined'!$1:$1,0)+1)</f>
        <v>7423.99</v>
      </c>
      <c r="O1096" s="13" cm="1">
        <f t="array" aca="1" ref="O1096" ca="1">INDEX('Wkly eq indx data joined'!$A$1:$AJ$1150,MATCH('Wkly eq indx data aligned'!$A1096+1,OFFSET(INDIRECT(ADDRESS(1,MATCH(O$1,'Wkly eq indx data joined'!$1:$1,0),1,1,$A$1)),,,1150,1),0),MATCH(O$1,'Wkly eq indx data joined'!$1:$1,0)+1)</f>
        <v>14249.96</v>
      </c>
      <c r="P1096" s="12" cm="1">
        <f t="array" aca="1" ref="P1096" ca="1">INDEX('Wkly eq indx data joined'!$A$1:$AJ$1150,MATCH('Wkly eq indx data aligned'!$A1096+2,OFFSET(INDIRECT(ADDRESS(1,MATCH(P$1,'Wkly eq indx data joined'!$1:$1,0),1,1,$A$1)),,,1150,1),0),MATCH(P$1,'Wkly eq indx data joined'!$1:$1,0)+1)</f>
        <v>13760.55</v>
      </c>
      <c r="Q1096" s="9" cm="1">
        <f t="array" aca="1" ref="Q1096" ca="1">INDEX('Wkly eq indx data joined'!$A$1:$AJ$1150,MATCH('Wkly eq indx data aligned'!$A1096,OFFSET(INDIRECT(ADDRESS(1,MATCH(Q$1,'Wkly eq indx data joined'!$1:$1,0),1,1,$A$1)),,,1150,1),0),MATCH(Q$1,'Wkly eq indx data joined'!$1:$1,0)+1)</f>
        <v>625.25</v>
      </c>
      <c r="R1096" s="12" cm="1">
        <f t="array" aca="1" ref="R1096" ca="1">INDEX('Wkly eq indx data joined'!$A$1:$AJ$1150,MATCH('Wkly eq indx data aligned'!$A1096+2,OFFSET(INDIRECT(ADDRESS(1,MATCH(R$1,'Wkly eq indx data joined'!$1:$1,0),1,1,$A$1)),,,1150,1),0),MATCH(R$1,'Wkly eq indx data joined'!$1:$1,0)+1)</f>
        <v>3273.75</v>
      </c>
      <c r="S1096" s="9" cm="1">
        <f t="array" aca="1" ref="S1096" ca="1">INDEX('Wkly eq indx data joined'!$A$1:$AJ$1150,MATCH('Wkly eq indx data aligned'!$A1096,OFFSET(INDIRECT(ADDRESS(1,MATCH(S$1,'Wkly eq indx data joined'!$1:$1,0),1,1,$A$1)),,,1150,1),0),MATCH(S$1,'Wkly eq indx data joined'!$1:$1,0)+1)</f>
        <v>54692.4</v>
      </c>
    </row>
    <row r="1097" spans="1:19" x14ac:dyDescent="0.25">
      <c r="A1097" s="4">
        <f t="shared" si="17"/>
        <v>44190</v>
      </c>
      <c r="B1097" s="9" cm="1">
        <f t="array" aca="1" ref="B1097" ca="1">INDEX('Wkly eq indx data joined'!$A$1:$AJ$1150,MATCH('Wkly eq indx data aligned'!$A1097,OFFSET(INDIRECT(ADDRESS(1,MATCH(B$1,'Wkly eq indx data joined'!$1:$1,0),1,1,$A$1)),,,1150,1),0),MATCH(B$1,'Wkly eq indx data joined'!$1:$1,0)+1)</f>
        <v>6664.7730000000001</v>
      </c>
      <c r="C1097" s="9" cm="1">
        <f t="array" aca="1" ref="C1097" ca="1">INDEX('Wkly eq indx data joined'!$A$1:$AJ$1150,MATCH('Wkly eq indx data aligned'!$A1097,OFFSET(INDIRECT(ADDRESS(1,MATCH(C$1,'Wkly eq indx data joined'!$1:$1,0),1,1,$A$1)),,,1150,1),0),MATCH(C$1,'Wkly eq indx data joined'!$1:$1,0)+1)</f>
        <v>26656.61</v>
      </c>
      <c r="D1097" s="18" cm="1">
        <f t="array" aca="1" ref="D1097" ca="1">IFERROR(INDEX('Wkly eq indx data joined'!$A$1:$AJ$1150,MATCH('Wkly eq indx data aligned'!$A1097,OFFSET(INDIRECT(ADDRESS(1,MATCH(D$1,'Wkly eq indx data joined'!$1:$1,0),1,1,$A$1)),,,1150,1),0),MATCH(D$1,'Wkly eq indx data joined'!$1:$1,0)+1),D1096)</f>
        <v>3396.5630000000001</v>
      </c>
      <c r="E1097" s="9" cm="1">
        <f t="array" aca="1" ref="E1097" ca="1">INDEX('Wkly eq indx data joined'!$A$1:$AJ$1150,MATCH('Wkly eq indx data aligned'!$A1097,OFFSET(INDIRECT(ADDRESS(1,MATCH(E$1,'Wkly eq indx data joined'!$1:$1,0),1,1,$A$1)),,,1150,1),0),MATCH(E$1,'Wkly eq indx data joined'!$1:$1,0)+1)</f>
        <v>17623.88</v>
      </c>
      <c r="F1097" s="9" cm="1">
        <f t="array" aca="1" ref="F1097" ca="1">INDEX('Wkly eq indx data joined'!$A$1:$AJ$1150,MATCH('Wkly eq indx data aligned'!$A1097,OFFSET(INDIRECT(ADDRESS(1,MATCH(F$1,'Wkly eq indx data joined'!$1:$1,0),1,1,$A$1)),,,1150,1),0),MATCH(F$1,'Wkly eq indx data joined'!$1:$1,0)+1)</f>
        <v>10411.92</v>
      </c>
      <c r="G1097" s="9" cm="1">
        <f t="array" aca="1" ref="G1097" ca="1">INDEX('Wkly eq indx data joined'!$A$1:$AJ$1150,MATCH('Wkly eq indx data aligned'!$A1097,OFFSET(INDIRECT(ADDRESS(1,MATCH(G$1,'Wkly eq indx data joined'!$1:$1,0),1,1,$A$1)),,,1150,1),0),MATCH(G$1,'Wkly eq indx data joined'!$1:$1,0)+1)</f>
        <v>3703.06</v>
      </c>
      <c r="H1097" s="9" cm="1">
        <f t="array" aca="1" ref="H1097" ca="1">INDEX('Wkly eq indx data joined'!$A$1:$AJ$1150,MATCH('Wkly eq indx data aligned'!$A1097,OFFSET(INDIRECT(ADDRESS(1,MATCH(H$1,'Wkly eq indx data joined'!$1:$1,0),1,1,$A$1)),,,1150,1),0),MATCH(H$1,'Wkly eq indx data joined'!$1:$1,0)+1)</f>
        <v>6502.11</v>
      </c>
      <c r="I1097" s="9" cm="1">
        <f t="array" aca="1" ref="I1097" ca="1">INDEX('Wkly eq indx data joined'!$A$1:$AJ$1150,MATCH('Wkly eq indx data aligned'!$A1097,OFFSET(INDIRECT(ADDRESS(1,MATCH(I$1,'Wkly eq indx data joined'!$1:$1,0),1,1,$A$1)),,,1150,1),0),MATCH(I$1,'Wkly eq indx data joined'!$1:$1,0)+1)</f>
        <v>26386.560000000001</v>
      </c>
      <c r="J1097" s="9" cm="1">
        <f t="array" aca="1" ref="J1097" ca="1">INDEX('Wkly eq indx data joined'!$A$1:$AJ$1150,MATCH('Wkly eq indx data aligned'!$A1097,OFFSET(INDIRECT(ADDRESS(1,MATCH(J$1,'Wkly eq indx data joined'!$1:$1,0),1,1,$A$1)),,,1150,1),0),MATCH(J$1,'Wkly eq indx data joined'!$1:$1,0)+1)</f>
        <v>5522.01</v>
      </c>
      <c r="K1097" s="9" cm="1">
        <f t="array" aca="1" ref="K1097" ca="1">INDEX('Wkly eq indx data joined'!$A$1:$AJ$1150,MATCH('Wkly eq indx data aligned'!$A1097,OFFSET(INDIRECT(ADDRESS(1,MATCH(K$1,'Wkly eq indx data joined'!$1:$1,0),1,1,$A$1)),,,1150,1),0),MATCH(K$1,'Wkly eq indx data joined'!$1:$1,0)+1)</f>
        <v>13587.23</v>
      </c>
      <c r="L1097" s="12" cm="1">
        <f t="array" aca="1" ref="L1097" ca="1">INDEX('Wkly eq indx data joined'!$A$1:$AJ$1150,MATCH('Wkly eq indx data aligned'!$A1097+2,OFFSET(INDIRECT(ADDRESS(1,MATCH(L$1,'Wkly eq indx data joined'!$1:$1,0),1,1,$A$1)),,,1150,1),0),MATCH(L$1,'Wkly eq indx data joined'!$1:$1,0)+1)</f>
        <v>2806.86</v>
      </c>
      <c r="M1097" s="9" cm="1">
        <f t="array" aca="1" ref="M1097" ca="1">INDEX('Wkly eq indx data joined'!$A$1:$AJ$1150,MATCH('Wkly eq indx data aligned'!$A1097,OFFSET(INDIRECT(ADDRESS(1,MATCH(M$1,'Wkly eq indx data joined'!$1:$1,0),1,1,$A$1)),,,1150,1),0),MATCH(M$1,'Wkly eq indx data joined'!$1:$1,0)+1)</f>
        <v>117806.9</v>
      </c>
      <c r="N1097" s="9" cm="1">
        <f t="array" aca="1" ref="N1097" ca="1">INDEX('Wkly eq indx data joined'!$A$1:$AJ$1150,MATCH('Wkly eq indx data aligned'!$A1097,OFFSET(INDIRECT(ADDRESS(1,MATCH(N$1,'Wkly eq indx data joined'!$1:$1,0),1,1,$A$1)),,,1150,1),0),MATCH(N$1,'Wkly eq indx data joined'!$1:$1,0)+1)</f>
        <v>7455.76</v>
      </c>
      <c r="O1097" s="13" cm="1">
        <f t="array" aca="1" ref="O1097" ca="1">INDEX('Wkly eq indx data joined'!$A$1:$AJ$1150,MATCH('Wkly eq indx data aligned'!$A1097+1,OFFSET(INDIRECT(ADDRESS(1,MATCH(O$1,'Wkly eq indx data joined'!$1:$1,0),1,1,$A$1)),,,1150,1),0),MATCH(O$1,'Wkly eq indx data joined'!$1:$1,0)+1)</f>
        <v>14331.42</v>
      </c>
      <c r="P1097" s="12" cm="1">
        <f t="array" aca="1" ref="P1097" ca="1">INDEX('Wkly eq indx data joined'!$A$1:$AJ$1150,MATCH('Wkly eq indx data aligned'!$A1097+2,OFFSET(INDIRECT(ADDRESS(1,MATCH(P$1,'Wkly eq indx data joined'!$1:$1,0),1,1,$A$1)),,,1150,1),0),MATCH(P$1,'Wkly eq indx data joined'!$1:$1,0)+1)</f>
        <v>13749.25</v>
      </c>
      <c r="Q1097" s="9" cm="1">
        <f t="array" aca="1" ref="Q1097" ca="1">INDEX('Wkly eq indx data joined'!$A$1:$AJ$1150,MATCH('Wkly eq indx data aligned'!$A1097,OFFSET(INDIRECT(ADDRESS(1,MATCH(Q$1,'Wkly eq indx data joined'!$1:$1,0),1,1,$A$1)),,,1150,1),0),MATCH(Q$1,'Wkly eq indx data joined'!$1:$1,0)+1)</f>
        <v>626.37</v>
      </c>
      <c r="R1097" s="12" cm="1">
        <f t="array" aca="1" ref="R1097" ca="1">INDEX('Wkly eq indx data joined'!$A$1:$AJ$1150,MATCH('Wkly eq indx data aligned'!$A1097+2,OFFSET(INDIRECT(ADDRESS(1,MATCH(R$1,'Wkly eq indx data joined'!$1:$1,0),1,1,$A$1)),,,1150,1),0),MATCH(R$1,'Wkly eq indx data joined'!$1:$1,0)+1)</f>
        <v>3246.35</v>
      </c>
      <c r="S1097" s="9" cm="1">
        <f t="array" aca="1" ref="S1097" ca="1">INDEX('Wkly eq indx data joined'!$A$1:$AJ$1150,MATCH('Wkly eq indx data aligned'!$A1097,OFFSET(INDIRECT(ADDRESS(1,MATCH(S$1,'Wkly eq indx data joined'!$1:$1,0),1,1,$A$1)),,,1150,1),0),MATCH(S$1,'Wkly eq indx data joined'!$1:$1,0)+1)</f>
        <v>54125.23</v>
      </c>
    </row>
    <row r="1098" spans="1:19" x14ac:dyDescent="0.25">
      <c r="A1098" s="4">
        <f t="shared" si="17"/>
        <v>44197</v>
      </c>
      <c r="B1098" s="9" cm="1">
        <f t="array" aca="1" ref="B1098" ca="1">INDEX('Wkly eq indx data joined'!$A$1:$AJ$1150,MATCH('Wkly eq indx data aligned'!$A1098,OFFSET(INDIRECT(ADDRESS(1,MATCH(B$1,'Wkly eq indx data joined'!$1:$1,0),1,1,$A$1)),,,1150,1),0),MATCH(B$1,'Wkly eq indx data joined'!$1:$1,0)+1)</f>
        <v>6587.0959999999995</v>
      </c>
      <c r="C1098" s="9" cm="1">
        <f t="array" aca="1" ref="C1098" ca="1">INDEX('Wkly eq indx data joined'!$A$1:$AJ$1150,MATCH('Wkly eq indx data aligned'!$A1098,OFFSET(INDIRECT(ADDRESS(1,MATCH(C$1,'Wkly eq indx data joined'!$1:$1,0),1,1,$A$1)),,,1150,1),0),MATCH(C$1,'Wkly eq indx data joined'!$1:$1,0)+1)</f>
        <v>27444.17</v>
      </c>
      <c r="D1098" s="18" cm="1">
        <f t="array" aca="1" ref="D1098" ca="1">IFERROR(INDEX('Wkly eq indx data joined'!$A$1:$AJ$1150,MATCH('Wkly eq indx data aligned'!$A1098,OFFSET(INDIRECT(ADDRESS(1,MATCH(D$1,'Wkly eq indx data joined'!$1:$1,0),1,1,$A$1)),,,1150,1),0),MATCH(D$1,'Wkly eq indx data joined'!$1:$1,0)+1),D1097)</f>
        <v>3473.069</v>
      </c>
      <c r="E1098" s="9" cm="1">
        <f t="array" aca="1" ref="E1098" ca="1">INDEX('Wkly eq indx data joined'!$A$1:$AJ$1150,MATCH('Wkly eq indx data aligned'!$A1098,OFFSET(INDIRECT(ADDRESS(1,MATCH(E$1,'Wkly eq indx data joined'!$1:$1,0),1,1,$A$1)),,,1150,1),0),MATCH(E$1,'Wkly eq indx data joined'!$1:$1,0)+1)</f>
        <v>17433.36</v>
      </c>
      <c r="F1098" s="9" cm="1">
        <f t="array" aca="1" ref="F1098" ca="1">INDEX('Wkly eq indx data joined'!$A$1:$AJ$1150,MATCH('Wkly eq indx data aligned'!$A1098,OFFSET(INDIRECT(ADDRESS(1,MATCH(F$1,'Wkly eq indx data joined'!$1:$1,0),1,1,$A$1)),,,1150,1),0),MATCH(F$1,'Wkly eq indx data joined'!$1:$1,0)+1)</f>
        <v>10703.51</v>
      </c>
      <c r="G1098" s="9" cm="1">
        <f t="array" aca="1" ref="G1098" ca="1">INDEX('Wkly eq indx data joined'!$A$1:$AJ$1150,MATCH('Wkly eq indx data aligned'!$A1098,OFFSET(INDIRECT(ADDRESS(1,MATCH(G$1,'Wkly eq indx data joined'!$1:$1,0),1,1,$A$1)),,,1150,1),0),MATCH(G$1,'Wkly eq indx data joined'!$1:$1,0)+1)</f>
        <v>3756.07</v>
      </c>
      <c r="H1098" s="9" cm="1">
        <f t="array" aca="1" ref="H1098" ca="1">INDEX('Wkly eq indx data joined'!$A$1:$AJ$1150,MATCH('Wkly eq indx data aligned'!$A1098,OFFSET(INDIRECT(ADDRESS(1,MATCH(H$1,'Wkly eq indx data joined'!$1:$1,0),1,1,$A$1)),,,1150,1),0),MATCH(H$1,'Wkly eq indx data joined'!$1:$1,0)+1)</f>
        <v>6460.52</v>
      </c>
      <c r="I1098" s="9" cm="1">
        <f t="array" aca="1" ref="I1098" ca="1">INDEX('Wkly eq indx data joined'!$A$1:$AJ$1150,MATCH('Wkly eq indx data aligned'!$A1098,OFFSET(INDIRECT(ADDRESS(1,MATCH(I$1,'Wkly eq indx data joined'!$1:$1,0),1,1,$A$1)),,,1150,1),0),MATCH(I$1,'Wkly eq indx data joined'!$1:$1,0)+1)</f>
        <v>27231.13</v>
      </c>
      <c r="J1098" s="9" cm="1">
        <f t="array" aca="1" ref="J1098" ca="1">INDEX('Wkly eq indx data joined'!$A$1:$AJ$1150,MATCH('Wkly eq indx data aligned'!$A1098,OFFSET(INDIRECT(ADDRESS(1,MATCH(J$1,'Wkly eq indx data joined'!$1:$1,0),1,1,$A$1)),,,1150,1),0),MATCH(J$1,'Wkly eq indx data joined'!$1:$1,0)+1)</f>
        <v>5551.41</v>
      </c>
      <c r="K1098" s="9" cm="1">
        <f t="array" aca="1" ref="K1098" ca="1">INDEX('Wkly eq indx data joined'!$A$1:$AJ$1150,MATCH('Wkly eq indx data aligned'!$A1098,OFFSET(INDIRECT(ADDRESS(1,MATCH(K$1,'Wkly eq indx data joined'!$1:$1,0),1,1,$A$1)),,,1150,1),0),MATCH(K$1,'Wkly eq indx data joined'!$1:$1,0)+1)</f>
        <v>13718.78</v>
      </c>
      <c r="L1098" s="12" cm="1">
        <f t="array" aca="1" ref="L1098" ca="1">INDEX('Wkly eq indx data joined'!$A$1:$AJ$1150,MATCH('Wkly eq indx data aligned'!$A1098+2,OFFSET(INDIRECT(ADDRESS(1,MATCH(L$1,'Wkly eq indx data joined'!$1:$1,0),1,1,$A$1)),,,1150,1),0),MATCH(L$1,'Wkly eq indx data joined'!$1:$1,0)+1)</f>
        <v>2873.47</v>
      </c>
      <c r="M1098" s="9" cm="1">
        <f t="array" aca="1" ref="M1098" ca="1">INDEX('Wkly eq indx data joined'!$A$1:$AJ$1150,MATCH('Wkly eq indx data aligned'!$A1098,OFFSET(INDIRECT(ADDRESS(1,MATCH(M$1,'Wkly eq indx data joined'!$1:$1,0),1,1,$A$1)),,,1150,1),0),MATCH(M$1,'Wkly eq indx data joined'!$1:$1,0)+1)</f>
        <v>119017.2</v>
      </c>
      <c r="N1098" s="9" cm="1">
        <f t="array" aca="1" ref="N1098" ca="1">INDEX('Wkly eq indx data joined'!$A$1:$AJ$1150,MATCH('Wkly eq indx data aligned'!$A1098,OFFSET(INDIRECT(ADDRESS(1,MATCH(N$1,'Wkly eq indx data joined'!$1:$1,0),1,1,$A$1)),,,1150,1),0),MATCH(N$1,'Wkly eq indx data joined'!$1:$1,0)+1)</f>
        <v>7376.33</v>
      </c>
      <c r="O1098" s="13" cm="1">
        <f t="array" aca="1" ref="O1098" ca="1">INDEX('Wkly eq indx data joined'!$A$1:$AJ$1150,MATCH('Wkly eq indx data aligned'!$A1098+1,OFFSET(INDIRECT(ADDRESS(1,MATCH(O$1,'Wkly eq indx data joined'!$1:$1,0),1,1,$A$1)),,,1150,1),0),MATCH(O$1,'Wkly eq indx data joined'!$1:$1,0)+1)</f>
        <v>14732.53</v>
      </c>
      <c r="P1098" s="12" cm="1">
        <f t="array" aca="1" ref="P1098" ca="1">INDEX('Wkly eq indx data joined'!$A$1:$AJ$1150,MATCH('Wkly eq indx data aligned'!$A1098+2,OFFSET(INDIRECT(ADDRESS(1,MATCH(P$1,'Wkly eq indx data joined'!$1:$1,0),1,1,$A$1)),,,1150,1),0),MATCH(P$1,'Wkly eq indx data joined'!$1:$1,0)+1)</f>
        <v>14018.5</v>
      </c>
      <c r="Q1098" s="9" cm="1">
        <f t="array" aca="1" ref="Q1098" ca="1">INDEX('Wkly eq indx data joined'!$A$1:$AJ$1150,MATCH('Wkly eq indx data aligned'!$A1098,OFFSET(INDIRECT(ADDRESS(1,MATCH(Q$1,'Wkly eq indx data joined'!$1:$1,0),1,1,$A$1)),,,1150,1),0),MATCH(Q$1,'Wkly eq indx data joined'!$1:$1,0)+1)</f>
        <v>624.61</v>
      </c>
      <c r="R1098" s="12" cm="1">
        <f t="array" aca="1" ref="R1098" ca="1">INDEX('Wkly eq indx data joined'!$A$1:$AJ$1150,MATCH('Wkly eq indx data aligned'!$A1098+2,OFFSET(INDIRECT(ADDRESS(1,MATCH(R$1,'Wkly eq indx data joined'!$1:$1,0),1,1,$A$1)),,,1150,1),0),MATCH(R$1,'Wkly eq indx data joined'!$1:$1,0)+1)</f>
        <v>3289.02</v>
      </c>
      <c r="S1098" s="9" cm="1">
        <f t="array" aca="1" ref="S1098" ca="1">INDEX('Wkly eq indx data joined'!$A$1:$AJ$1150,MATCH('Wkly eq indx data aligned'!$A1098,OFFSET(INDIRECT(ADDRESS(1,MATCH(S$1,'Wkly eq indx data joined'!$1:$1,0),1,1,$A$1)),,,1150,1),0),MATCH(S$1,'Wkly eq indx data joined'!$1:$1,0)+1)</f>
        <v>54379.58</v>
      </c>
    </row>
    <row r="1099" spans="1:19" x14ac:dyDescent="0.25">
      <c r="A1099" s="4">
        <f t="shared" si="17"/>
        <v>44204</v>
      </c>
      <c r="B1099" s="9" cm="1">
        <f t="array" aca="1" ref="B1099" ca="1">INDEX('Wkly eq indx data joined'!$A$1:$AJ$1150,MATCH('Wkly eq indx data aligned'!$A1099,OFFSET(INDIRECT(ADDRESS(1,MATCH(B$1,'Wkly eq indx data joined'!$1:$1,0),1,1,$A$1)),,,1150,1),0),MATCH(B$1,'Wkly eq indx data joined'!$1:$1,0)+1)</f>
        <v>6757.8689999999997</v>
      </c>
      <c r="C1099" s="9" cm="1">
        <f t="array" aca="1" ref="C1099" ca="1">INDEX('Wkly eq indx data joined'!$A$1:$AJ$1150,MATCH('Wkly eq indx data aligned'!$A1099,OFFSET(INDIRECT(ADDRESS(1,MATCH(C$1,'Wkly eq indx data joined'!$1:$1,0),1,1,$A$1)),,,1150,1),0),MATCH(C$1,'Wkly eq indx data joined'!$1:$1,0)+1)</f>
        <v>28139.03</v>
      </c>
      <c r="D1099" s="18" cm="1">
        <f t="array" aca="1" ref="D1099" ca="1">IFERROR(INDEX('Wkly eq indx data joined'!$A$1:$AJ$1150,MATCH('Wkly eq indx data aligned'!$A1099,OFFSET(INDIRECT(ADDRESS(1,MATCH(D$1,'Wkly eq indx data joined'!$1:$1,0),1,1,$A$1)),,,1150,1),0),MATCH(D$1,'Wkly eq indx data joined'!$1:$1,0)+1),D1098)</f>
        <v>3570.1080000000002</v>
      </c>
      <c r="E1099" s="9" cm="1">
        <f t="array" aca="1" ref="E1099" ca="1">INDEX('Wkly eq indx data joined'!$A$1:$AJ$1150,MATCH('Wkly eq indx data aligned'!$A1099,OFFSET(INDIRECT(ADDRESS(1,MATCH(E$1,'Wkly eq indx data joined'!$1:$1,0),1,1,$A$1)),,,1150,1),0),MATCH(E$1,'Wkly eq indx data joined'!$1:$1,0)+1)</f>
        <v>18042.07</v>
      </c>
      <c r="F1099" s="9" cm="1">
        <f t="array" aca="1" ref="F1099" ca="1">INDEX('Wkly eq indx data joined'!$A$1:$AJ$1150,MATCH('Wkly eq indx data aligned'!$A1099,OFFSET(INDIRECT(ADDRESS(1,MATCH(F$1,'Wkly eq indx data joined'!$1:$1,0),1,1,$A$1)),,,1150,1),0),MATCH(F$1,'Wkly eq indx data joined'!$1:$1,0)+1)</f>
        <v>10797.99</v>
      </c>
      <c r="G1099" s="9" cm="1">
        <f t="array" aca="1" ref="G1099" ca="1">INDEX('Wkly eq indx data joined'!$A$1:$AJ$1150,MATCH('Wkly eq indx data aligned'!$A1099,OFFSET(INDIRECT(ADDRESS(1,MATCH(G$1,'Wkly eq indx data joined'!$1:$1,0),1,1,$A$1)),,,1150,1),0),MATCH(G$1,'Wkly eq indx data joined'!$1:$1,0)+1)</f>
        <v>3824.68</v>
      </c>
      <c r="H1099" s="9" cm="1">
        <f t="array" aca="1" ref="H1099" ca="1">INDEX('Wkly eq indx data joined'!$A$1:$AJ$1150,MATCH('Wkly eq indx data aligned'!$A1099,OFFSET(INDIRECT(ADDRESS(1,MATCH(H$1,'Wkly eq indx data joined'!$1:$1,0),1,1,$A$1)),,,1150,1),0),MATCH(H$1,'Wkly eq indx data joined'!$1:$1,0)+1)</f>
        <v>6873.26</v>
      </c>
      <c r="I1099" s="9" cm="1">
        <f t="array" aca="1" ref="I1099" ca="1">INDEX('Wkly eq indx data joined'!$A$1:$AJ$1150,MATCH('Wkly eq indx data aligned'!$A1099,OFFSET(INDIRECT(ADDRESS(1,MATCH(I$1,'Wkly eq indx data joined'!$1:$1,0),1,1,$A$1)),,,1150,1),0),MATCH(I$1,'Wkly eq indx data joined'!$1:$1,0)+1)</f>
        <v>27878.22</v>
      </c>
      <c r="J1099" s="9" cm="1">
        <f t="array" aca="1" ref="J1099" ca="1">INDEX('Wkly eq indx data joined'!$A$1:$AJ$1150,MATCH('Wkly eq indx data aligned'!$A1099,OFFSET(INDIRECT(ADDRESS(1,MATCH(J$1,'Wkly eq indx data joined'!$1:$1,0),1,1,$A$1)),,,1150,1),0),MATCH(J$1,'Wkly eq indx data joined'!$1:$1,0)+1)</f>
        <v>5706.88</v>
      </c>
      <c r="K1099" s="9" cm="1">
        <f t="array" aca="1" ref="K1099" ca="1">INDEX('Wkly eq indx data joined'!$A$1:$AJ$1150,MATCH('Wkly eq indx data aligned'!$A1099,OFFSET(INDIRECT(ADDRESS(1,MATCH(K$1,'Wkly eq indx data joined'!$1:$1,0),1,1,$A$1)),,,1150,1),0),MATCH(K$1,'Wkly eq indx data joined'!$1:$1,0)+1)</f>
        <v>14049.53</v>
      </c>
      <c r="L1099" s="12" cm="1">
        <f t="array" aca="1" ref="L1099" ca="1">INDEX('Wkly eq indx data joined'!$A$1:$AJ$1150,MATCH('Wkly eq indx data aligned'!$A1099+2,OFFSET(INDIRECT(ADDRESS(1,MATCH(L$1,'Wkly eq indx data joined'!$1:$1,0),1,1,$A$1)),,,1150,1),0),MATCH(L$1,'Wkly eq indx data joined'!$1:$1,0)+1)</f>
        <v>3152.18</v>
      </c>
      <c r="M1099" s="9" cm="1">
        <f t="array" aca="1" ref="M1099" ca="1">INDEX('Wkly eq indx data joined'!$A$1:$AJ$1150,MATCH('Wkly eq indx data aligned'!$A1099,OFFSET(INDIRECT(ADDRESS(1,MATCH(M$1,'Wkly eq indx data joined'!$1:$1,0),1,1,$A$1)),,,1150,1),0),MATCH(M$1,'Wkly eq indx data joined'!$1:$1,0)+1)</f>
        <v>125076.6</v>
      </c>
      <c r="N1099" s="9" cm="1">
        <f t="array" aca="1" ref="N1099" ca="1">INDEX('Wkly eq indx data joined'!$A$1:$AJ$1150,MATCH('Wkly eq indx data aligned'!$A1099,OFFSET(INDIRECT(ADDRESS(1,MATCH(N$1,'Wkly eq indx data joined'!$1:$1,0),1,1,$A$1)),,,1150,1),0),MATCH(N$1,'Wkly eq indx data joined'!$1:$1,0)+1)</f>
        <v>7700.65</v>
      </c>
      <c r="O1099" s="13" cm="1">
        <f t="array" aca="1" ref="O1099" ca="1">INDEX('Wkly eq indx data joined'!$A$1:$AJ$1150,MATCH('Wkly eq indx data aligned'!$A1099+1,OFFSET(INDIRECT(ADDRESS(1,MATCH(O$1,'Wkly eq indx data joined'!$1:$1,0),1,1,$A$1)),,,1150,1),0),MATCH(O$1,'Wkly eq indx data joined'!$1:$1,0)+1)</f>
        <v>15463.95</v>
      </c>
      <c r="P1099" s="12" cm="1">
        <f t="array" aca="1" ref="P1099" ca="1">INDEX('Wkly eq indx data joined'!$A$1:$AJ$1150,MATCH('Wkly eq indx data aligned'!$A1099+2,OFFSET(INDIRECT(ADDRESS(1,MATCH(P$1,'Wkly eq indx data joined'!$1:$1,0),1,1,$A$1)),,,1150,1),0),MATCH(P$1,'Wkly eq indx data joined'!$1:$1,0)+1)</f>
        <v>14347.25</v>
      </c>
      <c r="Q1099" s="9" cm="1">
        <f t="array" aca="1" ref="Q1099" ca="1">INDEX('Wkly eq indx data joined'!$A$1:$AJ$1150,MATCH('Wkly eq indx data aligned'!$A1099,OFFSET(INDIRECT(ADDRESS(1,MATCH(Q$1,'Wkly eq indx data joined'!$1:$1,0),1,1,$A$1)),,,1150,1),0),MATCH(Q$1,'Wkly eq indx data joined'!$1:$1,0)+1)</f>
        <v>645.6</v>
      </c>
      <c r="R1099" s="12" cm="1">
        <f t="array" aca="1" ref="R1099" ca="1">INDEX('Wkly eq indx data joined'!$A$1:$AJ$1150,MATCH('Wkly eq indx data aligned'!$A1099+2,OFFSET(INDIRECT(ADDRESS(1,MATCH(R$1,'Wkly eq indx data joined'!$1:$1,0),1,1,$A$1)),,,1150,1),0),MATCH(R$1,'Wkly eq indx data joined'!$1:$1,0)+1)</f>
        <v>3454.82</v>
      </c>
      <c r="S1099" s="9" cm="1">
        <f t="array" aca="1" ref="S1099" ca="1">INDEX('Wkly eq indx data joined'!$A$1:$AJ$1150,MATCH('Wkly eq indx data aligned'!$A1099,OFFSET(INDIRECT(ADDRESS(1,MATCH(S$1,'Wkly eq indx data joined'!$1:$1,0),1,1,$A$1)),,,1150,1),0),MATCH(S$1,'Wkly eq indx data joined'!$1:$1,0)+1)</f>
        <v>58423.34</v>
      </c>
    </row>
    <row r="1100" spans="1:19" x14ac:dyDescent="0.25">
      <c r="A1100" s="4">
        <f t="shared" si="17"/>
        <v>44211</v>
      </c>
      <c r="B1100" s="9" cm="1">
        <f t="array" aca="1" ref="B1100" ca="1">INDEX('Wkly eq indx data joined'!$A$1:$AJ$1150,MATCH('Wkly eq indx data aligned'!$A1100,OFFSET(INDIRECT(ADDRESS(1,MATCH(B$1,'Wkly eq indx data joined'!$1:$1,0),1,1,$A$1)),,,1150,1),0),MATCH(B$1,'Wkly eq indx data joined'!$1:$1,0)+1)</f>
        <v>6715.4319999999998</v>
      </c>
      <c r="C1100" s="9" cm="1">
        <f t="array" aca="1" ref="C1100" ca="1">INDEX('Wkly eq indx data joined'!$A$1:$AJ$1150,MATCH('Wkly eq indx data aligned'!$A1100,OFFSET(INDIRECT(ADDRESS(1,MATCH(C$1,'Wkly eq indx data joined'!$1:$1,0),1,1,$A$1)),,,1150,1),0),MATCH(C$1,'Wkly eq indx data joined'!$1:$1,0)+1)</f>
        <v>28519.18</v>
      </c>
      <c r="D1100" s="18" cm="1">
        <f t="array" aca="1" ref="D1100" ca="1">IFERROR(INDEX('Wkly eq indx data joined'!$A$1:$AJ$1150,MATCH('Wkly eq indx data aligned'!$A1100,OFFSET(INDIRECT(ADDRESS(1,MATCH(D$1,'Wkly eq indx data joined'!$1:$1,0),1,1,$A$1)),,,1150,1),0),MATCH(D$1,'Wkly eq indx data joined'!$1:$1,0)+1),D1099)</f>
        <v>3566.3780000000002</v>
      </c>
      <c r="E1100" s="9" cm="1">
        <f t="array" aca="1" ref="E1100" ca="1">INDEX('Wkly eq indx data joined'!$A$1:$AJ$1150,MATCH('Wkly eq indx data aligned'!$A1100,OFFSET(INDIRECT(ADDRESS(1,MATCH(E$1,'Wkly eq indx data joined'!$1:$1,0),1,1,$A$1)),,,1150,1),0),MATCH(E$1,'Wkly eq indx data joined'!$1:$1,0)+1)</f>
        <v>17909.03</v>
      </c>
      <c r="F1100" s="9" cm="1">
        <f t="array" aca="1" ref="F1100" ca="1">INDEX('Wkly eq indx data joined'!$A$1:$AJ$1150,MATCH('Wkly eq indx data aligned'!$A1100,OFFSET(INDIRECT(ADDRESS(1,MATCH(F$1,'Wkly eq indx data joined'!$1:$1,0),1,1,$A$1)),,,1150,1),0),MATCH(F$1,'Wkly eq indx data joined'!$1:$1,0)+1)</f>
        <v>10877.06</v>
      </c>
      <c r="G1100" s="9" cm="1">
        <f t="array" aca="1" ref="G1100" ca="1">INDEX('Wkly eq indx data joined'!$A$1:$AJ$1150,MATCH('Wkly eq indx data aligned'!$A1100,OFFSET(INDIRECT(ADDRESS(1,MATCH(G$1,'Wkly eq indx data joined'!$1:$1,0),1,1,$A$1)),,,1150,1),0),MATCH(G$1,'Wkly eq indx data joined'!$1:$1,0)+1)</f>
        <v>3768.25</v>
      </c>
      <c r="H1100" s="9" cm="1">
        <f t="array" aca="1" ref="H1100" ca="1">INDEX('Wkly eq indx data joined'!$A$1:$AJ$1150,MATCH('Wkly eq indx data aligned'!$A1100,OFFSET(INDIRECT(ADDRESS(1,MATCH(H$1,'Wkly eq indx data joined'!$1:$1,0),1,1,$A$1)),,,1150,1),0),MATCH(H$1,'Wkly eq indx data joined'!$1:$1,0)+1)</f>
        <v>6735.71</v>
      </c>
      <c r="I1100" s="9" cm="1">
        <f t="array" aca="1" ref="I1100" ca="1">INDEX('Wkly eq indx data joined'!$A$1:$AJ$1150,MATCH('Wkly eq indx data aligned'!$A1100,OFFSET(INDIRECT(ADDRESS(1,MATCH(I$1,'Wkly eq indx data joined'!$1:$1,0),1,1,$A$1)),,,1150,1),0),MATCH(I$1,'Wkly eq indx data joined'!$1:$1,0)+1)</f>
        <v>28573.86</v>
      </c>
      <c r="J1100" s="9" cm="1">
        <f t="array" aca="1" ref="J1100" ca="1">INDEX('Wkly eq indx data joined'!$A$1:$AJ$1150,MATCH('Wkly eq indx data aligned'!$A1100,OFFSET(INDIRECT(ADDRESS(1,MATCH(J$1,'Wkly eq indx data joined'!$1:$1,0),1,1,$A$1)),,,1150,1),0),MATCH(J$1,'Wkly eq indx data joined'!$1:$1,0)+1)</f>
        <v>5611.69</v>
      </c>
      <c r="K1100" s="9" cm="1">
        <f t="array" aca="1" ref="K1100" ca="1">INDEX('Wkly eq indx data joined'!$A$1:$AJ$1150,MATCH('Wkly eq indx data aligned'!$A1100,OFFSET(INDIRECT(ADDRESS(1,MATCH(K$1,'Wkly eq indx data joined'!$1:$1,0),1,1,$A$1)),,,1150,1),0),MATCH(K$1,'Wkly eq indx data joined'!$1:$1,0)+1)</f>
        <v>13787.73</v>
      </c>
      <c r="L1100" s="12" cm="1">
        <f t="array" aca="1" ref="L1100" ca="1">INDEX('Wkly eq indx data joined'!$A$1:$AJ$1150,MATCH('Wkly eq indx data aligned'!$A1100+2,OFFSET(INDIRECT(ADDRESS(1,MATCH(L$1,'Wkly eq indx data joined'!$1:$1,0),1,1,$A$1)),,,1150,1),0),MATCH(L$1,'Wkly eq indx data joined'!$1:$1,0)+1)</f>
        <v>3085.9</v>
      </c>
      <c r="M1100" s="9" cm="1">
        <f t="array" aca="1" ref="M1100" ca="1">INDEX('Wkly eq indx data joined'!$A$1:$AJ$1150,MATCH('Wkly eq indx data aligned'!$A1100,OFFSET(INDIRECT(ADDRESS(1,MATCH(M$1,'Wkly eq indx data joined'!$1:$1,0),1,1,$A$1)),,,1150,1),0),MATCH(M$1,'Wkly eq indx data joined'!$1:$1,0)+1)</f>
        <v>120348.8</v>
      </c>
      <c r="N1100" s="9" cm="1">
        <f t="array" aca="1" ref="N1100" ca="1">INDEX('Wkly eq indx data joined'!$A$1:$AJ$1150,MATCH('Wkly eq indx data aligned'!$A1100,OFFSET(INDIRECT(ADDRESS(1,MATCH(N$1,'Wkly eq indx data joined'!$1:$1,0),1,1,$A$1)),,,1150,1),0),MATCH(N$1,'Wkly eq indx data joined'!$1:$1,0)+1)</f>
        <v>7523.41</v>
      </c>
      <c r="O1100" s="13" cm="1">
        <f t="array" aca="1" ref="O1100" ca="1">INDEX('Wkly eq indx data joined'!$A$1:$AJ$1150,MATCH('Wkly eq indx data aligned'!$A1100+1,OFFSET(INDIRECT(ADDRESS(1,MATCH(O$1,'Wkly eq indx data joined'!$1:$1,0),1,1,$A$1)),,,1150,1),0),MATCH(O$1,'Wkly eq indx data joined'!$1:$1,0)+1)</f>
        <v>15616.39</v>
      </c>
      <c r="P1100" s="12" cm="1">
        <f t="array" aca="1" ref="P1100" ca="1">INDEX('Wkly eq indx data joined'!$A$1:$AJ$1150,MATCH('Wkly eq indx data aligned'!$A1100+2,OFFSET(INDIRECT(ADDRESS(1,MATCH(P$1,'Wkly eq indx data joined'!$1:$1,0),1,1,$A$1)),,,1150,1),0),MATCH(P$1,'Wkly eq indx data joined'!$1:$1,0)+1)</f>
        <v>14433.7</v>
      </c>
      <c r="Q1100" s="9" cm="1">
        <f t="array" aca="1" ref="Q1100" ca="1">INDEX('Wkly eq indx data joined'!$A$1:$AJ$1150,MATCH('Wkly eq indx data aligned'!$A1100,OFFSET(INDIRECT(ADDRESS(1,MATCH(Q$1,'Wkly eq indx data joined'!$1:$1,0),1,1,$A$1)),,,1150,1),0),MATCH(Q$1,'Wkly eq indx data joined'!$1:$1,0)+1)</f>
        <v>651.73</v>
      </c>
      <c r="R1100" s="12" cm="1">
        <f t="array" aca="1" ref="R1100" ca="1">INDEX('Wkly eq indx data joined'!$A$1:$AJ$1150,MATCH('Wkly eq indx data aligned'!$A1100+2,OFFSET(INDIRECT(ADDRESS(1,MATCH(R$1,'Wkly eq indx data joined'!$1:$1,0),1,1,$A$1)),,,1150,1),0),MATCH(R$1,'Wkly eq indx data joined'!$1:$1,0)+1)</f>
        <v>3450.95</v>
      </c>
      <c r="S1100" s="9" cm="1">
        <f t="array" aca="1" ref="S1100" ca="1">INDEX('Wkly eq indx data joined'!$A$1:$AJ$1150,MATCH('Wkly eq indx data aligned'!$A1100,OFFSET(INDIRECT(ADDRESS(1,MATCH(S$1,'Wkly eq indx data joined'!$1:$1,0),1,1,$A$1)),,,1150,1),0),MATCH(S$1,'Wkly eq indx data joined'!$1:$1,0)+1)</f>
        <v>58446.35</v>
      </c>
    </row>
    <row r="1101" spans="1:19" x14ac:dyDescent="0.25">
      <c r="A1101" s="4">
        <f t="shared" si="17"/>
        <v>44218</v>
      </c>
      <c r="B1101" s="9" cm="1">
        <f t="array" aca="1" ref="B1101" ca="1">INDEX('Wkly eq indx data joined'!$A$1:$AJ$1150,MATCH('Wkly eq indx data aligned'!$A1101,OFFSET(INDIRECT(ADDRESS(1,MATCH(B$1,'Wkly eq indx data joined'!$1:$1,0),1,1,$A$1)),,,1150,1),0),MATCH(B$1,'Wkly eq indx data joined'!$1:$1,0)+1)</f>
        <v>6800.366</v>
      </c>
      <c r="C1101" s="9" cm="1">
        <f t="array" aca="1" ref="C1101" ca="1">INDEX('Wkly eq indx data joined'!$A$1:$AJ$1150,MATCH('Wkly eq indx data aligned'!$A1101,OFFSET(INDIRECT(ADDRESS(1,MATCH(C$1,'Wkly eq indx data joined'!$1:$1,0),1,1,$A$1)),,,1150,1),0),MATCH(C$1,'Wkly eq indx data joined'!$1:$1,0)+1)</f>
        <v>28631.45</v>
      </c>
      <c r="D1101" s="18" cm="1">
        <f t="array" aca="1" ref="D1101" ca="1">IFERROR(INDEX('Wkly eq indx data joined'!$A$1:$AJ$1150,MATCH('Wkly eq indx data aligned'!$A1101,OFFSET(INDIRECT(ADDRESS(1,MATCH(D$1,'Wkly eq indx data joined'!$1:$1,0),1,1,$A$1)),,,1150,1),0),MATCH(D$1,'Wkly eq indx data joined'!$1:$1,0)+1),D1100)</f>
        <v>3606.75</v>
      </c>
      <c r="E1101" s="9" cm="1">
        <f t="array" aca="1" ref="E1101" ca="1">INDEX('Wkly eq indx data joined'!$A$1:$AJ$1150,MATCH('Wkly eq indx data aligned'!$A1101,OFFSET(INDIRECT(ADDRESS(1,MATCH(E$1,'Wkly eq indx data joined'!$1:$1,0),1,1,$A$1)),,,1150,1),0),MATCH(E$1,'Wkly eq indx data joined'!$1:$1,0)+1)</f>
        <v>17845.91</v>
      </c>
      <c r="F1101" s="9" cm="1">
        <f t="array" aca="1" ref="F1101" ca="1">INDEX('Wkly eq indx data joined'!$A$1:$AJ$1150,MATCH('Wkly eq indx data aligned'!$A1101,OFFSET(INDIRECT(ADDRESS(1,MATCH(F$1,'Wkly eq indx data joined'!$1:$1,0),1,1,$A$1)),,,1150,1),0),MATCH(F$1,'Wkly eq indx data joined'!$1:$1,0)+1)</f>
        <v>10930.81</v>
      </c>
      <c r="G1101" s="9" cm="1">
        <f t="array" aca="1" ref="G1101" ca="1">INDEX('Wkly eq indx data joined'!$A$1:$AJ$1150,MATCH('Wkly eq indx data aligned'!$A1101,OFFSET(INDIRECT(ADDRESS(1,MATCH(G$1,'Wkly eq indx data joined'!$1:$1,0),1,1,$A$1)),,,1150,1),0),MATCH(G$1,'Wkly eq indx data joined'!$1:$1,0)+1)</f>
        <v>3841.47</v>
      </c>
      <c r="H1101" s="9" cm="1">
        <f t="array" aca="1" ref="H1101" ca="1">INDEX('Wkly eq indx data joined'!$A$1:$AJ$1150,MATCH('Wkly eq indx data aligned'!$A1101,OFFSET(INDIRECT(ADDRESS(1,MATCH(H$1,'Wkly eq indx data joined'!$1:$1,0),1,1,$A$1)),,,1150,1),0),MATCH(H$1,'Wkly eq indx data joined'!$1:$1,0)+1)</f>
        <v>6695.07</v>
      </c>
      <c r="I1101" s="9" cm="1">
        <f t="array" aca="1" ref="I1101" ca="1">INDEX('Wkly eq indx data joined'!$A$1:$AJ$1150,MATCH('Wkly eq indx data aligned'!$A1101,OFFSET(INDIRECT(ADDRESS(1,MATCH(I$1,'Wkly eq indx data joined'!$1:$1,0),1,1,$A$1)),,,1150,1),0),MATCH(I$1,'Wkly eq indx data joined'!$1:$1,0)+1)</f>
        <v>29447.85</v>
      </c>
      <c r="J1101" s="9" cm="1">
        <f t="array" aca="1" ref="J1101" ca="1">INDEX('Wkly eq indx data joined'!$A$1:$AJ$1150,MATCH('Wkly eq indx data aligned'!$A1101,OFFSET(INDIRECT(ADDRESS(1,MATCH(J$1,'Wkly eq indx data joined'!$1:$1,0),1,1,$A$1)),,,1150,1),0),MATCH(J$1,'Wkly eq indx data joined'!$1:$1,0)+1)</f>
        <v>5559.57</v>
      </c>
      <c r="K1101" s="9" cm="1">
        <f t="array" aca="1" ref="K1101" ca="1">INDEX('Wkly eq indx data joined'!$A$1:$AJ$1150,MATCH('Wkly eq indx data aligned'!$A1101,OFFSET(INDIRECT(ADDRESS(1,MATCH(K$1,'Wkly eq indx data joined'!$1:$1,0),1,1,$A$1)),,,1150,1),0),MATCH(K$1,'Wkly eq indx data joined'!$1:$1,0)+1)</f>
        <v>13873.97</v>
      </c>
      <c r="L1101" s="12" cm="1">
        <f t="array" aca="1" ref="L1101" ca="1">INDEX('Wkly eq indx data joined'!$A$1:$AJ$1150,MATCH('Wkly eq indx data aligned'!$A1101+2,OFFSET(INDIRECT(ADDRESS(1,MATCH(L$1,'Wkly eq indx data joined'!$1:$1,0),1,1,$A$1)),,,1150,1),0),MATCH(L$1,'Wkly eq indx data joined'!$1:$1,0)+1)</f>
        <v>3140.63</v>
      </c>
      <c r="M1101" s="9" cm="1">
        <f t="array" aca="1" ref="M1101" ca="1">INDEX('Wkly eq indx data joined'!$A$1:$AJ$1150,MATCH('Wkly eq indx data aligned'!$A1101,OFFSET(INDIRECT(ADDRESS(1,MATCH(M$1,'Wkly eq indx data joined'!$1:$1,0),1,1,$A$1)),,,1150,1),0),MATCH(M$1,'Wkly eq indx data joined'!$1:$1,0)+1)</f>
        <v>117380.5</v>
      </c>
      <c r="N1101" s="9" cm="1">
        <f t="array" aca="1" ref="N1101" ca="1">INDEX('Wkly eq indx data joined'!$A$1:$AJ$1150,MATCH('Wkly eq indx data aligned'!$A1101,OFFSET(INDIRECT(ADDRESS(1,MATCH(N$1,'Wkly eq indx data joined'!$1:$1,0),1,1,$A$1)),,,1150,1),0),MATCH(N$1,'Wkly eq indx data joined'!$1:$1,0)+1)</f>
        <v>7354.25</v>
      </c>
      <c r="O1101" s="13" cm="1">
        <f t="array" aca="1" ref="O1101" ca="1">INDEX('Wkly eq indx data joined'!$A$1:$AJ$1150,MATCH('Wkly eq indx data aligned'!$A1101+1,OFFSET(INDIRECT(ADDRESS(1,MATCH(O$1,'Wkly eq indx data joined'!$1:$1,0),1,1,$A$1)),,,1150,1),0),MATCH(O$1,'Wkly eq indx data joined'!$1:$1,0)+1)</f>
        <v>16019.03</v>
      </c>
      <c r="P1101" s="12" cm="1">
        <f t="array" aca="1" ref="P1101" ca="1">INDEX('Wkly eq indx data joined'!$A$1:$AJ$1150,MATCH('Wkly eq indx data aligned'!$A1101+2,OFFSET(INDIRECT(ADDRESS(1,MATCH(P$1,'Wkly eq indx data joined'!$1:$1,0),1,1,$A$1)),,,1150,1),0),MATCH(P$1,'Wkly eq indx data joined'!$1:$1,0)+1)</f>
        <v>14371.9</v>
      </c>
      <c r="Q1101" s="9" cm="1">
        <f t="array" aca="1" ref="Q1101" ca="1">INDEX('Wkly eq indx data joined'!$A$1:$AJ$1150,MATCH('Wkly eq indx data aligned'!$A1101,OFFSET(INDIRECT(ADDRESS(1,MATCH(Q$1,'Wkly eq indx data joined'!$1:$1,0),1,1,$A$1)),,,1150,1),0),MATCH(Q$1,'Wkly eq indx data joined'!$1:$1,0)+1)</f>
        <v>660.53</v>
      </c>
      <c r="R1101" s="12" cm="1">
        <f t="array" aca="1" ref="R1101" ca="1">INDEX('Wkly eq indx data joined'!$A$1:$AJ$1150,MATCH('Wkly eq indx data aligned'!$A1101+2,OFFSET(INDIRECT(ADDRESS(1,MATCH(R$1,'Wkly eq indx data joined'!$1:$1,0),1,1,$A$1)),,,1150,1),0),MATCH(R$1,'Wkly eq indx data joined'!$1:$1,0)+1)</f>
        <v>3382.92</v>
      </c>
      <c r="S1101" s="9" cm="1">
        <f t="array" aca="1" ref="S1101" ca="1">INDEX('Wkly eq indx data joined'!$A$1:$AJ$1150,MATCH('Wkly eq indx data aligned'!$A1101,OFFSET(INDIRECT(ADDRESS(1,MATCH(S$1,'Wkly eq indx data joined'!$1:$1,0),1,1,$A$1)),,,1150,1),0),MATCH(S$1,'Wkly eq indx data joined'!$1:$1,0)+1)</f>
        <v>58886.26</v>
      </c>
    </row>
    <row r="1102" spans="1:19" x14ac:dyDescent="0.25">
      <c r="A1102" s="4">
        <f t="shared" si="17"/>
        <v>44225</v>
      </c>
      <c r="B1102" s="9" cm="1">
        <f t="array" aca="1" ref="B1102" ca="1">INDEX('Wkly eq indx data joined'!$A$1:$AJ$1150,MATCH('Wkly eq indx data aligned'!$A1102,OFFSET(INDIRECT(ADDRESS(1,MATCH(B$1,'Wkly eq indx data joined'!$1:$1,0),1,1,$A$1)),,,1150,1),0),MATCH(B$1,'Wkly eq indx data joined'!$1:$1,0)+1)</f>
        <v>6607.357</v>
      </c>
      <c r="C1102" s="9" cm="1">
        <f t="array" aca="1" ref="C1102" ca="1">INDEX('Wkly eq indx data joined'!$A$1:$AJ$1150,MATCH('Wkly eq indx data aligned'!$A1102,OFFSET(INDIRECT(ADDRESS(1,MATCH(C$1,'Wkly eq indx data joined'!$1:$1,0),1,1,$A$1)),,,1150,1),0),MATCH(C$1,'Wkly eq indx data joined'!$1:$1,0)+1)</f>
        <v>27663.39</v>
      </c>
      <c r="D1102" s="18" cm="1">
        <f t="array" aca="1" ref="D1102" ca="1">IFERROR(INDEX('Wkly eq indx data joined'!$A$1:$AJ$1150,MATCH('Wkly eq indx data aligned'!$A1102,OFFSET(INDIRECT(ADDRESS(1,MATCH(D$1,'Wkly eq indx data joined'!$1:$1,0),1,1,$A$1)),,,1150,1),0),MATCH(D$1,'Wkly eq indx data joined'!$1:$1,0)+1),D1101)</f>
        <v>3483.069</v>
      </c>
      <c r="E1102" s="9" cm="1">
        <f t="array" aca="1" ref="E1102" ca="1">INDEX('Wkly eq indx data joined'!$A$1:$AJ$1150,MATCH('Wkly eq indx data aligned'!$A1102,OFFSET(INDIRECT(ADDRESS(1,MATCH(E$1,'Wkly eq indx data joined'!$1:$1,0),1,1,$A$1)),,,1150,1),0),MATCH(E$1,'Wkly eq indx data joined'!$1:$1,0)+1)</f>
        <v>17337.03</v>
      </c>
      <c r="F1102" s="9" cm="1">
        <f t="array" aca="1" ref="F1102" ca="1">INDEX('Wkly eq indx data joined'!$A$1:$AJ$1150,MATCH('Wkly eq indx data aligned'!$A1102,OFFSET(INDIRECT(ADDRESS(1,MATCH(F$1,'Wkly eq indx data joined'!$1:$1,0),1,1,$A$1)),,,1150,1),0),MATCH(F$1,'Wkly eq indx data joined'!$1:$1,0)+1)</f>
        <v>10591.06</v>
      </c>
      <c r="G1102" s="9" cm="1">
        <f t="array" aca="1" ref="G1102" ca="1">INDEX('Wkly eq indx data joined'!$A$1:$AJ$1150,MATCH('Wkly eq indx data aligned'!$A1102,OFFSET(INDIRECT(ADDRESS(1,MATCH(G$1,'Wkly eq indx data joined'!$1:$1,0),1,1,$A$1)),,,1150,1),0),MATCH(G$1,'Wkly eq indx data joined'!$1:$1,0)+1)</f>
        <v>3714.24</v>
      </c>
      <c r="H1102" s="9" cm="1">
        <f t="array" aca="1" ref="H1102" ca="1">INDEX('Wkly eq indx data joined'!$A$1:$AJ$1150,MATCH('Wkly eq indx data aligned'!$A1102,OFFSET(INDIRECT(ADDRESS(1,MATCH(H$1,'Wkly eq indx data joined'!$1:$1,0),1,1,$A$1)),,,1150,1),0),MATCH(H$1,'Wkly eq indx data joined'!$1:$1,0)+1)</f>
        <v>6407.46</v>
      </c>
      <c r="I1102" s="9" cm="1">
        <f t="array" aca="1" ref="I1102" ca="1">INDEX('Wkly eq indx data joined'!$A$1:$AJ$1150,MATCH('Wkly eq indx data aligned'!$A1102,OFFSET(INDIRECT(ADDRESS(1,MATCH(I$1,'Wkly eq indx data joined'!$1:$1,0),1,1,$A$1)),,,1150,1),0),MATCH(I$1,'Wkly eq indx data joined'!$1:$1,0)+1)</f>
        <v>28283.71</v>
      </c>
      <c r="J1102" s="9" cm="1">
        <f t="array" aca="1" ref="J1102" ca="1">INDEX('Wkly eq indx data joined'!$A$1:$AJ$1150,MATCH('Wkly eq indx data aligned'!$A1102,OFFSET(INDIRECT(ADDRESS(1,MATCH(J$1,'Wkly eq indx data joined'!$1:$1,0),1,1,$A$1)),,,1150,1),0),MATCH(J$1,'Wkly eq indx data joined'!$1:$1,0)+1)</f>
        <v>5399.21</v>
      </c>
      <c r="K1102" s="9" cm="1">
        <f t="array" aca="1" ref="K1102" ca="1">INDEX('Wkly eq indx data joined'!$A$1:$AJ$1150,MATCH('Wkly eq indx data aligned'!$A1102,OFFSET(INDIRECT(ADDRESS(1,MATCH(K$1,'Wkly eq indx data joined'!$1:$1,0),1,1,$A$1)),,,1150,1),0),MATCH(K$1,'Wkly eq indx data joined'!$1:$1,0)+1)</f>
        <v>13432.87</v>
      </c>
      <c r="L1102" s="12" cm="1">
        <f t="array" aca="1" ref="L1102" ca="1">INDEX('Wkly eq indx data joined'!$A$1:$AJ$1150,MATCH('Wkly eq indx data aligned'!$A1102+2,OFFSET(INDIRECT(ADDRESS(1,MATCH(L$1,'Wkly eq indx data joined'!$1:$1,0),1,1,$A$1)),,,1150,1),0),MATCH(L$1,'Wkly eq indx data joined'!$1:$1,0)+1)</f>
        <v>2976.21</v>
      </c>
      <c r="M1102" s="9" cm="1">
        <f t="array" aca="1" ref="M1102" ca="1">INDEX('Wkly eq indx data joined'!$A$1:$AJ$1150,MATCH('Wkly eq indx data aligned'!$A1102,OFFSET(INDIRECT(ADDRESS(1,MATCH(M$1,'Wkly eq indx data joined'!$1:$1,0),1,1,$A$1)),,,1150,1),0),MATCH(M$1,'Wkly eq indx data joined'!$1:$1,0)+1)</f>
        <v>115067.6</v>
      </c>
      <c r="N1102" s="9" cm="1">
        <f t="array" aca="1" ref="N1102" ca="1">INDEX('Wkly eq indx data joined'!$A$1:$AJ$1150,MATCH('Wkly eq indx data aligned'!$A1102,OFFSET(INDIRECT(ADDRESS(1,MATCH(N$1,'Wkly eq indx data joined'!$1:$1,0),1,1,$A$1)),,,1150,1),0),MATCH(N$1,'Wkly eq indx data joined'!$1:$1,0)+1)</f>
        <v>7047.3</v>
      </c>
      <c r="O1102" s="13" cm="1">
        <f t="array" aca="1" ref="O1102" ca="1">INDEX('Wkly eq indx data joined'!$A$1:$AJ$1150,MATCH('Wkly eq indx data aligned'!$A1102+1,OFFSET(INDIRECT(ADDRESS(1,MATCH(O$1,'Wkly eq indx data joined'!$1:$1,0),1,1,$A$1)),,,1150,1),0),MATCH(O$1,'Wkly eq indx data joined'!$1:$1,0)+1)</f>
        <v>15138.31</v>
      </c>
      <c r="P1102" s="12" cm="1">
        <f t="array" aca="1" ref="P1102" ca="1">INDEX('Wkly eq indx data joined'!$A$1:$AJ$1150,MATCH('Wkly eq indx data aligned'!$A1102+2,OFFSET(INDIRECT(ADDRESS(1,MATCH(P$1,'Wkly eq indx data joined'!$1:$1,0),1,1,$A$1)),,,1150,1),0),MATCH(P$1,'Wkly eq indx data joined'!$1:$1,0)+1)</f>
        <v>13634.6</v>
      </c>
      <c r="Q1102" s="9" cm="1">
        <f t="array" aca="1" ref="Q1102" ca="1">INDEX('Wkly eq indx data joined'!$A$1:$AJ$1150,MATCH('Wkly eq indx data aligned'!$A1102,OFFSET(INDIRECT(ADDRESS(1,MATCH(Q$1,'Wkly eq indx data joined'!$1:$1,0),1,1,$A$1)),,,1150,1),0),MATCH(Q$1,'Wkly eq indx data joined'!$1:$1,0)+1)</f>
        <v>637.11</v>
      </c>
      <c r="R1102" s="12" cm="1">
        <f t="array" aca="1" ref="R1102" ca="1">INDEX('Wkly eq indx data joined'!$A$1:$AJ$1150,MATCH('Wkly eq indx data aligned'!$A1102+2,OFFSET(INDIRECT(ADDRESS(1,MATCH(R$1,'Wkly eq indx data joined'!$1:$1,0),1,1,$A$1)),,,1150,1),0),MATCH(R$1,'Wkly eq indx data joined'!$1:$1,0)+1)</f>
        <v>3277.08</v>
      </c>
      <c r="S1102" s="9" cm="1">
        <f t="array" aca="1" ref="S1102" ca="1">INDEX('Wkly eq indx data joined'!$A$1:$AJ$1150,MATCH('Wkly eq indx data aligned'!$A1102,OFFSET(INDIRECT(ADDRESS(1,MATCH(S$1,'Wkly eq indx data joined'!$1:$1,0),1,1,$A$1)),,,1150,1),0),MATCH(S$1,'Wkly eq indx data joined'!$1:$1,0)+1)</f>
        <v>57312.45</v>
      </c>
    </row>
    <row r="1103" spans="1:19" x14ac:dyDescent="0.25">
      <c r="A1103" s="4">
        <f t="shared" si="17"/>
        <v>44232</v>
      </c>
      <c r="B1103" s="9" cm="1">
        <f t="array" aca="1" ref="B1103" ca="1">INDEX('Wkly eq indx data joined'!$A$1:$AJ$1150,MATCH('Wkly eq indx data aligned'!$A1103,OFFSET(INDIRECT(ADDRESS(1,MATCH(B$1,'Wkly eq indx data joined'!$1:$1,0),1,1,$A$1)),,,1150,1),0),MATCH(B$1,'Wkly eq indx data joined'!$1:$1,0)+1)</f>
        <v>6840.5309999999999</v>
      </c>
      <c r="C1103" s="9" cm="1">
        <f t="array" aca="1" ref="C1103" ca="1">INDEX('Wkly eq indx data joined'!$A$1:$AJ$1150,MATCH('Wkly eq indx data aligned'!$A1103,OFFSET(INDIRECT(ADDRESS(1,MATCH(C$1,'Wkly eq indx data joined'!$1:$1,0),1,1,$A$1)),,,1150,1),0),MATCH(C$1,'Wkly eq indx data joined'!$1:$1,0)+1)</f>
        <v>28779.19</v>
      </c>
      <c r="D1103" s="18" cm="1">
        <f t="array" aca="1" ref="D1103" ca="1">IFERROR(INDEX('Wkly eq indx data joined'!$A$1:$AJ$1150,MATCH('Wkly eq indx data aligned'!$A1103,OFFSET(INDIRECT(ADDRESS(1,MATCH(D$1,'Wkly eq indx data joined'!$1:$1,0),1,1,$A$1)),,,1150,1),0),MATCH(D$1,'Wkly eq indx data joined'!$1:$1,0)+1),D1102)</f>
        <v>3496.3330000000001</v>
      </c>
      <c r="E1103" s="9" cm="1">
        <f t="array" aca="1" ref="E1103" ca="1">INDEX('Wkly eq indx data joined'!$A$1:$AJ$1150,MATCH('Wkly eq indx data aligned'!$A1103,OFFSET(INDIRECT(ADDRESS(1,MATCH(E$1,'Wkly eq indx data joined'!$1:$1,0),1,1,$A$1)),,,1150,1),0),MATCH(E$1,'Wkly eq indx data joined'!$1:$1,0)+1)</f>
        <v>18135.900000000001</v>
      </c>
      <c r="F1103" s="9" cm="1">
        <f t="array" aca="1" ref="F1103" ca="1">INDEX('Wkly eq indx data joined'!$A$1:$AJ$1150,MATCH('Wkly eq indx data aligned'!$A1103,OFFSET(INDIRECT(ADDRESS(1,MATCH(F$1,'Wkly eq indx data joined'!$1:$1,0),1,1,$A$1)),,,1150,1),0),MATCH(F$1,'Wkly eq indx data joined'!$1:$1,0)+1)</f>
        <v>10755.47</v>
      </c>
      <c r="G1103" s="9" cm="1">
        <f t="array" aca="1" ref="G1103" ca="1">INDEX('Wkly eq indx data joined'!$A$1:$AJ$1150,MATCH('Wkly eq indx data aligned'!$A1103,OFFSET(INDIRECT(ADDRESS(1,MATCH(G$1,'Wkly eq indx data joined'!$1:$1,0),1,1,$A$1)),,,1150,1),0),MATCH(G$1,'Wkly eq indx data joined'!$1:$1,0)+1)</f>
        <v>3886.83</v>
      </c>
      <c r="H1103" s="9" cm="1">
        <f t="array" aca="1" ref="H1103" ca="1">INDEX('Wkly eq indx data joined'!$A$1:$AJ$1150,MATCH('Wkly eq indx data aligned'!$A1103,OFFSET(INDIRECT(ADDRESS(1,MATCH(H$1,'Wkly eq indx data joined'!$1:$1,0),1,1,$A$1)),,,1150,1),0),MATCH(H$1,'Wkly eq indx data joined'!$1:$1,0)+1)</f>
        <v>6489.33</v>
      </c>
      <c r="I1103" s="9" cm="1">
        <f t="array" aca="1" ref="I1103" ca="1">INDEX('Wkly eq indx data joined'!$A$1:$AJ$1150,MATCH('Wkly eq indx data aligned'!$A1103,OFFSET(INDIRECT(ADDRESS(1,MATCH(I$1,'Wkly eq indx data joined'!$1:$1,0),1,1,$A$1)),,,1150,1),0),MATCH(I$1,'Wkly eq indx data joined'!$1:$1,0)+1)</f>
        <v>29288.68</v>
      </c>
      <c r="J1103" s="9" cm="1">
        <f t="array" aca="1" ref="J1103" ca="1">INDEX('Wkly eq indx data joined'!$A$1:$AJ$1150,MATCH('Wkly eq indx data aligned'!$A1103,OFFSET(INDIRECT(ADDRESS(1,MATCH(J$1,'Wkly eq indx data joined'!$1:$1,0),1,1,$A$1)),,,1150,1),0),MATCH(J$1,'Wkly eq indx data joined'!$1:$1,0)+1)</f>
        <v>5659.26</v>
      </c>
      <c r="K1103" s="9" cm="1">
        <f t="array" aca="1" ref="K1103" ca="1">INDEX('Wkly eq indx data joined'!$A$1:$AJ$1150,MATCH('Wkly eq indx data aligned'!$A1103,OFFSET(INDIRECT(ADDRESS(1,MATCH(K$1,'Wkly eq indx data joined'!$1:$1,0),1,1,$A$1)),,,1150,1),0),MATCH(K$1,'Wkly eq indx data joined'!$1:$1,0)+1)</f>
        <v>14056.72</v>
      </c>
      <c r="L1103" s="12" cm="1">
        <f t="array" aca="1" ref="L1103" ca="1">INDEX('Wkly eq indx data joined'!$A$1:$AJ$1150,MATCH('Wkly eq indx data aligned'!$A1103+2,OFFSET(INDIRECT(ADDRESS(1,MATCH(L$1,'Wkly eq indx data joined'!$1:$1,0),1,1,$A$1)),,,1150,1),0),MATCH(L$1,'Wkly eq indx data joined'!$1:$1,0)+1)</f>
        <v>3120.63</v>
      </c>
      <c r="M1103" s="9" cm="1">
        <f t="array" aca="1" ref="M1103" ca="1">INDEX('Wkly eq indx data joined'!$A$1:$AJ$1150,MATCH('Wkly eq indx data aligned'!$A1103,OFFSET(INDIRECT(ADDRESS(1,MATCH(M$1,'Wkly eq indx data joined'!$1:$1,0),1,1,$A$1)),,,1150,1),0),MATCH(M$1,'Wkly eq indx data joined'!$1:$1,0)+1)</f>
        <v>120240.3</v>
      </c>
      <c r="N1103" s="9" cm="1">
        <f t="array" aca="1" ref="N1103" ca="1">INDEX('Wkly eq indx data joined'!$A$1:$AJ$1150,MATCH('Wkly eq indx data aligned'!$A1103,OFFSET(INDIRECT(ADDRESS(1,MATCH(N$1,'Wkly eq indx data joined'!$1:$1,0),1,1,$A$1)),,,1150,1),0),MATCH(N$1,'Wkly eq indx data joined'!$1:$1,0)+1)</f>
        <v>7361.96</v>
      </c>
      <c r="O1103" s="13" cm="1">
        <f t="array" aca="1" ref="O1103" ca="1">INDEX('Wkly eq indx data joined'!$A$1:$AJ$1150,MATCH('Wkly eq indx data aligned'!$A1103+1,OFFSET(INDIRECT(ADDRESS(1,MATCH(O$1,'Wkly eq indx data joined'!$1:$1,0),1,1,$A$1)),,,1150,1),0),MATCH(O$1,'Wkly eq indx data joined'!$1:$1,0)+1)</f>
        <v>15802.4</v>
      </c>
      <c r="P1103" s="12" cm="1">
        <f t="array" aca="1" ref="P1103" ca="1">INDEX('Wkly eq indx data joined'!$A$1:$AJ$1150,MATCH('Wkly eq indx data aligned'!$A1103+2,OFFSET(INDIRECT(ADDRESS(1,MATCH(P$1,'Wkly eq indx data joined'!$1:$1,0),1,1,$A$1)),,,1150,1),0),MATCH(P$1,'Wkly eq indx data joined'!$1:$1,0)+1)</f>
        <v>14924.25</v>
      </c>
      <c r="Q1103" s="9" cm="1">
        <f t="array" aca="1" ref="Q1103" ca="1">INDEX('Wkly eq indx data joined'!$A$1:$AJ$1150,MATCH('Wkly eq indx data aligned'!$A1103,OFFSET(INDIRECT(ADDRESS(1,MATCH(Q$1,'Wkly eq indx data joined'!$1:$1,0),1,1,$A$1)),,,1150,1),0),MATCH(Q$1,'Wkly eq indx data joined'!$1:$1,0)+1)</f>
        <v>653.24</v>
      </c>
      <c r="R1103" s="12" cm="1">
        <f t="array" aca="1" ref="R1103" ca="1">INDEX('Wkly eq indx data joined'!$A$1:$AJ$1150,MATCH('Wkly eq indx data aligned'!$A1103+2,OFFSET(INDIRECT(ADDRESS(1,MATCH(R$1,'Wkly eq indx data joined'!$1:$1,0),1,1,$A$1)),,,1150,1),0),MATCH(R$1,'Wkly eq indx data joined'!$1:$1,0)+1)</f>
        <v>3392.73</v>
      </c>
      <c r="S1103" s="9" cm="1">
        <f t="array" aca="1" ref="S1103" ca="1">INDEX('Wkly eq indx data joined'!$A$1:$AJ$1150,MATCH('Wkly eq indx data aligned'!$A1103,OFFSET(INDIRECT(ADDRESS(1,MATCH(S$1,'Wkly eq indx data joined'!$1:$1,0),1,1,$A$1)),,,1150,1),0),MATCH(S$1,'Wkly eq indx data joined'!$1:$1,0)+1)</f>
        <v>58877.36</v>
      </c>
    </row>
    <row r="1104" spans="1:19" x14ac:dyDescent="0.25">
      <c r="A1104" s="4">
        <f t="shared" si="17"/>
        <v>44239</v>
      </c>
      <c r="B1104" s="9" cm="1">
        <f t="array" aca="1" ref="B1104" ca="1">INDEX('Wkly eq indx data joined'!$A$1:$AJ$1150,MATCH('Wkly eq indx data aligned'!$A1104,OFFSET(INDIRECT(ADDRESS(1,MATCH(B$1,'Wkly eq indx data joined'!$1:$1,0),1,1,$A$1)),,,1150,1),0),MATCH(B$1,'Wkly eq indx data joined'!$1:$1,0)+1)</f>
        <v>6806.741</v>
      </c>
      <c r="C1104" s="9" cm="1">
        <f t="array" aca="1" ref="C1104" ca="1">INDEX('Wkly eq indx data joined'!$A$1:$AJ$1150,MATCH('Wkly eq indx data aligned'!$A1104,OFFSET(INDIRECT(ADDRESS(1,MATCH(C$1,'Wkly eq indx data joined'!$1:$1,0),1,1,$A$1)),,,1150,1),0),MATCH(C$1,'Wkly eq indx data joined'!$1:$1,0)+1)</f>
        <v>29520.07</v>
      </c>
      <c r="D1104" s="18" cm="1">
        <f t="array" aca="1" ref="D1104" ca="1">IFERROR(INDEX('Wkly eq indx data joined'!$A$1:$AJ$1150,MATCH('Wkly eq indx data aligned'!$A1104,OFFSET(INDIRECT(ADDRESS(1,MATCH(D$1,'Wkly eq indx data joined'!$1:$1,0),1,1,$A$1)),,,1150,1),0),MATCH(D$1,'Wkly eq indx data joined'!$1:$1,0)+1),D1103)</f>
        <v>3655.0880000000002</v>
      </c>
      <c r="E1104" s="9" cm="1">
        <f t="array" aca="1" ref="E1104" ca="1">INDEX('Wkly eq indx data joined'!$A$1:$AJ$1150,MATCH('Wkly eq indx data aligned'!$A1104,OFFSET(INDIRECT(ADDRESS(1,MATCH(E$1,'Wkly eq indx data joined'!$1:$1,0),1,1,$A$1)),,,1150,1),0),MATCH(E$1,'Wkly eq indx data joined'!$1:$1,0)+1)</f>
        <v>18460.21</v>
      </c>
      <c r="F1104" s="9" cm="1">
        <f t="array" aca="1" ref="F1104" ca="1">INDEX('Wkly eq indx data joined'!$A$1:$AJ$1150,MATCH('Wkly eq indx data aligned'!$A1104,OFFSET(INDIRECT(ADDRESS(1,MATCH(F$1,'Wkly eq indx data joined'!$1:$1,0),1,1,$A$1)),,,1150,1),0),MATCH(F$1,'Wkly eq indx data joined'!$1:$1,0)+1)</f>
        <v>10880.37</v>
      </c>
      <c r="G1104" s="9" cm="1">
        <f t="array" aca="1" ref="G1104" ca="1">INDEX('Wkly eq indx data joined'!$A$1:$AJ$1150,MATCH('Wkly eq indx data aligned'!$A1104,OFFSET(INDIRECT(ADDRESS(1,MATCH(G$1,'Wkly eq indx data joined'!$1:$1,0),1,1,$A$1)),,,1150,1),0),MATCH(G$1,'Wkly eq indx data joined'!$1:$1,0)+1)</f>
        <v>3934.83</v>
      </c>
      <c r="H1104" s="9" cm="1">
        <f t="array" aca="1" ref="H1104" ca="1">INDEX('Wkly eq indx data joined'!$A$1:$AJ$1150,MATCH('Wkly eq indx data aligned'!$A1104,OFFSET(INDIRECT(ADDRESS(1,MATCH(H$1,'Wkly eq indx data joined'!$1:$1,0),1,1,$A$1)),,,1150,1),0),MATCH(H$1,'Wkly eq indx data joined'!$1:$1,0)+1)</f>
        <v>6589.79</v>
      </c>
      <c r="I1104" s="9" cm="1">
        <f t="array" aca="1" ref="I1104" ca="1">INDEX('Wkly eq indx data joined'!$A$1:$AJ$1150,MATCH('Wkly eq indx data aligned'!$A1104,OFFSET(INDIRECT(ADDRESS(1,MATCH(I$1,'Wkly eq indx data joined'!$1:$1,0),1,1,$A$1)),,,1150,1),0),MATCH(I$1,'Wkly eq indx data joined'!$1:$1,0)+1)</f>
        <v>30173.57</v>
      </c>
      <c r="J1104" s="9" cm="1">
        <f t="array" aca="1" ref="J1104" ca="1">INDEX('Wkly eq indx data joined'!$A$1:$AJ$1150,MATCH('Wkly eq indx data aligned'!$A1104,OFFSET(INDIRECT(ADDRESS(1,MATCH(J$1,'Wkly eq indx data joined'!$1:$1,0),1,1,$A$1)),,,1150,1),0),MATCH(J$1,'Wkly eq indx data joined'!$1:$1,0)+1)</f>
        <v>5703.67</v>
      </c>
      <c r="K1104" s="9" cm="1">
        <f t="array" aca="1" ref="K1104" ca="1">INDEX('Wkly eq indx data joined'!$A$1:$AJ$1150,MATCH('Wkly eq indx data aligned'!$A1104,OFFSET(INDIRECT(ADDRESS(1,MATCH(K$1,'Wkly eq indx data joined'!$1:$1,0),1,1,$A$1)),,,1150,1),0),MATCH(K$1,'Wkly eq indx data joined'!$1:$1,0)+1)</f>
        <v>14049.89</v>
      </c>
      <c r="L1104" s="12" cm="1">
        <f t="array" aca="1" ref="L1104" ca="1">INDEX('Wkly eq indx data joined'!$A$1:$AJ$1150,MATCH('Wkly eq indx data aligned'!$A1104+2,OFFSET(INDIRECT(ADDRESS(1,MATCH(L$1,'Wkly eq indx data joined'!$1:$1,0),1,1,$A$1)),,,1150,1),0),MATCH(L$1,'Wkly eq indx data joined'!$1:$1,0)+1)</f>
        <v>3100.58</v>
      </c>
      <c r="M1104" s="9" cm="1">
        <f t="array" aca="1" ref="M1104" ca="1">INDEX('Wkly eq indx data joined'!$A$1:$AJ$1150,MATCH('Wkly eq indx data aligned'!$A1104,OFFSET(INDIRECT(ADDRESS(1,MATCH(M$1,'Wkly eq indx data joined'!$1:$1,0),1,1,$A$1)),,,1150,1),0),MATCH(M$1,'Wkly eq indx data joined'!$1:$1,0)+1)</f>
        <v>119428.7</v>
      </c>
      <c r="N1104" s="9" cm="1">
        <f t="array" aca="1" ref="N1104" ca="1">INDEX('Wkly eq indx data joined'!$A$1:$AJ$1150,MATCH('Wkly eq indx data aligned'!$A1104,OFFSET(INDIRECT(ADDRESS(1,MATCH(N$1,'Wkly eq indx data joined'!$1:$1,0),1,1,$A$1)),,,1150,1),0),MATCH(N$1,'Wkly eq indx data joined'!$1:$1,0)+1)</f>
        <v>7278.71</v>
      </c>
      <c r="O1104" s="19">
        <f ca="1">O1103</f>
        <v>15802.4</v>
      </c>
      <c r="P1104" s="12" cm="1">
        <f t="array" aca="1" ref="P1104" ca="1">INDEX('Wkly eq indx data joined'!$A$1:$AJ$1150,MATCH('Wkly eq indx data aligned'!$A1104+2,OFFSET(INDIRECT(ADDRESS(1,MATCH(P$1,'Wkly eq indx data joined'!$1:$1,0),1,1,$A$1)),,,1150,1),0),MATCH(P$1,'Wkly eq indx data joined'!$1:$1,0)+1)</f>
        <v>15163.3</v>
      </c>
      <c r="Q1104" s="9" cm="1">
        <f t="array" aca="1" ref="Q1104" ca="1">INDEX('Wkly eq indx data joined'!$A$1:$AJ$1150,MATCH('Wkly eq indx data aligned'!$A1104,OFFSET(INDIRECT(ADDRESS(1,MATCH(Q$1,'Wkly eq indx data joined'!$1:$1,0),1,1,$A$1)),,,1150,1),0),MATCH(Q$1,'Wkly eq indx data joined'!$1:$1,0)+1)</f>
        <v>676.83</v>
      </c>
      <c r="R1104" s="12" cm="1">
        <f t="array" aca="1" ref="R1104" ca="1">INDEX('Wkly eq indx data joined'!$A$1:$AJ$1150,MATCH('Wkly eq indx data aligned'!$A1104+2,OFFSET(INDIRECT(ADDRESS(1,MATCH(R$1,'Wkly eq indx data joined'!$1:$1,0),1,1,$A$1)),,,1150,1),0),MATCH(R$1,'Wkly eq indx data joined'!$1:$1,0)+1)</f>
        <v>3427.08</v>
      </c>
      <c r="S1104" s="9" cm="1">
        <f t="array" aca="1" ref="S1104" ca="1">INDEX('Wkly eq indx data joined'!$A$1:$AJ$1150,MATCH('Wkly eq indx data aligned'!$A1104,OFFSET(INDIRECT(ADDRESS(1,MATCH(S$1,'Wkly eq indx data joined'!$1:$1,0),1,1,$A$1)),,,1150,1),0),MATCH(S$1,'Wkly eq indx data joined'!$1:$1,0)+1)</f>
        <v>60673.94</v>
      </c>
    </row>
    <row r="1105" spans="1:19" x14ac:dyDescent="0.25">
      <c r="A1105" s="4">
        <f t="shared" si="17"/>
        <v>44246</v>
      </c>
      <c r="B1105" s="9" cm="1">
        <f t="array" aca="1" ref="B1105" ca="1">INDEX('Wkly eq indx data joined'!$A$1:$AJ$1150,MATCH('Wkly eq indx data aligned'!$A1105,OFFSET(INDIRECT(ADDRESS(1,MATCH(B$1,'Wkly eq indx data joined'!$1:$1,0),1,1,$A$1)),,,1150,1),0),MATCH(B$1,'Wkly eq indx data joined'!$1:$1,0)+1)</f>
        <v>6793.7929999999997</v>
      </c>
      <c r="C1105" s="9" cm="1">
        <f t="array" aca="1" ref="C1105" ca="1">INDEX('Wkly eq indx data joined'!$A$1:$AJ$1150,MATCH('Wkly eq indx data aligned'!$A1105,OFFSET(INDIRECT(ADDRESS(1,MATCH(C$1,'Wkly eq indx data joined'!$1:$1,0),1,1,$A$1)),,,1150,1),0),MATCH(C$1,'Wkly eq indx data joined'!$1:$1,0)+1)</f>
        <v>30017.919999999998</v>
      </c>
      <c r="D1105" s="18" cm="1">
        <f t="array" aca="1" ref="D1105" ca="1">IFERROR(INDEX('Wkly eq indx data joined'!$A$1:$AJ$1150,MATCH('Wkly eq indx data aligned'!$A1105,OFFSET(INDIRECT(ADDRESS(1,MATCH(D$1,'Wkly eq indx data joined'!$1:$1,0),1,1,$A$1)),,,1150,1),0),MATCH(D$1,'Wkly eq indx data joined'!$1:$1,0)+1),D1104)</f>
        <v>3696.1680000000001</v>
      </c>
      <c r="E1105" s="9" cm="1">
        <f t="array" aca="1" ref="E1105" ca="1">INDEX('Wkly eq indx data joined'!$A$1:$AJ$1150,MATCH('Wkly eq indx data aligned'!$A1105,OFFSET(INDIRECT(ADDRESS(1,MATCH(E$1,'Wkly eq indx data joined'!$1:$1,0),1,1,$A$1)),,,1150,1),0),MATCH(E$1,'Wkly eq indx data joined'!$1:$1,0)+1)</f>
        <v>18384.27</v>
      </c>
      <c r="F1105" s="9" cm="1">
        <f t="array" aca="1" ref="F1105" ca="1">INDEX('Wkly eq indx data joined'!$A$1:$AJ$1150,MATCH('Wkly eq indx data aligned'!$A1105,OFFSET(INDIRECT(ADDRESS(1,MATCH(F$1,'Wkly eq indx data joined'!$1:$1,0),1,1,$A$1)),,,1150,1),0),MATCH(F$1,'Wkly eq indx data joined'!$1:$1,0)+1)</f>
        <v>10704.75</v>
      </c>
      <c r="G1105" s="9" cm="1">
        <f t="array" aca="1" ref="G1105" ca="1">INDEX('Wkly eq indx data joined'!$A$1:$AJ$1150,MATCH('Wkly eq indx data aligned'!$A1105,OFFSET(INDIRECT(ADDRESS(1,MATCH(G$1,'Wkly eq indx data joined'!$1:$1,0),1,1,$A$1)),,,1150,1),0),MATCH(G$1,'Wkly eq indx data joined'!$1:$1,0)+1)</f>
        <v>3906.71</v>
      </c>
      <c r="H1105" s="9" cm="1">
        <f t="array" aca="1" ref="H1105" ca="1">INDEX('Wkly eq indx data joined'!$A$1:$AJ$1150,MATCH('Wkly eq indx data aligned'!$A1105,OFFSET(INDIRECT(ADDRESS(1,MATCH(H$1,'Wkly eq indx data joined'!$1:$1,0),1,1,$A$1)),,,1150,1),0),MATCH(H$1,'Wkly eq indx data joined'!$1:$1,0)+1)</f>
        <v>6624.02</v>
      </c>
      <c r="I1105" s="9" cm="1">
        <f t="array" aca="1" ref="I1105" ca="1">INDEX('Wkly eq indx data joined'!$A$1:$AJ$1150,MATCH('Wkly eq indx data aligned'!$A1105,OFFSET(INDIRECT(ADDRESS(1,MATCH(I$1,'Wkly eq indx data joined'!$1:$1,0),1,1,$A$1)),,,1150,1),0),MATCH(I$1,'Wkly eq indx data joined'!$1:$1,0)+1)</f>
        <v>30644.73</v>
      </c>
      <c r="J1105" s="9" cm="1">
        <f t="array" aca="1" ref="J1105" ca="1">INDEX('Wkly eq indx data joined'!$A$1:$AJ$1150,MATCH('Wkly eq indx data aligned'!$A1105,OFFSET(INDIRECT(ADDRESS(1,MATCH(J$1,'Wkly eq indx data joined'!$1:$1,0),1,1,$A$1)),,,1150,1),0),MATCH(J$1,'Wkly eq indx data joined'!$1:$1,0)+1)</f>
        <v>5773.55</v>
      </c>
      <c r="K1105" s="9" cm="1">
        <f t="array" aca="1" ref="K1105" ca="1">INDEX('Wkly eq indx data joined'!$A$1:$AJ$1150,MATCH('Wkly eq indx data aligned'!$A1105,OFFSET(INDIRECT(ADDRESS(1,MATCH(K$1,'Wkly eq indx data joined'!$1:$1,0),1,1,$A$1)),,,1150,1),0),MATCH(K$1,'Wkly eq indx data joined'!$1:$1,0)+1)</f>
        <v>13993.23</v>
      </c>
      <c r="L1105" s="12" cm="1">
        <f t="array" aca="1" ref="L1105" ca="1">INDEX('Wkly eq indx data joined'!$A$1:$AJ$1150,MATCH('Wkly eq indx data aligned'!$A1105+2,OFFSET(INDIRECT(ADDRESS(1,MATCH(L$1,'Wkly eq indx data joined'!$1:$1,0),1,1,$A$1)),,,1150,1),0),MATCH(L$1,'Wkly eq indx data joined'!$1:$1,0)+1)</f>
        <v>3107.62</v>
      </c>
      <c r="M1105" s="9" cm="1">
        <f t="array" aca="1" ref="M1105" ca="1">INDEX('Wkly eq indx data joined'!$A$1:$AJ$1150,MATCH('Wkly eq indx data aligned'!$A1105,OFFSET(INDIRECT(ADDRESS(1,MATCH(M$1,'Wkly eq indx data joined'!$1:$1,0),1,1,$A$1)),,,1150,1),0),MATCH(M$1,'Wkly eq indx data joined'!$1:$1,0)+1)</f>
        <v>118430.5</v>
      </c>
      <c r="N1105" s="9" cm="1">
        <f t="array" aca="1" ref="N1105" ca="1">INDEX('Wkly eq indx data joined'!$A$1:$AJ$1150,MATCH('Wkly eq indx data aligned'!$A1105,OFFSET(INDIRECT(ADDRESS(1,MATCH(N$1,'Wkly eq indx data joined'!$1:$1,0),1,1,$A$1)),,,1150,1),0),MATCH(N$1,'Wkly eq indx data joined'!$1:$1,0)+1)</f>
        <v>7370.74</v>
      </c>
      <c r="O1105" s="13" cm="1">
        <f t="array" aca="1" ref="O1105" ca="1">INDEX('Wkly eq indx data joined'!$A$1:$AJ$1150,MATCH('Wkly eq indx data aligned'!$A1105+1,OFFSET(INDIRECT(ADDRESS(1,MATCH(O$1,'Wkly eq indx data joined'!$1:$1,0),1,1,$A$1)),,,1150,1),0),MATCH(O$1,'Wkly eq indx data joined'!$1:$1,0)+1)</f>
        <v>16341.38</v>
      </c>
      <c r="P1105" s="12" cm="1">
        <f t="array" aca="1" ref="P1105" ca="1">INDEX('Wkly eq indx data joined'!$A$1:$AJ$1150,MATCH('Wkly eq indx data aligned'!$A1105+2,OFFSET(INDIRECT(ADDRESS(1,MATCH(P$1,'Wkly eq indx data joined'!$1:$1,0),1,1,$A$1)),,,1150,1),0),MATCH(P$1,'Wkly eq indx data joined'!$1:$1,0)+1)</f>
        <v>14981.75</v>
      </c>
      <c r="Q1105" s="9" cm="1">
        <f t="array" aca="1" ref="Q1105" ca="1">INDEX('Wkly eq indx data joined'!$A$1:$AJ$1150,MATCH('Wkly eq indx data aligned'!$A1105,OFFSET(INDIRECT(ADDRESS(1,MATCH(Q$1,'Wkly eq indx data joined'!$1:$1,0),1,1,$A$1)),,,1150,1),0),MATCH(Q$1,'Wkly eq indx data joined'!$1:$1,0)+1)</f>
        <v>678.48</v>
      </c>
      <c r="R1105" s="12" cm="1">
        <f t="array" aca="1" ref="R1105" ca="1">INDEX('Wkly eq indx data joined'!$A$1:$AJ$1150,MATCH('Wkly eq indx data aligned'!$A1105+2,OFFSET(INDIRECT(ADDRESS(1,MATCH(R$1,'Wkly eq indx data joined'!$1:$1,0),1,1,$A$1)),,,1150,1),0),MATCH(R$1,'Wkly eq indx data joined'!$1:$1,0)+1)</f>
        <v>3446.32</v>
      </c>
      <c r="S1105" s="9" cm="1">
        <f t="array" aca="1" ref="S1105" ca="1">INDEX('Wkly eq indx data joined'!$A$1:$AJ$1150,MATCH('Wkly eq indx data aligned'!$A1105,OFFSET(INDIRECT(ADDRESS(1,MATCH(S$1,'Wkly eq indx data joined'!$1:$1,0),1,1,$A$1)),,,1150,1),0),MATCH(S$1,'Wkly eq indx data joined'!$1:$1,0)+1)</f>
        <v>62105.24</v>
      </c>
    </row>
    <row r="1106" spans="1:19" x14ac:dyDescent="0.25">
      <c r="A1106" s="4">
        <f t="shared" si="17"/>
        <v>44253</v>
      </c>
      <c r="B1106" s="9" cm="1">
        <f t="array" aca="1" ref="B1106" ca="1">INDEX('Wkly eq indx data joined'!$A$1:$AJ$1150,MATCH('Wkly eq indx data aligned'!$A1106,OFFSET(INDIRECT(ADDRESS(1,MATCH(B$1,'Wkly eq indx data joined'!$1:$1,0),1,1,$A$1)),,,1150,1),0),MATCH(B$1,'Wkly eq indx data joined'!$1:$1,0)+1)</f>
        <v>6673.268</v>
      </c>
      <c r="C1106" s="9" cm="1">
        <f t="array" aca="1" ref="C1106" ca="1">INDEX('Wkly eq indx data joined'!$A$1:$AJ$1150,MATCH('Wkly eq indx data aligned'!$A1106,OFFSET(INDIRECT(ADDRESS(1,MATCH(C$1,'Wkly eq indx data joined'!$1:$1,0),1,1,$A$1)),,,1150,1),0),MATCH(C$1,'Wkly eq indx data joined'!$1:$1,0)+1)</f>
        <v>28966.01</v>
      </c>
      <c r="D1106" s="18" cm="1">
        <f t="array" aca="1" ref="D1106" ca="1">IFERROR(INDEX('Wkly eq indx data joined'!$A$1:$AJ$1150,MATCH('Wkly eq indx data aligned'!$A1106,OFFSET(INDIRECT(ADDRESS(1,MATCH(D$1,'Wkly eq indx data joined'!$1:$1,0),1,1,$A$1)),,,1150,1),0),MATCH(D$1,'Wkly eq indx data joined'!$1:$1,0)+1),D1105)</f>
        <v>3509.08</v>
      </c>
      <c r="E1106" s="9" cm="1">
        <f t="array" aca="1" ref="E1106" ca="1">INDEX('Wkly eq indx data joined'!$A$1:$AJ$1150,MATCH('Wkly eq indx data aligned'!$A1106,OFFSET(INDIRECT(ADDRESS(1,MATCH(E$1,'Wkly eq indx data joined'!$1:$1,0),1,1,$A$1)),,,1150,1),0),MATCH(E$1,'Wkly eq indx data joined'!$1:$1,0)+1)</f>
        <v>18060.259999999998</v>
      </c>
      <c r="F1106" s="9" cm="1">
        <f t="array" aca="1" ref="F1106" ca="1">INDEX('Wkly eq indx data joined'!$A$1:$AJ$1150,MATCH('Wkly eq indx data aligned'!$A1106,OFFSET(INDIRECT(ADDRESS(1,MATCH(F$1,'Wkly eq indx data joined'!$1:$1,0),1,1,$A$1)),,,1150,1),0),MATCH(F$1,'Wkly eq indx data joined'!$1:$1,0)+1)</f>
        <v>10522.22</v>
      </c>
      <c r="G1106" s="9" cm="1">
        <f t="array" aca="1" ref="G1106" ca="1">INDEX('Wkly eq indx data joined'!$A$1:$AJ$1150,MATCH('Wkly eq indx data aligned'!$A1106,OFFSET(INDIRECT(ADDRESS(1,MATCH(G$1,'Wkly eq indx data joined'!$1:$1,0),1,1,$A$1)),,,1150,1),0),MATCH(G$1,'Wkly eq indx data joined'!$1:$1,0)+1)</f>
        <v>3811.15</v>
      </c>
      <c r="H1106" s="9" cm="1">
        <f t="array" aca="1" ref="H1106" ca="1">INDEX('Wkly eq indx data joined'!$A$1:$AJ$1150,MATCH('Wkly eq indx data aligned'!$A1106,OFFSET(INDIRECT(ADDRESS(1,MATCH(H$1,'Wkly eq indx data joined'!$1:$1,0),1,1,$A$1)),,,1150,1),0),MATCH(H$1,'Wkly eq indx data joined'!$1:$1,0)+1)</f>
        <v>6483.43</v>
      </c>
      <c r="I1106" s="9" cm="1">
        <f t="array" aca="1" ref="I1106" ca="1">INDEX('Wkly eq indx data joined'!$A$1:$AJ$1150,MATCH('Wkly eq indx data aligned'!$A1106,OFFSET(INDIRECT(ADDRESS(1,MATCH(I$1,'Wkly eq indx data joined'!$1:$1,0),1,1,$A$1)),,,1150,1),0),MATCH(I$1,'Wkly eq indx data joined'!$1:$1,0)+1)</f>
        <v>28980.21</v>
      </c>
      <c r="J1106" s="9" cm="1">
        <f t="array" aca="1" ref="J1106" ca="1">INDEX('Wkly eq indx data joined'!$A$1:$AJ$1150,MATCH('Wkly eq indx data aligned'!$A1106,OFFSET(INDIRECT(ADDRESS(1,MATCH(J$1,'Wkly eq indx data joined'!$1:$1,0),1,1,$A$1)),,,1150,1),0),MATCH(J$1,'Wkly eq indx data joined'!$1:$1,0)+1)</f>
        <v>5703.22</v>
      </c>
      <c r="K1106" s="9" cm="1">
        <f t="array" aca="1" ref="K1106" ca="1">INDEX('Wkly eq indx data joined'!$A$1:$AJ$1150,MATCH('Wkly eq indx data aligned'!$A1106,OFFSET(INDIRECT(ADDRESS(1,MATCH(K$1,'Wkly eq indx data joined'!$1:$1,0),1,1,$A$1)),,,1150,1),0),MATCH(K$1,'Wkly eq indx data joined'!$1:$1,0)+1)</f>
        <v>13786.29</v>
      </c>
      <c r="L1106" s="12" cm="1">
        <f t="array" aca="1" ref="L1106" ca="1">INDEX('Wkly eq indx data joined'!$A$1:$AJ$1150,MATCH('Wkly eq indx data aligned'!$A1106+2,OFFSET(INDIRECT(ADDRESS(1,MATCH(L$1,'Wkly eq indx data joined'!$1:$1,0),1,1,$A$1)),,,1150,1),0),MATCH(L$1,'Wkly eq indx data joined'!$1:$1,0)+1)</f>
        <v>3012.95</v>
      </c>
      <c r="M1106" s="9" cm="1">
        <f t="array" aca="1" ref="M1106" ca="1">INDEX('Wkly eq indx data joined'!$A$1:$AJ$1150,MATCH('Wkly eq indx data aligned'!$A1106,OFFSET(INDIRECT(ADDRESS(1,MATCH(M$1,'Wkly eq indx data joined'!$1:$1,0),1,1,$A$1)),,,1150,1),0),MATCH(M$1,'Wkly eq indx data joined'!$1:$1,0)+1)</f>
        <v>110035.2</v>
      </c>
      <c r="N1106" s="9" cm="1">
        <f t="array" aca="1" ref="N1106" ca="1">INDEX('Wkly eq indx data joined'!$A$1:$AJ$1150,MATCH('Wkly eq indx data aligned'!$A1106,OFFSET(INDIRECT(ADDRESS(1,MATCH(N$1,'Wkly eq indx data joined'!$1:$1,0),1,1,$A$1)),,,1150,1),0),MATCH(N$1,'Wkly eq indx data joined'!$1:$1,0)+1)</f>
        <v>7341.48</v>
      </c>
      <c r="O1106" s="13" cm="1">
        <f t="array" aca="1" ref="O1106" ca="1">INDEX('Wkly eq indx data joined'!$A$1:$AJ$1150,MATCH('Wkly eq indx data aligned'!$A1106+1,OFFSET(INDIRECT(ADDRESS(1,MATCH(O$1,'Wkly eq indx data joined'!$1:$1,0),1,1,$A$1)),,,1150,1),0),MATCH(O$1,'Wkly eq indx data joined'!$1:$1,0)+1)</f>
        <v>15953.8</v>
      </c>
      <c r="P1106" s="12" cm="1">
        <f t="array" aca="1" ref="P1106" ca="1">INDEX('Wkly eq indx data joined'!$A$1:$AJ$1150,MATCH('Wkly eq indx data aligned'!$A1106+2,OFFSET(INDIRECT(ADDRESS(1,MATCH(P$1,'Wkly eq indx data joined'!$1:$1,0),1,1,$A$1)),,,1150,1),0),MATCH(P$1,'Wkly eq indx data joined'!$1:$1,0)+1)</f>
        <v>14529.15</v>
      </c>
      <c r="Q1106" s="9" cm="1">
        <f t="array" aca="1" ref="Q1106" ca="1">INDEX('Wkly eq indx data joined'!$A$1:$AJ$1150,MATCH('Wkly eq indx data aligned'!$A1106,OFFSET(INDIRECT(ADDRESS(1,MATCH(Q$1,'Wkly eq indx data joined'!$1:$1,0),1,1,$A$1)),,,1150,1),0),MATCH(Q$1,'Wkly eq indx data joined'!$1:$1,0)+1)</f>
        <v>651.26</v>
      </c>
      <c r="R1106" s="12" cm="1">
        <f t="array" aca="1" ref="R1106" ca="1">INDEX('Wkly eq indx data joined'!$A$1:$AJ$1150,MATCH('Wkly eq indx data aligned'!$A1106+2,OFFSET(INDIRECT(ADDRESS(1,MATCH(R$1,'Wkly eq indx data joined'!$1:$1,0),1,1,$A$1)),,,1150,1),0),MATCH(R$1,'Wkly eq indx data joined'!$1:$1,0)+1)</f>
        <v>3346.64</v>
      </c>
      <c r="S1106" s="9" cm="1">
        <f t="array" aca="1" ref="S1106" ca="1">INDEX('Wkly eq indx data joined'!$A$1:$AJ$1150,MATCH('Wkly eq indx data aligned'!$A1106,OFFSET(INDIRECT(ADDRESS(1,MATCH(S$1,'Wkly eq indx data joined'!$1:$1,0),1,1,$A$1)),,,1150,1),0),MATCH(S$1,'Wkly eq indx data joined'!$1:$1,0)+1)</f>
        <v>60754.3</v>
      </c>
    </row>
    <row r="1107" spans="1:19" x14ac:dyDescent="0.25">
      <c r="A1107" s="4">
        <f t="shared" si="17"/>
        <v>44260</v>
      </c>
      <c r="B1107" s="9" cm="1">
        <f t="array" aca="1" ref="B1107" ca="1">INDEX('Wkly eq indx data joined'!$A$1:$AJ$1150,MATCH('Wkly eq indx data aligned'!$A1107,OFFSET(INDIRECT(ADDRESS(1,MATCH(B$1,'Wkly eq indx data joined'!$1:$1,0),1,1,$A$1)),,,1150,1),0),MATCH(B$1,'Wkly eq indx data joined'!$1:$1,0)+1)</f>
        <v>6710.8459999999995</v>
      </c>
      <c r="C1107" s="9" cm="1">
        <f t="array" aca="1" ref="C1107" ca="1">INDEX('Wkly eq indx data joined'!$A$1:$AJ$1150,MATCH('Wkly eq indx data aligned'!$A1107,OFFSET(INDIRECT(ADDRESS(1,MATCH(C$1,'Wkly eq indx data joined'!$1:$1,0),1,1,$A$1)),,,1150,1),0),MATCH(C$1,'Wkly eq indx data joined'!$1:$1,0)+1)</f>
        <v>28864.32</v>
      </c>
      <c r="D1107" s="18" cm="1">
        <f t="array" aca="1" ref="D1107" ca="1">IFERROR(INDEX('Wkly eq indx data joined'!$A$1:$AJ$1150,MATCH('Wkly eq indx data aligned'!$A1107,OFFSET(INDIRECT(ADDRESS(1,MATCH(D$1,'Wkly eq indx data joined'!$1:$1,0),1,1,$A$1)),,,1150,1),0),MATCH(D$1,'Wkly eq indx data joined'!$1:$1,0)+1),D1106)</f>
        <v>3501.9870000000001</v>
      </c>
      <c r="E1107" s="9" cm="1">
        <f t="array" aca="1" ref="E1107" ca="1">INDEX('Wkly eq indx data joined'!$A$1:$AJ$1150,MATCH('Wkly eq indx data aligned'!$A1107,OFFSET(INDIRECT(ADDRESS(1,MATCH(E$1,'Wkly eq indx data joined'!$1:$1,0),1,1,$A$1)),,,1150,1),0),MATCH(E$1,'Wkly eq indx data joined'!$1:$1,0)+1)</f>
        <v>18380.96</v>
      </c>
      <c r="F1107" s="9" cm="1">
        <f t="array" aca="1" ref="F1107" ca="1">INDEX('Wkly eq indx data joined'!$A$1:$AJ$1150,MATCH('Wkly eq indx data aligned'!$A1107,OFFSET(INDIRECT(ADDRESS(1,MATCH(F$1,'Wkly eq indx data joined'!$1:$1,0),1,1,$A$1)),,,1150,1),0),MATCH(F$1,'Wkly eq indx data joined'!$1:$1,0)+1)</f>
        <v>10607.79</v>
      </c>
      <c r="G1107" s="9" cm="1">
        <f t="array" aca="1" ref="G1107" ca="1">INDEX('Wkly eq indx data joined'!$A$1:$AJ$1150,MATCH('Wkly eq indx data aligned'!$A1107,OFFSET(INDIRECT(ADDRESS(1,MATCH(G$1,'Wkly eq indx data joined'!$1:$1,0),1,1,$A$1)),,,1150,1),0),MATCH(G$1,'Wkly eq indx data joined'!$1:$1,0)+1)</f>
        <v>3841.94</v>
      </c>
      <c r="H1107" s="9" cm="1">
        <f t="array" aca="1" ref="H1107" ca="1">INDEX('Wkly eq indx data joined'!$A$1:$AJ$1150,MATCH('Wkly eq indx data aligned'!$A1107,OFFSET(INDIRECT(ADDRESS(1,MATCH(H$1,'Wkly eq indx data joined'!$1:$1,0),1,1,$A$1)),,,1150,1),0),MATCH(H$1,'Wkly eq indx data joined'!$1:$1,0)+1)</f>
        <v>6630.52</v>
      </c>
      <c r="I1107" s="9" cm="1">
        <f t="array" aca="1" ref="I1107" ca="1">INDEX('Wkly eq indx data joined'!$A$1:$AJ$1150,MATCH('Wkly eq indx data aligned'!$A1107,OFFSET(INDIRECT(ADDRESS(1,MATCH(I$1,'Wkly eq indx data joined'!$1:$1,0),1,1,$A$1)),,,1150,1),0),MATCH(I$1,'Wkly eq indx data joined'!$1:$1,0)+1)</f>
        <v>29098.29</v>
      </c>
      <c r="J1107" s="9" cm="1">
        <f t="array" aca="1" ref="J1107" ca="1">INDEX('Wkly eq indx data joined'!$A$1:$AJ$1150,MATCH('Wkly eq indx data aligned'!$A1107,OFFSET(INDIRECT(ADDRESS(1,MATCH(J$1,'Wkly eq indx data joined'!$1:$1,0),1,1,$A$1)),,,1150,1),0),MATCH(J$1,'Wkly eq indx data joined'!$1:$1,0)+1)</f>
        <v>5782.65</v>
      </c>
      <c r="K1107" s="9" cm="1">
        <f t="array" aca="1" ref="K1107" ca="1">INDEX('Wkly eq indx data joined'!$A$1:$AJ$1150,MATCH('Wkly eq indx data aligned'!$A1107,OFFSET(INDIRECT(ADDRESS(1,MATCH(K$1,'Wkly eq indx data joined'!$1:$1,0),1,1,$A$1)),,,1150,1),0),MATCH(K$1,'Wkly eq indx data joined'!$1:$1,0)+1)</f>
        <v>13920.69</v>
      </c>
      <c r="L1107" s="12" cm="1">
        <f t="array" aca="1" ref="L1107" ca="1">INDEX('Wkly eq indx data joined'!$A$1:$AJ$1150,MATCH('Wkly eq indx data aligned'!$A1107+2,OFFSET(INDIRECT(ADDRESS(1,MATCH(L$1,'Wkly eq indx data joined'!$1:$1,0),1,1,$A$1)),,,1150,1),0),MATCH(L$1,'Wkly eq indx data joined'!$1:$1,0)+1)</f>
        <v>3026.26</v>
      </c>
      <c r="M1107" s="9" cm="1">
        <f t="array" aca="1" ref="M1107" ca="1">INDEX('Wkly eq indx data joined'!$A$1:$AJ$1150,MATCH('Wkly eq indx data aligned'!$A1107,OFFSET(INDIRECT(ADDRESS(1,MATCH(M$1,'Wkly eq indx data joined'!$1:$1,0),1,1,$A$1)),,,1150,1),0),MATCH(M$1,'Wkly eq indx data joined'!$1:$1,0)+1)</f>
        <v>115202.2</v>
      </c>
      <c r="N1107" s="9" cm="1">
        <f t="array" aca="1" ref="N1107" ca="1">INDEX('Wkly eq indx data joined'!$A$1:$AJ$1150,MATCH('Wkly eq indx data aligned'!$A1107,OFFSET(INDIRECT(ADDRESS(1,MATCH(N$1,'Wkly eq indx data joined'!$1:$1,0),1,1,$A$1)),,,1150,1),0),MATCH(N$1,'Wkly eq indx data joined'!$1:$1,0)+1)</f>
        <v>7629.67</v>
      </c>
      <c r="O1107" s="13" cm="1">
        <f t="array" aca="1" ref="O1107" ca="1">INDEX('Wkly eq indx data joined'!$A$1:$AJ$1150,MATCH('Wkly eq indx data aligned'!$A1107+1,OFFSET(INDIRECT(ADDRESS(1,MATCH(O$1,'Wkly eq indx data joined'!$1:$1,0),1,1,$A$1)),,,1150,1),0),MATCH(O$1,'Wkly eq indx data joined'!$1:$1,0)+1)</f>
        <v>15855.23</v>
      </c>
      <c r="P1107" s="12" cm="1">
        <f t="array" aca="1" ref="P1107" ca="1">INDEX('Wkly eq indx data joined'!$A$1:$AJ$1150,MATCH('Wkly eq indx data aligned'!$A1107+2,OFFSET(INDIRECT(ADDRESS(1,MATCH(P$1,'Wkly eq indx data joined'!$1:$1,0),1,1,$A$1)),,,1150,1),0),MATCH(P$1,'Wkly eq indx data joined'!$1:$1,0)+1)</f>
        <v>14938.1</v>
      </c>
      <c r="Q1107" s="9" cm="1">
        <f t="array" aca="1" ref="Q1107" ca="1">INDEX('Wkly eq indx data joined'!$A$1:$AJ$1150,MATCH('Wkly eq indx data aligned'!$A1107,OFFSET(INDIRECT(ADDRESS(1,MATCH(Q$1,'Wkly eq indx data joined'!$1:$1,0),1,1,$A$1)),,,1150,1),0),MATCH(Q$1,'Wkly eq indx data joined'!$1:$1,0)+1)</f>
        <v>653.87</v>
      </c>
      <c r="R1107" s="12" cm="1">
        <f t="array" aca="1" ref="R1107" ca="1">INDEX('Wkly eq indx data joined'!$A$1:$AJ$1150,MATCH('Wkly eq indx data aligned'!$A1107+2,OFFSET(INDIRECT(ADDRESS(1,MATCH(R$1,'Wkly eq indx data joined'!$1:$1,0),1,1,$A$1)),,,1150,1),0),MATCH(R$1,'Wkly eq indx data joined'!$1:$1,0)+1)</f>
        <v>3414.13</v>
      </c>
      <c r="S1107" s="9" cm="1">
        <f t="array" aca="1" ref="S1107" ca="1">INDEX('Wkly eq indx data joined'!$A$1:$AJ$1150,MATCH('Wkly eq indx data aligned'!$A1107,OFFSET(INDIRECT(ADDRESS(1,MATCH(S$1,'Wkly eq indx data joined'!$1:$1,0),1,1,$A$1)),,,1150,1),0),MATCH(S$1,'Wkly eq indx data joined'!$1:$1,0)+1)</f>
        <v>62788.639999999999</v>
      </c>
    </row>
    <row r="1108" spans="1:19" x14ac:dyDescent="0.25">
      <c r="A1108" s="4">
        <f t="shared" si="17"/>
        <v>44267</v>
      </c>
      <c r="B1108" s="9" cm="1">
        <f t="array" aca="1" ref="B1108" ca="1">INDEX('Wkly eq indx data joined'!$A$1:$AJ$1150,MATCH('Wkly eq indx data aligned'!$A1108,OFFSET(INDIRECT(ADDRESS(1,MATCH(B$1,'Wkly eq indx data joined'!$1:$1,0),1,1,$A$1)),,,1150,1),0),MATCH(B$1,'Wkly eq indx data joined'!$1:$1,0)+1)</f>
        <v>6766.8109999999997</v>
      </c>
      <c r="C1108" s="9" cm="1">
        <f t="array" aca="1" ref="C1108" ca="1">INDEX('Wkly eq indx data joined'!$A$1:$AJ$1150,MATCH('Wkly eq indx data aligned'!$A1108,OFFSET(INDIRECT(ADDRESS(1,MATCH(C$1,'Wkly eq indx data joined'!$1:$1,0),1,1,$A$1)),,,1150,1),0),MATCH(C$1,'Wkly eq indx data joined'!$1:$1,0)+1)</f>
        <v>29717.83</v>
      </c>
      <c r="D1108" s="18" cm="1">
        <f t="array" aca="1" ref="D1108" ca="1">IFERROR(INDEX('Wkly eq indx data joined'!$A$1:$AJ$1150,MATCH('Wkly eq indx data aligned'!$A1108,OFFSET(INDIRECT(ADDRESS(1,MATCH(D$1,'Wkly eq indx data joined'!$1:$1,0),1,1,$A$1)),,,1150,1),0),MATCH(D$1,'Wkly eq indx data joined'!$1:$1,0)+1),D1107)</f>
        <v>3453.078</v>
      </c>
      <c r="E1108" s="9" cm="1">
        <f t="array" aca="1" ref="E1108" ca="1">INDEX('Wkly eq indx data joined'!$A$1:$AJ$1150,MATCH('Wkly eq indx data aligned'!$A1108,OFFSET(INDIRECT(ADDRESS(1,MATCH(E$1,'Wkly eq indx data joined'!$1:$1,0),1,1,$A$1)),,,1150,1),0),MATCH(E$1,'Wkly eq indx data joined'!$1:$1,0)+1)</f>
        <v>18851.32</v>
      </c>
      <c r="F1108" s="9" cm="1">
        <f t="array" aca="1" ref="F1108" ca="1">INDEX('Wkly eq indx data joined'!$A$1:$AJ$1150,MATCH('Wkly eq indx data aligned'!$A1108,OFFSET(INDIRECT(ADDRESS(1,MATCH(F$1,'Wkly eq indx data joined'!$1:$1,0),1,1,$A$1)),,,1150,1),0),MATCH(F$1,'Wkly eq indx data joined'!$1:$1,0)+1)</f>
        <v>10839.93</v>
      </c>
      <c r="G1108" s="9" cm="1">
        <f t="array" aca="1" ref="G1108" ca="1">INDEX('Wkly eq indx data joined'!$A$1:$AJ$1150,MATCH('Wkly eq indx data aligned'!$A1108,OFFSET(INDIRECT(ADDRESS(1,MATCH(G$1,'Wkly eq indx data joined'!$1:$1,0),1,1,$A$1)),,,1150,1),0),MATCH(G$1,'Wkly eq indx data joined'!$1:$1,0)+1)</f>
        <v>3943.34</v>
      </c>
      <c r="H1108" s="9" cm="1">
        <f t="array" aca="1" ref="H1108" ca="1">INDEX('Wkly eq indx data joined'!$A$1:$AJ$1150,MATCH('Wkly eq indx data aligned'!$A1108,OFFSET(INDIRECT(ADDRESS(1,MATCH(H$1,'Wkly eq indx data joined'!$1:$1,0),1,1,$A$1)),,,1150,1),0),MATCH(H$1,'Wkly eq indx data joined'!$1:$1,0)+1)</f>
        <v>6761.47</v>
      </c>
      <c r="I1108" s="9" cm="1">
        <f t="array" aca="1" ref="I1108" ca="1">INDEX('Wkly eq indx data joined'!$A$1:$AJ$1150,MATCH('Wkly eq indx data aligned'!$A1108,OFFSET(INDIRECT(ADDRESS(1,MATCH(I$1,'Wkly eq indx data joined'!$1:$1,0),1,1,$A$1)),,,1150,1),0),MATCH(I$1,'Wkly eq indx data joined'!$1:$1,0)+1)</f>
        <v>28739.72</v>
      </c>
      <c r="J1108" s="9" cm="1">
        <f t="array" aca="1" ref="J1108" ca="1">INDEX('Wkly eq indx data joined'!$A$1:$AJ$1150,MATCH('Wkly eq indx data aligned'!$A1108,OFFSET(INDIRECT(ADDRESS(1,MATCH(J$1,'Wkly eq indx data joined'!$1:$1,0),1,1,$A$1)),,,1150,1),0),MATCH(J$1,'Wkly eq indx data joined'!$1:$1,0)+1)</f>
        <v>6046.55</v>
      </c>
      <c r="K1108" s="9" cm="1">
        <f t="array" aca="1" ref="K1108" ca="1">INDEX('Wkly eq indx data joined'!$A$1:$AJ$1150,MATCH('Wkly eq indx data aligned'!$A1108,OFFSET(INDIRECT(ADDRESS(1,MATCH(K$1,'Wkly eq indx data joined'!$1:$1,0),1,1,$A$1)),,,1150,1),0),MATCH(K$1,'Wkly eq indx data joined'!$1:$1,0)+1)</f>
        <v>14502.39</v>
      </c>
      <c r="L1108" s="12" cm="1">
        <f t="array" aca="1" ref="L1108" ca="1">INDEX('Wkly eq indx data joined'!$A$1:$AJ$1150,MATCH('Wkly eq indx data aligned'!$A1108+2,OFFSET(INDIRECT(ADDRESS(1,MATCH(L$1,'Wkly eq indx data joined'!$1:$1,0),1,1,$A$1)),,,1150,1),0),MATCH(L$1,'Wkly eq indx data joined'!$1:$1,0)+1)</f>
        <v>3054.39</v>
      </c>
      <c r="M1108" s="9" cm="1">
        <f t="array" aca="1" ref="M1108" ca="1">INDEX('Wkly eq indx data joined'!$A$1:$AJ$1150,MATCH('Wkly eq indx data aligned'!$A1108,OFFSET(INDIRECT(ADDRESS(1,MATCH(M$1,'Wkly eq indx data joined'!$1:$1,0),1,1,$A$1)),,,1150,1),0),MATCH(M$1,'Wkly eq indx data joined'!$1:$1,0)+1)</f>
        <v>114160.4</v>
      </c>
      <c r="N1108" s="9" cm="1">
        <f t="array" aca="1" ref="N1108" ca="1">INDEX('Wkly eq indx data joined'!$A$1:$AJ$1150,MATCH('Wkly eq indx data aligned'!$A1108,OFFSET(INDIRECT(ADDRESS(1,MATCH(N$1,'Wkly eq indx data joined'!$1:$1,0),1,1,$A$1)),,,1150,1),0),MATCH(N$1,'Wkly eq indx data joined'!$1:$1,0)+1)</f>
        <v>7976.35</v>
      </c>
      <c r="O1108" s="13" cm="1">
        <f t="array" aca="1" ref="O1108" ca="1">INDEX('Wkly eq indx data joined'!$A$1:$AJ$1150,MATCH('Wkly eq indx data aligned'!$A1108+1,OFFSET(INDIRECT(ADDRESS(1,MATCH(O$1,'Wkly eq indx data joined'!$1:$1,0),1,1,$A$1)),,,1150,1),0),MATCH(O$1,'Wkly eq indx data joined'!$1:$1,0)+1)</f>
        <v>16255.18</v>
      </c>
      <c r="P1108" s="12" cm="1">
        <f t="array" aca="1" ref="P1108" ca="1">INDEX('Wkly eq indx data joined'!$A$1:$AJ$1150,MATCH('Wkly eq indx data aligned'!$A1108+2,OFFSET(INDIRECT(ADDRESS(1,MATCH(P$1,'Wkly eq indx data joined'!$1:$1,0),1,1,$A$1)),,,1150,1),0),MATCH(P$1,'Wkly eq indx data joined'!$1:$1,0)+1)</f>
        <v>15030.95</v>
      </c>
      <c r="Q1108" s="9" cm="1">
        <f t="array" aca="1" ref="Q1108" ca="1">INDEX('Wkly eq indx data joined'!$A$1:$AJ$1150,MATCH('Wkly eq indx data aligned'!$A1108,OFFSET(INDIRECT(ADDRESS(1,MATCH(Q$1,'Wkly eq indx data joined'!$1:$1,0),1,1,$A$1)),,,1150,1),0),MATCH(Q$1,'Wkly eq indx data joined'!$1:$1,0)+1)</f>
        <v>677.41</v>
      </c>
      <c r="R1108" s="12" cm="1">
        <f t="array" aca="1" ref="R1108" ca="1">INDEX('Wkly eq indx data joined'!$A$1:$AJ$1150,MATCH('Wkly eq indx data aligned'!$A1108+2,OFFSET(INDIRECT(ADDRESS(1,MATCH(R$1,'Wkly eq indx data joined'!$1:$1,0),1,1,$A$1)),,,1150,1),0),MATCH(R$1,'Wkly eq indx data joined'!$1:$1,0)+1)</f>
        <v>3539.5</v>
      </c>
      <c r="S1108" s="9" cm="1">
        <f t="array" aca="1" ref="S1108" ca="1">INDEX('Wkly eq indx data joined'!$A$1:$AJ$1150,MATCH('Wkly eq indx data aligned'!$A1108,OFFSET(INDIRECT(ADDRESS(1,MATCH(S$1,'Wkly eq indx data joined'!$1:$1,0),1,1,$A$1)),,,1150,1),0),MATCH(S$1,'Wkly eq indx data joined'!$1:$1,0)+1)</f>
        <v>62587.78</v>
      </c>
    </row>
    <row r="1109" spans="1:19" x14ac:dyDescent="0.25">
      <c r="A1109" s="4">
        <f t="shared" si="17"/>
        <v>44274</v>
      </c>
      <c r="B1109" s="9" cm="1">
        <f t="array" aca="1" ref="B1109" ca="1">INDEX('Wkly eq indx data joined'!$A$1:$AJ$1150,MATCH('Wkly eq indx data aligned'!$A1109,OFFSET(INDIRECT(ADDRESS(1,MATCH(B$1,'Wkly eq indx data joined'!$1:$1,0),1,1,$A$1)),,,1150,1),0),MATCH(B$1,'Wkly eq indx data joined'!$1:$1,0)+1)</f>
        <v>6708.2219999999998</v>
      </c>
      <c r="C1109" s="9" cm="1">
        <f t="array" aca="1" ref="C1109" ca="1">INDEX('Wkly eq indx data joined'!$A$1:$AJ$1150,MATCH('Wkly eq indx data aligned'!$A1109,OFFSET(INDIRECT(ADDRESS(1,MATCH(C$1,'Wkly eq indx data joined'!$1:$1,0),1,1,$A$1)),,,1150,1),0),MATCH(C$1,'Wkly eq indx data joined'!$1:$1,0)+1)</f>
        <v>29792.05</v>
      </c>
      <c r="D1109" s="18" cm="1">
        <f t="array" aca="1" ref="D1109" ca="1">IFERROR(INDEX('Wkly eq indx data joined'!$A$1:$AJ$1150,MATCH('Wkly eq indx data aligned'!$A1109,OFFSET(INDIRECT(ADDRESS(1,MATCH(D$1,'Wkly eq indx data joined'!$1:$1,0),1,1,$A$1)),,,1150,1),0),MATCH(D$1,'Wkly eq indx data joined'!$1:$1,0)+1),D1108)</f>
        <v>3404.663</v>
      </c>
      <c r="E1109" s="9" cm="1">
        <f t="array" aca="1" ref="E1109" ca="1">INDEX('Wkly eq indx data joined'!$A$1:$AJ$1150,MATCH('Wkly eq indx data aligned'!$A1109,OFFSET(INDIRECT(ADDRESS(1,MATCH(E$1,'Wkly eq indx data joined'!$1:$1,0),1,1,$A$1)),,,1150,1),0),MATCH(E$1,'Wkly eq indx data joined'!$1:$1,0)+1)</f>
        <v>18854.009999999998</v>
      </c>
      <c r="F1109" s="9" cm="1">
        <f t="array" aca="1" ref="F1109" ca="1">INDEX('Wkly eq indx data joined'!$A$1:$AJ$1150,MATCH('Wkly eq indx data aligned'!$A1109,OFFSET(INDIRECT(ADDRESS(1,MATCH(F$1,'Wkly eq indx data joined'!$1:$1,0),1,1,$A$1)),,,1150,1),0),MATCH(F$1,'Wkly eq indx data joined'!$1:$1,0)+1)</f>
        <v>10967.37</v>
      </c>
      <c r="G1109" s="9" cm="1">
        <f t="array" aca="1" ref="G1109" ca="1">INDEX('Wkly eq indx data joined'!$A$1:$AJ$1150,MATCH('Wkly eq indx data aligned'!$A1109,OFFSET(INDIRECT(ADDRESS(1,MATCH(G$1,'Wkly eq indx data joined'!$1:$1,0),1,1,$A$1)),,,1150,1),0),MATCH(G$1,'Wkly eq indx data joined'!$1:$1,0)+1)</f>
        <v>3913.1</v>
      </c>
      <c r="H1109" s="9" cm="1">
        <f t="array" aca="1" ref="H1109" ca="1">INDEX('Wkly eq indx data joined'!$A$1:$AJ$1150,MATCH('Wkly eq indx data aligned'!$A1109,OFFSET(INDIRECT(ADDRESS(1,MATCH(H$1,'Wkly eq indx data joined'!$1:$1,0),1,1,$A$1)),,,1150,1),0),MATCH(H$1,'Wkly eq indx data joined'!$1:$1,0)+1)</f>
        <v>6708.71</v>
      </c>
      <c r="I1109" s="9" cm="1">
        <f t="array" aca="1" ref="I1109" ca="1">INDEX('Wkly eq indx data joined'!$A$1:$AJ$1150,MATCH('Wkly eq indx data aligned'!$A1109,OFFSET(INDIRECT(ADDRESS(1,MATCH(I$1,'Wkly eq indx data joined'!$1:$1,0),1,1,$A$1)),,,1150,1),0),MATCH(I$1,'Wkly eq indx data joined'!$1:$1,0)+1)</f>
        <v>28990.94</v>
      </c>
      <c r="J1109" s="9" cm="1">
        <f t="array" aca="1" ref="J1109" ca="1">INDEX('Wkly eq indx data joined'!$A$1:$AJ$1150,MATCH('Wkly eq indx data aligned'!$A1109,OFFSET(INDIRECT(ADDRESS(1,MATCH(J$1,'Wkly eq indx data joined'!$1:$1,0),1,1,$A$1)),,,1150,1),0),MATCH(J$1,'Wkly eq indx data joined'!$1:$1,0)+1)</f>
        <v>5997.96</v>
      </c>
      <c r="K1109" s="9" cm="1">
        <f t="array" aca="1" ref="K1109" ca="1">INDEX('Wkly eq indx data joined'!$A$1:$AJ$1150,MATCH('Wkly eq indx data aligned'!$A1109,OFFSET(INDIRECT(ADDRESS(1,MATCH(K$1,'Wkly eq indx data joined'!$1:$1,0),1,1,$A$1)),,,1150,1),0),MATCH(K$1,'Wkly eq indx data joined'!$1:$1,0)+1)</f>
        <v>14621</v>
      </c>
      <c r="L1109" s="12" cm="1">
        <f t="array" aca="1" ref="L1109" ca="1">INDEX('Wkly eq indx data joined'!$A$1:$AJ$1150,MATCH('Wkly eq indx data aligned'!$A1109+2,OFFSET(INDIRECT(ADDRESS(1,MATCH(L$1,'Wkly eq indx data joined'!$1:$1,0),1,1,$A$1)),,,1150,1),0),MATCH(L$1,'Wkly eq indx data joined'!$1:$1,0)+1)</f>
        <v>3039.53</v>
      </c>
      <c r="M1109" s="9" cm="1">
        <f t="array" aca="1" ref="M1109" ca="1">INDEX('Wkly eq indx data joined'!$A$1:$AJ$1150,MATCH('Wkly eq indx data aligned'!$A1109,OFFSET(INDIRECT(ADDRESS(1,MATCH(M$1,'Wkly eq indx data joined'!$1:$1,0),1,1,$A$1)),,,1150,1),0),MATCH(M$1,'Wkly eq indx data joined'!$1:$1,0)+1)</f>
        <v>116221.6</v>
      </c>
      <c r="N1109" s="9" cm="1">
        <f t="array" aca="1" ref="N1109" ca="1">INDEX('Wkly eq indx data joined'!$A$1:$AJ$1150,MATCH('Wkly eq indx data aligned'!$A1109,OFFSET(INDIRECT(ADDRESS(1,MATCH(N$1,'Wkly eq indx data joined'!$1:$1,0),1,1,$A$1)),,,1150,1),0),MATCH(N$1,'Wkly eq indx data joined'!$1:$1,0)+1)</f>
        <v>7998.72</v>
      </c>
      <c r="O1109" s="13" cm="1">
        <f t="array" aca="1" ref="O1109" ca="1">INDEX('Wkly eq indx data joined'!$A$1:$AJ$1150,MATCH('Wkly eq indx data aligned'!$A1109+1,OFFSET(INDIRECT(ADDRESS(1,MATCH(O$1,'Wkly eq indx data joined'!$1:$1,0),1,1,$A$1)),,,1150,1),0),MATCH(O$1,'Wkly eq indx data joined'!$1:$1,0)+1)</f>
        <v>16070.24</v>
      </c>
      <c r="P1109" s="12" cm="1">
        <f t="array" aca="1" ref="P1109" ca="1">INDEX('Wkly eq indx data joined'!$A$1:$AJ$1150,MATCH('Wkly eq indx data aligned'!$A1109+2,OFFSET(INDIRECT(ADDRESS(1,MATCH(P$1,'Wkly eq indx data joined'!$1:$1,0),1,1,$A$1)),,,1150,1),0),MATCH(P$1,'Wkly eq indx data joined'!$1:$1,0)+1)</f>
        <v>14744</v>
      </c>
      <c r="Q1109" s="9" cm="1">
        <f t="array" aca="1" ref="Q1109" ca="1">INDEX('Wkly eq indx data joined'!$A$1:$AJ$1150,MATCH('Wkly eq indx data aligned'!$A1109,OFFSET(INDIRECT(ADDRESS(1,MATCH(Q$1,'Wkly eq indx data joined'!$1:$1,0),1,1,$A$1)),,,1150,1),0),MATCH(Q$1,'Wkly eq indx data joined'!$1:$1,0)+1)</f>
        <v>681.7</v>
      </c>
      <c r="R1109" s="12" cm="1">
        <f t="array" aca="1" ref="R1109" ca="1">INDEX('Wkly eq indx data joined'!$A$1:$AJ$1150,MATCH('Wkly eq indx data aligned'!$A1109+2,OFFSET(INDIRECT(ADDRESS(1,MATCH(R$1,'Wkly eq indx data joined'!$1:$1,0),1,1,$A$1)),,,1150,1),0),MATCH(R$1,'Wkly eq indx data joined'!$1:$1,0)+1)</f>
        <v>3475.26</v>
      </c>
      <c r="S1109" s="9" cm="1">
        <f t="array" aca="1" ref="S1109" ca="1">INDEX('Wkly eq indx data joined'!$A$1:$AJ$1150,MATCH('Wkly eq indx data aligned'!$A1109,OFFSET(INDIRECT(ADDRESS(1,MATCH(S$1,'Wkly eq indx data joined'!$1:$1,0),1,1,$A$1)),,,1150,1),0),MATCH(S$1,'Wkly eq indx data joined'!$1:$1,0)+1)</f>
        <v>60313.4</v>
      </c>
    </row>
    <row r="1110" spans="1:19" x14ac:dyDescent="0.25">
      <c r="A1110" s="4">
        <f t="shared" si="17"/>
        <v>44281</v>
      </c>
      <c r="B1110" s="9" cm="1">
        <f t="array" aca="1" ref="B1110" ca="1">INDEX('Wkly eq indx data joined'!$A$1:$AJ$1150,MATCH('Wkly eq indx data aligned'!$A1110,OFFSET(INDIRECT(ADDRESS(1,MATCH(B$1,'Wkly eq indx data joined'!$1:$1,0),1,1,$A$1)),,,1150,1),0),MATCH(B$1,'Wkly eq indx data joined'!$1:$1,0)+1)</f>
        <v>6824.2290000000003</v>
      </c>
      <c r="C1110" s="9" cm="1">
        <f t="array" aca="1" ref="C1110" ca="1">INDEX('Wkly eq indx data joined'!$A$1:$AJ$1150,MATCH('Wkly eq indx data aligned'!$A1110,OFFSET(INDIRECT(ADDRESS(1,MATCH(C$1,'Wkly eq indx data joined'!$1:$1,0),1,1,$A$1)),,,1150,1),0),MATCH(C$1,'Wkly eq indx data joined'!$1:$1,0)+1)</f>
        <v>29176.7</v>
      </c>
      <c r="D1110" s="18" cm="1">
        <f t="array" aca="1" ref="D1110" ca="1">IFERROR(INDEX('Wkly eq indx data joined'!$A$1:$AJ$1150,MATCH('Wkly eq indx data aligned'!$A1110,OFFSET(INDIRECT(ADDRESS(1,MATCH(D$1,'Wkly eq indx data joined'!$1:$1,0),1,1,$A$1)),,,1150,1),0),MATCH(D$1,'Wkly eq indx data joined'!$1:$1,0)+1),D1109)</f>
        <v>3418.3270000000002</v>
      </c>
      <c r="E1110" s="9" cm="1">
        <f t="array" aca="1" ref="E1110" ca="1">INDEX('Wkly eq indx data joined'!$A$1:$AJ$1150,MATCH('Wkly eq indx data aligned'!$A1110,OFFSET(INDIRECT(ADDRESS(1,MATCH(E$1,'Wkly eq indx data joined'!$1:$1,0),1,1,$A$1)),,,1150,1),0),MATCH(E$1,'Wkly eq indx data joined'!$1:$1,0)+1)</f>
        <v>18752.580000000002</v>
      </c>
      <c r="F1110" s="9" cm="1">
        <f t="array" aca="1" ref="F1110" ca="1">INDEX('Wkly eq indx data joined'!$A$1:$AJ$1150,MATCH('Wkly eq indx data aligned'!$A1110,OFFSET(INDIRECT(ADDRESS(1,MATCH(F$1,'Wkly eq indx data joined'!$1:$1,0),1,1,$A$1)),,,1150,1),0),MATCH(F$1,'Wkly eq indx data joined'!$1:$1,0)+1)</f>
        <v>11116.81</v>
      </c>
      <c r="G1110" s="9" cm="1">
        <f t="array" aca="1" ref="G1110" ca="1">INDEX('Wkly eq indx data joined'!$A$1:$AJ$1150,MATCH('Wkly eq indx data aligned'!$A1110,OFFSET(INDIRECT(ADDRESS(1,MATCH(G$1,'Wkly eq indx data joined'!$1:$1,0),1,1,$A$1)),,,1150,1),0),MATCH(G$1,'Wkly eq indx data joined'!$1:$1,0)+1)</f>
        <v>3974.54</v>
      </c>
      <c r="H1110" s="9" cm="1">
        <f t="array" aca="1" ref="H1110" ca="1">INDEX('Wkly eq indx data joined'!$A$1:$AJ$1150,MATCH('Wkly eq indx data aligned'!$A1110,OFFSET(INDIRECT(ADDRESS(1,MATCH(H$1,'Wkly eq indx data joined'!$1:$1,0),1,1,$A$1)),,,1150,1),0),MATCH(H$1,'Wkly eq indx data joined'!$1:$1,0)+1)</f>
        <v>6740.59</v>
      </c>
      <c r="I1110" s="9" cm="1">
        <f t="array" aca="1" ref="I1110" ca="1">INDEX('Wkly eq indx data joined'!$A$1:$AJ$1150,MATCH('Wkly eq indx data aligned'!$A1110,OFFSET(INDIRECT(ADDRESS(1,MATCH(I$1,'Wkly eq indx data joined'!$1:$1,0),1,1,$A$1)),,,1150,1),0),MATCH(I$1,'Wkly eq indx data joined'!$1:$1,0)+1)</f>
        <v>28336.43</v>
      </c>
      <c r="J1110" s="9" cm="1">
        <f t="array" aca="1" ref="J1110" ca="1">INDEX('Wkly eq indx data joined'!$A$1:$AJ$1150,MATCH('Wkly eq indx data aligned'!$A1110,OFFSET(INDIRECT(ADDRESS(1,MATCH(J$1,'Wkly eq indx data joined'!$1:$1,0),1,1,$A$1)),,,1150,1),0),MATCH(J$1,'Wkly eq indx data joined'!$1:$1,0)+1)</f>
        <v>5988.81</v>
      </c>
      <c r="K1110" s="9" cm="1">
        <f t="array" aca="1" ref="K1110" ca="1">INDEX('Wkly eq indx data joined'!$A$1:$AJ$1150,MATCH('Wkly eq indx data aligned'!$A1110,OFFSET(INDIRECT(ADDRESS(1,MATCH(K$1,'Wkly eq indx data joined'!$1:$1,0),1,1,$A$1)),,,1150,1),0),MATCH(K$1,'Wkly eq indx data joined'!$1:$1,0)+1)</f>
        <v>14748.94</v>
      </c>
      <c r="L1110" s="12" cm="1">
        <f t="array" aca="1" ref="L1110" ca="1">INDEX('Wkly eq indx data joined'!$A$1:$AJ$1150,MATCH('Wkly eq indx data aligned'!$A1110+2,OFFSET(INDIRECT(ADDRESS(1,MATCH(L$1,'Wkly eq indx data joined'!$1:$1,0),1,1,$A$1)),,,1150,1),0),MATCH(L$1,'Wkly eq indx data joined'!$1:$1,0)+1)</f>
        <v>3041.01</v>
      </c>
      <c r="M1110" s="9" cm="1">
        <f t="array" aca="1" ref="M1110" ca="1">INDEX('Wkly eq indx data joined'!$A$1:$AJ$1150,MATCH('Wkly eq indx data aligned'!$A1110,OFFSET(INDIRECT(ADDRESS(1,MATCH(M$1,'Wkly eq indx data joined'!$1:$1,0),1,1,$A$1)),,,1150,1),0),MATCH(M$1,'Wkly eq indx data joined'!$1:$1,0)+1)</f>
        <v>114780.6</v>
      </c>
      <c r="N1110" s="9" cm="1">
        <f t="array" aca="1" ref="N1110" ca="1">INDEX('Wkly eq indx data joined'!$A$1:$AJ$1150,MATCH('Wkly eq indx data aligned'!$A1110,OFFSET(INDIRECT(ADDRESS(1,MATCH(N$1,'Wkly eq indx data joined'!$1:$1,0),1,1,$A$1)),,,1150,1),0),MATCH(N$1,'Wkly eq indx data joined'!$1:$1,0)+1)</f>
        <v>8083.66</v>
      </c>
      <c r="O1110" s="13" cm="1">
        <f t="array" aca="1" ref="O1110" ca="1">INDEX('Wkly eq indx data joined'!$A$1:$AJ$1150,MATCH('Wkly eq indx data aligned'!$A1110+1,OFFSET(INDIRECT(ADDRESS(1,MATCH(O$1,'Wkly eq indx data joined'!$1:$1,0),1,1,$A$1)),,,1150,1),0),MATCH(O$1,'Wkly eq indx data joined'!$1:$1,0)+1)</f>
        <v>16305.88</v>
      </c>
      <c r="P1110" s="12" cm="1">
        <f t="array" aca="1" ref="P1110" ca="1">INDEX('Wkly eq indx data joined'!$A$1:$AJ$1150,MATCH('Wkly eq indx data aligned'!$A1110+2,OFFSET(INDIRECT(ADDRESS(1,MATCH(P$1,'Wkly eq indx data joined'!$1:$1,0),1,1,$A$1)),,,1150,1),0),MATCH(P$1,'Wkly eq indx data joined'!$1:$1,0)+1)</f>
        <v>14507.3</v>
      </c>
      <c r="Q1110" s="9" cm="1">
        <f t="array" aca="1" ref="Q1110" ca="1">INDEX('Wkly eq indx data joined'!$A$1:$AJ$1150,MATCH('Wkly eq indx data aligned'!$A1110,OFFSET(INDIRECT(ADDRESS(1,MATCH(Q$1,'Wkly eq indx data joined'!$1:$1,0),1,1,$A$1)),,,1150,1),0),MATCH(Q$1,'Wkly eq indx data joined'!$1:$1,0)+1)</f>
        <v>696.62</v>
      </c>
      <c r="R1110" s="12" cm="1">
        <f t="array" aca="1" ref="R1110" ca="1">INDEX('Wkly eq indx data joined'!$A$1:$AJ$1150,MATCH('Wkly eq indx data aligned'!$A1110+2,OFFSET(INDIRECT(ADDRESS(1,MATCH(R$1,'Wkly eq indx data joined'!$1:$1,0),1,1,$A$1)),,,1150,1),0),MATCH(R$1,'Wkly eq indx data joined'!$1:$1,0)+1)</f>
        <v>3489.83</v>
      </c>
      <c r="S1110" s="9" cm="1">
        <f t="array" aca="1" ref="S1110" ca="1">INDEX('Wkly eq indx data joined'!$A$1:$AJ$1150,MATCH('Wkly eq indx data aligned'!$A1110,OFFSET(INDIRECT(ADDRESS(1,MATCH(S$1,'Wkly eq indx data joined'!$1:$1,0),1,1,$A$1)),,,1150,1),0),MATCH(S$1,'Wkly eq indx data joined'!$1:$1,0)+1)</f>
        <v>61244.27</v>
      </c>
    </row>
    <row r="1111" spans="1:19" x14ac:dyDescent="0.25">
      <c r="A1111" s="4">
        <f t="shared" si="17"/>
        <v>44288</v>
      </c>
      <c r="B1111" s="9" cm="1">
        <f t="array" aca="1" ref="B1111" ca="1">INDEX('Wkly eq indx data joined'!$A$1:$AJ$1150,MATCH('Wkly eq indx data aligned'!$A1111,OFFSET(INDIRECT(ADDRESS(1,MATCH(B$1,'Wkly eq indx data joined'!$1:$1,0),1,1,$A$1)),,,1150,1),0),MATCH(B$1,'Wkly eq indx data joined'!$1:$1,0)+1)</f>
        <v>6828.6940000000004</v>
      </c>
      <c r="C1111" s="9" cm="1">
        <f t="array" aca="1" ref="C1111" ca="1">INDEX('Wkly eq indx data joined'!$A$1:$AJ$1150,MATCH('Wkly eq indx data aligned'!$A1111,OFFSET(INDIRECT(ADDRESS(1,MATCH(C$1,'Wkly eq indx data joined'!$1:$1,0),1,1,$A$1)),,,1150,1),0),MATCH(C$1,'Wkly eq indx data joined'!$1:$1,0)+1)</f>
        <v>29854</v>
      </c>
      <c r="D1111" s="18" cm="1">
        <f t="array" aca="1" ref="D1111" ca="1">IFERROR(INDEX('Wkly eq indx data joined'!$A$1:$AJ$1150,MATCH('Wkly eq indx data aligned'!$A1111,OFFSET(INDIRECT(ADDRESS(1,MATCH(D$1,'Wkly eq indx data joined'!$1:$1,0),1,1,$A$1)),,,1150,1),0),MATCH(D$1,'Wkly eq indx data joined'!$1:$1,0)+1),D1110)</f>
        <v>3484.3919999999998</v>
      </c>
      <c r="E1111" s="9" cm="1">
        <f t="array" aca="1" ref="E1111" ca="1">INDEX('Wkly eq indx data joined'!$A$1:$AJ$1150,MATCH('Wkly eq indx data aligned'!$A1111,OFFSET(INDIRECT(ADDRESS(1,MATCH(E$1,'Wkly eq indx data joined'!$1:$1,0),1,1,$A$1)),,,1150,1),0),MATCH(E$1,'Wkly eq indx data joined'!$1:$1,0)+1)</f>
        <v>18990.32</v>
      </c>
      <c r="F1111" s="9" cm="1">
        <f t="array" aca="1" ref="F1111" ca="1">INDEX('Wkly eq indx data joined'!$A$1:$AJ$1150,MATCH('Wkly eq indx data aligned'!$A1111,OFFSET(INDIRECT(ADDRESS(1,MATCH(F$1,'Wkly eq indx data joined'!$1:$1,0),1,1,$A$1)),,,1150,1),0),MATCH(F$1,'Wkly eq indx data joined'!$1:$1,0)+1)</f>
        <v>11118.03</v>
      </c>
      <c r="G1111" s="9" cm="1">
        <f t="array" aca="1" ref="G1111" ca="1">INDEX('Wkly eq indx data joined'!$A$1:$AJ$1150,MATCH('Wkly eq indx data aligned'!$A1111,OFFSET(INDIRECT(ADDRESS(1,MATCH(G$1,'Wkly eq indx data joined'!$1:$1,0),1,1,$A$1)),,,1150,1),0),MATCH(G$1,'Wkly eq indx data joined'!$1:$1,0)+1)</f>
        <v>4019.87</v>
      </c>
      <c r="H1111" s="9" cm="1">
        <f t="array" aca="1" ref="H1111" ca="1">INDEX('Wkly eq indx data joined'!$A$1:$AJ$1150,MATCH('Wkly eq indx data aligned'!$A1111,OFFSET(INDIRECT(ADDRESS(1,MATCH(H$1,'Wkly eq indx data joined'!$1:$1,0),1,1,$A$1)),,,1150,1),0),MATCH(H$1,'Wkly eq indx data joined'!$1:$1,0)+1)</f>
        <v>6737.3</v>
      </c>
      <c r="I1111" s="9" cm="1">
        <f t="array" aca="1" ref="I1111" ca="1">INDEX('Wkly eq indx data joined'!$A$1:$AJ$1150,MATCH('Wkly eq indx data aligned'!$A1111,OFFSET(INDIRECT(ADDRESS(1,MATCH(I$1,'Wkly eq indx data joined'!$1:$1,0),1,1,$A$1)),,,1150,1),0),MATCH(I$1,'Wkly eq indx data joined'!$1:$1,0)+1)</f>
        <v>28938.74</v>
      </c>
      <c r="J1111" s="9" cm="1">
        <f t="array" aca="1" ref="J1111" ca="1">INDEX('Wkly eq indx data joined'!$A$1:$AJ$1150,MATCH('Wkly eq indx data aligned'!$A1111,OFFSET(INDIRECT(ADDRESS(1,MATCH(J$1,'Wkly eq indx data joined'!$1:$1,0),1,1,$A$1)),,,1150,1),0),MATCH(J$1,'Wkly eq indx data joined'!$1:$1,0)+1)</f>
        <v>6102.96</v>
      </c>
      <c r="K1111" s="9" cm="1">
        <f t="array" aca="1" ref="K1111" ca="1">INDEX('Wkly eq indx data joined'!$A$1:$AJ$1150,MATCH('Wkly eq indx data aligned'!$A1111,OFFSET(INDIRECT(ADDRESS(1,MATCH(K$1,'Wkly eq indx data joined'!$1:$1,0),1,1,$A$1)),,,1150,1),0),MATCH(K$1,'Wkly eq indx data joined'!$1:$1,0)+1)</f>
        <v>15107.17</v>
      </c>
      <c r="L1111" s="12" cm="1">
        <f t="array" aca="1" ref="L1111" ca="1">INDEX('Wkly eq indx data joined'!$A$1:$AJ$1150,MATCH('Wkly eq indx data aligned'!$A1111+2,OFFSET(INDIRECT(ADDRESS(1,MATCH(L$1,'Wkly eq indx data joined'!$1:$1,0),1,1,$A$1)),,,1150,1),0),MATCH(L$1,'Wkly eq indx data joined'!$1:$1,0)+1)</f>
        <v>3112.8</v>
      </c>
      <c r="M1111" s="9" cm="1">
        <f t="array" aca="1" ref="M1111" ca="1">INDEX('Wkly eq indx data joined'!$A$1:$AJ$1150,MATCH('Wkly eq indx data aligned'!$A1111,OFFSET(INDIRECT(ADDRESS(1,MATCH(M$1,'Wkly eq indx data joined'!$1:$1,0),1,1,$A$1)),,,1150,1),0),MATCH(M$1,'Wkly eq indx data joined'!$1:$1,0)+1)</f>
        <v>115253.3</v>
      </c>
      <c r="N1111" s="9" cm="1">
        <f t="array" aca="1" ref="N1111" ca="1">INDEX('Wkly eq indx data joined'!$A$1:$AJ$1150,MATCH('Wkly eq indx data aligned'!$A1111,OFFSET(INDIRECT(ADDRESS(1,MATCH(N$1,'Wkly eq indx data joined'!$1:$1,0),1,1,$A$1)),,,1150,1),0),MATCH(N$1,'Wkly eq indx data joined'!$1:$1,0)+1)</f>
        <v>8103.32</v>
      </c>
      <c r="O1111" s="13" cm="1">
        <f t="array" aca="1" ref="O1111" ca="1">INDEX('Wkly eq indx data joined'!$A$1:$AJ$1150,MATCH('Wkly eq indx data aligned'!$A1111+1,OFFSET(INDIRECT(ADDRESS(1,MATCH(O$1,'Wkly eq indx data joined'!$1:$1,0),1,1,$A$1)),,,1150,1),0),MATCH(O$1,'Wkly eq indx data joined'!$1:$1,0)+1)</f>
        <v>16571.28</v>
      </c>
      <c r="P1111" s="12" cm="1">
        <f t="array" aca="1" ref="P1111" ca="1">INDEX('Wkly eq indx data joined'!$A$1:$AJ$1150,MATCH('Wkly eq indx data aligned'!$A1111+2,OFFSET(INDIRECT(ADDRESS(1,MATCH(P$1,'Wkly eq indx data joined'!$1:$1,0),1,1,$A$1)),,,1150,1),0),MATCH(P$1,'Wkly eq indx data joined'!$1:$1,0)+1)</f>
        <v>14867.35</v>
      </c>
      <c r="Q1111" s="9" cm="1">
        <f t="array" aca="1" ref="Q1111" ca="1">INDEX('Wkly eq indx data joined'!$A$1:$AJ$1150,MATCH('Wkly eq indx data aligned'!$A1111,OFFSET(INDIRECT(ADDRESS(1,MATCH(Q$1,'Wkly eq indx data joined'!$1:$1,0),1,1,$A$1)),,,1150,1),0),MATCH(Q$1,'Wkly eq indx data joined'!$1:$1,0)+1)</f>
        <v>708.43</v>
      </c>
      <c r="R1111" s="12" cm="1">
        <f t="array" aca="1" ref="R1111" ca="1">INDEX('Wkly eq indx data joined'!$A$1:$AJ$1150,MATCH('Wkly eq indx data aligned'!$A1111+2,OFFSET(INDIRECT(ADDRESS(1,MATCH(R$1,'Wkly eq indx data joined'!$1:$1,0),1,1,$A$1)),,,1150,1),0),MATCH(R$1,'Wkly eq indx data joined'!$1:$1,0)+1)</f>
        <v>3558.22</v>
      </c>
      <c r="S1111" s="9" cm="1">
        <f t="array" aca="1" ref="S1111" ca="1">INDEX('Wkly eq indx data joined'!$A$1:$AJ$1150,MATCH('Wkly eq indx data aligned'!$A1111,OFFSET(INDIRECT(ADDRESS(1,MATCH(S$1,'Wkly eq indx data joined'!$1:$1,0),1,1,$A$1)),,,1150,1),0),MATCH(S$1,'Wkly eq indx data joined'!$1:$1,0)+1)</f>
        <v>61590.239999999998</v>
      </c>
    </row>
    <row r="1112" spans="1:19" x14ac:dyDescent="0.25">
      <c r="A1112" s="4">
        <f t="shared" si="17"/>
        <v>44295</v>
      </c>
      <c r="B1112" s="9" cm="1">
        <f t="array" aca="1" ref="B1112" ca="1">INDEX('Wkly eq indx data joined'!$A$1:$AJ$1150,MATCH('Wkly eq indx data aligned'!$A1112,OFFSET(INDIRECT(ADDRESS(1,MATCH(B$1,'Wkly eq indx data joined'!$1:$1,0),1,1,$A$1)),,,1150,1),0),MATCH(B$1,'Wkly eq indx data joined'!$1:$1,0)+1)</f>
        <v>6995.174</v>
      </c>
      <c r="C1112" s="9" cm="1">
        <f t="array" aca="1" ref="C1112" ca="1">INDEX('Wkly eq indx data joined'!$A$1:$AJ$1150,MATCH('Wkly eq indx data aligned'!$A1112,OFFSET(INDIRECT(ADDRESS(1,MATCH(C$1,'Wkly eq indx data joined'!$1:$1,0),1,1,$A$1)),,,1150,1),0),MATCH(C$1,'Wkly eq indx data joined'!$1:$1,0)+1)</f>
        <v>29768.06</v>
      </c>
      <c r="D1112" s="18" cm="1">
        <f t="array" aca="1" ref="D1112" ca="1">IFERROR(INDEX('Wkly eq indx data joined'!$A$1:$AJ$1150,MATCH('Wkly eq indx data aligned'!$A1112,OFFSET(INDIRECT(ADDRESS(1,MATCH(D$1,'Wkly eq indx data joined'!$1:$1,0),1,1,$A$1)),,,1150,1),0),MATCH(D$1,'Wkly eq indx data joined'!$1:$1,0)+1),D1111)</f>
        <v>3450.6770000000001</v>
      </c>
      <c r="E1112" s="9" cm="1">
        <f t="array" aca="1" ref="E1112" ca="1">INDEX('Wkly eq indx data joined'!$A$1:$AJ$1150,MATCH('Wkly eq indx data aligned'!$A1112,OFFSET(INDIRECT(ADDRESS(1,MATCH(E$1,'Wkly eq indx data joined'!$1:$1,0),1,1,$A$1)),,,1150,1),0),MATCH(E$1,'Wkly eq indx data joined'!$1:$1,0)+1)</f>
        <v>19228.03</v>
      </c>
      <c r="F1112" s="9" cm="1">
        <f t="array" aca="1" ref="F1112" ca="1">INDEX('Wkly eq indx data joined'!$A$1:$AJ$1150,MATCH('Wkly eq indx data aligned'!$A1112,OFFSET(INDIRECT(ADDRESS(1,MATCH(F$1,'Wkly eq indx data joined'!$1:$1,0),1,1,$A$1)),,,1150,1),0),MATCH(F$1,'Wkly eq indx data joined'!$1:$1,0)+1)</f>
        <v>11238.52</v>
      </c>
      <c r="G1112" s="9" cm="1">
        <f t="array" aca="1" ref="G1112" ca="1">INDEX('Wkly eq indx data joined'!$A$1:$AJ$1150,MATCH('Wkly eq indx data aligned'!$A1112,OFFSET(INDIRECT(ADDRESS(1,MATCH(G$1,'Wkly eq indx data joined'!$1:$1,0),1,1,$A$1)),,,1150,1),0),MATCH(G$1,'Wkly eq indx data joined'!$1:$1,0)+1)</f>
        <v>4128.8</v>
      </c>
      <c r="H1112" s="9" cm="1">
        <f t="array" aca="1" ref="H1112" ca="1">INDEX('Wkly eq indx data joined'!$A$1:$AJ$1150,MATCH('Wkly eq indx data aligned'!$A1112,OFFSET(INDIRECT(ADDRESS(1,MATCH(H$1,'Wkly eq indx data joined'!$1:$1,0),1,1,$A$1)),,,1150,1),0),MATCH(H$1,'Wkly eq indx data joined'!$1:$1,0)+1)</f>
        <v>6915.75</v>
      </c>
      <c r="I1112" s="9" cm="1">
        <f t="array" aca="1" ref="I1112" ca="1">INDEX('Wkly eq indx data joined'!$A$1:$AJ$1150,MATCH('Wkly eq indx data aligned'!$A1112,OFFSET(INDIRECT(ADDRESS(1,MATCH(I$1,'Wkly eq indx data joined'!$1:$1,0),1,1,$A$1)),,,1150,1),0),MATCH(I$1,'Wkly eq indx data joined'!$1:$1,0)+1)</f>
        <v>28698.799999999999</v>
      </c>
      <c r="J1112" s="9" cm="1">
        <f t="array" aca="1" ref="J1112" ca="1">INDEX('Wkly eq indx data joined'!$A$1:$AJ$1150,MATCH('Wkly eq indx data aligned'!$A1112,OFFSET(INDIRECT(ADDRESS(1,MATCH(J$1,'Wkly eq indx data joined'!$1:$1,0),1,1,$A$1)),,,1150,1),0),MATCH(J$1,'Wkly eq indx data joined'!$1:$1,0)+1)</f>
        <v>6169.41</v>
      </c>
      <c r="K1112" s="9" cm="1">
        <f t="array" aca="1" ref="K1112" ca="1">INDEX('Wkly eq indx data joined'!$A$1:$AJ$1150,MATCH('Wkly eq indx data aligned'!$A1112,OFFSET(INDIRECT(ADDRESS(1,MATCH(K$1,'Wkly eq indx data joined'!$1:$1,0),1,1,$A$1)),,,1150,1),0),MATCH(K$1,'Wkly eq indx data joined'!$1:$1,0)+1)</f>
        <v>15234.16</v>
      </c>
      <c r="L1112" s="12" cm="1">
        <f t="array" aca="1" ref="L1112" ca="1">INDEX('Wkly eq indx data joined'!$A$1:$AJ$1150,MATCH('Wkly eq indx data aligned'!$A1112+2,OFFSET(INDIRECT(ADDRESS(1,MATCH(L$1,'Wkly eq indx data joined'!$1:$1,0),1,1,$A$1)),,,1150,1),0),MATCH(L$1,'Wkly eq indx data joined'!$1:$1,0)+1)</f>
        <v>3131.88</v>
      </c>
      <c r="M1112" s="9" cm="1">
        <f t="array" aca="1" ref="M1112" ca="1">INDEX('Wkly eq indx data joined'!$A$1:$AJ$1150,MATCH('Wkly eq indx data aligned'!$A1112,OFFSET(INDIRECT(ADDRESS(1,MATCH(M$1,'Wkly eq indx data joined'!$1:$1,0),1,1,$A$1)),,,1150,1),0),MATCH(M$1,'Wkly eq indx data joined'!$1:$1,0)+1)</f>
        <v>117669.9</v>
      </c>
      <c r="N1112" s="9" cm="1">
        <f t="array" aca="1" ref="N1112" ca="1">INDEX('Wkly eq indx data joined'!$A$1:$AJ$1150,MATCH('Wkly eq indx data aligned'!$A1112,OFFSET(INDIRECT(ADDRESS(1,MATCH(N$1,'Wkly eq indx data joined'!$1:$1,0),1,1,$A$1)),,,1150,1),0),MATCH(N$1,'Wkly eq indx data joined'!$1:$1,0)+1)</f>
        <v>8117.12</v>
      </c>
      <c r="O1112" s="13" cm="1">
        <f t="array" aca="1" ref="O1112" ca="1">INDEX('Wkly eq indx data joined'!$A$1:$AJ$1150,MATCH('Wkly eq indx data aligned'!$A1112+1,OFFSET(INDIRECT(ADDRESS(1,MATCH(O$1,'Wkly eq indx data joined'!$1:$1,0),1,1,$A$1)),,,1150,1),0),MATCH(O$1,'Wkly eq indx data joined'!$1:$1,0)+1)</f>
        <v>16854.099999999999</v>
      </c>
      <c r="P1112" s="12" cm="1">
        <f t="array" aca="1" ref="P1112" ca="1">INDEX('Wkly eq indx data joined'!$A$1:$AJ$1150,MATCH('Wkly eq indx data aligned'!$A1112+2,OFFSET(INDIRECT(ADDRESS(1,MATCH(P$1,'Wkly eq indx data joined'!$1:$1,0),1,1,$A$1)),,,1150,1),0),MATCH(P$1,'Wkly eq indx data joined'!$1:$1,0)+1)</f>
        <v>14834.85</v>
      </c>
      <c r="Q1112" s="9" cm="1">
        <f t="array" aca="1" ref="Q1112" ca="1">INDEX('Wkly eq indx data joined'!$A$1:$AJ$1150,MATCH('Wkly eq indx data aligned'!$A1112,OFFSET(INDIRECT(ADDRESS(1,MATCH(Q$1,'Wkly eq indx data joined'!$1:$1,0),1,1,$A$1)),,,1150,1),0),MATCH(Q$1,'Wkly eq indx data joined'!$1:$1,0)+1)</f>
        <v>713.36</v>
      </c>
      <c r="R1112" s="12" cm="1">
        <f t="array" aca="1" ref="R1112" ca="1">INDEX('Wkly eq indx data joined'!$A$1:$AJ$1150,MATCH('Wkly eq indx data aligned'!$A1112+2,OFFSET(INDIRECT(ADDRESS(1,MATCH(R$1,'Wkly eq indx data joined'!$1:$1,0),1,1,$A$1)),,,1150,1),0),MATCH(R$1,'Wkly eq indx data joined'!$1:$1,0)+1)</f>
        <v>3486.03</v>
      </c>
      <c r="S1112" s="9" cm="1">
        <f t="array" aca="1" ref="S1112" ca="1">INDEX('Wkly eq indx data joined'!$A$1:$AJ$1150,MATCH('Wkly eq indx data aligned'!$A1112,OFFSET(INDIRECT(ADDRESS(1,MATCH(S$1,'Wkly eq indx data joined'!$1:$1,0),1,1,$A$1)),,,1150,1),0),MATCH(S$1,'Wkly eq indx data joined'!$1:$1,0)+1)</f>
        <v>61458.47</v>
      </c>
    </row>
    <row r="1113" spans="1:19" x14ac:dyDescent="0.25">
      <c r="A1113" s="4">
        <f t="shared" si="17"/>
        <v>44302</v>
      </c>
      <c r="B1113" s="9" cm="1">
        <f t="array" aca="1" ref="B1113" ca="1">INDEX('Wkly eq indx data joined'!$A$1:$AJ$1150,MATCH('Wkly eq indx data aligned'!$A1113,OFFSET(INDIRECT(ADDRESS(1,MATCH(B$1,'Wkly eq indx data joined'!$1:$1,0),1,1,$A$1)),,,1150,1),0),MATCH(B$1,'Wkly eq indx data joined'!$1:$1,0)+1)</f>
        <v>7063.4539999999997</v>
      </c>
      <c r="C1113" s="9" cm="1">
        <f t="array" aca="1" ref="C1113" ca="1">INDEX('Wkly eq indx data joined'!$A$1:$AJ$1150,MATCH('Wkly eq indx data aligned'!$A1113,OFFSET(INDIRECT(ADDRESS(1,MATCH(C$1,'Wkly eq indx data joined'!$1:$1,0),1,1,$A$1)),,,1150,1),0),MATCH(C$1,'Wkly eq indx data joined'!$1:$1,0)+1)</f>
        <v>29683.37</v>
      </c>
      <c r="D1113" s="18" cm="1">
        <f t="array" aca="1" ref="D1113" ca="1">IFERROR(INDEX('Wkly eq indx data joined'!$A$1:$AJ$1150,MATCH('Wkly eq indx data aligned'!$A1113,OFFSET(INDIRECT(ADDRESS(1,MATCH(D$1,'Wkly eq indx data joined'!$1:$1,0),1,1,$A$1)),,,1150,1),0),MATCH(D$1,'Wkly eq indx data joined'!$1:$1,0)+1),D1112)</f>
        <v>3426.6179999999999</v>
      </c>
      <c r="E1113" s="9" cm="1">
        <f t="array" aca="1" ref="E1113" ca="1">INDEX('Wkly eq indx data joined'!$A$1:$AJ$1150,MATCH('Wkly eq indx data aligned'!$A1113,OFFSET(INDIRECT(ADDRESS(1,MATCH(E$1,'Wkly eq indx data joined'!$1:$1,0),1,1,$A$1)),,,1150,1),0),MATCH(E$1,'Wkly eq indx data joined'!$1:$1,0)+1)</f>
        <v>19351.32</v>
      </c>
      <c r="F1113" s="9" cm="1">
        <f t="array" aca="1" ref="F1113" ca="1">INDEX('Wkly eq indx data joined'!$A$1:$AJ$1150,MATCH('Wkly eq indx data aligned'!$A1113,OFFSET(INDIRECT(ADDRESS(1,MATCH(F$1,'Wkly eq indx data joined'!$1:$1,0),1,1,$A$1)),,,1150,1),0),MATCH(F$1,'Wkly eq indx data joined'!$1:$1,0)+1)</f>
        <v>11262.97</v>
      </c>
      <c r="G1113" s="9" cm="1">
        <f t="array" aca="1" ref="G1113" ca="1">INDEX('Wkly eq indx data joined'!$A$1:$AJ$1150,MATCH('Wkly eq indx data aligned'!$A1113,OFFSET(INDIRECT(ADDRESS(1,MATCH(G$1,'Wkly eq indx data joined'!$1:$1,0),1,1,$A$1)),,,1150,1),0),MATCH(G$1,'Wkly eq indx data joined'!$1:$1,0)+1)</f>
        <v>4185.47</v>
      </c>
      <c r="H1113" s="9" cm="1">
        <f t="array" aca="1" ref="H1113" ca="1">INDEX('Wkly eq indx data joined'!$A$1:$AJ$1150,MATCH('Wkly eq indx data aligned'!$A1113,OFFSET(INDIRECT(ADDRESS(1,MATCH(H$1,'Wkly eq indx data joined'!$1:$1,0),1,1,$A$1)),,,1150,1),0),MATCH(H$1,'Wkly eq indx data joined'!$1:$1,0)+1)</f>
        <v>7019.53</v>
      </c>
      <c r="I1113" s="9" cm="1">
        <f t="array" aca="1" ref="I1113" ca="1">INDEX('Wkly eq indx data joined'!$A$1:$AJ$1150,MATCH('Wkly eq indx data aligned'!$A1113,OFFSET(INDIRECT(ADDRESS(1,MATCH(I$1,'Wkly eq indx data joined'!$1:$1,0),1,1,$A$1)),,,1150,1),0),MATCH(I$1,'Wkly eq indx data joined'!$1:$1,0)+1)</f>
        <v>28969.71</v>
      </c>
      <c r="J1113" s="9" cm="1">
        <f t="array" aca="1" ref="J1113" ca="1">INDEX('Wkly eq indx data joined'!$A$1:$AJ$1150,MATCH('Wkly eq indx data aligned'!$A1113,OFFSET(INDIRECT(ADDRESS(1,MATCH(J$1,'Wkly eq indx data joined'!$1:$1,0),1,1,$A$1)),,,1150,1),0),MATCH(J$1,'Wkly eq indx data joined'!$1:$1,0)+1)</f>
        <v>6287.07</v>
      </c>
      <c r="K1113" s="9" cm="1">
        <f t="array" aca="1" ref="K1113" ca="1">INDEX('Wkly eq indx data joined'!$A$1:$AJ$1150,MATCH('Wkly eq indx data aligned'!$A1113,OFFSET(INDIRECT(ADDRESS(1,MATCH(K$1,'Wkly eq indx data joined'!$1:$1,0),1,1,$A$1)),,,1150,1),0),MATCH(K$1,'Wkly eq indx data joined'!$1:$1,0)+1)</f>
        <v>15459.75</v>
      </c>
      <c r="L1113" s="12" cm="1">
        <f t="array" aca="1" ref="L1113" ca="1">INDEX('Wkly eq indx data joined'!$A$1:$AJ$1150,MATCH('Wkly eq indx data aligned'!$A1113+2,OFFSET(INDIRECT(ADDRESS(1,MATCH(L$1,'Wkly eq indx data joined'!$1:$1,0),1,1,$A$1)),,,1150,1),0),MATCH(L$1,'Wkly eq indx data joined'!$1:$1,0)+1)</f>
        <v>3198.62</v>
      </c>
      <c r="M1113" s="9" cm="1">
        <f t="array" aca="1" ref="M1113" ca="1">INDEX('Wkly eq indx data joined'!$A$1:$AJ$1150,MATCH('Wkly eq indx data aligned'!$A1113,OFFSET(INDIRECT(ADDRESS(1,MATCH(M$1,'Wkly eq indx data joined'!$1:$1,0),1,1,$A$1)),,,1150,1),0),MATCH(M$1,'Wkly eq indx data joined'!$1:$1,0)+1)</f>
        <v>121113.9</v>
      </c>
      <c r="N1113" s="9" cm="1">
        <f t="array" aca="1" ref="N1113" ca="1">INDEX('Wkly eq indx data joined'!$A$1:$AJ$1150,MATCH('Wkly eq indx data aligned'!$A1113,OFFSET(INDIRECT(ADDRESS(1,MATCH(N$1,'Wkly eq indx data joined'!$1:$1,0),1,1,$A$1)),,,1150,1),0),MATCH(N$1,'Wkly eq indx data joined'!$1:$1,0)+1)</f>
        <v>8153.37</v>
      </c>
      <c r="O1113" s="13" cm="1">
        <f t="array" aca="1" ref="O1113" ca="1">INDEX('Wkly eq indx data joined'!$A$1:$AJ$1150,MATCH('Wkly eq indx data aligned'!$A1113+1,OFFSET(INDIRECT(ADDRESS(1,MATCH(O$1,'Wkly eq indx data joined'!$1:$1,0),1,1,$A$1)),,,1150,1),0),MATCH(O$1,'Wkly eq indx data joined'!$1:$1,0)+1)</f>
        <v>17158.810000000001</v>
      </c>
      <c r="P1113" s="12" cm="1">
        <f t="array" aca="1" ref="P1113" ca="1">INDEX('Wkly eq indx data joined'!$A$1:$AJ$1150,MATCH('Wkly eq indx data aligned'!$A1113+2,OFFSET(INDIRECT(ADDRESS(1,MATCH(P$1,'Wkly eq indx data joined'!$1:$1,0),1,1,$A$1)),,,1150,1),0),MATCH(P$1,'Wkly eq indx data joined'!$1:$1,0)+1)</f>
        <v>14617.85</v>
      </c>
      <c r="Q1113" s="9" cm="1">
        <f t="array" aca="1" ref="Q1113" ca="1">INDEX('Wkly eq indx data joined'!$A$1:$AJ$1150,MATCH('Wkly eq indx data aligned'!$A1113,OFFSET(INDIRECT(ADDRESS(1,MATCH(Q$1,'Wkly eq indx data joined'!$1:$1,0),1,1,$A$1)),,,1150,1),0),MATCH(Q$1,'Wkly eq indx data joined'!$1:$1,0)+1)</f>
        <v>716.8</v>
      </c>
      <c r="R1113" s="12" cm="1">
        <f t="array" aca="1" ref="R1113" ca="1">INDEX('Wkly eq indx data joined'!$A$1:$AJ$1150,MATCH('Wkly eq indx data aligned'!$A1113+2,OFFSET(INDIRECT(ADDRESS(1,MATCH(R$1,'Wkly eq indx data joined'!$1:$1,0),1,1,$A$1)),,,1150,1),0),MATCH(R$1,'Wkly eq indx data joined'!$1:$1,0)+1)</f>
        <v>3598.44</v>
      </c>
      <c r="S1113" s="9" cm="1">
        <f t="array" aca="1" ref="S1113" ca="1">INDEX('Wkly eq indx data joined'!$A$1:$AJ$1150,MATCH('Wkly eq indx data aligned'!$A1113,OFFSET(INDIRECT(ADDRESS(1,MATCH(S$1,'Wkly eq indx data joined'!$1:$1,0),1,1,$A$1)),,,1150,1),0),MATCH(S$1,'Wkly eq indx data joined'!$1:$1,0)+1)</f>
        <v>62898.13</v>
      </c>
    </row>
    <row r="1114" spans="1:19" x14ac:dyDescent="0.25">
      <c r="A1114" s="4">
        <f t="shared" si="17"/>
        <v>44309</v>
      </c>
      <c r="B1114" s="9" cm="1">
        <f t="array" aca="1" ref="B1114" ca="1">INDEX('Wkly eq indx data joined'!$A$1:$AJ$1150,MATCH('Wkly eq indx data aligned'!$A1114,OFFSET(INDIRECT(ADDRESS(1,MATCH(B$1,'Wkly eq indx data joined'!$1:$1,0),1,1,$A$1)),,,1150,1),0),MATCH(B$1,'Wkly eq indx data joined'!$1:$1,0)+1)</f>
        <v>7060.7070000000003</v>
      </c>
      <c r="C1114" s="9" cm="1">
        <f t="array" aca="1" ref="C1114" ca="1">INDEX('Wkly eq indx data joined'!$A$1:$AJ$1150,MATCH('Wkly eq indx data aligned'!$A1114,OFFSET(INDIRECT(ADDRESS(1,MATCH(C$1,'Wkly eq indx data joined'!$1:$1,0),1,1,$A$1)),,,1150,1),0),MATCH(C$1,'Wkly eq indx data joined'!$1:$1,0)+1)</f>
        <v>29020.63</v>
      </c>
      <c r="D1114" s="18" cm="1">
        <f t="array" aca="1" ref="D1114" ca="1">IFERROR(INDEX('Wkly eq indx data joined'!$A$1:$AJ$1150,MATCH('Wkly eq indx data aligned'!$A1114,OFFSET(INDIRECT(ADDRESS(1,MATCH(D$1,'Wkly eq indx data joined'!$1:$1,0),1,1,$A$1)),,,1150,1),0),MATCH(D$1,'Wkly eq indx data joined'!$1:$1,0)+1),D1113)</f>
        <v>3474.1660000000002</v>
      </c>
      <c r="E1114" s="9" cm="1">
        <f t="array" aca="1" ref="E1114" ca="1">INDEX('Wkly eq indx data joined'!$A$1:$AJ$1150,MATCH('Wkly eq indx data aligned'!$A1114,OFFSET(INDIRECT(ADDRESS(1,MATCH(E$1,'Wkly eq indx data joined'!$1:$1,0),1,1,$A$1)),,,1150,1),0),MATCH(E$1,'Wkly eq indx data joined'!$1:$1,0)+1)</f>
        <v>19102.330000000002</v>
      </c>
      <c r="F1114" s="9" cm="1">
        <f t="array" aca="1" ref="F1114" ca="1">INDEX('Wkly eq indx data joined'!$A$1:$AJ$1150,MATCH('Wkly eq indx data aligned'!$A1114,OFFSET(INDIRECT(ADDRESS(1,MATCH(F$1,'Wkly eq indx data joined'!$1:$1,0),1,1,$A$1)),,,1150,1),0),MATCH(F$1,'Wkly eq indx data joined'!$1:$1,0)+1)</f>
        <v>11200.54</v>
      </c>
      <c r="G1114" s="9" cm="1">
        <f t="array" aca="1" ref="G1114" ca="1">INDEX('Wkly eq indx data joined'!$A$1:$AJ$1150,MATCH('Wkly eq indx data aligned'!$A1114,OFFSET(INDIRECT(ADDRESS(1,MATCH(G$1,'Wkly eq indx data joined'!$1:$1,0),1,1,$A$1)),,,1150,1),0),MATCH(G$1,'Wkly eq indx data joined'!$1:$1,0)+1)</f>
        <v>4180.17</v>
      </c>
      <c r="H1114" s="9" cm="1">
        <f t="array" aca="1" ref="H1114" ca="1">INDEX('Wkly eq indx data joined'!$A$1:$AJ$1150,MATCH('Wkly eq indx data aligned'!$A1114,OFFSET(INDIRECT(ADDRESS(1,MATCH(H$1,'Wkly eq indx data joined'!$1:$1,0),1,1,$A$1)),,,1150,1),0),MATCH(H$1,'Wkly eq indx data joined'!$1:$1,0)+1)</f>
        <v>6938.56</v>
      </c>
      <c r="I1114" s="9" cm="1">
        <f t="array" aca="1" ref="I1114" ca="1">INDEX('Wkly eq indx data joined'!$A$1:$AJ$1150,MATCH('Wkly eq indx data aligned'!$A1114,OFFSET(INDIRECT(ADDRESS(1,MATCH(I$1,'Wkly eq indx data joined'!$1:$1,0),1,1,$A$1)),,,1150,1),0),MATCH(I$1,'Wkly eq indx data joined'!$1:$1,0)+1)</f>
        <v>29078.75</v>
      </c>
      <c r="J1114" s="9" cm="1">
        <f t="array" aca="1" ref="J1114" ca="1">INDEX('Wkly eq indx data joined'!$A$1:$AJ$1150,MATCH('Wkly eq indx data aligned'!$A1114,OFFSET(INDIRECT(ADDRESS(1,MATCH(J$1,'Wkly eq indx data joined'!$1:$1,0),1,1,$A$1)),,,1150,1),0),MATCH(J$1,'Wkly eq indx data joined'!$1:$1,0)+1)</f>
        <v>6257.94</v>
      </c>
      <c r="K1114" s="9" cm="1">
        <f t="array" aca="1" ref="K1114" ca="1">INDEX('Wkly eq indx data joined'!$A$1:$AJ$1150,MATCH('Wkly eq indx data aligned'!$A1114,OFFSET(INDIRECT(ADDRESS(1,MATCH(K$1,'Wkly eq indx data joined'!$1:$1,0),1,1,$A$1)),,,1150,1),0),MATCH(K$1,'Wkly eq indx data joined'!$1:$1,0)+1)</f>
        <v>15279.62</v>
      </c>
      <c r="L1114" s="12" cm="1">
        <f t="array" aca="1" ref="L1114" ca="1">INDEX('Wkly eq indx data joined'!$A$1:$AJ$1150,MATCH('Wkly eq indx data aligned'!$A1114+2,OFFSET(INDIRECT(ADDRESS(1,MATCH(L$1,'Wkly eq indx data joined'!$1:$1,0),1,1,$A$1)),,,1150,1),0),MATCH(L$1,'Wkly eq indx data joined'!$1:$1,0)+1)</f>
        <v>3186.1</v>
      </c>
      <c r="M1114" s="9" cm="1">
        <f t="array" aca="1" ref="M1114" ca="1">INDEX('Wkly eq indx data joined'!$A$1:$AJ$1150,MATCH('Wkly eq indx data aligned'!$A1114,OFFSET(INDIRECT(ADDRESS(1,MATCH(M$1,'Wkly eq indx data joined'!$1:$1,0),1,1,$A$1)),,,1150,1),0),MATCH(M$1,'Wkly eq indx data joined'!$1:$1,0)+1)</f>
        <v>120530.1</v>
      </c>
      <c r="N1114" s="9" cm="1">
        <f t="array" aca="1" ref="N1114" ca="1">INDEX('Wkly eq indx data joined'!$A$1:$AJ$1150,MATCH('Wkly eq indx data aligned'!$A1114,OFFSET(INDIRECT(ADDRESS(1,MATCH(N$1,'Wkly eq indx data joined'!$1:$1,0),1,1,$A$1)),,,1150,1),0),MATCH(N$1,'Wkly eq indx data joined'!$1:$1,0)+1)</f>
        <v>8072.18</v>
      </c>
      <c r="O1114" s="13" cm="1">
        <f t="array" aca="1" ref="O1114" ca="1">INDEX('Wkly eq indx data joined'!$A$1:$AJ$1150,MATCH('Wkly eq indx data aligned'!$A1114+1,OFFSET(INDIRECT(ADDRESS(1,MATCH(O$1,'Wkly eq indx data joined'!$1:$1,0),1,1,$A$1)),,,1150,1),0),MATCH(O$1,'Wkly eq indx data joined'!$1:$1,0)+1)</f>
        <v>17300.27</v>
      </c>
      <c r="P1114" s="12" cm="1">
        <f t="array" aca="1" ref="P1114" ca="1">INDEX('Wkly eq indx data joined'!$A$1:$AJ$1150,MATCH('Wkly eq indx data aligned'!$A1114+2,OFFSET(INDIRECT(ADDRESS(1,MATCH(P$1,'Wkly eq indx data joined'!$1:$1,0),1,1,$A$1)),,,1150,1),0),MATCH(P$1,'Wkly eq indx data joined'!$1:$1,0)+1)</f>
        <v>14341.35</v>
      </c>
      <c r="Q1114" s="9" cm="1">
        <f t="array" aca="1" ref="Q1114" ca="1">INDEX('Wkly eq indx data joined'!$A$1:$AJ$1150,MATCH('Wkly eq indx data aligned'!$A1114,OFFSET(INDIRECT(ADDRESS(1,MATCH(Q$1,'Wkly eq indx data joined'!$1:$1,0),1,1,$A$1)),,,1150,1),0),MATCH(Q$1,'Wkly eq indx data joined'!$1:$1,0)+1)</f>
        <v>715.77</v>
      </c>
      <c r="R1114" s="12" cm="1">
        <f t="array" aca="1" ref="R1114" ca="1">INDEX('Wkly eq indx data joined'!$A$1:$AJ$1150,MATCH('Wkly eq indx data aligned'!$A1114+2,OFFSET(INDIRECT(ADDRESS(1,MATCH(R$1,'Wkly eq indx data joined'!$1:$1,0),1,1,$A$1)),,,1150,1),0),MATCH(R$1,'Wkly eq indx data joined'!$1:$1,0)+1)</f>
        <v>3597.17</v>
      </c>
      <c r="S1114" s="9" cm="1">
        <f t="array" aca="1" ref="S1114" ca="1">INDEX('Wkly eq indx data joined'!$A$1:$AJ$1150,MATCH('Wkly eq indx data aligned'!$A1114,OFFSET(INDIRECT(ADDRESS(1,MATCH(S$1,'Wkly eq indx data joined'!$1:$1,0),1,1,$A$1)),,,1150,1),0),MATCH(S$1,'Wkly eq indx data joined'!$1:$1,0)+1)</f>
        <v>61478.76</v>
      </c>
    </row>
    <row r="1115" spans="1:19" x14ac:dyDescent="0.25">
      <c r="A1115" s="4">
        <f t="shared" si="17"/>
        <v>44316</v>
      </c>
      <c r="B1115" s="9" cm="1">
        <f t="array" aca="1" ref="B1115" ca="1">INDEX('Wkly eq indx data joined'!$A$1:$AJ$1150,MATCH('Wkly eq indx data aligned'!$A1115,OFFSET(INDIRECT(ADDRESS(1,MATCH(B$1,'Wkly eq indx data joined'!$1:$1,0),1,1,$A$1)),,,1150,1),0),MATCH(B$1,'Wkly eq indx data joined'!$1:$1,0)+1)</f>
        <v>7025.817</v>
      </c>
      <c r="C1115" s="9" cm="1">
        <f t="array" aca="1" ref="C1115" ca="1">INDEX('Wkly eq indx data joined'!$A$1:$AJ$1150,MATCH('Wkly eq indx data aligned'!$A1115,OFFSET(INDIRECT(ADDRESS(1,MATCH(C$1,'Wkly eq indx data joined'!$1:$1,0),1,1,$A$1)),,,1150,1),0),MATCH(C$1,'Wkly eq indx data joined'!$1:$1,0)+1)</f>
        <v>28812.63</v>
      </c>
      <c r="D1115" s="18" cm="1">
        <f t="array" aca="1" ref="D1115" ca="1">IFERROR(INDEX('Wkly eq indx data joined'!$A$1:$AJ$1150,MATCH('Wkly eq indx data aligned'!$A1115,OFFSET(INDIRECT(ADDRESS(1,MATCH(D$1,'Wkly eq indx data joined'!$1:$1,0),1,1,$A$1)),,,1150,1),0),MATCH(D$1,'Wkly eq indx data joined'!$1:$1,0)+1),D1114)</f>
        <v>3446.8560000000002</v>
      </c>
      <c r="E1115" s="9" cm="1">
        <f t="array" aca="1" ref="E1115" ca="1">INDEX('Wkly eq indx data joined'!$A$1:$AJ$1150,MATCH('Wkly eq indx data aligned'!$A1115,OFFSET(INDIRECT(ADDRESS(1,MATCH(E$1,'Wkly eq indx data joined'!$1:$1,0),1,1,$A$1)),,,1150,1),0),MATCH(E$1,'Wkly eq indx data joined'!$1:$1,0)+1)</f>
        <v>19108.330000000002</v>
      </c>
      <c r="F1115" s="9" cm="1">
        <f t="array" aca="1" ref="F1115" ca="1">INDEX('Wkly eq indx data joined'!$A$1:$AJ$1150,MATCH('Wkly eq indx data aligned'!$A1115,OFFSET(INDIRECT(ADDRESS(1,MATCH(F$1,'Wkly eq indx data joined'!$1:$1,0),1,1,$A$1)),,,1150,1),0),MATCH(F$1,'Wkly eq indx data joined'!$1:$1,0)+1)</f>
        <v>11022.34</v>
      </c>
      <c r="G1115" s="9" cm="1">
        <f t="array" aca="1" ref="G1115" ca="1">INDEX('Wkly eq indx data joined'!$A$1:$AJ$1150,MATCH('Wkly eq indx data aligned'!$A1115,OFFSET(INDIRECT(ADDRESS(1,MATCH(G$1,'Wkly eq indx data joined'!$1:$1,0),1,1,$A$1)),,,1150,1),0),MATCH(G$1,'Wkly eq indx data joined'!$1:$1,0)+1)</f>
        <v>4181.17</v>
      </c>
      <c r="H1115" s="9" cm="1">
        <f t="array" aca="1" ref="H1115" ca="1">INDEX('Wkly eq indx data joined'!$A$1:$AJ$1150,MATCH('Wkly eq indx data aligned'!$A1115,OFFSET(INDIRECT(ADDRESS(1,MATCH(H$1,'Wkly eq indx data joined'!$1:$1,0),1,1,$A$1)),,,1150,1),0),MATCH(H$1,'Wkly eq indx data joined'!$1:$1,0)+1)</f>
        <v>6969.81</v>
      </c>
      <c r="I1115" s="9" cm="1">
        <f t="array" aca="1" ref="I1115" ca="1">INDEX('Wkly eq indx data joined'!$A$1:$AJ$1150,MATCH('Wkly eq indx data aligned'!$A1115,OFFSET(INDIRECT(ADDRESS(1,MATCH(I$1,'Wkly eq indx data joined'!$1:$1,0),1,1,$A$1)),,,1150,1),0),MATCH(I$1,'Wkly eq indx data joined'!$1:$1,0)+1)</f>
        <v>28724.880000000001</v>
      </c>
      <c r="J1115" s="9" cm="1">
        <f t="array" aca="1" ref="J1115" ca="1">INDEX('Wkly eq indx data joined'!$A$1:$AJ$1150,MATCH('Wkly eq indx data aligned'!$A1115,OFFSET(INDIRECT(ADDRESS(1,MATCH(J$1,'Wkly eq indx data joined'!$1:$1,0),1,1,$A$1)),,,1150,1),0),MATCH(J$1,'Wkly eq indx data joined'!$1:$1,0)+1)</f>
        <v>6269.48</v>
      </c>
      <c r="K1115" s="9" cm="1">
        <f t="array" aca="1" ref="K1115" ca="1">INDEX('Wkly eq indx data joined'!$A$1:$AJ$1150,MATCH('Wkly eq indx data aligned'!$A1115,OFFSET(INDIRECT(ADDRESS(1,MATCH(K$1,'Wkly eq indx data joined'!$1:$1,0),1,1,$A$1)),,,1150,1),0),MATCH(K$1,'Wkly eq indx data joined'!$1:$1,0)+1)</f>
        <v>15135.91</v>
      </c>
      <c r="L1115" s="12" cm="1">
        <f t="array" aca="1" ref="L1115" ca="1">INDEX('Wkly eq indx data joined'!$A$1:$AJ$1150,MATCH('Wkly eq indx data aligned'!$A1115+2,OFFSET(INDIRECT(ADDRESS(1,MATCH(L$1,'Wkly eq indx data joined'!$1:$1,0),1,1,$A$1)),,,1150,1),0),MATCH(L$1,'Wkly eq indx data joined'!$1:$1,0)+1)</f>
        <v>3147.86</v>
      </c>
      <c r="M1115" s="9" cm="1">
        <f t="array" aca="1" ref="M1115" ca="1">INDEX('Wkly eq indx data joined'!$A$1:$AJ$1150,MATCH('Wkly eq indx data aligned'!$A1115,OFFSET(INDIRECT(ADDRESS(1,MATCH(M$1,'Wkly eq indx data joined'!$1:$1,0),1,1,$A$1)),,,1150,1),0),MATCH(M$1,'Wkly eq indx data joined'!$1:$1,0)+1)</f>
        <v>118893.8</v>
      </c>
      <c r="N1115" s="9" cm="1">
        <f t="array" aca="1" ref="N1115" ca="1">INDEX('Wkly eq indx data joined'!$A$1:$AJ$1150,MATCH('Wkly eq indx data aligned'!$A1115,OFFSET(INDIRECT(ADDRESS(1,MATCH(N$1,'Wkly eq indx data joined'!$1:$1,0),1,1,$A$1)),,,1150,1),0),MATCH(N$1,'Wkly eq indx data joined'!$1:$1,0)+1)</f>
        <v>8092.97</v>
      </c>
      <c r="O1115" s="13" cm="1">
        <f t="array" aca="1" ref="O1115" ca="1">INDEX('Wkly eq indx data joined'!$A$1:$AJ$1150,MATCH('Wkly eq indx data aligned'!$A1115+1,OFFSET(INDIRECT(ADDRESS(1,MATCH(O$1,'Wkly eq indx data joined'!$1:$1,0),1,1,$A$1)),,,1150,1),0),MATCH(O$1,'Wkly eq indx data joined'!$1:$1,0)+1)</f>
        <v>17566.66</v>
      </c>
      <c r="P1115" s="12" cm="1">
        <f t="array" aca="1" ref="P1115" ca="1">INDEX('Wkly eq indx data joined'!$A$1:$AJ$1150,MATCH('Wkly eq indx data aligned'!$A1115+2,OFFSET(INDIRECT(ADDRESS(1,MATCH(P$1,'Wkly eq indx data joined'!$1:$1,0),1,1,$A$1)),,,1150,1),0),MATCH(P$1,'Wkly eq indx data joined'!$1:$1,0)+1)</f>
        <v>14631.1</v>
      </c>
      <c r="Q1115" s="9" cm="1">
        <f t="array" aca="1" ref="Q1115" ca="1">INDEX('Wkly eq indx data joined'!$A$1:$AJ$1150,MATCH('Wkly eq indx data aligned'!$A1115,OFFSET(INDIRECT(ADDRESS(1,MATCH(Q$1,'Wkly eq indx data joined'!$1:$1,0),1,1,$A$1)),,,1150,1),0),MATCH(Q$1,'Wkly eq indx data joined'!$1:$1,0)+1)</f>
        <v>707.56</v>
      </c>
      <c r="R1115" s="12" cm="1">
        <f t="array" aca="1" ref="R1115" ca="1">INDEX('Wkly eq indx data joined'!$A$1:$AJ$1150,MATCH('Wkly eq indx data aligned'!$A1115+2,OFFSET(INDIRECT(ADDRESS(1,MATCH(R$1,'Wkly eq indx data joined'!$1:$1,0),1,1,$A$1)),,,1150,1),0),MATCH(R$1,'Wkly eq indx data joined'!$1:$1,0)+1)</f>
        <v>3544</v>
      </c>
      <c r="S1115" s="9" cm="1">
        <f t="array" aca="1" ref="S1115" ca="1">INDEX('Wkly eq indx data joined'!$A$1:$AJ$1150,MATCH('Wkly eq indx data aligned'!$A1115,OFFSET(INDIRECT(ADDRESS(1,MATCH(S$1,'Wkly eq indx data joined'!$1:$1,0),1,1,$A$1)),,,1150,1),0),MATCH(S$1,'Wkly eq indx data joined'!$1:$1,0)+1)</f>
        <v>61096.37</v>
      </c>
    </row>
    <row r="1116" spans="1:19" x14ac:dyDescent="0.25">
      <c r="A1116" s="4">
        <f t="shared" si="17"/>
        <v>44323</v>
      </c>
      <c r="B1116" s="9" cm="1">
        <f t="array" aca="1" ref="B1116" ca="1">INDEX('Wkly eq indx data joined'!$A$1:$AJ$1150,MATCH('Wkly eq indx data aligned'!$A1116,OFFSET(INDIRECT(ADDRESS(1,MATCH(B$1,'Wkly eq indx data joined'!$1:$1,0),1,1,$A$1)),,,1150,1),0),MATCH(B$1,'Wkly eq indx data joined'!$1:$1,0)+1)</f>
        <v>7080.8280000000004</v>
      </c>
      <c r="C1116" s="9" cm="1">
        <f t="array" aca="1" ref="C1116" ca="1">INDEX('Wkly eq indx data joined'!$A$1:$AJ$1150,MATCH('Wkly eq indx data aligned'!$A1116,OFFSET(INDIRECT(ADDRESS(1,MATCH(C$1,'Wkly eq indx data joined'!$1:$1,0),1,1,$A$1)),,,1150,1),0),MATCH(C$1,'Wkly eq indx data joined'!$1:$1,0)+1)</f>
        <v>29357.82</v>
      </c>
      <c r="D1116" s="18" cm="1">
        <f t="array" aca="1" ref="D1116" ca="1">IFERROR(INDEX('Wkly eq indx data joined'!$A$1:$AJ$1150,MATCH('Wkly eq indx data aligned'!$A1116,OFFSET(INDIRECT(ADDRESS(1,MATCH(D$1,'Wkly eq indx data joined'!$1:$1,0),1,1,$A$1)),,,1150,1),0),MATCH(D$1,'Wkly eq indx data joined'!$1:$1,0)+1),D1115)</f>
        <v>3418.8739999999998</v>
      </c>
      <c r="E1116" s="9" cm="1">
        <f t="array" aca="1" ref="E1116" ca="1">INDEX('Wkly eq indx data joined'!$A$1:$AJ$1150,MATCH('Wkly eq indx data aligned'!$A1116,OFFSET(INDIRECT(ADDRESS(1,MATCH(E$1,'Wkly eq indx data joined'!$1:$1,0),1,1,$A$1)),,,1150,1),0),MATCH(E$1,'Wkly eq indx data joined'!$1:$1,0)+1)</f>
        <v>19472.740000000002</v>
      </c>
      <c r="F1116" s="9" cm="1">
        <f t="array" aca="1" ref="F1116" ca="1">INDEX('Wkly eq indx data joined'!$A$1:$AJ$1150,MATCH('Wkly eq indx data aligned'!$A1116,OFFSET(INDIRECT(ADDRESS(1,MATCH(F$1,'Wkly eq indx data joined'!$1:$1,0),1,1,$A$1)),,,1150,1),0),MATCH(F$1,'Wkly eq indx data joined'!$1:$1,0)+1)</f>
        <v>11173.57</v>
      </c>
      <c r="G1116" s="9" cm="1">
        <f t="array" aca="1" ref="G1116" ca="1">INDEX('Wkly eq indx data joined'!$A$1:$AJ$1150,MATCH('Wkly eq indx data aligned'!$A1116,OFFSET(INDIRECT(ADDRESS(1,MATCH(G$1,'Wkly eq indx data joined'!$1:$1,0),1,1,$A$1)),,,1150,1),0),MATCH(G$1,'Wkly eq indx data joined'!$1:$1,0)+1)</f>
        <v>4232.6000000000004</v>
      </c>
      <c r="H1116" s="9" cm="1">
        <f t="array" aca="1" ref="H1116" ca="1">INDEX('Wkly eq indx data joined'!$A$1:$AJ$1150,MATCH('Wkly eq indx data aligned'!$A1116,OFFSET(INDIRECT(ADDRESS(1,MATCH(H$1,'Wkly eq indx data joined'!$1:$1,0),1,1,$A$1)),,,1150,1),0),MATCH(H$1,'Wkly eq indx data joined'!$1:$1,0)+1)</f>
        <v>7129.71</v>
      </c>
      <c r="I1116" s="9" cm="1">
        <f t="array" aca="1" ref="I1116" ca="1">INDEX('Wkly eq indx data joined'!$A$1:$AJ$1150,MATCH('Wkly eq indx data aligned'!$A1116,OFFSET(INDIRECT(ADDRESS(1,MATCH(I$1,'Wkly eq indx data joined'!$1:$1,0),1,1,$A$1)),,,1150,1),0),MATCH(I$1,'Wkly eq indx data joined'!$1:$1,0)+1)</f>
        <v>28610.65</v>
      </c>
      <c r="J1116" s="9" cm="1">
        <f t="array" aca="1" ref="J1116" ca="1">INDEX('Wkly eq indx data joined'!$A$1:$AJ$1150,MATCH('Wkly eq indx data aligned'!$A1116,OFFSET(INDIRECT(ADDRESS(1,MATCH(J$1,'Wkly eq indx data joined'!$1:$1,0),1,1,$A$1)),,,1150,1),0),MATCH(J$1,'Wkly eq indx data joined'!$1:$1,0)+1)</f>
        <v>6385.51</v>
      </c>
      <c r="K1116" s="9" cm="1">
        <f t="array" aca="1" ref="K1116" ca="1">INDEX('Wkly eq indx data joined'!$A$1:$AJ$1150,MATCH('Wkly eq indx data aligned'!$A1116,OFFSET(INDIRECT(ADDRESS(1,MATCH(K$1,'Wkly eq indx data joined'!$1:$1,0),1,1,$A$1)),,,1150,1),0),MATCH(K$1,'Wkly eq indx data joined'!$1:$1,0)+1)</f>
        <v>15399.65</v>
      </c>
      <c r="L1116" s="12" cm="1">
        <f t="array" aca="1" ref="L1116" ca="1">INDEX('Wkly eq indx data joined'!$A$1:$AJ$1150,MATCH('Wkly eq indx data aligned'!$A1116+2,OFFSET(INDIRECT(ADDRESS(1,MATCH(L$1,'Wkly eq indx data joined'!$1:$1,0),1,1,$A$1)),,,1150,1),0),MATCH(L$1,'Wkly eq indx data joined'!$1:$1,0)+1)</f>
        <v>3197.2</v>
      </c>
      <c r="M1116" s="9" cm="1">
        <f t="array" aca="1" ref="M1116" ca="1">INDEX('Wkly eq indx data joined'!$A$1:$AJ$1150,MATCH('Wkly eq indx data aligned'!$A1116,OFFSET(INDIRECT(ADDRESS(1,MATCH(M$1,'Wkly eq indx data joined'!$1:$1,0),1,1,$A$1)),,,1150,1),0),MATCH(M$1,'Wkly eq indx data joined'!$1:$1,0)+1)</f>
        <v>122038.1</v>
      </c>
      <c r="N1116" s="9" cm="1">
        <f t="array" aca="1" ref="N1116" ca="1">INDEX('Wkly eq indx data joined'!$A$1:$AJ$1150,MATCH('Wkly eq indx data aligned'!$A1116,OFFSET(INDIRECT(ADDRESS(1,MATCH(N$1,'Wkly eq indx data joined'!$1:$1,0),1,1,$A$1)),,,1150,1),0),MATCH(N$1,'Wkly eq indx data joined'!$1:$1,0)+1)</f>
        <v>8336.5499999999993</v>
      </c>
      <c r="O1116" s="13" cm="1">
        <f t="array" aca="1" ref="O1116" ca="1">INDEX('Wkly eq indx data joined'!$A$1:$AJ$1150,MATCH('Wkly eq indx data aligned'!$A1116+1,OFFSET(INDIRECT(ADDRESS(1,MATCH(O$1,'Wkly eq indx data joined'!$1:$1,0),1,1,$A$1)),,,1150,1),0),MATCH(O$1,'Wkly eq indx data joined'!$1:$1,0)+1)</f>
        <v>17285</v>
      </c>
      <c r="P1116" s="12" cm="1">
        <f t="array" aca="1" ref="P1116" ca="1">INDEX('Wkly eq indx data joined'!$A$1:$AJ$1150,MATCH('Wkly eq indx data aligned'!$A1116+2,OFFSET(INDIRECT(ADDRESS(1,MATCH(P$1,'Wkly eq indx data joined'!$1:$1,0),1,1,$A$1)),,,1150,1),0),MATCH(P$1,'Wkly eq indx data joined'!$1:$1,0)+1)</f>
        <v>14823.15</v>
      </c>
      <c r="Q1116" s="9" cm="1">
        <f t="array" aca="1" ref="Q1116" ca="1">INDEX('Wkly eq indx data joined'!$A$1:$AJ$1150,MATCH('Wkly eq indx data aligned'!$A1116,OFFSET(INDIRECT(ADDRESS(1,MATCH(Q$1,'Wkly eq indx data joined'!$1:$1,0),1,1,$A$1)),,,1150,1),0),MATCH(Q$1,'Wkly eq indx data joined'!$1:$1,0)+1)</f>
        <v>718.41</v>
      </c>
      <c r="R1116" s="12" cm="1">
        <f t="array" aca="1" ref="R1116" ca="1">INDEX('Wkly eq indx data joined'!$A$1:$AJ$1150,MATCH('Wkly eq indx data aligned'!$A1116+2,OFFSET(INDIRECT(ADDRESS(1,MATCH(R$1,'Wkly eq indx data joined'!$1:$1,0),1,1,$A$1)),,,1150,1),0),MATCH(R$1,'Wkly eq indx data joined'!$1:$1,0)+1)</f>
        <v>3682.69</v>
      </c>
      <c r="S1116" s="9" cm="1">
        <f t="array" aca="1" ref="S1116" ca="1">INDEX('Wkly eq indx data joined'!$A$1:$AJ$1150,MATCH('Wkly eq indx data aligned'!$A1116,OFFSET(INDIRECT(ADDRESS(1,MATCH(S$1,'Wkly eq indx data joined'!$1:$1,0),1,1,$A$1)),,,1150,1),0),MATCH(S$1,'Wkly eq indx data joined'!$1:$1,0)+1)</f>
        <v>62573.36</v>
      </c>
    </row>
    <row r="1117" spans="1:19" x14ac:dyDescent="0.25">
      <c r="A1117" s="4">
        <f t="shared" si="17"/>
        <v>44330</v>
      </c>
      <c r="B1117" s="9" cm="1">
        <f t="array" aca="1" ref="B1117" ca="1">INDEX('Wkly eq indx data joined'!$A$1:$AJ$1150,MATCH('Wkly eq indx data aligned'!$A1117,OFFSET(INDIRECT(ADDRESS(1,MATCH(B$1,'Wkly eq indx data joined'!$1:$1,0),1,1,$A$1)),,,1150,1),0),MATCH(B$1,'Wkly eq indx data joined'!$1:$1,0)+1)</f>
        <v>7014.241</v>
      </c>
      <c r="C1117" s="9" cm="1">
        <f t="array" aca="1" ref="C1117" ca="1">INDEX('Wkly eq indx data joined'!$A$1:$AJ$1150,MATCH('Wkly eq indx data aligned'!$A1117,OFFSET(INDIRECT(ADDRESS(1,MATCH(C$1,'Wkly eq indx data joined'!$1:$1,0),1,1,$A$1)),,,1150,1),0),MATCH(C$1,'Wkly eq indx data joined'!$1:$1,0)+1)</f>
        <v>28084.47</v>
      </c>
      <c r="D1117" s="18" cm="1">
        <f t="array" aca="1" ref="D1117" ca="1">IFERROR(INDEX('Wkly eq indx data joined'!$A$1:$AJ$1150,MATCH('Wkly eq indx data aligned'!$A1117,OFFSET(INDIRECT(ADDRESS(1,MATCH(D$1,'Wkly eq indx data joined'!$1:$1,0),1,1,$A$1)),,,1150,1),0),MATCH(D$1,'Wkly eq indx data joined'!$1:$1,0)+1),D1116)</f>
        <v>3490.3760000000002</v>
      </c>
      <c r="E1117" s="9" cm="1">
        <f t="array" aca="1" ref="E1117" ca="1">INDEX('Wkly eq indx data joined'!$A$1:$AJ$1150,MATCH('Wkly eq indx data aligned'!$A1117,OFFSET(INDIRECT(ADDRESS(1,MATCH(E$1,'Wkly eq indx data joined'!$1:$1,0),1,1,$A$1)),,,1150,1),0),MATCH(E$1,'Wkly eq indx data joined'!$1:$1,0)+1)</f>
        <v>19366.689999999999</v>
      </c>
      <c r="F1117" s="9" cm="1">
        <f t="array" aca="1" ref="F1117" ca="1">INDEX('Wkly eq indx data joined'!$A$1:$AJ$1150,MATCH('Wkly eq indx data aligned'!$A1117,OFFSET(INDIRECT(ADDRESS(1,MATCH(F$1,'Wkly eq indx data joined'!$1:$1,0),1,1,$A$1)),,,1150,1),0),MATCH(F$1,'Wkly eq indx data joined'!$1:$1,0)+1)</f>
        <v>11120.77</v>
      </c>
      <c r="G1117" s="9" cm="1">
        <f t="array" aca="1" ref="G1117" ca="1">INDEX('Wkly eq indx data joined'!$A$1:$AJ$1150,MATCH('Wkly eq indx data aligned'!$A1117,OFFSET(INDIRECT(ADDRESS(1,MATCH(G$1,'Wkly eq indx data joined'!$1:$1,0),1,1,$A$1)),,,1150,1),0),MATCH(G$1,'Wkly eq indx data joined'!$1:$1,0)+1)</f>
        <v>4173.8500000000004</v>
      </c>
      <c r="H1117" s="9" cm="1">
        <f t="array" aca="1" ref="H1117" ca="1">INDEX('Wkly eq indx data joined'!$A$1:$AJ$1150,MATCH('Wkly eq indx data aligned'!$A1117,OFFSET(INDIRECT(ADDRESS(1,MATCH(H$1,'Wkly eq indx data joined'!$1:$1,0),1,1,$A$1)),,,1150,1),0),MATCH(H$1,'Wkly eq indx data joined'!$1:$1,0)+1)</f>
        <v>7043.61</v>
      </c>
      <c r="I1117" s="9" cm="1">
        <f t="array" aca="1" ref="I1117" ca="1">INDEX('Wkly eq indx data joined'!$A$1:$AJ$1150,MATCH('Wkly eq indx data aligned'!$A1117,OFFSET(INDIRECT(ADDRESS(1,MATCH(I$1,'Wkly eq indx data joined'!$1:$1,0),1,1,$A$1)),,,1150,1),0),MATCH(I$1,'Wkly eq indx data joined'!$1:$1,0)+1)</f>
        <v>28027.57</v>
      </c>
      <c r="J1117" s="9" cm="1">
        <f t="array" aca="1" ref="J1117" ca="1">INDEX('Wkly eq indx data joined'!$A$1:$AJ$1150,MATCH('Wkly eq indx data aligned'!$A1117,OFFSET(INDIRECT(ADDRESS(1,MATCH(J$1,'Wkly eq indx data joined'!$1:$1,0),1,1,$A$1)),,,1150,1),0),MATCH(J$1,'Wkly eq indx data joined'!$1:$1,0)+1)</f>
        <v>6385.14</v>
      </c>
      <c r="K1117" s="9" cm="1">
        <f t="array" aca="1" ref="K1117" ca="1">INDEX('Wkly eq indx data joined'!$A$1:$AJ$1150,MATCH('Wkly eq indx data aligned'!$A1117,OFFSET(INDIRECT(ADDRESS(1,MATCH(K$1,'Wkly eq indx data joined'!$1:$1,0),1,1,$A$1)),,,1150,1),0),MATCH(K$1,'Wkly eq indx data joined'!$1:$1,0)+1)</f>
        <v>15416.64</v>
      </c>
      <c r="L1117" s="12" cm="1">
        <f t="array" aca="1" ref="L1117" ca="1">INDEX('Wkly eq indx data joined'!$A$1:$AJ$1150,MATCH('Wkly eq indx data aligned'!$A1117+2,OFFSET(INDIRECT(ADDRESS(1,MATCH(L$1,'Wkly eq indx data joined'!$1:$1,0),1,1,$A$1)),,,1150,1),0),MATCH(L$1,'Wkly eq indx data joined'!$1:$1,0)+1)</f>
        <v>3153.32</v>
      </c>
      <c r="M1117" s="9" cm="1">
        <f t="array" aca="1" ref="M1117" ca="1">INDEX('Wkly eq indx data joined'!$A$1:$AJ$1150,MATCH('Wkly eq indx data aligned'!$A1117,OFFSET(INDIRECT(ADDRESS(1,MATCH(M$1,'Wkly eq indx data joined'!$1:$1,0),1,1,$A$1)),,,1150,1),0),MATCH(M$1,'Wkly eq indx data joined'!$1:$1,0)+1)</f>
        <v>121880.8</v>
      </c>
      <c r="N1117" s="9" cm="1">
        <f t="array" aca="1" ref="N1117" ca="1">INDEX('Wkly eq indx data joined'!$A$1:$AJ$1150,MATCH('Wkly eq indx data aligned'!$A1117,OFFSET(INDIRECT(ADDRESS(1,MATCH(N$1,'Wkly eq indx data joined'!$1:$1,0),1,1,$A$1)),,,1150,1),0),MATCH(N$1,'Wkly eq indx data joined'!$1:$1,0)+1)</f>
        <v>8101.87</v>
      </c>
      <c r="O1117" s="13" cm="1">
        <f t="array" aca="1" ref="O1117" ca="1">INDEX('Wkly eq indx data joined'!$A$1:$AJ$1150,MATCH('Wkly eq indx data aligned'!$A1117+1,OFFSET(INDIRECT(ADDRESS(1,MATCH(O$1,'Wkly eq indx data joined'!$1:$1,0),1,1,$A$1)),,,1150,1),0),MATCH(O$1,'Wkly eq indx data joined'!$1:$1,0)+1)</f>
        <v>15827.09</v>
      </c>
      <c r="P1117" s="12" cm="1">
        <f t="array" aca="1" ref="P1117" ca="1">INDEX('Wkly eq indx data joined'!$A$1:$AJ$1150,MATCH('Wkly eq indx data aligned'!$A1117+2,OFFSET(INDIRECT(ADDRESS(1,MATCH(P$1,'Wkly eq indx data joined'!$1:$1,0),1,1,$A$1)),,,1150,1),0),MATCH(P$1,'Wkly eq indx data joined'!$1:$1,0)+1)</f>
        <v>14677.8</v>
      </c>
      <c r="Q1117" s="9" cm="1">
        <f t="array" aca="1" ref="Q1117" ca="1">INDEX('Wkly eq indx data joined'!$A$1:$AJ$1150,MATCH('Wkly eq indx data aligned'!$A1117,OFFSET(INDIRECT(ADDRESS(1,MATCH(Q$1,'Wkly eq indx data joined'!$1:$1,0),1,1,$A$1)),,,1150,1),0),MATCH(Q$1,'Wkly eq indx data joined'!$1:$1,0)+1)</f>
        <v>703.33</v>
      </c>
      <c r="R1117" s="12" cm="1">
        <f t="array" aca="1" ref="R1117" ca="1">INDEX('Wkly eq indx data joined'!$A$1:$AJ$1150,MATCH('Wkly eq indx data aligned'!$A1117+2,OFFSET(INDIRECT(ADDRESS(1,MATCH(R$1,'Wkly eq indx data joined'!$1:$1,0),1,1,$A$1)),,,1150,1),0),MATCH(R$1,'Wkly eq indx data joined'!$1:$1,0)+1)</f>
        <v>3637.6</v>
      </c>
      <c r="S1117" s="9" cm="1">
        <f t="array" aca="1" ref="S1117" ca="1">INDEX('Wkly eq indx data joined'!$A$1:$AJ$1150,MATCH('Wkly eq indx data aligned'!$A1117,OFFSET(INDIRECT(ADDRESS(1,MATCH(S$1,'Wkly eq indx data joined'!$1:$1,0),1,1,$A$1)),,,1150,1),0),MATCH(S$1,'Wkly eq indx data joined'!$1:$1,0)+1)</f>
        <v>60573.37</v>
      </c>
    </row>
    <row r="1118" spans="1:19" x14ac:dyDescent="0.25">
      <c r="A1118" s="4">
        <f t="shared" si="17"/>
        <v>44337</v>
      </c>
      <c r="B1118" s="9" cm="1">
        <f t="array" aca="1" ref="B1118" ca="1">INDEX('Wkly eq indx data joined'!$A$1:$AJ$1150,MATCH('Wkly eq indx data aligned'!$A1118,OFFSET(INDIRECT(ADDRESS(1,MATCH(B$1,'Wkly eq indx data joined'!$1:$1,0),1,1,$A$1)),,,1150,1),0),MATCH(B$1,'Wkly eq indx data joined'!$1:$1,0)+1)</f>
        <v>7030.2550000000001</v>
      </c>
      <c r="C1118" s="9" cm="1">
        <f t="array" aca="1" ref="C1118" ca="1">INDEX('Wkly eq indx data joined'!$A$1:$AJ$1150,MATCH('Wkly eq indx data aligned'!$A1118,OFFSET(INDIRECT(ADDRESS(1,MATCH(C$1,'Wkly eq indx data joined'!$1:$1,0),1,1,$A$1)),,,1150,1),0),MATCH(C$1,'Wkly eq indx data joined'!$1:$1,0)+1)</f>
        <v>28317.83</v>
      </c>
      <c r="D1118" s="18" cm="1">
        <f t="array" aca="1" ref="D1118" ca="1">IFERROR(INDEX('Wkly eq indx data joined'!$A$1:$AJ$1150,MATCH('Wkly eq indx data aligned'!$A1118,OFFSET(INDIRECT(ADDRESS(1,MATCH(D$1,'Wkly eq indx data joined'!$1:$1,0),1,1,$A$1)),,,1150,1),0),MATCH(D$1,'Wkly eq indx data joined'!$1:$1,0)+1),D1117)</f>
        <v>3486.5569999999998</v>
      </c>
      <c r="E1118" s="9" cm="1">
        <f t="array" aca="1" ref="E1118" ca="1">INDEX('Wkly eq indx data joined'!$A$1:$AJ$1150,MATCH('Wkly eq indx data aligned'!$A1118,OFFSET(INDIRECT(ADDRESS(1,MATCH(E$1,'Wkly eq indx data joined'!$1:$1,0),1,1,$A$1)),,,1150,1),0),MATCH(E$1,'Wkly eq indx data joined'!$1:$1,0)+1)</f>
        <v>19527.3</v>
      </c>
      <c r="F1118" s="9" cm="1">
        <f t="array" aca="1" ref="F1118" ca="1">INDEX('Wkly eq indx data joined'!$A$1:$AJ$1150,MATCH('Wkly eq indx data aligned'!$A1118,OFFSET(INDIRECT(ADDRESS(1,MATCH(F$1,'Wkly eq indx data joined'!$1:$1,0),1,1,$A$1)),,,1150,1),0),MATCH(F$1,'Wkly eq indx data joined'!$1:$1,0)+1)</f>
        <v>11225.58</v>
      </c>
      <c r="G1118" s="9" cm="1">
        <f t="array" aca="1" ref="G1118" ca="1">INDEX('Wkly eq indx data joined'!$A$1:$AJ$1150,MATCH('Wkly eq indx data aligned'!$A1118,OFFSET(INDIRECT(ADDRESS(1,MATCH(G$1,'Wkly eq indx data joined'!$1:$1,0),1,1,$A$1)),,,1150,1),0),MATCH(G$1,'Wkly eq indx data joined'!$1:$1,0)+1)</f>
        <v>4155.8599999999997</v>
      </c>
      <c r="H1118" s="9" cm="1">
        <f t="array" aca="1" ref="H1118" ca="1">INDEX('Wkly eq indx data joined'!$A$1:$AJ$1150,MATCH('Wkly eq indx data aligned'!$A1118,OFFSET(INDIRECT(ADDRESS(1,MATCH(H$1,'Wkly eq indx data joined'!$1:$1,0),1,1,$A$1)),,,1150,1),0),MATCH(H$1,'Wkly eq indx data joined'!$1:$1,0)+1)</f>
        <v>7018.05</v>
      </c>
      <c r="I1118" s="9" cm="1">
        <f t="array" aca="1" ref="I1118" ca="1">INDEX('Wkly eq indx data joined'!$A$1:$AJ$1150,MATCH('Wkly eq indx data aligned'!$A1118,OFFSET(INDIRECT(ADDRESS(1,MATCH(I$1,'Wkly eq indx data joined'!$1:$1,0),1,1,$A$1)),,,1150,1),0),MATCH(I$1,'Wkly eq indx data joined'!$1:$1,0)+1)</f>
        <v>28458.44</v>
      </c>
      <c r="J1118" s="9" cm="1">
        <f t="array" aca="1" ref="J1118" ca="1">INDEX('Wkly eq indx data joined'!$A$1:$AJ$1150,MATCH('Wkly eq indx data aligned'!$A1118,OFFSET(INDIRECT(ADDRESS(1,MATCH(J$1,'Wkly eq indx data joined'!$1:$1,0),1,1,$A$1)),,,1150,1),0),MATCH(J$1,'Wkly eq indx data joined'!$1:$1,0)+1)</f>
        <v>6386.41</v>
      </c>
      <c r="K1118" s="9" cm="1">
        <f t="array" aca="1" ref="K1118" ca="1">INDEX('Wkly eq indx data joined'!$A$1:$AJ$1150,MATCH('Wkly eq indx data aligned'!$A1118,OFFSET(INDIRECT(ADDRESS(1,MATCH(K$1,'Wkly eq indx data joined'!$1:$1,0),1,1,$A$1)),,,1150,1),0),MATCH(K$1,'Wkly eq indx data joined'!$1:$1,0)+1)</f>
        <v>15437.51</v>
      </c>
      <c r="L1118" s="12" cm="1">
        <f t="array" aca="1" ref="L1118" ca="1">INDEX('Wkly eq indx data joined'!$A$1:$AJ$1150,MATCH('Wkly eq indx data aligned'!$A1118+2,OFFSET(INDIRECT(ADDRESS(1,MATCH(L$1,'Wkly eq indx data joined'!$1:$1,0),1,1,$A$1)),,,1150,1),0),MATCH(L$1,'Wkly eq indx data joined'!$1:$1,0)+1)</f>
        <v>3156.42</v>
      </c>
      <c r="M1118" s="9" cm="1">
        <f t="array" aca="1" ref="M1118" ca="1">INDEX('Wkly eq indx data joined'!$A$1:$AJ$1150,MATCH('Wkly eq indx data aligned'!$A1118,OFFSET(INDIRECT(ADDRESS(1,MATCH(M$1,'Wkly eq indx data joined'!$1:$1,0),1,1,$A$1)),,,1150,1),0),MATCH(M$1,'Wkly eq indx data joined'!$1:$1,0)+1)</f>
        <v>122592.5</v>
      </c>
      <c r="N1118" s="9" cm="1">
        <f t="array" aca="1" ref="N1118" ca="1">INDEX('Wkly eq indx data joined'!$A$1:$AJ$1150,MATCH('Wkly eq indx data aligned'!$A1118,OFFSET(INDIRECT(ADDRESS(1,MATCH(N$1,'Wkly eq indx data joined'!$1:$1,0),1,1,$A$1)),,,1150,1),0),MATCH(N$1,'Wkly eq indx data joined'!$1:$1,0)+1)</f>
        <v>8129.69</v>
      </c>
      <c r="O1118" s="13" cm="1">
        <f t="array" aca="1" ref="O1118" ca="1">INDEX('Wkly eq indx data joined'!$A$1:$AJ$1150,MATCH('Wkly eq indx data aligned'!$A1118+1,OFFSET(INDIRECT(ADDRESS(1,MATCH(O$1,'Wkly eq indx data joined'!$1:$1,0),1,1,$A$1)),,,1150,1),0),MATCH(O$1,'Wkly eq indx data joined'!$1:$1,0)+1)</f>
        <v>16302.06</v>
      </c>
      <c r="P1118" s="12" cm="1">
        <f t="array" aca="1" ref="P1118" ca="1">INDEX('Wkly eq indx data joined'!$A$1:$AJ$1150,MATCH('Wkly eq indx data aligned'!$A1118+2,OFFSET(INDIRECT(ADDRESS(1,MATCH(P$1,'Wkly eq indx data joined'!$1:$1,0),1,1,$A$1)),,,1150,1),0),MATCH(P$1,'Wkly eq indx data joined'!$1:$1,0)+1)</f>
        <v>15175.3</v>
      </c>
      <c r="Q1118" s="9" cm="1">
        <f t="array" aca="1" ref="Q1118" ca="1">INDEX('Wkly eq indx data joined'!$A$1:$AJ$1150,MATCH('Wkly eq indx data aligned'!$A1118,OFFSET(INDIRECT(ADDRESS(1,MATCH(Q$1,'Wkly eq indx data joined'!$1:$1,0),1,1,$A$1)),,,1150,1),0),MATCH(Q$1,'Wkly eq indx data joined'!$1:$1,0)+1)</f>
        <v>706.96</v>
      </c>
      <c r="R1118" s="12" cm="1">
        <f t="array" aca="1" ref="R1118" ca="1">INDEX('Wkly eq indx data joined'!$A$1:$AJ$1150,MATCH('Wkly eq indx data aligned'!$A1118+2,OFFSET(INDIRECT(ADDRESS(1,MATCH(R$1,'Wkly eq indx data joined'!$1:$1,0),1,1,$A$1)),,,1150,1),0),MATCH(R$1,'Wkly eq indx data joined'!$1:$1,0)+1)</f>
        <v>3660.48</v>
      </c>
      <c r="S1118" s="9" cm="1">
        <f t="array" aca="1" ref="S1118" ca="1">INDEX('Wkly eq indx data joined'!$A$1:$AJ$1150,MATCH('Wkly eq indx data aligned'!$A1118,OFFSET(INDIRECT(ADDRESS(1,MATCH(S$1,'Wkly eq indx data joined'!$1:$1,0),1,1,$A$1)),,,1150,1),0),MATCH(S$1,'Wkly eq indx data joined'!$1:$1,0)+1)</f>
        <v>60210</v>
      </c>
    </row>
    <row r="1119" spans="1:19" x14ac:dyDescent="0.25">
      <c r="A1119" s="4">
        <f t="shared" si="17"/>
        <v>44344</v>
      </c>
      <c r="B1119" s="9" cm="1">
        <f t="array" aca="1" ref="B1119" ca="1">INDEX('Wkly eq indx data joined'!$A$1:$AJ$1150,MATCH('Wkly eq indx data aligned'!$A1119,OFFSET(INDIRECT(ADDRESS(1,MATCH(B$1,'Wkly eq indx data joined'!$1:$1,0),1,1,$A$1)),,,1150,1),0),MATCH(B$1,'Wkly eq indx data joined'!$1:$1,0)+1)</f>
        <v>7179.5079999999998</v>
      </c>
      <c r="C1119" s="9" cm="1">
        <f t="array" aca="1" ref="C1119" ca="1">INDEX('Wkly eq indx data joined'!$A$1:$AJ$1150,MATCH('Wkly eq indx data aligned'!$A1119,OFFSET(INDIRECT(ADDRESS(1,MATCH(C$1,'Wkly eq indx data joined'!$1:$1,0),1,1,$A$1)),,,1150,1),0),MATCH(C$1,'Wkly eq indx data joined'!$1:$1,0)+1)</f>
        <v>29149.41</v>
      </c>
      <c r="D1119" s="18" cm="1">
        <f t="array" aca="1" ref="D1119" ca="1">IFERROR(INDEX('Wkly eq indx data joined'!$A$1:$AJ$1150,MATCH('Wkly eq indx data aligned'!$A1119,OFFSET(INDIRECT(ADDRESS(1,MATCH(D$1,'Wkly eq indx data joined'!$1:$1,0),1,1,$A$1)),,,1150,1),0),MATCH(D$1,'Wkly eq indx data joined'!$1:$1,0)+1),D1118)</f>
        <v>3600.7840000000001</v>
      </c>
      <c r="E1119" s="9" cm="1">
        <f t="array" aca="1" ref="E1119" ca="1">INDEX('Wkly eq indx data joined'!$A$1:$AJ$1150,MATCH('Wkly eq indx data aligned'!$A1119,OFFSET(INDIRECT(ADDRESS(1,MATCH(E$1,'Wkly eq indx data joined'!$1:$1,0),1,1,$A$1)),,,1150,1),0),MATCH(E$1,'Wkly eq indx data joined'!$1:$1,0)+1)</f>
        <v>19852.18</v>
      </c>
      <c r="F1119" s="9" cm="1">
        <f t="array" aca="1" ref="F1119" ca="1">INDEX('Wkly eq indx data joined'!$A$1:$AJ$1150,MATCH('Wkly eq indx data aligned'!$A1119,OFFSET(INDIRECT(ADDRESS(1,MATCH(F$1,'Wkly eq indx data joined'!$1:$1,0),1,1,$A$1)),,,1150,1),0),MATCH(F$1,'Wkly eq indx data joined'!$1:$1,0)+1)</f>
        <v>11426.15</v>
      </c>
      <c r="G1119" s="9" cm="1">
        <f t="array" aca="1" ref="G1119" ca="1">INDEX('Wkly eq indx data joined'!$A$1:$AJ$1150,MATCH('Wkly eq indx data aligned'!$A1119,OFFSET(INDIRECT(ADDRESS(1,MATCH(G$1,'Wkly eq indx data joined'!$1:$1,0),1,1,$A$1)),,,1150,1),0),MATCH(G$1,'Wkly eq indx data joined'!$1:$1,0)+1)</f>
        <v>4204.1099999999997</v>
      </c>
      <c r="H1119" s="9" cm="1">
        <f t="array" aca="1" ref="H1119" ca="1">INDEX('Wkly eq indx data joined'!$A$1:$AJ$1150,MATCH('Wkly eq indx data aligned'!$A1119,OFFSET(INDIRECT(ADDRESS(1,MATCH(H$1,'Wkly eq indx data joined'!$1:$1,0),1,1,$A$1)),,,1150,1),0),MATCH(H$1,'Wkly eq indx data joined'!$1:$1,0)+1)</f>
        <v>7022.61</v>
      </c>
      <c r="I1119" s="9" cm="1">
        <f t="array" aca="1" ref="I1119" ca="1">INDEX('Wkly eq indx data joined'!$A$1:$AJ$1150,MATCH('Wkly eq indx data aligned'!$A1119,OFFSET(INDIRECT(ADDRESS(1,MATCH(I$1,'Wkly eq indx data joined'!$1:$1,0),1,1,$A$1)),,,1150,1),0),MATCH(I$1,'Wkly eq indx data joined'!$1:$1,0)+1)</f>
        <v>29124.41</v>
      </c>
      <c r="J1119" s="9" cm="1">
        <f t="array" aca="1" ref="J1119" ca="1">INDEX('Wkly eq indx data joined'!$A$1:$AJ$1150,MATCH('Wkly eq indx data aligned'!$A1119,OFFSET(INDIRECT(ADDRESS(1,MATCH(J$1,'Wkly eq indx data joined'!$1:$1,0),1,1,$A$1)),,,1150,1),0),MATCH(J$1,'Wkly eq indx data joined'!$1:$1,0)+1)</f>
        <v>6484.11</v>
      </c>
      <c r="K1119" s="9" cm="1">
        <f t="array" aca="1" ref="K1119" ca="1">INDEX('Wkly eq indx data joined'!$A$1:$AJ$1150,MATCH('Wkly eq indx data aligned'!$A1119,OFFSET(INDIRECT(ADDRESS(1,MATCH(K$1,'Wkly eq indx data joined'!$1:$1,0),1,1,$A$1)),,,1150,1),0),MATCH(K$1,'Wkly eq indx data joined'!$1:$1,0)+1)</f>
        <v>15519.98</v>
      </c>
      <c r="L1119" s="12" cm="1">
        <f t="array" aca="1" ref="L1119" ca="1">INDEX('Wkly eq indx data joined'!$A$1:$AJ$1150,MATCH('Wkly eq indx data aligned'!$A1119+2,OFFSET(INDIRECT(ADDRESS(1,MATCH(L$1,'Wkly eq indx data joined'!$1:$1,0),1,1,$A$1)),,,1150,1),0),MATCH(L$1,'Wkly eq indx data joined'!$1:$1,0)+1)</f>
        <v>3188.73</v>
      </c>
      <c r="M1119" s="9" cm="1">
        <f t="array" aca="1" ref="M1119" ca="1">INDEX('Wkly eq indx data joined'!$A$1:$AJ$1150,MATCH('Wkly eq indx data aligned'!$A1119,OFFSET(INDIRECT(ADDRESS(1,MATCH(M$1,'Wkly eq indx data joined'!$1:$1,0),1,1,$A$1)),,,1150,1),0),MATCH(M$1,'Wkly eq indx data joined'!$1:$1,0)+1)</f>
        <v>125561.4</v>
      </c>
      <c r="N1119" s="9" cm="1">
        <f t="array" aca="1" ref="N1119" ca="1">INDEX('Wkly eq indx data joined'!$A$1:$AJ$1150,MATCH('Wkly eq indx data aligned'!$A1119,OFFSET(INDIRECT(ADDRESS(1,MATCH(N$1,'Wkly eq indx data joined'!$1:$1,0),1,1,$A$1)),,,1150,1),0),MATCH(N$1,'Wkly eq indx data joined'!$1:$1,0)+1)</f>
        <v>8283.2999999999993</v>
      </c>
      <c r="O1119" s="13" cm="1">
        <f t="array" aca="1" ref="O1119" ca="1">INDEX('Wkly eq indx data joined'!$A$1:$AJ$1150,MATCH('Wkly eq indx data aligned'!$A1119+1,OFFSET(INDIRECT(ADDRESS(1,MATCH(O$1,'Wkly eq indx data joined'!$1:$1,0),1,1,$A$1)),,,1150,1),0),MATCH(O$1,'Wkly eq indx data joined'!$1:$1,0)+1)</f>
        <v>16870.86</v>
      </c>
      <c r="P1119" s="12" cm="1">
        <f t="array" aca="1" ref="P1119" ca="1">INDEX('Wkly eq indx data joined'!$A$1:$AJ$1150,MATCH('Wkly eq indx data aligned'!$A1119+2,OFFSET(INDIRECT(ADDRESS(1,MATCH(P$1,'Wkly eq indx data joined'!$1:$1,0),1,1,$A$1)),,,1150,1),0),MATCH(P$1,'Wkly eq indx data joined'!$1:$1,0)+1)</f>
        <v>15435.65</v>
      </c>
      <c r="Q1119" s="9" cm="1">
        <f t="array" aca="1" ref="Q1119" ca="1">INDEX('Wkly eq indx data joined'!$A$1:$AJ$1150,MATCH('Wkly eq indx data aligned'!$A1119,OFFSET(INDIRECT(ADDRESS(1,MATCH(Q$1,'Wkly eq indx data joined'!$1:$1,0),1,1,$A$1)),,,1150,1),0),MATCH(Q$1,'Wkly eq indx data joined'!$1:$1,0)+1)</f>
        <v>713.28</v>
      </c>
      <c r="R1119" s="12" cm="1">
        <f t="array" aca="1" ref="R1119" ca="1">INDEX('Wkly eq indx data joined'!$A$1:$AJ$1150,MATCH('Wkly eq indx data aligned'!$A1119+2,OFFSET(INDIRECT(ADDRESS(1,MATCH(R$1,'Wkly eq indx data joined'!$1:$1,0),1,1,$A$1)),,,1150,1),0),MATCH(R$1,'Wkly eq indx data joined'!$1:$1,0)+1)</f>
        <v>3730.55</v>
      </c>
      <c r="S1119" s="9" cm="1">
        <f t="array" aca="1" ref="S1119" ca="1">INDEX('Wkly eq indx data joined'!$A$1:$AJ$1150,MATCH('Wkly eq indx data aligned'!$A1119,OFFSET(INDIRECT(ADDRESS(1,MATCH(S$1,'Wkly eq indx data joined'!$1:$1,0),1,1,$A$1)),,,1150,1),0),MATCH(S$1,'Wkly eq indx data joined'!$1:$1,0)+1)</f>
        <v>61345.49</v>
      </c>
    </row>
    <row r="1120" spans="1:19" x14ac:dyDescent="0.25">
      <c r="A1120" s="4">
        <f t="shared" si="17"/>
        <v>44351</v>
      </c>
      <c r="B1120" s="9" cm="1">
        <f t="array" aca="1" ref="B1120" ca="1">INDEX('Wkly eq indx data joined'!$A$1:$AJ$1150,MATCH('Wkly eq indx data aligned'!$A1120,OFFSET(INDIRECT(ADDRESS(1,MATCH(B$1,'Wkly eq indx data joined'!$1:$1,0),1,1,$A$1)),,,1150,1),0),MATCH(B$1,'Wkly eq indx data joined'!$1:$1,0)+1)</f>
        <v>7295.3519999999999</v>
      </c>
      <c r="C1120" s="9" cm="1">
        <f t="array" aca="1" ref="C1120" ca="1">INDEX('Wkly eq indx data joined'!$A$1:$AJ$1150,MATCH('Wkly eq indx data aligned'!$A1120,OFFSET(INDIRECT(ADDRESS(1,MATCH(C$1,'Wkly eq indx data joined'!$1:$1,0),1,1,$A$1)),,,1150,1),0),MATCH(C$1,'Wkly eq indx data joined'!$1:$1,0)+1)</f>
        <v>28941.52</v>
      </c>
      <c r="D1120" s="18" cm="1">
        <f t="array" aca="1" ref="D1120" ca="1">IFERROR(INDEX('Wkly eq indx data joined'!$A$1:$AJ$1150,MATCH('Wkly eq indx data aligned'!$A1120,OFFSET(INDIRECT(ADDRESS(1,MATCH(D$1,'Wkly eq indx data joined'!$1:$1,0),1,1,$A$1)),,,1150,1),0),MATCH(D$1,'Wkly eq indx data joined'!$1:$1,0)+1),D1119)</f>
        <v>3591.8449999999998</v>
      </c>
      <c r="E1120" s="9" cm="1">
        <f t="array" aca="1" ref="E1120" ca="1">INDEX('Wkly eq indx data joined'!$A$1:$AJ$1150,MATCH('Wkly eq indx data aligned'!$A1120,OFFSET(INDIRECT(ADDRESS(1,MATCH(E$1,'Wkly eq indx data joined'!$1:$1,0),1,1,$A$1)),,,1150,1),0),MATCH(E$1,'Wkly eq indx data joined'!$1:$1,0)+1)</f>
        <v>20029.189999999999</v>
      </c>
      <c r="F1120" s="9" cm="1">
        <f t="array" aca="1" ref="F1120" ca="1">INDEX('Wkly eq indx data joined'!$A$1:$AJ$1150,MATCH('Wkly eq indx data aligned'!$A1120,OFFSET(INDIRECT(ADDRESS(1,MATCH(F$1,'Wkly eq indx data joined'!$1:$1,0),1,1,$A$1)),,,1150,1),0),MATCH(F$1,'Wkly eq indx data joined'!$1:$1,0)+1)</f>
        <v>11570.68</v>
      </c>
      <c r="G1120" s="9" cm="1">
        <f t="array" aca="1" ref="G1120" ca="1">INDEX('Wkly eq indx data joined'!$A$1:$AJ$1150,MATCH('Wkly eq indx data aligned'!$A1120,OFFSET(INDIRECT(ADDRESS(1,MATCH(G$1,'Wkly eq indx data joined'!$1:$1,0),1,1,$A$1)),,,1150,1),0),MATCH(G$1,'Wkly eq indx data joined'!$1:$1,0)+1)</f>
        <v>4229.8900000000003</v>
      </c>
      <c r="H1120" s="9" cm="1">
        <f t="array" aca="1" ref="H1120" ca="1">INDEX('Wkly eq indx data joined'!$A$1:$AJ$1150,MATCH('Wkly eq indx data aligned'!$A1120,OFFSET(INDIRECT(ADDRESS(1,MATCH(H$1,'Wkly eq indx data joined'!$1:$1,0),1,1,$A$1)),,,1150,1),0),MATCH(H$1,'Wkly eq indx data joined'!$1:$1,0)+1)</f>
        <v>7069.04</v>
      </c>
      <c r="I1120" s="9" cm="1">
        <f t="array" aca="1" ref="I1120" ca="1">INDEX('Wkly eq indx data joined'!$A$1:$AJ$1150,MATCH('Wkly eq indx data aligned'!$A1120,OFFSET(INDIRECT(ADDRESS(1,MATCH(I$1,'Wkly eq indx data joined'!$1:$1,0),1,1,$A$1)),,,1150,1),0),MATCH(I$1,'Wkly eq indx data joined'!$1:$1,0)+1)</f>
        <v>28918.1</v>
      </c>
      <c r="J1120" s="9" cm="1">
        <f t="array" aca="1" ref="J1120" ca="1">INDEX('Wkly eq indx data joined'!$A$1:$AJ$1150,MATCH('Wkly eq indx data aligned'!$A1120,OFFSET(INDIRECT(ADDRESS(1,MATCH(J$1,'Wkly eq indx data joined'!$1:$1,0),1,1,$A$1)),,,1150,1),0),MATCH(J$1,'Wkly eq indx data joined'!$1:$1,0)+1)</f>
        <v>6515.66</v>
      </c>
      <c r="K1120" s="9" cm="1">
        <f t="array" aca="1" ref="K1120" ca="1">INDEX('Wkly eq indx data joined'!$A$1:$AJ$1150,MATCH('Wkly eq indx data aligned'!$A1120,OFFSET(INDIRECT(ADDRESS(1,MATCH(K$1,'Wkly eq indx data joined'!$1:$1,0),1,1,$A$1)),,,1150,1),0),MATCH(K$1,'Wkly eq indx data joined'!$1:$1,0)+1)</f>
        <v>15692.9</v>
      </c>
      <c r="L1120" s="12" cm="1">
        <f t="array" aca="1" ref="L1120" ca="1">INDEX('Wkly eq indx data joined'!$A$1:$AJ$1150,MATCH('Wkly eq indx data aligned'!$A1120+2,OFFSET(INDIRECT(ADDRESS(1,MATCH(L$1,'Wkly eq indx data joined'!$1:$1,0),1,1,$A$1)),,,1150,1),0),MATCH(L$1,'Wkly eq indx data joined'!$1:$1,0)+1)</f>
        <v>3240.08</v>
      </c>
      <c r="M1120" s="9" cm="1">
        <f t="array" aca="1" ref="M1120" ca="1">INDEX('Wkly eq indx data joined'!$A$1:$AJ$1150,MATCH('Wkly eq indx data aligned'!$A1120,OFFSET(INDIRECT(ADDRESS(1,MATCH(M$1,'Wkly eq indx data joined'!$1:$1,0),1,1,$A$1)),,,1150,1),0),MATCH(M$1,'Wkly eq indx data joined'!$1:$1,0)+1)</f>
        <v>130125.8</v>
      </c>
      <c r="N1120" s="9" cm="1">
        <f t="array" aca="1" ref="N1120" ca="1">INDEX('Wkly eq indx data joined'!$A$1:$AJ$1150,MATCH('Wkly eq indx data aligned'!$A1120,OFFSET(INDIRECT(ADDRESS(1,MATCH(N$1,'Wkly eq indx data joined'!$1:$1,0),1,1,$A$1)),,,1150,1),0),MATCH(N$1,'Wkly eq indx data joined'!$1:$1,0)+1)</f>
        <v>8273.7000000000007</v>
      </c>
      <c r="O1120" s="13" cm="1">
        <f t="array" aca="1" ref="O1120" ca="1">INDEX('Wkly eq indx data joined'!$A$1:$AJ$1150,MATCH('Wkly eq indx data aligned'!$A1120+1,OFFSET(INDIRECT(ADDRESS(1,MATCH(O$1,'Wkly eq indx data joined'!$1:$1,0),1,1,$A$1)),,,1150,1),0),MATCH(O$1,'Wkly eq indx data joined'!$1:$1,0)+1)</f>
        <v>17147.41</v>
      </c>
      <c r="P1120" s="12" cm="1">
        <f t="array" aca="1" ref="P1120" ca="1">INDEX('Wkly eq indx data joined'!$A$1:$AJ$1150,MATCH('Wkly eq indx data aligned'!$A1120+2,OFFSET(INDIRECT(ADDRESS(1,MATCH(P$1,'Wkly eq indx data joined'!$1:$1,0),1,1,$A$1)),,,1150,1),0),MATCH(P$1,'Wkly eq indx data joined'!$1:$1,0)+1)</f>
        <v>15670.25</v>
      </c>
      <c r="Q1120" s="9" cm="1">
        <f t="array" aca="1" ref="Q1120" ca="1">INDEX('Wkly eq indx data joined'!$A$1:$AJ$1150,MATCH('Wkly eq indx data aligned'!$A1120,OFFSET(INDIRECT(ADDRESS(1,MATCH(Q$1,'Wkly eq indx data joined'!$1:$1,0),1,1,$A$1)),,,1150,1),0),MATCH(Q$1,'Wkly eq indx data joined'!$1:$1,0)+1)</f>
        <v>720.18</v>
      </c>
      <c r="R1120" s="12" cm="1">
        <f t="array" aca="1" ref="R1120" ca="1">INDEX('Wkly eq indx data joined'!$A$1:$AJ$1150,MATCH('Wkly eq indx data aligned'!$A1120+2,OFFSET(INDIRECT(ADDRESS(1,MATCH(R$1,'Wkly eq indx data joined'!$1:$1,0),1,1,$A$1)),,,1150,1),0),MATCH(R$1,'Wkly eq indx data joined'!$1:$1,0)+1)</f>
        <v>3807.43</v>
      </c>
      <c r="S1120" s="9" cm="1">
        <f t="array" aca="1" ref="S1120" ca="1">INDEX('Wkly eq indx data joined'!$A$1:$AJ$1150,MATCH('Wkly eq indx data aligned'!$A1120,OFFSET(INDIRECT(ADDRESS(1,MATCH(S$1,'Wkly eq indx data joined'!$1:$1,0),1,1,$A$1)),,,1150,1),0),MATCH(S$1,'Wkly eq indx data joined'!$1:$1,0)+1)</f>
        <v>61616.800000000003</v>
      </c>
    </row>
    <row r="1121" spans="1:19" x14ac:dyDescent="0.25">
      <c r="A1121" s="4">
        <f t="shared" si="17"/>
        <v>44358</v>
      </c>
      <c r="B1121" s="9" cm="1">
        <f t="array" aca="1" ref="B1121" ca="1">INDEX('Wkly eq indx data joined'!$A$1:$AJ$1150,MATCH('Wkly eq indx data aligned'!$A1121,OFFSET(INDIRECT(ADDRESS(1,MATCH(B$1,'Wkly eq indx data joined'!$1:$1,0),1,1,$A$1)),,,1150,1),0),MATCH(B$1,'Wkly eq indx data joined'!$1:$1,0)+1)</f>
        <v>7312.3329999999996</v>
      </c>
      <c r="C1121" s="9" cm="1">
        <f t="array" aca="1" ref="C1121" ca="1">INDEX('Wkly eq indx data joined'!$A$1:$AJ$1150,MATCH('Wkly eq indx data aligned'!$A1121,OFFSET(INDIRECT(ADDRESS(1,MATCH(C$1,'Wkly eq indx data joined'!$1:$1,0),1,1,$A$1)),,,1150,1),0),MATCH(C$1,'Wkly eq indx data joined'!$1:$1,0)+1)</f>
        <v>28948.73</v>
      </c>
      <c r="D1121" s="18" cm="1">
        <f t="array" aca="1" ref="D1121" ca="1">IFERROR(INDEX('Wkly eq indx data joined'!$A$1:$AJ$1150,MATCH('Wkly eq indx data aligned'!$A1121,OFFSET(INDIRECT(ADDRESS(1,MATCH(D$1,'Wkly eq indx data joined'!$1:$1,0),1,1,$A$1)),,,1150,1),0),MATCH(D$1,'Wkly eq indx data joined'!$1:$1,0)+1),D1120)</f>
        <v>3589.748</v>
      </c>
      <c r="E1121" s="9" cm="1">
        <f t="array" aca="1" ref="E1121" ca="1">INDEX('Wkly eq indx data joined'!$A$1:$AJ$1150,MATCH('Wkly eq indx data aligned'!$A1121,OFFSET(INDIRECT(ADDRESS(1,MATCH(E$1,'Wkly eq indx data joined'!$1:$1,0),1,1,$A$1)),,,1150,1),0),MATCH(E$1,'Wkly eq indx data joined'!$1:$1,0)+1)</f>
        <v>20138.349999999999</v>
      </c>
      <c r="F1121" s="9" cm="1">
        <f t="array" aca="1" ref="F1121" ca="1">INDEX('Wkly eq indx data joined'!$A$1:$AJ$1150,MATCH('Wkly eq indx data aligned'!$A1121,OFFSET(INDIRECT(ADDRESS(1,MATCH(F$1,'Wkly eq indx data joined'!$1:$1,0),1,1,$A$1)),,,1150,1),0),MATCH(F$1,'Wkly eq indx data joined'!$1:$1,0)+1)</f>
        <v>11841.3</v>
      </c>
      <c r="G1121" s="9" cm="1">
        <f t="array" aca="1" ref="G1121" ca="1">INDEX('Wkly eq indx data joined'!$A$1:$AJ$1150,MATCH('Wkly eq indx data aligned'!$A1121,OFFSET(INDIRECT(ADDRESS(1,MATCH(G$1,'Wkly eq indx data joined'!$1:$1,0),1,1,$A$1)),,,1150,1),0),MATCH(G$1,'Wkly eq indx data joined'!$1:$1,0)+1)</f>
        <v>4247.4399999999996</v>
      </c>
      <c r="H1121" s="9" cm="1">
        <f t="array" aca="1" ref="H1121" ca="1">INDEX('Wkly eq indx data joined'!$A$1:$AJ$1150,MATCH('Wkly eq indx data aligned'!$A1121,OFFSET(INDIRECT(ADDRESS(1,MATCH(H$1,'Wkly eq indx data joined'!$1:$1,0),1,1,$A$1)),,,1150,1),0),MATCH(H$1,'Wkly eq indx data joined'!$1:$1,0)+1)</f>
        <v>7134.06</v>
      </c>
      <c r="I1121" s="9" cm="1">
        <f t="array" aca="1" ref="I1121" ca="1">INDEX('Wkly eq indx data joined'!$A$1:$AJ$1150,MATCH('Wkly eq indx data aligned'!$A1121,OFFSET(INDIRECT(ADDRESS(1,MATCH(I$1,'Wkly eq indx data joined'!$1:$1,0),1,1,$A$1)),,,1150,1),0),MATCH(I$1,'Wkly eq indx data joined'!$1:$1,0)+1)</f>
        <v>28842.13</v>
      </c>
      <c r="J1121" s="9" cm="1">
        <f t="array" aca="1" ref="J1121" ca="1">INDEX('Wkly eq indx data joined'!$A$1:$AJ$1150,MATCH('Wkly eq indx data aligned'!$A1121,OFFSET(INDIRECT(ADDRESS(1,MATCH(J$1,'Wkly eq indx data joined'!$1:$1,0),1,1,$A$1)),,,1150,1),0),MATCH(J$1,'Wkly eq indx data joined'!$1:$1,0)+1)</f>
        <v>6600.66</v>
      </c>
      <c r="K1121" s="9" cm="1">
        <f t="array" aca="1" ref="K1121" ca="1">INDEX('Wkly eq indx data joined'!$A$1:$AJ$1150,MATCH('Wkly eq indx data aligned'!$A1121,OFFSET(INDIRECT(ADDRESS(1,MATCH(K$1,'Wkly eq indx data joined'!$1:$1,0),1,1,$A$1)),,,1150,1),0),MATCH(K$1,'Wkly eq indx data joined'!$1:$1,0)+1)</f>
        <v>15693.27</v>
      </c>
      <c r="L1121" s="12" cm="1">
        <f t="array" aca="1" ref="L1121" ca="1">INDEX('Wkly eq indx data joined'!$A$1:$AJ$1150,MATCH('Wkly eq indx data aligned'!$A1121+2,OFFSET(INDIRECT(ADDRESS(1,MATCH(L$1,'Wkly eq indx data joined'!$1:$1,0),1,1,$A$1)),,,1150,1),0),MATCH(L$1,'Wkly eq indx data joined'!$1:$1,0)+1)</f>
        <v>3249.32</v>
      </c>
      <c r="M1121" s="9" cm="1">
        <f t="array" aca="1" ref="M1121" ca="1">INDEX('Wkly eq indx data joined'!$A$1:$AJ$1150,MATCH('Wkly eq indx data aligned'!$A1121,OFFSET(INDIRECT(ADDRESS(1,MATCH(M$1,'Wkly eq indx data joined'!$1:$1,0),1,1,$A$1)),,,1150,1),0),MATCH(M$1,'Wkly eq indx data joined'!$1:$1,0)+1)</f>
        <v>129441</v>
      </c>
      <c r="N1121" s="9" cm="1">
        <f t="array" aca="1" ref="N1121" ca="1">INDEX('Wkly eq indx data joined'!$A$1:$AJ$1150,MATCH('Wkly eq indx data aligned'!$A1121,OFFSET(INDIRECT(ADDRESS(1,MATCH(N$1,'Wkly eq indx data joined'!$1:$1,0),1,1,$A$1)),,,1150,1),0),MATCH(N$1,'Wkly eq indx data joined'!$1:$1,0)+1)</f>
        <v>8335.59</v>
      </c>
      <c r="O1121" s="13" cm="1">
        <f t="array" aca="1" ref="O1121" ca="1">INDEX('Wkly eq indx data joined'!$A$1:$AJ$1150,MATCH('Wkly eq indx data aligned'!$A1121+1,OFFSET(INDIRECT(ADDRESS(1,MATCH(O$1,'Wkly eq indx data joined'!$1:$1,0),1,1,$A$1)),,,1150,1),0),MATCH(O$1,'Wkly eq indx data joined'!$1:$1,0)+1)</f>
        <v>17213.52</v>
      </c>
      <c r="P1121" s="12" cm="1">
        <f t="array" aca="1" ref="P1121" ca="1">INDEX('Wkly eq indx data joined'!$A$1:$AJ$1150,MATCH('Wkly eq indx data aligned'!$A1121+2,OFFSET(INDIRECT(ADDRESS(1,MATCH(P$1,'Wkly eq indx data joined'!$1:$1,0),1,1,$A$1)),,,1150,1),0),MATCH(P$1,'Wkly eq indx data joined'!$1:$1,0)+1)</f>
        <v>15799.35</v>
      </c>
      <c r="Q1121" s="9" cm="1">
        <f t="array" aca="1" ref="Q1121" ca="1">INDEX('Wkly eq indx data joined'!$A$1:$AJ$1150,MATCH('Wkly eq indx data aligned'!$A1121,OFFSET(INDIRECT(ADDRESS(1,MATCH(Q$1,'Wkly eq indx data joined'!$1:$1,0),1,1,$A$1)),,,1150,1),0),MATCH(Q$1,'Wkly eq indx data joined'!$1:$1,0)+1)</f>
        <v>728.48</v>
      </c>
      <c r="R1121" s="12" cm="1">
        <f t="array" aca="1" ref="R1121" ca="1">INDEX('Wkly eq indx data joined'!$A$1:$AJ$1150,MATCH('Wkly eq indx data aligned'!$A1121+2,OFFSET(INDIRECT(ADDRESS(1,MATCH(R$1,'Wkly eq indx data joined'!$1:$1,0),1,1,$A$1)),,,1150,1),0),MATCH(R$1,'Wkly eq indx data joined'!$1:$1,0)+1)</f>
        <v>3841.53</v>
      </c>
      <c r="S1121" s="9" cm="1">
        <f t="array" aca="1" ref="S1121" ca="1">INDEX('Wkly eq indx data joined'!$A$1:$AJ$1150,MATCH('Wkly eq indx data aligned'!$A1121,OFFSET(INDIRECT(ADDRESS(1,MATCH(S$1,'Wkly eq indx data joined'!$1:$1,0),1,1,$A$1)),,,1150,1),0),MATCH(S$1,'Wkly eq indx data joined'!$1:$1,0)+1)</f>
        <v>61444.66</v>
      </c>
    </row>
    <row r="1122" spans="1:19" x14ac:dyDescent="0.25">
      <c r="A1122" s="4">
        <f t="shared" si="17"/>
        <v>44365</v>
      </c>
      <c r="B1122" s="9" cm="1">
        <f t="array" aca="1" ref="B1122" ca="1">INDEX('Wkly eq indx data joined'!$A$1:$AJ$1150,MATCH('Wkly eq indx data aligned'!$A1122,OFFSET(INDIRECT(ADDRESS(1,MATCH(B$1,'Wkly eq indx data joined'!$1:$1,0),1,1,$A$1)),,,1150,1),0),MATCH(B$1,'Wkly eq indx data joined'!$1:$1,0)+1)</f>
        <v>7368.8509999999997</v>
      </c>
      <c r="C1122" s="9" cm="1">
        <f t="array" aca="1" ref="C1122" ca="1">INDEX('Wkly eq indx data joined'!$A$1:$AJ$1150,MATCH('Wkly eq indx data aligned'!$A1122,OFFSET(INDIRECT(ADDRESS(1,MATCH(C$1,'Wkly eq indx data joined'!$1:$1,0),1,1,$A$1)),,,1150,1),0),MATCH(C$1,'Wkly eq indx data joined'!$1:$1,0)+1)</f>
        <v>28964.080000000002</v>
      </c>
      <c r="D1122" s="18" cm="1">
        <f t="array" aca="1" ref="D1122" ca="1">IFERROR(INDEX('Wkly eq indx data joined'!$A$1:$AJ$1150,MATCH('Wkly eq indx data aligned'!$A1122,OFFSET(INDIRECT(ADDRESS(1,MATCH(D$1,'Wkly eq indx data joined'!$1:$1,0),1,1,$A$1)),,,1150,1),0),MATCH(D$1,'Wkly eq indx data joined'!$1:$1,0)+1),D1121)</f>
        <v>3525.0970000000002</v>
      </c>
      <c r="E1122" s="9" cm="1">
        <f t="array" aca="1" ref="E1122" ca="1">INDEX('Wkly eq indx data joined'!$A$1:$AJ$1150,MATCH('Wkly eq indx data aligned'!$A1122,OFFSET(INDIRECT(ADDRESS(1,MATCH(E$1,'Wkly eq indx data joined'!$1:$1,0),1,1,$A$1)),,,1150,1),0),MATCH(E$1,'Wkly eq indx data joined'!$1:$1,0)+1)</f>
        <v>19999.59</v>
      </c>
      <c r="F1122" s="9" cm="1">
        <f t="array" aca="1" ref="F1122" ca="1">INDEX('Wkly eq indx data joined'!$A$1:$AJ$1150,MATCH('Wkly eq indx data aligned'!$A1122,OFFSET(INDIRECT(ADDRESS(1,MATCH(F$1,'Wkly eq indx data joined'!$1:$1,0),1,1,$A$1)),,,1150,1),0),MATCH(F$1,'Wkly eq indx data joined'!$1:$1,0)+1)</f>
        <v>11941.25</v>
      </c>
      <c r="G1122" s="9" cm="1">
        <f t="array" aca="1" ref="G1122" ca="1">INDEX('Wkly eq indx data joined'!$A$1:$AJ$1150,MATCH('Wkly eq indx data aligned'!$A1122,OFFSET(INDIRECT(ADDRESS(1,MATCH(G$1,'Wkly eq indx data joined'!$1:$1,0),1,1,$A$1)),,,1150,1),0),MATCH(G$1,'Wkly eq indx data joined'!$1:$1,0)+1)</f>
        <v>4166.45</v>
      </c>
      <c r="H1122" s="9" cm="1">
        <f t="array" aca="1" ref="H1122" ca="1">INDEX('Wkly eq indx data joined'!$A$1:$AJ$1150,MATCH('Wkly eq indx data aligned'!$A1122,OFFSET(INDIRECT(ADDRESS(1,MATCH(H$1,'Wkly eq indx data joined'!$1:$1,0),1,1,$A$1)),,,1150,1),0),MATCH(H$1,'Wkly eq indx data joined'!$1:$1,0)+1)</f>
        <v>7017.47</v>
      </c>
      <c r="I1122" s="9" cm="1">
        <f t="array" aca="1" ref="I1122" ca="1">INDEX('Wkly eq indx data joined'!$A$1:$AJ$1150,MATCH('Wkly eq indx data aligned'!$A1122,OFFSET(INDIRECT(ADDRESS(1,MATCH(I$1,'Wkly eq indx data joined'!$1:$1,0),1,1,$A$1)),,,1150,1),0),MATCH(I$1,'Wkly eq indx data joined'!$1:$1,0)+1)</f>
        <v>28801.27</v>
      </c>
      <c r="J1122" s="9" cm="1">
        <f t="array" aca="1" ref="J1122" ca="1">INDEX('Wkly eq indx data joined'!$A$1:$AJ$1150,MATCH('Wkly eq indx data aligned'!$A1122,OFFSET(INDIRECT(ADDRESS(1,MATCH(J$1,'Wkly eq indx data joined'!$1:$1,0),1,1,$A$1)),,,1150,1),0),MATCH(J$1,'Wkly eq indx data joined'!$1:$1,0)+1)</f>
        <v>6569.16</v>
      </c>
      <c r="K1122" s="9" cm="1">
        <f t="array" aca="1" ref="K1122" ca="1">INDEX('Wkly eq indx data joined'!$A$1:$AJ$1150,MATCH('Wkly eq indx data aligned'!$A1122,OFFSET(INDIRECT(ADDRESS(1,MATCH(K$1,'Wkly eq indx data joined'!$1:$1,0),1,1,$A$1)),,,1150,1),0),MATCH(K$1,'Wkly eq indx data joined'!$1:$1,0)+1)</f>
        <v>15448.04</v>
      </c>
      <c r="L1122" s="12" cm="1">
        <f t="array" aca="1" ref="L1122" ca="1">INDEX('Wkly eq indx data joined'!$A$1:$AJ$1150,MATCH('Wkly eq indx data aligned'!$A1122+2,OFFSET(INDIRECT(ADDRESS(1,MATCH(L$1,'Wkly eq indx data joined'!$1:$1,0),1,1,$A$1)),,,1150,1),0),MATCH(L$1,'Wkly eq indx data joined'!$1:$1,0)+1)</f>
        <v>3267.93</v>
      </c>
      <c r="M1122" s="9" cm="1">
        <f t="array" aca="1" ref="M1122" ca="1">INDEX('Wkly eq indx data joined'!$A$1:$AJ$1150,MATCH('Wkly eq indx data aligned'!$A1122,OFFSET(INDIRECT(ADDRESS(1,MATCH(M$1,'Wkly eq indx data joined'!$1:$1,0),1,1,$A$1)),,,1150,1),0),MATCH(M$1,'Wkly eq indx data joined'!$1:$1,0)+1)</f>
        <v>128405.4</v>
      </c>
      <c r="N1122" s="9" cm="1">
        <f t="array" aca="1" ref="N1122" ca="1">INDEX('Wkly eq indx data joined'!$A$1:$AJ$1150,MATCH('Wkly eq indx data aligned'!$A1122,OFFSET(INDIRECT(ADDRESS(1,MATCH(N$1,'Wkly eq indx data joined'!$1:$1,0),1,1,$A$1)),,,1150,1),0),MATCH(N$1,'Wkly eq indx data joined'!$1:$1,0)+1)</f>
        <v>8088.95</v>
      </c>
      <c r="O1122" s="13" cm="1">
        <f t="array" aca="1" ref="O1122" ca="1">INDEX('Wkly eq indx data joined'!$A$1:$AJ$1150,MATCH('Wkly eq indx data aligned'!$A1122+1,OFFSET(INDIRECT(ADDRESS(1,MATCH(O$1,'Wkly eq indx data joined'!$1:$1,0),1,1,$A$1)),,,1150,1),0),MATCH(O$1,'Wkly eq indx data joined'!$1:$1,0)+1)</f>
        <v>17318.54</v>
      </c>
      <c r="P1122" s="12" cm="1">
        <f t="array" aca="1" ref="P1122" ca="1">INDEX('Wkly eq indx data joined'!$A$1:$AJ$1150,MATCH('Wkly eq indx data aligned'!$A1122+2,OFFSET(INDIRECT(ADDRESS(1,MATCH(P$1,'Wkly eq indx data joined'!$1:$1,0),1,1,$A$1)),,,1150,1),0),MATCH(P$1,'Wkly eq indx data joined'!$1:$1,0)+1)</f>
        <v>15683.35</v>
      </c>
      <c r="Q1122" s="9" cm="1">
        <f t="array" aca="1" ref="Q1122" ca="1">INDEX('Wkly eq indx data joined'!$A$1:$AJ$1150,MATCH('Wkly eq indx data aligned'!$A1122,OFFSET(INDIRECT(ADDRESS(1,MATCH(Q$1,'Wkly eq indx data joined'!$1:$1,0),1,1,$A$1)),,,1150,1),0),MATCH(Q$1,'Wkly eq indx data joined'!$1:$1,0)+1)</f>
        <v>719.63</v>
      </c>
      <c r="R1122" s="12" cm="1">
        <f t="array" aca="1" ref="R1122" ca="1">INDEX('Wkly eq indx data joined'!$A$1:$AJ$1150,MATCH('Wkly eq indx data aligned'!$A1122+2,OFFSET(INDIRECT(ADDRESS(1,MATCH(R$1,'Wkly eq indx data joined'!$1:$1,0),1,1,$A$1)),,,1150,1),0),MATCH(R$1,'Wkly eq indx data joined'!$1:$1,0)+1)</f>
        <v>3802.95</v>
      </c>
      <c r="S1122" s="9" cm="1">
        <f t="array" aca="1" ref="S1122" ca="1">INDEX('Wkly eq indx data joined'!$A$1:$AJ$1150,MATCH('Wkly eq indx data aligned'!$A1122,OFFSET(INDIRECT(ADDRESS(1,MATCH(S$1,'Wkly eq indx data joined'!$1:$1,0),1,1,$A$1)),,,1150,1),0),MATCH(S$1,'Wkly eq indx data joined'!$1:$1,0)+1)</f>
        <v>59503.87</v>
      </c>
    </row>
    <row r="1123" spans="1:19" x14ac:dyDescent="0.25">
      <c r="A1123" s="4">
        <f t="shared" si="17"/>
        <v>44372</v>
      </c>
      <c r="B1123" s="9" cm="1">
        <f t="array" aca="1" ref="B1123" ca="1">INDEX('Wkly eq indx data joined'!$A$1:$AJ$1150,MATCH('Wkly eq indx data aligned'!$A1123,OFFSET(INDIRECT(ADDRESS(1,MATCH(B$1,'Wkly eq indx data joined'!$1:$1,0),1,1,$A$1)),,,1150,1),0),MATCH(B$1,'Wkly eq indx data joined'!$1:$1,0)+1)</f>
        <v>7308.0450000000001</v>
      </c>
      <c r="C1123" s="9" cm="1">
        <f t="array" aca="1" ref="C1123" ca="1">INDEX('Wkly eq indx data joined'!$A$1:$AJ$1150,MATCH('Wkly eq indx data aligned'!$A1123,OFFSET(INDIRECT(ADDRESS(1,MATCH(C$1,'Wkly eq indx data joined'!$1:$1,0),1,1,$A$1)),,,1150,1),0),MATCH(C$1,'Wkly eq indx data joined'!$1:$1,0)+1)</f>
        <v>29066.18</v>
      </c>
      <c r="D1123" s="18" cm="1">
        <f t="array" aca="1" ref="D1123" ca="1">IFERROR(INDEX('Wkly eq indx data joined'!$A$1:$AJ$1150,MATCH('Wkly eq indx data aligned'!$A1123,OFFSET(INDIRECT(ADDRESS(1,MATCH(D$1,'Wkly eq indx data joined'!$1:$1,0),1,1,$A$1)),,,1150,1),0),MATCH(D$1,'Wkly eq indx data joined'!$1:$1,0)+1),D1122)</f>
        <v>3607.5619999999999</v>
      </c>
      <c r="E1123" s="9" cm="1">
        <f t="array" aca="1" ref="E1123" ca="1">INDEX('Wkly eq indx data joined'!$A$1:$AJ$1150,MATCH('Wkly eq indx data aligned'!$A1123,OFFSET(INDIRECT(ADDRESS(1,MATCH(E$1,'Wkly eq indx data joined'!$1:$1,0),1,1,$A$1)),,,1150,1),0),MATCH(E$1,'Wkly eq indx data joined'!$1:$1,0)+1)</f>
        <v>20230.259999999998</v>
      </c>
      <c r="F1123" s="9" cm="1">
        <f t="array" aca="1" ref="F1123" ca="1">INDEX('Wkly eq indx data joined'!$A$1:$AJ$1150,MATCH('Wkly eq indx data aligned'!$A1123,OFFSET(INDIRECT(ADDRESS(1,MATCH(F$1,'Wkly eq indx data joined'!$1:$1,0),1,1,$A$1)),,,1150,1),0),MATCH(F$1,'Wkly eq indx data joined'!$1:$1,0)+1)</f>
        <v>11999.7</v>
      </c>
      <c r="G1123" s="9" cm="1">
        <f t="array" aca="1" ref="G1123" ca="1">INDEX('Wkly eq indx data joined'!$A$1:$AJ$1150,MATCH('Wkly eq indx data aligned'!$A1123,OFFSET(INDIRECT(ADDRESS(1,MATCH(G$1,'Wkly eq indx data joined'!$1:$1,0),1,1,$A$1)),,,1150,1),0),MATCH(G$1,'Wkly eq indx data joined'!$1:$1,0)+1)</f>
        <v>4280.7</v>
      </c>
      <c r="H1123" s="9" cm="1">
        <f t="array" aca="1" ref="H1123" ca="1">INDEX('Wkly eq indx data joined'!$A$1:$AJ$1150,MATCH('Wkly eq indx data aligned'!$A1123,OFFSET(INDIRECT(ADDRESS(1,MATCH(H$1,'Wkly eq indx data joined'!$1:$1,0),1,1,$A$1)),,,1150,1),0),MATCH(H$1,'Wkly eq indx data joined'!$1:$1,0)+1)</f>
        <v>7136.07</v>
      </c>
      <c r="I1123" s="9" cm="1">
        <f t="array" aca="1" ref="I1123" ca="1">INDEX('Wkly eq indx data joined'!$A$1:$AJ$1150,MATCH('Wkly eq indx data aligned'!$A1123,OFFSET(INDIRECT(ADDRESS(1,MATCH(I$1,'Wkly eq indx data joined'!$1:$1,0),1,1,$A$1)),,,1150,1),0),MATCH(I$1,'Wkly eq indx data joined'!$1:$1,0)+1)</f>
        <v>29288.22</v>
      </c>
      <c r="J1123" s="9" cm="1">
        <f t="array" aca="1" ref="J1123" ca="1">INDEX('Wkly eq indx data joined'!$A$1:$AJ$1150,MATCH('Wkly eq indx data aligned'!$A1123,OFFSET(INDIRECT(ADDRESS(1,MATCH(J$1,'Wkly eq indx data joined'!$1:$1,0),1,1,$A$1)),,,1150,1),0),MATCH(J$1,'Wkly eq indx data joined'!$1:$1,0)+1)</f>
        <v>6622.87</v>
      </c>
      <c r="K1123" s="9" cm="1">
        <f t="array" aca="1" ref="K1123" ca="1">INDEX('Wkly eq indx data joined'!$A$1:$AJ$1150,MATCH('Wkly eq indx data aligned'!$A1123,OFFSET(INDIRECT(ADDRESS(1,MATCH(K$1,'Wkly eq indx data joined'!$1:$1,0),1,1,$A$1)),,,1150,1),0),MATCH(K$1,'Wkly eq indx data joined'!$1:$1,0)+1)</f>
        <v>15607.97</v>
      </c>
      <c r="L1123" s="12" cm="1">
        <f t="array" aca="1" ref="L1123" ca="1">INDEX('Wkly eq indx data joined'!$A$1:$AJ$1150,MATCH('Wkly eq indx data aligned'!$A1123+2,OFFSET(INDIRECT(ADDRESS(1,MATCH(L$1,'Wkly eq indx data joined'!$1:$1,0),1,1,$A$1)),,,1150,1),0),MATCH(L$1,'Wkly eq indx data joined'!$1:$1,0)+1)</f>
        <v>3302.84</v>
      </c>
      <c r="M1123" s="9" cm="1">
        <f t="array" aca="1" ref="M1123" ca="1">INDEX('Wkly eq indx data joined'!$A$1:$AJ$1150,MATCH('Wkly eq indx data aligned'!$A1123,OFFSET(INDIRECT(ADDRESS(1,MATCH(M$1,'Wkly eq indx data joined'!$1:$1,0),1,1,$A$1)),,,1150,1),0),MATCH(M$1,'Wkly eq indx data joined'!$1:$1,0)+1)</f>
        <v>127255.6</v>
      </c>
      <c r="N1123" s="9" cm="1">
        <f t="array" aca="1" ref="N1123" ca="1">INDEX('Wkly eq indx data joined'!$A$1:$AJ$1150,MATCH('Wkly eq indx data aligned'!$A1123,OFFSET(INDIRECT(ADDRESS(1,MATCH(N$1,'Wkly eq indx data joined'!$1:$1,0),1,1,$A$1)),,,1150,1),0),MATCH(N$1,'Wkly eq indx data joined'!$1:$1,0)+1)</f>
        <v>8373.6200000000008</v>
      </c>
      <c r="O1123" s="13" cm="1">
        <f t="array" aca="1" ref="O1123" ca="1">INDEX('Wkly eq indx data joined'!$A$1:$AJ$1150,MATCH('Wkly eq indx data aligned'!$A1123+1,OFFSET(INDIRECT(ADDRESS(1,MATCH(O$1,'Wkly eq indx data joined'!$1:$1,0),1,1,$A$1)),,,1150,1),0),MATCH(O$1,'Wkly eq indx data joined'!$1:$1,0)+1)</f>
        <v>17502.990000000002</v>
      </c>
      <c r="P1123" s="12" cm="1">
        <f t="array" aca="1" ref="P1123" ca="1">INDEX('Wkly eq indx data joined'!$A$1:$AJ$1150,MATCH('Wkly eq indx data aligned'!$A1123+2,OFFSET(INDIRECT(ADDRESS(1,MATCH(P$1,'Wkly eq indx data joined'!$1:$1,0),1,1,$A$1)),,,1150,1),0),MATCH(P$1,'Wkly eq indx data joined'!$1:$1,0)+1)</f>
        <v>15860.35</v>
      </c>
      <c r="Q1123" s="9" cm="1">
        <f t="array" aca="1" ref="Q1123" ca="1">INDEX('Wkly eq indx data joined'!$A$1:$AJ$1150,MATCH('Wkly eq indx data aligned'!$A1123,OFFSET(INDIRECT(ADDRESS(1,MATCH(Q$1,'Wkly eq indx data joined'!$1:$1,0),1,1,$A$1)),,,1150,1),0),MATCH(Q$1,'Wkly eq indx data joined'!$1:$1,0)+1)</f>
        <v>733.14</v>
      </c>
      <c r="R1123" s="12" cm="1">
        <f t="array" aca="1" ref="R1123" ca="1">INDEX('Wkly eq indx data joined'!$A$1:$AJ$1150,MATCH('Wkly eq indx data aligned'!$A1123+2,OFFSET(INDIRECT(ADDRESS(1,MATCH(R$1,'Wkly eq indx data joined'!$1:$1,0),1,1,$A$1)),,,1150,1),0),MATCH(R$1,'Wkly eq indx data joined'!$1:$1,0)+1)</f>
        <v>3831.84</v>
      </c>
      <c r="S1123" s="9" cm="1">
        <f t="array" aca="1" ref="S1123" ca="1">INDEX('Wkly eq indx data joined'!$A$1:$AJ$1150,MATCH('Wkly eq indx data aligned'!$A1123,OFFSET(INDIRECT(ADDRESS(1,MATCH(S$1,'Wkly eq indx data joined'!$1:$1,0),1,1,$A$1)),,,1150,1),0),MATCH(S$1,'Wkly eq indx data joined'!$1:$1,0)+1)</f>
        <v>60140.15</v>
      </c>
    </row>
    <row r="1124" spans="1:19" x14ac:dyDescent="0.25">
      <c r="A1124" s="4">
        <f t="shared" si="17"/>
        <v>44379</v>
      </c>
      <c r="B1124" s="9" cm="1">
        <f t="array" aca="1" ref="B1124" ca="1">INDEX('Wkly eq indx data joined'!$A$1:$AJ$1150,MATCH('Wkly eq indx data aligned'!$A1124,OFFSET(INDIRECT(ADDRESS(1,MATCH(B$1,'Wkly eq indx data joined'!$1:$1,0),1,1,$A$1)),,,1150,1),0),MATCH(B$1,'Wkly eq indx data joined'!$1:$1,0)+1)</f>
        <v>7308.5540000000001</v>
      </c>
      <c r="C1124" s="9" cm="1">
        <f t="array" aca="1" ref="C1124" ca="1">INDEX('Wkly eq indx data joined'!$A$1:$AJ$1150,MATCH('Wkly eq indx data aligned'!$A1124,OFFSET(INDIRECT(ADDRESS(1,MATCH(C$1,'Wkly eq indx data joined'!$1:$1,0),1,1,$A$1)),,,1150,1),0),MATCH(C$1,'Wkly eq indx data joined'!$1:$1,0)+1)</f>
        <v>28783.279999999999</v>
      </c>
      <c r="D1124" s="18" cm="1">
        <f t="array" aca="1" ref="D1124" ca="1">IFERROR(INDEX('Wkly eq indx data joined'!$A$1:$AJ$1150,MATCH('Wkly eq indx data aligned'!$A1124,OFFSET(INDIRECT(ADDRESS(1,MATCH(D$1,'Wkly eq indx data joined'!$1:$1,0),1,1,$A$1)),,,1150,1),0),MATCH(D$1,'Wkly eq indx data joined'!$1:$1,0)+1),D1123)</f>
        <v>3518.76</v>
      </c>
      <c r="E1124" s="9" cm="1">
        <f t="array" aca="1" ref="E1124" ca="1">INDEX('Wkly eq indx data joined'!$A$1:$AJ$1150,MATCH('Wkly eq indx data aligned'!$A1124,OFFSET(INDIRECT(ADDRESS(1,MATCH(E$1,'Wkly eq indx data joined'!$1:$1,0),1,1,$A$1)),,,1150,1),0),MATCH(E$1,'Wkly eq indx data joined'!$1:$1,0)+1)</f>
        <v>20226.11</v>
      </c>
      <c r="F1124" s="9" cm="1">
        <f t="array" aca="1" ref="F1124" ca="1">INDEX('Wkly eq indx data joined'!$A$1:$AJ$1150,MATCH('Wkly eq indx data aligned'!$A1124,OFFSET(INDIRECT(ADDRESS(1,MATCH(F$1,'Wkly eq indx data joined'!$1:$1,0),1,1,$A$1)),,,1150,1),0),MATCH(F$1,'Wkly eq indx data joined'!$1:$1,0)+1)</f>
        <v>11964.84</v>
      </c>
      <c r="G1124" s="9" cm="1">
        <f t="array" aca="1" ref="G1124" ca="1">INDEX('Wkly eq indx data joined'!$A$1:$AJ$1150,MATCH('Wkly eq indx data aligned'!$A1124,OFFSET(INDIRECT(ADDRESS(1,MATCH(G$1,'Wkly eq indx data joined'!$1:$1,0),1,1,$A$1)),,,1150,1),0),MATCH(G$1,'Wkly eq indx data joined'!$1:$1,0)+1)</f>
        <v>4352.34</v>
      </c>
      <c r="H1124" s="9" cm="1">
        <f t="array" aca="1" ref="H1124" ca="1">INDEX('Wkly eq indx data joined'!$A$1:$AJ$1150,MATCH('Wkly eq indx data aligned'!$A1124,OFFSET(INDIRECT(ADDRESS(1,MATCH(H$1,'Wkly eq indx data joined'!$1:$1,0),1,1,$A$1)),,,1150,1),0),MATCH(H$1,'Wkly eq indx data joined'!$1:$1,0)+1)</f>
        <v>7123.27</v>
      </c>
      <c r="I1124" s="9" cm="1">
        <f t="array" aca="1" ref="I1124" ca="1">INDEX('Wkly eq indx data joined'!$A$1:$AJ$1150,MATCH('Wkly eq indx data aligned'!$A1124,OFFSET(INDIRECT(ADDRESS(1,MATCH(I$1,'Wkly eq indx data joined'!$1:$1,0),1,1,$A$1)),,,1150,1),0),MATCH(I$1,'Wkly eq indx data joined'!$1:$1,0)+1)</f>
        <v>28310.42</v>
      </c>
      <c r="J1124" s="9" cm="1">
        <f t="array" aca="1" ref="J1124" ca="1">INDEX('Wkly eq indx data joined'!$A$1:$AJ$1150,MATCH('Wkly eq indx data aligned'!$A1124,OFFSET(INDIRECT(ADDRESS(1,MATCH(J$1,'Wkly eq indx data joined'!$1:$1,0),1,1,$A$1)),,,1150,1),0),MATCH(J$1,'Wkly eq indx data joined'!$1:$1,0)+1)</f>
        <v>6552.86</v>
      </c>
      <c r="K1124" s="9" cm="1">
        <f t="array" aca="1" ref="K1124" ca="1">INDEX('Wkly eq indx data joined'!$A$1:$AJ$1150,MATCH('Wkly eq indx data aligned'!$A1124,OFFSET(INDIRECT(ADDRESS(1,MATCH(K$1,'Wkly eq indx data joined'!$1:$1,0),1,1,$A$1)),,,1150,1),0),MATCH(K$1,'Wkly eq indx data joined'!$1:$1,0)+1)</f>
        <v>15650.09</v>
      </c>
      <c r="L1124" s="12" cm="1">
        <f t="array" aca="1" ref="L1124" ca="1">INDEX('Wkly eq indx data joined'!$A$1:$AJ$1150,MATCH('Wkly eq indx data aligned'!$A1124+2,OFFSET(INDIRECT(ADDRESS(1,MATCH(L$1,'Wkly eq indx data joined'!$1:$1,0),1,1,$A$1)),,,1150,1),0),MATCH(L$1,'Wkly eq indx data joined'!$1:$1,0)+1)</f>
        <v>3281.78</v>
      </c>
      <c r="M1124" s="9" cm="1">
        <f t="array" aca="1" ref="M1124" ca="1">INDEX('Wkly eq indx data joined'!$A$1:$AJ$1150,MATCH('Wkly eq indx data aligned'!$A1124,OFFSET(INDIRECT(ADDRESS(1,MATCH(M$1,'Wkly eq indx data joined'!$1:$1,0),1,1,$A$1)),,,1150,1),0),MATCH(M$1,'Wkly eq indx data joined'!$1:$1,0)+1)</f>
        <v>127621.7</v>
      </c>
      <c r="N1124" s="9" cm="1">
        <f t="array" aca="1" ref="N1124" ca="1">INDEX('Wkly eq indx data joined'!$A$1:$AJ$1150,MATCH('Wkly eq indx data aligned'!$A1124,OFFSET(INDIRECT(ADDRESS(1,MATCH(N$1,'Wkly eq indx data joined'!$1:$1,0),1,1,$A$1)),,,1150,1),0),MATCH(N$1,'Wkly eq indx data joined'!$1:$1,0)+1)</f>
        <v>8317.1</v>
      </c>
      <c r="O1124" s="13" cm="1">
        <f t="array" aca="1" ref="O1124" ca="1">INDEX('Wkly eq indx data joined'!$A$1:$AJ$1150,MATCH('Wkly eq indx data aligned'!$A1124+1,OFFSET(INDIRECT(ADDRESS(1,MATCH(O$1,'Wkly eq indx data joined'!$1:$1,0),1,1,$A$1)),,,1150,1),0),MATCH(O$1,'Wkly eq indx data joined'!$1:$1,0)+1)</f>
        <v>17710.150000000001</v>
      </c>
      <c r="P1124" s="12" cm="1">
        <f t="array" aca="1" ref="P1124" ca="1">INDEX('Wkly eq indx data joined'!$A$1:$AJ$1150,MATCH('Wkly eq indx data aligned'!$A1124+2,OFFSET(INDIRECT(ADDRESS(1,MATCH(P$1,'Wkly eq indx data joined'!$1:$1,0),1,1,$A$1)),,,1150,1),0),MATCH(P$1,'Wkly eq indx data joined'!$1:$1,0)+1)</f>
        <v>15722.2</v>
      </c>
      <c r="Q1124" s="9" cm="1">
        <f t="array" aca="1" ref="Q1124" ca="1">INDEX('Wkly eq indx data joined'!$A$1:$AJ$1150,MATCH('Wkly eq indx data aligned'!$A1124,OFFSET(INDIRECT(ADDRESS(1,MATCH(Q$1,'Wkly eq indx data joined'!$1:$1,0),1,1,$A$1)),,,1150,1),0),MATCH(Q$1,'Wkly eq indx data joined'!$1:$1,0)+1)</f>
        <v>733.55</v>
      </c>
      <c r="R1124" s="12" cm="1">
        <f t="array" aca="1" ref="R1124" ca="1">INDEX('Wkly eq indx data joined'!$A$1:$AJ$1150,MATCH('Wkly eq indx data aligned'!$A1124+2,OFFSET(INDIRECT(ADDRESS(1,MATCH(R$1,'Wkly eq indx data joined'!$1:$1,0),1,1,$A$1)),,,1150,1),0),MATCH(R$1,'Wkly eq indx data joined'!$1:$1,0)+1)</f>
        <v>3865.42</v>
      </c>
      <c r="S1124" s="9" cm="1">
        <f t="array" aca="1" ref="S1124" ca="1">INDEX('Wkly eq indx data joined'!$A$1:$AJ$1150,MATCH('Wkly eq indx data aligned'!$A1124,OFFSET(INDIRECT(ADDRESS(1,MATCH(S$1,'Wkly eq indx data joined'!$1:$1,0),1,1,$A$1)),,,1150,1),0),MATCH(S$1,'Wkly eq indx data joined'!$1:$1,0)+1)</f>
        <v>60292.639999999999</v>
      </c>
    </row>
    <row r="1125" spans="1:19" x14ac:dyDescent="0.25">
      <c r="A1125" s="4">
        <f t="shared" si="17"/>
        <v>44386</v>
      </c>
      <c r="B1125" s="9" cm="1">
        <f t="array" aca="1" ref="B1125" ca="1">INDEX('Wkly eq indx data joined'!$A$1:$AJ$1150,MATCH('Wkly eq indx data aligned'!$A1125,OFFSET(INDIRECT(ADDRESS(1,MATCH(B$1,'Wkly eq indx data joined'!$1:$1,0),1,1,$A$1)),,,1150,1),0),MATCH(B$1,'Wkly eq indx data joined'!$1:$1,0)+1)</f>
        <v>7273.2950000000001</v>
      </c>
      <c r="C1125" s="9" cm="1">
        <f t="array" aca="1" ref="C1125" ca="1">INDEX('Wkly eq indx data joined'!$A$1:$AJ$1150,MATCH('Wkly eq indx data aligned'!$A1125,OFFSET(INDIRECT(ADDRESS(1,MATCH(C$1,'Wkly eq indx data joined'!$1:$1,0),1,1,$A$1)),,,1150,1),0),MATCH(C$1,'Wkly eq indx data joined'!$1:$1,0)+1)</f>
        <v>27940.42</v>
      </c>
      <c r="D1125" s="18" cm="1">
        <f t="array" aca="1" ref="D1125" ca="1">IFERROR(INDEX('Wkly eq indx data joined'!$A$1:$AJ$1150,MATCH('Wkly eq indx data aligned'!$A1125,OFFSET(INDIRECT(ADDRESS(1,MATCH(D$1,'Wkly eq indx data joined'!$1:$1,0),1,1,$A$1)),,,1150,1),0),MATCH(D$1,'Wkly eq indx data joined'!$1:$1,0)+1),D1124)</f>
        <v>3524.0880000000002</v>
      </c>
      <c r="E1125" s="9" cm="1">
        <f t="array" aca="1" ref="E1125" ca="1">INDEX('Wkly eq indx data joined'!$A$1:$AJ$1150,MATCH('Wkly eq indx data aligned'!$A1125,OFFSET(INDIRECT(ADDRESS(1,MATCH(E$1,'Wkly eq indx data joined'!$1:$1,0),1,1,$A$1)),,,1150,1),0),MATCH(E$1,'Wkly eq indx data joined'!$1:$1,0)+1)</f>
        <v>20257.95</v>
      </c>
      <c r="F1125" s="9" cm="1">
        <f t="array" aca="1" ref="F1125" ca="1">INDEX('Wkly eq indx data joined'!$A$1:$AJ$1150,MATCH('Wkly eq indx data aligned'!$A1125,OFFSET(INDIRECT(ADDRESS(1,MATCH(F$1,'Wkly eq indx data joined'!$1:$1,0),1,1,$A$1)),,,1150,1),0),MATCH(F$1,'Wkly eq indx data joined'!$1:$1,0)+1)</f>
        <v>11989.81</v>
      </c>
      <c r="G1125" s="9" cm="1">
        <f t="array" aca="1" ref="G1125" ca="1">INDEX('Wkly eq indx data joined'!$A$1:$AJ$1150,MATCH('Wkly eq indx data aligned'!$A1125,OFFSET(INDIRECT(ADDRESS(1,MATCH(G$1,'Wkly eq indx data joined'!$1:$1,0),1,1,$A$1)),,,1150,1),0),MATCH(G$1,'Wkly eq indx data joined'!$1:$1,0)+1)</f>
        <v>4369.55</v>
      </c>
      <c r="H1125" s="9" cm="1">
        <f t="array" aca="1" ref="H1125" ca="1">INDEX('Wkly eq indx data joined'!$A$1:$AJ$1150,MATCH('Wkly eq indx data aligned'!$A1125,OFFSET(INDIRECT(ADDRESS(1,MATCH(H$1,'Wkly eq indx data joined'!$1:$1,0),1,1,$A$1)),,,1150,1),0),MATCH(H$1,'Wkly eq indx data joined'!$1:$1,0)+1)</f>
        <v>7121.88</v>
      </c>
      <c r="I1125" s="9" cm="1">
        <f t="array" aca="1" ref="I1125" ca="1">INDEX('Wkly eq indx data joined'!$A$1:$AJ$1150,MATCH('Wkly eq indx data aligned'!$A1125,OFFSET(INDIRECT(ADDRESS(1,MATCH(I$1,'Wkly eq indx data joined'!$1:$1,0),1,1,$A$1)),,,1150,1),0),MATCH(I$1,'Wkly eq indx data joined'!$1:$1,0)+1)</f>
        <v>27344.54</v>
      </c>
      <c r="J1125" s="9" cm="1">
        <f t="array" aca="1" ref="J1125" ca="1">INDEX('Wkly eq indx data joined'!$A$1:$AJ$1150,MATCH('Wkly eq indx data aligned'!$A1125,OFFSET(INDIRECT(ADDRESS(1,MATCH(J$1,'Wkly eq indx data joined'!$1:$1,0),1,1,$A$1)),,,1150,1),0),MATCH(J$1,'Wkly eq indx data joined'!$1:$1,0)+1)</f>
        <v>6529.42</v>
      </c>
      <c r="K1125" s="9" cm="1">
        <f t="array" aca="1" ref="K1125" ca="1">INDEX('Wkly eq indx data joined'!$A$1:$AJ$1150,MATCH('Wkly eq indx data aligned'!$A1125,OFFSET(INDIRECT(ADDRESS(1,MATCH(K$1,'Wkly eq indx data joined'!$1:$1,0),1,1,$A$1)),,,1150,1),0),MATCH(K$1,'Wkly eq indx data joined'!$1:$1,0)+1)</f>
        <v>15687.93</v>
      </c>
      <c r="L1125" s="12" cm="1">
        <f t="array" aca="1" ref="L1125" ca="1">INDEX('Wkly eq indx data joined'!$A$1:$AJ$1150,MATCH('Wkly eq indx data aligned'!$A1125+2,OFFSET(INDIRECT(ADDRESS(1,MATCH(L$1,'Wkly eq indx data joined'!$1:$1,0),1,1,$A$1)),,,1150,1),0),MATCH(L$1,'Wkly eq indx data joined'!$1:$1,0)+1)</f>
        <v>3217.95</v>
      </c>
      <c r="M1125" s="9" cm="1">
        <f t="array" aca="1" ref="M1125" ca="1">INDEX('Wkly eq indx data joined'!$A$1:$AJ$1150,MATCH('Wkly eq indx data aligned'!$A1125,OFFSET(INDIRECT(ADDRESS(1,MATCH(M$1,'Wkly eq indx data joined'!$1:$1,0),1,1,$A$1)),,,1150,1),0),MATCH(M$1,'Wkly eq indx data joined'!$1:$1,0)+1)</f>
        <v>125427.8</v>
      </c>
      <c r="N1125" s="9" cm="1">
        <f t="array" aca="1" ref="N1125" ca="1">INDEX('Wkly eq indx data joined'!$A$1:$AJ$1150,MATCH('Wkly eq indx data aligned'!$A1125,OFFSET(INDIRECT(ADDRESS(1,MATCH(N$1,'Wkly eq indx data joined'!$1:$1,0),1,1,$A$1)),,,1150,1),0),MATCH(N$1,'Wkly eq indx data joined'!$1:$1,0)+1)</f>
        <v>8236.27</v>
      </c>
      <c r="O1125" s="13" cm="1">
        <f t="array" aca="1" ref="O1125" ca="1">INDEX('Wkly eq indx data joined'!$A$1:$AJ$1150,MATCH('Wkly eq indx data aligned'!$A1125+1,OFFSET(INDIRECT(ADDRESS(1,MATCH(O$1,'Wkly eq indx data joined'!$1:$1,0),1,1,$A$1)),,,1150,1),0),MATCH(O$1,'Wkly eq indx data joined'!$1:$1,0)+1)</f>
        <v>17661.48</v>
      </c>
      <c r="P1125" s="12" cm="1">
        <f t="array" aca="1" ref="P1125" ca="1">INDEX('Wkly eq indx data joined'!$A$1:$AJ$1150,MATCH('Wkly eq indx data aligned'!$A1125+2,OFFSET(INDIRECT(ADDRESS(1,MATCH(P$1,'Wkly eq indx data joined'!$1:$1,0),1,1,$A$1)),,,1150,1),0),MATCH(P$1,'Wkly eq indx data joined'!$1:$1,0)+1)</f>
        <v>15689.8</v>
      </c>
      <c r="Q1125" s="9" cm="1">
        <f t="array" aca="1" ref="Q1125" ca="1">INDEX('Wkly eq indx data joined'!$A$1:$AJ$1150,MATCH('Wkly eq indx data aligned'!$A1125,OFFSET(INDIRECT(ADDRESS(1,MATCH(Q$1,'Wkly eq indx data joined'!$1:$1,0),1,1,$A$1)),,,1150,1),0),MATCH(Q$1,'Wkly eq indx data joined'!$1:$1,0)+1)</f>
        <v>732.15</v>
      </c>
      <c r="R1125" s="12" cm="1">
        <f t="array" aca="1" ref="R1125" ca="1">INDEX('Wkly eq indx data joined'!$A$1:$AJ$1150,MATCH('Wkly eq indx data aligned'!$A1125+2,OFFSET(INDIRECT(ADDRESS(1,MATCH(R$1,'Wkly eq indx data joined'!$1:$1,0),1,1,$A$1)),,,1150,1),0),MATCH(R$1,'Wkly eq indx data joined'!$1:$1,0)+1)</f>
        <v>3855.31</v>
      </c>
      <c r="S1125" s="9" cm="1">
        <f t="array" aca="1" ref="S1125" ca="1">INDEX('Wkly eq indx data joined'!$A$1:$AJ$1150,MATCH('Wkly eq indx data aligned'!$A1125,OFFSET(INDIRECT(ADDRESS(1,MATCH(S$1,'Wkly eq indx data joined'!$1:$1,0),1,1,$A$1)),,,1150,1),0),MATCH(S$1,'Wkly eq indx data joined'!$1:$1,0)+1)</f>
        <v>60221.84</v>
      </c>
    </row>
    <row r="1126" spans="1:19" x14ac:dyDescent="0.25">
      <c r="A1126" s="4">
        <f t="shared" si="17"/>
        <v>44393</v>
      </c>
      <c r="B1126" s="9" cm="1">
        <f t="array" aca="1" ref="B1126" ca="1">INDEX('Wkly eq indx data joined'!$A$1:$AJ$1150,MATCH('Wkly eq indx data aligned'!$A1126,OFFSET(INDIRECT(ADDRESS(1,MATCH(B$1,'Wkly eq indx data joined'!$1:$1,0),1,1,$A$1)),,,1150,1),0),MATCH(B$1,'Wkly eq indx data joined'!$1:$1,0)+1)</f>
        <v>7348.1229999999996</v>
      </c>
      <c r="C1126" s="9" cm="1">
        <f t="array" aca="1" ref="C1126" ca="1">INDEX('Wkly eq indx data joined'!$A$1:$AJ$1150,MATCH('Wkly eq indx data aligned'!$A1126,OFFSET(INDIRECT(ADDRESS(1,MATCH(C$1,'Wkly eq indx data joined'!$1:$1,0),1,1,$A$1)),,,1150,1),0),MATCH(C$1,'Wkly eq indx data joined'!$1:$1,0)+1)</f>
        <v>28003.08</v>
      </c>
      <c r="D1126" s="18" cm="1">
        <f t="array" aca="1" ref="D1126" ca="1">IFERROR(INDEX('Wkly eq indx data joined'!$A$1:$AJ$1150,MATCH('Wkly eq indx data aligned'!$A1126,OFFSET(INDIRECT(ADDRESS(1,MATCH(D$1,'Wkly eq indx data joined'!$1:$1,0),1,1,$A$1)),,,1150,1),0),MATCH(D$1,'Wkly eq indx data joined'!$1:$1,0)+1),D1125)</f>
        <v>3539.3040000000001</v>
      </c>
      <c r="E1126" s="9" cm="1">
        <f t="array" aca="1" ref="E1126" ca="1">INDEX('Wkly eq indx data joined'!$A$1:$AJ$1150,MATCH('Wkly eq indx data aligned'!$A1126,OFFSET(INDIRECT(ADDRESS(1,MATCH(E$1,'Wkly eq indx data joined'!$1:$1,0),1,1,$A$1)),,,1150,1),0),MATCH(E$1,'Wkly eq indx data joined'!$1:$1,0)+1)</f>
        <v>19985.54</v>
      </c>
      <c r="F1126" s="9" cm="1">
        <f t="array" aca="1" ref="F1126" ca="1">INDEX('Wkly eq indx data joined'!$A$1:$AJ$1150,MATCH('Wkly eq indx data aligned'!$A1126,OFFSET(INDIRECT(ADDRESS(1,MATCH(F$1,'Wkly eq indx data joined'!$1:$1,0),1,1,$A$1)),,,1150,1),0),MATCH(F$1,'Wkly eq indx data joined'!$1:$1,0)+1)</f>
        <v>12026.5</v>
      </c>
      <c r="G1126" s="9" cm="1">
        <f t="array" aca="1" ref="G1126" ca="1">INDEX('Wkly eq indx data joined'!$A$1:$AJ$1150,MATCH('Wkly eq indx data aligned'!$A1126,OFFSET(INDIRECT(ADDRESS(1,MATCH(G$1,'Wkly eq indx data joined'!$1:$1,0),1,1,$A$1)),,,1150,1),0),MATCH(G$1,'Wkly eq indx data joined'!$1:$1,0)+1)</f>
        <v>4327.16</v>
      </c>
      <c r="H1126" s="9" cm="1">
        <f t="array" aca="1" ref="H1126" ca="1">INDEX('Wkly eq indx data joined'!$A$1:$AJ$1150,MATCH('Wkly eq indx data aligned'!$A1126,OFFSET(INDIRECT(ADDRESS(1,MATCH(H$1,'Wkly eq indx data joined'!$1:$1,0),1,1,$A$1)),,,1150,1),0),MATCH(H$1,'Wkly eq indx data joined'!$1:$1,0)+1)</f>
        <v>7008.09</v>
      </c>
      <c r="I1126" s="9" cm="1">
        <f t="array" aca="1" ref="I1126" ca="1">INDEX('Wkly eq indx data joined'!$A$1:$AJ$1150,MATCH('Wkly eq indx data aligned'!$A1126,OFFSET(INDIRECT(ADDRESS(1,MATCH(I$1,'Wkly eq indx data joined'!$1:$1,0),1,1,$A$1)),,,1150,1),0),MATCH(I$1,'Wkly eq indx data joined'!$1:$1,0)+1)</f>
        <v>28004.68</v>
      </c>
      <c r="J1126" s="9" cm="1">
        <f t="array" aca="1" ref="J1126" ca="1">INDEX('Wkly eq indx data joined'!$A$1:$AJ$1150,MATCH('Wkly eq indx data aligned'!$A1126,OFFSET(INDIRECT(ADDRESS(1,MATCH(J$1,'Wkly eq indx data joined'!$1:$1,0),1,1,$A$1)),,,1150,1),0),MATCH(J$1,'Wkly eq indx data joined'!$1:$1,0)+1)</f>
        <v>6460.08</v>
      </c>
      <c r="K1126" s="9" cm="1">
        <f t="array" aca="1" ref="K1126" ca="1">INDEX('Wkly eq indx data joined'!$A$1:$AJ$1150,MATCH('Wkly eq indx data aligned'!$A1126,OFFSET(INDIRECT(ADDRESS(1,MATCH(K$1,'Wkly eq indx data joined'!$1:$1,0),1,1,$A$1)),,,1150,1),0),MATCH(K$1,'Wkly eq indx data joined'!$1:$1,0)+1)</f>
        <v>15540.31</v>
      </c>
      <c r="L1126" s="12" cm="1">
        <f t="array" aca="1" ref="L1126" ca="1">INDEX('Wkly eq indx data joined'!$A$1:$AJ$1150,MATCH('Wkly eq indx data aligned'!$A1126+2,OFFSET(INDIRECT(ADDRESS(1,MATCH(L$1,'Wkly eq indx data joined'!$1:$1,0),1,1,$A$1)),,,1150,1),0),MATCH(L$1,'Wkly eq indx data joined'!$1:$1,0)+1)</f>
        <v>3276.91</v>
      </c>
      <c r="M1126" s="9" cm="1">
        <f t="array" aca="1" ref="M1126" ca="1">INDEX('Wkly eq indx data joined'!$A$1:$AJ$1150,MATCH('Wkly eq indx data aligned'!$A1126,OFFSET(INDIRECT(ADDRESS(1,MATCH(M$1,'Wkly eq indx data joined'!$1:$1,0),1,1,$A$1)),,,1150,1),0),MATCH(M$1,'Wkly eq indx data joined'!$1:$1,0)+1)</f>
        <v>125960.3</v>
      </c>
      <c r="N1126" s="9" cm="1">
        <f t="array" aca="1" ref="N1126" ca="1">INDEX('Wkly eq indx data joined'!$A$1:$AJ$1150,MATCH('Wkly eq indx data aligned'!$A1126,OFFSET(INDIRECT(ADDRESS(1,MATCH(N$1,'Wkly eq indx data joined'!$1:$1,0),1,1,$A$1)),,,1150,1),0),MATCH(N$1,'Wkly eq indx data joined'!$1:$1,0)+1)</f>
        <v>8050.55</v>
      </c>
      <c r="O1126" s="13" cm="1">
        <f t="array" aca="1" ref="O1126" ca="1">INDEX('Wkly eq indx data joined'!$A$1:$AJ$1150,MATCH('Wkly eq indx data aligned'!$A1126+1,OFFSET(INDIRECT(ADDRESS(1,MATCH(O$1,'Wkly eq indx data joined'!$1:$1,0),1,1,$A$1)),,,1150,1),0),MATCH(O$1,'Wkly eq indx data joined'!$1:$1,0)+1)</f>
        <v>17895.25</v>
      </c>
      <c r="P1126" s="12" cm="1">
        <f t="array" aca="1" ref="P1126" ca="1">INDEX('Wkly eq indx data joined'!$A$1:$AJ$1150,MATCH('Wkly eq indx data aligned'!$A1126+2,OFFSET(INDIRECT(ADDRESS(1,MATCH(P$1,'Wkly eq indx data joined'!$1:$1,0),1,1,$A$1)),,,1150,1),0),MATCH(P$1,'Wkly eq indx data joined'!$1:$1,0)+1)</f>
        <v>15923.4</v>
      </c>
      <c r="Q1126" s="9" cm="1">
        <f t="array" aca="1" ref="Q1126" ca="1">INDEX('Wkly eq indx data joined'!$A$1:$AJ$1150,MATCH('Wkly eq indx data aligned'!$A1126,OFFSET(INDIRECT(ADDRESS(1,MATCH(Q$1,'Wkly eq indx data joined'!$1:$1,0),1,1,$A$1)),,,1150,1),0),MATCH(Q$1,'Wkly eq indx data joined'!$1:$1,0)+1)</f>
        <v>736.52</v>
      </c>
      <c r="R1126" s="12" cm="1">
        <f t="array" aca="1" ref="R1126" ca="1">INDEX('Wkly eq indx data joined'!$A$1:$AJ$1150,MATCH('Wkly eq indx data aligned'!$A1126+2,OFFSET(INDIRECT(ADDRESS(1,MATCH(R$1,'Wkly eq indx data joined'!$1:$1,0),1,1,$A$1)),,,1150,1),0),MATCH(R$1,'Wkly eq indx data joined'!$1:$1,0)+1)</f>
        <v>3770.15</v>
      </c>
      <c r="S1126" s="9" cm="1">
        <f t="array" aca="1" ref="S1126" ca="1">INDEX('Wkly eq indx data joined'!$A$1:$AJ$1150,MATCH('Wkly eq indx data aligned'!$A1126,OFFSET(INDIRECT(ADDRESS(1,MATCH(S$1,'Wkly eq indx data joined'!$1:$1,0),1,1,$A$1)),,,1150,1),0),MATCH(S$1,'Wkly eq indx data joined'!$1:$1,0)+1)</f>
        <v>60437.58</v>
      </c>
    </row>
    <row r="1127" spans="1:19" x14ac:dyDescent="0.25">
      <c r="A1127" s="4">
        <f t="shared" si="17"/>
        <v>44400</v>
      </c>
      <c r="B1127" s="9" cm="1">
        <f t="array" aca="1" ref="B1127" ca="1">INDEX('Wkly eq indx data joined'!$A$1:$AJ$1150,MATCH('Wkly eq indx data aligned'!$A1127,OFFSET(INDIRECT(ADDRESS(1,MATCH(B$1,'Wkly eq indx data joined'!$1:$1,0),1,1,$A$1)),,,1150,1),0),MATCH(B$1,'Wkly eq indx data joined'!$1:$1,0)+1)</f>
        <v>7394.3519999999999</v>
      </c>
      <c r="C1127" s="9" cm="1">
        <f t="array" aca="1" ref="C1127" ca="1">INDEX('Wkly eq indx data joined'!$A$1:$AJ$1150,MATCH('Wkly eq indx data aligned'!$A1127,OFFSET(INDIRECT(ADDRESS(1,MATCH(C$1,'Wkly eq indx data joined'!$1:$1,0),1,1,$A$1)),,,1150,1),0),MATCH(C$1,'Wkly eq indx data joined'!$1:$1,0)+1)</f>
        <v>27548</v>
      </c>
      <c r="D1127" s="18" cm="1">
        <f t="array" aca="1" ref="D1127" ca="1">IFERROR(INDEX('Wkly eq indx data joined'!$A$1:$AJ$1150,MATCH('Wkly eq indx data aligned'!$A1127,OFFSET(INDIRECT(ADDRESS(1,MATCH(D$1,'Wkly eq indx data joined'!$1:$1,0),1,1,$A$1)),,,1150,1),0),MATCH(D$1,'Wkly eq indx data joined'!$1:$1,0)+1),D1126)</f>
        <v>3550.3960000000002</v>
      </c>
      <c r="E1127" s="9" cm="1">
        <f t="array" aca="1" ref="E1127" ca="1">INDEX('Wkly eq indx data joined'!$A$1:$AJ$1150,MATCH('Wkly eq indx data aligned'!$A1127,OFFSET(INDIRECT(ADDRESS(1,MATCH(E$1,'Wkly eq indx data joined'!$1:$1,0),1,1,$A$1)),,,1150,1),0),MATCH(E$1,'Wkly eq indx data joined'!$1:$1,0)+1)</f>
        <v>20188.43</v>
      </c>
      <c r="F1127" s="9" cm="1">
        <f t="array" aca="1" ref="F1127" ca="1">INDEX('Wkly eq indx data joined'!$A$1:$AJ$1150,MATCH('Wkly eq indx data aligned'!$A1127,OFFSET(INDIRECT(ADDRESS(1,MATCH(F$1,'Wkly eq indx data joined'!$1:$1,0),1,1,$A$1)),,,1150,1),0),MATCH(F$1,'Wkly eq indx data joined'!$1:$1,0)+1)</f>
        <v>12130.83</v>
      </c>
      <c r="G1127" s="9" cm="1">
        <f t="array" aca="1" ref="G1127" ca="1">INDEX('Wkly eq indx data joined'!$A$1:$AJ$1150,MATCH('Wkly eq indx data aligned'!$A1127,OFFSET(INDIRECT(ADDRESS(1,MATCH(G$1,'Wkly eq indx data joined'!$1:$1,0),1,1,$A$1)),,,1150,1),0),MATCH(G$1,'Wkly eq indx data joined'!$1:$1,0)+1)</f>
        <v>4411.79</v>
      </c>
      <c r="H1127" s="9" cm="1">
        <f t="array" aca="1" ref="H1127" ca="1">INDEX('Wkly eq indx data joined'!$A$1:$AJ$1150,MATCH('Wkly eq indx data aligned'!$A1127,OFFSET(INDIRECT(ADDRESS(1,MATCH(H$1,'Wkly eq indx data joined'!$1:$1,0),1,1,$A$1)),,,1150,1),0),MATCH(H$1,'Wkly eq indx data joined'!$1:$1,0)+1)</f>
        <v>7027.58</v>
      </c>
      <c r="I1127" s="9" cm="1">
        <f t="array" aca="1" ref="I1127" ca="1">INDEX('Wkly eq indx data joined'!$A$1:$AJ$1150,MATCH('Wkly eq indx data aligned'!$A1127,OFFSET(INDIRECT(ADDRESS(1,MATCH(I$1,'Wkly eq indx data joined'!$1:$1,0),1,1,$A$1)),,,1150,1),0),MATCH(I$1,'Wkly eq indx data joined'!$1:$1,0)+1)</f>
        <v>27321.98</v>
      </c>
      <c r="J1127" s="9" cm="1">
        <f t="array" aca="1" ref="J1127" ca="1">INDEX('Wkly eq indx data joined'!$A$1:$AJ$1150,MATCH('Wkly eq indx data aligned'!$A1127,OFFSET(INDIRECT(ADDRESS(1,MATCH(J$1,'Wkly eq indx data joined'!$1:$1,0),1,1,$A$1)),,,1150,1),0),MATCH(J$1,'Wkly eq indx data joined'!$1:$1,0)+1)</f>
        <v>6568.82</v>
      </c>
      <c r="K1127" s="9" cm="1">
        <f t="array" aca="1" ref="K1127" ca="1">INDEX('Wkly eq indx data joined'!$A$1:$AJ$1150,MATCH('Wkly eq indx data aligned'!$A1127,OFFSET(INDIRECT(ADDRESS(1,MATCH(K$1,'Wkly eq indx data joined'!$1:$1,0),1,1,$A$1)),,,1150,1),0),MATCH(K$1,'Wkly eq indx data joined'!$1:$1,0)+1)</f>
        <v>15669.29</v>
      </c>
      <c r="L1127" s="12" cm="1">
        <f t="array" aca="1" ref="L1127" ca="1">INDEX('Wkly eq indx data joined'!$A$1:$AJ$1150,MATCH('Wkly eq indx data aligned'!$A1127+2,OFFSET(INDIRECT(ADDRESS(1,MATCH(L$1,'Wkly eq indx data joined'!$1:$1,0),1,1,$A$1)),,,1150,1),0),MATCH(L$1,'Wkly eq indx data joined'!$1:$1,0)+1)</f>
        <v>3254.42</v>
      </c>
      <c r="M1127" s="9" cm="1">
        <f t="array" aca="1" ref="M1127" ca="1">INDEX('Wkly eq indx data joined'!$A$1:$AJ$1150,MATCH('Wkly eq indx data aligned'!$A1127,OFFSET(INDIRECT(ADDRESS(1,MATCH(M$1,'Wkly eq indx data joined'!$1:$1,0),1,1,$A$1)),,,1150,1),0),MATCH(M$1,'Wkly eq indx data joined'!$1:$1,0)+1)</f>
        <v>125052.8</v>
      </c>
      <c r="N1127" s="9" cm="1">
        <f t="array" aca="1" ref="N1127" ca="1">INDEX('Wkly eq indx data joined'!$A$1:$AJ$1150,MATCH('Wkly eq indx data aligned'!$A1127,OFFSET(INDIRECT(ADDRESS(1,MATCH(N$1,'Wkly eq indx data joined'!$1:$1,0),1,1,$A$1)),,,1150,1),0),MATCH(N$1,'Wkly eq indx data joined'!$1:$1,0)+1)</f>
        <v>8250.5400000000009</v>
      </c>
      <c r="O1127" s="13" cm="1">
        <f t="array" aca="1" ref="O1127" ca="1">INDEX('Wkly eq indx data joined'!$A$1:$AJ$1150,MATCH('Wkly eq indx data aligned'!$A1127+1,OFFSET(INDIRECT(ADDRESS(1,MATCH(O$1,'Wkly eq indx data joined'!$1:$1,0),1,1,$A$1)),,,1150,1),0),MATCH(O$1,'Wkly eq indx data joined'!$1:$1,0)+1)</f>
        <v>17572.919999999998</v>
      </c>
      <c r="P1127" s="12" cm="1">
        <f t="array" aca="1" ref="P1127" ca="1">INDEX('Wkly eq indx data joined'!$A$1:$AJ$1150,MATCH('Wkly eq indx data aligned'!$A1127+2,OFFSET(INDIRECT(ADDRESS(1,MATCH(P$1,'Wkly eq indx data joined'!$1:$1,0),1,1,$A$1)),,,1150,1),0),MATCH(P$1,'Wkly eq indx data joined'!$1:$1,0)+1)</f>
        <v>15856.05</v>
      </c>
      <c r="Q1127" s="9" cm="1">
        <f t="array" aca="1" ref="Q1127" ca="1">INDEX('Wkly eq indx data joined'!$A$1:$AJ$1150,MATCH('Wkly eq indx data aligned'!$A1127,OFFSET(INDIRECT(ADDRESS(1,MATCH(Q$1,'Wkly eq indx data joined'!$1:$1,0),1,1,$A$1)),,,1150,1),0),MATCH(Q$1,'Wkly eq indx data joined'!$1:$1,0)+1)</f>
        <v>749.42</v>
      </c>
      <c r="R1127" s="12" cm="1">
        <f t="array" aca="1" ref="R1127" ca="1">INDEX('Wkly eq indx data joined'!$A$1:$AJ$1150,MATCH('Wkly eq indx data aligned'!$A1127+2,OFFSET(INDIRECT(ADDRESS(1,MATCH(R$1,'Wkly eq indx data joined'!$1:$1,0),1,1,$A$1)),,,1150,1),0),MATCH(R$1,'Wkly eq indx data joined'!$1:$1,0)+1)</f>
        <v>3734.54</v>
      </c>
      <c r="S1127" s="9" cm="1">
        <f t="array" aca="1" ref="S1127" ca="1">INDEX('Wkly eq indx data joined'!$A$1:$AJ$1150,MATCH('Wkly eq indx data aligned'!$A1127,OFFSET(INDIRECT(ADDRESS(1,MATCH(S$1,'Wkly eq indx data joined'!$1:$1,0),1,1,$A$1)),,,1150,1),0),MATCH(S$1,'Wkly eq indx data joined'!$1:$1,0)+1)</f>
        <v>61932.98</v>
      </c>
    </row>
    <row r="1128" spans="1:19" x14ac:dyDescent="0.25">
      <c r="A1128" s="4">
        <f t="shared" si="17"/>
        <v>44407</v>
      </c>
      <c r="B1128" s="9" cm="1">
        <f t="array" aca="1" ref="B1128" ca="1">INDEX('Wkly eq indx data joined'!$A$1:$AJ$1150,MATCH('Wkly eq indx data aligned'!$A1128,OFFSET(INDIRECT(ADDRESS(1,MATCH(B$1,'Wkly eq indx data joined'!$1:$1,0),1,1,$A$1)),,,1150,1),0),MATCH(B$1,'Wkly eq indx data joined'!$1:$1,0)+1)</f>
        <v>7392.6239999999998</v>
      </c>
      <c r="C1128" s="9" cm="1">
        <f t="array" aca="1" ref="C1128" ca="1">INDEX('Wkly eq indx data joined'!$A$1:$AJ$1150,MATCH('Wkly eq indx data aligned'!$A1128,OFFSET(INDIRECT(ADDRESS(1,MATCH(C$1,'Wkly eq indx data joined'!$1:$1,0),1,1,$A$1)),,,1150,1),0),MATCH(C$1,'Wkly eq indx data joined'!$1:$1,0)+1)</f>
        <v>27283.59</v>
      </c>
      <c r="D1128" s="18" cm="1">
        <f t="array" aca="1" ref="D1128" ca="1">IFERROR(INDEX('Wkly eq indx data joined'!$A$1:$AJ$1150,MATCH('Wkly eq indx data aligned'!$A1128,OFFSET(INDIRECT(ADDRESS(1,MATCH(D$1,'Wkly eq indx data joined'!$1:$1,0),1,1,$A$1)),,,1150,1),0),MATCH(D$1,'Wkly eq indx data joined'!$1:$1,0)+1),D1127)</f>
        <v>3397.357</v>
      </c>
      <c r="E1128" s="9" cm="1">
        <f t="array" aca="1" ref="E1128" ca="1">INDEX('Wkly eq indx data joined'!$A$1:$AJ$1150,MATCH('Wkly eq indx data aligned'!$A1128,OFFSET(INDIRECT(ADDRESS(1,MATCH(E$1,'Wkly eq indx data joined'!$1:$1,0),1,1,$A$1)),,,1150,1),0),MATCH(E$1,'Wkly eq indx data joined'!$1:$1,0)+1)</f>
        <v>20287.8</v>
      </c>
      <c r="F1128" s="9" cm="1">
        <f t="array" aca="1" ref="F1128" ca="1">INDEX('Wkly eq indx data joined'!$A$1:$AJ$1150,MATCH('Wkly eq indx data aligned'!$A1128,OFFSET(INDIRECT(ADDRESS(1,MATCH(F$1,'Wkly eq indx data joined'!$1:$1,0),1,1,$A$1)),,,1150,1),0),MATCH(F$1,'Wkly eq indx data joined'!$1:$1,0)+1)</f>
        <v>12116.82</v>
      </c>
      <c r="G1128" s="9" cm="1">
        <f t="array" aca="1" ref="G1128" ca="1">INDEX('Wkly eq indx data joined'!$A$1:$AJ$1150,MATCH('Wkly eq indx data aligned'!$A1128,OFFSET(INDIRECT(ADDRESS(1,MATCH(G$1,'Wkly eq indx data joined'!$1:$1,0),1,1,$A$1)),,,1150,1),0),MATCH(G$1,'Wkly eq indx data joined'!$1:$1,0)+1)</f>
        <v>4395.26</v>
      </c>
      <c r="H1128" s="9" cm="1">
        <f t="array" aca="1" ref="H1128" ca="1">INDEX('Wkly eq indx data joined'!$A$1:$AJ$1150,MATCH('Wkly eq indx data aligned'!$A1128,OFFSET(INDIRECT(ADDRESS(1,MATCH(H$1,'Wkly eq indx data joined'!$1:$1,0),1,1,$A$1)),,,1150,1),0),MATCH(H$1,'Wkly eq indx data joined'!$1:$1,0)+1)</f>
        <v>7032.3</v>
      </c>
      <c r="I1128" s="9" cm="1">
        <f t="array" aca="1" ref="I1128" ca="1">INDEX('Wkly eq indx data joined'!$A$1:$AJ$1150,MATCH('Wkly eq indx data aligned'!$A1128,OFFSET(INDIRECT(ADDRESS(1,MATCH(I$1,'Wkly eq indx data joined'!$1:$1,0),1,1,$A$1)),,,1150,1),0),MATCH(I$1,'Wkly eq indx data joined'!$1:$1,0)+1)</f>
        <v>25961.03</v>
      </c>
      <c r="J1128" s="9" cm="1">
        <f t="array" aca="1" ref="J1128" ca="1">INDEX('Wkly eq indx data joined'!$A$1:$AJ$1150,MATCH('Wkly eq indx data aligned'!$A1128,OFFSET(INDIRECT(ADDRESS(1,MATCH(J$1,'Wkly eq indx data joined'!$1:$1,0),1,1,$A$1)),,,1150,1),0),MATCH(J$1,'Wkly eq indx data joined'!$1:$1,0)+1)</f>
        <v>6612.76</v>
      </c>
      <c r="K1128" s="9" cm="1">
        <f t="array" aca="1" ref="K1128" ca="1">INDEX('Wkly eq indx data joined'!$A$1:$AJ$1150,MATCH('Wkly eq indx data aligned'!$A1128,OFFSET(INDIRECT(ADDRESS(1,MATCH(K$1,'Wkly eq indx data joined'!$1:$1,0),1,1,$A$1)),,,1150,1),0),MATCH(K$1,'Wkly eq indx data joined'!$1:$1,0)+1)</f>
        <v>15544.39</v>
      </c>
      <c r="L1128" s="12" cm="1">
        <f t="array" aca="1" ref="L1128" ca="1">INDEX('Wkly eq indx data joined'!$A$1:$AJ$1150,MATCH('Wkly eq indx data aligned'!$A1128+2,OFFSET(INDIRECT(ADDRESS(1,MATCH(L$1,'Wkly eq indx data joined'!$1:$1,0),1,1,$A$1)),,,1150,1),0),MATCH(L$1,'Wkly eq indx data joined'!$1:$1,0)+1)</f>
        <v>3202.32</v>
      </c>
      <c r="M1128" s="9" cm="1">
        <f t="array" aca="1" ref="M1128" ca="1">INDEX('Wkly eq indx data joined'!$A$1:$AJ$1150,MATCH('Wkly eq indx data aligned'!$A1128,OFFSET(INDIRECT(ADDRESS(1,MATCH(M$1,'Wkly eq indx data joined'!$1:$1,0),1,1,$A$1)),,,1150,1),0),MATCH(M$1,'Wkly eq indx data joined'!$1:$1,0)+1)</f>
        <v>121800.8</v>
      </c>
      <c r="N1128" s="9" cm="1">
        <f t="array" aca="1" ref="N1128" ca="1">INDEX('Wkly eq indx data joined'!$A$1:$AJ$1150,MATCH('Wkly eq indx data aligned'!$A1128,OFFSET(INDIRECT(ADDRESS(1,MATCH(N$1,'Wkly eq indx data joined'!$1:$1,0),1,1,$A$1)),,,1150,1),0),MATCH(N$1,'Wkly eq indx data joined'!$1:$1,0)+1)</f>
        <v>8324.65</v>
      </c>
      <c r="O1128" s="13" cm="1">
        <f t="array" aca="1" ref="O1128" ca="1">INDEX('Wkly eq indx data joined'!$A$1:$AJ$1150,MATCH('Wkly eq indx data aligned'!$A1128+1,OFFSET(INDIRECT(ADDRESS(1,MATCH(O$1,'Wkly eq indx data joined'!$1:$1,0),1,1,$A$1)),,,1150,1),0),MATCH(O$1,'Wkly eq indx data joined'!$1:$1,0)+1)</f>
        <v>17247.41</v>
      </c>
      <c r="P1128" s="12" cm="1">
        <f t="array" aca="1" ref="P1128" ca="1">INDEX('Wkly eq indx data joined'!$A$1:$AJ$1150,MATCH('Wkly eq indx data aligned'!$A1128+2,OFFSET(INDIRECT(ADDRESS(1,MATCH(P$1,'Wkly eq indx data joined'!$1:$1,0),1,1,$A$1)),,,1150,1),0),MATCH(P$1,'Wkly eq indx data joined'!$1:$1,0)+1)</f>
        <v>15763.05</v>
      </c>
      <c r="Q1128" s="9" cm="1">
        <f t="array" aca="1" ref="Q1128" ca="1">INDEX('Wkly eq indx data joined'!$A$1:$AJ$1150,MATCH('Wkly eq indx data aligned'!$A1128,OFFSET(INDIRECT(ADDRESS(1,MATCH(Q$1,'Wkly eq indx data joined'!$1:$1,0),1,1,$A$1)),,,1150,1),0),MATCH(Q$1,'Wkly eq indx data joined'!$1:$1,0)+1)</f>
        <v>754.31</v>
      </c>
      <c r="R1128" s="12" cm="1">
        <f t="array" aca="1" ref="R1128" ca="1">INDEX('Wkly eq indx data joined'!$A$1:$AJ$1150,MATCH('Wkly eq indx data aligned'!$A1128+2,OFFSET(INDIRECT(ADDRESS(1,MATCH(R$1,'Wkly eq indx data joined'!$1:$1,0),1,1,$A$1)),,,1150,1),0),MATCH(R$1,'Wkly eq indx data joined'!$1:$1,0)+1)</f>
        <v>3771.58</v>
      </c>
      <c r="S1128" s="9" cm="1">
        <f t="array" aca="1" ref="S1128" ca="1">INDEX('Wkly eq indx data joined'!$A$1:$AJ$1150,MATCH('Wkly eq indx data aligned'!$A1128,OFFSET(INDIRECT(ADDRESS(1,MATCH(S$1,'Wkly eq indx data joined'!$1:$1,0),1,1,$A$1)),,,1150,1),0),MATCH(S$1,'Wkly eq indx data joined'!$1:$1,0)+1)</f>
        <v>62852.28</v>
      </c>
    </row>
    <row r="1129" spans="1:19" x14ac:dyDescent="0.25">
      <c r="A1129" s="4">
        <f t="shared" si="17"/>
        <v>44414</v>
      </c>
      <c r="B1129" s="9" cm="1">
        <f t="array" aca="1" ref="B1129" ca="1">INDEX('Wkly eq indx data joined'!$A$1:$AJ$1150,MATCH('Wkly eq indx data aligned'!$A1129,OFFSET(INDIRECT(ADDRESS(1,MATCH(B$1,'Wkly eq indx data joined'!$1:$1,0),1,1,$A$1)),,,1150,1),0),MATCH(B$1,'Wkly eq indx data joined'!$1:$1,0)+1)</f>
        <v>7538.4160000000002</v>
      </c>
      <c r="C1129" s="9" cm="1">
        <f t="array" aca="1" ref="C1129" ca="1">INDEX('Wkly eq indx data joined'!$A$1:$AJ$1150,MATCH('Wkly eq indx data aligned'!$A1129,OFFSET(INDIRECT(ADDRESS(1,MATCH(C$1,'Wkly eq indx data joined'!$1:$1,0),1,1,$A$1)),,,1150,1),0),MATCH(C$1,'Wkly eq indx data joined'!$1:$1,0)+1)</f>
        <v>27820.04</v>
      </c>
      <c r="D1129" s="18" cm="1">
        <f t="array" aca="1" ref="D1129" ca="1">IFERROR(INDEX('Wkly eq indx data joined'!$A$1:$AJ$1150,MATCH('Wkly eq indx data aligned'!$A1129,OFFSET(INDIRECT(ADDRESS(1,MATCH(D$1,'Wkly eq indx data joined'!$1:$1,0),1,1,$A$1)),,,1150,1),0),MATCH(D$1,'Wkly eq indx data joined'!$1:$1,0)+1),D1128)</f>
        <v>3458.2280000000001</v>
      </c>
      <c r="E1129" s="9" cm="1">
        <f t="array" aca="1" ref="E1129" ca="1">INDEX('Wkly eq indx data joined'!$A$1:$AJ$1150,MATCH('Wkly eq indx data aligned'!$A1129,OFFSET(INDIRECT(ADDRESS(1,MATCH(E$1,'Wkly eq indx data joined'!$1:$1,0),1,1,$A$1)),,,1150,1),0),MATCH(E$1,'Wkly eq indx data joined'!$1:$1,0)+1)</f>
        <v>20475.419999999998</v>
      </c>
      <c r="F1129" s="9" cm="1">
        <f t="array" aca="1" ref="F1129" ca="1">INDEX('Wkly eq indx data joined'!$A$1:$AJ$1150,MATCH('Wkly eq indx data aligned'!$A1129,OFFSET(INDIRECT(ADDRESS(1,MATCH(F$1,'Wkly eq indx data joined'!$1:$1,0),1,1,$A$1)),,,1150,1),0),MATCH(F$1,'Wkly eq indx data joined'!$1:$1,0)+1)</f>
        <v>12176.3</v>
      </c>
      <c r="G1129" s="9" cm="1">
        <f t="array" aca="1" ref="G1129" ca="1">INDEX('Wkly eq indx data joined'!$A$1:$AJ$1150,MATCH('Wkly eq indx data aligned'!$A1129,OFFSET(INDIRECT(ADDRESS(1,MATCH(G$1,'Wkly eq indx data joined'!$1:$1,0),1,1,$A$1)),,,1150,1),0),MATCH(G$1,'Wkly eq indx data joined'!$1:$1,0)+1)</f>
        <v>4436.5200000000004</v>
      </c>
      <c r="H1129" s="9" cm="1">
        <f t="array" aca="1" ref="H1129" ca="1">INDEX('Wkly eq indx data joined'!$A$1:$AJ$1150,MATCH('Wkly eq indx data aligned'!$A1129,OFFSET(INDIRECT(ADDRESS(1,MATCH(H$1,'Wkly eq indx data joined'!$1:$1,0),1,1,$A$1)),,,1150,1),0),MATCH(H$1,'Wkly eq indx data joined'!$1:$1,0)+1)</f>
        <v>7122.95</v>
      </c>
      <c r="I1129" s="9" cm="1">
        <f t="array" aca="1" ref="I1129" ca="1">INDEX('Wkly eq indx data joined'!$A$1:$AJ$1150,MATCH('Wkly eq indx data aligned'!$A1129,OFFSET(INDIRECT(ADDRESS(1,MATCH(I$1,'Wkly eq indx data joined'!$1:$1,0),1,1,$A$1)),,,1150,1),0),MATCH(I$1,'Wkly eq indx data joined'!$1:$1,0)+1)</f>
        <v>26179.4</v>
      </c>
      <c r="J1129" s="9" cm="1">
        <f t="array" aca="1" ref="J1129" ca="1">INDEX('Wkly eq indx data joined'!$A$1:$AJ$1150,MATCH('Wkly eq indx data aligned'!$A1129,OFFSET(INDIRECT(ADDRESS(1,MATCH(J$1,'Wkly eq indx data joined'!$1:$1,0),1,1,$A$1)),,,1150,1),0),MATCH(J$1,'Wkly eq indx data joined'!$1:$1,0)+1)</f>
        <v>6816.96</v>
      </c>
      <c r="K1129" s="9" cm="1">
        <f t="array" aca="1" ref="K1129" ca="1">INDEX('Wkly eq indx data joined'!$A$1:$AJ$1150,MATCH('Wkly eq indx data aligned'!$A1129,OFFSET(INDIRECT(ADDRESS(1,MATCH(K$1,'Wkly eq indx data joined'!$1:$1,0),1,1,$A$1)),,,1150,1),0),MATCH(K$1,'Wkly eq indx data joined'!$1:$1,0)+1)</f>
        <v>15761.45</v>
      </c>
      <c r="L1129" s="12" cm="1">
        <f t="array" aca="1" ref="L1129" ca="1">INDEX('Wkly eq indx data joined'!$A$1:$AJ$1150,MATCH('Wkly eq indx data aligned'!$A1129+2,OFFSET(INDIRECT(ADDRESS(1,MATCH(L$1,'Wkly eq indx data joined'!$1:$1,0),1,1,$A$1)),,,1150,1),0),MATCH(L$1,'Wkly eq indx data joined'!$1:$1,0)+1)</f>
        <v>3270.36</v>
      </c>
      <c r="M1129" s="9" cm="1">
        <f t="array" aca="1" ref="M1129" ca="1">INDEX('Wkly eq indx data joined'!$A$1:$AJ$1150,MATCH('Wkly eq indx data aligned'!$A1129,OFFSET(INDIRECT(ADDRESS(1,MATCH(M$1,'Wkly eq indx data joined'!$1:$1,0),1,1,$A$1)),,,1150,1),0),MATCH(M$1,'Wkly eq indx data joined'!$1:$1,0)+1)</f>
        <v>122810.4</v>
      </c>
      <c r="N1129" s="9" cm="1">
        <f t="array" aca="1" ref="N1129" ca="1">INDEX('Wkly eq indx data joined'!$A$1:$AJ$1150,MATCH('Wkly eq indx data aligned'!$A1129,OFFSET(INDIRECT(ADDRESS(1,MATCH(N$1,'Wkly eq indx data joined'!$1:$1,0),1,1,$A$1)),,,1150,1),0),MATCH(N$1,'Wkly eq indx data joined'!$1:$1,0)+1)</f>
        <v>8497.15</v>
      </c>
      <c r="O1129" s="13" cm="1">
        <f t="array" aca="1" ref="O1129" ca="1">INDEX('Wkly eq indx data joined'!$A$1:$AJ$1150,MATCH('Wkly eq indx data aligned'!$A1129+1,OFFSET(INDIRECT(ADDRESS(1,MATCH(O$1,'Wkly eq indx data joined'!$1:$1,0),1,1,$A$1)),,,1150,1),0),MATCH(O$1,'Wkly eq indx data joined'!$1:$1,0)+1)</f>
        <v>17526.28</v>
      </c>
      <c r="P1129" s="12" cm="1">
        <f t="array" aca="1" ref="P1129" ca="1">INDEX('Wkly eq indx data joined'!$A$1:$AJ$1150,MATCH('Wkly eq indx data aligned'!$A1129+2,OFFSET(INDIRECT(ADDRESS(1,MATCH(P$1,'Wkly eq indx data joined'!$1:$1,0),1,1,$A$1)),,,1150,1),0),MATCH(P$1,'Wkly eq indx data joined'!$1:$1,0)+1)</f>
        <v>16238.2</v>
      </c>
      <c r="Q1129" s="9" cm="1">
        <f t="array" aca="1" ref="Q1129" ca="1">INDEX('Wkly eq indx data joined'!$A$1:$AJ$1150,MATCH('Wkly eq indx data aligned'!$A1129,OFFSET(INDIRECT(ADDRESS(1,MATCH(Q$1,'Wkly eq indx data joined'!$1:$1,0),1,1,$A$1)),,,1150,1),0),MATCH(Q$1,'Wkly eq indx data joined'!$1:$1,0)+1)</f>
        <v>767.82</v>
      </c>
      <c r="R1129" s="12" cm="1">
        <f t="array" aca="1" ref="R1129" ca="1">INDEX('Wkly eq indx data joined'!$A$1:$AJ$1150,MATCH('Wkly eq indx data aligned'!$A1129+2,OFFSET(INDIRECT(ADDRESS(1,MATCH(R$1,'Wkly eq indx data joined'!$1:$1,0),1,1,$A$1)),,,1150,1),0),MATCH(R$1,'Wkly eq indx data joined'!$1:$1,0)+1)</f>
        <v>3805.36</v>
      </c>
      <c r="S1129" s="9" cm="1">
        <f t="array" aca="1" ref="S1129" ca="1">INDEX('Wkly eq indx data joined'!$A$1:$AJ$1150,MATCH('Wkly eq indx data aligned'!$A1129,OFFSET(INDIRECT(ADDRESS(1,MATCH(S$1,'Wkly eq indx data joined'!$1:$1,0),1,1,$A$1)),,,1150,1),0),MATCH(S$1,'Wkly eq indx data joined'!$1:$1,0)+1)</f>
        <v>62509.23</v>
      </c>
    </row>
    <row r="1130" spans="1:19" x14ac:dyDescent="0.25">
      <c r="A1130" s="4">
        <f t="shared" si="17"/>
        <v>44421</v>
      </c>
      <c r="B1130" s="9" cm="1">
        <f t="array" aca="1" ref="B1130" ca="1">INDEX('Wkly eq indx data joined'!$A$1:$AJ$1150,MATCH('Wkly eq indx data aligned'!$A1130,OFFSET(INDIRECT(ADDRESS(1,MATCH(B$1,'Wkly eq indx data joined'!$1:$1,0),1,1,$A$1)),,,1150,1),0),MATCH(B$1,'Wkly eq indx data joined'!$1:$1,0)+1)</f>
        <v>7628.9229999999998</v>
      </c>
      <c r="C1130" s="9" cm="1">
        <f t="array" aca="1" ref="C1130" ca="1">INDEX('Wkly eq indx data joined'!$A$1:$AJ$1150,MATCH('Wkly eq indx data aligned'!$A1130,OFFSET(INDIRECT(ADDRESS(1,MATCH(C$1,'Wkly eq indx data joined'!$1:$1,0),1,1,$A$1)),,,1150,1),0),MATCH(C$1,'Wkly eq indx data joined'!$1:$1,0)+1)</f>
        <v>27977.15</v>
      </c>
      <c r="D1130" s="18" cm="1">
        <f t="array" aca="1" ref="D1130" ca="1">IFERROR(INDEX('Wkly eq indx data joined'!$A$1:$AJ$1150,MATCH('Wkly eq indx data aligned'!$A1130,OFFSET(INDIRECT(ADDRESS(1,MATCH(D$1,'Wkly eq indx data joined'!$1:$1,0),1,1,$A$1)),,,1150,1),0),MATCH(D$1,'Wkly eq indx data joined'!$1:$1,0)+1),D1129)</f>
        <v>3516.299</v>
      </c>
      <c r="E1130" s="9" cm="1">
        <f t="array" aca="1" ref="E1130" ca="1">INDEX('Wkly eq indx data joined'!$A$1:$AJ$1150,MATCH('Wkly eq indx data aligned'!$A1130,OFFSET(INDIRECT(ADDRESS(1,MATCH(E$1,'Wkly eq indx data joined'!$1:$1,0),1,1,$A$1)),,,1150,1),0),MATCH(E$1,'Wkly eq indx data joined'!$1:$1,0)+1)</f>
        <v>20518.07</v>
      </c>
      <c r="F1130" s="9" cm="1">
        <f t="array" aca="1" ref="F1130" ca="1">INDEX('Wkly eq indx data joined'!$A$1:$AJ$1150,MATCH('Wkly eq indx data aligned'!$A1130,OFFSET(INDIRECT(ADDRESS(1,MATCH(F$1,'Wkly eq indx data joined'!$1:$1,0),1,1,$A$1)),,,1150,1),0),MATCH(F$1,'Wkly eq indx data joined'!$1:$1,0)+1)</f>
        <v>12464.44</v>
      </c>
      <c r="G1130" s="9" cm="1">
        <f t="array" aca="1" ref="G1130" ca="1">INDEX('Wkly eq indx data joined'!$A$1:$AJ$1150,MATCH('Wkly eq indx data aligned'!$A1130,OFFSET(INDIRECT(ADDRESS(1,MATCH(G$1,'Wkly eq indx data joined'!$1:$1,0),1,1,$A$1)),,,1150,1),0),MATCH(G$1,'Wkly eq indx data joined'!$1:$1,0)+1)</f>
        <v>4468</v>
      </c>
      <c r="H1130" s="9" cm="1">
        <f t="array" aca="1" ref="H1130" ca="1">INDEX('Wkly eq indx data joined'!$A$1:$AJ$1150,MATCH('Wkly eq indx data aligned'!$A1130,OFFSET(INDIRECT(ADDRESS(1,MATCH(H$1,'Wkly eq indx data joined'!$1:$1,0),1,1,$A$1)),,,1150,1),0),MATCH(H$1,'Wkly eq indx data joined'!$1:$1,0)+1)</f>
        <v>7218.71</v>
      </c>
      <c r="I1130" s="9" cm="1">
        <f t="array" aca="1" ref="I1130" ca="1">INDEX('Wkly eq indx data joined'!$A$1:$AJ$1150,MATCH('Wkly eq indx data aligned'!$A1130,OFFSET(INDIRECT(ADDRESS(1,MATCH(I$1,'Wkly eq indx data joined'!$1:$1,0),1,1,$A$1)),,,1150,1),0),MATCH(I$1,'Wkly eq indx data joined'!$1:$1,0)+1)</f>
        <v>26391.62</v>
      </c>
      <c r="J1130" s="9" cm="1">
        <f t="array" aca="1" ref="J1130" ca="1">INDEX('Wkly eq indx data joined'!$A$1:$AJ$1150,MATCH('Wkly eq indx data aligned'!$A1130,OFFSET(INDIRECT(ADDRESS(1,MATCH(J$1,'Wkly eq indx data joined'!$1:$1,0),1,1,$A$1)),,,1150,1),0),MATCH(J$1,'Wkly eq indx data joined'!$1:$1,0)+1)</f>
        <v>6896.04</v>
      </c>
      <c r="K1130" s="9" cm="1">
        <f t="array" aca="1" ref="K1130" ca="1">INDEX('Wkly eq indx data joined'!$A$1:$AJ$1150,MATCH('Wkly eq indx data aligned'!$A1130,OFFSET(INDIRECT(ADDRESS(1,MATCH(K$1,'Wkly eq indx data joined'!$1:$1,0),1,1,$A$1)),,,1150,1),0),MATCH(K$1,'Wkly eq indx data joined'!$1:$1,0)+1)</f>
        <v>15977.44</v>
      </c>
      <c r="L1130" s="12" cm="1">
        <f t="array" aca="1" ref="L1130" ca="1">INDEX('Wkly eq indx data joined'!$A$1:$AJ$1150,MATCH('Wkly eq indx data aligned'!$A1130+2,OFFSET(INDIRECT(ADDRESS(1,MATCH(L$1,'Wkly eq indx data joined'!$1:$1,0),1,1,$A$1)),,,1150,1),0),MATCH(L$1,'Wkly eq indx data joined'!$1:$1,0)+1)</f>
        <v>3171.29</v>
      </c>
      <c r="M1130" s="9" cm="1">
        <f t="array" aca="1" ref="M1130" ca="1">INDEX('Wkly eq indx data joined'!$A$1:$AJ$1150,MATCH('Wkly eq indx data aligned'!$A1130,OFFSET(INDIRECT(ADDRESS(1,MATCH(M$1,'Wkly eq indx data joined'!$1:$1,0),1,1,$A$1)),,,1150,1),0),MATCH(M$1,'Wkly eq indx data joined'!$1:$1,0)+1)</f>
        <v>121193.8</v>
      </c>
      <c r="N1130" s="9" cm="1">
        <f t="array" aca="1" ref="N1130" ca="1">INDEX('Wkly eq indx data joined'!$A$1:$AJ$1150,MATCH('Wkly eq indx data aligned'!$A1130,OFFSET(INDIRECT(ADDRESS(1,MATCH(N$1,'Wkly eq indx data joined'!$1:$1,0),1,1,$A$1)),,,1150,1),0),MATCH(N$1,'Wkly eq indx data joined'!$1:$1,0)+1)</f>
        <v>8783.2800000000007</v>
      </c>
      <c r="O1130" s="13" cm="1">
        <f t="array" aca="1" ref="O1130" ca="1">INDEX('Wkly eq indx data joined'!$A$1:$AJ$1150,MATCH('Wkly eq indx data aligned'!$A1130+1,OFFSET(INDIRECT(ADDRESS(1,MATCH(O$1,'Wkly eq indx data joined'!$1:$1,0),1,1,$A$1)),,,1150,1),0),MATCH(O$1,'Wkly eq indx data joined'!$1:$1,0)+1)</f>
        <v>16982.11</v>
      </c>
      <c r="P1130" s="12" cm="1">
        <f t="array" aca="1" ref="P1130" ca="1">INDEX('Wkly eq indx data joined'!$A$1:$AJ$1150,MATCH('Wkly eq indx data aligned'!$A1130+2,OFFSET(INDIRECT(ADDRESS(1,MATCH(P$1,'Wkly eq indx data joined'!$1:$1,0),1,1,$A$1)),,,1150,1),0),MATCH(P$1,'Wkly eq indx data joined'!$1:$1,0)+1)</f>
        <v>16529.099999999999</v>
      </c>
      <c r="Q1130" s="9" cm="1">
        <f t="array" aca="1" ref="Q1130" ca="1">INDEX('Wkly eq indx data joined'!$A$1:$AJ$1150,MATCH('Wkly eq indx data aligned'!$A1130,OFFSET(INDIRECT(ADDRESS(1,MATCH(Q$1,'Wkly eq indx data joined'!$1:$1,0),1,1,$A$1)),,,1150,1),0),MATCH(Q$1,'Wkly eq indx data joined'!$1:$1,0)+1)</f>
        <v>774.83</v>
      </c>
      <c r="R1130" s="12" cm="1">
        <f t="array" aca="1" ref="R1130" ca="1">INDEX('Wkly eq indx data joined'!$A$1:$AJ$1150,MATCH('Wkly eq indx data aligned'!$A1130+2,OFFSET(INDIRECT(ADDRESS(1,MATCH(R$1,'Wkly eq indx data joined'!$1:$1,0),1,1,$A$1)),,,1150,1),0),MATCH(R$1,'Wkly eq indx data joined'!$1:$1,0)+1)</f>
        <v>3873</v>
      </c>
      <c r="S1130" s="9" cm="1">
        <f t="array" aca="1" ref="S1130" ca="1">INDEX('Wkly eq indx data joined'!$A$1:$AJ$1150,MATCH('Wkly eq indx data aligned'!$A1130,OFFSET(INDIRECT(ADDRESS(1,MATCH(S$1,'Wkly eq indx data joined'!$1:$1,0),1,1,$A$1)),,,1150,1),0),MATCH(S$1,'Wkly eq indx data joined'!$1:$1,0)+1)</f>
        <v>63269.04</v>
      </c>
    </row>
    <row r="1131" spans="1:19" x14ac:dyDescent="0.25">
      <c r="A1131" s="4">
        <f t="shared" si="17"/>
        <v>44428</v>
      </c>
      <c r="B1131" s="9" cm="1">
        <f t="array" aca="1" ref="B1131" ca="1">INDEX('Wkly eq indx data joined'!$A$1:$AJ$1150,MATCH('Wkly eq indx data aligned'!$A1131,OFFSET(INDIRECT(ADDRESS(1,MATCH(B$1,'Wkly eq indx data joined'!$1:$1,0),1,1,$A$1)),,,1150,1),0),MATCH(B$1,'Wkly eq indx data joined'!$1:$1,0)+1)</f>
        <v>7460.8720000000003</v>
      </c>
      <c r="C1131" s="9" cm="1">
        <f t="array" aca="1" ref="C1131" ca="1">INDEX('Wkly eq indx data joined'!$A$1:$AJ$1150,MATCH('Wkly eq indx data aligned'!$A1131,OFFSET(INDIRECT(ADDRESS(1,MATCH(C$1,'Wkly eq indx data joined'!$1:$1,0),1,1,$A$1)),,,1150,1),0),MATCH(C$1,'Wkly eq indx data joined'!$1:$1,0)+1)</f>
        <v>27013.25</v>
      </c>
      <c r="D1131" s="18" cm="1">
        <f t="array" aca="1" ref="D1131" ca="1">IFERROR(INDEX('Wkly eq indx data joined'!$A$1:$AJ$1150,MATCH('Wkly eq indx data aligned'!$A1131,OFFSET(INDIRECT(ADDRESS(1,MATCH(D$1,'Wkly eq indx data joined'!$1:$1,0),1,1,$A$1)),,,1150,1),0),MATCH(D$1,'Wkly eq indx data joined'!$1:$1,0)+1),D1130)</f>
        <v>3427.3339999999998</v>
      </c>
      <c r="E1131" s="9" cm="1">
        <f t="array" aca="1" ref="E1131" ca="1">INDEX('Wkly eq indx data joined'!$A$1:$AJ$1150,MATCH('Wkly eq indx data aligned'!$A1131,OFFSET(INDIRECT(ADDRESS(1,MATCH(E$1,'Wkly eq indx data joined'!$1:$1,0),1,1,$A$1)),,,1150,1),0),MATCH(E$1,'Wkly eq indx data joined'!$1:$1,0)+1)</f>
        <v>20339.02</v>
      </c>
      <c r="F1131" s="9" cm="1">
        <f t="array" aca="1" ref="F1131" ca="1">INDEX('Wkly eq indx data joined'!$A$1:$AJ$1150,MATCH('Wkly eq indx data aligned'!$A1131,OFFSET(INDIRECT(ADDRESS(1,MATCH(F$1,'Wkly eq indx data joined'!$1:$1,0),1,1,$A$1)),,,1150,1),0),MATCH(F$1,'Wkly eq indx data joined'!$1:$1,0)+1)</f>
        <v>12415.66</v>
      </c>
      <c r="G1131" s="9" cm="1">
        <f t="array" aca="1" ref="G1131" ca="1">INDEX('Wkly eq indx data joined'!$A$1:$AJ$1150,MATCH('Wkly eq indx data aligned'!$A1131,OFFSET(INDIRECT(ADDRESS(1,MATCH(G$1,'Wkly eq indx data joined'!$1:$1,0),1,1,$A$1)),,,1150,1),0),MATCH(G$1,'Wkly eq indx data joined'!$1:$1,0)+1)</f>
        <v>4441.67</v>
      </c>
      <c r="H1131" s="9" cm="1">
        <f t="array" aca="1" ref="H1131" ca="1">INDEX('Wkly eq indx data joined'!$A$1:$AJ$1150,MATCH('Wkly eq indx data aligned'!$A1131,OFFSET(INDIRECT(ADDRESS(1,MATCH(H$1,'Wkly eq indx data joined'!$1:$1,0),1,1,$A$1)),,,1150,1),0),MATCH(H$1,'Wkly eq indx data joined'!$1:$1,0)+1)</f>
        <v>7087.9</v>
      </c>
      <c r="I1131" s="9" cm="1">
        <f t="array" aca="1" ref="I1131" ca="1">INDEX('Wkly eq indx data joined'!$A$1:$AJ$1150,MATCH('Wkly eq indx data aligned'!$A1131,OFFSET(INDIRECT(ADDRESS(1,MATCH(I$1,'Wkly eq indx data joined'!$1:$1,0),1,1,$A$1)),,,1150,1),0),MATCH(I$1,'Wkly eq indx data joined'!$1:$1,0)+1)</f>
        <v>24849.72</v>
      </c>
      <c r="J1131" s="9" cm="1">
        <f t="array" aca="1" ref="J1131" ca="1">INDEX('Wkly eq indx data joined'!$A$1:$AJ$1150,MATCH('Wkly eq indx data aligned'!$A1131,OFFSET(INDIRECT(ADDRESS(1,MATCH(J$1,'Wkly eq indx data joined'!$1:$1,0),1,1,$A$1)),,,1150,1),0),MATCH(J$1,'Wkly eq indx data joined'!$1:$1,0)+1)</f>
        <v>6626.11</v>
      </c>
      <c r="K1131" s="9" cm="1">
        <f t="array" aca="1" ref="K1131" ca="1">INDEX('Wkly eq indx data joined'!$A$1:$AJ$1150,MATCH('Wkly eq indx data aligned'!$A1131,OFFSET(INDIRECT(ADDRESS(1,MATCH(K$1,'Wkly eq indx data joined'!$1:$1,0),1,1,$A$1)),,,1150,1),0),MATCH(K$1,'Wkly eq indx data joined'!$1:$1,0)+1)</f>
        <v>15808.04</v>
      </c>
      <c r="L1131" s="12" cm="1">
        <f t="array" aca="1" ref="L1131" ca="1">INDEX('Wkly eq indx data joined'!$A$1:$AJ$1150,MATCH('Wkly eq indx data aligned'!$A1131+2,OFFSET(INDIRECT(ADDRESS(1,MATCH(L$1,'Wkly eq indx data joined'!$1:$1,0),1,1,$A$1)),,,1150,1),0),MATCH(L$1,'Wkly eq indx data joined'!$1:$1,0)+1)</f>
        <v>3060.51</v>
      </c>
      <c r="M1131" s="9" cm="1">
        <f t="array" aca="1" ref="M1131" ca="1">INDEX('Wkly eq indx data joined'!$A$1:$AJ$1150,MATCH('Wkly eq indx data aligned'!$A1131,OFFSET(INDIRECT(ADDRESS(1,MATCH(M$1,'Wkly eq indx data joined'!$1:$1,0),1,1,$A$1)),,,1150,1),0),MATCH(M$1,'Wkly eq indx data joined'!$1:$1,0)+1)</f>
        <v>118052.8</v>
      </c>
      <c r="N1131" s="9" cm="1">
        <f t="array" aca="1" ref="N1131" ca="1">INDEX('Wkly eq indx data joined'!$A$1:$AJ$1150,MATCH('Wkly eq indx data aligned'!$A1131,OFFSET(INDIRECT(ADDRESS(1,MATCH(N$1,'Wkly eq indx data joined'!$1:$1,0),1,1,$A$1)),,,1150,1),0),MATCH(N$1,'Wkly eq indx data joined'!$1:$1,0)+1)</f>
        <v>8661.3799999999992</v>
      </c>
      <c r="O1131" s="13" cm="1">
        <f t="array" aca="1" ref="O1131" ca="1">INDEX('Wkly eq indx data joined'!$A$1:$AJ$1150,MATCH('Wkly eq indx data aligned'!$A1131+1,OFFSET(INDIRECT(ADDRESS(1,MATCH(O$1,'Wkly eq indx data joined'!$1:$1,0),1,1,$A$1)),,,1150,1),0),MATCH(O$1,'Wkly eq indx data joined'!$1:$1,0)+1)</f>
        <v>16341.94</v>
      </c>
      <c r="P1131" s="12" cm="1">
        <f t="array" aca="1" ref="P1131" ca="1">INDEX('Wkly eq indx data joined'!$A$1:$AJ$1150,MATCH('Wkly eq indx data aligned'!$A1131+2,OFFSET(INDIRECT(ADDRESS(1,MATCH(P$1,'Wkly eq indx data joined'!$1:$1,0),1,1,$A$1)),,,1150,1),0),MATCH(P$1,'Wkly eq indx data joined'!$1:$1,0)+1)</f>
        <v>16450.5</v>
      </c>
      <c r="Q1131" s="9" cm="1">
        <f t="array" aca="1" ref="Q1131" ca="1">INDEX('Wkly eq indx data joined'!$A$1:$AJ$1150,MATCH('Wkly eq indx data aligned'!$A1131,OFFSET(INDIRECT(ADDRESS(1,MATCH(Q$1,'Wkly eq indx data joined'!$1:$1,0),1,1,$A$1)),,,1150,1),0),MATCH(Q$1,'Wkly eq indx data joined'!$1:$1,0)+1)</f>
        <v>771.41</v>
      </c>
      <c r="R1131" s="12" cm="1">
        <f t="array" aca="1" ref="R1131" ca="1">INDEX('Wkly eq indx data joined'!$A$1:$AJ$1150,MATCH('Wkly eq indx data aligned'!$A1131+2,OFFSET(INDIRECT(ADDRESS(1,MATCH(R$1,'Wkly eq indx data joined'!$1:$1,0),1,1,$A$1)),,,1150,1),0),MATCH(R$1,'Wkly eq indx data joined'!$1:$1,0)+1)</f>
        <v>3832.7</v>
      </c>
      <c r="S1131" s="9" cm="1">
        <f t="array" aca="1" ref="S1131" ca="1">INDEX('Wkly eq indx data joined'!$A$1:$AJ$1150,MATCH('Wkly eq indx data aligned'!$A1131,OFFSET(INDIRECT(ADDRESS(1,MATCH(S$1,'Wkly eq indx data joined'!$1:$1,0),1,1,$A$1)),,,1150,1),0),MATCH(S$1,'Wkly eq indx data joined'!$1:$1,0)+1)</f>
        <v>59800.02</v>
      </c>
    </row>
    <row r="1132" spans="1:19" x14ac:dyDescent="0.25">
      <c r="A1132" s="4">
        <f t="shared" si="17"/>
        <v>44435</v>
      </c>
      <c r="B1132" s="9" cm="1">
        <f t="array" aca="1" ref="B1132" ca="1">INDEX('Wkly eq indx data joined'!$A$1:$AJ$1150,MATCH('Wkly eq indx data aligned'!$A1132,OFFSET(INDIRECT(ADDRESS(1,MATCH(B$1,'Wkly eq indx data joined'!$1:$1,0),1,1,$A$1)),,,1150,1),0),MATCH(B$1,'Wkly eq indx data joined'!$1:$1,0)+1)</f>
        <v>7488.2860000000001</v>
      </c>
      <c r="C1132" s="9" cm="1">
        <f t="array" aca="1" ref="C1132" ca="1">INDEX('Wkly eq indx data joined'!$A$1:$AJ$1150,MATCH('Wkly eq indx data aligned'!$A1132,OFFSET(INDIRECT(ADDRESS(1,MATCH(C$1,'Wkly eq indx data joined'!$1:$1,0),1,1,$A$1)),,,1150,1),0),MATCH(C$1,'Wkly eq indx data joined'!$1:$1,0)+1)</f>
        <v>27641.14</v>
      </c>
      <c r="D1132" s="18" cm="1">
        <f t="array" aca="1" ref="D1132" ca="1">IFERROR(INDEX('Wkly eq indx data joined'!$A$1:$AJ$1150,MATCH('Wkly eq indx data aligned'!$A1132,OFFSET(INDIRECT(ADDRESS(1,MATCH(D$1,'Wkly eq indx data joined'!$1:$1,0),1,1,$A$1)),,,1150,1),0),MATCH(D$1,'Wkly eq indx data joined'!$1:$1,0)+1),D1131)</f>
        <v>3522.1570000000002</v>
      </c>
      <c r="E1132" s="9" cm="1">
        <f t="array" aca="1" ref="E1132" ca="1">INDEX('Wkly eq indx data joined'!$A$1:$AJ$1150,MATCH('Wkly eq indx data aligned'!$A1132,OFFSET(INDIRECT(ADDRESS(1,MATCH(E$1,'Wkly eq indx data joined'!$1:$1,0),1,1,$A$1)),,,1150,1),0),MATCH(E$1,'Wkly eq indx data joined'!$1:$1,0)+1)</f>
        <v>20644.64</v>
      </c>
      <c r="F1132" s="9" cm="1">
        <f t="array" aca="1" ref="F1132" ca="1">INDEX('Wkly eq indx data joined'!$A$1:$AJ$1150,MATCH('Wkly eq indx data aligned'!$A1132,OFFSET(INDIRECT(ADDRESS(1,MATCH(F$1,'Wkly eq indx data joined'!$1:$1,0),1,1,$A$1)),,,1150,1),0),MATCH(F$1,'Wkly eq indx data joined'!$1:$1,0)+1)</f>
        <v>12439</v>
      </c>
      <c r="G1132" s="9" cm="1">
        <f t="array" aca="1" ref="G1132" ca="1">INDEX('Wkly eq indx data joined'!$A$1:$AJ$1150,MATCH('Wkly eq indx data aligned'!$A1132,OFFSET(INDIRECT(ADDRESS(1,MATCH(G$1,'Wkly eq indx data joined'!$1:$1,0),1,1,$A$1)),,,1150,1),0),MATCH(G$1,'Wkly eq indx data joined'!$1:$1,0)+1)</f>
        <v>4509.37</v>
      </c>
      <c r="H1132" s="9" cm="1">
        <f t="array" aca="1" ref="H1132" ca="1">INDEX('Wkly eq indx data joined'!$A$1:$AJ$1150,MATCH('Wkly eq indx data aligned'!$A1132,OFFSET(INDIRECT(ADDRESS(1,MATCH(H$1,'Wkly eq indx data joined'!$1:$1,0),1,1,$A$1)),,,1150,1),0),MATCH(H$1,'Wkly eq indx data joined'!$1:$1,0)+1)</f>
        <v>7148.01</v>
      </c>
      <c r="I1132" s="9" cm="1">
        <f t="array" aca="1" ref="I1132" ca="1">INDEX('Wkly eq indx data joined'!$A$1:$AJ$1150,MATCH('Wkly eq indx data aligned'!$A1132,OFFSET(INDIRECT(ADDRESS(1,MATCH(I$1,'Wkly eq indx data joined'!$1:$1,0),1,1,$A$1)),,,1150,1),0),MATCH(I$1,'Wkly eq indx data joined'!$1:$1,0)+1)</f>
        <v>25407.89</v>
      </c>
      <c r="J1132" s="9" cm="1">
        <f t="array" aca="1" ref="J1132" ca="1">INDEX('Wkly eq indx data joined'!$A$1:$AJ$1150,MATCH('Wkly eq indx data aligned'!$A1132,OFFSET(INDIRECT(ADDRESS(1,MATCH(J$1,'Wkly eq indx data joined'!$1:$1,0),1,1,$A$1)),,,1150,1),0),MATCH(J$1,'Wkly eq indx data joined'!$1:$1,0)+1)</f>
        <v>6681.92</v>
      </c>
      <c r="K1132" s="9" cm="1">
        <f t="array" aca="1" ref="K1132" ca="1">INDEX('Wkly eq indx data joined'!$A$1:$AJ$1150,MATCH('Wkly eq indx data aligned'!$A1132,OFFSET(INDIRECT(ADDRESS(1,MATCH(K$1,'Wkly eq indx data joined'!$1:$1,0),1,1,$A$1)),,,1150,1),0),MATCH(K$1,'Wkly eq indx data joined'!$1:$1,0)+1)</f>
        <v>15851.75</v>
      </c>
      <c r="L1132" s="12" cm="1">
        <f t="array" aca="1" ref="L1132" ca="1">INDEX('Wkly eq indx data joined'!$A$1:$AJ$1150,MATCH('Wkly eq indx data aligned'!$A1132+2,OFFSET(INDIRECT(ADDRESS(1,MATCH(L$1,'Wkly eq indx data joined'!$1:$1,0),1,1,$A$1)),,,1150,1),0),MATCH(L$1,'Wkly eq indx data joined'!$1:$1,0)+1)</f>
        <v>3133.9</v>
      </c>
      <c r="M1132" s="9" cm="1">
        <f t="array" aca="1" ref="M1132" ca="1">INDEX('Wkly eq indx data joined'!$A$1:$AJ$1150,MATCH('Wkly eq indx data aligned'!$A1132,OFFSET(INDIRECT(ADDRESS(1,MATCH(M$1,'Wkly eq indx data joined'!$1:$1,0),1,1,$A$1)),,,1150,1),0),MATCH(M$1,'Wkly eq indx data joined'!$1:$1,0)+1)</f>
        <v>120677.6</v>
      </c>
      <c r="N1132" s="9" cm="1">
        <f t="array" aca="1" ref="N1132" ca="1">INDEX('Wkly eq indx data joined'!$A$1:$AJ$1150,MATCH('Wkly eq indx data aligned'!$A1132,OFFSET(INDIRECT(ADDRESS(1,MATCH(N$1,'Wkly eq indx data joined'!$1:$1,0),1,1,$A$1)),,,1150,1),0),MATCH(N$1,'Wkly eq indx data joined'!$1:$1,0)+1)</f>
        <v>8841.2900000000009</v>
      </c>
      <c r="O1132" s="13" cm="1">
        <f t="array" aca="1" ref="O1132" ca="1">INDEX('Wkly eq indx data joined'!$A$1:$AJ$1150,MATCH('Wkly eq indx data aligned'!$A1132+1,OFFSET(INDIRECT(ADDRESS(1,MATCH(O$1,'Wkly eq indx data joined'!$1:$1,0),1,1,$A$1)),,,1150,1),0),MATCH(O$1,'Wkly eq indx data joined'!$1:$1,0)+1)</f>
        <v>17209.93</v>
      </c>
      <c r="P1132" s="12" cm="1">
        <f t="array" aca="1" ref="P1132" ca="1">INDEX('Wkly eq indx data joined'!$A$1:$AJ$1150,MATCH('Wkly eq indx data aligned'!$A1132+2,OFFSET(INDIRECT(ADDRESS(1,MATCH(P$1,'Wkly eq indx data joined'!$1:$1,0),1,1,$A$1)),,,1150,1),0),MATCH(P$1,'Wkly eq indx data joined'!$1:$1,0)+1)</f>
        <v>16705.2</v>
      </c>
      <c r="Q1132" s="9" cm="1">
        <f t="array" aca="1" ref="Q1132" ca="1">INDEX('Wkly eq indx data joined'!$A$1:$AJ$1150,MATCH('Wkly eq indx data aligned'!$A1132,OFFSET(INDIRECT(ADDRESS(1,MATCH(Q$1,'Wkly eq indx data joined'!$1:$1,0),1,1,$A$1)),,,1150,1),0),MATCH(Q$1,'Wkly eq indx data joined'!$1:$1,0)+1)</f>
        <v>787.04</v>
      </c>
      <c r="R1132" s="12" cm="1">
        <f t="array" aca="1" ref="R1132" ca="1">INDEX('Wkly eq indx data joined'!$A$1:$AJ$1150,MATCH('Wkly eq indx data aligned'!$A1132+2,OFFSET(INDIRECT(ADDRESS(1,MATCH(R$1,'Wkly eq indx data joined'!$1:$1,0),1,1,$A$1)),,,1150,1),0),MATCH(R$1,'Wkly eq indx data joined'!$1:$1,0)+1)</f>
        <v>3887.38</v>
      </c>
      <c r="S1132" s="9" cm="1">
        <f t="array" aca="1" ref="S1132" ca="1">INDEX('Wkly eq indx data joined'!$A$1:$AJ$1150,MATCH('Wkly eq indx data aligned'!$A1132,OFFSET(INDIRECT(ADDRESS(1,MATCH(S$1,'Wkly eq indx data joined'!$1:$1,0),1,1,$A$1)),,,1150,1),0),MATCH(S$1,'Wkly eq indx data joined'!$1:$1,0)+1)</f>
        <v>61393.15</v>
      </c>
    </row>
    <row r="1133" spans="1:19" x14ac:dyDescent="0.25">
      <c r="A1133" s="4">
        <f t="shared" si="17"/>
        <v>44442</v>
      </c>
      <c r="B1133" s="9" cm="1">
        <f t="array" aca="1" ref="B1133" ca="1">INDEX('Wkly eq indx data joined'!$A$1:$AJ$1150,MATCH('Wkly eq indx data aligned'!$A1133,OFFSET(INDIRECT(ADDRESS(1,MATCH(B$1,'Wkly eq indx data joined'!$1:$1,0),1,1,$A$1)),,,1150,1),0),MATCH(B$1,'Wkly eq indx data joined'!$1:$1,0)+1)</f>
        <v>7522.91</v>
      </c>
      <c r="C1133" s="9" cm="1">
        <f t="array" aca="1" ref="C1133" ca="1">INDEX('Wkly eq indx data joined'!$A$1:$AJ$1150,MATCH('Wkly eq indx data aligned'!$A1133,OFFSET(INDIRECT(ADDRESS(1,MATCH(C$1,'Wkly eq indx data joined'!$1:$1,0),1,1,$A$1)),,,1150,1),0),MATCH(C$1,'Wkly eq indx data joined'!$1:$1,0)+1)</f>
        <v>29128.11</v>
      </c>
      <c r="D1133" s="18" cm="1">
        <f t="array" aca="1" ref="D1133" ca="1">IFERROR(INDEX('Wkly eq indx data joined'!$A$1:$AJ$1150,MATCH('Wkly eq indx data aligned'!$A1133,OFFSET(INDIRECT(ADDRESS(1,MATCH(D$1,'Wkly eq indx data joined'!$1:$1,0),1,1,$A$1)),,,1150,1),0),MATCH(D$1,'Wkly eq indx data joined'!$1:$1,0)+1),D1132)</f>
        <v>3581.7339999999999</v>
      </c>
      <c r="E1133" s="9" cm="1">
        <f t="array" aca="1" ref="E1133" ca="1">INDEX('Wkly eq indx data joined'!$A$1:$AJ$1150,MATCH('Wkly eq indx data aligned'!$A1133,OFFSET(INDIRECT(ADDRESS(1,MATCH(E$1,'Wkly eq indx data joined'!$1:$1,0),1,1,$A$1)),,,1150,1),0),MATCH(E$1,'Wkly eq indx data joined'!$1:$1,0)+1)</f>
        <v>20821.43</v>
      </c>
      <c r="F1133" s="9" cm="1">
        <f t="array" aca="1" ref="F1133" ca="1">INDEX('Wkly eq indx data joined'!$A$1:$AJ$1150,MATCH('Wkly eq indx data aligned'!$A1133,OFFSET(INDIRECT(ADDRESS(1,MATCH(F$1,'Wkly eq indx data joined'!$1:$1,0),1,1,$A$1)),,,1150,1),0),MATCH(F$1,'Wkly eq indx data joined'!$1:$1,0)+1)</f>
        <v>12351.84</v>
      </c>
      <c r="G1133" s="9" cm="1">
        <f t="array" aca="1" ref="G1133" ca="1">INDEX('Wkly eq indx data joined'!$A$1:$AJ$1150,MATCH('Wkly eq indx data aligned'!$A1133,OFFSET(INDIRECT(ADDRESS(1,MATCH(G$1,'Wkly eq indx data joined'!$1:$1,0),1,1,$A$1)),,,1150,1),0),MATCH(G$1,'Wkly eq indx data joined'!$1:$1,0)+1)</f>
        <v>4535.43</v>
      </c>
      <c r="H1133" s="9" cm="1">
        <f t="array" aca="1" ref="H1133" ca="1">INDEX('Wkly eq indx data joined'!$A$1:$AJ$1150,MATCH('Wkly eq indx data aligned'!$A1133,OFFSET(INDIRECT(ADDRESS(1,MATCH(H$1,'Wkly eq indx data joined'!$1:$1,0),1,1,$A$1)),,,1150,1),0),MATCH(H$1,'Wkly eq indx data joined'!$1:$1,0)+1)</f>
        <v>7138.35</v>
      </c>
      <c r="I1133" s="9" cm="1">
        <f t="array" aca="1" ref="I1133" ca="1">INDEX('Wkly eq indx data joined'!$A$1:$AJ$1150,MATCH('Wkly eq indx data aligned'!$A1133,OFFSET(INDIRECT(ADDRESS(1,MATCH(I$1,'Wkly eq indx data joined'!$1:$1,0),1,1,$A$1)),,,1150,1),0),MATCH(I$1,'Wkly eq indx data joined'!$1:$1,0)+1)</f>
        <v>25901.99</v>
      </c>
      <c r="J1133" s="9" cm="1">
        <f t="array" aca="1" ref="J1133" ca="1">INDEX('Wkly eq indx data joined'!$A$1:$AJ$1150,MATCH('Wkly eq indx data aligned'!$A1133,OFFSET(INDIRECT(ADDRESS(1,MATCH(J$1,'Wkly eq indx data joined'!$1:$1,0),1,1,$A$1)),,,1150,1),0),MATCH(J$1,'Wkly eq indx data joined'!$1:$1,0)+1)</f>
        <v>6689.99</v>
      </c>
      <c r="K1133" s="9" cm="1">
        <f t="array" aca="1" ref="K1133" ca="1">INDEX('Wkly eq indx data joined'!$A$1:$AJ$1150,MATCH('Wkly eq indx data aligned'!$A1133,OFFSET(INDIRECT(ADDRESS(1,MATCH(K$1,'Wkly eq indx data joined'!$1:$1,0),1,1,$A$1)),,,1150,1),0),MATCH(K$1,'Wkly eq indx data joined'!$1:$1,0)+1)</f>
        <v>15781.2</v>
      </c>
      <c r="L1133" s="12" cm="1">
        <f t="array" aca="1" ref="L1133" ca="1">INDEX('Wkly eq indx data joined'!$A$1:$AJ$1150,MATCH('Wkly eq indx data aligned'!$A1133+2,OFFSET(INDIRECT(ADDRESS(1,MATCH(L$1,'Wkly eq indx data joined'!$1:$1,0),1,1,$A$1)),,,1150,1),0),MATCH(L$1,'Wkly eq indx data joined'!$1:$1,0)+1)</f>
        <v>3201.06</v>
      </c>
      <c r="M1133" s="9" cm="1">
        <f t="array" aca="1" ref="M1133" ca="1">INDEX('Wkly eq indx data joined'!$A$1:$AJ$1150,MATCH('Wkly eq indx data aligned'!$A1133,OFFSET(INDIRECT(ADDRESS(1,MATCH(M$1,'Wkly eq indx data joined'!$1:$1,0),1,1,$A$1)),,,1150,1),0),MATCH(M$1,'Wkly eq indx data joined'!$1:$1,0)+1)</f>
        <v>116933.2</v>
      </c>
      <c r="N1133" s="9" cm="1">
        <f t="array" aca="1" ref="N1133" ca="1">INDEX('Wkly eq indx data joined'!$A$1:$AJ$1150,MATCH('Wkly eq indx data aligned'!$A1133,OFFSET(INDIRECT(ADDRESS(1,MATCH(N$1,'Wkly eq indx data joined'!$1:$1,0),1,1,$A$1)),,,1150,1),0),MATCH(N$1,'Wkly eq indx data joined'!$1:$1,0)+1)</f>
        <v>8798.25</v>
      </c>
      <c r="O1133" s="13" cm="1">
        <f t="array" aca="1" ref="O1133" ca="1">INDEX('Wkly eq indx data joined'!$A$1:$AJ$1150,MATCH('Wkly eq indx data aligned'!$A1133+1,OFFSET(INDIRECT(ADDRESS(1,MATCH(O$1,'Wkly eq indx data joined'!$1:$1,0),1,1,$A$1)),,,1150,1),0),MATCH(O$1,'Wkly eq indx data joined'!$1:$1,0)+1)</f>
        <v>17516.919999999998</v>
      </c>
      <c r="P1133" s="12" cm="1">
        <f t="array" aca="1" ref="P1133" ca="1">INDEX('Wkly eq indx data joined'!$A$1:$AJ$1150,MATCH('Wkly eq indx data aligned'!$A1133+2,OFFSET(INDIRECT(ADDRESS(1,MATCH(P$1,'Wkly eq indx data joined'!$1:$1,0),1,1,$A$1)),,,1150,1),0),MATCH(P$1,'Wkly eq indx data joined'!$1:$1,0)+1)</f>
        <v>17323.599999999999</v>
      </c>
      <c r="Q1133" s="9" cm="1">
        <f t="array" aca="1" ref="Q1133" ca="1">INDEX('Wkly eq indx data joined'!$A$1:$AJ$1150,MATCH('Wkly eq indx data aligned'!$A1133,OFFSET(INDIRECT(ADDRESS(1,MATCH(Q$1,'Wkly eq indx data joined'!$1:$1,0),1,1,$A$1)),,,1150,1),0),MATCH(Q$1,'Wkly eq indx data joined'!$1:$1,0)+1)</f>
        <v>789.55</v>
      </c>
      <c r="R1133" s="12" cm="1">
        <f t="array" aca="1" ref="R1133" ca="1">INDEX('Wkly eq indx data joined'!$A$1:$AJ$1150,MATCH('Wkly eq indx data aligned'!$A1133+2,OFFSET(INDIRECT(ADDRESS(1,MATCH(R$1,'Wkly eq indx data joined'!$1:$1,0),1,1,$A$1)),,,1150,1),0),MATCH(R$1,'Wkly eq indx data joined'!$1:$1,0)+1)</f>
        <v>4001.7</v>
      </c>
      <c r="S1133" s="9" cm="1">
        <f t="array" aca="1" ref="S1133" ca="1">INDEX('Wkly eq indx data joined'!$A$1:$AJ$1150,MATCH('Wkly eq indx data aligned'!$A1133,OFFSET(INDIRECT(ADDRESS(1,MATCH(S$1,'Wkly eq indx data joined'!$1:$1,0),1,1,$A$1)),,,1150,1),0),MATCH(S$1,'Wkly eq indx data joined'!$1:$1,0)+1)</f>
        <v>60106.720000000001</v>
      </c>
    </row>
    <row r="1134" spans="1:19" x14ac:dyDescent="0.25">
      <c r="A1134" s="4">
        <f t="shared" si="17"/>
        <v>44449</v>
      </c>
      <c r="B1134" s="9" cm="1">
        <f t="array" aca="1" ref="B1134" ca="1">INDEX('Wkly eq indx data joined'!$A$1:$AJ$1150,MATCH('Wkly eq indx data aligned'!$A1134,OFFSET(INDIRECT(ADDRESS(1,MATCH(B$1,'Wkly eq indx data joined'!$1:$1,0),1,1,$A$1)),,,1150,1),0),MATCH(B$1,'Wkly eq indx data joined'!$1:$1,0)+1)</f>
        <v>7406.6270000000004</v>
      </c>
      <c r="C1134" s="9" cm="1">
        <f t="array" aca="1" ref="C1134" ca="1">INDEX('Wkly eq indx data joined'!$A$1:$AJ$1150,MATCH('Wkly eq indx data aligned'!$A1134,OFFSET(INDIRECT(ADDRESS(1,MATCH(C$1,'Wkly eq indx data joined'!$1:$1,0),1,1,$A$1)),,,1150,1),0),MATCH(C$1,'Wkly eq indx data joined'!$1:$1,0)+1)</f>
        <v>30381.84</v>
      </c>
      <c r="D1134" s="18" cm="1">
        <f t="array" aca="1" ref="D1134" ca="1">IFERROR(INDEX('Wkly eq indx data joined'!$A$1:$AJ$1150,MATCH('Wkly eq indx data aligned'!$A1134,OFFSET(INDIRECT(ADDRESS(1,MATCH(D$1,'Wkly eq indx data joined'!$1:$1,0),1,1,$A$1)),,,1150,1),0),MATCH(D$1,'Wkly eq indx data joined'!$1:$1,0)+1),D1133)</f>
        <v>3703.11</v>
      </c>
      <c r="E1134" s="9" cm="1">
        <f t="array" aca="1" ref="E1134" ca="1">INDEX('Wkly eq indx data joined'!$A$1:$AJ$1150,MATCH('Wkly eq indx data aligned'!$A1134,OFFSET(INDIRECT(ADDRESS(1,MATCH(E$1,'Wkly eq indx data joined'!$1:$1,0),1,1,$A$1)),,,1150,1),0),MATCH(E$1,'Wkly eq indx data joined'!$1:$1,0)+1)</f>
        <v>20633.060000000001</v>
      </c>
      <c r="F1134" s="9" cm="1">
        <f t="array" aca="1" ref="F1134" ca="1">INDEX('Wkly eq indx data joined'!$A$1:$AJ$1150,MATCH('Wkly eq indx data aligned'!$A1134,OFFSET(INDIRECT(ADDRESS(1,MATCH(F$1,'Wkly eq indx data joined'!$1:$1,0),1,1,$A$1)),,,1150,1),0),MATCH(F$1,'Wkly eq indx data joined'!$1:$1,0)+1)</f>
        <v>12060.64</v>
      </c>
      <c r="G1134" s="9" cm="1">
        <f t="array" aca="1" ref="G1134" ca="1">INDEX('Wkly eq indx data joined'!$A$1:$AJ$1150,MATCH('Wkly eq indx data aligned'!$A1134,OFFSET(INDIRECT(ADDRESS(1,MATCH(G$1,'Wkly eq indx data joined'!$1:$1,0),1,1,$A$1)),,,1150,1),0),MATCH(G$1,'Wkly eq indx data joined'!$1:$1,0)+1)</f>
        <v>4458.58</v>
      </c>
      <c r="H1134" s="9" cm="1">
        <f t="array" aca="1" ref="H1134" ca="1">INDEX('Wkly eq indx data joined'!$A$1:$AJ$1150,MATCH('Wkly eq indx data aligned'!$A1134,OFFSET(INDIRECT(ADDRESS(1,MATCH(H$1,'Wkly eq indx data joined'!$1:$1,0),1,1,$A$1)),,,1150,1),0),MATCH(H$1,'Wkly eq indx data joined'!$1:$1,0)+1)</f>
        <v>7029.2</v>
      </c>
      <c r="I1134" s="9" cm="1">
        <f t="array" aca="1" ref="I1134" ca="1">INDEX('Wkly eq indx data joined'!$A$1:$AJ$1150,MATCH('Wkly eq indx data aligned'!$A1134,OFFSET(INDIRECT(ADDRESS(1,MATCH(I$1,'Wkly eq indx data joined'!$1:$1,0),1,1,$A$1)),,,1150,1),0),MATCH(I$1,'Wkly eq indx data joined'!$1:$1,0)+1)</f>
        <v>26205.91</v>
      </c>
      <c r="J1134" s="9" cm="1">
        <f t="array" aca="1" ref="J1134" ca="1">INDEX('Wkly eq indx data joined'!$A$1:$AJ$1150,MATCH('Wkly eq indx data aligned'!$A1134,OFFSET(INDIRECT(ADDRESS(1,MATCH(J$1,'Wkly eq indx data joined'!$1:$1,0),1,1,$A$1)),,,1150,1),0),MATCH(J$1,'Wkly eq indx data joined'!$1:$1,0)+1)</f>
        <v>6663.77</v>
      </c>
      <c r="K1134" s="9" cm="1">
        <f t="array" aca="1" ref="K1134" ca="1">INDEX('Wkly eq indx data joined'!$A$1:$AJ$1150,MATCH('Wkly eq indx data aligned'!$A1134,OFFSET(INDIRECT(ADDRESS(1,MATCH(K$1,'Wkly eq indx data joined'!$1:$1,0),1,1,$A$1)),,,1150,1),0),MATCH(K$1,'Wkly eq indx data joined'!$1:$1,0)+1)</f>
        <v>15609.81</v>
      </c>
      <c r="L1134" s="12" cm="1">
        <f t="array" aca="1" ref="L1134" ca="1">INDEX('Wkly eq indx data joined'!$A$1:$AJ$1150,MATCH('Wkly eq indx data aligned'!$A1134+2,OFFSET(INDIRECT(ADDRESS(1,MATCH(L$1,'Wkly eq indx data joined'!$1:$1,0),1,1,$A$1)),,,1150,1),0),MATCH(L$1,'Wkly eq indx data joined'!$1:$1,0)+1)</f>
        <v>3125.76</v>
      </c>
      <c r="M1134" s="9" cm="1">
        <f t="array" aca="1" ref="M1134" ca="1">INDEX('Wkly eq indx data joined'!$A$1:$AJ$1150,MATCH('Wkly eq indx data aligned'!$A1134,OFFSET(INDIRECT(ADDRESS(1,MATCH(M$1,'Wkly eq indx data joined'!$1:$1,0),1,1,$A$1)),,,1150,1),0),MATCH(M$1,'Wkly eq indx data joined'!$1:$1,0)+1)</f>
        <v>114285.9</v>
      </c>
      <c r="N1134" s="9" cm="1">
        <f t="array" aca="1" ref="N1134" ca="1">INDEX('Wkly eq indx data joined'!$A$1:$AJ$1150,MATCH('Wkly eq indx data aligned'!$A1134,OFFSET(INDIRECT(ADDRESS(1,MATCH(N$1,'Wkly eq indx data joined'!$1:$1,0),1,1,$A$1)),,,1150,1),0),MATCH(N$1,'Wkly eq indx data joined'!$1:$1,0)+1)</f>
        <v>8651.9500000000007</v>
      </c>
      <c r="O1134" s="13" cm="1">
        <f t="array" aca="1" ref="O1134" ca="1">INDEX('Wkly eq indx data joined'!$A$1:$AJ$1150,MATCH('Wkly eq indx data aligned'!$A1134+1,OFFSET(INDIRECT(ADDRESS(1,MATCH(O$1,'Wkly eq indx data joined'!$1:$1,0),1,1,$A$1)),,,1150,1),0),MATCH(O$1,'Wkly eq indx data joined'!$1:$1,0)+1)</f>
        <v>17474.57</v>
      </c>
      <c r="P1134" s="12" cm="1">
        <f t="array" aca="1" ref="P1134" ca="1">INDEX('Wkly eq indx data joined'!$A$1:$AJ$1150,MATCH('Wkly eq indx data aligned'!$A1134+2,OFFSET(INDIRECT(ADDRESS(1,MATCH(P$1,'Wkly eq indx data joined'!$1:$1,0),1,1,$A$1)),,,1150,1),0),MATCH(P$1,'Wkly eq indx data joined'!$1:$1,0)+1)</f>
        <v>17369.25</v>
      </c>
      <c r="Q1134" s="9" cm="1">
        <f t="array" aca="1" ref="Q1134" ca="1">INDEX('Wkly eq indx data joined'!$A$1:$AJ$1150,MATCH('Wkly eq indx data aligned'!$A1134,OFFSET(INDIRECT(ADDRESS(1,MATCH(Q$1,'Wkly eq indx data joined'!$1:$1,0),1,1,$A$1)),,,1150,1),0),MATCH(Q$1,'Wkly eq indx data joined'!$1:$1,0)+1)</f>
        <v>788.49</v>
      </c>
      <c r="R1134" s="12" cm="1">
        <f t="array" aca="1" ref="R1134" ca="1">INDEX('Wkly eq indx data joined'!$A$1:$AJ$1150,MATCH('Wkly eq indx data aligned'!$A1134+2,OFFSET(INDIRECT(ADDRESS(1,MATCH(R$1,'Wkly eq indx data joined'!$1:$1,0),1,1,$A$1)),,,1150,1),0),MATCH(R$1,'Wkly eq indx data joined'!$1:$1,0)+1)</f>
        <v>4002.66</v>
      </c>
      <c r="S1134" s="9" cm="1">
        <f t="array" aca="1" ref="S1134" ca="1">INDEX('Wkly eq indx data joined'!$A$1:$AJ$1150,MATCH('Wkly eq indx data aligned'!$A1134,OFFSET(INDIRECT(ADDRESS(1,MATCH(S$1,'Wkly eq indx data joined'!$1:$1,0),1,1,$A$1)),,,1150,1),0),MATCH(S$1,'Wkly eq indx data joined'!$1:$1,0)+1)</f>
        <v>58175.75</v>
      </c>
    </row>
    <row r="1135" spans="1:19" x14ac:dyDescent="0.25">
      <c r="A1135" s="4">
        <f t="shared" si="17"/>
        <v>44456</v>
      </c>
      <c r="B1135" s="9" cm="1">
        <f t="array" aca="1" ref="B1135" ca="1">INDEX('Wkly eq indx data joined'!$A$1:$AJ$1150,MATCH('Wkly eq indx data aligned'!$A1135,OFFSET(INDIRECT(ADDRESS(1,MATCH(B$1,'Wkly eq indx data joined'!$1:$1,0),1,1,$A$1)),,,1150,1),0),MATCH(B$1,'Wkly eq indx data joined'!$1:$1,0)+1)</f>
        <v>7403.7219999999998</v>
      </c>
      <c r="C1135" s="9" cm="1">
        <f t="array" aca="1" ref="C1135" ca="1">INDEX('Wkly eq indx data joined'!$A$1:$AJ$1150,MATCH('Wkly eq indx data aligned'!$A1135,OFFSET(INDIRECT(ADDRESS(1,MATCH(C$1,'Wkly eq indx data joined'!$1:$1,0),1,1,$A$1)),,,1150,1),0),MATCH(C$1,'Wkly eq indx data joined'!$1:$1,0)+1)</f>
        <v>30500.05</v>
      </c>
      <c r="D1135" s="18" cm="1">
        <f t="array" aca="1" ref="D1135" ca="1">IFERROR(INDEX('Wkly eq indx data joined'!$A$1:$AJ$1150,MATCH('Wkly eq indx data aligned'!$A1135,OFFSET(INDIRECT(ADDRESS(1,MATCH(D$1,'Wkly eq indx data joined'!$1:$1,0),1,1,$A$1)),,,1150,1),0),MATCH(D$1,'Wkly eq indx data joined'!$1:$1,0)+1),D1134)</f>
        <v>3613.9659999999999</v>
      </c>
      <c r="E1135" s="9" cm="1">
        <f t="array" aca="1" ref="E1135" ca="1">INDEX('Wkly eq indx data joined'!$A$1:$AJ$1150,MATCH('Wkly eq indx data aligned'!$A1135,OFFSET(INDIRECT(ADDRESS(1,MATCH(E$1,'Wkly eq indx data joined'!$1:$1,0),1,1,$A$1)),,,1150,1),0),MATCH(E$1,'Wkly eq indx data joined'!$1:$1,0)+1)</f>
        <v>20490.36</v>
      </c>
      <c r="F1135" s="9" cm="1">
        <f t="array" aca="1" ref="F1135" ca="1">INDEX('Wkly eq indx data joined'!$A$1:$AJ$1150,MATCH('Wkly eq indx data aligned'!$A1135,OFFSET(INDIRECT(ADDRESS(1,MATCH(F$1,'Wkly eq indx data joined'!$1:$1,0),1,1,$A$1)),,,1150,1),0),MATCH(F$1,'Wkly eq indx data joined'!$1:$1,0)+1)</f>
        <v>11935.53</v>
      </c>
      <c r="G1135" s="9" cm="1">
        <f t="array" aca="1" ref="G1135" ca="1">INDEX('Wkly eq indx data joined'!$A$1:$AJ$1150,MATCH('Wkly eq indx data aligned'!$A1135,OFFSET(INDIRECT(ADDRESS(1,MATCH(G$1,'Wkly eq indx data joined'!$1:$1,0),1,1,$A$1)),,,1150,1),0),MATCH(G$1,'Wkly eq indx data joined'!$1:$1,0)+1)</f>
        <v>4432.99</v>
      </c>
      <c r="H1135" s="9" cm="1">
        <f t="array" aca="1" ref="H1135" ca="1">INDEX('Wkly eq indx data joined'!$A$1:$AJ$1150,MATCH('Wkly eq indx data aligned'!$A1135,OFFSET(INDIRECT(ADDRESS(1,MATCH(H$1,'Wkly eq indx data joined'!$1:$1,0),1,1,$A$1)),,,1150,1),0),MATCH(H$1,'Wkly eq indx data joined'!$1:$1,0)+1)</f>
        <v>6963.64</v>
      </c>
      <c r="I1135" s="9" cm="1">
        <f t="array" aca="1" ref="I1135" ca="1">INDEX('Wkly eq indx data joined'!$A$1:$AJ$1150,MATCH('Wkly eq indx data aligned'!$A1135,OFFSET(INDIRECT(ADDRESS(1,MATCH(I$1,'Wkly eq indx data joined'!$1:$1,0),1,1,$A$1)),,,1150,1),0),MATCH(I$1,'Wkly eq indx data joined'!$1:$1,0)+1)</f>
        <v>24920.76</v>
      </c>
      <c r="J1135" s="9" cm="1">
        <f t="array" aca="1" ref="J1135" ca="1">INDEX('Wkly eq indx data joined'!$A$1:$AJ$1150,MATCH('Wkly eq indx data aligned'!$A1135,OFFSET(INDIRECT(ADDRESS(1,MATCH(J$1,'Wkly eq indx data joined'!$1:$1,0),1,1,$A$1)),,,1150,1),0),MATCH(J$1,'Wkly eq indx data joined'!$1:$1,0)+1)</f>
        <v>6570.19</v>
      </c>
      <c r="K1135" s="9" cm="1">
        <f t="array" aca="1" ref="K1135" ca="1">INDEX('Wkly eq indx data joined'!$A$1:$AJ$1150,MATCH('Wkly eq indx data aligned'!$A1135,OFFSET(INDIRECT(ADDRESS(1,MATCH(K$1,'Wkly eq indx data joined'!$1:$1,0),1,1,$A$1)),,,1150,1),0),MATCH(K$1,'Wkly eq indx data joined'!$1:$1,0)+1)</f>
        <v>15490.17</v>
      </c>
      <c r="L1135" s="12" cm="1">
        <f t="array" aca="1" ref="L1135" ca="1">INDEX('Wkly eq indx data joined'!$A$1:$AJ$1150,MATCH('Wkly eq indx data aligned'!$A1135+2,OFFSET(INDIRECT(ADDRESS(1,MATCH(L$1,'Wkly eq indx data joined'!$1:$1,0),1,1,$A$1)),,,1150,1),0),MATCH(L$1,'Wkly eq indx data joined'!$1:$1,0)+1)</f>
        <v>3140.51</v>
      </c>
      <c r="M1135" s="9" cm="1">
        <f t="array" aca="1" ref="M1135" ca="1">INDEX('Wkly eq indx data joined'!$A$1:$AJ$1150,MATCH('Wkly eq indx data aligned'!$A1135,OFFSET(INDIRECT(ADDRESS(1,MATCH(M$1,'Wkly eq indx data joined'!$1:$1,0),1,1,$A$1)),,,1150,1),0),MATCH(M$1,'Wkly eq indx data joined'!$1:$1,0)+1)</f>
        <v>111439.4</v>
      </c>
      <c r="N1135" s="9" cm="1">
        <f t="array" aca="1" ref="N1135" ca="1">INDEX('Wkly eq indx data joined'!$A$1:$AJ$1150,MATCH('Wkly eq indx data aligned'!$A1135,OFFSET(INDIRECT(ADDRESS(1,MATCH(N$1,'Wkly eq indx data joined'!$1:$1,0),1,1,$A$1)),,,1150,1),0),MATCH(N$1,'Wkly eq indx data joined'!$1:$1,0)+1)</f>
        <v>8785.32</v>
      </c>
      <c r="O1135" s="13" cm="1">
        <f t="array" aca="1" ref="O1135" ca="1">INDEX('Wkly eq indx data joined'!$A$1:$AJ$1150,MATCH('Wkly eq indx data aligned'!$A1135+1,OFFSET(INDIRECT(ADDRESS(1,MATCH(O$1,'Wkly eq indx data joined'!$1:$1,0),1,1,$A$1)),,,1150,1),0),MATCH(O$1,'Wkly eq indx data joined'!$1:$1,0)+1)</f>
        <v>17276.79</v>
      </c>
      <c r="P1135" s="12" cm="1">
        <f t="array" aca="1" ref="P1135" ca="1">INDEX('Wkly eq indx data joined'!$A$1:$AJ$1150,MATCH('Wkly eq indx data aligned'!$A1135+2,OFFSET(INDIRECT(ADDRESS(1,MATCH(P$1,'Wkly eq indx data joined'!$1:$1,0),1,1,$A$1)),,,1150,1),0),MATCH(P$1,'Wkly eq indx data joined'!$1:$1,0)+1)</f>
        <v>17585.150000000001</v>
      </c>
      <c r="Q1135" s="9" cm="1">
        <f t="array" aca="1" ref="Q1135" ca="1">INDEX('Wkly eq indx data joined'!$A$1:$AJ$1150,MATCH('Wkly eq indx data aligned'!$A1135,OFFSET(INDIRECT(ADDRESS(1,MATCH(Q$1,'Wkly eq indx data joined'!$1:$1,0),1,1,$A$1)),,,1150,1),0),MATCH(Q$1,'Wkly eq indx data joined'!$1:$1,0)+1)</f>
        <v>789.49</v>
      </c>
      <c r="R1135" s="12" cm="1">
        <f t="array" aca="1" ref="R1135" ca="1">INDEX('Wkly eq indx data joined'!$A$1:$AJ$1150,MATCH('Wkly eq indx data aligned'!$A1135+2,OFFSET(INDIRECT(ADDRESS(1,MATCH(R$1,'Wkly eq indx data joined'!$1:$1,0),1,1,$A$1)),,,1150,1),0),MATCH(R$1,'Wkly eq indx data joined'!$1:$1,0)+1)</f>
        <v>4035.17</v>
      </c>
      <c r="S1135" s="9" cm="1">
        <f t="array" aca="1" ref="S1135" ca="1">INDEX('Wkly eq indx data joined'!$A$1:$AJ$1150,MATCH('Wkly eq indx data aligned'!$A1135,OFFSET(INDIRECT(ADDRESS(1,MATCH(S$1,'Wkly eq indx data joined'!$1:$1,0),1,1,$A$1)),,,1150,1),0),MATCH(S$1,'Wkly eq indx data joined'!$1:$1,0)+1)</f>
        <v>56605.25</v>
      </c>
    </row>
    <row r="1136" spans="1:19" x14ac:dyDescent="0.25">
      <c r="A1136" s="4">
        <f t="shared" si="17"/>
        <v>44463</v>
      </c>
      <c r="B1136" s="9" cm="1">
        <f t="array" aca="1" ref="B1136" ca="1">INDEX('Wkly eq indx data joined'!$A$1:$AJ$1150,MATCH('Wkly eq indx data aligned'!$A1136,OFFSET(INDIRECT(ADDRESS(1,MATCH(B$1,'Wkly eq indx data joined'!$1:$1,0),1,1,$A$1)),,,1150,1),0),MATCH(B$1,'Wkly eq indx data joined'!$1:$1,0)+1)</f>
        <v>7342.6229999999996</v>
      </c>
      <c r="C1136" s="9" cm="1">
        <f t="array" aca="1" ref="C1136" ca="1">INDEX('Wkly eq indx data joined'!$A$1:$AJ$1150,MATCH('Wkly eq indx data aligned'!$A1136,OFFSET(INDIRECT(ADDRESS(1,MATCH(C$1,'Wkly eq indx data joined'!$1:$1,0),1,1,$A$1)),,,1150,1),0),MATCH(C$1,'Wkly eq indx data joined'!$1:$1,0)+1)</f>
        <v>30248.81</v>
      </c>
      <c r="D1136" s="18" cm="1">
        <f t="array" aca="1" ref="D1136" ca="1">IFERROR(INDEX('Wkly eq indx data joined'!$A$1:$AJ$1150,MATCH('Wkly eq indx data aligned'!$A1136,OFFSET(INDIRECT(ADDRESS(1,MATCH(D$1,'Wkly eq indx data joined'!$1:$1,0),1,1,$A$1)),,,1150,1),0),MATCH(D$1,'Wkly eq indx data joined'!$1:$1,0)+1),D1135)</f>
        <v>3613.067</v>
      </c>
      <c r="E1136" s="9" cm="1">
        <f t="array" aca="1" ref="E1136" ca="1">INDEX('Wkly eq indx data joined'!$A$1:$AJ$1150,MATCH('Wkly eq indx data aligned'!$A1136,OFFSET(INDIRECT(ADDRESS(1,MATCH(E$1,'Wkly eq indx data joined'!$1:$1,0),1,1,$A$1)),,,1150,1),0),MATCH(E$1,'Wkly eq indx data joined'!$1:$1,0)+1)</f>
        <v>20402.66</v>
      </c>
      <c r="F1136" s="9" cm="1">
        <f t="array" aca="1" ref="F1136" ca="1">INDEX('Wkly eq indx data joined'!$A$1:$AJ$1150,MATCH('Wkly eq indx data aligned'!$A1136,OFFSET(INDIRECT(ADDRESS(1,MATCH(F$1,'Wkly eq indx data joined'!$1:$1,0),1,1,$A$1)),,,1150,1),0),MATCH(F$1,'Wkly eq indx data joined'!$1:$1,0)+1)</f>
        <v>11817.2</v>
      </c>
      <c r="G1136" s="9" cm="1">
        <f t="array" aca="1" ref="G1136" ca="1">INDEX('Wkly eq indx data joined'!$A$1:$AJ$1150,MATCH('Wkly eq indx data aligned'!$A1136,OFFSET(INDIRECT(ADDRESS(1,MATCH(G$1,'Wkly eq indx data joined'!$1:$1,0),1,1,$A$1)),,,1150,1),0),MATCH(G$1,'Wkly eq indx data joined'!$1:$1,0)+1)</f>
        <v>4455.4799999999996</v>
      </c>
      <c r="H1136" s="9" cm="1">
        <f t="array" aca="1" ref="H1136" ca="1">INDEX('Wkly eq indx data joined'!$A$1:$AJ$1150,MATCH('Wkly eq indx data aligned'!$A1136,OFFSET(INDIRECT(ADDRESS(1,MATCH(H$1,'Wkly eq indx data joined'!$1:$1,0),1,1,$A$1)),,,1150,1),0),MATCH(H$1,'Wkly eq indx data joined'!$1:$1,0)+1)</f>
        <v>7051.48</v>
      </c>
      <c r="I1136" s="9" cm="1">
        <f t="array" aca="1" ref="I1136" ca="1">INDEX('Wkly eq indx data joined'!$A$1:$AJ$1150,MATCH('Wkly eq indx data aligned'!$A1136,OFFSET(INDIRECT(ADDRESS(1,MATCH(I$1,'Wkly eq indx data joined'!$1:$1,0),1,1,$A$1)),,,1150,1),0),MATCH(I$1,'Wkly eq indx data joined'!$1:$1,0)+1)</f>
        <v>24192.16</v>
      </c>
      <c r="J1136" s="9" cm="1">
        <f t="array" aca="1" ref="J1136" ca="1">INDEX('Wkly eq indx data joined'!$A$1:$AJ$1150,MATCH('Wkly eq indx data aligned'!$A1136,OFFSET(INDIRECT(ADDRESS(1,MATCH(J$1,'Wkly eq indx data joined'!$1:$1,0),1,1,$A$1)),,,1150,1),0),MATCH(J$1,'Wkly eq indx data joined'!$1:$1,0)+1)</f>
        <v>6638.46</v>
      </c>
      <c r="K1136" s="9" cm="1">
        <f t="array" aca="1" ref="K1136" ca="1">INDEX('Wkly eq indx data joined'!$A$1:$AJ$1150,MATCH('Wkly eq indx data aligned'!$A1136,OFFSET(INDIRECT(ADDRESS(1,MATCH(K$1,'Wkly eq indx data joined'!$1:$1,0),1,1,$A$1)),,,1150,1),0),MATCH(K$1,'Wkly eq indx data joined'!$1:$1,0)+1)</f>
        <v>15531.75</v>
      </c>
      <c r="L1136" s="12" cm="1">
        <f t="array" aca="1" ref="L1136" ca="1">INDEX('Wkly eq indx data joined'!$A$1:$AJ$1150,MATCH('Wkly eq indx data aligned'!$A1136+2,OFFSET(INDIRECT(ADDRESS(1,MATCH(L$1,'Wkly eq indx data joined'!$1:$1,0),1,1,$A$1)),,,1150,1),0),MATCH(L$1,'Wkly eq indx data joined'!$1:$1,0)+1)</f>
        <v>3125.24</v>
      </c>
      <c r="M1136" s="9" cm="1">
        <f t="array" aca="1" ref="M1136" ca="1">INDEX('Wkly eq indx data joined'!$A$1:$AJ$1150,MATCH('Wkly eq indx data aligned'!$A1136,OFFSET(INDIRECT(ADDRESS(1,MATCH(M$1,'Wkly eq indx data joined'!$1:$1,0),1,1,$A$1)),,,1150,1),0),MATCH(M$1,'Wkly eq indx data joined'!$1:$1,0)+1)</f>
        <v>113282.7</v>
      </c>
      <c r="N1136" s="9" cm="1">
        <f t="array" aca="1" ref="N1136" ca="1">INDEX('Wkly eq indx data joined'!$A$1:$AJ$1150,MATCH('Wkly eq indx data aligned'!$A1136,OFFSET(INDIRECT(ADDRESS(1,MATCH(N$1,'Wkly eq indx data joined'!$1:$1,0),1,1,$A$1)),,,1150,1),0),MATCH(N$1,'Wkly eq indx data joined'!$1:$1,0)+1)</f>
        <v>8756.3799999999992</v>
      </c>
      <c r="O1136" s="13" cm="1">
        <f t="array" aca="1" ref="O1136" ca="1">INDEX('Wkly eq indx data joined'!$A$1:$AJ$1150,MATCH('Wkly eq indx data aligned'!$A1136+1,OFFSET(INDIRECT(ADDRESS(1,MATCH(O$1,'Wkly eq indx data joined'!$1:$1,0),1,1,$A$1)),,,1150,1),0),MATCH(O$1,'Wkly eq indx data joined'!$1:$1,0)+1)</f>
        <v>17260.189999999999</v>
      </c>
      <c r="P1136" s="12" cm="1">
        <f t="array" aca="1" ref="P1136" ca="1">INDEX('Wkly eq indx data joined'!$A$1:$AJ$1150,MATCH('Wkly eq indx data aligned'!$A1136+2,OFFSET(INDIRECT(ADDRESS(1,MATCH(P$1,'Wkly eq indx data joined'!$1:$1,0),1,1,$A$1)),,,1150,1),0),MATCH(P$1,'Wkly eq indx data joined'!$1:$1,0)+1)</f>
        <v>17853.2</v>
      </c>
      <c r="Q1136" s="9" cm="1">
        <f t="array" aca="1" ref="Q1136" ca="1">INDEX('Wkly eq indx data joined'!$A$1:$AJ$1150,MATCH('Wkly eq indx data aligned'!$A1136,OFFSET(INDIRECT(ADDRESS(1,MATCH(Q$1,'Wkly eq indx data joined'!$1:$1,0),1,1,$A$1)),,,1150,1),0),MATCH(Q$1,'Wkly eq indx data joined'!$1:$1,0)+1)</f>
        <v>791.45</v>
      </c>
      <c r="R1136" s="12" cm="1">
        <f t="array" aca="1" ref="R1136" ca="1">INDEX('Wkly eq indx data joined'!$A$1:$AJ$1150,MATCH('Wkly eq indx data aligned'!$A1136+2,OFFSET(INDIRECT(ADDRESS(1,MATCH(R$1,'Wkly eq indx data joined'!$1:$1,0),1,1,$A$1)),,,1150,1),0),MATCH(R$1,'Wkly eq indx data joined'!$1:$1,0)+1)</f>
        <v>4038.23</v>
      </c>
      <c r="S1136" s="9" cm="1">
        <f t="array" aca="1" ref="S1136" ca="1">INDEX('Wkly eq indx data joined'!$A$1:$AJ$1150,MATCH('Wkly eq indx data aligned'!$A1136,OFFSET(INDIRECT(ADDRESS(1,MATCH(S$1,'Wkly eq indx data joined'!$1:$1,0),1,1,$A$1)),,,1150,1),0),MATCH(S$1,'Wkly eq indx data joined'!$1:$1,0)+1)</f>
        <v>57642.54</v>
      </c>
    </row>
    <row r="1137" spans="1:19" x14ac:dyDescent="0.25">
      <c r="A1137" s="4">
        <f t="shared" si="17"/>
        <v>44470</v>
      </c>
      <c r="B1137" s="9" cm="1">
        <f t="array" aca="1" ref="B1137" ca="1">INDEX('Wkly eq indx data joined'!$A$1:$AJ$1150,MATCH('Wkly eq indx data aligned'!$A1137,OFFSET(INDIRECT(ADDRESS(1,MATCH(B$1,'Wkly eq indx data joined'!$1:$1,0),1,1,$A$1)),,,1150,1),0),MATCH(B$1,'Wkly eq indx data joined'!$1:$1,0)+1)</f>
        <v>7185.5450000000001</v>
      </c>
      <c r="C1137" s="9" cm="1">
        <f t="array" aca="1" ref="C1137" ca="1">INDEX('Wkly eq indx data joined'!$A$1:$AJ$1150,MATCH('Wkly eq indx data aligned'!$A1137,OFFSET(INDIRECT(ADDRESS(1,MATCH(C$1,'Wkly eq indx data joined'!$1:$1,0),1,1,$A$1)),,,1150,1),0),MATCH(C$1,'Wkly eq indx data joined'!$1:$1,0)+1)</f>
        <v>28771.07</v>
      </c>
      <c r="D1137" s="18" cm="1">
        <f t="array" aca="1" ref="D1137" ca="1">IFERROR(INDEX('Wkly eq indx data joined'!$A$1:$AJ$1150,MATCH('Wkly eq indx data aligned'!$A1137,OFFSET(INDIRECT(ADDRESS(1,MATCH(D$1,'Wkly eq indx data joined'!$1:$1,0),1,1,$A$1)),,,1150,1),0),MATCH(D$1,'Wkly eq indx data joined'!$1:$1,0)+1),D1136)</f>
        <v>3568.1669999999999</v>
      </c>
      <c r="E1137" s="9" cm="1">
        <f t="array" aca="1" ref="E1137" ca="1">INDEX('Wkly eq indx data joined'!$A$1:$AJ$1150,MATCH('Wkly eq indx data aligned'!$A1137,OFFSET(INDIRECT(ADDRESS(1,MATCH(E$1,'Wkly eq indx data joined'!$1:$1,0),1,1,$A$1)),,,1150,1),0),MATCH(E$1,'Wkly eq indx data joined'!$1:$1,0)+1)</f>
        <v>20150.87</v>
      </c>
      <c r="F1137" s="9" cm="1">
        <f t="array" aca="1" ref="F1137" ca="1">INDEX('Wkly eq indx data joined'!$A$1:$AJ$1150,MATCH('Wkly eq indx data aligned'!$A1137,OFFSET(INDIRECT(ADDRESS(1,MATCH(F$1,'Wkly eq indx data joined'!$1:$1,0),1,1,$A$1)),,,1150,1),0),MATCH(F$1,'Wkly eq indx data joined'!$1:$1,0)+1)</f>
        <v>11575.37</v>
      </c>
      <c r="G1137" s="9" cm="1">
        <f t="array" aca="1" ref="G1137" ca="1">INDEX('Wkly eq indx data joined'!$A$1:$AJ$1150,MATCH('Wkly eq indx data aligned'!$A1137,OFFSET(INDIRECT(ADDRESS(1,MATCH(G$1,'Wkly eq indx data joined'!$1:$1,0),1,1,$A$1)),,,1150,1),0),MATCH(G$1,'Wkly eq indx data joined'!$1:$1,0)+1)</f>
        <v>4357.04</v>
      </c>
      <c r="H1137" s="9" cm="1">
        <f t="array" aca="1" ref="H1137" ca="1">INDEX('Wkly eq indx data joined'!$A$1:$AJ$1150,MATCH('Wkly eq indx data aligned'!$A1137,OFFSET(INDIRECT(ADDRESS(1,MATCH(H$1,'Wkly eq indx data joined'!$1:$1,0),1,1,$A$1)),,,1150,1),0),MATCH(H$1,'Wkly eq indx data joined'!$1:$1,0)+1)</f>
        <v>7027.07</v>
      </c>
      <c r="I1137" s="9" cm="1">
        <f t="array" aca="1" ref="I1137" ca="1">INDEX('Wkly eq indx data joined'!$A$1:$AJ$1150,MATCH('Wkly eq indx data aligned'!$A1137,OFFSET(INDIRECT(ADDRESS(1,MATCH(I$1,'Wkly eq indx data joined'!$1:$1,0),1,1,$A$1)),,,1150,1),0),MATCH(I$1,'Wkly eq indx data joined'!$1:$1,0)+1)</f>
        <v>24575.64</v>
      </c>
      <c r="J1137" s="9" cm="1">
        <f t="array" aca="1" ref="J1137" ca="1">INDEX('Wkly eq indx data joined'!$A$1:$AJ$1150,MATCH('Wkly eq indx data aligned'!$A1137,OFFSET(INDIRECT(ADDRESS(1,MATCH(J$1,'Wkly eq indx data joined'!$1:$1,0),1,1,$A$1)),,,1150,1),0),MATCH(J$1,'Wkly eq indx data joined'!$1:$1,0)+1)</f>
        <v>6517.69</v>
      </c>
      <c r="K1137" s="9" cm="1">
        <f t="array" aca="1" ref="K1137" ca="1">INDEX('Wkly eq indx data joined'!$A$1:$AJ$1150,MATCH('Wkly eq indx data aligned'!$A1137,OFFSET(INDIRECT(ADDRESS(1,MATCH(K$1,'Wkly eq indx data joined'!$1:$1,0),1,1,$A$1)),,,1150,1),0),MATCH(K$1,'Wkly eq indx data joined'!$1:$1,0)+1)</f>
        <v>15156.44</v>
      </c>
      <c r="L1137" s="12" cm="1">
        <f t="array" aca="1" ref="L1137" ca="1">INDEX('Wkly eq indx data joined'!$A$1:$AJ$1150,MATCH('Wkly eq indx data aligned'!$A1137+2,OFFSET(INDIRECT(ADDRESS(1,MATCH(L$1,'Wkly eq indx data joined'!$1:$1,0),1,1,$A$1)),,,1150,1),0),MATCH(L$1,'Wkly eq indx data joined'!$1:$1,0)+1)</f>
        <v>3019.18</v>
      </c>
      <c r="M1137" s="9" cm="1">
        <f t="array" aca="1" ref="M1137" ca="1">INDEX('Wkly eq indx data joined'!$A$1:$AJ$1150,MATCH('Wkly eq indx data aligned'!$A1137,OFFSET(INDIRECT(ADDRESS(1,MATCH(M$1,'Wkly eq indx data joined'!$1:$1,0),1,1,$A$1)),,,1150,1),0),MATCH(M$1,'Wkly eq indx data joined'!$1:$1,0)+1)</f>
        <v>112899.6</v>
      </c>
      <c r="N1137" s="9" cm="1">
        <f t="array" aca="1" ref="N1137" ca="1">INDEX('Wkly eq indx data joined'!$A$1:$AJ$1150,MATCH('Wkly eq indx data aligned'!$A1137,OFFSET(INDIRECT(ADDRESS(1,MATCH(N$1,'Wkly eq indx data joined'!$1:$1,0),1,1,$A$1)),,,1150,1),0),MATCH(N$1,'Wkly eq indx data joined'!$1:$1,0)+1)</f>
        <v>8448.7199999999993</v>
      </c>
      <c r="O1137" s="13" cm="1">
        <f t="array" aca="1" ref="O1137" ca="1">INDEX('Wkly eq indx data joined'!$A$1:$AJ$1150,MATCH('Wkly eq indx data aligned'!$A1137+1,OFFSET(INDIRECT(ADDRESS(1,MATCH(O$1,'Wkly eq indx data joined'!$1:$1,0),1,1,$A$1)),,,1150,1),0),MATCH(O$1,'Wkly eq indx data joined'!$1:$1,0)+1)</f>
        <v>16570.89</v>
      </c>
      <c r="P1137" s="12" cm="1">
        <f t="array" aca="1" ref="P1137" ca="1">INDEX('Wkly eq indx data joined'!$A$1:$AJ$1150,MATCH('Wkly eq indx data aligned'!$A1137+2,OFFSET(INDIRECT(ADDRESS(1,MATCH(P$1,'Wkly eq indx data joined'!$1:$1,0),1,1,$A$1)),,,1150,1),0),MATCH(P$1,'Wkly eq indx data joined'!$1:$1,0)+1)</f>
        <v>17532.05</v>
      </c>
      <c r="Q1137" s="9" cm="1">
        <f t="array" aca="1" ref="Q1137" ca="1">INDEX('Wkly eq indx data joined'!$A$1:$AJ$1150,MATCH('Wkly eq indx data aligned'!$A1137,OFFSET(INDIRECT(ADDRESS(1,MATCH(Q$1,'Wkly eq indx data joined'!$1:$1,0),1,1,$A$1)),,,1150,1),0),MATCH(Q$1,'Wkly eq indx data joined'!$1:$1,0)+1)</f>
        <v>766.69</v>
      </c>
      <c r="R1137" s="12" cm="1">
        <f t="array" aca="1" ref="R1137" ca="1">INDEX('Wkly eq indx data joined'!$A$1:$AJ$1150,MATCH('Wkly eq indx data aligned'!$A1137+2,OFFSET(INDIRECT(ADDRESS(1,MATCH(R$1,'Wkly eq indx data joined'!$1:$1,0),1,1,$A$1)),,,1150,1),0),MATCH(R$1,'Wkly eq indx data joined'!$1:$1,0)+1)</f>
        <v>4086.99</v>
      </c>
      <c r="S1137" s="9" cm="1">
        <f t="array" aca="1" ref="S1137" ca="1">INDEX('Wkly eq indx data joined'!$A$1:$AJ$1150,MATCH('Wkly eq indx data aligned'!$A1137,OFFSET(INDIRECT(ADDRESS(1,MATCH(S$1,'Wkly eq indx data joined'!$1:$1,0),1,1,$A$1)),,,1150,1),0),MATCH(S$1,'Wkly eq indx data joined'!$1:$1,0)+1)</f>
        <v>57265.62</v>
      </c>
    </row>
    <row r="1138" spans="1:19" x14ac:dyDescent="0.25">
      <c r="A1138" s="4">
        <f t="shared" si="17"/>
        <v>44477</v>
      </c>
      <c r="B1138" s="9" cm="1">
        <f t="array" aca="1" ref="B1138" ca="1">INDEX('Wkly eq indx data joined'!$A$1:$AJ$1150,MATCH('Wkly eq indx data aligned'!$A1138,OFFSET(INDIRECT(ADDRESS(1,MATCH(B$1,'Wkly eq indx data joined'!$1:$1,0),1,1,$A$1)),,,1150,1),0),MATCH(B$1,'Wkly eq indx data joined'!$1:$1,0)+1)</f>
        <v>7320.0910000000003</v>
      </c>
      <c r="C1138" s="9" cm="1">
        <f t="array" aca="1" ref="C1138" ca="1">INDEX('Wkly eq indx data joined'!$A$1:$AJ$1150,MATCH('Wkly eq indx data aligned'!$A1138,OFFSET(INDIRECT(ADDRESS(1,MATCH(C$1,'Wkly eq indx data joined'!$1:$1,0),1,1,$A$1)),,,1150,1),0),MATCH(C$1,'Wkly eq indx data joined'!$1:$1,0)+1)</f>
        <v>28048.94</v>
      </c>
      <c r="D1138" s="18" cm="1">
        <f t="array" aca="1" ref="D1138" ca="1">IFERROR(INDEX('Wkly eq indx data joined'!$A$1:$AJ$1150,MATCH('Wkly eq indx data aligned'!$A1138,OFFSET(INDIRECT(ADDRESS(1,MATCH(D$1,'Wkly eq indx data joined'!$1:$1,0),1,1,$A$1)),,,1150,1),0),MATCH(D$1,'Wkly eq indx data joined'!$1:$1,0)+1),D1137)</f>
        <v>3592.1669999999999</v>
      </c>
      <c r="E1138" s="9" cm="1">
        <f t="array" aca="1" ref="E1138" ca="1">INDEX('Wkly eq indx data joined'!$A$1:$AJ$1150,MATCH('Wkly eq indx data aligned'!$A1138,OFFSET(INDIRECT(ADDRESS(1,MATCH(E$1,'Wkly eq indx data joined'!$1:$1,0),1,1,$A$1)),,,1150,1),0),MATCH(E$1,'Wkly eq indx data joined'!$1:$1,0)+1)</f>
        <v>20416.310000000001</v>
      </c>
      <c r="F1138" s="9" cm="1">
        <f t="array" aca="1" ref="F1138" ca="1">INDEX('Wkly eq indx data joined'!$A$1:$AJ$1150,MATCH('Wkly eq indx data aligned'!$A1138,OFFSET(INDIRECT(ADDRESS(1,MATCH(F$1,'Wkly eq indx data joined'!$1:$1,0),1,1,$A$1)),,,1150,1),0),MATCH(F$1,'Wkly eq indx data joined'!$1:$1,0)+1)</f>
        <v>11764.99</v>
      </c>
      <c r="G1138" s="9" cm="1">
        <f t="array" aca="1" ref="G1138" ca="1">INDEX('Wkly eq indx data joined'!$A$1:$AJ$1150,MATCH('Wkly eq indx data aligned'!$A1138,OFFSET(INDIRECT(ADDRESS(1,MATCH(G$1,'Wkly eq indx data joined'!$1:$1,0),1,1,$A$1)),,,1150,1),0),MATCH(G$1,'Wkly eq indx data joined'!$1:$1,0)+1)</f>
        <v>4391.34</v>
      </c>
      <c r="H1138" s="9" cm="1">
        <f t="array" aca="1" ref="H1138" ca="1">INDEX('Wkly eq indx data joined'!$A$1:$AJ$1150,MATCH('Wkly eq indx data aligned'!$A1138,OFFSET(INDIRECT(ADDRESS(1,MATCH(H$1,'Wkly eq indx data joined'!$1:$1,0),1,1,$A$1)),,,1150,1),0),MATCH(H$1,'Wkly eq indx data joined'!$1:$1,0)+1)</f>
        <v>7095.55</v>
      </c>
      <c r="I1138" s="9" cm="1">
        <f t="array" aca="1" ref="I1138" ca="1">INDEX('Wkly eq indx data joined'!$A$1:$AJ$1150,MATCH('Wkly eq indx data aligned'!$A1138,OFFSET(INDIRECT(ADDRESS(1,MATCH(I$1,'Wkly eq indx data joined'!$1:$1,0),1,1,$A$1)),,,1150,1),0),MATCH(I$1,'Wkly eq indx data joined'!$1:$1,0)+1)</f>
        <v>24837.85</v>
      </c>
      <c r="J1138" s="9" cm="1">
        <f t="array" aca="1" ref="J1138" ca="1">INDEX('Wkly eq indx data joined'!$A$1:$AJ$1150,MATCH('Wkly eq indx data aligned'!$A1138,OFFSET(INDIRECT(ADDRESS(1,MATCH(J$1,'Wkly eq indx data joined'!$1:$1,0),1,1,$A$1)),,,1150,1),0),MATCH(J$1,'Wkly eq indx data joined'!$1:$1,0)+1)</f>
        <v>6559.99</v>
      </c>
      <c r="K1138" s="9" cm="1">
        <f t="array" aca="1" ref="K1138" ca="1">INDEX('Wkly eq indx data joined'!$A$1:$AJ$1150,MATCH('Wkly eq indx data aligned'!$A1138,OFFSET(INDIRECT(ADDRESS(1,MATCH(K$1,'Wkly eq indx data joined'!$1:$1,0),1,1,$A$1)),,,1150,1),0),MATCH(K$1,'Wkly eq indx data joined'!$1:$1,0)+1)</f>
        <v>15206.13</v>
      </c>
      <c r="L1138" s="12" cm="1">
        <f t="array" aca="1" ref="L1138" ca="1">INDEX('Wkly eq indx data joined'!$A$1:$AJ$1150,MATCH('Wkly eq indx data aligned'!$A1138+2,OFFSET(INDIRECT(ADDRESS(1,MATCH(L$1,'Wkly eq indx data joined'!$1:$1,0),1,1,$A$1)),,,1150,1),0),MATCH(L$1,'Wkly eq indx data joined'!$1:$1,0)+1)</f>
        <v>2956.3</v>
      </c>
      <c r="M1138" s="9" cm="1">
        <f t="array" aca="1" ref="M1138" ca="1">INDEX('Wkly eq indx data joined'!$A$1:$AJ$1150,MATCH('Wkly eq indx data aligned'!$A1138,OFFSET(INDIRECT(ADDRESS(1,MATCH(M$1,'Wkly eq indx data joined'!$1:$1,0),1,1,$A$1)),,,1150,1),0),MATCH(M$1,'Wkly eq indx data joined'!$1:$1,0)+1)</f>
        <v>112833.2</v>
      </c>
      <c r="N1138" s="9" cm="1">
        <f t="array" aca="1" ref="N1138" ca="1">INDEX('Wkly eq indx data joined'!$A$1:$AJ$1150,MATCH('Wkly eq indx data aligned'!$A1138,OFFSET(INDIRECT(ADDRESS(1,MATCH(N$1,'Wkly eq indx data joined'!$1:$1,0),1,1,$A$1)),,,1150,1),0),MATCH(N$1,'Wkly eq indx data joined'!$1:$1,0)+1)</f>
        <v>8420.67</v>
      </c>
      <c r="O1138" s="13" cm="1">
        <f t="array" aca="1" ref="O1138" ca="1">INDEX('Wkly eq indx data joined'!$A$1:$AJ$1150,MATCH('Wkly eq indx data aligned'!$A1138+1,OFFSET(INDIRECT(ADDRESS(1,MATCH(O$1,'Wkly eq indx data joined'!$1:$1,0),1,1,$A$1)),,,1150,1),0),MATCH(O$1,'Wkly eq indx data joined'!$1:$1,0)+1)</f>
        <v>16640.43</v>
      </c>
      <c r="P1138" s="12" cm="1">
        <f t="array" aca="1" ref="P1138" ca="1">INDEX('Wkly eq indx data joined'!$A$1:$AJ$1150,MATCH('Wkly eq indx data aligned'!$A1138+2,OFFSET(INDIRECT(ADDRESS(1,MATCH(P$1,'Wkly eq indx data joined'!$1:$1,0),1,1,$A$1)),,,1150,1),0),MATCH(P$1,'Wkly eq indx data joined'!$1:$1,0)+1)</f>
        <v>17895.2</v>
      </c>
      <c r="Q1138" s="9" cm="1">
        <f t="array" aca="1" ref="Q1138" ca="1">INDEX('Wkly eq indx data joined'!$A$1:$AJ$1150,MATCH('Wkly eq indx data aligned'!$A1138,OFFSET(INDIRECT(ADDRESS(1,MATCH(Q$1,'Wkly eq indx data joined'!$1:$1,0),1,1,$A$1)),,,1150,1),0),MATCH(Q$1,'Wkly eq indx data joined'!$1:$1,0)+1)</f>
        <v>772.05</v>
      </c>
      <c r="R1138" s="12" cm="1">
        <f t="array" aca="1" ref="R1138" ca="1">INDEX('Wkly eq indx data joined'!$A$1:$AJ$1150,MATCH('Wkly eq indx data aligned'!$A1138+2,OFFSET(INDIRECT(ADDRESS(1,MATCH(R$1,'Wkly eq indx data joined'!$1:$1,0),1,1,$A$1)),,,1150,1),0),MATCH(R$1,'Wkly eq indx data joined'!$1:$1,0)+1)</f>
        <v>4238</v>
      </c>
      <c r="S1138" s="9" cm="1">
        <f t="array" aca="1" ref="S1138" ca="1">INDEX('Wkly eq indx data joined'!$A$1:$AJ$1150,MATCH('Wkly eq indx data aligned'!$A1138,OFFSET(INDIRECT(ADDRESS(1,MATCH(S$1,'Wkly eq indx data joined'!$1:$1,0),1,1,$A$1)),,,1150,1),0),MATCH(S$1,'Wkly eq indx data joined'!$1:$1,0)+1)</f>
        <v>58839.09</v>
      </c>
    </row>
    <row r="1139" spans="1:19" x14ac:dyDescent="0.25">
      <c r="A1139" s="4">
        <f t="shared" si="17"/>
        <v>44484</v>
      </c>
      <c r="B1139" s="9" cm="1">
        <f t="array" aca="1" ref="B1139" ca="1">INDEX('Wkly eq indx data joined'!$A$1:$AJ$1150,MATCH('Wkly eq indx data aligned'!$A1139,OFFSET(INDIRECT(ADDRESS(1,MATCH(B$1,'Wkly eq indx data joined'!$1:$1,0),1,1,$A$1)),,,1150,1),0),MATCH(B$1,'Wkly eq indx data joined'!$1:$1,0)+1)</f>
        <v>7361.9769999999999</v>
      </c>
      <c r="C1139" s="9" cm="1">
        <f t="array" aca="1" ref="C1139" ca="1">INDEX('Wkly eq indx data joined'!$A$1:$AJ$1150,MATCH('Wkly eq indx data aligned'!$A1139,OFFSET(INDIRECT(ADDRESS(1,MATCH(C$1,'Wkly eq indx data joined'!$1:$1,0),1,1,$A$1)),,,1150,1),0),MATCH(C$1,'Wkly eq indx data joined'!$1:$1,0)+1)</f>
        <v>29068.63</v>
      </c>
      <c r="D1139" s="18" cm="1">
        <f t="array" aca="1" ref="D1139" ca="1">IFERROR(INDEX('Wkly eq indx data joined'!$A$1:$AJ$1150,MATCH('Wkly eq indx data aligned'!$A1139,OFFSET(INDIRECT(ADDRESS(1,MATCH(D$1,'Wkly eq indx data joined'!$1:$1,0),1,1,$A$1)),,,1150,1),0),MATCH(D$1,'Wkly eq indx data joined'!$1:$1,0)+1),D1138)</f>
        <v>3572.366</v>
      </c>
      <c r="E1139" s="9" cm="1">
        <f t="array" aca="1" ref="E1139" ca="1">INDEX('Wkly eq indx data joined'!$A$1:$AJ$1150,MATCH('Wkly eq indx data aligned'!$A1139,OFFSET(INDIRECT(ADDRESS(1,MATCH(E$1,'Wkly eq indx data joined'!$1:$1,0),1,1,$A$1)),,,1150,1),0),MATCH(E$1,'Wkly eq indx data joined'!$1:$1,0)+1)</f>
        <v>20928.099999999999</v>
      </c>
      <c r="F1139" s="9" cm="1">
        <f t="array" aca="1" ref="F1139" ca="1">INDEX('Wkly eq indx data joined'!$A$1:$AJ$1150,MATCH('Wkly eq indx data aligned'!$A1139,OFFSET(INDIRECT(ADDRESS(1,MATCH(F$1,'Wkly eq indx data joined'!$1:$1,0),1,1,$A$1)),,,1150,1),0),MATCH(F$1,'Wkly eq indx data joined'!$1:$1,0)+1)</f>
        <v>11961.34</v>
      </c>
      <c r="G1139" s="9" cm="1">
        <f t="array" aca="1" ref="G1139" ca="1">INDEX('Wkly eq indx data joined'!$A$1:$AJ$1150,MATCH('Wkly eq indx data aligned'!$A1139,OFFSET(INDIRECT(ADDRESS(1,MATCH(G$1,'Wkly eq indx data joined'!$1:$1,0),1,1,$A$1)),,,1150,1),0),MATCH(G$1,'Wkly eq indx data joined'!$1:$1,0)+1)</f>
        <v>4471.37</v>
      </c>
      <c r="H1139" s="9" cm="1">
        <f t="array" aca="1" ref="H1139" ca="1">INDEX('Wkly eq indx data joined'!$A$1:$AJ$1150,MATCH('Wkly eq indx data aligned'!$A1139,OFFSET(INDIRECT(ADDRESS(1,MATCH(H$1,'Wkly eq indx data joined'!$1:$1,0),1,1,$A$1)),,,1150,1),0),MATCH(H$1,'Wkly eq indx data joined'!$1:$1,0)+1)</f>
        <v>7234.03</v>
      </c>
      <c r="I1139" s="9" cm="1">
        <f t="array" aca="1" ref="I1139" ca="1">INDEX('Wkly eq indx data joined'!$A$1:$AJ$1150,MATCH('Wkly eq indx data aligned'!$A1139,OFFSET(INDIRECT(ADDRESS(1,MATCH(I$1,'Wkly eq indx data joined'!$1:$1,0),1,1,$A$1)),,,1150,1),0),MATCH(I$1,'Wkly eq indx data joined'!$1:$1,0)+1)</f>
        <v>25330.959999999999</v>
      </c>
      <c r="J1139" s="9" cm="1">
        <f t="array" aca="1" ref="J1139" ca="1">INDEX('Wkly eq indx data joined'!$A$1:$AJ$1150,MATCH('Wkly eq indx data aligned'!$A1139,OFFSET(INDIRECT(ADDRESS(1,MATCH(J$1,'Wkly eq indx data joined'!$1:$1,0),1,1,$A$1)),,,1150,1),0),MATCH(J$1,'Wkly eq indx data joined'!$1:$1,0)+1)</f>
        <v>6727.52</v>
      </c>
      <c r="K1139" s="9" cm="1">
        <f t="array" aca="1" ref="K1139" ca="1">INDEX('Wkly eq indx data joined'!$A$1:$AJ$1150,MATCH('Wkly eq indx data aligned'!$A1139,OFFSET(INDIRECT(ADDRESS(1,MATCH(K$1,'Wkly eq indx data joined'!$1:$1,0),1,1,$A$1)),,,1150,1),0),MATCH(K$1,'Wkly eq indx data joined'!$1:$1,0)+1)</f>
        <v>15587.36</v>
      </c>
      <c r="L1139" s="12" cm="1">
        <f t="array" aca="1" ref="L1139" ca="1">INDEX('Wkly eq indx data joined'!$A$1:$AJ$1150,MATCH('Wkly eq indx data aligned'!$A1139+2,OFFSET(INDIRECT(ADDRESS(1,MATCH(L$1,'Wkly eq indx data joined'!$1:$1,0),1,1,$A$1)),,,1150,1),0),MATCH(L$1,'Wkly eq indx data joined'!$1:$1,0)+1)</f>
        <v>3015.06</v>
      </c>
      <c r="M1139" s="9" cm="1">
        <f t="array" aca="1" ref="M1139" ca="1">INDEX('Wkly eq indx data joined'!$A$1:$AJ$1150,MATCH('Wkly eq indx data aligned'!$A1139,OFFSET(INDIRECT(ADDRESS(1,MATCH(M$1,'Wkly eq indx data joined'!$1:$1,0),1,1,$A$1)),,,1150,1),0),MATCH(M$1,'Wkly eq indx data joined'!$1:$1,0)+1)</f>
        <v>114648</v>
      </c>
      <c r="N1139" s="9" cm="1">
        <f t="array" aca="1" ref="N1139" ca="1">INDEX('Wkly eq indx data joined'!$A$1:$AJ$1150,MATCH('Wkly eq indx data aligned'!$A1139,OFFSET(INDIRECT(ADDRESS(1,MATCH(N$1,'Wkly eq indx data joined'!$1:$1,0),1,1,$A$1)),,,1150,1),0),MATCH(N$1,'Wkly eq indx data joined'!$1:$1,0)+1)</f>
        <v>8546.19</v>
      </c>
      <c r="O1139" s="13" cm="1">
        <f t="array" aca="1" ref="O1139" ca="1">INDEX('Wkly eq indx data joined'!$A$1:$AJ$1150,MATCH('Wkly eq indx data aligned'!$A1139+1,OFFSET(INDIRECT(ADDRESS(1,MATCH(O$1,'Wkly eq indx data joined'!$1:$1,0),1,1,$A$1)),,,1150,1),0),MATCH(O$1,'Wkly eq indx data joined'!$1:$1,0)+1)</f>
        <v>16781.189999999999</v>
      </c>
      <c r="P1139" s="12" cm="1">
        <f t="array" aca="1" ref="P1139" ca="1">INDEX('Wkly eq indx data joined'!$A$1:$AJ$1150,MATCH('Wkly eq indx data aligned'!$A1139+2,OFFSET(INDIRECT(ADDRESS(1,MATCH(P$1,'Wkly eq indx data joined'!$1:$1,0),1,1,$A$1)),,,1150,1),0),MATCH(P$1,'Wkly eq indx data joined'!$1:$1,0)+1)</f>
        <v>18338.55</v>
      </c>
      <c r="Q1139" s="9" cm="1">
        <f t="array" aca="1" ref="Q1139" ca="1">INDEX('Wkly eq indx data joined'!$A$1:$AJ$1150,MATCH('Wkly eq indx data aligned'!$A1139,OFFSET(INDIRECT(ADDRESS(1,MATCH(Q$1,'Wkly eq indx data joined'!$1:$1,0),1,1,$A$1)),,,1150,1),0),MATCH(Q$1,'Wkly eq indx data joined'!$1:$1,0)+1)</f>
        <v>800.41</v>
      </c>
      <c r="R1139" s="12" cm="1">
        <f t="array" aca="1" ref="R1139" ca="1">INDEX('Wkly eq indx data joined'!$A$1:$AJ$1150,MATCH('Wkly eq indx data aligned'!$A1139+2,OFFSET(INDIRECT(ADDRESS(1,MATCH(R$1,'Wkly eq indx data joined'!$1:$1,0),1,1,$A$1)),,,1150,1),0),MATCH(R$1,'Wkly eq indx data joined'!$1:$1,0)+1)</f>
        <v>4261.82</v>
      </c>
      <c r="S1139" s="9" cm="1">
        <f t="array" aca="1" ref="S1139" ca="1">INDEX('Wkly eq indx data joined'!$A$1:$AJ$1150,MATCH('Wkly eq indx data aligned'!$A1139,OFFSET(INDIRECT(ADDRESS(1,MATCH(S$1,'Wkly eq indx data joined'!$1:$1,0),1,1,$A$1)),,,1150,1),0),MATCH(S$1,'Wkly eq indx data joined'!$1:$1,0)+1)</f>
        <v>60494.02</v>
      </c>
    </row>
    <row r="1140" spans="1:19" x14ac:dyDescent="0.25">
      <c r="A1140" s="4">
        <f t="shared" si="17"/>
        <v>44491</v>
      </c>
      <c r="B1140" s="9" cm="1">
        <f t="array" aca="1" ref="B1140" ca="1">INDEX('Wkly eq indx data joined'!$A$1:$AJ$1150,MATCH('Wkly eq indx data aligned'!$A1140,OFFSET(INDIRECT(ADDRESS(1,MATCH(B$1,'Wkly eq indx data joined'!$1:$1,0),1,1,$A$1)),,,1150,1),0),MATCH(B$1,'Wkly eq indx data joined'!$1:$1,0)+1)</f>
        <v>7415.4750000000004</v>
      </c>
      <c r="C1140" s="9" cm="1">
        <f t="array" aca="1" ref="C1140" ca="1">INDEX('Wkly eq indx data joined'!$A$1:$AJ$1150,MATCH('Wkly eq indx data aligned'!$A1140,OFFSET(INDIRECT(ADDRESS(1,MATCH(C$1,'Wkly eq indx data joined'!$1:$1,0),1,1,$A$1)),,,1150,1),0),MATCH(C$1,'Wkly eq indx data joined'!$1:$1,0)+1)</f>
        <v>28804.85</v>
      </c>
      <c r="D1140" s="18" cm="1">
        <f t="array" aca="1" ref="D1140" ca="1">IFERROR(INDEX('Wkly eq indx data joined'!$A$1:$AJ$1150,MATCH('Wkly eq indx data aligned'!$A1140,OFFSET(INDIRECT(ADDRESS(1,MATCH(D$1,'Wkly eq indx data joined'!$1:$1,0),1,1,$A$1)),,,1150,1),0),MATCH(D$1,'Wkly eq indx data joined'!$1:$1,0)+1),D1139)</f>
        <v>3582.6039999999998</v>
      </c>
      <c r="E1140" s="9" cm="1">
        <f t="array" aca="1" ref="E1140" ca="1">INDEX('Wkly eq indx data joined'!$A$1:$AJ$1150,MATCH('Wkly eq indx data aligned'!$A1140,OFFSET(INDIRECT(ADDRESS(1,MATCH(E$1,'Wkly eq indx data joined'!$1:$1,0),1,1,$A$1)),,,1150,1),0),MATCH(E$1,'Wkly eq indx data joined'!$1:$1,0)+1)</f>
        <v>21216.15</v>
      </c>
      <c r="F1140" s="9" cm="1">
        <f t="array" aca="1" ref="F1140" ca="1">INDEX('Wkly eq indx data joined'!$A$1:$AJ$1150,MATCH('Wkly eq indx data aligned'!$A1140,OFFSET(INDIRECT(ADDRESS(1,MATCH(F$1,'Wkly eq indx data joined'!$1:$1,0),1,1,$A$1)),,,1150,1),0),MATCH(F$1,'Wkly eq indx data joined'!$1:$1,0)+1)</f>
        <v>12056.21</v>
      </c>
      <c r="G1140" s="9" cm="1">
        <f t="array" aca="1" ref="G1140" ca="1">INDEX('Wkly eq indx data joined'!$A$1:$AJ$1150,MATCH('Wkly eq indx data aligned'!$A1140,OFFSET(INDIRECT(ADDRESS(1,MATCH(G$1,'Wkly eq indx data joined'!$1:$1,0),1,1,$A$1)),,,1150,1),0),MATCH(G$1,'Wkly eq indx data joined'!$1:$1,0)+1)</f>
        <v>4544.8999999999996</v>
      </c>
      <c r="H1140" s="9" cm="1">
        <f t="array" aca="1" ref="H1140" ca="1">INDEX('Wkly eq indx data joined'!$A$1:$AJ$1150,MATCH('Wkly eq indx data aligned'!$A1140,OFFSET(INDIRECT(ADDRESS(1,MATCH(H$1,'Wkly eq indx data joined'!$1:$1,0),1,1,$A$1)),,,1150,1),0),MATCH(H$1,'Wkly eq indx data joined'!$1:$1,0)+1)</f>
        <v>7204.55</v>
      </c>
      <c r="I1140" s="9" cm="1">
        <f t="array" aca="1" ref="I1140" ca="1">INDEX('Wkly eq indx data joined'!$A$1:$AJ$1150,MATCH('Wkly eq indx data aligned'!$A1140,OFFSET(INDIRECT(ADDRESS(1,MATCH(I$1,'Wkly eq indx data joined'!$1:$1,0),1,1,$A$1)),,,1150,1),0),MATCH(I$1,'Wkly eq indx data joined'!$1:$1,0)+1)</f>
        <v>26126.93</v>
      </c>
      <c r="J1140" s="9" cm="1">
        <f t="array" aca="1" ref="J1140" ca="1">INDEX('Wkly eq indx data joined'!$A$1:$AJ$1150,MATCH('Wkly eq indx data aligned'!$A1140,OFFSET(INDIRECT(ADDRESS(1,MATCH(J$1,'Wkly eq indx data joined'!$1:$1,0),1,1,$A$1)),,,1150,1),0),MATCH(J$1,'Wkly eq indx data joined'!$1:$1,0)+1)</f>
        <v>6733.69</v>
      </c>
      <c r="K1140" s="9" cm="1">
        <f t="array" aca="1" ref="K1140" ca="1">INDEX('Wkly eq indx data joined'!$A$1:$AJ$1150,MATCH('Wkly eq indx data aligned'!$A1140,OFFSET(INDIRECT(ADDRESS(1,MATCH(K$1,'Wkly eq indx data joined'!$1:$1,0),1,1,$A$1)),,,1150,1),0),MATCH(K$1,'Wkly eq indx data joined'!$1:$1,0)+1)</f>
        <v>15542.98</v>
      </c>
      <c r="L1140" s="12" cm="1">
        <f t="array" aca="1" ref="L1140" ca="1">INDEX('Wkly eq indx data joined'!$A$1:$AJ$1150,MATCH('Wkly eq indx data aligned'!$A1140+2,OFFSET(INDIRECT(ADDRESS(1,MATCH(L$1,'Wkly eq indx data joined'!$1:$1,0),1,1,$A$1)),,,1150,1),0),MATCH(L$1,'Wkly eq indx data joined'!$1:$1,0)+1)</f>
        <v>3006.16</v>
      </c>
      <c r="M1140" s="9" cm="1">
        <f t="array" aca="1" ref="M1140" ca="1">INDEX('Wkly eq indx data joined'!$A$1:$AJ$1150,MATCH('Wkly eq indx data aligned'!$A1140,OFFSET(INDIRECT(ADDRESS(1,MATCH(M$1,'Wkly eq indx data joined'!$1:$1,0),1,1,$A$1)),,,1150,1),0),MATCH(M$1,'Wkly eq indx data joined'!$1:$1,0)+1)</f>
        <v>106296.2</v>
      </c>
      <c r="N1140" s="9" cm="1">
        <f t="array" aca="1" ref="N1140" ca="1">INDEX('Wkly eq indx data joined'!$A$1:$AJ$1150,MATCH('Wkly eq indx data aligned'!$A1140,OFFSET(INDIRECT(ADDRESS(1,MATCH(N$1,'Wkly eq indx data joined'!$1:$1,0),1,1,$A$1)),,,1150,1),0),MATCH(N$1,'Wkly eq indx data joined'!$1:$1,0)+1)</f>
        <v>8454.11</v>
      </c>
      <c r="O1140" s="13" cm="1">
        <f t="array" aca="1" ref="O1140" ca="1">INDEX('Wkly eq indx data joined'!$A$1:$AJ$1150,MATCH('Wkly eq indx data aligned'!$A1140+1,OFFSET(INDIRECT(ADDRESS(1,MATCH(O$1,'Wkly eq indx data joined'!$1:$1,0),1,1,$A$1)),,,1150,1),0),MATCH(O$1,'Wkly eq indx data joined'!$1:$1,0)+1)</f>
        <v>16888.740000000002</v>
      </c>
      <c r="P1140" s="12" cm="1">
        <f t="array" aca="1" ref="P1140" ca="1">INDEX('Wkly eq indx data joined'!$A$1:$AJ$1150,MATCH('Wkly eq indx data aligned'!$A1140+2,OFFSET(INDIRECT(ADDRESS(1,MATCH(P$1,'Wkly eq indx data joined'!$1:$1,0),1,1,$A$1)),,,1150,1),0),MATCH(P$1,'Wkly eq indx data joined'!$1:$1,0)+1)</f>
        <v>18114.900000000001</v>
      </c>
      <c r="Q1140" s="9" cm="1">
        <f t="array" aca="1" ref="Q1140" ca="1">INDEX('Wkly eq indx data joined'!$A$1:$AJ$1150,MATCH('Wkly eq indx data aligned'!$A1140,OFFSET(INDIRECT(ADDRESS(1,MATCH(Q$1,'Wkly eq indx data joined'!$1:$1,0),1,1,$A$1)),,,1150,1),0),MATCH(Q$1,'Wkly eq indx data joined'!$1:$1,0)+1)</f>
        <v>812.97</v>
      </c>
      <c r="R1140" s="12" cm="1">
        <f t="array" aca="1" ref="R1140" ca="1">INDEX('Wkly eq indx data joined'!$A$1:$AJ$1150,MATCH('Wkly eq indx data aligned'!$A1140+2,OFFSET(INDIRECT(ADDRESS(1,MATCH(R$1,'Wkly eq indx data joined'!$1:$1,0),1,1,$A$1)),,,1150,1),0),MATCH(R$1,'Wkly eq indx data joined'!$1:$1,0)+1)</f>
        <v>4196.96</v>
      </c>
      <c r="S1140" s="9" cm="1">
        <f t="array" aca="1" ref="S1140" ca="1">INDEX('Wkly eq indx data joined'!$A$1:$AJ$1150,MATCH('Wkly eq indx data aligned'!$A1140,OFFSET(INDIRECT(ADDRESS(1,MATCH(S$1,'Wkly eq indx data joined'!$1:$1,0),1,1,$A$1)),,,1150,1),0),MATCH(S$1,'Wkly eq indx data joined'!$1:$1,0)+1)</f>
        <v>60524.55</v>
      </c>
    </row>
    <row r="1141" spans="1:19" x14ac:dyDescent="0.25">
      <c r="A1141" s="4">
        <f t="shared" si="17"/>
        <v>44498</v>
      </c>
      <c r="B1141" s="9" cm="1">
        <f t="array" aca="1" ref="B1141" ca="1">INDEX('Wkly eq indx data joined'!$A$1:$AJ$1150,MATCH('Wkly eq indx data aligned'!$A1141,OFFSET(INDIRECT(ADDRESS(1,MATCH(B$1,'Wkly eq indx data joined'!$1:$1,0),1,1,$A$1)),,,1150,1),0),MATCH(B$1,'Wkly eq indx data joined'!$1:$1,0)+1)</f>
        <v>7323.7370000000001</v>
      </c>
      <c r="C1141" s="9" cm="1">
        <f t="array" aca="1" ref="C1141" ca="1">INDEX('Wkly eq indx data joined'!$A$1:$AJ$1150,MATCH('Wkly eq indx data aligned'!$A1141,OFFSET(INDIRECT(ADDRESS(1,MATCH(C$1,'Wkly eq indx data joined'!$1:$1,0),1,1,$A$1)),,,1150,1),0),MATCH(C$1,'Wkly eq indx data joined'!$1:$1,0)+1)</f>
        <v>28892.69</v>
      </c>
      <c r="D1141" s="18" cm="1">
        <f t="array" aca="1" ref="D1141" ca="1">IFERROR(INDEX('Wkly eq indx data joined'!$A$1:$AJ$1150,MATCH('Wkly eq indx data aligned'!$A1141,OFFSET(INDIRECT(ADDRESS(1,MATCH(D$1,'Wkly eq indx data joined'!$1:$1,0),1,1,$A$1)),,,1150,1),0),MATCH(D$1,'Wkly eq indx data joined'!$1:$1,0)+1),D1140)</f>
        <v>3547.3359999999998</v>
      </c>
      <c r="E1141" s="9" cm="1">
        <f t="array" aca="1" ref="E1141" ca="1">INDEX('Wkly eq indx data joined'!$A$1:$AJ$1150,MATCH('Wkly eq indx data aligned'!$A1141,OFFSET(INDIRECT(ADDRESS(1,MATCH(E$1,'Wkly eq indx data joined'!$1:$1,0),1,1,$A$1)),,,1150,1),0),MATCH(E$1,'Wkly eq indx data joined'!$1:$1,0)+1)</f>
        <v>21037.07</v>
      </c>
      <c r="F1141" s="9" cm="1">
        <f t="array" aca="1" ref="F1141" ca="1">INDEX('Wkly eq indx data joined'!$A$1:$AJ$1150,MATCH('Wkly eq indx data aligned'!$A1141,OFFSET(INDIRECT(ADDRESS(1,MATCH(F$1,'Wkly eq indx data joined'!$1:$1,0),1,1,$A$1)),,,1150,1),0),MATCH(F$1,'Wkly eq indx data joined'!$1:$1,0)+1)</f>
        <v>12108.17</v>
      </c>
      <c r="G1141" s="9" cm="1">
        <f t="array" aca="1" ref="G1141" ca="1">INDEX('Wkly eq indx data joined'!$A$1:$AJ$1150,MATCH('Wkly eq indx data aligned'!$A1141,OFFSET(INDIRECT(ADDRESS(1,MATCH(G$1,'Wkly eq indx data joined'!$1:$1,0),1,1,$A$1)),,,1150,1),0),MATCH(G$1,'Wkly eq indx data joined'!$1:$1,0)+1)</f>
        <v>4605.38</v>
      </c>
      <c r="H1141" s="9" cm="1">
        <f t="array" aca="1" ref="H1141" ca="1">INDEX('Wkly eq indx data joined'!$A$1:$AJ$1150,MATCH('Wkly eq indx data aligned'!$A1141,OFFSET(INDIRECT(ADDRESS(1,MATCH(H$1,'Wkly eq indx data joined'!$1:$1,0),1,1,$A$1)),,,1150,1),0),MATCH(H$1,'Wkly eq indx data joined'!$1:$1,0)+1)</f>
        <v>7237.57</v>
      </c>
      <c r="I1141" s="9" cm="1">
        <f t="array" aca="1" ref="I1141" ca="1">INDEX('Wkly eq indx data joined'!$A$1:$AJ$1150,MATCH('Wkly eq indx data aligned'!$A1141,OFFSET(INDIRECT(ADDRESS(1,MATCH(I$1,'Wkly eq indx data joined'!$1:$1,0),1,1,$A$1)),,,1150,1),0),MATCH(I$1,'Wkly eq indx data joined'!$1:$1,0)+1)</f>
        <v>25377.24</v>
      </c>
      <c r="J1141" s="9" cm="1">
        <f t="array" aca="1" ref="J1141" ca="1">INDEX('Wkly eq indx data joined'!$A$1:$AJ$1150,MATCH('Wkly eq indx data aligned'!$A1141,OFFSET(INDIRECT(ADDRESS(1,MATCH(J$1,'Wkly eq indx data joined'!$1:$1,0),1,1,$A$1)),,,1150,1),0),MATCH(J$1,'Wkly eq indx data joined'!$1:$1,0)+1)</f>
        <v>6830.34</v>
      </c>
      <c r="K1141" s="9" cm="1">
        <f t="array" aca="1" ref="K1141" ca="1">INDEX('Wkly eq indx data joined'!$A$1:$AJ$1150,MATCH('Wkly eq indx data aligned'!$A1141,OFFSET(INDIRECT(ADDRESS(1,MATCH(K$1,'Wkly eq indx data joined'!$1:$1,0),1,1,$A$1)),,,1150,1),0),MATCH(K$1,'Wkly eq indx data joined'!$1:$1,0)+1)</f>
        <v>15688.77</v>
      </c>
      <c r="L1141" s="12" cm="1">
        <f t="array" aca="1" ref="L1141" ca="1">INDEX('Wkly eq indx data joined'!$A$1:$AJ$1150,MATCH('Wkly eq indx data aligned'!$A1141+2,OFFSET(INDIRECT(ADDRESS(1,MATCH(L$1,'Wkly eq indx data joined'!$1:$1,0),1,1,$A$1)),,,1150,1),0),MATCH(L$1,'Wkly eq indx data joined'!$1:$1,0)+1)</f>
        <v>2970.68</v>
      </c>
      <c r="M1141" s="9" cm="1">
        <f t="array" aca="1" ref="M1141" ca="1">INDEX('Wkly eq indx data joined'!$A$1:$AJ$1150,MATCH('Wkly eq indx data aligned'!$A1141,OFFSET(INDIRECT(ADDRESS(1,MATCH(M$1,'Wkly eq indx data joined'!$1:$1,0),1,1,$A$1)),,,1150,1),0),MATCH(M$1,'Wkly eq indx data joined'!$1:$1,0)+1)</f>
        <v>103500.7</v>
      </c>
      <c r="N1141" s="9" cm="1">
        <f t="array" aca="1" ref="N1141" ca="1">INDEX('Wkly eq indx data joined'!$A$1:$AJ$1150,MATCH('Wkly eq indx data aligned'!$A1141,OFFSET(INDIRECT(ADDRESS(1,MATCH(N$1,'Wkly eq indx data joined'!$1:$1,0),1,1,$A$1)),,,1150,1),0),MATCH(N$1,'Wkly eq indx data joined'!$1:$1,0)+1)</f>
        <v>8551.2099999999991</v>
      </c>
      <c r="O1141" s="13" cm="1">
        <f t="array" aca="1" ref="O1141" ca="1">INDEX('Wkly eq indx data joined'!$A$1:$AJ$1150,MATCH('Wkly eq indx data aligned'!$A1141+1,OFFSET(INDIRECT(ADDRESS(1,MATCH(O$1,'Wkly eq indx data joined'!$1:$1,0),1,1,$A$1)),,,1150,1),0),MATCH(O$1,'Wkly eq indx data joined'!$1:$1,0)+1)</f>
        <v>16987.41</v>
      </c>
      <c r="P1141" s="12" cm="1">
        <f t="array" aca="1" ref="P1141" ca="1">INDEX('Wkly eq indx data joined'!$A$1:$AJ$1150,MATCH('Wkly eq indx data aligned'!$A1141+2,OFFSET(INDIRECT(ADDRESS(1,MATCH(P$1,'Wkly eq indx data joined'!$1:$1,0),1,1,$A$1)),,,1150,1),0),MATCH(P$1,'Wkly eq indx data joined'!$1:$1,0)+1)</f>
        <v>17671.650000000001</v>
      </c>
      <c r="Q1141" s="9" cm="1">
        <f t="array" aca="1" ref="Q1141" ca="1">INDEX('Wkly eq indx data joined'!$A$1:$AJ$1150,MATCH('Wkly eq indx data aligned'!$A1141,OFFSET(INDIRECT(ADDRESS(1,MATCH(Q$1,'Wkly eq indx data joined'!$1:$1,0),1,1,$A$1)),,,1150,1),0),MATCH(Q$1,'Wkly eq indx data joined'!$1:$1,0)+1)</f>
        <v>810.91</v>
      </c>
      <c r="R1141" s="12" cm="1">
        <f t="array" aca="1" ref="R1141" ca="1">INDEX('Wkly eq indx data joined'!$A$1:$AJ$1150,MATCH('Wkly eq indx data aligned'!$A1141+2,OFFSET(INDIRECT(ADDRESS(1,MATCH(R$1,'Wkly eq indx data joined'!$1:$1,0),1,1,$A$1)),,,1150,1),0),MATCH(R$1,'Wkly eq indx data joined'!$1:$1,0)+1)</f>
        <v>4150</v>
      </c>
      <c r="S1141" s="9" cm="1">
        <f t="array" aca="1" ref="S1141" ca="1">INDEX('Wkly eq indx data joined'!$A$1:$AJ$1150,MATCH('Wkly eq indx data aligned'!$A1141,OFFSET(INDIRECT(ADDRESS(1,MATCH(S$1,'Wkly eq indx data joined'!$1:$1,0),1,1,$A$1)),,,1150,1),0),MATCH(S$1,'Wkly eq indx data joined'!$1:$1,0)+1)</f>
        <v>60807.87</v>
      </c>
    </row>
    <row r="1142" spans="1:19" x14ac:dyDescent="0.25">
      <c r="A1142" s="4">
        <f t="shared" si="17"/>
        <v>44505</v>
      </c>
      <c r="B1142" s="9" cm="1">
        <f t="array" aca="1" ref="B1142" ca="1">INDEX('Wkly eq indx data joined'!$A$1:$AJ$1150,MATCH('Wkly eq indx data aligned'!$A1142,OFFSET(INDIRECT(ADDRESS(1,MATCH(B$1,'Wkly eq indx data joined'!$1:$1,0),1,1,$A$1)),,,1150,1),0),MATCH(B$1,'Wkly eq indx data joined'!$1:$1,0)+1)</f>
        <v>7456.9359999999997</v>
      </c>
      <c r="C1142" s="9" cm="1">
        <f t="array" aca="1" ref="C1142" ca="1">INDEX('Wkly eq indx data joined'!$A$1:$AJ$1150,MATCH('Wkly eq indx data aligned'!$A1142,OFFSET(INDIRECT(ADDRESS(1,MATCH(C$1,'Wkly eq indx data joined'!$1:$1,0),1,1,$A$1)),,,1150,1),0),MATCH(C$1,'Wkly eq indx data joined'!$1:$1,0)+1)</f>
        <v>29611.57</v>
      </c>
      <c r="D1142" s="18" cm="1">
        <f t="array" aca="1" ref="D1142" ca="1">IFERROR(INDEX('Wkly eq indx data joined'!$A$1:$AJ$1150,MATCH('Wkly eq indx data aligned'!$A1142,OFFSET(INDIRECT(ADDRESS(1,MATCH(D$1,'Wkly eq indx data joined'!$1:$1,0),1,1,$A$1)),,,1150,1),0),MATCH(D$1,'Wkly eq indx data joined'!$1:$1,0)+1),D1141)</f>
        <v>3491.5680000000002</v>
      </c>
      <c r="E1142" s="9" cm="1">
        <f t="array" aca="1" ref="E1142" ca="1">INDEX('Wkly eq indx data joined'!$A$1:$AJ$1150,MATCH('Wkly eq indx data aligned'!$A1142,OFFSET(INDIRECT(ADDRESS(1,MATCH(E$1,'Wkly eq indx data joined'!$1:$1,0),1,1,$A$1)),,,1150,1),0),MATCH(E$1,'Wkly eq indx data joined'!$1:$1,0)+1)</f>
        <v>21455.82</v>
      </c>
      <c r="F1142" s="9" cm="1">
        <f t="array" aca="1" ref="F1142" ca="1">INDEX('Wkly eq indx data joined'!$A$1:$AJ$1150,MATCH('Wkly eq indx data aligned'!$A1142,OFFSET(INDIRECT(ADDRESS(1,MATCH(F$1,'Wkly eq indx data joined'!$1:$1,0),1,1,$A$1)),,,1150,1),0),MATCH(F$1,'Wkly eq indx data joined'!$1:$1,0)+1)</f>
        <v>12321.85</v>
      </c>
      <c r="G1142" s="9" cm="1">
        <f t="array" aca="1" ref="G1142" ca="1">INDEX('Wkly eq indx data joined'!$A$1:$AJ$1150,MATCH('Wkly eq indx data aligned'!$A1142,OFFSET(INDIRECT(ADDRESS(1,MATCH(G$1,'Wkly eq indx data joined'!$1:$1,0),1,1,$A$1)),,,1150,1),0),MATCH(G$1,'Wkly eq indx data joined'!$1:$1,0)+1)</f>
        <v>4697.53</v>
      </c>
      <c r="H1142" s="9" cm="1">
        <f t="array" aca="1" ref="H1142" ca="1">INDEX('Wkly eq indx data joined'!$A$1:$AJ$1150,MATCH('Wkly eq indx data aligned'!$A1142,OFFSET(INDIRECT(ADDRESS(1,MATCH(H$1,'Wkly eq indx data joined'!$1:$1,0),1,1,$A$1)),,,1150,1),0),MATCH(H$1,'Wkly eq indx data joined'!$1:$1,0)+1)</f>
        <v>7303.96</v>
      </c>
      <c r="I1142" s="9" cm="1">
        <f t="array" aca="1" ref="I1142" ca="1">INDEX('Wkly eq indx data joined'!$A$1:$AJ$1150,MATCH('Wkly eq indx data aligned'!$A1142,OFFSET(INDIRECT(ADDRESS(1,MATCH(I$1,'Wkly eq indx data joined'!$1:$1,0),1,1,$A$1)),,,1150,1),0),MATCH(I$1,'Wkly eq indx data joined'!$1:$1,0)+1)</f>
        <v>24870.51</v>
      </c>
      <c r="J1142" s="9" cm="1">
        <f t="array" aca="1" ref="J1142" ca="1">INDEX('Wkly eq indx data joined'!$A$1:$AJ$1150,MATCH('Wkly eq indx data aligned'!$A1142,OFFSET(INDIRECT(ADDRESS(1,MATCH(J$1,'Wkly eq indx data joined'!$1:$1,0),1,1,$A$1)),,,1150,1),0),MATCH(J$1,'Wkly eq indx data joined'!$1:$1,0)+1)</f>
        <v>7040.79</v>
      </c>
      <c r="K1142" s="9" cm="1">
        <f t="array" aca="1" ref="K1142" ca="1">INDEX('Wkly eq indx data joined'!$A$1:$AJ$1150,MATCH('Wkly eq indx data aligned'!$A1142,OFFSET(INDIRECT(ADDRESS(1,MATCH(K$1,'Wkly eq indx data joined'!$1:$1,0),1,1,$A$1)),,,1150,1),0),MATCH(K$1,'Wkly eq indx data joined'!$1:$1,0)+1)</f>
        <v>16054.36</v>
      </c>
      <c r="L1142" s="12" cm="1">
        <f t="array" aca="1" ref="L1142" ca="1">INDEX('Wkly eq indx data joined'!$A$1:$AJ$1150,MATCH('Wkly eq indx data aligned'!$A1142+2,OFFSET(INDIRECT(ADDRESS(1,MATCH(L$1,'Wkly eq indx data joined'!$1:$1,0),1,1,$A$1)),,,1150,1),0),MATCH(L$1,'Wkly eq indx data joined'!$1:$1,0)+1)</f>
        <v>2969.27</v>
      </c>
      <c r="M1142" s="9" cm="1">
        <f t="array" aca="1" ref="M1142" ca="1">INDEX('Wkly eq indx data joined'!$A$1:$AJ$1150,MATCH('Wkly eq indx data aligned'!$A1142,OFFSET(INDIRECT(ADDRESS(1,MATCH(M$1,'Wkly eq indx data joined'!$1:$1,0),1,1,$A$1)),,,1150,1),0),MATCH(M$1,'Wkly eq indx data joined'!$1:$1,0)+1)</f>
        <v>104824.2</v>
      </c>
      <c r="N1142" s="9" cm="1">
        <f t="array" aca="1" ref="N1142" ca="1">INDEX('Wkly eq indx data joined'!$A$1:$AJ$1150,MATCH('Wkly eq indx data aligned'!$A1142,OFFSET(INDIRECT(ADDRESS(1,MATCH(N$1,'Wkly eq indx data joined'!$1:$1,0),1,1,$A$1)),,,1150,1),0),MATCH(N$1,'Wkly eq indx data joined'!$1:$1,0)+1)</f>
        <v>8528.93</v>
      </c>
      <c r="O1142" s="13" cm="1">
        <f t="array" aca="1" ref="O1142" ca="1">INDEX('Wkly eq indx data joined'!$A$1:$AJ$1150,MATCH('Wkly eq indx data aligned'!$A1142+1,OFFSET(INDIRECT(ADDRESS(1,MATCH(O$1,'Wkly eq indx data joined'!$1:$1,0),1,1,$A$1)),,,1150,1),0),MATCH(O$1,'Wkly eq indx data joined'!$1:$1,0)+1)</f>
        <v>17296.900000000001</v>
      </c>
      <c r="P1142" s="12" cm="1">
        <f t="array" aca="1" ref="P1142" ca="1">INDEX('Wkly eq indx data joined'!$A$1:$AJ$1150,MATCH('Wkly eq indx data aligned'!$A1142+2,OFFSET(INDIRECT(ADDRESS(1,MATCH(P$1,'Wkly eq indx data joined'!$1:$1,0),1,1,$A$1)),,,1150,1),0),MATCH(P$1,'Wkly eq indx data joined'!$1:$1,0)+1)</f>
        <v>17916.8</v>
      </c>
      <c r="Q1142" s="9" cm="1">
        <f t="array" aca="1" ref="Q1142" ca="1">INDEX('Wkly eq indx data joined'!$A$1:$AJ$1150,MATCH('Wkly eq indx data aligned'!$A1142,OFFSET(INDIRECT(ADDRESS(1,MATCH(Q$1,'Wkly eq indx data joined'!$1:$1,0),1,1,$A$1)),,,1150,1),0),MATCH(Q$1,'Wkly eq indx data joined'!$1:$1,0)+1)</f>
        <v>819.72</v>
      </c>
      <c r="R1142" s="12" cm="1">
        <f t="array" aca="1" ref="R1142" ca="1">INDEX('Wkly eq indx data joined'!$A$1:$AJ$1150,MATCH('Wkly eq indx data aligned'!$A1142+2,OFFSET(INDIRECT(ADDRESS(1,MATCH(R$1,'Wkly eq indx data joined'!$1:$1,0),1,1,$A$1)),,,1150,1),0),MATCH(R$1,'Wkly eq indx data joined'!$1:$1,0)+1)</f>
        <v>4174.76</v>
      </c>
      <c r="S1142" s="9" cm="1">
        <f t="array" aca="1" ref="S1142" ca="1">INDEX('Wkly eq indx data joined'!$A$1:$AJ$1150,MATCH('Wkly eq indx data aligned'!$A1142,OFFSET(INDIRECT(ADDRESS(1,MATCH(S$1,'Wkly eq indx data joined'!$1:$1,0),1,1,$A$1)),,,1150,1),0),MATCH(S$1,'Wkly eq indx data joined'!$1:$1,0)+1)</f>
        <v>61115.79</v>
      </c>
    </row>
    <row r="1143" spans="1:19" x14ac:dyDescent="0.25">
      <c r="A1143" s="4">
        <f t="shared" si="17"/>
        <v>44512</v>
      </c>
      <c r="B1143" s="9" cm="1">
        <f t="array" aca="1" ref="B1143" ca="1">INDEX('Wkly eq indx data joined'!$A$1:$AJ$1150,MATCH('Wkly eq indx data aligned'!$A1143,OFFSET(INDIRECT(ADDRESS(1,MATCH(B$1,'Wkly eq indx data joined'!$1:$1,0),1,1,$A$1)),,,1150,1),0),MATCH(B$1,'Wkly eq indx data joined'!$1:$1,0)+1)</f>
        <v>7443.0479999999998</v>
      </c>
      <c r="C1143" s="9" cm="1">
        <f t="array" aca="1" ref="C1143" ca="1">INDEX('Wkly eq indx data joined'!$A$1:$AJ$1150,MATCH('Wkly eq indx data aligned'!$A1143,OFFSET(INDIRECT(ADDRESS(1,MATCH(C$1,'Wkly eq indx data joined'!$1:$1,0),1,1,$A$1)),,,1150,1),0),MATCH(C$1,'Wkly eq indx data joined'!$1:$1,0)+1)</f>
        <v>29609.97</v>
      </c>
      <c r="D1143" s="18" cm="1">
        <f t="array" aca="1" ref="D1143" ca="1">IFERROR(INDEX('Wkly eq indx data joined'!$A$1:$AJ$1150,MATCH('Wkly eq indx data aligned'!$A1143,OFFSET(INDIRECT(ADDRESS(1,MATCH(D$1,'Wkly eq indx data joined'!$1:$1,0),1,1,$A$1)),,,1150,1),0),MATCH(D$1,'Wkly eq indx data joined'!$1:$1,0)+1),D1142)</f>
        <v>3539.1</v>
      </c>
      <c r="E1143" s="9" cm="1">
        <f t="array" aca="1" ref="E1143" ca="1">INDEX('Wkly eq indx data joined'!$A$1:$AJ$1150,MATCH('Wkly eq indx data aligned'!$A1143,OFFSET(INDIRECT(ADDRESS(1,MATCH(E$1,'Wkly eq indx data joined'!$1:$1,0),1,1,$A$1)),,,1150,1),0),MATCH(E$1,'Wkly eq indx data joined'!$1:$1,0)+1)</f>
        <v>21768.53</v>
      </c>
      <c r="F1143" s="9" cm="1">
        <f t="array" aca="1" ref="F1143" ca="1">INDEX('Wkly eq indx data joined'!$A$1:$AJ$1150,MATCH('Wkly eq indx data aligned'!$A1143,OFFSET(INDIRECT(ADDRESS(1,MATCH(F$1,'Wkly eq indx data joined'!$1:$1,0),1,1,$A$1)),,,1150,1),0),MATCH(F$1,'Wkly eq indx data joined'!$1:$1,0)+1)</f>
        <v>12516.05</v>
      </c>
      <c r="G1143" s="9" cm="1">
        <f t="array" aca="1" ref="G1143" ca="1">INDEX('Wkly eq indx data joined'!$A$1:$AJ$1150,MATCH('Wkly eq indx data aligned'!$A1143,OFFSET(INDIRECT(ADDRESS(1,MATCH(G$1,'Wkly eq indx data joined'!$1:$1,0),1,1,$A$1)),,,1150,1),0),MATCH(G$1,'Wkly eq indx data joined'!$1:$1,0)+1)</f>
        <v>4682.8500000000004</v>
      </c>
      <c r="H1143" s="9" cm="1">
        <f t="array" aca="1" ref="H1143" ca="1">INDEX('Wkly eq indx data joined'!$A$1:$AJ$1150,MATCH('Wkly eq indx data aligned'!$A1143,OFFSET(INDIRECT(ADDRESS(1,MATCH(H$1,'Wkly eq indx data joined'!$1:$1,0),1,1,$A$1)),,,1150,1),0),MATCH(H$1,'Wkly eq indx data joined'!$1:$1,0)+1)</f>
        <v>7347.91</v>
      </c>
      <c r="I1143" s="9" cm="1">
        <f t="array" aca="1" ref="I1143" ca="1">INDEX('Wkly eq indx data joined'!$A$1:$AJ$1150,MATCH('Wkly eq indx data aligned'!$A1143,OFFSET(INDIRECT(ADDRESS(1,MATCH(I$1,'Wkly eq indx data joined'!$1:$1,0),1,1,$A$1)),,,1150,1),0),MATCH(I$1,'Wkly eq indx data joined'!$1:$1,0)+1)</f>
        <v>25327.97</v>
      </c>
      <c r="J1143" s="9" cm="1">
        <f t="array" aca="1" ref="J1143" ca="1">INDEX('Wkly eq indx data joined'!$A$1:$AJ$1150,MATCH('Wkly eq indx data aligned'!$A1143,OFFSET(INDIRECT(ADDRESS(1,MATCH(J$1,'Wkly eq indx data joined'!$1:$1,0),1,1,$A$1)),,,1150,1),0),MATCH(J$1,'Wkly eq indx data joined'!$1:$1,0)+1)</f>
        <v>7091.4</v>
      </c>
      <c r="K1143" s="9" cm="1">
        <f t="array" aca="1" ref="K1143" ca="1">INDEX('Wkly eq indx data joined'!$A$1:$AJ$1150,MATCH('Wkly eq indx data aligned'!$A1143,OFFSET(INDIRECT(ADDRESS(1,MATCH(K$1,'Wkly eq indx data joined'!$1:$1,0),1,1,$A$1)),,,1150,1),0),MATCH(K$1,'Wkly eq indx data joined'!$1:$1,0)+1)</f>
        <v>16094.07</v>
      </c>
      <c r="L1143" s="12" cm="1">
        <f t="array" aca="1" ref="L1143" ca="1">INDEX('Wkly eq indx data joined'!$A$1:$AJ$1150,MATCH('Wkly eq indx data aligned'!$A1143+2,OFFSET(INDIRECT(ADDRESS(1,MATCH(L$1,'Wkly eq indx data joined'!$1:$1,0),1,1,$A$1)),,,1150,1),0),MATCH(L$1,'Wkly eq indx data joined'!$1:$1,0)+1)</f>
        <v>2968.8</v>
      </c>
      <c r="M1143" s="9" cm="1">
        <f t="array" aca="1" ref="M1143" ca="1">INDEX('Wkly eq indx data joined'!$A$1:$AJ$1150,MATCH('Wkly eq indx data aligned'!$A1143,OFFSET(INDIRECT(ADDRESS(1,MATCH(M$1,'Wkly eq indx data joined'!$1:$1,0),1,1,$A$1)),,,1150,1),0),MATCH(M$1,'Wkly eq indx data joined'!$1:$1,0)+1)</f>
        <v>106334.5</v>
      </c>
      <c r="N1143" s="9" cm="1">
        <f t="array" aca="1" ref="N1143" ca="1">INDEX('Wkly eq indx data joined'!$A$1:$AJ$1150,MATCH('Wkly eq indx data aligned'!$A1143,OFFSET(INDIRECT(ADDRESS(1,MATCH(N$1,'Wkly eq indx data joined'!$1:$1,0),1,1,$A$1)),,,1150,1),0),MATCH(N$1,'Wkly eq indx data joined'!$1:$1,0)+1)</f>
        <v>8484.09</v>
      </c>
      <c r="O1143" s="13" cm="1">
        <f t="array" aca="1" ref="O1143" ca="1">INDEX('Wkly eq indx data joined'!$A$1:$AJ$1150,MATCH('Wkly eq indx data aligned'!$A1143+1,OFFSET(INDIRECT(ADDRESS(1,MATCH(O$1,'Wkly eq indx data joined'!$1:$1,0),1,1,$A$1)),,,1150,1),0),MATCH(O$1,'Wkly eq indx data joined'!$1:$1,0)+1)</f>
        <v>17518.13</v>
      </c>
      <c r="P1143" s="12" cm="1">
        <f t="array" aca="1" ref="P1143" ca="1">INDEX('Wkly eq indx data joined'!$A$1:$AJ$1150,MATCH('Wkly eq indx data aligned'!$A1143+2,OFFSET(INDIRECT(ADDRESS(1,MATCH(P$1,'Wkly eq indx data joined'!$1:$1,0),1,1,$A$1)),,,1150,1),0),MATCH(P$1,'Wkly eq indx data joined'!$1:$1,0)+1)</f>
        <v>18102.75</v>
      </c>
      <c r="Q1143" s="9" cm="1">
        <f t="array" aca="1" ref="Q1143" ca="1">INDEX('Wkly eq indx data joined'!$A$1:$AJ$1150,MATCH('Wkly eq indx data aligned'!$A1143,OFFSET(INDIRECT(ADDRESS(1,MATCH(Q$1,'Wkly eq indx data joined'!$1:$1,0),1,1,$A$1)),,,1150,1),0),MATCH(Q$1,'Wkly eq indx data joined'!$1:$1,0)+1)</f>
        <v>820.3</v>
      </c>
      <c r="R1143" s="12" cm="1">
        <f t="array" aca="1" ref="R1143" ca="1">INDEX('Wkly eq indx data joined'!$A$1:$AJ$1150,MATCH('Wkly eq indx data aligned'!$A1143+2,OFFSET(INDIRECT(ADDRESS(1,MATCH(R$1,'Wkly eq indx data joined'!$1:$1,0),1,1,$A$1)),,,1150,1),0),MATCH(R$1,'Wkly eq indx data joined'!$1:$1,0)+1)</f>
        <v>4121.66</v>
      </c>
      <c r="S1143" s="9" cm="1">
        <f t="array" aca="1" ref="S1143" ca="1">INDEX('Wkly eq indx data joined'!$A$1:$AJ$1150,MATCH('Wkly eq indx data aligned'!$A1143,OFFSET(INDIRECT(ADDRESS(1,MATCH(S$1,'Wkly eq indx data joined'!$1:$1,0),1,1,$A$1)),,,1150,1),0),MATCH(S$1,'Wkly eq indx data joined'!$1:$1,0)+1)</f>
        <v>63263.4</v>
      </c>
    </row>
    <row r="1144" spans="1:19" x14ac:dyDescent="0.25">
      <c r="A1144" s="4">
        <f t="shared" si="17"/>
        <v>44519</v>
      </c>
      <c r="B1144" s="9" cm="1">
        <f t="array" aca="1" ref="B1144" ca="1">INDEX('Wkly eq indx data joined'!$A$1:$AJ$1150,MATCH('Wkly eq indx data aligned'!$A1144,OFFSET(INDIRECT(ADDRESS(1,MATCH(B$1,'Wkly eq indx data joined'!$1:$1,0),1,1,$A$1)),,,1150,1),0),MATCH(B$1,'Wkly eq indx data joined'!$1:$1,0)+1)</f>
        <v>7396.5450000000001</v>
      </c>
      <c r="C1144" s="9" cm="1">
        <f t="array" aca="1" ref="C1144" ca="1">INDEX('Wkly eq indx data joined'!$A$1:$AJ$1150,MATCH('Wkly eq indx data aligned'!$A1144,OFFSET(INDIRECT(ADDRESS(1,MATCH(C$1,'Wkly eq indx data joined'!$1:$1,0),1,1,$A$1)),,,1150,1),0),MATCH(C$1,'Wkly eq indx data joined'!$1:$1,0)+1)</f>
        <v>29745.87</v>
      </c>
      <c r="D1144" s="18" cm="1">
        <f t="array" aca="1" ref="D1144" ca="1">IFERROR(INDEX('Wkly eq indx data joined'!$A$1:$AJ$1150,MATCH('Wkly eq indx data aligned'!$A1144,OFFSET(INDIRECT(ADDRESS(1,MATCH(D$1,'Wkly eq indx data joined'!$1:$1,0),1,1,$A$1)),,,1150,1),0),MATCH(D$1,'Wkly eq indx data joined'!$1:$1,0)+1),D1143)</f>
        <v>3560.373</v>
      </c>
      <c r="E1144" s="9" cm="1">
        <f t="array" aca="1" ref="E1144" ca="1">INDEX('Wkly eq indx data joined'!$A$1:$AJ$1150,MATCH('Wkly eq indx data aligned'!$A1144,OFFSET(INDIRECT(ADDRESS(1,MATCH(E$1,'Wkly eq indx data joined'!$1:$1,0),1,1,$A$1)),,,1150,1),0),MATCH(E$1,'Wkly eq indx data joined'!$1:$1,0)+1)</f>
        <v>21555.03</v>
      </c>
      <c r="F1144" s="9" cm="1">
        <f t="array" aca="1" ref="F1144" ca="1">INDEX('Wkly eq indx data joined'!$A$1:$AJ$1150,MATCH('Wkly eq indx data aligned'!$A1144,OFFSET(INDIRECT(ADDRESS(1,MATCH(F$1,'Wkly eq indx data joined'!$1:$1,0),1,1,$A$1)),,,1150,1),0),MATCH(F$1,'Wkly eq indx data joined'!$1:$1,0)+1)</f>
        <v>12545.01</v>
      </c>
      <c r="G1144" s="9" cm="1">
        <f t="array" aca="1" ref="G1144" ca="1">INDEX('Wkly eq indx data joined'!$A$1:$AJ$1150,MATCH('Wkly eq indx data aligned'!$A1144,OFFSET(INDIRECT(ADDRESS(1,MATCH(G$1,'Wkly eq indx data joined'!$1:$1,0),1,1,$A$1)),,,1150,1),0),MATCH(G$1,'Wkly eq indx data joined'!$1:$1,0)+1)</f>
        <v>4697.96</v>
      </c>
      <c r="H1144" s="9" cm="1">
        <f t="array" aca="1" ref="H1144" ca="1">INDEX('Wkly eq indx data joined'!$A$1:$AJ$1150,MATCH('Wkly eq indx data aligned'!$A1144,OFFSET(INDIRECT(ADDRESS(1,MATCH(H$1,'Wkly eq indx data joined'!$1:$1,0),1,1,$A$1)),,,1150,1),0),MATCH(H$1,'Wkly eq indx data joined'!$1:$1,0)+1)</f>
        <v>7223.57</v>
      </c>
      <c r="I1144" s="9" cm="1">
        <f t="array" aca="1" ref="I1144" ca="1">INDEX('Wkly eq indx data joined'!$A$1:$AJ$1150,MATCH('Wkly eq indx data aligned'!$A1144,OFFSET(INDIRECT(ADDRESS(1,MATCH(I$1,'Wkly eq indx data joined'!$1:$1,0),1,1,$A$1)),,,1150,1),0),MATCH(I$1,'Wkly eq indx data joined'!$1:$1,0)+1)</f>
        <v>25049.97</v>
      </c>
      <c r="J1144" s="9" cm="1">
        <f t="array" aca="1" ref="J1144" ca="1">INDEX('Wkly eq indx data joined'!$A$1:$AJ$1150,MATCH('Wkly eq indx data aligned'!$A1144,OFFSET(INDIRECT(ADDRESS(1,MATCH(J$1,'Wkly eq indx data joined'!$1:$1,0),1,1,$A$1)),,,1150,1),0),MATCH(J$1,'Wkly eq indx data joined'!$1:$1,0)+1)</f>
        <v>7112.29</v>
      </c>
      <c r="K1144" s="9" cm="1">
        <f t="array" aca="1" ref="K1144" ca="1">INDEX('Wkly eq indx data joined'!$A$1:$AJ$1150,MATCH('Wkly eq indx data aligned'!$A1144,OFFSET(INDIRECT(ADDRESS(1,MATCH(K$1,'Wkly eq indx data joined'!$1:$1,0),1,1,$A$1)),,,1150,1),0),MATCH(K$1,'Wkly eq indx data joined'!$1:$1,0)+1)</f>
        <v>16159.97</v>
      </c>
      <c r="L1144" s="12" cm="1">
        <f t="array" aca="1" ref="L1144" ca="1">INDEX('Wkly eq indx data joined'!$A$1:$AJ$1150,MATCH('Wkly eq indx data aligned'!$A1144+2,OFFSET(INDIRECT(ADDRESS(1,MATCH(L$1,'Wkly eq indx data joined'!$1:$1,0),1,1,$A$1)),,,1150,1),0),MATCH(L$1,'Wkly eq indx data joined'!$1:$1,0)+1)</f>
        <v>2971.02</v>
      </c>
      <c r="M1144" s="9" cm="1">
        <f t="array" aca="1" ref="M1144" ca="1">INDEX('Wkly eq indx data joined'!$A$1:$AJ$1150,MATCH('Wkly eq indx data aligned'!$A1144,OFFSET(INDIRECT(ADDRESS(1,MATCH(M$1,'Wkly eq indx data joined'!$1:$1,0),1,1,$A$1)),,,1150,1),0),MATCH(M$1,'Wkly eq indx data joined'!$1:$1,0)+1)</f>
        <v>103035</v>
      </c>
      <c r="N1144" s="9" cm="1">
        <f t="array" aca="1" ref="N1144" ca="1">INDEX('Wkly eq indx data joined'!$A$1:$AJ$1150,MATCH('Wkly eq indx data aligned'!$A1144,OFFSET(INDIRECT(ADDRESS(1,MATCH(N$1,'Wkly eq indx data joined'!$1:$1,0),1,1,$A$1)),,,1150,1),0),MATCH(N$1,'Wkly eq indx data joined'!$1:$1,0)+1)</f>
        <v>8282.9699999999993</v>
      </c>
      <c r="O1144" s="13" cm="1">
        <f t="array" aca="1" ref="O1144" ca="1">INDEX('Wkly eq indx data joined'!$A$1:$AJ$1150,MATCH('Wkly eq indx data aligned'!$A1144+1,OFFSET(INDIRECT(ADDRESS(1,MATCH(O$1,'Wkly eq indx data joined'!$1:$1,0),1,1,$A$1)),,,1150,1),0),MATCH(O$1,'Wkly eq indx data joined'!$1:$1,0)+1)</f>
        <v>17818.310000000001</v>
      </c>
      <c r="P1144" s="12" cm="1">
        <f t="array" aca="1" ref="P1144" ca="1">INDEX('Wkly eq indx data joined'!$A$1:$AJ$1150,MATCH('Wkly eq indx data aligned'!$A1144+2,OFFSET(INDIRECT(ADDRESS(1,MATCH(P$1,'Wkly eq indx data joined'!$1:$1,0),1,1,$A$1)),,,1150,1),0),MATCH(P$1,'Wkly eq indx data joined'!$1:$1,0)+1)</f>
        <v>17764.8</v>
      </c>
      <c r="Q1144" s="9" cm="1">
        <f t="array" aca="1" ref="Q1144" ca="1">INDEX('Wkly eq indx data joined'!$A$1:$AJ$1150,MATCH('Wkly eq indx data aligned'!$A1144,OFFSET(INDIRECT(ADDRESS(1,MATCH(Q$1,'Wkly eq indx data joined'!$1:$1,0),1,1,$A$1)),,,1150,1),0),MATCH(Q$1,'Wkly eq indx data joined'!$1:$1,0)+1)</f>
        <v>821.8</v>
      </c>
      <c r="R1144" s="12" cm="1">
        <f t="array" aca="1" ref="R1144" ca="1">INDEX('Wkly eq indx data joined'!$A$1:$AJ$1150,MATCH('Wkly eq indx data aligned'!$A1144+2,OFFSET(INDIRECT(ADDRESS(1,MATCH(R$1,'Wkly eq indx data joined'!$1:$1,0),1,1,$A$1)),,,1150,1),0),MATCH(R$1,'Wkly eq indx data joined'!$1:$1,0)+1)</f>
        <v>4016.47</v>
      </c>
      <c r="S1144" s="9" cm="1">
        <f t="array" aca="1" ref="S1144" ca="1">INDEX('Wkly eq indx data joined'!$A$1:$AJ$1150,MATCH('Wkly eq indx data aligned'!$A1144,OFFSET(INDIRECT(ADDRESS(1,MATCH(S$1,'Wkly eq indx data joined'!$1:$1,0),1,1,$A$1)),,,1150,1),0),MATCH(S$1,'Wkly eq indx data joined'!$1:$1,0)+1)</f>
        <v>63870.65</v>
      </c>
    </row>
    <row r="1145" spans="1:19" x14ac:dyDescent="0.25">
      <c r="A1145" s="4">
        <f t="shared" si="17"/>
        <v>44526</v>
      </c>
      <c r="B1145" s="9" cm="1">
        <f t="array" aca="1" ref="B1145" ca="1">INDEX('Wkly eq indx data joined'!$A$1:$AJ$1150,MATCH('Wkly eq indx data aligned'!$A1145,OFFSET(INDIRECT(ADDRESS(1,MATCH(B$1,'Wkly eq indx data joined'!$1:$1,0),1,1,$A$1)),,,1150,1),0),MATCH(B$1,'Wkly eq indx data joined'!$1:$1,0)+1)</f>
        <v>7279.3469999999998</v>
      </c>
      <c r="C1145" s="9" cm="1">
        <f t="array" aca="1" ref="C1145" ca="1">INDEX('Wkly eq indx data joined'!$A$1:$AJ$1150,MATCH('Wkly eq indx data aligned'!$A1145,OFFSET(INDIRECT(ADDRESS(1,MATCH(C$1,'Wkly eq indx data joined'!$1:$1,0),1,1,$A$1)),,,1150,1),0),MATCH(C$1,'Wkly eq indx data joined'!$1:$1,0)+1)</f>
        <v>28751.62</v>
      </c>
      <c r="D1145" s="18" cm="1">
        <f t="array" aca="1" ref="D1145" ca="1">IFERROR(INDEX('Wkly eq indx data joined'!$A$1:$AJ$1150,MATCH('Wkly eq indx data aligned'!$A1145,OFFSET(INDIRECT(ADDRESS(1,MATCH(D$1,'Wkly eq indx data joined'!$1:$1,0),1,1,$A$1)),,,1150,1),0),MATCH(D$1,'Wkly eq indx data joined'!$1:$1,0)+1),D1144)</f>
        <v>3564.0889999999999</v>
      </c>
      <c r="E1145" s="9" cm="1">
        <f t="array" aca="1" ref="E1145" ca="1">INDEX('Wkly eq indx data joined'!$A$1:$AJ$1150,MATCH('Wkly eq indx data aligned'!$A1145,OFFSET(INDIRECT(ADDRESS(1,MATCH(E$1,'Wkly eq indx data joined'!$1:$1,0),1,1,$A$1)),,,1150,1),0),MATCH(E$1,'Wkly eq indx data joined'!$1:$1,0)+1)</f>
        <v>21125.9</v>
      </c>
      <c r="F1145" s="9" cm="1">
        <f t="array" aca="1" ref="F1145" ca="1">INDEX('Wkly eq indx data joined'!$A$1:$AJ$1150,MATCH('Wkly eq indx data aligned'!$A1145,OFFSET(INDIRECT(ADDRESS(1,MATCH(F$1,'Wkly eq indx data joined'!$1:$1,0),1,1,$A$1)),,,1150,1),0),MATCH(F$1,'Wkly eq indx data joined'!$1:$1,0)+1)</f>
        <v>12199.21</v>
      </c>
      <c r="G1145" s="9" cm="1">
        <f t="array" aca="1" ref="G1145" ca="1">INDEX('Wkly eq indx data joined'!$A$1:$AJ$1150,MATCH('Wkly eq indx data aligned'!$A1145,OFFSET(INDIRECT(ADDRESS(1,MATCH(G$1,'Wkly eq indx data joined'!$1:$1,0),1,1,$A$1)),,,1150,1),0),MATCH(G$1,'Wkly eq indx data joined'!$1:$1,0)+1)</f>
        <v>4594.62</v>
      </c>
      <c r="H1145" s="9" cm="1">
        <f t="array" aca="1" ref="H1145" ca="1">INDEX('Wkly eq indx data joined'!$A$1:$AJ$1150,MATCH('Wkly eq indx data aligned'!$A1145,OFFSET(INDIRECT(ADDRESS(1,MATCH(H$1,'Wkly eq indx data joined'!$1:$1,0),1,1,$A$1)),,,1150,1),0),MATCH(H$1,'Wkly eq indx data joined'!$1:$1,0)+1)</f>
        <v>7044.03</v>
      </c>
      <c r="I1145" s="9" cm="1">
        <f t="array" aca="1" ref="I1145" ca="1">INDEX('Wkly eq indx data joined'!$A$1:$AJ$1150,MATCH('Wkly eq indx data aligned'!$A1145,OFFSET(INDIRECT(ADDRESS(1,MATCH(I$1,'Wkly eq indx data joined'!$1:$1,0),1,1,$A$1)),,,1150,1),0),MATCH(I$1,'Wkly eq indx data joined'!$1:$1,0)+1)</f>
        <v>24080.52</v>
      </c>
      <c r="J1145" s="9" cm="1">
        <f t="array" aca="1" ref="J1145" ca="1">INDEX('Wkly eq indx data joined'!$A$1:$AJ$1150,MATCH('Wkly eq indx data aligned'!$A1145,OFFSET(INDIRECT(ADDRESS(1,MATCH(J$1,'Wkly eq indx data joined'!$1:$1,0),1,1,$A$1)),,,1150,1),0),MATCH(J$1,'Wkly eq indx data joined'!$1:$1,0)+1)</f>
        <v>6739.73</v>
      </c>
      <c r="K1145" s="9" cm="1">
        <f t="array" aca="1" ref="K1145" ca="1">INDEX('Wkly eq indx data joined'!$A$1:$AJ$1150,MATCH('Wkly eq indx data aligned'!$A1145,OFFSET(INDIRECT(ADDRESS(1,MATCH(K$1,'Wkly eq indx data joined'!$1:$1,0),1,1,$A$1)),,,1150,1),0),MATCH(K$1,'Wkly eq indx data joined'!$1:$1,0)+1)</f>
        <v>15257.04</v>
      </c>
      <c r="L1145" s="12" cm="1">
        <f t="array" aca="1" ref="L1145" ca="1">INDEX('Wkly eq indx data joined'!$A$1:$AJ$1150,MATCH('Wkly eq indx data aligned'!$A1145+2,OFFSET(INDIRECT(ADDRESS(1,MATCH(L$1,'Wkly eq indx data joined'!$1:$1,0),1,1,$A$1)),,,1150,1),0),MATCH(L$1,'Wkly eq indx data joined'!$1:$1,0)+1)</f>
        <v>2936.44</v>
      </c>
      <c r="M1145" s="9" cm="1">
        <f t="array" aca="1" ref="M1145" ca="1">INDEX('Wkly eq indx data joined'!$A$1:$AJ$1150,MATCH('Wkly eq indx data aligned'!$A1145,OFFSET(INDIRECT(ADDRESS(1,MATCH(M$1,'Wkly eq indx data joined'!$1:$1,0),1,1,$A$1)),,,1150,1),0),MATCH(M$1,'Wkly eq indx data joined'!$1:$1,0)+1)</f>
        <v>102224.3</v>
      </c>
      <c r="N1145" s="9" cm="1">
        <f t="array" aca="1" ref="N1145" ca="1">INDEX('Wkly eq indx data joined'!$A$1:$AJ$1150,MATCH('Wkly eq indx data aligned'!$A1145,OFFSET(INDIRECT(ADDRESS(1,MATCH(N$1,'Wkly eq indx data joined'!$1:$1,0),1,1,$A$1)),,,1150,1),0),MATCH(N$1,'Wkly eq indx data joined'!$1:$1,0)+1)</f>
        <v>7834.61</v>
      </c>
      <c r="O1145" s="13" cm="1">
        <f t="array" aca="1" ref="O1145" ca="1">INDEX('Wkly eq indx data joined'!$A$1:$AJ$1150,MATCH('Wkly eq indx data aligned'!$A1145+1,OFFSET(INDIRECT(ADDRESS(1,MATCH(O$1,'Wkly eq indx data joined'!$1:$1,0),1,1,$A$1)),,,1150,1),0),MATCH(O$1,'Wkly eq indx data joined'!$1:$1,0)+1)</f>
        <v>17369.39</v>
      </c>
      <c r="P1145" s="12" cm="1">
        <f t="array" aca="1" ref="P1145" ca="1">INDEX('Wkly eq indx data joined'!$A$1:$AJ$1150,MATCH('Wkly eq indx data aligned'!$A1145+2,OFFSET(INDIRECT(ADDRESS(1,MATCH(P$1,'Wkly eq indx data joined'!$1:$1,0),1,1,$A$1)),,,1150,1),0),MATCH(P$1,'Wkly eq indx data joined'!$1:$1,0)+1)</f>
        <v>17026.45</v>
      </c>
      <c r="Q1145" s="9" cm="1">
        <f t="array" aca="1" ref="Q1145" ca="1">INDEX('Wkly eq indx data joined'!$A$1:$AJ$1150,MATCH('Wkly eq indx data aligned'!$A1145,OFFSET(INDIRECT(ADDRESS(1,MATCH(Q$1,'Wkly eq indx data joined'!$1:$1,0),1,1,$A$1)),,,1150,1),0),MATCH(Q$1,'Wkly eq indx data joined'!$1:$1,0)+1)</f>
        <v>781.63</v>
      </c>
      <c r="R1145" s="12" cm="1">
        <f t="array" aca="1" ref="R1145" ca="1">INDEX('Wkly eq indx data joined'!$A$1:$AJ$1150,MATCH('Wkly eq indx data aligned'!$A1145+2,OFFSET(INDIRECT(ADDRESS(1,MATCH(R$1,'Wkly eq indx data joined'!$1:$1,0),1,1,$A$1)),,,1150,1),0),MATCH(R$1,'Wkly eq indx data joined'!$1:$1,0)+1)</f>
        <v>3810.98</v>
      </c>
      <c r="S1145" s="9" cm="1">
        <f t="array" aca="1" ref="S1145" ca="1">INDEX('Wkly eq indx data joined'!$A$1:$AJ$1150,MATCH('Wkly eq indx data aligned'!$A1145,OFFSET(INDIRECT(ADDRESS(1,MATCH(S$1,'Wkly eq indx data joined'!$1:$1,0),1,1,$A$1)),,,1150,1),0),MATCH(S$1,'Wkly eq indx data joined'!$1:$1,0)+1)</f>
        <v>62410.83</v>
      </c>
    </row>
    <row r="1146" spans="1:19" x14ac:dyDescent="0.25">
      <c r="A1146" s="4">
        <f t="shared" si="17"/>
        <v>44533</v>
      </c>
      <c r="B1146" s="9" cm="1">
        <f t="array" aca="1" ref="B1146" ca="1">INDEX('Wkly eq indx data joined'!$A$1:$AJ$1150,MATCH('Wkly eq indx data aligned'!$A1146,OFFSET(INDIRECT(ADDRESS(1,MATCH(B$1,'Wkly eq indx data joined'!$1:$1,0),1,1,$A$1)),,,1150,1),0),MATCH(B$1,'Wkly eq indx data joined'!$1:$1,0)+1)</f>
        <v>7241.1670000000004</v>
      </c>
      <c r="C1146" s="9" cm="1">
        <f t="array" aca="1" ref="C1146" ca="1">INDEX('Wkly eq indx data joined'!$A$1:$AJ$1150,MATCH('Wkly eq indx data aligned'!$A1146,OFFSET(INDIRECT(ADDRESS(1,MATCH(C$1,'Wkly eq indx data joined'!$1:$1,0),1,1,$A$1)),,,1150,1),0),MATCH(C$1,'Wkly eq indx data joined'!$1:$1,0)+1)</f>
        <v>28029.57</v>
      </c>
      <c r="D1146" s="18" cm="1">
        <f t="array" aca="1" ref="D1146" ca="1">IFERROR(INDEX('Wkly eq indx data joined'!$A$1:$AJ$1150,MATCH('Wkly eq indx data aligned'!$A1146,OFFSET(INDIRECT(ADDRESS(1,MATCH(D$1,'Wkly eq indx data joined'!$1:$1,0),1,1,$A$1)),,,1150,1),0),MATCH(D$1,'Wkly eq indx data joined'!$1:$1,0)+1),D1145)</f>
        <v>3607.4319999999998</v>
      </c>
      <c r="E1146" s="9" cm="1">
        <f t="array" aca="1" ref="E1146" ca="1">INDEX('Wkly eq indx data joined'!$A$1:$AJ$1150,MATCH('Wkly eq indx data aligned'!$A1146,OFFSET(INDIRECT(ADDRESS(1,MATCH(E$1,'Wkly eq indx data joined'!$1:$1,0),1,1,$A$1)),,,1150,1),0),MATCH(E$1,'Wkly eq indx data joined'!$1:$1,0)+1)</f>
        <v>20633.27</v>
      </c>
      <c r="F1146" s="9" cm="1">
        <f t="array" aca="1" ref="F1146" ca="1">INDEX('Wkly eq indx data joined'!$A$1:$AJ$1150,MATCH('Wkly eq indx data aligned'!$A1146,OFFSET(INDIRECT(ADDRESS(1,MATCH(F$1,'Wkly eq indx data joined'!$1:$1,0),1,1,$A$1)),,,1150,1),0),MATCH(F$1,'Wkly eq indx data joined'!$1:$1,0)+1)</f>
        <v>12175.77</v>
      </c>
      <c r="G1146" s="9" cm="1">
        <f t="array" aca="1" ref="G1146" ca="1">INDEX('Wkly eq indx data joined'!$A$1:$AJ$1150,MATCH('Wkly eq indx data aligned'!$A1146,OFFSET(INDIRECT(ADDRESS(1,MATCH(G$1,'Wkly eq indx data joined'!$1:$1,0),1,1,$A$1)),,,1150,1),0),MATCH(G$1,'Wkly eq indx data joined'!$1:$1,0)+1)</f>
        <v>4538.43</v>
      </c>
      <c r="H1146" s="9" cm="1">
        <f t="array" aca="1" ref="H1146" ca="1">INDEX('Wkly eq indx data joined'!$A$1:$AJ$1150,MATCH('Wkly eq indx data aligned'!$A1146,OFFSET(INDIRECT(ADDRESS(1,MATCH(H$1,'Wkly eq indx data joined'!$1:$1,0),1,1,$A$1)),,,1150,1),0),MATCH(H$1,'Wkly eq indx data joined'!$1:$1,0)+1)</f>
        <v>7122.32</v>
      </c>
      <c r="I1146" s="9" cm="1">
        <f t="array" aca="1" ref="I1146" ca="1">INDEX('Wkly eq indx data joined'!$A$1:$AJ$1150,MATCH('Wkly eq indx data aligned'!$A1146,OFFSET(INDIRECT(ADDRESS(1,MATCH(I$1,'Wkly eq indx data joined'!$1:$1,0),1,1,$A$1)),,,1150,1),0),MATCH(I$1,'Wkly eq indx data joined'!$1:$1,0)+1)</f>
        <v>23766.69</v>
      </c>
      <c r="J1146" s="9" cm="1">
        <f t="array" aca="1" ref="J1146" ca="1">INDEX('Wkly eq indx data joined'!$A$1:$AJ$1150,MATCH('Wkly eq indx data aligned'!$A1146,OFFSET(INDIRECT(ADDRESS(1,MATCH(J$1,'Wkly eq indx data joined'!$1:$1,0),1,1,$A$1)),,,1150,1),0),MATCH(J$1,'Wkly eq indx data joined'!$1:$1,0)+1)</f>
        <v>6765.52</v>
      </c>
      <c r="K1146" s="9" cm="1">
        <f t="array" aca="1" ref="K1146" ca="1">INDEX('Wkly eq indx data joined'!$A$1:$AJ$1150,MATCH('Wkly eq indx data aligned'!$A1146,OFFSET(INDIRECT(ADDRESS(1,MATCH(K$1,'Wkly eq indx data joined'!$1:$1,0),1,1,$A$1)),,,1150,1),0),MATCH(K$1,'Wkly eq indx data joined'!$1:$1,0)+1)</f>
        <v>15169.98</v>
      </c>
      <c r="L1146" s="15" cm="1">
        <f t="array" aca="1" ref="L1146" ca="1">INDEX('Wkly eq indx data joined'!$A$1:$AJ$1150,MATCH('Wkly eq indx data aligned'!$A1146,OFFSET(INDIRECT(ADDRESS(1,MATCH(L$1,'Wkly eq indx data joined'!$1:$1,0),1,1,$A$1)),,,1150,1),0),MATCH(L$1,'Wkly eq indx data joined'!$1:$1,0)+1)</f>
        <v>2968.33</v>
      </c>
      <c r="M1146" s="9" cm="1">
        <f t="array" aca="1" ref="M1146" ca="1">INDEX('Wkly eq indx data joined'!$A$1:$AJ$1150,MATCH('Wkly eq indx data aligned'!$A1146,OFFSET(INDIRECT(ADDRESS(1,MATCH(M$1,'Wkly eq indx data joined'!$1:$1,0),1,1,$A$1)),,,1150,1),0),MATCH(M$1,'Wkly eq indx data joined'!$1:$1,0)+1)</f>
        <v>105069.7</v>
      </c>
      <c r="N1146" s="9" cm="1">
        <f t="array" aca="1" ref="N1146" ca="1">INDEX('Wkly eq indx data joined'!$A$1:$AJ$1150,MATCH('Wkly eq indx data aligned'!$A1146,OFFSET(INDIRECT(ADDRESS(1,MATCH(N$1,'Wkly eq indx data joined'!$1:$1,0),1,1,$A$1)),,,1150,1),0),MATCH(N$1,'Wkly eq indx data joined'!$1:$1,0)+1)</f>
        <v>7859.89</v>
      </c>
      <c r="O1146" s="20" cm="1">
        <f t="array" aca="1" ref="O1146" ca="1">INDEX('Wkly eq indx data joined'!$A$1:$AJ$1150,MATCH('Wkly eq indx data aligned'!$A1146,OFFSET(INDIRECT(ADDRESS(1,MATCH(O$1,'Wkly eq indx data joined'!$1:$1,0),1,1,$A$1)),,,1150,1),0),MATCH(O$1,'Wkly eq indx data joined'!$1:$1,0)+1)</f>
        <v>17697.14</v>
      </c>
      <c r="P1146" s="15" cm="1">
        <f t="array" aca="1" ref="P1146" ca="1">INDEX('Wkly eq indx data joined'!$A$1:$AJ$1150,MATCH('Wkly eq indx data aligned'!$A1146,OFFSET(INDIRECT(ADDRESS(1,MATCH(P$1,'Wkly eq indx data joined'!$1:$1,0),1,1,$A$1)),,,1150,1),0),MATCH(P$1,'Wkly eq indx data joined'!$1:$1,0)+1)</f>
        <v>17196.7</v>
      </c>
      <c r="Q1146" s="9" cm="1">
        <f t="array" aca="1" ref="Q1146" ca="1">INDEX('Wkly eq indx data joined'!$A$1:$AJ$1150,MATCH('Wkly eq indx data aligned'!$A1146,OFFSET(INDIRECT(ADDRESS(1,MATCH(Q$1,'Wkly eq indx data joined'!$1:$1,0),1,1,$A$1)),,,1150,1),0),MATCH(Q$1,'Wkly eq indx data joined'!$1:$1,0)+1)</f>
        <v>772.22</v>
      </c>
      <c r="R1146" s="15" cm="1">
        <f t="array" aca="1" ref="R1146" ca="1">INDEX('Wkly eq indx data joined'!$A$1:$AJ$1150,MATCH('Wkly eq indx data aligned'!$A1146,OFFSET(INDIRECT(ADDRESS(1,MATCH(R$1,'Wkly eq indx data joined'!$1:$1,0),1,1,$A$1)),,,1150,1),0),MATCH(R$1,'Wkly eq indx data joined'!$1:$1,0)+1)</f>
        <v>3913.06</v>
      </c>
      <c r="S1146" s="9" cm="1">
        <f t="array" aca="1" ref="S1146" ca="1">INDEX('Wkly eq indx data joined'!$A$1:$AJ$1150,MATCH('Wkly eq indx data aligned'!$A1146,OFFSET(INDIRECT(ADDRESS(1,MATCH(S$1,'Wkly eq indx data joined'!$1:$1,0),1,1,$A$1)),,,1150,1),0),MATCH(S$1,'Wkly eq indx data joined'!$1:$1,0)+1)</f>
        <v>64306.68</v>
      </c>
    </row>
    <row r="1147" spans="1:19" x14ac:dyDescent="0.25">
      <c r="A1147" s="14"/>
      <c r="B1147" s="14"/>
      <c r="C1147" s="14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</row>
  </sheetData>
  <sortState xmlns:xlrd2="http://schemas.microsoft.com/office/spreadsheetml/2017/richdata2" ref="A1:C35">
    <sortCondition ref="C3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65758-7853-426F-BAC0-7A70B586BECA}">
  <sheetPr>
    <tabColor rgb="FF00B0F0"/>
  </sheetPr>
  <dimension ref="A1:H753"/>
  <sheetViews>
    <sheetView workbookViewId="0">
      <pane xSplit="1" ySplit="11" topLeftCell="B499" activePane="bottomRight" state="frozen"/>
      <selection pane="topRight" activeCell="B1" sqref="B1"/>
      <selection pane="bottomLeft" activeCell="A12" sqref="A12"/>
      <selection pane="bottomRight" activeCell="A497" sqref="A497:A507"/>
    </sheetView>
  </sheetViews>
  <sheetFormatPr defaultColWidth="20.7109375" defaultRowHeight="12.75" x14ac:dyDescent="0.2"/>
  <cols>
    <col min="1" max="1" width="20.7109375" style="24" customWidth="1"/>
    <col min="2" max="16384" width="20.7109375" style="24"/>
  </cols>
  <sheetData>
    <row r="1" spans="1:8" x14ac:dyDescent="0.2">
      <c r="A1" s="24" t="s">
        <v>212</v>
      </c>
      <c r="C1" s="24" t="s">
        <v>212</v>
      </c>
      <c r="E1" s="24" t="s">
        <v>212</v>
      </c>
      <c r="G1" s="24" t="s">
        <v>212</v>
      </c>
    </row>
    <row r="2" spans="1:8" x14ac:dyDescent="0.2">
      <c r="A2" s="24" t="s">
        <v>213</v>
      </c>
      <c r="C2" s="24" t="s">
        <v>213</v>
      </c>
      <c r="E2" s="24" t="s">
        <v>213</v>
      </c>
      <c r="G2" s="24" t="s">
        <v>213</v>
      </c>
    </row>
    <row r="3" spans="1:8" x14ac:dyDescent="0.2">
      <c r="A3" s="24" t="s">
        <v>214</v>
      </c>
      <c r="C3" s="24" t="s">
        <v>214</v>
      </c>
      <c r="E3" s="24" t="s">
        <v>214</v>
      </c>
      <c r="G3" s="24" t="s">
        <v>214</v>
      </c>
    </row>
    <row r="4" spans="1:8" x14ac:dyDescent="0.2">
      <c r="A4" s="24" t="s">
        <v>215</v>
      </c>
      <c r="C4" s="24" t="s">
        <v>215</v>
      </c>
      <c r="E4" s="24" t="s">
        <v>215</v>
      </c>
      <c r="G4" s="24" t="s">
        <v>215</v>
      </c>
    </row>
    <row r="5" spans="1:8" x14ac:dyDescent="0.2">
      <c r="A5" s="24" t="s">
        <v>216</v>
      </c>
      <c r="C5" s="24" t="s">
        <v>216</v>
      </c>
      <c r="E5" s="24" t="s">
        <v>216</v>
      </c>
      <c r="G5" s="24" t="s">
        <v>216</v>
      </c>
    </row>
    <row r="6" spans="1:8" x14ac:dyDescent="0.2">
      <c r="A6" s="24" t="s">
        <v>217</v>
      </c>
      <c r="C6" s="24" t="s">
        <v>217</v>
      </c>
      <c r="E6" s="24" t="s">
        <v>217</v>
      </c>
      <c r="G6" s="24" t="s">
        <v>217</v>
      </c>
    </row>
    <row r="8" spans="1:8" x14ac:dyDescent="0.2">
      <c r="A8" s="24" t="s">
        <v>218</v>
      </c>
      <c r="B8" s="24" t="s">
        <v>219</v>
      </c>
      <c r="C8" s="24" t="s">
        <v>240</v>
      </c>
      <c r="D8" s="24" t="s">
        <v>241</v>
      </c>
      <c r="E8" s="24" t="s">
        <v>242</v>
      </c>
      <c r="F8" s="24" t="s">
        <v>243</v>
      </c>
      <c r="G8" s="24" t="s">
        <v>617</v>
      </c>
      <c r="H8" s="24" t="s">
        <v>618</v>
      </c>
    </row>
    <row r="10" spans="1:8" x14ac:dyDescent="0.2">
      <c r="A10" s="24" t="s">
        <v>220</v>
      </c>
      <c r="C10" s="24" t="s">
        <v>220</v>
      </c>
      <c r="E10" s="24" t="s">
        <v>220</v>
      </c>
      <c r="G10" s="24" t="s">
        <v>220</v>
      </c>
    </row>
    <row r="11" spans="1:8" x14ac:dyDescent="0.2">
      <c r="A11" s="24" t="s">
        <v>221</v>
      </c>
      <c r="B11" s="34" t="s">
        <v>218</v>
      </c>
      <c r="C11" s="24" t="s">
        <v>221</v>
      </c>
      <c r="D11" s="34" t="s">
        <v>240</v>
      </c>
      <c r="E11" s="24" t="s">
        <v>221</v>
      </c>
      <c r="F11" s="34" t="s">
        <v>242</v>
      </c>
      <c r="G11" s="24" t="s">
        <v>221</v>
      </c>
      <c r="H11" s="34" t="s">
        <v>617</v>
      </c>
    </row>
    <row r="12" spans="1:8" x14ac:dyDescent="0.2">
      <c r="A12" s="25">
        <v>21916</v>
      </c>
      <c r="B12" s="26">
        <v>1.67898427363723</v>
      </c>
      <c r="C12" s="25">
        <v>33970</v>
      </c>
      <c r="D12" s="26">
        <v>41.346889620847797</v>
      </c>
      <c r="E12" s="25">
        <v>21916</v>
      </c>
      <c r="F12" s="26">
        <v>18.125976328902802</v>
      </c>
      <c r="G12" s="25">
        <v>33604</v>
      </c>
      <c r="H12" s="26">
        <v>1.04335312093737E-2</v>
      </c>
    </row>
    <row r="13" spans="1:8" x14ac:dyDescent="0.2">
      <c r="A13" s="25">
        <v>21947</v>
      </c>
      <c r="B13" s="26">
        <v>1.67898427363723</v>
      </c>
      <c r="C13" s="25">
        <v>34001</v>
      </c>
      <c r="D13" s="26">
        <v>41.5810952335246</v>
      </c>
      <c r="E13" s="25">
        <v>21947</v>
      </c>
      <c r="F13" s="26">
        <v>18.1443224587941</v>
      </c>
      <c r="G13" s="25">
        <v>33635</v>
      </c>
      <c r="H13" s="26">
        <v>1.4398273068935701E-2</v>
      </c>
    </row>
    <row r="14" spans="1:8" x14ac:dyDescent="0.2">
      <c r="A14" s="25">
        <v>21976</v>
      </c>
      <c r="B14" s="26">
        <v>1.6644160803825301</v>
      </c>
      <c r="C14" s="25">
        <v>34029</v>
      </c>
      <c r="D14" s="26">
        <v>42.350709790996703</v>
      </c>
      <c r="E14" s="25">
        <v>21976</v>
      </c>
      <c r="F14" s="26">
        <v>18.0892840691202</v>
      </c>
      <c r="G14" s="25">
        <v>33664</v>
      </c>
      <c r="H14" s="26">
        <v>1.8703356716547499E-2</v>
      </c>
    </row>
    <row r="15" spans="1:8" x14ac:dyDescent="0.2">
      <c r="A15" s="25">
        <v>22007</v>
      </c>
      <c r="B15" s="26">
        <v>1.67898427363723</v>
      </c>
      <c r="C15" s="25">
        <v>34060</v>
      </c>
      <c r="D15" s="26">
        <v>43.574387827361498</v>
      </c>
      <c r="E15" s="25">
        <v>22007</v>
      </c>
      <c r="F15" s="26">
        <v>18.199360848434601</v>
      </c>
      <c r="G15" s="25">
        <v>33695</v>
      </c>
      <c r="H15" s="26">
        <v>2.2761985124038299E-2</v>
      </c>
    </row>
    <row r="16" spans="1:8" x14ac:dyDescent="0.2">
      <c r="A16" s="25">
        <v>22037</v>
      </c>
      <c r="B16" s="26">
        <v>1.6899104185782601</v>
      </c>
      <c r="C16" s="25">
        <v>34090</v>
      </c>
      <c r="D16" s="26">
        <v>44.226739642409697</v>
      </c>
      <c r="E16" s="25">
        <v>22037</v>
      </c>
      <c r="F16" s="26">
        <v>18.364476017256099</v>
      </c>
      <c r="G16" s="25">
        <v>33725</v>
      </c>
      <c r="H16" s="26">
        <v>2.5470661353798899E-2</v>
      </c>
    </row>
    <row r="17" spans="1:8" x14ac:dyDescent="0.2">
      <c r="A17" s="25">
        <v>22068</v>
      </c>
      <c r="B17" s="26">
        <v>1.7044786118712101</v>
      </c>
      <c r="C17" s="25">
        <v>34121</v>
      </c>
      <c r="D17" s="26">
        <v>44.165548236982097</v>
      </c>
      <c r="E17" s="25">
        <v>22068</v>
      </c>
      <c r="F17" s="26">
        <v>18.291091497891099</v>
      </c>
      <c r="G17" s="25">
        <v>33756</v>
      </c>
      <c r="H17" s="26">
        <v>3.0335557672374398E-2</v>
      </c>
    </row>
    <row r="18" spans="1:8" x14ac:dyDescent="0.2">
      <c r="A18" s="25">
        <v>22098</v>
      </c>
      <c r="B18" s="26">
        <v>1.7336149983806199</v>
      </c>
      <c r="C18" s="25">
        <v>34151</v>
      </c>
      <c r="D18" s="26">
        <v>43.859540481218097</v>
      </c>
      <c r="E18" s="25">
        <v>22098</v>
      </c>
      <c r="F18" s="26">
        <v>18.2727453679998</v>
      </c>
      <c r="G18" s="25">
        <v>33786</v>
      </c>
      <c r="H18" s="26">
        <v>3.3551126785646097E-2</v>
      </c>
    </row>
    <row r="19" spans="1:8" x14ac:dyDescent="0.2">
      <c r="A19" s="25">
        <v>22129</v>
      </c>
      <c r="B19" s="26">
        <v>1.7336149983806199</v>
      </c>
      <c r="C19" s="25">
        <v>34182</v>
      </c>
      <c r="D19" s="26">
        <v>44.799498242854</v>
      </c>
      <c r="E19" s="25">
        <v>22129</v>
      </c>
      <c r="F19" s="26">
        <v>18.4195144068633</v>
      </c>
      <c r="G19" s="25">
        <v>33817</v>
      </c>
      <c r="H19" s="26">
        <v>3.64365236892117E-2</v>
      </c>
    </row>
    <row r="20" spans="1:8" x14ac:dyDescent="0.2">
      <c r="A20" s="25">
        <v>22160</v>
      </c>
      <c r="B20" s="26">
        <v>1.71904680512592</v>
      </c>
      <c r="C20" s="25">
        <v>34213</v>
      </c>
      <c r="D20" s="26">
        <v>45.9754948933546</v>
      </c>
      <c r="E20" s="25">
        <v>22160</v>
      </c>
      <c r="F20" s="26">
        <v>18.566283445993701</v>
      </c>
      <c r="G20" s="25">
        <v>33848</v>
      </c>
      <c r="H20" s="26">
        <v>4.0626723913471101E-2</v>
      </c>
    </row>
    <row r="21" spans="1:8" x14ac:dyDescent="0.2">
      <c r="A21" s="25">
        <v>22190</v>
      </c>
      <c r="B21" s="26">
        <v>1.71904680512592</v>
      </c>
      <c r="C21" s="25">
        <v>34243</v>
      </c>
      <c r="D21" s="26">
        <v>46.309586580268203</v>
      </c>
      <c r="E21" s="25">
        <v>22190</v>
      </c>
      <c r="F21" s="26">
        <v>18.658014095516901</v>
      </c>
      <c r="G21" s="25">
        <v>33878</v>
      </c>
      <c r="H21" s="26">
        <v>4.9930243689655901E-2</v>
      </c>
    </row>
    <row r="22" spans="1:8" x14ac:dyDescent="0.2">
      <c r="A22" s="25">
        <v>22221</v>
      </c>
      <c r="B22" s="26">
        <v>1.7044786118712101</v>
      </c>
      <c r="C22" s="25">
        <v>34274</v>
      </c>
      <c r="D22" s="26">
        <v>46.710996563358798</v>
      </c>
      <c r="E22" s="25">
        <v>22221</v>
      </c>
      <c r="F22" s="26">
        <v>18.4011682771722</v>
      </c>
      <c r="G22" s="25">
        <v>33909</v>
      </c>
      <c r="H22" s="26">
        <v>6.2962037292656106E-2</v>
      </c>
    </row>
    <row r="23" spans="1:8" x14ac:dyDescent="0.2">
      <c r="A23" s="25">
        <v>22251</v>
      </c>
      <c r="B23" s="26">
        <v>1.7044786118712101</v>
      </c>
      <c r="C23" s="25">
        <v>34304</v>
      </c>
      <c r="D23" s="26">
        <v>48.122936986550002</v>
      </c>
      <c r="E23" s="25">
        <v>22251</v>
      </c>
      <c r="F23" s="26">
        <v>18.547937316302601</v>
      </c>
      <c r="G23" s="25">
        <v>33939</v>
      </c>
      <c r="H23" s="26">
        <v>7.8828470690405494E-2</v>
      </c>
    </row>
    <row r="24" spans="1:8" x14ac:dyDescent="0.2">
      <c r="A24" s="25">
        <v>22282</v>
      </c>
      <c r="B24" s="26">
        <v>1.6899104185782601</v>
      </c>
      <c r="C24" s="25">
        <v>34335</v>
      </c>
      <c r="D24" s="26">
        <v>50.071083921271502</v>
      </c>
      <c r="E24" s="25">
        <v>22282</v>
      </c>
      <c r="F24" s="26">
        <v>18.804783134647401</v>
      </c>
      <c r="G24" s="25">
        <v>33970</v>
      </c>
      <c r="H24" s="26">
        <v>9.9166216128530105E-2</v>
      </c>
    </row>
    <row r="25" spans="1:8" x14ac:dyDescent="0.2">
      <c r="A25" s="25">
        <v>22313</v>
      </c>
      <c r="B25" s="26">
        <v>1.6899104185782601</v>
      </c>
      <c r="C25" s="25">
        <v>34366</v>
      </c>
      <c r="D25" s="26">
        <v>51.227909378430901</v>
      </c>
      <c r="E25" s="25">
        <v>22313</v>
      </c>
      <c r="F25" s="26">
        <v>18.896513784170601</v>
      </c>
      <c r="G25" s="25">
        <v>34001</v>
      </c>
      <c r="H25" s="26">
        <v>0.123660271512277</v>
      </c>
    </row>
    <row r="26" spans="1:8" x14ac:dyDescent="0.2">
      <c r="A26" s="25">
        <v>22341</v>
      </c>
      <c r="B26" s="26">
        <v>1.7044786118712101</v>
      </c>
      <c r="C26" s="25">
        <v>34394</v>
      </c>
      <c r="D26" s="26">
        <v>51.837268682722701</v>
      </c>
      <c r="E26" s="25">
        <v>22341</v>
      </c>
      <c r="F26" s="26">
        <v>18.8598215242545</v>
      </c>
      <c r="G26" s="25">
        <v>34029</v>
      </c>
      <c r="H26" s="26">
        <v>0.148515986086245</v>
      </c>
    </row>
    <row r="27" spans="1:8" x14ac:dyDescent="0.2">
      <c r="A27" s="25">
        <v>22372</v>
      </c>
      <c r="B27" s="26">
        <v>1.7044786118712101</v>
      </c>
      <c r="C27" s="25">
        <v>34425</v>
      </c>
      <c r="D27" s="26">
        <v>53.030029735074102</v>
      </c>
      <c r="E27" s="25">
        <v>22372</v>
      </c>
      <c r="F27" s="26">
        <v>19.043282823034101</v>
      </c>
      <c r="G27" s="25">
        <v>34060</v>
      </c>
      <c r="H27" s="26">
        <v>0.17628847548437199</v>
      </c>
    </row>
    <row r="28" spans="1:8" x14ac:dyDescent="0.2">
      <c r="A28" s="25">
        <v>22402</v>
      </c>
      <c r="B28" s="26">
        <v>1.7044786118712101</v>
      </c>
      <c r="C28" s="25">
        <v>34455</v>
      </c>
      <c r="D28" s="26">
        <v>53.647034970646203</v>
      </c>
      <c r="E28" s="25">
        <v>22402</v>
      </c>
      <c r="F28" s="26">
        <v>18.951552173777799</v>
      </c>
      <c r="G28" s="25">
        <v>34090</v>
      </c>
      <c r="H28" s="26">
        <v>0.20819668954704401</v>
      </c>
    </row>
    <row r="29" spans="1:8" x14ac:dyDescent="0.2">
      <c r="A29" s="25">
        <v>22433</v>
      </c>
      <c r="B29" s="26">
        <v>1.71904680512592</v>
      </c>
      <c r="C29" s="25">
        <v>34486</v>
      </c>
      <c r="D29" s="26">
        <v>54.146962059628898</v>
      </c>
      <c r="E29" s="25">
        <v>22433</v>
      </c>
      <c r="F29" s="26">
        <v>18.951552173777799</v>
      </c>
      <c r="G29" s="25">
        <v>34121</v>
      </c>
      <c r="H29" s="26">
        <v>0.24962783076690601</v>
      </c>
    </row>
    <row r="30" spans="1:8" x14ac:dyDescent="0.2">
      <c r="A30" s="25">
        <v>22463</v>
      </c>
      <c r="B30" s="26">
        <v>1.7481831916353201</v>
      </c>
      <c r="C30" s="25">
        <v>34516</v>
      </c>
      <c r="D30" s="26">
        <v>54.385829773971899</v>
      </c>
      <c r="E30" s="25">
        <v>22463</v>
      </c>
      <c r="F30" s="26">
        <v>19.263436381729701</v>
      </c>
      <c r="G30" s="25">
        <v>34151</v>
      </c>
      <c r="H30" s="26">
        <v>0.30554446485869202</v>
      </c>
    </row>
    <row r="31" spans="1:8" x14ac:dyDescent="0.2">
      <c r="A31" s="25">
        <v>22494</v>
      </c>
      <c r="B31" s="26">
        <v>1.7591093366146</v>
      </c>
      <c r="C31" s="25">
        <v>34547</v>
      </c>
      <c r="D31" s="26">
        <v>56.357768434409998</v>
      </c>
      <c r="E31" s="25">
        <v>22494</v>
      </c>
      <c r="F31" s="26">
        <v>19.410205420860098</v>
      </c>
      <c r="G31" s="25">
        <v>34182</v>
      </c>
      <c r="H31" s="26">
        <v>0.38498602572195201</v>
      </c>
    </row>
    <row r="32" spans="1:8" x14ac:dyDescent="0.2">
      <c r="A32" s="25">
        <v>22525</v>
      </c>
      <c r="B32" s="26">
        <v>1.7591093366146</v>
      </c>
      <c r="C32" s="25">
        <v>34578</v>
      </c>
      <c r="D32" s="26">
        <v>58.526805421978999</v>
      </c>
      <c r="E32" s="25">
        <v>22525</v>
      </c>
      <c r="F32" s="26">
        <v>19.520282200341398</v>
      </c>
      <c r="G32" s="25">
        <v>34213</v>
      </c>
      <c r="H32" s="26">
        <v>0.47353281163800198</v>
      </c>
    </row>
    <row r="33" spans="1:8" x14ac:dyDescent="0.2">
      <c r="A33" s="25">
        <v>22555</v>
      </c>
      <c r="B33" s="26">
        <v>1.7591093366146</v>
      </c>
      <c r="C33" s="25">
        <v>34608</v>
      </c>
      <c r="D33" s="26">
        <v>59.137341348574303</v>
      </c>
      <c r="E33" s="25">
        <v>22555</v>
      </c>
      <c r="F33" s="26">
        <v>19.942243187774601</v>
      </c>
      <c r="G33" s="25">
        <v>34243</v>
      </c>
      <c r="H33" s="26">
        <v>0.56587170990741198</v>
      </c>
    </row>
    <row r="34" spans="1:8" x14ac:dyDescent="0.2">
      <c r="A34" s="25">
        <v>22586</v>
      </c>
      <c r="B34" s="26">
        <v>1.7591093366146</v>
      </c>
      <c r="C34" s="25">
        <v>34639</v>
      </c>
      <c r="D34" s="26">
        <v>59.556520442141398</v>
      </c>
      <c r="E34" s="25">
        <v>22586</v>
      </c>
      <c r="F34" s="26">
        <v>20.033973837030899</v>
      </c>
      <c r="G34" s="25">
        <v>34274</v>
      </c>
      <c r="H34" s="26">
        <v>0.65867467033222804</v>
      </c>
    </row>
    <row r="35" spans="1:8" x14ac:dyDescent="0.2">
      <c r="A35" s="25">
        <v>22616</v>
      </c>
      <c r="B35" s="26">
        <v>1.7591093366146</v>
      </c>
      <c r="C35" s="25">
        <v>34669</v>
      </c>
      <c r="D35" s="26">
        <v>60.394285386174197</v>
      </c>
      <c r="E35" s="25">
        <v>22616</v>
      </c>
      <c r="F35" s="26">
        <v>20.217435136077398</v>
      </c>
      <c r="G35" s="25">
        <v>34304</v>
      </c>
      <c r="H35" s="26">
        <v>0.74100900412375603</v>
      </c>
    </row>
    <row r="36" spans="1:8" x14ac:dyDescent="0.2">
      <c r="A36" s="25">
        <v>22647</v>
      </c>
      <c r="B36" s="26">
        <v>1.7481831916353201</v>
      </c>
      <c r="C36" s="25">
        <v>34700</v>
      </c>
      <c r="D36" s="26">
        <v>62.138215076545997</v>
      </c>
      <c r="E36" s="25">
        <v>22647</v>
      </c>
      <c r="F36" s="26">
        <v>20.345858045249798</v>
      </c>
      <c r="G36" s="25">
        <v>34335</v>
      </c>
      <c r="H36" s="26">
        <v>0.87364961586190804</v>
      </c>
    </row>
    <row r="37" spans="1:8" x14ac:dyDescent="0.2">
      <c r="A37" s="25">
        <v>22678</v>
      </c>
      <c r="B37" s="26">
        <v>1.7481831916353201</v>
      </c>
      <c r="C37" s="25">
        <v>34731</v>
      </c>
      <c r="D37" s="26">
        <v>62.702960667733898</v>
      </c>
      <c r="E37" s="25">
        <v>22678</v>
      </c>
      <c r="F37" s="26">
        <v>20.2724735256846</v>
      </c>
      <c r="G37" s="25">
        <v>34366</v>
      </c>
      <c r="H37" s="26">
        <v>0.96817850429816699</v>
      </c>
    </row>
    <row r="38" spans="1:8" x14ac:dyDescent="0.2">
      <c r="A38" s="25">
        <v>22706</v>
      </c>
      <c r="B38" s="26">
        <v>1.7481831916353201</v>
      </c>
      <c r="C38" s="25">
        <v>34759</v>
      </c>
      <c r="D38" s="26">
        <v>62.878607127034698</v>
      </c>
      <c r="E38" s="25">
        <v>22706</v>
      </c>
      <c r="F38" s="26">
        <v>20.3091657853337</v>
      </c>
      <c r="G38" s="25">
        <v>34394</v>
      </c>
      <c r="H38" s="26">
        <v>1.03992053146666</v>
      </c>
    </row>
    <row r="39" spans="1:8" x14ac:dyDescent="0.2">
      <c r="A39" s="25">
        <v>22737</v>
      </c>
      <c r="B39" s="26">
        <v>1.7591093366146</v>
      </c>
      <c r="C39" s="25">
        <v>34790</v>
      </c>
      <c r="D39" s="26">
        <v>64.007245786663503</v>
      </c>
      <c r="E39" s="25">
        <v>22737</v>
      </c>
      <c r="F39" s="26">
        <v>20.5293193440293</v>
      </c>
      <c r="G39" s="25">
        <v>34425</v>
      </c>
      <c r="H39" s="26">
        <v>1.12820978458818</v>
      </c>
    </row>
    <row r="40" spans="1:8" x14ac:dyDescent="0.2">
      <c r="A40" s="25">
        <v>22767</v>
      </c>
      <c r="B40" s="26">
        <v>1.7736775298692999</v>
      </c>
      <c r="C40" s="25">
        <v>34820</v>
      </c>
      <c r="D40" s="26">
        <v>64.537383181713196</v>
      </c>
      <c r="E40" s="25">
        <v>22767</v>
      </c>
      <c r="F40" s="26">
        <v>20.6393961235106</v>
      </c>
      <c r="G40" s="25">
        <v>34455</v>
      </c>
      <c r="H40" s="26">
        <v>1.2061690807032199</v>
      </c>
    </row>
    <row r="41" spans="1:8" x14ac:dyDescent="0.2">
      <c r="A41" s="25">
        <v>22798</v>
      </c>
      <c r="B41" s="26">
        <v>1.7882457231240001</v>
      </c>
      <c r="C41" s="25">
        <v>34851</v>
      </c>
      <c r="D41" s="26">
        <v>64.001708616194193</v>
      </c>
      <c r="E41" s="25">
        <v>22798</v>
      </c>
      <c r="F41" s="26">
        <v>20.566011603945402</v>
      </c>
      <c r="G41" s="25">
        <v>34486</v>
      </c>
      <c r="H41" s="26">
        <v>1.27853922554542</v>
      </c>
    </row>
    <row r="42" spans="1:8" x14ac:dyDescent="0.2">
      <c r="A42" s="25">
        <v>22828</v>
      </c>
      <c r="B42" s="26">
        <v>1.8137400613197301</v>
      </c>
      <c r="C42" s="25">
        <v>34881</v>
      </c>
      <c r="D42" s="26">
        <v>63.468263996538099</v>
      </c>
      <c r="E42" s="25">
        <v>22828</v>
      </c>
      <c r="F42" s="26">
        <v>20.767819032683001</v>
      </c>
      <c r="G42" s="25">
        <v>34516</v>
      </c>
      <c r="H42" s="26">
        <v>1.34668536626699</v>
      </c>
    </row>
    <row r="43" spans="1:8" x14ac:dyDescent="0.2">
      <c r="A43" s="25">
        <v>22859</v>
      </c>
      <c r="B43" s="26">
        <v>1.8283082546126901</v>
      </c>
      <c r="C43" s="25">
        <v>34912</v>
      </c>
      <c r="D43" s="26">
        <v>64.529644952515596</v>
      </c>
      <c r="E43" s="25">
        <v>22859</v>
      </c>
      <c r="F43" s="26">
        <v>20.767819032683001</v>
      </c>
      <c r="G43" s="25">
        <v>34547</v>
      </c>
      <c r="H43" s="26">
        <v>1.4089022301885199</v>
      </c>
    </row>
    <row r="44" spans="1:8" x14ac:dyDescent="0.2">
      <c r="A44" s="25">
        <v>22890</v>
      </c>
      <c r="B44" s="26">
        <v>1.8283082546126901</v>
      </c>
      <c r="C44" s="25">
        <v>34943</v>
      </c>
      <c r="D44" s="26">
        <v>66.252343303668596</v>
      </c>
      <c r="E44" s="25">
        <v>22890</v>
      </c>
      <c r="F44" s="26">
        <v>20.694434513117798</v>
      </c>
      <c r="G44" s="25">
        <v>34578</v>
      </c>
      <c r="H44" s="26">
        <v>1.5210508477115301</v>
      </c>
    </row>
    <row r="45" spans="1:8" x14ac:dyDescent="0.2">
      <c r="A45" s="25">
        <v>22920</v>
      </c>
      <c r="B45" s="26">
        <v>1.84287644786739</v>
      </c>
      <c r="C45" s="25">
        <v>34973</v>
      </c>
      <c r="D45" s="26">
        <v>66.292960023761694</v>
      </c>
      <c r="E45" s="25">
        <v>22920</v>
      </c>
      <c r="F45" s="26">
        <v>20.859549681939299</v>
      </c>
      <c r="G45" s="25">
        <v>34608</v>
      </c>
      <c r="H45" s="26">
        <v>1.7492084748682599</v>
      </c>
    </row>
    <row r="46" spans="1:8" x14ac:dyDescent="0.2">
      <c r="A46" s="25">
        <v>22951</v>
      </c>
      <c r="B46" s="26">
        <v>1.8283082546126901</v>
      </c>
      <c r="C46" s="25">
        <v>35004</v>
      </c>
      <c r="D46" s="26">
        <v>66.226851464408099</v>
      </c>
      <c r="E46" s="25">
        <v>22951</v>
      </c>
      <c r="F46" s="26">
        <v>20.7861651623741</v>
      </c>
      <c r="G46" s="25">
        <v>34639</v>
      </c>
      <c r="H46" s="26">
        <v>2.0047678330465102</v>
      </c>
    </row>
    <row r="47" spans="1:8" x14ac:dyDescent="0.2">
      <c r="A47" s="25">
        <v>22981</v>
      </c>
      <c r="B47" s="26">
        <v>1.80281391637871</v>
      </c>
      <c r="C47" s="25">
        <v>35034</v>
      </c>
      <c r="D47" s="26">
        <v>66.494108186222604</v>
      </c>
      <c r="E47" s="25">
        <v>22981</v>
      </c>
      <c r="F47" s="26">
        <v>21.208126149807299</v>
      </c>
      <c r="G47" s="25">
        <v>34669</v>
      </c>
      <c r="H47" s="26">
        <v>2.3343516647993598</v>
      </c>
    </row>
    <row r="48" spans="1:8" x14ac:dyDescent="0.2">
      <c r="A48" s="25">
        <v>23012</v>
      </c>
      <c r="B48" s="26">
        <v>1.7882457231240001</v>
      </c>
      <c r="C48" s="25">
        <v>35065</v>
      </c>
      <c r="D48" s="26">
        <v>67.730654384115695</v>
      </c>
      <c r="E48" s="25">
        <v>23012</v>
      </c>
      <c r="F48" s="26">
        <v>21.556702617675299</v>
      </c>
      <c r="G48" s="25">
        <v>34700</v>
      </c>
      <c r="H48" s="26">
        <v>2.7491659556341999</v>
      </c>
    </row>
    <row r="49" spans="1:8" x14ac:dyDescent="0.2">
      <c r="A49" s="25">
        <v>23043</v>
      </c>
      <c r="B49" s="26">
        <v>1.7736775298692999</v>
      </c>
      <c r="C49" s="25">
        <v>35096</v>
      </c>
      <c r="D49" s="26">
        <v>68.534336032379201</v>
      </c>
      <c r="E49" s="25">
        <v>23043</v>
      </c>
      <c r="F49" s="26">
        <v>21.6542442584994</v>
      </c>
      <c r="G49" s="25">
        <v>34731</v>
      </c>
      <c r="H49" s="26">
        <v>3.0521240439450898</v>
      </c>
    </row>
    <row r="50" spans="1:8" x14ac:dyDescent="0.2">
      <c r="A50" s="25">
        <v>23071</v>
      </c>
      <c r="B50" s="26">
        <v>1.7882457231240001</v>
      </c>
      <c r="C50" s="25">
        <v>35125</v>
      </c>
      <c r="D50" s="26">
        <v>69.040710588846807</v>
      </c>
      <c r="E50" s="25">
        <v>23071</v>
      </c>
      <c r="F50" s="26">
        <v>21.751785899323401</v>
      </c>
      <c r="G50" s="25">
        <v>34759</v>
      </c>
      <c r="H50" s="26">
        <v>3.3249839334737801</v>
      </c>
    </row>
    <row r="51" spans="1:8" x14ac:dyDescent="0.2">
      <c r="A51" s="25">
        <v>23102</v>
      </c>
      <c r="B51" s="26">
        <v>1.80281391637871</v>
      </c>
      <c r="C51" s="25">
        <v>35156</v>
      </c>
      <c r="D51" s="26">
        <v>70.215949128210497</v>
      </c>
      <c r="E51" s="25">
        <v>23102</v>
      </c>
      <c r="F51" s="26">
        <v>21.849327540103101</v>
      </c>
      <c r="G51" s="25">
        <v>34790</v>
      </c>
      <c r="H51" s="26">
        <v>3.6066100726390098</v>
      </c>
    </row>
    <row r="52" spans="1:8" x14ac:dyDescent="0.2">
      <c r="A52" s="25">
        <v>23132</v>
      </c>
      <c r="B52" s="26">
        <v>1.8137400613197301</v>
      </c>
      <c r="C52" s="25">
        <v>35186</v>
      </c>
      <c r="D52" s="26">
        <v>70.281210096766998</v>
      </c>
      <c r="E52" s="25">
        <v>23132</v>
      </c>
      <c r="F52" s="26">
        <v>22.0200254115008</v>
      </c>
      <c r="G52" s="25">
        <v>34820</v>
      </c>
      <c r="H52" s="26">
        <v>3.8926142513992898</v>
      </c>
    </row>
    <row r="53" spans="1:8" x14ac:dyDescent="0.2">
      <c r="A53" s="25">
        <v>23163</v>
      </c>
      <c r="B53" s="26">
        <v>1.84287644786739</v>
      </c>
      <c r="C53" s="25">
        <v>35217</v>
      </c>
      <c r="D53" s="26">
        <v>69.505856158884797</v>
      </c>
      <c r="E53" s="25">
        <v>23163</v>
      </c>
      <c r="F53" s="26">
        <v>22.190723282942798</v>
      </c>
      <c r="G53" s="25">
        <v>34851</v>
      </c>
      <c r="H53" s="26">
        <v>4.1518623605424798</v>
      </c>
    </row>
    <row r="54" spans="1:8" x14ac:dyDescent="0.2">
      <c r="A54" s="25">
        <v>23193</v>
      </c>
      <c r="B54" s="26">
        <v>1.85744464112209</v>
      </c>
      <c r="C54" s="25">
        <v>35247</v>
      </c>
      <c r="D54" s="26">
        <v>68.736129575696395</v>
      </c>
      <c r="E54" s="25">
        <v>23193</v>
      </c>
      <c r="F54" s="26">
        <v>22.044410821706801</v>
      </c>
      <c r="G54" s="25">
        <v>34881</v>
      </c>
      <c r="H54" s="26">
        <v>4.3752325555396698</v>
      </c>
    </row>
    <row r="55" spans="1:8" x14ac:dyDescent="0.2">
      <c r="A55" s="25">
        <v>23224</v>
      </c>
      <c r="B55" s="26">
        <v>1.8720128343767899</v>
      </c>
      <c r="C55" s="25">
        <v>35278</v>
      </c>
      <c r="D55" s="26">
        <v>69.756546461403801</v>
      </c>
      <c r="E55" s="25">
        <v>23224</v>
      </c>
      <c r="F55" s="26">
        <v>21.9712545911331</v>
      </c>
      <c r="G55" s="25">
        <v>34912</v>
      </c>
      <c r="H55" s="26">
        <v>4.5747431600722699</v>
      </c>
    </row>
    <row r="56" spans="1:8" x14ac:dyDescent="0.2">
      <c r="A56" s="25">
        <v>23255</v>
      </c>
      <c r="B56" s="26">
        <v>1.88293897935607</v>
      </c>
      <c r="C56" s="25">
        <v>35309</v>
      </c>
      <c r="D56" s="26">
        <v>71.155017025193999</v>
      </c>
      <c r="E56" s="25">
        <v>23255</v>
      </c>
      <c r="F56" s="26">
        <v>22.4101919747525</v>
      </c>
      <c r="G56" s="25">
        <v>34943</v>
      </c>
      <c r="H56" s="26">
        <v>4.7787767050115004</v>
      </c>
    </row>
    <row r="57" spans="1:8" x14ac:dyDescent="0.2">
      <c r="A57" s="25">
        <v>23285</v>
      </c>
      <c r="B57" s="26">
        <v>1.89750717261077</v>
      </c>
      <c r="C57" s="25">
        <v>35339</v>
      </c>
      <c r="D57" s="26">
        <v>70.933467500205097</v>
      </c>
      <c r="E57" s="25">
        <v>23285</v>
      </c>
      <c r="F57" s="26">
        <v>22.3370357441345</v>
      </c>
      <c r="G57" s="25">
        <v>34973</v>
      </c>
      <c r="H57" s="26">
        <v>5.0043349654880398</v>
      </c>
    </row>
    <row r="58" spans="1:8" x14ac:dyDescent="0.2">
      <c r="A58" s="25">
        <v>23316</v>
      </c>
      <c r="B58" s="26">
        <v>1.89750717261077</v>
      </c>
      <c r="C58" s="25">
        <v>35370</v>
      </c>
      <c r="D58" s="26">
        <v>70.796503732121195</v>
      </c>
      <c r="E58" s="25">
        <v>23316</v>
      </c>
      <c r="F58" s="26">
        <v>22.239494103310498</v>
      </c>
      <c r="G58" s="25">
        <v>35004</v>
      </c>
      <c r="H58" s="26">
        <v>5.2325326399143002</v>
      </c>
    </row>
    <row r="59" spans="1:8" x14ac:dyDescent="0.2">
      <c r="A59" s="25">
        <v>23346</v>
      </c>
      <c r="B59" s="26">
        <v>1.92664355912018</v>
      </c>
      <c r="C59" s="25">
        <v>35400</v>
      </c>
      <c r="D59" s="26">
        <v>71.148695674710495</v>
      </c>
      <c r="E59" s="25">
        <v>23346</v>
      </c>
      <c r="F59" s="26">
        <v>22.3370357441345</v>
      </c>
      <c r="G59" s="25">
        <v>35034</v>
      </c>
      <c r="H59" s="26">
        <v>5.3999736843915498</v>
      </c>
    </row>
    <row r="60" spans="1:8" x14ac:dyDescent="0.2">
      <c r="A60" s="25">
        <v>23377</v>
      </c>
      <c r="B60" s="26">
        <v>1.92664355912018</v>
      </c>
      <c r="C60" s="25">
        <v>35431</v>
      </c>
      <c r="D60" s="26">
        <v>71.726763166805895</v>
      </c>
      <c r="E60" s="25">
        <v>23377</v>
      </c>
      <c r="F60" s="26">
        <v>22.361421154340501</v>
      </c>
      <c r="G60" s="25">
        <v>35065</v>
      </c>
      <c r="H60" s="26">
        <v>5.6219126028200499</v>
      </c>
    </row>
    <row r="61" spans="1:8" x14ac:dyDescent="0.2">
      <c r="A61" s="25">
        <v>23408</v>
      </c>
      <c r="B61" s="26">
        <v>1.9521378973541601</v>
      </c>
      <c r="C61" s="25">
        <v>35462</v>
      </c>
      <c r="D61" s="26">
        <v>72.372258867102005</v>
      </c>
      <c r="E61" s="25">
        <v>23408</v>
      </c>
      <c r="F61" s="26">
        <v>22.3370357441345</v>
      </c>
      <c r="G61" s="25">
        <v>35096</v>
      </c>
      <c r="H61" s="26">
        <v>5.7787639644387196</v>
      </c>
    </row>
    <row r="62" spans="1:8" x14ac:dyDescent="0.2">
      <c r="A62" s="25">
        <v>23437</v>
      </c>
      <c r="B62" s="26">
        <v>1.96670609060886</v>
      </c>
      <c r="C62" s="25">
        <v>35490</v>
      </c>
      <c r="D62" s="26">
        <v>71.802338956035499</v>
      </c>
      <c r="E62" s="25">
        <v>23437</v>
      </c>
      <c r="F62" s="26">
        <v>22.434577384914199</v>
      </c>
      <c r="G62" s="25">
        <v>35125</v>
      </c>
      <c r="H62" s="26">
        <v>5.9405693554430101</v>
      </c>
    </row>
    <row r="63" spans="1:8" x14ac:dyDescent="0.2">
      <c r="A63" s="25">
        <v>23468</v>
      </c>
      <c r="B63" s="26">
        <v>1.98127428386356</v>
      </c>
      <c r="C63" s="25">
        <v>35521</v>
      </c>
      <c r="D63" s="26">
        <v>72.462859489040198</v>
      </c>
      <c r="E63" s="25">
        <v>23468</v>
      </c>
      <c r="F63" s="26">
        <v>22.7028168971359</v>
      </c>
      <c r="G63" s="25">
        <v>35156</v>
      </c>
      <c r="H63" s="26">
        <v>6.0688856535205797</v>
      </c>
    </row>
    <row r="64" spans="1:8" x14ac:dyDescent="0.2">
      <c r="A64" s="25">
        <v>23498</v>
      </c>
      <c r="B64" s="26">
        <v>2.02133681535225</v>
      </c>
      <c r="C64" s="25">
        <v>35551</v>
      </c>
      <c r="D64" s="26">
        <v>72.249084126025807</v>
      </c>
      <c r="E64" s="25">
        <v>23498</v>
      </c>
      <c r="F64" s="26">
        <v>22.800358537959902</v>
      </c>
      <c r="G64" s="25">
        <v>35186</v>
      </c>
      <c r="H64" s="26">
        <v>6.1659878239769101</v>
      </c>
    </row>
    <row r="65" spans="1:8" x14ac:dyDescent="0.2">
      <c r="A65" s="25">
        <v>23529</v>
      </c>
      <c r="B65" s="26">
        <v>2.0613993468026801</v>
      </c>
      <c r="C65" s="25">
        <v>35582</v>
      </c>
      <c r="D65" s="26">
        <v>71.452019745232406</v>
      </c>
      <c r="E65" s="25">
        <v>23529</v>
      </c>
      <c r="F65" s="26">
        <v>22.751587717547899</v>
      </c>
      <c r="G65" s="25">
        <v>35217</v>
      </c>
      <c r="H65" s="26">
        <v>6.2381298815174402</v>
      </c>
    </row>
    <row r="66" spans="1:8" x14ac:dyDescent="0.2">
      <c r="A66" s="25">
        <v>23559</v>
      </c>
      <c r="B66" s="26">
        <v>2.1196721198597399</v>
      </c>
      <c r="C66" s="25">
        <v>35612</v>
      </c>
      <c r="D66" s="26">
        <v>70.592005366634396</v>
      </c>
      <c r="E66" s="25">
        <v>23559</v>
      </c>
      <c r="F66" s="26">
        <v>22.629660666562199</v>
      </c>
      <c r="G66" s="25">
        <v>35247</v>
      </c>
      <c r="H66" s="26">
        <v>6.2830444166643602</v>
      </c>
    </row>
    <row r="67" spans="1:8" x14ac:dyDescent="0.2">
      <c r="A67" s="25">
        <v>23590</v>
      </c>
      <c r="B67" s="26">
        <v>2.14516645809372</v>
      </c>
      <c r="C67" s="25">
        <v>35643</v>
      </c>
      <c r="D67" s="26">
        <v>71.081920597573003</v>
      </c>
      <c r="E67" s="25">
        <v>23590</v>
      </c>
      <c r="F67" s="26">
        <v>22.8735147685336</v>
      </c>
      <c r="G67" s="25">
        <v>35278</v>
      </c>
      <c r="H67" s="26">
        <v>6.2698500233893704</v>
      </c>
    </row>
    <row r="68" spans="1:8" x14ac:dyDescent="0.2">
      <c r="A68" s="25">
        <v>23621</v>
      </c>
      <c r="B68" s="26">
        <v>2.1852289895824</v>
      </c>
      <c r="C68" s="25">
        <v>35674</v>
      </c>
      <c r="D68" s="26">
        <v>72.435807039957893</v>
      </c>
      <c r="E68" s="25">
        <v>23621</v>
      </c>
      <c r="F68" s="26">
        <v>23.166139690961302</v>
      </c>
      <c r="G68" s="25">
        <v>35309</v>
      </c>
      <c r="H68" s="26">
        <v>6.2905405284665603</v>
      </c>
    </row>
    <row r="69" spans="1:8" x14ac:dyDescent="0.2">
      <c r="A69" s="25">
        <v>23651</v>
      </c>
      <c r="B69" s="26">
        <v>2.2435017626012099</v>
      </c>
      <c r="C69" s="25">
        <v>35704</v>
      </c>
      <c r="D69" s="26">
        <v>71.997469435206099</v>
      </c>
      <c r="E69" s="25">
        <v>23651</v>
      </c>
      <c r="F69" s="26">
        <v>23.5806916643748</v>
      </c>
      <c r="G69" s="25">
        <v>35339</v>
      </c>
      <c r="H69" s="26">
        <v>6.3660270148081501</v>
      </c>
    </row>
    <row r="70" spans="1:8" x14ac:dyDescent="0.2">
      <c r="A70" s="25">
        <v>23682</v>
      </c>
      <c r="B70" s="26">
        <v>2.2435017626012099</v>
      </c>
      <c r="C70" s="25">
        <v>35735</v>
      </c>
      <c r="D70" s="26">
        <v>71.575265647298195</v>
      </c>
      <c r="E70" s="25">
        <v>23682</v>
      </c>
      <c r="F70" s="26">
        <v>23.3856083827711</v>
      </c>
      <c r="G70" s="25">
        <v>35370</v>
      </c>
      <c r="H70" s="26">
        <v>6.4857083226865502</v>
      </c>
    </row>
    <row r="71" spans="1:8" x14ac:dyDescent="0.2">
      <c r="A71" s="25">
        <v>23712</v>
      </c>
      <c r="B71" s="26">
        <v>2.2544279075804901</v>
      </c>
      <c r="C71" s="25">
        <v>35765</v>
      </c>
      <c r="D71" s="26">
        <v>71.4332910182425</v>
      </c>
      <c r="E71" s="25">
        <v>23712</v>
      </c>
      <c r="F71" s="26">
        <v>23.3856083827711</v>
      </c>
      <c r="G71" s="25">
        <v>35400</v>
      </c>
      <c r="H71" s="26">
        <v>6.5778053808686998</v>
      </c>
    </row>
    <row r="72" spans="1:8" x14ac:dyDescent="0.2">
      <c r="A72" s="25">
        <v>23743</v>
      </c>
      <c r="B72" s="26">
        <v>2.26899610083519</v>
      </c>
      <c r="C72" s="25">
        <v>35796</v>
      </c>
      <c r="D72" s="26">
        <v>71.941943430942004</v>
      </c>
      <c r="E72" s="25">
        <v>23743</v>
      </c>
      <c r="F72" s="26">
        <v>23.8977019970085</v>
      </c>
      <c r="G72" s="25">
        <v>35431</v>
      </c>
      <c r="H72" s="26">
        <v>6.7317260267810202</v>
      </c>
    </row>
    <row r="73" spans="1:8" x14ac:dyDescent="0.2">
      <c r="A73" s="25">
        <v>23774</v>
      </c>
      <c r="B73" s="26">
        <v>2.22893356934651</v>
      </c>
      <c r="C73" s="25">
        <v>35827</v>
      </c>
      <c r="D73" s="26">
        <v>72.299886731533604</v>
      </c>
      <c r="E73" s="25">
        <v>23774</v>
      </c>
      <c r="F73" s="26">
        <v>23.848931176596501</v>
      </c>
      <c r="G73" s="25">
        <v>35462</v>
      </c>
      <c r="H73" s="26">
        <v>6.8353946075934502</v>
      </c>
    </row>
    <row r="74" spans="1:8" x14ac:dyDescent="0.2">
      <c r="A74" s="25">
        <v>23802</v>
      </c>
      <c r="B74" s="26">
        <v>2.1852289895824</v>
      </c>
      <c r="C74" s="25">
        <v>35855</v>
      </c>
      <c r="D74" s="26">
        <v>72.304955366774195</v>
      </c>
      <c r="E74" s="25">
        <v>23802</v>
      </c>
      <c r="F74" s="26">
        <v>23.995243637788199</v>
      </c>
      <c r="G74" s="25">
        <v>35490</v>
      </c>
      <c r="H74" s="26">
        <v>6.9331407504820399</v>
      </c>
    </row>
    <row r="75" spans="1:8" x14ac:dyDescent="0.2">
      <c r="A75" s="25">
        <v>23833</v>
      </c>
      <c r="B75" s="26">
        <v>2.1997971828371101</v>
      </c>
      <c r="C75" s="25">
        <v>35886</v>
      </c>
      <c r="D75" s="26">
        <v>72.245470415968995</v>
      </c>
      <c r="E75" s="25">
        <v>23833</v>
      </c>
      <c r="F75" s="26">
        <v>24.5073372518039</v>
      </c>
      <c r="G75" s="25">
        <v>35521</v>
      </c>
      <c r="H75" s="26">
        <v>6.99969890168666</v>
      </c>
    </row>
    <row r="76" spans="1:8" x14ac:dyDescent="0.2">
      <c r="A76" s="25">
        <v>23863</v>
      </c>
      <c r="B76" s="26">
        <v>2.2143653760918101</v>
      </c>
      <c r="C76" s="25">
        <v>35916</v>
      </c>
      <c r="D76" s="26">
        <v>71.526593644093396</v>
      </c>
      <c r="E76" s="25">
        <v>23863</v>
      </c>
      <c r="F76" s="26">
        <v>24.361024790833898</v>
      </c>
      <c r="G76" s="25">
        <v>35551</v>
      </c>
      <c r="H76" s="26">
        <v>7.0654960713625199</v>
      </c>
    </row>
    <row r="77" spans="1:8" x14ac:dyDescent="0.2">
      <c r="A77" s="25">
        <v>23894</v>
      </c>
      <c r="B77" s="26">
        <v>2.2435017626012099</v>
      </c>
      <c r="C77" s="25">
        <v>35947</v>
      </c>
      <c r="D77" s="26">
        <v>70.523143370177607</v>
      </c>
      <c r="E77" s="25">
        <v>23894</v>
      </c>
      <c r="F77" s="26">
        <v>24.312253970421899</v>
      </c>
      <c r="G77" s="25">
        <v>35582</v>
      </c>
      <c r="H77" s="26">
        <v>7.1432165281475104</v>
      </c>
    </row>
    <row r="78" spans="1:8" x14ac:dyDescent="0.2">
      <c r="A78" s="25">
        <v>23924</v>
      </c>
      <c r="B78" s="26">
        <v>2.3090586323238802</v>
      </c>
      <c r="C78" s="25">
        <v>35977</v>
      </c>
      <c r="D78" s="26">
        <v>69.603717315456706</v>
      </c>
      <c r="E78" s="25">
        <v>23924</v>
      </c>
      <c r="F78" s="26">
        <v>24.1903269193919</v>
      </c>
      <c r="G78" s="25">
        <v>35612</v>
      </c>
      <c r="H78" s="26">
        <v>7.2096484418592803</v>
      </c>
    </row>
    <row r="79" spans="1:8" x14ac:dyDescent="0.2">
      <c r="A79" s="25">
        <v>23955</v>
      </c>
      <c r="B79" s="26">
        <v>2.3381950188332801</v>
      </c>
      <c r="C79" s="25">
        <v>36008</v>
      </c>
      <c r="D79" s="26">
        <v>70.0867736133862</v>
      </c>
      <c r="E79" s="25">
        <v>23955</v>
      </c>
      <c r="F79" s="26">
        <v>24.312253970421899</v>
      </c>
      <c r="G79" s="25">
        <v>35643</v>
      </c>
      <c r="H79" s="26">
        <v>7.1995549340406804</v>
      </c>
    </row>
    <row r="80" spans="1:8" x14ac:dyDescent="0.2">
      <c r="A80" s="25">
        <v>23986</v>
      </c>
      <c r="B80" s="26">
        <v>2.3673314053426799</v>
      </c>
      <c r="C80" s="25">
        <v>36039</v>
      </c>
      <c r="D80" s="26">
        <v>71.3492703218689</v>
      </c>
      <c r="E80" s="25">
        <v>23986</v>
      </c>
      <c r="F80" s="26">
        <v>24.653649713217298</v>
      </c>
      <c r="G80" s="25">
        <v>35674</v>
      </c>
      <c r="H80" s="26">
        <v>7.1779562692385603</v>
      </c>
    </row>
    <row r="81" spans="1:8" x14ac:dyDescent="0.2">
      <c r="A81" s="25">
        <v>24016</v>
      </c>
      <c r="B81" s="26">
        <v>2.3673314053426799</v>
      </c>
      <c r="C81" s="25">
        <v>36069</v>
      </c>
      <c r="D81" s="26">
        <v>71.205496940273605</v>
      </c>
      <c r="E81" s="25">
        <v>24016</v>
      </c>
      <c r="F81" s="26">
        <v>24.970660045629302</v>
      </c>
      <c r="G81" s="25">
        <v>35704</v>
      </c>
      <c r="H81" s="26">
        <v>7.1901587948962602</v>
      </c>
    </row>
    <row r="82" spans="1:8" x14ac:dyDescent="0.2">
      <c r="A82" s="25">
        <v>24047</v>
      </c>
      <c r="B82" s="26">
        <v>2.3782575503219601</v>
      </c>
      <c r="C82" s="25">
        <v>36100</v>
      </c>
      <c r="D82" s="26">
        <v>70.716362366528102</v>
      </c>
      <c r="E82" s="25">
        <v>24047</v>
      </c>
      <c r="F82" s="26">
        <v>24.726805943746601</v>
      </c>
      <c r="G82" s="25">
        <v>35735</v>
      </c>
      <c r="H82" s="26">
        <v>7.2340187635451301</v>
      </c>
    </row>
    <row r="83" spans="1:8" x14ac:dyDescent="0.2">
      <c r="A83" s="25">
        <v>24077</v>
      </c>
      <c r="B83" s="26">
        <v>2.3782575503219601</v>
      </c>
      <c r="C83" s="25">
        <v>36130</v>
      </c>
      <c r="D83" s="26">
        <v>70.718957981238404</v>
      </c>
      <c r="E83" s="25">
        <v>24077</v>
      </c>
      <c r="F83" s="26">
        <v>24.897503815099999</v>
      </c>
      <c r="G83" s="25">
        <v>35765</v>
      </c>
      <c r="H83" s="26">
        <v>7.3034653436751604</v>
      </c>
    </row>
    <row r="84" spans="1:8" x14ac:dyDescent="0.2">
      <c r="A84" s="25">
        <v>24108</v>
      </c>
      <c r="B84" s="26">
        <v>2.3782575503219601</v>
      </c>
      <c r="C84" s="25">
        <v>36161</v>
      </c>
      <c r="D84" s="26">
        <v>71.078640146408105</v>
      </c>
      <c r="E84" s="25">
        <v>24108</v>
      </c>
      <c r="F84" s="26">
        <v>25.141357916982599</v>
      </c>
      <c r="G84" s="25">
        <v>35796</v>
      </c>
      <c r="H84" s="26">
        <v>7.4137476703646596</v>
      </c>
    </row>
    <row r="85" spans="1:8" x14ac:dyDescent="0.2">
      <c r="A85" s="25">
        <v>24139</v>
      </c>
      <c r="B85" s="26">
        <v>2.3928257435766702</v>
      </c>
      <c r="C85" s="25">
        <v>36192</v>
      </c>
      <c r="D85" s="26">
        <v>71.359988153295106</v>
      </c>
      <c r="E85" s="25">
        <v>24139</v>
      </c>
      <c r="F85" s="26">
        <v>25.336441198630698</v>
      </c>
      <c r="G85" s="25">
        <v>35827</v>
      </c>
      <c r="H85" s="26">
        <v>7.4797300246309</v>
      </c>
    </row>
    <row r="86" spans="1:8" x14ac:dyDescent="0.2">
      <c r="A86" s="25">
        <v>24167</v>
      </c>
      <c r="B86" s="26">
        <v>2.3928257435766702</v>
      </c>
      <c r="C86" s="25">
        <v>36220</v>
      </c>
      <c r="D86" s="26">
        <v>71.003465958803005</v>
      </c>
      <c r="E86" s="25">
        <v>24167</v>
      </c>
      <c r="F86" s="26">
        <v>25.4339828394547</v>
      </c>
      <c r="G86" s="25">
        <v>35855</v>
      </c>
      <c r="H86" s="26">
        <v>7.52760029678854</v>
      </c>
    </row>
    <row r="87" spans="1:8" x14ac:dyDescent="0.2">
      <c r="A87" s="25">
        <v>24198</v>
      </c>
      <c r="B87" s="26">
        <v>2.4073939368313702</v>
      </c>
      <c r="C87" s="25">
        <v>36251</v>
      </c>
      <c r="D87" s="26">
        <v>70.656069985088195</v>
      </c>
      <c r="E87" s="25">
        <v>24198</v>
      </c>
      <c r="F87" s="26">
        <v>25.7266077619268</v>
      </c>
      <c r="G87" s="25">
        <v>35886</v>
      </c>
      <c r="H87" s="26">
        <v>7.5562051779163397</v>
      </c>
    </row>
    <row r="88" spans="1:8" x14ac:dyDescent="0.2">
      <c r="A88" s="25">
        <v>24228</v>
      </c>
      <c r="B88" s="26">
        <v>2.4875189997704799</v>
      </c>
      <c r="C88" s="25">
        <v>36281</v>
      </c>
      <c r="D88" s="26">
        <v>69.953008567013697</v>
      </c>
      <c r="E88" s="25">
        <v>24228</v>
      </c>
      <c r="F88" s="26">
        <v>25.555909890573499</v>
      </c>
      <c r="G88" s="25">
        <v>35916</v>
      </c>
      <c r="H88" s="26">
        <v>7.5939862038059198</v>
      </c>
    </row>
    <row r="89" spans="1:8" x14ac:dyDescent="0.2">
      <c r="A89" s="25">
        <v>24259</v>
      </c>
      <c r="B89" s="26">
        <v>2.5457917728275401</v>
      </c>
      <c r="C89" s="25">
        <v>36312</v>
      </c>
      <c r="D89" s="26">
        <v>69.042157763823695</v>
      </c>
      <c r="E89" s="25">
        <v>24259</v>
      </c>
      <c r="F89" s="26">
        <v>25.6046807108081</v>
      </c>
      <c r="G89" s="25">
        <v>35947</v>
      </c>
      <c r="H89" s="26">
        <v>7.6000613927689598</v>
      </c>
    </row>
    <row r="90" spans="1:8" x14ac:dyDescent="0.2">
      <c r="A90" s="25">
        <v>24289</v>
      </c>
      <c r="B90" s="26">
        <v>2.5858543043162299</v>
      </c>
      <c r="C90" s="25">
        <v>36342</v>
      </c>
      <c r="D90" s="26">
        <v>68.629264792527394</v>
      </c>
      <c r="E90" s="25">
        <v>24289</v>
      </c>
      <c r="F90" s="26">
        <v>25.677836941692199</v>
      </c>
      <c r="G90" s="25">
        <v>35977</v>
      </c>
      <c r="H90" s="26">
        <v>7.6129814971366701</v>
      </c>
    </row>
    <row r="91" spans="1:8" x14ac:dyDescent="0.2">
      <c r="A91" s="25">
        <v>24320</v>
      </c>
      <c r="B91" s="26">
        <v>2.6113486425119499</v>
      </c>
      <c r="C91" s="25">
        <v>36373</v>
      </c>
      <c r="D91" s="26">
        <v>69.175645916444495</v>
      </c>
      <c r="E91" s="25">
        <v>24320</v>
      </c>
      <c r="F91" s="26">
        <v>25.4827536600442</v>
      </c>
      <c r="G91" s="25">
        <v>36008</v>
      </c>
      <c r="H91" s="26">
        <v>7.8923779180815901</v>
      </c>
    </row>
    <row r="92" spans="1:8" x14ac:dyDescent="0.2">
      <c r="A92" s="25">
        <v>24351</v>
      </c>
      <c r="B92" s="26">
        <v>2.6259168358049099</v>
      </c>
      <c r="C92" s="25">
        <v>36404</v>
      </c>
      <c r="D92" s="26">
        <v>70.778476046563696</v>
      </c>
      <c r="E92" s="25">
        <v>24351</v>
      </c>
      <c r="F92" s="26">
        <v>25.775378582161402</v>
      </c>
      <c r="G92" s="25">
        <v>36039</v>
      </c>
      <c r="H92" s="26">
        <v>10.925418752000301</v>
      </c>
    </row>
    <row r="93" spans="1:8" x14ac:dyDescent="0.2">
      <c r="A93" s="25">
        <v>24381</v>
      </c>
      <c r="B93" s="26">
        <v>2.6404850290596098</v>
      </c>
      <c r="C93" s="25">
        <v>36434</v>
      </c>
      <c r="D93" s="26">
        <v>70.778263972723295</v>
      </c>
      <c r="E93" s="25">
        <v>24381</v>
      </c>
      <c r="F93" s="26">
        <v>25.946076453869601</v>
      </c>
      <c r="G93" s="25">
        <v>36069</v>
      </c>
      <c r="H93" s="26">
        <v>11.421432763341199</v>
      </c>
    </row>
    <row r="94" spans="1:8" x14ac:dyDescent="0.2">
      <c r="A94" s="25">
        <v>24412</v>
      </c>
      <c r="B94" s="26">
        <v>2.6696214155690101</v>
      </c>
      <c r="C94" s="25">
        <v>36465</v>
      </c>
      <c r="D94" s="26">
        <v>70.079914680377101</v>
      </c>
      <c r="E94" s="25">
        <v>24412</v>
      </c>
      <c r="F94" s="26">
        <v>25.750993172221499</v>
      </c>
      <c r="G94" s="25">
        <v>36100</v>
      </c>
      <c r="H94" s="26">
        <v>12.0690280010226</v>
      </c>
    </row>
    <row r="95" spans="1:8" x14ac:dyDescent="0.2">
      <c r="A95" s="25">
        <v>24442</v>
      </c>
      <c r="B95" s="26">
        <v>2.7096839470576999</v>
      </c>
      <c r="C95" s="25">
        <v>36495</v>
      </c>
      <c r="D95" s="26">
        <v>70.011768521202001</v>
      </c>
      <c r="E95" s="25">
        <v>24442</v>
      </c>
      <c r="F95" s="26">
        <v>25.994847274104199</v>
      </c>
      <c r="G95" s="25">
        <v>36130</v>
      </c>
      <c r="H95" s="26">
        <v>13.470242151941299</v>
      </c>
    </row>
    <row r="96" spans="1:8" x14ac:dyDescent="0.2">
      <c r="A96" s="25">
        <v>24473</v>
      </c>
      <c r="B96" s="26">
        <v>2.7096839470576999</v>
      </c>
      <c r="C96" s="25">
        <v>36526</v>
      </c>
      <c r="D96" s="26">
        <v>70.936482330646399</v>
      </c>
      <c r="E96" s="25">
        <v>24473</v>
      </c>
      <c r="F96" s="26">
        <v>26.287472196576299</v>
      </c>
      <c r="G96" s="25">
        <v>36161</v>
      </c>
      <c r="H96" s="26">
        <v>14.599048444274001</v>
      </c>
    </row>
    <row r="97" spans="1:8" x14ac:dyDescent="0.2">
      <c r="A97" s="25">
        <v>24504</v>
      </c>
      <c r="B97" s="26">
        <v>2.7242521403123998</v>
      </c>
      <c r="C97" s="25">
        <v>36557</v>
      </c>
      <c r="D97" s="26">
        <v>71.859508004139101</v>
      </c>
      <c r="E97" s="25">
        <v>24504</v>
      </c>
      <c r="F97" s="26">
        <v>26.409399247694999</v>
      </c>
      <c r="G97" s="25">
        <v>36192</v>
      </c>
      <c r="H97" s="26">
        <v>15.2019891450225</v>
      </c>
    </row>
    <row r="98" spans="1:8" x14ac:dyDescent="0.2">
      <c r="A98" s="25">
        <v>24532</v>
      </c>
      <c r="B98" s="26">
        <v>2.7497464785463799</v>
      </c>
      <c r="C98" s="25">
        <v>36586</v>
      </c>
      <c r="D98" s="26">
        <v>70.861459624355902</v>
      </c>
      <c r="E98" s="25">
        <v>24532</v>
      </c>
      <c r="F98" s="26">
        <v>26.458170067929601</v>
      </c>
      <c r="G98" s="25">
        <v>36220</v>
      </c>
      <c r="H98" s="26">
        <v>15.626124642168699</v>
      </c>
    </row>
    <row r="99" spans="1:8" x14ac:dyDescent="0.2">
      <c r="A99" s="25">
        <v>24563</v>
      </c>
      <c r="B99" s="26">
        <v>2.77888286505579</v>
      </c>
      <c r="C99" s="25">
        <v>36617</v>
      </c>
      <c r="D99" s="26">
        <v>70.444101829384394</v>
      </c>
      <c r="E99" s="25">
        <v>24563</v>
      </c>
      <c r="F99" s="26">
        <v>26.5313262984589</v>
      </c>
      <c r="G99" s="25">
        <v>36251</v>
      </c>
      <c r="H99" s="26">
        <v>16.099596218826399</v>
      </c>
    </row>
    <row r="100" spans="1:8" x14ac:dyDescent="0.2">
      <c r="A100" s="25">
        <v>24593</v>
      </c>
      <c r="B100" s="26">
        <v>2.8335135897991699</v>
      </c>
      <c r="C100" s="25">
        <v>36647</v>
      </c>
      <c r="D100" s="26">
        <v>70.022961228935202</v>
      </c>
      <c r="E100" s="25">
        <v>24593</v>
      </c>
      <c r="F100" s="26">
        <v>26.360628427105599</v>
      </c>
      <c r="G100" s="25">
        <v>36281</v>
      </c>
      <c r="H100" s="26">
        <v>16.457007254884299</v>
      </c>
    </row>
    <row r="101" spans="1:8" x14ac:dyDescent="0.2">
      <c r="A101" s="25">
        <v>24624</v>
      </c>
      <c r="B101" s="26">
        <v>2.90271250779726</v>
      </c>
      <c r="C101" s="25">
        <v>36678</v>
      </c>
      <c r="D101" s="26">
        <v>69.387368179223799</v>
      </c>
      <c r="E101" s="25">
        <v>24624</v>
      </c>
      <c r="F101" s="26">
        <v>26.214315966047</v>
      </c>
      <c r="G101" s="25">
        <v>36312</v>
      </c>
      <c r="H101" s="26">
        <v>16.7713360934526</v>
      </c>
    </row>
    <row r="102" spans="1:8" x14ac:dyDescent="0.2">
      <c r="A102" s="25">
        <v>24654</v>
      </c>
      <c r="B102" s="26">
        <v>2.92820684603124</v>
      </c>
      <c r="C102" s="25">
        <v>36708</v>
      </c>
      <c r="D102" s="26">
        <v>68.972411539228602</v>
      </c>
      <c r="E102" s="25">
        <v>24654</v>
      </c>
      <c r="F102" s="26">
        <v>26.189930555752301</v>
      </c>
      <c r="G102" s="25">
        <v>36342</v>
      </c>
      <c r="H102" s="26">
        <v>17.244287771288</v>
      </c>
    </row>
    <row r="103" spans="1:8" x14ac:dyDescent="0.2">
      <c r="A103" s="25">
        <v>24685</v>
      </c>
      <c r="B103" s="26">
        <v>2.9573432325406399</v>
      </c>
      <c r="C103" s="25">
        <v>36739</v>
      </c>
      <c r="D103" s="26">
        <v>69.383172499093405</v>
      </c>
      <c r="E103" s="25">
        <v>24685</v>
      </c>
      <c r="F103" s="26">
        <v>26.409399247694999</v>
      </c>
      <c r="G103" s="25">
        <v>36373</v>
      </c>
      <c r="H103" s="26">
        <v>17.4443215094349</v>
      </c>
    </row>
    <row r="104" spans="1:8" x14ac:dyDescent="0.2">
      <c r="A104" s="25">
        <v>24716</v>
      </c>
      <c r="B104" s="26">
        <v>2.94277503928594</v>
      </c>
      <c r="C104" s="25">
        <v>36770</v>
      </c>
      <c r="D104" s="26">
        <v>70.778476046563696</v>
      </c>
      <c r="E104" s="25">
        <v>24716</v>
      </c>
      <c r="F104" s="26">
        <v>26.823951220931001</v>
      </c>
      <c r="G104" s="25">
        <v>36404</v>
      </c>
      <c r="H104" s="26">
        <v>17.702497467774499</v>
      </c>
    </row>
    <row r="105" spans="1:8" x14ac:dyDescent="0.2">
      <c r="A105" s="25">
        <v>24746</v>
      </c>
      <c r="B105" s="26">
        <v>2.9828375707363701</v>
      </c>
      <c r="C105" s="25">
        <v>36800</v>
      </c>
      <c r="D105" s="26">
        <v>70.778263972723295</v>
      </c>
      <c r="E105" s="25">
        <v>24746</v>
      </c>
      <c r="F105" s="26">
        <v>27.287274014756498</v>
      </c>
      <c r="G105" s="25">
        <v>36434</v>
      </c>
      <c r="H105" s="26">
        <v>17.945021683083102</v>
      </c>
    </row>
    <row r="106" spans="1:8" x14ac:dyDescent="0.2">
      <c r="A106" s="25">
        <v>24777</v>
      </c>
      <c r="B106" s="26">
        <v>2.9719114257953501</v>
      </c>
      <c r="C106" s="25">
        <v>36831</v>
      </c>
      <c r="D106" s="26">
        <v>70.990953602222802</v>
      </c>
      <c r="E106" s="25">
        <v>24777</v>
      </c>
      <c r="F106" s="26">
        <v>27.2628886044618</v>
      </c>
      <c r="G106" s="25">
        <v>36465</v>
      </c>
      <c r="H106" s="26">
        <v>18.165745449785</v>
      </c>
    </row>
    <row r="107" spans="1:8" x14ac:dyDescent="0.2">
      <c r="A107" s="25">
        <v>24807</v>
      </c>
      <c r="B107" s="26">
        <v>2.94277503928594</v>
      </c>
      <c r="C107" s="25">
        <v>36861</v>
      </c>
      <c r="D107" s="26">
        <v>71.061944791854103</v>
      </c>
      <c r="E107" s="25">
        <v>24807</v>
      </c>
      <c r="F107" s="26">
        <v>27.457971886109799</v>
      </c>
      <c r="G107" s="25">
        <v>36495</v>
      </c>
      <c r="H107" s="26">
        <v>18.394633842452301</v>
      </c>
    </row>
    <row r="108" spans="1:8" x14ac:dyDescent="0.2">
      <c r="A108" s="25">
        <v>24838</v>
      </c>
      <c r="B108" s="26">
        <v>3.02654215053873</v>
      </c>
      <c r="C108" s="25">
        <v>36892</v>
      </c>
      <c r="D108" s="26">
        <v>71.7877206569012</v>
      </c>
      <c r="E108" s="25">
        <v>24838</v>
      </c>
      <c r="F108" s="26">
        <v>27.6774405780526</v>
      </c>
      <c r="G108" s="25">
        <v>36526</v>
      </c>
      <c r="H108" s="26">
        <v>18.823228810981401</v>
      </c>
    </row>
    <row r="109" spans="1:8" x14ac:dyDescent="0.2">
      <c r="A109" s="25">
        <v>24869</v>
      </c>
      <c r="B109" s="26">
        <v>2.9828375707363701</v>
      </c>
      <c r="C109" s="25">
        <v>36923</v>
      </c>
      <c r="D109" s="26">
        <v>71.859508004139101</v>
      </c>
      <c r="E109" s="25">
        <v>24869</v>
      </c>
      <c r="F109" s="26">
        <v>27.7993676291714</v>
      </c>
      <c r="G109" s="25">
        <v>36557</v>
      </c>
      <c r="H109" s="26">
        <v>19.018990390615599</v>
      </c>
    </row>
    <row r="110" spans="1:8" x14ac:dyDescent="0.2">
      <c r="A110" s="25">
        <v>24898</v>
      </c>
      <c r="B110" s="26">
        <v>2.92820684603124</v>
      </c>
      <c r="C110" s="25">
        <v>36951</v>
      </c>
      <c r="D110" s="26">
        <v>71.428351318260297</v>
      </c>
      <c r="E110" s="25">
        <v>24898</v>
      </c>
      <c r="F110" s="26">
        <v>27.848138449405901</v>
      </c>
      <c r="G110" s="25">
        <v>36586</v>
      </c>
      <c r="H110" s="26">
        <v>19.1407119291156</v>
      </c>
    </row>
    <row r="111" spans="1:8" x14ac:dyDescent="0.2">
      <c r="A111" s="25">
        <v>24929</v>
      </c>
      <c r="B111" s="26">
        <v>2.94277503928594</v>
      </c>
      <c r="C111" s="25">
        <v>36982</v>
      </c>
      <c r="D111" s="26">
        <v>71.571208061761496</v>
      </c>
      <c r="E111" s="25">
        <v>24929</v>
      </c>
      <c r="F111" s="26">
        <v>27.921294679935301</v>
      </c>
      <c r="G111" s="25">
        <v>36617</v>
      </c>
      <c r="H111" s="26">
        <v>19.311064265284699</v>
      </c>
    </row>
    <row r="112" spans="1:8" x14ac:dyDescent="0.2">
      <c r="A112" s="25">
        <v>24959</v>
      </c>
      <c r="B112" s="26">
        <v>2.9172807010519599</v>
      </c>
      <c r="C112" s="25">
        <v>37012</v>
      </c>
      <c r="D112" s="26">
        <v>71.213351422573098</v>
      </c>
      <c r="E112" s="25">
        <v>24959</v>
      </c>
      <c r="F112" s="26">
        <v>27.921294679935301</v>
      </c>
      <c r="G112" s="25">
        <v>36647</v>
      </c>
      <c r="H112" s="26">
        <v>19.649007889927201</v>
      </c>
    </row>
    <row r="113" spans="1:8" x14ac:dyDescent="0.2">
      <c r="A113" s="25">
        <v>24990</v>
      </c>
      <c r="B113" s="26">
        <v>2.94277503928594</v>
      </c>
      <c r="C113" s="25">
        <v>37043</v>
      </c>
      <c r="D113" s="26">
        <v>70.358791780426699</v>
      </c>
      <c r="E113" s="25">
        <v>24990</v>
      </c>
      <c r="F113" s="26">
        <v>27.6774405780526</v>
      </c>
      <c r="G113" s="25">
        <v>36678</v>
      </c>
      <c r="H113" s="26">
        <v>20.150057591120301</v>
      </c>
    </row>
    <row r="114" spans="1:8" x14ac:dyDescent="0.2">
      <c r="A114" s="25">
        <v>25020</v>
      </c>
      <c r="B114" s="26">
        <v>2.92820684603124</v>
      </c>
      <c r="C114" s="25">
        <v>37073</v>
      </c>
      <c r="D114" s="26">
        <v>70.006997212076399</v>
      </c>
      <c r="E114" s="25">
        <v>25020</v>
      </c>
      <c r="F114" s="26">
        <v>27.6774405780526</v>
      </c>
      <c r="G114" s="25">
        <v>36708</v>
      </c>
      <c r="H114" s="26">
        <v>20.510743622001399</v>
      </c>
    </row>
    <row r="115" spans="1:8" x14ac:dyDescent="0.2">
      <c r="A115" s="25">
        <v>25051</v>
      </c>
      <c r="B115" s="26">
        <v>2.9937637157156498</v>
      </c>
      <c r="C115" s="25">
        <v>37104</v>
      </c>
      <c r="D115" s="26">
        <v>70.077004830009599</v>
      </c>
      <c r="E115" s="25">
        <v>25051</v>
      </c>
      <c r="F115" s="26">
        <v>27.921294679935301</v>
      </c>
      <c r="G115" s="25">
        <v>36739</v>
      </c>
      <c r="H115" s="26">
        <v>20.711748909497</v>
      </c>
    </row>
    <row r="116" spans="1:8" x14ac:dyDescent="0.2">
      <c r="A116" s="25">
        <v>25082</v>
      </c>
      <c r="B116" s="26">
        <v>3.0119739572840301</v>
      </c>
      <c r="C116" s="25">
        <v>37135</v>
      </c>
      <c r="D116" s="26">
        <v>70.707697635336999</v>
      </c>
      <c r="E116" s="25">
        <v>25082</v>
      </c>
      <c r="F116" s="26">
        <v>28.555315345114</v>
      </c>
      <c r="G116" s="25">
        <v>36770</v>
      </c>
      <c r="H116" s="26">
        <v>20.985143995102302</v>
      </c>
    </row>
    <row r="117" spans="1:8" x14ac:dyDescent="0.2">
      <c r="A117" s="25">
        <v>25112</v>
      </c>
      <c r="B117" s="26">
        <v>3.02654215053873</v>
      </c>
      <c r="C117" s="25">
        <v>37165</v>
      </c>
      <c r="D117" s="26">
        <v>70.919820795176605</v>
      </c>
      <c r="E117" s="25">
        <v>25112</v>
      </c>
      <c r="F117" s="26">
        <v>28.579700755408801</v>
      </c>
      <c r="G117" s="25">
        <v>36800</v>
      </c>
      <c r="H117" s="26">
        <v>21.427930533399</v>
      </c>
    </row>
    <row r="118" spans="1:8" x14ac:dyDescent="0.2">
      <c r="A118" s="25">
        <v>25143</v>
      </c>
      <c r="B118" s="26">
        <v>2.9609852808543198</v>
      </c>
      <c r="C118" s="25">
        <v>37196</v>
      </c>
      <c r="D118" s="26">
        <v>70.777980737893401</v>
      </c>
      <c r="E118" s="25">
        <v>25143</v>
      </c>
      <c r="F118" s="26">
        <v>28.652856985938101</v>
      </c>
      <c r="G118" s="25">
        <v>36831</v>
      </c>
      <c r="H118" s="26">
        <v>21.753635077506701</v>
      </c>
    </row>
    <row r="119" spans="1:8" x14ac:dyDescent="0.2">
      <c r="A119" s="25">
        <v>25173</v>
      </c>
      <c r="B119" s="26">
        <v>2.8772181696015302</v>
      </c>
      <c r="C119" s="25">
        <v>37226</v>
      </c>
      <c r="D119" s="26">
        <v>70.848759149119999</v>
      </c>
      <c r="E119" s="25">
        <v>25173</v>
      </c>
      <c r="F119" s="26">
        <v>28.5309299351742</v>
      </c>
      <c r="G119" s="25">
        <v>36861</v>
      </c>
      <c r="H119" s="26">
        <v>22.110394692777799</v>
      </c>
    </row>
    <row r="120" spans="1:8" x14ac:dyDescent="0.2">
      <c r="A120" s="25">
        <v>25204</v>
      </c>
      <c r="B120" s="26">
        <v>2.8590079279949001</v>
      </c>
      <c r="C120" s="25">
        <v>37257</v>
      </c>
      <c r="D120" s="26">
        <v>71.061305047511794</v>
      </c>
      <c r="E120" s="25">
        <v>25204</v>
      </c>
      <c r="F120" s="26">
        <v>28.628471575998201</v>
      </c>
      <c r="G120" s="25">
        <v>36892</v>
      </c>
      <c r="H120" s="26">
        <v>22.720641586298399</v>
      </c>
    </row>
    <row r="121" spans="1:8" x14ac:dyDescent="0.2">
      <c r="A121" s="25">
        <v>25235</v>
      </c>
      <c r="B121" s="26">
        <v>2.8444397347402002</v>
      </c>
      <c r="C121" s="25">
        <v>37288</v>
      </c>
      <c r="D121" s="26">
        <v>71.842979631313199</v>
      </c>
      <c r="E121" s="25">
        <v>25235</v>
      </c>
      <c r="F121" s="26">
        <v>28.628471575998201</v>
      </c>
      <c r="G121" s="25">
        <v>36923</v>
      </c>
      <c r="H121" s="26">
        <v>23.238672214466</v>
      </c>
    </row>
    <row r="122" spans="1:8" x14ac:dyDescent="0.2">
      <c r="A122" s="25">
        <v>25263</v>
      </c>
      <c r="B122" s="26">
        <v>2.8590079279949001</v>
      </c>
      <c r="C122" s="25">
        <v>37316</v>
      </c>
      <c r="D122" s="26">
        <v>70.909021234297001</v>
      </c>
      <c r="E122" s="25">
        <v>25263</v>
      </c>
      <c r="F122" s="26">
        <v>28.9210964981154</v>
      </c>
      <c r="G122" s="25">
        <v>36951</v>
      </c>
      <c r="H122" s="26">
        <v>23.670911517655099</v>
      </c>
    </row>
    <row r="123" spans="1:8" x14ac:dyDescent="0.2">
      <c r="A123" s="25">
        <v>25294</v>
      </c>
      <c r="B123" s="26">
        <v>2.8772181696015302</v>
      </c>
      <c r="C123" s="25">
        <v>37347</v>
      </c>
      <c r="D123" s="26">
        <v>70.696293558327795</v>
      </c>
      <c r="E123" s="25">
        <v>25294</v>
      </c>
      <c r="F123" s="26">
        <v>29.2137214205875</v>
      </c>
      <c r="G123" s="25">
        <v>36982</v>
      </c>
      <c r="H123" s="26">
        <v>24.0946208338211</v>
      </c>
    </row>
    <row r="124" spans="1:8" x14ac:dyDescent="0.2">
      <c r="A124" s="25">
        <v>25324</v>
      </c>
      <c r="B124" s="26">
        <v>2.9099966044246099</v>
      </c>
      <c r="C124" s="25">
        <v>37377</v>
      </c>
      <c r="D124" s="26">
        <v>70.484204922136598</v>
      </c>
      <c r="E124" s="25">
        <v>25324</v>
      </c>
      <c r="F124" s="26">
        <v>29.238106830882298</v>
      </c>
      <c r="G124" s="25">
        <v>37012</v>
      </c>
      <c r="H124" s="26">
        <v>24.523505084663199</v>
      </c>
    </row>
    <row r="125" spans="1:8" x14ac:dyDescent="0.2">
      <c r="A125" s="25">
        <v>25355</v>
      </c>
      <c r="B125" s="26">
        <v>2.9937637157156498</v>
      </c>
      <c r="C125" s="25">
        <v>37408</v>
      </c>
      <c r="D125" s="26">
        <v>69.849846973561895</v>
      </c>
      <c r="E125" s="25">
        <v>25355</v>
      </c>
      <c r="F125" s="26">
        <v>29.2868776511168</v>
      </c>
      <c r="G125" s="25">
        <v>37043</v>
      </c>
      <c r="H125" s="26">
        <v>24.920785867034699</v>
      </c>
    </row>
    <row r="126" spans="1:8" x14ac:dyDescent="0.2">
      <c r="A126" s="25">
        <v>25385</v>
      </c>
      <c r="B126" s="26">
        <v>3.0119739572840301</v>
      </c>
      <c r="C126" s="25">
        <v>37438</v>
      </c>
      <c r="D126" s="26">
        <v>69.360898404779306</v>
      </c>
      <c r="E126" s="25">
        <v>25385</v>
      </c>
      <c r="F126" s="26">
        <v>29.6526588041182</v>
      </c>
      <c r="G126" s="25">
        <v>37073</v>
      </c>
      <c r="H126" s="26">
        <v>25.032929403436398</v>
      </c>
    </row>
    <row r="127" spans="1:8" x14ac:dyDescent="0.2">
      <c r="A127" s="25">
        <v>25416</v>
      </c>
      <c r="B127" s="26">
        <v>3.0119739572840301</v>
      </c>
      <c r="C127" s="25">
        <v>37469</v>
      </c>
      <c r="D127" s="26">
        <v>69.568980888624296</v>
      </c>
      <c r="E127" s="25">
        <v>25416</v>
      </c>
      <c r="F127" s="26">
        <v>29.920898316650501</v>
      </c>
      <c r="G127" s="25">
        <v>37104</v>
      </c>
      <c r="H127" s="26">
        <v>25.035432696376699</v>
      </c>
    </row>
    <row r="128" spans="1:8" x14ac:dyDescent="0.2">
      <c r="A128" s="25">
        <v>25447</v>
      </c>
      <c r="B128" s="26">
        <v>3.0119739572840301</v>
      </c>
      <c r="C128" s="25">
        <v>37500</v>
      </c>
      <c r="D128" s="26">
        <v>70.264670450913101</v>
      </c>
      <c r="E128" s="25">
        <v>25447</v>
      </c>
      <c r="F128" s="26">
        <v>30.1403670082384</v>
      </c>
      <c r="G128" s="25">
        <v>37135</v>
      </c>
      <c r="H128" s="26">
        <v>25.185645292555002</v>
      </c>
    </row>
    <row r="129" spans="1:8" x14ac:dyDescent="0.2">
      <c r="A129" s="25">
        <v>25477</v>
      </c>
      <c r="B129" s="26">
        <v>2.9937637157156498</v>
      </c>
      <c r="C129" s="25">
        <v>37530</v>
      </c>
      <c r="D129" s="26">
        <v>70.405200018684596</v>
      </c>
      <c r="E129" s="25">
        <v>25477</v>
      </c>
      <c r="F129" s="26">
        <v>30.286679469651901</v>
      </c>
      <c r="G129" s="25">
        <v>37165</v>
      </c>
      <c r="H129" s="26">
        <v>25.460168826243802</v>
      </c>
    </row>
    <row r="130" spans="1:8" x14ac:dyDescent="0.2">
      <c r="A130" s="25">
        <v>25508</v>
      </c>
      <c r="B130" s="26">
        <v>2.9791955224227</v>
      </c>
      <c r="C130" s="25">
        <v>37561</v>
      </c>
      <c r="D130" s="26">
        <v>70.334795026512396</v>
      </c>
      <c r="E130" s="25">
        <v>25508</v>
      </c>
      <c r="F130" s="26">
        <v>30.164752418533102</v>
      </c>
      <c r="G130" s="25">
        <v>37196</v>
      </c>
      <c r="H130" s="26">
        <v>25.806427122280699</v>
      </c>
    </row>
    <row r="131" spans="1:8" x14ac:dyDescent="0.2">
      <c r="A131" s="25">
        <v>25538</v>
      </c>
      <c r="B131" s="26">
        <v>2.9791955224227</v>
      </c>
      <c r="C131" s="25">
        <v>37591</v>
      </c>
      <c r="D131" s="26">
        <v>70.545799338317195</v>
      </c>
      <c r="E131" s="25">
        <v>25538</v>
      </c>
      <c r="F131" s="26">
        <v>30.3598357001812</v>
      </c>
      <c r="G131" s="25">
        <v>37226</v>
      </c>
      <c r="H131" s="26">
        <v>26.2193299562372</v>
      </c>
    </row>
    <row r="132" spans="1:8" x14ac:dyDescent="0.2">
      <c r="A132" s="25">
        <v>25569</v>
      </c>
      <c r="B132" s="26">
        <v>2.9791955224227</v>
      </c>
      <c r="C132" s="25">
        <v>37622</v>
      </c>
      <c r="D132" s="26">
        <v>71.321802884441198</v>
      </c>
      <c r="E132" s="25">
        <v>25569</v>
      </c>
      <c r="F132" s="26">
        <v>30.8475439043014</v>
      </c>
      <c r="G132" s="25">
        <v>37257</v>
      </c>
      <c r="H132" s="26">
        <v>27.029507251884901</v>
      </c>
    </row>
    <row r="133" spans="1:8" x14ac:dyDescent="0.2">
      <c r="A133" s="25">
        <v>25600</v>
      </c>
      <c r="B133" s="26">
        <v>2.9791955224227</v>
      </c>
      <c r="C133" s="25">
        <v>37653</v>
      </c>
      <c r="D133" s="26">
        <v>71.963698965965506</v>
      </c>
      <c r="E133" s="25">
        <v>25600</v>
      </c>
      <c r="F133" s="26">
        <v>30.8475439043014</v>
      </c>
      <c r="G133" s="25">
        <v>37288</v>
      </c>
      <c r="H133" s="26">
        <v>27.343049536006799</v>
      </c>
    </row>
    <row r="134" spans="1:8" x14ac:dyDescent="0.2">
      <c r="A134" s="25">
        <v>25628</v>
      </c>
      <c r="B134" s="26">
        <v>3.0119739572840301</v>
      </c>
      <c r="C134" s="25">
        <v>37681</v>
      </c>
      <c r="D134" s="26">
        <v>71.531917331593803</v>
      </c>
      <c r="E134" s="25">
        <v>25628</v>
      </c>
      <c r="F134" s="26">
        <v>31.152965131076598</v>
      </c>
      <c r="G134" s="25">
        <v>37316</v>
      </c>
      <c r="H134" s="26">
        <v>27.638354470995701</v>
      </c>
    </row>
    <row r="135" spans="1:8" x14ac:dyDescent="0.2">
      <c r="A135" s="25">
        <v>25659</v>
      </c>
      <c r="B135" s="26">
        <v>3.0447523921071098</v>
      </c>
      <c r="C135" s="25">
        <v>37712</v>
      </c>
      <c r="D135" s="26">
        <v>71.388853446201907</v>
      </c>
      <c r="E135" s="25">
        <v>25659</v>
      </c>
      <c r="F135" s="26">
        <v>31.4583863578519</v>
      </c>
      <c r="G135" s="25">
        <v>37347</v>
      </c>
      <c r="H135" s="26">
        <v>27.958959382859199</v>
      </c>
    </row>
    <row r="136" spans="1:8" x14ac:dyDescent="0.2">
      <c r="A136" s="25">
        <v>25689</v>
      </c>
      <c r="B136" s="26">
        <v>3.0775308269684398</v>
      </c>
      <c r="C136" s="25">
        <v>37742</v>
      </c>
      <c r="D136" s="26">
        <v>70.889131385417102</v>
      </c>
      <c r="E136" s="25">
        <v>25689</v>
      </c>
      <c r="F136" s="26">
        <v>31.3565792822601</v>
      </c>
      <c r="G136" s="25">
        <v>37377</v>
      </c>
      <c r="H136" s="26">
        <v>28.431465796429599</v>
      </c>
    </row>
    <row r="137" spans="1:8" x14ac:dyDescent="0.2">
      <c r="A137" s="25">
        <v>25720</v>
      </c>
      <c r="B137" s="26">
        <v>3.1139513101434502</v>
      </c>
      <c r="C137" s="25">
        <v>37773</v>
      </c>
      <c r="D137" s="26">
        <v>70.038461642515003</v>
      </c>
      <c r="E137" s="25">
        <v>25720</v>
      </c>
      <c r="F137" s="26">
        <v>31.3565792822601</v>
      </c>
      <c r="G137" s="25">
        <v>37408</v>
      </c>
      <c r="H137" s="26">
        <v>28.582152565150601</v>
      </c>
    </row>
    <row r="138" spans="1:8" x14ac:dyDescent="0.2">
      <c r="A138" s="25">
        <v>25750</v>
      </c>
      <c r="B138" s="26">
        <v>3.1285195033981501</v>
      </c>
      <c r="C138" s="25">
        <v>37803</v>
      </c>
      <c r="D138" s="26">
        <v>69.688269253277497</v>
      </c>
      <c r="E138" s="25">
        <v>25750</v>
      </c>
      <c r="F138" s="26">
        <v>31.3565792822601</v>
      </c>
      <c r="G138" s="25">
        <v>37438</v>
      </c>
      <c r="H138" s="26">
        <v>28.787944063619701</v>
      </c>
    </row>
    <row r="139" spans="1:8" x14ac:dyDescent="0.2">
      <c r="A139" s="25">
        <v>25781</v>
      </c>
      <c r="B139" s="26">
        <v>3.1467297449665299</v>
      </c>
      <c r="C139" s="25">
        <v>37834</v>
      </c>
      <c r="D139" s="26">
        <v>70.176086996433</v>
      </c>
      <c r="E139" s="25">
        <v>25781</v>
      </c>
      <c r="F139" s="26">
        <v>31.254772206668399</v>
      </c>
      <c r="G139" s="25">
        <v>37469</v>
      </c>
      <c r="H139" s="26">
        <v>28.813853213277</v>
      </c>
    </row>
    <row r="140" spans="1:8" x14ac:dyDescent="0.2">
      <c r="A140" s="25">
        <v>25812</v>
      </c>
      <c r="B140" s="26">
        <v>3.1612979382212298</v>
      </c>
      <c r="C140" s="25">
        <v>37865</v>
      </c>
      <c r="D140" s="26">
        <v>71.018200511039097</v>
      </c>
      <c r="E140" s="25">
        <v>25812</v>
      </c>
      <c r="F140" s="26">
        <v>31.763807584627099</v>
      </c>
      <c r="G140" s="25">
        <v>37500</v>
      </c>
      <c r="H140" s="26">
        <v>28.929108626130098</v>
      </c>
    </row>
    <row r="141" spans="1:8" x14ac:dyDescent="0.2">
      <c r="A141" s="25">
        <v>25842</v>
      </c>
      <c r="B141" s="26">
        <v>3.1795081798278599</v>
      </c>
      <c r="C141" s="25">
        <v>37895</v>
      </c>
      <c r="D141" s="26">
        <v>71.657364292387896</v>
      </c>
      <c r="E141" s="25">
        <v>25842</v>
      </c>
      <c r="F141" s="26">
        <v>32.272842962585898</v>
      </c>
      <c r="G141" s="25">
        <v>37530</v>
      </c>
      <c r="H141" s="26">
        <v>29.238650088429701</v>
      </c>
    </row>
    <row r="142" spans="1:8" x14ac:dyDescent="0.2">
      <c r="A142" s="25">
        <v>25873</v>
      </c>
      <c r="B142" s="26">
        <v>3.1795081798278599</v>
      </c>
      <c r="C142" s="25">
        <v>37926</v>
      </c>
      <c r="D142" s="26">
        <v>72.373937843718394</v>
      </c>
      <c r="E142" s="25">
        <v>25873</v>
      </c>
      <c r="F142" s="26">
        <v>32.272842962585898</v>
      </c>
      <c r="G142" s="25">
        <v>37561</v>
      </c>
      <c r="H142" s="26">
        <v>29.709392354853399</v>
      </c>
    </row>
    <row r="143" spans="1:8" x14ac:dyDescent="0.2">
      <c r="A143" s="25">
        <v>25903</v>
      </c>
      <c r="B143" s="26">
        <v>3.1285195033981501</v>
      </c>
      <c r="C143" s="25">
        <v>37956</v>
      </c>
      <c r="D143" s="26">
        <v>72.808181225592307</v>
      </c>
      <c r="E143" s="25">
        <v>25903</v>
      </c>
      <c r="F143" s="26">
        <v>32.476457113769399</v>
      </c>
      <c r="G143" s="25">
        <v>37591</v>
      </c>
      <c r="H143" s="26">
        <v>30.166916997118101</v>
      </c>
    </row>
    <row r="144" spans="1:8" x14ac:dyDescent="0.2">
      <c r="A144" s="25">
        <v>25934</v>
      </c>
      <c r="B144" s="26">
        <v>3.0957410685368201</v>
      </c>
      <c r="C144" s="25">
        <v>37987</v>
      </c>
      <c r="D144" s="26">
        <v>73.609071390283006</v>
      </c>
      <c r="E144" s="25">
        <v>25934</v>
      </c>
      <c r="F144" s="26">
        <v>32.781878340544701</v>
      </c>
      <c r="G144" s="25">
        <v>37622</v>
      </c>
      <c r="H144" s="26">
        <v>30.890923005049</v>
      </c>
    </row>
    <row r="145" spans="1:8" x14ac:dyDescent="0.2">
      <c r="A145" s="25">
        <v>25965</v>
      </c>
      <c r="B145" s="26">
        <v>3.0957410685368201</v>
      </c>
      <c r="C145" s="25">
        <v>38018</v>
      </c>
      <c r="D145" s="26">
        <v>73.461853394051801</v>
      </c>
      <c r="E145" s="25">
        <v>25965</v>
      </c>
      <c r="F145" s="26">
        <v>32.781878340544701</v>
      </c>
      <c r="G145" s="25">
        <v>37653</v>
      </c>
      <c r="H145" s="26">
        <v>31.394445050031301</v>
      </c>
    </row>
    <row r="146" spans="1:8" x14ac:dyDescent="0.2">
      <c r="A146" s="25">
        <v>25993</v>
      </c>
      <c r="B146" s="26">
        <v>3.0957410685368201</v>
      </c>
      <c r="C146" s="25">
        <v>38047</v>
      </c>
      <c r="D146" s="26">
        <v>73.682238978893693</v>
      </c>
      <c r="E146" s="25">
        <v>25993</v>
      </c>
      <c r="F146" s="26">
        <v>32.883685416136402</v>
      </c>
      <c r="G146" s="25">
        <v>37681</v>
      </c>
      <c r="H146" s="26">
        <v>31.724086723056601</v>
      </c>
    </row>
    <row r="147" spans="1:8" x14ac:dyDescent="0.2">
      <c r="A147" s="25">
        <v>26024</v>
      </c>
      <c r="B147" s="26">
        <v>3.0957410685368201</v>
      </c>
      <c r="C147" s="25">
        <v>38078</v>
      </c>
      <c r="D147" s="26">
        <v>74.0506499906014</v>
      </c>
      <c r="E147" s="25">
        <v>26024</v>
      </c>
      <c r="F147" s="26">
        <v>33.290913718503397</v>
      </c>
      <c r="G147" s="25">
        <v>37712</v>
      </c>
      <c r="H147" s="26">
        <v>32.047672407631801</v>
      </c>
    </row>
    <row r="148" spans="1:8" x14ac:dyDescent="0.2">
      <c r="A148" s="25">
        <v>26054</v>
      </c>
      <c r="B148" s="26">
        <v>3.0957410685368201</v>
      </c>
      <c r="C148" s="25">
        <v>38108</v>
      </c>
      <c r="D148" s="26">
        <v>73.976599582980896</v>
      </c>
      <c r="E148" s="25">
        <v>26054</v>
      </c>
      <c r="F148" s="26">
        <v>33.392720794095197</v>
      </c>
      <c r="G148" s="25">
        <v>37742</v>
      </c>
      <c r="H148" s="26">
        <v>32.304053786892801</v>
      </c>
    </row>
    <row r="149" spans="1:8" x14ac:dyDescent="0.2">
      <c r="A149" s="25">
        <v>26085</v>
      </c>
      <c r="B149" s="26">
        <v>3.1467297449665299</v>
      </c>
      <c r="C149" s="25">
        <v>38139</v>
      </c>
      <c r="D149" s="26">
        <v>73.458763175235404</v>
      </c>
      <c r="E149" s="25">
        <v>26085</v>
      </c>
      <c r="F149" s="26">
        <v>33.494527869686998</v>
      </c>
      <c r="G149" s="25">
        <v>37773</v>
      </c>
      <c r="H149" s="26">
        <v>32.562486217188003</v>
      </c>
    </row>
    <row r="150" spans="1:8" x14ac:dyDescent="0.2">
      <c r="A150" s="25">
        <v>26115</v>
      </c>
      <c r="B150" s="26">
        <v>3.1977184213962402</v>
      </c>
      <c r="C150" s="25">
        <v>38169</v>
      </c>
      <c r="D150" s="26">
        <v>73.311845323376204</v>
      </c>
      <c r="E150" s="25">
        <v>26115</v>
      </c>
      <c r="F150" s="26">
        <v>33.494527869686998</v>
      </c>
      <c r="G150" s="25">
        <v>37803</v>
      </c>
      <c r="H150" s="26">
        <v>32.793679869329999</v>
      </c>
    </row>
    <row r="151" spans="1:8" x14ac:dyDescent="0.2">
      <c r="A151" s="25">
        <v>26146</v>
      </c>
      <c r="B151" s="26">
        <v>3.26327529108065</v>
      </c>
      <c r="C151" s="25">
        <v>38200</v>
      </c>
      <c r="D151" s="26">
        <v>73.825028788790803</v>
      </c>
      <c r="E151" s="25">
        <v>26146</v>
      </c>
      <c r="F151" s="26">
        <v>33.494527869686998</v>
      </c>
      <c r="G151" s="25">
        <v>37834</v>
      </c>
      <c r="H151" s="26">
        <v>32.6592257818658</v>
      </c>
    </row>
    <row r="152" spans="1:8" x14ac:dyDescent="0.2">
      <c r="A152" s="25">
        <v>26177</v>
      </c>
      <c r="B152" s="26">
        <v>3.29605372594198</v>
      </c>
      <c r="C152" s="25">
        <v>38231</v>
      </c>
      <c r="D152" s="26">
        <v>74.637103911007799</v>
      </c>
      <c r="E152" s="25">
        <v>26177</v>
      </c>
      <c r="F152" s="26">
        <v>34.308984474421003</v>
      </c>
      <c r="G152" s="25">
        <v>37865</v>
      </c>
      <c r="H152" s="26">
        <v>32.770267149524102</v>
      </c>
    </row>
    <row r="153" spans="1:8" x14ac:dyDescent="0.2">
      <c r="A153" s="25">
        <v>26207</v>
      </c>
      <c r="B153" s="26">
        <v>3.29605372594198</v>
      </c>
      <c r="C153" s="25">
        <v>38261</v>
      </c>
      <c r="D153" s="26">
        <v>74.637103911007799</v>
      </c>
      <c r="E153" s="25">
        <v>26207</v>
      </c>
      <c r="F153" s="26">
        <v>34.410791550012704</v>
      </c>
      <c r="G153" s="25">
        <v>37895</v>
      </c>
      <c r="H153" s="26">
        <v>33.097969821019397</v>
      </c>
    </row>
    <row r="154" spans="1:8" x14ac:dyDescent="0.2">
      <c r="A154" s="25">
        <v>26238</v>
      </c>
      <c r="B154" s="26">
        <v>3.3142639675103598</v>
      </c>
      <c r="C154" s="25">
        <v>38292</v>
      </c>
      <c r="D154" s="26">
        <v>74.413192686640699</v>
      </c>
      <c r="E154" s="25">
        <v>26238</v>
      </c>
      <c r="F154" s="26">
        <v>34.105370323237501</v>
      </c>
      <c r="G154" s="25">
        <v>37926</v>
      </c>
      <c r="H154" s="26">
        <v>33.415710331301099</v>
      </c>
    </row>
    <row r="155" spans="1:8" x14ac:dyDescent="0.2">
      <c r="A155" s="25">
        <v>26268</v>
      </c>
      <c r="B155" s="26">
        <v>3.2814855326490302</v>
      </c>
      <c r="C155" s="25">
        <v>38322</v>
      </c>
      <c r="D155" s="26">
        <v>74.487605944851893</v>
      </c>
      <c r="E155" s="25">
        <v>26268</v>
      </c>
      <c r="F155" s="26">
        <v>34.105370323237501</v>
      </c>
      <c r="G155" s="25">
        <v>37956</v>
      </c>
      <c r="H155" s="26">
        <v>33.783283144945401</v>
      </c>
    </row>
    <row r="156" spans="1:8" x14ac:dyDescent="0.2">
      <c r="A156" s="25">
        <v>26299</v>
      </c>
      <c r="B156" s="26">
        <v>3.26327529108065</v>
      </c>
      <c r="C156" s="25">
        <v>38353</v>
      </c>
      <c r="D156" s="26">
        <v>74.934531483291096</v>
      </c>
      <c r="E156" s="25">
        <v>26299</v>
      </c>
      <c r="F156" s="26">
        <v>34.105370323237501</v>
      </c>
      <c r="G156" s="25">
        <v>37987</v>
      </c>
      <c r="H156" s="26">
        <v>34.374490599982003</v>
      </c>
    </row>
    <row r="157" spans="1:8" x14ac:dyDescent="0.2">
      <c r="A157" s="25">
        <v>26330</v>
      </c>
      <c r="B157" s="26">
        <v>3.2450650495122701</v>
      </c>
      <c r="C157" s="25">
        <v>38384</v>
      </c>
      <c r="D157" s="26">
        <v>76.283352813256698</v>
      </c>
      <c r="E157" s="25">
        <v>26330</v>
      </c>
      <c r="F157" s="26">
        <v>34.308984474421003</v>
      </c>
      <c r="G157" s="25">
        <v>38018</v>
      </c>
      <c r="H157" s="26">
        <v>34.714798056921801</v>
      </c>
    </row>
    <row r="158" spans="1:8" x14ac:dyDescent="0.2">
      <c r="A158" s="25">
        <v>26359</v>
      </c>
      <c r="B158" s="26">
        <v>3.26327529108065</v>
      </c>
      <c r="C158" s="25">
        <v>38412</v>
      </c>
      <c r="D158" s="26">
        <v>75.596802858466006</v>
      </c>
      <c r="E158" s="25">
        <v>26359</v>
      </c>
      <c r="F158" s="26">
        <v>34.614405701196198</v>
      </c>
      <c r="G158" s="25">
        <v>38047</v>
      </c>
      <c r="H158" s="26">
        <v>34.9751590423487</v>
      </c>
    </row>
    <row r="159" spans="1:8" x14ac:dyDescent="0.2">
      <c r="A159" s="25">
        <v>26390</v>
      </c>
      <c r="B159" s="26">
        <v>3.2814855326490302</v>
      </c>
      <c r="C159" s="25">
        <v>38443</v>
      </c>
      <c r="D159" s="26">
        <v>75.370012079994396</v>
      </c>
      <c r="E159" s="25">
        <v>26390</v>
      </c>
      <c r="F159" s="26">
        <v>35.0216340035632</v>
      </c>
      <c r="G159" s="25">
        <v>38078</v>
      </c>
      <c r="H159" s="26">
        <v>35.321413116868001</v>
      </c>
    </row>
    <row r="160" spans="1:8" x14ac:dyDescent="0.2">
      <c r="A160" s="25">
        <v>26420</v>
      </c>
      <c r="B160" s="26">
        <v>3.29605372594198</v>
      </c>
      <c r="C160" s="25">
        <v>38473</v>
      </c>
      <c r="D160" s="26">
        <v>75.219271967059299</v>
      </c>
      <c r="E160" s="25">
        <v>26420</v>
      </c>
      <c r="F160" s="26">
        <v>35.123441079155</v>
      </c>
      <c r="G160" s="25">
        <v>38108</v>
      </c>
      <c r="H160" s="26">
        <v>35.582791573932802</v>
      </c>
    </row>
    <row r="161" spans="1:8" x14ac:dyDescent="0.2">
      <c r="A161" s="25">
        <v>26451</v>
      </c>
      <c r="B161" s="26">
        <v>3.37982083719477</v>
      </c>
      <c r="C161" s="25">
        <v>38504</v>
      </c>
      <c r="D161" s="26">
        <v>74.617518433885394</v>
      </c>
      <c r="E161" s="25">
        <v>26451</v>
      </c>
      <c r="F161" s="26">
        <v>35.123441079155</v>
      </c>
      <c r="G161" s="25">
        <v>38139</v>
      </c>
      <c r="H161" s="26">
        <v>35.860337348209498</v>
      </c>
    </row>
    <row r="162" spans="1:8" x14ac:dyDescent="0.2">
      <c r="A162" s="25">
        <v>26481</v>
      </c>
      <c r="B162" s="26">
        <v>3.4490197551928601</v>
      </c>
      <c r="C162" s="25">
        <v>38534</v>
      </c>
      <c r="D162" s="26">
        <v>74.617518433885394</v>
      </c>
      <c r="E162" s="25">
        <v>26481</v>
      </c>
      <c r="F162" s="26">
        <v>35.123441079155</v>
      </c>
      <c r="G162" s="25">
        <v>38169</v>
      </c>
      <c r="H162" s="26">
        <v>36.190252451813002</v>
      </c>
    </row>
    <row r="163" spans="1:8" x14ac:dyDescent="0.2">
      <c r="A163" s="25">
        <v>26512</v>
      </c>
      <c r="B163" s="26">
        <v>3.4817981900541901</v>
      </c>
      <c r="C163" s="25">
        <v>38565</v>
      </c>
      <c r="D163" s="26">
        <v>74.766752893010505</v>
      </c>
      <c r="E163" s="25">
        <v>26512</v>
      </c>
      <c r="F163" s="26">
        <v>35.428862305930302</v>
      </c>
      <c r="G163" s="25">
        <v>38200</v>
      </c>
      <c r="H163" s="26">
        <v>36.3422515121106</v>
      </c>
    </row>
    <row r="164" spans="1:8" x14ac:dyDescent="0.2">
      <c r="A164" s="25">
        <v>26543</v>
      </c>
      <c r="B164" s="26">
        <v>3.5000084316225699</v>
      </c>
      <c r="C164" s="25">
        <v>38596</v>
      </c>
      <c r="D164" s="26">
        <v>75.290120130147102</v>
      </c>
      <c r="E164" s="25">
        <v>26543</v>
      </c>
      <c r="F164" s="26">
        <v>35.632476457113803</v>
      </c>
      <c r="G164" s="25">
        <v>38231</v>
      </c>
      <c r="H164" s="26">
        <v>36.498523193612698</v>
      </c>
    </row>
    <row r="165" spans="1:8" x14ac:dyDescent="0.2">
      <c r="A165" s="25">
        <v>26573</v>
      </c>
      <c r="B165" s="26">
        <v>3.5145766248772699</v>
      </c>
      <c r="C165" s="25">
        <v>38626</v>
      </c>
      <c r="D165" s="26">
        <v>75.591281188410406</v>
      </c>
      <c r="E165" s="25">
        <v>26573</v>
      </c>
      <c r="F165" s="26">
        <v>35.836090608297297</v>
      </c>
      <c r="G165" s="25">
        <v>38261</v>
      </c>
      <c r="H165" s="26">
        <v>36.914606358019903</v>
      </c>
    </row>
    <row r="166" spans="1:8" x14ac:dyDescent="0.2">
      <c r="A166" s="25">
        <v>26604</v>
      </c>
      <c r="B166" s="26">
        <v>3.5327868664456501</v>
      </c>
      <c r="C166" s="25">
        <v>38657</v>
      </c>
      <c r="D166" s="26">
        <v>75.364507319480794</v>
      </c>
      <c r="E166" s="25">
        <v>26604</v>
      </c>
      <c r="F166" s="26">
        <v>35.734283532705497</v>
      </c>
      <c r="G166" s="25">
        <v>38292</v>
      </c>
      <c r="H166" s="26">
        <v>37.324358488593901</v>
      </c>
    </row>
    <row r="167" spans="1:8" x14ac:dyDescent="0.2">
      <c r="A167" s="25">
        <v>26634</v>
      </c>
      <c r="B167" s="26">
        <v>3.5327868664456501</v>
      </c>
      <c r="C167" s="25">
        <v>38687</v>
      </c>
      <c r="D167" s="26">
        <v>75.6659649992949</v>
      </c>
      <c r="E167" s="25">
        <v>26634</v>
      </c>
      <c r="F167" s="26">
        <v>36.039704759480799</v>
      </c>
      <c r="G167" s="25">
        <v>38322</v>
      </c>
      <c r="H167" s="26">
        <v>37.749856175363902</v>
      </c>
    </row>
    <row r="168" spans="1:8" x14ac:dyDescent="0.2">
      <c r="A168" s="25">
        <v>26665</v>
      </c>
      <c r="B168" s="26">
        <v>3.5327868664456501</v>
      </c>
      <c r="C168" s="25">
        <v>38718</v>
      </c>
      <c r="D168" s="26">
        <v>76.649622654197699</v>
      </c>
      <c r="E168" s="25">
        <v>26665</v>
      </c>
      <c r="F168" s="26">
        <v>36.345125986256001</v>
      </c>
      <c r="G168" s="25">
        <v>38353</v>
      </c>
      <c r="H168" s="26">
        <v>38.738902407158399</v>
      </c>
    </row>
    <row r="169" spans="1:8" x14ac:dyDescent="0.2">
      <c r="A169" s="25">
        <v>26696</v>
      </c>
      <c r="B169" s="26">
        <v>3.5837755428753599</v>
      </c>
      <c r="C169" s="25">
        <v>38749</v>
      </c>
      <c r="D169" s="26">
        <v>77.032870379958396</v>
      </c>
      <c r="E169" s="25">
        <v>26696</v>
      </c>
      <c r="F169" s="26">
        <v>36.650547213031302</v>
      </c>
      <c r="G169" s="25">
        <v>38384</v>
      </c>
      <c r="H169" s="26">
        <v>39.215390906766501</v>
      </c>
    </row>
    <row r="170" spans="1:8" x14ac:dyDescent="0.2">
      <c r="A170" s="25">
        <v>26724</v>
      </c>
      <c r="B170" s="26">
        <v>3.6347642193050702</v>
      </c>
      <c r="C170" s="25">
        <v>38777</v>
      </c>
      <c r="D170" s="26">
        <v>76.339574927003397</v>
      </c>
      <c r="E170" s="25">
        <v>26724</v>
      </c>
      <c r="F170" s="26">
        <v>37.566810893357101</v>
      </c>
      <c r="G170" s="25">
        <v>38412</v>
      </c>
      <c r="H170" s="26">
        <v>39.740877144917199</v>
      </c>
    </row>
    <row r="171" spans="1:8" x14ac:dyDescent="0.2">
      <c r="A171" s="25">
        <v>26755</v>
      </c>
      <c r="B171" s="26">
        <v>3.7185313305578598</v>
      </c>
      <c r="C171" s="25">
        <v>38808</v>
      </c>
      <c r="D171" s="26">
        <v>76.492254000764504</v>
      </c>
      <c r="E171" s="25">
        <v>26755</v>
      </c>
      <c r="F171" s="26">
        <v>38.279460422499398</v>
      </c>
      <c r="G171" s="25">
        <v>38443</v>
      </c>
      <c r="H171" s="26">
        <v>40.185974968940201</v>
      </c>
    </row>
    <row r="172" spans="1:8" x14ac:dyDescent="0.2">
      <c r="A172" s="25">
        <v>26785</v>
      </c>
      <c r="B172" s="26">
        <v>3.8350768766719798</v>
      </c>
      <c r="C172" s="25">
        <v>38838</v>
      </c>
      <c r="D172" s="26">
        <v>76.415761573441003</v>
      </c>
      <c r="E172" s="25">
        <v>26785</v>
      </c>
      <c r="F172" s="26">
        <v>38.890302876049901</v>
      </c>
      <c r="G172" s="25">
        <v>38473</v>
      </c>
      <c r="H172" s="26">
        <v>40.507462768691703</v>
      </c>
    </row>
    <row r="173" spans="1:8" x14ac:dyDescent="0.2">
      <c r="A173" s="25">
        <v>26816</v>
      </c>
      <c r="B173" s="26">
        <v>3.9188439879630201</v>
      </c>
      <c r="C173" s="25">
        <v>38869</v>
      </c>
      <c r="D173" s="26">
        <v>76.033682719777104</v>
      </c>
      <c r="E173" s="25">
        <v>26816</v>
      </c>
      <c r="F173" s="26">
        <v>38.992109951641602</v>
      </c>
      <c r="G173" s="25">
        <v>38504</v>
      </c>
      <c r="H173" s="26">
        <v>40.766710530411402</v>
      </c>
    </row>
    <row r="174" spans="1:8" x14ac:dyDescent="0.2">
      <c r="A174" s="25">
        <v>26846</v>
      </c>
      <c r="B174" s="26">
        <v>4.0863782104685997</v>
      </c>
      <c r="C174" s="25">
        <v>38899</v>
      </c>
      <c r="D174" s="26">
        <v>75.8055821563579</v>
      </c>
      <c r="E174" s="25">
        <v>26846</v>
      </c>
      <c r="F174" s="26">
        <v>39.297531178416897</v>
      </c>
      <c r="G174" s="25">
        <v>38534</v>
      </c>
      <c r="H174" s="26">
        <v>40.954237398851298</v>
      </c>
    </row>
    <row r="175" spans="1:8" x14ac:dyDescent="0.2">
      <c r="A175" s="25">
        <v>26877</v>
      </c>
      <c r="B175" s="26">
        <v>4.1555771285049401</v>
      </c>
      <c r="C175" s="25">
        <v>38930</v>
      </c>
      <c r="D175" s="26">
        <v>76.032998587886794</v>
      </c>
      <c r="E175" s="25">
        <v>26877</v>
      </c>
      <c r="F175" s="26">
        <v>39.602952405192198</v>
      </c>
      <c r="G175" s="25">
        <v>38565</v>
      </c>
      <c r="H175" s="26">
        <v>40.896901466492899</v>
      </c>
    </row>
    <row r="176" spans="1:8" x14ac:dyDescent="0.2">
      <c r="A176" s="25">
        <v>26908</v>
      </c>
      <c r="B176" s="26">
        <v>4.1737873700733203</v>
      </c>
      <c r="C176" s="25">
        <v>38961</v>
      </c>
      <c r="D176" s="26">
        <v>76.413163845037801</v>
      </c>
      <c r="E176" s="25">
        <v>26908</v>
      </c>
      <c r="F176" s="26">
        <v>40.722830236701498</v>
      </c>
      <c r="G176" s="25">
        <v>38596</v>
      </c>
      <c r="H176" s="26">
        <v>40.999143720159097</v>
      </c>
    </row>
    <row r="177" spans="1:8" x14ac:dyDescent="0.2">
      <c r="A177" s="25">
        <v>26938</v>
      </c>
      <c r="B177" s="26">
        <v>4.2721226745808103</v>
      </c>
      <c r="C177" s="25">
        <v>38991</v>
      </c>
      <c r="D177" s="26">
        <v>76.489576656600704</v>
      </c>
      <c r="E177" s="25">
        <v>26938</v>
      </c>
      <c r="F177" s="26">
        <v>40.926444387884999</v>
      </c>
      <c r="G177" s="25">
        <v>38626</v>
      </c>
      <c r="H177" s="26">
        <v>41.224639010620002</v>
      </c>
    </row>
    <row r="178" spans="1:8" x14ac:dyDescent="0.2">
      <c r="A178" s="25">
        <v>26969</v>
      </c>
      <c r="B178" s="26">
        <v>4.3558897858718497</v>
      </c>
      <c r="C178" s="25">
        <v>39022</v>
      </c>
      <c r="D178" s="26">
        <v>76.7190454838004</v>
      </c>
      <c r="E178" s="25">
        <v>26969</v>
      </c>
      <c r="F178" s="26">
        <v>41.231865614660201</v>
      </c>
      <c r="G178" s="25">
        <v>38657</v>
      </c>
      <c r="H178" s="26">
        <v>41.529701339298597</v>
      </c>
    </row>
    <row r="179" spans="1:8" x14ac:dyDescent="0.2">
      <c r="A179" s="25">
        <v>26999</v>
      </c>
      <c r="B179" s="26">
        <v>4.37410002744023</v>
      </c>
      <c r="C179" s="25">
        <v>39052</v>
      </c>
      <c r="D179" s="26">
        <v>77.793112119164505</v>
      </c>
      <c r="E179" s="25">
        <v>26999</v>
      </c>
      <c r="F179" s="26">
        <v>42.555357597353002</v>
      </c>
      <c r="G179" s="25">
        <v>38687</v>
      </c>
      <c r="H179" s="26">
        <v>41.870244890280802</v>
      </c>
    </row>
    <row r="180" spans="1:8" x14ac:dyDescent="0.2">
      <c r="A180" s="25">
        <v>27030</v>
      </c>
      <c r="B180" s="26">
        <v>4.4396568971246397</v>
      </c>
      <c r="C180" s="25">
        <v>39083</v>
      </c>
      <c r="D180" s="26">
        <v>78.3376641942791</v>
      </c>
      <c r="E180" s="25">
        <v>27030</v>
      </c>
      <c r="F180" s="26">
        <v>44.387884958004598</v>
      </c>
      <c r="G180" s="25">
        <v>38718</v>
      </c>
      <c r="H180" s="26">
        <v>42.887691841114602</v>
      </c>
    </row>
    <row r="181" spans="1:8" x14ac:dyDescent="0.2">
      <c r="A181" s="25">
        <v>27061</v>
      </c>
      <c r="B181" s="26">
        <v>4.4906455735543496</v>
      </c>
      <c r="C181" s="25">
        <v>39114</v>
      </c>
      <c r="D181" s="26">
        <v>79.121040300753094</v>
      </c>
      <c r="E181" s="25">
        <v>27061</v>
      </c>
      <c r="F181" s="26">
        <v>45.8131840162891</v>
      </c>
      <c r="G181" s="25">
        <v>38749</v>
      </c>
      <c r="H181" s="26">
        <v>43.599627525677199</v>
      </c>
    </row>
    <row r="182" spans="1:8" x14ac:dyDescent="0.2">
      <c r="A182" s="25">
        <v>27089</v>
      </c>
      <c r="B182" s="26">
        <v>4.6254013612368503</v>
      </c>
      <c r="C182" s="25">
        <v>39142</v>
      </c>
      <c r="D182" s="26">
        <v>78.883677535655707</v>
      </c>
      <c r="E182" s="25">
        <v>27089</v>
      </c>
      <c r="F182" s="26">
        <v>46.118605243064401</v>
      </c>
      <c r="G182" s="25">
        <v>38777</v>
      </c>
      <c r="H182" s="26">
        <v>43.9571444713877</v>
      </c>
    </row>
    <row r="183" spans="1:8" x14ac:dyDescent="0.2">
      <c r="A183" s="25">
        <v>27120</v>
      </c>
      <c r="B183" s="26">
        <v>4.7601571489193502</v>
      </c>
      <c r="C183" s="25">
        <v>39173</v>
      </c>
      <c r="D183" s="26">
        <v>78.804793817255401</v>
      </c>
      <c r="E183" s="25">
        <v>27120</v>
      </c>
      <c r="F183" s="26">
        <v>47.238483074573701</v>
      </c>
      <c r="G183" s="25">
        <v>38808</v>
      </c>
      <c r="H183" s="26">
        <v>44.1109944770376</v>
      </c>
    </row>
    <row r="184" spans="1:8" x14ac:dyDescent="0.2">
      <c r="A184" s="25">
        <v>27150</v>
      </c>
      <c r="B184" s="26">
        <v>4.9459016130315598</v>
      </c>
      <c r="C184" s="25">
        <v>39203</v>
      </c>
      <c r="D184" s="26">
        <v>79.041208238867299</v>
      </c>
      <c r="E184" s="25">
        <v>27150</v>
      </c>
      <c r="F184" s="26">
        <v>47.442097225757202</v>
      </c>
      <c r="G184" s="25">
        <v>38838</v>
      </c>
      <c r="H184" s="26">
        <v>44.322727250527301</v>
      </c>
    </row>
    <row r="185" spans="1:8" x14ac:dyDescent="0.2">
      <c r="A185" s="25">
        <v>27181</v>
      </c>
      <c r="B185" s="26">
        <v>5.0624471591456803</v>
      </c>
      <c r="C185" s="25">
        <v>39234</v>
      </c>
      <c r="D185" s="26">
        <v>79.357372992911607</v>
      </c>
      <c r="E185" s="25">
        <v>27181</v>
      </c>
      <c r="F185" s="26">
        <v>47.747518452532397</v>
      </c>
      <c r="G185" s="25">
        <v>38869</v>
      </c>
      <c r="H185" s="26">
        <v>44.446830886828799</v>
      </c>
    </row>
    <row r="186" spans="1:8" x14ac:dyDescent="0.2">
      <c r="A186" s="25">
        <v>27211</v>
      </c>
      <c r="B186" s="26">
        <v>5.2336234300031901</v>
      </c>
      <c r="C186" s="25">
        <v>39264</v>
      </c>
      <c r="D186" s="26">
        <v>80.071589072249395</v>
      </c>
      <c r="E186" s="25">
        <v>27211</v>
      </c>
      <c r="F186" s="26">
        <v>48.663782132858202</v>
      </c>
      <c r="G186" s="25">
        <v>38899</v>
      </c>
      <c r="H186" s="26">
        <v>44.7446246537706</v>
      </c>
    </row>
    <row r="187" spans="1:8" x14ac:dyDescent="0.2">
      <c r="A187" s="25">
        <v>27242</v>
      </c>
      <c r="B187" s="26">
        <v>5.4011576525470204</v>
      </c>
      <c r="C187" s="25">
        <v>39295</v>
      </c>
      <c r="D187" s="26">
        <v>81.032448437033395</v>
      </c>
      <c r="E187" s="25">
        <v>27242</v>
      </c>
      <c r="F187" s="26">
        <v>49.172817510816998</v>
      </c>
      <c r="G187" s="25">
        <v>38930</v>
      </c>
      <c r="H187" s="26">
        <v>44.829639440612702</v>
      </c>
    </row>
    <row r="188" spans="1:8" x14ac:dyDescent="0.2">
      <c r="A188" s="25">
        <v>27273</v>
      </c>
      <c r="B188" s="26">
        <v>5.6196805514823103</v>
      </c>
      <c r="C188" s="25">
        <v>39326</v>
      </c>
      <c r="D188" s="26">
        <v>81.275545650590999</v>
      </c>
      <c r="E188" s="25">
        <v>27273</v>
      </c>
      <c r="F188" s="26">
        <v>49.885467039959302</v>
      </c>
      <c r="G188" s="25">
        <v>38961</v>
      </c>
      <c r="H188" s="26">
        <v>44.869986116109303</v>
      </c>
    </row>
    <row r="189" spans="1:8" x14ac:dyDescent="0.2">
      <c r="A189" s="25">
        <v>27303</v>
      </c>
      <c r="B189" s="26">
        <v>5.6342487447752596</v>
      </c>
      <c r="C189" s="25">
        <v>39356</v>
      </c>
      <c r="D189" s="26">
        <v>81.519372792715401</v>
      </c>
      <c r="E189" s="25">
        <v>27303</v>
      </c>
      <c r="F189" s="26">
        <v>51.005344871468601</v>
      </c>
      <c r="G189" s="25">
        <v>38991</v>
      </c>
      <c r="H189" s="26">
        <v>44.995622077234401</v>
      </c>
    </row>
    <row r="190" spans="1:8" x14ac:dyDescent="0.2">
      <c r="A190" s="25">
        <v>27334</v>
      </c>
      <c r="B190" s="26">
        <v>5.5686918750526004</v>
      </c>
      <c r="C190" s="25">
        <v>39387</v>
      </c>
      <c r="D190" s="26">
        <v>82.090007836499296</v>
      </c>
      <c r="E190" s="25">
        <v>27334</v>
      </c>
      <c r="F190" s="26">
        <v>51.412573173835597</v>
      </c>
      <c r="G190" s="25">
        <v>39022</v>
      </c>
      <c r="H190" s="26">
        <v>45.279094496321001</v>
      </c>
    </row>
    <row r="191" spans="1:8" x14ac:dyDescent="0.2">
      <c r="A191" s="25">
        <v>27364</v>
      </c>
      <c r="B191" s="26">
        <v>5.4849247637998104</v>
      </c>
      <c r="C191" s="25">
        <v>39417</v>
      </c>
      <c r="D191" s="26">
        <v>82.910908330557206</v>
      </c>
      <c r="E191" s="25">
        <v>27364</v>
      </c>
      <c r="F191" s="26">
        <v>51.514380249427298</v>
      </c>
      <c r="G191" s="25">
        <v>39052</v>
      </c>
      <c r="H191" s="26">
        <v>45.636799342841897</v>
      </c>
    </row>
    <row r="192" spans="1:8" x14ac:dyDescent="0.2">
      <c r="A192" s="25">
        <v>27395</v>
      </c>
      <c r="B192" s="26">
        <v>5.4849247637998104</v>
      </c>
      <c r="C192" s="25">
        <v>39448</v>
      </c>
      <c r="D192" s="26">
        <v>83.905839013518104</v>
      </c>
      <c r="E192" s="25">
        <v>27395</v>
      </c>
      <c r="F192" s="26">
        <v>52.125222702977901</v>
      </c>
      <c r="G192" s="25">
        <v>39083</v>
      </c>
      <c r="H192" s="26">
        <v>46.403497571801701</v>
      </c>
    </row>
    <row r="193" spans="1:8" x14ac:dyDescent="0.2">
      <c r="A193" s="25">
        <v>27426</v>
      </c>
      <c r="B193" s="26">
        <v>5.4667145222314302</v>
      </c>
      <c r="C193" s="25">
        <v>39479</v>
      </c>
      <c r="D193" s="26">
        <v>86.087391175924296</v>
      </c>
      <c r="E193" s="25">
        <v>27426</v>
      </c>
      <c r="F193" s="26">
        <v>52.227029778569602</v>
      </c>
      <c r="G193" s="25">
        <v>39114</v>
      </c>
      <c r="H193" s="26">
        <v>46.918576394848699</v>
      </c>
    </row>
    <row r="194" spans="1:8" x14ac:dyDescent="0.2">
      <c r="A194" s="25">
        <v>27454</v>
      </c>
      <c r="B194" s="26">
        <v>5.4011576525470204</v>
      </c>
      <c r="C194" s="25">
        <v>39508</v>
      </c>
      <c r="D194" s="26">
        <v>85.484778778925204</v>
      </c>
      <c r="E194" s="25">
        <v>27454</v>
      </c>
      <c r="F194" s="26">
        <v>52.634258080936597</v>
      </c>
      <c r="G194" s="25">
        <v>39142</v>
      </c>
      <c r="H194" s="26">
        <v>47.195395995578302</v>
      </c>
    </row>
    <row r="195" spans="1:8" x14ac:dyDescent="0.2">
      <c r="A195" s="25">
        <v>27485</v>
      </c>
      <c r="B195" s="26">
        <v>5.4339360873700997</v>
      </c>
      <c r="C195" s="25">
        <v>39539</v>
      </c>
      <c r="D195" s="26">
        <v>85.570263559817903</v>
      </c>
      <c r="E195" s="25">
        <v>27485</v>
      </c>
      <c r="F195" s="26">
        <v>53.550521761262402</v>
      </c>
      <c r="G195" s="25">
        <v>39173</v>
      </c>
      <c r="H195" s="26">
        <v>47.464409752753099</v>
      </c>
    </row>
    <row r="196" spans="1:8" x14ac:dyDescent="0.2">
      <c r="A196" s="25">
        <v>27515</v>
      </c>
      <c r="B196" s="26">
        <v>5.4994929570545104</v>
      </c>
      <c r="C196" s="25">
        <v>39569</v>
      </c>
      <c r="D196" s="26">
        <v>85.2279827225844</v>
      </c>
      <c r="E196" s="25">
        <v>27515</v>
      </c>
      <c r="F196" s="26">
        <v>53.855942988037697</v>
      </c>
      <c r="G196" s="25">
        <v>39203</v>
      </c>
      <c r="H196" s="26">
        <v>47.763435534195402</v>
      </c>
    </row>
    <row r="197" spans="1:8" x14ac:dyDescent="0.2">
      <c r="A197" s="25">
        <v>27546</v>
      </c>
      <c r="B197" s="26">
        <v>5.51770319866114</v>
      </c>
      <c r="C197" s="25">
        <v>39600</v>
      </c>
      <c r="D197" s="26">
        <v>85.057526788139995</v>
      </c>
      <c r="E197" s="25">
        <v>27546</v>
      </c>
      <c r="F197" s="26">
        <v>53.855942988037697</v>
      </c>
      <c r="G197" s="25">
        <v>39234</v>
      </c>
      <c r="H197" s="26">
        <v>48.217188171770303</v>
      </c>
    </row>
    <row r="198" spans="1:8" x14ac:dyDescent="0.2">
      <c r="A198" s="25">
        <v>27576</v>
      </c>
      <c r="B198" s="26">
        <v>5.4521463289767302</v>
      </c>
      <c r="C198" s="25">
        <v>39630</v>
      </c>
      <c r="D198" s="26">
        <v>85.142584603094903</v>
      </c>
      <c r="E198" s="25">
        <v>27576</v>
      </c>
      <c r="F198" s="26">
        <v>54.059557139221198</v>
      </c>
      <c r="G198" s="25">
        <v>39264</v>
      </c>
      <c r="H198" s="26">
        <v>48.636677708864703</v>
      </c>
    </row>
    <row r="199" spans="1:8" x14ac:dyDescent="0.2">
      <c r="A199" s="25">
        <v>27607</v>
      </c>
      <c r="B199" s="26">
        <v>5.4011576525470204</v>
      </c>
      <c r="C199" s="25">
        <v>39661</v>
      </c>
      <c r="D199" s="26">
        <v>85.057441535865294</v>
      </c>
      <c r="E199" s="25">
        <v>27607</v>
      </c>
      <c r="F199" s="26">
        <v>53.855942988037697</v>
      </c>
      <c r="G199" s="25">
        <v>39295</v>
      </c>
      <c r="H199" s="26">
        <v>48.680450718802703</v>
      </c>
    </row>
    <row r="200" spans="1:8" x14ac:dyDescent="0.2">
      <c r="A200" s="25">
        <v>27638</v>
      </c>
      <c r="B200" s="26">
        <v>5.3683792176856899</v>
      </c>
      <c r="C200" s="25">
        <v>39692</v>
      </c>
      <c r="D200" s="26">
        <v>85.057441535865294</v>
      </c>
      <c r="E200" s="25">
        <v>27638</v>
      </c>
      <c r="F200" s="26">
        <v>55.077627895138697</v>
      </c>
      <c r="G200" s="25">
        <v>39326</v>
      </c>
      <c r="H200" s="26">
        <v>49.065026279481202</v>
      </c>
    </row>
    <row r="201" spans="1:8" x14ac:dyDescent="0.2">
      <c r="A201" s="25">
        <v>27668</v>
      </c>
      <c r="B201" s="26">
        <v>5.3173905412559801</v>
      </c>
      <c r="C201" s="25">
        <v>39722</v>
      </c>
      <c r="D201" s="26">
        <v>84.8022695001291</v>
      </c>
      <c r="E201" s="25">
        <v>27668</v>
      </c>
      <c r="F201" s="26">
        <v>55.892084499872801</v>
      </c>
      <c r="G201" s="25">
        <v>39356</v>
      </c>
      <c r="H201" s="26">
        <v>49.869692710464697</v>
      </c>
    </row>
    <row r="202" spans="1:8" x14ac:dyDescent="0.2">
      <c r="A202" s="25">
        <v>27699</v>
      </c>
      <c r="B202" s="26">
        <v>5.2991802996875998</v>
      </c>
      <c r="C202" s="25">
        <v>39753</v>
      </c>
      <c r="D202" s="26">
        <v>84.123851625953805</v>
      </c>
      <c r="E202" s="25">
        <v>27699</v>
      </c>
      <c r="F202" s="26">
        <v>55.688470348689201</v>
      </c>
      <c r="G202" s="25">
        <v>39387</v>
      </c>
      <c r="H202" s="26">
        <v>50.483089930803402</v>
      </c>
    </row>
    <row r="203" spans="1:8" x14ac:dyDescent="0.2">
      <c r="A203" s="25">
        <v>27729</v>
      </c>
      <c r="B203" s="26">
        <v>5.1462142704367198</v>
      </c>
      <c r="C203" s="25">
        <v>39783</v>
      </c>
      <c r="D203" s="26">
        <v>83.955603795880293</v>
      </c>
      <c r="E203" s="25">
        <v>27729</v>
      </c>
      <c r="F203" s="26">
        <v>55.688470348689201</v>
      </c>
      <c r="G203" s="25">
        <v>39417</v>
      </c>
      <c r="H203" s="26">
        <v>51.053548847021503</v>
      </c>
    </row>
    <row r="204" spans="1:8" x14ac:dyDescent="0.2">
      <c r="A204" s="25">
        <v>27760</v>
      </c>
      <c r="B204" s="26">
        <v>5.0151005310296499</v>
      </c>
      <c r="C204" s="25">
        <v>39814</v>
      </c>
      <c r="D204" s="26">
        <v>84.711203865783503</v>
      </c>
      <c r="E204" s="25">
        <v>27760</v>
      </c>
      <c r="F204" s="26">
        <v>56.706541104606799</v>
      </c>
      <c r="G204" s="25">
        <v>39448</v>
      </c>
      <c r="H204" s="26">
        <v>52.232885825387697</v>
      </c>
    </row>
    <row r="205" spans="1:8" x14ac:dyDescent="0.2">
      <c r="A205" s="25">
        <v>27791</v>
      </c>
      <c r="B205" s="26">
        <v>4.8803447433471501</v>
      </c>
      <c r="C205" s="25">
        <v>39845</v>
      </c>
      <c r="D205" s="26">
        <v>84.711203865783503</v>
      </c>
      <c r="E205" s="25">
        <v>27791</v>
      </c>
      <c r="F205" s="26">
        <v>57.113769406973802</v>
      </c>
      <c r="G205" s="25">
        <v>39479</v>
      </c>
      <c r="H205" s="26">
        <v>52.859680455292398</v>
      </c>
    </row>
    <row r="206" spans="1:8" x14ac:dyDescent="0.2">
      <c r="A206" s="25">
        <v>27820</v>
      </c>
      <c r="B206" s="26">
        <v>4.81114582534906</v>
      </c>
      <c r="C206" s="25">
        <v>39873</v>
      </c>
      <c r="D206" s="26">
        <v>84.457070357757104</v>
      </c>
      <c r="E206" s="25">
        <v>27820</v>
      </c>
      <c r="F206" s="26">
        <v>57.317383558157303</v>
      </c>
      <c r="G206" s="25">
        <v>39508</v>
      </c>
      <c r="H206" s="26">
        <v>53.493996620755901</v>
      </c>
    </row>
    <row r="207" spans="1:8" x14ac:dyDescent="0.2">
      <c r="A207" s="25">
        <v>27851</v>
      </c>
      <c r="B207" s="26">
        <v>4.8621345017787698</v>
      </c>
      <c r="C207" s="25">
        <v>39904</v>
      </c>
      <c r="D207" s="26">
        <v>84.288156009899694</v>
      </c>
      <c r="E207" s="25">
        <v>27851</v>
      </c>
      <c r="F207" s="26">
        <v>58.640875540850097</v>
      </c>
      <c r="G207" s="25">
        <v>39539</v>
      </c>
      <c r="H207" s="26">
        <v>54.2536113727706</v>
      </c>
    </row>
    <row r="208" spans="1:8" x14ac:dyDescent="0.2">
      <c r="A208" s="25">
        <v>27881</v>
      </c>
      <c r="B208" s="26">
        <v>4.8803447433471501</v>
      </c>
      <c r="C208" s="25">
        <v>39934</v>
      </c>
      <c r="D208" s="26">
        <v>84.035292126658305</v>
      </c>
      <c r="E208" s="25">
        <v>27881</v>
      </c>
      <c r="F208" s="26">
        <v>58.844489692033598</v>
      </c>
      <c r="G208" s="25">
        <v>39569</v>
      </c>
      <c r="H208" s="26">
        <v>54.986035126303001</v>
      </c>
    </row>
    <row r="209" spans="1:8" x14ac:dyDescent="0.2">
      <c r="A209" s="25">
        <v>27912</v>
      </c>
      <c r="B209" s="26">
        <v>4.8949129366401003</v>
      </c>
      <c r="C209" s="25">
        <v>39965</v>
      </c>
      <c r="D209" s="26">
        <v>83.615115370108001</v>
      </c>
      <c r="E209" s="25">
        <v>27912</v>
      </c>
      <c r="F209" s="26">
        <v>58.946296767625398</v>
      </c>
      <c r="G209" s="25">
        <v>39600</v>
      </c>
      <c r="H209" s="26">
        <v>55.519399667028097</v>
      </c>
    </row>
    <row r="210" spans="1:8" x14ac:dyDescent="0.2">
      <c r="A210" s="25">
        <v>27942</v>
      </c>
      <c r="B210" s="26">
        <v>4.9968902894612697</v>
      </c>
      <c r="C210" s="25">
        <v>39995</v>
      </c>
      <c r="D210" s="26">
        <v>83.615115370108001</v>
      </c>
      <c r="E210" s="25">
        <v>27942</v>
      </c>
      <c r="F210" s="26">
        <v>59.353525069992401</v>
      </c>
      <c r="G210" s="25">
        <v>39630</v>
      </c>
      <c r="H210" s="26">
        <v>55.802548605330003</v>
      </c>
    </row>
    <row r="211" spans="1:8" x14ac:dyDescent="0.2">
      <c r="A211" s="25">
        <v>27973</v>
      </c>
      <c r="B211" s="26">
        <v>5.0151005310296499</v>
      </c>
      <c r="C211" s="25">
        <v>40026</v>
      </c>
      <c r="D211" s="26">
        <v>84.033190975141196</v>
      </c>
      <c r="E211" s="25">
        <v>27973</v>
      </c>
      <c r="F211" s="26">
        <v>58.946296767625398</v>
      </c>
      <c r="G211" s="25">
        <v>39661</v>
      </c>
      <c r="H211" s="26">
        <v>56.003437780309199</v>
      </c>
    </row>
    <row r="212" spans="1:8" x14ac:dyDescent="0.2">
      <c r="A212" s="25">
        <v>28004</v>
      </c>
      <c r="B212" s="26">
        <v>5.08065740075231</v>
      </c>
      <c r="C212" s="25">
        <v>40057</v>
      </c>
      <c r="D212" s="26">
        <v>84.369314766274996</v>
      </c>
      <c r="E212" s="25">
        <v>28004</v>
      </c>
      <c r="F212" s="26">
        <v>60.473402901501601</v>
      </c>
      <c r="G212" s="25">
        <v>39692</v>
      </c>
      <c r="H212" s="26">
        <v>56.451465282551702</v>
      </c>
    </row>
    <row r="213" spans="1:8" x14ac:dyDescent="0.2">
      <c r="A213" s="25">
        <v>28034</v>
      </c>
      <c r="B213" s="26">
        <v>5.1134358355753902</v>
      </c>
      <c r="C213" s="25">
        <v>40087</v>
      </c>
      <c r="D213" s="26">
        <v>84.287021661451305</v>
      </c>
      <c r="E213" s="25">
        <v>28034</v>
      </c>
      <c r="F213" s="26">
        <v>60.778824128276902</v>
      </c>
      <c r="G213" s="25">
        <v>39722</v>
      </c>
      <c r="H213" s="26">
        <v>56.965173616622899</v>
      </c>
    </row>
    <row r="214" spans="1:8" x14ac:dyDescent="0.2">
      <c r="A214" s="25">
        <v>28065</v>
      </c>
      <c r="B214" s="26">
        <v>5.1462142704367198</v>
      </c>
      <c r="C214" s="25">
        <v>40118</v>
      </c>
      <c r="D214" s="26">
        <v>84.540664792757198</v>
      </c>
      <c r="E214" s="25">
        <v>28065</v>
      </c>
      <c r="F214" s="26">
        <v>60.778824128276902</v>
      </c>
      <c r="G214" s="25">
        <v>39753</v>
      </c>
      <c r="H214" s="26">
        <v>57.437984557640803</v>
      </c>
    </row>
    <row r="215" spans="1:8" x14ac:dyDescent="0.2">
      <c r="A215" s="25">
        <v>28095</v>
      </c>
      <c r="B215" s="26">
        <v>5.1462142704367198</v>
      </c>
      <c r="C215" s="25">
        <v>40148</v>
      </c>
      <c r="D215" s="26">
        <v>85.386141897110207</v>
      </c>
      <c r="E215" s="25">
        <v>28095</v>
      </c>
      <c r="F215" s="26">
        <v>61.491473657419199</v>
      </c>
      <c r="G215" s="25">
        <v>39783</v>
      </c>
      <c r="H215" s="26">
        <v>57.834306651088603</v>
      </c>
    </row>
    <row r="216" spans="1:8" x14ac:dyDescent="0.2">
      <c r="A216" s="25">
        <v>28126</v>
      </c>
      <c r="B216" s="26">
        <v>5.1644245120051</v>
      </c>
      <c r="C216" s="25">
        <v>40179</v>
      </c>
      <c r="D216" s="26">
        <v>85.893428159721907</v>
      </c>
      <c r="E216" s="25">
        <v>28126</v>
      </c>
      <c r="F216" s="26">
        <v>62.000509035378002</v>
      </c>
      <c r="G216" s="25">
        <v>39814</v>
      </c>
      <c r="H216" s="26">
        <v>59.2049797187194</v>
      </c>
    </row>
    <row r="217" spans="1:8" x14ac:dyDescent="0.2">
      <c r="A217" s="25">
        <v>28157</v>
      </c>
      <c r="B217" s="26">
        <v>5.2154131884348098</v>
      </c>
      <c r="C217" s="25">
        <v>40210</v>
      </c>
      <c r="D217" s="26">
        <v>86.9291376125542</v>
      </c>
      <c r="E217" s="25">
        <v>28157</v>
      </c>
      <c r="F217" s="26">
        <v>62.407737337744997</v>
      </c>
      <c r="G217" s="25">
        <v>39845</v>
      </c>
      <c r="H217" s="26">
        <v>60.181861884078202</v>
      </c>
    </row>
    <row r="218" spans="1:8" x14ac:dyDescent="0.2">
      <c r="A218" s="25">
        <v>28185</v>
      </c>
      <c r="B218" s="26">
        <v>5.24819162325789</v>
      </c>
      <c r="C218" s="25">
        <v>40238</v>
      </c>
      <c r="D218" s="26">
        <v>86.316166711898404</v>
      </c>
      <c r="E218" s="25">
        <v>28185</v>
      </c>
      <c r="F218" s="26">
        <v>62.713158564520199</v>
      </c>
      <c r="G218" s="25">
        <v>39873</v>
      </c>
      <c r="H218" s="26">
        <v>60.9702442747597</v>
      </c>
    </row>
    <row r="219" spans="1:8" x14ac:dyDescent="0.2">
      <c r="A219" s="25">
        <v>28216</v>
      </c>
      <c r="B219" s="26">
        <v>5.2664018648645197</v>
      </c>
      <c r="C219" s="25">
        <v>40269</v>
      </c>
      <c r="D219" s="26">
        <v>86.492307775305207</v>
      </c>
      <c r="E219" s="25">
        <v>28216</v>
      </c>
      <c r="F219" s="26">
        <v>63.731229320437798</v>
      </c>
      <c r="G219" s="25">
        <v>39904</v>
      </c>
      <c r="H219" s="26">
        <v>61.390938960255497</v>
      </c>
    </row>
    <row r="220" spans="1:8" x14ac:dyDescent="0.2">
      <c r="A220" s="25">
        <v>28246</v>
      </c>
      <c r="B220" s="26">
        <v>5.3501689761173097</v>
      </c>
      <c r="C220" s="25">
        <v>40299</v>
      </c>
      <c r="D220" s="26">
        <v>86.407760064869905</v>
      </c>
      <c r="E220" s="25">
        <v>28246</v>
      </c>
      <c r="F220" s="26">
        <v>64.342071773988295</v>
      </c>
      <c r="G220" s="25">
        <v>39934</v>
      </c>
      <c r="H220" s="26">
        <v>61.740867312329001</v>
      </c>
    </row>
    <row r="221" spans="1:8" x14ac:dyDescent="0.2">
      <c r="A221" s="25">
        <v>28277</v>
      </c>
      <c r="B221" s="26">
        <v>5.3829474109403899</v>
      </c>
      <c r="C221" s="25">
        <v>40330</v>
      </c>
      <c r="D221" s="26">
        <v>85.886382517185595</v>
      </c>
      <c r="E221" s="25">
        <v>28277</v>
      </c>
      <c r="F221" s="26">
        <v>64.138457622804793</v>
      </c>
      <c r="G221" s="25">
        <v>39965</v>
      </c>
      <c r="H221" s="26">
        <v>62.111312516202901</v>
      </c>
    </row>
    <row r="222" spans="1:8" x14ac:dyDescent="0.2">
      <c r="A222" s="25">
        <v>28307</v>
      </c>
      <c r="B222" s="26">
        <v>5.4667145222314302</v>
      </c>
      <c r="C222" s="25">
        <v>40360</v>
      </c>
      <c r="D222" s="26">
        <v>86.231619001463102</v>
      </c>
      <c r="E222" s="25">
        <v>28307</v>
      </c>
      <c r="F222" s="26">
        <v>63.934843471621299</v>
      </c>
      <c r="G222" s="25">
        <v>39995</v>
      </c>
      <c r="H222" s="26">
        <v>62.502613785054997</v>
      </c>
    </row>
    <row r="223" spans="1:8" x14ac:dyDescent="0.2">
      <c r="A223" s="25">
        <v>28338</v>
      </c>
      <c r="B223" s="26">
        <v>5.4994929570545104</v>
      </c>
      <c r="C223" s="25">
        <v>40391</v>
      </c>
      <c r="D223" s="26">
        <v>86.7459509066111</v>
      </c>
      <c r="E223" s="25">
        <v>28338</v>
      </c>
      <c r="F223" s="26">
        <v>64.036650547213</v>
      </c>
      <c r="G223" s="25">
        <v>40026</v>
      </c>
      <c r="H223" s="26">
        <v>62.502613785054997</v>
      </c>
    </row>
    <row r="224" spans="1:8" x14ac:dyDescent="0.2">
      <c r="A224" s="25">
        <v>28369</v>
      </c>
      <c r="B224" s="26">
        <v>5.5686918750526004</v>
      </c>
      <c r="C224" s="25">
        <v>40422</v>
      </c>
      <c r="D224" s="26">
        <v>87.267328454295395</v>
      </c>
      <c r="E224" s="25">
        <v>28369</v>
      </c>
      <c r="F224" s="26">
        <v>65.054721303130606</v>
      </c>
      <c r="G224" s="25">
        <v>40057</v>
      </c>
      <c r="H224" s="26">
        <v>62.483863000919499</v>
      </c>
    </row>
    <row r="225" spans="1:8" x14ac:dyDescent="0.2">
      <c r="A225" s="25">
        <v>28399</v>
      </c>
      <c r="B225" s="26">
        <v>5.5504816334842202</v>
      </c>
      <c r="C225" s="25">
        <v>40452</v>
      </c>
      <c r="D225" s="26">
        <v>87.880299354951305</v>
      </c>
      <c r="E225" s="25">
        <v>28399</v>
      </c>
      <c r="F225" s="26">
        <v>65.461949605497594</v>
      </c>
      <c r="G225" s="25">
        <v>40087</v>
      </c>
      <c r="H225" s="26">
        <v>62.483863000919499</v>
      </c>
    </row>
    <row r="226" spans="1:8" x14ac:dyDescent="0.2">
      <c r="A226" s="25">
        <v>28430</v>
      </c>
      <c r="B226" s="26">
        <v>5.5504816334842202</v>
      </c>
      <c r="C226" s="25">
        <v>40483</v>
      </c>
      <c r="D226" s="26">
        <v>88.845552382420905</v>
      </c>
      <c r="E226" s="25">
        <v>28430</v>
      </c>
      <c r="F226" s="26">
        <v>64.749300076355297</v>
      </c>
      <c r="G226" s="25">
        <v>40118</v>
      </c>
      <c r="H226" s="26">
        <v>62.665066203622203</v>
      </c>
    </row>
    <row r="227" spans="1:8" x14ac:dyDescent="0.2">
      <c r="A227" s="25">
        <v>28460</v>
      </c>
      <c r="B227" s="26">
        <v>5.5504816334842202</v>
      </c>
      <c r="C227" s="25">
        <v>40513</v>
      </c>
      <c r="D227" s="26">
        <v>89.289427862206196</v>
      </c>
      <c r="E227" s="25">
        <v>28460</v>
      </c>
      <c r="F227" s="26">
        <v>64.647493000763603</v>
      </c>
      <c r="G227" s="25">
        <v>40148</v>
      </c>
      <c r="H227" s="26">
        <v>62.921992975057002</v>
      </c>
    </row>
    <row r="228" spans="1:8" x14ac:dyDescent="0.2">
      <c r="A228" s="25">
        <v>28491</v>
      </c>
      <c r="B228" s="26">
        <v>5.4667145222314302</v>
      </c>
      <c r="C228" s="25">
        <v>40544</v>
      </c>
      <c r="D228" s="26">
        <v>90.184224464313104</v>
      </c>
      <c r="E228" s="25">
        <v>28491</v>
      </c>
      <c r="F228" s="26">
        <v>64.851107151947105</v>
      </c>
      <c r="G228" s="25">
        <v>40179</v>
      </c>
      <c r="H228" s="26">
        <v>63.953913659847899</v>
      </c>
    </row>
    <row r="229" spans="1:8" x14ac:dyDescent="0.2">
      <c r="A229" s="25">
        <v>28522</v>
      </c>
      <c r="B229" s="26">
        <v>5.3829474109403899</v>
      </c>
      <c r="C229" s="25">
        <v>40575</v>
      </c>
      <c r="D229" s="26">
        <v>91.337168471956602</v>
      </c>
      <c r="E229" s="25">
        <v>28522</v>
      </c>
      <c r="F229" s="26">
        <v>65.258335454314107</v>
      </c>
      <c r="G229" s="25">
        <v>40210</v>
      </c>
      <c r="H229" s="26">
        <v>64.503917317322603</v>
      </c>
    </row>
    <row r="230" spans="1:8" x14ac:dyDescent="0.2">
      <c r="A230" s="25">
        <v>28550</v>
      </c>
      <c r="B230" s="26">
        <v>5.4011576525470204</v>
      </c>
      <c r="C230" s="25">
        <v>40603</v>
      </c>
      <c r="D230" s="26">
        <v>91.153831300624105</v>
      </c>
      <c r="E230" s="25">
        <v>28550</v>
      </c>
      <c r="F230" s="26">
        <v>65.767370832272803</v>
      </c>
      <c r="G230" s="25">
        <v>40238</v>
      </c>
      <c r="H230" s="26">
        <v>64.910291996421805</v>
      </c>
    </row>
    <row r="231" spans="1:8" x14ac:dyDescent="0.2">
      <c r="A231" s="25">
        <v>28581</v>
      </c>
      <c r="B231" s="26">
        <v>5.4157258458017203</v>
      </c>
      <c r="C231" s="25">
        <v>40634</v>
      </c>
      <c r="D231" s="26">
        <v>91.245499886290403</v>
      </c>
      <c r="E231" s="25">
        <v>28581</v>
      </c>
      <c r="F231" s="26">
        <v>66.4800203614151</v>
      </c>
      <c r="G231" s="25">
        <v>40269</v>
      </c>
      <c r="H231" s="26">
        <v>65.098531843211404</v>
      </c>
    </row>
    <row r="232" spans="1:8" x14ac:dyDescent="0.2">
      <c r="A232" s="25">
        <v>28611</v>
      </c>
      <c r="B232" s="26">
        <v>5.4339360873700997</v>
      </c>
      <c r="C232" s="25">
        <v>40664</v>
      </c>
      <c r="D232" s="26">
        <v>91.337168471956602</v>
      </c>
      <c r="E232" s="25">
        <v>28611</v>
      </c>
      <c r="F232" s="26">
        <v>66.887248663782103</v>
      </c>
      <c r="G232" s="25">
        <v>40299</v>
      </c>
      <c r="H232" s="26">
        <v>65.4240245024275</v>
      </c>
    </row>
    <row r="233" spans="1:8" x14ac:dyDescent="0.2">
      <c r="A233" s="25">
        <v>28642</v>
      </c>
      <c r="B233" s="26">
        <v>5.4994929570545104</v>
      </c>
      <c r="C233" s="25">
        <v>40695</v>
      </c>
      <c r="D233" s="26">
        <v>91.612174228955496</v>
      </c>
      <c r="E233" s="25">
        <v>28642</v>
      </c>
      <c r="F233" s="26">
        <v>66.581827437006893</v>
      </c>
      <c r="G233" s="25">
        <v>40330</v>
      </c>
      <c r="H233" s="26">
        <v>65.6791781979869</v>
      </c>
    </row>
    <row r="234" spans="1:8" x14ac:dyDescent="0.2">
      <c r="A234" s="25">
        <v>28672</v>
      </c>
      <c r="B234" s="26">
        <v>5.5504816334842202</v>
      </c>
      <c r="C234" s="25">
        <v>40725</v>
      </c>
      <c r="D234" s="26">
        <v>92.014049308516505</v>
      </c>
      <c r="E234" s="25">
        <v>28672</v>
      </c>
      <c r="F234" s="26">
        <v>66.785441588190395</v>
      </c>
      <c r="G234" s="25">
        <v>40360</v>
      </c>
      <c r="H234" s="26">
        <v>65.915623239499695</v>
      </c>
    </row>
    <row r="235" spans="1:8" x14ac:dyDescent="0.2">
      <c r="A235" s="25">
        <v>28703</v>
      </c>
      <c r="B235" s="26">
        <v>5.5686918750526004</v>
      </c>
      <c r="C235" s="25">
        <v>40756</v>
      </c>
      <c r="D235" s="26">
        <v>92.275452857688407</v>
      </c>
      <c r="E235" s="25">
        <v>28703</v>
      </c>
      <c r="F235" s="26">
        <v>66.989055739373896</v>
      </c>
      <c r="G235" s="25">
        <v>40391</v>
      </c>
      <c r="H235" s="26">
        <v>66.278159167317</v>
      </c>
    </row>
    <row r="236" spans="1:8" x14ac:dyDescent="0.2">
      <c r="A236" s="25">
        <v>28734</v>
      </c>
      <c r="B236" s="26">
        <v>5.6524589863436399</v>
      </c>
      <c r="C236" s="25">
        <v>40787</v>
      </c>
      <c r="D236" s="26">
        <v>92.711125439641606</v>
      </c>
      <c r="E236" s="25">
        <v>28734</v>
      </c>
      <c r="F236" s="26">
        <v>67.701705268516207</v>
      </c>
      <c r="G236" s="25">
        <v>40422</v>
      </c>
      <c r="H236" s="26">
        <v>66.834895704322406</v>
      </c>
    </row>
    <row r="237" spans="1:8" x14ac:dyDescent="0.2">
      <c r="A237" s="25">
        <v>28764</v>
      </c>
      <c r="B237" s="26">
        <v>5.7216579043417299</v>
      </c>
      <c r="C237" s="25">
        <v>40817</v>
      </c>
      <c r="D237" s="26">
        <v>92.798259956032297</v>
      </c>
      <c r="E237" s="25">
        <v>28764</v>
      </c>
      <c r="F237" s="26">
        <v>67.803512344107901</v>
      </c>
      <c r="G237" s="25">
        <v>40452</v>
      </c>
      <c r="H237" s="26">
        <v>67.169070182843996</v>
      </c>
    </row>
    <row r="238" spans="1:8" x14ac:dyDescent="0.2">
      <c r="A238" s="25">
        <v>28795</v>
      </c>
      <c r="B238" s="26">
        <v>5.7216579043417299</v>
      </c>
      <c r="C238" s="25">
        <v>40848</v>
      </c>
      <c r="D238" s="26">
        <v>92.623990923251</v>
      </c>
      <c r="E238" s="25">
        <v>28795</v>
      </c>
      <c r="F238" s="26">
        <v>67.192669890557397</v>
      </c>
      <c r="G238" s="25">
        <v>40483</v>
      </c>
      <c r="H238" s="26">
        <v>67.713139651324994</v>
      </c>
    </row>
    <row r="239" spans="1:8" x14ac:dyDescent="0.2">
      <c r="A239" s="25">
        <v>28825</v>
      </c>
      <c r="B239" s="26">
        <v>5.6342487447752596</v>
      </c>
      <c r="C239" s="25">
        <v>40878</v>
      </c>
      <c r="D239" s="26">
        <v>92.885394472422902</v>
      </c>
      <c r="E239" s="25">
        <v>28825</v>
      </c>
      <c r="F239" s="26">
        <v>67.090862814965604</v>
      </c>
      <c r="G239" s="25">
        <v>40513</v>
      </c>
      <c r="H239" s="26">
        <v>68.444441559559394</v>
      </c>
    </row>
    <row r="240" spans="1:8" x14ac:dyDescent="0.2">
      <c r="A240" s="25">
        <v>28856</v>
      </c>
      <c r="B240" s="26">
        <v>5.5869021166592301</v>
      </c>
      <c r="C240" s="25">
        <v>40909</v>
      </c>
      <c r="D240" s="26">
        <v>94.279546734673204</v>
      </c>
      <c r="E240" s="25">
        <v>28856</v>
      </c>
      <c r="F240" s="26">
        <v>67.192669890557397</v>
      </c>
      <c r="G240" s="25">
        <v>40544</v>
      </c>
      <c r="H240" s="26">
        <v>70.066574824520899</v>
      </c>
    </row>
    <row r="241" spans="1:8" x14ac:dyDescent="0.2">
      <c r="A241" s="25">
        <v>28887</v>
      </c>
      <c r="B241" s="26">
        <v>5.5359134402295203</v>
      </c>
      <c r="C241" s="25">
        <v>40940</v>
      </c>
      <c r="D241" s="26">
        <v>94.192412218282598</v>
      </c>
      <c r="E241" s="25">
        <v>28887</v>
      </c>
      <c r="F241" s="26">
        <v>66.989055739373896</v>
      </c>
      <c r="G241" s="25">
        <v>40575</v>
      </c>
      <c r="H241" s="26">
        <v>70.613094108152197</v>
      </c>
    </row>
    <row r="242" spans="1:8" x14ac:dyDescent="0.2">
      <c r="A242" s="25">
        <v>28915</v>
      </c>
      <c r="B242" s="26">
        <v>5.5869021166592301</v>
      </c>
      <c r="C242" s="25">
        <v>40969</v>
      </c>
      <c r="D242" s="26">
        <v>94.366681251063795</v>
      </c>
      <c r="E242" s="25">
        <v>28915</v>
      </c>
      <c r="F242" s="26">
        <v>67.5998981929244</v>
      </c>
      <c r="G242" s="25">
        <v>40603</v>
      </c>
      <c r="H242" s="26">
        <v>71.050895291622695</v>
      </c>
    </row>
    <row r="243" spans="1:8" x14ac:dyDescent="0.2">
      <c r="A243" s="25">
        <v>28946</v>
      </c>
      <c r="B243" s="26">
        <v>5.6706692279120201</v>
      </c>
      <c r="C243" s="25">
        <v>41000</v>
      </c>
      <c r="D243" s="26">
        <v>94.279546734673204</v>
      </c>
      <c r="E243" s="25">
        <v>28946</v>
      </c>
      <c r="F243" s="26">
        <v>68.414354797658405</v>
      </c>
      <c r="G243" s="25">
        <v>40634</v>
      </c>
      <c r="H243" s="26">
        <v>71.356414141376703</v>
      </c>
    </row>
    <row r="244" spans="1:8" x14ac:dyDescent="0.2">
      <c r="A244" s="25">
        <v>28976</v>
      </c>
      <c r="B244" s="26">
        <v>5.7034476627733497</v>
      </c>
      <c r="C244" s="25">
        <v>41030</v>
      </c>
      <c r="D244" s="26">
        <v>94.018143185501302</v>
      </c>
      <c r="E244" s="25">
        <v>28976</v>
      </c>
      <c r="F244" s="26">
        <v>69.025197251208994</v>
      </c>
      <c r="G244" s="25">
        <v>40664</v>
      </c>
      <c r="H244" s="26">
        <v>71.698924929255398</v>
      </c>
    </row>
    <row r="245" spans="1:8" x14ac:dyDescent="0.2">
      <c r="A245" s="25">
        <v>29007</v>
      </c>
      <c r="B245" s="26">
        <v>5.80542501559452</v>
      </c>
      <c r="C245" s="25">
        <v>41061</v>
      </c>
      <c r="D245" s="26">
        <v>93.495336087157398</v>
      </c>
      <c r="E245" s="25">
        <v>29007</v>
      </c>
      <c r="F245" s="26">
        <v>69.127004326800702</v>
      </c>
      <c r="G245" s="25">
        <v>40695</v>
      </c>
      <c r="H245" s="26">
        <v>71.863832456592604</v>
      </c>
    </row>
    <row r="246" spans="1:8" x14ac:dyDescent="0.2">
      <c r="A246" s="25">
        <v>29037</v>
      </c>
      <c r="B246" s="26">
        <v>5.9401808033152701</v>
      </c>
      <c r="C246" s="25">
        <v>41091</v>
      </c>
      <c r="D246" s="26">
        <v>93.582470603548103</v>
      </c>
      <c r="E246" s="25">
        <v>29037</v>
      </c>
      <c r="F246" s="26">
        <v>69.737846780351205</v>
      </c>
      <c r="G246" s="25">
        <v>40725</v>
      </c>
      <c r="H246" s="26">
        <v>71.856646073346994</v>
      </c>
    </row>
    <row r="247" spans="1:8" x14ac:dyDescent="0.2">
      <c r="A247" s="25">
        <v>29068</v>
      </c>
      <c r="B247" s="26">
        <v>6.0567263493911403</v>
      </c>
      <c r="C247" s="25">
        <v>41122</v>
      </c>
      <c r="D247" s="26">
        <v>94.192997486944904</v>
      </c>
      <c r="E247" s="25">
        <v>29068</v>
      </c>
      <c r="F247" s="26">
        <v>69.025197251208994</v>
      </c>
      <c r="G247" s="25">
        <v>40756</v>
      </c>
      <c r="H247" s="26">
        <v>71.6841901227709</v>
      </c>
    </row>
    <row r="248" spans="1:8" x14ac:dyDescent="0.2">
      <c r="A248" s="25">
        <v>29099</v>
      </c>
      <c r="B248" s="26">
        <v>6.1077150258208501</v>
      </c>
      <c r="C248" s="25">
        <v>41153</v>
      </c>
      <c r="D248" s="26">
        <v>94.482106103277005</v>
      </c>
      <c r="E248" s="25">
        <v>29099</v>
      </c>
      <c r="F248" s="26">
        <v>69.941460931534806</v>
      </c>
      <c r="G248" s="25">
        <v>40787</v>
      </c>
      <c r="H248" s="26">
        <v>71.655516446721805</v>
      </c>
    </row>
    <row r="249" spans="1:8" x14ac:dyDescent="0.2">
      <c r="A249" s="25">
        <v>29129</v>
      </c>
      <c r="B249" s="26">
        <v>6.1404934606821797</v>
      </c>
      <c r="C249" s="25">
        <v>41183</v>
      </c>
      <c r="D249" s="26">
        <v>94.383386087944103</v>
      </c>
      <c r="E249" s="25">
        <v>29129</v>
      </c>
      <c r="F249" s="26">
        <v>70.755917536268797</v>
      </c>
      <c r="G249" s="25">
        <v>40817</v>
      </c>
      <c r="H249" s="26">
        <v>71.999462925666094</v>
      </c>
    </row>
    <row r="250" spans="1:8" x14ac:dyDescent="0.2">
      <c r="A250" s="25">
        <v>29160</v>
      </c>
      <c r="B250" s="26">
        <v>6.1914821371118904</v>
      </c>
      <c r="C250" s="25">
        <v>41214</v>
      </c>
      <c r="D250" s="26">
        <v>94.540950283845106</v>
      </c>
      <c r="E250" s="25">
        <v>29160</v>
      </c>
      <c r="F250" s="26">
        <v>70.450496309493502</v>
      </c>
      <c r="G250" s="25">
        <v>40848</v>
      </c>
      <c r="H250" s="26">
        <v>72.301860669953896</v>
      </c>
    </row>
    <row r="251" spans="1:8" x14ac:dyDescent="0.2">
      <c r="A251" s="25">
        <v>29190</v>
      </c>
      <c r="B251" s="26">
        <v>6.2934594899330598</v>
      </c>
      <c r="C251" s="25">
        <v>41244</v>
      </c>
      <c r="D251" s="26">
        <v>95.236609077607199</v>
      </c>
      <c r="E251" s="25">
        <v>29190</v>
      </c>
      <c r="F251" s="26">
        <v>70.959531687452298</v>
      </c>
      <c r="G251" s="25">
        <v>40878</v>
      </c>
      <c r="H251" s="26">
        <v>72.619988856901699</v>
      </c>
    </row>
    <row r="252" spans="1:8" x14ac:dyDescent="0.2">
      <c r="A252" s="25">
        <v>29221</v>
      </c>
      <c r="B252" s="26">
        <v>6.24247081350335</v>
      </c>
      <c r="C252" s="25">
        <v>41275</v>
      </c>
      <c r="D252" s="26">
        <v>96.188552082603294</v>
      </c>
      <c r="E252" s="25">
        <v>29221</v>
      </c>
      <c r="F252" s="26">
        <v>71.570374141002802</v>
      </c>
      <c r="G252" s="25">
        <v>40909</v>
      </c>
      <c r="H252" s="26">
        <v>72.983088801186199</v>
      </c>
    </row>
    <row r="253" spans="1:8" x14ac:dyDescent="0.2">
      <c r="A253" s="25">
        <v>29252</v>
      </c>
      <c r="B253" s="26">
        <v>6.2060503303665904</v>
      </c>
      <c r="C253" s="25">
        <v>41306</v>
      </c>
      <c r="D253" s="26">
        <v>97.246266532598895</v>
      </c>
      <c r="E253" s="25">
        <v>29252</v>
      </c>
      <c r="F253" s="26">
        <v>72.181216594553305</v>
      </c>
      <c r="G253" s="25">
        <v>40940</v>
      </c>
      <c r="H253" s="26">
        <v>73.253126229750606</v>
      </c>
    </row>
    <row r="254" spans="1:8" x14ac:dyDescent="0.2">
      <c r="A254" s="25">
        <v>29281</v>
      </c>
      <c r="B254" s="26">
        <v>6.2752492483646796</v>
      </c>
      <c r="C254" s="25">
        <v>41334</v>
      </c>
      <c r="D254" s="26">
        <v>96.371889253935905</v>
      </c>
      <c r="E254" s="25">
        <v>29281</v>
      </c>
      <c r="F254" s="26">
        <v>72.588444896920393</v>
      </c>
      <c r="G254" s="25">
        <v>40969</v>
      </c>
      <c r="H254" s="26">
        <v>73.677994361883194</v>
      </c>
    </row>
    <row r="255" spans="1:8" x14ac:dyDescent="0.2">
      <c r="A255" s="25">
        <v>29312</v>
      </c>
      <c r="B255" s="26">
        <v>6.3080276831877597</v>
      </c>
      <c r="C255" s="25">
        <v>41365</v>
      </c>
      <c r="D255" s="26">
        <v>96.562418883528395</v>
      </c>
      <c r="E255" s="25">
        <v>29312</v>
      </c>
      <c r="F255" s="26">
        <v>73.911936879613094</v>
      </c>
      <c r="G255" s="25">
        <v>41000</v>
      </c>
      <c r="H255" s="26">
        <v>73.906396144404994</v>
      </c>
    </row>
    <row r="256" spans="1:8" x14ac:dyDescent="0.2">
      <c r="A256" s="25">
        <v>29342</v>
      </c>
      <c r="B256" s="26">
        <v>6.4282152776155597</v>
      </c>
      <c r="C256" s="25">
        <v>41395</v>
      </c>
      <c r="D256" s="26">
        <v>95.984060622270803</v>
      </c>
      <c r="E256" s="25">
        <v>29342</v>
      </c>
      <c r="F256" s="26">
        <v>74.522779333163697</v>
      </c>
      <c r="G256" s="25">
        <v>41030</v>
      </c>
      <c r="H256" s="26">
        <v>74.290709404355894</v>
      </c>
    </row>
    <row r="257" spans="1:8" x14ac:dyDescent="0.2">
      <c r="A257" s="25">
        <v>29373</v>
      </c>
      <c r="B257" s="26">
        <v>6.4937721473382197</v>
      </c>
      <c r="C257" s="25">
        <v>41426</v>
      </c>
      <c r="D257" s="26">
        <v>95.984060622270803</v>
      </c>
      <c r="E257" s="25">
        <v>29373</v>
      </c>
      <c r="F257" s="26">
        <v>74.828200559938907</v>
      </c>
      <c r="G257" s="25">
        <v>41061</v>
      </c>
      <c r="H257" s="26">
        <v>74.951896718054698</v>
      </c>
    </row>
    <row r="258" spans="1:8" x14ac:dyDescent="0.2">
      <c r="A258" s="25">
        <v>29403</v>
      </c>
      <c r="B258" s="26">
        <v>6.6285279350207196</v>
      </c>
      <c r="C258" s="25">
        <v>41456</v>
      </c>
      <c r="D258" s="26">
        <v>96.078972865583793</v>
      </c>
      <c r="E258" s="25">
        <v>29403</v>
      </c>
      <c r="F258" s="26">
        <v>74.9300076355307</v>
      </c>
      <c r="G258" s="25">
        <v>41091</v>
      </c>
      <c r="H258" s="26">
        <v>75.873805047686702</v>
      </c>
    </row>
    <row r="259" spans="1:8" x14ac:dyDescent="0.2">
      <c r="A259" s="25">
        <v>29434</v>
      </c>
      <c r="B259" s="26">
        <v>6.6795166114504303</v>
      </c>
      <c r="C259" s="25">
        <v>41487</v>
      </c>
      <c r="D259" s="26">
        <v>96.562277854935104</v>
      </c>
      <c r="E259" s="25">
        <v>29434</v>
      </c>
      <c r="F259" s="26">
        <v>74.726393484347199</v>
      </c>
      <c r="G259" s="25">
        <v>41122</v>
      </c>
      <c r="H259" s="26">
        <v>75.949678852734394</v>
      </c>
    </row>
    <row r="260" spans="1:8" x14ac:dyDescent="0.2">
      <c r="A260" s="25">
        <v>29465</v>
      </c>
      <c r="B260" s="26">
        <v>6.7632837227032203</v>
      </c>
      <c r="C260" s="25">
        <v>41518</v>
      </c>
      <c r="D260" s="26">
        <v>97.331870888751894</v>
      </c>
      <c r="E260" s="25">
        <v>29465</v>
      </c>
      <c r="F260" s="26">
        <v>75.948078391448206</v>
      </c>
      <c r="G260" s="25">
        <v>41153</v>
      </c>
      <c r="H260" s="26">
        <v>76.367402086424406</v>
      </c>
    </row>
    <row r="261" spans="1:8" x14ac:dyDescent="0.2">
      <c r="A261" s="25">
        <v>29495</v>
      </c>
      <c r="B261" s="26">
        <v>6.8288405923876301</v>
      </c>
      <c r="C261" s="25">
        <v>41548</v>
      </c>
      <c r="D261" s="26">
        <v>97.429603703931505</v>
      </c>
      <c r="E261" s="25">
        <v>29495</v>
      </c>
      <c r="F261" s="26">
        <v>76.151692542631693</v>
      </c>
      <c r="G261" s="25">
        <v>41183</v>
      </c>
      <c r="H261" s="26">
        <v>76.718692136022</v>
      </c>
    </row>
    <row r="262" spans="1:8" x14ac:dyDescent="0.2">
      <c r="A262" s="25">
        <v>29526</v>
      </c>
      <c r="B262" s="26">
        <v>6.9126077036404201</v>
      </c>
      <c r="C262" s="25">
        <v>41579</v>
      </c>
      <c r="D262" s="26">
        <v>97.331800374455298</v>
      </c>
      <c r="E262" s="25">
        <v>29526</v>
      </c>
      <c r="F262" s="26">
        <v>76.253499618223501</v>
      </c>
      <c r="G262" s="25">
        <v>41214</v>
      </c>
      <c r="H262" s="26">
        <v>76.979535689284504</v>
      </c>
    </row>
    <row r="263" spans="1:8" x14ac:dyDescent="0.2">
      <c r="A263" s="25">
        <v>29556</v>
      </c>
      <c r="B263" s="26">
        <v>6.86526107556264</v>
      </c>
      <c r="C263" s="25">
        <v>41609</v>
      </c>
      <c r="D263" s="26">
        <v>97.623800076950701</v>
      </c>
      <c r="E263" s="25">
        <v>29556</v>
      </c>
      <c r="F263" s="26">
        <v>76.049885467039999</v>
      </c>
      <c r="G263" s="25">
        <v>41244</v>
      </c>
      <c r="H263" s="26">
        <v>77.395225182006598</v>
      </c>
    </row>
    <row r="264" spans="1:8" x14ac:dyDescent="0.2">
      <c r="A264" s="25">
        <v>29587</v>
      </c>
      <c r="B264" s="26">
        <v>6.9126077036404201</v>
      </c>
      <c r="C264" s="25">
        <v>41640</v>
      </c>
      <c r="D264" s="26">
        <v>98.6</v>
      </c>
      <c r="E264" s="25">
        <v>29587</v>
      </c>
      <c r="F264" s="26">
        <v>76.864342071774004</v>
      </c>
      <c r="G264" s="25">
        <v>41275</v>
      </c>
      <c r="H264" s="26">
        <v>78.145958866272096</v>
      </c>
    </row>
    <row r="265" spans="1:8" x14ac:dyDescent="0.2">
      <c r="A265" s="25">
        <v>29618</v>
      </c>
      <c r="B265" s="26">
        <v>7.03279529806822</v>
      </c>
      <c r="C265" s="25">
        <v>41671</v>
      </c>
      <c r="D265" s="26">
        <v>99.1</v>
      </c>
      <c r="E265" s="25">
        <v>29618</v>
      </c>
      <c r="F265" s="26">
        <v>76.762534996182197</v>
      </c>
      <c r="G265" s="25">
        <v>41306</v>
      </c>
      <c r="H265" s="26">
        <v>78.583576235923204</v>
      </c>
    </row>
    <row r="266" spans="1:8" x14ac:dyDescent="0.2">
      <c r="A266" s="25">
        <v>29646</v>
      </c>
      <c r="B266" s="26">
        <v>7.0655737329295496</v>
      </c>
      <c r="C266" s="25">
        <v>41699</v>
      </c>
      <c r="D266" s="26">
        <v>98.6</v>
      </c>
      <c r="E266" s="25">
        <v>29646</v>
      </c>
      <c r="F266" s="26">
        <v>76.966149147365698</v>
      </c>
      <c r="G266" s="25">
        <v>41334</v>
      </c>
      <c r="H266" s="26">
        <v>78.850760395125405</v>
      </c>
    </row>
    <row r="267" spans="1:8" x14ac:dyDescent="0.2">
      <c r="A267" s="25">
        <v>29677</v>
      </c>
      <c r="B267" s="26">
        <v>7.1821192790436701</v>
      </c>
      <c r="C267" s="25">
        <v>41730</v>
      </c>
      <c r="D267" s="26">
        <v>98.2</v>
      </c>
      <c r="E267" s="25">
        <v>29677</v>
      </c>
      <c r="F267" s="26">
        <v>77.576991600916301</v>
      </c>
      <c r="G267" s="25">
        <v>41365</v>
      </c>
      <c r="H267" s="26">
        <v>79.2528992731405</v>
      </c>
    </row>
    <row r="268" spans="1:8" x14ac:dyDescent="0.2">
      <c r="A268" s="25">
        <v>29707</v>
      </c>
      <c r="B268" s="26">
        <v>7.2840966318648404</v>
      </c>
      <c r="C268" s="25">
        <v>41760</v>
      </c>
      <c r="D268" s="26">
        <v>98.3</v>
      </c>
      <c r="E268" s="25">
        <v>29707</v>
      </c>
      <c r="F268" s="26">
        <v>78.289641130058598</v>
      </c>
      <c r="G268" s="25">
        <v>41395</v>
      </c>
      <c r="H268" s="26">
        <v>79.775968408343203</v>
      </c>
    </row>
    <row r="269" spans="1:8" x14ac:dyDescent="0.2">
      <c r="A269" s="25">
        <v>29738</v>
      </c>
      <c r="B269" s="26">
        <v>7.38607398472426</v>
      </c>
      <c r="C269" s="25">
        <v>41791</v>
      </c>
      <c r="D269" s="26">
        <v>98.2</v>
      </c>
      <c r="E269" s="25">
        <v>29738</v>
      </c>
      <c r="F269" s="26">
        <v>78.391448205650306</v>
      </c>
      <c r="G269" s="25">
        <v>41426</v>
      </c>
      <c r="H269" s="26">
        <v>80.111027475658304</v>
      </c>
    </row>
    <row r="270" spans="1:8" x14ac:dyDescent="0.2">
      <c r="A270" s="25">
        <v>29768</v>
      </c>
      <c r="B270" s="26">
        <v>7.5208297724067599</v>
      </c>
      <c r="C270" s="25">
        <v>41821</v>
      </c>
      <c r="D270" s="26">
        <v>98.2</v>
      </c>
      <c r="E270" s="25">
        <v>29768</v>
      </c>
      <c r="F270" s="26">
        <v>78.187834054466805</v>
      </c>
      <c r="G270" s="25">
        <v>41456</v>
      </c>
      <c r="H270" s="26">
        <v>80.7679379009586</v>
      </c>
    </row>
    <row r="271" spans="1:8" x14ac:dyDescent="0.2">
      <c r="A271" s="25">
        <v>29799</v>
      </c>
      <c r="B271" s="26">
        <v>7.6373753185208804</v>
      </c>
      <c r="C271" s="25">
        <v>41852</v>
      </c>
      <c r="D271" s="26">
        <v>98.4</v>
      </c>
      <c r="E271" s="25">
        <v>29799</v>
      </c>
      <c r="F271" s="26">
        <v>77.882412827691496</v>
      </c>
      <c r="G271" s="25">
        <v>41487</v>
      </c>
      <c r="H271" s="26">
        <v>80.881013014019999</v>
      </c>
    </row>
    <row r="272" spans="1:8" x14ac:dyDescent="0.2">
      <c r="A272" s="25">
        <v>29830</v>
      </c>
      <c r="B272" s="26">
        <v>7.6701537533822099</v>
      </c>
      <c r="C272" s="25">
        <v>41883</v>
      </c>
      <c r="D272" s="26">
        <v>98.9</v>
      </c>
      <c r="E272" s="25">
        <v>29830</v>
      </c>
      <c r="F272" s="26">
        <v>79.002290659200796</v>
      </c>
      <c r="G272" s="25">
        <v>41518</v>
      </c>
      <c r="H272" s="26">
        <v>81.050863141349396</v>
      </c>
    </row>
    <row r="273" spans="1:8" x14ac:dyDescent="0.2">
      <c r="A273" s="25">
        <v>29860</v>
      </c>
      <c r="B273" s="26">
        <v>7.7393526713803</v>
      </c>
      <c r="C273" s="25">
        <v>41913</v>
      </c>
      <c r="D273" s="26">
        <v>98.9</v>
      </c>
      <c r="E273" s="25">
        <v>29860</v>
      </c>
      <c r="F273" s="26">
        <v>79.307711885976104</v>
      </c>
      <c r="G273" s="25">
        <v>41548</v>
      </c>
      <c r="H273" s="26">
        <v>81.5128530612552</v>
      </c>
    </row>
    <row r="274" spans="1:8" x14ac:dyDescent="0.2">
      <c r="A274" s="25">
        <v>29891</v>
      </c>
      <c r="B274" s="26">
        <v>7.7721311062033802</v>
      </c>
      <c r="C274" s="25">
        <v>41944</v>
      </c>
      <c r="D274" s="26">
        <v>98.6</v>
      </c>
      <c r="E274" s="25">
        <v>29891</v>
      </c>
      <c r="F274" s="26">
        <v>79.205904810384297</v>
      </c>
      <c r="G274" s="25">
        <v>41579</v>
      </c>
      <c r="H274" s="26">
        <v>81.969325038398196</v>
      </c>
    </row>
    <row r="275" spans="1:8" x14ac:dyDescent="0.2">
      <c r="A275" s="25">
        <v>29921</v>
      </c>
      <c r="B275" s="26">
        <v>7.7393526713803</v>
      </c>
      <c r="C275" s="25">
        <v>41974</v>
      </c>
      <c r="D275" s="26">
        <v>99</v>
      </c>
      <c r="E275" s="25">
        <v>29921</v>
      </c>
      <c r="F275" s="26">
        <v>79.307711885976104</v>
      </c>
      <c r="G275" s="25">
        <v>41609</v>
      </c>
      <c r="H275" s="26">
        <v>82.387368596094007</v>
      </c>
    </row>
    <row r="276" spans="1:8" x14ac:dyDescent="0.2">
      <c r="A276" s="25">
        <v>29952</v>
      </c>
      <c r="B276" s="26">
        <v>7.7211424297736704</v>
      </c>
      <c r="C276" s="25">
        <v>42005</v>
      </c>
      <c r="D276" s="26">
        <v>99.3</v>
      </c>
      <c r="E276" s="25">
        <v>29952</v>
      </c>
      <c r="F276" s="26">
        <v>79.307711885976104</v>
      </c>
      <c r="G276" s="25">
        <v>41640</v>
      </c>
      <c r="H276" s="26">
        <v>82.873454070810993</v>
      </c>
    </row>
    <row r="277" spans="1:8" x14ac:dyDescent="0.2">
      <c r="A277" s="25">
        <v>29983</v>
      </c>
      <c r="B277" s="26">
        <v>7.7065742365189696</v>
      </c>
      <c r="C277" s="25">
        <v>42036</v>
      </c>
      <c r="D277" s="26">
        <v>100.5</v>
      </c>
      <c r="E277" s="25">
        <v>29983</v>
      </c>
      <c r="F277" s="26">
        <v>79.205904810384297</v>
      </c>
      <c r="G277" s="25">
        <v>41671</v>
      </c>
      <c r="H277" s="26">
        <v>83.453568249306699</v>
      </c>
    </row>
    <row r="278" spans="1:8" x14ac:dyDescent="0.2">
      <c r="A278" s="25">
        <v>30011</v>
      </c>
      <c r="B278" s="26">
        <v>7.6883639949505902</v>
      </c>
      <c r="C278" s="25">
        <v>42064</v>
      </c>
      <c r="D278" s="26">
        <v>99.9</v>
      </c>
      <c r="E278" s="25">
        <v>30011</v>
      </c>
      <c r="F278" s="26">
        <v>79.307711885976104</v>
      </c>
      <c r="G278" s="25">
        <v>41699</v>
      </c>
      <c r="H278" s="26">
        <v>84.304794645449604</v>
      </c>
    </row>
    <row r="279" spans="1:8" x14ac:dyDescent="0.2">
      <c r="A279" s="25">
        <v>30042</v>
      </c>
      <c r="B279" s="26">
        <v>7.7211424297736704</v>
      </c>
      <c r="C279" s="25">
        <v>42095</v>
      </c>
      <c r="D279" s="26">
        <v>99.7</v>
      </c>
      <c r="E279" s="25">
        <v>30042</v>
      </c>
      <c r="F279" s="26">
        <v>79.918554339526594</v>
      </c>
      <c r="G279" s="25">
        <v>41730</v>
      </c>
      <c r="H279" s="26">
        <v>85.063537797258604</v>
      </c>
    </row>
    <row r="280" spans="1:8" x14ac:dyDescent="0.2">
      <c r="A280" s="25">
        <v>30072</v>
      </c>
      <c r="B280" s="26">
        <v>7.7721311062033802</v>
      </c>
      <c r="C280" s="25">
        <v>42125</v>
      </c>
      <c r="D280" s="26">
        <v>99.5</v>
      </c>
      <c r="E280" s="25">
        <v>30072</v>
      </c>
      <c r="F280" s="26">
        <v>80.223975566301903</v>
      </c>
      <c r="G280" s="25">
        <v>41760</v>
      </c>
      <c r="H280" s="26">
        <v>85.829109637434001</v>
      </c>
    </row>
    <row r="281" spans="1:8" x14ac:dyDescent="0.2">
      <c r="A281" s="25">
        <v>30103</v>
      </c>
      <c r="B281" s="26">
        <v>7.9068868938858801</v>
      </c>
      <c r="C281" s="25">
        <v>42156</v>
      </c>
      <c r="D281" s="26">
        <v>99.5</v>
      </c>
      <c r="E281" s="25">
        <v>30103</v>
      </c>
      <c r="F281" s="26">
        <v>80.223975566301903</v>
      </c>
      <c r="G281" s="25">
        <v>41791</v>
      </c>
      <c r="H281" s="26">
        <v>86.361250117186103</v>
      </c>
    </row>
    <row r="282" spans="1:8" x14ac:dyDescent="0.2">
      <c r="A282" s="25">
        <v>30133</v>
      </c>
      <c r="B282" s="26">
        <v>8.0416426816066302</v>
      </c>
      <c r="C282" s="25">
        <v>42186</v>
      </c>
      <c r="D282" s="26">
        <v>99.9</v>
      </c>
      <c r="E282" s="25">
        <v>30133</v>
      </c>
      <c r="F282" s="26">
        <v>79.714940188343107</v>
      </c>
      <c r="G282" s="25">
        <v>41821</v>
      </c>
      <c r="H282" s="26">
        <v>86.784420242760305</v>
      </c>
    </row>
    <row r="283" spans="1:8" x14ac:dyDescent="0.2">
      <c r="A283" s="25">
        <v>30164</v>
      </c>
      <c r="B283" s="26">
        <v>8.2091769041122102</v>
      </c>
      <c r="C283" s="25">
        <v>42217</v>
      </c>
      <c r="D283" s="26">
        <v>100.4</v>
      </c>
      <c r="E283" s="25">
        <v>30164</v>
      </c>
      <c r="F283" s="26">
        <v>80.325782641893596</v>
      </c>
      <c r="G283" s="25">
        <v>41852</v>
      </c>
      <c r="H283" s="26">
        <v>86.992702851342898</v>
      </c>
    </row>
    <row r="284" spans="1:8" x14ac:dyDescent="0.2">
      <c r="A284" s="25">
        <v>30195</v>
      </c>
      <c r="B284" s="26">
        <v>8.2273871457188399</v>
      </c>
      <c r="C284" s="25">
        <v>42248</v>
      </c>
      <c r="D284" s="26">
        <v>100.5</v>
      </c>
      <c r="E284" s="25">
        <v>30195</v>
      </c>
      <c r="F284" s="26">
        <v>81.547467548994604</v>
      </c>
      <c r="G284" s="25">
        <v>41883</v>
      </c>
      <c r="H284" s="26">
        <v>87.558155419876599</v>
      </c>
    </row>
    <row r="285" spans="1:8" x14ac:dyDescent="0.2">
      <c r="A285" s="25">
        <v>30225</v>
      </c>
      <c r="B285" s="26">
        <v>8.2601655805419192</v>
      </c>
      <c r="C285" s="25">
        <v>42278</v>
      </c>
      <c r="D285" s="26">
        <v>100.1</v>
      </c>
      <c r="E285" s="25">
        <v>30225</v>
      </c>
      <c r="F285" s="26">
        <v>81.751081700178204</v>
      </c>
      <c r="G285" s="25">
        <v>41913</v>
      </c>
      <c r="H285" s="26">
        <v>88.276132294319595</v>
      </c>
    </row>
    <row r="286" spans="1:8" x14ac:dyDescent="0.2">
      <c r="A286" s="25">
        <v>30256</v>
      </c>
      <c r="B286" s="26">
        <v>8.3439326918329595</v>
      </c>
      <c r="C286" s="25">
        <v>42309</v>
      </c>
      <c r="D286" s="26">
        <v>100.1</v>
      </c>
      <c r="E286" s="25">
        <v>30256</v>
      </c>
      <c r="F286" s="26">
        <v>81.038432171035893</v>
      </c>
      <c r="G286" s="25">
        <v>41944</v>
      </c>
      <c r="H286" s="26">
        <v>89.406066787686896</v>
      </c>
    </row>
    <row r="287" spans="1:8" x14ac:dyDescent="0.2">
      <c r="A287" s="25">
        <v>30286</v>
      </c>
      <c r="B287" s="26">
        <v>8.3621429334013406</v>
      </c>
      <c r="C287" s="25">
        <v>42339</v>
      </c>
      <c r="D287" s="26">
        <v>100.6</v>
      </c>
      <c r="E287" s="25">
        <v>30286</v>
      </c>
      <c r="F287" s="26">
        <v>80.9366250954441</v>
      </c>
      <c r="G287" s="25">
        <v>41974</v>
      </c>
      <c r="H287" s="26">
        <v>91.748505737524297</v>
      </c>
    </row>
    <row r="288" spans="1:8" x14ac:dyDescent="0.2">
      <c r="A288" s="25">
        <v>30317</v>
      </c>
      <c r="B288" s="26">
        <v>8.3257224502263298</v>
      </c>
      <c r="C288" s="25">
        <v>42370</v>
      </c>
      <c r="D288" s="26">
        <v>101.1</v>
      </c>
      <c r="E288" s="25">
        <v>30317</v>
      </c>
      <c r="F288" s="26">
        <v>81.038432171035893</v>
      </c>
      <c r="G288" s="25">
        <v>42005</v>
      </c>
      <c r="H288" s="26">
        <v>95.280823208418994</v>
      </c>
    </row>
    <row r="289" spans="1:8" x14ac:dyDescent="0.2">
      <c r="A289" s="25">
        <v>30348</v>
      </c>
      <c r="B289" s="26">
        <v>8.4131316098310496</v>
      </c>
      <c r="C289" s="25">
        <v>42401</v>
      </c>
      <c r="D289" s="26">
        <v>102.7</v>
      </c>
      <c r="E289" s="25">
        <v>30348</v>
      </c>
      <c r="F289" s="26">
        <v>80.733010944260599</v>
      </c>
      <c r="G289" s="25">
        <v>42036</v>
      </c>
      <c r="H289" s="26">
        <v>97.396057483645905</v>
      </c>
    </row>
    <row r="290" spans="1:8" x14ac:dyDescent="0.2">
      <c r="A290" s="25">
        <v>30376</v>
      </c>
      <c r="B290" s="26">
        <v>8.4459100446541306</v>
      </c>
      <c r="C290" s="25">
        <v>42430</v>
      </c>
      <c r="D290" s="26">
        <v>102.2</v>
      </c>
      <c r="E290" s="25">
        <v>30376</v>
      </c>
      <c r="F290" s="26">
        <v>81.140239246627601</v>
      </c>
      <c r="G290" s="25">
        <v>42064</v>
      </c>
      <c r="H290" s="26">
        <v>98.574549779197994</v>
      </c>
    </row>
    <row r="291" spans="1:8" x14ac:dyDescent="0.2">
      <c r="A291" s="25">
        <v>30407</v>
      </c>
      <c r="B291" s="26">
        <v>8.5478873975135503</v>
      </c>
      <c r="C291" s="25">
        <v>42461</v>
      </c>
      <c r="D291" s="26">
        <v>102</v>
      </c>
      <c r="E291" s="25">
        <v>30407</v>
      </c>
      <c r="F291" s="26">
        <v>81.547467548994604</v>
      </c>
      <c r="G291" s="25">
        <v>42095</v>
      </c>
      <c r="H291" s="26">
        <v>99.027992708182296</v>
      </c>
    </row>
    <row r="292" spans="1:8" x14ac:dyDescent="0.2">
      <c r="A292" s="25">
        <v>30437</v>
      </c>
      <c r="B292" s="26">
        <v>8.7664102964488393</v>
      </c>
      <c r="C292" s="25">
        <v>42491</v>
      </c>
      <c r="D292" s="26">
        <v>101.6</v>
      </c>
      <c r="E292" s="25">
        <v>30437</v>
      </c>
      <c r="F292" s="26">
        <v>82.361924153728694</v>
      </c>
      <c r="G292" s="25">
        <v>42125</v>
      </c>
      <c r="H292" s="26">
        <v>99.374590682660894</v>
      </c>
    </row>
    <row r="293" spans="1:8" x14ac:dyDescent="0.2">
      <c r="A293" s="25">
        <v>30468</v>
      </c>
      <c r="B293" s="26">
        <v>8.9667229538539992</v>
      </c>
      <c r="C293" s="25">
        <v>42522</v>
      </c>
      <c r="D293" s="26">
        <v>101.4</v>
      </c>
      <c r="E293" s="25">
        <v>30468</v>
      </c>
      <c r="F293" s="26">
        <v>81.852888775769898</v>
      </c>
      <c r="G293" s="25">
        <v>42156</v>
      </c>
      <c r="H293" s="26">
        <v>99.563402404957998</v>
      </c>
    </row>
    <row r="294" spans="1:8" x14ac:dyDescent="0.2">
      <c r="A294" s="25">
        <v>30498</v>
      </c>
      <c r="B294" s="26">
        <v>9.1014787415364999</v>
      </c>
      <c r="C294" s="25">
        <v>42552</v>
      </c>
      <c r="D294" s="26">
        <v>101.6</v>
      </c>
      <c r="E294" s="25">
        <v>30498</v>
      </c>
      <c r="F294" s="26">
        <v>81.547467548994604</v>
      </c>
      <c r="G294" s="25">
        <v>42186</v>
      </c>
      <c r="H294" s="26">
        <v>100.359909624198</v>
      </c>
    </row>
    <row r="295" spans="1:8" x14ac:dyDescent="0.2">
      <c r="A295" s="25">
        <v>30529</v>
      </c>
      <c r="B295" s="26">
        <v>9.2362345292190007</v>
      </c>
      <c r="C295" s="25">
        <v>42583</v>
      </c>
      <c r="D295" s="26">
        <v>101.7</v>
      </c>
      <c r="E295" s="25">
        <v>30529</v>
      </c>
      <c r="F295" s="26">
        <v>81.343853397811202</v>
      </c>
      <c r="G295" s="25">
        <v>42217</v>
      </c>
      <c r="H295" s="26">
        <v>100.711169307882</v>
      </c>
    </row>
    <row r="296" spans="1:8" x14ac:dyDescent="0.2">
      <c r="A296" s="25">
        <v>30560</v>
      </c>
      <c r="B296" s="26">
        <v>9.3200016404717907</v>
      </c>
      <c r="C296" s="25">
        <v>42614</v>
      </c>
      <c r="D296" s="26">
        <v>102.4</v>
      </c>
      <c r="E296" s="25">
        <v>30560</v>
      </c>
      <c r="F296" s="26">
        <v>82.260117078136901</v>
      </c>
      <c r="G296" s="25">
        <v>42248</v>
      </c>
      <c r="H296" s="26">
        <v>101.28522297293701</v>
      </c>
    </row>
    <row r="297" spans="1:8" x14ac:dyDescent="0.2">
      <c r="A297" s="25">
        <v>30590</v>
      </c>
      <c r="B297" s="26">
        <v>9.3855585101944499</v>
      </c>
      <c r="C297" s="25">
        <v>42644</v>
      </c>
      <c r="D297" s="26">
        <v>102.3</v>
      </c>
      <c r="E297" s="25">
        <v>30590</v>
      </c>
      <c r="F297" s="26">
        <v>82.972766607279198</v>
      </c>
      <c r="G297" s="25">
        <v>42278</v>
      </c>
      <c r="H297" s="26">
        <v>102.034733622937</v>
      </c>
    </row>
    <row r="298" spans="1:8" x14ac:dyDescent="0.2">
      <c r="A298" s="25">
        <v>30621</v>
      </c>
      <c r="B298" s="26">
        <v>9.4365471865859103</v>
      </c>
      <c r="C298" s="25">
        <v>42675</v>
      </c>
      <c r="D298" s="26">
        <v>102.4</v>
      </c>
      <c r="E298" s="25">
        <v>30621</v>
      </c>
      <c r="F298" s="26">
        <v>82.565538304912195</v>
      </c>
      <c r="G298" s="25">
        <v>42309</v>
      </c>
      <c r="H298" s="26">
        <v>102.799994125109</v>
      </c>
    </row>
    <row r="299" spans="1:8" x14ac:dyDescent="0.2">
      <c r="A299" s="25">
        <v>30651</v>
      </c>
      <c r="B299" s="26">
        <v>9.4037687517628292</v>
      </c>
      <c r="C299" s="25">
        <v>42705</v>
      </c>
      <c r="D299" s="26">
        <v>102.6</v>
      </c>
      <c r="E299" s="25">
        <v>30651</v>
      </c>
      <c r="F299" s="26">
        <v>82.260117078136901</v>
      </c>
      <c r="G299" s="25">
        <v>42339</v>
      </c>
      <c r="H299" s="26">
        <v>103.591554079872</v>
      </c>
    </row>
    <row r="300" spans="1:8" x14ac:dyDescent="0.2">
      <c r="A300" s="25">
        <v>30682</v>
      </c>
      <c r="B300" s="26">
        <v>9.4729676697609193</v>
      </c>
      <c r="C300" s="25">
        <v>42736</v>
      </c>
      <c r="D300" s="26">
        <v>103.7</v>
      </c>
      <c r="E300" s="25">
        <v>30682</v>
      </c>
      <c r="F300" s="26">
        <v>82.565538304912195</v>
      </c>
      <c r="G300" s="25">
        <v>42370</v>
      </c>
      <c r="H300" s="26">
        <v>104.58603299903901</v>
      </c>
    </row>
    <row r="301" spans="1:8" x14ac:dyDescent="0.2">
      <c r="A301" s="25">
        <v>30713</v>
      </c>
      <c r="B301" s="26">
        <v>9.4365471865859103</v>
      </c>
      <c r="C301" s="25">
        <v>42767</v>
      </c>
      <c r="D301" s="26">
        <v>103.5</v>
      </c>
      <c r="E301" s="25">
        <v>30713</v>
      </c>
      <c r="F301" s="26">
        <v>83.074573682871005</v>
      </c>
      <c r="G301" s="25">
        <v>42401</v>
      </c>
      <c r="H301" s="26">
        <v>105.244925006933</v>
      </c>
    </row>
    <row r="302" spans="1:8" x14ac:dyDescent="0.2">
      <c r="A302" s="25">
        <v>30742</v>
      </c>
      <c r="B302" s="26">
        <v>9.3855585101944499</v>
      </c>
      <c r="C302" s="25">
        <v>42795</v>
      </c>
      <c r="D302" s="26">
        <v>103.2</v>
      </c>
      <c r="E302" s="25">
        <v>30742</v>
      </c>
      <c r="F302" s="26">
        <v>83.176380758462699</v>
      </c>
      <c r="G302" s="25">
        <v>42430</v>
      </c>
      <c r="H302" s="26">
        <v>105.729051661965</v>
      </c>
    </row>
    <row r="303" spans="1:8" x14ac:dyDescent="0.2">
      <c r="A303" s="25">
        <v>30773</v>
      </c>
      <c r="B303" s="26">
        <v>9.4037687517628292</v>
      </c>
      <c r="C303" s="25">
        <v>42826</v>
      </c>
      <c r="D303" s="26">
        <v>103.2</v>
      </c>
      <c r="E303" s="25">
        <v>30773</v>
      </c>
      <c r="F303" s="26">
        <v>83.3799949096462</v>
      </c>
      <c r="G303" s="25">
        <v>42461</v>
      </c>
      <c r="H303" s="26">
        <v>106.194259489278</v>
      </c>
    </row>
    <row r="304" spans="1:8" x14ac:dyDescent="0.2">
      <c r="A304" s="25">
        <v>30803</v>
      </c>
      <c r="B304" s="26">
        <v>9.4547574281925399</v>
      </c>
      <c r="C304" s="25">
        <v>42856</v>
      </c>
      <c r="D304" s="26">
        <v>103.3</v>
      </c>
      <c r="E304" s="25">
        <v>30803</v>
      </c>
      <c r="F304" s="26">
        <v>83.990837363196803</v>
      </c>
      <c r="G304" s="25">
        <v>42491</v>
      </c>
      <c r="H304" s="26">
        <v>106.629655953184</v>
      </c>
    </row>
    <row r="305" spans="1:8" x14ac:dyDescent="0.2">
      <c r="A305" s="25">
        <v>30834</v>
      </c>
      <c r="B305" s="26">
        <v>9.6550700855594496</v>
      </c>
      <c r="C305" s="25">
        <v>42887</v>
      </c>
      <c r="D305" s="26">
        <v>103.1</v>
      </c>
      <c r="E305" s="25">
        <v>30834</v>
      </c>
      <c r="F305" s="26">
        <v>83.3799949096462</v>
      </c>
      <c r="G305" s="25">
        <v>42522</v>
      </c>
      <c r="H305" s="26">
        <v>107.01352271461499</v>
      </c>
    </row>
    <row r="306" spans="1:8" x14ac:dyDescent="0.2">
      <c r="A306" s="25">
        <v>30864</v>
      </c>
      <c r="B306" s="26">
        <v>9.8408145496716593</v>
      </c>
      <c r="C306" s="25">
        <v>42917</v>
      </c>
      <c r="D306" s="26">
        <v>103</v>
      </c>
      <c r="E306" s="25">
        <v>30864</v>
      </c>
      <c r="F306" s="26">
        <v>83.583609060829701</v>
      </c>
      <c r="G306" s="25">
        <v>42552</v>
      </c>
      <c r="H306" s="26">
        <v>107.591395737274</v>
      </c>
    </row>
    <row r="307" spans="1:8" x14ac:dyDescent="0.2">
      <c r="A307" s="25">
        <v>30895</v>
      </c>
      <c r="B307" s="26">
        <v>9.8590247912400404</v>
      </c>
      <c r="C307" s="25">
        <v>42948</v>
      </c>
      <c r="D307" s="26">
        <v>103.5</v>
      </c>
      <c r="E307" s="25">
        <v>30895</v>
      </c>
      <c r="F307" s="26">
        <v>82.870959531687504</v>
      </c>
      <c r="G307" s="25">
        <v>42583</v>
      </c>
      <c r="H307" s="26">
        <v>107.602154876848</v>
      </c>
    </row>
    <row r="308" spans="1:8" x14ac:dyDescent="0.2">
      <c r="A308" s="25">
        <v>30926</v>
      </c>
      <c r="B308" s="26">
        <v>9.9100134676697493</v>
      </c>
      <c r="C308" s="25">
        <v>42979</v>
      </c>
      <c r="D308" s="26">
        <v>104.1</v>
      </c>
      <c r="E308" s="25">
        <v>30926</v>
      </c>
      <c r="F308" s="26">
        <v>84.194451514380305</v>
      </c>
      <c r="G308" s="25">
        <v>42614</v>
      </c>
      <c r="H308" s="26">
        <v>107.785078540138</v>
      </c>
    </row>
    <row r="309" spans="1:8" x14ac:dyDescent="0.2">
      <c r="A309" s="25">
        <v>30956</v>
      </c>
      <c r="B309" s="26">
        <v>9.9610021440994601</v>
      </c>
      <c r="C309" s="25">
        <v>43009</v>
      </c>
      <c r="D309" s="26">
        <v>104.2</v>
      </c>
      <c r="E309" s="25">
        <v>30956</v>
      </c>
      <c r="F309" s="26">
        <v>84.703486892339001</v>
      </c>
      <c r="G309" s="25">
        <v>42644</v>
      </c>
      <c r="H309" s="26">
        <v>108.248554377861</v>
      </c>
    </row>
    <row r="310" spans="1:8" x14ac:dyDescent="0.2">
      <c r="A310" s="25">
        <v>30987</v>
      </c>
      <c r="B310" s="26">
        <v>10.0083487722155</v>
      </c>
      <c r="C310" s="25">
        <v>43040</v>
      </c>
      <c r="D310" s="26">
        <v>104.2</v>
      </c>
      <c r="E310" s="25">
        <v>30987</v>
      </c>
      <c r="F310" s="26">
        <v>84.296258589971998</v>
      </c>
      <c r="G310" s="25">
        <v>42675</v>
      </c>
      <c r="H310" s="26">
        <v>108.724848017124</v>
      </c>
    </row>
    <row r="311" spans="1:8" x14ac:dyDescent="0.2">
      <c r="A311" s="25">
        <v>31017</v>
      </c>
      <c r="B311" s="26">
        <v>9.89180322610137</v>
      </c>
      <c r="C311" s="25">
        <v>43070</v>
      </c>
      <c r="D311" s="26">
        <v>104.5</v>
      </c>
      <c r="E311" s="25">
        <v>31017</v>
      </c>
      <c r="F311" s="26">
        <v>84.4998727411555</v>
      </c>
      <c r="G311" s="25">
        <v>42705</v>
      </c>
      <c r="H311" s="26">
        <v>109.15974740919199</v>
      </c>
    </row>
    <row r="312" spans="1:8" x14ac:dyDescent="0.2">
      <c r="A312" s="25">
        <v>31048</v>
      </c>
      <c r="B312" s="26">
        <v>9.89180322610137</v>
      </c>
      <c r="C312" s="25">
        <v>43101</v>
      </c>
      <c r="D312" s="26">
        <v>105.2</v>
      </c>
      <c r="E312" s="25">
        <v>31048</v>
      </c>
      <c r="F312" s="26">
        <v>84.703486892339001</v>
      </c>
      <c r="G312" s="25">
        <v>42736</v>
      </c>
      <c r="H312" s="26">
        <v>109.83653784312899</v>
      </c>
    </row>
    <row r="313" spans="1:8" x14ac:dyDescent="0.2">
      <c r="A313" s="25">
        <v>31079</v>
      </c>
      <c r="B313" s="26">
        <v>9.8408145496716593</v>
      </c>
      <c r="C313" s="25">
        <v>43132</v>
      </c>
      <c r="D313" s="26">
        <v>106.5</v>
      </c>
      <c r="E313" s="25">
        <v>31079</v>
      </c>
      <c r="F313" s="26">
        <v>84.398065665563806</v>
      </c>
      <c r="G313" s="25">
        <v>42767</v>
      </c>
      <c r="H313" s="26">
        <v>110.078178226384</v>
      </c>
    </row>
    <row r="314" spans="1:8" x14ac:dyDescent="0.2">
      <c r="A314" s="25">
        <v>31107</v>
      </c>
      <c r="B314" s="26">
        <v>9.8590247912400404</v>
      </c>
      <c r="C314" s="25">
        <v>43160</v>
      </c>
      <c r="D314" s="26">
        <v>105.3</v>
      </c>
      <c r="E314" s="25">
        <v>31107</v>
      </c>
      <c r="F314" s="26">
        <v>84.703486892339001</v>
      </c>
      <c r="G314" s="25">
        <v>42795</v>
      </c>
      <c r="H314" s="26">
        <v>110.22127985807801</v>
      </c>
    </row>
    <row r="315" spans="1:8" x14ac:dyDescent="0.2">
      <c r="A315" s="25">
        <v>31138</v>
      </c>
      <c r="B315" s="26">
        <v>9.9937805789225393</v>
      </c>
      <c r="C315" s="25">
        <v>43191</v>
      </c>
      <c r="D315" s="26">
        <v>105.1</v>
      </c>
      <c r="E315" s="25">
        <v>31138</v>
      </c>
      <c r="F315" s="26">
        <v>85.314329345889504</v>
      </c>
      <c r="G315" s="25">
        <v>42826</v>
      </c>
      <c r="H315" s="26">
        <v>110.58501008160999</v>
      </c>
    </row>
    <row r="316" spans="1:8" x14ac:dyDescent="0.2">
      <c r="A316" s="25">
        <v>31168</v>
      </c>
      <c r="B316" s="26">
        <v>10.092115883468299</v>
      </c>
      <c r="C316" s="25">
        <v>43221</v>
      </c>
      <c r="D316" s="26">
        <v>104.9</v>
      </c>
      <c r="E316" s="25">
        <v>31168</v>
      </c>
      <c r="F316" s="26">
        <v>85.416136421481298</v>
      </c>
      <c r="G316" s="25">
        <v>42856</v>
      </c>
      <c r="H316" s="26">
        <v>110.994174618912</v>
      </c>
    </row>
    <row r="317" spans="1:8" x14ac:dyDescent="0.2">
      <c r="A317" s="25">
        <v>31199</v>
      </c>
      <c r="B317" s="26">
        <v>10.194093236327699</v>
      </c>
      <c r="C317" s="25">
        <v>43252</v>
      </c>
      <c r="D317" s="26">
        <v>104.9</v>
      </c>
      <c r="E317" s="25">
        <v>31199</v>
      </c>
      <c r="F317" s="26">
        <v>85.416136421481298</v>
      </c>
      <c r="G317" s="25">
        <v>42887</v>
      </c>
      <c r="H317" s="26">
        <v>111.67123908408701</v>
      </c>
    </row>
    <row r="318" spans="1:8" x14ac:dyDescent="0.2">
      <c r="A318" s="25">
        <v>31229</v>
      </c>
      <c r="B318" s="26">
        <v>10.347059265578601</v>
      </c>
      <c r="C318" s="25">
        <v>43282</v>
      </c>
      <c r="D318" s="26">
        <v>105.2</v>
      </c>
      <c r="E318" s="25">
        <v>31229</v>
      </c>
      <c r="F318" s="26">
        <v>85.619750572664799</v>
      </c>
      <c r="G318" s="25">
        <v>42917</v>
      </c>
      <c r="H318" s="26">
        <v>111.749408951446</v>
      </c>
    </row>
    <row r="319" spans="1:8" x14ac:dyDescent="0.2">
      <c r="A319" s="25">
        <v>31260</v>
      </c>
      <c r="B319" s="26">
        <v>10.398047942008301</v>
      </c>
      <c r="C319" s="25">
        <v>43313</v>
      </c>
      <c r="D319" s="26">
        <v>105.9</v>
      </c>
      <c r="E319" s="25">
        <v>31260</v>
      </c>
      <c r="F319" s="26">
        <v>85.416136421481298</v>
      </c>
      <c r="G319" s="25">
        <v>42948</v>
      </c>
      <c r="H319" s="26">
        <v>111.14596214310799</v>
      </c>
    </row>
    <row r="320" spans="1:8" x14ac:dyDescent="0.2">
      <c r="A320" s="25">
        <v>31291</v>
      </c>
      <c r="B320" s="26">
        <v>10.412616135263001</v>
      </c>
      <c r="C320" s="25">
        <v>43344</v>
      </c>
      <c r="D320" s="26">
        <v>106.6</v>
      </c>
      <c r="E320" s="25">
        <v>31291</v>
      </c>
      <c r="F320" s="26">
        <v>85.517943497073006</v>
      </c>
      <c r="G320" s="25">
        <v>42979</v>
      </c>
      <c r="H320" s="26">
        <v>110.979243199894</v>
      </c>
    </row>
    <row r="321" spans="1:8" x14ac:dyDescent="0.2">
      <c r="A321" s="25">
        <v>31321</v>
      </c>
      <c r="B321" s="26">
        <v>10.514593488122401</v>
      </c>
      <c r="C321" s="25">
        <v>43374</v>
      </c>
      <c r="D321" s="26">
        <v>106.8</v>
      </c>
      <c r="E321" s="25">
        <v>31321</v>
      </c>
      <c r="F321" s="26">
        <v>86.332400101807096</v>
      </c>
      <c r="G321" s="25">
        <v>43009</v>
      </c>
      <c r="H321" s="26">
        <v>111.201201686293</v>
      </c>
    </row>
    <row r="322" spans="1:8" x14ac:dyDescent="0.2">
      <c r="A322" s="25">
        <v>31352</v>
      </c>
      <c r="B322" s="26">
        <v>10.5983605993752</v>
      </c>
      <c r="C322" s="25">
        <v>43405</v>
      </c>
      <c r="D322" s="26">
        <v>106.4</v>
      </c>
      <c r="E322" s="25">
        <v>31352</v>
      </c>
      <c r="F322" s="26">
        <v>85.619750572664799</v>
      </c>
      <c r="G322" s="25">
        <v>43040</v>
      </c>
      <c r="H322" s="26">
        <v>111.445844330003</v>
      </c>
    </row>
    <row r="323" spans="1:8" x14ac:dyDescent="0.2">
      <c r="A323" s="25">
        <v>31382</v>
      </c>
      <c r="B323" s="26">
        <v>10.5983605993752</v>
      </c>
      <c r="C323" s="25">
        <v>43435</v>
      </c>
      <c r="D323" s="26">
        <v>106.5</v>
      </c>
      <c r="E323" s="25">
        <v>31382</v>
      </c>
      <c r="F323" s="26">
        <v>85.721557648256606</v>
      </c>
      <c r="G323" s="25">
        <v>43070</v>
      </c>
      <c r="H323" s="26">
        <v>111.91391687618901</v>
      </c>
    </row>
    <row r="324" spans="1:8" x14ac:dyDescent="0.2">
      <c r="A324" s="25">
        <v>31413</v>
      </c>
      <c r="B324" s="26">
        <v>10.580150357806801</v>
      </c>
      <c r="C324" s="25">
        <v>43466</v>
      </c>
      <c r="D324" s="26">
        <v>107</v>
      </c>
      <c r="E324" s="25">
        <v>31413</v>
      </c>
      <c r="F324" s="26">
        <v>86.026978875031801</v>
      </c>
      <c r="G324" s="25">
        <v>43101</v>
      </c>
      <c r="H324" s="26">
        <v>112.260850018505</v>
      </c>
    </row>
    <row r="325" spans="1:8" x14ac:dyDescent="0.2">
      <c r="A325" s="25">
        <v>31444</v>
      </c>
      <c r="B325" s="26">
        <v>10.6493492758049</v>
      </c>
      <c r="C325" s="25">
        <v>43497</v>
      </c>
      <c r="D325" s="26">
        <v>108.1</v>
      </c>
      <c r="E325" s="25">
        <v>31444</v>
      </c>
      <c r="F325" s="26">
        <v>85.925171799440093</v>
      </c>
      <c r="G325" s="25">
        <v>43132</v>
      </c>
      <c r="H325" s="26">
        <v>112.49659780354401</v>
      </c>
    </row>
    <row r="326" spans="1:8" x14ac:dyDescent="0.2">
      <c r="A326" s="25">
        <v>31472</v>
      </c>
      <c r="B326" s="26">
        <v>10.7331163870577</v>
      </c>
      <c r="C326" s="25">
        <v>43525</v>
      </c>
      <c r="D326" s="26">
        <v>107.7</v>
      </c>
      <c r="E326" s="25">
        <v>31472</v>
      </c>
      <c r="F326" s="26">
        <v>85.8233647238483</v>
      </c>
      <c r="G326" s="25">
        <v>43160</v>
      </c>
      <c r="H326" s="26">
        <v>112.822837937175</v>
      </c>
    </row>
    <row r="327" spans="1:8" x14ac:dyDescent="0.2">
      <c r="A327" s="25">
        <v>31503</v>
      </c>
      <c r="B327" s="26">
        <v>10.8168834983487</v>
      </c>
      <c r="C327" s="25">
        <v>43556</v>
      </c>
      <c r="D327" s="26">
        <v>107.8</v>
      </c>
      <c r="E327" s="25">
        <v>31503</v>
      </c>
      <c r="F327" s="26">
        <v>86.128785950623595</v>
      </c>
      <c r="G327" s="25">
        <v>43191</v>
      </c>
      <c r="H327" s="26">
        <v>113.251564721336</v>
      </c>
    </row>
    <row r="328" spans="1:8" x14ac:dyDescent="0.2">
      <c r="A328" s="25">
        <v>31533</v>
      </c>
      <c r="B328" s="26">
        <v>10.951639286031201</v>
      </c>
      <c r="C328" s="25">
        <v>43586</v>
      </c>
      <c r="D328" s="26">
        <v>107.8</v>
      </c>
      <c r="E328" s="25">
        <v>31533</v>
      </c>
      <c r="F328" s="26">
        <v>86.332400101807096</v>
      </c>
      <c r="G328" s="25">
        <v>43221</v>
      </c>
      <c r="H328" s="26">
        <v>113.681920667277</v>
      </c>
    </row>
    <row r="329" spans="1:8" x14ac:dyDescent="0.2">
      <c r="A329" s="25">
        <v>31564</v>
      </c>
      <c r="B329" s="26">
        <v>11.0681848321454</v>
      </c>
      <c r="C329" s="25">
        <v>43617</v>
      </c>
      <c r="D329" s="26">
        <v>107.7</v>
      </c>
      <c r="E329" s="25">
        <v>31564</v>
      </c>
      <c r="F329" s="26">
        <v>85.925171799440093</v>
      </c>
      <c r="G329" s="25">
        <v>43252</v>
      </c>
      <c r="H329" s="26">
        <v>114.238962078547</v>
      </c>
    </row>
    <row r="330" spans="1:8" x14ac:dyDescent="0.2">
      <c r="A330" s="25">
        <v>31594</v>
      </c>
      <c r="B330" s="26">
        <v>11.239361103002899</v>
      </c>
      <c r="C330" s="25">
        <v>43647</v>
      </c>
      <c r="D330" s="26">
        <v>108.1</v>
      </c>
      <c r="E330" s="25">
        <v>31594</v>
      </c>
      <c r="F330" s="26">
        <v>85.721557648256606</v>
      </c>
      <c r="G330" s="25">
        <v>43282</v>
      </c>
      <c r="H330" s="26">
        <v>114.54740727615901</v>
      </c>
    </row>
    <row r="331" spans="1:8" x14ac:dyDescent="0.2">
      <c r="A331" s="25">
        <v>31625</v>
      </c>
      <c r="B331" s="26">
        <v>11.304917972687299</v>
      </c>
      <c r="C331" s="25">
        <v>43678</v>
      </c>
      <c r="D331" s="26">
        <v>108.9</v>
      </c>
      <c r="E331" s="25">
        <v>31625</v>
      </c>
      <c r="F331" s="26">
        <v>85.517943497073006</v>
      </c>
      <c r="G331" s="25">
        <v>43313</v>
      </c>
      <c r="H331" s="26">
        <v>114.558862016886</v>
      </c>
    </row>
    <row r="332" spans="1:8" x14ac:dyDescent="0.2">
      <c r="A332" s="25">
        <v>31656</v>
      </c>
      <c r="B332" s="26">
        <v>11.3741168906854</v>
      </c>
      <c r="C332" s="25">
        <v>43709</v>
      </c>
      <c r="D332" s="26">
        <v>109.8</v>
      </c>
      <c r="E332" s="25">
        <v>31656</v>
      </c>
      <c r="F332" s="26">
        <v>85.925171799440093</v>
      </c>
      <c r="G332" s="25">
        <v>43344</v>
      </c>
      <c r="H332" s="26">
        <v>114.742156196113</v>
      </c>
    </row>
    <row r="333" spans="1:8" x14ac:dyDescent="0.2">
      <c r="A333" s="25">
        <v>31686</v>
      </c>
      <c r="B333" s="26">
        <v>11.523440871622601</v>
      </c>
      <c r="C333" s="25">
        <v>43739</v>
      </c>
      <c r="D333" s="26">
        <v>110.8</v>
      </c>
      <c r="E333" s="25">
        <v>31686</v>
      </c>
      <c r="F333" s="26">
        <v>86.026978875031801</v>
      </c>
      <c r="G333" s="25">
        <v>43374</v>
      </c>
      <c r="H333" s="26">
        <v>115.1437537428</v>
      </c>
    </row>
    <row r="334" spans="1:8" x14ac:dyDescent="0.2">
      <c r="A334" s="25">
        <v>31717</v>
      </c>
      <c r="B334" s="26">
        <v>11.639986417736701</v>
      </c>
      <c r="C334" s="25">
        <v>43770</v>
      </c>
      <c r="D334" s="26">
        <v>111.2</v>
      </c>
      <c r="E334" s="25">
        <v>31717</v>
      </c>
      <c r="F334" s="26">
        <v>85.619750572664799</v>
      </c>
      <c r="G334" s="25">
        <v>43405</v>
      </c>
      <c r="H334" s="26">
        <v>115.719472511514</v>
      </c>
    </row>
    <row r="335" spans="1:8" x14ac:dyDescent="0.2">
      <c r="A335" s="25">
        <v>31747</v>
      </c>
      <c r="B335" s="26">
        <v>11.574429548052301</v>
      </c>
      <c r="C335" s="25">
        <v>43800</v>
      </c>
      <c r="D335" s="26">
        <v>111.2</v>
      </c>
      <c r="E335" s="25">
        <v>31747</v>
      </c>
      <c r="F335" s="26">
        <v>85.416136421481298</v>
      </c>
      <c r="G335" s="25">
        <v>43435</v>
      </c>
      <c r="H335" s="26">
        <v>116.69151608061</v>
      </c>
    </row>
    <row r="336" spans="1:8" x14ac:dyDescent="0.2">
      <c r="A336" s="25">
        <v>31778</v>
      </c>
      <c r="B336" s="26">
        <v>11.574429548052301</v>
      </c>
      <c r="C336" s="25">
        <v>43831</v>
      </c>
      <c r="D336" s="26">
        <v>112.8</v>
      </c>
      <c r="E336" s="25">
        <v>31778</v>
      </c>
      <c r="F336" s="26">
        <v>85.110715194706003</v>
      </c>
      <c r="G336" s="25">
        <v>43466</v>
      </c>
      <c r="H336" s="26">
        <v>117.870100393025</v>
      </c>
    </row>
    <row r="337" spans="1:8" x14ac:dyDescent="0.2">
      <c r="A337" s="25">
        <v>31809</v>
      </c>
      <c r="B337" s="26">
        <v>11.5416511132292</v>
      </c>
      <c r="C337" s="25">
        <v>43862</v>
      </c>
      <c r="D337" s="26">
        <v>113.7</v>
      </c>
      <c r="E337" s="25">
        <v>31809</v>
      </c>
      <c r="F337" s="26">
        <v>85.110715194706003</v>
      </c>
      <c r="G337" s="25">
        <v>43497</v>
      </c>
      <c r="H337" s="26">
        <v>118.388728834754</v>
      </c>
    </row>
    <row r="338" spans="1:8" x14ac:dyDescent="0.2">
      <c r="A338" s="25">
        <v>31837</v>
      </c>
      <c r="B338" s="26">
        <v>11.5416511132292</v>
      </c>
      <c r="C338" s="25">
        <v>43891</v>
      </c>
      <c r="D338" s="26">
        <v>112.3</v>
      </c>
      <c r="E338" s="25">
        <v>31837</v>
      </c>
      <c r="F338" s="26">
        <v>85.416136421481298</v>
      </c>
      <c r="G338" s="25">
        <v>43525</v>
      </c>
      <c r="H338" s="26">
        <v>118.767572767025</v>
      </c>
    </row>
    <row r="339" spans="1:8" x14ac:dyDescent="0.2">
      <c r="A339" s="25">
        <v>31868</v>
      </c>
      <c r="B339" s="26">
        <v>11.625418224482001</v>
      </c>
      <c r="C339" s="25">
        <v>43922</v>
      </c>
      <c r="D339" s="26">
        <v>111.3</v>
      </c>
      <c r="E339" s="25">
        <v>31868</v>
      </c>
      <c r="F339" s="26">
        <v>86.230593026215303</v>
      </c>
      <c r="G339" s="25">
        <v>43556</v>
      </c>
      <c r="H339" s="26">
        <v>119.111998728049</v>
      </c>
    </row>
    <row r="340" spans="1:8" x14ac:dyDescent="0.2">
      <c r="A340" s="25">
        <v>31898</v>
      </c>
      <c r="B340" s="26">
        <v>11.8257308818489</v>
      </c>
      <c r="C340" s="25">
        <v>43952</v>
      </c>
      <c r="D340" s="26">
        <v>110.4</v>
      </c>
      <c r="E340" s="25">
        <v>31898</v>
      </c>
      <c r="F340" s="26">
        <v>86.332400101807096</v>
      </c>
      <c r="G340" s="25">
        <v>43586</v>
      </c>
      <c r="H340" s="26">
        <v>119.516979523725</v>
      </c>
    </row>
    <row r="341" spans="1:8" x14ac:dyDescent="0.2">
      <c r="A341" s="25">
        <v>31929</v>
      </c>
      <c r="B341" s="26">
        <v>12.029685587529499</v>
      </c>
      <c r="C341" s="25">
        <v>43983</v>
      </c>
      <c r="D341" s="26">
        <v>110.4</v>
      </c>
      <c r="E341" s="25">
        <v>31929</v>
      </c>
      <c r="F341" s="26">
        <v>86.230593026215303</v>
      </c>
      <c r="G341" s="25">
        <v>43617</v>
      </c>
      <c r="H341" s="26">
        <v>119.56478631553399</v>
      </c>
    </row>
    <row r="342" spans="1:8" x14ac:dyDescent="0.2">
      <c r="A342" s="25">
        <v>31959</v>
      </c>
      <c r="B342" s="26">
        <v>12.179009568504901</v>
      </c>
      <c r="C342" s="25">
        <v>44013</v>
      </c>
      <c r="D342" s="26">
        <v>110</v>
      </c>
      <c r="E342" s="25">
        <v>31959</v>
      </c>
      <c r="F342" s="26">
        <v>85.8233647238483</v>
      </c>
      <c r="G342" s="25">
        <v>43647</v>
      </c>
      <c r="H342" s="26">
        <v>119.80391588816499</v>
      </c>
    </row>
    <row r="343" spans="1:8" x14ac:dyDescent="0.2">
      <c r="A343" s="25">
        <v>31990</v>
      </c>
      <c r="B343" s="26">
        <v>12.3829642741855</v>
      </c>
      <c r="C343" s="25">
        <v>44044</v>
      </c>
      <c r="D343" s="26">
        <v>111.5</v>
      </c>
      <c r="E343" s="25">
        <v>31990</v>
      </c>
      <c r="F343" s="26">
        <v>85.8233647238483</v>
      </c>
      <c r="G343" s="25">
        <v>43678</v>
      </c>
      <c r="H343" s="26">
        <v>119.51638649003399</v>
      </c>
    </row>
    <row r="344" spans="1:8" x14ac:dyDescent="0.2">
      <c r="A344" s="25">
        <v>32021</v>
      </c>
      <c r="B344" s="26">
        <v>12.532288255160999</v>
      </c>
      <c r="C344" s="25">
        <v>44075</v>
      </c>
      <c r="D344" s="26">
        <v>111.7</v>
      </c>
      <c r="E344" s="25">
        <v>32021</v>
      </c>
      <c r="F344" s="26">
        <v>86.637821328582405</v>
      </c>
      <c r="G344" s="25">
        <v>43709</v>
      </c>
      <c r="H344" s="26">
        <v>119.32516027165001</v>
      </c>
    </row>
    <row r="345" spans="1:8" x14ac:dyDescent="0.2">
      <c r="A345" s="25">
        <v>32051</v>
      </c>
      <c r="B345" s="26">
        <v>12.6160553664138</v>
      </c>
      <c r="C345" s="25">
        <v>44105</v>
      </c>
      <c r="D345" s="26">
        <v>111.4</v>
      </c>
      <c r="E345" s="25">
        <v>32051</v>
      </c>
      <c r="F345" s="26">
        <v>86.637821328582405</v>
      </c>
      <c r="G345" s="25">
        <v>43739</v>
      </c>
      <c r="H345" s="26">
        <v>119.480282980003</v>
      </c>
    </row>
    <row r="346" spans="1:8" x14ac:dyDescent="0.2">
      <c r="A346" s="25">
        <v>32082</v>
      </c>
      <c r="B346" s="26">
        <v>12.699822477666601</v>
      </c>
      <c r="C346" s="25">
        <v>44136</v>
      </c>
      <c r="D346" s="26">
        <v>110.7</v>
      </c>
      <c r="E346" s="25">
        <v>32082</v>
      </c>
      <c r="F346" s="26">
        <v>86.230593026215303</v>
      </c>
      <c r="G346" s="25">
        <v>43770</v>
      </c>
      <c r="H346" s="26">
        <v>119.814827772347</v>
      </c>
    </row>
    <row r="347" spans="1:8" x14ac:dyDescent="0.2">
      <c r="A347" s="25">
        <v>32112</v>
      </c>
      <c r="B347" s="26">
        <v>12.6524758495888</v>
      </c>
      <c r="C347" s="25">
        <v>44166</v>
      </c>
      <c r="D347" s="26">
        <v>111.5</v>
      </c>
      <c r="E347" s="25">
        <v>32112</v>
      </c>
      <c r="F347" s="26">
        <v>86.128785950623595</v>
      </c>
      <c r="G347" s="25">
        <v>43800</v>
      </c>
      <c r="H347" s="26">
        <v>120.24616115232701</v>
      </c>
    </row>
    <row r="348" spans="1:8" x14ac:dyDescent="0.2">
      <c r="A348" s="25">
        <v>32143</v>
      </c>
      <c r="B348" s="26">
        <v>12.6670440428435</v>
      </c>
      <c r="C348" s="25">
        <v>44197</v>
      </c>
      <c r="D348" s="26">
        <v>112.55</v>
      </c>
      <c r="E348" s="25">
        <v>32143</v>
      </c>
      <c r="F348" s="26">
        <v>85.8233647238483</v>
      </c>
      <c r="G348" s="25">
        <v>43831</v>
      </c>
      <c r="H348" s="26">
        <v>120.72714579693699</v>
      </c>
    </row>
    <row r="349" spans="1:8" x14ac:dyDescent="0.2">
      <c r="A349" s="25">
        <v>32174</v>
      </c>
      <c r="B349" s="26">
        <v>12.6014871731591</v>
      </c>
      <c r="C349" s="25">
        <v>44228</v>
      </c>
      <c r="D349" s="26">
        <v>113.219276511397</v>
      </c>
      <c r="E349" s="25">
        <v>32174</v>
      </c>
      <c r="F349" s="26">
        <v>85.721557648256606</v>
      </c>
      <c r="G349" s="25">
        <v>43862</v>
      </c>
      <c r="H349" s="26">
        <v>121.125545378067</v>
      </c>
    </row>
    <row r="350" spans="1:8" x14ac:dyDescent="0.2">
      <c r="A350" s="25">
        <v>32203</v>
      </c>
      <c r="B350" s="26">
        <v>12.6670440428435</v>
      </c>
      <c r="C350" s="25">
        <v>44256</v>
      </c>
      <c r="D350" s="26">
        <v>112.661546085233</v>
      </c>
      <c r="E350" s="25">
        <v>32203</v>
      </c>
      <c r="F350" s="26">
        <v>86.026978875031801</v>
      </c>
      <c r="G350" s="25">
        <v>43891</v>
      </c>
      <c r="H350" s="26">
        <v>121.791735877646</v>
      </c>
    </row>
    <row r="351" spans="1:8" x14ac:dyDescent="0.2">
      <c r="A351" s="25">
        <v>32234</v>
      </c>
      <c r="B351" s="26">
        <v>12.8345782653873</v>
      </c>
      <c r="C351" s="25">
        <v>44287</v>
      </c>
      <c r="D351" s="26">
        <v>112.32690782953399</v>
      </c>
      <c r="E351" s="25">
        <v>32234</v>
      </c>
      <c r="F351" s="26">
        <v>86.434207177398804</v>
      </c>
      <c r="G351" s="25">
        <v>43922</v>
      </c>
      <c r="H351" s="26">
        <v>122.80260728543</v>
      </c>
    </row>
    <row r="352" spans="1:8" x14ac:dyDescent="0.2">
      <c r="A352" s="25">
        <v>32264</v>
      </c>
      <c r="B352" s="26">
        <v>12.969334053069799</v>
      </c>
      <c r="C352" s="25">
        <v>44317</v>
      </c>
      <c r="D352" s="26">
        <v>112.21536174430101</v>
      </c>
      <c r="E352" s="25">
        <v>32264</v>
      </c>
      <c r="F352" s="26">
        <v>86.536014252990597</v>
      </c>
      <c r="G352" s="25">
        <v>43952</v>
      </c>
      <c r="H352" s="26">
        <v>123.134174325101</v>
      </c>
    </row>
    <row r="353" spans="1:8" x14ac:dyDescent="0.2">
      <c r="A353" s="25">
        <v>32295</v>
      </c>
      <c r="B353" s="26">
        <v>13.155078517182</v>
      </c>
      <c r="C353" s="25">
        <v>44348</v>
      </c>
      <c r="D353" s="26">
        <v>111.76917740336999</v>
      </c>
      <c r="E353" s="25">
        <v>32295</v>
      </c>
      <c r="F353" s="26">
        <v>86.332400101807096</v>
      </c>
      <c r="G353" s="25">
        <v>43983</v>
      </c>
      <c r="H353" s="26">
        <v>123.40506950861599</v>
      </c>
    </row>
    <row r="354" spans="1:8" x14ac:dyDescent="0.2">
      <c r="A354" s="25">
        <v>32325</v>
      </c>
      <c r="B354" s="26">
        <v>13.3736014161173</v>
      </c>
      <c r="C354" s="25">
        <v>44378</v>
      </c>
      <c r="D354" s="26">
        <v>112.103815659068</v>
      </c>
      <c r="E354" s="25">
        <v>32325</v>
      </c>
      <c r="F354" s="26">
        <v>86.230593026215303</v>
      </c>
      <c r="G354" s="25">
        <v>44013</v>
      </c>
      <c r="H354" s="26">
        <v>123.836987251897</v>
      </c>
    </row>
    <row r="355" spans="1:8" x14ac:dyDescent="0.2">
      <c r="A355" s="25">
        <v>32356</v>
      </c>
      <c r="B355" s="26">
        <v>13.4573685274084</v>
      </c>
      <c r="C355" s="25">
        <v>44409</v>
      </c>
      <c r="D355" s="26">
        <v>112.21536174430101</v>
      </c>
      <c r="E355" s="25">
        <v>32356</v>
      </c>
      <c r="F355" s="26">
        <v>86.434207177398804</v>
      </c>
      <c r="G355" s="25">
        <v>44044</v>
      </c>
      <c r="H355" s="26">
        <v>123.78745245699599</v>
      </c>
    </row>
    <row r="356" spans="1:8" x14ac:dyDescent="0.2">
      <c r="A356" s="25">
        <v>32387</v>
      </c>
      <c r="B356" s="26">
        <v>13.5593458802295</v>
      </c>
      <c r="C356" s="25">
        <v>44440</v>
      </c>
      <c r="D356" s="26">
        <v>112.21536174430101</v>
      </c>
      <c r="E356" s="25">
        <v>32387</v>
      </c>
      <c r="F356" s="26">
        <v>87.146856706541101</v>
      </c>
      <c r="G356" s="25">
        <v>44075</v>
      </c>
      <c r="H356" s="26">
        <v>123.70080124027599</v>
      </c>
    </row>
    <row r="357" spans="1:8" x14ac:dyDescent="0.2">
      <c r="A357" s="25">
        <v>32417</v>
      </c>
      <c r="B357" s="26">
        <v>13.8470676972011</v>
      </c>
      <c r="C357" s="25">
        <v>44470</v>
      </c>
      <c r="D357" s="26">
        <v>112.996184340932</v>
      </c>
      <c r="E357" s="25">
        <v>32417</v>
      </c>
      <c r="F357" s="26">
        <v>87.554085008908103</v>
      </c>
      <c r="G357" s="25">
        <v>44105</v>
      </c>
      <c r="H357" s="26">
        <v>124.232714685609</v>
      </c>
    </row>
    <row r="358" spans="1:8" x14ac:dyDescent="0.2">
      <c r="A358" s="25">
        <v>32448</v>
      </c>
      <c r="B358" s="26">
        <v>13.92998427022</v>
      </c>
      <c r="C358" s="25"/>
      <c r="D358" s="26"/>
      <c r="E358" s="25">
        <v>32448</v>
      </c>
      <c r="F358" s="26">
        <v>87.248663782132894</v>
      </c>
      <c r="G358" s="25">
        <v>44136</v>
      </c>
      <c r="H358" s="26">
        <v>125.114766959877</v>
      </c>
    </row>
    <row r="359" spans="1:8" x14ac:dyDescent="0.2">
      <c r="A359" s="25">
        <v>32478</v>
      </c>
      <c r="B359" s="26">
        <v>13.7641511241823</v>
      </c>
      <c r="C359" s="25"/>
      <c r="D359" s="26"/>
      <c r="E359" s="25">
        <v>32478</v>
      </c>
      <c r="F359" s="26">
        <v>86.9432425553576</v>
      </c>
      <c r="G359" s="25">
        <v>44166</v>
      </c>
      <c r="H359" s="26">
        <v>126.153219525644</v>
      </c>
    </row>
    <row r="360" spans="1:8" x14ac:dyDescent="0.2">
      <c r="A360" s="25">
        <v>32509</v>
      </c>
      <c r="B360" s="26">
        <v>13.6812345511253</v>
      </c>
      <c r="C360" s="25"/>
      <c r="D360" s="26"/>
      <c r="E360" s="25">
        <v>32509</v>
      </c>
      <c r="F360" s="26">
        <v>86.841435479765806</v>
      </c>
      <c r="G360" s="25">
        <v>44197</v>
      </c>
      <c r="H360" s="26">
        <v>126.998446096466</v>
      </c>
    </row>
    <row r="361" spans="1:8" x14ac:dyDescent="0.2">
      <c r="A361" s="25">
        <v>32540</v>
      </c>
      <c r="B361" s="26">
        <v>13.6812345511253</v>
      </c>
      <c r="C361" s="25"/>
      <c r="D361" s="26"/>
      <c r="E361" s="25">
        <v>32540</v>
      </c>
      <c r="F361" s="26">
        <v>86.536014252990597</v>
      </c>
      <c r="G361" s="25">
        <v>44228</v>
      </c>
      <c r="H361" s="26">
        <v>127.98903397601801</v>
      </c>
    </row>
    <row r="362" spans="1:8" x14ac:dyDescent="0.2">
      <c r="A362" s="25">
        <v>32568</v>
      </c>
      <c r="B362" s="26">
        <v>13.7641511241823</v>
      </c>
      <c r="C362" s="25"/>
      <c r="D362" s="26"/>
      <c r="E362" s="25">
        <v>32568</v>
      </c>
      <c r="F362" s="26">
        <v>86.9432425553576</v>
      </c>
      <c r="G362" s="25">
        <v>44256</v>
      </c>
      <c r="H362" s="26">
        <v>128.83376160026</v>
      </c>
    </row>
    <row r="363" spans="1:8" x14ac:dyDescent="0.2">
      <c r="A363" s="25">
        <v>32599</v>
      </c>
      <c r="B363" s="26">
        <v>13.8470676972011</v>
      </c>
      <c r="C363" s="25"/>
      <c r="D363" s="26"/>
      <c r="E363" s="25">
        <v>32599</v>
      </c>
      <c r="F363" s="26">
        <v>88.470348689233901</v>
      </c>
      <c r="G363" s="25">
        <v>44287</v>
      </c>
      <c r="H363" s="26">
        <v>129.580997417541</v>
      </c>
    </row>
    <row r="364" spans="1:8" x14ac:dyDescent="0.2">
      <c r="A364" s="25">
        <v>32629</v>
      </c>
      <c r="B364" s="26">
        <v>14.012900843277</v>
      </c>
      <c r="C364" s="25"/>
      <c r="D364" s="26"/>
      <c r="E364" s="25">
        <v>32629</v>
      </c>
      <c r="F364" s="26">
        <v>88.979384067192697</v>
      </c>
      <c r="G364" s="25">
        <v>44317</v>
      </c>
      <c r="H364" s="26">
        <v>130.53989679843099</v>
      </c>
    </row>
    <row r="365" spans="1:8" x14ac:dyDescent="0.2">
      <c r="A365" s="25">
        <v>32660</v>
      </c>
      <c r="B365" s="26">
        <v>14.0958174162958</v>
      </c>
      <c r="C365" s="25"/>
      <c r="D365" s="26"/>
      <c r="E365" s="25">
        <v>32660</v>
      </c>
      <c r="F365" s="26">
        <v>88.979384067192697</v>
      </c>
      <c r="G365" s="25">
        <v>44348</v>
      </c>
      <c r="H365" s="26">
        <v>131.44062208634</v>
      </c>
    </row>
    <row r="366" spans="1:8" x14ac:dyDescent="0.2">
      <c r="A366" s="25">
        <v>32690</v>
      </c>
      <c r="B366" s="26">
        <v>14.261650562371701</v>
      </c>
      <c r="C366" s="25"/>
      <c r="D366" s="26"/>
      <c r="E366" s="25">
        <v>32690</v>
      </c>
      <c r="F366" s="26">
        <v>88.775769916009196</v>
      </c>
      <c r="G366" s="25">
        <v>44378</v>
      </c>
      <c r="H366" s="26">
        <v>131.84808801480801</v>
      </c>
    </row>
    <row r="367" spans="1:8" x14ac:dyDescent="0.2">
      <c r="A367" s="25">
        <v>32721</v>
      </c>
      <c r="B367" s="26">
        <v>14.4274837084476</v>
      </c>
      <c r="C367" s="25"/>
      <c r="D367" s="26"/>
      <c r="E367" s="25">
        <v>32721</v>
      </c>
      <c r="F367" s="26">
        <v>88.673962840417403</v>
      </c>
      <c r="G367" s="25">
        <v>44409</v>
      </c>
      <c r="H367" s="26">
        <v>132.07222976443299</v>
      </c>
    </row>
    <row r="368" spans="1:8" x14ac:dyDescent="0.2">
      <c r="A368" s="25">
        <v>32752</v>
      </c>
      <c r="B368" s="26">
        <v>14.593316854523399</v>
      </c>
      <c r="C368" s="25"/>
      <c r="D368" s="26"/>
      <c r="E368" s="25">
        <v>32752</v>
      </c>
      <c r="F368" s="26">
        <v>89.488419445151393</v>
      </c>
      <c r="G368" s="25">
        <v>44440</v>
      </c>
      <c r="H368" s="26">
        <v>132.86466314302001</v>
      </c>
    </row>
    <row r="369" spans="1:8" x14ac:dyDescent="0.2">
      <c r="A369" s="25">
        <v>32782</v>
      </c>
      <c r="B369" s="26">
        <v>14.593316854523399</v>
      </c>
      <c r="C369" s="25"/>
      <c r="D369" s="26"/>
      <c r="E369" s="25">
        <v>32782</v>
      </c>
      <c r="F369" s="26">
        <v>90.099261898701997</v>
      </c>
      <c r="G369" s="25">
        <v>44470</v>
      </c>
      <c r="H369" s="26">
        <v>134.339460903907</v>
      </c>
    </row>
    <row r="370" spans="1:8" x14ac:dyDescent="0.2">
      <c r="A370" s="25">
        <v>32813</v>
      </c>
      <c r="B370" s="26">
        <v>14.593316854523399</v>
      </c>
      <c r="C370" s="25"/>
      <c r="D370" s="26"/>
      <c r="E370" s="25">
        <v>32813</v>
      </c>
      <c r="F370" s="26">
        <v>89.182998218376198</v>
      </c>
      <c r="G370" s="25"/>
      <c r="H370" s="26"/>
    </row>
    <row r="371" spans="1:8" x14ac:dyDescent="0.2">
      <c r="A371" s="25">
        <v>32843</v>
      </c>
      <c r="B371" s="26">
        <v>14.5104002815046</v>
      </c>
      <c r="C371" s="25"/>
      <c r="D371" s="26"/>
      <c r="E371" s="25">
        <v>32843</v>
      </c>
      <c r="F371" s="26">
        <v>89.284805293967906</v>
      </c>
      <c r="G371" s="25"/>
      <c r="H371" s="26"/>
    </row>
    <row r="372" spans="1:8" x14ac:dyDescent="0.2">
      <c r="A372" s="25">
        <v>32874</v>
      </c>
      <c r="B372" s="26">
        <v>14.4274837084476</v>
      </c>
      <c r="C372" s="25"/>
      <c r="D372" s="26"/>
      <c r="E372" s="25">
        <v>32874</v>
      </c>
      <c r="F372" s="26">
        <v>89.692033596334994</v>
      </c>
      <c r="G372" s="25"/>
      <c r="H372" s="26"/>
    </row>
    <row r="373" spans="1:8" x14ac:dyDescent="0.2">
      <c r="A373" s="25">
        <v>32905</v>
      </c>
      <c r="B373" s="26">
        <v>14.5104002815046</v>
      </c>
      <c r="C373" s="25"/>
      <c r="D373" s="26"/>
      <c r="E373" s="25">
        <v>32905</v>
      </c>
      <c r="F373" s="26">
        <v>89.793840671926702</v>
      </c>
      <c r="G373" s="25"/>
      <c r="H373" s="26"/>
    </row>
    <row r="374" spans="1:8" x14ac:dyDescent="0.2">
      <c r="A374" s="25">
        <v>32933</v>
      </c>
      <c r="B374" s="26">
        <v>14.676233427580501</v>
      </c>
      <c r="C374" s="25"/>
      <c r="D374" s="26"/>
      <c r="E374" s="25">
        <v>32933</v>
      </c>
      <c r="F374" s="26">
        <v>90.099261898701997</v>
      </c>
      <c r="G374" s="25"/>
      <c r="H374" s="26"/>
    </row>
    <row r="375" spans="1:8" x14ac:dyDescent="0.2">
      <c r="A375" s="25">
        <v>32964</v>
      </c>
      <c r="B375" s="26">
        <v>14.924983146675199</v>
      </c>
      <c r="C375" s="25"/>
      <c r="D375" s="26"/>
      <c r="E375" s="25">
        <v>32964</v>
      </c>
      <c r="F375" s="26">
        <v>90.913718503436002</v>
      </c>
      <c r="G375" s="25"/>
      <c r="H375" s="26"/>
    </row>
    <row r="376" spans="1:8" x14ac:dyDescent="0.2">
      <c r="A376" s="25">
        <v>32994</v>
      </c>
      <c r="B376" s="26">
        <v>15.090816292751001</v>
      </c>
      <c r="C376" s="25"/>
      <c r="D376" s="26"/>
      <c r="E376" s="25">
        <v>32994</v>
      </c>
      <c r="F376" s="26">
        <v>91.320946805803004</v>
      </c>
      <c r="G376" s="25"/>
      <c r="H376" s="26"/>
    </row>
    <row r="377" spans="1:8" x14ac:dyDescent="0.2">
      <c r="A377" s="25">
        <v>33025</v>
      </c>
      <c r="B377" s="26">
        <v>15.339566011883999</v>
      </c>
      <c r="C377" s="25"/>
      <c r="D377" s="26"/>
      <c r="E377" s="25">
        <v>33025</v>
      </c>
      <c r="F377" s="26">
        <v>91.015525579027795</v>
      </c>
      <c r="G377" s="25"/>
      <c r="H377" s="26"/>
    </row>
    <row r="378" spans="1:8" x14ac:dyDescent="0.2">
      <c r="A378" s="25">
        <v>33055</v>
      </c>
      <c r="B378" s="26">
        <v>15.6712323040357</v>
      </c>
      <c r="C378" s="25"/>
      <c r="D378" s="26"/>
      <c r="E378" s="25">
        <v>33055</v>
      </c>
      <c r="F378" s="26">
        <v>90.811911427844194</v>
      </c>
      <c r="G378" s="25"/>
      <c r="H378" s="26"/>
    </row>
    <row r="379" spans="1:8" x14ac:dyDescent="0.2">
      <c r="A379" s="25">
        <v>33086</v>
      </c>
      <c r="B379" s="26">
        <v>15.754148877054501</v>
      </c>
      <c r="C379" s="25"/>
      <c r="D379" s="26"/>
      <c r="E379" s="25">
        <v>33086</v>
      </c>
      <c r="F379" s="26">
        <v>91.117332654619503</v>
      </c>
      <c r="G379" s="25"/>
      <c r="H379" s="26"/>
    </row>
    <row r="380" spans="1:8" x14ac:dyDescent="0.2">
      <c r="A380" s="25">
        <v>33117</v>
      </c>
      <c r="B380" s="26">
        <v>15.8370654500733</v>
      </c>
      <c r="C380" s="25"/>
      <c r="D380" s="26"/>
      <c r="E380" s="25">
        <v>33117</v>
      </c>
      <c r="F380" s="26">
        <v>91.8299821837618</v>
      </c>
      <c r="G380" s="25"/>
      <c r="H380" s="26"/>
    </row>
    <row r="381" spans="1:8" x14ac:dyDescent="0.2">
      <c r="A381" s="25">
        <v>33147</v>
      </c>
      <c r="B381" s="26">
        <v>16.168731742225098</v>
      </c>
      <c r="C381" s="25"/>
      <c r="D381" s="26"/>
      <c r="E381" s="25">
        <v>33147</v>
      </c>
      <c r="F381" s="26">
        <v>92.848052939679306</v>
      </c>
      <c r="G381" s="25"/>
      <c r="H381" s="26"/>
    </row>
    <row r="382" spans="1:8" x14ac:dyDescent="0.2">
      <c r="A382" s="25">
        <v>33178</v>
      </c>
      <c r="B382" s="26">
        <v>16.417481461358001</v>
      </c>
      <c r="C382" s="25"/>
      <c r="D382" s="26"/>
      <c r="E382" s="25">
        <v>33178</v>
      </c>
      <c r="F382" s="26">
        <v>92.746245864087598</v>
      </c>
      <c r="G382" s="25"/>
      <c r="H382" s="26"/>
    </row>
    <row r="383" spans="1:8" x14ac:dyDescent="0.2">
      <c r="A383" s="25">
        <v>33208</v>
      </c>
      <c r="B383" s="26">
        <v>16.500398034376801</v>
      </c>
      <c r="C383" s="25"/>
      <c r="D383" s="26"/>
      <c r="E383" s="25">
        <v>33208</v>
      </c>
      <c r="F383" s="26">
        <v>92.644438788495805</v>
      </c>
      <c r="G383" s="25"/>
      <c r="H383" s="26"/>
    </row>
    <row r="384" spans="1:8" x14ac:dyDescent="0.2">
      <c r="A384" s="25">
        <v>33239</v>
      </c>
      <c r="B384" s="26">
        <v>16.7491477535097</v>
      </c>
      <c r="C384" s="25"/>
      <c r="D384" s="26"/>
      <c r="E384" s="25">
        <v>33239</v>
      </c>
      <c r="F384" s="26">
        <v>93.255281242046294</v>
      </c>
      <c r="G384" s="25"/>
      <c r="H384" s="26"/>
    </row>
    <row r="385" spans="1:8" x14ac:dyDescent="0.2">
      <c r="A385" s="25">
        <v>33270</v>
      </c>
      <c r="B385" s="26">
        <v>16.7491477535097</v>
      </c>
      <c r="C385" s="25"/>
      <c r="D385" s="26"/>
      <c r="E385" s="25">
        <v>33270</v>
      </c>
      <c r="F385" s="26">
        <v>92.949860015271099</v>
      </c>
      <c r="G385" s="25"/>
      <c r="H385" s="26"/>
    </row>
    <row r="386" spans="1:8" x14ac:dyDescent="0.2">
      <c r="A386" s="25">
        <v>33298</v>
      </c>
      <c r="B386" s="26">
        <v>16.666231180452701</v>
      </c>
      <c r="C386" s="25"/>
      <c r="D386" s="26"/>
      <c r="E386" s="25">
        <v>33298</v>
      </c>
      <c r="F386" s="26">
        <v>93.458895393229795</v>
      </c>
      <c r="G386" s="25"/>
      <c r="H386" s="26"/>
    </row>
    <row r="387" spans="1:8" x14ac:dyDescent="0.2">
      <c r="A387" s="25">
        <v>33329</v>
      </c>
      <c r="B387" s="26">
        <v>16.7491477535097</v>
      </c>
      <c r="C387" s="25"/>
      <c r="D387" s="26"/>
      <c r="E387" s="25">
        <v>33329</v>
      </c>
      <c r="F387" s="26">
        <v>93.967930771188605</v>
      </c>
      <c r="G387" s="25"/>
      <c r="H387" s="26"/>
    </row>
    <row r="388" spans="1:8" x14ac:dyDescent="0.2">
      <c r="A388" s="25">
        <v>33359</v>
      </c>
      <c r="B388" s="26">
        <v>16.914980899585601</v>
      </c>
      <c r="C388" s="25"/>
      <c r="D388" s="26"/>
      <c r="E388" s="25">
        <v>33359</v>
      </c>
      <c r="F388" s="26">
        <v>94.476966149147401</v>
      </c>
      <c r="G388" s="25"/>
      <c r="H388" s="26"/>
    </row>
    <row r="389" spans="1:8" x14ac:dyDescent="0.2">
      <c r="A389" s="25">
        <v>33390</v>
      </c>
      <c r="B389" s="26">
        <v>17.329563764756099</v>
      </c>
      <c r="C389" s="25"/>
      <c r="D389" s="26"/>
      <c r="E389" s="25">
        <v>33390</v>
      </c>
      <c r="F389" s="26">
        <v>94.069737846780399</v>
      </c>
      <c r="G389" s="25"/>
      <c r="H389" s="26"/>
    </row>
    <row r="390" spans="1:8" x14ac:dyDescent="0.2">
      <c r="A390" s="25">
        <v>33420</v>
      </c>
      <c r="B390" s="26">
        <v>17.744146629964899</v>
      </c>
      <c r="C390" s="25"/>
      <c r="D390" s="26"/>
      <c r="E390" s="25">
        <v>33420</v>
      </c>
      <c r="F390" s="26">
        <v>93.967930771188605</v>
      </c>
      <c r="G390" s="25"/>
      <c r="H390" s="26"/>
    </row>
    <row r="391" spans="1:8" x14ac:dyDescent="0.2">
      <c r="A391" s="25">
        <v>33451</v>
      </c>
      <c r="B391" s="26">
        <v>17.992896349059599</v>
      </c>
      <c r="C391" s="25"/>
      <c r="D391" s="26"/>
      <c r="E391" s="25">
        <v>33451</v>
      </c>
      <c r="F391" s="26">
        <v>94.171544922372107</v>
      </c>
      <c r="G391" s="25"/>
      <c r="H391" s="26"/>
    </row>
    <row r="392" spans="1:8" x14ac:dyDescent="0.2">
      <c r="A392" s="25">
        <v>33482</v>
      </c>
      <c r="B392" s="26">
        <v>18.324562641211301</v>
      </c>
      <c r="C392" s="25"/>
      <c r="D392" s="26"/>
      <c r="E392" s="25">
        <v>33482</v>
      </c>
      <c r="F392" s="26">
        <v>94.375159073555594</v>
      </c>
      <c r="G392" s="25"/>
      <c r="H392" s="26"/>
    </row>
    <row r="393" spans="1:8" x14ac:dyDescent="0.2">
      <c r="A393" s="25">
        <v>33512</v>
      </c>
      <c r="B393" s="26">
        <v>18.490395787287198</v>
      </c>
      <c r="C393" s="25"/>
      <c r="D393" s="26"/>
      <c r="E393" s="25">
        <v>33512</v>
      </c>
      <c r="F393" s="26">
        <v>95.393229829473199</v>
      </c>
      <c r="G393" s="25"/>
      <c r="H393" s="26"/>
    </row>
    <row r="394" spans="1:8" x14ac:dyDescent="0.2">
      <c r="A394" s="25">
        <v>33543</v>
      </c>
      <c r="B394" s="26">
        <v>18.656228933363099</v>
      </c>
      <c r="C394" s="25"/>
      <c r="D394" s="26"/>
      <c r="E394" s="25">
        <v>33543</v>
      </c>
      <c r="F394" s="26">
        <v>95.495036905064893</v>
      </c>
      <c r="G394" s="25"/>
      <c r="H394" s="26"/>
    </row>
    <row r="395" spans="1:8" x14ac:dyDescent="0.2">
      <c r="A395" s="25">
        <v>33573</v>
      </c>
      <c r="B395" s="26">
        <v>18.656228933363099</v>
      </c>
      <c r="C395" s="25"/>
      <c r="D395" s="26"/>
      <c r="E395" s="25">
        <v>33573</v>
      </c>
      <c r="F395" s="26">
        <v>95.087808602697905</v>
      </c>
      <c r="G395" s="25"/>
      <c r="H395" s="26"/>
    </row>
    <row r="396" spans="1:8" x14ac:dyDescent="0.2">
      <c r="A396" s="25">
        <v>33604</v>
      </c>
      <c r="B396" s="26">
        <v>18.9049786524578</v>
      </c>
      <c r="C396" s="25"/>
      <c r="D396" s="26"/>
      <c r="E396" s="25">
        <v>33604</v>
      </c>
      <c r="F396" s="26">
        <v>94.884194451514404</v>
      </c>
      <c r="G396" s="25"/>
      <c r="H396" s="26"/>
    </row>
    <row r="397" spans="1:8" x14ac:dyDescent="0.2">
      <c r="A397" s="25">
        <v>33635</v>
      </c>
      <c r="B397" s="26">
        <v>18.987895225514801</v>
      </c>
      <c r="C397" s="25"/>
      <c r="D397" s="26"/>
      <c r="E397" s="25">
        <v>33635</v>
      </c>
      <c r="F397" s="26">
        <v>94.782387375922596</v>
      </c>
      <c r="G397" s="25"/>
      <c r="H397" s="26"/>
    </row>
    <row r="398" spans="1:8" x14ac:dyDescent="0.2">
      <c r="A398" s="25">
        <v>33664</v>
      </c>
      <c r="B398" s="26">
        <v>18.987895225514801</v>
      </c>
      <c r="C398" s="25"/>
      <c r="D398" s="26"/>
      <c r="E398" s="25">
        <v>33664</v>
      </c>
      <c r="F398" s="26">
        <v>95.291422753881406</v>
      </c>
      <c r="G398" s="25"/>
      <c r="H398" s="26"/>
    </row>
    <row r="399" spans="1:8" x14ac:dyDescent="0.2">
      <c r="A399" s="25">
        <v>33695</v>
      </c>
      <c r="B399" s="26">
        <v>19.153728371590699</v>
      </c>
      <c r="C399" s="25"/>
      <c r="D399" s="26"/>
      <c r="E399" s="25">
        <v>33695</v>
      </c>
      <c r="F399" s="26">
        <v>96.309493509798898</v>
      </c>
      <c r="G399" s="25"/>
      <c r="H399" s="26"/>
    </row>
    <row r="400" spans="1:8" x14ac:dyDescent="0.2">
      <c r="A400" s="25">
        <v>33725</v>
      </c>
      <c r="B400" s="26">
        <v>19.402478090685399</v>
      </c>
      <c r="C400" s="25"/>
      <c r="D400" s="26"/>
      <c r="E400" s="25">
        <v>33725</v>
      </c>
      <c r="F400" s="26">
        <v>96.309493509798898</v>
      </c>
      <c r="G400" s="25"/>
      <c r="H400" s="26"/>
    </row>
    <row r="401" spans="1:8" x14ac:dyDescent="0.2">
      <c r="A401" s="25">
        <v>33756</v>
      </c>
      <c r="B401" s="26">
        <v>19.5683112367612</v>
      </c>
      <c r="C401" s="25"/>
      <c r="D401" s="26"/>
      <c r="E401" s="25">
        <v>33756</v>
      </c>
      <c r="F401" s="26">
        <v>96.309493509798898</v>
      </c>
      <c r="G401" s="25"/>
      <c r="H401" s="26"/>
    </row>
    <row r="402" spans="1:8" x14ac:dyDescent="0.2">
      <c r="A402" s="25">
        <v>33786</v>
      </c>
      <c r="B402" s="26">
        <v>20.0658106749888</v>
      </c>
      <c r="C402" s="25"/>
      <c r="D402" s="26"/>
      <c r="E402" s="25">
        <v>33786</v>
      </c>
      <c r="F402" s="26">
        <v>95.495036905064893</v>
      </c>
      <c r="G402" s="25"/>
      <c r="H402" s="26"/>
    </row>
    <row r="403" spans="1:8" x14ac:dyDescent="0.2">
      <c r="A403" s="25">
        <v>33817</v>
      </c>
      <c r="B403" s="26">
        <v>20.0658106749888</v>
      </c>
      <c r="C403" s="25"/>
      <c r="D403" s="26"/>
      <c r="E403" s="25">
        <v>33817</v>
      </c>
      <c r="F403" s="26">
        <v>95.800458131840202</v>
      </c>
      <c r="G403" s="25"/>
      <c r="H403" s="26"/>
    </row>
    <row r="404" spans="1:8" x14ac:dyDescent="0.2">
      <c r="A404" s="25">
        <v>33848</v>
      </c>
      <c r="B404" s="26">
        <v>20.148727248007699</v>
      </c>
      <c r="C404" s="25"/>
      <c r="D404" s="26"/>
      <c r="E404" s="25">
        <v>33848</v>
      </c>
      <c r="F404" s="26">
        <v>96.309493509798898</v>
      </c>
      <c r="G404" s="25"/>
      <c r="H404" s="26"/>
    </row>
    <row r="405" spans="1:8" x14ac:dyDescent="0.2">
      <c r="A405" s="25">
        <v>33878</v>
      </c>
      <c r="B405" s="26">
        <v>20.231643821064701</v>
      </c>
      <c r="C405" s="25"/>
      <c r="D405" s="26"/>
      <c r="E405" s="25">
        <v>33878</v>
      </c>
      <c r="F405" s="26">
        <v>96.309493509798898</v>
      </c>
      <c r="G405" s="25"/>
      <c r="H405" s="26"/>
    </row>
    <row r="406" spans="1:8" x14ac:dyDescent="0.2">
      <c r="A406" s="25">
        <v>33909</v>
      </c>
      <c r="B406" s="26">
        <v>20.231643821064701</v>
      </c>
      <c r="C406" s="25"/>
      <c r="D406" s="26"/>
      <c r="E406" s="25">
        <v>33909</v>
      </c>
      <c r="F406" s="26">
        <v>96.207686434207204</v>
      </c>
      <c r="G406" s="25"/>
      <c r="H406" s="26"/>
    </row>
    <row r="407" spans="1:8" x14ac:dyDescent="0.2">
      <c r="A407" s="25">
        <v>33939</v>
      </c>
      <c r="B407" s="26">
        <v>20.148727248007699</v>
      </c>
      <c r="C407" s="25"/>
      <c r="D407" s="26"/>
      <c r="E407" s="25">
        <v>33939</v>
      </c>
      <c r="F407" s="26">
        <v>96.207686434207204</v>
      </c>
      <c r="G407" s="25"/>
      <c r="H407" s="26"/>
    </row>
    <row r="408" spans="1:8" x14ac:dyDescent="0.2">
      <c r="A408" s="25">
        <v>33970</v>
      </c>
      <c r="B408" s="26">
        <v>19.982894101931802</v>
      </c>
      <c r="C408" s="25"/>
      <c r="D408" s="26"/>
      <c r="E408" s="25">
        <v>33970</v>
      </c>
      <c r="F408" s="26">
        <v>96.105879358615397</v>
      </c>
      <c r="G408" s="25"/>
      <c r="H408" s="26"/>
    </row>
    <row r="409" spans="1:8" x14ac:dyDescent="0.2">
      <c r="A409" s="25">
        <v>34001</v>
      </c>
      <c r="B409" s="26">
        <v>19.982894101931802</v>
      </c>
      <c r="C409" s="25"/>
      <c r="D409" s="26"/>
      <c r="E409" s="25">
        <v>34001</v>
      </c>
      <c r="F409" s="26">
        <v>96.207686434207204</v>
      </c>
      <c r="G409" s="25"/>
      <c r="H409" s="26"/>
    </row>
    <row r="410" spans="1:8" x14ac:dyDescent="0.2">
      <c r="A410" s="25">
        <v>34029</v>
      </c>
      <c r="B410" s="26">
        <v>20.148727248007699</v>
      </c>
      <c r="C410" s="25"/>
      <c r="D410" s="26"/>
      <c r="E410" s="25">
        <v>34029</v>
      </c>
      <c r="F410" s="26">
        <v>96.411300585390705</v>
      </c>
      <c r="G410" s="25"/>
      <c r="H410" s="26"/>
    </row>
    <row r="411" spans="1:8" x14ac:dyDescent="0.2">
      <c r="A411" s="25">
        <v>34060</v>
      </c>
      <c r="B411" s="26">
        <v>20.3145603940835</v>
      </c>
      <c r="C411" s="25"/>
      <c r="D411" s="26"/>
      <c r="E411" s="25">
        <v>34060</v>
      </c>
      <c r="F411" s="26">
        <v>97.123950114533002</v>
      </c>
      <c r="G411" s="25"/>
      <c r="H411" s="26"/>
    </row>
    <row r="412" spans="1:8" x14ac:dyDescent="0.2">
      <c r="A412" s="25">
        <v>34090</v>
      </c>
      <c r="B412" s="26">
        <v>20.397476967140602</v>
      </c>
      <c r="C412" s="25"/>
      <c r="D412" s="26"/>
      <c r="E412" s="25">
        <v>34090</v>
      </c>
      <c r="F412" s="26">
        <v>97.123950114533002</v>
      </c>
      <c r="G412" s="25"/>
      <c r="H412" s="26"/>
    </row>
    <row r="413" spans="1:8" x14ac:dyDescent="0.2">
      <c r="A413" s="25">
        <v>34121</v>
      </c>
      <c r="B413" s="26">
        <v>20.7291432592923</v>
      </c>
      <c r="C413" s="25"/>
      <c r="D413" s="26"/>
      <c r="E413" s="25">
        <v>34121</v>
      </c>
      <c r="F413" s="26">
        <v>97.123950114533002</v>
      </c>
      <c r="G413" s="25"/>
      <c r="H413" s="26"/>
    </row>
    <row r="414" spans="1:8" x14ac:dyDescent="0.2">
      <c r="A414" s="25">
        <v>34151</v>
      </c>
      <c r="B414" s="26">
        <v>20.977892978387001</v>
      </c>
      <c r="C414" s="25"/>
      <c r="D414" s="26"/>
      <c r="E414" s="25">
        <v>34151</v>
      </c>
      <c r="F414" s="26">
        <v>97.327564265716504</v>
      </c>
      <c r="G414" s="25"/>
      <c r="H414" s="26"/>
    </row>
    <row r="415" spans="1:8" x14ac:dyDescent="0.2">
      <c r="A415" s="25">
        <v>34182</v>
      </c>
      <c r="B415" s="26">
        <v>21.2266426975199</v>
      </c>
      <c r="C415" s="25"/>
      <c r="D415" s="26"/>
      <c r="E415" s="25">
        <v>34182</v>
      </c>
      <c r="F415" s="26">
        <v>97.632985492491699</v>
      </c>
      <c r="G415" s="25"/>
      <c r="H415" s="26"/>
    </row>
    <row r="416" spans="1:8" x14ac:dyDescent="0.2">
      <c r="A416" s="25">
        <v>34213</v>
      </c>
      <c r="B416" s="26">
        <v>21.4753924166146</v>
      </c>
      <c r="C416" s="25"/>
      <c r="D416" s="26"/>
      <c r="E416" s="25">
        <v>34213</v>
      </c>
      <c r="F416" s="26">
        <v>97.734792568083506</v>
      </c>
      <c r="G416" s="25"/>
      <c r="H416" s="26"/>
    </row>
    <row r="417" spans="1:8" x14ac:dyDescent="0.2">
      <c r="A417" s="25">
        <v>34243</v>
      </c>
      <c r="B417" s="26">
        <v>21.724142135747499</v>
      </c>
      <c r="C417" s="25"/>
      <c r="D417" s="26"/>
      <c r="E417" s="25">
        <v>34243</v>
      </c>
      <c r="F417" s="26">
        <v>97.632985492491699</v>
      </c>
      <c r="G417" s="25"/>
      <c r="H417" s="26"/>
    </row>
    <row r="418" spans="1:8" x14ac:dyDescent="0.2">
      <c r="A418" s="25">
        <v>34274</v>
      </c>
      <c r="B418" s="26">
        <v>21.972891854842199</v>
      </c>
      <c r="C418" s="25"/>
      <c r="D418" s="26"/>
      <c r="E418" s="25">
        <v>34274</v>
      </c>
      <c r="F418" s="26">
        <v>97.123950114533002</v>
      </c>
      <c r="G418" s="25"/>
      <c r="H418" s="26"/>
    </row>
    <row r="419" spans="1:8" x14ac:dyDescent="0.2">
      <c r="A419" s="25">
        <v>34304</v>
      </c>
      <c r="B419" s="26">
        <v>21.889975281785102</v>
      </c>
      <c r="C419" s="25"/>
      <c r="D419" s="26"/>
      <c r="E419" s="25">
        <v>34304</v>
      </c>
      <c r="F419" s="26">
        <v>97.123950114533002</v>
      </c>
      <c r="G419" s="25"/>
      <c r="H419" s="26"/>
    </row>
    <row r="420" spans="1:8" x14ac:dyDescent="0.2">
      <c r="A420" s="25">
        <v>34335</v>
      </c>
      <c r="B420" s="26">
        <v>21.807058708766299</v>
      </c>
      <c r="C420" s="25"/>
      <c r="D420" s="26"/>
      <c r="E420" s="25">
        <v>34335</v>
      </c>
      <c r="F420" s="26">
        <v>97.225757190124696</v>
      </c>
      <c r="G420" s="25"/>
      <c r="H420" s="26"/>
    </row>
    <row r="421" spans="1:8" x14ac:dyDescent="0.2">
      <c r="A421" s="25">
        <v>34366</v>
      </c>
      <c r="B421" s="26">
        <v>21.972891854842199</v>
      </c>
      <c r="C421" s="25"/>
      <c r="D421" s="26"/>
      <c r="E421" s="25">
        <v>34366</v>
      </c>
      <c r="F421" s="26">
        <v>97.225757190124696</v>
      </c>
      <c r="G421" s="25"/>
      <c r="H421" s="26"/>
    </row>
    <row r="422" spans="1:8" x14ac:dyDescent="0.2">
      <c r="A422" s="25">
        <v>34394</v>
      </c>
      <c r="B422" s="26">
        <v>22.1387250009181</v>
      </c>
      <c r="C422" s="25"/>
      <c r="D422" s="26"/>
      <c r="E422" s="25">
        <v>34394</v>
      </c>
      <c r="F422" s="26">
        <v>97.734792568083506</v>
      </c>
      <c r="G422" s="25"/>
      <c r="H422" s="26"/>
    </row>
    <row r="423" spans="1:8" x14ac:dyDescent="0.2">
      <c r="A423" s="25">
        <v>34425</v>
      </c>
      <c r="B423" s="26">
        <v>22.304558146993902</v>
      </c>
      <c r="C423" s="25"/>
      <c r="D423" s="26"/>
      <c r="E423" s="25">
        <v>34425</v>
      </c>
      <c r="F423" s="26">
        <v>97.938406719266993</v>
      </c>
      <c r="G423" s="25"/>
      <c r="H423" s="26"/>
    </row>
    <row r="424" spans="1:8" x14ac:dyDescent="0.2">
      <c r="A424" s="25">
        <v>34455</v>
      </c>
      <c r="B424" s="26">
        <v>22.553307866088598</v>
      </c>
      <c r="C424" s="25"/>
      <c r="D424" s="26"/>
      <c r="E424" s="25">
        <v>34455</v>
      </c>
      <c r="F424" s="26">
        <v>98.040213794858801</v>
      </c>
      <c r="G424" s="25"/>
      <c r="H424" s="26"/>
    </row>
    <row r="425" spans="1:8" x14ac:dyDescent="0.2">
      <c r="A425" s="25">
        <v>34486</v>
      </c>
      <c r="B425" s="26">
        <v>22.967890731297398</v>
      </c>
      <c r="C425" s="25"/>
      <c r="D425" s="26"/>
      <c r="E425" s="25">
        <v>34486</v>
      </c>
      <c r="F425" s="26">
        <v>97.632985492491699</v>
      </c>
      <c r="G425" s="25"/>
      <c r="H425" s="26"/>
    </row>
    <row r="426" spans="1:8" x14ac:dyDescent="0.2">
      <c r="A426" s="25">
        <v>34516</v>
      </c>
      <c r="B426" s="26">
        <v>23.2995570234492</v>
      </c>
      <c r="C426" s="25"/>
      <c r="D426" s="26"/>
      <c r="E426" s="25">
        <v>34516</v>
      </c>
      <c r="F426" s="26">
        <v>97.123950114533002</v>
      </c>
      <c r="G426" s="25"/>
      <c r="H426" s="26"/>
    </row>
    <row r="427" spans="1:8" x14ac:dyDescent="0.2">
      <c r="A427" s="25">
        <v>34547</v>
      </c>
      <c r="B427" s="26">
        <v>23.548306742543801</v>
      </c>
      <c r="C427" s="25"/>
      <c r="D427" s="26"/>
      <c r="E427" s="25">
        <v>34547</v>
      </c>
      <c r="F427" s="26">
        <v>97.632985492491699</v>
      </c>
      <c r="G427" s="25"/>
      <c r="H427" s="26"/>
    </row>
    <row r="428" spans="1:8" x14ac:dyDescent="0.2">
      <c r="A428" s="25">
        <v>34578</v>
      </c>
      <c r="B428" s="26">
        <v>23.879973034695599</v>
      </c>
      <c r="C428" s="25"/>
      <c r="D428" s="26"/>
      <c r="E428" s="25">
        <v>34578</v>
      </c>
      <c r="F428" s="26">
        <v>97.938406719266993</v>
      </c>
      <c r="G428" s="25"/>
      <c r="H428" s="26"/>
    </row>
    <row r="429" spans="1:8" x14ac:dyDescent="0.2">
      <c r="A429" s="25">
        <v>34608</v>
      </c>
      <c r="B429" s="26">
        <v>23.962889607714398</v>
      </c>
      <c r="C429" s="25"/>
      <c r="D429" s="26"/>
      <c r="E429" s="25">
        <v>34608</v>
      </c>
      <c r="F429" s="26">
        <v>98.345635021633996</v>
      </c>
      <c r="G429" s="25"/>
      <c r="H429" s="26"/>
    </row>
    <row r="430" spans="1:8" x14ac:dyDescent="0.2">
      <c r="A430" s="25">
        <v>34639</v>
      </c>
      <c r="B430" s="26">
        <v>24.1287227537902</v>
      </c>
      <c r="C430" s="25"/>
      <c r="D430" s="26"/>
      <c r="E430" s="25">
        <v>34639</v>
      </c>
      <c r="F430" s="26">
        <v>98.040213794858801</v>
      </c>
      <c r="G430" s="25"/>
      <c r="H430" s="26"/>
    </row>
    <row r="431" spans="1:8" x14ac:dyDescent="0.2">
      <c r="A431" s="25">
        <v>34669</v>
      </c>
      <c r="B431" s="26">
        <v>23.962889607714398</v>
      </c>
      <c r="C431" s="25"/>
      <c r="D431" s="26"/>
      <c r="E431" s="25">
        <v>34669</v>
      </c>
      <c r="F431" s="26">
        <v>97.8365996436752</v>
      </c>
      <c r="G431" s="25"/>
      <c r="H431" s="26"/>
    </row>
    <row r="432" spans="1:8" x14ac:dyDescent="0.2">
      <c r="A432" s="25">
        <v>34700</v>
      </c>
      <c r="B432" s="26">
        <v>23.962889607714398</v>
      </c>
      <c r="C432" s="25"/>
      <c r="D432" s="26"/>
      <c r="E432" s="25">
        <v>34700</v>
      </c>
      <c r="F432" s="26">
        <v>97.8365996436752</v>
      </c>
      <c r="G432" s="25"/>
      <c r="H432" s="26"/>
    </row>
    <row r="433" spans="1:8" x14ac:dyDescent="0.2">
      <c r="A433" s="25">
        <v>34731</v>
      </c>
      <c r="B433" s="26">
        <v>24.1287227537902</v>
      </c>
      <c r="C433" s="25"/>
      <c r="D433" s="26"/>
      <c r="E433" s="25">
        <v>34731</v>
      </c>
      <c r="F433" s="26">
        <v>97.531178416900005</v>
      </c>
      <c r="G433" s="25"/>
      <c r="H433" s="26"/>
    </row>
    <row r="434" spans="1:8" x14ac:dyDescent="0.2">
      <c r="A434" s="25">
        <v>34759</v>
      </c>
      <c r="B434" s="26">
        <v>24.294555899866101</v>
      </c>
      <c r="C434" s="25"/>
      <c r="D434" s="26"/>
      <c r="E434" s="25">
        <v>34759</v>
      </c>
      <c r="F434" s="26">
        <v>97.429371341308197</v>
      </c>
      <c r="G434" s="25"/>
      <c r="H434" s="26"/>
    </row>
    <row r="435" spans="1:8" x14ac:dyDescent="0.2">
      <c r="A435" s="25">
        <v>34790</v>
      </c>
      <c r="B435" s="26">
        <v>24.460389045942001</v>
      </c>
      <c r="C435" s="25"/>
      <c r="D435" s="26"/>
      <c r="E435" s="25">
        <v>34790</v>
      </c>
      <c r="F435" s="26">
        <v>97.734792568083506</v>
      </c>
      <c r="G435" s="25"/>
      <c r="H435" s="26"/>
    </row>
    <row r="436" spans="1:8" x14ac:dyDescent="0.2">
      <c r="A436" s="25">
        <v>34820</v>
      </c>
      <c r="B436" s="26">
        <v>24.874971911150801</v>
      </c>
      <c r="C436" s="25"/>
      <c r="D436" s="26"/>
      <c r="E436" s="25">
        <v>34820</v>
      </c>
      <c r="F436" s="26">
        <v>97.938406719266993</v>
      </c>
      <c r="G436" s="25"/>
      <c r="H436" s="26"/>
    </row>
    <row r="437" spans="1:8" x14ac:dyDescent="0.2">
      <c r="A437" s="25">
        <v>34851</v>
      </c>
      <c r="B437" s="26">
        <v>25.372471349378401</v>
      </c>
      <c r="C437" s="25"/>
      <c r="D437" s="26"/>
      <c r="E437" s="25">
        <v>34851</v>
      </c>
      <c r="F437" s="26">
        <v>97.8365996436752</v>
      </c>
      <c r="G437" s="25"/>
      <c r="H437" s="26"/>
    </row>
    <row r="438" spans="1:8" x14ac:dyDescent="0.2">
      <c r="A438" s="25">
        <v>34881</v>
      </c>
      <c r="B438" s="26">
        <v>25.9528873606248</v>
      </c>
      <c r="C438" s="25"/>
      <c r="D438" s="26"/>
      <c r="E438" s="25">
        <v>34881</v>
      </c>
      <c r="F438" s="26">
        <v>97.327564265716504</v>
      </c>
      <c r="G438" s="25"/>
      <c r="H438" s="26"/>
    </row>
    <row r="439" spans="1:8" x14ac:dyDescent="0.2">
      <c r="A439" s="25">
        <v>34912</v>
      </c>
      <c r="B439" s="26">
        <v>26.118720506700701</v>
      </c>
      <c r="C439" s="25"/>
      <c r="D439" s="26"/>
      <c r="E439" s="25">
        <v>34912</v>
      </c>
      <c r="F439" s="26">
        <v>97.429371341308197</v>
      </c>
      <c r="G439" s="25"/>
      <c r="H439" s="26"/>
    </row>
    <row r="440" spans="1:8" x14ac:dyDescent="0.2">
      <c r="A440" s="25">
        <v>34943</v>
      </c>
      <c r="B440" s="26">
        <v>26.284553652776498</v>
      </c>
      <c r="C440" s="25"/>
      <c r="D440" s="26"/>
      <c r="E440" s="25">
        <v>34943</v>
      </c>
      <c r="F440" s="26">
        <v>98.040213794858801</v>
      </c>
      <c r="G440" s="25"/>
      <c r="H440" s="26"/>
    </row>
    <row r="441" spans="1:8" x14ac:dyDescent="0.2">
      <c r="A441" s="25">
        <v>34973</v>
      </c>
      <c r="B441" s="26">
        <v>26.450386798852399</v>
      </c>
      <c r="C441" s="25"/>
      <c r="D441" s="26"/>
      <c r="E441" s="25">
        <v>34973</v>
      </c>
      <c r="F441" s="26">
        <v>97.734792568083506</v>
      </c>
      <c r="G441" s="25"/>
      <c r="H441" s="26"/>
    </row>
    <row r="442" spans="1:8" x14ac:dyDescent="0.2">
      <c r="A442" s="25">
        <v>35004</v>
      </c>
      <c r="B442" s="26">
        <v>26.6162199449283</v>
      </c>
      <c r="C442" s="25"/>
      <c r="D442" s="26"/>
      <c r="E442" s="25">
        <v>35004</v>
      </c>
      <c r="F442" s="26">
        <v>97.429371341308197</v>
      </c>
      <c r="G442" s="25"/>
      <c r="H442" s="26"/>
    </row>
    <row r="443" spans="1:8" x14ac:dyDescent="0.2">
      <c r="A443" s="25">
        <v>35034</v>
      </c>
      <c r="B443" s="26">
        <v>26.284553652776498</v>
      </c>
      <c r="C443" s="25"/>
      <c r="D443" s="26"/>
      <c r="E443" s="25">
        <v>35034</v>
      </c>
      <c r="F443" s="26">
        <v>97.429371341308197</v>
      </c>
      <c r="G443" s="25"/>
      <c r="H443" s="26"/>
    </row>
    <row r="444" spans="1:8" x14ac:dyDescent="0.2">
      <c r="A444" s="25">
        <v>35065</v>
      </c>
      <c r="B444" s="26">
        <v>26.118720506700701</v>
      </c>
      <c r="C444" s="25"/>
      <c r="D444" s="26"/>
      <c r="E444" s="25">
        <v>35065</v>
      </c>
      <c r="F444" s="26">
        <v>97.327564265716504</v>
      </c>
      <c r="G444" s="25"/>
      <c r="H444" s="26"/>
    </row>
    <row r="445" spans="1:8" x14ac:dyDescent="0.2">
      <c r="A445" s="25">
        <v>35096</v>
      </c>
      <c r="B445" s="26">
        <v>26.2016370797195</v>
      </c>
      <c r="C445" s="25"/>
      <c r="D445" s="26"/>
      <c r="E445" s="25">
        <v>35096</v>
      </c>
      <c r="F445" s="26">
        <v>97.123950114533002</v>
      </c>
      <c r="G445" s="25"/>
      <c r="H445" s="26"/>
    </row>
    <row r="446" spans="1:8" x14ac:dyDescent="0.2">
      <c r="A446" s="25">
        <v>35125</v>
      </c>
      <c r="B446" s="26">
        <v>26.450386798852399</v>
      </c>
      <c r="C446" s="25"/>
      <c r="D446" s="26"/>
      <c r="E446" s="25">
        <v>35125</v>
      </c>
      <c r="F446" s="26">
        <v>97.327564265716504</v>
      </c>
      <c r="G446" s="25"/>
      <c r="H446" s="26"/>
    </row>
    <row r="447" spans="1:8" x14ac:dyDescent="0.2">
      <c r="A447" s="25">
        <v>35156</v>
      </c>
      <c r="B447" s="26">
        <v>26.864969664023</v>
      </c>
      <c r="C447" s="25"/>
      <c r="D447" s="26"/>
      <c r="E447" s="25">
        <v>35156</v>
      </c>
      <c r="F447" s="26">
        <v>97.938406719266993</v>
      </c>
      <c r="G447" s="25"/>
      <c r="H447" s="26"/>
    </row>
    <row r="448" spans="1:8" x14ac:dyDescent="0.2">
      <c r="A448" s="25">
        <v>35186</v>
      </c>
      <c r="B448" s="26">
        <v>27.196635956174699</v>
      </c>
      <c r="C448" s="25"/>
      <c r="D448" s="26"/>
      <c r="E448" s="25">
        <v>35186</v>
      </c>
      <c r="F448" s="26">
        <v>98.142020870450494</v>
      </c>
      <c r="G448" s="25"/>
      <c r="H448" s="26"/>
    </row>
    <row r="449" spans="1:8" x14ac:dyDescent="0.2">
      <c r="A449" s="25">
        <v>35217</v>
      </c>
      <c r="B449" s="26">
        <v>27.611218821383499</v>
      </c>
      <c r="C449" s="25"/>
      <c r="D449" s="26"/>
      <c r="E449" s="25">
        <v>35217</v>
      </c>
      <c r="F449" s="26">
        <v>97.8365996436752</v>
      </c>
      <c r="G449" s="25"/>
      <c r="H449" s="26"/>
    </row>
    <row r="450" spans="1:8" x14ac:dyDescent="0.2">
      <c r="A450" s="25">
        <v>35247</v>
      </c>
      <c r="B450" s="26">
        <v>28.1087182595728</v>
      </c>
      <c r="C450" s="25"/>
      <c r="D450" s="26"/>
      <c r="E450" s="25">
        <v>35247</v>
      </c>
      <c r="F450" s="26">
        <v>97.734792568083506</v>
      </c>
      <c r="G450" s="25"/>
      <c r="H450" s="26"/>
    </row>
    <row r="451" spans="1:8" x14ac:dyDescent="0.2">
      <c r="A451" s="25">
        <v>35278</v>
      </c>
      <c r="B451" s="26">
        <v>28.440384551724598</v>
      </c>
      <c r="C451" s="25"/>
      <c r="D451" s="26"/>
      <c r="E451" s="25">
        <v>35278</v>
      </c>
      <c r="F451" s="26">
        <v>97.632985492491699</v>
      </c>
      <c r="G451" s="25"/>
      <c r="H451" s="26"/>
    </row>
    <row r="452" spans="1:8" x14ac:dyDescent="0.2">
      <c r="A452" s="25">
        <v>35309</v>
      </c>
      <c r="B452" s="26">
        <v>28.5233011247816</v>
      </c>
      <c r="C452" s="25"/>
      <c r="D452" s="26"/>
      <c r="E452" s="25">
        <v>35309</v>
      </c>
      <c r="F452" s="26">
        <v>98.040213794858801</v>
      </c>
      <c r="G452" s="25"/>
      <c r="H452" s="26"/>
    </row>
    <row r="453" spans="1:8" x14ac:dyDescent="0.2">
      <c r="A453" s="25">
        <v>35339</v>
      </c>
      <c r="B453" s="26">
        <v>28.689134270857501</v>
      </c>
      <c r="C453" s="25"/>
      <c r="D453" s="26"/>
      <c r="E453" s="25">
        <v>35339</v>
      </c>
      <c r="F453" s="26">
        <v>98.243827946042202</v>
      </c>
      <c r="G453" s="25"/>
      <c r="H453" s="26"/>
    </row>
    <row r="454" spans="1:8" x14ac:dyDescent="0.2">
      <c r="A454" s="25">
        <v>35370</v>
      </c>
      <c r="B454" s="26">
        <v>28.937883989952201</v>
      </c>
      <c r="C454" s="25"/>
      <c r="D454" s="26"/>
      <c r="E454" s="25">
        <v>35370</v>
      </c>
      <c r="F454" s="26">
        <v>97.938406719266993</v>
      </c>
      <c r="G454" s="25"/>
      <c r="H454" s="26"/>
    </row>
    <row r="455" spans="1:8" x14ac:dyDescent="0.2">
      <c r="A455" s="25">
        <v>35400</v>
      </c>
      <c r="B455" s="26">
        <v>29.0208005630092</v>
      </c>
      <c r="C455" s="25"/>
      <c r="D455" s="26"/>
      <c r="E455" s="25">
        <v>35400</v>
      </c>
      <c r="F455" s="26">
        <v>98.040213794858801</v>
      </c>
      <c r="G455" s="25"/>
      <c r="H455" s="26"/>
    </row>
    <row r="456" spans="1:8" x14ac:dyDescent="0.2">
      <c r="A456" s="25">
        <v>35431</v>
      </c>
      <c r="B456" s="26">
        <v>29.0208005630092</v>
      </c>
      <c r="C456" s="25"/>
      <c r="D456" s="26"/>
      <c r="E456" s="25">
        <v>35431</v>
      </c>
      <c r="F456" s="26">
        <v>97.938406719266993</v>
      </c>
      <c r="G456" s="25"/>
      <c r="H456" s="26"/>
    </row>
    <row r="457" spans="1:8" x14ac:dyDescent="0.2">
      <c r="A457" s="25">
        <v>35462</v>
      </c>
      <c r="B457" s="26">
        <v>29.0208005630092</v>
      </c>
      <c r="C457" s="25"/>
      <c r="D457" s="26"/>
      <c r="E457" s="25">
        <v>35462</v>
      </c>
      <c r="F457" s="26">
        <v>97.734792568083506</v>
      </c>
      <c r="G457" s="25"/>
      <c r="H457" s="26"/>
    </row>
    <row r="458" spans="1:8" x14ac:dyDescent="0.2">
      <c r="A458" s="25">
        <v>35490</v>
      </c>
      <c r="B458" s="26">
        <v>29.103717136027999</v>
      </c>
      <c r="C458" s="25"/>
      <c r="D458" s="26"/>
      <c r="E458" s="25">
        <v>35490</v>
      </c>
      <c r="F458" s="26">
        <v>97.8365996436752</v>
      </c>
      <c r="G458" s="25"/>
      <c r="H458" s="26"/>
    </row>
    <row r="459" spans="1:8" x14ac:dyDescent="0.2">
      <c r="A459" s="25">
        <v>35521</v>
      </c>
      <c r="B459" s="26">
        <v>29.352466855161001</v>
      </c>
      <c r="C459" s="25"/>
      <c r="D459" s="26"/>
      <c r="E459" s="25">
        <v>35521</v>
      </c>
      <c r="F459" s="26">
        <v>99.770934079918604</v>
      </c>
      <c r="G459" s="25"/>
      <c r="H459" s="26"/>
    </row>
    <row r="460" spans="1:8" x14ac:dyDescent="0.2">
      <c r="A460" s="25">
        <v>35551</v>
      </c>
      <c r="B460" s="26">
        <v>29.1866337090851</v>
      </c>
      <c r="C460" s="25"/>
      <c r="D460" s="26"/>
      <c r="E460" s="25">
        <v>35551</v>
      </c>
      <c r="F460" s="26">
        <v>99.974548231102105</v>
      </c>
      <c r="G460" s="25"/>
      <c r="H460" s="26"/>
    </row>
    <row r="461" spans="1:8" x14ac:dyDescent="0.2">
      <c r="A461" s="25">
        <v>35582</v>
      </c>
      <c r="B461" s="26">
        <v>29.435383428179801</v>
      </c>
      <c r="C461" s="25"/>
      <c r="D461" s="26"/>
      <c r="E461" s="25">
        <v>35582</v>
      </c>
      <c r="F461" s="26">
        <v>99.974548231102105</v>
      </c>
      <c r="G461" s="25"/>
      <c r="H461" s="26"/>
    </row>
    <row r="462" spans="1:8" x14ac:dyDescent="0.2">
      <c r="A462" s="25">
        <v>35612</v>
      </c>
      <c r="B462" s="26">
        <v>29.6841331473127</v>
      </c>
      <c r="C462" s="25"/>
      <c r="D462" s="26"/>
      <c r="E462" s="25">
        <v>35612</v>
      </c>
      <c r="F462" s="26">
        <v>99.567319928735003</v>
      </c>
      <c r="G462" s="25"/>
      <c r="H462" s="26"/>
    </row>
    <row r="463" spans="1:8" x14ac:dyDescent="0.2">
      <c r="A463" s="25">
        <v>35643</v>
      </c>
      <c r="B463" s="26">
        <v>29.767049720331499</v>
      </c>
      <c r="C463" s="25"/>
      <c r="D463" s="26"/>
      <c r="E463" s="25">
        <v>35643</v>
      </c>
      <c r="F463" s="26">
        <v>99.669127004326796</v>
      </c>
      <c r="G463" s="25"/>
      <c r="H463" s="26"/>
    </row>
    <row r="464" spans="1:8" x14ac:dyDescent="0.2">
      <c r="A464" s="25">
        <v>35674</v>
      </c>
      <c r="B464" s="26">
        <v>29.9328828664074</v>
      </c>
      <c r="C464" s="25"/>
      <c r="D464" s="26"/>
      <c r="E464" s="25">
        <v>35674</v>
      </c>
      <c r="F464" s="26">
        <v>100.38177653346899</v>
      </c>
      <c r="G464" s="25"/>
      <c r="H464" s="26"/>
    </row>
    <row r="465" spans="1:8" x14ac:dyDescent="0.2">
      <c r="A465" s="25">
        <v>35704</v>
      </c>
      <c r="B465" s="26">
        <v>30.264549158559099</v>
      </c>
      <c r="C465" s="25"/>
      <c r="D465" s="26"/>
      <c r="E465" s="25">
        <v>35704</v>
      </c>
      <c r="F465" s="26">
        <v>100.687197760244</v>
      </c>
      <c r="G465" s="25"/>
      <c r="H465" s="26"/>
    </row>
    <row r="466" spans="1:8" x14ac:dyDescent="0.2">
      <c r="A466" s="25">
        <v>35735</v>
      </c>
      <c r="B466" s="26">
        <v>30.347465731577898</v>
      </c>
      <c r="C466" s="25"/>
      <c r="D466" s="26"/>
      <c r="E466" s="25">
        <v>35735</v>
      </c>
      <c r="F466" s="26">
        <v>99.974548231102105</v>
      </c>
      <c r="G466" s="25"/>
      <c r="H466" s="26"/>
    </row>
    <row r="467" spans="1:8" x14ac:dyDescent="0.2">
      <c r="A467" s="25">
        <v>35765</v>
      </c>
      <c r="B467" s="26">
        <v>30.844965169805501</v>
      </c>
      <c r="C467" s="25"/>
      <c r="D467" s="26"/>
      <c r="E467" s="25">
        <v>35765</v>
      </c>
      <c r="F467" s="26">
        <v>99.770934079918604</v>
      </c>
      <c r="G467" s="25"/>
      <c r="H467" s="26"/>
    </row>
    <row r="468" spans="1:8" x14ac:dyDescent="0.2">
      <c r="A468" s="25">
        <v>35796</v>
      </c>
      <c r="B468" s="26">
        <v>31.8399640462608</v>
      </c>
      <c r="C468" s="25"/>
      <c r="D468" s="26"/>
      <c r="E468" s="25">
        <v>35796</v>
      </c>
      <c r="F468" s="26">
        <v>99.669127004326796</v>
      </c>
      <c r="G468" s="25"/>
      <c r="H468" s="26"/>
    </row>
    <row r="469" spans="1:8" x14ac:dyDescent="0.2">
      <c r="A469" s="25">
        <v>35827</v>
      </c>
      <c r="B469" s="26">
        <v>31.674130900184899</v>
      </c>
      <c r="C469" s="25"/>
      <c r="D469" s="26"/>
      <c r="E469" s="25">
        <v>35827</v>
      </c>
      <c r="F469" s="26">
        <v>99.567319928735003</v>
      </c>
      <c r="G469" s="25"/>
      <c r="H469" s="26"/>
    </row>
    <row r="470" spans="1:8" x14ac:dyDescent="0.2">
      <c r="A470" s="25">
        <v>35855</v>
      </c>
      <c r="B470" s="26">
        <v>31.508297754109002</v>
      </c>
      <c r="C470" s="25"/>
      <c r="D470" s="26"/>
      <c r="E470" s="25">
        <v>35855</v>
      </c>
      <c r="F470" s="26">
        <v>99.974548231102105</v>
      </c>
      <c r="G470" s="25"/>
      <c r="H470" s="26"/>
    </row>
    <row r="471" spans="1:8" x14ac:dyDescent="0.2">
      <c r="A471" s="25">
        <v>35886</v>
      </c>
      <c r="B471" s="26">
        <v>31.757047473203698</v>
      </c>
      <c r="C471" s="25"/>
      <c r="D471" s="26"/>
      <c r="E471" s="25">
        <v>35886</v>
      </c>
      <c r="F471" s="26">
        <v>100.178162382286</v>
      </c>
      <c r="G471" s="25"/>
      <c r="H471" s="26"/>
    </row>
    <row r="472" spans="1:8" x14ac:dyDescent="0.2">
      <c r="A472" s="25">
        <v>35916</v>
      </c>
      <c r="B472" s="26">
        <v>32.254546911431298</v>
      </c>
      <c r="C472" s="25"/>
      <c r="D472" s="26"/>
      <c r="E472" s="25">
        <v>35916</v>
      </c>
      <c r="F472" s="26">
        <v>100.483583609061</v>
      </c>
      <c r="G472" s="25"/>
      <c r="H472" s="26"/>
    </row>
    <row r="473" spans="1:8" x14ac:dyDescent="0.2">
      <c r="A473" s="25">
        <v>35947</v>
      </c>
      <c r="B473" s="26">
        <v>33.0837126418106</v>
      </c>
      <c r="C473" s="25"/>
      <c r="D473" s="26"/>
      <c r="E473" s="25">
        <v>35947</v>
      </c>
      <c r="F473" s="26">
        <v>100.076355306694</v>
      </c>
      <c r="G473" s="25"/>
      <c r="H473" s="26"/>
    </row>
    <row r="474" spans="1:8" x14ac:dyDescent="0.2">
      <c r="A474" s="25">
        <v>35977</v>
      </c>
      <c r="B474" s="26">
        <v>34.078711518265898</v>
      </c>
      <c r="C474" s="25"/>
      <c r="D474" s="26"/>
      <c r="E474" s="25">
        <v>35977</v>
      </c>
      <c r="F474" s="26">
        <v>99.465512853143295</v>
      </c>
      <c r="G474" s="25"/>
      <c r="H474" s="26"/>
    </row>
    <row r="475" spans="1:8" x14ac:dyDescent="0.2">
      <c r="A475" s="25">
        <v>36008</v>
      </c>
      <c r="B475" s="26">
        <v>34.244544664341703</v>
      </c>
      <c r="C475" s="25"/>
      <c r="D475" s="26"/>
      <c r="E475" s="25">
        <v>36008</v>
      </c>
      <c r="F475" s="26">
        <v>99.363705777551601</v>
      </c>
      <c r="G475" s="25"/>
      <c r="H475" s="26"/>
    </row>
    <row r="476" spans="1:8" x14ac:dyDescent="0.2">
      <c r="A476" s="25">
        <v>36039</v>
      </c>
      <c r="B476" s="26">
        <v>34.824960675588102</v>
      </c>
      <c r="C476" s="25"/>
      <c r="D476" s="26"/>
      <c r="E476" s="25">
        <v>36039</v>
      </c>
      <c r="F476" s="26">
        <v>100.178162382286</v>
      </c>
      <c r="G476" s="25"/>
      <c r="H476" s="26"/>
    </row>
    <row r="477" spans="1:8" x14ac:dyDescent="0.2">
      <c r="A477" s="25">
        <v>36069</v>
      </c>
      <c r="B477" s="26">
        <v>35.9028761250622</v>
      </c>
      <c r="C477" s="25"/>
      <c r="D477" s="26"/>
      <c r="E477" s="25">
        <v>36069</v>
      </c>
      <c r="F477" s="26">
        <v>100.890811911428</v>
      </c>
      <c r="G477" s="25"/>
      <c r="H477" s="26"/>
    </row>
    <row r="478" spans="1:8" x14ac:dyDescent="0.2">
      <c r="A478" s="25">
        <v>36100</v>
      </c>
      <c r="B478" s="26">
        <v>36.317458990271</v>
      </c>
      <c r="C478" s="25"/>
      <c r="D478" s="26"/>
      <c r="E478" s="25">
        <v>36100</v>
      </c>
      <c r="F478" s="26">
        <v>100.789004835836</v>
      </c>
      <c r="G478" s="25"/>
      <c r="H478" s="26"/>
    </row>
    <row r="479" spans="1:8" x14ac:dyDescent="0.2">
      <c r="A479" s="25">
        <v>36130</v>
      </c>
      <c r="B479" s="26">
        <v>35.571209832948703</v>
      </c>
      <c r="C479" s="25"/>
      <c r="D479" s="26"/>
      <c r="E479" s="25">
        <v>36130</v>
      </c>
      <c r="F479" s="26">
        <v>100.38177653346899</v>
      </c>
      <c r="G479" s="25"/>
      <c r="H479" s="26"/>
    </row>
    <row r="480" spans="1:8" x14ac:dyDescent="0.2">
      <c r="A480" s="25">
        <v>36161</v>
      </c>
      <c r="B480" s="26">
        <v>34.824960675588102</v>
      </c>
      <c r="C480" s="25"/>
      <c r="D480" s="26"/>
      <c r="E480" s="25">
        <v>36161</v>
      </c>
      <c r="F480" s="26">
        <v>99.872741155510298</v>
      </c>
      <c r="G480" s="25"/>
      <c r="H480" s="26"/>
    </row>
    <row r="481" spans="1:8" x14ac:dyDescent="0.2">
      <c r="A481" s="25">
        <v>36192</v>
      </c>
      <c r="B481" s="26">
        <v>34.4103778104176</v>
      </c>
      <c r="C481" s="25"/>
      <c r="D481" s="26"/>
      <c r="E481" s="25">
        <v>36192</v>
      </c>
      <c r="F481" s="26">
        <v>99.465512853143295</v>
      </c>
      <c r="G481" s="25"/>
      <c r="H481" s="26"/>
    </row>
    <row r="482" spans="1:8" x14ac:dyDescent="0.2">
      <c r="A482" s="25">
        <v>36220</v>
      </c>
      <c r="B482" s="26">
        <v>34.327461237360502</v>
      </c>
      <c r="C482" s="25"/>
      <c r="D482" s="26"/>
      <c r="E482" s="25">
        <v>36220</v>
      </c>
      <c r="F482" s="26">
        <v>99.567319928735003</v>
      </c>
      <c r="G482" s="25"/>
      <c r="H482" s="26"/>
    </row>
    <row r="483" spans="1:8" x14ac:dyDescent="0.2">
      <c r="A483" s="25">
        <v>36251</v>
      </c>
      <c r="B483" s="26">
        <v>34.4103778104176</v>
      </c>
      <c r="C483" s="25"/>
      <c r="D483" s="26"/>
      <c r="E483" s="25">
        <v>36251</v>
      </c>
      <c r="F483" s="26">
        <v>100.076355306694</v>
      </c>
      <c r="G483" s="25"/>
      <c r="H483" s="26"/>
    </row>
    <row r="484" spans="1:8" x14ac:dyDescent="0.2">
      <c r="A484" s="25">
        <v>36281</v>
      </c>
      <c r="B484" s="26">
        <v>34.742044102569302</v>
      </c>
      <c r="C484" s="25"/>
      <c r="D484" s="26"/>
      <c r="E484" s="25">
        <v>36281</v>
      </c>
      <c r="F484" s="26">
        <v>100.076355306694</v>
      </c>
      <c r="G484" s="25"/>
      <c r="H484" s="26"/>
    </row>
    <row r="485" spans="1:8" x14ac:dyDescent="0.2">
      <c r="A485" s="25">
        <v>36312</v>
      </c>
      <c r="B485" s="26">
        <v>34.824960675588102</v>
      </c>
      <c r="C485" s="25"/>
      <c r="D485" s="26"/>
      <c r="E485" s="25">
        <v>36312</v>
      </c>
      <c r="F485" s="26">
        <v>99.770934079918604</v>
      </c>
      <c r="G485" s="25"/>
      <c r="H485" s="26"/>
    </row>
    <row r="486" spans="1:8" x14ac:dyDescent="0.2">
      <c r="A486" s="25">
        <v>36342</v>
      </c>
      <c r="B486" s="26">
        <v>35.156626967739903</v>
      </c>
      <c r="C486" s="25"/>
      <c r="D486" s="26"/>
      <c r="E486" s="25">
        <v>36342</v>
      </c>
      <c r="F486" s="26">
        <v>99.363705777551601</v>
      </c>
      <c r="G486" s="25"/>
      <c r="H486" s="26"/>
    </row>
    <row r="487" spans="1:8" x14ac:dyDescent="0.2">
      <c r="A487" s="25">
        <v>36373</v>
      </c>
      <c r="B487" s="26">
        <v>35.322460113815701</v>
      </c>
      <c r="C487" s="25"/>
      <c r="D487" s="26"/>
      <c r="E487" s="25">
        <v>36373</v>
      </c>
      <c r="F487" s="26">
        <v>99.669127004326796</v>
      </c>
      <c r="G487" s="25"/>
      <c r="H487" s="26"/>
    </row>
    <row r="488" spans="1:8" x14ac:dyDescent="0.2">
      <c r="A488" s="25">
        <v>36404</v>
      </c>
      <c r="B488" s="26">
        <v>35.571209832948703</v>
      </c>
      <c r="C488" s="25"/>
      <c r="D488" s="26"/>
      <c r="E488" s="25">
        <v>36404</v>
      </c>
      <c r="F488" s="26">
        <v>99.974548231102105</v>
      </c>
      <c r="G488" s="25"/>
      <c r="H488" s="26"/>
    </row>
    <row r="489" spans="1:8" x14ac:dyDescent="0.2">
      <c r="A489" s="25">
        <v>36434</v>
      </c>
      <c r="B489" s="26">
        <v>36.234542417213902</v>
      </c>
      <c r="C489" s="25"/>
      <c r="D489" s="26"/>
      <c r="E489" s="25">
        <v>36434</v>
      </c>
      <c r="F489" s="26">
        <v>100.178162382286</v>
      </c>
      <c r="G489" s="25"/>
      <c r="H489" s="26"/>
    </row>
    <row r="490" spans="1:8" x14ac:dyDescent="0.2">
      <c r="A490" s="25">
        <v>36465</v>
      </c>
      <c r="B490" s="26">
        <v>36.317458990271</v>
      </c>
      <c r="C490" s="25"/>
      <c r="D490" s="26"/>
      <c r="E490" s="25">
        <v>36465</v>
      </c>
      <c r="F490" s="26">
        <v>99.567319928735003</v>
      </c>
      <c r="G490" s="25"/>
      <c r="H490" s="26"/>
    </row>
    <row r="491" spans="1:8" x14ac:dyDescent="0.2">
      <c r="A491" s="25">
        <v>36495</v>
      </c>
      <c r="B491" s="26">
        <v>35.737042978986302</v>
      </c>
      <c r="C491" s="161"/>
      <c r="D491" s="26"/>
      <c r="E491" s="25">
        <v>36495</v>
      </c>
      <c r="F491" s="26">
        <v>99.261898701959794</v>
      </c>
      <c r="G491" s="25"/>
      <c r="H491" s="26"/>
    </row>
    <row r="492" spans="1:8" x14ac:dyDescent="0.2">
      <c r="A492" s="25">
        <v>36526</v>
      </c>
      <c r="B492" s="26">
        <v>35.737042978986302</v>
      </c>
      <c r="C492" s="25"/>
      <c r="D492" s="26"/>
      <c r="E492" s="25">
        <v>36526</v>
      </c>
      <c r="F492" s="26">
        <v>99.160091626368001</v>
      </c>
      <c r="G492" s="25"/>
      <c r="H492" s="26"/>
    </row>
    <row r="493" spans="1:8" x14ac:dyDescent="0.2">
      <c r="A493" s="25">
        <v>36557</v>
      </c>
      <c r="B493" s="26">
        <v>35.654126405967503</v>
      </c>
      <c r="C493" s="25"/>
      <c r="D493" s="26"/>
      <c r="E493" s="25">
        <v>36557</v>
      </c>
      <c r="F493" s="26">
        <v>98.854670399592806</v>
      </c>
      <c r="G493" s="25"/>
      <c r="H493" s="26"/>
    </row>
    <row r="494" spans="1:8" x14ac:dyDescent="0.2">
      <c r="A494" s="25">
        <v>36586</v>
      </c>
      <c r="B494" s="26">
        <v>35.985792698119198</v>
      </c>
      <c r="C494" s="25"/>
      <c r="D494" s="26"/>
      <c r="E494" s="25">
        <v>36586</v>
      </c>
      <c r="F494" s="26">
        <v>99.058284550776307</v>
      </c>
      <c r="G494" s="25"/>
      <c r="H494" s="26"/>
    </row>
    <row r="495" spans="1:8" x14ac:dyDescent="0.2">
      <c r="A495" s="25">
        <v>36617</v>
      </c>
      <c r="B495" s="26">
        <v>36.317458990271</v>
      </c>
      <c r="C495" s="25"/>
      <c r="D495" s="26"/>
      <c r="E495" s="25">
        <v>36617</v>
      </c>
      <c r="F495" s="26">
        <v>99.261898701959794</v>
      </c>
      <c r="G495" s="25"/>
      <c r="H495" s="26"/>
    </row>
    <row r="496" spans="1:8" x14ac:dyDescent="0.2">
      <c r="A496" s="25">
        <v>36647</v>
      </c>
      <c r="B496" s="26">
        <v>36.483292136346797</v>
      </c>
      <c r="C496" s="25"/>
      <c r="D496" s="26"/>
      <c r="E496" s="25">
        <v>36647</v>
      </c>
      <c r="F496" s="26">
        <v>99.363705777551601</v>
      </c>
      <c r="G496" s="25"/>
      <c r="H496" s="26"/>
    </row>
    <row r="497" spans="1:8" x14ac:dyDescent="0.2">
      <c r="A497" s="25">
        <v>36678</v>
      </c>
      <c r="B497" s="26">
        <v>36.649125282422702</v>
      </c>
      <c r="C497" s="25"/>
      <c r="D497" s="26"/>
      <c r="E497" s="25">
        <v>36678</v>
      </c>
      <c r="F497" s="26">
        <v>99.160091626368001</v>
      </c>
      <c r="G497" s="25"/>
      <c r="H497" s="26"/>
    </row>
    <row r="498" spans="1:8" x14ac:dyDescent="0.2">
      <c r="A498" s="25">
        <v>36708</v>
      </c>
      <c r="B498" s="26">
        <v>36.897875001517399</v>
      </c>
      <c r="C498" s="25"/>
      <c r="D498" s="26"/>
      <c r="E498" s="25">
        <v>36708</v>
      </c>
      <c r="F498" s="26">
        <v>98.854670399592806</v>
      </c>
      <c r="G498" s="25"/>
      <c r="H498" s="26"/>
    </row>
    <row r="499" spans="1:8" x14ac:dyDescent="0.2">
      <c r="A499" s="25">
        <v>36739</v>
      </c>
      <c r="B499" s="26">
        <v>36.732041855441501</v>
      </c>
      <c r="C499" s="25"/>
      <c r="D499" s="26"/>
      <c r="E499" s="25">
        <v>36739</v>
      </c>
      <c r="F499" s="26">
        <v>99.160091626368001</v>
      </c>
      <c r="G499" s="25"/>
      <c r="H499" s="26"/>
    </row>
    <row r="500" spans="1:8" x14ac:dyDescent="0.2">
      <c r="A500" s="25">
        <v>36770</v>
      </c>
      <c r="B500" s="26">
        <v>36.814958428498599</v>
      </c>
      <c r="C500" s="25"/>
      <c r="D500" s="26"/>
      <c r="E500" s="25">
        <v>36770</v>
      </c>
      <c r="F500" s="26">
        <v>99.058284550776307</v>
      </c>
      <c r="G500" s="25"/>
      <c r="H500" s="26"/>
    </row>
    <row r="501" spans="1:8" x14ac:dyDescent="0.2">
      <c r="A501" s="25">
        <v>36800</v>
      </c>
      <c r="B501" s="26">
        <v>37.229541293669101</v>
      </c>
      <c r="C501" s="25"/>
      <c r="D501" s="26"/>
      <c r="E501" s="25">
        <v>36800</v>
      </c>
      <c r="F501" s="26">
        <v>99.058284550776307</v>
      </c>
      <c r="G501" s="25"/>
      <c r="H501" s="26"/>
    </row>
    <row r="502" spans="1:8" x14ac:dyDescent="0.2">
      <c r="A502" s="25">
        <v>36831</v>
      </c>
      <c r="B502" s="26">
        <v>37.312457866726199</v>
      </c>
      <c r="C502" s="25"/>
      <c r="D502" s="26"/>
      <c r="E502" s="25">
        <v>36831</v>
      </c>
      <c r="F502" s="26">
        <v>98.752863324000998</v>
      </c>
      <c r="G502" s="25"/>
      <c r="H502" s="26"/>
    </row>
    <row r="503" spans="1:8" x14ac:dyDescent="0.2">
      <c r="A503" s="25">
        <v>36861</v>
      </c>
      <c r="B503" s="26">
        <v>36.980791574574397</v>
      </c>
      <c r="C503" s="25"/>
      <c r="D503" s="26"/>
      <c r="E503" s="25">
        <v>36861</v>
      </c>
      <c r="F503" s="26">
        <v>98.854670399592806</v>
      </c>
      <c r="G503" s="25"/>
      <c r="H503" s="26"/>
    </row>
    <row r="504" spans="1:8" x14ac:dyDescent="0.2">
      <c r="A504" s="25">
        <v>36892</v>
      </c>
      <c r="B504" s="26">
        <v>36.897875001517399</v>
      </c>
      <c r="C504" s="25"/>
      <c r="D504" s="26"/>
      <c r="E504" s="25">
        <v>36892</v>
      </c>
      <c r="F504" s="26">
        <v>98.854670399592806</v>
      </c>
      <c r="G504" s="25"/>
      <c r="H504" s="26"/>
    </row>
    <row r="505" spans="1:8" x14ac:dyDescent="0.2">
      <c r="A505" s="25">
        <v>36923</v>
      </c>
      <c r="B505" s="26">
        <v>36.732041855441501</v>
      </c>
      <c r="C505" s="25"/>
      <c r="D505" s="26"/>
      <c r="E505" s="25">
        <v>36923</v>
      </c>
      <c r="F505" s="26">
        <v>98.549249172817497</v>
      </c>
      <c r="G505" s="25"/>
      <c r="H505" s="26"/>
    </row>
    <row r="506" spans="1:8" x14ac:dyDescent="0.2">
      <c r="A506" s="25">
        <v>36951</v>
      </c>
      <c r="B506" s="26">
        <v>36.897875001517399</v>
      </c>
      <c r="C506" s="25"/>
      <c r="D506" s="26"/>
      <c r="E506" s="25">
        <v>36951</v>
      </c>
      <c r="F506" s="26">
        <v>98.447442097225803</v>
      </c>
      <c r="G506" s="25"/>
      <c r="H506" s="26"/>
    </row>
    <row r="507" spans="1:8" x14ac:dyDescent="0.2">
      <c r="A507" s="25">
        <v>36982</v>
      </c>
      <c r="B507" s="26">
        <v>37.146624720650301</v>
      </c>
      <c r="C507" s="25"/>
      <c r="D507" s="26"/>
      <c r="E507" s="25">
        <v>36982</v>
      </c>
      <c r="F507" s="26">
        <v>98.549249172817497</v>
      </c>
      <c r="G507" s="25"/>
      <c r="H507" s="26"/>
    </row>
    <row r="508" spans="1:8" x14ac:dyDescent="0.2">
      <c r="A508" s="25">
        <v>37012</v>
      </c>
      <c r="B508" s="26">
        <v>37.395374439744998</v>
      </c>
      <c r="C508" s="25"/>
      <c r="D508" s="26"/>
      <c r="E508" s="25">
        <v>37012</v>
      </c>
      <c r="F508" s="26">
        <v>98.651056248409304</v>
      </c>
      <c r="G508" s="25"/>
      <c r="H508" s="26"/>
    </row>
    <row r="509" spans="1:8" x14ac:dyDescent="0.2">
      <c r="A509" s="25">
        <v>37043</v>
      </c>
      <c r="B509" s="26">
        <v>37.892873877972598</v>
      </c>
      <c r="C509" s="25"/>
      <c r="D509" s="26"/>
      <c r="E509" s="25">
        <v>37043</v>
      </c>
      <c r="F509" s="26">
        <v>98.447442097225803</v>
      </c>
      <c r="G509" s="25"/>
      <c r="H509" s="26"/>
    </row>
    <row r="510" spans="1:8" x14ac:dyDescent="0.2">
      <c r="A510" s="25">
        <v>37073</v>
      </c>
      <c r="B510" s="26">
        <v>38.390373316200197</v>
      </c>
      <c r="C510" s="25"/>
      <c r="D510" s="26"/>
      <c r="E510" s="25">
        <v>37073</v>
      </c>
      <c r="F510" s="26">
        <v>98.142020870450494</v>
      </c>
      <c r="G510" s="25"/>
      <c r="H510" s="26"/>
    </row>
    <row r="511" spans="1:8" x14ac:dyDescent="0.2">
      <c r="A511" s="25">
        <v>37104</v>
      </c>
      <c r="B511" s="26">
        <v>38.639123035294901</v>
      </c>
      <c r="C511" s="25"/>
      <c r="D511" s="26"/>
      <c r="E511" s="25">
        <v>37104</v>
      </c>
      <c r="F511" s="26">
        <v>98.447442097225803</v>
      </c>
      <c r="G511" s="25"/>
      <c r="H511" s="26"/>
    </row>
    <row r="512" spans="1:8" x14ac:dyDescent="0.2">
      <c r="A512" s="25">
        <v>37135</v>
      </c>
      <c r="B512" s="26">
        <v>38.556206462276101</v>
      </c>
      <c r="C512" s="25"/>
      <c r="D512" s="26"/>
      <c r="E512" s="25">
        <v>37135</v>
      </c>
      <c r="F512" s="26">
        <v>98.345635021633996</v>
      </c>
      <c r="G512" s="25"/>
      <c r="H512" s="26"/>
    </row>
    <row r="513" spans="1:8" x14ac:dyDescent="0.2">
      <c r="A513" s="25">
        <v>37165</v>
      </c>
      <c r="B513" s="26">
        <v>38.804956181370699</v>
      </c>
      <c r="C513" s="25"/>
      <c r="D513" s="26"/>
      <c r="E513" s="25">
        <v>37165</v>
      </c>
      <c r="F513" s="26">
        <v>98.345635021633996</v>
      </c>
      <c r="G513" s="25"/>
      <c r="H513" s="26"/>
    </row>
    <row r="514" spans="1:8" x14ac:dyDescent="0.2">
      <c r="A514" s="25">
        <v>37196</v>
      </c>
      <c r="B514" s="26">
        <v>39.1366224735225</v>
      </c>
      <c r="C514" s="25"/>
      <c r="D514" s="26"/>
      <c r="E514" s="25">
        <v>37196</v>
      </c>
      <c r="F514" s="26">
        <v>97.8365996436752</v>
      </c>
      <c r="G514" s="25"/>
      <c r="H514" s="26"/>
    </row>
    <row r="515" spans="1:8" x14ac:dyDescent="0.2">
      <c r="A515" s="25">
        <v>37226</v>
      </c>
      <c r="B515" s="26">
        <v>38.887872754427796</v>
      </c>
      <c r="C515" s="25"/>
      <c r="D515" s="26"/>
      <c r="E515" s="25">
        <v>37226</v>
      </c>
      <c r="F515" s="26">
        <v>97.734792568083506</v>
      </c>
      <c r="G515" s="25"/>
      <c r="H515" s="26"/>
    </row>
    <row r="516" spans="1:8" x14ac:dyDescent="0.2">
      <c r="A516" s="25">
        <v>37257</v>
      </c>
      <c r="B516" s="26">
        <v>38.722039608351899</v>
      </c>
      <c r="C516" s="25"/>
      <c r="D516" s="26"/>
      <c r="E516" s="25">
        <v>37257</v>
      </c>
      <c r="F516" s="26">
        <v>97.531178416900005</v>
      </c>
      <c r="G516" s="25"/>
      <c r="H516" s="26"/>
    </row>
    <row r="517" spans="1:8" x14ac:dyDescent="0.2">
      <c r="A517" s="25">
        <v>37288</v>
      </c>
      <c r="B517" s="26">
        <v>38.639123035294901</v>
      </c>
      <c r="C517" s="25"/>
      <c r="D517" s="26"/>
      <c r="E517" s="25">
        <v>37288</v>
      </c>
      <c r="F517" s="26">
        <v>97.022143038941195</v>
      </c>
      <c r="G517" s="25"/>
      <c r="H517" s="26"/>
    </row>
    <row r="518" spans="1:8" x14ac:dyDescent="0.2">
      <c r="A518" s="25">
        <v>37316</v>
      </c>
      <c r="B518" s="26">
        <v>38.804956181370699</v>
      </c>
      <c r="C518" s="25"/>
      <c r="D518" s="26"/>
      <c r="E518" s="25">
        <v>37316</v>
      </c>
      <c r="F518" s="26">
        <v>97.225757190124696</v>
      </c>
      <c r="G518" s="25"/>
      <c r="H518" s="26"/>
    </row>
    <row r="519" spans="1:8" x14ac:dyDescent="0.2">
      <c r="A519" s="25">
        <v>37347</v>
      </c>
      <c r="B519" s="26">
        <v>38.887872754427796</v>
      </c>
      <c r="C519" s="25"/>
      <c r="D519" s="26"/>
      <c r="E519" s="25">
        <v>37347</v>
      </c>
      <c r="F519" s="26">
        <v>97.531178416900005</v>
      </c>
      <c r="G519" s="25"/>
      <c r="H519" s="26"/>
    </row>
    <row r="520" spans="1:8" x14ac:dyDescent="0.2">
      <c r="A520" s="25">
        <v>37377</v>
      </c>
      <c r="B520" s="26">
        <v>39.1366224735225</v>
      </c>
      <c r="C520" s="25"/>
      <c r="D520" s="26"/>
      <c r="E520" s="25">
        <v>37377</v>
      </c>
      <c r="F520" s="26">
        <v>97.8365996436752</v>
      </c>
      <c r="G520" s="25"/>
      <c r="H520" s="26"/>
    </row>
    <row r="521" spans="1:8" x14ac:dyDescent="0.2">
      <c r="A521" s="25">
        <v>37408</v>
      </c>
      <c r="B521" s="26">
        <v>39.468288765674203</v>
      </c>
      <c r="C521" s="25"/>
      <c r="D521" s="26"/>
      <c r="E521" s="25">
        <v>37408</v>
      </c>
      <c r="F521" s="26">
        <v>97.734792568083506</v>
      </c>
      <c r="G521" s="25"/>
      <c r="H521" s="26"/>
    </row>
    <row r="522" spans="1:8" x14ac:dyDescent="0.2">
      <c r="A522" s="25">
        <v>37438</v>
      </c>
      <c r="B522" s="26">
        <v>39.882871630844797</v>
      </c>
      <c r="C522" s="25"/>
      <c r="D522" s="26"/>
      <c r="E522" s="25">
        <v>37438</v>
      </c>
      <c r="F522" s="26">
        <v>97.327564265716504</v>
      </c>
      <c r="G522" s="25"/>
      <c r="H522" s="26"/>
    </row>
    <row r="523" spans="1:8" x14ac:dyDescent="0.2">
      <c r="A523" s="25">
        <v>37469</v>
      </c>
      <c r="B523" s="26">
        <v>40.131621349977699</v>
      </c>
      <c r="C523" s="25"/>
      <c r="D523" s="26"/>
      <c r="E523" s="25">
        <v>37469</v>
      </c>
      <c r="F523" s="26">
        <v>97.632985492491699</v>
      </c>
      <c r="G523" s="25"/>
      <c r="H523" s="26"/>
    </row>
    <row r="524" spans="1:8" x14ac:dyDescent="0.2">
      <c r="A524" s="25">
        <v>37500</v>
      </c>
      <c r="B524" s="26">
        <v>40.214537922996499</v>
      </c>
      <c r="C524" s="25"/>
      <c r="D524" s="26"/>
      <c r="E524" s="25">
        <v>37500</v>
      </c>
      <c r="F524" s="26">
        <v>97.632985492491699</v>
      </c>
      <c r="G524" s="25"/>
      <c r="H524" s="26"/>
    </row>
    <row r="525" spans="1:8" x14ac:dyDescent="0.2">
      <c r="A525" s="25">
        <v>37530</v>
      </c>
      <c r="B525" s="26">
        <v>40.380371069072403</v>
      </c>
      <c r="C525" s="25"/>
      <c r="D525" s="26"/>
      <c r="E525" s="25">
        <v>37530</v>
      </c>
      <c r="F525" s="26">
        <v>97.429371341308197</v>
      </c>
      <c r="G525" s="25"/>
      <c r="H525" s="26"/>
    </row>
    <row r="526" spans="1:8" x14ac:dyDescent="0.2">
      <c r="A526" s="25">
        <v>37561</v>
      </c>
      <c r="B526" s="26">
        <v>40.546204215148201</v>
      </c>
      <c r="C526" s="25"/>
      <c r="D526" s="26"/>
      <c r="E526" s="25">
        <v>37561</v>
      </c>
      <c r="F526" s="26">
        <v>97.429371341308197</v>
      </c>
      <c r="G526" s="25"/>
      <c r="H526" s="26"/>
    </row>
    <row r="527" spans="1:8" x14ac:dyDescent="0.2">
      <c r="A527" s="25">
        <v>37591</v>
      </c>
      <c r="B527" s="26">
        <v>40.131621349977699</v>
      </c>
      <c r="C527" s="25"/>
      <c r="D527" s="26"/>
      <c r="E527" s="25">
        <v>37591</v>
      </c>
      <c r="F527" s="26">
        <v>97.429371341308197</v>
      </c>
      <c r="G527" s="25"/>
      <c r="H527" s="26"/>
    </row>
    <row r="528" spans="1:8" x14ac:dyDescent="0.2">
      <c r="A528" s="25">
        <v>37622</v>
      </c>
      <c r="B528" s="26">
        <v>40.048704776920601</v>
      </c>
      <c r="C528" s="25"/>
      <c r="D528" s="26"/>
      <c r="E528" s="25">
        <v>37622</v>
      </c>
      <c r="F528" s="26">
        <v>97.123950114533002</v>
      </c>
      <c r="G528" s="25"/>
      <c r="H528" s="26"/>
    </row>
    <row r="529" spans="1:8" x14ac:dyDescent="0.2">
      <c r="A529" s="25">
        <v>37653</v>
      </c>
      <c r="B529" s="26">
        <v>40.131621349977699</v>
      </c>
      <c r="C529" s="25"/>
      <c r="D529" s="26"/>
      <c r="E529" s="25">
        <v>37653</v>
      </c>
      <c r="F529" s="26">
        <v>96.818528887757694</v>
      </c>
      <c r="G529" s="25"/>
      <c r="H529" s="26"/>
    </row>
    <row r="530" spans="1:8" x14ac:dyDescent="0.2">
      <c r="A530" s="25">
        <v>37681</v>
      </c>
      <c r="B530" s="26">
        <v>40.380371069072403</v>
      </c>
      <c r="C530" s="25"/>
      <c r="D530" s="26"/>
      <c r="E530" s="25">
        <v>37681</v>
      </c>
      <c r="F530" s="26">
        <v>97.123950114533002</v>
      </c>
      <c r="G530" s="25"/>
      <c r="H530" s="26"/>
    </row>
    <row r="531" spans="1:8" x14ac:dyDescent="0.2">
      <c r="A531" s="25">
        <v>37712</v>
      </c>
      <c r="B531" s="26">
        <v>40.877870507300003</v>
      </c>
      <c r="C531" s="25"/>
      <c r="D531" s="26"/>
      <c r="E531" s="25">
        <v>37712</v>
      </c>
      <c r="F531" s="26">
        <v>97.429371341308197</v>
      </c>
      <c r="G531" s="25"/>
      <c r="H531" s="26"/>
    </row>
    <row r="532" spans="1:8" x14ac:dyDescent="0.2">
      <c r="A532" s="25">
        <v>37742</v>
      </c>
      <c r="B532" s="26">
        <v>40.960787080357001</v>
      </c>
      <c r="C532" s="25"/>
      <c r="D532" s="26"/>
      <c r="E532" s="25">
        <v>37742</v>
      </c>
      <c r="F532" s="26">
        <v>97.632985492491699</v>
      </c>
      <c r="G532" s="25"/>
      <c r="H532" s="26"/>
    </row>
    <row r="533" spans="1:8" x14ac:dyDescent="0.2">
      <c r="A533" s="25">
        <v>37773</v>
      </c>
      <c r="B533" s="26">
        <v>41.209536799451698</v>
      </c>
      <c r="C533" s="25"/>
      <c r="D533" s="26"/>
      <c r="E533" s="25">
        <v>37773</v>
      </c>
      <c r="F533" s="26">
        <v>97.327564265716504</v>
      </c>
      <c r="G533" s="25"/>
      <c r="H533" s="26"/>
    </row>
    <row r="534" spans="1:8" x14ac:dyDescent="0.2">
      <c r="A534" s="25">
        <v>37803</v>
      </c>
      <c r="B534" s="26">
        <v>41.5412030916034</v>
      </c>
      <c r="C534" s="25"/>
      <c r="D534" s="26"/>
      <c r="E534" s="25">
        <v>37803</v>
      </c>
      <c r="F534" s="26">
        <v>97.123950114533002</v>
      </c>
      <c r="G534" s="25"/>
      <c r="H534" s="26"/>
    </row>
    <row r="535" spans="1:8" x14ac:dyDescent="0.2">
      <c r="A535" s="25">
        <v>37834</v>
      </c>
      <c r="B535" s="26">
        <v>41.375369945527602</v>
      </c>
      <c r="C535" s="25"/>
      <c r="D535" s="26"/>
      <c r="E535" s="25">
        <v>37834</v>
      </c>
      <c r="F535" s="26">
        <v>97.327564265716504</v>
      </c>
      <c r="G535" s="25"/>
      <c r="H535" s="26"/>
    </row>
    <row r="536" spans="1:8" x14ac:dyDescent="0.2">
      <c r="A536" s="25">
        <v>37865</v>
      </c>
      <c r="B536" s="26">
        <v>41.375369945527602</v>
      </c>
      <c r="C536" s="25"/>
      <c r="D536" s="26"/>
      <c r="E536" s="25">
        <v>37865</v>
      </c>
      <c r="F536" s="26">
        <v>97.429371341308197</v>
      </c>
      <c r="G536" s="25"/>
      <c r="H536" s="26"/>
    </row>
    <row r="537" spans="1:8" x14ac:dyDescent="0.2">
      <c r="A537" s="25">
        <v>37895</v>
      </c>
      <c r="B537" s="26">
        <v>41.707036237679297</v>
      </c>
      <c r="C537" s="25"/>
      <c r="D537" s="26"/>
      <c r="E537" s="25">
        <v>37895</v>
      </c>
      <c r="F537" s="26">
        <v>97.429371341308197</v>
      </c>
      <c r="G537" s="25"/>
      <c r="H537" s="26"/>
    </row>
    <row r="538" spans="1:8" x14ac:dyDescent="0.2">
      <c r="A538" s="25">
        <v>37926</v>
      </c>
      <c r="B538" s="26">
        <v>41.789952810698097</v>
      </c>
      <c r="C538" s="25"/>
      <c r="D538" s="26"/>
      <c r="E538" s="25">
        <v>37926</v>
      </c>
      <c r="F538" s="26">
        <v>96.920335963349501</v>
      </c>
      <c r="G538" s="25"/>
      <c r="H538" s="26"/>
    </row>
    <row r="539" spans="1:8" x14ac:dyDescent="0.2">
      <c r="A539" s="25">
        <v>37956</v>
      </c>
      <c r="B539" s="26">
        <v>41.624119664622299</v>
      </c>
      <c r="C539" s="25"/>
      <c r="D539" s="26"/>
      <c r="E539" s="25">
        <v>37956</v>
      </c>
      <c r="F539" s="26">
        <v>97.022143038941195</v>
      </c>
      <c r="G539" s="25"/>
      <c r="H539" s="26"/>
    </row>
    <row r="540" spans="1:8" x14ac:dyDescent="0.2">
      <c r="A540" s="25">
        <v>37987</v>
      </c>
      <c r="B540" s="26">
        <v>41.789952810698097</v>
      </c>
      <c r="C540" s="25"/>
      <c r="D540" s="26"/>
      <c r="E540" s="25">
        <v>37987</v>
      </c>
      <c r="F540" s="26">
        <v>96.818528887757694</v>
      </c>
      <c r="G540" s="25"/>
      <c r="H540" s="26"/>
    </row>
    <row r="541" spans="1:8" x14ac:dyDescent="0.2">
      <c r="A541" s="25">
        <v>38018</v>
      </c>
      <c r="B541" s="26">
        <v>41.789952810698097</v>
      </c>
      <c r="C541" s="25"/>
      <c r="D541" s="26"/>
      <c r="E541" s="25">
        <v>38018</v>
      </c>
      <c r="F541" s="26">
        <v>96.818528887757694</v>
      </c>
      <c r="G541" s="25"/>
      <c r="H541" s="26"/>
    </row>
    <row r="542" spans="1:8" x14ac:dyDescent="0.2">
      <c r="A542" s="25">
        <v>38047</v>
      </c>
      <c r="B542" s="26">
        <v>41.789952810698097</v>
      </c>
      <c r="C542" s="25"/>
      <c r="D542" s="26"/>
      <c r="E542" s="25">
        <v>38047</v>
      </c>
      <c r="F542" s="26">
        <v>97.022143038941195</v>
      </c>
      <c r="G542" s="25"/>
      <c r="H542" s="26"/>
    </row>
    <row r="543" spans="1:8" x14ac:dyDescent="0.2">
      <c r="A543" s="25">
        <v>38078</v>
      </c>
      <c r="B543" s="26">
        <v>41.789952810698097</v>
      </c>
      <c r="C543" s="25"/>
      <c r="D543" s="26"/>
      <c r="E543" s="25">
        <v>38078</v>
      </c>
      <c r="F543" s="26">
        <v>97.022143038941195</v>
      </c>
      <c r="G543" s="25"/>
      <c r="H543" s="26"/>
    </row>
    <row r="544" spans="1:8" x14ac:dyDescent="0.2">
      <c r="A544" s="25">
        <v>38108</v>
      </c>
      <c r="B544" s="26">
        <v>42.121619102849898</v>
      </c>
      <c r="C544" s="25"/>
      <c r="D544" s="26"/>
      <c r="E544" s="25">
        <v>38108</v>
      </c>
      <c r="F544" s="26">
        <v>97.123950114533002</v>
      </c>
      <c r="G544" s="25"/>
      <c r="H544" s="26"/>
    </row>
    <row r="545" spans="1:8" x14ac:dyDescent="0.2">
      <c r="A545" s="25">
        <v>38139</v>
      </c>
      <c r="B545" s="26">
        <v>42.4532853950016</v>
      </c>
      <c r="C545" s="25"/>
      <c r="D545" s="26"/>
      <c r="E545" s="25">
        <v>38139</v>
      </c>
      <c r="F545" s="26">
        <v>97.327564265716504</v>
      </c>
      <c r="G545" s="25"/>
      <c r="H545" s="26"/>
    </row>
    <row r="546" spans="1:8" x14ac:dyDescent="0.2">
      <c r="A546" s="25">
        <v>38169</v>
      </c>
      <c r="B546" s="26">
        <v>42.8678682602104</v>
      </c>
      <c r="C546" s="25"/>
      <c r="D546" s="26"/>
      <c r="E546" s="25">
        <v>38169</v>
      </c>
      <c r="F546" s="26">
        <v>97.022143038941195</v>
      </c>
      <c r="G546" s="25"/>
      <c r="H546" s="26"/>
    </row>
    <row r="547" spans="1:8" x14ac:dyDescent="0.2">
      <c r="A547" s="25">
        <v>38200</v>
      </c>
      <c r="B547" s="26">
        <v>43.282451125380902</v>
      </c>
      <c r="C547" s="25"/>
      <c r="D547" s="26"/>
      <c r="E547" s="25">
        <v>38200</v>
      </c>
      <c r="F547" s="26">
        <v>97.123950114533002</v>
      </c>
      <c r="G547" s="25"/>
      <c r="H547" s="26"/>
    </row>
    <row r="548" spans="1:8" x14ac:dyDescent="0.2">
      <c r="A548" s="25">
        <v>38231</v>
      </c>
      <c r="B548" s="26">
        <v>43.365367698438</v>
      </c>
      <c r="C548" s="25"/>
      <c r="D548" s="26"/>
      <c r="E548" s="25">
        <v>38231</v>
      </c>
      <c r="F548" s="26">
        <v>97.429371341308197</v>
      </c>
      <c r="G548" s="25"/>
      <c r="H548" s="26"/>
    </row>
    <row r="549" spans="1:8" x14ac:dyDescent="0.2">
      <c r="A549" s="25">
        <v>38261</v>
      </c>
      <c r="B549" s="26">
        <v>43.614117417532697</v>
      </c>
      <c r="C549" s="25"/>
      <c r="D549" s="26"/>
      <c r="E549" s="25">
        <v>38261</v>
      </c>
      <c r="F549" s="26">
        <v>97.938406719266993</v>
      </c>
      <c r="G549" s="25"/>
      <c r="H549" s="26"/>
    </row>
    <row r="550" spans="1:8" x14ac:dyDescent="0.2">
      <c r="A550" s="25">
        <v>38292</v>
      </c>
      <c r="B550" s="26">
        <v>43.531200844513897</v>
      </c>
      <c r="C550" s="25"/>
      <c r="D550" s="26"/>
      <c r="E550" s="25">
        <v>38292</v>
      </c>
      <c r="F550" s="26">
        <v>97.734792568083506</v>
      </c>
      <c r="G550" s="25"/>
      <c r="H550" s="26"/>
    </row>
    <row r="551" spans="1:8" x14ac:dyDescent="0.2">
      <c r="A551" s="25">
        <v>38322</v>
      </c>
      <c r="B551" s="26">
        <v>43.199534552362103</v>
      </c>
      <c r="C551" s="25"/>
      <c r="D551" s="26"/>
      <c r="E551" s="25">
        <v>38322</v>
      </c>
      <c r="F551" s="26">
        <v>97.225757190124696</v>
      </c>
      <c r="G551" s="25"/>
      <c r="H551" s="26"/>
    </row>
    <row r="552" spans="1:8" x14ac:dyDescent="0.2">
      <c r="A552" s="25">
        <v>38353</v>
      </c>
      <c r="B552" s="26">
        <v>43.614117417532697</v>
      </c>
      <c r="C552" s="25"/>
      <c r="D552" s="26"/>
      <c r="E552" s="25">
        <v>38353</v>
      </c>
      <c r="F552" s="26">
        <v>97.022143038941195</v>
      </c>
      <c r="G552" s="25"/>
      <c r="H552" s="26"/>
    </row>
    <row r="553" spans="1:8" x14ac:dyDescent="0.2">
      <c r="A553" s="25">
        <v>38384</v>
      </c>
      <c r="B553" s="26">
        <v>43.531200844513897</v>
      </c>
      <c r="C553" s="25"/>
      <c r="D553" s="26"/>
      <c r="E553" s="25">
        <v>38384</v>
      </c>
      <c r="F553" s="26">
        <v>96.7167218121659</v>
      </c>
      <c r="G553" s="25"/>
      <c r="H553" s="26"/>
    </row>
    <row r="554" spans="1:8" x14ac:dyDescent="0.2">
      <c r="A554" s="25">
        <v>38412</v>
      </c>
      <c r="B554" s="26">
        <v>43.531200844513897</v>
      </c>
      <c r="C554" s="25"/>
      <c r="D554" s="26"/>
      <c r="E554" s="25">
        <v>38412</v>
      </c>
      <c r="F554" s="26">
        <v>97.022143038941195</v>
      </c>
      <c r="G554" s="25"/>
      <c r="H554" s="26"/>
    </row>
    <row r="555" spans="1:8" x14ac:dyDescent="0.2">
      <c r="A555" s="25">
        <v>38443</v>
      </c>
      <c r="B555" s="26">
        <v>43.862867136627401</v>
      </c>
      <c r="C555" s="25"/>
      <c r="D555" s="26"/>
      <c r="E555" s="25">
        <v>38443</v>
      </c>
      <c r="F555" s="26">
        <v>97.123950114533002</v>
      </c>
      <c r="G555" s="25"/>
      <c r="H555" s="26"/>
    </row>
    <row r="556" spans="1:8" x14ac:dyDescent="0.2">
      <c r="A556" s="25">
        <v>38473</v>
      </c>
      <c r="B556" s="26">
        <v>43.697033990551503</v>
      </c>
      <c r="C556" s="25"/>
      <c r="D556" s="26"/>
      <c r="E556" s="25">
        <v>38473</v>
      </c>
      <c r="F556" s="26">
        <v>97.225757190124696</v>
      </c>
      <c r="G556" s="25"/>
      <c r="H556" s="26"/>
    </row>
    <row r="557" spans="1:8" x14ac:dyDescent="0.2">
      <c r="A557" s="25">
        <v>38504</v>
      </c>
      <c r="B557" s="26">
        <v>43.862867136627401</v>
      </c>
      <c r="C557" s="25"/>
      <c r="D557" s="26"/>
      <c r="E557" s="25">
        <v>38504</v>
      </c>
      <c r="F557" s="26">
        <v>96.818528887757694</v>
      </c>
      <c r="G557" s="25"/>
      <c r="H557" s="26"/>
    </row>
    <row r="558" spans="1:8" x14ac:dyDescent="0.2">
      <c r="A558" s="25">
        <v>38534</v>
      </c>
      <c r="B558" s="26">
        <v>44.609116293987903</v>
      </c>
      <c r="C558" s="25"/>
      <c r="D558" s="26"/>
      <c r="E558" s="25">
        <v>38534</v>
      </c>
      <c r="F558" s="26">
        <v>96.7167218121659</v>
      </c>
      <c r="G558" s="25"/>
      <c r="H558" s="26"/>
    </row>
    <row r="559" spans="1:8" x14ac:dyDescent="0.2">
      <c r="A559" s="25">
        <v>38565</v>
      </c>
      <c r="B559" s="26">
        <v>44.7749494400638</v>
      </c>
      <c r="C559" s="25"/>
      <c r="D559" s="26"/>
      <c r="E559" s="25">
        <v>38565</v>
      </c>
      <c r="F559" s="26">
        <v>96.818528887757694</v>
      </c>
      <c r="G559" s="25"/>
      <c r="H559" s="26"/>
    </row>
    <row r="560" spans="1:8" x14ac:dyDescent="0.2">
      <c r="A560" s="25">
        <v>38596</v>
      </c>
      <c r="B560" s="26">
        <v>44.940782586139598</v>
      </c>
      <c r="C560" s="25"/>
      <c r="D560" s="26"/>
      <c r="E560" s="25">
        <v>38596</v>
      </c>
      <c r="F560" s="26">
        <v>97.123950114533002</v>
      </c>
      <c r="G560" s="25"/>
      <c r="H560" s="26"/>
    </row>
    <row r="561" spans="1:8" x14ac:dyDescent="0.2">
      <c r="A561" s="25">
        <v>38626</v>
      </c>
      <c r="B561" s="26">
        <v>45.438282024367197</v>
      </c>
      <c r="C561" s="25"/>
      <c r="D561" s="26"/>
      <c r="E561" s="25">
        <v>38626</v>
      </c>
      <c r="F561" s="26">
        <v>97.123950114533002</v>
      </c>
      <c r="G561" s="25"/>
      <c r="H561" s="26"/>
    </row>
    <row r="562" spans="1:8" x14ac:dyDescent="0.2">
      <c r="A562" s="25">
        <v>38657</v>
      </c>
      <c r="B562" s="26">
        <v>45.852864889537798</v>
      </c>
      <c r="C562" s="25"/>
      <c r="D562" s="26"/>
      <c r="E562" s="25">
        <v>38657</v>
      </c>
      <c r="F562" s="26">
        <v>96.7167218121659</v>
      </c>
      <c r="G562" s="25"/>
      <c r="H562" s="26"/>
    </row>
    <row r="563" spans="1:8" x14ac:dyDescent="0.2">
      <c r="A563" s="25">
        <v>38687</v>
      </c>
      <c r="B563" s="26">
        <v>45.604115170404803</v>
      </c>
      <c r="C563" s="25"/>
      <c r="D563" s="26"/>
      <c r="E563" s="25">
        <v>38687</v>
      </c>
      <c r="F563" s="26">
        <v>96.818528887757694</v>
      </c>
      <c r="G563" s="25"/>
      <c r="H563" s="26"/>
    </row>
    <row r="564" spans="1:8" x14ac:dyDescent="0.2">
      <c r="A564" s="25">
        <v>38718</v>
      </c>
      <c r="B564" s="26">
        <v>45.521198597385997</v>
      </c>
      <c r="C564" s="25"/>
      <c r="D564" s="26"/>
      <c r="E564" s="25">
        <v>38718</v>
      </c>
      <c r="F564" s="26">
        <v>96.920335963349501</v>
      </c>
      <c r="G564" s="25"/>
      <c r="H564" s="26"/>
    </row>
    <row r="565" spans="1:8" x14ac:dyDescent="0.2">
      <c r="A565" s="25">
        <v>38749</v>
      </c>
      <c r="B565" s="26">
        <v>45.521198597385997</v>
      </c>
      <c r="C565" s="25"/>
      <c r="D565" s="26"/>
      <c r="E565" s="25">
        <v>38749</v>
      </c>
      <c r="F565" s="26">
        <v>96.614914736574207</v>
      </c>
      <c r="G565" s="25"/>
      <c r="H565" s="26"/>
    </row>
    <row r="566" spans="1:8" x14ac:dyDescent="0.2">
      <c r="A566" s="25">
        <v>38777</v>
      </c>
      <c r="B566" s="26">
        <v>45.521198597385997</v>
      </c>
      <c r="C566" s="25"/>
      <c r="D566" s="26"/>
      <c r="E566" s="25">
        <v>38777</v>
      </c>
      <c r="F566" s="26">
        <v>96.818528887757694</v>
      </c>
      <c r="G566" s="25"/>
      <c r="H566" s="26"/>
    </row>
    <row r="567" spans="1:8" x14ac:dyDescent="0.2">
      <c r="A567" s="25">
        <v>38808</v>
      </c>
      <c r="B567" s="26">
        <v>45.903729678036299</v>
      </c>
      <c r="C567" s="25"/>
      <c r="D567" s="26"/>
      <c r="E567" s="25">
        <v>38808</v>
      </c>
      <c r="F567" s="26">
        <v>97.022143038941195</v>
      </c>
      <c r="G567" s="25"/>
      <c r="H567" s="26"/>
    </row>
    <row r="568" spans="1:8" x14ac:dyDescent="0.2">
      <c r="A568" s="25">
        <v>38838</v>
      </c>
      <c r="B568" s="26">
        <v>46.286260758686602</v>
      </c>
      <c r="C568" s="25"/>
      <c r="D568" s="26"/>
      <c r="E568" s="25">
        <v>38838</v>
      </c>
      <c r="F568" s="26">
        <v>97.327564265716504</v>
      </c>
      <c r="G568" s="25"/>
      <c r="H568" s="26"/>
    </row>
    <row r="569" spans="1:8" x14ac:dyDescent="0.2">
      <c r="A569" s="25">
        <v>38869</v>
      </c>
      <c r="B569" s="26">
        <v>47.0513229199872</v>
      </c>
      <c r="C569" s="25"/>
      <c r="D569" s="26"/>
      <c r="E569" s="25">
        <v>38869</v>
      </c>
      <c r="F569" s="26">
        <v>97.327564265716504</v>
      </c>
      <c r="G569" s="25"/>
      <c r="H569" s="26"/>
    </row>
    <row r="570" spans="1:8" x14ac:dyDescent="0.2">
      <c r="A570" s="25">
        <v>38899</v>
      </c>
      <c r="B570" s="26">
        <v>47.433854000637602</v>
      </c>
      <c r="C570" s="25"/>
      <c r="D570" s="26"/>
      <c r="E570" s="25">
        <v>38899</v>
      </c>
      <c r="F570" s="26">
        <v>97.022143038941195</v>
      </c>
      <c r="G570" s="25"/>
      <c r="H570" s="26"/>
    </row>
    <row r="571" spans="1:8" x14ac:dyDescent="0.2">
      <c r="A571" s="25">
        <v>38930</v>
      </c>
      <c r="B571" s="26">
        <v>47.433854000637602</v>
      </c>
      <c r="C571" s="25"/>
      <c r="D571" s="26"/>
      <c r="E571" s="25">
        <v>38930</v>
      </c>
      <c r="F571" s="26">
        <v>97.734792568083506</v>
      </c>
      <c r="G571" s="25"/>
      <c r="H571" s="26"/>
    </row>
    <row r="572" spans="1:8" x14ac:dyDescent="0.2">
      <c r="A572" s="25">
        <v>38961</v>
      </c>
      <c r="B572" s="26">
        <v>47.816385081287898</v>
      </c>
      <c r="C572" s="25"/>
      <c r="D572" s="26"/>
      <c r="E572" s="25">
        <v>38961</v>
      </c>
      <c r="F572" s="26">
        <v>97.734792568083506</v>
      </c>
      <c r="G572" s="25"/>
      <c r="H572" s="26"/>
    </row>
    <row r="573" spans="1:8" x14ac:dyDescent="0.2">
      <c r="A573" s="25">
        <v>38991</v>
      </c>
      <c r="B573" s="26">
        <v>48.581447242588503</v>
      </c>
      <c r="C573" s="25"/>
      <c r="D573" s="26"/>
      <c r="E573" s="25">
        <v>38991</v>
      </c>
      <c r="F573" s="26">
        <v>97.531178416900005</v>
      </c>
      <c r="G573" s="25"/>
      <c r="H573" s="26"/>
    </row>
    <row r="574" spans="1:8" x14ac:dyDescent="0.2">
      <c r="A574" s="25">
        <v>39022</v>
      </c>
      <c r="B574" s="26">
        <v>48.581447242588503</v>
      </c>
      <c r="C574" s="25"/>
      <c r="D574" s="26"/>
      <c r="E574" s="25">
        <v>39022</v>
      </c>
      <c r="F574" s="26">
        <v>97.022143038941195</v>
      </c>
      <c r="G574" s="25"/>
      <c r="H574" s="26"/>
    </row>
    <row r="575" spans="1:8" x14ac:dyDescent="0.2">
      <c r="A575" s="25">
        <v>39052</v>
      </c>
      <c r="B575" s="26">
        <v>48.581447242588503</v>
      </c>
      <c r="C575" s="25"/>
      <c r="D575" s="26"/>
      <c r="E575" s="25">
        <v>39052</v>
      </c>
      <c r="F575" s="26">
        <v>97.123950114533002</v>
      </c>
      <c r="G575" s="25"/>
      <c r="H575" s="26"/>
    </row>
    <row r="576" spans="1:8" x14ac:dyDescent="0.2">
      <c r="A576" s="25">
        <v>39083</v>
      </c>
      <c r="B576" s="26">
        <v>48.581447242588503</v>
      </c>
      <c r="C576" s="25"/>
      <c r="D576" s="26"/>
      <c r="E576" s="25">
        <v>39083</v>
      </c>
      <c r="F576" s="26">
        <v>96.920335963349501</v>
      </c>
      <c r="G576" s="25"/>
      <c r="H576" s="26"/>
    </row>
    <row r="577" spans="1:8" x14ac:dyDescent="0.2">
      <c r="A577" s="25">
        <v>39114</v>
      </c>
      <c r="B577" s="26">
        <v>48.963978323238798</v>
      </c>
      <c r="C577" s="25"/>
      <c r="D577" s="26"/>
      <c r="E577" s="25">
        <v>39114</v>
      </c>
      <c r="F577" s="26">
        <v>96.411300585390705</v>
      </c>
      <c r="G577" s="25"/>
      <c r="H577" s="26"/>
    </row>
    <row r="578" spans="1:8" x14ac:dyDescent="0.2">
      <c r="A578" s="25">
        <v>39142</v>
      </c>
      <c r="B578" s="26">
        <v>48.581447242588503</v>
      </c>
      <c r="C578" s="25"/>
      <c r="D578" s="26"/>
      <c r="E578" s="25">
        <v>39142</v>
      </c>
      <c r="F578" s="26">
        <v>96.7167218121659</v>
      </c>
      <c r="G578" s="25"/>
      <c r="H578" s="26"/>
    </row>
    <row r="579" spans="1:8" x14ac:dyDescent="0.2">
      <c r="A579" s="25">
        <v>39173</v>
      </c>
      <c r="B579" s="26">
        <v>48.963978323238798</v>
      </c>
      <c r="C579" s="25"/>
      <c r="D579" s="26"/>
      <c r="E579" s="25">
        <v>39173</v>
      </c>
      <c r="F579" s="26">
        <v>97.022143038941195</v>
      </c>
      <c r="G579" s="25"/>
      <c r="H579" s="26"/>
    </row>
    <row r="580" spans="1:8" x14ac:dyDescent="0.2">
      <c r="A580" s="25">
        <v>39203</v>
      </c>
      <c r="B580" s="26">
        <v>49.346509403889101</v>
      </c>
      <c r="C580" s="25"/>
      <c r="D580" s="26"/>
      <c r="E580" s="25">
        <v>39203</v>
      </c>
      <c r="F580" s="26">
        <v>97.327564265716504</v>
      </c>
      <c r="G580" s="25"/>
      <c r="H580" s="26"/>
    </row>
    <row r="581" spans="1:8" x14ac:dyDescent="0.2">
      <c r="A581" s="25">
        <v>39234</v>
      </c>
      <c r="B581" s="26">
        <v>49.729040484539397</v>
      </c>
      <c r="C581" s="25"/>
      <c r="D581" s="26"/>
      <c r="E581" s="25">
        <v>39234</v>
      </c>
      <c r="F581" s="26">
        <v>97.123950114533002</v>
      </c>
      <c r="G581" s="25"/>
      <c r="H581" s="26"/>
    </row>
    <row r="582" spans="1:8" x14ac:dyDescent="0.2">
      <c r="A582" s="25">
        <v>39264</v>
      </c>
      <c r="B582" s="26">
        <v>50.494102645840002</v>
      </c>
      <c r="C582" s="25"/>
      <c r="D582" s="26"/>
      <c r="E582" s="25">
        <v>39264</v>
      </c>
      <c r="F582" s="26">
        <v>97.022143038941195</v>
      </c>
      <c r="G582" s="25"/>
      <c r="H582" s="26"/>
    </row>
    <row r="583" spans="1:8" x14ac:dyDescent="0.2">
      <c r="A583" s="25">
        <v>39295</v>
      </c>
      <c r="B583" s="26">
        <v>50.876633726490297</v>
      </c>
      <c r="C583" s="25"/>
      <c r="D583" s="26"/>
      <c r="E583" s="25">
        <v>39295</v>
      </c>
      <c r="F583" s="26">
        <v>97.531178416900005</v>
      </c>
      <c r="G583" s="25"/>
      <c r="H583" s="26"/>
    </row>
    <row r="584" spans="1:8" x14ac:dyDescent="0.2">
      <c r="A584" s="25">
        <v>39326</v>
      </c>
      <c r="B584" s="26">
        <v>50.876633726490297</v>
      </c>
      <c r="C584" s="25"/>
      <c r="D584" s="26"/>
      <c r="E584" s="25">
        <v>39326</v>
      </c>
      <c r="F584" s="26">
        <v>97.531178416900005</v>
      </c>
      <c r="G584" s="25"/>
      <c r="H584" s="26"/>
    </row>
    <row r="585" spans="1:8" x14ac:dyDescent="0.2">
      <c r="A585" s="25">
        <v>39356</v>
      </c>
      <c r="B585" s="26">
        <v>51.2591648071406</v>
      </c>
      <c r="C585" s="25"/>
      <c r="D585" s="26"/>
      <c r="E585" s="25">
        <v>39356</v>
      </c>
      <c r="F585" s="26">
        <v>97.734792568083506</v>
      </c>
      <c r="G585" s="25"/>
      <c r="H585" s="26"/>
    </row>
    <row r="586" spans="1:8" x14ac:dyDescent="0.2">
      <c r="A586" s="25">
        <v>39387</v>
      </c>
      <c r="B586" s="26">
        <v>51.2591648071406</v>
      </c>
      <c r="C586" s="25"/>
      <c r="D586" s="26"/>
      <c r="E586" s="25">
        <v>39387</v>
      </c>
      <c r="F586" s="26">
        <v>97.632985492491699</v>
      </c>
      <c r="G586" s="25"/>
      <c r="H586" s="26"/>
    </row>
    <row r="587" spans="1:8" x14ac:dyDescent="0.2">
      <c r="A587" s="25">
        <v>39417</v>
      </c>
      <c r="B587" s="26">
        <v>51.2591648071406</v>
      </c>
      <c r="C587" s="25"/>
      <c r="D587" s="26"/>
      <c r="E587" s="25">
        <v>39417</v>
      </c>
      <c r="F587" s="26">
        <v>97.734792568083506</v>
      </c>
      <c r="G587" s="25"/>
      <c r="H587" s="26"/>
    </row>
    <row r="588" spans="1:8" x14ac:dyDescent="0.2">
      <c r="A588" s="25">
        <v>39448</v>
      </c>
      <c r="B588" s="26">
        <v>51.2591648071406</v>
      </c>
      <c r="C588" s="25"/>
      <c r="D588" s="26"/>
      <c r="E588" s="25">
        <v>39448</v>
      </c>
      <c r="F588" s="26">
        <v>97.632985492491699</v>
      </c>
      <c r="G588" s="25"/>
      <c r="H588" s="26"/>
    </row>
    <row r="589" spans="1:8" x14ac:dyDescent="0.2">
      <c r="A589" s="25">
        <v>39479</v>
      </c>
      <c r="B589" s="26">
        <v>51.641695887790902</v>
      </c>
      <c r="C589" s="25"/>
      <c r="D589" s="26"/>
      <c r="E589" s="25">
        <v>39479</v>
      </c>
      <c r="F589" s="26">
        <v>97.429371341308197</v>
      </c>
      <c r="G589" s="25"/>
      <c r="H589" s="26"/>
    </row>
    <row r="590" spans="1:8" x14ac:dyDescent="0.2">
      <c r="A590" s="25">
        <v>39508</v>
      </c>
      <c r="B590" s="26">
        <v>52.406758049091501</v>
      </c>
      <c r="C590" s="25"/>
      <c r="D590" s="26"/>
      <c r="E590" s="25">
        <v>39508</v>
      </c>
      <c r="F590" s="26">
        <v>97.8365996436752</v>
      </c>
      <c r="G590" s="25"/>
      <c r="H590" s="26"/>
    </row>
    <row r="591" spans="1:8" x14ac:dyDescent="0.2">
      <c r="A591" s="25">
        <v>39539</v>
      </c>
      <c r="B591" s="26">
        <v>52.789289129741803</v>
      </c>
      <c r="C591" s="25"/>
      <c r="D591" s="26"/>
      <c r="E591" s="25">
        <v>39539</v>
      </c>
      <c r="F591" s="26">
        <v>97.734792568083506</v>
      </c>
      <c r="G591" s="25"/>
      <c r="H591" s="26"/>
    </row>
    <row r="592" spans="1:8" x14ac:dyDescent="0.2">
      <c r="A592" s="25">
        <v>39569</v>
      </c>
      <c r="B592" s="26">
        <v>53.171820210392099</v>
      </c>
      <c r="C592" s="25"/>
      <c r="D592" s="26"/>
      <c r="E592" s="25">
        <v>39569</v>
      </c>
      <c r="F592" s="26">
        <v>98.549249172817497</v>
      </c>
      <c r="G592" s="25"/>
      <c r="H592" s="26"/>
    </row>
    <row r="593" spans="1:8" x14ac:dyDescent="0.2">
      <c r="A593" s="25">
        <v>39600</v>
      </c>
      <c r="B593" s="26">
        <v>53.554351291042401</v>
      </c>
      <c r="C593" s="25"/>
      <c r="D593" s="26"/>
      <c r="E593" s="25">
        <v>39600</v>
      </c>
      <c r="F593" s="26">
        <v>99.058284550776307</v>
      </c>
      <c r="G593" s="25"/>
      <c r="H593" s="26"/>
    </row>
    <row r="594" spans="1:8" x14ac:dyDescent="0.2">
      <c r="A594" s="25">
        <v>39630</v>
      </c>
      <c r="B594" s="26">
        <v>54.701944532993302</v>
      </c>
      <c r="C594" s="25"/>
      <c r="D594" s="26"/>
      <c r="E594" s="25">
        <v>39630</v>
      </c>
      <c r="F594" s="26">
        <v>99.261898701959794</v>
      </c>
      <c r="G594" s="25"/>
      <c r="H594" s="26"/>
    </row>
    <row r="595" spans="1:8" x14ac:dyDescent="0.2">
      <c r="A595" s="25">
        <v>39661</v>
      </c>
      <c r="B595" s="26">
        <v>55.4670066942939</v>
      </c>
      <c r="C595" s="25"/>
      <c r="D595" s="26"/>
      <c r="E595" s="25">
        <v>39661</v>
      </c>
      <c r="F595" s="26">
        <v>99.567319928735003</v>
      </c>
      <c r="G595" s="25"/>
      <c r="H595" s="26"/>
    </row>
    <row r="596" spans="1:8" x14ac:dyDescent="0.2">
      <c r="A596" s="25">
        <v>39692</v>
      </c>
      <c r="B596" s="26">
        <v>55.849537774944203</v>
      </c>
      <c r="C596" s="25"/>
      <c r="D596" s="26"/>
      <c r="E596" s="25">
        <v>39692</v>
      </c>
      <c r="F596" s="26">
        <v>99.567319928735003</v>
      </c>
      <c r="G596" s="25"/>
      <c r="H596" s="26"/>
    </row>
    <row r="597" spans="1:8" x14ac:dyDescent="0.2">
      <c r="A597" s="25">
        <v>39722</v>
      </c>
      <c r="B597" s="26">
        <v>56.614599936244801</v>
      </c>
      <c r="C597" s="25"/>
      <c r="D597" s="26"/>
      <c r="E597" s="25">
        <v>39722</v>
      </c>
      <c r="F597" s="26">
        <v>99.465512853143295</v>
      </c>
      <c r="G597" s="25"/>
      <c r="H597" s="26"/>
    </row>
    <row r="598" spans="1:8" x14ac:dyDescent="0.2">
      <c r="A598" s="25">
        <v>39753</v>
      </c>
      <c r="B598" s="26">
        <v>56.614599936244801</v>
      </c>
      <c r="C598" s="25"/>
      <c r="D598" s="26"/>
      <c r="E598" s="25">
        <v>39753</v>
      </c>
      <c r="F598" s="26">
        <v>98.549249172817497</v>
      </c>
      <c r="G598" s="25"/>
      <c r="H598" s="26"/>
    </row>
    <row r="599" spans="1:8" x14ac:dyDescent="0.2">
      <c r="A599" s="25">
        <v>39783</v>
      </c>
      <c r="B599" s="26">
        <v>56.232068855594498</v>
      </c>
      <c r="C599" s="25"/>
      <c r="D599" s="26"/>
      <c r="E599" s="25">
        <v>39783</v>
      </c>
      <c r="F599" s="26">
        <v>98.142020870450494</v>
      </c>
      <c r="G599" s="25"/>
      <c r="H599" s="26"/>
    </row>
    <row r="600" spans="1:8" x14ac:dyDescent="0.2">
      <c r="A600" s="25">
        <v>39814</v>
      </c>
      <c r="B600" s="26">
        <v>56.614599936244801</v>
      </c>
      <c r="C600" s="25"/>
      <c r="D600" s="26"/>
      <c r="E600" s="25">
        <v>39814</v>
      </c>
      <c r="F600" s="26">
        <v>97.632985492491699</v>
      </c>
      <c r="G600" s="25"/>
      <c r="H600" s="26"/>
    </row>
    <row r="601" spans="1:8" x14ac:dyDescent="0.2">
      <c r="A601" s="25">
        <v>39845</v>
      </c>
      <c r="B601" s="26">
        <v>56.614599936244801</v>
      </c>
      <c r="C601" s="25"/>
      <c r="D601" s="26"/>
      <c r="E601" s="25">
        <v>39845</v>
      </c>
      <c r="F601" s="26">
        <v>97.327564265716504</v>
      </c>
      <c r="G601" s="25"/>
      <c r="H601" s="26"/>
    </row>
    <row r="602" spans="1:8" x14ac:dyDescent="0.2">
      <c r="A602" s="25">
        <v>39873</v>
      </c>
      <c r="B602" s="26">
        <v>56.614599936244801</v>
      </c>
      <c r="C602" s="25"/>
      <c r="D602" s="26"/>
      <c r="E602" s="25">
        <v>39873</v>
      </c>
      <c r="F602" s="26">
        <v>97.632985492491699</v>
      </c>
      <c r="G602" s="25"/>
      <c r="H602" s="26"/>
    </row>
    <row r="603" spans="1:8" x14ac:dyDescent="0.2">
      <c r="A603" s="25">
        <v>39904</v>
      </c>
      <c r="B603" s="26">
        <v>57.379662097545399</v>
      </c>
      <c r="C603" s="25"/>
      <c r="D603" s="26"/>
      <c r="E603" s="25">
        <v>39904</v>
      </c>
      <c r="F603" s="26">
        <v>97.734792568083506</v>
      </c>
      <c r="G603" s="25"/>
      <c r="H603" s="26"/>
    </row>
    <row r="604" spans="1:8" x14ac:dyDescent="0.2">
      <c r="A604" s="25">
        <v>39934</v>
      </c>
      <c r="B604" s="26">
        <v>57.762193178195702</v>
      </c>
      <c r="C604" s="25"/>
      <c r="D604" s="26"/>
      <c r="E604" s="25">
        <v>39934</v>
      </c>
      <c r="F604" s="26">
        <v>97.531178416900005</v>
      </c>
      <c r="G604" s="25"/>
      <c r="H604" s="26"/>
    </row>
    <row r="605" spans="1:8" x14ac:dyDescent="0.2">
      <c r="A605" s="25">
        <v>39965</v>
      </c>
      <c r="B605" s="26">
        <v>58.5272553394963</v>
      </c>
      <c r="C605" s="25"/>
      <c r="D605" s="26"/>
      <c r="E605" s="25">
        <v>39965</v>
      </c>
      <c r="F605" s="26">
        <v>97.327564265716504</v>
      </c>
      <c r="G605" s="25"/>
      <c r="H605" s="26"/>
    </row>
    <row r="606" spans="1:8" x14ac:dyDescent="0.2">
      <c r="A606" s="25">
        <v>39995</v>
      </c>
      <c r="B606" s="26">
        <v>61.204972904048397</v>
      </c>
      <c r="C606" s="25"/>
      <c r="D606" s="26"/>
      <c r="E606" s="25">
        <v>39995</v>
      </c>
      <c r="F606" s="26">
        <v>97.022143038941195</v>
      </c>
      <c r="G606" s="25"/>
      <c r="H606" s="26"/>
    </row>
    <row r="607" spans="1:8" x14ac:dyDescent="0.2">
      <c r="A607" s="25">
        <v>40026</v>
      </c>
      <c r="B607" s="26">
        <v>61.970035065349101</v>
      </c>
      <c r="C607" s="25"/>
      <c r="D607" s="26"/>
      <c r="E607" s="25">
        <v>40026</v>
      </c>
      <c r="F607" s="26">
        <v>97.327564265716504</v>
      </c>
      <c r="G607" s="25"/>
      <c r="H607" s="26"/>
    </row>
    <row r="608" spans="1:8" x14ac:dyDescent="0.2">
      <c r="A608" s="25">
        <v>40057</v>
      </c>
      <c r="B608" s="26">
        <v>62.352566145999397</v>
      </c>
      <c r="C608" s="25"/>
      <c r="D608" s="26"/>
      <c r="E608" s="25">
        <v>40057</v>
      </c>
      <c r="F608" s="26">
        <v>97.327564265716504</v>
      </c>
      <c r="G608" s="25"/>
      <c r="H608" s="26"/>
    </row>
    <row r="609" spans="1:8" x14ac:dyDescent="0.2">
      <c r="A609" s="25">
        <v>40087</v>
      </c>
      <c r="B609" s="26">
        <v>63.117628307300002</v>
      </c>
      <c r="C609" s="25"/>
      <c r="D609" s="26"/>
      <c r="E609" s="25">
        <v>40087</v>
      </c>
      <c r="F609" s="26">
        <v>96.920335963349501</v>
      </c>
      <c r="G609" s="25"/>
      <c r="H609" s="26"/>
    </row>
    <row r="610" spans="1:8" x14ac:dyDescent="0.2">
      <c r="A610" s="25">
        <v>40118</v>
      </c>
      <c r="B610" s="26">
        <v>64.265221549250896</v>
      </c>
      <c r="C610" s="25"/>
      <c r="D610" s="26"/>
      <c r="E610" s="25">
        <v>40118</v>
      </c>
      <c r="F610" s="26">
        <v>96.7167218121659</v>
      </c>
      <c r="G610" s="25"/>
      <c r="H610" s="26"/>
    </row>
    <row r="611" spans="1:8" x14ac:dyDescent="0.2">
      <c r="A611" s="25">
        <v>40148</v>
      </c>
      <c r="B611" s="26">
        <v>64.647752629901206</v>
      </c>
      <c r="C611" s="25"/>
      <c r="D611" s="26"/>
      <c r="E611" s="25">
        <v>40148</v>
      </c>
      <c r="F611" s="26">
        <v>96.513107660982399</v>
      </c>
      <c r="G611" s="25"/>
      <c r="H611" s="26"/>
    </row>
    <row r="612" spans="1:8" x14ac:dyDescent="0.2">
      <c r="A612" s="25">
        <v>40179</v>
      </c>
      <c r="B612" s="26">
        <v>65.795345871852106</v>
      </c>
      <c r="C612" s="25"/>
      <c r="D612" s="26"/>
      <c r="E612" s="25">
        <v>40179</v>
      </c>
      <c r="F612" s="26">
        <v>96.614914736574207</v>
      </c>
      <c r="G612" s="25"/>
      <c r="H612" s="26"/>
    </row>
    <row r="613" spans="1:8" x14ac:dyDescent="0.2">
      <c r="A613" s="25">
        <v>40210</v>
      </c>
      <c r="B613" s="26">
        <v>65.030283710551501</v>
      </c>
      <c r="C613" s="25"/>
      <c r="D613" s="26"/>
      <c r="E613" s="25">
        <v>40210</v>
      </c>
      <c r="F613" s="26">
        <v>96.614914736574207</v>
      </c>
      <c r="G613" s="25"/>
      <c r="H613" s="26"/>
    </row>
    <row r="614" spans="1:8" x14ac:dyDescent="0.2">
      <c r="A614" s="25">
        <v>40238</v>
      </c>
      <c r="B614" s="26">
        <v>65.030283710551501</v>
      </c>
      <c r="C614" s="25"/>
      <c r="D614" s="26"/>
      <c r="E614" s="25">
        <v>40238</v>
      </c>
      <c r="F614" s="26">
        <v>96.818528887757694</v>
      </c>
      <c r="G614" s="25"/>
      <c r="H614" s="26"/>
    </row>
    <row r="615" spans="1:8" x14ac:dyDescent="0.2">
      <c r="A615" s="25">
        <v>40269</v>
      </c>
      <c r="B615" s="26">
        <v>65.030283710551501</v>
      </c>
      <c r="C615" s="25"/>
      <c r="D615" s="26"/>
      <c r="E615" s="25">
        <v>40269</v>
      </c>
      <c r="F615" s="26">
        <v>96.818528887757694</v>
      </c>
      <c r="G615" s="25"/>
      <c r="H615" s="26"/>
    </row>
    <row r="616" spans="1:8" x14ac:dyDescent="0.2">
      <c r="A616" s="25">
        <v>40299</v>
      </c>
      <c r="B616" s="26">
        <v>65.795345871852106</v>
      </c>
      <c r="C616" s="25"/>
      <c r="D616" s="26"/>
      <c r="E616" s="25">
        <v>40299</v>
      </c>
      <c r="F616" s="26">
        <v>96.818528887757694</v>
      </c>
      <c r="G616" s="25"/>
      <c r="H616" s="26"/>
    </row>
    <row r="617" spans="1:8" x14ac:dyDescent="0.2">
      <c r="A617" s="25">
        <v>40330</v>
      </c>
      <c r="B617" s="26">
        <v>66.560408033152697</v>
      </c>
      <c r="C617" s="25"/>
      <c r="D617" s="26"/>
      <c r="E617" s="25">
        <v>40330</v>
      </c>
      <c r="F617" s="26">
        <v>96.614914736574207</v>
      </c>
      <c r="G617" s="25"/>
      <c r="H617" s="26"/>
    </row>
    <row r="618" spans="1:8" x14ac:dyDescent="0.2">
      <c r="A618" s="25">
        <v>40360</v>
      </c>
      <c r="B618" s="26">
        <v>68.090532355753894</v>
      </c>
      <c r="C618" s="25"/>
      <c r="D618" s="26"/>
      <c r="E618" s="25">
        <v>40360</v>
      </c>
      <c r="F618" s="26">
        <v>96.105879358615397</v>
      </c>
      <c r="G618" s="25"/>
      <c r="H618" s="26"/>
    </row>
    <row r="619" spans="1:8" x14ac:dyDescent="0.2">
      <c r="A619" s="25">
        <v>40391</v>
      </c>
      <c r="B619" s="26">
        <v>68.090532355753894</v>
      </c>
      <c r="C619" s="25"/>
      <c r="D619" s="26"/>
      <c r="E619" s="25">
        <v>40391</v>
      </c>
      <c r="F619" s="26">
        <v>96.207686434207204</v>
      </c>
      <c r="G619" s="25"/>
      <c r="H619" s="26"/>
    </row>
    <row r="620" spans="1:8" x14ac:dyDescent="0.2">
      <c r="A620" s="25">
        <v>40422</v>
      </c>
      <c r="B620" s="26">
        <v>68.473063436404203</v>
      </c>
      <c r="C620" s="25"/>
      <c r="D620" s="26"/>
      <c r="E620" s="25">
        <v>40422</v>
      </c>
      <c r="F620" s="26">
        <v>96.411300585390705</v>
      </c>
      <c r="G620" s="25"/>
      <c r="H620" s="26"/>
    </row>
    <row r="621" spans="1:8" x14ac:dyDescent="0.2">
      <c r="A621" s="25">
        <v>40452</v>
      </c>
      <c r="B621" s="26">
        <v>69.238125597704794</v>
      </c>
      <c r="C621" s="25"/>
      <c r="D621" s="26"/>
      <c r="E621" s="25">
        <v>40452</v>
      </c>
      <c r="F621" s="26">
        <v>96.7167218121659</v>
      </c>
      <c r="G621" s="25"/>
      <c r="H621" s="26"/>
    </row>
    <row r="622" spans="1:8" x14ac:dyDescent="0.2">
      <c r="A622" s="25">
        <v>40483</v>
      </c>
      <c r="B622" s="26">
        <v>69.620656678355104</v>
      </c>
      <c r="C622" s="25"/>
      <c r="D622" s="26"/>
      <c r="E622" s="25">
        <v>40483</v>
      </c>
      <c r="F622" s="26">
        <v>96.411300585390705</v>
      </c>
      <c r="G622" s="25"/>
      <c r="H622" s="26"/>
    </row>
    <row r="623" spans="1:8" x14ac:dyDescent="0.2">
      <c r="A623" s="25">
        <v>40513</v>
      </c>
      <c r="B623" s="26">
        <v>70.768249920306005</v>
      </c>
      <c r="C623" s="25"/>
      <c r="D623" s="26"/>
      <c r="E623" s="25">
        <v>40513</v>
      </c>
      <c r="F623" s="26">
        <v>96.207686434207204</v>
      </c>
      <c r="G623" s="25"/>
      <c r="H623" s="26"/>
    </row>
    <row r="624" spans="1:8" x14ac:dyDescent="0.2">
      <c r="A624" s="25">
        <v>40544</v>
      </c>
      <c r="B624" s="26">
        <v>71.915843162256905</v>
      </c>
      <c r="C624" s="25"/>
      <c r="D624" s="26"/>
      <c r="E624" s="25">
        <v>40544</v>
      </c>
      <c r="F624" s="26">
        <v>96.105879358615397</v>
      </c>
      <c r="G624" s="25"/>
      <c r="H624" s="26"/>
    </row>
    <row r="625" spans="1:8" x14ac:dyDescent="0.2">
      <c r="A625" s="25">
        <v>40575</v>
      </c>
      <c r="B625" s="26">
        <v>70.768249920306005</v>
      </c>
      <c r="C625" s="25"/>
      <c r="D625" s="26"/>
      <c r="E625" s="25">
        <v>40575</v>
      </c>
      <c r="F625" s="26">
        <v>96.105879358615397</v>
      </c>
      <c r="G625" s="25"/>
      <c r="H625" s="26"/>
    </row>
    <row r="626" spans="1:8" x14ac:dyDescent="0.2">
      <c r="A626" s="25">
        <v>40603</v>
      </c>
      <c r="B626" s="26">
        <v>70.768249920306005</v>
      </c>
      <c r="C626" s="25"/>
      <c r="D626" s="26"/>
      <c r="E626" s="25">
        <v>40603</v>
      </c>
      <c r="F626" s="26">
        <v>96.309493509798898</v>
      </c>
      <c r="G626" s="25"/>
      <c r="H626" s="26"/>
    </row>
    <row r="627" spans="1:8" x14ac:dyDescent="0.2">
      <c r="A627" s="25">
        <v>40634</v>
      </c>
      <c r="B627" s="26">
        <v>71.1507810009563</v>
      </c>
      <c r="C627" s="25"/>
      <c r="D627" s="26"/>
      <c r="E627" s="25">
        <v>40634</v>
      </c>
      <c r="F627" s="26">
        <v>96.411300585390705</v>
      </c>
      <c r="G627" s="25"/>
      <c r="H627" s="26"/>
    </row>
    <row r="628" spans="1:8" x14ac:dyDescent="0.2">
      <c r="A628" s="25">
        <v>40664</v>
      </c>
      <c r="B628" s="26">
        <v>71.533312081606596</v>
      </c>
      <c r="C628" s="25"/>
      <c r="D628" s="26"/>
      <c r="E628" s="25">
        <v>40664</v>
      </c>
      <c r="F628" s="26">
        <v>96.411300585390705</v>
      </c>
      <c r="G628" s="25"/>
      <c r="H628" s="26"/>
    </row>
    <row r="629" spans="1:8" x14ac:dyDescent="0.2">
      <c r="A629" s="25">
        <v>40695</v>
      </c>
      <c r="B629" s="26">
        <v>72.298374242907201</v>
      </c>
      <c r="C629" s="25"/>
      <c r="D629" s="26"/>
      <c r="E629" s="25">
        <v>40695</v>
      </c>
      <c r="F629" s="26">
        <v>96.309493509798898</v>
      </c>
      <c r="G629" s="25"/>
      <c r="H629" s="26"/>
    </row>
    <row r="630" spans="1:8" x14ac:dyDescent="0.2">
      <c r="A630" s="25">
        <v>40725</v>
      </c>
      <c r="B630" s="26">
        <v>73.828498565508397</v>
      </c>
      <c r="C630" s="25"/>
      <c r="D630" s="26"/>
      <c r="E630" s="25">
        <v>40725</v>
      </c>
      <c r="F630" s="26">
        <v>96.309493509798898</v>
      </c>
      <c r="G630" s="25"/>
      <c r="H630" s="26"/>
    </row>
    <row r="631" spans="1:8" x14ac:dyDescent="0.2">
      <c r="A631" s="25">
        <v>40756</v>
      </c>
      <c r="B631" s="26">
        <v>74.211029646158707</v>
      </c>
      <c r="C631" s="25"/>
      <c r="D631" s="26"/>
      <c r="E631" s="25">
        <v>40756</v>
      </c>
      <c r="F631" s="26">
        <v>96.411300585390705</v>
      </c>
      <c r="G631" s="25"/>
      <c r="H631" s="26"/>
    </row>
    <row r="632" spans="1:8" x14ac:dyDescent="0.2">
      <c r="A632" s="25">
        <v>40787</v>
      </c>
      <c r="B632" s="26">
        <v>75.358622888109707</v>
      </c>
      <c r="C632" s="25"/>
      <c r="D632" s="26"/>
      <c r="E632" s="25">
        <v>40787</v>
      </c>
      <c r="F632" s="26">
        <v>96.411300585390705</v>
      </c>
      <c r="G632" s="25"/>
      <c r="H632" s="26"/>
    </row>
    <row r="633" spans="1:8" x14ac:dyDescent="0.2">
      <c r="A633" s="25">
        <v>40817</v>
      </c>
      <c r="B633" s="26">
        <v>75.741153968760003</v>
      </c>
      <c r="C633" s="25"/>
      <c r="D633" s="26"/>
      <c r="E633" s="25">
        <v>40817</v>
      </c>
      <c r="F633" s="26">
        <v>96.513107660982399</v>
      </c>
      <c r="G633" s="25"/>
      <c r="H633" s="26"/>
    </row>
    <row r="634" spans="1:8" x14ac:dyDescent="0.2">
      <c r="A634" s="25">
        <v>40848</v>
      </c>
      <c r="B634" s="26">
        <v>76.123685049410199</v>
      </c>
      <c r="C634" s="25"/>
      <c r="D634" s="26"/>
      <c r="E634" s="25">
        <v>40848</v>
      </c>
      <c r="F634" s="26">
        <v>95.902265207431896</v>
      </c>
      <c r="G634" s="25"/>
      <c r="H634" s="26"/>
    </row>
    <row r="635" spans="1:8" x14ac:dyDescent="0.2">
      <c r="A635" s="25">
        <v>40878</v>
      </c>
      <c r="B635" s="26">
        <v>75.358622888109707</v>
      </c>
      <c r="C635" s="25"/>
      <c r="D635" s="26"/>
      <c r="E635" s="25">
        <v>40878</v>
      </c>
      <c r="F635" s="26">
        <v>96.004072283023604</v>
      </c>
      <c r="G635" s="25"/>
      <c r="H635" s="26"/>
    </row>
    <row r="636" spans="1:8" x14ac:dyDescent="0.2">
      <c r="A636" s="25">
        <v>40909</v>
      </c>
      <c r="B636" s="26">
        <v>75.741153968760003</v>
      </c>
      <c r="C636" s="25"/>
      <c r="D636" s="26"/>
      <c r="E636" s="25">
        <v>40909</v>
      </c>
      <c r="F636" s="26">
        <v>96.207686434207204</v>
      </c>
      <c r="G636" s="25"/>
      <c r="H636" s="26"/>
    </row>
    <row r="637" spans="1:8" x14ac:dyDescent="0.2">
      <c r="A637" s="25">
        <v>40940</v>
      </c>
      <c r="B637" s="26">
        <v>76.123685049410199</v>
      </c>
      <c r="C637" s="25"/>
      <c r="D637" s="26"/>
      <c r="E637" s="25">
        <v>40940</v>
      </c>
      <c r="F637" s="26">
        <v>96.411300585390705</v>
      </c>
      <c r="G637" s="25"/>
      <c r="H637" s="26"/>
    </row>
    <row r="638" spans="1:8" x14ac:dyDescent="0.2">
      <c r="A638" s="25">
        <v>40969</v>
      </c>
      <c r="B638" s="26">
        <v>76.888747210710903</v>
      </c>
      <c r="C638" s="25"/>
      <c r="D638" s="26"/>
      <c r="E638" s="25">
        <v>40969</v>
      </c>
      <c r="F638" s="26">
        <v>96.818528887757694</v>
      </c>
      <c r="G638" s="25"/>
      <c r="H638" s="26"/>
    </row>
    <row r="639" spans="1:8" x14ac:dyDescent="0.2">
      <c r="A639" s="25">
        <v>41000</v>
      </c>
      <c r="B639" s="26">
        <v>78.4188715333121</v>
      </c>
      <c r="C639" s="25"/>
      <c r="D639" s="26"/>
      <c r="E639" s="25">
        <v>41000</v>
      </c>
      <c r="F639" s="26">
        <v>96.920335963349501</v>
      </c>
      <c r="G639" s="25"/>
      <c r="H639" s="26"/>
    </row>
    <row r="640" spans="1:8" x14ac:dyDescent="0.2">
      <c r="A640" s="25">
        <v>41030</v>
      </c>
      <c r="B640" s="26">
        <v>78.801402613962395</v>
      </c>
      <c r="C640" s="25"/>
      <c r="D640" s="26"/>
      <c r="E640" s="25">
        <v>41030</v>
      </c>
      <c r="F640" s="26">
        <v>96.614914736574207</v>
      </c>
      <c r="G640" s="25"/>
      <c r="H640" s="26"/>
    </row>
    <row r="641" spans="1:8" x14ac:dyDescent="0.2">
      <c r="A641" s="25">
        <v>41061</v>
      </c>
      <c r="B641" s="26">
        <v>79.566464775263</v>
      </c>
      <c r="C641" s="25"/>
      <c r="D641" s="26"/>
      <c r="E641" s="25">
        <v>41061</v>
      </c>
      <c r="F641" s="26">
        <v>96.105879358615397</v>
      </c>
      <c r="G641" s="25"/>
      <c r="H641" s="26"/>
    </row>
    <row r="642" spans="1:8" x14ac:dyDescent="0.2">
      <c r="A642" s="25">
        <v>41091</v>
      </c>
      <c r="B642" s="26">
        <v>81.096589097864197</v>
      </c>
      <c r="C642" s="25"/>
      <c r="D642" s="26"/>
      <c r="E642" s="25">
        <v>41091</v>
      </c>
      <c r="F642" s="26">
        <v>95.800458131840202</v>
      </c>
      <c r="G642" s="25"/>
      <c r="H642" s="26"/>
    </row>
    <row r="643" spans="1:8" x14ac:dyDescent="0.2">
      <c r="A643" s="25">
        <v>41122</v>
      </c>
      <c r="B643" s="26">
        <v>81.861651259164802</v>
      </c>
      <c r="C643" s="25"/>
      <c r="D643" s="26"/>
      <c r="E643" s="25">
        <v>41122</v>
      </c>
      <c r="F643" s="26">
        <v>96.004072283023604</v>
      </c>
      <c r="G643" s="25"/>
      <c r="H643" s="26"/>
    </row>
    <row r="644" spans="1:8" x14ac:dyDescent="0.2">
      <c r="A644" s="25">
        <v>41153</v>
      </c>
      <c r="B644" s="26">
        <v>82.244182339815097</v>
      </c>
      <c r="C644" s="25"/>
      <c r="D644" s="26"/>
      <c r="E644" s="25">
        <v>41153</v>
      </c>
      <c r="F644" s="26">
        <v>96.105879358615397</v>
      </c>
      <c r="G644" s="25"/>
      <c r="H644" s="26"/>
    </row>
    <row r="645" spans="1:8" x14ac:dyDescent="0.2">
      <c r="A645" s="25">
        <v>41183</v>
      </c>
      <c r="B645" s="26">
        <v>83.009244501115703</v>
      </c>
      <c r="C645" s="25"/>
      <c r="D645" s="26"/>
      <c r="E645" s="25">
        <v>41183</v>
      </c>
      <c r="F645" s="26">
        <v>96.105879358615397</v>
      </c>
      <c r="G645" s="25"/>
      <c r="H645" s="26"/>
    </row>
    <row r="646" spans="1:8" x14ac:dyDescent="0.2">
      <c r="A646" s="25">
        <v>41214</v>
      </c>
      <c r="B646" s="26">
        <v>83.391775581765998</v>
      </c>
      <c r="C646" s="25"/>
      <c r="D646" s="26"/>
      <c r="E646" s="25">
        <v>41214</v>
      </c>
      <c r="F646" s="26">
        <v>95.800458131840202</v>
      </c>
      <c r="G646" s="25"/>
      <c r="H646" s="26"/>
    </row>
    <row r="647" spans="1:8" x14ac:dyDescent="0.2">
      <c r="A647" s="25">
        <v>41244</v>
      </c>
      <c r="B647" s="26">
        <v>83.774306662416294</v>
      </c>
      <c r="C647" s="25"/>
      <c r="D647" s="26"/>
      <c r="E647" s="25">
        <v>41244</v>
      </c>
      <c r="F647" s="26">
        <v>95.800458131840202</v>
      </c>
      <c r="G647" s="25"/>
      <c r="H647" s="26"/>
    </row>
    <row r="648" spans="1:8" x14ac:dyDescent="0.2">
      <c r="A648" s="25">
        <v>41275</v>
      </c>
      <c r="B648" s="26">
        <v>84.539368823716899</v>
      </c>
      <c r="C648" s="25"/>
      <c r="D648" s="26"/>
      <c r="E648" s="25">
        <v>41275</v>
      </c>
      <c r="F648" s="26">
        <v>95.902265207431896</v>
      </c>
      <c r="G648" s="25"/>
      <c r="H648" s="26"/>
    </row>
    <row r="649" spans="1:8" x14ac:dyDescent="0.2">
      <c r="A649" s="25">
        <v>41306</v>
      </c>
      <c r="B649" s="26">
        <v>85.304430985017504</v>
      </c>
      <c r="C649" s="25"/>
      <c r="D649" s="26"/>
      <c r="E649" s="25">
        <v>41306</v>
      </c>
      <c r="F649" s="26">
        <v>95.698651056248394</v>
      </c>
      <c r="G649" s="25"/>
      <c r="H649" s="26"/>
    </row>
    <row r="650" spans="1:8" x14ac:dyDescent="0.2">
      <c r="A650" s="25">
        <v>41334</v>
      </c>
      <c r="B650" s="26">
        <v>85.686962065667799</v>
      </c>
      <c r="C650" s="25"/>
      <c r="D650" s="26"/>
      <c r="E650" s="25">
        <v>41334</v>
      </c>
      <c r="F650" s="26">
        <v>95.902265207431896</v>
      </c>
      <c r="G650" s="25"/>
      <c r="H650" s="26"/>
    </row>
    <row r="651" spans="1:8" x14ac:dyDescent="0.2">
      <c r="A651" s="25">
        <v>41365</v>
      </c>
      <c r="B651" s="26">
        <v>86.452024226968405</v>
      </c>
      <c r="C651" s="25"/>
      <c r="D651" s="26"/>
      <c r="E651" s="25">
        <v>41365</v>
      </c>
      <c r="F651" s="26">
        <v>96.207686434207204</v>
      </c>
      <c r="G651" s="25"/>
      <c r="H651" s="26"/>
    </row>
    <row r="652" spans="1:8" x14ac:dyDescent="0.2">
      <c r="A652" s="25">
        <v>41395</v>
      </c>
      <c r="B652" s="26">
        <v>87.217086388268996</v>
      </c>
      <c r="C652" s="25"/>
      <c r="D652" s="26"/>
      <c r="E652" s="25">
        <v>41395</v>
      </c>
      <c r="F652" s="26">
        <v>96.309493509798898</v>
      </c>
      <c r="G652" s="25"/>
      <c r="H652" s="26"/>
    </row>
    <row r="653" spans="1:8" x14ac:dyDescent="0.2">
      <c r="A653" s="25">
        <v>41426</v>
      </c>
      <c r="B653" s="26">
        <v>88.364679630219996</v>
      </c>
      <c r="C653" s="25"/>
      <c r="D653" s="26"/>
      <c r="E653" s="25">
        <v>41426</v>
      </c>
      <c r="F653" s="26">
        <v>96.309493509798898</v>
      </c>
      <c r="G653" s="25"/>
      <c r="H653" s="26"/>
    </row>
    <row r="654" spans="1:8" x14ac:dyDescent="0.2">
      <c r="A654" s="25">
        <v>41456</v>
      </c>
      <c r="B654" s="26">
        <v>89.894803952821206</v>
      </c>
      <c r="C654" s="25"/>
      <c r="D654" s="26"/>
      <c r="E654" s="25">
        <v>41456</v>
      </c>
      <c r="F654" s="26">
        <v>96.513107660982399</v>
      </c>
      <c r="G654" s="25"/>
      <c r="H654" s="26"/>
    </row>
    <row r="655" spans="1:8" x14ac:dyDescent="0.2">
      <c r="A655" s="25">
        <v>41487</v>
      </c>
      <c r="B655" s="26">
        <v>90.659866114121797</v>
      </c>
      <c r="C655" s="25"/>
      <c r="D655" s="26"/>
      <c r="E655" s="25">
        <v>41487</v>
      </c>
      <c r="F655" s="26">
        <v>96.818528887757694</v>
      </c>
      <c r="G655" s="25"/>
      <c r="H655" s="26"/>
    </row>
    <row r="656" spans="1:8" x14ac:dyDescent="0.2">
      <c r="A656" s="25">
        <v>41518</v>
      </c>
      <c r="B656" s="26">
        <v>91.042397194772093</v>
      </c>
      <c r="C656" s="25"/>
      <c r="D656" s="26"/>
      <c r="E656" s="25">
        <v>41518</v>
      </c>
      <c r="F656" s="26">
        <v>97.123950114533002</v>
      </c>
      <c r="G656" s="25"/>
      <c r="H656" s="26"/>
    </row>
    <row r="657" spans="1:8" x14ac:dyDescent="0.2">
      <c r="A657" s="25">
        <v>41548</v>
      </c>
      <c r="B657" s="26">
        <v>92.189990436722994</v>
      </c>
      <c r="C657" s="25"/>
      <c r="D657" s="26"/>
      <c r="E657" s="25">
        <v>41548</v>
      </c>
      <c r="F657" s="26">
        <v>97.225757190124696</v>
      </c>
      <c r="G657" s="25"/>
      <c r="H657" s="26"/>
    </row>
    <row r="658" spans="1:8" x14ac:dyDescent="0.2">
      <c r="A658" s="25">
        <v>41579</v>
      </c>
      <c r="B658" s="26">
        <v>92.955052598023599</v>
      </c>
      <c r="C658" s="25"/>
      <c r="D658" s="26"/>
      <c r="E658" s="25">
        <v>41579</v>
      </c>
      <c r="F658" s="26">
        <v>97.225757190124696</v>
      </c>
      <c r="G658" s="25"/>
      <c r="H658" s="26"/>
    </row>
    <row r="659" spans="1:8" x14ac:dyDescent="0.2">
      <c r="A659" s="25">
        <v>41609</v>
      </c>
      <c r="B659" s="26">
        <v>91.424928275422403</v>
      </c>
      <c r="C659" s="25"/>
      <c r="D659" s="26"/>
      <c r="E659" s="25">
        <v>41609</v>
      </c>
      <c r="F659" s="26">
        <v>97.327564265716504</v>
      </c>
      <c r="G659" s="25"/>
      <c r="H659" s="26"/>
    </row>
    <row r="660" spans="1:8" x14ac:dyDescent="0.2">
      <c r="A660" s="25">
        <v>41640</v>
      </c>
      <c r="B660" s="26">
        <v>90.659866114121797</v>
      </c>
      <c r="C660" s="25"/>
      <c r="D660" s="26"/>
      <c r="E660" s="25">
        <v>41640</v>
      </c>
      <c r="F660" s="26">
        <v>97.225757190124696</v>
      </c>
      <c r="G660" s="25"/>
      <c r="H660" s="26"/>
    </row>
    <row r="661" spans="1:8" x14ac:dyDescent="0.2">
      <c r="A661" s="25">
        <v>41671</v>
      </c>
      <c r="B661" s="26">
        <v>91.042397194772093</v>
      </c>
      <c r="C661" s="25"/>
      <c r="D661" s="26"/>
      <c r="E661" s="25">
        <v>41671</v>
      </c>
      <c r="F661" s="26">
        <v>97.225757190124696</v>
      </c>
      <c r="G661" s="25"/>
      <c r="H661" s="26"/>
    </row>
    <row r="662" spans="1:8" x14ac:dyDescent="0.2">
      <c r="A662" s="25">
        <v>41699</v>
      </c>
      <c r="B662" s="26">
        <v>91.424928275422403</v>
      </c>
      <c r="C662" s="25"/>
      <c r="D662" s="26"/>
      <c r="E662" s="25">
        <v>41699</v>
      </c>
      <c r="F662" s="26">
        <v>97.429371341308197</v>
      </c>
      <c r="G662" s="25"/>
      <c r="H662" s="26"/>
    </row>
    <row r="663" spans="1:8" x14ac:dyDescent="0.2">
      <c r="A663" s="25">
        <v>41730</v>
      </c>
      <c r="B663" s="26">
        <v>92.572521517373303</v>
      </c>
      <c r="C663" s="25"/>
      <c r="D663" s="26"/>
      <c r="E663" s="25">
        <v>41730</v>
      </c>
      <c r="F663" s="26">
        <v>99.465512853143295</v>
      </c>
      <c r="G663" s="25"/>
      <c r="H663" s="26"/>
    </row>
    <row r="664" spans="1:8" x14ac:dyDescent="0.2">
      <c r="A664" s="25">
        <v>41760</v>
      </c>
      <c r="B664" s="26">
        <v>93.337583678673894</v>
      </c>
      <c r="C664" s="25"/>
      <c r="D664" s="26"/>
      <c r="E664" s="25">
        <v>41760</v>
      </c>
      <c r="F664" s="26">
        <v>99.872741155510298</v>
      </c>
      <c r="G664" s="25"/>
      <c r="H664" s="26"/>
    </row>
    <row r="665" spans="1:8" x14ac:dyDescent="0.2">
      <c r="A665" s="25">
        <v>41791</v>
      </c>
      <c r="B665" s="26">
        <v>94.1026458399745</v>
      </c>
      <c r="C665" s="25"/>
      <c r="D665" s="26"/>
      <c r="E665" s="25">
        <v>41791</v>
      </c>
      <c r="F665" s="26">
        <v>99.770934079918604</v>
      </c>
      <c r="G665" s="25"/>
      <c r="H665" s="26"/>
    </row>
    <row r="666" spans="1:8" x14ac:dyDescent="0.2">
      <c r="A666" s="25">
        <v>41821</v>
      </c>
      <c r="B666" s="26">
        <v>96.397832323876301</v>
      </c>
      <c r="C666" s="25"/>
      <c r="D666" s="26"/>
      <c r="E666" s="25">
        <v>41821</v>
      </c>
      <c r="F666" s="26">
        <v>99.872741155510298</v>
      </c>
      <c r="G666" s="25"/>
      <c r="H666" s="26"/>
    </row>
    <row r="667" spans="1:8" x14ac:dyDescent="0.2">
      <c r="A667" s="25">
        <v>41852</v>
      </c>
      <c r="B667" s="26">
        <v>96.780363404526597</v>
      </c>
      <c r="C667" s="25"/>
      <c r="D667" s="26"/>
      <c r="E667" s="25">
        <v>41852</v>
      </c>
      <c r="F667" s="26">
        <v>100.076355306694</v>
      </c>
      <c r="G667" s="25"/>
      <c r="H667" s="26"/>
    </row>
    <row r="668" spans="1:8" x14ac:dyDescent="0.2">
      <c r="A668" s="25">
        <v>41883</v>
      </c>
      <c r="B668" s="26">
        <v>96.780363404526597</v>
      </c>
      <c r="C668" s="25"/>
      <c r="D668" s="26"/>
      <c r="E668" s="25">
        <v>41883</v>
      </c>
      <c r="F668" s="26">
        <v>100.279969457877</v>
      </c>
      <c r="G668" s="25"/>
      <c r="H668" s="26"/>
    </row>
    <row r="669" spans="1:8" x14ac:dyDescent="0.2">
      <c r="A669" s="25">
        <v>41913</v>
      </c>
      <c r="B669" s="26">
        <v>96.780363404526597</v>
      </c>
      <c r="C669" s="25"/>
      <c r="D669" s="26"/>
      <c r="E669" s="25">
        <v>41913</v>
      </c>
      <c r="F669" s="26">
        <v>99.974548231102105</v>
      </c>
      <c r="G669" s="25"/>
      <c r="H669" s="26"/>
    </row>
    <row r="670" spans="1:8" x14ac:dyDescent="0.2">
      <c r="A670" s="25">
        <v>41944</v>
      </c>
      <c r="B670" s="26">
        <v>96.780363404526597</v>
      </c>
      <c r="C670" s="25"/>
      <c r="D670" s="26"/>
      <c r="E670" s="25">
        <v>41944</v>
      </c>
      <c r="F670" s="26">
        <v>99.669127004326796</v>
      </c>
      <c r="G670" s="25"/>
      <c r="H670" s="26"/>
    </row>
    <row r="671" spans="1:8" x14ac:dyDescent="0.2">
      <c r="A671" s="25">
        <v>41974</v>
      </c>
      <c r="B671" s="26">
        <v>96.780363404526597</v>
      </c>
      <c r="C671" s="25"/>
      <c r="D671" s="26"/>
      <c r="E671" s="25">
        <v>41974</v>
      </c>
      <c r="F671" s="26">
        <v>99.669127004326796</v>
      </c>
      <c r="G671" s="25"/>
      <c r="H671" s="26"/>
    </row>
    <row r="672" spans="1:8" x14ac:dyDescent="0.2">
      <c r="A672" s="25">
        <v>42005</v>
      </c>
      <c r="B672" s="26">
        <v>97.162894485176906</v>
      </c>
      <c r="C672" s="25"/>
      <c r="D672" s="26"/>
      <c r="E672" s="25">
        <v>42005</v>
      </c>
      <c r="F672" s="26">
        <v>99.567319928735003</v>
      </c>
      <c r="G672" s="25"/>
      <c r="H672" s="26"/>
    </row>
    <row r="673" spans="1:8" x14ac:dyDescent="0.2">
      <c r="A673" s="25">
        <v>42036</v>
      </c>
      <c r="B673" s="26">
        <v>96.780363404526597</v>
      </c>
      <c r="C673" s="25"/>
      <c r="D673" s="26"/>
      <c r="E673" s="25">
        <v>42036</v>
      </c>
      <c r="F673" s="26">
        <v>99.363705777551601</v>
      </c>
      <c r="G673" s="25"/>
      <c r="H673" s="26"/>
    </row>
    <row r="674" spans="1:8" x14ac:dyDescent="0.2">
      <c r="A674" s="25">
        <v>42064</v>
      </c>
      <c r="B674" s="26">
        <v>97.162894485176906</v>
      </c>
      <c r="C674" s="25"/>
      <c r="D674" s="26"/>
      <c r="E674" s="25">
        <v>42064</v>
      </c>
      <c r="F674" s="26">
        <v>99.669127004326796</v>
      </c>
      <c r="G674" s="25"/>
      <c r="H674" s="26"/>
    </row>
    <row r="675" spans="1:8" x14ac:dyDescent="0.2">
      <c r="A675" s="25">
        <v>42095</v>
      </c>
      <c r="B675" s="26">
        <v>97.927956646477497</v>
      </c>
      <c r="C675" s="25"/>
      <c r="D675" s="26"/>
      <c r="E675" s="25">
        <v>42095</v>
      </c>
      <c r="F675" s="26">
        <v>100.178162382286</v>
      </c>
      <c r="G675" s="25"/>
      <c r="H675" s="26"/>
    </row>
    <row r="676" spans="1:8" x14ac:dyDescent="0.2">
      <c r="A676" s="25">
        <v>42125</v>
      </c>
      <c r="B676" s="26">
        <v>98.693018807778103</v>
      </c>
      <c r="C676" s="25"/>
      <c r="D676" s="26"/>
      <c r="E676" s="25">
        <v>42125</v>
      </c>
      <c r="F676" s="26">
        <v>100.483583609061</v>
      </c>
      <c r="G676" s="25"/>
      <c r="H676" s="26"/>
    </row>
    <row r="677" spans="1:8" x14ac:dyDescent="0.2">
      <c r="A677" s="25">
        <v>42156</v>
      </c>
      <c r="B677" s="26">
        <v>99.840612049729003</v>
      </c>
      <c r="C677" s="25"/>
      <c r="D677" s="26"/>
      <c r="E677" s="25">
        <v>42156</v>
      </c>
      <c r="F677" s="26">
        <v>100.178162382286</v>
      </c>
      <c r="G677" s="25"/>
      <c r="H677" s="26"/>
    </row>
    <row r="678" spans="1:8" x14ac:dyDescent="0.2">
      <c r="A678" s="25">
        <v>42186</v>
      </c>
      <c r="B678" s="26">
        <v>100.60567421103001</v>
      </c>
      <c r="C678" s="25"/>
      <c r="D678" s="26"/>
      <c r="E678" s="25">
        <v>42186</v>
      </c>
      <c r="F678" s="26">
        <v>100.076355306694</v>
      </c>
      <c r="G678" s="25"/>
      <c r="H678" s="26"/>
    </row>
    <row r="679" spans="1:8" x14ac:dyDescent="0.2">
      <c r="A679" s="25">
        <v>42217</v>
      </c>
      <c r="B679" s="26">
        <v>100.98820529168</v>
      </c>
      <c r="C679" s="25"/>
      <c r="D679" s="26"/>
      <c r="E679" s="25">
        <v>42217</v>
      </c>
      <c r="F679" s="26">
        <v>100.178162382286</v>
      </c>
      <c r="G679" s="25"/>
      <c r="H679" s="26"/>
    </row>
    <row r="680" spans="1:8" x14ac:dyDescent="0.2">
      <c r="A680" s="25">
        <v>42248</v>
      </c>
      <c r="B680" s="26">
        <v>101.75326745298101</v>
      </c>
      <c r="C680" s="25"/>
      <c r="D680" s="26"/>
      <c r="E680" s="25">
        <v>42248</v>
      </c>
      <c r="F680" s="26">
        <v>100.279969457877</v>
      </c>
      <c r="G680" s="25"/>
      <c r="H680" s="26"/>
    </row>
    <row r="681" spans="1:8" x14ac:dyDescent="0.2">
      <c r="A681" s="25">
        <v>42278</v>
      </c>
      <c r="B681" s="26">
        <v>102.900860694931</v>
      </c>
      <c r="C681" s="25"/>
      <c r="D681" s="26"/>
      <c r="E681" s="25">
        <v>42278</v>
      </c>
      <c r="F681" s="26">
        <v>100.279969457877</v>
      </c>
      <c r="G681" s="25"/>
      <c r="H681" s="26"/>
    </row>
    <row r="682" spans="1:8" x14ac:dyDescent="0.2">
      <c r="A682" s="25">
        <v>42309</v>
      </c>
      <c r="B682" s="26">
        <v>103.283391775582</v>
      </c>
      <c r="C682" s="25"/>
      <c r="D682" s="26"/>
      <c r="E682" s="25">
        <v>42309</v>
      </c>
      <c r="F682" s="26">
        <v>99.872741155510298</v>
      </c>
      <c r="G682" s="25"/>
      <c r="H682" s="26"/>
    </row>
    <row r="683" spans="1:8" x14ac:dyDescent="0.2">
      <c r="A683" s="25">
        <v>42339</v>
      </c>
      <c r="B683" s="26">
        <v>102.900860694931</v>
      </c>
      <c r="C683" s="25"/>
      <c r="D683" s="26"/>
      <c r="E683" s="25">
        <v>42339</v>
      </c>
      <c r="F683" s="26">
        <v>99.872741155510298</v>
      </c>
      <c r="G683" s="25"/>
      <c r="H683" s="26"/>
    </row>
    <row r="684" spans="1:8" x14ac:dyDescent="0.2">
      <c r="A684" s="25">
        <v>42370</v>
      </c>
      <c r="B684" s="26">
        <v>102.900860694931</v>
      </c>
      <c r="C684" s="25"/>
      <c r="D684" s="26"/>
      <c r="E684" s="25">
        <v>42370</v>
      </c>
      <c r="F684" s="26">
        <v>99.465512853143295</v>
      </c>
      <c r="G684" s="25"/>
      <c r="H684" s="26"/>
    </row>
    <row r="685" spans="1:8" x14ac:dyDescent="0.2">
      <c r="A685" s="25">
        <v>42401</v>
      </c>
      <c r="B685" s="26">
        <v>102.135798533631</v>
      </c>
      <c r="C685" s="25"/>
      <c r="D685" s="26"/>
      <c r="E685" s="25">
        <v>42401</v>
      </c>
      <c r="F685" s="26">
        <v>99.567319928735003</v>
      </c>
      <c r="G685" s="25"/>
      <c r="H685" s="26"/>
    </row>
    <row r="686" spans="1:8" x14ac:dyDescent="0.2">
      <c r="A686" s="25">
        <v>42430</v>
      </c>
      <c r="B686" s="26">
        <v>102.518329614281</v>
      </c>
      <c r="C686" s="25"/>
      <c r="D686" s="26"/>
      <c r="E686" s="25">
        <v>42430</v>
      </c>
      <c r="F686" s="26">
        <v>99.669127004326796</v>
      </c>
      <c r="G686" s="25"/>
      <c r="H686" s="26"/>
    </row>
    <row r="687" spans="1:8" x14ac:dyDescent="0.2">
      <c r="A687" s="25">
        <v>42461</v>
      </c>
      <c r="B687" s="26">
        <v>103.665922856232</v>
      </c>
      <c r="C687" s="25"/>
      <c r="D687" s="26"/>
      <c r="E687" s="25">
        <v>42461</v>
      </c>
      <c r="F687" s="26">
        <v>99.872741155510298</v>
      </c>
      <c r="G687" s="25"/>
      <c r="H687" s="26"/>
    </row>
    <row r="688" spans="1:8" x14ac:dyDescent="0.2">
      <c r="A688" s="25">
        <v>42491</v>
      </c>
      <c r="B688" s="26">
        <v>105.196047178833</v>
      </c>
      <c r="C688" s="25"/>
      <c r="D688" s="26"/>
      <c r="E688" s="25">
        <v>42491</v>
      </c>
      <c r="F688" s="26">
        <v>99.974548231102105</v>
      </c>
      <c r="G688" s="25"/>
      <c r="H688" s="26"/>
    </row>
    <row r="689" spans="1:8" x14ac:dyDescent="0.2">
      <c r="A689" s="25">
        <v>42522</v>
      </c>
      <c r="B689" s="26">
        <v>105.961109340134</v>
      </c>
      <c r="C689" s="25"/>
      <c r="D689" s="26"/>
      <c r="E689" s="25">
        <v>42522</v>
      </c>
      <c r="F689" s="26">
        <v>99.872741155510298</v>
      </c>
      <c r="G689" s="25"/>
      <c r="H689" s="26"/>
    </row>
    <row r="690" spans="1:8" x14ac:dyDescent="0.2">
      <c r="A690" s="25">
        <v>42552</v>
      </c>
      <c r="B690" s="26">
        <v>107.108702582085</v>
      </c>
      <c r="C690" s="25"/>
      <c r="D690" s="26"/>
      <c r="E690" s="25">
        <v>42552</v>
      </c>
      <c r="F690" s="26">
        <v>99.669127004326796</v>
      </c>
      <c r="G690" s="25"/>
      <c r="H690" s="26"/>
    </row>
    <row r="691" spans="1:8" x14ac:dyDescent="0.2">
      <c r="A691" s="25">
        <v>42583</v>
      </c>
      <c r="B691" s="26">
        <v>106.343640420784</v>
      </c>
      <c r="C691" s="25"/>
      <c r="D691" s="26"/>
      <c r="E691" s="25">
        <v>42583</v>
      </c>
      <c r="F691" s="26">
        <v>99.669127004326796</v>
      </c>
      <c r="G691" s="25"/>
      <c r="H691" s="26"/>
    </row>
    <row r="692" spans="1:8" x14ac:dyDescent="0.2">
      <c r="A692" s="25">
        <v>42614</v>
      </c>
      <c r="B692" s="26">
        <v>105.961109340134</v>
      </c>
      <c r="C692" s="25"/>
      <c r="D692" s="26"/>
      <c r="E692" s="25">
        <v>42614</v>
      </c>
      <c r="F692" s="26">
        <v>99.770934079918604</v>
      </c>
      <c r="G692" s="25"/>
      <c r="H692" s="26"/>
    </row>
    <row r="693" spans="1:8" x14ac:dyDescent="0.2">
      <c r="A693" s="25">
        <v>42644</v>
      </c>
      <c r="B693" s="26">
        <v>106.343640420784</v>
      </c>
      <c r="C693" s="25"/>
      <c r="D693" s="26"/>
      <c r="E693" s="25">
        <v>42644</v>
      </c>
      <c r="F693" s="26">
        <v>100.38177653346899</v>
      </c>
      <c r="G693" s="25"/>
      <c r="H693" s="26"/>
    </row>
    <row r="694" spans="1:8" x14ac:dyDescent="0.2">
      <c r="A694" s="25">
        <v>42675</v>
      </c>
      <c r="B694" s="26">
        <v>105.961109340134</v>
      </c>
      <c r="C694" s="25"/>
      <c r="D694" s="26"/>
      <c r="E694" s="25">
        <v>42675</v>
      </c>
      <c r="F694" s="26">
        <v>100.38177653346899</v>
      </c>
      <c r="G694" s="25"/>
      <c r="H694" s="26"/>
    </row>
    <row r="695" spans="1:8" x14ac:dyDescent="0.2">
      <c r="A695" s="25">
        <v>42705</v>
      </c>
      <c r="B695" s="26">
        <v>105.196047178833</v>
      </c>
      <c r="C695" s="25"/>
      <c r="D695" s="26"/>
      <c r="E695" s="25">
        <v>42705</v>
      </c>
      <c r="F695" s="26">
        <v>100.178162382286</v>
      </c>
      <c r="G695" s="25"/>
      <c r="H695" s="26"/>
    </row>
    <row r="696" spans="1:8" x14ac:dyDescent="0.2">
      <c r="A696" s="25">
        <v>42736</v>
      </c>
      <c r="B696" s="26">
        <v>104.813516098183</v>
      </c>
      <c r="C696" s="25"/>
      <c r="D696" s="26"/>
      <c r="E696" s="25">
        <v>42736</v>
      </c>
      <c r="F696" s="26">
        <v>99.974548231102105</v>
      </c>
      <c r="G696" s="25"/>
      <c r="H696" s="26"/>
    </row>
    <row r="697" spans="1:8" x14ac:dyDescent="0.2">
      <c r="A697" s="25">
        <v>42767</v>
      </c>
      <c r="B697" s="26">
        <v>104.813516098183</v>
      </c>
      <c r="C697" s="25"/>
      <c r="D697" s="26"/>
      <c r="E697" s="25">
        <v>42767</v>
      </c>
      <c r="F697" s="26">
        <v>99.872741155510298</v>
      </c>
      <c r="G697" s="25"/>
      <c r="H697" s="26"/>
    </row>
    <row r="698" spans="1:8" x14ac:dyDescent="0.2">
      <c r="A698" s="25">
        <v>42795</v>
      </c>
      <c r="B698" s="26">
        <v>105.196047178833</v>
      </c>
      <c r="C698" s="25"/>
      <c r="D698" s="26"/>
      <c r="E698" s="25">
        <v>42795</v>
      </c>
      <c r="F698" s="26">
        <v>99.872741155510298</v>
      </c>
      <c r="G698" s="25"/>
      <c r="H698" s="26"/>
    </row>
    <row r="699" spans="1:8" x14ac:dyDescent="0.2">
      <c r="A699" s="25">
        <v>42826</v>
      </c>
      <c r="B699" s="26">
        <v>105.961109340134</v>
      </c>
      <c r="C699" s="25"/>
      <c r="D699" s="26"/>
      <c r="E699" s="25">
        <v>42826</v>
      </c>
      <c r="F699" s="26">
        <v>100.279969457877</v>
      </c>
      <c r="G699" s="25"/>
      <c r="H699" s="26"/>
    </row>
    <row r="700" spans="1:8" x14ac:dyDescent="0.2">
      <c r="A700" s="25">
        <v>42856</v>
      </c>
      <c r="B700" s="26">
        <v>106.343640420784</v>
      </c>
      <c r="C700" s="25"/>
      <c r="D700" s="26"/>
      <c r="E700" s="25">
        <v>42856</v>
      </c>
      <c r="F700" s="26">
        <v>100.38177653346899</v>
      </c>
      <c r="G700" s="25"/>
      <c r="H700" s="26"/>
    </row>
    <row r="701" spans="1:8" x14ac:dyDescent="0.2">
      <c r="A701" s="25">
        <v>42887</v>
      </c>
      <c r="B701" s="26">
        <v>107.108702582085</v>
      </c>
      <c r="C701" s="25"/>
      <c r="D701" s="26"/>
      <c r="E701" s="25">
        <v>42887</v>
      </c>
      <c r="F701" s="26">
        <v>100.279969457877</v>
      </c>
      <c r="G701" s="25"/>
      <c r="H701" s="26"/>
    </row>
    <row r="702" spans="1:8" x14ac:dyDescent="0.2">
      <c r="A702" s="25">
        <v>42917</v>
      </c>
      <c r="B702" s="26">
        <v>109.021357985336</v>
      </c>
      <c r="C702" s="25"/>
      <c r="D702" s="26"/>
      <c r="E702" s="25">
        <v>42917</v>
      </c>
      <c r="F702" s="26">
        <v>100.076355306694</v>
      </c>
      <c r="G702" s="25"/>
      <c r="H702" s="26"/>
    </row>
    <row r="703" spans="1:8" x14ac:dyDescent="0.2">
      <c r="A703" s="25">
        <v>42948</v>
      </c>
      <c r="B703" s="26">
        <v>109.021357985336</v>
      </c>
      <c r="C703" s="25"/>
      <c r="D703" s="26"/>
      <c r="E703" s="25">
        <v>42948</v>
      </c>
      <c r="F703" s="26">
        <v>100.279969457877</v>
      </c>
      <c r="G703" s="25"/>
      <c r="H703" s="26"/>
    </row>
    <row r="704" spans="1:8" x14ac:dyDescent="0.2">
      <c r="A704" s="25">
        <v>42979</v>
      </c>
      <c r="B704" s="26">
        <v>109.021357985336</v>
      </c>
      <c r="C704" s="25"/>
      <c r="D704" s="26"/>
      <c r="E704" s="25">
        <v>42979</v>
      </c>
      <c r="F704" s="26">
        <v>100.58539068465301</v>
      </c>
      <c r="G704" s="25"/>
      <c r="H704" s="26"/>
    </row>
    <row r="705" spans="1:8" x14ac:dyDescent="0.2">
      <c r="A705" s="25">
        <v>43009</v>
      </c>
      <c r="B705" s="26">
        <v>109.786420146637</v>
      </c>
      <c r="C705" s="25"/>
      <c r="D705" s="26"/>
      <c r="E705" s="25">
        <v>43009</v>
      </c>
      <c r="F705" s="26">
        <v>100.58539068465301</v>
      </c>
      <c r="G705" s="25"/>
      <c r="H705" s="26"/>
    </row>
    <row r="706" spans="1:8" x14ac:dyDescent="0.2">
      <c r="A706" s="25">
        <v>43040</v>
      </c>
      <c r="B706" s="26">
        <v>110.168951227287</v>
      </c>
      <c r="C706" s="25"/>
      <c r="D706" s="26"/>
      <c r="E706" s="25">
        <v>43040</v>
      </c>
      <c r="F706" s="26">
        <v>100.890811911428</v>
      </c>
      <c r="G706" s="25"/>
      <c r="H706" s="26"/>
    </row>
    <row r="707" spans="1:8" x14ac:dyDescent="0.2">
      <c r="A707" s="25">
        <v>43070</v>
      </c>
      <c r="B707" s="26">
        <v>109.403889065987</v>
      </c>
      <c r="C707" s="25"/>
      <c r="D707" s="26"/>
      <c r="E707" s="25">
        <v>43070</v>
      </c>
      <c r="F707" s="26">
        <v>101.196233138203</v>
      </c>
      <c r="G707" s="25"/>
      <c r="H707" s="26"/>
    </row>
    <row r="708" spans="1:8" x14ac:dyDescent="0.2">
      <c r="A708" s="25">
        <v>43101</v>
      </c>
      <c r="B708" s="26">
        <v>110.168951227287</v>
      </c>
      <c r="C708" s="25"/>
      <c r="D708" s="26"/>
      <c r="E708" s="25">
        <v>43101</v>
      </c>
      <c r="F708" s="26">
        <v>101.29804021379501</v>
      </c>
      <c r="G708" s="25"/>
      <c r="H708" s="26"/>
    </row>
    <row r="709" spans="1:8" x14ac:dyDescent="0.2">
      <c r="A709" s="25">
        <v>43132</v>
      </c>
      <c r="B709" s="26">
        <v>109.786420146637</v>
      </c>
      <c r="C709" s="25"/>
      <c r="D709" s="26"/>
      <c r="E709" s="25">
        <v>43132</v>
      </c>
      <c r="F709" s="26">
        <v>101.29804021379501</v>
      </c>
      <c r="G709" s="25"/>
      <c r="H709" s="26"/>
    </row>
    <row r="710" spans="1:8" x14ac:dyDescent="0.2">
      <c r="A710" s="25">
        <v>43160</v>
      </c>
      <c r="B710" s="26">
        <v>109.786420146637</v>
      </c>
      <c r="C710" s="25"/>
      <c r="D710" s="26"/>
      <c r="E710" s="25">
        <v>43160</v>
      </c>
      <c r="F710" s="26">
        <v>100.99261898701999</v>
      </c>
      <c r="G710" s="25"/>
      <c r="H710" s="26"/>
    </row>
    <row r="711" spans="1:8" x14ac:dyDescent="0.2">
      <c r="A711" s="25">
        <v>43191</v>
      </c>
      <c r="B711" s="26">
        <v>110.168951227287</v>
      </c>
      <c r="C711" s="25"/>
      <c r="D711" s="26"/>
      <c r="E711" s="25">
        <v>43191</v>
      </c>
      <c r="F711" s="26">
        <v>100.890811911428</v>
      </c>
      <c r="G711" s="25"/>
      <c r="H711" s="26"/>
    </row>
    <row r="712" spans="1:8" x14ac:dyDescent="0.2">
      <c r="A712" s="25">
        <v>43221</v>
      </c>
      <c r="B712" s="26">
        <v>110.551482307938</v>
      </c>
      <c r="C712" s="25"/>
      <c r="D712" s="26"/>
      <c r="E712" s="25">
        <v>43221</v>
      </c>
      <c r="F712" s="26">
        <v>101.09442606261101</v>
      </c>
      <c r="G712" s="25"/>
      <c r="H712" s="26"/>
    </row>
    <row r="713" spans="1:8" x14ac:dyDescent="0.2">
      <c r="A713" s="25">
        <v>43252</v>
      </c>
      <c r="B713" s="26">
        <v>111.316544469238</v>
      </c>
      <c r="C713" s="25"/>
      <c r="D713" s="26"/>
      <c r="E713" s="25">
        <v>43252</v>
      </c>
      <c r="F713" s="26">
        <v>100.99261898701999</v>
      </c>
      <c r="G713" s="25"/>
      <c r="H713" s="26"/>
    </row>
    <row r="714" spans="1:8" x14ac:dyDescent="0.2">
      <c r="A714" s="25">
        <v>43282</v>
      </c>
      <c r="B714" s="26">
        <v>115.14185527574099</v>
      </c>
      <c r="C714" s="25"/>
      <c r="D714" s="26"/>
      <c r="E714" s="25">
        <v>43282</v>
      </c>
      <c r="F714" s="26">
        <v>100.99261898701999</v>
      </c>
      <c r="G714" s="25"/>
      <c r="H714" s="26"/>
    </row>
    <row r="715" spans="1:8" x14ac:dyDescent="0.2">
      <c r="A715" s="25">
        <v>43313</v>
      </c>
      <c r="B715" s="26">
        <v>115.14185527574099</v>
      </c>
      <c r="C715" s="25"/>
      <c r="D715" s="26"/>
      <c r="E715" s="25">
        <v>43313</v>
      </c>
      <c r="F715" s="26">
        <v>101.60346144057</v>
      </c>
      <c r="G715" s="25"/>
      <c r="H715" s="26"/>
    </row>
    <row r="716" spans="1:8" x14ac:dyDescent="0.2">
      <c r="A716" s="25">
        <v>43344</v>
      </c>
      <c r="B716" s="26">
        <v>115.14185527574099</v>
      </c>
      <c r="C716" s="25"/>
      <c r="D716" s="26"/>
      <c r="E716" s="25">
        <v>43344</v>
      </c>
      <c r="F716" s="26">
        <v>101.70526851616199</v>
      </c>
      <c r="G716" s="25"/>
      <c r="H716" s="26"/>
    </row>
    <row r="717" spans="1:8" x14ac:dyDescent="0.2">
      <c r="A717" s="25">
        <v>43374</v>
      </c>
      <c r="B717" s="26">
        <v>115.52438635639101</v>
      </c>
      <c r="C717" s="25"/>
      <c r="D717" s="26"/>
      <c r="E717" s="25">
        <v>43374</v>
      </c>
      <c r="F717" s="26">
        <v>102.010689742937</v>
      </c>
      <c r="G717" s="25"/>
      <c r="H717" s="26"/>
    </row>
    <row r="718" spans="1:8" x14ac:dyDescent="0.2">
      <c r="A718" s="25">
        <v>43405</v>
      </c>
      <c r="B718" s="26">
        <v>115.52438635639101</v>
      </c>
      <c r="C718" s="25"/>
      <c r="D718" s="26"/>
      <c r="E718" s="25">
        <v>43405</v>
      </c>
      <c r="F718" s="26">
        <v>101.807075591754</v>
      </c>
      <c r="G718" s="25"/>
      <c r="H718" s="26"/>
    </row>
    <row r="719" spans="1:8" x14ac:dyDescent="0.2">
      <c r="A719" s="25">
        <v>43435</v>
      </c>
      <c r="B719" s="26">
        <v>115.14185527574099</v>
      </c>
      <c r="C719" s="25"/>
      <c r="D719" s="26"/>
      <c r="E719" s="25">
        <v>43435</v>
      </c>
      <c r="F719" s="26">
        <v>101.50165436497799</v>
      </c>
      <c r="G719" s="25"/>
      <c r="H719" s="26"/>
    </row>
    <row r="720" spans="1:8" x14ac:dyDescent="0.2">
      <c r="A720" s="25">
        <v>43466</v>
      </c>
      <c r="B720" s="26">
        <v>117.43704175964299</v>
      </c>
      <c r="C720" s="25"/>
      <c r="D720" s="26"/>
      <c r="E720" s="25">
        <v>43466</v>
      </c>
      <c r="F720" s="26">
        <v>101.50165436497799</v>
      </c>
      <c r="G720" s="25"/>
      <c r="H720" s="26"/>
    </row>
    <row r="721" spans="1:8" x14ac:dyDescent="0.2">
      <c r="A721" s="25">
        <v>43497</v>
      </c>
      <c r="B721" s="26">
        <v>117.43704175964299</v>
      </c>
      <c r="C721" s="25"/>
      <c r="D721" s="26"/>
      <c r="E721" s="25">
        <v>43497</v>
      </c>
      <c r="F721" s="26">
        <v>101.50165436497799</v>
      </c>
      <c r="G721" s="25"/>
      <c r="H721" s="26"/>
    </row>
    <row r="722" spans="1:8" x14ac:dyDescent="0.2">
      <c r="A722" s="25">
        <v>43525</v>
      </c>
      <c r="B722" s="26">
        <v>118.202103920944</v>
      </c>
      <c r="C722" s="25"/>
      <c r="D722" s="26"/>
      <c r="E722" s="25">
        <v>43525</v>
      </c>
      <c r="F722" s="26">
        <v>101.50165436497799</v>
      </c>
      <c r="G722" s="25"/>
      <c r="H722" s="26"/>
    </row>
    <row r="723" spans="1:8" x14ac:dyDescent="0.2">
      <c r="A723" s="25">
        <v>43556</v>
      </c>
      <c r="B723" s="26">
        <v>119.349697162894</v>
      </c>
      <c r="C723" s="25"/>
      <c r="D723" s="26"/>
      <c r="E723" s="25">
        <v>43556</v>
      </c>
      <c r="F723" s="26">
        <v>101.807075591754</v>
      </c>
      <c r="G723" s="25"/>
      <c r="H723" s="26"/>
    </row>
    <row r="724" spans="1:8" x14ac:dyDescent="0.2">
      <c r="A724" s="25">
        <v>43586</v>
      </c>
      <c r="B724" s="26">
        <v>120.11475932419501</v>
      </c>
      <c r="C724" s="25"/>
      <c r="D724" s="26"/>
      <c r="E724" s="25">
        <v>43586</v>
      </c>
      <c r="F724" s="26">
        <v>101.807075591754</v>
      </c>
      <c r="G724" s="25"/>
      <c r="H724" s="26"/>
    </row>
    <row r="725" spans="1:8" x14ac:dyDescent="0.2">
      <c r="A725" s="25">
        <v>43617</v>
      </c>
      <c r="B725" s="26">
        <v>120.879821485496</v>
      </c>
      <c r="C725" s="25"/>
      <c r="D725" s="26"/>
      <c r="E725" s="25">
        <v>43617</v>
      </c>
      <c r="F725" s="26">
        <v>101.60346144057</v>
      </c>
      <c r="G725" s="25"/>
      <c r="H725" s="26"/>
    </row>
    <row r="726" spans="1:8" x14ac:dyDescent="0.2">
      <c r="A726" s="25">
        <v>43647</v>
      </c>
      <c r="B726" s="26">
        <v>122.027414727447</v>
      </c>
      <c r="C726" s="25"/>
      <c r="D726" s="26"/>
      <c r="E726" s="25">
        <v>43647</v>
      </c>
      <c r="F726" s="26">
        <v>101.60346144057</v>
      </c>
      <c r="G726" s="25"/>
      <c r="H726" s="26"/>
    </row>
    <row r="727" spans="1:8" x14ac:dyDescent="0.2">
      <c r="A727" s="25">
        <v>43678</v>
      </c>
      <c r="B727" s="26">
        <v>122.40994580809701</v>
      </c>
      <c r="C727" s="25"/>
      <c r="D727" s="26"/>
      <c r="E727" s="25">
        <v>43678</v>
      </c>
      <c r="F727" s="26">
        <v>101.807075591754</v>
      </c>
      <c r="G727" s="25"/>
      <c r="H727" s="26"/>
    </row>
    <row r="728" spans="1:8" x14ac:dyDescent="0.2">
      <c r="A728" s="25">
        <v>43709</v>
      </c>
      <c r="B728" s="26">
        <v>123.175007969398</v>
      </c>
      <c r="C728" s="25"/>
      <c r="D728" s="26"/>
      <c r="E728" s="25">
        <v>43709</v>
      </c>
      <c r="F728" s="26">
        <v>101.908882667345</v>
      </c>
      <c r="G728" s="25"/>
      <c r="H728" s="26"/>
    </row>
    <row r="729" spans="1:8" x14ac:dyDescent="0.2">
      <c r="A729" s="25">
        <v>43739</v>
      </c>
      <c r="B729" s="26">
        <v>124.322601211348</v>
      </c>
      <c r="C729" s="25"/>
      <c r="D729" s="26"/>
      <c r="E729" s="25">
        <v>43739</v>
      </c>
      <c r="F729" s="26">
        <v>102.214303894121</v>
      </c>
      <c r="G729" s="25"/>
      <c r="H729" s="26"/>
    </row>
    <row r="730" spans="1:8" x14ac:dyDescent="0.2">
      <c r="A730" s="25">
        <v>43770</v>
      </c>
      <c r="B730" s="26">
        <v>125.470194453299</v>
      </c>
      <c r="C730" s="25"/>
      <c r="D730" s="26"/>
      <c r="E730" s="25">
        <v>43770</v>
      </c>
      <c r="F730" s="26">
        <v>102.316110969712</v>
      </c>
      <c r="G730" s="25"/>
      <c r="H730" s="26"/>
    </row>
    <row r="731" spans="1:8" x14ac:dyDescent="0.2">
      <c r="A731" s="25">
        <v>43800</v>
      </c>
      <c r="B731" s="26">
        <v>126.2352566146</v>
      </c>
      <c r="C731" s="25"/>
      <c r="D731" s="26"/>
      <c r="E731" s="25">
        <v>43800</v>
      </c>
      <c r="F731" s="26">
        <v>102.316110969712</v>
      </c>
      <c r="G731" s="25"/>
      <c r="H731" s="26"/>
    </row>
    <row r="732" spans="1:8" x14ac:dyDescent="0.2">
      <c r="A732" s="25">
        <v>43831</v>
      </c>
      <c r="B732" s="26">
        <v>126.2352566146</v>
      </c>
      <c r="C732" s="25"/>
      <c r="D732" s="26"/>
      <c r="E732" s="25">
        <v>43831</v>
      </c>
      <c r="F732" s="26">
        <v>102.316110969712</v>
      </c>
      <c r="G732" s="25"/>
      <c r="H732" s="26"/>
    </row>
    <row r="733" spans="1:8" x14ac:dyDescent="0.2">
      <c r="A733" s="25">
        <v>43862</v>
      </c>
      <c r="B733" s="26">
        <v>125.470194453299</v>
      </c>
      <c r="C733" s="25"/>
      <c r="D733" s="26"/>
      <c r="E733" s="25">
        <v>43862</v>
      </c>
      <c r="F733" s="26">
        <v>102.112496818529</v>
      </c>
      <c r="G733" s="25"/>
      <c r="H733" s="26"/>
    </row>
    <row r="734" spans="1:8" x14ac:dyDescent="0.2">
      <c r="A734" s="25">
        <v>43891</v>
      </c>
      <c r="B734" s="26">
        <v>124.70513229199901</v>
      </c>
      <c r="C734" s="25"/>
      <c r="D734" s="26"/>
      <c r="E734" s="25">
        <v>43891</v>
      </c>
      <c r="F734" s="26">
        <v>102.112496818529</v>
      </c>
      <c r="G734" s="25"/>
      <c r="H734" s="26"/>
    </row>
    <row r="735" spans="1:8" x14ac:dyDescent="0.2">
      <c r="A735" s="25">
        <v>43922</v>
      </c>
      <c r="B735" s="26">
        <v>125.85272553394999</v>
      </c>
      <c r="C735" s="25"/>
      <c r="D735" s="26"/>
      <c r="E735" s="25">
        <v>43922</v>
      </c>
      <c r="F735" s="26">
        <v>102.010689742937</v>
      </c>
      <c r="G735" s="25"/>
      <c r="H735" s="26"/>
    </row>
    <row r="736" spans="1:8" x14ac:dyDescent="0.2">
      <c r="A736" s="25">
        <v>43952</v>
      </c>
      <c r="B736" s="26">
        <v>126.2352566146</v>
      </c>
      <c r="C736" s="25"/>
      <c r="D736" s="26"/>
      <c r="E736" s="25">
        <v>43952</v>
      </c>
      <c r="F736" s="26">
        <v>101.908882667345</v>
      </c>
      <c r="G736" s="25"/>
      <c r="H736" s="26"/>
    </row>
    <row r="737" spans="1:8" x14ac:dyDescent="0.2">
      <c r="A737" s="25">
        <v>43983</v>
      </c>
      <c r="B737" s="26">
        <v>127.00031877590099</v>
      </c>
      <c r="C737" s="25"/>
      <c r="D737" s="26"/>
      <c r="E737" s="25">
        <v>43983</v>
      </c>
      <c r="F737" s="26">
        <v>101.70526851616199</v>
      </c>
      <c r="G737" s="25"/>
      <c r="H737" s="26"/>
    </row>
    <row r="738" spans="1:8" x14ac:dyDescent="0.2">
      <c r="A738" s="25">
        <v>44013</v>
      </c>
      <c r="B738" s="26">
        <v>128.53044309850199</v>
      </c>
      <c r="C738" s="25"/>
      <c r="D738" s="26"/>
      <c r="E738" s="25">
        <v>44013</v>
      </c>
      <c r="F738" s="26">
        <v>101.807075591754</v>
      </c>
      <c r="G738" s="25"/>
      <c r="H738" s="26"/>
    </row>
    <row r="739" spans="1:8" x14ac:dyDescent="0.2">
      <c r="A739" s="25">
        <v>44044</v>
      </c>
      <c r="B739" s="26">
        <v>129.29550525980201</v>
      </c>
      <c r="C739" s="25"/>
      <c r="D739" s="26"/>
      <c r="E739" s="25">
        <v>44044</v>
      </c>
      <c r="F739" s="26">
        <v>101.908882667345</v>
      </c>
      <c r="G739" s="25"/>
      <c r="H739" s="26"/>
    </row>
    <row r="740" spans="1:8" x14ac:dyDescent="0.2">
      <c r="A740" s="25">
        <v>44075</v>
      </c>
      <c r="B740" s="26">
        <v>130.11785894239799</v>
      </c>
      <c r="C740" s="25"/>
      <c r="D740" s="26"/>
      <c r="E740" s="25">
        <v>44075</v>
      </c>
      <c r="F740" s="26">
        <v>101.70526851616199</v>
      </c>
      <c r="G740" s="25"/>
      <c r="H740" s="26"/>
    </row>
    <row r="741" spans="1:8" x14ac:dyDescent="0.2">
      <c r="A741" s="25">
        <v>44105</v>
      </c>
      <c r="B741" s="26">
        <v>131.66032297727901</v>
      </c>
      <c r="C741" s="25"/>
      <c r="D741" s="26"/>
      <c r="E741" s="25">
        <v>44105</v>
      </c>
      <c r="F741" s="26">
        <v>101.60346144057</v>
      </c>
      <c r="G741" s="25"/>
      <c r="H741" s="26"/>
    </row>
    <row r="742" spans="1:8" x14ac:dyDescent="0.2">
      <c r="A742" s="25">
        <v>44136</v>
      </c>
      <c r="B742" s="26">
        <v>132.10102698724501</v>
      </c>
      <c r="C742" s="25"/>
      <c r="D742" s="26"/>
      <c r="E742" s="25">
        <v>44136</v>
      </c>
      <c r="F742" s="26">
        <v>101.29804021379501</v>
      </c>
      <c r="G742" s="25"/>
      <c r="H742" s="26"/>
    </row>
    <row r="743" spans="1:8" x14ac:dyDescent="0.2">
      <c r="A743" s="25">
        <v>44166</v>
      </c>
      <c r="B743" s="26">
        <v>130.889090959839</v>
      </c>
      <c r="C743" s="25"/>
      <c r="D743" s="26"/>
      <c r="E743" s="25">
        <v>44166</v>
      </c>
      <c r="F743" s="26">
        <v>101.09442606261101</v>
      </c>
      <c r="G743" s="25"/>
      <c r="H743" s="26"/>
    </row>
    <row r="744" spans="1:8" x14ac:dyDescent="0.2">
      <c r="A744" s="25">
        <v>44197</v>
      </c>
      <c r="B744" s="26">
        <v>130.22803494489</v>
      </c>
      <c r="C744" s="25"/>
      <c r="D744" s="26"/>
      <c r="E744" s="25">
        <v>44197</v>
      </c>
      <c r="F744" s="26">
        <v>101.60346144057</v>
      </c>
      <c r="G744" s="25"/>
      <c r="H744" s="26"/>
    </row>
    <row r="745" spans="1:8" x14ac:dyDescent="0.2">
      <c r="A745" s="25">
        <v>44228</v>
      </c>
      <c r="B745" s="26">
        <v>131.10944296482199</v>
      </c>
      <c r="C745" s="25"/>
      <c r="D745" s="26"/>
      <c r="E745" s="25">
        <v>44228</v>
      </c>
      <c r="F745" s="26">
        <v>101.60346144057</v>
      </c>
      <c r="G745" s="25"/>
      <c r="H745" s="26"/>
    </row>
    <row r="746" spans="1:8" x14ac:dyDescent="0.2">
      <c r="A746" s="25">
        <v>44256</v>
      </c>
      <c r="B746" s="26">
        <v>131.77049897977</v>
      </c>
      <c r="C746" s="25"/>
      <c r="D746" s="26"/>
      <c r="E746" s="25">
        <v>44256</v>
      </c>
      <c r="F746" s="26">
        <v>101.70526851616199</v>
      </c>
      <c r="G746" s="25"/>
      <c r="H746" s="26"/>
    </row>
    <row r="747" spans="1:8" x14ac:dyDescent="0.2">
      <c r="A747" s="25">
        <v>44287</v>
      </c>
      <c r="B747" s="26">
        <v>132.32137899222701</v>
      </c>
      <c r="C747" s="25"/>
      <c r="D747" s="26"/>
      <c r="E747" s="25">
        <v>44287</v>
      </c>
      <c r="F747" s="26">
        <v>100.890811911428</v>
      </c>
      <c r="G747" s="25"/>
      <c r="H747" s="26"/>
    </row>
    <row r="748" spans="1:8" x14ac:dyDescent="0.2">
      <c r="A748" s="25">
        <v>44317</v>
      </c>
      <c r="B748" s="26">
        <v>132.87225900468499</v>
      </c>
      <c r="C748" s="25"/>
      <c r="D748" s="26"/>
      <c r="E748" s="25">
        <v>44317</v>
      </c>
      <c r="F748" s="26">
        <v>101.196233138203</v>
      </c>
      <c r="G748" s="25"/>
      <c r="H748" s="26"/>
    </row>
    <row r="749" spans="1:8" x14ac:dyDescent="0.2">
      <c r="A749" s="25">
        <v>44348</v>
      </c>
      <c r="B749" s="26">
        <v>134.084195032091</v>
      </c>
      <c r="C749" s="25"/>
      <c r="D749" s="26"/>
      <c r="E749" s="25">
        <v>44348</v>
      </c>
      <c r="F749" s="26">
        <v>101.29804021379501</v>
      </c>
      <c r="G749" s="25"/>
      <c r="H749" s="26"/>
    </row>
    <row r="750" spans="1:8" x14ac:dyDescent="0.2">
      <c r="A750" s="25">
        <v>44378</v>
      </c>
      <c r="B750" s="26">
        <v>135.29613105949599</v>
      </c>
      <c r="C750" s="25"/>
      <c r="D750" s="26"/>
      <c r="E750" s="25">
        <v>44378</v>
      </c>
      <c r="F750" s="26">
        <v>101.50165436497799</v>
      </c>
      <c r="G750" s="25"/>
      <c r="H750" s="26"/>
    </row>
    <row r="751" spans="1:8" x14ac:dyDescent="0.2">
      <c r="A751" s="25">
        <v>44409</v>
      </c>
      <c r="B751" s="26">
        <v>135.51648306447899</v>
      </c>
      <c r="C751" s="25"/>
      <c r="D751" s="26"/>
      <c r="E751" s="25">
        <v>44409</v>
      </c>
      <c r="F751" s="26">
        <v>101.50165436497799</v>
      </c>
      <c r="G751" s="25"/>
      <c r="H751" s="26"/>
    </row>
    <row r="752" spans="1:8" x14ac:dyDescent="0.2">
      <c r="A752" s="25">
        <v>44440</v>
      </c>
      <c r="B752" s="26">
        <v>135.847011071954</v>
      </c>
      <c r="C752" s="25"/>
      <c r="D752" s="26"/>
      <c r="E752" s="25">
        <v>44440</v>
      </c>
      <c r="F752" s="26">
        <v>101.908882667345</v>
      </c>
      <c r="G752" s="25"/>
      <c r="H752" s="26"/>
    </row>
    <row r="753" spans="1:8" x14ac:dyDescent="0.2">
      <c r="A753" s="25">
        <v>44470</v>
      </c>
      <c r="B753" s="26">
        <v>137.609827111817</v>
      </c>
      <c r="C753" s="154"/>
      <c r="D753" s="26"/>
      <c r="E753" s="25">
        <v>44470</v>
      </c>
      <c r="F753" s="26">
        <v>101.70526851616199</v>
      </c>
      <c r="G753" s="25"/>
      <c r="H753" s="26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4A160-D242-492E-A699-777142C8CE9E}">
  <sheetPr>
    <tabColor rgb="FF0070C0"/>
  </sheetPr>
  <dimension ref="A1:AT260"/>
  <sheetViews>
    <sheetView topLeftCell="T1" workbookViewId="0">
      <pane ySplit="3" topLeftCell="A4" activePane="bottomLeft" state="frozen"/>
      <selection activeCell="B623" sqref="B623"/>
      <selection pane="bottomLeft" activeCell="AD4" sqref="AD4"/>
    </sheetView>
  </sheetViews>
  <sheetFormatPr defaultRowHeight="15" x14ac:dyDescent="0.25"/>
  <cols>
    <col min="1" max="1" width="11.7109375" bestFit="1" customWidth="1"/>
    <col min="3" max="3" width="10.42578125" bestFit="1" customWidth="1"/>
    <col min="5" max="5" width="10.42578125" bestFit="1" customWidth="1"/>
    <col min="7" max="7" width="10.42578125" bestFit="1" customWidth="1"/>
    <col min="9" max="9" width="10.42578125" bestFit="1" customWidth="1"/>
    <col min="11" max="11" width="10.42578125" bestFit="1" customWidth="1"/>
    <col min="13" max="13" width="10.42578125" bestFit="1" customWidth="1"/>
    <col min="15" max="15" width="10.42578125" bestFit="1" customWidth="1"/>
    <col min="17" max="17" width="10.42578125" bestFit="1" customWidth="1"/>
    <col min="19" max="19" width="10.42578125" bestFit="1" customWidth="1"/>
    <col min="21" max="21" width="10.42578125" bestFit="1" customWidth="1"/>
    <col min="23" max="23" width="10.42578125" bestFit="1" customWidth="1"/>
    <col min="25" max="25" width="10.42578125" bestFit="1" customWidth="1"/>
    <col min="27" max="27" width="10.42578125" bestFit="1" customWidth="1"/>
    <col min="29" max="29" width="10.42578125" bestFit="1" customWidth="1"/>
    <col min="31" max="31" width="10.42578125" bestFit="1" customWidth="1"/>
    <col min="33" max="33" width="10.42578125" bestFit="1" customWidth="1"/>
    <col min="35" max="35" width="10.42578125" bestFit="1" customWidth="1"/>
    <col min="37" max="37" width="10.42578125" bestFit="1" customWidth="1"/>
    <col min="39" max="39" width="10.42578125" bestFit="1" customWidth="1"/>
    <col min="41" max="41" width="10.42578125" bestFit="1" customWidth="1"/>
    <col min="43" max="43" width="10.42578125" bestFit="1" customWidth="1"/>
  </cols>
  <sheetData>
    <row r="1" spans="1:46" x14ac:dyDescent="0.25">
      <c r="A1" s="5" t="s">
        <v>84</v>
      </c>
      <c r="C1" s="5" t="s">
        <v>85</v>
      </c>
      <c r="E1" s="5" t="s">
        <v>86</v>
      </c>
      <c r="G1" s="5" t="s">
        <v>87</v>
      </c>
      <c r="I1" s="5" t="s">
        <v>88</v>
      </c>
      <c r="K1" s="5" t="s">
        <v>89</v>
      </c>
      <c r="M1" s="5" t="s">
        <v>90</v>
      </c>
      <c r="O1" s="5" t="s">
        <v>91</v>
      </c>
      <c r="Q1" s="5" t="s">
        <v>92</v>
      </c>
      <c r="S1" s="5" t="s">
        <v>93</v>
      </c>
      <c r="U1" s="5" t="s">
        <v>94</v>
      </c>
      <c r="W1" s="5" t="s">
        <v>95</v>
      </c>
      <c r="Y1" s="5" t="s">
        <v>96</v>
      </c>
      <c r="AA1" s="5" t="s">
        <v>97</v>
      </c>
      <c r="AC1" s="5" t="s">
        <v>98</v>
      </c>
      <c r="AE1" s="5" t="s">
        <v>99</v>
      </c>
      <c r="AG1" s="5" t="s">
        <v>100</v>
      </c>
      <c r="AI1" s="5" t="s">
        <v>101</v>
      </c>
      <c r="AK1" s="5"/>
      <c r="AM1" s="5"/>
      <c r="AO1" s="5"/>
      <c r="AQ1" s="5"/>
      <c r="AS1" s="5"/>
    </row>
    <row r="2" spans="1:46" x14ac:dyDescent="0.25">
      <c r="A2" s="5" t="s">
        <v>102</v>
      </c>
      <c r="B2" s="6"/>
      <c r="C2" s="5" t="s">
        <v>103</v>
      </c>
      <c r="D2" s="6"/>
      <c r="E2" s="5" t="s">
        <v>104</v>
      </c>
      <c r="F2" s="6"/>
      <c r="G2" s="5" t="s">
        <v>105</v>
      </c>
      <c r="H2" s="6"/>
      <c r="I2" s="5" t="s">
        <v>106</v>
      </c>
      <c r="J2" s="6"/>
      <c r="K2" s="5" t="s">
        <v>107</v>
      </c>
      <c r="L2" s="6"/>
      <c r="M2" s="5" t="s">
        <v>108</v>
      </c>
      <c r="N2" s="6"/>
      <c r="O2" s="5" t="s">
        <v>109</v>
      </c>
      <c r="P2" s="6"/>
      <c r="Q2" s="5" t="s">
        <v>110</v>
      </c>
      <c r="R2" s="6"/>
      <c r="S2" s="5" t="s">
        <v>110</v>
      </c>
      <c r="T2" s="6"/>
      <c r="U2" s="5" t="s">
        <v>111</v>
      </c>
      <c r="V2" s="6"/>
      <c r="W2" s="5" t="s">
        <v>112</v>
      </c>
      <c r="X2" s="6"/>
      <c r="Y2" s="5" t="s">
        <v>110</v>
      </c>
      <c r="Z2" s="6"/>
      <c r="AA2" s="5" t="s">
        <v>113</v>
      </c>
      <c r="AB2" s="6"/>
      <c r="AC2" s="5" t="s">
        <v>114</v>
      </c>
      <c r="AD2" s="6"/>
      <c r="AE2" s="5" t="s">
        <v>110</v>
      </c>
      <c r="AF2" s="6"/>
      <c r="AG2" s="5" t="s">
        <v>115</v>
      </c>
      <c r="AH2" s="6"/>
      <c r="AI2" s="5" t="s">
        <v>116</v>
      </c>
      <c r="AJ2" s="6"/>
      <c r="AK2" s="5"/>
      <c r="AL2" s="6"/>
      <c r="AM2" s="5"/>
      <c r="AN2" s="6"/>
      <c r="AO2" s="5"/>
      <c r="AP2" s="6"/>
      <c r="AQ2" s="5"/>
      <c r="AR2" s="6"/>
      <c r="AS2" s="5"/>
      <c r="AT2" s="6"/>
    </row>
    <row r="3" spans="1:46" x14ac:dyDescent="0.25">
      <c r="A3" s="5" t="s">
        <v>117</v>
      </c>
      <c r="B3" s="3" t="s">
        <v>118</v>
      </c>
      <c r="C3" s="5" t="s">
        <v>119</v>
      </c>
      <c r="D3" s="3" t="s">
        <v>120</v>
      </c>
      <c r="E3" s="5" t="s">
        <v>121</v>
      </c>
      <c r="F3" s="3" t="s">
        <v>122</v>
      </c>
      <c r="G3" s="5" t="s">
        <v>123</v>
      </c>
      <c r="H3" s="3" t="s">
        <v>124</v>
      </c>
      <c r="I3" s="5" t="s">
        <v>125</v>
      </c>
      <c r="J3" s="3" t="s">
        <v>126</v>
      </c>
      <c r="K3" s="5" t="s">
        <v>127</v>
      </c>
      <c r="L3" s="3" t="s">
        <v>128</v>
      </c>
      <c r="M3" s="5" t="s">
        <v>129</v>
      </c>
      <c r="N3" s="3" t="s">
        <v>130</v>
      </c>
      <c r="O3" s="5" t="s">
        <v>131</v>
      </c>
      <c r="P3" s="3" t="s">
        <v>132</v>
      </c>
      <c r="Q3" s="5" t="s">
        <v>133</v>
      </c>
      <c r="R3" s="3" t="s">
        <v>134</v>
      </c>
      <c r="S3" s="5" t="s">
        <v>135</v>
      </c>
      <c r="T3" s="3" t="s">
        <v>134</v>
      </c>
      <c r="U3" s="5" t="s">
        <v>136</v>
      </c>
      <c r="V3" s="3" t="s">
        <v>137</v>
      </c>
      <c r="W3" s="5" t="s">
        <v>138</v>
      </c>
      <c r="X3" s="3" t="s">
        <v>139</v>
      </c>
      <c r="Y3" s="5" t="s">
        <v>140</v>
      </c>
      <c r="Z3" s="3" t="s">
        <v>134</v>
      </c>
      <c r="AA3" s="5" t="s">
        <v>141</v>
      </c>
      <c r="AB3" s="3" t="s">
        <v>142</v>
      </c>
      <c r="AC3" s="5" t="s">
        <v>143</v>
      </c>
      <c r="AD3" s="3" t="s">
        <v>144</v>
      </c>
      <c r="AE3" s="5" t="s">
        <v>145</v>
      </c>
      <c r="AF3" s="3" t="s">
        <v>134</v>
      </c>
      <c r="AG3" s="5" t="s">
        <v>146</v>
      </c>
      <c r="AH3" s="3" t="s">
        <v>147</v>
      </c>
      <c r="AI3" s="5" t="s">
        <v>148</v>
      </c>
      <c r="AJ3" s="3" t="s">
        <v>149</v>
      </c>
      <c r="AK3" s="5"/>
      <c r="AL3" s="3"/>
      <c r="AM3" s="5"/>
      <c r="AN3" s="3"/>
      <c r="AO3" s="5"/>
      <c r="AP3" s="3"/>
      <c r="AQ3" s="5"/>
      <c r="AR3" s="3"/>
      <c r="AS3" s="5"/>
      <c r="AT3" s="3"/>
    </row>
    <row r="4" spans="1:46" x14ac:dyDescent="0.25">
      <c r="A4" s="4">
        <v>36525</v>
      </c>
      <c r="B4" s="9">
        <v>69.099999999999994</v>
      </c>
      <c r="C4" s="4">
        <v>36769</v>
      </c>
      <c r="D4" s="9">
        <v>96.724729999999994</v>
      </c>
      <c r="E4" s="4">
        <v>36922</v>
      </c>
      <c r="F4" s="21">
        <v>0.9</v>
      </c>
      <c r="G4" s="22">
        <v>36525</v>
      </c>
      <c r="H4" s="9">
        <v>93.7</v>
      </c>
      <c r="I4" s="22">
        <v>36525</v>
      </c>
      <c r="J4" s="9">
        <v>92.462000000000003</v>
      </c>
      <c r="K4" s="22">
        <v>36525</v>
      </c>
      <c r="L4" s="9">
        <v>168.3</v>
      </c>
      <c r="M4" s="22">
        <v>36525</v>
      </c>
      <c r="N4" s="9">
        <v>167.3</v>
      </c>
      <c r="O4" s="22">
        <v>36525</v>
      </c>
      <c r="P4" s="9">
        <v>72</v>
      </c>
      <c r="Q4" s="22">
        <v>36525</v>
      </c>
      <c r="R4" s="9">
        <v>80.319999999999993</v>
      </c>
      <c r="S4" s="22">
        <v>36525</v>
      </c>
      <c r="T4" s="9">
        <v>78.3</v>
      </c>
      <c r="U4" s="22">
        <v>36525</v>
      </c>
      <c r="V4" s="9">
        <v>65.565995999999998</v>
      </c>
      <c r="W4" s="22">
        <v>36525</v>
      </c>
      <c r="X4" s="9">
        <v>1588.56</v>
      </c>
      <c r="Y4" s="22">
        <v>36525</v>
      </c>
      <c r="Z4" s="9">
        <v>75</v>
      </c>
      <c r="AA4" s="22">
        <v>36525</v>
      </c>
      <c r="AB4" s="9">
        <v>84.68</v>
      </c>
      <c r="AC4" s="22">
        <v>40574</v>
      </c>
      <c r="AD4" s="9">
        <v>89.5</v>
      </c>
      <c r="AE4" s="22">
        <v>36525</v>
      </c>
      <c r="AF4" s="9">
        <v>73.7</v>
      </c>
      <c r="AG4" s="22">
        <v>36525</v>
      </c>
      <c r="AH4" s="21">
        <v>1.3</v>
      </c>
      <c r="AI4" s="22">
        <v>36525</v>
      </c>
      <c r="AJ4" s="9">
        <v>38.1</v>
      </c>
      <c r="AK4" s="22"/>
      <c r="AL4" s="9"/>
      <c r="AM4" s="22"/>
      <c r="AN4" s="9"/>
      <c r="AO4" s="22"/>
      <c r="AP4" s="9"/>
      <c r="AQ4" s="22"/>
      <c r="AR4" s="9"/>
      <c r="AS4" s="22"/>
      <c r="AT4" s="9"/>
    </row>
    <row r="5" spans="1:46" x14ac:dyDescent="0.25">
      <c r="A5" s="4">
        <v>36616</v>
      </c>
      <c r="B5" s="9">
        <v>69.7</v>
      </c>
      <c r="C5" s="4">
        <v>36799</v>
      </c>
      <c r="D5" s="9">
        <v>96.628101999999998</v>
      </c>
      <c r="E5" s="4">
        <v>36950</v>
      </c>
      <c r="F5" s="21">
        <v>0.1</v>
      </c>
      <c r="G5" s="22">
        <v>36556</v>
      </c>
      <c r="H5" s="9">
        <v>93.5</v>
      </c>
      <c r="I5" s="22">
        <v>36556</v>
      </c>
      <c r="J5" s="9">
        <v>92.5762</v>
      </c>
      <c r="K5" s="22">
        <v>36556</v>
      </c>
      <c r="L5" s="9">
        <v>168.8</v>
      </c>
      <c r="M5" s="22">
        <v>36556</v>
      </c>
      <c r="N5" s="9">
        <v>166.6</v>
      </c>
      <c r="O5" s="22">
        <v>36556</v>
      </c>
      <c r="P5" s="9">
        <v>71.5</v>
      </c>
      <c r="Q5" s="22">
        <v>36556</v>
      </c>
      <c r="R5" s="9">
        <v>80.25</v>
      </c>
      <c r="S5" s="22">
        <v>36556</v>
      </c>
      <c r="T5" s="9">
        <v>78.5</v>
      </c>
      <c r="U5" s="22">
        <v>36556</v>
      </c>
      <c r="V5" s="9">
        <v>65.857489000000001</v>
      </c>
      <c r="W5" s="22">
        <v>36556</v>
      </c>
      <c r="X5" s="9">
        <v>1598.41</v>
      </c>
      <c r="Y5" s="22">
        <v>36556</v>
      </c>
      <c r="Z5" s="9">
        <v>74.8</v>
      </c>
      <c r="AA5" s="22">
        <v>36556</v>
      </c>
      <c r="AB5" s="9">
        <v>84.41</v>
      </c>
      <c r="AC5" s="22">
        <v>40602</v>
      </c>
      <c r="AD5" s="9">
        <v>88.4</v>
      </c>
      <c r="AE5" s="22">
        <v>36556</v>
      </c>
      <c r="AF5" s="9">
        <v>73.55</v>
      </c>
      <c r="AG5" s="22">
        <v>36556</v>
      </c>
      <c r="AH5" s="21">
        <v>2.2999999999999998</v>
      </c>
      <c r="AI5" s="22">
        <v>36556</v>
      </c>
      <c r="AJ5" s="9">
        <v>38.6</v>
      </c>
      <c r="AK5" s="22"/>
      <c r="AL5" s="9"/>
      <c r="AM5" s="22"/>
      <c r="AN5" s="9"/>
      <c r="AO5" s="22"/>
      <c r="AP5" s="9"/>
      <c r="AQ5" s="22"/>
      <c r="AR5" s="9"/>
      <c r="AS5" s="22"/>
      <c r="AT5" s="9"/>
    </row>
    <row r="6" spans="1:46" x14ac:dyDescent="0.25">
      <c r="A6" s="4">
        <v>36707</v>
      </c>
      <c r="B6" s="9">
        <v>70.2</v>
      </c>
      <c r="C6" s="4">
        <v>36830</v>
      </c>
      <c r="D6" s="9">
        <v>96.434845999999993</v>
      </c>
      <c r="E6" s="4">
        <v>36981</v>
      </c>
      <c r="F6" s="21">
        <v>-0.6</v>
      </c>
      <c r="G6" s="22">
        <v>36585</v>
      </c>
      <c r="H6" s="9">
        <v>94.1</v>
      </c>
      <c r="I6" s="22">
        <v>36585</v>
      </c>
      <c r="J6" s="9">
        <v>92.924099999999996</v>
      </c>
      <c r="K6" s="22">
        <v>36585</v>
      </c>
      <c r="L6" s="9">
        <v>169.8</v>
      </c>
      <c r="M6" s="22">
        <v>36585</v>
      </c>
      <c r="N6" s="9">
        <v>167.5</v>
      </c>
      <c r="O6" s="22">
        <v>36585</v>
      </c>
      <c r="P6" s="9">
        <v>71.400000000000006</v>
      </c>
      <c r="Q6" s="22">
        <v>36585</v>
      </c>
      <c r="R6" s="9">
        <v>80.349999999999994</v>
      </c>
      <c r="S6" s="22">
        <v>36585</v>
      </c>
      <c r="T6" s="9">
        <v>78.599999999999994</v>
      </c>
      <c r="U6" s="22">
        <v>36585</v>
      </c>
      <c r="V6" s="9">
        <v>66.057890999999998</v>
      </c>
      <c r="W6" s="22">
        <v>36585</v>
      </c>
      <c r="X6" s="9">
        <v>1600.49</v>
      </c>
      <c r="Y6" s="22">
        <v>36585</v>
      </c>
      <c r="Z6" s="9">
        <v>75.400000000000006</v>
      </c>
      <c r="AA6" s="22">
        <v>36585</v>
      </c>
      <c r="AB6" s="9">
        <v>85.66</v>
      </c>
      <c r="AC6" s="22">
        <v>40633</v>
      </c>
      <c r="AD6" s="9">
        <v>88.4</v>
      </c>
      <c r="AE6" s="22">
        <v>36585</v>
      </c>
      <c r="AF6" s="9">
        <v>74</v>
      </c>
      <c r="AG6" s="22">
        <v>36585</v>
      </c>
      <c r="AH6" s="21">
        <v>1</v>
      </c>
      <c r="AI6" s="22">
        <v>36585</v>
      </c>
      <c r="AJ6" s="9">
        <v>38.4</v>
      </c>
      <c r="AK6" s="22"/>
      <c r="AL6" s="9"/>
      <c r="AM6" s="22"/>
      <c r="AN6" s="9"/>
      <c r="AO6" s="22"/>
      <c r="AP6" s="9"/>
      <c r="AQ6" s="22"/>
      <c r="AR6" s="9"/>
      <c r="AS6" s="22"/>
      <c r="AT6" s="9"/>
    </row>
    <row r="7" spans="1:46" x14ac:dyDescent="0.25">
      <c r="A7" s="4">
        <v>36798</v>
      </c>
      <c r="B7" s="9">
        <v>72.900000000000006</v>
      </c>
      <c r="C7" s="4">
        <v>36860</v>
      </c>
      <c r="D7" s="9">
        <v>96.434845999999993</v>
      </c>
      <c r="E7" s="4">
        <v>37011</v>
      </c>
      <c r="F7" s="21">
        <v>0.2</v>
      </c>
      <c r="G7" s="22">
        <v>36616</v>
      </c>
      <c r="H7" s="9">
        <v>94.8</v>
      </c>
      <c r="I7" s="22">
        <v>36616</v>
      </c>
      <c r="J7" s="9">
        <v>92.892399999999995</v>
      </c>
      <c r="K7" s="22">
        <v>36616</v>
      </c>
      <c r="L7" s="9">
        <v>171.2</v>
      </c>
      <c r="M7" s="22">
        <v>36616</v>
      </c>
      <c r="N7" s="9">
        <v>168.4</v>
      </c>
      <c r="O7" s="22">
        <v>36616</v>
      </c>
      <c r="P7" s="9">
        <v>71.2</v>
      </c>
      <c r="Q7" s="22">
        <v>36616</v>
      </c>
      <c r="R7" s="9">
        <v>80.73</v>
      </c>
      <c r="S7" s="22">
        <v>36616</v>
      </c>
      <c r="T7" s="9">
        <v>78.599999999999994</v>
      </c>
      <c r="U7" s="22">
        <v>36616</v>
      </c>
      <c r="V7" s="9">
        <v>66.390376000000003</v>
      </c>
      <c r="W7" s="22">
        <v>36616</v>
      </c>
      <c r="X7" s="9">
        <v>1604.01</v>
      </c>
      <c r="Y7" s="22">
        <v>36616</v>
      </c>
      <c r="Z7" s="9">
        <v>75.900000000000006</v>
      </c>
      <c r="AA7" s="22">
        <v>36616</v>
      </c>
      <c r="AB7" s="9">
        <v>84.19</v>
      </c>
      <c r="AC7" s="22">
        <v>40663</v>
      </c>
      <c r="AD7" s="9">
        <v>89.1</v>
      </c>
      <c r="AE7" s="22">
        <v>36616</v>
      </c>
      <c r="AF7" s="9">
        <v>74.66</v>
      </c>
      <c r="AG7" s="22">
        <v>36616</v>
      </c>
      <c r="AH7" s="21">
        <v>0.6</v>
      </c>
      <c r="AI7" s="22">
        <v>36616</v>
      </c>
      <c r="AJ7" s="9">
        <v>38.799999999999997</v>
      </c>
      <c r="AK7" s="22"/>
      <c r="AL7" s="9"/>
      <c r="AM7" s="22"/>
      <c r="AN7" s="9"/>
      <c r="AO7" s="22"/>
      <c r="AP7" s="9"/>
      <c r="AQ7" s="22"/>
      <c r="AR7" s="9"/>
      <c r="AS7" s="22"/>
      <c r="AT7" s="9"/>
    </row>
    <row r="8" spans="1:46" x14ac:dyDescent="0.25">
      <c r="A8" s="4">
        <v>36889</v>
      </c>
      <c r="B8" s="9">
        <v>73.099999999999994</v>
      </c>
      <c r="C8" s="4">
        <v>36891</v>
      </c>
      <c r="D8" s="9">
        <v>96.434845999999993</v>
      </c>
      <c r="E8" s="4">
        <v>37042</v>
      </c>
      <c r="F8" s="21">
        <v>-0.5</v>
      </c>
      <c r="G8" s="22">
        <v>36646</v>
      </c>
      <c r="H8" s="9">
        <v>94.5</v>
      </c>
      <c r="I8" s="22">
        <v>36646</v>
      </c>
      <c r="J8" s="9">
        <v>92.973600000000005</v>
      </c>
      <c r="K8" s="22">
        <v>36646</v>
      </c>
      <c r="L8" s="9">
        <v>171.3</v>
      </c>
      <c r="M8" s="22">
        <v>36646</v>
      </c>
      <c r="N8" s="9">
        <v>170.1</v>
      </c>
      <c r="O8" s="22">
        <v>36646</v>
      </c>
      <c r="P8" s="9">
        <v>71.2</v>
      </c>
      <c r="Q8" s="22">
        <v>36646</v>
      </c>
      <c r="R8" s="9">
        <v>80.73</v>
      </c>
      <c r="S8" s="22">
        <v>36646</v>
      </c>
      <c r="T8" s="9">
        <v>78.599999999999994</v>
      </c>
      <c r="U8" s="22">
        <v>36646</v>
      </c>
      <c r="V8" s="9">
        <v>66.124387999999996</v>
      </c>
      <c r="W8" s="22">
        <v>36646</v>
      </c>
      <c r="X8" s="9">
        <v>1610.75</v>
      </c>
      <c r="Y8" s="22">
        <v>36646</v>
      </c>
      <c r="Z8" s="9">
        <v>76.400000000000006</v>
      </c>
      <c r="AA8" s="22">
        <v>36646</v>
      </c>
      <c r="AB8" s="9">
        <v>84.89</v>
      </c>
      <c r="AC8" s="22">
        <v>40694</v>
      </c>
      <c r="AD8" s="9">
        <v>89.8</v>
      </c>
      <c r="AE8" s="22">
        <v>36646</v>
      </c>
      <c r="AF8" s="9">
        <v>74.78</v>
      </c>
      <c r="AG8" s="22">
        <v>36646</v>
      </c>
      <c r="AH8" s="21">
        <v>0.9</v>
      </c>
      <c r="AI8" s="22">
        <v>36646</v>
      </c>
      <c r="AJ8" s="9">
        <v>39.299999999999997</v>
      </c>
      <c r="AK8" s="22"/>
      <c r="AL8" s="9"/>
      <c r="AM8" s="22"/>
      <c r="AN8" s="9"/>
      <c r="AO8" s="22"/>
      <c r="AP8" s="9"/>
      <c r="AQ8" s="22"/>
      <c r="AR8" s="9"/>
      <c r="AS8" s="22"/>
      <c r="AT8" s="9"/>
    </row>
    <row r="9" spans="1:46" x14ac:dyDescent="0.25">
      <c r="A9" s="4">
        <v>36980</v>
      </c>
      <c r="B9" s="9">
        <v>73.900000000000006</v>
      </c>
      <c r="C9" s="4">
        <v>36922</v>
      </c>
      <c r="D9" s="9">
        <v>95.855076999999994</v>
      </c>
      <c r="E9" s="4">
        <v>37072</v>
      </c>
      <c r="F9" s="21">
        <v>-1.2</v>
      </c>
      <c r="G9" s="22">
        <v>36677</v>
      </c>
      <c r="H9" s="9">
        <v>94.9</v>
      </c>
      <c r="I9" s="22">
        <v>36677</v>
      </c>
      <c r="J9" s="9">
        <v>92.927899999999994</v>
      </c>
      <c r="K9" s="22">
        <v>36677</v>
      </c>
      <c r="L9" s="9">
        <v>171.5</v>
      </c>
      <c r="M9" s="22">
        <v>36677</v>
      </c>
      <c r="N9" s="9">
        <v>170.7</v>
      </c>
      <c r="O9" s="22">
        <v>36677</v>
      </c>
      <c r="P9" s="9">
        <v>71.099999999999994</v>
      </c>
      <c r="Q9" s="22">
        <v>36677</v>
      </c>
      <c r="R9" s="9">
        <v>80.900000000000006</v>
      </c>
      <c r="S9" s="22">
        <v>36677</v>
      </c>
      <c r="T9" s="9">
        <v>78.400000000000006</v>
      </c>
      <c r="U9" s="22">
        <v>36677</v>
      </c>
      <c r="V9" s="9">
        <v>65.790993</v>
      </c>
      <c r="W9" s="22">
        <v>36677</v>
      </c>
      <c r="X9" s="9">
        <v>1610.91</v>
      </c>
      <c r="Y9" s="22">
        <v>36677</v>
      </c>
      <c r="Z9" s="9">
        <v>76.900000000000006</v>
      </c>
      <c r="AA9" s="22">
        <v>36677</v>
      </c>
      <c r="AB9" s="9">
        <v>85.42</v>
      </c>
      <c r="AC9" s="22">
        <v>40724</v>
      </c>
      <c r="AD9" s="9">
        <v>90.6</v>
      </c>
      <c r="AE9" s="22">
        <v>36677</v>
      </c>
      <c r="AF9" s="9">
        <v>75.02</v>
      </c>
      <c r="AG9" s="22">
        <v>36677</v>
      </c>
      <c r="AH9" s="21">
        <v>1.8</v>
      </c>
      <c r="AI9" s="22">
        <v>36677</v>
      </c>
      <c r="AJ9" s="9">
        <v>39.5</v>
      </c>
      <c r="AK9" s="22"/>
      <c r="AL9" s="9"/>
      <c r="AM9" s="22"/>
      <c r="AN9" s="9"/>
      <c r="AO9" s="22"/>
      <c r="AP9" s="9"/>
      <c r="AQ9" s="22"/>
      <c r="AR9" s="9"/>
      <c r="AS9" s="22"/>
      <c r="AT9" s="9"/>
    </row>
    <row r="10" spans="1:46" x14ac:dyDescent="0.25">
      <c r="A10" s="4">
        <v>37071</v>
      </c>
      <c r="B10" s="9">
        <v>74.5</v>
      </c>
      <c r="C10" s="4">
        <v>36950</v>
      </c>
      <c r="D10" s="9">
        <v>95.661821000000003</v>
      </c>
      <c r="E10" s="4">
        <v>37103</v>
      </c>
      <c r="F10" s="21">
        <v>-0.5</v>
      </c>
      <c r="G10" s="22">
        <v>36707</v>
      </c>
      <c r="H10" s="9">
        <v>95.5</v>
      </c>
      <c r="I10" s="22">
        <v>36707</v>
      </c>
      <c r="J10" s="9">
        <v>93.273799999999994</v>
      </c>
      <c r="K10" s="22">
        <v>36707</v>
      </c>
      <c r="L10" s="9">
        <v>172.4</v>
      </c>
      <c r="M10" s="22">
        <v>36707</v>
      </c>
      <c r="N10" s="9">
        <v>171.1</v>
      </c>
      <c r="O10" s="22">
        <v>36707</v>
      </c>
      <c r="P10" s="9">
        <v>70.8</v>
      </c>
      <c r="Q10" s="22">
        <v>36707</v>
      </c>
      <c r="R10" s="9">
        <v>81.099999999999994</v>
      </c>
      <c r="S10" s="22">
        <v>36707</v>
      </c>
      <c r="T10" s="9">
        <v>78.900000000000006</v>
      </c>
      <c r="U10" s="22">
        <v>36707</v>
      </c>
      <c r="V10" s="9">
        <v>66.124387999999996</v>
      </c>
      <c r="W10" s="22">
        <v>36707</v>
      </c>
      <c r="X10" s="9">
        <v>1614.62</v>
      </c>
      <c r="Y10" s="22">
        <v>36707</v>
      </c>
      <c r="Z10" s="9">
        <v>77.400000000000006</v>
      </c>
      <c r="AA10" s="22">
        <v>36707</v>
      </c>
      <c r="AB10" s="9">
        <v>85.3</v>
      </c>
      <c r="AC10" s="22">
        <v>40755</v>
      </c>
      <c r="AD10" s="9">
        <v>91.8</v>
      </c>
      <c r="AE10" s="22">
        <v>36707</v>
      </c>
      <c r="AF10" s="9">
        <v>74.94</v>
      </c>
      <c r="AG10" s="22">
        <v>36707</v>
      </c>
      <c r="AH10" s="21">
        <v>2.6</v>
      </c>
      <c r="AI10" s="22">
        <v>36707</v>
      </c>
      <c r="AJ10" s="9">
        <v>39.799999999999997</v>
      </c>
      <c r="AK10" s="22"/>
      <c r="AL10" s="9"/>
      <c r="AM10" s="22"/>
      <c r="AN10" s="9"/>
      <c r="AO10" s="22"/>
      <c r="AP10" s="9"/>
      <c r="AQ10" s="22"/>
      <c r="AR10" s="9"/>
      <c r="AS10" s="22"/>
      <c r="AT10" s="9"/>
    </row>
    <row r="11" spans="1:46" x14ac:dyDescent="0.25">
      <c r="A11" s="4">
        <v>37162</v>
      </c>
      <c r="B11" s="9">
        <v>74.7</v>
      </c>
      <c r="C11" s="4">
        <v>36981</v>
      </c>
      <c r="D11" s="9">
        <v>95.758448999999999</v>
      </c>
      <c r="E11" s="4">
        <v>37134</v>
      </c>
      <c r="F11" s="21">
        <v>0.1</v>
      </c>
      <c r="G11" s="22">
        <v>36738</v>
      </c>
      <c r="H11" s="9">
        <v>95.8</v>
      </c>
      <c r="I11" s="22">
        <v>36738</v>
      </c>
      <c r="J11" s="9">
        <v>93.3429</v>
      </c>
      <c r="K11" s="22">
        <v>36738</v>
      </c>
      <c r="L11" s="9">
        <v>172.8</v>
      </c>
      <c r="M11" s="22">
        <v>36738</v>
      </c>
      <c r="N11" s="9">
        <v>170.5</v>
      </c>
      <c r="O11" s="22">
        <v>36738</v>
      </c>
      <c r="P11" s="9">
        <v>70.7</v>
      </c>
      <c r="Q11" s="22">
        <v>36738</v>
      </c>
      <c r="R11" s="9">
        <v>80.97</v>
      </c>
      <c r="S11" s="22">
        <v>36738</v>
      </c>
      <c r="T11" s="9">
        <v>79.2</v>
      </c>
      <c r="U11" s="22">
        <v>36738</v>
      </c>
      <c r="V11" s="9">
        <v>66.390376000000003</v>
      </c>
      <c r="W11" s="22">
        <v>36738</v>
      </c>
      <c r="X11" s="9">
        <v>1640.62</v>
      </c>
      <c r="Y11" s="22">
        <v>36738</v>
      </c>
      <c r="Z11" s="9">
        <v>77.400000000000006</v>
      </c>
      <c r="AA11" s="22">
        <v>36738</v>
      </c>
      <c r="AB11" s="9">
        <v>84.84</v>
      </c>
      <c r="AC11" s="22">
        <v>40786</v>
      </c>
      <c r="AD11" s="9">
        <v>92.7</v>
      </c>
      <c r="AE11" s="22">
        <v>36738</v>
      </c>
      <c r="AF11" s="9">
        <v>74.75</v>
      </c>
      <c r="AG11" s="22">
        <v>36738</v>
      </c>
      <c r="AH11" s="21">
        <v>1.8</v>
      </c>
      <c r="AI11" s="22">
        <v>36738</v>
      </c>
      <c r="AJ11" s="9">
        <v>40.1</v>
      </c>
      <c r="AK11" s="22"/>
      <c r="AL11" s="9"/>
      <c r="AM11" s="22"/>
      <c r="AN11" s="9"/>
      <c r="AO11" s="22"/>
      <c r="AP11" s="9"/>
      <c r="AQ11" s="22"/>
      <c r="AR11" s="9"/>
      <c r="AS11" s="22"/>
      <c r="AT11" s="9"/>
    </row>
    <row r="12" spans="1:46" x14ac:dyDescent="0.25">
      <c r="A12" s="4">
        <v>37256</v>
      </c>
      <c r="B12" s="9">
        <v>75.400000000000006</v>
      </c>
      <c r="C12" s="4">
        <v>37011</v>
      </c>
      <c r="D12" s="9">
        <v>96.048333999999997</v>
      </c>
      <c r="E12" s="4">
        <v>37164</v>
      </c>
      <c r="F12" s="21">
        <v>0.9</v>
      </c>
      <c r="G12" s="22">
        <v>36769</v>
      </c>
      <c r="H12" s="9">
        <v>95.7</v>
      </c>
      <c r="I12" s="22">
        <v>36769</v>
      </c>
      <c r="J12" s="9">
        <v>93.101399999999998</v>
      </c>
      <c r="K12" s="22">
        <v>36769</v>
      </c>
      <c r="L12" s="9">
        <v>172.8</v>
      </c>
      <c r="M12" s="22">
        <v>36769</v>
      </c>
      <c r="N12" s="9">
        <v>170.5</v>
      </c>
      <c r="O12" s="22">
        <v>36769</v>
      </c>
      <c r="P12" s="9">
        <v>70.5</v>
      </c>
      <c r="Q12" s="22">
        <v>36769</v>
      </c>
      <c r="R12" s="9">
        <v>81.13</v>
      </c>
      <c r="S12" s="22">
        <v>36769</v>
      </c>
      <c r="T12" s="9">
        <v>79</v>
      </c>
      <c r="U12" s="22">
        <v>36769</v>
      </c>
      <c r="V12" s="9">
        <v>66.722860999999995</v>
      </c>
      <c r="W12" s="22">
        <v>36769</v>
      </c>
      <c r="X12" s="9">
        <v>1662.11</v>
      </c>
      <c r="Y12" s="22">
        <v>36769</v>
      </c>
      <c r="Z12" s="9">
        <v>77.8</v>
      </c>
      <c r="AA12" s="22">
        <v>36769</v>
      </c>
      <c r="AB12" s="9">
        <v>85.1</v>
      </c>
      <c r="AC12" s="22">
        <v>40816</v>
      </c>
      <c r="AD12" s="9">
        <v>93.8</v>
      </c>
      <c r="AE12" s="22">
        <v>36769</v>
      </c>
      <c r="AF12" s="9">
        <v>75.08</v>
      </c>
      <c r="AG12" s="22">
        <v>36769</v>
      </c>
      <c r="AH12" s="21">
        <v>1</v>
      </c>
      <c r="AI12" s="22">
        <v>36769</v>
      </c>
      <c r="AJ12" s="9">
        <v>40.299999999999997</v>
      </c>
      <c r="AK12" s="22"/>
      <c r="AL12" s="9"/>
      <c r="AM12" s="22"/>
      <c r="AN12" s="9"/>
      <c r="AO12" s="22"/>
      <c r="AP12" s="9"/>
      <c r="AQ12" s="22"/>
      <c r="AR12" s="9"/>
      <c r="AS12" s="22"/>
      <c r="AT12" s="9"/>
    </row>
    <row r="13" spans="1:46" x14ac:dyDescent="0.25">
      <c r="A13" s="4">
        <v>37344</v>
      </c>
      <c r="B13" s="9">
        <v>76.099999999999994</v>
      </c>
      <c r="C13" s="4">
        <v>37042</v>
      </c>
      <c r="D13" s="9">
        <v>96.048333999999997</v>
      </c>
      <c r="E13" s="4">
        <v>37195</v>
      </c>
      <c r="F13" s="21">
        <v>0.3</v>
      </c>
      <c r="G13" s="22">
        <v>36799</v>
      </c>
      <c r="H13" s="9">
        <v>96.1</v>
      </c>
      <c r="I13" s="22">
        <v>36799</v>
      </c>
      <c r="J13" s="9">
        <v>93.567999999999998</v>
      </c>
      <c r="K13" s="22">
        <v>36799</v>
      </c>
      <c r="L13" s="9">
        <v>173.7</v>
      </c>
      <c r="M13" s="22">
        <v>36799</v>
      </c>
      <c r="N13" s="9">
        <v>171.7</v>
      </c>
      <c r="O13" s="22">
        <v>36799</v>
      </c>
      <c r="P13" s="9">
        <v>70.599999999999994</v>
      </c>
      <c r="Q13" s="22">
        <v>36799</v>
      </c>
      <c r="R13" s="9">
        <v>81.55</v>
      </c>
      <c r="S13" s="22">
        <v>36799</v>
      </c>
      <c r="T13" s="9">
        <v>79.2</v>
      </c>
      <c r="U13" s="22">
        <v>36799</v>
      </c>
      <c r="V13" s="9">
        <v>67.589143000000007</v>
      </c>
      <c r="W13" s="22">
        <v>36799</v>
      </c>
      <c r="X13" s="9">
        <v>1665.93</v>
      </c>
      <c r="Y13" s="22">
        <v>36799</v>
      </c>
      <c r="Z13" s="9">
        <v>78</v>
      </c>
      <c r="AA13" s="22">
        <v>36799</v>
      </c>
      <c r="AB13" s="9">
        <v>86.29</v>
      </c>
      <c r="AC13" s="22">
        <v>40847</v>
      </c>
      <c r="AD13" s="9">
        <v>94.8</v>
      </c>
      <c r="AE13" s="22">
        <v>36799</v>
      </c>
      <c r="AF13" s="9">
        <v>75.989999999999995</v>
      </c>
      <c r="AG13" s="22">
        <v>36799</v>
      </c>
      <c r="AH13" s="21">
        <v>1.3</v>
      </c>
      <c r="AI13" s="22">
        <v>36799</v>
      </c>
      <c r="AJ13" s="9">
        <v>40.4</v>
      </c>
      <c r="AK13" s="22"/>
      <c r="AL13" s="9"/>
      <c r="AM13" s="22"/>
      <c r="AN13" s="9"/>
      <c r="AO13" s="22"/>
      <c r="AP13" s="9"/>
      <c r="AQ13" s="22"/>
      <c r="AR13" s="9"/>
      <c r="AS13" s="22"/>
      <c r="AT13" s="9"/>
    </row>
    <row r="14" spans="1:46" x14ac:dyDescent="0.25">
      <c r="A14" s="4">
        <v>37435</v>
      </c>
      <c r="B14" s="9">
        <v>76.599999999999994</v>
      </c>
      <c r="C14" s="4">
        <v>37072</v>
      </c>
      <c r="D14" s="9">
        <v>95.951706000000001</v>
      </c>
      <c r="E14" s="4">
        <v>37225</v>
      </c>
      <c r="F14" s="21">
        <v>-0.2</v>
      </c>
      <c r="G14" s="22">
        <v>36830</v>
      </c>
      <c r="H14" s="9">
        <v>96.3</v>
      </c>
      <c r="I14" s="22">
        <v>36830</v>
      </c>
      <c r="J14" s="9">
        <v>93.467699999999994</v>
      </c>
      <c r="K14" s="22">
        <v>36830</v>
      </c>
      <c r="L14" s="9">
        <v>174</v>
      </c>
      <c r="M14" s="22">
        <v>36830</v>
      </c>
      <c r="N14" s="9">
        <v>171.6</v>
      </c>
      <c r="O14" s="22">
        <v>36830</v>
      </c>
      <c r="P14" s="9">
        <v>70.599999999999994</v>
      </c>
      <c r="Q14" s="22">
        <v>36830</v>
      </c>
      <c r="R14" s="9">
        <v>81.45</v>
      </c>
      <c r="S14" s="22">
        <v>36830</v>
      </c>
      <c r="T14" s="9">
        <v>79.099999999999994</v>
      </c>
      <c r="U14" s="22">
        <v>36830</v>
      </c>
      <c r="V14" s="9">
        <v>67.522645999999995</v>
      </c>
      <c r="W14" s="22">
        <v>36830</v>
      </c>
      <c r="X14" s="9">
        <v>1668.26</v>
      </c>
      <c r="Y14" s="22">
        <v>36830</v>
      </c>
      <c r="Z14" s="9">
        <v>78.400000000000006</v>
      </c>
      <c r="AA14" s="22">
        <v>36830</v>
      </c>
      <c r="AB14" s="9">
        <v>86.31</v>
      </c>
      <c r="AC14" s="22">
        <v>40877</v>
      </c>
      <c r="AD14" s="9">
        <v>95.2</v>
      </c>
      <c r="AE14" s="22">
        <v>36830</v>
      </c>
      <c r="AF14" s="9">
        <v>76.12</v>
      </c>
      <c r="AG14" s="22">
        <v>36830</v>
      </c>
      <c r="AH14" s="21">
        <v>2.1</v>
      </c>
      <c r="AI14" s="22">
        <v>36830</v>
      </c>
      <c r="AJ14" s="9">
        <v>40.6</v>
      </c>
      <c r="AK14" s="22"/>
      <c r="AL14" s="9"/>
      <c r="AM14" s="22"/>
      <c r="AN14" s="9"/>
      <c r="AO14" s="22"/>
      <c r="AP14" s="9"/>
      <c r="AQ14" s="22"/>
      <c r="AR14" s="9"/>
      <c r="AS14" s="22"/>
      <c r="AT14" s="9"/>
    </row>
    <row r="15" spans="1:46" x14ac:dyDescent="0.25">
      <c r="A15" s="4">
        <v>37529</v>
      </c>
      <c r="B15" s="9">
        <v>77.099999999999994</v>
      </c>
      <c r="C15" s="4">
        <v>37103</v>
      </c>
      <c r="D15" s="9">
        <v>95.758448999999999</v>
      </c>
      <c r="E15" s="4">
        <v>37256</v>
      </c>
      <c r="F15" s="21">
        <v>0.1</v>
      </c>
      <c r="G15" s="22">
        <v>36860</v>
      </c>
      <c r="H15" s="9">
        <v>96.6</v>
      </c>
      <c r="I15" s="22">
        <v>36860</v>
      </c>
      <c r="J15" s="9">
        <v>93.913300000000007</v>
      </c>
      <c r="K15" s="22">
        <v>36860</v>
      </c>
      <c r="L15" s="9">
        <v>174.1</v>
      </c>
      <c r="M15" s="22">
        <v>36860</v>
      </c>
      <c r="N15" s="9">
        <v>172.1</v>
      </c>
      <c r="O15" s="22">
        <v>36860</v>
      </c>
      <c r="P15" s="9">
        <v>70.7</v>
      </c>
      <c r="Q15" s="22">
        <v>36860</v>
      </c>
      <c r="R15" s="9">
        <v>81.63</v>
      </c>
      <c r="S15" s="22">
        <v>36860</v>
      </c>
      <c r="T15" s="9">
        <v>79.099999999999994</v>
      </c>
      <c r="U15" s="22">
        <v>36860</v>
      </c>
      <c r="V15" s="9">
        <v>67.122753000000003</v>
      </c>
      <c r="W15" s="22">
        <v>36860</v>
      </c>
      <c r="X15" s="9">
        <v>1673.6</v>
      </c>
      <c r="Y15" s="22">
        <v>36860</v>
      </c>
      <c r="Z15" s="9">
        <v>78.5</v>
      </c>
      <c r="AA15" s="22">
        <v>36860</v>
      </c>
      <c r="AB15" s="9">
        <v>87.11</v>
      </c>
      <c r="AC15" s="22">
        <v>40908</v>
      </c>
      <c r="AD15" s="9">
        <v>94.7</v>
      </c>
      <c r="AE15" s="22">
        <v>36860</v>
      </c>
      <c r="AF15" s="9">
        <v>76.11</v>
      </c>
      <c r="AG15" s="22">
        <v>36860</v>
      </c>
      <c r="AH15" s="21">
        <v>1.5</v>
      </c>
      <c r="AI15" s="22">
        <v>36860</v>
      </c>
      <c r="AJ15" s="9">
        <v>40.700000000000003</v>
      </c>
      <c r="AK15" s="22"/>
      <c r="AL15" s="9"/>
      <c r="AM15" s="22"/>
      <c r="AN15" s="9"/>
      <c r="AO15" s="22"/>
      <c r="AP15" s="9"/>
      <c r="AQ15" s="22"/>
      <c r="AR15" s="9"/>
      <c r="AS15" s="22"/>
      <c r="AT15" s="9"/>
    </row>
    <row r="16" spans="1:46" x14ac:dyDescent="0.25">
      <c r="A16" s="4">
        <v>37621</v>
      </c>
      <c r="B16" s="9">
        <v>77.599999999999994</v>
      </c>
      <c r="C16" s="4">
        <v>37134</v>
      </c>
      <c r="D16" s="9">
        <v>95.855076999999994</v>
      </c>
      <c r="E16" s="4">
        <v>37287</v>
      </c>
      <c r="F16" s="21">
        <v>0.3</v>
      </c>
      <c r="G16" s="22">
        <v>36891</v>
      </c>
      <c r="H16" s="9">
        <v>96.7</v>
      </c>
      <c r="I16" s="22">
        <v>36891</v>
      </c>
      <c r="J16" s="9">
        <v>93.842799999999997</v>
      </c>
      <c r="K16" s="22">
        <v>36891</v>
      </c>
      <c r="L16" s="9">
        <v>174</v>
      </c>
      <c r="M16" s="22">
        <v>36891</v>
      </c>
      <c r="N16" s="9">
        <v>172.2</v>
      </c>
      <c r="O16" s="22">
        <v>36891</v>
      </c>
      <c r="P16" s="9">
        <v>70.5</v>
      </c>
      <c r="Q16" s="22">
        <v>36891</v>
      </c>
      <c r="R16" s="9">
        <v>81.599999999999994</v>
      </c>
      <c r="S16" s="22">
        <v>36891</v>
      </c>
      <c r="T16" s="9">
        <v>80</v>
      </c>
      <c r="U16" s="22">
        <v>36891</v>
      </c>
      <c r="V16" s="9">
        <v>67.388739999999999</v>
      </c>
      <c r="W16" s="22">
        <v>36891</v>
      </c>
      <c r="X16" s="9">
        <v>1683.47</v>
      </c>
      <c r="Y16" s="22">
        <v>36891</v>
      </c>
      <c r="Z16" s="9">
        <v>78.5</v>
      </c>
      <c r="AA16" s="22">
        <v>36891</v>
      </c>
      <c r="AB16" s="9">
        <v>86.07</v>
      </c>
      <c r="AC16" s="22">
        <v>40939</v>
      </c>
      <c r="AD16" s="9">
        <v>95.1</v>
      </c>
      <c r="AE16" s="22">
        <v>36891</v>
      </c>
      <c r="AF16" s="9">
        <v>75.66</v>
      </c>
      <c r="AG16" s="22">
        <v>36891</v>
      </c>
      <c r="AH16" s="21">
        <v>1.6</v>
      </c>
      <c r="AI16" s="22">
        <v>36891</v>
      </c>
      <c r="AJ16" s="9">
        <v>40.700000000000003</v>
      </c>
      <c r="AK16" s="22"/>
      <c r="AL16" s="9"/>
      <c r="AM16" s="22"/>
      <c r="AN16" s="9"/>
      <c r="AO16" s="22"/>
      <c r="AP16" s="9"/>
      <c r="AQ16" s="22"/>
      <c r="AR16" s="9"/>
      <c r="AS16" s="22"/>
      <c r="AT16" s="9"/>
    </row>
    <row r="17" spans="1:46" x14ac:dyDescent="0.25">
      <c r="A17" s="4">
        <v>37711</v>
      </c>
      <c r="B17" s="9">
        <v>78.599999999999994</v>
      </c>
      <c r="C17" s="4">
        <v>37164</v>
      </c>
      <c r="D17" s="9">
        <v>95.855076999999994</v>
      </c>
      <c r="E17" s="4">
        <v>37315</v>
      </c>
      <c r="F17" s="21">
        <v>1.1000000000000001</v>
      </c>
      <c r="G17" s="22">
        <v>36922</v>
      </c>
      <c r="H17" s="9">
        <v>96.3</v>
      </c>
      <c r="I17" s="22">
        <v>36922</v>
      </c>
      <c r="J17" s="9">
        <v>93.775499999999994</v>
      </c>
      <c r="K17" s="22">
        <v>36922</v>
      </c>
      <c r="L17" s="9">
        <v>175.1</v>
      </c>
      <c r="M17" s="22">
        <v>36922</v>
      </c>
      <c r="N17" s="9">
        <v>171.1</v>
      </c>
      <c r="O17" s="22">
        <v>36922</v>
      </c>
      <c r="P17" s="9">
        <v>70.400000000000006</v>
      </c>
      <c r="Q17" s="22">
        <v>36922</v>
      </c>
      <c r="R17" s="9">
        <v>81.180000000000007</v>
      </c>
      <c r="S17" s="22">
        <v>36922</v>
      </c>
      <c r="T17" s="9">
        <v>79.5</v>
      </c>
      <c r="U17" s="22">
        <v>36922</v>
      </c>
      <c r="V17" s="9">
        <v>68.122028999999998</v>
      </c>
      <c r="W17" s="22">
        <v>36922</v>
      </c>
      <c r="X17" s="9">
        <v>1693.07</v>
      </c>
      <c r="Y17" s="22">
        <v>36922</v>
      </c>
      <c r="Z17" s="9">
        <v>77.7</v>
      </c>
      <c r="AA17" s="22">
        <v>36922</v>
      </c>
      <c r="AB17" s="9">
        <v>86.4</v>
      </c>
      <c r="AC17" s="22">
        <v>40968</v>
      </c>
      <c r="AD17" s="9">
        <v>95.5</v>
      </c>
      <c r="AE17" s="22">
        <v>36922</v>
      </c>
      <c r="AF17" s="9">
        <v>76.31</v>
      </c>
      <c r="AG17" s="22">
        <v>36922</v>
      </c>
      <c r="AH17" s="21">
        <v>2.8</v>
      </c>
      <c r="AI17" s="22">
        <v>36922</v>
      </c>
      <c r="AJ17" s="9">
        <v>41.3</v>
      </c>
      <c r="AK17" s="22"/>
      <c r="AL17" s="9"/>
      <c r="AM17" s="22"/>
      <c r="AN17" s="9"/>
      <c r="AO17" s="22"/>
      <c r="AP17" s="9"/>
      <c r="AQ17" s="22"/>
      <c r="AR17" s="9"/>
      <c r="AS17" s="22"/>
      <c r="AT17" s="9"/>
    </row>
    <row r="18" spans="1:46" x14ac:dyDescent="0.25">
      <c r="A18" s="4">
        <v>37802</v>
      </c>
      <c r="B18" s="9">
        <v>78.599999999999994</v>
      </c>
      <c r="C18" s="4">
        <v>37195</v>
      </c>
      <c r="D18" s="9">
        <v>95.758448999999999</v>
      </c>
      <c r="E18" s="4">
        <v>37346</v>
      </c>
      <c r="F18" s="21">
        <v>-1.3</v>
      </c>
      <c r="G18" s="22">
        <v>36950</v>
      </c>
      <c r="H18" s="9">
        <v>96.8</v>
      </c>
      <c r="I18" s="22">
        <v>36950</v>
      </c>
      <c r="J18" s="9">
        <v>93.648700000000005</v>
      </c>
      <c r="K18" s="22">
        <v>36950</v>
      </c>
      <c r="L18" s="9">
        <v>175.8</v>
      </c>
      <c r="M18" s="22">
        <v>36950</v>
      </c>
      <c r="N18" s="9">
        <v>172</v>
      </c>
      <c r="O18" s="22">
        <v>36950</v>
      </c>
      <c r="P18" s="9">
        <v>69.7</v>
      </c>
      <c r="Q18" s="22">
        <v>36950</v>
      </c>
      <c r="R18" s="9">
        <v>81.39</v>
      </c>
      <c r="S18" s="22">
        <v>36950</v>
      </c>
      <c r="T18" s="9">
        <v>80</v>
      </c>
      <c r="U18" s="22">
        <v>36950</v>
      </c>
      <c r="V18" s="9">
        <v>68.454514000000003</v>
      </c>
      <c r="W18" s="22">
        <v>36950</v>
      </c>
      <c r="X18" s="9">
        <v>1700.86</v>
      </c>
      <c r="Y18" s="22">
        <v>36950</v>
      </c>
      <c r="Z18" s="9">
        <v>78.400000000000006</v>
      </c>
      <c r="AA18" s="22">
        <v>36950</v>
      </c>
      <c r="AB18" s="9">
        <v>84.78</v>
      </c>
      <c r="AC18" s="22">
        <v>40999</v>
      </c>
      <c r="AD18" s="9">
        <v>96.4</v>
      </c>
      <c r="AE18" s="22">
        <v>36950</v>
      </c>
      <c r="AF18" s="9">
        <v>76.98</v>
      </c>
      <c r="AG18" s="22">
        <v>36950</v>
      </c>
      <c r="AH18" s="21">
        <v>2.2999999999999998</v>
      </c>
      <c r="AI18" s="22">
        <v>36950</v>
      </c>
      <c r="AJ18" s="9">
        <v>41.4</v>
      </c>
      <c r="AK18" s="22"/>
      <c r="AL18" s="9"/>
      <c r="AM18" s="22"/>
      <c r="AN18" s="9"/>
      <c r="AO18" s="22"/>
      <c r="AP18" s="9"/>
      <c r="AQ18" s="22"/>
      <c r="AR18" s="9"/>
      <c r="AS18" s="22"/>
      <c r="AT18" s="9"/>
    </row>
    <row r="19" spans="1:46" x14ac:dyDescent="0.25">
      <c r="A19" s="4">
        <v>37894</v>
      </c>
      <c r="B19" s="9">
        <v>79.099999999999994</v>
      </c>
      <c r="C19" s="4">
        <v>37225</v>
      </c>
      <c r="D19" s="9">
        <v>95.661821000000003</v>
      </c>
      <c r="E19" s="4">
        <v>37376</v>
      </c>
      <c r="F19" s="21">
        <v>-0.3</v>
      </c>
      <c r="G19" s="22">
        <v>36981</v>
      </c>
      <c r="H19" s="9">
        <v>97.1</v>
      </c>
      <c r="I19" s="22">
        <v>36981</v>
      </c>
      <c r="J19" s="9">
        <v>93.798900000000003</v>
      </c>
      <c r="K19" s="22">
        <v>36981</v>
      </c>
      <c r="L19" s="9">
        <v>176.2</v>
      </c>
      <c r="M19" s="22">
        <v>36981</v>
      </c>
      <c r="N19" s="9">
        <v>172.2</v>
      </c>
      <c r="O19" s="22">
        <v>36981</v>
      </c>
      <c r="P19" s="9">
        <v>69.8</v>
      </c>
      <c r="Q19" s="22">
        <v>36981</v>
      </c>
      <c r="R19" s="9">
        <v>81.760000000000005</v>
      </c>
      <c r="S19" s="22">
        <v>36981</v>
      </c>
      <c r="T19" s="9">
        <v>80</v>
      </c>
      <c r="U19" s="22">
        <v>36981</v>
      </c>
      <c r="V19" s="9">
        <v>69.053897000000006</v>
      </c>
      <c r="W19" s="22">
        <v>36981</v>
      </c>
      <c r="X19" s="9">
        <v>1707.32</v>
      </c>
      <c r="Y19" s="22">
        <v>36981</v>
      </c>
      <c r="Z19" s="9">
        <v>79</v>
      </c>
      <c r="AA19" s="22">
        <v>36981</v>
      </c>
      <c r="AB19" s="9">
        <v>84.55</v>
      </c>
      <c r="AC19" s="22">
        <v>41029</v>
      </c>
      <c r="AD19" s="9">
        <v>97.8</v>
      </c>
      <c r="AE19" s="22">
        <v>36981</v>
      </c>
      <c r="AF19" s="9">
        <v>77.7</v>
      </c>
      <c r="AG19" s="22">
        <v>36981</v>
      </c>
      <c r="AH19" s="21">
        <v>1.9</v>
      </c>
      <c r="AI19" s="22">
        <v>36981</v>
      </c>
      <c r="AJ19" s="9">
        <v>41.6</v>
      </c>
      <c r="AK19" s="22"/>
      <c r="AL19" s="9"/>
      <c r="AM19" s="22"/>
      <c r="AN19" s="9"/>
      <c r="AO19" s="22"/>
      <c r="AP19" s="9"/>
      <c r="AQ19" s="22"/>
      <c r="AR19" s="9"/>
      <c r="AS19" s="22"/>
      <c r="AT19" s="9"/>
    </row>
    <row r="20" spans="1:46" x14ac:dyDescent="0.25">
      <c r="A20" s="4">
        <v>37986</v>
      </c>
      <c r="B20" s="9">
        <v>79.5</v>
      </c>
      <c r="C20" s="4">
        <v>37256</v>
      </c>
      <c r="D20" s="9">
        <v>95.565192999999994</v>
      </c>
      <c r="E20" s="4">
        <v>37407</v>
      </c>
      <c r="F20" s="21">
        <v>-0.3</v>
      </c>
      <c r="G20" s="22">
        <v>37011</v>
      </c>
      <c r="H20" s="9">
        <v>97.8</v>
      </c>
      <c r="I20" s="22">
        <v>37011</v>
      </c>
      <c r="J20" s="9">
        <v>94.058199999999999</v>
      </c>
      <c r="K20" s="22">
        <v>37011</v>
      </c>
      <c r="L20" s="9">
        <v>176.9</v>
      </c>
      <c r="M20" s="22">
        <v>37011</v>
      </c>
      <c r="N20" s="9">
        <v>173.1</v>
      </c>
      <c r="O20" s="22">
        <v>37011</v>
      </c>
      <c r="P20" s="9">
        <v>70.2</v>
      </c>
      <c r="Q20" s="22">
        <v>37011</v>
      </c>
      <c r="R20" s="9">
        <v>82.16</v>
      </c>
      <c r="S20" s="22">
        <v>37011</v>
      </c>
      <c r="T20" s="9">
        <v>80.3</v>
      </c>
      <c r="U20" s="22">
        <v>37011</v>
      </c>
      <c r="V20" s="9">
        <v>69.319885999999997</v>
      </c>
      <c r="W20" s="22">
        <v>37011</v>
      </c>
      <c r="X20" s="9">
        <v>1717.22</v>
      </c>
      <c r="Y20" s="22">
        <v>37011</v>
      </c>
      <c r="Z20" s="9">
        <v>79.599999999999994</v>
      </c>
      <c r="AA20" s="22">
        <v>37011</v>
      </c>
      <c r="AB20" s="9">
        <v>85.25</v>
      </c>
      <c r="AC20" s="22">
        <v>41060</v>
      </c>
      <c r="AD20" s="9">
        <v>98.6</v>
      </c>
      <c r="AE20" s="22">
        <v>37011</v>
      </c>
      <c r="AF20" s="9">
        <v>78.13</v>
      </c>
      <c r="AG20" s="22">
        <v>37011</v>
      </c>
      <c r="AH20" s="21">
        <v>1.8</v>
      </c>
      <c r="AI20" s="22">
        <v>37011</v>
      </c>
      <c r="AJ20" s="9">
        <v>41.9</v>
      </c>
      <c r="AK20" s="22"/>
      <c r="AL20" s="9"/>
      <c r="AM20" s="22"/>
      <c r="AN20" s="9"/>
      <c r="AO20" s="22"/>
      <c r="AP20" s="9"/>
      <c r="AQ20" s="22"/>
      <c r="AR20" s="9"/>
      <c r="AS20" s="22"/>
      <c r="AT20" s="9"/>
    </row>
    <row r="21" spans="1:46" x14ac:dyDescent="0.25">
      <c r="A21" s="4">
        <v>38077</v>
      </c>
      <c r="B21" s="9">
        <v>80.2</v>
      </c>
      <c r="C21" s="4">
        <v>37287</v>
      </c>
      <c r="D21" s="9">
        <v>95.082053000000002</v>
      </c>
      <c r="E21" s="4">
        <v>37437</v>
      </c>
      <c r="F21" s="21">
        <v>-0.9</v>
      </c>
      <c r="G21" s="22">
        <v>37042</v>
      </c>
      <c r="H21" s="9">
        <v>98.6</v>
      </c>
      <c r="I21" s="22">
        <v>37042</v>
      </c>
      <c r="J21" s="9">
        <v>94.568700000000007</v>
      </c>
      <c r="K21" s="22">
        <v>37042</v>
      </c>
      <c r="L21" s="9">
        <v>177.7</v>
      </c>
      <c r="M21" s="22">
        <v>37042</v>
      </c>
      <c r="N21" s="9">
        <v>174.2</v>
      </c>
      <c r="O21" s="22">
        <v>37042</v>
      </c>
      <c r="P21" s="9">
        <v>70</v>
      </c>
      <c r="Q21" s="22">
        <v>37042</v>
      </c>
      <c r="R21" s="9">
        <v>82.68</v>
      </c>
      <c r="S21" s="22">
        <v>37042</v>
      </c>
      <c r="T21" s="9">
        <v>80.7</v>
      </c>
      <c r="U21" s="22">
        <v>37042</v>
      </c>
      <c r="V21" s="9">
        <v>69.253388000000001</v>
      </c>
      <c r="W21" s="22">
        <v>37042</v>
      </c>
      <c r="X21" s="9">
        <v>1724.26</v>
      </c>
      <c r="Y21" s="22">
        <v>37042</v>
      </c>
      <c r="Z21" s="9">
        <v>80.099999999999994</v>
      </c>
      <c r="AA21" s="22">
        <v>37042</v>
      </c>
      <c r="AB21" s="9">
        <v>85.23</v>
      </c>
      <c r="AC21" s="22">
        <v>41090</v>
      </c>
      <c r="AD21" s="9">
        <v>99.8</v>
      </c>
      <c r="AE21" s="22">
        <v>37042</v>
      </c>
      <c r="AF21" s="9">
        <v>78.39</v>
      </c>
      <c r="AG21" s="22">
        <v>37042</v>
      </c>
      <c r="AH21" s="21">
        <v>1.8</v>
      </c>
      <c r="AI21" s="22">
        <v>37042</v>
      </c>
      <c r="AJ21" s="9">
        <v>42</v>
      </c>
      <c r="AK21" s="22"/>
      <c r="AL21" s="9"/>
      <c r="AM21" s="22"/>
      <c r="AN21" s="9"/>
      <c r="AO21" s="22"/>
      <c r="AP21" s="9"/>
      <c r="AQ21" s="22"/>
      <c r="AR21" s="9"/>
      <c r="AS21" s="22"/>
      <c r="AT21" s="9"/>
    </row>
    <row r="22" spans="1:46" x14ac:dyDescent="0.25">
      <c r="A22" s="4">
        <v>38168</v>
      </c>
      <c r="B22" s="9">
        <v>80.599999999999994</v>
      </c>
      <c r="C22" s="4">
        <v>37315</v>
      </c>
      <c r="D22" s="9">
        <v>94.888795999999999</v>
      </c>
      <c r="E22" s="4">
        <v>37468</v>
      </c>
      <c r="F22" s="21">
        <v>-0.7</v>
      </c>
      <c r="G22" s="22">
        <v>37072</v>
      </c>
      <c r="H22" s="9">
        <v>98.7</v>
      </c>
      <c r="I22" s="22">
        <v>37072</v>
      </c>
      <c r="J22" s="9">
        <v>94.747900000000001</v>
      </c>
      <c r="K22" s="22">
        <v>37072</v>
      </c>
      <c r="L22" s="9">
        <v>178</v>
      </c>
      <c r="M22" s="22">
        <v>37072</v>
      </c>
      <c r="N22" s="9">
        <v>174.4</v>
      </c>
      <c r="O22" s="22">
        <v>37072</v>
      </c>
      <c r="P22" s="9">
        <v>70</v>
      </c>
      <c r="Q22" s="22">
        <v>37072</v>
      </c>
      <c r="R22" s="9">
        <v>82.73</v>
      </c>
      <c r="S22" s="22">
        <v>37072</v>
      </c>
      <c r="T22" s="9">
        <v>80.8</v>
      </c>
      <c r="U22" s="22">
        <v>37072</v>
      </c>
      <c r="V22" s="9">
        <v>69.453789999999998</v>
      </c>
      <c r="W22" s="22">
        <v>37072</v>
      </c>
      <c r="X22" s="9">
        <v>1733.23</v>
      </c>
      <c r="Y22" s="22">
        <v>37072</v>
      </c>
      <c r="Z22" s="9">
        <v>80.7</v>
      </c>
      <c r="AA22" s="22">
        <v>37072</v>
      </c>
      <c r="AB22" s="9">
        <v>85.18</v>
      </c>
      <c r="AC22" s="22">
        <v>41121</v>
      </c>
      <c r="AD22" s="9">
        <v>101.1</v>
      </c>
      <c r="AE22" s="22">
        <v>37072</v>
      </c>
      <c r="AF22" s="9">
        <v>78.09</v>
      </c>
      <c r="AG22" s="22">
        <v>37072</v>
      </c>
      <c r="AH22" s="21">
        <v>1.6</v>
      </c>
      <c r="AI22" s="22">
        <v>37072</v>
      </c>
      <c r="AJ22" s="9">
        <v>42.2</v>
      </c>
      <c r="AK22" s="22"/>
      <c r="AL22" s="9"/>
      <c r="AM22" s="22"/>
      <c r="AN22" s="9"/>
      <c r="AO22" s="22"/>
      <c r="AP22" s="9"/>
      <c r="AQ22" s="22"/>
      <c r="AR22" s="9"/>
      <c r="AS22" s="22"/>
      <c r="AT22" s="9"/>
    </row>
    <row r="23" spans="1:46" x14ac:dyDescent="0.25">
      <c r="A23" s="4">
        <v>38260</v>
      </c>
      <c r="B23" s="9">
        <v>80.900000000000006</v>
      </c>
      <c r="C23" s="4">
        <v>37346</v>
      </c>
      <c r="D23" s="9">
        <v>95.082053000000002</v>
      </c>
      <c r="E23" s="4">
        <v>37499</v>
      </c>
      <c r="F23" s="21">
        <v>0.3</v>
      </c>
      <c r="G23" s="22">
        <v>37103</v>
      </c>
      <c r="H23" s="9">
        <v>98.4</v>
      </c>
      <c r="I23" s="22">
        <v>37103</v>
      </c>
      <c r="J23" s="9">
        <v>94.604500000000002</v>
      </c>
      <c r="K23" s="22">
        <v>37103</v>
      </c>
      <c r="L23" s="9">
        <v>177.5</v>
      </c>
      <c r="M23" s="22">
        <v>37103</v>
      </c>
      <c r="N23" s="9">
        <v>173.3</v>
      </c>
      <c r="O23" s="22">
        <v>37103</v>
      </c>
      <c r="P23" s="9">
        <v>70.099999999999994</v>
      </c>
      <c r="Q23" s="22">
        <v>37103</v>
      </c>
      <c r="R23" s="9">
        <v>82.56</v>
      </c>
      <c r="S23" s="22">
        <v>37103</v>
      </c>
      <c r="T23" s="9">
        <v>80.900000000000006</v>
      </c>
      <c r="U23" s="22">
        <v>37103</v>
      </c>
      <c r="V23" s="9">
        <v>69.586783999999994</v>
      </c>
      <c r="W23" s="22">
        <v>37103</v>
      </c>
      <c r="X23" s="9">
        <v>1756.28</v>
      </c>
      <c r="Y23" s="22">
        <v>37103</v>
      </c>
      <c r="Z23" s="9">
        <v>80.5</v>
      </c>
      <c r="AA23" s="22">
        <v>37103</v>
      </c>
      <c r="AB23" s="9">
        <v>84.92</v>
      </c>
      <c r="AC23" s="22">
        <v>41152</v>
      </c>
      <c r="AD23" s="9">
        <v>102.2</v>
      </c>
      <c r="AE23" s="22">
        <v>37103</v>
      </c>
      <c r="AF23" s="9">
        <v>77.98</v>
      </c>
      <c r="AG23" s="22">
        <v>37103</v>
      </c>
      <c r="AH23" s="21">
        <v>0.5</v>
      </c>
      <c r="AI23" s="22">
        <v>37103</v>
      </c>
      <c r="AJ23" s="9">
        <v>42.2</v>
      </c>
      <c r="AK23" s="22"/>
      <c r="AL23" s="9"/>
      <c r="AM23" s="22"/>
      <c r="AN23" s="9"/>
      <c r="AO23" s="22"/>
      <c r="AP23" s="9"/>
      <c r="AQ23" s="22"/>
      <c r="AR23" s="9"/>
      <c r="AS23" s="22"/>
      <c r="AT23" s="9"/>
    </row>
    <row r="24" spans="1:46" x14ac:dyDescent="0.25">
      <c r="A24" s="4">
        <v>38352</v>
      </c>
      <c r="B24" s="9">
        <v>81.5</v>
      </c>
      <c r="C24" s="4">
        <v>37376</v>
      </c>
      <c r="D24" s="9">
        <v>95.178680999999997</v>
      </c>
      <c r="E24" s="4">
        <v>37529</v>
      </c>
      <c r="F24" s="21">
        <v>1</v>
      </c>
      <c r="G24" s="22">
        <v>37134</v>
      </c>
      <c r="H24" s="9">
        <v>98.4</v>
      </c>
      <c r="I24" s="22">
        <v>37134</v>
      </c>
      <c r="J24" s="9">
        <v>94.079700000000003</v>
      </c>
      <c r="K24" s="22">
        <v>37134</v>
      </c>
      <c r="L24" s="9">
        <v>177.5</v>
      </c>
      <c r="M24" s="22">
        <v>37134</v>
      </c>
      <c r="N24" s="9">
        <v>174</v>
      </c>
      <c r="O24" s="22">
        <v>37134</v>
      </c>
      <c r="P24" s="9">
        <v>69.7</v>
      </c>
      <c r="Q24" s="22">
        <v>37134</v>
      </c>
      <c r="R24" s="9">
        <v>82.56</v>
      </c>
      <c r="S24" s="22">
        <v>37134</v>
      </c>
      <c r="T24" s="9">
        <v>80.7</v>
      </c>
      <c r="U24" s="22">
        <v>37134</v>
      </c>
      <c r="V24" s="9">
        <v>69.852772000000002</v>
      </c>
      <c r="W24" s="22">
        <v>37134</v>
      </c>
      <c r="X24" s="9">
        <v>1768.57</v>
      </c>
      <c r="Y24" s="22">
        <v>37134</v>
      </c>
      <c r="Z24" s="9">
        <v>80.7</v>
      </c>
      <c r="AA24" s="22">
        <v>37134</v>
      </c>
      <c r="AB24" s="9">
        <v>85.48</v>
      </c>
      <c r="AC24" s="22">
        <v>41182</v>
      </c>
      <c r="AD24" s="9">
        <v>102.9</v>
      </c>
      <c r="AE24" s="22">
        <v>37134</v>
      </c>
      <c r="AF24" s="9">
        <v>78.27</v>
      </c>
      <c r="AG24" s="22">
        <v>37134</v>
      </c>
      <c r="AH24" s="21">
        <v>0</v>
      </c>
      <c r="AI24" s="22">
        <v>37134</v>
      </c>
      <c r="AJ24" s="9">
        <v>42.1</v>
      </c>
      <c r="AK24" s="22"/>
      <c r="AL24" s="9"/>
      <c r="AM24" s="22"/>
      <c r="AN24" s="9"/>
      <c r="AO24" s="22"/>
      <c r="AP24" s="9"/>
      <c r="AQ24" s="22"/>
      <c r="AR24" s="9"/>
      <c r="AS24" s="22"/>
      <c r="AT24" s="9"/>
    </row>
    <row r="25" spans="1:46" x14ac:dyDescent="0.25">
      <c r="A25" s="4">
        <v>38442</v>
      </c>
      <c r="B25" s="9">
        <v>82.1</v>
      </c>
      <c r="C25" s="4">
        <v>37407</v>
      </c>
      <c r="D25" s="9">
        <v>95.275308999999993</v>
      </c>
      <c r="E25" s="4">
        <v>37560</v>
      </c>
      <c r="F25" s="21">
        <v>0.2</v>
      </c>
      <c r="G25" s="22">
        <v>37164</v>
      </c>
      <c r="H25" s="9">
        <v>98.6</v>
      </c>
      <c r="I25" s="22">
        <v>37164</v>
      </c>
      <c r="J25" s="9">
        <v>94.199600000000004</v>
      </c>
      <c r="K25" s="22">
        <v>37164</v>
      </c>
      <c r="L25" s="9">
        <v>178.3</v>
      </c>
      <c r="M25" s="22">
        <v>37164</v>
      </c>
      <c r="N25" s="9">
        <v>174.6</v>
      </c>
      <c r="O25" s="22">
        <v>37164</v>
      </c>
      <c r="P25" s="9">
        <v>69.8</v>
      </c>
      <c r="Q25" s="22">
        <v>37164</v>
      </c>
      <c r="R25" s="9">
        <v>82.71</v>
      </c>
      <c r="S25" s="22">
        <v>37164</v>
      </c>
      <c r="T25" s="9">
        <v>80.599999999999994</v>
      </c>
      <c r="U25" s="22">
        <v>37164</v>
      </c>
      <c r="V25" s="9">
        <v>69.786275000000003</v>
      </c>
      <c r="W25" s="22">
        <v>37164</v>
      </c>
      <c r="X25" s="9">
        <v>1773.52</v>
      </c>
      <c r="Y25" s="22">
        <v>37164</v>
      </c>
      <c r="Z25" s="9">
        <v>81</v>
      </c>
      <c r="AA25" s="22">
        <v>37164</v>
      </c>
      <c r="AB25" s="9">
        <v>85.85</v>
      </c>
      <c r="AC25" s="22">
        <v>41213</v>
      </c>
      <c r="AD25" s="9">
        <v>103.6</v>
      </c>
      <c r="AE25" s="22">
        <v>37164</v>
      </c>
      <c r="AF25" s="9">
        <v>79.23</v>
      </c>
      <c r="AG25" s="22">
        <v>37164</v>
      </c>
      <c r="AH25" s="21">
        <v>0.6</v>
      </c>
      <c r="AI25" s="22">
        <v>37164</v>
      </c>
      <c r="AJ25" s="9">
        <v>42.2</v>
      </c>
      <c r="AK25" s="22"/>
      <c r="AL25" s="9"/>
      <c r="AM25" s="22"/>
      <c r="AN25" s="9"/>
      <c r="AO25" s="22"/>
      <c r="AP25" s="9"/>
      <c r="AQ25" s="22"/>
      <c r="AR25" s="9"/>
      <c r="AS25" s="22"/>
      <c r="AT25" s="9"/>
    </row>
    <row r="26" spans="1:46" x14ac:dyDescent="0.25">
      <c r="A26" s="4">
        <v>38533</v>
      </c>
      <c r="B26" s="9">
        <v>82.6</v>
      </c>
      <c r="C26" s="4">
        <v>37437</v>
      </c>
      <c r="D26" s="9">
        <v>95.178680999999997</v>
      </c>
      <c r="E26" s="4">
        <v>37590</v>
      </c>
      <c r="F26" s="21">
        <v>-0.1</v>
      </c>
      <c r="G26" s="22">
        <v>37195</v>
      </c>
      <c r="H26" s="9">
        <v>98.1</v>
      </c>
      <c r="I26" s="22">
        <v>37195</v>
      </c>
      <c r="J26" s="9">
        <v>94.056799999999996</v>
      </c>
      <c r="K26" s="22">
        <v>37195</v>
      </c>
      <c r="L26" s="9">
        <v>177.7</v>
      </c>
      <c r="M26" s="22">
        <v>37195</v>
      </c>
      <c r="N26" s="9">
        <v>174.3</v>
      </c>
      <c r="O26" s="22">
        <v>37195</v>
      </c>
      <c r="P26" s="9">
        <v>69.7</v>
      </c>
      <c r="Q26" s="22">
        <v>37195</v>
      </c>
      <c r="R26" s="9">
        <v>82.76</v>
      </c>
      <c r="S26" s="22">
        <v>37195</v>
      </c>
      <c r="T26" s="9">
        <v>80.400000000000006</v>
      </c>
      <c r="U26" s="22">
        <v>37195</v>
      </c>
      <c r="V26" s="9">
        <v>69.786275000000003</v>
      </c>
      <c r="W26" s="22">
        <v>37195</v>
      </c>
      <c r="X26" s="9">
        <v>1788.24</v>
      </c>
      <c r="Y26" s="22">
        <v>37195</v>
      </c>
      <c r="Z26" s="9">
        <v>81.400000000000006</v>
      </c>
      <c r="AA26" s="22">
        <v>37195</v>
      </c>
      <c r="AB26" s="9">
        <v>87.15</v>
      </c>
      <c r="AC26" s="22">
        <v>41243</v>
      </c>
      <c r="AD26" s="9">
        <v>104.3</v>
      </c>
      <c r="AE26" s="22">
        <v>37195</v>
      </c>
      <c r="AF26" s="9">
        <v>79.150000000000006</v>
      </c>
      <c r="AG26" s="22">
        <v>37195</v>
      </c>
      <c r="AH26" s="21">
        <v>1.1000000000000001</v>
      </c>
      <c r="AI26" s="22">
        <v>37195</v>
      </c>
      <c r="AJ26" s="9">
        <v>42.2</v>
      </c>
      <c r="AK26" s="22"/>
      <c r="AL26" s="9"/>
      <c r="AM26" s="22"/>
      <c r="AN26" s="9"/>
      <c r="AO26" s="22"/>
      <c r="AP26" s="9"/>
      <c r="AQ26" s="22"/>
      <c r="AR26" s="9"/>
      <c r="AS26" s="22"/>
      <c r="AT26" s="9"/>
    </row>
    <row r="27" spans="1:46" x14ac:dyDescent="0.25">
      <c r="A27" s="4">
        <v>38625</v>
      </c>
      <c r="B27" s="9">
        <v>83.4</v>
      </c>
      <c r="C27" s="4">
        <v>37468</v>
      </c>
      <c r="D27" s="9">
        <v>94.985425000000006</v>
      </c>
      <c r="E27" s="4">
        <v>37621</v>
      </c>
      <c r="F27" s="21">
        <v>0.3</v>
      </c>
      <c r="G27" s="22">
        <v>37225</v>
      </c>
      <c r="H27" s="9">
        <v>97.2</v>
      </c>
      <c r="I27" s="22">
        <v>37225</v>
      </c>
      <c r="J27" s="9">
        <v>94.1828</v>
      </c>
      <c r="K27" s="22">
        <v>37225</v>
      </c>
      <c r="L27" s="9">
        <v>177.4</v>
      </c>
      <c r="M27" s="22">
        <v>37225</v>
      </c>
      <c r="N27" s="9">
        <v>173.6</v>
      </c>
      <c r="O27" s="22">
        <v>37225</v>
      </c>
      <c r="P27" s="9">
        <v>69.7</v>
      </c>
      <c r="Q27" s="22">
        <v>37225</v>
      </c>
      <c r="R27" s="9">
        <v>82.53</v>
      </c>
      <c r="S27" s="22">
        <v>37225</v>
      </c>
      <c r="T27" s="9">
        <v>80.2</v>
      </c>
      <c r="U27" s="22">
        <v>37225</v>
      </c>
      <c r="V27" s="9">
        <v>69.387293</v>
      </c>
      <c r="W27" s="22">
        <v>37225</v>
      </c>
      <c r="X27" s="9">
        <v>1800.94</v>
      </c>
      <c r="Y27" s="22">
        <v>37225</v>
      </c>
      <c r="Z27" s="9">
        <v>81.3</v>
      </c>
      <c r="AA27" s="22">
        <v>37225</v>
      </c>
      <c r="AB27" s="9">
        <v>86.12</v>
      </c>
      <c r="AC27" s="22">
        <v>41274</v>
      </c>
      <c r="AD27" s="9">
        <v>104.6</v>
      </c>
      <c r="AE27" s="22">
        <v>37225</v>
      </c>
      <c r="AF27" s="9">
        <v>79.05</v>
      </c>
      <c r="AG27" s="22">
        <v>37225</v>
      </c>
      <c r="AH27" s="21">
        <v>1.4</v>
      </c>
      <c r="AI27" s="22">
        <v>37225</v>
      </c>
      <c r="AJ27" s="9">
        <v>42.4</v>
      </c>
      <c r="AK27" s="22"/>
      <c r="AL27" s="9"/>
      <c r="AM27" s="22"/>
      <c r="AN27" s="9"/>
      <c r="AO27" s="22"/>
      <c r="AP27" s="9"/>
      <c r="AQ27" s="22"/>
      <c r="AR27" s="9"/>
      <c r="AS27" s="22"/>
      <c r="AT27" s="9"/>
    </row>
    <row r="28" spans="1:46" x14ac:dyDescent="0.25">
      <c r="A28" s="4">
        <v>38716</v>
      </c>
      <c r="B28" s="9">
        <v>83.8</v>
      </c>
      <c r="C28" s="4">
        <v>37499</v>
      </c>
      <c r="D28" s="9">
        <v>94.985425000000006</v>
      </c>
      <c r="E28" s="4">
        <v>37652</v>
      </c>
      <c r="F28" s="21">
        <v>1.1000000000000001</v>
      </c>
      <c r="G28" s="22">
        <v>37256</v>
      </c>
      <c r="H28" s="9">
        <v>97.4</v>
      </c>
      <c r="I28" s="22">
        <v>37256</v>
      </c>
      <c r="J28" s="9">
        <v>94.147999999999996</v>
      </c>
      <c r="K28" s="22">
        <v>37256</v>
      </c>
      <c r="L28" s="9">
        <v>176.7</v>
      </c>
      <c r="M28" s="22">
        <v>37256</v>
      </c>
      <c r="N28" s="9">
        <v>173.4</v>
      </c>
      <c r="O28" s="22">
        <v>37256</v>
      </c>
      <c r="P28" s="9">
        <v>68</v>
      </c>
      <c r="Q28" s="22">
        <v>37256</v>
      </c>
      <c r="R28" s="9">
        <v>82.63</v>
      </c>
      <c r="S28" s="22">
        <v>37256</v>
      </c>
      <c r="T28" s="9">
        <v>81.099999999999994</v>
      </c>
      <c r="U28" s="22">
        <v>37256</v>
      </c>
      <c r="V28" s="9">
        <v>69.520286999999996</v>
      </c>
      <c r="W28" s="22">
        <v>37256</v>
      </c>
      <c r="X28" s="9">
        <v>1812.65</v>
      </c>
      <c r="Y28" s="22">
        <v>37256</v>
      </c>
      <c r="Z28" s="9">
        <v>81.900000000000006</v>
      </c>
      <c r="AA28" s="22">
        <v>37256</v>
      </c>
      <c r="AB28" s="9">
        <v>84.62</v>
      </c>
      <c r="AC28" s="22">
        <v>41305</v>
      </c>
      <c r="AD28" s="9">
        <v>104.6</v>
      </c>
      <c r="AE28" s="22">
        <v>37256</v>
      </c>
      <c r="AF28" s="9">
        <v>78.81</v>
      </c>
      <c r="AG28" s="22">
        <v>37256</v>
      </c>
      <c r="AH28" s="21">
        <v>1.6</v>
      </c>
      <c r="AI28" s="22">
        <v>37256</v>
      </c>
      <c r="AJ28" s="9">
        <v>42.6</v>
      </c>
      <c r="AK28" s="22"/>
      <c r="AL28" s="9"/>
      <c r="AM28" s="22"/>
      <c r="AN28" s="9"/>
      <c r="AO28" s="22"/>
      <c r="AP28" s="9"/>
      <c r="AQ28" s="22"/>
      <c r="AR28" s="9"/>
      <c r="AS28" s="22"/>
      <c r="AT28" s="9"/>
    </row>
    <row r="29" spans="1:46" x14ac:dyDescent="0.25">
      <c r="A29" s="4">
        <v>38807</v>
      </c>
      <c r="B29" s="9">
        <v>84.5</v>
      </c>
      <c r="C29" s="4">
        <v>37529</v>
      </c>
      <c r="D29" s="9">
        <v>94.985425000000006</v>
      </c>
      <c r="E29" s="4">
        <v>37680</v>
      </c>
      <c r="F29" s="21">
        <v>0.9</v>
      </c>
      <c r="G29" s="22">
        <v>37287</v>
      </c>
      <c r="H29" s="9">
        <v>97.6</v>
      </c>
      <c r="I29" s="22">
        <v>37287</v>
      </c>
      <c r="J29" s="9">
        <v>94.264499999999998</v>
      </c>
      <c r="K29" s="22">
        <v>37287</v>
      </c>
      <c r="L29" s="9">
        <v>177.1</v>
      </c>
      <c r="M29" s="22">
        <v>37287</v>
      </c>
      <c r="N29" s="9">
        <v>173.3</v>
      </c>
      <c r="O29" s="22">
        <v>37287</v>
      </c>
      <c r="P29" s="9">
        <v>68</v>
      </c>
      <c r="Q29" s="22">
        <v>37287</v>
      </c>
      <c r="R29" s="9">
        <v>82.89</v>
      </c>
      <c r="S29" s="22">
        <v>37287</v>
      </c>
      <c r="T29" s="9">
        <v>81.099999999999994</v>
      </c>
      <c r="U29" s="22">
        <v>37287</v>
      </c>
      <c r="V29" s="9">
        <v>69.919269</v>
      </c>
      <c r="W29" s="22">
        <v>37287</v>
      </c>
      <c r="X29" s="9">
        <v>1822.08</v>
      </c>
      <c r="Y29" s="22">
        <v>37287</v>
      </c>
      <c r="Z29" s="9">
        <v>81.8</v>
      </c>
      <c r="AA29" s="22">
        <v>37287</v>
      </c>
      <c r="AB29" s="9">
        <v>84.95</v>
      </c>
      <c r="AC29" s="22">
        <v>41333</v>
      </c>
      <c r="AD29" s="9">
        <v>105.3</v>
      </c>
      <c r="AE29" s="22">
        <v>37287</v>
      </c>
      <c r="AF29" s="9">
        <v>79.38</v>
      </c>
      <c r="AG29" s="22">
        <v>37287</v>
      </c>
      <c r="AH29" s="21">
        <v>3.1</v>
      </c>
      <c r="AI29" s="22">
        <v>37287</v>
      </c>
      <c r="AJ29" s="9">
        <v>43.4</v>
      </c>
      <c r="AK29" s="22"/>
      <c r="AL29" s="9"/>
      <c r="AM29" s="22"/>
      <c r="AN29" s="9"/>
      <c r="AO29" s="22"/>
      <c r="AP29" s="9"/>
      <c r="AQ29" s="22"/>
      <c r="AR29" s="9"/>
      <c r="AS29" s="22"/>
      <c r="AT29" s="9"/>
    </row>
    <row r="30" spans="1:46" x14ac:dyDescent="0.25">
      <c r="A30" s="4">
        <v>38898</v>
      </c>
      <c r="B30" s="9">
        <v>85.9</v>
      </c>
      <c r="C30" s="4">
        <v>37560</v>
      </c>
      <c r="D30" s="9">
        <v>94.888795999999999</v>
      </c>
      <c r="E30" s="4">
        <v>37711</v>
      </c>
      <c r="F30" s="21">
        <v>-0.6</v>
      </c>
      <c r="G30" s="22">
        <v>37315</v>
      </c>
      <c r="H30" s="9">
        <v>98.2</v>
      </c>
      <c r="I30" s="22">
        <v>37315</v>
      </c>
      <c r="J30" s="9">
        <v>94.261600000000001</v>
      </c>
      <c r="K30" s="22">
        <v>37315</v>
      </c>
      <c r="L30" s="9">
        <v>177.8</v>
      </c>
      <c r="M30" s="22">
        <v>37315</v>
      </c>
      <c r="N30" s="9">
        <v>173.8</v>
      </c>
      <c r="O30" s="22">
        <v>37315</v>
      </c>
      <c r="P30" s="9">
        <v>68.099999999999994</v>
      </c>
      <c r="Q30" s="22">
        <v>37315</v>
      </c>
      <c r="R30" s="9">
        <v>82.99</v>
      </c>
      <c r="S30" s="22">
        <v>37315</v>
      </c>
      <c r="T30" s="9">
        <v>81.400000000000006</v>
      </c>
      <c r="U30" s="22">
        <v>37315</v>
      </c>
      <c r="V30" s="9">
        <v>70.252663999999996</v>
      </c>
      <c r="W30" s="22">
        <v>37315</v>
      </c>
      <c r="X30" s="9">
        <v>1828.64</v>
      </c>
      <c r="Y30" s="22">
        <v>37315</v>
      </c>
      <c r="Z30" s="9">
        <v>82.3</v>
      </c>
      <c r="AA30" s="22">
        <v>37315</v>
      </c>
      <c r="AB30" s="9">
        <v>85.98</v>
      </c>
      <c r="AC30" s="22">
        <v>41364</v>
      </c>
      <c r="AD30" s="9">
        <v>105.5</v>
      </c>
      <c r="AE30" s="22">
        <v>37315</v>
      </c>
      <c r="AF30" s="9">
        <v>79.81</v>
      </c>
      <c r="AG30" s="22">
        <v>37315</v>
      </c>
      <c r="AH30" s="21">
        <v>1.2</v>
      </c>
      <c r="AI30" s="22">
        <v>37315</v>
      </c>
      <c r="AJ30" s="9">
        <v>43.8</v>
      </c>
      <c r="AK30" s="22"/>
      <c r="AL30" s="9"/>
      <c r="AM30" s="22"/>
      <c r="AN30" s="9"/>
      <c r="AO30" s="22"/>
      <c r="AP30" s="9"/>
      <c r="AQ30" s="22"/>
      <c r="AR30" s="9"/>
      <c r="AS30" s="22"/>
      <c r="AT30" s="9"/>
    </row>
    <row r="31" spans="1:46" x14ac:dyDescent="0.25">
      <c r="A31" s="4">
        <v>38989</v>
      </c>
      <c r="B31" s="9">
        <v>86.7</v>
      </c>
      <c r="C31" s="4">
        <v>37590</v>
      </c>
      <c r="D31" s="9">
        <v>94.888795999999999</v>
      </c>
      <c r="E31" s="4">
        <v>37741</v>
      </c>
      <c r="F31" s="21">
        <v>-0.2</v>
      </c>
      <c r="G31" s="22">
        <v>37346</v>
      </c>
      <c r="H31" s="9">
        <v>98.9</v>
      </c>
      <c r="I31" s="22">
        <v>37346</v>
      </c>
      <c r="J31" s="9">
        <v>94.276799999999994</v>
      </c>
      <c r="K31" s="22">
        <v>37346</v>
      </c>
      <c r="L31" s="9">
        <v>178.8</v>
      </c>
      <c r="M31" s="22">
        <v>37346</v>
      </c>
      <c r="N31" s="9">
        <v>174.5</v>
      </c>
      <c r="O31" s="22">
        <v>37346</v>
      </c>
      <c r="P31" s="9">
        <v>68.3</v>
      </c>
      <c r="Q31" s="22">
        <v>37346</v>
      </c>
      <c r="R31" s="9">
        <v>83.36</v>
      </c>
      <c r="S31" s="22">
        <v>37346</v>
      </c>
      <c r="T31" s="9">
        <v>81.5</v>
      </c>
      <c r="U31" s="22">
        <v>37346</v>
      </c>
      <c r="V31" s="9">
        <v>70.651646</v>
      </c>
      <c r="W31" s="22">
        <v>37346</v>
      </c>
      <c r="X31" s="9">
        <v>1839.61</v>
      </c>
      <c r="Y31" s="22">
        <v>37346</v>
      </c>
      <c r="Z31" s="9">
        <v>83</v>
      </c>
      <c r="AA31" s="22">
        <v>37346</v>
      </c>
      <c r="AB31" s="9">
        <v>84.56</v>
      </c>
      <c r="AC31" s="22">
        <v>41394</v>
      </c>
      <c r="AD31" s="9">
        <v>106.1</v>
      </c>
      <c r="AE31" s="22">
        <v>37346</v>
      </c>
      <c r="AF31" s="9">
        <v>80.52</v>
      </c>
      <c r="AG31" s="22">
        <v>37346</v>
      </c>
      <c r="AH31" s="21">
        <v>1.1000000000000001</v>
      </c>
      <c r="AI31" s="22">
        <v>37346</v>
      </c>
      <c r="AJ31" s="9">
        <v>44.3</v>
      </c>
      <c r="AK31" s="22"/>
      <c r="AL31" s="9"/>
      <c r="AM31" s="22"/>
      <c r="AN31" s="9"/>
      <c r="AO31" s="22"/>
      <c r="AP31" s="9"/>
      <c r="AQ31" s="22"/>
      <c r="AR31" s="9"/>
      <c r="AS31" s="22"/>
      <c r="AT31" s="9"/>
    </row>
    <row r="32" spans="1:46" x14ac:dyDescent="0.25">
      <c r="A32" s="4">
        <v>39080</v>
      </c>
      <c r="B32" s="9">
        <v>86.6</v>
      </c>
      <c r="C32" s="4">
        <v>37621</v>
      </c>
      <c r="D32" s="9">
        <v>94.888795999999999</v>
      </c>
      <c r="E32" s="4">
        <v>37772</v>
      </c>
      <c r="F32" s="21">
        <v>-0.7</v>
      </c>
      <c r="G32" s="22">
        <v>37376</v>
      </c>
      <c r="H32" s="9">
        <v>99.5</v>
      </c>
      <c r="I32" s="22">
        <v>37376</v>
      </c>
      <c r="J32" s="9">
        <v>95.090199999999996</v>
      </c>
      <c r="K32" s="22">
        <v>37376</v>
      </c>
      <c r="L32" s="9">
        <v>179.8</v>
      </c>
      <c r="M32" s="22">
        <v>37376</v>
      </c>
      <c r="N32" s="9">
        <v>175.7</v>
      </c>
      <c r="O32" s="22">
        <v>37376</v>
      </c>
      <c r="P32" s="9">
        <v>68.099999999999994</v>
      </c>
      <c r="Q32" s="22">
        <v>37376</v>
      </c>
      <c r="R32" s="9">
        <v>83.68</v>
      </c>
      <c r="S32" s="22">
        <v>37376</v>
      </c>
      <c r="T32" s="9">
        <v>81.5</v>
      </c>
      <c r="U32" s="22">
        <v>37376</v>
      </c>
      <c r="V32" s="9">
        <v>71.051539000000005</v>
      </c>
      <c r="W32" s="22">
        <v>37376</v>
      </c>
      <c r="X32" s="9">
        <v>1854.33</v>
      </c>
      <c r="Y32" s="22">
        <v>37376</v>
      </c>
      <c r="Z32" s="9">
        <v>83.7</v>
      </c>
      <c r="AA32" s="22">
        <v>37376</v>
      </c>
      <c r="AB32" s="9">
        <v>85.43</v>
      </c>
      <c r="AC32" s="22">
        <v>41425</v>
      </c>
      <c r="AD32" s="9">
        <v>106.9</v>
      </c>
      <c r="AE32" s="22">
        <v>37376</v>
      </c>
      <c r="AF32" s="9">
        <v>80.900000000000006</v>
      </c>
      <c r="AG32" s="22">
        <v>37376</v>
      </c>
      <c r="AH32" s="21">
        <v>1.2</v>
      </c>
      <c r="AI32" s="22">
        <v>37376</v>
      </c>
      <c r="AJ32" s="9">
        <v>44.9</v>
      </c>
      <c r="AK32" s="22"/>
      <c r="AL32" s="9"/>
      <c r="AM32" s="22"/>
      <c r="AN32" s="9"/>
      <c r="AO32" s="22"/>
      <c r="AP32" s="9"/>
      <c r="AQ32" s="22"/>
      <c r="AR32" s="9"/>
      <c r="AS32" s="22"/>
      <c r="AT32" s="9"/>
    </row>
    <row r="33" spans="1:46" x14ac:dyDescent="0.25">
      <c r="A33" s="4">
        <v>39171</v>
      </c>
      <c r="B33" s="9">
        <v>86.6</v>
      </c>
      <c r="C33" s="4">
        <v>37652</v>
      </c>
      <c r="D33" s="9">
        <v>94.309027999999998</v>
      </c>
      <c r="E33" s="4">
        <v>37802</v>
      </c>
      <c r="F33" s="21">
        <v>-1.2</v>
      </c>
      <c r="G33" s="22">
        <v>37407</v>
      </c>
      <c r="H33" s="9">
        <v>99.7</v>
      </c>
      <c r="I33" s="22">
        <v>37407</v>
      </c>
      <c r="J33" s="9">
        <v>95.1815</v>
      </c>
      <c r="K33" s="22">
        <v>37407</v>
      </c>
      <c r="L33" s="9">
        <v>179.8</v>
      </c>
      <c r="M33" s="22">
        <v>37407</v>
      </c>
      <c r="N33" s="9">
        <v>176.2</v>
      </c>
      <c r="O33" s="22">
        <v>37407</v>
      </c>
      <c r="P33" s="9">
        <v>67.8</v>
      </c>
      <c r="Q33" s="22">
        <v>37407</v>
      </c>
      <c r="R33" s="9">
        <v>83.79</v>
      </c>
      <c r="S33" s="22">
        <v>37407</v>
      </c>
      <c r="T33" s="9">
        <v>81.599999999999994</v>
      </c>
      <c r="U33" s="22">
        <v>37407</v>
      </c>
      <c r="V33" s="9">
        <v>71.317526999999998</v>
      </c>
      <c r="W33" s="22">
        <v>37407</v>
      </c>
      <c r="X33" s="9">
        <v>1858.22</v>
      </c>
      <c r="Y33" s="22">
        <v>37407</v>
      </c>
      <c r="Z33" s="9">
        <v>84.1</v>
      </c>
      <c r="AA33" s="22">
        <v>37407</v>
      </c>
      <c r="AB33" s="9">
        <v>85.01</v>
      </c>
      <c r="AC33" s="22">
        <v>41455</v>
      </c>
      <c r="AD33" s="9">
        <v>109.3</v>
      </c>
      <c r="AE33" s="22">
        <v>37407</v>
      </c>
      <c r="AF33" s="9">
        <v>80.92</v>
      </c>
      <c r="AG33" s="22">
        <v>37407</v>
      </c>
      <c r="AH33" s="21">
        <v>1.7</v>
      </c>
      <c r="AI33" s="22">
        <v>37407</v>
      </c>
      <c r="AJ33" s="9">
        <v>45.2</v>
      </c>
      <c r="AK33" s="22"/>
      <c r="AL33" s="9"/>
      <c r="AM33" s="22"/>
      <c r="AN33" s="9"/>
      <c r="AO33" s="22"/>
      <c r="AP33" s="9"/>
      <c r="AQ33" s="22"/>
      <c r="AR33" s="9"/>
      <c r="AS33" s="22"/>
      <c r="AT33" s="9"/>
    </row>
    <row r="34" spans="1:46" x14ac:dyDescent="0.25">
      <c r="A34" s="4">
        <v>39262</v>
      </c>
      <c r="B34" s="9">
        <v>87.7</v>
      </c>
      <c r="C34" s="4">
        <v>37680</v>
      </c>
      <c r="D34" s="9">
        <v>94.212400000000002</v>
      </c>
      <c r="E34" s="4">
        <v>37833</v>
      </c>
      <c r="F34" s="21">
        <v>-0.5</v>
      </c>
      <c r="G34" s="22">
        <v>37437</v>
      </c>
      <c r="H34" s="9">
        <v>99.9</v>
      </c>
      <c r="I34" s="22">
        <v>37437</v>
      </c>
      <c r="J34" s="9">
        <v>95.056700000000006</v>
      </c>
      <c r="K34" s="22">
        <v>37437</v>
      </c>
      <c r="L34" s="9">
        <v>179.9</v>
      </c>
      <c r="M34" s="22">
        <v>37437</v>
      </c>
      <c r="N34" s="9">
        <v>176.2</v>
      </c>
      <c r="O34" s="22">
        <v>37437</v>
      </c>
      <c r="P34" s="9">
        <v>67.7</v>
      </c>
      <c r="Q34" s="22">
        <v>37437</v>
      </c>
      <c r="R34" s="9">
        <v>83.78</v>
      </c>
      <c r="S34" s="22">
        <v>37437</v>
      </c>
      <c r="T34" s="9">
        <v>81.5</v>
      </c>
      <c r="U34" s="22">
        <v>37437</v>
      </c>
      <c r="V34" s="9">
        <v>71.25103</v>
      </c>
      <c r="W34" s="22">
        <v>37437</v>
      </c>
      <c r="X34" s="9">
        <v>1866.02</v>
      </c>
      <c r="Y34" s="22">
        <v>37437</v>
      </c>
      <c r="Z34" s="9">
        <v>84.3</v>
      </c>
      <c r="AA34" s="22">
        <v>37437</v>
      </c>
      <c r="AB34" s="9">
        <v>85.27</v>
      </c>
      <c r="AC34" s="22">
        <v>41486</v>
      </c>
      <c r="AD34" s="9">
        <v>111</v>
      </c>
      <c r="AE34" s="22">
        <v>37437</v>
      </c>
      <c r="AF34" s="9">
        <v>80.650000000000006</v>
      </c>
      <c r="AG34" s="22">
        <v>37437</v>
      </c>
      <c r="AH34" s="21">
        <v>0.5</v>
      </c>
      <c r="AI34" s="22">
        <v>37437</v>
      </c>
      <c r="AJ34" s="9">
        <v>45.5</v>
      </c>
      <c r="AK34" s="22"/>
      <c r="AL34" s="9"/>
      <c r="AM34" s="22"/>
      <c r="AN34" s="9"/>
      <c r="AO34" s="22"/>
      <c r="AP34" s="9"/>
      <c r="AQ34" s="22"/>
      <c r="AR34" s="9"/>
      <c r="AS34" s="22"/>
      <c r="AT34" s="9"/>
    </row>
    <row r="35" spans="1:46" x14ac:dyDescent="0.25">
      <c r="A35" s="4">
        <v>39353</v>
      </c>
      <c r="B35" s="9">
        <v>88.3</v>
      </c>
      <c r="C35" s="4">
        <v>37711</v>
      </c>
      <c r="D35" s="9">
        <v>94.502284000000003</v>
      </c>
      <c r="E35" s="4">
        <v>37864</v>
      </c>
      <c r="F35" s="21">
        <v>0.7</v>
      </c>
      <c r="G35" s="22">
        <v>37468</v>
      </c>
      <c r="H35" s="9">
        <v>100.5</v>
      </c>
      <c r="I35" s="22">
        <v>37468</v>
      </c>
      <c r="J35" s="9">
        <v>94.555700000000002</v>
      </c>
      <c r="K35" s="22">
        <v>37468</v>
      </c>
      <c r="L35" s="9">
        <v>180.1</v>
      </c>
      <c r="M35" s="22">
        <v>37468</v>
      </c>
      <c r="N35" s="9">
        <v>175.9</v>
      </c>
      <c r="O35" s="22">
        <v>37468</v>
      </c>
      <c r="P35" s="9">
        <v>67.7</v>
      </c>
      <c r="Q35" s="22">
        <v>37468</v>
      </c>
      <c r="R35" s="9">
        <v>83.78</v>
      </c>
      <c r="S35" s="22">
        <v>37468</v>
      </c>
      <c r="T35" s="9">
        <v>81.8</v>
      </c>
      <c r="U35" s="22">
        <v>37468</v>
      </c>
      <c r="V35" s="9">
        <v>71.051539000000005</v>
      </c>
      <c r="W35" s="22">
        <v>37468</v>
      </c>
      <c r="X35" s="9">
        <v>1888.23</v>
      </c>
      <c r="Y35" s="22">
        <v>37468</v>
      </c>
      <c r="Z35" s="9">
        <v>83.8</v>
      </c>
      <c r="AA35" s="22">
        <v>37468</v>
      </c>
      <c r="AB35" s="9">
        <v>85.28</v>
      </c>
      <c r="AC35" s="22">
        <v>41517</v>
      </c>
      <c r="AD35" s="9">
        <v>112.4</v>
      </c>
      <c r="AE35" s="22">
        <v>37468</v>
      </c>
      <c r="AF35" s="9">
        <v>80.540000000000006</v>
      </c>
      <c r="AG35" s="22">
        <v>37468</v>
      </c>
      <c r="AH35" s="21">
        <v>0.7</v>
      </c>
      <c r="AI35" s="22">
        <v>37468</v>
      </c>
      <c r="AJ35" s="9">
        <v>46.3</v>
      </c>
      <c r="AK35" s="22"/>
      <c r="AL35" s="9"/>
      <c r="AM35" s="22"/>
      <c r="AN35" s="9"/>
      <c r="AO35" s="22"/>
      <c r="AP35" s="9"/>
      <c r="AQ35" s="22"/>
      <c r="AR35" s="9"/>
      <c r="AS35" s="22"/>
      <c r="AT35" s="9"/>
    </row>
    <row r="36" spans="1:46" x14ac:dyDescent="0.25">
      <c r="A36" s="4">
        <v>39447</v>
      </c>
      <c r="B36" s="9">
        <v>89.1</v>
      </c>
      <c r="C36" s="4">
        <v>37741</v>
      </c>
      <c r="D36" s="9">
        <v>94.792168000000004</v>
      </c>
      <c r="E36" s="4">
        <v>37894</v>
      </c>
      <c r="F36" s="21">
        <v>1.2</v>
      </c>
      <c r="G36" s="22">
        <v>37499</v>
      </c>
      <c r="H36" s="9">
        <v>100.9</v>
      </c>
      <c r="I36" s="22">
        <v>37499</v>
      </c>
      <c r="J36" s="9">
        <v>94.524299999999997</v>
      </c>
      <c r="K36" s="22">
        <v>37499</v>
      </c>
      <c r="L36" s="9">
        <v>180.7</v>
      </c>
      <c r="M36" s="22">
        <v>37499</v>
      </c>
      <c r="N36" s="9">
        <v>176.4</v>
      </c>
      <c r="O36" s="22">
        <v>37499</v>
      </c>
      <c r="P36" s="9">
        <v>67.5</v>
      </c>
      <c r="Q36" s="22">
        <v>37499</v>
      </c>
      <c r="R36" s="9">
        <v>83.98</v>
      </c>
      <c r="S36" s="22">
        <v>37499</v>
      </c>
      <c r="T36" s="9">
        <v>81.599999999999994</v>
      </c>
      <c r="U36" s="22">
        <v>37499</v>
      </c>
      <c r="V36" s="9">
        <v>71.517928999999995</v>
      </c>
      <c r="W36" s="22">
        <v>37499</v>
      </c>
      <c r="X36" s="9">
        <v>1900.5</v>
      </c>
      <c r="Y36" s="22">
        <v>37499</v>
      </c>
      <c r="Z36" s="9">
        <v>84.3</v>
      </c>
      <c r="AA36" s="22">
        <v>37499</v>
      </c>
      <c r="AB36" s="9">
        <v>85.25</v>
      </c>
      <c r="AC36" s="22">
        <v>41547</v>
      </c>
      <c r="AD36" s="9">
        <v>113.7</v>
      </c>
      <c r="AE36" s="22">
        <v>37499</v>
      </c>
      <c r="AF36" s="9">
        <v>80.81</v>
      </c>
      <c r="AG36" s="22">
        <v>37499</v>
      </c>
      <c r="AH36" s="21">
        <v>0.1</v>
      </c>
      <c r="AI36" s="22">
        <v>37499</v>
      </c>
      <c r="AJ36" s="9">
        <v>46.4</v>
      </c>
      <c r="AK36" s="22"/>
      <c r="AL36" s="9"/>
      <c r="AM36" s="22"/>
      <c r="AN36" s="9"/>
      <c r="AO36" s="22"/>
      <c r="AP36" s="9"/>
      <c r="AQ36" s="22"/>
      <c r="AR36" s="9"/>
      <c r="AS36" s="22"/>
      <c r="AT36" s="9"/>
    </row>
    <row r="37" spans="1:46" x14ac:dyDescent="0.25">
      <c r="A37" s="4">
        <v>39538</v>
      </c>
      <c r="B37" s="9">
        <v>90.3</v>
      </c>
      <c r="C37" s="4">
        <v>37772</v>
      </c>
      <c r="D37" s="9">
        <v>94.888795999999999</v>
      </c>
      <c r="E37" s="4">
        <v>37925</v>
      </c>
      <c r="F37" s="21">
        <v>0.9</v>
      </c>
      <c r="G37" s="22">
        <v>37529</v>
      </c>
      <c r="H37" s="9">
        <v>100.9</v>
      </c>
      <c r="I37" s="22">
        <v>37529</v>
      </c>
      <c r="J37" s="9">
        <v>94.667599999999993</v>
      </c>
      <c r="K37" s="22">
        <v>37529</v>
      </c>
      <c r="L37" s="9">
        <v>181</v>
      </c>
      <c r="M37" s="22">
        <v>37529</v>
      </c>
      <c r="N37" s="9">
        <v>177.6</v>
      </c>
      <c r="O37" s="22">
        <v>37529</v>
      </c>
      <c r="P37" s="9">
        <v>67.2</v>
      </c>
      <c r="Q37" s="22">
        <v>37529</v>
      </c>
      <c r="R37" s="9">
        <v>84.14</v>
      </c>
      <c r="S37" s="22">
        <v>37529</v>
      </c>
      <c r="T37" s="9">
        <v>81.5</v>
      </c>
      <c r="U37" s="22">
        <v>37529</v>
      </c>
      <c r="V37" s="9">
        <v>71.917821000000004</v>
      </c>
      <c r="W37" s="22">
        <v>37529</v>
      </c>
      <c r="X37" s="9">
        <v>1914.18</v>
      </c>
      <c r="Y37" s="22">
        <v>37529</v>
      </c>
      <c r="Z37" s="9">
        <v>84.6</v>
      </c>
      <c r="AA37" s="22">
        <v>37529</v>
      </c>
      <c r="AB37" s="9">
        <v>85.19</v>
      </c>
      <c r="AC37" s="22">
        <v>41578</v>
      </c>
      <c r="AD37" s="9">
        <v>114.8</v>
      </c>
      <c r="AE37" s="22">
        <v>37529</v>
      </c>
      <c r="AF37" s="9">
        <v>81.69</v>
      </c>
      <c r="AG37" s="22">
        <v>37529</v>
      </c>
      <c r="AH37" s="21">
        <v>0.4</v>
      </c>
      <c r="AI37" s="22">
        <v>37529</v>
      </c>
      <c r="AJ37" s="9">
        <v>47</v>
      </c>
      <c r="AK37" s="22"/>
      <c r="AL37" s="9"/>
      <c r="AM37" s="22"/>
      <c r="AN37" s="9"/>
      <c r="AO37" s="22"/>
      <c r="AP37" s="9"/>
      <c r="AQ37" s="22"/>
      <c r="AR37" s="9"/>
      <c r="AS37" s="22"/>
      <c r="AT37" s="9"/>
    </row>
    <row r="38" spans="1:46" x14ac:dyDescent="0.25">
      <c r="A38" s="4">
        <v>39629</v>
      </c>
      <c r="B38" s="9">
        <v>91.6</v>
      </c>
      <c r="C38" s="4">
        <v>37802</v>
      </c>
      <c r="D38" s="9">
        <v>94.792168000000004</v>
      </c>
      <c r="E38" s="4">
        <v>37955</v>
      </c>
      <c r="F38" s="21">
        <v>1</v>
      </c>
      <c r="G38" s="22">
        <v>37560</v>
      </c>
      <c r="H38" s="9">
        <v>101.2</v>
      </c>
      <c r="I38" s="22">
        <v>37560</v>
      </c>
      <c r="J38" s="9">
        <v>95.220500000000001</v>
      </c>
      <c r="K38" s="22">
        <v>37560</v>
      </c>
      <c r="L38" s="9">
        <v>181.3</v>
      </c>
      <c r="M38" s="22">
        <v>37560</v>
      </c>
      <c r="N38" s="9">
        <v>177.9</v>
      </c>
      <c r="O38" s="22">
        <v>37560</v>
      </c>
      <c r="P38" s="9">
        <v>67.2</v>
      </c>
      <c r="Q38" s="22">
        <v>37560</v>
      </c>
      <c r="R38" s="9">
        <v>84.27</v>
      </c>
      <c r="S38" s="22">
        <v>37560</v>
      </c>
      <c r="T38" s="9">
        <v>81.400000000000006</v>
      </c>
      <c r="U38" s="22">
        <v>37560</v>
      </c>
      <c r="V38" s="9">
        <v>71.717420000000004</v>
      </c>
      <c r="W38" s="22">
        <v>37560</v>
      </c>
      <c r="X38" s="9">
        <v>1939.26</v>
      </c>
      <c r="Y38" s="22">
        <v>37560</v>
      </c>
      <c r="Z38" s="9">
        <v>85</v>
      </c>
      <c r="AA38" s="22">
        <v>37560</v>
      </c>
      <c r="AB38" s="9">
        <v>85.67</v>
      </c>
      <c r="AC38" s="22">
        <v>41608</v>
      </c>
      <c r="AD38" s="9">
        <v>116.3</v>
      </c>
      <c r="AE38" s="22">
        <v>37560</v>
      </c>
      <c r="AF38" s="9">
        <v>81.489999999999995</v>
      </c>
      <c r="AG38" s="22">
        <v>37560</v>
      </c>
      <c r="AH38" s="21">
        <v>1.1000000000000001</v>
      </c>
      <c r="AI38" s="22">
        <v>37560</v>
      </c>
      <c r="AJ38" s="9">
        <v>47.6</v>
      </c>
      <c r="AK38" s="22"/>
      <c r="AL38" s="9"/>
      <c r="AM38" s="22"/>
      <c r="AN38" s="9"/>
      <c r="AO38" s="22"/>
      <c r="AP38" s="9"/>
      <c r="AQ38" s="22"/>
      <c r="AR38" s="9"/>
      <c r="AS38" s="22"/>
      <c r="AT38" s="9"/>
    </row>
    <row r="39" spans="1:46" x14ac:dyDescent="0.25">
      <c r="A39" s="4">
        <v>39721</v>
      </c>
      <c r="B39" s="9">
        <v>92.7</v>
      </c>
      <c r="C39" s="4">
        <v>37833</v>
      </c>
      <c r="D39" s="9">
        <v>94.792168000000004</v>
      </c>
      <c r="E39" s="4">
        <v>37986</v>
      </c>
      <c r="F39" s="21">
        <v>0.6</v>
      </c>
      <c r="G39" s="22">
        <v>37590</v>
      </c>
      <c r="H39" s="9">
        <v>101.5</v>
      </c>
      <c r="I39" s="22">
        <v>37590</v>
      </c>
      <c r="J39" s="9">
        <v>95.045000000000002</v>
      </c>
      <c r="K39" s="22">
        <v>37590</v>
      </c>
      <c r="L39" s="9">
        <v>181.3</v>
      </c>
      <c r="M39" s="22">
        <v>37590</v>
      </c>
      <c r="N39" s="9">
        <v>178.2</v>
      </c>
      <c r="O39" s="22">
        <v>37590</v>
      </c>
      <c r="P39" s="9">
        <v>67.099999999999994</v>
      </c>
      <c r="Q39" s="22">
        <v>37590</v>
      </c>
      <c r="R39" s="9">
        <v>84.27</v>
      </c>
      <c r="S39" s="22">
        <v>37590</v>
      </c>
      <c r="T39" s="9">
        <v>81.099999999999994</v>
      </c>
      <c r="U39" s="22">
        <v>37590</v>
      </c>
      <c r="V39" s="9">
        <v>71.783916000000005</v>
      </c>
      <c r="W39" s="22">
        <v>37590</v>
      </c>
      <c r="X39" s="9">
        <v>1997.83</v>
      </c>
      <c r="Y39" s="22">
        <v>37590</v>
      </c>
      <c r="Z39" s="9">
        <v>85</v>
      </c>
      <c r="AA39" s="22">
        <v>37590</v>
      </c>
      <c r="AB39" s="9">
        <v>85.64</v>
      </c>
      <c r="AC39" s="22">
        <v>41639</v>
      </c>
      <c r="AD39" s="9">
        <v>114.5</v>
      </c>
      <c r="AE39" s="22">
        <v>37590</v>
      </c>
      <c r="AF39" s="9">
        <v>81.25</v>
      </c>
      <c r="AG39" s="22">
        <v>37590</v>
      </c>
      <c r="AH39" s="21">
        <v>1.6</v>
      </c>
      <c r="AI39" s="22">
        <v>37590</v>
      </c>
      <c r="AJ39" s="9">
        <v>47.9</v>
      </c>
      <c r="AK39" s="22"/>
      <c r="AL39" s="9"/>
      <c r="AM39" s="22"/>
      <c r="AN39" s="9"/>
      <c r="AO39" s="22"/>
      <c r="AP39" s="9"/>
      <c r="AQ39" s="22"/>
      <c r="AR39" s="9"/>
      <c r="AS39" s="22"/>
      <c r="AT39" s="9"/>
    </row>
    <row r="40" spans="1:46" x14ac:dyDescent="0.25">
      <c r="A40" s="4">
        <v>39813</v>
      </c>
      <c r="B40" s="9">
        <v>92.4</v>
      </c>
      <c r="C40" s="4">
        <v>37864</v>
      </c>
      <c r="D40" s="9">
        <v>94.888795999999999</v>
      </c>
      <c r="E40" s="4">
        <v>38017</v>
      </c>
      <c r="F40" s="21">
        <v>1.1000000000000001</v>
      </c>
      <c r="G40" s="22">
        <v>37621</v>
      </c>
      <c r="H40" s="9">
        <v>101.1</v>
      </c>
      <c r="I40" s="22">
        <v>37621</v>
      </c>
      <c r="J40" s="9">
        <v>94.986699999999999</v>
      </c>
      <c r="K40" s="22">
        <v>37621</v>
      </c>
      <c r="L40" s="9">
        <v>180.9</v>
      </c>
      <c r="M40" s="22">
        <v>37621</v>
      </c>
      <c r="N40" s="9">
        <v>178.5</v>
      </c>
      <c r="O40" s="22">
        <v>37621</v>
      </c>
      <c r="P40" s="9">
        <v>66.900000000000006</v>
      </c>
      <c r="Q40" s="22">
        <v>37621</v>
      </c>
      <c r="R40" s="9">
        <v>84.41</v>
      </c>
      <c r="S40" s="22">
        <v>37621</v>
      </c>
      <c r="T40" s="9">
        <v>82</v>
      </c>
      <c r="U40" s="22">
        <v>37621</v>
      </c>
      <c r="V40" s="9">
        <v>72.116400999999996</v>
      </c>
      <c r="W40" s="22">
        <v>37621</v>
      </c>
      <c r="X40" s="9">
        <v>2039.78</v>
      </c>
      <c r="Y40" s="22">
        <v>37621</v>
      </c>
      <c r="Z40" s="9">
        <v>85.6</v>
      </c>
      <c r="AA40" s="22">
        <v>37621</v>
      </c>
      <c r="AB40" s="9">
        <v>85.27</v>
      </c>
      <c r="AC40" s="22">
        <v>41670</v>
      </c>
      <c r="AD40" s="9">
        <v>113.6</v>
      </c>
      <c r="AE40" s="22">
        <v>37621</v>
      </c>
      <c r="AF40" s="9">
        <v>80.97</v>
      </c>
      <c r="AG40" s="22">
        <v>37621</v>
      </c>
      <c r="AH40" s="21">
        <v>1.5</v>
      </c>
      <c r="AI40" s="22">
        <v>37621</v>
      </c>
      <c r="AJ40" s="9">
        <v>47.9</v>
      </c>
      <c r="AK40" s="22"/>
      <c r="AL40" s="9"/>
      <c r="AM40" s="22"/>
      <c r="AN40" s="9"/>
      <c r="AO40" s="22"/>
      <c r="AP40" s="9"/>
      <c r="AQ40" s="22"/>
      <c r="AR40" s="9"/>
      <c r="AS40" s="22"/>
      <c r="AT40" s="9"/>
    </row>
    <row r="41" spans="1:46" x14ac:dyDescent="0.25">
      <c r="A41" s="4">
        <v>39903</v>
      </c>
      <c r="B41" s="9">
        <v>92.5</v>
      </c>
      <c r="C41" s="4">
        <v>37894</v>
      </c>
      <c r="D41" s="9">
        <v>94.888795999999999</v>
      </c>
      <c r="E41" s="4">
        <v>38046</v>
      </c>
      <c r="F41" s="21">
        <v>-0.2</v>
      </c>
      <c r="G41" s="22">
        <v>37652</v>
      </c>
      <c r="H41" s="9">
        <v>102</v>
      </c>
      <c r="I41" s="22">
        <v>37652</v>
      </c>
      <c r="J41" s="9">
        <v>95.062600000000003</v>
      </c>
      <c r="K41" s="22">
        <v>37652</v>
      </c>
      <c r="L41" s="9">
        <v>181.7</v>
      </c>
      <c r="M41" s="22">
        <v>37652</v>
      </c>
      <c r="N41" s="9">
        <v>178.4</v>
      </c>
      <c r="O41" s="22">
        <v>37652</v>
      </c>
      <c r="P41" s="9">
        <v>66.900000000000006</v>
      </c>
      <c r="Q41" s="22">
        <v>37652</v>
      </c>
      <c r="R41" s="9">
        <v>84.42</v>
      </c>
      <c r="S41" s="22">
        <v>37652</v>
      </c>
      <c r="T41" s="9">
        <v>82</v>
      </c>
      <c r="U41" s="22">
        <v>37652</v>
      </c>
      <c r="V41" s="9">
        <v>72.583701000000005</v>
      </c>
      <c r="W41" s="22">
        <v>37652</v>
      </c>
      <c r="X41" s="9">
        <v>2085.6799999999998</v>
      </c>
      <c r="Y41" s="22">
        <v>37652</v>
      </c>
      <c r="Z41" s="9">
        <v>85.7</v>
      </c>
      <c r="AA41" s="22">
        <v>37652</v>
      </c>
      <c r="AB41" s="9">
        <v>85.87</v>
      </c>
      <c r="AC41" s="22">
        <v>41698</v>
      </c>
      <c r="AD41" s="9">
        <v>113.6</v>
      </c>
      <c r="AE41" s="22">
        <v>37652</v>
      </c>
      <c r="AF41" s="9">
        <v>81.25</v>
      </c>
      <c r="AG41" s="22">
        <v>37652</v>
      </c>
      <c r="AH41" s="21">
        <v>2.4</v>
      </c>
      <c r="AI41" s="22">
        <v>37652</v>
      </c>
      <c r="AJ41" s="9">
        <v>48.4</v>
      </c>
      <c r="AK41" s="22"/>
      <c r="AL41" s="9"/>
      <c r="AM41" s="22"/>
      <c r="AN41" s="9"/>
      <c r="AO41" s="22"/>
      <c r="AP41" s="9"/>
      <c r="AQ41" s="22"/>
      <c r="AR41" s="9"/>
      <c r="AS41" s="22"/>
      <c r="AT41" s="9"/>
    </row>
    <row r="42" spans="1:46" x14ac:dyDescent="0.25">
      <c r="A42" s="4">
        <v>39994</v>
      </c>
      <c r="B42" s="9">
        <v>92.9</v>
      </c>
      <c r="C42" s="4">
        <v>37925</v>
      </c>
      <c r="D42" s="9">
        <v>94.985425000000006</v>
      </c>
      <c r="E42" s="4">
        <v>38077</v>
      </c>
      <c r="F42" s="21">
        <v>0.3</v>
      </c>
      <c r="G42" s="22">
        <v>37680</v>
      </c>
      <c r="H42" s="9">
        <v>102.8</v>
      </c>
      <c r="I42" s="22">
        <v>37680</v>
      </c>
      <c r="J42" s="9">
        <v>95.156199999999998</v>
      </c>
      <c r="K42" s="22">
        <v>37680</v>
      </c>
      <c r="L42" s="9">
        <v>183.1</v>
      </c>
      <c r="M42" s="22">
        <v>37680</v>
      </c>
      <c r="N42" s="9">
        <v>179.3</v>
      </c>
      <c r="O42" s="22">
        <v>37680</v>
      </c>
      <c r="P42" s="9">
        <v>66.7</v>
      </c>
      <c r="Q42" s="22">
        <v>37680</v>
      </c>
      <c r="R42" s="9">
        <v>84.99</v>
      </c>
      <c r="S42" s="22">
        <v>37680</v>
      </c>
      <c r="T42" s="9">
        <v>82.4</v>
      </c>
      <c r="U42" s="22">
        <v>37680</v>
      </c>
      <c r="V42" s="9">
        <v>72.982682999999994</v>
      </c>
      <c r="W42" s="22">
        <v>37680</v>
      </c>
      <c r="X42" s="9">
        <v>2118.4299999999998</v>
      </c>
      <c r="Y42" s="22">
        <v>37680</v>
      </c>
      <c r="Z42" s="9">
        <v>86.5</v>
      </c>
      <c r="AA42" s="22">
        <v>37680</v>
      </c>
      <c r="AB42" s="9">
        <v>84.68</v>
      </c>
      <c r="AC42" s="22">
        <v>41729</v>
      </c>
      <c r="AD42" s="9">
        <v>114.2</v>
      </c>
      <c r="AE42" s="22">
        <v>37680</v>
      </c>
      <c r="AF42" s="9">
        <v>81.75</v>
      </c>
      <c r="AG42" s="22">
        <v>37680</v>
      </c>
      <c r="AH42" s="21">
        <v>1.6</v>
      </c>
      <c r="AI42" s="22">
        <v>37680</v>
      </c>
      <c r="AJ42" s="9">
        <v>48.3</v>
      </c>
      <c r="AK42" s="22"/>
      <c r="AL42" s="9"/>
      <c r="AM42" s="22"/>
      <c r="AN42" s="9"/>
      <c r="AO42" s="22"/>
      <c r="AP42" s="9"/>
      <c r="AQ42" s="22"/>
      <c r="AR42" s="9"/>
      <c r="AS42" s="22"/>
      <c r="AT42" s="9"/>
    </row>
    <row r="43" spans="1:46" x14ac:dyDescent="0.25">
      <c r="A43" s="4">
        <v>40086</v>
      </c>
      <c r="B43" s="9">
        <v>93.8</v>
      </c>
      <c r="C43" s="4">
        <v>37955</v>
      </c>
      <c r="D43" s="9">
        <v>94.792168000000004</v>
      </c>
      <c r="E43" s="4">
        <v>38107</v>
      </c>
      <c r="F43" s="21">
        <v>0.5</v>
      </c>
      <c r="G43" s="22">
        <v>37711</v>
      </c>
      <c r="H43" s="9">
        <v>103.1</v>
      </c>
      <c r="I43" s="22">
        <v>37711</v>
      </c>
      <c r="J43" s="9">
        <v>95.539199999999994</v>
      </c>
      <c r="K43" s="22">
        <v>37711</v>
      </c>
      <c r="L43" s="9">
        <v>184.2</v>
      </c>
      <c r="M43" s="22">
        <v>37711</v>
      </c>
      <c r="N43" s="9">
        <v>179.9</v>
      </c>
      <c r="O43" s="22">
        <v>37711</v>
      </c>
      <c r="P43" s="9">
        <v>66.8</v>
      </c>
      <c r="Q43" s="22">
        <v>37711</v>
      </c>
      <c r="R43" s="9">
        <v>85.33</v>
      </c>
      <c r="S43" s="22">
        <v>37711</v>
      </c>
      <c r="T43" s="9">
        <v>82.5</v>
      </c>
      <c r="U43" s="22">
        <v>37711</v>
      </c>
      <c r="V43" s="9">
        <v>73.848055000000002</v>
      </c>
      <c r="W43" s="22">
        <v>37711</v>
      </c>
      <c r="X43" s="9">
        <v>2144.4899999999998</v>
      </c>
      <c r="Y43" s="22">
        <v>37711</v>
      </c>
      <c r="Z43" s="9">
        <v>87.1</v>
      </c>
      <c r="AA43" s="22">
        <v>37711</v>
      </c>
      <c r="AB43" s="9">
        <v>84.41</v>
      </c>
      <c r="AC43" s="22">
        <v>41759</v>
      </c>
      <c r="AD43" s="9">
        <v>115.1</v>
      </c>
      <c r="AE43" s="22">
        <v>37711</v>
      </c>
      <c r="AF43" s="9">
        <v>82.53</v>
      </c>
      <c r="AG43" s="22">
        <v>37711</v>
      </c>
      <c r="AH43" s="21">
        <v>1.1000000000000001</v>
      </c>
      <c r="AI43" s="22">
        <v>37711</v>
      </c>
      <c r="AJ43" s="9">
        <v>48.8</v>
      </c>
      <c r="AK43" s="22"/>
      <c r="AL43" s="9"/>
      <c r="AM43" s="22"/>
      <c r="AN43" s="9"/>
      <c r="AO43" s="22"/>
      <c r="AP43" s="9"/>
      <c r="AQ43" s="22"/>
      <c r="AR43" s="9"/>
      <c r="AS43" s="22"/>
      <c r="AT43" s="9"/>
    </row>
    <row r="44" spans="1:46" x14ac:dyDescent="0.25">
      <c r="A44" s="4">
        <v>40178</v>
      </c>
      <c r="B44" s="9">
        <v>94.3</v>
      </c>
      <c r="C44" s="4">
        <v>37986</v>
      </c>
      <c r="D44" s="9">
        <v>94.888795999999999</v>
      </c>
      <c r="E44" s="4">
        <v>38138</v>
      </c>
      <c r="F44" s="21">
        <v>-0.1</v>
      </c>
      <c r="G44" s="22">
        <v>37741</v>
      </c>
      <c r="H44" s="9">
        <v>102.4</v>
      </c>
      <c r="I44" s="22">
        <v>37741</v>
      </c>
      <c r="J44" s="9">
        <v>95.729100000000003</v>
      </c>
      <c r="K44" s="22">
        <v>37741</v>
      </c>
      <c r="L44" s="9">
        <v>183.8</v>
      </c>
      <c r="M44" s="22">
        <v>37741</v>
      </c>
      <c r="N44" s="9">
        <v>181.2</v>
      </c>
      <c r="O44" s="22">
        <v>37741</v>
      </c>
      <c r="P44" s="9">
        <v>66.900000000000006</v>
      </c>
      <c r="Q44" s="22">
        <v>37741</v>
      </c>
      <c r="R44" s="9">
        <v>85.21</v>
      </c>
      <c r="S44" s="22">
        <v>37741</v>
      </c>
      <c r="T44" s="9">
        <v>82.3</v>
      </c>
      <c r="U44" s="22">
        <v>37741</v>
      </c>
      <c r="V44" s="9">
        <v>73.715061000000006</v>
      </c>
      <c r="W44" s="22">
        <v>37741</v>
      </c>
      <c r="X44" s="9">
        <v>2165.29</v>
      </c>
      <c r="Y44" s="22">
        <v>37741</v>
      </c>
      <c r="Z44" s="9">
        <v>87.5</v>
      </c>
      <c r="AA44" s="22">
        <v>37741</v>
      </c>
      <c r="AB44" s="9">
        <v>85.33</v>
      </c>
      <c r="AC44" s="22">
        <v>41790</v>
      </c>
      <c r="AD44" s="9">
        <v>115.8</v>
      </c>
      <c r="AE44" s="22">
        <v>37741</v>
      </c>
      <c r="AF44" s="9">
        <v>82.61</v>
      </c>
      <c r="AG44" s="22">
        <v>37741</v>
      </c>
      <c r="AH44" s="21">
        <v>1</v>
      </c>
      <c r="AI44" s="22">
        <v>37741</v>
      </c>
      <c r="AJ44" s="9">
        <v>48.9</v>
      </c>
      <c r="AK44" s="22"/>
      <c r="AL44" s="9"/>
      <c r="AM44" s="22"/>
      <c r="AN44" s="9"/>
      <c r="AO44" s="22"/>
      <c r="AP44" s="9"/>
      <c r="AQ44" s="22"/>
      <c r="AR44" s="9"/>
      <c r="AS44" s="22"/>
      <c r="AT44" s="9"/>
    </row>
    <row r="45" spans="1:46" x14ac:dyDescent="0.25">
      <c r="A45" s="4">
        <v>40268</v>
      </c>
      <c r="B45" s="9">
        <v>95.2</v>
      </c>
      <c r="C45" s="4">
        <v>38017</v>
      </c>
      <c r="D45" s="9">
        <v>94.212400000000002</v>
      </c>
      <c r="E45" s="4">
        <v>38168</v>
      </c>
      <c r="F45" s="21">
        <v>-0.7</v>
      </c>
      <c r="G45" s="22">
        <v>37772</v>
      </c>
      <c r="H45" s="9">
        <v>102.5</v>
      </c>
      <c r="I45" s="22">
        <v>37772</v>
      </c>
      <c r="J45" s="9">
        <v>95.575699999999998</v>
      </c>
      <c r="K45" s="22">
        <v>37772</v>
      </c>
      <c r="L45" s="9">
        <v>183.5</v>
      </c>
      <c r="M45" s="22">
        <v>37772</v>
      </c>
      <c r="N45" s="9">
        <v>181.5</v>
      </c>
      <c r="O45" s="22">
        <v>37772</v>
      </c>
      <c r="P45" s="9">
        <v>66.2</v>
      </c>
      <c r="Q45" s="22">
        <v>37772</v>
      </c>
      <c r="R45" s="9">
        <v>85.12</v>
      </c>
      <c r="S45" s="22">
        <v>37772</v>
      </c>
      <c r="T45" s="9">
        <v>82.1</v>
      </c>
      <c r="U45" s="22">
        <v>37772</v>
      </c>
      <c r="V45" s="9">
        <v>73.582066999999995</v>
      </c>
      <c r="W45" s="22">
        <v>37772</v>
      </c>
      <c r="X45" s="9">
        <v>2178.5</v>
      </c>
      <c r="Y45" s="22">
        <v>37772</v>
      </c>
      <c r="Z45" s="9">
        <v>87.4</v>
      </c>
      <c r="AA45" s="22">
        <v>37772</v>
      </c>
      <c r="AB45" s="9">
        <v>85.28</v>
      </c>
      <c r="AC45" s="22">
        <v>41820</v>
      </c>
      <c r="AD45" s="9">
        <v>116.7</v>
      </c>
      <c r="AE45" s="22">
        <v>37772</v>
      </c>
      <c r="AF45" s="9">
        <v>82.55</v>
      </c>
      <c r="AG45" s="22">
        <v>37772</v>
      </c>
      <c r="AH45" s="21">
        <v>0.8</v>
      </c>
      <c r="AI45" s="22">
        <v>37772</v>
      </c>
      <c r="AJ45" s="9">
        <v>48.8</v>
      </c>
      <c r="AK45" s="22"/>
      <c r="AL45" s="9"/>
      <c r="AM45" s="22"/>
      <c r="AN45" s="9"/>
      <c r="AO45" s="22"/>
      <c r="AP45" s="9"/>
      <c r="AQ45" s="22"/>
      <c r="AR45" s="9"/>
      <c r="AS45" s="22"/>
      <c r="AT45" s="9"/>
    </row>
    <row r="46" spans="1:46" x14ac:dyDescent="0.25">
      <c r="A46" s="4">
        <v>40359</v>
      </c>
      <c r="B46" s="9">
        <v>95.8</v>
      </c>
      <c r="C46" s="4">
        <v>38046</v>
      </c>
      <c r="D46" s="9">
        <v>94.212400000000002</v>
      </c>
      <c r="E46" s="4">
        <v>38199</v>
      </c>
      <c r="F46" s="21">
        <v>-0.2</v>
      </c>
      <c r="G46" s="22">
        <v>37802</v>
      </c>
      <c r="H46" s="9">
        <v>102.5</v>
      </c>
      <c r="I46" s="22">
        <v>37802</v>
      </c>
      <c r="J46" s="9">
        <v>95.577600000000004</v>
      </c>
      <c r="K46" s="22">
        <v>37802</v>
      </c>
      <c r="L46" s="9">
        <v>183.7</v>
      </c>
      <c r="M46" s="22">
        <v>37802</v>
      </c>
      <c r="N46" s="9">
        <v>181.3</v>
      </c>
      <c r="O46" s="22">
        <v>37802</v>
      </c>
      <c r="P46" s="9">
        <v>65.599999999999994</v>
      </c>
      <c r="Q46" s="22">
        <v>37802</v>
      </c>
      <c r="R46" s="9">
        <v>85.28</v>
      </c>
      <c r="S46" s="22">
        <v>37802</v>
      </c>
      <c r="T46" s="9">
        <v>82.3</v>
      </c>
      <c r="U46" s="22">
        <v>37802</v>
      </c>
      <c r="V46" s="9">
        <v>73.382576</v>
      </c>
      <c r="W46" s="22">
        <v>37802</v>
      </c>
      <c r="X46" s="9">
        <v>2175.23</v>
      </c>
      <c r="Y46" s="22">
        <v>37802</v>
      </c>
      <c r="Z46" s="9">
        <v>87.4</v>
      </c>
      <c r="AA46" s="22">
        <v>37802</v>
      </c>
      <c r="AB46" s="9">
        <v>84.79</v>
      </c>
      <c r="AC46" s="22">
        <v>41851</v>
      </c>
      <c r="AD46" s="9">
        <v>119.2</v>
      </c>
      <c r="AE46" s="22">
        <v>37802</v>
      </c>
      <c r="AF46" s="9">
        <v>82.17</v>
      </c>
      <c r="AG46" s="22">
        <v>37802</v>
      </c>
      <c r="AH46" s="21">
        <v>0.8</v>
      </c>
      <c r="AI46" s="22">
        <v>37802</v>
      </c>
      <c r="AJ46" s="9">
        <v>48.7</v>
      </c>
      <c r="AK46" s="22"/>
      <c r="AL46" s="9"/>
      <c r="AM46" s="22"/>
      <c r="AN46" s="9"/>
      <c r="AO46" s="22"/>
      <c r="AP46" s="9"/>
      <c r="AQ46" s="22"/>
      <c r="AR46" s="9"/>
      <c r="AS46" s="22"/>
      <c r="AT46" s="9"/>
    </row>
    <row r="47" spans="1:46" x14ac:dyDescent="0.25">
      <c r="A47" s="4">
        <v>40451</v>
      </c>
      <c r="B47" s="9">
        <v>96.5</v>
      </c>
      <c r="C47" s="4">
        <v>38077</v>
      </c>
      <c r="D47" s="9">
        <v>94.405655999999993</v>
      </c>
      <c r="E47" s="4">
        <v>38230</v>
      </c>
      <c r="F47" s="21">
        <v>0.7</v>
      </c>
      <c r="G47" s="22">
        <v>37833</v>
      </c>
      <c r="H47" s="9">
        <v>102.6</v>
      </c>
      <c r="I47" s="22">
        <v>37833</v>
      </c>
      <c r="J47" s="9">
        <v>94.811400000000006</v>
      </c>
      <c r="K47" s="22">
        <v>37833</v>
      </c>
      <c r="L47" s="9">
        <v>183.9</v>
      </c>
      <c r="M47" s="22">
        <v>37833</v>
      </c>
      <c r="N47" s="9">
        <v>181.3</v>
      </c>
      <c r="O47" s="22">
        <v>37833</v>
      </c>
      <c r="P47" s="9">
        <v>65</v>
      </c>
      <c r="Q47" s="22">
        <v>37833</v>
      </c>
      <c r="R47" s="9">
        <v>85.19</v>
      </c>
      <c r="S47" s="22">
        <v>37833</v>
      </c>
      <c r="T47" s="9">
        <v>82.5</v>
      </c>
      <c r="U47" s="22">
        <v>37833</v>
      </c>
      <c r="V47" s="9">
        <v>73.316079000000002</v>
      </c>
      <c r="W47" s="22">
        <v>37833</v>
      </c>
      <c r="X47" s="9">
        <v>2179.58</v>
      </c>
      <c r="Y47" s="22">
        <v>37833</v>
      </c>
      <c r="Z47" s="9">
        <v>87.1</v>
      </c>
      <c r="AA47" s="22">
        <v>37833</v>
      </c>
      <c r="AB47" s="9">
        <v>84.44</v>
      </c>
      <c r="AC47" s="22">
        <v>41882</v>
      </c>
      <c r="AD47" s="9">
        <v>120.3</v>
      </c>
      <c r="AE47" s="22">
        <v>37833</v>
      </c>
      <c r="AF47" s="9">
        <v>82.24</v>
      </c>
      <c r="AG47" s="22">
        <v>37833</v>
      </c>
      <c r="AH47" s="21">
        <v>0.7</v>
      </c>
      <c r="AI47" s="22">
        <v>37833</v>
      </c>
      <c r="AJ47" s="9">
        <v>48.7</v>
      </c>
      <c r="AK47" s="22"/>
      <c r="AL47" s="9"/>
      <c r="AM47" s="22"/>
      <c r="AN47" s="9"/>
      <c r="AO47" s="22"/>
      <c r="AP47" s="9"/>
      <c r="AQ47" s="22"/>
      <c r="AR47" s="9"/>
      <c r="AS47" s="22"/>
      <c r="AT47" s="9"/>
    </row>
    <row r="48" spans="1:46" x14ac:dyDescent="0.25">
      <c r="A48" s="4">
        <v>40543</v>
      </c>
      <c r="B48" s="9">
        <v>96.9</v>
      </c>
      <c r="C48" s="4">
        <v>38107</v>
      </c>
      <c r="D48" s="9">
        <v>94.598911999999999</v>
      </c>
      <c r="E48" s="4">
        <v>38260</v>
      </c>
      <c r="F48" s="21">
        <v>1.1000000000000001</v>
      </c>
      <c r="G48" s="22">
        <v>37864</v>
      </c>
      <c r="H48" s="9">
        <v>102.9</v>
      </c>
      <c r="I48" s="22">
        <v>37864</v>
      </c>
      <c r="J48" s="9">
        <v>95.0321</v>
      </c>
      <c r="K48" s="22">
        <v>37864</v>
      </c>
      <c r="L48" s="9">
        <v>184.6</v>
      </c>
      <c r="M48" s="22">
        <v>37864</v>
      </c>
      <c r="N48" s="9">
        <v>181.6</v>
      </c>
      <c r="O48" s="22">
        <v>37864</v>
      </c>
      <c r="P48" s="9">
        <v>64.900000000000006</v>
      </c>
      <c r="Q48" s="22">
        <v>37864</v>
      </c>
      <c r="R48" s="9">
        <v>85.39</v>
      </c>
      <c r="S48" s="22">
        <v>37864</v>
      </c>
      <c r="T48" s="9">
        <v>82.5</v>
      </c>
      <c r="U48" s="22">
        <v>37864</v>
      </c>
      <c r="V48" s="9">
        <v>73.648563999999993</v>
      </c>
      <c r="W48" s="22">
        <v>37864</v>
      </c>
      <c r="X48" s="9">
        <v>2186.9899999999998</v>
      </c>
      <c r="Y48" s="22">
        <v>37864</v>
      </c>
      <c r="Z48" s="9">
        <v>87.7</v>
      </c>
      <c r="AA48" s="22">
        <v>37864</v>
      </c>
      <c r="AB48" s="9">
        <v>84.75</v>
      </c>
      <c r="AC48" s="22">
        <v>41912</v>
      </c>
      <c r="AD48" s="9">
        <v>120.1</v>
      </c>
      <c r="AE48" s="22">
        <v>37864</v>
      </c>
      <c r="AF48" s="9">
        <v>82.5</v>
      </c>
      <c r="AG48" s="22">
        <v>37864</v>
      </c>
      <c r="AH48" s="21">
        <v>-0.4</v>
      </c>
      <c r="AI48" s="22">
        <v>37864</v>
      </c>
      <c r="AJ48" s="9">
        <v>48.8</v>
      </c>
      <c r="AK48" s="22"/>
      <c r="AL48" s="9"/>
      <c r="AM48" s="22"/>
      <c r="AN48" s="9"/>
      <c r="AO48" s="22"/>
      <c r="AP48" s="9"/>
      <c r="AQ48" s="22"/>
      <c r="AR48" s="9"/>
      <c r="AS48" s="22"/>
      <c r="AT48" s="9"/>
    </row>
    <row r="49" spans="1:46" x14ac:dyDescent="0.25">
      <c r="A49" s="4">
        <v>40633</v>
      </c>
      <c r="B49" s="9">
        <v>98.3</v>
      </c>
      <c r="C49" s="4">
        <v>38138</v>
      </c>
      <c r="D49" s="9">
        <v>94.598911999999999</v>
      </c>
      <c r="E49" s="4">
        <v>38291</v>
      </c>
      <c r="F49" s="21">
        <v>0</v>
      </c>
      <c r="G49" s="22">
        <v>37894</v>
      </c>
      <c r="H49" s="9">
        <v>103.1</v>
      </c>
      <c r="I49" s="22">
        <v>37894</v>
      </c>
      <c r="J49" s="9">
        <v>95.169799999999995</v>
      </c>
      <c r="K49" s="22">
        <v>37894</v>
      </c>
      <c r="L49" s="9">
        <v>185.2</v>
      </c>
      <c r="M49" s="22">
        <v>37894</v>
      </c>
      <c r="N49" s="9">
        <v>182.5</v>
      </c>
      <c r="O49" s="22">
        <v>37894</v>
      </c>
      <c r="P49" s="9">
        <v>65</v>
      </c>
      <c r="Q49" s="22">
        <v>37894</v>
      </c>
      <c r="R49" s="9">
        <v>85.73</v>
      </c>
      <c r="S49" s="22">
        <v>37894</v>
      </c>
      <c r="T49" s="9">
        <v>82.4</v>
      </c>
      <c r="U49" s="22">
        <v>37894</v>
      </c>
      <c r="V49" s="9">
        <v>74.314445000000006</v>
      </c>
      <c r="W49" s="22">
        <v>37894</v>
      </c>
      <c r="X49" s="9">
        <v>2204.0500000000002</v>
      </c>
      <c r="Y49" s="22">
        <v>37894</v>
      </c>
      <c r="Z49" s="9">
        <v>87.8</v>
      </c>
      <c r="AA49" s="22">
        <v>37894</v>
      </c>
      <c r="AB49" s="9">
        <v>85.01</v>
      </c>
      <c r="AC49" s="22">
        <v>41943</v>
      </c>
      <c r="AD49" s="9">
        <v>120.1</v>
      </c>
      <c r="AE49" s="22">
        <v>37894</v>
      </c>
      <c r="AF49" s="9">
        <v>83.31</v>
      </c>
      <c r="AG49" s="22">
        <v>37894</v>
      </c>
      <c r="AH49" s="21">
        <v>0.3</v>
      </c>
      <c r="AI49" s="22">
        <v>37894</v>
      </c>
      <c r="AJ49" s="9">
        <v>48.7</v>
      </c>
      <c r="AK49" s="22"/>
      <c r="AL49" s="9"/>
      <c r="AM49" s="22"/>
      <c r="AN49" s="9"/>
      <c r="AO49" s="22"/>
      <c r="AP49" s="9"/>
      <c r="AQ49" s="22"/>
      <c r="AR49" s="9"/>
      <c r="AS49" s="22"/>
      <c r="AT49" s="9"/>
    </row>
    <row r="50" spans="1:46" x14ac:dyDescent="0.25">
      <c r="A50" s="4">
        <v>40724</v>
      </c>
      <c r="B50" s="9">
        <v>99.2</v>
      </c>
      <c r="C50" s="4">
        <v>38168</v>
      </c>
      <c r="D50" s="9">
        <v>94.695539999999994</v>
      </c>
      <c r="E50" s="4">
        <v>38321</v>
      </c>
      <c r="F50" s="21">
        <v>-0.3</v>
      </c>
      <c r="G50" s="22">
        <v>37925</v>
      </c>
      <c r="H50" s="9">
        <v>102.8</v>
      </c>
      <c r="I50" s="22">
        <v>37925</v>
      </c>
      <c r="J50" s="9">
        <v>95.652500000000003</v>
      </c>
      <c r="K50" s="22">
        <v>37925</v>
      </c>
      <c r="L50" s="9">
        <v>185</v>
      </c>
      <c r="M50" s="22">
        <v>37925</v>
      </c>
      <c r="N50" s="9">
        <v>182.6</v>
      </c>
      <c r="O50" s="22">
        <v>37925</v>
      </c>
      <c r="P50" s="9">
        <v>65.400000000000006</v>
      </c>
      <c r="Q50" s="22">
        <v>37925</v>
      </c>
      <c r="R50" s="9">
        <v>85.78</v>
      </c>
      <c r="S50" s="22">
        <v>37925</v>
      </c>
      <c r="T50" s="9">
        <v>82.4</v>
      </c>
      <c r="U50" s="22">
        <v>37925</v>
      </c>
      <c r="V50" s="9">
        <v>74.380941000000007</v>
      </c>
      <c r="W50" s="22">
        <v>37925</v>
      </c>
      <c r="X50" s="9">
        <v>2210.44</v>
      </c>
      <c r="Y50" s="22">
        <v>37925</v>
      </c>
      <c r="Z50" s="9">
        <v>87.8</v>
      </c>
      <c r="AA50" s="22">
        <v>37925</v>
      </c>
      <c r="AB50" s="9">
        <v>85.62</v>
      </c>
      <c r="AC50" s="22">
        <v>41973</v>
      </c>
      <c r="AD50" s="9">
        <v>120.1</v>
      </c>
      <c r="AE50" s="22">
        <v>37925</v>
      </c>
      <c r="AF50" s="9">
        <v>83.08</v>
      </c>
      <c r="AG50" s="22">
        <v>37925</v>
      </c>
      <c r="AH50" s="21">
        <v>1</v>
      </c>
      <c r="AI50" s="22">
        <v>37925</v>
      </c>
      <c r="AJ50" s="9">
        <v>48.4</v>
      </c>
      <c r="AK50" s="22"/>
      <c r="AL50" s="9"/>
      <c r="AM50" s="22"/>
      <c r="AN50" s="9"/>
      <c r="AO50" s="22"/>
      <c r="AP50" s="9"/>
      <c r="AQ50" s="22"/>
      <c r="AR50" s="9"/>
      <c r="AS50" s="22"/>
      <c r="AT50" s="9"/>
    </row>
    <row r="51" spans="1:46" x14ac:dyDescent="0.25">
      <c r="A51" s="4">
        <v>40816</v>
      </c>
      <c r="B51" s="9">
        <v>99.8</v>
      </c>
      <c r="C51" s="4">
        <v>38199</v>
      </c>
      <c r="D51" s="9">
        <v>94.598911999999999</v>
      </c>
      <c r="E51" s="4">
        <v>38352</v>
      </c>
      <c r="F51" s="21">
        <v>0.1</v>
      </c>
      <c r="G51" s="22">
        <v>37955</v>
      </c>
      <c r="H51" s="9">
        <v>103.1</v>
      </c>
      <c r="I51" s="22">
        <v>37955</v>
      </c>
      <c r="J51" s="9">
        <v>95.532200000000003</v>
      </c>
      <c r="K51" s="22">
        <v>37955</v>
      </c>
      <c r="L51" s="9">
        <v>184.5</v>
      </c>
      <c r="M51" s="22">
        <v>37955</v>
      </c>
      <c r="N51" s="9">
        <v>182.7</v>
      </c>
      <c r="O51" s="22">
        <v>37955</v>
      </c>
      <c r="P51" s="9">
        <v>65.5</v>
      </c>
      <c r="Q51" s="22">
        <v>37955</v>
      </c>
      <c r="R51" s="9">
        <v>85.67</v>
      </c>
      <c r="S51" s="22">
        <v>37955</v>
      </c>
      <c r="T51" s="9">
        <v>82.2</v>
      </c>
      <c r="U51" s="22">
        <v>37955</v>
      </c>
      <c r="V51" s="9">
        <v>74.247946999999996</v>
      </c>
      <c r="W51" s="22">
        <v>37955</v>
      </c>
      <c r="X51" s="9">
        <v>2217.96</v>
      </c>
      <c r="Y51" s="22">
        <v>37955</v>
      </c>
      <c r="Z51" s="9">
        <v>87.8</v>
      </c>
      <c r="AA51" s="22">
        <v>37955</v>
      </c>
      <c r="AB51" s="9">
        <v>85.24</v>
      </c>
      <c r="AC51" s="22">
        <v>42004</v>
      </c>
      <c r="AD51" s="9">
        <v>119.4</v>
      </c>
      <c r="AE51" s="22">
        <v>37955</v>
      </c>
      <c r="AF51" s="9">
        <v>82.87</v>
      </c>
      <c r="AG51" s="22">
        <v>37955</v>
      </c>
      <c r="AH51" s="21">
        <v>1</v>
      </c>
      <c r="AI51" s="22">
        <v>37955</v>
      </c>
      <c r="AJ51" s="9">
        <v>48</v>
      </c>
      <c r="AK51" s="22"/>
      <c r="AL51" s="9"/>
      <c r="AM51" s="22"/>
      <c r="AN51" s="9"/>
      <c r="AO51" s="22"/>
      <c r="AP51" s="9"/>
      <c r="AQ51" s="22"/>
      <c r="AR51" s="9"/>
      <c r="AS51" s="22"/>
      <c r="AT51" s="9"/>
    </row>
    <row r="52" spans="1:46" x14ac:dyDescent="0.25">
      <c r="A52" s="4">
        <v>40907</v>
      </c>
      <c r="B52" s="9">
        <v>99.8</v>
      </c>
      <c r="C52" s="4">
        <v>38230</v>
      </c>
      <c r="D52" s="9">
        <v>94.695539999999994</v>
      </c>
      <c r="E52" s="4">
        <v>38383</v>
      </c>
      <c r="F52" s="21">
        <v>0.6</v>
      </c>
      <c r="G52" s="22">
        <v>37986</v>
      </c>
      <c r="H52" s="9">
        <v>103.2</v>
      </c>
      <c r="I52" s="22">
        <v>37986</v>
      </c>
      <c r="J52" s="9">
        <v>95.550700000000006</v>
      </c>
      <c r="K52" s="22">
        <v>37986</v>
      </c>
      <c r="L52" s="9">
        <v>184.3</v>
      </c>
      <c r="M52" s="22">
        <v>37986</v>
      </c>
      <c r="N52" s="9">
        <v>183.5</v>
      </c>
      <c r="O52" s="22">
        <v>37986</v>
      </c>
      <c r="P52" s="9">
        <v>65.7</v>
      </c>
      <c r="Q52" s="22">
        <v>37986</v>
      </c>
      <c r="R52" s="9">
        <v>85.76</v>
      </c>
      <c r="S52" s="22">
        <v>37986</v>
      </c>
      <c r="T52" s="9">
        <v>82.9</v>
      </c>
      <c r="U52" s="22">
        <v>37986</v>
      </c>
      <c r="V52" s="9">
        <v>74.581343000000004</v>
      </c>
      <c r="W52" s="22">
        <v>37986</v>
      </c>
      <c r="X52" s="9">
        <v>2229.4899999999998</v>
      </c>
      <c r="Y52" s="22">
        <v>37986</v>
      </c>
      <c r="Z52" s="9">
        <v>88.2</v>
      </c>
      <c r="AA52" s="22">
        <v>37986</v>
      </c>
      <c r="AB52" s="9">
        <v>85.22</v>
      </c>
      <c r="AC52" s="22">
        <v>42035</v>
      </c>
      <c r="AD52" s="9">
        <v>119.5</v>
      </c>
      <c r="AE52" s="22">
        <v>37986</v>
      </c>
      <c r="AF52" s="9">
        <v>82.34</v>
      </c>
      <c r="AG52" s="22">
        <v>37986</v>
      </c>
      <c r="AH52" s="21">
        <v>1.1000000000000001</v>
      </c>
      <c r="AI52" s="22">
        <v>37986</v>
      </c>
      <c r="AJ52" s="9">
        <v>48</v>
      </c>
      <c r="AK52" s="22"/>
      <c r="AL52" s="9"/>
      <c r="AM52" s="22"/>
      <c r="AN52" s="9"/>
      <c r="AO52" s="22"/>
      <c r="AP52" s="9"/>
      <c r="AQ52" s="22"/>
      <c r="AR52" s="9"/>
      <c r="AS52" s="22"/>
      <c r="AT52" s="9"/>
    </row>
    <row r="53" spans="1:46" x14ac:dyDescent="0.25">
      <c r="A53" s="4">
        <v>40998</v>
      </c>
      <c r="B53" s="9">
        <v>99.9</v>
      </c>
      <c r="C53" s="4">
        <v>38260</v>
      </c>
      <c r="D53" s="9">
        <v>94.888795999999999</v>
      </c>
      <c r="E53" s="4">
        <v>38411</v>
      </c>
      <c r="F53" s="21">
        <v>1.8</v>
      </c>
      <c r="G53" s="22">
        <v>38017</v>
      </c>
      <c r="H53" s="9">
        <v>103.3</v>
      </c>
      <c r="I53" s="22">
        <v>38017</v>
      </c>
      <c r="J53" s="9">
        <v>95.226600000000005</v>
      </c>
      <c r="K53" s="22">
        <v>38017</v>
      </c>
      <c r="L53" s="9">
        <v>185.2</v>
      </c>
      <c r="M53" s="22">
        <v>38017</v>
      </c>
      <c r="N53" s="9">
        <v>183.1</v>
      </c>
      <c r="O53" s="22">
        <v>38017</v>
      </c>
      <c r="P53" s="9">
        <v>65.900000000000006</v>
      </c>
      <c r="Q53" s="22">
        <v>38017</v>
      </c>
      <c r="R53" s="9">
        <v>85.61</v>
      </c>
      <c r="S53" s="22">
        <v>38017</v>
      </c>
      <c r="T53" s="9">
        <v>82.9</v>
      </c>
      <c r="U53" s="22">
        <v>38017</v>
      </c>
      <c r="V53" s="9">
        <v>75.047732999999994</v>
      </c>
      <c r="W53" s="22">
        <v>38017</v>
      </c>
      <c r="X53" s="9">
        <v>2246.4299999999998</v>
      </c>
      <c r="Y53" s="22">
        <v>38017</v>
      </c>
      <c r="Z53" s="9">
        <v>87.6</v>
      </c>
      <c r="AA53" s="22">
        <v>38017</v>
      </c>
      <c r="AB53" s="9">
        <v>85.88</v>
      </c>
      <c r="AC53" s="22">
        <v>42063</v>
      </c>
      <c r="AD53" s="9">
        <v>119.7</v>
      </c>
      <c r="AE53" s="22">
        <v>38017</v>
      </c>
      <c r="AF53" s="9">
        <v>82.35</v>
      </c>
      <c r="AG53" s="22">
        <v>38017</v>
      </c>
      <c r="AH53" s="21">
        <v>1.8</v>
      </c>
      <c r="AI53" s="22">
        <v>38017</v>
      </c>
      <c r="AJ53" s="9">
        <v>48.4</v>
      </c>
      <c r="AK53" s="22"/>
      <c r="AL53" s="9"/>
      <c r="AM53" s="22"/>
      <c r="AN53" s="9"/>
      <c r="AO53" s="22"/>
      <c r="AP53" s="9"/>
      <c r="AQ53" s="22"/>
      <c r="AR53" s="9"/>
      <c r="AS53" s="22"/>
      <c r="AT53" s="9"/>
    </row>
    <row r="54" spans="1:46" x14ac:dyDescent="0.25">
      <c r="A54" s="4">
        <v>41089</v>
      </c>
      <c r="B54" s="9">
        <v>100.4</v>
      </c>
      <c r="C54" s="4">
        <v>38291</v>
      </c>
      <c r="D54" s="9">
        <v>94.888795999999999</v>
      </c>
      <c r="E54" s="4">
        <v>38442</v>
      </c>
      <c r="F54" s="21">
        <v>-0.9</v>
      </c>
      <c r="G54" s="22">
        <v>38046</v>
      </c>
      <c r="H54" s="9">
        <v>103.5</v>
      </c>
      <c r="I54" s="22">
        <v>38046</v>
      </c>
      <c r="J54" s="9">
        <v>95.242500000000007</v>
      </c>
      <c r="K54" s="22">
        <v>38046</v>
      </c>
      <c r="L54" s="9">
        <v>186.2</v>
      </c>
      <c r="M54" s="22">
        <v>38046</v>
      </c>
      <c r="N54" s="9">
        <v>183.8</v>
      </c>
      <c r="O54" s="22">
        <v>38046</v>
      </c>
      <c r="P54" s="9">
        <v>65.400000000000006</v>
      </c>
      <c r="Q54" s="22">
        <v>38046</v>
      </c>
      <c r="R54" s="9">
        <v>85.96</v>
      </c>
      <c r="S54" s="22">
        <v>38046</v>
      </c>
      <c r="T54" s="9">
        <v>83.1</v>
      </c>
      <c r="U54" s="22">
        <v>38046</v>
      </c>
      <c r="V54" s="9">
        <v>75.380217000000002</v>
      </c>
      <c r="W54" s="22">
        <v>38046</v>
      </c>
      <c r="X54" s="9">
        <v>2260.13</v>
      </c>
      <c r="Y54" s="22">
        <v>38046</v>
      </c>
      <c r="Z54" s="9">
        <v>88.4</v>
      </c>
      <c r="AA54" s="22">
        <v>38046</v>
      </c>
      <c r="AB54" s="9">
        <v>85.22</v>
      </c>
      <c r="AC54" s="22">
        <v>42094</v>
      </c>
      <c r="AD54" s="9">
        <v>120.2</v>
      </c>
      <c r="AE54" s="22">
        <v>38046</v>
      </c>
      <c r="AF54" s="9">
        <v>82.72</v>
      </c>
      <c r="AG54" s="22">
        <v>38046</v>
      </c>
      <c r="AH54" s="21">
        <v>1</v>
      </c>
      <c r="AI54" s="22">
        <v>38046</v>
      </c>
      <c r="AJ54" s="9">
        <v>48.7</v>
      </c>
      <c r="AK54" s="22"/>
      <c r="AL54" s="9"/>
      <c r="AM54" s="22"/>
      <c r="AN54" s="9"/>
      <c r="AO54" s="22"/>
      <c r="AP54" s="9"/>
      <c r="AQ54" s="22"/>
      <c r="AR54" s="9"/>
      <c r="AS54" s="22"/>
      <c r="AT54" s="9"/>
    </row>
    <row r="55" spans="1:46" x14ac:dyDescent="0.25">
      <c r="A55" s="4">
        <v>41180</v>
      </c>
      <c r="B55" s="9">
        <v>101.8</v>
      </c>
      <c r="C55" s="4">
        <v>38321</v>
      </c>
      <c r="D55" s="9">
        <v>94.598911999999999</v>
      </c>
      <c r="E55" s="4">
        <v>38472</v>
      </c>
      <c r="F55" s="21">
        <v>-0.3</v>
      </c>
      <c r="G55" s="22">
        <v>38077</v>
      </c>
      <c r="H55" s="9">
        <v>103.9</v>
      </c>
      <c r="I55" s="22">
        <v>38077</v>
      </c>
      <c r="J55" s="9">
        <v>95.4465</v>
      </c>
      <c r="K55" s="22">
        <v>38077</v>
      </c>
      <c r="L55" s="9">
        <v>187.4</v>
      </c>
      <c r="M55" s="22">
        <v>38077</v>
      </c>
      <c r="N55" s="9">
        <v>184.6</v>
      </c>
      <c r="O55" s="22">
        <v>38077</v>
      </c>
      <c r="P55" s="9">
        <v>65.5</v>
      </c>
      <c r="Q55" s="22">
        <v>38077</v>
      </c>
      <c r="R55" s="9">
        <v>86.3</v>
      </c>
      <c r="S55" s="22">
        <v>38077</v>
      </c>
      <c r="T55" s="9">
        <v>83.4</v>
      </c>
      <c r="U55" s="22">
        <v>38077</v>
      </c>
      <c r="V55" s="9">
        <v>76.112594000000001</v>
      </c>
      <c r="W55" s="22">
        <v>38077</v>
      </c>
      <c r="X55" s="9">
        <v>2270.75</v>
      </c>
      <c r="Y55" s="22">
        <v>38077</v>
      </c>
      <c r="Z55" s="9">
        <v>88.7</v>
      </c>
      <c r="AA55" s="22">
        <v>38077</v>
      </c>
      <c r="AB55" s="9">
        <v>85.16</v>
      </c>
      <c r="AC55" s="22">
        <v>42124</v>
      </c>
      <c r="AD55" s="9">
        <v>120.7</v>
      </c>
      <c r="AE55" s="22">
        <v>38077</v>
      </c>
      <c r="AF55" s="9">
        <v>83.44</v>
      </c>
      <c r="AG55" s="22">
        <v>38077</v>
      </c>
      <c r="AH55" s="21">
        <v>0.8</v>
      </c>
      <c r="AI55" s="22">
        <v>38077</v>
      </c>
      <c r="AJ55" s="9">
        <v>49</v>
      </c>
      <c r="AK55" s="22"/>
      <c r="AL55" s="9"/>
      <c r="AM55" s="22"/>
      <c r="AN55" s="9"/>
      <c r="AO55" s="22"/>
      <c r="AP55" s="9"/>
      <c r="AQ55" s="22"/>
      <c r="AR55" s="9"/>
      <c r="AS55" s="22"/>
      <c r="AT55" s="9"/>
    </row>
    <row r="56" spans="1:46" x14ac:dyDescent="0.25">
      <c r="A56" s="4">
        <v>41274</v>
      </c>
      <c r="B56" s="9">
        <v>102</v>
      </c>
      <c r="C56" s="4">
        <v>38352</v>
      </c>
      <c r="D56" s="9">
        <v>94.695539999999994</v>
      </c>
      <c r="E56" s="4">
        <v>38503</v>
      </c>
      <c r="F56" s="21">
        <v>-0.2</v>
      </c>
      <c r="G56" s="22">
        <v>38107</v>
      </c>
      <c r="H56" s="9">
        <v>104.1</v>
      </c>
      <c r="I56" s="22">
        <v>38107</v>
      </c>
      <c r="J56" s="9">
        <v>96.251599999999996</v>
      </c>
      <c r="K56" s="22">
        <v>38107</v>
      </c>
      <c r="L56" s="9">
        <v>188</v>
      </c>
      <c r="M56" s="22">
        <v>38107</v>
      </c>
      <c r="N56" s="9">
        <v>185.7</v>
      </c>
      <c r="O56" s="22">
        <v>38107</v>
      </c>
      <c r="P56" s="9">
        <v>65.8</v>
      </c>
      <c r="Q56" s="22">
        <v>38107</v>
      </c>
      <c r="R56" s="9">
        <v>86.53</v>
      </c>
      <c r="S56" s="22">
        <v>38107</v>
      </c>
      <c r="T56" s="9">
        <v>83.7</v>
      </c>
      <c r="U56" s="22">
        <v>38107</v>
      </c>
      <c r="V56" s="9">
        <v>76.112594000000001</v>
      </c>
      <c r="W56" s="22">
        <v>38107</v>
      </c>
      <c r="X56" s="9">
        <v>2279.15</v>
      </c>
      <c r="Y56" s="22">
        <v>38107</v>
      </c>
      <c r="Z56" s="9">
        <v>89</v>
      </c>
      <c r="AA56" s="22">
        <v>38107</v>
      </c>
      <c r="AB56" s="9">
        <v>86.14</v>
      </c>
      <c r="AC56" s="22">
        <v>42155</v>
      </c>
      <c r="AD56" s="9">
        <v>121.6</v>
      </c>
      <c r="AE56" s="22">
        <v>38107</v>
      </c>
      <c r="AF56" s="9">
        <v>83.71</v>
      </c>
      <c r="AG56" s="22">
        <v>38107</v>
      </c>
      <c r="AH56" s="21">
        <v>1</v>
      </c>
      <c r="AI56" s="22">
        <v>38107</v>
      </c>
      <c r="AJ56" s="9">
        <v>49.1</v>
      </c>
      <c r="AK56" s="22"/>
      <c r="AL56" s="9"/>
      <c r="AM56" s="22"/>
      <c r="AN56" s="9"/>
      <c r="AO56" s="22"/>
      <c r="AP56" s="9"/>
      <c r="AQ56" s="22"/>
      <c r="AR56" s="9"/>
      <c r="AS56" s="22"/>
      <c r="AT56" s="9"/>
    </row>
    <row r="57" spans="1:46" x14ac:dyDescent="0.25">
      <c r="A57" s="4">
        <v>41362</v>
      </c>
      <c r="B57" s="9">
        <v>102.4</v>
      </c>
      <c r="C57" s="4">
        <v>38383</v>
      </c>
      <c r="D57" s="9">
        <v>93.922515000000004</v>
      </c>
      <c r="E57" s="4">
        <v>38533</v>
      </c>
      <c r="F57" s="21">
        <v>-0.8</v>
      </c>
      <c r="G57" s="22">
        <v>38138</v>
      </c>
      <c r="H57" s="9">
        <v>105</v>
      </c>
      <c r="I57" s="22">
        <v>38138</v>
      </c>
      <c r="J57" s="9">
        <v>96.474100000000007</v>
      </c>
      <c r="K57" s="22">
        <v>38138</v>
      </c>
      <c r="L57" s="9">
        <v>189.1</v>
      </c>
      <c r="M57" s="22">
        <v>38138</v>
      </c>
      <c r="N57" s="9">
        <v>186.5</v>
      </c>
      <c r="O57" s="22">
        <v>38138</v>
      </c>
      <c r="P57" s="9">
        <v>65.599999999999994</v>
      </c>
      <c r="Q57" s="22">
        <v>38138</v>
      </c>
      <c r="R57" s="9">
        <v>86.85</v>
      </c>
      <c r="S57" s="22">
        <v>38138</v>
      </c>
      <c r="T57" s="9">
        <v>83.9</v>
      </c>
      <c r="U57" s="22">
        <v>38138</v>
      </c>
      <c r="V57" s="9">
        <v>76.046098000000001</v>
      </c>
      <c r="W57" s="22">
        <v>38138</v>
      </c>
      <c r="X57" s="9">
        <v>2290.77</v>
      </c>
      <c r="Y57" s="22">
        <v>38138</v>
      </c>
      <c r="Z57" s="9">
        <v>89.2</v>
      </c>
      <c r="AA57" s="22">
        <v>38138</v>
      </c>
      <c r="AB57" s="9">
        <v>86.06</v>
      </c>
      <c r="AC57" s="22">
        <v>42185</v>
      </c>
      <c r="AD57" s="9">
        <v>123</v>
      </c>
      <c r="AE57" s="22">
        <v>38138</v>
      </c>
      <c r="AF57" s="9">
        <v>83.85</v>
      </c>
      <c r="AG57" s="22">
        <v>38138</v>
      </c>
      <c r="AH57" s="21">
        <v>0.7</v>
      </c>
      <c r="AI57" s="22">
        <v>38138</v>
      </c>
      <c r="AJ57" s="9">
        <v>49.1</v>
      </c>
      <c r="AK57" s="22"/>
      <c r="AL57" s="9"/>
      <c r="AM57" s="22"/>
      <c r="AN57" s="9"/>
      <c r="AO57" s="22"/>
      <c r="AP57" s="9"/>
      <c r="AQ57" s="22"/>
      <c r="AR57" s="9"/>
      <c r="AS57" s="22"/>
      <c r="AT57" s="9"/>
    </row>
    <row r="58" spans="1:46" x14ac:dyDescent="0.25">
      <c r="A58" s="4">
        <v>41453</v>
      </c>
      <c r="B58" s="9">
        <v>102.8</v>
      </c>
      <c r="C58" s="4">
        <v>38411</v>
      </c>
      <c r="D58" s="9">
        <v>93.825886999999994</v>
      </c>
      <c r="E58" s="4">
        <v>38564</v>
      </c>
      <c r="F58" s="21">
        <v>0</v>
      </c>
      <c r="G58" s="22">
        <v>38168</v>
      </c>
      <c r="H58" s="9">
        <v>105.1</v>
      </c>
      <c r="I58" s="22">
        <v>38168</v>
      </c>
      <c r="J58" s="9">
        <v>96.640500000000003</v>
      </c>
      <c r="K58" s="22">
        <v>38168</v>
      </c>
      <c r="L58" s="9">
        <v>189.7</v>
      </c>
      <c r="M58" s="22">
        <v>38168</v>
      </c>
      <c r="N58" s="9">
        <v>186.8</v>
      </c>
      <c r="O58" s="22">
        <v>38168</v>
      </c>
      <c r="P58" s="9">
        <v>65.5</v>
      </c>
      <c r="Q58" s="22">
        <v>38168</v>
      </c>
      <c r="R58" s="9">
        <v>86.89</v>
      </c>
      <c r="S58" s="22">
        <v>38168</v>
      </c>
      <c r="T58" s="9">
        <v>83.9</v>
      </c>
      <c r="U58" s="22">
        <v>38168</v>
      </c>
      <c r="V58" s="9">
        <v>76.046098000000001</v>
      </c>
      <c r="W58" s="22">
        <v>38168</v>
      </c>
      <c r="X58" s="9">
        <v>2307.0300000000002</v>
      </c>
      <c r="Y58" s="22">
        <v>38168</v>
      </c>
      <c r="Z58" s="9">
        <v>89.6</v>
      </c>
      <c r="AA58" s="22">
        <v>38168</v>
      </c>
      <c r="AB58" s="9">
        <v>86.26</v>
      </c>
      <c r="AC58" s="22">
        <v>42216</v>
      </c>
      <c r="AD58" s="9">
        <v>123.6</v>
      </c>
      <c r="AE58" s="22">
        <v>38168</v>
      </c>
      <c r="AF58" s="9">
        <v>83.31</v>
      </c>
      <c r="AG58" s="22">
        <v>38168</v>
      </c>
      <c r="AH58" s="21">
        <v>0.8</v>
      </c>
      <c r="AI58" s="22">
        <v>38168</v>
      </c>
      <c r="AJ58" s="9">
        <v>49.2</v>
      </c>
      <c r="AK58" s="22"/>
      <c r="AL58" s="9"/>
      <c r="AM58" s="22"/>
      <c r="AN58" s="9"/>
      <c r="AO58" s="22"/>
      <c r="AP58" s="9"/>
      <c r="AQ58" s="22"/>
      <c r="AR58" s="9"/>
      <c r="AS58" s="22"/>
      <c r="AT58" s="9"/>
    </row>
    <row r="59" spans="1:46" x14ac:dyDescent="0.25">
      <c r="A59" s="4">
        <v>41547</v>
      </c>
      <c r="B59" s="9">
        <v>104</v>
      </c>
      <c r="C59" s="4">
        <v>38442</v>
      </c>
      <c r="D59" s="9">
        <v>94.115772000000007</v>
      </c>
      <c r="E59" s="4">
        <v>38595</v>
      </c>
      <c r="F59" s="21">
        <v>0.2</v>
      </c>
      <c r="G59" s="22">
        <v>38199</v>
      </c>
      <c r="H59" s="9">
        <v>105</v>
      </c>
      <c r="I59" s="22">
        <v>38199</v>
      </c>
      <c r="J59" s="9">
        <v>95.629099999999994</v>
      </c>
      <c r="K59" s="22">
        <v>38199</v>
      </c>
      <c r="L59" s="9">
        <v>189.4</v>
      </c>
      <c r="M59" s="22">
        <v>38199</v>
      </c>
      <c r="N59" s="9">
        <v>186.8</v>
      </c>
      <c r="O59" s="22">
        <v>38199</v>
      </c>
      <c r="P59" s="9">
        <v>65.5</v>
      </c>
      <c r="Q59" s="22">
        <v>38199</v>
      </c>
      <c r="R59" s="9">
        <v>86.75</v>
      </c>
      <c r="S59" s="22">
        <v>38199</v>
      </c>
      <c r="T59" s="9">
        <v>84.1</v>
      </c>
      <c r="U59" s="22">
        <v>38199</v>
      </c>
      <c r="V59" s="9">
        <v>76.512486999999993</v>
      </c>
      <c r="W59" s="22">
        <v>38199</v>
      </c>
      <c r="X59" s="9">
        <v>2328.02</v>
      </c>
      <c r="Y59" s="22">
        <v>38199</v>
      </c>
      <c r="Z59" s="9">
        <v>89.3</v>
      </c>
      <c r="AA59" s="22">
        <v>38199</v>
      </c>
      <c r="AB59" s="9">
        <v>87.25</v>
      </c>
      <c r="AC59" s="22">
        <v>42247</v>
      </c>
      <c r="AD59" s="9">
        <v>124.8</v>
      </c>
      <c r="AE59" s="22">
        <v>38199</v>
      </c>
      <c r="AF59" s="9">
        <v>83.19</v>
      </c>
      <c r="AG59" s="22">
        <v>38199</v>
      </c>
      <c r="AH59" s="21">
        <v>0.9</v>
      </c>
      <c r="AI59" s="22">
        <v>38199</v>
      </c>
      <c r="AJ59" s="9">
        <v>49.4</v>
      </c>
      <c r="AK59" s="22"/>
      <c r="AL59" s="9"/>
      <c r="AM59" s="22"/>
      <c r="AN59" s="9"/>
      <c r="AO59" s="22"/>
      <c r="AP59" s="9"/>
      <c r="AQ59" s="22"/>
      <c r="AR59" s="9"/>
      <c r="AS59" s="22"/>
      <c r="AT59" s="9"/>
    </row>
    <row r="60" spans="1:46" x14ac:dyDescent="0.25">
      <c r="A60" s="4">
        <v>41639</v>
      </c>
      <c r="B60" s="9">
        <v>104.8</v>
      </c>
      <c r="C60" s="4">
        <v>38472</v>
      </c>
      <c r="D60" s="9">
        <v>94.405655999999993</v>
      </c>
      <c r="E60" s="4">
        <v>38625</v>
      </c>
      <c r="F60" s="21">
        <v>0.7</v>
      </c>
      <c r="G60" s="22">
        <v>38230</v>
      </c>
      <c r="H60" s="9">
        <v>104.8</v>
      </c>
      <c r="I60" s="22">
        <v>38230</v>
      </c>
      <c r="J60" s="9">
        <v>95.983500000000006</v>
      </c>
      <c r="K60" s="22">
        <v>38230</v>
      </c>
      <c r="L60" s="9">
        <v>189.5</v>
      </c>
      <c r="M60" s="22">
        <v>38230</v>
      </c>
      <c r="N60" s="9">
        <v>187.4</v>
      </c>
      <c r="O60" s="22">
        <v>38230</v>
      </c>
      <c r="P60" s="9">
        <v>65.400000000000006</v>
      </c>
      <c r="Q60" s="22">
        <v>38230</v>
      </c>
      <c r="R60" s="9">
        <v>86.94</v>
      </c>
      <c r="S60" s="22">
        <v>38230</v>
      </c>
      <c r="T60" s="9">
        <v>84.3</v>
      </c>
      <c r="U60" s="22">
        <v>38230</v>
      </c>
      <c r="V60" s="9">
        <v>77.177457000000004</v>
      </c>
      <c r="W60" s="22">
        <v>38230</v>
      </c>
      <c r="X60" s="9">
        <v>2344.08</v>
      </c>
      <c r="Y60" s="22">
        <v>38230</v>
      </c>
      <c r="Z60" s="9">
        <v>89.9</v>
      </c>
      <c r="AA60" s="22">
        <v>38230</v>
      </c>
      <c r="AB60" s="9">
        <v>86.91</v>
      </c>
      <c r="AC60" s="22">
        <v>42277</v>
      </c>
      <c r="AD60" s="9">
        <v>125.4</v>
      </c>
      <c r="AE60" s="22">
        <v>38230</v>
      </c>
      <c r="AF60" s="9">
        <v>83.47</v>
      </c>
      <c r="AG60" s="22">
        <v>38230</v>
      </c>
      <c r="AH60" s="21">
        <v>0.4</v>
      </c>
      <c r="AI60" s="22">
        <v>38230</v>
      </c>
      <c r="AJ60" s="9">
        <v>49.4</v>
      </c>
      <c r="AK60" s="22"/>
      <c r="AL60" s="9"/>
      <c r="AM60" s="22"/>
      <c r="AN60" s="9"/>
      <c r="AO60" s="22"/>
      <c r="AP60" s="9"/>
      <c r="AQ60" s="22"/>
      <c r="AR60" s="9"/>
      <c r="AS60" s="22"/>
      <c r="AT60" s="9"/>
    </row>
    <row r="61" spans="1:46" x14ac:dyDescent="0.25">
      <c r="A61" s="4">
        <v>41729</v>
      </c>
      <c r="B61" s="9">
        <v>105.4</v>
      </c>
      <c r="C61" s="4">
        <v>38503</v>
      </c>
      <c r="D61" s="9">
        <v>94.598911999999999</v>
      </c>
      <c r="E61" s="4">
        <v>38656</v>
      </c>
      <c r="F61" s="21">
        <v>0.4</v>
      </c>
      <c r="G61" s="22">
        <v>38260</v>
      </c>
      <c r="H61" s="9">
        <v>105</v>
      </c>
      <c r="I61" s="22">
        <v>38260</v>
      </c>
      <c r="J61" s="9">
        <v>95.989000000000004</v>
      </c>
      <c r="K61" s="22">
        <v>38260</v>
      </c>
      <c r="L61" s="9">
        <v>189.9</v>
      </c>
      <c r="M61" s="22">
        <v>38260</v>
      </c>
      <c r="N61" s="9">
        <v>188.1</v>
      </c>
      <c r="O61" s="22">
        <v>38260</v>
      </c>
      <c r="P61" s="9">
        <v>65.5</v>
      </c>
      <c r="Q61" s="22">
        <v>38260</v>
      </c>
      <c r="R61" s="9">
        <v>87.02</v>
      </c>
      <c r="S61" s="22">
        <v>38260</v>
      </c>
      <c r="T61" s="9">
        <v>84</v>
      </c>
      <c r="U61" s="22">
        <v>38260</v>
      </c>
      <c r="V61" s="9">
        <v>77.177457000000004</v>
      </c>
      <c r="W61" s="22">
        <v>38260</v>
      </c>
      <c r="X61" s="9">
        <v>2351.8200000000002</v>
      </c>
      <c r="Y61" s="22">
        <v>38260</v>
      </c>
      <c r="Z61" s="9">
        <v>89.9</v>
      </c>
      <c r="AA61" s="22">
        <v>38260</v>
      </c>
      <c r="AB61" s="9">
        <v>87.38</v>
      </c>
      <c r="AC61" s="22">
        <v>42308</v>
      </c>
      <c r="AD61" s="9">
        <v>126.1</v>
      </c>
      <c r="AE61" s="22">
        <v>38260</v>
      </c>
      <c r="AF61" s="9">
        <v>84.2</v>
      </c>
      <c r="AG61" s="22">
        <v>38260</v>
      </c>
      <c r="AH61" s="21">
        <v>0.4</v>
      </c>
      <c r="AI61" s="22">
        <v>38260</v>
      </c>
      <c r="AJ61" s="9">
        <v>49.4</v>
      </c>
      <c r="AK61" s="22"/>
      <c r="AL61" s="9"/>
      <c r="AM61" s="22"/>
      <c r="AN61" s="9"/>
      <c r="AO61" s="22"/>
      <c r="AP61" s="9"/>
      <c r="AQ61" s="22"/>
      <c r="AR61" s="9"/>
      <c r="AS61" s="22"/>
      <c r="AT61" s="9"/>
    </row>
    <row r="62" spans="1:46" x14ac:dyDescent="0.25">
      <c r="A62" s="4">
        <v>41820</v>
      </c>
      <c r="B62" s="9">
        <v>105.9</v>
      </c>
      <c r="C62" s="4">
        <v>38533</v>
      </c>
      <c r="D62" s="9">
        <v>94.502284000000003</v>
      </c>
      <c r="E62" s="4">
        <v>38686</v>
      </c>
      <c r="F62" s="21">
        <v>-0.3</v>
      </c>
      <c r="G62" s="22">
        <v>38291</v>
      </c>
      <c r="H62" s="9">
        <v>105.2</v>
      </c>
      <c r="I62" s="22">
        <v>38291</v>
      </c>
      <c r="J62" s="9">
        <v>96.888900000000007</v>
      </c>
      <c r="K62" s="22">
        <v>38291</v>
      </c>
      <c r="L62" s="9">
        <v>190.9</v>
      </c>
      <c r="M62" s="22">
        <v>38291</v>
      </c>
      <c r="N62" s="9">
        <v>188.6</v>
      </c>
      <c r="O62" s="22">
        <v>38291</v>
      </c>
      <c r="P62" s="9">
        <v>65.8</v>
      </c>
      <c r="Q62" s="22">
        <v>38291</v>
      </c>
      <c r="R62" s="9">
        <v>87.26</v>
      </c>
      <c r="S62" s="22">
        <v>38291</v>
      </c>
      <c r="T62" s="9">
        <v>84.2</v>
      </c>
      <c r="U62" s="22">
        <v>38291</v>
      </c>
      <c r="V62" s="9">
        <v>77.177457000000004</v>
      </c>
      <c r="W62" s="22">
        <v>38291</v>
      </c>
      <c r="X62" s="9">
        <v>2362.17</v>
      </c>
      <c r="Y62" s="22">
        <v>38291</v>
      </c>
      <c r="Z62" s="9">
        <v>90</v>
      </c>
      <c r="AA62" s="22">
        <v>38291</v>
      </c>
      <c r="AB62" s="9">
        <v>87.66</v>
      </c>
      <c r="AC62" s="22">
        <v>42338</v>
      </c>
      <c r="AD62" s="9">
        <v>126.6</v>
      </c>
      <c r="AE62" s="22">
        <v>38291</v>
      </c>
      <c r="AF62" s="9">
        <v>84.23</v>
      </c>
      <c r="AG62" s="22">
        <v>38291</v>
      </c>
      <c r="AH62" s="21">
        <v>1.1000000000000001</v>
      </c>
      <c r="AI62" s="22">
        <v>38291</v>
      </c>
      <c r="AJ62" s="9">
        <v>49.6</v>
      </c>
      <c r="AK62" s="22"/>
      <c r="AL62" s="9"/>
      <c r="AM62" s="22"/>
      <c r="AN62" s="9"/>
      <c r="AO62" s="22"/>
      <c r="AP62" s="9"/>
      <c r="AQ62" s="22"/>
      <c r="AR62" s="9"/>
      <c r="AS62" s="22"/>
      <c r="AT62" s="9"/>
    </row>
    <row r="63" spans="1:46" x14ac:dyDescent="0.25">
      <c r="A63" s="4">
        <v>41912</v>
      </c>
      <c r="B63" s="9">
        <v>106.4</v>
      </c>
      <c r="C63" s="4">
        <v>38564</v>
      </c>
      <c r="D63" s="9">
        <v>94.405655999999993</v>
      </c>
      <c r="E63" s="4">
        <v>38717</v>
      </c>
      <c r="F63" s="21">
        <v>0.4</v>
      </c>
      <c r="G63" s="22">
        <v>38321</v>
      </c>
      <c r="H63" s="9">
        <v>105.6</v>
      </c>
      <c r="I63" s="22">
        <v>38321</v>
      </c>
      <c r="J63" s="9">
        <v>96.981899999999996</v>
      </c>
      <c r="K63" s="22">
        <v>38321</v>
      </c>
      <c r="L63" s="9">
        <v>191</v>
      </c>
      <c r="M63" s="22">
        <v>38321</v>
      </c>
      <c r="N63" s="9">
        <v>189</v>
      </c>
      <c r="O63" s="22">
        <v>38321</v>
      </c>
      <c r="P63" s="9">
        <v>65.900000000000006</v>
      </c>
      <c r="Q63" s="22">
        <v>38321</v>
      </c>
      <c r="R63" s="9">
        <v>87.3</v>
      </c>
      <c r="S63" s="22">
        <v>38321</v>
      </c>
      <c r="T63" s="9">
        <v>83.8</v>
      </c>
      <c r="U63" s="22">
        <v>38321</v>
      </c>
      <c r="V63" s="9">
        <v>76.711978000000002</v>
      </c>
      <c r="W63" s="22">
        <v>38321</v>
      </c>
      <c r="X63" s="9">
        <v>2378.4699999999998</v>
      </c>
      <c r="Y63" s="22">
        <v>38321</v>
      </c>
      <c r="Z63" s="9">
        <v>90.2</v>
      </c>
      <c r="AA63" s="22">
        <v>38321</v>
      </c>
      <c r="AB63" s="9">
        <v>86.54</v>
      </c>
      <c r="AC63" s="22">
        <v>42369</v>
      </c>
      <c r="AD63" s="9">
        <v>126.1</v>
      </c>
      <c r="AE63" s="22">
        <v>38321</v>
      </c>
      <c r="AF63" s="9">
        <v>83.98</v>
      </c>
      <c r="AG63" s="22">
        <v>38321</v>
      </c>
      <c r="AH63" s="21">
        <v>1.1000000000000001</v>
      </c>
      <c r="AI63" s="22">
        <v>38321</v>
      </c>
      <c r="AJ63" s="9">
        <v>49.8</v>
      </c>
      <c r="AK63" s="22"/>
      <c r="AL63" s="9"/>
      <c r="AM63" s="22"/>
      <c r="AN63" s="9"/>
      <c r="AO63" s="22"/>
      <c r="AP63" s="9"/>
      <c r="AQ63" s="22"/>
      <c r="AR63" s="9"/>
      <c r="AS63" s="22"/>
      <c r="AT63" s="9"/>
    </row>
    <row r="64" spans="1:46" x14ac:dyDescent="0.25">
      <c r="A64" s="4">
        <v>42004</v>
      </c>
      <c r="B64" s="9">
        <v>106.6</v>
      </c>
      <c r="C64" s="4">
        <v>38595</v>
      </c>
      <c r="D64" s="9">
        <v>94.598911999999999</v>
      </c>
      <c r="E64" s="4">
        <v>38748</v>
      </c>
      <c r="F64" s="21">
        <v>1.3</v>
      </c>
      <c r="G64" s="22">
        <v>38352</v>
      </c>
      <c r="H64" s="9">
        <v>105.4</v>
      </c>
      <c r="I64" s="22">
        <v>38352</v>
      </c>
      <c r="J64" s="9">
        <v>96.823300000000003</v>
      </c>
      <c r="K64" s="22">
        <v>38352</v>
      </c>
      <c r="L64" s="9">
        <v>190.3</v>
      </c>
      <c r="M64" s="22">
        <v>38352</v>
      </c>
      <c r="N64" s="9">
        <v>189.9</v>
      </c>
      <c r="O64" s="22">
        <v>38352</v>
      </c>
      <c r="P64" s="9">
        <v>65.900000000000006</v>
      </c>
      <c r="Q64" s="22">
        <v>38352</v>
      </c>
      <c r="R64" s="9">
        <v>87.4</v>
      </c>
      <c r="S64" s="22">
        <v>38352</v>
      </c>
      <c r="T64" s="9">
        <v>84.8</v>
      </c>
      <c r="U64" s="22">
        <v>38352</v>
      </c>
      <c r="V64" s="9">
        <v>76.844971999999999</v>
      </c>
      <c r="W64" s="22">
        <v>38352</v>
      </c>
      <c r="X64" s="9">
        <v>2398.92</v>
      </c>
      <c r="Y64" s="22">
        <v>38352</v>
      </c>
      <c r="Z64" s="9">
        <v>90.3</v>
      </c>
      <c r="AA64" s="22">
        <v>38352</v>
      </c>
      <c r="AB64" s="9">
        <v>86.6</v>
      </c>
      <c r="AC64" s="22">
        <v>42400</v>
      </c>
      <c r="AD64" s="9">
        <v>126.3</v>
      </c>
      <c r="AE64" s="22">
        <v>38352</v>
      </c>
      <c r="AF64" s="9">
        <v>83.25</v>
      </c>
      <c r="AG64" s="22">
        <v>38352</v>
      </c>
      <c r="AH64" s="21">
        <v>1.1000000000000001</v>
      </c>
      <c r="AI64" s="22">
        <v>38352</v>
      </c>
      <c r="AJ64" s="9">
        <v>49.7</v>
      </c>
      <c r="AK64" s="22"/>
      <c r="AL64" s="9"/>
      <c r="AM64" s="22"/>
      <c r="AN64" s="9"/>
      <c r="AO64" s="22"/>
      <c r="AP64" s="9"/>
      <c r="AQ64" s="22"/>
      <c r="AR64" s="9"/>
      <c r="AS64" s="22"/>
      <c r="AT64" s="9"/>
    </row>
    <row r="65" spans="1:46" x14ac:dyDescent="0.25">
      <c r="A65" s="4">
        <v>42094</v>
      </c>
      <c r="B65" s="9">
        <v>106.8</v>
      </c>
      <c r="C65" s="4">
        <v>38625</v>
      </c>
      <c r="D65" s="9">
        <v>94.792168000000004</v>
      </c>
      <c r="E65" s="4">
        <v>38776</v>
      </c>
      <c r="F65" s="21">
        <v>0.5</v>
      </c>
      <c r="G65" s="22">
        <v>38383</v>
      </c>
      <c r="H65" s="9">
        <v>105.3</v>
      </c>
      <c r="I65" s="22">
        <v>38383</v>
      </c>
      <c r="J65" s="9">
        <v>96.373900000000006</v>
      </c>
      <c r="K65" s="22">
        <v>38383</v>
      </c>
      <c r="L65" s="9">
        <v>190.7</v>
      </c>
      <c r="M65" s="22">
        <v>38383</v>
      </c>
      <c r="N65" s="9">
        <v>188.9</v>
      </c>
      <c r="O65" s="22">
        <v>38383</v>
      </c>
      <c r="P65" s="9">
        <v>65.7</v>
      </c>
      <c r="Q65" s="22">
        <v>38383</v>
      </c>
      <c r="R65" s="9">
        <v>86.91</v>
      </c>
      <c r="S65" s="22">
        <v>38383</v>
      </c>
      <c r="T65" s="9">
        <v>84.3</v>
      </c>
      <c r="U65" s="22">
        <v>38383</v>
      </c>
      <c r="V65" s="9">
        <v>77.601945000000001</v>
      </c>
      <c r="W65" s="22">
        <v>38383</v>
      </c>
      <c r="X65" s="9">
        <v>2412.83</v>
      </c>
      <c r="Y65" s="22">
        <v>38383</v>
      </c>
      <c r="Z65" s="9">
        <v>89.4</v>
      </c>
      <c r="AA65" s="22">
        <v>38383</v>
      </c>
      <c r="AB65" s="9">
        <v>86.3</v>
      </c>
      <c r="AC65" s="22">
        <v>42429</v>
      </c>
      <c r="AD65" s="9">
        <v>126</v>
      </c>
      <c r="AE65" s="22">
        <v>38383</v>
      </c>
      <c r="AF65" s="9">
        <v>83.58</v>
      </c>
      <c r="AG65" s="22">
        <v>38383</v>
      </c>
      <c r="AH65" s="21">
        <v>2.6</v>
      </c>
      <c r="AI65" s="22">
        <v>38383</v>
      </c>
      <c r="AJ65" s="9">
        <v>49.9</v>
      </c>
      <c r="AK65" s="22"/>
      <c r="AL65" s="9"/>
      <c r="AM65" s="22"/>
      <c r="AN65" s="9"/>
      <c r="AO65" s="22"/>
      <c r="AP65" s="9"/>
      <c r="AQ65" s="22"/>
      <c r="AR65" s="9"/>
      <c r="AS65" s="22"/>
      <c r="AT65" s="9"/>
    </row>
    <row r="66" spans="1:46" x14ac:dyDescent="0.25">
      <c r="A66" s="4">
        <v>42185</v>
      </c>
      <c r="B66" s="9">
        <v>107.5</v>
      </c>
      <c r="C66" s="4">
        <v>38656</v>
      </c>
      <c r="D66" s="9">
        <v>94.888795999999999</v>
      </c>
      <c r="E66" s="4">
        <v>38807</v>
      </c>
      <c r="F66" s="21">
        <v>-0.9</v>
      </c>
      <c r="G66" s="22">
        <v>38411</v>
      </c>
      <c r="H66" s="9">
        <v>105.7</v>
      </c>
      <c r="I66" s="22">
        <v>38411</v>
      </c>
      <c r="J66" s="9">
        <v>96.585700000000003</v>
      </c>
      <c r="K66" s="22">
        <v>38411</v>
      </c>
      <c r="L66" s="9">
        <v>191.8</v>
      </c>
      <c r="M66" s="22">
        <v>38411</v>
      </c>
      <c r="N66" s="9">
        <v>189.6</v>
      </c>
      <c r="O66" s="22">
        <v>38411</v>
      </c>
      <c r="P66" s="9">
        <v>65.900000000000006</v>
      </c>
      <c r="Q66" s="22">
        <v>38411</v>
      </c>
      <c r="R66" s="9">
        <v>87.46</v>
      </c>
      <c r="S66" s="22">
        <v>38411</v>
      </c>
      <c r="T66" s="9">
        <v>84.6</v>
      </c>
      <c r="U66" s="22">
        <v>38411</v>
      </c>
      <c r="V66" s="9">
        <v>77.916211000000004</v>
      </c>
      <c r="W66" s="22">
        <v>38411</v>
      </c>
      <c r="X66" s="9">
        <v>2427.0700000000002</v>
      </c>
      <c r="Y66" s="22">
        <v>38411</v>
      </c>
      <c r="Z66" s="9">
        <v>90.2</v>
      </c>
      <c r="AA66" s="22">
        <v>38411</v>
      </c>
      <c r="AB66" s="9">
        <v>86.87</v>
      </c>
      <c r="AC66" s="22">
        <v>42460</v>
      </c>
      <c r="AD66" s="9">
        <v>126</v>
      </c>
      <c r="AE66" s="22">
        <v>38411</v>
      </c>
      <c r="AF66" s="9">
        <v>84.1</v>
      </c>
      <c r="AG66" s="22">
        <v>38411</v>
      </c>
      <c r="AH66" s="21">
        <v>1.2</v>
      </c>
      <c r="AI66" s="22">
        <v>38411</v>
      </c>
      <c r="AJ66" s="9">
        <v>50</v>
      </c>
      <c r="AK66" s="22"/>
      <c r="AL66" s="9"/>
      <c r="AM66" s="22"/>
      <c r="AN66" s="9"/>
      <c r="AO66" s="22"/>
      <c r="AP66" s="9"/>
      <c r="AQ66" s="22"/>
      <c r="AR66" s="9"/>
      <c r="AS66" s="22"/>
      <c r="AT66" s="9"/>
    </row>
    <row r="67" spans="1:46" x14ac:dyDescent="0.25">
      <c r="A67" s="4">
        <v>42277</v>
      </c>
      <c r="B67" s="9">
        <v>108</v>
      </c>
      <c r="C67" s="4">
        <v>38686</v>
      </c>
      <c r="D67" s="9">
        <v>94.695539999999994</v>
      </c>
      <c r="E67" s="4">
        <v>38837</v>
      </c>
      <c r="F67" s="21">
        <v>0.2</v>
      </c>
      <c r="G67" s="22">
        <v>38442</v>
      </c>
      <c r="H67" s="9">
        <v>106.3</v>
      </c>
      <c r="I67" s="22">
        <v>38442</v>
      </c>
      <c r="J67" s="9">
        <v>96.822000000000003</v>
      </c>
      <c r="K67" s="22">
        <v>38442</v>
      </c>
      <c r="L67" s="9">
        <v>193.3</v>
      </c>
      <c r="M67" s="22">
        <v>38442</v>
      </c>
      <c r="N67" s="9">
        <v>190.5</v>
      </c>
      <c r="O67" s="22">
        <v>38442</v>
      </c>
      <c r="P67" s="9">
        <v>65.900000000000006</v>
      </c>
      <c r="Q67" s="22">
        <v>38442</v>
      </c>
      <c r="R67" s="9">
        <v>88.02</v>
      </c>
      <c r="S67" s="22">
        <v>38442</v>
      </c>
      <c r="T67" s="9">
        <v>84.9</v>
      </c>
      <c r="U67" s="22">
        <v>38442</v>
      </c>
      <c r="V67" s="9">
        <v>78.387155000000007</v>
      </c>
      <c r="W67" s="22">
        <v>38442</v>
      </c>
      <c r="X67" s="9">
        <v>2441.87</v>
      </c>
      <c r="Y67" s="22">
        <v>38442</v>
      </c>
      <c r="Z67" s="9">
        <v>90.4</v>
      </c>
      <c r="AA67" s="22">
        <v>38442</v>
      </c>
      <c r="AB67" s="9">
        <v>87.12</v>
      </c>
      <c r="AC67" s="22">
        <v>42490</v>
      </c>
      <c r="AD67" s="9">
        <v>127.3</v>
      </c>
      <c r="AE67" s="22">
        <v>38442</v>
      </c>
      <c r="AF67" s="9">
        <v>84.88</v>
      </c>
      <c r="AG67" s="22">
        <v>38442</v>
      </c>
      <c r="AH67" s="21">
        <v>1.3</v>
      </c>
      <c r="AI67" s="22">
        <v>38442</v>
      </c>
      <c r="AJ67" s="9">
        <v>50.4</v>
      </c>
      <c r="AK67" s="22"/>
      <c r="AL67" s="9"/>
      <c r="AM67" s="22"/>
      <c r="AN67" s="9"/>
      <c r="AO67" s="22"/>
      <c r="AP67" s="9"/>
      <c r="AQ67" s="22"/>
      <c r="AR67" s="9"/>
      <c r="AS67" s="22"/>
      <c r="AT67" s="9"/>
    </row>
    <row r="68" spans="1:46" x14ac:dyDescent="0.25">
      <c r="A68" s="4">
        <v>42369</v>
      </c>
      <c r="B68" s="9">
        <v>108.4</v>
      </c>
      <c r="C68" s="4">
        <v>38717</v>
      </c>
      <c r="D68" s="9">
        <v>94.792168000000004</v>
      </c>
      <c r="E68" s="4">
        <v>38868</v>
      </c>
      <c r="F68" s="21">
        <v>-0.1</v>
      </c>
      <c r="G68" s="22">
        <v>38472</v>
      </c>
      <c r="H68" s="9">
        <v>106.6</v>
      </c>
      <c r="I68" s="22">
        <v>38472</v>
      </c>
      <c r="J68" s="9">
        <v>97.614599999999996</v>
      </c>
      <c r="K68" s="22">
        <v>38472</v>
      </c>
      <c r="L68" s="9">
        <v>194.6</v>
      </c>
      <c r="M68" s="22">
        <v>38472</v>
      </c>
      <c r="N68" s="9">
        <v>191.6</v>
      </c>
      <c r="O68" s="22">
        <v>38472</v>
      </c>
      <c r="P68" s="9">
        <v>66.099999999999994</v>
      </c>
      <c r="Q68" s="22">
        <v>38472</v>
      </c>
      <c r="R68" s="9">
        <v>88.19</v>
      </c>
      <c r="S68" s="22">
        <v>38472</v>
      </c>
      <c r="T68" s="9">
        <v>84.9</v>
      </c>
      <c r="U68" s="22">
        <v>38472</v>
      </c>
      <c r="V68" s="9">
        <v>78.465494000000007</v>
      </c>
      <c r="W68" s="22">
        <v>38472</v>
      </c>
      <c r="X68" s="9">
        <v>2463.11</v>
      </c>
      <c r="Y68" s="22">
        <v>38472</v>
      </c>
      <c r="Z68" s="9">
        <v>90.9</v>
      </c>
      <c r="AA68" s="22">
        <v>38472</v>
      </c>
      <c r="AB68" s="9">
        <v>87.56</v>
      </c>
      <c r="AC68" s="22">
        <v>42521</v>
      </c>
      <c r="AD68" s="9">
        <v>128.6</v>
      </c>
      <c r="AE68" s="22">
        <v>38472</v>
      </c>
      <c r="AF68" s="9">
        <v>85.03</v>
      </c>
      <c r="AG68" s="22">
        <v>38472</v>
      </c>
      <c r="AH68" s="21">
        <v>1.1000000000000001</v>
      </c>
      <c r="AI68" s="22">
        <v>38472</v>
      </c>
      <c r="AJ68" s="9">
        <v>50.7</v>
      </c>
      <c r="AK68" s="22"/>
      <c r="AL68" s="9"/>
      <c r="AM68" s="22"/>
      <c r="AN68" s="9"/>
      <c r="AO68" s="22"/>
      <c r="AP68" s="9"/>
      <c r="AQ68" s="22"/>
      <c r="AR68" s="9"/>
      <c r="AS68" s="22"/>
      <c r="AT68" s="9"/>
    </row>
    <row r="69" spans="1:46" x14ac:dyDescent="0.25">
      <c r="A69" s="4">
        <v>42460</v>
      </c>
      <c r="B69" s="9">
        <v>108.2</v>
      </c>
      <c r="C69" s="4">
        <v>38748</v>
      </c>
      <c r="D69" s="9">
        <v>94.405655999999993</v>
      </c>
      <c r="E69" s="4">
        <v>38898</v>
      </c>
      <c r="F69" s="21">
        <v>-0.5</v>
      </c>
      <c r="G69" s="22">
        <v>38503</v>
      </c>
      <c r="H69" s="9">
        <v>106.7</v>
      </c>
      <c r="I69" s="22">
        <v>38503</v>
      </c>
      <c r="J69" s="9">
        <v>97.517700000000005</v>
      </c>
      <c r="K69" s="22">
        <v>38503</v>
      </c>
      <c r="L69" s="9">
        <v>194.4</v>
      </c>
      <c r="M69" s="22">
        <v>38503</v>
      </c>
      <c r="N69" s="9">
        <v>192</v>
      </c>
      <c r="O69" s="22">
        <v>38503</v>
      </c>
      <c r="P69" s="9">
        <v>66</v>
      </c>
      <c r="Q69" s="22">
        <v>38503</v>
      </c>
      <c r="R69" s="9">
        <v>88.25</v>
      </c>
      <c r="S69" s="22">
        <v>38503</v>
      </c>
      <c r="T69" s="9">
        <v>85.2</v>
      </c>
      <c r="U69" s="22">
        <v>38503</v>
      </c>
      <c r="V69" s="9">
        <v>78.387155000000007</v>
      </c>
      <c r="W69" s="22">
        <v>38503</v>
      </c>
      <c r="X69" s="9">
        <v>2475.1799999999998</v>
      </c>
      <c r="Y69" s="22">
        <v>38503</v>
      </c>
      <c r="Z69" s="9">
        <v>91.1</v>
      </c>
      <c r="AA69" s="22">
        <v>38503</v>
      </c>
      <c r="AB69" s="9">
        <v>88.04</v>
      </c>
      <c r="AC69" s="22">
        <v>42551</v>
      </c>
      <c r="AD69" s="9">
        <v>130.1</v>
      </c>
      <c r="AE69" s="22">
        <v>38503</v>
      </c>
      <c r="AF69" s="9">
        <v>84.98</v>
      </c>
      <c r="AG69" s="22">
        <v>38503</v>
      </c>
      <c r="AH69" s="21">
        <v>0.8</v>
      </c>
      <c r="AI69" s="22">
        <v>38503</v>
      </c>
      <c r="AJ69" s="9">
        <v>50.7</v>
      </c>
      <c r="AK69" s="22"/>
      <c r="AL69" s="9"/>
      <c r="AM69" s="22"/>
      <c r="AN69" s="9"/>
      <c r="AO69" s="22"/>
      <c r="AP69" s="9"/>
      <c r="AQ69" s="22"/>
      <c r="AR69" s="9"/>
      <c r="AS69" s="22"/>
      <c r="AT69" s="9"/>
    </row>
    <row r="70" spans="1:46" x14ac:dyDescent="0.25">
      <c r="A70" s="4">
        <v>42551</v>
      </c>
      <c r="B70" s="9">
        <v>108.6</v>
      </c>
      <c r="C70" s="4">
        <v>38776</v>
      </c>
      <c r="D70" s="9">
        <v>94.309027999999998</v>
      </c>
      <c r="E70" s="4">
        <v>38929</v>
      </c>
      <c r="F70" s="21">
        <v>-0.3</v>
      </c>
      <c r="G70" s="22">
        <v>38533</v>
      </c>
      <c r="H70" s="9">
        <v>106.9</v>
      </c>
      <c r="I70" s="22">
        <v>38533</v>
      </c>
      <c r="J70" s="9">
        <v>97.298500000000004</v>
      </c>
      <c r="K70" s="22">
        <v>38533</v>
      </c>
      <c r="L70" s="9">
        <v>194.5</v>
      </c>
      <c r="M70" s="22">
        <v>38533</v>
      </c>
      <c r="N70" s="9">
        <v>192.2</v>
      </c>
      <c r="O70" s="22">
        <v>38533</v>
      </c>
      <c r="P70" s="9">
        <v>66.2</v>
      </c>
      <c r="Q70" s="22">
        <v>38533</v>
      </c>
      <c r="R70" s="9">
        <v>88.35</v>
      </c>
      <c r="S70" s="22">
        <v>38533</v>
      </c>
      <c r="T70" s="9">
        <v>85.3</v>
      </c>
      <c r="U70" s="22">
        <v>38533</v>
      </c>
      <c r="V70" s="9">
        <v>78.151227000000006</v>
      </c>
      <c r="W70" s="22">
        <v>38533</v>
      </c>
      <c r="X70" s="9">
        <v>2474.6799999999998</v>
      </c>
      <c r="Y70" s="22">
        <v>38533</v>
      </c>
      <c r="Z70" s="9">
        <v>91.4</v>
      </c>
      <c r="AA70" s="22">
        <v>38533</v>
      </c>
      <c r="AB70" s="9">
        <v>88.32</v>
      </c>
      <c r="AC70" s="22">
        <v>42582</v>
      </c>
      <c r="AD70" s="9">
        <v>131.1</v>
      </c>
      <c r="AE70" s="22">
        <v>38533</v>
      </c>
      <c r="AF70" s="9">
        <v>84.7</v>
      </c>
      <c r="AG70" s="22">
        <v>38533</v>
      </c>
      <c r="AH70" s="21">
        <v>0.6</v>
      </c>
      <c r="AI70" s="22">
        <v>38533</v>
      </c>
      <c r="AJ70" s="9">
        <v>50.6</v>
      </c>
      <c r="AK70" s="22"/>
      <c r="AL70" s="9"/>
      <c r="AM70" s="22"/>
      <c r="AN70" s="9"/>
      <c r="AO70" s="22"/>
      <c r="AP70" s="9"/>
      <c r="AQ70" s="22"/>
      <c r="AR70" s="9"/>
      <c r="AS70" s="22"/>
      <c r="AT70" s="9"/>
    </row>
    <row r="71" spans="1:46" x14ac:dyDescent="0.25">
      <c r="A71" s="4">
        <v>42643</v>
      </c>
      <c r="B71" s="9">
        <v>109.4</v>
      </c>
      <c r="C71" s="4">
        <v>38807</v>
      </c>
      <c r="D71" s="9">
        <v>94.598911999999999</v>
      </c>
      <c r="E71" s="4">
        <v>38960</v>
      </c>
      <c r="F71" s="21">
        <v>0.3</v>
      </c>
      <c r="G71" s="22">
        <v>38564</v>
      </c>
      <c r="H71" s="9">
        <v>107.1</v>
      </c>
      <c r="I71" s="22">
        <v>38564</v>
      </c>
      <c r="J71" s="9">
        <v>96.766199999999998</v>
      </c>
      <c r="K71" s="22">
        <v>38564</v>
      </c>
      <c r="L71" s="9">
        <v>195.4</v>
      </c>
      <c r="M71" s="22">
        <v>38564</v>
      </c>
      <c r="N71" s="9">
        <v>192.2</v>
      </c>
      <c r="O71" s="22">
        <v>38564</v>
      </c>
      <c r="P71" s="9">
        <v>66.3</v>
      </c>
      <c r="Q71" s="22">
        <v>38564</v>
      </c>
      <c r="R71" s="9">
        <v>88.22</v>
      </c>
      <c r="S71" s="22">
        <v>38564</v>
      </c>
      <c r="T71" s="9">
        <v>85.7</v>
      </c>
      <c r="U71" s="22">
        <v>38564</v>
      </c>
      <c r="V71" s="9">
        <v>78.465494000000007</v>
      </c>
      <c r="W71" s="22">
        <v>38564</v>
      </c>
      <c r="X71" s="9">
        <v>2480.87</v>
      </c>
      <c r="Y71" s="22">
        <v>38564</v>
      </c>
      <c r="Z71" s="9">
        <v>91.3</v>
      </c>
      <c r="AA71" s="22">
        <v>38564</v>
      </c>
      <c r="AB71" s="9">
        <v>89.35</v>
      </c>
      <c r="AC71" s="22">
        <v>42613</v>
      </c>
      <c r="AD71" s="9">
        <v>131.1</v>
      </c>
      <c r="AE71" s="22">
        <v>38564</v>
      </c>
      <c r="AF71" s="9">
        <v>84.57</v>
      </c>
      <c r="AG71" s="22">
        <v>38564</v>
      </c>
      <c r="AH71" s="21">
        <v>0.5</v>
      </c>
      <c r="AI71" s="22">
        <v>38564</v>
      </c>
      <c r="AJ71" s="9">
        <v>51.1</v>
      </c>
      <c r="AK71" s="22"/>
      <c r="AL71" s="9"/>
      <c r="AM71" s="22"/>
      <c r="AN71" s="9"/>
      <c r="AO71" s="22"/>
      <c r="AP71" s="9"/>
      <c r="AQ71" s="22"/>
      <c r="AR71" s="9"/>
      <c r="AS71" s="22"/>
      <c r="AT71" s="9"/>
    </row>
    <row r="72" spans="1:46" x14ac:dyDescent="0.25">
      <c r="A72" s="4">
        <v>42734</v>
      </c>
      <c r="B72" s="9">
        <v>110</v>
      </c>
      <c r="C72" s="4">
        <v>38837</v>
      </c>
      <c r="D72" s="9">
        <v>94.888795999999999</v>
      </c>
      <c r="E72" s="4">
        <v>38990</v>
      </c>
      <c r="F72" s="21">
        <v>0.5</v>
      </c>
      <c r="G72" s="22">
        <v>38595</v>
      </c>
      <c r="H72" s="9">
        <v>107.5</v>
      </c>
      <c r="I72" s="22">
        <v>38595</v>
      </c>
      <c r="J72" s="9">
        <v>96.905600000000007</v>
      </c>
      <c r="K72" s="22">
        <v>38595</v>
      </c>
      <c r="L72" s="9">
        <v>196.4</v>
      </c>
      <c r="M72" s="22">
        <v>38595</v>
      </c>
      <c r="N72" s="9">
        <v>192.6</v>
      </c>
      <c r="O72" s="22">
        <v>38595</v>
      </c>
      <c r="P72" s="9">
        <v>66.2</v>
      </c>
      <c r="Q72" s="22">
        <v>38595</v>
      </c>
      <c r="R72" s="9">
        <v>88.56</v>
      </c>
      <c r="S72" s="22">
        <v>38595</v>
      </c>
      <c r="T72" s="9">
        <v>85.9</v>
      </c>
      <c r="U72" s="22">
        <v>38595</v>
      </c>
      <c r="V72" s="9">
        <v>78.700509999999994</v>
      </c>
      <c r="W72" s="22">
        <v>38595</v>
      </c>
      <c r="X72" s="9">
        <v>2485.09</v>
      </c>
      <c r="Y72" s="22">
        <v>38595</v>
      </c>
      <c r="Z72" s="9">
        <v>91.8</v>
      </c>
      <c r="AA72" s="22">
        <v>38595</v>
      </c>
      <c r="AB72" s="9">
        <v>90.01</v>
      </c>
      <c r="AC72" s="22">
        <v>42643</v>
      </c>
      <c r="AD72" s="9">
        <v>130.9</v>
      </c>
      <c r="AE72" s="22">
        <v>38595</v>
      </c>
      <c r="AF72" s="9">
        <v>84.96</v>
      </c>
      <c r="AG72" s="22">
        <v>38595</v>
      </c>
      <c r="AH72" s="21">
        <v>-0.1</v>
      </c>
      <c r="AI72" s="22">
        <v>38595</v>
      </c>
      <c r="AJ72" s="9">
        <v>51.2</v>
      </c>
      <c r="AK72" s="22"/>
      <c r="AL72" s="9"/>
      <c r="AM72" s="22"/>
      <c r="AN72" s="9"/>
      <c r="AO72" s="22"/>
      <c r="AP72" s="9"/>
      <c r="AQ72" s="22"/>
      <c r="AR72" s="9"/>
      <c r="AS72" s="22"/>
      <c r="AT72" s="9"/>
    </row>
    <row r="73" spans="1:46" x14ac:dyDescent="0.25">
      <c r="A73" s="4">
        <v>42825</v>
      </c>
      <c r="B73" s="9">
        <v>110.5</v>
      </c>
      <c r="C73" s="4">
        <v>38868</v>
      </c>
      <c r="D73" s="9">
        <v>95.178680999999997</v>
      </c>
      <c r="E73" s="4">
        <v>39021</v>
      </c>
      <c r="F73" s="21">
        <v>0.1</v>
      </c>
      <c r="G73" s="22">
        <v>38625</v>
      </c>
      <c r="H73" s="9">
        <v>108.4</v>
      </c>
      <c r="I73" s="22">
        <v>38625</v>
      </c>
      <c r="J73" s="9">
        <v>97.329599999999999</v>
      </c>
      <c r="K73" s="22">
        <v>38625</v>
      </c>
      <c r="L73" s="9">
        <v>198.8</v>
      </c>
      <c r="M73" s="22">
        <v>38625</v>
      </c>
      <c r="N73" s="9">
        <v>193.1</v>
      </c>
      <c r="O73" s="22">
        <v>38625</v>
      </c>
      <c r="P73" s="9">
        <v>66.5</v>
      </c>
      <c r="Q73" s="22">
        <v>38625</v>
      </c>
      <c r="R73" s="9">
        <v>88.91</v>
      </c>
      <c r="S73" s="22">
        <v>38625</v>
      </c>
      <c r="T73" s="9">
        <v>86.2</v>
      </c>
      <c r="U73" s="22">
        <v>38625</v>
      </c>
      <c r="V73" s="9">
        <v>79.093115999999995</v>
      </c>
      <c r="W73" s="22">
        <v>38625</v>
      </c>
      <c r="X73" s="9">
        <v>2493.79</v>
      </c>
      <c r="Y73" s="22">
        <v>38625</v>
      </c>
      <c r="Z73" s="9">
        <v>92.4</v>
      </c>
      <c r="AA73" s="22">
        <v>38625</v>
      </c>
      <c r="AB73" s="9">
        <v>90.14</v>
      </c>
      <c r="AC73" s="22">
        <v>42674</v>
      </c>
      <c r="AD73" s="9">
        <v>131.4</v>
      </c>
      <c r="AE73" s="22">
        <v>38625</v>
      </c>
      <c r="AF73" s="9">
        <v>85.73</v>
      </c>
      <c r="AG73" s="22">
        <v>38625</v>
      </c>
      <c r="AH73" s="21">
        <v>0.3</v>
      </c>
      <c r="AI73" s="22">
        <v>38625</v>
      </c>
      <c r="AJ73" s="9">
        <v>51.5</v>
      </c>
      <c r="AK73" s="22"/>
      <c r="AL73" s="9"/>
      <c r="AM73" s="22"/>
      <c r="AN73" s="9"/>
      <c r="AO73" s="22"/>
      <c r="AP73" s="9"/>
      <c r="AQ73" s="22"/>
      <c r="AR73" s="9"/>
      <c r="AS73" s="22"/>
      <c r="AT73" s="9"/>
    </row>
    <row r="74" spans="1:46" x14ac:dyDescent="0.25">
      <c r="A74" s="4">
        <v>42916</v>
      </c>
      <c r="B74" s="9">
        <v>110.7</v>
      </c>
      <c r="C74" s="4">
        <v>38898</v>
      </c>
      <c r="D74" s="9">
        <v>95.082053000000002</v>
      </c>
      <c r="E74" s="4">
        <v>39051</v>
      </c>
      <c r="F74" s="21">
        <v>0.3</v>
      </c>
      <c r="G74" s="22">
        <v>38656</v>
      </c>
      <c r="H74" s="9">
        <v>107.9</v>
      </c>
      <c r="I74" s="22">
        <v>38656</v>
      </c>
      <c r="J74" s="9">
        <v>98.180700000000002</v>
      </c>
      <c r="K74" s="22">
        <v>38656</v>
      </c>
      <c r="L74" s="9">
        <v>199.2</v>
      </c>
      <c r="M74" s="22">
        <v>38656</v>
      </c>
      <c r="N74" s="9">
        <v>193.3</v>
      </c>
      <c r="O74" s="22">
        <v>38656</v>
      </c>
      <c r="P74" s="9">
        <v>66.599999999999994</v>
      </c>
      <c r="Q74" s="22">
        <v>38656</v>
      </c>
      <c r="R74" s="9">
        <v>88.89</v>
      </c>
      <c r="S74" s="22">
        <v>38656</v>
      </c>
      <c r="T74" s="9">
        <v>86.2</v>
      </c>
      <c r="U74" s="22">
        <v>38656</v>
      </c>
      <c r="V74" s="9">
        <v>78.936437999999995</v>
      </c>
      <c r="W74" s="22">
        <v>38656</v>
      </c>
      <c r="X74" s="9">
        <v>2512.4899999999998</v>
      </c>
      <c r="Y74" s="22">
        <v>38656</v>
      </c>
      <c r="Z74" s="9">
        <v>92.4</v>
      </c>
      <c r="AA74" s="22">
        <v>38656</v>
      </c>
      <c r="AB74" s="9">
        <v>90.07</v>
      </c>
      <c r="AC74" s="22">
        <v>42704</v>
      </c>
      <c r="AD74" s="9">
        <v>131.19999999999999</v>
      </c>
      <c r="AE74" s="22">
        <v>38656</v>
      </c>
      <c r="AF74" s="9">
        <v>85.66</v>
      </c>
      <c r="AG74" s="22">
        <v>38656</v>
      </c>
      <c r="AH74" s="21">
        <v>0.6</v>
      </c>
      <c r="AI74" s="22">
        <v>38656</v>
      </c>
      <c r="AJ74" s="9">
        <v>51.5</v>
      </c>
      <c r="AK74" s="22"/>
      <c r="AL74" s="9"/>
      <c r="AM74" s="22"/>
      <c r="AN74" s="9"/>
      <c r="AO74" s="22"/>
      <c r="AP74" s="9"/>
      <c r="AQ74" s="22"/>
      <c r="AR74" s="9"/>
      <c r="AS74" s="22"/>
      <c r="AT74" s="9"/>
    </row>
    <row r="75" spans="1:46" x14ac:dyDescent="0.25">
      <c r="A75" s="4">
        <v>43007</v>
      </c>
      <c r="B75" s="9">
        <v>111.4</v>
      </c>
      <c r="C75" s="4">
        <v>38929</v>
      </c>
      <c r="D75" s="9">
        <v>94.987160000000003</v>
      </c>
      <c r="E75" s="4">
        <v>39082</v>
      </c>
      <c r="F75" s="21">
        <v>1.4</v>
      </c>
      <c r="G75" s="22">
        <v>38686</v>
      </c>
      <c r="H75" s="9">
        <v>107.7</v>
      </c>
      <c r="I75" s="22">
        <v>38686</v>
      </c>
      <c r="J75" s="9">
        <v>97.904700000000005</v>
      </c>
      <c r="K75" s="22">
        <v>38686</v>
      </c>
      <c r="L75" s="9">
        <v>197.6</v>
      </c>
      <c r="M75" s="22">
        <v>38686</v>
      </c>
      <c r="N75" s="9">
        <v>193.6</v>
      </c>
      <c r="O75" s="22">
        <v>38686</v>
      </c>
      <c r="P75" s="9">
        <v>66.7</v>
      </c>
      <c r="Q75" s="22">
        <v>38686</v>
      </c>
      <c r="R75" s="9">
        <v>88.71</v>
      </c>
      <c r="S75" s="22">
        <v>38686</v>
      </c>
      <c r="T75" s="9">
        <v>85.7</v>
      </c>
      <c r="U75" s="22">
        <v>38686</v>
      </c>
      <c r="V75" s="9">
        <v>78.285599000000005</v>
      </c>
      <c r="W75" s="22">
        <v>38686</v>
      </c>
      <c r="X75" s="9">
        <v>2526.31</v>
      </c>
      <c r="Y75" s="22">
        <v>38686</v>
      </c>
      <c r="Z75" s="9">
        <v>92.2</v>
      </c>
      <c r="AA75" s="22">
        <v>38686</v>
      </c>
      <c r="AB75" s="9">
        <v>88.71</v>
      </c>
      <c r="AC75" s="22">
        <v>42735</v>
      </c>
      <c r="AD75" s="9">
        <v>130.4</v>
      </c>
      <c r="AE75" s="22">
        <v>38686</v>
      </c>
      <c r="AF75" s="9">
        <v>85.44</v>
      </c>
      <c r="AG75" s="22">
        <v>38686</v>
      </c>
      <c r="AH75" s="21">
        <v>0.7</v>
      </c>
      <c r="AI75" s="22">
        <v>38686</v>
      </c>
      <c r="AJ75" s="9">
        <v>51.5</v>
      </c>
      <c r="AK75" s="22"/>
      <c r="AL75" s="9"/>
      <c r="AM75" s="22"/>
      <c r="AN75" s="9"/>
      <c r="AO75" s="22"/>
      <c r="AP75" s="9"/>
      <c r="AQ75" s="22"/>
      <c r="AR75" s="9"/>
      <c r="AS75" s="22"/>
      <c r="AT75" s="9"/>
    </row>
    <row r="76" spans="1:46" x14ac:dyDescent="0.25">
      <c r="A76" s="4">
        <v>43098</v>
      </c>
      <c r="B76" s="9">
        <v>112.1</v>
      </c>
      <c r="C76" s="4">
        <v>38960</v>
      </c>
      <c r="D76" s="9">
        <v>95.176945000000003</v>
      </c>
      <c r="E76" s="4">
        <v>39113</v>
      </c>
      <c r="F76" s="21">
        <v>0.7</v>
      </c>
      <c r="G76" s="22">
        <v>38717</v>
      </c>
      <c r="H76" s="9">
        <v>107.6</v>
      </c>
      <c r="I76" s="22">
        <v>38717</v>
      </c>
      <c r="J76" s="9">
        <v>97.797700000000006</v>
      </c>
      <c r="K76" s="22">
        <v>38717</v>
      </c>
      <c r="L76" s="9">
        <v>196.8</v>
      </c>
      <c r="M76" s="22">
        <v>38717</v>
      </c>
      <c r="N76" s="9">
        <v>194.1</v>
      </c>
      <c r="O76" s="22">
        <v>38717</v>
      </c>
      <c r="P76" s="9">
        <v>66.8</v>
      </c>
      <c r="Q76" s="22">
        <v>38717</v>
      </c>
      <c r="R76" s="9">
        <v>88.82</v>
      </c>
      <c r="S76" s="22">
        <v>38717</v>
      </c>
      <c r="T76" s="9">
        <v>86.6</v>
      </c>
      <c r="U76" s="22">
        <v>38717</v>
      </c>
      <c r="V76" s="9">
        <v>78.519987</v>
      </c>
      <c r="W76" s="22">
        <v>38717</v>
      </c>
      <c r="X76" s="9">
        <v>2535.4</v>
      </c>
      <c r="Y76" s="22">
        <v>38717</v>
      </c>
      <c r="Z76" s="9">
        <v>92</v>
      </c>
      <c r="AA76" s="22">
        <v>38717</v>
      </c>
      <c r="AB76" s="9">
        <v>88.51</v>
      </c>
      <c r="AC76" s="22">
        <v>42766</v>
      </c>
      <c r="AD76" s="9">
        <v>130.30000000000001</v>
      </c>
      <c r="AE76" s="22">
        <v>38717</v>
      </c>
      <c r="AF76" s="9">
        <v>84.98</v>
      </c>
      <c r="AG76" s="22">
        <v>38717</v>
      </c>
      <c r="AH76" s="21">
        <v>0.8</v>
      </c>
      <c r="AI76" s="22">
        <v>38717</v>
      </c>
      <c r="AJ76" s="9">
        <v>51.5</v>
      </c>
      <c r="AK76" s="22"/>
      <c r="AL76" s="9"/>
      <c r="AM76" s="22"/>
      <c r="AN76" s="9"/>
      <c r="AO76" s="22"/>
      <c r="AP76" s="9"/>
      <c r="AQ76" s="22"/>
      <c r="AR76" s="9"/>
      <c r="AS76" s="22"/>
      <c r="AT76" s="9"/>
    </row>
    <row r="77" spans="1:46" x14ac:dyDescent="0.25">
      <c r="A77" s="4">
        <v>43189</v>
      </c>
      <c r="B77" s="9">
        <v>112.6</v>
      </c>
      <c r="C77" s="4">
        <v>38990</v>
      </c>
      <c r="D77" s="9">
        <v>95.271837000000005</v>
      </c>
      <c r="E77" s="4">
        <v>39141</v>
      </c>
      <c r="F77" s="21">
        <v>1</v>
      </c>
      <c r="G77" s="22">
        <v>38748</v>
      </c>
      <c r="H77" s="9">
        <v>108.2</v>
      </c>
      <c r="I77" s="22">
        <v>38748</v>
      </c>
      <c r="J77" s="9">
        <v>97.617999999999995</v>
      </c>
      <c r="K77" s="22">
        <v>38748</v>
      </c>
      <c r="L77" s="9">
        <v>198.3</v>
      </c>
      <c r="M77" s="22">
        <v>38748</v>
      </c>
      <c r="N77" s="9">
        <v>193.4</v>
      </c>
      <c r="O77" s="22">
        <v>38748</v>
      </c>
      <c r="P77" s="9">
        <v>66.900000000000006</v>
      </c>
      <c r="Q77" s="22">
        <v>38748</v>
      </c>
      <c r="R77" s="9">
        <v>88.73</v>
      </c>
      <c r="S77" s="22">
        <v>38748</v>
      </c>
      <c r="T77" s="9">
        <v>86.1</v>
      </c>
      <c r="U77" s="22">
        <v>38748</v>
      </c>
      <c r="V77" s="9">
        <v>78.988763000000006</v>
      </c>
      <c r="W77" s="22">
        <v>38748</v>
      </c>
      <c r="X77" s="9">
        <v>2550.36</v>
      </c>
      <c r="Y77" s="22">
        <v>38748</v>
      </c>
      <c r="Z77" s="9">
        <v>91.5</v>
      </c>
      <c r="AA77" s="22">
        <v>38748</v>
      </c>
      <c r="AB77" s="9">
        <v>88.61</v>
      </c>
      <c r="AC77" s="22">
        <v>42794</v>
      </c>
      <c r="AD77" s="9">
        <v>130.6</v>
      </c>
      <c r="AE77" s="22">
        <v>38748</v>
      </c>
      <c r="AF77" s="9">
        <v>84.68</v>
      </c>
      <c r="AG77" s="22">
        <v>38748</v>
      </c>
      <c r="AH77" s="21">
        <v>2.4</v>
      </c>
      <c r="AI77" s="22">
        <v>38748</v>
      </c>
      <c r="AJ77" s="9">
        <v>51.8</v>
      </c>
      <c r="AK77" s="22"/>
      <c r="AL77" s="9"/>
      <c r="AM77" s="22"/>
      <c r="AN77" s="9"/>
      <c r="AO77" s="22"/>
      <c r="AP77" s="9"/>
      <c r="AQ77" s="22"/>
      <c r="AR77" s="9"/>
      <c r="AS77" s="22"/>
      <c r="AT77" s="9"/>
    </row>
    <row r="78" spans="1:46" x14ac:dyDescent="0.25">
      <c r="A78" s="4">
        <v>43280</v>
      </c>
      <c r="B78" s="9">
        <v>113</v>
      </c>
      <c r="C78" s="4">
        <v>39021</v>
      </c>
      <c r="D78" s="9">
        <v>95.271837000000005</v>
      </c>
      <c r="E78" s="4">
        <v>39172</v>
      </c>
      <c r="F78" s="21">
        <v>-0.3</v>
      </c>
      <c r="G78" s="22">
        <v>38776</v>
      </c>
      <c r="H78" s="9">
        <v>108</v>
      </c>
      <c r="I78" s="22">
        <v>38776</v>
      </c>
      <c r="J78" s="9">
        <v>97.9221</v>
      </c>
      <c r="K78" s="22">
        <v>38776</v>
      </c>
      <c r="L78" s="9">
        <v>198.7</v>
      </c>
      <c r="M78" s="22">
        <v>38776</v>
      </c>
      <c r="N78" s="9">
        <v>194.2</v>
      </c>
      <c r="O78" s="22">
        <v>38776</v>
      </c>
      <c r="P78" s="9">
        <v>66.7</v>
      </c>
      <c r="Q78" s="22">
        <v>38776</v>
      </c>
      <c r="R78" s="9">
        <v>89.07</v>
      </c>
      <c r="S78" s="22">
        <v>38776</v>
      </c>
      <c r="T78" s="9">
        <v>86.4</v>
      </c>
      <c r="U78" s="22">
        <v>38776</v>
      </c>
      <c r="V78" s="9">
        <v>79.145021999999997</v>
      </c>
      <c r="W78" s="22">
        <v>38776</v>
      </c>
      <c r="X78" s="9">
        <v>2560.8200000000002</v>
      </c>
      <c r="Y78" s="22">
        <v>38776</v>
      </c>
      <c r="Z78" s="9">
        <v>92.6</v>
      </c>
      <c r="AA78" s="22">
        <v>38776</v>
      </c>
      <c r="AB78" s="9">
        <v>87.73</v>
      </c>
      <c r="AC78" s="22">
        <v>42825</v>
      </c>
      <c r="AD78" s="9">
        <v>130.9</v>
      </c>
      <c r="AE78" s="22">
        <v>38776</v>
      </c>
      <c r="AF78" s="9">
        <v>85.01</v>
      </c>
      <c r="AG78" s="22">
        <v>38776</v>
      </c>
      <c r="AH78" s="21">
        <v>1.7</v>
      </c>
      <c r="AI78" s="22">
        <v>38776</v>
      </c>
      <c r="AJ78" s="9">
        <v>51.9</v>
      </c>
      <c r="AK78" s="22"/>
      <c r="AL78" s="9"/>
      <c r="AM78" s="22"/>
      <c r="AN78" s="9"/>
      <c r="AO78" s="22"/>
      <c r="AP78" s="9"/>
      <c r="AQ78" s="22"/>
      <c r="AR78" s="9"/>
      <c r="AS78" s="22"/>
      <c r="AT78" s="9"/>
    </row>
    <row r="79" spans="1:46" x14ac:dyDescent="0.25">
      <c r="A79" s="4">
        <v>43371</v>
      </c>
      <c r="B79" s="9">
        <v>113.5</v>
      </c>
      <c r="C79" s="4">
        <v>39051</v>
      </c>
      <c r="D79" s="9">
        <v>95.082053000000002</v>
      </c>
      <c r="E79" s="4">
        <v>39202</v>
      </c>
      <c r="F79" s="21">
        <v>-0.1</v>
      </c>
      <c r="G79" s="22">
        <v>38807</v>
      </c>
      <c r="H79" s="9">
        <v>108.6</v>
      </c>
      <c r="I79" s="22">
        <v>38807</v>
      </c>
      <c r="J79" s="9">
        <v>97.818100000000001</v>
      </c>
      <c r="K79" s="22">
        <v>38807</v>
      </c>
      <c r="L79" s="9">
        <v>199.8</v>
      </c>
      <c r="M79" s="22">
        <v>38807</v>
      </c>
      <c r="N79" s="9">
        <v>195</v>
      </c>
      <c r="O79" s="22">
        <v>38807</v>
      </c>
      <c r="P79" s="9">
        <v>67</v>
      </c>
      <c r="Q79" s="22">
        <v>38807</v>
      </c>
      <c r="R79" s="9">
        <v>89.33</v>
      </c>
      <c r="S79" s="22">
        <v>38807</v>
      </c>
      <c r="T79" s="9">
        <v>86.5</v>
      </c>
      <c r="U79" s="22">
        <v>38807</v>
      </c>
      <c r="V79" s="9">
        <v>79.613797000000005</v>
      </c>
      <c r="W79" s="22">
        <v>38807</v>
      </c>
      <c r="X79" s="9">
        <v>2571.83</v>
      </c>
      <c r="Y79" s="22">
        <v>38807</v>
      </c>
      <c r="Z79" s="9">
        <v>92.9</v>
      </c>
      <c r="AA79" s="22">
        <v>38807</v>
      </c>
      <c r="AB79" s="9">
        <v>87.48</v>
      </c>
      <c r="AC79" s="22">
        <v>42855</v>
      </c>
      <c r="AD79" s="9">
        <v>131.1</v>
      </c>
      <c r="AE79" s="22">
        <v>38807</v>
      </c>
      <c r="AF79" s="9">
        <v>85.68</v>
      </c>
      <c r="AG79" s="22">
        <v>38807</v>
      </c>
      <c r="AH79" s="21">
        <v>0.8</v>
      </c>
      <c r="AI79" s="22">
        <v>38807</v>
      </c>
      <c r="AJ79" s="9">
        <v>52.1</v>
      </c>
      <c r="AK79" s="22"/>
      <c r="AL79" s="9"/>
      <c r="AM79" s="22"/>
      <c r="AN79" s="9"/>
      <c r="AO79" s="22"/>
      <c r="AP79" s="9"/>
      <c r="AQ79" s="22"/>
      <c r="AR79" s="9"/>
      <c r="AS79" s="22"/>
      <c r="AT79" s="9"/>
    </row>
    <row r="80" spans="1:46" x14ac:dyDescent="0.25">
      <c r="A80" s="4">
        <v>43465</v>
      </c>
      <c r="B80" s="9">
        <v>114.1</v>
      </c>
      <c r="C80" s="4">
        <v>39082</v>
      </c>
      <c r="D80" s="9">
        <v>94.987160000000003</v>
      </c>
      <c r="E80" s="4">
        <v>39233</v>
      </c>
      <c r="F80" s="21">
        <v>0.3</v>
      </c>
      <c r="G80" s="22">
        <v>38837</v>
      </c>
      <c r="H80" s="9">
        <v>109.2</v>
      </c>
      <c r="I80" s="22">
        <v>38837</v>
      </c>
      <c r="J80" s="9">
        <v>98.648499999999999</v>
      </c>
      <c r="K80" s="22">
        <v>38837</v>
      </c>
      <c r="L80" s="9">
        <v>201.5</v>
      </c>
      <c r="M80" s="22">
        <v>38837</v>
      </c>
      <c r="N80" s="9">
        <v>196.5</v>
      </c>
      <c r="O80" s="22">
        <v>38837</v>
      </c>
      <c r="P80" s="9">
        <v>67.3</v>
      </c>
      <c r="Q80" s="22">
        <v>38837</v>
      </c>
      <c r="R80" s="9">
        <v>89.71</v>
      </c>
      <c r="S80" s="22">
        <v>38837</v>
      </c>
      <c r="T80" s="9">
        <v>86.8</v>
      </c>
      <c r="U80" s="22">
        <v>38837</v>
      </c>
      <c r="V80" s="9">
        <v>79.691928000000004</v>
      </c>
      <c r="W80" s="22">
        <v>38837</v>
      </c>
      <c r="X80" s="9">
        <v>2577.23</v>
      </c>
      <c r="Y80" s="22">
        <v>38837</v>
      </c>
      <c r="Z80" s="9">
        <v>93.4</v>
      </c>
      <c r="AA80" s="22">
        <v>38837</v>
      </c>
      <c r="AB80" s="9">
        <v>88.63</v>
      </c>
      <c r="AC80" s="22">
        <v>42886</v>
      </c>
      <c r="AD80" s="9">
        <v>131.4</v>
      </c>
      <c r="AE80" s="22">
        <v>38837</v>
      </c>
      <c r="AF80" s="9">
        <v>86.07</v>
      </c>
      <c r="AG80" s="22">
        <v>38837</v>
      </c>
      <c r="AH80" s="21">
        <v>0.4</v>
      </c>
      <c r="AI80" s="22">
        <v>38837</v>
      </c>
      <c r="AJ80" s="9">
        <v>52.4</v>
      </c>
      <c r="AK80" s="22"/>
      <c r="AL80" s="9"/>
      <c r="AM80" s="22"/>
      <c r="AN80" s="9"/>
      <c r="AO80" s="22"/>
      <c r="AP80" s="9"/>
      <c r="AQ80" s="22"/>
      <c r="AR80" s="9"/>
      <c r="AS80" s="22"/>
      <c r="AT80" s="9"/>
    </row>
    <row r="81" spans="1:46" x14ac:dyDescent="0.25">
      <c r="A81" s="4">
        <v>43553</v>
      </c>
      <c r="B81" s="9">
        <v>114.1</v>
      </c>
      <c r="C81" s="4">
        <v>39113</v>
      </c>
      <c r="D81" s="9">
        <v>94.607590999999999</v>
      </c>
      <c r="E81" s="4">
        <v>39263</v>
      </c>
      <c r="F81" s="21">
        <v>0.4</v>
      </c>
      <c r="G81" s="22">
        <v>38868</v>
      </c>
      <c r="H81" s="9">
        <v>109.7</v>
      </c>
      <c r="I81" s="22">
        <v>38868</v>
      </c>
      <c r="J81" s="9">
        <v>98.845799999999997</v>
      </c>
      <c r="K81" s="22">
        <v>38868</v>
      </c>
      <c r="L81" s="9">
        <v>202.5</v>
      </c>
      <c r="M81" s="22">
        <v>38868</v>
      </c>
      <c r="N81" s="9">
        <v>197.7</v>
      </c>
      <c r="O81" s="22">
        <v>38868</v>
      </c>
      <c r="P81" s="9">
        <v>67.400000000000006</v>
      </c>
      <c r="Q81" s="22">
        <v>38868</v>
      </c>
      <c r="R81" s="9">
        <v>90.11</v>
      </c>
      <c r="S81" s="22">
        <v>38868</v>
      </c>
      <c r="T81" s="9">
        <v>87</v>
      </c>
      <c r="U81" s="22">
        <v>38868</v>
      </c>
      <c r="V81" s="9">
        <v>79.848185999999998</v>
      </c>
      <c r="W81" s="22">
        <v>38868</v>
      </c>
      <c r="X81" s="9">
        <v>2579.81</v>
      </c>
      <c r="Y81" s="22">
        <v>38868</v>
      </c>
      <c r="Z81" s="9">
        <v>93.9</v>
      </c>
      <c r="AA81" s="22">
        <v>38868</v>
      </c>
      <c r="AB81" s="9">
        <v>89.44</v>
      </c>
      <c r="AC81" s="22">
        <v>42916</v>
      </c>
      <c r="AD81" s="9">
        <v>132</v>
      </c>
      <c r="AE81" s="22">
        <v>38868</v>
      </c>
      <c r="AF81" s="9">
        <v>86.15</v>
      </c>
      <c r="AG81" s="22">
        <v>38868</v>
      </c>
      <c r="AH81" s="21">
        <v>0.5</v>
      </c>
      <c r="AI81" s="22">
        <v>38868</v>
      </c>
      <c r="AJ81" s="9">
        <v>52.7</v>
      </c>
      <c r="AK81" s="22"/>
      <c r="AL81" s="9"/>
      <c r="AM81" s="22"/>
      <c r="AN81" s="9"/>
      <c r="AO81" s="22"/>
      <c r="AP81" s="9"/>
      <c r="AQ81" s="22"/>
      <c r="AR81" s="9"/>
      <c r="AS81" s="22"/>
      <c r="AT81" s="9"/>
    </row>
    <row r="82" spans="1:46" x14ac:dyDescent="0.25">
      <c r="A82" s="4">
        <v>43644</v>
      </c>
      <c r="B82" s="9">
        <v>114.8</v>
      </c>
      <c r="C82" s="4">
        <v>39141</v>
      </c>
      <c r="D82" s="9">
        <v>94.322914999999995</v>
      </c>
      <c r="E82" s="4">
        <v>39294</v>
      </c>
      <c r="F82" s="21">
        <v>0.9</v>
      </c>
      <c r="G82" s="22">
        <v>38898</v>
      </c>
      <c r="H82" s="9">
        <v>109.5</v>
      </c>
      <c r="I82" s="22">
        <v>38898</v>
      </c>
      <c r="J82" s="9">
        <v>98.818399999999997</v>
      </c>
      <c r="K82" s="22">
        <v>38898</v>
      </c>
      <c r="L82" s="9">
        <v>202.9</v>
      </c>
      <c r="M82" s="22">
        <v>38898</v>
      </c>
      <c r="N82" s="9">
        <v>198.5</v>
      </c>
      <c r="O82" s="22">
        <v>38898</v>
      </c>
      <c r="P82" s="9">
        <v>67.599999999999994</v>
      </c>
      <c r="Q82" s="22">
        <v>38898</v>
      </c>
      <c r="R82" s="9">
        <v>90.1</v>
      </c>
      <c r="S82" s="22">
        <v>38898</v>
      </c>
      <c r="T82" s="9">
        <v>87.1</v>
      </c>
      <c r="U82" s="22">
        <v>38898</v>
      </c>
      <c r="V82" s="9">
        <v>79.691928000000004</v>
      </c>
      <c r="W82" s="22">
        <v>38898</v>
      </c>
      <c r="X82" s="9">
        <v>2574.39</v>
      </c>
      <c r="Y82" s="22">
        <v>38898</v>
      </c>
      <c r="Z82" s="9">
        <v>94</v>
      </c>
      <c r="AA82" s="22">
        <v>38898</v>
      </c>
      <c r="AB82" s="9">
        <v>89.85</v>
      </c>
      <c r="AC82" s="22">
        <v>42947</v>
      </c>
      <c r="AD82" s="9">
        <v>134.19999999999999</v>
      </c>
      <c r="AE82" s="22">
        <v>38898</v>
      </c>
      <c r="AF82" s="9">
        <v>85.84</v>
      </c>
      <c r="AG82" s="22">
        <v>38898</v>
      </c>
      <c r="AH82" s="21">
        <v>0.3</v>
      </c>
      <c r="AI82" s="22">
        <v>38898</v>
      </c>
      <c r="AJ82" s="9">
        <v>53.1</v>
      </c>
      <c r="AK82" s="22"/>
      <c r="AL82" s="9"/>
      <c r="AM82" s="22"/>
      <c r="AN82" s="9"/>
      <c r="AO82" s="22"/>
      <c r="AP82" s="9"/>
      <c r="AQ82" s="22"/>
      <c r="AR82" s="9"/>
      <c r="AS82" s="22"/>
      <c r="AT82" s="9"/>
    </row>
    <row r="83" spans="1:46" x14ac:dyDescent="0.25">
      <c r="A83" s="4">
        <v>43738</v>
      </c>
      <c r="B83" s="9">
        <v>115.4</v>
      </c>
      <c r="C83" s="4">
        <v>39172</v>
      </c>
      <c r="D83" s="9">
        <v>94.512698999999998</v>
      </c>
      <c r="E83" s="4">
        <v>39325</v>
      </c>
      <c r="F83" s="21">
        <v>1.2</v>
      </c>
      <c r="G83" s="22">
        <v>38929</v>
      </c>
      <c r="H83" s="9">
        <v>109.6</v>
      </c>
      <c r="I83" s="22">
        <v>38929</v>
      </c>
      <c r="J83" s="9">
        <v>98.144800000000004</v>
      </c>
      <c r="K83" s="22">
        <v>38929</v>
      </c>
      <c r="L83" s="9">
        <v>203.5</v>
      </c>
      <c r="M83" s="22">
        <v>38929</v>
      </c>
      <c r="N83" s="9">
        <v>198.5</v>
      </c>
      <c r="O83" s="22">
        <v>38929</v>
      </c>
      <c r="P83" s="9">
        <v>67.8</v>
      </c>
      <c r="Q83" s="22">
        <v>38929</v>
      </c>
      <c r="R83" s="9">
        <v>89.95</v>
      </c>
      <c r="S83" s="22">
        <v>38929</v>
      </c>
      <c r="T83" s="9">
        <v>87.5</v>
      </c>
      <c r="U83" s="22">
        <v>38929</v>
      </c>
      <c r="V83" s="9">
        <v>80.004445000000004</v>
      </c>
      <c r="W83" s="22">
        <v>38929</v>
      </c>
      <c r="X83" s="9">
        <v>2579.2800000000002</v>
      </c>
      <c r="Y83" s="22">
        <v>38929</v>
      </c>
      <c r="Z83" s="9">
        <v>94</v>
      </c>
      <c r="AA83" s="22">
        <v>38929</v>
      </c>
      <c r="AB83" s="9">
        <v>90.05</v>
      </c>
      <c r="AC83" s="22">
        <v>42978</v>
      </c>
      <c r="AD83" s="9">
        <v>135.4</v>
      </c>
      <c r="AE83" s="22">
        <v>38929</v>
      </c>
      <c r="AF83" s="9">
        <v>85.68</v>
      </c>
      <c r="AG83" s="22">
        <v>38929</v>
      </c>
      <c r="AH83" s="21">
        <v>0.7</v>
      </c>
      <c r="AI83" s="22">
        <v>38929</v>
      </c>
      <c r="AJ83" s="9">
        <v>53.6</v>
      </c>
      <c r="AK83" s="22"/>
      <c r="AL83" s="9"/>
      <c r="AM83" s="22"/>
      <c r="AN83" s="9"/>
      <c r="AO83" s="22"/>
      <c r="AP83" s="9"/>
      <c r="AQ83" s="22"/>
      <c r="AR83" s="9"/>
      <c r="AS83" s="22"/>
      <c r="AT83" s="9"/>
    </row>
    <row r="84" spans="1:46" x14ac:dyDescent="0.25">
      <c r="A84" s="4">
        <v>43769</v>
      </c>
      <c r="B84" s="9">
        <v>115.4</v>
      </c>
      <c r="C84" s="4">
        <v>39202</v>
      </c>
      <c r="D84" s="9">
        <v>94.797376</v>
      </c>
      <c r="E84" s="4">
        <v>39355</v>
      </c>
      <c r="F84" s="21">
        <v>0.3</v>
      </c>
      <c r="G84" s="22">
        <v>38960</v>
      </c>
      <c r="H84" s="9">
        <v>109.8</v>
      </c>
      <c r="I84" s="22">
        <v>38960</v>
      </c>
      <c r="J84" s="9">
        <v>98.312799999999996</v>
      </c>
      <c r="K84" s="22">
        <v>38960</v>
      </c>
      <c r="L84" s="9">
        <v>203.9</v>
      </c>
      <c r="M84" s="22">
        <v>38960</v>
      </c>
      <c r="N84" s="9">
        <v>199.2</v>
      </c>
      <c r="O84" s="22">
        <v>38960</v>
      </c>
      <c r="P84" s="9">
        <v>67.8</v>
      </c>
      <c r="Q84" s="22">
        <v>38960</v>
      </c>
      <c r="R84" s="9">
        <v>90.26</v>
      </c>
      <c r="S84" s="22">
        <v>38960</v>
      </c>
      <c r="T84" s="9">
        <v>87.4</v>
      </c>
      <c r="U84" s="22">
        <v>38960</v>
      </c>
      <c r="V84" s="9">
        <v>80.473219999999998</v>
      </c>
      <c r="W84" s="22">
        <v>38960</v>
      </c>
      <c r="X84" s="9">
        <v>2580.5700000000002</v>
      </c>
      <c r="Y84" s="22">
        <v>38960</v>
      </c>
      <c r="Z84" s="9">
        <v>94.6</v>
      </c>
      <c r="AA84" s="22">
        <v>38960</v>
      </c>
      <c r="AB84" s="9">
        <v>89.51</v>
      </c>
      <c r="AC84" s="22">
        <v>43008</v>
      </c>
      <c r="AD84" s="9">
        <v>135.19999999999999</v>
      </c>
      <c r="AE84" s="22">
        <v>38960</v>
      </c>
      <c r="AF84" s="9">
        <v>86.13</v>
      </c>
      <c r="AG84" s="22">
        <v>38960</v>
      </c>
      <c r="AH84" s="21">
        <v>0.2</v>
      </c>
      <c r="AI84" s="22">
        <v>38960</v>
      </c>
      <c r="AJ84" s="9">
        <v>54</v>
      </c>
      <c r="AK84" s="22"/>
      <c r="AL84" s="9"/>
      <c r="AM84" s="22"/>
      <c r="AN84" s="9"/>
      <c r="AO84" s="22"/>
      <c r="AP84" s="9"/>
      <c r="AQ84" s="22"/>
      <c r="AR84" s="9"/>
      <c r="AS84" s="22"/>
      <c r="AT84" s="9"/>
    </row>
    <row r="85" spans="1:46" x14ac:dyDescent="0.25">
      <c r="A85" s="4">
        <v>43770</v>
      </c>
      <c r="B85" s="9">
        <v>115.4</v>
      </c>
      <c r="C85" s="4">
        <v>39233</v>
      </c>
      <c r="D85" s="9">
        <v>94.987160000000003</v>
      </c>
      <c r="E85" s="4">
        <v>39386</v>
      </c>
      <c r="F85" s="21">
        <v>0.3</v>
      </c>
      <c r="G85" s="22">
        <v>38990</v>
      </c>
      <c r="H85" s="9">
        <v>109.2</v>
      </c>
      <c r="I85" s="22">
        <v>38990</v>
      </c>
      <c r="J85" s="9">
        <v>98.1023</v>
      </c>
      <c r="K85" s="22">
        <v>38990</v>
      </c>
      <c r="L85" s="9">
        <v>202.9</v>
      </c>
      <c r="M85" s="22">
        <v>38990</v>
      </c>
      <c r="N85" s="9">
        <v>200.1</v>
      </c>
      <c r="O85" s="22">
        <v>38990</v>
      </c>
      <c r="P85" s="9">
        <v>67.900000000000006</v>
      </c>
      <c r="Q85" s="22">
        <v>38990</v>
      </c>
      <c r="R85" s="9">
        <v>90.05</v>
      </c>
      <c r="S85" s="22">
        <v>38990</v>
      </c>
      <c r="T85" s="9">
        <v>87</v>
      </c>
      <c r="U85" s="22">
        <v>38990</v>
      </c>
      <c r="V85" s="9">
        <v>80.707609000000005</v>
      </c>
      <c r="W85" s="22">
        <v>38990</v>
      </c>
      <c r="X85" s="9">
        <v>2585.9899999999998</v>
      </c>
      <c r="Y85" s="22">
        <v>38990</v>
      </c>
      <c r="Z85" s="9">
        <v>94.4</v>
      </c>
      <c r="AA85" s="22">
        <v>38990</v>
      </c>
      <c r="AB85" s="9">
        <v>89.02</v>
      </c>
      <c r="AC85" s="22">
        <v>43039</v>
      </c>
      <c r="AD85" s="9">
        <v>136.1</v>
      </c>
      <c r="AE85" s="22">
        <v>38990</v>
      </c>
      <c r="AF85" s="9">
        <v>86.46</v>
      </c>
      <c r="AG85" s="22">
        <v>38990</v>
      </c>
      <c r="AH85" s="21">
        <v>0.1</v>
      </c>
      <c r="AI85" s="22">
        <v>38990</v>
      </c>
      <c r="AJ85" s="9">
        <v>54.2</v>
      </c>
      <c r="AK85" s="22"/>
      <c r="AL85" s="9"/>
      <c r="AM85" s="22"/>
      <c r="AN85" s="9"/>
      <c r="AO85" s="22"/>
      <c r="AP85" s="9"/>
      <c r="AQ85" s="22"/>
      <c r="AR85" s="9"/>
      <c r="AS85" s="22"/>
      <c r="AT85" s="9"/>
    </row>
    <row r="86" spans="1:46" x14ac:dyDescent="0.25">
      <c r="C86" s="4">
        <v>39263</v>
      </c>
      <c r="D86" s="9">
        <v>94.987160000000003</v>
      </c>
      <c r="E86" s="4">
        <v>39416</v>
      </c>
      <c r="F86" s="21">
        <v>0.7</v>
      </c>
      <c r="G86" s="22">
        <v>39021</v>
      </c>
      <c r="H86" s="9">
        <v>109</v>
      </c>
      <c r="I86" s="22">
        <v>39021</v>
      </c>
      <c r="J86" s="9">
        <v>98.434600000000003</v>
      </c>
      <c r="K86" s="22">
        <v>39021</v>
      </c>
      <c r="L86" s="9">
        <v>201.8</v>
      </c>
      <c r="M86" s="22">
        <v>39021</v>
      </c>
      <c r="N86" s="9">
        <v>200.4</v>
      </c>
      <c r="O86" s="22">
        <v>39021</v>
      </c>
      <c r="P86" s="9">
        <v>68</v>
      </c>
      <c r="Q86" s="22">
        <v>39021</v>
      </c>
      <c r="R86" s="9">
        <v>89.85</v>
      </c>
      <c r="S86" s="22">
        <v>39021</v>
      </c>
      <c r="T86" s="9">
        <v>87.1</v>
      </c>
      <c r="U86" s="22">
        <v>39021</v>
      </c>
      <c r="V86" s="9">
        <v>80.316962000000004</v>
      </c>
      <c r="W86" s="22">
        <v>39021</v>
      </c>
      <c r="X86" s="9">
        <v>2594.52</v>
      </c>
      <c r="Y86" s="22">
        <v>39021</v>
      </c>
      <c r="Z86" s="9">
        <v>94.4</v>
      </c>
      <c r="AA86" s="22">
        <v>39021</v>
      </c>
      <c r="AB86" s="9">
        <v>89</v>
      </c>
      <c r="AC86" s="22">
        <v>43069</v>
      </c>
      <c r="AD86" s="9">
        <v>137.6</v>
      </c>
      <c r="AE86" s="22">
        <v>39021</v>
      </c>
      <c r="AF86" s="9">
        <v>86.24</v>
      </c>
      <c r="AG86" s="22">
        <v>39021</v>
      </c>
      <c r="AH86" s="21">
        <v>0.3</v>
      </c>
      <c r="AI86" s="22">
        <v>39021</v>
      </c>
      <c r="AJ86" s="9">
        <v>54.3</v>
      </c>
      <c r="AK86" s="22"/>
      <c r="AL86" s="9"/>
      <c r="AM86" s="22"/>
      <c r="AN86" s="9"/>
      <c r="AO86" s="22"/>
      <c r="AP86" s="9"/>
      <c r="AQ86" s="22"/>
      <c r="AR86" s="9"/>
      <c r="AS86" s="22"/>
      <c r="AT86" s="9"/>
    </row>
    <row r="87" spans="1:46" x14ac:dyDescent="0.25">
      <c r="C87" s="4">
        <v>39294</v>
      </c>
      <c r="D87" s="9">
        <v>94.892268000000001</v>
      </c>
      <c r="E87" s="4">
        <v>39447</v>
      </c>
      <c r="F87" s="21">
        <v>1</v>
      </c>
      <c r="G87" s="22">
        <v>39051</v>
      </c>
      <c r="H87" s="9">
        <v>109.2</v>
      </c>
      <c r="I87" s="22">
        <v>39051</v>
      </c>
      <c r="J87" s="9">
        <v>98.391999999999996</v>
      </c>
      <c r="K87" s="22">
        <v>39051</v>
      </c>
      <c r="L87" s="9">
        <v>201.5</v>
      </c>
      <c r="M87" s="22">
        <v>39051</v>
      </c>
      <c r="N87" s="9">
        <v>201.1</v>
      </c>
      <c r="O87" s="22">
        <v>39051</v>
      </c>
      <c r="P87" s="9">
        <v>68.099999999999994</v>
      </c>
      <c r="Q87" s="22">
        <v>39051</v>
      </c>
      <c r="R87" s="9">
        <v>89.96</v>
      </c>
      <c r="S87" s="22">
        <v>39051</v>
      </c>
      <c r="T87" s="9">
        <v>87</v>
      </c>
      <c r="U87" s="22">
        <v>39051</v>
      </c>
      <c r="V87" s="9">
        <v>79.926315000000002</v>
      </c>
      <c r="W87" s="22">
        <v>39051</v>
      </c>
      <c r="X87" s="9">
        <v>2602.56</v>
      </c>
      <c r="Y87" s="22">
        <v>39051</v>
      </c>
      <c r="Z87" s="9">
        <v>94.4</v>
      </c>
      <c r="AA87" s="22">
        <v>39051</v>
      </c>
      <c r="AB87" s="9">
        <v>88.92</v>
      </c>
      <c r="AC87" s="22">
        <v>43100</v>
      </c>
      <c r="AD87" s="9">
        <v>137.19999999999999</v>
      </c>
      <c r="AE87" s="22">
        <v>39051</v>
      </c>
      <c r="AF87" s="9">
        <v>86.1</v>
      </c>
      <c r="AG87" s="22">
        <v>39051</v>
      </c>
      <c r="AH87" s="21">
        <v>0.6</v>
      </c>
      <c r="AI87" s="22">
        <v>39051</v>
      </c>
      <c r="AJ87" s="9">
        <v>54.2</v>
      </c>
      <c r="AK87" s="22"/>
      <c r="AL87" s="9"/>
      <c r="AM87" s="22"/>
      <c r="AN87" s="9"/>
      <c r="AO87" s="22"/>
      <c r="AP87" s="9"/>
      <c r="AQ87" s="22"/>
      <c r="AR87" s="9"/>
      <c r="AS87" s="22"/>
      <c r="AT87" s="9"/>
    </row>
    <row r="88" spans="1:46" x14ac:dyDescent="0.25">
      <c r="C88" s="4">
        <v>39325</v>
      </c>
      <c r="D88" s="9">
        <v>95.082053000000002</v>
      </c>
      <c r="E88" s="4">
        <v>39478</v>
      </c>
      <c r="F88" s="21">
        <v>1.2</v>
      </c>
      <c r="G88" s="22">
        <v>39082</v>
      </c>
      <c r="H88" s="9">
        <v>109.4</v>
      </c>
      <c r="I88" s="22">
        <v>39082</v>
      </c>
      <c r="J88" s="9">
        <v>98.405000000000001</v>
      </c>
      <c r="K88" s="22">
        <v>39082</v>
      </c>
      <c r="L88" s="9">
        <v>201.8</v>
      </c>
      <c r="M88" s="22">
        <v>39082</v>
      </c>
      <c r="N88" s="9">
        <v>202.7</v>
      </c>
      <c r="O88" s="22">
        <v>39082</v>
      </c>
      <c r="P88" s="9">
        <v>68.3</v>
      </c>
      <c r="Q88" s="22">
        <v>39082</v>
      </c>
      <c r="R88" s="9">
        <v>90.16</v>
      </c>
      <c r="S88" s="22">
        <v>39082</v>
      </c>
      <c r="T88" s="9">
        <v>87.8</v>
      </c>
      <c r="U88" s="22">
        <v>39082</v>
      </c>
      <c r="V88" s="9">
        <v>80.160702999999998</v>
      </c>
      <c r="W88" s="22">
        <v>39082</v>
      </c>
      <c r="X88" s="9">
        <v>2615.0500000000002</v>
      </c>
      <c r="Y88" s="22">
        <v>39082</v>
      </c>
      <c r="Z88" s="9">
        <v>94.8</v>
      </c>
      <c r="AA88" s="22">
        <v>39082</v>
      </c>
      <c r="AB88" s="9">
        <v>89.11</v>
      </c>
      <c r="AC88" s="22">
        <v>43131</v>
      </c>
      <c r="AD88" s="9">
        <v>136.9</v>
      </c>
      <c r="AE88" s="22">
        <v>39082</v>
      </c>
      <c r="AF88" s="9">
        <v>85.79</v>
      </c>
      <c r="AG88" s="22">
        <v>39082</v>
      </c>
      <c r="AH88" s="21">
        <v>0.8</v>
      </c>
      <c r="AI88" s="22">
        <v>39082</v>
      </c>
      <c r="AJ88" s="9">
        <v>54.5</v>
      </c>
      <c r="AK88" s="22"/>
      <c r="AL88" s="9"/>
      <c r="AM88" s="22"/>
      <c r="AN88" s="9"/>
      <c r="AO88" s="22"/>
      <c r="AP88" s="9"/>
      <c r="AQ88" s="22"/>
      <c r="AR88" s="9"/>
      <c r="AS88" s="22"/>
      <c r="AT88" s="9"/>
    </row>
    <row r="89" spans="1:46" x14ac:dyDescent="0.25">
      <c r="C89" s="4">
        <v>39355</v>
      </c>
      <c r="D89" s="9">
        <v>95.176945000000003</v>
      </c>
      <c r="E89" s="4">
        <v>39507</v>
      </c>
      <c r="F89" s="21">
        <v>2.6</v>
      </c>
      <c r="G89" s="22">
        <v>39113</v>
      </c>
      <c r="H89" s="9">
        <v>109.4</v>
      </c>
      <c r="I89" s="22">
        <v>39113</v>
      </c>
      <c r="J89" s="9">
        <v>97.717600000000004</v>
      </c>
      <c r="K89" s="22">
        <v>39113</v>
      </c>
      <c r="L89" s="9">
        <v>202.416</v>
      </c>
      <c r="M89" s="22">
        <v>39113</v>
      </c>
      <c r="N89" s="9">
        <v>201.6</v>
      </c>
      <c r="O89" s="22">
        <v>39113</v>
      </c>
      <c r="P89" s="9">
        <v>68.2</v>
      </c>
      <c r="Q89" s="22">
        <v>39113</v>
      </c>
      <c r="R89" s="9">
        <v>89.85</v>
      </c>
      <c r="S89" s="22">
        <v>39113</v>
      </c>
      <c r="T89" s="9">
        <v>87.6</v>
      </c>
      <c r="U89" s="22">
        <v>39113</v>
      </c>
      <c r="V89" s="9">
        <v>80.316962000000004</v>
      </c>
      <c r="W89" s="22">
        <v>39113</v>
      </c>
      <c r="X89" s="9">
        <v>2626.56</v>
      </c>
      <c r="Y89" s="22">
        <v>39113</v>
      </c>
      <c r="Z89" s="9">
        <v>94.2</v>
      </c>
      <c r="AA89" s="22">
        <v>39113</v>
      </c>
      <c r="AB89" s="9">
        <v>88.92</v>
      </c>
      <c r="AC89" s="22">
        <v>43159</v>
      </c>
      <c r="AD89" s="9">
        <v>136.4</v>
      </c>
      <c r="AE89" s="22">
        <v>39113</v>
      </c>
      <c r="AF89" s="9">
        <v>85.89</v>
      </c>
      <c r="AG89" s="22">
        <v>39113</v>
      </c>
      <c r="AH89" s="21">
        <v>1.7</v>
      </c>
      <c r="AI89" s="22">
        <v>39113</v>
      </c>
      <c r="AJ89" s="9">
        <v>54.9</v>
      </c>
      <c r="AK89" s="22"/>
      <c r="AL89" s="9"/>
      <c r="AM89" s="22"/>
      <c r="AN89" s="9"/>
      <c r="AO89" s="22"/>
      <c r="AP89" s="9"/>
      <c r="AQ89" s="22"/>
      <c r="AR89" s="9"/>
      <c r="AS89" s="22"/>
      <c r="AT89" s="9"/>
    </row>
    <row r="90" spans="1:46" x14ac:dyDescent="0.25">
      <c r="C90" s="4">
        <v>39386</v>
      </c>
      <c r="D90" s="9">
        <v>95.366729000000007</v>
      </c>
      <c r="E90" s="4">
        <v>39538</v>
      </c>
      <c r="F90" s="21">
        <v>-0.7</v>
      </c>
      <c r="G90" s="22">
        <v>39141</v>
      </c>
      <c r="H90" s="9">
        <v>110.2</v>
      </c>
      <c r="I90" s="22">
        <v>39141</v>
      </c>
      <c r="J90" s="9">
        <v>97.910899999999998</v>
      </c>
      <c r="K90" s="22">
        <v>39141</v>
      </c>
      <c r="L90" s="9">
        <v>203.499</v>
      </c>
      <c r="M90" s="22">
        <v>39141</v>
      </c>
      <c r="N90" s="9">
        <v>203.1</v>
      </c>
      <c r="O90" s="22">
        <v>39141</v>
      </c>
      <c r="P90" s="9">
        <v>67.3</v>
      </c>
      <c r="Q90" s="22">
        <v>39141</v>
      </c>
      <c r="R90" s="9">
        <v>90.02</v>
      </c>
      <c r="S90" s="22">
        <v>39141</v>
      </c>
      <c r="T90" s="9">
        <v>88</v>
      </c>
      <c r="U90" s="22">
        <v>39141</v>
      </c>
      <c r="V90" s="9">
        <v>80.863867999999997</v>
      </c>
      <c r="W90" s="22">
        <v>39141</v>
      </c>
      <c r="X90" s="9">
        <v>2638.12</v>
      </c>
      <c r="Y90" s="22">
        <v>39141</v>
      </c>
      <c r="Z90" s="9">
        <v>95.1</v>
      </c>
      <c r="AA90" s="22">
        <v>39141</v>
      </c>
      <c r="AB90" s="9">
        <v>89.26</v>
      </c>
      <c r="AC90" s="22">
        <v>43190</v>
      </c>
      <c r="AD90" s="9">
        <v>136.5</v>
      </c>
      <c r="AE90" s="22">
        <v>39141</v>
      </c>
      <c r="AF90" s="9">
        <v>86.28</v>
      </c>
      <c r="AG90" s="22">
        <v>39141</v>
      </c>
      <c r="AH90" s="21">
        <v>1.1000000000000001</v>
      </c>
      <c r="AI90" s="22">
        <v>39141</v>
      </c>
      <c r="AJ90" s="9">
        <v>54.9</v>
      </c>
      <c r="AK90" s="22"/>
      <c r="AL90" s="9"/>
      <c r="AM90" s="22"/>
      <c r="AN90" s="9"/>
      <c r="AO90" s="22"/>
      <c r="AP90" s="9"/>
      <c r="AQ90" s="22"/>
      <c r="AR90" s="9"/>
      <c r="AS90" s="22"/>
      <c r="AT90" s="9"/>
    </row>
    <row r="91" spans="1:46" x14ac:dyDescent="0.25">
      <c r="C91" s="4">
        <v>39416</v>
      </c>
      <c r="D91" s="9">
        <v>95.461622000000006</v>
      </c>
      <c r="E91" s="4">
        <v>39568</v>
      </c>
      <c r="F91" s="21">
        <v>0.1</v>
      </c>
      <c r="G91" s="22">
        <v>39172</v>
      </c>
      <c r="H91" s="9">
        <v>111.1</v>
      </c>
      <c r="I91" s="22">
        <v>39172</v>
      </c>
      <c r="J91" s="9">
        <v>97.987200000000001</v>
      </c>
      <c r="K91" s="22">
        <v>39172</v>
      </c>
      <c r="L91" s="9">
        <v>205.352</v>
      </c>
      <c r="M91" s="22">
        <v>39172</v>
      </c>
      <c r="N91" s="9">
        <v>204.4</v>
      </c>
      <c r="O91" s="22">
        <v>39172</v>
      </c>
      <c r="P91" s="9">
        <v>68.599999999999994</v>
      </c>
      <c r="Q91" s="22">
        <v>39172</v>
      </c>
      <c r="R91" s="9">
        <v>90.41</v>
      </c>
      <c r="S91" s="22">
        <v>39172</v>
      </c>
      <c r="T91" s="9">
        <v>88.2</v>
      </c>
      <c r="U91" s="22">
        <v>39172</v>
      </c>
      <c r="V91" s="9">
        <v>81.332644000000002</v>
      </c>
      <c r="W91" s="22">
        <v>39172</v>
      </c>
      <c r="X91" s="9">
        <v>2647.88</v>
      </c>
      <c r="Y91" s="22">
        <v>39172</v>
      </c>
      <c r="Z91" s="9">
        <v>95.7</v>
      </c>
      <c r="AA91" s="22">
        <v>39172</v>
      </c>
      <c r="AB91" s="9">
        <v>88.22</v>
      </c>
      <c r="AC91" s="22">
        <v>43220</v>
      </c>
      <c r="AD91" s="9">
        <v>137.1</v>
      </c>
      <c r="AE91" s="22">
        <v>39172</v>
      </c>
      <c r="AF91" s="9">
        <v>87.22</v>
      </c>
      <c r="AG91" s="22">
        <v>39172</v>
      </c>
      <c r="AH91" s="21">
        <v>0.6</v>
      </c>
      <c r="AI91" s="22">
        <v>39172</v>
      </c>
      <c r="AJ91" s="9">
        <v>55.3</v>
      </c>
      <c r="AK91" s="22"/>
      <c r="AL91" s="9"/>
      <c r="AM91" s="22"/>
      <c r="AN91" s="9"/>
      <c r="AO91" s="22"/>
      <c r="AP91" s="9"/>
      <c r="AQ91" s="22"/>
      <c r="AR91" s="9"/>
      <c r="AS91" s="22"/>
      <c r="AT91" s="9"/>
    </row>
    <row r="92" spans="1:46" x14ac:dyDescent="0.25">
      <c r="C92" s="4">
        <v>39447</v>
      </c>
      <c r="D92" s="9">
        <v>95.746298999999993</v>
      </c>
      <c r="E92" s="4">
        <v>39599</v>
      </c>
      <c r="F92" s="21">
        <v>-0.4</v>
      </c>
      <c r="G92" s="22">
        <v>39202</v>
      </c>
      <c r="H92" s="9">
        <v>111.6</v>
      </c>
      <c r="I92" s="22">
        <v>39202</v>
      </c>
      <c r="J92" s="9">
        <v>99.096299999999999</v>
      </c>
      <c r="K92" s="22">
        <v>39202</v>
      </c>
      <c r="L92" s="9">
        <v>206.68600000000001</v>
      </c>
      <c r="M92" s="22">
        <v>39202</v>
      </c>
      <c r="N92" s="9">
        <v>205.4</v>
      </c>
      <c r="O92" s="22">
        <v>39202</v>
      </c>
      <c r="P92" s="9">
        <v>68.2</v>
      </c>
      <c r="Q92" s="22">
        <v>39202</v>
      </c>
      <c r="R92" s="9">
        <v>90.86</v>
      </c>
      <c r="S92" s="22">
        <v>39202</v>
      </c>
      <c r="T92" s="9">
        <v>88.6</v>
      </c>
      <c r="U92" s="22">
        <v>39202</v>
      </c>
      <c r="V92" s="9">
        <v>81.645160000000004</v>
      </c>
      <c r="W92" s="22">
        <v>39202</v>
      </c>
      <c r="X92" s="9">
        <v>2654.5</v>
      </c>
      <c r="Y92" s="22">
        <v>39202</v>
      </c>
      <c r="Z92" s="9">
        <v>96.1</v>
      </c>
      <c r="AA92" s="22">
        <v>39202</v>
      </c>
      <c r="AB92" s="9">
        <v>89.24</v>
      </c>
      <c r="AC92" s="22">
        <v>43251</v>
      </c>
      <c r="AD92" s="9">
        <v>137.80000000000001</v>
      </c>
      <c r="AE92" s="22">
        <v>39202</v>
      </c>
      <c r="AF92" s="9">
        <v>87.64</v>
      </c>
      <c r="AG92" s="22">
        <v>39202</v>
      </c>
      <c r="AH92" s="21">
        <v>0.6</v>
      </c>
      <c r="AI92" s="22">
        <v>39202</v>
      </c>
      <c r="AJ92" s="9">
        <v>56.1</v>
      </c>
      <c r="AK92" s="22"/>
      <c r="AL92" s="9"/>
      <c r="AM92" s="22"/>
      <c r="AN92" s="9"/>
      <c r="AO92" s="22"/>
      <c r="AP92" s="9"/>
      <c r="AQ92" s="22"/>
      <c r="AR92" s="9"/>
      <c r="AS92" s="22"/>
      <c r="AT92" s="9"/>
    </row>
    <row r="93" spans="1:46" x14ac:dyDescent="0.25">
      <c r="C93" s="4">
        <v>39478</v>
      </c>
      <c r="D93" s="9">
        <v>95.366729000000007</v>
      </c>
      <c r="E93" s="4">
        <v>39629</v>
      </c>
      <c r="F93" s="21">
        <v>-0.2</v>
      </c>
      <c r="G93" s="22">
        <v>39233</v>
      </c>
      <c r="H93" s="9">
        <v>112.1</v>
      </c>
      <c r="I93" s="22">
        <v>39233</v>
      </c>
      <c r="J93" s="9">
        <v>99.328100000000006</v>
      </c>
      <c r="K93" s="22">
        <v>39233</v>
      </c>
      <c r="L93" s="9">
        <v>207.94900000000001</v>
      </c>
      <c r="M93" s="22">
        <v>39233</v>
      </c>
      <c r="N93" s="9">
        <v>206.2</v>
      </c>
      <c r="O93" s="22">
        <v>39233</v>
      </c>
      <c r="P93" s="9">
        <v>68.2</v>
      </c>
      <c r="Q93" s="22">
        <v>39233</v>
      </c>
      <c r="R93" s="9">
        <v>91.09</v>
      </c>
      <c r="S93" s="22">
        <v>39233</v>
      </c>
      <c r="T93" s="9">
        <v>88.7</v>
      </c>
      <c r="U93" s="22">
        <v>39233</v>
      </c>
      <c r="V93" s="9">
        <v>81.723290000000006</v>
      </c>
      <c r="W93" s="22">
        <v>39233</v>
      </c>
      <c r="X93" s="9">
        <v>2661.93</v>
      </c>
      <c r="Y93" s="22">
        <v>39233</v>
      </c>
      <c r="Z93" s="9">
        <v>96.4</v>
      </c>
      <c r="AA93" s="22">
        <v>39233</v>
      </c>
      <c r="AB93" s="9">
        <v>89.42</v>
      </c>
      <c r="AC93" s="22">
        <v>43281</v>
      </c>
      <c r="AD93" s="9">
        <v>138.5</v>
      </c>
      <c r="AE93" s="22">
        <v>39233</v>
      </c>
      <c r="AF93" s="9">
        <v>87.7</v>
      </c>
      <c r="AG93" s="22">
        <v>39233</v>
      </c>
      <c r="AH93" s="21">
        <v>0.6</v>
      </c>
      <c r="AI93" s="22">
        <v>39233</v>
      </c>
      <c r="AJ93" s="9">
        <v>56.4</v>
      </c>
      <c r="AK93" s="22"/>
      <c r="AL93" s="9"/>
      <c r="AM93" s="22"/>
      <c r="AN93" s="9"/>
      <c r="AO93" s="22"/>
      <c r="AP93" s="9"/>
      <c r="AQ93" s="22"/>
      <c r="AR93" s="9"/>
      <c r="AS93" s="22"/>
      <c r="AT93" s="9"/>
    </row>
    <row r="94" spans="1:46" x14ac:dyDescent="0.25">
      <c r="C94" s="4">
        <v>39507</v>
      </c>
      <c r="D94" s="9">
        <v>95.271837000000005</v>
      </c>
      <c r="E94" s="4">
        <v>39660</v>
      </c>
      <c r="F94" s="21">
        <v>0.1</v>
      </c>
      <c r="G94" s="22">
        <v>39263</v>
      </c>
      <c r="H94" s="9">
        <v>111.9</v>
      </c>
      <c r="I94" s="22">
        <v>39263</v>
      </c>
      <c r="J94" s="9">
        <v>99.441800000000001</v>
      </c>
      <c r="K94" s="22">
        <v>39263</v>
      </c>
      <c r="L94" s="9">
        <v>208.352</v>
      </c>
      <c r="M94" s="22">
        <v>39263</v>
      </c>
      <c r="N94" s="9">
        <v>207.3</v>
      </c>
      <c r="O94" s="22">
        <v>39263</v>
      </c>
      <c r="P94" s="9">
        <v>68.5</v>
      </c>
      <c r="Q94" s="22">
        <v>39263</v>
      </c>
      <c r="R94" s="9">
        <v>91.2</v>
      </c>
      <c r="S94" s="22">
        <v>39263</v>
      </c>
      <c r="T94" s="9">
        <v>88.8</v>
      </c>
      <c r="U94" s="22">
        <v>39263</v>
      </c>
      <c r="V94" s="9">
        <v>81.723290000000006</v>
      </c>
      <c r="W94" s="22">
        <v>39263</v>
      </c>
      <c r="X94" s="9">
        <v>2669.38</v>
      </c>
      <c r="Y94" s="22">
        <v>39263</v>
      </c>
      <c r="Z94" s="9">
        <v>96.6</v>
      </c>
      <c r="AA94" s="22">
        <v>39263</v>
      </c>
      <c r="AB94" s="9">
        <v>89.97</v>
      </c>
      <c r="AC94" s="22">
        <v>43312</v>
      </c>
      <c r="AD94" s="9">
        <v>139.80000000000001</v>
      </c>
      <c r="AE94" s="22">
        <v>39263</v>
      </c>
      <c r="AF94" s="9">
        <v>87.34</v>
      </c>
      <c r="AG94" s="22">
        <v>39263</v>
      </c>
      <c r="AH94" s="21">
        <v>1</v>
      </c>
      <c r="AI94" s="22">
        <v>39263</v>
      </c>
      <c r="AJ94" s="9">
        <v>56.9</v>
      </c>
      <c r="AK94" s="22"/>
      <c r="AL94" s="9"/>
      <c r="AM94" s="22"/>
      <c r="AN94" s="9"/>
      <c r="AO94" s="22"/>
      <c r="AP94" s="9"/>
      <c r="AQ94" s="22"/>
      <c r="AR94" s="9"/>
      <c r="AS94" s="22"/>
      <c r="AT94" s="9"/>
    </row>
    <row r="95" spans="1:46" x14ac:dyDescent="0.25">
      <c r="C95" s="4">
        <v>39538</v>
      </c>
      <c r="D95" s="9">
        <v>95.651405999999994</v>
      </c>
      <c r="E95" s="4">
        <v>39691</v>
      </c>
      <c r="F95" s="21">
        <v>-0.1</v>
      </c>
      <c r="G95" s="22">
        <v>39294</v>
      </c>
      <c r="H95" s="9">
        <v>112</v>
      </c>
      <c r="I95" s="22">
        <v>39294</v>
      </c>
      <c r="J95" s="9">
        <v>98.851799999999997</v>
      </c>
      <c r="K95" s="22">
        <v>39294</v>
      </c>
      <c r="L95" s="9">
        <v>208.29900000000001</v>
      </c>
      <c r="M95" s="22">
        <v>39294</v>
      </c>
      <c r="N95" s="9">
        <v>206.1</v>
      </c>
      <c r="O95" s="22">
        <v>39294</v>
      </c>
      <c r="P95" s="9">
        <v>68.900000000000006</v>
      </c>
      <c r="Q95" s="22">
        <v>39294</v>
      </c>
      <c r="R95" s="9">
        <v>90.97</v>
      </c>
      <c r="S95" s="22">
        <v>39294</v>
      </c>
      <c r="T95" s="9">
        <v>89.3</v>
      </c>
      <c r="U95" s="22">
        <v>39294</v>
      </c>
      <c r="V95" s="9">
        <v>82.035807000000005</v>
      </c>
      <c r="W95" s="22">
        <v>39294</v>
      </c>
      <c r="X95" s="9">
        <v>2675.79</v>
      </c>
      <c r="Y95" s="22">
        <v>39294</v>
      </c>
      <c r="Z95" s="9">
        <v>96.5</v>
      </c>
      <c r="AA95" s="22">
        <v>39294</v>
      </c>
      <c r="AB95" s="9">
        <v>89.76</v>
      </c>
      <c r="AC95" s="22">
        <v>43343</v>
      </c>
      <c r="AD95" s="9">
        <v>140.4</v>
      </c>
      <c r="AE95" s="22">
        <v>39294</v>
      </c>
      <c r="AF95" s="9">
        <v>86.93</v>
      </c>
      <c r="AG95" s="22">
        <v>39294</v>
      </c>
      <c r="AH95" s="21">
        <v>0.9</v>
      </c>
      <c r="AI95" s="22">
        <v>39294</v>
      </c>
      <c r="AJ95" s="9">
        <v>57.4</v>
      </c>
      <c r="AK95" s="22"/>
      <c r="AL95" s="9"/>
      <c r="AM95" s="22"/>
      <c r="AN95" s="9"/>
      <c r="AO95" s="22"/>
      <c r="AP95" s="9"/>
      <c r="AQ95" s="22"/>
      <c r="AR95" s="9"/>
      <c r="AS95" s="22"/>
      <c r="AT95" s="9"/>
    </row>
    <row r="96" spans="1:46" x14ac:dyDescent="0.25">
      <c r="C96" s="4">
        <v>39568</v>
      </c>
      <c r="D96" s="9">
        <v>95.651405999999994</v>
      </c>
      <c r="E96" s="4">
        <v>39721</v>
      </c>
      <c r="F96" s="21">
        <v>0</v>
      </c>
      <c r="G96" s="22">
        <v>39325</v>
      </c>
      <c r="H96" s="9">
        <v>111.7</v>
      </c>
      <c r="I96" s="22">
        <v>39325</v>
      </c>
      <c r="J96" s="9">
        <v>98.741299999999995</v>
      </c>
      <c r="K96" s="22">
        <v>39325</v>
      </c>
      <c r="L96" s="9">
        <v>207.917</v>
      </c>
      <c r="M96" s="22">
        <v>39325</v>
      </c>
      <c r="N96" s="9">
        <v>207.3</v>
      </c>
      <c r="O96" s="22">
        <v>39325</v>
      </c>
      <c r="P96" s="9">
        <v>68.900000000000006</v>
      </c>
      <c r="Q96" s="22">
        <v>39325</v>
      </c>
      <c r="R96" s="9">
        <v>91.26</v>
      </c>
      <c r="S96" s="22">
        <v>39325</v>
      </c>
      <c r="T96" s="9">
        <v>89.1</v>
      </c>
      <c r="U96" s="22">
        <v>39325</v>
      </c>
      <c r="V96" s="9">
        <v>82.113937000000007</v>
      </c>
      <c r="W96" s="22">
        <v>39325</v>
      </c>
      <c r="X96" s="9">
        <v>2688.37</v>
      </c>
      <c r="Y96" s="22">
        <v>39325</v>
      </c>
      <c r="Z96" s="9">
        <v>96.9</v>
      </c>
      <c r="AA96" s="22">
        <v>39325</v>
      </c>
      <c r="AB96" s="9">
        <v>90.95</v>
      </c>
      <c r="AC96" s="22">
        <v>43373</v>
      </c>
      <c r="AD96" s="9">
        <v>140.19999999999999</v>
      </c>
      <c r="AE96" s="22">
        <v>39325</v>
      </c>
      <c r="AF96" s="9">
        <v>87.08</v>
      </c>
      <c r="AG96" s="22">
        <v>39325</v>
      </c>
      <c r="AH96" s="21">
        <v>0.1</v>
      </c>
      <c r="AI96" s="22">
        <v>39325</v>
      </c>
      <c r="AJ96" s="9">
        <v>57.7</v>
      </c>
      <c r="AK96" s="22"/>
      <c r="AL96" s="9"/>
      <c r="AM96" s="22"/>
      <c r="AN96" s="9"/>
      <c r="AO96" s="22"/>
      <c r="AP96" s="9"/>
      <c r="AQ96" s="22"/>
      <c r="AR96" s="9"/>
      <c r="AS96" s="22"/>
      <c r="AT96" s="9"/>
    </row>
    <row r="97" spans="3:46" x14ac:dyDescent="0.25">
      <c r="C97" s="4">
        <v>39599</v>
      </c>
      <c r="D97" s="9">
        <v>96.410544000000002</v>
      </c>
      <c r="E97" s="4">
        <v>39752</v>
      </c>
      <c r="F97" s="21">
        <v>-0.3</v>
      </c>
      <c r="G97" s="22">
        <v>39355</v>
      </c>
      <c r="H97" s="9">
        <v>111.9</v>
      </c>
      <c r="I97" s="22">
        <v>39355</v>
      </c>
      <c r="J97" s="9">
        <v>98.835300000000004</v>
      </c>
      <c r="K97" s="22">
        <v>39355</v>
      </c>
      <c r="L97" s="9">
        <v>208.49</v>
      </c>
      <c r="M97" s="22">
        <v>39355</v>
      </c>
      <c r="N97" s="9">
        <v>208</v>
      </c>
      <c r="O97" s="22">
        <v>39355</v>
      </c>
      <c r="P97" s="9">
        <v>69</v>
      </c>
      <c r="Q97" s="22">
        <v>39355</v>
      </c>
      <c r="R97" s="9">
        <v>91.34</v>
      </c>
      <c r="S97" s="22">
        <v>39355</v>
      </c>
      <c r="T97" s="9">
        <v>89.3</v>
      </c>
      <c r="U97" s="22">
        <v>39355</v>
      </c>
      <c r="V97" s="9">
        <v>82.582712000000001</v>
      </c>
      <c r="W97" s="22">
        <v>39355</v>
      </c>
      <c r="X97" s="9">
        <v>2693.21</v>
      </c>
      <c r="Y97" s="22">
        <v>39355</v>
      </c>
      <c r="Z97" s="9">
        <v>97.1</v>
      </c>
      <c r="AA97" s="22">
        <v>39355</v>
      </c>
      <c r="AB97" s="9">
        <v>91.79</v>
      </c>
      <c r="AC97" s="22">
        <v>43404</v>
      </c>
      <c r="AD97" s="9">
        <v>140.69999999999999</v>
      </c>
      <c r="AE97" s="22">
        <v>39355</v>
      </c>
      <c r="AF97" s="9">
        <v>87.59</v>
      </c>
      <c r="AG97" s="22">
        <v>39355</v>
      </c>
      <c r="AH97" s="21">
        <v>0.8</v>
      </c>
      <c r="AI97" s="22">
        <v>39355</v>
      </c>
      <c r="AJ97" s="9">
        <v>58.1</v>
      </c>
      <c r="AK97" s="22"/>
      <c r="AL97" s="9"/>
      <c r="AM97" s="22"/>
      <c r="AN97" s="9"/>
      <c r="AO97" s="22"/>
      <c r="AP97" s="9"/>
      <c r="AQ97" s="22"/>
      <c r="AR97" s="9"/>
      <c r="AS97" s="22"/>
      <c r="AT97" s="9"/>
    </row>
    <row r="98" spans="3:46" x14ac:dyDescent="0.25">
      <c r="C98" s="4">
        <v>39629</v>
      </c>
      <c r="D98" s="9">
        <v>96.790114000000003</v>
      </c>
      <c r="E98" s="4">
        <v>39782</v>
      </c>
      <c r="F98" s="21">
        <v>-0.8</v>
      </c>
      <c r="G98" s="22">
        <v>39386</v>
      </c>
      <c r="H98" s="9">
        <v>111.6</v>
      </c>
      <c r="I98" s="22">
        <v>39386</v>
      </c>
      <c r="J98" s="9">
        <v>99.679199999999994</v>
      </c>
      <c r="K98" s="22">
        <v>39386</v>
      </c>
      <c r="L98" s="9">
        <v>208.93600000000001</v>
      </c>
      <c r="M98" s="22">
        <v>39386</v>
      </c>
      <c r="N98" s="9">
        <v>208.9</v>
      </c>
      <c r="O98" s="22">
        <v>39386</v>
      </c>
      <c r="P98" s="9">
        <v>70.099999999999994</v>
      </c>
      <c r="Q98" s="22">
        <v>39386</v>
      </c>
      <c r="R98" s="9">
        <v>91.58</v>
      </c>
      <c r="S98" s="22">
        <v>39386</v>
      </c>
      <c r="T98" s="9">
        <v>89.4</v>
      </c>
      <c r="U98" s="22">
        <v>39386</v>
      </c>
      <c r="V98" s="9">
        <v>82.738972000000004</v>
      </c>
      <c r="W98" s="22">
        <v>39386</v>
      </c>
      <c r="X98" s="9">
        <v>2701.29</v>
      </c>
      <c r="Y98" s="22">
        <v>39386</v>
      </c>
      <c r="Z98" s="9">
        <v>97.2</v>
      </c>
      <c r="AA98" s="22">
        <v>39386</v>
      </c>
      <c r="AB98" s="9">
        <v>93.74</v>
      </c>
      <c r="AC98" s="22">
        <v>43434</v>
      </c>
      <c r="AD98" s="9">
        <v>140.80000000000001</v>
      </c>
      <c r="AE98" s="22">
        <v>39386</v>
      </c>
      <c r="AF98" s="9">
        <v>87.63</v>
      </c>
      <c r="AG98" s="22">
        <v>39386</v>
      </c>
      <c r="AH98" s="21">
        <v>1.6</v>
      </c>
      <c r="AI98" s="22">
        <v>39386</v>
      </c>
      <c r="AJ98" s="9">
        <v>58.6</v>
      </c>
      <c r="AK98" s="22"/>
      <c r="AL98" s="9"/>
      <c r="AM98" s="22"/>
      <c r="AN98" s="9"/>
      <c r="AO98" s="22"/>
      <c r="AP98" s="9"/>
      <c r="AQ98" s="22"/>
      <c r="AR98" s="9"/>
      <c r="AS98" s="22"/>
      <c r="AT98" s="9"/>
    </row>
    <row r="99" spans="3:46" x14ac:dyDescent="0.25">
      <c r="C99" s="4">
        <v>39660</v>
      </c>
      <c r="D99" s="9">
        <v>97.169683000000006</v>
      </c>
      <c r="E99" s="4">
        <v>39813</v>
      </c>
      <c r="F99" s="21">
        <v>-0.2</v>
      </c>
      <c r="G99" s="22">
        <v>39416</v>
      </c>
      <c r="H99" s="9">
        <v>111.9</v>
      </c>
      <c r="I99" s="22">
        <v>39416</v>
      </c>
      <c r="J99" s="9">
        <v>100.1336</v>
      </c>
      <c r="K99" s="22">
        <v>39416</v>
      </c>
      <c r="L99" s="9">
        <v>210.17699999999999</v>
      </c>
      <c r="M99" s="22">
        <v>39416</v>
      </c>
      <c r="N99" s="9">
        <v>209.7</v>
      </c>
      <c r="O99" s="22">
        <v>39416</v>
      </c>
      <c r="P99" s="9">
        <v>70.5</v>
      </c>
      <c r="Q99" s="22">
        <v>39416</v>
      </c>
      <c r="R99" s="9">
        <v>92.09</v>
      </c>
      <c r="S99" s="22">
        <v>39416</v>
      </c>
      <c r="T99" s="9">
        <v>89.9</v>
      </c>
      <c r="U99" s="22">
        <v>39416</v>
      </c>
      <c r="V99" s="9">
        <v>82.738972000000004</v>
      </c>
      <c r="W99" s="22">
        <v>39416</v>
      </c>
      <c r="X99" s="9">
        <v>2711.55</v>
      </c>
      <c r="Y99" s="22">
        <v>39416</v>
      </c>
      <c r="Z99" s="9">
        <v>97.7</v>
      </c>
      <c r="AA99" s="22">
        <v>39416</v>
      </c>
      <c r="AB99" s="9">
        <v>93.19</v>
      </c>
      <c r="AC99" s="22">
        <v>43465</v>
      </c>
      <c r="AD99" s="9">
        <v>140.1</v>
      </c>
      <c r="AE99" s="22">
        <v>39416</v>
      </c>
      <c r="AF99" s="9">
        <v>87.76</v>
      </c>
      <c r="AG99" s="22">
        <v>39416</v>
      </c>
      <c r="AH99" s="21">
        <v>1.2</v>
      </c>
      <c r="AI99" s="22">
        <v>39416</v>
      </c>
      <c r="AJ99" s="9">
        <v>58.9</v>
      </c>
      <c r="AK99" s="22"/>
      <c r="AL99" s="9"/>
      <c r="AM99" s="22"/>
      <c r="AN99" s="9"/>
      <c r="AO99" s="22"/>
      <c r="AP99" s="9"/>
      <c r="AQ99" s="22"/>
      <c r="AR99" s="9"/>
      <c r="AS99" s="22"/>
      <c r="AT99" s="9"/>
    </row>
    <row r="100" spans="3:46" x14ac:dyDescent="0.25">
      <c r="C100" s="4">
        <v>39691</v>
      </c>
      <c r="D100" s="9">
        <v>97.359466999999995</v>
      </c>
      <c r="E100" s="4">
        <v>39844</v>
      </c>
      <c r="F100" s="21">
        <v>0.9</v>
      </c>
      <c r="G100" s="22">
        <v>39447</v>
      </c>
      <c r="H100" s="9">
        <v>112</v>
      </c>
      <c r="I100" s="22">
        <v>39447</v>
      </c>
      <c r="J100" s="9">
        <v>100.3771</v>
      </c>
      <c r="K100" s="22">
        <v>39447</v>
      </c>
      <c r="L100" s="9">
        <v>210.036</v>
      </c>
      <c r="M100" s="22">
        <v>39447</v>
      </c>
      <c r="N100" s="9">
        <v>210.9</v>
      </c>
      <c r="O100" s="22">
        <v>39447</v>
      </c>
      <c r="P100" s="9">
        <v>70.900000000000006</v>
      </c>
      <c r="Q100" s="22">
        <v>39447</v>
      </c>
      <c r="R100" s="9">
        <v>92.44</v>
      </c>
      <c r="S100" s="22">
        <v>39447</v>
      </c>
      <c r="T100" s="9">
        <v>90.5</v>
      </c>
      <c r="U100" s="22">
        <v>39447</v>
      </c>
      <c r="V100" s="9">
        <v>83.051489000000004</v>
      </c>
      <c r="W100" s="22">
        <v>39447</v>
      </c>
      <c r="X100" s="9">
        <v>2731.62</v>
      </c>
      <c r="Y100" s="22">
        <v>39447</v>
      </c>
      <c r="Z100" s="9">
        <v>97.8</v>
      </c>
      <c r="AA100" s="22">
        <v>39447</v>
      </c>
      <c r="AB100" s="9">
        <v>92.08</v>
      </c>
      <c r="AC100" s="22">
        <v>43496</v>
      </c>
      <c r="AD100" s="9">
        <v>139.6</v>
      </c>
      <c r="AE100" s="22">
        <v>39447</v>
      </c>
      <c r="AF100" s="9">
        <v>87.39</v>
      </c>
      <c r="AG100" s="22">
        <v>39447</v>
      </c>
      <c r="AH100" s="21">
        <v>1.1000000000000001</v>
      </c>
      <c r="AI100" s="22">
        <v>39447</v>
      </c>
      <c r="AJ100" s="9">
        <v>59.3</v>
      </c>
      <c r="AK100" s="22"/>
      <c r="AL100" s="9"/>
      <c r="AM100" s="22"/>
      <c r="AN100" s="9"/>
      <c r="AO100" s="22"/>
      <c r="AP100" s="9"/>
      <c r="AQ100" s="22"/>
      <c r="AR100" s="9"/>
      <c r="AS100" s="22"/>
      <c r="AT100" s="9"/>
    </row>
    <row r="101" spans="3:46" x14ac:dyDescent="0.25">
      <c r="C101" s="4">
        <v>39721</v>
      </c>
      <c r="D101" s="9">
        <v>97.359466999999995</v>
      </c>
      <c r="E101" s="4">
        <v>39872</v>
      </c>
      <c r="F101" s="21">
        <v>0</v>
      </c>
      <c r="G101" s="22">
        <v>39478</v>
      </c>
      <c r="H101" s="9">
        <v>111.8</v>
      </c>
      <c r="I101" s="22">
        <v>39478</v>
      </c>
      <c r="J101" s="9">
        <v>100.0885</v>
      </c>
      <c r="K101" s="22">
        <v>39478</v>
      </c>
      <c r="L101" s="9">
        <v>211.08</v>
      </c>
      <c r="M101" s="22">
        <v>39478</v>
      </c>
      <c r="N101" s="9">
        <v>209.8</v>
      </c>
      <c r="O101" s="22">
        <v>39478</v>
      </c>
      <c r="P101" s="9">
        <v>70.400000000000006</v>
      </c>
      <c r="Q101" s="22">
        <v>39478</v>
      </c>
      <c r="R101" s="9">
        <v>92.33</v>
      </c>
      <c r="S101" s="22">
        <v>39478</v>
      </c>
      <c r="T101" s="9">
        <v>90.2</v>
      </c>
      <c r="U101" s="22">
        <v>39478</v>
      </c>
      <c r="V101" s="9">
        <v>83.442134999999993</v>
      </c>
      <c r="W101" s="22">
        <v>39478</v>
      </c>
      <c r="X101" s="9">
        <v>2746.37</v>
      </c>
      <c r="Y101" s="22">
        <v>39478</v>
      </c>
      <c r="Z101" s="9">
        <v>97.1</v>
      </c>
      <c r="AA101" s="22">
        <v>39478</v>
      </c>
      <c r="AB101" s="9">
        <v>91.54</v>
      </c>
      <c r="AC101" s="22">
        <v>43524</v>
      </c>
      <c r="AD101" s="9">
        <v>139.9</v>
      </c>
      <c r="AE101" s="22">
        <v>39478</v>
      </c>
      <c r="AF101" s="9">
        <v>87.63</v>
      </c>
      <c r="AG101" s="22">
        <v>39478</v>
      </c>
      <c r="AH101" s="21">
        <v>2.2999999999999998</v>
      </c>
      <c r="AI101" s="22">
        <v>39478</v>
      </c>
      <c r="AJ101" s="9">
        <v>60.4</v>
      </c>
      <c r="AK101" s="22"/>
      <c r="AL101" s="9"/>
      <c r="AM101" s="22"/>
      <c r="AN101" s="9"/>
      <c r="AO101" s="22"/>
      <c r="AP101" s="9"/>
      <c r="AQ101" s="22"/>
      <c r="AR101" s="9"/>
      <c r="AS101" s="22"/>
      <c r="AT101" s="9"/>
    </row>
    <row r="102" spans="3:46" x14ac:dyDescent="0.25">
      <c r="C102" s="4">
        <v>39752</v>
      </c>
      <c r="D102" s="9">
        <v>97.169683000000006</v>
      </c>
      <c r="E102" s="4">
        <v>39903</v>
      </c>
      <c r="F102" s="21">
        <v>-0.3</v>
      </c>
      <c r="G102" s="22">
        <v>39507</v>
      </c>
      <c r="H102" s="9">
        <v>112.2</v>
      </c>
      <c r="I102" s="22">
        <v>39507</v>
      </c>
      <c r="J102" s="9">
        <v>100.2261</v>
      </c>
      <c r="K102" s="22">
        <v>39507</v>
      </c>
      <c r="L102" s="9">
        <v>211.69300000000001</v>
      </c>
      <c r="M102" s="22">
        <v>39507</v>
      </c>
      <c r="N102" s="9">
        <v>211.4</v>
      </c>
      <c r="O102" s="22">
        <v>39507</v>
      </c>
      <c r="P102" s="9">
        <v>71.5</v>
      </c>
      <c r="Q102" s="22">
        <v>39507</v>
      </c>
      <c r="R102" s="9">
        <v>92.53</v>
      </c>
      <c r="S102" s="22">
        <v>39507</v>
      </c>
      <c r="T102" s="9">
        <v>90.6</v>
      </c>
      <c r="U102" s="22">
        <v>39507</v>
      </c>
      <c r="V102" s="9">
        <v>83.754654000000002</v>
      </c>
      <c r="W102" s="22">
        <v>39507</v>
      </c>
      <c r="X102" s="9">
        <v>2759.83</v>
      </c>
      <c r="Y102" s="22">
        <v>39507</v>
      </c>
      <c r="Z102" s="9">
        <v>98.3</v>
      </c>
      <c r="AA102" s="22">
        <v>39507</v>
      </c>
      <c r="AB102" s="9">
        <v>92.71</v>
      </c>
      <c r="AC102" s="22">
        <v>43555</v>
      </c>
      <c r="AD102" s="9">
        <v>140.4</v>
      </c>
      <c r="AE102" s="22">
        <v>39507</v>
      </c>
      <c r="AF102" s="9">
        <v>88.22</v>
      </c>
      <c r="AG102" s="22">
        <v>39507</v>
      </c>
      <c r="AH102" s="21">
        <v>1.2</v>
      </c>
      <c r="AI102" s="22">
        <v>39507</v>
      </c>
      <c r="AJ102" s="9">
        <v>60.8</v>
      </c>
      <c r="AK102" s="22"/>
      <c r="AL102" s="9"/>
      <c r="AM102" s="22"/>
      <c r="AN102" s="9"/>
      <c r="AO102" s="22"/>
      <c r="AP102" s="9"/>
      <c r="AQ102" s="22"/>
      <c r="AR102" s="9"/>
      <c r="AS102" s="22"/>
      <c r="AT102" s="9"/>
    </row>
    <row r="103" spans="3:46" x14ac:dyDescent="0.25">
      <c r="C103" s="4">
        <v>39782</v>
      </c>
      <c r="D103" s="9">
        <v>96.410544000000002</v>
      </c>
      <c r="E103" s="4">
        <v>39933</v>
      </c>
      <c r="F103" s="21">
        <v>-0.2</v>
      </c>
      <c r="G103" s="22">
        <v>39538</v>
      </c>
      <c r="H103" s="9">
        <v>112.6</v>
      </c>
      <c r="I103" s="22">
        <v>39538</v>
      </c>
      <c r="J103" s="9">
        <v>100.5651</v>
      </c>
      <c r="K103" s="22">
        <v>39538</v>
      </c>
      <c r="L103" s="9">
        <v>213.52799999999999</v>
      </c>
      <c r="M103" s="22">
        <v>39538</v>
      </c>
      <c r="N103" s="9">
        <v>212.1</v>
      </c>
      <c r="O103" s="22">
        <v>39538</v>
      </c>
      <c r="P103" s="9">
        <v>71.5</v>
      </c>
      <c r="Q103" s="22">
        <v>39538</v>
      </c>
      <c r="R103" s="9">
        <v>93.24</v>
      </c>
      <c r="S103" s="22">
        <v>39538</v>
      </c>
      <c r="T103" s="9">
        <v>91.1</v>
      </c>
      <c r="U103" s="22">
        <v>39538</v>
      </c>
      <c r="V103" s="9">
        <v>84.535945999999996</v>
      </c>
      <c r="W103" s="22">
        <v>39538</v>
      </c>
      <c r="X103" s="9">
        <v>2773.08</v>
      </c>
      <c r="Y103" s="22">
        <v>39538</v>
      </c>
      <c r="Z103" s="9">
        <v>99.3</v>
      </c>
      <c r="AA103" s="22">
        <v>39538</v>
      </c>
      <c r="AB103" s="9">
        <v>91.71</v>
      </c>
      <c r="AC103" s="22">
        <v>43585</v>
      </c>
      <c r="AD103" s="9">
        <v>141.19999999999999</v>
      </c>
      <c r="AE103" s="22">
        <v>39538</v>
      </c>
      <c r="AF103" s="9">
        <v>89.09</v>
      </c>
      <c r="AG103" s="22">
        <v>39538</v>
      </c>
      <c r="AH103" s="21">
        <v>1.2</v>
      </c>
      <c r="AI103" s="22">
        <v>39538</v>
      </c>
      <c r="AJ103" s="9">
        <v>61.7</v>
      </c>
      <c r="AK103" s="22"/>
      <c r="AL103" s="9"/>
      <c r="AM103" s="22"/>
      <c r="AN103" s="9"/>
      <c r="AO103" s="22"/>
      <c r="AP103" s="9"/>
      <c r="AQ103" s="22"/>
      <c r="AR103" s="9"/>
      <c r="AS103" s="22"/>
      <c r="AT103" s="9"/>
    </row>
    <row r="104" spans="3:46" x14ac:dyDescent="0.25">
      <c r="C104" s="4">
        <v>39813</v>
      </c>
      <c r="D104" s="9">
        <v>95.936082999999996</v>
      </c>
      <c r="E104" s="4">
        <v>39964</v>
      </c>
      <c r="F104" s="21">
        <v>-0.3</v>
      </c>
      <c r="G104" s="22">
        <v>39568</v>
      </c>
      <c r="H104" s="9">
        <v>113.5</v>
      </c>
      <c r="I104" s="22">
        <v>39568</v>
      </c>
      <c r="J104" s="9">
        <v>101.3596</v>
      </c>
      <c r="K104" s="22">
        <v>39568</v>
      </c>
      <c r="L104" s="9">
        <v>214.82300000000001</v>
      </c>
      <c r="M104" s="22">
        <v>39568</v>
      </c>
      <c r="N104" s="9">
        <v>214</v>
      </c>
      <c r="O104" s="22">
        <v>39568</v>
      </c>
      <c r="P104" s="9">
        <v>71.900000000000006</v>
      </c>
      <c r="Q104" s="22">
        <v>39568</v>
      </c>
      <c r="R104" s="9">
        <v>93.56</v>
      </c>
      <c r="S104" s="22">
        <v>39568</v>
      </c>
      <c r="T104" s="9">
        <v>90.9</v>
      </c>
      <c r="U104" s="22">
        <v>39568</v>
      </c>
      <c r="V104" s="9">
        <v>85.004722000000001</v>
      </c>
      <c r="W104" s="22">
        <v>39568</v>
      </c>
      <c r="X104" s="9">
        <v>2788.33</v>
      </c>
      <c r="Y104" s="22">
        <v>39568</v>
      </c>
      <c r="Z104" s="9">
        <v>99.4</v>
      </c>
      <c r="AA104" s="22">
        <v>39568</v>
      </c>
      <c r="AB104" s="9">
        <v>92.7</v>
      </c>
      <c r="AC104" s="22">
        <v>43616</v>
      </c>
      <c r="AD104" s="9">
        <v>142</v>
      </c>
      <c r="AE104" s="22">
        <v>39568</v>
      </c>
      <c r="AF104" s="9">
        <v>89.42</v>
      </c>
      <c r="AG104" s="22">
        <v>39568</v>
      </c>
      <c r="AH104" s="21">
        <v>1.4</v>
      </c>
      <c r="AI104" s="22">
        <v>39568</v>
      </c>
      <c r="AJ104" s="9">
        <v>62</v>
      </c>
      <c r="AK104" s="22"/>
      <c r="AL104" s="9"/>
      <c r="AM104" s="22"/>
      <c r="AN104" s="9"/>
      <c r="AO104" s="22"/>
      <c r="AP104" s="9"/>
      <c r="AQ104" s="22"/>
      <c r="AR104" s="9"/>
      <c r="AS104" s="22"/>
      <c r="AT104" s="9"/>
    </row>
    <row r="105" spans="3:46" x14ac:dyDescent="0.25">
      <c r="C105" s="4">
        <v>39844</v>
      </c>
      <c r="D105" s="9">
        <v>95.366729000000007</v>
      </c>
      <c r="E105" s="4">
        <v>39994</v>
      </c>
      <c r="F105" s="21">
        <v>-0.5</v>
      </c>
      <c r="G105" s="22">
        <v>39599</v>
      </c>
      <c r="H105" s="9">
        <v>114.6</v>
      </c>
      <c r="I105" s="22">
        <v>39599</v>
      </c>
      <c r="J105" s="9">
        <v>102.1644</v>
      </c>
      <c r="K105" s="22">
        <v>39599</v>
      </c>
      <c r="L105" s="9">
        <v>216.63200000000001</v>
      </c>
      <c r="M105" s="22">
        <v>39599</v>
      </c>
      <c r="N105" s="9">
        <v>215.1</v>
      </c>
      <c r="O105" s="22">
        <v>39599</v>
      </c>
      <c r="P105" s="9">
        <v>72.099999999999994</v>
      </c>
      <c r="Q105" s="22">
        <v>39599</v>
      </c>
      <c r="R105" s="9">
        <v>94.07</v>
      </c>
      <c r="S105" s="22">
        <v>39599</v>
      </c>
      <c r="T105" s="9">
        <v>91.5</v>
      </c>
      <c r="U105" s="22">
        <v>39599</v>
      </c>
      <c r="V105" s="9">
        <v>85.707886000000002</v>
      </c>
      <c r="W105" s="22">
        <v>39599</v>
      </c>
      <c r="X105" s="9">
        <v>2810.36</v>
      </c>
      <c r="Y105" s="22">
        <v>39599</v>
      </c>
      <c r="Z105" s="9">
        <v>100</v>
      </c>
      <c r="AA105" s="22">
        <v>39599</v>
      </c>
      <c r="AB105" s="9">
        <v>92.74</v>
      </c>
      <c r="AC105" s="22">
        <v>43646</v>
      </c>
      <c r="AD105" s="9">
        <v>142.9</v>
      </c>
      <c r="AE105" s="22">
        <v>39599</v>
      </c>
      <c r="AF105" s="9">
        <v>89.74</v>
      </c>
      <c r="AG105" s="22">
        <v>39599</v>
      </c>
      <c r="AH105" s="21">
        <v>1.4</v>
      </c>
      <c r="AI105" s="22">
        <v>39599</v>
      </c>
      <c r="AJ105" s="9">
        <v>62.5</v>
      </c>
      <c r="AK105" s="22"/>
      <c r="AL105" s="9"/>
      <c r="AM105" s="22"/>
      <c r="AN105" s="9"/>
      <c r="AO105" s="22"/>
      <c r="AP105" s="9"/>
      <c r="AQ105" s="22"/>
      <c r="AR105" s="9"/>
      <c r="AS105" s="22"/>
      <c r="AT105" s="9"/>
    </row>
    <row r="106" spans="3:46" x14ac:dyDescent="0.25">
      <c r="C106" s="4">
        <v>39872</v>
      </c>
      <c r="D106" s="9">
        <v>95.271837000000005</v>
      </c>
      <c r="E106" s="4">
        <v>40025</v>
      </c>
      <c r="F106" s="21">
        <v>0</v>
      </c>
      <c r="G106" s="22">
        <v>39629</v>
      </c>
      <c r="H106" s="9">
        <v>115.4</v>
      </c>
      <c r="I106" s="22">
        <v>39629</v>
      </c>
      <c r="J106" s="9">
        <v>102.3373</v>
      </c>
      <c r="K106" s="22">
        <v>39629</v>
      </c>
      <c r="L106" s="9">
        <v>218.815</v>
      </c>
      <c r="M106" s="22">
        <v>39629</v>
      </c>
      <c r="N106" s="9">
        <v>216.8</v>
      </c>
      <c r="O106" s="22">
        <v>39629</v>
      </c>
      <c r="P106" s="9">
        <v>72.7</v>
      </c>
      <c r="Q106" s="22">
        <v>39629</v>
      </c>
      <c r="R106" s="9">
        <v>94.42</v>
      </c>
      <c r="S106" s="22">
        <v>39629</v>
      </c>
      <c r="T106" s="9">
        <v>91.8</v>
      </c>
      <c r="U106" s="22">
        <v>39629</v>
      </c>
      <c r="V106" s="9">
        <v>86.254791999999995</v>
      </c>
      <c r="W106" s="22">
        <v>39629</v>
      </c>
      <c r="X106" s="9">
        <v>2831.16</v>
      </c>
      <c r="Y106" s="22">
        <v>39629</v>
      </c>
      <c r="Z106" s="9">
        <v>100.4</v>
      </c>
      <c r="AA106" s="22">
        <v>39629</v>
      </c>
      <c r="AB106" s="9">
        <v>94.44</v>
      </c>
      <c r="AC106" s="22">
        <v>43677</v>
      </c>
      <c r="AD106" s="9">
        <v>144.19999999999999</v>
      </c>
      <c r="AE106" s="22">
        <v>39629</v>
      </c>
      <c r="AF106" s="9">
        <v>89.58</v>
      </c>
      <c r="AG106" s="22">
        <v>39629</v>
      </c>
      <c r="AH106" s="21">
        <v>1</v>
      </c>
      <c r="AI106" s="22">
        <v>39629</v>
      </c>
      <c r="AJ106" s="9">
        <v>63.4</v>
      </c>
      <c r="AK106" s="22"/>
      <c r="AL106" s="9"/>
      <c r="AM106" s="22"/>
      <c r="AN106" s="9"/>
      <c r="AO106" s="22"/>
      <c r="AP106" s="9"/>
      <c r="AQ106" s="22"/>
      <c r="AR106" s="9"/>
      <c r="AS106" s="22"/>
      <c r="AT106" s="9"/>
    </row>
    <row r="107" spans="3:46" x14ac:dyDescent="0.25">
      <c r="C107" s="4">
        <v>39903</v>
      </c>
      <c r="D107" s="9">
        <v>95.556514000000007</v>
      </c>
      <c r="E107" s="4">
        <v>40056</v>
      </c>
      <c r="F107" s="21">
        <v>0.5</v>
      </c>
      <c r="G107" s="22">
        <v>39660</v>
      </c>
      <c r="H107" s="9">
        <v>115.8</v>
      </c>
      <c r="I107" s="22">
        <v>39660</v>
      </c>
      <c r="J107" s="9">
        <v>101.8913</v>
      </c>
      <c r="K107" s="22">
        <v>39660</v>
      </c>
      <c r="L107" s="9">
        <v>219.964</v>
      </c>
      <c r="M107" s="22">
        <v>39660</v>
      </c>
      <c r="N107" s="9">
        <v>216.5</v>
      </c>
      <c r="O107" s="22">
        <v>39660</v>
      </c>
      <c r="P107" s="9">
        <v>73.2</v>
      </c>
      <c r="Q107" s="22">
        <v>39660</v>
      </c>
      <c r="R107" s="9">
        <v>94.21</v>
      </c>
      <c r="S107" s="22">
        <v>39660</v>
      </c>
      <c r="T107" s="9">
        <v>92.3</v>
      </c>
      <c r="U107" s="22">
        <v>39660</v>
      </c>
      <c r="V107" s="9">
        <v>86.879827000000006</v>
      </c>
      <c r="W107" s="22">
        <v>39660</v>
      </c>
      <c r="X107" s="9">
        <v>2846.16</v>
      </c>
      <c r="Y107" s="22">
        <v>39660</v>
      </c>
      <c r="Z107" s="9">
        <v>99.9</v>
      </c>
      <c r="AA107" s="22">
        <v>39660</v>
      </c>
      <c r="AB107" s="9">
        <v>94.97</v>
      </c>
      <c r="AC107" s="22">
        <v>43708</v>
      </c>
      <c r="AD107" s="9">
        <v>145</v>
      </c>
      <c r="AE107" s="22">
        <v>39660</v>
      </c>
      <c r="AF107" s="9">
        <v>89.72</v>
      </c>
      <c r="AG107" s="22">
        <v>39660</v>
      </c>
      <c r="AH107" s="21">
        <v>0.5</v>
      </c>
      <c r="AI107" s="22">
        <v>39660</v>
      </c>
      <c r="AJ107" s="9">
        <v>64.2</v>
      </c>
      <c r="AK107" s="22"/>
      <c r="AL107" s="9"/>
      <c r="AM107" s="22"/>
      <c r="AN107" s="9"/>
      <c r="AO107" s="22"/>
      <c r="AP107" s="9"/>
      <c r="AQ107" s="22"/>
      <c r="AR107" s="9"/>
      <c r="AS107" s="22"/>
      <c r="AT107" s="9"/>
    </row>
    <row r="108" spans="3:46" x14ac:dyDescent="0.25">
      <c r="C108" s="4">
        <v>39933</v>
      </c>
      <c r="D108" s="9">
        <v>95.556514000000007</v>
      </c>
      <c r="E108" s="4">
        <v>40086</v>
      </c>
      <c r="F108" s="21">
        <v>0.4</v>
      </c>
      <c r="G108" s="22">
        <v>39691</v>
      </c>
      <c r="H108" s="9">
        <v>115.6</v>
      </c>
      <c r="I108" s="22">
        <v>39691</v>
      </c>
      <c r="J108" s="9">
        <v>101.6259</v>
      </c>
      <c r="K108" s="22">
        <v>39691</v>
      </c>
      <c r="L108" s="9">
        <v>219.08600000000001</v>
      </c>
      <c r="M108" s="22">
        <v>39691</v>
      </c>
      <c r="N108" s="9">
        <v>217.2</v>
      </c>
      <c r="O108" s="22">
        <v>39691</v>
      </c>
      <c r="P108" s="9">
        <v>72.099999999999994</v>
      </c>
      <c r="Q108" s="22">
        <v>39691</v>
      </c>
      <c r="R108" s="9">
        <v>94.17</v>
      </c>
      <c r="S108" s="22">
        <v>39691</v>
      </c>
      <c r="T108" s="9">
        <v>92</v>
      </c>
      <c r="U108" s="22">
        <v>39691</v>
      </c>
      <c r="V108" s="9">
        <v>86.723568</v>
      </c>
      <c r="W108" s="22">
        <v>39691</v>
      </c>
      <c r="X108" s="9">
        <v>2854.13</v>
      </c>
      <c r="Y108" s="22">
        <v>39691</v>
      </c>
      <c r="Z108" s="9">
        <v>100</v>
      </c>
      <c r="AA108" s="22">
        <v>39691</v>
      </c>
      <c r="AB108" s="9">
        <v>95.21</v>
      </c>
      <c r="AC108" s="22">
        <v>43738</v>
      </c>
      <c r="AD108" s="9">
        <v>145.80000000000001</v>
      </c>
      <c r="AE108" s="22">
        <v>39691</v>
      </c>
      <c r="AF108" s="9">
        <v>89.89</v>
      </c>
      <c r="AG108" s="22">
        <v>39691</v>
      </c>
      <c r="AH108" s="21">
        <v>0.4</v>
      </c>
      <c r="AI108" s="22">
        <v>39691</v>
      </c>
      <c r="AJ108" s="9">
        <v>64.599999999999994</v>
      </c>
      <c r="AK108" s="22"/>
      <c r="AL108" s="9"/>
      <c r="AM108" s="22"/>
      <c r="AN108" s="9"/>
      <c r="AO108" s="22"/>
      <c r="AP108" s="9"/>
      <c r="AQ108" s="22"/>
      <c r="AR108" s="9"/>
      <c r="AS108" s="22"/>
      <c r="AT108" s="9"/>
    </row>
    <row r="109" spans="3:46" x14ac:dyDescent="0.25">
      <c r="C109" s="4">
        <v>39964</v>
      </c>
      <c r="D109" s="9">
        <v>95.366729000000007</v>
      </c>
      <c r="E109" s="4">
        <v>40117</v>
      </c>
      <c r="F109" s="21">
        <v>-0.1</v>
      </c>
      <c r="G109" s="22">
        <v>39721</v>
      </c>
      <c r="H109" s="9">
        <v>115.7</v>
      </c>
      <c r="I109" s="22">
        <v>39721</v>
      </c>
      <c r="J109" s="9">
        <v>101.72839999999999</v>
      </c>
      <c r="K109" s="22">
        <v>39721</v>
      </c>
      <c r="L109" s="9">
        <v>218.78299999999999</v>
      </c>
      <c r="M109" s="22">
        <v>39721</v>
      </c>
      <c r="N109" s="9">
        <v>218.4</v>
      </c>
      <c r="O109" s="22">
        <v>39721</v>
      </c>
      <c r="P109" s="9">
        <v>71.099999999999994</v>
      </c>
      <c r="Q109" s="22">
        <v>39721</v>
      </c>
      <c r="R109" s="9">
        <v>94.11</v>
      </c>
      <c r="S109" s="22">
        <v>39721</v>
      </c>
      <c r="T109" s="9">
        <v>92</v>
      </c>
      <c r="U109" s="22">
        <v>39721</v>
      </c>
      <c r="V109" s="9">
        <v>86.801698000000002</v>
      </c>
      <c r="W109" s="22">
        <v>39721</v>
      </c>
      <c r="X109" s="9">
        <v>2861.55</v>
      </c>
      <c r="Y109" s="22">
        <v>39721</v>
      </c>
      <c r="Z109" s="9">
        <v>100.2</v>
      </c>
      <c r="AA109" s="22">
        <v>39721</v>
      </c>
      <c r="AB109" s="9">
        <v>94.64</v>
      </c>
      <c r="AC109" s="22">
        <v>43769</v>
      </c>
      <c r="AD109" s="9">
        <v>147.19999999999999</v>
      </c>
      <c r="AE109" s="22">
        <v>39721</v>
      </c>
      <c r="AF109" s="9">
        <v>90.28</v>
      </c>
      <c r="AG109" s="22">
        <v>39721</v>
      </c>
      <c r="AH109" s="21">
        <v>0.8</v>
      </c>
      <c r="AI109" s="22">
        <v>39721</v>
      </c>
      <c r="AJ109" s="9">
        <v>65</v>
      </c>
      <c r="AK109" s="22"/>
      <c r="AL109" s="9"/>
      <c r="AM109" s="22"/>
      <c r="AN109" s="9"/>
      <c r="AO109" s="22"/>
      <c r="AP109" s="9"/>
      <c r="AQ109" s="22"/>
      <c r="AR109" s="9"/>
      <c r="AS109" s="22"/>
      <c r="AT109" s="9"/>
    </row>
    <row r="110" spans="3:46" x14ac:dyDescent="0.25">
      <c r="C110" s="4">
        <v>39994</v>
      </c>
      <c r="D110" s="9">
        <v>95.176945000000003</v>
      </c>
      <c r="E110" s="4">
        <v>40147</v>
      </c>
      <c r="F110" s="21">
        <v>0.3</v>
      </c>
      <c r="G110" s="22">
        <v>39752</v>
      </c>
      <c r="H110" s="9">
        <v>114.5</v>
      </c>
      <c r="I110" s="22">
        <v>39752</v>
      </c>
      <c r="J110" s="9">
        <v>102.2689</v>
      </c>
      <c r="K110" s="22">
        <v>39752</v>
      </c>
      <c r="L110" s="9">
        <v>216.57300000000001</v>
      </c>
      <c r="M110" s="22">
        <v>39752</v>
      </c>
      <c r="N110" s="9">
        <v>217.7</v>
      </c>
      <c r="O110" s="22">
        <v>39752</v>
      </c>
      <c r="P110" s="9">
        <v>71.400000000000006</v>
      </c>
      <c r="Q110" s="22">
        <v>39752</v>
      </c>
      <c r="R110" s="9">
        <v>94.05</v>
      </c>
      <c r="S110" s="22">
        <v>39752</v>
      </c>
      <c r="T110" s="9">
        <v>91.7</v>
      </c>
      <c r="U110" s="22">
        <v>39752</v>
      </c>
      <c r="V110" s="9">
        <v>86.723568</v>
      </c>
      <c r="W110" s="22">
        <v>39752</v>
      </c>
      <c r="X110" s="9">
        <v>2874.43</v>
      </c>
      <c r="Y110" s="22">
        <v>39752</v>
      </c>
      <c r="Z110" s="9">
        <v>99.9</v>
      </c>
      <c r="AA110" s="22">
        <v>39752</v>
      </c>
      <c r="AB110" s="9">
        <v>95.98</v>
      </c>
      <c r="AC110" s="22"/>
      <c r="AD110" s="9"/>
      <c r="AE110" s="22">
        <v>39752</v>
      </c>
      <c r="AF110" s="9">
        <v>90.07</v>
      </c>
      <c r="AG110" s="22">
        <v>39752</v>
      </c>
      <c r="AH110" s="21">
        <v>0.9</v>
      </c>
      <c r="AI110" s="22">
        <v>39752</v>
      </c>
      <c r="AJ110" s="9">
        <v>65</v>
      </c>
      <c r="AK110" s="22"/>
      <c r="AL110" s="9"/>
      <c r="AM110" s="22"/>
      <c r="AN110" s="9"/>
      <c r="AO110" s="22"/>
      <c r="AP110" s="9"/>
      <c r="AQ110" s="22"/>
      <c r="AR110" s="9"/>
      <c r="AS110" s="22"/>
      <c r="AT110" s="9"/>
    </row>
    <row r="111" spans="3:46" x14ac:dyDescent="0.25">
      <c r="C111" s="4">
        <v>40025</v>
      </c>
      <c r="D111" s="9">
        <v>94.987160000000003</v>
      </c>
      <c r="E111" s="4">
        <v>40178</v>
      </c>
      <c r="F111" s="21">
        <v>1</v>
      </c>
      <c r="G111" s="22">
        <v>39782</v>
      </c>
      <c r="H111" s="9">
        <v>114.1</v>
      </c>
      <c r="I111" s="22">
        <v>39782</v>
      </c>
      <c r="J111" s="9">
        <v>101.5878</v>
      </c>
      <c r="K111" s="22">
        <v>39782</v>
      </c>
      <c r="L111" s="9">
        <v>212.42500000000001</v>
      </c>
      <c r="M111" s="22">
        <v>39782</v>
      </c>
      <c r="N111" s="9">
        <v>216</v>
      </c>
      <c r="O111" s="22">
        <v>39782</v>
      </c>
      <c r="P111" s="9">
        <v>72.599999999999994</v>
      </c>
      <c r="Q111" s="22">
        <v>39782</v>
      </c>
      <c r="R111" s="9">
        <v>93.6</v>
      </c>
      <c r="S111" s="22">
        <v>39782</v>
      </c>
      <c r="T111" s="9">
        <v>91.2</v>
      </c>
      <c r="U111" s="22">
        <v>39782</v>
      </c>
      <c r="V111" s="9">
        <v>86.489180000000005</v>
      </c>
      <c r="W111" s="22">
        <v>39782</v>
      </c>
      <c r="X111" s="9">
        <v>2884.78</v>
      </c>
      <c r="Y111" s="22">
        <v>39782</v>
      </c>
      <c r="Z111" s="9">
        <v>99.8</v>
      </c>
      <c r="AA111" s="22">
        <v>39782</v>
      </c>
      <c r="AB111" s="9">
        <v>94.99</v>
      </c>
      <c r="AC111" s="22"/>
      <c r="AD111" s="9"/>
      <c r="AE111" s="22">
        <v>39782</v>
      </c>
      <c r="AF111" s="9">
        <v>89.74</v>
      </c>
      <c r="AG111" s="22">
        <v>39782</v>
      </c>
      <c r="AH111" s="21">
        <v>0.8</v>
      </c>
      <c r="AI111" s="22">
        <v>39782</v>
      </c>
      <c r="AJ111" s="9">
        <v>65.099999999999994</v>
      </c>
      <c r="AK111" s="22"/>
      <c r="AL111" s="9"/>
      <c r="AM111" s="22"/>
      <c r="AN111" s="9"/>
      <c r="AO111" s="22"/>
      <c r="AP111" s="9"/>
      <c r="AQ111" s="22"/>
      <c r="AR111" s="9"/>
      <c r="AS111" s="22"/>
      <c r="AT111" s="9"/>
    </row>
    <row r="112" spans="3:46" x14ac:dyDescent="0.25">
      <c r="C112" s="4">
        <v>40056</v>
      </c>
      <c r="D112" s="9">
        <v>94.987160000000003</v>
      </c>
      <c r="E112" s="4">
        <v>40209</v>
      </c>
      <c r="F112" s="21">
        <v>0.6</v>
      </c>
      <c r="G112" s="22">
        <v>39813</v>
      </c>
      <c r="H112" s="9">
        <v>113.3</v>
      </c>
      <c r="I112" s="22">
        <v>39813</v>
      </c>
      <c r="J112" s="9">
        <v>101.08069999999999</v>
      </c>
      <c r="K112" s="22">
        <v>39813</v>
      </c>
      <c r="L112" s="9">
        <v>210.22800000000001</v>
      </c>
      <c r="M112" s="22">
        <v>39813</v>
      </c>
      <c r="N112" s="9">
        <v>212.9</v>
      </c>
      <c r="O112" s="22">
        <v>39813</v>
      </c>
      <c r="P112" s="9">
        <v>72.400000000000006</v>
      </c>
      <c r="Q112" s="22">
        <v>39813</v>
      </c>
      <c r="R112" s="9">
        <v>93.37</v>
      </c>
      <c r="S112" s="22">
        <v>39813</v>
      </c>
      <c r="T112" s="9">
        <v>91.5</v>
      </c>
      <c r="U112" s="22">
        <v>39813</v>
      </c>
      <c r="V112" s="9">
        <v>86.489180000000005</v>
      </c>
      <c r="W112" s="22">
        <v>39813</v>
      </c>
      <c r="X112" s="9">
        <v>2892.86</v>
      </c>
      <c r="Y112" s="22">
        <v>39813</v>
      </c>
      <c r="Z112" s="9">
        <v>99.1</v>
      </c>
      <c r="AA112" s="22">
        <v>39813</v>
      </c>
      <c r="AB112" s="9">
        <v>93.24</v>
      </c>
      <c r="AC112" s="22"/>
      <c r="AD112" s="9"/>
      <c r="AE112" s="22">
        <v>39813</v>
      </c>
      <c r="AF112" s="9">
        <v>89.09</v>
      </c>
      <c r="AG112" s="22">
        <v>39813</v>
      </c>
      <c r="AH112" s="21">
        <v>0.7</v>
      </c>
      <c r="AI112" s="22">
        <v>39813</v>
      </c>
      <c r="AJ112" s="9">
        <v>65</v>
      </c>
      <c r="AK112" s="22"/>
      <c r="AL112" s="9"/>
      <c r="AM112" s="22"/>
      <c r="AN112" s="9"/>
      <c r="AO112" s="22"/>
      <c r="AP112" s="9"/>
      <c r="AQ112" s="22"/>
      <c r="AR112" s="9"/>
      <c r="AS112" s="22"/>
      <c r="AT112" s="9"/>
    </row>
    <row r="113" spans="3:46" x14ac:dyDescent="0.25">
      <c r="C113" s="4">
        <v>40086</v>
      </c>
      <c r="D113" s="9">
        <v>95.082053000000002</v>
      </c>
      <c r="E113" s="4">
        <v>40237</v>
      </c>
      <c r="F113" s="21">
        <v>1.2</v>
      </c>
      <c r="G113" s="22">
        <v>39844</v>
      </c>
      <c r="H113" s="9">
        <v>113</v>
      </c>
      <c r="I113" s="22">
        <v>39844</v>
      </c>
      <c r="J113" s="9">
        <v>100.2278</v>
      </c>
      <c r="K113" s="22">
        <v>39844</v>
      </c>
      <c r="L113" s="9">
        <v>211.143</v>
      </c>
      <c r="M113" s="22">
        <v>39844</v>
      </c>
      <c r="N113" s="9">
        <v>210.1</v>
      </c>
      <c r="O113" s="22">
        <v>39844</v>
      </c>
      <c r="P113" s="9">
        <v>72.599999999999994</v>
      </c>
      <c r="Q113" s="22">
        <v>39844</v>
      </c>
      <c r="R113" s="9">
        <v>92.98</v>
      </c>
      <c r="S113" s="22">
        <v>39844</v>
      </c>
      <c r="T113" s="9">
        <v>91.1</v>
      </c>
      <c r="U113" s="22">
        <v>39844</v>
      </c>
      <c r="V113" s="9">
        <v>86.567308999999995</v>
      </c>
      <c r="W113" s="22">
        <v>39844</v>
      </c>
      <c r="X113" s="9">
        <v>2906.74</v>
      </c>
      <c r="Y113" s="22">
        <v>39844</v>
      </c>
      <c r="Z113" s="9">
        <v>98.3</v>
      </c>
      <c r="AA113" s="22">
        <v>39844</v>
      </c>
      <c r="AB113" s="9">
        <v>92.89</v>
      </c>
      <c r="AC113" s="22"/>
      <c r="AD113" s="9"/>
      <c r="AE113" s="22">
        <v>39844</v>
      </c>
      <c r="AF113" s="9">
        <v>89.32</v>
      </c>
      <c r="AG113" s="22">
        <v>39844</v>
      </c>
      <c r="AH113" s="21">
        <v>2.4000000953674321</v>
      </c>
      <c r="AI113" s="22">
        <v>39844</v>
      </c>
      <c r="AJ113" s="9">
        <v>65.3</v>
      </c>
      <c r="AK113" s="22"/>
      <c r="AL113" s="9"/>
      <c r="AM113" s="22"/>
      <c r="AN113" s="9"/>
      <c r="AO113" s="22"/>
      <c r="AP113" s="9"/>
      <c r="AQ113" s="22"/>
      <c r="AR113" s="9"/>
      <c r="AS113" s="22"/>
      <c r="AT113" s="9"/>
    </row>
    <row r="114" spans="3:46" x14ac:dyDescent="0.25">
      <c r="C114" s="4">
        <v>40117</v>
      </c>
      <c r="D114" s="9">
        <v>94.987160000000003</v>
      </c>
      <c r="E114" s="4">
        <v>40268</v>
      </c>
      <c r="F114" s="21">
        <v>-0.7</v>
      </c>
      <c r="G114" s="22">
        <v>39872</v>
      </c>
      <c r="H114" s="9">
        <v>113.8</v>
      </c>
      <c r="I114" s="22">
        <v>39872</v>
      </c>
      <c r="J114" s="9">
        <v>100.4641</v>
      </c>
      <c r="K114" s="22">
        <v>39872</v>
      </c>
      <c r="L114" s="9">
        <v>212.19300000000001</v>
      </c>
      <c r="M114" s="22">
        <v>39872</v>
      </c>
      <c r="N114" s="9">
        <v>211.4</v>
      </c>
      <c r="O114" s="22">
        <v>39872</v>
      </c>
      <c r="P114" s="9">
        <v>72.099999999999994</v>
      </c>
      <c r="Q114" s="22">
        <v>39872</v>
      </c>
      <c r="R114" s="9">
        <v>93.34</v>
      </c>
      <c r="S114" s="22">
        <v>39872</v>
      </c>
      <c r="T114" s="9">
        <v>91.6</v>
      </c>
      <c r="U114" s="22">
        <v>39872</v>
      </c>
      <c r="V114" s="9">
        <v>87.192342999999994</v>
      </c>
      <c r="W114" s="22">
        <v>39872</v>
      </c>
      <c r="X114" s="9">
        <v>2922.73</v>
      </c>
      <c r="Y114" s="22">
        <v>39872</v>
      </c>
      <c r="Z114" s="9">
        <v>98.4</v>
      </c>
      <c r="AA114" s="22">
        <v>39872</v>
      </c>
      <c r="AB114" s="9">
        <v>91.47</v>
      </c>
      <c r="AC114" s="22"/>
      <c r="AD114" s="9"/>
      <c r="AE114" s="22">
        <v>39872</v>
      </c>
      <c r="AF114" s="9">
        <v>89.95</v>
      </c>
      <c r="AG114" s="22">
        <v>39872</v>
      </c>
      <c r="AH114" s="21">
        <v>1.700000047683716</v>
      </c>
      <c r="AI114" s="22">
        <v>39872</v>
      </c>
      <c r="AJ114" s="9">
        <v>66</v>
      </c>
      <c r="AK114" s="22"/>
      <c r="AL114" s="9"/>
      <c r="AM114" s="22"/>
      <c r="AN114" s="9"/>
      <c r="AO114" s="22"/>
      <c r="AP114" s="9"/>
      <c r="AQ114" s="22"/>
      <c r="AR114" s="9"/>
      <c r="AS114" s="22"/>
      <c r="AT114" s="9"/>
    </row>
    <row r="115" spans="3:46" x14ac:dyDescent="0.25">
      <c r="C115" s="4">
        <v>40147</v>
      </c>
      <c r="D115" s="9">
        <v>94.797376</v>
      </c>
      <c r="E115" s="4">
        <v>40298</v>
      </c>
      <c r="F115" s="21">
        <v>0.2</v>
      </c>
      <c r="G115" s="22">
        <v>39903</v>
      </c>
      <c r="H115" s="9">
        <v>114</v>
      </c>
      <c r="I115" s="22">
        <v>39903</v>
      </c>
      <c r="J115" s="9">
        <v>100.13849999999999</v>
      </c>
      <c r="K115" s="22">
        <v>39903</v>
      </c>
      <c r="L115" s="9">
        <v>212.709</v>
      </c>
      <c r="M115" s="22">
        <v>39903</v>
      </c>
      <c r="N115" s="9">
        <v>211.3</v>
      </c>
      <c r="O115" s="22">
        <v>39903</v>
      </c>
      <c r="P115" s="9">
        <v>72.3</v>
      </c>
      <c r="Q115" s="22">
        <v>39903</v>
      </c>
      <c r="R115" s="9">
        <v>93.52</v>
      </c>
      <c r="S115" s="22">
        <v>39903</v>
      </c>
      <c r="T115" s="9">
        <v>91.4</v>
      </c>
      <c r="U115" s="22">
        <v>39903</v>
      </c>
      <c r="V115" s="9">
        <v>87.817379000000003</v>
      </c>
      <c r="W115" s="22">
        <v>39903</v>
      </c>
      <c r="X115" s="9">
        <v>2928.57</v>
      </c>
      <c r="Y115" s="22">
        <v>39903</v>
      </c>
      <c r="Z115" s="9">
        <v>98.5</v>
      </c>
      <c r="AA115" s="22">
        <v>39903</v>
      </c>
      <c r="AB115" s="9">
        <v>91.57</v>
      </c>
      <c r="AC115" s="22"/>
      <c r="AD115" s="9"/>
      <c r="AE115" s="22">
        <v>39903</v>
      </c>
      <c r="AF115" s="9">
        <v>90.85</v>
      </c>
      <c r="AG115" s="22">
        <v>39903</v>
      </c>
      <c r="AH115" s="21">
        <v>1.299999952316284</v>
      </c>
      <c r="AI115" s="22">
        <v>39903</v>
      </c>
      <c r="AJ115" s="9">
        <v>66.900000000000006</v>
      </c>
      <c r="AK115" s="22"/>
      <c r="AL115" s="9"/>
      <c r="AM115" s="22"/>
      <c r="AN115" s="9"/>
      <c r="AO115" s="22"/>
      <c r="AP115" s="9"/>
      <c r="AQ115" s="22"/>
      <c r="AR115" s="9"/>
      <c r="AS115" s="22"/>
      <c r="AT115" s="9"/>
    </row>
    <row r="116" spans="3:46" x14ac:dyDescent="0.25">
      <c r="C116" s="4">
        <v>40178</v>
      </c>
      <c r="D116" s="9">
        <v>94.702483999999998</v>
      </c>
      <c r="E116" s="4">
        <v>40329</v>
      </c>
      <c r="F116" s="21">
        <v>-0.1</v>
      </c>
      <c r="G116" s="22">
        <v>39933</v>
      </c>
      <c r="H116" s="9">
        <v>113.9</v>
      </c>
      <c r="I116" s="22">
        <v>39933</v>
      </c>
      <c r="J116" s="9">
        <v>101.0213</v>
      </c>
      <c r="K116" s="22">
        <v>39933</v>
      </c>
      <c r="L116" s="9">
        <v>213.24</v>
      </c>
      <c r="M116" s="22">
        <v>39933</v>
      </c>
      <c r="N116" s="9">
        <v>211.5</v>
      </c>
      <c r="O116" s="22">
        <v>39933</v>
      </c>
      <c r="P116" s="9">
        <v>72.3</v>
      </c>
      <c r="Q116" s="22">
        <v>39933</v>
      </c>
      <c r="R116" s="9">
        <v>93.66</v>
      </c>
      <c r="S116" s="22">
        <v>39933</v>
      </c>
      <c r="T116" s="9">
        <v>91.5</v>
      </c>
      <c r="U116" s="22">
        <v>39933</v>
      </c>
      <c r="V116" s="9">
        <v>88.051766999999998</v>
      </c>
      <c r="W116" s="22">
        <v>39933</v>
      </c>
      <c r="X116" s="9">
        <v>2942.63</v>
      </c>
      <c r="Y116" s="22">
        <v>39933</v>
      </c>
      <c r="Z116" s="9">
        <v>98.6</v>
      </c>
      <c r="AA116" s="22">
        <v>39933</v>
      </c>
      <c r="AB116" s="9">
        <v>92.27</v>
      </c>
      <c r="AC116" s="22"/>
      <c r="AD116" s="9"/>
      <c r="AE116" s="22">
        <v>39933</v>
      </c>
      <c r="AF116" s="9">
        <v>91.05</v>
      </c>
      <c r="AG116" s="22">
        <v>39933</v>
      </c>
      <c r="AH116" s="21">
        <v>0.69999998807907104</v>
      </c>
      <c r="AI116" s="22">
        <v>39933</v>
      </c>
      <c r="AJ116" s="9">
        <v>67.2</v>
      </c>
      <c r="AK116" s="22"/>
      <c r="AL116" s="9"/>
      <c r="AM116" s="22"/>
      <c r="AN116" s="9"/>
      <c r="AO116" s="22"/>
      <c r="AP116" s="9"/>
      <c r="AQ116" s="22"/>
      <c r="AR116" s="9"/>
      <c r="AS116" s="22"/>
      <c r="AT116" s="9"/>
    </row>
    <row r="117" spans="3:46" x14ac:dyDescent="0.25">
      <c r="C117" s="4">
        <v>40209</v>
      </c>
      <c r="D117" s="9">
        <v>94.133129999999994</v>
      </c>
      <c r="E117" s="4">
        <v>40359</v>
      </c>
      <c r="F117" s="21">
        <v>-0.6</v>
      </c>
      <c r="G117" s="22">
        <v>39964</v>
      </c>
      <c r="H117" s="9">
        <v>114.7</v>
      </c>
      <c r="I117" s="22">
        <v>39964</v>
      </c>
      <c r="J117" s="9">
        <v>101.1824</v>
      </c>
      <c r="K117" s="22">
        <v>39964</v>
      </c>
      <c r="L117" s="9">
        <v>213.85599999999999</v>
      </c>
      <c r="M117" s="22">
        <v>39964</v>
      </c>
      <c r="N117" s="9">
        <v>212.8</v>
      </c>
      <c r="O117" s="22">
        <v>39964</v>
      </c>
      <c r="P117" s="9">
        <v>72.2</v>
      </c>
      <c r="Q117" s="22">
        <v>39964</v>
      </c>
      <c r="R117" s="9">
        <v>93.81</v>
      </c>
      <c r="S117" s="22">
        <v>39964</v>
      </c>
      <c r="T117" s="9">
        <v>91.4</v>
      </c>
      <c r="U117" s="22">
        <v>39964</v>
      </c>
      <c r="V117" s="9">
        <v>88.051766999999998</v>
      </c>
      <c r="W117" s="22">
        <v>39964</v>
      </c>
      <c r="X117" s="9">
        <v>2956.46</v>
      </c>
      <c r="Y117" s="22">
        <v>39964</v>
      </c>
      <c r="Z117" s="9">
        <v>98.3</v>
      </c>
      <c r="AA117" s="22">
        <v>39964</v>
      </c>
      <c r="AB117" s="9">
        <v>92.66</v>
      </c>
      <c r="AC117" s="22"/>
      <c r="AD117" s="9"/>
      <c r="AE117" s="22">
        <v>39964</v>
      </c>
      <c r="AF117" s="9">
        <v>91.17</v>
      </c>
      <c r="AG117" s="22">
        <v>39964</v>
      </c>
      <c r="AH117" s="21">
        <v>0.60000002384185791</v>
      </c>
      <c r="AI117" s="22">
        <v>39964</v>
      </c>
      <c r="AJ117" s="9">
        <v>67.400000000000006</v>
      </c>
      <c r="AK117" s="22"/>
      <c r="AL117" s="9"/>
      <c r="AM117" s="22"/>
      <c r="AN117" s="9"/>
      <c r="AO117" s="22"/>
      <c r="AP117" s="9"/>
      <c r="AQ117" s="22"/>
      <c r="AR117" s="9"/>
      <c r="AS117" s="22"/>
      <c r="AT117" s="9"/>
    </row>
    <row r="118" spans="3:46" x14ac:dyDescent="0.25">
      <c r="C118" s="4">
        <v>40237</v>
      </c>
      <c r="D118" s="9">
        <v>94.133129999999994</v>
      </c>
      <c r="E118" s="4">
        <v>40390</v>
      </c>
      <c r="F118" s="21">
        <v>0.4</v>
      </c>
      <c r="G118" s="22">
        <v>39994</v>
      </c>
      <c r="H118" s="9">
        <v>115.1</v>
      </c>
      <c r="I118" s="22">
        <v>39994</v>
      </c>
      <c r="J118" s="9">
        <v>101.364</v>
      </c>
      <c r="K118" s="22">
        <v>39994</v>
      </c>
      <c r="L118" s="9">
        <v>215.69300000000001</v>
      </c>
      <c r="M118" s="22">
        <v>39994</v>
      </c>
      <c r="N118" s="9">
        <v>213.4</v>
      </c>
      <c r="O118" s="22">
        <v>39994</v>
      </c>
      <c r="P118" s="9">
        <v>72.099999999999994</v>
      </c>
      <c r="Q118" s="22">
        <v>39994</v>
      </c>
      <c r="R118" s="9">
        <v>93.93</v>
      </c>
      <c r="S118" s="22">
        <v>39994</v>
      </c>
      <c r="T118" s="9">
        <v>91.8</v>
      </c>
      <c r="U118" s="22">
        <v>39994</v>
      </c>
      <c r="V118" s="9">
        <v>87.973636999999997</v>
      </c>
      <c r="W118" s="22">
        <v>39994</v>
      </c>
      <c r="X118" s="9">
        <v>2967.1</v>
      </c>
      <c r="Y118" s="22">
        <v>39994</v>
      </c>
      <c r="Z118" s="9">
        <v>98.3</v>
      </c>
      <c r="AA118" s="22">
        <v>39994</v>
      </c>
      <c r="AB118" s="9">
        <v>92.57</v>
      </c>
      <c r="AC118" s="22"/>
      <c r="AD118" s="9"/>
      <c r="AE118" s="22">
        <v>39994</v>
      </c>
      <c r="AF118" s="9">
        <v>90.85</v>
      </c>
      <c r="AG118" s="22">
        <v>39994</v>
      </c>
      <c r="AH118" s="21">
        <v>0.60000002384185791</v>
      </c>
      <c r="AI118" s="22">
        <v>39994</v>
      </c>
      <c r="AJ118" s="9">
        <v>67.8</v>
      </c>
      <c r="AK118" s="22"/>
      <c r="AL118" s="9"/>
      <c r="AM118" s="22"/>
      <c r="AN118" s="9"/>
      <c r="AO118" s="22"/>
      <c r="AP118" s="9"/>
      <c r="AQ118" s="22"/>
      <c r="AR118" s="9"/>
      <c r="AS118" s="22"/>
      <c r="AT118" s="9"/>
    </row>
    <row r="119" spans="3:46" x14ac:dyDescent="0.25">
      <c r="C119" s="4">
        <v>40268</v>
      </c>
      <c r="D119" s="9">
        <v>94.417806999999996</v>
      </c>
      <c r="E119" s="4">
        <v>40421</v>
      </c>
      <c r="F119" s="21">
        <v>0.6</v>
      </c>
      <c r="G119" s="22">
        <v>40025</v>
      </c>
      <c r="H119" s="9">
        <v>114.7</v>
      </c>
      <c r="I119" s="22">
        <v>40025</v>
      </c>
      <c r="J119" s="9">
        <v>100.6913</v>
      </c>
      <c r="K119" s="22">
        <v>40025</v>
      </c>
      <c r="L119" s="9">
        <v>215.351</v>
      </c>
      <c r="M119" s="22">
        <v>40025</v>
      </c>
      <c r="N119" s="9">
        <v>213.4</v>
      </c>
      <c r="O119" s="22">
        <v>40025</v>
      </c>
      <c r="P119" s="9">
        <v>72.099999999999994</v>
      </c>
      <c r="Q119" s="22">
        <v>40025</v>
      </c>
      <c r="R119" s="9">
        <v>93.5</v>
      </c>
      <c r="S119" s="22">
        <v>40025</v>
      </c>
      <c r="T119" s="9">
        <v>91.7</v>
      </c>
      <c r="U119" s="22">
        <v>40025</v>
      </c>
      <c r="V119" s="9">
        <v>88.286154999999994</v>
      </c>
      <c r="W119" s="22">
        <v>40025</v>
      </c>
      <c r="X119" s="9">
        <v>2974.22</v>
      </c>
      <c r="Y119" s="22">
        <v>40025</v>
      </c>
      <c r="Z119" s="9">
        <v>97.4</v>
      </c>
      <c r="AA119" s="22">
        <v>40025</v>
      </c>
      <c r="AB119" s="9">
        <v>92.75</v>
      </c>
      <c r="AC119" s="22"/>
      <c r="AD119" s="9"/>
      <c r="AE119" s="22">
        <v>40025</v>
      </c>
      <c r="AF119" s="9">
        <v>89.89</v>
      </c>
      <c r="AG119" s="22">
        <v>40025</v>
      </c>
      <c r="AH119" s="21">
        <v>0.60000002384185791</v>
      </c>
      <c r="AI119" s="22">
        <v>40025</v>
      </c>
      <c r="AJ119" s="9">
        <v>68.5</v>
      </c>
      <c r="AK119" s="22"/>
      <c r="AL119" s="9"/>
      <c r="AM119" s="22"/>
      <c r="AN119" s="9"/>
      <c r="AO119" s="22"/>
      <c r="AP119" s="9"/>
      <c r="AQ119" s="22"/>
      <c r="AR119" s="9"/>
      <c r="AS119" s="22"/>
      <c r="AT119" s="9"/>
    </row>
    <row r="120" spans="3:46" x14ac:dyDescent="0.25">
      <c r="C120" s="4">
        <v>40298</v>
      </c>
      <c r="D120" s="9">
        <v>94.133129999999994</v>
      </c>
      <c r="E120" s="4">
        <v>40451</v>
      </c>
      <c r="F120" s="21">
        <v>0.6</v>
      </c>
      <c r="G120" s="22">
        <v>40056</v>
      </c>
      <c r="H120" s="9">
        <v>114.7</v>
      </c>
      <c r="I120" s="22">
        <v>40056</v>
      </c>
      <c r="J120" s="9">
        <v>100.8028</v>
      </c>
      <c r="K120" s="22">
        <v>40056</v>
      </c>
      <c r="L120" s="9">
        <v>215.834</v>
      </c>
      <c r="M120" s="22">
        <v>40056</v>
      </c>
      <c r="N120" s="9">
        <v>214.4</v>
      </c>
      <c r="O120" s="22">
        <v>40056</v>
      </c>
      <c r="P120" s="9">
        <v>70.900000000000006</v>
      </c>
      <c r="Q120" s="22">
        <v>40056</v>
      </c>
      <c r="R120" s="9">
        <v>93.99</v>
      </c>
      <c r="S120" s="22">
        <v>40056</v>
      </c>
      <c r="T120" s="9">
        <v>92</v>
      </c>
      <c r="U120" s="22">
        <v>40056</v>
      </c>
      <c r="V120" s="9">
        <v>88.598671999999993</v>
      </c>
      <c r="W120" s="22">
        <v>40056</v>
      </c>
      <c r="X120" s="9">
        <v>2978.68</v>
      </c>
      <c r="Y120" s="22">
        <v>40056</v>
      </c>
      <c r="Z120" s="9">
        <v>97.6</v>
      </c>
      <c r="AA120" s="22">
        <v>40056</v>
      </c>
      <c r="AB120" s="9">
        <v>94.43</v>
      </c>
      <c r="AC120" s="22"/>
      <c r="AD120" s="9"/>
      <c r="AE120" s="22">
        <v>40056</v>
      </c>
      <c r="AF120" s="9">
        <v>90.14</v>
      </c>
      <c r="AG120" s="22">
        <v>40056</v>
      </c>
      <c r="AH120" s="21">
        <v>0</v>
      </c>
      <c r="AI120" s="22">
        <v>40056</v>
      </c>
      <c r="AJ120" s="9">
        <v>68.599999999999994</v>
      </c>
      <c r="AK120" s="22"/>
      <c r="AL120" s="9"/>
      <c r="AM120" s="22"/>
      <c r="AN120" s="9"/>
      <c r="AO120" s="22"/>
      <c r="AP120" s="9"/>
      <c r="AQ120" s="22"/>
      <c r="AR120" s="9"/>
      <c r="AS120" s="22"/>
      <c r="AT120" s="9"/>
    </row>
    <row r="121" spans="3:46" x14ac:dyDescent="0.25">
      <c r="C121" s="4">
        <v>40329</v>
      </c>
      <c r="D121" s="9">
        <v>94.228021999999996</v>
      </c>
      <c r="E121" s="4">
        <v>40482</v>
      </c>
      <c r="F121" s="21">
        <v>0.7</v>
      </c>
      <c r="G121" s="22">
        <v>40086</v>
      </c>
      <c r="H121" s="9">
        <v>114.7</v>
      </c>
      <c r="I121" s="22">
        <v>40086</v>
      </c>
      <c r="J121" s="9">
        <v>100.7899</v>
      </c>
      <c r="K121" s="22">
        <v>40086</v>
      </c>
      <c r="L121" s="9">
        <v>215.96899999999999</v>
      </c>
      <c r="M121" s="22">
        <v>40086</v>
      </c>
      <c r="N121" s="9">
        <v>215.3</v>
      </c>
      <c r="O121" s="22">
        <v>40086</v>
      </c>
      <c r="P121" s="9">
        <v>71.400000000000006</v>
      </c>
      <c r="Q121" s="22">
        <v>40086</v>
      </c>
      <c r="R121" s="9">
        <v>93.76</v>
      </c>
      <c r="S121" s="22">
        <v>40086</v>
      </c>
      <c r="T121" s="9">
        <v>91.6</v>
      </c>
      <c r="U121" s="22">
        <v>40086</v>
      </c>
      <c r="V121" s="9">
        <v>88.676800999999998</v>
      </c>
      <c r="W121" s="22">
        <v>40086</v>
      </c>
      <c r="X121" s="9">
        <v>2985.83</v>
      </c>
      <c r="Y121" s="22">
        <v>40086</v>
      </c>
      <c r="Z121" s="9">
        <v>97.3</v>
      </c>
      <c r="AA121" s="22">
        <v>40086</v>
      </c>
      <c r="AB121" s="9">
        <v>93.8</v>
      </c>
      <c r="AC121" s="22"/>
      <c r="AD121" s="9"/>
      <c r="AE121" s="22">
        <v>40086</v>
      </c>
      <c r="AF121" s="9">
        <v>90.62</v>
      </c>
      <c r="AG121" s="22">
        <v>40086</v>
      </c>
      <c r="AH121" s="21">
        <v>0</v>
      </c>
      <c r="AI121" s="22">
        <v>40086</v>
      </c>
      <c r="AJ121" s="9">
        <v>69</v>
      </c>
      <c r="AK121" s="22"/>
      <c r="AL121" s="9"/>
      <c r="AM121" s="22"/>
      <c r="AN121" s="9"/>
      <c r="AO121" s="22"/>
      <c r="AP121" s="9"/>
      <c r="AQ121" s="22"/>
      <c r="AR121" s="9"/>
      <c r="AS121" s="22"/>
      <c r="AT121" s="9"/>
    </row>
    <row r="122" spans="3:46" x14ac:dyDescent="0.25">
      <c r="C122" s="4">
        <v>40359</v>
      </c>
      <c r="D122" s="9">
        <v>94.228021999999996</v>
      </c>
      <c r="E122" s="4">
        <v>40512</v>
      </c>
      <c r="F122" s="21">
        <v>1.1000000000000001</v>
      </c>
      <c r="G122" s="22">
        <v>40117</v>
      </c>
      <c r="H122" s="9">
        <v>114.6</v>
      </c>
      <c r="I122" s="22">
        <v>40117</v>
      </c>
      <c r="J122" s="9">
        <v>101.41630000000001</v>
      </c>
      <c r="K122" s="22">
        <v>40117</v>
      </c>
      <c r="L122" s="9">
        <v>216.17699999999999</v>
      </c>
      <c r="M122" s="22">
        <v>40117</v>
      </c>
      <c r="N122" s="9">
        <v>216</v>
      </c>
      <c r="O122" s="22">
        <v>40117</v>
      </c>
      <c r="P122" s="9">
        <v>73.2</v>
      </c>
      <c r="Q122" s="22">
        <v>40117</v>
      </c>
      <c r="R122" s="9">
        <v>93.85</v>
      </c>
      <c r="S122" s="22">
        <v>40117</v>
      </c>
      <c r="T122" s="9">
        <v>91.6</v>
      </c>
      <c r="U122" s="22">
        <v>40117</v>
      </c>
      <c r="V122" s="9">
        <v>88.442413000000002</v>
      </c>
      <c r="W122" s="22">
        <v>40117</v>
      </c>
      <c r="X122" s="9">
        <v>2994.19</v>
      </c>
      <c r="Y122" s="22">
        <v>40117</v>
      </c>
      <c r="Z122" s="9">
        <v>97</v>
      </c>
      <c r="AA122" s="22">
        <v>40117</v>
      </c>
      <c r="AB122" s="9">
        <v>94.16</v>
      </c>
      <c r="AC122" s="22"/>
      <c r="AD122" s="9"/>
      <c r="AE122" s="22">
        <v>40117</v>
      </c>
      <c r="AF122" s="9">
        <v>90.7</v>
      </c>
      <c r="AG122" s="22">
        <v>40117</v>
      </c>
      <c r="AH122" s="21">
        <v>0</v>
      </c>
      <c r="AI122" s="22">
        <v>40117</v>
      </c>
      <c r="AJ122" s="9">
        <v>69</v>
      </c>
      <c r="AK122" s="22"/>
      <c r="AL122" s="9"/>
      <c r="AM122" s="22"/>
      <c r="AN122" s="9"/>
      <c r="AO122" s="22"/>
      <c r="AP122" s="9"/>
      <c r="AQ122" s="22"/>
      <c r="AR122" s="9"/>
      <c r="AS122" s="22"/>
      <c r="AT122" s="9"/>
    </row>
    <row r="123" spans="3:46" x14ac:dyDescent="0.25">
      <c r="C123" s="4">
        <v>40390</v>
      </c>
      <c r="D123" s="9">
        <v>93.943344999999994</v>
      </c>
      <c r="E123" s="4">
        <v>40543</v>
      </c>
      <c r="F123" s="21">
        <v>0.5</v>
      </c>
      <c r="G123" s="22">
        <v>40147</v>
      </c>
      <c r="H123" s="9">
        <v>115.2</v>
      </c>
      <c r="I123" s="22">
        <v>40147</v>
      </c>
      <c r="J123" s="9">
        <v>101.6121</v>
      </c>
      <c r="K123" s="22">
        <v>40147</v>
      </c>
      <c r="L123" s="9">
        <v>216.33</v>
      </c>
      <c r="M123" s="22">
        <v>40147</v>
      </c>
      <c r="N123" s="9">
        <v>216.6</v>
      </c>
      <c r="O123" s="22">
        <v>40147</v>
      </c>
      <c r="P123" s="9">
        <v>73.2</v>
      </c>
      <c r="Q123" s="22">
        <v>40147</v>
      </c>
      <c r="R123" s="9">
        <v>93.91</v>
      </c>
      <c r="S123" s="22">
        <v>40147</v>
      </c>
      <c r="T123" s="9">
        <v>91.5</v>
      </c>
      <c r="U123" s="22">
        <v>40147</v>
      </c>
      <c r="V123" s="9">
        <v>88.598671999999993</v>
      </c>
      <c r="W123" s="22">
        <v>40147</v>
      </c>
      <c r="X123" s="9">
        <v>3006.47</v>
      </c>
      <c r="Y123" s="22">
        <v>40147</v>
      </c>
      <c r="Z123" s="9">
        <v>97</v>
      </c>
      <c r="AA123" s="22">
        <v>40147</v>
      </c>
      <c r="AB123" s="9">
        <v>93.46</v>
      </c>
      <c r="AC123" s="22"/>
      <c r="AD123" s="9"/>
      <c r="AE123" s="22">
        <v>40147</v>
      </c>
      <c r="AF123" s="9">
        <v>90.61</v>
      </c>
      <c r="AG123" s="22">
        <v>40147</v>
      </c>
      <c r="AH123" s="21">
        <v>0.30000001192092901</v>
      </c>
      <c r="AI123" s="22">
        <v>40147</v>
      </c>
      <c r="AJ123" s="9">
        <v>69</v>
      </c>
      <c r="AK123" s="22"/>
      <c r="AL123" s="9"/>
      <c r="AM123" s="22"/>
      <c r="AN123" s="9"/>
      <c r="AO123" s="22"/>
      <c r="AP123" s="9"/>
      <c r="AQ123" s="22"/>
      <c r="AR123" s="9"/>
      <c r="AS123" s="22"/>
      <c r="AT123" s="9"/>
    </row>
    <row r="124" spans="3:46" x14ac:dyDescent="0.25">
      <c r="C124" s="4">
        <v>40421</v>
      </c>
      <c r="D124" s="9">
        <v>94.038238000000007</v>
      </c>
      <c r="E124" s="4">
        <v>40574</v>
      </c>
      <c r="F124" s="21">
        <v>1</v>
      </c>
      <c r="G124" s="22">
        <v>40178</v>
      </c>
      <c r="H124" s="9">
        <v>114.8</v>
      </c>
      <c r="I124" s="22">
        <v>40178</v>
      </c>
      <c r="J124" s="9">
        <v>101.3664</v>
      </c>
      <c r="K124" s="22">
        <v>40178</v>
      </c>
      <c r="L124" s="9">
        <v>215.94900000000001</v>
      </c>
      <c r="M124" s="22">
        <v>40178</v>
      </c>
      <c r="N124" s="9">
        <v>218</v>
      </c>
      <c r="O124" s="22">
        <v>40178</v>
      </c>
      <c r="P124" s="9">
        <v>73.5</v>
      </c>
      <c r="Q124" s="22">
        <v>40178</v>
      </c>
      <c r="R124" s="9">
        <v>94.14</v>
      </c>
      <c r="S124" s="22">
        <v>40178</v>
      </c>
      <c r="T124" s="9">
        <v>92.3</v>
      </c>
      <c r="U124" s="22">
        <v>40178</v>
      </c>
      <c r="V124" s="9">
        <v>88.911190000000005</v>
      </c>
      <c r="W124" s="22">
        <v>40178</v>
      </c>
      <c r="X124" s="9">
        <v>3017.59</v>
      </c>
      <c r="Y124" s="22">
        <v>40178</v>
      </c>
      <c r="Z124" s="9">
        <v>96.5</v>
      </c>
      <c r="AA124" s="22">
        <v>40178</v>
      </c>
      <c r="AB124" s="9">
        <v>93.01</v>
      </c>
      <c r="AC124" s="22"/>
      <c r="AD124" s="9"/>
      <c r="AE124" s="22">
        <v>40178</v>
      </c>
      <c r="AF124" s="9">
        <v>90.08</v>
      </c>
      <c r="AG124" s="22">
        <v>40178</v>
      </c>
      <c r="AH124" s="21">
        <v>0.4</v>
      </c>
      <c r="AI124" s="22">
        <v>40178</v>
      </c>
      <c r="AJ124" s="9">
        <v>69.099999999999994</v>
      </c>
      <c r="AK124" s="22"/>
      <c r="AL124" s="9"/>
      <c r="AM124" s="22"/>
      <c r="AN124" s="9"/>
      <c r="AO124" s="22"/>
      <c r="AP124" s="9"/>
      <c r="AQ124" s="22"/>
      <c r="AR124" s="9"/>
      <c r="AS124" s="22"/>
      <c r="AT124" s="9"/>
    </row>
    <row r="125" spans="3:46" x14ac:dyDescent="0.25">
      <c r="C125" s="4">
        <v>40451</v>
      </c>
      <c r="D125" s="9">
        <v>94.038238000000007</v>
      </c>
      <c r="E125" s="4">
        <v>40602</v>
      </c>
      <c r="F125" s="21">
        <v>1.2</v>
      </c>
      <c r="G125" s="22">
        <v>40209</v>
      </c>
      <c r="H125" s="9">
        <v>115.1</v>
      </c>
      <c r="I125" s="22">
        <v>40209</v>
      </c>
      <c r="J125" s="9">
        <v>101.2538</v>
      </c>
      <c r="K125" s="22">
        <v>40209</v>
      </c>
      <c r="L125" s="9">
        <v>216.68700000000001</v>
      </c>
      <c r="M125" s="22">
        <v>40209</v>
      </c>
      <c r="N125" s="9">
        <v>217.9</v>
      </c>
      <c r="O125" s="22">
        <v>40209</v>
      </c>
      <c r="P125" s="9">
        <v>73.5</v>
      </c>
      <c r="Q125" s="22">
        <v>40209</v>
      </c>
      <c r="R125" s="9">
        <v>93.92</v>
      </c>
      <c r="S125" s="22">
        <v>40209</v>
      </c>
      <c r="T125" s="9">
        <v>91.7</v>
      </c>
      <c r="U125" s="22">
        <v>40209</v>
      </c>
      <c r="V125" s="9">
        <v>89.223707000000005</v>
      </c>
      <c r="W125" s="22">
        <v>40209</v>
      </c>
      <c r="X125" s="9">
        <v>3040.22</v>
      </c>
      <c r="Y125" s="22">
        <v>40209</v>
      </c>
      <c r="Z125" s="9">
        <v>95.8</v>
      </c>
      <c r="AA125" s="22">
        <v>40209</v>
      </c>
      <c r="AB125" s="9">
        <v>93.13</v>
      </c>
      <c r="AC125" s="22"/>
      <c r="AD125" s="9"/>
      <c r="AE125" s="22">
        <v>40209</v>
      </c>
      <c r="AF125" s="9">
        <v>90.05</v>
      </c>
      <c r="AG125" s="22">
        <v>40209</v>
      </c>
      <c r="AH125" s="21">
        <v>1.6000000238418579</v>
      </c>
      <c r="AI125" s="22">
        <v>40209</v>
      </c>
      <c r="AJ125" s="9">
        <v>69.3</v>
      </c>
      <c r="AK125" s="22"/>
      <c r="AL125" s="9"/>
      <c r="AM125" s="22"/>
      <c r="AN125" s="9"/>
      <c r="AO125" s="22"/>
      <c r="AP125" s="9"/>
      <c r="AQ125" s="22"/>
      <c r="AR125" s="9"/>
      <c r="AS125" s="22"/>
      <c r="AT125" s="9"/>
    </row>
    <row r="126" spans="3:46" x14ac:dyDescent="0.25">
      <c r="C126" s="4">
        <v>40482</v>
      </c>
      <c r="D126" s="9">
        <v>94.417806999999996</v>
      </c>
      <c r="E126" s="4">
        <v>40633</v>
      </c>
      <c r="F126" s="21">
        <v>-0.2</v>
      </c>
      <c r="G126" s="22">
        <v>40237</v>
      </c>
      <c r="H126" s="9">
        <v>115.6</v>
      </c>
      <c r="I126" s="22">
        <v>40237</v>
      </c>
      <c r="J126" s="9">
        <v>101.4012</v>
      </c>
      <c r="K126" s="22">
        <v>40237</v>
      </c>
      <c r="L126" s="9">
        <v>216.74100000000001</v>
      </c>
      <c r="M126" s="22">
        <v>40237</v>
      </c>
      <c r="N126" s="9">
        <v>219.2</v>
      </c>
      <c r="O126" s="22">
        <v>40237</v>
      </c>
      <c r="P126" s="9">
        <v>74.2</v>
      </c>
      <c r="Q126" s="22">
        <v>40237</v>
      </c>
      <c r="R126" s="9">
        <v>94.45</v>
      </c>
      <c r="S126" s="22">
        <v>40237</v>
      </c>
      <c r="T126" s="9">
        <v>92</v>
      </c>
      <c r="U126" s="22">
        <v>40237</v>
      </c>
      <c r="V126" s="9">
        <v>89.536224000000004</v>
      </c>
      <c r="W126" s="22">
        <v>40237</v>
      </c>
      <c r="X126" s="9">
        <v>3063.93</v>
      </c>
      <c r="Y126" s="22">
        <v>40237</v>
      </c>
      <c r="Z126" s="9">
        <v>96</v>
      </c>
      <c r="AA126" s="22">
        <v>40237</v>
      </c>
      <c r="AB126" s="9">
        <v>93.62</v>
      </c>
      <c r="AC126" s="22"/>
      <c r="AD126" s="9"/>
      <c r="AE126" s="22">
        <v>40237</v>
      </c>
      <c r="AF126" s="9">
        <v>90.69</v>
      </c>
      <c r="AG126" s="22">
        <v>40237</v>
      </c>
      <c r="AH126" s="21">
        <v>0.9</v>
      </c>
      <c r="AI126" s="22">
        <v>40237</v>
      </c>
      <c r="AJ126" s="9">
        <v>69.8</v>
      </c>
      <c r="AK126" s="22"/>
      <c r="AL126" s="9"/>
      <c r="AM126" s="22"/>
      <c r="AN126" s="9"/>
      <c r="AO126" s="22"/>
      <c r="AP126" s="9"/>
      <c r="AQ126" s="22"/>
      <c r="AR126" s="9"/>
      <c r="AS126" s="22"/>
      <c r="AT126" s="9"/>
    </row>
    <row r="127" spans="3:46" x14ac:dyDescent="0.25">
      <c r="C127" s="4">
        <v>40512</v>
      </c>
      <c r="D127" s="9">
        <v>94.322914999999995</v>
      </c>
      <c r="E127" s="4">
        <v>40663</v>
      </c>
      <c r="F127" s="21">
        <v>0.1</v>
      </c>
      <c r="G127" s="22">
        <v>40268</v>
      </c>
      <c r="H127" s="9">
        <v>115.6</v>
      </c>
      <c r="I127" s="22">
        <v>40268</v>
      </c>
      <c r="J127" s="9">
        <v>101.5402</v>
      </c>
      <c r="K127" s="22">
        <v>40268</v>
      </c>
      <c r="L127" s="9">
        <v>217.631</v>
      </c>
      <c r="M127" s="22">
        <v>40268</v>
      </c>
      <c r="N127" s="9">
        <v>220.7</v>
      </c>
      <c r="O127" s="22">
        <v>40268</v>
      </c>
      <c r="P127" s="9">
        <v>73.900000000000006</v>
      </c>
      <c r="Q127" s="22">
        <v>40268</v>
      </c>
      <c r="R127" s="9">
        <v>94.92</v>
      </c>
      <c r="S127" s="22">
        <v>40268</v>
      </c>
      <c r="T127" s="9">
        <v>92.5</v>
      </c>
      <c r="U127" s="22">
        <v>40268</v>
      </c>
      <c r="V127" s="9">
        <v>89.848742000000001</v>
      </c>
      <c r="W127" s="22">
        <v>40268</v>
      </c>
      <c r="X127" s="9">
        <v>3079.86</v>
      </c>
      <c r="Y127" s="22">
        <v>40268</v>
      </c>
      <c r="Z127" s="9">
        <v>96.1</v>
      </c>
      <c r="AA127" s="22">
        <v>40268</v>
      </c>
      <c r="AB127" s="9">
        <v>92.73</v>
      </c>
      <c r="AC127" s="22"/>
      <c r="AD127" s="9"/>
      <c r="AE127" s="22">
        <v>40268</v>
      </c>
      <c r="AF127" s="9">
        <v>91.77</v>
      </c>
      <c r="AG127" s="22">
        <v>40268</v>
      </c>
      <c r="AH127" s="21">
        <v>0.60000002384185791</v>
      </c>
      <c r="AI127" s="22">
        <v>40268</v>
      </c>
      <c r="AJ127" s="9">
        <v>70.3</v>
      </c>
      <c r="AK127" s="22"/>
      <c r="AL127" s="9"/>
      <c r="AM127" s="22"/>
      <c r="AN127" s="9"/>
      <c r="AO127" s="22"/>
      <c r="AP127" s="9"/>
      <c r="AQ127" s="22"/>
      <c r="AR127" s="9"/>
      <c r="AS127" s="22"/>
      <c r="AT127" s="9"/>
    </row>
    <row r="128" spans="3:46" x14ac:dyDescent="0.25">
      <c r="C128" s="4">
        <v>40543</v>
      </c>
      <c r="D128" s="9">
        <v>94.322914999999995</v>
      </c>
      <c r="E128" s="4">
        <v>40694</v>
      </c>
      <c r="F128" s="21">
        <v>0.1</v>
      </c>
      <c r="G128" s="22">
        <v>40298</v>
      </c>
      <c r="H128" s="9">
        <v>116</v>
      </c>
      <c r="I128" s="22">
        <v>40298</v>
      </c>
      <c r="J128" s="9">
        <v>102.408</v>
      </c>
      <c r="K128" s="22">
        <v>40298</v>
      </c>
      <c r="L128" s="9">
        <v>218.00899999999999</v>
      </c>
      <c r="M128" s="22">
        <v>40298</v>
      </c>
      <c r="N128" s="9">
        <v>222.8</v>
      </c>
      <c r="O128" s="22">
        <v>40298</v>
      </c>
      <c r="P128" s="9">
        <v>74.2</v>
      </c>
      <c r="Q128" s="22">
        <v>40298</v>
      </c>
      <c r="R128" s="9">
        <v>95.18</v>
      </c>
      <c r="S128" s="22">
        <v>40298</v>
      </c>
      <c r="T128" s="9">
        <v>92.4</v>
      </c>
      <c r="U128" s="22">
        <v>40298</v>
      </c>
      <c r="V128" s="9">
        <v>90.317516999999995</v>
      </c>
      <c r="W128" s="22">
        <v>40298</v>
      </c>
      <c r="X128" s="9">
        <v>3097.42</v>
      </c>
      <c r="Y128" s="22">
        <v>40298</v>
      </c>
      <c r="Z128" s="9">
        <v>96.2</v>
      </c>
      <c r="AA128" s="22">
        <v>40298</v>
      </c>
      <c r="AB128" s="9">
        <v>93.51</v>
      </c>
      <c r="AC128" s="22"/>
      <c r="AD128" s="9"/>
      <c r="AE128" s="22">
        <v>40298</v>
      </c>
      <c r="AF128" s="9">
        <v>92.08</v>
      </c>
      <c r="AG128" s="22">
        <v>40298</v>
      </c>
      <c r="AH128" s="21">
        <v>0.30000001192092901</v>
      </c>
      <c r="AI128" s="22">
        <v>40298</v>
      </c>
      <c r="AJ128" s="9">
        <v>70.400000000000006</v>
      </c>
      <c r="AK128" s="22"/>
      <c r="AL128" s="9"/>
      <c r="AM128" s="22"/>
      <c r="AN128" s="9"/>
      <c r="AO128" s="22"/>
      <c r="AP128" s="9"/>
      <c r="AQ128" s="22"/>
      <c r="AR128" s="9"/>
      <c r="AS128" s="22"/>
      <c r="AT128" s="9"/>
    </row>
    <row r="129" spans="3:46" x14ac:dyDescent="0.25">
      <c r="C129" s="4">
        <v>40574</v>
      </c>
      <c r="D129" s="9">
        <v>93.943344999999994</v>
      </c>
      <c r="E129" s="4">
        <v>40724</v>
      </c>
      <c r="F129" s="21">
        <v>0.3</v>
      </c>
      <c r="G129" s="22">
        <v>40329</v>
      </c>
      <c r="H129" s="9">
        <v>116.3</v>
      </c>
      <c r="I129" s="22">
        <v>40329</v>
      </c>
      <c r="J129" s="9">
        <v>102.3023</v>
      </c>
      <c r="K129" s="22">
        <v>40329</v>
      </c>
      <c r="L129" s="9">
        <v>218.178</v>
      </c>
      <c r="M129" s="22">
        <v>40329</v>
      </c>
      <c r="N129" s="9">
        <v>223.6</v>
      </c>
      <c r="O129" s="22">
        <v>40329</v>
      </c>
      <c r="P129" s="9">
        <v>74.099999999999994</v>
      </c>
      <c r="Q129" s="22">
        <v>40329</v>
      </c>
      <c r="R129" s="9">
        <v>95.28</v>
      </c>
      <c r="S129" s="22">
        <v>40329</v>
      </c>
      <c r="T129" s="9">
        <v>92.5</v>
      </c>
      <c r="U129" s="22">
        <v>40329</v>
      </c>
      <c r="V129" s="9">
        <v>90.395645999999999</v>
      </c>
      <c r="W129" s="22">
        <v>40329</v>
      </c>
      <c r="X129" s="9">
        <v>3110.74</v>
      </c>
      <c r="Y129" s="22">
        <v>40329</v>
      </c>
      <c r="Z129" s="9">
        <v>96.4</v>
      </c>
      <c r="AA129" s="22">
        <v>40329</v>
      </c>
      <c r="AB129" s="9">
        <v>93.36</v>
      </c>
      <c r="AC129" s="22"/>
      <c r="AD129" s="9"/>
      <c r="AE129" s="22">
        <v>40329</v>
      </c>
      <c r="AF129" s="9">
        <v>92.04</v>
      </c>
      <c r="AG129" s="22">
        <v>40329</v>
      </c>
      <c r="AH129" s="21">
        <v>0.5</v>
      </c>
      <c r="AI129" s="22">
        <v>40329</v>
      </c>
      <c r="AJ129" s="9">
        <v>70.599999999999994</v>
      </c>
      <c r="AK129" s="22"/>
      <c r="AL129" s="9"/>
      <c r="AM129" s="22"/>
      <c r="AN129" s="9"/>
      <c r="AO129" s="22"/>
      <c r="AP129" s="9"/>
      <c r="AQ129" s="22"/>
      <c r="AR129" s="9"/>
      <c r="AS129" s="22"/>
      <c r="AT129" s="9"/>
    </row>
    <row r="130" spans="3:46" x14ac:dyDescent="0.25">
      <c r="C130" s="4">
        <v>40602</v>
      </c>
      <c r="D130" s="9">
        <v>93.848453000000006</v>
      </c>
      <c r="E130" s="4">
        <v>40755</v>
      </c>
      <c r="F130" s="21">
        <v>0.5</v>
      </c>
      <c r="G130" s="22">
        <v>40359</v>
      </c>
      <c r="H130" s="9">
        <v>116.2</v>
      </c>
      <c r="I130" s="22">
        <v>40359</v>
      </c>
      <c r="J130" s="9">
        <v>101.8569</v>
      </c>
      <c r="K130" s="22">
        <v>40359</v>
      </c>
      <c r="L130" s="9">
        <v>217.965</v>
      </c>
      <c r="M130" s="22">
        <v>40359</v>
      </c>
      <c r="N130" s="9">
        <v>224.1</v>
      </c>
      <c r="O130" s="22">
        <v>40359</v>
      </c>
      <c r="P130" s="9">
        <v>74.2</v>
      </c>
      <c r="Q130" s="22">
        <v>40359</v>
      </c>
      <c r="R130" s="9">
        <v>95.27</v>
      </c>
      <c r="S130" s="22">
        <v>40359</v>
      </c>
      <c r="T130" s="9">
        <v>92.6</v>
      </c>
      <c r="U130" s="22">
        <v>40359</v>
      </c>
      <c r="V130" s="9">
        <v>90.239388000000005</v>
      </c>
      <c r="W130" s="22">
        <v>40359</v>
      </c>
      <c r="X130" s="9">
        <v>3110.74</v>
      </c>
      <c r="Y130" s="22">
        <v>40359</v>
      </c>
      <c r="Z130" s="9">
        <v>96.3</v>
      </c>
      <c r="AA130" s="22">
        <v>40359</v>
      </c>
      <c r="AB130" s="9">
        <v>93.68</v>
      </c>
      <c r="AC130" s="22"/>
      <c r="AD130" s="9"/>
      <c r="AE130" s="22">
        <v>40359</v>
      </c>
      <c r="AF130" s="9">
        <v>91.6</v>
      </c>
      <c r="AG130" s="22">
        <v>40359</v>
      </c>
      <c r="AH130" s="21">
        <v>0.4</v>
      </c>
      <c r="AI130" s="22">
        <v>40359</v>
      </c>
      <c r="AJ130" s="9">
        <v>70.599999999999994</v>
      </c>
      <c r="AK130" s="22"/>
      <c r="AL130" s="9"/>
      <c r="AM130" s="22"/>
      <c r="AN130" s="9"/>
      <c r="AO130" s="22"/>
      <c r="AP130" s="9"/>
      <c r="AQ130" s="22"/>
      <c r="AR130" s="9"/>
      <c r="AS130" s="22"/>
      <c r="AT130" s="9"/>
    </row>
    <row r="131" spans="3:46" x14ac:dyDescent="0.25">
      <c r="C131" s="4">
        <v>40633</v>
      </c>
      <c r="D131" s="9">
        <v>94.322914999999995</v>
      </c>
      <c r="E131" s="4">
        <v>40786</v>
      </c>
      <c r="F131" s="21">
        <v>0.3</v>
      </c>
      <c r="G131" s="22">
        <v>40390</v>
      </c>
      <c r="H131" s="9">
        <v>116.8</v>
      </c>
      <c r="I131" s="22">
        <v>40390</v>
      </c>
      <c r="J131" s="9">
        <v>101.1127</v>
      </c>
      <c r="K131" s="22">
        <v>40390</v>
      </c>
      <c r="L131" s="9">
        <v>218.011</v>
      </c>
      <c r="M131" s="22">
        <v>40390</v>
      </c>
      <c r="N131" s="9">
        <v>223.6</v>
      </c>
      <c r="O131" s="22">
        <v>40390</v>
      </c>
      <c r="P131" s="9">
        <v>72.5</v>
      </c>
      <c r="Q131" s="22">
        <v>40390</v>
      </c>
      <c r="R131" s="9">
        <v>95</v>
      </c>
      <c r="S131" s="22">
        <v>40390</v>
      </c>
      <c r="T131" s="9">
        <v>92.8</v>
      </c>
      <c r="U131" s="22">
        <v>40390</v>
      </c>
      <c r="V131" s="9">
        <v>90.551905000000005</v>
      </c>
      <c r="W131" s="22">
        <v>40390</v>
      </c>
      <c r="X131" s="9">
        <v>3111.05</v>
      </c>
      <c r="Y131" s="22">
        <v>40390</v>
      </c>
      <c r="Z131" s="9">
        <v>96.2</v>
      </c>
      <c r="AA131" s="22">
        <v>40390</v>
      </c>
      <c r="AB131" s="9">
        <v>93.97</v>
      </c>
      <c r="AC131" s="22"/>
      <c r="AD131" s="9"/>
      <c r="AE131" s="22">
        <v>40390</v>
      </c>
      <c r="AF131" s="9">
        <v>91.34</v>
      </c>
      <c r="AG131" s="22">
        <v>40390</v>
      </c>
      <c r="AH131" s="21">
        <v>0.4</v>
      </c>
      <c r="AI131" s="22">
        <v>40390</v>
      </c>
      <c r="AJ131" s="9">
        <v>71.099999999999994</v>
      </c>
      <c r="AK131" s="22"/>
      <c r="AL131" s="9"/>
      <c r="AM131" s="22"/>
      <c r="AN131" s="9"/>
      <c r="AO131" s="22"/>
      <c r="AP131" s="9"/>
      <c r="AQ131" s="22"/>
      <c r="AR131" s="9"/>
      <c r="AS131" s="22"/>
      <c r="AT131" s="9"/>
    </row>
    <row r="132" spans="3:46" x14ac:dyDescent="0.25">
      <c r="C132" s="4">
        <v>40663</v>
      </c>
      <c r="D132" s="9">
        <v>94.702483999999998</v>
      </c>
      <c r="E132" s="4">
        <v>40816</v>
      </c>
      <c r="F132" s="21">
        <v>0.5</v>
      </c>
      <c r="G132" s="22">
        <v>40421</v>
      </c>
      <c r="H132" s="9">
        <v>116.7</v>
      </c>
      <c r="I132" s="22">
        <v>40421</v>
      </c>
      <c r="J132" s="9">
        <v>101.0986</v>
      </c>
      <c r="K132" s="22">
        <v>40421</v>
      </c>
      <c r="L132" s="9">
        <v>218.31200000000001</v>
      </c>
      <c r="M132" s="22">
        <v>40421</v>
      </c>
      <c r="N132" s="9">
        <v>224.5</v>
      </c>
      <c r="O132" s="22">
        <v>40421</v>
      </c>
      <c r="P132" s="9">
        <v>72.5</v>
      </c>
      <c r="Q132" s="22">
        <v>40421</v>
      </c>
      <c r="R132" s="9">
        <v>95.23</v>
      </c>
      <c r="S132" s="22">
        <v>40421</v>
      </c>
      <c r="T132" s="9">
        <v>92.9</v>
      </c>
      <c r="U132" s="22">
        <v>40421</v>
      </c>
      <c r="V132" s="9">
        <v>90.864423000000002</v>
      </c>
      <c r="W132" s="22">
        <v>40421</v>
      </c>
      <c r="X132" s="9">
        <v>3112.29</v>
      </c>
      <c r="Y132" s="22">
        <v>40421</v>
      </c>
      <c r="Z132" s="9">
        <v>96.4</v>
      </c>
      <c r="AA132" s="22">
        <v>40421</v>
      </c>
      <c r="AB132" s="9">
        <v>93.98</v>
      </c>
      <c r="AC132" s="22"/>
      <c r="AD132" s="9"/>
      <c r="AE132" s="22">
        <v>40421</v>
      </c>
      <c r="AF132" s="9">
        <v>91.48</v>
      </c>
      <c r="AG132" s="22">
        <v>40421</v>
      </c>
      <c r="AH132" s="21">
        <v>0.60000002384185791</v>
      </c>
      <c r="AI132" s="22">
        <v>40421</v>
      </c>
      <c r="AJ132" s="9">
        <v>71.099999999999994</v>
      </c>
      <c r="AK132" s="22"/>
      <c r="AL132" s="9"/>
      <c r="AM132" s="22"/>
      <c r="AN132" s="9"/>
      <c r="AO132" s="22"/>
      <c r="AP132" s="9"/>
      <c r="AQ132" s="22"/>
      <c r="AR132" s="9"/>
      <c r="AS132" s="22"/>
      <c r="AT132" s="9"/>
    </row>
    <row r="133" spans="3:46" x14ac:dyDescent="0.25">
      <c r="C133" s="4">
        <v>40694</v>
      </c>
      <c r="D133" s="9">
        <v>94.797376</v>
      </c>
      <c r="E133" s="4">
        <v>40847</v>
      </c>
      <c r="F133" s="21">
        <v>0.1</v>
      </c>
      <c r="G133" s="22">
        <v>40451</v>
      </c>
      <c r="H133" s="9">
        <v>116.9</v>
      </c>
      <c r="I133" s="22">
        <v>40451</v>
      </c>
      <c r="J133" s="9">
        <v>101.0752</v>
      </c>
      <c r="K133" s="22">
        <v>40451</v>
      </c>
      <c r="L133" s="9">
        <v>218.43899999999999</v>
      </c>
      <c r="M133" s="22">
        <v>40451</v>
      </c>
      <c r="N133" s="9">
        <v>225.3</v>
      </c>
      <c r="O133" s="22">
        <v>40451</v>
      </c>
      <c r="P133" s="9">
        <v>72.8</v>
      </c>
      <c r="Q133" s="22">
        <v>40451</v>
      </c>
      <c r="R133" s="9">
        <v>95.15</v>
      </c>
      <c r="S133" s="22">
        <v>40451</v>
      </c>
      <c r="T133" s="9">
        <v>92.7</v>
      </c>
      <c r="U133" s="22">
        <v>40451</v>
      </c>
      <c r="V133" s="9">
        <v>91.880105</v>
      </c>
      <c r="W133" s="22">
        <v>40451</v>
      </c>
      <c r="X133" s="9">
        <v>3126.29</v>
      </c>
      <c r="Y133" s="22">
        <v>40451</v>
      </c>
      <c r="Z133" s="9">
        <v>96.2</v>
      </c>
      <c r="AA133" s="22">
        <v>40451</v>
      </c>
      <c r="AB133" s="9">
        <v>94.08</v>
      </c>
      <c r="AC133" s="22"/>
      <c r="AD133" s="9"/>
      <c r="AE133" s="22">
        <v>40451</v>
      </c>
      <c r="AF133" s="9">
        <v>92.05</v>
      </c>
      <c r="AG133" s="22">
        <v>40451</v>
      </c>
      <c r="AH133" s="21">
        <v>0.8</v>
      </c>
      <c r="AI133" s="22">
        <v>40451</v>
      </c>
      <c r="AJ133" s="9">
        <v>71.099999999999994</v>
      </c>
      <c r="AK133" s="22"/>
      <c r="AL133" s="9"/>
      <c r="AM133" s="22"/>
      <c r="AN133" s="9"/>
      <c r="AO133" s="22"/>
      <c r="AP133" s="9"/>
      <c r="AQ133" s="22"/>
      <c r="AR133" s="9"/>
      <c r="AS133" s="22"/>
      <c r="AT133" s="9"/>
    </row>
    <row r="134" spans="3:46" x14ac:dyDescent="0.25">
      <c r="C134" s="4">
        <v>40724</v>
      </c>
      <c r="D134" s="9">
        <v>94.607590999999999</v>
      </c>
      <c r="E134" s="4">
        <v>40877</v>
      </c>
      <c r="F134" s="21">
        <v>-0.2</v>
      </c>
      <c r="G134" s="22">
        <v>40482</v>
      </c>
      <c r="H134" s="9">
        <v>117.4</v>
      </c>
      <c r="I134" s="22">
        <v>40482</v>
      </c>
      <c r="J134" s="9">
        <v>101.613</v>
      </c>
      <c r="K134" s="22">
        <v>40482</v>
      </c>
      <c r="L134" s="9">
        <v>218.71100000000001</v>
      </c>
      <c r="M134" s="22">
        <v>40482</v>
      </c>
      <c r="N134" s="9">
        <v>225.8</v>
      </c>
      <c r="O134" s="22">
        <v>40482</v>
      </c>
      <c r="P134" s="9">
        <v>75</v>
      </c>
      <c r="Q134" s="22">
        <v>40482</v>
      </c>
      <c r="R134" s="9">
        <v>95.28</v>
      </c>
      <c r="S134" s="22">
        <v>40482</v>
      </c>
      <c r="T134" s="9">
        <v>92.8</v>
      </c>
      <c r="U134" s="22">
        <v>40482</v>
      </c>
      <c r="V134" s="9">
        <v>92.036362999999994</v>
      </c>
      <c r="W134" s="22">
        <v>40482</v>
      </c>
      <c r="X134" s="9">
        <v>3149.74</v>
      </c>
      <c r="Y134" s="22">
        <v>40482</v>
      </c>
      <c r="Z134" s="9">
        <v>96.3</v>
      </c>
      <c r="AA134" s="22">
        <v>40482</v>
      </c>
      <c r="AB134" s="9">
        <v>94.7</v>
      </c>
      <c r="AC134" s="22"/>
      <c r="AD134" s="9"/>
      <c r="AE134" s="22">
        <v>40482</v>
      </c>
      <c r="AF134" s="9">
        <v>92.13</v>
      </c>
      <c r="AG134" s="22">
        <v>40482</v>
      </c>
      <c r="AH134" s="21">
        <v>0.5</v>
      </c>
      <c r="AI134" s="22">
        <v>40482</v>
      </c>
      <c r="AJ134" s="9">
        <v>71.3</v>
      </c>
      <c r="AK134" s="22"/>
      <c r="AL134" s="9"/>
      <c r="AM134" s="22"/>
      <c r="AN134" s="9"/>
      <c r="AO134" s="22"/>
      <c r="AP134" s="9"/>
      <c r="AQ134" s="22"/>
      <c r="AR134" s="9"/>
      <c r="AS134" s="22"/>
      <c r="AT134" s="9"/>
    </row>
    <row r="135" spans="3:46" x14ac:dyDescent="0.25">
      <c r="C135" s="4">
        <v>40755</v>
      </c>
      <c r="D135" s="9">
        <v>94.607590999999999</v>
      </c>
      <c r="E135" s="4">
        <v>40908</v>
      </c>
      <c r="F135" s="21">
        <v>0.3</v>
      </c>
      <c r="G135" s="22">
        <v>40512</v>
      </c>
      <c r="H135" s="9">
        <v>117.5</v>
      </c>
      <c r="I135" s="22">
        <v>40512</v>
      </c>
      <c r="J135" s="9">
        <v>101.857</v>
      </c>
      <c r="K135" s="22">
        <v>40512</v>
      </c>
      <c r="L135" s="9">
        <v>218.803</v>
      </c>
      <c r="M135" s="22">
        <v>40512</v>
      </c>
      <c r="N135" s="9">
        <v>226.8</v>
      </c>
      <c r="O135" s="22">
        <v>40512</v>
      </c>
      <c r="P135" s="9">
        <v>75.2</v>
      </c>
      <c r="Q135" s="22">
        <v>40512</v>
      </c>
      <c r="R135" s="9">
        <v>95.32</v>
      </c>
      <c r="S135" s="22">
        <v>40512</v>
      </c>
      <c r="T135" s="9">
        <v>92.9</v>
      </c>
      <c r="U135" s="22">
        <v>40512</v>
      </c>
      <c r="V135" s="9">
        <v>91.489457000000002</v>
      </c>
      <c r="W135" s="22">
        <v>40512</v>
      </c>
      <c r="X135" s="9">
        <v>3175.88</v>
      </c>
      <c r="Y135" s="22">
        <v>40512</v>
      </c>
      <c r="Z135" s="9">
        <v>96.1</v>
      </c>
      <c r="AA135" s="22">
        <v>40512</v>
      </c>
      <c r="AB135" s="9">
        <v>94.88</v>
      </c>
      <c r="AC135" s="22"/>
      <c r="AD135" s="9"/>
      <c r="AE135" s="22">
        <v>40512</v>
      </c>
      <c r="AF135" s="9">
        <v>92.02</v>
      </c>
      <c r="AG135" s="22">
        <v>40512</v>
      </c>
      <c r="AH135" s="21">
        <v>0.80000001192092896</v>
      </c>
      <c r="AI135" s="22">
        <v>40512</v>
      </c>
      <c r="AJ135" s="9">
        <v>71.400000000000006</v>
      </c>
      <c r="AK135" s="22"/>
      <c r="AL135" s="9"/>
      <c r="AM135" s="22"/>
      <c r="AN135" s="9"/>
      <c r="AO135" s="22"/>
      <c r="AP135" s="9"/>
      <c r="AQ135" s="22"/>
      <c r="AR135" s="9"/>
      <c r="AS135" s="22"/>
      <c r="AT135" s="9"/>
    </row>
    <row r="136" spans="3:46" x14ac:dyDescent="0.25">
      <c r="C136" s="4">
        <v>40786</v>
      </c>
      <c r="D136" s="9">
        <v>94.702388999999997</v>
      </c>
      <c r="E136" s="4">
        <v>40939</v>
      </c>
      <c r="F136" s="21">
        <v>1.5</v>
      </c>
      <c r="G136" s="22">
        <v>40543</v>
      </c>
      <c r="H136" s="9">
        <v>117.5</v>
      </c>
      <c r="I136" s="22">
        <v>40543</v>
      </c>
      <c r="J136" s="9">
        <v>101.8931</v>
      </c>
      <c r="K136" s="22">
        <v>40543</v>
      </c>
      <c r="L136" s="9">
        <v>219.179</v>
      </c>
      <c r="M136" s="22">
        <v>40543</v>
      </c>
      <c r="N136" s="9">
        <v>228.4</v>
      </c>
      <c r="O136" s="22">
        <v>40543</v>
      </c>
      <c r="P136" s="9">
        <v>75.7</v>
      </c>
      <c r="Q136" s="22">
        <v>40543</v>
      </c>
      <c r="R136" s="9">
        <v>95.74</v>
      </c>
      <c r="S136" s="22">
        <v>40543</v>
      </c>
      <c r="T136" s="9">
        <v>94</v>
      </c>
      <c r="U136" s="22">
        <v>40543</v>
      </c>
      <c r="V136" s="9">
        <v>92.036362999999994</v>
      </c>
      <c r="W136" s="22">
        <v>40543</v>
      </c>
      <c r="X136" s="9">
        <v>3195.89</v>
      </c>
      <c r="Y136" s="22">
        <v>40543</v>
      </c>
      <c r="Z136" s="9">
        <v>96.3</v>
      </c>
      <c r="AA136" s="22">
        <v>40543</v>
      </c>
      <c r="AB136" s="9">
        <v>94.16</v>
      </c>
      <c r="AC136" s="22"/>
      <c r="AD136" s="9"/>
      <c r="AE136" s="22">
        <v>40543</v>
      </c>
      <c r="AF136" s="9">
        <v>91.82</v>
      </c>
      <c r="AG136" s="22">
        <v>40543</v>
      </c>
      <c r="AH136" s="21">
        <v>1.1000000238418579</v>
      </c>
      <c r="AI136" s="22">
        <v>40543</v>
      </c>
      <c r="AJ136" s="9">
        <v>71.5</v>
      </c>
      <c r="AK136" s="22"/>
      <c r="AL136" s="9"/>
      <c r="AM136" s="22"/>
      <c r="AN136" s="9"/>
      <c r="AO136" s="22"/>
      <c r="AP136" s="9"/>
      <c r="AQ136" s="22"/>
      <c r="AR136" s="9"/>
      <c r="AS136" s="22"/>
      <c r="AT136" s="9"/>
    </row>
    <row r="137" spans="3:46" x14ac:dyDescent="0.25">
      <c r="C137" s="4">
        <v>40816</v>
      </c>
      <c r="D137" s="9">
        <v>94.702388999999997</v>
      </c>
      <c r="E137" s="4">
        <v>40968</v>
      </c>
      <c r="F137" s="21">
        <v>-0.1</v>
      </c>
      <c r="G137" s="22">
        <v>40574</v>
      </c>
      <c r="H137" s="9">
        <v>117.8</v>
      </c>
      <c r="I137" s="22">
        <v>40574</v>
      </c>
      <c r="J137" s="9">
        <v>101.53579999999999</v>
      </c>
      <c r="K137" s="22">
        <v>40574</v>
      </c>
      <c r="L137" s="9">
        <v>220.22300000000001</v>
      </c>
      <c r="M137" s="22">
        <v>40574</v>
      </c>
      <c r="N137" s="9">
        <v>229</v>
      </c>
      <c r="O137" s="22">
        <v>40574</v>
      </c>
      <c r="P137" s="9">
        <v>76.099999999999994</v>
      </c>
      <c r="Q137" s="22">
        <v>40574</v>
      </c>
      <c r="R137" s="9">
        <v>95.51</v>
      </c>
      <c r="S137" s="22">
        <v>40574</v>
      </c>
      <c r="T137" s="9">
        <v>93.5</v>
      </c>
      <c r="U137" s="22">
        <v>40574</v>
      </c>
      <c r="V137" s="9">
        <v>92.895786000000001</v>
      </c>
      <c r="W137" s="22">
        <v>40574</v>
      </c>
      <c r="X137" s="9">
        <v>3222.42</v>
      </c>
      <c r="Y137" s="22">
        <v>40574</v>
      </c>
      <c r="Z137" s="9">
        <v>96.1</v>
      </c>
      <c r="AA137" s="22">
        <v>40574</v>
      </c>
      <c r="AB137" s="9">
        <v>94.15</v>
      </c>
      <c r="AC137" s="22"/>
      <c r="AD137" s="9"/>
      <c r="AE137" s="22">
        <v>40574</v>
      </c>
      <c r="AF137" s="9">
        <v>91.72</v>
      </c>
      <c r="AG137" s="22">
        <v>40574</v>
      </c>
      <c r="AH137" s="21">
        <v>2.4000000953674321</v>
      </c>
      <c r="AI137" s="22">
        <v>40574</v>
      </c>
      <c r="AJ137" s="9">
        <v>71.900000000000006</v>
      </c>
      <c r="AK137" s="22"/>
      <c r="AL137" s="9"/>
      <c r="AM137" s="22"/>
      <c r="AN137" s="9"/>
      <c r="AO137" s="22"/>
      <c r="AP137" s="9"/>
      <c r="AQ137" s="22"/>
      <c r="AR137" s="9"/>
      <c r="AS137" s="22"/>
      <c r="AT137" s="9"/>
    </row>
    <row r="138" spans="3:46" x14ac:dyDescent="0.25">
      <c r="C138" s="4">
        <v>40847</v>
      </c>
      <c r="D138" s="9">
        <v>94.607590999999999</v>
      </c>
      <c r="E138" s="4">
        <v>40999</v>
      </c>
      <c r="F138" s="21">
        <v>0.2</v>
      </c>
      <c r="G138" s="22">
        <v>40602</v>
      </c>
      <c r="H138" s="9">
        <v>118.1</v>
      </c>
      <c r="I138" s="22">
        <v>40602</v>
      </c>
      <c r="J138" s="9">
        <v>101.91849999999999</v>
      </c>
      <c r="K138" s="22">
        <v>40602</v>
      </c>
      <c r="L138" s="9">
        <v>221.309</v>
      </c>
      <c r="M138" s="22">
        <v>40602</v>
      </c>
      <c r="N138" s="9">
        <v>231.3</v>
      </c>
      <c r="O138" s="22">
        <v>40602</v>
      </c>
      <c r="P138" s="9">
        <v>76.900000000000006</v>
      </c>
      <c r="Q138" s="22">
        <v>40602</v>
      </c>
      <c r="R138" s="9">
        <v>95.97</v>
      </c>
      <c r="S138" s="22">
        <v>40602</v>
      </c>
      <c r="T138" s="9">
        <v>94.1</v>
      </c>
      <c r="U138" s="22">
        <v>40602</v>
      </c>
      <c r="V138" s="9">
        <v>93.598949000000005</v>
      </c>
      <c r="W138" s="22">
        <v>40602</v>
      </c>
      <c r="X138" s="9">
        <v>3248.2</v>
      </c>
      <c r="Y138" s="22">
        <v>40602</v>
      </c>
      <c r="Z138" s="9">
        <v>96.9</v>
      </c>
      <c r="AA138" s="22">
        <v>40602</v>
      </c>
      <c r="AB138" s="9">
        <v>94.86</v>
      </c>
      <c r="AC138" s="22"/>
      <c r="AD138" s="9"/>
      <c r="AE138" s="22">
        <v>40602</v>
      </c>
      <c r="AF138" s="9">
        <v>92.41</v>
      </c>
      <c r="AG138" s="22">
        <v>40602</v>
      </c>
      <c r="AH138" s="21">
        <v>0.75329599999999997</v>
      </c>
      <c r="AI138" s="22">
        <v>40602</v>
      </c>
      <c r="AJ138" s="9">
        <v>72.3</v>
      </c>
      <c r="AK138" s="22"/>
      <c r="AL138" s="9"/>
      <c r="AM138" s="22"/>
      <c r="AN138" s="9"/>
      <c r="AO138" s="22"/>
      <c r="AP138" s="9"/>
      <c r="AQ138" s="22"/>
      <c r="AR138" s="9"/>
      <c r="AS138" s="22"/>
      <c r="AT138" s="9"/>
    </row>
    <row r="139" spans="3:46" x14ac:dyDescent="0.25">
      <c r="C139" s="4">
        <v>40877</v>
      </c>
      <c r="D139" s="9">
        <v>94.417997</v>
      </c>
      <c r="E139" s="4">
        <v>41029</v>
      </c>
      <c r="F139" s="21">
        <v>-0.1</v>
      </c>
      <c r="G139" s="22">
        <v>40633</v>
      </c>
      <c r="H139" s="9">
        <v>119.4</v>
      </c>
      <c r="I139" s="22">
        <v>40633</v>
      </c>
      <c r="J139" s="9">
        <v>102.5599</v>
      </c>
      <c r="K139" s="22">
        <v>40633</v>
      </c>
      <c r="L139" s="9">
        <v>223.46700000000001</v>
      </c>
      <c r="M139" s="22">
        <v>40633</v>
      </c>
      <c r="N139" s="9">
        <v>232.5</v>
      </c>
      <c r="O139" s="22">
        <v>40633</v>
      </c>
      <c r="P139" s="9">
        <v>77.099999999999994</v>
      </c>
      <c r="Q139" s="22">
        <v>40633</v>
      </c>
      <c r="R139" s="9">
        <v>96.76</v>
      </c>
      <c r="S139" s="22">
        <v>40633</v>
      </c>
      <c r="T139" s="9">
        <v>94.7</v>
      </c>
      <c r="U139" s="22">
        <v>40633</v>
      </c>
      <c r="V139" s="9">
        <v>94.067725999999993</v>
      </c>
      <c r="W139" s="22">
        <v>40633</v>
      </c>
      <c r="X139" s="9">
        <v>3273.86</v>
      </c>
      <c r="Y139" s="22">
        <v>40633</v>
      </c>
      <c r="Z139" s="9">
        <v>97.3</v>
      </c>
      <c r="AA139" s="22">
        <v>40633</v>
      </c>
      <c r="AB139" s="9">
        <v>94.03</v>
      </c>
      <c r="AC139" s="22"/>
      <c r="AD139" s="9"/>
      <c r="AE139" s="22">
        <v>40633</v>
      </c>
      <c r="AF139" s="9">
        <v>93.46</v>
      </c>
      <c r="AG139" s="22">
        <v>40633</v>
      </c>
      <c r="AH139" s="21">
        <v>0.65420599999999995</v>
      </c>
      <c r="AI139" s="22">
        <v>40633</v>
      </c>
      <c r="AJ139" s="9">
        <v>73.2</v>
      </c>
      <c r="AK139" s="22"/>
      <c r="AL139" s="9"/>
      <c r="AM139" s="22"/>
      <c r="AN139" s="9"/>
      <c r="AO139" s="22"/>
      <c r="AP139" s="9"/>
      <c r="AQ139" s="22"/>
      <c r="AR139" s="9"/>
      <c r="AS139" s="22"/>
      <c r="AT139" s="9"/>
    </row>
    <row r="140" spans="3:46" x14ac:dyDescent="0.25">
      <c r="C140" s="4">
        <v>40908</v>
      </c>
      <c r="D140" s="9">
        <v>94.417997</v>
      </c>
      <c r="E140" s="4">
        <v>41060</v>
      </c>
      <c r="F140" s="21">
        <v>-0.3</v>
      </c>
      <c r="G140" s="22">
        <v>40663</v>
      </c>
      <c r="H140" s="9">
        <v>119.8</v>
      </c>
      <c r="I140" s="22">
        <v>40663</v>
      </c>
      <c r="J140" s="9">
        <v>102.67310000000001</v>
      </c>
      <c r="K140" s="22">
        <v>40663</v>
      </c>
      <c r="L140" s="9">
        <v>224.90600000000001</v>
      </c>
      <c r="M140" s="22">
        <v>40663</v>
      </c>
      <c r="N140" s="9">
        <v>234.4</v>
      </c>
      <c r="O140" s="22">
        <v>40663</v>
      </c>
      <c r="P140" s="9">
        <v>77.599999999999994</v>
      </c>
      <c r="Q140" s="22">
        <v>40663</v>
      </c>
      <c r="R140" s="9">
        <v>97.1</v>
      </c>
      <c r="S140" s="22">
        <v>40663</v>
      </c>
      <c r="T140" s="9">
        <v>94.9</v>
      </c>
      <c r="U140" s="22">
        <v>40663</v>
      </c>
      <c r="V140" s="9">
        <v>94.067725999999993</v>
      </c>
      <c r="W140" s="22">
        <v>40663</v>
      </c>
      <c r="X140" s="9">
        <v>3299.07</v>
      </c>
      <c r="Y140" s="22">
        <v>40663</v>
      </c>
      <c r="Z140" s="9">
        <v>97.6</v>
      </c>
      <c r="AA140" s="22">
        <v>40663</v>
      </c>
      <c r="AB140" s="9">
        <v>94.73</v>
      </c>
      <c r="AC140" s="22"/>
      <c r="AD140" s="9"/>
      <c r="AE140" s="22">
        <v>40663</v>
      </c>
      <c r="AF140" s="9">
        <v>93.96</v>
      </c>
      <c r="AG140" s="22">
        <v>40663</v>
      </c>
      <c r="AH140" s="21">
        <v>0.37140200000000001</v>
      </c>
      <c r="AI140" s="22">
        <v>40663</v>
      </c>
      <c r="AJ140" s="9">
        <v>73.5</v>
      </c>
      <c r="AK140" s="22"/>
      <c r="AL140" s="9"/>
      <c r="AM140" s="22"/>
      <c r="AN140" s="9"/>
      <c r="AO140" s="22"/>
      <c r="AP140" s="9"/>
      <c r="AQ140" s="22"/>
      <c r="AR140" s="9"/>
      <c r="AS140" s="22"/>
      <c r="AT140" s="9"/>
    </row>
    <row r="141" spans="3:46" x14ac:dyDescent="0.25">
      <c r="C141" s="4">
        <v>40939</v>
      </c>
      <c r="D141" s="9">
        <v>94.133605000000003</v>
      </c>
      <c r="E141" s="4">
        <v>41090</v>
      </c>
      <c r="F141" s="21">
        <v>-0.6</v>
      </c>
      <c r="G141" s="22">
        <v>40694</v>
      </c>
      <c r="H141" s="9">
        <v>120.6</v>
      </c>
      <c r="I141" s="22">
        <v>40694</v>
      </c>
      <c r="J141" s="9">
        <v>102.6798</v>
      </c>
      <c r="K141" s="22">
        <v>40694</v>
      </c>
      <c r="L141" s="9">
        <v>225.964</v>
      </c>
      <c r="M141" s="22">
        <v>40694</v>
      </c>
      <c r="N141" s="9">
        <v>235.2</v>
      </c>
      <c r="O141" s="22">
        <v>40694</v>
      </c>
      <c r="P141" s="9">
        <v>78</v>
      </c>
      <c r="Q141" s="22">
        <v>40694</v>
      </c>
      <c r="R141" s="9">
        <v>97.16</v>
      </c>
      <c r="S141" s="22">
        <v>40694</v>
      </c>
      <c r="T141" s="9">
        <v>94.8</v>
      </c>
      <c r="U141" s="22">
        <v>40694</v>
      </c>
      <c r="V141" s="9">
        <v>94.067725999999993</v>
      </c>
      <c r="W141" s="22">
        <v>40694</v>
      </c>
      <c r="X141" s="9">
        <v>3314.58</v>
      </c>
      <c r="Y141" s="22">
        <v>40694</v>
      </c>
      <c r="Z141" s="9">
        <v>97.6</v>
      </c>
      <c r="AA141" s="22">
        <v>40694</v>
      </c>
      <c r="AB141" s="9">
        <v>94.91</v>
      </c>
      <c r="AC141" s="22"/>
      <c r="AD141" s="9"/>
      <c r="AE141" s="22">
        <v>40694</v>
      </c>
      <c r="AF141" s="9">
        <v>94.03</v>
      </c>
      <c r="AG141" s="22">
        <v>40694</v>
      </c>
      <c r="AH141" s="21">
        <v>0.55504200000000004</v>
      </c>
      <c r="AI141" s="22">
        <v>40694</v>
      </c>
      <c r="AJ141" s="9">
        <v>73.8</v>
      </c>
      <c r="AK141" s="22"/>
      <c r="AL141" s="9"/>
      <c r="AM141" s="22"/>
      <c r="AN141" s="9"/>
      <c r="AO141" s="22"/>
      <c r="AP141" s="9"/>
      <c r="AQ141" s="22"/>
      <c r="AR141" s="9"/>
      <c r="AS141" s="22"/>
      <c r="AT141" s="9"/>
    </row>
    <row r="142" spans="3:46" x14ac:dyDescent="0.25">
      <c r="C142" s="4">
        <v>40968</v>
      </c>
      <c r="D142" s="9">
        <v>94.3232</v>
      </c>
      <c r="E142" s="4">
        <v>41121</v>
      </c>
      <c r="F142" s="21">
        <v>0.1</v>
      </c>
      <c r="G142" s="22">
        <v>40724</v>
      </c>
      <c r="H142" s="9">
        <v>119.8</v>
      </c>
      <c r="I142" s="22">
        <v>40724</v>
      </c>
      <c r="J142" s="9">
        <v>102.43170000000001</v>
      </c>
      <c r="K142" s="22">
        <v>40724</v>
      </c>
      <c r="L142" s="9">
        <v>225.72200000000001</v>
      </c>
      <c r="M142" s="22">
        <v>40724</v>
      </c>
      <c r="N142" s="9">
        <v>235.2</v>
      </c>
      <c r="O142" s="22">
        <v>40724</v>
      </c>
      <c r="P142" s="9">
        <v>78.400000000000006</v>
      </c>
      <c r="Q142" s="22">
        <v>40724</v>
      </c>
      <c r="R142" s="9">
        <v>97.23</v>
      </c>
      <c r="S142" s="22">
        <v>40724</v>
      </c>
      <c r="T142" s="9">
        <v>94.8</v>
      </c>
      <c r="U142" s="22">
        <v>40724</v>
      </c>
      <c r="V142" s="9">
        <v>94.223984999999999</v>
      </c>
      <c r="W142" s="22">
        <v>40724</v>
      </c>
      <c r="X142" s="9">
        <v>3319.55</v>
      </c>
      <c r="Y142" s="22">
        <v>40724</v>
      </c>
      <c r="Z142" s="9">
        <v>97.4</v>
      </c>
      <c r="AA142" s="22">
        <v>40724</v>
      </c>
      <c r="AB142" s="9">
        <v>95.5</v>
      </c>
      <c r="AC142" s="22"/>
      <c r="AD142" s="9"/>
      <c r="AE142" s="22">
        <v>40724</v>
      </c>
      <c r="AF142" s="9">
        <v>93.57</v>
      </c>
      <c r="AG142" s="22">
        <v>40724</v>
      </c>
      <c r="AH142" s="21">
        <v>0.18399299999999999</v>
      </c>
      <c r="AI142" s="22">
        <v>40724</v>
      </c>
      <c r="AJ142" s="9">
        <v>74.099999999999994</v>
      </c>
      <c r="AK142" s="22"/>
      <c r="AL142" s="9"/>
      <c r="AM142" s="22"/>
      <c r="AN142" s="9"/>
      <c r="AO142" s="22"/>
      <c r="AP142" s="9"/>
      <c r="AQ142" s="22"/>
      <c r="AR142" s="9"/>
      <c r="AS142" s="22"/>
      <c r="AT142" s="9"/>
    </row>
    <row r="143" spans="3:46" x14ac:dyDescent="0.25">
      <c r="C143" s="4">
        <v>40999</v>
      </c>
      <c r="D143" s="9">
        <v>94.797185999999996</v>
      </c>
      <c r="E143" s="4">
        <v>41152</v>
      </c>
      <c r="F143" s="21">
        <v>0.6</v>
      </c>
      <c r="G143" s="22">
        <v>40755</v>
      </c>
      <c r="H143" s="9">
        <v>120</v>
      </c>
      <c r="I143" s="22">
        <v>40755</v>
      </c>
      <c r="J143" s="9">
        <v>101.59</v>
      </c>
      <c r="K143" s="22">
        <v>40755</v>
      </c>
      <c r="L143" s="9">
        <v>225.922</v>
      </c>
      <c r="M143" s="22">
        <v>40755</v>
      </c>
      <c r="N143" s="9">
        <v>234.7</v>
      </c>
      <c r="O143" s="22">
        <v>40755</v>
      </c>
      <c r="P143" s="9">
        <v>78.3</v>
      </c>
      <c r="Q143" s="22">
        <v>40755</v>
      </c>
      <c r="R143" s="9">
        <v>96.79</v>
      </c>
      <c r="S143" s="22">
        <v>40755</v>
      </c>
      <c r="T143" s="9">
        <v>95.2</v>
      </c>
      <c r="U143" s="22">
        <v>40755</v>
      </c>
      <c r="V143" s="9">
        <v>94.849018999999998</v>
      </c>
      <c r="W143" s="22">
        <v>40755</v>
      </c>
      <c r="X143" s="9">
        <v>3324.86</v>
      </c>
      <c r="Y143" s="22">
        <v>40755</v>
      </c>
      <c r="Z143" s="9">
        <v>97.2</v>
      </c>
      <c r="AA143" s="22">
        <v>40755</v>
      </c>
      <c r="AB143" s="9">
        <v>95.22</v>
      </c>
      <c r="AC143" s="22"/>
      <c r="AD143" s="9"/>
      <c r="AE143" s="22">
        <v>40755</v>
      </c>
      <c r="AF143" s="9">
        <v>94.04</v>
      </c>
      <c r="AG143" s="22">
        <v>40755</v>
      </c>
      <c r="AH143" s="21">
        <v>0</v>
      </c>
      <c r="AI143" s="22">
        <v>40755</v>
      </c>
      <c r="AJ143" s="9">
        <v>74.7</v>
      </c>
      <c r="AK143" s="22"/>
      <c r="AL143" s="9"/>
      <c r="AM143" s="22"/>
      <c r="AN143" s="9"/>
      <c r="AO143" s="22"/>
      <c r="AP143" s="9"/>
      <c r="AQ143" s="22"/>
      <c r="AR143" s="9"/>
      <c r="AS143" s="22"/>
      <c r="AT143" s="9"/>
    </row>
    <row r="144" spans="3:46" x14ac:dyDescent="0.25">
      <c r="C144" s="4">
        <v>41029</v>
      </c>
      <c r="D144" s="9">
        <v>94.986779999999996</v>
      </c>
      <c r="E144" s="4">
        <v>41182</v>
      </c>
      <c r="F144" s="21">
        <v>0.3</v>
      </c>
      <c r="G144" s="22">
        <v>40786</v>
      </c>
      <c r="H144" s="9">
        <v>120.3</v>
      </c>
      <c r="I144" s="22">
        <v>40786</v>
      </c>
      <c r="J144" s="9">
        <v>101.29300000000001</v>
      </c>
      <c r="K144" s="22">
        <v>40786</v>
      </c>
      <c r="L144" s="9">
        <v>226.54499999999999</v>
      </c>
      <c r="M144" s="22">
        <v>40786</v>
      </c>
      <c r="N144" s="9">
        <v>236.1</v>
      </c>
      <c r="O144" s="22">
        <v>40786</v>
      </c>
      <c r="P144" s="9">
        <v>76.7</v>
      </c>
      <c r="Q144" s="22">
        <v>40786</v>
      </c>
      <c r="R144" s="9">
        <v>97.31</v>
      </c>
      <c r="S144" s="22">
        <v>40786</v>
      </c>
      <c r="T144" s="9">
        <v>95.2</v>
      </c>
      <c r="U144" s="22">
        <v>40786</v>
      </c>
      <c r="V144" s="9">
        <v>95.708440999999993</v>
      </c>
      <c r="W144" s="22">
        <v>40786</v>
      </c>
      <c r="X144" s="9">
        <v>3337.16</v>
      </c>
      <c r="Y144" s="22">
        <v>40786</v>
      </c>
      <c r="Z144" s="9">
        <v>97.4</v>
      </c>
      <c r="AA144" s="22">
        <v>40786</v>
      </c>
      <c r="AB144" s="9">
        <v>95.25</v>
      </c>
      <c r="AC144" s="22"/>
      <c r="AD144" s="9"/>
      <c r="AE144" s="22">
        <v>40786</v>
      </c>
      <c r="AF144" s="9">
        <v>94.19</v>
      </c>
      <c r="AG144" s="22">
        <v>40786</v>
      </c>
      <c r="AH144" s="21">
        <v>-0.275482</v>
      </c>
      <c r="AI144" s="22">
        <v>40786</v>
      </c>
      <c r="AJ144" s="9">
        <v>74.900000000000006</v>
      </c>
      <c r="AK144" s="22"/>
      <c r="AL144" s="9"/>
      <c r="AM144" s="22"/>
      <c r="AN144" s="9"/>
      <c r="AO144" s="22"/>
      <c r="AP144" s="9"/>
      <c r="AQ144" s="22"/>
      <c r="AR144" s="9"/>
      <c r="AS144" s="22"/>
      <c r="AT144" s="9"/>
    </row>
    <row r="145" spans="3:46" x14ac:dyDescent="0.25">
      <c r="C145" s="4">
        <v>41060</v>
      </c>
      <c r="D145" s="9">
        <v>94.797185999999996</v>
      </c>
      <c r="E145" s="4">
        <v>41213</v>
      </c>
      <c r="F145" s="21">
        <v>-0.1</v>
      </c>
      <c r="G145" s="22">
        <v>40816</v>
      </c>
      <c r="H145" s="9">
        <v>120.6</v>
      </c>
      <c r="I145" s="22">
        <v>40816</v>
      </c>
      <c r="J145" s="9">
        <v>101.56619999999999</v>
      </c>
      <c r="K145" s="22">
        <v>40816</v>
      </c>
      <c r="L145" s="9">
        <v>226.88900000000001</v>
      </c>
      <c r="M145" s="22">
        <v>40816</v>
      </c>
      <c r="N145" s="9">
        <v>237.9</v>
      </c>
      <c r="O145" s="22">
        <v>40816</v>
      </c>
      <c r="P145" s="9">
        <v>77</v>
      </c>
      <c r="Q145" s="22">
        <v>40816</v>
      </c>
      <c r="R145" s="9">
        <v>97.23</v>
      </c>
      <c r="S145" s="22">
        <v>40816</v>
      </c>
      <c r="T145" s="9">
        <v>95.3</v>
      </c>
      <c r="U145" s="22">
        <v>40816</v>
      </c>
      <c r="V145" s="9">
        <v>95.786569999999998</v>
      </c>
      <c r="W145" s="22">
        <v>40816</v>
      </c>
      <c r="X145" s="9">
        <v>3354.85</v>
      </c>
      <c r="Y145" s="22">
        <v>40816</v>
      </c>
      <c r="Z145" s="9">
        <v>97.5</v>
      </c>
      <c r="AA145" s="22">
        <v>40816</v>
      </c>
      <c r="AB145" s="9">
        <v>95.37</v>
      </c>
      <c r="AC145" s="22"/>
      <c r="AD145" s="9"/>
      <c r="AE145" s="22">
        <v>40816</v>
      </c>
      <c r="AF145" s="9">
        <v>94.53</v>
      </c>
      <c r="AG145" s="22">
        <v>40816</v>
      </c>
      <c r="AH145" s="21">
        <v>0</v>
      </c>
      <c r="AI145" s="22">
        <v>40816</v>
      </c>
      <c r="AJ145" s="9">
        <v>75.2</v>
      </c>
      <c r="AK145" s="22"/>
      <c r="AL145" s="9"/>
      <c r="AM145" s="22"/>
      <c r="AN145" s="9"/>
      <c r="AO145" s="22"/>
      <c r="AP145" s="9"/>
      <c r="AQ145" s="22"/>
      <c r="AR145" s="9"/>
      <c r="AS145" s="22"/>
      <c r="AT145" s="9"/>
    </row>
    <row r="146" spans="3:46" x14ac:dyDescent="0.25">
      <c r="C146" s="4">
        <v>41090</v>
      </c>
      <c r="D146" s="9">
        <v>94.417997</v>
      </c>
      <c r="E146" s="4">
        <v>41243</v>
      </c>
      <c r="F146" s="21">
        <v>0.1</v>
      </c>
      <c r="G146" s="22">
        <v>40847</v>
      </c>
      <c r="H146" s="9">
        <v>120.8</v>
      </c>
      <c r="I146" s="22">
        <v>40847</v>
      </c>
      <c r="J146" s="9">
        <v>101.4987</v>
      </c>
      <c r="K146" s="22">
        <v>40847</v>
      </c>
      <c r="L146" s="9">
        <v>226.42099999999999</v>
      </c>
      <c r="M146" s="22">
        <v>40847</v>
      </c>
      <c r="N146" s="9">
        <v>238</v>
      </c>
      <c r="O146" s="22">
        <v>40847</v>
      </c>
      <c r="P146" s="9">
        <v>79.3</v>
      </c>
      <c r="Q146" s="22">
        <v>40847</v>
      </c>
      <c r="R146" s="9">
        <v>97.42</v>
      </c>
      <c r="S146" s="22">
        <v>40847</v>
      </c>
      <c r="T146" s="9">
        <v>95.4</v>
      </c>
      <c r="U146" s="22">
        <v>40847</v>
      </c>
      <c r="V146" s="9">
        <v>95.630313000000001</v>
      </c>
      <c r="W146" s="22">
        <v>40847</v>
      </c>
      <c r="X146" s="9">
        <v>3369.28</v>
      </c>
      <c r="Y146" s="22">
        <v>40847</v>
      </c>
      <c r="Z146" s="9">
        <v>97.8</v>
      </c>
      <c r="AA146" s="22">
        <v>40847</v>
      </c>
      <c r="AB146" s="9">
        <v>95.88</v>
      </c>
      <c r="AC146" s="22"/>
      <c r="AD146" s="9"/>
      <c r="AE146" s="22">
        <v>40847</v>
      </c>
      <c r="AF146" s="9">
        <v>94.57</v>
      </c>
      <c r="AG146" s="22">
        <v>40847</v>
      </c>
      <c r="AH146" s="21">
        <v>0.46040500000000001</v>
      </c>
      <c r="AI146" s="22">
        <v>40847</v>
      </c>
      <c r="AJ146" s="9">
        <v>75.5</v>
      </c>
      <c r="AK146" s="22"/>
      <c r="AL146" s="9"/>
      <c r="AM146" s="22"/>
      <c r="AN146" s="9"/>
      <c r="AO146" s="22"/>
      <c r="AP146" s="9"/>
      <c r="AQ146" s="22"/>
      <c r="AR146" s="9"/>
      <c r="AS146" s="22"/>
      <c r="AT146" s="9"/>
    </row>
    <row r="147" spans="3:46" x14ac:dyDescent="0.25">
      <c r="C147" s="4">
        <v>41121</v>
      </c>
      <c r="D147" s="9">
        <v>94.3232</v>
      </c>
      <c r="E147" s="4">
        <v>41274</v>
      </c>
      <c r="F147" s="21">
        <v>0.8</v>
      </c>
      <c r="G147" s="22">
        <v>40877</v>
      </c>
      <c r="H147" s="9">
        <v>120.9</v>
      </c>
      <c r="I147" s="22">
        <v>40877</v>
      </c>
      <c r="J147" s="9">
        <v>101.3215</v>
      </c>
      <c r="K147" s="22">
        <v>40877</v>
      </c>
      <c r="L147" s="9">
        <v>226.23</v>
      </c>
      <c r="M147" s="22">
        <v>40877</v>
      </c>
      <c r="N147" s="9">
        <v>238.5</v>
      </c>
      <c r="O147" s="22">
        <v>40877</v>
      </c>
      <c r="P147" s="9">
        <v>79.5</v>
      </c>
      <c r="Q147" s="22">
        <v>40877</v>
      </c>
      <c r="R147" s="9">
        <v>97.64</v>
      </c>
      <c r="S147" s="22">
        <v>40877</v>
      </c>
      <c r="T147" s="9">
        <v>95.4</v>
      </c>
      <c r="U147" s="22">
        <v>40877</v>
      </c>
      <c r="V147" s="9">
        <v>95.721649999999997</v>
      </c>
      <c r="W147" s="22">
        <v>40877</v>
      </c>
      <c r="X147" s="9">
        <v>3386.8</v>
      </c>
      <c r="Y147" s="22">
        <v>40877</v>
      </c>
      <c r="Z147" s="9">
        <v>97.8</v>
      </c>
      <c r="AA147" s="22">
        <v>40877</v>
      </c>
      <c r="AB147" s="9">
        <v>95.86</v>
      </c>
      <c r="AC147" s="22"/>
      <c r="AD147" s="9"/>
      <c r="AE147" s="22">
        <v>40877</v>
      </c>
      <c r="AF147" s="9">
        <v>94.28</v>
      </c>
      <c r="AG147" s="22">
        <v>40877</v>
      </c>
      <c r="AH147" s="21">
        <v>0.45829500000000001</v>
      </c>
      <c r="AI147" s="22">
        <v>40877</v>
      </c>
      <c r="AJ147" s="9">
        <v>75.8</v>
      </c>
      <c r="AK147" s="22"/>
      <c r="AL147" s="9"/>
      <c r="AM147" s="22"/>
      <c r="AN147" s="9"/>
      <c r="AO147" s="22"/>
      <c r="AP147" s="9"/>
      <c r="AQ147" s="22"/>
      <c r="AR147" s="9"/>
      <c r="AS147" s="22"/>
      <c r="AT147" s="9"/>
    </row>
    <row r="148" spans="3:46" x14ac:dyDescent="0.25">
      <c r="C148" s="4">
        <v>41152</v>
      </c>
      <c r="D148" s="9">
        <v>94.417997</v>
      </c>
      <c r="E148" s="4">
        <v>41305</v>
      </c>
      <c r="F148" s="21">
        <v>1</v>
      </c>
      <c r="G148" s="22">
        <v>40908</v>
      </c>
      <c r="H148" s="9">
        <v>120.2</v>
      </c>
      <c r="I148" s="22">
        <v>40908</v>
      </c>
      <c r="J148" s="9">
        <v>101.1649</v>
      </c>
      <c r="K148" s="22">
        <v>40908</v>
      </c>
      <c r="L148" s="9">
        <v>225.672</v>
      </c>
      <c r="M148" s="22">
        <v>40908</v>
      </c>
      <c r="N148" s="9">
        <v>239.4</v>
      </c>
      <c r="O148" s="22">
        <v>40908</v>
      </c>
      <c r="P148" s="9">
        <v>80</v>
      </c>
      <c r="Q148" s="22">
        <v>40908</v>
      </c>
      <c r="R148" s="9">
        <v>98.04</v>
      </c>
      <c r="S148" s="22">
        <v>40908</v>
      </c>
      <c r="T148" s="9">
        <v>96.1</v>
      </c>
      <c r="U148" s="22">
        <v>40908</v>
      </c>
      <c r="V148" s="9">
        <v>96.087000000000003</v>
      </c>
      <c r="W148" s="22">
        <v>40908</v>
      </c>
      <c r="X148" s="9">
        <v>3403.73</v>
      </c>
      <c r="Y148" s="22">
        <v>40908</v>
      </c>
      <c r="Z148" s="9">
        <v>97.7</v>
      </c>
      <c r="AA148" s="22">
        <v>40908</v>
      </c>
      <c r="AB148" s="9">
        <v>96.07</v>
      </c>
      <c r="AC148" s="22"/>
      <c r="AD148" s="9"/>
      <c r="AE148" s="22">
        <v>40908</v>
      </c>
      <c r="AF148" s="9">
        <v>94.04</v>
      </c>
      <c r="AG148" s="22">
        <v>40908</v>
      </c>
      <c r="AH148" s="21">
        <v>0.36496400000000001</v>
      </c>
      <c r="AI148" s="22">
        <v>40908</v>
      </c>
      <c r="AJ148" s="9">
        <v>75.900000000000006</v>
      </c>
      <c r="AK148" s="22"/>
      <c r="AL148" s="9"/>
      <c r="AM148" s="22"/>
      <c r="AN148" s="9"/>
      <c r="AO148" s="22"/>
      <c r="AP148" s="9"/>
      <c r="AQ148" s="22"/>
      <c r="AR148" s="9"/>
      <c r="AS148" s="22"/>
      <c r="AT148" s="9"/>
    </row>
    <row r="149" spans="3:46" x14ac:dyDescent="0.25">
      <c r="C149" s="4">
        <v>41182</v>
      </c>
      <c r="D149" s="9">
        <v>94.607590999999999</v>
      </c>
      <c r="E149" s="4">
        <v>41333</v>
      </c>
      <c r="F149" s="21">
        <v>1.1000000000000001</v>
      </c>
      <c r="G149" s="22">
        <v>40939</v>
      </c>
      <c r="H149" s="9">
        <v>120.7</v>
      </c>
      <c r="I149" s="22">
        <v>40939</v>
      </c>
      <c r="J149" s="9">
        <v>100.7342</v>
      </c>
      <c r="K149" s="22">
        <v>40939</v>
      </c>
      <c r="L149" s="9">
        <v>226.66499999999999</v>
      </c>
      <c r="M149" s="22">
        <v>40939</v>
      </c>
      <c r="N149" s="9">
        <v>238</v>
      </c>
      <c r="O149" s="22">
        <v>40939</v>
      </c>
      <c r="P149" s="9">
        <v>80.7</v>
      </c>
      <c r="Q149" s="22">
        <v>40939</v>
      </c>
      <c r="R149" s="9">
        <v>97.68</v>
      </c>
      <c r="S149" s="22">
        <v>40939</v>
      </c>
      <c r="T149" s="9">
        <v>95.7</v>
      </c>
      <c r="U149" s="22">
        <v>40939</v>
      </c>
      <c r="V149" s="9">
        <v>96.543687000000006</v>
      </c>
      <c r="W149" s="22">
        <v>40939</v>
      </c>
      <c r="X149" s="9">
        <v>3422.79</v>
      </c>
      <c r="Y149" s="22">
        <v>40939</v>
      </c>
      <c r="Z149" s="9">
        <v>97.3</v>
      </c>
      <c r="AA149" s="22">
        <v>40939</v>
      </c>
      <c r="AB149" s="9">
        <v>96.37</v>
      </c>
      <c r="AC149" s="22"/>
      <c r="AD149" s="9"/>
      <c r="AE149" s="22">
        <v>40939</v>
      </c>
      <c r="AF149" s="9">
        <v>93.99</v>
      </c>
      <c r="AG149" s="22">
        <v>40939</v>
      </c>
      <c r="AH149" s="21">
        <v>0.54545500000000002</v>
      </c>
      <c r="AI149" s="22">
        <v>40939</v>
      </c>
      <c r="AJ149" s="9">
        <v>76.3</v>
      </c>
      <c r="AK149" s="22"/>
      <c r="AL149" s="9"/>
      <c r="AM149" s="22"/>
      <c r="AN149" s="9"/>
      <c r="AO149" s="22"/>
      <c r="AP149" s="9"/>
      <c r="AQ149" s="22"/>
      <c r="AR149" s="9"/>
      <c r="AS149" s="22"/>
      <c r="AT149" s="9"/>
    </row>
    <row r="150" spans="3:46" x14ac:dyDescent="0.25">
      <c r="C150" s="4">
        <v>41213</v>
      </c>
      <c r="D150" s="9">
        <v>94.607590999999999</v>
      </c>
      <c r="E150" s="4">
        <v>41364</v>
      </c>
      <c r="F150" s="21">
        <v>-0.9</v>
      </c>
      <c r="G150" s="22">
        <v>40968</v>
      </c>
      <c r="H150" s="9">
        <v>121.2</v>
      </c>
      <c r="I150" s="22">
        <v>40968</v>
      </c>
      <c r="J150" s="9">
        <v>101.018</v>
      </c>
      <c r="K150" s="22">
        <v>40968</v>
      </c>
      <c r="L150" s="9">
        <v>227.66300000000001</v>
      </c>
      <c r="M150" s="22">
        <v>40968</v>
      </c>
      <c r="N150" s="9">
        <v>239.9</v>
      </c>
      <c r="O150" s="22">
        <v>40968</v>
      </c>
      <c r="P150" s="9">
        <v>80.5</v>
      </c>
      <c r="Q150" s="22">
        <v>40968</v>
      </c>
      <c r="R150" s="9">
        <v>98.09</v>
      </c>
      <c r="S150" s="22">
        <v>40968</v>
      </c>
      <c r="T150" s="9">
        <v>96.5</v>
      </c>
      <c r="U150" s="22">
        <v>40968</v>
      </c>
      <c r="V150" s="9">
        <v>96.909036999999998</v>
      </c>
      <c r="W150" s="22">
        <v>40968</v>
      </c>
      <c r="X150" s="9">
        <v>3438.19</v>
      </c>
      <c r="Y150" s="22">
        <v>40968</v>
      </c>
      <c r="Z150" s="9">
        <v>98.4</v>
      </c>
      <c r="AA150" s="22">
        <v>40968</v>
      </c>
      <c r="AB150" s="9">
        <v>95.09</v>
      </c>
      <c r="AC150" s="22"/>
      <c r="AD150" s="9"/>
      <c r="AE150" s="22">
        <v>40968</v>
      </c>
      <c r="AF150" s="9">
        <v>94.7</v>
      </c>
      <c r="AG150" s="22">
        <v>40968</v>
      </c>
      <c r="AH150" s="21">
        <v>0.36166399999999999</v>
      </c>
      <c r="AI150" s="22">
        <v>40968</v>
      </c>
      <c r="AJ150" s="9">
        <v>76.7</v>
      </c>
      <c r="AK150" s="22"/>
      <c r="AL150" s="9"/>
      <c r="AM150" s="22"/>
      <c r="AN150" s="9"/>
      <c r="AO150" s="22"/>
      <c r="AP150" s="9"/>
      <c r="AQ150" s="22"/>
      <c r="AR150" s="9"/>
      <c r="AS150" s="22"/>
      <c r="AT150" s="9"/>
    </row>
    <row r="151" spans="3:46" x14ac:dyDescent="0.25">
      <c r="C151" s="4">
        <v>41243</v>
      </c>
      <c r="D151" s="9">
        <v>94.3232</v>
      </c>
      <c r="E151" s="4">
        <v>41394</v>
      </c>
      <c r="F151" s="21">
        <v>0.2</v>
      </c>
      <c r="G151" s="22">
        <v>40999</v>
      </c>
      <c r="H151" s="9">
        <v>121.7</v>
      </c>
      <c r="I151" s="22">
        <v>40999</v>
      </c>
      <c r="J151" s="9">
        <v>101.5812</v>
      </c>
      <c r="K151" s="22">
        <v>40999</v>
      </c>
      <c r="L151" s="9">
        <v>229.392</v>
      </c>
      <c r="M151" s="22">
        <v>40999</v>
      </c>
      <c r="N151" s="9">
        <v>240.8</v>
      </c>
      <c r="O151" s="22">
        <v>40999</v>
      </c>
      <c r="P151" s="9">
        <v>80.900000000000006</v>
      </c>
      <c r="Q151" s="22">
        <v>40999</v>
      </c>
      <c r="R151" s="9">
        <v>98.93</v>
      </c>
      <c r="S151" s="22">
        <v>40999</v>
      </c>
      <c r="T151" s="9">
        <v>96.9</v>
      </c>
      <c r="U151" s="22">
        <v>40999</v>
      </c>
      <c r="V151" s="9">
        <v>96.817699000000005</v>
      </c>
      <c r="W151" s="22">
        <v>40999</v>
      </c>
      <c r="X151" s="9">
        <v>3445.41</v>
      </c>
      <c r="Y151" s="22">
        <v>40999</v>
      </c>
      <c r="Z151" s="9">
        <v>99.4</v>
      </c>
      <c r="AA151" s="22">
        <v>40999</v>
      </c>
      <c r="AB151" s="9">
        <v>95.21</v>
      </c>
      <c r="AC151" s="22"/>
      <c r="AD151" s="9"/>
      <c r="AE151" s="22">
        <v>40999</v>
      </c>
      <c r="AF151" s="9">
        <v>95.78</v>
      </c>
      <c r="AG151" s="22">
        <v>40999</v>
      </c>
      <c r="AH151" s="21">
        <v>0.63063100000000005</v>
      </c>
      <c r="AI151" s="22">
        <v>40999</v>
      </c>
      <c r="AJ151" s="9">
        <v>77.599999999999994</v>
      </c>
      <c r="AK151" s="22"/>
      <c r="AL151" s="9"/>
      <c r="AM151" s="22"/>
      <c r="AN151" s="9"/>
      <c r="AO151" s="22"/>
      <c r="AP151" s="9"/>
      <c r="AQ151" s="22"/>
      <c r="AR151" s="9"/>
      <c r="AS151" s="22"/>
      <c r="AT151" s="9"/>
    </row>
    <row r="152" spans="3:46" x14ac:dyDescent="0.25">
      <c r="C152" s="4">
        <v>41274</v>
      </c>
      <c r="D152" s="9">
        <v>94.228403</v>
      </c>
      <c r="E152" s="4">
        <v>41425</v>
      </c>
      <c r="F152" s="21">
        <v>-0.6</v>
      </c>
      <c r="G152" s="22">
        <v>41029</v>
      </c>
      <c r="H152" s="9">
        <v>122.2</v>
      </c>
      <c r="I152" s="22">
        <v>41029</v>
      </c>
      <c r="J152" s="9">
        <v>101.6571</v>
      </c>
      <c r="K152" s="22">
        <v>41029</v>
      </c>
      <c r="L152" s="9">
        <v>230.08500000000001</v>
      </c>
      <c r="M152" s="22">
        <v>41029</v>
      </c>
      <c r="N152" s="9">
        <v>242.5</v>
      </c>
      <c r="O152" s="22">
        <v>41029</v>
      </c>
      <c r="P152" s="9">
        <v>81.3</v>
      </c>
      <c r="Q152" s="22">
        <v>41029</v>
      </c>
      <c r="R152" s="9">
        <v>99.06</v>
      </c>
      <c r="S152" s="22">
        <v>41029</v>
      </c>
      <c r="T152" s="9">
        <v>97</v>
      </c>
      <c r="U152" s="22">
        <v>41029</v>
      </c>
      <c r="V152" s="9">
        <v>96.817699000000005</v>
      </c>
      <c r="W152" s="22">
        <v>41029</v>
      </c>
      <c r="X152" s="9">
        <v>3467.46</v>
      </c>
      <c r="Y152" s="22">
        <v>41029</v>
      </c>
      <c r="Z152" s="9">
        <v>99.4</v>
      </c>
      <c r="AA152" s="22">
        <v>41029</v>
      </c>
      <c r="AB152" s="9">
        <v>96.09</v>
      </c>
      <c r="AC152" s="22"/>
      <c r="AD152" s="9"/>
      <c r="AE152" s="22">
        <v>41029</v>
      </c>
      <c r="AF152" s="9">
        <v>96.17</v>
      </c>
      <c r="AG152" s="22">
        <v>41029</v>
      </c>
      <c r="AH152" s="21">
        <v>0.26857700000000001</v>
      </c>
      <c r="AI152" s="22">
        <v>41029</v>
      </c>
      <c r="AJ152" s="9">
        <v>77.900000000000006</v>
      </c>
      <c r="AK152" s="22"/>
      <c r="AL152" s="9"/>
      <c r="AM152" s="22"/>
      <c r="AN152" s="9"/>
      <c r="AO152" s="22"/>
      <c r="AP152" s="9"/>
      <c r="AQ152" s="22"/>
      <c r="AR152" s="9"/>
      <c r="AS152" s="22"/>
      <c r="AT152" s="9"/>
    </row>
    <row r="153" spans="3:46" x14ac:dyDescent="0.25">
      <c r="C153" s="4">
        <v>41305</v>
      </c>
      <c r="D153" s="9">
        <v>93.944011000000003</v>
      </c>
      <c r="E153" s="4">
        <v>41455</v>
      </c>
      <c r="F153" s="21">
        <v>0</v>
      </c>
      <c r="G153" s="22">
        <v>41060</v>
      </c>
      <c r="H153" s="9">
        <v>122.1</v>
      </c>
      <c r="I153" s="22">
        <v>41060</v>
      </c>
      <c r="J153" s="9">
        <v>101.639</v>
      </c>
      <c r="K153" s="22">
        <v>41060</v>
      </c>
      <c r="L153" s="9">
        <v>229.815</v>
      </c>
      <c r="M153" s="22">
        <v>41060</v>
      </c>
      <c r="N153" s="9">
        <v>242.4</v>
      </c>
      <c r="O153" s="22">
        <v>41060</v>
      </c>
      <c r="P153" s="9">
        <v>81.3</v>
      </c>
      <c r="Q153" s="22">
        <v>41060</v>
      </c>
      <c r="R153" s="9">
        <v>99</v>
      </c>
      <c r="S153" s="22">
        <v>41060</v>
      </c>
      <c r="T153" s="9">
        <v>96.8</v>
      </c>
      <c r="U153" s="22">
        <v>41060</v>
      </c>
      <c r="V153" s="9">
        <v>97.000375000000005</v>
      </c>
      <c r="W153" s="22">
        <v>41060</v>
      </c>
      <c r="X153" s="9">
        <v>3479.94</v>
      </c>
      <c r="Y153" s="22">
        <v>41060</v>
      </c>
      <c r="Z153" s="9">
        <v>99.4</v>
      </c>
      <c r="AA153" s="22">
        <v>41060</v>
      </c>
      <c r="AB153" s="9">
        <v>96.57</v>
      </c>
      <c r="AC153" s="22"/>
      <c r="AD153" s="9"/>
      <c r="AE153" s="22">
        <v>41060</v>
      </c>
      <c r="AF153" s="9">
        <v>96.03</v>
      </c>
      <c r="AG153" s="22">
        <v>41060</v>
      </c>
      <c r="AH153" s="21">
        <v>0.53571400000000002</v>
      </c>
      <c r="AI153" s="22">
        <v>41060</v>
      </c>
      <c r="AJ153" s="9">
        <v>77.900000000000006</v>
      </c>
      <c r="AK153" s="22"/>
      <c r="AL153" s="9"/>
      <c r="AM153" s="22"/>
      <c r="AN153" s="9"/>
      <c r="AO153" s="22"/>
      <c r="AP153" s="9"/>
      <c r="AQ153" s="22"/>
      <c r="AR153" s="9"/>
      <c r="AS153" s="22"/>
      <c r="AT153" s="9"/>
    </row>
    <row r="154" spans="3:46" x14ac:dyDescent="0.25">
      <c r="C154" s="4">
        <v>41333</v>
      </c>
      <c r="D154" s="9">
        <v>94.038808000000003</v>
      </c>
      <c r="E154" s="4">
        <v>41486</v>
      </c>
      <c r="F154" s="21">
        <v>0.1</v>
      </c>
      <c r="G154" s="22">
        <v>41090</v>
      </c>
      <c r="H154" s="9">
        <v>121.6</v>
      </c>
      <c r="I154" s="22">
        <v>41090</v>
      </c>
      <c r="J154" s="9">
        <v>101.3523</v>
      </c>
      <c r="K154" s="22">
        <v>41090</v>
      </c>
      <c r="L154" s="9">
        <v>229.47800000000001</v>
      </c>
      <c r="M154" s="22">
        <v>41090</v>
      </c>
      <c r="N154" s="9">
        <v>241.8</v>
      </c>
      <c r="O154" s="22">
        <v>41090</v>
      </c>
      <c r="P154" s="9">
        <v>81.3</v>
      </c>
      <c r="Q154" s="22">
        <v>41090</v>
      </c>
      <c r="R154" s="9">
        <v>99.04</v>
      </c>
      <c r="S154" s="22">
        <v>41090</v>
      </c>
      <c r="T154" s="9">
        <v>96.6</v>
      </c>
      <c r="U154" s="22">
        <v>41090</v>
      </c>
      <c r="V154" s="9">
        <v>96.909036999999998</v>
      </c>
      <c r="W154" s="22">
        <v>41090</v>
      </c>
      <c r="X154" s="9">
        <v>3482.72</v>
      </c>
      <c r="Y154" s="22">
        <v>41090</v>
      </c>
      <c r="Z154" s="9">
        <v>99.2</v>
      </c>
      <c r="AA154" s="22">
        <v>41090</v>
      </c>
      <c r="AB154" s="9">
        <v>97.19</v>
      </c>
      <c r="AC154" s="22"/>
      <c r="AD154" s="9"/>
      <c r="AE154" s="22">
        <v>41090</v>
      </c>
      <c r="AF154" s="9">
        <v>95.57</v>
      </c>
      <c r="AG154" s="22">
        <v>41090</v>
      </c>
      <c r="AH154" s="21">
        <v>0.88809899999999997</v>
      </c>
      <c r="AI154" s="22">
        <v>41090</v>
      </c>
      <c r="AJ154" s="9">
        <v>78.2</v>
      </c>
      <c r="AK154" s="22"/>
      <c r="AL154" s="9"/>
      <c r="AM154" s="22"/>
      <c r="AN154" s="9"/>
      <c r="AO154" s="22"/>
      <c r="AP154" s="9"/>
      <c r="AQ154" s="22"/>
      <c r="AR154" s="9"/>
      <c r="AS154" s="22"/>
      <c r="AT154" s="9"/>
    </row>
    <row r="155" spans="3:46" x14ac:dyDescent="0.25">
      <c r="C155" s="4">
        <v>41364</v>
      </c>
      <c r="D155" s="9">
        <v>94.3232</v>
      </c>
      <c r="E155" s="4">
        <v>41517</v>
      </c>
      <c r="F155" s="21">
        <v>0.5</v>
      </c>
      <c r="G155" s="22">
        <v>41121</v>
      </c>
      <c r="H155" s="9">
        <v>121.5</v>
      </c>
      <c r="I155" s="22">
        <v>41121</v>
      </c>
      <c r="J155" s="9">
        <v>100.86450000000001</v>
      </c>
      <c r="K155" s="22">
        <v>41121</v>
      </c>
      <c r="L155" s="9">
        <v>229.10400000000001</v>
      </c>
      <c r="M155" s="22">
        <v>41121</v>
      </c>
      <c r="N155" s="9">
        <v>242.1</v>
      </c>
      <c r="O155" s="22">
        <v>41121</v>
      </c>
      <c r="P155" s="9">
        <v>79.599999999999994</v>
      </c>
      <c r="Q155" s="22">
        <v>41121</v>
      </c>
      <c r="R155" s="9">
        <v>98.6</v>
      </c>
      <c r="S155" s="22">
        <v>41121</v>
      </c>
      <c r="T155" s="9">
        <v>97</v>
      </c>
      <c r="U155" s="22">
        <v>41121</v>
      </c>
      <c r="V155" s="9">
        <v>96.726361999999995</v>
      </c>
      <c r="W155" s="22">
        <v>41121</v>
      </c>
      <c r="X155" s="9">
        <v>3497.7</v>
      </c>
      <c r="Y155" s="22">
        <v>41121</v>
      </c>
      <c r="Z155" s="9">
        <v>99.1</v>
      </c>
      <c r="AA155" s="22">
        <v>41121</v>
      </c>
      <c r="AB155" s="9">
        <v>97.56</v>
      </c>
      <c r="AC155" s="22"/>
      <c r="AD155" s="9"/>
      <c r="AE155" s="22">
        <v>41121</v>
      </c>
      <c r="AF155" s="9">
        <v>96.2</v>
      </c>
      <c r="AG155" s="22">
        <v>41121</v>
      </c>
      <c r="AH155" s="21">
        <v>1.232394</v>
      </c>
      <c r="AI155" s="22">
        <v>41121</v>
      </c>
      <c r="AJ155" s="9">
        <v>78.400000000000006</v>
      </c>
      <c r="AK155" s="22"/>
      <c r="AL155" s="9"/>
      <c r="AM155" s="22"/>
      <c r="AN155" s="9"/>
      <c r="AO155" s="22"/>
      <c r="AP155" s="9"/>
      <c r="AQ155" s="22"/>
      <c r="AR155" s="9"/>
      <c r="AS155" s="22"/>
      <c r="AT155" s="9"/>
    </row>
    <row r="156" spans="3:46" x14ac:dyDescent="0.25">
      <c r="C156" s="4">
        <v>41394</v>
      </c>
      <c r="D156" s="9">
        <v>94.607590999999999</v>
      </c>
      <c r="E156" s="4">
        <v>41547</v>
      </c>
      <c r="F156" s="21">
        <v>0.8</v>
      </c>
      <c r="G156" s="22">
        <v>41152</v>
      </c>
      <c r="H156" s="9">
        <v>121.8</v>
      </c>
      <c r="I156" s="22">
        <v>41152</v>
      </c>
      <c r="J156" s="9">
        <v>100.83410000000001</v>
      </c>
      <c r="K156" s="22">
        <v>41152</v>
      </c>
      <c r="L156" s="9">
        <v>230.37899999999999</v>
      </c>
      <c r="M156" s="22">
        <v>41152</v>
      </c>
      <c r="N156" s="9">
        <v>243</v>
      </c>
      <c r="O156" s="22">
        <v>41152</v>
      </c>
      <c r="P156" s="9">
        <v>79.599999999999994</v>
      </c>
      <c r="Q156" s="22">
        <v>41152</v>
      </c>
      <c r="R156" s="9">
        <v>99.27</v>
      </c>
      <c r="S156" s="22">
        <v>41152</v>
      </c>
      <c r="T156" s="9">
        <v>97.4</v>
      </c>
      <c r="U156" s="22">
        <v>41152</v>
      </c>
      <c r="V156" s="9">
        <v>97.091712000000001</v>
      </c>
      <c r="W156" s="22">
        <v>41152</v>
      </c>
      <c r="X156" s="9">
        <v>3512.04</v>
      </c>
      <c r="Y156" s="22">
        <v>41152</v>
      </c>
      <c r="Z156" s="9">
        <v>99.9</v>
      </c>
      <c r="AA156" s="22">
        <v>41152</v>
      </c>
      <c r="AB156" s="9">
        <v>98.51</v>
      </c>
      <c r="AC156" s="22"/>
      <c r="AD156" s="9"/>
      <c r="AE156" s="22">
        <v>41152</v>
      </c>
      <c r="AF156" s="9">
        <v>96.32</v>
      </c>
      <c r="AG156" s="22">
        <v>41152</v>
      </c>
      <c r="AH156" s="21">
        <v>8.6957000000000007E-2</v>
      </c>
      <c r="AI156" s="22">
        <v>41152</v>
      </c>
      <c r="AJ156" s="9">
        <v>78.599999999999994</v>
      </c>
      <c r="AK156" s="22"/>
      <c r="AL156" s="9"/>
      <c r="AM156" s="22"/>
      <c r="AN156" s="9"/>
      <c r="AO156" s="22"/>
      <c r="AP156" s="9"/>
      <c r="AQ156" s="22"/>
      <c r="AR156" s="9"/>
      <c r="AS156" s="22"/>
      <c r="AT156" s="9"/>
    </row>
    <row r="157" spans="3:46" x14ac:dyDescent="0.25">
      <c r="C157" s="4">
        <v>41425</v>
      </c>
      <c r="D157" s="9">
        <v>94.797185999999996</v>
      </c>
      <c r="E157" s="4">
        <v>41578</v>
      </c>
      <c r="F157" s="21">
        <v>0.1</v>
      </c>
      <c r="G157" s="22">
        <v>41182</v>
      </c>
      <c r="H157" s="9">
        <v>122</v>
      </c>
      <c r="I157" s="22">
        <v>41182</v>
      </c>
      <c r="J157" s="9">
        <v>101.14830000000001</v>
      </c>
      <c r="K157" s="22">
        <v>41182</v>
      </c>
      <c r="L157" s="9">
        <v>231.40700000000001</v>
      </c>
      <c r="M157" s="22">
        <v>41182</v>
      </c>
      <c r="N157" s="9">
        <v>244.2</v>
      </c>
      <c r="O157" s="22">
        <v>41182</v>
      </c>
      <c r="P157" s="9">
        <v>79.900000000000006</v>
      </c>
      <c r="Q157" s="22">
        <v>41182</v>
      </c>
      <c r="R157" s="9">
        <v>99.01</v>
      </c>
      <c r="S157" s="22">
        <v>41182</v>
      </c>
      <c r="T157" s="9">
        <v>97.4</v>
      </c>
      <c r="U157" s="22">
        <v>41182</v>
      </c>
      <c r="V157" s="9">
        <v>97.731074000000007</v>
      </c>
      <c r="W157" s="22">
        <v>41182</v>
      </c>
      <c r="X157" s="9">
        <v>3532.06</v>
      </c>
      <c r="Y157" s="22">
        <v>41182</v>
      </c>
      <c r="Z157" s="9">
        <v>99.9</v>
      </c>
      <c r="AA157" s="22">
        <v>41182</v>
      </c>
      <c r="AB157" s="9">
        <v>98.19</v>
      </c>
      <c r="AC157" s="22"/>
      <c r="AD157" s="9"/>
      <c r="AE157" s="22">
        <v>41182</v>
      </c>
      <c r="AF157" s="9">
        <v>96.72</v>
      </c>
      <c r="AG157" s="22">
        <v>41182</v>
      </c>
      <c r="AH157" s="21">
        <v>0.52128600000000003</v>
      </c>
      <c r="AI157" s="22">
        <v>41182</v>
      </c>
      <c r="AJ157" s="9">
        <v>79.3</v>
      </c>
      <c r="AK157" s="22"/>
      <c r="AL157" s="9"/>
      <c r="AM157" s="22"/>
      <c r="AN157" s="9"/>
      <c r="AO157" s="22"/>
      <c r="AP157" s="9"/>
      <c r="AQ157" s="22"/>
      <c r="AR157" s="9"/>
      <c r="AS157" s="22"/>
      <c r="AT157" s="9"/>
    </row>
    <row r="158" spans="3:46" x14ac:dyDescent="0.25">
      <c r="C158" s="4">
        <v>41455</v>
      </c>
      <c r="D158" s="9">
        <v>94.797185999999996</v>
      </c>
      <c r="E158" s="4">
        <v>41608</v>
      </c>
      <c r="F158" s="21">
        <v>-0.1</v>
      </c>
      <c r="G158" s="22">
        <v>41213</v>
      </c>
      <c r="H158" s="9">
        <v>122.2</v>
      </c>
      <c r="I158" s="22">
        <v>41213</v>
      </c>
      <c r="J158" s="9">
        <v>101.2732</v>
      </c>
      <c r="K158" s="22">
        <v>41213</v>
      </c>
      <c r="L158" s="9">
        <v>231.31700000000001</v>
      </c>
      <c r="M158" s="22">
        <v>41213</v>
      </c>
      <c r="N158" s="9">
        <v>245.6</v>
      </c>
      <c r="O158" s="22">
        <v>41213</v>
      </c>
      <c r="P158" s="9">
        <v>82.3</v>
      </c>
      <c r="Q158" s="22">
        <v>41213</v>
      </c>
      <c r="R158" s="9">
        <v>99.07</v>
      </c>
      <c r="S158" s="22">
        <v>41213</v>
      </c>
      <c r="T158" s="9">
        <v>97.4</v>
      </c>
      <c r="U158" s="22">
        <v>41213</v>
      </c>
      <c r="V158" s="9">
        <v>97.639735999999999</v>
      </c>
      <c r="W158" s="22">
        <v>41213</v>
      </c>
      <c r="X158" s="9">
        <v>3552.9</v>
      </c>
      <c r="Y158" s="22">
        <v>41213</v>
      </c>
      <c r="Z158" s="9">
        <v>99.8</v>
      </c>
      <c r="AA158" s="22">
        <v>41213</v>
      </c>
      <c r="AB158" s="9">
        <v>98.12</v>
      </c>
      <c r="AC158" s="22"/>
      <c r="AD158" s="9"/>
      <c r="AE158" s="22">
        <v>41213</v>
      </c>
      <c r="AF158" s="9">
        <v>97.29</v>
      </c>
      <c r="AG158" s="22">
        <v>41213</v>
      </c>
      <c r="AH158" s="21">
        <v>0.51858300000000002</v>
      </c>
      <c r="AI158" s="22">
        <v>41213</v>
      </c>
      <c r="AJ158" s="9">
        <v>79.8</v>
      </c>
      <c r="AK158" s="22"/>
      <c r="AL158" s="9"/>
      <c r="AM158" s="22"/>
      <c r="AN158" s="9"/>
      <c r="AO158" s="22"/>
      <c r="AP158" s="9"/>
      <c r="AQ158" s="22"/>
      <c r="AR158" s="9"/>
      <c r="AS158" s="22"/>
      <c r="AT158" s="9"/>
    </row>
    <row r="159" spans="3:46" x14ac:dyDescent="0.25">
      <c r="C159" s="4">
        <v>41486</v>
      </c>
      <c r="D159" s="9">
        <v>94.891982999999996</v>
      </c>
      <c r="E159" s="4">
        <v>41639</v>
      </c>
      <c r="F159" s="21">
        <v>0.3</v>
      </c>
      <c r="G159" s="22">
        <v>41243</v>
      </c>
      <c r="H159" s="9">
        <v>121.9</v>
      </c>
      <c r="I159" s="22">
        <v>41243</v>
      </c>
      <c r="J159" s="9">
        <v>100.94119999999999</v>
      </c>
      <c r="K159" s="22">
        <v>41243</v>
      </c>
      <c r="L159" s="9">
        <v>230.221</v>
      </c>
      <c r="M159" s="22">
        <v>41243</v>
      </c>
      <c r="N159" s="9">
        <v>245.6</v>
      </c>
      <c r="O159" s="22">
        <v>41243</v>
      </c>
      <c r="P159" s="9">
        <v>82.5</v>
      </c>
      <c r="Q159" s="22">
        <v>41243</v>
      </c>
      <c r="R159" s="9">
        <v>98.91</v>
      </c>
      <c r="S159" s="22">
        <v>41243</v>
      </c>
      <c r="T159" s="9">
        <v>97.2</v>
      </c>
      <c r="U159" s="22">
        <v>41243</v>
      </c>
      <c r="V159" s="9">
        <v>97.274386000000007</v>
      </c>
      <c r="W159" s="22">
        <v>41243</v>
      </c>
      <c r="X159" s="9">
        <v>3574.22</v>
      </c>
      <c r="Y159" s="22">
        <v>41243</v>
      </c>
      <c r="Z159" s="9">
        <v>99.3</v>
      </c>
      <c r="AA159" s="22">
        <v>41243</v>
      </c>
      <c r="AB159" s="9">
        <v>97.38</v>
      </c>
      <c r="AC159" s="22"/>
      <c r="AD159" s="9"/>
      <c r="AE159" s="22">
        <v>41243</v>
      </c>
      <c r="AF159" s="9">
        <v>96.89</v>
      </c>
      <c r="AG159" s="22">
        <v>41243</v>
      </c>
      <c r="AH159" s="21">
        <v>0.34393800000000002</v>
      </c>
      <c r="AI159" s="22">
        <v>41243</v>
      </c>
      <c r="AJ159" s="9">
        <v>80</v>
      </c>
      <c r="AK159" s="22"/>
      <c r="AL159" s="9"/>
      <c r="AM159" s="22"/>
      <c r="AN159" s="9"/>
      <c r="AO159" s="22"/>
      <c r="AP159" s="9"/>
      <c r="AQ159" s="22"/>
      <c r="AR159" s="9"/>
      <c r="AS159" s="22"/>
      <c r="AT159" s="9"/>
    </row>
    <row r="160" spans="3:46" x14ac:dyDescent="0.25">
      <c r="C160" s="4">
        <v>41517</v>
      </c>
      <c r="D160" s="9">
        <v>95.176373999999996</v>
      </c>
      <c r="E160" s="4">
        <v>41670</v>
      </c>
      <c r="F160" s="21">
        <v>1</v>
      </c>
      <c r="G160" s="22">
        <v>41274</v>
      </c>
      <c r="H160" s="9">
        <v>121.2</v>
      </c>
      <c r="I160" s="22">
        <v>41274</v>
      </c>
      <c r="J160" s="9">
        <v>100.72539999999999</v>
      </c>
      <c r="K160" s="22">
        <v>41274</v>
      </c>
      <c r="L160" s="9">
        <v>229.601</v>
      </c>
      <c r="M160" s="22">
        <v>41274</v>
      </c>
      <c r="N160" s="9">
        <v>246.8</v>
      </c>
      <c r="O160" s="22">
        <v>41274</v>
      </c>
      <c r="P160" s="9">
        <v>82.9</v>
      </c>
      <c r="Q160" s="22">
        <v>41274</v>
      </c>
      <c r="R160" s="9">
        <v>99.23</v>
      </c>
      <c r="S160" s="22">
        <v>41274</v>
      </c>
      <c r="T160" s="9">
        <v>98.1</v>
      </c>
      <c r="U160" s="22">
        <v>41274</v>
      </c>
      <c r="V160" s="9">
        <v>97.457060999999996</v>
      </c>
      <c r="W160" s="22">
        <v>41274</v>
      </c>
      <c r="X160" s="9">
        <v>3602.46</v>
      </c>
      <c r="Y160" s="22">
        <v>41274</v>
      </c>
      <c r="Z160" s="9">
        <v>99.4</v>
      </c>
      <c r="AA160" s="22">
        <v>41274</v>
      </c>
      <c r="AB160" s="9">
        <v>97.62</v>
      </c>
      <c r="AC160" s="22"/>
      <c r="AD160" s="9"/>
      <c r="AE160" s="22">
        <v>41274</v>
      </c>
      <c r="AF160" s="9">
        <v>96.76</v>
      </c>
      <c r="AG160" s="22">
        <v>41274</v>
      </c>
      <c r="AH160" s="21">
        <v>0.51413900000000001</v>
      </c>
      <c r="AI160" s="22">
        <v>41274</v>
      </c>
      <c r="AJ160" s="9">
        <v>80.2</v>
      </c>
      <c r="AK160" s="22"/>
      <c r="AL160" s="9"/>
      <c r="AM160" s="22"/>
      <c r="AN160" s="9"/>
      <c r="AO160" s="22"/>
      <c r="AP160" s="9"/>
      <c r="AQ160" s="22"/>
      <c r="AR160" s="9"/>
      <c r="AS160" s="22"/>
      <c r="AT160" s="9"/>
    </row>
    <row r="161" spans="3:46" x14ac:dyDescent="0.25">
      <c r="C161" s="4">
        <v>41547</v>
      </c>
      <c r="D161" s="9">
        <v>95.271172000000007</v>
      </c>
      <c r="E161" s="4">
        <v>41698</v>
      </c>
      <c r="F161" s="21">
        <v>0.5</v>
      </c>
      <c r="G161" s="22">
        <v>41305</v>
      </c>
      <c r="H161" s="9">
        <v>121.3</v>
      </c>
      <c r="I161" s="22">
        <v>41305</v>
      </c>
      <c r="J161" s="9">
        <v>100.46250000000001</v>
      </c>
      <c r="K161" s="22">
        <v>41305</v>
      </c>
      <c r="L161" s="9">
        <v>230.28</v>
      </c>
      <c r="M161" s="22">
        <v>41305</v>
      </c>
      <c r="N161" s="9">
        <v>245.8</v>
      </c>
      <c r="O161" s="22">
        <v>41305</v>
      </c>
      <c r="P161" s="9">
        <v>83.1</v>
      </c>
      <c r="Q161" s="22">
        <v>41305</v>
      </c>
      <c r="R161" s="9">
        <v>98.71</v>
      </c>
      <c r="S161" s="22">
        <v>41305</v>
      </c>
      <c r="T161" s="9">
        <v>97.5</v>
      </c>
      <c r="U161" s="22">
        <v>41305</v>
      </c>
      <c r="V161" s="9">
        <v>98.005086000000006</v>
      </c>
      <c r="W161" s="22">
        <v>41305</v>
      </c>
      <c r="X161" s="9">
        <v>3633.44</v>
      </c>
      <c r="Y161" s="22">
        <v>41305</v>
      </c>
      <c r="Z161" s="9">
        <v>98.8</v>
      </c>
      <c r="AA161" s="22">
        <v>41305</v>
      </c>
      <c r="AB161" s="9">
        <v>97.45</v>
      </c>
      <c r="AC161" s="22"/>
      <c r="AD161" s="9"/>
      <c r="AE161" s="22">
        <v>41305</v>
      </c>
      <c r="AF161" s="9">
        <v>96.78</v>
      </c>
      <c r="AG161" s="22">
        <v>41305</v>
      </c>
      <c r="AH161" s="21">
        <v>0.93776599999999999</v>
      </c>
      <c r="AI161" s="22">
        <v>41305</v>
      </c>
      <c r="AJ161" s="9">
        <v>80.400000000000006</v>
      </c>
      <c r="AK161" s="22"/>
      <c r="AL161" s="9"/>
      <c r="AM161" s="22"/>
      <c r="AN161" s="9"/>
      <c r="AO161" s="22"/>
      <c r="AP161" s="9"/>
      <c r="AQ161" s="22"/>
      <c r="AR161" s="9"/>
      <c r="AS161" s="22"/>
      <c r="AT161" s="9"/>
    </row>
    <row r="162" spans="3:46" x14ac:dyDescent="0.25">
      <c r="C162" s="4">
        <v>41578</v>
      </c>
      <c r="D162" s="9">
        <v>95.460766000000007</v>
      </c>
      <c r="E162" s="4">
        <v>41729</v>
      </c>
      <c r="F162" s="21">
        <v>-0.5</v>
      </c>
      <c r="G162" s="22">
        <v>41333</v>
      </c>
      <c r="H162" s="9">
        <v>122.7</v>
      </c>
      <c r="I162" s="22">
        <v>41333</v>
      </c>
      <c r="J162" s="9">
        <v>100.7593</v>
      </c>
      <c r="K162" s="22">
        <v>41333</v>
      </c>
      <c r="L162" s="9">
        <v>232.166</v>
      </c>
      <c r="M162" s="22">
        <v>41333</v>
      </c>
      <c r="N162" s="9">
        <v>247.6</v>
      </c>
      <c r="O162" s="22">
        <v>41333</v>
      </c>
      <c r="P162" s="9">
        <v>84</v>
      </c>
      <c r="Q162" s="22">
        <v>41333</v>
      </c>
      <c r="R162" s="9">
        <v>99</v>
      </c>
      <c r="S162" s="22">
        <v>41333</v>
      </c>
      <c r="T162" s="9">
        <v>98.2</v>
      </c>
      <c r="U162" s="22">
        <v>41333</v>
      </c>
      <c r="V162" s="9">
        <v>98.279099000000002</v>
      </c>
      <c r="W162" s="22">
        <v>41333</v>
      </c>
      <c r="X162" s="9">
        <v>3655.24</v>
      </c>
      <c r="Y162" s="22">
        <v>41333</v>
      </c>
      <c r="Z162" s="9">
        <v>99.6</v>
      </c>
      <c r="AA162" s="22">
        <v>41333</v>
      </c>
      <c r="AB162" s="9">
        <v>97.91</v>
      </c>
      <c r="AC162" s="22"/>
      <c r="AD162" s="9"/>
      <c r="AE162" s="22">
        <v>41333</v>
      </c>
      <c r="AF162" s="9">
        <v>97.54</v>
      </c>
      <c r="AG162" s="22">
        <v>41333</v>
      </c>
      <c r="AH162" s="21">
        <v>0.59121599999999996</v>
      </c>
      <c r="AI162" s="22">
        <v>41333</v>
      </c>
      <c r="AJ162" s="9">
        <v>81.2</v>
      </c>
      <c r="AK162" s="22"/>
      <c r="AL162" s="9"/>
      <c r="AM162" s="22"/>
      <c r="AN162" s="9"/>
      <c r="AO162" s="22"/>
      <c r="AP162" s="9"/>
      <c r="AQ162" s="22"/>
      <c r="AR162" s="9"/>
      <c r="AS162" s="22"/>
      <c r="AT162" s="9"/>
    </row>
    <row r="163" spans="3:46" x14ac:dyDescent="0.25">
      <c r="C163" s="4">
        <v>41608</v>
      </c>
      <c r="D163" s="9">
        <v>95.460766000000007</v>
      </c>
      <c r="E163" s="4">
        <v>41759</v>
      </c>
      <c r="F163" s="21">
        <v>-0.3</v>
      </c>
      <c r="G163" s="22">
        <v>41364</v>
      </c>
      <c r="H163" s="9">
        <v>122.9</v>
      </c>
      <c r="I163" s="22">
        <v>41364</v>
      </c>
      <c r="J163" s="9">
        <v>100.9782</v>
      </c>
      <c r="K163" s="22">
        <v>41364</v>
      </c>
      <c r="L163" s="9">
        <v>232.773</v>
      </c>
      <c r="M163" s="22">
        <v>41364</v>
      </c>
      <c r="N163" s="9">
        <v>248.7</v>
      </c>
      <c r="O163" s="22">
        <v>41364</v>
      </c>
      <c r="P163" s="9">
        <v>83.8</v>
      </c>
      <c r="Q163" s="22">
        <v>41364</v>
      </c>
      <c r="R163" s="9">
        <v>99.77</v>
      </c>
      <c r="S163" s="22">
        <v>41364</v>
      </c>
      <c r="T163" s="9">
        <v>98.7</v>
      </c>
      <c r="U163" s="22">
        <v>41364</v>
      </c>
      <c r="V163" s="9">
        <v>98.096423000000001</v>
      </c>
      <c r="W163" s="22">
        <v>41364</v>
      </c>
      <c r="X163" s="9">
        <v>3672.42</v>
      </c>
      <c r="Y163" s="22">
        <v>41364</v>
      </c>
      <c r="Z163" s="9">
        <v>100</v>
      </c>
      <c r="AA163" s="22">
        <v>41364</v>
      </c>
      <c r="AB163" s="9">
        <v>96.5</v>
      </c>
      <c r="AC163" s="22"/>
      <c r="AD163" s="9"/>
      <c r="AE163" s="22">
        <v>41364</v>
      </c>
      <c r="AF163" s="9">
        <v>98.58</v>
      </c>
      <c r="AG163" s="22">
        <v>41364</v>
      </c>
      <c r="AH163" s="21">
        <v>0.33585199999999998</v>
      </c>
      <c r="AI163" s="22">
        <v>41364</v>
      </c>
      <c r="AJ163" s="9">
        <v>82.2</v>
      </c>
      <c r="AK163" s="22"/>
      <c r="AL163" s="9"/>
      <c r="AM163" s="22"/>
      <c r="AN163" s="9"/>
      <c r="AO163" s="22"/>
      <c r="AP163" s="9"/>
      <c r="AQ163" s="22"/>
      <c r="AR163" s="9"/>
      <c r="AS163" s="22"/>
      <c r="AT163" s="9"/>
    </row>
    <row r="164" spans="3:46" x14ac:dyDescent="0.25">
      <c r="C164" s="4">
        <v>41639</v>
      </c>
      <c r="D164" s="9">
        <v>95.365969000000007</v>
      </c>
      <c r="E164" s="4">
        <v>41790</v>
      </c>
      <c r="F164" s="21">
        <v>0.1</v>
      </c>
      <c r="G164" s="22">
        <v>41394</v>
      </c>
      <c r="H164" s="9">
        <v>122.7</v>
      </c>
      <c r="I164" s="22">
        <v>41394</v>
      </c>
      <c r="J164" s="9">
        <v>101.01220000000001</v>
      </c>
      <c r="K164" s="22">
        <v>41394</v>
      </c>
      <c r="L164" s="9">
        <v>232.53100000000001</v>
      </c>
      <c r="M164" s="22">
        <v>41394</v>
      </c>
      <c r="N164" s="9">
        <v>249.5</v>
      </c>
      <c r="O164" s="22">
        <v>41394</v>
      </c>
      <c r="P164" s="9">
        <v>84.6</v>
      </c>
      <c r="Q164" s="22">
        <v>41394</v>
      </c>
      <c r="R164" s="9">
        <v>99.62</v>
      </c>
      <c r="S164" s="22">
        <v>41394</v>
      </c>
      <c r="T164" s="9">
        <v>98.1</v>
      </c>
      <c r="U164" s="22">
        <v>41394</v>
      </c>
      <c r="V164" s="9">
        <v>98.005086000000006</v>
      </c>
      <c r="W164" s="22">
        <v>41394</v>
      </c>
      <c r="X164" s="9">
        <v>3692.62</v>
      </c>
      <c r="Y164" s="22">
        <v>41394</v>
      </c>
      <c r="Z164" s="9">
        <v>99.9</v>
      </c>
      <c r="AA164" s="22">
        <v>41394</v>
      </c>
      <c r="AB164" s="9">
        <v>97.1</v>
      </c>
      <c r="AC164" s="22"/>
      <c r="AD164" s="9"/>
      <c r="AE164" s="22">
        <v>41394</v>
      </c>
      <c r="AF164" s="9">
        <v>98.67</v>
      </c>
      <c r="AG164" s="22">
        <v>41394</v>
      </c>
      <c r="AH164" s="21">
        <v>0.50209199999999998</v>
      </c>
      <c r="AI164" s="22">
        <v>41394</v>
      </c>
      <c r="AJ164" s="9">
        <v>82.5</v>
      </c>
      <c r="AK164" s="22"/>
      <c r="AL164" s="9"/>
      <c r="AM164" s="22"/>
      <c r="AN164" s="9"/>
      <c r="AO164" s="22"/>
      <c r="AP164" s="9"/>
      <c r="AQ164" s="22"/>
      <c r="AR164" s="9"/>
      <c r="AS164" s="22"/>
      <c r="AT164" s="9"/>
    </row>
    <row r="165" spans="3:46" x14ac:dyDescent="0.25">
      <c r="C165" s="4">
        <v>41670</v>
      </c>
      <c r="D165" s="9">
        <v>95.176373999999996</v>
      </c>
      <c r="E165" s="4">
        <v>41820</v>
      </c>
      <c r="F165" s="21">
        <v>-0.1</v>
      </c>
      <c r="G165" s="22">
        <v>41425</v>
      </c>
      <c r="H165" s="9">
        <v>123</v>
      </c>
      <c r="I165" s="22">
        <v>41425</v>
      </c>
      <c r="J165" s="9">
        <v>101.1233</v>
      </c>
      <c r="K165" s="22">
        <v>41425</v>
      </c>
      <c r="L165" s="9">
        <v>232.94499999999999</v>
      </c>
      <c r="M165" s="22">
        <v>41425</v>
      </c>
      <c r="N165" s="9">
        <v>250</v>
      </c>
      <c r="O165" s="22">
        <v>41425</v>
      </c>
      <c r="P165" s="9">
        <v>84.5</v>
      </c>
      <c r="Q165" s="22">
        <v>41425</v>
      </c>
      <c r="R165" s="9">
        <v>99.67</v>
      </c>
      <c r="S165" s="22">
        <v>41425</v>
      </c>
      <c r="T165" s="9">
        <v>98.3</v>
      </c>
      <c r="U165" s="22">
        <v>41425</v>
      </c>
      <c r="V165" s="9">
        <v>98.005086000000006</v>
      </c>
      <c r="W165" s="22">
        <v>41425</v>
      </c>
      <c r="X165" s="9">
        <v>3706.28</v>
      </c>
      <c r="Y165" s="22">
        <v>41425</v>
      </c>
      <c r="Z165" s="9">
        <v>99.8</v>
      </c>
      <c r="AA165" s="22">
        <v>41425</v>
      </c>
      <c r="AB165" s="9">
        <v>97.28</v>
      </c>
      <c r="AC165" s="22"/>
      <c r="AD165" s="9"/>
      <c r="AE165" s="22">
        <v>41425</v>
      </c>
      <c r="AF165" s="9">
        <v>98.69</v>
      </c>
      <c r="AG165" s="22">
        <v>41425</v>
      </c>
      <c r="AH165" s="21">
        <v>0.66611200000000004</v>
      </c>
      <c r="AI165" s="22">
        <v>41425</v>
      </c>
      <c r="AJ165" s="9">
        <v>82.3</v>
      </c>
      <c r="AK165" s="22"/>
      <c r="AL165" s="9"/>
      <c r="AM165" s="22"/>
      <c r="AN165" s="9"/>
      <c r="AO165" s="22"/>
      <c r="AP165" s="9"/>
      <c r="AQ165" s="22"/>
      <c r="AR165" s="9"/>
      <c r="AS165" s="22"/>
      <c r="AT165" s="9"/>
    </row>
    <row r="166" spans="3:46" x14ac:dyDescent="0.25">
      <c r="C166" s="4">
        <v>41698</v>
      </c>
      <c r="D166" s="9">
        <v>95.271172000000007</v>
      </c>
      <c r="E166" s="4">
        <v>41851</v>
      </c>
      <c r="F166" s="21">
        <v>0.1</v>
      </c>
      <c r="G166" s="22">
        <v>41455</v>
      </c>
      <c r="H166" s="9">
        <v>123</v>
      </c>
      <c r="I166" s="22">
        <v>41455</v>
      </c>
      <c r="J166" s="9">
        <v>101.2227</v>
      </c>
      <c r="K166" s="22">
        <v>41455</v>
      </c>
      <c r="L166" s="9">
        <v>233.50399999999999</v>
      </c>
      <c r="M166" s="22">
        <v>41455</v>
      </c>
      <c r="N166" s="9">
        <v>249.7</v>
      </c>
      <c r="O166" s="22">
        <v>41455</v>
      </c>
      <c r="P166" s="9">
        <v>84.6</v>
      </c>
      <c r="Q166" s="22">
        <v>41455</v>
      </c>
      <c r="R166" s="9">
        <v>99.84</v>
      </c>
      <c r="S166" s="22">
        <v>41455</v>
      </c>
      <c r="T166" s="9">
        <v>98.5</v>
      </c>
      <c r="U166" s="22">
        <v>41455</v>
      </c>
      <c r="V166" s="9">
        <v>97.913748999999996</v>
      </c>
      <c r="W166" s="22">
        <v>41455</v>
      </c>
      <c r="X166" s="9">
        <v>3715.92</v>
      </c>
      <c r="Y166" s="22">
        <v>41455</v>
      </c>
      <c r="Z166" s="9">
        <v>99.9</v>
      </c>
      <c r="AA166" s="22">
        <v>41455</v>
      </c>
      <c r="AB166" s="9">
        <v>97.77</v>
      </c>
      <c r="AC166" s="22"/>
      <c r="AD166" s="9"/>
      <c r="AE166" s="22">
        <v>41455</v>
      </c>
      <c r="AF166" s="9">
        <v>98.32</v>
      </c>
      <c r="AG166" s="22">
        <v>41455</v>
      </c>
      <c r="AH166" s="21">
        <v>0.41356500000000002</v>
      </c>
      <c r="AI166" s="22">
        <v>41455</v>
      </c>
      <c r="AJ166" s="9">
        <v>82.5</v>
      </c>
      <c r="AK166" s="22"/>
      <c r="AL166" s="9"/>
      <c r="AM166" s="22"/>
      <c r="AN166" s="9"/>
      <c r="AO166" s="22"/>
      <c r="AP166" s="9"/>
      <c r="AQ166" s="22"/>
      <c r="AR166" s="9"/>
      <c r="AS166" s="22"/>
      <c r="AT166" s="9"/>
    </row>
    <row r="167" spans="3:46" x14ac:dyDescent="0.25">
      <c r="C167" s="4">
        <v>41729</v>
      </c>
      <c r="D167" s="9">
        <v>95.555563000000006</v>
      </c>
      <c r="E167" s="4">
        <v>41882</v>
      </c>
      <c r="F167" s="21">
        <v>0.2</v>
      </c>
      <c r="G167" s="22">
        <v>41486</v>
      </c>
      <c r="H167" s="9">
        <v>123.1</v>
      </c>
      <c r="I167" s="22">
        <v>41486</v>
      </c>
      <c r="J167" s="9">
        <v>100.8617</v>
      </c>
      <c r="K167" s="22">
        <v>41486</v>
      </c>
      <c r="L167" s="9">
        <v>233.596</v>
      </c>
      <c r="M167" s="22">
        <v>41486</v>
      </c>
      <c r="N167" s="9">
        <v>249.7</v>
      </c>
      <c r="O167" s="22">
        <v>41486</v>
      </c>
      <c r="P167" s="9">
        <v>85.1</v>
      </c>
      <c r="Q167" s="22">
        <v>41486</v>
      </c>
      <c r="R167" s="9">
        <v>99.5</v>
      </c>
      <c r="S167" s="22">
        <v>41486</v>
      </c>
      <c r="T167" s="9">
        <v>98.9</v>
      </c>
      <c r="U167" s="22">
        <v>41486</v>
      </c>
      <c r="V167" s="9">
        <v>98.096423000000001</v>
      </c>
      <c r="W167" s="22">
        <v>41486</v>
      </c>
      <c r="X167" s="9">
        <v>3717.03</v>
      </c>
      <c r="Y167" s="22">
        <v>41486</v>
      </c>
      <c r="Z167" s="9">
        <v>99.9</v>
      </c>
      <c r="AA167" s="22">
        <v>41486</v>
      </c>
      <c r="AB167" s="9">
        <v>97.62</v>
      </c>
      <c r="AC167" s="22"/>
      <c r="AD167" s="9"/>
      <c r="AE167" s="22">
        <v>41486</v>
      </c>
      <c r="AF167" s="9">
        <v>99.15</v>
      </c>
      <c r="AG167" s="22">
        <v>41486</v>
      </c>
      <c r="AH167" s="21">
        <v>0.82372299999999998</v>
      </c>
      <c r="AI167" s="22">
        <v>41486</v>
      </c>
      <c r="AJ167" s="9">
        <v>83.4</v>
      </c>
      <c r="AK167" s="22"/>
      <c r="AL167" s="9"/>
      <c r="AM167" s="22"/>
      <c r="AN167" s="9"/>
      <c r="AO167" s="22"/>
      <c r="AP167" s="9"/>
      <c r="AQ167" s="22"/>
      <c r="AR167" s="9"/>
      <c r="AS167" s="22"/>
      <c r="AT167" s="9"/>
    </row>
    <row r="168" spans="3:46" x14ac:dyDescent="0.25">
      <c r="C168" s="4">
        <v>41759</v>
      </c>
      <c r="D168" s="9">
        <v>97.641101000000006</v>
      </c>
      <c r="E168" s="4">
        <v>41912</v>
      </c>
      <c r="F168" s="21">
        <v>0.5</v>
      </c>
      <c r="G168" s="22">
        <v>41517</v>
      </c>
      <c r="H168" s="9">
        <v>123.1</v>
      </c>
      <c r="I168" s="22">
        <v>41517</v>
      </c>
      <c r="J168" s="9">
        <v>100.7891</v>
      </c>
      <c r="K168" s="22">
        <v>41517</v>
      </c>
      <c r="L168" s="9">
        <v>233.87700000000001</v>
      </c>
      <c r="M168" s="22">
        <v>41517</v>
      </c>
      <c r="N168" s="9">
        <v>251</v>
      </c>
      <c r="O168" s="22">
        <v>41517</v>
      </c>
      <c r="P168" s="9">
        <v>83.2</v>
      </c>
      <c r="Q168" s="22">
        <v>41517</v>
      </c>
      <c r="R168" s="9">
        <v>99.94</v>
      </c>
      <c r="S168" s="22">
        <v>41517</v>
      </c>
      <c r="T168" s="9">
        <v>98.9</v>
      </c>
      <c r="U168" s="22">
        <v>41517</v>
      </c>
      <c r="V168" s="9">
        <v>98.370436999999995</v>
      </c>
      <c r="W168" s="22">
        <v>41517</v>
      </c>
      <c r="X168" s="9">
        <v>3725.95</v>
      </c>
      <c r="Y168" s="22">
        <v>41517</v>
      </c>
      <c r="Z168" s="9">
        <v>100</v>
      </c>
      <c r="AA168" s="22">
        <v>41517</v>
      </c>
      <c r="AB168" s="9">
        <v>97.74</v>
      </c>
      <c r="AC168" s="22"/>
      <c r="AD168" s="9"/>
      <c r="AE168" s="22">
        <v>41517</v>
      </c>
      <c r="AF168" s="9">
        <v>99.03</v>
      </c>
      <c r="AG168" s="22">
        <v>41517</v>
      </c>
      <c r="AH168" s="21">
        <v>0.16339899999999999</v>
      </c>
      <c r="AI168" s="22">
        <v>41517</v>
      </c>
      <c r="AJ168" s="9">
        <v>83.6</v>
      </c>
      <c r="AK168" s="22"/>
      <c r="AL168" s="9"/>
      <c r="AM168" s="22"/>
      <c r="AN168" s="9"/>
      <c r="AO168" s="22"/>
      <c r="AP168" s="9"/>
      <c r="AQ168" s="22"/>
      <c r="AR168" s="9"/>
      <c r="AS168" s="22"/>
      <c r="AT168" s="9"/>
    </row>
    <row r="169" spans="3:46" x14ac:dyDescent="0.25">
      <c r="C169" s="4">
        <v>41790</v>
      </c>
      <c r="D169" s="9">
        <v>98.020290000000003</v>
      </c>
      <c r="E169" s="4">
        <v>41943</v>
      </c>
      <c r="F169" s="21">
        <v>0</v>
      </c>
      <c r="G169" s="22">
        <v>41547</v>
      </c>
      <c r="H169" s="9">
        <v>123.3</v>
      </c>
      <c r="I169" s="22">
        <v>41547</v>
      </c>
      <c r="J169" s="9">
        <v>101.09229999999999</v>
      </c>
      <c r="K169" s="22">
        <v>41547</v>
      </c>
      <c r="L169" s="9">
        <v>234.149</v>
      </c>
      <c r="M169" s="22">
        <v>41547</v>
      </c>
      <c r="N169" s="9">
        <v>251.9</v>
      </c>
      <c r="O169" s="22">
        <v>41547</v>
      </c>
      <c r="P169" s="9">
        <v>83.6</v>
      </c>
      <c r="Q169" s="22">
        <v>41547</v>
      </c>
      <c r="R169" s="9">
        <v>99.7</v>
      </c>
      <c r="S169" s="22">
        <v>41547</v>
      </c>
      <c r="T169" s="9">
        <v>98.9</v>
      </c>
      <c r="U169" s="22">
        <v>41547</v>
      </c>
      <c r="V169" s="9">
        <v>98.553111000000001</v>
      </c>
      <c r="W169" s="22">
        <v>41547</v>
      </c>
      <c r="X169" s="9">
        <v>3738.99</v>
      </c>
      <c r="Y169" s="22">
        <v>41547</v>
      </c>
      <c r="Z169" s="9">
        <v>99.9</v>
      </c>
      <c r="AA169" s="22">
        <v>41547</v>
      </c>
      <c r="AB169" s="9">
        <v>99.02</v>
      </c>
      <c r="AC169" s="22"/>
      <c r="AD169" s="9"/>
      <c r="AE169" s="22">
        <v>41547</v>
      </c>
      <c r="AF169" s="9">
        <v>99.08</v>
      </c>
      <c r="AG169" s="22">
        <v>41547</v>
      </c>
      <c r="AH169" s="21">
        <v>0.163132</v>
      </c>
      <c r="AI169" s="22">
        <v>41547</v>
      </c>
      <c r="AJ169" s="9">
        <v>84</v>
      </c>
      <c r="AK169" s="22"/>
      <c r="AL169" s="9"/>
      <c r="AM169" s="22"/>
      <c r="AN169" s="9"/>
      <c r="AO169" s="22"/>
      <c r="AP169" s="9"/>
      <c r="AQ169" s="22"/>
      <c r="AR169" s="9"/>
      <c r="AS169" s="22"/>
      <c r="AT169" s="9"/>
    </row>
    <row r="170" spans="3:46" x14ac:dyDescent="0.25">
      <c r="C170" s="4">
        <v>41820</v>
      </c>
      <c r="D170" s="9">
        <v>98.020290000000003</v>
      </c>
      <c r="E170" s="4">
        <v>41973</v>
      </c>
      <c r="F170" s="21">
        <v>-0.2</v>
      </c>
      <c r="G170" s="22">
        <v>41578</v>
      </c>
      <c r="H170" s="9">
        <v>123</v>
      </c>
      <c r="I170" s="22">
        <v>41578</v>
      </c>
      <c r="J170" s="9">
        <v>101.0147</v>
      </c>
      <c r="K170" s="22">
        <v>41578</v>
      </c>
      <c r="L170" s="9">
        <v>233.54599999999999</v>
      </c>
      <c r="M170" s="22">
        <v>41578</v>
      </c>
      <c r="N170" s="9">
        <v>251.9</v>
      </c>
      <c r="O170" s="22">
        <v>41578</v>
      </c>
      <c r="P170" s="9">
        <v>85.9</v>
      </c>
      <c r="Q170" s="22">
        <v>41578</v>
      </c>
      <c r="R170" s="9">
        <v>99.57</v>
      </c>
      <c r="S170" s="22">
        <v>41578</v>
      </c>
      <c r="T170" s="9">
        <v>98.6</v>
      </c>
      <c r="U170" s="22">
        <v>41578</v>
      </c>
      <c r="V170" s="9">
        <v>98.279099000000002</v>
      </c>
      <c r="W170" s="22">
        <v>41578</v>
      </c>
      <c r="X170" s="9">
        <v>3760.3</v>
      </c>
      <c r="Y170" s="22">
        <v>41578</v>
      </c>
      <c r="Z170" s="9">
        <v>99.7</v>
      </c>
      <c r="AA170" s="22">
        <v>41578</v>
      </c>
      <c r="AB170" s="9">
        <v>98.75</v>
      </c>
      <c r="AC170" s="22"/>
      <c r="AD170" s="9"/>
      <c r="AE170" s="22">
        <v>41578</v>
      </c>
      <c r="AF170" s="9">
        <v>98.8</v>
      </c>
      <c r="AG170" s="22">
        <v>41578</v>
      </c>
      <c r="AH170" s="21">
        <v>0.57003300000000001</v>
      </c>
      <c r="AI170" s="22">
        <v>41578</v>
      </c>
      <c r="AJ170" s="9">
        <v>84.2</v>
      </c>
      <c r="AK170" s="22"/>
      <c r="AL170" s="9"/>
      <c r="AM170" s="22"/>
      <c r="AN170" s="9"/>
      <c r="AO170" s="22"/>
      <c r="AP170" s="9"/>
      <c r="AQ170" s="22"/>
      <c r="AR170" s="9"/>
      <c r="AS170" s="22"/>
      <c r="AT170" s="9"/>
    </row>
    <row r="171" spans="3:46" x14ac:dyDescent="0.25">
      <c r="C171" s="4">
        <v>41851</v>
      </c>
      <c r="D171" s="9">
        <v>98.115087000000003</v>
      </c>
      <c r="E171" s="4">
        <v>42004</v>
      </c>
      <c r="F171" s="21">
        <v>0.3</v>
      </c>
      <c r="G171" s="22">
        <v>41608</v>
      </c>
      <c r="H171" s="9">
        <v>123</v>
      </c>
      <c r="I171" s="22">
        <v>41608</v>
      </c>
      <c r="J171" s="9">
        <v>101.0217</v>
      </c>
      <c r="K171" s="22">
        <v>41608</v>
      </c>
      <c r="L171" s="9">
        <v>233.06899999999999</v>
      </c>
      <c r="M171" s="22">
        <v>41608</v>
      </c>
      <c r="N171" s="9">
        <v>252.1</v>
      </c>
      <c r="O171" s="22">
        <v>41608</v>
      </c>
      <c r="P171" s="9">
        <v>86.1</v>
      </c>
      <c r="Q171" s="22">
        <v>41608</v>
      </c>
      <c r="R171" s="9">
        <v>99.52</v>
      </c>
      <c r="S171" s="22">
        <v>41608</v>
      </c>
      <c r="T171" s="9">
        <v>98.8</v>
      </c>
      <c r="U171" s="22">
        <v>41608</v>
      </c>
      <c r="V171" s="9">
        <v>98.187760999999995</v>
      </c>
      <c r="W171" s="22">
        <v>41608</v>
      </c>
      <c r="X171" s="9">
        <v>3780.61</v>
      </c>
      <c r="Y171" s="22">
        <v>41608</v>
      </c>
      <c r="Z171" s="9">
        <v>99.6</v>
      </c>
      <c r="AA171" s="22">
        <v>41608</v>
      </c>
      <c r="AB171" s="9">
        <v>98.04</v>
      </c>
      <c r="AC171" s="22"/>
      <c r="AD171" s="9"/>
      <c r="AE171" s="22">
        <v>41608</v>
      </c>
      <c r="AF171" s="9">
        <v>98.31</v>
      </c>
      <c r="AG171" s="22">
        <v>41608</v>
      </c>
      <c r="AH171" s="21">
        <v>0.56680200000000003</v>
      </c>
      <c r="AI171" s="22">
        <v>41608</v>
      </c>
      <c r="AJ171" s="9">
        <v>84.3</v>
      </c>
      <c r="AK171" s="22"/>
      <c r="AL171" s="9"/>
      <c r="AM171" s="22"/>
      <c r="AN171" s="9"/>
      <c r="AO171" s="22"/>
      <c r="AP171" s="9"/>
      <c r="AQ171" s="22"/>
      <c r="AR171" s="9"/>
      <c r="AS171" s="22"/>
      <c r="AT171" s="9"/>
    </row>
    <row r="172" spans="3:46" x14ac:dyDescent="0.25">
      <c r="C172" s="4">
        <v>41882</v>
      </c>
      <c r="D172" s="9">
        <v>98.115087000000003</v>
      </c>
      <c r="E172" s="4">
        <v>42035</v>
      </c>
      <c r="F172" s="21">
        <v>0.3</v>
      </c>
      <c r="G172" s="22">
        <v>41639</v>
      </c>
      <c r="H172" s="9">
        <v>122.7</v>
      </c>
      <c r="I172" s="22">
        <v>41639</v>
      </c>
      <c r="J172" s="9">
        <v>100.79300000000001</v>
      </c>
      <c r="K172" s="22">
        <v>41639</v>
      </c>
      <c r="L172" s="9">
        <v>233.04900000000001</v>
      </c>
      <c r="M172" s="22">
        <v>41639</v>
      </c>
      <c r="N172" s="9">
        <v>253.4</v>
      </c>
      <c r="O172" s="22">
        <v>41639</v>
      </c>
      <c r="P172" s="9">
        <v>86.5</v>
      </c>
      <c r="Q172" s="22">
        <v>41639</v>
      </c>
      <c r="R172" s="9">
        <v>99.87</v>
      </c>
      <c r="S172" s="22">
        <v>41639</v>
      </c>
      <c r="T172" s="9">
        <v>99.3</v>
      </c>
      <c r="U172" s="22">
        <v>41639</v>
      </c>
      <c r="V172" s="9">
        <v>98.306179999999998</v>
      </c>
      <c r="W172" s="22">
        <v>41639</v>
      </c>
      <c r="X172" s="9">
        <v>3815.39</v>
      </c>
      <c r="Y172" s="22">
        <v>41639</v>
      </c>
      <c r="Z172" s="9">
        <v>99.7</v>
      </c>
      <c r="AA172" s="22">
        <v>41639</v>
      </c>
      <c r="AB172" s="9">
        <v>97.95</v>
      </c>
      <c r="AC172" s="22"/>
      <c r="AD172" s="9"/>
      <c r="AE172" s="22">
        <v>41639</v>
      </c>
      <c r="AF172" s="9">
        <v>98.36</v>
      </c>
      <c r="AG172" s="22">
        <v>41639</v>
      </c>
      <c r="AH172" s="21">
        <v>0.56360699999999997</v>
      </c>
      <c r="AI172" s="22">
        <v>41639</v>
      </c>
      <c r="AJ172" s="9">
        <v>84.5</v>
      </c>
      <c r="AK172" s="22"/>
      <c r="AL172" s="9"/>
      <c r="AM172" s="22"/>
      <c r="AN172" s="9"/>
      <c r="AO172" s="22"/>
      <c r="AP172" s="9"/>
      <c r="AQ172" s="22"/>
      <c r="AR172" s="9"/>
      <c r="AS172" s="22"/>
      <c r="AT172" s="9"/>
    </row>
    <row r="173" spans="3:46" x14ac:dyDescent="0.25">
      <c r="C173" s="4">
        <v>41912</v>
      </c>
      <c r="D173" s="9">
        <v>98.115087000000003</v>
      </c>
      <c r="E173" s="4">
        <v>42063</v>
      </c>
      <c r="F173" s="21">
        <v>1.2</v>
      </c>
      <c r="G173" s="22">
        <v>41670</v>
      </c>
      <c r="H173" s="9">
        <v>123.1</v>
      </c>
      <c r="I173" s="22">
        <v>41670</v>
      </c>
      <c r="J173" s="9">
        <v>100.5172</v>
      </c>
      <c r="K173" s="22">
        <v>41670</v>
      </c>
      <c r="L173" s="9">
        <v>233.916</v>
      </c>
      <c r="M173" s="22">
        <v>41670</v>
      </c>
      <c r="N173" s="9">
        <v>252.6</v>
      </c>
      <c r="O173" s="22">
        <v>41670</v>
      </c>
      <c r="P173" s="9">
        <v>86.9</v>
      </c>
      <c r="Q173" s="22">
        <v>41670</v>
      </c>
      <c r="R173" s="9">
        <v>99.26</v>
      </c>
      <c r="S173" s="22">
        <v>41670</v>
      </c>
      <c r="T173" s="9">
        <v>98.6</v>
      </c>
      <c r="U173" s="22">
        <v>41670</v>
      </c>
      <c r="V173" s="9">
        <v>98.834512000000004</v>
      </c>
      <c r="W173" s="22">
        <v>41670</v>
      </c>
      <c r="X173" s="9">
        <v>3836.37</v>
      </c>
      <c r="Y173" s="22">
        <v>41670</v>
      </c>
      <c r="Z173" s="9">
        <v>99.1</v>
      </c>
      <c r="AA173" s="22">
        <v>41670</v>
      </c>
      <c r="AB173" s="9">
        <v>98.25</v>
      </c>
      <c r="AC173" s="22"/>
      <c r="AD173" s="9"/>
      <c r="AE173" s="22">
        <v>41670</v>
      </c>
      <c r="AF173" s="9">
        <v>98.15</v>
      </c>
      <c r="AG173" s="22">
        <v>41670</v>
      </c>
      <c r="AH173" s="21">
        <v>0.56044799999999995</v>
      </c>
      <c r="AI173" s="22">
        <v>41670</v>
      </c>
      <c r="AJ173" s="9">
        <v>85.1</v>
      </c>
      <c r="AK173" s="22"/>
      <c r="AL173" s="9"/>
      <c r="AM173" s="22"/>
      <c r="AN173" s="9"/>
      <c r="AO173" s="22"/>
      <c r="AP173" s="9"/>
      <c r="AQ173" s="22"/>
      <c r="AR173" s="9"/>
      <c r="AS173" s="22"/>
      <c r="AT173" s="9"/>
    </row>
    <row r="174" spans="3:46" x14ac:dyDescent="0.25">
      <c r="C174" s="4">
        <v>41943</v>
      </c>
      <c r="D174" s="9">
        <v>98.209884000000002</v>
      </c>
      <c r="E174" s="4">
        <v>42094</v>
      </c>
      <c r="F174" s="21">
        <v>-0.5</v>
      </c>
      <c r="G174" s="22">
        <v>41698</v>
      </c>
      <c r="H174" s="9">
        <v>124.1</v>
      </c>
      <c r="I174" s="22">
        <v>41698</v>
      </c>
      <c r="J174" s="9">
        <v>100.61709999999999</v>
      </c>
      <c r="K174" s="22">
        <v>41698</v>
      </c>
      <c r="L174" s="9">
        <v>234.78100000000001</v>
      </c>
      <c r="M174" s="22">
        <v>41698</v>
      </c>
      <c r="N174" s="9">
        <v>254.2</v>
      </c>
      <c r="O174" s="22">
        <v>41698</v>
      </c>
      <c r="P174" s="9">
        <v>87.3</v>
      </c>
      <c r="Q174" s="22">
        <v>41698</v>
      </c>
      <c r="R174" s="9">
        <v>99.79</v>
      </c>
      <c r="S174" s="22">
        <v>41698</v>
      </c>
      <c r="T174" s="9">
        <v>99.2</v>
      </c>
      <c r="U174" s="22">
        <v>41698</v>
      </c>
      <c r="V174" s="9">
        <v>99.098679000000004</v>
      </c>
      <c r="W174" s="22">
        <v>41698</v>
      </c>
      <c r="X174" s="9">
        <v>3862.84</v>
      </c>
      <c r="Y174" s="22">
        <v>41698</v>
      </c>
      <c r="Z174" s="9">
        <v>99.7</v>
      </c>
      <c r="AA174" s="22">
        <v>41698</v>
      </c>
      <c r="AB174" s="9">
        <v>97.87</v>
      </c>
      <c r="AC174" s="22"/>
      <c r="AD174" s="9"/>
      <c r="AE174" s="22">
        <v>41698</v>
      </c>
      <c r="AF174" s="9">
        <v>98.57</v>
      </c>
      <c r="AG174" s="22">
        <v>41698</v>
      </c>
      <c r="AH174" s="21">
        <v>0.716561</v>
      </c>
      <c r="AI174" s="22">
        <v>41698</v>
      </c>
      <c r="AJ174" s="9">
        <v>86</v>
      </c>
      <c r="AK174" s="22"/>
      <c r="AL174" s="9"/>
      <c r="AM174" s="22"/>
      <c r="AN174" s="9"/>
      <c r="AO174" s="22"/>
      <c r="AP174" s="9"/>
      <c r="AQ174" s="22"/>
      <c r="AR174" s="9"/>
      <c r="AS174" s="22"/>
      <c r="AT174" s="9"/>
    </row>
    <row r="175" spans="3:46" x14ac:dyDescent="0.25">
      <c r="C175" s="4">
        <v>41973</v>
      </c>
      <c r="D175" s="9">
        <v>98.020290000000003</v>
      </c>
      <c r="E175" s="4">
        <v>42124</v>
      </c>
      <c r="F175" s="21">
        <v>-0.2</v>
      </c>
      <c r="G175" s="22">
        <v>41729</v>
      </c>
      <c r="H175" s="9">
        <v>124.8</v>
      </c>
      <c r="I175" s="22">
        <v>41729</v>
      </c>
      <c r="J175" s="9">
        <v>100.98099999999999</v>
      </c>
      <c r="K175" s="22">
        <v>41729</v>
      </c>
      <c r="L175" s="9">
        <v>236.29300000000001</v>
      </c>
      <c r="M175" s="22">
        <v>41729</v>
      </c>
      <c r="N175" s="9">
        <v>254.8</v>
      </c>
      <c r="O175" s="22">
        <v>41729</v>
      </c>
      <c r="P175" s="9">
        <v>87.1</v>
      </c>
      <c r="Q175" s="22">
        <v>41729</v>
      </c>
      <c r="R175" s="9">
        <v>100.25</v>
      </c>
      <c r="S175" s="22">
        <v>41729</v>
      </c>
      <c r="T175" s="9">
        <v>99.4</v>
      </c>
      <c r="U175" s="22">
        <v>41729</v>
      </c>
      <c r="V175" s="9">
        <v>99.280861999999999</v>
      </c>
      <c r="W175" s="22">
        <v>41729</v>
      </c>
      <c r="X175" s="9">
        <v>3898.38</v>
      </c>
      <c r="Y175" s="22">
        <v>41729</v>
      </c>
      <c r="Z175" s="9">
        <v>100.2</v>
      </c>
      <c r="AA175" s="22">
        <v>41729</v>
      </c>
      <c r="AB175" s="9">
        <v>98.05</v>
      </c>
      <c r="AC175" s="22"/>
      <c r="AD175" s="9"/>
      <c r="AE175" s="22">
        <v>41729</v>
      </c>
      <c r="AF175" s="9">
        <v>99.39</v>
      </c>
      <c r="AG175" s="22">
        <v>41729</v>
      </c>
      <c r="AH175" s="21">
        <v>1.027668</v>
      </c>
      <c r="AI175" s="22">
        <v>41729</v>
      </c>
      <c r="AJ175" s="9">
        <v>87.2</v>
      </c>
      <c r="AK175" s="22"/>
      <c r="AL175" s="9"/>
      <c r="AM175" s="22"/>
      <c r="AN175" s="9"/>
      <c r="AO175" s="22"/>
      <c r="AP175" s="9"/>
      <c r="AQ175" s="22"/>
      <c r="AR175" s="9"/>
      <c r="AS175" s="22"/>
      <c r="AT175" s="9"/>
    </row>
    <row r="176" spans="3:46" x14ac:dyDescent="0.25">
      <c r="C176" s="4">
        <v>42004</v>
      </c>
      <c r="D176" s="9">
        <v>97.830696000000003</v>
      </c>
      <c r="E176" s="4">
        <v>42155</v>
      </c>
      <c r="F176" s="21">
        <v>-0.2</v>
      </c>
      <c r="G176" s="22">
        <v>41759</v>
      </c>
      <c r="H176" s="9">
        <v>125.2</v>
      </c>
      <c r="I176" s="22">
        <v>41759</v>
      </c>
      <c r="J176" s="9">
        <v>101.0506</v>
      </c>
      <c r="K176" s="22">
        <v>41759</v>
      </c>
      <c r="L176" s="9">
        <v>237.072</v>
      </c>
      <c r="M176" s="22">
        <v>41759</v>
      </c>
      <c r="N176" s="9">
        <v>255.7</v>
      </c>
      <c r="O176" s="22">
        <v>41759</v>
      </c>
      <c r="P176" s="9">
        <v>87.7</v>
      </c>
      <c r="Q176" s="22">
        <v>41759</v>
      </c>
      <c r="R176" s="9">
        <v>100.2</v>
      </c>
      <c r="S176" s="22">
        <v>41759</v>
      </c>
      <c r="T176" s="9">
        <v>99.2</v>
      </c>
      <c r="U176" s="22">
        <v>41759</v>
      </c>
      <c r="V176" s="9">
        <v>99.344626000000005</v>
      </c>
      <c r="W176" s="22">
        <v>41759</v>
      </c>
      <c r="X176" s="9">
        <v>3924.5</v>
      </c>
      <c r="Y176" s="22">
        <v>41759</v>
      </c>
      <c r="Z176" s="9">
        <v>100.2</v>
      </c>
      <c r="AA176" s="22">
        <v>41759</v>
      </c>
      <c r="AB176" s="9">
        <v>98.71</v>
      </c>
      <c r="AC176" s="22"/>
      <c r="AD176" s="9"/>
      <c r="AE176" s="22">
        <v>41759</v>
      </c>
      <c r="AF176" s="9">
        <v>99.85</v>
      </c>
      <c r="AG176" s="22">
        <v>41759</v>
      </c>
      <c r="AH176" s="21">
        <v>0.86072000000000004</v>
      </c>
      <c r="AI176" s="22">
        <v>41759</v>
      </c>
      <c r="AJ176" s="9">
        <v>87.6</v>
      </c>
      <c r="AK176" s="22"/>
      <c r="AL176" s="9"/>
      <c r="AM176" s="22"/>
      <c r="AN176" s="9"/>
      <c r="AO176" s="22"/>
      <c r="AP176" s="9"/>
      <c r="AQ176" s="22"/>
      <c r="AR176" s="9"/>
      <c r="AS176" s="22"/>
      <c r="AT176" s="9"/>
    </row>
    <row r="177" spans="3:46" x14ac:dyDescent="0.25">
      <c r="C177" s="4">
        <v>42035</v>
      </c>
      <c r="D177" s="9">
        <v>97.261913000000007</v>
      </c>
      <c r="E177" s="4">
        <v>42185</v>
      </c>
      <c r="F177" s="21">
        <v>0</v>
      </c>
      <c r="G177" s="22">
        <v>41790</v>
      </c>
      <c r="H177" s="9">
        <v>125.8</v>
      </c>
      <c r="I177" s="22">
        <v>41790</v>
      </c>
      <c r="J177" s="9">
        <v>101.3466</v>
      </c>
      <c r="K177" s="22">
        <v>41790</v>
      </c>
      <c r="L177" s="9">
        <v>237.9</v>
      </c>
      <c r="M177" s="22">
        <v>41790</v>
      </c>
      <c r="N177" s="9">
        <v>255.9</v>
      </c>
      <c r="O177" s="22">
        <v>41790</v>
      </c>
      <c r="P177" s="9">
        <v>87.6</v>
      </c>
      <c r="Q177" s="22">
        <v>41790</v>
      </c>
      <c r="R177" s="9">
        <v>100.23</v>
      </c>
      <c r="S177" s="22">
        <v>41790</v>
      </c>
      <c r="T177" s="9">
        <v>99</v>
      </c>
      <c r="U177" s="22">
        <v>41790</v>
      </c>
      <c r="V177" s="9">
        <v>99.508590999999996</v>
      </c>
      <c r="W177" s="22">
        <v>41790</v>
      </c>
      <c r="X177" s="9">
        <v>3942.55</v>
      </c>
      <c r="Y177" s="22">
        <v>41790</v>
      </c>
      <c r="Z177" s="9">
        <v>100.2</v>
      </c>
      <c r="AA177" s="22">
        <v>41790</v>
      </c>
      <c r="AB177" s="9">
        <v>98.86</v>
      </c>
      <c r="AC177" s="22"/>
      <c r="AD177" s="9"/>
      <c r="AE177" s="22">
        <v>41790</v>
      </c>
      <c r="AF177" s="9">
        <v>99.51</v>
      </c>
      <c r="AG177" s="22">
        <v>41790</v>
      </c>
      <c r="AH177" s="21">
        <v>0.93095399999999995</v>
      </c>
      <c r="AI177" s="22">
        <v>41790</v>
      </c>
      <c r="AJ177" s="9">
        <v>87.7</v>
      </c>
      <c r="AK177" s="22"/>
      <c r="AL177" s="9"/>
      <c r="AM177" s="22"/>
      <c r="AN177" s="9"/>
      <c r="AO177" s="22"/>
      <c r="AP177" s="9"/>
      <c r="AQ177" s="22"/>
      <c r="AR177" s="9"/>
      <c r="AS177" s="22"/>
      <c r="AT177" s="9"/>
    </row>
    <row r="178" spans="3:46" x14ac:dyDescent="0.25">
      <c r="C178" s="4">
        <v>42063</v>
      </c>
      <c r="D178" s="9">
        <v>97.167114999999995</v>
      </c>
      <c r="E178" s="4">
        <v>42216</v>
      </c>
      <c r="F178" s="21">
        <v>0.3</v>
      </c>
      <c r="G178" s="22">
        <v>41820</v>
      </c>
      <c r="H178" s="9">
        <v>125.9</v>
      </c>
      <c r="I178" s="22">
        <v>41820</v>
      </c>
      <c r="J178" s="9">
        <v>101.27290000000001</v>
      </c>
      <c r="K178" s="22">
        <v>41820</v>
      </c>
      <c r="L178" s="9">
        <v>238.34299999999999</v>
      </c>
      <c r="M178" s="22">
        <v>41820</v>
      </c>
      <c r="N178" s="9">
        <v>256.3</v>
      </c>
      <c r="O178" s="22">
        <v>41820</v>
      </c>
      <c r="P178" s="9">
        <v>87.7</v>
      </c>
      <c r="Q178" s="22">
        <v>41820</v>
      </c>
      <c r="R178" s="9">
        <v>100.19</v>
      </c>
      <c r="S178" s="22">
        <v>41820</v>
      </c>
      <c r="T178" s="9">
        <v>99.4</v>
      </c>
      <c r="U178" s="22">
        <v>41820</v>
      </c>
      <c r="V178" s="9">
        <v>99.381062999999997</v>
      </c>
      <c r="W178" s="22">
        <v>41820</v>
      </c>
      <c r="X178" s="9">
        <v>3958.32</v>
      </c>
      <c r="Y178" s="22">
        <v>41820</v>
      </c>
      <c r="Z178" s="9">
        <v>100.4</v>
      </c>
      <c r="AA178" s="22">
        <v>41820</v>
      </c>
      <c r="AB178" s="9">
        <v>99.37</v>
      </c>
      <c r="AC178" s="22"/>
      <c r="AD178" s="9"/>
      <c r="AE178" s="22">
        <v>41820</v>
      </c>
      <c r="AF178" s="9">
        <v>99.24</v>
      </c>
      <c r="AG178" s="22">
        <v>41820</v>
      </c>
      <c r="AH178" s="21">
        <v>0.61491200000000001</v>
      </c>
      <c r="AI178" s="22">
        <v>41820</v>
      </c>
      <c r="AJ178" s="9">
        <v>88</v>
      </c>
      <c r="AK178" s="22"/>
      <c r="AL178" s="9"/>
      <c r="AM178" s="22"/>
      <c r="AN178" s="9"/>
      <c r="AO178" s="22"/>
      <c r="AP178" s="9"/>
      <c r="AQ178" s="22"/>
      <c r="AR178" s="9"/>
      <c r="AS178" s="22"/>
      <c r="AT178" s="9"/>
    </row>
    <row r="179" spans="3:46" x14ac:dyDescent="0.25">
      <c r="C179" s="4">
        <v>42094</v>
      </c>
      <c r="D179" s="9">
        <v>97.641101000000006</v>
      </c>
      <c r="E179" s="4">
        <v>42247</v>
      </c>
      <c r="F179" s="21">
        <v>0.5</v>
      </c>
      <c r="G179" s="22">
        <v>41851</v>
      </c>
      <c r="H179" s="9">
        <v>125.7</v>
      </c>
      <c r="I179" s="22">
        <v>41851</v>
      </c>
      <c r="J179" s="9">
        <v>100.8939</v>
      </c>
      <c r="K179" s="22">
        <v>41851</v>
      </c>
      <c r="L179" s="9">
        <v>238.25</v>
      </c>
      <c r="M179" s="22">
        <v>41851</v>
      </c>
      <c r="N179" s="9">
        <v>256</v>
      </c>
      <c r="O179" s="22">
        <v>41851</v>
      </c>
      <c r="P179" s="9">
        <v>88.5</v>
      </c>
      <c r="Q179" s="22">
        <v>41851</v>
      </c>
      <c r="R179" s="9">
        <v>99.87</v>
      </c>
      <c r="S179" s="22">
        <v>41851</v>
      </c>
      <c r="T179" s="9">
        <v>99.6</v>
      </c>
      <c r="U179" s="22">
        <v>41851</v>
      </c>
      <c r="V179" s="9">
        <v>99.526809</v>
      </c>
      <c r="W179" s="22">
        <v>41851</v>
      </c>
      <c r="X179" s="9">
        <v>3958.72</v>
      </c>
      <c r="Y179" s="22">
        <v>41851</v>
      </c>
      <c r="Z179" s="9">
        <v>100.3</v>
      </c>
      <c r="AA179" s="22">
        <v>41851</v>
      </c>
      <c r="AB179" s="9">
        <v>99.34</v>
      </c>
      <c r="AC179" s="22"/>
      <c r="AD179" s="9"/>
      <c r="AE179" s="22">
        <v>41851</v>
      </c>
      <c r="AF179" s="9">
        <v>100.05</v>
      </c>
      <c r="AG179" s="22">
        <v>41851</v>
      </c>
      <c r="AH179" s="21">
        <v>0.45836500000000002</v>
      </c>
      <c r="AI179" s="22">
        <v>41851</v>
      </c>
      <c r="AJ179" s="9">
        <v>88.7</v>
      </c>
      <c r="AK179" s="22"/>
      <c r="AL179" s="9"/>
      <c r="AM179" s="22"/>
      <c r="AN179" s="9"/>
      <c r="AO179" s="22"/>
      <c r="AP179" s="9"/>
      <c r="AQ179" s="22"/>
      <c r="AR179" s="9"/>
      <c r="AS179" s="22"/>
      <c r="AT179" s="9"/>
    </row>
    <row r="180" spans="3:46" x14ac:dyDescent="0.25">
      <c r="C180" s="4">
        <v>42124</v>
      </c>
      <c r="D180" s="9">
        <v>97.925493000000003</v>
      </c>
      <c r="E180" s="4">
        <v>42277</v>
      </c>
      <c r="F180" s="21">
        <v>0.1</v>
      </c>
      <c r="G180" s="22">
        <v>41882</v>
      </c>
      <c r="H180" s="9">
        <v>125.7</v>
      </c>
      <c r="I180" s="22">
        <v>41882</v>
      </c>
      <c r="J180" s="9">
        <v>100.8614</v>
      </c>
      <c r="K180" s="22">
        <v>41882</v>
      </c>
      <c r="L180" s="9">
        <v>237.852</v>
      </c>
      <c r="M180" s="22">
        <v>41882</v>
      </c>
      <c r="N180" s="9">
        <v>257</v>
      </c>
      <c r="O180" s="22">
        <v>41882</v>
      </c>
      <c r="P180" s="9">
        <v>86.5</v>
      </c>
      <c r="Q180" s="22">
        <v>41882</v>
      </c>
      <c r="R180" s="9">
        <v>100.31</v>
      </c>
      <c r="S180" s="22">
        <v>41882</v>
      </c>
      <c r="T180" s="9">
        <v>99.7</v>
      </c>
      <c r="U180" s="22">
        <v>41882</v>
      </c>
      <c r="V180" s="9">
        <v>99.699883999999997</v>
      </c>
      <c r="W180" s="22">
        <v>41882</v>
      </c>
      <c r="X180" s="9">
        <v>3968.62</v>
      </c>
      <c r="Y180" s="22">
        <v>41882</v>
      </c>
      <c r="Z180" s="9">
        <v>100.6</v>
      </c>
      <c r="AA180" s="22">
        <v>41882</v>
      </c>
      <c r="AB180" s="9">
        <v>99.77</v>
      </c>
      <c r="AC180" s="22"/>
      <c r="AD180" s="9"/>
      <c r="AE180" s="22">
        <v>41882</v>
      </c>
      <c r="AF180" s="9">
        <v>99.98</v>
      </c>
      <c r="AG180" s="22">
        <v>41882</v>
      </c>
      <c r="AH180" s="21">
        <v>0.22813700000000001</v>
      </c>
      <c r="AI180" s="22">
        <v>41882</v>
      </c>
      <c r="AJ180" s="9">
        <v>89</v>
      </c>
      <c r="AK180" s="22"/>
      <c r="AL180" s="9"/>
      <c r="AM180" s="22"/>
      <c r="AN180" s="9"/>
      <c r="AO180" s="22"/>
      <c r="AP180" s="9"/>
      <c r="AQ180" s="22"/>
      <c r="AR180" s="9"/>
      <c r="AS180" s="22"/>
      <c r="AT180" s="9"/>
    </row>
    <row r="181" spans="3:46" x14ac:dyDescent="0.25">
      <c r="C181" s="4">
        <v>42155</v>
      </c>
      <c r="D181" s="9">
        <v>98.020290000000003</v>
      </c>
      <c r="E181" s="4">
        <v>42308</v>
      </c>
      <c r="F181" s="21">
        <v>-0.3</v>
      </c>
      <c r="G181" s="22">
        <v>41912</v>
      </c>
      <c r="H181" s="9">
        <v>125.8</v>
      </c>
      <c r="I181" s="22">
        <v>41912</v>
      </c>
      <c r="J181" s="9">
        <v>101.00369999999999</v>
      </c>
      <c r="K181" s="22">
        <v>41912</v>
      </c>
      <c r="L181" s="9">
        <v>238.03100000000001</v>
      </c>
      <c r="M181" s="22">
        <v>41912</v>
      </c>
      <c r="N181" s="9">
        <v>257.60000000000002</v>
      </c>
      <c r="O181" s="22">
        <v>41912</v>
      </c>
      <c r="P181" s="9">
        <v>89.1</v>
      </c>
      <c r="Q181" s="22">
        <v>41912</v>
      </c>
      <c r="R181" s="9">
        <v>99.92</v>
      </c>
      <c r="S181" s="22">
        <v>41912</v>
      </c>
      <c r="T181" s="9">
        <v>99.7</v>
      </c>
      <c r="U181" s="22">
        <v>41912</v>
      </c>
      <c r="V181" s="9">
        <v>99.636118999999994</v>
      </c>
      <c r="W181" s="22">
        <v>41912</v>
      </c>
      <c r="X181" s="9">
        <v>3991.24</v>
      </c>
      <c r="Y181" s="22">
        <v>41912</v>
      </c>
      <c r="Z181" s="9">
        <v>100.4</v>
      </c>
      <c r="AA181" s="22">
        <v>41912</v>
      </c>
      <c r="AB181" s="9">
        <v>99.72</v>
      </c>
      <c r="AC181" s="22"/>
      <c r="AD181" s="9"/>
      <c r="AE181" s="22">
        <v>41912</v>
      </c>
      <c r="AF181" s="9">
        <v>99.96</v>
      </c>
      <c r="AG181" s="22">
        <v>41912</v>
      </c>
      <c r="AH181" s="21">
        <v>0.68285300000000004</v>
      </c>
      <c r="AI181" s="22">
        <v>41912</v>
      </c>
      <c r="AJ181" s="9">
        <v>89</v>
      </c>
      <c r="AK181" s="22"/>
      <c r="AL181" s="9"/>
      <c r="AM181" s="22"/>
      <c r="AN181" s="9"/>
      <c r="AO181" s="22"/>
      <c r="AP181" s="9"/>
      <c r="AQ181" s="22"/>
      <c r="AR181" s="9"/>
      <c r="AS181" s="22"/>
      <c r="AT181" s="9"/>
    </row>
    <row r="182" spans="3:46" x14ac:dyDescent="0.25">
      <c r="C182" s="4">
        <v>42185</v>
      </c>
      <c r="D182" s="9">
        <v>98.020290000000003</v>
      </c>
      <c r="E182" s="4">
        <v>42338</v>
      </c>
      <c r="F182" s="21">
        <v>0</v>
      </c>
      <c r="G182" s="22">
        <v>41943</v>
      </c>
      <c r="H182" s="9">
        <v>125.9</v>
      </c>
      <c r="I182" s="22">
        <v>41943</v>
      </c>
      <c r="J182" s="9">
        <v>101.00190000000001</v>
      </c>
      <c r="K182" s="22">
        <v>41943</v>
      </c>
      <c r="L182" s="9">
        <v>237.43299999999999</v>
      </c>
      <c r="M182" s="22">
        <v>41943</v>
      </c>
      <c r="N182" s="9">
        <v>257.7</v>
      </c>
      <c r="O182" s="22">
        <v>41943</v>
      </c>
      <c r="P182" s="9">
        <v>90.3</v>
      </c>
      <c r="Q182" s="22">
        <v>41943</v>
      </c>
      <c r="R182" s="9">
        <v>99.95</v>
      </c>
      <c r="S182" s="22">
        <v>41943</v>
      </c>
      <c r="T182" s="9">
        <v>99.3</v>
      </c>
      <c r="U182" s="22">
        <v>41943</v>
      </c>
      <c r="V182" s="9">
        <v>99.335516999999996</v>
      </c>
      <c r="W182" s="22">
        <v>41943</v>
      </c>
      <c r="X182" s="9">
        <v>4008</v>
      </c>
      <c r="Y182" s="22">
        <v>41943</v>
      </c>
      <c r="Z182" s="9">
        <v>100.1</v>
      </c>
      <c r="AA182" s="22">
        <v>41943</v>
      </c>
      <c r="AB182" s="9">
        <v>99.79</v>
      </c>
      <c r="AC182" s="22"/>
      <c r="AD182" s="9"/>
      <c r="AE182" s="22">
        <v>41943</v>
      </c>
      <c r="AF182" s="9">
        <v>99.84</v>
      </c>
      <c r="AG182" s="22">
        <v>41943</v>
      </c>
      <c r="AH182" s="21">
        <v>0.82893700000000003</v>
      </c>
      <c r="AI182" s="22">
        <v>41943</v>
      </c>
      <c r="AJ182" s="9">
        <v>89.2</v>
      </c>
      <c r="AK182" s="22"/>
      <c r="AL182" s="9"/>
      <c r="AM182" s="22"/>
      <c r="AN182" s="9"/>
      <c r="AO182" s="22"/>
      <c r="AP182" s="9"/>
      <c r="AQ182" s="22"/>
      <c r="AR182" s="9"/>
      <c r="AS182" s="22"/>
      <c r="AT182" s="9"/>
    </row>
    <row r="183" spans="3:46" x14ac:dyDescent="0.25">
      <c r="C183" s="4">
        <v>42216</v>
      </c>
      <c r="D183" s="9">
        <v>98.020290000000003</v>
      </c>
      <c r="E183" s="4">
        <v>42369</v>
      </c>
      <c r="F183" s="21">
        <v>0.5</v>
      </c>
      <c r="G183" s="22">
        <v>41973</v>
      </c>
      <c r="H183" s="9">
        <v>125.4</v>
      </c>
      <c r="I183" s="22">
        <v>41973</v>
      </c>
      <c r="J183" s="9">
        <v>100.96250000000001</v>
      </c>
      <c r="K183" s="22">
        <v>41973</v>
      </c>
      <c r="L183" s="9">
        <v>236.15100000000001</v>
      </c>
      <c r="M183" s="22">
        <v>41973</v>
      </c>
      <c r="N183" s="9">
        <v>257.10000000000002</v>
      </c>
      <c r="O183" s="22">
        <v>41973</v>
      </c>
      <c r="P183" s="9">
        <v>90.5</v>
      </c>
      <c r="Q183" s="22">
        <v>41973</v>
      </c>
      <c r="R183" s="9">
        <v>99.78</v>
      </c>
      <c r="S183" s="22">
        <v>41973</v>
      </c>
      <c r="T183" s="9">
        <v>99.3</v>
      </c>
      <c r="U183" s="22">
        <v>41973</v>
      </c>
      <c r="V183" s="9">
        <v>99.135114999999999</v>
      </c>
      <c r="W183" s="22">
        <v>41973</v>
      </c>
      <c r="X183" s="9">
        <v>4028.44</v>
      </c>
      <c r="Y183" s="22">
        <v>41973</v>
      </c>
      <c r="Z183" s="9">
        <v>99.8</v>
      </c>
      <c r="AA183" s="22">
        <v>41973</v>
      </c>
      <c r="AB183" s="9">
        <v>98.88</v>
      </c>
      <c r="AC183" s="22"/>
      <c r="AD183" s="9"/>
      <c r="AE183" s="22">
        <v>41973</v>
      </c>
      <c r="AF183" s="9">
        <v>99.25</v>
      </c>
      <c r="AG183" s="22">
        <v>41973</v>
      </c>
      <c r="AH183" s="21">
        <v>1.270553</v>
      </c>
      <c r="AI183" s="22">
        <v>41973</v>
      </c>
      <c r="AJ183" s="9">
        <v>89.2</v>
      </c>
      <c r="AK183" s="22"/>
      <c r="AL183" s="9"/>
      <c r="AM183" s="22"/>
      <c r="AN183" s="9"/>
      <c r="AO183" s="22"/>
      <c r="AP183" s="9"/>
      <c r="AQ183" s="22"/>
      <c r="AR183" s="9"/>
      <c r="AS183" s="22"/>
      <c r="AT183" s="9"/>
    </row>
    <row r="184" spans="3:46" x14ac:dyDescent="0.25">
      <c r="C184" s="4">
        <v>42247</v>
      </c>
      <c r="D184" s="9">
        <v>98.020290000000003</v>
      </c>
      <c r="E184" s="4">
        <v>42400</v>
      </c>
      <c r="F184" s="21">
        <v>0.53305999999999998</v>
      </c>
      <c r="G184" s="22">
        <v>42004</v>
      </c>
      <c r="H184" s="9">
        <v>124.5</v>
      </c>
      <c r="I184" s="22">
        <v>42004</v>
      </c>
      <c r="J184" s="9">
        <v>100.462</v>
      </c>
      <c r="K184" s="22">
        <v>42004</v>
      </c>
      <c r="L184" s="9">
        <v>234.81200000000001</v>
      </c>
      <c r="M184" s="22">
        <v>42004</v>
      </c>
      <c r="N184" s="9">
        <v>257.5</v>
      </c>
      <c r="O184" s="22">
        <v>42004</v>
      </c>
      <c r="P184" s="9">
        <v>90.7</v>
      </c>
      <c r="Q184" s="22">
        <v>42004</v>
      </c>
      <c r="R184" s="9">
        <v>99.86</v>
      </c>
      <c r="S184" s="22">
        <v>42004</v>
      </c>
      <c r="T184" s="9">
        <v>99.4</v>
      </c>
      <c r="U184" s="22">
        <v>42004</v>
      </c>
      <c r="V184" s="9">
        <v>99.126006000000004</v>
      </c>
      <c r="W184" s="22">
        <v>42004</v>
      </c>
      <c r="X184" s="9">
        <v>4059.86</v>
      </c>
      <c r="Y184" s="22">
        <v>42004</v>
      </c>
      <c r="Z184" s="9">
        <v>99.4</v>
      </c>
      <c r="AA184" s="22">
        <v>42004</v>
      </c>
      <c r="AB184" s="9">
        <v>98.54</v>
      </c>
      <c r="AC184" s="22"/>
      <c r="AD184" s="9"/>
      <c r="AE184" s="22">
        <v>42004</v>
      </c>
      <c r="AF184" s="9">
        <v>99.05</v>
      </c>
      <c r="AG184" s="22">
        <v>42004</v>
      </c>
      <c r="AH184" s="21">
        <v>2.5830259999999998</v>
      </c>
      <c r="AI184" s="22">
        <v>42004</v>
      </c>
      <c r="AJ184" s="9">
        <v>89</v>
      </c>
      <c r="AK184" s="22"/>
      <c r="AL184" s="9"/>
      <c r="AM184" s="22"/>
      <c r="AN184" s="9"/>
      <c r="AO184" s="22"/>
      <c r="AP184" s="9"/>
      <c r="AQ184" s="22"/>
      <c r="AR184" s="9"/>
      <c r="AS184" s="22"/>
      <c r="AT184" s="9"/>
    </row>
    <row r="185" spans="3:46" x14ac:dyDescent="0.25">
      <c r="C185" s="4">
        <v>42277</v>
      </c>
      <c r="D185" s="9">
        <v>98.020290000000003</v>
      </c>
      <c r="E185" s="4">
        <v>42429</v>
      </c>
      <c r="F185" s="21">
        <v>1.5623499999999999</v>
      </c>
      <c r="G185" s="22">
        <v>42035</v>
      </c>
      <c r="H185" s="9">
        <v>124.3</v>
      </c>
      <c r="I185" s="22">
        <v>42035</v>
      </c>
      <c r="J185" s="9">
        <v>100.0294</v>
      </c>
      <c r="K185" s="22">
        <v>42035</v>
      </c>
      <c r="L185" s="9">
        <v>233.70699999999999</v>
      </c>
      <c r="M185" s="22">
        <v>42035</v>
      </c>
      <c r="N185" s="9">
        <v>255.4</v>
      </c>
      <c r="O185" s="22">
        <v>42035</v>
      </c>
      <c r="P185" s="9">
        <v>90.4</v>
      </c>
      <c r="Q185" s="22">
        <v>42035</v>
      </c>
      <c r="R185" s="9">
        <v>98.85</v>
      </c>
      <c r="S185" s="22">
        <v>42035</v>
      </c>
      <c r="T185" s="9">
        <v>98.1</v>
      </c>
      <c r="U185" s="22">
        <v>42035</v>
      </c>
      <c r="V185" s="9">
        <v>99.627010999999996</v>
      </c>
      <c r="W185" s="22">
        <v>42035</v>
      </c>
      <c r="X185" s="9">
        <v>4110.2</v>
      </c>
      <c r="Y185" s="22">
        <v>42035</v>
      </c>
      <c r="Z185" s="9">
        <v>98.7</v>
      </c>
      <c r="AA185" s="22">
        <v>42035</v>
      </c>
      <c r="AB185" s="9">
        <v>97.33</v>
      </c>
      <c r="AC185" s="22"/>
      <c r="AD185" s="9"/>
      <c r="AE185" s="22">
        <v>42035</v>
      </c>
      <c r="AF185" s="9">
        <v>98.15</v>
      </c>
      <c r="AG185" s="22">
        <v>42035</v>
      </c>
      <c r="AH185" s="21">
        <v>3.8848919999999998</v>
      </c>
      <c r="AI185" s="22">
        <v>42035</v>
      </c>
      <c r="AJ185" s="9">
        <v>88.9</v>
      </c>
      <c r="AK185" s="22"/>
      <c r="AL185" s="9"/>
      <c r="AM185" s="22"/>
      <c r="AN185" s="9"/>
      <c r="AO185" s="22"/>
      <c r="AP185" s="9"/>
      <c r="AQ185" s="22"/>
      <c r="AR185" s="9"/>
      <c r="AS185" s="22"/>
      <c r="AT185" s="9"/>
    </row>
    <row r="186" spans="3:46" x14ac:dyDescent="0.25">
      <c r="C186" s="4">
        <v>42308</v>
      </c>
      <c r="D186" s="9">
        <v>98.115087000000003</v>
      </c>
      <c r="E186" s="4">
        <v>42460</v>
      </c>
      <c r="F186" s="21">
        <v>-0.43053000000000002</v>
      </c>
      <c r="G186" s="22">
        <v>42063</v>
      </c>
      <c r="H186" s="9">
        <v>125.4</v>
      </c>
      <c r="I186" s="22">
        <v>42063</v>
      </c>
      <c r="J186" s="9">
        <v>99.772300000000001</v>
      </c>
      <c r="K186" s="22">
        <v>42063</v>
      </c>
      <c r="L186" s="9">
        <v>234.72200000000001</v>
      </c>
      <c r="M186" s="22">
        <v>42063</v>
      </c>
      <c r="N186" s="9">
        <v>256.7</v>
      </c>
      <c r="O186" s="22">
        <v>42063</v>
      </c>
      <c r="P186" s="9">
        <v>91.2</v>
      </c>
      <c r="Q186" s="22">
        <v>42063</v>
      </c>
      <c r="R186" s="9">
        <v>99.51</v>
      </c>
      <c r="S186" s="22">
        <v>42063</v>
      </c>
      <c r="T186" s="9">
        <v>99</v>
      </c>
      <c r="U186" s="22">
        <v>42063</v>
      </c>
      <c r="V186" s="9">
        <v>99.608791999999994</v>
      </c>
      <c r="W186" s="22">
        <v>42063</v>
      </c>
      <c r="X186" s="9">
        <v>4160.3401000000003</v>
      </c>
      <c r="Y186" s="22">
        <v>42063</v>
      </c>
      <c r="Z186" s="9">
        <v>99.3</v>
      </c>
      <c r="AA186" s="22">
        <v>42063</v>
      </c>
      <c r="AB186" s="9">
        <v>97.67</v>
      </c>
      <c r="AC186" s="22"/>
      <c r="AD186" s="9"/>
      <c r="AE186" s="22">
        <v>42063</v>
      </c>
      <c r="AF186" s="9">
        <v>98.69</v>
      </c>
      <c r="AG186" s="22">
        <v>42063</v>
      </c>
      <c r="AH186" s="21">
        <v>2.2160660000000001</v>
      </c>
      <c r="AI186" s="22">
        <v>42063</v>
      </c>
      <c r="AJ186" s="9">
        <v>89.4</v>
      </c>
      <c r="AK186" s="22"/>
      <c r="AL186" s="9"/>
      <c r="AM186" s="22"/>
      <c r="AN186" s="9"/>
      <c r="AO186" s="22"/>
      <c r="AP186" s="9"/>
      <c r="AQ186" s="22"/>
      <c r="AR186" s="9"/>
      <c r="AS186" s="22"/>
      <c r="AT186" s="9"/>
    </row>
    <row r="187" spans="3:46" x14ac:dyDescent="0.25">
      <c r="C187" s="4">
        <v>42338</v>
      </c>
      <c r="D187" s="9">
        <v>98.020290000000003</v>
      </c>
      <c r="E187" s="4">
        <v>42490</v>
      </c>
      <c r="F187" s="21">
        <v>-0.17940999999999999</v>
      </c>
      <c r="G187" s="22">
        <v>42094</v>
      </c>
      <c r="H187" s="9">
        <v>126.3</v>
      </c>
      <c r="I187" s="22">
        <v>42094</v>
      </c>
      <c r="J187" s="9">
        <v>100.09780000000001</v>
      </c>
      <c r="K187" s="22">
        <v>42094</v>
      </c>
      <c r="L187" s="9">
        <v>236.119</v>
      </c>
      <c r="M187" s="22">
        <v>42094</v>
      </c>
      <c r="N187" s="9">
        <v>257.10000000000002</v>
      </c>
      <c r="O187" s="22">
        <v>42094</v>
      </c>
      <c r="P187" s="9">
        <v>90.9</v>
      </c>
      <c r="Q187" s="22">
        <v>42094</v>
      </c>
      <c r="R187" s="9">
        <v>100.17</v>
      </c>
      <c r="S187" s="22">
        <v>42094</v>
      </c>
      <c r="T187" s="9">
        <v>99.7</v>
      </c>
      <c r="U187" s="22">
        <v>42094</v>
      </c>
      <c r="V187" s="9">
        <v>99.636118999999994</v>
      </c>
      <c r="W187" s="22">
        <v>42094</v>
      </c>
      <c r="X187" s="9">
        <v>4215.26</v>
      </c>
      <c r="Y187" s="22">
        <v>42094</v>
      </c>
      <c r="Z187" s="9">
        <v>100</v>
      </c>
      <c r="AA187" s="22">
        <v>42094</v>
      </c>
      <c r="AB187" s="9">
        <v>97.45</v>
      </c>
      <c r="AC187" s="22"/>
      <c r="AD187" s="9"/>
      <c r="AE187" s="22">
        <v>42094</v>
      </c>
      <c r="AF187" s="9">
        <v>99.75</v>
      </c>
      <c r="AG187" s="22">
        <v>42094</v>
      </c>
      <c r="AH187" s="21">
        <v>1.2195119999999999</v>
      </c>
      <c r="AI187" s="22">
        <v>42094</v>
      </c>
      <c r="AJ187" s="9">
        <v>90.7</v>
      </c>
      <c r="AK187" s="22"/>
      <c r="AL187" s="9"/>
      <c r="AM187" s="22"/>
      <c r="AN187" s="9"/>
      <c r="AO187" s="22"/>
      <c r="AP187" s="9"/>
      <c r="AQ187" s="22"/>
      <c r="AR187" s="9"/>
      <c r="AS187" s="22"/>
      <c r="AT187" s="9"/>
    </row>
    <row r="188" spans="3:46" x14ac:dyDescent="0.25">
      <c r="C188" s="4">
        <v>42369</v>
      </c>
      <c r="D188" s="9">
        <v>97.925493000000003</v>
      </c>
      <c r="E188" s="4">
        <v>42521</v>
      </c>
      <c r="F188" s="21">
        <v>-0.45585999999999999</v>
      </c>
      <c r="G188" s="22">
        <v>42124</v>
      </c>
      <c r="H188" s="9">
        <v>126.2</v>
      </c>
      <c r="I188" s="22">
        <v>42124</v>
      </c>
      <c r="J188" s="9">
        <v>99.916200000000003</v>
      </c>
      <c r="K188" s="22">
        <v>42124</v>
      </c>
      <c r="L188" s="9">
        <v>236.59899999999999</v>
      </c>
      <c r="M188" s="22">
        <v>42124</v>
      </c>
      <c r="N188" s="9">
        <v>258</v>
      </c>
      <c r="O188" s="22">
        <v>42124</v>
      </c>
      <c r="P188" s="9">
        <v>90.2</v>
      </c>
      <c r="Q188" s="22">
        <v>42124</v>
      </c>
      <c r="R188" s="9">
        <v>100.29</v>
      </c>
      <c r="S188" s="22">
        <v>42124</v>
      </c>
      <c r="T188" s="9">
        <v>100.2</v>
      </c>
      <c r="U188" s="22">
        <v>42124</v>
      </c>
      <c r="V188" s="9">
        <v>99.727211999999994</v>
      </c>
      <c r="W188" s="22">
        <v>42124</v>
      </c>
      <c r="X188" s="9">
        <v>4245.1899999999996</v>
      </c>
      <c r="Y188" s="22">
        <v>42124</v>
      </c>
      <c r="Z188" s="9">
        <v>99.9</v>
      </c>
      <c r="AA188" s="22">
        <v>42124</v>
      </c>
      <c r="AB188" s="9">
        <v>97.9</v>
      </c>
      <c r="AC188" s="22"/>
      <c r="AD188" s="9"/>
      <c r="AE188" s="22">
        <v>42124</v>
      </c>
      <c r="AF188" s="9">
        <v>100.39</v>
      </c>
      <c r="AG188" s="22">
        <v>42124</v>
      </c>
      <c r="AH188" s="21">
        <v>0.40160600000000002</v>
      </c>
      <c r="AI188" s="22">
        <v>42124</v>
      </c>
      <c r="AJ188" s="9">
        <v>91.5</v>
      </c>
      <c r="AK188" s="22"/>
      <c r="AL188" s="9"/>
      <c r="AM188" s="22"/>
      <c r="AN188" s="9"/>
      <c r="AO188" s="22"/>
      <c r="AP188" s="9"/>
      <c r="AQ188" s="22"/>
      <c r="AR188" s="9"/>
      <c r="AS188" s="22"/>
      <c r="AT188" s="9"/>
    </row>
    <row r="189" spans="3:46" x14ac:dyDescent="0.25">
      <c r="C189" s="4">
        <v>42400</v>
      </c>
      <c r="D189" s="9">
        <v>97.261913000000007</v>
      </c>
      <c r="E189" s="4">
        <v>42551</v>
      </c>
      <c r="F189" s="21">
        <v>-0.13123000000000001</v>
      </c>
      <c r="G189" s="22">
        <v>42155</v>
      </c>
      <c r="H189" s="9">
        <v>126.9</v>
      </c>
      <c r="I189" s="22">
        <v>42155</v>
      </c>
      <c r="J189" s="9">
        <v>100.14879999999999</v>
      </c>
      <c r="K189" s="22">
        <v>42155</v>
      </c>
      <c r="L189" s="9">
        <v>237.80500000000001</v>
      </c>
      <c r="M189" s="22">
        <v>42155</v>
      </c>
      <c r="N189" s="9">
        <v>258.5</v>
      </c>
      <c r="O189" s="22">
        <v>42155</v>
      </c>
      <c r="P189" s="9">
        <v>90.2</v>
      </c>
      <c r="Q189" s="22">
        <v>42155</v>
      </c>
      <c r="R189" s="9">
        <v>100.53</v>
      </c>
      <c r="S189" s="22">
        <v>42155</v>
      </c>
      <c r="T189" s="9">
        <v>100.6</v>
      </c>
      <c r="U189" s="22">
        <v>42155</v>
      </c>
      <c r="V189" s="9">
        <v>100.036924</v>
      </c>
      <c r="W189" s="22">
        <v>42155</v>
      </c>
      <c r="X189" s="9">
        <v>4276.6000000000004</v>
      </c>
      <c r="Y189" s="22">
        <v>42155</v>
      </c>
      <c r="Z189" s="9">
        <v>100.4</v>
      </c>
      <c r="AA189" s="22">
        <v>42155</v>
      </c>
      <c r="AB189" s="9">
        <v>98.14</v>
      </c>
      <c r="AC189" s="22"/>
      <c r="AD189" s="9"/>
      <c r="AE189" s="22">
        <v>42155</v>
      </c>
      <c r="AF189" s="9">
        <v>100.61</v>
      </c>
      <c r="AG189" s="22">
        <v>42155</v>
      </c>
      <c r="AH189" s="21">
        <v>0.4</v>
      </c>
      <c r="AI189" s="22">
        <v>42155</v>
      </c>
      <c r="AJ189" s="9">
        <v>91.7</v>
      </c>
      <c r="AK189" s="22"/>
      <c r="AL189" s="9"/>
      <c r="AM189" s="22"/>
      <c r="AN189" s="9"/>
      <c r="AO189" s="22"/>
      <c r="AP189" s="9"/>
      <c r="AQ189" s="22"/>
      <c r="AR189" s="9"/>
      <c r="AS189" s="22"/>
      <c r="AT189" s="9"/>
    </row>
    <row r="190" spans="3:46" x14ac:dyDescent="0.25">
      <c r="C190" s="4">
        <v>42429</v>
      </c>
      <c r="D190" s="9">
        <v>97.167114999999995</v>
      </c>
      <c r="E190" s="4">
        <v>42582</v>
      </c>
      <c r="F190" s="21">
        <v>0.2</v>
      </c>
      <c r="G190" s="22">
        <v>42185</v>
      </c>
      <c r="H190" s="9">
        <v>127.2</v>
      </c>
      <c r="I190" s="22">
        <v>42185</v>
      </c>
      <c r="J190" s="9">
        <v>100.22239999999999</v>
      </c>
      <c r="K190" s="22">
        <v>42185</v>
      </c>
      <c r="L190" s="9">
        <v>238.63800000000001</v>
      </c>
      <c r="M190" s="22">
        <v>42185</v>
      </c>
      <c r="N190" s="9">
        <v>258.89999999999998</v>
      </c>
      <c r="O190" s="22">
        <v>42185</v>
      </c>
      <c r="P190" s="9">
        <v>90.3</v>
      </c>
      <c r="Q190" s="22">
        <v>42185</v>
      </c>
      <c r="R190" s="9">
        <v>100.45</v>
      </c>
      <c r="S190" s="22">
        <v>42185</v>
      </c>
      <c r="T190" s="9">
        <v>100.5</v>
      </c>
      <c r="U190" s="22">
        <v>42185</v>
      </c>
      <c r="V190" s="9">
        <v>100.05514100000001</v>
      </c>
      <c r="W190" s="22">
        <v>42185</v>
      </c>
      <c r="X190" s="9">
        <v>4310.3900000000003</v>
      </c>
      <c r="Y190" s="22">
        <v>42185</v>
      </c>
      <c r="Z190" s="9">
        <v>100.8</v>
      </c>
      <c r="AA190" s="22">
        <v>42185</v>
      </c>
      <c r="AB190" s="9">
        <v>98.81</v>
      </c>
      <c r="AC190" s="22"/>
      <c r="AD190" s="9"/>
      <c r="AE190" s="22">
        <v>42185</v>
      </c>
      <c r="AF190" s="9">
        <v>100.23</v>
      </c>
      <c r="AG190" s="22">
        <v>42185</v>
      </c>
      <c r="AH190" s="21">
        <v>0.19920299999999999</v>
      </c>
      <c r="AI190" s="22">
        <v>42185</v>
      </c>
      <c r="AJ190" s="9">
        <v>92.1</v>
      </c>
      <c r="AK190" s="22"/>
      <c r="AL190" s="9"/>
      <c r="AM190" s="22"/>
      <c r="AN190" s="9"/>
      <c r="AO190" s="22"/>
      <c r="AP190" s="9"/>
      <c r="AQ190" s="22"/>
      <c r="AR190" s="9"/>
      <c r="AS190" s="22"/>
      <c r="AT190" s="9"/>
    </row>
    <row r="191" spans="3:46" x14ac:dyDescent="0.25">
      <c r="C191" s="4">
        <v>42460</v>
      </c>
      <c r="D191" s="9">
        <v>97.356710000000007</v>
      </c>
      <c r="E191" s="4">
        <v>42613</v>
      </c>
      <c r="F191" s="21">
        <v>6.0010000000000001E-2</v>
      </c>
      <c r="G191" s="22">
        <v>42216</v>
      </c>
      <c r="H191" s="9">
        <v>127.3</v>
      </c>
      <c r="I191" s="22">
        <v>42216</v>
      </c>
      <c r="J191" s="9">
        <v>99.606499999999997</v>
      </c>
      <c r="K191" s="22">
        <v>42216</v>
      </c>
      <c r="L191" s="9">
        <v>238.654</v>
      </c>
      <c r="M191" s="22">
        <v>42216</v>
      </c>
      <c r="N191" s="9">
        <v>258.60000000000002</v>
      </c>
      <c r="O191" s="22">
        <v>42216</v>
      </c>
      <c r="P191" s="9">
        <v>90.8</v>
      </c>
      <c r="Q191" s="22">
        <v>42216</v>
      </c>
      <c r="R191" s="9">
        <v>100.03</v>
      </c>
      <c r="S191" s="22">
        <v>42216</v>
      </c>
      <c r="T191" s="9">
        <v>100.9</v>
      </c>
      <c r="U191" s="22">
        <v>42216</v>
      </c>
      <c r="V191" s="9">
        <v>100.237325</v>
      </c>
      <c r="W191" s="22">
        <v>42216</v>
      </c>
      <c r="X191" s="9">
        <v>4337.1099999999997</v>
      </c>
      <c r="Y191" s="22">
        <v>42216</v>
      </c>
      <c r="Z191" s="9">
        <v>100.5</v>
      </c>
      <c r="AA191" s="22">
        <v>42216</v>
      </c>
      <c r="AB191" s="9">
        <v>98.71</v>
      </c>
      <c r="AC191" s="22"/>
      <c r="AD191" s="9"/>
      <c r="AE191" s="22">
        <v>42216</v>
      </c>
      <c r="AF191" s="9">
        <v>101</v>
      </c>
      <c r="AG191" s="22">
        <v>42216</v>
      </c>
      <c r="AH191" s="21">
        <v>0.79522899999999996</v>
      </c>
      <c r="AI191" s="22">
        <v>42216</v>
      </c>
      <c r="AJ191" s="9">
        <v>93.1</v>
      </c>
      <c r="AK191" s="22"/>
      <c r="AL191" s="9"/>
      <c r="AM191" s="22"/>
      <c r="AN191" s="9"/>
      <c r="AO191" s="22"/>
      <c r="AP191" s="9"/>
      <c r="AQ191" s="22"/>
      <c r="AR191" s="9"/>
      <c r="AS191" s="22"/>
      <c r="AT191" s="9"/>
    </row>
    <row r="192" spans="3:46" x14ac:dyDescent="0.25">
      <c r="C192" s="4">
        <v>42490</v>
      </c>
      <c r="D192" s="9">
        <v>97.546304000000006</v>
      </c>
      <c r="E192" s="4">
        <v>42643</v>
      </c>
      <c r="F192" s="21">
        <v>0.7</v>
      </c>
      <c r="G192" s="22">
        <v>42247</v>
      </c>
      <c r="H192" s="9">
        <v>127.3</v>
      </c>
      <c r="I192" s="22">
        <v>42247</v>
      </c>
      <c r="J192" s="9">
        <v>99.446799999999996</v>
      </c>
      <c r="K192" s="22">
        <v>42247</v>
      </c>
      <c r="L192" s="9">
        <v>238.316</v>
      </c>
      <c r="M192" s="22">
        <v>42247</v>
      </c>
      <c r="N192" s="9">
        <v>259.8</v>
      </c>
      <c r="O192" s="22">
        <v>42247</v>
      </c>
      <c r="P192" s="9">
        <v>89.1</v>
      </c>
      <c r="Q192" s="22">
        <v>42247</v>
      </c>
      <c r="R192" s="9">
        <v>100.36</v>
      </c>
      <c r="S192" s="22">
        <v>42247</v>
      </c>
      <c r="T192" s="9">
        <v>100.8</v>
      </c>
      <c r="U192" s="22">
        <v>42247</v>
      </c>
      <c r="V192" s="9">
        <v>100.40129</v>
      </c>
      <c r="W192" s="22">
        <v>42247</v>
      </c>
      <c r="X192" s="9">
        <v>4346.6499999999996</v>
      </c>
      <c r="Y192" s="22">
        <v>42247</v>
      </c>
      <c r="Z192" s="9">
        <v>100.8</v>
      </c>
      <c r="AA192" s="22">
        <v>42247</v>
      </c>
      <c r="AB192" s="9">
        <v>99.33</v>
      </c>
      <c r="AC192" s="22"/>
      <c r="AD192" s="9"/>
      <c r="AE192" s="22">
        <v>42247</v>
      </c>
      <c r="AF192" s="9">
        <v>100.69</v>
      </c>
      <c r="AG192" s="22">
        <v>42247</v>
      </c>
      <c r="AH192" s="21">
        <v>0.328731</v>
      </c>
      <c r="AI192" s="22">
        <v>42247</v>
      </c>
      <c r="AJ192" s="9">
        <v>93.1</v>
      </c>
      <c r="AK192" s="22"/>
      <c r="AL192" s="9"/>
      <c r="AM192" s="22"/>
      <c r="AN192" s="9"/>
      <c r="AO192" s="22"/>
      <c r="AP192" s="9"/>
      <c r="AQ192" s="22"/>
      <c r="AR192" s="9"/>
      <c r="AS192" s="22"/>
      <c r="AT192" s="9"/>
    </row>
    <row r="193" spans="3:46" x14ac:dyDescent="0.25">
      <c r="C193" s="4">
        <v>42521</v>
      </c>
      <c r="D193" s="9">
        <v>97.641101000000006</v>
      </c>
      <c r="E193" s="4">
        <v>42674</v>
      </c>
      <c r="F193" s="21">
        <v>-0.12007</v>
      </c>
      <c r="G193" s="22">
        <v>42277</v>
      </c>
      <c r="H193" s="9">
        <v>127.1</v>
      </c>
      <c r="I193" s="22">
        <v>42277</v>
      </c>
      <c r="J193" s="9">
        <v>99.545599999999993</v>
      </c>
      <c r="K193" s="22">
        <v>42277</v>
      </c>
      <c r="L193" s="9">
        <v>237.94499999999999</v>
      </c>
      <c r="M193" s="22">
        <v>42277</v>
      </c>
      <c r="N193" s="9">
        <v>259.60000000000002</v>
      </c>
      <c r="O193" s="22">
        <v>42277</v>
      </c>
      <c r="P193" s="9">
        <v>90.9</v>
      </c>
      <c r="Q193" s="22">
        <v>42277</v>
      </c>
      <c r="R193" s="9">
        <v>99.95</v>
      </c>
      <c r="S193" s="22">
        <v>42277</v>
      </c>
      <c r="T193" s="9">
        <v>100.5</v>
      </c>
      <c r="U193" s="22">
        <v>42277</v>
      </c>
      <c r="V193" s="9">
        <v>100.237325</v>
      </c>
      <c r="W193" s="22">
        <v>42277</v>
      </c>
      <c r="X193" s="9">
        <v>4370.12</v>
      </c>
      <c r="Y193" s="22">
        <v>42277</v>
      </c>
      <c r="Z193" s="9">
        <v>100.3</v>
      </c>
      <c r="AA193" s="22">
        <v>42277</v>
      </c>
      <c r="AB193" s="9">
        <v>100.01</v>
      </c>
      <c r="AC193" s="22"/>
      <c r="AD193" s="9"/>
      <c r="AE193" s="22">
        <v>42277</v>
      </c>
      <c r="AF193" s="9">
        <v>100.5</v>
      </c>
      <c r="AG193" s="22">
        <v>42277</v>
      </c>
      <c r="AH193" s="21">
        <v>0.589777</v>
      </c>
      <c r="AI193" s="22">
        <v>42277</v>
      </c>
      <c r="AJ193" s="9">
        <v>93.1</v>
      </c>
      <c r="AK193" s="22"/>
      <c r="AL193" s="9"/>
      <c r="AM193" s="22"/>
      <c r="AN193" s="9"/>
      <c r="AO193" s="22"/>
      <c r="AP193" s="9"/>
      <c r="AQ193" s="22"/>
      <c r="AR193" s="9"/>
      <c r="AS193" s="22"/>
      <c r="AT193" s="9"/>
    </row>
    <row r="194" spans="3:46" x14ac:dyDescent="0.25">
      <c r="C194" s="4">
        <v>42551</v>
      </c>
      <c r="D194" s="9">
        <v>97.641101000000006</v>
      </c>
      <c r="E194" s="4">
        <v>42704</v>
      </c>
      <c r="F194" s="21">
        <v>0.14438000000000001</v>
      </c>
      <c r="G194" s="22">
        <v>42308</v>
      </c>
      <c r="H194" s="9">
        <v>127.2</v>
      </c>
      <c r="I194" s="22">
        <v>42308</v>
      </c>
      <c r="J194" s="9">
        <v>99.628399999999999</v>
      </c>
      <c r="K194" s="22">
        <v>42308</v>
      </c>
      <c r="L194" s="9">
        <v>237.83799999999999</v>
      </c>
      <c r="M194" s="22">
        <v>42308</v>
      </c>
      <c r="N194" s="9">
        <v>259.5</v>
      </c>
      <c r="O194" s="22">
        <v>42308</v>
      </c>
      <c r="P194" s="9">
        <v>92.3</v>
      </c>
      <c r="Q194" s="22">
        <v>42308</v>
      </c>
      <c r="R194" s="9">
        <v>100.01</v>
      </c>
      <c r="S194" s="22">
        <v>42308</v>
      </c>
      <c r="T194" s="9">
        <v>100.5</v>
      </c>
      <c r="U194" s="22">
        <v>42308</v>
      </c>
      <c r="V194" s="9">
        <v>100.24643399999999</v>
      </c>
      <c r="W194" s="22">
        <v>42308</v>
      </c>
      <c r="X194" s="9">
        <v>4405.95</v>
      </c>
      <c r="Y194" s="22">
        <v>42308</v>
      </c>
      <c r="Z194" s="9">
        <v>100</v>
      </c>
      <c r="AA194" s="22">
        <v>42308</v>
      </c>
      <c r="AB194" s="9">
        <v>100.1</v>
      </c>
      <c r="AC194" s="22"/>
      <c r="AD194" s="9"/>
      <c r="AE194" s="22">
        <v>42308</v>
      </c>
      <c r="AF194" s="9">
        <v>100.41</v>
      </c>
      <c r="AG194" s="22">
        <v>42308</v>
      </c>
      <c r="AH194" s="21">
        <v>0.71661200000000003</v>
      </c>
      <c r="AI194" s="22">
        <v>42308</v>
      </c>
      <c r="AJ194" s="9">
        <v>93.3</v>
      </c>
      <c r="AK194" s="22"/>
      <c r="AL194" s="9"/>
      <c r="AM194" s="22"/>
      <c r="AN194" s="9"/>
      <c r="AO194" s="22"/>
      <c r="AP194" s="9"/>
      <c r="AQ194" s="22"/>
      <c r="AR194" s="9"/>
      <c r="AS194" s="22"/>
      <c r="AT194" s="9"/>
    </row>
    <row r="195" spans="3:46" x14ac:dyDescent="0.25">
      <c r="C195" s="4">
        <v>42582</v>
      </c>
      <c r="D195" s="9">
        <v>97.445428000000007</v>
      </c>
      <c r="E195" s="4">
        <v>42735</v>
      </c>
      <c r="F195" s="21">
        <v>0.22400999999999999</v>
      </c>
      <c r="G195" s="22">
        <v>42338</v>
      </c>
      <c r="H195" s="9">
        <v>127.1</v>
      </c>
      <c r="I195" s="22">
        <v>42338</v>
      </c>
      <c r="J195" s="9">
        <v>99.556600000000003</v>
      </c>
      <c r="K195" s="22">
        <v>42338</v>
      </c>
      <c r="L195" s="9">
        <v>237.33600000000001</v>
      </c>
      <c r="M195" s="22">
        <v>42338</v>
      </c>
      <c r="N195" s="9">
        <v>259.8</v>
      </c>
      <c r="O195" s="22">
        <v>42338</v>
      </c>
      <c r="P195" s="9">
        <v>92.5</v>
      </c>
      <c r="Q195" s="22">
        <v>42338</v>
      </c>
      <c r="R195" s="9">
        <v>99.81</v>
      </c>
      <c r="S195" s="22">
        <v>42338</v>
      </c>
      <c r="T195" s="9">
        <v>99.5</v>
      </c>
      <c r="U195" s="22">
        <v>42338</v>
      </c>
      <c r="V195" s="9">
        <v>100.128015</v>
      </c>
      <c r="W195" s="22">
        <v>42338</v>
      </c>
      <c r="X195" s="9">
        <v>4450.45</v>
      </c>
      <c r="Y195" s="22">
        <v>42338</v>
      </c>
      <c r="Z195" s="9">
        <v>99.7</v>
      </c>
      <c r="AA195" s="22">
        <v>42338</v>
      </c>
      <c r="AB195" s="9">
        <v>99.41</v>
      </c>
      <c r="AC195" s="22"/>
      <c r="AD195" s="9"/>
      <c r="AE195" s="22">
        <v>42338</v>
      </c>
      <c r="AF195" s="9">
        <v>99.85</v>
      </c>
      <c r="AG195" s="22">
        <v>42338</v>
      </c>
      <c r="AH195" s="21">
        <v>0.77619700000000003</v>
      </c>
      <c r="AI195" s="22">
        <v>42338</v>
      </c>
      <c r="AJ195" s="9">
        <v>93.4</v>
      </c>
      <c r="AK195" s="22"/>
      <c r="AL195" s="9"/>
      <c r="AM195" s="22"/>
      <c r="AN195" s="9"/>
      <c r="AO195" s="22"/>
      <c r="AP195" s="9"/>
      <c r="AQ195" s="22"/>
      <c r="AR195" s="9"/>
      <c r="AS195" s="22"/>
      <c r="AT195" s="9"/>
    </row>
    <row r="196" spans="3:46" x14ac:dyDescent="0.25">
      <c r="C196" s="4">
        <v>42613</v>
      </c>
      <c r="D196" s="9">
        <v>97.445428000000007</v>
      </c>
      <c r="E196" s="4">
        <v>42766</v>
      </c>
      <c r="F196" s="21">
        <v>0.99843000000000004</v>
      </c>
      <c r="G196" s="22">
        <v>42369</v>
      </c>
      <c r="H196" s="9">
        <v>126.5</v>
      </c>
      <c r="I196" s="22">
        <v>42369</v>
      </c>
      <c r="J196" s="9">
        <v>99.147599999999997</v>
      </c>
      <c r="K196" s="22">
        <v>42369</v>
      </c>
      <c r="L196" s="9">
        <v>236.52500000000001</v>
      </c>
      <c r="M196" s="22">
        <v>42369</v>
      </c>
      <c r="N196" s="9">
        <v>260.60000000000002</v>
      </c>
      <c r="O196" s="22">
        <v>42369</v>
      </c>
      <c r="P196" s="9">
        <v>92.8</v>
      </c>
      <c r="Q196" s="22">
        <v>42369</v>
      </c>
      <c r="R196" s="9">
        <v>100.04</v>
      </c>
      <c r="S196" s="22">
        <v>42369</v>
      </c>
      <c r="T196" s="9">
        <v>99.6</v>
      </c>
      <c r="U196" s="22">
        <v>42369</v>
      </c>
      <c r="V196" s="9">
        <v>100.39218099999999</v>
      </c>
      <c r="W196" s="22">
        <v>42369</v>
      </c>
      <c r="X196" s="9">
        <v>4493.17</v>
      </c>
      <c r="Y196" s="22">
        <v>42369</v>
      </c>
      <c r="Z196" s="9">
        <v>99.6</v>
      </c>
      <c r="AA196" s="22">
        <v>42369</v>
      </c>
      <c r="AB196" s="9">
        <v>98.67</v>
      </c>
      <c r="AC196" s="22"/>
      <c r="AD196" s="9"/>
      <c r="AE196" s="22">
        <v>42369</v>
      </c>
      <c r="AF196" s="9">
        <v>99.73</v>
      </c>
      <c r="AG196" s="22">
        <v>42369</v>
      </c>
      <c r="AH196" s="21">
        <v>0.77021799999999996</v>
      </c>
      <c r="AI196" s="22">
        <v>42369</v>
      </c>
      <c r="AJ196" s="9">
        <v>93.7</v>
      </c>
      <c r="AK196" s="22"/>
      <c r="AL196" s="9"/>
      <c r="AM196" s="22"/>
      <c r="AN196" s="9"/>
      <c r="AO196" s="22"/>
      <c r="AP196" s="9"/>
      <c r="AQ196" s="22"/>
      <c r="AR196" s="9"/>
      <c r="AS196" s="22"/>
      <c r="AT196" s="9"/>
    </row>
    <row r="197" spans="3:46" x14ac:dyDescent="0.25">
      <c r="C197" s="4">
        <v>42643</v>
      </c>
      <c r="D197" s="9">
        <v>97.445428000000007</v>
      </c>
      <c r="E197" s="4">
        <v>42794</v>
      </c>
      <c r="F197" s="21">
        <v>-0.16788</v>
      </c>
      <c r="G197" s="22">
        <v>42400</v>
      </c>
      <c r="H197" s="9">
        <v>126.8</v>
      </c>
      <c r="I197" s="22">
        <v>42400</v>
      </c>
      <c r="J197" s="9">
        <v>98.7624</v>
      </c>
      <c r="K197" s="22">
        <v>42400</v>
      </c>
      <c r="L197" s="9">
        <v>236.916</v>
      </c>
      <c r="M197" s="22">
        <v>42400</v>
      </c>
      <c r="N197" s="9">
        <v>258.8</v>
      </c>
      <c r="O197" s="22">
        <v>42400</v>
      </c>
      <c r="P197" s="9">
        <v>92.7</v>
      </c>
      <c r="Q197" s="22">
        <v>42400</v>
      </c>
      <c r="R197" s="9">
        <v>99.07</v>
      </c>
      <c r="S197" s="22">
        <v>42400</v>
      </c>
      <c r="T197" s="9">
        <v>98.5</v>
      </c>
      <c r="U197" s="22">
        <v>42400</v>
      </c>
      <c r="V197" s="9">
        <v>100.437727</v>
      </c>
      <c r="W197" s="22">
        <v>42400</v>
      </c>
      <c r="X197" s="9">
        <v>4550.2299999999996</v>
      </c>
      <c r="Y197" s="22">
        <v>42400</v>
      </c>
      <c r="Z197" s="9">
        <v>98.7</v>
      </c>
      <c r="AA197" s="22">
        <v>42400</v>
      </c>
      <c r="AB197" s="9">
        <v>98.12</v>
      </c>
      <c r="AC197" s="22"/>
      <c r="AD197" s="9"/>
      <c r="AE197" s="22">
        <v>42400</v>
      </c>
      <c r="AF197" s="9">
        <v>98.71</v>
      </c>
      <c r="AG197" s="22">
        <v>42400</v>
      </c>
      <c r="AH197" s="21">
        <v>0.95541399999999999</v>
      </c>
      <c r="AI197" s="22">
        <v>42400</v>
      </c>
      <c r="AJ197" s="9">
        <v>94.4</v>
      </c>
      <c r="AK197" s="22"/>
      <c r="AL197" s="9"/>
      <c r="AM197" s="22"/>
      <c r="AN197" s="9"/>
      <c r="AO197" s="22"/>
      <c r="AP197" s="9"/>
      <c r="AQ197" s="22"/>
      <c r="AR197" s="9"/>
      <c r="AS197" s="22"/>
      <c r="AT197" s="9"/>
    </row>
    <row r="198" spans="3:46" x14ac:dyDescent="0.25">
      <c r="C198" s="4">
        <v>42674</v>
      </c>
      <c r="D198" s="9">
        <v>97.641101000000006</v>
      </c>
      <c r="E198" s="4">
        <v>42825</v>
      </c>
      <c r="F198" s="21">
        <v>-0.31680999999999998</v>
      </c>
      <c r="G198" s="22">
        <v>42429</v>
      </c>
      <c r="H198" s="9">
        <v>127.1</v>
      </c>
      <c r="I198" s="22">
        <v>42429</v>
      </c>
      <c r="J198" s="9">
        <v>98.945700000000002</v>
      </c>
      <c r="K198" s="22">
        <v>42429</v>
      </c>
      <c r="L198" s="9">
        <v>237.11099999999999</v>
      </c>
      <c r="M198" s="22">
        <v>42429</v>
      </c>
      <c r="N198" s="9">
        <v>260</v>
      </c>
      <c r="O198" s="22">
        <v>42429</v>
      </c>
      <c r="P198" s="9">
        <v>93.9</v>
      </c>
      <c r="Q198" s="22">
        <v>42429</v>
      </c>
      <c r="R198" s="9">
        <v>99.32</v>
      </c>
      <c r="S198" s="22">
        <v>42429</v>
      </c>
      <c r="T198" s="9">
        <v>98.9</v>
      </c>
      <c r="U198" s="22">
        <v>42429</v>
      </c>
      <c r="V198" s="9">
        <v>100.893185</v>
      </c>
      <c r="W198" s="22">
        <v>42429</v>
      </c>
      <c r="X198" s="9">
        <v>4591.18</v>
      </c>
      <c r="Y198" s="22">
        <v>42429</v>
      </c>
      <c r="Z198" s="9">
        <v>99.1</v>
      </c>
      <c r="AA198" s="22">
        <v>42429</v>
      </c>
      <c r="AB198" s="9">
        <v>100.02</v>
      </c>
      <c r="AC198" s="22"/>
      <c r="AD198" s="9"/>
      <c r="AE198" s="22">
        <v>42429</v>
      </c>
      <c r="AF198" s="9">
        <v>99.3</v>
      </c>
      <c r="AG198" s="22">
        <v>42429</v>
      </c>
      <c r="AH198" s="21">
        <v>0.630915</v>
      </c>
      <c r="AI198" s="22">
        <v>42429</v>
      </c>
      <c r="AJ198" s="9">
        <v>95.7</v>
      </c>
      <c r="AK198" s="22"/>
      <c r="AL198" s="9"/>
      <c r="AM198" s="22"/>
      <c r="AN198" s="9"/>
      <c r="AO198" s="22"/>
      <c r="AP198" s="9"/>
      <c r="AQ198" s="22"/>
      <c r="AR198" s="9"/>
      <c r="AS198" s="22"/>
      <c r="AT198" s="9"/>
    </row>
    <row r="199" spans="3:46" x14ac:dyDescent="0.25">
      <c r="C199" s="4">
        <v>42704</v>
      </c>
      <c r="D199" s="9">
        <v>97.641101000000006</v>
      </c>
      <c r="E199" s="4">
        <v>42855</v>
      </c>
      <c r="F199" s="21">
        <v>6.6540000000000002E-2</v>
      </c>
      <c r="G199" s="22">
        <v>42460</v>
      </c>
      <c r="H199" s="9">
        <v>127.9</v>
      </c>
      <c r="I199" s="22">
        <v>42460</v>
      </c>
      <c r="J199" s="9">
        <v>99.236199999999997</v>
      </c>
      <c r="K199" s="22">
        <v>42460</v>
      </c>
      <c r="L199" s="9">
        <v>238.13200000000001</v>
      </c>
      <c r="M199" s="22">
        <v>42460</v>
      </c>
      <c r="N199" s="9">
        <v>261.10000000000002</v>
      </c>
      <c r="O199" s="22">
        <v>42460</v>
      </c>
      <c r="P199" s="9">
        <v>93.5</v>
      </c>
      <c r="Q199" s="22">
        <v>42460</v>
      </c>
      <c r="R199" s="9">
        <v>100.02</v>
      </c>
      <c r="S199" s="22">
        <v>42460</v>
      </c>
      <c r="T199" s="9">
        <v>99.8</v>
      </c>
      <c r="U199" s="22">
        <v>42460</v>
      </c>
      <c r="V199" s="9">
        <v>100.61991</v>
      </c>
      <c r="W199" s="22">
        <v>42460</v>
      </c>
      <c r="X199" s="9">
        <v>4610.92</v>
      </c>
      <c r="Y199" s="22">
        <v>42460</v>
      </c>
      <c r="Z199" s="9">
        <v>99.4</v>
      </c>
      <c r="AA199" s="22">
        <v>42460</v>
      </c>
      <c r="AB199" s="9">
        <v>99.41</v>
      </c>
      <c r="AC199" s="22"/>
      <c r="AD199" s="9"/>
      <c r="AE199" s="22">
        <v>42460</v>
      </c>
      <c r="AF199" s="9">
        <v>100.31</v>
      </c>
      <c r="AG199" s="22">
        <v>42460</v>
      </c>
      <c r="AH199" s="21">
        <v>0.43887100000000001</v>
      </c>
      <c r="AI199" s="22">
        <v>42460</v>
      </c>
      <c r="AJ199" s="9">
        <v>96.4</v>
      </c>
      <c r="AK199" s="22"/>
      <c r="AL199" s="9"/>
      <c r="AM199" s="22"/>
      <c r="AN199" s="9"/>
      <c r="AO199" s="22"/>
      <c r="AP199" s="9"/>
      <c r="AQ199" s="22"/>
      <c r="AR199" s="9"/>
      <c r="AS199" s="22"/>
      <c r="AT199" s="9"/>
    </row>
    <row r="200" spans="3:46" x14ac:dyDescent="0.25">
      <c r="C200" s="4">
        <v>42735</v>
      </c>
      <c r="D200" s="9">
        <v>97.641101000000006</v>
      </c>
      <c r="E200" s="4">
        <v>42886</v>
      </c>
      <c r="F200" s="21">
        <v>-0.11022</v>
      </c>
      <c r="G200" s="22">
        <v>42490</v>
      </c>
      <c r="H200" s="9">
        <v>128.30000000000001</v>
      </c>
      <c r="I200" s="22">
        <v>42490</v>
      </c>
      <c r="J200" s="9">
        <v>99.564499999999995</v>
      </c>
      <c r="K200" s="22">
        <v>42490</v>
      </c>
      <c r="L200" s="9">
        <v>239.261</v>
      </c>
      <c r="M200" s="22">
        <v>42490</v>
      </c>
      <c r="N200" s="9">
        <v>261.39999999999998</v>
      </c>
      <c r="O200" s="22">
        <v>42490</v>
      </c>
      <c r="P200" s="9">
        <v>92.6</v>
      </c>
      <c r="Q200" s="22">
        <v>42490</v>
      </c>
      <c r="R200" s="9">
        <v>100.09</v>
      </c>
      <c r="S200" s="22">
        <v>42490</v>
      </c>
      <c r="T200" s="9">
        <v>99.9</v>
      </c>
      <c r="U200" s="22">
        <v>42490</v>
      </c>
      <c r="V200" s="9">
        <v>100.756548</v>
      </c>
      <c r="W200" s="22">
        <v>42490</v>
      </c>
      <c r="X200" s="9">
        <v>4639.05</v>
      </c>
      <c r="Y200" s="22">
        <v>42490</v>
      </c>
      <c r="Z200" s="9">
        <v>99.7</v>
      </c>
      <c r="AA200" s="22">
        <v>42490</v>
      </c>
      <c r="AB200" s="9">
        <v>99.73</v>
      </c>
      <c r="AC200" s="22"/>
      <c r="AD200" s="9"/>
      <c r="AE200" s="22">
        <v>42490</v>
      </c>
      <c r="AF200" s="9">
        <v>100.4</v>
      </c>
      <c r="AG200" s="22">
        <v>42490</v>
      </c>
      <c r="AH200" s="21">
        <v>0.43695400000000001</v>
      </c>
      <c r="AI200" s="22">
        <v>42490</v>
      </c>
      <c r="AJ200" s="9">
        <v>97.2</v>
      </c>
      <c r="AK200" s="22"/>
      <c r="AL200" s="9"/>
      <c r="AM200" s="22"/>
      <c r="AN200" s="9"/>
      <c r="AO200" s="22"/>
      <c r="AP200" s="9"/>
      <c r="AQ200" s="22"/>
      <c r="AR200" s="9"/>
      <c r="AS200" s="22"/>
      <c r="AT200" s="9"/>
    </row>
    <row r="201" spans="3:46" x14ac:dyDescent="0.25">
      <c r="C201" s="4">
        <v>42766</v>
      </c>
      <c r="D201" s="9">
        <v>97.445428000000007</v>
      </c>
      <c r="E201" s="4">
        <v>42916</v>
      </c>
      <c r="F201" s="21">
        <v>-0.15214</v>
      </c>
      <c r="G201" s="22">
        <v>42521</v>
      </c>
      <c r="H201" s="9">
        <v>128.80000000000001</v>
      </c>
      <c r="I201" s="22">
        <v>42521</v>
      </c>
      <c r="J201" s="9">
        <v>99.708200000000005</v>
      </c>
      <c r="K201" s="22">
        <v>42521</v>
      </c>
      <c r="L201" s="9">
        <v>240.22900000000001</v>
      </c>
      <c r="M201" s="22">
        <v>42521</v>
      </c>
      <c r="N201" s="9">
        <v>262.10000000000002</v>
      </c>
      <c r="O201" s="22">
        <v>42521</v>
      </c>
      <c r="P201" s="9">
        <v>92.5</v>
      </c>
      <c r="Q201" s="22">
        <v>42521</v>
      </c>
      <c r="R201" s="9">
        <v>100.51</v>
      </c>
      <c r="S201" s="22">
        <v>42521</v>
      </c>
      <c r="T201" s="9">
        <v>100.5</v>
      </c>
      <c r="U201" s="22">
        <v>42521</v>
      </c>
      <c r="V201" s="9">
        <v>100.802093</v>
      </c>
      <c r="W201" s="22">
        <v>42521</v>
      </c>
      <c r="X201" s="9">
        <v>4675.2299999999996</v>
      </c>
      <c r="Y201" s="22">
        <v>42521</v>
      </c>
      <c r="Z201" s="9">
        <v>100.2</v>
      </c>
      <c r="AA201" s="22">
        <v>42521</v>
      </c>
      <c r="AB201" s="9">
        <v>99.35</v>
      </c>
      <c r="AC201" s="22"/>
      <c r="AD201" s="9"/>
      <c r="AE201" s="22">
        <v>42521</v>
      </c>
      <c r="AF201" s="9">
        <v>100.58</v>
      </c>
      <c r="AG201" s="22">
        <v>42521</v>
      </c>
      <c r="AH201" s="21">
        <v>0.43505300000000002</v>
      </c>
      <c r="AI201" s="22">
        <v>42521</v>
      </c>
      <c r="AJ201" s="9">
        <v>97.4</v>
      </c>
      <c r="AK201" s="22"/>
      <c r="AL201" s="9"/>
      <c r="AM201" s="22"/>
      <c r="AN201" s="9"/>
      <c r="AO201" s="22"/>
      <c r="AP201" s="9"/>
      <c r="AQ201" s="22"/>
      <c r="AR201" s="9"/>
      <c r="AS201" s="22"/>
      <c r="AT201" s="9"/>
    </row>
    <row r="202" spans="3:46" x14ac:dyDescent="0.25">
      <c r="C202" s="4">
        <v>42794</v>
      </c>
      <c r="D202" s="9">
        <v>97.445428000000007</v>
      </c>
      <c r="E202" s="4">
        <v>42947</v>
      </c>
      <c r="F202" s="21">
        <v>0.10661</v>
      </c>
      <c r="G202" s="22">
        <v>42551</v>
      </c>
      <c r="H202" s="9">
        <v>129.1</v>
      </c>
      <c r="I202" s="22">
        <v>42551</v>
      </c>
      <c r="J202" s="9">
        <v>99.847499999999997</v>
      </c>
      <c r="K202" s="22">
        <v>42551</v>
      </c>
      <c r="L202" s="9">
        <v>241.018</v>
      </c>
      <c r="M202" s="22">
        <v>42551</v>
      </c>
      <c r="N202" s="9">
        <v>263.10000000000002</v>
      </c>
      <c r="O202" s="22">
        <v>42551</v>
      </c>
      <c r="P202" s="9">
        <v>92.5</v>
      </c>
      <c r="Q202" s="22">
        <v>42551</v>
      </c>
      <c r="R202" s="9">
        <v>100.64</v>
      </c>
      <c r="S202" s="22">
        <v>42551</v>
      </c>
      <c r="T202" s="9">
        <v>100.6</v>
      </c>
      <c r="U202" s="22">
        <v>42551</v>
      </c>
      <c r="V202" s="9">
        <v>100.81120300000001</v>
      </c>
      <c r="W202" s="22">
        <v>42551</v>
      </c>
      <c r="X202" s="9">
        <v>4691.59</v>
      </c>
      <c r="Y202" s="22">
        <v>42551</v>
      </c>
      <c r="Z202" s="9">
        <v>100.9</v>
      </c>
      <c r="AA202" s="22">
        <v>42551</v>
      </c>
      <c r="AB202" s="9">
        <v>99.7</v>
      </c>
      <c r="AC202" s="22"/>
      <c r="AD202" s="9"/>
      <c r="AE202" s="22">
        <v>42551</v>
      </c>
      <c r="AF202" s="9">
        <v>100.26</v>
      </c>
      <c r="AG202" s="22">
        <v>42551</v>
      </c>
      <c r="AH202" s="21">
        <v>0.37128699999999998</v>
      </c>
      <c r="AI202" s="22">
        <v>42551</v>
      </c>
      <c r="AJ202" s="9">
        <v>97.9</v>
      </c>
      <c r="AK202" s="22"/>
      <c r="AL202" s="9"/>
      <c r="AM202" s="22"/>
      <c r="AN202" s="9"/>
      <c r="AO202" s="22"/>
      <c r="AP202" s="9"/>
      <c r="AQ202" s="22"/>
      <c r="AR202" s="9"/>
      <c r="AS202" s="22"/>
      <c r="AT202" s="9"/>
    </row>
    <row r="203" spans="3:46" x14ac:dyDescent="0.25">
      <c r="C203" s="4">
        <v>42825</v>
      </c>
      <c r="D203" s="9">
        <v>97.641101000000006</v>
      </c>
      <c r="E203" s="4">
        <v>42978</v>
      </c>
      <c r="F203" s="21">
        <v>0.41569</v>
      </c>
      <c r="G203" s="22">
        <v>42582</v>
      </c>
      <c r="H203" s="9">
        <v>128.9</v>
      </c>
      <c r="I203" s="22">
        <v>42582</v>
      </c>
      <c r="J203" s="9">
        <v>99.404399999999995</v>
      </c>
      <c r="K203" s="22">
        <v>42582</v>
      </c>
      <c r="L203" s="9">
        <v>240.62799999999999</v>
      </c>
      <c r="M203" s="22">
        <v>42582</v>
      </c>
      <c r="N203" s="9">
        <v>263.39999999999998</v>
      </c>
      <c r="O203" s="22">
        <v>42582</v>
      </c>
      <c r="P203" s="9">
        <v>92.9</v>
      </c>
      <c r="Q203" s="22">
        <v>42582</v>
      </c>
      <c r="R203" s="9">
        <v>100.26</v>
      </c>
      <c r="S203" s="22">
        <v>42582</v>
      </c>
      <c r="T203" s="9">
        <v>101.2</v>
      </c>
      <c r="U203" s="22">
        <v>42582</v>
      </c>
      <c r="V203" s="9">
        <v>100.947841</v>
      </c>
      <c r="W203" s="22">
        <v>42582</v>
      </c>
      <c r="X203" s="9">
        <v>4715.99</v>
      </c>
      <c r="Y203" s="22">
        <v>42582</v>
      </c>
      <c r="Z203" s="9">
        <v>100.6</v>
      </c>
      <c r="AA203" s="22">
        <v>42582</v>
      </c>
      <c r="AB203" s="9">
        <v>99.93</v>
      </c>
      <c r="AC203" s="22"/>
      <c r="AD203" s="9"/>
      <c r="AE203" s="22">
        <v>42582</v>
      </c>
      <c r="AF203" s="9">
        <v>100.76</v>
      </c>
      <c r="AG203" s="22">
        <v>42582</v>
      </c>
      <c r="AH203" s="21">
        <v>0.554871</v>
      </c>
      <c r="AI203" s="22">
        <v>42582</v>
      </c>
      <c r="AJ203" s="9">
        <v>98.7</v>
      </c>
      <c r="AK203" s="22"/>
      <c r="AL203" s="9"/>
      <c r="AM203" s="22"/>
      <c r="AN203" s="9"/>
      <c r="AO203" s="22"/>
      <c r="AP203" s="9"/>
      <c r="AQ203" s="22"/>
      <c r="AR203" s="9"/>
      <c r="AS203" s="22"/>
      <c r="AT203" s="9"/>
    </row>
    <row r="204" spans="3:46" x14ac:dyDescent="0.25">
      <c r="C204" s="4">
        <v>42855</v>
      </c>
      <c r="D204" s="9">
        <v>97.934612000000001</v>
      </c>
      <c r="E204" s="4">
        <v>43008</v>
      </c>
      <c r="F204" s="21">
        <v>0.53888999999999998</v>
      </c>
      <c r="G204" s="22">
        <v>42613</v>
      </c>
      <c r="H204" s="9">
        <v>128.69999999999999</v>
      </c>
      <c r="I204" s="22">
        <v>42613</v>
      </c>
      <c r="J204" s="9">
        <v>99.304500000000004</v>
      </c>
      <c r="K204" s="22">
        <v>42613</v>
      </c>
      <c r="L204" s="9">
        <v>240.84899999999999</v>
      </c>
      <c r="M204" s="22">
        <v>42613</v>
      </c>
      <c r="N204" s="9">
        <v>264.39999999999998</v>
      </c>
      <c r="O204" s="22">
        <v>42613</v>
      </c>
      <c r="P204" s="9">
        <v>93</v>
      </c>
      <c r="Q204" s="22">
        <v>42613</v>
      </c>
      <c r="R204" s="9">
        <v>100.59</v>
      </c>
      <c r="S204" s="22">
        <v>42613</v>
      </c>
      <c r="T204" s="9">
        <v>101.1</v>
      </c>
      <c r="U204" s="22">
        <v>42613</v>
      </c>
      <c r="V204" s="9">
        <v>100.802093</v>
      </c>
      <c r="W204" s="22">
        <v>42613</v>
      </c>
      <c r="X204" s="9">
        <v>4736.74</v>
      </c>
      <c r="Y204" s="22">
        <v>42613</v>
      </c>
      <c r="Z204" s="9">
        <v>100.4</v>
      </c>
      <c r="AA204" s="22">
        <v>42613</v>
      </c>
      <c r="AB204" s="9">
        <v>99.89</v>
      </c>
      <c r="AC204" s="22"/>
      <c r="AD204" s="9"/>
      <c r="AE204" s="22">
        <v>42613</v>
      </c>
      <c r="AF204" s="9">
        <v>100.88</v>
      </c>
      <c r="AG204" s="22">
        <v>42613</v>
      </c>
      <c r="AH204" s="21">
        <v>0</v>
      </c>
      <c r="AI204" s="22">
        <v>42613</v>
      </c>
      <c r="AJ204" s="9">
        <v>98.6</v>
      </c>
      <c r="AK204" s="22"/>
      <c r="AL204" s="9"/>
      <c r="AM204" s="22"/>
      <c r="AN204" s="9"/>
      <c r="AO204" s="22"/>
      <c r="AP204" s="9"/>
      <c r="AQ204" s="22"/>
      <c r="AR204" s="9"/>
      <c r="AS204" s="22"/>
      <c r="AT204" s="9"/>
    </row>
    <row r="205" spans="3:46" x14ac:dyDescent="0.25">
      <c r="C205" s="4">
        <v>42886</v>
      </c>
      <c r="D205" s="9">
        <v>98.130285000000001</v>
      </c>
      <c r="E205" s="4">
        <v>43039</v>
      </c>
      <c r="F205" s="21">
        <v>0.11223</v>
      </c>
      <c r="G205" s="22">
        <v>42643</v>
      </c>
      <c r="H205" s="9">
        <v>128.80000000000001</v>
      </c>
      <c r="I205" s="22">
        <v>42643</v>
      </c>
      <c r="J205" s="9">
        <v>99.364900000000006</v>
      </c>
      <c r="K205" s="22">
        <v>42643</v>
      </c>
      <c r="L205" s="9">
        <v>241.428</v>
      </c>
      <c r="M205" s="22">
        <v>42643</v>
      </c>
      <c r="N205" s="9">
        <v>264.89999999999998</v>
      </c>
      <c r="O205" s="22">
        <v>42643</v>
      </c>
      <c r="P205" s="9">
        <v>93.3</v>
      </c>
      <c r="Q205" s="22">
        <v>42643</v>
      </c>
      <c r="R205" s="9">
        <v>100.35</v>
      </c>
      <c r="S205" s="22">
        <v>42643</v>
      </c>
      <c r="T205" s="9">
        <v>101.1</v>
      </c>
      <c r="U205" s="22">
        <v>42643</v>
      </c>
      <c r="V205" s="9">
        <v>101.44884500000001</v>
      </c>
      <c r="W205" s="22">
        <v>42643</v>
      </c>
      <c r="X205" s="9">
        <v>4740.53</v>
      </c>
      <c r="Y205" s="22">
        <v>42643</v>
      </c>
      <c r="Z205" s="9">
        <v>100</v>
      </c>
      <c r="AA205" s="22">
        <v>42643</v>
      </c>
      <c r="AB205" s="9">
        <v>100.35</v>
      </c>
      <c r="AC205" s="22"/>
      <c r="AD205" s="9"/>
      <c r="AE205" s="22">
        <v>42643</v>
      </c>
      <c r="AF205" s="9">
        <v>100.57</v>
      </c>
      <c r="AG205" s="22">
        <v>42643</v>
      </c>
      <c r="AH205" s="21">
        <v>0.122624</v>
      </c>
      <c r="AI205" s="22">
        <v>42643</v>
      </c>
      <c r="AJ205" s="9">
        <v>98.8</v>
      </c>
      <c r="AK205" s="22"/>
      <c r="AL205" s="9"/>
      <c r="AM205" s="22"/>
      <c r="AN205" s="9"/>
      <c r="AO205" s="22"/>
      <c r="AP205" s="9"/>
      <c r="AQ205" s="22"/>
      <c r="AR205" s="9"/>
      <c r="AS205" s="22"/>
      <c r="AT205" s="9"/>
    </row>
    <row r="206" spans="3:46" x14ac:dyDescent="0.25">
      <c r="C206" s="4">
        <v>42916</v>
      </c>
      <c r="D206" s="9">
        <v>98.032448000000002</v>
      </c>
      <c r="E206" s="4">
        <v>43069</v>
      </c>
      <c r="F206" s="21">
        <v>1.282E-2</v>
      </c>
      <c r="G206" s="22">
        <v>42674</v>
      </c>
      <c r="H206" s="9">
        <v>129.1</v>
      </c>
      <c r="I206" s="22">
        <v>42674</v>
      </c>
      <c r="J206" s="9">
        <v>99.416399999999996</v>
      </c>
      <c r="K206" s="22">
        <v>42674</v>
      </c>
      <c r="L206" s="9">
        <v>241.72900000000001</v>
      </c>
      <c r="M206" s="22">
        <v>42674</v>
      </c>
      <c r="N206" s="9">
        <v>264.8</v>
      </c>
      <c r="O206" s="22">
        <v>42674</v>
      </c>
      <c r="P206" s="9">
        <v>93.4</v>
      </c>
      <c r="Q206" s="22">
        <v>42674</v>
      </c>
      <c r="R206" s="9">
        <v>100.37</v>
      </c>
      <c r="S206" s="22">
        <v>42674</v>
      </c>
      <c r="T206" s="9">
        <v>101.2</v>
      </c>
      <c r="U206" s="22">
        <v>42674</v>
      </c>
      <c r="V206" s="9">
        <v>101.549046</v>
      </c>
      <c r="W206" s="22">
        <v>42674</v>
      </c>
      <c r="X206" s="9">
        <v>4752.8599999999997</v>
      </c>
      <c r="Y206" s="22">
        <v>42674</v>
      </c>
      <c r="Z206" s="9">
        <v>99.6</v>
      </c>
      <c r="AA206" s="22">
        <v>42674</v>
      </c>
      <c r="AB206" s="9">
        <v>101.8</v>
      </c>
      <c r="AC206" s="22"/>
      <c r="AD206" s="9"/>
      <c r="AE206" s="22">
        <v>42674</v>
      </c>
      <c r="AF206" s="9">
        <v>100.83</v>
      </c>
      <c r="AG206" s="22">
        <v>42674</v>
      </c>
      <c r="AH206" s="21">
        <v>0.489896</v>
      </c>
      <c r="AI206" s="22">
        <v>42674</v>
      </c>
      <c r="AJ206" s="9">
        <v>99.3</v>
      </c>
      <c r="AK206" s="22"/>
      <c r="AL206" s="9"/>
      <c r="AM206" s="22"/>
      <c r="AN206" s="9"/>
      <c r="AO206" s="22"/>
      <c r="AP206" s="9"/>
      <c r="AQ206" s="22"/>
      <c r="AR206" s="9"/>
      <c r="AS206" s="22"/>
      <c r="AT206" s="9"/>
    </row>
    <row r="207" spans="3:46" x14ac:dyDescent="0.25">
      <c r="C207" s="4">
        <v>42947</v>
      </c>
      <c r="D207" s="9">
        <v>97.934612000000001</v>
      </c>
      <c r="E207" s="4">
        <v>43100</v>
      </c>
      <c r="F207" s="21">
        <v>0.33598</v>
      </c>
      <c r="G207" s="22">
        <v>42704</v>
      </c>
      <c r="H207" s="9">
        <v>128.6</v>
      </c>
      <c r="I207" s="22">
        <v>42704</v>
      </c>
      <c r="J207" s="9">
        <v>99.219899999999996</v>
      </c>
      <c r="K207" s="22">
        <v>42704</v>
      </c>
      <c r="L207" s="9">
        <v>241.35300000000001</v>
      </c>
      <c r="M207" s="22">
        <v>42704</v>
      </c>
      <c r="N207" s="9">
        <v>265.5</v>
      </c>
      <c r="O207" s="22">
        <v>42704</v>
      </c>
      <c r="P207" s="9">
        <v>93.7</v>
      </c>
      <c r="Q207" s="22">
        <v>42704</v>
      </c>
      <c r="R207" s="9">
        <v>100.36</v>
      </c>
      <c r="S207" s="22">
        <v>42704</v>
      </c>
      <c r="T207" s="9">
        <v>100.3</v>
      </c>
      <c r="U207" s="22">
        <v>42704</v>
      </c>
      <c r="V207" s="9">
        <v>101.430626</v>
      </c>
      <c r="W207" s="22">
        <v>42704</v>
      </c>
      <c r="X207" s="9">
        <v>4761.42</v>
      </c>
      <c r="Y207" s="22">
        <v>42704</v>
      </c>
      <c r="Z207" s="9">
        <v>99.5</v>
      </c>
      <c r="AA207" s="22">
        <v>42704</v>
      </c>
      <c r="AB207" s="9">
        <v>101.37</v>
      </c>
      <c r="AC207" s="22"/>
      <c r="AD207" s="9"/>
      <c r="AE207" s="22">
        <v>42704</v>
      </c>
      <c r="AF207" s="9">
        <v>100.49</v>
      </c>
      <c r="AG207" s="22">
        <v>42704</v>
      </c>
      <c r="AH207" s="21">
        <v>0.42656899999999998</v>
      </c>
      <c r="AI207" s="22">
        <v>42704</v>
      </c>
      <c r="AJ207" s="9">
        <v>99.6</v>
      </c>
      <c r="AK207" s="22"/>
      <c r="AL207" s="9"/>
      <c r="AM207" s="22"/>
      <c r="AN207" s="9"/>
      <c r="AO207" s="22"/>
      <c r="AP207" s="9"/>
      <c r="AQ207" s="22"/>
      <c r="AR207" s="9"/>
      <c r="AS207" s="22"/>
      <c r="AT207" s="9"/>
    </row>
    <row r="208" spans="3:46" x14ac:dyDescent="0.25">
      <c r="C208" s="4">
        <v>42978</v>
      </c>
      <c r="D208" s="9">
        <v>98.130285000000001</v>
      </c>
      <c r="E208" s="4">
        <v>43131</v>
      </c>
      <c r="F208" s="21">
        <v>0.62134999999999996</v>
      </c>
      <c r="G208" s="22">
        <v>42735</v>
      </c>
      <c r="H208" s="9">
        <v>128.4</v>
      </c>
      <c r="I208" s="22">
        <v>42735</v>
      </c>
      <c r="J208" s="9">
        <v>99.140900000000002</v>
      </c>
      <c r="K208" s="22">
        <v>42735</v>
      </c>
      <c r="L208" s="9">
        <v>241.43199999999999</v>
      </c>
      <c r="M208" s="22">
        <v>42735</v>
      </c>
      <c r="N208" s="9">
        <v>267.10000000000002</v>
      </c>
      <c r="O208" s="22">
        <v>42735</v>
      </c>
      <c r="P208" s="9">
        <v>93.9</v>
      </c>
      <c r="Q208" s="22">
        <v>42735</v>
      </c>
      <c r="R208" s="9">
        <v>100.66</v>
      </c>
      <c r="S208" s="22">
        <v>42735</v>
      </c>
      <c r="T208" s="9">
        <v>101.2</v>
      </c>
      <c r="U208" s="22">
        <v>42735</v>
      </c>
      <c r="V208" s="9">
        <v>101.540605</v>
      </c>
      <c r="W208" s="22">
        <v>42735</v>
      </c>
      <c r="X208" s="9">
        <v>4775.7</v>
      </c>
      <c r="Y208" s="22">
        <v>42735</v>
      </c>
      <c r="Z208" s="9">
        <v>99.4</v>
      </c>
      <c r="AA208" s="22">
        <v>42735</v>
      </c>
      <c r="AB208" s="9">
        <v>100.34</v>
      </c>
      <c r="AC208" s="22"/>
      <c r="AD208" s="9"/>
      <c r="AE208" s="22">
        <v>42735</v>
      </c>
      <c r="AF208" s="9">
        <v>100.71</v>
      </c>
      <c r="AG208" s="22">
        <v>42735</v>
      </c>
      <c r="AH208" s="21">
        <v>0.36407800000000001</v>
      </c>
      <c r="AI208" s="22">
        <v>42735</v>
      </c>
      <c r="AJ208" s="9">
        <v>100</v>
      </c>
      <c r="AK208" s="22"/>
      <c r="AL208" s="9"/>
      <c r="AM208" s="22"/>
      <c r="AN208" s="9"/>
      <c r="AO208" s="22"/>
      <c r="AP208" s="9"/>
      <c r="AQ208" s="22"/>
      <c r="AR208" s="9"/>
      <c r="AS208" s="22"/>
      <c r="AT208" s="9"/>
    </row>
    <row r="209" spans="3:46" x14ac:dyDescent="0.25">
      <c r="C209" s="4">
        <v>43008</v>
      </c>
      <c r="D209" s="9">
        <v>98.130285000000001</v>
      </c>
      <c r="E209" s="4">
        <v>43159</v>
      </c>
      <c r="F209" s="21">
        <v>1.2448900000000001</v>
      </c>
      <c r="G209" s="22">
        <v>42766</v>
      </c>
      <c r="H209" s="9">
        <v>129.5</v>
      </c>
      <c r="I209" s="22">
        <v>42766</v>
      </c>
      <c r="J209" s="9">
        <v>99.106999999999999</v>
      </c>
      <c r="K209" s="22">
        <v>42766</v>
      </c>
      <c r="L209" s="9">
        <v>242.839</v>
      </c>
      <c r="M209" s="22">
        <v>42766</v>
      </c>
      <c r="N209" s="9">
        <v>265.5</v>
      </c>
      <c r="O209" s="22">
        <v>42766</v>
      </c>
      <c r="P209" s="9">
        <v>93.9</v>
      </c>
      <c r="Q209" s="22">
        <v>42766</v>
      </c>
      <c r="R209" s="9">
        <v>100.41</v>
      </c>
      <c r="S209" s="22">
        <v>42766</v>
      </c>
      <c r="T209" s="9">
        <v>100.2</v>
      </c>
      <c r="U209" s="22">
        <v>42766</v>
      </c>
      <c r="V209" s="9">
        <v>102.410439</v>
      </c>
      <c r="W209" s="22">
        <v>42766</v>
      </c>
      <c r="X209" s="9">
        <v>4793.8500000000004</v>
      </c>
      <c r="Y209" s="22">
        <v>42766</v>
      </c>
      <c r="Z209" s="9">
        <v>98.9</v>
      </c>
      <c r="AA209" s="22">
        <v>42766</v>
      </c>
      <c r="AB209" s="9">
        <v>100.32</v>
      </c>
      <c r="AC209" s="22"/>
      <c r="AD209" s="9"/>
      <c r="AE209" s="22">
        <v>42766</v>
      </c>
      <c r="AF209" s="9">
        <v>100.35</v>
      </c>
      <c r="AG209" s="22">
        <v>42766</v>
      </c>
      <c r="AH209" s="21">
        <v>0.66505400000000003</v>
      </c>
      <c r="AI209" s="22">
        <v>42766</v>
      </c>
      <c r="AJ209" s="9">
        <v>100.6</v>
      </c>
      <c r="AK209" s="22"/>
      <c r="AL209" s="9"/>
      <c r="AM209" s="22"/>
      <c r="AN209" s="9"/>
      <c r="AO209" s="22"/>
      <c r="AP209" s="9"/>
      <c r="AQ209" s="22"/>
      <c r="AR209" s="9"/>
      <c r="AS209" s="22"/>
      <c r="AT209" s="9"/>
    </row>
    <row r="210" spans="3:46" x14ac:dyDescent="0.25">
      <c r="C210" s="4">
        <v>43039</v>
      </c>
      <c r="D210" s="9">
        <v>98.423794999999998</v>
      </c>
      <c r="E210" s="4">
        <v>43190</v>
      </c>
      <c r="F210" s="21">
        <v>-1.1375299999999999</v>
      </c>
      <c r="G210" s="22">
        <v>42794</v>
      </c>
      <c r="H210" s="9">
        <v>129.69999999999999</v>
      </c>
      <c r="I210" s="22">
        <v>42794</v>
      </c>
      <c r="J210" s="9">
        <v>99.584900000000005</v>
      </c>
      <c r="K210" s="22">
        <v>42794</v>
      </c>
      <c r="L210" s="9">
        <v>243.60300000000001</v>
      </c>
      <c r="M210" s="22">
        <v>42794</v>
      </c>
      <c r="N210" s="9">
        <v>268.39999999999998</v>
      </c>
      <c r="O210" s="22">
        <v>42794</v>
      </c>
      <c r="P210" s="9">
        <v>93.8</v>
      </c>
      <c r="Q210" s="22">
        <v>42794</v>
      </c>
      <c r="R210" s="9">
        <v>100.52</v>
      </c>
      <c r="S210" s="22">
        <v>42794</v>
      </c>
      <c r="T210" s="9">
        <v>101</v>
      </c>
      <c r="U210" s="22">
        <v>42794</v>
      </c>
      <c r="V210" s="9">
        <v>102.75037399999999</v>
      </c>
      <c r="W210" s="22">
        <v>42794</v>
      </c>
      <c r="X210" s="9">
        <v>4809.67</v>
      </c>
      <c r="Y210" s="22">
        <v>42794</v>
      </c>
      <c r="Z210" s="9">
        <v>99.4</v>
      </c>
      <c r="AA210" s="22">
        <v>42794</v>
      </c>
      <c r="AB210" s="9">
        <v>99.96</v>
      </c>
      <c r="AC210" s="22"/>
      <c r="AD210" s="9"/>
      <c r="AE210" s="22">
        <v>42794</v>
      </c>
      <c r="AF210" s="9">
        <v>101.09</v>
      </c>
      <c r="AG210" s="22">
        <v>42794</v>
      </c>
      <c r="AH210" s="21">
        <v>0.18018000000000001</v>
      </c>
      <c r="AI210" s="22">
        <v>42794</v>
      </c>
      <c r="AJ210" s="9">
        <v>101.7</v>
      </c>
      <c r="AK210" s="22"/>
      <c r="AL210" s="9"/>
      <c r="AM210" s="22"/>
      <c r="AN210" s="9"/>
      <c r="AO210" s="22"/>
      <c r="AP210" s="9"/>
      <c r="AQ210" s="22"/>
      <c r="AR210" s="9"/>
      <c r="AS210" s="22"/>
      <c r="AT210" s="9"/>
    </row>
    <row r="211" spans="3:46" x14ac:dyDescent="0.25">
      <c r="C211" s="4">
        <v>43069</v>
      </c>
      <c r="D211" s="9">
        <v>98.521631999999997</v>
      </c>
      <c r="E211" s="4">
        <v>43220</v>
      </c>
      <c r="F211" s="21">
        <v>-0.18281</v>
      </c>
      <c r="G211" s="22">
        <v>42825</v>
      </c>
      <c r="H211" s="9">
        <v>129.9</v>
      </c>
      <c r="I211" s="22">
        <v>42825</v>
      </c>
      <c r="J211" s="9">
        <v>99.799700000000001</v>
      </c>
      <c r="K211" s="22">
        <v>42825</v>
      </c>
      <c r="L211" s="9">
        <v>243.80099999999999</v>
      </c>
      <c r="M211" s="22">
        <v>42825</v>
      </c>
      <c r="N211" s="9">
        <v>269.3</v>
      </c>
      <c r="O211" s="22">
        <v>42825</v>
      </c>
      <c r="P211" s="9">
        <v>94</v>
      </c>
      <c r="Q211" s="22">
        <v>42825</v>
      </c>
      <c r="R211" s="9">
        <v>101.14</v>
      </c>
      <c r="S211" s="22">
        <v>42825</v>
      </c>
      <c r="T211" s="9">
        <v>101.3</v>
      </c>
      <c r="U211" s="22">
        <v>42825</v>
      </c>
      <c r="V211" s="9">
        <v>102.77037</v>
      </c>
      <c r="W211" s="22">
        <v>42825</v>
      </c>
      <c r="X211" s="9">
        <v>4821.6899999999996</v>
      </c>
      <c r="Y211" s="22">
        <v>42825</v>
      </c>
      <c r="Z211" s="9">
        <v>100</v>
      </c>
      <c r="AA211" s="22">
        <v>42825</v>
      </c>
      <c r="AB211" s="9">
        <v>99.59</v>
      </c>
      <c r="AC211" s="22"/>
      <c r="AD211" s="9"/>
      <c r="AE211" s="22">
        <v>42825</v>
      </c>
      <c r="AF211" s="9">
        <v>101.44</v>
      </c>
      <c r="AG211" s="22">
        <v>42825</v>
      </c>
      <c r="AH211" s="21">
        <v>0.119904</v>
      </c>
      <c r="AI211" s="22">
        <v>42825</v>
      </c>
      <c r="AJ211" s="9">
        <v>102.3</v>
      </c>
      <c r="AK211" s="22"/>
      <c r="AL211" s="9"/>
      <c r="AM211" s="22"/>
      <c r="AN211" s="9"/>
      <c r="AO211" s="22"/>
      <c r="AP211" s="9"/>
      <c r="AQ211" s="22"/>
      <c r="AR211" s="9"/>
      <c r="AS211" s="22"/>
      <c r="AT211" s="9"/>
    </row>
    <row r="212" spans="3:46" x14ac:dyDescent="0.25">
      <c r="C212" s="4">
        <v>43100</v>
      </c>
      <c r="D212" s="9">
        <v>98.521631999999997</v>
      </c>
      <c r="E212" s="4">
        <v>43251</v>
      </c>
      <c r="F212" s="21">
        <v>-0.16109000000000001</v>
      </c>
      <c r="G212" s="22">
        <v>42855</v>
      </c>
      <c r="H212" s="9">
        <v>130.4</v>
      </c>
      <c r="I212" s="22">
        <v>42855</v>
      </c>
      <c r="J212" s="9">
        <v>100.0004</v>
      </c>
      <c r="K212" s="22">
        <v>42855</v>
      </c>
      <c r="L212" s="9">
        <v>244.524</v>
      </c>
      <c r="M212" s="22">
        <v>42855</v>
      </c>
      <c r="N212" s="9">
        <v>270.60000000000002</v>
      </c>
      <c r="O212" s="22">
        <v>42855</v>
      </c>
      <c r="P212" s="9">
        <v>94.5</v>
      </c>
      <c r="Q212" s="22">
        <v>42855</v>
      </c>
      <c r="R212" s="9">
        <v>101.23</v>
      </c>
      <c r="S212" s="22">
        <v>42855</v>
      </c>
      <c r="T212" s="9">
        <v>101.9</v>
      </c>
      <c r="U212" s="22">
        <v>42855</v>
      </c>
      <c r="V212" s="9">
        <v>102.640395</v>
      </c>
      <c r="W212" s="22">
        <v>42855</v>
      </c>
      <c r="X212" s="9">
        <v>4828.4399999999996</v>
      </c>
      <c r="Y212" s="22">
        <v>42855</v>
      </c>
      <c r="Z212" s="9">
        <v>100.4</v>
      </c>
      <c r="AA212" s="22">
        <v>42855</v>
      </c>
      <c r="AB212" s="9">
        <v>99.83</v>
      </c>
      <c r="AC212" s="22"/>
      <c r="AD212" s="9"/>
      <c r="AE212" s="22">
        <v>42855</v>
      </c>
      <c r="AF212" s="9">
        <v>101.98</v>
      </c>
      <c r="AG212" s="22">
        <v>42855</v>
      </c>
      <c r="AH212" s="21">
        <v>0.35928100000000002</v>
      </c>
      <c r="AI212" s="22">
        <v>42855</v>
      </c>
      <c r="AJ212" s="9">
        <v>102.4</v>
      </c>
      <c r="AK212" s="22"/>
      <c r="AL212" s="9"/>
      <c r="AM212" s="22"/>
      <c r="AN212" s="9"/>
      <c r="AO212" s="22"/>
      <c r="AP212" s="9"/>
      <c r="AQ212" s="22"/>
      <c r="AR212" s="9"/>
      <c r="AS212" s="22"/>
      <c r="AT212" s="9"/>
    </row>
    <row r="213" spans="3:46" x14ac:dyDescent="0.25">
      <c r="C213" s="4">
        <v>43131</v>
      </c>
      <c r="D213" s="9">
        <v>98.228121999999999</v>
      </c>
      <c r="E213" s="4">
        <v>43281</v>
      </c>
      <c r="F213" s="21">
        <v>-5.0930000000000003E-2</v>
      </c>
      <c r="G213" s="22">
        <v>42886</v>
      </c>
      <c r="H213" s="9">
        <v>130.5</v>
      </c>
      <c r="I213" s="22">
        <v>42886</v>
      </c>
      <c r="J213" s="9">
        <v>100.1862</v>
      </c>
      <c r="K213" s="22">
        <v>42886</v>
      </c>
      <c r="L213" s="9">
        <v>244.733</v>
      </c>
      <c r="M213" s="22">
        <v>42886</v>
      </c>
      <c r="N213" s="9">
        <v>271.7</v>
      </c>
      <c r="O213" s="22">
        <v>42886</v>
      </c>
      <c r="P213" s="9">
        <v>94.4</v>
      </c>
      <c r="Q213" s="22">
        <v>42886</v>
      </c>
      <c r="R213" s="9">
        <v>101.28</v>
      </c>
      <c r="S213" s="22">
        <v>42886</v>
      </c>
      <c r="T213" s="9">
        <v>101.8</v>
      </c>
      <c r="U213" s="22">
        <v>42886</v>
      </c>
      <c r="V213" s="9">
        <v>102.78036899999999</v>
      </c>
      <c r="W213" s="22">
        <v>42886</v>
      </c>
      <c r="X213" s="9">
        <v>4843.41</v>
      </c>
      <c r="Y213" s="22">
        <v>42886</v>
      </c>
      <c r="Z213" s="9">
        <v>100.2</v>
      </c>
      <c r="AA213" s="22">
        <v>42886</v>
      </c>
      <c r="AB213" s="9">
        <v>99.94</v>
      </c>
      <c r="AC213" s="22"/>
      <c r="AD213" s="9"/>
      <c r="AE213" s="22">
        <v>42886</v>
      </c>
      <c r="AF213" s="9">
        <v>101.65</v>
      </c>
      <c r="AG213" s="22">
        <v>42886</v>
      </c>
      <c r="AH213" s="21">
        <v>0.35799500000000001</v>
      </c>
      <c r="AI213" s="22">
        <v>42886</v>
      </c>
      <c r="AJ213" s="9">
        <v>102.7</v>
      </c>
      <c r="AK213" s="22"/>
      <c r="AL213" s="9"/>
      <c r="AM213" s="22"/>
      <c r="AN213" s="9"/>
      <c r="AO213" s="22"/>
      <c r="AP213" s="9"/>
      <c r="AQ213" s="22"/>
      <c r="AR213" s="9"/>
      <c r="AS213" s="22"/>
      <c r="AT213" s="9"/>
    </row>
    <row r="214" spans="3:46" x14ac:dyDescent="0.25">
      <c r="C214" s="4">
        <v>43159</v>
      </c>
      <c r="D214" s="9">
        <v>98.423794999999998</v>
      </c>
      <c r="E214" s="4">
        <v>43312</v>
      </c>
      <c r="F214" s="21">
        <v>0.30887999999999999</v>
      </c>
      <c r="G214" s="22">
        <v>42916</v>
      </c>
      <c r="H214" s="9">
        <v>130.4</v>
      </c>
      <c r="I214" s="22">
        <v>42916</v>
      </c>
      <c r="J214" s="9">
        <v>100.0444</v>
      </c>
      <c r="K214" s="22">
        <v>42916</v>
      </c>
      <c r="L214" s="9">
        <v>244.95500000000001</v>
      </c>
      <c r="M214" s="22">
        <v>42916</v>
      </c>
      <c r="N214" s="9">
        <v>272.3</v>
      </c>
      <c r="O214" s="22">
        <v>42916</v>
      </c>
      <c r="P214" s="9">
        <v>94.3</v>
      </c>
      <c r="Q214" s="22">
        <v>42916</v>
      </c>
      <c r="R214" s="9">
        <v>101.3</v>
      </c>
      <c r="S214" s="22">
        <v>42916</v>
      </c>
      <c r="T214" s="9">
        <v>102.3</v>
      </c>
      <c r="U214" s="22">
        <v>42916</v>
      </c>
      <c r="V214" s="9">
        <v>102.65039299999999</v>
      </c>
      <c r="W214" s="22">
        <v>42916</v>
      </c>
      <c r="X214" s="9">
        <v>4832.2700000000004</v>
      </c>
      <c r="Y214" s="22">
        <v>42916</v>
      </c>
      <c r="Z214" s="9">
        <v>100.3</v>
      </c>
      <c r="AA214" s="22">
        <v>42916</v>
      </c>
      <c r="AB214" s="9">
        <v>100.7</v>
      </c>
      <c r="AC214" s="22"/>
      <c r="AD214" s="9"/>
      <c r="AE214" s="22">
        <v>42916</v>
      </c>
      <c r="AF214" s="9">
        <v>101.37</v>
      </c>
      <c r="AG214" s="22">
        <v>42916</v>
      </c>
      <c r="AH214" s="21">
        <v>0.59453</v>
      </c>
      <c r="AI214" s="22">
        <v>42916</v>
      </c>
      <c r="AJ214" s="9">
        <v>102.9</v>
      </c>
      <c r="AK214" s="22"/>
      <c r="AL214" s="9"/>
      <c r="AM214" s="22"/>
      <c r="AN214" s="9"/>
      <c r="AO214" s="22"/>
      <c r="AP214" s="9"/>
      <c r="AQ214" s="22"/>
      <c r="AR214" s="9"/>
      <c r="AS214" s="22"/>
      <c r="AT214" s="9"/>
    </row>
    <row r="215" spans="3:46" x14ac:dyDescent="0.25">
      <c r="C215" s="4">
        <v>43190</v>
      </c>
      <c r="D215" s="9">
        <v>98.423794999999998</v>
      </c>
      <c r="E215" s="4">
        <v>43343</v>
      </c>
      <c r="F215" s="21">
        <v>0.65547999999999995</v>
      </c>
      <c r="G215" s="22">
        <v>42947</v>
      </c>
      <c r="H215" s="9">
        <v>130.4</v>
      </c>
      <c r="I215" s="22">
        <v>42947</v>
      </c>
      <c r="J215" s="9">
        <v>99.731700000000004</v>
      </c>
      <c r="K215" s="22">
        <v>42947</v>
      </c>
      <c r="L215" s="9">
        <v>244.786</v>
      </c>
      <c r="M215" s="22">
        <v>42947</v>
      </c>
      <c r="N215" s="9">
        <v>272.89999999999998</v>
      </c>
      <c r="O215" s="22">
        <v>42947</v>
      </c>
      <c r="P215" s="9">
        <v>94.7</v>
      </c>
      <c r="Q215" s="22">
        <v>42947</v>
      </c>
      <c r="R215" s="9">
        <v>100.94</v>
      </c>
      <c r="S215" s="22">
        <v>42947</v>
      </c>
      <c r="T215" s="9">
        <v>102.9</v>
      </c>
      <c r="U215" s="22">
        <v>42947</v>
      </c>
      <c r="V215" s="9">
        <v>102.840357</v>
      </c>
      <c r="W215" s="22">
        <v>42947</v>
      </c>
      <c r="X215" s="9">
        <v>4843.87</v>
      </c>
      <c r="Y215" s="22">
        <v>42947</v>
      </c>
      <c r="Z215" s="9">
        <v>100.4</v>
      </c>
      <c r="AA215" s="22">
        <v>42947</v>
      </c>
      <c r="AB215" s="9">
        <v>100.7</v>
      </c>
      <c r="AC215" s="22"/>
      <c r="AD215" s="9"/>
      <c r="AE215" s="22">
        <v>42947</v>
      </c>
      <c r="AF215" s="9">
        <v>102.11</v>
      </c>
      <c r="AG215" s="22">
        <v>42947</v>
      </c>
      <c r="AH215" s="21">
        <v>5.9102000000000002E-2</v>
      </c>
      <c r="AI215" s="22">
        <v>42947</v>
      </c>
      <c r="AJ215" s="9">
        <v>103.2</v>
      </c>
      <c r="AK215" s="22"/>
      <c r="AL215" s="9"/>
      <c r="AM215" s="22"/>
      <c r="AN215" s="9"/>
      <c r="AO215" s="22"/>
      <c r="AP215" s="9"/>
      <c r="AQ215" s="22"/>
      <c r="AR215" s="9"/>
      <c r="AS215" s="22"/>
      <c r="AT215" s="9"/>
    </row>
    <row r="216" spans="3:46" x14ac:dyDescent="0.25">
      <c r="C216" s="4">
        <v>43220</v>
      </c>
      <c r="D216" s="9">
        <v>98.717305999999994</v>
      </c>
      <c r="E216" s="4">
        <v>43373</v>
      </c>
      <c r="F216" s="21">
        <v>0.70523000000000002</v>
      </c>
      <c r="G216" s="22">
        <v>42978</v>
      </c>
      <c r="H216" s="9">
        <v>130.5</v>
      </c>
      <c r="I216" s="22">
        <v>42978</v>
      </c>
      <c r="J216" s="9">
        <v>99.763999999999996</v>
      </c>
      <c r="K216" s="22">
        <v>42978</v>
      </c>
      <c r="L216" s="9">
        <v>245.51900000000001</v>
      </c>
      <c r="M216" s="22">
        <v>42978</v>
      </c>
      <c r="N216" s="9">
        <v>274.7</v>
      </c>
      <c r="O216" s="22">
        <v>42978</v>
      </c>
      <c r="P216" s="9">
        <v>94.8</v>
      </c>
      <c r="Q216" s="22">
        <v>42978</v>
      </c>
      <c r="R216" s="9">
        <v>101.47</v>
      </c>
      <c r="S216" s="22">
        <v>42978</v>
      </c>
      <c r="T216" s="9">
        <v>103</v>
      </c>
      <c r="U216" s="22">
        <v>42978</v>
      </c>
      <c r="V216" s="9">
        <v>103.460239</v>
      </c>
      <c r="W216" s="22">
        <v>42978</v>
      </c>
      <c r="X216" s="9">
        <v>4853.07</v>
      </c>
      <c r="Y216" s="22">
        <v>42978</v>
      </c>
      <c r="Z216" s="9">
        <v>100.8</v>
      </c>
      <c r="AA216" s="22">
        <v>42978</v>
      </c>
      <c r="AB216" s="9">
        <v>100.85</v>
      </c>
      <c r="AC216" s="22"/>
      <c r="AD216" s="9"/>
      <c r="AE216" s="22">
        <v>42978</v>
      </c>
      <c r="AF216" s="9">
        <v>102.27</v>
      </c>
      <c r="AG216" s="22">
        <v>42978</v>
      </c>
      <c r="AH216" s="21">
        <v>-0.53160099999999999</v>
      </c>
      <c r="AI216" s="22">
        <v>42978</v>
      </c>
      <c r="AJ216" s="9">
        <v>103.3</v>
      </c>
      <c r="AK216" s="22"/>
      <c r="AL216" s="9"/>
      <c r="AM216" s="22"/>
      <c r="AN216" s="9"/>
      <c r="AO216" s="22"/>
      <c r="AP216" s="9"/>
      <c r="AQ216" s="22"/>
      <c r="AR216" s="9"/>
      <c r="AS216" s="22"/>
      <c r="AT216" s="9"/>
    </row>
    <row r="217" spans="3:46" x14ac:dyDescent="0.25">
      <c r="C217" s="4">
        <v>43251</v>
      </c>
      <c r="D217" s="9">
        <v>98.815143000000006</v>
      </c>
      <c r="E217" s="4">
        <v>43404</v>
      </c>
      <c r="F217" s="21">
        <v>0.18135999999999999</v>
      </c>
      <c r="G217" s="22">
        <v>43008</v>
      </c>
      <c r="H217" s="9">
        <v>130.80000000000001</v>
      </c>
      <c r="I217" s="22">
        <v>43008</v>
      </c>
      <c r="J217" s="9">
        <v>100.0128</v>
      </c>
      <c r="K217" s="22">
        <v>43008</v>
      </c>
      <c r="L217" s="9">
        <v>246.81899999999999</v>
      </c>
      <c r="M217" s="22">
        <v>43008</v>
      </c>
      <c r="N217" s="9">
        <v>275.10000000000002</v>
      </c>
      <c r="O217" s="22">
        <v>43008</v>
      </c>
      <c r="P217" s="9">
        <v>94.6</v>
      </c>
      <c r="Q217" s="22">
        <v>43008</v>
      </c>
      <c r="R217" s="9">
        <v>101.3</v>
      </c>
      <c r="S217" s="22">
        <v>43008</v>
      </c>
      <c r="T217" s="9">
        <v>103</v>
      </c>
      <c r="U217" s="22">
        <v>43008</v>
      </c>
      <c r="V217" s="9">
        <v>103.570218</v>
      </c>
      <c r="W217" s="22">
        <v>43008</v>
      </c>
      <c r="X217" s="9">
        <v>4860.83</v>
      </c>
      <c r="Y217" s="22">
        <v>43008</v>
      </c>
      <c r="Z217" s="9">
        <v>100.2</v>
      </c>
      <c r="AA217" s="22">
        <v>43008</v>
      </c>
      <c r="AB217" s="9">
        <v>100.84</v>
      </c>
      <c r="AC217" s="22"/>
      <c r="AD217" s="9"/>
      <c r="AE217" s="22">
        <v>43008</v>
      </c>
      <c r="AF217" s="9">
        <v>102.03</v>
      </c>
      <c r="AG217" s="22">
        <v>43008</v>
      </c>
      <c r="AH217" s="21">
        <v>-0.118765</v>
      </c>
      <c r="AI217" s="22">
        <v>43008</v>
      </c>
      <c r="AJ217" s="9">
        <v>103.8</v>
      </c>
      <c r="AK217" s="22"/>
      <c r="AL217" s="9"/>
      <c r="AM217" s="22"/>
      <c r="AN217" s="9"/>
      <c r="AO217" s="22"/>
      <c r="AP217" s="9"/>
      <c r="AQ217" s="22"/>
      <c r="AR217" s="9"/>
      <c r="AS217" s="22"/>
      <c r="AT217" s="9"/>
    </row>
    <row r="218" spans="3:46" x14ac:dyDescent="0.25">
      <c r="C218" s="4">
        <v>43281</v>
      </c>
      <c r="D218" s="9">
        <v>98.815143000000006</v>
      </c>
      <c r="E218" s="4">
        <v>43434</v>
      </c>
      <c r="F218" s="21">
        <v>-0.34621000000000002</v>
      </c>
      <c r="G218" s="22">
        <v>43039</v>
      </c>
      <c r="H218" s="9">
        <v>130.9</v>
      </c>
      <c r="I218" s="22">
        <v>43039</v>
      </c>
      <c r="J218" s="9">
        <v>100.0735</v>
      </c>
      <c r="K218" s="22">
        <v>43039</v>
      </c>
      <c r="L218" s="9">
        <v>246.66300000000001</v>
      </c>
      <c r="M218" s="22">
        <v>43039</v>
      </c>
      <c r="N218" s="9">
        <v>275.3</v>
      </c>
      <c r="O218" s="22">
        <v>43039</v>
      </c>
      <c r="P218" s="9">
        <v>94.9</v>
      </c>
      <c r="Q218" s="22">
        <v>43039</v>
      </c>
      <c r="R218" s="9">
        <v>101.4</v>
      </c>
      <c r="S218" s="22">
        <v>43039</v>
      </c>
      <c r="T218" s="9">
        <v>102.7</v>
      </c>
      <c r="U218" s="22">
        <v>43039</v>
      </c>
      <c r="V218" s="9">
        <v>103.38025399999999</v>
      </c>
      <c r="W218" s="22">
        <v>43039</v>
      </c>
      <c r="X218" s="9">
        <v>4881.25</v>
      </c>
      <c r="Y218" s="22">
        <v>43039</v>
      </c>
      <c r="Z218" s="9">
        <v>100.1</v>
      </c>
      <c r="AA218" s="22">
        <v>43039</v>
      </c>
      <c r="AB218" s="9">
        <v>101.46</v>
      </c>
      <c r="AC218" s="22"/>
      <c r="AD218" s="9"/>
      <c r="AE218" s="22">
        <v>43039</v>
      </c>
      <c r="AF218" s="9">
        <v>102.17</v>
      </c>
      <c r="AG218" s="22">
        <v>43039</v>
      </c>
      <c r="AH218" s="21">
        <v>0.17835899999999999</v>
      </c>
      <c r="AI218" s="22">
        <v>43039</v>
      </c>
      <c r="AJ218" s="9">
        <v>104.1</v>
      </c>
      <c r="AK218" s="22"/>
      <c r="AL218" s="9"/>
      <c r="AM218" s="22"/>
      <c r="AN218" s="9"/>
      <c r="AO218" s="22"/>
      <c r="AP218" s="9"/>
      <c r="AQ218" s="22"/>
      <c r="AR218" s="9"/>
      <c r="AS218" s="22"/>
      <c r="AT218" s="9"/>
    </row>
    <row r="219" spans="3:46" x14ac:dyDescent="0.25">
      <c r="C219" s="4">
        <v>43312</v>
      </c>
      <c r="D219" s="9">
        <v>98.717305999999994</v>
      </c>
      <c r="E219" s="4">
        <v>43465</v>
      </c>
      <c r="F219" s="21">
        <v>2.7289999999999998E-2</v>
      </c>
      <c r="G219" s="22">
        <v>43069</v>
      </c>
      <c r="H219" s="9">
        <v>131.30000000000001</v>
      </c>
      <c r="I219" s="22">
        <v>43069</v>
      </c>
      <c r="J219" s="9">
        <v>100.0008</v>
      </c>
      <c r="K219" s="22">
        <v>43069</v>
      </c>
      <c r="L219" s="9">
        <v>246.66900000000001</v>
      </c>
      <c r="M219" s="22">
        <v>43069</v>
      </c>
      <c r="N219" s="9">
        <v>275.8</v>
      </c>
      <c r="O219" s="22">
        <v>43069</v>
      </c>
      <c r="P219" s="9">
        <v>95.2</v>
      </c>
      <c r="Q219" s="22">
        <v>43069</v>
      </c>
      <c r="R219" s="9">
        <v>101.47</v>
      </c>
      <c r="S219" s="22">
        <v>43069</v>
      </c>
      <c r="T219" s="9">
        <v>102</v>
      </c>
      <c r="U219" s="22">
        <v>43069</v>
      </c>
      <c r="V219" s="9">
        <v>102.700384</v>
      </c>
      <c r="W219" s="22">
        <v>43069</v>
      </c>
      <c r="X219" s="9">
        <v>4894.92</v>
      </c>
      <c r="Y219" s="22">
        <v>43069</v>
      </c>
      <c r="Z219" s="9">
        <v>100</v>
      </c>
      <c r="AA219" s="22">
        <v>43069</v>
      </c>
      <c r="AB219" s="9">
        <v>101.71</v>
      </c>
      <c r="AC219" s="22"/>
      <c r="AD219" s="9"/>
      <c r="AE219" s="22">
        <v>43069</v>
      </c>
      <c r="AF219" s="9">
        <v>102</v>
      </c>
      <c r="AG219" s="22">
        <v>43069</v>
      </c>
      <c r="AH219" s="21">
        <v>0.23738899999999999</v>
      </c>
      <c r="AI219" s="22">
        <v>43069</v>
      </c>
      <c r="AJ219" s="9">
        <v>104.2</v>
      </c>
      <c r="AK219" s="22"/>
      <c r="AL219" s="9"/>
      <c r="AM219" s="22"/>
      <c r="AN219" s="9"/>
      <c r="AO219" s="22"/>
      <c r="AP219" s="9"/>
      <c r="AQ219" s="22"/>
      <c r="AR219" s="9"/>
      <c r="AS219" s="22"/>
      <c r="AT219" s="9"/>
    </row>
    <row r="220" spans="3:46" x14ac:dyDescent="0.25">
      <c r="C220" s="4">
        <v>43343</v>
      </c>
      <c r="D220" s="9">
        <v>99.010816000000005</v>
      </c>
      <c r="E220" s="4">
        <v>43496</v>
      </c>
      <c r="F220" s="21">
        <v>0.50253000000000003</v>
      </c>
      <c r="G220" s="22">
        <v>43100</v>
      </c>
      <c r="H220" s="9">
        <v>130.80000000000001</v>
      </c>
      <c r="I220" s="22">
        <v>43100</v>
      </c>
      <c r="J220" s="9">
        <v>99.972399999999993</v>
      </c>
      <c r="K220" s="22">
        <v>43100</v>
      </c>
      <c r="L220" s="9">
        <v>246.524</v>
      </c>
      <c r="M220" s="22">
        <v>43100</v>
      </c>
      <c r="N220" s="9">
        <v>278.10000000000002</v>
      </c>
      <c r="O220" s="22">
        <v>43100</v>
      </c>
      <c r="P220" s="9">
        <v>95.5</v>
      </c>
      <c r="Q220" s="22">
        <v>43100</v>
      </c>
      <c r="R220" s="9">
        <v>101.76</v>
      </c>
      <c r="S220" s="22">
        <v>43100</v>
      </c>
      <c r="T220" s="9">
        <v>102.7</v>
      </c>
      <c r="U220" s="22">
        <v>43100</v>
      </c>
      <c r="V220" s="9">
        <v>103.020323</v>
      </c>
      <c r="W220" s="22">
        <v>43100</v>
      </c>
      <c r="X220" s="9">
        <v>4916.46</v>
      </c>
      <c r="Y220" s="22">
        <v>43100</v>
      </c>
      <c r="Z220" s="9">
        <v>99.9</v>
      </c>
      <c r="AA220" s="22">
        <v>43100</v>
      </c>
      <c r="AB220" s="9">
        <v>101.56</v>
      </c>
      <c r="AC220" s="22"/>
      <c r="AD220" s="9"/>
      <c r="AE220" s="22">
        <v>43100</v>
      </c>
      <c r="AF220" s="9">
        <v>101.97</v>
      </c>
      <c r="AG220" s="22">
        <v>43100</v>
      </c>
      <c r="AH220" s="21">
        <v>0.41444599999999998</v>
      </c>
      <c r="AI220" s="22">
        <v>43100</v>
      </c>
      <c r="AJ220" s="9">
        <v>104.7</v>
      </c>
      <c r="AK220" s="22"/>
      <c r="AL220" s="9"/>
      <c r="AM220" s="22"/>
      <c r="AN220" s="9"/>
      <c r="AO220" s="22"/>
      <c r="AP220" s="9"/>
      <c r="AQ220" s="22"/>
      <c r="AR220" s="9"/>
      <c r="AS220" s="22"/>
      <c r="AT220" s="9"/>
    </row>
    <row r="221" spans="3:46" x14ac:dyDescent="0.25">
      <c r="C221" s="4">
        <v>43373</v>
      </c>
      <c r="D221" s="9">
        <v>99.108653000000004</v>
      </c>
      <c r="E221" s="4">
        <v>43524</v>
      </c>
      <c r="F221" s="21">
        <v>0.99248000000000003</v>
      </c>
      <c r="G221" s="22">
        <v>43131</v>
      </c>
      <c r="H221" s="9">
        <v>131.69999999999999</v>
      </c>
      <c r="I221" s="22">
        <v>43131</v>
      </c>
      <c r="J221" s="9">
        <v>99.840599999999995</v>
      </c>
      <c r="K221" s="22">
        <v>43131</v>
      </c>
      <c r="L221" s="9">
        <v>247.86699999999999</v>
      </c>
      <c r="M221" s="22">
        <v>43131</v>
      </c>
      <c r="N221" s="9">
        <v>276</v>
      </c>
      <c r="O221" s="22">
        <v>43131</v>
      </c>
      <c r="P221" s="9">
        <v>95.5</v>
      </c>
      <c r="Q221" s="22">
        <v>43131</v>
      </c>
      <c r="R221" s="9">
        <v>101.67</v>
      </c>
      <c r="S221" s="22">
        <v>43131</v>
      </c>
      <c r="T221" s="9">
        <v>101.7</v>
      </c>
      <c r="U221" s="22">
        <v>43131</v>
      </c>
      <c r="V221" s="9">
        <v>103.440243</v>
      </c>
      <c r="W221" s="22">
        <v>43131</v>
      </c>
      <c r="X221" s="9">
        <v>4930.72</v>
      </c>
      <c r="Y221" s="22">
        <v>43131</v>
      </c>
      <c r="Z221" s="9">
        <v>99.2</v>
      </c>
      <c r="AA221" s="22">
        <v>43131</v>
      </c>
      <c r="AB221" s="9">
        <v>101.21</v>
      </c>
      <c r="AC221" s="22"/>
      <c r="AD221" s="9"/>
      <c r="AE221" s="22">
        <v>43131</v>
      </c>
      <c r="AF221" s="9">
        <v>101.82</v>
      </c>
      <c r="AG221" s="22">
        <v>43131</v>
      </c>
      <c r="AH221" s="21">
        <v>0.29481099999999999</v>
      </c>
      <c r="AI221" s="22">
        <v>43131</v>
      </c>
      <c r="AJ221" s="9">
        <v>105</v>
      </c>
      <c r="AK221" s="22"/>
      <c r="AL221" s="9"/>
      <c r="AM221" s="22"/>
      <c r="AN221" s="9"/>
      <c r="AO221" s="22"/>
      <c r="AP221" s="9"/>
      <c r="AQ221" s="22"/>
      <c r="AR221" s="9"/>
      <c r="AS221" s="22"/>
      <c r="AT221" s="9"/>
    </row>
    <row r="222" spans="3:46" x14ac:dyDescent="0.25">
      <c r="C222" s="4">
        <v>43404</v>
      </c>
      <c r="D222" s="9">
        <v>99.402163000000002</v>
      </c>
      <c r="E222" s="4">
        <v>43555</v>
      </c>
      <c r="F222" s="21">
        <v>-0.36831000000000003</v>
      </c>
      <c r="G222" s="22">
        <v>43159</v>
      </c>
      <c r="H222" s="9">
        <v>132.5</v>
      </c>
      <c r="I222" s="22">
        <v>43159</v>
      </c>
      <c r="J222" s="9">
        <v>100.21040000000001</v>
      </c>
      <c r="K222" s="22">
        <v>43159</v>
      </c>
      <c r="L222" s="9">
        <v>248.99100000000001</v>
      </c>
      <c r="M222" s="22">
        <v>43159</v>
      </c>
      <c r="N222" s="9">
        <v>278.10000000000002</v>
      </c>
      <c r="O222" s="22">
        <v>43159</v>
      </c>
      <c r="P222" s="9">
        <v>96.7</v>
      </c>
      <c r="Q222" s="22">
        <v>43159</v>
      </c>
      <c r="R222" s="9">
        <v>101.64</v>
      </c>
      <c r="S222" s="22">
        <v>43159</v>
      </c>
      <c r="T222" s="9">
        <v>102.2</v>
      </c>
      <c r="U222" s="22">
        <v>43159</v>
      </c>
      <c r="V222" s="9">
        <v>104.24009</v>
      </c>
      <c r="W222" s="22">
        <v>43159</v>
      </c>
      <c r="X222" s="9">
        <v>4946.5</v>
      </c>
      <c r="Y222" s="22">
        <v>43159</v>
      </c>
      <c r="Z222" s="9">
        <v>100.1</v>
      </c>
      <c r="AA222" s="22">
        <v>43159</v>
      </c>
      <c r="AB222" s="9">
        <v>102.16</v>
      </c>
      <c r="AC222" s="22"/>
      <c r="AD222" s="9"/>
      <c r="AE222" s="22">
        <v>43159</v>
      </c>
      <c r="AF222" s="9">
        <v>102.31</v>
      </c>
      <c r="AG222" s="22">
        <v>43159</v>
      </c>
      <c r="AH222" s="21">
        <v>0.235156</v>
      </c>
      <c r="AI222" s="22">
        <v>43159</v>
      </c>
      <c r="AJ222" s="9">
        <v>105.8</v>
      </c>
      <c r="AK222" s="22"/>
      <c r="AL222" s="9"/>
      <c r="AM222" s="22"/>
      <c r="AN222" s="9"/>
      <c r="AO222" s="22"/>
      <c r="AP222" s="9"/>
      <c r="AQ222" s="22"/>
      <c r="AR222" s="9"/>
      <c r="AS222" s="22"/>
      <c r="AT222" s="9"/>
    </row>
    <row r="223" spans="3:46" x14ac:dyDescent="0.25">
      <c r="C223" s="4">
        <v>43434</v>
      </c>
      <c r="D223" s="9">
        <v>99.402163000000002</v>
      </c>
      <c r="E223" s="4">
        <v>43585</v>
      </c>
      <c r="F223" s="21">
        <v>7.4340000000000003E-2</v>
      </c>
      <c r="G223" s="22">
        <v>43190</v>
      </c>
      <c r="H223" s="9">
        <v>132.9</v>
      </c>
      <c r="I223" s="22">
        <v>43190</v>
      </c>
      <c r="J223" s="9">
        <v>100.59350000000001</v>
      </c>
      <c r="K223" s="22">
        <v>43190</v>
      </c>
      <c r="L223" s="9">
        <v>249.554</v>
      </c>
      <c r="M223" s="22">
        <v>43190</v>
      </c>
      <c r="N223" s="9">
        <v>278.3</v>
      </c>
      <c r="O223" s="22">
        <v>43190</v>
      </c>
      <c r="P223" s="9">
        <v>96.4</v>
      </c>
      <c r="Q223" s="22">
        <v>43190</v>
      </c>
      <c r="R223" s="9">
        <v>102.42</v>
      </c>
      <c r="S223" s="22">
        <v>43190</v>
      </c>
      <c r="T223" s="9">
        <v>103</v>
      </c>
      <c r="U223" s="22">
        <v>43190</v>
      </c>
      <c r="V223" s="9">
        <v>104.140109</v>
      </c>
      <c r="W223" s="22">
        <v>43190</v>
      </c>
      <c r="X223" s="9">
        <v>4950.95</v>
      </c>
      <c r="Y223" s="22">
        <v>43190</v>
      </c>
      <c r="Z223" s="9">
        <v>100.5</v>
      </c>
      <c r="AA223" s="22">
        <v>43190</v>
      </c>
      <c r="AB223" s="9">
        <v>101.17</v>
      </c>
      <c r="AC223" s="22"/>
      <c r="AD223" s="9"/>
      <c r="AE223" s="22">
        <v>43190</v>
      </c>
      <c r="AF223" s="9">
        <v>102.47</v>
      </c>
      <c r="AG223" s="22">
        <v>43190</v>
      </c>
      <c r="AH223" s="21">
        <v>0.29325499999999999</v>
      </c>
      <c r="AI223" s="22">
        <v>43190</v>
      </c>
      <c r="AJ223" s="9">
        <v>106.2</v>
      </c>
      <c r="AK223" s="22"/>
      <c r="AL223" s="9"/>
      <c r="AM223" s="22"/>
      <c r="AN223" s="9"/>
      <c r="AO223" s="22"/>
      <c r="AP223" s="9"/>
      <c r="AQ223" s="22"/>
      <c r="AR223" s="9"/>
      <c r="AS223" s="22"/>
      <c r="AT223" s="9"/>
    </row>
    <row r="224" spans="3:46" x14ac:dyDescent="0.25">
      <c r="C224" s="4">
        <v>43465</v>
      </c>
      <c r="D224" s="9">
        <v>99.206490000000002</v>
      </c>
      <c r="E224" s="4">
        <v>43616</v>
      </c>
      <c r="F224" s="21">
        <v>3.6490000000000002E-2</v>
      </c>
      <c r="G224" s="22">
        <v>43220</v>
      </c>
      <c r="H224" s="9">
        <v>133.30000000000001</v>
      </c>
      <c r="I224" s="22">
        <v>43220</v>
      </c>
      <c r="J224" s="9">
        <v>100.8036</v>
      </c>
      <c r="K224" s="22">
        <v>43220</v>
      </c>
      <c r="L224" s="9">
        <v>250.54599999999999</v>
      </c>
      <c r="M224" s="22">
        <v>43220</v>
      </c>
      <c r="N224" s="9">
        <v>279.7</v>
      </c>
      <c r="O224" s="22">
        <v>43220</v>
      </c>
      <c r="P224" s="9">
        <v>96.3</v>
      </c>
      <c r="Q224" s="22">
        <v>43220</v>
      </c>
      <c r="R224" s="9">
        <v>102.59</v>
      </c>
      <c r="S224" s="22">
        <v>43220</v>
      </c>
      <c r="T224" s="9">
        <v>103.2</v>
      </c>
      <c r="U224" s="22">
        <v>43220</v>
      </c>
      <c r="V224" s="9">
        <v>104.28008199999999</v>
      </c>
      <c r="W224" s="22">
        <v>43220</v>
      </c>
      <c r="X224" s="9">
        <v>4961.84</v>
      </c>
      <c r="Y224" s="22">
        <v>43220</v>
      </c>
      <c r="Z224" s="9">
        <v>100.3</v>
      </c>
      <c r="AA224" s="22">
        <v>43220</v>
      </c>
      <c r="AB224" s="9">
        <v>101.83</v>
      </c>
      <c r="AC224" s="22"/>
      <c r="AD224" s="9"/>
      <c r="AE224" s="22">
        <v>43220</v>
      </c>
      <c r="AF224" s="9">
        <v>103.11</v>
      </c>
      <c r="AG224" s="22">
        <v>43220</v>
      </c>
      <c r="AH224" s="21">
        <v>0.35087699999999999</v>
      </c>
      <c r="AI224" s="22">
        <v>43220</v>
      </c>
      <c r="AJ224" s="9">
        <v>107</v>
      </c>
      <c r="AK224" s="22"/>
      <c r="AL224" s="9"/>
      <c r="AM224" s="22"/>
      <c r="AN224" s="9"/>
      <c r="AO224" s="22"/>
      <c r="AP224" s="9"/>
      <c r="AQ224" s="22"/>
      <c r="AR224" s="9"/>
      <c r="AS224" s="22"/>
      <c r="AT224" s="9"/>
    </row>
    <row r="225" spans="3:46" x14ac:dyDescent="0.25">
      <c r="C225" s="4">
        <v>43496</v>
      </c>
      <c r="D225" s="9">
        <v>99.010816000000005</v>
      </c>
      <c r="E225" s="4">
        <v>43646</v>
      </c>
      <c r="F225" s="21">
        <v>-0.1</v>
      </c>
      <c r="G225" s="22">
        <v>43251</v>
      </c>
      <c r="H225" s="9">
        <v>133.4</v>
      </c>
      <c r="I225" s="22">
        <v>43251</v>
      </c>
      <c r="J225" s="9">
        <v>101.18729999999999</v>
      </c>
      <c r="K225" s="22">
        <v>43251</v>
      </c>
      <c r="L225" s="9">
        <v>251.58799999999999</v>
      </c>
      <c r="M225" s="22">
        <v>43251</v>
      </c>
      <c r="N225" s="9">
        <v>280.7</v>
      </c>
      <c r="O225" s="22">
        <v>43251</v>
      </c>
      <c r="P225" s="9">
        <v>96.4</v>
      </c>
      <c r="Q225" s="22">
        <v>43251</v>
      </c>
      <c r="R225" s="9">
        <v>103.06</v>
      </c>
      <c r="S225" s="22">
        <v>43251</v>
      </c>
      <c r="T225" s="9">
        <v>104.3</v>
      </c>
      <c r="U225" s="22">
        <v>43251</v>
      </c>
      <c r="V225" s="9">
        <v>104.360067</v>
      </c>
      <c r="W225" s="22">
        <v>43251</v>
      </c>
      <c r="X225" s="9">
        <v>4981.6899999999996</v>
      </c>
      <c r="Y225" s="22">
        <v>43251</v>
      </c>
      <c r="Z225" s="9">
        <v>100.9</v>
      </c>
      <c r="AA225" s="22">
        <v>43251</v>
      </c>
      <c r="AB225" s="9">
        <v>101.69</v>
      </c>
      <c r="AC225" s="22"/>
      <c r="AD225" s="9"/>
      <c r="AE225" s="22">
        <v>43251</v>
      </c>
      <c r="AF225" s="9">
        <v>103.42</v>
      </c>
      <c r="AG225" s="22">
        <v>43251</v>
      </c>
      <c r="AH225" s="21">
        <v>0.40792499999999998</v>
      </c>
      <c r="AI225" s="22">
        <v>43251</v>
      </c>
      <c r="AJ225" s="9">
        <v>107.2</v>
      </c>
      <c r="AK225" s="22"/>
      <c r="AL225" s="9"/>
      <c r="AM225" s="22"/>
      <c r="AN225" s="9"/>
      <c r="AO225" s="22"/>
      <c r="AP225" s="9"/>
      <c r="AQ225" s="22"/>
      <c r="AR225" s="9"/>
      <c r="AS225" s="22"/>
      <c r="AT225" s="9"/>
    </row>
    <row r="226" spans="3:46" x14ac:dyDescent="0.25">
      <c r="C226" s="4">
        <v>43524</v>
      </c>
      <c r="D226" s="9">
        <v>99.108653000000004</v>
      </c>
      <c r="E226" s="4">
        <v>43677</v>
      </c>
      <c r="F226" s="21">
        <v>0.40772999999999998</v>
      </c>
      <c r="G226" s="22">
        <v>43281</v>
      </c>
      <c r="H226" s="9">
        <v>133.6</v>
      </c>
      <c r="I226" s="22">
        <v>43281</v>
      </c>
      <c r="J226" s="9">
        <v>101.1915</v>
      </c>
      <c r="K226" s="22">
        <v>43281</v>
      </c>
      <c r="L226" s="9">
        <v>251.989</v>
      </c>
      <c r="M226" s="22">
        <v>43281</v>
      </c>
      <c r="N226" s="9">
        <v>281.5</v>
      </c>
      <c r="O226" s="22">
        <v>43281</v>
      </c>
      <c r="P226" s="9">
        <v>96.6</v>
      </c>
      <c r="Q226" s="22">
        <v>43281</v>
      </c>
      <c r="R226" s="9">
        <v>103.07</v>
      </c>
      <c r="S226" s="22">
        <v>43281</v>
      </c>
      <c r="T226" s="9">
        <v>104.4</v>
      </c>
      <c r="U226" s="22">
        <v>43281</v>
      </c>
      <c r="V226" s="9">
        <v>104.18010099999999</v>
      </c>
      <c r="W226" s="22">
        <v>43281</v>
      </c>
      <c r="X226" s="9">
        <v>5044.46</v>
      </c>
      <c r="Y226" s="22">
        <v>43281</v>
      </c>
      <c r="Z226" s="9">
        <v>101</v>
      </c>
      <c r="AA226" s="22">
        <v>43281</v>
      </c>
      <c r="AB226" s="9">
        <v>102.11</v>
      </c>
      <c r="AC226" s="22"/>
      <c r="AD226" s="9"/>
      <c r="AE226" s="22">
        <v>43281</v>
      </c>
      <c r="AF226" s="9">
        <v>103.1</v>
      </c>
      <c r="AG226" s="22">
        <v>43281</v>
      </c>
      <c r="AH226" s="21">
        <v>0.464306</v>
      </c>
      <c r="AI226" s="22">
        <v>43281</v>
      </c>
      <c r="AJ226" s="9">
        <v>107.6</v>
      </c>
      <c r="AK226" s="22"/>
      <c r="AL226" s="9"/>
      <c r="AM226" s="22"/>
      <c r="AN226" s="9"/>
      <c r="AO226" s="22"/>
      <c r="AP226" s="9"/>
      <c r="AQ226" s="22"/>
      <c r="AR226" s="9"/>
      <c r="AS226" s="22"/>
      <c r="AT226" s="9"/>
    </row>
    <row r="227" spans="3:46" x14ac:dyDescent="0.25">
      <c r="C227" s="4">
        <v>43555</v>
      </c>
      <c r="D227" s="9">
        <v>99.304326000000003</v>
      </c>
      <c r="E227" s="4">
        <v>43708</v>
      </c>
      <c r="F227" s="21">
        <v>0.71504999999999996</v>
      </c>
      <c r="G227" s="22">
        <v>43312</v>
      </c>
      <c r="H227" s="9">
        <v>134.30000000000001</v>
      </c>
      <c r="I227" s="22">
        <v>43312</v>
      </c>
      <c r="J227" s="9">
        <v>100.95869999999999</v>
      </c>
      <c r="K227" s="22">
        <v>43312</v>
      </c>
      <c r="L227" s="9">
        <v>252.006</v>
      </c>
      <c r="M227" s="22">
        <v>43312</v>
      </c>
      <c r="N227" s="9">
        <v>281.7</v>
      </c>
      <c r="O227" s="22">
        <v>43312</v>
      </c>
      <c r="P227" s="9">
        <v>96.9</v>
      </c>
      <c r="Q227" s="22">
        <v>43312</v>
      </c>
      <c r="R227" s="9">
        <v>102.96</v>
      </c>
      <c r="S227" s="22">
        <v>43312</v>
      </c>
      <c r="T227" s="9">
        <v>105.2</v>
      </c>
      <c r="U227" s="22">
        <v>43312</v>
      </c>
      <c r="V227" s="9">
        <v>105.5</v>
      </c>
      <c r="W227" s="22">
        <v>43312</v>
      </c>
      <c r="X227" s="9">
        <v>5061.1099999999997</v>
      </c>
      <c r="Y227" s="22">
        <v>43312</v>
      </c>
      <c r="Z227" s="9">
        <v>101.4</v>
      </c>
      <c r="AA227" s="22">
        <v>43312</v>
      </c>
      <c r="AB227" s="9">
        <v>102.47</v>
      </c>
      <c r="AC227" s="22"/>
      <c r="AD227" s="9"/>
      <c r="AE227" s="22">
        <v>43312</v>
      </c>
      <c r="AF227" s="9">
        <v>104.28</v>
      </c>
      <c r="AG227" s="22">
        <v>43312</v>
      </c>
      <c r="AH227" s="21">
        <v>0.28885</v>
      </c>
      <c r="AI227" s="22">
        <v>43312</v>
      </c>
      <c r="AJ227" s="9">
        <v>108.5</v>
      </c>
      <c r="AK227" s="22"/>
      <c r="AL227" s="9"/>
      <c r="AM227" s="22"/>
      <c r="AN227" s="9"/>
      <c r="AO227" s="22"/>
      <c r="AP227" s="9"/>
      <c r="AQ227" s="22"/>
      <c r="AR227" s="9"/>
      <c r="AS227" s="22"/>
      <c r="AT227" s="9"/>
    </row>
    <row r="228" spans="3:46" x14ac:dyDescent="0.25">
      <c r="C228" s="4">
        <v>43585</v>
      </c>
      <c r="D228" s="9">
        <v>99.597836999999998</v>
      </c>
      <c r="E228" s="4">
        <v>43738</v>
      </c>
      <c r="F228" s="21">
        <v>0.88107000000000002</v>
      </c>
      <c r="G228" s="22">
        <v>43343</v>
      </c>
      <c r="H228" s="9">
        <v>134.19999999999999</v>
      </c>
      <c r="I228" s="22">
        <v>43343</v>
      </c>
      <c r="J228" s="9">
        <v>100.9423</v>
      </c>
      <c r="K228" s="22">
        <v>43343</v>
      </c>
      <c r="L228" s="9">
        <v>252.14599999999999</v>
      </c>
      <c r="M228" s="22">
        <v>43343</v>
      </c>
      <c r="N228" s="9">
        <v>284.2</v>
      </c>
      <c r="O228" s="22">
        <v>43343</v>
      </c>
      <c r="P228" s="9">
        <v>97</v>
      </c>
      <c r="Q228" s="22">
        <v>43343</v>
      </c>
      <c r="R228" s="9">
        <v>103.48</v>
      </c>
      <c r="S228" s="22">
        <v>43343</v>
      </c>
      <c r="T228" s="9">
        <v>105.2</v>
      </c>
      <c r="U228" s="22">
        <v>43343</v>
      </c>
      <c r="V228" s="9">
        <v>104.889966</v>
      </c>
      <c r="W228" s="22">
        <v>43343</v>
      </c>
      <c r="X228" s="9">
        <v>5056.5600000000004</v>
      </c>
      <c r="Y228" s="22">
        <v>43343</v>
      </c>
      <c r="Z228" s="9">
        <v>101.7</v>
      </c>
      <c r="AA228" s="22">
        <v>43343</v>
      </c>
      <c r="AB228" s="9">
        <v>102.4</v>
      </c>
      <c r="AC228" s="22"/>
      <c r="AD228" s="9"/>
      <c r="AE228" s="22">
        <v>43343</v>
      </c>
      <c r="AF228" s="9">
        <v>104.4</v>
      </c>
      <c r="AG228" s="22">
        <v>43343</v>
      </c>
      <c r="AH228" s="21">
        <v>0</v>
      </c>
      <c r="AI228" s="22">
        <v>43343</v>
      </c>
      <c r="AJ228" s="9">
        <v>108.4</v>
      </c>
      <c r="AK228" s="22"/>
      <c r="AL228" s="9"/>
      <c r="AM228" s="22"/>
      <c r="AN228" s="9"/>
      <c r="AO228" s="22"/>
      <c r="AP228" s="9"/>
      <c r="AQ228" s="22"/>
      <c r="AR228" s="9"/>
      <c r="AS228" s="22"/>
      <c r="AT228" s="9"/>
    </row>
    <row r="229" spans="3:46" x14ac:dyDescent="0.25">
      <c r="C229" s="4">
        <v>43616</v>
      </c>
      <c r="D229" s="9">
        <v>99.597836999999998</v>
      </c>
      <c r="E229" s="4">
        <v>43769</v>
      </c>
      <c r="F229" s="21">
        <v>0.89322000000000001</v>
      </c>
      <c r="G229" s="22">
        <v>43373</v>
      </c>
      <c r="H229" s="9">
        <v>133.69999999999999</v>
      </c>
      <c r="I229" s="22">
        <v>43373</v>
      </c>
      <c r="J229" s="9">
        <v>101.00239999999999</v>
      </c>
      <c r="K229" s="22">
        <v>43373</v>
      </c>
      <c r="L229" s="9">
        <v>252.43899999999999</v>
      </c>
      <c r="M229" s="22">
        <v>43373</v>
      </c>
      <c r="N229" s="9">
        <v>284.10000000000002</v>
      </c>
      <c r="O229" s="22">
        <v>43373</v>
      </c>
      <c r="P229" s="9">
        <v>97.2</v>
      </c>
      <c r="Q229" s="22">
        <v>43373</v>
      </c>
      <c r="R229" s="9">
        <v>103.25</v>
      </c>
      <c r="S229" s="22">
        <v>43373</v>
      </c>
      <c r="T229" s="9">
        <v>105.3</v>
      </c>
      <c r="U229" s="22">
        <v>43373</v>
      </c>
      <c r="V229" s="9">
        <v>105.57983400000001</v>
      </c>
      <c r="W229" s="22">
        <v>43373</v>
      </c>
      <c r="X229" s="9">
        <v>5080.83</v>
      </c>
      <c r="Y229" s="22">
        <v>43373</v>
      </c>
      <c r="Z229" s="9">
        <v>101.4</v>
      </c>
      <c r="AA229" s="22">
        <v>43373</v>
      </c>
      <c r="AB229" s="9">
        <v>102.57</v>
      </c>
      <c r="AC229" s="22"/>
      <c r="AD229" s="9"/>
      <c r="AE229" s="22">
        <v>43373</v>
      </c>
      <c r="AF229" s="9">
        <v>103.95</v>
      </c>
      <c r="AG229" s="22">
        <v>43373</v>
      </c>
      <c r="AH229" s="21">
        <v>0.17281099999999999</v>
      </c>
      <c r="AI229" s="22">
        <v>43373</v>
      </c>
      <c r="AJ229" s="9">
        <v>108.9</v>
      </c>
      <c r="AK229" s="22"/>
      <c r="AL229" s="9"/>
      <c r="AM229" s="22"/>
      <c r="AN229" s="9"/>
      <c r="AO229" s="22"/>
      <c r="AP229" s="9"/>
      <c r="AQ229" s="22"/>
      <c r="AR229" s="9"/>
      <c r="AS229" s="22"/>
      <c r="AT229" s="9"/>
    </row>
    <row r="230" spans="3:46" x14ac:dyDescent="0.25">
      <c r="C230" s="4">
        <v>43646</v>
      </c>
      <c r="D230" s="9">
        <v>99.402163000000002</v>
      </c>
      <c r="E230" s="4"/>
      <c r="F230" s="9"/>
      <c r="G230" s="22">
        <v>43404</v>
      </c>
      <c r="H230" s="9">
        <v>134.1</v>
      </c>
      <c r="I230" s="22">
        <v>43404</v>
      </c>
      <c r="J230" s="9">
        <v>101.18089999999999</v>
      </c>
      <c r="K230" s="22">
        <v>43404</v>
      </c>
      <c r="L230" s="9">
        <v>252.88499999999999</v>
      </c>
      <c r="M230" s="22">
        <v>43404</v>
      </c>
      <c r="N230" s="9">
        <v>284.5</v>
      </c>
      <c r="O230" s="22">
        <v>43404</v>
      </c>
      <c r="P230" s="9">
        <v>97.4</v>
      </c>
      <c r="Q230" s="22">
        <v>43404</v>
      </c>
      <c r="R230" s="9">
        <v>103.37</v>
      </c>
      <c r="S230" s="22">
        <v>43404</v>
      </c>
      <c r="T230" s="9">
        <v>105.4</v>
      </c>
      <c r="U230" s="22">
        <v>43404</v>
      </c>
      <c r="V230" s="9">
        <v>105.399868</v>
      </c>
      <c r="W230" s="22">
        <v>43404</v>
      </c>
      <c r="X230" s="9">
        <v>5103.6899999999996</v>
      </c>
      <c r="Y230" s="22">
        <v>43404</v>
      </c>
      <c r="Z230" s="9">
        <v>101.2</v>
      </c>
      <c r="AA230" s="22">
        <v>43404</v>
      </c>
      <c r="AB230" s="9">
        <v>102.64</v>
      </c>
      <c r="AC230" s="22"/>
      <c r="AD230" s="9"/>
      <c r="AE230" s="22">
        <v>43404</v>
      </c>
      <c r="AF230" s="9">
        <v>104.32</v>
      </c>
      <c r="AG230" s="22">
        <v>43404</v>
      </c>
      <c r="AH230" s="21">
        <v>0.345026</v>
      </c>
      <c r="AI230" s="22">
        <v>43404</v>
      </c>
      <c r="AJ230" s="9">
        <v>109.4</v>
      </c>
      <c r="AK230" s="22"/>
      <c r="AL230" s="9"/>
      <c r="AM230" s="22"/>
      <c r="AN230" s="9"/>
      <c r="AO230" s="22"/>
      <c r="AP230" s="9"/>
      <c r="AQ230" s="22"/>
      <c r="AR230" s="9"/>
      <c r="AS230" s="22"/>
      <c r="AT230" s="9"/>
    </row>
    <row r="231" spans="3:46" x14ac:dyDescent="0.25">
      <c r="C231" s="4">
        <v>43677</v>
      </c>
      <c r="D231" s="9">
        <v>99.304326000000003</v>
      </c>
      <c r="E231" s="4"/>
      <c r="F231" s="9"/>
      <c r="G231" s="22">
        <v>43434</v>
      </c>
      <c r="H231" s="9">
        <v>133.5</v>
      </c>
      <c r="I231" s="22">
        <v>43434</v>
      </c>
      <c r="J231" s="9">
        <v>100.9228</v>
      </c>
      <c r="K231" s="22">
        <v>43434</v>
      </c>
      <c r="L231" s="9">
        <v>252.03800000000001</v>
      </c>
      <c r="M231" s="22">
        <v>43434</v>
      </c>
      <c r="N231" s="9">
        <v>284.60000000000002</v>
      </c>
      <c r="O231" s="22">
        <v>43434</v>
      </c>
      <c r="P231" s="9">
        <v>97.6</v>
      </c>
      <c r="Q231" s="22">
        <v>43434</v>
      </c>
      <c r="R231" s="9">
        <v>103.14</v>
      </c>
      <c r="S231" s="22">
        <v>43434</v>
      </c>
      <c r="T231" s="9">
        <v>104.2</v>
      </c>
      <c r="U231" s="22">
        <v>43434</v>
      </c>
      <c r="V231" s="9">
        <v>104.71</v>
      </c>
      <c r="W231" s="22">
        <v>43434</v>
      </c>
      <c r="X231" s="9">
        <v>5092.97</v>
      </c>
      <c r="Y231" s="22">
        <v>43434</v>
      </c>
      <c r="Z231" s="9">
        <v>100.8</v>
      </c>
      <c r="AA231" s="22">
        <v>43434</v>
      </c>
      <c r="AB231" s="9">
        <v>102.01</v>
      </c>
      <c r="AC231" s="22"/>
      <c r="AD231" s="9"/>
      <c r="AE231" s="22">
        <v>43434</v>
      </c>
      <c r="AF231" s="9">
        <v>104.07</v>
      </c>
      <c r="AG231" s="22">
        <v>43434</v>
      </c>
      <c r="AH231" s="21">
        <v>0.458453</v>
      </c>
      <c r="AI231" s="22">
        <v>43434</v>
      </c>
      <c r="AJ231" s="9">
        <v>109.6</v>
      </c>
      <c r="AK231" s="22"/>
      <c r="AL231" s="9"/>
      <c r="AM231" s="22"/>
      <c r="AN231" s="9"/>
      <c r="AO231" s="22"/>
      <c r="AP231" s="9"/>
      <c r="AQ231" s="22"/>
      <c r="AR231" s="9"/>
      <c r="AS231" s="22"/>
      <c r="AT231" s="9"/>
    </row>
    <row r="232" spans="3:46" x14ac:dyDescent="0.25">
      <c r="C232" s="4">
        <v>43708</v>
      </c>
      <c r="D232" s="9">
        <v>99.5</v>
      </c>
      <c r="E232" s="4"/>
      <c r="F232" s="9"/>
      <c r="G232" s="22">
        <v>43465</v>
      </c>
      <c r="H232" s="9">
        <v>133.4</v>
      </c>
      <c r="I232" s="22">
        <v>43465</v>
      </c>
      <c r="J232" s="9">
        <v>100.66370000000001</v>
      </c>
      <c r="K232" s="22">
        <v>43465</v>
      </c>
      <c r="L232" s="9">
        <v>251.233</v>
      </c>
      <c r="M232" s="22">
        <v>43465</v>
      </c>
      <c r="N232" s="9">
        <v>285.60000000000002</v>
      </c>
      <c r="O232" s="22">
        <v>43465</v>
      </c>
      <c r="P232" s="9">
        <v>97.9</v>
      </c>
      <c r="Q232" s="22">
        <v>43465</v>
      </c>
      <c r="R232" s="9">
        <v>103.16</v>
      </c>
      <c r="S232" s="22">
        <v>43465</v>
      </c>
      <c r="T232" s="9">
        <v>104.4</v>
      </c>
      <c r="U232" s="22">
        <v>43465</v>
      </c>
      <c r="V232" s="9">
        <v>104.35</v>
      </c>
      <c r="W232" s="22">
        <v>43465</v>
      </c>
      <c r="X232" s="9">
        <v>5100.6099999999997</v>
      </c>
      <c r="Y232" s="22">
        <v>43465</v>
      </c>
      <c r="Z232" s="9">
        <v>100.7</v>
      </c>
      <c r="AA232" s="22">
        <v>43465</v>
      </c>
      <c r="AB232" s="9">
        <v>101.5</v>
      </c>
      <c r="AC232" s="22"/>
      <c r="AD232" s="9"/>
      <c r="AE232" s="22">
        <v>43465</v>
      </c>
      <c r="AF232" s="9">
        <v>103.97</v>
      </c>
      <c r="AG232" s="22">
        <v>43465</v>
      </c>
      <c r="AH232" s="21">
        <v>0.85567599999999999</v>
      </c>
      <c r="AI232" s="22">
        <v>43465</v>
      </c>
      <c r="AJ232" s="9">
        <v>109.4</v>
      </c>
      <c r="AK232" s="22"/>
      <c r="AL232" s="9"/>
      <c r="AM232" s="22"/>
      <c r="AN232" s="9"/>
      <c r="AO232" s="22"/>
      <c r="AP232" s="9"/>
      <c r="AQ232" s="22"/>
      <c r="AR232" s="9"/>
      <c r="AS232" s="22"/>
      <c r="AT232" s="9"/>
    </row>
    <row r="233" spans="3:46" x14ac:dyDescent="0.25">
      <c r="C233" s="4">
        <v>43738</v>
      </c>
      <c r="D233" s="9">
        <v>99.402163000000002</v>
      </c>
      <c r="E233" s="4"/>
      <c r="F233" s="9"/>
      <c r="G233" s="22">
        <v>43496</v>
      </c>
      <c r="H233" s="9">
        <v>133.6</v>
      </c>
      <c r="I233" s="22">
        <v>43496</v>
      </c>
      <c r="J233" s="9">
        <v>100.3998</v>
      </c>
      <c r="K233" s="22">
        <v>43496</v>
      </c>
      <c r="L233" s="9">
        <v>251.71199999999999</v>
      </c>
      <c r="M233" s="22">
        <v>43496</v>
      </c>
      <c r="N233" s="9">
        <v>283</v>
      </c>
      <c r="O233" s="22">
        <v>43496</v>
      </c>
      <c r="P233" s="9">
        <v>97.8</v>
      </c>
      <c r="Q233" s="22">
        <v>43496</v>
      </c>
      <c r="R233" s="9">
        <v>102.67</v>
      </c>
      <c r="S233" s="22">
        <v>43496</v>
      </c>
      <c r="T233" s="9">
        <v>103.4</v>
      </c>
      <c r="U233" s="22">
        <v>43496</v>
      </c>
      <c r="V233" s="9">
        <v>104.24</v>
      </c>
      <c r="W233" s="22">
        <v>43496</v>
      </c>
      <c r="X233" s="9">
        <v>5116.93</v>
      </c>
      <c r="Y233" s="22">
        <v>43496</v>
      </c>
      <c r="Z233" s="9">
        <v>100</v>
      </c>
      <c r="AA233" s="22">
        <v>43496</v>
      </c>
      <c r="AB233" s="9">
        <v>101.39</v>
      </c>
      <c r="AC233" s="22"/>
      <c r="AD233" s="9"/>
      <c r="AE233" s="22">
        <v>43496</v>
      </c>
      <c r="AF233" s="9">
        <v>104.05</v>
      </c>
      <c r="AG233" s="22">
        <v>43496</v>
      </c>
      <c r="AH233" s="21">
        <v>1.0181</v>
      </c>
      <c r="AI233" s="22">
        <v>43496</v>
      </c>
      <c r="AJ233" s="9">
        <v>109.2</v>
      </c>
      <c r="AK233" s="22"/>
      <c r="AL233" s="9"/>
      <c r="AM233" s="22"/>
      <c r="AN233" s="9"/>
      <c r="AO233" s="22"/>
      <c r="AP233" s="9"/>
      <c r="AQ233" s="22"/>
      <c r="AR233" s="9"/>
      <c r="AS233" s="22"/>
      <c r="AT233" s="9"/>
    </row>
    <row r="234" spans="3:46" x14ac:dyDescent="0.25">
      <c r="C234" s="4">
        <v>43769</v>
      </c>
      <c r="D234" s="9">
        <v>99.793509999999998</v>
      </c>
      <c r="E234" s="4"/>
      <c r="F234" s="9"/>
      <c r="G234" s="22">
        <v>43524</v>
      </c>
      <c r="H234" s="9">
        <v>134.5</v>
      </c>
      <c r="I234" s="22">
        <v>43524</v>
      </c>
      <c r="J234" s="9">
        <v>100.7902</v>
      </c>
      <c r="K234" s="22">
        <v>43524</v>
      </c>
      <c r="L234" s="9">
        <v>252.77600000000001</v>
      </c>
      <c r="M234" s="22">
        <v>43524</v>
      </c>
      <c r="N234" s="9">
        <v>285</v>
      </c>
      <c r="O234" s="22">
        <v>43524</v>
      </c>
      <c r="P234" s="9">
        <v>98.7</v>
      </c>
      <c r="Q234" s="22">
        <v>43524</v>
      </c>
      <c r="R234" s="9">
        <v>102.73</v>
      </c>
      <c r="S234" s="22">
        <v>43524</v>
      </c>
      <c r="T234" s="9">
        <v>103.9</v>
      </c>
      <c r="U234" s="22">
        <v>43524</v>
      </c>
      <c r="V234" s="9">
        <v>104.69</v>
      </c>
      <c r="W234" s="22">
        <v>43524</v>
      </c>
      <c r="X234" s="9">
        <v>5138.93</v>
      </c>
      <c r="Y234" s="22">
        <v>43524</v>
      </c>
      <c r="Z234" s="9">
        <v>100.8</v>
      </c>
      <c r="AA234" s="22">
        <v>43524</v>
      </c>
      <c r="AB234" s="9">
        <v>102.38</v>
      </c>
      <c r="AC234" s="22"/>
      <c r="AD234" s="9"/>
      <c r="AE234" s="22">
        <v>43524</v>
      </c>
      <c r="AF234" s="9">
        <v>104.97</v>
      </c>
      <c r="AG234" s="22">
        <v>43524</v>
      </c>
      <c r="AH234" s="21">
        <v>0.44792799999999999</v>
      </c>
      <c r="AI234" s="22">
        <v>43524</v>
      </c>
      <c r="AJ234" s="9">
        <v>110.1</v>
      </c>
      <c r="AK234" s="22"/>
      <c r="AL234" s="9"/>
      <c r="AM234" s="22"/>
      <c r="AN234" s="9"/>
      <c r="AO234" s="22"/>
      <c r="AP234" s="9"/>
      <c r="AQ234" s="22"/>
      <c r="AR234" s="9"/>
      <c r="AS234" s="22"/>
      <c r="AT234" s="9"/>
    </row>
    <row r="235" spans="3:46" x14ac:dyDescent="0.25">
      <c r="C235" s="4"/>
      <c r="D235" s="9"/>
      <c r="G235" s="22">
        <v>43555</v>
      </c>
      <c r="H235" s="9">
        <v>135.4</v>
      </c>
      <c r="I235" s="22">
        <v>43555</v>
      </c>
      <c r="J235" s="9">
        <v>101.32689999999999</v>
      </c>
      <c r="K235" s="22">
        <v>43555</v>
      </c>
      <c r="L235" s="9">
        <v>254.202</v>
      </c>
      <c r="M235" s="22">
        <v>43555</v>
      </c>
      <c r="N235" s="9">
        <v>285.10000000000002</v>
      </c>
      <c r="O235" s="22">
        <v>43555</v>
      </c>
      <c r="P235" s="9">
        <v>98.4</v>
      </c>
      <c r="Q235" s="22">
        <v>43555</v>
      </c>
      <c r="R235" s="9">
        <v>103.43</v>
      </c>
      <c r="S235" s="22">
        <v>43555</v>
      </c>
      <c r="T235" s="9">
        <v>104.4</v>
      </c>
      <c r="U235" s="22">
        <v>43555</v>
      </c>
      <c r="V235" s="9">
        <v>104.49</v>
      </c>
      <c r="W235" s="22">
        <v>43555</v>
      </c>
      <c r="X235" s="9">
        <v>5177.47</v>
      </c>
      <c r="Y235" s="22">
        <v>43555</v>
      </c>
      <c r="Z235" s="9">
        <v>101.6</v>
      </c>
      <c r="AA235" s="22">
        <v>43555</v>
      </c>
      <c r="AB235" s="9">
        <v>101.74</v>
      </c>
      <c r="AC235" s="22"/>
      <c r="AD235" s="9"/>
      <c r="AE235" s="22">
        <v>43555</v>
      </c>
      <c r="AF235" s="9">
        <v>105.37</v>
      </c>
      <c r="AG235" s="22">
        <v>43555</v>
      </c>
      <c r="AH235" s="21">
        <v>0.27870699999999998</v>
      </c>
      <c r="AI235" s="22">
        <v>43555</v>
      </c>
      <c r="AJ235" s="9">
        <v>111</v>
      </c>
      <c r="AK235" s="22"/>
      <c r="AL235" s="9"/>
      <c r="AM235" s="22"/>
      <c r="AN235" s="9"/>
      <c r="AO235" s="22"/>
      <c r="AP235" s="9"/>
      <c r="AQ235" s="22"/>
      <c r="AR235" s="9"/>
      <c r="AS235" s="22"/>
      <c r="AT235" s="9"/>
    </row>
    <row r="236" spans="3:46" x14ac:dyDescent="0.25">
      <c r="C236" s="4"/>
      <c r="D236" s="9"/>
      <c r="G236" s="22">
        <v>43585</v>
      </c>
      <c r="H236" s="9">
        <v>136</v>
      </c>
      <c r="I236" s="22">
        <v>43585</v>
      </c>
      <c r="J236" s="9">
        <v>101.51730000000001</v>
      </c>
      <c r="K236" s="22">
        <v>43585</v>
      </c>
      <c r="L236" s="9">
        <v>255.548</v>
      </c>
      <c r="M236" s="22">
        <v>43585</v>
      </c>
      <c r="N236" s="9">
        <v>288.2</v>
      </c>
      <c r="O236" s="22">
        <v>43585</v>
      </c>
      <c r="P236" s="9">
        <v>99.1</v>
      </c>
      <c r="Q236" s="22">
        <v>43585</v>
      </c>
      <c r="R236" s="9">
        <v>103.76</v>
      </c>
      <c r="S236" s="22">
        <v>43585</v>
      </c>
      <c r="T236" s="9">
        <v>105.4</v>
      </c>
      <c r="U236" s="22">
        <v>43585</v>
      </c>
      <c r="V236" s="9">
        <v>104.87</v>
      </c>
      <c r="W236" s="22">
        <v>43585</v>
      </c>
      <c r="X236" s="9">
        <v>5206.9799999999996</v>
      </c>
      <c r="Y236" s="22">
        <v>43585</v>
      </c>
      <c r="Z236" s="9">
        <v>102</v>
      </c>
      <c r="AA236" s="22">
        <v>43585</v>
      </c>
      <c r="AB236" s="9">
        <v>102.5</v>
      </c>
      <c r="AC236" s="22"/>
      <c r="AD236" s="9"/>
      <c r="AE236" s="22">
        <v>43585</v>
      </c>
      <c r="AF236" s="9">
        <v>106.08</v>
      </c>
      <c r="AG236" s="22">
        <v>43585</v>
      </c>
      <c r="AH236" s="21">
        <v>0.33351900000000001</v>
      </c>
      <c r="AI236" s="22">
        <v>43585</v>
      </c>
      <c r="AJ236" s="9">
        <v>111.7</v>
      </c>
      <c r="AK236" s="22"/>
      <c r="AL236" s="9"/>
      <c r="AM236" s="22"/>
      <c r="AN236" s="9"/>
      <c r="AO236" s="22"/>
      <c r="AP236" s="9"/>
      <c r="AQ236" s="22"/>
      <c r="AR236" s="9"/>
      <c r="AS236" s="22"/>
      <c r="AT236" s="9"/>
    </row>
    <row r="237" spans="3:46" x14ac:dyDescent="0.25">
      <c r="C237" s="4"/>
      <c r="D237" s="9"/>
      <c r="G237" s="22">
        <v>43616</v>
      </c>
      <c r="H237" s="9">
        <v>136.6</v>
      </c>
      <c r="I237" s="22">
        <v>43616</v>
      </c>
      <c r="J237" s="9">
        <v>101.8291</v>
      </c>
      <c r="K237" s="22">
        <v>43616</v>
      </c>
      <c r="L237" s="9">
        <v>256.09199999999998</v>
      </c>
      <c r="M237" s="22">
        <v>43616</v>
      </c>
      <c r="N237" s="9">
        <v>289.2</v>
      </c>
      <c r="O237" s="22">
        <v>43616</v>
      </c>
      <c r="P237" s="9">
        <v>99</v>
      </c>
      <c r="Q237" s="22">
        <v>43616</v>
      </c>
      <c r="R237" s="9">
        <v>103.86</v>
      </c>
      <c r="S237" s="22">
        <v>43616</v>
      </c>
      <c r="T237" s="9">
        <v>105.7</v>
      </c>
      <c r="U237" s="22">
        <v>43616</v>
      </c>
      <c r="V237" s="9">
        <v>105.05</v>
      </c>
      <c r="W237" s="22">
        <v>43616</v>
      </c>
      <c r="X237" s="9">
        <v>5213.75</v>
      </c>
      <c r="Y237" s="22">
        <v>43616</v>
      </c>
      <c r="Z237" s="9">
        <v>101.9</v>
      </c>
      <c r="AA237" s="22">
        <v>43616</v>
      </c>
      <c r="AB237" s="9">
        <v>102.64</v>
      </c>
      <c r="AC237" s="22"/>
      <c r="AD237" s="9"/>
      <c r="AE237" s="22">
        <v>43616</v>
      </c>
      <c r="AF237" s="9">
        <v>105.94</v>
      </c>
      <c r="AG237" s="22">
        <v>43616</v>
      </c>
      <c r="AH237" s="21">
        <v>0.33240999999999998</v>
      </c>
      <c r="AI237" s="22">
        <v>43616</v>
      </c>
      <c r="AJ237" s="9">
        <v>112</v>
      </c>
      <c r="AK237" s="22"/>
      <c r="AL237" s="9"/>
      <c r="AM237" s="22"/>
      <c r="AN237" s="9"/>
      <c r="AO237" s="22"/>
      <c r="AP237" s="9"/>
      <c r="AQ237" s="22"/>
      <c r="AR237" s="9"/>
      <c r="AS237" s="22"/>
      <c r="AT237" s="9"/>
    </row>
    <row r="238" spans="3:46" x14ac:dyDescent="0.25">
      <c r="C238" s="4"/>
      <c r="D238" s="9"/>
      <c r="G238" s="22">
        <v>43646</v>
      </c>
      <c r="H238" s="9">
        <v>136.30000000000001</v>
      </c>
      <c r="I238" s="22">
        <v>43646</v>
      </c>
      <c r="J238" s="9">
        <v>101.7989</v>
      </c>
      <c r="K238" s="22">
        <v>43646</v>
      </c>
      <c r="L238" s="9">
        <v>256.14299999999997</v>
      </c>
      <c r="M238" s="22">
        <v>43646</v>
      </c>
      <c r="N238" s="9">
        <v>289.60000000000002</v>
      </c>
      <c r="O238" s="22">
        <v>43646</v>
      </c>
      <c r="P238" s="9">
        <v>99.7</v>
      </c>
      <c r="Q238" s="22">
        <v>43646</v>
      </c>
      <c r="R238" s="9">
        <v>104.12</v>
      </c>
      <c r="S238" s="22">
        <v>43646</v>
      </c>
      <c r="T238" s="9">
        <v>106</v>
      </c>
      <c r="U238" s="22">
        <v>43646</v>
      </c>
      <c r="V238" s="9">
        <v>104.88</v>
      </c>
      <c r="W238" s="22">
        <v>43646</v>
      </c>
      <c r="X238" s="9">
        <v>5214.2700000000004</v>
      </c>
      <c r="Y238" s="22">
        <v>43646</v>
      </c>
      <c r="Z238" s="9">
        <v>102.1</v>
      </c>
      <c r="AA238" s="22">
        <v>43646</v>
      </c>
      <c r="AB238" s="9">
        <v>102.98</v>
      </c>
      <c r="AC238" s="22"/>
      <c r="AD238" s="9"/>
      <c r="AE238" s="22">
        <v>43646</v>
      </c>
      <c r="AF238" s="9">
        <v>105.84</v>
      </c>
      <c r="AG238" s="22">
        <v>43646</v>
      </c>
      <c r="AH238" s="21">
        <v>5.5218000000000003E-2</v>
      </c>
      <c r="AI238" s="22">
        <v>43646</v>
      </c>
      <c r="AJ238" s="9">
        <v>112.4</v>
      </c>
      <c r="AK238" s="22"/>
      <c r="AL238" s="9"/>
      <c r="AM238" s="22"/>
      <c r="AN238" s="9"/>
      <c r="AO238" s="22"/>
      <c r="AP238" s="9"/>
      <c r="AQ238" s="22"/>
      <c r="AR238" s="9"/>
      <c r="AS238" s="22"/>
      <c r="AT238" s="9"/>
    </row>
    <row r="239" spans="3:46" x14ac:dyDescent="0.25">
      <c r="C239" s="4"/>
      <c r="D239" s="9"/>
      <c r="G239" s="22">
        <v>43677</v>
      </c>
      <c r="H239" s="9">
        <v>137</v>
      </c>
      <c r="I239" s="22">
        <v>43677</v>
      </c>
      <c r="J239" s="9">
        <v>101.2735</v>
      </c>
      <c r="K239" s="22">
        <v>43677</v>
      </c>
      <c r="L239" s="9">
        <v>256.57100000000003</v>
      </c>
      <c r="M239" s="22">
        <v>43677</v>
      </c>
      <c r="N239" s="9">
        <v>289.5</v>
      </c>
      <c r="O239" s="22">
        <v>43677</v>
      </c>
      <c r="P239" s="9">
        <v>100.1</v>
      </c>
      <c r="Q239" s="22">
        <v>43677</v>
      </c>
      <c r="R239" s="9">
        <v>103.91</v>
      </c>
      <c r="S239" s="22">
        <v>43677</v>
      </c>
      <c r="T239" s="9">
        <v>106.4</v>
      </c>
      <c r="U239" s="22">
        <v>43677</v>
      </c>
      <c r="V239" s="9">
        <v>104.56</v>
      </c>
      <c r="W239" s="22">
        <v>43677</v>
      </c>
      <c r="X239" s="9">
        <v>5224.18</v>
      </c>
      <c r="Y239" s="22">
        <v>43677</v>
      </c>
      <c r="Z239" s="9">
        <v>101.9</v>
      </c>
      <c r="AA239" s="22">
        <v>43677</v>
      </c>
      <c r="AB239" s="9">
        <v>102.86</v>
      </c>
      <c r="AC239" s="22"/>
      <c r="AD239" s="9"/>
      <c r="AE239" s="22">
        <v>43677</v>
      </c>
      <c r="AF239" s="9">
        <v>106.9</v>
      </c>
      <c r="AG239" s="22">
        <v>43677</v>
      </c>
      <c r="AH239" s="21">
        <v>0.16556299999999999</v>
      </c>
      <c r="AI239" s="22">
        <v>43677</v>
      </c>
      <c r="AJ239" s="9">
        <v>112.8</v>
      </c>
      <c r="AK239" s="22"/>
      <c r="AL239" s="9"/>
      <c r="AM239" s="22"/>
      <c r="AN239" s="9"/>
      <c r="AO239" s="22"/>
      <c r="AP239" s="9"/>
      <c r="AQ239" s="22"/>
      <c r="AR239" s="9"/>
      <c r="AS239" s="22"/>
      <c r="AT239" s="9"/>
    </row>
    <row r="240" spans="3:46" x14ac:dyDescent="0.25">
      <c r="C240" s="4"/>
      <c r="D240" s="9"/>
      <c r="G240" s="22">
        <v>43708</v>
      </c>
      <c r="H240" s="9">
        <v>136.80000000000001</v>
      </c>
      <c r="I240" s="22">
        <v>43708</v>
      </c>
      <c r="J240" s="9">
        <v>101.2632</v>
      </c>
      <c r="K240" s="22">
        <v>43708</v>
      </c>
      <c r="L240" s="9">
        <v>256.55799999999999</v>
      </c>
      <c r="M240" s="22">
        <v>43708</v>
      </c>
      <c r="N240" s="9">
        <v>291.7</v>
      </c>
      <c r="O240" s="22">
        <v>43708</v>
      </c>
      <c r="P240" s="9">
        <v>100.3</v>
      </c>
      <c r="Q240" s="22">
        <v>43708</v>
      </c>
      <c r="R240" s="9">
        <v>104.4</v>
      </c>
      <c r="S240" s="22">
        <v>43708</v>
      </c>
      <c r="T240" s="9">
        <v>106.3</v>
      </c>
      <c r="U240" s="22">
        <v>43708</v>
      </c>
      <c r="V240" s="9">
        <v>104.81</v>
      </c>
      <c r="W240" s="22">
        <v>43708</v>
      </c>
      <c r="X240" s="9">
        <v>5229.93</v>
      </c>
      <c r="Y240" s="22">
        <v>43708</v>
      </c>
      <c r="Z240" s="9">
        <v>102.3</v>
      </c>
      <c r="AA240" s="22">
        <v>43708</v>
      </c>
      <c r="AB240" s="9">
        <v>102.84</v>
      </c>
      <c r="AC240" s="22"/>
      <c r="AD240" s="9"/>
      <c r="AE240" s="22">
        <v>43708</v>
      </c>
      <c r="AF240" s="9">
        <v>107.37</v>
      </c>
      <c r="AG240" s="22">
        <v>43708</v>
      </c>
      <c r="AH240" s="21">
        <v>-0.220386</v>
      </c>
      <c r="AI240" s="22">
        <v>43708</v>
      </c>
      <c r="AJ240" s="9">
        <v>113.1</v>
      </c>
      <c r="AK240" s="22"/>
      <c r="AL240" s="9"/>
      <c r="AM240" s="22"/>
      <c r="AN240" s="9"/>
      <c r="AO240" s="22"/>
      <c r="AP240" s="9"/>
      <c r="AQ240" s="22"/>
      <c r="AR240" s="9"/>
      <c r="AS240" s="22"/>
      <c r="AT240" s="9"/>
    </row>
    <row r="241" spans="3:46" x14ac:dyDescent="0.25">
      <c r="C241" s="4"/>
      <c r="D241" s="9"/>
      <c r="G241" s="22">
        <v>43738</v>
      </c>
      <c r="H241" s="9">
        <v>136.19999999999999</v>
      </c>
      <c r="I241" s="22">
        <v>43738</v>
      </c>
      <c r="J241" s="9">
        <v>101.15219999999999</v>
      </c>
      <c r="K241" s="22">
        <v>43738</v>
      </c>
      <c r="L241" s="9">
        <v>256.75900000000001</v>
      </c>
      <c r="M241" s="22">
        <v>43738</v>
      </c>
      <c r="N241" s="9">
        <v>291</v>
      </c>
      <c r="O241" s="22">
        <v>43738</v>
      </c>
      <c r="P241" s="9">
        <v>100.3</v>
      </c>
      <c r="Q241" s="22">
        <v>43738</v>
      </c>
      <c r="R241" s="9">
        <v>104.04</v>
      </c>
      <c r="S241" s="22">
        <v>43738</v>
      </c>
      <c r="T241" s="9">
        <v>106.2</v>
      </c>
      <c r="U241" s="22">
        <v>43738</v>
      </c>
      <c r="V241" s="9">
        <v>105.2</v>
      </c>
      <c r="W241" s="22">
        <v>43738</v>
      </c>
      <c r="X241" s="9">
        <v>5227.84</v>
      </c>
      <c r="Y241" s="22">
        <v>43738</v>
      </c>
      <c r="Z241" s="9">
        <v>102</v>
      </c>
      <c r="AA241" s="22">
        <v>43738</v>
      </c>
      <c r="AB241" s="9">
        <v>103</v>
      </c>
      <c r="AC241" s="22"/>
      <c r="AD241" s="9"/>
      <c r="AE241" s="22">
        <v>43738</v>
      </c>
      <c r="AF241" s="9">
        <v>106.7</v>
      </c>
      <c r="AG241" s="22">
        <v>43738</v>
      </c>
      <c r="AH241" s="21">
        <v>-0.165654</v>
      </c>
      <c r="AI241" s="22">
        <v>43738</v>
      </c>
      <c r="AJ241" s="9">
        <v>113.4</v>
      </c>
      <c r="AK241" s="22"/>
      <c r="AL241" s="9"/>
      <c r="AM241" s="22"/>
      <c r="AN241" s="9"/>
      <c r="AO241" s="22"/>
      <c r="AP241" s="9"/>
      <c r="AQ241" s="22"/>
      <c r="AR241" s="9"/>
      <c r="AS241" s="22"/>
      <c r="AT241" s="9"/>
    </row>
    <row r="242" spans="3:46" x14ac:dyDescent="0.25">
      <c r="C242" s="4"/>
      <c r="D242" s="9"/>
      <c r="G242" s="22">
        <v>43769</v>
      </c>
      <c r="H242" s="9">
        <v>136.6</v>
      </c>
      <c r="I242" s="22">
        <v>43769</v>
      </c>
      <c r="J242" s="9">
        <v>100.9248</v>
      </c>
      <c r="K242" s="22">
        <v>43769</v>
      </c>
      <c r="L242" s="9">
        <v>257.346</v>
      </c>
      <c r="M242" s="22">
        <v>43769</v>
      </c>
      <c r="N242" s="9">
        <v>290.39999999999998</v>
      </c>
      <c r="O242" s="22">
        <v>43769</v>
      </c>
      <c r="P242" s="9">
        <v>100.6</v>
      </c>
      <c r="Q242" s="22">
        <v>43769</v>
      </c>
      <c r="R242" s="9">
        <v>103.99</v>
      </c>
      <c r="S242" s="22">
        <v>43769</v>
      </c>
      <c r="T242" s="9">
        <v>106.3</v>
      </c>
      <c r="U242" s="22">
        <v>43769</v>
      </c>
      <c r="V242" s="9">
        <v>105.46</v>
      </c>
      <c r="W242" s="22">
        <v>43769</v>
      </c>
      <c r="X242" s="9">
        <v>5233.07</v>
      </c>
      <c r="Y242" s="22">
        <v>43769</v>
      </c>
      <c r="Z242" s="9">
        <v>101.8</v>
      </c>
      <c r="AA242" s="22">
        <v>43769</v>
      </c>
      <c r="AB242" s="9">
        <v>103.02</v>
      </c>
      <c r="AC242" s="22"/>
      <c r="AD242" s="9"/>
      <c r="AE242" s="22">
        <v>43769</v>
      </c>
      <c r="AF242" s="9">
        <v>107.16</v>
      </c>
      <c r="AG242" s="22">
        <v>43769</v>
      </c>
      <c r="AH242" s="21">
        <v>0.110619</v>
      </c>
      <c r="AI242" s="22">
        <v>43769</v>
      </c>
      <c r="AJ242" s="9">
        <v>113.4</v>
      </c>
      <c r="AK242" s="22"/>
      <c r="AL242" s="9"/>
      <c r="AM242" s="22"/>
      <c r="AN242" s="9"/>
      <c r="AO242" s="22"/>
      <c r="AP242" s="9"/>
      <c r="AQ242" s="22"/>
      <c r="AR242" s="9"/>
      <c r="AS242" s="22"/>
      <c r="AT242" s="9"/>
    </row>
    <row r="243" spans="3:46" x14ac:dyDescent="0.25">
      <c r="C243" s="4"/>
      <c r="D243" s="9"/>
      <c r="W243" s="22"/>
      <c r="X243" s="9"/>
      <c r="Y243" s="22"/>
      <c r="Z243" s="9"/>
      <c r="AA243" s="22"/>
      <c r="AB243" s="9"/>
      <c r="AC243" s="22"/>
      <c r="AD243" s="9"/>
      <c r="AE243" s="22"/>
      <c r="AF243" s="9"/>
      <c r="AG243" s="22"/>
      <c r="AH243" s="9"/>
      <c r="AI243" s="22"/>
      <c r="AJ243" s="9"/>
      <c r="AK243" s="22"/>
      <c r="AL243" s="9"/>
      <c r="AM243" s="22"/>
      <c r="AN243" s="9"/>
      <c r="AO243" s="22"/>
      <c r="AP243" s="9"/>
      <c r="AQ243" s="22"/>
      <c r="AR243" s="9"/>
      <c r="AS243" s="22"/>
      <c r="AT243" s="9"/>
    </row>
    <row r="244" spans="3:46" x14ac:dyDescent="0.25">
      <c r="C244" s="4"/>
      <c r="D244" s="9"/>
      <c r="W244" s="22"/>
      <c r="X244" s="9"/>
      <c r="Y244" s="22"/>
      <c r="Z244" s="9"/>
      <c r="AA244" s="22"/>
      <c r="AB244" s="9"/>
      <c r="AC244" s="22"/>
      <c r="AD244" s="9"/>
      <c r="AE244" s="22"/>
      <c r="AF244" s="9"/>
      <c r="AG244" s="22"/>
      <c r="AH244" s="9"/>
      <c r="AI244" s="22"/>
      <c r="AJ244" s="9"/>
      <c r="AK244" s="22"/>
      <c r="AL244" s="9"/>
      <c r="AM244" s="22"/>
      <c r="AN244" s="9"/>
      <c r="AO244" s="22"/>
      <c r="AP244" s="9"/>
      <c r="AQ244" s="22"/>
      <c r="AR244" s="9"/>
      <c r="AS244" s="22"/>
      <c r="AT244" s="9"/>
    </row>
    <row r="245" spans="3:46" x14ac:dyDescent="0.25">
      <c r="C245" s="4"/>
      <c r="D245" s="9"/>
      <c r="W245" s="22"/>
      <c r="X245" s="9"/>
      <c r="Y245" s="22"/>
      <c r="Z245" s="9"/>
      <c r="AA245" s="22"/>
      <c r="AB245" s="9"/>
      <c r="AC245" s="22"/>
      <c r="AD245" s="9"/>
      <c r="AE245" s="22"/>
      <c r="AF245" s="9"/>
      <c r="AG245" s="22"/>
      <c r="AH245" s="9"/>
      <c r="AI245" s="22"/>
      <c r="AJ245" s="9"/>
      <c r="AK245" s="22"/>
      <c r="AL245" s="9"/>
      <c r="AM245" s="22"/>
      <c r="AN245" s="9"/>
      <c r="AO245" s="22"/>
      <c r="AP245" s="9"/>
      <c r="AQ245" s="22"/>
      <c r="AR245" s="9"/>
      <c r="AS245" s="22"/>
      <c r="AT245" s="9"/>
    </row>
    <row r="246" spans="3:46" x14ac:dyDescent="0.25">
      <c r="C246" s="4"/>
      <c r="D246" s="9"/>
      <c r="W246" s="22"/>
      <c r="X246" s="9"/>
      <c r="Y246" s="22"/>
      <c r="Z246" s="9"/>
      <c r="AA246" s="22"/>
      <c r="AB246" s="9"/>
      <c r="AC246" s="22"/>
      <c r="AD246" s="9"/>
      <c r="AE246" s="22"/>
      <c r="AF246" s="9"/>
      <c r="AG246" s="22"/>
      <c r="AH246" s="9"/>
      <c r="AI246" s="22"/>
      <c r="AJ246" s="9"/>
      <c r="AK246" s="22"/>
      <c r="AL246" s="9"/>
      <c r="AM246" s="22"/>
      <c r="AN246" s="9"/>
      <c r="AO246" s="22"/>
      <c r="AP246" s="9"/>
      <c r="AQ246" s="22"/>
      <c r="AR246" s="9"/>
      <c r="AS246" s="22"/>
      <c r="AT246" s="9"/>
    </row>
    <row r="247" spans="3:46" x14ac:dyDescent="0.25">
      <c r="C247" s="4"/>
      <c r="D247" s="9"/>
      <c r="W247" s="22"/>
      <c r="X247" s="9"/>
      <c r="Y247" s="22"/>
      <c r="Z247" s="9"/>
      <c r="AA247" s="22"/>
      <c r="AB247" s="9"/>
      <c r="AC247" s="22"/>
      <c r="AD247" s="9"/>
      <c r="AE247" s="22"/>
      <c r="AF247" s="9"/>
      <c r="AG247" s="22"/>
      <c r="AH247" s="9"/>
      <c r="AI247" s="22"/>
      <c r="AJ247" s="9"/>
      <c r="AK247" s="22"/>
      <c r="AL247" s="9"/>
      <c r="AM247" s="22"/>
      <c r="AN247" s="9"/>
      <c r="AO247" s="22"/>
      <c r="AP247" s="9"/>
      <c r="AQ247" s="22"/>
      <c r="AR247" s="9"/>
      <c r="AS247" s="22"/>
      <c r="AT247" s="9"/>
    </row>
    <row r="248" spans="3:46" x14ac:dyDescent="0.25">
      <c r="C248" s="4"/>
      <c r="D248" s="9"/>
      <c r="W248" s="22"/>
      <c r="X248" s="9"/>
      <c r="Y248" s="22"/>
      <c r="Z248" s="9"/>
      <c r="AA248" s="22"/>
      <c r="AB248" s="9"/>
      <c r="AC248" s="22"/>
      <c r="AD248" s="9"/>
      <c r="AE248" s="22"/>
      <c r="AF248" s="9"/>
      <c r="AG248" s="22"/>
      <c r="AH248" s="9"/>
      <c r="AI248" s="22"/>
      <c r="AJ248" s="9"/>
      <c r="AK248" s="22"/>
      <c r="AL248" s="9"/>
      <c r="AM248" s="22"/>
      <c r="AN248" s="9"/>
      <c r="AO248" s="22"/>
      <c r="AP248" s="9"/>
      <c r="AQ248" s="22"/>
      <c r="AR248" s="9"/>
      <c r="AS248" s="22"/>
      <c r="AT248" s="9"/>
    </row>
    <row r="249" spans="3:46" x14ac:dyDescent="0.25">
      <c r="C249" s="4"/>
      <c r="D249" s="9"/>
      <c r="W249" s="22"/>
      <c r="X249" s="9"/>
      <c r="Y249" s="22"/>
      <c r="Z249" s="9"/>
      <c r="AA249" s="22"/>
      <c r="AB249" s="9"/>
      <c r="AC249" s="22"/>
      <c r="AD249" s="9"/>
      <c r="AE249" s="22"/>
      <c r="AF249" s="9"/>
      <c r="AG249" s="22"/>
      <c r="AH249" s="9"/>
      <c r="AI249" s="22"/>
      <c r="AJ249" s="9"/>
      <c r="AK249" s="22"/>
      <c r="AL249" s="9"/>
      <c r="AM249" s="22"/>
      <c r="AN249" s="9"/>
      <c r="AO249" s="22"/>
      <c r="AP249" s="9"/>
      <c r="AQ249" s="22"/>
      <c r="AR249" s="9"/>
      <c r="AS249" s="22"/>
      <c r="AT249" s="9"/>
    </row>
    <row r="250" spans="3:46" x14ac:dyDescent="0.25">
      <c r="C250" s="4"/>
      <c r="D250" s="9"/>
      <c r="W250" s="22"/>
      <c r="X250" s="9"/>
      <c r="Y250" s="22"/>
      <c r="Z250" s="9"/>
      <c r="AA250" s="22"/>
      <c r="AB250" s="9"/>
      <c r="AC250" s="22"/>
      <c r="AD250" s="9"/>
      <c r="AE250" s="22"/>
      <c r="AF250" s="9"/>
      <c r="AG250" s="22"/>
      <c r="AH250" s="9"/>
      <c r="AI250" s="22"/>
      <c r="AJ250" s="9"/>
      <c r="AK250" s="22"/>
      <c r="AL250" s="9"/>
      <c r="AM250" s="22"/>
      <c r="AN250" s="9"/>
      <c r="AO250" s="22"/>
      <c r="AP250" s="9"/>
      <c r="AQ250" s="22"/>
      <c r="AR250" s="9"/>
      <c r="AS250" s="22"/>
      <c r="AT250" s="9"/>
    </row>
    <row r="251" spans="3:46" x14ac:dyDescent="0.25">
      <c r="W251" s="22"/>
      <c r="X251" s="9"/>
      <c r="Y251" s="22"/>
      <c r="Z251" s="9"/>
      <c r="AA251" s="22"/>
      <c r="AB251" s="9"/>
      <c r="AC251" s="22"/>
      <c r="AD251" s="9"/>
      <c r="AE251" s="22"/>
      <c r="AF251" s="9"/>
      <c r="AG251" s="22"/>
      <c r="AH251" s="9"/>
      <c r="AI251" s="22"/>
      <c r="AJ251" s="9"/>
      <c r="AK251" s="22"/>
      <c r="AL251" s="9"/>
      <c r="AM251" s="22"/>
      <c r="AN251" s="9"/>
      <c r="AO251" s="22"/>
      <c r="AP251" s="9"/>
      <c r="AQ251" s="22"/>
      <c r="AR251" s="9"/>
      <c r="AS251" s="22"/>
      <c r="AT251" s="9"/>
    </row>
    <row r="252" spans="3:46" x14ac:dyDescent="0.25">
      <c r="W252" s="22"/>
      <c r="X252" s="9"/>
      <c r="Y252" s="22"/>
      <c r="Z252" s="9"/>
      <c r="AA252" s="22"/>
      <c r="AB252" s="9"/>
      <c r="AC252" s="22"/>
      <c r="AD252" s="9"/>
      <c r="AE252" s="22"/>
      <c r="AF252" s="9"/>
      <c r="AG252" s="22"/>
      <c r="AH252" s="9"/>
      <c r="AI252" s="22"/>
      <c r="AJ252" s="9"/>
      <c r="AK252" s="22"/>
      <c r="AL252" s="9"/>
      <c r="AM252" s="22"/>
      <c r="AN252" s="9"/>
      <c r="AO252" s="22"/>
      <c r="AP252" s="9"/>
      <c r="AQ252" s="22"/>
      <c r="AR252" s="9"/>
      <c r="AS252" s="22"/>
      <c r="AT252" s="9"/>
    </row>
    <row r="253" spans="3:46" x14ac:dyDescent="0.25">
      <c r="W253" s="22"/>
      <c r="X253" s="9"/>
      <c r="Y253" s="22"/>
      <c r="Z253" s="9"/>
      <c r="AA253" s="22"/>
      <c r="AB253" s="9"/>
      <c r="AC253" s="22"/>
      <c r="AD253" s="9"/>
      <c r="AE253" s="22"/>
      <c r="AF253" s="9"/>
      <c r="AG253" s="22"/>
      <c r="AH253" s="9"/>
      <c r="AI253" s="22"/>
      <c r="AJ253" s="9"/>
      <c r="AK253" s="22"/>
      <c r="AL253" s="9"/>
      <c r="AM253" s="22"/>
      <c r="AN253" s="9"/>
      <c r="AO253" s="22"/>
      <c r="AP253" s="9"/>
      <c r="AQ253" s="22"/>
      <c r="AR253" s="9"/>
      <c r="AS253" s="22"/>
      <c r="AT253" s="9"/>
    </row>
    <row r="254" spans="3:46" x14ac:dyDescent="0.25">
      <c r="W254" s="22"/>
      <c r="X254" s="9"/>
      <c r="Y254" s="22"/>
      <c r="Z254" s="9"/>
      <c r="AA254" s="22"/>
      <c r="AB254" s="9"/>
      <c r="AC254" s="22"/>
      <c r="AD254" s="9"/>
      <c r="AE254" s="22"/>
      <c r="AF254" s="9"/>
      <c r="AG254" s="22"/>
      <c r="AH254" s="9"/>
      <c r="AI254" s="22"/>
      <c r="AJ254" s="9"/>
      <c r="AK254" s="22"/>
      <c r="AL254" s="9"/>
      <c r="AM254" s="22"/>
      <c r="AN254" s="9"/>
      <c r="AO254" s="22"/>
      <c r="AP254" s="9"/>
      <c r="AQ254" s="22"/>
      <c r="AR254" s="9"/>
      <c r="AS254" s="22"/>
      <c r="AT254" s="9"/>
    </row>
    <row r="255" spans="3:46" x14ac:dyDescent="0.25">
      <c r="W255" s="22"/>
      <c r="X255" s="9"/>
      <c r="Y255" s="22"/>
      <c r="Z255" s="9"/>
      <c r="AA255" s="22"/>
      <c r="AB255" s="9"/>
      <c r="AC255" s="22"/>
      <c r="AD255" s="9"/>
      <c r="AE255" s="22"/>
      <c r="AF255" s="9"/>
      <c r="AG255" s="22"/>
      <c r="AH255" s="9"/>
      <c r="AI255" s="22"/>
      <c r="AJ255" s="9"/>
      <c r="AK255" s="22"/>
      <c r="AL255" s="9"/>
      <c r="AM255" s="22"/>
      <c r="AN255" s="9"/>
      <c r="AO255" s="22"/>
      <c r="AP255" s="9"/>
      <c r="AQ255" s="22"/>
      <c r="AR255" s="9"/>
      <c r="AS255" s="22"/>
      <c r="AT255" s="9"/>
    </row>
    <row r="256" spans="3:46" x14ac:dyDescent="0.25">
      <c r="W256" s="22"/>
      <c r="X256" s="9"/>
      <c r="Y256" s="22"/>
      <c r="Z256" s="9"/>
      <c r="AA256" s="22"/>
      <c r="AB256" s="9"/>
      <c r="AC256" s="22"/>
      <c r="AD256" s="9"/>
      <c r="AE256" s="22"/>
      <c r="AF256" s="9"/>
      <c r="AG256" s="22"/>
      <c r="AH256" s="9"/>
      <c r="AI256" s="22"/>
      <c r="AJ256" s="9"/>
      <c r="AK256" s="22"/>
      <c r="AL256" s="9"/>
      <c r="AM256" s="22"/>
      <c r="AN256" s="9"/>
      <c r="AO256" s="22"/>
      <c r="AP256" s="9"/>
      <c r="AQ256" s="22"/>
      <c r="AR256" s="9"/>
      <c r="AS256" s="22"/>
      <c r="AT256" s="9"/>
    </row>
    <row r="257" spans="23:46" x14ac:dyDescent="0.25">
      <c r="W257" s="22"/>
      <c r="X257" s="9"/>
      <c r="Y257" s="22"/>
      <c r="Z257" s="9"/>
      <c r="AA257" s="22"/>
      <c r="AB257" s="9"/>
      <c r="AC257" s="22"/>
      <c r="AD257" s="9"/>
      <c r="AE257" s="22"/>
      <c r="AF257" s="9"/>
      <c r="AG257" s="22"/>
      <c r="AH257" s="9"/>
      <c r="AI257" s="22"/>
      <c r="AJ257" s="9"/>
      <c r="AK257" s="22"/>
      <c r="AL257" s="9"/>
      <c r="AM257" s="22"/>
      <c r="AN257" s="9"/>
      <c r="AO257" s="22"/>
      <c r="AP257" s="9"/>
      <c r="AQ257" s="22"/>
      <c r="AR257" s="9"/>
      <c r="AS257" s="22"/>
      <c r="AT257" s="9"/>
    </row>
    <row r="258" spans="23:46" x14ac:dyDescent="0.25">
      <c r="W258" s="22"/>
      <c r="X258" s="9"/>
      <c r="Y258" s="22"/>
      <c r="Z258" s="9"/>
      <c r="AA258" s="22"/>
      <c r="AB258" s="9"/>
      <c r="AC258" s="22"/>
      <c r="AD258" s="9"/>
      <c r="AE258" s="22"/>
      <c r="AF258" s="9"/>
      <c r="AG258" s="22"/>
      <c r="AH258" s="9"/>
      <c r="AI258" s="22"/>
      <c r="AJ258" s="9"/>
      <c r="AK258" s="22"/>
      <c r="AL258" s="9"/>
      <c r="AM258" s="22"/>
      <c r="AN258" s="9"/>
      <c r="AO258" s="22"/>
      <c r="AP258" s="9"/>
      <c r="AQ258" s="22"/>
      <c r="AR258" s="9"/>
      <c r="AS258" s="22"/>
      <c r="AT258" s="9"/>
    </row>
    <row r="259" spans="23:46" x14ac:dyDescent="0.25">
      <c r="W259" s="22"/>
      <c r="X259" s="9"/>
      <c r="Y259" s="22"/>
      <c r="Z259" s="9"/>
      <c r="AA259" s="22"/>
      <c r="AB259" s="9"/>
      <c r="AC259" s="22"/>
      <c r="AD259" s="9"/>
      <c r="AE259" s="22"/>
      <c r="AF259" s="9"/>
      <c r="AG259" s="22"/>
      <c r="AH259" s="9"/>
      <c r="AI259" s="22"/>
      <c r="AJ259" s="9"/>
      <c r="AK259" s="22"/>
      <c r="AL259" s="9"/>
      <c r="AM259" s="22"/>
      <c r="AN259" s="9"/>
      <c r="AO259" s="22"/>
      <c r="AP259" s="9"/>
      <c r="AQ259" s="22"/>
      <c r="AR259" s="9"/>
      <c r="AS259" s="22"/>
      <c r="AT259" s="9"/>
    </row>
    <row r="260" spans="23:46" x14ac:dyDescent="0.25">
      <c r="W260" s="22"/>
      <c r="X260" s="9"/>
      <c r="Y260" s="22"/>
      <c r="Z260" s="9"/>
      <c r="AA260" s="22"/>
      <c r="AB260" s="9"/>
      <c r="AC260" s="22"/>
      <c r="AD260" s="9"/>
      <c r="AE260" s="22"/>
      <c r="AF260" s="9"/>
      <c r="AG260" s="22"/>
      <c r="AH260" s="9"/>
      <c r="AI260" s="22"/>
      <c r="AJ260" s="9"/>
      <c r="AK260" s="22"/>
      <c r="AL260" s="9"/>
      <c r="AM260" s="22"/>
      <c r="AN260" s="9"/>
      <c r="AO260" s="22"/>
      <c r="AP260" s="9"/>
      <c r="AQ260" s="22"/>
      <c r="AR260" s="9"/>
      <c r="AS260" s="22"/>
      <c r="AT260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A84A8-A755-4849-91B2-3658E98D1BB4}">
  <sheetPr>
    <tabColor rgb="FF0070C0"/>
  </sheetPr>
  <dimension ref="A1:AT240"/>
  <sheetViews>
    <sheetView topLeftCell="V1" workbookViewId="0">
      <pane ySplit="3" topLeftCell="A4" activePane="bottomLeft" state="frozen"/>
      <selection activeCell="B623" sqref="B623"/>
      <selection pane="bottomLeft" activeCell="B623" sqref="B623"/>
    </sheetView>
  </sheetViews>
  <sheetFormatPr defaultRowHeight="15" x14ac:dyDescent="0.25"/>
  <cols>
    <col min="1" max="1" width="11.7109375" bestFit="1" customWidth="1"/>
    <col min="3" max="3" width="10.42578125" bestFit="1" customWidth="1"/>
    <col min="5" max="5" width="10.42578125" bestFit="1" customWidth="1"/>
    <col min="7" max="7" width="10.42578125" bestFit="1" customWidth="1"/>
    <col min="9" max="9" width="10.42578125" bestFit="1" customWidth="1"/>
    <col min="11" max="11" width="10.42578125" bestFit="1" customWidth="1"/>
    <col min="13" max="13" width="10.42578125" bestFit="1" customWidth="1"/>
    <col min="15" max="15" width="10.42578125" bestFit="1" customWidth="1"/>
    <col min="17" max="17" width="10.42578125" bestFit="1" customWidth="1"/>
    <col min="19" max="19" width="10.42578125" bestFit="1" customWidth="1"/>
    <col min="21" max="21" width="10.42578125" bestFit="1" customWidth="1"/>
    <col min="23" max="23" width="10.42578125" bestFit="1" customWidth="1"/>
    <col min="25" max="25" width="10.42578125" bestFit="1" customWidth="1"/>
    <col min="27" max="27" width="10.42578125" bestFit="1" customWidth="1"/>
    <col min="29" max="29" width="10.42578125" bestFit="1" customWidth="1"/>
    <col min="31" max="31" width="10.42578125" bestFit="1" customWidth="1"/>
    <col min="33" max="33" width="10.42578125" bestFit="1" customWidth="1"/>
    <col min="35" max="35" width="10.42578125" bestFit="1" customWidth="1"/>
    <col min="37" max="37" width="10.42578125" bestFit="1" customWidth="1"/>
    <col min="39" max="39" width="10.42578125" bestFit="1" customWidth="1"/>
    <col min="41" max="41" width="10.42578125" bestFit="1" customWidth="1"/>
    <col min="43" max="43" width="10.42578125" bestFit="1" customWidth="1"/>
  </cols>
  <sheetData>
    <row r="1" spans="1:46" x14ac:dyDescent="0.25">
      <c r="A1" s="5" t="s">
        <v>84</v>
      </c>
      <c r="C1" s="5" t="s">
        <v>85</v>
      </c>
      <c r="E1" s="5" t="s">
        <v>86</v>
      </c>
      <c r="G1" s="5" t="s">
        <v>87</v>
      </c>
      <c r="I1" s="5" t="s">
        <v>88</v>
      </c>
      <c r="K1" s="5" t="s">
        <v>89</v>
      </c>
      <c r="M1" s="5" t="s">
        <v>90</v>
      </c>
      <c r="O1" s="5" t="s">
        <v>91</v>
      </c>
      <c r="Q1" s="5" t="s">
        <v>92</v>
      </c>
      <c r="S1" s="5" t="s">
        <v>93</v>
      </c>
      <c r="U1" s="5" t="s">
        <v>94</v>
      </c>
      <c r="W1" s="5" t="s">
        <v>95</v>
      </c>
      <c r="Y1" s="5" t="s">
        <v>96</v>
      </c>
      <c r="AA1" s="5" t="s">
        <v>97</v>
      </c>
      <c r="AC1" s="5" t="s">
        <v>98</v>
      </c>
      <c r="AE1" s="5" t="s">
        <v>99</v>
      </c>
      <c r="AG1" s="5" t="s">
        <v>100</v>
      </c>
      <c r="AI1" s="5" t="s">
        <v>101</v>
      </c>
      <c r="AK1" s="5"/>
      <c r="AM1" s="5"/>
      <c r="AO1" s="5"/>
      <c r="AQ1" s="5"/>
      <c r="AS1" s="5"/>
    </row>
    <row r="2" spans="1:46" x14ac:dyDescent="0.25">
      <c r="A2" s="5" t="s">
        <v>102</v>
      </c>
      <c r="B2" s="6"/>
      <c r="C2" s="5" t="s">
        <v>103</v>
      </c>
      <c r="D2" s="6"/>
      <c r="E2" s="5" t="s">
        <v>104</v>
      </c>
      <c r="F2" s="6"/>
      <c r="G2" s="5" t="s">
        <v>105</v>
      </c>
      <c r="H2" s="6"/>
      <c r="I2" s="5" t="s">
        <v>106</v>
      </c>
      <c r="J2" s="6"/>
      <c r="K2" s="5" t="s">
        <v>107</v>
      </c>
      <c r="L2" s="6"/>
      <c r="M2" s="5" t="s">
        <v>108</v>
      </c>
      <c r="N2" s="6"/>
      <c r="O2" s="5" t="s">
        <v>109</v>
      </c>
      <c r="P2" s="6"/>
      <c r="Q2" s="5" t="s">
        <v>110</v>
      </c>
      <c r="R2" s="6"/>
      <c r="S2" s="5" t="s">
        <v>110</v>
      </c>
      <c r="T2" s="6"/>
      <c r="U2" s="5" t="s">
        <v>111</v>
      </c>
      <c r="V2" s="6"/>
      <c r="W2" s="5" t="s">
        <v>112</v>
      </c>
      <c r="X2" s="6"/>
      <c r="Y2" s="5" t="s">
        <v>110</v>
      </c>
      <c r="Z2" s="6"/>
      <c r="AA2" s="5" t="s">
        <v>113</v>
      </c>
      <c r="AB2" s="6"/>
      <c r="AC2" s="5" t="s">
        <v>114</v>
      </c>
      <c r="AD2" s="6"/>
      <c r="AE2" s="5" t="s">
        <v>110</v>
      </c>
      <c r="AF2" s="6"/>
      <c r="AG2" s="5" t="s">
        <v>115</v>
      </c>
      <c r="AH2" s="6"/>
      <c r="AI2" s="5" t="s">
        <v>116</v>
      </c>
      <c r="AJ2" s="6"/>
      <c r="AK2" s="5"/>
      <c r="AL2" s="6"/>
      <c r="AM2" s="5"/>
      <c r="AN2" s="6"/>
      <c r="AO2" s="5"/>
      <c r="AP2" s="6"/>
      <c r="AQ2" s="5"/>
      <c r="AR2" s="6"/>
      <c r="AS2" s="5"/>
      <c r="AT2" s="6"/>
    </row>
    <row r="3" spans="1:46" x14ac:dyDescent="0.25">
      <c r="A3" s="5" t="s">
        <v>150</v>
      </c>
      <c r="B3" s="3" t="s">
        <v>151</v>
      </c>
      <c r="C3" s="5" t="s">
        <v>152</v>
      </c>
      <c r="D3" s="3" t="s">
        <v>153</v>
      </c>
      <c r="E3" s="5" t="s">
        <v>154</v>
      </c>
      <c r="F3" s="3" t="s">
        <v>155</v>
      </c>
      <c r="G3" s="5" t="s">
        <v>156</v>
      </c>
      <c r="H3" s="3" t="s">
        <v>157</v>
      </c>
      <c r="I3" s="5" t="s">
        <v>158</v>
      </c>
      <c r="J3" s="3" t="s">
        <v>159</v>
      </c>
      <c r="K3" s="5" t="s">
        <v>160</v>
      </c>
      <c r="L3" s="3" t="s">
        <v>161</v>
      </c>
      <c r="M3" s="5" t="s">
        <v>162</v>
      </c>
      <c r="N3" s="3" t="s">
        <v>163</v>
      </c>
      <c r="O3" s="5" t="s">
        <v>164</v>
      </c>
      <c r="P3" s="3" t="s">
        <v>165</v>
      </c>
      <c r="Q3" s="5" t="s">
        <v>166</v>
      </c>
      <c r="R3" s="3" t="s">
        <v>167</v>
      </c>
      <c r="S3" s="5" t="s">
        <v>168</v>
      </c>
      <c r="T3" s="3" t="s">
        <v>167</v>
      </c>
      <c r="U3" s="5" t="s">
        <v>169</v>
      </c>
      <c r="V3" s="3" t="s">
        <v>170</v>
      </c>
      <c r="W3" s="5" t="s">
        <v>171</v>
      </c>
      <c r="X3" s="3" t="s">
        <v>172</v>
      </c>
      <c r="Y3" s="5" t="s">
        <v>173</v>
      </c>
      <c r="Z3" s="3" t="s">
        <v>167</v>
      </c>
      <c r="AA3" s="5" t="s">
        <v>174</v>
      </c>
      <c r="AB3" s="3" t="s">
        <v>175</v>
      </c>
      <c r="AC3" s="5" t="s">
        <v>176</v>
      </c>
      <c r="AD3" s="3" t="s">
        <v>177</v>
      </c>
      <c r="AE3" s="5" t="s">
        <v>178</v>
      </c>
      <c r="AF3" s="3" t="s">
        <v>167</v>
      </c>
      <c r="AG3" s="5" t="s">
        <v>179</v>
      </c>
      <c r="AH3" s="3" t="s">
        <v>180</v>
      </c>
      <c r="AI3" s="5" t="s">
        <v>181</v>
      </c>
      <c r="AJ3" s="3" t="s">
        <v>182</v>
      </c>
      <c r="AK3" s="5"/>
      <c r="AL3" s="3"/>
      <c r="AM3" s="5"/>
      <c r="AN3" s="3"/>
      <c r="AO3" s="5"/>
      <c r="AP3" s="3"/>
      <c r="AQ3" s="5"/>
      <c r="AR3" s="3"/>
      <c r="AS3" s="5"/>
      <c r="AT3" s="3"/>
    </row>
    <row r="4" spans="1:46" x14ac:dyDescent="0.25">
      <c r="A4" s="4">
        <v>43830</v>
      </c>
      <c r="B4" s="9">
        <v>116.2</v>
      </c>
      <c r="C4" s="4">
        <v>43769</v>
      </c>
      <c r="D4" s="9">
        <v>99.793509999999998</v>
      </c>
      <c r="E4" s="4">
        <v>43769</v>
      </c>
      <c r="F4" s="21">
        <v>0.89322000000000001</v>
      </c>
      <c r="G4" s="4">
        <v>43769</v>
      </c>
      <c r="H4" s="9">
        <v>136.6</v>
      </c>
      <c r="I4" s="4">
        <v>43769</v>
      </c>
      <c r="J4" s="9">
        <v>100.9248</v>
      </c>
      <c r="K4" s="4">
        <v>43769</v>
      </c>
      <c r="L4" s="9">
        <v>257.346</v>
      </c>
      <c r="M4" s="4">
        <v>43769</v>
      </c>
      <c r="N4" s="9">
        <v>290.39999999999998</v>
      </c>
      <c r="O4" s="4">
        <v>43769</v>
      </c>
      <c r="P4" s="9">
        <v>100.6</v>
      </c>
      <c r="Q4" s="4">
        <v>43769</v>
      </c>
      <c r="R4" s="9">
        <v>103.99</v>
      </c>
      <c r="S4" s="4">
        <v>43769</v>
      </c>
      <c r="T4" s="9">
        <v>106.3</v>
      </c>
      <c r="U4" s="4">
        <v>43769</v>
      </c>
      <c r="V4" s="9">
        <v>105.46</v>
      </c>
      <c r="W4" s="4">
        <v>43769</v>
      </c>
      <c r="X4" s="9">
        <v>5233.07</v>
      </c>
      <c r="Y4" s="4">
        <v>43769</v>
      </c>
      <c r="Z4" s="9">
        <v>101.8</v>
      </c>
      <c r="AA4" s="4">
        <v>43769</v>
      </c>
      <c r="AB4" s="9">
        <v>103.02</v>
      </c>
      <c r="AC4" s="4">
        <v>43769</v>
      </c>
      <c r="AD4" s="9">
        <v>147.19999999999999</v>
      </c>
      <c r="AE4" s="4">
        <v>43769</v>
      </c>
      <c r="AF4" s="9">
        <v>107.16</v>
      </c>
      <c r="AG4" s="4">
        <v>43769</v>
      </c>
      <c r="AH4" s="21">
        <v>0.110619</v>
      </c>
      <c r="AI4" s="4">
        <v>43769</v>
      </c>
      <c r="AJ4" s="9">
        <v>113.4</v>
      </c>
    </row>
    <row r="5" spans="1:46" x14ac:dyDescent="0.25">
      <c r="A5" s="4">
        <v>43921</v>
      </c>
      <c r="B5" s="9">
        <v>116.6</v>
      </c>
      <c r="C5" s="4">
        <v>43799</v>
      </c>
      <c r="D5" s="9">
        <v>99.989183999999995</v>
      </c>
      <c r="E5" s="4">
        <v>43799</v>
      </c>
      <c r="F5" s="21">
        <v>0.35813</v>
      </c>
      <c r="G5" s="4">
        <v>43799</v>
      </c>
      <c r="H5" s="9">
        <v>136.4</v>
      </c>
      <c r="I5" s="4">
        <v>43799</v>
      </c>
      <c r="J5" s="9">
        <v>100.79040000000001</v>
      </c>
      <c r="K5" s="4">
        <v>43799</v>
      </c>
      <c r="L5" s="9">
        <v>257.20800000000003</v>
      </c>
      <c r="M5" s="4">
        <v>43799</v>
      </c>
      <c r="N5" s="9">
        <v>291</v>
      </c>
      <c r="O5" s="4">
        <v>43799</v>
      </c>
      <c r="P5" s="9">
        <v>100.7</v>
      </c>
      <c r="Q5" s="4">
        <v>43799</v>
      </c>
      <c r="R5" s="9">
        <v>103.92</v>
      </c>
      <c r="S5" s="4">
        <v>43799</v>
      </c>
      <c r="T5" s="9">
        <v>105.4</v>
      </c>
      <c r="U5" s="4">
        <v>43799</v>
      </c>
      <c r="V5" s="9">
        <v>104.87</v>
      </c>
      <c r="W5" s="4">
        <v>43799</v>
      </c>
      <c r="X5" s="9">
        <v>5259.76</v>
      </c>
      <c r="Y5" s="4">
        <v>43799</v>
      </c>
      <c r="Z5" s="9">
        <v>101.6</v>
      </c>
      <c r="AA5" s="4">
        <v>43799</v>
      </c>
      <c r="AB5" s="9">
        <v>102.6</v>
      </c>
      <c r="AC5" s="4">
        <v>43799</v>
      </c>
      <c r="AD5" s="9">
        <v>148.6</v>
      </c>
      <c r="AE5" s="4">
        <v>43799</v>
      </c>
      <c r="AF5" s="9">
        <v>106.73</v>
      </c>
      <c r="AG5" s="4">
        <v>43799</v>
      </c>
      <c r="AH5" s="21">
        <v>0.27624300000000002</v>
      </c>
      <c r="AI5" s="4">
        <v>43799</v>
      </c>
      <c r="AJ5" s="9">
        <v>113.5</v>
      </c>
    </row>
    <row r="6" spans="1:46" x14ac:dyDescent="0.25">
      <c r="A6" s="4">
        <v>44012</v>
      </c>
      <c r="B6" s="9">
        <v>114.4</v>
      </c>
      <c r="C6" s="4">
        <v>43830</v>
      </c>
      <c r="D6" s="9">
        <v>99.989183999999995</v>
      </c>
      <c r="E6" s="4">
        <v>43830</v>
      </c>
      <c r="F6" s="21">
        <v>-4.5399999999999998E-3</v>
      </c>
      <c r="G6" s="4">
        <v>43830</v>
      </c>
      <c r="H6" s="9">
        <v>136.4</v>
      </c>
      <c r="I6" s="4">
        <v>43830</v>
      </c>
      <c r="J6" s="9">
        <v>100.8205</v>
      </c>
      <c r="K6" s="4">
        <v>43830</v>
      </c>
      <c r="L6" s="9">
        <v>256.97399999999999</v>
      </c>
      <c r="M6" s="4">
        <v>43830</v>
      </c>
      <c r="N6" s="9">
        <v>291.89999999999998</v>
      </c>
      <c r="O6" s="4">
        <v>43830</v>
      </c>
      <c r="P6" s="9">
        <v>100.7</v>
      </c>
      <c r="Q6" s="4">
        <v>43830</v>
      </c>
      <c r="R6" s="9">
        <v>104.39</v>
      </c>
      <c r="S6" s="4">
        <v>43830</v>
      </c>
      <c r="T6" s="9">
        <v>106</v>
      </c>
      <c r="U6" s="4">
        <v>43830</v>
      </c>
      <c r="V6" s="9">
        <v>105.12</v>
      </c>
      <c r="W6" s="4">
        <v>43830</v>
      </c>
      <c r="X6" s="9">
        <v>5320.25</v>
      </c>
      <c r="Y6" s="4">
        <v>43830</v>
      </c>
      <c r="Z6" s="9">
        <v>101.8</v>
      </c>
      <c r="AA6" s="4">
        <v>43830</v>
      </c>
      <c r="AB6" s="9">
        <v>102.66</v>
      </c>
      <c r="AC6" s="4">
        <v>43830</v>
      </c>
      <c r="AD6" s="9">
        <v>150.4</v>
      </c>
      <c r="AE6" s="4">
        <v>43830</v>
      </c>
      <c r="AF6" s="9">
        <v>106.8</v>
      </c>
      <c r="AG6" s="4">
        <v>43830</v>
      </c>
      <c r="AH6" s="21">
        <v>0.38567499999999999</v>
      </c>
      <c r="AI6" s="4">
        <v>43830</v>
      </c>
      <c r="AJ6" s="9">
        <v>113.8</v>
      </c>
    </row>
    <row r="7" spans="1:46" x14ac:dyDescent="0.25">
      <c r="A7" s="4">
        <v>44104</v>
      </c>
      <c r="B7" s="9">
        <v>116.2</v>
      </c>
      <c r="C7" s="4">
        <v>43861</v>
      </c>
      <c r="D7" s="9">
        <v>99.793509999999998</v>
      </c>
      <c r="E7" s="4">
        <v>43861</v>
      </c>
      <c r="F7" s="21">
        <v>1.3967499999999999</v>
      </c>
      <c r="G7" s="4">
        <v>43861</v>
      </c>
      <c r="H7" s="9">
        <v>136.80000000000001</v>
      </c>
      <c r="I7" s="4">
        <v>43861</v>
      </c>
      <c r="J7" s="9">
        <v>100.60290000000001</v>
      </c>
      <c r="K7" s="4">
        <v>43861</v>
      </c>
      <c r="L7" s="9">
        <v>257.971</v>
      </c>
      <c r="M7" s="4">
        <v>43861</v>
      </c>
      <c r="N7" s="9">
        <v>290.60000000000002</v>
      </c>
      <c r="O7" s="4">
        <v>43861</v>
      </c>
      <c r="P7" s="9">
        <v>98.5</v>
      </c>
      <c r="Q7" s="4">
        <v>43861</v>
      </c>
      <c r="R7" s="9">
        <v>103.94</v>
      </c>
      <c r="S7" s="4">
        <v>43861</v>
      </c>
      <c r="T7" s="9">
        <v>105.1</v>
      </c>
      <c r="U7" s="4">
        <v>43861</v>
      </c>
      <c r="V7" s="9">
        <v>105.79</v>
      </c>
      <c r="W7" s="4">
        <v>43861</v>
      </c>
      <c r="X7" s="9">
        <v>5331.42</v>
      </c>
      <c r="Y7" s="4">
        <v>43861</v>
      </c>
      <c r="Z7" s="9">
        <v>101.1</v>
      </c>
      <c r="AA7" s="4">
        <v>43861</v>
      </c>
      <c r="AB7" s="9">
        <v>103.28</v>
      </c>
      <c r="AC7" s="4">
        <v>43861</v>
      </c>
      <c r="AD7" s="9">
        <v>150.19999999999999</v>
      </c>
      <c r="AE7" s="4">
        <v>43861</v>
      </c>
      <c r="AF7" s="9">
        <v>105.97</v>
      </c>
      <c r="AG7" s="4">
        <v>43861</v>
      </c>
      <c r="AH7" s="21">
        <v>0.38419300000000001</v>
      </c>
      <c r="AI7" s="4">
        <v>43861</v>
      </c>
      <c r="AJ7" s="9">
        <v>114.1</v>
      </c>
    </row>
    <row r="8" spans="1:46" x14ac:dyDescent="0.25">
      <c r="A8" s="4">
        <v>44196</v>
      </c>
      <c r="B8" s="9">
        <v>117.2</v>
      </c>
      <c r="C8" s="4">
        <v>43890</v>
      </c>
      <c r="D8" s="9">
        <v>99.695673999999997</v>
      </c>
      <c r="E8" s="4">
        <v>43890</v>
      </c>
      <c r="F8" s="21">
        <v>0.79142999999999997</v>
      </c>
      <c r="G8" s="4">
        <v>43890</v>
      </c>
      <c r="H8" s="9">
        <v>137.4</v>
      </c>
      <c r="I8" s="4">
        <v>43890</v>
      </c>
      <c r="J8" s="9">
        <v>100.72750000000001</v>
      </c>
      <c r="K8" s="4">
        <v>43890</v>
      </c>
      <c r="L8" s="9">
        <v>258.678</v>
      </c>
      <c r="M8" s="4">
        <v>43890</v>
      </c>
      <c r="N8" s="9">
        <v>292</v>
      </c>
      <c r="O8" s="4">
        <v>43890</v>
      </c>
      <c r="P8" s="9">
        <v>101</v>
      </c>
      <c r="Q8" s="4">
        <v>43890</v>
      </c>
      <c r="R8" s="9">
        <v>103.93</v>
      </c>
      <c r="S8" s="4">
        <v>43890</v>
      </c>
      <c r="T8" s="9">
        <v>105.7</v>
      </c>
      <c r="U8" s="4">
        <v>43890</v>
      </c>
      <c r="V8" s="9">
        <v>105.8</v>
      </c>
      <c r="W8" s="4">
        <v>43890</v>
      </c>
      <c r="X8" s="9">
        <v>5344.75</v>
      </c>
      <c r="Y8" s="4">
        <v>43890</v>
      </c>
      <c r="Z8" s="9">
        <v>101.7</v>
      </c>
      <c r="AA8" s="4">
        <v>43890</v>
      </c>
      <c r="AB8" s="9">
        <v>102.17</v>
      </c>
      <c r="AC8" s="4">
        <v>43890</v>
      </c>
      <c r="AD8" s="9">
        <v>149.1</v>
      </c>
      <c r="AE8" s="4">
        <v>43890</v>
      </c>
      <c r="AF8" s="9">
        <v>106.64</v>
      </c>
      <c r="AG8" s="4">
        <v>43890</v>
      </c>
      <c r="AH8" s="21">
        <v>0.32804800000000001</v>
      </c>
      <c r="AI8" s="4">
        <v>43890</v>
      </c>
      <c r="AJ8" s="9">
        <v>115.2</v>
      </c>
    </row>
    <row r="9" spans="1:46" x14ac:dyDescent="0.25">
      <c r="A9" s="4">
        <v>44286</v>
      </c>
      <c r="B9" s="9">
        <v>117.9</v>
      </c>
      <c r="C9" s="4">
        <v>43921</v>
      </c>
      <c r="D9" s="9">
        <v>99.695673999999997</v>
      </c>
      <c r="E9" s="4">
        <v>43921</v>
      </c>
      <c r="F9" s="21">
        <v>-1.2253400000000001</v>
      </c>
      <c r="G9" s="4">
        <v>43921</v>
      </c>
      <c r="H9" s="9">
        <v>136.6</v>
      </c>
      <c r="I9" s="4">
        <v>43921</v>
      </c>
      <c r="J9" s="9">
        <v>100.8049</v>
      </c>
      <c r="K9" s="4">
        <v>43921</v>
      </c>
      <c r="L9" s="9">
        <v>258.11500000000001</v>
      </c>
      <c r="M9" s="4">
        <v>43921</v>
      </c>
      <c r="N9" s="9">
        <v>292.60000000000002</v>
      </c>
      <c r="O9" s="4">
        <v>43921</v>
      </c>
      <c r="P9" s="9">
        <v>100.9</v>
      </c>
      <c r="Q9" s="4">
        <v>43921</v>
      </c>
      <c r="R9" s="9">
        <v>103.85</v>
      </c>
      <c r="S9" s="4">
        <v>43921</v>
      </c>
      <c r="T9" s="9">
        <v>105.8</v>
      </c>
      <c r="U9" s="4">
        <v>43921</v>
      </c>
      <c r="V9" s="9">
        <v>105.54</v>
      </c>
      <c r="W9" s="4">
        <v>43921</v>
      </c>
      <c r="X9" s="9">
        <v>5348.49</v>
      </c>
      <c r="Y9" s="4">
        <v>43921</v>
      </c>
      <c r="Z9" s="9">
        <v>102.1</v>
      </c>
      <c r="AA9" s="4">
        <v>43921</v>
      </c>
      <c r="AB9" s="9">
        <v>101.71</v>
      </c>
      <c r="AC9" s="4">
        <v>43921</v>
      </c>
      <c r="AD9" s="9">
        <v>148.6</v>
      </c>
      <c r="AE9" s="4">
        <v>43921</v>
      </c>
      <c r="AF9" s="9">
        <v>106.85</v>
      </c>
      <c r="AG9" s="4">
        <v>43921</v>
      </c>
      <c r="AH9" s="21">
        <v>0.54495899999999997</v>
      </c>
      <c r="AI9" s="4">
        <v>43921</v>
      </c>
      <c r="AJ9" s="9">
        <v>115.6</v>
      </c>
    </row>
    <row r="10" spans="1:46" x14ac:dyDescent="0.25">
      <c r="A10" s="4">
        <v>44377</v>
      </c>
      <c r="B10" s="9">
        <v>118.8</v>
      </c>
      <c r="C10" s="4">
        <v>43951</v>
      </c>
      <c r="D10" s="9">
        <v>99.402163000000002</v>
      </c>
      <c r="E10" s="4">
        <v>43951</v>
      </c>
      <c r="F10" s="21">
        <v>-0.86436999999999997</v>
      </c>
      <c r="G10" s="4">
        <v>43951</v>
      </c>
      <c r="H10" s="9">
        <v>135.69999999999999</v>
      </c>
      <c r="I10" s="4">
        <v>43951</v>
      </c>
      <c r="J10" s="9">
        <v>100.43819999999999</v>
      </c>
      <c r="K10" s="4">
        <v>43951</v>
      </c>
      <c r="L10" s="9">
        <v>256.38900000000001</v>
      </c>
      <c r="M10" s="4">
        <v>43951</v>
      </c>
      <c r="N10" s="9">
        <v>292.60000000000002</v>
      </c>
      <c r="O10" s="4">
        <v>43951</v>
      </c>
      <c r="P10" s="9">
        <v>101</v>
      </c>
      <c r="Q10" s="4">
        <v>43951</v>
      </c>
      <c r="R10" s="9">
        <v>103.81</v>
      </c>
      <c r="S10" s="4">
        <v>43951</v>
      </c>
      <c r="T10" s="9">
        <v>106.2</v>
      </c>
      <c r="U10" s="4">
        <v>43951</v>
      </c>
      <c r="V10" s="9">
        <v>104.95</v>
      </c>
      <c r="W10" s="4">
        <v>43951</v>
      </c>
      <c r="X10" s="9">
        <v>5331.91</v>
      </c>
      <c r="Y10" s="4">
        <v>43951</v>
      </c>
      <c r="Z10" s="9">
        <v>101.7</v>
      </c>
      <c r="AA10" s="4">
        <v>43951</v>
      </c>
      <c r="AB10" s="9">
        <v>101.51</v>
      </c>
      <c r="AC10" s="4">
        <v>43951</v>
      </c>
      <c r="AD10" s="9">
        <v>151.4</v>
      </c>
      <c r="AE10" s="4">
        <v>43951</v>
      </c>
      <c r="AF10" s="9">
        <v>107.34</v>
      </c>
      <c r="AG10" s="4">
        <v>43951</v>
      </c>
      <c r="AH10" s="21">
        <v>0.86720900000000001</v>
      </c>
      <c r="AI10" s="4">
        <v>43951</v>
      </c>
      <c r="AJ10" s="9">
        <v>115</v>
      </c>
    </row>
    <row r="11" spans="1:46" x14ac:dyDescent="0.25">
      <c r="A11" s="4">
        <v>44469</v>
      </c>
      <c r="B11" s="9">
        <v>119.7</v>
      </c>
      <c r="C11" s="4">
        <v>43982</v>
      </c>
      <c r="D11" s="9">
        <v>99.402163000000002</v>
      </c>
      <c r="E11" s="4">
        <v>43982</v>
      </c>
      <c r="F11" s="21">
        <v>-0.79085000000000005</v>
      </c>
      <c r="G11" s="4">
        <v>43982</v>
      </c>
      <c r="H11" s="9">
        <v>136.1</v>
      </c>
      <c r="I11" s="4">
        <v>43982</v>
      </c>
      <c r="J11" s="9">
        <v>100.4803</v>
      </c>
      <c r="K11" s="4">
        <v>43982</v>
      </c>
      <c r="L11" s="9">
        <v>256.39400000000001</v>
      </c>
      <c r="M11" s="4">
        <v>43982</v>
      </c>
      <c r="N11" s="9">
        <v>292.2</v>
      </c>
      <c r="O11" s="4">
        <v>43982</v>
      </c>
      <c r="P11" s="9">
        <v>100.7</v>
      </c>
      <c r="Q11" s="4">
        <v>43982</v>
      </c>
      <c r="R11" s="9">
        <v>103.95</v>
      </c>
      <c r="S11" s="4">
        <v>43982</v>
      </c>
      <c r="T11" s="9">
        <v>106.2</v>
      </c>
      <c r="U11" s="4">
        <v>43982</v>
      </c>
      <c r="V11" s="9">
        <v>104.71</v>
      </c>
      <c r="W11" s="4">
        <v>43982</v>
      </c>
      <c r="X11" s="9">
        <v>5311.65</v>
      </c>
      <c r="Y11" s="4">
        <v>43982</v>
      </c>
      <c r="Z11" s="9">
        <v>101.1</v>
      </c>
      <c r="AA11" s="4">
        <v>43982</v>
      </c>
      <c r="AB11" s="9">
        <v>101.4</v>
      </c>
      <c r="AC11" s="4">
        <v>43982</v>
      </c>
      <c r="AD11" s="9">
        <v>150.9</v>
      </c>
      <c r="AE11" s="4">
        <v>43982</v>
      </c>
      <c r="AF11" s="9">
        <v>107.18</v>
      </c>
      <c r="AG11" s="4">
        <v>43982</v>
      </c>
      <c r="AH11" s="21">
        <v>0.268673</v>
      </c>
      <c r="AI11" s="4">
        <v>43982</v>
      </c>
      <c r="AJ11" s="9">
        <v>114.3</v>
      </c>
    </row>
    <row r="12" spans="1:46" x14ac:dyDescent="0.25">
      <c r="A12" s="4">
        <v>44498</v>
      </c>
      <c r="B12" s="9">
        <v>119.7</v>
      </c>
      <c r="C12" s="4">
        <v>44012</v>
      </c>
      <c r="D12" s="9">
        <v>99.402163000000002</v>
      </c>
      <c r="E12" s="4">
        <v>44012</v>
      </c>
      <c r="F12" s="21">
        <v>-6.6089999999999996E-2</v>
      </c>
      <c r="G12" s="4">
        <v>44012</v>
      </c>
      <c r="H12" s="9">
        <v>137.19999999999999</v>
      </c>
      <c r="I12" s="4">
        <v>44012</v>
      </c>
      <c r="J12" s="9">
        <v>100.5012</v>
      </c>
      <c r="K12" s="4">
        <v>44012</v>
      </c>
      <c r="L12" s="9">
        <v>257.79700000000003</v>
      </c>
      <c r="M12" s="4">
        <v>44012</v>
      </c>
      <c r="N12" s="9">
        <v>292.7</v>
      </c>
      <c r="O12" s="4">
        <v>44012</v>
      </c>
      <c r="P12" s="9">
        <v>100.6</v>
      </c>
      <c r="Q12" s="4">
        <v>44012</v>
      </c>
      <c r="R12" s="9">
        <v>104.04</v>
      </c>
      <c r="S12" s="4">
        <v>44012</v>
      </c>
      <c r="T12" s="9">
        <v>106.9</v>
      </c>
      <c r="U12" s="4">
        <v>44012</v>
      </c>
      <c r="V12" s="9">
        <v>104.87</v>
      </c>
      <c r="W12" s="4">
        <v>44012</v>
      </c>
      <c r="X12" s="9">
        <v>5325.46</v>
      </c>
      <c r="Y12" s="4">
        <v>44012</v>
      </c>
      <c r="Z12" s="9">
        <v>101.5</v>
      </c>
      <c r="AA12" s="4">
        <v>44012</v>
      </c>
      <c r="AB12" s="9">
        <v>102.21</v>
      </c>
      <c r="AC12" s="4">
        <v>44012</v>
      </c>
      <c r="AD12" s="9">
        <v>151.80000000000001</v>
      </c>
      <c r="AE12" s="4">
        <v>44012</v>
      </c>
      <c r="AF12" s="9">
        <v>107.51</v>
      </c>
      <c r="AG12" s="4">
        <v>44012</v>
      </c>
      <c r="AH12" s="21">
        <v>0.214362</v>
      </c>
      <c r="AI12" s="4">
        <v>44012</v>
      </c>
      <c r="AJ12" s="9">
        <v>114.9</v>
      </c>
    </row>
    <row r="13" spans="1:46" x14ac:dyDescent="0.25">
      <c r="A13" s="4">
        <v>44530</v>
      </c>
      <c r="B13" s="9">
        <v>119.7</v>
      </c>
      <c r="C13" s="4">
        <v>44043</v>
      </c>
      <c r="D13" s="9">
        <v>99.402163000000002</v>
      </c>
      <c r="E13" s="4">
        <v>44043</v>
      </c>
      <c r="F13" s="21">
        <v>0.6</v>
      </c>
      <c r="G13" s="4">
        <v>44043</v>
      </c>
      <c r="H13" s="9">
        <v>137.19999999999999</v>
      </c>
      <c r="I13" s="4">
        <v>44043</v>
      </c>
      <c r="J13" s="9">
        <v>100.3419</v>
      </c>
      <c r="K13" s="4">
        <v>44043</v>
      </c>
      <c r="L13" s="9">
        <v>259.101</v>
      </c>
      <c r="M13" s="4">
        <v>44043</v>
      </c>
      <c r="N13" s="9">
        <v>294.2</v>
      </c>
      <c r="O13" s="4">
        <v>44043</v>
      </c>
      <c r="P13" s="9">
        <v>97.7</v>
      </c>
      <c r="Q13" s="4">
        <v>44043</v>
      </c>
      <c r="R13" s="9">
        <v>104.44</v>
      </c>
      <c r="S13" s="4">
        <v>44043</v>
      </c>
      <c r="T13" s="9">
        <v>106.4</v>
      </c>
      <c r="U13" s="4">
        <v>44043</v>
      </c>
      <c r="V13" s="9">
        <v>104.86</v>
      </c>
      <c r="W13" s="4">
        <v>44043</v>
      </c>
      <c r="X13" s="9">
        <v>5344.63</v>
      </c>
      <c r="Y13" s="4">
        <v>44043</v>
      </c>
      <c r="Z13" s="9">
        <v>101.3</v>
      </c>
      <c r="AA13" s="4">
        <v>44043</v>
      </c>
      <c r="AB13" s="9">
        <v>102.34</v>
      </c>
      <c r="AC13" s="4">
        <v>44043</v>
      </c>
      <c r="AD13" s="9">
        <v>153.9</v>
      </c>
      <c r="AE13" s="4">
        <v>44043</v>
      </c>
      <c r="AF13" s="9">
        <v>108.69</v>
      </c>
      <c r="AG13" s="4">
        <v>44043</v>
      </c>
      <c r="AH13" s="21">
        <v>0.32085599999999997</v>
      </c>
      <c r="AI13" s="4">
        <v>44043</v>
      </c>
      <c r="AJ13" s="9">
        <v>116.4</v>
      </c>
    </row>
    <row r="14" spans="1:46" x14ac:dyDescent="0.25">
      <c r="A14" s="4">
        <v>44544</v>
      </c>
      <c r="B14" s="9">
        <v>119.7</v>
      </c>
      <c r="C14" s="4">
        <v>44074</v>
      </c>
      <c r="D14" s="9">
        <v>99.108653000000004</v>
      </c>
      <c r="E14" s="4">
        <v>44074</v>
      </c>
      <c r="F14" s="21">
        <v>0.4</v>
      </c>
      <c r="G14" s="4">
        <v>44074</v>
      </c>
      <c r="H14" s="9">
        <v>137</v>
      </c>
      <c r="I14" s="4">
        <v>44074</v>
      </c>
      <c r="J14" s="9">
        <v>100.3861</v>
      </c>
      <c r="K14" s="4">
        <v>44074</v>
      </c>
      <c r="L14" s="9">
        <v>259.91800000000001</v>
      </c>
      <c r="M14" s="4">
        <v>44074</v>
      </c>
      <c r="N14" s="9">
        <v>293.3</v>
      </c>
      <c r="O14" s="4">
        <v>44074</v>
      </c>
      <c r="P14" s="9">
        <v>99.9</v>
      </c>
      <c r="Q14" s="4">
        <v>44074</v>
      </c>
      <c r="R14" s="9">
        <v>104.34</v>
      </c>
      <c r="S14" s="4">
        <v>44074</v>
      </c>
      <c r="T14" s="9">
        <v>106.2</v>
      </c>
      <c r="U14" s="4">
        <v>44074</v>
      </c>
      <c r="V14" s="9">
        <v>105.5</v>
      </c>
      <c r="W14" s="4">
        <v>44074</v>
      </c>
      <c r="X14" s="9">
        <v>5357.46</v>
      </c>
      <c r="Y14" s="4">
        <v>44074</v>
      </c>
      <c r="Z14" s="9">
        <v>101.2</v>
      </c>
      <c r="AA14" s="4">
        <v>44074</v>
      </c>
      <c r="AB14" s="9">
        <v>102.5</v>
      </c>
      <c r="AC14" s="4">
        <v>44074</v>
      </c>
      <c r="AD14" s="9">
        <v>154.69999999999999</v>
      </c>
      <c r="AE14" s="4">
        <v>44074</v>
      </c>
      <c r="AF14" s="9">
        <v>108.13</v>
      </c>
      <c r="AG14" s="4">
        <v>44074</v>
      </c>
      <c r="AH14" s="21">
        <v>0</v>
      </c>
      <c r="AI14" s="4">
        <v>44074</v>
      </c>
      <c r="AJ14" s="9">
        <v>116.6</v>
      </c>
    </row>
    <row r="15" spans="1:46" x14ac:dyDescent="0.25">
      <c r="A15" s="4"/>
      <c r="B15" s="9"/>
      <c r="C15" s="4">
        <v>44104</v>
      </c>
      <c r="D15" s="9">
        <v>99.108653000000004</v>
      </c>
      <c r="E15" s="4">
        <v>44104</v>
      </c>
      <c r="F15" s="21">
        <v>0.2</v>
      </c>
      <c r="G15" s="4">
        <v>44104</v>
      </c>
      <c r="H15" s="9">
        <v>136.9</v>
      </c>
      <c r="I15" s="4">
        <v>44104</v>
      </c>
      <c r="J15" s="9">
        <v>100.34310000000001</v>
      </c>
      <c r="K15" s="4">
        <v>44104</v>
      </c>
      <c r="L15" s="9">
        <v>260.27999999999997</v>
      </c>
      <c r="M15" s="4">
        <v>44104</v>
      </c>
      <c r="N15" s="9">
        <v>294.3</v>
      </c>
      <c r="O15" s="4">
        <v>44104</v>
      </c>
      <c r="P15" s="9">
        <v>97.8</v>
      </c>
      <c r="Q15" s="4">
        <v>44104</v>
      </c>
      <c r="R15" s="9">
        <v>103.8</v>
      </c>
      <c r="S15" s="4">
        <v>44104</v>
      </c>
      <c r="T15" s="9">
        <v>105.8</v>
      </c>
      <c r="U15" s="4">
        <v>44104</v>
      </c>
      <c r="V15" s="9">
        <v>106.2</v>
      </c>
      <c r="W15" s="4">
        <v>44104</v>
      </c>
      <c r="X15" s="9">
        <v>5391.75</v>
      </c>
      <c r="Y15" s="4">
        <v>44104</v>
      </c>
      <c r="Z15" s="9">
        <v>100.8</v>
      </c>
      <c r="AA15" s="4">
        <v>44104</v>
      </c>
      <c r="AB15" s="9">
        <v>102.4</v>
      </c>
      <c r="AC15" s="4">
        <v>44104</v>
      </c>
      <c r="AD15" s="9">
        <v>156.4</v>
      </c>
      <c r="AE15" s="4">
        <v>44104</v>
      </c>
      <c r="AF15" s="9">
        <v>107.88</v>
      </c>
      <c r="AG15" s="4">
        <v>44104</v>
      </c>
      <c r="AH15" s="21">
        <v>-0.10661</v>
      </c>
      <c r="AI15" s="4">
        <v>44104</v>
      </c>
      <c r="AJ15" s="9">
        <v>116.8</v>
      </c>
    </row>
    <row r="16" spans="1:46" x14ac:dyDescent="0.25">
      <c r="A16" s="4"/>
      <c r="B16" s="9"/>
      <c r="C16" s="4">
        <v>44135</v>
      </c>
      <c r="D16" s="9">
        <v>99.108653000000004</v>
      </c>
      <c r="E16" s="4">
        <v>44135</v>
      </c>
      <c r="F16" s="21">
        <v>-0.3</v>
      </c>
      <c r="G16" s="4">
        <v>44135</v>
      </c>
      <c r="H16" s="9">
        <v>137.5</v>
      </c>
      <c r="I16" s="4">
        <v>44135</v>
      </c>
      <c r="J16" s="9">
        <v>100.3492</v>
      </c>
      <c r="K16" s="4">
        <v>44135</v>
      </c>
      <c r="L16" s="9">
        <v>260.38799999999998</v>
      </c>
      <c r="M16" s="4">
        <v>44135</v>
      </c>
      <c r="N16" s="9">
        <v>294.3</v>
      </c>
      <c r="O16" s="4">
        <v>44135</v>
      </c>
      <c r="P16" s="9">
        <v>100.2</v>
      </c>
      <c r="Q16" s="4">
        <v>44135</v>
      </c>
      <c r="R16" s="9">
        <v>103.75</v>
      </c>
      <c r="S16" s="4">
        <v>44135</v>
      </c>
      <c r="T16" s="9">
        <v>105.8</v>
      </c>
      <c r="U16" s="4">
        <v>44135</v>
      </c>
      <c r="V16" s="9">
        <v>105.61</v>
      </c>
      <c r="W16" s="4">
        <v>44135</v>
      </c>
      <c r="X16" s="9">
        <v>5438.12</v>
      </c>
      <c r="Y16" s="4">
        <v>44135</v>
      </c>
      <c r="Z16" s="9">
        <v>100.3</v>
      </c>
      <c r="AA16" s="4">
        <v>44135</v>
      </c>
      <c r="AB16" s="9">
        <v>102.75</v>
      </c>
      <c r="AC16" s="4">
        <v>44135</v>
      </c>
      <c r="AD16" s="9">
        <v>158.4</v>
      </c>
      <c r="AE16" s="4">
        <v>44135</v>
      </c>
      <c r="AF16" s="9">
        <v>108.47</v>
      </c>
      <c r="AG16" s="4">
        <v>44135</v>
      </c>
      <c r="AH16" s="21">
        <v>0.426894</v>
      </c>
      <c r="AI16" s="4">
        <v>44135</v>
      </c>
      <c r="AJ16" s="9">
        <v>117.1</v>
      </c>
    </row>
    <row r="17" spans="1:36" x14ac:dyDescent="0.25">
      <c r="A17" s="4"/>
      <c r="B17" s="9"/>
      <c r="C17" s="4">
        <v>44165</v>
      </c>
      <c r="D17" s="9">
        <v>99.010816000000005</v>
      </c>
      <c r="E17" s="4">
        <v>44165</v>
      </c>
      <c r="F17" s="21">
        <v>-0.6</v>
      </c>
      <c r="G17" s="4">
        <v>44165</v>
      </c>
      <c r="H17" s="9">
        <v>137.69999999999999</v>
      </c>
      <c r="I17" s="4">
        <v>44165</v>
      </c>
      <c r="J17" s="9">
        <v>100.1002</v>
      </c>
      <c r="K17" s="4">
        <v>44165</v>
      </c>
      <c r="L17" s="9">
        <v>260.22899999999998</v>
      </c>
      <c r="M17" s="4">
        <v>44165</v>
      </c>
      <c r="N17" s="9">
        <v>293.5</v>
      </c>
      <c r="O17" s="4">
        <v>44165</v>
      </c>
      <c r="P17" s="9">
        <v>100.3</v>
      </c>
      <c r="Q17" s="4">
        <v>44165</v>
      </c>
      <c r="R17" s="9">
        <v>103.86</v>
      </c>
      <c r="S17" s="4">
        <v>44165</v>
      </c>
      <c r="T17" s="9">
        <v>104.7</v>
      </c>
      <c r="U17" s="4">
        <v>44165</v>
      </c>
      <c r="V17" s="9">
        <v>105.5</v>
      </c>
      <c r="W17" s="4">
        <v>44165</v>
      </c>
      <c r="X17" s="9">
        <v>5486.52</v>
      </c>
      <c r="Y17" s="4">
        <v>44165</v>
      </c>
      <c r="Z17" s="9">
        <v>100.6</v>
      </c>
      <c r="AA17" s="4">
        <v>44165</v>
      </c>
      <c r="AB17" s="9">
        <v>102.69</v>
      </c>
      <c r="AC17" s="4">
        <v>44165</v>
      </c>
      <c r="AD17" s="9">
        <v>158.9</v>
      </c>
      <c r="AE17" s="4">
        <v>44165</v>
      </c>
      <c r="AF17" s="9">
        <v>107.61</v>
      </c>
      <c r="AG17" s="4">
        <v>44165</v>
      </c>
      <c r="AH17" s="21">
        <v>0.74388900000000002</v>
      </c>
      <c r="AI17" s="4">
        <v>44165</v>
      </c>
      <c r="AJ17" s="9">
        <v>117.1</v>
      </c>
    </row>
    <row r="18" spans="1:36" x14ac:dyDescent="0.25">
      <c r="A18" s="4"/>
      <c r="B18" s="9"/>
      <c r="C18" s="4">
        <v>44196</v>
      </c>
      <c r="D18" s="9">
        <v>98.912979000000007</v>
      </c>
      <c r="E18" s="4">
        <v>44196</v>
      </c>
      <c r="F18" s="21">
        <v>0.7</v>
      </c>
      <c r="G18" s="4">
        <v>44196</v>
      </c>
      <c r="H18" s="9">
        <v>137.4</v>
      </c>
      <c r="I18" s="4">
        <v>44196</v>
      </c>
      <c r="J18" s="9">
        <v>100</v>
      </c>
      <c r="K18" s="4">
        <v>44196</v>
      </c>
      <c r="L18" s="9">
        <v>260.47399999999999</v>
      </c>
      <c r="M18" s="4">
        <v>44196</v>
      </c>
      <c r="N18" s="9">
        <v>295.39999999999998</v>
      </c>
      <c r="O18" s="4">
        <v>44196</v>
      </c>
      <c r="P18" s="9">
        <v>99.8</v>
      </c>
      <c r="Q18" s="4">
        <v>44196</v>
      </c>
      <c r="R18" s="9">
        <v>104.09</v>
      </c>
      <c r="S18" s="4">
        <v>44196</v>
      </c>
      <c r="T18" s="9">
        <v>105.3</v>
      </c>
      <c r="U18" s="4">
        <v>44196</v>
      </c>
      <c r="V18" s="9">
        <v>105.67</v>
      </c>
      <c r="W18" s="4">
        <v>44196</v>
      </c>
      <c r="X18" s="9">
        <v>5560.59</v>
      </c>
      <c r="Y18" s="4">
        <v>44196</v>
      </c>
      <c r="Z18" s="9">
        <v>100.8</v>
      </c>
      <c r="AA18" s="4">
        <v>44196</v>
      </c>
      <c r="AB18" s="9">
        <v>102.71</v>
      </c>
      <c r="AC18" s="4">
        <v>44196</v>
      </c>
      <c r="AD18" s="9">
        <v>157.30000000000001</v>
      </c>
      <c r="AE18" s="4">
        <v>44196</v>
      </c>
      <c r="AF18" s="9">
        <v>107.85</v>
      </c>
      <c r="AG18" s="4">
        <v>44196</v>
      </c>
      <c r="AH18" s="21">
        <v>0.79113900000000004</v>
      </c>
      <c r="AI18" s="4">
        <v>44196</v>
      </c>
      <c r="AJ18" s="9">
        <v>117.3</v>
      </c>
    </row>
    <row r="19" spans="1:36" x14ac:dyDescent="0.25">
      <c r="A19" s="4"/>
      <c r="B19" s="9"/>
      <c r="C19" s="4">
        <v>44227</v>
      </c>
      <c r="D19" s="9">
        <v>99.206490000000002</v>
      </c>
      <c r="E19" s="4">
        <v>44227</v>
      </c>
      <c r="F19" s="21">
        <v>1</v>
      </c>
      <c r="G19" s="4">
        <v>44227</v>
      </c>
      <c r="H19" s="9">
        <v>138.19999999999999</v>
      </c>
      <c r="I19" s="4">
        <v>44227</v>
      </c>
      <c r="J19" s="9">
        <v>100.0553</v>
      </c>
      <c r="K19" s="4">
        <v>44227</v>
      </c>
      <c r="L19" s="9">
        <v>261.58199999999999</v>
      </c>
      <c r="M19" s="4">
        <v>44227</v>
      </c>
      <c r="N19" s="9">
        <v>294.60000000000002</v>
      </c>
      <c r="O19" s="4">
        <v>44227</v>
      </c>
      <c r="P19" s="9">
        <v>101.1</v>
      </c>
      <c r="Q19" s="4">
        <v>44227</v>
      </c>
      <c r="R19" s="9">
        <v>104.24</v>
      </c>
      <c r="S19" s="4">
        <v>44227</v>
      </c>
      <c r="T19" s="9">
        <v>106.8</v>
      </c>
      <c r="U19" s="4">
        <v>44227</v>
      </c>
      <c r="V19" s="9">
        <v>106.47</v>
      </c>
      <c r="W19" s="4">
        <v>44227</v>
      </c>
      <c r="X19" s="9">
        <v>5574.49</v>
      </c>
      <c r="Y19" s="4">
        <v>44227</v>
      </c>
      <c r="Z19" s="9">
        <v>101</v>
      </c>
      <c r="AA19" s="4">
        <v>44227</v>
      </c>
      <c r="AB19" s="9">
        <v>103.08</v>
      </c>
      <c r="AC19" s="4">
        <v>44227</v>
      </c>
      <c r="AD19" s="9">
        <v>156.30000000000001</v>
      </c>
      <c r="AE19" s="4">
        <v>44227</v>
      </c>
      <c r="AF19" s="9">
        <v>107.62</v>
      </c>
      <c r="AG19" s="4">
        <v>44227</v>
      </c>
      <c r="AH19" s="21">
        <v>0.68027000000000004</v>
      </c>
      <c r="AI19" s="4">
        <v>44227</v>
      </c>
      <c r="AJ19" s="9">
        <v>117.7</v>
      </c>
    </row>
    <row r="20" spans="1:36" x14ac:dyDescent="0.25">
      <c r="A20" s="4"/>
      <c r="B20" s="9"/>
      <c r="C20" s="4">
        <v>44255</v>
      </c>
      <c r="D20" s="9">
        <v>99.304326000000003</v>
      </c>
      <c r="E20" s="4">
        <v>44255</v>
      </c>
      <c r="F20" s="21">
        <v>0.6</v>
      </c>
      <c r="G20" s="4">
        <v>44255</v>
      </c>
      <c r="H20" s="9">
        <v>138.9</v>
      </c>
      <c r="I20" s="4">
        <v>44255</v>
      </c>
      <c r="J20" s="9">
        <v>100.21980000000001</v>
      </c>
      <c r="K20" s="4">
        <v>44255</v>
      </c>
      <c r="L20" s="9">
        <v>263.01400000000001</v>
      </c>
      <c r="M20" s="4">
        <v>44255</v>
      </c>
      <c r="N20" s="9">
        <v>296</v>
      </c>
      <c r="O20" s="4">
        <v>44255</v>
      </c>
      <c r="P20" s="9">
        <v>101.4</v>
      </c>
      <c r="Q20" s="4">
        <v>44255</v>
      </c>
      <c r="R20" s="9">
        <v>104.24</v>
      </c>
      <c r="S20" s="4">
        <v>44255</v>
      </c>
      <c r="T20" s="9">
        <v>107.4</v>
      </c>
      <c r="U20" s="4">
        <v>44255</v>
      </c>
      <c r="V20" s="9">
        <v>107</v>
      </c>
      <c r="W20" s="4">
        <v>44255</v>
      </c>
      <c r="X20" s="9">
        <v>5622.43</v>
      </c>
      <c r="Y20" s="4">
        <v>44255</v>
      </c>
      <c r="Z20" s="9">
        <v>101.3</v>
      </c>
      <c r="AA20" s="4">
        <v>44255</v>
      </c>
      <c r="AB20" s="9">
        <v>103.58</v>
      </c>
      <c r="AC20" s="4">
        <v>44255</v>
      </c>
      <c r="AD20" s="9">
        <v>156.6</v>
      </c>
      <c r="AE20" s="4">
        <v>44255</v>
      </c>
      <c r="AF20" s="9">
        <v>108.57</v>
      </c>
      <c r="AG20" s="4">
        <v>44255</v>
      </c>
      <c r="AH20" s="21">
        <v>0.77963000000000005</v>
      </c>
      <c r="AI20" s="4">
        <v>44255</v>
      </c>
      <c r="AJ20" s="9">
        <v>118.5</v>
      </c>
    </row>
    <row r="21" spans="1:36" x14ac:dyDescent="0.25">
      <c r="A21" s="4"/>
      <c r="B21" s="9"/>
      <c r="C21" s="4">
        <v>44286</v>
      </c>
      <c r="D21" s="9">
        <v>99.597836999999998</v>
      </c>
      <c r="E21" s="4">
        <v>44286</v>
      </c>
      <c r="F21" s="21">
        <v>-0.5</v>
      </c>
      <c r="G21" s="4">
        <v>44286</v>
      </c>
      <c r="H21" s="9">
        <v>139.6</v>
      </c>
      <c r="I21" s="4">
        <v>44286</v>
      </c>
      <c r="J21" s="9">
        <v>100.5577</v>
      </c>
      <c r="K21" s="4">
        <v>44286</v>
      </c>
      <c r="L21" s="9">
        <v>264.87700000000001</v>
      </c>
      <c r="M21" s="4">
        <v>44286</v>
      </c>
      <c r="N21" s="9">
        <v>296.89999999999998</v>
      </c>
      <c r="O21" s="4">
        <v>44286</v>
      </c>
      <c r="P21" s="9">
        <v>101.5</v>
      </c>
      <c r="Q21" s="4">
        <v>44286</v>
      </c>
      <c r="R21" s="9">
        <v>104.89</v>
      </c>
      <c r="S21" s="4">
        <v>44286</v>
      </c>
      <c r="T21" s="9">
        <v>107.9</v>
      </c>
      <c r="U21" s="4">
        <v>44286</v>
      </c>
      <c r="V21" s="9">
        <v>107.16</v>
      </c>
      <c r="W21" s="4">
        <v>44286</v>
      </c>
      <c r="X21" s="9">
        <v>5674.72</v>
      </c>
      <c r="Y21" s="4">
        <v>44286</v>
      </c>
      <c r="Z21" s="9">
        <v>102.2</v>
      </c>
      <c r="AA21" s="4">
        <v>44286</v>
      </c>
      <c r="AB21" s="9">
        <v>102.96</v>
      </c>
      <c r="AC21" s="4">
        <v>44286</v>
      </c>
      <c r="AD21" s="9">
        <v>156.80000000000001</v>
      </c>
      <c r="AE21" s="4">
        <v>44286</v>
      </c>
      <c r="AF21" s="9">
        <v>108.87</v>
      </c>
      <c r="AG21" s="4">
        <v>44286</v>
      </c>
      <c r="AH21" s="21">
        <v>0.67044999999999999</v>
      </c>
      <c r="AI21" s="4">
        <v>44286</v>
      </c>
      <c r="AJ21" s="9">
        <v>119.3</v>
      </c>
    </row>
    <row r="22" spans="1:36" x14ac:dyDescent="0.25">
      <c r="A22" s="4"/>
      <c r="B22" s="9"/>
      <c r="C22" s="4">
        <v>44316</v>
      </c>
      <c r="D22" s="9">
        <v>99.304326000000003</v>
      </c>
      <c r="E22" s="4">
        <v>44316</v>
      </c>
      <c r="F22" s="21">
        <v>-0.3</v>
      </c>
      <c r="G22" s="4">
        <v>44316</v>
      </c>
      <c r="H22" s="9">
        <v>140.30000000000001</v>
      </c>
      <c r="I22" s="4">
        <v>44316</v>
      </c>
      <c r="J22" s="9">
        <v>100.7675</v>
      </c>
      <c r="K22" s="4">
        <v>44316</v>
      </c>
      <c r="L22" s="9">
        <v>267.05399999999997</v>
      </c>
      <c r="M22" s="4">
        <v>44316</v>
      </c>
      <c r="N22" s="9">
        <v>301.10000000000002</v>
      </c>
      <c r="O22" s="4">
        <v>44316</v>
      </c>
      <c r="P22" s="9">
        <v>101.8</v>
      </c>
      <c r="Q22" s="4">
        <v>44316</v>
      </c>
      <c r="R22" s="9">
        <v>105</v>
      </c>
      <c r="S22" s="4">
        <v>44316</v>
      </c>
      <c r="T22" s="9">
        <v>108.4</v>
      </c>
      <c r="U22" s="4">
        <v>44316</v>
      </c>
      <c r="V22" s="9">
        <v>107.39</v>
      </c>
      <c r="W22" s="4">
        <v>44316</v>
      </c>
      <c r="X22" s="9">
        <v>5692.31</v>
      </c>
      <c r="Y22" s="4">
        <v>44316</v>
      </c>
      <c r="Z22" s="9">
        <v>102.8</v>
      </c>
      <c r="AA22" s="4">
        <v>44316</v>
      </c>
      <c r="AB22" s="9">
        <v>103.64</v>
      </c>
      <c r="AC22" s="4">
        <v>44316</v>
      </c>
      <c r="AD22" s="9">
        <v>157.80000000000001</v>
      </c>
      <c r="AE22" s="4">
        <v>44316</v>
      </c>
      <c r="AF22" s="9">
        <v>109.36</v>
      </c>
      <c r="AG22" s="4">
        <v>44316</v>
      </c>
      <c r="AH22" s="21">
        <v>0.56352999999999998</v>
      </c>
      <c r="AI22" s="4">
        <v>44316</v>
      </c>
      <c r="AJ22" s="9">
        <v>120.1</v>
      </c>
    </row>
    <row r="23" spans="1:36" x14ac:dyDescent="0.25">
      <c r="A23" s="4"/>
      <c r="B23" s="9"/>
      <c r="C23" s="4">
        <v>44347</v>
      </c>
      <c r="D23" s="9">
        <v>99.5</v>
      </c>
      <c r="E23" s="4">
        <v>44347</v>
      </c>
      <c r="F23" s="21">
        <v>-0.2</v>
      </c>
      <c r="G23" s="4">
        <v>44347</v>
      </c>
      <c r="H23" s="9">
        <v>141</v>
      </c>
      <c r="I23" s="4">
        <v>44347</v>
      </c>
      <c r="J23" s="9">
        <v>101.0339</v>
      </c>
      <c r="K23" s="4">
        <v>44347</v>
      </c>
      <c r="L23" s="9">
        <v>269.19499999999999</v>
      </c>
      <c r="M23" s="4">
        <v>44347</v>
      </c>
      <c r="N23" s="9">
        <v>301.89999999999998</v>
      </c>
      <c r="O23" s="4">
        <v>44347</v>
      </c>
      <c r="P23" s="9">
        <v>101.6</v>
      </c>
      <c r="Q23" s="4">
        <v>44347</v>
      </c>
      <c r="R23" s="9">
        <v>105.34</v>
      </c>
      <c r="S23" s="4">
        <v>44347</v>
      </c>
      <c r="T23" s="9">
        <v>108.7</v>
      </c>
      <c r="U23" s="4">
        <v>44347</v>
      </c>
      <c r="V23" s="9">
        <v>107.46</v>
      </c>
      <c r="W23" s="4">
        <v>44347</v>
      </c>
      <c r="X23" s="9">
        <v>5739.56</v>
      </c>
      <c r="Y23" s="4">
        <v>44347</v>
      </c>
      <c r="Z23" s="9">
        <v>103</v>
      </c>
      <c r="AA23" s="4">
        <v>44347</v>
      </c>
      <c r="AB23" s="9">
        <v>103.88</v>
      </c>
      <c r="AC23" s="4">
        <v>44347</v>
      </c>
      <c r="AD23" s="9">
        <v>160.4</v>
      </c>
      <c r="AE23" s="4">
        <v>44347</v>
      </c>
      <c r="AF23" s="9">
        <v>109.46</v>
      </c>
      <c r="AG23" s="4">
        <v>44347</v>
      </c>
      <c r="AH23" s="21">
        <v>0.76414000000000004</v>
      </c>
      <c r="AI23" s="4">
        <v>44347</v>
      </c>
      <c r="AJ23" s="9">
        <v>120.2</v>
      </c>
    </row>
    <row r="24" spans="1:36" x14ac:dyDescent="0.25">
      <c r="A24" s="4"/>
      <c r="B24" s="9"/>
      <c r="C24" s="4">
        <v>44377</v>
      </c>
      <c r="D24" s="9">
        <v>99.5</v>
      </c>
      <c r="E24" s="4">
        <v>44377</v>
      </c>
      <c r="F24" s="21">
        <v>-0.4</v>
      </c>
      <c r="G24" s="4">
        <v>44377</v>
      </c>
      <c r="H24" s="9">
        <v>141.4</v>
      </c>
      <c r="I24" s="4">
        <v>44377</v>
      </c>
      <c r="J24" s="9">
        <v>101.1087</v>
      </c>
      <c r="K24" s="4">
        <v>44377</v>
      </c>
      <c r="L24" s="9">
        <v>271.69600000000003</v>
      </c>
      <c r="M24" s="4">
        <v>44377</v>
      </c>
      <c r="N24" s="9">
        <v>304</v>
      </c>
      <c r="O24" s="4">
        <v>44377</v>
      </c>
      <c r="P24" s="9">
        <v>101.3</v>
      </c>
      <c r="Q24" s="4">
        <v>44377</v>
      </c>
      <c r="R24" s="9">
        <v>105.48</v>
      </c>
      <c r="S24" s="4">
        <v>44377</v>
      </c>
      <c r="T24" s="9">
        <v>109.1</v>
      </c>
      <c r="U24" s="4">
        <v>44377</v>
      </c>
      <c r="V24" s="9">
        <v>107.39</v>
      </c>
      <c r="W24" s="4">
        <v>44377</v>
      </c>
      <c r="X24" s="9">
        <v>5769.98</v>
      </c>
      <c r="Y24" s="4">
        <v>44377</v>
      </c>
      <c r="Z24" s="9">
        <v>103.1</v>
      </c>
      <c r="AA24" s="4">
        <v>44377</v>
      </c>
      <c r="AB24" s="9">
        <v>104.08</v>
      </c>
      <c r="AC24" s="4">
        <v>44377</v>
      </c>
      <c r="AD24" s="9">
        <v>161.30000000000001</v>
      </c>
      <c r="AE24" s="4">
        <v>44377</v>
      </c>
      <c r="AF24" s="9">
        <v>109.67</v>
      </c>
      <c r="AG24" s="4">
        <v>44377</v>
      </c>
      <c r="AH24" s="21">
        <v>0.65722999999999998</v>
      </c>
      <c r="AI24" s="4">
        <v>44377</v>
      </c>
      <c r="AJ24" s="9">
        <v>120.5</v>
      </c>
    </row>
    <row r="25" spans="1:36" x14ac:dyDescent="0.25">
      <c r="A25" s="4"/>
      <c r="B25" s="9"/>
      <c r="C25" s="4">
        <v>44408</v>
      </c>
      <c r="D25" s="9">
        <v>99.8</v>
      </c>
      <c r="E25" s="4">
        <v>44408</v>
      </c>
      <c r="F25" s="21">
        <v>0.3</v>
      </c>
      <c r="G25" s="4">
        <v>44408</v>
      </c>
      <c r="H25" s="9">
        <v>142.30000000000001</v>
      </c>
      <c r="I25" s="4">
        <v>44408</v>
      </c>
      <c r="J25" s="9">
        <v>101.023</v>
      </c>
      <c r="K25" s="4">
        <v>44408</v>
      </c>
      <c r="L25" s="9">
        <v>273.00299999999999</v>
      </c>
      <c r="M25" s="4">
        <v>44408</v>
      </c>
      <c r="N25" s="9">
        <v>305.5</v>
      </c>
      <c r="O25" s="4">
        <v>44408</v>
      </c>
      <c r="P25" s="9">
        <v>101.4</v>
      </c>
      <c r="Q25" s="4">
        <v>44408</v>
      </c>
      <c r="R25" s="9">
        <v>105.55</v>
      </c>
      <c r="S25" s="4">
        <v>44408</v>
      </c>
      <c r="T25" s="9">
        <v>109.7</v>
      </c>
      <c r="U25" s="4">
        <v>44408</v>
      </c>
      <c r="V25" s="9">
        <v>107.61</v>
      </c>
      <c r="W25" s="4">
        <v>44408</v>
      </c>
      <c r="X25" s="9">
        <v>5825.37</v>
      </c>
      <c r="Y25" s="4">
        <v>44408</v>
      </c>
      <c r="Z25" s="9">
        <v>103.5</v>
      </c>
      <c r="AA25" s="4">
        <v>44408</v>
      </c>
      <c r="AB25" s="9">
        <v>104.29</v>
      </c>
      <c r="AC25" s="4">
        <v>44408</v>
      </c>
      <c r="AD25" s="9">
        <v>162.5</v>
      </c>
      <c r="AE25" s="4">
        <v>44408</v>
      </c>
      <c r="AF25" s="9">
        <v>110.23</v>
      </c>
      <c r="AG25" s="4">
        <v>44408</v>
      </c>
      <c r="AH25" s="21">
        <v>0.35158</v>
      </c>
      <c r="AI25" s="4">
        <v>44408</v>
      </c>
      <c r="AJ25" s="9">
        <v>121.8</v>
      </c>
    </row>
    <row r="26" spans="1:36" x14ac:dyDescent="0.25">
      <c r="A26" s="4"/>
      <c r="B26" s="9"/>
      <c r="C26" s="4">
        <v>44439</v>
      </c>
      <c r="D26" s="9">
        <v>99.8</v>
      </c>
      <c r="E26" s="4">
        <v>44439</v>
      </c>
      <c r="F26" s="21">
        <v>0.1</v>
      </c>
      <c r="G26" s="4">
        <v>44439</v>
      </c>
      <c r="H26" s="9">
        <v>142.6</v>
      </c>
      <c r="I26" s="4">
        <v>44439</v>
      </c>
      <c r="J26" s="9">
        <v>101.2711</v>
      </c>
      <c r="K26" s="4">
        <v>44439</v>
      </c>
      <c r="L26" s="9">
        <v>273.56700000000001</v>
      </c>
      <c r="M26" s="4">
        <v>44439</v>
      </c>
      <c r="N26" s="9">
        <v>307.39999999999998</v>
      </c>
      <c r="O26" s="4">
        <v>44439</v>
      </c>
      <c r="P26" s="9">
        <v>101.5</v>
      </c>
      <c r="Q26" s="4">
        <v>44439</v>
      </c>
      <c r="R26" s="9">
        <v>106.21</v>
      </c>
      <c r="S26" s="4">
        <v>44439</v>
      </c>
      <c r="T26" s="9">
        <v>109.8</v>
      </c>
      <c r="U26" s="4">
        <v>44439</v>
      </c>
      <c r="V26" s="9">
        <v>108.29</v>
      </c>
      <c r="W26" s="4">
        <v>44439</v>
      </c>
      <c r="X26" s="9">
        <v>5876.05</v>
      </c>
      <c r="Y26" s="4">
        <v>44439</v>
      </c>
      <c r="Z26" s="9">
        <v>104.2</v>
      </c>
      <c r="AA26" s="4">
        <v>44439</v>
      </c>
      <c r="AB26" s="9">
        <v>104.9</v>
      </c>
      <c r="AC26" s="4">
        <v>44439</v>
      </c>
      <c r="AD26" s="9">
        <v>162.9</v>
      </c>
      <c r="AE26" s="4">
        <v>44439</v>
      </c>
      <c r="AF26" s="9">
        <v>110.71</v>
      </c>
      <c r="AG26" s="4">
        <v>44439</v>
      </c>
      <c r="AH26" s="21">
        <v>0.15015000000000001</v>
      </c>
      <c r="AI26" s="4">
        <v>44439</v>
      </c>
      <c r="AJ26" s="9">
        <v>122.3</v>
      </c>
    </row>
    <row r="27" spans="1:36" x14ac:dyDescent="0.25">
      <c r="A27" s="4"/>
      <c r="B27" s="9"/>
      <c r="C27" s="4">
        <v>44469</v>
      </c>
      <c r="D27" s="9">
        <v>99.8</v>
      </c>
      <c r="E27" s="4">
        <v>44469</v>
      </c>
      <c r="F27" s="21">
        <v>0</v>
      </c>
      <c r="G27" s="4">
        <v>44469</v>
      </c>
      <c r="H27" s="9">
        <v>142.9</v>
      </c>
      <c r="I27" s="4">
        <v>44469</v>
      </c>
      <c r="J27" s="9">
        <v>101.28870000000001</v>
      </c>
      <c r="K27" s="4">
        <v>44469</v>
      </c>
      <c r="L27" s="9">
        <v>274.31</v>
      </c>
      <c r="M27" s="4">
        <v>44469</v>
      </c>
      <c r="N27" s="9">
        <v>308.60000000000002</v>
      </c>
      <c r="O27" s="4">
        <v>44469</v>
      </c>
      <c r="P27" s="9">
        <v>99.2</v>
      </c>
      <c r="Q27" s="4">
        <v>44469</v>
      </c>
      <c r="R27" s="9">
        <v>105.97</v>
      </c>
      <c r="S27" s="4">
        <v>44469</v>
      </c>
      <c r="T27" s="9">
        <v>110.1</v>
      </c>
      <c r="U27" s="4">
        <v>44469</v>
      </c>
      <c r="V27" s="9">
        <v>108.83</v>
      </c>
      <c r="W27" s="4">
        <v>44469</v>
      </c>
      <c r="X27" s="9">
        <v>5944.21</v>
      </c>
      <c r="Y27" s="4">
        <v>44469</v>
      </c>
      <c r="Z27" s="9">
        <v>104.6</v>
      </c>
      <c r="AA27" s="4">
        <v>44469</v>
      </c>
      <c r="AB27" s="9">
        <v>105.06</v>
      </c>
      <c r="AC27" s="4">
        <v>44469</v>
      </c>
      <c r="AD27" s="9">
        <v>163.19999999999999</v>
      </c>
      <c r="AE27" s="4">
        <v>44469</v>
      </c>
      <c r="AF27" s="9">
        <v>110.79</v>
      </c>
      <c r="AG27" s="4">
        <v>44469</v>
      </c>
      <c r="AH27" s="21">
        <v>0.59970000000000001</v>
      </c>
      <c r="AI27" s="4">
        <v>44469</v>
      </c>
      <c r="AJ27" s="9">
        <v>122.6</v>
      </c>
    </row>
    <row r="28" spans="1:36" x14ac:dyDescent="0.25">
      <c r="A28" s="4"/>
      <c r="B28" s="9"/>
      <c r="C28" s="4">
        <v>44500</v>
      </c>
      <c r="D28" s="9">
        <v>99.9</v>
      </c>
      <c r="E28" s="4">
        <v>44500</v>
      </c>
      <c r="F28" s="21">
        <v>0.7</v>
      </c>
      <c r="G28" s="4">
        <v>44500</v>
      </c>
      <c r="H28" s="9">
        <v>143.9</v>
      </c>
      <c r="I28" s="4">
        <v>44500</v>
      </c>
      <c r="J28" s="9">
        <v>101.5954</v>
      </c>
      <c r="K28" s="4">
        <v>44500</v>
      </c>
      <c r="L28" s="9">
        <v>276.589</v>
      </c>
      <c r="M28" s="4">
        <v>44500</v>
      </c>
      <c r="N28" s="9">
        <v>312</v>
      </c>
      <c r="O28" s="4">
        <v>44500</v>
      </c>
      <c r="P28" s="9">
        <v>102</v>
      </c>
      <c r="Q28" s="4">
        <v>44500</v>
      </c>
      <c r="R28" s="9">
        <v>106.42</v>
      </c>
      <c r="S28" s="4">
        <v>44500</v>
      </c>
      <c r="T28" s="9">
        <v>110.7</v>
      </c>
      <c r="U28" s="4">
        <v>44500</v>
      </c>
      <c r="V28" s="9">
        <v>108.97</v>
      </c>
      <c r="W28" s="4">
        <v>44500</v>
      </c>
      <c r="X28" s="9">
        <v>6018.51</v>
      </c>
      <c r="Y28" s="4">
        <v>44500</v>
      </c>
      <c r="Z28" s="9">
        <v>105.4</v>
      </c>
      <c r="AA28" s="4">
        <v>44500</v>
      </c>
      <c r="AB28" s="9">
        <v>105.36</v>
      </c>
      <c r="AC28" s="4">
        <v>44500</v>
      </c>
      <c r="AD28" s="9">
        <v>165.5</v>
      </c>
      <c r="AE28" s="4">
        <v>44500</v>
      </c>
      <c r="AF28" s="9">
        <v>112.18</v>
      </c>
      <c r="AG28" s="4">
        <v>44500</v>
      </c>
      <c r="AH28" s="21">
        <v>1.0928899999999999</v>
      </c>
      <c r="AI28" s="4">
        <v>44500</v>
      </c>
      <c r="AJ28" s="9">
        <v>122.9</v>
      </c>
    </row>
    <row r="29" spans="1:36" x14ac:dyDescent="0.25">
      <c r="A29" s="4"/>
      <c r="B29" s="9"/>
      <c r="C29" s="4"/>
      <c r="D29" s="9"/>
      <c r="E29" s="4">
        <v>44530</v>
      </c>
      <c r="F29" s="21">
        <v>0.4</v>
      </c>
      <c r="G29" s="4"/>
      <c r="H29" s="9"/>
      <c r="I29" s="4">
        <v>44530</v>
      </c>
      <c r="J29" s="9">
        <v>101.63460000000001</v>
      </c>
      <c r="K29" s="4">
        <v>44530</v>
      </c>
      <c r="L29" s="9">
        <v>277.94799999999998</v>
      </c>
      <c r="M29" s="4"/>
      <c r="N29" s="9"/>
      <c r="O29" s="4"/>
      <c r="P29" s="9"/>
      <c r="Q29" s="4"/>
      <c r="R29" s="9"/>
      <c r="S29" s="4">
        <v>44530</v>
      </c>
      <c r="T29" s="9">
        <v>111</v>
      </c>
      <c r="U29" s="4">
        <v>44530</v>
      </c>
      <c r="V29" s="9">
        <v>109.41</v>
      </c>
      <c r="W29" s="4">
        <v>44530</v>
      </c>
      <c r="X29" s="9">
        <v>6075.69</v>
      </c>
      <c r="Y29" s="4">
        <v>44530</v>
      </c>
      <c r="Z29" s="9">
        <v>106</v>
      </c>
      <c r="AA29" s="4">
        <v>44530</v>
      </c>
      <c r="AB29" s="9">
        <v>105.61</v>
      </c>
      <c r="AC29" s="4">
        <v>44530</v>
      </c>
      <c r="AD29" s="9">
        <v>166.7</v>
      </c>
      <c r="AE29" s="4">
        <v>44530</v>
      </c>
      <c r="AF29" s="9">
        <v>113.17</v>
      </c>
      <c r="AG29" s="4">
        <v>44530</v>
      </c>
      <c r="AH29" s="21">
        <v>0.96</v>
      </c>
      <c r="AI29" s="4"/>
      <c r="AJ29" s="9"/>
    </row>
    <row r="30" spans="1:36" x14ac:dyDescent="0.25">
      <c r="A30" s="4"/>
      <c r="B30" s="9"/>
      <c r="C30" s="4"/>
      <c r="D30" s="9"/>
      <c r="E30" s="4"/>
      <c r="F30" s="9"/>
      <c r="G30" s="4"/>
      <c r="H30" s="9"/>
      <c r="I30" s="4"/>
      <c r="J30" s="9"/>
      <c r="K30" s="4"/>
      <c r="L30" s="9"/>
      <c r="M30" s="4"/>
      <c r="N30" s="9"/>
      <c r="O30" s="4"/>
      <c r="P30" s="9"/>
      <c r="Q30" s="4"/>
      <c r="R30" s="9"/>
      <c r="S30" s="4"/>
      <c r="T30" s="9"/>
      <c r="U30" s="4"/>
      <c r="V30" s="9"/>
      <c r="W30" s="4"/>
      <c r="X30" s="9"/>
      <c r="Y30" s="4"/>
      <c r="Z30" s="9"/>
      <c r="AA30" s="4"/>
      <c r="AB30" s="9"/>
      <c r="AC30" s="4"/>
      <c r="AD30" s="9"/>
      <c r="AE30" s="4"/>
      <c r="AF30" s="9"/>
      <c r="AG30" s="4"/>
      <c r="AH30" s="9"/>
      <c r="AI30" s="4"/>
      <c r="AJ30" s="9"/>
    </row>
    <row r="31" spans="1:36" x14ac:dyDescent="0.25">
      <c r="A31" s="4"/>
      <c r="B31" s="9"/>
      <c r="C31" s="4"/>
      <c r="D31" s="9"/>
      <c r="E31" s="4"/>
      <c r="F31" s="9"/>
      <c r="G31" s="4"/>
      <c r="H31" s="9"/>
      <c r="I31" s="4"/>
      <c r="J31" s="9"/>
      <c r="K31" s="4"/>
      <c r="L31" s="9"/>
      <c r="M31" s="4"/>
      <c r="N31" s="9"/>
      <c r="O31" s="4"/>
      <c r="P31" s="9"/>
      <c r="Q31" s="4"/>
      <c r="R31" s="9"/>
      <c r="S31" s="4"/>
      <c r="T31" s="9"/>
      <c r="U31" s="4"/>
      <c r="V31" s="9"/>
      <c r="W31" s="4"/>
      <c r="X31" s="9"/>
      <c r="Y31" s="4"/>
      <c r="Z31" s="9"/>
      <c r="AA31" s="4"/>
      <c r="AB31" s="9"/>
      <c r="AC31" s="4"/>
      <c r="AD31" s="9"/>
      <c r="AE31" s="4"/>
      <c r="AF31" s="9"/>
      <c r="AG31" s="4"/>
      <c r="AH31" s="9"/>
      <c r="AI31" s="4"/>
      <c r="AJ31" s="9"/>
    </row>
    <row r="32" spans="1:36" x14ac:dyDescent="0.25">
      <c r="A32" s="4"/>
      <c r="B32" s="9"/>
      <c r="C32" s="4"/>
      <c r="D32" s="9"/>
      <c r="E32" s="4"/>
      <c r="F32" s="9"/>
      <c r="G32" s="4"/>
      <c r="H32" s="9"/>
      <c r="I32" s="4"/>
      <c r="J32" s="9"/>
      <c r="K32" s="4"/>
      <c r="L32" s="9"/>
      <c r="M32" s="4"/>
      <c r="N32" s="9"/>
      <c r="O32" s="4"/>
      <c r="P32" s="9"/>
      <c r="Q32" s="4"/>
      <c r="R32" s="9"/>
      <c r="S32" s="4"/>
      <c r="T32" s="9"/>
      <c r="U32" s="4"/>
      <c r="V32" s="9"/>
      <c r="W32" s="4"/>
      <c r="X32" s="9"/>
      <c r="Y32" s="4"/>
      <c r="Z32" s="9"/>
      <c r="AA32" s="4"/>
      <c r="AB32" s="9"/>
      <c r="AC32" s="4"/>
      <c r="AD32" s="9"/>
      <c r="AE32" s="4"/>
      <c r="AF32" s="9"/>
      <c r="AG32" s="4"/>
      <c r="AH32" s="9"/>
      <c r="AI32" s="4"/>
      <c r="AJ32" s="9"/>
    </row>
    <row r="33" spans="1:36" x14ac:dyDescent="0.25">
      <c r="A33" s="4"/>
      <c r="B33" s="9"/>
      <c r="C33" s="4"/>
      <c r="D33" s="9"/>
      <c r="E33" s="4"/>
      <c r="F33" s="9"/>
      <c r="G33" s="4"/>
      <c r="H33" s="9"/>
      <c r="I33" s="4"/>
      <c r="J33" s="9"/>
      <c r="K33" s="4"/>
      <c r="L33" s="9"/>
      <c r="M33" s="4"/>
      <c r="N33" s="9"/>
      <c r="O33" s="4"/>
      <c r="P33" s="9"/>
      <c r="Q33" s="4"/>
      <c r="R33" s="9"/>
      <c r="S33" s="4"/>
      <c r="T33" s="9"/>
      <c r="U33" s="4"/>
      <c r="V33" s="9"/>
      <c r="W33" s="4"/>
      <c r="X33" s="9"/>
      <c r="Y33" s="4"/>
      <c r="Z33" s="9"/>
      <c r="AA33" s="4"/>
      <c r="AB33" s="9"/>
      <c r="AC33" s="4"/>
      <c r="AD33" s="9"/>
      <c r="AE33" s="4"/>
      <c r="AF33" s="9"/>
      <c r="AG33" s="4"/>
      <c r="AH33" s="9"/>
      <c r="AI33" s="4"/>
      <c r="AJ33" s="9"/>
    </row>
    <row r="34" spans="1:36" x14ac:dyDescent="0.25">
      <c r="A34" s="4"/>
      <c r="B34" s="9"/>
      <c r="C34" s="4"/>
      <c r="D34" s="9"/>
      <c r="E34" s="4"/>
      <c r="F34" s="9"/>
      <c r="G34" s="4"/>
      <c r="H34" s="9"/>
      <c r="I34" s="4"/>
      <c r="J34" s="9"/>
      <c r="K34" s="4"/>
      <c r="L34" s="9"/>
      <c r="M34" s="4"/>
      <c r="N34" s="9"/>
      <c r="O34" s="4"/>
      <c r="P34" s="9"/>
      <c r="Q34" s="4"/>
      <c r="R34" s="9"/>
      <c r="S34" s="4"/>
      <c r="T34" s="9"/>
      <c r="U34" s="4"/>
      <c r="V34" s="9"/>
      <c r="W34" s="4"/>
      <c r="X34" s="9"/>
      <c r="Y34" s="4"/>
      <c r="Z34" s="9"/>
      <c r="AA34" s="4"/>
      <c r="AB34" s="9"/>
      <c r="AC34" s="4"/>
      <c r="AD34" s="9"/>
      <c r="AE34" s="4"/>
      <c r="AF34" s="9"/>
      <c r="AG34" s="4"/>
      <c r="AH34" s="9"/>
      <c r="AI34" s="4"/>
      <c r="AJ34" s="9"/>
    </row>
    <row r="35" spans="1:36" x14ac:dyDescent="0.25">
      <c r="A35" s="4"/>
      <c r="B35" s="9"/>
      <c r="C35" s="4"/>
      <c r="D35" s="9"/>
      <c r="E35" s="4"/>
      <c r="F35" s="9"/>
      <c r="G35" s="4"/>
      <c r="H35" s="9"/>
      <c r="I35" s="4"/>
      <c r="J35" s="9"/>
      <c r="K35" s="4"/>
      <c r="L35" s="9"/>
      <c r="M35" s="4"/>
      <c r="N35" s="9"/>
      <c r="O35" s="4"/>
      <c r="P35" s="9"/>
      <c r="Q35" s="4"/>
      <c r="R35" s="9"/>
      <c r="S35" s="4"/>
      <c r="T35" s="9"/>
      <c r="U35" s="4"/>
      <c r="V35" s="9"/>
      <c r="W35" s="4"/>
      <c r="X35" s="9"/>
      <c r="Y35" s="4"/>
      <c r="Z35" s="9"/>
      <c r="AA35" s="4"/>
      <c r="AB35" s="9"/>
      <c r="AC35" s="4"/>
      <c r="AD35" s="9"/>
      <c r="AE35" s="4"/>
      <c r="AF35" s="9"/>
      <c r="AG35" s="4"/>
      <c r="AH35" s="9"/>
      <c r="AI35" s="4"/>
      <c r="AJ35" s="9"/>
    </row>
    <row r="36" spans="1:36" x14ac:dyDescent="0.25">
      <c r="A36" s="4"/>
      <c r="B36" s="9"/>
      <c r="C36" s="4"/>
      <c r="D36" s="9"/>
      <c r="E36" s="4"/>
      <c r="F36" s="9"/>
      <c r="G36" s="4"/>
      <c r="H36" s="9"/>
      <c r="I36" s="4"/>
      <c r="J36" s="9"/>
      <c r="K36" s="4"/>
      <c r="L36" s="9"/>
      <c r="M36" s="4"/>
      <c r="N36" s="9"/>
      <c r="O36" s="4"/>
      <c r="P36" s="9"/>
      <c r="Q36" s="4"/>
      <c r="R36" s="9"/>
      <c r="S36" s="4"/>
      <c r="T36" s="9"/>
      <c r="U36" s="4"/>
      <c r="V36" s="9"/>
      <c r="W36" s="4"/>
      <c r="X36" s="9"/>
      <c r="Y36" s="4"/>
      <c r="Z36" s="9"/>
      <c r="AA36" s="4"/>
      <c r="AB36" s="9"/>
      <c r="AC36" s="4"/>
      <c r="AD36" s="9"/>
      <c r="AE36" s="4"/>
      <c r="AF36" s="9"/>
      <c r="AG36" s="4"/>
      <c r="AH36" s="9"/>
      <c r="AI36" s="4"/>
      <c r="AJ36" s="9"/>
    </row>
    <row r="37" spans="1:36" x14ac:dyDescent="0.25">
      <c r="A37" s="4"/>
      <c r="B37" s="9"/>
      <c r="C37" s="4"/>
      <c r="D37" s="9"/>
      <c r="E37" s="4"/>
      <c r="F37" s="9"/>
      <c r="G37" s="4"/>
      <c r="H37" s="9"/>
      <c r="I37" s="4"/>
      <c r="J37" s="9"/>
      <c r="K37" s="4"/>
      <c r="L37" s="9"/>
      <c r="M37" s="4"/>
      <c r="N37" s="9"/>
      <c r="O37" s="4"/>
      <c r="P37" s="9"/>
      <c r="Q37" s="4"/>
      <c r="R37" s="9"/>
      <c r="S37" s="4"/>
      <c r="T37" s="9"/>
      <c r="U37" s="4"/>
      <c r="V37" s="9"/>
      <c r="W37" s="4"/>
      <c r="X37" s="9"/>
      <c r="Y37" s="4"/>
      <c r="Z37" s="9"/>
      <c r="AA37" s="4"/>
      <c r="AB37" s="9"/>
      <c r="AC37" s="4"/>
      <c r="AD37" s="9"/>
      <c r="AE37" s="4"/>
      <c r="AF37" s="9"/>
      <c r="AG37" s="4"/>
      <c r="AH37" s="9"/>
      <c r="AI37" s="4"/>
      <c r="AJ37" s="9"/>
    </row>
    <row r="38" spans="1:36" x14ac:dyDescent="0.25">
      <c r="A38" s="4"/>
      <c r="B38" s="9"/>
      <c r="C38" s="4"/>
      <c r="D38" s="9"/>
      <c r="E38" s="4"/>
      <c r="F38" s="9"/>
      <c r="G38" s="4"/>
      <c r="H38" s="9"/>
      <c r="I38" s="4"/>
      <c r="J38" s="9"/>
      <c r="K38" s="4"/>
      <c r="L38" s="9"/>
      <c r="M38" s="4"/>
      <c r="N38" s="9"/>
      <c r="O38" s="4"/>
      <c r="P38" s="9"/>
      <c r="Q38" s="4"/>
      <c r="R38" s="9"/>
      <c r="S38" s="4"/>
      <c r="T38" s="9"/>
      <c r="U38" s="4"/>
      <c r="V38" s="9"/>
      <c r="W38" s="4"/>
      <c r="X38" s="9"/>
      <c r="Y38" s="4"/>
      <c r="Z38" s="9"/>
      <c r="AA38" s="4"/>
      <c r="AB38" s="9"/>
      <c r="AC38" s="4"/>
      <c r="AD38" s="9"/>
      <c r="AE38" s="4"/>
      <c r="AF38" s="9"/>
      <c r="AG38" s="4"/>
      <c r="AH38" s="9"/>
      <c r="AI38" s="4"/>
      <c r="AJ38" s="9"/>
    </row>
    <row r="39" spans="1:36" x14ac:dyDescent="0.25">
      <c r="A39" s="4"/>
      <c r="B39" s="9"/>
      <c r="C39" s="4"/>
      <c r="D39" s="9"/>
      <c r="E39" s="4"/>
      <c r="F39" s="9"/>
      <c r="G39" s="4"/>
      <c r="H39" s="9"/>
      <c r="I39" s="4"/>
      <c r="J39" s="9"/>
      <c r="K39" s="4"/>
      <c r="L39" s="9"/>
      <c r="M39" s="4"/>
      <c r="N39" s="9"/>
      <c r="O39" s="4"/>
      <c r="P39" s="9"/>
      <c r="Q39" s="4"/>
      <c r="R39" s="9"/>
      <c r="S39" s="4"/>
      <c r="T39" s="9"/>
      <c r="U39" s="4"/>
      <c r="V39" s="9"/>
      <c r="W39" s="4"/>
      <c r="X39" s="9"/>
      <c r="Y39" s="4"/>
      <c r="Z39" s="9"/>
      <c r="AA39" s="4"/>
      <c r="AB39" s="9"/>
      <c r="AC39" s="4"/>
      <c r="AD39" s="9"/>
      <c r="AE39" s="4"/>
      <c r="AF39" s="9"/>
      <c r="AG39" s="4"/>
      <c r="AH39" s="9"/>
      <c r="AI39" s="4"/>
      <c r="AJ39" s="9"/>
    </row>
    <row r="40" spans="1:36" x14ac:dyDescent="0.25">
      <c r="A40" s="4"/>
      <c r="B40" s="9"/>
      <c r="C40" s="4"/>
      <c r="D40" s="9"/>
      <c r="E40" s="4"/>
      <c r="F40" s="9"/>
      <c r="G40" s="4"/>
      <c r="H40" s="9"/>
      <c r="I40" s="4"/>
      <c r="J40" s="9"/>
      <c r="K40" s="4"/>
      <c r="L40" s="9"/>
      <c r="M40" s="4"/>
      <c r="N40" s="9"/>
      <c r="O40" s="4"/>
      <c r="P40" s="9"/>
      <c r="Q40" s="4"/>
      <c r="R40" s="9"/>
      <c r="S40" s="4"/>
      <c r="T40" s="9"/>
      <c r="U40" s="4"/>
      <c r="V40" s="9"/>
      <c r="W40" s="4"/>
      <c r="X40" s="9"/>
      <c r="Y40" s="4"/>
      <c r="Z40" s="9"/>
      <c r="AA40" s="4"/>
      <c r="AB40" s="9"/>
      <c r="AC40" s="4"/>
      <c r="AD40" s="9"/>
      <c r="AE40" s="4"/>
      <c r="AF40" s="9"/>
      <c r="AG40" s="4"/>
      <c r="AH40" s="9"/>
      <c r="AI40" s="4"/>
      <c r="AJ40" s="9"/>
    </row>
    <row r="41" spans="1:36" x14ac:dyDescent="0.25">
      <c r="A41" s="4"/>
      <c r="B41" s="9"/>
      <c r="C41" s="4"/>
      <c r="D41" s="9"/>
      <c r="E41" s="4"/>
      <c r="F41" s="9"/>
      <c r="G41" s="4"/>
      <c r="H41" s="9"/>
      <c r="I41" s="4"/>
      <c r="J41" s="9"/>
      <c r="K41" s="4"/>
      <c r="L41" s="9"/>
      <c r="M41" s="4"/>
      <c r="N41" s="9"/>
      <c r="O41" s="4"/>
      <c r="P41" s="9"/>
      <c r="Q41" s="4"/>
      <c r="R41" s="9"/>
      <c r="S41" s="4"/>
      <c r="T41" s="9"/>
      <c r="U41" s="4"/>
      <c r="V41" s="9"/>
      <c r="W41" s="4"/>
      <c r="X41" s="9"/>
      <c r="Y41" s="4"/>
      <c r="Z41" s="9"/>
      <c r="AA41" s="4"/>
      <c r="AB41" s="9"/>
      <c r="AC41" s="4"/>
      <c r="AD41" s="9"/>
      <c r="AE41" s="4"/>
      <c r="AF41" s="9"/>
      <c r="AG41" s="4"/>
      <c r="AH41" s="9"/>
      <c r="AI41" s="4"/>
      <c r="AJ41" s="9"/>
    </row>
    <row r="42" spans="1:36" x14ac:dyDescent="0.25">
      <c r="A42" s="4"/>
      <c r="B42" s="9"/>
      <c r="C42" s="4"/>
      <c r="D42" s="9"/>
      <c r="E42" s="4"/>
      <c r="F42" s="9"/>
      <c r="G42" s="4"/>
      <c r="H42" s="9"/>
      <c r="I42" s="4"/>
      <c r="J42" s="9"/>
      <c r="K42" s="4"/>
      <c r="L42" s="9"/>
      <c r="M42" s="4"/>
      <c r="N42" s="9"/>
      <c r="O42" s="4"/>
      <c r="P42" s="9"/>
      <c r="Q42" s="4"/>
      <c r="R42" s="9"/>
      <c r="S42" s="4"/>
      <c r="T42" s="9"/>
      <c r="U42" s="4"/>
      <c r="V42" s="9"/>
      <c r="W42" s="4"/>
      <c r="X42" s="9"/>
      <c r="Y42" s="4"/>
      <c r="Z42" s="9"/>
      <c r="AA42" s="4"/>
      <c r="AB42" s="9"/>
      <c r="AC42" s="4"/>
      <c r="AD42" s="9"/>
      <c r="AE42" s="4"/>
      <c r="AF42" s="9"/>
      <c r="AG42" s="4"/>
      <c r="AH42" s="9"/>
      <c r="AI42" s="4"/>
      <c r="AJ42" s="9"/>
    </row>
    <row r="43" spans="1:36" x14ac:dyDescent="0.25">
      <c r="A43" s="4"/>
      <c r="B43" s="9"/>
      <c r="C43" s="4"/>
      <c r="D43" s="9"/>
      <c r="E43" s="4"/>
      <c r="F43" s="9"/>
      <c r="G43" s="4"/>
      <c r="H43" s="9"/>
      <c r="I43" s="4"/>
      <c r="J43" s="9"/>
      <c r="K43" s="4"/>
      <c r="L43" s="9"/>
      <c r="M43" s="4"/>
      <c r="N43" s="9"/>
      <c r="O43" s="4"/>
      <c r="P43" s="9"/>
      <c r="Q43" s="4"/>
      <c r="R43" s="9"/>
      <c r="S43" s="4"/>
      <c r="T43" s="9"/>
      <c r="U43" s="4"/>
      <c r="V43" s="9"/>
      <c r="W43" s="4"/>
      <c r="X43" s="9"/>
      <c r="Y43" s="4"/>
      <c r="Z43" s="9"/>
      <c r="AA43" s="4"/>
      <c r="AB43" s="9"/>
      <c r="AC43" s="4"/>
      <c r="AD43" s="9"/>
      <c r="AE43" s="4"/>
      <c r="AF43" s="9"/>
      <c r="AG43" s="4"/>
      <c r="AH43" s="9"/>
      <c r="AI43" s="4"/>
      <c r="AJ43" s="9"/>
    </row>
    <row r="44" spans="1:36" x14ac:dyDescent="0.25">
      <c r="A44" s="4"/>
      <c r="B44" s="9"/>
      <c r="C44" s="4"/>
      <c r="D44" s="9"/>
      <c r="E44" s="4"/>
      <c r="F44" s="9"/>
      <c r="G44" s="4"/>
      <c r="H44" s="9"/>
      <c r="I44" s="4"/>
      <c r="J44" s="9"/>
      <c r="K44" s="4"/>
      <c r="L44" s="9"/>
      <c r="M44" s="4"/>
      <c r="N44" s="9"/>
      <c r="O44" s="4"/>
      <c r="P44" s="9"/>
      <c r="Q44" s="4"/>
      <c r="R44" s="9"/>
      <c r="S44" s="4"/>
      <c r="T44" s="9"/>
      <c r="U44" s="4"/>
      <c r="V44" s="9"/>
      <c r="W44" s="4"/>
      <c r="X44" s="9"/>
      <c r="Y44" s="4"/>
      <c r="Z44" s="9"/>
      <c r="AA44" s="4"/>
      <c r="AB44" s="9"/>
      <c r="AC44" s="4"/>
      <c r="AD44" s="9"/>
      <c r="AE44" s="4"/>
      <c r="AF44" s="9"/>
      <c r="AG44" s="4"/>
      <c r="AH44" s="9"/>
      <c r="AI44" s="4"/>
      <c r="AJ44" s="9"/>
    </row>
    <row r="45" spans="1:36" x14ac:dyDescent="0.25">
      <c r="A45" s="4"/>
      <c r="B45" s="9"/>
      <c r="C45" s="4"/>
      <c r="D45" s="9"/>
      <c r="E45" s="4"/>
      <c r="F45" s="9"/>
      <c r="G45" s="4"/>
      <c r="H45" s="9"/>
      <c r="I45" s="4"/>
      <c r="J45" s="9"/>
      <c r="K45" s="4"/>
      <c r="L45" s="9"/>
      <c r="M45" s="4"/>
      <c r="N45" s="9"/>
      <c r="O45" s="4"/>
      <c r="P45" s="9"/>
      <c r="Q45" s="4"/>
      <c r="R45" s="9"/>
      <c r="S45" s="4"/>
      <c r="T45" s="9"/>
      <c r="U45" s="4"/>
      <c r="V45" s="9"/>
      <c r="W45" s="4"/>
      <c r="X45" s="9"/>
      <c r="Y45" s="4"/>
      <c r="Z45" s="9"/>
      <c r="AA45" s="4"/>
      <c r="AB45" s="9"/>
      <c r="AC45" s="4"/>
      <c r="AD45" s="9"/>
      <c r="AE45" s="4"/>
      <c r="AF45" s="9"/>
      <c r="AG45" s="4"/>
      <c r="AH45" s="9"/>
      <c r="AI45" s="4"/>
      <c r="AJ45" s="9"/>
    </row>
    <row r="46" spans="1:36" x14ac:dyDescent="0.25">
      <c r="A46" s="4"/>
      <c r="B46" s="9"/>
      <c r="C46" s="4"/>
      <c r="D46" s="9"/>
      <c r="E46" s="4"/>
      <c r="F46" s="9"/>
      <c r="G46" s="4"/>
      <c r="H46" s="9"/>
      <c r="I46" s="4"/>
      <c r="J46" s="9"/>
      <c r="K46" s="4"/>
      <c r="L46" s="9"/>
      <c r="M46" s="4"/>
      <c r="N46" s="9"/>
      <c r="O46" s="4"/>
      <c r="P46" s="9"/>
      <c r="Q46" s="4"/>
      <c r="R46" s="9"/>
      <c r="S46" s="4"/>
      <c r="T46" s="9"/>
      <c r="U46" s="4"/>
      <c r="V46" s="9"/>
      <c r="W46" s="4"/>
      <c r="X46" s="9"/>
      <c r="Y46" s="4"/>
      <c r="Z46" s="9"/>
      <c r="AA46" s="4"/>
      <c r="AB46" s="9"/>
      <c r="AC46" s="4"/>
      <c r="AD46" s="9"/>
      <c r="AE46" s="4"/>
      <c r="AF46" s="9"/>
      <c r="AG46" s="4"/>
      <c r="AH46" s="9"/>
      <c r="AI46" s="4"/>
      <c r="AJ46" s="9"/>
    </row>
    <row r="47" spans="1:36" x14ac:dyDescent="0.25">
      <c r="A47" s="4"/>
      <c r="B47" s="9"/>
      <c r="C47" s="4"/>
      <c r="D47" s="9"/>
      <c r="E47" s="4"/>
      <c r="F47" s="9"/>
      <c r="G47" s="4"/>
      <c r="H47" s="9"/>
      <c r="I47" s="4"/>
      <c r="J47" s="9"/>
      <c r="K47" s="4"/>
      <c r="L47" s="9"/>
      <c r="M47" s="4"/>
      <c r="N47" s="9"/>
      <c r="O47" s="4"/>
      <c r="P47" s="9"/>
      <c r="Q47" s="4"/>
      <c r="R47" s="9"/>
      <c r="S47" s="4"/>
      <c r="T47" s="9"/>
      <c r="U47" s="4"/>
      <c r="V47" s="9"/>
      <c r="W47" s="4"/>
      <c r="X47" s="9"/>
      <c r="Y47" s="4"/>
      <c r="Z47" s="9"/>
      <c r="AA47" s="4"/>
      <c r="AB47" s="9"/>
      <c r="AC47" s="4"/>
      <c r="AD47" s="9"/>
      <c r="AE47" s="4"/>
      <c r="AF47" s="9"/>
      <c r="AG47" s="4"/>
      <c r="AH47" s="9"/>
      <c r="AI47" s="4"/>
      <c r="AJ47" s="9"/>
    </row>
    <row r="48" spans="1:36" x14ac:dyDescent="0.25">
      <c r="A48" s="4"/>
      <c r="B48" s="9"/>
      <c r="C48" s="4"/>
      <c r="D48" s="9"/>
      <c r="E48" s="4"/>
      <c r="F48" s="9"/>
      <c r="G48" s="4"/>
      <c r="H48" s="9"/>
      <c r="I48" s="4"/>
      <c r="J48" s="9"/>
      <c r="K48" s="4"/>
      <c r="L48" s="9"/>
      <c r="M48" s="4"/>
      <c r="N48" s="9"/>
      <c r="O48" s="4"/>
      <c r="P48" s="9"/>
      <c r="Q48" s="4"/>
      <c r="R48" s="9"/>
      <c r="S48" s="4"/>
      <c r="T48" s="9"/>
      <c r="U48" s="4"/>
      <c r="V48" s="9"/>
      <c r="W48" s="4"/>
      <c r="X48" s="9"/>
      <c r="Y48" s="4"/>
      <c r="Z48" s="9"/>
      <c r="AA48" s="4"/>
      <c r="AB48" s="9"/>
      <c r="AC48" s="4"/>
      <c r="AD48" s="9"/>
      <c r="AE48" s="4"/>
      <c r="AF48" s="9"/>
      <c r="AG48" s="4"/>
      <c r="AH48" s="9"/>
      <c r="AI48" s="4"/>
      <c r="AJ48" s="9"/>
    </row>
    <row r="49" spans="1:36" x14ac:dyDescent="0.25">
      <c r="A49" s="4"/>
      <c r="B49" s="9"/>
      <c r="C49" s="4"/>
      <c r="D49" s="9"/>
      <c r="E49" s="4"/>
      <c r="F49" s="9"/>
      <c r="G49" s="4"/>
      <c r="H49" s="9"/>
      <c r="I49" s="4"/>
      <c r="J49" s="9"/>
      <c r="K49" s="4"/>
      <c r="L49" s="9"/>
      <c r="M49" s="4"/>
      <c r="N49" s="9"/>
      <c r="O49" s="4"/>
      <c r="P49" s="9"/>
      <c r="Q49" s="4"/>
      <c r="R49" s="9"/>
      <c r="S49" s="4"/>
      <c r="T49" s="9"/>
      <c r="U49" s="4"/>
      <c r="V49" s="9"/>
      <c r="W49" s="4"/>
      <c r="X49" s="9"/>
      <c r="Y49" s="4"/>
      <c r="Z49" s="9"/>
      <c r="AA49" s="4"/>
      <c r="AB49" s="9"/>
      <c r="AC49" s="4"/>
      <c r="AD49" s="9"/>
      <c r="AE49" s="4"/>
      <c r="AF49" s="9"/>
      <c r="AG49" s="4"/>
      <c r="AH49" s="9"/>
      <c r="AI49" s="4"/>
      <c r="AJ49" s="9"/>
    </row>
    <row r="50" spans="1:36" x14ac:dyDescent="0.25">
      <c r="A50" s="4"/>
      <c r="B50" s="9"/>
      <c r="C50" s="4"/>
      <c r="D50" s="9"/>
      <c r="E50" s="4"/>
      <c r="F50" s="9"/>
      <c r="G50" s="4"/>
      <c r="H50" s="9"/>
      <c r="I50" s="4"/>
      <c r="J50" s="9"/>
      <c r="K50" s="4"/>
      <c r="L50" s="9"/>
      <c r="M50" s="4"/>
      <c r="N50" s="9"/>
      <c r="O50" s="4"/>
      <c r="P50" s="9"/>
      <c r="Q50" s="4"/>
      <c r="R50" s="9"/>
      <c r="S50" s="4"/>
      <c r="T50" s="9"/>
      <c r="U50" s="4"/>
      <c r="V50" s="9"/>
      <c r="W50" s="4"/>
      <c r="X50" s="9"/>
      <c r="Y50" s="4"/>
      <c r="Z50" s="9"/>
      <c r="AA50" s="4"/>
      <c r="AB50" s="9"/>
      <c r="AC50" s="4"/>
      <c r="AD50" s="9"/>
      <c r="AE50" s="4"/>
      <c r="AF50" s="9"/>
      <c r="AG50" s="4"/>
      <c r="AH50" s="9"/>
      <c r="AI50" s="4"/>
      <c r="AJ50" s="9"/>
    </row>
    <row r="51" spans="1:36" x14ac:dyDescent="0.25">
      <c r="A51" s="4"/>
      <c r="B51" s="9"/>
      <c r="C51" s="4"/>
      <c r="D51" s="9"/>
      <c r="E51" s="4"/>
      <c r="F51" s="9"/>
      <c r="G51" s="4"/>
      <c r="H51" s="9"/>
      <c r="I51" s="4"/>
      <c r="J51" s="9"/>
      <c r="K51" s="4"/>
      <c r="L51" s="9"/>
      <c r="M51" s="4"/>
      <c r="N51" s="9"/>
      <c r="O51" s="4"/>
      <c r="P51" s="9"/>
      <c r="Q51" s="4"/>
      <c r="R51" s="9"/>
      <c r="S51" s="4"/>
      <c r="T51" s="9"/>
      <c r="U51" s="4"/>
      <c r="V51" s="9"/>
      <c r="W51" s="4"/>
      <c r="X51" s="9"/>
      <c r="Y51" s="4"/>
      <c r="Z51" s="9"/>
      <c r="AA51" s="4"/>
      <c r="AB51" s="9"/>
      <c r="AC51" s="4"/>
      <c r="AD51" s="9"/>
      <c r="AE51" s="4"/>
      <c r="AF51" s="9"/>
      <c r="AG51" s="4"/>
      <c r="AH51" s="9"/>
      <c r="AI51" s="4"/>
      <c r="AJ51" s="9"/>
    </row>
    <row r="52" spans="1:36" x14ac:dyDescent="0.25">
      <c r="A52" s="4"/>
      <c r="B52" s="9"/>
      <c r="C52" s="4"/>
      <c r="D52" s="9"/>
      <c r="E52" s="4"/>
      <c r="F52" s="9"/>
      <c r="G52" s="4"/>
      <c r="H52" s="9"/>
      <c r="I52" s="4"/>
      <c r="J52" s="9"/>
      <c r="K52" s="4"/>
      <c r="L52" s="9"/>
      <c r="M52" s="4"/>
      <c r="N52" s="9"/>
      <c r="O52" s="4"/>
      <c r="P52" s="9"/>
      <c r="Q52" s="4"/>
      <c r="R52" s="9"/>
      <c r="S52" s="4"/>
      <c r="T52" s="9"/>
      <c r="U52" s="4"/>
      <c r="V52" s="9"/>
      <c r="W52" s="4"/>
      <c r="X52" s="9"/>
      <c r="Y52" s="4"/>
      <c r="Z52" s="9"/>
      <c r="AA52" s="4"/>
      <c r="AB52" s="9"/>
      <c r="AC52" s="4"/>
      <c r="AD52" s="9"/>
      <c r="AE52" s="4"/>
      <c r="AF52" s="9"/>
      <c r="AG52" s="4"/>
      <c r="AH52" s="9"/>
      <c r="AI52" s="4"/>
      <c r="AJ52" s="9"/>
    </row>
    <row r="53" spans="1:36" x14ac:dyDescent="0.25">
      <c r="A53" s="4"/>
      <c r="B53" s="9"/>
      <c r="C53" s="4"/>
      <c r="D53" s="9"/>
      <c r="E53" s="4"/>
      <c r="F53" s="9"/>
      <c r="G53" s="4"/>
      <c r="H53" s="9"/>
      <c r="I53" s="4"/>
      <c r="J53" s="9"/>
      <c r="K53" s="4"/>
      <c r="L53" s="9"/>
      <c r="M53" s="4"/>
      <c r="N53" s="9"/>
      <c r="O53" s="4"/>
      <c r="P53" s="9"/>
      <c r="Q53" s="4"/>
      <c r="R53" s="9"/>
      <c r="S53" s="4"/>
      <c r="T53" s="9"/>
      <c r="U53" s="4"/>
      <c r="V53" s="9"/>
      <c r="W53" s="4"/>
      <c r="X53" s="9"/>
      <c r="Y53" s="4"/>
      <c r="Z53" s="9"/>
      <c r="AA53" s="4"/>
      <c r="AB53" s="9"/>
      <c r="AC53" s="4"/>
      <c r="AD53" s="9"/>
      <c r="AE53" s="4"/>
      <c r="AF53" s="9"/>
      <c r="AG53" s="4"/>
      <c r="AH53" s="9"/>
      <c r="AI53" s="4"/>
      <c r="AJ53" s="9"/>
    </row>
    <row r="54" spans="1:36" x14ac:dyDescent="0.25">
      <c r="A54" s="4"/>
      <c r="B54" s="9"/>
      <c r="C54" s="4"/>
      <c r="D54" s="9"/>
      <c r="E54" s="4"/>
      <c r="F54" s="9"/>
      <c r="G54" s="4"/>
      <c r="H54" s="9"/>
      <c r="I54" s="4"/>
      <c r="J54" s="9"/>
      <c r="K54" s="4"/>
      <c r="L54" s="9"/>
      <c r="M54" s="4"/>
      <c r="N54" s="9"/>
      <c r="O54" s="4"/>
      <c r="P54" s="9"/>
      <c r="Q54" s="4"/>
      <c r="R54" s="9"/>
      <c r="S54" s="4"/>
      <c r="T54" s="9"/>
      <c r="U54" s="4"/>
      <c r="V54" s="9"/>
      <c r="W54" s="4"/>
      <c r="X54" s="9"/>
      <c r="Y54" s="4"/>
      <c r="Z54" s="9"/>
      <c r="AA54" s="4"/>
      <c r="AB54" s="9"/>
      <c r="AC54" s="4"/>
      <c r="AD54" s="9"/>
      <c r="AE54" s="4"/>
      <c r="AF54" s="9"/>
      <c r="AG54" s="4"/>
      <c r="AH54" s="9"/>
      <c r="AI54" s="4"/>
      <c r="AJ54" s="9"/>
    </row>
    <row r="55" spans="1:36" x14ac:dyDescent="0.25">
      <c r="A55" s="4"/>
      <c r="B55" s="9"/>
      <c r="C55" s="4"/>
      <c r="D55" s="9"/>
      <c r="E55" s="4"/>
      <c r="F55" s="9"/>
      <c r="G55" s="4"/>
      <c r="H55" s="9"/>
      <c r="I55" s="4"/>
      <c r="J55" s="9"/>
      <c r="K55" s="4"/>
      <c r="L55" s="9"/>
      <c r="M55" s="4"/>
      <c r="N55" s="9"/>
      <c r="O55" s="4"/>
      <c r="P55" s="9"/>
      <c r="Q55" s="4"/>
      <c r="R55" s="9"/>
      <c r="S55" s="4"/>
      <c r="T55" s="9"/>
      <c r="U55" s="4"/>
      <c r="V55" s="9"/>
      <c r="W55" s="4"/>
      <c r="X55" s="9"/>
      <c r="Y55" s="4"/>
      <c r="Z55" s="9"/>
      <c r="AA55" s="4"/>
      <c r="AB55" s="9"/>
      <c r="AC55" s="4"/>
      <c r="AD55" s="9"/>
      <c r="AE55" s="4"/>
      <c r="AF55" s="9"/>
      <c r="AG55" s="4"/>
      <c r="AH55" s="9"/>
      <c r="AI55" s="4"/>
      <c r="AJ55" s="9"/>
    </row>
    <row r="56" spans="1:36" x14ac:dyDescent="0.25">
      <c r="A56" s="4"/>
      <c r="B56" s="9"/>
      <c r="C56" s="4"/>
      <c r="D56" s="9"/>
      <c r="E56" s="4"/>
      <c r="F56" s="9"/>
      <c r="G56" s="4"/>
      <c r="H56" s="9"/>
      <c r="I56" s="4"/>
      <c r="J56" s="9"/>
      <c r="K56" s="4"/>
      <c r="L56" s="9"/>
      <c r="M56" s="4"/>
      <c r="N56" s="9"/>
      <c r="O56" s="4"/>
      <c r="P56" s="9"/>
      <c r="Q56" s="4"/>
      <c r="R56" s="9"/>
      <c r="S56" s="4"/>
      <c r="T56" s="9"/>
      <c r="U56" s="4"/>
      <c r="V56" s="9"/>
      <c r="W56" s="4"/>
      <c r="X56" s="9"/>
      <c r="Y56" s="4"/>
      <c r="Z56" s="9"/>
      <c r="AA56" s="4"/>
      <c r="AB56" s="9"/>
      <c r="AC56" s="4"/>
      <c r="AD56" s="9"/>
      <c r="AE56" s="4"/>
      <c r="AF56" s="9"/>
      <c r="AG56" s="4"/>
      <c r="AH56" s="9"/>
      <c r="AI56" s="4"/>
      <c r="AJ56" s="9"/>
    </row>
    <row r="57" spans="1:36" x14ac:dyDescent="0.25">
      <c r="A57" s="4"/>
      <c r="B57" s="9"/>
      <c r="C57" s="4"/>
      <c r="D57" s="9"/>
      <c r="E57" s="4"/>
      <c r="F57" s="9"/>
      <c r="G57" s="4"/>
      <c r="H57" s="9"/>
      <c r="I57" s="4"/>
      <c r="J57" s="9"/>
      <c r="K57" s="4"/>
      <c r="L57" s="9"/>
      <c r="M57" s="4"/>
      <c r="N57" s="9"/>
      <c r="O57" s="4"/>
      <c r="P57" s="9"/>
      <c r="Q57" s="4"/>
      <c r="R57" s="9"/>
      <c r="S57" s="4"/>
      <c r="T57" s="9"/>
      <c r="U57" s="4"/>
      <c r="V57" s="9"/>
      <c r="W57" s="4"/>
      <c r="X57" s="9"/>
      <c r="Y57" s="4"/>
      <c r="Z57" s="9"/>
      <c r="AA57" s="4"/>
      <c r="AB57" s="9"/>
      <c r="AC57" s="4"/>
      <c r="AD57" s="9"/>
      <c r="AE57" s="4"/>
      <c r="AF57" s="9"/>
      <c r="AG57" s="4"/>
      <c r="AH57" s="9"/>
      <c r="AI57" s="4"/>
      <c r="AJ57" s="9"/>
    </row>
    <row r="58" spans="1:36" x14ac:dyDescent="0.25">
      <c r="A58" s="4"/>
      <c r="B58" s="9"/>
      <c r="C58" s="4"/>
      <c r="D58" s="9"/>
      <c r="E58" s="4"/>
      <c r="F58" s="9"/>
      <c r="G58" s="4"/>
      <c r="H58" s="9"/>
      <c r="I58" s="4"/>
      <c r="J58" s="9"/>
      <c r="K58" s="4"/>
      <c r="L58" s="9"/>
      <c r="M58" s="4"/>
      <c r="N58" s="9"/>
      <c r="O58" s="4"/>
      <c r="P58" s="9"/>
      <c r="Q58" s="4"/>
      <c r="R58" s="9"/>
      <c r="S58" s="4"/>
      <c r="T58" s="9"/>
      <c r="U58" s="4"/>
      <c r="V58" s="9"/>
      <c r="W58" s="4"/>
      <c r="X58" s="9"/>
      <c r="Y58" s="4"/>
      <c r="Z58" s="9"/>
      <c r="AA58" s="4"/>
      <c r="AB58" s="9"/>
      <c r="AC58" s="4"/>
      <c r="AD58" s="9"/>
      <c r="AE58" s="4"/>
      <c r="AF58" s="9"/>
      <c r="AG58" s="4"/>
      <c r="AH58" s="9"/>
      <c r="AI58" s="4"/>
      <c r="AJ58" s="9"/>
    </row>
    <row r="59" spans="1:36" x14ac:dyDescent="0.25">
      <c r="A59" s="4"/>
      <c r="B59" s="9"/>
      <c r="C59" s="4"/>
      <c r="D59" s="9"/>
      <c r="E59" s="4"/>
      <c r="F59" s="9"/>
      <c r="G59" s="4"/>
      <c r="H59" s="9"/>
      <c r="I59" s="4"/>
      <c r="J59" s="9"/>
      <c r="K59" s="4"/>
      <c r="L59" s="9"/>
      <c r="M59" s="4"/>
      <c r="N59" s="9"/>
      <c r="O59" s="4"/>
      <c r="P59" s="9"/>
      <c r="Q59" s="4"/>
      <c r="R59" s="9"/>
      <c r="S59" s="4"/>
      <c r="T59" s="9"/>
      <c r="U59" s="4"/>
      <c r="V59" s="9"/>
      <c r="W59" s="4"/>
      <c r="X59" s="9"/>
      <c r="Y59" s="4"/>
      <c r="Z59" s="9"/>
      <c r="AA59" s="4"/>
      <c r="AB59" s="9"/>
      <c r="AC59" s="4"/>
      <c r="AD59" s="9"/>
      <c r="AE59" s="4"/>
      <c r="AF59" s="9"/>
      <c r="AG59" s="4"/>
      <c r="AH59" s="9"/>
      <c r="AI59" s="4"/>
      <c r="AJ59" s="9"/>
    </row>
    <row r="60" spans="1:36" x14ac:dyDescent="0.25">
      <c r="A60" s="4"/>
      <c r="B60" s="9"/>
      <c r="C60" s="4"/>
      <c r="D60" s="9"/>
      <c r="E60" s="4"/>
      <c r="F60" s="9"/>
      <c r="G60" s="4"/>
      <c r="H60" s="9"/>
      <c r="I60" s="4"/>
      <c r="J60" s="9"/>
      <c r="K60" s="4"/>
      <c r="L60" s="9"/>
      <c r="M60" s="4"/>
      <c r="N60" s="9"/>
      <c r="O60" s="4"/>
      <c r="P60" s="9"/>
      <c r="Q60" s="4"/>
      <c r="R60" s="9"/>
      <c r="S60" s="4"/>
      <c r="T60" s="9"/>
      <c r="U60" s="4"/>
      <c r="V60" s="9"/>
      <c r="W60" s="4"/>
      <c r="X60" s="9"/>
      <c r="Y60" s="4"/>
      <c r="Z60" s="9"/>
      <c r="AA60" s="4"/>
      <c r="AB60" s="9"/>
      <c r="AC60" s="4"/>
      <c r="AD60" s="9"/>
      <c r="AE60" s="4"/>
      <c r="AF60" s="9"/>
      <c r="AG60" s="4"/>
      <c r="AH60" s="9"/>
      <c r="AI60" s="4"/>
      <c r="AJ60" s="9"/>
    </row>
    <row r="61" spans="1:36" x14ac:dyDescent="0.25">
      <c r="A61" s="4"/>
      <c r="B61" s="9"/>
      <c r="C61" s="4"/>
      <c r="D61" s="9"/>
      <c r="E61" s="4"/>
      <c r="F61" s="9"/>
      <c r="G61" s="4"/>
      <c r="H61" s="9"/>
      <c r="I61" s="4"/>
      <c r="J61" s="9"/>
      <c r="K61" s="4"/>
      <c r="L61" s="9"/>
      <c r="M61" s="4"/>
      <c r="N61" s="9"/>
      <c r="O61" s="4"/>
      <c r="P61" s="9"/>
      <c r="Q61" s="4"/>
      <c r="R61" s="9"/>
      <c r="S61" s="4"/>
      <c r="T61" s="9"/>
      <c r="U61" s="4"/>
      <c r="V61" s="9"/>
      <c r="W61" s="4"/>
      <c r="X61" s="9"/>
      <c r="Y61" s="4"/>
      <c r="Z61" s="9"/>
      <c r="AA61" s="4"/>
      <c r="AB61" s="9"/>
      <c r="AC61" s="4"/>
      <c r="AD61" s="9"/>
      <c r="AE61" s="4"/>
      <c r="AF61" s="9"/>
      <c r="AG61" s="4"/>
      <c r="AH61" s="9"/>
      <c r="AI61" s="4"/>
      <c r="AJ61" s="9"/>
    </row>
    <row r="62" spans="1:36" x14ac:dyDescent="0.25">
      <c r="A62" s="4"/>
      <c r="B62" s="9"/>
      <c r="C62" s="4"/>
      <c r="D62" s="9"/>
      <c r="E62" s="4"/>
      <c r="F62" s="9"/>
      <c r="G62" s="4"/>
      <c r="H62" s="9"/>
      <c r="I62" s="4"/>
      <c r="J62" s="9"/>
      <c r="K62" s="4"/>
      <c r="L62" s="9"/>
      <c r="M62" s="4"/>
      <c r="N62" s="9"/>
      <c r="O62" s="4"/>
      <c r="P62" s="9"/>
      <c r="Q62" s="4"/>
      <c r="R62" s="9"/>
      <c r="S62" s="4"/>
      <c r="T62" s="9"/>
      <c r="U62" s="4"/>
      <c r="V62" s="9"/>
      <c r="W62" s="4"/>
      <c r="X62" s="9"/>
      <c r="Y62" s="4"/>
      <c r="Z62" s="9"/>
      <c r="AA62" s="4"/>
      <c r="AB62" s="9"/>
      <c r="AC62" s="4"/>
      <c r="AD62" s="9"/>
      <c r="AE62" s="4"/>
      <c r="AF62" s="9"/>
      <c r="AG62" s="4"/>
      <c r="AH62" s="9"/>
      <c r="AI62" s="4"/>
      <c r="AJ62" s="9"/>
    </row>
    <row r="63" spans="1:36" x14ac:dyDescent="0.25">
      <c r="A63" s="4"/>
      <c r="B63" s="9"/>
      <c r="C63" s="4"/>
      <c r="D63" s="9"/>
      <c r="E63" s="4"/>
      <c r="F63" s="9"/>
      <c r="G63" s="4"/>
      <c r="H63" s="9"/>
      <c r="I63" s="4"/>
      <c r="J63" s="9"/>
      <c r="K63" s="4"/>
      <c r="L63" s="9"/>
      <c r="M63" s="4"/>
      <c r="N63" s="9"/>
      <c r="O63" s="4"/>
      <c r="P63" s="9"/>
      <c r="Q63" s="4"/>
      <c r="R63" s="9"/>
      <c r="S63" s="4"/>
      <c r="T63" s="9"/>
      <c r="U63" s="4"/>
      <c r="V63" s="9"/>
      <c r="W63" s="4"/>
      <c r="X63" s="9"/>
      <c r="Y63" s="4"/>
      <c r="Z63" s="9"/>
      <c r="AA63" s="4"/>
      <c r="AB63" s="9"/>
      <c r="AC63" s="4"/>
      <c r="AD63" s="9"/>
      <c r="AE63" s="4"/>
      <c r="AF63" s="9"/>
      <c r="AG63" s="4"/>
      <c r="AH63" s="9"/>
      <c r="AI63" s="4"/>
      <c r="AJ63" s="9"/>
    </row>
    <row r="64" spans="1:36" x14ac:dyDescent="0.25">
      <c r="A64" s="4"/>
      <c r="B64" s="9"/>
      <c r="C64" s="4"/>
      <c r="D64" s="9"/>
      <c r="E64" s="4"/>
      <c r="F64" s="9"/>
      <c r="G64" s="4"/>
      <c r="H64" s="9"/>
      <c r="I64" s="4"/>
      <c r="J64" s="9"/>
      <c r="K64" s="4"/>
      <c r="L64" s="9"/>
      <c r="M64" s="4"/>
      <c r="N64" s="9"/>
      <c r="O64" s="4"/>
      <c r="P64" s="9"/>
      <c r="Q64" s="4"/>
      <c r="R64" s="9"/>
      <c r="S64" s="4"/>
      <c r="T64" s="9"/>
      <c r="U64" s="4"/>
      <c r="V64" s="9"/>
      <c r="W64" s="4"/>
      <c r="X64" s="9"/>
      <c r="Y64" s="4"/>
      <c r="Z64" s="9"/>
      <c r="AA64" s="4"/>
      <c r="AB64" s="9"/>
      <c r="AC64" s="4"/>
      <c r="AD64" s="9"/>
      <c r="AE64" s="4"/>
      <c r="AF64" s="9"/>
      <c r="AG64" s="4"/>
      <c r="AH64" s="9"/>
      <c r="AI64" s="4"/>
      <c r="AJ64" s="9"/>
    </row>
    <row r="65" spans="1:36" x14ac:dyDescent="0.25">
      <c r="A65" s="4"/>
      <c r="B65" s="9"/>
      <c r="C65" s="4"/>
      <c r="D65" s="9"/>
      <c r="E65" s="4"/>
      <c r="F65" s="9"/>
      <c r="G65" s="4"/>
      <c r="H65" s="9"/>
      <c r="I65" s="4"/>
      <c r="J65" s="9"/>
      <c r="K65" s="4"/>
      <c r="L65" s="9"/>
      <c r="M65" s="4"/>
      <c r="N65" s="9"/>
      <c r="O65" s="4"/>
      <c r="P65" s="9"/>
      <c r="Q65" s="4"/>
      <c r="R65" s="9"/>
      <c r="S65" s="4"/>
      <c r="T65" s="9"/>
      <c r="U65" s="4"/>
      <c r="V65" s="9"/>
      <c r="W65" s="4"/>
      <c r="X65" s="9"/>
      <c r="Y65" s="4"/>
      <c r="Z65" s="9"/>
      <c r="AA65" s="4"/>
      <c r="AB65" s="9"/>
      <c r="AC65" s="4"/>
      <c r="AD65" s="9"/>
      <c r="AE65" s="4"/>
      <c r="AF65" s="9"/>
      <c r="AG65" s="4"/>
      <c r="AH65" s="9"/>
      <c r="AI65" s="4"/>
      <c r="AJ65" s="9"/>
    </row>
    <row r="66" spans="1:36" x14ac:dyDescent="0.25">
      <c r="A66" s="4"/>
      <c r="B66" s="9"/>
      <c r="C66" s="4"/>
      <c r="D66" s="9"/>
      <c r="E66" s="4"/>
      <c r="F66" s="9"/>
      <c r="G66" s="4"/>
      <c r="H66" s="9"/>
      <c r="I66" s="4"/>
      <c r="J66" s="9"/>
      <c r="K66" s="4"/>
      <c r="L66" s="9"/>
      <c r="M66" s="4"/>
      <c r="N66" s="9"/>
      <c r="O66" s="4"/>
      <c r="P66" s="9"/>
      <c r="Q66" s="4"/>
      <c r="R66" s="9"/>
      <c r="S66" s="4"/>
      <c r="T66" s="9"/>
      <c r="U66" s="4"/>
      <c r="V66" s="9"/>
      <c r="W66" s="4"/>
      <c r="X66" s="9"/>
      <c r="Y66" s="4"/>
      <c r="Z66" s="9"/>
      <c r="AA66" s="4"/>
      <c r="AB66" s="9"/>
      <c r="AC66" s="4"/>
      <c r="AD66" s="9"/>
      <c r="AE66" s="4"/>
      <c r="AF66" s="9"/>
      <c r="AG66" s="4"/>
      <c r="AH66" s="9"/>
      <c r="AI66" s="4"/>
      <c r="AJ66" s="9"/>
    </row>
    <row r="67" spans="1:36" x14ac:dyDescent="0.25">
      <c r="A67" s="4"/>
      <c r="B67" s="9"/>
      <c r="C67" s="4"/>
      <c r="D67" s="9"/>
      <c r="E67" s="4"/>
      <c r="F67" s="9"/>
      <c r="G67" s="4"/>
      <c r="H67" s="9"/>
      <c r="I67" s="4"/>
      <c r="J67" s="9"/>
      <c r="K67" s="4"/>
      <c r="L67" s="9"/>
      <c r="M67" s="4"/>
      <c r="N67" s="9"/>
      <c r="O67" s="4"/>
      <c r="P67" s="9"/>
      <c r="Q67" s="4"/>
      <c r="R67" s="9"/>
      <c r="S67" s="4"/>
      <c r="T67" s="9"/>
      <c r="U67" s="4"/>
      <c r="V67" s="9"/>
      <c r="W67" s="4"/>
      <c r="X67" s="9"/>
      <c r="Y67" s="4"/>
      <c r="Z67" s="9"/>
      <c r="AA67" s="4"/>
      <c r="AB67" s="9"/>
      <c r="AC67" s="4"/>
      <c r="AD67" s="9"/>
      <c r="AE67" s="4"/>
      <c r="AF67" s="9"/>
      <c r="AG67" s="4"/>
      <c r="AH67" s="9"/>
      <c r="AI67" s="4"/>
      <c r="AJ67" s="9"/>
    </row>
    <row r="68" spans="1:36" x14ac:dyDescent="0.25">
      <c r="A68" s="4"/>
      <c r="B68" s="9"/>
      <c r="C68" s="4"/>
      <c r="D68" s="9"/>
      <c r="E68" s="4"/>
      <c r="F68" s="9"/>
      <c r="G68" s="4"/>
      <c r="H68" s="9"/>
      <c r="I68" s="4"/>
      <c r="J68" s="9"/>
      <c r="K68" s="4"/>
      <c r="L68" s="9"/>
      <c r="M68" s="4"/>
      <c r="N68" s="9"/>
      <c r="O68" s="4"/>
      <c r="P68" s="9"/>
      <c r="Q68" s="4"/>
      <c r="R68" s="9"/>
      <c r="S68" s="4"/>
      <c r="T68" s="9"/>
      <c r="U68" s="4"/>
      <c r="V68" s="9"/>
      <c r="W68" s="4"/>
      <c r="X68" s="9"/>
      <c r="Y68" s="4"/>
      <c r="Z68" s="9"/>
      <c r="AA68" s="4"/>
      <c r="AB68" s="9"/>
      <c r="AC68" s="4"/>
      <c r="AD68" s="9"/>
      <c r="AE68" s="4"/>
      <c r="AF68" s="9"/>
      <c r="AG68" s="4"/>
      <c r="AH68" s="9"/>
      <c r="AI68" s="4"/>
      <c r="AJ68" s="9"/>
    </row>
    <row r="69" spans="1:36" x14ac:dyDescent="0.25">
      <c r="A69" s="4"/>
      <c r="B69" s="9"/>
      <c r="C69" s="4"/>
      <c r="D69" s="9"/>
      <c r="E69" s="4"/>
      <c r="F69" s="9"/>
      <c r="G69" s="4"/>
      <c r="H69" s="9"/>
      <c r="I69" s="4"/>
      <c r="J69" s="9"/>
      <c r="K69" s="4"/>
      <c r="L69" s="9"/>
      <c r="M69" s="4"/>
      <c r="N69" s="9"/>
      <c r="O69" s="4"/>
      <c r="P69" s="9"/>
      <c r="Q69" s="4"/>
      <c r="R69" s="9"/>
      <c r="S69" s="4"/>
      <c r="T69" s="9"/>
      <c r="U69" s="4"/>
      <c r="V69" s="9"/>
      <c r="W69" s="4"/>
      <c r="X69" s="9"/>
      <c r="Y69" s="4"/>
      <c r="Z69" s="9"/>
      <c r="AA69" s="4"/>
      <c r="AB69" s="9"/>
      <c r="AC69" s="4"/>
      <c r="AD69" s="9"/>
      <c r="AE69" s="4"/>
      <c r="AF69" s="9"/>
      <c r="AG69" s="4"/>
      <c r="AH69" s="9"/>
      <c r="AI69" s="4"/>
      <c r="AJ69" s="9"/>
    </row>
    <row r="70" spans="1:36" x14ac:dyDescent="0.25">
      <c r="A70" s="4"/>
      <c r="B70" s="9"/>
      <c r="C70" s="4"/>
      <c r="D70" s="9"/>
      <c r="E70" s="4"/>
      <c r="F70" s="9"/>
      <c r="G70" s="4"/>
      <c r="H70" s="9"/>
      <c r="I70" s="4"/>
      <c r="J70" s="9"/>
      <c r="K70" s="4"/>
      <c r="L70" s="9"/>
      <c r="M70" s="4"/>
      <c r="N70" s="9"/>
      <c r="O70" s="4"/>
      <c r="P70" s="9"/>
      <c r="Q70" s="4"/>
      <c r="R70" s="9"/>
      <c r="S70" s="4"/>
      <c r="T70" s="9"/>
      <c r="U70" s="4"/>
      <c r="V70" s="9"/>
      <c r="W70" s="4"/>
      <c r="X70" s="9"/>
      <c r="Y70" s="4"/>
      <c r="Z70" s="9"/>
      <c r="AA70" s="4"/>
      <c r="AB70" s="9"/>
      <c r="AC70" s="4"/>
      <c r="AD70" s="9"/>
      <c r="AE70" s="4"/>
      <c r="AF70" s="9"/>
      <c r="AG70" s="4"/>
      <c r="AH70" s="9"/>
      <c r="AI70" s="4"/>
      <c r="AJ70" s="9"/>
    </row>
    <row r="71" spans="1:36" x14ac:dyDescent="0.25">
      <c r="A71" s="4"/>
      <c r="B71" s="9"/>
      <c r="C71" s="4"/>
      <c r="D71" s="9"/>
      <c r="E71" s="4"/>
      <c r="F71" s="9"/>
      <c r="G71" s="4"/>
      <c r="H71" s="9"/>
      <c r="I71" s="4"/>
      <c r="J71" s="9"/>
      <c r="K71" s="4"/>
      <c r="L71" s="9"/>
      <c r="M71" s="4"/>
      <c r="N71" s="9"/>
      <c r="O71" s="4"/>
      <c r="P71" s="9"/>
      <c r="Q71" s="4"/>
      <c r="R71" s="9"/>
      <c r="S71" s="4"/>
      <c r="T71" s="9"/>
      <c r="U71" s="4"/>
      <c r="V71" s="9"/>
      <c r="W71" s="4"/>
      <c r="X71" s="9"/>
      <c r="Y71" s="4"/>
      <c r="Z71" s="9"/>
      <c r="AA71" s="4"/>
      <c r="AB71" s="9"/>
      <c r="AC71" s="4"/>
      <c r="AD71" s="9"/>
      <c r="AE71" s="4"/>
      <c r="AF71" s="9"/>
      <c r="AG71" s="4"/>
      <c r="AH71" s="9"/>
      <c r="AI71" s="4"/>
      <c r="AJ71" s="9"/>
    </row>
    <row r="72" spans="1:36" x14ac:dyDescent="0.25">
      <c r="A72" s="4"/>
      <c r="B72" s="9"/>
      <c r="C72" s="4"/>
      <c r="D72" s="9"/>
      <c r="E72" s="4"/>
      <c r="F72" s="9"/>
      <c r="G72" s="4"/>
      <c r="H72" s="9"/>
      <c r="I72" s="4"/>
      <c r="J72" s="9"/>
      <c r="K72" s="4"/>
      <c r="L72" s="9"/>
      <c r="M72" s="4"/>
      <c r="N72" s="9"/>
      <c r="O72" s="4"/>
      <c r="P72" s="9"/>
      <c r="Q72" s="4"/>
      <c r="R72" s="9"/>
      <c r="S72" s="4"/>
      <c r="T72" s="9"/>
      <c r="U72" s="4"/>
      <c r="V72" s="9"/>
      <c r="W72" s="4"/>
      <c r="X72" s="9"/>
      <c r="Y72" s="4"/>
      <c r="Z72" s="9"/>
      <c r="AA72" s="4"/>
      <c r="AB72" s="9"/>
      <c r="AC72" s="4"/>
      <c r="AD72" s="9"/>
      <c r="AE72" s="4"/>
      <c r="AF72" s="9"/>
      <c r="AG72" s="4"/>
      <c r="AH72" s="9"/>
      <c r="AI72" s="4"/>
      <c r="AJ72" s="9"/>
    </row>
    <row r="73" spans="1:36" x14ac:dyDescent="0.25">
      <c r="A73" s="4"/>
      <c r="B73" s="9"/>
      <c r="C73" s="4"/>
      <c r="D73" s="9"/>
      <c r="E73" s="4"/>
      <c r="F73" s="9"/>
      <c r="G73" s="4"/>
      <c r="H73" s="9"/>
      <c r="I73" s="4"/>
      <c r="J73" s="9"/>
      <c r="K73" s="4"/>
      <c r="L73" s="9"/>
      <c r="M73" s="4"/>
      <c r="N73" s="9"/>
      <c r="O73" s="4"/>
      <c r="P73" s="9"/>
      <c r="Q73" s="4"/>
      <c r="R73" s="9"/>
      <c r="S73" s="4"/>
      <c r="T73" s="9"/>
      <c r="U73" s="4"/>
      <c r="V73" s="9"/>
      <c r="W73" s="4"/>
      <c r="X73" s="9"/>
      <c r="Y73" s="4"/>
      <c r="Z73" s="9"/>
      <c r="AA73" s="4"/>
      <c r="AB73" s="9"/>
      <c r="AC73" s="4"/>
      <c r="AD73" s="9"/>
      <c r="AE73" s="4"/>
      <c r="AF73" s="9"/>
      <c r="AG73" s="4"/>
      <c r="AH73" s="9"/>
      <c r="AI73" s="4"/>
      <c r="AJ73" s="9"/>
    </row>
    <row r="74" spans="1:36" x14ac:dyDescent="0.25">
      <c r="A74" s="4"/>
      <c r="B74" s="9"/>
      <c r="C74" s="4"/>
      <c r="D74" s="9"/>
      <c r="E74" s="4"/>
      <c r="F74" s="9"/>
      <c r="G74" s="4"/>
      <c r="H74" s="9"/>
      <c r="I74" s="4"/>
      <c r="J74" s="9"/>
      <c r="K74" s="4"/>
      <c r="L74" s="9"/>
      <c r="M74" s="4"/>
      <c r="N74" s="9"/>
      <c r="O74" s="4"/>
      <c r="P74" s="9"/>
      <c r="Q74" s="4"/>
      <c r="R74" s="9"/>
      <c r="S74" s="4"/>
      <c r="T74" s="9"/>
      <c r="U74" s="4"/>
      <c r="V74" s="9"/>
      <c r="W74" s="4"/>
      <c r="X74" s="9"/>
      <c r="Y74" s="4"/>
      <c r="Z74" s="9"/>
      <c r="AA74" s="4"/>
      <c r="AB74" s="9"/>
      <c r="AC74" s="4"/>
      <c r="AD74" s="9"/>
      <c r="AE74" s="4"/>
      <c r="AF74" s="9"/>
      <c r="AG74" s="4"/>
      <c r="AH74" s="9"/>
      <c r="AI74" s="4"/>
      <c r="AJ74" s="9"/>
    </row>
    <row r="75" spans="1:36" x14ac:dyDescent="0.25">
      <c r="A75" s="4"/>
      <c r="B75" s="9"/>
      <c r="C75" s="4"/>
      <c r="D75" s="9"/>
      <c r="E75" s="4"/>
      <c r="F75" s="9"/>
      <c r="G75" s="4"/>
      <c r="H75" s="9"/>
      <c r="I75" s="4"/>
      <c r="J75" s="9"/>
      <c r="K75" s="4"/>
      <c r="L75" s="9"/>
      <c r="M75" s="4"/>
      <c r="N75" s="9"/>
      <c r="O75" s="4"/>
      <c r="P75" s="9"/>
      <c r="Q75" s="4"/>
      <c r="R75" s="9"/>
      <c r="S75" s="4"/>
      <c r="T75" s="9"/>
      <c r="U75" s="4"/>
      <c r="V75" s="9"/>
      <c r="W75" s="4"/>
      <c r="X75" s="9"/>
      <c r="Y75" s="4"/>
      <c r="Z75" s="9"/>
      <c r="AA75" s="4"/>
      <c r="AB75" s="9"/>
      <c r="AC75" s="4"/>
      <c r="AD75" s="9"/>
      <c r="AE75" s="4"/>
      <c r="AF75" s="9"/>
      <c r="AG75" s="4"/>
      <c r="AH75" s="9"/>
      <c r="AI75" s="4"/>
      <c r="AJ75" s="9"/>
    </row>
    <row r="76" spans="1:36" x14ac:dyDescent="0.25">
      <c r="A76" s="4"/>
      <c r="B76" s="9"/>
      <c r="C76" s="4"/>
      <c r="D76" s="9"/>
      <c r="E76" s="4"/>
      <c r="F76" s="9"/>
      <c r="G76" s="4"/>
      <c r="H76" s="9"/>
      <c r="I76" s="4"/>
      <c r="J76" s="9"/>
      <c r="K76" s="4"/>
      <c r="L76" s="9"/>
      <c r="M76" s="4"/>
      <c r="N76" s="9"/>
      <c r="O76" s="4"/>
      <c r="P76" s="9"/>
      <c r="Q76" s="4"/>
      <c r="R76" s="9"/>
      <c r="S76" s="4"/>
      <c r="T76" s="9"/>
      <c r="U76" s="4"/>
      <c r="V76" s="9"/>
      <c r="W76" s="4"/>
      <c r="X76" s="9"/>
      <c r="Y76" s="4"/>
      <c r="Z76" s="9"/>
      <c r="AA76" s="4"/>
      <c r="AB76" s="9"/>
      <c r="AC76" s="4"/>
      <c r="AD76" s="9"/>
      <c r="AE76" s="4"/>
      <c r="AF76" s="9"/>
      <c r="AG76" s="4"/>
      <c r="AH76" s="9"/>
      <c r="AI76" s="4"/>
      <c r="AJ76" s="9"/>
    </row>
    <row r="77" spans="1:36" x14ac:dyDescent="0.25">
      <c r="A77" s="4"/>
      <c r="B77" s="9"/>
      <c r="C77" s="4"/>
      <c r="D77" s="9"/>
      <c r="E77" s="4"/>
      <c r="F77" s="9"/>
      <c r="G77" s="4"/>
      <c r="H77" s="9"/>
      <c r="I77" s="4"/>
      <c r="J77" s="9"/>
      <c r="K77" s="4"/>
      <c r="L77" s="9"/>
      <c r="M77" s="4"/>
      <c r="N77" s="9"/>
      <c r="O77" s="4"/>
      <c r="P77" s="9"/>
      <c r="Q77" s="4"/>
      <c r="R77" s="9"/>
      <c r="S77" s="4"/>
      <c r="T77" s="9"/>
      <c r="U77" s="4"/>
      <c r="V77" s="9"/>
      <c r="W77" s="4"/>
      <c r="X77" s="9"/>
      <c r="Y77" s="4"/>
      <c r="Z77" s="9"/>
      <c r="AA77" s="4"/>
      <c r="AB77" s="9"/>
      <c r="AC77" s="4"/>
      <c r="AD77" s="9"/>
      <c r="AE77" s="4"/>
      <c r="AF77" s="9"/>
      <c r="AG77" s="4"/>
      <c r="AH77" s="9"/>
      <c r="AI77" s="4"/>
      <c r="AJ77" s="9"/>
    </row>
    <row r="78" spans="1:36" x14ac:dyDescent="0.25">
      <c r="A78" s="4"/>
      <c r="B78" s="9"/>
      <c r="C78" s="4"/>
      <c r="D78" s="9"/>
      <c r="E78" s="4"/>
      <c r="F78" s="9"/>
      <c r="G78" s="4"/>
      <c r="H78" s="9"/>
      <c r="I78" s="4"/>
      <c r="J78" s="9"/>
      <c r="K78" s="4"/>
      <c r="L78" s="9"/>
      <c r="M78" s="4"/>
      <c r="N78" s="9"/>
      <c r="O78" s="4"/>
      <c r="P78" s="9"/>
      <c r="Q78" s="4"/>
      <c r="R78" s="9"/>
      <c r="S78" s="4"/>
      <c r="T78" s="9"/>
      <c r="U78" s="4"/>
      <c r="V78" s="9"/>
      <c r="W78" s="4"/>
      <c r="X78" s="9"/>
      <c r="Y78" s="4"/>
      <c r="Z78" s="9"/>
      <c r="AA78" s="4"/>
      <c r="AB78" s="9"/>
      <c r="AC78" s="4"/>
      <c r="AD78" s="9"/>
      <c r="AE78" s="4"/>
      <c r="AF78" s="9"/>
      <c r="AG78" s="4"/>
      <c r="AH78" s="9"/>
      <c r="AI78" s="4"/>
      <c r="AJ78" s="9"/>
    </row>
    <row r="79" spans="1:36" x14ac:dyDescent="0.25">
      <c r="A79" s="4"/>
      <c r="B79" s="9"/>
      <c r="C79" s="4"/>
      <c r="D79" s="9"/>
      <c r="E79" s="4"/>
      <c r="F79" s="9"/>
      <c r="G79" s="4"/>
      <c r="H79" s="9"/>
      <c r="I79" s="4"/>
      <c r="J79" s="9"/>
      <c r="K79" s="4"/>
      <c r="L79" s="9"/>
      <c r="M79" s="4"/>
      <c r="N79" s="9"/>
      <c r="O79" s="4"/>
      <c r="P79" s="9"/>
      <c r="Q79" s="4"/>
      <c r="R79" s="9"/>
      <c r="S79" s="4"/>
      <c r="T79" s="9"/>
      <c r="U79" s="4"/>
      <c r="V79" s="9"/>
      <c r="W79" s="4"/>
      <c r="X79" s="9"/>
      <c r="Y79" s="4"/>
      <c r="Z79" s="9"/>
      <c r="AA79" s="4"/>
      <c r="AB79" s="9"/>
      <c r="AC79" s="4"/>
      <c r="AD79" s="9"/>
      <c r="AE79" s="4"/>
      <c r="AF79" s="9"/>
      <c r="AG79" s="4"/>
      <c r="AH79" s="9"/>
      <c r="AI79" s="4"/>
      <c r="AJ79" s="9"/>
    </row>
    <row r="80" spans="1:36" x14ac:dyDescent="0.25">
      <c r="A80" s="4"/>
      <c r="B80" s="9"/>
      <c r="C80" s="4"/>
      <c r="D80" s="9"/>
      <c r="E80" s="4"/>
      <c r="F80" s="9"/>
      <c r="G80" s="4"/>
      <c r="H80" s="9"/>
      <c r="I80" s="4"/>
      <c r="J80" s="9"/>
      <c r="K80" s="4"/>
      <c r="L80" s="9"/>
      <c r="M80" s="4"/>
      <c r="N80" s="9"/>
      <c r="O80" s="4"/>
      <c r="P80" s="9"/>
      <c r="Q80" s="4"/>
      <c r="R80" s="9"/>
      <c r="S80" s="4"/>
      <c r="T80" s="9"/>
      <c r="U80" s="4"/>
      <c r="V80" s="9"/>
      <c r="W80" s="4"/>
      <c r="X80" s="9"/>
      <c r="Y80" s="4"/>
      <c r="Z80" s="9"/>
      <c r="AA80" s="4"/>
      <c r="AB80" s="9"/>
      <c r="AC80" s="4"/>
      <c r="AD80" s="9"/>
      <c r="AE80" s="4"/>
      <c r="AF80" s="9"/>
      <c r="AG80" s="4"/>
      <c r="AH80" s="9"/>
      <c r="AI80" s="4"/>
      <c r="AJ80" s="9"/>
    </row>
    <row r="81" spans="1:36" x14ac:dyDescent="0.25">
      <c r="A81" s="4"/>
      <c r="B81" s="9"/>
      <c r="C81" s="4"/>
      <c r="D81" s="9"/>
      <c r="E81" s="4"/>
      <c r="F81" s="9"/>
      <c r="G81" s="4"/>
      <c r="H81" s="9"/>
      <c r="I81" s="4"/>
      <c r="J81" s="9"/>
      <c r="K81" s="4"/>
      <c r="L81" s="9"/>
      <c r="M81" s="4"/>
      <c r="N81" s="9"/>
      <c r="O81" s="4"/>
      <c r="P81" s="9"/>
      <c r="Q81" s="4"/>
      <c r="R81" s="9"/>
      <c r="S81" s="4"/>
      <c r="T81" s="9"/>
      <c r="U81" s="4"/>
      <c r="V81" s="9"/>
      <c r="W81" s="4"/>
      <c r="X81" s="9"/>
      <c r="Y81" s="4"/>
      <c r="Z81" s="9"/>
      <c r="AA81" s="4"/>
      <c r="AB81" s="9"/>
      <c r="AC81" s="4"/>
      <c r="AD81" s="9"/>
      <c r="AE81" s="4"/>
      <c r="AF81" s="9"/>
      <c r="AG81" s="4"/>
      <c r="AH81" s="9"/>
      <c r="AI81" s="4"/>
      <c r="AJ81" s="9"/>
    </row>
    <row r="82" spans="1:36" x14ac:dyDescent="0.25">
      <c r="A82" s="4"/>
      <c r="B82" s="9"/>
      <c r="C82" s="4"/>
      <c r="D82" s="9"/>
      <c r="E82" s="4"/>
      <c r="F82" s="9"/>
      <c r="G82" s="4"/>
      <c r="H82" s="9"/>
      <c r="I82" s="4"/>
      <c r="J82" s="9"/>
      <c r="K82" s="4"/>
      <c r="L82" s="9"/>
      <c r="M82" s="4"/>
      <c r="N82" s="9"/>
      <c r="O82" s="4"/>
      <c r="P82" s="9"/>
      <c r="Q82" s="4"/>
      <c r="R82" s="9"/>
      <c r="S82" s="4"/>
      <c r="T82" s="9"/>
      <c r="U82" s="4"/>
      <c r="V82" s="9"/>
      <c r="W82" s="4"/>
      <c r="X82" s="9"/>
      <c r="Y82" s="4"/>
      <c r="Z82" s="9"/>
      <c r="AA82" s="4"/>
      <c r="AB82" s="9"/>
      <c r="AC82" s="4"/>
      <c r="AD82" s="9"/>
      <c r="AE82" s="4"/>
      <c r="AF82" s="9"/>
      <c r="AG82" s="4"/>
      <c r="AH82" s="9"/>
      <c r="AI82" s="4"/>
      <c r="AJ82" s="9"/>
    </row>
    <row r="83" spans="1:36" x14ac:dyDescent="0.25">
      <c r="A83" s="4"/>
      <c r="B83" s="9"/>
      <c r="C83" s="4"/>
      <c r="D83" s="9"/>
      <c r="E83" s="4"/>
      <c r="F83" s="9"/>
      <c r="G83" s="4"/>
      <c r="H83" s="9"/>
      <c r="I83" s="4"/>
      <c r="J83" s="9"/>
      <c r="K83" s="4"/>
      <c r="L83" s="9"/>
      <c r="M83" s="4"/>
      <c r="N83" s="9"/>
      <c r="O83" s="4"/>
      <c r="P83" s="9"/>
      <c r="Q83" s="4"/>
      <c r="R83" s="9"/>
      <c r="S83" s="4"/>
      <c r="T83" s="9"/>
      <c r="U83" s="4"/>
      <c r="V83" s="9"/>
      <c r="W83" s="4"/>
      <c r="X83" s="9"/>
      <c r="Y83" s="4"/>
      <c r="Z83" s="9"/>
      <c r="AA83" s="4"/>
      <c r="AB83" s="9"/>
      <c r="AC83" s="4"/>
      <c r="AD83" s="9"/>
      <c r="AE83" s="4"/>
      <c r="AF83" s="9"/>
      <c r="AG83" s="4"/>
      <c r="AH83" s="9"/>
      <c r="AI83" s="4"/>
      <c r="AJ83" s="9"/>
    </row>
    <row r="84" spans="1:36" x14ac:dyDescent="0.25">
      <c r="A84" s="4"/>
      <c r="B84" s="9"/>
      <c r="C84" s="4"/>
      <c r="D84" s="9"/>
      <c r="E84" s="4"/>
      <c r="F84" s="9"/>
      <c r="G84" s="4"/>
      <c r="H84" s="9"/>
      <c r="I84" s="4"/>
      <c r="J84" s="9"/>
      <c r="K84" s="4"/>
      <c r="L84" s="9"/>
      <c r="M84" s="4"/>
      <c r="N84" s="9"/>
      <c r="O84" s="4"/>
      <c r="P84" s="9"/>
      <c r="Q84" s="4"/>
      <c r="R84" s="9"/>
      <c r="S84" s="4"/>
      <c r="T84" s="9"/>
      <c r="U84" s="4"/>
      <c r="V84" s="9"/>
      <c r="W84" s="4"/>
      <c r="X84" s="9"/>
      <c r="Y84" s="4"/>
      <c r="Z84" s="9"/>
      <c r="AA84" s="4"/>
      <c r="AB84" s="9"/>
      <c r="AC84" s="4"/>
      <c r="AD84" s="9"/>
      <c r="AE84" s="4"/>
      <c r="AF84" s="9"/>
      <c r="AG84" s="4"/>
      <c r="AH84" s="9"/>
      <c r="AI84" s="4"/>
      <c r="AJ84" s="9"/>
    </row>
    <row r="85" spans="1:36" x14ac:dyDescent="0.25">
      <c r="A85" s="4"/>
      <c r="B85" s="9"/>
      <c r="C85" s="4"/>
      <c r="D85" s="9"/>
      <c r="E85" s="4"/>
      <c r="F85" s="9"/>
      <c r="G85" s="4"/>
      <c r="H85" s="9"/>
      <c r="I85" s="4"/>
      <c r="J85" s="9"/>
      <c r="K85" s="4"/>
      <c r="L85" s="9"/>
      <c r="M85" s="4"/>
      <c r="N85" s="9"/>
      <c r="O85" s="4"/>
      <c r="P85" s="9"/>
      <c r="Q85" s="4"/>
      <c r="R85" s="9"/>
      <c r="S85" s="4"/>
      <c r="T85" s="9"/>
      <c r="U85" s="4"/>
      <c r="V85" s="9"/>
      <c r="W85" s="4"/>
      <c r="X85" s="9"/>
      <c r="Y85" s="4"/>
      <c r="Z85" s="9"/>
      <c r="AA85" s="4"/>
      <c r="AB85" s="9"/>
      <c r="AC85" s="4"/>
      <c r="AD85" s="9"/>
      <c r="AE85" s="4"/>
      <c r="AF85" s="9"/>
      <c r="AG85" s="4"/>
      <c r="AH85" s="9"/>
      <c r="AI85" s="4"/>
      <c r="AJ85" s="9"/>
    </row>
    <row r="86" spans="1:36" x14ac:dyDescent="0.25">
      <c r="A86" s="4"/>
      <c r="B86" s="9"/>
      <c r="C86" s="4"/>
      <c r="D86" s="9"/>
      <c r="E86" s="4"/>
      <c r="F86" s="9"/>
      <c r="G86" s="4"/>
      <c r="H86" s="9"/>
      <c r="I86" s="4"/>
      <c r="J86" s="9"/>
      <c r="K86" s="4"/>
      <c r="L86" s="9"/>
      <c r="M86" s="4"/>
      <c r="N86" s="9"/>
      <c r="O86" s="4"/>
      <c r="P86" s="9"/>
      <c r="Q86" s="4"/>
      <c r="R86" s="9"/>
      <c r="S86" s="4"/>
      <c r="T86" s="9"/>
      <c r="U86" s="4"/>
      <c r="V86" s="9"/>
      <c r="W86" s="4"/>
      <c r="X86" s="9"/>
      <c r="Y86" s="4"/>
      <c r="Z86" s="9"/>
      <c r="AA86" s="4"/>
      <c r="AB86" s="9"/>
      <c r="AC86" s="4"/>
      <c r="AD86" s="9"/>
      <c r="AE86" s="4"/>
      <c r="AF86" s="9"/>
      <c r="AG86" s="4"/>
      <c r="AH86" s="9"/>
      <c r="AI86" s="4"/>
      <c r="AJ86" s="9"/>
    </row>
    <row r="87" spans="1:36" x14ac:dyDescent="0.25">
      <c r="A87" s="4"/>
      <c r="B87" s="9"/>
      <c r="C87" s="4"/>
      <c r="D87" s="9"/>
      <c r="E87" s="4"/>
      <c r="F87" s="9"/>
      <c r="G87" s="4"/>
      <c r="H87" s="9"/>
      <c r="I87" s="4"/>
      <c r="J87" s="9"/>
      <c r="K87" s="4"/>
      <c r="L87" s="9"/>
      <c r="M87" s="4"/>
      <c r="N87" s="9"/>
      <c r="O87" s="4"/>
      <c r="P87" s="9"/>
      <c r="Q87" s="4"/>
      <c r="R87" s="9"/>
      <c r="S87" s="4"/>
      <c r="T87" s="9"/>
      <c r="U87" s="4"/>
      <c r="V87" s="9"/>
      <c r="W87" s="4"/>
      <c r="X87" s="9"/>
      <c r="Y87" s="4"/>
      <c r="Z87" s="9"/>
      <c r="AA87" s="4"/>
      <c r="AB87" s="9"/>
      <c r="AC87" s="4"/>
      <c r="AD87" s="9"/>
      <c r="AE87" s="4"/>
      <c r="AF87" s="9"/>
      <c r="AG87" s="4"/>
      <c r="AH87" s="9"/>
      <c r="AI87" s="4"/>
      <c r="AJ87" s="9"/>
    </row>
    <row r="88" spans="1:36" x14ac:dyDescent="0.25">
      <c r="A88" s="4"/>
      <c r="B88" s="9"/>
      <c r="C88" s="4"/>
      <c r="D88" s="9"/>
      <c r="E88" s="4"/>
      <c r="F88" s="9"/>
      <c r="G88" s="4"/>
      <c r="H88" s="9"/>
      <c r="I88" s="4"/>
      <c r="J88" s="9"/>
      <c r="K88" s="4"/>
      <c r="L88" s="9"/>
      <c r="M88" s="4"/>
      <c r="N88" s="9"/>
      <c r="O88" s="4"/>
      <c r="P88" s="9"/>
      <c r="Q88" s="4"/>
      <c r="R88" s="9"/>
      <c r="S88" s="4"/>
      <c r="T88" s="9"/>
      <c r="U88" s="4"/>
      <c r="V88" s="9"/>
      <c r="W88" s="4"/>
      <c r="X88" s="9"/>
      <c r="Y88" s="4"/>
      <c r="Z88" s="9"/>
      <c r="AA88" s="4"/>
      <c r="AB88" s="9"/>
      <c r="AC88" s="4"/>
      <c r="AD88" s="9"/>
      <c r="AE88" s="4"/>
      <c r="AF88" s="9"/>
      <c r="AG88" s="4"/>
      <c r="AH88" s="9"/>
      <c r="AI88" s="4"/>
      <c r="AJ88" s="9"/>
    </row>
    <row r="89" spans="1:36" x14ac:dyDescent="0.25">
      <c r="A89" s="4"/>
      <c r="B89" s="9"/>
      <c r="C89" s="4"/>
      <c r="D89" s="9"/>
      <c r="E89" s="4"/>
      <c r="F89" s="9"/>
      <c r="G89" s="4"/>
      <c r="H89" s="9"/>
      <c r="I89" s="4"/>
      <c r="J89" s="9"/>
      <c r="K89" s="4"/>
      <c r="L89" s="9"/>
      <c r="M89" s="4"/>
      <c r="N89" s="9"/>
      <c r="O89" s="4"/>
      <c r="P89" s="9"/>
      <c r="Q89" s="4"/>
      <c r="R89" s="9"/>
      <c r="S89" s="4"/>
      <c r="T89" s="9"/>
      <c r="U89" s="4"/>
      <c r="V89" s="9"/>
      <c r="W89" s="4"/>
      <c r="X89" s="9"/>
      <c r="Y89" s="4"/>
      <c r="Z89" s="9"/>
      <c r="AA89" s="4"/>
      <c r="AB89" s="9"/>
      <c r="AC89" s="4"/>
      <c r="AD89" s="9"/>
      <c r="AE89" s="4"/>
      <c r="AF89" s="9"/>
      <c r="AG89" s="4"/>
      <c r="AH89" s="9"/>
      <c r="AI89" s="4"/>
      <c r="AJ89" s="9"/>
    </row>
    <row r="90" spans="1:36" x14ac:dyDescent="0.25">
      <c r="A90" s="4"/>
      <c r="B90" s="9"/>
      <c r="C90" s="4"/>
      <c r="D90" s="9"/>
      <c r="E90" s="4"/>
      <c r="F90" s="9"/>
      <c r="G90" s="4"/>
      <c r="H90" s="9"/>
      <c r="I90" s="4"/>
      <c r="J90" s="9"/>
      <c r="K90" s="4"/>
      <c r="L90" s="9"/>
      <c r="M90" s="4"/>
      <c r="N90" s="9"/>
      <c r="O90" s="4"/>
      <c r="P90" s="9"/>
      <c r="Q90" s="4"/>
      <c r="R90" s="9"/>
      <c r="S90" s="4"/>
      <c r="T90" s="9"/>
      <c r="U90" s="4"/>
      <c r="V90" s="9"/>
      <c r="W90" s="4"/>
      <c r="X90" s="9"/>
      <c r="Y90" s="4"/>
      <c r="Z90" s="9"/>
      <c r="AA90" s="4"/>
      <c r="AB90" s="9"/>
      <c r="AC90" s="4"/>
      <c r="AD90" s="9"/>
      <c r="AE90" s="4"/>
      <c r="AF90" s="9"/>
      <c r="AG90" s="4"/>
      <c r="AH90" s="9"/>
      <c r="AI90" s="4"/>
      <c r="AJ90" s="9"/>
    </row>
    <row r="91" spans="1:36" x14ac:dyDescent="0.25">
      <c r="A91" s="4"/>
      <c r="B91" s="9"/>
      <c r="C91" s="4"/>
      <c r="D91" s="9"/>
      <c r="E91" s="4"/>
      <c r="F91" s="9"/>
      <c r="G91" s="4"/>
      <c r="H91" s="9"/>
      <c r="I91" s="4"/>
      <c r="J91" s="9"/>
      <c r="K91" s="4"/>
      <c r="L91" s="9"/>
      <c r="M91" s="4"/>
      <c r="N91" s="9"/>
      <c r="O91" s="4"/>
      <c r="P91" s="9"/>
      <c r="Q91" s="4"/>
      <c r="R91" s="9"/>
      <c r="S91" s="4"/>
      <c r="T91" s="9"/>
      <c r="U91" s="4"/>
      <c r="V91" s="9"/>
      <c r="W91" s="4"/>
      <c r="X91" s="9"/>
      <c r="Y91" s="4"/>
      <c r="Z91" s="9"/>
      <c r="AA91" s="4"/>
      <c r="AB91" s="9"/>
      <c r="AC91" s="4"/>
      <c r="AD91" s="9"/>
      <c r="AE91" s="4"/>
      <c r="AF91" s="9"/>
      <c r="AG91" s="4"/>
      <c r="AH91" s="9"/>
      <c r="AI91" s="4"/>
      <c r="AJ91" s="9"/>
    </row>
    <row r="92" spans="1:36" x14ac:dyDescent="0.25">
      <c r="A92" s="4"/>
      <c r="B92" s="9"/>
      <c r="C92" s="4"/>
      <c r="D92" s="9"/>
      <c r="E92" s="4"/>
      <c r="F92" s="9"/>
      <c r="G92" s="4"/>
      <c r="H92" s="9"/>
      <c r="I92" s="4"/>
      <c r="J92" s="9"/>
      <c r="K92" s="4"/>
      <c r="L92" s="9"/>
      <c r="M92" s="4"/>
      <c r="N92" s="9"/>
      <c r="O92" s="4"/>
      <c r="P92" s="9"/>
      <c r="Q92" s="4"/>
      <c r="R92" s="9"/>
      <c r="S92" s="4"/>
      <c r="T92" s="9"/>
      <c r="U92" s="4"/>
      <c r="V92" s="9"/>
      <c r="W92" s="4"/>
      <c r="X92" s="9"/>
      <c r="Y92" s="4"/>
      <c r="Z92" s="9"/>
      <c r="AA92" s="4"/>
      <c r="AB92" s="9"/>
      <c r="AC92" s="4"/>
      <c r="AD92" s="9"/>
      <c r="AE92" s="4"/>
      <c r="AF92" s="9"/>
      <c r="AG92" s="4"/>
      <c r="AH92" s="9"/>
      <c r="AI92" s="4"/>
      <c r="AJ92" s="9"/>
    </row>
    <row r="93" spans="1:36" x14ac:dyDescent="0.25">
      <c r="A93" s="4"/>
      <c r="B93" s="9"/>
      <c r="C93" s="4"/>
      <c r="D93" s="9"/>
      <c r="E93" s="4"/>
      <c r="F93" s="9"/>
      <c r="G93" s="4"/>
      <c r="H93" s="9"/>
      <c r="I93" s="4"/>
      <c r="J93" s="9"/>
      <c r="K93" s="4"/>
      <c r="L93" s="9"/>
      <c r="M93" s="4"/>
      <c r="N93" s="9"/>
      <c r="O93" s="4"/>
      <c r="P93" s="9"/>
      <c r="Q93" s="4"/>
      <c r="R93" s="9"/>
      <c r="S93" s="4"/>
      <c r="T93" s="9"/>
      <c r="U93" s="4"/>
      <c r="V93" s="9"/>
      <c r="W93" s="4"/>
      <c r="X93" s="9"/>
      <c r="Y93" s="4"/>
      <c r="Z93" s="9"/>
      <c r="AA93" s="4"/>
      <c r="AB93" s="9"/>
      <c r="AC93" s="4"/>
      <c r="AD93" s="9"/>
      <c r="AE93" s="4"/>
      <c r="AF93" s="9"/>
      <c r="AG93" s="4"/>
      <c r="AH93" s="9"/>
      <c r="AI93" s="4"/>
      <c r="AJ93" s="9"/>
    </row>
    <row r="94" spans="1:36" x14ac:dyDescent="0.25">
      <c r="A94" s="4"/>
      <c r="B94" s="9"/>
      <c r="C94" s="4"/>
      <c r="D94" s="9"/>
      <c r="E94" s="4"/>
      <c r="F94" s="9"/>
      <c r="G94" s="4"/>
      <c r="H94" s="9"/>
      <c r="I94" s="4"/>
      <c r="J94" s="9"/>
      <c r="K94" s="4"/>
      <c r="L94" s="9"/>
      <c r="M94" s="4"/>
      <c r="N94" s="9"/>
      <c r="O94" s="4"/>
      <c r="P94" s="9"/>
      <c r="Q94" s="4"/>
      <c r="R94" s="9"/>
      <c r="S94" s="4"/>
      <c r="T94" s="9"/>
      <c r="U94" s="4"/>
      <c r="V94" s="9"/>
      <c r="W94" s="4"/>
      <c r="X94" s="9"/>
      <c r="Y94" s="4"/>
      <c r="Z94" s="9"/>
      <c r="AA94" s="4"/>
      <c r="AB94" s="9"/>
      <c r="AC94" s="4"/>
      <c r="AD94" s="9"/>
      <c r="AE94" s="4"/>
      <c r="AF94" s="9"/>
      <c r="AG94" s="4"/>
      <c r="AH94" s="9"/>
      <c r="AI94" s="4"/>
      <c r="AJ94" s="9"/>
    </row>
    <row r="95" spans="1:36" x14ac:dyDescent="0.25">
      <c r="A95" s="4"/>
      <c r="B95" s="9"/>
      <c r="C95" s="4"/>
      <c r="D95" s="9"/>
      <c r="E95" s="4"/>
      <c r="F95" s="9"/>
      <c r="G95" s="4"/>
      <c r="H95" s="9"/>
      <c r="I95" s="4"/>
      <c r="J95" s="9"/>
      <c r="K95" s="4"/>
      <c r="L95" s="9"/>
      <c r="M95" s="4"/>
      <c r="N95" s="9"/>
      <c r="O95" s="4"/>
      <c r="P95" s="9"/>
      <c r="Q95" s="4"/>
      <c r="R95" s="9"/>
      <c r="S95" s="4"/>
      <c r="T95" s="9"/>
      <c r="U95" s="4"/>
      <c r="V95" s="9"/>
      <c r="W95" s="4"/>
      <c r="X95" s="9"/>
      <c r="Y95" s="4"/>
      <c r="Z95" s="9"/>
      <c r="AA95" s="4"/>
      <c r="AB95" s="9"/>
      <c r="AC95" s="4"/>
      <c r="AD95" s="9"/>
      <c r="AE95" s="4"/>
      <c r="AF95" s="9"/>
      <c r="AG95" s="4"/>
      <c r="AH95" s="9"/>
      <c r="AI95" s="4"/>
      <c r="AJ95" s="9"/>
    </row>
    <row r="96" spans="1:36" x14ac:dyDescent="0.25">
      <c r="A96" s="4"/>
      <c r="B96" s="9"/>
      <c r="C96" s="4"/>
      <c r="D96" s="9"/>
      <c r="E96" s="4"/>
      <c r="F96" s="9"/>
      <c r="G96" s="4"/>
      <c r="H96" s="9"/>
      <c r="I96" s="4"/>
      <c r="J96" s="9"/>
      <c r="K96" s="4"/>
      <c r="L96" s="9"/>
      <c r="M96" s="4"/>
      <c r="N96" s="9"/>
      <c r="O96" s="4"/>
      <c r="P96" s="9"/>
      <c r="Q96" s="4"/>
      <c r="R96" s="9"/>
      <c r="S96" s="4"/>
      <c r="T96" s="9"/>
      <c r="U96" s="4"/>
      <c r="V96" s="9"/>
      <c r="W96" s="4"/>
      <c r="X96" s="9"/>
      <c r="Y96" s="4"/>
      <c r="Z96" s="9"/>
      <c r="AA96" s="4"/>
      <c r="AB96" s="9"/>
      <c r="AC96" s="4"/>
      <c r="AD96" s="9"/>
      <c r="AE96" s="4"/>
      <c r="AF96" s="9"/>
      <c r="AG96" s="4"/>
      <c r="AH96" s="9"/>
      <c r="AI96" s="4"/>
      <c r="AJ96" s="9"/>
    </row>
    <row r="97" spans="1:36" x14ac:dyDescent="0.25">
      <c r="A97" s="4"/>
      <c r="B97" s="9"/>
      <c r="C97" s="4"/>
      <c r="D97" s="9"/>
      <c r="E97" s="4"/>
      <c r="F97" s="9"/>
      <c r="G97" s="4"/>
      <c r="H97" s="9"/>
      <c r="I97" s="4"/>
      <c r="J97" s="9"/>
      <c r="K97" s="4"/>
      <c r="L97" s="9"/>
      <c r="M97" s="4"/>
      <c r="N97" s="9"/>
      <c r="O97" s="4"/>
      <c r="P97" s="9"/>
      <c r="Q97" s="4"/>
      <c r="R97" s="9"/>
      <c r="S97" s="4"/>
      <c r="T97" s="9"/>
      <c r="U97" s="4"/>
      <c r="V97" s="9"/>
      <c r="W97" s="4"/>
      <c r="X97" s="9"/>
      <c r="Y97" s="4"/>
      <c r="Z97" s="9"/>
      <c r="AA97" s="4"/>
      <c r="AB97" s="9"/>
      <c r="AC97" s="4"/>
      <c r="AD97" s="9"/>
      <c r="AE97" s="4"/>
      <c r="AF97" s="9"/>
      <c r="AG97" s="4"/>
      <c r="AH97" s="9"/>
      <c r="AI97" s="4"/>
      <c r="AJ97" s="9"/>
    </row>
    <row r="98" spans="1:36" x14ac:dyDescent="0.25">
      <c r="A98" s="4"/>
      <c r="B98" s="9"/>
      <c r="C98" s="4"/>
      <c r="D98" s="9"/>
      <c r="E98" s="4"/>
      <c r="F98" s="9"/>
      <c r="G98" s="4"/>
      <c r="H98" s="9"/>
      <c r="I98" s="4"/>
      <c r="J98" s="9"/>
      <c r="K98" s="4"/>
      <c r="L98" s="9"/>
      <c r="M98" s="4"/>
      <c r="N98" s="9"/>
      <c r="O98" s="4"/>
      <c r="P98" s="9"/>
      <c r="Q98" s="4"/>
      <c r="R98" s="9"/>
      <c r="S98" s="4"/>
      <c r="T98" s="9"/>
      <c r="U98" s="4"/>
      <c r="V98" s="9"/>
      <c r="W98" s="4"/>
      <c r="X98" s="9"/>
      <c r="Y98" s="4"/>
      <c r="Z98" s="9"/>
      <c r="AA98" s="4"/>
      <c r="AB98" s="9"/>
      <c r="AC98" s="4"/>
      <c r="AD98" s="9"/>
      <c r="AE98" s="4"/>
      <c r="AF98" s="9"/>
      <c r="AG98" s="4"/>
      <c r="AH98" s="9"/>
      <c r="AI98" s="4"/>
      <c r="AJ98" s="9"/>
    </row>
    <row r="99" spans="1:36" x14ac:dyDescent="0.25">
      <c r="A99" s="4"/>
      <c r="B99" s="9"/>
      <c r="C99" s="4"/>
      <c r="D99" s="9"/>
      <c r="E99" s="4"/>
      <c r="F99" s="9"/>
      <c r="G99" s="4"/>
      <c r="H99" s="9"/>
      <c r="I99" s="4"/>
      <c r="J99" s="9"/>
      <c r="K99" s="4"/>
      <c r="L99" s="9"/>
      <c r="M99" s="4"/>
      <c r="N99" s="9"/>
      <c r="O99" s="4"/>
      <c r="P99" s="9"/>
      <c r="Q99" s="4"/>
      <c r="R99" s="9"/>
      <c r="S99" s="4"/>
      <c r="T99" s="9"/>
      <c r="U99" s="4"/>
      <c r="V99" s="9"/>
      <c r="W99" s="4"/>
      <c r="X99" s="9"/>
      <c r="Y99" s="4"/>
      <c r="Z99" s="9"/>
      <c r="AA99" s="4"/>
      <c r="AB99" s="9"/>
      <c r="AC99" s="4"/>
      <c r="AD99" s="9"/>
      <c r="AE99" s="4"/>
      <c r="AF99" s="9"/>
      <c r="AG99" s="4"/>
      <c r="AH99" s="9"/>
      <c r="AI99" s="4"/>
      <c r="AJ99" s="9"/>
    </row>
    <row r="100" spans="1:36" x14ac:dyDescent="0.25">
      <c r="A100" s="4"/>
      <c r="B100" s="9"/>
      <c r="C100" s="4"/>
      <c r="D100" s="9"/>
      <c r="E100" s="4"/>
      <c r="F100" s="9"/>
      <c r="G100" s="4"/>
      <c r="H100" s="9"/>
      <c r="I100" s="4"/>
      <c r="J100" s="9"/>
      <c r="K100" s="4"/>
      <c r="L100" s="9"/>
      <c r="M100" s="4"/>
      <c r="N100" s="9"/>
      <c r="O100" s="4"/>
      <c r="P100" s="9"/>
      <c r="Q100" s="4"/>
      <c r="R100" s="9"/>
      <c r="S100" s="4"/>
      <c r="T100" s="9"/>
      <c r="U100" s="4"/>
      <c r="V100" s="9"/>
      <c r="W100" s="4"/>
      <c r="X100" s="9"/>
      <c r="Y100" s="4"/>
      <c r="Z100" s="9"/>
      <c r="AA100" s="4"/>
      <c r="AB100" s="9"/>
      <c r="AC100" s="4"/>
      <c r="AD100" s="9"/>
      <c r="AE100" s="4"/>
      <c r="AF100" s="9"/>
      <c r="AG100" s="4"/>
      <c r="AH100" s="9"/>
      <c r="AI100" s="4"/>
      <c r="AJ100" s="9"/>
    </row>
    <row r="101" spans="1:36" x14ac:dyDescent="0.25">
      <c r="A101" s="4"/>
      <c r="B101" s="9"/>
      <c r="C101" s="4"/>
      <c r="D101" s="9"/>
      <c r="E101" s="4"/>
      <c r="F101" s="9"/>
      <c r="G101" s="4"/>
      <c r="H101" s="9"/>
      <c r="I101" s="4"/>
      <c r="J101" s="9"/>
      <c r="K101" s="4"/>
      <c r="L101" s="9"/>
      <c r="M101" s="4"/>
      <c r="N101" s="9"/>
      <c r="O101" s="4"/>
      <c r="P101" s="9"/>
      <c r="Q101" s="4"/>
      <c r="R101" s="9"/>
      <c r="S101" s="4"/>
      <c r="T101" s="9"/>
      <c r="U101" s="4"/>
      <c r="V101" s="9"/>
      <c r="W101" s="4"/>
      <c r="X101" s="9"/>
      <c r="Y101" s="4"/>
      <c r="Z101" s="9"/>
      <c r="AA101" s="4"/>
      <c r="AB101" s="9"/>
      <c r="AC101" s="4"/>
      <c r="AD101" s="9"/>
      <c r="AE101" s="4"/>
      <c r="AF101" s="9"/>
      <c r="AG101" s="4"/>
      <c r="AH101" s="9"/>
      <c r="AI101" s="4"/>
      <c r="AJ101" s="9"/>
    </row>
    <row r="102" spans="1:36" x14ac:dyDescent="0.25">
      <c r="A102" s="4"/>
      <c r="B102" s="9"/>
      <c r="C102" s="4"/>
      <c r="D102" s="9"/>
      <c r="E102" s="4"/>
      <c r="F102" s="9"/>
      <c r="G102" s="4"/>
      <c r="H102" s="9"/>
      <c r="I102" s="4"/>
      <c r="J102" s="9"/>
      <c r="K102" s="4"/>
      <c r="L102" s="9"/>
      <c r="M102" s="4"/>
      <c r="N102" s="9"/>
      <c r="O102" s="4"/>
      <c r="P102" s="9"/>
      <c r="Q102" s="4"/>
      <c r="R102" s="9"/>
      <c r="S102" s="4"/>
      <c r="T102" s="9"/>
      <c r="U102" s="4"/>
      <c r="V102" s="9"/>
      <c r="W102" s="4"/>
      <c r="X102" s="9"/>
      <c r="Y102" s="4"/>
      <c r="Z102" s="9"/>
      <c r="AA102" s="4"/>
      <c r="AB102" s="9"/>
      <c r="AC102" s="4"/>
      <c r="AD102" s="9"/>
      <c r="AE102" s="4"/>
      <c r="AF102" s="9"/>
      <c r="AG102" s="4"/>
      <c r="AH102" s="9"/>
      <c r="AI102" s="4"/>
      <c r="AJ102" s="9"/>
    </row>
    <row r="103" spans="1:36" x14ac:dyDescent="0.25">
      <c r="A103" s="4"/>
      <c r="B103" s="9"/>
      <c r="C103" s="4"/>
      <c r="D103" s="9"/>
      <c r="E103" s="4"/>
      <c r="F103" s="9"/>
      <c r="G103" s="4"/>
      <c r="H103" s="9"/>
      <c r="I103" s="4"/>
      <c r="J103" s="9"/>
      <c r="K103" s="4"/>
      <c r="L103" s="9"/>
      <c r="M103" s="4"/>
      <c r="N103" s="9"/>
      <c r="O103" s="4"/>
      <c r="P103" s="9"/>
      <c r="Q103" s="4"/>
      <c r="R103" s="9"/>
      <c r="S103" s="4"/>
      <c r="T103" s="9"/>
      <c r="U103" s="4"/>
      <c r="V103" s="9"/>
      <c r="W103" s="4"/>
      <c r="X103" s="9"/>
      <c r="Y103" s="4"/>
      <c r="Z103" s="9"/>
      <c r="AA103" s="4"/>
      <c r="AB103" s="9"/>
      <c r="AC103" s="4"/>
      <c r="AD103" s="9"/>
      <c r="AE103" s="4"/>
      <c r="AF103" s="9"/>
      <c r="AG103" s="4"/>
      <c r="AH103" s="9"/>
      <c r="AI103" s="4"/>
      <c r="AJ103" s="9"/>
    </row>
    <row r="104" spans="1:36" x14ac:dyDescent="0.25">
      <c r="A104" s="4"/>
      <c r="B104" s="9"/>
      <c r="C104" s="4"/>
      <c r="D104" s="9"/>
      <c r="E104" s="4"/>
      <c r="F104" s="9"/>
      <c r="G104" s="4"/>
      <c r="H104" s="9"/>
      <c r="I104" s="4"/>
      <c r="J104" s="9"/>
      <c r="K104" s="4"/>
      <c r="L104" s="9"/>
      <c r="M104" s="4"/>
      <c r="N104" s="9"/>
      <c r="O104" s="4"/>
      <c r="P104" s="9"/>
      <c r="Q104" s="4"/>
      <c r="R104" s="9"/>
      <c r="S104" s="4"/>
      <c r="T104" s="9"/>
      <c r="U104" s="4"/>
      <c r="V104" s="9"/>
      <c r="W104" s="4"/>
      <c r="X104" s="9"/>
      <c r="Y104" s="4"/>
      <c r="Z104" s="9"/>
      <c r="AA104" s="4"/>
      <c r="AB104" s="9"/>
      <c r="AC104" s="4"/>
      <c r="AD104" s="9"/>
      <c r="AE104" s="4"/>
      <c r="AF104" s="9"/>
      <c r="AG104" s="4"/>
      <c r="AH104" s="9"/>
      <c r="AI104" s="4"/>
      <c r="AJ104" s="9"/>
    </row>
    <row r="105" spans="1:36" x14ac:dyDescent="0.25">
      <c r="A105" s="4"/>
      <c r="B105" s="9"/>
      <c r="C105" s="4"/>
      <c r="D105" s="9"/>
      <c r="E105" s="4"/>
      <c r="F105" s="9"/>
      <c r="G105" s="4"/>
      <c r="H105" s="9"/>
      <c r="I105" s="4"/>
      <c r="J105" s="9"/>
      <c r="K105" s="4"/>
      <c r="L105" s="9"/>
      <c r="M105" s="4"/>
      <c r="N105" s="9"/>
      <c r="O105" s="4"/>
      <c r="P105" s="9"/>
      <c r="Q105" s="4"/>
      <c r="R105" s="9"/>
      <c r="S105" s="4"/>
      <c r="T105" s="9"/>
      <c r="U105" s="4"/>
      <c r="V105" s="9"/>
      <c r="W105" s="4"/>
      <c r="X105" s="9"/>
      <c r="Y105" s="4"/>
      <c r="Z105" s="9"/>
      <c r="AA105" s="4"/>
      <c r="AB105" s="9"/>
      <c r="AC105" s="4"/>
      <c r="AD105" s="9"/>
      <c r="AE105" s="4"/>
      <c r="AF105" s="9"/>
      <c r="AG105" s="4"/>
      <c r="AH105" s="9"/>
      <c r="AI105" s="4"/>
      <c r="AJ105" s="9"/>
    </row>
    <row r="106" spans="1:36" x14ac:dyDescent="0.25">
      <c r="A106" s="4"/>
      <c r="B106" s="9"/>
      <c r="C106" s="4"/>
      <c r="D106" s="9"/>
      <c r="E106" s="4"/>
      <c r="F106" s="9"/>
      <c r="G106" s="4"/>
      <c r="H106" s="9"/>
      <c r="I106" s="4"/>
      <c r="J106" s="9"/>
      <c r="K106" s="4"/>
      <c r="L106" s="9"/>
      <c r="M106" s="4"/>
      <c r="N106" s="9"/>
      <c r="O106" s="4"/>
      <c r="P106" s="9"/>
      <c r="Q106" s="4"/>
      <c r="R106" s="9"/>
      <c r="S106" s="4"/>
      <c r="T106" s="9"/>
      <c r="U106" s="4"/>
      <c r="V106" s="9"/>
      <c r="W106" s="4"/>
      <c r="X106" s="9"/>
      <c r="Y106" s="4"/>
      <c r="Z106" s="9"/>
      <c r="AA106" s="4"/>
      <c r="AB106" s="9"/>
      <c r="AC106" s="4"/>
      <c r="AD106" s="9"/>
      <c r="AE106" s="4"/>
      <c r="AF106" s="9"/>
      <c r="AG106" s="4"/>
      <c r="AH106" s="9"/>
      <c r="AI106" s="4"/>
      <c r="AJ106" s="9"/>
    </row>
    <row r="107" spans="1:36" x14ac:dyDescent="0.25">
      <c r="A107" s="4"/>
      <c r="B107" s="9"/>
      <c r="C107" s="4"/>
      <c r="D107" s="9"/>
      <c r="E107" s="4"/>
      <c r="F107" s="9"/>
      <c r="G107" s="4"/>
      <c r="H107" s="9"/>
      <c r="I107" s="4"/>
      <c r="J107" s="9"/>
      <c r="K107" s="4"/>
      <c r="L107" s="9"/>
      <c r="M107" s="4"/>
      <c r="N107" s="9"/>
      <c r="O107" s="4"/>
      <c r="P107" s="9"/>
      <c r="Q107" s="4"/>
      <c r="R107" s="9"/>
      <c r="S107" s="4"/>
      <c r="T107" s="9"/>
      <c r="U107" s="4"/>
      <c r="V107" s="9"/>
      <c r="W107" s="4"/>
      <c r="X107" s="9"/>
      <c r="Y107" s="4"/>
      <c r="Z107" s="9"/>
      <c r="AA107" s="4"/>
      <c r="AB107" s="9"/>
      <c r="AC107" s="4"/>
      <c r="AD107" s="9"/>
      <c r="AE107" s="4"/>
      <c r="AF107" s="9"/>
      <c r="AG107" s="4"/>
      <c r="AH107" s="9"/>
      <c r="AI107" s="4"/>
      <c r="AJ107" s="9"/>
    </row>
    <row r="108" spans="1:36" x14ac:dyDescent="0.25">
      <c r="A108" s="4"/>
      <c r="B108" s="9"/>
      <c r="C108" s="4"/>
      <c r="D108" s="9"/>
      <c r="E108" s="4"/>
      <c r="F108" s="9"/>
      <c r="G108" s="4"/>
      <c r="H108" s="9"/>
      <c r="I108" s="4"/>
      <c r="J108" s="9"/>
      <c r="K108" s="4"/>
      <c r="L108" s="9"/>
      <c r="M108" s="4"/>
      <c r="N108" s="9"/>
      <c r="O108" s="4"/>
      <c r="P108" s="9"/>
      <c r="Q108" s="4"/>
      <c r="R108" s="9"/>
      <c r="S108" s="4"/>
      <c r="T108" s="9"/>
      <c r="U108" s="4"/>
      <c r="V108" s="9"/>
      <c r="W108" s="4"/>
      <c r="X108" s="9"/>
      <c r="Y108" s="4"/>
      <c r="Z108" s="9"/>
      <c r="AA108" s="4"/>
      <c r="AB108" s="9"/>
      <c r="AC108" s="4"/>
      <c r="AD108" s="9"/>
      <c r="AE108" s="4"/>
      <c r="AF108" s="9"/>
      <c r="AG108" s="4"/>
      <c r="AH108" s="9"/>
      <c r="AI108" s="4"/>
      <c r="AJ108" s="9"/>
    </row>
    <row r="109" spans="1:36" x14ac:dyDescent="0.25">
      <c r="A109" s="4"/>
      <c r="B109" s="9"/>
      <c r="C109" s="4"/>
      <c r="D109" s="9"/>
      <c r="E109" s="4"/>
      <c r="F109" s="9"/>
      <c r="G109" s="4"/>
      <c r="H109" s="9"/>
      <c r="I109" s="4"/>
      <c r="J109" s="9"/>
      <c r="K109" s="4"/>
      <c r="L109" s="9"/>
      <c r="M109" s="4"/>
      <c r="N109" s="9"/>
      <c r="O109" s="4"/>
      <c r="P109" s="9"/>
      <c r="Q109" s="4"/>
      <c r="R109" s="9"/>
      <c r="S109" s="4"/>
      <c r="T109" s="9"/>
      <c r="U109" s="4"/>
      <c r="V109" s="9"/>
      <c r="W109" s="4"/>
      <c r="X109" s="9"/>
      <c r="Y109" s="4"/>
      <c r="Z109" s="9"/>
      <c r="AA109" s="4"/>
      <c r="AB109" s="9"/>
      <c r="AC109" s="4"/>
      <c r="AD109" s="9"/>
      <c r="AE109" s="4"/>
      <c r="AF109" s="9"/>
      <c r="AG109" s="4"/>
      <c r="AH109" s="9"/>
      <c r="AI109" s="4"/>
      <c r="AJ109" s="9"/>
    </row>
    <row r="110" spans="1:36" x14ac:dyDescent="0.25">
      <c r="A110" s="4"/>
      <c r="B110" s="9"/>
      <c r="C110" s="4"/>
      <c r="D110" s="9"/>
      <c r="E110" s="4"/>
      <c r="F110" s="9"/>
      <c r="G110" s="4"/>
      <c r="H110" s="9"/>
      <c r="I110" s="4"/>
      <c r="J110" s="9"/>
      <c r="K110" s="4"/>
      <c r="L110" s="9"/>
      <c r="M110" s="4"/>
      <c r="N110" s="9"/>
      <c r="O110" s="4"/>
      <c r="P110" s="9"/>
      <c r="Q110" s="4"/>
      <c r="R110" s="9"/>
      <c r="S110" s="4"/>
      <c r="T110" s="9"/>
      <c r="U110" s="4"/>
      <c r="V110" s="9"/>
      <c r="W110" s="4"/>
      <c r="X110" s="9"/>
      <c r="Y110" s="4"/>
      <c r="Z110" s="9"/>
      <c r="AA110" s="4"/>
      <c r="AB110" s="9"/>
      <c r="AC110" s="4"/>
      <c r="AD110" s="9"/>
      <c r="AE110" s="4"/>
      <c r="AF110" s="9"/>
      <c r="AG110" s="4"/>
      <c r="AH110" s="9"/>
      <c r="AI110" s="4"/>
      <c r="AJ110" s="9"/>
    </row>
    <row r="111" spans="1:36" x14ac:dyDescent="0.25">
      <c r="A111" s="4"/>
      <c r="B111" s="9"/>
      <c r="C111" s="4"/>
      <c r="D111" s="9"/>
      <c r="E111" s="4"/>
      <c r="F111" s="9"/>
      <c r="G111" s="4"/>
      <c r="H111" s="9"/>
      <c r="I111" s="4"/>
      <c r="J111" s="9"/>
      <c r="K111" s="4"/>
      <c r="L111" s="9"/>
      <c r="M111" s="4"/>
      <c r="N111" s="9"/>
      <c r="O111" s="4"/>
      <c r="P111" s="9"/>
      <c r="Q111" s="4"/>
      <c r="R111" s="9"/>
      <c r="S111" s="4"/>
      <c r="T111" s="9"/>
      <c r="U111" s="4"/>
      <c r="V111" s="9"/>
      <c r="W111" s="4"/>
      <c r="X111" s="9"/>
      <c r="Y111" s="4"/>
      <c r="Z111" s="9"/>
      <c r="AA111" s="4"/>
      <c r="AB111" s="9"/>
      <c r="AC111" s="4"/>
      <c r="AD111" s="9"/>
      <c r="AE111" s="4"/>
      <c r="AF111" s="9"/>
      <c r="AG111" s="4"/>
      <c r="AH111" s="9"/>
      <c r="AI111" s="4"/>
      <c r="AJ111" s="9"/>
    </row>
    <row r="112" spans="1:36" x14ac:dyDescent="0.25">
      <c r="A112" s="4"/>
      <c r="B112" s="9"/>
      <c r="C112" s="4"/>
      <c r="D112" s="9"/>
      <c r="E112" s="4"/>
      <c r="F112" s="9"/>
      <c r="G112" s="4"/>
      <c r="H112" s="9"/>
      <c r="I112" s="4"/>
      <c r="J112" s="9"/>
      <c r="K112" s="4"/>
      <c r="L112" s="9"/>
      <c r="M112" s="4"/>
      <c r="N112" s="9"/>
      <c r="O112" s="4"/>
      <c r="P112" s="9"/>
      <c r="Q112" s="4"/>
      <c r="R112" s="9"/>
      <c r="S112" s="4"/>
      <c r="T112" s="9"/>
      <c r="U112" s="4"/>
      <c r="V112" s="9"/>
      <c r="W112" s="4"/>
      <c r="X112" s="9"/>
      <c r="Y112" s="4"/>
      <c r="Z112" s="9"/>
      <c r="AA112" s="4"/>
      <c r="AB112" s="9"/>
      <c r="AC112" s="4"/>
      <c r="AD112" s="9"/>
      <c r="AE112" s="4"/>
      <c r="AF112" s="9"/>
      <c r="AG112" s="4"/>
      <c r="AH112" s="9"/>
      <c r="AI112" s="4"/>
      <c r="AJ112" s="9"/>
    </row>
    <row r="113" spans="1:36" x14ac:dyDescent="0.25">
      <c r="A113" s="4"/>
      <c r="B113" s="9"/>
      <c r="C113" s="4"/>
      <c r="D113" s="9"/>
      <c r="E113" s="4"/>
      <c r="F113" s="9"/>
      <c r="G113" s="4"/>
      <c r="H113" s="9"/>
      <c r="I113" s="4"/>
      <c r="J113" s="9"/>
      <c r="K113" s="4"/>
      <c r="L113" s="9"/>
      <c r="M113" s="4"/>
      <c r="N113" s="9"/>
      <c r="O113" s="4"/>
      <c r="P113" s="9"/>
      <c r="Q113" s="4"/>
      <c r="R113" s="9"/>
      <c r="S113" s="4"/>
      <c r="T113" s="9"/>
      <c r="U113" s="4"/>
      <c r="V113" s="9"/>
      <c r="W113" s="4"/>
      <c r="X113" s="9"/>
      <c r="Y113" s="4"/>
      <c r="Z113" s="9"/>
      <c r="AA113" s="4"/>
      <c r="AB113" s="9"/>
      <c r="AC113" s="4"/>
      <c r="AD113" s="9"/>
      <c r="AE113" s="4"/>
      <c r="AF113" s="9"/>
      <c r="AG113" s="4"/>
      <c r="AH113" s="9"/>
      <c r="AI113" s="4"/>
      <c r="AJ113" s="9"/>
    </row>
    <row r="114" spans="1:36" x14ac:dyDescent="0.25">
      <c r="A114" s="4"/>
      <c r="B114" s="9"/>
      <c r="C114" s="4"/>
      <c r="D114" s="9"/>
      <c r="E114" s="4"/>
      <c r="F114" s="9"/>
      <c r="G114" s="4"/>
      <c r="H114" s="9"/>
      <c r="I114" s="4"/>
      <c r="J114" s="9"/>
      <c r="K114" s="4"/>
      <c r="L114" s="9"/>
      <c r="M114" s="4"/>
      <c r="N114" s="9"/>
      <c r="O114" s="4"/>
      <c r="P114" s="9"/>
      <c r="Q114" s="4"/>
      <c r="R114" s="9"/>
      <c r="S114" s="4"/>
      <c r="T114" s="9"/>
      <c r="U114" s="4"/>
      <c r="V114" s="9"/>
      <c r="W114" s="4"/>
      <c r="X114" s="9"/>
      <c r="Y114" s="4"/>
      <c r="Z114" s="9"/>
      <c r="AA114" s="4"/>
      <c r="AB114" s="9"/>
      <c r="AC114" s="4"/>
      <c r="AD114" s="9"/>
      <c r="AE114" s="4"/>
      <c r="AF114" s="9"/>
      <c r="AG114" s="4"/>
      <c r="AH114" s="9"/>
      <c r="AI114" s="4"/>
      <c r="AJ114" s="9"/>
    </row>
    <row r="115" spans="1:36" x14ac:dyDescent="0.25">
      <c r="A115" s="4"/>
      <c r="B115" s="9"/>
      <c r="C115" s="4"/>
      <c r="D115" s="9"/>
      <c r="E115" s="4"/>
      <c r="F115" s="9"/>
      <c r="G115" s="4"/>
      <c r="H115" s="9"/>
      <c r="I115" s="4"/>
      <c r="J115" s="9"/>
      <c r="K115" s="4"/>
      <c r="L115" s="9"/>
      <c r="M115" s="4"/>
      <c r="N115" s="9"/>
      <c r="O115" s="4"/>
      <c r="P115" s="9"/>
      <c r="Q115" s="4"/>
      <c r="R115" s="9"/>
      <c r="S115" s="4"/>
      <c r="T115" s="9"/>
      <c r="U115" s="4"/>
      <c r="V115" s="9"/>
      <c r="W115" s="4"/>
      <c r="X115" s="9"/>
      <c r="Y115" s="4"/>
      <c r="Z115" s="9"/>
      <c r="AA115" s="4"/>
      <c r="AB115" s="9"/>
      <c r="AC115" s="4"/>
      <c r="AD115" s="9"/>
      <c r="AE115" s="4"/>
      <c r="AF115" s="9"/>
      <c r="AG115" s="4"/>
      <c r="AH115" s="9"/>
      <c r="AI115" s="4"/>
      <c r="AJ115" s="9"/>
    </row>
    <row r="116" spans="1:36" x14ac:dyDescent="0.25">
      <c r="A116" s="4"/>
      <c r="B116" s="9"/>
      <c r="C116" s="4"/>
      <c r="D116" s="9"/>
      <c r="E116" s="4"/>
      <c r="F116" s="9"/>
      <c r="G116" s="4"/>
      <c r="H116" s="9"/>
      <c r="I116" s="4"/>
      <c r="J116" s="9"/>
      <c r="K116" s="4"/>
      <c r="L116" s="9"/>
      <c r="M116" s="4"/>
      <c r="N116" s="9"/>
      <c r="O116" s="4"/>
      <c r="P116" s="9"/>
      <c r="Q116" s="4"/>
      <c r="R116" s="9"/>
      <c r="S116" s="4"/>
      <c r="T116" s="9"/>
      <c r="U116" s="4"/>
      <c r="V116" s="9"/>
      <c r="W116" s="4"/>
      <c r="X116" s="9"/>
      <c r="Y116" s="4"/>
      <c r="Z116" s="9"/>
      <c r="AA116" s="4"/>
      <c r="AB116" s="9"/>
      <c r="AC116" s="4"/>
      <c r="AD116" s="9"/>
      <c r="AE116" s="4"/>
      <c r="AF116" s="9"/>
      <c r="AG116" s="4"/>
      <c r="AH116" s="9"/>
      <c r="AI116" s="4"/>
      <c r="AJ116" s="9"/>
    </row>
    <row r="117" spans="1:36" x14ac:dyDescent="0.25">
      <c r="A117" s="4"/>
      <c r="B117" s="9"/>
      <c r="C117" s="4"/>
      <c r="D117" s="9"/>
      <c r="E117" s="4"/>
      <c r="F117" s="9"/>
      <c r="G117" s="4"/>
      <c r="H117" s="9"/>
      <c r="I117" s="4"/>
      <c r="J117" s="9"/>
      <c r="K117" s="4"/>
      <c r="L117" s="9"/>
      <c r="M117" s="4"/>
      <c r="N117" s="9"/>
      <c r="O117" s="4"/>
      <c r="P117" s="9"/>
      <c r="Q117" s="4"/>
      <c r="R117" s="9"/>
      <c r="S117" s="4"/>
      <c r="T117" s="9"/>
      <c r="U117" s="4"/>
      <c r="V117" s="9"/>
      <c r="W117" s="4"/>
      <c r="X117" s="9"/>
      <c r="Y117" s="4"/>
      <c r="Z117" s="9"/>
      <c r="AA117" s="4"/>
      <c r="AB117" s="9"/>
      <c r="AC117" s="4"/>
      <c r="AD117" s="9"/>
      <c r="AE117" s="4"/>
      <c r="AF117" s="9"/>
      <c r="AG117" s="4"/>
      <c r="AH117" s="9"/>
      <c r="AI117" s="4"/>
      <c r="AJ117" s="9"/>
    </row>
    <row r="118" spans="1:36" x14ac:dyDescent="0.25">
      <c r="A118" s="4"/>
      <c r="B118" s="9"/>
      <c r="C118" s="4"/>
      <c r="D118" s="9"/>
      <c r="E118" s="4"/>
      <c r="F118" s="9"/>
      <c r="G118" s="4"/>
      <c r="H118" s="9"/>
      <c r="I118" s="4"/>
      <c r="J118" s="9"/>
      <c r="K118" s="4"/>
      <c r="L118" s="9"/>
      <c r="M118" s="4"/>
      <c r="N118" s="9"/>
      <c r="O118" s="4"/>
      <c r="P118" s="9"/>
      <c r="Q118" s="4"/>
      <c r="R118" s="9"/>
      <c r="S118" s="4"/>
      <c r="T118" s="9"/>
      <c r="U118" s="4"/>
      <c r="V118" s="9"/>
      <c r="W118" s="4"/>
      <c r="X118" s="9"/>
      <c r="Y118" s="4"/>
      <c r="Z118" s="9"/>
      <c r="AA118" s="4"/>
      <c r="AB118" s="9"/>
      <c r="AC118" s="4"/>
      <c r="AD118" s="9"/>
      <c r="AE118" s="4"/>
      <c r="AF118" s="9"/>
      <c r="AG118" s="4"/>
      <c r="AH118" s="9"/>
      <c r="AI118" s="4"/>
      <c r="AJ118" s="9"/>
    </row>
    <row r="119" spans="1:36" x14ac:dyDescent="0.25">
      <c r="A119" s="4"/>
      <c r="B119" s="9"/>
      <c r="C119" s="4"/>
      <c r="D119" s="9"/>
      <c r="E119" s="4"/>
      <c r="F119" s="9"/>
      <c r="G119" s="4"/>
      <c r="H119" s="9"/>
      <c r="I119" s="4"/>
      <c r="J119" s="9"/>
      <c r="K119" s="4"/>
      <c r="L119" s="9"/>
      <c r="M119" s="4"/>
      <c r="N119" s="9"/>
      <c r="O119" s="4"/>
      <c r="P119" s="9"/>
      <c r="Q119" s="4"/>
      <c r="R119" s="9"/>
      <c r="S119" s="4"/>
      <c r="T119" s="9"/>
      <c r="U119" s="4"/>
      <c r="V119" s="9"/>
      <c r="W119" s="4"/>
      <c r="X119" s="9"/>
      <c r="Y119" s="4"/>
      <c r="Z119" s="9"/>
      <c r="AA119" s="4"/>
      <c r="AB119" s="9"/>
      <c r="AC119" s="4"/>
      <c r="AD119" s="9"/>
      <c r="AE119" s="4"/>
      <c r="AF119" s="9"/>
      <c r="AG119" s="4"/>
      <c r="AH119" s="9"/>
      <c r="AI119" s="4"/>
      <c r="AJ119" s="9"/>
    </row>
    <row r="120" spans="1:36" x14ac:dyDescent="0.25">
      <c r="A120" s="4"/>
      <c r="B120" s="9"/>
      <c r="C120" s="4"/>
      <c r="D120" s="9"/>
      <c r="E120" s="4"/>
      <c r="F120" s="9"/>
      <c r="G120" s="4"/>
      <c r="H120" s="9"/>
      <c r="I120" s="4"/>
      <c r="J120" s="9"/>
      <c r="K120" s="4"/>
      <c r="L120" s="9"/>
      <c r="M120" s="4"/>
      <c r="N120" s="9"/>
      <c r="O120" s="4"/>
      <c r="P120" s="9"/>
      <c r="Q120" s="4"/>
      <c r="R120" s="9"/>
      <c r="S120" s="4"/>
      <c r="T120" s="9"/>
      <c r="U120" s="4"/>
      <c r="V120" s="9"/>
      <c r="W120" s="4"/>
      <c r="X120" s="9"/>
      <c r="Y120" s="4"/>
      <c r="Z120" s="9"/>
      <c r="AA120" s="4"/>
      <c r="AB120" s="9"/>
      <c r="AC120" s="4"/>
      <c r="AD120" s="9"/>
      <c r="AE120" s="4"/>
      <c r="AF120" s="9"/>
      <c r="AG120" s="4"/>
      <c r="AH120" s="9"/>
      <c r="AI120" s="4"/>
      <c r="AJ120" s="9"/>
    </row>
    <row r="121" spans="1:36" x14ac:dyDescent="0.25">
      <c r="A121" s="4"/>
      <c r="B121" s="9"/>
      <c r="C121" s="4"/>
      <c r="D121" s="9"/>
      <c r="E121" s="4"/>
      <c r="F121" s="9"/>
      <c r="G121" s="4"/>
      <c r="H121" s="9"/>
      <c r="I121" s="4"/>
      <c r="J121" s="9"/>
      <c r="K121" s="4"/>
      <c r="L121" s="9"/>
      <c r="M121" s="4"/>
      <c r="N121" s="9"/>
      <c r="O121" s="4"/>
      <c r="P121" s="9"/>
      <c r="Q121" s="4"/>
      <c r="R121" s="9"/>
      <c r="S121" s="4"/>
      <c r="T121" s="9"/>
      <c r="U121" s="4"/>
      <c r="V121" s="9"/>
      <c r="W121" s="4"/>
      <c r="X121" s="9"/>
      <c r="Y121" s="4"/>
      <c r="Z121" s="9"/>
      <c r="AA121" s="4"/>
      <c r="AB121" s="9"/>
      <c r="AC121" s="4"/>
      <c r="AD121" s="9"/>
      <c r="AE121" s="4"/>
      <c r="AF121" s="9"/>
      <c r="AG121" s="4"/>
      <c r="AH121" s="9"/>
      <c r="AI121" s="4"/>
      <c r="AJ121" s="9"/>
    </row>
    <row r="122" spans="1:36" x14ac:dyDescent="0.25">
      <c r="A122" s="4"/>
      <c r="B122" s="9"/>
      <c r="C122" s="4"/>
      <c r="D122" s="9"/>
      <c r="E122" s="4"/>
      <c r="F122" s="9"/>
      <c r="G122" s="4"/>
      <c r="H122" s="9"/>
      <c r="I122" s="4"/>
      <c r="J122" s="9"/>
      <c r="K122" s="4"/>
      <c r="L122" s="9"/>
      <c r="M122" s="4"/>
      <c r="N122" s="9"/>
      <c r="O122" s="4"/>
      <c r="P122" s="9"/>
      <c r="Q122" s="4"/>
      <c r="R122" s="9"/>
      <c r="S122" s="4"/>
      <c r="T122" s="9"/>
      <c r="U122" s="4"/>
      <c r="V122" s="9"/>
      <c r="W122" s="4"/>
      <c r="X122" s="9"/>
      <c r="Y122" s="4"/>
      <c r="Z122" s="9"/>
      <c r="AA122" s="4"/>
      <c r="AB122" s="9"/>
      <c r="AC122" s="4"/>
      <c r="AD122" s="9"/>
      <c r="AE122" s="4"/>
      <c r="AF122" s="9"/>
      <c r="AG122" s="4"/>
      <c r="AH122" s="9"/>
      <c r="AI122" s="4"/>
      <c r="AJ122" s="9"/>
    </row>
    <row r="123" spans="1:36" x14ac:dyDescent="0.25">
      <c r="A123" s="4"/>
      <c r="B123" s="9"/>
      <c r="C123" s="4"/>
      <c r="D123" s="9"/>
      <c r="E123" s="4"/>
      <c r="F123" s="9"/>
      <c r="G123" s="4"/>
      <c r="H123" s="9"/>
      <c r="I123" s="4"/>
      <c r="J123" s="9"/>
      <c r="K123" s="4"/>
      <c r="L123" s="9"/>
      <c r="M123" s="4"/>
      <c r="N123" s="9"/>
      <c r="O123" s="4"/>
      <c r="P123" s="9"/>
      <c r="Q123" s="4"/>
      <c r="R123" s="9"/>
      <c r="S123" s="4"/>
      <c r="T123" s="9"/>
      <c r="U123" s="4"/>
      <c r="V123" s="9"/>
      <c r="W123" s="4"/>
      <c r="X123" s="9"/>
      <c r="Y123" s="4"/>
      <c r="Z123" s="9"/>
      <c r="AA123" s="4"/>
      <c r="AB123" s="9"/>
      <c r="AC123" s="4"/>
      <c r="AD123" s="9"/>
      <c r="AE123" s="4"/>
      <c r="AF123" s="9"/>
      <c r="AG123" s="4"/>
      <c r="AH123" s="9"/>
      <c r="AI123" s="4"/>
      <c r="AJ123" s="9"/>
    </row>
    <row r="124" spans="1:36" x14ac:dyDescent="0.25">
      <c r="A124" s="4"/>
      <c r="B124" s="9"/>
      <c r="C124" s="4"/>
      <c r="D124" s="9"/>
      <c r="E124" s="4"/>
      <c r="F124" s="9"/>
      <c r="G124" s="4"/>
      <c r="H124" s="9"/>
      <c r="I124" s="4"/>
      <c r="J124" s="9"/>
      <c r="K124" s="4"/>
      <c r="L124" s="9"/>
      <c r="M124" s="4"/>
      <c r="N124" s="9"/>
      <c r="O124" s="4"/>
      <c r="P124" s="9"/>
      <c r="Q124" s="4"/>
      <c r="R124" s="9"/>
      <c r="S124" s="4"/>
      <c r="T124" s="9"/>
      <c r="U124" s="4"/>
      <c r="V124" s="9"/>
      <c r="W124" s="4"/>
      <c r="X124" s="9"/>
      <c r="Y124" s="4"/>
      <c r="Z124" s="9"/>
      <c r="AA124" s="4"/>
      <c r="AB124" s="9"/>
      <c r="AC124" s="4"/>
      <c r="AD124" s="9"/>
      <c r="AE124" s="4"/>
      <c r="AF124" s="9"/>
      <c r="AG124" s="4"/>
      <c r="AH124" s="9"/>
      <c r="AI124" s="4"/>
      <c r="AJ124" s="9"/>
    </row>
    <row r="125" spans="1:36" x14ac:dyDescent="0.25">
      <c r="A125" s="4"/>
      <c r="B125" s="9"/>
      <c r="C125" s="4"/>
      <c r="D125" s="9"/>
      <c r="E125" s="4"/>
      <c r="F125" s="9"/>
      <c r="G125" s="4"/>
      <c r="H125" s="9"/>
      <c r="I125" s="4"/>
      <c r="J125" s="9"/>
      <c r="K125" s="4"/>
      <c r="L125" s="9"/>
      <c r="M125" s="4"/>
      <c r="N125" s="9"/>
      <c r="O125" s="4"/>
      <c r="P125" s="9"/>
      <c r="Q125" s="4"/>
      <c r="R125" s="9"/>
      <c r="S125" s="4"/>
      <c r="T125" s="9"/>
      <c r="U125" s="4"/>
      <c r="V125" s="9"/>
      <c r="W125" s="4"/>
      <c r="X125" s="9"/>
      <c r="Y125" s="4"/>
      <c r="Z125" s="9"/>
      <c r="AA125" s="4"/>
      <c r="AB125" s="9"/>
      <c r="AC125" s="4"/>
      <c r="AD125" s="9"/>
      <c r="AE125" s="4"/>
      <c r="AF125" s="9"/>
      <c r="AG125" s="4"/>
      <c r="AH125" s="9"/>
      <c r="AI125" s="4"/>
      <c r="AJ125" s="9"/>
    </row>
    <row r="126" spans="1:36" x14ac:dyDescent="0.25">
      <c r="A126" s="4"/>
      <c r="B126" s="9"/>
      <c r="C126" s="4"/>
      <c r="D126" s="9"/>
      <c r="E126" s="4"/>
      <c r="F126" s="9"/>
      <c r="G126" s="4"/>
      <c r="H126" s="9"/>
      <c r="I126" s="4"/>
      <c r="J126" s="9"/>
      <c r="K126" s="4"/>
      <c r="L126" s="9"/>
      <c r="M126" s="4"/>
      <c r="N126" s="9"/>
      <c r="O126" s="4"/>
      <c r="P126" s="9"/>
      <c r="Q126" s="4"/>
      <c r="R126" s="9"/>
      <c r="S126" s="4"/>
      <c r="T126" s="9"/>
      <c r="U126" s="4"/>
      <c r="V126" s="9"/>
      <c r="W126" s="4"/>
      <c r="X126" s="9"/>
      <c r="Y126" s="4"/>
      <c r="Z126" s="9"/>
      <c r="AA126" s="4"/>
      <c r="AB126" s="9"/>
      <c r="AC126" s="4"/>
      <c r="AD126" s="9"/>
      <c r="AE126" s="4"/>
      <c r="AF126" s="9"/>
      <c r="AG126" s="4"/>
      <c r="AH126" s="9"/>
      <c r="AI126" s="4"/>
      <c r="AJ126" s="9"/>
    </row>
    <row r="127" spans="1:36" x14ac:dyDescent="0.25">
      <c r="A127" s="4"/>
      <c r="B127" s="9"/>
      <c r="C127" s="4"/>
      <c r="D127" s="9"/>
      <c r="E127" s="4"/>
      <c r="F127" s="9"/>
      <c r="G127" s="4"/>
      <c r="H127" s="9"/>
      <c r="I127" s="4"/>
      <c r="J127" s="9"/>
      <c r="K127" s="4"/>
      <c r="L127" s="9"/>
      <c r="M127" s="4"/>
      <c r="N127" s="9"/>
      <c r="O127" s="4"/>
      <c r="P127" s="9"/>
      <c r="Q127" s="4"/>
      <c r="R127" s="9"/>
      <c r="S127" s="4"/>
      <c r="T127" s="9"/>
      <c r="U127" s="4"/>
      <c r="V127" s="9"/>
      <c r="W127" s="4"/>
      <c r="X127" s="9"/>
      <c r="Y127" s="4"/>
      <c r="Z127" s="9"/>
      <c r="AA127" s="4"/>
      <c r="AB127" s="9"/>
      <c r="AC127" s="4"/>
      <c r="AD127" s="9"/>
      <c r="AE127" s="4"/>
      <c r="AF127" s="9"/>
      <c r="AG127" s="4"/>
      <c r="AH127" s="9"/>
      <c r="AI127" s="4"/>
      <c r="AJ127" s="9"/>
    </row>
    <row r="128" spans="1:36" x14ac:dyDescent="0.25">
      <c r="A128" s="4"/>
      <c r="B128" s="9"/>
      <c r="C128" s="4"/>
      <c r="D128" s="9"/>
      <c r="E128" s="4"/>
      <c r="F128" s="9"/>
      <c r="G128" s="4"/>
      <c r="H128" s="9"/>
      <c r="I128" s="4"/>
      <c r="J128" s="9"/>
      <c r="K128" s="4"/>
      <c r="L128" s="9"/>
      <c r="M128" s="4"/>
      <c r="N128" s="9"/>
      <c r="O128" s="4"/>
      <c r="P128" s="9"/>
      <c r="Q128" s="4"/>
      <c r="R128" s="9"/>
      <c r="S128" s="4"/>
      <c r="T128" s="9"/>
      <c r="U128" s="4"/>
      <c r="V128" s="9"/>
      <c r="W128" s="4"/>
      <c r="X128" s="9"/>
      <c r="Y128" s="4"/>
      <c r="Z128" s="9"/>
      <c r="AA128" s="4"/>
      <c r="AB128" s="9"/>
      <c r="AC128" s="4"/>
      <c r="AD128" s="9"/>
      <c r="AE128" s="4"/>
      <c r="AF128" s="9"/>
      <c r="AG128" s="4"/>
      <c r="AH128" s="9"/>
      <c r="AI128" s="4"/>
      <c r="AJ128" s="9"/>
    </row>
    <row r="129" spans="1:36" x14ac:dyDescent="0.25">
      <c r="A129" s="4"/>
      <c r="B129" s="9"/>
      <c r="C129" s="4"/>
      <c r="D129" s="9"/>
      <c r="E129" s="4"/>
      <c r="F129" s="9"/>
      <c r="G129" s="4"/>
      <c r="H129" s="9"/>
      <c r="I129" s="4"/>
      <c r="J129" s="9"/>
      <c r="K129" s="4"/>
      <c r="L129" s="9"/>
      <c r="M129" s="4"/>
      <c r="N129" s="9"/>
      <c r="O129" s="4"/>
      <c r="P129" s="9"/>
      <c r="Q129" s="4"/>
      <c r="R129" s="9"/>
      <c r="S129" s="4"/>
      <c r="T129" s="9"/>
      <c r="U129" s="4"/>
      <c r="V129" s="9"/>
      <c r="W129" s="4"/>
      <c r="X129" s="9"/>
      <c r="Y129" s="4"/>
      <c r="Z129" s="9"/>
      <c r="AA129" s="4"/>
      <c r="AB129" s="9"/>
      <c r="AC129" s="4"/>
      <c r="AD129" s="9"/>
      <c r="AE129" s="4"/>
      <c r="AF129" s="9"/>
      <c r="AG129" s="4"/>
      <c r="AH129" s="9"/>
      <c r="AI129" s="4"/>
      <c r="AJ129" s="9"/>
    </row>
    <row r="130" spans="1:36" x14ac:dyDescent="0.25">
      <c r="A130" s="4"/>
      <c r="B130" s="9"/>
      <c r="C130" s="4"/>
      <c r="D130" s="9"/>
      <c r="E130" s="4"/>
      <c r="F130" s="9"/>
      <c r="G130" s="4"/>
      <c r="H130" s="9"/>
      <c r="I130" s="4"/>
      <c r="J130" s="9"/>
      <c r="K130" s="4"/>
      <c r="L130" s="9"/>
      <c r="M130" s="4"/>
      <c r="N130" s="9"/>
      <c r="O130" s="4"/>
      <c r="P130" s="9"/>
      <c r="Q130" s="4"/>
      <c r="R130" s="9"/>
      <c r="S130" s="4"/>
      <c r="T130" s="9"/>
      <c r="U130" s="4"/>
      <c r="V130" s="9"/>
      <c r="W130" s="4"/>
      <c r="X130" s="9"/>
      <c r="Y130" s="4"/>
      <c r="Z130" s="9"/>
      <c r="AA130" s="4"/>
      <c r="AB130" s="9"/>
      <c r="AC130" s="4"/>
      <c r="AD130" s="9"/>
      <c r="AE130" s="4"/>
      <c r="AF130" s="9"/>
      <c r="AG130" s="4"/>
      <c r="AH130" s="9"/>
      <c r="AI130" s="4"/>
      <c r="AJ130" s="9"/>
    </row>
    <row r="131" spans="1:36" x14ac:dyDescent="0.25">
      <c r="A131" s="4"/>
      <c r="B131" s="9"/>
      <c r="C131" s="4"/>
      <c r="D131" s="9"/>
      <c r="E131" s="4"/>
      <c r="F131" s="9"/>
      <c r="G131" s="4"/>
      <c r="H131" s="9"/>
      <c r="I131" s="4"/>
      <c r="J131" s="9"/>
      <c r="K131" s="4"/>
      <c r="L131" s="9"/>
      <c r="M131" s="4"/>
      <c r="N131" s="9"/>
      <c r="O131" s="4"/>
      <c r="P131" s="9"/>
      <c r="Q131" s="4"/>
      <c r="R131" s="9"/>
      <c r="S131" s="4"/>
      <c r="T131" s="9"/>
      <c r="U131" s="4"/>
      <c r="V131" s="9"/>
      <c r="W131" s="4"/>
      <c r="X131" s="9"/>
      <c r="Y131" s="4"/>
      <c r="Z131" s="9"/>
      <c r="AA131" s="4"/>
      <c r="AB131" s="9"/>
      <c r="AC131" s="4"/>
      <c r="AD131" s="9"/>
      <c r="AE131" s="4"/>
      <c r="AF131" s="9"/>
      <c r="AG131" s="4"/>
      <c r="AH131" s="9"/>
      <c r="AI131" s="4"/>
      <c r="AJ131" s="9"/>
    </row>
    <row r="132" spans="1:36" x14ac:dyDescent="0.25">
      <c r="A132" s="4"/>
      <c r="B132" s="9"/>
      <c r="C132" s="4"/>
      <c r="D132" s="9"/>
      <c r="E132" s="4"/>
      <c r="F132" s="9"/>
      <c r="G132" s="4"/>
      <c r="H132" s="9"/>
      <c r="I132" s="4"/>
      <c r="J132" s="9"/>
      <c r="K132" s="4"/>
      <c r="L132" s="9"/>
      <c r="M132" s="4"/>
      <c r="N132" s="9"/>
      <c r="O132" s="4"/>
      <c r="P132" s="9"/>
      <c r="Q132" s="4"/>
      <c r="R132" s="9"/>
      <c r="S132" s="4"/>
      <c r="T132" s="9"/>
      <c r="U132" s="4"/>
      <c r="V132" s="9"/>
      <c r="W132" s="4"/>
      <c r="X132" s="9"/>
      <c r="Y132" s="4"/>
      <c r="Z132" s="9"/>
      <c r="AA132" s="4"/>
      <c r="AB132" s="9"/>
      <c r="AC132" s="4"/>
      <c r="AD132" s="9"/>
      <c r="AE132" s="4"/>
      <c r="AF132" s="9"/>
      <c r="AG132" s="4"/>
      <c r="AH132" s="9"/>
      <c r="AI132" s="4"/>
      <c r="AJ132" s="9"/>
    </row>
    <row r="133" spans="1:36" x14ac:dyDescent="0.25">
      <c r="A133" s="4"/>
      <c r="B133" s="9"/>
      <c r="C133" s="4"/>
      <c r="D133" s="9"/>
      <c r="E133" s="4"/>
      <c r="F133" s="9"/>
      <c r="G133" s="4"/>
      <c r="H133" s="9"/>
      <c r="I133" s="4"/>
      <c r="J133" s="9"/>
      <c r="K133" s="4"/>
      <c r="L133" s="9"/>
      <c r="M133" s="4"/>
      <c r="N133" s="9"/>
      <c r="O133" s="4"/>
      <c r="P133" s="9"/>
      <c r="Q133" s="4"/>
      <c r="R133" s="9"/>
      <c r="S133" s="4"/>
      <c r="T133" s="9"/>
      <c r="U133" s="4"/>
      <c r="V133" s="9"/>
      <c r="W133" s="4"/>
      <c r="X133" s="9"/>
      <c r="Y133" s="4"/>
      <c r="Z133" s="9"/>
      <c r="AA133" s="4"/>
      <c r="AB133" s="9"/>
      <c r="AC133" s="4"/>
      <c r="AD133" s="9"/>
      <c r="AE133" s="4"/>
      <c r="AF133" s="9"/>
      <c r="AG133" s="4"/>
      <c r="AH133" s="9"/>
      <c r="AI133" s="4"/>
      <c r="AJ133" s="9"/>
    </row>
    <row r="134" spans="1:36" x14ac:dyDescent="0.25">
      <c r="A134" s="4"/>
      <c r="B134" s="9"/>
      <c r="C134" s="4"/>
      <c r="D134" s="9"/>
      <c r="E134" s="4"/>
      <c r="F134" s="9"/>
      <c r="G134" s="4"/>
      <c r="H134" s="9"/>
      <c r="I134" s="4"/>
      <c r="J134" s="9"/>
      <c r="K134" s="4"/>
      <c r="L134" s="9"/>
      <c r="M134" s="4"/>
      <c r="N134" s="9"/>
      <c r="O134" s="4"/>
      <c r="P134" s="9"/>
      <c r="Q134" s="4"/>
      <c r="R134" s="9"/>
      <c r="S134" s="4"/>
      <c r="T134" s="9"/>
      <c r="U134" s="4"/>
      <c r="V134" s="9"/>
      <c r="W134" s="4"/>
      <c r="X134" s="9"/>
      <c r="Y134" s="4"/>
      <c r="Z134" s="9"/>
      <c r="AA134" s="4"/>
      <c r="AB134" s="9"/>
      <c r="AC134" s="4"/>
      <c r="AD134" s="9"/>
      <c r="AE134" s="4"/>
      <c r="AF134" s="9"/>
      <c r="AG134" s="4"/>
      <c r="AH134" s="9"/>
      <c r="AI134" s="4"/>
      <c r="AJ134" s="9"/>
    </row>
    <row r="135" spans="1:36" x14ac:dyDescent="0.25">
      <c r="A135" s="4"/>
      <c r="B135" s="9"/>
      <c r="C135" s="4"/>
      <c r="D135" s="9"/>
      <c r="E135" s="4"/>
      <c r="F135" s="9"/>
      <c r="G135" s="4"/>
      <c r="H135" s="9"/>
      <c r="I135" s="4"/>
      <c r="J135" s="9"/>
      <c r="K135" s="4"/>
      <c r="L135" s="9"/>
      <c r="M135" s="4"/>
      <c r="N135" s="9"/>
      <c r="O135" s="4"/>
      <c r="P135" s="9"/>
      <c r="Q135" s="4"/>
      <c r="R135" s="9"/>
      <c r="S135" s="4"/>
      <c r="T135" s="9"/>
      <c r="U135" s="4"/>
      <c r="V135" s="9"/>
      <c r="W135" s="4"/>
      <c r="X135" s="9"/>
      <c r="Y135" s="4"/>
      <c r="Z135" s="9"/>
      <c r="AA135" s="4"/>
      <c r="AB135" s="9"/>
      <c r="AC135" s="4"/>
      <c r="AD135" s="9"/>
      <c r="AE135" s="4"/>
      <c r="AF135" s="9"/>
      <c r="AG135" s="4"/>
      <c r="AH135" s="9"/>
      <c r="AI135" s="4"/>
      <c r="AJ135" s="9"/>
    </row>
    <row r="136" spans="1:36" x14ac:dyDescent="0.25">
      <c r="A136" s="4"/>
      <c r="B136" s="9"/>
      <c r="C136" s="4"/>
      <c r="D136" s="9"/>
      <c r="E136" s="4"/>
      <c r="F136" s="9"/>
      <c r="G136" s="4"/>
      <c r="H136" s="9"/>
      <c r="I136" s="4"/>
      <c r="J136" s="9"/>
      <c r="K136" s="4"/>
      <c r="L136" s="9"/>
      <c r="M136" s="4"/>
      <c r="N136" s="9"/>
      <c r="O136" s="4"/>
      <c r="P136" s="9"/>
      <c r="Q136" s="4"/>
      <c r="R136" s="9"/>
      <c r="S136" s="4"/>
      <c r="T136" s="9"/>
      <c r="U136" s="4"/>
      <c r="V136" s="9"/>
      <c r="W136" s="4"/>
      <c r="X136" s="9"/>
      <c r="Y136" s="4"/>
      <c r="Z136" s="9"/>
      <c r="AA136" s="4"/>
      <c r="AB136" s="9"/>
      <c r="AC136" s="4"/>
      <c r="AD136" s="9"/>
      <c r="AE136" s="4"/>
      <c r="AF136" s="9"/>
      <c r="AG136" s="4"/>
      <c r="AH136" s="9"/>
      <c r="AI136" s="4"/>
      <c r="AJ136" s="9"/>
    </row>
    <row r="137" spans="1:36" x14ac:dyDescent="0.25">
      <c r="A137" s="4"/>
      <c r="B137" s="9"/>
      <c r="C137" s="4"/>
      <c r="D137" s="9"/>
      <c r="E137" s="4"/>
      <c r="F137" s="9"/>
      <c r="G137" s="4"/>
      <c r="H137" s="9"/>
      <c r="I137" s="4"/>
      <c r="J137" s="9"/>
      <c r="K137" s="4"/>
      <c r="L137" s="9"/>
      <c r="M137" s="4"/>
      <c r="N137" s="9"/>
      <c r="O137" s="4"/>
      <c r="P137" s="9"/>
      <c r="Q137" s="4"/>
      <c r="R137" s="9"/>
      <c r="S137" s="4"/>
      <c r="T137" s="9"/>
      <c r="U137" s="4"/>
      <c r="V137" s="9"/>
      <c r="W137" s="4"/>
      <c r="X137" s="9"/>
      <c r="Y137" s="4"/>
      <c r="Z137" s="9"/>
      <c r="AA137" s="4"/>
      <c r="AB137" s="9"/>
      <c r="AC137" s="4"/>
      <c r="AD137" s="9"/>
      <c r="AE137" s="4"/>
      <c r="AF137" s="9"/>
      <c r="AG137" s="4"/>
      <c r="AH137" s="9"/>
      <c r="AI137" s="4"/>
      <c r="AJ137" s="9"/>
    </row>
    <row r="138" spans="1:36" x14ac:dyDescent="0.25">
      <c r="A138" s="4"/>
      <c r="B138" s="9"/>
      <c r="C138" s="4"/>
      <c r="D138" s="9"/>
      <c r="E138" s="4"/>
      <c r="F138" s="9"/>
      <c r="G138" s="4"/>
      <c r="H138" s="9"/>
      <c r="I138" s="4"/>
      <c r="J138" s="9"/>
      <c r="K138" s="4"/>
      <c r="L138" s="9"/>
      <c r="M138" s="4"/>
      <c r="N138" s="9"/>
      <c r="O138" s="4"/>
      <c r="P138" s="9"/>
      <c r="Q138" s="4"/>
      <c r="R138" s="9"/>
      <c r="S138" s="4"/>
      <c r="T138" s="9"/>
      <c r="U138" s="4"/>
      <c r="V138" s="9"/>
      <c r="W138" s="4"/>
      <c r="X138" s="9"/>
      <c r="Y138" s="4"/>
      <c r="Z138" s="9"/>
      <c r="AA138" s="4"/>
      <c r="AB138" s="9"/>
      <c r="AC138" s="4"/>
      <c r="AD138" s="9"/>
      <c r="AE138" s="4"/>
      <c r="AF138" s="9"/>
      <c r="AG138" s="4"/>
      <c r="AH138" s="9"/>
      <c r="AI138" s="4"/>
      <c r="AJ138" s="9"/>
    </row>
    <row r="139" spans="1:36" x14ac:dyDescent="0.25">
      <c r="A139" s="4"/>
      <c r="B139" s="9"/>
      <c r="C139" s="4"/>
      <c r="D139" s="9"/>
      <c r="E139" s="4"/>
      <c r="F139" s="9"/>
      <c r="G139" s="4"/>
      <c r="H139" s="9"/>
      <c r="I139" s="4"/>
      <c r="J139" s="9"/>
      <c r="K139" s="4"/>
      <c r="L139" s="9"/>
      <c r="M139" s="4"/>
      <c r="N139" s="9"/>
      <c r="O139" s="4"/>
      <c r="P139" s="9"/>
      <c r="Q139" s="4"/>
      <c r="R139" s="9"/>
      <c r="S139" s="4"/>
      <c r="T139" s="9"/>
      <c r="U139" s="4"/>
      <c r="V139" s="9"/>
      <c r="W139" s="4"/>
      <c r="X139" s="9"/>
      <c r="Y139" s="4"/>
      <c r="Z139" s="9"/>
      <c r="AA139" s="4"/>
      <c r="AB139" s="9"/>
      <c r="AC139" s="4"/>
      <c r="AD139" s="9"/>
      <c r="AE139" s="4"/>
      <c r="AF139" s="9"/>
      <c r="AG139" s="4"/>
      <c r="AH139" s="9"/>
      <c r="AI139" s="4"/>
      <c r="AJ139" s="9"/>
    </row>
    <row r="140" spans="1:36" x14ac:dyDescent="0.25">
      <c r="A140" s="4"/>
      <c r="B140" s="9"/>
      <c r="C140" s="4"/>
      <c r="D140" s="9"/>
      <c r="E140" s="4"/>
      <c r="F140" s="9"/>
      <c r="G140" s="4"/>
      <c r="H140" s="9"/>
      <c r="I140" s="4"/>
      <c r="J140" s="9"/>
      <c r="K140" s="4"/>
      <c r="L140" s="9"/>
      <c r="M140" s="4"/>
      <c r="N140" s="9"/>
      <c r="O140" s="4"/>
      <c r="P140" s="9"/>
      <c r="Q140" s="4"/>
      <c r="R140" s="9"/>
      <c r="S140" s="4"/>
      <c r="T140" s="9"/>
      <c r="U140" s="4"/>
      <c r="V140" s="9"/>
      <c r="W140" s="4"/>
      <c r="X140" s="9"/>
      <c r="Y140" s="4"/>
      <c r="Z140" s="9"/>
      <c r="AA140" s="4"/>
      <c r="AB140" s="9"/>
      <c r="AC140" s="4"/>
      <c r="AD140" s="9"/>
      <c r="AE140" s="4"/>
      <c r="AF140" s="9"/>
      <c r="AG140" s="4"/>
      <c r="AH140" s="9"/>
      <c r="AI140" s="4"/>
      <c r="AJ140" s="9"/>
    </row>
    <row r="141" spans="1:36" x14ac:dyDescent="0.25">
      <c r="A141" s="4"/>
      <c r="B141" s="9"/>
      <c r="C141" s="4"/>
      <c r="D141" s="9"/>
      <c r="E141" s="4"/>
      <c r="F141" s="9"/>
      <c r="G141" s="4"/>
      <c r="H141" s="9"/>
      <c r="I141" s="4"/>
      <c r="J141" s="9"/>
      <c r="K141" s="4"/>
      <c r="L141" s="9"/>
      <c r="M141" s="4"/>
      <c r="N141" s="9"/>
      <c r="O141" s="4"/>
      <c r="P141" s="9"/>
      <c r="Q141" s="4"/>
      <c r="R141" s="9"/>
      <c r="S141" s="4"/>
      <c r="T141" s="9"/>
      <c r="U141" s="4"/>
      <c r="V141" s="9"/>
      <c r="W141" s="4"/>
      <c r="X141" s="9"/>
      <c r="Y141" s="4"/>
      <c r="Z141" s="9"/>
      <c r="AA141" s="4"/>
      <c r="AB141" s="9"/>
      <c r="AC141" s="4"/>
      <c r="AD141" s="9"/>
      <c r="AE141" s="4"/>
      <c r="AF141" s="9"/>
      <c r="AG141" s="4"/>
      <c r="AH141" s="9"/>
      <c r="AI141" s="4"/>
      <c r="AJ141" s="9"/>
    </row>
    <row r="142" spans="1:36" x14ac:dyDescent="0.25">
      <c r="A142" s="4"/>
      <c r="B142" s="9"/>
      <c r="C142" s="4"/>
      <c r="D142" s="9"/>
      <c r="E142" s="4"/>
      <c r="F142" s="9"/>
      <c r="G142" s="4"/>
      <c r="H142" s="9"/>
      <c r="I142" s="4"/>
      <c r="J142" s="9"/>
      <c r="K142" s="4"/>
      <c r="L142" s="9"/>
      <c r="M142" s="4"/>
      <c r="N142" s="9"/>
      <c r="O142" s="4"/>
      <c r="P142" s="9"/>
      <c r="Q142" s="4"/>
      <c r="R142" s="9"/>
      <c r="S142" s="4"/>
      <c r="T142" s="9"/>
      <c r="U142" s="4"/>
      <c r="V142" s="9"/>
      <c r="W142" s="4"/>
      <c r="X142" s="9"/>
      <c r="Y142" s="4"/>
      <c r="Z142" s="9"/>
      <c r="AA142" s="4"/>
      <c r="AB142" s="9"/>
      <c r="AC142" s="4"/>
      <c r="AD142" s="9"/>
      <c r="AE142" s="4"/>
      <c r="AF142" s="9"/>
      <c r="AG142" s="4"/>
      <c r="AH142" s="9"/>
      <c r="AI142" s="4"/>
      <c r="AJ142" s="9"/>
    </row>
    <row r="143" spans="1:36" x14ac:dyDescent="0.25">
      <c r="A143" s="4"/>
      <c r="B143" s="9"/>
      <c r="C143" s="4"/>
      <c r="D143" s="9"/>
      <c r="E143" s="4"/>
      <c r="F143" s="9"/>
      <c r="G143" s="4"/>
      <c r="H143" s="9"/>
      <c r="I143" s="4"/>
      <c r="J143" s="9"/>
      <c r="K143" s="4"/>
      <c r="L143" s="9"/>
      <c r="M143" s="4"/>
      <c r="N143" s="9"/>
      <c r="O143" s="4"/>
      <c r="P143" s="9"/>
      <c r="Q143" s="4"/>
      <c r="R143" s="9"/>
      <c r="S143" s="4"/>
      <c r="T143" s="9"/>
      <c r="U143" s="4"/>
      <c r="V143" s="9"/>
      <c r="W143" s="4"/>
      <c r="X143" s="9"/>
      <c r="Y143" s="4"/>
      <c r="Z143" s="9"/>
      <c r="AA143" s="4"/>
      <c r="AB143" s="9"/>
      <c r="AC143" s="4"/>
      <c r="AD143" s="9"/>
      <c r="AE143" s="4"/>
      <c r="AF143" s="9"/>
      <c r="AG143" s="4"/>
      <c r="AH143" s="9"/>
      <c r="AI143" s="4"/>
      <c r="AJ143" s="9"/>
    </row>
    <row r="144" spans="1:36" x14ac:dyDescent="0.25">
      <c r="A144" s="4"/>
      <c r="B144" s="9"/>
      <c r="C144" s="4"/>
      <c r="D144" s="9"/>
      <c r="E144" s="4"/>
      <c r="F144" s="9"/>
      <c r="G144" s="4"/>
      <c r="H144" s="9"/>
      <c r="I144" s="4"/>
      <c r="J144" s="9"/>
      <c r="K144" s="4"/>
      <c r="L144" s="9"/>
      <c r="M144" s="4"/>
      <c r="N144" s="9"/>
      <c r="O144" s="4"/>
      <c r="P144" s="9"/>
      <c r="Q144" s="4"/>
      <c r="R144" s="9"/>
      <c r="S144" s="4"/>
      <c r="T144" s="9"/>
      <c r="U144" s="4"/>
      <c r="V144" s="9"/>
      <c r="W144" s="4"/>
      <c r="X144" s="9"/>
      <c r="Y144" s="4"/>
      <c r="Z144" s="9"/>
      <c r="AA144" s="4"/>
      <c r="AB144" s="9"/>
      <c r="AC144" s="4"/>
      <c r="AD144" s="9"/>
      <c r="AE144" s="4"/>
      <c r="AF144" s="9"/>
      <c r="AG144" s="4"/>
      <c r="AH144" s="9"/>
      <c r="AI144" s="4"/>
      <c r="AJ144" s="9"/>
    </row>
    <row r="145" spans="1:36" x14ac:dyDescent="0.25">
      <c r="A145" s="4"/>
      <c r="B145" s="9"/>
      <c r="C145" s="4"/>
      <c r="D145" s="9"/>
      <c r="E145" s="4"/>
      <c r="F145" s="9"/>
      <c r="G145" s="4"/>
      <c r="H145" s="9"/>
      <c r="I145" s="4"/>
      <c r="J145" s="9"/>
      <c r="K145" s="4"/>
      <c r="L145" s="9"/>
      <c r="M145" s="4"/>
      <c r="N145" s="9"/>
      <c r="O145" s="4"/>
      <c r="P145" s="9"/>
      <c r="Q145" s="4"/>
      <c r="R145" s="9"/>
      <c r="S145" s="4"/>
      <c r="T145" s="9"/>
      <c r="U145" s="4"/>
      <c r="V145" s="9"/>
      <c r="W145" s="4"/>
      <c r="X145" s="9"/>
      <c r="Y145" s="4"/>
      <c r="Z145" s="9"/>
      <c r="AA145" s="4"/>
      <c r="AB145" s="9"/>
      <c r="AC145" s="4"/>
      <c r="AD145" s="9"/>
      <c r="AE145" s="4"/>
      <c r="AF145" s="9"/>
      <c r="AG145" s="4"/>
      <c r="AH145" s="9"/>
      <c r="AI145" s="4"/>
      <c r="AJ145" s="9"/>
    </row>
    <row r="146" spans="1:36" x14ac:dyDescent="0.25">
      <c r="A146" s="4"/>
      <c r="B146" s="9"/>
      <c r="C146" s="4"/>
      <c r="D146" s="9"/>
      <c r="E146" s="4"/>
      <c r="F146" s="9"/>
      <c r="G146" s="4"/>
      <c r="H146" s="9"/>
      <c r="I146" s="4"/>
      <c r="J146" s="9"/>
      <c r="K146" s="4"/>
      <c r="L146" s="9"/>
      <c r="M146" s="4"/>
      <c r="N146" s="9"/>
      <c r="O146" s="4"/>
      <c r="P146" s="9"/>
      <c r="Q146" s="4"/>
      <c r="R146" s="9"/>
      <c r="S146" s="4"/>
      <c r="T146" s="9"/>
      <c r="U146" s="4"/>
      <c r="V146" s="9"/>
      <c r="W146" s="4"/>
      <c r="X146" s="9"/>
      <c r="Y146" s="4"/>
      <c r="Z146" s="9"/>
      <c r="AA146" s="4"/>
      <c r="AB146" s="9"/>
      <c r="AC146" s="4"/>
      <c r="AD146" s="9"/>
      <c r="AE146" s="4"/>
      <c r="AF146" s="9"/>
      <c r="AG146" s="4"/>
      <c r="AH146" s="9"/>
      <c r="AI146" s="4"/>
      <c r="AJ146" s="9"/>
    </row>
    <row r="147" spans="1:36" x14ac:dyDescent="0.25">
      <c r="A147" s="4"/>
      <c r="B147" s="9"/>
      <c r="C147" s="4"/>
      <c r="D147" s="9"/>
      <c r="E147" s="4"/>
      <c r="F147" s="9"/>
      <c r="G147" s="4"/>
      <c r="H147" s="9"/>
      <c r="I147" s="4"/>
      <c r="J147" s="9"/>
      <c r="K147" s="4"/>
      <c r="L147" s="9"/>
      <c r="M147" s="4"/>
      <c r="N147" s="9"/>
      <c r="O147" s="4"/>
      <c r="P147" s="9"/>
      <c r="Q147" s="4"/>
      <c r="R147" s="9"/>
      <c r="S147" s="4"/>
      <c r="T147" s="9"/>
      <c r="U147" s="4"/>
      <c r="V147" s="9"/>
      <c r="W147" s="4"/>
      <c r="X147" s="9"/>
      <c r="Y147" s="4"/>
      <c r="Z147" s="9"/>
      <c r="AA147" s="4"/>
      <c r="AB147" s="9"/>
      <c r="AC147" s="4"/>
      <c r="AD147" s="9"/>
      <c r="AE147" s="4"/>
      <c r="AF147" s="9"/>
      <c r="AG147" s="4"/>
      <c r="AH147" s="9"/>
      <c r="AI147" s="4"/>
      <c r="AJ147" s="9"/>
    </row>
    <row r="148" spans="1:36" x14ac:dyDescent="0.25">
      <c r="A148" s="4"/>
      <c r="B148" s="9"/>
      <c r="C148" s="4"/>
      <c r="D148" s="9"/>
      <c r="E148" s="4"/>
      <c r="F148" s="9"/>
      <c r="G148" s="4"/>
      <c r="H148" s="9"/>
      <c r="I148" s="4"/>
      <c r="J148" s="9"/>
      <c r="K148" s="4"/>
      <c r="L148" s="9"/>
      <c r="M148" s="4"/>
      <c r="N148" s="9"/>
      <c r="O148" s="4"/>
      <c r="P148" s="9"/>
      <c r="Q148" s="4"/>
      <c r="R148" s="9"/>
      <c r="S148" s="4"/>
      <c r="T148" s="9"/>
      <c r="U148" s="4"/>
      <c r="V148" s="9"/>
      <c r="W148" s="4"/>
      <c r="X148" s="9"/>
      <c r="Y148" s="4"/>
      <c r="Z148" s="9"/>
      <c r="AA148" s="4"/>
      <c r="AB148" s="9"/>
      <c r="AC148" s="4"/>
      <c r="AD148" s="9"/>
      <c r="AE148" s="4"/>
      <c r="AF148" s="9"/>
      <c r="AG148" s="4"/>
      <c r="AH148" s="9"/>
      <c r="AI148" s="4"/>
      <c r="AJ148" s="9"/>
    </row>
    <row r="149" spans="1:36" x14ac:dyDescent="0.25">
      <c r="A149" s="4"/>
      <c r="B149" s="9"/>
      <c r="C149" s="4"/>
      <c r="D149" s="9"/>
      <c r="E149" s="4"/>
      <c r="F149" s="9"/>
      <c r="G149" s="4"/>
      <c r="H149" s="9"/>
      <c r="I149" s="4"/>
      <c r="J149" s="9"/>
      <c r="K149" s="4"/>
      <c r="L149" s="9"/>
      <c r="M149" s="4"/>
      <c r="N149" s="9"/>
      <c r="O149" s="4"/>
      <c r="P149" s="9"/>
      <c r="Q149" s="4"/>
      <c r="R149" s="9"/>
      <c r="S149" s="4"/>
      <c r="T149" s="9"/>
      <c r="U149" s="4"/>
      <c r="V149" s="9"/>
      <c r="W149" s="4"/>
      <c r="X149" s="9"/>
      <c r="Y149" s="4"/>
      <c r="Z149" s="9"/>
      <c r="AA149" s="4"/>
      <c r="AB149" s="9"/>
      <c r="AC149" s="4"/>
      <c r="AD149" s="9"/>
      <c r="AE149" s="4"/>
      <c r="AF149" s="9"/>
      <c r="AG149" s="4"/>
      <c r="AH149" s="9"/>
      <c r="AI149" s="4"/>
      <c r="AJ149" s="9"/>
    </row>
    <row r="150" spans="1:36" x14ac:dyDescent="0.25">
      <c r="A150" s="4"/>
      <c r="B150" s="9"/>
      <c r="C150" s="4"/>
      <c r="D150" s="9"/>
      <c r="E150" s="4"/>
      <c r="F150" s="9"/>
      <c r="G150" s="4"/>
      <c r="H150" s="9"/>
      <c r="I150" s="4"/>
      <c r="J150" s="9"/>
      <c r="K150" s="4"/>
      <c r="L150" s="9"/>
      <c r="M150" s="4"/>
      <c r="N150" s="9"/>
      <c r="O150" s="4"/>
      <c r="P150" s="9"/>
      <c r="Q150" s="4"/>
      <c r="R150" s="9"/>
      <c r="S150" s="4"/>
      <c r="T150" s="9"/>
      <c r="U150" s="4"/>
      <c r="V150" s="9"/>
      <c r="W150" s="4"/>
      <c r="X150" s="9"/>
      <c r="Y150" s="4"/>
      <c r="Z150" s="9"/>
      <c r="AA150" s="4"/>
      <c r="AB150" s="9"/>
      <c r="AC150" s="4"/>
      <c r="AD150" s="9"/>
      <c r="AE150" s="4"/>
      <c r="AF150" s="9"/>
      <c r="AG150" s="4"/>
      <c r="AH150" s="9"/>
      <c r="AI150" s="4"/>
      <c r="AJ150" s="9"/>
    </row>
    <row r="151" spans="1:36" x14ac:dyDescent="0.25">
      <c r="A151" s="4"/>
      <c r="B151" s="9"/>
      <c r="C151" s="4"/>
      <c r="D151" s="9"/>
      <c r="E151" s="4"/>
      <c r="F151" s="9"/>
      <c r="G151" s="4"/>
      <c r="H151" s="9"/>
      <c r="I151" s="4"/>
      <c r="J151" s="9"/>
      <c r="K151" s="4"/>
      <c r="L151" s="9"/>
      <c r="M151" s="4"/>
      <c r="N151" s="9"/>
      <c r="O151" s="4"/>
      <c r="P151" s="9"/>
      <c r="Q151" s="4"/>
      <c r="R151" s="9"/>
      <c r="S151" s="4"/>
      <c r="T151" s="9"/>
      <c r="U151" s="4"/>
      <c r="V151" s="9"/>
      <c r="W151" s="4"/>
      <c r="X151" s="9"/>
      <c r="Y151" s="4"/>
      <c r="Z151" s="9"/>
      <c r="AA151" s="4"/>
      <c r="AB151" s="9"/>
      <c r="AC151" s="4"/>
      <c r="AD151" s="9"/>
      <c r="AE151" s="4"/>
      <c r="AF151" s="9"/>
      <c r="AG151" s="4"/>
      <c r="AH151" s="9"/>
      <c r="AI151" s="4"/>
      <c r="AJ151" s="9"/>
    </row>
    <row r="152" spans="1:36" x14ac:dyDescent="0.25">
      <c r="A152" s="4"/>
      <c r="B152" s="9"/>
      <c r="C152" s="4"/>
      <c r="D152" s="9"/>
      <c r="E152" s="4"/>
      <c r="F152" s="9"/>
      <c r="G152" s="4"/>
      <c r="H152" s="9"/>
      <c r="I152" s="4"/>
      <c r="J152" s="9"/>
      <c r="K152" s="4"/>
      <c r="L152" s="9"/>
      <c r="M152" s="4"/>
      <c r="N152" s="9"/>
      <c r="O152" s="4"/>
      <c r="P152" s="9"/>
      <c r="Q152" s="4"/>
      <c r="R152" s="9"/>
      <c r="S152" s="4"/>
      <c r="T152" s="9"/>
      <c r="U152" s="4"/>
      <c r="V152" s="9"/>
      <c r="W152" s="4"/>
      <c r="X152" s="9"/>
      <c r="Y152" s="4"/>
      <c r="Z152" s="9"/>
      <c r="AA152" s="4"/>
      <c r="AB152" s="9"/>
      <c r="AC152" s="4"/>
      <c r="AD152" s="9"/>
      <c r="AE152" s="4"/>
      <c r="AF152" s="9"/>
      <c r="AG152" s="4"/>
      <c r="AH152" s="9"/>
      <c r="AI152" s="4"/>
      <c r="AJ152" s="9"/>
    </row>
    <row r="153" spans="1:36" x14ac:dyDescent="0.25">
      <c r="A153" s="4"/>
      <c r="B153" s="9"/>
      <c r="C153" s="4"/>
      <c r="D153" s="9"/>
      <c r="E153" s="4"/>
      <c r="F153" s="9"/>
      <c r="G153" s="4"/>
      <c r="H153" s="9"/>
      <c r="I153" s="4"/>
      <c r="J153" s="9"/>
      <c r="K153" s="4"/>
      <c r="L153" s="9"/>
      <c r="M153" s="4"/>
      <c r="N153" s="9"/>
      <c r="O153" s="4"/>
      <c r="P153" s="9"/>
      <c r="Q153" s="4"/>
      <c r="R153" s="9"/>
      <c r="S153" s="4"/>
      <c r="T153" s="9"/>
      <c r="U153" s="4"/>
      <c r="V153" s="9"/>
      <c r="W153" s="4"/>
      <c r="X153" s="9"/>
      <c r="Y153" s="4"/>
      <c r="Z153" s="9"/>
      <c r="AA153" s="4"/>
      <c r="AB153" s="9"/>
      <c r="AC153" s="4"/>
      <c r="AD153" s="9"/>
      <c r="AE153" s="4"/>
      <c r="AF153" s="9"/>
      <c r="AG153" s="4"/>
      <c r="AH153" s="9"/>
      <c r="AI153" s="4"/>
      <c r="AJ153" s="9"/>
    </row>
    <row r="154" spans="1:36" x14ac:dyDescent="0.25">
      <c r="A154" s="4"/>
      <c r="B154" s="9"/>
      <c r="C154" s="4"/>
      <c r="D154" s="9"/>
      <c r="E154" s="4"/>
      <c r="F154" s="9"/>
      <c r="G154" s="4"/>
      <c r="H154" s="9"/>
      <c r="I154" s="4"/>
      <c r="J154" s="9"/>
      <c r="K154" s="4"/>
      <c r="L154" s="9"/>
      <c r="M154" s="4"/>
      <c r="N154" s="9"/>
      <c r="O154" s="4"/>
      <c r="P154" s="9"/>
      <c r="Q154" s="4"/>
      <c r="R154" s="9"/>
      <c r="S154" s="4"/>
      <c r="T154" s="9"/>
      <c r="U154" s="4"/>
      <c r="V154" s="9"/>
      <c r="W154" s="4"/>
      <c r="X154" s="9"/>
      <c r="Y154" s="4"/>
      <c r="Z154" s="9"/>
      <c r="AA154" s="4"/>
      <c r="AB154" s="9"/>
      <c r="AC154" s="4"/>
      <c r="AD154" s="9"/>
      <c r="AE154" s="4"/>
      <c r="AF154" s="9"/>
      <c r="AG154" s="4"/>
      <c r="AH154" s="9"/>
      <c r="AI154" s="4"/>
      <c r="AJ154" s="9"/>
    </row>
    <row r="155" spans="1:36" x14ac:dyDescent="0.25">
      <c r="A155" s="4"/>
      <c r="B155" s="9"/>
      <c r="C155" s="4"/>
      <c r="D155" s="9"/>
      <c r="E155" s="4"/>
      <c r="F155" s="9"/>
      <c r="G155" s="4"/>
      <c r="H155" s="9"/>
      <c r="I155" s="4"/>
      <c r="J155" s="9"/>
      <c r="K155" s="4"/>
      <c r="L155" s="9"/>
      <c r="M155" s="4"/>
      <c r="N155" s="9"/>
      <c r="O155" s="4"/>
      <c r="P155" s="9"/>
      <c r="Q155" s="4"/>
      <c r="R155" s="9"/>
      <c r="S155" s="4"/>
      <c r="T155" s="9"/>
      <c r="U155" s="4"/>
      <c r="V155" s="9"/>
      <c r="W155" s="4"/>
      <c r="X155" s="9"/>
      <c r="Y155" s="4"/>
      <c r="Z155" s="9"/>
      <c r="AA155" s="4"/>
      <c r="AB155" s="9"/>
      <c r="AC155" s="4"/>
      <c r="AD155" s="9"/>
      <c r="AE155" s="4"/>
      <c r="AF155" s="9"/>
      <c r="AG155" s="4"/>
      <c r="AH155" s="9"/>
      <c r="AI155" s="4"/>
      <c r="AJ155" s="9"/>
    </row>
    <row r="156" spans="1:36" x14ac:dyDescent="0.25">
      <c r="A156" s="4"/>
      <c r="B156" s="9"/>
      <c r="C156" s="4"/>
      <c r="D156" s="9"/>
      <c r="E156" s="4"/>
      <c r="F156" s="9"/>
      <c r="G156" s="4"/>
      <c r="H156" s="9"/>
      <c r="I156" s="4"/>
      <c r="J156" s="9"/>
      <c r="K156" s="4"/>
      <c r="L156" s="9"/>
      <c r="M156" s="4"/>
      <c r="N156" s="9"/>
      <c r="O156" s="4"/>
      <c r="P156" s="9"/>
      <c r="Q156" s="4"/>
      <c r="R156" s="9"/>
      <c r="S156" s="4"/>
      <c r="T156" s="9"/>
      <c r="U156" s="4"/>
      <c r="V156" s="9"/>
      <c r="W156" s="4"/>
      <c r="X156" s="9"/>
      <c r="Y156" s="4"/>
      <c r="Z156" s="9"/>
      <c r="AA156" s="4"/>
      <c r="AB156" s="9"/>
      <c r="AC156" s="4"/>
      <c r="AD156" s="9"/>
      <c r="AE156" s="4"/>
      <c r="AF156" s="9"/>
      <c r="AG156" s="4"/>
      <c r="AH156" s="9"/>
      <c r="AI156" s="4"/>
      <c r="AJ156" s="9"/>
    </row>
    <row r="157" spans="1:36" x14ac:dyDescent="0.25">
      <c r="A157" s="4"/>
      <c r="B157" s="9"/>
      <c r="C157" s="4"/>
      <c r="D157" s="9"/>
      <c r="E157" s="4"/>
      <c r="F157" s="9"/>
      <c r="G157" s="4"/>
      <c r="H157" s="9"/>
      <c r="I157" s="4"/>
      <c r="J157" s="9"/>
      <c r="K157" s="4"/>
      <c r="L157" s="9"/>
      <c r="M157" s="4"/>
      <c r="N157" s="9"/>
      <c r="O157" s="4"/>
      <c r="P157" s="9"/>
      <c r="Q157" s="4"/>
      <c r="R157" s="9"/>
      <c r="S157" s="4"/>
      <c r="T157" s="9"/>
      <c r="U157" s="4"/>
      <c r="V157" s="9"/>
      <c r="W157" s="4"/>
      <c r="X157" s="9"/>
      <c r="Y157" s="4"/>
      <c r="Z157" s="9"/>
      <c r="AA157" s="4"/>
      <c r="AB157" s="9"/>
      <c r="AC157" s="4"/>
      <c r="AD157" s="9"/>
      <c r="AE157" s="4"/>
      <c r="AF157" s="9"/>
      <c r="AG157" s="4"/>
      <c r="AH157" s="9"/>
      <c r="AI157" s="4"/>
      <c r="AJ157" s="9"/>
    </row>
    <row r="158" spans="1:36" x14ac:dyDescent="0.25">
      <c r="A158" s="4"/>
      <c r="B158" s="9"/>
      <c r="C158" s="4"/>
      <c r="D158" s="9"/>
      <c r="E158" s="4"/>
      <c r="F158" s="9"/>
      <c r="G158" s="4"/>
      <c r="H158" s="9"/>
      <c r="I158" s="4"/>
      <c r="J158" s="9"/>
      <c r="K158" s="4"/>
      <c r="L158" s="9"/>
      <c r="M158" s="4"/>
      <c r="N158" s="9"/>
      <c r="O158" s="4"/>
      <c r="P158" s="9"/>
      <c r="Q158" s="4"/>
      <c r="R158" s="9"/>
      <c r="S158" s="4"/>
      <c r="T158" s="9"/>
      <c r="U158" s="4"/>
      <c r="V158" s="9"/>
      <c r="W158" s="4"/>
      <c r="X158" s="9"/>
      <c r="Y158" s="4"/>
      <c r="Z158" s="9"/>
      <c r="AA158" s="4"/>
      <c r="AB158" s="9"/>
      <c r="AC158" s="4"/>
      <c r="AD158" s="9"/>
      <c r="AE158" s="4"/>
      <c r="AF158" s="9"/>
      <c r="AG158" s="4"/>
      <c r="AH158" s="9"/>
      <c r="AI158" s="4"/>
      <c r="AJ158" s="9"/>
    </row>
    <row r="159" spans="1:36" x14ac:dyDescent="0.25">
      <c r="A159" s="4"/>
      <c r="B159" s="9"/>
      <c r="C159" s="4"/>
      <c r="D159" s="9"/>
      <c r="E159" s="4"/>
      <c r="F159" s="9"/>
      <c r="G159" s="4"/>
      <c r="H159" s="9"/>
      <c r="I159" s="4"/>
      <c r="J159" s="9"/>
      <c r="K159" s="4"/>
      <c r="L159" s="9"/>
      <c r="M159" s="4"/>
      <c r="N159" s="9"/>
      <c r="O159" s="4"/>
      <c r="P159" s="9"/>
      <c r="Q159" s="4"/>
      <c r="R159" s="9"/>
      <c r="S159" s="4"/>
      <c r="T159" s="9"/>
      <c r="U159" s="4"/>
      <c r="V159" s="9"/>
      <c r="W159" s="4"/>
      <c r="X159" s="9"/>
      <c r="Y159" s="4"/>
      <c r="Z159" s="9"/>
      <c r="AA159" s="4"/>
      <c r="AB159" s="9"/>
      <c r="AC159" s="4"/>
      <c r="AD159" s="9"/>
      <c r="AE159" s="4"/>
      <c r="AF159" s="9"/>
      <c r="AG159" s="4"/>
      <c r="AH159" s="9"/>
      <c r="AI159" s="4"/>
      <c r="AJ159" s="9"/>
    </row>
    <row r="160" spans="1:36" x14ac:dyDescent="0.25">
      <c r="A160" s="4"/>
      <c r="B160" s="9"/>
      <c r="C160" s="4"/>
      <c r="D160" s="9"/>
      <c r="E160" s="4"/>
      <c r="F160" s="9"/>
      <c r="G160" s="4"/>
      <c r="H160" s="9"/>
      <c r="I160" s="4"/>
      <c r="J160" s="9"/>
      <c r="K160" s="4"/>
      <c r="L160" s="9"/>
      <c r="M160" s="4"/>
      <c r="N160" s="9"/>
      <c r="O160" s="4"/>
      <c r="P160" s="9"/>
      <c r="Q160" s="4"/>
      <c r="R160" s="9"/>
      <c r="S160" s="4"/>
      <c r="T160" s="9"/>
      <c r="U160" s="4"/>
      <c r="V160" s="9"/>
      <c r="W160" s="4"/>
      <c r="X160" s="9"/>
      <c r="Y160" s="4"/>
      <c r="Z160" s="9"/>
      <c r="AA160" s="4"/>
      <c r="AB160" s="9"/>
      <c r="AC160" s="4"/>
      <c r="AD160" s="9"/>
      <c r="AE160" s="4"/>
      <c r="AF160" s="9"/>
      <c r="AG160" s="4"/>
      <c r="AH160" s="9"/>
      <c r="AI160" s="4"/>
      <c r="AJ160" s="9"/>
    </row>
    <row r="161" spans="1:36" x14ac:dyDescent="0.25">
      <c r="A161" s="4"/>
      <c r="B161" s="9"/>
      <c r="C161" s="4"/>
      <c r="D161" s="9"/>
      <c r="E161" s="4"/>
      <c r="F161" s="9"/>
      <c r="G161" s="4"/>
      <c r="H161" s="9"/>
      <c r="I161" s="4"/>
      <c r="J161" s="9"/>
      <c r="K161" s="4"/>
      <c r="L161" s="9"/>
      <c r="M161" s="4"/>
      <c r="N161" s="9"/>
      <c r="O161" s="4"/>
      <c r="P161" s="9"/>
      <c r="Q161" s="4"/>
      <c r="R161" s="9"/>
      <c r="S161" s="4"/>
      <c r="T161" s="9"/>
      <c r="U161" s="4"/>
      <c r="V161" s="9"/>
      <c r="W161" s="4"/>
      <c r="X161" s="9"/>
      <c r="Y161" s="4"/>
      <c r="Z161" s="9"/>
      <c r="AA161" s="4"/>
      <c r="AB161" s="9"/>
      <c r="AC161" s="4"/>
      <c r="AD161" s="9"/>
      <c r="AE161" s="4"/>
      <c r="AF161" s="9"/>
      <c r="AG161" s="4"/>
      <c r="AH161" s="9"/>
      <c r="AI161" s="4"/>
      <c r="AJ161" s="9"/>
    </row>
    <row r="162" spans="1:36" x14ac:dyDescent="0.25">
      <c r="A162" s="4"/>
      <c r="B162" s="9"/>
      <c r="C162" s="4"/>
      <c r="D162" s="9"/>
      <c r="E162" s="4"/>
      <c r="F162" s="9"/>
      <c r="G162" s="4"/>
      <c r="H162" s="9"/>
      <c r="I162" s="4"/>
      <c r="J162" s="9"/>
      <c r="K162" s="4"/>
      <c r="L162" s="9"/>
      <c r="M162" s="4"/>
      <c r="N162" s="9"/>
      <c r="O162" s="4"/>
      <c r="P162" s="9"/>
      <c r="Q162" s="4"/>
      <c r="R162" s="9"/>
      <c r="S162" s="4"/>
      <c r="T162" s="9"/>
      <c r="U162" s="4"/>
      <c r="V162" s="9"/>
      <c r="W162" s="4"/>
      <c r="X162" s="9"/>
      <c r="Y162" s="4"/>
      <c r="Z162" s="9"/>
      <c r="AA162" s="4"/>
      <c r="AB162" s="9"/>
      <c r="AC162" s="4"/>
      <c r="AD162" s="9"/>
      <c r="AE162" s="4"/>
      <c r="AF162" s="9"/>
      <c r="AG162" s="4"/>
      <c r="AH162" s="9"/>
      <c r="AI162" s="4"/>
      <c r="AJ162" s="9"/>
    </row>
    <row r="163" spans="1:36" x14ac:dyDescent="0.25">
      <c r="A163" s="4"/>
      <c r="B163" s="9"/>
      <c r="C163" s="4"/>
      <c r="D163" s="9"/>
      <c r="E163" s="4"/>
      <c r="F163" s="9"/>
      <c r="G163" s="4"/>
      <c r="H163" s="9"/>
      <c r="I163" s="4"/>
      <c r="J163" s="9"/>
      <c r="K163" s="4"/>
      <c r="L163" s="9"/>
      <c r="M163" s="4"/>
      <c r="N163" s="9"/>
      <c r="O163" s="4"/>
      <c r="P163" s="9"/>
      <c r="Q163" s="4"/>
      <c r="R163" s="9"/>
      <c r="S163" s="4"/>
      <c r="T163" s="9"/>
      <c r="U163" s="4"/>
      <c r="V163" s="9"/>
      <c r="W163" s="4"/>
      <c r="X163" s="9"/>
      <c r="Y163" s="4"/>
      <c r="Z163" s="9"/>
      <c r="AA163" s="4"/>
      <c r="AB163" s="9"/>
      <c r="AC163" s="4"/>
      <c r="AD163" s="9"/>
      <c r="AE163" s="4"/>
      <c r="AF163" s="9"/>
      <c r="AG163" s="4"/>
      <c r="AH163" s="9"/>
      <c r="AI163" s="4"/>
      <c r="AJ163" s="9"/>
    </row>
    <row r="164" spans="1:36" x14ac:dyDescent="0.25">
      <c r="A164" s="4"/>
      <c r="B164" s="9"/>
      <c r="C164" s="4"/>
      <c r="D164" s="9"/>
      <c r="E164" s="4"/>
      <c r="F164" s="9"/>
      <c r="G164" s="4"/>
      <c r="H164" s="9"/>
      <c r="I164" s="4"/>
      <c r="J164" s="9"/>
      <c r="K164" s="4"/>
      <c r="L164" s="9"/>
      <c r="M164" s="4"/>
      <c r="N164" s="9"/>
      <c r="O164" s="4"/>
      <c r="P164" s="9"/>
      <c r="Q164" s="4"/>
      <c r="R164" s="9"/>
      <c r="S164" s="4"/>
      <c r="T164" s="9"/>
      <c r="U164" s="4"/>
      <c r="V164" s="9"/>
      <c r="W164" s="4"/>
      <c r="X164" s="9"/>
      <c r="Y164" s="4"/>
      <c r="Z164" s="9"/>
      <c r="AA164" s="4"/>
      <c r="AB164" s="9"/>
      <c r="AC164" s="4"/>
      <c r="AD164" s="9"/>
      <c r="AE164" s="4"/>
      <c r="AF164" s="9"/>
      <c r="AG164" s="4"/>
      <c r="AH164" s="9"/>
      <c r="AI164" s="4"/>
      <c r="AJ164" s="9"/>
    </row>
    <row r="165" spans="1:36" x14ac:dyDescent="0.25">
      <c r="A165" s="4"/>
      <c r="B165" s="9"/>
      <c r="C165" s="4"/>
      <c r="D165" s="9"/>
      <c r="E165" s="4"/>
      <c r="F165" s="9"/>
      <c r="G165" s="4"/>
      <c r="H165" s="9"/>
      <c r="I165" s="4"/>
      <c r="J165" s="9"/>
      <c r="K165" s="4"/>
      <c r="L165" s="9"/>
      <c r="M165" s="4"/>
      <c r="N165" s="9"/>
      <c r="O165" s="4"/>
      <c r="P165" s="9"/>
      <c r="Q165" s="4"/>
      <c r="R165" s="9"/>
      <c r="S165" s="4"/>
      <c r="T165" s="9"/>
      <c r="U165" s="4"/>
      <c r="V165" s="9"/>
      <c r="W165" s="4"/>
      <c r="X165" s="9"/>
      <c r="Y165" s="4"/>
      <c r="Z165" s="9"/>
      <c r="AA165" s="4"/>
      <c r="AB165" s="9"/>
      <c r="AC165" s="4"/>
      <c r="AD165" s="9"/>
      <c r="AE165" s="4"/>
      <c r="AF165" s="9"/>
      <c r="AG165" s="4"/>
      <c r="AH165" s="9"/>
      <c r="AI165" s="4"/>
      <c r="AJ165" s="9"/>
    </row>
    <row r="166" spans="1:36" x14ac:dyDescent="0.25">
      <c r="A166" s="4"/>
      <c r="B166" s="9"/>
      <c r="C166" s="4"/>
      <c r="D166" s="9"/>
      <c r="E166" s="4"/>
      <c r="F166" s="9"/>
      <c r="G166" s="4"/>
      <c r="H166" s="9"/>
      <c r="I166" s="4"/>
      <c r="J166" s="9"/>
      <c r="K166" s="4"/>
      <c r="L166" s="9"/>
      <c r="M166" s="4"/>
      <c r="N166" s="9"/>
      <c r="O166" s="4"/>
      <c r="P166" s="9"/>
      <c r="Q166" s="4"/>
      <c r="R166" s="9"/>
      <c r="S166" s="4"/>
      <c r="T166" s="9"/>
      <c r="U166" s="4"/>
      <c r="V166" s="9"/>
      <c r="W166" s="4"/>
      <c r="X166" s="9"/>
      <c r="Y166" s="4"/>
      <c r="Z166" s="9"/>
      <c r="AA166" s="4"/>
      <c r="AB166" s="9"/>
      <c r="AC166" s="4"/>
      <c r="AD166" s="9"/>
      <c r="AE166" s="4"/>
      <c r="AF166" s="9"/>
      <c r="AG166" s="4"/>
      <c r="AH166" s="9"/>
      <c r="AI166" s="4"/>
      <c r="AJ166" s="9"/>
    </row>
    <row r="167" spans="1:36" x14ac:dyDescent="0.25">
      <c r="A167" s="4"/>
      <c r="B167" s="9"/>
      <c r="C167" s="4"/>
      <c r="D167" s="9"/>
      <c r="E167" s="4"/>
      <c r="F167" s="9"/>
      <c r="G167" s="4"/>
      <c r="H167" s="9"/>
      <c r="I167" s="4"/>
      <c r="J167" s="9"/>
      <c r="K167" s="4"/>
      <c r="L167" s="9"/>
      <c r="M167" s="4"/>
      <c r="N167" s="9"/>
      <c r="O167" s="4"/>
      <c r="P167" s="9"/>
      <c r="Q167" s="4"/>
      <c r="R167" s="9"/>
      <c r="S167" s="4"/>
      <c r="T167" s="9"/>
      <c r="U167" s="4"/>
      <c r="V167" s="9"/>
      <c r="W167" s="4"/>
      <c r="X167" s="9"/>
      <c r="Y167" s="4"/>
      <c r="Z167" s="9"/>
      <c r="AA167" s="4"/>
      <c r="AB167" s="9"/>
      <c r="AC167" s="4"/>
      <c r="AD167" s="9"/>
      <c r="AE167" s="4"/>
      <c r="AF167" s="9"/>
      <c r="AG167" s="4"/>
      <c r="AH167" s="9"/>
      <c r="AI167" s="4"/>
      <c r="AJ167" s="9"/>
    </row>
    <row r="168" spans="1:36" x14ac:dyDescent="0.25">
      <c r="A168" s="4"/>
      <c r="B168" s="9"/>
      <c r="C168" s="4"/>
      <c r="D168" s="9"/>
      <c r="E168" s="4"/>
      <c r="F168" s="9"/>
      <c r="G168" s="4"/>
      <c r="H168" s="9"/>
      <c r="I168" s="4"/>
      <c r="J168" s="9"/>
      <c r="K168" s="4"/>
      <c r="L168" s="9"/>
      <c r="M168" s="4"/>
      <c r="N168" s="9"/>
      <c r="O168" s="4"/>
      <c r="P168" s="9"/>
      <c r="Q168" s="4"/>
      <c r="R168" s="9"/>
      <c r="S168" s="4"/>
      <c r="T168" s="9"/>
      <c r="U168" s="4"/>
      <c r="V168" s="9"/>
      <c r="W168" s="4"/>
      <c r="X168" s="9"/>
      <c r="Y168" s="4"/>
      <c r="Z168" s="9"/>
      <c r="AA168" s="4"/>
      <c r="AB168" s="9"/>
      <c r="AC168" s="4"/>
      <c r="AD168" s="9"/>
      <c r="AE168" s="4"/>
      <c r="AF168" s="9"/>
      <c r="AG168" s="4"/>
      <c r="AH168" s="9"/>
      <c r="AI168" s="4"/>
      <c r="AJ168" s="9"/>
    </row>
    <row r="169" spans="1:36" x14ac:dyDescent="0.25">
      <c r="A169" s="4"/>
      <c r="B169" s="9"/>
      <c r="C169" s="4"/>
      <c r="D169" s="9"/>
      <c r="E169" s="4"/>
      <c r="F169" s="9"/>
      <c r="G169" s="4"/>
      <c r="H169" s="9"/>
      <c r="I169" s="4"/>
      <c r="J169" s="9"/>
      <c r="K169" s="4"/>
      <c r="L169" s="9"/>
      <c r="M169" s="4"/>
      <c r="N169" s="9"/>
      <c r="O169" s="4"/>
      <c r="P169" s="9"/>
      <c r="Q169" s="4"/>
      <c r="R169" s="9"/>
      <c r="S169" s="4"/>
      <c r="T169" s="9"/>
      <c r="U169" s="4"/>
      <c r="V169" s="9"/>
      <c r="W169" s="4"/>
      <c r="X169" s="9"/>
      <c r="Y169" s="4"/>
      <c r="Z169" s="9"/>
      <c r="AA169" s="4"/>
      <c r="AB169" s="9"/>
      <c r="AC169" s="4"/>
      <c r="AD169" s="9"/>
      <c r="AE169" s="4"/>
      <c r="AF169" s="9"/>
      <c r="AG169" s="4"/>
      <c r="AH169" s="9"/>
      <c r="AI169" s="4"/>
      <c r="AJ169" s="9"/>
    </row>
    <row r="170" spans="1:36" x14ac:dyDescent="0.25">
      <c r="A170" s="4"/>
      <c r="B170" s="9"/>
      <c r="C170" s="4"/>
      <c r="D170" s="9"/>
      <c r="E170" s="4"/>
      <c r="F170" s="9"/>
      <c r="G170" s="4"/>
      <c r="H170" s="9"/>
      <c r="I170" s="4"/>
      <c r="J170" s="9"/>
      <c r="K170" s="4"/>
      <c r="L170" s="9"/>
      <c r="M170" s="4"/>
      <c r="N170" s="9"/>
      <c r="O170" s="4"/>
      <c r="P170" s="9"/>
      <c r="Q170" s="4"/>
      <c r="R170" s="9"/>
      <c r="S170" s="4"/>
      <c r="T170" s="9"/>
      <c r="U170" s="4"/>
      <c r="V170" s="9"/>
      <c r="W170" s="4"/>
      <c r="X170" s="9"/>
      <c r="Y170" s="4"/>
      <c r="Z170" s="9"/>
      <c r="AA170" s="4"/>
      <c r="AB170" s="9"/>
      <c r="AC170" s="4"/>
      <c r="AD170" s="9"/>
      <c r="AE170" s="4"/>
      <c r="AF170" s="9"/>
      <c r="AG170" s="4"/>
      <c r="AH170" s="9"/>
      <c r="AI170" s="4"/>
      <c r="AJ170" s="9"/>
    </row>
    <row r="171" spans="1:36" x14ac:dyDescent="0.25">
      <c r="A171" s="4"/>
      <c r="B171" s="9"/>
      <c r="C171" s="4"/>
      <c r="D171" s="9"/>
      <c r="E171" s="4"/>
      <c r="F171" s="9"/>
      <c r="G171" s="4"/>
      <c r="H171" s="9"/>
      <c r="I171" s="4"/>
      <c r="J171" s="9"/>
      <c r="K171" s="4"/>
      <c r="L171" s="9"/>
      <c r="M171" s="4"/>
      <c r="N171" s="9"/>
      <c r="O171" s="4"/>
      <c r="P171" s="9"/>
      <c r="Q171" s="4"/>
      <c r="R171" s="9"/>
      <c r="S171" s="4"/>
      <c r="T171" s="9"/>
      <c r="U171" s="4"/>
      <c r="V171" s="9"/>
      <c r="W171" s="4"/>
      <c r="X171" s="9"/>
      <c r="Y171" s="4"/>
      <c r="Z171" s="9"/>
      <c r="AA171" s="4"/>
      <c r="AB171" s="9"/>
      <c r="AC171" s="4"/>
      <c r="AD171" s="9"/>
      <c r="AE171" s="4"/>
      <c r="AF171" s="9"/>
      <c r="AG171" s="4"/>
      <c r="AH171" s="9"/>
      <c r="AI171" s="4"/>
      <c r="AJ171" s="9"/>
    </row>
    <row r="172" spans="1:36" x14ac:dyDescent="0.25">
      <c r="A172" s="4"/>
      <c r="B172" s="9"/>
      <c r="C172" s="4"/>
      <c r="D172" s="9"/>
      <c r="E172" s="4"/>
      <c r="F172" s="9"/>
      <c r="G172" s="4"/>
      <c r="H172" s="9"/>
      <c r="I172" s="4"/>
      <c r="J172" s="9"/>
      <c r="K172" s="4"/>
      <c r="L172" s="9"/>
      <c r="M172" s="4"/>
      <c r="N172" s="9"/>
      <c r="O172" s="4"/>
      <c r="P172" s="9"/>
      <c r="Q172" s="4"/>
      <c r="R172" s="9"/>
      <c r="S172" s="4"/>
      <c r="T172" s="9"/>
      <c r="U172" s="4"/>
      <c r="V172" s="9"/>
      <c r="W172" s="4"/>
      <c r="X172" s="9"/>
      <c r="Y172" s="4"/>
      <c r="Z172" s="9"/>
      <c r="AA172" s="4"/>
      <c r="AB172" s="9"/>
      <c r="AC172" s="4"/>
      <c r="AD172" s="9"/>
      <c r="AE172" s="4"/>
      <c r="AF172" s="9"/>
      <c r="AG172" s="4"/>
      <c r="AH172" s="9"/>
      <c r="AI172" s="4"/>
      <c r="AJ172" s="9"/>
    </row>
    <row r="173" spans="1:36" x14ac:dyDescent="0.25">
      <c r="A173" s="4"/>
      <c r="B173" s="9"/>
      <c r="C173" s="4"/>
      <c r="D173" s="9"/>
      <c r="E173" s="4"/>
      <c r="F173" s="9"/>
      <c r="G173" s="4"/>
      <c r="H173" s="9"/>
      <c r="I173" s="4"/>
      <c r="J173" s="9"/>
      <c r="K173" s="4"/>
      <c r="L173" s="9"/>
      <c r="M173" s="4"/>
      <c r="N173" s="9"/>
      <c r="O173" s="4"/>
      <c r="P173" s="9"/>
      <c r="Q173" s="4"/>
      <c r="R173" s="9"/>
      <c r="S173" s="4"/>
      <c r="T173" s="9"/>
      <c r="U173" s="4"/>
      <c r="V173" s="9"/>
      <c r="W173" s="4"/>
      <c r="X173" s="9"/>
      <c r="Y173" s="4"/>
      <c r="Z173" s="9"/>
      <c r="AA173" s="4"/>
      <c r="AB173" s="9"/>
      <c r="AC173" s="4"/>
      <c r="AD173" s="9"/>
      <c r="AE173" s="4"/>
      <c r="AF173" s="9"/>
      <c r="AG173" s="4"/>
      <c r="AH173" s="9"/>
      <c r="AI173" s="4"/>
      <c r="AJ173" s="9"/>
    </row>
    <row r="174" spans="1:36" x14ac:dyDescent="0.25">
      <c r="A174" s="4"/>
      <c r="B174" s="9"/>
      <c r="C174" s="4"/>
      <c r="D174" s="9"/>
      <c r="E174" s="4"/>
      <c r="F174" s="9"/>
      <c r="G174" s="4"/>
      <c r="H174" s="9"/>
      <c r="I174" s="4"/>
      <c r="J174" s="9"/>
      <c r="K174" s="4"/>
      <c r="L174" s="9"/>
      <c r="M174" s="4"/>
      <c r="N174" s="9"/>
      <c r="O174" s="4"/>
      <c r="P174" s="9"/>
      <c r="Q174" s="4"/>
      <c r="R174" s="9"/>
      <c r="S174" s="4"/>
      <c r="T174" s="9"/>
      <c r="U174" s="4"/>
      <c r="V174" s="9"/>
      <c r="W174" s="4"/>
      <c r="X174" s="9"/>
      <c r="Y174" s="4"/>
      <c r="Z174" s="9"/>
      <c r="AA174" s="4"/>
      <c r="AB174" s="9"/>
      <c r="AC174" s="4"/>
      <c r="AD174" s="9"/>
      <c r="AE174" s="4"/>
      <c r="AF174" s="9"/>
      <c r="AG174" s="4"/>
      <c r="AH174" s="9"/>
      <c r="AI174" s="4"/>
      <c r="AJ174" s="9"/>
    </row>
    <row r="175" spans="1:36" x14ac:dyDescent="0.25">
      <c r="A175" s="4"/>
      <c r="B175" s="9"/>
      <c r="C175" s="4"/>
      <c r="D175" s="9"/>
      <c r="E175" s="4"/>
      <c r="F175" s="9"/>
      <c r="G175" s="4"/>
      <c r="H175" s="9"/>
      <c r="I175" s="4"/>
      <c r="J175" s="9"/>
      <c r="K175" s="4"/>
      <c r="L175" s="9"/>
      <c r="M175" s="4"/>
      <c r="N175" s="9"/>
      <c r="O175" s="4"/>
      <c r="P175" s="9"/>
      <c r="Q175" s="4"/>
      <c r="R175" s="9"/>
      <c r="S175" s="4"/>
      <c r="T175" s="9"/>
      <c r="U175" s="4"/>
      <c r="V175" s="9"/>
      <c r="W175" s="4"/>
      <c r="X175" s="9"/>
      <c r="Y175" s="4"/>
      <c r="Z175" s="9"/>
      <c r="AA175" s="4"/>
      <c r="AB175" s="9"/>
      <c r="AC175" s="4"/>
      <c r="AD175" s="9"/>
      <c r="AE175" s="4"/>
      <c r="AF175" s="9"/>
      <c r="AG175" s="4"/>
      <c r="AH175" s="9"/>
      <c r="AI175" s="4"/>
      <c r="AJ175" s="9"/>
    </row>
    <row r="176" spans="1:36" x14ac:dyDescent="0.25">
      <c r="A176" s="4"/>
      <c r="B176" s="9"/>
      <c r="C176" s="4"/>
      <c r="D176" s="9"/>
      <c r="E176" s="4"/>
      <c r="F176" s="9"/>
      <c r="G176" s="4"/>
      <c r="H176" s="9"/>
      <c r="I176" s="4"/>
      <c r="J176" s="9"/>
      <c r="K176" s="4"/>
      <c r="L176" s="9"/>
      <c r="M176" s="4"/>
      <c r="N176" s="9"/>
      <c r="O176" s="4"/>
      <c r="P176" s="9"/>
      <c r="Q176" s="4"/>
      <c r="R176" s="9"/>
      <c r="S176" s="4"/>
      <c r="T176" s="9"/>
      <c r="U176" s="4"/>
      <c r="V176" s="9"/>
      <c r="W176" s="4"/>
      <c r="X176" s="9"/>
      <c r="Y176" s="4"/>
      <c r="Z176" s="9"/>
      <c r="AA176" s="4"/>
      <c r="AB176" s="9"/>
      <c r="AC176" s="4"/>
      <c r="AD176" s="9"/>
      <c r="AE176" s="4"/>
      <c r="AF176" s="9"/>
      <c r="AG176" s="4"/>
      <c r="AH176" s="9"/>
      <c r="AI176" s="4"/>
      <c r="AJ176" s="9"/>
    </row>
    <row r="177" spans="1:36" x14ac:dyDescent="0.25">
      <c r="A177" s="4"/>
      <c r="B177" s="9"/>
      <c r="C177" s="4"/>
      <c r="D177" s="9"/>
      <c r="E177" s="4"/>
      <c r="F177" s="9"/>
      <c r="G177" s="4"/>
      <c r="H177" s="9"/>
      <c r="I177" s="4"/>
      <c r="J177" s="9"/>
      <c r="K177" s="4"/>
      <c r="L177" s="9"/>
      <c r="M177" s="4"/>
      <c r="N177" s="9"/>
      <c r="O177" s="4"/>
      <c r="P177" s="9"/>
      <c r="Q177" s="4"/>
      <c r="R177" s="9"/>
      <c r="S177" s="4"/>
      <c r="T177" s="9"/>
      <c r="U177" s="4"/>
      <c r="V177" s="9"/>
      <c r="W177" s="4"/>
      <c r="X177" s="9"/>
      <c r="Y177" s="4"/>
      <c r="Z177" s="9"/>
      <c r="AA177" s="4"/>
      <c r="AB177" s="9"/>
      <c r="AC177" s="4"/>
      <c r="AD177" s="9"/>
      <c r="AE177" s="4"/>
      <c r="AF177" s="9"/>
      <c r="AG177" s="4"/>
      <c r="AH177" s="9"/>
      <c r="AI177" s="4"/>
      <c r="AJ177" s="9"/>
    </row>
    <row r="178" spans="1:36" x14ac:dyDescent="0.25">
      <c r="A178" s="4"/>
      <c r="B178" s="9"/>
      <c r="C178" s="4"/>
      <c r="D178" s="9"/>
      <c r="E178" s="4"/>
      <c r="F178" s="9"/>
      <c r="G178" s="4"/>
      <c r="H178" s="9"/>
      <c r="I178" s="4"/>
      <c r="J178" s="9"/>
      <c r="K178" s="4"/>
      <c r="L178" s="9"/>
      <c r="M178" s="4"/>
      <c r="N178" s="9"/>
      <c r="O178" s="4"/>
      <c r="P178" s="9"/>
      <c r="Q178" s="4"/>
      <c r="R178" s="9"/>
      <c r="S178" s="4"/>
      <c r="T178" s="9"/>
      <c r="U178" s="4"/>
      <c r="V178" s="9"/>
      <c r="W178" s="4"/>
      <c r="X178" s="9"/>
      <c r="Y178" s="4"/>
      <c r="Z178" s="9"/>
      <c r="AA178" s="4"/>
      <c r="AB178" s="9"/>
      <c r="AC178" s="4"/>
      <c r="AD178" s="9"/>
      <c r="AE178" s="4"/>
      <c r="AF178" s="9"/>
      <c r="AG178" s="4"/>
      <c r="AH178" s="9"/>
      <c r="AI178" s="4"/>
      <c r="AJ178" s="9"/>
    </row>
    <row r="179" spans="1:36" x14ac:dyDescent="0.25">
      <c r="A179" s="4"/>
      <c r="B179" s="9"/>
      <c r="C179" s="4"/>
      <c r="D179" s="9"/>
      <c r="E179" s="4"/>
      <c r="F179" s="9"/>
      <c r="G179" s="4"/>
      <c r="H179" s="9"/>
      <c r="I179" s="4"/>
      <c r="J179" s="9"/>
      <c r="K179" s="4"/>
      <c r="L179" s="9"/>
      <c r="M179" s="4"/>
      <c r="N179" s="9"/>
      <c r="O179" s="4"/>
      <c r="P179" s="9"/>
      <c r="Q179" s="4"/>
      <c r="R179" s="9"/>
      <c r="S179" s="4"/>
      <c r="T179" s="9"/>
      <c r="U179" s="4"/>
      <c r="V179" s="9"/>
      <c r="W179" s="4"/>
      <c r="X179" s="9"/>
      <c r="Y179" s="4"/>
      <c r="Z179" s="9"/>
      <c r="AA179" s="4"/>
      <c r="AB179" s="9"/>
      <c r="AC179" s="4"/>
      <c r="AD179" s="9"/>
      <c r="AE179" s="4"/>
      <c r="AF179" s="9"/>
      <c r="AG179" s="4"/>
      <c r="AH179" s="9"/>
      <c r="AI179" s="4"/>
      <c r="AJ179" s="9"/>
    </row>
    <row r="180" spans="1:36" x14ac:dyDescent="0.25">
      <c r="A180" s="4"/>
      <c r="B180" s="9"/>
      <c r="C180" s="4"/>
      <c r="D180" s="9"/>
      <c r="E180" s="4"/>
      <c r="F180" s="9"/>
      <c r="G180" s="4"/>
      <c r="H180" s="9"/>
      <c r="I180" s="4"/>
      <c r="J180" s="9"/>
      <c r="K180" s="4"/>
      <c r="L180" s="9"/>
      <c r="M180" s="4"/>
      <c r="N180" s="9"/>
      <c r="O180" s="4"/>
      <c r="P180" s="9"/>
      <c r="Q180" s="4"/>
      <c r="R180" s="9"/>
      <c r="S180" s="4"/>
      <c r="T180" s="9"/>
      <c r="U180" s="4"/>
      <c r="V180" s="9"/>
      <c r="W180" s="4"/>
      <c r="X180" s="9"/>
      <c r="Y180" s="4"/>
      <c r="Z180" s="9"/>
      <c r="AA180" s="4"/>
      <c r="AB180" s="9"/>
      <c r="AC180" s="4"/>
      <c r="AD180" s="9"/>
      <c r="AE180" s="4"/>
      <c r="AF180" s="9"/>
      <c r="AG180" s="4"/>
      <c r="AH180" s="9"/>
      <c r="AI180" s="4"/>
      <c r="AJ180" s="9"/>
    </row>
    <row r="181" spans="1:36" x14ac:dyDescent="0.25">
      <c r="A181" s="4"/>
      <c r="B181" s="9"/>
      <c r="C181" s="4"/>
      <c r="D181" s="9"/>
      <c r="E181" s="4"/>
      <c r="F181" s="9"/>
      <c r="G181" s="4"/>
      <c r="H181" s="9"/>
      <c r="I181" s="4"/>
      <c r="J181" s="9"/>
      <c r="K181" s="4"/>
      <c r="L181" s="9"/>
      <c r="M181" s="4"/>
      <c r="N181" s="9"/>
      <c r="O181" s="4"/>
      <c r="P181" s="9"/>
      <c r="Q181" s="4"/>
      <c r="R181" s="9"/>
      <c r="S181" s="4"/>
      <c r="T181" s="9"/>
      <c r="U181" s="4"/>
      <c r="V181" s="9"/>
      <c r="W181" s="4"/>
      <c r="X181" s="9"/>
      <c r="Y181" s="4"/>
      <c r="Z181" s="9"/>
      <c r="AA181" s="4"/>
      <c r="AB181" s="9"/>
      <c r="AC181" s="4"/>
      <c r="AD181" s="9"/>
      <c r="AE181" s="4"/>
      <c r="AF181" s="9"/>
      <c r="AG181" s="4"/>
      <c r="AH181" s="9"/>
      <c r="AI181" s="4"/>
      <c r="AJ181" s="9"/>
    </row>
    <row r="182" spans="1:36" x14ac:dyDescent="0.25">
      <c r="A182" s="4"/>
      <c r="B182" s="9"/>
      <c r="C182" s="4"/>
      <c r="D182" s="9"/>
      <c r="E182" s="4"/>
      <c r="F182" s="9"/>
      <c r="G182" s="4"/>
      <c r="H182" s="9"/>
      <c r="I182" s="4"/>
      <c r="J182" s="9"/>
      <c r="K182" s="4"/>
      <c r="L182" s="9"/>
      <c r="M182" s="4"/>
      <c r="N182" s="9"/>
      <c r="O182" s="4"/>
      <c r="P182" s="9"/>
      <c r="Q182" s="4"/>
      <c r="R182" s="9"/>
      <c r="S182" s="4"/>
      <c r="T182" s="9"/>
      <c r="U182" s="4"/>
      <c r="V182" s="9"/>
      <c r="W182" s="4"/>
      <c r="X182" s="9"/>
      <c r="Y182" s="4"/>
      <c r="Z182" s="9"/>
      <c r="AA182" s="4"/>
      <c r="AB182" s="9"/>
      <c r="AC182" s="4"/>
      <c r="AD182" s="9"/>
      <c r="AE182" s="4"/>
      <c r="AF182" s="9"/>
      <c r="AG182" s="4"/>
      <c r="AH182" s="9"/>
      <c r="AI182" s="4"/>
      <c r="AJ182" s="9"/>
    </row>
    <row r="183" spans="1:36" x14ac:dyDescent="0.25">
      <c r="A183" s="4"/>
      <c r="B183" s="9"/>
      <c r="C183" s="4"/>
      <c r="D183" s="9"/>
      <c r="E183" s="4"/>
      <c r="F183" s="9"/>
      <c r="G183" s="4"/>
      <c r="H183" s="9"/>
      <c r="I183" s="4"/>
      <c r="J183" s="9"/>
      <c r="K183" s="4"/>
      <c r="L183" s="9"/>
      <c r="M183" s="4"/>
      <c r="N183" s="9"/>
      <c r="O183" s="4"/>
      <c r="P183" s="9"/>
      <c r="Q183" s="4"/>
      <c r="R183" s="9"/>
      <c r="S183" s="4"/>
      <c r="T183" s="9"/>
      <c r="U183" s="4"/>
      <c r="V183" s="9"/>
      <c r="W183" s="4"/>
      <c r="X183" s="9"/>
      <c r="Y183" s="4"/>
      <c r="Z183" s="9"/>
      <c r="AA183" s="4"/>
      <c r="AB183" s="9"/>
      <c r="AC183" s="4"/>
      <c r="AD183" s="9"/>
      <c r="AE183" s="4"/>
      <c r="AF183" s="9"/>
      <c r="AG183" s="4"/>
      <c r="AH183" s="9"/>
      <c r="AI183" s="4"/>
      <c r="AJ183" s="9"/>
    </row>
    <row r="184" spans="1:36" x14ac:dyDescent="0.25">
      <c r="A184" s="4"/>
      <c r="B184" s="9"/>
      <c r="C184" s="4"/>
      <c r="D184" s="9"/>
      <c r="E184" s="4"/>
      <c r="F184" s="9"/>
      <c r="G184" s="4"/>
      <c r="H184" s="9"/>
      <c r="I184" s="4"/>
      <c r="J184" s="9"/>
      <c r="K184" s="4"/>
      <c r="L184" s="9"/>
      <c r="M184" s="4"/>
      <c r="N184" s="9"/>
      <c r="O184" s="4"/>
      <c r="P184" s="9"/>
      <c r="Q184" s="4"/>
      <c r="R184" s="9"/>
      <c r="S184" s="4"/>
      <c r="T184" s="9"/>
      <c r="U184" s="4"/>
      <c r="V184" s="9"/>
      <c r="W184" s="4"/>
      <c r="X184" s="9"/>
      <c r="Y184" s="4"/>
      <c r="Z184" s="9"/>
      <c r="AA184" s="4"/>
      <c r="AB184" s="9"/>
      <c r="AC184" s="4"/>
      <c r="AD184" s="9"/>
      <c r="AE184" s="4"/>
      <c r="AF184" s="9"/>
      <c r="AG184" s="4"/>
      <c r="AH184" s="9"/>
      <c r="AI184" s="4"/>
      <c r="AJ184" s="9"/>
    </row>
    <row r="185" spans="1:36" x14ac:dyDescent="0.25">
      <c r="A185" s="4"/>
      <c r="B185" s="9"/>
      <c r="C185" s="4"/>
      <c r="D185" s="9"/>
      <c r="E185" s="4"/>
      <c r="F185" s="9"/>
      <c r="G185" s="4"/>
      <c r="H185" s="9"/>
      <c r="I185" s="4"/>
      <c r="J185" s="9"/>
      <c r="K185" s="4"/>
      <c r="L185" s="9"/>
      <c r="M185" s="4"/>
      <c r="N185" s="9"/>
      <c r="O185" s="4"/>
      <c r="P185" s="9"/>
      <c r="Q185" s="4"/>
      <c r="R185" s="9"/>
      <c r="S185" s="4"/>
      <c r="T185" s="9"/>
      <c r="U185" s="4"/>
      <c r="V185" s="9"/>
      <c r="W185" s="4"/>
      <c r="X185" s="9"/>
      <c r="Y185" s="4"/>
      <c r="Z185" s="9"/>
      <c r="AA185" s="4"/>
      <c r="AB185" s="9"/>
      <c r="AC185" s="4"/>
      <c r="AD185" s="9"/>
      <c r="AE185" s="4"/>
      <c r="AF185" s="9"/>
      <c r="AG185" s="4"/>
      <c r="AH185" s="9"/>
      <c r="AI185" s="4"/>
      <c r="AJ185" s="9"/>
    </row>
    <row r="186" spans="1:36" x14ac:dyDescent="0.25">
      <c r="A186" s="4"/>
      <c r="B186" s="9"/>
      <c r="C186" s="4"/>
      <c r="D186" s="9"/>
      <c r="E186" s="4"/>
      <c r="F186" s="9"/>
      <c r="G186" s="4"/>
      <c r="H186" s="9"/>
      <c r="I186" s="4"/>
      <c r="J186" s="9"/>
      <c r="K186" s="4"/>
      <c r="L186" s="9"/>
      <c r="M186" s="4"/>
      <c r="N186" s="9"/>
      <c r="O186" s="4"/>
      <c r="P186" s="9"/>
      <c r="Q186" s="4"/>
      <c r="R186" s="9"/>
      <c r="S186" s="4"/>
      <c r="T186" s="9"/>
      <c r="U186" s="4"/>
      <c r="V186" s="9"/>
      <c r="W186" s="4"/>
      <c r="X186" s="9"/>
      <c r="Y186" s="4"/>
      <c r="Z186" s="9"/>
      <c r="AA186" s="4"/>
      <c r="AB186" s="9"/>
      <c r="AC186" s="4"/>
      <c r="AD186" s="9"/>
      <c r="AE186" s="4"/>
      <c r="AF186" s="9"/>
      <c r="AG186" s="4"/>
      <c r="AH186" s="9"/>
      <c r="AI186" s="4"/>
      <c r="AJ186" s="9"/>
    </row>
    <row r="187" spans="1:36" x14ac:dyDescent="0.25">
      <c r="A187" s="4"/>
      <c r="B187" s="9"/>
      <c r="C187" s="4"/>
      <c r="D187" s="9"/>
      <c r="E187" s="4"/>
      <c r="F187" s="9"/>
      <c r="G187" s="4"/>
      <c r="H187" s="9"/>
      <c r="I187" s="4"/>
      <c r="J187" s="9"/>
      <c r="K187" s="4"/>
      <c r="L187" s="9"/>
      <c r="M187" s="4"/>
      <c r="N187" s="9"/>
      <c r="O187" s="4"/>
      <c r="P187" s="9"/>
      <c r="Q187" s="4"/>
      <c r="R187" s="9"/>
      <c r="S187" s="4"/>
      <c r="T187" s="9"/>
      <c r="U187" s="4"/>
      <c r="V187" s="9"/>
      <c r="W187" s="4"/>
      <c r="X187" s="9"/>
      <c r="Y187" s="4"/>
      <c r="Z187" s="9"/>
      <c r="AA187" s="4"/>
      <c r="AB187" s="9"/>
      <c r="AC187" s="4"/>
      <c r="AD187" s="9"/>
      <c r="AE187" s="4"/>
      <c r="AF187" s="9"/>
      <c r="AG187" s="4"/>
      <c r="AH187" s="9"/>
      <c r="AI187" s="4"/>
      <c r="AJ187" s="9"/>
    </row>
    <row r="188" spans="1:36" x14ac:dyDescent="0.25">
      <c r="A188" s="4"/>
      <c r="B188" s="9"/>
      <c r="C188" s="4"/>
      <c r="D188" s="9"/>
      <c r="E188" s="4"/>
      <c r="F188" s="9"/>
      <c r="G188" s="4"/>
      <c r="H188" s="9"/>
      <c r="I188" s="4"/>
      <c r="J188" s="9"/>
      <c r="K188" s="4"/>
      <c r="L188" s="9"/>
      <c r="M188" s="4"/>
      <c r="N188" s="9"/>
      <c r="O188" s="4"/>
      <c r="P188" s="9"/>
      <c r="Q188" s="4"/>
      <c r="R188" s="9"/>
      <c r="S188" s="4"/>
      <c r="T188" s="9"/>
      <c r="U188" s="4"/>
      <c r="V188" s="9"/>
      <c r="W188" s="4"/>
      <c r="X188" s="9"/>
      <c r="Y188" s="4"/>
      <c r="Z188" s="9"/>
      <c r="AA188" s="4"/>
      <c r="AB188" s="9"/>
      <c r="AC188" s="4"/>
      <c r="AD188" s="9"/>
      <c r="AE188" s="4"/>
      <c r="AF188" s="9"/>
      <c r="AG188" s="4"/>
      <c r="AH188" s="9"/>
      <c r="AI188" s="4"/>
      <c r="AJ188" s="9"/>
    </row>
    <row r="189" spans="1:36" x14ac:dyDescent="0.25">
      <c r="A189" s="4"/>
      <c r="B189" s="9"/>
      <c r="C189" s="4"/>
      <c r="D189" s="9"/>
      <c r="E189" s="4"/>
      <c r="F189" s="9"/>
      <c r="G189" s="4"/>
      <c r="H189" s="9"/>
      <c r="I189" s="4"/>
      <c r="J189" s="9"/>
      <c r="K189" s="4"/>
      <c r="L189" s="9"/>
      <c r="M189" s="4"/>
      <c r="N189" s="9"/>
      <c r="O189" s="4"/>
      <c r="P189" s="9"/>
      <c r="Q189" s="4"/>
      <c r="R189" s="9"/>
      <c r="S189" s="4"/>
      <c r="T189" s="9"/>
      <c r="U189" s="4"/>
      <c r="V189" s="9"/>
      <c r="W189" s="4"/>
      <c r="X189" s="9"/>
      <c r="Y189" s="4"/>
      <c r="Z189" s="9"/>
      <c r="AA189" s="4"/>
      <c r="AB189" s="9"/>
      <c r="AC189" s="4"/>
      <c r="AD189" s="9"/>
      <c r="AE189" s="4"/>
      <c r="AF189" s="9"/>
      <c r="AG189" s="4"/>
      <c r="AH189" s="9"/>
      <c r="AI189" s="4"/>
      <c r="AJ189" s="9"/>
    </row>
    <row r="190" spans="1:36" x14ac:dyDescent="0.25">
      <c r="A190" s="4"/>
      <c r="B190" s="9"/>
      <c r="C190" s="4"/>
      <c r="D190" s="9"/>
      <c r="E190" s="4"/>
      <c r="F190" s="9"/>
      <c r="G190" s="4"/>
      <c r="H190" s="9"/>
      <c r="I190" s="4"/>
      <c r="J190" s="9"/>
      <c r="K190" s="4"/>
      <c r="L190" s="9"/>
      <c r="M190" s="4"/>
      <c r="N190" s="9"/>
      <c r="O190" s="4"/>
      <c r="P190" s="9"/>
      <c r="Q190" s="4"/>
      <c r="R190" s="9"/>
      <c r="S190" s="4"/>
      <c r="T190" s="9"/>
      <c r="U190" s="4"/>
      <c r="V190" s="9"/>
      <c r="W190" s="4"/>
      <c r="X190" s="9"/>
      <c r="Y190" s="4"/>
      <c r="Z190" s="9"/>
      <c r="AA190" s="4"/>
      <c r="AB190" s="9"/>
      <c r="AC190" s="4"/>
      <c r="AD190" s="9"/>
      <c r="AE190" s="4"/>
      <c r="AF190" s="9"/>
      <c r="AG190" s="4"/>
      <c r="AH190" s="9"/>
      <c r="AI190" s="4"/>
      <c r="AJ190" s="9"/>
    </row>
    <row r="191" spans="1:36" x14ac:dyDescent="0.25">
      <c r="A191" s="4"/>
      <c r="B191" s="9"/>
      <c r="C191" s="4"/>
      <c r="D191" s="9"/>
      <c r="E191" s="4"/>
      <c r="F191" s="9"/>
      <c r="G191" s="4"/>
      <c r="H191" s="9"/>
      <c r="I191" s="4"/>
      <c r="J191" s="9"/>
      <c r="K191" s="4"/>
      <c r="L191" s="9"/>
      <c r="M191" s="4"/>
      <c r="N191" s="9"/>
      <c r="O191" s="4"/>
      <c r="P191" s="9"/>
      <c r="Q191" s="4"/>
      <c r="R191" s="9"/>
      <c r="S191" s="4"/>
      <c r="T191" s="9"/>
      <c r="U191" s="4"/>
      <c r="V191" s="9"/>
      <c r="W191" s="4"/>
      <c r="X191" s="9"/>
      <c r="Y191" s="4"/>
      <c r="Z191" s="9"/>
      <c r="AA191" s="4"/>
      <c r="AB191" s="9"/>
      <c r="AC191" s="4"/>
      <c r="AD191" s="9"/>
      <c r="AE191" s="4"/>
      <c r="AF191" s="9"/>
      <c r="AG191" s="4"/>
      <c r="AH191" s="9"/>
      <c r="AI191" s="4"/>
      <c r="AJ191" s="9"/>
    </row>
    <row r="192" spans="1:36" x14ac:dyDescent="0.25">
      <c r="A192" s="4"/>
      <c r="B192" s="9"/>
      <c r="C192" s="4"/>
      <c r="D192" s="9"/>
      <c r="E192" s="4"/>
      <c r="F192" s="9"/>
      <c r="G192" s="4"/>
      <c r="H192" s="9"/>
      <c r="I192" s="4"/>
      <c r="J192" s="9"/>
      <c r="K192" s="4"/>
      <c r="L192" s="9"/>
      <c r="M192" s="4"/>
      <c r="N192" s="9"/>
      <c r="O192" s="4"/>
      <c r="P192" s="9"/>
      <c r="Q192" s="4"/>
      <c r="R192" s="9"/>
      <c r="S192" s="4"/>
      <c r="T192" s="9"/>
      <c r="U192" s="4"/>
      <c r="V192" s="9"/>
      <c r="W192" s="4"/>
      <c r="X192" s="9"/>
      <c r="Y192" s="4"/>
      <c r="Z192" s="9"/>
      <c r="AA192" s="4"/>
      <c r="AB192" s="9"/>
      <c r="AC192" s="4"/>
      <c r="AD192" s="9"/>
      <c r="AE192" s="4"/>
      <c r="AF192" s="9"/>
      <c r="AG192" s="4"/>
      <c r="AH192" s="9"/>
      <c r="AI192" s="4"/>
      <c r="AJ192" s="9"/>
    </row>
    <row r="193" spans="1:36" x14ac:dyDescent="0.25">
      <c r="A193" s="4"/>
      <c r="B193" s="9"/>
      <c r="C193" s="4"/>
      <c r="D193" s="9"/>
      <c r="E193" s="4"/>
      <c r="F193" s="9"/>
      <c r="G193" s="4"/>
      <c r="H193" s="9"/>
      <c r="I193" s="4"/>
      <c r="J193" s="9"/>
      <c r="K193" s="4"/>
      <c r="L193" s="9"/>
      <c r="M193" s="4"/>
      <c r="N193" s="9"/>
      <c r="O193" s="4"/>
      <c r="P193" s="9"/>
      <c r="Q193" s="4"/>
      <c r="R193" s="9"/>
      <c r="S193" s="4"/>
      <c r="T193" s="9"/>
      <c r="U193" s="4"/>
      <c r="V193" s="9"/>
      <c r="W193" s="4"/>
      <c r="X193" s="9"/>
      <c r="Y193" s="4"/>
      <c r="Z193" s="9"/>
      <c r="AA193" s="4"/>
      <c r="AB193" s="9"/>
      <c r="AC193" s="4"/>
      <c r="AD193" s="9"/>
      <c r="AE193" s="4"/>
      <c r="AF193" s="9"/>
      <c r="AG193" s="4"/>
      <c r="AH193" s="9"/>
      <c r="AI193" s="4"/>
      <c r="AJ193" s="9"/>
    </row>
    <row r="194" spans="1:36" x14ac:dyDescent="0.25">
      <c r="A194" s="4"/>
      <c r="B194" s="9"/>
      <c r="C194" s="4"/>
      <c r="D194" s="9"/>
      <c r="E194" s="4"/>
      <c r="F194" s="9"/>
      <c r="G194" s="4"/>
      <c r="H194" s="9"/>
      <c r="I194" s="4"/>
      <c r="J194" s="9"/>
      <c r="K194" s="4"/>
      <c r="L194" s="9"/>
      <c r="M194" s="4"/>
      <c r="N194" s="9"/>
      <c r="O194" s="4"/>
      <c r="P194" s="9"/>
      <c r="Q194" s="4"/>
      <c r="R194" s="9"/>
      <c r="S194" s="4"/>
      <c r="T194" s="9"/>
      <c r="U194" s="4"/>
      <c r="V194" s="9"/>
      <c r="W194" s="4"/>
      <c r="X194" s="9"/>
      <c r="Y194" s="4"/>
      <c r="Z194" s="9"/>
      <c r="AA194" s="4"/>
      <c r="AB194" s="9"/>
      <c r="AC194" s="4"/>
      <c r="AD194" s="9"/>
      <c r="AE194" s="4"/>
      <c r="AF194" s="9"/>
      <c r="AG194" s="4"/>
      <c r="AH194" s="9"/>
      <c r="AI194" s="4"/>
      <c r="AJ194" s="9"/>
    </row>
    <row r="195" spans="1:36" x14ac:dyDescent="0.25">
      <c r="A195" s="4"/>
      <c r="B195" s="9"/>
      <c r="C195" s="4"/>
      <c r="D195" s="9"/>
      <c r="E195" s="4"/>
      <c r="F195" s="9"/>
      <c r="G195" s="4"/>
      <c r="H195" s="9"/>
      <c r="I195" s="4"/>
      <c r="J195" s="9"/>
      <c r="K195" s="4"/>
      <c r="L195" s="9"/>
      <c r="M195" s="4"/>
      <c r="N195" s="9"/>
      <c r="O195" s="4"/>
      <c r="P195" s="9"/>
      <c r="Q195" s="4"/>
      <c r="R195" s="9"/>
      <c r="S195" s="4"/>
      <c r="T195" s="9"/>
      <c r="U195" s="4"/>
      <c r="V195" s="9"/>
      <c r="W195" s="4"/>
      <c r="X195" s="9"/>
      <c r="Y195" s="4"/>
      <c r="Z195" s="9"/>
      <c r="AA195" s="4"/>
      <c r="AB195" s="9"/>
      <c r="AC195" s="4"/>
      <c r="AD195" s="9"/>
      <c r="AE195" s="4"/>
      <c r="AF195" s="9"/>
      <c r="AG195" s="4"/>
      <c r="AH195" s="9"/>
      <c r="AI195" s="4"/>
      <c r="AJ195" s="9"/>
    </row>
    <row r="196" spans="1:36" x14ac:dyDescent="0.25">
      <c r="A196" s="4"/>
      <c r="B196" s="9"/>
      <c r="C196" s="4"/>
      <c r="D196" s="9"/>
      <c r="E196" s="4"/>
      <c r="F196" s="9"/>
      <c r="G196" s="4"/>
      <c r="H196" s="9"/>
      <c r="I196" s="4"/>
      <c r="J196" s="9"/>
      <c r="K196" s="4"/>
      <c r="L196" s="9"/>
      <c r="M196" s="4"/>
      <c r="N196" s="9"/>
      <c r="O196" s="4"/>
      <c r="P196" s="9"/>
      <c r="Q196" s="4"/>
      <c r="R196" s="9"/>
      <c r="S196" s="4"/>
      <c r="T196" s="9"/>
      <c r="U196" s="4"/>
      <c r="V196" s="9"/>
      <c r="W196" s="4"/>
      <c r="X196" s="9"/>
      <c r="Y196" s="4"/>
      <c r="Z196" s="9"/>
      <c r="AA196" s="4"/>
      <c r="AB196" s="9"/>
      <c r="AC196" s="4"/>
      <c r="AD196" s="9"/>
      <c r="AE196" s="4"/>
      <c r="AF196" s="9"/>
      <c r="AG196" s="4"/>
      <c r="AH196" s="9"/>
      <c r="AI196" s="4"/>
      <c r="AJ196" s="9"/>
    </row>
    <row r="197" spans="1:36" x14ac:dyDescent="0.25">
      <c r="A197" s="4"/>
      <c r="B197" s="9"/>
      <c r="C197" s="4"/>
      <c r="D197" s="9"/>
      <c r="E197" s="4"/>
      <c r="F197" s="9"/>
      <c r="G197" s="4"/>
      <c r="H197" s="9"/>
      <c r="I197" s="4"/>
      <c r="J197" s="9"/>
      <c r="K197" s="4"/>
      <c r="L197" s="9"/>
      <c r="M197" s="4"/>
      <c r="N197" s="9"/>
      <c r="O197" s="4"/>
      <c r="P197" s="9"/>
      <c r="Q197" s="4"/>
      <c r="R197" s="9"/>
      <c r="S197" s="4"/>
      <c r="T197" s="9"/>
      <c r="U197" s="4"/>
      <c r="V197" s="9"/>
      <c r="W197" s="4"/>
      <c r="X197" s="9"/>
      <c r="Y197" s="4"/>
      <c r="Z197" s="9"/>
      <c r="AA197" s="4"/>
      <c r="AB197" s="9"/>
      <c r="AC197" s="4"/>
      <c r="AD197" s="9"/>
      <c r="AE197" s="4"/>
      <c r="AF197" s="9"/>
      <c r="AG197" s="4"/>
      <c r="AH197" s="9"/>
      <c r="AI197" s="4"/>
      <c r="AJ197" s="9"/>
    </row>
    <row r="198" spans="1:36" x14ac:dyDescent="0.25">
      <c r="A198" s="4"/>
      <c r="B198" s="9"/>
      <c r="C198" s="4"/>
      <c r="D198" s="9"/>
      <c r="E198" s="4"/>
      <c r="F198" s="9"/>
      <c r="G198" s="4"/>
      <c r="H198" s="9"/>
      <c r="I198" s="4"/>
      <c r="J198" s="9"/>
      <c r="K198" s="4"/>
      <c r="L198" s="9"/>
      <c r="M198" s="4"/>
      <c r="N198" s="9"/>
      <c r="O198" s="4"/>
      <c r="P198" s="9"/>
      <c r="Q198" s="4"/>
      <c r="R198" s="9"/>
      <c r="S198" s="4"/>
      <c r="T198" s="9"/>
      <c r="U198" s="4"/>
      <c r="V198" s="9"/>
      <c r="W198" s="4"/>
      <c r="X198" s="9"/>
      <c r="Y198" s="4"/>
      <c r="Z198" s="9"/>
      <c r="AA198" s="4"/>
      <c r="AB198" s="9"/>
      <c r="AC198" s="4"/>
      <c r="AD198" s="9"/>
      <c r="AE198" s="4"/>
      <c r="AF198" s="9"/>
      <c r="AG198" s="4"/>
      <c r="AH198" s="9"/>
      <c r="AI198" s="4"/>
      <c r="AJ198" s="9"/>
    </row>
    <row r="199" spans="1:36" x14ac:dyDescent="0.25">
      <c r="A199" s="4"/>
      <c r="B199" s="9"/>
      <c r="C199" s="4"/>
      <c r="D199" s="9"/>
      <c r="E199" s="4"/>
      <c r="F199" s="9"/>
      <c r="G199" s="4"/>
      <c r="H199" s="9"/>
      <c r="I199" s="4"/>
      <c r="J199" s="9"/>
      <c r="K199" s="4"/>
      <c r="L199" s="9"/>
      <c r="M199" s="4"/>
      <c r="N199" s="9"/>
      <c r="O199" s="4"/>
      <c r="P199" s="9"/>
      <c r="Q199" s="4"/>
      <c r="R199" s="9"/>
      <c r="S199" s="4"/>
      <c r="T199" s="9"/>
      <c r="U199" s="4"/>
      <c r="V199" s="9"/>
      <c r="W199" s="4"/>
      <c r="X199" s="9"/>
      <c r="Y199" s="4"/>
      <c r="Z199" s="9"/>
      <c r="AA199" s="4"/>
      <c r="AB199" s="9"/>
      <c r="AC199" s="4"/>
      <c r="AD199" s="9"/>
      <c r="AE199" s="4"/>
      <c r="AF199" s="9"/>
      <c r="AG199" s="4"/>
      <c r="AH199" s="9"/>
      <c r="AI199" s="4"/>
      <c r="AJ199" s="9"/>
    </row>
    <row r="200" spans="1:36" x14ac:dyDescent="0.25">
      <c r="A200" s="4"/>
      <c r="B200" s="9"/>
      <c r="C200" s="4"/>
      <c r="D200" s="9"/>
      <c r="E200" s="4"/>
      <c r="F200" s="9"/>
      <c r="G200" s="4"/>
      <c r="H200" s="9"/>
      <c r="I200" s="4"/>
      <c r="J200" s="9"/>
      <c r="K200" s="4"/>
      <c r="L200" s="9"/>
      <c r="M200" s="4"/>
      <c r="N200" s="9"/>
      <c r="O200" s="4"/>
      <c r="P200" s="9"/>
      <c r="Q200" s="4"/>
      <c r="R200" s="9"/>
      <c r="S200" s="4"/>
      <c r="T200" s="9"/>
      <c r="U200" s="4"/>
      <c r="V200" s="9"/>
      <c r="W200" s="4"/>
      <c r="X200" s="9"/>
      <c r="Y200" s="4"/>
      <c r="Z200" s="9"/>
      <c r="AA200" s="4"/>
      <c r="AB200" s="9"/>
      <c r="AC200" s="4"/>
      <c r="AD200" s="9"/>
      <c r="AE200" s="4"/>
      <c r="AF200" s="9"/>
      <c r="AG200" s="4"/>
      <c r="AH200" s="9"/>
      <c r="AI200" s="4"/>
      <c r="AJ200" s="9"/>
    </row>
    <row r="201" spans="1:36" x14ac:dyDescent="0.25">
      <c r="A201" s="4"/>
      <c r="B201" s="9"/>
      <c r="C201" s="4"/>
      <c r="D201" s="9"/>
      <c r="E201" s="4"/>
      <c r="F201" s="9"/>
      <c r="G201" s="4"/>
      <c r="H201" s="9"/>
      <c r="I201" s="4"/>
      <c r="J201" s="9"/>
      <c r="K201" s="4"/>
      <c r="L201" s="9"/>
      <c r="M201" s="4"/>
      <c r="N201" s="9"/>
      <c r="O201" s="4"/>
      <c r="P201" s="9"/>
      <c r="Q201" s="4"/>
      <c r="R201" s="9"/>
      <c r="S201" s="4"/>
      <c r="T201" s="9"/>
      <c r="U201" s="4"/>
      <c r="V201" s="9"/>
      <c r="W201" s="4"/>
      <c r="X201" s="9"/>
      <c r="Y201" s="4"/>
      <c r="Z201" s="9"/>
      <c r="AA201" s="4"/>
      <c r="AB201" s="9"/>
      <c r="AC201" s="4"/>
      <c r="AD201" s="9"/>
      <c r="AE201" s="4"/>
      <c r="AF201" s="9"/>
      <c r="AG201" s="4"/>
      <c r="AH201" s="9"/>
      <c r="AI201" s="4"/>
      <c r="AJ201" s="9"/>
    </row>
    <row r="202" spans="1:36" x14ac:dyDescent="0.25">
      <c r="A202" s="4"/>
      <c r="B202" s="9"/>
      <c r="C202" s="4"/>
      <c r="D202" s="9"/>
      <c r="E202" s="4"/>
      <c r="F202" s="9"/>
      <c r="G202" s="4"/>
      <c r="H202" s="9"/>
      <c r="I202" s="4"/>
      <c r="J202" s="9"/>
      <c r="K202" s="4"/>
      <c r="L202" s="9"/>
      <c r="M202" s="4"/>
      <c r="N202" s="9"/>
      <c r="O202" s="4"/>
      <c r="P202" s="9"/>
      <c r="Q202" s="4"/>
      <c r="R202" s="9"/>
      <c r="S202" s="4"/>
      <c r="T202" s="9"/>
      <c r="U202" s="4"/>
      <c r="V202" s="9"/>
      <c r="W202" s="4"/>
      <c r="X202" s="9"/>
      <c r="Y202" s="4"/>
      <c r="Z202" s="9"/>
      <c r="AA202" s="4"/>
      <c r="AB202" s="9"/>
      <c r="AC202" s="4"/>
      <c r="AD202" s="9"/>
      <c r="AE202" s="4"/>
      <c r="AF202" s="9"/>
      <c r="AG202" s="4"/>
      <c r="AH202" s="9"/>
      <c r="AI202" s="4"/>
      <c r="AJ202" s="9"/>
    </row>
    <row r="203" spans="1:36" x14ac:dyDescent="0.25">
      <c r="A203" s="4"/>
      <c r="B203" s="9"/>
      <c r="C203" s="4"/>
      <c r="D203" s="9"/>
      <c r="E203" s="4"/>
      <c r="F203" s="9"/>
      <c r="G203" s="4"/>
      <c r="H203" s="9"/>
      <c r="I203" s="4"/>
      <c r="J203" s="9"/>
      <c r="K203" s="4"/>
      <c r="L203" s="9"/>
      <c r="M203" s="4"/>
      <c r="N203" s="9"/>
      <c r="O203" s="4"/>
      <c r="P203" s="9"/>
      <c r="Q203" s="4"/>
      <c r="R203" s="9"/>
      <c r="S203" s="4"/>
      <c r="T203" s="9"/>
      <c r="U203" s="4"/>
      <c r="V203" s="9"/>
      <c r="W203" s="4"/>
      <c r="X203" s="9"/>
      <c r="Y203" s="4"/>
      <c r="Z203" s="9"/>
      <c r="AA203" s="4"/>
      <c r="AB203" s="9"/>
      <c r="AC203" s="4"/>
      <c r="AD203" s="9"/>
      <c r="AE203" s="4"/>
      <c r="AF203" s="9"/>
      <c r="AG203" s="4"/>
      <c r="AH203" s="9"/>
      <c r="AI203" s="4"/>
      <c r="AJ203" s="9"/>
    </row>
    <row r="204" spans="1:36" x14ac:dyDescent="0.25">
      <c r="A204" s="4"/>
      <c r="B204" s="9"/>
      <c r="C204" s="4"/>
      <c r="D204" s="9"/>
      <c r="E204" s="4"/>
      <c r="F204" s="9"/>
      <c r="G204" s="4"/>
      <c r="H204" s="9"/>
      <c r="I204" s="4"/>
      <c r="J204" s="9"/>
      <c r="K204" s="4"/>
      <c r="L204" s="9"/>
      <c r="M204" s="4"/>
      <c r="N204" s="9"/>
      <c r="O204" s="4"/>
      <c r="P204" s="9"/>
      <c r="Q204" s="4"/>
      <c r="R204" s="9"/>
      <c r="S204" s="4"/>
      <c r="T204" s="9"/>
      <c r="U204" s="4"/>
      <c r="V204" s="9"/>
      <c r="W204" s="4"/>
      <c r="X204" s="9"/>
      <c r="Y204" s="4"/>
      <c r="Z204" s="9"/>
      <c r="AA204" s="4"/>
      <c r="AB204" s="9"/>
      <c r="AC204" s="4"/>
      <c r="AD204" s="9"/>
      <c r="AE204" s="4"/>
      <c r="AF204" s="9"/>
      <c r="AG204" s="4"/>
      <c r="AH204" s="9"/>
      <c r="AI204" s="4"/>
      <c r="AJ204" s="9"/>
    </row>
    <row r="205" spans="1:36" x14ac:dyDescent="0.25">
      <c r="A205" s="4"/>
      <c r="B205" s="9"/>
      <c r="C205" s="4"/>
      <c r="D205" s="9"/>
      <c r="E205" s="4"/>
      <c r="F205" s="9"/>
      <c r="G205" s="4"/>
      <c r="H205" s="9"/>
      <c r="I205" s="4"/>
      <c r="J205" s="9"/>
      <c r="K205" s="4"/>
      <c r="L205" s="9"/>
      <c r="M205" s="4"/>
      <c r="N205" s="9"/>
      <c r="O205" s="4"/>
      <c r="P205" s="9"/>
      <c r="Q205" s="4"/>
      <c r="R205" s="9"/>
      <c r="S205" s="4"/>
      <c r="T205" s="9"/>
      <c r="U205" s="4"/>
      <c r="V205" s="9"/>
      <c r="W205" s="4"/>
      <c r="X205" s="9"/>
      <c r="Y205" s="4"/>
      <c r="Z205" s="9"/>
      <c r="AA205" s="4"/>
      <c r="AB205" s="9"/>
      <c r="AC205" s="4"/>
      <c r="AD205" s="9"/>
      <c r="AE205" s="4"/>
      <c r="AF205" s="9"/>
      <c r="AG205" s="4"/>
      <c r="AH205" s="9"/>
      <c r="AI205" s="4"/>
      <c r="AJ205" s="9"/>
    </row>
    <row r="206" spans="1:36" x14ac:dyDescent="0.25">
      <c r="A206" s="4"/>
      <c r="B206" s="9"/>
      <c r="C206" s="4"/>
      <c r="D206" s="9"/>
      <c r="E206" s="4"/>
      <c r="F206" s="9"/>
      <c r="G206" s="4"/>
      <c r="H206" s="9"/>
      <c r="I206" s="4"/>
      <c r="J206" s="9"/>
      <c r="K206" s="4"/>
      <c r="L206" s="9"/>
      <c r="M206" s="4"/>
      <c r="N206" s="9"/>
      <c r="O206" s="4"/>
      <c r="P206" s="9"/>
      <c r="Q206" s="4"/>
      <c r="R206" s="9"/>
      <c r="S206" s="4"/>
      <c r="T206" s="9"/>
      <c r="U206" s="4"/>
      <c r="V206" s="9"/>
      <c r="W206" s="4"/>
      <c r="X206" s="9"/>
      <c r="Y206" s="4"/>
      <c r="Z206" s="9"/>
      <c r="AA206" s="4"/>
      <c r="AB206" s="9"/>
      <c r="AC206" s="4"/>
      <c r="AD206" s="9"/>
      <c r="AE206" s="4"/>
      <c r="AF206" s="9"/>
      <c r="AG206" s="4"/>
      <c r="AH206" s="9"/>
      <c r="AI206" s="4"/>
      <c r="AJ206" s="9"/>
    </row>
    <row r="207" spans="1:36" x14ac:dyDescent="0.25">
      <c r="A207" s="4"/>
      <c r="B207" s="9"/>
      <c r="C207" s="4"/>
      <c r="D207" s="9"/>
      <c r="E207" s="4"/>
      <c r="F207" s="9"/>
      <c r="G207" s="4"/>
      <c r="H207" s="9"/>
      <c r="I207" s="4"/>
      <c r="J207" s="9"/>
      <c r="K207" s="4"/>
      <c r="L207" s="9"/>
      <c r="M207" s="4"/>
      <c r="N207" s="9"/>
      <c r="O207" s="4"/>
      <c r="P207" s="9"/>
      <c r="Q207" s="4"/>
      <c r="R207" s="9"/>
      <c r="S207" s="4"/>
      <c r="T207" s="9"/>
      <c r="U207" s="4"/>
      <c r="V207" s="9"/>
      <c r="W207" s="4"/>
      <c r="X207" s="9"/>
      <c r="Y207" s="4"/>
      <c r="Z207" s="9"/>
      <c r="AA207" s="4"/>
      <c r="AB207" s="9"/>
      <c r="AC207" s="4"/>
      <c r="AD207" s="9"/>
      <c r="AE207" s="4"/>
      <c r="AF207" s="9"/>
      <c r="AG207" s="4"/>
      <c r="AH207" s="9"/>
      <c r="AI207" s="4"/>
      <c r="AJ207" s="9"/>
    </row>
    <row r="208" spans="1:36" x14ac:dyDescent="0.25">
      <c r="A208" s="4"/>
      <c r="B208" s="9"/>
      <c r="C208" s="4"/>
      <c r="D208" s="9"/>
      <c r="E208" s="4"/>
      <c r="F208" s="9"/>
      <c r="G208" s="4"/>
      <c r="H208" s="9"/>
      <c r="I208" s="4"/>
      <c r="J208" s="9"/>
      <c r="K208" s="4"/>
      <c r="L208" s="9"/>
      <c r="M208" s="4"/>
      <c r="N208" s="9"/>
      <c r="O208" s="4"/>
      <c r="P208" s="9"/>
      <c r="Q208" s="4"/>
      <c r="R208" s="9"/>
      <c r="S208" s="4"/>
      <c r="T208" s="9"/>
      <c r="U208" s="4"/>
      <c r="V208" s="9"/>
      <c r="W208" s="4"/>
      <c r="X208" s="9"/>
      <c r="Y208" s="4"/>
      <c r="Z208" s="9"/>
      <c r="AA208" s="4"/>
      <c r="AB208" s="9"/>
      <c r="AC208" s="4"/>
      <c r="AD208" s="9"/>
      <c r="AE208" s="4"/>
      <c r="AF208" s="9"/>
      <c r="AG208" s="4"/>
      <c r="AH208" s="9"/>
      <c r="AI208" s="4"/>
      <c r="AJ208" s="9"/>
    </row>
    <row r="209" spans="1:36" x14ac:dyDescent="0.25">
      <c r="A209" s="4"/>
      <c r="B209" s="9"/>
      <c r="C209" s="4"/>
      <c r="D209" s="9"/>
      <c r="E209" s="4"/>
      <c r="F209" s="9"/>
      <c r="G209" s="4"/>
      <c r="H209" s="9"/>
      <c r="I209" s="4"/>
      <c r="J209" s="9"/>
      <c r="K209" s="4"/>
      <c r="L209" s="9"/>
      <c r="M209" s="4"/>
      <c r="N209" s="9"/>
      <c r="O209" s="4"/>
      <c r="P209" s="9"/>
      <c r="Q209" s="4"/>
      <c r="R209" s="9"/>
      <c r="S209" s="4"/>
      <c r="T209" s="9"/>
      <c r="U209" s="4"/>
      <c r="V209" s="9"/>
      <c r="W209" s="4"/>
      <c r="X209" s="9"/>
      <c r="Y209" s="4"/>
      <c r="Z209" s="9"/>
      <c r="AA209" s="4"/>
      <c r="AB209" s="9"/>
      <c r="AC209" s="4"/>
      <c r="AD209" s="9"/>
      <c r="AE209" s="4"/>
      <c r="AF209" s="9"/>
      <c r="AG209" s="4"/>
      <c r="AH209" s="9"/>
      <c r="AI209" s="4"/>
      <c r="AJ209" s="9"/>
    </row>
    <row r="210" spans="1:36" x14ac:dyDescent="0.25">
      <c r="A210" s="4"/>
      <c r="B210" s="9"/>
      <c r="C210" s="4"/>
      <c r="D210" s="9"/>
      <c r="E210" s="4"/>
      <c r="F210" s="9"/>
      <c r="G210" s="4"/>
      <c r="H210" s="9"/>
      <c r="I210" s="4"/>
      <c r="J210" s="9"/>
      <c r="K210" s="4"/>
      <c r="L210" s="9"/>
      <c r="M210" s="4"/>
      <c r="N210" s="9"/>
      <c r="O210" s="4"/>
      <c r="P210" s="9"/>
      <c r="Q210" s="4"/>
      <c r="R210" s="9"/>
      <c r="S210" s="4"/>
      <c r="T210" s="9"/>
      <c r="U210" s="4"/>
      <c r="V210" s="9"/>
      <c r="W210" s="4"/>
      <c r="X210" s="9"/>
      <c r="Y210" s="4"/>
      <c r="Z210" s="9"/>
      <c r="AA210" s="4"/>
      <c r="AB210" s="9"/>
      <c r="AC210" s="4"/>
      <c r="AD210" s="9"/>
      <c r="AE210" s="4"/>
      <c r="AF210" s="9"/>
      <c r="AG210" s="4"/>
      <c r="AH210" s="9"/>
      <c r="AI210" s="4"/>
      <c r="AJ210" s="9"/>
    </row>
    <row r="211" spans="1:36" x14ac:dyDescent="0.25">
      <c r="A211" s="4"/>
      <c r="B211" s="9"/>
      <c r="C211" s="4"/>
      <c r="D211" s="9"/>
      <c r="E211" s="4"/>
      <c r="F211" s="9"/>
      <c r="G211" s="4"/>
      <c r="H211" s="9"/>
      <c r="I211" s="4"/>
      <c r="J211" s="9"/>
      <c r="K211" s="4"/>
      <c r="L211" s="9"/>
      <c r="M211" s="4"/>
      <c r="N211" s="9"/>
      <c r="O211" s="4"/>
      <c r="P211" s="9"/>
      <c r="Q211" s="4"/>
      <c r="R211" s="9"/>
      <c r="S211" s="4"/>
      <c r="T211" s="9"/>
      <c r="U211" s="4"/>
      <c r="V211" s="9"/>
      <c r="W211" s="4"/>
      <c r="X211" s="9"/>
      <c r="Y211" s="4"/>
      <c r="Z211" s="9"/>
      <c r="AA211" s="4"/>
      <c r="AB211" s="9"/>
      <c r="AC211" s="4"/>
      <c r="AD211" s="9"/>
      <c r="AE211" s="4"/>
      <c r="AF211" s="9"/>
      <c r="AG211" s="4"/>
      <c r="AH211" s="9"/>
      <c r="AI211" s="4"/>
      <c r="AJ211" s="9"/>
    </row>
    <row r="212" spans="1:36" x14ac:dyDescent="0.25">
      <c r="A212" s="4"/>
      <c r="B212" s="9"/>
      <c r="C212" s="4"/>
      <c r="D212" s="9"/>
      <c r="E212" s="4"/>
      <c r="F212" s="9"/>
      <c r="G212" s="4"/>
      <c r="H212" s="9"/>
      <c r="I212" s="4"/>
      <c r="J212" s="9"/>
      <c r="K212" s="4"/>
      <c r="L212" s="9"/>
      <c r="M212" s="4"/>
      <c r="N212" s="9"/>
      <c r="O212" s="4"/>
      <c r="P212" s="9"/>
      <c r="Q212" s="4"/>
      <c r="R212" s="9"/>
      <c r="S212" s="4"/>
      <c r="T212" s="9"/>
      <c r="U212" s="4"/>
      <c r="V212" s="9"/>
      <c r="W212" s="4"/>
      <c r="X212" s="9"/>
      <c r="Y212" s="4"/>
      <c r="Z212" s="9"/>
      <c r="AA212" s="4"/>
      <c r="AB212" s="9"/>
      <c r="AC212" s="4"/>
      <c r="AD212" s="9"/>
      <c r="AE212" s="4"/>
      <c r="AF212" s="9"/>
      <c r="AG212" s="4"/>
      <c r="AH212" s="9"/>
      <c r="AI212" s="4"/>
      <c r="AJ212" s="9"/>
    </row>
    <row r="213" spans="1:36" x14ac:dyDescent="0.25">
      <c r="A213" s="4"/>
      <c r="B213" s="9"/>
      <c r="C213" s="4"/>
      <c r="D213" s="9"/>
      <c r="E213" s="4"/>
      <c r="F213" s="9"/>
      <c r="G213" s="4"/>
      <c r="H213" s="9"/>
      <c r="I213" s="4"/>
      <c r="J213" s="9"/>
      <c r="K213" s="4"/>
      <c r="L213" s="9"/>
      <c r="M213" s="4"/>
      <c r="N213" s="9"/>
      <c r="O213" s="4"/>
      <c r="P213" s="9"/>
      <c r="Q213" s="4"/>
      <c r="R213" s="9"/>
      <c r="S213" s="4"/>
      <c r="T213" s="9"/>
      <c r="U213" s="4"/>
      <c r="V213" s="9"/>
      <c r="W213" s="4"/>
      <c r="X213" s="9"/>
      <c r="Y213" s="4"/>
      <c r="Z213" s="9"/>
      <c r="AA213" s="4"/>
      <c r="AB213" s="9"/>
      <c r="AC213" s="4"/>
      <c r="AD213" s="9"/>
      <c r="AE213" s="4"/>
      <c r="AF213" s="9"/>
      <c r="AG213" s="4"/>
      <c r="AH213" s="9"/>
      <c r="AI213" s="4"/>
      <c r="AJ213" s="9"/>
    </row>
    <row r="214" spans="1:36" x14ac:dyDescent="0.25">
      <c r="A214" s="4"/>
      <c r="B214" s="9"/>
      <c r="C214" s="4"/>
      <c r="D214" s="9"/>
      <c r="E214" s="4"/>
      <c r="F214" s="9"/>
      <c r="G214" s="4"/>
      <c r="H214" s="9"/>
      <c r="I214" s="4"/>
      <c r="J214" s="9"/>
      <c r="K214" s="4"/>
      <c r="L214" s="9"/>
      <c r="M214" s="4"/>
      <c r="N214" s="9"/>
      <c r="O214" s="4"/>
      <c r="P214" s="9"/>
      <c r="Q214" s="4"/>
      <c r="R214" s="9"/>
      <c r="S214" s="4"/>
      <c r="T214" s="9"/>
      <c r="U214" s="4"/>
      <c r="V214" s="9"/>
      <c r="W214" s="4"/>
      <c r="X214" s="9"/>
      <c r="Y214" s="4"/>
      <c r="Z214" s="9"/>
      <c r="AA214" s="4"/>
      <c r="AB214" s="9"/>
      <c r="AC214" s="4"/>
      <c r="AD214" s="9"/>
      <c r="AE214" s="4"/>
      <c r="AF214" s="9"/>
      <c r="AG214" s="4"/>
      <c r="AH214" s="9"/>
      <c r="AI214" s="4"/>
      <c r="AJ214" s="9"/>
    </row>
    <row r="215" spans="1:36" x14ac:dyDescent="0.25">
      <c r="A215" s="4"/>
      <c r="B215" s="9"/>
      <c r="C215" s="4"/>
      <c r="D215" s="9"/>
      <c r="E215" s="4"/>
      <c r="F215" s="9"/>
      <c r="G215" s="4"/>
      <c r="H215" s="9"/>
      <c r="I215" s="4"/>
      <c r="J215" s="9"/>
      <c r="K215" s="4"/>
      <c r="L215" s="9"/>
      <c r="M215" s="4"/>
      <c r="N215" s="9"/>
      <c r="O215" s="4"/>
      <c r="P215" s="9"/>
      <c r="Q215" s="4"/>
      <c r="R215" s="9"/>
      <c r="S215" s="4"/>
      <c r="T215" s="9"/>
      <c r="U215" s="4"/>
      <c r="V215" s="9"/>
      <c r="W215" s="4"/>
      <c r="X215" s="9"/>
      <c r="Y215" s="4"/>
      <c r="Z215" s="9"/>
      <c r="AA215" s="4"/>
      <c r="AB215" s="9"/>
      <c r="AC215" s="4"/>
      <c r="AD215" s="9"/>
      <c r="AE215" s="4"/>
      <c r="AF215" s="9"/>
      <c r="AG215" s="4"/>
      <c r="AH215" s="9"/>
      <c r="AI215" s="4"/>
      <c r="AJ215" s="9"/>
    </row>
    <row r="216" spans="1:36" x14ac:dyDescent="0.25">
      <c r="A216" s="4"/>
      <c r="B216" s="9"/>
      <c r="C216" s="4"/>
      <c r="D216" s="9"/>
      <c r="E216" s="4"/>
      <c r="F216" s="9"/>
      <c r="G216" s="4"/>
      <c r="H216" s="9"/>
      <c r="I216" s="4"/>
      <c r="J216" s="9"/>
      <c r="K216" s="4"/>
      <c r="L216" s="9"/>
      <c r="M216" s="4"/>
      <c r="N216" s="9"/>
      <c r="O216" s="4"/>
      <c r="P216" s="9"/>
      <c r="Q216" s="4"/>
      <c r="R216" s="9"/>
      <c r="S216" s="4"/>
      <c r="T216" s="9"/>
      <c r="U216" s="4"/>
      <c r="V216" s="9"/>
      <c r="W216" s="4"/>
      <c r="X216" s="9"/>
      <c r="Y216" s="4"/>
      <c r="Z216" s="9"/>
      <c r="AA216" s="4"/>
      <c r="AB216" s="9"/>
      <c r="AC216" s="4"/>
      <c r="AD216" s="9"/>
      <c r="AE216" s="4"/>
      <c r="AF216" s="9"/>
      <c r="AG216" s="4"/>
      <c r="AH216" s="9"/>
      <c r="AI216" s="4"/>
      <c r="AJ216" s="9"/>
    </row>
    <row r="217" spans="1:36" x14ac:dyDescent="0.25">
      <c r="A217" s="4"/>
      <c r="B217" s="9"/>
      <c r="C217" s="4"/>
      <c r="D217" s="9"/>
      <c r="E217" s="4"/>
      <c r="F217" s="9"/>
      <c r="G217" s="4"/>
      <c r="H217" s="9"/>
      <c r="I217" s="4"/>
      <c r="J217" s="9"/>
      <c r="K217" s="4"/>
      <c r="L217" s="9"/>
      <c r="M217" s="4"/>
      <c r="N217" s="9"/>
      <c r="O217" s="4"/>
      <c r="P217" s="9"/>
      <c r="Q217" s="4"/>
      <c r="R217" s="9"/>
      <c r="S217" s="4"/>
      <c r="T217" s="9"/>
      <c r="U217" s="4"/>
      <c r="V217" s="9"/>
      <c r="W217" s="4"/>
      <c r="X217" s="9"/>
      <c r="Y217" s="4"/>
      <c r="Z217" s="9"/>
      <c r="AA217" s="4"/>
      <c r="AB217" s="9"/>
      <c r="AC217" s="4"/>
      <c r="AD217" s="9"/>
      <c r="AE217" s="4"/>
      <c r="AF217" s="9"/>
      <c r="AG217" s="4"/>
      <c r="AH217" s="9"/>
      <c r="AI217" s="4"/>
      <c r="AJ217" s="9"/>
    </row>
    <row r="218" spans="1:36" x14ac:dyDescent="0.25">
      <c r="A218" s="4"/>
      <c r="B218" s="9"/>
      <c r="C218" s="4"/>
      <c r="D218" s="9"/>
      <c r="E218" s="4"/>
      <c r="F218" s="9"/>
      <c r="G218" s="4"/>
      <c r="H218" s="9"/>
      <c r="I218" s="4"/>
      <c r="J218" s="9"/>
      <c r="K218" s="4"/>
      <c r="L218" s="9"/>
      <c r="M218" s="4"/>
      <c r="N218" s="9"/>
      <c r="O218" s="4"/>
      <c r="P218" s="9"/>
      <c r="Q218" s="4"/>
      <c r="R218" s="9"/>
      <c r="S218" s="4"/>
      <c r="T218" s="9"/>
      <c r="U218" s="4"/>
      <c r="V218" s="9"/>
      <c r="W218" s="4"/>
      <c r="X218" s="9"/>
      <c r="Y218" s="4"/>
      <c r="Z218" s="9"/>
      <c r="AA218" s="4"/>
      <c r="AB218" s="9"/>
      <c r="AC218" s="4"/>
      <c r="AD218" s="9"/>
      <c r="AE218" s="4"/>
      <c r="AF218" s="9"/>
      <c r="AG218" s="4"/>
      <c r="AH218" s="9"/>
      <c r="AI218" s="4"/>
      <c r="AJ218" s="9"/>
    </row>
    <row r="219" spans="1:36" x14ac:dyDescent="0.25">
      <c r="A219" s="4"/>
      <c r="B219" s="9"/>
      <c r="C219" s="4"/>
      <c r="D219" s="9"/>
      <c r="E219" s="4"/>
      <c r="F219" s="9"/>
      <c r="G219" s="4"/>
      <c r="H219" s="9"/>
      <c r="I219" s="4"/>
      <c r="J219" s="9"/>
      <c r="K219" s="4"/>
      <c r="L219" s="9"/>
      <c r="M219" s="4"/>
      <c r="N219" s="9"/>
      <c r="O219" s="4"/>
      <c r="P219" s="9"/>
      <c r="Q219" s="4"/>
      <c r="R219" s="9"/>
      <c r="S219" s="4"/>
      <c r="T219" s="9"/>
      <c r="U219" s="4"/>
      <c r="V219" s="9"/>
      <c r="W219" s="4"/>
      <c r="X219" s="9"/>
      <c r="Y219" s="4"/>
      <c r="Z219" s="9"/>
      <c r="AA219" s="4"/>
      <c r="AB219" s="9"/>
      <c r="AC219" s="4"/>
      <c r="AD219" s="9"/>
      <c r="AE219" s="4"/>
      <c r="AF219" s="9"/>
      <c r="AG219" s="4"/>
      <c r="AH219" s="9"/>
      <c r="AI219" s="4"/>
      <c r="AJ219" s="9"/>
    </row>
    <row r="220" spans="1:36" x14ac:dyDescent="0.25">
      <c r="A220" s="4"/>
      <c r="B220" s="9"/>
      <c r="C220" s="4"/>
      <c r="D220" s="9"/>
      <c r="E220" s="4"/>
      <c r="F220" s="9"/>
      <c r="G220" s="4"/>
      <c r="H220" s="9"/>
      <c r="I220" s="4"/>
      <c r="J220" s="9"/>
      <c r="K220" s="4"/>
      <c r="L220" s="9"/>
      <c r="M220" s="4"/>
      <c r="N220" s="9"/>
      <c r="O220" s="4"/>
      <c r="P220" s="9"/>
      <c r="Q220" s="4"/>
      <c r="R220" s="9"/>
      <c r="S220" s="4"/>
      <c r="T220" s="9"/>
      <c r="U220" s="4"/>
      <c r="V220" s="9"/>
      <c r="W220" s="4"/>
      <c r="X220" s="9"/>
      <c r="Y220" s="4"/>
      <c r="Z220" s="9"/>
      <c r="AA220" s="4"/>
      <c r="AB220" s="9"/>
      <c r="AC220" s="4"/>
      <c r="AD220" s="9"/>
      <c r="AE220" s="4"/>
      <c r="AF220" s="9"/>
      <c r="AG220" s="4"/>
      <c r="AH220" s="9"/>
      <c r="AI220" s="4"/>
      <c r="AJ220" s="9"/>
    </row>
    <row r="221" spans="1:36" x14ac:dyDescent="0.25">
      <c r="A221" s="4"/>
      <c r="B221" s="9"/>
      <c r="C221" s="4"/>
      <c r="D221" s="9"/>
      <c r="E221" s="4"/>
      <c r="F221" s="9"/>
      <c r="G221" s="4"/>
      <c r="H221" s="9"/>
      <c r="I221" s="4"/>
      <c r="J221" s="9"/>
      <c r="K221" s="4"/>
      <c r="L221" s="9"/>
      <c r="M221" s="4"/>
      <c r="N221" s="9"/>
      <c r="O221" s="4"/>
      <c r="P221" s="9"/>
      <c r="Q221" s="4"/>
      <c r="R221" s="9"/>
      <c r="S221" s="4"/>
      <c r="T221" s="9"/>
      <c r="U221" s="4"/>
      <c r="V221" s="9"/>
      <c r="W221" s="4"/>
      <c r="X221" s="9"/>
      <c r="Y221" s="4"/>
      <c r="Z221" s="9"/>
      <c r="AA221" s="4"/>
      <c r="AB221" s="9"/>
      <c r="AC221" s="4"/>
      <c r="AD221" s="9"/>
      <c r="AE221" s="4"/>
      <c r="AF221" s="9"/>
      <c r="AG221" s="4"/>
      <c r="AH221" s="9"/>
      <c r="AI221" s="4"/>
      <c r="AJ221" s="9"/>
    </row>
    <row r="222" spans="1:36" x14ac:dyDescent="0.25">
      <c r="A222" s="4"/>
      <c r="B222" s="9"/>
      <c r="C222" s="4"/>
      <c r="D222" s="9"/>
      <c r="E222" s="4"/>
      <c r="F222" s="9"/>
      <c r="G222" s="4"/>
      <c r="H222" s="9"/>
      <c r="I222" s="4"/>
      <c r="J222" s="9"/>
      <c r="K222" s="4"/>
      <c r="L222" s="9"/>
      <c r="M222" s="4"/>
      <c r="N222" s="9"/>
      <c r="O222" s="4"/>
      <c r="P222" s="9"/>
      <c r="Q222" s="4"/>
      <c r="R222" s="9"/>
      <c r="S222" s="4"/>
      <c r="T222" s="9"/>
      <c r="U222" s="4"/>
      <c r="V222" s="9"/>
      <c r="W222" s="4"/>
      <c r="X222" s="9"/>
      <c r="Y222" s="4"/>
      <c r="Z222" s="9"/>
      <c r="AA222" s="4"/>
      <c r="AB222" s="9"/>
      <c r="AC222" s="4"/>
      <c r="AD222" s="9"/>
      <c r="AE222" s="4"/>
      <c r="AF222" s="9"/>
      <c r="AG222" s="4"/>
      <c r="AH222" s="9"/>
      <c r="AI222" s="4"/>
      <c r="AJ222" s="9"/>
    </row>
    <row r="223" spans="1:36" x14ac:dyDescent="0.25">
      <c r="A223" s="4"/>
      <c r="B223" s="9"/>
      <c r="C223" s="4"/>
      <c r="D223" s="9"/>
      <c r="E223" s="4"/>
      <c r="F223" s="9"/>
      <c r="G223" s="4"/>
      <c r="H223" s="9"/>
      <c r="I223" s="4"/>
      <c r="J223" s="9"/>
      <c r="K223" s="4"/>
      <c r="L223" s="9"/>
      <c r="M223" s="4"/>
      <c r="N223" s="9"/>
      <c r="O223" s="4"/>
      <c r="P223" s="9"/>
      <c r="Q223" s="4"/>
      <c r="R223" s="9"/>
      <c r="S223" s="4"/>
      <c r="T223" s="9"/>
      <c r="U223" s="4"/>
      <c r="V223" s="9"/>
      <c r="W223" s="4"/>
      <c r="X223" s="9"/>
      <c r="Y223" s="4"/>
      <c r="Z223" s="9"/>
      <c r="AA223" s="4"/>
      <c r="AB223" s="9"/>
      <c r="AC223" s="4"/>
      <c r="AD223" s="9"/>
      <c r="AE223" s="4"/>
      <c r="AF223" s="9"/>
      <c r="AG223" s="4"/>
      <c r="AH223" s="9"/>
      <c r="AI223" s="4"/>
      <c r="AJ223" s="9"/>
    </row>
    <row r="224" spans="1:36" x14ac:dyDescent="0.25">
      <c r="A224" s="4"/>
      <c r="B224" s="9"/>
      <c r="C224" s="4"/>
      <c r="D224" s="9"/>
      <c r="E224" s="4"/>
      <c r="F224" s="9"/>
      <c r="G224" s="4"/>
      <c r="H224" s="9"/>
      <c r="I224" s="4"/>
      <c r="J224" s="9"/>
      <c r="K224" s="4"/>
      <c r="L224" s="9"/>
      <c r="M224" s="4"/>
      <c r="N224" s="9"/>
      <c r="O224" s="4"/>
      <c r="P224" s="9"/>
      <c r="Q224" s="4"/>
      <c r="R224" s="9"/>
      <c r="S224" s="4"/>
      <c r="T224" s="9"/>
      <c r="U224" s="4"/>
      <c r="V224" s="9"/>
      <c r="W224" s="4"/>
      <c r="X224" s="9"/>
      <c r="Y224" s="4"/>
      <c r="Z224" s="9"/>
      <c r="AA224" s="4"/>
      <c r="AB224" s="9"/>
      <c r="AC224" s="4"/>
      <c r="AD224" s="9"/>
      <c r="AE224" s="4"/>
      <c r="AF224" s="9"/>
      <c r="AG224" s="4"/>
      <c r="AH224" s="9"/>
      <c r="AI224" s="4"/>
      <c r="AJ224" s="9"/>
    </row>
    <row r="225" spans="1:36" x14ac:dyDescent="0.25">
      <c r="A225" s="4"/>
      <c r="B225" s="9"/>
      <c r="C225" s="4"/>
      <c r="D225" s="9"/>
      <c r="E225" s="4"/>
      <c r="F225" s="9"/>
      <c r="G225" s="4"/>
      <c r="H225" s="9"/>
      <c r="I225" s="4"/>
      <c r="J225" s="9"/>
      <c r="K225" s="4"/>
      <c r="L225" s="9"/>
      <c r="M225" s="4"/>
      <c r="N225" s="9"/>
      <c r="O225" s="4"/>
      <c r="P225" s="9"/>
      <c r="Q225" s="4"/>
      <c r="R225" s="9"/>
      <c r="S225" s="4"/>
      <c r="T225" s="9"/>
      <c r="U225" s="4"/>
      <c r="V225" s="9"/>
      <c r="W225" s="4"/>
      <c r="X225" s="9"/>
      <c r="Y225" s="4"/>
      <c r="Z225" s="9"/>
      <c r="AA225" s="4"/>
      <c r="AB225" s="9"/>
      <c r="AC225" s="4"/>
      <c r="AD225" s="9"/>
      <c r="AE225" s="4"/>
      <c r="AF225" s="9"/>
      <c r="AG225" s="4"/>
      <c r="AH225" s="9"/>
      <c r="AI225" s="4"/>
      <c r="AJ225" s="9"/>
    </row>
    <row r="226" spans="1:36" x14ac:dyDescent="0.25">
      <c r="A226" s="4"/>
      <c r="B226" s="9"/>
      <c r="C226" s="4"/>
      <c r="D226" s="9"/>
      <c r="E226" s="4"/>
      <c r="F226" s="9"/>
      <c r="G226" s="4"/>
      <c r="H226" s="9"/>
      <c r="I226" s="4"/>
      <c r="J226" s="9"/>
      <c r="K226" s="4"/>
      <c r="L226" s="9"/>
      <c r="M226" s="4"/>
      <c r="N226" s="9"/>
      <c r="O226" s="4"/>
      <c r="P226" s="9"/>
      <c r="Q226" s="4"/>
      <c r="R226" s="9"/>
      <c r="S226" s="4"/>
      <c r="T226" s="9"/>
      <c r="U226" s="4"/>
      <c r="V226" s="9"/>
      <c r="W226" s="4"/>
      <c r="X226" s="9"/>
      <c r="Y226" s="4"/>
      <c r="Z226" s="9"/>
      <c r="AA226" s="4"/>
      <c r="AB226" s="9"/>
      <c r="AC226" s="4"/>
      <c r="AD226" s="9"/>
      <c r="AE226" s="4"/>
      <c r="AF226" s="9"/>
      <c r="AG226" s="4"/>
      <c r="AH226" s="9"/>
      <c r="AI226" s="4"/>
      <c r="AJ226" s="9"/>
    </row>
    <row r="227" spans="1:36" x14ac:dyDescent="0.25">
      <c r="A227" s="4"/>
      <c r="B227" s="9"/>
      <c r="C227" s="4"/>
      <c r="D227" s="9"/>
      <c r="E227" s="4"/>
      <c r="F227" s="9"/>
      <c r="G227" s="4"/>
      <c r="H227" s="9"/>
      <c r="I227" s="4"/>
      <c r="J227" s="9"/>
      <c r="K227" s="4"/>
      <c r="L227" s="9"/>
      <c r="M227" s="4"/>
      <c r="N227" s="9"/>
      <c r="O227" s="4"/>
      <c r="P227" s="9"/>
      <c r="Q227" s="4"/>
      <c r="R227" s="9"/>
      <c r="S227" s="4"/>
      <c r="T227" s="9"/>
      <c r="U227" s="4"/>
      <c r="V227" s="9"/>
      <c r="W227" s="4"/>
      <c r="X227" s="9"/>
      <c r="Y227" s="4"/>
      <c r="Z227" s="9"/>
      <c r="AA227" s="4"/>
      <c r="AB227" s="9"/>
      <c r="AC227" s="4"/>
      <c r="AD227" s="9"/>
      <c r="AE227" s="4"/>
      <c r="AF227" s="9"/>
      <c r="AG227" s="4"/>
      <c r="AH227" s="9"/>
      <c r="AI227" s="4"/>
      <c r="AJ227" s="9"/>
    </row>
    <row r="228" spans="1:36" x14ac:dyDescent="0.25">
      <c r="A228" s="4"/>
      <c r="B228" s="9"/>
      <c r="C228" s="4"/>
      <c r="D228" s="9"/>
      <c r="E228" s="4"/>
      <c r="F228" s="9"/>
      <c r="G228" s="4"/>
      <c r="H228" s="9"/>
      <c r="I228" s="4"/>
      <c r="J228" s="9"/>
      <c r="K228" s="4"/>
      <c r="L228" s="9"/>
      <c r="M228" s="4"/>
      <c r="N228" s="9"/>
      <c r="O228" s="4"/>
      <c r="P228" s="9"/>
      <c r="Q228" s="4"/>
      <c r="R228" s="9"/>
      <c r="S228" s="4"/>
      <c r="T228" s="9"/>
      <c r="U228" s="4"/>
      <c r="V228" s="9"/>
      <c r="W228" s="4"/>
      <c r="X228" s="9"/>
      <c r="Y228" s="4"/>
      <c r="Z228" s="9"/>
      <c r="AA228" s="4"/>
      <c r="AB228" s="9"/>
      <c r="AC228" s="4"/>
      <c r="AD228" s="9"/>
      <c r="AE228" s="4"/>
      <c r="AF228" s="9"/>
      <c r="AG228" s="4"/>
      <c r="AH228" s="9"/>
      <c r="AI228" s="4"/>
      <c r="AJ228" s="9"/>
    </row>
    <row r="229" spans="1:36" x14ac:dyDescent="0.25">
      <c r="A229" s="4"/>
      <c r="B229" s="9"/>
      <c r="C229" s="4"/>
      <c r="D229" s="9"/>
      <c r="E229" s="4"/>
      <c r="F229" s="9"/>
      <c r="G229" s="4"/>
      <c r="H229" s="9"/>
      <c r="I229" s="4"/>
      <c r="J229" s="9"/>
      <c r="K229" s="4"/>
      <c r="L229" s="9"/>
      <c r="M229" s="4"/>
      <c r="N229" s="9"/>
      <c r="O229" s="4"/>
      <c r="P229" s="9"/>
      <c r="Q229" s="4"/>
      <c r="R229" s="9"/>
      <c r="S229" s="4"/>
      <c r="T229" s="9"/>
      <c r="U229" s="4"/>
      <c r="V229" s="9"/>
      <c r="W229" s="4"/>
      <c r="X229" s="9"/>
      <c r="Y229" s="4"/>
      <c r="Z229" s="9"/>
      <c r="AA229" s="4"/>
      <c r="AB229" s="9"/>
      <c r="AC229" s="4"/>
      <c r="AD229" s="9"/>
      <c r="AE229" s="4"/>
      <c r="AF229" s="9"/>
      <c r="AG229" s="4"/>
      <c r="AH229" s="9"/>
      <c r="AI229" s="4"/>
      <c r="AJ229" s="9"/>
    </row>
    <row r="230" spans="1:36" x14ac:dyDescent="0.25">
      <c r="A230" s="4"/>
      <c r="B230" s="9"/>
      <c r="C230" s="4"/>
      <c r="D230" s="9"/>
      <c r="E230" s="4"/>
      <c r="F230" s="9"/>
      <c r="G230" s="4"/>
      <c r="H230" s="9"/>
      <c r="I230" s="4"/>
      <c r="J230" s="9"/>
      <c r="K230" s="4"/>
      <c r="L230" s="9"/>
      <c r="M230" s="4"/>
      <c r="N230" s="9"/>
      <c r="O230" s="4"/>
      <c r="P230" s="9"/>
      <c r="Q230" s="4"/>
      <c r="R230" s="9"/>
      <c r="S230" s="4"/>
      <c r="T230" s="9"/>
      <c r="U230" s="4"/>
      <c r="V230" s="9"/>
      <c r="W230" s="4"/>
      <c r="X230" s="9"/>
      <c r="Y230" s="4"/>
      <c r="Z230" s="9"/>
      <c r="AA230" s="4"/>
      <c r="AB230" s="9"/>
      <c r="AC230" s="4"/>
      <c r="AD230" s="9"/>
      <c r="AE230" s="4"/>
      <c r="AF230" s="9"/>
      <c r="AG230" s="4"/>
      <c r="AH230" s="9"/>
      <c r="AI230" s="4"/>
      <c r="AJ230" s="9"/>
    </row>
    <row r="231" spans="1:36" x14ac:dyDescent="0.25">
      <c r="A231" s="4"/>
      <c r="B231" s="9"/>
      <c r="C231" s="4"/>
      <c r="D231" s="9"/>
      <c r="E231" s="4"/>
      <c r="F231" s="9"/>
      <c r="G231" s="4"/>
      <c r="H231" s="9"/>
      <c r="I231" s="4"/>
      <c r="J231" s="9"/>
      <c r="K231" s="4"/>
      <c r="L231" s="9"/>
      <c r="M231" s="4"/>
      <c r="N231" s="9"/>
      <c r="O231" s="4"/>
      <c r="P231" s="9"/>
      <c r="Q231" s="4"/>
      <c r="R231" s="9"/>
      <c r="S231" s="4"/>
      <c r="T231" s="9"/>
      <c r="U231" s="4"/>
      <c r="V231" s="9"/>
      <c r="W231" s="4"/>
      <c r="X231" s="9"/>
      <c r="Y231" s="4"/>
      <c r="Z231" s="9"/>
      <c r="AA231" s="4"/>
      <c r="AB231" s="9"/>
      <c r="AC231" s="4"/>
      <c r="AD231" s="9"/>
      <c r="AE231" s="4"/>
      <c r="AF231" s="9"/>
      <c r="AG231" s="4"/>
      <c r="AH231" s="9"/>
      <c r="AI231" s="4"/>
      <c r="AJ231" s="9"/>
    </row>
    <row r="232" spans="1:36" x14ac:dyDescent="0.25">
      <c r="A232" s="4"/>
      <c r="B232" s="9"/>
      <c r="C232" s="4"/>
      <c r="D232" s="9"/>
      <c r="E232" s="4"/>
      <c r="F232" s="9"/>
      <c r="G232" s="4"/>
      <c r="H232" s="9"/>
      <c r="I232" s="4"/>
      <c r="J232" s="9"/>
      <c r="K232" s="4"/>
      <c r="L232" s="9"/>
      <c r="M232" s="4"/>
      <c r="N232" s="9"/>
      <c r="O232" s="4"/>
      <c r="P232" s="9"/>
      <c r="Q232" s="4"/>
      <c r="R232" s="9"/>
      <c r="S232" s="4"/>
      <c r="T232" s="9"/>
      <c r="U232" s="4"/>
      <c r="V232" s="9"/>
      <c r="W232" s="4"/>
      <c r="X232" s="9"/>
      <c r="Y232" s="4"/>
      <c r="Z232" s="9"/>
      <c r="AA232" s="4"/>
      <c r="AB232" s="9"/>
      <c r="AC232" s="4"/>
      <c r="AD232" s="9"/>
      <c r="AE232" s="4"/>
      <c r="AF232" s="9"/>
      <c r="AG232" s="4"/>
      <c r="AH232" s="9"/>
      <c r="AI232" s="4"/>
      <c r="AJ232" s="9"/>
    </row>
    <row r="233" spans="1:36" x14ac:dyDescent="0.25">
      <c r="A233" s="4"/>
      <c r="B233" s="9"/>
      <c r="C233" s="4"/>
      <c r="D233" s="9"/>
      <c r="E233" s="4"/>
      <c r="F233" s="9"/>
      <c r="G233" s="4"/>
      <c r="H233" s="9"/>
      <c r="I233" s="4"/>
      <c r="J233" s="9"/>
      <c r="K233" s="4"/>
      <c r="L233" s="9"/>
      <c r="M233" s="4"/>
      <c r="N233" s="9"/>
      <c r="O233" s="4"/>
      <c r="P233" s="9"/>
      <c r="Q233" s="4"/>
      <c r="R233" s="9"/>
      <c r="S233" s="4"/>
      <c r="T233" s="9"/>
      <c r="U233" s="4"/>
      <c r="V233" s="9"/>
      <c r="W233" s="4"/>
      <c r="X233" s="9"/>
      <c r="Y233" s="4"/>
      <c r="Z233" s="9"/>
      <c r="AA233" s="4"/>
      <c r="AB233" s="9"/>
      <c r="AC233" s="4"/>
      <c r="AD233" s="9"/>
      <c r="AE233" s="4"/>
      <c r="AF233" s="9"/>
      <c r="AG233" s="4"/>
      <c r="AH233" s="9"/>
      <c r="AI233" s="4"/>
      <c r="AJ233" s="9"/>
    </row>
    <row r="234" spans="1:36" x14ac:dyDescent="0.25">
      <c r="A234" s="4"/>
      <c r="B234" s="9"/>
      <c r="C234" s="4"/>
      <c r="D234" s="9"/>
      <c r="E234" s="4"/>
      <c r="F234" s="9"/>
      <c r="G234" s="4"/>
      <c r="H234" s="9"/>
      <c r="I234" s="4"/>
      <c r="J234" s="9"/>
      <c r="K234" s="4"/>
      <c r="L234" s="9"/>
      <c r="M234" s="4"/>
      <c r="N234" s="9"/>
      <c r="O234" s="4"/>
      <c r="P234" s="9"/>
      <c r="Q234" s="4"/>
      <c r="R234" s="9"/>
      <c r="S234" s="4"/>
      <c r="T234" s="9"/>
      <c r="U234" s="4"/>
      <c r="V234" s="9"/>
      <c r="W234" s="4"/>
      <c r="X234" s="9"/>
      <c r="Y234" s="4"/>
      <c r="Z234" s="9"/>
      <c r="AA234" s="4"/>
      <c r="AB234" s="9"/>
      <c r="AC234" s="4"/>
      <c r="AD234" s="9"/>
      <c r="AE234" s="4"/>
      <c r="AF234" s="9"/>
      <c r="AG234" s="4"/>
      <c r="AH234" s="9"/>
      <c r="AI234" s="4"/>
      <c r="AJ234" s="9"/>
    </row>
    <row r="235" spans="1:36" x14ac:dyDescent="0.25">
      <c r="A235" s="4"/>
      <c r="B235" s="9"/>
      <c r="C235" s="4"/>
      <c r="D235" s="9"/>
      <c r="E235" s="4"/>
      <c r="F235" s="9"/>
      <c r="G235" s="4"/>
      <c r="H235" s="9"/>
      <c r="I235" s="4"/>
      <c r="J235" s="9"/>
      <c r="K235" s="4"/>
      <c r="L235" s="9"/>
      <c r="M235" s="4"/>
      <c r="N235" s="9"/>
      <c r="O235" s="4"/>
      <c r="P235" s="9"/>
      <c r="Q235" s="4"/>
      <c r="R235" s="9"/>
      <c r="S235" s="4"/>
      <c r="T235" s="9"/>
      <c r="U235" s="4"/>
      <c r="V235" s="9"/>
      <c r="W235" s="4"/>
      <c r="X235" s="9"/>
      <c r="Y235" s="4"/>
      <c r="Z235" s="9"/>
      <c r="AA235" s="4"/>
      <c r="AB235" s="9"/>
      <c r="AC235" s="4"/>
      <c r="AD235" s="9"/>
      <c r="AE235" s="4"/>
      <c r="AF235" s="9"/>
      <c r="AG235" s="4"/>
      <c r="AH235" s="9"/>
      <c r="AI235" s="4"/>
      <c r="AJ235" s="9"/>
    </row>
    <row r="236" spans="1:36" x14ac:dyDescent="0.25">
      <c r="A236" s="4"/>
      <c r="B236" s="9"/>
      <c r="C236" s="4"/>
      <c r="D236" s="9"/>
      <c r="E236" s="4"/>
      <c r="F236" s="9"/>
      <c r="G236" s="4"/>
      <c r="H236" s="9"/>
      <c r="I236" s="4"/>
      <c r="J236" s="9"/>
      <c r="K236" s="4"/>
      <c r="L236" s="9"/>
      <c r="M236" s="4"/>
      <c r="N236" s="9"/>
      <c r="O236" s="4"/>
      <c r="P236" s="9"/>
      <c r="Q236" s="4"/>
      <c r="R236" s="9"/>
      <c r="S236" s="4"/>
      <c r="T236" s="9"/>
      <c r="U236" s="4"/>
      <c r="V236" s="9"/>
      <c r="W236" s="4"/>
      <c r="X236" s="9"/>
      <c r="Y236" s="4"/>
      <c r="Z236" s="9"/>
      <c r="AA236" s="4"/>
      <c r="AB236" s="9"/>
      <c r="AC236" s="4"/>
      <c r="AD236" s="9"/>
      <c r="AE236" s="4"/>
      <c r="AF236" s="9"/>
      <c r="AG236" s="4"/>
      <c r="AH236" s="9"/>
      <c r="AI236" s="4"/>
      <c r="AJ236" s="9"/>
    </row>
    <row r="237" spans="1:36" x14ac:dyDescent="0.25">
      <c r="A237" s="4"/>
      <c r="B237" s="9"/>
      <c r="C237" s="4"/>
      <c r="D237" s="9"/>
      <c r="E237" s="4"/>
      <c r="F237" s="9"/>
      <c r="G237" s="4"/>
      <c r="H237" s="9"/>
      <c r="I237" s="4"/>
      <c r="J237" s="9"/>
      <c r="K237" s="4"/>
      <c r="L237" s="9"/>
      <c r="M237" s="4"/>
      <c r="N237" s="9"/>
      <c r="O237" s="4"/>
      <c r="P237" s="9"/>
      <c r="Q237" s="4"/>
      <c r="R237" s="9"/>
      <c r="S237" s="4"/>
      <c r="T237" s="9"/>
      <c r="U237" s="4"/>
      <c r="V237" s="9"/>
      <c r="W237" s="4"/>
      <c r="X237" s="9"/>
      <c r="Y237" s="4"/>
      <c r="Z237" s="9"/>
      <c r="AA237" s="4"/>
      <c r="AB237" s="9"/>
      <c r="AC237" s="4"/>
      <c r="AD237" s="9"/>
      <c r="AE237" s="4"/>
      <c r="AF237" s="9"/>
      <c r="AG237" s="4"/>
      <c r="AH237" s="9"/>
      <c r="AI237" s="4"/>
      <c r="AJ237" s="9"/>
    </row>
    <row r="238" spans="1:36" x14ac:dyDescent="0.25">
      <c r="A238" s="4"/>
      <c r="B238" s="9"/>
      <c r="C238" s="4"/>
      <c r="D238" s="9"/>
      <c r="E238" s="4"/>
      <c r="F238" s="9"/>
      <c r="G238" s="4"/>
      <c r="H238" s="9"/>
      <c r="I238" s="4"/>
      <c r="J238" s="9"/>
      <c r="K238" s="4"/>
      <c r="L238" s="9"/>
      <c r="M238" s="4"/>
      <c r="N238" s="9"/>
      <c r="O238" s="4"/>
      <c r="P238" s="9"/>
      <c r="Q238" s="4"/>
      <c r="R238" s="9"/>
      <c r="S238" s="4"/>
      <c r="T238" s="9"/>
      <c r="U238" s="4"/>
      <c r="V238" s="9"/>
      <c r="W238" s="4"/>
      <c r="X238" s="9"/>
      <c r="Y238" s="4"/>
      <c r="Z238" s="9"/>
      <c r="AA238" s="4"/>
      <c r="AB238" s="9"/>
      <c r="AC238" s="4"/>
      <c r="AD238" s="9"/>
      <c r="AE238" s="4"/>
      <c r="AF238" s="9"/>
      <c r="AG238" s="4"/>
      <c r="AH238" s="9"/>
      <c r="AI238" s="4"/>
      <c r="AJ238" s="9"/>
    </row>
    <row r="239" spans="1:36" x14ac:dyDescent="0.25">
      <c r="A239" s="4"/>
      <c r="B239" s="9"/>
      <c r="C239" s="4"/>
      <c r="D239" s="9"/>
      <c r="E239" s="4"/>
      <c r="F239" s="9"/>
      <c r="G239" s="4"/>
      <c r="H239" s="9"/>
      <c r="I239" s="4"/>
      <c r="J239" s="9"/>
      <c r="K239" s="4"/>
      <c r="L239" s="9"/>
      <c r="M239" s="4"/>
      <c r="N239" s="9"/>
      <c r="O239" s="4"/>
      <c r="P239" s="9"/>
      <c r="Q239" s="4"/>
      <c r="R239" s="9"/>
      <c r="S239" s="4"/>
      <c r="T239" s="9"/>
      <c r="U239" s="4"/>
      <c r="V239" s="9"/>
      <c r="W239" s="4"/>
      <c r="X239" s="9"/>
      <c r="Y239" s="4"/>
      <c r="Z239" s="9"/>
      <c r="AA239" s="4"/>
      <c r="AB239" s="9"/>
      <c r="AC239" s="4"/>
      <c r="AD239" s="9"/>
      <c r="AE239" s="4"/>
      <c r="AF239" s="9"/>
      <c r="AG239" s="4"/>
      <c r="AH239" s="9"/>
      <c r="AI239" s="4"/>
      <c r="AJ239" s="9"/>
    </row>
    <row r="240" spans="1:36" x14ac:dyDescent="0.25">
      <c r="A240" s="4"/>
      <c r="B240" s="9"/>
      <c r="C240" s="4"/>
      <c r="D240" s="9"/>
      <c r="E240" s="4"/>
      <c r="F240" s="9"/>
      <c r="G240" s="4"/>
      <c r="H240" s="9"/>
      <c r="I240" s="4"/>
      <c r="J240" s="9"/>
      <c r="K240" s="4"/>
      <c r="L240" s="9"/>
      <c r="M240" s="4"/>
      <c r="N240" s="9"/>
      <c r="O240" s="4"/>
      <c r="P240" s="9"/>
      <c r="Q240" s="4"/>
      <c r="R240" s="9"/>
      <c r="S240" s="4"/>
      <c r="T240" s="9"/>
      <c r="U240" s="4"/>
      <c r="V240" s="9"/>
      <c r="W240" s="4"/>
      <c r="X240" s="9"/>
      <c r="Y240" s="4"/>
      <c r="Z240" s="9"/>
      <c r="AA240" s="4"/>
      <c r="AB240" s="9"/>
      <c r="AC240" s="4"/>
      <c r="AD240" s="9"/>
      <c r="AE240" s="4"/>
      <c r="AF240" s="9"/>
      <c r="AG240" s="4"/>
      <c r="AH240" s="9"/>
      <c r="AI240" s="4"/>
      <c r="AJ240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E9484-502D-4881-AC28-6CD2A19E426E}">
  <sheetPr>
    <tabColor rgb="FF0070C0"/>
  </sheetPr>
  <dimension ref="A1:AJ269"/>
  <sheetViews>
    <sheetView topLeftCell="U1" workbookViewId="0">
      <pane ySplit="4" topLeftCell="A5" activePane="bottomLeft" state="frozen"/>
      <selection activeCell="B623" sqref="B623"/>
      <selection pane="bottomLeft" activeCell="AD5" sqref="AD5"/>
    </sheetView>
  </sheetViews>
  <sheetFormatPr defaultRowHeight="15" x14ac:dyDescent="0.25"/>
  <cols>
    <col min="1" max="1" width="11.7109375" bestFit="1" customWidth="1"/>
    <col min="3" max="3" width="10.42578125" bestFit="1" customWidth="1"/>
    <col min="5" max="5" width="10.42578125" bestFit="1" customWidth="1"/>
    <col min="7" max="7" width="10.42578125" bestFit="1" customWidth="1"/>
    <col min="9" max="9" width="10.42578125" bestFit="1" customWidth="1"/>
    <col min="11" max="11" width="10.42578125" bestFit="1" customWidth="1"/>
    <col min="13" max="13" width="10.42578125" bestFit="1" customWidth="1"/>
    <col min="15" max="15" width="10.42578125" bestFit="1" customWidth="1"/>
    <col min="17" max="17" width="10.42578125" bestFit="1" customWidth="1"/>
    <col min="19" max="19" width="10.42578125" bestFit="1" customWidth="1"/>
    <col min="21" max="21" width="10.42578125" bestFit="1" customWidth="1"/>
    <col min="23" max="23" width="10.42578125" bestFit="1" customWidth="1"/>
    <col min="25" max="25" width="10.42578125" bestFit="1" customWidth="1"/>
    <col min="27" max="27" width="10.42578125" bestFit="1" customWidth="1"/>
    <col min="29" max="29" width="10.42578125" bestFit="1" customWidth="1"/>
    <col min="31" max="31" width="10.42578125" bestFit="1" customWidth="1"/>
    <col min="33" max="33" width="10.42578125" bestFit="1" customWidth="1"/>
    <col min="35" max="35" width="10.42578125" bestFit="1" customWidth="1"/>
  </cols>
  <sheetData>
    <row r="1" spans="1:36" x14ac:dyDescent="0.25">
      <c r="A1" s="5" t="s">
        <v>222</v>
      </c>
      <c r="B1" s="27" t="str" cm="1">
        <f t="array" aca="1" ref="B1" ca="1">MID(CELL("filename",A1),FIND("]",CELL("filename",A1))+1,255)</f>
        <v>Inflation data joined</v>
      </c>
      <c r="C1" s="5" t="s">
        <v>223</v>
      </c>
      <c r="D1" s="5" t="s">
        <v>223</v>
      </c>
      <c r="E1" s="5" t="s">
        <v>224</v>
      </c>
      <c r="F1" s="5" t="s">
        <v>224</v>
      </c>
      <c r="G1" s="5" t="s">
        <v>225</v>
      </c>
      <c r="H1" s="5" t="s">
        <v>225</v>
      </c>
      <c r="I1" s="5" t="s">
        <v>226</v>
      </c>
      <c r="J1" s="5" t="s">
        <v>226</v>
      </c>
      <c r="K1" s="5" t="s">
        <v>227</v>
      </c>
      <c r="L1" s="5" t="s">
        <v>227</v>
      </c>
      <c r="M1" s="5" t="s">
        <v>228</v>
      </c>
      <c r="N1" s="5" t="s">
        <v>228</v>
      </c>
      <c r="O1" s="5" t="s">
        <v>229</v>
      </c>
      <c r="P1" s="5" t="s">
        <v>229</v>
      </c>
      <c r="Q1" s="5" t="s">
        <v>230</v>
      </c>
      <c r="R1" s="5" t="s">
        <v>230</v>
      </c>
      <c r="S1" s="5" t="s">
        <v>231</v>
      </c>
      <c r="T1" s="5" t="s">
        <v>231</v>
      </c>
      <c r="U1" s="5" t="s">
        <v>232</v>
      </c>
      <c r="V1" s="5" t="s">
        <v>232</v>
      </c>
      <c r="W1" s="5" t="s">
        <v>233</v>
      </c>
      <c r="X1" s="5" t="s">
        <v>233</v>
      </c>
      <c r="Y1" s="5" t="s">
        <v>234</v>
      </c>
      <c r="Z1" s="5" t="s">
        <v>234</v>
      </c>
      <c r="AA1" s="5" t="s">
        <v>235</v>
      </c>
      <c r="AB1" s="5" t="s">
        <v>235</v>
      </c>
      <c r="AC1" s="5" t="s">
        <v>236</v>
      </c>
      <c r="AD1" s="5" t="s">
        <v>236</v>
      </c>
      <c r="AE1" s="5" t="s">
        <v>237</v>
      </c>
      <c r="AF1" s="5" t="s">
        <v>237</v>
      </c>
      <c r="AG1" s="5" t="s">
        <v>238</v>
      </c>
      <c r="AH1" s="5" t="s">
        <v>238</v>
      </c>
      <c r="AI1" s="5" t="s">
        <v>239</v>
      </c>
      <c r="AJ1" s="5" t="s">
        <v>239</v>
      </c>
    </row>
    <row r="2" spans="1:36" x14ac:dyDescent="0.25">
      <c r="A2" s="5" t="s">
        <v>84</v>
      </c>
      <c r="C2" s="5" t="s">
        <v>85</v>
      </c>
      <c r="E2" s="5" t="s">
        <v>86</v>
      </c>
      <c r="G2" s="5" t="s">
        <v>87</v>
      </c>
      <c r="I2" s="5" t="s">
        <v>88</v>
      </c>
      <c r="K2" s="5" t="s">
        <v>89</v>
      </c>
      <c r="M2" s="5" t="s">
        <v>90</v>
      </c>
      <c r="O2" s="5" t="s">
        <v>91</v>
      </c>
      <c r="Q2" s="5" t="s">
        <v>92</v>
      </c>
      <c r="S2" s="5" t="s">
        <v>93</v>
      </c>
      <c r="U2" s="5" t="s">
        <v>94</v>
      </c>
      <c r="W2" s="5" t="s">
        <v>95</v>
      </c>
      <c r="Y2" s="5" t="s">
        <v>96</v>
      </c>
      <c r="AA2" s="5" t="s">
        <v>97</v>
      </c>
      <c r="AC2" s="5" t="s">
        <v>98</v>
      </c>
      <c r="AE2" s="5" t="s">
        <v>99</v>
      </c>
      <c r="AG2" s="5" t="s">
        <v>100</v>
      </c>
      <c r="AI2" s="5" t="s">
        <v>101</v>
      </c>
    </row>
    <row r="3" spans="1:36" x14ac:dyDescent="0.25">
      <c r="A3" s="5" t="s">
        <v>102</v>
      </c>
      <c r="B3" s="6"/>
      <c r="C3" s="5" t="s">
        <v>103</v>
      </c>
      <c r="D3" s="6"/>
      <c r="E3" s="5" t="s">
        <v>104</v>
      </c>
      <c r="F3" s="6"/>
      <c r="G3" s="5" t="s">
        <v>105</v>
      </c>
      <c r="H3" s="6"/>
      <c r="I3" s="5" t="s">
        <v>106</v>
      </c>
      <c r="J3" s="6"/>
      <c r="K3" s="5" t="s">
        <v>107</v>
      </c>
      <c r="L3" s="6"/>
      <c r="M3" s="5" t="s">
        <v>108</v>
      </c>
      <c r="N3" s="6"/>
      <c r="O3" s="5" t="s">
        <v>109</v>
      </c>
      <c r="P3" s="6"/>
      <c r="Q3" s="5" t="s">
        <v>110</v>
      </c>
      <c r="R3" s="6"/>
      <c r="S3" s="5" t="s">
        <v>110</v>
      </c>
      <c r="T3" s="6"/>
      <c r="U3" s="5" t="s">
        <v>111</v>
      </c>
      <c r="V3" s="6"/>
      <c r="W3" s="5" t="s">
        <v>112</v>
      </c>
      <c r="X3" s="6"/>
      <c r="Y3" s="5" t="s">
        <v>110</v>
      </c>
      <c r="Z3" s="6"/>
      <c r="AA3" s="5" t="s">
        <v>113</v>
      </c>
      <c r="AB3" s="6"/>
      <c r="AC3" s="5" t="s">
        <v>114</v>
      </c>
      <c r="AD3" s="6"/>
      <c r="AE3" s="5" t="s">
        <v>110</v>
      </c>
      <c r="AF3" s="6"/>
      <c r="AG3" s="5" t="s">
        <v>115</v>
      </c>
      <c r="AH3" s="6"/>
      <c r="AI3" s="5" t="s">
        <v>116</v>
      </c>
      <c r="AJ3" s="6"/>
    </row>
    <row r="4" spans="1:36" x14ac:dyDescent="0.25">
      <c r="A4" s="5" t="s">
        <v>117</v>
      </c>
      <c r="B4" s="3" t="s">
        <v>118</v>
      </c>
      <c r="C4" s="5" t="s">
        <v>119</v>
      </c>
      <c r="D4" s="3" t="s">
        <v>120</v>
      </c>
      <c r="E4" s="5" t="s">
        <v>121</v>
      </c>
      <c r="F4" s="3" t="s">
        <v>122</v>
      </c>
      <c r="G4" s="5" t="s">
        <v>123</v>
      </c>
      <c r="H4" s="3" t="s">
        <v>124</v>
      </c>
      <c r="I4" s="5" t="s">
        <v>125</v>
      </c>
      <c r="J4" s="3" t="s">
        <v>126</v>
      </c>
      <c r="K4" s="5" t="s">
        <v>127</v>
      </c>
      <c r="L4" s="3" t="s">
        <v>128</v>
      </c>
      <c r="M4" s="5" t="s">
        <v>129</v>
      </c>
      <c r="N4" s="3" t="s">
        <v>130</v>
      </c>
      <c r="O4" s="5" t="s">
        <v>131</v>
      </c>
      <c r="P4" s="3" t="s">
        <v>132</v>
      </c>
      <c r="Q4" s="5" t="s">
        <v>133</v>
      </c>
      <c r="R4" s="3" t="s">
        <v>134</v>
      </c>
      <c r="S4" s="5" t="s">
        <v>135</v>
      </c>
      <c r="T4" s="3" t="s">
        <v>134</v>
      </c>
      <c r="U4" s="5" t="s">
        <v>136</v>
      </c>
      <c r="V4" s="3" t="s">
        <v>137</v>
      </c>
      <c r="W4" s="5" t="s">
        <v>138</v>
      </c>
      <c r="X4" s="3" t="s">
        <v>139</v>
      </c>
      <c r="Y4" s="5" t="s">
        <v>140</v>
      </c>
      <c r="Z4" s="3" t="s">
        <v>134</v>
      </c>
      <c r="AA4" s="5" t="s">
        <v>141</v>
      </c>
      <c r="AB4" s="3" t="s">
        <v>142</v>
      </c>
      <c r="AC4" s="5" t="s">
        <v>143</v>
      </c>
      <c r="AD4" s="3" t="s">
        <v>144</v>
      </c>
      <c r="AE4" s="5" t="s">
        <v>145</v>
      </c>
      <c r="AF4" s="3" t="s">
        <v>134</v>
      </c>
      <c r="AG4" s="5" t="s">
        <v>146</v>
      </c>
      <c r="AH4" s="3" t="s">
        <v>147</v>
      </c>
      <c r="AI4" s="5" t="s">
        <v>148</v>
      </c>
      <c r="AJ4" s="3" t="s">
        <v>149</v>
      </c>
    </row>
    <row r="5" spans="1:36" x14ac:dyDescent="0.25">
      <c r="A5" s="4">
        <v>36525</v>
      </c>
      <c r="B5" s="9">
        <v>69.099999999999994</v>
      </c>
      <c r="C5" s="4">
        <v>36769</v>
      </c>
      <c r="D5" s="9">
        <v>96.724729999999994</v>
      </c>
      <c r="E5" s="4">
        <v>36922</v>
      </c>
      <c r="F5" s="21">
        <v>0.9</v>
      </c>
      <c r="G5" s="4">
        <v>36525</v>
      </c>
      <c r="H5" s="9">
        <v>93.7</v>
      </c>
      <c r="I5" s="4">
        <v>36525</v>
      </c>
      <c r="J5" s="9">
        <v>92.462000000000003</v>
      </c>
      <c r="K5" s="4">
        <v>36525</v>
      </c>
      <c r="L5" s="9">
        <v>168.3</v>
      </c>
      <c r="M5" s="4">
        <v>36525</v>
      </c>
      <c r="N5" s="9">
        <v>167.3</v>
      </c>
      <c r="O5" s="4">
        <v>36525</v>
      </c>
      <c r="P5" s="9">
        <v>72</v>
      </c>
      <c r="Q5" s="4">
        <v>36525</v>
      </c>
      <c r="R5" s="9">
        <v>80.319999999999993</v>
      </c>
      <c r="S5" s="4">
        <v>36525</v>
      </c>
      <c r="T5" s="9">
        <v>78.3</v>
      </c>
      <c r="U5" s="4">
        <v>36525</v>
      </c>
      <c r="V5" s="9">
        <v>65.565995999999998</v>
      </c>
      <c r="W5" s="4">
        <v>36525</v>
      </c>
      <c r="X5" s="9">
        <v>1588.56</v>
      </c>
      <c r="Y5" s="4">
        <v>36525</v>
      </c>
      <c r="Z5" s="9">
        <v>75</v>
      </c>
      <c r="AA5" s="4">
        <v>36525</v>
      </c>
      <c r="AB5" s="9">
        <v>84.68</v>
      </c>
      <c r="AC5" s="4">
        <v>40574</v>
      </c>
      <c r="AD5" s="9">
        <v>89.5</v>
      </c>
      <c r="AE5" s="4">
        <v>36525</v>
      </c>
      <c r="AF5" s="9">
        <v>73.7</v>
      </c>
      <c r="AG5" s="4">
        <v>36525</v>
      </c>
      <c r="AH5" s="21">
        <v>1.3</v>
      </c>
      <c r="AI5" s="4">
        <v>36525</v>
      </c>
      <c r="AJ5" s="9">
        <v>38.1</v>
      </c>
    </row>
    <row r="6" spans="1:36" x14ac:dyDescent="0.25">
      <c r="A6" s="4">
        <v>36616</v>
      </c>
      <c r="B6" s="9">
        <v>69.7</v>
      </c>
      <c r="C6" s="4">
        <v>36799</v>
      </c>
      <c r="D6" s="9">
        <v>96.628101999999998</v>
      </c>
      <c r="E6" s="4">
        <v>36950</v>
      </c>
      <c r="F6" s="21">
        <v>0.1</v>
      </c>
      <c r="G6" s="4">
        <v>36556</v>
      </c>
      <c r="H6" s="9">
        <v>93.5</v>
      </c>
      <c r="I6" s="4">
        <v>36556</v>
      </c>
      <c r="J6" s="9">
        <v>92.5762</v>
      </c>
      <c r="K6" s="4">
        <v>36556</v>
      </c>
      <c r="L6" s="9">
        <v>168.8</v>
      </c>
      <c r="M6" s="4">
        <v>36556</v>
      </c>
      <c r="N6" s="9">
        <v>166.6</v>
      </c>
      <c r="O6" s="4">
        <v>36556</v>
      </c>
      <c r="P6" s="9">
        <v>71.5</v>
      </c>
      <c r="Q6" s="4">
        <v>36556</v>
      </c>
      <c r="R6" s="9">
        <v>80.25</v>
      </c>
      <c r="S6" s="4">
        <v>36556</v>
      </c>
      <c r="T6" s="9">
        <v>78.5</v>
      </c>
      <c r="U6" s="4">
        <v>36556</v>
      </c>
      <c r="V6" s="9">
        <v>65.857489000000001</v>
      </c>
      <c r="W6" s="4">
        <v>36556</v>
      </c>
      <c r="X6" s="9">
        <v>1598.41</v>
      </c>
      <c r="Y6" s="4">
        <v>36556</v>
      </c>
      <c r="Z6" s="9">
        <v>74.8</v>
      </c>
      <c r="AA6" s="4">
        <v>36556</v>
      </c>
      <c r="AB6" s="9">
        <v>84.41</v>
      </c>
      <c r="AC6" s="4">
        <v>40602</v>
      </c>
      <c r="AD6" s="9">
        <v>88.4</v>
      </c>
      <c r="AE6" s="4">
        <v>36556</v>
      </c>
      <c r="AF6" s="9">
        <v>73.55</v>
      </c>
      <c r="AG6" s="4">
        <v>36556</v>
      </c>
      <c r="AH6" s="21">
        <v>2.2999999999999998</v>
      </c>
      <c r="AI6" s="4">
        <v>36556</v>
      </c>
      <c r="AJ6" s="9">
        <v>38.6</v>
      </c>
    </row>
    <row r="7" spans="1:36" x14ac:dyDescent="0.25">
      <c r="A7" s="4">
        <v>36707</v>
      </c>
      <c r="B7" s="9">
        <v>70.2</v>
      </c>
      <c r="C7" s="4">
        <v>36830</v>
      </c>
      <c r="D7" s="9">
        <v>96.434845999999993</v>
      </c>
      <c r="E7" s="4">
        <v>36981</v>
      </c>
      <c r="F7" s="21">
        <v>-0.6</v>
      </c>
      <c r="G7" s="4">
        <v>36585</v>
      </c>
      <c r="H7" s="9">
        <v>94.1</v>
      </c>
      <c r="I7" s="4">
        <v>36585</v>
      </c>
      <c r="J7" s="9">
        <v>92.924099999999996</v>
      </c>
      <c r="K7" s="4">
        <v>36585</v>
      </c>
      <c r="L7" s="9">
        <v>169.8</v>
      </c>
      <c r="M7" s="4">
        <v>36585</v>
      </c>
      <c r="N7" s="9">
        <v>167.5</v>
      </c>
      <c r="O7" s="4">
        <v>36585</v>
      </c>
      <c r="P7" s="9">
        <v>71.400000000000006</v>
      </c>
      <c r="Q7" s="4">
        <v>36585</v>
      </c>
      <c r="R7" s="9">
        <v>80.349999999999994</v>
      </c>
      <c r="S7" s="4">
        <v>36585</v>
      </c>
      <c r="T7" s="9">
        <v>78.599999999999994</v>
      </c>
      <c r="U7" s="4">
        <v>36585</v>
      </c>
      <c r="V7" s="9">
        <v>66.057890999999998</v>
      </c>
      <c r="W7" s="4">
        <v>36585</v>
      </c>
      <c r="X7" s="9">
        <v>1600.49</v>
      </c>
      <c r="Y7" s="4">
        <v>36585</v>
      </c>
      <c r="Z7" s="9">
        <v>75.400000000000006</v>
      </c>
      <c r="AA7" s="4">
        <v>36585</v>
      </c>
      <c r="AB7" s="9">
        <v>85.66</v>
      </c>
      <c r="AC7" s="4">
        <v>40633</v>
      </c>
      <c r="AD7" s="9">
        <v>88.4</v>
      </c>
      <c r="AE7" s="4">
        <v>36585</v>
      </c>
      <c r="AF7" s="9">
        <v>74</v>
      </c>
      <c r="AG7" s="4">
        <v>36585</v>
      </c>
      <c r="AH7" s="21">
        <v>1</v>
      </c>
      <c r="AI7" s="4">
        <v>36585</v>
      </c>
      <c r="AJ7" s="9">
        <v>38.4</v>
      </c>
    </row>
    <row r="8" spans="1:36" x14ac:dyDescent="0.25">
      <c r="A8" s="30">
        <v>36799</v>
      </c>
      <c r="B8" s="9">
        <v>72.900000000000006</v>
      </c>
      <c r="C8" s="4">
        <v>36860</v>
      </c>
      <c r="D8" s="9">
        <v>96.434845999999993</v>
      </c>
      <c r="E8" s="4">
        <v>37011</v>
      </c>
      <c r="F8" s="21">
        <v>0.2</v>
      </c>
      <c r="G8" s="4">
        <v>36616</v>
      </c>
      <c r="H8" s="9">
        <v>94.8</v>
      </c>
      <c r="I8" s="4">
        <v>36616</v>
      </c>
      <c r="J8" s="9">
        <v>92.892399999999995</v>
      </c>
      <c r="K8" s="4">
        <v>36616</v>
      </c>
      <c r="L8" s="9">
        <v>171.2</v>
      </c>
      <c r="M8" s="4">
        <v>36616</v>
      </c>
      <c r="N8" s="9">
        <v>168.4</v>
      </c>
      <c r="O8" s="4">
        <v>36616</v>
      </c>
      <c r="P8" s="9">
        <v>71.2</v>
      </c>
      <c r="Q8" s="4">
        <v>36616</v>
      </c>
      <c r="R8" s="9">
        <v>80.73</v>
      </c>
      <c r="S8" s="4">
        <v>36616</v>
      </c>
      <c r="T8" s="9">
        <v>78.599999999999994</v>
      </c>
      <c r="U8" s="4">
        <v>36616</v>
      </c>
      <c r="V8" s="9">
        <v>66.390376000000003</v>
      </c>
      <c r="W8" s="4">
        <v>36616</v>
      </c>
      <c r="X8" s="9">
        <v>1604.01</v>
      </c>
      <c r="Y8" s="4">
        <v>36616</v>
      </c>
      <c r="Z8" s="9">
        <v>75.900000000000006</v>
      </c>
      <c r="AA8" s="4">
        <v>36616</v>
      </c>
      <c r="AB8" s="9">
        <v>84.19</v>
      </c>
      <c r="AC8" s="4">
        <v>40663</v>
      </c>
      <c r="AD8" s="9">
        <v>89.1</v>
      </c>
      <c r="AE8" s="4">
        <v>36616</v>
      </c>
      <c r="AF8" s="9">
        <v>74.66</v>
      </c>
      <c r="AG8" s="4">
        <v>36616</v>
      </c>
      <c r="AH8" s="21">
        <v>0.6</v>
      </c>
      <c r="AI8" s="4">
        <v>36616</v>
      </c>
      <c r="AJ8" s="9">
        <v>38.799999999999997</v>
      </c>
    </row>
    <row r="9" spans="1:36" x14ac:dyDescent="0.25">
      <c r="A9" s="30">
        <v>36891</v>
      </c>
      <c r="B9" s="9">
        <v>73.099999999999994</v>
      </c>
      <c r="C9" s="4">
        <v>36891</v>
      </c>
      <c r="D9" s="9">
        <v>96.434845999999993</v>
      </c>
      <c r="E9" s="4">
        <v>37042</v>
      </c>
      <c r="F9" s="21">
        <v>-0.5</v>
      </c>
      <c r="G9" s="4">
        <v>36646</v>
      </c>
      <c r="H9" s="9">
        <v>94.5</v>
      </c>
      <c r="I9" s="4">
        <v>36646</v>
      </c>
      <c r="J9" s="9">
        <v>92.973600000000005</v>
      </c>
      <c r="K9" s="4">
        <v>36646</v>
      </c>
      <c r="L9" s="9">
        <v>171.3</v>
      </c>
      <c r="M9" s="4">
        <v>36646</v>
      </c>
      <c r="N9" s="9">
        <v>170.1</v>
      </c>
      <c r="O9" s="4">
        <v>36646</v>
      </c>
      <c r="P9" s="9">
        <v>71.2</v>
      </c>
      <c r="Q9" s="4">
        <v>36646</v>
      </c>
      <c r="R9" s="9">
        <v>80.73</v>
      </c>
      <c r="S9" s="4">
        <v>36646</v>
      </c>
      <c r="T9" s="9">
        <v>78.599999999999994</v>
      </c>
      <c r="U9" s="4">
        <v>36646</v>
      </c>
      <c r="V9" s="9">
        <v>66.124387999999996</v>
      </c>
      <c r="W9" s="4">
        <v>36646</v>
      </c>
      <c r="X9" s="9">
        <v>1610.75</v>
      </c>
      <c r="Y9" s="4">
        <v>36646</v>
      </c>
      <c r="Z9" s="9">
        <v>76.400000000000006</v>
      </c>
      <c r="AA9" s="4">
        <v>36646</v>
      </c>
      <c r="AB9" s="9">
        <v>84.89</v>
      </c>
      <c r="AC9" s="4">
        <v>40694</v>
      </c>
      <c r="AD9" s="9">
        <v>89.8</v>
      </c>
      <c r="AE9" s="4">
        <v>36646</v>
      </c>
      <c r="AF9" s="9">
        <v>74.78</v>
      </c>
      <c r="AG9" s="4">
        <v>36646</v>
      </c>
      <c r="AH9" s="21">
        <v>0.9</v>
      </c>
      <c r="AI9" s="4">
        <v>36646</v>
      </c>
      <c r="AJ9" s="9">
        <v>39.299999999999997</v>
      </c>
    </row>
    <row r="10" spans="1:36" x14ac:dyDescent="0.25">
      <c r="A10" s="30">
        <v>36981</v>
      </c>
      <c r="B10" s="9">
        <v>73.900000000000006</v>
      </c>
      <c r="C10" s="4">
        <v>36922</v>
      </c>
      <c r="D10" s="9">
        <v>95.855076999999994</v>
      </c>
      <c r="E10" s="4">
        <v>37072</v>
      </c>
      <c r="F10" s="21">
        <v>-1.2</v>
      </c>
      <c r="G10" s="4">
        <v>36677</v>
      </c>
      <c r="H10" s="9">
        <v>94.9</v>
      </c>
      <c r="I10" s="4">
        <v>36677</v>
      </c>
      <c r="J10" s="9">
        <v>92.927899999999994</v>
      </c>
      <c r="K10" s="4">
        <v>36677</v>
      </c>
      <c r="L10" s="9">
        <v>171.5</v>
      </c>
      <c r="M10" s="4">
        <v>36677</v>
      </c>
      <c r="N10" s="9">
        <v>170.7</v>
      </c>
      <c r="O10" s="4">
        <v>36677</v>
      </c>
      <c r="P10" s="9">
        <v>71.099999999999994</v>
      </c>
      <c r="Q10" s="4">
        <v>36677</v>
      </c>
      <c r="R10" s="9">
        <v>80.900000000000006</v>
      </c>
      <c r="S10" s="4">
        <v>36677</v>
      </c>
      <c r="T10" s="9">
        <v>78.400000000000006</v>
      </c>
      <c r="U10" s="4">
        <v>36677</v>
      </c>
      <c r="V10" s="9">
        <v>65.790993</v>
      </c>
      <c r="W10" s="4">
        <v>36677</v>
      </c>
      <c r="X10" s="9">
        <v>1610.91</v>
      </c>
      <c r="Y10" s="4">
        <v>36677</v>
      </c>
      <c r="Z10" s="9">
        <v>76.900000000000006</v>
      </c>
      <c r="AA10" s="4">
        <v>36677</v>
      </c>
      <c r="AB10" s="9">
        <v>85.42</v>
      </c>
      <c r="AC10" s="4">
        <v>40724</v>
      </c>
      <c r="AD10" s="9">
        <v>90.6</v>
      </c>
      <c r="AE10" s="4">
        <v>36677</v>
      </c>
      <c r="AF10" s="9">
        <v>75.02</v>
      </c>
      <c r="AG10" s="4">
        <v>36677</v>
      </c>
      <c r="AH10" s="21">
        <v>1.8</v>
      </c>
      <c r="AI10" s="4">
        <v>36677</v>
      </c>
      <c r="AJ10" s="9">
        <v>39.5</v>
      </c>
    </row>
    <row r="11" spans="1:36" x14ac:dyDescent="0.25">
      <c r="A11" s="30">
        <v>37072</v>
      </c>
      <c r="B11" s="9">
        <v>74.5</v>
      </c>
      <c r="C11" s="4">
        <v>36950</v>
      </c>
      <c r="D11" s="9">
        <v>95.661821000000003</v>
      </c>
      <c r="E11" s="4">
        <v>37103</v>
      </c>
      <c r="F11" s="21">
        <v>-0.5</v>
      </c>
      <c r="G11" s="4">
        <v>36707</v>
      </c>
      <c r="H11" s="9">
        <v>95.5</v>
      </c>
      <c r="I11" s="4">
        <v>36707</v>
      </c>
      <c r="J11" s="9">
        <v>93.273799999999994</v>
      </c>
      <c r="K11" s="4">
        <v>36707</v>
      </c>
      <c r="L11" s="9">
        <v>172.4</v>
      </c>
      <c r="M11" s="4">
        <v>36707</v>
      </c>
      <c r="N11" s="9">
        <v>171.1</v>
      </c>
      <c r="O11" s="4">
        <v>36707</v>
      </c>
      <c r="P11" s="9">
        <v>70.8</v>
      </c>
      <c r="Q11" s="4">
        <v>36707</v>
      </c>
      <c r="R11" s="9">
        <v>81.099999999999994</v>
      </c>
      <c r="S11" s="4">
        <v>36707</v>
      </c>
      <c r="T11" s="9">
        <v>78.900000000000006</v>
      </c>
      <c r="U11" s="4">
        <v>36707</v>
      </c>
      <c r="V11" s="9">
        <v>66.124387999999996</v>
      </c>
      <c r="W11" s="4">
        <v>36707</v>
      </c>
      <c r="X11" s="9">
        <v>1614.62</v>
      </c>
      <c r="Y11" s="4">
        <v>36707</v>
      </c>
      <c r="Z11" s="9">
        <v>77.400000000000006</v>
      </c>
      <c r="AA11" s="4">
        <v>36707</v>
      </c>
      <c r="AB11" s="9">
        <v>85.3</v>
      </c>
      <c r="AC11" s="4">
        <v>40755</v>
      </c>
      <c r="AD11" s="9">
        <v>91.8</v>
      </c>
      <c r="AE11" s="4">
        <v>36707</v>
      </c>
      <c r="AF11" s="9">
        <v>74.94</v>
      </c>
      <c r="AG11" s="4">
        <v>36707</v>
      </c>
      <c r="AH11" s="21">
        <v>2.6</v>
      </c>
      <c r="AI11" s="4">
        <v>36707</v>
      </c>
      <c r="AJ11" s="9">
        <v>39.799999999999997</v>
      </c>
    </row>
    <row r="12" spans="1:36" x14ac:dyDescent="0.25">
      <c r="A12" s="30">
        <v>37164</v>
      </c>
      <c r="B12" s="9">
        <v>74.7</v>
      </c>
      <c r="C12" s="4">
        <v>36981</v>
      </c>
      <c r="D12" s="9">
        <v>95.758448999999999</v>
      </c>
      <c r="E12" s="4">
        <v>37134</v>
      </c>
      <c r="F12" s="21">
        <v>0.1</v>
      </c>
      <c r="G12" s="4">
        <v>36738</v>
      </c>
      <c r="H12" s="9">
        <v>95.8</v>
      </c>
      <c r="I12" s="4">
        <v>36738</v>
      </c>
      <c r="J12" s="9">
        <v>93.3429</v>
      </c>
      <c r="K12" s="4">
        <v>36738</v>
      </c>
      <c r="L12" s="9">
        <v>172.8</v>
      </c>
      <c r="M12" s="4">
        <v>36738</v>
      </c>
      <c r="N12" s="9">
        <v>170.5</v>
      </c>
      <c r="O12" s="4">
        <v>36738</v>
      </c>
      <c r="P12" s="9">
        <v>70.7</v>
      </c>
      <c r="Q12" s="4">
        <v>36738</v>
      </c>
      <c r="R12" s="9">
        <v>80.97</v>
      </c>
      <c r="S12" s="4">
        <v>36738</v>
      </c>
      <c r="T12" s="9">
        <v>79.2</v>
      </c>
      <c r="U12" s="4">
        <v>36738</v>
      </c>
      <c r="V12" s="9">
        <v>66.390376000000003</v>
      </c>
      <c r="W12" s="4">
        <v>36738</v>
      </c>
      <c r="X12" s="9">
        <v>1640.62</v>
      </c>
      <c r="Y12" s="4">
        <v>36738</v>
      </c>
      <c r="Z12" s="9">
        <v>77.400000000000006</v>
      </c>
      <c r="AA12" s="4">
        <v>36738</v>
      </c>
      <c r="AB12" s="9">
        <v>84.84</v>
      </c>
      <c r="AC12" s="4">
        <v>40786</v>
      </c>
      <c r="AD12" s="9">
        <v>92.7</v>
      </c>
      <c r="AE12" s="4">
        <v>36738</v>
      </c>
      <c r="AF12" s="9">
        <v>74.75</v>
      </c>
      <c r="AG12" s="4">
        <v>36738</v>
      </c>
      <c r="AH12" s="21">
        <v>1.8</v>
      </c>
      <c r="AI12" s="4">
        <v>36738</v>
      </c>
      <c r="AJ12" s="9">
        <v>40.1</v>
      </c>
    </row>
    <row r="13" spans="1:36" x14ac:dyDescent="0.25">
      <c r="A13" s="4">
        <v>37256</v>
      </c>
      <c r="B13" s="9">
        <v>75.400000000000006</v>
      </c>
      <c r="C13" s="4">
        <v>37011</v>
      </c>
      <c r="D13" s="9">
        <v>96.048333999999997</v>
      </c>
      <c r="E13" s="4">
        <v>37164</v>
      </c>
      <c r="F13" s="21">
        <v>0.9</v>
      </c>
      <c r="G13" s="4">
        <v>36769</v>
      </c>
      <c r="H13" s="9">
        <v>95.7</v>
      </c>
      <c r="I13" s="4">
        <v>36769</v>
      </c>
      <c r="J13" s="9">
        <v>93.101399999999998</v>
      </c>
      <c r="K13" s="4">
        <v>36769</v>
      </c>
      <c r="L13" s="9">
        <v>172.8</v>
      </c>
      <c r="M13" s="4">
        <v>36769</v>
      </c>
      <c r="N13" s="9">
        <v>170.5</v>
      </c>
      <c r="O13" s="4">
        <v>36769</v>
      </c>
      <c r="P13" s="9">
        <v>70.5</v>
      </c>
      <c r="Q13" s="4">
        <v>36769</v>
      </c>
      <c r="R13" s="9">
        <v>81.13</v>
      </c>
      <c r="S13" s="4">
        <v>36769</v>
      </c>
      <c r="T13" s="9">
        <v>79</v>
      </c>
      <c r="U13" s="4">
        <v>36769</v>
      </c>
      <c r="V13" s="9">
        <v>66.722860999999995</v>
      </c>
      <c r="W13" s="4">
        <v>36769</v>
      </c>
      <c r="X13" s="9">
        <v>1662.11</v>
      </c>
      <c r="Y13" s="4">
        <v>36769</v>
      </c>
      <c r="Z13" s="9">
        <v>77.8</v>
      </c>
      <c r="AA13" s="4">
        <v>36769</v>
      </c>
      <c r="AB13" s="9">
        <v>85.1</v>
      </c>
      <c r="AC13" s="4">
        <v>40816</v>
      </c>
      <c r="AD13" s="9">
        <v>93.8</v>
      </c>
      <c r="AE13" s="4">
        <v>36769</v>
      </c>
      <c r="AF13" s="9">
        <v>75.08</v>
      </c>
      <c r="AG13" s="4">
        <v>36769</v>
      </c>
      <c r="AH13" s="21">
        <v>1</v>
      </c>
      <c r="AI13" s="4">
        <v>36769</v>
      </c>
      <c r="AJ13" s="9">
        <v>40.299999999999997</v>
      </c>
    </row>
    <row r="14" spans="1:36" x14ac:dyDescent="0.25">
      <c r="A14" s="30">
        <v>37346</v>
      </c>
      <c r="B14" s="9">
        <v>76.099999999999994</v>
      </c>
      <c r="C14" s="4">
        <v>37042</v>
      </c>
      <c r="D14" s="9">
        <v>96.048333999999997</v>
      </c>
      <c r="E14" s="4">
        <v>37195</v>
      </c>
      <c r="F14" s="21">
        <v>0.3</v>
      </c>
      <c r="G14" s="4">
        <v>36799</v>
      </c>
      <c r="H14" s="9">
        <v>96.1</v>
      </c>
      <c r="I14" s="4">
        <v>36799</v>
      </c>
      <c r="J14" s="9">
        <v>93.567999999999998</v>
      </c>
      <c r="K14" s="4">
        <v>36799</v>
      </c>
      <c r="L14" s="9">
        <v>173.7</v>
      </c>
      <c r="M14" s="4">
        <v>36799</v>
      </c>
      <c r="N14" s="9">
        <v>171.7</v>
      </c>
      <c r="O14" s="4">
        <v>36799</v>
      </c>
      <c r="P14" s="9">
        <v>70.599999999999994</v>
      </c>
      <c r="Q14" s="4">
        <v>36799</v>
      </c>
      <c r="R14" s="9">
        <v>81.55</v>
      </c>
      <c r="S14" s="4">
        <v>36799</v>
      </c>
      <c r="T14" s="9">
        <v>79.2</v>
      </c>
      <c r="U14" s="4">
        <v>36799</v>
      </c>
      <c r="V14" s="9">
        <v>67.589143000000007</v>
      </c>
      <c r="W14" s="4">
        <v>36799</v>
      </c>
      <c r="X14" s="9">
        <v>1665.93</v>
      </c>
      <c r="Y14" s="4">
        <v>36799</v>
      </c>
      <c r="Z14" s="9">
        <v>78</v>
      </c>
      <c r="AA14" s="4">
        <v>36799</v>
      </c>
      <c r="AB14" s="9">
        <v>86.29</v>
      </c>
      <c r="AC14" s="4">
        <v>40847</v>
      </c>
      <c r="AD14" s="9">
        <v>94.8</v>
      </c>
      <c r="AE14" s="4">
        <v>36799</v>
      </c>
      <c r="AF14" s="9">
        <v>75.989999999999995</v>
      </c>
      <c r="AG14" s="4">
        <v>36799</v>
      </c>
      <c r="AH14" s="21">
        <v>1.3</v>
      </c>
      <c r="AI14" s="4">
        <v>36799</v>
      </c>
      <c r="AJ14" s="9">
        <v>40.4</v>
      </c>
    </row>
    <row r="15" spans="1:36" x14ac:dyDescent="0.25">
      <c r="A15" s="30">
        <v>37437</v>
      </c>
      <c r="B15" s="9">
        <v>76.599999999999994</v>
      </c>
      <c r="C15" s="4">
        <v>37072</v>
      </c>
      <c r="D15" s="9">
        <v>95.951706000000001</v>
      </c>
      <c r="E15" s="4">
        <v>37225</v>
      </c>
      <c r="F15" s="21">
        <v>-0.2</v>
      </c>
      <c r="G15" s="4">
        <v>36830</v>
      </c>
      <c r="H15" s="9">
        <v>96.3</v>
      </c>
      <c r="I15" s="4">
        <v>36830</v>
      </c>
      <c r="J15" s="9">
        <v>93.467699999999994</v>
      </c>
      <c r="K15" s="4">
        <v>36830</v>
      </c>
      <c r="L15" s="9">
        <v>174</v>
      </c>
      <c r="M15" s="4">
        <v>36830</v>
      </c>
      <c r="N15" s="9">
        <v>171.6</v>
      </c>
      <c r="O15" s="4">
        <v>36830</v>
      </c>
      <c r="P15" s="9">
        <v>70.599999999999994</v>
      </c>
      <c r="Q15" s="4">
        <v>36830</v>
      </c>
      <c r="R15" s="9">
        <v>81.45</v>
      </c>
      <c r="S15" s="4">
        <v>36830</v>
      </c>
      <c r="T15" s="9">
        <v>79.099999999999994</v>
      </c>
      <c r="U15" s="4">
        <v>36830</v>
      </c>
      <c r="V15" s="9">
        <v>67.522645999999995</v>
      </c>
      <c r="W15" s="4">
        <v>36830</v>
      </c>
      <c r="X15" s="9">
        <v>1668.26</v>
      </c>
      <c r="Y15" s="4">
        <v>36830</v>
      </c>
      <c r="Z15" s="9">
        <v>78.400000000000006</v>
      </c>
      <c r="AA15" s="4">
        <v>36830</v>
      </c>
      <c r="AB15" s="9">
        <v>86.31</v>
      </c>
      <c r="AC15" s="4">
        <v>40877</v>
      </c>
      <c r="AD15" s="9">
        <v>95.2</v>
      </c>
      <c r="AE15" s="4">
        <v>36830</v>
      </c>
      <c r="AF15" s="9">
        <v>76.12</v>
      </c>
      <c r="AG15" s="4">
        <v>36830</v>
      </c>
      <c r="AH15" s="21">
        <v>2.1</v>
      </c>
      <c r="AI15" s="4">
        <v>36830</v>
      </c>
      <c r="AJ15" s="9">
        <v>40.6</v>
      </c>
    </row>
    <row r="16" spans="1:36" x14ac:dyDescent="0.25">
      <c r="A16" s="4">
        <v>37529</v>
      </c>
      <c r="B16" s="9">
        <v>77.099999999999994</v>
      </c>
      <c r="C16" s="4">
        <v>37103</v>
      </c>
      <c r="D16" s="9">
        <v>95.758448999999999</v>
      </c>
      <c r="E16" s="4">
        <v>37256</v>
      </c>
      <c r="F16" s="21">
        <v>0.1</v>
      </c>
      <c r="G16" s="4">
        <v>36860</v>
      </c>
      <c r="H16" s="9">
        <v>96.6</v>
      </c>
      <c r="I16" s="4">
        <v>36860</v>
      </c>
      <c r="J16" s="9">
        <v>93.913300000000007</v>
      </c>
      <c r="K16" s="4">
        <v>36860</v>
      </c>
      <c r="L16" s="9">
        <v>174.1</v>
      </c>
      <c r="M16" s="4">
        <v>36860</v>
      </c>
      <c r="N16" s="9">
        <v>172.1</v>
      </c>
      <c r="O16" s="4">
        <v>36860</v>
      </c>
      <c r="P16" s="9">
        <v>70.7</v>
      </c>
      <c r="Q16" s="4">
        <v>36860</v>
      </c>
      <c r="R16" s="9">
        <v>81.63</v>
      </c>
      <c r="S16" s="4">
        <v>36860</v>
      </c>
      <c r="T16" s="9">
        <v>79.099999999999994</v>
      </c>
      <c r="U16" s="4">
        <v>36860</v>
      </c>
      <c r="V16" s="9">
        <v>67.122753000000003</v>
      </c>
      <c r="W16" s="4">
        <v>36860</v>
      </c>
      <c r="X16" s="9">
        <v>1673.6</v>
      </c>
      <c r="Y16" s="4">
        <v>36860</v>
      </c>
      <c r="Z16" s="9">
        <v>78.5</v>
      </c>
      <c r="AA16" s="4">
        <v>36860</v>
      </c>
      <c r="AB16" s="9">
        <v>87.11</v>
      </c>
      <c r="AC16" s="4">
        <v>40908</v>
      </c>
      <c r="AD16" s="9">
        <v>94.7</v>
      </c>
      <c r="AE16" s="4">
        <v>36860</v>
      </c>
      <c r="AF16" s="9">
        <v>76.11</v>
      </c>
      <c r="AG16" s="4">
        <v>36860</v>
      </c>
      <c r="AH16" s="21">
        <v>1.5</v>
      </c>
      <c r="AI16" s="4">
        <v>36860</v>
      </c>
      <c r="AJ16" s="9">
        <v>40.700000000000003</v>
      </c>
    </row>
    <row r="17" spans="1:36" x14ac:dyDescent="0.25">
      <c r="A17" s="4">
        <v>37621</v>
      </c>
      <c r="B17" s="9">
        <v>77.599999999999994</v>
      </c>
      <c r="C17" s="4">
        <v>37134</v>
      </c>
      <c r="D17" s="9">
        <v>95.855076999999994</v>
      </c>
      <c r="E17" s="4">
        <v>37287</v>
      </c>
      <c r="F17" s="21">
        <v>0.3</v>
      </c>
      <c r="G17" s="4">
        <v>36891</v>
      </c>
      <c r="H17" s="9">
        <v>96.7</v>
      </c>
      <c r="I17" s="4">
        <v>36891</v>
      </c>
      <c r="J17" s="9">
        <v>93.842799999999997</v>
      </c>
      <c r="K17" s="4">
        <v>36891</v>
      </c>
      <c r="L17" s="9">
        <v>174</v>
      </c>
      <c r="M17" s="4">
        <v>36891</v>
      </c>
      <c r="N17" s="9">
        <v>172.2</v>
      </c>
      <c r="O17" s="4">
        <v>36891</v>
      </c>
      <c r="P17" s="9">
        <v>70.5</v>
      </c>
      <c r="Q17" s="4">
        <v>36891</v>
      </c>
      <c r="R17" s="9">
        <v>81.599999999999994</v>
      </c>
      <c r="S17" s="4">
        <v>36891</v>
      </c>
      <c r="T17" s="9">
        <v>80</v>
      </c>
      <c r="U17" s="4">
        <v>36891</v>
      </c>
      <c r="V17" s="9">
        <v>67.388739999999999</v>
      </c>
      <c r="W17" s="4">
        <v>36891</v>
      </c>
      <c r="X17" s="9">
        <v>1683.47</v>
      </c>
      <c r="Y17" s="4">
        <v>36891</v>
      </c>
      <c r="Z17" s="9">
        <v>78.5</v>
      </c>
      <c r="AA17" s="4">
        <v>36891</v>
      </c>
      <c r="AB17" s="9">
        <v>86.07</v>
      </c>
      <c r="AC17" s="4">
        <v>40939</v>
      </c>
      <c r="AD17" s="9">
        <v>95.1</v>
      </c>
      <c r="AE17" s="4">
        <v>36891</v>
      </c>
      <c r="AF17" s="9">
        <v>75.66</v>
      </c>
      <c r="AG17" s="4">
        <v>36891</v>
      </c>
      <c r="AH17" s="21">
        <v>1.6</v>
      </c>
      <c r="AI17" s="4">
        <v>36891</v>
      </c>
      <c r="AJ17" s="9">
        <v>40.700000000000003</v>
      </c>
    </row>
    <row r="18" spans="1:36" x14ac:dyDescent="0.25">
      <c r="A18" s="4">
        <v>37711</v>
      </c>
      <c r="B18" s="9">
        <v>78.599999999999994</v>
      </c>
      <c r="C18" s="4">
        <v>37164</v>
      </c>
      <c r="D18" s="9">
        <v>95.855076999999994</v>
      </c>
      <c r="E18" s="4">
        <v>37315</v>
      </c>
      <c r="F18" s="21">
        <v>1.1000000000000001</v>
      </c>
      <c r="G18" s="4">
        <v>36922</v>
      </c>
      <c r="H18" s="9">
        <v>96.3</v>
      </c>
      <c r="I18" s="4">
        <v>36922</v>
      </c>
      <c r="J18" s="9">
        <v>93.775499999999994</v>
      </c>
      <c r="K18" s="4">
        <v>36922</v>
      </c>
      <c r="L18" s="9">
        <v>175.1</v>
      </c>
      <c r="M18" s="4">
        <v>36922</v>
      </c>
      <c r="N18" s="9">
        <v>171.1</v>
      </c>
      <c r="O18" s="4">
        <v>36922</v>
      </c>
      <c r="P18" s="9">
        <v>70.400000000000006</v>
      </c>
      <c r="Q18" s="4">
        <v>36922</v>
      </c>
      <c r="R18" s="9">
        <v>81.180000000000007</v>
      </c>
      <c r="S18" s="4">
        <v>36922</v>
      </c>
      <c r="T18" s="9">
        <v>79.5</v>
      </c>
      <c r="U18" s="4">
        <v>36922</v>
      </c>
      <c r="V18" s="9">
        <v>68.122028999999998</v>
      </c>
      <c r="W18" s="4">
        <v>36922</v>
      </c>
      <c r="X18" s="9">
        <v>1693.07</v>
      </c>
      <c r="Y18" s="4">
        <v>36922</v>
      </c>
      <c r="Z18" s="9">
        <v>77.7</v>
      </c>
      <c r="AA18" s="4">
        <v>36922</v>
      </c>
      <c r="AB18" s="9">
        <v>86.4</v>
      </c>
      <c r="AC18" s="4">
        <v>40968</v>
      </c>
      <c r="AD18" s="9">
        <v>95.5</v>
      </c>
      <c r="AE18" s="4">
        <v>36922</v>
      </c>
      <c r="AF18" s="9">
        <v>76.31</v>
      </c>
      <c r="AG18" s="4">
        <v>36922</v>
      </c>
      <c r="AH18" s="21">
        <v>2.8</v>
      </c>
      <c r="AI18" s="4">
        <v>36922</v>
      </c>
      <c r="AJ18" s="9">
        <v>41.3</v>
      </c>
    </row>
    <row r="19" spans="1:36" x14ac:dyDescent="0.25">
      <c r="A19" s="4">
        <v>37802</v>
      </c>
      <c r="B19" s="9">
        <v>78.599999999999994</v>
      </c>
      <c r="C19" s="4">
        <v>37195</v>
      </c>
      <c r="D19" s="9">
        <v>95.758448999999999</v>
      </c>
      <c r="E19" s="4">
        <v>37346</v>
      </c>
      <c r="F19" s="21">
        <v>-1.3</v>
      </c>
      <c r="G19" s="4">
        <v>36950</v>
      </c>
      <c r="H19" s="9">
        <v>96.8</v>
      </c>
      <c r="I19" s="4">
        <v>36950</v>
      </c>
      <c r="J19" s="9">
        <v>93.648700000000005</v>
      </c>
      <c r="K19" s="4">
        <v>36950</v>
      </c>
      <c r="L19" s="9">
        <v>175.8</v>
      </c>
      <c r="M19" s="4">
        <v>36950</v>
      </c>
      <c r="N19" s="9">
        <v>172</v>
      </c>
      <c r="O19" s="4">
        <v>36950</v>
      </c>
      <c r="P19" s="9">
        <v>69.7</v>
      </c>
      <c r="Q19" s="4">
        <v>36950</v>
      </c>
      <c r="R19" s="9">
        <v>81.39</v>
      </c>
      <c r="S19" s="4">
        <v>36950</v>
      </c>
      <c r="T19" s="9">
        <v>80</v>
      </c>
      <c r="U19" s="4">
        <v>36950</v>
      </c>
      <c r="V19" s="9">
        <v>68.454514000000003</v>
      </c>
      <c r="W19" s="4">
        <v>36950</v>
      </c>
      <c r="X19" s="9">
        <v>1700.86</v>
      </c>
      <c r="Y19" s="4">
        <v>36950</v>
      </c>
      <c r="Z19" s="9">
        <v>78.400000000000006</v>
      </c>
      <c r="AA19" s="4">
        <v>36950</v>
      </c>
      <c r="AB19" s="9">
        <v>84.78</v>
      </c>
      <c r="AC19" s="4">
        <v>40999</v>
      </c>
      <c r="AD19" s="9">
        <v>96.4</v>
      </c>
      <c r="AE19" s="4">
        <v>36950</v>
      </c>
      <c r="AF19" s="9">
        <v>76.98</v>
      </c>
      <c r="AG19" s="4">
        <v>36950</v>
      </c>
      <c r="AH19" s="21">
        <v>2.2999999999999998</v>
      </c>
      <c r="AI19" s="4">
        <v>36950</v>
      </c>
      <c r="AJ19" s="9">
        <v>41.4</v>
      </c>
    </row>
    <row r="20" spans="1:36" x14ac:dyDescent="0.25">
      <c r="A20" s="4">
        <v>37894</v>
      </c>
      <c r="B20" s="9">
        <v>79.099999999999994</v>
      </c>
      <c r="C20" s="4">
        <v>37225</v>
      </c>
      <c r="D20" s="9">
        <v>95.661821000000003</v>
      </c>
      <c r="E20" s="4">
        <v>37376</v>
      </c>
      <c r="F20" s="21">
        <v>-0.3</v>
      </c>
      <c r="G20" s="4">
        <v>36981</v>
      </c>
      <c r="H20" s="9">
        <v>97.1</v>
      </c>
      <c r="I20" s="4">
        <v>36981</v>
      </c>
      <c r="J20" s="9">
        <v>93.798900000000003</v>
      </c>
      <c r="K20" s="4">
        <v>36981</v>
      </c>
      <c r="L20" s="9">
        <v>176.2</v>
      </c>
      <c r="M20" s="4">
        <v>36981</v>
      </c>
      <c r="N20" s="9">
        <v>172.2</v>
      </c>
      <c r="O20" s="4">
        <v>36981</v>
      </c>
      <c r="P20" s="9">
        <v>69.8</v>
      </c>
      <c r="Q20" s="4">
        <v>36981</v>
      </c>
      <c r="R20" s="9">
        <v>81.760000000000005</v>
      </c>
      <c r="S20" s="4">
        <v>36981</v>
      </c>
      <c r="T20" s="9">
        <v>80</v>
      </c>
      <c r="U20" s="4">
        <v>36981</v>
      </c>
      <c r="V20" s="9">
        <v>69.053897000000006</v>
      </c>
      <c r="W20" s="4">
        <v>36981</v>
      </c>
      <c r="X20" s="9">
        <v>1707.32</v>
      </c>
      <c r="Y20" s="4">
        <v>36981</v>
      </c>
      <c r="Z20" s="9">
        <v>79</v>
      </c>
      <c r="AA20" s="4">
        <v>36981</v>
      </c>
      <c r="AB20" s="9">
        <v>84.55</v>
      </c>
      <c r="AC20" s="4">
        <v>41029</v>
      </c>
      <c r="AD20" s="9">
        <v>97.8</v>
      </c>
      <c r="AE20" s="4">
        <v>36981</v>
      </c>
      <c r="AF20" s="9">
        <v>77.7</v>
      </c>
      <c r="AG20" s="4">
        <v>36981</v>
      </c>
      <c r="AH20" s="21">
        <v>1.9</v>
      </c>
      <c r="AI20" s="4">
        <v>36981</v>
      </c>
      <c r="AJ20" s="9">
        <v>41.6</v>
      </c>
    </row>
    <row r="21" spans="1:36" x14ac:dyDescent="0.25">
      <c r="A21" s="4">
        <v>37986</v>
      </c>
      <c r="B21" s="9">
        <v>79.5</v>
      </c>
      <c r="C21" s="4">
        <v>37256</v>
      </c>
      <c r="D21" s="9">
        <v>95.565192999999994</v>
      </c>
      <c r="E21" s="4">
        <v>37407</v>
      </c>
      <c r="F21" s="21">
        <v>-0.3</v>
      </c>
      <c r="G21" s="4">
        <v>37011</v>
      </c>
      <c r="H21" s="9">
        <v>97.8</v>
      </c>
      <c r="I21" s="4">
        <v>37011</v>
      </c>
      <c r="J21" s="9">
        <v>94.058199999999999</v>
      </c>
      <c r="K21" s="4">
        <v>37011</v>
      </c>
      <c r="L21" s="9">
        <v>176.9</v>
      </c>
      <c r="M21" s="4">
        <v>37011</v>
      </c>
      <c r="N21" s="9">
        <v>173.1</v>
      </c>
      <c r="O21" s="4">
        <v>37011</v>
      </c>
      <c r="P21" s="9">
        <v>70.2</v>
      </c>
      <c r="Q21" s="4">
        <v>37011</v>
      </c>
      <c r="R21" s="9">
        <v>82.16</v>
      </c>
      <c r="S21" s="4">
        <v>37011</v>
      </c>
      <c r="T21" s="9">
        <v>80.3</v>
      </c>
      <c r="U21" s="4">
        <v>37011</v>
      </c>
      <c r="V21" s="9">
        <v>69.319885999999997</v>
      </c>
      <c r="W21" s="4">
        <v>37011</v>
      </c>
      <c r="X21" s="9">
        <v>1717.22</v>
      </c>
      <c r="Y21" s="4">
        <v>37011</v>
      </c>
      <c r="Z21" s="9">
        <v>79.599999999999994</v>
      </c>
      <c r="AA21" s="4">
        <v>37011</v>
      </c>
      <c r="AB21" s="9">
        <v>85.25</v>
      </c>
      <c r="AC21" s="4">
        <v>41060</v>
      </c>
      <c r="AD21" s="9">
        <v>98.6</v>
      </c>
      <c r="AE21" s="4">
        <v>37011</v>
      </c>
      <c r="AF21" s="9">
        <v>78.13</v>
      </c>
      <c r="AG21" s="4">
        <v>37011</v>
      </c>
      <c r="AH21" s="21">
        <v>1.8</v>
      </c>
      <c r="AI21" s="4">
        <v>37011</v>
      </c>
      <c r="AJ21" s="9">
        <v>41.9</v>
      </c>
    </row>
    <row r="22" spans="1:36" x14ac:dyDescent="0.25">
      <c r="A22" s="4">
        <v>38077</v>
      </c>
      <c r="B22" s="9">
        <v>80.2</v>
      </c>
      <c r="C22" s="4">
        <v>37287</v>
      </c>
      <c r="D22" s="9">
        <v>95.082053000000002</v>
      </c>
      <c r="E22" s="4">
        <v>37437</v>
      </c>
      <c r="F22" s="21">
        <v>-0.9</v>
      </c>
      <c r="G22" s="4">
        <v>37042</v>
      </c>
      <c r="H22" s="9">
        <v>98.6</v>
      </c>
      <c r="I22" s="4">
        <v>37042</v>
      </c>
      <c r="J22" s="9">
        <v>94.568700000000007</v>
      </c>
      <c r="K22" s="4">
        <v>37042</v>
      </c>
      <c r="L22" s="9">
        <v>177.7</v>
      </c>
      <c r="M22" s="4">
        <v>37042</v>
      </c>
      <c r="N22" s="9">
        <v>174.2</v>
      </c>
      <c r="O22" s="4">
        <v>37042</v>
      </c>
      <c r="P22" s="9">
        <v>70</v>
      </c>
      <c r="Q22" s="4">
        <v>37042</v>
      </c>
      <c r="R22" s="9">
        <v>82.68</v>
      </c>
      <c r="S22" s="4">
        <v>37042</v>
      </c>
      <c r="T22" s="9">
        <v>80.7</v>
      </c>
      <c r="U22" s="4">
        <v>37042</v>
      </c>
      <c r="V22" s="9">
        <v>69.253388000000001</v>
      </c>
      <c r="W22" s="4">
        <v>37042</v>
      </c>
      <c r="X22" s="9">
        <v>1724.26</v>
      </c>
      <c r="Y22" s="4">
        <v>37042</v>
      </c>
      <c r="Z22" s="9">
        <v>80.099999999999994</v>
      </c>
      <c r="AA22" s="4">
        <v>37042</v>
      </c>
      <c r="AB22" s="9">
        <v>85.23</v>
      </c>
      <c r="AC22" s="4">
        <v>41090</v>
      </c>
      <c r="AD22" s="9">
        <v>99.8</v>
      </c>
      <c r="AE22" s="4">
        <v>37042</v>
      </c>
      <c r="AF22" s="9">
        <v>78.39</v>
      </c>
      <c r="AG22" s="4">
        <v>37042</v>
      </c>
      <c r="AH22" s="21">
        <v>1.8</v>
      </c>
      <c r="AI22" s="4">
        <v>37042</v>
      </c>
      <c r="AJ22" s="9">
        <v>42</v>
      </c>
    </row>
    <row r="23" spans="1:36" x14ac:dyDescent="0.25">
      <c r="A23" s="4">
        <v>38168</v>
      </c>
      <c r="B23" s="9">
        <v>80.599999999999994</v>
      </c>
      <c r="C23" s="4">
        <v>37315</v>
      </c>
      <c r="D23" s="9">
        <v>94.888795999999999</v>
      </c>
      <c r="E23" s="4">
        <v>37468</v>
      </c>
      <c r="F23" s="21">
        <v>-0.7</v>
      </c>
      <c r="G23" s="4">
        <v>37072</v>
      </c>
      <c r="H23" s="9">
        <v>98.7</v>
      </c>
      <c r="I23" s="4">
        <v>37072</v>
      </c>
      <c r="J23" s="9">
        <v>94.747900000000001</v>
      </c>
      <c r="K23" s="4">
        <v>37072</v>
      </c>
      <c r="L23" s="9">
        <v>178</v>
      </c>
      <c r="M23" s="4">
        <v>37072</v>
      </c>
      <c r="N23" s="9">
        <v>174.4</v>
      </c>
      <c r="O23" s="4">
        <v>37072</v>
      </c>
      <c r="P23" s="9">
        <v>70</v>
      </c>
      <c r="Q23" s="4">
        <v>37072</v>
      </c>
      <c r="R23" s="9">
        <v>82.73</v>
      </c>
      <c r="S23" s="4">
        <v>37072</v>
      </c>
      <c r="T23" s="9">
        <v>80.8</v>
      </c>
      <c r="U23" s="4">
        <v>37072</v>
      </c>
      <c r="V23" s="9">
        <v>69.453789999999998</v>
      </c>
      <c r="W23" s="4">
        <v>37072</v>
      </c>
      <c r="X23" s="9">
        <v>1733.23</v>
      </c>
      <c r="Y23" s="4">
        <v>37072</v>
      </c>
      <c r="Z23" s="9">
        <v>80.7</v>
      </c>
      <c r="AA23" s="4">
        <v>37072</v>
      </c>
      <c r="AB23" s="9">
        <v>85.18</v>
      </c>
      <c r="AC23" s="4">
        <v>41121</v>
      </c>
      <c r="AD23" s="9">
        <v>101.1</v>
      </c>
      <c r="AE23" s="4">
        <v>37072</v>
      </c>
      <c r="AF23" s="9">
        <v>78.09</v>
      </c>
      <c r="AG23" s="4">
        <v>37072</v>
      </c>
      <c r="AH23" s="21">
        <v>1.6</v>
      </c>
      <c r="AI23" s="4">
        <v>37072</v>
      </c>
      <c r="AJ23" s="9">
        <v>42.2</v>
      </c>
    </row>
    <row r="24" spans="1:36" x14ac:dyDescent="0.25">
      <c r="A24" s="4">
        <v>38260</v>
      </c>
      <c r="B24" s="9">
        <v>80.900000000000006</v>
      </c>
      <c r="C24" s="4">
        <v>37346</v>
      </c>
      <c r="D24" s="9">
        <v>95.082053000000002</v>
      </c>
      <c r="E24" s="4">
        <v>37499</v>
      </c>
      <c r="F24" s="21">
        <v>0.3</v>
      </c>
      <c r="G24" s="4">
        <v>37103</v>
      </c>
      <c r="H24" s="9">
        <v>98.4</v>
      </c>
      <c r="I24" s="4">
        <v>37103</v>
      </c>
      <c r="J24" s="9">
        <v>94.604500000000002</v>
      </c>
      <c r="K24" s="4">
        <v>37103</v>
      </c>
      <c r="L24" s="9">
        <v>177.5</v>
      </c>
      <c r="M24" s="4">
        <v>37103</v>
      </c>
      <c r="N24" s="9">
        <v>173.3</v>
      </c>
      <c r="O24" s="4">
        <v>37103</v>
      </c>
      <c r="P24" s="9">
        <v>70.099999999999994</v>
      </c>
      <c r="Q24" s="4">
        <v>37103</v>
      </c>
      <c r="R24" s="9">
        <v>82.56</v>
      </c>
      <c r="S24" s="4">
        <v>37103</v>
      </c>
      <c r="T24" s="9">
        <v>80.900000000000006</v>
      </c>
      <c r="U24" s="4">
        <v>37103</v>
      </c>
      <c r="V24" s="9">
        <v>69.586783999999994</v>
      </c>
      <c r="W24" s="4">
        <v>37103</v>
      </c>
      <c r="X24" s="9">
        <v>1756.28</v>
      </c>
      <c r="Y24" s="4">
        <v>37103</v>
      </c>
      <c r="Z24" s="9">
        <v>80.5</v>
      </c>
      <c r="AA24" s="4">
        <v>37103</v>
      </c>
      <c r="AB24" s="9">
        <v>84.92</v>
      </c>
      <c r="AC24" s="4">
        <v>41152</v>
      </c>
      <c r="AD24" s="9">
        <v>102.2</v>
      </c>
      <c r="AE24" s="4">
        <v>37103</v>
      </c>
      <c r="AF24" s="9">
        <v>77.98</v>
      </c>
      <c r="AG24" s="4">
        <v>37103</v>
      </c>
      <c r="AH24" s="21">
        <v>0.5</v>
      </c>
      <c r="AI24" s="4">
        <v>37103</v>
      </c>
      <c r="AJ24" s="9">
        <v>42.2</v>
      </c>
    </row>
    <row r="25" spans="1:36" x14ac:dyDescent="0.25">
      <c r="A25" s="4">
        <v>38352</v>
      </c>
      <c r="B25" s="9">
        <v>81.5</v>
      </c>
      <c r="C25" s="4">
        <v>37376</v>
      </c>
      <c r="D25" s="9">
        <v>95.178680999999997</v>
      </c>
      <c r="E25" s="4">
        <v>37529</v>
      </c>
      <c r="F25" s="21">
        <v>1</v>
      </c>
      <c r="G25" s="4">
        <v>37134</v>
      </c>
      <c r="H25" s="9">
        <v>98.4</v>
      </c>
      <c r="I25" s="4">
        <v>37134</v>
      </c>
      <c r="J25" s="9">
        <v>94.079700000000003</v>
      </c>
      <c r="K25" s="4">
        <v>37134</v>
      </c>
      <c r="L25" s="9">
        <v>177.5</v>
      </c>
      <c r="M25" s="4">
        <v>37134</v>
      </c>
      <c r="N25" s="9">
        <v>174</v>
      </c>
      <c r="O25" s="4">
        <v>37134</v>
      </c>
      <c r="P25" s="9">
        <v>69.7</v>
      </c>
      <c r="Q25" s="4">
        <v>37134</v>
      </c>
      <c r="R25" s="9">
        <v>82.56</v>
      </c>
      <c r="S25" s="4">
        <v>37134</v>
      </c>
      <c r="T25" s="9">
        <v>80.7</v>
      </c>
      <c r="U25" s="4">
        <v>37134</v>
      </c>
      <c r="V25" s="9">
        <v>69.852772000000002</v>
      </c>
      <c r="W25" s="4">
        <v>37134</v>
      </c>
      <c r="X25" s="9">
        <v>1768.57</v>
      </c>
      <c r="Y25" s="4">
        <v>37134</v>
      </c>
      <c r="Z25" s="9">
        <v>80.7</v>
      </c>
      <c r="AA25" s="4">
        <v>37134</v>
      </c>
      <c r="AB25" s="9">
        <v>85.48</v>
      </c>
      <c r="AC25" s="4">
        <v>41182</v>
      </c>
      <c r="AD25" s="9">
        <v>102.9</v>
      </c>
      <c r="AE25" s="4">
        <v>37134</v>
      </c>
      <c r="AF25" s="9">
        <v>78.27</v>
      </c>
      <c r="AG25" s="4">
        <v>37134</v>
      </c>
      <c r="AH25" s="21">
        <v>0</v>
      </c>
      <c r="AI25" s="4">
        <v>37134</v>
      </c>
      <c r="AJ25" s="9">
        <v>42.1</v>
      </c>
    </row>
    <row r="26" spans="1:36" x14ac:dyDescent="0.25">
      <c r="A26" s="4">
        <v>38442</v>
      </c>
      <c r="B26" s="9">
        <v>82.1</v>
      </c>
      <c r="C26" s="4">
        <v>37407</v>
      </c>
      <c r="D26" s="9">
        <v>95.275308999999993</v>
      </c>
      <c r="E26" s="4">
        <v>37560</v>
      </c>
      <c r="F26" s="21">
        <v>0.2</v>
      </c>
      <c r="G26" s="4">
        <v>37164</v>
      </c>
      <c r="H26" s="9">
        <v>98.6</v>
      </c>
      <c r="I26" s="4">
        <v>37164</v>
      </c>
      <c r="J26" s="9">
        <v>94.199600000000004</v>
      </c>
      <c r="K26" s="4">
        <v>37164</v>
      </c>
      <c r="L26" s="9">
        <v>178.3</v>
      </c>
      <c r="M26" s="4">
        <v>37164</v>
      </c>
      <c r="N26" s="9">
        <v>174.6</v>
      </c>
      <c r="O26" s="4">
        <v>37164</v>
      </c>
      <c r="P26" s="9">
        <v>69.8</v>
      </c>
      <c r="Q26" s="4">
        <v>37164</v>
      </c>
      <c r="R26" s="9">
        <v>82.71</v>
      </c>
      <c r="S26" s="4">
        <v>37164</v>
      </c>
      <c r="T26" s="9">
        <v>80.599999999999994</v>
      </c>
      <c r="U26" s="4">
        <v>37164</v>
      </c>
      <c r="V26" s="9">
        <v>69.786275000000003</v>
      </c>
      <c r="W26" s="4">
        <v>37164</v>
      </c>
      <c r="X26" s="9">
        <v>1773.52</v>
      </c>
      <c r="Y26" s="4">
        <v>37164</v>
      </c>
      <c r="Z26" s="9">
        <v>81</v>
      </c>
      <c r="AA26" s="4">
        <v>37164</v>
      </c>
      <c r="AB26" s="9">
        <v>85.85</v>
      </c>
      <c r="AC26" s="4">
        <v>41213</v>
      </c>
      <c r="AD26" s="9">
        <v>103.6</v>
      </c>
      <c r="AE26" s="4">
        <v>37164</v>
      </c>
      <c r="AF26" s="9">
        <v>79.23</v>
      </c>
      <c r="AG26" s="4">
        <v>37164</v>
      </c>
      <c r="AH26" s="21">
        <v>0.6</v>
      </c>
      <c r="AI26" s="4">
        <v>37164</v>
      </c>
      <c r="AJ26" s="9">
        <v>42.2</v>
      </c>
    </row>
    <row r="27" spans="1:36" x14ac:dyDescent="0.25">
      <c r="A27" s="4">
        <v>38533</v>
      </c>
      <c r="B27" s="9">
        <v>82.6</v>
      </c>
      <c r="C27" s="4">
        <v>37437</v>
      </c>
      <c r="D27" s="9">
        <v>95.178680999999997</v>
      </c>
      <c r="E27" s="4">
        <v>37590</v>
      </c>
      <c r="F27" s="21">
        <v>-0.1</v>
      </c>
      <c r="G27" s="4">
        <v>37195</v>
      </c>
      <c r="H27" s="9">
        <v>98.1</v>
      </c>
      <c r="I27" s="4">
        <v>37195</v>
      </c>
      <c r="J27" s="9">
        <v>94.056799999999996</v>
      </c>
      <c r="K27" s="4">
        <v>37195</v>
      </c>
      <c r="L27" s="9">
        <v>177.7</v>
      </c>
      <c r="M27" s="4">
        <v>37195</v>
      </c>
      <c r="N27" s="9">
        <v>174.3</v>
      </c>
      <c r="O27" s="4">
        <v>37195</v>
      </c>
      <c r="P27" s="9">
        <v>69.7</v>
      </c>
      <c r="Q27" s="4">
        <v>37195</v>
      </c>
      <c r="R27" s="9">
        <v>82.76</v>
      </c>
      <c r="S27" s="4">
        <v>37195</v>
      </c>
      <c r="T27" s="9">
        <v>80.400000000000006</v>
      </c>
      <c r="U27" s="4">
        <v>37195</v>
      </c>
      <c r="V27" s="9">
        <v>69.786275000000003</v>
      </c>
      <c r="W27" s="4">
        <v>37195</v>
      </c>
      <c r="X27" s="9">
        <v>1788.24</v>
      </c>
      <c r="Y27" s="4">
        <v>37195</v>
      </c>
      <c r="Z27" s="9">
        <v>81.400000000000006</v>
      </c>
      <c r="AA27" s="4">
        <v>37195</v>
      </c>
      <c r="AB27" s="9">
        <v>87.15</v>
      </c>
      <c r="AC27" s="4">
        <v>41243</v>
      </c>
      <c r="AD27" s="9">
        <v>104.3</v>
      </c>
      <c r="AE27" s="4">
        <v>37195</v>
      </c>
      <c r="AF27" s="9">
        <v>79.150000000000006</v>
      </c>
      <c r="AG27" s="4">
        <v>37195</v>
      </c>
      <c r="AH27" s="21">
        <v>1.1000000000000001</v>
      </c>
      <c r="AI27" s="4">
        <v>37195</v>
      </c>
      <c r="AJ27" s="9">
        <v>42.2</v>
      </c>
    </row>
    <row r="28" spans="1:36" x14ac:dyDescent="0.25">
      <c r="A28" s="4">
        <v>38625</v>
      </c>
      <c r="B28" s="9">
        <v>83.4</v>
      </c>
      <c r="C28" s="4">
        <v>37468</v>
      </c>
      <c r="D28" s="9">
        <v>94.985425000000006</v>
      </c>
      <c r="E28" s="4">
        <v>37621</v>
      </c>
      <c r="F28" s="21">
        <v>0.3</v>
      </c>
      <c r="G28" s="4">
        <v>37225</v>
      </c>
      <c r="H28" s="9">
        <v>97.2</v>
      </c>
      <c r="I28" s="4">
        <v>37225</v>
      </c>
      <c r="J28" s="9">
        <v>94.1828</v>
      </c>
      <c r="K28" s="4">
        <v>37225</v>
      </c>
      <c r="L28" s="9">
        <v>177.4</v>
      </c>
      <c r="M28" s="4">
        <v>37225</v>
      </c>
      <c r="N28" s="9">
        <v>173.6</v>
      </c>
      <c r="O28" s="4">
        <v>37225</v>
      </c>
      <c r="P28" s="9">
        <v>69.7</v>
      </c>
      <c r="Q28" s="4">
        <v>37225</v>
      </c>
      <c r="R28" s="9">
        <v>82.53</v>
      </c>
      <c r="S28" s="4">
        <v>37225</v>
      </c>
      <c r="T28" s="9">
        <v>80.2</v>
      </c>
      <c r="U28" s="4">
        <v>37225</v>
      </c>
      <c r="V28" s="9">
        <v>69.387293</v>
      </c>
      <c r="W28" s="4">
        <v>37225</v>
      </c>
      <c r="X28" s="9">
        <v>1800.94</v>
      </c>
      <c r="Y28" s="4">
        <v>37225</v>
      </c>
      <c r="Z28" s="9">
        <v>81.3</v>
      </c>
      <c r="AA28" s="4">
        <v>37225</v>
      </c>
      <c r="AB28" s="9">
        <v>86.12</v>
      </c>
      <c r="AC28" s="4">
        <v>41274</v>
      </c>
      <c r="AD28" s="9">
        <v>104.6</v>
      </c>
      <c r="AE28" s="4">
        <v>37225</v>
      </c>
      <c r="AF28" s="9">
        <v>79.05</v>
      </c>
      <c r="AG28" s="4">
        <v>37225</v>
      </c>
      <c r="AH28" s="21">
        <v>1.4</v>
      </c>
      <c r="AI28" s="4">
        <v>37225</v>
      </c>
      <c r="AJ28" s="9">
        <v>42.4</v>
      </c>
    </row>
    <row r="29" spans="1:36" x14ac:dyDescent="0.25">
      <c r="A29" s="30">
        <v>38717</v>
      </c>
      <c r="B29" s="9">
        <v>83.8</v>
      </c>
      <c r="C29" s="4">
        <v>37499</v>
      </c>
      <c r="D29" s="9">
        <v>94.985425000000006</v>
      </c>
      <c r="E29" s="4">
        <v>37652</v>
      </c>
      <c r="F29" s="21">
        <v>1.1000000000000001</v>
      </c>
      <c r="G29" s="4">
        <v>37256</v>
      </c>
      <c r="H29" s="9">
        <v>97.4</v>
      </c>
      <c r="I29" s="4">
        <v>37256</v>
      </c>
      <c r="J29" s="9">
        <v>94.147999999999996</v>
      </c>
      <c r="K29" s="4">
        <v>37256</v>
      </c>
      <c r="L29" s="9">
        <v>176.7</v>
      </c>
      <c r="M29" s="4">
        <v>37256</v>
      </c>
      <c r="N29" s="9">
        <v>173.4</v>
      </c>
      <c r="O29" s="4">
        <v>37256</v>
      </c>
      <c r="P29" s="9">
        <v>68</v>
      </c>
      <c r="Q29" s="4">
        <v>37256</v>
      </c>
      <c r="R29" s="9">
        <v>82.63</v>
      </c>
      <c r="S29" s="4">
        <v>37256</v>
      </c>
      <c r="T29" s="9">
        <v>81.099999999999994</v>
      </c>
      <c r="U29" s="4">
        <v>37256</v>
      </c>
      <c r="V29" s="9">
        <v>69.520286999999996</v>
      </c>
      <c r="W29" s="4">
        <v>37256</v>
      </c>
      <c r="X29" s="9">
        <v>1812.65</v>
      </c>
      <c r="Y29" s="4">
        <v>37256</v>
      </c>
      <c r="Z29" s="9">
        <v>81.900000000000006</v>
      </c>
      <c r="AA29" s="4">
        <v>37256</v>
      </c>
      <c r="AB29" s="9">
        <v>84.62</v>
      </c>
      <c r="AC29" s="4">
        <v>41305</v>
      </c>
      <c r="AD29" s="9">
        <v>104.6</v>
      </c>
      <c r="AE29" s="4">
        <v>37256</v>
      </c>
      <c r="AF29" s="9">
        <v>78.81</v>
      </c>
      <c r="AG29" s="4">
        <v>37256</v>
      </c>
      <c r="AH29" s="21">
        <v>1.6</v>
      </c>
      <c r="AI29" s="4">
        <v>37256</v>
      </c>
      <c r="AJ29" s="9">
        <v>42.6</v>
      </c>
    </row>
    <row r="30" spans="1:36" x14ac:dyDescent="0.25">
      <c r="A30" s="4">
        <v>38807</v>
      </c>
      <c r="B30" s="9">
        <v>84.5</v>
      </c>
      <c r="C30" s="4">
        <v>37529</v>
      </c>
      <c r="D30" s="9">
        <v>94.985425000000006</v>
      </c>
      <c r="E30" s="4">
        <v>37680</v>
      </c>
      <c r="F30" s="21">
        <v>0.9</v>
      </c>
      <c r="G30" s="4">
        <v>37287</v>
      </c>
      <c r="H30" s="9">
        <v>97.6</v>
      </c>
      <c r="I30" s="4">
        <v>37287</v>
      </c>
      <c r="J30" s="9">
        <v>94.264499999999998</v>
      </c>
      <c r="K30" s="4">
        <v>37287</v>
      </c>
      <c r="L30" s="9">
        <v>177.1</v>
      </c>
      <c r="M30" s="4">
        <v>37287</v>
      </c>
      <c r="N30" s="9">
        <v>173.3</v>
      </c>
      <c r="O30" s="4">
        <v>37287</v>
      </c>
      <c r="P30" s="9">
        <v>68</v>
      </c>
      <c r="Q30" s="4">
        <v>37287</v>
      </c>
      <c r="R30" s="9">
        <v>82.89</v>
      </c>
      <c r="S30" s="4">
        <v>37287</v>
      </c>
      <c r="T30" s="9">
        <v>81.099999999999994</v>
      </c>
      <c r="U30" s="4">
        <v>37287</v>
      </c>
      <c r="V30" s="9">
        <v>69.919269</v>
      </c>
      <c r="W30" s="4">
        <v>37287</v>
      </c>
      <c r="X30" s="9">
        <v>1822.08</v>
      </c>
      <c r="Y30" s="4">
        <v>37287</v>
      </c>
      <c r="Z30" s="9">
        <v>81.8</v>
      </c>
      <c r="AA30" s="4">
        <v>37287</v>
      </c>
      <c r="AB30" s="9">
        <v>84.95</v>
      </c>
      <c r="AC30" s="4">
        <v>41333</v>
      </c>
      <c r="AD30" s="9">
        <v>105.3</v>
      </c>
      <c r="AE30" s="4">
        <v>37287</v>
      </c>
      <c r="AF30" s="9">
        <v>79.38</v>
      </c>
      <c r="AG30" s="4">
        <v>37287</v>
      </c>
      <c r="AH30" s="21">
        <v>3.1</v>
      </c>
      <c r="AI30" s="4">
        <v>37287</v>
      </c>
      <c r="AJ30" s="9">
        <v>43.4</v>
      </c>
    </row>
    <row r="31" spans="1:36" x14ac:dyDescent="0.25">
      <c r="A31" s="4">
        <v>38898</v>
      </c>
      <c r="B31" s="9">
        <v>85.9</v>
      </c>
      <c r="C31" s="4">
        <v>37560</v>
      </c>
      <c r="D31" s="9">
        <v>94.888795999999999</v>
      </c>
      <c r="E31" s="4">
        <v>37711</v>
      </c>
      <c r="F31" s="21">
        <v>-0.6</v>
      </c>
      <c r="G31" s="4">
        <v>37315</v>
      </c>
      <c r="H31" s="9">
        <v>98.2</v>
      </c>
      <c r="I31" s="4">
        <v>37315</v>
      </c>
      <c r="J31" s="9">
        <v>94.261600000000001</v>
      </c>
      <c r="K31" s="4">
        <v>37315</v>
      </c>
      <c r="L31" s="9">
        <v>177.8</v>
      </c>
      <c r="M31" s="4">
        <v>37315</v>
      </c>
      <c r="N31" s="9">
        <v>173.8</v>
      </c>
      <c r="O31" s="4">
        <v>37315</v>
      </c>
      <c r="P31" s="9">
        <v>68.099999999999994</v>
      </c>
      <c r="Q31" s="4">
        <v>37315</v>
      </c>
      <c r="R31" s="9">
        <v>82.99</v>
      </c>
      <c r="S31" s="4">
        <v>37315</v>
      </c>
      <c r="T31" s="9">
        <v>81.400000000000006</v>
      </c>
      <c r="U31" s="4">
        <v>37315</v>
      </c>
      <c r="V31" s="9">
        <v>70.252663999999996</v>
      </c>
      <c r="W31" s="4">
        <v>37315</v>
      </c>
      <c r="X31" s="9">
        <v>1828.64</v>
      </c>
      <c r="Y31" s="4">
        <v>37315</v>
      </c>
      <c r="Z31" s="9">
        <v>82.3</v>
      </c>
      <c r="AA31" s="4">
        <v>37315</v>
      </c>
      <c r="AB31" s="9">
        <v>85.98</v>
      </c>
      <c r="AC31" s="4">
        <v>41364</v>
      </c>
      <c r="AD31" s="9">
        <v>105.5</v>
      </c>
      <c r="AE31" s="4">
        <v>37315</v>
      </c>
      <c r="AF31" s="9">
        <v>79.81</v>
      </c>
      <c r="AG31" s="4">
        <v>37315</v>
      </c>
      <c r="AH31" s="21">
        <v>1.2</v>
      </c>
      <c r="AI31" s="4">
        <v>37315</v>
      </c>
      <c r="AJ31" s="9">
        <v>43.8</v>
      </c>
    </row>
    <row r="32" spans="1:36" x14ac:dyDescent="0.25">
      <c r="A32" s="30">
        <v>38990</v>
      </c>
      <c r="B32" s="9">
        <v>86.7</v>
      </c>
      <c r="C32" s="4">
        <v>37590</v>
      </c>
      <c r="D32" s="9">
        <v>94.888795999999999</v>
      </c>
      <c r="E32" s="4">
        <v>37741</v>
      </c>
      <c r="F32" s="21">
        <v>-0.2</v>
      </c>
      <c r="G32" s="4">
        <v>37346</v>
      </c>
      <c r="H32" s="9">
        <v>98.9</v>
      </c>
      <c r="I32" s="4">
        <v>37346</v>
      </c>
      <c r="J32" s="9">
        <v>94.276799999999994</v>
      </c>
      <c r="K32" s="4">
        <v>37346</v>
      </c>
      <c r="L32" s="9">
        <v>178.8</v>
      </c>
      <c r="M32" s="4">
        <v>37346</v>
      </c>
      <c r="N32" s="9">
        <v>174.5</v>
      </c>
      <c r="O32" s="4">
        <v>37346</v>
      </c>
      <c r="P32" s="9">
        <v>68.3</v>
      </c>
      <c r="Q32" s="4">
        <v>37346</v>
      </c>
      <c r="R32" s="9">
        <v>83.36</v>
      </c>
      <c r="S32" s="4">
        <v>37346</v>
      </c>
      <c r="T32" s="9">
        <v>81.5</v>
      </c>
      <c r="U32" s="4">
        <v>37346</v>
      </c>
      <c r="V32" s="9">
        <v>70.651646</v>
      </c>
      <c r="W32" s="4">
        <v>37346</v>
      </c>
      <c r="X32" s="9">
        <v>1839.61</v>
      </c>
      <c r="Y32" s="4">
        <v>37346</v>
      </c>
      <c r="Z32" s="9">
        <v>83</v>
      </c>
      <c r="AA32" s="4">
        <v>37346</v>
      </c>
      <c r="AB32" s="9">
        <v>84.56</v>
      </c>
      <c r="AC32" s="4">
        <v>41394</v>
      </c>
      <c r="AD32" s="9">
        <v>106.1</v>
      </c>
      <c r="AE32" s="4">
        <v>37346</v>
      </c>
      <c r="AF32" s="9">
        <v>80.52</v>
      </c>
      <c r="AG32" s="4">
        <v>37346</v>
      </c>
      <c r="AH32" s="21">
        <v>1.1000000000000001</v>
      </c>
      <c r="AI32" s="4">
        <v>37346</v>
      </c>
      <c r="AJ32" s="9">
        <v>44.3</v>
      </c>
    </row>
    <row r="33" spans="1:36" x14ac:dyDescent="0.25">
      <c r="A33" s="30">
        <v>39082</v>
      </c>
      <c r="B33" s="9">
        <v>86.6</v>
      </c>
      <c r="C33" s="4">
        <v>37621</v>
      </c>
      <c r="D33" s="9">
        <v>94.888795999999999</v>
      </c>
      <c r="E33" s="4">
        <v>37772</v>
      </c>
      <c r="F33" s="21">
        <v>-0.7</v>
      </c>
      <c r="G33" s="4">
        <v>37376</v>
      </c>
      <c r="H33" s="9">
        <v>99.5</v>
      </c>
      <c r="I33" s="4">
        <v>37376</v>
      </c>
      <c r="J33" s="9">
        <v>95.090199999999996</v>
      </c>
      <c r="K33" s="4">
        <v>37376</v>
      </c>
      <c r="L33" s="9">
        <v>179.8</v>
      </c>
      <c r="M33" s="4">
        <v>37376</v>
      </c>
      <c r="N33" s="9">
        <v>175.7</v>
      </c>
      <c r="O33" s="4">
        <v>37376</v>
      </c>
      <c r="P33" s="9">
        <v>68.099999999999994</v>
      </c>
      <c r="Q33" s="4">
        <v>37376</v>
      </c>
      <c r="R33" s="9">
        <v>83.68</v>
      </c>
      <c r="S33" s="4">
        <v>37376</v>
      </c>
      <c r="T33" s="9">
        <v>81.5</v>
      </c>
      <c r="U33" s="4">
        <v>37376</v>
      </c>
      <c r="V33" s="9">
        <v>71.051539000000005</v>
      </c>
      <c r="W33" s="4">
        <v>37376</v>
      </c>
      <c r="X33" s="9">
        <v>1854.33</v>
      </c>
      <c r="Y33" s="4">
        <v>37376</v>
      </c>
      <c r="Z33" s="9">
        <v>83.7</v>
      </c>
      <c r="AA33" s="4">
        <v>37376</v>
      </c>
      <c r="AB33" s="9">
        <v>85.43</v>
      </c>
      <c r="AC33" s="4">
        <v>41425</v>
      </c>
      <c r="AD33" s="9">
        <v>106.9</v>
      </c>
      <c r="AE33" s="4">
        <v>37376</v>
      </c>
      <c r="AF33" s="9">
        <v>80.900000000000006</v>
      </c>
      <c r="AG33" s="4">
        <v>37376</v>
      </c>
      <c r="AH33" s="21">
        <v>1.2</v>
      </c>
      <c r="AI33" s="4">
        <v>37376</v>
      </c>
      <c r="AJ33" s="9">
        <v>44.9</v>
      </c>
    </row>
    <row r="34" spans="1:36" x14ac:dyDescent="0.25">
      <c r="A34" s="30">
        <v>39172</v>
      </c>
      <c r="B34" s="9">
        <v>86.6</v>
      </c>
      <c r="C34" s="4">
        <v>37652</v>
      </c>
      <c r="D34" s="9">
        <v>94.309027999999998</v>
      </c>
      <c r="E34" s="4">
        <v>37802</v>
      </c>
      <c r="F34" s="21">
        <v>-1.2</v>
      </c>
      <c r="G34" s="4">
        <v>37407</v>
      </c>
      <c r="H34" s="9">
        <v>99.7</v>
      </c>
      <c r="I34" s="4">
        <v>37407</v>
      </c>
      <c r="J34" s="9">
        <v>95.1815</v>
      </c>
      <c r="K34" s="4">
        <v>37407</v>
      </c>
      <c r="L34" s="9">
        <v>179.8</v>
      </c>
      <c r="M34" s="4">
        <v>37407</v>
      </c>
      <c r="N34" s="9">
        <v>176.2</v>
      </c>
      <c r="O34" s="4">
        <v>37407</v>
      </c>
      <c r="P34" s="9">
        <v>67.8</v>
      </c>
      <c r="Q34" s="4">
        <v>37407</v>
      </c>
      <c r="R34" s="9">
        <v>83.79</v>
      </c>
      <c r="S34" s="4">
        <v>37407</v>
      </c>
      <c r="T34" s="9">
        <v>81.599999999999994</v>
      </c>
      <c r="U34" s="4">
        <v>37407</v>
      </c>
      <c r="V34" s="9">
        <v>71.317526999999998</v>
      </c>
      <c r="W34" s="4">
        <v>37407</v>
      </c>
      <c r="X34" s="9">
        <v>1858.22</v>
      </c>
      <c r="Y34" s="4">
        <v>37407</v>
      </c>
      <c r="Z34" s="9">
        <v>84.1</v>
      </c>
      <c r="AA34" s="4">
        <v>37407</v>
      </c>
      <c r="AB34" s="9">
        <v>85.01</v>
      </c>
      <c r="AC34" s="4">
        <v>41455</v>
      </c>
      <c r="AD34" s="9">
        <v>109.3</v>
      </c>
      <c r="AE34" s="4">
        <v>37407</v>
      </c>
      <c r="AF34" s="9">
        <v>80.92</v>
      </c>
      <c r="AG34" s="4">
        <v>37407</v>
      </c>
      <c r="AH34" s="21">
        <v>1.7</v>
      </c>
      <c r="AI34" s="4">
        <v>37407</v>
      </c>
      <c r="AJ34" s="9">
        <v>45.2</v>
      </c>
    </row>
    <row r="35" spans="1:36" x14ac:dyDescent="0.25">
      <c r="A35" s="30">
        <v>39263</v>
      </c>
      <c r="B35" s="9">
        <v>87.7</v>
      </c>
      <c r="C35" s="4">
        <v>37680</v>
      </c>
      <c r="D35" s="9">
        <v>94.212400000000002</v>
      </c>
      <c r="E35" s="4">
        <v>37833</v>
      </c>
      <c r="F35" s="21">
        <v>-0.5</v>
      </c>
      <c r="G35" s="4">
        <v>37437</v>
      </c>
      <c r="H35" s="9">
        <v>99.9</v>
      </c>
      <c r="I35" s="4">
        <v>37437</v>
      </c>
      <c r="J35" s="9">
        <v>95.056700000000006</v>
      </c>
      <c r="K35" s="4">
        <v>37437</v>
      </c>
      <c r="L35" s="9">
        <v>179.9</v>
      </c>
      <c r="M35" s="4">
        <v>37437</v>
      </c>
      <c r="N35" s="9">
        <v>176.2</v>
      </c>
      <c r="O35" s="4">
        <v>37437</v>
      </c>
      <c r="P35" s="9">
        <v>67.7</v>
      </c>
      <c r="Q35" s="4">
        <v>37437</v>
      </c>
      <c r="R35" s="9">
        <v>83.78</v>
      </c>
      <c r="S35" s="4">
        <v>37437</v>
      </c>
      <c r="T35" s="9">
        <v>81.5</v>
      </c>
      <c r="U35" s="4">
        <v>37437</v>
      </c>
      <c r="V35" s="9">
        <v>71.25103</v>
      </c>
      <c r="W35" s="4">
        <v>37437</v>
      </c>
      <c r="X35" s="9">
        <v>1866.02</v>
      </c>
      <c r="Y35" s="4">
        <v>37437</v>
      </c>
      <c r="Z35" s="9">
        <v>84.3</v>
      </c>
      <c r="AA35" s="4">
        <v>37437</v>
      </c>
      <c r="AB35" s="9">
        <v>85.27</v>
      </c>
      <c r="AC35" s="4">
        <v>41486</v>
      </c>
      <c r="AD35" s="9">
        <v>111</v>
      </c>
      <c r="AE35" s="4">
        <v>37437</v>
      </c>
      <c r="AF35" s="9">
        <v>80.650000000000006</v>
      </c>
      <c r="AG35" s="4">
        <v>37437</v>
      </c>
      <c r="AH35" s="21">
        <v>0.5</v>
      </c>
      <c r="AI35" s="4">
        <v>37437</v>
      </c>
      <c r="AJ35" s="9">
        <v>45.5</v>
      </c>
    </row>
    <row r="36" spans="1:36" x14ac:dyDescent="0.25">
      <c r="A36" s="30">
        <v>39355</v>
      </c>
      <c r="B36" s="9">
        <v>88.3</v>
      </c>
      <c r="C36" s="4">
        <v>37711</v>
      </c>
      <c r="D36" s="9">
        <v>94.502284000000003</v>
      </c>
      <c r="E36" s="4">
        <v>37864</v>
      </c>
      <c r="F36" s="21">
        <v>0.7</v>
      </c>
      <c r="G36" s="4">
        <v>37468</v>
      </c>
      <c r="H36" s="9">
        <v>100.5</v>
      </c>
      <c r="I36" s="4">
        <v>37468</v>
      </c>
      <c r="J36" s="9">
        <v>94.555700000000002</v>
      </c>
      <c r="K36" s="4">
        <v>37468</v>
      </c>
      <c r="L36" s="9">
        <v>180.1</v>
      </c>
      <c r="M36" s="4">
        <v>37468</v>
      </c>
      <c r="N36" s="9">
        <v>175.9</v>
      </c>
      <c r="O36" s="4">
        <v>37468</v>
      </c>
      <c r="P36" s="9">
        <v>67.7</v>
      </c>
      <c r="Q36" s="4">
        <v>37468</v>
      </c>
      <c r="R36" s="9">
        <v>83.78</v>
      </c>
      <c r="S36" s="4">
        <v>37468</v>
      </c>
      <c r="T36" s="9">
        <v>81.8</v>
      </c>
      <c r="U36" s="4">
        <v>37468</v>
      </c>
      <c r="V36" s="9">
        <v>71.051539000000005</v>
      </c>
      <c r="W36" s="4">
        <v>37468</v>
      </c>
      <c r="X36" s="9">
        <v>1888.23</v>
      </c>
      <c r="Y36" s="4">
        <v>37468</v>
      </c>
      <c r="Z36" s="9">
        <v>83.8</v>
      </c>
      <c r="AA36" s="4">
        <v>37468</v>
      </c>
      <c r="AB36" s="9">
        <v>85.28</v>
      </c>
      <c r="AC36" s="4">
        <v>41517</v>
      </c>
      <c r="AD36" s="9">
        <v>112.4</v>
      </c>
      <c r="AE36" s="4">
        <v>37468</v>
      </c>
      <c r="AF36" s="9">
        <v>80.540000000000006</v>
      </c>
      <c r="AG36" s="4">
        <v>37468</v>
      </c>
      <c r="AH36" s="21">
        <v>0.7</v>
      </c>
      <c r="AI36" s="4">
        <v>37468</v>
      </c>
      <c r="AJ36" s="9">
        <v>46.3</v>
      </c>
    </row>
    <row r="37" spans="1:36" x14ac:dyDescent="0.25">
      <c r="A37" s="4">
        <v>39447</v>
      </c>
      <c r="B37" s="9">
        <v>89.1</v>
      </c>
      <c r="C37" s="4">
        <v>37741</v>
      </c>
      <c r="D37" s="9">
        <v>94.792168000000004</v>
      </c>
      <c r="E37" s="4">
        <v>37894</v>
      </c>
      <c r="F37" s="21">
        <v>1.2</v>
      </c>
      <c r="G37" s="4">
        <v>37499</v>
      </c>
      <c r="H37" s="9">
        <v>100.9</v>
      </c>
      <c r="I37" s="4">
        <v>37499</v>
      </c>
      <c r="J37" s="9">
        <v>94.524299999999997</v>
      </c>
      <c r="K37" s="4">
        <v>37499</v>
      </c>
      <c r="L37" s="9">
        <v>180.7</v>
      </c>
      <c r="M37" s="4">
        <v>37499</v>
      </c>
      <c r="N37" s="9">
        <v>176.4</v>
      </c>
      <c r="O37" s="4">
        <v>37499</v>
      </c>
      <c r="P37" s="9">
        <v>67.5</v>
      </c>
      <c r="Q37" s="4">
        <v>37499</v>
      </c>
      <c r="R37" s="9">
        <v>83.98</v>
      </c>
      <c r="S37" s="4">
        <v>37499</v>
      </c>
      <c r="T37" s="9">
        <v>81.599999999999994</v>
      </c>
      <c r="U37" s="4">
        <v>37499</v>
      </c>
      <c r="V37" s="9">
        <v>71.517928999999995</v>
      </c>
      <c r="W37" s="4">
        <v>37499</v>
      </c>
      <c r="X37" s="9">
        <v>1900.5</v>
      </c>
      <c r="Y37" s="4">
        <v>37499</v>
      </c>
      <c r="Z37" s="9">
        <v>84.3</v>
      </c>
      <c r="AA37" s="4">
        <v>37499</v>
      </c>
      <c r="AB37" s="9">
        <v>85.25</v>
      </c>
      <c r="AC37" s="4">
        <v>41547</v>
      </c>
      <c r="AD37" s="9">
        <v>113.7</v>
      </c>
      <c r="AE37" s="4">
        <v>37499</v>
      </c>
      <c r="AF37" s="9">
        <v>80.81</v>
      </c>
      <c r="AG37" s="4">
        <v>37499</v>
      </c>
      <c r="AH37" s="21">
        <v>0.1</v>
      </c>
      <c r="AI37" s="4">
        <v>37499</v>
      </c>
      <c r="AJ37" s="9">
        <v>46.4</v>
      </c>
    </row>
    <row r="38" spans="1:36" x14ac:dyDescent="0.25">
      <c r="A38" s="4">
        <v>39538</v>
      </c>
      <c r="B38" s="9">
        <v>90.3</v>
      </c>
      <c r="C38" s="4">
        <v>37772</v>
      </c>
      <c r="D38" s="9">
        <v>94.888795999999999</v>
      </c>
      <c r="E38" s="4">
        <v>37925</v>
      </c>
      <c r="F38" s="21">
        <v>0.9</v>
      </c>
      <c r="G38" s="4">
        <v>37529</v>
      </c>
      <c r="H38" s="9">
        <v>100.9</v>
      </c>
      <c r="I38" s="4">
        <v>37529</v>
      </c>
      <c r="J38" s="9">
        <v>94.667599999999993</v>
      </c>
      <c r="K38" s="4">
        <v>37529</v>
      </c>
      <c r="L38" s="9">
        <v>181</v>
      </c>
      <c r="M38" s="4">
        <v>37529</v>
      </c>
      <c r="N38" s="9">
        <v>177.6</v>
      </c>
      <c r="O38" s="4">
        <v>37529</v>
      </c>
      <c r="P38" s="9">
        <v>67.2</v>
      </c>
      <c r="Q38" s="4">
        <v>37529</v>
      </c>
      <c r="R38" s="9">
        <v>84.14</v>
      </c>
      <c r="S38" s="4">
        <v>37529</v>
      </c>
      <c r="T38" s="9">
        <v>81.5</v>
      </c>
      <c r="U38" s="4">
        <v>37529</v>
      </c>
      <c r="V38" s="9">
        <v>71.917821000000004</v>
      </c>
      <c r="W38" s="4">
        <v>37529</v>
      </c>
      <c r="X38" s="9">
        <v>1914.18</v>
      </c>
      <c r="Y38" s="4">
        <v>37529</v>
      </c>
      <c r="Z38" s="9">
        <v>84.6</v>
      </c>
      <c r="AA38" s="4">
        <v>37529</v>
      </c>
      <c r="AB38" s="9">
        <v>85.19</v>
      </c>
      <c r="AC38" s="4">
        <v>41578</v>
      </c>
      <c r="AD38" s="9">
        <v>114.8</v>
      </c>
      <c r="AE38" s="4">
        <v>37529</v>
      </c>
      <c r="AF38" s="9">
        <v>81.69</v>
      </c>
      <c r="AG38" s="4">
        <v>37529</v>
      </c>
      <c r="AH38" s="21">
        <v>0.4</v>
      </c>
      <c r="AI38" s="4">
        <v>37529</v>
      </c>
      <c r="AJ38" s="9">
        <v>47</v>
      </c>
    </row>
    <row r="39" spans="1:36" x14ac:dyDescent="0.25">
      <c r="A39" s="4">
        <v>39629</v>
      </c>
      <c r="B39" s="9">
        <v>91.6</v>
      </c>
      <c r="C39" s="4">
        <v>37802</v>
      </c>
      <c r="D39" s="9">
        <v>94.792168000000004</v>
      </c>
      <c r="E39" s="4">
        <v>37955</v>
      </c>
      <c r="F39" s="21">
        <v>1</v>
      </c>
      <c r="G39" s="4">
        <v>37560</v>
      </c>
      <c r="H39" s="9">
        <v>101.2</v>
      </c>
      <c r="I39" s="4">
        <v>37560</v>
      </c>
      <c r="J39" s="9">
        <v>95.220500000000001</v>
      </c>
      <c r="K39" s="4">
        <v>37560</v>
      </c>
      <c r="L39" s="9">
        <v>181.3</v>
      </c>
      <c r="M39" s="4">
        <v>37560</v>
      </c>
      <c r="N39" s="9">
        <v>177.9</v>
      </c>
      <c r="O39" s="4">
        <v>37560</v>
      </c>
      <c r="P39" s="9">
        <v>67.2</v>
      </c>
      <c r="Q39" s="4">
        <v>37560</v>
      </c>
      <c r="R39" s="9">
        <v>84.27</v>
      </c>
      <c r="S39" s="4">
        <v>37560</v>
      </c>
      <c r="T39" s="9">
        <v>81.400000000000006</v>
      </c>
      <c r="U39" s="4">
        <v>37560</v>
      </c>
      <c r="V39" s="9">
        <v>71.717420000000004</v>
      </c>
      <c r="W39" s="4">
        <v>37560</v>
      </c>
      <c r="X39" s="9">
        <v>1939.26</v>
      </c>
      <c r="Y39" s="4">
        <v>37560</v>
      </c>
      <c r="Z39" s="9">
        <v>85</v>
      </c>
      <c r="AA39" s="4">
        <v>37560</v>
      </c>
      <c r="AB39" s="9">
        <v>85.67</v>
      </c>
      <c r="AC39" s="4">
        <v>41608</v>
      </c>
      <c r="AD39" s="9">
        <v>116.3</v>
      </c>
      <c r="AE39" s="4">
        <v>37560</v>
      </c>
      <c r="AF39" s="9">
        <v>81.489999999999995</v>
      </c>
      <c r="AG39" s="4">
        <v>37560</v>
      </c>
      <c r="AH39" s="21">
        <v>1.1000000000000001</v>
      </c>
      <c r="AI39" s="4">
        <v>37560</v>
      </c>
      <c r="AJ39" s="9">
        <v>47.6</v>
      </c>
    </row>
    <row r="40" spans="1:36" x14ac:dyDescent="0.25">
      <c r="A40" s="4">
        <v>39721</v>
      </c>
      <c r="B40" s="9">
        <v>92.7</v>
      </c>
      <c r="C40" s="4">
        <v>37833</v>
      </c>
      <c r="D40" s="9">
        <v>94.792168000000004</v>
      </c>
      <c r="E40" s="4">
        <v>37986</v>
      </c>
      <c r="F40" s="21">
        <v>0.6</v>
      </c>
      <c r="G40" s="4">
        <v>37590</v>
      </c>
      <c r="H40" s="9">
        <v>101.5</v>
      </c>
      <c r="I40" s="4">
        <v>37590</v>
      </c>
      <c r="J40" s="9">
        <v>95.045000000000002</v>
      </c>
      <c r="K40" s="4">
        <v>37590</v>
      </c>
      <c r="L40" s="9">
        <v>181.3</v>
      </c>
      <c r="M40" s="4">
        <v>37590</v>
      </c>
      <c r="N40" s="9">
        <v>178.2</v>
      </c>
      <c r="O40" s="4">
        <v>37590</v>
      </c>
      <c r="P40" s="9">
        <v>67.099999999999994</v>
      </c>
      <c r="Q40" s="4">
        <v>37590</v>
      </c>
      <c r="R40" s="9">
        <v>84.27</v>
      </c>
      <c r="S40" s="4">
        <v>37590</v>
      </c>
      <c r="T40" s="9">
        <v>81.099999999999994</v>
      </c>
      <c r="U40" s="4">
        <v>37590</v>
      </c>
      <c r="V40" s="9">
        <v>71.783916000000005</v>
      </c>
      <c r="W40" s="4">
        <v>37590</v>
      </c>
      <c r="X40" s="9">
        <v>1997.83</v>
      </c>
      <c r="Y40" s="4">
        <v>37590</v>
      </c>
      <c r="Z40" s="9">
        <v>85</v>
      </c>
      <c r="AA40" s="4">
        <v>37590</v>
      </c>
      <c r="AB40" s="9">
        <v>85.64</v>
      </c>
      <c r="AC40" s="4">
        <v>41639</v>
      </c>
      <c r="AD40" s="9">
        <v>114.5</v>
      </c>
      <c r="AE40" s="4">
        <v>37590</v>
      </c>
      <c r="AF40" s="9">
        <v>81.25</v>
      </c>
      <c r="AG40" s="4">
        <v>37590</v>
      </c>
      <c r="AH40" s="21">
        <v>1.6</v>
      </c>
      <c r="AI40" s="4">
        <v>37590</v>
      </c>
      <c r="AJ40" s="9">
        <v>47.9</v>
      </c>
    </row>
    <row r="41" spans="1:36" x14ac:dyDescent="0.25">
      <c r="A41" s="4">
        <v>39813</v>
      </c>
      <c r="B41" s="9">
        <v>92.4</v>
      </c>
      <c r="C41" s="4">
        <v>37864</v>
      </c>
      <c r="D41" s="9">
        <v>94.888795999999999</v>
      </c>
      <c r="E41" s="4">
        <v>38017</v>
      </c>
      <c r="F41" s="21">
        <v>1.1000000000000001</v>
      </c>
      <c r="G41" s="4">
        <v>37621</v>
      </c>
      <c r="H41" s="9">
        <v>101.1</v>
      </c>
      <c r="I41" s="4">
        <v>37621</v>
      </c>
      <c r="J41" s="9">
        <v>94.986699999999999</v>
      </c>
      <c r="K41" s="4">
        <v>37621</v>
      </c>
      <c r="L41" s="9">
        <v>180.9</v>
      </c>
      <c r="M41" s="4">
        <v>37621</v>
      </c>
      <c r="N41" s="9">
        <v>178.5</v>
      </c>
      <c r="O41" s="4">
        <v>37621</v>
      </c>
      <c r="P41" s="9">
        <v>66.900000000000006</v>
      </c>
      <c r="Q41" s="4">
        <v>37621</v>
      </c>
      <c r="R41" s="9">
        <v>84.41</v>
      </c>
      <c r="S41" s="4">
        <v>37621</v>
      </c>
      <c r="T41" s="9">
        <v>82</v>
      </c>
      <c r="U41" s="4">
        <v>37621</v>
      </c>
      <c r="V41" s="9">
        <v>72.116400999999996</v>
      </c>
      <c r="W41" s="4">
        <v>37621</v>
      </c>
      <c r="X41" s="9">
        <v>2039.78</v>
      </c>
      <c r="Y41" s="4">
        <v>37621</v>
      </c>
      <c r="Z41" s="9">
        <v>85.6</v>
      </c>
      <c r="AA41" s="4">
        <v>37621</v>
      </c>
      <c r="AB41" s="9">
        <v>85.27</v>
      </c>
      <c r="AC41" s="4">
        <v>41670</v>
      </c>
      <c r="AD41" s="9">
        <v>113.6</v>
      </c>
      <c r="AE41" s="4">
        <v>37621</v>
      </c>
      <c r="AF41" s="9">
        <v>80.97</v>
      </c>
      <c r="AG41" s="4">
        <v>37621</v>
      </c>
      <c r="AH41" s="21">
        <v>1.5</v>
      </c>
      <c r="AI41" s="4">
        <v>37621</v>
      </c>
      <c r="AJ41" s="9">
        <v>47.9</v>
      </c>
    </row>
    <row r="42" spans="1:36" x14ac:dyDescent="0.25">
      <c r="A42" s="4">
        <v>39903</v>
      </c>
      <c r="B42" s="9">
        <v>92.5</v>
      </c>
      <c r="C42" s="4">
        <v>37894</v>
      </c>
      <c r="D42" s="9">
        <v>94.888795999999999</v>
      </c>
      <c r="E42" s="4">
        <v>38046</v>
      </c>
      <c r="F42" s="21">
        <v>-0.2</v>
      </c>
      <c r="G42" s="4">
        <v>37652</v>
      </c>
      <c r="H42" s="9">
        <v>102</v>
      </c>
      <c r="I42" s="4">
        <v>37652</v>
      </c>
      <c r="J42" s="9">
        <v>95.062600000000003</v>
      </c>
      <c r="K42" s="4">
        <v>37652</v>
      </c>
      <c r="L42" s="9">
        <v>181.7</v>
      </c>
      <c r="M42" s="4">
        <v>37652</v>
      </c>
      <c r="N42" s="9">
        <v>178.4</v>
      </c>
      <c r="O42" s="4">
        <v>37652</v>
      </c>
      <c r="P42" s="9">
        <v>66.900000000000006</v>
      </c>
      <c r="Q42" s="4">
        <v>37652</v>
      </c>
      <c r="R42" s="9">
        <v>84.42</v>
      </c>
      <c r="S42" s="4">
        <v>37652</v>
      </c>
      <c r="T42" s="9">
        <v>82</v>
      </c>
      <c r="U42" s="4">
        <v>37652</v>
      </c>
      <c r="V42" s="9">
        <v>72.583701000000005</v>
      </c>
      <c r="W42" s="4">
        <v>37652</v>
      </c>
      <c r="X42" s="9">
        <v>2085.6799999999998</v>
      </c>
      <c r="Y42" s="4">
        <v>37652</v>
      </c>
      <c r="Z42" s="9">
        <v>85.7</v>
      </c>
      <c r="AA42" s="4">
        <v>37652</v>
      </c>
      <c r="AB42" s="9">
        <v>85.87</v>
      </c>
      <c r="AC42" s="4">
        <v>41698</v>
      </c>
      <c r="AD42" s="9">
        <v>113.6</v>
      </c>
      <c r="AE42" s="4">
        <v>37652</v>
      </c>
      <c r="AF42" s="9">
        <v>81.25</v>
      </c>
      <c r="AG42" s="4">
        <v>37652</v>
      </c>
      <c r="AH42" s="21">
        <v>2.4</v>
      </c>
      <c r="AI42" s="4">
        <v>37652</v>
      </c>
      <c r="AJ42" s="9">
        <v>48.4</v>
      </c>
    </row>
    <row r="43" spans="1:36" x14ac:dyDescent="0.25">
      <c r="A43" s="4">
        <v>39994</v>
      </c>
      <c r="B43" s="9">
        <v>92.9</v>
      </c>
      <c r="C43" s="4">
        <v>37925</v>
      </c>
      <c r="D43" s="9">
        <v>94.985425000000006</v>
      </c>
      <c r="E43" s="4">
        <v>38077</v>
      </c>
      <c r="F43" s="21">
        <v>0.3</v>
      </c>
      <c r="G43" s="4">
        <v>37680</v>
      </c>
      <c r="H43" s="9">
        <v>102.8</v>
      </c>
      <c r="I43" s="4">
        <v>37680</v>
      </c>
      <c r="J43" s="9">
        <v>95.156199999999998</v>
      </c>
      <c r="K43" s="4">
        <v>37680</v>
      </c>
      <c r="L43" s="9">
        <v>183.1</v>
      </c>
      <c r="M43" s="4">
        <v>37680</v>
      </c>
      <c r="N43" s="9">
        <v>179.3</v>
      </c>
      <c r="O43" s="4">
        <v>37680</v>
      </c>
      <c r="P43" s="9">
        <v>66.7</v>
      </c>
      <c r="Q43" s="4">
        <v>37680</v>
      </c>
      <c r="R43" s="9">
        <v>84.99</v>
      </c>
      <c r="S43" s="4">
        <v>37680</v>
      </c>
      <c r="T43" s="9">
        <v>82.4</v>
      </c>
      <c r="U43" s="4">
        <v>37680</v>
      </c>
      <c r="V43" s="9">
        <v>72.982682999999994</v>
      </c>
      <c r="W43" s="4">
        <v>37680</v>
      </c>
      <c r="X43" s="9">
        <v>2118.4299999999998</v>
      </c>
      <c r="Y43" s="4">
        <v>37680</v>
      </c>
      <c r="Z43" s="9">
        <v>86.5</v>
      </c>
      <c r="AA43" s="4">
        <v>37680</v>
      </c>
      <c r="AB43" s="9">
        <v>84.68</v>
      </c>
      <c r="AC43" s="4">
        <v>41729</v>
      </c>
      <c r="AD43" s="9">
        <v>114.2</v>
      </c>
      <c r="AE43" s="4">
        <v>37680</v>
      </c>
      <c r="AF43" s="9">
        <v>81.75</v>
      </c>
      <c r="AG43" s="4">
        <v>37680</v>
      </c>
      <c r="AH43" s="21">
        <v>1.6</v>
      </c>
      <c r="AI43" s="4">
        <v>37680</v>
      </c>
      <c r="AJ43" s="9">
        <v>48.3</v>
      </c>
    </row>
    <row r="44" spans="1:36" x14ac:dyDescent="0.25">
      <c r="A44" s="4">
        <v>40086</v>
      </c>
      <c r="B44" s="9">
        <v>93.8</v>
      </c>
      <c r="C44" s="4">
        <v>37955</v>
      </c>
      <c r="D44" s="9">
        <v>94.792168000000004</v>
      </c>
      <c r="E44" s="4">
        <v>38107</v>
      </c>
      <c r="F44" s="21">
        <v>0.5</v>
      </c>
      <c r="G44" s="4">
        <v>37711</v>
      </c>
      <c r="H44" s="9">
        <v>103.1</v>
      </c>
      <c r="I44" s="4">
        <v>37711</v>
      </c>
      <c r="J44" s="9">
        <v>95.539199999999994</v>
      </c>
      <c r="K44" s="4">
        <v>37711</v>
      </c>
      <c r="L44" s="9">
        <v>184.2</v>
      </c>
      <c r="M44" s="4">
        <v>37711</v>
      </c>
      <c r="N44" s="9">
        <v>179.9</v>
      </c>
      <c r="O44" s="4">
        <v>37711</v>
      </c>
      <c r="P44" s="9">
        <v>66.8</v>
      </c>
      <c r="Q44" s="4">
        <v>37711</v>
      </c>
      <c r="R44" s="9">
        <v>85.33</v>
      </c>
      <c r="S44" s="4">
        <v>37711</v>
      </c>
      <c r="T44" s="9">
        <v>82.5</v>
      </c>
      <c r="U44" s="4">
        <v>37711</v>
      </c>
      <c r="V44" s="9">
        <v>73.848055000000002</v>
      </c>
      <c r="W44" s="4">
        <v>37711</v>
      </c>
      <c r="X44" s="9">
        <v>2144.4899999999998</v>
      </c>
      <c r="Y44" s="4">
        <v>37711</v>
      </c>
      <c r="Z44" s="9">
        <v>87.1</v>
      </c>
      <c r="AA44" s="4">
        <v>37711</v>
      </c>
      <c r="AB44" s="9">
        <v>84.41</v>
      </c>
      <c r="AC44" s="4">
        <v>41759</v>
      </c>
      <c r="AD44" s="9">
        <v>115.1</v>
      </c>
      <c r="AE44" s="4">
        <v>37711</v>
      </c>
      <c r="AF44" s="9">
        <v>82.53</v>
      </c>
      <c r="AG44" s="4">
        <v>37711</v>
      </c>
      <c r="AH44" s="21">
        <v>1.1000000000000001</v>
      </c>
      <c r="AI44" s="4">
        <v>37711</v>
      </c>
      <c r="AJ44" s="9">
        <v>48.8</v>
      </c>
    </row>
    <row r="45" spans="1:36" x14ac:dyDescent="0.25">
      <c r="A45" s="4">
        <v>40178</v>
      </c>
      <c r="B45" s="9">
        <v>94.3</v>
      </c>
      <c r="C45" s="4">
        <v>37986</v>
      </c>
      <c r="D45" s="9">
        <v>94.888795999999999</v>
      </c>
      <c r="E45" s="4">
        <v>38138</v>
      </c>
      <c r="F45" s="21">
        <v>-0.1</v>
      </c>
      <c r="G45" s="4">
        <v>37741</v>
      </c>
      <c r="H45" s="9">
        <v>102.4</v>
      </c>
      <c r="I45" s="4">
        <v>37741</v>
      </c>
      <c r="J45" s="9">
        <v>95.729100000000003</v>
      </c>
      <c r="K45" s="4">
        <v>37741</v>
      </c>
      <c r="L45" s="9">
        <v>183.8</v>
      </c>
      <c r="M45" s="4">
        <v>37741</v>
      </c>
      <c r="N45" s="9">
        <v>181.2</v>
      </c>
      <c r="O45" s="4">
        <v>37741</v>
      </c>
      <c r="P45" s="9">
        <v>66.900000000000006</v>
      </c>
      <c r="Q45" s="4">
        <v>37741</v>
      </c>
      <c r="R45" s="9">
        <v>85.21</v>
      </c>
      <c r="S45" s="4">
        <v>37741</v>
      </c>
      <c r="T45" s="9">
        <v>82.3</v>
      </c>
      <c r="U45" s="4">
        <v>37741</v>
      </c>
      <c r="V45" s="9">
        <v>73.715061000000006</v>
      </c>
      <c r="W45" s="4">
        <v>37741</v>
      </c>
      <c r="X45" s="9">
        <v>2165.29</v>
      </c>
      <c r="Y45" s="4">
        <v>37741</v>
      </c>
      <c r="Z45" s="9">
        <v>87.5</v>
      </c>
      <c r="AA45" s="4">
        <v>37741</v>
      </c>
      <c r="AB45" s="9">
        <v>85.33</v>
      </c>
      <c r="AC45" s="4">
        <v>41790</v>
      </c>
      <c r="AD45" s="9">
        <v>115.8</v>
      </c>
      <c r="AE45" s="4">
        <v>37741</v>
      </c>
      <c r="AF45" s="9">
        <v>82.61</v>
      </c>
      <c r="AG45" s="4">
        <v>37741</v>
      </c>
      <c r="AH45" s="21">
        <v>1</v>
      </c>
      <c r="AI45" s="4">
        <v>37741</v>
      </c>
      <c r="AJ45" s="9">
        <v>48.9</v>
      </c>
    </row>
    <row r="46" spans="1:36" x14ac:dyDescent="0.25">
      <c r="A46" s="4">
        <v>40268</v>
      </c>
      <c r="B46" s="9">
        <v>95.2</v>
      </c>
      <c r="C46" s="4">
        <v>38017</v>
      </c>
      <c r="D46" s="9">
        <v>94.212400000000002</v>
      </c>
      <c r="E46" s="4">
        <v>38168</v>
      </c>
      <c r="F46" s="21">
        <v>-0.7</v>
      </c>
      <c r="G46" s="4">
        <v>37772</v>
      </c>
      <c r="H46" s="9">
        <v>102.5</v>
      </c>
      <c r="I46" s="4">
        <v>37772</v>
      </c>
      <c r="J46" s="9">
        <v>95.575699999999998</v>
      </c>
      <c r="K46" s="4">
        <v>37772</v>
      </c>
      <c r="L46" s="9">
        <v>183.5</v>
      </c>
      <c r="M46" s="4">
        <v>37772</v>
      </c>
      <c r="N46" s="9">
        <v>181.5</v>
      </c>
      <c r="O46" s="4">
        <v>37772</v>
      </c>
      <c r="P46" s="9">
        <v>66.2</v>
      </c>
      <c r="Q46" s="4">
        <v>37772</v>
      </c>
      <c r="R46" s="9">
        <v>85.12</v>
      </c>
      <c r="S46" s="4">
        <v>37772</v>
      </c>
      <c r="T46" s="9">
        <v>82.1</v>
      </c>
      <c r="U46" s="4">
        <v>37772</v>
      </c>
      <c r="V46" s="9">
        <v>73.582066999999995</v>
      </c>
      <c r="W46" s="4">
        <v>37772</v>
      </c>
      <c r="X46" s="9">
        <v>2178.5</v>
      </c>
      <c r="Y46" s="4">
        <v>37772</v>
      </c>
      <c r="Z46" s="9">
        <v>87.4</v>
      </c>
      <c r="AA46" s="4">
        <v>37772</v>
      </c>
      <c r="AB46" s="9">
        <v>85.28</v>
      </c>
      <c r="AC46" s="4">
        <v>41820</v>
      </c>
      <c r="AD46" s="9">
        <v>116.7</v>
      </c>
      <c r="AE46" s="4">
        <v>37772</v>
      </c>
      <c r="AF46" s="9">
        <v>82.55</v>
      </c>
      <c r="AG46" s="4">
        <v>37772</v>
      </c>
      <c r="AH46" s="21">
        <v>0.8</v>
      </c>
      <c r="AI46" s="4">
        <v>37772</v>
      </c>
      <c r="AJ46" s="9">
        <v>48.8</v>
      </c>
    </row>
    <row r="47" spans="1:36" x14ac:dyDescent="0.25">
      <c r="A47" s="4">
        <v>40359</v>
      </c>
      <c r="B47" s="9">
        <v>95.8</v>
      </c>
      <c r="C47" s="4">
        <v>38046</v>
      </c>
      <c r="D47" s="9">
        <v>94.212400000000002</v>
      </c>
      <c r="E47" s="4">
        <v>38199</v>
      </c>
      <c r="F47" s="21">
        <v>-0.2</v>
      </c>
      <c r="G47" s="4">
        <v>37802</v>
      </c>
      <c r="H47" s="9">
        <v>102.5</v>
      </c>
      <c r="I47" s="4">
        <v>37802</v>
      </c>
      <c r="J47" s="9">
        <v>95.577600000000004</v>
      </c>
      <c r="K47" s="4">
        <v>37802</v>
      </c>
      <c r="L47" s="9">
        <v>183.7</v>
      </c>
      <c r="M47" s="4">
        <v>37802</v>
      </c>
      <c r="N47" s="9">
        <v>181.3</v>
      </c>
      <c r="O47" s="4">
        <v>37802</v>
      </c>
      <c r="P47" s="9">
        <v>65.599999999999994</v>
      </c>
      <c r="Q47" s="4">
        <v>37802</v>
      </c>
      <c r="R47" s="9">
        <v>85.28</v>
      </c>
      <c r="S47" s="4">
        <v>37802</v>
      </c>
      <c r="T47" s="9">
        <v>82.3</v>
      </c>
      <c r="U47" s="4">
        <v>37802</v>
      </c>
      <c r="V47" s="9">
        <v>73.382576</v>
      </c>
      <c r="W47" s="4">
        <v>37802</v>
      </c>
      <c r="X47" s="9">
        <v>2175.23</v>
      </c>
      <c r="Y47" s="4">
        <v>37802</v>
      </c>
      <c r="Z47" s="9">
        <v>87.4</v>
      </c>
      <c r="AA47" s="4">
        <v>37802</v>
      </c>
      <c r="AB47" s="9">
        <v>84.79</v>
      </c>
      <c r="AC47" s="4">
        <v>41851</v>
      </c>
      <c r="AD47" s="9">
        <v>119.2</v>
      </c>
      <c r="AE47" s="4">
        <v>37802</v>
      </c>
      <c r="AF47" s="9">
        <v>82.17</v>
      </c>
      <c r="AG47" s="4">
        <v>37802</v>
      </c>
      <c r="AH47" s="21">
        <v>0.8</v>
      </c>
      <c r="AI47" s="4">
        <v>37802</v>
      </c>
      <c r="AJ47" s="9">
        <v>48.7</v>
      </c>
    </row>
    <row r="48" spans="1:36" x14ac:dyDescent="0.25">
      <c r="A48" s="4">
        <v>40451</v>
      </c>
      <c r="B48" s="9">
        <v>96.5</v>
      </c>
      <c r="C48" s="4">
        <v>38077</v>
      </c>
      <c r="D48" s="9">
        <v>94.405655999999993</v>
      </c>
      <c r="E48" s="4">
        <v>38230</v>
      </c>
      <c r="F48" s="21">
        <v>0.7</v>
      </c>
      <c r="G48" s="4">
        <v>37833</v>
      </c>
      <c r="H48" s="9">
        <v>102.6</v>
      </c>
      <c r="I48" s="4">
        <v>37833</v>
      </c>
      <c r="J48" s="9">
        <v>94.811400000000006</v>
      </c>
      <c r="K48" s="4">
        <v>37833</v>
      </c>
      <c r="L48" s="9">
        <v>183.9</v>
      </c>
      <c r="M48" s="4">
        <v>37833</v>
      </c>
      <c r="N48" s="9">
        <v>181.3</v>
      </c>
      <c r="O48" s="4">
        <v>37833</v>
      </c>
      <c r="P48" s="9">
        <v>65</v>
      </c>
      <c r="Q48" s="4">
        <v>37833</v>
      </c>
      <c r="R48" s="9">
        <v>85.19</v>
      </c>
      <c r="S48" s="4">
        <v>37833</v>
      </c>
      <c r="T48" s="9">
        <v>82.5</v>
      </c>
      <c r="U48" s="4">
        <v>37833</v>
      </c>
      <c r="V48" s="9">
        <v>73.316079000000002</v>
      </c>
      <c r="W48" s="4">
        <v>37833</v>
      </c>
      <c r="X48" s="9">
        <v>2179.58</v>
      </c>
      <c r="Y48" s="4">
        <v>37833</v>
      </c>
      <c r="Z48" s="9">
        <v>87.1</v>
      </c>
      <c r="AA48" s="4">
        <v>37833</v>
      </c>
      <c r="AB48" s="9">
        <v>84.44</v>
      </c>
      <c r="AC48" s="4">
        <v>41882</v>
      </c>
      <c r="AD48" s="9">
        <v>120.3</v>
      </c>
      <c r="AE48" s="4">
        <v>37833</v>
      </c>
      <c r="AF48" s="9">
        <v>82.24</v>
      </c>
      <c r="AG48" s="4">
        <v>37833</v>
      </c>
      <c r="AH48" s="21">
        <v>0.7</v>
      </c>
      <c r="AI48" s="4">
        <v>37833</v>
      </c>
      <c r="AJ48" s="9">
        <v>48.7</v>
      </c>
    </row>
    <row r="49" spans="1:36" x14ac:dyDescent="0.25">
      <c r="A49" s="4">
        <v>40543</v>
      </c>
      <c r="B49" s="9">
        <v>96.9</v>
      </c>
      <c r="C49" s="4">
        <v>38107</v>
      </c>
      <c r="D49" s="9">
        <v>94.598911999999999</v>
      </c>
      <c r="E49" s="4">
        <v>38260</v>
      </c>
      <c r="F49" s="21">
        <v>1.1000000000000001</v>
      </c>
      <c r="G49" s="4">
        <v>37864</v>
      </c>
      <c r="H49" s="9">
        <v>102.9</v>
      </c>
      <c r="I49" s="4">
        <v>37864</v>
      </c>
      <c r="J49" s="9">
        <v>95.0321</v>
      </c>
      <c r="K49" s="4">
        <v>37864</v>
      </c>
      <c r="L49" s="9">
        <v>184.6</v>
      </c>
      <c r="M49" s="4">
        <v>37864</v>
      </c>
      <c r="N49" s="9">
        <v>181.6</v>
      </c>
      <c r="O49" s="4">
        <v>37864</v>
      </c>
      <c r="P49" s="9">
        <v>64.900000000000006</v>
      </c>
      <c r="Q49" s="4">
        <v>37864</v>
      </c>
      <c r="R49" s="9">
        <v>85.39</v>
      </c>
      <c r="S49" s="4">
        <v>37864</v>
      </c>
      <c r="T49" s="9">
        <v>82.5</v>
      </c>
      <c r="U49" s="4">
        <v>37864</v>
      </c>
      <c r="V49" s="9">
        <v>73.648563999999993</v>
      </c>
      <c r="W49" s="4">
        <v>37864</v>
      </c>
      <c r="X49" s="9">
        <v>2186.9899999999998</v>
      </c>
      <c r="Y49" s="4">
        <v>37864</v>
      </c>
      <c r="Z49" s="9">
        <v>87.7</v>
      </c>
      <c r="AA49" s="4">
        <v>37864</v>
      </c>
      <c r="AB49" s="9">
        <v>84.75</v>
      </c>
      <c r="AC49" s="4">
        <v>41912</v>
      </c>
      <c r="AD49" s="9">
        <v>120.1</v>
      </c>
      <c r="AE49" s="4">
        <v>37864</v>
      </c>
      <c r="AF49" s="9">
        <v>82.5</v>
      </c>
      <c r="AG49" s="4">
        <v>37864</v>
      </c>
      <c r="AH49" s="21">
        <v>-0.4</v>
      </c>
      <c r="AI49" s="4">
        <v>37864</v>
      </c>
      <c r="AJ49" s="9">
        <v>48.8</v>
      </c>
    </row>
    <row r="50" spans="1:36" x14ac:dyDescent="0.25">
      <c r="A50" s="4">
        <v>40633</v>
      </c>
      <c r="B50" s="9">
        <v>98.3</v>
      </c>
      <c r="C50" s="4">
        <v>38138</v>
      </c>
      <c r="D50" s="9">
        <v>94.598911999999999</v>
      </c>
      <c r="E50" s="4">
        <v>38291</v>
      </c>
      <c r="F50" s="21">
        <v>0</v>
      </c>
      <c r="G50" s="4">
        <v>37894</v>
      </c>
      <c r="H50" s="9">
        <v>103.1</v>
      </c>
      <c r="I50" s="4">
        <v>37894</v>
      </c>
      <c r="J50" s="9">
        <v>95.169799999999995</v>
      </c>
      <c r="K50" s="4">
        <v>37894</v>
      </c>
      <c r="L50" s="9">
        <v>185.2</v>
      </c>
      <c r="M50" s="4">
        <v>37894</v>
      </c>
      <c r="N50" s="9">
        <v>182.5</v>
      </c>
      <c r="O50" s="4">
        <v>37894</v>
      </c>
      <c r="P50" s="9">
        <v>65</v>
      </c>
      <c r="Q50" s="4">
        <v>37894</v>
      </c>
      <c r="R50" s="9">
        <v>85.73</v>
      </c>
      <c r="S50" s="4">
        <v>37894</v>
      </c>
      <c r="T50" s="9">
        <v>82.4</v>
      </c>
      <c r="U50" s="4">
        <v>37894</v>
      </c>
      <c r="V50" s="9">
        <v>74.314445000000006</v>
      </c>
      <c r="W50" s="4">
        <v>37894</v>
      </c>
      <c r="X50" s="9">
        <v>2204.0500000000002</v>
      </c>
      <c r="Y50" s="4">
        <v>37894</v>
      </c>
      <c r="Z50" s="9">
        <v>87.8</v>
      </c>
      <c r="AA50" s="4">
        <v>37894</v>
      </c>
      <c r="AB50" s="9">
        <v>85.01</v>
      </c>
      <c r="AC50" s="4">
        <v>41943</v>
      </c>
      <c r="AD50" s="9">
        <v>120.1</v>
      </c>
      <c r="AE50" s="4">
        <v>37894</v>
      </c>
      <c r="AF50" s="9">
        <v>83.31</v>
      </c>
      <c r="AG50" s="4">
        <v>37894</v>
      </c>
      <c r="AH50" s="21">
        <v>0.3</v>
      </c>
      <c r="AI50" s="4">
        <v>37894</v>
      </c>
      <c r="AJ50" s="9">
        <v>48.7</v>
      </c>
    </row>
    <row r="51" spans="1:36" x14ac:dyDescent="0.25">
      <c r="A51" s="4">
        <v>40724</v>
      </c>
      <c r="B51" s="9">
        <v>99.2</v>
      </c>
      <c r="C51" s="4">
        <v>38168</v>
      </c>
      <c r="D51" s="9">
        <v>94.695539999999994</v>
      </c>
      <c r="E51" s="4">
        <v>38321</v>
      </c>
      <c r="F51" s="21">
        <v>-0.3</v>
      </c>
      <c r="G51" s="4">
        <v>37925</v>
      </c>
      <c r="H51" s="9">
        <v>102.8</v>
      </c>
      <c r="I51" s="4">
        <v>37925</v>
      </c>
      <c r="J51" s="9">
        <v>95.652500000000003</v>
      </c>
      <c r="K51" s="4">
        <v>37925</v>
      </c>
      <c r="L51" s="9">
        <v>185</v>
      </c>
      <c r="M51" s="4">
        <v>37925</v>
      </c>
      <c r="N51" s="9">
        <v>182.6</v>
      </c>
      <c r="O51" s="4">
        <v>37925</v>
      </c>
      <c r="P51" s="9">
        <v>65.400000000000006</v>
      </c>
      <c r="Q51" s="4">
        <v>37925</v>
      </c>
      <c r="R51" s="9">
        <v>85.78</v>
      </c>
      <c r="S51" s="4">
        <v>37925</v>
      </c>
      <c r="T51" s="9">
        <v>82.4</v>
      </c>
      <c r="U51" s="4">
        <v>37925</v>
      </c>
      <c r="V51" s="9">
        <v>74.380941000000007</v>
      </c>
      <c r="W51" s="4">
        <v>37925</v>
      </c>
      <c r="X51" s="9">
        <v>2210.44</v>
      </c>
      <c r="Y51" s="4">
        <v>37925</v>
      </c>
      <c r="Z51" s="9">
        <v>87.8</v>
      </c>
      <c r="AA51" s="4">
        <v>37925</v>
      </c>
      <c r="AB51" s="9">
        <v>85.62</v>
      </c>
      <c r="AC51" s="4">
        <v>41973</v>
      </c>
      <c r="AD51" s="9">
        <v>120.1</v>
      </c>
      <c r="AE51" s="4">
        <v>37925</v>
      </c>
      <c r="AF51" s="9">
        <v>83.08</v>
      </c>
      <c r="AG51" s="4">
        <v>37925</v>
      </c>
      <c r="AH51" s="21">
        <v>1</v>
      </c>
      <c r="AI51" s="4">
        <v>37925</v>
      </c>
      <c r="AJ51" s="9">
        <v>48.4</v>
      </c>
    </row>
    <row r="52" spans="1:36" x14ac:dyDescent="0.25">
      <c r="A52" s="4">
        <v>40816</v>
      </c>
      <c r="B52" s="9">
        <v>99.8</v>
      </c>
      <c r="C52" s="4">
        <v>38199</v>
      </c>
      <c r="D52" s="9">
        <v>94.598911999999999</v>
      </c>
      <c r="E52" s="4">
        <v>38352</v>
      </c>
      <c r="F52" s="21">
        <v>0.1</v>
      </c>
      <c r="G52" s="4">
        <v>37955</v>
      </c>
      <c r="H52" s="9">
        <v>103.1</v>
      </c>
      <c r="I52" s="4">
        <v>37955</v>
      </c>
      <c r="J52" s="9">
        <v>95.532200000000003</v>
      </c>
      <c r="K52" s="4">
        <v>37955</v>
      </c>
      <c r="L52" s="9">
        <v>184.5</v>
      </c>
      <c r="M52" s="4">
        <v>37955</v>
      </c>
      <c r="N52" s="9">
        <v>182.7</v>
      </c>
      <c r="O52" s="4">
        <v>37955</v>
      </c>
      <c r="P52" s="9">
        <v>65.5</v>
      </c>
      <c r="Q52" s="4">
        <v>37955</v>
      </c>
      <c r="R52" s="9">
        <v>85.67</v>
      </c>
      <c r="S52" s="4">
        <v>37955</v>
      </c>
      <c r="T52" s="9">
        <v>82.2</v>
      </c>
      <c r="U52" s="4">
        <v>37955</v>
      </c>
      <c r="V52" s="9">
        <v>74.247946999999996</v>
      </c>
      <c r="W52" s="4">
        <v>37955</v>
      </c>
      <c r="X52" s="9">
        <v>2217.96</v>
      </c>
      <c r="Y52" s="4">
        <v>37955</v>
      </c>
      <c r="Z52" s="9">
        <v>87.8</v>
      </c>
      <c r="AA52" s="4">
        <v>37955</v>
      </c>
      <c r="AB52" s="9">
        <v>85.24</v>
      </c>
      <c r="AC52" s="4">
        <v>42004</v>
      </c>
      <c r="AD52" s="9">
        <v>119.4</v>
      </c>
      <c r="AE52" s="4">
        <v>37955</v>
      </c>
      <c r="AF52" s="9">
        <v>82.87</v>
      </c>
      <c r="AG52" s="4">
        <v>37955</v>
      </c>
      <c r="AH52" s="21">
        <v>1</v>
      </c>
      <c r="AI52" s="4">
        <v>37955</v>
      </c>
      <c r="AJ52" s="9">
        <v>48</v>
      </c>
    </row>
    <row r="53" spans="1:36" x14ac:dyDescent="0.25">
      <c r="A53" s="30">
        <v>40908</v>
      </c>
      <c r="B53" s="9">
        <v>99.8</v>
      </c>
      <c r="C53" s="4">
        <v>38230</v>
      </c>
      <c r="D53" s="9">
        <v>94.695539999999994</v>
      </c>
      <c r="E53" s="4">
        <v>38383</v>
      </c>
      <c r="F53" s="21">
        <v>0.6</v>
      </c>
      <c r="G53" s="4">
        <v>37986</v>
      </c>
      <c r="H53" s="9">
        <v>103.2</v>
      </c>
      <c r="I53" s="4">
        <v>37986</v>
      </c>
      <c r="J53" s="9">
        <v>95.550700000000006</v>
      </c>
      <c r="K53" s="4">
        <v>37986</v>
      </c>
      <c r="L53" s="9">
        <v>184.3</v>
      </c>
      <c r="M53" s="4">
        <v>37986</v>
      </c>
      <c r="N53" s="9">
        <v>183.5</v>
      </c>
      <c r="O53" s="4">
        <v>37986</v>
      </c>
      <c r="P53" s="9">
        <v>65.7</v>
      </c>
      <c r="Q53" s="4">
        <v>37986</v>
      </c>
      <c r="R53" s="9">
        <v>85.76</v>
      </c>
      <c r="S53" s="4">
        <v>37986</v>
      </c>
      <c r="T53" s="9">
        <v>82.9</v>
      </c>
      <c r="U53" s="4">
        <v>37986</v>
      </c>
      <c r="V53" s="9">
        <v>74.581343000000004</v>
      </c>
      <c r="W53" s="4">
        <v>37986</v>
      </c>
      <c r="X53" s="9">
        <v>2229.4899999999998</v>
      </c>
      <c r="Y53" s="4">
        <v>37986</v>
      </c>
      <c r="Z53" s="9">
        <v>88.2</v>
      </c>
      <c r="AA53" s="4">
        <v>37986</v>
      </c>
      <c r="AB53" s="9">
        <v>85.22</v>
      </c>
      <c r="AC53" s="4">
        <v>42035</v>
      </c>
      <c r="AD53" s="9">
        <v>119.5</v>
      </c>
      <c r="AE53" s="4">
        <v>37986</v>
      </c>
      <c r="AF53" s="9">
        <v>82.34</v>
      </c>
      <c r="AG53" s="4">
        <v>37986</v>
      </c>
      <c r="AH53" s="21">
        <v>1.1000000000000001</v>
      </c>
      <c r="AI53" s="4">
        <v>37986</v>
      </c>
      <c r="AJ53" s="9">
        <v>48</v>
      </c>
    </row>
    <row r="54" spans="1:36" x14ac:dyDescent="0.25">
      <c r="A54" s="30">
        <v>40999</v>
      </c>
      <c r="B54" s="9">
        <v>99.9</v>
      </c>
      <c r="C54" s="4">
        <v>38260</v>
      </c>
      <c r="D54" s="9">
        <v>94.888795999999999</v>
      </c>
      <c r="E54" s="4">
        <v>38411</v>
      </c>
      <c r="F54" s="21">
        <v>1.8</v>
      </c>
      <c r="G54" s="4">
        <v>38017</v>
      </c>
      <c r="H54" s="9">
        <v>103.3</v>
      </c>
      <c r="I54" s="4">
        <v>38017</v>
      </c>
      <c r="J54" s="9">
        <v>95.226600000000005</v>
      </c>
      <c r="K54" s="4">
        <v>38017</v>
      </c>
      <c r="L54" s="9">
        <v>185.2</v>
      </c>
      <c r="M54" s="4">
        <v>38017</v>
      </c>
      <c r="N54" s="9">
        <v>183.1</v>
      </c>
      <c r="O54" s="4">
        <v>38017</v>
      </c>
      <c r="P54" s="9">
        <v>65.900000000000006</v>
      </c>
      <c r="Q54" s="4">
        <v>38017</v>
      </c>
      <c r="R54" s="9">
        <v>85.61</v>
      </c>
      <c r="S54" s="4">
        <v>38017</v>
      </c>
      <c r="T54" s="9">
        <v>82.9</v>
      </c>
      <c r="U54" s="4">
        <v>38017</v>
      </c>
      <c r="V54" s="9">
        <v>75.047732999999994</v>
      </c>
      <c r="W54" s="4">
        <v>38017</v>
      </c>
      <c r="X54" s="9">
        <v>2246.4299999999998</v>
      </c>
      <c r="Y54" s="4">
        <v>38017</v>
      </c>
      <c r="Z54" s="9">
        <v>87.6</v>
      </c>
      <c r="AA54" s="4">
        <v>38017</v>
      </c>
      <c r="AB54" s="9">
        <v>85.88</v>
      </c>
      <c r="AC54" s="4">
        <v>42063</v>
      </c>
      <c r="AD54" s="9">
        <v>119.7</v>
      </c>
      <c r="AE54" s="4">
        <v>38017</v>
      </c>
      <c r="AF54" s="9">
        <v>82.35</v>
      </c>
      <c r="AG54" s="4">
        <v>38017</v>
      </c>
      <c r="AH54" s="21">
        <v>1.8</v>
      </c>
      <c r="AI54" s="4">
        <v>38017</v>
      </c>
      <c r="AJ54" s="9">
        <v>48.4</v>
      </c>
    </row>
    <row r="55" spans="1:36" x14ac:dyDescent="0.25">
      <c r="A55" s="30">
        <v>41090</v>
      </c>
      <c r="B55" s="9">
        <v>100.4</v>
      </c>
      <c r="C55" s="4">
        <v>38291</v>
      </c>
      <c r="D55" s="9">
        <v>94.888795999999999</v>
      </c>
      <c r="E55" s="4">
        <v>38442</v>
      </c>
      <c r="F55" s="21">
        <v>-0.9</v>
      </c>
      <c r="G55" s="4">
        <v>38046</v>
      </c>
      <c r="H55" s="9">
        <v>103.5</v>
      </c>
      <c r="I55" s="4">
        <v>38046</v>
      </c>
      <c r="J55" s="9">
        <v>95.242500000000007</v>
      </c>
      <c r="K55" s="4">
        <v>38046</v>
      </c>
      <c r="L55" s="9">
        <v>186.2</v>
      </c>
      <c r="M55" s="4">
        <v>38046</v>
      </c>
      <c r="N55" s="9">
        <v>183.8</v>
      </c>
      <c r="O55" s="4">
        <v>38046</v>
      </c>
      <c r="P55" s="9">
        <v>65.400000000000006</v>
      </c>
      <c r="Q55" s="4">
        <v>38046</v>
      </c>
      <c r="R55" s="9">
        <v>85.96</v>
      </c>
      <c r="S55" s="4">
        <v>38046</v>
      </c>
      <c r="T55" s="9">
        <v>83.1</v>
      </c>
      <c r="U55" s="4">
        <v>38046</v>
      </c>
      <c r="V55" s="9">
        <v>75.380217000000002</v>
      </c>
      <c r="W55" s="4">
        <v>38046</v>
      </c>
      <c r="X55" s="9">
        <v>2260.13</v>
      </c>
      <c r="Y55" s="4">
        <v>38046</v>
      </c>
      <c r="Z55" s="9">
        <v>88.4</v>
      </c>
      <c r="AA55" s="4">
        <v>38046</v>
      </c>
      <c r="AB55" s="9">
        <v>85.22</v>
      </c>
      <c r="AC55" s="4">
        <v>42094</v>
      </c>
      <c r="AD55" s="9">
        <v>120.2</v>
      </c>
      <c r="AE55" s="4">
        <v>38046</v>
      </c>
      <c r="AF55" s="9">
        <v>82.72</v>
      </c>
      <c r="AG55" s="4">
        <v>38046</v>
      </c>
      <c r="AH55" s="21">
        <v>1</v>
      </c>
      <c r="AI55" s="4">
        <v>38046</v>
      </c>
      <c r="AJ55" s="9">
        <v>48.7</v>
      </c>
    </row>
    <row r="56" spans="1:36" x14ac:dyDescent="0.25">
      <c r="A56" s="30">
        <v>41182</v>
      </c>
      <c r="B56" s="9">
        <v>101.8</v>
      </c>
      <c r="C56" s="4">
        <v>38321</v>
      </c>
      <c r="D56" s="9">
        <v>94.598911999999999</v>
      </c>
      <c r="E56" s="4">
        <v>38472</v>
      </c>
      <c r="F56" s="21">
        <v>-0.3</v>
      </c>
      <c r="G56" s="4">
        <v>38077</v>
      </c>
      <c r="H56" s="9">
        <v>103.9</v>
      </c>
      <c r="I56" s="4">
        <v>38077</v>
      </c>
      <c r="J56" s="9">
        <v>95.4465</v>
      </c>
      <c r="K56" s="4">
        <v>38077</v>
      </c>
      <c r="L56" s="9">
        <v>187.4</v>
      </c>
      <c r="M56" s="4">
        <v>38077</v>
      </c>
      <c r="N56" s="9">
        <v>184.6</v>
      </c>
      <c r="O56" s="4">
        <v>38077</v>
      </c>
      <c r="P56" s="9">
        <v>65.5</v>
      </c>
      <c r="Q56" s="4">
        <v>38077</v>
      </c>
      <c r="R56" s="9">
        <v>86.3</v>
      </c>
      <c r="S56" s="4">
        <v>38077</v>
      </c>
      <c r="T56" s="9">
        <v>83.4</v>
      </c>
      <c r="U56" s="4">
        <v>38077</v>
      </c>
      <c r="V56" s="9">
        <v>76.112594000000001</v>
      </c>
      <c r="W56" s="4">
        <v>38077</v>
      </c>
      <c r="X56" s="9">
        <v>2270.75</v>
      </c>
      <c r="Y56" s="4">
        <v>38077</v>
      </c>
      <c r="Z56" s="9">
        <v>88.7</v>
      </c>
      <c r="AA56" s="4">
        <v>38077</v>
      </c>
      <c r="AB56" s="9">
        <v>85.16</v>
      </c>
      <c r="AC56" s="4">
        <v>42124</v>
      </c>
      <c r="AD56" s="9">
        <v>120.7</v>
      </c>
      <c r="AE56" s="4">
        <v>38077</v>
      </c>
      <c r="AF56" s="9">
        <v>83.44</v>
      </c>
      <c r="AG56" s="4">
        <v>38077</v>
      </c>
      <c r="AH56" s="21">
        <v>0.8</v>
      </c>
      <c r="AI56" s="4">
        <v>38077</v>
      </c>
      <c r="AJ56" s="9">
        <v>49</v>
      </c>
    </row>
    <row r="57" spans="1:36" x14ac:dyDescent="0.25">
      <c r="A57" s="4">
        <v>41274</v>
      </c>
      <c r="B57" s="9">
        <v>102</v>
      </c>
      <c r="C57" s="4">
        <v>38352</v>
      </c>
      <c r="D57" s="9">
        <v>94.695539999999994</v>
      </c>
      <c r="E57" s="4">
        <v>38503</v>
      </c>
      <c r="F57" s="21">
        <v>-0.2</v>
      </c>
      <c r="G57" s="4">
        <v>38107</v>
      </c>
      <c r="H57" s="9">
        <v>104.1</v>
      </c>
      <c r="I57" s="4">
        <v>38107</v>
      </c>
      <c r="J57" s="9">
        <v>96.251599999999996</v>
      </c>
      <c r="K57" s="4">
        <v>38107</v>
      </c>
      <c r="L57" s="9">
        <v>188</v>
      </c>
      <c r="M57" s="4">
        <v>38107</v>
      </c>
      <c r="N57" s="9">
        <v>185.7</v>
      </c>
      <c r="O57" s="4">
        <v>38107</v>
      </c>
      <c r="P57" s="9">
        <v>65.8</v>
      </c>
      <c r="Q57" s="4">
        <v>38107</v>
      </c>
      <c r="R57" s="9">
        <v>86.53</v>
      </c>
      <c r="S57" s="4">
        <v>38107</v>
      </c>
      <c r="T57" s="9">
        <v>83.7</v>
      </c>
      <c r="U57" s="4">
        <v>38107</v>
      </c>
      <c r="V57" s="9">
        <v>76.112594000000001</v>
      </c>
      <c r="W57" s="4">
        <v>38107</v>
      </c>
      <c r="X57" s="9">
        <v>2279.15</v>
      </c>
      <c r="Y57" s="4">
        <v>38107</v>
      </c>
      <c r="Z57" s="9">
        <v>89</v>
      </c>
      <c r="AA57" s="4">
        <v>38107</v>
      </c>
      <c r="AB57" s="9">
        <v>86.14</v>
      </c>
      <c r="AC57" s="4">
        <v>42155</v>
      </c>
      <c r="AD57" s="9">
        <v>121.6</v>
      </c>
      <c r="AE57" s="4">
        <v>38107</v>
      </c>
      <c r="AF57" s="9">
        <v>83.71</v>
      </c>
      <c r="AG57" s="4">
        <v>38107</v>
      </c>
      <c r="AH57" s="21">
        <v>1</v>
      </c>
      <c r="AI57" s="4">
        <v>38107</v>
      </c>
      <c r="AJ57" s="9">
        <v>49.1</v>
      </c>
    </row>
    <row r="58" spans="1:36" x14ac:dyDescent="0.25">
      <c r="A58" s="30">
        <v>41364</v>
      </c>
      <c r="B58" s="9">
        <v>102.4</v>
      </c>
      <c r="C58" s="4">
        <v>38383</v>
      </c>
      <c r="D58" s="9">
        <v>93.922515000000004</v>
      </c>
      <c r="E58" s="4">
        <v>38533</v>
      </c>
      <c r="F58" s="21">
        <v>-0.8</v>
      </c>
      <c r="G58" s="4">
        <v>38138</v>
      </c>
      <c r="H58" s="9">
        <v>105</v>
      </c>
      <c r="I58" s="4">
        <v>38138</v>
      </c>
      <c r="J58" s="9">
        <v>96.474100000000007</v>
      </c>
      <c r="K58" s="4">
        <v>38138</v>
      </c>
      <c r="L58" s="9">
        <v>189.1</v>
      </c>
      <c r="M58" s="4">
        <v>38138</v>
      </c>
      <c r="N58" s="9">
        <v>186.5</v>
      </c>
      <c r="O58" s="4">
        <v>38138</v>
      </c>
      <c r="P58" s="9">
        <v>65.599999999999994</v>
      </c>
      <c r="Q58" s="4">
        <v>38138</v>
      </c>
      <c r="R58" s="9">
        <v>86.85</v>
      </c>
      <c r="S58" s="4">
        <v>38138</v>
      </c>
      <c r="T58" s="9">
        <v>83.9</v>
      </c>
      <c r="U58" s="4">
        <v>38138</v>
      </c>
      <c r="V58" s="9">
        <v>76.046098000000001</v>
      </c>
      <c r="W58" s="4">
        <v>38138</v>
      </c>
      <c r="X58" s="9">
        <v>2290.77</v>
      </c>
      <c r="Y58" s="4">
        <v>38138</v>
      </c>
      <c r="Z58" s="9">
        <v>89.2</v>
      </c>
      <c r="AA58" s="4">
        <v>38138</v>
      </c>
      <c r="AB58" s="9">
        <v>86.06</v>
      </c>
      <c r="AC58" s="4">
        <v>42185</v>
      </c>
      <c r="AD58" s="9">
        <v>123</v>
      </c>
      <c r="AE58" s="4">
        <v>38138</v>
      </c>
      <c r="AF58" s="9">
        <v>83.85</v>
      </c>
      <c r="AG58" s="4">
        <v>38138</v>
      </c>
      <c r="AH58" s="21">
        <v>0.7</v>
      </c>
      <c r="AI58" s="4">
        <v>38138</v>
      </c>
      <c r="AJ58" s="9">
        <v>49.1</v>
      </c>
    </row>
    <row r="59" spans="1:36" x14ac:dyDescent="0.25">
      <c r="A59" s="30">
        <v>41455</v>
      </c>
      <c r="B59" s="9">
        <v>102.8</v>
      </c>
      <c r="C59" s="4">
        <v>38411</v>
      </c>
      <c r="D59" s="9">
        <v>93.825886999999994</v>
      </c>
      <c r="E59" s="4">
        <v>38564</v>
      </c>
      <c r="F59" s="21">
        <v>0</v>
      </c>
      <c r="G59" s="4">
        <v>38168</v>
      </c>
      <c r="H59" s="9">
        <v>105.1</v>
      </c>
      <c r="I59" s="4">
        <v>38168</v>
      </c>
      <c r="J59" s="9">
        <v>96.640500000000003</v>
      </c>
      <c r="K59" s="4">
        <v>38168</v>
      </c>
      <c r="L59" s="9">
        <v>189.7</v>
      </c>
      <c r="M59" s="4">
        <v>38168</v>
      </c>
      <c r="N59" s="9">
        <v>186.8</v>
      </c>
      <c r="O59" s="4">
        <v>38168</v>
      </c>
      <c r="P59" s="9">
        <v>65.5</v>
      </c>
      <c r="Q59" s="4">
        <v>38168</v>
      </c>
      <c r="R59" s="9">
        <v>86.89</v>
      </c>
      <c r="S59" s="4">
        <v>38168</v>
      </c>
      <c r="T59" s="9">
        <v>83.9</v>
      </c>
      <c r="U59" s="4">
        <v>38168</v>
      </c>
      <c r="V59" s="9">
        <v>76.046098000000001</v>
      </c>
      <c r="W59" s="4">
        <v>38168</v>
      </c>
      <c r="X59" s="9">
        <v>2307.0300000000002</v>
      </c>
      <c r="Y59" s="4">
        <v>38168</v>
      </c>
      <c r="Z59" s="9">
        <v>89.6</v>
      </c>
      <c r="AA59" s="4">
        <v>38168</v>
      </c>
      <c r="AB59" s="9">
        <v>86.26</v>
      </c>
      <c r="AC59" s="4">
        <v>42216</v>
      </c>
      <c r="AD59" s="9">
        <v>123.6</v>
      </c>
      <c r="AE59" s="4">
        <v>38168</v>
      </c>
      <c r="AF59" s="9">
        <v>83.31</v>
      </c>
      <c r="AG59" s="4">
        <v>38168</v>
      </c>
      <c r="AH59" s="21">
        <v>0.8</v>
      </c>
      <c r="AI59" s="4">
        <v>38168</v>
      </c>
      <c r="AJ59" s="9">
        <v>49.2</v>
      </c>
    </row>
    <row r="60" spans="1:36" x14ac:dyDescent="0.25">
      <c r="A60" s="4">
        <v>41547</v>
      </c>
      <c r="B60" s="9">
        <v>104</v>
      </c>
      <c r="C60" s="4">
        <v>38442</v>
      </c>
      <c r="D60" s="9">
        <v>94.115772000000007</v>
      </c>
      <c r="E60" s="4">
        <v>38595</v>
      </c>
      <c r="F60" s="21">
        <v>0.2</v>
      </c>
      <c r="G60" s="4">
        <v>38199</v>
      </c>
      <c r="H60" s="9">
        <v>105</v>
      </c>
      <c r="I60" s="4">
        <v>38199</v>
      </c>
      <c r="J60" s="9">
        <v>95.629099999999994</v>
      </c>
      <c r="K60" s="4">
        <v>38199</v>
      </c>
      <c r="L60" s="9">
        <v>189.4</v>
      </c>
      <c r="M60" s="4">
        <v>38199</v>
      </c>
      <c r="N60" s="9">
        <v>186.8</v>
      </c>
      <c r="O60" s="4">
        <v>38199</v>
      </c>
      <c r="P60" s="9">
        <v>65.5</v>
      </c>
      <c r="Q60" s="4">
        <v>38199</v>
      </c>
      <c r="R60" s="9">
        <v>86.75</v>
      </c>
      <c r="S60" s="4">
        <v>38199</v>
      </c>
      <c r="T60" s="9">
        <v>84.1</v>
      </c>
      <c r="U60" s="4">
        <v>38199</v>
      </c>
      <c r="V60" s="9">
        <v>76.512486999999993</v>
      </c>
      <c r="W60" s="4">
        <v>38199</v>
      </c>
      <c r="X60" s="9">
        <v>2328.02</v>
      </c>
      <c r="Y60" s="4">
        <v>38199</v>
      </c>
      <c r="Z60" s="9">
        <v>89.3</v>
      </c>
      <c r="AA60" s="4">
        <v>38199</v>
      </c>
      <c r="AB60" s="9">
        <v>87.25</v>
      </c>
      <c r="AC60" s="4">
        <v>42247</v>
      </c>
      <c r="AD60" s="9">
        <v>124.8</v>
      </c>
      <c r="AE60" s="4">
        <v>38199</v>
      </c>
      <c r="AF60" s="9">
        <v>83.19</v>
      </c>
      <c r="AG60" s="4">
        <v>38199</v>
      </c>
      <c r="AH60" s="21">
        <v>0.9</v>
      </c>
      <c r="AI60" s="4">
        <v>38199</v>
      </c>
      <c r="AJ60" s="9">
        <v>49.4</v>
      </c>
    </row>
    <row r="61" spans="1:36" x14ac:dyDescent="0.25">
      <c r="A61" s="4">
        <v>41639</v>
      </c>
      <c r="B61" s="9">
        <v>104.8</v>
      </c>
      <c r="C61" s="4">
        <v>38472</v>
      </c>
      <c r="D61" s="9">
        <v>94.405655999999993</v>
      </c>
      <c r="E61" s="4">
        <v>38625</v>
      </c>
      <c r="F61" s="21">
        <v>0.7</v>
      </c>
      <c r="G61" s="4">
        <v>38230</v>
      </c>
      <c r="H61" s="9">
        <v>104.8</v>
      </c>
      <c r="I61" s="4">
        <v>38230</v>
      </c>
      <c r="J61" s="9">
        <v>95.983500000000006</v>
      </c>
      <c r="K61" s="4">
        <v>38230</v>
      </c>
      <c r="L61" s="9">
        <v>189.5</v>
      </c>
      <c r="M61" s="4">
        <v>38230</v>
      </c>
      <c r="N61" s="9">
        <v>187.4</v>
      </c>
      <c r="O61" s="4">
        <v>38230</v>
      </c>
      <c r="P61" s="9">
        <v>65.400000000000006</v>
      </c>
      <c r="Q61" s="4">
        <v>38230</v>
      </c>
      <c r="R61" s="9">
        <v>86.94</v>
      </c>
      <c r="S61" s="4">
        <v>38230</v>
      </c>
      <c r="T61" s="9">
        <v>84.3</v>
      </c>
      <c r="U61" s="4">
        <v>38230</v>
      </c>
      <c r="V61" s="9">
        <v>77.177457000000004</v>
      </c>
      <c r="W61" s="4">
        <v>38230</v>
      </c>
      <c r="X61" s="9">
        <v>2344.08</v>
      </c>
      <c r="Y61" s="4">
        <v>38230</v>
      </c>
      <c r="Z61" s="9">
        <v>89.9</v>
      </c>
      <c r="AA61" s="4">
        <v>38230</v>
      </c>
      <c r="AB61" s="9">
        <v>86.91</v>
      </c>
      <c r="AC61" s="4">
        <v>42277</v>
      </c>
      <c r="AD61" s="9">
        <v>125.4</v>
      </c>
      <c r="AE61" s="4">
        <v>38230</v>
      </c>
      <c r="AF61" s="9">
        <v>83.47</v>
      </c>
      <c r="AG61" s="4">
        <v>38230</v>
      </c>
      <c r="AH61" s="21">
        <v>0.4</v>
      </c>
      <c r="AI61" s="4">
        <v>38230</v>
      </c>
      <c r="AJ61" s="9">
        <v>49.4</v>
      </c>
    </row>
    <row r="62" spans="1:36" x14ac:dyDescent="0.25">
      <c r="A62" s="4">
        <v>41729</v>
      </c>
      <c r="B62" s="9">
        <v>105.4</v>
      </c>
      <c r="C62" s="4">
        <v>38503</v>
      </c>
      <c r="D62" s="9">
        <v>94.598911999999999</v>
      </c>
      <c r="E62" s="4">
        <v>38656</v>
      </c>
      <c r="F62" s="21">
        <v>0.4</v>
      </c>
      <c r="G62" s="4">
        <v>38260</v>
      </c>
      <c r="H62" s="9">
        <v>105</v>
      </c>
      <c r="I62" s="4">
        <v>38260</v>
      </c>
      <c r="J62" s="9">
        <v>95.989000000000004</v>
      </c>
      <c r="K62" s="4">
        <v>38260</v>
      </c>
      <c r="L62" s="9">
        <v>189.9</v>
      </c>
      <c r="M62" s="4">
        <v>38260</v>
      </c>
      <c r="N62" s="9">
        <v>188.1</v>
      </c>
      <c r="O62" s="4">
        <v>38260</v>
      </c>
      <c r="P62" s="9">
        <v>65.5</v>
      </c>
      <c r="Q62" s="4">
        <v>38260</v>
      </c>
      <c r="R62" s="9">
        <v>87.02</v>
      </c>
      <c r="S62" s="4">
        <v>38260</v>
      </c>
      <c r="T62" s="9">
        <v>84</v>
      </c>
      <c r="U62" s="4">
        <v>38260</v>
      </c>
      <c r="V62" s="9">
        <v>77.177457000000004</v>
      </c>
      <c r="W62" s="4">
        <v>38260</v>
      </c>
      <c r="X62" s="9">
        <v>2351.8200000000002</v>
      </c>
      <c r="Y62" s="4">
        <v>38260</v>
      </c>
      <c r="Z62" s="9">
        <v>89.9</v>
      </c>
      <c r="AA62" s="4">
        <v>38260</v>
      </c>
      <c r="AB62" s="9">
        <v>87.38</v>
      </c>
      <c r="AC62" s="4">
        <v>42308</v>
      </c>
      <c r="AD62" s="9">
        <v>126.1</v>
      </c>
      <c r="AE62" s="4">
        <v>38260</v>
      </c>
      <c r="AF62" s="9">
        <v>84.2</v>
      </c>
      <c r="AG62" s="4">
        <v>38260</v>
      </c>
      <c r="AH62" s="21">
        <v>0.4</v>
      </c>
      <c r="AI62" s="4">
        <v>38260</v>
      </c>
      <c r="AJ62" s="9">
        <v>49.4</v>
      </c>
    </row>
    <row r="63" spans="1:36" x14ac:dyDescent="0.25">
      <c r="A63" s="4">
        <v>41820</v>
      </c>
      <c r="B63" s="9">
        <v>105.9</v>
      </c>
      <c r="C63" s="4">
        <v>38533</v>
      </c>
      <c r="D63" s="9">
        <v>94.502284000000003</v>
      </c>
      <c r="E63" s="4">
        <v>38686</v>
      </c>
      <c r="F63" s="21">
        <v>-0.3</v>
      </c>
      <c r="G63" s="4">
        <v>38291</v>
      </c>
      <c r="H63" s="9">
        <v>105.2</v>
      </c>
      <c r="I63" s="4">
        <v>38291</v>
      </c>
      <c r="J63" s="9">
        <v>96.888900000000007</v>
      </c>
      <c r="K63" s="4">
        <v>38291</v>
      </c>
      <c r="L63" s="9">
        <v>190.9</v>
      </c>
      <c r="M63" s="4">
        <v>38291</v>
      </c>
      <c r="N63" s="9">
        <v>188.6</v>
      </c>
      <c r="O63" s="4">
        <v>38291</v>
      </c>
      <c r="P63" s="9">
        <v>65.8</v>
      </c>
      <c r="Q63" s="4">
        <v>38291</v>
      </c>
      <c r="R63" s="9">
        <v>87.26</v>
      </c>
      <c r="S63" s="4">
        <v>38291</v>
      </c>
      <c r="T63" s="9">
        <v>84.2</v>
      </c>
      <c r="U63" s="4">
        <v>38291</v>
      </c>
      <c r="V63" s="9">
        <v>77.177457000000004</v>
      </c>
      <c r="W63" s="4">
        <v>38291</v>
      </c>
      <c r="X63" s="9">
        <v>2362.17</v>
      </c>
      <c r="Y63" s="4">
        <v>38291</v>
      </c>
      <c r="Z63" s="9">
        <v>90</v>
      </c>
      <c r="AA63" s="4">
        <v>38291</v>
      </c>
      <c r="AB63" s="9">
        <v>87.66</v>
      </c>
      <c r="AC63" s="4">
        <v>42338</v>
      </c>
      <c r="AD63" s="9">
        <v>126.6</v>
      </c>
      <c r="AE63" s="4">
        <v>38291</v>
      </c>
      <c r="AF63" s="9">
        <v>84.23</v>
      </c>
      <c r="AG63" s="4">
        <v>38291</v>
      </c>
      <c r="AH63" s="21">
        <v>1.1000000000000001</v>
      </c>
      <c r="AI63" s="4">
        <v>38291</v>
      </c>
      <c r="AJ63" s="9">
        <v>49.6</v>
      </c>
    </row>
    <row r="64" spans="1:36" x14ac:dyDescent="0.25">
      <c r="A64" s="4">
        <v>41912</v>
      </c>
      <c r="B64" s="9">
        <v>106.4</v>
      </c>
      <c r="C64" s="4">
        <v>38564</v>
      </c>
      <c r="D64" s="9">
        <v>94.405655999999993</v>
      </c>
      <c r="E64" s="4">
        <v>38717</v>
      </c>
      <c r="F64" s="21">
        <v>0.4</v>
      </c>
      <c r="G64" s="4">
        <v>38321</v>
      </c>
      <c r="H64" s="9">
        <v>105.6</v>
      </c>
      <c r="I64" s="4">
        <v>38321</v>
      </c>
      <c r="J64" s="9">
        <v>96.981899999999996</v>
      </c>
      <c r="K64" s="4">
        <v>38321</v>
      </c>
      <c r="L64" s="9">
        <v>191</v>
      </c>
      <c r="M64" s="4">
        <v>38321</v>
      </c>
      <c r="N64" s="9">
        <v>189</v>
      </c>
      <c r="O64" s="4">
        <v>38321</v>
      </c>
      <c r="P64" s="9">
        <v>65.900000000000006</v>
      </c>
      <c r="Q64" s="4">
        <v>38321</v>
      </c>
      <c r="R64" s="9">
        <v>87.3</v>
      </c>
      <c r="S64" s="4">
        <v>38321</v>
      </c>
      <c r="T64" s="9">
        <v>83.8</v>
      </c>
      <c r="U64" s="4">
        <v>38321</v>
      </c>
      <c r="V64" s="9">
        <v>76.711978000000002</v>
      </c>
      <c r="W64" s="4">
        <v>38321</v>
      </c>
      <c r="X64" s="9">
        <v>2378.4699999999998</v>
      </c>
      <c r="Y64" s="4">
        <v>38321</v>
      </c>
      <c r="Z64" s="9">
        <v>90.2</v>
      </c>
      <c r="AA64" s="4">
        <v>38321</v>
      </c>
      <c r="AB64" s="9">
        <v>86.54</v>
      </c>
      <c r="AC64" s="4">
        <v>42369</v>
      </c>
      <c r="AD64" s="9">
        <v>126.1</v>
      </c>
      <c r="AE64" s="4">
        <v>38321</v>
      </c>
      <c r="AF64" s="9">
        <v>83.98</v>
      </c>
      <c r="AG64" s="4">
        <v>38321</v>
      </c>
      <c r="AH64" s="21">
        <v>1.1000000000000001</v>
      </c>
      <c r="AI64" s="4">
        <v>38321</v>
      </c>
      <c r="AJ64" s="9">
        <v>49.8</v>
      </c>
    </row>
    <row r="65" spans="1:36" x14ac:dyDescent="0.25">
      <c r="A65" s="4">
        <v>42004</v>
      </c>
      <c r="B65" s="9">
        <v>106.6</v>
      </c>
      <c r="C65" s="4">
        <v>38595</v>
      </c>
      <c r="D65" s="9">
        <v>94.598911999999999</v>
      </c>
      <c r="E65" s="4">
        <v>38748</v>
      </c>
      <c r="F65" s="21">
        <v>1.3</v>
      </c>
      <c r="G65" s="4">
        <v>38352</v>
      </c>
      <c r="H65" s="9">
        <v>105.4</v>
      </c>
      <c r="I65" s="4">
        <v>38352</v>
      </c>
      <c r="J65" s="9">
        <v>96.823300000000003</v>
      </c>
      <c r="K65" s="4">
        <v>38352</v>
      </c>
      <c r="L65" s="9">
        <v>190.3</v>
      </c>
      <c r="M65" s="4">
        <v>38352</v>
      </c>
      <c r="N65" s="9">
        <v>189.9</v>
      </c>
      <c r="O65" s="4">
        <v>38352</v>
      </c>
      <c r="P65" s="9">
        <v>65.900000000000006</v>
      </c>
      <c r="Q65" s="4">
        <v>38352</v>
      </c>
      <c r="R65" s="9">
        <v>87.4</v>
      </c>
      <c r="S65" s="4">
        <v>38352</v>
      </c>
      <c r="T65" s="9">
        <v>84.8</v>
      </c>
      <c r="U65" s="4">
        <v>38352</v>
      </c>
      <c r="V65" s="9">
        <v>76.844971999999999</v>
      </c>
      <c r="W65" s="4">
        <v>38352</v>
      </c>
      <c r="X65" s="9">
        <v>2398.92</v>
      </c>
      <c r="Y65" s="4">
        <v>38352</v>
      </c>
      <c r="Z65" s="9">
        <v>90.3</v>
      </c>
      <c r="AA65" s="4">
        <v>38352</v>
      </c>
      <c r="AB65" s="9">
        <v>86.6</v>
      </c>
      <c r="AC65" s="4">
        <v>42400</v>
      </c>
      <c r="AD65" s="9">
        <v>126.3</v>
      </c>
      <c r="AE65" s="4">
        <v>38352</v>
      </c>
      <c r="AF65" s="9">
        <v>83.25</v>
      </c>
      <c r="AG65" s="4">
        <v>38352</v>
      </c>
      <c r="AH65" s="21">
        <v>1.1000000000000001</v>
      </c>
      <c r="AI65" s="4">
        <v>38352</v>
      </c>
      <c r="AJ65" s="9">
        <v>49.7</v>
      </c>
    </row>
    <row r="66" spans="1:36" x14ac:dyDescent="0.25">
      <c r="A66" s="4">
        <v>42094</v>
      </c>
      <c r="B66" s="9">
        <v>106.8</v>
      </c>
      <c r="C66" s="4">
        <v>38625</v>
      </c>
      <c r="D66" s="9">
        <v>94.792168000000004</v>
      </c>
      <c r="E66" s="4">
        <v>38776</v>
      </c>
      <c r="F66" s="21">
        <v>0.5</v>
      </c>
      <c r="G66" s="4">
        <v>38383</v>
      </c>
      <c r="H66" s="9">
        <v>105.3</v>
      </c>
      <c r="I66" s="4">
        <v>38383</v>
      </c>
      <c r="J66" s="9">
        <v>96.373900000000006</v>
      </c>
      <c r="K66" s="4">
        <v>38383</v>
      </c>
      <c r="L66" s="9">
        <v>190.7</v>
      </c>
      <c r="M66" s="4">
        <v>38383</v>
      </c>
      <c r="N66" s="9">
        <v>188.9</v>
      </c>
      <c r="O66" s="4">
        <v>38383</v>
      </c>
      <c r="P66" s="9">
        <v>65.7</v>
      </c>
      <c r="Q66" s="4">
        <v>38383</v>
      </c>
      <c r="R66" s="9">
        <v>86.91</v>
      </c>
      <c r="S66" s="4">
        <v>38383</v>
      </c>
      <c r="T66" s="9">
        <v>84.3</v>
      </c>
      <c r="U66" s="4">
        <v>38383</v>
      </c>
      <c r="V66" s="9">
        <v>77.601945000000001</v>
      </c>
      <c r="W66" s="4">
        <v>38383</v>
      </c>
      <c r="X66" s="9">
        <v>2412.83</v>
      </c>
      <c r="Y66" s="4">
        <v>38383</v>
      </c>
      <c r="Z66" s="9">
        <v>89.4</v>
      </c>
      <c r="AA66" s="4">
        <v>38383</v>
      </c>
      <c r="AB66" s="9">
        <v>86.3</v>
      </c>
      <c r="AC66" s="4">
        <v>42429</v>
      </c>
      <c r="AD66" s="9">
        <v>126</v>
      </c>
      <c r="AE66" s="4">
        <v>38383</v>
      </c>
      <c r="AF66" s="9">
        <v>83.58</v>
      </c>
      <c r="AG66" s="4">
        <v>38383</v>
      </c>
      <c r="AH66" s="21">
        <v>2.6</v>
      </c>
      <c r="AI66" s="4">
        <v>38383</v>
      </c>
      <c r="AJ66" s="9">
        <v>49.9</v>
      </c>
    </row>
    <row r="67" spans="1:36" x14ac:dyDescent="0.25">
      <c r="A67" s="4">
        <v>42185</v>
      </c>
      <c r="B67" s="9">
        <v>107.5</v>
      </c>
      <c r="C67" s="4">
        <v>38656</v>
      </c>
      <c r="D67" s="9">
        <v>94.888795999999999</v>
      </c>
      <c r="E67" s="4">
        <v>38807</v>
      </c>
      <c r="F67" s="21">
        <v>-0.9</v>
      </c>
      <c r="G67" s="4">
        <v>38411</v>
      </c>
      <c r="H67" s="9">
        <v>105.7</v>
      </c>
      <c r="I67" s="4">
        <v>38411</v>
      </c>
      <c r="J67" s="9">
        <v>96.585700000000003</v>
      </c>
      <c r="K67" s="4">
        <v>38411</v>
      </c>
      <c r="L67" s="9">
        <v>191.8</v>
      </c>
      <c r="M67" s="4">
        <v>38411</v>
      </c>
      <c r="N67" s="9">
        <v>189.6</v>
      </c>
      <c r="O67" s="4">
        <v>38411</v>
      </c>
      <c r="P67" s="9">
        <v>65.900000000000006</v>
      </c>
      <c r="Q67" s="4">
        <v>38411</v>
      </c>
      <c r="R67" s="9">
        <v>87.46</v>
      </c>
      <c r="S67" s="4">
        <v>38411</v>
      </c>
      <c r="T67" s="9">
        <v>84.6</v>
      </c>
      <c r="U67" s="4">
        <v>38411</v>
      </c>
      <c r="V67" s="9">
        <v>77.916211000000004</v>
      </c>
      <c r="W67" s="4">
        <v>38411</v>
      </c>
      <c r="X67" s="9">
        <v>2427.0700000000002</v>
      </c>
      <c r="Y67" s="4">
        <v>38411</v>
      </c>
      <c r="Z67" s="9">
        <v>90.2</v>
      </c>
      <c r="AA67" s="4">
        <v>38411</v>
      </c>
      <c r="AB67" s="9">
        <v>86.87</v>
      </c>
      <c r="AC67" s="4">
        <v>42460</v>
      </c>
      <c r="AD67" s="9">
        <v>126</v>
      </c>
      <c r="AE67" s="4">
        <v>38411</v>
      </c>
      <c r="AF67" s="9">
        <v>84.1</v>
      </c>
      <c r="AG67" s="4">
        <v>38411</v>
      </c>
      <c r="AH67" s="21">
        <v>1.2</v>
      </c>
      <c r="AI67" s="4">
        <v>38411</v>
      </c>
      <c r="AJ67" s="9">
        <v>50</v>
      </c>
    </row>
    <row r="68" spans="1:36" x14ac:dyDescent="0.25">
      <c r="A68" s="4">
        <v>42277</v>
      </c>
      <c r="B68" s="9">
        <v>108</v>
      </c>
      <c r="C68" s="4">
        <v>38686</v>
      </c>
      <c r="D68" s="9">
        <v>94.695539999999994</v>
      </c>
      <c r="E68" s="4">
        <v>38837</v>
      </c>
      <c r="F68" s="21">
        <v>0.2</v>
      </c>
      <c r="G68" s="4">
        <v>38442</v>
      </c>
      <c r="H68" s="9">
        <v>106.3</v>
      </c>
      <c r="I68" s="4">
        <v>38442</v>
      </c>
      <c r="J68" s="9">
        <v>96.822000000000003</v>
      </c>
      <c r="K68" s="4">
        <v>38442</v>
      </c>
      <c r="L68" s="9">
        <v>193.3</v>
      </c>
      <c r="M68" s="4">
        <v>38442</v>
      </c>
      <c r="N68" s="9">
        <v>190.5</v>
      </c>
      <c r="O68" s="4">
        <v>38442</v>
      </c>
      <c r="P68" s="9">
        <v>65.900000000000006</v>
      </c>
      <c r="Q68" s="4">
        <v>38442</v>
      </c>
      <c r="R68" s="9">
        <v>88.02</v>
      </c>
      <c r="S68" s="4">
        <v>38442</v>
      </c>
      <c r="T68" s="9">
        <v>84.9</v>
      </c>
      <c r="U68" s="4">
        <v>38442</v>
      </c>
      <c r="V68" s="9">
        <v>78.387155000000007</v>
      </c>
      <c r="W68" s="4">
        <v>38442</v>
      </c>
      <c r="X68" s="9">
        <v>2441.87</v>
      </c>
      <c r="Y68" s="4">
        <v>38442</v>
      </c>
      <c r="Z68" s="9">
        <v>90.4</v>
      </c>
      <c r="AA68" s="4">
        <v>38442</v>
      </c>
      <c r="AB68" s="9">
        <v>87.12</v>
      </c>
      <c r="AC68" s="4">
        <v>42490</v>
      </c>
      <c r="AD68" s="9">
        <v>127.3</v>
      </c>
      <c r="AE68" s="4">
        <v>38442</v>
      </c>
      <c r="AF68" s="9">
        <v>84.88</v>
      </c>
      <c r="AG68" s="4">
        <v>38442</v>
      </c>
      <c r="AH68" s="21">
        <v>1.3</v>
      </c>
      <c r="AI68" s="4">
        <v>38442</v>
      </c>
      <c r="AJ68" s="9">
        <v>50.4</v>
      </c>
    </row>
    <row r="69" spans="1:36" x14ac:dyDescent="0.25">
      <c r="A69" s="4">
        <v>42369</v>
      </c>
      <c r="B69" s="9">
        <v>108.4</v>
      </c>
      <c r="C69" s="4">
        <v>38717</v>
      </c>
      <c r="D69" s="9">
        <v>94.792168000000004</v>
      </c>
      <c r="E69" s="4">
        <v>38868</v>
      </c>
      <c r="F69" s="21">
        <v>-0.1</v>
      </c>
      <c r="G69" s="4">
        <v>38472</v>
      </c>
      <c r="H69" s="9">
        <v>106.6</v>
      </c>
      <c r="I69" s="4">
        <v>38472</v>
      </c>
      <c r="J69" s="9">
        <v>97.614599999999996</v>
      </c>
      <c r="K69" s="4">
        <v>38472</v>
      </c>
      <c r="L69" s="9">
        <v>194.6</v>
      </c>
      <c r="M69" s="4">
        <v>38472</v>
      </c>
      <c r="N69" s="9">
        <v>191.6</v>
      </c>
      <c r="O69" s="4">
        <v>38472</v>
      </c>
      <c r="P69" s="9">
        <v>66.099999999999994</v>
      </c>
      <c r="Q69" s="4">
        <v>38472</v>
      </c>
      <c r="R69" s="9">
        <v>88.19</v>
      </c>
      <c r="S69" s="4">
        <v>38472</v>
      </c>
      <c r="T69" s="9">
        <v>84.9</v>
      </c>
      <c r="U69" s="4">
        <v>38472</v>
      </c>
      <c r="V69" s="9">
        <v>78.465494000000007</v>
      </c>
      <c r="W69" s="4">
        <v>38472</v>
      </c>
      <c r="X69" s="9">
        <v>2463.11</v>
      </c>
      <c r="Y69" s="4">
        <v>38472</v>
      </c>
      <c r="Z69" s="9">
        <v>90.9</v>
      </c>
      <c r="AA69" s="4">
        <v>38472</v>
      </c>
      <c r="AB69" s="9">
        <v>87.56</v>
      </c>
      <c r="AC69" s="4">
        <v>42521</v>
      </c>
      <c r="AD69" s="9">
        <v>128.6</v>
      </c>
      <c r="AE69" s="4">
        <v>38472</v>
      </c>
      <c r="AF69" s="9">
        <v>85.03</v>
      </c>
      <c r="AG69" s="4">
        <v>38472</v>
      </c>
      <c r="AH69" s="21">
        <v>1.1000000000000001</v>
      </c>
      <c r="AI69" s="4">
        <v>38472</v>
      </c>
      <c r="AJ69" s="9">
        <v>50.7</v>
      </c>
    </row>
    <row r="70" spans="1:36" x14ac:dyDescent="0.25">
      <c r="A70" s="4">
        <v>42460</v>
      </c>
      <c r="B70" s="9">
        <v>108.2</v>
      </c>
      <c r="C70" s="4">
        <v>38748</v>
      </c>
      <c r="D70" s="9">
        <v>94.405655999999993</v>
      </c>
      <c r="E70" s="4">
        <v>38898</v>
      </c>
      <c r="F70" s="21">
        <v>-0.5</v>
      </c>
      <c r="G70" s="4">
        <v>38503</v>
      </c>
      <c r="H70" s="9">
        <v>106.7</v>
      </c>
      <c r="I70" s="4">
        <v>38503</v>
      </c>
      <c r="J70" s="9">
        <v>97.517700000000005</v>
      </c>
      <c r="K70" s="4">
        <v>38503</v>
      </c>
      <c r="L70" s="9">
        <v>194.4</v>
      </c>
      <c r="M70" s="4">
        <v>38503</v>
      </c>
      <c r="N70" s="9">
        <v>192</v>
      </c>
      <c r="O70" s="4">
        <v>38503</v>
      </c>
      <c r="P70" s="9">
        <v>66</v>
      </c>
      <c r="Q70" s="4">
        <v>38503</v>
      </c>
      <c r="R70" s="9">
        <v>88.25</v>
      </c>
      <c r="S70" s="4">
        <v>38503</v>
      </c>
      <c r="T70" s="9">
        <v>85.2</v>
      </c>
      <c r="U70" s="4">
        <v>38503</v>
      </c>
      <c r="V70" s="9">
        <v>78.387155000000007</v>
      </c>
      <c r="W70" s="4">
        <v>38503</v>
      </c>
      <c r="X70" s="9">
        <v>2475.1799999999998</v>
      </c>
      <c r="Y70" s="4">
        <v>38503</v>
      </c>
      <c r="Z70" s="9">
        <v>91.1</v>
      </c>
      <c r="AA70" s="4">
        <v>38503</v>
      </c>
      <c r="AB70" s="9">
        <v>88.04</v>
      </c>
      <c r="AC70" s="4">
        <v>42551</v>
      </c>
      <c r="AD70" s="9">
        <v>130.1</v>
      </c>
      <c r="AE70" s="4">
        <v>38503</v>
      </c>
      <c r="AF70" s="9">
        <v>84.98</v>
      </c>
      <c r="AG70" s="4">
        <v>38503</v>
      </c>
      <c r="AH70" s="21">
        <v>0.8</v>
      </c>
      <c r="AI70" s="4">
        <v>38503</v>
      </c>
      <c r="AJ70" s="9">
        <v>50.7</v>
      </c>
    </row>
    <row r="71" spans="1:36" x14ac:dyDescent="0.25">
      <c r="A71" s="4">
        <v>42551</v>
      </c>
      <c r="B71" s="9">
        <v>108.6</v>
      </c>
      <c r="C71" s="4">
        <v>38776</v>
      </c>
      <c r="D71" s="9">
        <v>94.309027999999998</v>
      </c>
      <c r="E71" s="4">
        <v>38929</v>
      </c>
      <c r="F71" s="21">
        <v>-0.3</v>
      </c>
      <c r="G71" s="4">
        <v>38533</v>
      </c>
      <c r="H71" s="9">
        <v>106.9</v>
      </c>
      <c r="I71" s="4">
        <v>38533</v>
      </c>
      <c r="J71" s="9">
        <v>97.298500000000004</v>
      </c>
      <c r="K71" s="4">
        <v>38533</v>
      </c>
      <c r="L71" s="9">
        <v>194.5</v>
      </c>
      <c r="M71" s="4">
        <v>38533</v>
      </c>
      <c r="N71" s="9">
        <v>192.2</v>
      </c>
      <c r="O71" s="4">
        <v>38533</v>
      </c>
      <c r="P71" s="9">
        <v>66.2</v>
      </c>
      <c r="Q71" s="4">
        <v>38533</v>
      </c>
      <c r="R71" s="9">
        <v>88.35</v>
      </c>
      <c r="S71" s="4">
        <v>38533</v>
      </c>
      <c r="T71" s="9">
        <v>85.3</v>
      </c>
      <c r="U71" s="4">
        <v>38533</v>
      </c>
      <c r="V71" s="9">
        <v>78.151227000000006</v>
      </c>
      <c r="W71" s="4">
        <v>38533</v>
      </c>
      <c r="X71" s="9">
        <v>2474.6799999999998</v>
      </c>
      <c r="Y71" s="4">
        <v>38533</v>
      </c>
      <c r="Z71" s="9">
        <v>91.4</v>
      </c>
      <c r="AA71" s="4">
        <v>38533</v>
      </c>
      <c r="AB71" s="9">
        <v>88.32</v>
      </c>
      <c r="AC71" s="4">
        <v>42582</v>
      </c>
      <c r="AD71" s="9">
        <v>131.1</v>
      </c>
      <c r="AE71" s="4">
        <v>38533</v>
      </c>
      <c r="AF71" s="9">
        <v>84.7</v>
      </c>
      <c r="AG71" s="4">
        <v>38533</v>
      </c>
      <c r="AH71" s="21">
        <v>0.6</v>
      </c>
      <c r="AI71" s="4">
        <v>38533</v>
      </c>
      <c r="AJ71" s="9">
        <v>50.6</v>
      </c>
    </row>
    <row r="72" spans="1:36" x14ac:dyDescent="0.25">
      <c r="A72" s="4">
        <v>42643</v>
      </c>
      <c r="B72" s="9">
        <v>109.4</v>
      </c>
      <c r="C72" s="4">
        <v>38807</v>
      </c>
      <c r="D72" s="9">
        <v>94.598911999999999</v>
      </c>
      <c r="E72" s="4">
        <v>38960</v>
      </c>
      <c r="F72" s="21">
        <v>0.3</v>
      </c>
      <c r="G72" s="4">
        <v>38564</v>
      </c>
      <c r="H72" s="9">
        <v>107.1</v>
      </c>
      <c r="I72" s="4">
        <v>38564</v>
      </c>
      <c r="J72" s="9">
        <v>96.766199999999998</v>
      </c>
      <c r="K72" s="4">
        <v>38564</v>
      </c>
      <c r="L72" s="9">
        <v>195.4</v>
      </c>
      <c r="M72" s="4">
        <v>38564</v>
      </c>
      <c r="N72" s="9">
        <v>192.2</v>
      </c>
      <c r="O72" s="4">
        <v>38564</v>
      </c>
      <c r="P72" s="9">
        <v>66.3</v>
      </c>
      <c r="Q72" s="4">
        <v>38564</v>
      </c>
      <c r="R72" s="9">
        <v>88.22</v>
      </c>
      <c r="S72" s="4">
        <v>38564</v>
      </c>
      <c r="T72" s="9">
        <v>85.7</v>
      </c>
      <c r="U72" s="4">
        <v>38564</v>
      </c>
      <c r="V72" s="9">
        <v>78.465494000000007</v>
      </c>
      <c r="W72" s="4">
        <v>38564</v>
      </c>
      <c r="X72" s="9">
        <v>2480.87</v>
      </c>
      <c r="Y72" s="4">
        <v>38564</v>
      </c>
      <c r="Z72" s="9">
        <v>91.3</v>
      </c>
      <c r="AA72" s="4">
        <v>38564</v>
      </c>
      <c r="AB72" s="9">
        <v>89.35</v>
      </c>
      <c r="AC72" s="4">
        <v>42613</v>
      </c>
      <c r="AD72" s="9">
        <v>131.1</v>
      </c>
      <c r="AE72" s="4">
        <v>38564</v>
      </c>
      <c r="AF72" s="9">
        <v>84.57</v>
      </c>
      <c r="AG72" s="4">
        <v>38564</v>
      </c>
      <c r="AH72" s="21">
        <v>0.5</v>
      </c>
      <c r="AI72" s="4">
        <v>38564</v>
      </c>
      <c r="AJ72" s="9">
        <v>51.1</v>
      </c>
    </row>
    <row r="73" spans="1:36" x14ac:dyDescent="0.25">
      <c r="A73" s="30">
        <v>42735</v>
      </c>
      <c r="B73" s="9">
        <v>110</v>
      </c>
      <c r="C73" s="4">
        <v>38837</v>
      </c>
      <c r="D73" s="9">
        <v>94.888795999999999</v>
      </c>
      <c r="E73" s="4">
        <v>38990</v>
      </c>
      <c r="F73" s="21">
        <v>0.5</v>
      </c>
      <c r="G73" s="4">
        <v>38595</v>
      </c>
      <c r="H73" s="9">
        <v>107.5</v>
      </c>
      <c r="I73" s="4">
        <v>38595</v>
      </c>
      <c r="J73" s="9">
        <v>96.905600000000007</v>
      </c>
      <c r="K73" s="4">
        <v>38595</v>
      </c>
      <c r="L73" s="9">
        <v>196.4</v>
      </c>
      <c r="M73" s="4">
        <v>38595</v>
      </c>
      <c r="N73" s="9">
        <v>192.6</v>
      </c>
      <c r="O73" s="4">
        <v>38595</v>
      </c>
      <c r="P73" s="9">
        <v>66.2</v>
      </c>
      <c r="Q73" s="4">
        <v>38595</v>
      </c>
      <c r="R73" s="9">
        <v>88.56</v>
      </c>
      <c r="S73" s="4">
        <v>38595</v>
      </c>
      <c r="T73" s="9">
        <v>85.9</v>
      </c>
      <c r="U73" s="4">
        <v>38595</v>
      </c>
      <c r="V73" s="9">
        <v>78.700509999999994</v>
      </c>
      <c r="W73" s="4">
        <v>38595</v>
      </c>
      <c r="X73" s="9">
        <v>2485.09</v>
      </c>
      <c r="Y73" s="4">
        <v>38595</v>
      </c>
      <c r="Z73" s="9">
        <v>91.8</v>
      </c>
      <c r="AA73" s="4">
        <v>38595</v>
      </c>
      <c r="AB73" s="9">
        <v>90.01</v>
      </c>
      <c r="AC73" s="4">
        <v>42643</v>
      </c>
      <c r="AD73" s="9">
        <v>130.9</v>
      </c>
      <c r="AE73" s="4">
        <v>38595</v>
      </c>
      <c r="AF73" s="9">
        <v>84.96</v>
      </c>
      <c r="AG73" s="4">
        <v>38595</v>
      </c>
      <c r="AH73" s="21">
        <v>-0.1</v>
      </c>
      <c r="AI73" s="4">
        <v>38595</v>
      </c>
      <c r="AJ73" s="9">
        <v>51.2</v>
      </c>
    </row>
    <row r="74" spans="1:36" x14ac:dyDescent="0.25">
      <c r="A74" s="4">
        <v>42825</v>
      </c>
      <c r="B74" s="9">
        <v>110.5</v>
      </c>
      <c r="C74" s="4">
        <v>38868</v>
      </c>
      <c r="D74" s="9">
        <v>95.178680999999997</v>
      </c>
      <c r="E74" s="4">
        <v>39021</v>
      </c>
      <c r="F74" s="21">
        <v>0.1</v>
      </c>
      <c r="G74" s="4">
        <v>38625</v>
      </c>
      <c r="H74" s="9">
        <v>108.4</v>
      </c>
      <c r="I74" s="4">
        <v>38625</v>
      </c>
      <c r="J74" s="9">
        <v>97.329599999999999</v>
      </c>
      <c r="K74" s="4">
        <v>38625</v>
      </c>
      <c r="L74" s="9">
        <v>198.8</v>
      </c>
      <c r="M74" s="4">
        <v>38625</v>
      </c>
      <c r="N74" s="9">
        <v>193.1</v>
      </c>
      <c r="O74" s="4">
        <v>38625</v>
      </c>
      <c r="P74" s="9">
        <v>66.5</v>
      </c>
      <c r="Q74" s="4">
        <v>38625</v>
      </c>
      <c r="R74" s="9">
        <v>88.91</v>
      </c>
      <c r="S74" s="4">
        <v>38625</v>
      </c>
      <c r="T74" s="9">
        <v>86.2</v>
      </c>
      <c r="U74" s="4">
        <v>38625</v>
      </c>
      <c r="V74" s="9">
        <v>79.093115999999995</v>
      </c>
      <c r="W74" s="4">
        <v>38625</v>
      </c>
      <c r="X74" s="9">
        <v>2493.79</v>
      </c>
      <c r="Y74" s="4">
        <v>38625</v>
      </c>
      <c r="Z74" s="9">
        <v>92.4</v>
      </c>
      <c r="AA74" s="4">
        <v>38625</v>
      </c>
      <c r="AB74" s="9">
        <v>90.14</v>
      </c>
      <c r="AC74" s="4">
        <v>42674</v>
      </c>
      <c r="AD74" s="9">
        <v>131.4</v>
      </c>
      <c r="AE74" s="4">
        <v>38625</v>
      </c>
      <c r="AF74" s="9">
        <v>85.73</v>
      </c>
      <c r="AG74" s="4">
        <v>38625</v>
      </c>
      <c r="AH74" s="21">
        <v>0.3</v>
      </c>
      <c r="AI74" s="4">
        <v>38625</v>
      </c>
      <c r="AJ74" s="9">
        <v>51.5</v>
      </c>
    </row>
    <row r="75" spans="1:36" x14ac:dyDescent="0.25">
      <c r="A75" s="4">
        <v>42916</v>
      </c>
      <c r="B75" s="9">
        <v>110.7</v>
      </c>
      <c r="C75" s="4">
        <v>38898</v>
      </c>
      <c r="D75" s="9">
        <v>95.082053000000002</v>
      </c>
      <c r="E75" s="4">
        <v>39051</v>
      </c>
      <c r="F75" s="21">
        <v>0.3</v>
      </c>
      <c r="G75" s="4">
        <v>38656</v>
      </c>
      <c r="H75" s="9">
        <v>107.9</v>
      </c>
      <c r="I75" s="4">
        <v>38656</v>
      </c>
      <c r="J75" s="9">
        <v>98.180700000000002</v>
      </c>
      <c r="K75" s="4">
        <v>38656</v>
      </c>
      <c r="L75" s="9">
        <v>199.2</v>
      </c>
      <c r="M75" s="4">
        <v>38656</v>
      </c>
      <c r="N75" s="9">
        <v>193.3</v>
      </c>
      <c r="O75" s="4">
        <v>38656</v>
      </c>
      <c r="P75" s="9">
        <v>66.599999999999994</v>
      </c>
      <c r="Q75" s="4">
        <v>38656</v>
      </c>
      <c r="R75" s="9">
        <v>88.89</v>
      </c>
      <c r="S75" s="4">
        <v>38656</v>
      </c>
      <c r="T75" s="9">
        <v>86.2</v>
      </c>
      <c r="U75" s="4">
        <v>38656</v>
      </c>
      <c r="V75" s="9">
        <v>78.936437999999995</v>
      </c>
      <c r="W75" s="4">
        <v>38656</v>
      </c>
      <c r="X75" s="9">
        <v>2512.4899999999998</v>
      </c>
      <c r="Y75" s="4">
        <v>38656</v>
      </c>
      <c r="Z75" s="9">
        <v>92.4</v>
      </c>
      <c r="AA75" s="4">
        <v>38656</v>
      </c>
      <c r="AB75" s="9">
        <v>90.07</v>
      </c>
      <c r="AC75" s="4">
        <v>42704</v>
      </c>
      <c r="AD75" s="9">
        <v>131.19999999999999</v>
      </c>
      <c r="AE75" s="4">
        <v>38656</v>
      </c>
      <c r="AF75" s="9">
        <v>85.66</v>
      </c>
      <c r="AG75" s="4">
        <v>38656</v>
      </c>
      <c r="AH75" s="21">
        <v>0.6</v>
      </c>
      <c r="AI75" s="4">
        <v>38656</v>
      </c>
      <c r="AJ75" s="9">
        <v>51.5</v>
      </c>
    </row>
    <row r="76" spans="1:36" x14ac:dyDescent="0.25">
      <c r="A76" s="30">
        <v>43008</v>
      </c>
      <c r="B76" s="9">
        <v>111.4</v>
      </c>
      <c r="C76" s="4">
        <v>38929</v>
      </c>
      <c r="D76" s="9">
        <v>94.987160000000003</v>
      </c>
      <c r="E76" s="4">
        <v>39082</v>
      </c>
      <c r="F76" s="21">
        <v>1.4</v>
      </c>
      <c r="G76" s="4">
        <v>38686</v>
      </c>
      <c r="H76" s="9">
        <v>107.7</v>
      </c>
      <c r="I76" s="4">
        <v>38686</v>
      </c>
      <c r="J76" s="9">
        <v>97.904700000000005</v>
      </c>
      <c r="K76" s="4">
        <v>38686</v>
      </c>
      <c r="L76" s="9">
        <v>197.6</v>
      </c>
      <c r="M76" s="4">
        <v>38686</v>
      </c>
      <c r="N76" s="9">
        <v>193.6</v>
      </c>
      <c r="O76" s="4">
        <v>38686</v>
      </c>
      <c r="P76" s="9">
        <v>66.7</v>
      </c>
      <c r="Q76" s="4">
        <v>38686</v>
      </c>
      <c r="R76" s="9">
        <v>88.71</v>
      </c>
      <c r="S76" s="4">
        <v>38686</v>
      </c>
      <c r="T76" s="9">
        <v>85.7</v>
      </c>
      <c r="U76" s="4">
        <v>38686</v>
      </c>
      <c r="V76" s="9">
        <v>78.285599000000005</v>
      </c>
      <c r="W76" s="4">
        <v>38686</v>
      </c>
      <c r="X76" s="9">
        <v>2526.31</v>
      </c>
      <c r="Y76" s="4">
        <v>38686</v>
      </c>
      <c r="Z76" s="9">
        <v>92.2</v>
      </c>
      <c r="AA76" s="4">
        <v>38686</v>
      </c>
      <c r="AB76" s="9">
        <v>88.71</v>
      </c>
      <c r="AC76" s="4">
        <v>42735</v>
      </c>
      <c r="AD76" s="9">
        <v>130.4</v>
      </c>
      <c r="AE76" s="4">
        <v>38686</v>
      </c>
      <c r="AF76" s="9">
        <v>85.44</v>
      </c>
      <c r="AG76" s="4">
        <v>38686</v>
      </c>
      <c r="AH76" s="21">
        <v>0.7</v>
      </c>
      <c r="AI76" s="4">
        <v>38686</v>
      </c>
      <c r="AJ76" s="9">
        <v>51.5</v>
      </c>
    </row>
    <row r="77" spans="1:36" x14ac:dyDescent="0.25">
      <c r="A77" s="30">
        <v>43100</v>
      </c>
      <c r="B77" s="9">
        <v>112.1</v>
      </c>
      <c r="C77" s="4">
        <v>38960</v>
      </c>
      <c r="D77" s="9">
        <v>95.176945000000003</v>
      </c>
      <c r="E77" s="4">
        <v>39113</v>
      </c>
      <c r="F77" s="21">
        <v>0.7</v>
      </c>
      <c r="G77" s="4">
        <v>38717</v>
      </c>
      <c r="H77" s="9">
        <v>107.6</v>
      </c>
      <c r="I77" s="4">
        <v>38717</v>
      </c>
      <c r="J77" s="9">
        <v>97.797700000000006</v>
      </c>
      <c r="K77" s="4">
        <v>38717</v>
      </c>
      <c r="L77" s="9">
        <v>196.8</v>
      </c>
      <c r="M77" s="4">
        <v>38717</v>
      </c>
      <c r="N77" s="9">
        <v>194.1</v>
      </c>
      <c r="O77" s="4">
        <v>38717</v>
      </c>
      <c r="P77" s="9">
        <v>66.8</v>
      </c>
      <c r="Q77" s="4">
        <v>38717</v>
      </c>
      <c r="R77" s="9">
        <v>88.82</v>
      </c>
      <c r="S77" s="4">
        <v>38717</v>
      </c>
      <c r="T77" s="9">
        <v>86.6</v>
      </c>
      <c r="U77" s="4">
        <v>38717</v>
      </c>
      <c r="V77" s="9">
        <v>78.519987</v>
      </c>
      <c r="W77" s="4">
        <v>38717</v>
      </c>
      <c r="X77" s="9">
        <v>2535.4</v>
      </c>
      <c r="Y77" s="4">
        <v>38717</v>
      </c>
      <c r="Z77" s="9">
        <v>92</v>
      </c>
      <c r="AA77" s="4">
        <v>38717</v>
      </c>
      <c r="AB77" s="9">
        <v>88.51</v>
      </c>
      <c r="AC77" s="4">
        <v>42766</v>
      </c>
      <c r="AD77" s="9">
        <v>130.30000000000001</v>
      </c>
      <c r="AE77" s="4">
        <v>38717</v>
      </c>
      <c r="AF77" s="9">
        <v>84.98</v>
      </c>
      <c r="AG77" s="4">
        <v>38717</v>
      </c>
      <c r="AH77" s="21">
        <v>0.8</v>
      </c>
      <c r="AI77" s="4">
        <v>38717</v>
      </c>
      <c r="AJ77" s="9">
        <v>51.5</v>
      </c>
    </row>
    <row r="78" spans="1:36" x14ac:dyDescent="0.25">
      <c r="A78" s="30">
        <v>43190</v>
      </c>
      <c r="B78" s="9">
        <v>112.6</v>
      </c>
      <c r="C78" s="4">
        <v>38990</v>
      </c>
      <c r="D78" s="9">
        <v>95.271837000000005</v>
      </c>
      <c r="E78" s="4">
        <v>39141</v>
      </c>
      <c r="F78" s="21">
        <v>1</v>
      </c>
      <c r="G78" s="4">
        <v>38748</v>
      </c>
      <c r="H78" s="9">
        <v>108.2</v>
      </c>
      <c r="I78" s="4">
        <v>38748</v>
      </c>
      <c r="J78" s="9">
        <v>97.617999999999995</v>
      </c>
      <c r="K78" s="4">
        <v>38748</v>
      </c>
      <c r="L78" s="9">
        <v>198.3</v>
      </c>
      <c r="M78" s="4">
        <v>38748</v>
      </c>
      <c r="N78" s="9">
        <v>193.4</v>
      </c>
      <c r="O78" s="4">
        <v>38748</v>
      </c>
      <c r="P78" s="9">
        <v>66.900000000000006</v>
      </c>
      <c r="Q78" s="4">
        <v>38748</v>
      </c>
      <c r="R78" s="9">
        <v>88.73</v>
      </c>
      <c r="S78" s="4">
        <v>38748</v>
      </c>
      <c r="T78" s="9">
        <v>86.1</v>
      </c>
      <c r="U78" s="4">
        <v>38748</v>
      </c>
      <c r="V78" s="9">
        <v>78.988763000000006</v>
      </c>
      <c r="W78" s="4">
        <v>38748</v>
      </c>
      <c r="X78" s="9">
        <v>2550.36</v>
      </c>
      <c r="Y78" s="4">
        <v>38748</v>
      </c>
      <c r="Z78" s="9">
        <v>91.5</v>
      </c>
      <c r="AA78" s="4">
        <v>38748</v>
      </c>
      <c r="AB78" s="9">
        <v>88.61</v>
      </c>
      <c r="AC78" s="4">
        <v>42794</v>
      </c>
      <c r="AD78" s="9">
        <v>130.6</v>
      </c>
      <c r="AE78" s="4">
        <v>38748</v>
      </c>
      <c r="AF78" s="9">
        <v>84.68</v>
      </c>
      <c r="AG78" s="4">
        <v>38748</v>
      </c>
      <c r="AH78" s="21">
        <v>2.4</v>
      </c>
      <c r="AI78" s="4">
        <v>38748</v>
      </c>
      <c r="AJ78" s="9">
        <v>51.8</v>
      </c>
    </row>
    <row r="79" spans="1:36" x14ac:dyDescent="0.25">
      <c r="A79" s="30">
        <v>43281</v>
      </c>
      <c r="B79" s="9">
        <v>113</v>
      </c>
      <c r="C79" s="4">
        <v>39021</v>
      </c>
      <c r="D79" s="9">
        <v>95.271837000000005</v>
      </c>
      <c r="E79" s="4">
        <v>39172</v>
      </c>
      <c r="F79" s="21">
        <v>-0.3</v>
      </c>
      <c r="G79" s="4">
        <v>38776</v>
      </c>
      <c r="H79" s="9">
        <v>108</v>
      </c>
      <c r="I79" s="4">
        <v>38776</v>
      </c>
      <c r="J79" s="9">
        <v>97.9221</v>
      </c>
      <c r="K79" s="4">
        <v>38776</v>
      </c>
      <c r="L79" s="9">
        <v>198.7</v>
      </c>
      <c r="M79" s="4">
        <v>38776</v>
      </c>
      <c r="N79" s="9">
        <v>194.2</v>
      </c>
      <c r="O79" s="4">
        <v>38776</v>
      </c>
      <c r="P79" s="9">
        <v>66.7</v>
      </c>
      <c r="Q79" s="4">
        <v>38776</v>
      </c>
      <c r="R79" s="9">
        <v>89.07</v>
      </c>
      <c r="S79" s="4">
        <v>38776</v>
      </c>
      <c r="T79" s="9">
        <v>86.4</v>
      </c>
      <c r="U79" s="4">
        <v>38776</v>
      </c>
      <c r="V79" s="9">
        <v>79.145021999999997</v>
      </c>
      <c r="W79" s="4">
        <v>38776</v>
      </c>
      <c r="X79" s="9">
        <v>2560.8200000000002</v>
      </c>
      <c r="Y79" s="4">
        <v>38776</v>
      </c>
      <c r="Z79" s="9">
        <v>92.6</v>
      </c>
      <c r="AA79" s="4">
        <v>38776</v>
      </c>
      <c r="AB79" s="9">
        <v>87.73</v>
      </c>
      <c r="AC79" s="4">
        <v>42825</v>
      </c>
      <c r="AD79" s="9">
        <v>130.9</v>
      </c>
      <c r="AE79" s="4">
        <v>38776</v>
      </c>
      <c r="AF79" s="9">
        <v>85.01</v>
      </c>
      <c r="AG79" s="4">
        <v>38776</v>
      </c>
      <c r="AH79" s="21">
        <v>1.7</v>
      </c>
      <c r="AI79" s="4">
        <v>38776</v>
      </c>
      <c r="AJ79" s="9">
        <v>51.9</v>
      </c>
    </row>
    <row r="80" spans="1:36" x14ac:dyDescent="0.25">
      <c r="A80" s="30">
        <v>43373</v>
      </c>
      <c r="B80" s="9">
        <v>113.5</v>
      </c>
      <c r="C80" s="4">
        <v>39051</v>
      </c>
      <c r="D80" s="9">
        <v>95.082053000000002</v>
      </c>
      <c r="E80" s="4">
        <v>39202</v>
      </c>
      <c r="F80" s="21">
        <v>-0.1</v>
      </c>
      <c r="G80" s="4">
        <v>38807</v>
      </c>
      <c r="H80" s="9">
        <v>108.6</v>
      </c>
      <c r="I80" s="4">
        <v>38807</v>
      </c>
      <c r="J80" s="9">
        <v>97.818100000000001</v>
      </c>
      <c r="K80" s="4">
        <v>38807</v>
      </c>
      <c r="L80" s="9">
        <v>199.8</v>
      </c>
      <c r="M80" s="4">
        <v>38807</v>
      </c>
      <c r="N80" s="9">
        <v>195</v>
      </c>
      <c r="O80" s="4">
        <v>38807</v>
      </c>
      <c r="P80" s="9">
        <v>67</v>
      </c>
      <c r="Q80" s="4">
        <v>38807</v>
      </c>
      <c r="R80" s="9">
        <v>89.33</v>
      </c>
      <c r="S80" s="4">
        <v>38807</v>
      </c>
      <c r="T80" s="9">
        <v>86.5</v>
      </c>
      <c r="U80" s="4">
        <v>38807</v>
      </c>
      <c r="V80" s="9">
        <v>79.613797000000005</v>
      </c>
      <c r="W80" s="4">
        <v>38807</v>
      </c>
      <c r="X80" s="9">
        <v>2571.83</v>
      </c>
      <c r="Y80" s="4">
        <v>38807</v>
      </c>
      <c r="Z80" s="9">
        <v>92.9</v>
      </c>
      <c r="AA80" s="4">
        <v>38807</v>
      </c>
      <c r="AB80" s="9">
        <v>87.48</v>
      </c>
      <c r="AC80" s="4">
        <v>42855</v>
      </c>
      <c r="AD80" s="9">
        <v>131.1</v>
      </c>
      <c r="AE80" s="4">
        <v>38807</v>
      </c>
      <c r="AF80" s="9">
        <v>85.68</v>
      </c>
      <c r="AG80" s="4">
        <v>38807</v>
      </c>
      <c r="AH80" s="21">
        <v>0.8</v>
      </c>
      <c r="AI80" s="4">
        <v>38807</v>
      </c>
      <c r="AJ80" s="9">
        <v>52.1</v>
      </c>
    </row>
    <row r="81" spans="1:36" x14ac:dyDescent="0.25">
      <c r="A81" s="4">
        <v>43465</v>
      </c>
      <c r="B81" s="9">
        <v>114.1</v>
      </c>
      <c r="C81" s="4">
        <v>39082</v>
      </c>
      <c r="D81" s="9">
        <v>94.987160000000003</v>
      </c>
      <c r="E81" s="4">
        <v>39233</v>
      </c>
      <c r="F81" s="21">
        <v>0.3</v>
      </c>
      <c r="G81" s="4">
        <v>38837</v>
      </c>
      <c r="H81" s="9">
        <v>109.2</v>
      </c>
      <c r="I81" s="4">
        <v>38837</v>
      </c>
      <c r="J81" s="9">
        <v>98.648499999999999</v>
      </c>
      <c r="K81" s="4">
        <v>38837</v>
      </c>
      <c r="L81" s="9">
        <v>201.5</v>
      </c>
      <c r="M81" s="4">
        <v>38837</v>
      </c>
      <c r="N81" s="9">
        <v>196.5</v>
      </c>
      <c r="O81" s="4">
        <v>38837</v>
      </c>
      <c r="P81" s="9">
        <v>67.3</v>
      </c>
      <c r="Q81" s="4">
        <v>38837</v>
      </c>
      <c r="R81" s="9">
        <v>89.71</v>
      </c>
      <c r="S81" s="4">
        <v>38837</v>
      </c>
      <c r="T81" s="9">
        <v>86.8</v>
      </c>
      <c r="U81" s="4">
        <v>38837</v>
      </c>
      <c r="V81" s="9">
        <v>79.691928000000004</v>
      </c>
      <c r="W81" s="4">
        <v>38837</v>
      </c>
      <c r="X81" s="9">
        <v>2577.23</v>
      </c>
      <c r="Y81" s="4">
        <v>38837</v>
      </c>
      <c r="Z81" s="9">
        <v>93.4</v>
      </c>
      <c r="AA81" s="4">
        <v>38837</v>
      </c>
      <c r="AB81" s="9">
        <v>88.63</v>
      </c>
      <c r="AC81" s="4">
        <v>42886</v>
      </c>
      <c r="AD81" s="9">
        <v>131.4</v>
      </c>
      <c r="AE81" s="4">
        <v>38837</v>
      </c>
      <c r="AF81" s="9">
        <v>86.07</v>
      </c>
      <c r="AG81" s="4">
        <v>38837</v>
      </c>
      <c r="AH81" s="21">
        <v>0.4</v>
      </c>
      <c r="AI81" s="4">
        <v>38837</v>
      </c>
      <c r="AJ81" s="9">
        <v>52.4</v>
      </c>
    </row>
    <row r="82" spans="1:36" x14ac:dyDescent="0.25">
      <c r="A82" s="30">
        <v>43555</v>
      </c>
      <c r="B82" s="9">
        <v>114.1</v>
      </c>
      <c r="C82" s="4">
        <v>39113</v>
      </c>
      <c r="D82" s="9">
        <v>94.607590999999999</v>
      </c>
      <c r="E82" s="4">
        <v>39263</v>
      </c>
      <c r="F82" s="21">
        <v>0.4</v>
      </c>
      <c r="G82" s="4">
        <v>38868</v>
      </c>
      <c r="H82" s="9">
        <v>109.7</v>
      </c>
      <c r="I82" s="4">
        <v>38868</v>
      </c>
      <c r="J82" s="9">
        <v>98.845799999999997</v>
      </c>
      <c r="K82" s="4">
        <v>38868</v>
      </c>
      <c r="L82" s="9">
        <v>202.5</v>
      </c>
      <c r="M82" s="4">
        <v>38868</v>
      </c>
      <c r="N82" s="9">
        <v>197.7</v>
      </c>
      <c r="O82" s="4">
        <v>38868</v>
      </c>
      <c r="P82" s="9">
        <v>67.400000000000006</v>
      </c>
      <c r="Q82" s="4">
        <v>38868</v>
      </c>
      <c r="R82" s="9">
        <v>90.11</v>
      </c>
      <c r="S82" s="4">
        <v>38868</v>
      </c>
      <c r="T82" s="9">
        <v>87</v>
      </c>
      <c r="U82" s="4">
        <v>38868</v>
      </c>
      <c r="V82" s="9">
        <v>79.848185999999998</v>
      </c>
      <c r="W82" s="4">
        <v>38868</v>
      </c>
      <c r="X82" s="9">
        <v>2579.81</v>
      </c>
      <c r="Y82" s="4">
        <v>38868</v>
      </c>
      <c r="Z82" s="9">
        <v>93.9</v>
      </c>
      <c r="AA82" s="4">
        <v>38868</v>
      </c>
      <c r="AB82" s="9">
        <v>89.44</v>
      </c>
      <c r="AC82" s="4">
        <v>42916</v>
      </c>
      <c r="AD82" s="9">
        <v>132</v>
      </c>
      <c r="AE82" s="4">
        <v>38868</v>
      </c>
      <c r="AF82" s="9">
        <v>86.15</v>
      </c>
      <c r="AG82" s="4">
        <v>38868</v>
      </c>
      <c r="AH82" s="21">
        <v>0.5</v>
      </c>
      <c r="AI82" s="4">
        <v>38868</v>
      </c>
      <c r="AJ82" s="9">
        <v>52.7</v>
      </c>
    </row>
    <row r="83" spans="1:36" x14ac:dyDescent="0.25">
      <c r="A83" s="30">
        <v>43646</v>
      </c>
      <c r="B83" s="9">
        <v>114.8</v>
      </c>
      <c r="C83" s="4">
        <v>39141</v>
      </c>
      <c r="D83" s="9">
        <v>94.322914999999995</v>
      </c>
      <c r="E83" s="4">
        <v>39294</v>
      </c>
      <c r="F83" s="21">
        <v>0.9</v>
      </c>
      <c r="G83" s="4">
        <v>38898</v>
      </c>
      <c r="H83" s="9">
        <v>109.5</v>
      </c>
      <c r="I83" s="4">
        <v>38898</v>
      </c>
      <c r="J83" s="9">
        <v>98.818399999999997</v>
      </c>
      <c r="K83" s="4">
        <v>38898</v>
      </c>
      <c r="L83" s="9">
        <v>202.9</v>
      </c>
      <c r="M83" s="4">
        <v>38898</v>
      </c>
      <c r="N83" s="9">
        <v>198.5</v>
      </c>
      <c r="O83" s="4">
        <v>38898</v>
      </c>
      <c r="P83" s="9">
        <v>67.599999999999994</v>
      </c>
      <c r="Q83" s="4">
        <v>38898</v>
      </c>
      <c r="R83" s="9">
        <v>90.1</v>
      </c>
      <c r="S83" s="4">
        <v>38898</v>
      </c>
      <c r="T83" s="9">
        <v>87.1</v>
      </c>
      <c r="U83" s="4">
        <v>38898</v>
      </c>
      <c r="V83" s="9">
        <v>79.691928000000004</v>
      </c>
      <c r="W83" s="4">
        <v>38898</v>
      </c>
      <c r="X83" s="9">
        <v>2574.39</v>
      </c>
      <c r="Y83" s="4">
        <v>38898</v>
      </c>
      <c r="Z83" s="9">
        <v>94</v>
      </c>
      <c r="AA83" s="4">
        <v>38898</v>
      </c>
      <c r="AB83" s="9">
        <v>89.85</v>
      </c>
      <c r="AC83" s="4">
        <v>42947</v>
      </c>
      <c r="AD83" s="9">
        <v>134.19999999999999</v>
      </c>
      <c r="AE83" s="4">
        <v>38898</v>
      </c>
      <c r="AF83" s="9">
        <v>85.84</v>
      </c>
      <c r="AG83" s="4">
        <v>38898</v>
      </c>
      <c r="AH83" s="21">
        <v>0.3</v>
      </c>
      <c r="AI83" s="4">
        <v>38898</v>
      </c>
      <c r="AJ83" s="9">
        <v>53.1</v>
      </c>
    </row>
    <row r="84" spans="1:36" x14ac:dyDescent="0.25">
      <c r="A84" s="4">
        <v>43738</v>
      </c>
      <c r="B84" s="9">
        <v>115.4</v>
      </c>
      <c r="C84" s="4">
        <v>39172</v>
      </c>
      <c r="D84" s="9">
        <v>94.512698999999998</v>
      </c>
      <c r="E84" s="4">
        <v>39325</v>
      </c>
      <c r="F84" s="21">
        <v>1.2</v>
      </c>
      <c r="G84" s="4">
        <v>38929</v>
      </c>
      <c r="H84" s="9">
        <v>109.6</v>
      </c>
      <c r="I84" s="4">
        <v>38929</v>
      </c>
      <c r="J84" s="9">
        <v>98.144800000000004</v>
      </c>
      <c r="K84" s="4">
        <v>38929</v>
      </c>
      <c r="L84" s="9">
        <v>203.5</v>
      </c>
      <c r="M84" s="4">
        <v>38929</v>
      </c>
      <c r="N84" s="9">
        <v>198.5</v>
      </c>
      <c r="O84" s="4">
        <v>38929</v>
      </c>
      <c r="P84" s="9">
        <v>67.8</v>
      </c>
      <c r="Q84" s="4">
        <v>38929</v>
      </c>
      <c r="R84" s="9">
        <v>89.95</v>
      </c>
      <c r="S84" s="4">
        <v>38929</v>
      </c>
      <c r="T84" s="9">
        <v>87.5</v>
      </c>
      <c r="U84" s="4">
        <v>38929</v>
      </c>
      <c r="V84" s="9">
        <v>80.004445000000004</v>
      </c>
      <c r="W84" s="4">
        <v>38929</v>
      </c>
      <c r="X84" s="9">
        <v>2579.2800000000002</v>
      </c>
      <c r="Y84" s="4">
        <v>38929</v>
      </c>
      <c r="Z84" s="9">
        <v>94</v>
      </c>
      <c r="AA84" s="4">
        <v>38929</v>
      </c>
      <c r="AB84" s="9">
        <v>90.05</v>
      </c>
      <c r="AC84" s="4">
        <v>42978</v>
      </c>
      <c r="AD84" s="9">
        <v>135.4</v>
      </c>
      <c r="AE84" s="4">
        <v>38929</v>
      </c>
      <c r="AF84" s="9">
        <v>85.68</v>
      </c>
      <c r="AG84" s="4">
        <v>38929</v>
      </c>
      <c r="AH84" s="21">
        <v>0.7</v>
      </c>
      <c r="AI84" s="4">
        <v>38929</v>
      </c>
      <c r="AJ84" s="9">
        <v>53.6</v>
      </c>
    </row>
    <row r="85" spans="1:36" x14ac:dyDescent="0.25">
      <c r="A85" s="4">
        <v>43769</v>
      </c>
      <c r="B85" s="9">
        <v>115.4</v>
      </c>
      <c r="C85" s="4">
        <v>39202</v>
      </c>
      <c r="D85" s="9">
        <v>94.797376</v>
      </c>
      <c r="E85" s="4">
        <v>39355</v>
      </c>
      <c r="F85" s="21">
        <v>0.3</v>
      </c>
      <c r="G85" s="4">
        <v>38960</v>
      </c>
      <c r="H85" s="9">
        <v>109.8</v>
      </c>
      <c r="I85" s="4">
        <v>38960</v>
      </c>
      <c r="J85" s="9">
        <v>98.312799999999996</v>
      </c>
      <c r="K85" s="4">
        <v>38960</v>
      </c>
      <c r="L85" s="9">
        <v>203.9</v>
      </c>
      <c r="M85" s="4">
        <v>38960</v>
      </c>
      <c r="N85" s="9">
        <v>199.2</v>
      </c>
      <c r="O85" s="4">
        <v>38960</v>
      </c>
      <c r="P85" s="9">
        <v>67.8</v>
      </c>
      <c r="Q85" s="4">
        <v>38960</v>
      </c>
      <c r="R85" s="9">
        <v>90.26</v>
      </c>
      <c r="S85" s="4">
        <v>38960</v>
      </c>
      <c r="T85" s="9">
        <v>87.4</v>
      </c>
      <c r="U85" s="4">
        <v>38960</v>
      </c>
      <c r="V85" s="9">
        <v>80.473219999999998</v>
      </c>
      <c r="W85" s="4">
        <v>38960</v>
      </c>
      <c r="X85" s="9">
        <v>2580.5700000000002</v>
      </c>
      <c r="Y85" s="4">
        <v>38960</v>
      </c>
      <c r="Z85" s="9">
        <v>94.6</v>
      </c>
      <c r="AA85" s="4">
        <v>38960</v>
      </c>
      <c r="AB85" s="9">
        <v>89.51</v>
      </c>
      <c r="AC85" s="4">
        <v>43008</v>
      </c>
      <c r="AD85" s="9">
        <v>135.19999999999999</v>
      </c>
      <c r="AE85" s="4">
        <v>38960</v>
      </c>
      <c r="AF85" s="9">
        <v>86.13</v>
      </c>
      <c r="AG85" s="4">
        <v>38960</v>
      </c>
      <c r="AH85" s="21">
        <v>0.2</v>
      </c>
      <c r="AI85" s="4">
        <v>38960</v>
      </c>
      <c r="AJ85" s="9">
        <v>54</v>
      </c>
    </row>
    <row r="86" spans="1:36" x14ac:dyDescent="0.25">
      <c r="A86" s="4">
        <v>43799</v>
      </c>
      <c r="B86" s="9">
        <v>115.4</v>
      </c>
      <c r="C86" s="4">
        <v>39233</v>
      </c>
      <c r="D86" s="9">
        <v>94.987160000000003</v>
      </c>
      <c r="E86" s="4">
        <v>39386</v>
      </c>
      <c r="F86" s="21">
        <v>0.3</v>
      </c>
      <c r="G86" s="4">
        <v>38990</v>
      </c>
      <c r="H86" s="9">
        <v>109.2</v>
      </c>
      <c r="I86" s="4">
        <v>38990</v>
      </c>
      <c r="J86" s="9">
        <v>98.1023</v>
      </c>
      <c r="K86" s="4">
        <v>38990</v>
      </c>
      <c r="L86" s="9">
        <v>202.9</v>
      </c>
      <c r="M86" s="4">
        <v>38990</v>
      </c>
      <c r="N86" s="9">
        <v>200.1</v>
      </c>
      <c r="O86" s="4">
        <v>38990</v>
      </c>
      <c r="P86" s="9">
        <v>67.900000000000006</v>
      </c>
      <c r="Q86" s="4">
        <v>38990</v>
      </c>
      <c r="R86" s="9">
        <v>90.05</v>
      </c>
      <c r="S86" s="4">
        <v>38990</v>
      </c>
      <c r="T86" s="9">
        <v>87</v>
      </c>
      <c r="U86" s="4">
        <v>38990</v>
      </c>
      <c r="V86" s="9">
        <v>80.707609000000005</v>
      </c>
      <c r="W86" s="4">
        <v>38990</v>
      </c>
      <c r="X86" s="9">
        <v>2585.9899999999998</v>
      </c>
      <c r="Y86" s="4">
        <v>38990</v>
      </c>
      <c r="Z86" s="9">
        <v>94.4</v>
      </c>
      <c r="AA86" s="4">
        <v>38990</v>
      </c>
      <c r="AB86" s="9">
        <v>89.02</v>
      </c>
      <c r="AC86" s="4">
        <v>43039</v>
      </c>
      <c r="AD86" s="9">
        <v>136.1</v>
      </c>
      <c r="AE86" s="4">
        <v>38990</v>
      </c>
      <c r="AF86" s="9">
        <v>86.46</v>
      </c>
      <c r="AG86" s="4">
        <v>38990</v>
      </c>
      <c r="AH86" s="21">
        <v>0.1</v>
      </c>
      <c r="AI86" s="4">
        <v>38990</v>
      </c>
      <c r="AJ86" s="9">
        <v>54.2</v>
      </c>
    </row>
    <row r="87" spans="1:36" x14ac:dyDescent="0.25">
      <c r="A87" s="10" cm="1">
        <f t="array" aca="1" ref="A87:B97" ca="1">OFFSET('Inflation data 2'!A$4,,,COUNT('Inflation data 2'!A$4:A$202),2)</f>
        <v>43830</v>
      </c>
      <c r="B87" s="11">
        <f ca="1"/>
        <v>116.2</v>
      </c>
      <c r="C87" s="4">
        <v>39263</v>
      </c>
      <c r="D87" s="9">
        <v>94.987160000000003</v>
      </c>
      <c r="E87" s="4">
        <v>39416</v>
      </c>
      <c r="F87" s="21">
        <v>0.7</v>
      </c>
      <c r="G87" s="4">
        <v>39021</v>
      </c>
      <c r="H87" s="9">
        <v>109</v>
      </c>
      <c r="I87" s="4">
        <v>39021</v>
      </c>
      <c r="J87" s="9">
        <v>98.434600000000003</v>
      </c>
      <c r="K87" s="4">
        <v>39021</v>
      </c>
      <c r="L87" s="9">
        <v>201.8</v>
      </c>
      <c r="M87" s="4">
        <v>39021</v>
      </c>
      <c r="N87" s="9">
        <v>200.4</v>
      </c>
      <c r="O87" s="4">
        <v>39021</v>
      </c>
      <c r="P87" s="9">
        <v>68</v>
      </c>
      <c r="Q87" s="4">
        <v>39021</v>
      </c>
      <c r="R87" s="9">
        <v>89.85</v>
      </c>
      <c r="S87" s="4">
        <v>39021</v>
      </c>
      <c r="T87" s="9">
        <v>87.1</v>
      </c>
      <c r="U87" s="4">
        <v>39021</v>
      </c>
      <c r="V87" s="9">
        <v>80.316962000000004</v>
      </c>
      <c r="W87" s="4">
        <v>39021</v>
      </c>
      <c r="X87" s="9">
        <v>2594.52</v>
      </c>
      <c r="Y87" s="4">
        <v>39021</v>
      </c>
      <c r="Z87" s="9">
        <v>94.4</v>
      </c>
      <c r="AA87" s="4">
        <v>39021</v>
      </c>
      <c r="AB87" s="9">
        <v>89</v>
      </c>
      <c r="AC87" s="4">
        <v>43069</v>
      </c>
      <c r="AD87" s="9">
        <v>137.6</v>
      </c>
      <c r="AE87" s="4">
        <v>39021</v>
      </c>
      <c r="AF87" s="9">
        <v>86.24</v>
      </c>
      <c r="AG87" s="4">
        <v>39021</v>
      </c>
      <c r="AH87" s="21">
        <v>0.3</v>
      </c>
      <c r="AI87" s="4">
        <v>39021</v>
      </c>
      <c r="AJ87" s="9">
        <v>54.3</v>
      </c>
    </row>
    <row r="88" spans="1:36" x14ac:dyDescent="0.25">
      <c r="A88" s="10">
        <f ca="1"/>
        <v>43921</v>
      </c>
      <c r="B88" s="11">
        <f ca="1"/>
        <v>116.6</v>
      </c>
      <c r="C88" s="4">
        <v>39294</v>
      </c>
      <c r="D88" s="9">
        <v>94.892268000000001</v>
      </c>
      <c r="E88" s="4">
        <v>39447</v>
      </c>
      <c r="F88" s="21">
        <v>1</v>
      </c>
      <c r="G88" s="4">
        <v>39051</v>
      </c>
      <c r="H88" s="9">
        <v>109.2</v>
      </c>
      <c r="I88" s="4">
        <v>39051</v>
      </c>
      <c r="J88" s="9">
        <v>98.391999999999996</v>
      </c>
      <c r="K88" s="4">
        <v>39051</v>
      </c>
      <c r="L88" s="9">
        <v>201.5</v>
      </c>
      <c r="M88" s="4">
        <v>39051</v>
      </c>
      <c r="N88" s="9">
        <v>201.1</v>
      </c>
      <c r="O88" s="4">
        <v>39051</v>
      </c>
      <c r="P88" s="9">
        <v>68.099999999999994</v>
      </c>
      <c r="Q88" s="4">
        <v>39051</v>
      </c>
      <c r="R88" s="9">
        <v>89.96</v>
      </c>
      <c r="S88" s="4">
        <v>39051</v>
      </c>
      <c r="T88" s="9">
        <v>87</v>
      </c>
      <c r="U88" s="4">
        <v>39051</v>
      </c>
      <c r="V88" s="9">
        <v>79.926315000000002</v>
      </c>
      <c r="W88" s="4">
        <v>39051</v>
      </c>
      <c r="X88" s="9">
        <v>2602.56</v>
      </c>
      <c r="Y88" s="4">
        <v>39051</v>
      </c>
      <c r="Z88" s="9">
        <v>94.4</v>
      </c>
      <c r="AA88" s="4">
        <v>39051</v>
      </c>
      <c r="AB88" s="9">
        <v>88.92</v>
      </c>
      <c r="AC88" s="4">
        <v>43100</v>
      </c>
      <c r="AD88" s="9">
        <v>137.19999999999999</v>
      </c>
      <c r="AE88" s="4">
        <v>39051</v>
      </c>
      <c r="AF88" s="9">
        <v>86.1</v>
      </c>
      <c r="AG88" s="4">
        <v>39051</v>
      </c>
      <c r="AH88" s="21">
        <v>0.6</v>
      </c>
      <c r="AI88" s="4">
        <v>39051</v>
      </c>
      <c r="AJ88" s="9">
        <v>54.2</v>
      </c>
    </row>
    <row r="89" spans="1:36" x14ac:dyDescent="0.25">
      <c r="A89" s="10">
        <f ca="1"/>
        <v>44012</v>
      </c>
      <c r="B89" s="11">
        <f ca="1"/>
        <v>114.4</v>
      </c>
      <c r="C89" s="4">
        <v>39325</v>
      </c>
      <c r="D89" s="9">
        <v>95.082053000000002</v>
      </c>
      <c r="E89" s="4">
        <v>39478</v>
      </c>
      <c r="F89" s="21">
        <v>1.2</v>
      </c>
      <c r="G89" s="4">
        <v>39082</v>
      </c>
      <c r="H89" s="9">
        <v>109.4</v>
      </c>
      <c r="I89" s="4">
        <v>39082</v>
      </c>
      <c r="J89" s="9">
        <v>98.405000000000001</v>
      </c>
      <c r="K89" s="4">
        <v>39082</v>
      </c>
      <c r="L89" s="9">
        <v>201.8</v>
      </c>
      <c r="M89" s="4">
        <v>39082</v>
      </c>
      <c r="N89" s="9">
        <v>202.7</v>
      </c>
      <c r="O89" s="4">
        <v>39082</v>
      </c>
      <c r="P89" s="9">
        <v>68.3</v>
      </c>
      <c r="Q89" s="4">
        <v>39082</v>
      </c>
      <c r="R89" s="9">
        <v>90.16</v>
      </c>
      <c r="S89" s="4">
        <v>39082</v>
      </c>
      <c r="T89" s="9">
        <v>87.8</v>
      </c>
      <c r="U89" s="4">
        <v>39082</v>
      </c>
      <c r="V89" s="9">
        <v>80.160702999999998</v>
      </c>
      <c r="W89" s="4">
        <v>39082</v>
      </c>
      <c r="X89" s="9">
        <v>2615.0500000000002</v>
      </c>
      <c r="Y89" s="4">
        <v>39082</v>
      </c>
      <c r="Z89" s="9">
        <v>94.8</v>
      </c>
      <c r="AA89" s="4">
        <v>39082</v>
      </c>
      <c r="AB89" s="9">
        <v>89.11</v>
      </c>
      <c r="AC89" s="4">
        <v>43131</v>
      </c>
      <c r="AD89" s="9">
        <v>136.9</v>
      </c>
      <c r="AE89" s="4">
        <v>39082</v>
      </c>
      <c r="AF89" s="9">
        <v>85.79</v>
      </c>
      <c r="AG89" s="4">
        <v>39082</v>
      </c>
      <c r="AH89" s="21">
        <v>0.8</v>
      </c>
      <c r="AI89" s="4">
        <v>39082</v>
      </c>
      <c r="AJ89" s="9">
        <v>54.5</v>
      </c>
    </row>
    <row r="90" spans="1:36" x14ac:dyDescent="0.25">
      <c r="A90" s="10">
        <f ca="1"/>
        <v>44104</v>
      </c>
      <c r="B90" s="11">
        <f ca="1"/>
        <v>116.2</v>
      </c>
      <c r="C90" s="4">
        <v>39355</v>
      </c>
      <c r="D90" s="9">
        <v>95.176945000000003</v>
      </c>
      <c r="E90" s="4">
        <v>39507</v>
      </c>
      <c r="F90" s="21">
        <v>2.6</v>
      </c>
      <c r="G90" s="4">
        <v>39113</v>
      </c>
      <c r="H90" s="9">
        <v>109.4</v>
      </c>
      <c r="I90" s="4">
        <v>39113</v>
      </c>
      <c r="J90" s="9">
        <v>97.717600000000004</v>
      </c>
      <c r="K90" s="4">
        <v>39113</v>
      </c>
      <c r="L90" s="9">
        <v>202.416</v>
      </c>
      <c r="M90" s="4">
        <v>39113</v>
      </c>
      <c r="N90" s="9">
        <v>201.6</v>
      </c>
      <c r="O90" s="4">
        <v>39113</v>
      </c>
      <c r="P90" s="9">
        <v>68.2</v>
      </c>
      <c r="Q90" s="4">
        <v>39113</v>
      </c>
      <c r="R90" s="9">
        <v>89.85</v>
      </c>
      <c r="S90" s="4">
        <v>39113</v>
      </c>
      <c r="T90" s="9">
        <v>87.6</v>
      </c>
      <c r="U90" s="4">
        <v>39113</v>
      </c>
      <c r="V90" s="9">
        <v>80.316962000000004</v>
      </c>
      <c r="W90" s="4">
        <v>39113</v>
      </c>
      <c r="X90" s="9">
        <v>2626.56</v>
      </c>
      <c r="Y90" s="4">
        <v>39113</v>
      </c>
      <c r="Z90" s="9">
        <v>94.2</v>
      </c>
      <c r="AA90" s="4">
        <v>39113</v>
      </c>
      <c r="AB90" s="9">
        <v>88.92</v>
      </c>
      <c r="AC90" s="4">
        <v>43159</v>
      </c>
      <c r="AD90" s="9">
        <v>136.4</v>
      </c>
      <c r="AE90" s="4">
        <v>39113</v>
      </c>
      <c r="AF90" s="9">
        <v>85.89</v>
      </c>
      <c r="AG90" s="4">
        <v>39113</v>
      </c>
      <c r="AH90" s="21">
        <v>1.7</v>
      </c>
      <c r="AI90" s="4">
        <v>39113</v>
      </c>
      <c r="AJ90" s="9">
        <v>54.9</v>
      </c>
    </row>
    <row r="91" spans="1:36" x14ac:dyDescent="0.25">
      <c r="A91" s="10">
        <f ca="1"/>
        <v>44196</v>
      </c>
      <c r="B91" s="11">
        <f ca="1"/>
        <v>117.2</v>
      </c>
      <c r="C91" s="4">
        <v>39386</v>
      </c>
      <c r="D91" s="9">
        <v>95.366729000000007</v>
      </c>
      <c r="E91" s="4">
        <v>39538</v>
      </c>
      <c r="F91" s="21">
        <v>-0.7</v>
      </c>
      <c r="G91" s="4">
        <v>39141</v>
      </c>
      <c r="H91" s="9">
        <v>110.2</v>
      </c>
      <c r="I91" s="4">
        <v>39141</v>
      </c>
      <c r="J91" s="9">
        <v>97.910899999999998</v>
      </c>
      <c r="K91" s="4">
        <v>39141</v>
      </c>
      <c r="L91" s="9">
        <v>203.499</v>
      </c>
      <c r="M91" s="4">
        <v>39141</v>
      </c>
      <c r="N91" s="9">
        <v>203.1</v>
      </c>
      <c r="O91" s="4">
        <v>39141</v>
      </c>
      <c r="P91" s="9">
        <v>67.3</v>
      </c>
      <c r="Q91" s="4">
        <v>39141</v>
      </c>
      <c r="R91" s="9">
        <v>90.02</v>
      </c>
      <c r="S91" s="4">
        <v>39141</v>
      </c>
      <c r="T91" s="9">
        <v>88</v>
      </c>
      <c r="U91" s="4">
        <v>39141</v>
      </c>
      <c r="V91" s="9">
        <v>80.863867999999997</v>
      </c>
      <c r="W91" s="4">
        <v>39141</v>
      </c>
      <c r="X91" s="9">
        <v>2638.12</v>
      </c>
      <c r="Y91" s="4">
        <v>39141</v>
      </c>
      <c r="Z91" s="9">
        <v>95.1</v>
      </c>
      <c r="AA91" s="4">
        <v>39141</v>
      </c>
      <c r="AB91" s="9">
        <v>89.26</v>
      </c>
      <c r="AC91" s="4">
        <v>43190</v>
      </c>
      <c r="AD91" s="9">
        <v>136.5</v>
      </c>
      <c r="AE91" s="4">
        <v>39141</v>
      </c>
      <c r="AF91" s="9">
        <v>86.28</v>
      </c>
      <c r="AG91" s="4">
        <v>39141</v>
      </c>
      <c r="AH91" s="21">
        <v>1.1000000000000001</v>
      </c>
      <c r="AI91" s="4">
        <v>39141</v>
      </c>
      <c r="AJ91" s="9">
        <v>54.9</v>
      </c>
    </row>
    <row r="92" spans="1:36" x14ac:dyDescent="0.25">
      <c r="A92" s="10">
        <f ca="1"/>
        <v>44286</v>
      </c>
      <c r="B92" s="11">
        <f ca="1"/>
        <v>117.9</v>
      </c>
      <c r="C92" s="4">
        <v>39416</v>
      </c>
      <c r="D92" s="9">
        <v>95.461622000000006</v>
      </c>
      <c r="E92" s="4">
        <v>39568</v>
      </c>
      <c r="F92" s="21">
        <v>0.1</v>
      </c>
      <c r="G92" s="4">
        <v>39172</v>
      </c>
      <c r="H92" s="9">
        <v>111.1</v>
      </c>
      <c r="I92" s="4">
        <v>39172</v>
      </c>
      <c r="J92" s="9">
        <v>97.987200000000001</v>
      </c>
      <c r="K92" s="4">
        <v>39172</v>
      </c>
      <c r="L92" s="9">
        <v>205.352</v>
      </c>
      <c r="M92" s="4">
        <v>39172</v>
      </c>
      <c r="N92" s="9">
        <v>204.4</v>
      </c>
      <c r="O92" s="4">
        <v>39172</v>
      </c>
      <c r="P92" s="9">
        <v>68.599999999999994</v>
      </c>
      <c r="Q92" s="4">
        <v>39172</v>
      </c>
      <c r="R92" s="9">
        <v>90.41</v>
      </c>
      <c r="S92" s="4">
        <v>39172</v>
      </c>
      <c r="T92" s="9">
        <v>88.2</v>
      </c>
      <c r="U92" s="4">
        <v>39172</v>
      </c>
      <c r="V92" s="9">
        <v>81.332644000000002</v>
      </c>
      <c r="W92" s="4">
        <v>39172</v>
      </c>
      <c r="X92" s="9">
        <v>2647.88</v>
      </c>
      <c r="Y92" s="4">
        <v>39172</v>
      </c>
      <c r="Z92" s="9">
        <v>95.7</v>
      </c>
      <c r="AA92" s="4">
        <v>39172</v>
      </c>
      <c r="AB92" s="9">
        <v>88.22</v>
      </c>
      <c r="AC92" s="4">
        <v>43220</v>
      </c>
      <c r="AD92" s="9">
        <v>137.1</v>
      </c>
      <c r="AE92" s="4">
        <v>39172</v>
      </c>
      <c r="AF92" s="9">
        <v>87.22</v>
      </c>
      <c r="AG92" s="4">
        <v>39172</v>
      </c>
      <c r="AH92" s="21">
        <v>0.6</v>
      </c>
      <c r="AI92" s="4">
        <v>39172</v>
      </c>
      <c r="AJ92" s="9">
        <v>55.3</v>
      </c>
    </row>
    <row r="93" spans="1:36" x14ac:dyDescent="0.25">
      <c r="A93" s="10">
        <f ca="1"/>
        <v>44377</v>
      </c>
      <c r="B93" s="11">
        <f ca="1"/>
        <v>118.8</v>
      </c>
      <c r="C93" s="4">
        <v>39447</v>
      </c>
      <c r="D93" s="9">
        <v>95.746298999999993</v>
      </c>
      <c r="E93" s="4">
        <v>39599</v>
      </c>
      <c r="F93" s="21">
        <v>-0.4</v>
      </c>
      <c r="G93" s="4">
        <v>39202</v>
      </c>
      <c r="H93" s="9">
        <v>111.6</v>
      </c>
      <c r="I93" s="4">
        <v>39202</v>
      </c>
      <c r="J93" s="9">
        <v>99.096299999999999</v>
      </c>
      <c r="K93" s="4">
        <v>39202</v>
      </c>
      <c r="L93" s="9">
        <v>206.68600000000001</v>
      </c>
      <c r="M93" s="4">
        <v>39202</v>
      </c>
      <c r="N93" s="9">
        <v>205.4</v>
      </c>
      <c r="O93" s="4">
        <v>39202</v>
      </c>
      <c r="P93" s="9">
        <v>68.2</v>
      </c>
      <c r="Q93" s="4">
        <v>39202</v>
      </c>
      <c r="R93" s="9">
        <v>90.86</v>
      </c>
      <c r="S93" s="4">
        <v>39202</v>
      </c>
      <c r="T93" s="9">
        <v>88.6</v>
      </c>
      <c r="U93" s="4">
        <v>39202</v>
      </c>
      <c r="V93" s="9">
        <v>81.645160000000004</v>
      </c>
      <c r="W93" s="4">
        <v>39202</v>
      </c>
      <c r="X93" s="9">
        <v>2654.5</v>
      </c>
      <c r="Y93" s="4">
        <v>39202</v>
      </c>
      <c r="Z93" s="9">
        <v>96.1</v>
      </c>
      <c r="AA93" s="4">
        <v>39202</v>
      </c>
      <c r="AB93" s="9">
        <v>89.24</v>
      </c>
      <c r="AC93" s="4">
        <v>43251</v>
      </c>
      <c r="AD93" s="9">
        <v>137.80000000000001</v>
      </c>
      <c r="AE93" s="4">
        <v>39202</v>
      </c>
      <c r="AF93" s="9">
        <v>87.64</v>
      </c>
      <c r="AG93" s="4">
        <v>39202</v>
      </c>
      <c r="AH93" s="21">
        <v>0.6</v>
      </c>
      <c r="AI93" s="4">
        <v>39202</v>
      </c>
      <c r="AJ93" s="9">
        <v>56.1</v>
      </c>
    </row>
    <row r="94" spans="1:36" x14ac:dyDescent="0.25">
      <c r="A94" s="10">
        <f ca="1"/>
        <v>44469</v>
      </c>
      <c r="B94" s="11">
        <f ca="1"/>
        <v>119.7</v>
      </c>
      <c r="C94" s="4">
        <v>39478</v>
      </c>
      <c r="D94" s="9">
        <v>95.366729000000007</v>
      </c>
      <c r="E94" s="4">
        <v>39629</v>
      </c>
      <c r="F94" s="21">
        <v>-0.2</v>
      </c>
      <c r="G94" s="4">
        <v>39233</v>
      </c>
      <c r="H94" s="9">
        <v>112.1</v>
      </c>
      <c r="I94" s="4">
        <v>39233</v>
      </c>
      <c r="J94" s="9">
        <v>99.328100000000006</v>
      </c>
      <c r="K94" s="4">
        <v>39233</v>
      </c>
      <c r="L94" s="9">
        <v>207.94900000000001</v>
      </c>
      <c r="M94" s="4">
        <v>39233</v>
      </c>
      <c r="N94" s="9">
        <v>206.2</v>
      </c>
      <c r="O94" s="4">
        <v>39233</v>
      </c>
      <c r="P94" s="9">
        <v>68.2</v>
      </c>
      <c r="Q94" s="4">
        <v>39233</v>
      </c>
      <c r="R94" s="9">
        <v>91.09</v>
      </c>
      <c r="S94" s="4">
        <v>39233</v>
      </c>
      <c r="T94" s="9">
        <v>88.7</v>
      </c>
      <c r="U94" s="4">
        <v>39233</v>
      </c>
      <c r="V94" s="9">
        <v>81.723290000000006</v>
      </c>
      <c r="W94" s="4">
        <v>39233</v>
      </c>
      <c r="X94" s="9">
        <v>2661.93</v>
      </c>
      <c r="Y94" s="4">
        <v>39233</v>
      </c>
      <c r="Z94" s="9">
        <v>96.4</v>
      </c>
      <c r="AA94" s="4">
        <v>39233</v>
      </c>
      <c r="AB94" s="9">
        <v>89.42</v>
      </c>
      <c r="AC94" s="4">
        <v>43281</v>
      </c>
      <c r="AD94" s="9">
        <v>138.5</v>
      </c>
      <c r="AE94" s="4">
        <v>39233</v>
      </c>
      <c r="AF94" s="9">
        <v>87.7</v>
      </c>
      <c r="AG94" s="4">
        <v>39233</v>
      </c>
      <c r="AH94" s="21">
        <v>0.6</v>
      </c>
      <c r="AI94" s="4">
        <v>39233</v>
      </c>
      <c r="AJ94" s="9">
        <v>56.4</v>
      </c>
    </row>
    <row r="95" spans="1:36" x14ac:dyDescent="0.25">
      <c r="A95" s="10">
        <f ca="1"/>
        <v>44498</v>
      </c>
      <c r="B95" s="11">
        <f ca="1"/>
        <v>119.7</v>
      </c>
      <c r="C95" s="4">
        <v>39507</v>
      </c>
      <c r="D95" s="9">
        <v>95.271837000000005</v>
      </c>
      <c r="E95" s="4">
        <v>39660</v>
      </c>
      <c r="F95" s="21">
        <v>0.1</v>
      </c>
      <c r="G95" s="4">
        <v>39263</v>
      </c>
      <c r="H95" s="9">
        <v>111.9</v>
      </c>
      <c r="I95" s="4">
        <v>39263</v>
      </c>
      <c r="J95" s="9">
        <v>99.441800000000001</v>
      </c>
      <c r="K95" s="4">
        <v>39263</v>
      </c>
      <c r="L95" s="9">
        <v>208.352</v>
      </c>
      <c r="M95" s="4">
        <v>39263</v>
      </c>
      <c r="N95" s="9">
        <v>207.3</v>
      </c>
      <c r="O95" s="4">
        <v>39263</v>
      </c>
      <c r="P95" s="9">
        <v>68.5</v>
      </c>
      <c r="Q95" s="4">
        <v>39263</v>
      </c>
      <c r="R95" s="9">
        <v>91.2</v>
      </c>
      <c r="S95" s="4">
        <v>39263</v>
      </c>
      <c r="T95" s="9">
        <v>88.8</v>
      </c>
      <c r="U95" s="4">
        <v>39263</v>
      </c>
      <c r="V95" s="9">
        <v>81.723290000000006</v>
      </c>
      <c r="W95" s="4">
        <v>39263</v>
      </c>
      <c r="X95" s="9">
        <v>2669.38</v>
      </c>
      <c r="Y95" s="4">
        <v>39263</v>
      </c>
      <c r="Z95" s="9">
        <v>96.6</v>
      </c>
      <c r="AA95" s="4">
        <v>39263</v>
      </c>
      <c r="AB95" s="9">
        <v>89.97</v>
      </c>
      <c r="AC95" s="4">
        <v>43312</v>
      </c>
      <c r="AD95" s="9">
        <v>139.80000000000001</v>
      </c>
      <c r="AE95" s="4">
        <v>39263</v>
      </c>
      <c r="AF95" s="9">
        <v>87.34</v>
      </c>
      <c r="AG95" s="4">
        <v>39263</v>
      </c>
      <c r="AH95" s="21">
        <v>1</v>
      </c>
      <c r="AI95" s="4">
        <v>39263</v>
      </c>
      <c r="AJ95" s="9">
        <v>56.9</v>
      </c>
    </row>
    <row r="96" spans="1:36" x14ac:dyDescent="0.25">
      <c r="A96" s="10">
        <f ca="1"/>
        <v>44530</v>
      </c>
      <c r="B96" s="11">
        <f ca="1"/>
        <v>119.7</v>
      </c>
      <c r="C96" s="4">
        <v>39538</v>
      </c>
      <c r="D96" s="9">
        <v>95.651405999999994</v>
      </c>
      <c r="E96" s="4">
        <v>39691</v>
      </c>
      <c r="F96" s="21">
        <v>-0.1</v>
      </c>
      <c r="G96" s="4">
        <v>39294</v>
      </c>
      <c r="H96" s="9">
        <v>112</v>
      </c>
      <c r="I96" s="4">
        <v>39294</v>
      </c>
      <c r="J96" s="9">
        <v>98.851799999999997</v>
      </c>
      <c r="K96" s="4">
        <v>39294</v>
      </c>
      <c r="L96" s="9">
        <v>208.29900000000001</v>
      </c>
      <c r="M96" s="4">
        <v>39294</v>
      </c>
      <c r="N96" s="9">
        <v>206.1</v>
      </c>
      <c r="O96" s="4">
        <v>39294</v>
      </c>
      <c r="P96" s="9">
        <v>68.900000000000006</v>
      </c>
      <c r="Q96" s="4">
        <v>39294</v>
      </c>
      <c r="R96" s="9">
        <v>90.97</v>
      </c>
      <c r="S96" s="4">
        <v>39294</v>
      </c>
      <c r="T96" s="9">
        <v>89.3</v>
      </c>
      <c r="U96" s="4">
        <v>39294</v>
      </c>
      <c r="V96" s="9">
        <v>82.035807000000005</v>
      </c>
      <c r="W96" s="4">
        <v>39294</v>
      </c>
      <c r="X96" s="9">
        <v>2675.79</v>
      </c>
      <c r="Y96" s="4">
        <v>39294</v>
      </c>
      <c r="Z96" s="9">
        <v>96.5</v>
      </c>
      <c r="AA96" s="4">
        <v>39294</v>
      </c>
      <c r="AB96" s="9">
        <v>89.76</v>
      </c>
      <c r="AC96" s="4">
        <v>43343</v>
      </c>
      <c r="AD96" s="9">
        <v>140.4</v>
      </c>
      <c r="AE96" s="4">
        <v>39294</v>
      </c>
      <c r="AF96" s="9">
        <v>86.93</v>
      </c>
      <c r="AG96" s="4">
        <v>39294</v>
      </c>
      <c r="AH96" s="21">
        <v>0.9</v>
      </c>
      <c r="AI96" s="4">
        <v>39294</v>
      </c>
      <c r="AJ96" s="9">
        <v>57.4</v>
      </c>
    </row>
    <row r="97" spans="1:36" x14ac:dyDescent="0.25">
      <c r="A97" s="10">
        <f ca="1"/>
        <v>44544</v>
      </c>
      <c r="B97" s="11">
        <f ca="1"/>
        <v>119.7</v>
      </c>
      <c r="C97" s="4">
        <v>39568</v>
      </c>
      <c r="D97" s="9">
        <v>95.651405999999994</v>
      </c>
      <c r="E97" s="4">
        <v>39721</v>
      </c>
      <c r="F97" s="21">
        <v>0</v>
      </c>
      <c r="G97" s="4">
        <v>39325</v>
      </c>
      <c r="H97" s="9">
        <v>111.7</v>
      </c>
      <c r="I97" s="4">
        <v>39325</v>
      </c>
      <c r="J97" s="9">
        <v>98.741299999999995</v>
      </c>
      <c r="K97" s="4">
        <v>39325</v>
      </c>
      <c r="L97" s="9">
        <v>207.917</v>
      </c>
      <c r="M97" s="4">
        <v>39325</v>
      </c>
      <c r="N97" s="9">
        <v>207.3</v>
      </c>
      <c r="O97" s="4">
        <v>39325</v>
      </c>
      <c r="P97" s="9">
        <v>68.900000000000006</v>
      </c>
      <c r="Q97" s="4">
        <v>39325</v>
      </c>
      <c r="R97" s="9">
        <v>91.26</v>
      </c>
      <c r="S97" s="4">
        <v>39325</v>
      </c>
      <c r="T97" s="9">
        <v>89.1</v>
      </c>
      <c r="U97" s="4">
        <v>39325</v>
      </c>
      <c r="V97" s="9">
        <v>82.113937000000007</v>
      </c>
      <c r="W97" s="4">
        <v>39325</v>
      </c>
      <c r="X97" s="9">
        <v>2688.37</v>
      </c>
      <c r="Y97" s="4">
        <v>39325</v>
      </c>
      <c r="Z97" s="9">
        <v>96.9</v>
      </c>
      <c r="AA97" s="4">
        <v>39325</v>
      </c>
      <c r="AB97" s="9">
        <v>90.95</v>
      </c>
      <c r="AC97" s="4">
        <v>43373</v>
      </c>
      <c r="AD97" s="9">
        <v>140.19999999999999</v>
      </c>
      <c r="AE97" s="4">
        <v>39325</v>
      </c>
      <c r="AF97" s="9">
        <v>87.08</v>
      </c>
      <c r="AG97" s="4">
        <v>39325</v>
      </c>
      <c r="AH97" s="21">
        <v>0.1</v>
      </c>
      <c r="AI97" s="4">
        <v>39325</v>
      </c>
      <c r="AJ97" s="9">
        <v>57.7</v>
      </c>
    </row>
    <row r="98" spans="1:36" x14ac:dyDescent="0.25">
      <c r="C98" s="4">
        <v>39599</v>
      </c>
      <c r="D98" s="9">
        <v>96.410544000000002</v>
      </c>
      <c r="E98" s="4">
        <v>39752</v>
      </c>
      <c r="F98" s="21">
        <v>-0.3</v>
      </c>
      <c r="G98" s="4">
        <v>39355</v>
      </c>
      <c r="H98" s="9">
        <v>111.9</v>
      </c>
      <c r="I98" s="4">
        <v>39355</v>
      </c>
      <c r="J98" s="9">
        <v>98.835300000000004</v>
      </c>
      <c r="K98" s="4">
        <v>39355</v>
      </c>
      <c r="L98" s="9">
        <v>208.49</v>
      </c>
      <c r="M98" s="4">
        <v>39355</v>
      </c>
      <c r="N98" s="9">
        <v>208</v>
      </c>
      <c r="O98" s="4">
        <v>39355</v>
      </c>
      <c r="P98" s="9">
        <v>69</v>
      </c>
      <c r="Q98" s="4">
        <v>39355</v>
      </c>
      <c r="R98" s="9">
        <v>91.34</v>
      </c>
      <c r="S98" s="4">
        <v>39355</v>
      </c>
      <c r="T98" s="9">
        <v>89.3</v>
      </c>
      <c r="U98" s="4">
        <v>39355</v>
      </c>
      <c r="V98" s="9">
        <v>82.582712000000001</v>
      </c>
      <c r="W98" s="4">
        <v>39355</v>
      </c>
      <c r="X98" s="9">
        <v>2693.21</v>
      </c>
      <c r="Y98" s="4">
        <v>39355</v>
      </c>
      <c r="Z98" s="9">
        <v>97.1</v>
      </c>
      <c r="AA98" s="4">
        <v>39355</v>
      </c>
      <c r="AB98" s="9">
        <v>91.79</v>
      </c>
      <c r="AC98" s="4">
        <v>43404</v>
      </c>
      <c r="AD98" s="9">
        <v>140.69999999999999</v>
      </c>
      <c r="AE98" s="4">
        <v>39355</v>
      </c>
      <c r="AF98" s="9">
        <v>87.59</v>
      </c>
      <c r="AG98" s="4">
        <v>39355</v>
      </c>
      <c r="AH98" s="21">
        <v>0.8</v>
      </c>
      <c r="AI98" s="4">
        <v>39355</v>
      </c>
      <c r="AJ98" s="9">
        <v>58.1</v>
      </c>
    </row>
    <row r="99" spans="1:36" x14ac:dyDescent="0.25">
      <c r="C99" s="4">
        <v>39629</v>
      </c>
      <c r="D99" s="9">
        <v>96.790114000000003</v>
      </c>
      <c r="E99" s="4">
        <v>39782</v>
      </c>
      <c r="F99" s="21">
        <v>-0.8</v>
      </c>
      <c r="G99" s="4">
        <v>39386</v>
      </c>
      <c r="H99" s="9">
        <v>111.6</v>
      </c>
      <c r="I99" s="4">
        <v>39386</v>
      </c>
      <c r="J99" s="9">
        <v>99.679199999999994</v>
      </c>
      <c r="K99" s="4">
        <v>39386</v>
      </c>
      <c r="L99" s="9">
        <v>208.93600000000001</v>
      </c>
      <c r="M99" s="4">
        <v>39386</v>
      </c>
      <c r="N99" s="9">
        <v>208.9</v>
      </c>
      <c r="O99" s="4">
        <v>39386</v>
      </c>
      <c r="P99" s="9">
        <v>70.099999999999994</v>
      </c>
      <c r="Q99" s="4">
        <v>39386</v>
      </c>
      <c r="R99" s="9">
        <v>91.58</v>
      </c>
      <c r="S99" s="4">
        <v>39386</v>
      </c>
      <c r="T99" s="9">
        <v>89.4</v>
      </c>
      <c r="U99" s="4">
        <v>39386</v>
      </c>
      <c r="V99" s="9">
        <v>82.738972000000004</v>
      </c>
      <c r="W99" s="4">
        <v>39386</v>
      </c>
      <c r="X99" s="9">
        <v>2701.29</v>
      </c>
      <c r="Y99" s="4">
        <v>39386</v>
      </c>
      <c r="Z99" s="9">
        <v>97.2</v>
      </c>
      <c r="AA99" s="4">
        <v>39386</v>
      </c>
      <c r="AB99" s="9">
        <v>93.74</v>
      </c>
      <c r="AC99" s="4">
        <v>43434</v>
      </c>
      <c r="AD99" s="9">
        <v>140.80000000000001</v>
      </c>
      <c r="AE99" s="4">
        <v>39386</v>
      </c>
      <c r="AF99" s="9">
        <v>87.63</v>
      </c>
      <c r="AG99" s="4">
        <v>39386</v>
      </c>
      <c r="AH99" s="21">
        <v>1.6</v>
      </c>
      <c r="AI99" s="4">
        <v>39386</v>
      </c>
      <c r="AJ99" s="9">
        <v>58.6</v>
      </c>
    </row>
    <row r="100" spans="1:36" x14ac:dyDescent="0.25">
      <c r="C100" s="4">
        <v>39660</v>
      </c>
      <c r="D100" s="9">
        <v>97.169683000000006</v>
      </c>
      <c r="E100" s="4">
        <v>39813</v>
      </c>
      <c r="F100" s="21">
        <v>-0.2</v>
      </c>
      <c r="G100" s="4">
        <v>39416</v>
      </c>
      <c r="H100" s="9">
        <v>111.9</v>
      </c>
      <c r="I100" s="4">
        <v>39416</v>
      </c>
      <c r="J100" s="9">
        <v>100.1336</v>
      </c>
      <c r="K100" s="4">
        <v>39416</v>
      </c>
      <c r="L100" s="9">
        <v>210.17699999999999</v>
      </c>
      <c r="M100" s="4">
        <v>39416</v>
      </c>
      <c r="N100" s="9">
        <v>209.7</v>
      </c>
      <c r="O100" s="4">
        <v>39416</v>
      </c>
      <c r="P100" s="9">
        <v>70.5</v>
      </c>
      <c r="Q100" s="4">
        <v>39416</v>
      </c>
      <c r="R100" s="9">
        <v>92.09</v>
      </c>
      <c r="S100" s="4">
        <v>39416</v>
      </c>
      <c r="T100" s="9">
        <v>89.9</v>
      </c>
      <c r="U100" s="4">
        <v>39416</v>
      </c>
      <c r="V100" s="9">
        <v>82.738972000000004</v>
      </c>
      <c r="W100" s="4">
        <v>39416</v>
      </c>
      <c r="X100" s="9">
        <v>2711.55</v>
      </c>
      <c r="Y100" s="4">
        <v>39416</v>
      </c>
      <c r="Z100" s="9">
        <v>97.7</v>
      </c>
      <c r="AA100" s="4">
        <v>39416</v>
      </c>
      <c r="AB100" s="9">
        <v>93.19</v>
      </c>
      <c r="AC100" s="4">
        <v>43465</v>
      </c>
      <c r="AD100" s="9">
        <v>140.1</v>
      </c>
      <c r="AE100" s="4">
        <v>39416</v>
      </c>
      <c r="AF100" s="9">
        <v>87.76</v>
      </c>
      <c r="AG100" s="4">
        <v>39416</v>
      </c>
      <c r="AH100" s="21">
        <v>1.2</v>
      </c>
      <c r="AI100" s="4">
        <v>39416</v>
      </c>
      <c r="AJ100" s="9">
        <v>58.9</v>
      </c>
    </row>
    <row r="101" spans="1:36" x14ac:dyDescent="0.25">
      <c r="C101" s="4">
        <v>39691</v>
      </c>
      <c r="D101" s="9">
        <v>97.359466999999995</v>
      </c>
      <c r="E101" s="4">
        <v>39844</v>
      </c>
      <c r="F101" s="21">
        <v>0.9</v>
      </c>
      <c r="G101" s="4">
        <v>39447</v>
      </c>
      <c r="H101" s="9">
        <v>112</v>
      </c>
      <c r="I101" s="4">
        <v>39447</v>
      </c>
      <c r="J101" s="9">
        <v>100.3771</v>
      </c>
      <c r="K101" s="4">
        <v>39447</v>
      </c>
      <c r="L101" s="9">
        <v>210.036</v>
      </c>
      <c r="M101" s="4">
        <v>39447</v>
      </c>
      <c r="N101" s="9">
        <v>210.9</v>
      </c>
      <c r="O101" s="4">
        <v>39447</v>
      </c>
      <c r="P101" s="9">
        <v>70.900000000000006</v>
      </c>
      <c r="Q101" s="4">
        <v>39447</v>
      </c>
      <c r="R101" s="9">
        <v>92.44</v>
      </c>
      <c r="S101" s="4">
        <v>39447</v>
      </c>
      <c r="T101" s="9">
        <v>90.5</v>
      </c>
      <c r="U101" s="4">
        <v>39447</v>
      </c>
      <c r="V101" s="9">
        <v>83.051489000000004</v>
      </c>
      <c r="W101" s="4">
        <v>39447</v>
      </c>
      <c r="X101" s="9">
        <v>2731.62</v>
      </c>
      <c r="Y101" s="4">
        <v>39447</v>
      </c>
      <c r="Z101" s="9">
        <v>97.8</v>
      </c>
      <c r="AA101" s="4">
        <v>39447</v>
      </c>
      <c r="AB101" s="9">
        <v>92.08</v>
      </c>
      <c r="AC101" s="4">
        <v>43496</v>
      </c>
      <c r="AD101" s="9">
        <v>139.6</v>
      </c>
      <c r="AE101" s="4">
        <v>39447</v>
      </c>
      <c r="AF101" s="9">
        <v>87.39</v>
      </c>
      <c r="AG101" s="4">
        <v>39447</v>
      </c>
      <c r="AH101" s="21">
        <v>1.1000000000000001</v>
      </c>
      <c r="AI101" s="4">
        <v>39447</v>
      </c>
      <c r="AJ101" s="9">
        <v>59.3</v>
      </c>
    </row>
    <row r="102" spans="1:36" x14ac:dyDescent="0.25">
      <c r="C102" s="4">
        <v>39721</v>
      </c>
      <c r="D102" s="9">
        <v>97.359466999999995</v>
      </c>
      <c r="E102" s="4">
        <v>39872</v>
      </c>
      <c r="F102" s="21">
        <v>0</v>
      </c>
      <c r="G102" s="4">
        <v>39478</v>
      </c>
      <c r="H102" s="9">
        <v>111.8</v>
      </c>
      <c r="I102" s="4">
        <v>39478</v>
      </c>
      <c r="J102" s="9">
        <v>100.0885</v>
      </c>
      <c r="K102" s="4">
        <v>39478</v>
      </c>
      <c r="L102" s="9">
        <v>211.08</v>
      </c>
      <c r="M102" s="4">
        <v>39478</v>
      </c>
      <c r="N102" s="9">
        <v>209.8</v>
      </c>
      <c r="O102" s="4">
        <v>39478</v>
      </c>
      <c r="P102" s="9">
        <v>70.400000000000006</v>
      </c>
      <c r="Q102" s="4">
        <v>39478</v>
      </c>
      <c r="R102" s="9">
        <v>92.33</v>
      </c>
      <c r="S102" s="4">
        <v>39478</v>
      </c>
      <c r="T102" s="9">
        <v>90.2</v>
      </c>
      <c r="U102" s="4">
        <v>39478</v>
      </c>
      <c r="V102" s="9">
        <v>83.442134999999993</v>
      </c>
      <c r="W102" s="4">
        <v>39478</v>
      </c>
      <c r="X102" s="9">
        <v>2746.37</v>
      </c>
      <c r="Y102" s="4">
        <v>39478</v>
      </c>
      <c r="Z102" s="9">
        <v>97.1</v>
      </c>
      <c r="AA102" s="4">
        <v>39478</v>
      </c>
      <c r="AB102" s="9">
        <v>91.54</v>
      </c>
      <c r="AC102" s="4">
        <v>43524</v>
      </c>
      <c r="AD102" s="9">
        <v>139.9</v>
      </c>
      <c r="AE102" s="4">
        <v>39478</v>
      </c>
      <c r="AF102" s="9">
        <v>87.63</v>
      </c>
      <c r="AG102" s="4">
        <v>39478</v>
      </c>
      <c r="AH102" s="21">
        <v>2.2999999999999998</v>
      </c>
      <c r="AI102" s="4">
        <v>39478</v>
      </c>
      <c r="AJ102" s="9">
        <v>60.4</v>
      </c>
    </row>
    <row r="103" spans="1:36" x14ac:dyDescent="0.25">
      <c r="C103" s="4">
        <v>39752</v>
      </c>
      <c r="D103" s="9">
        <v>97.169683000000006</v>
      </c>
      <c r="E103" s="4">
        <v>39903</v>
      </c>
      <c r="F103" s="21">
        <v>-0.3</v>
      </c>
      <c r="G103" s="4">
        <v>39507</v>
      </c>
      <c r="H103" s="9">
        <v>112.2</v>
      </c>
      <c r="I103" s="4">
        <v>39507</v>
      </c>
      <c r="J103" s="9">
        <v>100.2261</v>
      </c>
      <c r="K103" s="4">
        <v>39507</v>
      </c>
      <c r="L103" s="9">
        <v>211.69300000000001</v>
      </c>
      <c r="M103" s="4">
        <v>39507</v>
      </c>
      <c r="N103" s="9">
        <v>211.4</v>
      </c>
      <c r="O103" s="4">
        <v>39507</v>
      </c>
      <c r="P103" s="9">
        <v>71.5</v>
      </c>
      <c r="Q103" s="4">
        <v>39507</v>
      </c>
      <c r="R103" s="9">
        <v>92.53</v>
      </c>
      <c r="S103" s="4">
        <v>39507</v>
      </c>
      <c r="T103" s="9">
        <v>90.6</v>
      </c>
      <c r="U103" s="4">
        <v>39507</v>
      </c>
      <c r="V103" s="9">
        <v>83.754654000000002</v>
      </c>
      <c r="W103" s="4">
        <v>39507</v>
      </c>
      <c r="X103" s="9">
        <v>2759.83</v>
      </c>
      <c r="Y103" s="4">
        <v>39507</v>
      </c>
      <c r="Z103" s="9">
        <v>98.3</v>
      </c>
      <c r="AA103" s="4">
        <v>39507</v>
      </c>
      <c r="AB103" s="9">
        <v>92.71</v>
      </c>
      <c r="AC103" s="4">
        <v>43555</v>
      </c>
      <c r="AD103" s="9">
        <v>140.4</v>
      </c>
      <c r="AE103" s="4">
        <v>39507</v>
      </c>
      <c r="AF103" s="9">
        <v>88.22</v>
      </c>
      <c r="AG103" s="4">
        <v>39507</v>
      </c>
      <c r="AH103" s="21">
        <v>1.2</v>
      </c>
      <c r="AI103" s="4">
        <v>39507</v>
      </c>
      <c r="AJ103" s="9">
        <v>60.8</v>
      </c>
    </row>
    <row r="104" spans="1:36" x14ac:dyDescent="0.25">
      <c r="C104" s="4">
        <v>39782</v>
      </c>
      <c r="D104" s="9">
        <v>96.410544000000002</v>
      </c>
      <c r="E104" s="4">
        <v>39933</v>
      </c>
      <c r="F104" s="21">
        <v>-0.2</v>
      </c>
      <c r="G104" s="4">
        <v>39538</v>
      </c>
      <c r="H104" s="9">
        <v>112.6</v>
      </c>
      <c r="I104" s="4">
        <v>39538</v>
      </c>
      <c r="J104" s="9">
        <v>100.5651</v>
      </c>
      <c r="K104" s="4">
        <v>39538</v>
      </c>
      <c r="L104" s="9">
        <v>213.52799999999999</v>
      </c>
      <c r="M104" s="4">
        <v>39538</v>
      </c>
      <c r="N104" s="9">
        <v>212.1</v>
      </c>
      <c r="O104" s="4">
        <v>39538</v>
      </c>
      <c r="P104" s="9">
        <v>71.5</v>
      </c>
      <c r="Q104" s="4">
        <v>39538</v>
      </c>
      <c r="R104" s="9">
        <v>93.24</v>
      </c>
      <c r="S104" s="4">
        <v>39538</v>
      </c>
      <c r="T104" s="9">
        <v>91.1</v>
      </c>
      <c r="U104" s="4">
        <v>39538</v>
      </c>
      <c r="V104" s="9">
        <v>84.535945999999996</v>
      </c>
      <c r="W104" s="4">
        <v>39538</v>
      </c>
      <c r="X104" s="9">
        <v>2773.08</v>
      </c>
      <c r="Y104" s="4">
        <v>39538</v>
      </c>
      <c r="Z104" s="9">
        <v>99.3</v>
      </c>
      <c r="AA104" s="4">
        <v>39538</v>
      </c>
      <c r="AB104" s="9">
        <v>91.71</v>
      </c>
      <c r="AC104" s="4">
        <v>43585</v>
      </c>
      <c r="AD104" s="9">
        <v>141.19999999999999</v>
      </c>
      <c r="AE104" s="4">
        <v>39538</v>
      </c>
      <c r="AF104" s="9">
        <v>89.09</v>
      </c>
      <c r="AG104" s="4">
        <v>39538</v>
      </c>
      <c r="AH104" s="21">
        <v>1.2</v>
      </c>
      <c r="AI104" s="4">
        <v>39538</v>
      </c>
      <c r="AJ104" s="9">
        <v>61.7</v>
      </c>
    </row>
    <row r="105" spans="1:36" x14ac:dyDescent="0.25">
      <c r="C105" s="4">
        <v>39813</v>
      </c>
      <c r="D105" s="9">
        <v>95.936082999999996</v>
      </c>
      <c r="E105" s="4">
        <v>39964</v>
      </c>
      <c r="F105" s="21">
        <v>-0.3</v>
      </c>
      <c r="G105" s="4">
        <v>39568</v>
      </c>
      <c r="H105" s="9">
        <v>113.5</v>
      </c>
      <c r="I105" s="4">
        <v>39568</v>
      </c>
      <c r="J105" s="9">
        <v>101.3596</v>
      </c>
      <c r="K105" s="4">
        <v>39568</v>
      </c>
      <c r="L105" s="9">
        <v>214.82300000000001</v>
      </c>
      <c r="M105" s="4">
        <v>39568</v>
      </c>
      <c r="N105" s="9">
        <v>214</v>
      </c>
      <c r="O105" s="4">
        <v>39568</v>
      </c>
      <c r="P105" s="9">
        <v>71.900000000000006</v>
      </c>
      <c r="Q105" s="4">
        <v>39568</v>
      </c>
      <c r="R105" s="9">
        <v>93.56</v>
      </c>
      <c r="S105" s="4">
        <v>39568</v>
      </c>
      <c r="T105" s="9">
        <v>90.9</v>
      </c>
      <c r="U105" s="4">
        <v>39568</v>
      </c>
      <c r="V105" s="9">
        <v>85.004722000000001</v>
      </c>
      <c r="W105" s="4">
        <v>39568</v>
      </c>
      <c r="X105" s="9">
        <v>2788.33</v>
      </c>
      <c r="Y105" s="4">
        <v>39568</v>
      </c>
      <c r="Z105" s="9">
        <v>99.4</v>
      </c>
      <c r="AA105" s="4">
        <v>39568</v>
      </c>
      <c r="AB105" s="9">
        <v>92.7</v>
      </c>
      <c r="AC105" s="4">
        <v>43616</v>
      </c>
      <c r="AD105" s="9">
        <v>142</v>
      </c>
      <c r="AE105" s="4">
        <v>39568</v>
      </c>
      <c r="AF105" s="9">
        <v>89.42</v>
      </c>
      <c r="AG105" s="4">
        <v>39568</v>
      </c>
      <c r="AH105" s="21">
        <v>1.4</v>
      </c>
      <c r="AI105" s="4">
        <v>39568</v>
      </c>
      <c r="AJ105" s="9">
        <v>62</v>
      </c>
    </row>
    <row r="106" spans="1:36" x14ac:dyDescent="0.25">
      <c r="C106" s="4">
        <v>39844</v>
      </c>
      <c r="D106" s="9">
        <v>95.366729000000007</v>
      </c>
      <c r="E106" s="4">
        <v>39994</v>
      </c>
      <c r="F106" s="21">
        <v>-0.5</v>
      </c>
      <c r="G106" s="4">
        <v>39599</v>
      </c>
      <c r="H106" s="9">
        <v>114.6</v>
      </c>
      <c r="I106" s="4">
        <v>39599</v>
      </c>
      <c r="J106" s="9">
        <v>102.1644</v>
      </c>
      <c r="K106" s="4">
        <v>39599</v>
      </c>
      <c r="L106" s="9">
        <v>216.63200000000001</v>
      </c>
      <c r="M106" s="4">
        <v>39599</v>
      </c>
      <c r="N106" s="9">
        <v>215.1</v>
      </c>
      <c r="O106" s="4">
        <v>39599</v>
      </c>
      <c r="P106" s="9">
        <v>72.099999999999994</v>
      </c>
      <c r="Q106" s="4">
        <v>39599</v>
      </c>
      <c r="R106" s="9">
        <v>94.07</v>
      </c>
      <c r="S106" s="4">
        <v>39599</v>
      </c>
      <c r="T106" s="9">
        <v>91.5</v>
      </c>
      <c r="U106" s="4">
        <v>39599</v>
      </c>
      <c r="V106" s="9">
        <v>85.707886000000002</v>
      </c>
      <c r="W106" s="4">
        <v>39599</v>
      </c>
      <c r="X106" s="9">
        <v>2810.36</v>
      </c>
      <c r="Y106" s="4">
        <v>39599</v>
      </c>
      <c r="Z106" s="9">
        <v>100</v>
      </c>
      <c r="AA106" s="4">
        <v>39599</v>
      </c>
      <c r="AB106" s="9">
        <v>92.74</v>
      </c>
      <c r="AC106" s="4">
        <v>43646</v>
      </c>
      <c r="AD106" s="9">
        <v>142.9</v>
      </c>
      <c r="AE106" s="4">
        <v>39599</v>
      </c>
      <c r="AF106" s="9">
        <v>89.74</v>
      </c>
      <c r="AG106" s="4">
        <v>39599</v>
      </c>
      <c r="AH106" s="21">
        <v>1.4</v>
      </c>
      <c r="AI106" s="4">
        <v>39599</v>
      </c>
      <c r="AJ106" s="9">
        <v>62.5</v>
      </c>
    </row>
    <row r="107" spans="1:36" x14ac:dyDescent="0.25">
      <c r="C107" s="4">
        <v>39872</v>
      </c>
      <c r="D107" s="9">
        <v>95.271837000000005</v>
      </c>
      <c r="E107" s="4">
        <v>40025</v>
      </c>
      <c r="F107" s="21">
        <v>0</v>
      </c>
      <c r="G107" s="4">
        <v>39629</v>
      </c>
      <c r="H107" s="9">
        <v>115.4</v>
      </c>
      <c r="I107" s="4">
        <v>39629</v>
      </c>
      <c r="J107" s="9">
        <v>102.3373</v>
      </c>
      <c r="K107" s="4">
        <v>39629</v>
      </c>
      <c r="L107" s="9">
        <v>218.815</v>
      </c>
      <c r="M107" s="4">
        <v>39629</v>
      </c>
      <c r="N107" s="9">
        <v>216.8</v>
      </c>
      <c r="O107" s="4">
        <v>39629</v>
      </c>
      <c r="P107" s="9">
        <v>72.7</v>
      </c>
      <c r="Q107" s="4">
        <v>39629</v>
      </c>
      <c r="R107" s="9">
        <v>94.42</v>
      </c>
      <c r="S107" s="4">
        <v>39629</v>
      </c>
      <c r="T107" s="9">
        <v>91.8</v>
      </c>
      <c r="U107" s="4">
        <v>39629</v>
      </c>
      <c r="V107" s="9">
        <v>86.254791999999995</v>
      </c>
      <c r="W107" s="4">
        <v>39629</v>
      </c>
      <c r="X107" s="9">
        <v>2831.16</v>
      </c>
      <c r="Y107" s="4">
        <v>39629</v>
      </c>
      <c r="Z107" s="9">
        <v>100.4</v>
      </c>
      <c r="AA107" s="4">
        <v>39629</v>
      </c>
      <c r="AB107" s="9">
        <v>94.44</v>
      </c>
      <c r="AC107" s="4">
        <v>43677</v>
      </c>
      <c r="AD107" s="9">
        <v>144.19999999999999</v>
      </c>
      <c r="AE107" s="4">
        <v>39629</v>
      </c>
      <c r="AF107" s="9">
        <v>89.58</v>
      </c>
      <c r="AG107" s="4">
        <v>39629</v>
      </c>
      <c r="AH107" s="21">
        <v>1</v>
      </c>
      <c r="AI107" s="4">
        <v>39629</v>
      </c>
      <c r="AJ107" s="9">
        <v>63.4</v>
      </c>
    </row>
    <row r="108" spans="1:36" x14ac:dyDescent="0.25">
      <c r="C108" s="4">
        <v>39903</v>
      </c>
      <c r="D108" s="9">
        <v>95.556514000000007</v>
      </c>
      <c r="E108" s="4">
        <v>40056</v>
      </c>
      <c r="F108" s="21">
        <v>0.5</v>
      </c>
      <c r="G108" s="4">
        <v>39660</v>
      </c>
      <c r="H108" s="9">
        <v>115.8</v>
      </c>
      <c r="I108" s="4">
        <v>39660</v>
      </c>
      <c r="J108" s="9">
        <v>101.8913</v>
      </c>
      <c r="K108" s="4">
        <v>39660</v>
      </c>
      <c r="L108" s="9">
        <v>219.964</v>
      </c>
      <c r="M108" s="4">
        <v>39660</v>
      </c>
      <c r="N108" s="9">
        <v>216.5</v>
      </c>
      <c r="O108" s="4">
        <v>39660</v>
      </c>
      <c r="P108" s="9">
        <v>73.2</v>
      </c>
      <c r="Q108" s="4">
        <v>39660</v>
      </c>
      <c r="R108" s="9">
        <v>94.21</v>
      </c>
      <c r="S108" s="4">
        <v>39660</v>
      </c>
      <c r="T108" s="9">
        <v>92.3</v>
      </c>
      <c r="U108" s="4">
        <v>39660</v>
      </c>
      <c r="V108" s="9">
        <v>86.879827000000006</v>
      </c>
      <c r="W108" s="4">
        <v>39660</v>
      </c>
      <c r="X108" s="9">
        <v>2846.16</v>
      </c>
      <c r="Y108" s="4">
        <v>39660</v>
      </c>
      <c r="Z108" s="9">
        <v>99.9</v>
      </c>
      <c r="AA108" s="4">
        <v>39660</v>
      </c>
      <c r="AB108" s="9">
        <v>94.97</v>
      </c>
      <c r="AC108" s="4">
        <v>43708</v>
      </c>
      <c r="AD108" s="9">
        <v>145</v>
      </c>
      <c r="AE108" s="4">
        <v>39660</v>
      </c>
      <c r="AF108" s="9">
        <v>89.72</v>
      </c>
      <c r="AG108" s="4">
        <v>39660</v>
      </c>
      <c r="AH108" s="21">
        <v>0.5</v>
      </c>
      <c r="AI108" s="4">
        <v>39660</v>
      </c>
      <c r="AJ108" s="9">
        <v>64.2</v>
      </c>
    </row>
    <row r="109" spans="1:36" x14ac:dyDescent="0.25">
      <c r="C109" s="4">
        <v>39933</v>
      </c>
      <c r="D109" s="9">
        <v>95.556514000000007</v>
      </c>
      <c r="E109" s="4">
        <v>40086</v>
      </c>
      <c r="F109" s="21">
        <v>0.4</v>
      </c>
      <c r="G109" s="4">
        <v>39691</v>
      </c>
      <c r="H109" s="9">
        <v>115.6</v>
      </c>
      <c r="I109" s="4">
        <v>39691</v>
      </c>
      <c r="J109" s="9">
        <v>101.6259</v>
      </c>
      <c r="K109" s="4">
        <v>39691</v>
      </c>
      <c r="L109" s="9">
        <v>219.08600000000001</v>
      </c>
      <c r="M109" s="4">
        <v>39691</v>
      </c>
      <c r="N109" s="9">
        <v>217.2</v>
      </c>
      <c r="O109" s="4">
        <v>39691</v>
      </c>
      <c r="P109" s="9">
        <v>72.099999999999994</v>
      </c>
      <c r="Q109" s="4">
        <v>39691</v>
      </c>
      <c r="R109" s="9">
        <v>94.17</v>
      </c>
      <c r="S109" s="4">
        <v>39691</v>
      </c>
      <c r="T109" s="9">
        <v>92</v>
      </c>
      <c r="U109" s="4">
        <v>39691</v>
      </c>
      <c r="V109" s="9">
        <v>86.723568</v>
      </c>
      <c r="W109" s="4">
        <v>39691</v>
      </c>
      <c r="X109" s="9">
        <v>2854.13</v>
      </c>
      <c r="Y109" s="4">
        <v>39691</v>
      </c>
      <c r="Z109" s="9">
        <v>100</v>
      </c>
      <c r="AA109" s="4">
        <v>39691</v>
      </c>
      <c r="AB109" s="9">
        <v>95.21</v>
      </c>
      <c r="AC109" s="4">
        <v>43738</v>
      </c>
      <c r="AD109" s="9">
        <v>145.80000000000001</v>
      </c>
      <c r="AE109" s="4">
        <v>39691</v>
      </c>
      <c r="AF109" s="9">
        <v>89.89</v>
      </c>
      <c r="AG109" s="4">
        <v>39691</v>
      </c>
      <c r="AH109" s="21">
        <v>0.4</v>
      </c>
      <c r="AI109" s="4">
        <v>39691</v>
      </c>
      <c r="AJ109" s="9">
        <v>64.599999999999994</v>
      </c>
    </row>
    <row r="110" spans="1:36" x14ac:dyDescent="0.25">
      <c r="C110" s="4">
        <v>39964</v>
      </c>
      <c r="D110" s="9">
        <v>95.366729000000007</v>
      </c>
      <c r="E110" s="4">
        <v>40117</v>
      </c>
      <c r="F110" s="21">
        <v>-0.1</v>
      </c>
      <c r="G110" s="4">
        <v>39721</v>
      </c>
      <c r="H110" s="9">
        <v>115.7</v>
      </c>
      <c r="I110" s="4">
        <v>39721</v>
      </c>
      <c r="J110" s="9">
        <v>101.72839999999999</v>
      </c>
      <c r="K110" s="4">
        <v>39721</v>
      </c>
      <c r="L110" s="9">
        <v>218.78299999999999</v>
      </c>
      <c r="M110" s="4">
        <v>39721</v>
      </c>
      <c r="N110" s="9">
        <v>218.4</v>
      </c>
      <c r="O110" s="4">
        <v>39721</v>
      </c>
      <c r="P110" s="9">
        <v>71.099999999999994</v>
      </c>
      <c r="Q110" s="4">
        <v>39721</v>
      </c>
      <c r="R110" s="9">
        <v>94.11</v>
      </c>
      <c r="S110" s="4">
        <v>39721</v>
      </c>
      <c r="T110" s="9">
        <v>92</v>
      </c>
      <c r="U110" s="4">
        <v>39721</v>
      </c>
      <c r="V110" s="9">
        <v>86.801698000000002</v>
      </c>
      <c r="W110" s="4">
        <v>39721</v>
      </c>
      <c r="X110" s="9">
        <v>2861.55</v>
      </c>
      <c r="Y110" s="4">
        <v>39721</v>
      </c>
      <c r="Z110" s="9">
        <v>100.2</v>
      </c>
      <c r="AA110" s="4">
        <v>39721</v>
      </c>
      <c r="AB110" s="9">
        <v>94.64</v>
      </c>
      <c r="AC110" s="4">
        <v>43769</v>
      </c>
      <c r="AD110" s="9">
        <v>147.19999999999999</v>
      </c>
      <c r="AE110" s="4">
        <v>39721</v>
      </c>
      <c r="AF110" s="9">
        <v>90.28</v>
      </c>
      <c r="AG110" s="4">
        <v>39721</v>
      </c>
      <c r="AH110" s="21">
        <v>0.8</v>
      </c>
      <c r="AI110" s="4">
        <v>39721</v>
      </c>
      <c r="AJ110" s="9">
        <v>65</v>
      </c>
    </row>
    <row r="111" spans="1:36" x14ac:dyDescent="0.25">
      <c r="C111" s="4">
        <v>39994</v>
      </c>
      <c r="D111" s="9">
        <v>95.176945000000003</v>
      </c>
      <c r="E111" s="4">
        <v>40147</v>
      </c>
      <c r="F111" s="21">
        <v>0.3</v>
      </c>
      <c r="G111" s="4">
        <v>39752</v>
      </c>
      <c r="H111" s="9">
        <v>114.5</v>
      </c>
      <c r="I111" s="4">
        <v>39752</v>
      </c>
      <c r="J111" s="9">
        <v>102.2689</v>
      </c>
      <c r="K111" s="4">
        <v>39752</v>
      </c>
      <c r="L111" s="9">
        <v>216.57300000000001</v>
      </c>
      <c r="M111" s="4">
        <v>39752</v>
      </c>
      <c r="N111" s="9">
        <v>217.7</v>
      </c>
      <c r="O111" s="4">
        <v>39752</v>
      </c>
      <c r="P111" s="9">
        <v>71.400000000000006</v>
      </c>
      <c r="Q111" s="4">
        <v>39752</v>
      </c>
      <c r="R111" s="9">
        <v>94.05</v>
      </c>
      <c r="S111" s="4">
        <v>39752</v>
      </c>
      <c r="T111" s="9">
        <v>91.7</v>
      </c>
      <c r="U111" s="4">
        <v>39752</v>
      </c>
      <c r="V111" s="9">
        <v>86.723568</v>
      </c>
      <c r="W111" s="4">
        <v>39752</v>
      </c>
      <c r="X111" s="9">
        <v>2874.43</v>
      </c>
      <c r="Y111" s="4">
        <v>39752</v>
      </c>
      <c r="Z111" s="9">
        <v>99.9</v>
      </c>
      <c r="AA111" s="4">
        <v>39752</v>
      </c>
      <c r="AB111" s="9">
        <v>95.98</v>
      </c>
      <c r="AC111" s="10" cm="1">
        <f t="array" aca="1" ref="AC111:AD136" ca="1">OFFSET('Inflation data 2'!AC$4,,,COUNT('Inflation data 2'!AC$4:AC$202),2)</f>
        <v>43769</v>
      </c>
      <c r="AD111" s="28">
        <f ca="1"/>
        <v>147.19999999999999</v>
      </c>
      <c r="AE111" s="4">
        <v>39752</v>
      </c>
      <c r="AF111" s="9">
        <v>90.07</v>
      </c>
      <c r="AG111" s="4">
        <v>39752</v>
      </c>
      <c r="AH111" s="21">
        <v>0.9</v>
      </c>
      <c r="AI111" s="4">
        <v>39752</v>
      </c>
      <c r="AJ111" s="9">
        <v>65</v>
      </c>
    </row>
    <row r="112" spans="1:36" x14ac:dyDescent="0.25">
      <c r="C112" s="4">
        <v>40025</v>
      </c>
      <c r="D112" s="9">
        <v>94.987160000000003</v>
      </c>
      <c r="E112" s="4">
        <v>40178</v>
      </c>
      <c r="F112" s="21">
        <v>1</v>
      </c>
      <c r="G112" s="4">
        <v>39782</v>
      </c>
      <c r="H112" s="9">
        <v>114.1</v>
      </c>
      <c r="I112" s="4">
        <v>39782</v>
      </c>
      <c r="J112" s="9">
        <v>101.5878</v>
      </c>
      <c r="K112" s="4">
        <v>39782</v>
      </c>
      <c r="L112" s="9">
        <v>212.42500000000001</v>
      </c>
      <c r="M112" s="4">
        <v>39782</v>
      </c>
      <c r="N112" s="9">
        <v>216</v>
      </c>
      <c r="O112" s="4">
        <v>39782</v>
      </c>
      <c r="P112" s="9">
        <v>72.599999999999994</v>
      </c>
      <c r="Q112" s="4">
        <v>39782</v>
      </c>
      <c r="R112" s="9">
        <v>93.6</v>
      </c>
      <c r="S112" s="4">
        <v>39782</v>
      </c>
      <c r="T112" s="9">
        <v>91.2</v>
      </c>
      <c r="U112" s="4">
        <v>39782</v>
      </c>
      <c r="V112" s="9">
        <v>86.489180000000005</v>
      </c>
      <c r="W112" s="4">
        <v>39782</v>
      </c>
      <c r="X112" s="9">
        <v>2884.78</v>
      </c>
      <c r="Y112" s="4">
        <v>39782</v>
      </c>
      <c r="Z112" s="9">
        <v>99.8</v>
      </c>
      <c r="AA112" s="4">
        <v>39782</v>
      </c>
      <c r="AB112" s="9">
        <v>94.99</v>
      </c>
      <c r="AC112" s="10">
        <f ca="1"/>
        <v>43799</v>
      </c>
      <c r="AD112" s="28">
        <f ca="1"/>
        <v>148.6</v>
      </c>
      <c r="AE112" s="4">
        <v>39782</v>
      </c>
      <c r="AF112" s="9">
        <v>89.74</v>
      </c>
      <c r="AG112" s="4">
        <v>39782</v>
      </c>
      <c r="AH112" s="21">
        <v>0.8</v>
      </c>
      <c r="AI112" s="4">
        <v>39782</v>
      </c>
      <c r="AJ112" s="9">
        <v>65.099999999999994</v>
      </c>
    </row>
    <row r="113" spans="3:36" x14ac:dyDescent="0.25">
      <c r="C113" s="4">
        <v>40056</v>
      </c>
      <c r="D113" s="9">
        <v>94.987160000000003</v>
      </c>
      <c r="E113" s="4">
        <v>40209</v>
      </c>
      <c r="F113" s="21">
        <v>0.6</v>
      </c>
      <c r="G113" s="4">
        <v>39813</v>
      </c>
      <c r="H113" s="9">
        <v>113.3</v>
      </c>
      <c r="I113" s="4">
        <v>39813</v>
      </c>
      <c r="J113" s="9">
        <v>101.08069999999999</v>
      </c>
      <c r="K113" s="4">
        <v>39813</v>
      </c>
      <c r="L113" s="9">
        <v>210.22800000000001</v>
      </c>
      <c r="M113" s="4">
        <v>39813</v>
      </c>
      <c r="N113" s="9">
        <v>212.9</v>
      </c>
      <c r="O113" s="4">
        <v>39813</v>
      </c>
      <c r="P113" s="9">
        <v>72.400000000000006</v>
      </c>
      <c r="Q113" s="4">
        <v>39813</v>
      </c>
      <c r="R113" s="9">
        <v>93.37</v>
      </c>
      <c r="S113" s="4">
        <v>39813</v>
      </c>
      <c r="T113" s="9">
        <v>91.5</v>
      </c>
      <c r="U113" s="4">
        <v>39813</v>
      </c>
      <c r="V113" s="9">
        <v>86.489180000000005</v>
      </c>
      <c r="W113" s="4">
        <v>39813</v>
      </c>
      <c r="X113" s="9">
        <v>2892.86</v>
      </c>
      <c r="Y113" s="4">
        <v>39813</v>
      </c>
      <c r="Z113" s="9">
        <v>99.1</v>
      </c>
      <c r="AA113" s="4">
        <v>39813</v>
      </c>
      <c r="AB113" s="9">
        <v>93.24</v>
      </c>
      <c r="AC113" s="10">
        <f ca="1"/>
        <v>43830</v>
      </c>
      <c r="AD113" s="28">
        <f ca="1"/>
        <v>150.4</v>
      </c>
      <c r="AE113" s="4">
        <v>39813</v>
      </c>
      <c r="AF113" s="9">
        <v>89.09</v>
      </c>
      <c r="AG113" s="4">
        <v>39813</v>
      </c>
      <c r="AH113" s="21">
        <v>0.7</v>
      </c>
      <c r="AI113" s="4">
        <v>39813</v>
      </c>
      <c r="AJ113" s="9">
        <v>65</v>
      </c>
    </row>
    <row r="114" spans="3:36" x14ac:dyDescent="0.25">
      <c r="C114" s="4">
        <v>40086</v>
      </c>
      <c r="D114" s="9">
        <v>95.082053000000002</v>
      </c>
      <c r="E114" s="4">
        <v>40237</v>
      </c>
      <c r="F114" s="21">
        <v>1.2</v>
      </c>
      <c r="G114" s="4">
        <v>39844</v>
      </c>
      <c r="H114" s="9">
        <v>113</v>
      </c>
      <c r="I114" s="4">
        <v>39844</v>
      </c>
      <c r="J114" s="9">
        <v>100.2278</v>
      </c>
      <c r="K114" s="4">
        <v>39844</v>
      </c>
      <c r="L114" s="9">
        <v>211.143</v>
      </c>
      <c r="M114" s="4">
        <v>39844</v>
      </c>
      <c r="N114" s="9">
        <v>210.1</v>
      </c>
      <c r="O114" s="4">
        <v>39844</v>
      </c>
      <c r="P114" s="9">
        <v>72.599999999999994</v>
      </c>
      <c r="Q114" s="4">
        <v>39844</v>
      </c>
      <c r="R114" s="9">
        <v>92.98</v>
      </c>
      <c r="S114" s="4">
        <v>39844</v>
      </c>
      <c r="T114" s="9">
        <v>91.1</v>
      </c>
      <c r="U114" s="4">
        <v>39844</v>
      </c>
      <c r="V114" s="9">
        <v>86.567308999999995</v>
      </c>
      <c r="W114" s="4">
        <v>39844</v>
      </c>
      <c r="X114" s="9">
        <v>2906.74</v>
      </c>
      <c r="Y114" s="4">
        <v>39844</v>
      </c>
      <c r="Z114" s="9">
        <v>98.3</v>
      </c>
      <c r="AA114" s="4">
        <v>39844</v>
      </c>
      <c r="AB114" s="9">
        <v>92.89</v>
      </c>
      <c r="AC114" s="10">
        <f ca="1"/>
        <v>43861</v>
      </c>
      <c r="AD114" s="28">
        <f ca="1"/>
        <v>150.19999999999999</v>
      </c>
      <c r="AE114" s="4">
        <v>39844</v>
      </c>
      <c r="AF114" s="9">
        <v>89.32</v>
      </c>
      <c r="AG114" s="4">
        <v>39844</v>
      </c>
      <c r="AH114" s="21">
        <v>2.4000000953674321</v>
      </c>
      <c r="AI114" s="4">
        <v>39844</v>
      </c>
      <c r="AJ114" s="9">
        <v>65.3</v>
      </c>
    </row>
    <row r="115" spans="3:36" x14ac:dyDescent="0.25">
      <c r="C115" s="4">
        <v>40117</v>
      </c>
      <c r="D115" s="9">
        <v>94.987160000000003</v>
      </c>
      <c r="E115" s="4">
        <v>40268</v>
      </c>
      <c r="F115" s="21">
        <v>-0.7</v>
      </c>
      <c r="G115" s="4">
        <v>39872</v>
      </c>
      <c r="H115" s="9">
        <v>113.8</v>
      </c>
      <c r="I115" s="4">
        <v>39872</v>
      </c>
      <c r="J115" s="9">
        <v>100.4641</v>
      </c>
      <c r="K115" s="4">
        <v>39872</v>
      </c>
      <c r="L115" s="9">
        <v>212.19300000000001</v>
      </c>
      <c r="M115" s="4">
        <v>39872</v>
      </c>
      <c r="N115" s="9">
        <v>211.4</v>
      </c>
      <c r="O115" s="4">
        <v>39872</v>
      </c>
      <c r="P115" s="9">
        <v>72.099999999999994</v>
      </c>
      <c r="Q115" s="4">
        <v>39872</v>
      </c>
      <c r="R115" s="9">
        <v>93.34</v>
      </c>
      <c r="S115" s="4">
        <v>39872</v>
      </c>
      <c r="T115" s="9">
        <v>91.6</v>
      </c>
      <c r="U115" s="4">
        <v>39872</v>
      </c>
      <c r="V115" s="9">
        <v>87.192342999999994</v>
      </c>
      <c r="W115" s="4">
        <v>39872</v>
      </c>
      <c r="X115" s="9">
        <v>2922.73</v>
      </c>
      <c r="Y115" s="4">
        <v>39872</v>
      </c>
      <c r="Z115" s="9">
        <v>98.4</v>
      </c>
      <c r="AA115" s="4">
        <v>39872</v>
      </c>
      <c r="AB115" s="9">
        <v>91.47</v>
      </c>
      <c r="AC115" s="10">
        <f ca="1"/>
        <v>43890</v>
      </c>
      <c r="AD115" s="28">
        <f ca="1"/>
        <v>149.1</v>
      </c>
      <c r="AE115" s="4">
        <v>39872</v>
      </c>
      <c r="AF115" s="9">
        <v>89.95</v>
      </c>
      <c r="AG115" s="4">
        <v>39872</v>
      </c>
      <c r="AH115" s="21">
        <v>1.700000047683716</v>
      </c>
      <c r="AI115" s="4">
        <v>39872</v>
      </c>
      <c r="AJ115" s="9">
        <v>66</v>
      </c>
    </row>
    <row r="116" spans="3:36" x14ac:dyDescent="0.25">
      <c r="C116" s="4">
        <v>40147</v>
      </c>
      <c r="D116" s="9">
        <v>94.797376</v>
      </c>
      <c r="E116" s="4">
        <v>40298</v>
      </c>
      <c r="F116" s="21">
        <v>0.2</v>
      </c>
      <c r="G116" s="4">
        <v>39903</v>
      </c>
      <c r="H116" s="9">
        <v>114</v>
      </c>
      <c r="I116" s="4">
        <v>39903</v>
      </c>
      <c r="J116" s="9">
        <v>100.13849999999999</v>
      </c>
      <c r="K116" s="4">
        <v>39903</v>
      </c>
      <c r="L116" s="9">
        <v>212.709</v>
      </c>
      <c r="M116" s="4">
        <v>39903</v>
      </c>
      <c r="N116" s="9">
        <v>211.3</v>
      </c>
      <c r="O116" s="4">
        <v>39903</v>
      </c>
      <c r="P116" s="9">
        <v>72.3</v>
      </c>
      <c r="Q116" s="4">
        <v>39903</v>
      </c>
      <c r="R116" s="9">
        <v>93.52</v>
      </c>
      <c r="S116" s="4">
        <v>39903</v>
      </c>
      <c r="T116" s="9">
        <v>91.4</v>
      </c>
      <c r="U116" s="4">
        <v>39903</v>
      </c>
      <c r="V116" s="9">
        <v>87.817379000000003</v>
      </c>
      <c r="W116" s="4">
        <v>39903</v>
      </c>
      <c r="X116" s="9">
        <v>2928.57</v>
      </c>
      <c r="Y116" s="4">
        <v>39903</v>
      </c>
      <c r="Z116" s="9">
        <v>98.5</v>
      </c>
      <c r="AA116" s="4">
        <v>39903</v>
      </c>
      <c r="AB116" s="9">
        <v>91.57</v>
      </c>
      <c r="AC116" s="10">
        <f ca="1"/>
        <v>43921</v>
      </c>
      <c r="AD116" s="28">
        <f ca="1"/>
        <v>148.6</v>
      </c>
      <c r="AE116" s="4">
        <v>39903</v>
      </c>
      <c r="AF116" s="9">
        <v>90.85</v>
      </c>
      <c r="AG116" s="4">
        <v>39903</v>
      </c>
      <c r="AH116" s="21">
        <v>1.299999952316284</v>
      </c>
      <c r="AI116" s="4">
        <v>39903</v>
      </c>
      <c r="AJ116" s="9">
        <v>66.900000000000006</v>
      </c>
    </row>
    <row r="117" spans="3:36" x14ac:dyDescent="0.25">
      <c r="C117" s="4">
        <v>40178</v>
      </c>
      <c r="D117" s="9">
        <v>94.702483999999998</v>
      </c>
      <c r="E117" s="4">
        <v>40329</v>
      </c>
      <c r="F117" s="21">
        <v>-0.1</v>
      </c>
      <c r="G117" s="4">
        <v>39933</v>
      </c>
      <c r="H117" s="9">
        <v>113.9</v>
      </c>
      <c r="I117" s="4">
        <v>39933</v>
      </c>
      <c r="J117" s="9">
        <v>101.0213</v>
      </c>
      <c r="K117" s="4">
        <v>39933</v>
      </c>
      <c r="L117" s="9">
        <v>213.24</v>
      </c>
      <c r="M117" s="4">
        <v>39933</v>
      </c>
      <c r="N117" s="9">
        <v>211.5</v>
      </c>
      <c r="O117" s="4">
        <v>39933</v>
      </c>
      <c r="P117" s="9">
        <v>72.3</v>
      </c>
      <c r="Q117" s="4">
        <v>39933</v>
      </c>
      <c r="R117" s="9">
        <v>93.66</v>
      </c>
      <c r="S117" s="4">
        <v>39933</v>
      </c>
      <c r="T117" s="9">
        <v>91.5</v>
      </c>
      <c r="U117" s="4">
        <v>39933</v>
      </c>
      <c r="V117" s="9">
        <v>88.051766999999998</v>
      </c>
      <c r="W117" s="4">
        <v>39933</v>
      </c>
      <c r="X117" s="9">
        <v>2942.63</v>
      </c>
      <c r="Y117" s="4">
        <v>39933</v>
      </c>
      <c r="Z117" s="9">
        <v>98.6</v>
      </c>
      <c r="AA117" s="4">
        <v>39933</v>
      </c>
      <c r="AB117" s="9">
        <v>92.27</v>
      </c>
      <c r="AC117" s="10">
        <f ca="1"/>
        <v>43951</v>
      </c>
      <c r="AD117" s="28">
        <f ca="1"/>
        <v>151.4</v>
      </c>
      <c r="AE117" s="4">
        <v>39933</v>
      </c>
      <c r="AF117" s="9">
        <v>91.05</v>
      </c>
      <c r="AG117" s="4">
        <v>39933</v>
      </c>
      <c r="AH117" s="21">
        <v>0.69999998807907104</v>
      </c>
      <c r="AI117" s="4">
        <v>39933</v>
      </c>
      <c r="AJ117" s="9">
        <v>67.2</v>
      </c>
    </row>
    <row r="118" spans="3:36" x14ac:dyDescent="0.25">
      <c r="C118" s="4">
        <v>40209</v>
      </c>
      <c r="D118" s="9">
        <v>94.133129999999994</v>
      </c>
      <c r="E118" s="4">
        <v>40359</v>
      </c>
      <c r="F118" s="21">
        <v>-0.6</v>
      </c>
      <c r="G118" s="4">
        <v>39964</v>
      </c>
      <c r="H118" s="9">
        <v>114.7</v>
      </c>
      <c r="I118" s="4">
        <v>39964</v>
      </c>
      <c r="J118" s="9">
        <v>101.1824</v>
      </c>
      <c r="K118" s="4">
        <v>39964</v>
      </c>
      <c r="L118" s="9">
        <v>213.85599999999999</v>
      </c>
      <c r="M118" s="4">
        <v>39964</v>
      </c>
      <c r="N118" s="9">
        <v>212.8</v>
      </c>
      <c r="O118" s="4">
        <v>39964</v>
      </c>
      <c r="P118" s="9">
        <v>72.2</v>
      </c>
      <c r="Q118" s="4">
        <v>39964</v>
      </c>
      <c r="R118" s="9">
        <v>93.81</v>
      </c>
      <c r="S118" s="4">
        <v>39964</v>
      </c>
      <c r="T118" s="9">
        <v>91.4</v>
      </c>
      <c r="U118" s="4">
        <v>39964</v>
      </c>
      <c r="V118" s="9">
        <v>88.051766999999998</v>
      </c>
      <c r="W118" s="4">
        <v>39964</v>
      </c>
      <c r="X118" s="9">
        <v>2956.46</v>
      </c>
      <c r="Y118" s="4">
        <v>39964</v>
      </c>
      <c r="Z118" s="9">
        <v>98.3</v>
      </c>
      <c r="AA118" s="4">
        <v>39964</v>
      </c>
      <c r="AB118" s="9">
        <v>92.66</v>
      </c>
      <c r="AC118" s="10">
        <f ca="1"/>
        <v>43982</v>
      </c>
      <c r="AD118" s="28">
        <f ca="1"/>
        <v>150.9</v>
      </c>
      <c r="AE118" s="4">
        <v>39964</v>
      </c>
      <c r="AF118" s="9">
        <v>91.17</v>
      </c>
      <c r="AG118" s="4">
        <v>39964</v>
      </c>
      <c r="AH118" s="21">
        <v>0.60000002384185791</v>
      </c>
      <c r="AI118" s="4">
        <v>39964</v>
      </c>
      <c r="AJ118" s="9">
        <v>67.400000000000006</v>
      </c>
    </row>
    <row r="119" spans="3:36" x14ac:dyDescent="0.25">
      <c r="C119" s="4">
        <v>40237</v>
      </c>
      <c r="D119" s="9">
        <v>94.133129999999994</v>
      </c>
      <c r="E119" s="4">
        <v>40390</v>
      </c>
      <c r="F119" s="21">
        <v>0.4</v>
      </c>
      <c r="G119" s="4">
        <v>39994</v>
      </c>
      <c r="H119" s="9">
        <v>115.1</v>
      </c>
      <c r="I119" s="4">
        <v>39994</v>
      </c>
      <c r="J119" s="9">
        <v>101.364</v>
      </c>
      <c r="K119" s="4">
        <v>39994</v>
      </c>
      <c r="L119" s="9">
        <v>215.69300000000001</v>
      </c>
      <c r="M119" s="4">
        <v>39994</v>
      </c>
      <c r="N119" s="9">
        <v>213.4</v>
      </c>
      <c r="O119" s="4">
        <v>39994</v>
      </c>
      <c r="P119" s="9">
        <v>72.099999999999994</v>
      </c>
      <c r="Q119" s="4">
        <v>39994</v>
      </c>
      <c r="R119" s="9">
        <v>93.93</v>
      </c>
      <c r="S119" s="4">
        <v>39994</v>
      </c>
      <c r="T119" s="9">
        <v>91.8</v>
      </c>
      <c r="U119" s="4">
        <v>39994</v>
      </c>
      <c r="V119" s="9">
        <v>87.973636999999997</v>
      </c>
      <c r="W119" s="4">
        <v>39994</v>
      </c>
      <c r="X119" s="9">
        <v>2967.1</v>
      </c>
      <c r="Y119" s="4">
        <v>39994</v>
      </c>
      <c r="Z119" s="9">
        <v>98.3</v>
      </c>
      <c r="AA119" s="4">
        <v>39994</v>
      </c>
      <c r="AB119" s="9">
        <v>92.57</v>
      </c>
      <c r="AC119" s="10">
        <f ca="1"/>
        <v>44012</v>
      </c>
      <c r="AD119" s="28">
        <f ca="1"/>
        <v>151.80000000000001</v>
      </c>
      <c r="AE119" s="4">
        <v>39994</v>
      </c>
      <c r="AF119" s="9">
        <v>90.85</v>
      </c>
      <c r="AG119" s="4">
        <v>39994</v>
      </c>
      <c r="AH119" s="21">
        <v>0.60000002384185791</v>
      </c>
      <c r="AI119" s="4">
        <v>39994</v>
      </c>
      <c r="AJ119" s="9">
        <v>67.8</v>
      </c>
    </row>
    <row r="120" spans="3:36" x14ac:dyDescent="0.25">
      <c r="C120" s="4">
        <v>40268</v>
      </c>
      <c r="D120" s="9">
        <v>94.417806999999996</v>
      </c>
      <c r="E120" s="4">
        <v>40421</v>
      </c>
      <c r="F120" s="21">
        <v>0.6</v>
      </c>
      <c r="G120" s="4">
        <v>40025</v>
      </c>
      <c r="H120" s="9">
        <v>114.7</v>
      </c>
      <c r="I120" s="4">
        <v>40025</v>
      </c>
      <c r="J120" s="9">
        <v>100.6913</v>
      </c>
      <c r="K120" s="4">
        <v>40025</v>
      </c>
      <c r="L120" s="9">
        <v>215.351</v>
      </c>
      <c r="M120" s="4">
        <v>40025</v>
      </c>
      <c r="N120" s="9">
        <v>213.4</v>
      </c>
      <c r="O120" s="4">
        <v>40025</v>
      </c>
      <c r="P120" s="9">
        <v>72.099999999999994</v>
      </c>
      <c r="Q120" s="4">
        <v>40025</v>
      </c>
      <c r="R120" s="9">
        <v>93.5</v>
      </c>
      <c r="S120" s="4">
        <v>40025</v>
      </c>
      <c r="T120" s="9">
        <v>91.7</v>
      </c>
      <c r="U120" s="4">
        <v>40025</v>
      </c>
      <c r="V120" s="9">
        <v>88.286154999999994</v>
      </c>
      <c r="W120" s="4">
        <v>40025</v>
      </c>
      <c r="X120" s="9">
        <v>2974.22</v>
      </c>
      <c r="Y120" s="4">
        <v>40025</v>
      </c>
      <c r="Z120" s="9">
        <v>97.4</v>
      </c>
      <c r="AA120" s="4">
        <v>40025</v>
      </c>
      <c r="AB120" s="9">
        <v>92.75</v>
      </c>
      <c r="AC120" s="10">
        <f ca="1"/>
        <v>44043</v>
      </c>
      <c r="AD120" s="28">
        <f ca="1"/>
        <v>153.9</v>
      </c>
      <c r="AE120" s="4">
        <v>40025</v>
      </c>
      <c r="AF120" s="9">
        <v>89.89</v>
      </c>
      <c r="AG120" s="4">
        <v>40025</v>
      </c>
      <c r="AH120" s="21">
        <v>0.60000002384185791</v>
      </c>
      <c r="AI120" s="4">
        <v>40025</v>
      </c>
      <c r="AJ120" s="9">
        <v>68.5</v>
      </c>
    </row>
    <row r="121" spans="3:36" x14ac:dyDescent="0.25">
      <c r="C121" s="4">
        <v>40298</v>
      </c>
      <c r="D121" s="9">
        <v>94.133129999999994</v>
      </c>
      <c r="E121" s="4">
        <v>40451</v>
      </c>
      <c r="F121" s="21">
        <v>0.6</v>
      </c>
      <c r="G121" s="4">
        <v>40056</v>
      </c>
      <c r="H121" s="9">
        <v>114.7</v>
      </c>
      <c r="I121" s="4">
        <v>40056</v>
      </c>
      <c r="J121" s="9">
        <v>100.8028</v>
      </c>
      <c r="K121" s="4">
        <v>40056</v>
      </c>
      <c r="L121" s="9">
        <v>215.834</v>
      </c>
      <c r="M121" s="4">
        <v>40056</v>
      </c>
      <c r="N121" s="9">
        <v>214.4</v>
      </c>
      <c r="O121" s="4">
        <v>40056</v>
      </c>
      <c r="P121" s="9">
        <v>70.900000000000006</v>
      </c>
      <c r="Q121" s="4">
        <v>40056</v>
      </c>
      <c r="R121" s="9">
        <v>93.99</v>
      </c>
      <c r="S121" s="4">
        <v>40056</v>
      </c>
      <c r="T121" s="9">
        <v>92</v>
      </c>
      <c r="U121" s="4">
        <v>40056</v>
      </c>
      <c r="V121" s="9">
        <v>88.598671999999993</v>
      </c>
      <c r="W121" s="4">
        <v>40056</v>
      </c>
      <c r="X121" s="9">
        <v>2978.68</v>
      </c>
      <c r="Y121" s="4">
        <v>40056</v>
      </c>
      <c r="Z121" s="9">
        <v>97.6</v>
      </c>
      <c r="AA121" s="4">
        <v>40056</v>
      </c>
      <c r="AB121" s="9">
        <v>94.43</v>
      </c>
      <c r="AC121" s="10">
        <f ca="1"/>
        <v>44074</v>
      </c>
      <c r="AD121" s="28">
        <f ca="1"/>
        <v>154.69999999999999</v>
      </c>
      <c r="AE121" s="4">
        <v>40056</v>
      </c>
      <c r="AF121" s="9">
        <v>90.14</v>
      </c>
      <c r="AG121" s="4">
        <v>40056</v>
      </c>
      <c r="AH121" s="21">
        <v>0</v>
      </c>
      <c r="AI121" s="4">
        <v>40056</v>
      </c>
      <c r="AJ121" s="9">
        <v>68.599999999999994</v>
      </c>
    </row>
    <row r="122" spans="3:36" x14ac:dyDescent="0.25">
      <c r="C122" s="4">
        <v>40329</v>
      </c>
      <c r="D122" s="9">
        <v>94.228021999999996</v>
      </c>
      <c r="E122" s="4">
        <v>40482</v>
      </c>
      <c r="F122" s="21">
        <v>0.7</v>
      </c>
      <c r="G122" s="4">
        <v>40086</v>
      </c>
      <c r="H122" s="9">
        <v>114.7</v>
      </c>
      <c r="I122" s="4">
        <v>40086</v>
      </c>
      <c r="J122" s="9">
        <v>100.7899</v>
      </c>
      <c r="K122" s="4">
        <v>40086</v>
      </c>
      <c r="L122" s="9">
        <v>215.96899999999999</v>
      </c>
      <c r="M122" s="4">
        <v>40086</v>
      </c>
      <c r="N122" s="9">
        <v>215.3</v>
      </c>
      <c r="O122" s="4">
        <v>40086</v>
      </c>
      <c r="P122" s="9">
        <v>71.400000000000006</v>
      </c>
      <c r="Q122" s="4">
        <v>40086</v>
      </c>
      <c r="R122" s="9">
        <v>93.76</v>
      </c>
      <c r="S122" s="4">
        <v>40086</v>
      </c>
      <c r="T122" s="9">
        <v>91.6</v>
      </c>
      <c r="U122" s="4">
        <v>40086</v>
      </c>
      <c r="V122" s="9">
        <v>88.676800999999998</v>
      </c>
      <c r="W122" s="4">
        <v>40086</v>
      </c>
      <c r="X122" s="9">
        <v>2985.83</v>
      </c>
      <c r="Y122" s="4">
        <v>40086</v>
      </c>
      <c r="Z122" s="9">
        <v>97.3</v>
      </c>
      <c r="AA122" s="4">
        <v>40086</v>
      </c>
      <c r="AB122" s="9">
        <v>93.8</v>
      </c>
      <c r="AC122" s="10">
        <f ca="1"/>
        <v>44104</v>
      </c>
      <c r="AD122" s="28">
        <f ca="1"/>
        <v>156.4</v>
      </c>
      <c r="AE122" s="4">
        <v>40086</v>
      </c>
      <c r="AF122" s="9">
        <v>90.62</v>
      </c>
      <c r="AG122" s="4">
        <v>40086</v>
      </c>
      <c r="AH122" s="21">
        <v>0</v>
      </c>
      <c r="AI122" s="4">
        <v>40086</v>
      </c>
      <c r="AJ122" s="9">
        <v>69</v>
      </c>
    </row>
    <row r="123" spans="3:36" x14ac:dyDescent="0.25">
      <c r="C123" s="4">
        <v>40359</v>
      </c>
      <c r="D123" s="9">
        <v>94.228021999999996</v>
      </c>
      <c r="E123" s="4">
        <v>40512</v>
      </c>
      <c r="F123" s="21">
        <v>1.1000000000000001</v>
      </c>
      <c r="G123" s="4">
        <v>40117</v>
      </c>
      <c r="H123" s="9">
        <v>114.6</v>
      </c>
      <c r="I123" s="4">
        <v>40117</v>
      </c>
      <c r="J123" s="9">
        <v>101.41630000000001</v>
      </c>
      <c r="K123" s="4">
        <v>40117</v>
      </c>
      <c r="L123" s="9">
        <v>216.17699999999999</v>
      </c>
      <c r="M123" s="4">
        <v>40117</v>
      </c>
      <c r="N123" s="9">
        <v>216</v>
      </c>
      <c r="O123" s="4">
        <v>40117</v>
      </c>
      <c r="P123" s="9">
        <v>73.2</v>
      </c>
      <c r="Q123" s="4">
        <v>40117</v>
      </c>
      <c r="R123" s="9">
        <v>93.85</v>
      </c>
      <c r="S123" s="4">
        <v>40117</v>
      </c>
      <c r="T123" s="9">
        <v>91.6</v>
      </c>
      <c r="U123" s="4">
        <v>40117</v>
      </c>
      <c r="V123" s="9">
        <v>88.442413000000002</v>
      </c>
      <c r="W123" s="4">
        <v>40117</v>
      </c>
      <c r="X123" s="9">
        <v>2994.19</v>
      </c>
      <c r="Y123" s="4">
        <v>40117</v>
      </c>
      <c r="Z123" s="9">
        <v>97</v>
      </c>
      <c r="AA123" s="4">
        <v>40117</v>
      </c>
      <c r="AB123" s="9">
        <v>94.16</v>
      </c>
      <c r="AC123" s="10">
        <f ca="1"/>
        <v>44135</v>
      </c>
      <c r="AD123" s="28">
        <f ca="1"/>
        <v>158.4</v>
      </c>
      <c r="AE123" s="4">
        <v>40117</v>
      </c>
      <c r="AF123" s="9">
        <v>90.7</v>
      </c>
      <c r="AG123" s="4">
        <v>40117</v>
      </c>
      <c r="AH123" s="21">
        <v>0</v>
      </c>
      <c r="AI123" s="4">
        <v>40117</v>
      </c>
      <c r="AJ123" s="9">
        <v>69</v>
      </c>
    </row>
    <row r="124" spans="3:36" x14ac:dyDescent="0.25">
      <c r="C124" s="4">
        <v>40390</v>
      </c>
      <c r="D124" s="9">
        <v>93.943344999999994</v>
      </c>
      <c r="E124" s="4">
        <v>40543</v>
      </c>
      <c r="F124" s="21">
        <v>0.5</v>
      </c>
      <c r="G124" s="4">
        <v>40147</v>
      </c>
      <c r="H124" s="9">
        <v>115.2</v>
      </c>
      <c r="I124" s="4">
        <v>40147</v>
      </c>
      <c r="J124" s="9">
        <v>101.6121</v>
      </c>
      <c r="K124" s="4">
        <v>40147</v>
      </c>
      <c r="L124" s="9">
        <v>216.33</v>
      </c>
      <c r="M124" s="4">
        <v>40147</v>
      </c>
      <c r="N124" s="9">
        <v>216.6</v>
      </c>
      <c r="O124" s="4">
        <v>40147</v>
      </c>
      <c r="P124" s="9">
        <v>73.2</v>
      </c>
      <c r="Q124" s="4">
        <v>40147</v>
      </c>
      <c r="R124" s="9">
        <v>93.91</v>
      </c>
      <c r="S124" s="4">
        <v>40147</v>
      </c>
      <c r="T124" s="9">
        <v>91.5</v>
      </c>
      <c r="U124" s="4">
        <v>40147</v>
      </c>
      <c r="V124" s="9">
        <v>88.598671999999993</v>
      </c>
      <c r="W124" s="4">
        <v>40147</v>
      </c>
      <c r="X124" s="9">
        <v>3006.47</v>
      </c>
      <c r="Y124" s="4">
        <v>40147</v>
      </c>
      <c r="Z124" s="9">
        <v>97</v>
      </c>
      <c r="AA124" s="4">
        <v>40147</v>
      </c>
      <c r="AB124" s="9">
        <v>93.46</v>
      </c>
      <c r="AC124" s="10">
        <f ca="1"/>
        <v>44165</v>
      </c>
      <c r="AD124" s="28">
        <f ca="1"/>
        <v>158.9</v>
      </c>
      <c r="AE124" s="4">
        <v>40147</v>
      </c>
      <c r="AF124" s="9">
        <v>90.61</v>
      </c>
      <c r="AG124" s="4">
        <v>40147</v>
      </c>
      <c r="AH124" s="21">
        <v>0.30000001192092901</v>
      </c>
      <c r="AI124" s="4">
        <v>40147</v>
      </c>
      <c r="AJ124" s="9">
        <v>69</v>
      </c>
    </row>
    <row r="125" spans="3:36" x14ac:dyDescent="0.25">
      <c r="C125" s="4">
        <v>40421</v>
      </c>
      <c r="D125" s="9">
        <v>94.038238000000007</v>
      </c>
      <c r="E125" s="4">
        <v>40574</v>
      </c>
      <c r="F125" s="21">
        <v>1</v>
      </c>
      <c r="G125" s="4">
        <v>40178</v>
      </c>
      <c r="H125" s="9">
        <v>114.8</v>
      </c>
      <c r="I125" s="4">
        <v>40178</v>
      </c>
      <c r="J125" s="9">
        <v>101.3664</v>
      </c>
      <c r="K125" s="4">
        <v>40178</v>
      </c>
      <c r="L125" s="9">
        <v>215.94900000000001</v>
      </c>
      <c r="M125" s="4">
        <v>40178</v>
      </c>
      <c r="N125" s="9">
        <v>218</v>
      </c>
      <c r="O125" s="4">
        <v>40178</v>
      </c>
      <c r="P125" s="9">
        <v>73.5</v>
      </c>
      <c r="Q125" s="4">
        <v>40178</v>
      </c>
      <c r="R125" s="9">
        <v>94.14</v>
      </c>
      <c r="S125" s="4">
        <v>40178</v>
      </c>
      <c r="T125" s="9">
        <v>92.3</v>
      </c>
      <c r="U125" s="4">
        <v>40178</v>
      </c>
      <c r="V125" s="9">
        <v>88.911190000000005</v>
      </c>
      <c r="W125" s="4">
        <v>40178</v>
      </c>
      <c r="X125" s="9">
        <v>3017.59</v>
      </c>
      <c r="Y125" s="4">
        <v>40178</v>
      </c>
      <c r="Z125" s="9">
        <v>96.5</v>
      </c>
      <c r="AA125" s="4">
        <v>40178</v>
      </c>
      <c r="AB125" s="9">
        <v>93.01</v>
      </c>
      <c r="AC125" s="10">
        <f ca="1"/>
        <v>44196</v>
      </c>
      <c r="AD125" s="28">
        <f ca="1"/>
        <v>157.30000000000001</v>
      </c>
      <c r="AE125" s="4">
        <v>40178</v>
      </c>
      <c r="AF125" s="9">
        <v>90.08</v>
      </c>
      <c r="AG125" s="4">
        <v>40178</v>
      </c>
      <c r="AH125" s="21">
        <v>0.4</v>
      </c>
      <c r="AI125" s="4">
        <v>40178</v>
      </c>
      <c r="AJ125" s="9">
        <v>69.099999999999994</v>
      </c>
    </row>
    <row r="126" spans="3:36" x14ac:dyDescent="0.25">
      <c r="C126" s="4">
        <v>40451</v>
      </c>
      <c r="D126" s="9">
        <v>94.038238000000007</v>
      </c>
      <c r="E126" s="4">
        <v>40602</v>
      </c>
      <c r="F126" s="21">
        <v>1.2</v>
      </c>
      <c r="G126" s="4">
        <v>40209</v>
      </c>
      <c r="H126" s="9">
        <v>115.1</v>
      </c>
      <c r="I126" s="4">
        <v>40209</v>
      </c>
      <c r="J126" s="9">
        <v>101.2538</v>
      </c>
      <c r="K126" s="4">
        <v>40209</v>
      </c>
      <c r="L126" s="9">
        <v>216.68700000000001</v>
      </c>
      <c r="M126" s="4">
        <v>40209</v>
      </c>
      <c r="N126" s="9">
        <v>217.9</v>
      </c>
      <c r="O126" s="4">
        <v>40209</v>
      </c>
      <c r="P126" s="9">
        <v>73.5</v>
      </c>
      <c r="Q126" s="4">
        <v>40209</v>
      </c>
      <c r="R126" s="9">
        <v>93.92</v>
      </c>
      <c r="S126" s="4">
        <v>40209</v>
      </c>
      <c r="T126" s="9">
        <v>91.7</v>
      </c>
      <c r="U126" s="4">
        <v>40209</v>
      </c>
      <c r="V126" s="9">
        <v>89.223707000000005</v>
      </c>
      <c r="W126" s="4">
        <v>40209</v>
      </c>
      <c r="X126" s="9">
        <v>3040.22</v>
      </c>
      <c r="Y126" s="4">
        <v>40209</v>
      </c>
      <c r="Z126" s="9">
        <v>95.8</v>
      </c>
      <c r="AA126" s="4">
        <v>40209</v>
      </c>
      <c r="AB126" s="9">
        <v>93.13</v>
      </c>
      <c r="AC126" s="10">
        <f ca="1"/>
        <v>44227</v>
      </c>
      <c r="AD126" s="28">
        <f ca="1"/>
        <v>156.30000000000001</v>
      </c>
      <c r="AE126" s="4">
        <v>40209</v>
      </c>
      <c r="AF126" s="9">
        <v>90.05</v>
      </c>
      <c r="AG126" s="4">
        <v>40209</v>
      </c>
      <c r="AH126" s="21">
        <v>1.6000000238418579</v>
      </c>
      <c r="AI126" s="4">
        <v>40209</v>
      </c>
      <c r="AJ126" s="9">
        <v>69.3</v>
      </c>
    </row>
    <row r="127" spans="3:36" x14ac:dyDescent="0.25">
      <c r="C127" s="4">
        <v>40482</v>
      </c>
      <c r="D127" s="9">
        <v>94.417806999999996</v>
      </c>
      <c r="E127" s="4">
        <v>40633</v>
      </c>
      <c r="F127" s="21">
        <v>-0.2</v>
      </c>
      <c r="G127" s="4">
        <v>40237</v>
      </c>
      <c r="H127" s="9">
        <v>115.6</v>
      </c>
      <c r="I127" s="4">
        <v>40237</v>
      </c>
      <c r="J127" s="9">
        <v>101.4012</v>
      </c>
      <c r="K127" s="4">
        <v>40237</v>
      </c>
      <c r="L127" s="9">
        <v>216.74100000000001</v>
      </c>
      <c r="M127" s="4">
        <v>40237</v>
      </c>
      <c r="N127" s="9">
        <v>219.2</v>
      </c>
      <c r="O127" s="4">
        <v>40237</v>
      </c>
      <c r="P127" s="9">
        <v>74.2</v>
      </c>
      <c r="Q127" s="4">
        <v>40237</v>
      </c>
      <c r="R127" s="9">
        <v>94.45</v>
      </c>
      <c r="S127" s="4">
        <v>40237</v>
      </c>
      <c r="T127" s="9">
        <v>92</v>
      </c>
      <c r="U127" s="4">
        <v>40237</v>
      </c>
      <c r="V127" s="9">
        <v>89.536224000000004</v>
      </c>
      <c r="W127" s="4">
        <v>40237</v>
      </c>
      <c r="X127" s="9">
        <v>3063.93</v>
      </c>
      <c r="Y127" s="4">
        <v>40237</v>
      </c>
      <c r="Z127" s="9">
        <v>96</v>
      </c>
      <c r="AA127" s="4">
        <v>40237</v>
      </c>
      <c r="AB127" s="9">
        <v>93.62</v>
      </c>
      <c r="AC127" s="10">
        <f ca="1"/>
        <v>44255</v>
      </c>
      <c r="AD127" s="28">
        <f ca="1"/>
        <v>156.6</v>
      </c>
      <c r="AE127" s="4">
        <v>40237</v>
      </c>
      <c r="AF127" s="9">
        <v>90.69</v>
      </c>
      <c r="AG127" s="4">
        <v>40237</v>
      </c>
      <c r="AH127" s="21">
        <v>0.9</v>
      </c>
      <c r="AI127" s="4">
        <v>40237</v>
      </c>
      <c r="AJ127" s="9">
        <v>69.8</v>
      </c>
    </row>
    <row r="128" spans="3:36" x14ac:dyDescent="0.25">
      <c r="C128" s="4">
        <v>40512</v>
      </c>
      <c r="D128" s="9">
        <v>94.322914999999995</v>
      </c>
      <c r="E128" s="4">
        <v>40663</v>
      </c>
      <c r="F128" s="21">
        <v>0.1</v>
      </c>
      <c r="G128" s="4">
        <v>40268</v>
      </c>
      <c r="H128" s="9">
        <v>115.6</v>
      </c>
      <c r="I128" s="4">
        <v>40268</v>
      </c>
      <c r="J128" s="9">
        <v>101.5402</v>
      </c>
      <c r="K128" s="4">
        <v>40268</v>
      </c>
      <c r="L128" s="9">
        <v>217.631</v>
      </c>
      <c r="M128" s="4">
        <v>40268</v>
      </c>
      <c r="N128" s="9">
        <v>220.7</v>
      </c>
      <c r="O128" s="4">
        <v>40268</v>
      </c>
      <c r="P128" s="9">
        <v>73.900000000000006</v>
      </c>
      <c r="Q128" s="4">
        <v>40268</v>
      </c>
      <c r="R128" s="9">
        <v>94.92</v>
      </c>
      <c r="S128" s="4">
        <v>40268</v>
      </c>
      <c r="T128" s="9">
        <v>92.5</v>
      </c>
      <c r="U128" s="4">
        <v>40268</v>
      </c>
      <c r="V128" s="9">
        <v>89.848742000000001</v>
      </c>
      <c r="W128" s="4">
        <v>40268</v>
      </c>
      <c r="X128" s="9">
        <v>3079.86</v>
      </c>
      <c r="Y128" s="4">
        <v>40268</v>
      </c>
      <c r="Z128" s="9">
        <v>96.1</v>
      </c>
      <c r="AA128" s="4">
        <v>40268</v>
      </c>
      <c r="AB128" s="9">
        <v>92.73</v>
      </c>
      <c r="AC128" s="10">
        <f ca="1"/>
        <v>44286</v>
      </c>
      <c r="AD128" s="28">
        <f ca="1"/>
        <v>156.80000000000001</v>
      </c>
      <c r="AE128" s="4">
        <v>40268</v>
      </c>
      <c r="AF128" s="9">
        <v>91.77</v>
      </c>
      <c r="AG128" s="4">
        <v>40268</v>
      </c>
      <c r="AH128" s="21">
        <v>0.60000002384185791</v>
      </c>
      <c r="AI128" s="4">
        <v>40268</v>
      </c>
      <c r="AJ128" s="9">
        <v>70.3</v>
      </c>
    </row>
    <row r="129" spans="3:36" x14ac:dyDescent="0.25">
      <c r="C129" s="4">
        <v>40543</v>
      </c>
      <c r="D129" s="9">
        <v>94.322914999999995</v>
      </c>
      <c r="E129" s="4">
        <v>40694</v>
      </c>
      <c r="F129" s="21">
        <v>0.1</v>
      </c>
      <c r="G129" s="4">
        <v>40298</v>
      </c>
      <c r="H129" s="9">
        <v>116</v>
      </c>
      <c r="I129" s="4">
        <v>40298</v>
      </c>
      <c r="J129" s="9">
        <v>102.408</v>
      </c>
      <c r="K129" s="4">
        <v>40298</v>
      </c>
      <c r="L129" s="9">
        <v>218.00899999999999</v>
      </c>
      <c r="M129" s="4">
        <v>40298</v>
      </c>
      <c r="N129" s="9">
        <v>222.8</v>
      </c>
      <c r="O129" s="4">
        <v>40298</v>
      </c>
      <c r="P129" s="9">
        <v>74.2</v>
      </c>
      <c r="Q129" s="4">
        <v>40298</v>
      </c>
      <c r="R129" s="9">
        <v>95.18</v>
      </c>
      <c r="S129" s="4">
        <v>40298</v>
      </c>
      <c r="T129" s="9">
        <v>92.4</v>
      </c>
      <c r="U129" s="4">
        <v>40298</v>
      </c>
      <c r="V129" s="9">
        <v>90.317516999999995</v>
      </c>
      <c r="W129" s="4">
        <v>40298</v>
      </c>
      <c r="X129" s="9">
        <v>3097.42</v>
      </c>
      <c r="Y129" s="4">
        <v>40298</v>
      </c>
      <c r="Z129" s="9">
        <v>96.2</v>
      </c>
      <c r="AA129" s="4">
        <v>40298</v>
      </c>
      <c r="AB129" s="9">
        <v>93.51</v>
      </c>
      <c r="AC129" s="10">
        <f ca="1"/>
        <v>44316</v>
      </c>
      <c r="AD129" s="28">
        <f ca="1"/>
        <v>157.80000000000001</v>
      </c>
      <c r="AE129" s="4">
        <v>40298</v>
      </c>
      <c r="AF129" s="9">
        <v>92.08</v>
      </c>
      <c r="AG129" s="4">
        <v>40298</v>
      </c>
      <c r="AH129" s="21">
        <v>0.30000001192092901</v>
      </c>
      <c r="AI129" s="4">
        <v>40298</v>
      </c>
      <c r="AJ129" s="9">
        <v>70.400000000000006</v>
      </c>
    </row>
    <row r="130" spans="3:36" x14ac:dyDescent="0.25">
      <c r="C130" s="4">
        <v>40574</v>
      </c>
      <c r="D130" s="9">
        <v>93.943344999999994</v>
      </c>
      <c r="E130" s="4">
        <v>40724</v>
      </c>
      <c r="F130" s="21">
        <v>0.3</v>
      </c>
      <c r="G130" s="4">
        <v>40329</v>
      </c>
      <c r="H130" s="9">
        <v>116.3</v>
      </c>
      <c r="I130" s="4">
        <v>40329</v>
      </c>
      <c r="J130" s="9">
        <v>102.3023</v>
      </c>
      <c r="K130" s="4">
        <v>40329</v>
      </c>
      <c r="L130" s="9">
        <v>218.178</v>
      </c>
      <c r="M130" s="4">
        <v>40329</v>
      </c>
      <c r="N130" s="9">
        <v>223.6</v>
      </c>
      <c r="O130" s="4">
        <v>40329</v>
      </c>
      <c r="P130" s="9">
        <v>74.099999999999994</v>
      </c>
      <c r="Q130" s="4">
        <v>40329</v>
      </c>
      <c r="R130" s="9">
        <v>95.28</v>
      </c>
      <c r="S130" s="4">
        <v>40329</v>
      </c>
      <c r="T130" s="9">
        <v>92.5</v>
      </c>
      <c r="U130" s="4">
        <v>40329</v>
      </c>
      <c r="V130" s="9">
        <v>90.395645999999999</v>
      </c>
      <c r="W130" s="4">
        <v>40329</v>
      </c>
      <c r="X130" s="9">
        <v>3110.74</v>
      </c>
      <c r="Y130" s="4">
        <v>40329</v>
      </c>
      <c r="Z130" s="9">
        <v>96.4</v>
      </c>
      <c r="AA130" s="4">
        <v>40329</v>
      </c>
      <c r="AB130" s="9">
        <v>93.36</v>
      </c>
      <c r="AC130" s="10">
        <f ca="1"/>
        <v>44347</v>
      </c>
      <c r="AD130" s="28">
        <f ca="1"/>
        <v>160.4</v>
      </c>
      <c r="AE130" s="4">
        <v>40329</v>
      </c>
      <c r="AF130" s="9">
        <v>92.04</v>
      </c>
      <c r="AG130" s="4">
        <v>40329</v>
      </c>
      <c r="AH130" s="21">
        <v>0.5</v>
      </c>
      <c r="AI130" s="4">
        <v>40329</v>
      </c>
      <c r="AJ130" s="9">
        <v>70.599999999999994</v>
      </c>
    </row>
    <row r="131" spans="3:36" x14ac:dyDescent="0.25">
      <c r="C131" s="4">
        <v>40602</v>
      </c>
      <c r="D131" s="9">
        <v>93.848453000000006</v>
      </c>
      <c r="E131" s="4">
        <v>40755</v>
      </c>
      <c r="F131" s="21">
        <v>0.5</v>
      </c>
      <c r="G131" s="4">
        <v>40359</v>
      </c>
      <c r="H131" s="9">
        <v>116.2</v>
      </c>
      <c r="I131" s="4">
        <v>40359</v>
      </c>
      <c r="J131" s="9">
        <v>101.8569</v>
      </c>
      <c r="K131" s="4">
        <v>40359</v>
      </c>
      <c r="L131" s="9">
        <v>217.965</v>
      </c>
      <c r="M131" s="4">
        <v>40359</v>
      </c>
      <c r="N131" s="9">
        <v>224.1</v>
      </c>
      <c r="O131" s="4">
        <v>40359</v>
      </c>
      <c r="P131" s="9">
        <v>74.2</v>
      </c>
      <c r="Q131" s="4">
        <v>40359</v>
      </c>
      <c r="R131" s="9">
        <v>95.27</v>
      </c>
      <c r="S131" s="4">
        <v>40359</v>
      </c>
      <c r="T131" s="9">
        <v>92.6</v>
      </c>
      <c r="U131" s="4">
        <v>40359</v>
      </c>
      <c r="V131" s="9">
        <v>90.239388000000005</v>
      </c>
      <c r="W131" s="4">
        <v>40359</v>
      </c>
      <c r="X131" s="9">
        <v>3110.74</v>
      </c>
      <c r="Y131" s="4">
        <v>40359</v>
      </c>
      <c r="Z131" s="9">
        <v>96.3</v>
      </c>
      <c r="AA131" s="4">
        <v>40359</v>
      </c>
      <c r="AB131" s="9">
        <v>93.68</v>
      </c>
      <c r="AC131" s="10">
        <f ca="1"/>
        <v>44377</v>
      </c>
      <c r="AD131" s="28">
        <f ca="1"/>
        <v>161.30000000000001</v>
      </c>
      <c r="AE131" s="4">
        <v>40359</v>
      </c>
      <c r="AF131" s="9">
        <v>91.6</v>
      </c>
      <c r="AG131" s="4">
        <v>40359</v>
      </c>
      <c r="AH131" s="21">
        <v>0.4</v>
      </c>
      <c r="AI131" s="4">
        <v>40359</v>
      </c>
      <c r="AJ131" s="9">
        <v>70.599999999999994</v>
      </c>
    </row>
    <row r="132" spans="3:36" x14ac:dyDescent="0.25">
      <c r="C132" s="4">
        <v>40633</v>
      </c>
      <c r="D132" s="9">
        <v>94.322914999999995</v>
      </c>
      <c r="E132" s="4">
        <v>40786</v>
      </c>
      <c r="F132" s="21">
        <v>0.3</v>
      </c>
      <c r="G132" s="4">
        <v>40390</v>
      </c>
      <c r="H132" s="9">
        <v>116.8</v>
      </c>
      <c r="I132" s="4">
        <v>40390</v>
      </c>
      <c r="J132" s="9">
        <v>101.1127</v>
      </c>
      <c r="K132" s="4">
        <v>40390</v>
      </c>
      <c r="L132" s="9">
        <v>218.011</v>
      </c>
      <c r="M132" s="4">
        <v>40390</v>
      </c>
      <c r="N132" s="9">
        <v>223.6</v>
      </c>
      <c r="O132" s="4">
        <v>40390</v>
      </c>
      <c r="P132" s="9">
        <v>72.5</v>
      </c>
      <c r="Q132" s="4">
        <v>40390</v>
      </c>
      <c r="R132" s="9">
        <v>95</v>
      </c>
      <c r="S132" s="4">
        <v>40390</v>
      </c>
      <c r="T132" s="9">
        <v>92.8</v>
      </c>
      <c r="U132" s="4">
        <v>40390</v>
      </c>
      <c r="V132" s="9">
        <v>90.551905000000005</v>
      </c>
      <c r="W132" s="4">
        <v>40390</v>
      </c>
      <c r="X132" s="9">
        <v>3111.05</v>
      </c>
      <c r="Y132" s="4">
        <v>40390</v>
      </c>
      <c r="Z132" s="9">
        <v>96.2</v>
      </c>
      <c r="AA132" s="4">
        <v>40390</v>
      </c>
      <c r="AB132" s="9">
        <v>93.97</v>
      </c>
      <c r="AC132" s="10">
        <f ca="1"/>
        <v>44408</v>
      </c>
      <c r="AD132" s="28">
        <f ca="1"/>
        <v>162.5</v>
      </c>
      <c r="AE132" s="4">
        <v>40390</v>
      </c>
      <c r="AF132" s="9">
        <v>91.34</v>
      </c>
      <c r="AG132" s="4">
        <v>40390</v>
      </c>
      <c r="AH132" s="21">
        <v>0.4</v>
      </c>
      <c r="AI132" s="4">
        <v>40390</v>
      </c>
      <c r="AJ132" s="9">
        <v>71.099999999999994</v>
      </c>
    </row>
    <row r="133" spans="3:36" x14ac:dyDescent="0.25">
      <c r="C133" s="4">
        <v>40663</v>
      </c>
      <c r="D133" s="9">
        <v>94.702483999999998</v>
      </c>
      <c r="E133" s="4">
        <v>40816</v>
      </c>
      <c r="F133" s="21">
        <v>0.5</v>
      </c>
      <c r="G133" s="4">
        <v>40421</v>
      </c>
      <c r="H133" s="9">
        <v>116.7</v>
      </c>
      <c r="I133" s="4">
        <v>40421</v>
      </c>
      <c r="J133" s="9">
        <v>101.0986</v>
      </c>
      <c r="K133" s="4">
        <v>40421</v>
      </c>
      <c r="L133" s="9">
        <v>218.31200000000001</v>
      </c>
      <c r="M133" s="4">
        <v>40421</v>
      </c>
      <c r="N133" s="9">
        <v>224.5</v>
      </c>
      <c r="O133" s="4">
        <v>40421</v>
      </c>
      <c r="P133" s="9">
        <v>72.5</v>
      </c>
      <c r="Q133" s="4">
        <v>40421</v>
      </c>
      <c r="R133" s="9">
        <v>95.23</v>
      </c>
      <c r="S133" s="4">
        <v>40421</v>
      </c>
      <c r="T133" s="9">
        <v>92.9</v>
      </c>
      <c r="U133" s="4">
        <v>40421</v>
      </c>
      <c r="V133" s="9">
        <v>90.864423000000002</v>
      </c>
      <c r="W133" s="4">
        <v>40421</v>
      </c>
      <c r="X133" s="9">
        <v>3112.29</v>
      </c>
      <c r="Y133" s="4">
        <v>40421</v>
      </c>
      <c r="Z133" s="9">
        <v>96.4</v>
      </c>
      <c r="AA133" s="4">
        <v>40421</v>
      </c>
      <c r="AB133" s="9">
        <v>93.98</v>
      </c>
      <c r="AC133" s="10">
        <f ca="1"/>
        <v>44439</v>
      </c>
      <c r="AD133" s="28">
        <f ca="1"/>
        <v>162.9</v>
      </c>
      <c r="AE133" s="4">
        <v>40421</v>
      </c>
      <c r="AF133" s="9">
        <v>91.48</v>
      </c>
      <c r="AG133" s="4">
        <v>40421</v>
      </c>
      <c r="AH133" s="21">
        <v>0.60000002384185791</v>
      </c>
      <c r="AI133" s="4">
        <v>40421</v>
      </c>
      <c r="AJ133" s="9">
        <v>71.099999999999994</v>
      </c>
    </row>
    <row r="134" spans="3:36" x14ac:dyDescent="0.25">
      <c r="C134" s="4">
        <v>40694</v>
      </c>
      <c r="D134" s="9">
        <v>94.797376</v>
      </c>
      <c r="E134" s="4">
        <v>40847</v>
      </c>
      <c r="F134" s="21">
        <v>0.1</v>
      </c>
      <c r="G134" s="4">
        <v>40451</v>
      </c>
      <c r="H134" s="9">
        <v>116.9</v>
      </c>
      <c r="I134" s="4">
        <v>40451</v>
      </c>
      <c r="J134" s="9">
        <v>101.0752</v>
      </c>
      <c r="K134" s="4">
        <v>40451</v>
      </c>
      <c r="L134" s="9">
        <v>218.43899999999999</v>
      </c>
      <c r="M134" s="4">
        <v>40451</v>
      </c>
      <c r="N134" s="9">
        <v>225.3</v>
      </c>
      <c r="O134" s="4">
        <v>40451</v>
      </c>
      <c r="P134" s="9">
        <v>72.8</v>
      </c>
      <c r="Q134" s="4">
        <v>40451</v>
      </c>
      <c r="R134" s="9">
        <v>95.15</v>
      </c>
      <c r="S134" s="4">
        <v>40451</v>
      </c>
      <c r="T134" s="9">
        <v>92.7</v>
      </c>
      <c r="U134" s="4">
        <v>40451</v>
      </c>
      <c r="V134" s="9">
        <v>91.880105</v>
      </c>
      <c r="W134" s="4">
        <v>40451</v>
      </c>
      <c r="X134" s="9">
        <v>3126.29</v>
      </c>
      <c r="Y134" s="4">
        <v>40451</v>
      </c>
      <c r="Z134" s="9">
        <v>96.2</v>
      </c>
      <c r="AA134" s="4">
        <v>40451</v>
      </c>
      <c r="AB134" s="9">
        <v>94.08</v>
      </c>
      <c r="AC134" s="10">
        <f ca="1"/>
        <v>44469</v>
      </c>
      <c r="AD134" s="28">
        <f ca="1"/>
        <v>163.19999999999999</v>
      </c>
      <c r="AE134" s="4">
        <v>40451</v>
      </c>
      <c r="AF134" s="9">
        <v>92.05</v>
      </c>
      <c r="AG134" s="4">
        <v>40451</v>
      </c>
      <c r="AH134" s="21">
        <v>0.8</v>
      </c>
      <c r="AI134" s="4">
        <v>40451</v>
      </c>
      <c r="AJ134" s="9">
        <v>71.099999999999994</v>
      </c>
    </row>
    <row r="135" spans="3:36" x14ac:dyDescent="0.25">
      <c r="C135" s="4">
        <v>40724</v>
      </c>
      <c r="D135" s="9">
        <v>94.607590999999999</v>
      </c>
      <c r="E135" s="4">
        <v>40877</v>
      </c>
      <c r="F135" s="21">
        <v>-0.2</v>
      </c>
      <c r="G135" s="4">
        <v>40482</v>
      </c>
      <c r="H135" s="9">
        <v>117.4</v>
      </c>
      <c r="I135" s="4">
        <v>40482</v>
      </c>
      <c r="J135" s="9">
        <v>101.613</v>
      </c>
      <c r="K135" s="4">
        <v>40482</v>
      </c>
      <c r="L135" s="9">
        <v>218.71100000000001</v>
      </c>
      <c r="M135" s="4">
        <v>40482</v>
      </c>
      <c r="N135" s="9">
        <v>225.8</v>
      </c>
      <c r="O135" s="4">
        <v>40482</v>
      </c>
      <c r="P135" s="9">
        <v>75</v>
      </c>
      <c r="Q135" s="4">
        <v>40482</v>
      </c>
      <c r="R135" s="9">
        <v>95.28</v>
      </c>
      <c r="S135" s="4">
        <v>40482</v>
      </c>
      <c r="T135" s="9">
        <v>92.8</v>
      </c>
      <c r="U135" s="4">
        <v>40482</v>
      </c>
      <c r="V135" s="9">
        <v>92.036362999999994</v>
      </c>
      <c r="W135" s="4">
        <v>40482</v>
      </c>
      <c r="X135" s="9">
        <v>3149.74</v>
      </c>
      <c r="Y135" s="4">
        <v>40482</v>
      </c>
      <c r="Z135" s="9">
        <v>96.3</v>
      </c>
      <c r="AA135" s="4">
        <v>40482</v>
      </c>
      <c r="AB135" s="9">
        <v>94.7</v>
      </c>
      <c r="AC135" s="10">
        <f ca="1"/>
        <v>44500</v>
      </c>
      <c r="AD135" s="28">
        <f ca="1"/>
        <v>165.5</v>
      </c>
      <c r="AE135" s="4">
        <v>40482</v>
      </c>
      <c r="AF135" s="9">
        <v>92.13</v>
      </c>
      <c r="AG135" s="4">
        <v>40482</v>
      </c>
      <c r="AH135" s="21">
        <v>0.5</v>
      </c>
      <c r="AI135" s="4">
        <v>40482</v>
      </c>
      <c r="AJ135" s="9">
        <v>71.3</v>
      </c>
    </row>
    <row r="136" spans="3:36" x14ac:dyDescent="0.25">
      <c r="C136" s="4">
        <v>40755</v>
      </c>
      <c r="D136" s="9">
        <v>94.607590999999999</v>
      </c>
      <c r="E136" s="4">
        <v>40908</v>
      </c>
      <c r="F136" s="21">
        <v>0.3</v>
      </c>
      <c r="G136" s="4">
        <v>40512</v>
      </c>
      <c r="H136" s="9">
        <v>117.5</v>
      </c>
      <c r="I136" s="4">
        <v>40512</v>
      </c>
      <c r="J136" s="9">
        <v>101.857</v>
      </c>
      <c r="K136" s="4">
        <v>40512</v>
      </c>
      <c r="L136" s="9">
        <v>218.803</v>
      </c>
      <c r="M136" s="4">
        <v>40512</v>
      </c>
      <c r="N136" s="9">
        <v>226.8</v>
      </c>
      <c r="O136" s="4">
        <v>40512</v>
      </c>
      <c r="P136" s="9">
        <v>75.2</v>
      </c>
      <c r="Q136" s="4">
        <v>40512</v>
      </c>
      <c r="R136" s="9">
        <v>95.32</v>
      </c>
      <c r="S136" s="4">
        <v>40512</v>
      </c>
      <c r="T136" s="9">
        <v>92.9</v>
      </c>
      <c r="U136" s="4">
        <v>40512</v>
      </c>
      <c r="V136" s="9">
        <v>91.489457000000002</v>
      </c>
      <c r="W136" s="4">
        <v>40512</v>
      </c>
      <c r="X136" s="9">
        <v>3175.88</v>
      </c>
      <c r="Y136" s="4">
        <v>40512</v>
      </c>
      <c r="Z136" s="9">
        <v>96.1</v>
      </c>
      <c r="AA136" s="4">
        <v>40512</v>
      </c>
      <c r="AB136" s="9">
        <v>94.88</v>
      </c>
      <c r="AC136" s="10">
        <f ca="1"/>
        <v>44530</v>
      </c>
      <c r="AD136" s="28">
        <f ca="1"/>
        <v>166.7</v>
      </c>
      <c r="AE136" s="4">
        <v>40512</v>
      </c>
      <c r="AF136" s="9">
        <v>92.02</v>
      </c>
      <c r="AG136" s="4">
        <v>40512</v>
      </c>
      <c r="AH136" s="21">
        <v>0.80000001192092896</v>
      </c>
      <c r="AI136" s="4">
        <v>40512</v>
      </c>
      <c r="AJ136" s="9">
        <v>71.400000000000006</v>
      </c>
    </row>
    <row r="137" spans="3:36" x14ac:dyDescent="0.25">
      <c r="C137" s="4">
        <v>40786</v>
      </c>
      <c r="D137" s="9">
        <v>94.702388999999997</v>
      </c>
      <c r="E137" s="4">
        <v>40939</v>
      </c>
      <c r="F137" s="21">
        <v>1.5</v>
      </c>
      <c r="G137" s="4">
        <v>40543</v>
      </c>
      <c r="H137" s="9">
        <v>117.5</v>
      </c>
      <c r="I137" s="4">
        <v>40543</v>
      </c>
      <c r="J137" s="9">
        <v>101.8931</v>
      </c>
      <c r="K137" s="4">
        <v>40543</v>
      </c>
      <c r="L137" s="9">
        <v>219.179</v>
      </c>
      <c r="M137" s="4">
        <v>40543</v>
      </c>
      <c r="N137" s="9">
        <v>228.4</v>
      </c>
      <c r="O137" s="4">
        <v>40543</v>
      </c>
      <c r="P137" s="9">
        <v>75.7</v>
      </c>
      <c r="Q137" s="4">
        <v>40543</v>
      </c>
      <c r="R137" s="9">
        <v>95.74</v>
      </c>
      <c r="S137" s="4">
        <v>40543</v>
      </c>
      <c r="T137" s="9">
        <v>94</v>
      </c>
      <c r="U137" s="4">
        <v>40543</v>
      </c>
      <c r="V137" s="9">
        <v>92.036362999999994</v>
      </c>
      <c r="W137" s="4">
        <v>40543</v>
      </c>
      <c r="X137" s="9">
        <v>3195.89</v>
      </c>
      <c r="Y137" s="4">
        <v>40543</v>
      </c>
      <c r="Z137" s="9">
        <v>96.3</v>
      </c>
      <c r="AA137" s="4">
        <v>40543</v>
      </c>
      <c r="AB137" s="9">
        <v>94.16</v>
      </c>
      <c r="AC137" s="22"/>
      <c r="AD137" s="9"/>
      <c r="AE137" s="4">
        <v>40543</v>
      </c>
      <c r="AF137" s="9">
        <v>91.82</v>
      </c>
      <c r="AG137" s="4">
        <v>40543</v>
      </c>
      <c r="AH137" s="21">
        <v>1.1000000238418579</v>
      </c>
      <c r="AI137" s="4">
        <v>40543</v>
      </c>
      <c r="AJ137" s="9">
        <v>71.5</v>
      </c>
    </row>
    <row r="138" spans="3:36" x14ac:dyDescent="0.25">
      <c r="C138" s="4">
        <v>40816</v>
      </c>
      <c r="D138" s="9">
        <v>94.702388999999997</v>
      </c>
      <c r="E138" s="4">
        <v>40968</v>
      </c>
      <c r="F138" s="21">
        <v>-0.1</v>
      </c>
      <c r="G138" s="4">
        <v>40574</v>
      </c>
      <c r="H138" s="9">
        <v>117.8</v>
      </c>
      <c r="I138" s="4">
        <v>40574</v>
      </c>
      <c r="J138" s="9">
        <v>101.53579999999999</v>
      </c>
      <c r="K138" s="4">
        <v>40574</v>
      </c>
      <c r="L138" s="9">
        <v>220.22300000000001</v>
      </c>
      <c r="M138" s="4">
        <v>40574</v>
      </c>
      <c r="N138" s="9">
        <v>229</v>
      </c>
      <c r="O138" s="4">
        <v>40574</v>
      </c>
      <c r="P138" s="9">
        <v>76.099999999999994</v>
      </c>
      <c r="Q138" s="4">
        <v>40574</v>
      </c>
      <c r="R138" s="9">
        <v>95.51</v>
      </c>
      <c r="S138" s="4">
        <v>40574</v>
      </c>
      <c r="T138" s="9">
        <v>93.5</v>
      </c>
      <c r="U138" s="4">
        <v>40574</v>
      </c>
      <c r="V138" s="9">
        <v>92.895786000000001</v>
      </c>
      <c r="W138" s="4">
        <v>40574</v>
      </c>
      <c r="X138" s="9">
        <v>3222.42</v>
      </c>
      <c r="Y138" s="4">
        <v>40574</v>
      </c>
      <c r="Z138" s="9">
        <v>96.1</v>
      </c>
      <c r="AA138" s="4">
        <v>40574</v>
      </c>
      <c r="AB138" s="9">
        <v>94.15</v>
      </c>
      <c r="AC138" s="22"/>
      <c r="AD138" s="9"/>
      <c r="AE138" s="4">
        <v>40574</v>
      </c>
      <c r="AF138" s="9">
        <v>91.72</v>
      </c>
      <c r="AG138" s="4">
        <v>40574</v>
      </c>
      <c r="AH138" s="21">
        <v>2.4000000953674321</v>
      </c>
      <c r="AI138" s="4">
        <v>40574</v>
      </c>
      <c r="AJ138" s="9">
        <v>71.900000000000006</v>
      </c>
    </row>
    <row r="139" spans="3:36" x14ac:dyDescent="0.25">
      <c r="C139" s="4">
        <v>40847</v>
      </c>
      <c r="D139" s="9">
        <v>94.607590999999999</v>
      </c>
      <c r="E139" s="4">
        <v>40999</v>
      </c>
      <c r="F139" s="21">
        <v>0.2</v>
      </c>
      <c r="G139" s="4">
        <v>40602</v>
      </c>
      <c r="H139" s="9">
        <v>118.1</v>
      </c>
      <c r="I139" s="4">
        <v>40602</v>
      </c>
      <c r="J139" s="9">
        <v>101.91849999999999</v>
      </c>
      <c r="K139" s="4">
        <v>40602</v>
      </c>
      <c r="L139" s="9">
        <v>221.309</v>
      </c>
      <c r="M139" s="4">
        <v>40602</v>
      </c>
      <c r="N139" s="9">
        <v>231.3</v>
      </c>
      <c r="O139" s="4">
        <v>40602</v>
      </c>
      <c r="P139" s="9">
        <v>76.900000000000006</v>
      </c>
      <c r="Q139" s="4">
        <v>40602</v>
      </c>
      <c r="R139" s="9">
        <v>95.97</v>
      </c>
      <c r="S139" s="4">
        <v>40602</v>
      </c>
      <c r="T139" s="9">
        <v>94.1</v>
      </c>
      <c r="U139" s="4">
        <v>40602</v>
      </c>
      <c r="V139" s="9">
        <v>93.598949000000005</v>
      </c>
      <c r="W139" s="4">
        <v>40602</v>
      </c>
      <c r="X139" s="9">
        <v>3248.2</v>
      </c>
      <c r="Y139" s="4">
        <v>40602</v>
      </c>
      <c r="Z139" s="9">
        <v>96.9</v>
      </c>
      <c r="AA139" s="4">
        <v>40602</v>
      </c>
      <c r="AB139" s="9">
        <v>94.86</v>
      </c>
      <c r="AC139" s="22"/>
      <c r="AD139" s="9"/>
      <c r="AE139" s="4">
        <v>40602</v>
      </c>
      <c r="AF139" s="9">
        <v>92.41</v>
      </c>
      <c r="AG139" s="4">
        <v>40602</v>
      </c>
      <c r="AH139" s="21">
        <v>0.75329599999999997</v>
      </c>
      <c r="AI139" s="4">
        <v>40602</v>
      </c>
      <c r="AJ139" s="9">
        <v>72.3</v>
      </c>
    </row>
    <row r="140" spans="3:36" x14ac:dyDescent="0.25">
      <c r="C140" s="4">
        <v>40877</v>
      </c>
      <c r="D140" s="9">
        <v>94.417997</v>
      </c>
      <c r="E140" s="4">
        <v>41029</v>
      </c>
      <c r="F140" s="21">
        <v>-0.1</v>
      </c>
      <c r="G140" s="4">
        <v>40633</v>
      </c>
      <c r="H140" s="9">
        <v>119.4</v>
      </c>
      <c r="I140" s="4">
        <v>40633</v>
      </c>
      <c r="J140" s="9">
        <v>102.5599</v>
      </c>
      <c r="K140" s="4">
        <v>40633</v>
      </c>
      <c r="L140" s="9">
        <v>223.46700000000001</v>
      </c>
      <c r="M140" s="4">
        <v>40633</v>
      </c>
      <c r="N140" s="9">
        <v>232.5</v>
      </c>
      <c r="O140" s="4">
        <v>40633</v>
      </c>
      <c r="P140" s="9">
        <v>77.099999999999994</v>
      </c>
      <c r="Q140" s="4">
        <v>40633</v>
      </c>
      <c r="R140" s="9">
        <v>96.76</v>
      </c>
      <c r="S140" s="4">
        <v>40633</v>
      </c>
      <c r="T140" s="9">
        <v>94.7</v>
      </c>
      <c r="U140" s="4">
        <v>40633</v>
      </c>
      <c r="V140" s="9">
        <v>94.067725999999993</v>
      </c>
      <c r="W140" s="4">
        <v>40633</v>
      </c>
      <c r="X140" s="9">
        <v>3273.86</v>
      </c>
      <c r="Y140" s="4">
        <v>40633</v>
      </c>
      <c r="Z140" s="9">
        <v>97.3</v>
      </c>
      <c r="AA140" s="4">
        <v>40633</v>
      </c>
      <c r="AB140" s="9">
        <v>94.03</v>
      </c>
      <c r="AC140" s="22"/>
      <c r="AD140" s="9"/>
      <c r="AE140" s="4">
        <v>40633</v>
      </c>
      <c r="AF140" s="9">
        <v>93.46</v>
      </c>
      <c r="AG140" s="4">
        <v>40633</v>
      </c>
      <c r="AH140" s="21">
        <v>0.65420599999999995</v>
      </c>
      <c r="AI140" s="4">
        <v>40633</v>
      </c>
      <c r="AJ140" s="9">
        <v>73.2</v>
      </c>
    </row>
    <row r="141" spans="3:36" x14ac:dyDescent="0.25">
      <c r="C141" s="4">
        <v>40908</v>
      </c>
      <c r="D141" s="9">
        <v>94.417997</v>
      </c>
      <c r="E141" s="4">
        <v>41060</v>
      </c>
      <c r="F141" s="21">
        <v>-0.3</v>
      </c>
      <c r="G141" s="4">
        <v>40663</v>
      </c>
      <c r="H141" s="9">
        <v>119.8</v>
      </c>
      <c r="I141" s="4">
        <v>40663</v>
      </c>
      <c r="J141" s="9">
        <v>102.67310000000001</v>
      </c>
      <c r="K141" s="4">
        <v>40663</v>
      </c>
      <c r="L141" s="9">
        <v>224.90600000000001</v>
      </c>
      <c r="M141" s="4">
        <v>40663</v>
      </c>
      <c r="N141" s="9">
        <v>234.4</v>
      </c>
      <c r="O141" s="4">
        <v>40663</v>
      </c>
      <c r="P141" s="9">
        <v>77.599999999999994</v>
      </c>
      <c r="Q141" s="4">
        <v>40663</v>
      </c>
      <c r="R141" s="9">
        <v>97.1</v>
      </c>
      <c r="S141" s="4">
        <v>40663</v>
      </c>
      <c r="T141" s="9">
        <v>94.9</v>
      </c>
      <c r="U141" s="4">
        <v>40663</v>
      </c>
      <c r="V141" s="9">
        <v>94.067725999999993</v>
      </c>
      <c r="W141" s="4">
        <v>40663</v>
      </c>
      <c r="X141" s="9">
        <v>3299.07</v>
      </c>
      <c r="Y141" s="4">
        <v>40663</v>
      </c>
      <c r="Z141" s="9">
        <v>97.6</v>
      </c>
      <c r="AA141" s="4">
        <v>40663</v>
      </c>
      <c r="AB141" s="9">
        <v>94.73</v>
      </c>
      <c r="AC141" s="22"/>
      <c r="AD141" s="9"/>
      <c r="AE141" s="4">
        <v>40663</v>
      </c>
      <c r="AF141" s="9">
        <v>93.96</v>
      </c>
      <c r="AG141" s="4">
        <v>40663</v>
      </c>
      <c r="AH141" s="21">
        <v>0.37140200000000001</v>
      </c>
      <c r="AI141" s="4">
        <v>40663</v>
      </c>
      <c r="AJ141" s="9">
        <v>73.5</v>
      </c>
    </row>
    <row r="142" spans="3:36" x14ac:dyDescent="0.25">
      <c r="C142" s="4">
        <v>40939</v>
      </c>
      <c r="D142" s="9">
        <v>94.133605000000003</v>
      </c>
      <c r="E142" s="4">
        <v>41090</v>
      </c>
      <c r="F142" s="21">
        <v>-0.6</v>
      </c>
      <c r="G142" s="4">
        <v>40694</v>
      </c>
      <c r="H142" s="9">
        <v>120.6</v>
      </c>
      <c r="I142" s="4">
        <v>40694</v>
      </c>
      <c r="J142" s="9">
        <v>102.6798</v>
      </c>
      <c r="K142" s="4">
        <v>40694</v>
      </c>
      <c r="L142" s="9">
        <v>225.964</v>
      </c>
      <c r="M142" s="4">
        <v>40694</v>
      </c>
      <c r="N142" s="9">
        <v>235.2</v>
      </c>
      <c r="O142" s="4">
        <v>40694</v>
      </c>
      <c r="P142" s="9">
        <v>78</v>
      </c>
      <c r="Q142" s="4">
        <v>40694</v>
      </c>
      <c r="R142" s="9">
        <v>97.16</v>
      </c>
      <c r="S142" s="4">
        <v>40694</v>
      </c>
      <c r="T142" s="9">
        <v>94.8</v>
      </c>
      <c r="U142" s="4">
        <v>40694</v>
      </c>
      <c r="V142" s="9">
        <v>94.067725999999993</v>
      </c>
      <c r="W142" s="4">
        <v>40694</v>
      </c>
      <c r="X142" s="9">
        <v>3314.58</v>
      </c>
      <c r="Y142" s="4">
        <v>40694</v>
      </c>
      <c r="Z142" s="9">
        <v>97.6</v>
      </c>
      <c r="AA142" s="4">
        <v>40694</v>
      </c>
      <c r="AB142" s="9">
        <v>94.91</v>
      </c>
      <c r="AC142" s="22"/>
      <c r="AD142" s="9"/>
      <c r="AE142" s="4">
        <v>40694</v>
      </c>
      <c r="AF142" s="9">
        <v>94.03</v>
      </c>
      <c r="AG142" s="4">
        <v>40694</v>
      </c>
      <c r="AH142" s="21">
        <v>0.55504200000000004</v>
      </c>
      <c r="AI142" s="4">
        <v>40694</v>
      </c>
      <c r="AJ142" s="9">
        <v>73.8</v>
      </c>
    </row>
    <row r="143" spans="3:36" x14ac:dyDescent="0.25">
      <c r="C143" s="4">
        <v>40968</v>
      </c>
      <c r="D143" s="9">
        <v>94.3232</v>
      </c>
      <c r="E143" s="4">
        <v>41121</v>
      </c>
      <c r="F143" s="21">
        <v>0.1</v>
      </c>
      <c r="G143" s="4">
        <v>40724</v>
      </c>
      <c r="H143" s="9">
        <v>119.8</v>
      </c>
      <c r="I143" s="4">
        <v>40724</v>
      </c>
      <c r="J143" s="9">
        <v>102.43170000000001</v>
      </c>
      <c r="K143" s="4">
        <v>40724</v>
      </c>
      <c r="L143" s="9">
        <v>225.72200000000001</v>
      </c>
      <c r="M143" s="4">
        <v>40724</v>
      </c>
      <c r="N143" s="9">
        <v>235.2</v>
      </c>
      <c r="O143" s="4">
        <v>40724</v>
      </c>
      <c r="P143" s="9">
        <v>78.400000000000006</v>
      </c>
      <c r="Q143" s="4">
        <v>40724</v>
      </c>
      <c r="R143" s="9">
        <v>97.23</v>
      </c>
      <c r="S143" s="4">
        <v>40724</v>
      </c>
      <c r="T143" s="9">
        <v>94.8</v>
      </c>
      <c r="U143" s="4">
        <v>40724</v>
      </c>
      <c r="V143" s="9">
        <v>94.223984999999999</v>
      </c>
      <c r="W143" s="4">
        <v>40724</v>
      </c>
      <c r="X143" s="9">
        <v>3319.55</v>
      </c>
      <c r="Y143" s="4">
        <v>40724</v>
      </c>
      <c r="Z143" s="9">
        <v>97.4</v>
      </c>
      <c r="AA143" s="4">
        <v>40724</v>
      </c>
      <c r="AB143" s="9">
        <v>95.5</v>
      </c>
      <c r="AC143" s="22"/>
      <c r="AD143" s="9"/>
      <c r="AE143" s="4">
        <v>40724</v>
      </c>
      <c r="AF143" s="9">
        <v>93.57</v>
      </c>
      <c r="AG143" s="4">
        <v>40724</v>
      </c>
      <c r="AH143" s="21">
        <v>0.18399299999999999</v>
      </c>
      <c r="AI143" s="4">
        <v>40724</v>
      </c>
      <c r="AJ143" s="9">
        <v>74.099999999999994</v>
      </c>
    </row>
    <row r="144" spans="3:36" x14ac:dyDescent="0.25">
      <c r="C144" s="4">
        <v>40999</v>
      </c>
      <c r="D144" s="9">
        <v>94.797185999999996</v>
      </c>
      <c r="E144" s="4">
        <v>41152</v>
      </c>
      <c r="F144" s="21">
        <v>0.6</v>
      </c>
      <c r="G144" s="4">
        <v>40755</v>
      </c>
      <c r="H144" s="9">
        <v>120</v>
      </c>
      <c r="I144" s="4">
        <v>40755</v>
      </c>
      <c r="J144" s="9">
        <v>101.59</v>
      </c>
      <c r="K144" s="4">
        <v>40755</v>
      </c>
      <c r="L144" s="9">
        <v>225.922</v>
      </c>
      <c r="M144" s="4">
        <v>40755</v>
      </c>
      <c r="N144" s="9">
        <v>234.7</v>
      </c>
      <c r="O144" s="4">
        <v>40755</v>
      </c>
      <c r="P144" s="9">
        <v>78.3</v>
      </c>
      <c r="Q144" s="4">
        <v>40755</v>
      </c>
      <c r="R144" s="9">
        <v>96.79</v>
      </c>
      <c r="S144" s="4">
        <v>40755</v>
      </c>
      <c r="T144" s="9">
        <v>95.2</v>
      </c>
      <c r="U144" s="4">
        <v>40755</v>
      </c>
      <c r="V144" s="9">
        <v>94.849018999999998</v>
      </c>
      <c r="W144" s="4">
        <v>40755</v>
      </c>
      <c r="X144" s="9">
        <v>3324.86</v>
      </c>
      <c r="Y144" s="4">
        <v>40755</v>
      </c>
      <c r="Z144" s="9">
        <v>97.2</v>
      </c>
      <c r="AA144" s="4">
        <v>40755</v>
      </c>
      <c r="AB144" s="9">
        <v>95.22</v>
      </c>
      <c r="AC144" s="22"/>
      <c r="AD144" s="9"/>
      <c r="AE144" s="4">
        <v>40755</v>
      </c>
      <c r="AF144" s="9">
        <v>94.04</v>
      </c>
      <c r="AG144" s="4">
        <v>40755</v>
      </c>
      <c r="AH144" s="21">
        <v>0</v>
      </c>
      <c r="AI144" s="4">
        <v>40755</v>
      </c>
      <c r="AJ144" s="9">
        <v>74.7</v>
      </c>
    </row>
    <row r="145" spans="3:36" x14ac:dyDescent="0.25">
      <c r="C145" s="4">
        <v>41029</v>
      </c>
      <c r="D145" s="9">
        <v>94.986779999999996</v>
      </c>
      <c r="E145" s="4">
        <v>41182</v>
      </c>
      <c r="F145" s="21">
        <v>0.3</v>
      </c>
      <c r="G145" s="4">
        <v>40786</v>
      </c>
      <c r="H145" s="9">
        <v>120.3</v>
      </c>
      <c r="I145" s="4">
        <v>40786</v>
      </c>
      <c r="J145" s="9">
        <v>101.29300000000001</v>
      </c>
      <c r="K145" s="4">
        <v>40786</v>
      </c>
      <c r="L145" s="9">
        <v>226.54499999999999</v>
      </c>
      <c r="M145" s="4">
        <v>40786</v>
      </c>
      <c r="N145" s="9">
        <v>236.1</v>
      </c>
      <c r="O145" s="4">
        <v>40786</v>
      </c>
      <c r="P145" s="9">
        <v>76.7</v>
      </c>
      <c r="Q145" s="4">
        <v>40786</v>
      </c>
      <c r="R145" s="9">
        <v>97.31</v>
      </c>
      <c r="S145" s="4">
        <v>40786</v>
      </c>
      <c r="T145" s="9">
        <v>95.2</v>
      </c>
      <c r="U145" s="4">
        <v>40786</v>
      </c>
      <c r="V145" s="9">
        <v>95.708440999999993</v>
      </c>
      <c r="W145" s="4">
        <v>40786</v>
      </c>
      <c r="X145" s="9">
        <v>3337.16</v>
      </c>
      <c r="Y145" s="4">
        <v>40786</v>
      </c>
      <c r="Z145" s="9">
        <v>97.4</v>
      </c>
      <c r="AA145" s="4">
        <v>40786</v>
      </c>
      <c r="AB145" s="9">
        <v>95.25</v>
      </c>
      <c r="AC145" s="22"/>
      <c r="AD145" s="9"/>
      <c r="AE145" s="4">
        <v>40786</v>
      </c>
      <c r="AF145" s="9">
        <v>94.19</v>
      </c>
      <c r="AG145" s="4">
        <v>40786</v>
      </c>
      <c r="AH145" s="21">
        <v>-0.275482</v>
      </c>
      <c r="AI145" s="4">
        <v>40786</v>
      </c>
      <c r="AJ145" s="9">
        <v>74.900000000000006</v>
      </c>
    </row>
    <row r="146" spans="3:36" x14ac:dyDescent="0.25">
      <c r="C146" s="4">
        <v>41060</v>
      </c>
      <c r="D146" s="9">
        <v>94.797185999999996</v>
      </c>
      <c r="E146" s="4">
        <v>41213</v>
      </c>
      <c r="F146" s="21">
        <v>-0.1</v>
      </c>
      <c r="G146" s="4">
        <v>40816</v>
      </c>
      <c r="H146" s="9">
        <v>120.6</v>
      </c>
      <c r="I146" s="4">
        <v>40816</v>
      </c>
      <c r="J146" s="9">
        <v>101.56619999999999</v>
      </c>
      <c r="K146" s="4">
        <v>40816</v>
      </c>
      <c r="L146" s="9">
        <v>226.88900000000001</v>
      </c>
      <c r="M146" s="4">
        <v>40816</v>
      </c>
      <c r="N146" s="9">
        <v>237.9</v>
      </c>
      <c r="O146" s="4">
        <v>40816</v>
      </c>
      <c r="P146" s="9">
        <v>77</v>
      </c>
      <c r="Q146" s="4">
        <v>40816</v>
      </c>
      <c r="R146" s="9">
        <v>97.23</v>
      </c>
      <c r="S146" s="4">
        <v>40816</v>
      </c>
      <c r="T146" s="9">
        <v>95.3</v>
      </c>
      <c r="U146" s="4">
        <v>40816</v>
      </c>
      <c r="V146" s="9">
        <v>95.786569999999998</v>
      </c>
      <c r="W146" s="4">
        <v>40816</v>
      </c>
      <c r="X146" s="9">
        <v>3354.85</v>
      </c>
      <c r="Y146" s="4">
        <v>40816</v>
      </c>
      <c r="Z146" s="9">
        <v>97.5</v>
      </c>
      <c r="AA146" s="4">
        <v>40816</v>
      </c>
      <c r="AB146" s="9">
        <v>95.37</v>
      </c>
      <c r="AC146" s="22"/>
      <c r="AD146" s="9"/>
      <c r="AE146" s="4">
        <v>40816</v>
      </c>
      <c r="AF146" s="9">
        <v>94.53</v>
      </c>
      <c r="AG146" s="4">
        <v>40816</v>
      </c>
      <c r="AH146" s="21">
        <v>0</v>
      </c>
      <c r="AI146" s="4">
        <v>40816</v>
      </c>
      <c r="AJ146" s="9">
        <v>75.2</v>
      </c>
    </row>
    <row r="147" spans="3:36" x14ac:dyDescent="0.25">
      <c r="C147" s="4">
        <v>41090</v>
      </c>
      <c r="D147" s="9">
        <v>94.417997</v>
      </c>
      <c r="E147" s="4">
        <v>41243</v>
      </c>
      <c r="F147" s="21">
        <v>0.1</v>
      </c>
      <c r="G147" s="4">
        <v>40847</v>
      </c>
      <c r="H147" s="9">
        <v>120.8</v>
      </c>
      <c r="I147" s="4">
        <v>40847</v>
      </c>
      <c r="J147" s="9">
        <v>101.4987</v>
      </c>
      <c r="K147" s="4">
        <v>40847</v>
      </c>
      <c r="L147" s="9">
        <v>226.42099999999999</v>
      </c>
      <c r="M147" s="4">
        <v>40847</v>
      </c>
      <c r="N147" s="9">
        <v>238</v>
      </c>
      <c r="O147" s="4">
        <v>40847</v>
      </c>
      <c r="P147" s="9">
        <v>79.3</v>
      </c>
      <c r="Q147" s="4">
        <v>40847</v>
      </c>
      <c r="R147" s="9">
        <v>97.42</v>
      </c>
      <c r="S147" s="4">
        <v>40847</v>
      </c>
      <c r="T147" s="9">
        <v>95.4</v>
      </c>
      <c r="U147" s="4">
        <v>40847</v>
      </c>
      <c r="V147" s="9">
        <v>95.630313000000001</v>
      </c>
      <c r="W147" s="4">
        <v>40847</v>
      </c>
      <c r="X147" s="9">
        <v>3369.28</v>
      </c>
      <c r="Y147" s="4">
        <v>40847</v>
      </c>
      <c r="Z147" s="9">
        <v>97.8</v>
      </c>
      <c r="AA147" s="4">
        <v>40847</v>
      </c>
      <c r="AB147" s="9">
        <v>95.88</v>
      </c>
      <c r="AC147" s="22"/>
      <c r="AD147" s="9"/>
      <c r="AE147" s="4">
        <v>40847</v>
      </c>
      <c r="AF147" s="9">
        <v>94.57</v>
      </c>
      <c r="AG147" s="4">
        <v>40847</v>
      </c>
      <c r="AH147" s="21">
        <v>0.46040500000000001</v>
      </c>
      <c r="AI147" s="4">
        <v>40847</v>
      </c>
      <c r="AJ147" s="9">
        <v>75.5</v>
      </c>
    </row>
    <row r="148" spans="3:36" x14ac:dyDescent="0.25">
      <c r="C148" s="4">
        <v>41121</v>
      </c>
      <c r="D148" s="9">
        <v>94.3232</v>
      </c>
      <c r="E148" s="4">
        <v>41274</v>
      </c>
      <c r="F148" s="21">
        <v>0.8</v>
      </c>
      <c r="G148" s="4">
        <v>40877</v>
      </c>
      <c r="H148" s="9">
        <v>120.9</v>
      </c>
      <c r="I148" s="4">
        <v>40877</v>
      </c>
      <c r="J148" s="9">
        <v>101.3215</v>
      </c>
      <c r="K148" s="4">
        <v>40877</v>
      </c>
      <c r="L148" s="9">
        <v>226.23</v>
      </c>
      <c r="M148" s="4">
        <v>40877</v>
      </c>
      <c r="N148" s="9">
        <v>238.5</v>
      </c>
      <c r="O148" s="4">
        <v>40877</v>
      </c>
      <c r="P148" s="9">
        <v>79.5</v>
      </c>
      <c r="Q148" s="4">
        <v>40877</v>
      </c>
      <c r="R148" s="9">
        <v>97.64</v>
      </c>
      <c r="S148" s="4">
        <v>40877</v>
      </c>
      <c r="T148" s="9">
        <v>95.4</v>
      </c>
      <c r="U148" s="4">
        <v>40877</v>
      </c>
      <c r="V148" s="9">
        <v>95.721649999999997</v>
      </c>
      <c r="W148" s="4">
        <v>40877</v>
      </c>
      <c r="X148" s="9">
        <v>3386.8</v>
      </c>
      <c r="Y148" s="4">
        <v>40877</v>
      </c>
      <c r="Z148" s="9">
        <v>97.8</v>
      </c>
      <c r="AA148" s="4">
        <v>40877</v>
      </c>
      <c r="AB148" s="9">
        <v>95.86</v>
      </c>
      <c r="AC148" s="22"/>
      <c r="AD148" s="9"/>
      <c r="AE148" s="4">
        <v>40877</v>
      </c>
      <c r="AF148" s="9">
        <v>94.28</v>
      </c>
      <c r="AG148" s="4">
        <v>40877</v>
      </c>
      <c r="AH148" s="21">
        <v>0.45829500000000001</v>
      </c>
      <c r="AI148" s="4">
        <v>40877</v>
      </c>
      <c r="AJ148" s="9">
        <v>75.8</v>
      </c>
    </row>
    <row r="149" spans="3:36" x14ac:dyDescent="0.25">
      <c r="C149" s="4">
        <v>41152</v>
      </c>
      <c r="D149" s="9">
        <v>94.417997</v>
      </c>
      <c r="E149" s="4">
        <v>41305</v>
      </c>
      <c r="F149" s="21">
        <v>1</v>
      </c>
      <c r="G149" s="4">
        <v>40908</v>
      </c>
      <c r="H149" s="9">
        <v>120.2</v>
      </c>
      <c r="I149" s="4">
        <v>40908</v>
      </c>
      <c r="J149" s="9">
        <v>101.1649</v>
      </c>
      <c r="K149" s="4">
        <v>40908</v>
      </c>
      <c r="L149" s="9">
        <v>225.672</v>
      </c>
      <c r="M149" s="4">
        <v>40908</v>
      </c>
      <c r="N149" s="9">
        <v>239.4</v>
      </c>
      <c r="O149" s="4">
        <v>40908</v>
      </c>
      <c r="P149" s="9">
        <v>80</v>
      </c>
      <c r="Q149" s="4">
        <v>40908</v>
      </c>
      <c r="R149" s="9">
        <v>98.04</v>
      </c>
      <c r="S149" s="4">
        <v>40908</v>
      </c>
      <c r="T149" s="9">
        <v>96.1</v>
      </c>
      <c r="U149" s="4">
        <v>40908</v>
      </c>
      <c r="V149" s="9">
        <v>96.087000000000003</v>
      </c>
      <c r="W149" s="4">
        <v>40908</v>
      </c>
      <c r="X149" s="9">
        <v>3403.73</v>
      </c>
      <c r="Y149" s="4">
        <v>40908</v>
      </c>
      <c r="Z149" s="9">
        <v>97.7</v>
      </c>
      <c r="AA149" s="4">
        <v>40908</v>
      </c>
      <c r="AB149" s="9">
        <v>96.07</v>
      </c>
      <c r="AC149" s="22"/>
      <c r="AD149" s="9"/>
      <c r="AE149" s="4">
        <v>40908</v>
      </c>
      <c r="AF149" s="9">
        <v>94.04</v>
      </c>
      <c r="AG149" s="4">
        <v>40908</v>
      </c>
      <c r="AH149" s="21">
        <v>0.36496400000000001</v>
      </c>
      <c r="AI149" s="4">
        <v>40908</v>
      </c>
      <c r="AJ149" s="9">
        <v>75.900000000000006</v>
      </c>
    </row>
    <row r="150" spans="3:36" x14ac:dyDescent="0.25">
      <c r="C150" s="4">
        <v>41182</v>
      </c>
      <c r="D150" s="9">
        <v>94.607590999999999</v>
      </c>
      <c r="E150" s="4">
        <v>41333</v>
      </c>
      <c r="F150" s="21">
        <v>1.1000000000000001</v>
      </c>
      <c r="G150" s="4">
        <v>40939</v>
      </c>
      <c r="H150" s="9">
        <v>120.7</v>
      </c>
      <c r="I150" s="4">
        <v>40939</v>
      </c>
      <c r="J150" s="9">
        <v>100.7342</v>
      </c>
      <c r="K150" s="4">
        <v>40939</v>
      </c>
      <c r="L150" s="9">
        <v>226.66499999999999</v>
      </c>
      <c r="M150" s="4">
        <v>40939</v>
      </c>
      <c r="N150" s="9">
        <v>238</v>
      </c>
      <c r="O150" s="4">
        <v>40939</v>
      </c>
      <c r="P150" s="9">
        <v>80.7</v>
      </c>
      <c r="Q150" s="4">
        <v>40939</v>
      </c>
      <c r="R150" s="9">
        <v>97.68</v>
      </c>
      <c r="S150" s="4">
        <v>40939</v>
      </c>
      <c r="T150" s="9">
        <v>95.7</v>
      </c>
      <c r="U150" s="4">
        <v>40939</v>
      </c>
      <c r="V150" s="9">
        <v>96.543687000000006</v>
      </c>
      <c r="W150" s="4">
        <v>40939</v>
      </c>
      <c r="X150" s="9">
        <v>3422.79</v>
      </c>
      <c r="Y150" s="4">
        <v>40939</v>
      </c>
      <c r="Z150" s="9">
        <v>97.3</v>
      </c>
      <c r="AA150" s="4">
        <v>40939</v>
      </c>
      <c r="AB150" s="9">
        <v>96.37</v>
      </c>
      <c r="AC150" s="22"/>
      <c r="AD150" s="9"/>
      <c r="AE150" s="4">
        <v>40939</v>
      </c>
      <c r="AF150" s="9">
        <v>93.99</v>
      </c>
      <c r="AG150" s="4">
        <v>40939</v>
      </c>
      <c r="AH150" s="21">
        <v>0.54545500000000002</v>
      </c>
      <c r="AI150" s="4">
        <v>40939</v>
      </c>
      <c r="AJ150" s="9">
        <v>76.3</v>
      </c>
    </row>
    <row r="151" spans="3:36" x14ac:dyDescent="0.25">
      <c r="C151" s="4">
        <v>41213</v>
      </c>
      <c r="D151" s="9">
        <v>94.607590999999999</v>
      </c>
      <c r="E151" s="4">
        <v>41364</v>
      </c>
      <c r="F151" s="21">
        <v>-0.9</v>
      </c>
      <c r="G151" s="4">
        <v>40968</v>
      </c>
      <c r="H151" s="9">
        <v>121.2</v>
      </c>
      <c r="I151" s="4">
        <v>40968</v>
      </c>
      <c r="J151" s="9">
        <v>101.018</v>
      </c>
      <c r="K151" s="4">
        <v>40968</v>
      </c>
      <c r="L151" s="9">
        <v>227.66300000000001</v>
      </c>
      <c r="M151" s="4">
        <v>40968</v>
      </c>
      <c r="N151" s="9">
        <v>239.9</v>
      </c>
      <c r="O151" s="4">
        <v>40968</v>
      </c>
      <c r="P151" s="9">
        <v>80.5</v>
      </c>
      <c r="Q151" s="4">
        <v>40968</v>
      </c>
      <c r="R151" s="9">
        <v>98.09</v>
      </c>
      <c r="S151" s="4">
        <v>40968</v>
      </c>
      <c r="T151" s="9">
        <v>96.5</v>
      </c>
      <c r="U151" s="4">
        <v>40968</v>
      </c>
      <c r="V151" s="9">
        <v>96.909036999999998</v>
      </c>
      <c r="W151" s="4">
        <v>40968</v>
      </c>
      <c r="X151" s="9">
        <v>3438.19</v>
      </c>
      <c r="Y151" s="4">
        <v>40968</v>
      </c>
      <c r="Z151" s="9">
        <v>98.4</v>
      </c>
      <c r="AA151" s="4">
        <v>40968</v>
      </c>
      <c r="AB151" s="9">
        <v>95.09</v>
      </c>
      <c r="AC151" s="22"/>
      <c r="AD151" s="9"/>
      <c r="AE151" s="4">
        <v>40968</v>
      </c>
      <c r="AF151" s="9">
        <v>94.7</v>
      </c>
      <c r="AG151" s="4">
        <v>40968</v>
      </c>
      <c r="AH151" s="21">
        <v>0.36166399999999999</v>
      </c>
      <c r="AI151" s="4">
        <v>40968</v>
      </c>
      <c r="AJ151" s="9">
        <v>76.7</v>
      </c>
    </row>
    <row r="152" spans="3:36" x14ac:dyDescent="0.25">
      <c r="C152" s="4">
        <v>41243</v>
      </c>
      <c r="D152" s="9">
        <v>94.3232</v>
      </c>
      <c r="E152" s="4">
        <v>41394</v>
      </c>
      <c r="F152" s="21">
        <v>0.2</v>
      </c>
      <c r="G152" s="4">
        <v>40999</v>
      </c>
      <c r="H152" s="9">
        <v>121.7</v>
      </c>
      <c r="I152" s="4">
        <v>40999</v>
      </c>
      <c r="J152" s="9">
        <v>101.5812</v>
      </c>
      <c r="K152" s="4">
        <v>40999</v>
      </c>
      <c r="L152" s="9">
        <v>229.392</v>
      </c>
      <c r="M152" s="4">
        <v>40999</v>
      </c>
      <c r="N152" s="9">
        <v>240.8</v>
      </c>
      <c r="O152" s="4">
        <v>40999</v>
      </c>
      <c r="P152" s="9">
        <v>80.900000000000006</v>
      </c>
      <c r="Q152" s="4">
        <v>40999</v>
      </c>
      <c r="R152" s="9">
        <v>98.93</v>
      </c>
      <c r="S152" s="4">
        <v>40999</v>
      </c>
      <c r="T152" s="9">
        <v>96.9</v>
      </c>
      <c r="U152" s="4">
        <v>40999</v>
      </c>
      <c r="V152" s="9">
        <v>96.817699000000005</v>
      </c>
      <c r="W152" s="4">
        <v>40999</v>
      </c>
      <c r="X152" s="9">
        <v>3445.41</v>
      </c>
      <c r="Y152" s="4">
        <v>40999</v>
      </c>
      <c r="Z152" s="9">
        <v>99.4</v>
      </c>
      <c r="AA152" s="4">
        <v>40999</v>
      </c>
      <c r="AB152" s="9">
        <v>95.21</v>
      </c>
      <c r="AC152" s="22"/>
      <c r="AD152" s="9"/>
      <c r="AE152" s="4">
        <v>40999</v>
      </c>
      <c r="AF152" s="9">
        <v>95.78</v>
      </c>
      <c r="AG152" s="4">
        <v>40999</v>
      </c>
      <c r="AH152" s="21">
        <v>0.63063100000000005</v>
      </c>
      <c r="AI152" s="4">
        <v>40999</v>
      </c>
      <c r="AJ152" s="9">
        <v>77.599999999999994</v>
      </c>
    </row>
    <row r="153" spans="3:36" x14ac:dyDescent="0.25">
      <c r="C153" s="4">
        <v>41274</v>
      </c>
      <c r="D153" s="9">
        <v>94.228403</v>
      </c>
      <c r="E153" s="4">
        <v>41425</v>
      </c>
      <c r="F153" s="21">
        <v>-0.6</v>
      </c>
      <c r="G153" s="4">
        <v>41029</v>
      </c>
      <c r="H153" s="9">
        <v>122.2</v>
      </c>
      <c r="I153" s="4">
        <v>41029</v>
      </c>
      <c r="J153" s="9">
        <v>101.6571</v>
      </c>
      <c r="K153" s="4">
        <v>41029</v>
      </c>
      <c r="L153" s="9">
        <v>230.08500000000001</v>
      </c>
      <c r="M153" s="4">
        <v>41029</v>
      </c>
      <c r="N153" s="9">
        <v>242.5</v>
      </c>
      <c r="O153" s="4">
        <v>41029</v>
      </c>
      <c r="P153" s="9">
        <v>81.3</v>
      </c>
      <c r="Q153" s="4">
        <v>41029</v>
      </c>
      <c r="R153" s="9">
        <v>99.06</v>
      </c>
      <c r="S153" s="4">
        <v>41029</v>
      </c>
      <c r="T153" s="9">
        <v>97</v>
      </c>
      <c r="U153" s="4">
        <v>41029</v>
      </c>
      <c r="V153" s="9">
        <v>96.817699000000005</v>
      </c>
      <c r="W153" s="4">
        <v>41029</v>
      </c>
      <c r="X153" s="9">
        <v>3467.46</v>
      </c>
      <c r="Y153" s="4">
        <v>41029</v>
      </c>
      <c r="Z153" s="9">
        <v>99.4</v>
      </c>
      <c r="AA153" s="4">
        <v>41029</v>
      </c>
      <c r="AB153" s="9">
        <v>96.09</v>
      </c>
      <c r="AC153" s="22"/>
      <c r="AD153" s="9"/>
      <c r="AE153" s="4">
        <v>41029</v>
      </c>
      <c r="AF153" s="9">
        <v>96.17</v>
      </c>
      <c r="AG153" s="4">
        <v>41029</v>
      </c>
      <c r="AH153" s="21">
        <v>0.26857700000000001</v>
      </c>
      <c r="AI153" s="4">
        <v>41029</v>
      </c>
      <c r="AJ153" s="9">
        <v>77.900000000000006</v>
      </c>
    </row>
    <row r="154" spans="3:36" x14ac:dyDescent="0.25">
      <c r="C154" s="4">
        <v>41305</v>
      </c>
      <c r="D154" s="9">
        <v>93.944011000000003</v>
      </c>
      <c r="E154" s="4">
        <v>41455</v>
      </c>
      <c r="F154" s="21">
        <v>0</v>
      </c>
      <c r="G154" s="4">
        <v>41060</v>
      </c>
      <c r="H154" s="9">
        <v>122.1</v>
      </c>
      <c r="I154" s="4">
        <v>41060</v>
      </c>
      <c r="J154" s="9">
        <v>101.639</v>
      </c>
      <c r="K154" s="4">
        <v>41060</v>
      </c>
      <c r="L154" s="9">
        <v>229.815</v>
      </c>
      <c r="M154" s="4">
        <v>41060</v>
      </c>
      <c r="N154" s="9">
        <v>242.4</v>
      </c>
      <c r="O154" s="4">
        <v>41060</v>
      </c>
      <c r="P154" s="9">
        <v>81.3</v>
      </c>
      <c r="Q154" s="4">
        <v>41060</v>
      </c>
      <c r="R154" s="9">
        <v>99</v>
      </c>
      <c r="S154" s="4">
        <v>41060</v>
      </c>
      <c r="T154" s="9">
        <v>96.8</v>
      </c>
      <c r="U154" s="4">
        <v>41060</v>
      </c>
      <c r="V154" s="9">
        <v>97.000375000000005</v>
      </c>
      <c r="W154" s="4">
        <v>41060</v>
      </c>
      <c r="X154" s="9">
        <v>3479.94</v>
      </c>
      <c r="Y154" s="4">
        <v>41060</v>
      </c>
      <c r="Z154" s="9">
        <v>99.4</v>
      </c>
      <c r="AA154" s="4">
        <v>41060</v>
      </c>
      <c r="AB154" s="9">
        <v>96.57</v>
      </c>
      <c r="AC154" s="22"/>
      <c r="AD154" s="9"/>
      <c r="AE154" s="4">
        <v>41060</v>
      </c>
      <c r="AF154" s="9">
        <v>96.03</v>
      </c>
      <c r="AG154" s="4">
        <v>41060</v>
      </c>
      <c r="AH154" s="21">
        <v>0.53571400000000002</v>
      </c>
      <c r="AI154" s="4">
        <v>41060</v>
      </c>
      <c r="AJ154" s="9">
        <v>77.900000000000006</v>
      </c>
    </row>
    <row r="155" spans="3:36" x14ac:dyDescent="0.25">
      <c r="C155" s="4">
        <v>41333</v>
      </c>
      <c r="D155" s="9">
        <v>94.038808000000003</v>
      </c>
      <c r="E155" s="4">
        <v>41486</v>
      </c>
      <c r="F155" s="21">
        <v>0.1</v>
      </c>
      <c r="G155" s="4">
        <v>41090</v>
      </c>
      <c r="H155" s="9">
        <v>121.6</v>
      </c>
      <c r="I155" s="4">
        <v>41090</v>
      </c>
      <c r="J155" s="9">
        <v>101.3523</v>
      </c>
      <c r="K155" s="4">
        <v>41090</v>
      </c>
      <c r="L155" s="9">
        <v>229.47800000000001</v>
      </c>
      <c r="M155" s="4">
        <v>41090</v>
      </c>
      <c r="N155" s="9">
        <v>241.8</v>
      </c>
      <c r="O155" s="4">
        <v>41090</v>
      </c>
      <c r="P155" s="9">
        <v>81.3</v>
      </c>
      <c r="Q155" s="4">
        <v>41090</v>
      </c>
      <c r="R155" s="9">
        <v>99.04</v>
      </c>
      <c r="S155" s="4">
        <v>41090</v>
      </c>
      <c r="T155" s="9">
        <v>96.6</v>
      </c>
      <c r="U155" s="4">
        <v>41090</v>
      </c>
      <c r="V155" s="9">
        <v>96.909036999999998</v>
      </c>
      <c r="W155" s="4">
        <v>41090</v>
      </c>
      <c r="X155" s="9">
        <v>3482.72</v>
      </c>
      <c r="Y155" s="4">
        <v>41090</v>
      </c>
      <c r="Z155" s="9">
        <v>99.2</v>
      </c>
      <c r="AA155" s="4">
        <v>41090</v>
      </c>
      <c r="AB155" s="9">
        <v>97.19</v>
      </c>
      <c r="AC155" s="22"/>
      <c r="AD155" s="9"/>
      <c r="AE155" s="4">
        <v>41090</v>
      </c>
      <c r="AF155" s="9">
        <v>95.57</v>
      </c>
      <c r="AG155" s="4">
        <v>41090</v>
      </c>
      <c r="AH155" s="21">
        <v>0.88809899999999997</v>
      </c>
      <c r="AI155" s="4">
        <v>41090</v>
      </c>
      <c r="AJ155" s="9">
        <v>78.2</v>
      </c>
    </row>
    <row r="156" spans="3:36" x14ac:dyDescent="0.25">
      <c r="C156" s="4">
        <v>41364</v>
      </c>
      <c r="D156" s="9">
        <v>94.3232</v>
      </c>
      <c r="E156" s="4">
        <v>41517</v>
      </c>
      <c r="F156" s="21">
        <v>0.5</v>
      </c>
      <c r="G156" s="4">
        <v>41121</v>
      </c>
      <c r="H156" s="9">
        <v>121.5</v>
      </c>
      <c r="I156" s="4">
        <v>41121</v>
      </c>
      <c r="J156" s="9">
        <v>100.86450000000001</v>
      </c>
      <c r="K156" s="4">
        <v>41121</v>
      </c>
      <c r="L156" s="9">
        <v>229.10400000000001</v>
      </c>
      <c r="M156" s="4">
        <v>41121</v>
      </c>
      <c r="N156" s="9">
        <v>242.1</v>
      </c>
      <c r="O156" s="4">
        <v>41121</v>
      </c>
      <c r="P156" s="9">
        <v>79.599999999999994</v>
      </c>
      <c r="Q156" s="4">
        <v>41121</v>
      </c>
      <c r="R156" s="9">
        <v>98.6</v>
      </c>
      <c r="S156" s="4">
        <v>41121</v>
      </c>
      <c r="T156" s="9">
        <v>97</v>
      </c>
      <c r="U156" s="4">
        <v>41121</v>
      </c>
      <c r="V156" s="9">
        <v>96.726361999999995</v>
      </c>
      <c r="W156" s="4">
        <v>41121</v>
      </c>
      <c r="X156" s="9">
        <v>3497.7</v>
      </c>
      <c r="Y156" s="4">
        <v>41121</v>
      </c>
      <c r="Z156" s="9">
        <v>99.1</v>
      </c>
      <c r="AA156" s="4">
        <v>41121</v>
      </c>
      <c r="AB156" s="9">
        <v>97.56</v>
      </c>
      <c r="AC156" s="22"/>
      <c r="AD156" s="9"/>
      <c r="AE156" s="4">
        <v>41121</v>
      </c>
      <c r="AF156" s="9">
        <v>96.2</v>
      </c>
      <c r="AG156" s="4">
        <v>41121</v>
      </c>
      <c r="AH156" s="21">
        <v>1.232394</v>
      </c>
      <c r="AI156" s="4">
        <v>41121</v>
      </c>
      <c r="AJ156" s="9">
        <v>78.400000000000006</v>
      </c>
    </row>
    <row r="157" spans="3:36" x14ac:dyDescent="0.25">
      <c r="C157" s="4">
        <v>41394</v>
      </c>
      <c r="D157" s="9">
        <v>94.607590999999999</v>
      </c>
      <c r="E157" s="4">
        <v>41547</v>
      </c>
      <c r="F157" s="21">
        <v>0.8</v>
      </c>
      <c r="G157" s="4">
        <v>41152</v>
      </c>
      <c r="H157" s="9">
        <v>121.8</v>
      </c>
      <c r="I157" s="4">
        <v>41152</v>
      </c>
      <c r="J157" s="9">
        <v>100.83410000000001</v>
      </c>
      <c r="K157" s="4">
        <v>41152</v>
      </c>
      <c r="L157" s="9">
        <v>230.37899999999999</v>
      </c>
      <c r="M157" s="4">
        <v>41152</v>
      </c>
      <c r="N157" s="9">
        <v>243</v>
      </c>
      <c r="O157" s="4">
        <v>41152</v>
      </c>
      <c r="P157" s="9">
        <v>79.599999999999994</v>
      </c>
      <c r="Q157" s="4">
        <v>41152</v>
      </c>
      <c r="R157" s="9">
        <v>99.27</v>
      </c>
      <c r="S157" s="4">
        <v>41152</v>
      </c>
      <c r="T157" s="9">
        <v>97.4</v>
      </c>
      <c r="U157" s="4">
        <v>41152</v>
      </c>
      <c r="V157" s="9">
        <v>97.091712000000001</v>
      </c>
      <c r="W157" s="4">
        <v>41152</v>
      </c>
      <c r="X157" s="9">
        <v>3512.04</v>
      </c>
      <c r="Y157" s="4">
        <v>41152</v>
      </c>
      <c r="Z157" s="9">
        <v>99.9</v>
      </c>
      <c r="AA157" s="4">
        <v>41152</v>
      </c>
      <c r="AB157" s="9">
        <v>98.51</v>
      </c>
      <c r="AC157" s="22"/>
      <c r="AD157" s="9"/>
      <c r="AE157" s="4">
        <v>41152</v>
      </c>
      <c r="AF157" s="9">
        <v>96.32</v>
      </c>
      <c r="AG157" s="4">
        <v>41152</v>
      </c>
      <c r="AH157" s="21">
        <v>8.6957000000000007E-2</v>
      </c>
      <c r="AI157" s="4">
        <v>41152</v>
      </c>
      <c r="AJ157" s="9">
        <v>78.599999999999994</v>
      </c>
    </row>
    <row r="158" spans="3:36" x14ac:dyDescent="0.25">
      <c r="C158" s="4">
        <v>41425</v>
      </c>
      <c r="D158" s="9">
        <v>94.797185999999996</v>
      </c>
      <c r="E158" s="4">
        <v>41578</v>
      </c>
      <c r="F158" s="21">
        <v>0.1</v>
      </c>
      <c r="G158" s="4">
        <v>41182</v>
      </c>
      <c r="H158" s="9">
        <v>122</v>
      </c>
      <c r="I158" s="4">
        <v>41182</v>
      </c>
      <c r="J158" s="9">
        <v>101.14830000000001</v>
      </c>
      <c r="K158" s="4">
        <v>41182</v>
      </c>
      <c r="L158" s="9">
        <v>231.40700000000001</v>
      </c>
      <c r="M158" s="4">
        <v>41182</v>
      </c>
      <c r="N158" s="9">
        <v>244.2</v>
      </c>
      <c r="O158" s="4">
        <v>41182</v>
      </c>
      <c r="P158" s="9">
        <v>79.900000000000006</v>
      </c>
      <c r="Q158" s="4">
        <v>41182</v>
      </c>
      <c r="R158" s="9">
        <v>99.01</v>
      </c>
      <c r="S158" s="4">
        <v>41182</v>
      </c>
      <c r="T158" s="9">
        <v>97.4</v>
      </c>
      <c r="U158" s="4">
        <v>41182</v>
      </c>
      <c r="V158" s="9">
        <v>97.731074000000007</v>
      </c>
      <c r="W158" s="4">
        <v>41182</v>
      </c>
      <c r="X158" s="9">
        <v>3532.06</v>
      </c>
      <c r="Y158" s="4">
        <v>41182</v>
      </c>
      <c r="Z158" s="9">
        <v>99.9</v>
      </c>
      <c r="AA158" s="4">
        <v>41182</v>
      </c>
      <c r="AB158" s="9">
        <v>98.19</v>
      </c>
      <c r="AC158" s="22"/>
      <c r="AD158" s="9"/>
      <c r="AE158" s="4">
        <v>41182</v>
      </c>
      <c r="AF158" s="9">
        <v>96.72</v>
      </c>
      <c r="AG158" s="4">
        <v>41182</v>
      </c>
      <c r="AH158" s="21">
        <v>0.52128600000000003</v>
      </c>
      <c r="AI158" s="4">
        <v>41182</v>
      </c>
      <c r="AJ158" s="9">
        <v>79.3</v>
      </c>
    </row>
    <row r="159" spans="3:36" x14ac:dyDescent="0.25">
      <c r="C159" s="4">
        <v>41455</v>
      </c>
      <c r="D159" s="9">
        <v>94.797185999999996</v>
      </c>
      <c r="E159" s="4">
        <v>41608</v>
      </c>
      <c r="F159" s="21">
        <v>-0.1</v>
      </c>
      <c r="G159" s="4">
        <v>41213</v>
      </c>
      <c r="H159" s="9">
        <v>122.2</v>
      </c>
      <c r="I159" s="4">
        <v>41213</v>
      </c>
      <c r="J159" s="9">
        <v>101.2732</v>
      </c>
      <c r="K159" s="4">
        <v>41213</v>
      </c>
      <c r="L159" s="9">
        <v>231.31700000000001</v>
      </c>
      <c r="M159" s="4">
        <v>41213</v>
      </c>
      <c r="N159" s="9">
        <v>245.6</v>
      </c>
      <c r="O159" s="4">
        <v>41213</v>
      </c>
      <c r="P159" s="9">
        <v>82.3</v>
      </c>
      <c r="Q159" s="4">
        <v>41213</v>
      </c>
      <c r="R159" s="9">
        <v>99.07</v>
      </c>
      <c r="S159" s="4">
        <v>41213</v>
      </c>
      <c r="T159" s="9">
        <v>97.4</v>
      </c>
      <c r="U159" s="4">
        <v>41213</v>
      </c>
      <c r="V159" s="9">
        <v>97.639735999999999</v>
      </c>
      <c r="W159" s="4">
        <v>41213</v>
      </c>
      <c r="X159" s="9">
        <v>3552.9</v>
      </c>
      <c r="Y159" s="4">
        <v>41213</v>
      </c>
      <c r="Z159" s="9">
        <v>99.8</v>
      </c>
      <c r="AA159" s="4">
        <v>41213</v>
      </c>
      <c r="AB159" s="9">
        <v>98.12</v>
      </c>
      <c r="AC159" s="22"/>
      <c r="AD159" s="9"/>
      <c r="AE159" s="4">
        <v>41213</v>
      </c>
      <c r="AF159" s="9">
        <v>97.29</v>
      </c>
      <c r="AG159" s="4">
        <v>41213</v>
      </c>
      <c r="AH159" s="21">
        <v>0.51858300000000002</v>
      </c>
      <c r="AI159" s="4">
        <v>41213</v>
      </c>
      <c r="AJ159" s="9">
        <v>79.8</v>
      </c>
    </row>
    <row r="160" spans="3:36" x14ac:dyDescent="0.25">
      <c r="C160" s="4">
        <v>41486</v>
      </c>
      <c r="D160" s="9">
        <v>94.891982999999996</v>
      </c>
      <c r="E160" s="4">
        <v>41639</v>
      </c>
      <c r="F160" s="21">
        <v>0.3</v>
      </c>
      <c r="G160" s="4">
        <v>41243</v>
      </c>
      <c r="H160" s="9">
        <v>121.9</v>
      </c>
      <c r="I160" s="4">
        <v>41243</v>
      </c>
      <c r="J160" s="9">
        <v>100.94119999999999</v>
      </c>
      <c r="K160" s="4">
        <v>41243</v>
      </c>
      <c r="L160" s="9">
        <v>230.221</v>
      </c>
      <c r="M160" s="4">
        <v>41243</v>
      </c>
      <c r="N160" s="9">
        <v>245.6</v>
      </c>
      <c r="O160" s="4">
        <v>41243</v>
      </c>
      <c r="P160" s="9">
        <v>82.5</v>
      </c>
      <c r="Q160" s="4">
        <v>41243</v>
      </c>
      <c r="R160" s="9">
        <v>98.91</v>
      </c>
      <c r="S160" s="4">
        <v>41243</v>
      </c>
      <c r="T160" s="9">
        <v>97.2</v>
      </c>
      <c r="U160" s="4">
        <v>41243</v>
      </c>
      <c r="V160" s="9">
        <v>97.274386000000007</v>
      </c>
      <c r="W160" s="4">
        <v>41243</v>
      </c>
      <c r="X160" s="9">
        <v>3574.22</v>
      </c>
      <c r="Y160" s="4">
        <v>41243</v>
      </c>
      <c r="Z160" s="9">
        <v>99.3</v>
      </c>
      <c r="AA160" s="4">
        <v>41243</v>
      </c>
      <c r="AB160" s="9">
        <v>97.38</v>
      </c>
      <c r="AC160" s="22"/>
      <c r="AD160" s="9"/>
      <c r="AE160" s="4">
        <v>41243</v>
      </c>
      <c r="AF160" s="9">
        <v>96.89</v>
      </c>
      <c r="AG160" s="4">
        <v>41243</v>
      </c>
      <c r="AH160" s="21">
        <v>0.34393800000000002</v>
      </c>
      <c r="AI160" s="4">
        <v>41243</v>
      </c>
      <c r="AJ160" s="9">
        <v>80</v>
      </c>
    </row>
    <row r="161" spans="3:36" x14ac:dyDescent="0.25">
      <c r="C161" s="4">
        <v>41517</v>
      </c>
      <c r="D161" s="9">
        <v>95.176373999999996</v>
      </c>
      <c r="E161" s="4">
        <v>41670</v>
      </c>
      <c r="F161" s="21">
        <v>1</v>
      </c>
      <c r="G161" s="4">
        <v>41274</v>
      </c>
      <c r="H161" s="9">
        <v>121.2</v>
      </c>
      <c r="I161" s="4">
        <v>41274</v>
      </c>
      <c r="J161" s="9">
        <v>100.72539999999999</v>
      </c>
      <c r="K161" s="4">
        <v>41274</v>
      </c>
      <c r="L161" s="9">
        <v>229.601</v>
      </c>
      <c r="M161" s="4">
        <v>41274</v>
      </c>
      <c r="N161" s="9">
        <v>246.8</v>
      </c>
      <c r="O161" s="4">
        <v>41274</v>
      </c>
      <c r="P161" s="9">
        <v>82.9</v>
      </c>
      <c r="Q161" s="4">
        <v>41274</v>
      </c>
      <c r="R161" s="9">
        <v>99.23</v>
      </c>
      <c r="S161" s="4">
        <v>41274</v>
      </c>
      <c r="T161" s="9">
        <v>98.1</v>
      </c>
      <c r="U161" s="4">
        <v>41274</v>
      </c>
      <c r="V161" s="9">
        <v>97.457060999999996</v>
      </c>
      <c r="W161" s="4">
        <v>41274</v>
      </c>
      <c r="X161" s="9">
        <v>3602.46</v>
      </c>
      <c r="Y161" s="4">
        <v>41274</v>
      </c>
      <c r="Z161" s="9">
        <v>99.4</v>
      </c>
      <c r="AA161" s="4">
        <v>41274</v>
      </c>
      <c r="AB161" s="9">
        <v>97.62</v>
      </c>
      <c r="AC161" s="22"/>
      <c r="AD161" s="9"/>
      <c r="AE161" s="4">
        <v>41274</v>
      </c>
      <c r="AF161" s="9">
        <v>96.76</v>
      </c>
      <c r="AG161" s="4">
        <v>41274</v>
      </c>
      <c r="AH161" s="21">
        <v>0.51413900000000001</v>
      </c>
      <c r="AI161" s="4">
        <v>41274</v>
      </c>
      <c r="AJ161" s="9">
        <v>80.2</v>
      </c>
    </row>
    <row r="162" spans="3:36" x14ac:dyDescent="0.25">
      <c r="C162" s="4">
        <v>41547</v>
      </c>
      <c r="D162" s="9">
        <v>95.271172000000007</v>
      </c>
      <c r="E162" s="4">
        <v>41698</v>
      </c>
      <c r="F162" s="21">
        <v>0.5</v>
      </c>
      <c r="G162" s="4">
        <v>41305</v>
      </c>
      <c r="H162" s="9">
        <v>121.3</v>
      </c>
      <c r="I162" s="4">
        <v>41305</v>
      </c>
      <c r="J162" s="9">
        <v>100.46250000000001</v>
      </c>
      <c r="K162" s="4">
        <v>41305</v>
      </c>
      <c r="L162" s="9">
        <v>230.28</v>
      </c>
      <c r="M162" s="4">
        <v>41305</v>
      </c>
      <c r="N162" s="9">
        <v>245.8</v>
      </c>
      <c r="O162" s="4">
        <v>41305</v>
      </c>
      <c r="P162" s="9">
        <v>83.1</v>
      </c>
      <c r="Q162" s="4">
        <v>41305</v>
      </c>
      <c r="R162" s="9">
        <v>98.71</v>
      </c>
      <c r="S162" s="4">
        <v>41305</v>
      </c>
      <c r="T162" s="9">
        <v>97.5</v>
      </c>
      <c r="U162" s="4">
        <v>41305</v>
      </c>
      <c r="V162" s="9">
        <v>98.005086000000006</v>
      </c>
      <c r="W162" s="4">
        <v>41305</v>
      </c>
      <c r="X162" s="9">
        <v>3633.44</v>
      </c>
      <c r="Y162" s="4">
        <v>41305</v>
      </c>
      <c r="Z162" s="9">
        <v>98.8</v>
      </c>
      <c r="AA162" s="4">
        <v>41305</v>
      </c>
      <c r="AB162" s="9">
        <v>97.45</v>
      </c>
      <c r="AC162" s="22"/>
      <c r="AD162" s="9"/>
      <c r="AE162" s="4">
        <v>41305</v>
      </c>
      <c r="AF162" s="9">
        <v>96.78</v>
      </c>
      <c r="AG162" s="4">
        <v>41305</v>
      </c>
      <c r="AH162" s="21">
        <v>0.93776599999999999</v>
      </c>
      <c r="AI162" s="4">
        <v>41305</v>
      </c>
      <c r="AJ162" s="9">
        <v>80.400000000000006</v>
      </c>
    </row>
    <row r="163" spans="3:36" x14ac:dyDescent="0.25">
      <c r="C163" s="4">
        <v>41578</v>
      </c>
      <c r="D163" s="9">
        <v>95.460766000000007</v>
      </c>
      <c r="E163" s="4">
        <v>41729</v>
      </c>
      <c r="F163" s="21">
        <v>-0.5</v>
      </c>
      <c r="G163" s="4">
        <v>41333</v>
      </c>
      <c r="H163" s="9">
        <v>122.7</v>
      </c>
      <c r="I163" s="4">
        <v>41333</v>
      </c>
      <c r="J163" s="9">
        <v>100.7593</v>
      </c>
      <c r="K163" s="4">
        <v>41333</v>
      </c>
      <c r="L163" s="9">
        <v>232.166</v>
      </c>
      <c r="M163" s="4">
        <v>41333</v>
      </c>
      <c r="N163" s="9">
        <v>247.6</v>
      </c>
      <c r="O163" s="4">
        <v>41333</v>
      </c>
      <c r="P163" s="9">
        <v>84</v>
      </c>
      <c r="Q163" s="4">
        <v>41333</v>
      </c>
      <c r="R163" s="9">
        <v>99</v>
      </c>
      <c r="S163" s="4">
        <v>41333</v>
      </c>
      <c r="T163" s="9">
        <v>98.2</v>
      </c>
      <c r="U163" s="4">
        <v>41333</v>
      </c>
      <c r="V163" s="9">
        <v>98.279099000000002</v>
      </c>
      <c r="W163" s="4">
        <v>41333</v>
      </c>
      <c r="X163" s="9">
        <v>3655.24</v>
      </c>
      <c r="Y163" s="4">
        <v>41333</v>
      </c>
      <c r="Z163" s="9">
        <v>99.6</v>
      </c>
      <c r="AA163" s="4">
        <v>41333</v>
      </c>
      <c r="AB163" s="9">
        <v>97.91</v>
      </c>
      <c r="AC163" s="22"/>
      <c r="AD163" s="9"/>
      <c r="AE163" s="4">
        <v>41333</v>
      </c>
      <c r="AF163" s="9">
        <v>97.54</v>
      </c>
      <c r="AG163" s="4">
        <v>41333</v>
      </c>
      <c r="AH163" s="21">
        <v>0.59121599999999996</v>
      </c>
      <c r="AI163" s="4">
        <v>41333</v>
      </c>
      <c r="AJ163" s="9">
        <v>81.2</v>
      </c>
    </row>
    <row r="164" spans="3:36" x14ac:dyDescent="0.25">
      <c r="C164" s="4">
        <v>41608</v>
      </c>
      <c r="D164" s="9">
        <v>95.460766000000007</v>
      </c>
      <c r="E164" s="4">
        <v>41759</v>
      </c>
      <c r="F164" s="21">
        <v>-0.3</v>
      </c>
      <c r="G164" s="4">
        <v>41364</v>
      </c>
      <c r="H164" s="9">
        <v>122.9</v>
      </c>
      <c r="I164" s="4">
        <v>41364</v>
      </c>
      <c r="J164" s="9">
        <v>100.9782</v>
      </c>
      <c r="K164" s="4">
        <v>41364</v>
      </c>
      <c r="L164" s="9">
        <v>232.773</v>
      </c>
      <c r="M164" s="4">
        <v>41364</v>
      </c>
      <c r="N164" s="9">
        <v>248.7</v>
      </c>
      <c r="O164" s="4">
        <v>41364</v>
      </c>
      <c r="P164" s="9">
        <v>83.8</v>
      </c>
      <c r="Q164" s="4">
        <v>41364</v>
      </c>
      <c r="R164" s="9">
        <v>99.77</v>
      </c>
      <c r="S164" s="4">
        <v>41364</v>
      </c>
      <c r="T164" s="9">
        <v>98.7</v>
      </c>
      <c r="U164" s="4">
        <v>41364</v>
      </c>
      <c r="V164" s="9">
        <v>98.096423000000001</v>
      </c>
      <c r="W164" s="4">
        <v>41364</v>
      </c>
      <c r="X164" s="9">
        <v>3672.42</v>
      </c>
      <c r="Y164" s="4">
        <v>41364</v>
      </c>
      <c r="Z164" s="9">
        <v>100</v>
      </c>
      <c r="AA164" s="4">
        <v>41364</v>
      </c>
      <c r="AB164" s="9">
        <v>96.5</v>
      </c>
      <c r="AC164" s="22"/>
      <c r="AD164" s="9"/>
      <c r="AE164" s="4">
        <v>41364</v>
      </c>
      <c r="AF164" s="9">
        <v>98.58</v>
      </c>
      <c r="AG164" s="4">
        <v>41364</v>
      </c>
      <c r="AH164" s="21">
        <v>0.33585199999999998</v>
      </c>
      <c r="AI164" s="4">
        <v>41364</v>
      </c>
      <c r="AJ164" s="9">
        <v>82.2</v>
      </c>
    </row>
    <row r="165" spans="3:36" x14ac:dyDescent="0.25">
      <c r="C165" s="4">
        <v>41639</v>
      </c>
      <c r="D165" s="9">
        <v>95.365969000000007</v>
      </c>
      <c r="E165" s="4">
        <v>41790</v>
      </c>
      <c r="F165" s="21">
        <v>0.1</v>
      </c>
      <c r="G165" s="4">
        <v>41394</v>
      </c>
      <c r="H165" s="9">
        <v>122.7</v>
      </c>
      <c r="I165" s="4">
        <v>41394</v>
      </c>
      <c r="J165" s="9">
        <v>101.01220000000001</v>
      </c>
      <c r="K165" s="4">
        <v>41394</v>
      </c>
      <c r="L165" s="9">
        <v>232.53100000000001</v>
      </c>
      <c r="M165" s="4">
        <v>41394</v>
      </c>
      <c r="N165" s="9">
        <v>249.5</v>
      </c>
      <c r="O165" s="4">
        <v>41394</v>
      </c>
      <c r="P165" s="9">
        <v>84.6</v>
      </c>
      <c r="Q165" s="4">
        <v>41394</v>
      </c>
      <c r="R165" s="9">
        <v>99.62</v>
      </c>
      <c r="S165" s="4">
        <v>41394</v>
      </c>
      <c r="T165" s="9">
        <v>98.1</v>
      </c>
      <c r="U165" s="4">
        <v>41394</v>
      </c>
      <c r="V165" s="9">
        <v>98.005086000000006</v>
      </c>
      <c r="W165" s="4">
        <v>41394</v>
      </c>
      <c r="X165" s="9">
        <v>3692.62</v>
      </c>
      <c r="Y165" s="4">
        <v>41394</v>
      </c>
      <c r="Z165" s="9">
        <v>99.9</v>
      </c>
      <c r="AA165" s="4">
        <v>41394</v>
      </c>
      <c r="AB165" s="9">
        <v>97.1</v>
      </c>
      <c r="AC165" s="22"/>
      <c r="AD165" s="9"/>
      <c r="AE165" s="4">
        <v>41394</v>
      </c>
      <c r="AF165" s="9">
        <v>98.67</v>
      </c>
      <c r="AG165" s="4">
        <v>41394</v>
      </c>
      <c r="AH165" s="21">
        <v>0.50209199999999998</v>
      </c>
      <c r="AI165" s="4">
        <v>41394</v>
      </c>
      <c r="AJ165" s="9">
        <v>82.5</v>
      </c>
    </row>
    <row r="166" spans="3:36" x14ac:dyDescent="0.25">
      <c r="C166" s="4">
        <v>41670</v>
      </c>
      <c r="D166" s="9">
        <v>95.176373999999996</v>
      </c>
      <c r="E166" s="4">
        <v>41820</v>
      </c>
      <c r="F166" s="21">
        <v>-0.1</v>
      </c>
      <c r="G166" s="4">
        <v>41425</v>
      </c>
      <c r="H166" s="9">
        <v>123</v>
      </c>
      <c r="I166" s="4">
        <v>41425</v>
      </c>
      <c r="J166" s="9">
        <v>101.1233</v>
      </c>
      <c r="K166" s="4">
        <v>41425</v>
      </c>
      <c r="L166" s="9">
        <v>232.94499999999999</v>
      </c>
      <c r="M166" s="4">
        <v>41425</v>
      </c>
      <c r="N166" s="9">
        <v>250</v>
      </c>
      <c r="O166" s="4">
        <v>41425</v>
      </c>
      <c r="P166" s="9">
        <v>84.5</v>
      </c>
      <c r="Q166" s="4">
        <v>41425</v>
      </c>
      <c r="R166" s="9">
        <v>99.67</v>
      </c>
      <c r="S166" s="4">
        <v>41425</v>
      </c>
      <c r="T166" s="9">
        <v>98.3</v>
      </c>
      <c r="U166" s="4">
        <v>41425</v>
      </c>
      <c r="V166" s="9">
        <v>98.005086000000006</v>
      </c>
      <c r="W166" s="4">
        <v>41425</v>
      </c>
      <c r="X166" s="9">
        <v>3706.28</v>
      </c>
      <c r="Y166" s="4">
        <v>41425</v>
      </c>
      <c r="Z166" s="9">
        <v>99.8</v>
      </c>
      <c r="AA166" s="4">
        <v>41425</v>
      </c>
      <c r="AB166" s="9">
        <v>97.28</v>
      </c>
      <c r="AC166" s="22"/>
      <c r="AD166" s="9"/>
      <c r="AE166" s="4">
        <v>41425</v>
      </c>
      <c r="AF166" s="9">
        <v>98.69</v>
      </c>
      <c r="AG166" s="4">
        <v>41425</v>
      </c>
      <c r="AH166" s="21">
        <v>0.66611200000000004</v>
      </c>
      <c r="AI166" s="4">
        <v>41425</v>
      </c>
      <c r="AJ166" s="9">
        <v>82.3</v>
      </c>
    </row>
    <row r="167" spans="3:36" x14ac:dyDescent="0.25">
      <c r="C167" s="4">
        <v>41698</v>
      </c>
      <c r="D167" s="9">
        <v>95.271172000000007</v>
      </c>
      <c r="E167" s="4">
        <v>41851</v>
      </c>
      <c r="F167" s="21">
        <v>0.1</v>
      </c>
      <c r="G167" s="4">
        <v>41455</v>
      </c>
      <c r="H167" s="9">
        <v>123</v>
      </c>
      <c r="I167" s="4">
        <v>41455</v>
      </c>
      <c r="J167" s="9">
        <v>101.2227</v>
      </c>
      <c r="K167" s="4">
        <v>41455</v>
      </c>
      <c r="L167" s="9">
        <v>233.50399999999999</v>
      </c>
      <c r="M167" s="4">
        <v>41455</v>
      </c>
      <c r="N167" s="9">
        <v>249.7</v>
      </c>
      <c r="O167" s="4">
        <v>41455</v>
      </c>
      <c r="P167" s="9">
        <v>84.6</v>
      </c>
      <c r="Q167" s="4">
        <v>41455</v>
      </c>
      <c r="R167" s="9">
        <v>99.84</v>
      </c>
      <c r="S167" s="4">
        <v>41455</v>
      </c>
      <c r="T167" s="9">
        <v>98.5</v>
      </c>
      <c r="U167" s="4">
        <v>41455</v>
      </c>
      <c r="V167" s="9">
        <v>97.913748999999996</v>
      </c>
      <c r="W167" s="4">
        <v>41455</v>
      </c>
      <c r="X167" s="9">
        <v>3715.92</v>
      </c>
      <c r="Y167" s="4">
        <v>41455</v>
      </c>
      <c r="Z167" s="9">
        <v>99.9</v>
      </c>
      <c r="AA167" s="4">
        <v>41455</v>
      </c>
      <c r="AB167" s="9">
        <v>97.77</v>
      </c>
      <c r="AC167" s="22"/>
      <c r="AD167" s="9"/>
      <c r="AE167" s="4">
        <v>41455</v>
      </c>
      <c r="AF167" s="9">
        <v>98.32</v>
      </c>
      <c r="AG167" s="4">
        <v>41455</v>
      </c>
      <c r="AH167" s="21">
        <v>0.41356500000000002</v>
      </c>
      <c r="AI167" s="4">
        <v>41455</v>
      </c>
      <c r="AJ167" s="9">
        <v>82.5</v>
      </c>
    </row>
    <row r="168" spans="3:36" x14ac:dyDescent="0.25">
      <c r="C168" s="4">
        <v>41729</v>
      </c>
      <c r="D168" s="9">
        <v>95.555563000000006</v>
      </c>
      <c r="E168" s="4">
        <v>41882</v>
      </c>
      <c r="F168" s="21">
        <v>0.2</v>
      </c>
      <c r="G168" s="4">
        <v>41486</v>
      </c>
      <c r="H168" s="9">
        <v>123.1</v>
      </c>
      <c r="I168" s="4">
        <v>41486</v>
      </c>
      <c r="J168" s="9">
        <v>100.8617</v>
      </c>
      <c r="K168" s="4">
        <v>41486</v>
      </c>
      <c r="L168" s="9">
        <v>233.596</v>
      </c>
      <c r="M168" s="4">
        <v>41486</v>
      </c>
      <c r="N168" s="9">
        <v>249.7</v>
      </c>
      <c r="O168" s="4">
        <v>41486</v>
      </c>
      <c r="P168" s="9">
        <v>85.1</v>
      </c>
      <c r="Q168" s="4">
        <v>41486</v>
      </c>
      <c r="R168" s="9">
        <v>99.5</v>
      </c>
      <c r="S168" s="4">
        <v>41486</v>
      </c>
      <c r="T168" s="9">
        <v>98.9</v>
      </c>
      <c r="U168" s="4">
        <v>41486</v>
      </c>
      <c r="V168" s="9">
        <v>98.096423000000001</v>
      </c>
      <c r="W168" s="4">
        <v>41486</v>
      </c>
      <c r="X168" s="9">
        <v>3717.03</v>
      </c>
      <c r="Y168" s="4">
        <v>41486</v>
      </c>
      <c r="Z168" s="9">
        <v>99.9</v>
      </c>
      <c r="AA168" s="4">
        <v>41486</v>
      </c>
      <c r="AB168" s="9">
        <v>97.62</v>
      </c>
      <c r="AC168" s="22"/>
      <c r="AD168" s="9"/>
      <c r="AE168" s="4">
        <v>41486</v>
      </c>
      <c r="AF168" s="9">
        <v>99.15</v>
      </c>
      <c r="AG168" s="4">
        <v>41486</v>
      </c>
      <c r="AH168" s="21">
        <v>0.82372299999999998</v>
      </c>
      <c r="AI168" s="4">
        <v>41486</v>
      </c>
      <c r="AJ168" s="9">
        <v>83.4</v>
      </c>
    </row>
    <row r="169" spans="3:36" x14ac:dyDescent="0.25">
      <c r="C169" s="4">
        <v>41759</v>
      </c>
      <c r="D169" s="9">
        <v>97.641101000000006</v>
      </c>
      <c r="E169" s="4">
        <v>41912</v>
      </c>
      <c r="F169" s="21">
        <v>0.5</v>
      </c>
      <c r="G169" s="4">
        <v>41517</v>
      </c>
      <c r="H169" s="9">
        <v>123.1</v>
      </c>
      <c r="I169" s="4">
        <v>41517</v>
      </c>
      <c r="J169" s="9">
        <v>100.7891</v>
      </c>
      <c r="K169" s="4">
        <v>41517</v>
      </c>
      <c r="L169" s="9">
        <v>233.87700000000001</v>
      </c>
      <c r="M169" s="4">
        <v>41517</v>
      </c>
      <c r="N169" s="9">
        <v>251</v>
      </c>
      <c r="O169" s="4">
        <v>41517</v>
      </c>
      <c r="P169" s="9">
        <v>83.2</v>
      </c>
      <c r="Q169" s="4">
        <v>41517</v>
      </c>
      <c r="R169" s="9">
        <v>99.94</v>
      </c>
      <c r="S169" s="4">
        <v>41517</v>
      </c>
      <c r="T169" s="9">
        <v>98.9</v>
      </c>
      <c r="U169" s="4">
        <v>41517</v>
      </c>
      <c r="V169" s="9">
        <v>98.370436999999995</v>
      </c>
      <c r="W169" s="4">
        <v>41517</v>
      </c>
      <c r="X169" s="9">
        <v>3725.95</v>
      </c>
      <c r="Y169" s="4">
        <v>41517</v>
      </c>
      <c r="Z169" s="9">
        <v>100</v>
      </c>
      <c r="AA169" s="4">
        <v>41517</v>
      </c>
      <c r="AB169" s="9">
        <v>97.74</v>
      </c>
      <c r="AC169" s="22"/>
      <c r="AD169" s="9"/>
      <c r="AE169" s="4">
        <v>41517</v>
      </c>
      <c r="AF169" s="9">
        <v>99.03</v>
      </c>
      <c r="AG169" s="4">
        <v>41517</v>
      </c>
      <c r="AH169" s="21">
        <v>0.16339899999999999</v>
      </c>
      <c r="AI169" s="4">
        <v>41517</v>
      </c>
      <c r="AJ169" s="9">
        <v>83.6</v>
      </c>
    </row>
    <row r="170" spans="3:36" x14ac:dyDescent="0.25">
      <c r="C170" s="4">
        <v>41790</v>
      </c>
      <c r="D170" s="9">
        <v>98.020290000000003</v>
      </c>
      <c r="E170" s="4">
        <v>41943</v>
      </c>
      <c r="F170" s="21">
        <v>0</v>
      </c>
      <c r="G170" s="4">
        <v>41547</v>
      </c>
      <c r="H170" s="9">
        <v>123.3</v>
      </c>
      <c r="I170" s="4">
        <v>41547</v>
      </c>
      <c r="J170" s="9">
        <v>101.09229999999999</v>
      </c>
      <c r="K170" s="4">
        <v>41547</v>
      </c>
      <c r="L170" s="9">
        <v>234.149</v>
      </c>
      <c r="M170" s="4">
        <v>41547</v>
      </c>
      <c r="N170" s="9">
        <v>251.9</v>
      </c>
      <c r="O170" s="4">
        <v>41547</v>
      </c>
      <c r="P170" s="9">
        <v>83.6</v>
      </c>
      <c r="Q170" s="4">
        <v>41547</v>
      </c>
      <c r="R170" s="9">
        <v>99.7</v>
      </c>
      <c r="S170" s="4">
        <v>41547</v>
      </c>
      <c r="T170" s="9">
        <v>98.9</v>
      </c>
      <c r="U170" s="4">
        <v>41547</v>
      </c>
      <c r="V170" s="9">
        <v>98.553111000000001</v>
      </c>
      <c r="W170" s="4">
        <v>41547</v>
      </c>
      <c r="X170" s="9">
        <v>3738.99</v>
      </c>
      <c r="Y170" s="4">
        <v>41547</v>
      </c>
      <c r="Z170" s="9">
        <v>99.9</v>
      </c>
      <c r="AA170" s="4">
        <v>41547</v>
      </c>
      <c r="AB170" s="9">
        <v>99.02</v>
      </c>
      <c r="AC170" s="22"/>
      <c r="AD170" s="9"/>
      <c r="AE170" s="4">
        <v>41547</v>
      </c>
      <c r="AF170" s="9">
        <v>99.08</v>
      </c>
      <c r="AG170" s="4">
        <v>41547</v>
      </c>
      <c r="AH170" s="21">
        <v>0.163132</v>
      </c>
      <c r="AI170" s="4">
        <v>41547</v>
      </c>
      <c r="AJ170" s="9">
        <v>84</v>
      </c>
    </row>
    <row r="171" spans="3:36" x14ac:dyDescent="0.25">
      <c r="C171" s="4">
        <v>41820</v>
      </c>
      <c r="D171" s="9">
        <v>98.020290000000003</v>
      </c>
      <c r="E171" s="4">
        <v>41973</v>
      </c>
      <c r="F171" s="21">
        <v>-0.2</v>
      </c>
      <c r="G171" s="4">
        <v>41578</v>
      </c>
      <c r="H171" s="9">
        <v>123</v>
      </c>
      <c r="I171" s="4">
        <v>41578</v>
      </c>
      <c r="J171" s="9">
        <v>101.0147</v>
      </c>
      <c r="K171" s="4">
        <v>41578</v>
      </c>
      <c r="L171" s="9">
        <v>233.54599999999999</v>
      </c>
      <c r="M171" s="4">
        <v>41578</v>
      </c>
      <c r="N171" s="9">
        <v>251.9</v>
      </c>
      <c r="O171" s="4">
        <v>41578</v>
      </c>
      <c r="P171" s="9">
        <v>85.9</v>
      </c>
      <c r="Q171" s="4">
        <v>41578</v>
      </c>
      <c r="R171" s="9">
        <v>99.57</v>
      </c>
      <c r="S171" s="4">
        <v>41578</v>
      </c>
      <c r="T171" s="9">
        <v>98.6</v>
      </c>
      <c r="U171" s="4">
        <v>41578</v>
      </c>
      <c r="V171" s="9">
        <v>98.279099000000002</v>
      </c>
      <c r="W171" s="4">
        <v>41578</v>
      </c>
      <c r="X171" s="9">
        <v>3760.3</v>
      </c>
      <c r="Y171" s="4">
        <v>41578</v>
      </c>
      <c r="Z171" s="9">
        <v>99.7</v>
      </c>
      <c r="AA171" s="4">
        <v>41578</v>
      </c>
      <c r="AB171" s="9">
        <v>98.75</v>
      </c>
      <c r="AC171" s="22"/>
      <c r="AD171" s="9"/>
      <c r="AE171" s="4">
        <v>41578</v>
      </c>
      <c r="AF171" s="9">
        <v>98.8</v>
      </c>
      <c r="AG171" s="4">
        <v>41578</v>
      </c>
      <c r="AH171" s="21">
        <v>0.57003300000000001</v>
      </c>
      <c r="AI171" s="4">
        <v>41578</v>
      </c>
      <c r="AJ171" s="9">
        <v>84.2</v>
      </c>
    </row>
    <row r="172" spans="3:36" x14ac:dyDescent="0.25">
      <c r="C172" s="4">
        <v>41851</v>
      </c>
      <c r="D172" s="9">
        <v>98.115087000000003</v>
      </c>
      <c r="E172" s="4">
        <v>42004</v>
      </c>
      <c r="F172" s="21">
        <v>0.3</v>
      </c>
      <c r="G172" s="4">
        <v>41608</v>
      </c>
      <c r="H172" s="9">
        <v>123</v>
      </c>
      <c r="I172" s="4">
        <v>41608</v>
      </c>
      <c r="J172" s="9">
        <v>101.0217</v>
      </c>
      <c r="K172" s="4">
        <v>41608</v>
      </c>
      <c r="L172" s="9">
        <v>233.06899999999999</v>
      </c>
      <c r="M172" s="4">
        <v>41608</v>
      </c>
      <c r="N172" s="9">
        <v>252.1</v>
      </c>
      <c r="O172" s="4">
        <v>41608</v>
      </c>
      <c r="P172" s="9">
        <v>86.1</v>
      </c>
      <c r="Q172" s="4">
        <v>41608</v>
      </c>
      <c r="R172" s="9">
        <v>99.52</v>
      </c>
      <c r="S172" s="4">
        <v>41608</v>
      </c>
      <c r="T172" s="9">
        <v>98.8</v>
      </c>
      <c r="U172" s="4">
        <v>41608</v>
      </c>
      <c r="V172" s="9">
        <v>98.187760999999995</v>
      </c>
      <c r="W172" s="4">
        <v>41608</v>
      </c>
      <c r="X172" s="9">
        <v>3780.61</v>
      </c>
      <c r="Y172" s="4">
        <v>41608</v>
      </c>
      <c r="Z172" s="9">
        <v>99.6</v>
      </c>
      <c r="AA172" s="4">
        <v>41608</v>
      </c>
      <c r="AB172" s="9">
        <v>98.04</v>
      </c>
      <c r="AC172" s="22"/>
      <c r="AD172" s="9"/>
      <c r="AE172" s="4">
        <v>41608</v>
      </c>
      <c r="AF172" s="9">
        <v>98.31</v>
      </c>
      <c r="AG172" s="4">
        <v>41608</v>
      </c>
      <c r="AH172" s="21">
        <v>0.56680200000000003</v>
      </c>
      <c r="AI172" s="4">
        <v>41608</v>
      </c>
      <c r="AJ172" s="9">
        <v>84.3</v>
      </c>
    </row>
    <row r="173" spans="3:36" x14ac:dyDescent="0.25">
      <c r="C173" s="4">
        <v>41882</v>
      </c>
      <c r="D173" s="9">
        <v>98.115087000000003</v>
      </c>
      <c r="E173" s="4">
        <v>42035</v>
      </c>
      <c r="F173" s="21">
        <v>0.3</v>
      </c>
      <c r="G173" s="4">
        <v>41639</v>
      </c>
      <c r="H173" s="9">
        <v>122.7</v>
      </c>
      <c r="I173" s="4">
        <v>41639</v>
      </c>
      <c r="J173" s="9">
        <v>100.79300000000001</v>
      </c>
      <c r="K173" s="4">
        <v>41639</v>
      </c>
      <c r="L173" s="9">
        <v>233.04900000000001</v>
      </c>
      <c r="M173" s="4">
        <v>41639</v>
      </c>
      <c r="N173" s="9">
        <v>253.4</v>
      </c>
      <c r="O173" s="4">
        <v>41639</v>
      </c>
      <c r="P173" s="9">
        <v>86.5</v>
      </c>
      <c r="Q173" s="4">
        <v>41639</v>
      </c>
      <c r="R173" s="9">
        <v>99.87</v>
      </c>
      <c r="S173" s="4">
        <v>41639</v>
      </c>
      <c r="T173" s="9">
        <v>99.3</v>
      </c>
      <c r="U173" s="4">
        <v>41639</v>
      </c>
      <c r="V173" s="9">
        <v>98.306179999999998</v>
      </c>
      <c r="W173" s="4">
        <v>41639</v>
      </c>
      <c r="X173" s="9">
        <v>3815.39</v>
      </c>
      <c r="Y173" s="4">
        <v>41639</v>
      </c>
      <c r="Z173" s="9">
        <v>99.7</v>
      </c>
      <c r="AA173" s="4">
        <v>41639</v>
      </c>
      <c r="AB173" s="9">
        <v>97.95</v>
      </c>
      <c r="AC173" s="22"/>
      <c r="AD173" s="9"/>
      <c r="AE173" s="4">
        <v>41639</v>
      </c>
      <c r="AF173" s="9">
        <v>98.36</v>
      </c>
      <c r="AG173" s="4">
        <v>41639</v>
      </c>
      <c r="AH173" s="21">
        <v>0.56360699999999997</v>
      </c>
      <c r="AI173" s="4">
        <v>41639</v>
      </c>
      <c r="AJ173" s="9">
        <v>84.5</v>
      </c>
    </row>
    <row r="174" spans="3:36" x14ac:dyDescent="0.25">
      <c r="C174" s="4">
        <v>41912</v>
      </c>
      <c r="D174" s="9">
        <v>98.115087000000003</v>
      </c>
      <c r="E174" s="4">
        <v>42063</v>
      </c>
      <c r="F174" s="21">
        <v>1.2</v>
      </c>
      <c r="G174" s="4">
        <v>41670</v>
      </c>
      <c r="H174" s="9">
        <v>123.1</v>
      </c>
      <c r="I174" s="4">
        <v>41670</v>
      </c>
      <c r="J174" s="9">
        <v>100.5172</v>
      </c>
      <c r="K174" s="4">
        <v>41670</v>
      </c>
      <c r="L174" s="9">
        <v>233.916</v>
      </c>
      <c r="M174" s="4">
        <v>41670</v>
      </c>
      <c r="N174" s="9">
        <v>252.6</v>
      </c>
      <c r="O174" s="4">
        <v>41670</v>
      </c>
      <c r="P174" s="9">
        <v>86.9</v>
      </c>
      <c r="Q174" s="4">
        <v>41670</v>
      </c>
      <c r="R174" s="9">
        <v>99.26</v>
      </c>
      <c r="S174" s="4">
        <v>41670</v>
      </c>
      <c r="T174" s="9">
        <v>98.6</v>
      </c>
      <c r="U174" s="4">
        <v>41670</v>
      </c>
      <c r="V174" s="9">
        <v>98.834512000000004</v>
      </c>
      <c r="W174" s="4">
        <v>41670</v>
      </c>
      <c r="X174" s="9">
        <v>3836.37</v>
      </c>
      <c r="Y174" s="4">
        <v>41670</v>
      </c>
      <c r="Z174" s="9">
        <v>99.1</v>
      </c>
      <c r="AA174" s="4">
        <v>41670</v>
      </c>
      <c r="AB174" s="9">
        <v>98.25</v>
      </c>
      <c r="AC174" s="22"/>
      <c r="AD174" s="9"/>
      <c r="AE174" s="4">
        <v>41670</v>
      </c>
      <c r="AF174" s="9">
        <v>98.15</v>
      </c>
      <c r="AG174" s="4">
        <v>41670</v>
      </c>
      <c r="AH174" s="21">
        <v>0.56044799999999995</v>
      </c>
      <c r="AI174" s="4">
        <v>41670</v>
      </c>
      <c r="AJ174" s="9">
        <v>85.1</v>
      </c>
    </row>
    <row r="175" spans="3:36" x14ac:dyDescent="0.25">
      <c r="C175" s="4">
        <v>41943</v>
      </c>
      <c r="D175" s="9">
        <v>98.209884000000002</v>
      </c>
      <c r="E175" s="4">
        <v>42094</v>
      </c>
      <c r="F175" s="21">
        <v>-0.5</v>
      </c>
      <c r="G175" s="4">
        <v>41698</v>
      </c>
      <c r="H175" s="9">
        <v>124.1</v>
      </c>
      <c r="I175" s="4">
        <v>41698</v>
      </c>
      <c r="J175" s="9">
        <v>100.61709999999999</v>
      </c>
      <c r="K175" s="4">
        <v>41698</v>
      </c>
      <c r="L175" s="9">
        <v>234.78100000000001</v>
      </c>
      <c r="M175" s="4">
        <v>41698</v>
      </c>
      <c r="N175" s="9">
        <v>254.2</v>
      </c>
      <c r="O175" s="4">
        <v>41698</v>
      </c>
      <c r="P175" s="9">
        <v>87.3</v>
      </c>
      <c r="Q175" s="4">
        <v>41698</v>
      </c>
      <c r="R175" s="9">
        <v>99.79</v>
      </c>
      <c r="S175" s="4">
        <v>41698</v>
      </c>
      <c r="T175" s="9">
        <v>99.2</v>
      </c>
      <c r="U175" s="4">
        <v>41698</v>
      </c>
      <c r="V175" s="9">
        <v>99.098679000000004</v>
      </c>
      <c r="W175" s="4">
        <v>41698</v>
      </c>
      <c r="X175" s="9">
        <v>3862.84</v>
      </c>
      <c r="Y175" s="4">
        <v>41698</v>
      </c>
      <c r="Z175" s="9">
        <v>99.7</v>
      </c>
      <c r="AA175" s="4">
        <v>41698</v>
      </c>
      <c r="AB175" s="9">
        <v>97.87</v>
      </c>
      <c r="AC175" s="22"/>
      <c r="AD175" s="9"/>
      <c r="AE175" s="4">
        <v>41698</v>
      </c>
      <c r="AF175" s="9">
        <v>98.57</v>
      </c>
      <c r="AG175" s="4">
        <v>41698</v>
      </c>
      <c r="AH175" s="21">
        <v>0.716561</v>
      </c>
      <c r="AI175" s="4">
        <v>41698</v>
      </c>
      <c r="AJ175" s="9">
        <v>86</v>
      </c>
    </row>
    <row r="176" spans="3:36" x14ac:dyDescent="0.25">
      <c r="C176" s="4">
        <v>41973</v>
      </c>
      <c r="D176" s="9">
        <v>98.020290000000003</v>
      </c>
      <c r="E176" s="4">
        <v>42124</v>
      </c>
      <c r="F176" s="21">
        <v>-0.2</v>
      </c>
      <c r="G176" s="4">
        <v>41729</v>
      </c>
      <c r="H176" s="9">
        <v>124.8</v>
      </c>
      <c r="I176" s="4">
        <v>41729</v>
      </c>
      <c r="J176" s="9">
        <v>100.98099999999999</v>
      </c>
      <c r="K176" s="4">
        <v>41729</v>
      </c>
      <c r="L176" s="9">
        <v>236.29300000000001</v>
      </c>
      <c r="M176" s="4">
        <v>41729</v>
      </c>
      <c r="N176" s="9">
        <v>254.8</v>
      </c>
      <c r="O176" s="4">
        <v>41729</v>
      </c>
      <c r="P176" s="9">
        <v>87.1</v>
      </c>
      <c r="Q176" s="4">
        <v>41729</v>
      </c>
      <c r="R176" s="9">
        <v>100.25</v>
      </c>
      <c r="S176" s="4">
        <v>41729</v>
      </c>
      <c r="T176" s="9">
        <v>99.4</v>
      </c>
      <c r="U176" s="4">
        <v>41729</v>
      </c>
      <c r="V176" s="9">
        <v>99.280861999999999</v>
      </c>
      <c r="W176" s="4">
        <v>41729</v>
      </c>
      <c r="X176" s="9">
        <v>3898.38</v>
      </c>
      <c r="Y176" s="4">
        <v>41729</v>
      </c>
      <c r="Z176" s="9">
        <v>100.2</v>
      </c>
      <c r="AA176" s="4">
        <v>41729</v>
      </c>
      <c r="AB176" s="9">
        <v>98.05</v>
      </c>
      <c r="AC176" s="22"/>
      <c r="AD176" s="9"/>
      <c r="AE176" s="4">
        <v>41729</v>
      </c>
      <c r="AF176" s="9">
        <v>99.39</v>
      </c>
      <c r="AG176" s="4">
        <v>41729</v>
      </c>
      <c r="AH176" s="21">
        <v>1.027668</v>
      </c>
      <c r="AI176" s="4">
        <v>41729</v>
      </c>
      <c r="AJ176" s="9">
        <v>87.2</v>
      </c>
    </row>
    <row r="177" spans="3:36" x14ac:dyDescent="0.25">
      <c r="C177" s="4">
        <v>42004</v>
      </c>
      <c r="D177" s="9">
        <v>97.830696000000003</v>
      </c>
      <c r="E177" s="4">
        <v>42155</v>
      </c>
      <c r="F177" s="21">
        <v>-0.2</v>
      </c>
      <c r="G177" s="4">
        <v>41759</v>
      </c>
      <c r="H177" s="9">
        <v>125.2</v>
      </c>
      <c r="I177" s="4">
        <v>41759</v>
      </c>
      <c r="J177" s="9">
        <v>101.0506</v>
      </c>
      <c r="K177" s="4">
        <v>41759</v>
      </c>
      <c r="L177" s="9">
        <v>237.072</v>
      </c>
      <c r="M177" s="4">
        <v>41759</v>
      </c>
      <c r="N177" s="9">
        <v>255.7</v>
      </c>
      <c r="O177" s="4">
        <v>41759</v>
      </c>
      <c r="P177" s="9">
        <v>87.7</v>
      </c>
      <c r="Q177" s="4">
        <v>41759</v>
      </c>
      <c r="R177" s="9">
        <v>100.2</v>
      </c>
      <c r="S177" s="4">
        <v>41759</v>
      </c>
      <c r="T177" s="9">
        <v>99.2</v>
      </c>
      <c r="U177" s="4">
        <v>41759</v>
      </c>
      <c r="V177" s="9">
        <v>99.344626000000005</v>
      </c>
      <c r="W177" s="4">
        <v>41759</v>
      </c>
      <c r="X177" s="9">
        <v>3924.5</v>
      </c>
      <c r="Y177" s="4">
        <v>41759</v>
      </c>
      <c r="Z177" s="9">
        <v>100.2</v>
      </c>
      <c r="AA177" s="4">
        <v>41759</v>
      </c>
      <c r="AB177" s="9">
        <v>98.71</v>
      </c>
      <c r="AC177" s="22"/>
      <c r="AD177" s="9"/>
      <c r="AE177" s="4">
        <v>41759</v>
      </c>
      <c r="AF177" s="9">
        <v>99.85</v>
      </c>
      <c r="AG177" s="4">
        <v>41759</v>
      </c>
      <c r="AH177" s="21">
        <v>0.86072000000000004</v>
      </c>
      <c r="AI177" s="4">
        <v>41759</v>
      </c>
      <c r="AJ177" s="9">
        <v>87.6</v>
      </c>
    </row>
    <row r="178" spans="3:36" x14ac:dyDescent="0.25">
      <c r="C178" s="4">
        <v>42035</v>
      </c>
      <c r="D178" s="9">
        <v>97.261913000000007</v>
      </c>
      <c r="E178" s="4">
        <v>42185</v>
      </c>
      <c r="F178" s="21">
        <v>0</v>
      </c>
      <c r="G178" s="4">
        <v>41790</v>
      </c>
      <c r="H178" s="9">
        <v>125.8</v>
      </c>
      <c r="I178" s="4">
        <v>41790</v>
      </c>
      <c r="J178" s="9">
        <v>101.3466</v>
      </c>
      <c r="K178" s="4">
        <v>41790</v>
      </c>
      <c r="L178" s="9">
        <v>237.9</v>
      </c>
      <c r="M178" s="4">
        <v>41790</v>
      </c>
      <c r="N178" s="9">
        <v>255.9</v>
      </c>
      <c r="O178" s="4">
        <v>41790</v>
      </c>
      <c r="P178" s="9">
        <v>87.6</v>
      </c>
      <c r="Q178" s="4">
        <v>41790</v>
      </c>
      <c r="R178" s="9">
        <v>100.23</v>
      </c>
      <c r="S178" s="4">
        <v>41790</v>
      </c>
      <c r="T178" s="9">
        <v>99</v>
      </c>
      <c r="U178" s="4">
        <v>41790</v>
      </c>
      <c r="V178" s="9">
        <v>99.508590999999996</v>
      </c>
      <c r="W178" s="4">
        <v>41790</v>
      </c>
      <c r="X178" s="9">
        <v>3942.55</v>
      </c>
      <c r="Y178" s="4">
        <v>41790</v>
      </c>
      <c r="Z178" s="9">
        <v>100.2</v>
      </c>
      <c r="AA178" s="4">
        <v>41790</v>
      </c>
      <c r="AB178" s="9">
        <v>98.86</v>
      </c>
      <c r="AC178" s="22"/>
      <c r="AD178" s="9"/>
      <c r="AE178" s="4">
        <v>41790</v>
      </c>
      <c r="AF178" s="9">
        <v>99.51</v>
      </c>
      <c r="AG178" s="4">
        <v>41790</v>
      </c>
      <c r="AH178" s="21">
        <v>0.93095399999999995</v>
      </c>
      <c r="AI178" s="4">
        <v>41790</v>
      </c>
      <c r="AJ178" s="9">
        <v>87.7</v>
      </c>
    </row>
    <row r="179" spans="3:36" x14ac:dyDescent="0.25">
      <c r="C179" s="4">
        <v>42063</v>
      </c>
      <c r="D179" s="9">
        <v>97.167114999999995</v>
      </c>
      <c r="E179" s="4">
        <v>42216</v>
      </c>
      <c r="F179" s="21">
        <v>0.3</v>
      </c>
      <c r="G179" s="4">
        <v>41820</v>
      </c>
      <c r="H179" s="9">
        <v>125.9</v>
      </c>
      <c r="I179" s="4">
        <v>41820</v>
      </c>
      <c r="J179" s="9">
        <v>101.27290000000001</v>
      </c>
      <c r="K179" s="4">
        <v>41820</v>
      </c>
      <c r="L179" s="9">
        <v>238.34299999999999</v>
      </c>
      <c r="M179" s="4">
        <v>41820</v>
      </c>
      <c r="N179" s="9">
        <v>256.3</v>
      </c>
      <c r="O179" s="4">
        <v>41820</v>
      </c>
      <c r="P179" s="9">
        <v>87.7</v>
      </c>
      <c r="Q179" s="4">
        <v>41820</v>
      </c>
      <c r="R179" s="9">
        <v>100.19</v>
      </c>
      <c r="S179" s="4">
        <v>41820</v>
      </c>
      <c r="T179" s="9">
        <v>99.4</v>
      </c>
      <c r="U179" s="4">
        <v>41820</v>
      </c>
      <c r="V179" s="9">
        <v>99.381062999999997</v>
      </c>
      <c r="W179" s="4">
        <v>41820</v>
      </c>
      <c r="X179" s="9">
        <v>3958.32</v>
      </c>
      <c r="Y179" s="4">
        <v>41820</v>
      </c>
      <c r="Z179" s="9">
        <v>100.4</v>
      </c>
      <c r="AA179" s="4">
        <v>41820</v>
      </c>
      <c r="AB179" s="9">
        <v>99.37</v>
      </c>
      <c r="AC179" s="22"/>
      <c r="AD179" s="9"/>
      <c r="AE179" s="4">
        <v>41820</v>
      </c>
      <c r="AF179" s="9">
        <v>99.24</v>
      </c>
      <c r="AG179" s="4">
        <v>41820</v>
      </c>
      <c r="AH179" s="21">
        <v>0.61491200000000001</v>
      </c>
      <c r="AI179" s="4">
        <v>41820</v>
      </c>
      <c r="AJ179" s="9">
        <v>88</v>
      </c>
    </row>
    <row r="180" spans="3:36" x14ac:dyDescent="0.25">
      <c r="C180" s="4">
        <v>42094</v>
      </c>
      <c r="D180" s="9">
        <v>97.641101000000006</v>
      </c>
      <c r="E180" s="4">
        <v>42247</v>
      </c>
      <c r="F180" s="21">
        <v>0.5</v>
      </c>
      <c r="G180" s="4">
        <v>41851</v>
      </c>
      <c r="H180" s="9">
        <v>125.7</v>
      </c>
      <c r="I180" s="4">
        <v>41851</v>
      </c>
      <c r="J180" s="9">
        <v>100.8939</v>
      </c>
      <c r="K180" s="4">
        <v>41851</v>
      </c>
      <c r="L180" s="9">
        <v>238.25</v>
      </c>
      <c r="M180" s="4">
        <v>41851</v>
      </c>
      <c r="N180" s="9">
        <v>256</v>
      </c>
      <c r="O180" s="4">
        <v>41851</v>
      </c>
      <c r="P180" s="9">
        <v>88.5</v>
      </c>
      <c r="Q180" s="4">
        <v>41851</v>
      </c>
      <c r="R180" s="9">
        <v>99.87</v>
      </c>
      <c r="S180" s="4">
        <v>41851</v>
      </c>
      <c r="T180" s="9">
        <v>99.6</v>
      </c>
      <c r="U180" s="4">
        <v>41851</v>
      </c>
      <c r="V180" s="9">
        <v>99.526809</v>
      </c>
      <c r="W180" s="4">
        <v>41851</v>
      </c>
      <c r="X180" s="9">
        <v>3958.72</v>
      </c>
      <c r="Y180" s="4">
        <v>41851</v>
      </c>
      <c r="Z180" s="9">
        <v>100.3</v>
      </c>
      <c r="AA180" s="4">
        <v>41851</v>
      </c>
      <c r="AB180" s="9">
        <v>99.34</v>
      </c>
      <c r="AC180" s="22"/>
      <c r="AD180" s="9"/>
      <c r="AE180" s="4">
        <v>41851</v>
      </c>
      <c r="AF180" s="9">
        <v>100.05</v>
      </c>
      <c r="AG180" s="4">
        <v>41851</v>
      </c>
      <c r="AH180" s="21">
        <v>0.45836500000000002</v>
      </c>
      <c r="AI180" s="4">
        <v>41851</v>
      </c>
      <c r="AJ180" s="9">
        <v>88.7</v>
      </c>
    </row>
    <row r="181" spans="3:36" x14ac:dyDescent="0.25">
      <c r="C181" s="4">
        <v>42124</v>
      </c>
      <c r="D181" s="9">
        <v>97.925493000000003</v>
      </c>
      <c r="E181" s="4">
        <v>42277</v>
      </c>
      <c r="F181" s="21">
        <v>0.1</v>
      </c>
      <c r="G181" s="4">
        <v>41882</v>
      </c>
      <c r="H181" s="9">
        <v>125.7</v>
      </c>
      <c r="I181" s="4">
        <v>41882</v>
      </c>
      <c r="J181" s="9">
        <v>100.8614</v>
      </c>
      <c r="K181" s="4">
        <v>41882</v>
      </c>
      <c r="L181" s="9">
        <v>237.852</v>
      </c>
      <c r="M181" s="4">
        <v>41882</v>
      </c>
      <c r="N181" s="9">
        <v>257</v>
      </c>
      <c r="O181" s="4">
        <v>41882</v>
      </c>
      <c r="P181" s="9">
        <v>86.5</v>
      </c>
      <c r="Q181" s="4">
        <v>41882</v>
      </c>
      <c r="R181" s="9">
        <v>100.31</v>
      </c>
      <c r="S181" s="4">
        <v>41882</v>
      </c>
      <c r="T181" s="9">
        <v>99.7</v>
      </c>
      <c r="U181" s="4">
        <v>41882</v>
      </c>
      <c r="V181" s="9">
        <v>99.699883999999997</v>
      </c>
      <c r="W181" s="4">
        <v>41882</v>
      </c>
      <c r="X181" s="9">
        <v>3968.62</v>
      </c>
      <c r="Y181" s="4">
        <v>41882</v>
      </c>
      <c r="Z181" s="9">
        <v>100.6</v>
      </c>
      <c r="AA181" s="4">
        <v>41882</v>
      </c>
      <c r="AB181" s="9">
        <v>99.77</v>
      </c>
      <c r="AC181" s="22"/>
      <c r="AD181" s="9"/>
      <c r="AE181" s="4">
        <v>41882</v>
      </c>
      <c r="AF181" s="9">
        <v>99.98</v>
      </c>
      <c r="AG181" s="4">
        <v>41882</v>
      </c>
      <c r="AH181" s="21">
        <v>0.22813700000000001</v>
      </c>
      <c r="AI181" s="4">
        <v>41882</v>
      </c>
      <c r="AJ181" s="9">
        <v>89</v>
      </c>
    </row>
    <row r="182" spans="3:36" x14ac:dyDescent="0.25">
      <c r="C182" s="4">
        <v>42155</v>
      </c>
      <c r="D182" s="9">
        <v>98.020290000000003</v>
      </c>
      <c r="E182" s="4">
        <v>42308</v>
      </c>
      <c r="F182" s="21">
        <v>-0.3</v>
      </c>
      <c r="G182" s="4">
        <v>41912</v>
      </c>
      <c r="H182" s="9">
        <v>125.8</v>
      </c>
      <c r="I182" s="4">
        <v>41912</v>
      </c>
      <c r="J182" s="9">
        <v>101.00369999999999</v>
      </c>
      <c r="K182" s="4">
        <v>41912</v>
      </c>
      <c r="L182" s="9">
        <v>238.03100000000001</v>
      </c>
      <c r="M182" s="4">
        <v>41912</v>
      </c>
      <c r="N182" s="9">
        <v>257.60000000000002</v>
      </c>
      <c r="O182" s="4">
        <v>41912</v>
      </c>
      <c r="P182" s="9">
        <v>89.1</v>
      </c>
      <c r="Q182" s="4">
        <v>41912</v>
      </c>
      <c r="R182" s="9">
        <v>99.92</v>
      </c>
      <c r="S182" s="4">
        <v>41912</v>
      </c>
      <c r="T182" s="9">
        <v>99.7</v>
      </c>
      <c r="U182" s="4">
        <v>41912</v>
      </c>
      <c r="V182" s="9">
        <v>99.636118999999994</v>
      </c>
      <c r="W182" s="4">
        <v>41912</v>
      </c>
      <c r="X182" s="9">
        <v>3991.24</v>
      </c>
      <c r="Y182" s="4">
        <v>41912</v>
      </c>
      <c r="Z182" s="9">
        <v>100.4</v>
      </c>
      <c r="AA182" s="4">
        <v>41912</v>
      </c>
      <c r="AB182" s="9">
        <v>99.72</v>
      </c>
      <c r="AC182" s="22"/>
      <c r="AD182" s="9"/>
      <c r="AE182" s="4">
        <v>41912</v>
      </c>
      <c r="AF182" s="9">
        <v>99.96</v>
      </c>
      <c r="AG182" s="4">
        <v>41912</v>
      </c>
      <c r="AH182" s="21">
        <v>0.68285300000000004</v>
      </c>
      <c r="AI182" s="4">
        <v>41912</v>
      </c>
      <c r="AJ182" s="9">
        <v>89</v>
      </c>
    </row>
    <row r="183" spans="3:36" x14ac:dyDescent="0.25">
      <c r="C183" s="4">
        <v>42185</v>
      </c>
      <c r="D183" s="9">
        <v>98.020290000000003</v>
      </c>
      <c r="E183" s="4">
        <v>42338</v>
      </c>
      <c r="F183" s="21">
        <v>0</v>
      </c>
      <c r="G183" s="4">
        <v>41943</v>
      </c>
      <c r="H183" s="9">
        <v>125.9</v>
      </c>
      <c r="I183" s="4">
        <v>41943</v>
      </c>
      <c r="J183" s="9">
        <v>101.00190000000001</v>
      </c>
      <c r="K183" s="4">
        <v>41943</v>
      </c>
      <c r="L183" s="9">
        <v>237.43299999999999</v>
      </c>
      <c r="M183" s="4">
        <v>41943</v>
      </c>
      <c r="N183" s="9">
        <v>257.7</v>
      </c>
      <c r="O183" s="4">
        <v>41943</v>
      </c>
      <c r="P183" s="9">
        <v>90.3</v>
      </c>
      <c r="Q183" s="4">
        <v>41943</v>
      </c>
      <c r="R183" s="9">
        <v>99.95</v>
      </c>
      <c r="S183" s="4">
        <v>41943</v>
      </c>
      <c r="T183" s="9">
        <v>99.3</v>
      </c>
      <c r="U183" s="4">
        <v>41943</v>
      </c>
      <c r="V183" s="9">
        <v>99.335516999999996</v>
      </c>
      <c r="W183" s="4">
        <v>41943</v>
      </c>
      <c r="X183" s="9">
        <v>4008</v>
      </c>
      <c r="Y183" s="4">
        <v>41943</v>
      </c>
      <c r="Z183" s="9">
        <v>100.1</v>
      </c>
      <c r="AA183" s="4">
        <v>41943</v>
      </c>
      <c r="AB183" s="9">
        <v>99.79</v>
      </c>
      <c r="AC183" s="22"/>
      <c r="AD183" s="9"/>
      <c r="AE183" s="4">
        <v>41943</v>
      </c>
      <c r="AF183" s="9">
        <v>99.84</v>
      </c>
      <c r="AG183" s="4">
        <v>41943</v>
      </c>
      <c r="AH183" s="21">
        <v>0.82893700000000003</v>
      </c>
      <c r="AI183" s="4">
        <v>41943</v>
      </c>
      <c r="AJ183" s="9">
        <v>89.2</v>
      </c>
    </row>
    <row r="184" spans="3:36" x14ac:dyDescent="0.25">
      <c r="C184" s="4">
        <v>42216</v>
      </c>
      <c r="D184" s="9">
        <v>98.020290000000003</v>
      </c>
      <c r="E184" s="4">
        <v>42369</v>
      </c>
      <c r="F184" s="21">
        <v>0.5</v>
      </c>
      <c r="G184" s="4">
        <v>41973</v>
      </c>
      <c r="H184" s="9">
        <v>125.4</v>
      </c>
      <c r="I184" s="4">
        <v>41973</v>
      </c>
      <c r="J184" s="9">
        <v>100.96250000000001</v>
      </c>
      <c r="K184" s="4">
        <v>41973</v>
      </c>
      <c r="L184" s="9">
        <v>236.15100000000001</v>
      </c>
      <c r="M184" s="4">
        <v>41973</v>
      </c>
      <c r="N184" s="9">
        <v>257.10000000000002</v>
      </c>
      <c r="O184" s="4">
        <v>41973</v>
      </c>
      <c r="P184" s="9">
        <v>90.5</v>
      </c>
      <c r="Q184" s="4">
        <v>41973</v>
      </c>
      <c r="R184" s="9">
        <v>99.78</v>
      </c>
      <c r="S184" s="4">
        <v>41973</v>
      </c>
      <c r="T184" s="9">
        <v>99.3</v>
      </c>
      <c r="U184" s="4">
        <v>41973</v>
      </c>
      <c r="V184" s="9">
        <v>99.135114999999999</v>
      </c>
      <c r="W184" s="4">
        <v>41973</v>
      </c>
      <c r="X184" s="9">
        <v>4028.44</v>
      </c>
      <c r="Y184" s="4">
        <v>41973</v>
      </c>
      <c r="Z184" s="9">
        <v>99.8</v>
      </c>
      <c r="AA184" s="4">
        <v>41973</v>
      </c>
      <c r="AB184" s="9">
        <v>98.88</v>
      </c>
      <c r="AC184" s="22"/>
      <c r="AD184" s="9"/>
      <c r="AE184" s="4">
        <v>41973</v>
      </c>
      <c r="AF184" s="9">
        <v>99.25</v>
      </c>
      <c r="AG184" s="4">
        <v>41973</v>
      </c>
      <c r="AH184" s="21">
        <v>1.270553</v>
      </c>
      <c r="AI184" s="4">
        <v>41973</v>
      </c>
      <c r="AJ184" s="9">
        <v>89.2</v>
      </c>
    </row>
    <row r="185" spans="3:36" x14ac:dyDescent="0.25">
      <c r="C185" s="4">
        <v>42247</v>
      </c>
      <c r="D185" s="9">
        <v>98.020290000000003</v>
      </c>
      <c r="E185" s="4">
        <v>42400</v>
      </c>
      <c r="F185" s="21">
        <v>0.53305999999999998</v>
      </c>
      <c r="G185" s="4">
        <v>42004</v>
      </c>
      <c r="H185" s="9">
        <v>124.5</v>
      </c>
      <c r="I185" s="4">
        <v>42004</v>
      </c>
      <c r="J185" s="9">
        <v>100.462</v>
      </c>
      <c r="K185" s="4">
        <v>42004</v>
      </c>
      <c r="L185" s="9">
        <v>234.81200000000001</v>
      </c>
      <c r="M185" s="4">
        <v>42004</v>
      </c>
      <c r="N185" s="9">
        <v>257.5</v>
      </c>
      <c r="O185" s="4">
        <v>42004</v>
      </c>
      <c r="P185" s="9">
        <v>90.7</v>
      </c>
      <c r="Q185" s="4">
        <v>42004</v>
      </c>
      <c r="R185" s="9">
        <v>99.86</v>
      </c>
      <c r="S185" s="4">
        <v>42004</v>
      </c>
      <c r="T185" s="9">
        <v>99.4</v>
      </c>
      <c r="U185" s="4">
        <v>42004</v>
      </c>
      <c r="V185" s="9">
        <v>99.126006000000004</v>
      </c>
      <c r="W185" s="4">
        <v>42004</v>
      </c>
      <c r="X185" s="9">
        <v>4059.86</v>
      </c>
      <c r="Y185" s="4">
        <v>42004</v>
      </c>
      <c r="Z185" s="9">
        <v>99.4</v>
      </c>
      <c r="AA185" s="4">
        <v>42004</v>
      </c>
      <c r="AB185" s="9">
        <v>98.54</v>
      </c>
      <c r="AC185" s="22"/>
      <c r="AD185" s="9"/>
      <c r="AE185" s="4">
        <v>42004</v>
      </c>
      <c r="AF185" s="9">
        <v>99.05</v>
      </c>
      <c r="AG185" s="4">
        <v>42004</v>
      </c>
      <c r="AH185" s="21">
        <v>2.5830259999999998</v>
      </c>
      <c r="AI185" s="4">
        <v>42004</v>
      </c>
      <c r="AJ185" s="9">
        <v>89</v>
      </c>
    </row>
    <row r="186" spans="3:36" x14ac:dyDescent="0.25">
      <c r="C186" s="4">
        <v>42277</v>
      </c>
      <c r="D186" s="9">
        <v>98.020290000000003</v>
      </c>
      <c r="E186" s="4">
        <v>42429</v>
      </c>
      <c r="F186" s="21">
        <v>1.5623499999999999</v>
      </c>
      <c r="G186" s="4">
        <v>42035</v>
      </c>
      <c r="H186" s="9">
        <v>124.3</v>
      </c>
      <c r="I186" s="4">
        <v>42035</v>
      </c>
      <c r="J186" s="9">
        <v>100.0294</v>
      </c>
      <c r="K186" s="4">
        <v>42035</v>
      </c>
      <c r="L186" s="9">
        <v>233.70699999999999</v>
      </c>
      <c r="M186" s="4">
        <v>42035</v>
      </c>
      <c r="N186" s="9">
        <v>255.4</v>
      </c>
      <c r="O186" s="4">
        <v>42035</v>
      </c>
      <c r="P186" s="9">
        <v>90.4</v>
      </c>
      <c r="Q186" s="4">
        <v>42035</v>
      </c>
      <c r="R186" s="9">
        <v>98.85</v>
      </c>
      <c r="S186" s="4">
        <v>42035</v>
      </c>
      <c r="T186" s="9">
        <v>98.1</v>
      </c>
      <c r="U186" s="4">
        <v>42035</v>
      </c>
      <c r="V186" s="9">
        <v>99.627010999999996</v>
      </c>
      <c r="W186" s="4">
        <v>42035</v>
      </c>
      <c r="X186" s="9">
        <v>4110.2</v>
      </c>
      <c r="Y186" s="4">
        <v>42035</v>
      </c>
      <c r="Z186" s="9">
        <v>98.7</v>
      </c>
      <c r="AA186" s="4">
        <v>42035</v>
      </c>
      <c r="AB186" s="9">
        <v>97.33</v>
      </c>
      <c r="AC186" s="22"/>
      <c r="AD186" s="9"/>
      <c r="AE186" s="4">
        <v>42035</v>
      </c>
      <c r="AF186" s="9">
        <v>98.15</v>
      </c>
      <c r="AG186" s="4">
        <v>42035</v>
      </c>
      <c r="AH186" s="21">
        <v>3.8848919999999998</v>
      </c>
      <c r="AI186" s="4">
        <v>42035</v>
      </c>
      <c r="AJ186" s="9">
        <v>88.9</v>
      </c>
    </row>
    <row r="187" spans="3:36" x14ac:dyDescent="0.25">
      <c r="C187" s="4">
        <v>42308</v>
      </c>
      <c r="D187" s="9">
        <v>98.115087000000003</v>
      </c>
      <c r="E187" s="4">
        <v>42460</v>
      </c>
      <c r="F187" s="21">
        <v>-0.43053000000000002</v>
      </c>
      <c r="G187" s="4">
        <v>42063</v>
      </c>
      <c r="H187" s="9">
        <v>125.4</v>
      </c>
      <c r="I187" s="4">
        <v>42063</v>
      </c>
      <c r="J187" s="9">
        <v>99.772300000000001</v>
      </c>
      <c r="K187" s="4">
        <v>42063</v>
      </c>
      <c r="L187" s="9">
        <v>234.72200000000001</v>
      </c>
      <c r="M187" s="4">
        <v>42063</v>
      </c>
      <c r="N187" s="9">
        <v>256.7</v>
      </c>
      <c r="O187" s="4">
        <v>42063</v>
      </c>
      <c r="P187" s="9">
        <v>91.2</v>
      </c>
      <c r="Q187" s="4">
        <v>42063</v>
      </c>
      <c r="R187" s="9">
        <v>99.51</v>
      </c>
      <c r="S187" s="4">
        <v>42063</v>
      </c>
      <c r="T187" s="9">
        <v>99</v>
      </c>
      <c r="U187" s="4">
        <v>42063</v>
      </c>
      <c r="V187" s="9">
        <v>99.608791999999994</v>
      </c>
      <c r="W187" s="4">
        <v>42063</v>
      </c>
      <c r="X187" s="9">
        <v>4160.3401000000003</v>
      </c>
      <c r="Y187" s="4">
        <v>42063</v>
      </c>
      <c r="Z187" s="9">
        <v>99.3</v>
      </c>
      <c r="AA187" s="4">
        <v>42063</v>
      </c>
      <c r="AB187" s="9">
        <v>97.67</v>
      </c>
      <c r="AC187" s="22"/>
      <c r="AD187" s="9"/>
      <c r="AE187" s="4">
        <v>42063</v>
      </c>
      <c r="AF187" s="9">
        <v>98.69</v>
      </c>
      <c r="AG187" s="4">
        <v>42063</v>
      </c>
      <c r="AH187" s="21">
        <v>2.2160660000000001</v>
      </c>
      <c r="AI187" s="4">
        <v>42063</v>
      </c>
      <c r="AJ187" s="9">
        <v>89.4</v>
      </c>
    </row>
    <row r="188" spans="3:36" x14ac:dyDescent="0.25">
      <c r="C188" s="4">
        <v>42338</v>
      </c>
      <c r="D188" s="9">
        <v>98.020290000000003</v>
      </c>
      <c r="E188" s="4">
        <v>42490</v>
      </c>
      <c r="F188" s="21">
        <v>-0.17940999999999999</v>
      </c>
      <c r="G188" s="4">
        <v>42094</v>
      </c>
      <c r="H188" s="9">
        <v>126.3</v>
      </c>
      <c r="I188" s="4">
        <v>42094</v>
      </c>
      <c r="J188" s="9">
        <v>100.09780000000001</v>
      </c>
      <c r="K188" s="4">
        <v>42094</v>
      </c>
      <c r="L188" s="9">
        <v>236.119</v>
      </c>
      <c r="M188" s="4">
        <v>42094</v>
      </c>
      <c r="N188" s="9">
        <v>257.10000000000002</v>
      </c>
      <c r="O188" s="4">
        <v>42094</v>
      </c>
      <c r="P188" s="9">
        <v>90.9</v>
      </c>
      <c r="Q188" s="4">
        <v>42094</v>
      </c>
      <c r="R188" s="9">
        <v>100.17</v>
      </c>
      <c r="S188" s="4">
        <v>42094</v>
      </c>
      <c r="T188" s="9">
        <v>99.7</v>
      </c>
      <c r="U188" s="4">
        <v>42094</v>
      </c>
      <c r="V188" s="9">
        <v>99.636118999999994</v>
      </c>
      <c r="W188" s="4">
        <v>42094</v>
      </c>
      <c r="X188" s="9">
        <v>4215.26</v>
      </c>
      <c r="Y188" s="4">
        <v>42094</v>
      </c>
      <c r="Z188" s="9">
        <v>100</v>
      </c>
      <c r="AA188" s="4">
        <v>42094</v>
      </c>
      <c r="AB188" s="9">
        <v>97.45</v>
      </c>
      <c r="AC188" s="22"/>
      <c r="AD188" s="9"/>
      <c r="AE188" s="4">
        <v>42094</v>
      </c>
      <c r="AF188" s="9">
        <v>99.75</v>
      </c>
      <c r="AG188" s="4">
        <v>42094</v>
      </c>
      <c r="AH188" s="21">
        <v>1.2195119999999999</v>
      </c>
      <c r="AI188" s="4">
        <v>42094</v>
      </c>
      <c r="AJ188" s="9">
        <v>90.7</v>
      </c>
    </row>
    <row r="189" spans="3:36" x14ac:dyDescent="0.25">
      <c r="C189" s="4">
        <v>42369</v>
      </c>
      <c r="D189" s="9">
        <v>97.925493000000003</v>
      </c>
      <c r="E189" s="4">
        <v>42521</v>
      </c>
      <c r="F189" s="21">
        <v>-0.45585999999999999</v>
      </c>
      <c r="G189" s="4">
        <v>42124</v>
      </c>
      <c r="H189" s="9">
        <v>126.2</v>
      </c>
      <c r="I189" s="4">
        <v>42124</v>
      </c>
      <c r="J189" s="9">
        <v>99.916200000000003</v>
      </c>
      <c r="K189" s="4">
        <v>42124</v>
      </c>
      <c r="L189" s="9">
        <v>236.59899999999999</v>
      </c>
      <c r="M189" s="4">
        <v>42124</v>
      </c>
      <c r="N189" s="9">
        <v>258</v>
      </c>
      <c r="O189" s="4">
        <v>42124</v>
      </c>
      <c r="P189" s="9">
        <v>90.2</v>
      </c>
      <c r="Q189" s="4">
        <v>42124</v>
      </c>
      <c r="R189" s="9">
        <v>100.29</v>
      </c>
      <c r="S189" s="4">
        <v>42124</v>
      </c>
      <c r="T189" s="9">
        <v>100.2</v>
      </c>
      <c r="U189" s="4">
        <v>42124</v>
      </c>
      <c r="V189" s="9">
        <v>99.727211999999994</v>
      </c>
      <c r="W189" s="4">
        <v>42124</v>
      </c>
      <c r="X189" s="9">
        <v>4245.1899999999996</v>
      </c>
      <c r="Y189" s="4">
        <v>42124</v>
      </c>
      <c r="Z189" s="9">
        <v>99.9</v>
      </c>
      <c r="AA189" s="4">
        <v>42124</v>
      </c>
      <c r="AB189" s="9">
        <v>97.9</v>
      </c>
      <c r="AC189" s="22"/>
      <c r="AD189" s="9"/>
      <c r="AE189" s="4">
        <v>42124</v>
      </c>
      <c r="AF189" s="9">
        <v>100.39</v>
      </c>
      <c r="AG189" s="4">
        <v>42124</v>
      </c>
      <c r="AH189" s="21">
        <v>0.40160600000000002</v>
      </c>
      <c r="AI189" s="4">
        <v>42124</v>
      </c>
      <c r="AJ189" s="9">
        <v>91.5</v>
      </c>
    </row>
    <row r="190" spans="3:36" x14ac:dyDescent="0.25">
      <c r="C190" s="4">
        <v>42400</v>
      </c>
      <c r="D190" s="9">
        <v>97.261913000000007</v>
      </c>
      <c r="E190" s="4">
        <v>42551</v>
      </c>
      <c r="F190" s="21">
        <v>-0.13123000000000001</v>
      </c>
      <c r="G190" s="4">
        <v>42155</v>
      </c>
      <c r="H190" s="9">
        <v>126.9</v>
      </c>
      <c r="I190" s="4">
        <v>42155</v>
      </c>
      <c r="J190" s="9">
        <v>100.14879999999999</v>
      </c>
      <c r="K190" s="4">
        <v>42155</v>
      </c>
      <c r="L190" s="9">
        <v>237.80500000000001</v>
      </c>
      <c r="M190" s="4">
        <v>42155</v>
      </c>
      <c r="N190" s="9">
        <v>258.5</v>
      </c>
      <c r="O190" s="4">
        <v>42155</v>
      </c>
      <c r="P190" s="9">
        <v>90.2</v>
      </c>
      <c r="Q190" s="4">
        <v>42155</v>
      </c>
      <c r="R190" s="9">
        <v>100.53</v>
      </c>
      <c r="S190" s="4">
        <v>42155</v>
      </c>
      <c r="T190" s="9">
        <v>100.6</v>
      </c>
      <c r="U190" s="4">
        <v>42155</v>
      </c>
      <c r="V190" s="9">
        <v>100.036924</v>
      </c>
      <c r="W190" s="4">
        <v>42155</v>
      </c>
      <c r="X190" s="9">
        <v>4276.6000000000004</v>
      </c>
      <c r="Y190" s="4">
        <v>42155</v>
      </c>
      <c r="Z190" s="9">
        <v>100.4</v>
      </c>
      <c r="AA190" s="4">
        <v>42155</v>
      </c>
      <c r="AB190" s="9">
        <v>98.14</v>
      </c>
      <c r="AC190" s="22"/>
      <c r="AD190" s="9"/>
      <c r="AE190" s="4">
        <v>42155</v>
      </c>
      <c r="AF190" s="9">
        <v>100.61</v>
      </c>
      <c r="AG190" s="4">
        <v>42155</v>
      </c>
      <c r="AH190" s="21">
        <v>0.4</v>
      </c>
      <c r="AI190" s="4">
        <v>42155</v>
      </c>
      <c r="AJ190" s="9">
        <v>91.7</v>
      </c>
    </row>
    <row r="191" spans="3:36" x14ac:dyDescent="0.25">
      <c r="C191" s="4">
        <v>42429</v>
      </c>
      <c r="D191" s="9">
        <v>97.167114999999995</v>
      </c>
      <c r="E191" s="4">
        <v>42582</v>
      </c>
      <c r="F191" s="21">
        <v>0.2</v>
      </c>
      <c r="G191" s="4">
        <v>42185</v>
      </c>
      <c r="H191" s="9">
        <v>127.2</v>
      </c>
      <c r="I191" s="4">
        <v>42185</v>
      </c>
      <c r="J191" s="9">
        <v>100.22239999999999</v>
      </c>
      <c r="K191" s="4">
        <v>42185</v>
      </c>
      <c r="L191" s="9">
        <v>238.63800000000001</v>
      </c>
      <c r="M191" s="4">
        <v>42185</v>
      </c>
      <c r="N191" s="9">
        <v>258.89999999999998</v>
      </c>
      <c r="O191" s="4">
        <v>42185</v>
      </c>
      <c r="P191" s="9">
        <v>90.3</v>
      </c>
      <c r="Q191" s="4">
        <v>42185</v>
      </c>
      <c r="R191" s="9">
        <v>100.45</v>
      </c>
      <c r="S191" s="4">
        <v>42185</v>
      </c>
      <c r="T191" s="9">
        <v>100.5</v>
      </c>
      <c r="U191" s="4">
        <v>42185</v>
      </c>
      <c r="V191" s="9">
        <v>100.05514100000001</v>
      </c>
      <c r="W191" s="4">
        <v>42185</v>
      </c>
      <c r="X191" s="9">
        <v>4310.3900000000003</v>
      </c>
      <c r="Y191" s="4">
        <v>42185</v>
      </c>
      <c r="Z191" s="9">
        <v>100.8</v>
      </c>
      <c r="AA191" s="4">
        <v>42185</v>
      </c>
      <c r="AB191" s="9">
        <v>98.81</v>
      </c>
      <c r="AC191" s="22"/>
      <c r="AD191" s="9"/>
      <c r="AE191" s="4">
        <v>42185</v>
      </c>
      <c r="AF191" s="9">
        <v>100.23</v>
      </c>
      <c r="AG191" s="4">
        <v>42185</v>
      </c>
      <c r="AH191" s="21">
        <v>0.19920299999999999</v>
      </c>
      <c r="AI191" s="4">
        <v>42185</v>
      </c>
      <c r="AJ191" s="9">
        <v>92.1</v>
      </c>
    </row>
    <row r="192" spans="3:36" x14ac:dyDescent="0.25">
      <c r="C192" s="4">
        <v>42460</v>
      </c>
      <c r="D192" s="9">
        <v>97.356710000000007</v>
      </c>
      <c r="E192" s="4">
        <v>42613</v>
      </c>
      <c r="F192" s="21">
        <v>6.0010000000000001E-2</v>
      </c>
      <c r="G192" s="4">
        <v>42216</v>
      </c>
      <c r="H192" s="9">
        <v>127.3</v>
      </c>
      <c r="I192" s="4">
        <v>42216</v>
      </c>
      <c r="J192" s="9">
        <v>99.606499999999997</v>
      </c>
      <c r="K192" s="4">
        <v>42216</v>
      </c>
      <c r="L192" s="9">
        <v>238.654</v>
      </c>
      <c r="M192" s="4">
        <v>42216</v>
      </c>
      <c r="N192" s="9">
        <v>258.60000000000002</v>
      </c>
      <c r="O192" s="4">
        <v>42216</v>
      </c>
      <c r="P192" s="9">
        <v>90.8</v>
      </c>
      <c r="Q192" s="4">
        <v>42216</v>
      </c>
      <c r="R192" s="9">
        <v>100.03</v>
      </c>
      <c r="S192" s="4">
        <v>42216</v>
      </c>
      <c r="T192" s="9">
        <v>100.9</v>
      </c>
      <c r="U192" s="4">
        <v>42216</v>
      </c>
      <c r="V192" s="9">
        <v>100.237325</v>
      </c>
      <c r="W192" s="4">
        <v>42216</v>
      </c>
      <c r="X192" s="9">
        <v>4337.1099999999997</v>
      </c>
      <c r="Y192" s="4">
        <v>42216</v>
      </c>
      <c r="Z192" s="9">
        <v>100.5</v>
      </c>
      <c r="AA192" s="4">
        <v>42216</v>
      </c>
      <c r="AB192" s="9">
        <v>98.71</v>
      </c>
      <c r="AC192" s="22"/>
      <c r="AD192" s="9"/>
      <c r="AE192" s="4">
        <v>42216</v>
      </c>
      <c r="AF192" s="9">
        <v>101</v>
      </c>
      <c r="AG192" s="4">
        <v>42216</v>
      </c>
      <c r="AH192" s="21">
        <v>0.79522899999999996</v>
      </c>
      <c r="AI192" s="4">
        <v>42216</v>
      </c>
      <c r="AJ192" s="9">
        <v>93.1</v>
      </c>
    </row>
    <row r="193" spans="3:36" x14ac:dyDescent="0.25">
      <c r="C193" s="4">
        <v>42490</v>
      </c>
      <c r="D193" s="9">
        <v>97.546304000000006</v>
      </c>
      <c r="E193" s="4">
        <v>42643</v>
      </c>
      <c r="F193" s="21">
        <v>0.7</v>
      </c>
      <c r="G193" s="4">
        <v>42247</v>
      </c>
      <c r="H193" s="9">
        <v>127.3</v>
      </c>
      <c r="I193" s="4">
        <v>42247</v>
      </c>
      <c r="J193" s="9">
        <v>99.446799999999996</v>
      </c>
      <c r="K193" s="4">
        <v>42247</v>
      </c>
      <c r="L193" s="9">
        <v>238.316</v>
      </c>
      <c r="M193" s="4">
        <v>42247</v>
      </c>
      <c r="N193" s="9">
        <v>259.8</v>
      </c>
      <c r="O193" s="4">
        <v>42247</v>
      </c>
      <c r="P193" s="9">
        <v>89.1</v>
      </c>
      <c r="Q193" s="4">
        <v>42247</v>
      </c>
      <c r="R193" s="9">
        <v>100.36</v>
      </c>
      <c r="S193" s="4">
        <v>42247</v>
      </c>
      <c r="T193" s="9">
        <v>100.8</v>
      </c>
      <c r="U193" s="4">
        <v>42247</v>
      </c>
      <c r="V193" s="9">
        <v>100.40129</v>
      </c>
      <c r="W193" s="4">
        <v>42247</v>
      </c>
      <c r="X193" s="9">
        <v>4346.6499999999996</v>
      </c>
      <c r="Y193" s="4">
        <v>42247</v>
      </c>
      <c r="Z193" s="9">
        <v>100.8</v>
      </c>
      <c r="AA193" s="4">
        <v>42247</v>
      </c>
      <c r="AB193" s="9">
        <v>99.33</v>
      </c>
      <c r="AC193" s="22"/>
      <c r="AD193" s="9"/>
      <c r="AE193" s="4">
        <v>42247</v>
      </c>
      <c r="AF193" s="9">
        <v>100.69</v>
      </c>
      <c r="AG193" s="4">
        <v>42247</v>
      </c>
      <c r="AH193" s="21">
        <v>0.328731</v>
      </c>
      <c r="AI193" s="4">
        <v>42247</v>
      </c>
      <c r="AJ193" s="9">
        <v>93.1</v>
      </c>
    </row>
    <row r="194" spans="3:36" x14ac:dyDescent="0.25">
      <c r="C194" s="4">
        <v>42521</v>
      </c>
      <c r="D194" s="9">
        <v>97.641101000000006</v>
      </c>
      <c r="E194" s="4">
        <v>42674</v>
      </c>
      <c r="F194" s="21">
        <v>-0.12007</v>
      </c>
      <c r="G194" s="4">
        <v>42277</v>
      </c>
      <c r="H194" s="9">
        <v>127.1</v>
      </c>
      <c r="I194" s="4">
        <v>42277</v>
      </c>
      <c r="J194" s="9">
        <v>99.545599999999993</v>
      </c>
      <c r="K194" s="4">
        <v>42277</v>
      </c>
      <c r="L194" s="9">
        <v>237.94499999999999</v>
      </c>
      <c r="M194" s="4">
        <v>42277</v>
      </c>
      <c r="N194" s="9">
        <v>259.60000000000002</v>
      </c>
      <c r="O194" s="4">
        <v>42277</v>
      </c>
      <c r="P194" s="9">
        <v>90.9</v>
      </c>
      <c r="Q194" s="4">
        <v>42277</v>
      </c>
      <c r="R194" s="9">
        <v>99.95</v>
      </c>
      <c r="S194" s="4">
        <v>42277</v>
      </c>
      <c r="T194" s="9">
        <v>100.5</v>
      </c>
      <c r="U194" s="4">
        <v>42277</v>
      </c>
      <c r="V194" s="9">
        <v>100.237325</v>
      </c>
      <c r="W194" s="4">
        <v>42277</v>
      </c>
      <c r="X194" s="9">
        <v>4370.12</v>
      </c>
      <c r="Y194" s="4">
        <v>42277</v>
      </c>
      <c r="Z194" s="9">
        <v>100.3</v>
      </c>
      <c r="AA194" s="4">
        <v>42277</v>
      </c>
      <c r="AB194" s="9">
        <v>100.01</v>
      </c>
      <c r="AC194" s="22"/>
      <c r="AD194" s="9"/>
      <c r="AE194" s="4">
        <v>42277</v>
      </c>
      <c r="AF194" s="9">
        <v>100.5</v>
      </c>
      <c r="AG194" s="4">
        <v>42277</v>
      </c>
      <c r="AH194" s="21">
        <v>0.589777</v>
      </c>
      <c r="AI194" s="4">
        <v>42277</v>
      </c>
      <c r="AJ194" s="9">
        <v>93.1</v>
      </c>
    </row>
    <row r="195" spans="3:36" x14ac:dyDescent="0.25">
      <c r="C195" s="4">
        <v>42551</v>
      </c>
      <c r="D195" s="9">
        <v>97.641101000000006</v>
      </c>
      <c r="E195" s="4">
        <v>42704</v>
      </c>
      <c r="F195" s="21">
        <v>0.14438000000000001</v>
      </c>
      <c r="G195" s="4">
        <v>42308</v>
      </c>
      <c r="H195" s="9">
        <v>127.2</v>
      </c>
      <c r="I195" s="4">
        <v>42308</v>
      </c>
      <c r="J195" s="9">
        <v>99.628399999999999</v>
      </c>
      <c r="K195" s="4">
        <v>42308</v>
      </c>
      <c r="L195" s="9">
        <v>237.83799999999999</v>
      </c>
      <c r="M195" s="4">
        <v>42308</v>
      </c>
      <c r="N195" s="9">
        <v>259.5</v>
      </c>
      <c r="O195" s="4">
        <v>42308</v>
      </c>
      <c r="P195" s="9">
        <v>92.3</v>
      </c>
      <c r="Q195" s="4">
        <v>42308</v>
      </c>
      <c r="R195" s="9">
        <v>100.01</v>
      </c>
      <c r="S195" s="4">
        <v>42308</v>
      </c>
      <c r="T195" s="9">
        <v>100.5</v>
      </c>
      <c r="U195" s="4">
        <v>42308</v>
      </c>
      <c r="V195" s="9">
        <v>100.24643399999999</v>
      </c>
      <c r="W195" s="4">
        <v>42308</v>
      </c>
      <c r="X195" s="9">
        <v>4405.95</v>
      </c>
      <c r="Y195" s="4">
        <v>42308</v>
      </c>
      <c r="Z195" s="9">
        <v>100</v>
      </c>
      <c r="AA195" s="4">
        <v>42308</v>
      </c>
      <c r="AB195" s="9">
        <v>100.1</v>
      </c>
      <c r="AC195" s="22"/>
      <c r="AD195" s="9"/>
      <c r="AE195" s="4">
        <v>42308</v>
      </c>
      <c r="AF195" s="9">
        <v>100.41</v>
      </c>
      <c r="AG195" s="4">
        <v>42308</v>
      </c>
      <c r="AH195" s="21">
        <v>0.71661200000000003</v>
      </c>
      <c r="AI195" s="4">
        <v>42308</v>
      </c>
      <c r="AJ195" s="9">
        <v>93.3</v>
      </c>
    </row>
    <row r="196" spans="3:36" x14ac:dyDescent="0.25">
      <c r="C196" s="4">
        <v>42582</v>
      </c>
      <c r="D196" s="9">
        <v>97.445428000000007</v>
      </c>
      <c r="E196" s="4">
        <v>42735</v>
      </c>
      <c r="F196" s="21">
        <v>0.22400999999999999</v>
      </c>
      <c r="G196" s="4">
        <v>42338</v>
      </c>
      <c r="H196" s="9">
        <v>127.1</v>
      </c>
      <c r="I196" s="4">
        <v>42338</v>
      </c>
      <c r="J196" s="9">
        <v>99.556600000000003</v>
      </c>
      <c r="K196" s="4">
        <v>42338</v>
      </c>
      <c r="L196" s="9">
        <v>237.33600000000001</v>
      </c>
      <c r="M196" s="4">
        <v>42338</v>
      </c>
      <c r="N196" s="9">
        <v>259.8</v>
      </c>
      <c r="O196" s="4">
        <v>42338</v>
      </c>
      <c r="P196" s="9">
        <v>92.5</v>
      </c>
      <c r="Q196" s="4">
        <v>42338</v>
      </c>
      <c r="R196" s="9">
        <v>99.81</v>
      </c>
      <c r="S196" s="4">
        <v>42338</v>
      </c>
      <c r="T196" s="9">
        <v>99.5</v>
      </c>
      <c r="U196" s="4">
        <v>42338</v>
      </c>
      <c r="V196" s="9">
        <v>100.128015</v>
      </c>
      <c r="W196" s="4">
        <v>42338</v>
      </c>
      <c r="X196" s="9">
        <v>4450.45</v>
      </c>
      <c r="Y196" s="4">
        <v>42338</v>
      </c>
      <c r="Z196" s="9">
        <v>99.7</v>
      </c>
      <c r="AA196" s="4">
        <v>42338</v>
      </c>
      <c r="AB196" s="9">
        <v>99.41</v>
      </c>
      <c r="AC196" s="22"/>
      <c r="AD196" s="9"/>
      <c r="AE196" s="4">
        <v>42338</v>
      </c>
      <c r="AF196" s="9">
        <v>99.85</v>
      </c>
      <c r="AG196" s="4">
        <v>42338</v>
      </c>
      <c r="AH196" s="21">
        <v>0.77619700000000003</v>
      </c>
      <c r="AI196" s="4">
        <v>42338</v>
      </c>
      <c r="AJ196" s="9">
        <v>93.4</v>
      </c>
    </row>
    <row r="197" spans="3:36" x14ac:dyDescent="0.25">
      <c r="C197" s="4">
        <v>42613</v>
      </c>
      <c r="D197" s="9">
        <v>97.445428000000007</v>
      </c>
      <c r="E197" s="4">
        <v>42766</v>
      </c>
      <c r="F197" s="21">
        <v>0.99843000000000004</v>
      </c>
      <c r="G197" s="4">
        <v>42369</v>
      </c>
      <c r="H197" s="9">
        <v>126.5</v>
      </c>
      <c r="I197" s="4">
        <v>42369</v>
      </c>
      <c r="J197" s="9">
        <v>99.147599999999997</v>
      </c>
      <c r="K197" s="4">
        <v>42369</v>
      </c>
      <c r="L197" s="9">
        <v>236.52500000000001</v>
      </c>
      <c r="M197" s="4">
        <v>42369</v>
      </c>
      <c r="N197" s="9">
        <v>260.60000000000002</v>
      </c>
      <c r="O197" s="4">
        <v>42369</v>
      </c>
      <c r="P197" s="9">
        <v>92.8</v>
      </c>
      <c r="Q197" s="4">
        <v>42369</v>
      </c>
      <c r="R197" s="9">
        <v>100.04</v>
      </c>
      <c r="S197" s="4">
        <v>42369</v>
      </c>
      <c r="T197" s="9">
        <v>99.6</v>
      </c>
      <c r="U197" s="4">
        <v>42369</v>
      </c>
      <c r="V197" s="9">
        <v>100.39218099999999</v>
      </c>
      <c r="W197" s="4">
        <v>42369</v>
      </c>
      <c r="X197" s="9">
        <v>4493.17</v>
      </c>
      <c r="Y197" s="4">
        <v>42369</v>
      </c>
      <c r="Z197" s="9">
        <v>99.6</v>
      </c>
      <c r="AA197" s="4">
        <v>42369</v>
      </c>
      <c r="AB197" s="9">
        <v>98.67</v>
      </c>
      <c r="AC197" s="22"/>
      <c r="AD197" s="9"/>
      <c r="AE197" s="4">
        <v>42369</v>
      </c>
      <c r="AF197" s="9">
        <v>99.73</v>
      </c>
      <c r="AG197" s="4">
        <v>42369</v>
      </c>
      <c r="AH197" s="21">
        <v>0.77021799999999996</v>
      </c>
      <c r="AI197" s="4">
        <v>42369</v>
      </c>
      <c r="AJ197" s="9">
        <v>93.7</v>
      </c>
    </row>
    <row r="198" spans="3:36" x14ac:dyDescent="0.25">
      <c r="C198" s="4">
        <v>42643</v>
      </c>
      <c r="D198" s="9">
        <v>97.445428000000007</v>
      </c>
      <c r="E198" s="4">
        <v>42794</v>
      </c>
      <c r="F198" s="21">
        <v>-0.16788</v>
      </c>
      <c r="G198" s="4">
        <v>42400</v>
      </c>
      <c r="H198" s="9">
        <v>126.8</v>
      </c>
      <c r="I198" s="4">
        <v>42400</v>
      </c>
      <c r="J198" s="9">
        <v>98.7624</v>
      </c>
      <c r="K198" s="4">
        <v>42400</v>
      </c>
      <c r="L198" s="9">
        <v>236.916</v>
      </c>
      <c r="M198" s="4">
        <v>42400</v>
      </c>
      <c r="N198" s="9">
        <v>258.8</v>
      </c>
      <c r="O198" s="4">
        <v>42400</v>
      </c>
      <c r="P198" s="9">
        <v>92.7</v>
      </c>
      <c r="Q198" s="4">
        <v>42400</v>
      </c>
      <c r="R198" s="9">
        <v>99.07</v>
      </c>
      <c r="S198" s="4">
        <v>42400</v>
      </c>
      <c r="T198" s="9">
        <v>98.5</v>
      </c>
      <c r="U198" s="4">
        <v>42400</v>
      </c>
      <c r="V198" s="9">
        <v>100.437727</v>
      </c>
      <c r="W198" s="4">
        <v>42400</v>
      </c>
      <c r="X198" s="9">
        <v>4550.2299999999996</v>
      </c>
      <c r="Y198" s="4">
        <v>42400</v>
      </c>
      <c r="Z198" s="9">
        <v>98.7</v>
      </c>
      <c r="AA198" s="4">
        <v>42400</v>
      </c>
      <c r="AB198" s="9">
        <v>98.12</v>
      </c>
      <c r="AC198" s="22"/>
      <c r="AD198" s="9"/>
      <c r="AE198" s="4">
        <v>42400</v>
      </c>
      <c r="AF198" s="9">
        <v>98.71</v>
      </c>
      <c r="AG198" s="4">
        <v>42400</v>
      </c>
      <c r="AH198" s="21">
        <v>0.95541399999999999</v>
      </c>
      <c r="AI198" s="4">
        <v>42400</v>
      </c>
      <c r="AJ198" s="9">
        <v>94.4</v>
      </c>
    </row>
    <row r="199" spans="3:36" x14ac:dyDescent="0.25">
      <c r="C199" s="4">
        <v>42674</v>
      </c>
      <c r="D199" s="9">
        <v>97.641101000000006</v>
      </c>
      <c r="E199" s="4">
        <v>42825</v>
      </c>
      <c r="F199" s="21">
        <v>-0.31680999999999998</v>
      </c>
      <c r="G199" s="4">
        <v>42429</v>
      </c>
      <c r="H199" s="9">
        <v>127.1</v>
      </c>
      <c r="I199" s="4">
        <v>42429</v>
      </c>
      <c r="J199" s="9">
        <v>98.945700000000002</v>
      </c>
      <c r="K199" s="4">
        <v>42429</v>
      </c>
      <c r="L199" s="9">
        <v>237.11099999999999</v>
      </c>
      <c r="M199" s="4">
        <v>42429</v>
      </c>
      <c r="N199" s="9">
        <v>260</v>
      </c>
      <c r="O199" s="4">
        <v>42429</v>
      </c>
      <c r="P199" s="9">
        <v>93.9</v>
      </c>
      <c r="Q199" s="4">
        <v>42429</v>
      </c>
      <c r="R199" s="9">
        <v>99.32</v>
      </c>
      <c r="S199" s="4">
        <v>42429</v>
      </c>
      <c r="T199" s="9">
        <v>98.9</v>
      </c>
      <c r="U199" s="4">
        <v>42429</v>
      </c>
      <c r="V199" s="9">
        <v>100.893185</v>
      </c>
      <c r="W199" s="4">
        <v>42429</v>
      </c>
      <c r="X199" s="9">
        <v>4591.18</v>
      </c>
      <c r="Y199" s="4">
        <v>42429</v>
      </c>
      <c r="Z199" s="9">
        <v>99.1</v>
      </c>
      <c r="AA199" s="4">
        <v>42429</v>
      </c>
      <c r="AB199" s="9">
        <v>100.02</v>
      </c>
      <c r="AC199" s="22"/>
      <c r="AD199" s="9"/>
      <c r="AE199" s="4">
        <v>42429</v>
      </c>
      <c r="AF199" s="9">
        <v>99.3</v>
      </c>
      <c r="AG199" s="4">
        <v>42429</v>
      </c>
      <c r="AH199" s="21">
        <v>0.630915</v>
      </c>
      <c r="AI199" s="4">
        <v>42429</v>
      </c>
      <c r="AJ199" s="9">
        <v>95.7</v>
      </c>
    </row>
    <row r="200" spans="3:36" x14ac:dyDescent="0.25">
      <c r="C200" s="4">
        <v>42704</v>
      </c>
      <c r="D200" s="9">
        <v>97.641101000000006</v>
      </c>
      <c r="E200" s="4">
        <v>42855</v>
      </c>
      <c r="F200" s="21">
        <v>6.6540000000000002E-2</v>
      </c>
      <c r="G200" s="4">
        <v>42460</v>
      </c>
      <c r="H200" s="9">
        <v>127.9</v>
      </c>
      <c r="I200" s="4">
        <v>42460</v>
      </c>
      <c r="J200" s="9">
        <v>99.236199999999997</v>
      </c>
      <c r="K200" s="4">
        <v>42460</v>
      </c>
      <c r="L200" s="9">
        <v>238.13200000000001</v>
      </c>
      <c r="M200" s="4">
        <v>42460</v>
      </c>
      <c r="N200" s="9">
        <v>261.10000000000002</v>
      </c>
      <c r="O200" s="4">
        <v>42460</v>
      </c>
      <c r="P200" s="9">
        <v>93.5</v>
      </c>
      <c r="Q200" s="4">
        <v>42460</v>
      </c>
      <c r="R200" s="9">
        <v>100.02</v>
      </c>
      <c r="S200" s="4">
        <v>42460</v>
      </c>
      <c r="T200" s="9">
        <v>99.8</v>
      </c>
      <c r="U200" s="4">
        <v>42460</v>
      </c>
      <c r="V200" s="9">
        <v>100.61991</v>
      </c>
      <c r="W200" s="4">
        <v>42460</v>
      </c>
      <c r="X200" s="9">
        <v>4610.92</v>
      </c>
      <c r="Y200" s="4">
        <v>42460</v>
      </c>
      <c r="Z200" s="9">
        <v>99.4</v>
      </c>
      <c r="AA200" s="4">
        <v>42460</v>
      </c>
      <c r="AB200" s="9">
        <v>99.41</v>
      </c>
      <c r="AC200" s="22"/>
      <c r="AD200" s="9"/>
      <c r="AE200" s="4">
        <v>42460</v>
      </c>
      <c r="AF200" s="9">
        <v>100.31</v>
      </c>
      <c r="AG200" s="4">
        <v>42460</v>
      </c>
      <c r="AH200" s="21">
        <v>0.43887100000000001</v>
      </c>
      <c r="AI200" s="4">
        <v>42460</v>
      </c>
      <c r="AJ200" s="9">
        <v>96.4</v>
      </c>
    </row>
    <row r="201" spans="3:36" x14ac:dyDescent="0.25">
      <c r="C201" s="4">
        <v>42735</v>
      </c>
      <c r="D201" s="9">
        <v>97.641101000000006</v>
      </c>
      <c r="E201" s="4">
        <v>42886</v>
      </c>
      <c r="F201" s="21">
        <v>-0.11022</v>
      </c>
      <c r="G201" s="4">
        <v>42490</v>
      </c>
      <c r="H201" s="9">
        <v>128.30000000000001</v>
      </c>
      <c r="I201" s="4">
        <v>42490</v>
      </c>
      <c r="J201" s="9">
        <v>99.564499999999995</v>
      </c>
      <c r="K201" s="4">
        <v>42490</v>
      </c>
      <c r="L201" s="9">
        <v>239.261</v>
      </c>
      <c r="M201" s="4">
        <v>42490</v>
      </c>
      <c r="N201" s="9">
        <v>261.39999999999998</v>
      </c>
      <c r="O201" s="4">
        <v>42490</v>
      </c>
      <c r="P201" s="9">
        <v>92.6</v>
      </c>
      <c r="Q201" s="4">
        <v>42490</v>
      </c>
      <c r="R201" s="9">
        <v>100.09</v>
      </c>
      <c r="S201" s="4">
        <v>42490</v>
      </c>
      <c r="T201" s="9">
        <v>99.9</v>
      </c>
      <c r="U201" s="4">
        <v>42490</v>
      </c>
      <c r="V201" s="9">
        <v>100.756548</v>
      </c>
      <c r="W201" s="4">
        <v>42490</v>
      </c>
      <c r="X201" s="9">
        <v>4639.05</v>
      </c>
      <c r="Y201" s="4">
        <v>42490</v>
      </c>
      <c r="Z201" s="9">
        <v>99.7</v>
      </c>
      <c r="AA201" s="4">
        <v>42490</v>
      </c>
      <c r="AB201" s="9">
        <v>99.73</v>
      </c>
      <c r="AC201" s="22"/>
      <c r="AD201" s="9"/>
      <c r="AE201" s="4">
        <v>42490</v>
      </c>
      <c r="AF201" s="9">
        <v>100.4</v>
      </c>
      <c r="AG201" s="4">
        <v>42490</v>
      </c>
      <c r="AH201" s="21">
        <v>0.43695400000000001</v>
      </c>
      <c r="AI201" s="4">
        <v>42490</v>
      </c>
      <c r="AJ201" s="9">
        <v>97.2</v>
      </c>
    </row>
    <row r="202" spans="3:36" x14ac:dyDescent="0.25">
      <c r="C202" s="4">
        <v>42766</v>
      </c>
      <c r="D202" s="9">
        <v>97.445428000000007</v>
      </c>
      <c r="E202" s="4">
        <v>42916</v>
      </c>
      <c r="F202" s="21">
        <v>-0.15214</v>
      </c>
      <c r="G202" s="4">
        <v>42521</v>
      </c>
      <c r="H202" s="9">
        <v>128.80000000000001</v>
      </c>
      <c r="I202" s="4">
        <v>42521</v>
      </c>
      <c r="J202" s="9">
        <v>99.708200000000005</v>
      </c>
      <c r="K202" s="4">
        <v>42521</v>
      </c>
      <c r="L202" s="9">
        <v>240.22900000000001</v>
      </c>
      <c r="M202" s="4">
        <v>42521</v>
      </c>
      <c r="N202" s="9">
        <v>262.10000000000002</v>
      </c>
      <c r="O202" s="4">
        <v>42521</v>
      </c>
      <c r="P202" s="9">
        <v>92.5</v>
      </c>
      <c r="Q202" s="4">
        <v>42521</v>
      </c>
      <c r="R202" s="9">
        <v>100.51</v>
      </c>
      <c r="S202" s="4">
        <v>42521</v>
      </c>
      <c r="T202" s="9">
        <v>100.5</v>
      </c>
      <c r="U202" s="4">
        <v>42521</v>
      </c>
      <c r="V202" s="9">
        <v>100.802093</v>
      </c>
      <c r="W202" s="4">
        <v>42521</v>
      </c>
      <c r="X202" s="9">
        <v>4675.2299999999996</v>
      </c>
      <c r="Y202" s="4">
        <v>42521</v>
      </c>
      <c r="Z202" s="9">
        <v>100.2</v>
      </c>
      <c r="AA202" s="4">
        <v>42521</v>
      </c>
      <c r="AB202" s="9">
        <v>99.35</v>
      </c>
      <c r="AC202" s="22"/>
      <c r="AD202" s="9"/>
      <c r="AE202" s="4">
        <v>42521</v>
      </c>
      <c r="AF202" s="9">
        <v>100.58</v>
      </c>
      <c r="AG202" s="4">
        <v>42521</v>
      </c>
      <c r="AH202" s="21">
        <v>0.43505300000000002</v>
      </c>
      <c r="AI202" s="4">
        <v>42521</v>
      </c>
      <c r="AJ202" s="9">
        <v>97.4</v>
      </c>
    </row>
    <row r="203" spans="3:36" x14ac:dyDescent="0.25">
      <c r="C203" s="4">
        <v>42794</v>
      </c>
      <c r="D203" s="9">
        <v>97.445428000000007</v>
      </c>
      <c r="E203" s="4">
        <v>42947</v>
      </c>
      <c r="F203" s="21">
        <v>0.10661</v>
      </c>
      <c r="G203" s="4">
        <v>42551</v>
      </c>
      <c r="H203" s="9">
        <v>129.1</v>
      </c>
      <c r="I203" s="4">
        <v>42551</v>
      </c>
      <c r="J203" s="9">
        <v>99.847499999999997</v>
      </c>
      <c r="K203" s="4">
        <v>42551</v>
      </c>
      <c r="L203" s="9">
        <v>241.018</v>
      </c>
      <c r="M203" s="4">
        <v>42551</v>
      </c>
      <c r="N203" s="9">
        <v>263.10000000000002</v>
      </c>
      <c r="O203" s="4">
        <v>42551</v>
      </c>
      <c r="P203" s="9">
        <v>92.5</v>
      </c>
      <c r="Q203" s="4">
        <v>42551</v>
      </c>
      <c r="R203" s="9">
        <v>100.64</v>
      </c>
      <c r="S203" s="4">
        <v>42551</v>
      </c>
      <c r="T203" s="9">
        <v>100.6</v>
      </c>
      <c r="U203" s="4">
        <v>42551</v>
      </c>
      <c r="V203" s="9">
        <v>100.81120300000001</v>
      </c>
      <c r="W203" s="4">
        <v>42551</v>
      </c>
      <c r="X203" s="9">
        <v>4691.59</v>
      </c>
      <c r="Y203" s="4">
        <v>42551</v>
      </c>
      <c r="Z203" s="9">
        <v>100.9</v>
      </c>
      <c r="AA203" s="4">
        <v>42551</v>
      </c>
      <c r="AB203" s="9">
        <v>99.7</v>
      </c>
      <c r="AC203" s="22"/>
      <c r="AD203" s="9"/>
      <c r="AE203" s="4">
        <v>42551</v>
      </c>
      <c r="AF203" s="9">
        <v>100.26</v>
      </c>
      <c r="AG203" s="4">
        <v>42551</v>
      </c>
      <c r="AH203" s="21">
        <v>0.37128699999999998</v>
      </c>
      <c r="AI203" s="4">
        <v>42551</v>
      </c>
      <c r="AJ203" s="9">
        <v>97.9</v>
      </c>
    </row>
    <row r="204" spans="3:36" x14ac:dyDescent="0.25">
      <c r="C204" s="4">
        <v>42825</v>
      </c>
      <c r="D204" s="9">
        <v>97.641101000000006</v>
      </c>
      <c r="E204" s="4">
        <v>42978</v>
      </c>
      <c r="F204" s="21">
        <v>0.41569</v>
      </c>
      <c r="G204" s="4">
        <v>42582</v>
      </c>
      <c r="H204" s="9">
        <v>128.9</v>
      </c>
      <c r="I204" s="4">
        <v>42582</v>
      </c>
      <c r="J204" s="9">
        <v>99.404399999999995</v>
      </c>
      <c r="K204" s="4">
        <v>42582</v>
      </c>
      <c r="L204" s="9">
        <v>240.62799999999999</v>
      </c>
      <c r="M204" s="4">
        <v>42582</v>
      </c>
      <c r="N204" s="9">
        <v>263.39999999999998</v>
      </c>
      <c r="O204" s="4">
        <v>42582</v>
      </c>
      <c r="P204" s="9">
        <v>92.9</v>
      </c>
      <c r="Q204" s="4">
        <v>42582</v>
      </c>
      <c r="R204" s="9">
        <v>100.26</v>
      </c>
      <c r="S204" s="4">
        <v>42582</v>
      </c>
      <c r="T204" s="9">
        <v>101.2</v>
      </c>
      <c r="U204" s="4">
        <v>42582</v>
      </c>
      <c r="V204" s="9">
        <v>100.947841</v>
      </c>
      <c r="W204" s="4">
        <v>42582</v>
      </c>
      <c r="X204" s="9">
        <v>4715.99</v>
      </c>
      <c r="Y204" s="4">
        <v>42582</v>
      </c>
      <c r="Z204" s="9">
        <v>100.6</v>
      </c>
      <c r="AA204" s="4">
        <v>42582</v>
      </c>
      <c r="AB204" s="9">
        <v>99.93</v>
      </c>
      <c r="AC204" s="22"/>
      <c r="AD204" s="9"/>
      <c r="AE204" s="4">
        <v>42582</v>
      </c>
      <c r="AF204" s="9">
        <v>100.76</v>
      </c>
      <c r="AG204" s="4">
        <v>42582</v>
      </c>
      <c r="AH204" s="21">
        <v>0.554871</v>
      </c>
      <c r="AI204" s="4">
        <v>42582</v>
      </c>
      <c r="AJ204" s="9">
        <v>98.7</v>
      </c>
    </row>
    <row r="205" spans="3:36" x14ac:dyDescent="0.25">
      <c r="C205" s="4">
        <v>42855</v>
      </c>
      <c r="D205" s="9">
        <v>97.934612000000001</v>
      </c>
      <c r="E205" s="4">
        <v>43008</v>
      </c>
      <c r="F205" s="21">
        <v>0.53888999999999998</v>
      </c>
      <c r="G205" s="4">
        <v>42613</v>
      </c>
      <c r="H205" s="9">
        <v>128.69999999999999</v>
      </c>
      <c r="I205" s="4">
        <v>42613</v>
      </c>
      <c r="J205" s="9">
        <v>99.304500000000004</v>
      </c>
      <c r="K205" s="4">
        <v>42613</v>
      </c>
      <c r="L205" s="9">
        <v>240.84899999999999</v>
      </c>
      <c r="M205" s="4">
        <v>42613</v>
      </c>
      <c r="N205" s="9">
        <v>264.39999999999998</v>
      </c>
      <c r="O205" s="4">
        <v>42613</v>
      </c>
      <c r="P205" s="9">
        <v>93</v>
      </c>
      <c r="Q205" s="4">
        <v>42613</v>
      </c>
      <c r="R205" s="9">
        <v>100.59</v>
      </c>
      <c r="S205" s="4">
        <v>42613</v>
      </c>
      <c r="T205" s="9">
        <v>101.1</v>
      </c>
      <c r="U205" s="4">
        <v>42613</v>
      </c>
      <c r="V205" s="9">
        <v>100.802093</v>
      </c>
      <c r="W205" s="4">
        <v>42613</v>
      </c>
      <c r="X205" s="9">
        <v>4736.74</v>
      </c>
      <c r="Y205" s="4">
        <v>42613</v>
      </c>
      <c r="Z205" s="9">
        <v>100.4</v>
      </c>
      <c r="AA205" s="4">
        <v>42613</v>
      </c>
      <c r="AB205" s="9">
        <v>99.89</v>
      </c>
      <c r="AC205" s="22"/>
      <c r="AD205" s="9"/>
      <c r="AE205" s="4">
        <v>42613</v>
      </c>
      <c r="AF205" s="9">
        <v>100.88</v>
      </c>
      <c r="AG205" s="4">
        <v>42613</v>
      </c>
      <c r="AH205" s="21">
        <v>0</v>
      </c>
      <c r="AI205" s="4">
        <v>42613</v>
      </c>
      <c r="AJ205" s="9">
        <v>98.6</v>
      </c>
    </row>
    <row r="206" spans="3:36" x14ac:dyDescent="0.25">
      <c r="C206" s="4">
        <v>42886</v>
      </c>
      <c r="D206" s="9">
        <v>98.130285000000001</v>
      </c>
      <c r="E206" s="4">
        <v>43039</v>
      </c>
      <c r="F206" s="21">
        <v>0.11223</v>
      </c>
      <c r="G206" s="4">
        <v>42643</v>
      </c>
      <c r="H206" s="9">
        <v>128.80000000000001</v>
      </c>
      <c r="I206" s="4">
        <v>42643</v>
      </c>
      <c r="J206" s="9">
        <v>99.364900000000006</v>
      </c>
      <c r="K206" s="4">
        <v>42643</v>
      </c>
      <c r="L206" s="9">
        <v>241.428</v>
      </c>
      <c r="M206" s="4">
        <v>42643</v>
      </c>
      <c r="N206" s="9">
        <v>264.89999999999998</v>
      </c>
      <c r="O206" s="4">
        <v>42643</v>
      </c>
      <c r="P206" s="9">
        <v>93.3</v>
      </c>
      <c r="Q206" s="4">
        <v>42643</v>
      </c>
      <c r="R206" s="9">
        <v>100.35</v>
      </c>
      <c r="S206" s="4">
        <v>42643</v>
      </c>
      <c r="T206" s="9">
        <v>101.1</v>
      </c>
      <c r="U206" s="4">
        <v>42643</v>
      </c>
      <c r="V206" s="9">
        <v>101.44884500000001</v>
      </c>
      <c r="W206" s="4">
        <v>42643</v>
      </c>
      <c r="X206" s="9">
        <v>4740.53</v>
      </c>
      <c r="Y206" s="4">
        <v>42643</v>
      </c>
      <c r="Z206" s="9">
        <v>100</v>
      </c>
      <c r="AA206" s="4">
        <v>42643</v>
      </c>
      <c r="AB206" s="9">
        <v>100.35</v>
      </c>
      <c r="AC206" s="22"/>
      <c r="AD206" s="9"/>
      <c r="AE206" s="4">
        <v>42643</v>
      </c>
      <c r="AF206" s="9">
        <v>100.57</v>
      </c>
      <c r="AG206" s="4">
        <v>42643</v>
      </c>
      <c r="AH206" s="21">
        <v>0.122624</v>
      </c>
      <c r="AI206" s="4">
        <v>42643</v>
      </c>
      <c r="AJ206" s="9">
        <v>98.8</v>
      </c>
    </row>
    <row r="207" spans="3:36" x14ac:dyDescent="0.25">
      <c r="C207" s="4">
        <v>42916</v>
      </c>
      <c r="D207" s="9">
        <v>98.032448000000002</v>
      </c>
      <c r="E207" s="4">
        <v>43069</v>
      </c>
      <c r="F207" s="21">
        <v>1.282E-2</v>
      </c>
      <c r="G207" s="4">
        <v>42674</v>
      </c>
      <c r="H207" s="9">
        <v>129.1</v>
      </c>
      <c r="I207" s="4">
        <v>42674</v>
      </c>
      <c r="J207" s="9">
        <v>99.416399999999996</v>
      </c>
      <c r="K207" s="4">
        <v>42674</v>
      </c>
      <c r="L207" s="9">
        <v>241.72900000000001</v>
      </c>
      <c r="M207" s="4">
        <v>42674</v>
      </c>
      <c r="N207" s="9">
        <v>264.8</v>
      </c>
      <c r="O207" s="4">
        <v>42674</v>
      </c>
      <c r="P207" s="9">
        <v>93.4</v>
      </c>
      <c r="Q207" s="4">
        <v>42674</v>
      </c>
      <c r="R207" s="9">
        <v>100.37</v>
      </c>
      <c r="S207" s="4">
        <v>42674</v>
      </c>
      <c r="T207" s="9">
        <v>101.2</v>
      </c>
      <c r="U207" s="4">
        <v>42674</v>
      </c>
      <c r="V207" s="9">
        <v>101.549046</v>
      </c>
      <c r="W207" s="4">
        <v>42674</v>
      </c>
      <c r="X207" s="9">
        <v>4752.8599999999997</v>
      </c>
      <c r="Y207" s="4">
        <v>42674</v>
      </c>
      <c r="Z207" s="9">
        <v>99.6</v>
      </c>
      <c r="AA207" s="4">
        <v>42674</v>
      </c>
      <c r="AB207" s="9">
        <v>101.8</v>
      </c>
      <c r="AC207" s="22"/>
      <c r="AD207" s="9"/>
      <c r="AE207" s="4">
        <v>42674</v>
      </c>
      <c r="AF207" s="9">
        <v>100.83</v>
      </c>
      <c r="AG207" s="4">
        <v>42674</v>
      </c>
      <c r="AH207" s="21">
        <v>0.489896</v>
      </c>
      <c r="AI207" s="4">
        <v>42674</v>
      </c>
      <c r="AJ207" s="9">
        <v>99.3</v>
      </c>
    </row>
    <row r="208" spans="3:36" x14ac:dyDescent="0.25">
      <c r="C208" s="4">
        <v>42947</v>
      </c>
      <c r="D208" s="9">
        <v>97.934612000000001</v>
      </c>
      <c r="E208" s="4">
        <v>43100</v>
      </c>
      <c r="F208" s="21">
        <v>0.33598</v>
      </c>
      <c r="G208" s="4">
        <v>42704</v>
      </c>
      <c r="H208" s="9">
        <v>128.6</v>
      </c>
      <c r="I208" s="4">
        <v>42704</v>
      </c>
      <c r="J208" s="9">
        <v>99.219899999999996</v>
      </c>
      <c r="K208" s="4">
        <v>42704</v>
      </c>
      <c r="L208" s="9">
        <v>241.35300000000001</v>
      </c>
      <c r="M208" s="4">
        <v>42704</v>
      </c>
      <c r="N208" s="9">
        <v>265.5</v>
      </c>
      <c r="O208" s="4">
        <v>42704</v>
      </c>
      <c r="P208" s="9">
        <v>93.7</v>
      </c>
      <c r="Q208" s="4">
        <v>42704</v>
      </c>
      <c r="R208" s="9">
        <v>100.36</v>
      </c>
      <c r="S208" s="4">
        <v>42704</v>
      </c>
      <c r="T208" s="9">
        <v>100.3</v>
      </c>
      <c r="U208" s="4">
        <v>42704</v>
      </c>
      <c r="V208" s="9">
        <v>101.430626</v>
      </c>
      <c r="W208" s="4">
        <v>42704</v>
      </c>
      <c r="X208" s="9">
        <v>4761.42</v>
      </c>
      <c r="Y208" s="4">
        <v>42704</v>
      </c>
      <c r="Z208" s="9">
        <v>99.5</v>
      </c>
      <c r="AA208" s="4">
        <v>42704</v>
      </c>
      <c r="AB208" s="9">
        <v>101.37</v>
      </c>
      <c r="AC208" s="22"/>
      <c r="AD208" s="9"/>
      <c r="AE208" s="4">
        <v>42704</v>
      </c>
      <c r="AF208" s="9">
        <v>100.49</v>
      </c>
      <c r="AG208" s="4">
        <v>42704</v>
      </c>
      <c r="AH208" s="21">
        <v>0.42656899999999998</v>
      </c>
      <c r="AI208" s="4">
        <v>42704</v>
      </c>
      <c r="AJ208" s="9">
        <v>99.6</v>
      </c>
    </row>
    <row r="209" spans="3:36" x14ac:dyDescent="0.25">
      <c r="C209" s="4">
        <v>42978</v>
      </c>
      <c r="D209" s="9">
        <v>98.130285000000001</v>
      </c>
      <c r="E209" s="4">
        <v>43131</v>
      </c>
      <c r="F209" s="21">
        <v>0.62134999999999996</v>
      </c>
      <c r="G209" s="4">
        <v>42735</v>
      </c>
      <c r="H209" s="9">
        <v>128.4</v>
      </c>
      <c r="I209" s="4">
        <v>42735</v>
      </c>
      <c r="J209" s="9">
        <v>99.140900000000002</v>
      </c>
      <c r="K209" s="4">
        <v>42735</v>
      </c>
      <c r="L209" s="9">
        <v>241.43199999999999</v>
      </c>
      <c r="M209" s="4">
        <v>42735</v>
      </c>
      <c r="N209" s="9">
        <v>267.10000000000002</v>
      </c>
      <c r="O209" s="4">
        <v>42735</v>
      </c>
      <c r="P209" s="9">
        <v>93.9</v>
      </c>
      <c r="Q209" s="4">
        <v>42735</v>
      </c>
      <c r="R209" s="9">
        <v>100.66</v>
      </c>
      <c r="S209" s="4">
        <v>42735</v>
      </c>
      <c r="T209" s="9">
        <v>101.2</v>
      </c>
      <c r="U209" s="4">
        <v>42735</v>
      </c>
      <c r="V209" s="9">
        <v>101.540605</v>
      </c>
      <c r="W209" s="4">
        <v>42735</v>
      </c>
      <c r="X209" s="9">
        <v>4775.7</v>
      </c>
      <c r="Y209" s="4">
        <v>42735</v>
      </c>
      <c r="Z209" s="9">
        <v>99.4</v>
      </c>
      <c r="AA209" s="4">
        <v>42735</v>
      </c>
      <c r="AB209" s="9">
        <v>100.34</v>
      </c>
      <c r="AC209" s="22"/>
      <c r="AD209" s="9"/>
      <c r="AE209" s="4">
        <v>42735</v>
      </c>
      <c r="AF209" s="9">
        <v>100.71</v>
      </c>
      <c r="AG209" s="4">
        <v>42735</v>
      </c>
      <c r="AH209" s="21">
        <v>0.36407800000000001</v>
      </c>
      <c r="AI209" s="4">
        <v>42735</v>
      </c>
      <c r="AJ209" s="9">
        <v>100</v>
      </c>
    </row>
    <row r="210" spans="3:36" x14ac:dyDescent="0.25">
      <c r="C210" s="4">
        <v>43008</v>
      </c>
      <c r="D210" s="9">
        <v>98.130285000000001</v>
      </c>
      <c r="E210" s="4">
        <v>43159</v>
      </c>
      <c r="F210" s="21">
        <v>1.2448900000000001</v>
      </c>
      <c r="G210" s="4">
        <v>42766</v>
      </c>
      <c r="H210" s="9">
        <v>129.5</v>
      </c>
      <c r="I210" s="4">
        <v>42766</v>
      </c>
      <c r="J210" s="9">
        <v>99.106999999999999</v>
      </c>
      <c r="K210" s="4">
        <v>42766</v>
      </c>
      <c r="L210" s="9">
        <v>242.839</v>
      </c>
      <c r="M210" s="4">
        <v>42766</v>
      </c>
      <c r="N210" s="9">
        <v>265.5</v>
      </c>
      <c r="O210" s="4">
        <v>42766</v>
      </c>
      <c r="P210" s="9">
        <v>93.9</v>
      </c>
      <c r="Q210" s="4">
        <v>42766</v>
      </c>
      <c r="R210" s="9">
        <v>100.41</v>
      </c>
      <c r="S210" s="4">
        <v>42766</v>
      </c>
      <c r="T210" s="9">
        <v>100.2</v>
      </c>
      <c r="U210" s="4">
        <v>42766</v>
      </c>
      <c r="V210" s="9">
        <v>102.410439</v>
      </c>
      <c r="W210" s="4">
        <v>42766</v>
      </c>
      <c r="X210" s="9">
        <v>4793.8500000000004</v>
      </c>
      <c r="Y210" s="4">
        <v>42766</v>
      </c>
      <c r="Z210" s="9">
        <v>98.9</v>
      </c>
      <c r="AA210" s="4">
        <v>42766</v>
      </c>
      <c r="AB210" s="9">
        <v>100.32</v>
      </c>
      <c r="AC210" s="22"/>
      <c r="AD210" s="9"/>
      <c r="AE210" s="4">
        <v>42766</v>
      </c>
      <c r="AF210" s="9">
        <v>100.35</v>
      </c>
      <c r="AG210" s="4">
        <v>42766</v>
      </c>
      <c r="AH210" s="21">
        <v>0.66505400000000003</v>
      </c>
      <c r="AI210" s="4">
        <v>42766</v>
      </c>
      <c r="AJ210" s="9">
        <v>100.6</v>
      </c>
    </row>
    <row r="211" spans="3:36" x14ac:dyDescent="0.25">
      <c r="C211" s="4">
        <v>43039</v>
      </c>
      <c r="D211" s="9">
        <v>98.423794999999998</v>
      </c>
      <c r="E211" s="4">
        <v>43190</v>
      </c>
      <c r="F211" s="21">
        <v>-1.1375299999999999</v>
      </c>
      <c r="G211" s="4">
        <v>42794</v>
      </c>
      <c r="H211" s="9">
        <v>129.69999999999999</v>
      </c>
      <c r="I211" s="4">
        <v>42794</v>
      </c>
      <c r="J211" s="9">
        <v>99.584900000000005</v>
      </c>
      <c r="K211" s="4">
        <v>42794</v>
      </c>
      <c r="L211" s="9">
        <v>243.60300000000001</v>
      </c>
      <c r="M211" s="4">
        <v>42794</v>
      </c>
      <c r="N211" s="9">
        <v>268.39999999999998</v>
      </c>
      <c r="O211" s="4">
        <v>42794</v>
      </c>
      <c r="P211" s="9">
        <v>93.8</v>
      </c>
      <c r="Q211" s="4">
        <v>42794</v>
      </c>
      <c r="R211" s="9">
        <v>100.52</v>
      </c>
      <c r="S211" s="4">
        <v>42794</v>
      </c>
      <c r="T211" s="9">
        <v>101</v>
      </c>
      <c r="U211" s="4">
        <v>42794</v>
      </c>
      <c r="V211" s="9">
        <v>102.75037399999999</v>
      </c>
      <c r="W211" s="4">
        <v>42794</v>
      </c>
      <c r="X211" s="9">
        <v>4809.67</v>
      </c>
      <c r="Y211" s="4">
        <v>42794</v>
      </c>
      <c r="Z211" s="9">
        <v>99.4</v>
      </c>
      <c r="AA211" s="4">
        <v>42794</v>
      </c>
      <c r="AB211" s="9">
        <v>99.96</v>
      </c>
      <c r="AC211" s="22"/>
      <c r="AD211" s="9"/>
      <c r="AE211" s="4">
        <v>42794</v>
      </c>
      <c r="AF211" s="9">
        <v>101.09</v>
      </c>
      <c r="AG211" s="4">
        <v>42794</v>
      </c>
      <c r="AH211" s="21">
        <v>0.18018000000000001</v>
      </c>
      <c r="AI211" s="4">
        <v>42794</v>
      </c>
      <c r="AJ211" s="9">
        <v>101.7</v>
      </c>
    </row>
    <row r="212" spans="3:36" x14ac:dyDescent="0.25">
      <c r="C212" s="4">
        <v>43069</v>
      </c>
      <c r="D212" s="9">
        <v>98.521631999999997</v>
      </c>
      <c r="E212" s="4">
        <v>43220</v>
      </c>
      <c r="F212" s="21">
        <v>-0.18281</v>
      </c>
      <c r="G212" s="4">
        <v>42825</v>
      </c>
      <c r="H212" s="9">
        <v>129.9</v>
      </c>
      <c r="I212" s="4">
        <v>42825</v>
      </c>
      <c r="J212" s="9">
        <v>99.799700000000001</v>
      </c>
      <c r="K212" s="4">
        <v>42825</v>
      </c>
      <c r="L212" s="9">
        <v>243.80099999999999</v>
      </c>
      <c r="M212" s="4">
        <v>42825</v>
      </c>
      <c r="N212" s="9">
        <v>269.3</v>
      </c>
      <c r="O212" s="4">
        <v>42825</v>
      </c>
      <c r="P212" s="9">
        <v>94</v>
      </c>
      <c r="Q212" s="4">
        <v>42825</v>
      </c>
      <c r="R212" s="9">
        <v>101.14</v>
      </c>
      <c r="S212" s="4">
        <v>42825</v>
      </c>
      <c r="T212" s="9">
        <v>101.3</v>
      </c>
      <c r="U212" s="4">
        <v>42825</v>
      </c>
      <c r="V212" s="9">
        <v>102.77037</v>
      </c>
      <c r="W212" s="4">
        <v>42825</v>
      </c>
      <c r="X212" s="9">
        <v>4821.6899999999996</v>
      </c>
      <c r="Y212" s="4">
        <v>42825</v>
      </c>
      <c r="Z212" s="9">
        <v>100</v>
      </c>
      <c r="AA212" s="4">
        <v>42825</v>
      </c>
      <c r="AB212" s="9">
        <v>99.59</v>
      </c>
      <c r="AC212" s="22"/>
      <c r="AD212" s="9"/>
      <c r="AE212" s="4">
        <v>42825</v>
      </c>
      <c r="AF212" s="9">
        <v>101.44</v>
      </c>
      <c r="AG212" s="4">
        <v>42825</v>
      </c>
      <c r="AH212" s="21">
        <v>0.119904</v>
      </c>
      <c r="AI212" s="4">
        <v>42825</v>
      </c>
      <c r="AJ212" s="9">
        <v>102.3</v>
      </c>
    </row>
    <row r="213" spans="3:36" x14ac:dyDescent="0.25">
      <c r="C213" s="4">
        <v>43100</v>
      </c>
      <c r="D213" s="9">
        <v>98.521631999999997</v>
      </c>
      <c r="E213" s="4">
        <v>43251</v>
      </c>
      <c r="F213" s="21">
        <v>-0.16109000000000001</v>
      </c>
      <c r="G213" s="4">
        <v>42855</v>
      </c>
      <c r="H213" s="9">
        <v>130.4</v>
      </c>
      <c r="I213" s="4">
        <v>42855</v>
      </c>
      <c r="J213" s="9">
        <v>100.0004</v>
      </c>
      <c r="K213" s="4">
        <v>42855</v>
      </c>
      <c r="L213" s="9">
        <v>244.524</v>
      </c>
      <c r="M213" s="4">
        <v>42855</v>
      </c>
      <c r="N213" s="9">
        <v>270.60000000000002</v>
      </c>
      <c r="O213" s="4">
        <v>42855</v>
      </c>
      <c r="P213" s="9">
        <v>94.5</v>
      </c>
      <c r="Q213" s="4">
        <v>42855</v>
      </c>
      <c r="R213" s="9">
        <v>101.23</v>
      </c>
      <c r="S213" s="4">
        <v>42855</v>
      </c>
      <c r="T213" s="9">
        <v>101.9</v>
      </c>
      <c r="U213" s="4">
        <v>42855</v>
      </c>
      <c r="V213" s="9">
        <v>102.640395</v>
      </c>
      <c r="W213" s="4">
        <v>42855</v>
      </c>
      <c r="X213" s="9">
        <v>4828.4399999999996</v>
      </c>
      <c r="Y213" s="4">
        <v>42855</v>
      </c>
      <c r="Z213" s="9">
        <v>100.4</v>
      </c>
      <c r="AA213" s="4">
        <v>42855</v>
      </c>
      <c r="AB213" s="9">
        <v>99.83</v>
      </c>
      <c r="AC213" s="22"/>
      <c r="AD213" s="9"/>
      <c r="AE213" s="4">
        <v>42855</v>
      </c>
      <c r="AF213" s="9">
        <v>101.98</v>
      </c>
      <c r="AG213" s="4">
        <v>42855</v>
      </c>
      <c r="AH213" s="21">
        <v>0.35928100000000002</v>
      </c>
      <c r="AI213" s="4">
        <v>42855</v>
      </c>
      <c r="AJ213" s="9">
        <v>102.4</v>
      </c>
    </row>
    <row r="214" spans="3:36" x14ac:dyDescent="0.25">
      <c r="C214" s="4">
        <v>43131</v>
      </c>
      <c r="D214" s="9">
        <v>98.228121999999999</v>
      </c>
      <c r="E214" s="4">
        <v>43281</v>
      </c>
      <c r="F214" s="21">
        <v>-5.0930000000000003E-2</v>
      </c>
      <c r="G214" s="4">
        <v>42886</v>
      </c>
      <c r="H214" s="9">
        <v>130.5</v>
      </c>
      <c r="I214" s="4">
        <v>42886</v>
      </c>
      <c r="J214" s="9">
        <v>100.1862</v>
      </c>
      <c r="K214" s="4">
        <v>42886</v>
      </c>
      <c r="L214" s="9">
        <v>244.733</v>
      </c>
      <c r="M214" s="4">
        <v>42886</v>
      </c>
      <c r="N214" s="9">
        <v>271.7</v>
      </c>
      <c r="O214" s="4">
        <v>42886</v>
      </c>
      <c r="P214" s="9">
        <v>94.4</v>
      </c>
      <c r="Q214" s="4">
        <v>42886</v>
      </c>
      <c r="R214" s="9">
        <v>101.28</v>
      </c>
      <c r="S214" s="4">
        <v>42886</v>
      </c>
      <c r="T214" s="9">
        <v>101.8</v>
      </c>
      <c r="U214" s="4">
        <v>42886</v>
      </c>
      <c r="V214" s="9">
        <v>102.78036899999999</v>
      </c>
      <c r="W214" s="4">
        <v>42886</v>
      </c>
      <c r="X214" s="9">
        <v>4843.41</v>
      </c>
      <c r="Y214" s="4">
        <v>42886</v>
      </c>
      <c r="Z214" s="9">
        <v>100.2</v>
      </c>
      <c r="AA214" s="4">
        <v>42886</v>
      </c>
      <c r="AB214" s="9">
        <v>99.94</v>
      </c>
      <c r="AC214" s="22"/>
      <c r="AD214" s="9"/>
      <c r="AE214" s="4">
        <v>42886</v>
      </c>
      <c r="AF214" s="9">
        <v>101.65</v>
      </c>
      <c r="AG214" s="4">
        <v>42886</v>
      </c>
      <c r="AH214" s="21">
        <v>0.35799500000000001</v>
      </c>
      <c r="AI214" s="4">
        <v>42886</v>
      </c>
      <c r="AJ214" s="9">
        <v>102.7</v>
      </c>
    </row>
    <row r="215" spans="3:36" x14ac:dyDescent="0.25">
      <c r="C215" s="4">
        <v>43159</v>
      </c>
      <c r="D215" s="9">
        <v>98.423794999999998</v>
      </c>
      <c r="E215" s="4">
        <v>43312</v>
      </c>
      <c r="F215" s="21">
        <v>0.30887999999999999</v>
      </c>
      <c r="G215" s="4">
        <v>42916</v>
      </c>
      <c r="H215" s="9">
        <v>130.4</v>
      </c>
      <c r="I215" s="4">
        <v>42916</v>
      </c>
      <c r="J215" s="9">
        <v>100.0444</v>
      </c>
      <c r="K215" s="4">
        <v>42916</v>
      </c>
      <c r="L215" s="9">
        <v>244.95500000000001</v>
      </c>
      <c r="M215" s="4">
        <v>42916</v>
      </c>
      <c r="N215" s="9">
        <v>272.3</v>
      </c>
      <c r="O215" s="4">
        <v>42916</v>
      </c>
      <c r="P215" s="9">
        <v>94.3</v>
      </c>
      <c r="Q215" s="4">
        <v>42916</v>
      </c>
      <c r="R215" s="9">
        <v>101.3</v>
      </c>
      <c r="S215" s="4">
        <v>42916</v>
      </c>
      <c r="T215" s="9">
        <v>102.3</v>
      </c>
      <c r="U215" s="4">
        <v>42916</v>
      </c>
      <c r="V215" s="9">
        <v>102.65039299999999</v>
      </c>
      <c r="W215" s="4">
        <v>42916</v>
      </c>
      <c r="X215" s="9">
        <v>4832.2700000000004</v>
      </c>
      <c r="Y215" s="4">
        <v>42916</v>
      </c>
      <c r="Z215" s="9">
        <v>100.3</v>
      </c>
      <c r="AA215" s="4">
        <v>42916</v>
      </c>
      <c r="AB215" s="9">
        <v>100.7</v>
      </c>
      <c r="AC215" s="22"/>
      <c r="AD215" s="9"/>
      <c r="AE215" s="4">
        <v>42916</v>
      </c>
      <c r="AF215" s="9">
        <v>101.37</v>
      </c>
      <c r="AG215" s="4">
        <v>42916</v>
      </c>
      <c r="AH215" s="21">
        <v>0.59453</v>
      </c>
      <c r="AI215" s="4">
        <v>42916</v>
      </c>
      <c r="AJ215" s="9">
        <v>102.9</v>
      </c>
    </row>
    <row r="216" spans="3:36" x14ac:dyDescent="0.25">
      <c r="C216" s="4">
        <v>43190</v>
      </c>
      <c r="D216" s="9">
        <v>98.423794999999998</v>
      </c>
      <c r="E216" s="4">
        <v>43343</v>
      </c>
      <c r="F216" s="21">
        <v>0.65547999999999995</v>
      </c>
      <c r="G216" s="4">
        <v>42947</v>
      </c>
      <c r="H216" s="9">
        <v>130.4</v>
      </c>
      <c r="I216" s="4">
        <v>42947</v>
      </c>
      <c r="J216" s="9">
        <v>99.731700000000004</v>
      </c>
      <c r="K216" s="4">
        <v>42947</v>
      </c>
      <c r="L216" s="9">
        <v>244.786</v>
      </c>
      <c r="M216" s="4">
        <v>42947</v>
      </c>
      <c r="N216" s="9">
        <v>272.89999999999998</v>
      </c>
      <c r="O216" s="4">
        <v>42947</v>
      </c>
      <c r="P216" s="9">
        <v>94.7</v>
      </c>
      <c r="Q216" s="4">
        <v>42947</v>
      </c>
      <c r="R216" s="9">
        <v>100.94</v>
      </c>
      <c r="S216" s="4">
        <v>42947</v>
      </c>
      <c r="T216" s="9">
        <v>102.9</v>
      </c>
      <c r="U216" s="4">
        <v>42947</v>
      </c>
      <c r="V216" s="9">
        <v>102.840357</v>
      </c>
      <c r="W216" s="4">
        <v>42947</v>
      </c>
      <c r="X216" s="9">
        <v>4843.87</v>
      </c>
      <c r="Y216" s="4">
        <v>42947</v>
      </c>
      <c r="Z216" s="9">
        <v>100.4</v>
      </c>
      <c r="AA216" s="4">
        <v>42947</v>
      </c>
      <c r="AB216" s="9">
        <v>100.7</v>
      </c>
      <c r="AC216" s="22"/>
      <c r="AD216" s="9"/>
      <c r="AE216" s="4">
        <v>42947</v>
      </c>
      <c r="AF216" s="9">
        <v>102.11</v>
      </c>
      <c r="AG216" s="4">
        <v>42947</v>
      </c>
      <c r="AH216" s="21">
        <v>5.9102000000000002E-2</v>
      </c>
      <c r="AI216" s="4">
        <v>42947</v>
      </c>
      <c r="AJ216" s="9">
        <v>103.2</v>
      </c>
    </row>
    <row r="217" spans="3:36" x14ac:dyDescent="0.25">
      <c r="C217" s="4">
        <v>43220</v>
      </c>
      <c r="D217" s="9">
        <v>98.717305999999994</v>
      </c>
      <c r="E217" s="4">
        <v>43373</v>
      </c>
      <c r="F217" s="21">
        <v>0.70523000000000002</v>
      </c>
      <c r="G217" s="4">
        <v>42978</v>
      </c>
      <c r="H217" s="9">
        <v>130.5</v>
      </c>
      <c r="I217" s="4">
        <v>42978</v>
      </c>
      <c r="J217" s="9">
        <v>99.763999999999996</v>
      </c>
      <c r="K217" s="4">
        <v>42978</v>
      </c>
      <c r="L217" s="9">
        <v>245.51900000000001</v>
      </c>
      <c r="M217" s="4">
        <v>42978</v>
      </c>
      <c r="N217" s="9">
        <v>274.7</v>
      </c>
      <c r="O217" s="4">
        <v>42978</v>
      </c>
      <c r="P217" s="9">
        <v>94.8</v>
      </c>
      <c r="Q217" s="4">
        <v>42978</v>
      </c>
      <c r="R217" s="9">
        <v>101.47</v>
      </c>
      <c r="S217" s="4">
        <v>42978</v>
      </c>
      <c r="T217" s="9">
        <v>103</v>
      </c>
      <c r="U217" s="4">
        <v>42978</v>
      </c>
      <c r="V217" s="9">
        <v>103.460239</v>
      </c>
      <c r="W217" s="4">
        <v>42978</v>
      </c>
      <c r="X217" s="9">
        <v>4853.07</v>
      </c>
      <c r="Y217" s="4">
        <v>42978</v>
      </c>
      <c r="Z217" s="9">
        <v>100.8</v>
      </c>
      <c r="AA217" s="4">
        <v>42978</v>
      </c>
      <c r="AB217" s="9">
        <v>100.85</v>
      </c>
      <c r="AC217" s="22"/>
      <c r="AD217" s="9"/>
      <c r="AE217" s="4">
        <v>42978</v>
      </c>
      <c r="AF217" s="9">
        <v>102.27</v>
      </c>
      <c r="AG217" s="4">
        <v>42978</v>
      </c>
      <c r="AH217" s="21">
        <v>-0.53160099999999999</v>
      </c>
      <c r="AI217" s="4">
        <v>42978</v>
      </c>
      <c r="AJ217" s="9">
        <v>103.3</v>
      </c>
    </row>
    <row r="218" spans="3:36" x14ac:dyDescent="0.25">
      <c r="C218" s="4">
        <v>43251</v>
      </c>
      <c r="D218" s="9">
        <v>98.815143000000006</v>
      </c>
      <c r="E218" s="4">
        <v>43404</v>
      </c>
      <c r="F218" s="21">
        <v>0.18135999999999999</v>
      </c>
      <c r="G218" s="4">
        <v>43008</v>
      </c>
      <c r="H218" s="9">
        <v>130.80000000000001</v>
      </c>
      <c r="I218" s="4">
        <v>43008</v>
      </c>
      <c r="J218" s="9">
        <v>100.0128</v>
      </c>
      <c r="K218" s="4">
        <v>43008</v>
      </c>
      <c r="L218" s="9">
        <v>246.81899999999999</v>
      </c>
      <c r="M218" s="4">
        <v>43008</v>
      </c>
      <c r="N218" s="9">
        <v>275.10000000000002</v>
      </c>
      <c r="O218" s="4">
        <v>43008</v>
      </c>
      <c r="P218" s="9">
        <v>94.6</v>
      </c>
      <c r="Q218" s="4">
        <v>43008</v>
      </c>
      <c r="R218" s="9">
        <v>101.3</v>
      </c>
      <c r="S218" s="4">
        <v>43008</v>
      </c>
      <c r="T218" s="9">
        <v>103</v>
      </c>
      <c r="U218" s="4">
        <v>43008</v>
      </c>
      <c r="V218" s="9">
        <v>103.570218</v>
      </c>
      <c r="W218" s="4">
        <v>43008</v>
      </c>
      <c r="X218" s="9">
        <v>4860.83</v>
      </c>
      <c r="Y218" s="4">
        <v>43008</v>
      </c>
      <c r="Z218" s="9">
        <v>100.2</v>
      </c>
      <c r="AA218" s="4">
        <v>43008</v>
      </c>
      <c r="AB218" s="9">
        <v>100.84</v>
      </c>
      <c r="AC218" s="22"/>
      <c r="AD218" s="9"/>
      <c r="AE218" s="4">
        <v>43008</v>
      </c>
      <c r="AF218" s="9">
        <v>102.03</v>
      </c>
      <c r="AG218" s="4">
        <v>43008</v>
      </c>
      <c r="AH218" s="21">
        <v>-0.118765</v>
      </c>
      <c r="AI218" s="4">
        <v>43008</v>
      </c>
      <c r="AJ218" s="9">
        <v>103.8</v>
      </c>
    </row>
    <row r="219" spans="3:36" x14ac:dyDescent="0.25">
      <c r="C219" s="4">
        <v>43281</v>
      </c>
      <c r="D219" s="9">
        <v>98.815143000000006</v>
      </c>
      <c r="E219" s="4">
        <v>43434</v>
      </c>
      <c r="F219" s="21">
        <v>-0.34621000000000002</v>
      </c>
      <c r="G219" s="4">
        <v>43039</v>
      </c>
      <c r="H219" s="9">
        <v>130.9</v>
      </c>
      <c r="I219" s="4">
        <v>43039</v>
      </c>
      <c r="J219" s="9">
        <v>100.0735</v>
      </c>
      <c r="K219" s="4">
        <v>43039</v>
      </c>
      <c r="L219" s="9">
        <v>246.66300000000001</v>
      </c>
      <c r="M219" s="4">
        <v>43039</v>
      </c>
      <c r="N219" s="9">
        <v>275.3</v>
      </c>
      <c r="O219" s="4">
        <v>43039</v>
      </c>
      <c r="P219" s="9">
        <v>94.9</v>
      </c>
      <c r="Q219" s="4">
        <v>43039</v>
      </c>
      <c r="R219" s="9">
        <v>101.4</v>
      </c>
      <c r="S219" s="4">
        <v>43039</v>
      </c>
      <c r="T219" s="9">
        <v>102.7</v>
      </c>
      <c r="U219" s="4">
        <v>43039</v>
      </c>
      <c r="V219" s="9">
        <v>103.38025399999999</v>
      </c>
      <c r="W219" s="4">
        <v>43039</v>
      </c>
      <c r="X219" s="9">
        <v>4881.25</v>
      </c>
      <c r="Y219" s="4">
        <v>43039</v>
      </c>
      <c r="Z219" s="9">
        <v>100.1</v>
      </c>
      <c r="AA219" s="4">
        <v>43039</v>
      </c>
      <c r="AB219" s="9">
        <v>101.46</v>
      </c>
      <c r="AC219" s="22"/>
      <c r="AD219" s="9"/>
      <c r="AE219" s="4">
        <v>43039</v>
      </c>
      <c r="AF219" s="9">
        <v>102.17</v>
      </c>
      <c r="AG219" s="4">
        <v>43039</v>
      </c>
      <c r="AH219" s="21">
        <v>0.17835899999999999</v>
      </c>
      <c r="AI219" s="4">
        <v>43039</v>
      </c>
      <c r="AJ219" s="9">
        <v>104.1</v>
      </c>
    </row>
    <row r="220" spans="3:36" x14ac:dyDescent="0.25">
      <c r="C220" s="4">
        <v>43312</v>
      </c>
      <c r="D220" s="9">
        <v>98.717305999999994</v>
      </c>
      <c r="E220" s="4">
        <v>43465</v>
      </c>
      <c r="F220" s="21">
        <v>2.7289999999999998E-2</v>
      </c>
      <c r="G220" s="4">
        <v>43069</v>
      </c>
      <c r="H220" s="9">
        <v>131.30000000000001</v>
      </c>
      <c r="I220" s="4">
        <v>43069</v>
      </c>
      <c r="J220" s="9">
        <v>100.0008</v>
      </c>
      <c r="K220" s="4">
        <v>43069</v>
      </c>
      <c r="L220" s="9">
        <v>246.66900000000001</v>
      </c>
      <c r="M220" s="4">
        <v>43069</v>
      </c>
      <c r="N220" s="9">
        <v>275.8</v>
      </c>
      <c r="O220" s="4">
        <v>43069</v>
      </c>
      <c r="P220" s="9">
        <v>95.2</v>
      </c>
      <c r="Q220" s="4">
        <v>43069</v>
      </c>
      <c r="R220" s="9">
        <v>101.47</v>
      </c>
      <c r="S220" s="4">
        <v>43069</v>
      </c>
      <c r="T220" s="9">
        <v>102</v>
      </c>
      <c r="U220" s="4">
        <v>43069</v>
      </c>
      <c r="V220" s="9">
        <v>102.700384</v>
      </c>
      <c r="W220" s="4">
        <v>43069</v>
      </c>
      <c r="X220" s="9">
        <v>4894.92</v>
      </c>
      <c r="Y220" s="4">
        <v>43069</v>
      </c>
      <c r="Z220" s="9">
        <v>100</v>
      </c>
      <c r="AA220" s="4">
        <v>43069</v>
      </c>
      <c r="AB220" s="9">
        <v>101.71</v>
      </c>
      <c r="AC220" s="22"/>
      <c r="AD220" s="9"/>
      <c r="AE220" s="4">
        <v>43069</v>
      </c>
      <c r="AF220" s="9">
        <v>102</v>
      </c>
      <c r="AG220" s="4">
        <v>43069</v>
      </c>
      <c r="AH220" s="21">
        <v>0.23738899999999999</v>
      </c>
      <c r="AI220" s="4">
        <v>43069</v>
      </c>
      <c r="AJ220" s="9">
        <v>104.2</v>
      </c>
    </row>
    <row r="221" spans="3:36" x14ac:dyDescent="0.25">
      <c r="C221" s="4">
        <v>43343</v>
      </c>
      <c r="D221" s="9">
        <v>99.010816000000005</v>
      </c>
      <c r="E221" s="4">
        <v>43496</v>
      </c>
      <c r="F221" s="21">
        <v>0.50253000000000003</v>
      </c>
      <c r="G221" s="4">
        <v>43100</v>
      </c>
      <c r="H221" s="9">
        <v>130.80000000000001</v>
      </c>
      <c r="I221" s="4">
        <v>43100</v>
      </c>
      <c r="J221" s="9">
        <v>99.972399999999993</v>
      </c>
      <c r="K221" s="4">
        <v>43100</v>
      </c>
      <c r="L221" s="9">
        <v>246.524</v>
      </c>
      <c r="M221" s="4">
        <v>43100</v>
      </c>
      <c r="N221" s="9">
        <v>278.10000000000002</v>
      </c>
      <c r="O221" s="4">
        <v>43100</v>
      </c>
      <c r="P221" s="9">
        <v>95.5</v>
      </c>
      <c r="Q221" s="4">
        <v>43100</v>
      </c>
      <c r="R221" s="9">
        <v>101.76</v>
      </c>
      <c r="S221" s="4">
        <v>43100</v>
      </c>
      <c r="T221" s="9">
        <v>102.7</v>
      </c>
      <c r="U221" s="4">
        <v>43100</v>
      </c>
      <c r="V221" s="9">
        <v>103.020323</v>
      </c>
      <c r="W221" s="4">
        <v>43100</v>
      </c>
      <c r="X221" s="9">
        <v>4916.46</v>
      </c>
      <c r="Y221" s="4">
        <v>43100</v>
      </c>
      <c r="Z221" s="9">
        <v>99.9</v>
      </c>
      <c r="AA221" s="4">
        <v>43100</v>
      </c>
      <c r="AB221" s="9">
        <v>101.56</v>
      </c>
      <c r="AC221" s="22"/>
      <c r="AD221" s="9"/>
      <c r="AE221" s="4">
        <v>43100</v>
      </c>
      <c r="AF221" s="9">
        <v>101.97</v>
      </c>
      <c r="AG221" s="4">
        <v>43100</v>
      </c>
      <c r="AH221" s="21">
        <v>0.41444599999999998</v>
      </c>
      <c r="AI221" s="4">
        <v>43100</v>
      </c>
      <c r="AJ221" s="9">
        <v>104.7</v>
      </c>
    </row>
    <row r="222" spans="3:36" x14ac:dyDescent="0.25">
      <c r="C222" s="4">
        <v>43373</v>
      </c>
      <c r="D222" s="9">
        <v>99.108653000000004</v>
      </c>
      <c r="E222" s="4">
        <v>43524</v>
      </c>
      <c r="F222" s="21">
        <v>0.99248000000000003</v>
      </c>
      <c r="G222" s="4">
        <v>43131</v>
      </c>
      <c r="H222" s="9">
        <v>131.69999999999999</v>
      </c>
      <c r="I222" s="4">
        <v>43131</v>
      </c>
      <c r="J222" s="9">
        <v>99.840599999999995</v>
      </c>
      <c r="K222" s="4">
        <v>43131</v>
      </c>
      <c r="L222" s="9">
        <v>247.86699999999999</v>
      </c>
      <c r="M222" s="4">
        <v>43131</v>
      </c>
      <c r="N222" s="9">
        <v>276</v>
      </c>
      <c r="O222" s="4">
        <v>43131</v>
      </c>
      <c r="P222" s="9">
        <v>95.5</v>
      </c>
      <c r="Q222" s="4">
        <v>43131</v>
      </c>
      <c r="R222" s="9">
        <v>101.67</v>
      </c>
      <c r="S222" s="4">
        <v>43131</v>
      </c>
      <c r="T222" s="9">
        <v>101.7</v>
      </c>
      <c r="U222" s="4">
        <v>43131</v>
      </c>
      <c r="V222" s="9">
        <v>103.440243</v>
      </c>
      <c r="W222" s="4">
        <v>43131</v>
      </c>
      <c r="X222" s="9">
        <v>4930.72</v>
      </c>
      <c r="Y222" s="4">
        <v>43131</v>
      </c>
      <c r="Z222" s="9">
        <v>99.2</v>
      </c>
      <c r="AA222" s="4">
        <v>43131</v>
      </c>
      <c r="AB222" s="9">
        <v>101.21</v>
      </c>
      <c r="AC222" s="22"/>
      <c r="AD222" s="9"/>
      <c r="AE222" s="4">
        <v>43131</v>
      </c>
      <c r="AF222" s="9">
        <v>101.82</v>
      </c>
      <c r="AG222" s="4">
        <v>43131</v>
      </c>
      <c r="AH222" s="21">
        <v>0.29481099999999999</v>
      </c>
      <c r="AI222" s="4">
        <v>43131</v>
      </c>
      <c r="AJ222" s="9">
        <v>105</v>
      </c>
    </row>
    <row r="223" spans="3:36" x14ac:dyDescent="0.25">
      <c r="C223" s="4">
        <v>43404</v>
      </c>
      <c r="D223" s="9">
        <v>99.402163000000002</v>
      </c>
      <c r="E223" s="4">
        <v>43555</v>
      </c>
      <c r="F223" s="21">
        <v>-0.36831000000000003</v>
      </c>
      <c r="G223" s="4">
        <v>43159</v>
      </c>
      <c r="H223" s="9">
        <v>132.5</v>
      </c>
      <c r="I223" s="4">
        <v>43159</v>
      </c>
      <c r="J223" s="9">
        <v>100.21040000000001</v>
      </c>
      <c r="K223" s="4">
        <v>43159</v>
      </c>
      <c r="L223" s="9">
        <v>248.99100000000001</v>
      </c>
      <c r="M223" s="4">
        <v>43159</v>
      </c>
      <c r="N223" s="9">
        <v>278.10000000000002</v>
      </c>
      <c r="O223" s="4">
        <v>43159</v>
      </c>
      <c r="P223" s="9">
        <v>96.7</v>
      </c>
      <c r="Q223" s="4">
        <v>43159</v>
      </c>
      <c r="R223" s="9">
        <v>101.64</v>
      </c>
      <c r="S223" s="4">
        <v>43159</v>
      </c>
      <c r="T223" s="9">
        <v>102.2</v>
      </c>
      <c r="U223" s="4">
        <v>43159</v>
      </c>
      <c r="V223" s="9">
        <v>104.24009</v>
      </c>
      <c r="W223" s="4">
        <v>43159</v>
      </c>
      <c r="X223" s="9">
        <v>4946.5</v>
      </c>
      <c r="Y223" s="4">
        <v>43159</v>
      </c>
      <c r="Z223" s="9">
        <v>100.1</v>
      </c>
      <c r="AA223" s="4">
        <v>43159</v>
      </c>
      <c r="AB223" s="9">
        <v>102.16</v>
      </c>
      <c r="AC223" s="22"/>
      <c r="AD223" s="9"/>
      <c r="AE223" s="4">
        <v>43159</v>
      </c>
      <c r="AF223" s="9">
        <v>102.31</v>
      </c>
      <c r="AG223" s="4">
        <v>43159</v>
      </c>
      <c r="AH223" s="21">
        <v>0.235156</v>
      </c>
      <c r="AI223" s="4">
        <v>43159</v>
      </c>
      <c r="AJ223" s="9">
        <v>105.8</v>
      </c>
    </row>
    <row r="224" spans="3:36" x14ac:dyDescent="0.25">
      <c r="C224" s="4">
        <v>43434</v>
      </c>
      <c r="D224" s="9">
        <v>99.402163000000002</v>
      </c>
      <c r="E224" s="4">
        <v>43585</v>
      </c>
      <c r="F224" s="21">
        <v>7.4340000000000003E-2</v>
      </c>
      <c r="G224" s="4">
        <v>43190</v>
      </c>
      <c r="H224" s="9">
        <v>132.9</v>
      </c>
      <c r="I224" s="4">
        <v>43190</v>
      </c>
      <c r="J224" s="9">
        <v>100.59350000000001</v>
      </c>
      <c r="K224" s="4">
        <v>43190</v>
      </c>
      <c r="L224" s="9">
        <v>249.554</v>
      </c>
      <c r="M224" s="4">
        <v>43190</v>
      </c>
      <c r="N224" s="9">
        <v>278.3</v>
      </c>
      <c r="O224" s="4">
        <v>43190</v>
      </c>
      <c r="P224" s="9">
        <v>96.4</v>
      </c>
      <c r="Q224" s="4">
        <v>43190</v>
      </c>
      <c r="R224" s="9">
        <v>102.42</v>
      </c>
      <c r="S224" s="4">
        <v>43190</v>
      </c>
      <c r="T224" s="9">
        <v>103</v>
      </c>
      <c r="U224" s="4">
        <v>43190</v>
      </c>
      <c r="V224" s="9">
        <v>104.140109</v>
      </c>
      <c r="W224" s="4">
        <v>43190</v>
      </c>
      <c r="X224" s="9">
        <v>4950.95</v>
      </c>
      <c r="Y224" s="4">
        <v>43190</v>
      </c>
      <c r="Z224" s="9">
        <v>100.5</v>
      </c>
      <c r="AA224" s="4">
        <v>43190</v>
      </c>
      <c r="AB224" s="9">
        <v>101.17</v>
      </c>
      <c r="AC224" s="22"/>
      <c r="AD224" s="9"/>
      <c r="AE224" s="4">
        <v>43190</v>
      </c>
      <c r="AF224" s="9">
        <v>102.47</v>
      </c>
      <c r="AG224" s="4">
        <v>43190</v>
      </c>
      <c r="AH224" s="21">
        <v>0.29325499999999999</v>
      </c>
      <c r="AI224" s="4">
        <v>43190</v>
      </c>
      <c r="AJ224" s="9">
        <v>106.2</v>
      </c>
    </row>
    <row r="225" spans="3:36" x14ac:dyDescent="0.25">
      <c r="C225" s="4">
        <v>43465</v>
      </c>
      <c r="D225" s="9">
        <v>99.206490000000002</v>
      </c>
      <c r="E225" s="4">
        <v>43616</v>
      </c>
      <c r="F225" s="21">
        <v>3.6490000000000002E-2</v>
      </c>
      <c r="G225" s="4">
        <v>43220</v>
      </c>
      <c r="H225" s="9">
        <v>133.30000000000001</v>
      </c>
      <c r="I225" s="4">
        <v>43220</v>
      </c>
      <c r="J225" s="9">
        <v>100.8036</v>
      </c>
      <c r="K225" s="4">
        <v>43220</v>
      </c>
      <c r="L225" s="9">
        <v>250.54599999999999</v>
      </c>
      <c r="M225" s="4">
        <v>43220</v>
      </c>
      <c r="N225" s="9">
        <v>279.7</v>
      </c>
      <c r="O225" s="4">
        <v>43220</v>
      </c>
      <c r="P225" s="9">
        <v>96.3</v>
      </c>
      <c r="Q225" s="4">
        <v>43220</v>
      </c>
      <c r="R225" s="9">
        <v>102.59</v>
      </c>
      <c r="S225" s="4">
        <v>43220</v>
      </c>
      <c r="T225" s="9">
        <v>103.2</v>
      </c>
      <c r="U225" s="4">
        <v>43220</v>
      </c>
      <c r="V225" s="9">
        <v>104.28008199999999</v>
      </c>
      <c r="W225" s="4">
        <v>43220</v>
      </c>
      <c r="X225" s="9">
        <v>4961.84</v>
      </c>
      <c r="Y225" s="4">
        <v>43220</v>
      </c>
      <c r="Z225" s="9">
        <v>100.3</v>
      </c>
      <c r="AA225" s="4">
        <v>43220</v>
      </c>
      <c r="AB225" s="9">
        <v>101.83</v>
      </c>
      <c r="AC225" s="22"/>
      <c r="AD225" s="9"/>
      <c r="AE225" s="4">
        <v>43220</v>
      </c>
      <c r="AF225" s="9">
        <v>103.11</v>
      </c>
      <c r="AG225" s="4">
        <v>43220</v>
      </c>
      <c r="AH225" s="21">
        <v>0.35087699999999999</v>
      </c>
      <c r="AI225" s="4">
        <v>43220</v>
      </c>
      <c r="AJ225" s="9">
        <v>107</v>
      </c>
    </row>
    <row r="226" spans="3:36" x14ac:dyDescent="0.25">
      <c r="C226" s="4">
        <v>43496</v>
      </c>
      <c r="D226" s="9">
        <v>99.010816000000005</v>
      </c>
      <c r="E226" s="4">
        <v>43646</v>
      </c>
      <c r="F226" s="21">
        <v>-0.1</v>
      </c>
      <c r="G226" s="4">
        <v>43251</v>
      </c>
      <c r="H226" s="9">
        <v>133.4</v>
      </c>
      <c r="I226" s="4">
        <v>43251</v>
      </c>
      <c r="J226" s="9">
        <v>101.18729999999999</v>
      </c>
      <c r="K226" s="4">
        <v>43251</v>
      </c>
      <c r="L226" s="9">
        <v>251.58799999999999</v>
      </c>
      <c r="M226" s="4">
        <v>43251</v>
      </c>
      <c r="N226" s="9">
        <v>280.7</v>
      </c>
      <c r="O226" s="4">
        <v>43251</v>
      </c>
      <c r="P226" s="9">
        <v>96.4</v>
      </c>
      <c r="Q226" s="4">
        <v>43251</v>
      </c>
      <c r="R226" s="9">
        <v>103.06</v>
      </c>
      <c r="S226" s="4">
        <v>43251</v>
      </c>
      <c r="T226" s="9">
        <v>104.3</v>
      </c>
      <c r="U226" s="4">
        <v>43251</v>
      </c>
      <c r="V226" s="9">
        <v>104.360067</v>
      </c>
      <c r="W226" s="4">
        <v>43251</v>
      </c>
      <c r="X226" s="9">
        <v>4981.6899999999996</v>
      </c>
      <c r="Y226" s="4">
        <v>43251</v>
      </c>
      <c r="Z226" s="9">
        <v>100.9</v>
      </c>
      <c r="AA226" s="4">
        <v>43251</v>
      </c>
      <c r="AB226" s="9">
        <v>101.69</v>
      </c>
      <c r="AC226" s="22"/>
      <c r="AD226" s="9"/>
      <c r="AE226" s="4">
        <v>43251</v>
      </c>
      <c r="AF226" s="9">
        <v>103.42</v>
      </c>
      <c r="AG226" s="4">
        <v>43251</v>
      </c>
      <c r="AH226" s="21">
        <v>0.40792499999999998</v>
      </c>
      <c r="AI226" s="4">
        <v>43251</v>
      </c>
      <c r="AJ226" s="9">
        <v>107.2</v>
      </c>
    </row>
    <row r="227" spans="3:36" x14ac:dyDescent="0.25">
      <c r="C227" s="4">
        <v>43524</v>
      </c>
      <c r="D227" s="9">
        <v>99.108653000000004</v>
      </c>
      <c r="E227" s="4">
        <v>43677</v>
      </c>
      <c r="F227" s="21">
        <v>0.40772999999999998</v>
      </c>
      <c r="G227" s="4">
        <v>43281</v>
      </c>
      <c r="H227" s="9">
        <v>133.6</v>
      </c>
      <c r="I227" s="4">
        <v>43281</v>
      </c>
      <c r="J227" s="9">
        <v>101.1915</v>
      </c>
      <c r="K227" s="4">
        <v>43281</v>
      </c>
      <c r="L227" s="9">
        <v>251.989</v>
      </c>
      <c r="M227" s="4">
        <v>43281</v>
      </c>
      <c r="N227" s="9">
        <v>281.5</v>
      </c>
      <c r="O227" s="4">
        <v>43281</v>
      </c>
      <c r="P227" s="9">
        <v>96.6</v>
      </c>
      <c r="Q227" s="4">
        <v>43281</v>
      </c>
      <c r="R227" s="9">
        <v>103.07</v>
      </c>
      <c r="S227" s="4">
        <v>43281</v>
      </c>
      <c r="T227" s="9">
        <v>104.4</v>
      </c>
      <c r="U227" s="4">
        <v>43281</v>
      </c>
      <c r="V227" s="9">
        <v>104.18010099999999</v>
      </c>
      <c r="W227" s="4">
        <v>43281</v>
      </c>
      <c r="X227" s="9">
        <v>5044.46</v>
      </c>
      <c r="Y227" s="4">
        <v>43281</v>
      </c>
      <c r="Z227" s="9">
        <v>101</v>
      </c>
      <c r="AA227" s="4">
        <v>43281</v>
      </c>
      <c r="AB227" s="9">
        <v>102.11</v>
      </c>
      <c r="AC227" s="22"/>
      <c r="AD227" s="9"/>
      <c r="AE227" s="4">
        <v>43281</v>
      </c>
      <c r="AF227" s="9">
        <v>103.1</v>
      </c>
      <c r="AG227" s="4">
        <v>43281</v>
      </c>
      <c r="AH227" s="21">
        <v>0.464306</v>
      </c>
      <c r="AI227" s="4">
        <v>43281</v>
      </c>
      <c r="AJ227" s="9">
        <v>107.6</v>
      </c>
    </row>
    <row r="228" spans="3:36" x14ac:dyDescent="0.25">
      <c r="C228" s="4">
        <v>43555</v>
      </c>
      <c r="D228" s="9">
        <v>99.304326000000003</v>
      </c>
      <c r="E228" s="4">
        <v>43708</v>
      </c>
      <c r="F228" s="21">
        <v>0.71504999999999996</v>
      </c>
      <c r="G228" s="4">
        <v>43312</v>
      </c>
      <c r="H228" s="9">
        <v>134.30000000000001</v>
      </c>
      <c r="I228" s="4">
        <v>43312</v>
      </c>
      <c r="J228" s="9">
        <v>100.95869999999999</v>
      </c>
      <c r="K228" s="4">
        <v>43312</v>
      </c>
      <c r="L228" s="9">
        <v>252.006</v>
      </c>
      <c r="M228" s="4">
        <v>43312</v>
      </c>
      <c r="N228" s="9">
        <v>281.7</v>
      </c>
      <c r="O228" s="4">
        <v>43312</v>
      </c>
      <c r="P228" s="9">
        <v>96.9</v>
      </c>
      <c r="Q228" s="4">
        <v>43312</v>
      </c>
      <c r="R228" s="9">
        <v>102.96</v>
      </c>
      <c r="S228" s="4">
        <v>43312</v>
      </c>
      <c r="T228" s="9">
        <v>105.2</v>
      </c>
      <c r="U228" s="4">
        <v>43312</v>
      </c>
      <c r="V228" s="9">
        <v>105.5</v>
      </c>
      <c r="W228" s="4">
        <v>43312</v>
      </c>
      <c r="X228" s="9">
        <v>5061.1099999999997</v>
      </c>
      <c r="Y228" s="4">
        <v>43312</v>
      </c>
      <c r="Z228" s="9">
        <v>101.4</v>
      </c>
      <c r="AA228" s="4">
        <v>43312</v>
      </c>
      <c r="AB228" s="9">
        <v>102.47</v>
      </c>
      <c r="AC228" s="22"/>
      <c r="AD228" s="9"/>
      <c r="AE228" s="4">
        <v>43312</v>
      </c>
      <c r="AF228" s="9">
        <v>104.28</v>
      </c>
      <c r="AG228" s="4">
        <v>43312</v>
      </c>
      <c r="AH228" s="21">
        <v>0.28885</v>
      </c>
      <c r="AI228" s="4">
        <v>43312</v>
      </c>
      <c r="AJ228" s="9">
        <v>108.5</v>
      </c>
    </row>
    <row r="229" spans="3:36" x14ac:dyDescent="0.25">
      <c r="C229" s="4">
        <v>43585</v>
      </c>
      <c r="D229" s="9">
        <v>99.597836999999998</v>
      </c>
      <c r="E229" s="4">
        <v>43738</v>
      </c>
      <c r="F229" s="21">
        <v>0.88107000000000002</v>
      </c>
      <c r="G229" s="4">
        <v>43343</v>
      </c>
      <c r="H229" s="9">
        <v>134.19999999999999</v>
      </c>
      <c r="I229" s="4">
        <v>43343</v>
      </c>
      <c r="J229" s="9">
        <v>100.9423</v>
      </c>
      <c r="K229" s="4">
        <v>43343</v>
      </c>
      <c r="L229" s="9">
        <v>252.14599999999999</v>
      </c>
      <c r="M229" s="4">
        <v>43343</v>
      </c>
      <c r="N229" s="9">
        <v>284.2</v>
      </c>
      <c r="O229" s="4">
        <v>43343</v>
      </c>
      <c r="P229" s="9">
        <v>97</v>
      </c>
      <c r="Q229" s="4">
        <v>43343</v>
      </c>
      <c r="R229" s="9">
        <v>103.48</v>
      </c>
      <c r="S229" s="4">
        <v>43343</v>
      </c>
      <c r="T229" s="9">
        <v>105.2</v>
      </c>
      <c r="U229" s="4">
        <v>43343</v>
      </c>
      <c r="V229" s="9">
        <v>104.889966</v>
      </c>
      <c r="W229" s="4">
        <v>43343</v>
      </c>
      <c r="X229" s="9">
        <v>5056.5600000000004</v>
      </c>
      <c r="Y229" s="4">
        <v>43343</v>
      </c>
      <c r="Z229" s="9">
        <v>101.7</v>
      </c>
      <c r="AA229" s="4">
        <v>43343</v>
      </c>
      <c r="AB229" s="9">
        <v>102.4</v>
      </c>
      <c r="AC229" s="22"/>
      <c r="AD229" s="9"/>
      <c r="AE229" s="4">
        <v>43343</v>
      </c>
      <c r="AF229" s="9">
        <v>104.4</v>
      </c>
      <c r="AG229" s="4">
        <v>43343</v>
      </c>
      <c r="AH229" s="21">
        <v>0</v>
      </c>
      <c r="AI229" s="4">
        <v>43343</v>
      </c>
      <c r="AJ229" s="9">
        <v>108.4</v>
      </c>
    </row>
    <row r="230" spans="3:36" x14ac:dyDescent="0.25">
      <c r="C230" s="4">
        <v>43616</v>
      </c>
      <c r="D230" s="9">
        <v>99.597836999999998</v>
      </c>
      <c r="E230" s="4">
        <v>43769</v>
      </c>
      <c r="F230" s="21">
        <v>0.89322000000000001</v>
      </c>
      <c r="G230" s="4">
        <v>43373</v>
      </c>
      <c r="H230" s="9">
        <v>133.69999999999999</v>
      </c>
      <c r="I230" s="4">
        <v>43373</v>
      </c>
      <c r="J230" s="9">
        <v>101.00239999999999</v>
      </c>
      <c r="K230" s="4">
        <v>43373</v>
      </c>
      <c r="L230" s="9">
        <v>252.43899999999999</v>
      </c>
      <c r="M230" s="4">
        <v>43373</v>
      </c>
      <c r="N230" s="9">
        <v>284.10000000000002</v>
      </c>
      <c r="O230" s="4">
        <v>43373</v>
      </c>
      <c r="P230" s="9">
        <v>97.2</v>
      </c>
      <c r="Q230" s="4">
        <v>43373</v>
      </c>
      <c r="R230" s="9">
        <v>103.25</v>
      </c>
      <c r="S230" s="4">
        <v>43373</v>
      </c>
      <c r="T230" s="9">
        <v>105.3</v>
      </c>
      <c r="U230" s="4">
        <v>43373</v>
      </c>
      <c r="V230" s="9">
        <v>105.57983400000001</v>
      </c>
      <c r="W230" s="4">
        <v>43373</v>
      </c>
      <c r="X230" s="9">
        <v>5080.83</v>
      </c>
      <c r="Y230" s="4">
        <v>43373</v>
      </c>
      <c r="Z230" s="9">
        <v>101.4</v>
      </c>
      <c r="AA230" s="4">
        <v>43373</v>
      </c>
      <c r="AB230" s="9">
        <v>102.57</v>
      </c>
      <c r="AC230" s="22"/>
      <c r="AD230" s="9"/>
      <c r="AE230" s="4">
        <v>43373</v>
      </c>
      <c r="AF230" s="9">
        <v>103.95</v>
      </c>
      <c r="AG230" s="4">
        <v>43373</v>
      </c>
      <c r="AH230" s="21">
        <v>0.17281099999999999</v>
      </c>
      <c r="AI230" s="4">
        <v>43373</v>
      </c>
      <c r="AJ230" s="9">
        <v>108.9</v>
      </c>
    </row>
    <row r="231" spans="3:36" x14ac:dyDescent="0.25">
      <c r="C231" s="4">
        <v>43646</v>
      </c>
      <c r="D231" s="9">
        <v>99.402163000000002</v>
      </c>
      <c r="E231" s="10" cm="1">
        <f t="array" aca="1" ref="E231:F256" ca="1">OFFSET('Inflation data 2'!E$4,,,COUNT('Inflation data 2'!E$4:E$202),2)</f>
        <v>43769</v>
      </c>
      <c r="F231" s="29">
        <f ca="1"/>
        <v>0.89322000000000001</v>
      </c>
      <c r="G231" s="4">
        <v>43404</v>
      </c>
      <c r="H231" s="9">
        <v>134.1</v>
      </c>
      <c r="I231" s="4">
        <v>43404</v>
      </c>
      <c r="J231" s="9">
        <v>101.18089999999999</v>
      </c>
      <c r="K231" s="4">
        <v>43404</v>
      </c>
      <c r="L231" s="9">
        <v>252.88499999999999</v>
      </c>
      <c r="M231" s="4">
        <v>43404</v>
      </c>
      <c r="N231" s="9">
        <v>284.5</v>
      </c>
      <c r="O231" s="4">
        <v>43404</v>
      </c>
      <c r="P231" s="9">
        <v>97.4</v>
      </c>
      <c r="Q231" s="4">
        <v>43404</v>
      </c>
      <c r="R231" s="9">
        <v>103.37</v>
      </c>
      <c r="S231" s="4">
        <v>43404</v>
      </c>
      <c r="T231" s="9">
        <v>105.4</v>
      </c>
      <c r="U231" s="4">
        <v>43404</v>
      </c>
      <c r="V231" s="9">
        <v>105.399868</v>
      </c>
      <c r="W231" s="4">
        <v>43404</v>
      </c>
      <c r="X231" s="9">
        <v>5103.6899999999996</v>
      </c>
      <c r="Y231" s="4">
        <v>43404</v>
      </c>
      <c r="Z231" s="9">
        <v>101.2</v>
      </c>
      <c r="AA231" s="4">
        <v>43404</v>
      </c>
      <c r="AB231" s="9">
        <v>102.64</v>
      </c>
      <c r="AC231" s="22"/>
      <c r="AD231" s="9"/>
      <c r="AE231" s="4">
        <v>43404</v>
      </c>
      <c r="AF231" s="9">
        <v>104.32</v>
      </c>
      <c r="AG231" s="4">
        <v>43404</v>
      </c>
      <c r="AH231" s="21">
        <v>0.345026</v>
      </c>
      <c r="AI231" s="4">
        <v>43404</v>
      </c>
      <c r="AJ231" s="9">
        <v>109.4</v>
      </c>
    </row>
    <row r="232" spans="3:36" x14ac:dyDescent="0.25">
      <c r="C232" s="4">
        <v>43677</v>
      </c>
      <c r="D232" s="9">
        <v>99.304326000000003</v>
      </c>
      <c r="E232" s="10">
        <f ca="1"/>
        <v>43799</v>
      </c>
      <c r="F232" s="29">
        <f ca="1"/>
        <v>0.35813</v>
      </c>
      <c r="G232" s="4">
        <v>43434</v>
      </c>
      <c r="H232" s="9">
        <v>133.5</v>
      </c>
      <c r="I232" s="4">
        <v>43434</v>
      </c>
      <c r="J232" s="9">
        <v>100.9228</v>
      </c>
      <c r="K232" s="4">
        <v>43434</v>
      </c>
      <c r="L232" s="9">
        <v>252.03800000000001</v>
      </c>
      <c r="M232" s="4">
        <v>43434</v>
      </c>
      <c r="N232" s="9">
        <v>284.60000000000002</v>
      </c>
      <c r="O232" s="4">
        <v>43434</v>
      </c>
      <c r="P232" s="9">
        <v>97.6</v>
      </c>
      <c r="Q232" s="4">
        <v>43434</v>
      </c>
      <c r="R232" s="9">
        <v>103.14</v>
      </c>
      <c r="S232" s="4">
        <v>43434</v>
      </c>
      <c r="T232" s="9">
        <v>104.2</v>
      </c>
      <c r="U232" s="4">
        <v>43434</v>
      </c>
      <c r="V232" s="9">
        <v>104.71</v>
      </c>
      <c r="W232" s="4">
        <v>43434</v>
      </c>
      <c r="X232" s="9">
        <v>5092.97</v>
      </c>
      <c r="Y232" s="4">
        <v>43434</v>
      </c>
      <c r="Z232" s="9">
        <v>100.8</v>
      </c>
      <c r="AA232" s="4">
        <v>43434</v>
      </c>
      <c r="AB232" s="9">
        <v>102.01</v>
      </c>
      <c r="AC232" s="22"/>
      <c r="AD232" s="9"/>
      <c r="AE232" s="4">
        <v>43434</v>
      </c>
      <c r="AF232" s="9">
        <v>104.07</v>
      </c>
      <c r="AG232" s="4">
        <v>43434</v>
      </c>
      <c r="AH232" s="21">
        <v>0.458453</v>
      </c>
      <c r="AI232" s="4">
        <v>43434</v>
      </c>
      <c r="AJ232" s="9">
        <v>109.6</v>
      </c>
    </row>
    <row r="233" spans="3:36" x14ac:dyDescent="0.25">
      <c r="C233" s="4">
        <v>43708</v>
      </c>
      <c r="D233" s="9">
        <v>99.5</v>
      </c>
      <c r="E233" s="10">
        <f ca="1"/>
        <v>43830</v>
      </c>
      <c r="F233" s="29">
        <f ca="1"/>
        <v>-4.5399999999999998E-3</v>
      </c>
      <c r="G233" s="4">
        <v>43465</v>
      </c>
      <c r="H233" s="9">
        <v>133.4</v>
      </c>
      <c r="I233" s="4">
        <v>43465</v>
      </c>
      <c r="J233" s="9">
        <v>100.66370000000001</v>
      </c>
      <c r="K233" s="4">
        <v>43465</v>
      </c>
      <c r="L233" s="9">
        <v>251.233</v>
      </c>
      <c r="M233" s="4">
        <v>43465</v>
      </c>
      <c r="N233" s="9">
        <v>285.60000000000002</v>
      </c>
      <c r="O233" s="4">
        <v>43465</v>
      </c>
      <c r="P233" s="9">
        <v>97.9</v>
      </c>
      <c r="Q233" s="4">
        <v>43465</v>
      </c>
      <c r="R233" s="9">
        <v>103.16</v>
      </c>
      <c r="S233" s="4">
        <v>43465</v>
      </c>
      <c r="T233" s="9">
        <v>104.4</v>
      </c>
      <c r="U233" s="4">
        <v>43465</v>
      </c>
      <c r="V233" s="9">
        <v>104.35</v>
      </c>
      <c r="W233" s="4">
        <v>43465</v>
      </c>
      <c r="X233" s="9">
        <v>5100.6099999999997</v>
      </c>
      <c r="Y233" s="4">
        <v>43465</v>
      </c>
      <c r="Z233" s="9">
        <v>100.7</v>
      </c>
      <c r="AA233" s="4">
        <v>43465</v>
      </c>
      <c r="AB233" s="9">
        <v>101.5</v>
      </c>
      <c r="AC233" s="22"/>
      <c r="AD233" s="9"/>
      <c r="AE233" s="4">
        <v>43465</v>
      </c>
      <c r="AF233" s="9">
        <v>103.97</v>
      </c>
      <c r="AG233" s="4">
        <v>43465</v>
      </c>
      <c r="AH233" s="21">
        <v>0.85567599999999999</v>
      </c>
      <c r="AI233" s="4">
        <v>43465</v>
      </c>
      <c r="AJ233" s="9">
        <v>109.4</v>
      </c>
    </row>
    <row r="234" spans="3:36" x14ac:dyDescent="0.25">
      <c r="C234" s="4">
        <v>43738</v>
      </c>
      <c r="D234" s="9">
        <v>99.402163000000002</v>
      </c>
      <c r="E234" s="10">
        <f ca="1"/>
        <v>43861</v>
      </c>
      <c r="F234" s="29">
        <f ca="1"/>
        <v>1.3967499999999999</v>
      </c>
      <c r="G234" s="4">
        <v>43496</v>
      </c>
      <c r="H234" s="9">
        <v>133.6</v>
      </c>
      <c r="I234" s="4">
        <v>43496</v>
      </c>
      <c r="J234" s="9">
        <v>100.3998</v>
      </c>
      <c r="K234" s="4">
        <v>43496</v>
      </c>
      <c r="L234" s="9">
        <v>251.71199999999999</v>
      </c>
      <c r="M234" s="4">
        <v>43496</v>
      </c>
      <c r="N234" s="9">
        <v>283</v>
      </c>
      <c r="O234" s="4">
        <v>43496</v>
      </c>
      <c r="P234" s="9">
        <v>97.8</v>
      </c>
      <c r="Q234" s="4">
        <v>43496</v>
      </c>
      <c r="R234" s="9">
        <v>102.67</v>
      </c>
      <c r="S234" s="4">
        <v>43496</v>
      </c>
      <c r="T234" s="9">
        <v>103.4</v>
      </c>
      <c r="U234" s="4">
        <v>43496</v>
      </c>
      <c r="V234" s="9">
        <v>104.24</v>
      </c>
      <c r="W234" s="4">
        <v>43496</v>
      </c>
      <c r="X234" s="9">
        <v>5116.93</v>
      </c>
      <c r="Y234" s="4">
        <v>43496</v>
      </c>
      <c r="Z234" s="9">
        <v>100</v>
      </c>
      <c r="AA234" s="4">
        <v>43496</v>
      </c>
      <c r="AB234" s="9">
        <v>101.39</v>
      </c>
      <c r="AC234" s="22"/>
      <c r="AD234" s="9"/>
      <c r="AE234" s="4">
        <v>43496</v>
      </c>
      <c r="AF234" s="9">
        <v>104.05</v>
      </c>
      <c r="AG234" s="4">
        <v>43496</v>
      </c>
      <c r="AH234" s="21">
        <v>1.0181</v>
      </c>
      <c r="AI234" s="4">
        <v>43496</v>
      </c>
      <c r="AJ234" s="9">
        <v>109.2</v>
      </c>
    </row>
    <row r="235" spans="3:36" x14ac:dyDescent="0.25">
      <c r="C235" s="4">
        <v>43769</v>
      </c>
      <c r="D235" s="9">
        <v>99.793509999999998</v>
      </c>
      <c r="E235" s="10">
        <f ca="1"/>
        <v>43890</v>
      </c>
      <c r="F235" s="29">
        <f ca="1"/>
        <v>0.79142999999999997</v>
      </c>
      <c r="G235" s="4">
        <v>43524</v>
      </c>
      <c r="H235" s="9">
        <v>134.5</v>
      </c>
      <c r="I235" s="4">
        <v>43524</v>
      </c>
      <c r="J235" s="9">
        <v>100.7902</v>
      </c>
      <c r="K235" s="4">
        <v>43524</v>
      </c>
      <c r="L235" s="9">
        <v>252.77600000000001</v>
      </c>
      <c r="M235" s="4">
        <v>43524</v>
      </c>
      <c r="N235" s="9">
        <v>285</v>
      </c>
      <c r="O235" s="4">
        <v>43524</v>
      </c>
      <c r="P235" s="9">
        <v>98.7</v>
      </c>
      <c r="Q235" s="4">
        <v>43524</v>
      </c>
      <c r="R235" s="9">
        <v>102.73</v>
      </c>
      <c r="S235" s="4">
        <v>43524</v>
      </c>
      <c r="T235" s="9">
        <v>103.9</v>
      </c>
      <c r="U235" s="4">
        <v>43524</v>
      </c>
      <c r="V235" s="9">
        <v>104.69</v>
      </c>
      <c r="W235" s="4">
        <v>43524</v>
      </c>
      <c r="X235" s="9">
        <v>5138.93</v>
      </c>
      <c r="Y235" s="4">
        <v>43524</v>
      </c>
      <c r="Z235" s="9">
        <v>100.8</v>
      </c>
      <c r="AA235" s="4">
        <v>43524</v>
      </c>
      <c r="AB235" s="9">
        <v>102.38</v>
      </c>
      <c r="AC235" s="22"/>
      <c r="AD235" s="9"/>
      <c r="AE235" s="4">
        <v>43524</v>
      </c>
      <c r="AF235" s="9">
        <v>104.97</v>
      </c>
      <c r="AG235" s="4">
        <v>43524</v>
      </c>
      <c r="AH235" s="21">
        <v>0.44792799999999999</v>
      </c>
      <c r="AI235" s="4">
        <v>43524</v>
      </c>
      <c r="AJ235" s="9">
        <v>110.1</v>
      </c>
    </row>
    <row r="236" spans="3:36" x14ac:dyDescent="0.25">
      <c r="C236" s="10" cm="1">
        <f t="array" aca="1" ref="C236:D260" ca="1">OFFSET('Inflation data 2'!C$4,,,COUNT('Inflation data 2'!C$4:C$202),2)</f>
        <v>43769</v>
      </c>
      <c r="D236" s="28">
        <f ca="1"/>
        <v>99.793509999999998</v>
      </c>
      <c r="E236" s="10">
        <f ca="1"/>
        <v>43921</v>
      </c>
      <c r="F236" s="29">
        <f ca="1"/>
        <v>-1.2253400000000001</v>
      </c>
      <c r="G236" s="4">
        <v>43555</v>
      </c>
      <c r="H236" s="9">
        <v>135.4</v>
      </c>
      <c r="I236" s="4">
        <v>43555</v>
      </c>
      <c r="J236" s="9">
        <v>101.32689999999999</v>
      </c>
      <c r="K236" s="4">
        <v>43555</v>
      </c>
      <c r="L236" s="9">
        <v>254.202</v>
      </c>
      <c r="M236" s="4">
        <v>43555</v>
      </c>
      <c r="N236" s="9">
        <v>285.10000000000002</v>
      </c>
      <c r="O236" s="4">
        <v>43555</v>
      </c>
      <c r="P236" s="9">
        <v>98.4</v>
      </c>
      <c r="Q236" s="4">
        <v>43555</v>
      </c>
      <c r="R236" s="9">
        <v>103.43</v>
      </c>
      <c r="S236" s="4">
        <v>43555</v>
      </c>
      <c r="T236" s="9">
        <v>104.4</v>
      </c>
      <c r="U236" s="4">
        <v>43555</v>
      </c>
      <c r="V236" s="9">
        <v>104.49</v>
      </c>
      <c r="W236" s="4">
        <v>43555</v>
      </c>
      <c r="X236" s="9">
        <v>5177.47</v>
      </c>
      <c r="Y236" s="4">
        <v>43555</v>
      </c>
      <c r="Z236" s="9">
        <v>101.6</v>
      </c>
      <c r="AA236" s="4">
        <v>43555</v>
      </c>
      <c r="AB236" s="9">
        <v>101.74</v>
      </c>
      <c r="AC236" s="22"/>
      <c r="AD236" s="9"/>
      <c r="AE236" s="4">
        <v>43555</v>
      </c>
      <c r="AF236" s="9">
        <v>105.37</v>
      </c>
      <c r="AG236" s="4">
        <v>43555</v>
      </c>
      <c r="AH236" s="21">
        <v>0.27870699999999998</v>
      </c>
      <c r="AI236" s="4">
        <v>43555</v>
      </c>
      <c r="AJ236" s="9">
        <v>111</v>
      </c>
    </row>
    <row r="237" spans="3:36" x14ac:dyDescent="0.25">
      <c r="C237" s="10">
        <f ca="1"/>
        <v>43799</v>
      </c>
      <c r="D237" s="28">
        <f ca="1"/>
        <v>99.989183999999995</v>
      </c>
      <c r="E237" s="10">
        <f ca="1"/>
        <v>43951</v>
      </c>
      <c r="F237" s="29">
        <f ca="1"/>
        <v>-0.86436999999999997</v>
      </c>
      <c r="G237" s="4">
        <v>43585</v>
      </c>
      <c r="H237" s="9">
        <v>136</v>
      </c>
      <c r="I237" s="4">
        <v>43585</v>
      </c>
      <c r="J237" s="9">
        <v>101.51730000000001</v>
      </c>
      <c r="K237" s="4">
        <v>43585</v>
      </c>
      <c r="L237" s="9">
        <v>255.548</v>
      </c>
      <c r="M237" s="4">
        <v>43585</v>
      </c>
      <c r="N237" s="9">
        <v>288.2</v>
      </c>
      <c r="O237" s="4">
        <v>43585</v>
      </c>
      <c r="P237" s="9">
        <v>99.1</v>
      </c>
      <c r="Q237" s="4">
        <v>43585</v>
      </c>
      <c r="R237" s="9">
        <v>103.76</v>
      </c>
      <c r="S237" s="4">
        <v>43585</v>
      </c>
      <c r="T237" s="9">
        <v>105.4</v>
      </c>
      <c r="U237" s="4">
        <v>43585</v>
      </c>
      <c r="V237" s="9">
        <v>104.87</v>
      </c>
      <c r="W237" s="4">
        <v>43585</v>
      </c>
      <c r="X237" s="9">
        <v>5206.9799999999996</v>
      </c>
      <c r="Y237" s="4">
        <v>43585</v>
      </c>
      <c r="Z237" s="9">
        <v>102</v>
      </c>
      <c r="AA237" s="4">
        <v>43585</v>
      </c>
      <c r="AB237" s="9">
        <v>102.5</v>
      </c>
      <c r="AC237" s="22"/>
      <c r="AD237" s="9"/>
      <c r="AE237" s="4">
        <v>43585</v>
      </c>
      <c r="AF237" s="9">
        <v>106.08</v>
      </c>
      <c r="AG237" s="4">
        <v>43585</v>
      </c>
      <c r="AH237" s="21">
        <v>0.33351900000000001</v>
      </c>
      <c r="AI237" s="4">
        <v>43585</v>
      </c>
      <c r="AJ237" s="9">
        <v>111.7</v>
      </c>
    </row>
    <row r="238" spans="3:36" x14ac:dyDescent="0.25">
      <c r="C238" s="10">
        <f ca="1"/>
        <v>43830</v>
      </c>
      <c r="D238" s="28">
        <f ca="1"/>
        <v>99.989183999999995</v>
      </c>
      <c r="E238" s="10">
        <f ca="1"/>
        <v>43982</v>
      </c>
      <c r="F238" s="29">
        <f ca="1"/>
        <v>-0.79085000000000005</v>
      </c>
      <c r="G238" s="4">
        <v>43616</v>
      </c>
      <c r="H238" s="9">
        <v>136.6</v>
      </c>
      <c r="I238" s="4">
        <v>43616</v>
      </c>
      <c r="J238" s="9">
        <v>101.8291</v>
      </c>
      <c r="K238" s="4">
        <v>43616</v>
      </c>
      <c r="L238" s="9">
        <v>256.09199999999998</v>
      </c>
      <c r="M238" s="4">
        <v>43616</v>
      </c>
      <c r="N238" s="9">
        <v>289.2</v>
      </c>
      <c r="O238" s="4">
        <v>43616</v>
      </c>
      <c r="P238" s="9">
        <v>99</v>
      </c>
      <c r="Q238" s="4">
        <v>43616</v>
      </c>
      <c r="R238" s="9">
        <v>103.86</v>
      </c>
      <c r="S238" s="4">
        <v>43616</v>
      </c>
      <c r="T238" s="9">
        <v>105.7</v>
      </c>
      <c r="U238" s="4">
        <v>43616</v>
      </c>
      <c r="V238" s="9">
        <v>105.05</v>
      </c>
      <c r="W238" s="4">
        <v>43616</v>
      </c>
      <c r="X238" s="9">
        <v>5213.75</v>
      </c>
      <c r="Y238" s="4">
        <v>43616</v>
      </c>
      <c r="Z238" s="9">
        <v>101.9</v>
      </c>
      <c r="AA238" s="4">
        <v>43616</v>
      </c>
      <c r="AB238" s="9">
        <v>102.64</v>
      </c>
      <c r="AC238" s="22"/>
      <c r="AD238" s="9"/>
      <c r="AE238" s="4">
        <v>43616</v>
      </c>
      <c r="AF238" s="9">
        <v>105.94</v>
      </c>
      <c r="AG238" s="4">
        <v>43616</v>
      </c>
      <c r="AH238" s="21">
        <v>0.33240999999999998</v>
      </c>
      <c r="AI238" s="4">
        <v>43616</v>
      </c>
      <c r="AJ238" s="9">
        <v>112</v>
      </c>
    </row>
    <row r="239" spans="3:36" x14ac:dyDescent="0.25">
      <c r="C239" s="10">
        <f ca="1"/>
        <v>43861</v>
      </c>
      <c r="D239" s="28">
        <f ca="1"/>
        <v>99.793509999999998</v>
      </c>
      <c r="E239" s="10">
        <f ca="1"/>
        <v>44012</v>
      </c>
      <c r="F239" s="29">
        <f ca="1"/>
        <v>-6.6089999999999996E-2</v>
      </c>
      <c r="G239" s="4">
        <v>43646</v>
      </c>
      <c r="H239" s="9">
        <v>136.30000000000001</v>
      </c>
      <c r="I239" s="4">
        <v>43646</v>
      </c>
      <c r="J239" s="9">
        <v>101.7989</v>
      </c>
      <c r="K239" s="4">
        <v>43646</v>
      </c>
      <c r="L239" s="9">
        <v>256.14299999999997</v>
      </c>
      <c r="M239" s="4">
        <v>43646</v>
      </c>
      <c r="N239" s="9">
        <v>289.60000000000002</v>
      </c>
      <c r="O239" s="4">
        <v>43646</v>
      </c>
      <c r="P239" s="9">
        <v>99.7</v>
      </c>
      <c r="Q239" s="4">
        <v>43646</v>
      </c>
      <c r="R239" s="9">
        <v>104.12</v>
      </c>
      <c r="S239" s="4">
        <v>43646</v>
      </c>
      <c r="T239" s="9">
        <v>106</v>
      </c>
      <c r="U239" s="4">
        <v>43646</v>
      </c>
      <c r="V239" s="9">
        <v>104.88</v>
      </c>
      <c r="W239" s="4">
        <v>43646</v>
      </c>
      <c r="X239" s="9">
        <v>5214.2700000000004</v>
      </c>
      <c r="Y239" s="4">
        <v>43646</v>
      </c>
      <c r="Z239" s="9">
        <v>102.1</v>
      </c>
      <c r="AA239" s="4">
        <v>43646</v>
      </c>
      <c r="AB239" s="9">
        <v>102.98</v>
      </c>
      <c r="AC239" s="22"/>
      <c r="AD239" s="9"/>
      <c r="AE239" s="4">
        <v>43646</v>
      </c>
      <c r="AF239" s="9">
        <v>105.84</v>
      </c>
      <c r="AG239" s="4">
        <v>43646</v>
      </c>
      <c r="AH239" s="21">
        <v>5.5218000000000003E-2</v>
      </c>
      <c r="AI239" s="4">
        <v>43646</v>
      </c>
      <c r="AJ239" s="9">
        <v>112.4</v>
      </c>
    </row>
    <row r="240" spans="3:36" x14ac:dyDescent="0.25">
      <c r="C240" s="10">
        <f ca="1"/>
        <v>43890</v>
      </c>
      <c r="D240" s="28">
        <f ca="1"/>
        <v>99.695673999999997</v>
      </c>
      <c r="E240" s="10">
        <f ca="1"/>
        <v>44043</v>
      </c>
      <c r="F240" s="29">
        <f ca="1"/>
        <v>0.6</v>
      </c>
      <c r="G240" s="4">
        <v>43677</v>
      </c>
      <c r="H240" s="9">
        <v>137</v>
      </c>
      <c r="I240" s="4">
        <v>43677</v>
      </c>
      <c r="J240" s="9">
        <v>101.2735</v>
      </c>
      <c r="K240" s="4">
        <v>43677</v>
      </c>
      <c r="L240" s="9">
        <v>256.57100000000003</v>
      </c>
      <c r="M240" s="4">
        <v>43677</v>
      </c>
      <c r="N240" s="9">
        <v>289.5</v>
      </c>
      <c r="O240" s="4">
        <v>43677</v>
      </c>
      <c r="P240" s="9">
        <v>100.1</v>
      </c>
      <c r="Q240" s="4">
        <v>43677</v>
      </c>
      <c r="R240" s="9">
        <v>103.91</v>
      </c>
      <c r="S240" s="4">
        <v>43677</v>
      </c>
      <c r="T240" s="9">
        <v>106.4</v>
      </c>
      <c r="U240" s="4">
        <v>43677</v>
      </c>
      <c r="V240" s="9">
        <v>104.56</v>
      </c>
      <c r="W240" s="4">
        <v>43677</v>
      </c>
      <c r="X240" s="9">
        <v>5224.18</v>
      </c>
      <c r="Y240" s="4">
        <v>43677</v>
      </c>
      <c r="Z240" s="9">
        <v>101.9</v>
      </c>
      <c r="AA240" s="4">
        <v>43677</v>
      </c>
      <c r="AB240" s="9">
        <v>102.86</v>
      </c>
      <c r="AC240" s="22"/>
      <c r="AD240" s="9"/>
      <c r="AE240" s="4">
        <v>43677</v>
      </c>
      <c r="AF240" s="9">
        <v>106.9</v>
      </c>
      <c r="AG240" s="4">
        <v>43677</v>
      </c>
      <c r="AH240" s="21">
        <v>0.16556299999999999</v>
      </c>
      <c r="AI240" s="4">
        <v>43677</v>
      </c>
      <c r="AJ240" s="9">
        <v>112.8</v>
      </c>
    </row>
    <row r="241" spans="3:36" x14ac:dyDescent="0.25">
      <c r="C241" s="10">
        <f ca="1"/>
        <v>43921</v>
      </c>
      <c r="D241" s="28">
        <f ca="1"/>
        <v>99.695673999999997</v>
      </c>
      <c r="E241" s="10">
        <f ca="1"/>
        <v>44074</v>
      </c>
      <c r="F241" s="29">
        <f ca="1"/>
        <v>0.4</v>
      </c>
      <c r="G241" s="4">
        <v>43708</v>
      </c>
      <c r="H241" s="9">
        <v>136.80000000000001</v>
      </c>
      <c r="I241" s="4">
        <v>43708</v>
      </c>
      <c r="J241" s="9">
        <v>101.2632</v>
      </c>
      <c r="K241" s="4">
        <v>43708</v>
      </c>
      <c r="L241" s="9">
        <v>256.55799999999999</v>
      </c>
      <c r="M241" s="4">
        <v>43708</v>
      </c>
      <c r="N241" s="9">
        <v>291.7</v>
      </c>
      <c r="O241" s="4">
        <v>43708</v>
      </c>
      <c r="P241" s="9">
        <v>100.3</v>
      </c>
      <c r="Q241" s="4">
        <v>43708</v>
      </c>
      <c r="R241" s="9">
        <v>104.4</v>
      </c>
      <c r="S241" s="4">
        <v>43708</v>
      </c>
      <c r="T241" s="9">
        <v>106.3</v>
      </c>
      <c r="U241" s="4">
        <v>43708</v>
      </c>
      <c r="V241" s="9">
        <v>104.81</v>
      </c>
      <c r="W241" s="4">
        <v>43708</v>
      </c>
      <c r="X241" s="9">
        <v>5229.93</v>
      </c>
      <c r="Y241" s="4">
        <v>43708</v>
      </c>
      <c r="Z241" s="9">
        <v>102.3</v>
      </c>
      <c r="AA241" s="4">
        <v>43708</v>
      </c>
      <c r="AB241" s="9">
        <v>102.84</v>
      </c>
      <c r="AC241" s="22"/>
      <c r="AD241" s="9"/>
      <c r="AE241" s="4">
        <v>43708</v>
      </c>
      <c r="AF241" s="9">
        <v>107.37</v>
      </c>
      <c r="AG241" s="4">
        <v>43708</v>
      </c>
      <c r="AH241" s="21">
        <v>-0.220386</v>
      </c>
      <c r="AI241" s="4">
        <v>43708</v>
      </c>
      <c r="AJ241" s="9">
        <v>113.1</v>
      </c>
    </row>
    <row r="242" spans="3:36" x14ac:dyDescent="0.25">
      <c r="C242" s="10">
        <f ca="1"/>
        <v>43951</v>
      </c>
      <c r="D242" s="28">
        <f ca="1"/>
        <v>99.402163000000002</v>
      </c>
      <c r="E242" s="10">
        <f ca="1"/>
        <v>44104</v>
      </c>
      <c r="F242" s="29">
        <f ca="1"/>
        <v>0.2</v>
      </c>
      <c r="G242" s="4">
        <v>43738</v>
      </c>
      <c r="H242" s="9">
        <v>136.19999999999999</v>
      </c>
      <c r="I242" s="4">
        <v>43738</v>
      </c>
      <c r="J242" s="9">
        <v>101.15219999999999</v>
      </c>
      <c r="K242" s="4">
        <v>43738</v>
      </c>
      <c r="L242" s="9">
        <v>256.75900000000001</v>
      </c>
      <c r="M242" s="4">
        <v>43738</v>
      </c>
      <c r="N242" s="9">
        <v>291</v>
      </c>
      <c r="O242" s="4">
        <v>43738</v>
      </c>
      <c r="P242" s="9">
        <v>100.3</v>
      </c>
      <c r="Q242" s="4">
        <v>43738</v>
      </c>
      <c r="R242" s="9">
        <v>104.04</v>
      </c>
      <c r="S242" s="4">
        <v>43738</v>
      </c>
      <c r="T242" s="9">
        <v>106.2</v>
      </c>
      <c r="U242" s="4">
        <v>43738</v>
      </c>
      <c r="V242" s="9">
        <v>105.2</v>
      </c>
      <c r="W242" s="4">
        <v>43738</v>
      </c>
      <c r="X242" s="9">
        <v>5227.84</v>
      </c>
      <c r="Y242" s="4">
        <v>43738</v>
      </c>
      <c r="Z242" s="9">
        <v>102</v>
      </c>
      <c r="AA242" s="4">
        <v>43738</v>
      </c>
      <c r="AB242" s="9">
        <v>103</v>
      </c>
      <c r="AC242" s="22"/>
      <c r="AD242" s="9"/>
      <c r="AE242" s="4">
        <v>43738</v>
      </c>
      <c r="AF242" s="9">
        <v>106.7</v>
      </c>
      <c r="AG242" s="4">
        <v>43738</v>
      </c>
      <c r="AH242" s="21">
        <v>-0.165654</v>
      </c>
      <c r="AI242" s="4">
        <v>43738</v>
      </c>
      <c r="AJ242" s="9">
        <v>113.4</v>
      </c>
    </row>
    <row r="243" spans="3:36" x14ac:dyDescent="0.25">
      <c r="C243" s="10">
        <f ca="1"/>
        <v>43982</v>
      </c>
      <c r="D243" s="28">
        <f ca="1"/>
        <v>99.402163000000002</v>
      </c>
      <c r="E243" s="10">
        <f ca="1"/>
        <v>44135</v>
      </c>
      <c r="F243" s="29">
        <f ca="1"/>
        <v>-0.3</v>
      </c>
      <c r="G243" s="4">
        <v>43769</v>
      </c>
      <c r="H243" s="9">
        <v>136.6</v>
      </c>
      <c r="I243" s="4">
        <v>43769</v>
      </c>
      <c r="J243" s="9">
        <v>100.9248</v>
      </c>
      <c r="K243" s="4">
        <v>43769</v>
      </c>
      <c r="L243" s="9">
        <v>257.346</v>
      </c>
      <c r="M243" s="4">
        <v>43769</v>
      </c>
      <c r="N243" s="9">
        <v>290.39999999999998</v>
      </c>
      <c r="O243" s="4">
        <v>43769</v>
      </c>
      <c r="P243" s="9">
        <v>100.6</v>
      </c>
      <c r="Q243" s="4">
        <v>43769</v>
      </c>
      <c r="R243" s="9">
        <v>103.99</v>
      </c>
      <c r="S243" s="4">
        <v>43769</v>
      </c>
      <c r="T243" s="9">
        <v>106.3</v>
      </c>
      <c r="U243" s="4">
        <v>43769</v>
      </c>
      <c r="V243" s="9">
        <v>105.46</v>
      </c>
      <c r="W243" s="4">
        <v>43769</v>
      </c>
      <c r="X243" s="9">
        <v>5233.07</v>
      </c>
      <c r="Y243" s="4">
        <v>43769</v>
      </c>
      <c r="Z243" s="9">
        <v>101.8</v>
      </c>
      <c r="AA243" s="4">
        <v>43769</v>
      </c>
      <c r="AB243" s="9">
        <v>103.02</v>
      </c>
      <c r="AC243" s="22"/>
      <c r="AD243" s="9"/>
      <c r="AE243" s="4">
        <v>43769</v>
      </c>
      <c r="AF243" s="9">
        <v>107.16</v>
      </c>
      <c r="AG243" s="4">
        <v>43769</v>
      </c>
      <c r="AH243" s="21">
        <v>0.110619</v>
      </c>
      <c r="AI243" s="4">
        <v>43769</v>
      </c>
      <c r="AJ243" s="9">
        <v>113.4</v>
      </c>
    </row>
    <row r="244" spans="3:36" x14ac:dyDescent="0.25">
      <c r="C244" s="10">
        <f ca="1"/>
        <v>44012</v>
      </c>
      <c r="D244" s="28">
        <f ca="1"/>
        <v>99.402163000000002</v>
      </c>
      <c r="E244" s="10">
        <f ca="1"/>
        <v>44165</v>
      </c>
      <c r="F244" s="29">
        <f ca="1"/>
        <v>-0.6</v>
      </c>
      <c r="G244" s="10" cm="1">
        <f t="array" aca="1" ref="G244:H268" ca="1">OFFSET('Inflation data 2'!G$4,,,COUNT('Inflation data 2'!G$4:G$202),2)</f>
        <v>43769</v>
      </c>
      <c r="H244" s="28">
        <f ca="1"/>
        <v>136.6</v>
      </c>
      <c r="I244" s="10" cm="1">
        <f t="array" aca="1" ref="I244:J269" ca="1">OFFSET('Inflation data 2'!I$4,,,COUNT('Inflation data 2'!I$4:I$202),2)</f>
        <v>43769</v>
      </c>
      <c r="J244" s="28">
        <f ca="1"/>
        <v>100.9248</v>
      </c>
      <c r="K244" s="10" cm="1">
        <f t="array" aca="1" ref="K244:L269" ca="1">OFFSET('Inflation data 2'!K$4,,,COUNT('Inflation data 2'!K$4:K$202),2)</f>
        <v>43769</v>
      </c>
      <c r="L244" s="28">
        <f ca="1"/>
        <v>257.346</v>
      </c>
      <c r="M244" s="10" cm="1">
        <f t="array" aca="1" ref="M244:N268" ca="1">OFFSET('Inflation data 2'!M$4,,,COUNT('Inflation data 2'!M$4:M$202),2)</f>
        <v>43769</v>
      </c>
      <c r="N244" s="28">
        <f ca="1"/>
        <v>290.39999999999998</v>
      </c>
      <c r="O244" s="10" cm="1">
        <f t="array" aca="1" ref="O244:P268" ca="1">OFFSET('Inflation data 2'!O$4,,,COUNT('Inflation data 2'!O$4:O$202),2)</f>
        <v>43769</v>
      </c>
      <c r="P244" s="28">
        <f ca="1"/>
        <v>100.6</v>
      </c>
      <c r="Q244" s="10" cm="1">
        <f t="array" aca="1" ref="Q244:R268" ca="1">OFFSET('Inflation data 2'!Q$4,,,COUNT('Inflation data 2'!Q$4:Q$202),2)</f>
        <v>43769</v>
      </c>
      <c r="R244" s="28">
        <f ca="1"/>
        <v>103.99</v>
      </c>
      <c r="S244" s="10" cm="1">
        <f t="array" aca="1" ref="S244:T269" ca="1">OFFSET('Inflation data 2'!S$4,,,COUNT('Inflation data 2'!S$4:S$202),2)</f>
        <v>43769</v>
      </c>
      <c r="T244" s="28">
        <f ca="1"/>
        <v>106.3</v>
      </c>
      <c r="U244" s="10" cm="1">
        <f t="array" aca="1" ref="U244:V269" ca="1">OFFSET('Inflation data 2'!U$4,,,COUNT('Inflation data 2'!U$4:U$202),2)</f>
        <v>43769</v>
      </c>
      <c r="V244" s="28">
        <f ca="1"/>
        <v>105.46</v>
      </c>
      <c r="W244" s="10" cm="1">
        <f t="array" aca="1" ref="W244:X269" ca="1">OFFSET('Inflation data 2'!W$4,,,COUNT('Inflation data 2'!W$4:W$202),2)</f>
        <v>43769</v>
      </c>
      <c r="X244" s="28">
        <f ca="1"/>
        <v>5233.07</v>
      </c>
      <c r="Y244" s="10" cm="1">
        <f t="array" aca="1" ref="Y244:Z269" ca="1">OFFSET('Inflation data 2'!Y$4,,,COUNT('Inflation data 2'!Y$4:Y$202),2)</f>
        <v>43769</v>
      </c>
      <c r="Z244" s="28">
        <f ca="1"/>
        <v>101.8</v>
      </c>
      <c r="AA244" s="10" cm="1">
        <f t="array" aca="1" ref="AA244:AB269" ca="1">OFFSET('Inflation data 2'!AA$4,,,COUNT('Inflation data 2'!AA$4:AA$202),2)</f>
        <v>43769</v>
      </c>
      <c r="AB244" s="28">
        <f ca="1"/>
        <v>103.02</v>
      </c>
      <c r="AC244" s="22"/>
      <c r="AD244" s="9"/>
      <c r="AE244" s="10" cm="1">
        <f t="array" aca="1" ref="AE244:AF269" ca="1">OFFSET('Inflation data 2'!AE$4,,,COUNT('Inflation data 2'!AE$4:AE$202),2)</f>
        <v>43769</v>
      </c>
      <c r="AF244" s="28">
        <f ca="1"/>
        <v>107.16</v>
      </c>
      <c r="AG244" s="10" cm="1">
        <f t="array" aca="1" ref="AG244:AH269" ca="1">OFFSET('Inflation data 2'!AG$4,,,COUNT('Inflation data 2'!AG$4:AG$202),2)</f>
        <v>43769</v>
      </c>
      <c r="AH244" s="29">
        <f ca="1"/>
        <v>0.110619</v>
      </c>
      <c r="AI244" s="10" cm="1">
        <f t="array" aca="1" ref="AI244:AJ268" ca="1">OFFSET('Inflation data 2'!AI$4,,,COUNT('Inflation data 2'!AI$4:AI$202),2)</f>
        <v>43769</v>
      </c>
      <c r="AJ244" s="28">
        <f ca="1"/>
        <v>113.4</v>
      </c>
    </row>
    <row r="245" spans="3:36" x14ac:dyDescent="0.25">
      <c r="C245" s="10">
        <f ca="1"/>
        <v>44043</v>
      </c>
      <c r="D245" s="28">
        <f ca="1"/>
        <v>99.402163000000002</v>
      </c>
      <c r="E245" s="10">
        <f ca="1"/>
        <v>44196</v>
      </c>
      <c r="F245" s="29">
        <f ca="1"/>
        <v>0.7</v>
      </c>
      <c r="G245" s="10">
        <f ca="1"/>
        <v>43799</v>
      </c>
      <c r="H245" s="28">
        <f ca="1"/>
        <v>136.4</v>
      </c>
      <c r="I245" s="10">
        <f ca="1"/>
        <v>43799</v>
      </c>
      <c r="J245" s="28">
        <f ca="1"/>
        <v>100.79040000000001</v>
      </c>
      <c r="K245" s="10">
        <f ca="1"/>
        <v>43799</v>
      </c>
      <c r="L245" s="28">
        <f ca="1"/>
        <v>257.20800000000003</v>
      </c>
      <c r="M245" s="10">
        <f ca="1"/>
        <v>43799</v>
      </c>
      <c r="N245" s="28">
        <f ca="1"/>
        <v>291</v>
      </c>
      <c r="O245" s="10">
        <f ca="1"/>
        <v>43799</v>
      </c>
      <c r="P245" s="28">
        <f ca="1"/>
        <v>100.7</v>
      </c>
      <c r="Q245" s="10">
        <f ca="1"/>
        <v>43799</v>
      </c>
      <c r="R245" s="28">
        <f ca="1"/>
        <v>103.92</v>
      </c>
      <c r="S245" s="10">
        <f ca="1"/>
        <v>43799</v>
      </c>
      <c r="T245" s="28">
        <f ca="1"/>
        <v>105.4</v>
      </c>
      <c r="U245" s="10">
        <f ca="1"/>
        <v>43799</v>
      </c>
      <c r="V245" s="28">
        <f ca="1"/>
        <v>104.87</v>
      </c>
      <c r="W245" s="10">
        <f ca="1"/>
        <v>43799</v>
      </c>
      <c r="X245" s="28">
        <f ca="1"/>
        <v>5259.76</v>
      </c>
      <c r="Y245" s="10">
        <f ca="1"/>
        <v>43799</v>
      </c>
      <c r="Z245" s="28">
        <f ca="1"/>
        <v>101.6</v>
      </c>
      <c r="AA245" s="10">
        <f ca="1"/>
        <v>43799</v>
      </c>
      <c r="AB245" s="28">
        <f ca="1"/>
        <v>102.6</v>
      </c>
      <c r="AC245" s="22"/>
      <c r="AD245" s="9"/>
      <c r="AE245" s="10">
        <f ca="1"/>
        <v>43799</v>
      </c>
      <c r="AF245" s="28">
        <f ca="1"/>
        <v>106.73</v>
      </c>
      <c r="AG245" s="10">
        <f ca="1"/>
        <v>43799</v>
      </c>
      <c r="AH245" s="29">
        <f ca="1"/>
        <v>0.27624300000000002</v>
      </c>
      <c r="AI245" s="10">
        <f ca="1"/>
        <v>43799</v>
      </c>
      <c r="AJ245" s="28">
        <f ca="1"/>
        <v>113.5</v>
      </c>
    </row>
    <row r="246" spans="3:36" x14ac:dyDescent="0.25">
      <c r="C246" s="10">
        <f ca="1"/>
        <v>44074</v>
      </c>
      <c r="D246" s="28">
        <f ca="1"/>
        <v>99.108653000000004</v>
      </c>
      <c r="E246" s="10">
        <f ca="1"/>
        <v>44227</v>
      </c>
      <c r="F246" s="29">
        <f ca="1"/>
        <v>1</v>
      </c>
      <c r="G246" s="10">
        <f ca="1"/>
        <v>43830</v>
      </c>
      <c r="H246" s="28">
        <f ca="1"/>
        <v>136.4</v>
      </c>
      <c r="I246" s="10">
        <f ca="1"/>
        <v>43830</v>
      </c>
      <c r="J246" s="28">
        <f ca="1"/>
        <v>100.8205</v>
      </c>
      <c r="K246" s="10">
        <f ca="1"/>
        <v>43830</v>
      </c>
      <c r="L246" s="28">
        <f ca="1"/>
        <v>256.97399999999999</v>
      </c>
      <c r="M246" s="10">
        <f ca="1"/>
        <v>43830</v>
      </c>
      <c r="N246" s="28">
        <f ca="1"/>
        <v>291.89999999999998</v>
      </c>
      <c r="O246" s="10">
        <f ca="1"/>
        <v>43830</v>
      </c>
      <c r="P246" s="28">
        <f ca="1"/>
        <v>100.7</v>
      </c>
      <c r="Q246" s="10">
        <f ca="1"/>
        <v>43830</v>
      </c>
      <c r="R246" s="28">
        <f ca="1"/>
        <v>104.39</v>
      </c>
      <c r="S246" s="10">
        <f ca="1"/>
        <v>43830</v>
      </c>
      <c r="T246" s="28">
        <f ca="1"/>
        <v>106</v>
      </c>
      <c r="U246" s="10">
        <f ca="1"/>
        <v>43830</v>
      </c>
      <c r="V246" s="28">
        <f ca="1"/>
        <v>105.12</v>
      </c>
      <c r="W246" s="10">
        <f ca="1"/>
        <v>43830</v>
      </c>
      <c r="X246" s="28">
        <f ca="1"/>
        <v>5320.25</v>
      </c>
      <c r="Y246" s="10">
        <f ca="1"/>
        <v>43830</v>
      </c>
      <c r="Z246" s="28">
        <f ca="1"/>
        <v>101.8</v>
      </c>
      <c r="AA246" s="10">
        <f ca="1"/>
        <v>43830</v>
      </c>
      <c r="AB246" s="28">
        <f ca="1"/>
        <v>102.66</v>
      </c>
      <c r="AC246" s="22"/>
      <c r="AD246" s="9"/>
      <c r="AE246" s="10">
        <f ca="1"/>
        <v>43830</v>
      </c>
      <c r="AF246" s="28">
        <f ca="1"/>
        <v>106.8</v>
      </c>
      <c r="AG246" s="10">
        <f ca="1"/>
        <v>43830</v>
      </c>
      <c r="AH246" s="29">
        <f ca="1"/>
        <v>0.38567499999999999</v>
      </c>
      <c r="AI246" s="10">
        <f ca="1"/>
        <v>43830</v>
      </c>
      <c r="AJ246" s="28">
        <f ca="1"/>
        <v>113.8</v>
      </c>
    </row>
    <row r="247" spans="3:36" x14ac:dyDescent="0.25">
      <c r="C247" s="10">
        <f ca="1"/>
        <v>44104</v>
      </c>
      <c r="D247" s="28">
        <f ca="1"/>
        <v>99.108653000000004</v>
      </c>
      <c r="E247" s="10">
        <f ca="1"/>
        <v>44255</v>
      </c>
      <c r="F247" s="29">
        <f ca="1"/>
        <v>0.6</v>
      </c>
      <c r="G247" s="10">
        <f ca="1"/>
        <v>43861</v>
      </c>
      <c r="H247" s="28">
        <f ca="1"/>
        <v>136.80000000000001</v>
      </c>
      <c r="I247" s="10">
        <f ca="1"/>
        <v>43861</v>
      </c>
      <c r="J247" s="28">
        <f ca="1"/>
        <v>100.60290000000001</v>
      </c>
      <c r="K247" s="10">
        <f ca="1"/>
        <v>43861</v>
      </c>
      <c r="L247" s="28">
        <f ca="1"/>
        <v>257.971</v>
      </c>
      <c r="M247" s="10">
        <f ca="1"/>
        <v>43861</v>
      </c>
      <c r="N247" s="28">
        <f ca="1"/>
        <v>290.60000000000002</v>
      </c>
      <c r="O247" s="10">
        <f ca="1"/>
        <v>43861</v>
      </c>
      <c r="P247" s="28">
        <f ca="1"/>
        <v>98.5</v>
      </c>
      <c r="Q247" s="10">
        <f ca="1"/>
        <v>43861</v>
      </c>
      <c r="R247" s="28">
        <f ca="1"/>
        <v>103.94</v>
      </c>
      <c r="S247" s="10">
        <f ca="1"/>
        <v>43861</v>
      </c>
      <c r="T247" s="28">
        <f ca="1"/>
        <v>105.1</v>
      </c>
      <c r="U247" s="10">
        <f ca="1"/>
        <v>43861</v>
      </c>
      <c r="V247" s="28">
        <f ca="1"/>
        <v>105.79</v>
      </c>
      <c r="W247" s="10">
        <f ca="1"/>
        <v>43861</v>
      </c>
      <c r="X247" s="28">
        <f ca="1"/>
        <v>5331.42</v>
      </c>
      <c r="Y247" s="10">
        <f ca="1"/>
        <v>43861</v>
      </c>
      <c r="Z247" s="28">
        <f ca="1"/>
        <v>101.1</v>
      </c>
      <c r="AA247" s="10">
        <f ca="1"/>
        <v>43861</v>
      </c>
      <c r="AB247" s="28">
        <f ca="1"/>
        <v>103.28</v>
      </c>
      <c r="AC247" s="22"/>
      <c r="AD247" s="9"/>
      <c r="AE247" s="10">
        <f ca="1"/>
        <v>43861</v>
      </c>
      <c r="AF247" s="28">
        <f ca="1"/>
        <v>105.97</v>
      </c>
      <c r="AG247" s="10">
        <f ca="1"/>
        <v>43861</v>
      </c>
      <c r="AH247" s="29">
        <f ca="1"/>
        <v>0.38419300000000001</v>
      </c>
      <c r="AI247" s="10">
        <f ca="1"/>
        <v>43861</v>
      </c>
      <c r="AJ247" s="28">
        <f ca="1"/>
        <v>114.1</v>
      </c>
    </row>
    <row r="248" spans="3:36" x14ac:dyDescent="0.25">
      <c r="C248" s="10">
        <f ca="1"/>
        <v>44135</v>
      </c>
      <c r="D248" s="28">
        <f ca="1"/>
        <v>99.108653000000004</v>
      </c>
      <c r="E248" s="10">
        <f ca="1"/>
        <v>44286</v>
      </c>
      <c r="F248" s="29">
        <f ca="1"/>
        <v>-0.5</v>
      </c>
      <c r="G248" s="10">
        <f ca="1"/>
        <v>43890</v>
      </c>
      <c r="H248" s="28">
        <f ca="1"/>
        <v>137.4</v>
      </c>
      <c r="I248" s="10">
        <f ca="1"/>
        <v>43890</v>
      </c>
      <c r="J248" s="28">
        <f ca="1"/>
        <v>100.72750000000001</v>
      </c>
      <c r="K248" s="10">
        <f ca="1"/>
        <v>43890</v>
      </c>
      <c r="L248" s="28">
        <f ca="1"/>
        <v>258.678</v>
      </c>
      <c r="M248" s="10">
        <f ca="1"/>
        <v>43890</v>
      </c>
      <c r="N248" s="28">
        <f ca="1"/>
        <v>292</v>
      </c>
      <c r="O248" s="10">
        <f ca="1"/>
        <v>43890</v>
      </c>
      <c r="P248" s="28">
        <f ca="1"/>
        <v>101</v>
      </c>
      <c r="Q248" s="10">
        <f ca="1"/>
        <v>43890</v>
      </c>
      <c r="R248" s="28">
        <f ca="1"/>
        <v>103.93</v>
      </c>
      <c r="S248" s="10">
        <f ca="1"/>
        <v>43890</v>
      </c>
      <c r="T248" s="28">
        <f ca="1"/>
        <v>105.7</v>
      </c>
      <c r="U248" s="10">
        <f ca="1"/>
        <v>43890</v>
      </c>
      <c r="V248" s="28">
        <f ca="1"/>
        <v>105.8</v>
      </c>
      <c r="W248" s="10">
        <f ca="1"/>
        <v>43890</v>
      </c>
      <c r="X248" s="28">
        <f ca="1"/>
        <v>5344.75</v>
      </c>
      <c r="Y248" s="10">
        <f ca="1"/>
        <v>43890</v>
      </c>
      <c r="Z248" s="28">
        <f ca="1"/>
        <v>101.7</v>
      </c>
      <c r="AA248" s="10">
        <f ca="1"/>
        <v>43890</v>
      </c>
      <c r="AB248" s="28">
        <f ca="1"/>
        <v>102.17</v>
      </c>
      <c r="AC248" s="22"/>
      <c r="AD248" s="9"/>
      <c r="AE248" s="10">
        <f ca="1"/>
        <v>43890</v>
      </c>
      <c r="AF248" s="28">
        <f ca="1"/>
        <v>106.64</v>
      </c>
      <c r="AG248" s="10">
        <f ca="1"/>
        <v>43890</v>
      </c>
      <c r="AH248" s="29">
        <f ca="1"/>
        <v>0.32804800000000001</v>
      </c>
      <c r="AI248" s="10">
        <f ca="1"/>
        <v>43890</v>
      </c>
      <c r="AJ248" s="28">
        <f ca="1"/>
        <v>115.2</v>
      </c>
    </row>
    <row r="249" spans="3:36" x14ac:dyDescent="0.25">
      <c r="C249" s="10">
        <f ca="1"/>
        <v>44165</v>
      </c>
      <c r="D249" s="28">
        <f ca="1"/>
        <v>99.010816000000005</v>
      </c>
      <c r="E249" s="10">
        <f ca="1"/>
        <v>44316</v>
      </c>
      <c r="F249" s="29">
        <f ca="1"/>
        <v>-0.3</v>
      </c>
      <c r="G249" s="10">
        <f ca="1"/>
        <v>43921</v>
      </c>
      <c r="H249" s="28">
        <f ca="1"/>
        <v>136.6</v>
      </c>
      <c r="I249" s="10">
        <f ca="1"/>
        <v>43921</v>
      </c>
      <c r="J249" s="28">
        <f ca="1"/>
        <v>100.8049</v>
      </c>
      <c r="K249" s="10">
        <f ca="1"/>
        <v>43921</v>
      </c>
      <c r="L249" s="28">
        <f ca="1"/>
        <v>258.11500000000001</v>
      </c>
      <c r="M249" s="10">
        <f ca="1"/>
        <v>43921</v>
      </c>
      <c r="N249" s="28">
        <f ca="1"/>
        <v>292.60000000000002</v>
      </c>
      <c r="O249" s="10">
        <f ca="1"/>
        <v>43921</v>
      </c>
      <c r="P249" s="28">
        <f ca="1"/>
        <v>100.9</v>
      </c>
      <c r="Q249" s="10">
        <f ca="1"/>
        <v>43921</v>
      </c>
      <c r="R249" s="28">
        <f ca="1"/>
        <v>103.85</v>
      </c>
      <c r="S249" s="10">
        <f ca="1"/>
        <v>43921</v>
      </c>
      <c r="T249" s="28">
        <f ca="1"/>
        <v>105.8</v>
      </c>
      <c r="U249" s="10">
        <f ca="1"/>
        <v>43921</v>
      </c>
      <c r="V249" s="28">
        <f ca="1"/>
        <v>105.54</v>
      </c>
      <c r="W249" s="10">
        <f ca="1"/>
        <v>43921</v>
      </c>
      <c r="X249" s="28">
        <f ca="1"/>
        <v>5348.49</v>
      </c>
      <c r="Y249" s="10">
        <f ca="1"/>
        <v>43921</v>
      </c>
      <c r="Z249" s="28">
        <f ca="1"/>
        <v>102.1</v>
      </c>
      <c r="AA249" s="10">
        <f ca="1"/>
        <v>43921</v>
      </c>
      <c r="AB249" s="28">
        <f ca="1"/>
        <v>101.71</v>
      </c>
      <c r="AC249" s="22"/>
      <c r="AD249" s="9"/>
      <c r="AE249" s="10">
        <f ca="1"/>
        <v>43921</v>
      </c>
      <c r="AF249" s="28">
        <f ca="1"/>
        <v>106.85</v>
      </c>
      <c r="AG249" s="10">
        <f ca="1"/>
        <v>43921</v>
      </c>
      <c r="AH249" s="29">
        <f ca="1"/>
        <v>0.54495899999999997</v>
      </c>
      <c r="AI249" s="10">
        <f ca="1"/>
        <v>43921</v>
      </c>
      <c r="AJ249" s="28">
        <f ca="1"/>
        <v>115.6</v>
      </c>
    </row>
    <row r="250" spans="3:36" x14ac:dyDescent="0.25">
      <c r="C250" s="10">
        <f ca="1"/>
        <v>44196</v>
      </c>
      <c r="D250" s="28">
        <f ca="1"/>
        <v>98.912979000000007</v>
      </c>
      <c r="E250" s="10">
        <f ca="1"/>
        <v>44347</v>
      </c>
      <c r="F250" s="29">
        <f ca="1"/>
        <v>-0.2</v>
      </c>
      <c r="G250" s="10">
        <f ca="1"/>
        <v>43951</v>
      </c>
      <c r="H250" s="28">
        <f ca="1"/>
        <v>135.69999999999999</v>
      </c>
      <c r="I250" s="10">
        <f ca="1"/>
        <v>43951</v>
      </c>
      <c r="J250" s="28">
        <f ca="1"/>
        <v>100.43819999999999</v>
      </c>
      <c r="K250" s="10">
        <f ca="1"/>
        <v>43951</v>
      </c>
      <c r="L250" s="28">
        <f ca="1"/>
        <v>256.38900000000001</v>
      </c>
      <c r="M250" s="10">
        <f ca="1"/>
        <v>43951</v>
      </c>
      <c r="N250" s="28">
        <f ca="1"/>
        <v>292.60000000000002</v>
      </c>
      <c r="O250" s="10">
        <f ca="1"/>
        <v>43951</v>
      </c>
      <c r="P250" s="28">
        <f ca="1"/>
        <v>101</v>
      </c>
      <c r="Q250" s="10">
        <f ca="1"/>
        <v>43951</v>
      </c>
      <c r="R250" s="28">
        <f ca="1"/>
        <v>103.81</v>
      </c>
      <c r="S250" s="10">
        <f ca="1"/>
        <v>43951</v>
      </c>
      <c r="T250" s="28">
        <f ca="1"/>
        <v>106.2</v>
      </c>
      <c r="U250" s="10">
        <f ca="1"/>
        <v>43951</v>
      </c>
      <c r="V250" s="28">
        <f ca="1"/>
        <v>104.95</v>
      </c>
      <c r="W250" s="10">
        <f ca="1"/>
        <v>43951</v>
      </c>
      <c r="X250" s="28">
        <f ca="1"/>
        <v>5331.91</v>
      </c>
      <c r="Y250" s="10">
        <f ca="1"/>
        <v>43951</v>
      </c>
      <c r="Z250" s="28">
        <f ca="1"/>
        <v>101.7</v>
      </c>
      <c r="AA250" s="10">
        <f ca="1"/>
        <v>43951</v>
      </c>
      <c r="AB250" s="28">
        <f ca="1"/>
        <v>101.51</v>
      </c>
      <c r="AC250" s="22"/>
      <c r="AD250" s="9"/>
      <c r="AE250" s="10">
        <f ca="1"/>
        <v>43951</v>
      </c>
      <c r="AF250" s="28">
        <f ca="1"/>
        <v>107.34</v>
      </c>
      <c r="AG250" s="10">
        <f ca="1"/>
        <v>43951</v>
      </c>
      <c r="AH250" s="29">
        <f ca="1"/>
        <v>0.86720900000000001</v>
      </c>
      <c r="AI250" s="10">
        <f ca="1"/>
        <v>43951</v>
      </c>
      <c r="AJ250" s="28">
        <f ca="1"/>
        <v>115</v>
      </c>
    </row>
    <row r="251" spans="3:36" x14ac:dyDescent="0.25">
      <c r="C251" s="10">
        <f ca="1"/>
        <v>44227</v>
      </c>
      <c r="D251" s="28">
        <f ca="1"/>
        <v>99.206490000000002</v>
      </c>
      <c r="E251" s="10">
        <f ca="1"/>
        <v>44377</v>
      </c>
      <c r="F251" s="29">
        <f ca="1"/>
        <v>-0.4</v>
      </c>
      <c r="G251" s="10">
        <f ca="1"/>
        <v>43982</v>
      </c>
      <c r="H251" s="28">
        <f ca="1"/>
        <v>136.1</v>
      </c>
      <c r="I251" s="10">
        <f ca="1"/>
        <v>43982</v>
      </c>
      <c r="J251" s="28">
        <f ca="1"/>
        <v>100.4803</v>
      </c>
      <c r="K251" s="10">
        <f ca="1"/>
        <v>43982</v>
      </c>
      <c r="L251" s="28">
        <f ca="1"/>
        <v>256.39400000000001</v>
      </c>
      <c r="M251" s="10">
        <f ca="1"/>
        <v>43982</v>
      </c>
      <c r="N251" s="28">
        <f ca="1"/>
        <v>292.2</v>
      </c>
      <c r="O251" s="10">
        <f ca="1"/>
        <v>43982</v>
      </c>
      <c r="P251" s="28">
        <f ca="1"/>
        <v>100.7</v>
      </c>
      <c r="Q251" s="10">
        <f ca="1"/>
        <v>43982</v>
      </c>
      <c r="R251" s="28">
        <f ca="1"/>
        <v>103.95</v>
      </c>
      <c r="S251" s="10">
        <f ca="1"/>
        <v>43982</v>
      </c>
      <c r="T251" s="28">
        <f ca="1"/>
        <v>106.2</v>
      </c>
      <c r="U251" s="10">
        <f ca="1"/>
        <v>43982</v>
      </c>
      <c r="V251" s="28">
        <f ca="1"/>
        <v>104.71</v>
      </c>
      <c r="W251" s="10">
        <f ca="1"/>
        <v>43982</v>
      </c>
      <c r="X251" s="28">
        <f ca="1"/>
        <v>5311.65</v>
      </c>
      <c r="Y251" s="10">
        <f ca="1"/>
        <v>43982</v>
      </c>
      <c r="Z251" s="28">
        <f ca="1"/>
        <v>101.1</v>
      </c>
      <c r="AA251" s="10">
        <f ca="1"/>
        <v>43982</v>
      </c>
      <c r="AB251" s="28">
        <f ca="1"/>
        <v>101.4</v>
      </c>
      <c r="AC251" s="22"/>
      <c r="AD251" s="9"/>
      <c r="AE251" s="10">
        <f ca="1"/>
        <v>43982</v>
      </c>
      <c r="AF251" s="28">
        <f ca="1"/>
        <v>107.18</v>
      </c>
      <c r="AG251" s="10">
        <f ca="1"/>
        <v>43982</v>
      </c>
      <c r="AH251" s="29">
        <f ca="1"/>
        <v>0.268673</v>
      </c>
      <c r="AI251" s="10">
        <f ca="1"/>
        <v>43982</v>
      </c>
      <c r="AJ251" s="28">
        <f ca="1"/>
        <v>114.3</v>
      </c>
    </row>
    <row r="252" spans="3:36" x14ac:dyDescent="0.25">
      <c r="C252" s="10">
        <f ca="1"/>
        <v>44255</v>
      </c>
      <c r="D252" s="28">
        <f ca="1"/>
        <v>99.304326000000003</v>
      </c>
      <c r="E252" s="10">
        <f ca="1"/>
        <v>44408</v>
      </c>
      <c r="F252" s="29">
        <f ca="1"/>
        <v>0.3</v>
      </c>
      <c r="G252" s="10">
        <f ca="1"/>
        <v>44012</v>
      </c>
      <c r="H252" s="28">
        <f ca="1"/>
        <v>137.19999999999999</v>
      </c>
      <c r="I252" s="10">
        <f ca="1"/>
        <v>44012</v>
      </c>
      <c r="J252" s="28">
        <f ca="1"/>
        <v>100.5012</v>
      </c>
      <c r="K252" s="10">
        <f ca="1"/>
        <v>44012</v>
      </c>
      <c r="L252" s="28">
        <f ca="1"/>
        <v>257.79700000000003</v>
      </c>
      <c r="M252" s="10">
        <f ca="1"/>
        <v>44012</v>
      </c>
      <c r="N252" s="28">
        <f ca="1"/>
        <v>292.7</v>
      </c>
      <c r="O252" s="10">
        <f ca="1"/>
        <v>44012</v>
      </c>
      <c r="P252" s="28">
        <f ca="1"/>
        <v>100.6</v>
      </c>
      <c r="Q252" s="10">
        <f ca="1"/>
        <v>44012</v>
      </c>
      <c r="R252" s="28">
        <f ca="1"/>
        <v>104.04</v>
      </c>
      <c r="S252" s="10">
        <f ca="1"/>
        <v>44012</v>
      </c>
      <c r="T252" s="28">
        <f ca="1"/>
        <v>106.9</v>
      </c>
      <c r="U252" s="10">
        <f ca="1"/>
        <v>44012</v>
      </c>
      <c r="V252" s="28">
        <f ca="1"/>
        <v>104.87</v>
      </c>
      <c r="W252" s="10">
        <f ca="1"/>
        <v>44012</v>
      </c>
      <c r="X252" s="28">
        <f ca="1"/>
        <v>5325.46</v>
      </c>
      <c r="Y252" s="10">
        <f ca="1"/>
        <v>44012</v>
      </c>
      <c r="Z252" s="28">
        <f ca="1"/>
        <v>101.5</v>
      </c>
      <c r="AA252" s="10">
        <f ca="1"/>
        <v>44012</v>
      </c>
      <c r="AB252" s="28">
        <f ca="1"/>
        <v>102.21</v>
      </c>
      <c r="AC252" s="22"/>
      <c r="AD252" s="9"/>
      <c r="AE252" s="10">
        <f ca="1"/>
        <v>44012</v>
      </c>
      <c r="AF252" s="28">
        <f ca="1"/>
        <v>107.51</v>
      </c>
      <c r="AG252" s="10">
        <f ca="1"/>
        <v>44012</v>
      </c>
      <c r="AH252" s="29">
        <f ca="1"/>
        <v>0.214362</v>
      </c>
      <c r="AI252" s="10">
        <f ca="1"/>
        <v>44012</v>
      </c>
      <c r="AJ252" s="28">
        <f ca="1"/>
        <v>114.9</v>
      </c>
    </row>
    <row r="253" spans="3:36" x14ac:dyDescent="0.25">
      <c r="C253" s="10">
        <f ca="1"/>
        <v>44286</v>
      </c>
      <c r="D253" s="28">
        <f ca="1"/>
        <v>99.597836999999998</v>
      </c>
      <c r="E253" s="10">
        <f ca="1"/>
        <v>44439</v>
      </c>
      <c r="F253" s="29">
        <f ca="1"/>
        <v>0.1</v>
      </c>
      <c r="G253" s="10">
        <f ca="1"/>
        <v>44043</v>
      </c>
      <c r="H253" s="28">
        <f ca="1"/>
        <v>137.19999999999999</v>
      </c>
      <c r="I253" s="10">
        <f ca="1"/>
        <v>44043</v>
      </c>
      <c r="J253" s="28">
        <f ca="1"/>
        <v>100.3419</v>
      </c>
      <c r="K253" s="10">
        <f ca="1"/>
        <v>44043</v>
      </c>
      <c r="L253" s="28">
        <f ca="1"/>
        <v>259.101</v>
      </c>
      <c r="M253" s="10">
        <f ca="1"/>
        <v>44043</v>
      </c>
      <c r="N253" s="28">
        <f ca="1"/>
        <v>294.2</v>
      </c>
      <c r="O253" s="10">
        <f ca="1"/>
        <v>44043</v>
      </c>
      <c r="P253" s="28">
        <f ca="1"/>
        <v>97.7</v>
      </c>
      <c r="Q253" s="10">
        <f ca="1"/>
        <v>44043</v>
      </c>
      <c r="R253" s="28">
        <f ca="1"/>
        <v>104.44</v>
      </c>
      <c r="S253" s="10">
        <f ca="1"/>
        <v>44043</v>
      </c>
      <c r="T253" s="28">
        <f ca="1"/>
        <v>106.4</v>
      </c>
      <c r="U253" s="10">
        <f ca="1"/>
        <v>44043</v>
      </c>
      <c r="V253" s="28">
        <f ca="1"/>
        <v>104.86</v>
      </c>
      <c r="W253" s="10">
        <f ca="1"/>
        <v>44043</v>
      </c>
      <c r="X253" s="28">
        <f ca="1"/>
        <v>5344.63</v>
      </c>
      <c r="Y253" s="10">
        <f ca="1"/>
        <v>44043</v>
      </c>
      <c r="Z253" s="28">
        <f ca="1"/>
        <v>101.3</v>
      </c>
      <c r="AA253" s="10">
        <f ca="1"/>
        <v>44043</v>
      </c>
      <c r="AB253" s="28">
        <f ca="1"/>
        <v>102.34</v>
      </c>
      <c r="AC253" s="22"/>
      <c r="AD253" s="9"/>
      <c r="AE253" s="10">
        <f ca="1"/>
        <v>44043</v>
      </c>
      <c r="AF253" s="28">
        <f ca="1"/>
        <v>108.69</v>
      </c>
      <c r="AG253" s="10">
        <f ca="1"/>
        <v>44043</v>
      </c>
      <c r="AH253" s="29">
        <f ca="1"/>
        <v>0.32085599999999997</v>
      </c>
      <c r="AI253" s="10">
        <f ca="1"/>
        <v>44043</v>
      </c>
      <c r="AJ253" s="28">
        <f ca="1"/>
        <v>116.4</v>
      </c>
    </row>
    <row r="254" spans="3:36" x14ac:dyDescent="0.25">
      <c r="C254" s="10">
        <f ca="1"/>
        <v>44316</v>
      </c>
      <c r="D254" s="28">
        <f ca="1"/>
        <v>99.304326000000003</v>
      </c>
      <c r="E254" s="10">
        <f ca="1"/>
        <v>44469</v>
      </c>
      <c r="F254" s="29">
        <f ca="1"/>
        <v>0</v>
      </c>
      <c r="G254" s="10">
        <f ca="1"/>
        <v>44074</v>
      </c>
      <c r="H254" s="28">
        <f ca="1"/>
        <v>137</v>
      </c>
      <c r="I254" s="10">
        <f ca="1"/>
        <v>44074</v>
      </c>
      <c r="J254" s="28">
        <f ca="1"/>
        <v>100.3861</v>
      </c>
      <c r="K254" s="10">
        <f ca="1"/>
        <v>44074</v>
      </c>
      <c r="L254" s="28">
        <f ca="1"/>
        <v>259.91800000000001</v>
      </c>
      <c r="M254" s="10">
        <f ca="1"/>
        <v>44074</v>
      </c>
      <c r="N254" s="28">
        <f ca="1"/>
        <v>293.3</v>
      </c>
      <c r="O254" s="10">
        <f ca="1"/>
        <v>44074</v>
      </c>
      <c r="P254" s="28">
        <f ca="1"/>
        <v>99.9</v>
      </c>
      <c r="Q254" s="10">
        <f ca="1"/>
        <v>44074</v>
      </c>
      <c r="R254" s="28">
        <f ca="1"/>
        <v>104.34</v>
      </c>
      <c r="S254" s="10">
        <f ca="1"/>
        <v>44074</v>
      </c>
      <c r="T254" s="28">
        <f ca="1"/>
        <v>106.2</v>
      </c>
      <c r="U254" s="10">
        <f ca="1"/>
        <v>44074</v>
      </c>
      <c r="V254" s="28">
        <f ca="1"/>
        <v>105.5</v>
      </c>
      <c r="W254" s="10">
        <f ca="1"/>
        <v>44074</v>
      </c>
      <c r="X254" s="28">
        <f ca="1"/>
        <v>5357.46</v>
      </c>
      <c r="Y254" s="10">
        <f ca="1"/>
        <v>44074</v>
      </c>
      <c r="Z254" s="28">
        <f ca="1"/>
        <v>101.2</v>
      </c>
      <c r="AA254" s="10">
        <f ca="1"/>
        <v>44074</v>
      </c>
      <c r="AB254" s="28">
        <f ca="1"/>
        <v>102.5</v>
      </c>
      <c r="AC254" s="22"/>
      <c r="AD254" s="9"/>
      <c r="AE254" s="10">
        <f ca="1"/>
        <v>44074</v>
      </c>
      <c r="AF254" s="28">
        <f ca="1"/>
        <v>108.13</v>
      </c>
      <c r="AG254" s="10">
        <f ca="1"/>
        <v>44074</v>
      </c>
      <c r="AH254" s="29">
        <f ca="1"/>
        <v>0</v>
      </c>
      <c r="AI254" s="10">
        <f ca="1"/>
        <v>44074</v>
      </c>
      <c r="AJ254" s="28">
        <f ca="1"/>
        <v>116.6</v>
      </c>
    </row>
    <row r="255" spans="3:36" x14ac:dyDescent="0.25">
      <c r="C255" s="10">
        <f ca="1"/>
        <v>44347</v>
      </c>
      <c r="D255" s="28">
        <f ca="1"/>
        <v>99.5</v>
      </c>
      <c r="E255" s="10">
        <f ca="1"/>
        <v>44500</v>
      </c>
      <c r="F255" s="29">
        <f ca="1"/>
        <v>0.7</v>
      </c>
      <c r="G255" s="10">
        <f ca="1"/>
        <v>44104</v>
      </c>
      <c r="H255" s="28">
        <f ca="1"/>
        <v>136.9</v>
      </c>
      <c r="I255" s="10">
        <f ca="1"/>
        <v>44104</v>
      </c>
      <c r="J255" s="28">
        <f ca="1"/>
        <v>100.34310000000001</v>
      </c>
      <c r="K255" s="10">
        <f ca="1"/>
        <v>44104</v>
      </c>
      <c r="L255" s="28">
        <f ca="1"/>
        <v>260.27999999999997</v>
      </c>
      <c r="M255" s="10">
        <f ca="1"/>
        <v>44104</v>
      </c>
      <c r="N255" s="28">
        <f ca="1"/>
        <v>294.3</v>
      </c>
      <c r="O255" s="10">
        <f ca="1"/>
        <v>44104</v>
      </c>
      <c r="P255" s="28">
        <f ca="1"/>
        <v>97.8</v>
      </c>
      <c r="Q255" s="10">
        <f ca="1"/>
        <v>44104</v>
      </c>
      <c r="R255" s="28">
        <f ca="1"/>
        <v>103.8</v>
      </c>
      <c r="S255" s="10">
        <f ca="1"/>
        <v>44104</v>
      </c>
      <c r="T255" s="28">
        <f ca="1"/>
        <v>105.8</v>
      </c>
      <c r="U255" s="10">
        <f ca="1"/>
        <v>44104</v>
      </c>
      <c r="V255" s="28">
        <f ca="1"/>
        <v>106.2</v>
      </c>
      <c r="W255" s="10">
        <f ca="1"/>
        <v>44104</v>
      </c>
      <c r="X255" s="28">
        <f ca="1"/>
        <v>5391.75</v>
      </c>
      <c r="Y255" s="10">
        <f ca="1"/>
        <v>44104</v>
      </c>
      <c r="Z255" s="28">
        <f ca="1"/>
        <v>100.8</v>
      </c>
      <c r="AA255" s="10">
        <f ca="1"/>
        <v>44104</v>
      </c>
      <c r="AB255" s="28">
        <f ca="1"/>
        <v>102.4</v>
      </c>
      <c r="AC255" s="22"/>
      <c r="AD255" s="9"/>
      <c r="AE255" s="10">
        <f ca="1"/>
        <v>44104</v>
      </c>
      <c r="AF255" s="28">
        <f ca="1"/>
        <v>107.88</v>
      </c>
      <c r="AG255" s="10">
        <f ca="1"/>
        <v>44104</v>
      </c>
      <c r="AH255" s="29">
        <f ca="1"/>
        <v>-0.10661</v>
      </c>
      <c r="AI255" s="10">
        <f ca="1"/>
        <v>44104</v>
      </c>
      <c r="AJ255" s="28">
        <f ca="1"/>
        <v>116.8</v>
      </c>
    </row>
    <row r="256" spans="3:36" x14ac:dyDescent="0.25">
      <c r="C256" s="10">
        <f ca="1"/>
        <v>44377</v>
      </c>
      <c r="D256" s="28">
        <f ca="1"/>
        <v>99.5</v>
      </c>
      <c r="E256" s="10">
        <f ca="1"/>
        <v>44530</v>
      </c>
      <c r="F256" s="29">
        <f ca="1"/>
        <v>0.4</v>
      </c>
      <c r="G256" s="10">
        <f ca="1"/>
        <v>44135</v>
      </c>
      <c r="H256" s="28">
        <f ca="1"/>
        <v>137.5</v>
      </c>
      <c r="I256" s="10">
        <f ca="1"/>
        <v>44135</v>
      </c>
      <c r="J256" s="28">
        <f ca="1"/>
        <v>100.3492</v>
      </c>
      <c r="K256" s="10">
        <f ca="1"/>
        <v>44135</v>
      </c>
      <c r="L256" s="28">
        <f ca="1"/>
        <v>260.38799999999998</v>
      </c>
      <c r="M256" s="10">
        <f ca="1"/>
        <v>44135</v>
      </c>
      <c r="N256" s="28">
        <f ca="1"/>
        <v>294.3</v>
      </c>
      <c r="O256" s="10">
        <f ca="1"/>
        <v>44135</v>
      </c>
      <c r="P256" s="28">
        <f ca="1"/>
        <v>100.2</v>
      </c>
      <c r="Q256" s="10">
        <f ca="1"/>
        <v>44135</v>
      </c>
      <c r="R256" s="28">
        <f ca="1"/>
        <v>103.75</v>
      </c>
      <c r="S256" s="10">
        <f ca="1"/>
        <v>44135</v>
      </c>
      <c r="T256" s="28">
        <f ca="1"/>
        <v>105.8</v>
      </c>
      <c r="U256" s="10">
        <f ca="1"/>
        <v>44135</v>
      </c>
      <c r="V256" s="28">
        <f ca="1"/>
        <v>105.61</v>
      </c>
      <c r="W256" s="10">
        <f ca="1"/>
        <v>44135</v>
      </c>
      <c r="X256" s="28">
        <f ca="1"/>
        <v>5438.12</v>
      </c>
      <c r="Y256" s="10">
        <f ca="1"/>
        <v>44135</v>
      </c>
      <c r="Z256" s="28">
        <f ca="1"/>
        <v>100.3</v>
      </c>
      <c r="AA256" s="10">
        <f ca="1"/>
        <v>44135</v>
      </c>
      <c r="AB256" s="28">
        <f ca="1"/>
        <v>102.75</v>
      </c>
      <c r="AC256" s="22"/>
      <c r="AD256" s="9"/>
      <c r="AE256" s="10">
        <f ca="1"/>
        <v>44135</v>
      </c>
      <c r="AF256" s="28">
        <f ca="1"/>
        <v>108.47</v>
      </c>
      <c r="AG256" s="10">
        <f ca="1"/>
        <v>44135</v>
      </c>
      <c r="AH256" s="29">
        <f ca="1"/>
        <v>0.426894</v>
      </c>
      <c r="AI256" s="10">
        <f ca="1"/>
        <v>44135</v>
      </c>
      <c r="AJ256" s="28">
        <f ca="1"/>
        <v>117.1</v>
      </c>
    </row>
    <row r="257" spans="3:36" x14ac:dyDescent="0.25">
      <c r="C257" s="10">
        <f ca="1"/>
        <v>44408</v>
      </c>
      <c r="D257" s="28">
        <f ca="1"/>
        <v>99.8</v>
      </c>
      <c r="G257" s="10">
        <f ca="1"/>
        <v>44165</v>
      </c>
      <c r="H257" s="28">
        <f ca="1"/>
        <v>137.69999999999999</v>
      </c>
      <c r="I257" s="10">
        <f ca="1"/>
        <v>44165</v>
      </c>
      <c r="J257" s="28">
        <f ca="1"/>
        <v>100.1002</v>
      </c>
      <c r="K257" s="10">
        <f ca="1"/>
        <v>44165</v>
      </c>
      <c r="L257" s="28">
        <f ca="1"/>
        <v>260.22899999999998</v>
      </c>
      <c r="M257" s="10">
        <f ca="1"/>
        <v>44165</v>
      </c>
      <c r="N257" s="28">
        <f ca="1"/>
        <v>293.5</v>
      </c>
      <c r="O257" s="10">
        <f ca="1"/>
        <v>44165</v>
      </c>
      <c r="P257" s="28">
        <f ca="1"/>
        <v>100.3</v>
      </c>
      <c r="Q257" s="10">
        <f ca="1"/>
        <v>44165</v>
      </c>
      <c r="R257" s="28">
        <f ca="1"/>
        <v>103.86</v>
      </c>
      <c r="S257" s="10">
        <f ca="1"/>
        <v>44165</v>
      </c>
      <c r="T257" s="28">
        <f ca="1"/>
        <v>104.7</v>
      </c>
      <c r="U257" s="10">
        <f ca="1"/>
        <v>44165</v>
      </c>
      <c r="V257" s="28">
        <f ca="1"/>
        <v>105.5</v>
      </c>
      <c r="W257" s="10">
        <f ca="1"/>
        <v>44165</v>
      </c>
      <c r="X257" s="28">
        <f ca="1"/>
        <v>5486.52</v>
      </c>
      <c r="Y257" s="10">
        <f ca="1"/>
        <v>44165</v>
      </c>
      <c r="Z257" s="28">
        <f ca="1"/>
        <v>100.6</v>
      </c>
      <c r="AA257" s="10">
        <f ca="1"/>
        <v>44165</v>
      </c>
      <c r="AB257" s="28">
        <f ca="1"/>
        <v>102.69</v>
      </c>
      <c r="AC257" s="22"/>
      <c r="AD257" s="9"/>
      <c r="AE257" s="10">
        <f ca="1"/>
        <v>44165</v>
      </c>
      <c r="AF257" s="28">
        <f ca="1"/>
        <v>107.61</v>
      </c>
      <c r="AG257" s="10">
        <f ca="1"/>
        <v>44165</v>
      </c>
      <c r="AH257" s="29">
        <f ca="1"/>
        <v>0.74388900000000002</v>
      </c>
      <c r="AI257" s="10">
        <f ca="1"/>
        <v>44165</v>
      </c>
      <c r="AJ257" s="28">
        <f ca="1"/>
        <v>117.1</v>
      </c>
    </row>
    <row r="258" spans="3:36" x14ac:dyDescent="0.25">
      <c r="C258" s="10">
        <f ca="1"/>
        <v>44439</v>
      </c>
      <c r="D258" s="28">
        <f ca="1"/>
        <v>99.8</v>
      </c>
      <c r="G258" s="10">
        <f ca="1"/>
        <v>44196</v>
      </c>
      <c r="H258" s="28">
        <f ca="1"/>
        <v>137.4</v>
      </c>
      <c r="I258" s="10">
        <f ca="1"/>
        <v>44196</v>
      </c>
      <c r="J258" s="28">
        <f ca="1"/>
        <v>100</v>
      </c>
      <c r="K258" s="10">
        <f ca="1"/>
        <v>44196</v>
      </c>
      <c r="L258" s="28">
        <f ca="1"/>
        <v>260.47399999999999</v>
      </c>
      <c r="M258" s="10">
        <f ca="1"/>
        <v>44196</v>
      </c>
      <c r="N258" s="28">
        <f ca="1"/>
        <v>295.39999999999998</v>
      </c>
      <c r="O258" s="10">
        <f ca="1"/>
        <v>44196</v>
      </c>
      <c r="P258" s="28">
        <f ca="1"/>
        <v>99.8</v>
      </c>
      <c r="Q258" s="10">
        <f ca="1"/>
        <v>44196</v>
      </c>
      <c r="R258" s="28">
        <f ca="1"/>
        <v>104.09</v>
      </c>
      <c r="S258" s="10">
        <f ca="1"/>
        <v>44196</v>
      </c>
      <c r="T258" s="28">
        <f ca="1"/>
        <v>105.3</v>
      </c>
      <c r="U258" s="10">
        <f ca="1"/>
        <v>44196</v>
      </c>
      <c r="V258" s="28">
        <f ca="1"/>
        <v>105.67</v>
      </c>
      <c r="W258" s="10">
        <f ca="1"/>
        <v>44196</v>
      </c>
      <c r="X258" s="28">
        <f ca="1"/>
        <v>5560.59</v>
      </c>
      <c r="Y258" s="10">
        <f ca="1"/>
        <v>44196</v>
      </c>
      <c r="Z258" s="28">
        <f ca="1"/>
        <v>100.8</v>
      </c>
      <c r="AA258" s="10">
        <f ca="1"/>
        <v>44196</v>
      </c>
      <c r="AB258" s="28">
        <f ca="1"/>
        <v>102.71</v>
      </c>
      <c r="AC258" s="22"/>
      <c r="AD258" s="9"/>
      <c r="AE258" s="10">
        <f ca="1"/>
        <v>44196</v>
      </c>
      <c r="AF258" s="28">
        <f ca="1"/>
        <v>107.85</v>
      </c>
      <c r="AG258" s="10">
        <f ca="1"/>
        <v>44196</v>
      </c>
      <c r="AH258" s="29">
        <f ca="1"/>
        <v>0.79113900000000004</v>
      </c>
      <c r="AI258" s="10">
        <f ca="1"/>
        <v>44196</v>
      </c>
      <c r="AJ258" s="28">
        <f ca="1"/>
        <v>117.3</v>
      </c>
    </row>
    <row r="259" spans="3:36" x14ac:dyDescent="0.25">
      <c r="C259" s="10">
        <f ca="1"/>
        <v>44469</v>
      </c>
      <c r="D259" s="28">
        <f ca="1"/>
        <v>99.8</v>
      </c>
      <c r="G259" s="10">
        <f ca="1"/>
        <v>44227</v>
      </c>
      <c r="H259" s="28">
        <f ca="1"/>
        <v>138.19999999999999</v>
      </c>
      <c r="I259" s="10">
        <f ca="1"/>
        <v>44227</v>
      </c>
      <c r="J259" s="28">
        <f ca="1"/>
        <v>100.0553</v>
      </c>
      <c r="K259" s="10">
        <f ca="1"/>
        <v>44227</v>
      </c>
      <c r="L259" s="28">
        <f ca="1"/>
        <v>261.58199999999999</v>
      </c>
      <c r="M259" s="10">
        <f ca="1"/>
        <v>44227</v>
      </c>
      <c r="N259" s="28">
        <f ca="1"/>
        <v>294.60000000000002</v>
      </c>
      <c r="O259" s="10">
        <f ca="1"/>
        <v>44227</v>
      </c>
      <c r="P259" s="28">
        <f ca="1"/>
        <v>101.1</v>
      </c>
      <c r="Q259" s="10">
        <f ca="1"/>
        <v>44227</v>
      </c>
      <c r="R259" s="28">
        <f ca="1"/>
        <v>104.24</v>
      </c>
      <c r="S259" s="10">
        <f ca="1"/>
        <v>44227</v>
      </c>
      <c r="T259" s="28">
        <f ca="1"/>
        <v>106.8</v>
      </c>
      <c r="U259" s="10">
        <f ca="1"/>
        <v>44227</v>
      </c>
      <c r="V259" s="28">
        <f ca="1"/>
        <v>106.47</v>
      </c>
      <c r="W259" s="10">
        <f ca="1"/>
        <v>44227</v>
      </c>
      <c r="X259" s="28">
        <f ca="1"/>
        <v>5574.49</v>
      </c>
      <c r="Y259" s="10">
        <f ca="1"/>
        <v>44227</v>
      </c>
      <c r="Z259" s="28">
        <f ca="1"/>
        <v>101</v>
      </c>
      <c r="AA259" s="10">
        <f ca="1"/>
        <v>44227</v>
      </c>
      <c r="AB259" s="28">
        <f ca="1"/>
        <v>103.08</v>
      </c>
      <c r="AE259" s="10">
        <f ca="1"/>
        <v>44227</v>
      </c>
      <c r="AF259" s="28">
        <f ca="1"/>
        <v>107.62</v>
      </c>
      <c r="AG259" s="10">
        <f ca="1"/>
        <v>44227</v>
      </c>
      <c r="AH259" s="29">
        <f ca="1"/>
        <v>0.68027000000000004</v>
      </c>
      <c r="AI259" s="10">
        <f ca="1"/>
        <v>44227</v>
      </c>
      <c r="AJ259" s="28">
        <f ca="1"/>
        <v>117.7</v>
      </c>
    </row>
    <row r="260" spans="3:36" x14ac:dyDescent="0.25">
      <c r="C260" s="10">
        <f ca="1"/>
        <v>44500</v>
      </c>
      <c r="D260" s="28">
        <f ca="1"/>
        <v>99.9</v>
      </c>
      <c r="G260" s="10">
        <f ca="1"/>
        <v>44255</v>
      </c>
      <c r="H260" s="28">
        <f ca="1"/>
        <v>138.9</v>
      </c>
      <c r="I260" s="10">
        <f ca="1"/>
        <v>44255</v>
      </c>
      <c r="J260" s="28">
        <f ca="1"/>
        <v>100.21980000000001</v>
      </c>
      <c r="K260" s="10">
        <f ca="1"/>
        <v>44255</v>
      </c>
      <c r="L260" s="28">
        <f ca="1"/>
        <v>263.01400000000001</v>
      </c>
      <c r="M260" s="10">
        <f ca="1"/>
        <v>44255</v>
      </c>
      <c r="N260" s="28">
        <f ca="1"/>
        <v>296</v>
      </c>
      <c r="O260" s="10">
        <f ca="1"/>
        <v>44255</v>
      </c>
      <c r="P260" s="28">
        <f ca="1"/>
        <v>101.4</v>
      </c>
      <c r="Q260" s="10">
        <f ca="1"/>
        <v>44255</v>
      </c>
      <c r="R260" s="28">
        <f ca="1"/>
        <v>104.24</v>
      </c>
      <c r="S260" s="10">
        <f ca="1"/>
        <v>44255</v>
      </c>
      <c r="T260" s="28">
        <f ca="1"/>
        <v>107.4</v>
      </c>
      <c r="U260" s="10">
        <f ca="1"/>
        <v>44255</v>
      </c>
      <c r="V260" s="28">
        <f ca="1"/>
        <v>107</v>
      </c>
      <c r="W260" s="10">
        <f ca="1"/>
        <v>44255</v>
      </c>
      <c r="X260" s="28">
        <f ca="1"/>
        <v>5622.43</v>
      </c>
      <c r="Y260" s="10">
        <f ca="1"/>
        <v>44255</v>
      </c>
      <c r="Z260" s="28">
        <f ca="1"/>
        <v>101.3</v>
      </c>
      <c r="AA260" s="10">
        <f ca="1"/>
        <v>44255</v>
      </c>
      <c r="AB260" s="28">
        <f ca="1"/>
        <v>103.58</v>
      </c>
      <c r="AE260" s="10">
        <f ca="1"/>
        <v>44255</v>
      </c>
      <c r="AF260" s="28">
        <f ca="1"/>
        <v>108.57</v>
      </c>
      <c r="AG260" s="10">
        <f ca="1"/>
        <v>44255</v>
      </c>
      <c r="AH260" s="29">
        <f ca="1"/>
        <v>0.77963000000000005</v>
      </c>
      <c r="AI260" s="10">
        <f ca="1"/>
        <v>44255</v>
      </c>
      <c r="AJ260" s="28">
        <f ca="1"/>
        <v>118.5</v>
      </c>
    </row>
    <row r="261" spans="3:36" x14ac:dyDescent="0.25">
      <c r="G261" s="10">
        <f ca="1"/>
        <v>44286</v>
      </c>
      <c r="H261" s="28">
        <f ca="1"/>
        <v>139.6</v>
      </c>
      <c r="I261" s="10">
        <f ca="1"/>
        <v>44286</v>
      </c>
      <c r="J261" s="28">
        <f ca="1"/>
        <v>100.5577</v>
      </c>
      <c r="K261" s="10">
        <f ca="1"/>
        <v>44286</v>
      </c>
      <c r="L261" s="28">
        <f ca="1"/>
        <v>264.87700000000001</v>
      </c>
      <c r="M261" s="10">
        <f ca="1"/>
        <v>44286</v>
      </c>
      <c r="N261" s="28">
        <f ca="1"/>
        <v>296.89999999999998</v>
      </c>
      <c r="O261" s="10">
        <f ca="1"/>
        <v>44286</v>
      </c>
      <c r="P261" s="28">
        <f ca="1"/>
        <v>101.5</v>
      </c>
      <c r="Q261" s="10">
        <f ca="1"/>
        <v>44286</v>
      </c>
      <c r="R261" s="28">
        <f ca="1"/>
        <v>104.89</v>
      </c>
      <c r="S261" s="10">
        <f ca="1"/>
        <v>44286</v>
      </c>
      <c r="T261" s="28">
        <f ca="1"/>
        <v>107.9</v>
      </c>
      <c r="U261" s="10">
        <f ca="1"/>
        <v>44286</v>
      </c>
      <c r="V261" s="28">
        <f ca="1"/>
        <v>107.16</v>
      </c>
      <c r="W261" s="10">
        <f ca="1"/>
        <v>44286</v>
      </c>
      <c r="X261" s="28">
        <f ca="1"/>
        <v>5674.72</v>
      </c>
      <c r="Y261" s="10">
        <f ca="1"/>
        <v>44286</v>
      </c>
      <c r="Z261" s="28">
        <f ca="1"/>
        <v>102.2</v>
      </c>
      <c r="AA261" s="10">
        <f ca="1"/>
        <v>44286</v>
      </c>
      <c r="AB261" s="28">
        <f ca="1"/>
        <v>102.96</v>
      </c>
      <c r="AE261" s="10">
        <f ca="1"/>
        <v>44286</v>
      </c>
      <c r="AF261" s="28">
        <f ca="1"/>
        <v>108.87</v>
      </c>
      <c r="AG261" s="10">
        <f ca="1"/>
        <v>44286</v>
      </c>
      <c r="AH261" s="29">
        <f ca="1"/>
        <v>0.67044999999999999</v>
      </c>
      <c r="AI261" s="10">
        <f ca="1"/>
        <v>44286</v>
      </c>
      <c r="AJ261" s="28">
        <f ca="1"/>
        <v>119.3</v>
      </c>
    </row>
    <row r="262" spans="3:36" x14ac:dyDescent="0.25">
      <c r="G262" s="10">
        <f ca="1"/>
        <v>44316</v>
      </c>
      <c r="H262" s="28">
        <f ca="1"/>
        <v>140.30000000000001</v>
      </c>
      <c r="I262" s="10">
        <f ca="1"/>
        <v>44316</v>
      </c>
      <c r="J262" s="28">
        <f ca="1"/>
        <v>100.7675</v>
      </c>
      <c r="K262" s="10">
        <f ca="1"/>
        <v>44316</v>
      </c>
      <c r="L262" s="28">
        <f ca="1"/>
        <v>267.05399999999997</v>
      </c>
      <c r="M262" s="10">
        <f ca="1"/>
        <v>44316</v>
      </c>
      <c r="N262" s="28">
        <f ca="1"/>
        <v>301.10000000000002</v>
      </c>
      <c r="O262" s="10">
        <f ca="1"/>
        <v>44316</v>
      </c>
      <c r="P262" s="28">
        <f ca="1"/>
        <v>101.8</v>
      </c>
      <c r="Q262" s="10">
        <f ca="1"/>
        <v>44316</v>
      </c>
      <c r="R262" s="28">
        <f ca="1"/>
        <v>105</v>
      </c>
      <c r="S262" s="10">
        <f ca="1"/>
        <v>44316</v>
      </c>
      <c r="T262" s="28">
        <f ca="1"/>
        <v>108.4</v>
      </c>
      <c r="U262" s="10">
        <f ca="1"/>
        <v>44316</v>
      </c>
      <c r="V262" s="28">
        <f ca="1"/>
        <v>107.39</v>
      </c>
      <c r="W262" s="10">
        <f ca="1"/>
        <v>44316</v>
      </c>
      <c r="X262" s="28">
        <f ca="1"/>
        <v>5692.31</v>
      </c>
      <c r="Y262" s="10">
        <f ca="1"/>
        <v>44316</v>
      </c>
      <c r="Z262" s="28">
        <f ca="1"/>
        <v>102.8</v>
      </c>
      <c r="AA262" s="10">
        <f ca="1"/>
        <v>44316</v>
      </c>
      <c r="AB262" s="28">
        <f ca="1"/>
        <v>103.64</v>
      </c>
      <c r="AE262" s="10">
        <f ca="1"/>
        <v>44316</v>
      </c>
      <c r="AF262" s="28">
        <f ca="1"/>
        <v>109.36</v>
      </c>
      <c r="AG262" s="10">
        <f ca="1"/>
        <v>44316</v>
      </c>
      <c r="AH262" s="29">
        <f ca="1"/>
        <v>0.56352999999999998</v>
      </c>
      <c r="AI262" s="10">
        <f ca="1"/>
        <v>44316</v>
      </c>
      <c r="AJ262" s="28">
        <f ca="1"/>
        <v>120.1</v>
      </c>
    </row>
    <row r="263" spans="3:36" x14ac:dyDescent="0.25">
      <c r="G263" s="10">
        <f ca="1"/>
        <v>44347</v>
      </c>
      <c r="H263" s="28">
        <f ca="1"/>
        <v>141</v>
      </c>
      <c r="I263" s="10">
        <f ca="1"/>
        <v>44347</v>
      </c>
      <c r="J263" s="28">
        <f ca="1"/>
        <v>101.0339</v>
      </c>
      <c r="K263" s="10">
        <f ca="1"/>
        <v>44347</v>
      </c>
      <c r="L263" s="28">
        <f ca="1"/>
        <v>269.19499999999999</v>
      </c>
      <c r="M263" s="10">
        <f ca="1"/>
        <v>44347</v>
      </c>
      <c r="N263" s="28">
        <f ca="1"/>
        <v>301.89999999999998</v>
      </c>
      <c r="O263" s="10">
        <f ca="1"/>
        <v>44347</v>
      </c>
      <c r="P263" s="28">
        <f ca="1"/>
        <v>101.6</v>
      </c>
      <c r="Q263" s="10">
        <f ca="1"/>
        <v>44347</v>
      </c>
      <c r="R263" s="28">
        <f ca="1"/>
        <v>105.34</v>
      </c>
      <c r="S263" s="10">
        <f ca="1"/>
        <v>44347</v>
      </c>
      <c r="T263" s="28">
        <f ca="1"/>
        <v>108.7</v>
      </c>
      <c r="U263" s="10">
        <f ca="1"/>
        <v>44347</v>
      </c>
      <c r="V263" s="28">
        <f ca="1"/>
        <v>107.46</v>
      </c>
      <c r="W263" s="10">
        <f ca="1"/>
        <v>44347</v>
      </c>
      <c r="X263" s="28">
        <f ca="1"/>
        <v>5739.56</v>
      </c>
      <c r="Y263" s="10">
        <f ca="1"/>
        <v>44347</v>
      </c>
      <c r="Z263" s="28">
        <f ca="1"/>
        <v>103</v>
      </c>
      <c r="AA263" s="10">
        <f ca="1"/>
        <v>44347</v>
      </c>
      <c r="AB263" s="28">
        <f ca="1"/>
        <v>103.88</v>
      </c>
      <c r="AE263" s="10">
        <f ca="1"/>
        <v>44347</v>
      </c>
      <c r="AF263" s="28">
        <f ca="1"/>
        <v>109.46</v>
      </c>
      <c r="AG263" s="10">
        <f ca="1"/>
        <v>44347</v>
      </c>
      <c r="AH263" s="29">
        <f ca="1"/>
        <v>0.76414000000000004</v>
      </c>
      <c r="AI263" s="10">
        <f ca="1"/>
        <v>44347</v>
      </c>
      <c r="AJ263" s="28">
        <f ca="1"/>
        <v>120.2</v>
      </c>
    </row>
    <row r="264" spans="3:36" x14ac:dyDescent="0.25">
      <c r="G264" s="10">
        <f ca="1"/>
        <v>44377</v>
      </c>
      <c r="H264" s="28">
        <f ca="1"/>
        <v>141.4</v>
      </c>
      <c r="I264" s="10">
        <f ca="1"/>
        <v>44377</v>
      </c>
      <c r="J264" s="28">
        <f ca="1"/>
        <v>101.1087</v>
      </c>
      <c r="K264" s="10">
        <f ca="1"/>
        <v>44377</v>
      </c>
      <c r="L264" s="28">
        <f ca="1"/>
        <v>271.69600000000003</v>
      </c>
      <c r="M264" s="10">
        <f ca="1"/>
        <v>44377</v>
      </c>
      <c r="N264" s="28">
        <f ca="1"/>
        <v>304</v>
      </c>
      <c r="O264" s="10">
        <f ca="1"/>
        <v>44377</v>
      </c>
      <c r="P264" s="28">
        <f ca="1"/>
        <v>101.3</v>
      </c>
      <c r="Q264" s="10">
        <f ca="1"/>
        <v>44377</v>
      </c>
      <c r="R264" s="28">
        <f ca="1"/>
        <v>105.48</v>
      </c>
      <c r="S264" s="10">
        <f ca="1"/>
        <v>44377</v>
      </c>
      <c r="T264" s="28">
        <f ca="1"/>
        <v>109.1</v>
      </c>
      <c r="U264" s="10">
        <f ca="1"/>
        <v>44377</v>
      </c>
      <c r="V264" s="28">
        <f ca="1"/>
        <v>107.39</v>
      </c>
      <c r="W264" s="10">
        <f ca="1"/>
        <v>44377</v>
      </c>
      <c r="X264" s="28">
        <f ca="1"/>
        <v>5769.98</v>
      </c>
      <c r="Y264" s="10">
        <f ca="1"/>
        <v>44377</v>
      </c>
      <c r="Z264" s="28">
        <f ca="1"/>
        <v>103.1</v>
      </c>
      <c r="AA264" s="10">
        <f ca="1"/>
        <v>44377</v>
      </c>
      <c r="AB264" s="28">
        <f ca="1"/>
        <v>104.08</v>
      </c>
      <c r="AE264" s="10">
        <f ca="1"/>
        <v>44377</v>
      </c>
      <c r="AF264" s="28">
        <f ca="1"/>
        <v>109.67</v>
      </c>
      <c r="AG264" s="10">
        <f ca="1"/>
        <v>44377</v>
      </c>
      <c r="AH264" s="29">
        <f ca="1"/>
        <v>0.65722999999999998</v>
      </c>
      <c r="AI264" s="10">
        <f ca="1"/>
        <v>44377</v>
      </c>
      <c r="AJ264" s="28">
        <f ca="1"/>
        <v>120.5</v>
      </c>
    </row>
    <row r="265" spans="3:36" x14ac:dyDescent="0.25">
      <c r="G265" s="10">
        <f ca="1"/>
        <v>44408</v>
      </c>
      <c r="H265" s="28">
        <f ca="1"/>
        <v>142.30000000000001</v>
      </c>
      <c r="I265" s="10">
        <f ca="1"/>
        <v>44408</v>
      </c>
      <c r="J265" s="28">
        <f ca="1"/>
        <v>101.023</v>
      </c>
      <c r="K265" s="10">
        <f ca="1"/>
        <v>44408</v>
      </c>
      <c r="L265" s="28">
        <f ca="1"/>
        <v>273.00299999999999</v>
      </c>
      <c r="M265" s="10">
        <f ca="1"/>
        <v>44408</v>
      </c>
      <c r="N265" s="28">
        <f ca="1"/>
        <v>305.5</v>
      </c>
      <c r="O265" s="10">
        <f ca="1"/>
        <v>44408</v>
      </c>
      <c r="P265" s="28">
        <f ca="1"/>
        <v>101.4</v>
      </c>
      <c r="Q265" s="10">
        <f ca="1"/>
        <v>44408</v>
      </c>
      <c r="R265" s="28">
        <f ca="1"/>
        <v>105.55</v>
      </c>
      <c r="S265" s="10">
        <f ca="1"/>
        <v>44408</v>
      </c>
      <c r="T265" s="28">
        <f ca="1"/>
        <v>109.7</v>
      </c>
      <c r="U265" s="10">
        <f ca="1"/>
        <v>44408</v>
      </c>
      <c r="V265" s="28">
        <f ca="1"/>
        <v>107.61</v>
      </c>
      <c r="W265" s="10">
        <f ca="1"/>
        <v>44408</v>
      </c>
      <c r="X265" s="28">
        <f ca="1"/>
        <v>5825.37</v>
      </c>
      <c r="Y265" s="10">
        <f ca="1"/>
        <v>44408</v>
      </c>
      <c r="Z265" s="28">
        <f ca="1"/>
        <v>103.5</v>
      </c>
      <c r="AA265" s="10">
        <f ca="1"/>
        <v>44408</v>
      </c>
      <c r="AB265" s="28">
        <f ca="1"/>
        <v>104.29</v>
      </c>
      <c r="AE265" s="10">
        <f ca="1"/>
        <v>44408</v>
      </c>
      <c r="AF265" s="28">
        <f ca="1"/>
        <v>110.23</v>
      </c>
      <c r="AG265" s="10">
        <f ca="1"/>
        <v>44408</v>
      </c>
      <c r="AH265" s="29">
        <f ca="1"/>
        <v>0.35158</v>
      </c>
      <c r="AI265" s="10">
        <f ca="1"/>
        <v>44408</v>
      </c>
      <c r="AJ265" s="28">
        <f ca="1"/>
        <v>121.8</v>
      </c>
    </row>
    <row r="266" spans="3:36" x14ac:dyDescent="0.25">
      <c r="G266" s="10">
        <f ca="1"/>
        <v>44439</v>
      </c>
      <c r="H266" s="28">
        <f ca="1"/>
        <v>142.6</v>
      </c>
      <c r="I266" s="10">
        <f ca="1"/>
        <v>44439</v>
      </c>
      <c r="J266" s="28">
        <f ca="1"/>
        <v>101.2711</v>
      </c>
      <c r="K266" s="10">
        <f ca="1"/>
        <v>44439</v>
      </c>
      <c r="L266" s="28">
        <f ca="1"/>
        <v>273.56700000000001</v>
      </c>
      <c r="M266" s="10">
        <f ca="1"/>
        <v>44439</v>
      </c>
      <c r="N266" s="28">
        <f ca="1"/>
        <v>307.39999999999998</v>
      </c>
      <c r="O266" s="10">
        <f ca="1"/>
        <v>44439</v>
      </c>
      <c r="P266" s="28">
        <f ca="1"/>
        <v>101.5</v>
      </c>
      <c r="Q266" s="10">
        <f ca="1"/>
        <v>44439</v>
      </c>
      <c r="R266" s="28">
        <f ca="1"/>
        <v>106.21</v>
      </c>
      <c r="S266" s="10">
        <f ca="1"/>
        <v>44439</v>
      </c>
      <c r="T266" s="28">
        <f ca="1"/>
        <v>109.8</v>
      </c>
      <c r="U266" s="10">
        <f ca="1"/>
        <v>44439</v>
      </c>
      <c r="V266" s="28">
        <f ca="1"/>
        <v>108.29</v>
      </c>
      <c r="W266" s="10">
        <f ca="1"/>
        <v>44439</v>
      </c>
      <c r="X266" s="28">
        <f ca="1"/>
        <v>5876.05</v>
      </c>
      <c r="Y266" s="10">
        <f ca="1"/>
        <v>44439</v>
      </c>
      <c r="Z266" s="28">
        <f ca="1"/>
        <v>104.2</v>
      </c>
      <c r="AA266" s="10">
        <f ca="1"/>
        <v>44439</v>
      </c>
      <c r="AB266" s="28">
        <f ca="1"/>
        <v>104.9</v>
      </c>
      <c r="AE266" s="10">
        <f ca="1"/>
        <v>44439</v>
      </c>
      <c r="AF266" s="28">
        <f ca="1"/>
        <v>110.71</v>
      </c>
      <c r="AG266" s="10">
        <f ca="1"/>
        <v>44439</v>
      </c>
      <c r="AH266" s="29">
        <f ca="1"/>
        <v>0.15015000000000001</v>
      </c>
      <c r="AI266" s="10">
        <f ca="1"/>
        <v>44439</v>
      </c>
      <c r="AJ266" s="28">
        <f ca="1"/>
        <v>122.3</v>
      </c>
    </row>
    <row r="267" spans="3:36" x14ac:dyDescent="0.25">
      <c r="G267" s="10">
        <f ca="1"/>
        <v>44469</v>
      </c>
      <c r="H267" s="28">
        <f ca="1"/>
        <v>142.9</v>
      </c>
      <c r="I267" s="10">
        <f ca="1"/>
        <v>44469</v>
      </c>
      <c r="J267" s="28">
        <f ca="1"/>
        <v>101.28870000000001</v>
      </c>
      <c r="K267" s="10">
        <f ca="1"/>
        <v>44469</v>
      </c>
      <c r="L267" s="28">
        <f ca="1"/>
        <v>274.31</v>
      </c>
      <c r="M267" s="10">
        <f ca="1"/>
        <v>44469</v>
      </c>
      <c r="N267" s="28">
        <f ca="1"/>
        <v>308.60000000000002</v>
      </c>
      <c r="O267" s="10">
        <f ca="1"/>
        <v>44469</v>
      </c>
      <c r="P267" s="28">
        <f ca="1"/>
        <v>99.2</v>
      </c>
      <c r="Q267" s="10">
        <f ca="1"/>
        <v>44469</v>
      </c>
      <c r="R267" s="28">
        <f ca="1"/>
        <v>105.97</v>
      </c>
      <c r="S267" s="10">
        <f ca="1"/>
        <v>44469</v>
      </c>
      <c r="T267" s="28">
        <f ca="1"/>
        <v>110.1</v>
      </c>
      <c r="U267" s="10">
        <f ca="1"/>
        <v>44469</v>
      </c>
      <c r="V267" s="28">
        <f ca="1"/>
        <v>108.83</v>
      </c>
      <c r="W267" s="10">
        <f ca="1"/>
        <v>44469</v>
      </c>
      <c r="X267" s="28">
        <f ca="1"/>
        <v>5944.21</v>
      </c>
      <c r="Y267" s="10">
        <f ca="1"/>
        <v>44469</v>
      </c>
      <c r="Z267" s="28">
        <f ca="1"/>
        <v>104.6</v>
      </c>
      <c r="AA267" s="10">
        <f ca="1"/>
        <v>44469</v>
      </c>
      <c r="AB267" s="28">
        <f ca="1"/>
        <v>105.06</v>
      </c>
      <c r="AE267" s="10">
        <f ca="1"/>
        <v>44469</v>
      </c>
      <c r="AF267" s="28">
        <f ca="1"/>
        <v>110.79</v>
      </c>
      <c r="AG267" s="10">
        <f ca="1"/>
        <v>44469</v>
      </c>
      <c r="AH267" s="29">
        <f ca="1"/>
        <v>0.59970000000000001</v>
      </c>
      <c r="AI267" s="10">
        <f ca="1"/>
        <v>44469</v>
      </c>
      <c r="AJ267" s="28">
        <f ca="1"/>
        <v>122.6</v>
      </c>
    </row>
    <row r="268" spans="3:36" x14ac:dyDescent="0.25">
      <c r="G268" s="10">
        <f ca="1"/>
        <v>44500</v>
      </c>
      <c r="H268" s="28">
        <f ca="1"/>
        <v>143.9</v>
      </c>
      <c r="I268" s="10">
        <f ca="1"/>
        <v>44500</v>
      </c>
      <c r="J268" s="28">
        <f ca="1"/>
        <v>101.5954</v>
      </c>
      <c r="K268" s="10">
        <f ca="1"/>
        <v>44500</v>
      </c>
      <c r="L268" s="28">
        <f ca="1"/>
        <v>276.589</v>
      </c>
      <c r="M268" s="10">
        <f ca="1"/>
        <v>44500</v>
      </c>
      <c r="N268" s="28">
        <f ca="1"/>
        <v>312</v>
      </c>
      <c r="O268" s="10">
        <f ca="1"/>
        <v>44500</v>
      </c>
      <c r="P268" s="28">
        <f ca="1"/>
        <v>102</v>
      </c>
      <c r="Q268" s="10">
        <f ca="1"/>
        <v>44500</v>
      </c>
      <c r="R268" s="28">
        <f ca="1"/>
        <v>106.42</v>
      </c>
      <c r="S268" s="10">
        <f ca="1"/>
        <v>44500</v>
      </c>
      <c r="T268" s="28">
        <f ca="1"/>
        <v>110.7</v>
      </c>
      <c r="U268" s="10">
        <f ca="1"/>
        <v>44500</v>
      </c>
      <c r="V268" s="28">
        <f ca="1"/>
        <v>108.97</v>
      </c>
      <c r="W268" s="10">
        <f ca="1"/>
        <v>44500</v>
      </c>
      <c r="X268" s="28">
        <f ca="1"/>
        <v>6018.51</v>
      </c>
      <c r="Y268" s="10">
        <f ca="1"/>
        <v>44500</v>
      </c>
      <c r="Z268" s="28">
        <f ca="1"/>
        <v>105.4</v>
      </c>
      <c r="AA268" s="10">
        <f ca="1"/>
        <v>44500</v>
      </c>
      <c r="AB268" s="28">
        <f ca="1"/>
        <v>105.36</v>
      </c>
      <c r="AE268" s="10">
        <f ca="1"/>
        <v>44500</v>
      </c>
      <c r="AF268" s="28">
        <f ca="1"/>
        <v>112.18</v>
      </c>
      <c r="AG268" s="10">
        <f ca="1"/>
        <v>44500</v>
      </c>
      <c r="AH268" s="29">
        <f ca="1"/>
        <v>1.0928899999999999</v>
      </c>
      <c r="AI268" s="10">
        <f ca="1"/>
        <v>44500</v>
      </c>
      <c r="AJ268" s="28">
        <f ca="1"/>
        <v>122.9</v>
      </c>
    </row>
    <row r="269" spans="3:36" x14ac:dyDescent="0.25">
      <c r="I269" s="10">
        <f ca="1"/>
        <v>44530</v>
      </c>
      <c r="J269" s="28">
        <f ca="1"/>
        <v>101.63460000000001</v>
      </c>
      <c r="K269" s="10">
        <f ca="1"/>
        <v>44530</v>
      </c>
      <c r="L269" s="28">
        <f ca="1"/>
        <v>277.94799999999998</v>
      </c>
      <c r="S269" s="10">
        <f ca="1"/>
        <v>44530</v>
      </c>
      <c r="T269" s="28">
        <f ca="1"/>
        <v>111</v>
      </c>
      <c r="U269" s="10">
        <f ca="1"/>
        <v>44530</v>
      </c>
      <c r="V269" s="28">
        <f ca="1"/>
        <v>109.41</v>
      </c>
      <c r="W269" s="10">
        <f ca="1"/>
        <v>44530</v>
      </c>
      <c r="X269" s="28">
        <f ca="1"/>
        <v>6075.69</v>
      </c>
      <c r="Y269" s="10">
        <f ca="1"/>
        <v>44530</v>
      </c>
      <c r="Z269" s="28">
        <f ca="1"/>
        <v>106</v>
      </c>
      <c r="AA269" s="10">
        <f ca="1"/>
        <v>44530</v>
      </c>
      <c r="AB269" s="28">
        <f ca="1"/>
        <v>105.61</v>
      </c>
      <c r="AE269" s="10">
        <f ca="1"/>
        <v>44530</v>
      </c>
      <c r="AF269" s="28">
        <f ca="1"/>
        <v>113.17</v>
      </c>
      <c r="AG269" s="10">
        <f ca="1"/>
        <v>44530</v>
      </c>
      <c r="AH269" s="29">
        <f ca="1"/>
        <v>0.96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7A453-7381-4155-BAE3-717F1BF4031B}">
  <sheetPr>
    <tabColor rgb="FF0070C0"/>
  </sheetPr>
  <dimension ref="A1:S266"/>
  <sheetViews>
    <sheetView workbookViewId="0">
      <pane xSplit="1" ySplit="1" topLeftCell="P101" activePane="bottomRight" state="frozen"/>
      <selection activeCell="B623" sqref="B623"/>
      <selection pane="topRight" activeCell="B623" sqref="B623"/>
      <selection pane="bottomLeft" activeCell="B623" sqref="B623"/>
      <selection pane="bottomRight" activeCell="P124" sqref="P124"/>
    </sheetView>
  </sheetViews>
  <sheetFormatPr defaultRowHeight="15" x14ac:dyDescent="0.25"/>
  <cols>
    <col min="1" max="1" width="10.42578125" bestFit="1" customWidth="1"/>
    <col min="2" max="15" width="11.7109375" hidden="1" customWidth="1"/>
    <col min="16" max="16" width="11.7109375" customWidth="1"/>
    <col min="17" max="19" width="11.7109375" hidden="1" customWidth="1"/>
  </cols>
  <sheetData>
    <row r="1" spans="1:19" x14ac:dyDescent="0.25">
      <c r="A1" s="27" t="str">
        <f ca="1">'Inflation data joined'!$B$1</f>
        <v>Inflation data joined</v>
      </c>
      <c r="B1" s="4" t="s">
        <v>222</v>
      </c>
      <c r="C1" s="4" t="s">
        <v>223</v>
      </c>
      <c r="D1" s="4" t="s">
        <v>224</v>
      </c>
      <c r="E1" s="4" t="s">
        <v>225</v>
      </c>
      <c r="F1" s="4" t="s">
        <v>226</v>
      </c>
      <c r="G1" s="4" t="s">
        <v>227</v>
      </c>
      <c r="H1" s="4" t="s">
        <v>228</v>
      </c>
      <c r="I1" s="4" t="s">
        <v>229</v>
      </c>
      <c r="J1" s="4" t="s">
        <v>230</v>
      </c>
      <c r="K1" s="4" t="s">
        <v>231</v>
      </c>
      <c r="L1" s="4" t="s">
        <v>232</v>
      </c>
      <c r="M1" s="4" t="s">
        <v>233</v>
      </c>
      <c r="N1" s="4" t="s">
        <v>234</v>
      </c>
      <c r="O1" s="4" t="s">
        <v>235</v>
      </c>
      <c r="P1" s="4" t="s">
        <v>236</v>
      </c>
      <c r="Q1" s="4" t="s">
        <v>237</v>
      </c>
      <c r="R1" s="4" t="s">
        <v>238</v>
      </c>
      <c r="S1" s="4" t="s">
        <v>239</v>
      </c>
    </row>
    <row r="2" spans="1:19" hidden="1" x14ac:dyDescent="0.25">
      <c r="A2" s="4">
        <v>36525</v>
      </c>
      <c r="B2" s="9" cm="1">
        <f t="array" aca="1" ref="B2" ca="1">INDEX('Inflation data joined'!$A$1:$AJ$1150,MATCH('Inflation data aligned'!$A2,OFFSET(INDIRECT(ADDRESS(1,MATCH(B$1,'Inflation data joined'!$1:$1,0),1,1,$A$1)),,,1150,1),0),MATCH(B$1,'Inflation data joined'!$1:$1,0)+1)</f>
        <v>69.099999999999994</v>
      </c>
      <c r="C2" s="32">
        <f ca="1">C$10*'Mthly con price data from FRED'!F491/'Mthly con price data from FRED'!F$499</f>
        <v>96.824036704312135</v>
      </c>
      <c r="D2" s="21">
        <f>'Mthly con price data from FRED'!D95</f>
        <v>70.011768521202001</v>
      </c>
      <c r="E2" s="9" cm="1">
        <f t="array" aca="1" ref="E2" ca="1">INDEX('Inflation data joined'!$A$1:$AJ$1150,MATCH('Inflation data aligned'!$A2,OFFSET(INDIRECT(ADDRESS(1,MATCH(E$1,'Inflation data joined'!$1:$1,0),1,1,$A$1)),,,1150,1),0),MATCH(E$1,'Inflation data joined'!$1:$1,0)+1)</f>
        <v>93.7</v>
      </c>
      <c r="F2" s="9" cm="1">
        <f t="array" aca="1" ref="F2" ca="1">INDEX('Inflation data joined'!$A$1:$AJ$1150,MATCH('Inflation data aligned'!$A2,OFFSET(INDIRECT(ADDRESS(1,MATCH(F$1,'Inflation data joined'!$1:$1,0),1,1,$A$1)),,,1150,1),0),MATCH(F$1,'Inflation data joined'!$1:$1,0)+1)</f>
        <v>92.462000000000003</v>
      </c>
      <c r="G2" s="9" cm="1">
        <f t="array" aca="1" ref="G2" ca="1">INDEX('Inflation data joined'!$A$1:$AJ$1150,MATCH('Inflation data aligned'!$A2,OFFSET(INDIRECT(ADDRESS(1,MATCH(G$1,'Inflation data joined'!$1:$1,0),1,1,$A$1)),,,1150,1),0),MATCH(G$1,'Inflation data joined'!$1:$1,0)+1)</f>
        <v>168.3</v>
      </c>
      <c r="H2" s="9" cm="1">
        <f t="array" aca="1" ref="H2" ca="1">INDEX('Inflation data joined'!$A$1:$AJ$1150,MATCH('Inflation data aligned'!$A2,OFFSET(INDIRECT(ADDRESS(1,MATCH(H$1,'Inflation data joined'!$1:$1,0),1,1,$A$1)),,,1150,1),0),MATCH(H$1,'Inflation data joined'!$1:$1,0)+1)</f>
        <v>167.3</v>
      </c>
      <c r="I2" s="9" cm="1">
        <f t="array" aca="1" ref="I2" ca="1">INDEX('Inflation data joined'!$A$1:$AJ$1150,MATCH('Inflation data aligned'!$A2,OFFSET(INDIRECT(ADDRESS(1,MATCH(I$1,'Inflation data joined'!$1:$1,0),1,1,$A$1)),,,1150,1),0),MATCH(I$1,'Inflation data joined'!$1:$1,0)+1)</f>
        <v>72</v>
      </c>
      <c r="J2" s="9" cm="1">
        <f t="array" aca="1" ref="J2" ca="1">INDEX('Inflation data joined'!$A$1:$AJ$1150,MATCH('Inflation data aligned'!$A2,OFFSET(INDIRECT(ADDRESS(1,MATCH(J$1,'Inflation data joined'!$1:$1,0),1,1,$A$1)),,,1150,1),0),MATCH(J$1,'Inflation data joined'!$1:$1,0)+1)</f>
        <v>80.319999999999993</v>
      </c>
      <c r="K2" s="9" cm="1">
        <f t="array" aca="1" ref="K2" ca="1">INDEX('Inflation data joined'!$A$1:$AJ$1150,MATCH('Inflation data aligned'!$A2,OFFSET(INDIRECT(ADDRESS(1,MATCH(K$1,'Inflation data joined'!$1:$1,0),1,1,$A$1)),,,1150,1),0),MATCH(K$1,'Inflation data joined'!$1:$1,0)+1)</f>
        <v>78.3</v>
      </c>
      <c r="L2" s="9" cm="1">
        <f t="array" aca="1" ref="L2" ca="1">INDEX('Inflation data joined'!$A$1:$AJ$1150,MATCH('Inflation data aligned'!$A2,OFFSET(INDIRECT(ADDRESS(1,MATCH(L$1,'Inflation data joined'!$1:$1,0),1,1,$A$1)),,,1150,1),0),MATCH(L$1,'Inflation data joined'!$1:$1,0)+1)</f>
        <v>65.565995999999998</v>
      </c>
      <c r="M2" s="9" cm="1">
        <f t="array" aca="1" ref="M2" ca="1">INDEX('Inflation data joined'!$A$1:$AJ$1150,MATCH('Inflation data aligned'!$A2,OFFSET(INDIRECT(ADDRESS(1,MATCH(M$1,'Inflation data joined'!$1:$1,0),1,1,$A$1)),,,1150,1),0),MATCH(M$1,'Inflation data joined'!$1:$1,0)+1)</f>
        <v>1588.56</v>
      </c>
      <c r="N2" s="9" cm="1">
        <f t="array" aca="1" ref="N2" ca="1">INDEX('Inflation data joined'!$A$1:$AJ$1150,MATCH('Inflation data aligned'!$A2,OFFSET(INDIRECT(ADDRESS(1,MATCH(N$1,'Inflation data joined'!$1:$1,0),1,1,$A$1)),,,1150,1),0),MATCH(N$1,'Inflation data joined'!$1:$1,0)+1)</f>
        <v>75</v>
      </c>
      <c r="O2" s="9" cm="1">
        <f t="array" aca="1" ref="O2" ca="1">INDEX('Inflation data joined'!$A$1:$AJ$1150,MATCH('Inflation data aligned'!$A2,OFFSET(INDIRECT(ADDRESS(1,MATCH(O$1,'Inflation data joined'!$1:$1,0),1,1,$A$1)),,,1150,1),0),MATCH(O$1,'Inflation data joined'!$1:$1,0)+1)</f>
        <v>84.68</v>
      </c>
      <c r="P2" s="32">
        <f ca="1">P$135*'Mthly con price data from FRED'!B491/'Mthly con price data from FRED'!B$624</f>
        <v>44.475114327768914</v>
      </c>
      <c r="Q2" s="9" cm="1">
        <f t="array" aca="1" ref="Q2" ca="1">INDEX('Inflation data joined'!$A$1:$AJ$1150,MATCH('Inflation data aligned'!$A2,OFFSET(INDIRECT(ADDRESS(1,MATCH(Q$1,'Inflation data joined'!$1:$1,0),1,1,$A$1)),,,1150,1),0),MATCH(Q$1,'Inflation data joined'!$1:$1,0)+1)</f>
        <v>73.7</v>
      </c>
      <c r="R2" s="21">
        <f>'Mthly con price data from FRED'!H107</f>
        <v>18.394633842452301</v>
      </c>
      <c r="S2" s="9" cm="1">
        <f t="array" aca="1" ref="S2" ca="1">INDEX('Inflation data joined'!$A$1:$AJ$1150,MATCH('Inflation data aligned'!$A2,OFFSET(INDIRECT(ADDRESS(1,MATCH(S$1,'Inflation data joined'!$1:$1,0),1,1,$A$1)),,,1150,1),0),MATCH(S$1,'Inflation data joined'!$1:$1,0)+1)</f>
        <v>38.1</v>
      </c>
    </row>
    <row r="3" spans="1:19" hidden="1" x14ac:dyDescent="0.25">
      <c r="A3" s="4">
        <v>36556</v>
      </c>
      <c r="B3" s="31">
        <f ca="1">B2+(B5-B2)*1/3</f>
        <v>69.3</v>
      </c>
      <c r="C3" s="32">
        <f ca="1">C$10*'Mthly con price data from FRED'!F492/'Mthly con price data from FRED'!F$499</f>
        <v>96.724729999999994</v>
      </c>
      <c r="D3" s="21">
        <f>'Mthly con price data from FRED'!D96</f>
        <v>70.936482330646399</v>
      </c>
      <c r="E3" s="9" cm="1">
        <f t="array" aca="1" ref="E3" ca="1">INDEX('Inflation data joined'!$A$1:$AJ$1150,MATCH('Inflation data aligned'!$A3,OFFSET(INDIRECT(ADDRESS(1,MATCH(E$1,'Inflation data joined'!$1:$1,0),1,1,$A$1)),,,1150,1),0),MATCH(E$1,'Inflation data joined'!$1:$1,0)+1)</f>
        <v>93.5</v>
      </c>
      <c r="F3" s="9" cm="1">
        <f t="array" aca="1" ref="F3" ca="1">INDEX('Inflation data joined'!$A$1:$AJ$1150,MATCH('Inflation data aligned'!$A3,OFFSET(INDIRECT(ADDRESS(1,MATCH(F$1,'Inflation data joined'!$1:$1,0),1,1,$A$1)),,,1150,1),0),MATCH(F$1,'Inflation data joined'!$1:$1,0)+1)</f>
        <v>92.5762</v>
      </c>
      <c r="G3" s="9" cm="1">
        <f t="array" aca="1" ref="G3" ca="1">INDEX('Inflation data joined'!$A$1:$AJ$1150,MATCH('Inflation data aligned'!$A3,OFFSET(INDIRECT(ADDRESS(1,MATCH(G$1,'Inflation data joined'!$1:$1,0),1,1,$A$1)),,,1150,1),0),MATCH(G$1,'Inflation data joined'!$1:$1,0)+1)</f>
        <v>168.8</v>
      </c>
      <c r="H3" s="9" cm="1">
        <f t="array" aca="1" ref="H3" ca="1">INDEX('Inflation data joined'!$A$1:$AJ$1150,MATCH('Inflation data aligned'!$A3,OFFSET(INDIRECT(ADDRESS(1,MATCH(H$1,'Inflation data joined'!$1:$1,0),1,1,$A$1)),,,1150,1),0),MATCH(H$1,'Inflation data joined'!$1:$1,0)+1)</f>
        <v>166.6</v>
      </c>
      <c r="I3" s="9" cm="1">
        <f t="array" aca="1" ref="I3" ca="1">INDEX('Inflation data joined'!$A$1:$AJ$1150,MATCH('Inflation data aligned'!$A3,OFFSET(INDIRECT(ADDRESS(1,MATCH(I$1,'Inflation data joined'!$1:$1,0),1,1,$A$1)),,,1150,1),0),MATCH(I$1,'Inflation data joined'!$1:$1,0)+1)</f>
        <v>71.5</v>
      </c>
      <c r="J3" s="9" cm="1">
        <f t="array" aca="1" ref="J3" ca="1">INDEX('Inflation data joined'!$A$1:$AJ$1150,MATCH('Inflation data aligned'!$A3,OFFSET(INDIRECT(ADDRESS(1,MATCH(J$1,'Inflation data joined'!$1:$1,0),1,1,$A$1)),,,1150,1),0),MATCH(J$1,'Inflation data joined'!$1:$1,0)+1)</f>
        <v>80.25</v>
      </c>
      <c r="K3" s="9" cm="1">
        <f t="array" aca="1" ref="K3" ca="1">INDEX('Inflation data joined'!$A$1:$AJ$1150,MATCH('Inflation data aligned'!$A3,OFFSET(INDIRECT(ADDRESS(1,MATCH(K$1,'Inflation data joined'!$1:$1,0),1,1,$A$1)),,,1150,1),0),MATCH(K$1,'Inflation data joined'!$1:$1,0)+1)</f>
        <v>78.5</v>
      </c>
      <c r="L3" s="9" cm="1">
        <f t="array" aca="1" ref="L3" ca="1">INDEX('Inflation data joined'!$A$1:$AJ$1150,MATCH('Inflation data aligned'!$A3,OFFSET(INDIRECT(ADDRESS(1,MATCH(L$1,'Inflation data joined'!$1:$1,0),1,1,$A$1)),,,1150,1),0),MATCH(L$1,'Inflation data joined'!$1:$1,0)+1)</f>
        <v>65.857489000000001</v>
      </c>
      <c r="M3" s="9" cm="1">
        <f t="array" aca="1" ref="M3" ca="1">INDEX('Inflation data joined'!$A$1:$AJ$1150,MATCH('Inflation data aligned'!$A3,OFFSET(INDIRECT(ADDRESS(1,MATCH(M$1,'Inflation data joined'!$1:$1,0),1,1,$A$1)),,,1150,1),0),MATCH(M$1,'Inflation data joined'!$1:$1,0)+1)</f>
        <v>1598.41</v>
      </c>
      <c r="N3" s="9" cm="1">
        <f t="array" aca="1" ref="N3" ca="1">INDEX('Inflation data joined'!$A$1:$AJ$1150,MATCH('Inflation data aligned'!$A3,OFFSET(INDIRECT(ADDRESS(1,MATCH(N$1,'Inflation data joined'!$1:$1,0),1,1,$A$1)),,,1150,1),0),MATCH(N$1,'Inflation data joined'!$1:$1,0)+1)</f>
        <v>74.8</v>
      </c>
      <c r="O3" s="9" cm="1">
        <f t="array" aca="1" ref="O3" ca="1">INDEX('Inflation data joined'!$A$1:$AJ$1150,MATCH('Inflation data aligned'!$A3,OFFSET(INDIRECT(ADDRESS(1,MATCH(O$1,'Inflation data joined'!$1:$1,0),1,1,$A$1)),,,1150,1),0),MATCH(O$1,'Inflation data joined'!$1:$1,0)+1)</f>
        <v>84.41</v>
      </c>
      <c r="P3" s="32">
        <f ca="1">P$135*'Mthly con price data from FRED'!B492/'Mthly con price data from FRED'!B$624</f>
        <v>44.475114327768914</v>
      </c>
      <c r="Q3" s="9" cm="1">
        <f t="array" aca="1" ref="Q3" ca="1">INDEX('Inflation data joined'!$A$1:$AJ$1150,MATCH('Inflation data aligned'!$A3,OFFSET(INDIRECT(ADDRESS(1,MATCH(Q$1,'Inflation data joined'!$1:$1,0),1,1,$A$1)),,,1150,1),0),MATCH(Q$1,'Inflation data joined'!$1:$1,0)+1)</f>
        <v>73.55</v>
      </c>
      <c r="R3" s="21">
        <f>'Mthly con price data from FRED'!H108</f>
        <v>18.823228810981401</v>
      </c>
      <c r="S3" s="9" cm="1">
        <f t="array" aca="1" ref="S3" ca="1">INDEX('Inflation data joined'!$A$1:$AJ$1150,MATCH('Inflation data aligned'!$A3,OFFSET(INDIRECT(ADDRESS(1,MATCH(S$1,'Inflation data joined'!$1:$1,0),1,1,$A$1)),,,1150,1),0),MATCH(S$1,'Inflation data joined'!$1:$1,0)+1)</f>
        <v>38.6</v>
      </c>
    </row>
    <row r="4" spans="1:19" hidden="1" x14ac:dyDescent="0.25">
      <c r="A4" s="4">
        <v>36585</v>
      </c>
      <c r="B4" s="32">
        <f ca="1">B2+(B5-B2)*2/3</f>
        <v>69.5</v>
      </c>
      <c r="C4" s="32">
        <f ca="1">C$10*'Mthly con price data from FRED'!F493/'Mthly con price data from FRED'!F$499</f>
        <v>96.426809887063712</v>
      </c>
      <c r="D4" s="21">
        <f>'Mthly con price data from FRED'!D97</f>
        <v>71.859508004139101</v>
      </c>
      <c r="E4" s="9" cm="1">
        <f t="array" aca="1" ref="E4" ca="1">INDEX('Inflation data joined'!$A$1:$AJ$1150,MATCH('Inflation data aligned'!$A4,OFFSET(INDIRECT(ADDRESS(1,MATCH(E$1,'Inflation data joined'!$1:$1,0),1,1,$A$1)),,,1150,1),0),MATCH(E$1,'Inflation data joined'!$1:$1,0)+1)</f>
        <v>94.1</v>
      </c>
      <c r="F4" s="9" cm="1">
        <f t="array" aca="1" ref="F4" ca="1">INDEX('Inflation data joined'!$A$1:$AJ$1150,MATCH('Inflation data aligned'!$A4,OFFSET(INDIRECT(ADDRESS(1,MATCH(F$1,'Inflation data joined'!$1:$1,0),1,1,$A$1)),,,1150,1),0),MATCH(F$1,'Inflation data joined'!$1:$1,0)+1)</f>
        <v>92.924099999999996</v>
      </c>
      <c r="G4" s="9" cm="1">
        <f t="array" aca="1" ref="G4" ca="1">INDEX('Inflation data joined'!$A$1:$AJ$1150,MATCH('Inflation data aligned'!$A4,OFFSET(INDIRECT(ADDRESS(1,MATCH(G$1,'Inflation data joined'!$1:$1,0),1,1,$A$1)),,,1150,1),0),MATCH(G$1,'Inflation data joined'!$1:$1,0)+1)</f>
        <v>169.8</v>
      </c>
      <c r="H4" s="9" cm="1">
        <f t="array" aca="1" ref="H4" ca="1">INDEX('Inflation data joined'!$A$1:$AJ$1150,MATCH('Inflation data aligned'!$A4,OFFSET(INDIRECT(ADDRESS(1,MATCH(H$1,'Inflation data joined'!$1:$1,0),1,1,$A$1)),,,1150,1),0),MATCH(H$1,'Inflation data joined'!$1:$1,0)+1)</f>
        <v>167.5</v>
      </c>
      <c r="I4" s="9" cm="1">
        <f t="array" aca="1" ref="I4" ca="1">INDEX('Inflation data joined'!$A$1:$AJ$1150,MATCH('Inflation data aligned'!$A4,OFFSET(INDIRECT(ADDRESS(1,MATCH(I$1,'Inflation data joined'!$1:$1,0),1,1,$A$1)),,,1150,1),0),MATCH(I$1,'Inflation data joined'!$1:$1,0)+1)</f>
        <v>71.400000000000006</v>
      </c>
      <c r="J4" s="9" cm="1">
        <f t="array" aca="1" ref="J4" ca="1">INDEX('Inflation data joined'!$A$1:$AJ$1150,MATCH('Inflation data aligned'!$A4,OFFSET(INDIRECT(ADDRESS(1,MATCH(J$1,'Inflation data joined'!$1:$1,0),1,1,$A$1)),,,1150,1),0),MATCH(J$1,'Inflation data joined'!$1:$1,0)+1)</f>
        <v>80.349999999999994</v>
      </c>
      <c r="K4" s="9" cm="1">
        <f t="array" aca="1" ref="K4" ca="1">INDEX('Inflation data joined'!$A$1:$AJ$1150,MATCH('Inflation data aligned'!$A4,OFFSET(INDIRECT(ADDRESS(1,MATCH(K$1,'Inflation data joined'!$1:$1,0),1,1,$A$1)),,,1150,1),0),MATCH(K$1,'Inflation data joined'!$1:$1,0)+1)</f>
        <v>78.599999999999994</v>
      </c>
      <c r="L4" s="9" cm="1">
        <f t="array" aca="1" ref="L4" ca="1">INDEX('Inflation data joined'!$A$1:$AJ$1150,MATCH('Inflation data aligned'!$A4,OFFSET(INDIRECT(ADDRESS(1,MATCH(L$1,'Inflation data joined'!$1:$1,0),1,1,$A$1)),,,1150,1),0),MATCH(L$1,'Inflation data joined'!$1:$1,0)+1)</f>
        <v>66.057890999999998</v>
      </c>
      <c r="M4" s="9" cm="1">
        <f t="array" aca="1" ref="M4" ca="1">INDEX('Inflation data joined'!$A$1:$AJ$1150,MATCH('Inflation data aligned'!$A4,OFFSET(INDIRECT(ADDRESS(1,MATCH(M$1,'Inflation data joined'!$1:$1,0),1,1,$A$1)),,,1150,1),0),MATCH(M$1,'Inflation data joined'!$1:$1,0)+1)</f>
        <v>1600.49</v>
      </c>
      <c r="N4" s="9" cm="1">
        <f t="array" aca="1" ref="N4" ca="1">INDEX('Inflation data joined'!$A$1:$AJ$1150,MATCH('Inflation data aligned'!$A4,OFFSET(INDIRECT(ADDRESS(1,MATCH(N$1,'Inflation data joined'!$1:$1,0),1,1,$A$1)),,,1150,1),0),MATCH(N$1,'Inflation data joined'!$1:$1,0)+1)</f>
        <v>75.400000000000006</v>
      </c>
      <c r="O4" s="9" cm="1">
        <f t="array" aca="1" ref="O4" ca="1">INDEX('Inflation data joined'!$A$1:$AJ$1150,MATCH('Inflation data aligned'!$A4,OFFSET(INDIRECT(ADDRESS(1,MATCH(O$1,'Inflation data joined'!$1:$1,0),1,1,$A$1)),,,1150,1),0),MATCH(O$1,'Inflation data joined'!$1:$1,0)+1)</f>
        <v>85.66</v>
      </c>
      <c r="P4" s="32">
        <f ca="1">P$135*'Mthly con price data from FRED'!B493/'Mthly con price data from FRED'!B$624</f>
        <v>44.371923807309614</v>
      </c>
      <c r="Q4" s="9" cm="1">
        <f t="array" aca="1" ref="Q4" ca="1">INDEX('Inflation data joined'!$A$1:$AJ$1150,MATCH('Inflation data aligned'!$A4,OFFSET(INDIRECT(ADDRESS(1,MATCH(Q$1,'Inflation data joined'!$1:$1,0),1,1,$A$1)),,,1150,1),0),MATCH(Q$1,'Inflation data joined'!$1:$1,0)+1)</f>
        <v>74</v>
      </c>
      <c r="R4" s="21">
        <f>'Mthly con price data from FRED'!H109</f>
        <v>19.018990390615599</v>
      </c>
      <c r="S4" s="9" cm="1">
        <f t="array" aca="1" ref="S4" ca="1">INDEX('Inflation data joined'!$A$1:$AJ$1150,MATCH('Inflation data aligned'!$A4,OFFSET(INDIRECT(ADDRESS(1,MATCH(S$1,'Inflation data joined'!$1:$1,0),1,1,$A$1)),,,1150,1),0),MATCH(S$1,'Inflation data joined'!$1:$1,0)+1)</f>
        <v>38.4</v>
      </c>
    </row>
    <row r="5" spans="1:19" hidden="1" x14ac:dyDescent="0.25">
      <c r="A5" s="4">
        <v>36616</v>
      </c>
      <c r="B5" s="9" cm="1">
        <f t="array" aca="1" ref="B5" ca="1">INDEX('Inflation data joined'!$A$1:$AJ$1150,MATCH('Inflation data aligned'!$A5,OFFSET(INDIRECT(ADDRESS(1,MATCH(B$1,'Inflation data joined'!$1:$1,0),1,1,$A$1)),,,1150,1),0),MATCH(B$1,'Inflation data joined'!$1:$1,0)+1)</f>
        <v>69.7</v>
      </c>
      <c r="C5" s="32">
        <f ca="1">C$10*'Mthly con price data from FRED'!F494/'Mthly con price data from FRED'!F$499</f>
        <v>96.625423295687938</v>
      </c>
      <c r="D5" s="21">
        <f>'Mthly con price data from FRED'!D98</f>
        <v>70.861459624355902</v>
      </c>
      <c r="E5" s="9" cm="1">
        <f t="array" aca="1" ref="E5" ca="1">INDEX('Inflation data joined'!$A$1:$AJ$1150,MATCH('Inflation data aligned'!$A5,OFFSET(INDIRECT(ADDRESS(1,MATCH(E$1,'Inflation data joined'!$1:$1,0),1,1,$A$1)),,,1150,1),0),MATCH(E$1,'Inflation data joined'!$1:$1,0)+1)</f>
        <v>94.8</v>
      </c>
      <c r="F5" s="9" cm="1">
        <f t="array" aca="1" ref="F5" ca="1">INDEX('Inflation data joined'!$A$1:$AJ$1150,MATCH('Inflation data aligned'!$A5,OFFSET(INDIRECT(ADDRESS(1,MATCH(F$1,'Inflation data joined'!$1:$1,0),1,1,$A$1)),,,1150,1),0),MATCH(F$1,'Inflation data joined'!$1:$1,0)+1)</f>
        <v>92.892399999999995</v>
      </c>
      <c r="G5" s="9" cm="1">
        <f t="array" aca="1" ref="G5" ca="1">INDEX('Inflation data joined'!$A$1:$AJ$1150,MATCH('Inflation data aligned'!$A5,OFFSET(INDIRECT(ADDRESS(1,MATCH(G$1,'Inflation data joined'!$1:$1,0),1,1,$A$1)),,,1150,1),0),MATCH(G$1,'Inflation data joined'!$1:$1,0)+1)</f>
        <v>171.2</v>
      </c>
      <c r="H5" s="9" cm="1">
        <f t="array" aca="1" ref="H5" ca="1">INDEX('Inflation data joined'!$A$1:$AJ$1150,MATCH('Inflation data aligned'!$A5,OFFSET(INDIRECT(ADDRESS(1,MATCH(H$1,'Inflation data joined'!$1:$1,0),1,1,$A$1)),,,1150,1),0),MATCH(H$1,'Inflation data joined'!$1:$1,0)+1)</f>
        <v>168.4</v>
      </c>
      <c r="I5" s="9" cm="1">
        <f t="array" aca="1" ref="I5" ca="1">INDEX('Inflation data joined'!$A$1:$AJ$1150,MATCH('Inflation data aligned'!$A5,OFFSET(INDIRECT(ADDRESS(1,MATCH(I$1,'Inflation data joined'!$1:$1,0),1,1,$A$1)),,,1150,1),0),MATCH(I$1,'Inflation data joined'!$1:$1,0)+1)</f>
        <v>71.2</v>
      </c>
      <c r="J5" s="9" cm="1">
        <f t="array" aca="1" ref="J5" ca="1">INDEX('Inflation data joined'!$A$1:$AJ$1150,MATCH('Inflation data aligned'!$A5,OFFSET(INDIRECT(ADDRESS(1,MATCH(J$1,'Inflation data joined'!$1:$1,0),1,1,$A$1)),,,1150,1),0),MATCH(J$1,'Inflation data joined'!$1:$1,0)+1)</f>
        <v>80.73</v>
      </c>
      <c r="K5" s="9" cm="1">
        <f t="array" aca="1" ref="K5" ca="1">INDEX('Inflation data joined'!$A$1:$AJ$1150,MATCH('Inflation data aligned'!$A5,OFFSET(INDIRECT(ADDRESS(1,MATCH(K$1,'Inflation data joined'!$1:$1,0),1,1,$A$1)),,,1150,1),0),MATCH(K$1,'Inflation data joined'!$1:$1,0)+1)</f>
        <v>78.599999999999994</v>
      </c>
      <c r="L5" s="9" cm="1">
        <f t="array" aca="1" ref="L5" ca="1">INDEX('Inflation data joined'!$A$1:$AJ$1150,MATCH('Inflation data aligned'!$A5,OFFSET(INDIRECT(ADDRESS(1,MATCH(L$1,'Inflation data joined'!$1:$1,0),1,1,$A$1)),,,1150,1),0),MATCH(L$1,'Inflation data joined'!$1:$1,0)+1)</f>
        <v>66.390376000000003</v>
      </c>
      <c r="M5" s="9" cm="1">
        <f t="array" aca="1" ref="M5" ca="1">INDEX('Inflation data joined'!$A$1:$AJ$1150,MATCH('Inflation data aligned'!$A5,OFFSET(INDIRECT(ADDRESS(1,MATCH(M$1,'Inflation data joined'!$1:$1,0),1,1,$A$1)),,,1150,1),0),MATCH(M$1,'Inflation data joined'!$1:$1,0)+1)</f>
        <v>1604.01</v>
      </c>
      <c r="N5" s="9" cm="1">
        <f t="array" aca="1" ref="N5" ca="1">INDEX('Inflation data joined'!$A$1:$AJ$1150,MATCH('Inflation data aligned'!$A5,OFFSET(INDIRECT(ADDRESS(1,MATCH(N$1,'Inflation data joined'!$1:$1,0),1,1,$A$1)),,,1150,1),0),MATCH(N$1,'Inflation data joined'!$1:$1,0)+1)</f>
        <v>75.900000000000006</v>
      </c>
      <c r="O5" s="9" cm="1">
        <f t="array" aca="1" ref="O5" ca="1">INDEX('Inflation data joined'!$A$1:$AJ$1150,MATCH('Inflation data aligned'!$A5,OFFSET(INDIRECT(ADDRESS(1,MATCH(O$1,'Inflation data joined'!$1:$1,0),1,1,$A$1)),,,1150,1),0),MATCH(O$1,'Inflation data joined'!$1:$1,0)+1)</f>
        <v>84.19</v>
      </c>
      <c r="P5" s="32">
        <f ca="1">P$135*'Mthly con price data from FRED'!B494/'Mthly con price data from FRED'!B$624</f>
        <v>44.784685889242006</v>
      </c>
      <c r="Q5" s="9" cm="1">
        <f t="array" aca="1" ref="Q5" ca="1">INDEX('Inflation data joined'!$A$1:$AJ$1150,MATCH('Inflation data aligned'!$A5,OFFSET(INDIRECT(ADDRESS(1,MATCH(Q$1,'Inflation data joined'!$1:$1,0),1,1,$A$1)),,,1150,1),0),MATCH(Q$1,'Inflation data joined'!$1:$1,0)+1)</f>
        <v>74.66</v>
      </c>
      <c r="R5" s="21">
        <f>'Mthly con price data from FRED'!H110</f>
        <v>19.1407119291156</v>
      </c>
      <c r="S5" s="9" cm="1">
        <f t="array" aca="1" ref="S5" ca="1">INDEX('Inflation data joined'!$A$1:$AJ$1150,MATCH('Inflation data aligned'!$A5,OFFSET(INDIRECT(ADDRESS(1,MATCH(S$1,'Inflation data joined'!$1:$1,0),1,1,$A$1)),,,1150,1),0),MATCH(S$1,'Inflation data joined'!$1:$1,0)+1)</f>
        <v>38.799999999999997</v>
      </c>
    </row>
    <row r="6" spans="1:19" hidden="1" x14ac:dyDescent="0.25">
      <c r="A6" s="4">
        <v>36646</v>
      </c>
      <c r="B6" s="31">
        <f ca="1">B5+(B8-B5)*1/3</f>
        <v>69.866666666666674</v>
      </c>
      <c r="C6" s="32">
        <f ca="1">C$10*'Mthly con price data from FRED'!F495/'Mthly con price data from FRED'!F$499</f>
        <v>96.824036704312135</v>
      </c>
      <c r="D6" s="21">
        <f>'Mthly con price data from FRED'!D99</f>
        <v>70.444101829384394</v>
      </c>
      <c r="E6" s="9" cm="1">
        <f t="array" aca="1" ref="E6" ca="1">INDEX('Inflation data joined'!$A$1:$AJ$1150,MATCH('Inflation data aligned'!$A6,OFFSET(INDIRECT(ADDRESS(1,MATCH(E$1,'Inflation data joined'!$1:$1,0),1,1,$A$1)),,,1150,1),0),MATCH(E$1,'Inflation data joined'!$1:$1,0)+1)</f>
        <v>94.5</v>
      </c>
      <c r="F6" s="9" cm="1">
        <f t="array" aca="1" ref="F6" ca="1">INDEX('Inflation data joined'!$A$1:$AJ$1150,MATCH('Inflation data aligned'!$A6,OFFSET(INDIRECT(ADDRESS(1,MATCH(F$1,'Inflation data joined'!$1:$1,0),1,1,$A$1)),,,1150,1),0),MATCH(F$1,'Inflation data joined'!$1:$1,0)+1)</f>
        <v>92.973600000000005</v>
      </c>
      <c r="G6" s="9" cm="1">
        <f t="array" aca="1" ref="G6" ca="1">INDEX('Inflation data joined'!$A$1:$AJ$1150,MATCH('Inflation data aligned'!$A6,OFFSET(INDIRECT(ADDRESS(1,MATCH(G$1,'Inflation data joined'!$1:$1,0),1,1,$A$1)),,,1150,1),0),MATCH(G$1,'Inflation data joined'!$1:$1,0)+1)</f>
        <v>171.3</v>
      </c>
      <c r="H6" s="9" cm="1">
        <f t="array" aca="1" ref="H6" ca="1">INDEX('Inflation data joined'!$A$1:$AJ$1150,MATCH('Inflation data aligned'!$A6,OFFSET(INDIRECT(ADDRESS(1,MATCH(H$1,'Inflation data joined'!$1:$1,0),1,1,$A$1)),,,1150,1),0),MATCH(H$1,'Inflation data joined'!$1:$1,0)+1)</f>
        <v>170.1</v>
      </c>
      <c r="I6" s="9" cm="1">
        <f t="array" aca="1" ref="I6" ca="1">INDEX('Inflation data joined'!$A$1:$AJ$1150,MATCH('Inflation data aligned'!$A6,OFFSET(INDIRECT(ADDRESS(1,MATCH(I$1,'Inflation data joined'!$1:$1,0),1,1,$A$1)),,,1150,1),0),MATCH(I$1,'Inflation data joined'!$1:$1,0)+1)</f>
        <v>71.2</v>
      </c>
      <c r="J6" s="9" cm="1">
        <f t="array" aca="1" ref="J6" ca="1">INDEX('Inflation data joined'!$A$1:$AJ$1150,MATCH('Inflation data aligned'!$A6,OFFSET(INDIRECT(ADDRESS(1,MATCH(J$1,'Inflation data joined'!$1:$1,0),1,1,$A$1)),,,1150,1),0),MATCH(J$1,'Inflation data joined'!$1:$1,0)+1)</f>
        <v>80.73</v>
      </c>
      <c r="K6" s="9" cm="1">
        <f t="array" aca="1" ref="K6" ca="1">INDEX('Inflation data joined'!$A$1:$AJ$1150,MATCH('Inflation data aligned'!$A6,OFFSET(INDIRECT(ADDRESS(1,MATCH(K$1,'Inflation data joined'!$1:$1,0),1,1,$A$1)),,,1150,1),0),MATCH(K$1,'Inflation data joined'!$1:$1,0)+1)</f>
        <v>78.599999999999994</v>
      </c>
      <c r="L6" s="9" cm="1">
        <f t="array" aca="1" ref="L6" ca="1">INDEX('Inflation data joined'!$A$1:$AJ$1150,MATCH('Inflation data aligned'!$A6,OFFSET(INDIRECT(ADDRESS(1,MATCH(L$1,'Inflation data joined'!$1:$1,0),1,1,$A$1)),,,1150,1),0),MATCH(L$1,'Inflation data joined'!$1:$1,0)+1)</f>
        <v>66.124387999999996</v>
      </c>
      <c r="M6" s="9" cm="1">
        <f t="array" aca="1" ref="M6" ca="1">INDEX('Inflation data joined'!$A$1:$AJ$1150,MATCH('Inflation data aligned'!$A6,OFFSET(INDIRECT(ADDRESS(1,MATCH(M$1,'Inflation data joined'!$1:$1,0),1,1,$A$1)),,,1150,1),0),MATCH(M$1,'Inflation data joined'!$1:$1,0)+1)</f>
        <v>1610.75</v>
      </c>
      <c r="N6" s="9" cm="1">
        <f t="array" aca="1" ref="N6" ca="1">INDEX('Inflation data joined'!$A$1:$AJ$1150,MATCH('Inflation data aligned'!$A6,OFFSET(INDIRECT(ADDRESS(1,MATCH(N$1,'Inflation data joined'!$1:$1,0),1,1,$A$1)),,,1150,1),0),MATCH(N$1,'Inflation data joined'!$1:$1,0)+1)</f>
        <v>76.400000000000006</v>
      </c>
      <c r="O6" s="9" cm="1">
        <f t="array" aca="1" ref="O6" ca="1">INDEX('Inflation data joined'!$A$1:$AJ$1150,MATCH('Inflation data aligned'!$A6,OFFSET(INDIRECT(ADDRESS(1,MATCH(O$1,'Inflation data joined'!$1:$1,0),1,1,$A$1)),,,1150,1),0),MATCH(O$1,'Inflation data joined'!$1:$1,0)+1)</f>
        <v>84.89</v>
      </c>
      <c r="P6" s="32">
        <f ca="1">P$135*'Mthly con price data from FRED'!B495/'Mthly con price data from FRED'!B$624</f>
        <v>45.19744797117454</v>
      </c>
      <c r="Q6" s="9" cm="1">
        <f t="array" aca="1" ref="Q6" ca="1">INDEX('Inflation data joined'!$A$1:$AJ$1150,MATCH('Inflation data aligned'!$A6,OFFSET(INDIRECT(ADDRESS(1,MATCH(Q$1,'Inflation data joined'!$1:$1,0),1,1,$A$1)),,,1150,1),0),MATCH(Q$1,'Inflation data joined'!$1:$1,0)+1)</f>
        <v>74.78</v>
      </c>
      <c r="R6" s="21">
        <f>'Mthly con price data from FRED'!H111</f>
        <v>19.311064265284699</v>
      </c>
      <c r="S6" s="9" cm="1">
        <f t="array" aca="1" ref="S6" ca="1">INDEX('Inflation data joined'!$A$1:$AJ$1150,MATCH('Inflation data aligned'!$A6,OFFSET(INDIRECT(ADDRESS(1,MATCH(S$1,'Inflation data joined'!$1:$1,0),1,1,$A$1)),,,1150,1),0),MATCH(S$1,'Inflation data joined'!$1:$1,0)+1)</f>
        <v>39.299999999999997</v>
      </c>
    </row>
    <row r="7" spans="1:19" hidden="1" x14ac:dyDescent="0.25">
      <c r="A7" s="4">
        <v>36677</v>
      </c>
      <c r="B7" s="32">
        <f ca="1">B5+(B8-B5)*2/3</f>
        <v>70.033333333333331</v>
      </c>
      <c r="C7" s="32">
        <f ca="1">C$10*'Mthly con price data from FRED'!F496/'Mthly con price data from FRED'!F$499</f>
        <v>96.923343408624319</v>
      </c>
      <c r="D7" s="21">
        <f>'Mthly con price data from FRED'!D100</f>
        <v>70.022961228935202</v>
      </c>
      <c r="E7" s="9" cm="1">
        <f t="array" aca="1" ref="E7" ca="1">INDEX('Inflation data joined'!$A$1:$AJ$1150,MATCH('Inflation data aligned'!$A7,OFFSET(INDIRECT(ADDRESS(1,MATCH(E$1,'Inflation data joined'!$1:$1,0),1,1,$A$1)),,,1150,1),0),MATCH(E$1,'Inflation data joined'!$1:$1,0)+1)</f>
        <v>94.9</v>
      </c>
      <c r="F7" s="9" cm="1">
        <f t="array" aca="1" ref="F7" ca="1">INDEX('Inflation data joined'!$A$1:$AJ$1150,MATCH('Inflation data aligned'!$A7,OFFSET(INDIRECT(ADDRESS(1,MATCH(F$1,'Inflation data joined'!$1:$1,0),1,1,$A$1)),,,1150,1),0),MATCH(F$1,'Inflation data joined'!$1:$1,0)+1)</f>
        <v>92.927899999999994</v>
      </c>
      <c r="G7" s="9" cm="1">
        <f t="array" aca="1" ref="G7" ca="1">INDEX('Inflation data joined'!$A$1:$AJ$1150,MATCH('Inflation data aligned'!$A7,OFFSET(INDIRECT(ADDRESS(1,MATCH(G$1,'Inflation data joined'!$1:$1,0),1,1,$A$1)),,,1150,1),0),MATCH(G$1,'Inflation data joined'!$1:$1,0)+1)</f>
        <v>171.5</v>
      </c>
      <c r="H7" s="9" cm="1">
        <f t="array" aca="1" ref="H7" ca="1">INDEX('Inflation data joined'!$A$1:$AJ$1150,MATCH('Inflation data aligned'!$A7,OFFSET(INDIRECT(ADDRESS(1,MATCH(H$1,'Inflation data joined'!$1:$1,0),1,1,$A$1)),,,1150,1),0),MATCH(H$1,'Inflation data joined'!$1:$1,0)+1)</f>
        <v>170.7</v>
      </c>
      <c r="I7" s="9" cm="1">
        <f t="array" aca="1" ref="I7" ca="1">INDEX('Inflation data joined'!$A$1:$AJ$1150,MATCH('Inflation data aligned'!$A7,OFFSET(INDIRECT(ADDRESS(1,MATCH(I$1,'Inflation data joined'!$1:$1,0),1,1,$A$1)),,,1150,1),0),MATCH(I$1,'Inflation data joined'!$1:$1,0)+1)</f>
        <v>71.099999999999994</v>
      </c>
      <c r="J7" s="9" cm="1">
        <f t="array" aca="1" ref="J7" ca="1">INDEX('Inflation data joined'!$A$1:$AJ$1150,MATCH('Inflation data aligned'!$A7,OFFSET(INDIRECT(ADDRESS(1,MATCH(J$1,'Inflation data joined'!$1:$1,0),1,1,$A$1)),,,1150,1),0),MATCH(J$1,'Inflation data joined'!$1:$1,0)+1)</f>
        <v>80.900000000000006</v>
      </c>
      <c r="K7" s="9" cm="1">
        <f t="array" aca="1" ref="K7" ca="1">INDEX('Inflation data joined'!$A$1:$AJ$1150,MATCH('Inflation data aligned'!$A7,OFFSET(INDIRECT(ADDRESS(1,MATCH(K$1,'Inflation data joined'!$1:$1,0),1,1,$A$1)),,,1150,1),0),MATCH(K$1,'Inflation data joined'!$1:$1,0)+1)</f>
        <v>78.400000000000006</v>
      </c>
      <c r="L7" s="9" cm="1">
        <f t="array" aca="1" ref="L7" ca="1">INDEX('Inflation data joined'!$A$1:$AJ$1150,MATCH('Inflation data aligned'!$A7,OFFSET(INDIRECT(ADDRESS(1,MATCH(L$1,'Inflation data joined'!$1:$1,0),1,1,$A$1)),,,1150,1),0),MATCH(L$1,'Inflation data joined'!$1:$1,0)+1)</f>
        <v>65.790993</v>
      </c>
      <c r="M7" s="9" cm="1">
        <f t="array" aca="1" ref="M7" ca="1">INDEX('Inflation data joined'!$A$1:$AJ$1150,MATCH('Inflation data aligned'!$A7,OFFSET(INDIRECT(ADDRESS(1,MATCH(M$1,'Inflation data joined'!$1:$1,0),1,1,$A$1)),,,1150,1),0),MATCH(M$1,'Inflation data joined'!$1:$1,0)+1)</f>
        <v>1610.91</v>
      </c>
      <c r="N7" s="9" cm="1">
        <f t="array" aca="1" ref="N7" ca="1">INDEX('Inflation data joined'!$A$1:$AJ$1150,MATCH('Inflation data aligned'!$A7,OFFSET(INDIRECT(ADDRESS(1,MATCH(N$1,'Inflation data joined'!$1:$1,0),1,1,$A$1)),,,1150,1),0),MATCH(N$1,'Inflation data joined'!$1:$1,0)+1)</f>
        <v>76.900000000000006</v>
      </c>
      <c r="O7" s="9" cm="1">
        <f t="array" aca="1" ref="O7" ca="1">INDEX('Inflation data joined'!$A$1:$AJ$1150,MATCH('Inflation data aligned'!$A7,OFFSET(INDIRECT(ADDRESS(1,MATCH(O$1,'Inflation data joined'!$1:$1,0),1,1,$A$1)),,,1150,1),0),MATCH(O$1,'Inflation data joined'!$1:$1,0)+1)</f>
        <v>85.42</v>
      </c>
      <c r="P7" s="32">
        <f ca="1">P$135*'Mthly con price data from FRED'!B496/'Mthly con price data from FRED'!B$624</f>
        <v>45.403829012140669</v>
      </c>
      <c r="Q7" s="9" cm="1">
        <f t="array" aca="1" ref="Q7" ca="1">INDEX('Inflation data joined'!$A$1:$AJ$1150,MATCH('Inflation data aligned'!$A7,OFFSET(INDIRECT(ADDRESS(1,MATCH(Q$1,'Inflation data joined'!$1:$1,0),1,1,$A$1)),,,1150,1),0),MATCH(Q$1,'Inflation data joined'!$1:$1,0)+1)</f>
        <v>75.02</v>
      </c>
      <c r="R7" s="21">
        <f>'Mthly con price data from FRED'!H112</f>
        <v>19.649007889927201</v>
      </c>
      <c r="S7" s="9" cm="1">
        <f t="array" aca="1" ref="S7" ca="1">INDEX('Inflation data joined'!$A$1:$AJ$1150,MATCH('Inflation data aligned'!$A7,OFFSET(INDIRECT(ADDRESS(1,MATCH(S$1,'Inflation data joined'!$1:$1,0),1,1,$A$1)),,,1150,1),0),MATCH(S$1,'Inflation data joined'!$1:$1,0)+1)</f>
        <v>39.5</v>
      </c>
    </row>
    <row r="8" spans="1:19" hidden="1" x14ac:dyDescent="0.25">
      <c r="A8" s="4">
        <v>36707</v>
      </c>
      <c r="B8" s="9" cm="1">
        <f t="array" aca="1" ref="B8" ca="1">INDEX('Inflation data joined'!$A$1:$AJ$1150,MATCH('Inflation data aligned'!$A8,OFFSET(INDIRECT(ADDRESS(1,MATCH(B$1,'Inflation data joined'!$1:$1,0),1,1,$A$1)),,,1150,1),0),MATCH(B$1,'Inflation data joined'!$1:$1,0)+1)</f>
        <v>70.2</v>
      </c>
      <c r="C8" s="32">
        <f ca="1">C$10*'Mthly con price data from FRED'!F497/'Mthly con price data from FRED'!F$499</f>
        <v>96.724729999999994</v>
      </c>
      <c r="D8" s="21">
        <f>'Mthly con price data from FRED'!D101</f>
        <v>69.387368179223799</v>
      </c>
      <c r="E8" s="9" cm="1">
        <f t="array" aca="1" ref="E8" ca="1">INDEX('Inflation data joined'!$A$1:$AJ$1150,MATCH('Inflation data aligned'!$A8,OFFSET(INDIRECT(ADDRESS(1,MATCH(E$1,'Inflation data joined'!$1:$1,0),1,1,$A$1)),,,1150,1),0),MATCH(E$1,'Inflation data joined'!$1:$1,0)+1)</f>
        <v>95.5</v>
      </c>
      <c r="F8" s="9" cm="1">
        <f t="array" aca="1" ref="F8" ca="1">INDEX('Inflation data joined'!$A$1:$AJ$1150,MATCH('Inflation data aligned'!$A8,OFFSET(INDIRECT(ADDRESS(1,MATCH(F$1,'Inflation data joined'!$1:$1,0),1,1,$A$1)),,,1150,1),0),MATCH(F$1,'Inflation data joined'!$1:$1,0)+1)</f>
        <v>93.273799999999994</v>
      </c>
      <c r="G8" s="9" cm="1">
        <f t="array" aca="1" ref="G8" ca="1">INDEX('Inflation data joined'!$A$1:$AJ$1150,MATCH('Inflation data aligned'!$A8,OFFSET(INDIRECT(ADDRESS(1,MATCH(G$1,'Inflation data joined'!$1:$1,0),1,1,$A$1)),,,1150,1),0),MATCH(G$1,'Inflation data joined'!$1:$1,0)+1)</f>
        <v>172.4</v>
      </c>
      <c r="H8" s="9" cm="1">
        <f t="array" aca="1" ref="H8" ca="1">INDEX('Inflation data joined'!$A$1:$AJ$1150,MATCH('Inflation data aligned'!$A8,OFFSET(INDIRECT(ADDRESS(1,MATCH(H$1,'Inflation data joined'!$1:$1,0),1,1,$A$1)),,,1150,1),0),MATCH(H$1,'Inflation data joined'!$1:$1,0)+1)</f>
        <v>171.1</v>
      </c>
      <c r="I8" s="9" cm="1">
        <f t="array" aca="1" ref="I8" ca="1">INDEX('Inflation data joined'!$A$1:$AJ$1150,MATCH('Inflation data aligned'!$A8,OFFSET(INDIRECT(ADDRESS(1,MATCH(I$1,'Inflation data joined'!$1:$1,0),1,1,$A$1)),,,1150,1),0),MATCH(I$1,'Inflation data joined'!$1:$1,0)+1)</f>
        <v>70.8</v>
      </c>
      <c r="J8" s="9" cm="1">
        <f t="array" aca="1" ref="J8" ca="1">INDEX('Inflation data joined'!$A$1:$AJ$1150,MATCH('Inflation data aligned'!$A8,OFFSET(INDIRECT(ADDRESS(1,MATCH(J$1,'Inflation data joined'!$1:$1,0),1,1,$A$1)),,,1150,1),0),MATCH(J$1,'Inflation data joined'!$1:$1,0)+1)</f>
        <v>81.099999999999994</v>
      </c>
      <c r="K8" s="9" cm="1">
        <f t="array" aca="1" ref="K8" ca="1">INDEX('Inflation data joined'!$A$1:$AJ$1150,MATCH('Inflation data aligned'!$A8,OFFSET(INDIRECT(ADDRESS(1,MATCH(K$1,'Inflation data joined'!$1:$1,0),1,1,$A$1)),,,1150,1),0),MATCH(K$1,'Inflation data joined'!$1:$1,0)+1)</f>
        <v>78.900000000000006</v>
      </c>
      <c r="L8" s="9" cm="1">
        <f t="array" aca="1" ref="L8" ca="1">INDEX('Inflation data joined'!$A$1:$AJ$1150,MATCH('Inflation data aligned'!$A8,OFFSET(INDIRECT(ADDRESS(1,MATCH(L$1,'Inflation data joined'!$1:$1,0),1,1,$A$1)),,,1150,1),0),MATCH(L$1,'Inflation data joined'!$1:$1,0)+1)</f>
        <v>66.124387999999996</v>
      </c>
      <c r="M8" s="9" cm="1">
        <f t="array" aca="1" ref="M8" ca="1">INDEX('Inflation data joined'!$A$1:$AJ$1150,MATCH('Inflation data aligned'!$A8,OFFSET(INDIRECT(ADDRESS(1,MATCH(M$1,'Inflation data joined'!$1:$1,0),1,1,$A$1)),,,1150,1),0),MATCH(M$1,'Inflation data joined'!$1:$1,0)+1)</f>
        <v>1614.62</v>
      </c>
      <c r="N8" s="9" cm="1">
        <f t="array" aca="1" ref="N8" ca="1">INDEX('Inflation data joined'!$A$1:$AJ$1150,MATCH('Inflation data aligned'!$A8,OFFSET(INDIRECT(ADDRESS(1,MATCH(N$1,'Inflation data joined'!$1:$1,0),1,1,$A$1)),,,1150,1),0),MATCH(N$1,'Inflation data joined'!$1:$1,0)+1)</f>
        <v>77.400000000000006</v>
      </c>
      <c r="O8" s="9" cm="1">
        <f t="array" aca="1" ref="O8" ca="1">INDEX('Inflation data joined'!$A$1:$AJ$1150,MATCH('Inflation data aligned'!$A8,OFFSET(INDIRECT(ADDRESS(1,MATCH(O$1,'Inflation data joined'!$1:$1,0),1,1,$A$1)),,,1150,1),0),MATCH(O$1,'Inflation data joined'!$1:$1,0)+1)</f>
        <v>85.3</v>
      </c>
      <c r="P8" s="32">
        <f ca="1">P$135*'Mthly con price data from FRED'!B497/'Mthly con price data from FRED'!B$624</f>
        <v>45.61021005310694</v>
      </c>
      <c r="Q8" s="9" cm="1">
        <f t="array" aca="1" ref="Q8" ca="1">INDEX('Inflation data joined'!$A$1:$AJ$1150,MATCH('Inflation data aligned'!$A8,OFFSET(INDIRECT(ADDRESS(1,MATCH(Q$1,'Inflation data joined'!$1:$1,0),1,1,$A$1)),,,1150,1),0),MATCH(Q$1,'Inflation data joined'!$1:$1,0)+1)</f>
        <v>74.94</v>
      </c>
      <c r="R8" s="21">
        <f>'Mthly con price data from FRED'!H113</f>
        <v>20.150057591120301</v>
      </c>
      <c r="S8" s="9" cm="1">
        <f t="array" aca="1" ref="S8" ca="1">INDEX('Inflation data joined'!$A$1:$AJ$1150,MATCH('Inflation data aligned'!$A8,OFFSET(INDIRECT(ADDRESS(1,MATCH(S$1,'Inflation data joined'!$1:$1,0),1,1,$A$1)),,,1150,1),0),MATCH(S$1,'Inflation data joined'!$1:$1,0)+1)</f>
        <v>39.799999999999997</v>
      </c>
    </row>
    <row r="9" spans="1:19" hidden="1" x14ac:dyDescent="0.25">
      <c r="A9" s="4">
        <v>36738</v>
      </c>
      <c r="B9" s="31">
        <f ca="1">B8+(B11-B8)*1/3</f>
        <v>71.100000000000009</v>
      </c>
      <c r="C9" s="32">
        <f ca="1">C$10*'Mthly con price data from FRED'!F498/'Mthly con price data from FRED'!F$499</f>
        <v>96.426809887063712</v>
      </c>
      <c r="D9" s="21">
        <f>'Mthly con price data from FRED'!D102</f>
        <v>68.972411539228602</v>
      </c>
      <c r="E9" s="9" cm="1">
        <f t="array" aca="1" ref="E9" ca="1">INDEX('Inflation data joined'!$A$1:$AJ$1150,MATCH('Inflation data aligned'!$A9,OFFSET(INDIRECT(ADDRESS(1,MATCH(E$1,'Inflation data joined'!$1:$1,0),1,1,$A$1)),,,1150,1),0),MATCH(E$1,'Inflation data joined'!$1:$1,0)+1)</f>
        <v>95.8</v>
      </c>
      <c r="F9" s="9" cm="1">
        <f t="array" aca="1" ref="F9" ca="1">INDEX('Inflation data joined'!$A$1:$AJ$1150,MATCH('Inflation data aligned'!$A9,OFFSET(INDIRECT(ADDRESS(1,MATCH(F$1,'Inflation data joined'!$1:$1,0),1,1,$A$1)),,,1150,1),0),MATCH(F$1,'Inflation data joined'!$1:$1,0)+1)</f>
        <v>93.3429</v>
      </c>
      <c r="G9" s="9" cm="1">
        <f t="array" aca="1" ref="G9" ca="1">INDEX('Inflation data joined'!$A$1:$AJ$1150,MATCH('Inflation data aligned'!$A9,OFFSET(INDIRECT(ADDRESS(1,MATCH(G$1,'Inflation data joined'!$1:$1,0),1,1,$A$1)),,,1150,1),0),MATCH(G$1,'Inflation data joined'!$1:$1,0)+1)</f>
        <v>172.8</v>
      </c>
      <c r="H9" s="9" cm="1">
        <f t="array" aca="1" ref="H9" ca="1">INDEX('Inflation data joined'!$A$1:$AJ$1150,MATCH('Inflation data aligned'!$A9,OFFSET(INDIRECT(ADDRESS(1,MATCH(H$1,'Inflation data joined'!$1:$1,0),1,1,$A$1)),,,1150,1),0),MATCH(H$1,'Inflation data joined'!$1:$1,0)+1)</f>
        <v>170.5</v>
      </c>
      <c r="I9" s="9" cm="1">
        <f t="array" aca="1" ref="I9" ca="1">INDEX('Inflation data joined'!$A$1:$AJ$1150,MATCH('Inflation data aligned'!$A9,OFFSET(INDIRECT(ADDRESS(1,MATCH(I$1,'Inflation data joined'!$1:$1,0),1,1,$A$1)),,,1150,1),0),MATCH(I$1,'Inflation data joined'!$1:$1,0)+1)</f>
        <v>70.7</v>
      </c>
      <c r="J9" s="9" cm="1">
        <f t="array" aca="1" ref="J9" ca="1">INDEX('Inflation data joined'!$A$1:$AJ$1150,MATCH('Inflation data aligned'!$A9,OFFSET(INDIRECT(ADDRESS(1,MATCH(J$1,'Inflation data joined'!$1:$1,0),1,1,$A$1)),,,1150,1),0),MATCH(J$1,'Inflation data joined'!$1:$1,0)+1)</f>
        <v>80.97</v>
      </c>
      <c r="K9" s="9" cm="1">
        <f t="array" aca="1" ref="K9" ca="1">INDEX('Inflation data joined'!$A$1:$AJ$1150,MATCH('Inflation data aligned'!$A9,OFFSET(INDIRECT(ADDRESS(1,MATCH(K$1,'Inflation data joined'!$1:$1,0),1,1,$A$1)),,,1150,1),0),MATCH(K$1,'Inflation data joined'!$1:$1,0)+1)</f>
        <v>79.2</v>
      </c>
      <c r="L9" s="9" cm="1">
        <f t="array" aca="1" ref="L9" ca="1">INDEX('Inflation data joined'!$A$1:$AJ$1150,MATCH('Inflation data aligned'!$A9,OFFSET(INDIRECT(ADDRESS(1,MATCH(L$1,'Inflation data joined'!$1:$1,0),1,1,$A$1)),,,1150,1),0),MATCH(L$1,'Inflation data joined'!$1:$1,0)+1)</f>
        <v>66.390376000000003</v>
      </c>
      <c r="M9" s="9" cm="1">
        <f t="array" aca="1" ref="M9" ca="1">INDEX('Inflation data joined'!$A$1:$AJ$1150,MATCH('Inflation data aligned'!$A9,OFFSET(INDIRECT(ADDRESS(1,MATCH(M$1,'Inflation data joined'!$1:$1,0),1,1,$A$1)),,,1150,1),0),MATCH(M$1,'Inflation data joined'!$1:$1,0)+1)</f>
        <v>1640.62</v>
      </c>
      <c r="N9" s="9" cm="1">
        <f t="array" aca="1" ref="N9" ca="1">INDEX('Inflation data joined'!$A$1:$AJ$1150,MATCH('Inflation data aligned'!$A9,OFFSET(INDIRECT(ADDRESS(1,MATCH(N$1,'Inflation data joined'!$1:$1,0),1,1,$A$1)),,,1150,1),0),MATCH(N$1,'Inflation data joined'!$1:$1,0)+1)</f>
        <v>77.400000000000006</v>
      </c>
      <c r="O9" s="9" cm="1">
        <f t="array" aca="1" ref="O9" ca="1">INDEX('Inflation data joined'!$A$1:$AJ$1150,MATCH('Inflation data aligned'!$A9,OFFSET(INDIRECT(ADDRESS(1,MATCH(O$1,'Inflation data joined'!$1:$1,0),1,1,$A$1)),,,1150,1),0),MATCH(O$1,'Inflation data joined'!$1:$1,0)+1)</f>
        <v>84.84</v>
      </c>
      <c r="P9" s="32">
        <f ca="1">P$135*'Mthly con price data from FRED'!B498/'Mthly con price data from FRED'!B$624</f>
        <v>45.919781614532496</v>
      </c>
      <c r="Q9" s="9" cm="1">
        <f t="array" aca="1" ref="Q9" ca="1">INDEX('Inflation data joined'!$A$1:$AJ$1150,MATCH('Inflation data aligned'!$A9,OFFSET(INDIRECT(ADDRESS(1,MATCH(Q$1,'Inflation data joined'!$1:$1,0),1,1,$A$1)),,,1150,1),0),MATCH(Q$1,'Inflation data joined'!$1:$1,0)+1)</f>
        <v>74.75</v>
      </c>
      <c r="R9" s="21">
        <f>'Mthly con price data from FRED'!H114</f>
        <v>20.510743622001399</v>
      </c>
      <c r="S9" s="9" cm="1">
        <f t="array" aca="1" ref="S9" ca="1">INDEX('Inflation data joined'!$A$1:$AJ$1150,MATCH('Inflation data aligned'!$A9,OFFSET(INDIRECT(ADDRESS(1,MATCH(S$1,'Inflation data joined'!$1:$1,0),1,1,$A$1)),,,1150,1),0),MATCH(S$1,'Inflation data joined'!$1:$1,0)+1)</f>
        <v>40.1</v>
      </c>
    </row>
    <row r="10" spans="1:19" hidden="1" x14ac:dyDescent="0.25">
      <c r="A10" s="4">
        <v>36769</v>
      </c>
      <c r="B10" s="32">
        <f ca="1">B8+(B11-B8)*2/3</f>
        <v>72</v>
      </c>
      <c r="C10" s="9" cm="1">
        <f t="array" aca="1" ref="C10" ca="1">INDEX('Inflation data joined'!$A$1:$AJ$1150,MATCH('Inflation data aligned'!$A10,OFFSET(INDIRECT(ADDRESS(1,MATCH(C$1,'Inflation data joined'!$1:$1,0),1,1,$A$1)),,,1150,1),0),MATCH(C$1,'Inflation data joined'!$1:$1,0)+1)</f>
        <v>96.724729999999994</v>
      </c>
      <c r="D10" s="21">
        <f>'Mthly con price data from FRED'!D103</f>
        <v>69.383172499093405</v>
      </c>
      <c r="E10" s="9" cm="1">
        <f t="array" aca="1" ref="E10" ca="1">INDEX('Inflation data joined'!$A$1:$AJ$1150,MATCH('Inflation data aligned'!$A10,OFFSET(INDIRECT(ADDRESS(1,MATCH(E$1,'Inflation data joined'!$1:$1,0),1,1,$A$1)),,,1150,1),0),MATCH(E$1,'Inflation data joined'!$1:$1,0)+1)</f>
        <v>95.7</v>
      </c>
      <c r="F10" s="9" cm="1">
        <f t="array" aca="1" ref="F10" ca="1">INDEX('Inflation data joined'!$A$1:$AJ$1150,MATCH('Inflation data aligned'!$A10,OFFSET(INDIRECT(ADDRESS(1,MATCH(F$1,'Inflation data joined'!$1:$1,0),1,1,$A$1)),,,1150,1),0),MATCH(F$1,'Inflation data joined'!$1:$1,0)+1)</f>
        <v>93.101399999999998</v>
      </c>
      <c r="G10" s="9" cm="1">
        <f t="array" aca="1" ref="G10" ca="1">INDEX('Inflation data joined'!$A$1:$AJ$1150,MATCH('Inflation data aligned'!$A10,OFFSET(INDIRECT(ADDRESS(1,MATCH(G$1,'Inflation data joined'!$1:$1,0),1,1,$A$1)),,,1150,1),0),MATCH(G$1,'Inflation data joined'!$1:$1,0)+1)</f>
        <v>172.8</v>
      </c>
      <c r="H10" s="9" cm="1">
        <f t="array" aca="1" ref="H10" ca="1">INDEX('Inflation data joined'!$A$1:$AJ$1150,MATCH('Inflation data aligned'!$A10,OFFSET(INDIRECT(ADDRESS(1,MATCH(H$1,'Inflation data joined'!$1:$1,0),1,1,$A$1)),,,1150,1),0),MATCH(H$1,'Inflation data joined'!$1:$1,0)+1)</f>
        <v>170.5</v>
      </c>
      <c r="I10" s="9" cm="1">
        <f t="array" aca="1" ref="I10" ca="1">INDEX('Inflation data joined'!$A$1:$AJ$1150,MATCH('Inflation data aligned'!$A10,OFFSET(INDIRECT(ADDRESS(1,MATCH(I$1,'Inflation data joined'!$1:$1,0),1,1,$A$1)),,,1150,1),0),MATCH(I$1,'Inflation data joined'!$1:$1,0)+1)</f>
        <v>70.5</v>
      </c>
      <c r="J10" s="9" cm="1">
        <f t="array" aca="1" ref="J10" ca="1">INDEX('Inflation data joined'!$A$1:$AJ$1150,MATCH('Inflation data aligned'!$A10,OFFSET(INDIRECT(ADDRESS(1,MATCH(J$1,'Inflation data joined'!$1:$1,0),1,1,$A$1)),,,1150,1),0),MATCH(J$1,'Inflation data joined'!$1:$1,0)+1)</f>
        <v>81.13</v>
      </c>
      <c r="K10" s="9" cm="1">
        <f t="array" aca="1" ref="K10" ca="1">INDEX('Inflation data joined'!$A$1:$AJ$1150,MATCH('Inflation data aligned'!$A10,OFFSET(INDIRECT(ADDRESS(1,MATCH(K$1,'Inflation data joined'!$1:$1,0),1,1,$A$1)),,,1150,1),0),MATCH(K$1,'Inflation data joined'!$1:$1,0)+1)</f>
        <v>79</v>
      </c>
      <c r="L10" s="9" cm="1">
        <f t="array" aca="1" ref="L10" ca="1">INDEX('Inflation data joined'!$A$1:$AJ$1150,MATCH('Inflation data aligned'!$A10,OFFSET(INDIRECT(ADDRESS(1,MATCH(L$1,'Inflation data joined'!$1:$1,0),1,1,$A$1)),,,1150,1),0),MATCH(L$1,'Inflation data joined'!$1:$1,0)+1)</f>
        <v>66.722860999999995</v>
      </c>
      <c r="M10" s="9" cm="1">
        <f t="array" aca="1" ref="M10" ca="1">INDEX('Inflation data joined'!$A$1:$AJ$1150,MATCH('Inflation data aligned'!$A10,OFFSET(INDIRECT(ADDRESS(1,MATCH(M$1,'Inflation data joined'!$1:$1,0),1,1,$A$1)),,,1150,1),0),MATCH(M$1,'Inflation data joined'!$1:$1,0)+1)</f>
        <v>1662.11</v>
      </c>
      <c r="N10" s="9" cm="1">
        <f t="array" aca="1" ref="N10" ca="1">INDEX('Inflation data joined'!$A$1:$AJ$1150,MATCH('Inflation data aligned'!$A10,OFFSET(INDIRECT(ADDRESS(1,MATCH(N$1,'Inflation data joined'!$1:$1,0),1,1,$A$1)),,,1150,1),0),MATCH(N$1,'Inflation data joined'!$1:$1,0)+1)</f>
        <v>77.8</v>
      </c>
      <c r="O10" s="9" cm="1">
        <f t="array" aca="1" ref="O10" ca="1">INDEX('Inflation data joined'!$A$1:$AJ$1150,MATCH('Inflation data aligned'!$A10,OFFSET(INDIRECT(ADDRESS(1,MATCH(O$1,'Inflation data joined'!$1:$1,0),1,1,$A$1)),,,1150,1),0),MATCH(O$1,'Inflation data joined'!$1:$1,0)+1)</f>
        <v>85.1</v>
      </c>
      <c r="P10" s="32">
        <f ca="1">P$135*'Mthly con price data from FRED'!B499/'Mthly con price data from FRED'!B$624</f>
        <v>45.71340057356624</v>
      </c>
      <c r="Q10" s="9" cm="1">
        <f t="array" aca="1" ref="Q10" ca="1">INDEX('Inflation data joined'!$A$1:$AJ$1150,MATCH('Inflation data aligned'!$A10,OFFSET(INDIRECT(ADDRESS(1,MATCH(Q$1,'Inflation data joined'!$1:$1,0),1,1,$A$1)),,,1150,1),0),MATCH(Q$1,'Inflation data joined'!$1:$1,0)+1)</f>
        <v>75.08</v>
      </c>
      <c r="R10" s="21">
        <f>'Mthly con price data from FRED'!H115</f>
        <v>20.711748909497</v>
      </c>
      <c r="S10" s="9" cm="1">
        <f t="array" aca="1" ref="S10" ca="1">INDEX('Inflation data joined'!$A$1:$AJ$1150,MATCH('Inflation data aligned'!$A10,OFFSET(INDIRECT(ADDRESS(1,MATCH(S$1,'Inflation data joined'!$1:$1,0),1,1,$A$1)),,,1150,1),0),MATCH(S$1,'Inflation data joined'!$1:$1,0)+1)</f>
        <v>40.299999999999997</v>
      </c>
    </row>
    <row r="11" spans="1:19" hidden="1" x14ac:dyDescent="0.25">
      <c r="A11" s="4">
        <v>36799</v>
      </c>
      <c r="B11" s="9" cm="1">
        <f t="array" aca="1" ref="B11" ca="1">INDEX('Inflation data joined'!$A$1:$AJ$1150,MATCH('Inflation data aligned'!$A11,OFFSET(INDIRECT(ADDRESS(1,MATCH(B$1,'Inflation data joined'!$1:$1,0),1,1,$A$1)),,,1150,1),0),MATCH(B$1,'Inflation data joined'!$1:$1,0)+1)</f>
        <v>72.900000000000006</v>
      </c>
      <c r="C11" s="9" cm="1">
        <f t="array" aca="1" ref="C11" ca="1">INDEX('Inflation data joined'!$A$1:$AJ$1150,MATCH('Inflation data aligned'!$A11,OFFSET(INDIRECT(ADDRESS(1,MATCH(C$1,'Inflation data joined'!$1:$1,0),1,1,$A$1)),,,1150,1),0),MATCH(C$1,'Inflation data joined'!$1:$1,0)+1)</f>
        <v>96.628101999999998</v>
      </c>
      <c r="D11" s="21">
        <f>'Mthly con price data from FRED'!D104</f>
        <v>70.778476046563696</v>
      </c>
      <c r="E11" s="9" cm="1">
        <f t="array" aca="1" ref="E11" ca="1">INDEX('Inflation data joined'!$A$1:$AJ$1150,MATCH('Inflation data aligned'!$A11,OFFSET(INDIRECT(ADDRESS(1,MATCH(E$1,'Inflation data joined'!$1:$1,0),1,1,$A$1)),,,1150,1),0),MATCH(E$1,'Inflation data joined'!$1:$1,0)+1)</f>
        <v>96.1</v>
      </c>
      <c r="F11" s="9" cm="1">
        <f t="array" aca="1" ref="F11" ca="1">INDEX('Inflation data joined'!$A$1:$AJ$1150,MATCH('Inflation data aligned'!$A11,OFFSET(INDIRECT(ADDRESS(1,MATCH(F$1,'Inflation data joined'!$1:$1,0),1,1,$A$1)),,,1150,1),0),MATCH(F$1,'Inflation data joined'!$1:$1,0)+1)</f>
        <v>93.567999999999998</v>
      </c>
      <c r="G11" s="9" cm="1">
        <f t="array" aca="1" ref="G11" ca="1">INDEX('Inflation data joined'!$A$1:$AJ$1150,MATCH('Inflation data aligned'!$A11,OFFSET(INDIRECT(ADDRESS(1,MATCH(G$1,'Inflation data joined'!$1:$1,0),1,1,$A$1)),,,1150,1),0),MATCH(G$1,'Inflation data joined'!$1:$1,0)+1)</f>
        <v>173.7</v>
      </c>
      <c r="H11" s="9" cm="1">
        <f t="array" aca="1" ref="H11" ca="1">INDEX('Inflation data joined'!$A$1:$AJ$1150,MATCH('Inflation data aligned'!$A11,OFFSET(INDIRECT(ADDRESS(1,MATCH(H$1,'Inflation data joined'!$1:$1,0),1,1,$A$1)),,,1150,1),0),MATCH(H$1,'Inflation data joined'!$1:$1,0)+1)</f>
        <v>171.7</v>
      </c>
      <c r="I11" s="9" cm="1">
        <f t="array" aca="1" ref="I11" ca="1">INDEX('Inflation data joined'!$A$1:$AJ$1150,MATCH('Inflation data aligned'!$A11,OFFSET(INDIRECT(ADDRESS(1,MATCH(I$1,'Inflation data joined'!$1:$1,0),1,1,$A$1)),,,1150,1),0),MATCH(I$1,'Inflation data joined'!$1:$1,0)+1)</f>
        <v>70.599999999999994</v>
      </c>
      <c r="J11" s="9" cm="1">
        <f t="array" aca="1" ref="J11" ca="1">INDEX('Inflation data joined'!$A$1:$AJ$1150,MATCH('Inflation data aligned'!$A11,OFFSET(INDIRECT(ADDRESS(1,MATCH(J$1,'Inflation data joined'!$1:$1,0),1,1,$A$1)),,,1150,1),0),MATCH(J$1,'Inflation data joined'!$1:$1,0)+1)</f>
        <v>81.55</v>
      </c>
      <c r="K11" s="9" cm="1">
        <f t="array" aca="1" ref="K11" ca="1">INDEX('Inflation data joined'!$A$1:$AJ$1150,MATCH('Inflation data aligned'!$A11,OFFSET(INDIRECT(ADDRESS(1,MATCH(K$1,'Inflation data joined'!$1:$1,0),1,1,$A$1)),,,1150,1),0),MATCH(K$1,'Inflation data joined'!$1:$1,0)+1)</f>
        <v>79.2</v>
      </c>
      <c r="L11" s="9" cm="1">
        <f t="array" aca="1" ref="L11" ca="1">INDEX('Inflation data joined'!$A$1:$AJ$1150,MATCH('Inflation data aligned'!$A11,OFFSET(INDIRECT(ADDRESS(1,MATCH(L$1,'Inflation data joined'!$1:$1,0),1,1,$A$1)),,,1150,1),0),MATCH(L$1,'Inflation data joined'!$1:$1,0)+1)</f>
        <v>67.589143000000007</v>
      </c>
      <c r="M11" s="9" cm="1">
        <f t="array" aca="1" ref="M11" ca="1">INDEX('Inflation data joined'!$A$1:$AJ$1150,MATCH('Inflation data aligned'!$A11,OFFSET(INDIRECT(ADDRESS(1,MATCH(M$1,'Inflation data joined'!$1:$1,0),1,1,$A$1)),,,1150,1),0),MATCH(M$1,'Inflation data joined'!$1:$1,0)+1)</f>
        <v>1665.93</v>
      </c>
      <c r="N11" s="9" cm="1">
        <f t="array" aca="1" ref="N11" ca="1">INDEX('Inflation data joined'!$A$1:$AJ$1150,MATCH('Inflation data aligned'!$A11,OFFSET(INDIRECT(ADDRESS(1,MATCH(N$1,'Inflation data joined'!$1:$1,0),1,1,$A$1)),,,1150,1),0),MATCH(N$1,'Inflation data joined'!$1:$1,0)+1)</f>
        <v>78</v>
      </c>
      <c r="O11" s="9" cm="1">
        <f t="array" aca="1" ref="O11" ca="1">INDEX('Inflation data joined'!$A$1:$AJ$1150,MATCH('Inflation data aligned'!$A11,OFFSET(INDIRECT(ADDRESS(1,MATCH(O$1,'Inflation data joined'!$1:$1,0),1,1,$A$1)),,,1150,1),0),MATCH(O$1,'Inflation data joined'!$1:$1,0)+1)</f>
        <v>86.29</v>
      </c>
      <c r="P11" s="32">
        <f ca="1">P$135*'Mthly con price data from FRED'!B500/'Mthly con price data from FRED'!B$624</f>
        <v>45.816591094073203</v>
      </c>
      <c r="Q11" s="9" cm="1">
        <f t="array" aca="1" ref="Q11" ca="1">INDEX('Inflation data joined'!$A$1:$AJ$1150,MATCH('Inflation data aligned'!$A11,OFFSET(INDIRECT(ADDRESS(1,MATCH(Q$1,'Inflation data joined'!$1:$1,0),1,1,$A$1)),,,1150,1),0),MATCH(Q$1,'Inflation data joined'!$1:$1,0)+1)</f>
        <v>75.989999999999995</v>
      </c>
      <c r="R11" s="21">
        <f>'Mthly con price data from FRED'!H116</f>
        <v>20.985143995102302</v>
      </c>
      <c r="S11" s="9" cm="1">
        <f t="array" aca="1" ref="S11" ca="1">INDEX('Inflation data joined'!$A$1:$AJ$1150,MATCH('Inflation data aligned'!$A11,OFFSET(INDIRECT(ADDRESS(1,MATCH(S$1,'Inflation data joined'!$1:$1,0),1,1,$A$1)),,,1150,1),0),MATCH(S$1,'Inflation data joined'!$1:$1,0)+1)</f>
        <v>40.4</v>
      </c>
    </row>
    <row r="12" spans="1:19" hidden="1" x14ac:dyDescent="0.25">
      <c r="A12" s="4">
        <v>36830</v>
      </c>
      <c r="B12" s="31">
        <f ca="1">B11+(B14-B11)*1/3</f>
        <v>72.966666666666669</v>
      </c>
      <c r="C12" s="9" cm="1">
        <f t="array" aca="1" ref="C12" ca="1">INDEX('Inflation data joined'!$A$1:$AJ$1150,MATCH('Inflation data aligned'!$A12,OFFSET(INDIRECT(ADDRESS(1,MATCH(C$1,'Inflation data joined'!$1:$1,0),1,1,$A$1)),,,1150,1),0),MATCH(C$1,'Inflation data joined'!$1:$1,0)+1)</f>
        <v>96.434845999999993</v>
      </c>
      <c r="D12" s="21">
        <f>'Mthly con price data from FRED'!D105</f>
        <v>70.778263972723295</v>
      </c>
      <c r="E12" s="9" cm="1">
        <f t="array" aca="1" ref="E12" ca="1">INDEX('Inflation data joined'!$A$1:$AJ$1150,MATCH('Inflation data aligned'!$A12,OFFSET(INDIRECT(ADDRESS(1,MATCH(E$1,'Inflation data joined'!$1:$1,0),1,1,$A$1)),,,1150,1),0),MATCH(E$1,'Inflation data joined'!$1:$1,0)+1)</f>
        <v>96.3</v>
      </c>
      <c r="F12" s="9" cm="1">
        <f t="array" aca="1" ref="F12" ca="1">INDEX('Inflation data joined'!$A$1:$AJ$1150,MATCH('Inflation data aligned'!$A12,OFFSET(INDIRECT(ADDRESS(1,MATCH(F$1,'Inflation data joined'!$1:$1,0),1,1,$A$1)),,,1150,1),0),MATCH(F$1,'Inflation data joined'!$1:$1,0)+1)</f>
        <v>93.467699999999994</v>
      </c>
      <c r="G12" s="9" cm="1">
        <f t="array" aca="1" ref="G12" ca="1">INDEX('Inflation data joined'!$A$1:$AJ$1150,MATCH('Inflation data aligned'!$A12,OFFSET(INDIRECT(ADDRESS(1,MATCH(G$1,'Inflation data joined'!$1:$1,0),1,1,$A$1)),,,1150,1),0),MATCH(G$1,'Inflation data joined'!$1:$1,0)+1)</f>
        <v>174</v>
      </c>
      <c r="H12" s="9" cm="1">
        <f t="array" aca="1" ref="H12" ca="1">INDEX('Inflation data joined'!$A$1:$AJ$1150,MATCH('Inflation data aligned'!$A12,OFFSET(INDIRECT(ADDRESS(1,MATCH(H$1,'Inflation data joined'!$1:$1,0),1,1,$A$1)),,,1150,1),0),MATCH(H$1,'Inflation data joined'!$1:$1,0)+1)</f>
        <v>171.6</v>
      </c>
      <c r="I12" s="9" cm="1">
        <f t="array" aca="1" ref="I12" ca="1">INDEX('Inflation data joined'!$A$1:$AJ$1150,MATCH('Inflation data aligned'!$A12,OFFSET(INDIRECT(ADDRESS(1,MATCH(I$1,'Inflation data joined'!$1:$1,0),1,1,$A$1)),,,1150,1),0),MATCH(I$1,'Inflation data joined'!$1:$1,0)+1)</f>
        <v>70.599999999999994</v>
      </c>
      <c r="J12" s="9" cm="1">
        <f t="array" aca="1" ref="J12" ca="1">INDEX('Inflation data joined'!$A$1:$AJ$1150,MATCH('Inflation data aligned'!$A12,OFFSET(INDIRECT(ADDRESS(1,MATCH(J$1,'Inflation data joined'!$1:$1,0),1,1,$A$1)),,,1150,1),0),MATCH(J$1,'Inflation data joined'!$1:$1,0)+1)</f>
        <v>81.45</v>
      </c>
      <c r="K12" s="9" cm="1">
        <f t="array" aca="1" ref="K12" ca="1">INDEX('Inflation data joined'!$A$1:$AJ$1150,MATCH('Inflation data aligned'!$A12,OFFSET(INDIRECT(ADDRESS(1,MATCH(K$1,'Inflation data joined'!$1:$1,0),1,1,$A$1)),,,1150,1),0),MATCH(K$1,'Inflation data joined'!$1:$1,0)+1)</f>
        <v>79.099999999999994</v>
      </c>
      <c r="L12" s="9" cm="1">
        <f t="array" aca="1" ref="L12" ca="1">INDEX('Inflation data joined'!$A$1:$AJ$1150,MATCH('Inflation data aligned'!$A12,OFFSET(INDIRECT(ADDRESS(1,MATCH(L$1,'Inflation data joined'!$1:$1,0),1,1,$A$1)),,,1150,1),0),MATCH(L$1,'Inflation data joined'!$1:$1,0)+1)</f>
        <v>67.522645999999995</v>
      </c>
      <c r="M12" s="9" cm="1">
        <f t="array" aca="1" ref="M12" ca="1">INDEX('Inflation data joined'!$A$1:$AJ$1150,MATCH('Inflation data aligned'!$A12,OFFSET(INDIRECT(ADDRESS(1,MATCH(M$1,'Inflation data joined'!$1:$1,0),1,1,$A$1)),,,1150,1),0),MATCH(M$1,'Inflation data joined'!$1:$1,0)+1)</f>
        <v>1668.26</v>
      </c>
      <c r="N12" s="9" cm="1">
        <f t="array" aca="1" ref="N12" ca="1">INDEX('Inflation data joined'!$A$1:$AJ$1150,MATCH('Inflation data aligned'!$A12,OFFSET(INDIRECT(ADDRESS(1,MATCH(N$1,'Inflation data joined'!$1:$1,0),1,1,$A$1)),,,1150,1),0),MATCH(N$1,'Inflation data joined'!$1:$1,0)+1)</f>
        <v>78.400000000000006</v>
      </c>
      <c r="O12" s="9" cm="1">
        <f t="array" aca="1" ref="O12" ca="1">INDEX('Inflation data joined'!$A$1:$AJ$1150,MATCH('Inflation data aligned'!$A12,OFFSET(INDIRECT(ADDRESS(1,MATCH(O$1,'Inflation data joined'!$1:$1,0),1,1,$A$1)),,,1150,1),0),MATCH(O$1,'Inflation data joined'!$1:$1,0)+1)</f>
        <v>86.31</v>
      </c>
      <c r="P12" s="32">
        <f ca="1">P$135*'Mthly con price data from FRED'!B501/'Mthly con price data from FRED'!B$624</f>
        <v>46.332543696464896</v>
      </c>
      <c r="Q12" s="9" cm="1">
        <f t="array" aca="1" ref="Q12" ca="1">INDEX('Inflation data joined'!$A$1:$AJ$1150,MATCH('Inflation data aligned'!$A12,OFFSET(INDIRECT(ADDRESS(1,MATCH(Q$1,'Inflation data joined'!$1:$1,0),1,1,$A$1)),,,1150,1),0),MATCH(Q$1,'Inflation data joined'!$1:$1,0)+1)</f>
        <v>76.12</v>
      </c>
      <c r="R12" s="21">
        <f>'Mthly con price data from FRED'!H117</f>
        <v>21.427930533399</v>
      </c>
      <c r="S12" s="9" cm="1">
        <f t="array" aca="1" ref="S12" ca="1">INDEX('Inflation data joined'!$A$1:$AJ$1150,MATCH('Inflation data aligned'!$A12,OFFSET(INDIRECT(ADDRESS(1,MATCH(S$1,'Inflation data joined'!$1:$1,0),1,1,$A$1)),,,1150,1),0),MATCH(S$1,'Inflation data joined'!$1:$1,0)+1)</f>
        <v>40.6</v>
      </c>
    </row>
    <row r="13" spans="1:19" hidden="1" x14ac:dyDescent="0.25">
      <c r="A13" s="4">
        <v>36860</v>
      </c>
      <c r="B13" s="32">
        <f ca="1">B11+(B14-B11)*2/3</f>
        <v>73.033333333333331</v>
      </c>
      <c r="C13" s="9" cm="1">
        <f t="array" aca="1" ref="C13" ca="1">INDEX('Inflation data joined'!$A$1:$AJ$1150,MATCH('Inflation data aligned'!$A13,OFFSET(INDIRECT(ADDRESS(1,MATCH(C$1,'Inflation data joined'!$1:$1,0),1,1,$A$1)),,,1150,1),0),MATCH(C$1,'Inflation data joined'!$1:$1,0)+1)</f>
        <v>96.434845999999993</v>
      </c>
      <c r="D13" s="21">
        <f>'Mthly con price data from FRED'!D106</f>
        <v>70.990953602222802</v>
      </c>
      <c r="E13" s="9" cm="1">
        <f t="array" aca="1" ref="E13" ca="1">INDEX('Inflation data joined'!$A$1:$AJ$1150,MATCH('Inflation data aligned'!$A13,OFFSET(INDIRECT(ADDRESS(1,MATCH(E$1,'Inflation data joined'!$1:$1,0),1,1,$A$1)),,,1150,1),0),MATCH(E$1,'Inflation data joined'!$1:$1,0)+1)</f>
        <v>96.6</v>
      </c>
      <c r="F13" s="9" cm="1">
        <f t="array" aca="1" ref="F13" ca="1">INDEX('Inflation data joined'!$A$1:$AJ$1150,MATCH('Inflation data aligned'!$A13,OFFSET(INDIRECT(ADDRESS(1,MATCH(F$1,'Inflation data joined'!$1:$1,0),1,1,$A$1)),,,1150,1),0),MATCH(F$1,'Inflation data joined'!$1:$1,0)+1)</f>
        <v>93.913300000000007</v>
      </c>
      <c r="G13" s="9" cm="1">
        <f t="array" aca="1" ref="G13" ca="1">INDEX('Inflation data joined'!$A$1:$AJ$1150,MATCH('Inflation data aligned'!$A13,OFFSET(INDIRECT(ADDRESS(1,MATCH(G$1,'Inflation data joined'!$1:$1,0),1,1,$A$1)),,,1150,1),0),MATCH(G$1,'Inflation data joined'!$1:$1,0)+1)</f>
        <v>174.1</v>
      </c>
      <c r="H13" s="9" cm="1">
        <f t="array" aca="1" ref="H13" ca="1">INDEX('Inflation data joined'!$A$1:$AJ$1150,MATCH('Inflation data aligned'!$A13,OFFSET(INDIRECT(ADDRESS(1,MATCH(H$1,'Inflation data joined'!$1:$1,0),1,1,$A$1)),,,1150,1),0),MATCH(H$1,'Inflation data joined'!$1:$1,0)+1)</f>
        <v>172.1</v>
      </c>
      <c r="I13" s="9" cm="1">
        <f t="array" aca="1" ref="I13" ca="1">INDEX('Inflation data joined'!$A$1:$AJ$1150,MATCH('Inflation data aligned'!$A13,OFFSET(INDIRECT(ADDRESS(1,MATCH(I$1,'Inflation data joined'!$1:$1,0),1,1,$A$1)),,,1150,1),0),MATCH(I$1,'Inflation data joined'!$1:$1,0)+1)</f>
        <v>70.7</v>
      </c>
      <c r="J13" s="9" cm="1">
        <f t="array" aca="1" ref="J13" ca="1">INDEX('Inflation data joined'!$A$1:$AJ$1150,MATCH('Inflation data aligned'!$A13,OFFSET(INDIRECT(ADDRESS(1,MATCH(J$1,'Inflation data joined'!$1:$1,0),1,1,$A$1)),,,1150,1),0),MATCH(J$1,'Inflation data joined'!$1:$1,0)+1)</f>
        <v>81.63</v>
      </c>
      <c r="K13" s="9" cm="1">
        <f t="array" aca="1" ref="K13" ca="1">INDEX('Inflation data joined'!$A$1:$AJ$1150,MATCH('Inflation data aligned'!$A13,OFFSET(INDIRECT(ADDRESS(1,MATCH(K$1,'Inflation data joined'!$1:$1,0),1,1,$A$1)),,,1150,1),0),MATCH(K$1,'Inflation data joined'!$1:$1,0)+1)</f>
        <v>79.099999999999994</v>
      </c>
      <c r="L13" s="9" cm="1">
        <f t="array" aca="1" ref="L13" ca="1">INDEX('Inflation data joined'!$A$1:$AJ$1150,MATCH('Inflation data aligned'!$A13,OFFSET(INDIRECT(ADDRESS(1,MATCH(L$1,'Inflation data joined'!$1:$1,0),1,1,$A$1)),,,1150,1),0),MATCH(L$1,'Inflation data joined'!$1:$1,0)+1)</f>
        <v>67.122753000000003</v>
      </c>
      <c r="M13" s="9" cm="1">
        <f t="array" aca="1" ref="M13" ca="1">INDEX('Inflation data joined'!$A$1:$AJ$1150,MATCH('Inflation data aligned'!$A13,OFFSET(INDIRECT(ADDRESS(1,MATCH(M$1,'Inflation data joined'!$1:$1,0),1,1,$A$1)),,,1150,1),0),MATCH(M$1,'Inflation data joined'!$1:$1,0)+1)</f>
        <v>1673.6</v>
      </c>
      <c r="N13" s="9" cm="1">
        <f t="array" aca="1" ref="N13" ca="1">INDEX('Inflation data joined'!$A$1:$AJ$1150,MATCH('Inflation data aligned'!$A13,OFFSET(INDIRECT(ADDRESS(1,MATCH(N$1,'Inflation data joined'!$1:$1,0),1,1,$A$1)),,,1150,1),0),MATCH(N$1,'Inflation data joined'!$1:$1,0)+1)</f>
        <v>78.5</v>
      </c>
      <c r="O13" s="9" cm="1">
        <f t="array" aca="1" ref="O13" ca="1">INDEX('Inflation data joined'!$A$1:$AJ$1150,MATCH('Inflation data aligned'!$A13,OFFSET(INDIRECT(ADDRESS(1,MATCH(O$1,'Inflation data joined'!$1:$1,0),1,1,$A$1)),,,1150,1),0),MATCH(O$1,'Inflation data joined'!$1:$1,0)+1)</f>
        <v>87.11</v>
      </c>
      <c r="P13" s="32">
        <f ca="1">P$135*'Mthly con price data from FRED'!B502/'Mthly con price data from FRED'!B$624</f>
        <v>46.435734216971859</v>
      </c>
      <c r="Q13" s="9" cm="1">
        <f t="array" aca="1" ref="Q13" ca="1">INDEX('Inflation data joined'!$A$1:$AJ$1150,MATCH('Inflation data aligned'!$A13,OFFSET(INDIRECT(ADDRESS(1,MATCH(Q$1,'Inflation data joined'!$1:$1,0),1,1,$A$1)),,,1150,1),0),MATCH(Q$1,'Inflation data joined'!$1:$1,0)+1)</f>
        <v>76.11</v>
      </c>
      <c r="R13" s="21">
        <f>'Mthly con price data from FRED'!H118</f>
        <v>21.753635077506701</v>
      </c>
      <c r="S13" s="9" cm="1">
        <f t="array" aca="1" ref="S13" ca="1">INDEX('Inflation data joined'!$A$1:$AJ$1150,MATCH('Inflation data aligned'!$A13,OFFSET(INDIRECT(ADDRESS(1,MATCH(S$1,'Inflation data joined'!$1:$1,0),1,1,$A$1)),,,1150,1),0),MATCH(S$1,'Inflation data joined'!$1:$1,0)+1)</f>
        <v>40.700000000000003</v>
      </c>
    </row>
    <row r="14" spans="1:19" hidden="1" x14ac:dyDescent="0.25">
      <c r="A14" s="4">
        <v>36891</v>
      </c>
      <c r="B14" s="9" cm="1">
        <f t="array" aca="1" ref="B14" ca="1">INDEX('Inflation data joined'!$A$1:$AJ$1150,MATCH('Inflation data aligned'!$A14,OFFSET(INDIRECT(ADDRESS(1,MATCH(B$1,'Inflation data joined'!$1:$1,0),1,1,$A$1)),,,1150,1),0),MATCH(B$1,'Inflation data joined'!$1:$1,0)+1)</f>
        <v>73.099999999999994</v>
      </c>
      <c r="C14" s="9" cm="1">
        <f t="array" aca="1" ref="C14" ca="1">INDEX('Inflation data joined'!$A$1:$AJ$1150,MATCH('Inflation data aligned'!$A14,OFFSET(INDIRECT(ADDRESS(1,MATCH(C$1,'Inflation data joined'!$1:$1,0),1,1,$A$1)),,,1150,1),0),MATCH(C$1,'Inflation data joined'!$1:$1,0)+1)</f>
        <v>96.434845999999993</v>
      </c>
      <c r="D14" s="21">
        <f>'Mthly con price data from FRED'!D107</f>
        <v>71.061944791854103</v>
      </c>
      <c r="E14" s="9" cm="1">
        <f t="array" aca="1" ref="E14" ca="1">INDEX('Inflation data joined'!$A$1:$AJ$1150,MATCH('Inflation data aligned'!$A14,OFFSET(INDIRECT(ADDRESS(1,MATCH(E$1,'Inflation data joined'!$1:$1,0),1,1,$A$1)),,,1150,1),0),MATCH(E$1,'Inflation data joined'!$1:$1,0)+1)</f>
        <v>96.7</v>
      </c>
      <c r="F14" s="9" cm="1">
        <f t="array" aca="1" ref="F14" ca="1">INDEX('Inflation data joined'!$A$1:$AJ$1150,MATCH('Inflation data aligned'!$A14,OFFSET(INDIRECT(ADDRESS(1,MATCH(F$1,'Inflation data joined'!$1:$1,0),1,1,$A$1)),,,1150,1),0),MATCH(F$1,'Inflation data joined'!$1:$1,0)+1)</f>
        <v>93.842799999999997</v>
      </c>
      <c r="G14" s="9" cm="1">
        <f t="array" aca="1" ref="G14" ca="1">INDEX('Inflation data joined'!$A$1:$AJ$1150,MATCH('Inflation data aligned'!$A14,OFFSET(INDIRECT(ADDRESS(1,MATCH(G$1,'Inflation data joined'!$1:$1,0),1,1,$A$1)),,,1150,1),0),MATCH(G$1,'Inflation data joined'!$1:$1,0)+1)</f>
        <v>174</v>
      </c>
      <c r="H14" s="9" cm="1">
        <f t="array" aca="1" ref="H14" ca="1">INDEX('Inflation data joined'!$A$1:$AJ$1150,MATCH('Inflation data aligned'!$A14,OFFSET(INDIRECT(ADDRESS(1,MATCH(H$1,'Inflation data joined'!$1:$1,0),1,1,$A$1)),,,1150,1),0),MATCH(H$1,'Inflation data joined'!$1:$1,0)+1)</f>
        <v>172.2</v>
      </c>
      <c r="I14" s="9" cm="1">
        <f t="array" aca="1" ref="I14" ca="1">INDEX('Inflation data joined'!$A$1:$AJ$1150,MATCH('Inflation data aligned'!$A14,OFFSET(INDIRECT(ADDRESS(1,MATCH(I$1,'Inflation data joined'!$1:$1,0),1,1,$A$1)),,,1150,1),0),MATCH(I$1,'Inflation data joined'!$1:$1,0)+1)</f>
        <v>70.5</v>
      </c>
      <c r="J14" s="9" cm="1">
        <f t="array" aca="1" ref="J14" ca="1">INDEX('Inflation data joined'!$A$1:$AJ$1150,MATCH('Inflation data aligned'!$A14,OFFSET(INDIRECT(ADDRESS(1,MATCH(J$1,'Inflation data joined'!$1:$1,0),1,1,$A$1)),,,1150,1),0),MATCH(J$1,'Inflation data joined'!$1:$1,0)+1)</f>
        <v>81.599999999999994</v>
      </c>
      <c r="K14" s="9" cm="1">
        <f t="array" aca="1" ref="K14" ca="1">INDEX('Inflation data joined'!$A$1:$AJ$1150,MATCH('Inflation data aligned'!$A14,OFFSET(INDIRECT(ADDRESS(1,MATCH(K$1,'Inflation data joined'!$1:$1,0),1,1,$A$1)),,,1150,1),0),MATCH(K$1,'Inflation data joined'!$1:$1,0)+1)</f>
        <v>80</v>
      </c>
      <c r="L14" s="9" cm="1">
        <f t="array" aca="1" ref="L14" ca="1">INDEX('Inflation data joined'!$A$1:$AJ$1150,MATCH('Inflation data aligned'!$A14,OFFSET(INDIRECT(ADDRESS(1,MATCH(L$1,'Inflation data joined'!$1:$1,0),1,1,$A$1)),,,1150,1),0),MATCH(L$1,'Inflation data joined'!$1:$1,0)+1)</f>
        <v>67.388739999999999</v>
      </c>
      <c r="M14" s="9" cm="1">
        <f t="array" aca="1" ref="M14" ca="1">INDEX('Inflation data joined'!$A$1:$AJ$1150,MATCH('Inflation data aligned'!$A14,OFFSET(INDIRECT(ADDRESS(1,MATCH(M$1,'Inflation data joined'!$1:$1,0),1,1,$A$1)),,,1150,1),0),MATCH(M$1,'Inflation data joined'!$1:$1,0)+1)</f>
        <v>1683.47</v>
      </c>
      <c r="N14" s="9" cm="1">
        <f t="array" aca="1" ref="N14" ca="1">INDEX('Inflation data joined'!$A$1:$AJ$1150,MATCH('Inflation data aligned'!$A14,OFFSET(INDIRECT(ADDRESS(1,MATCH(N$1,'Inflation data joined'!$1:$1,0),1,1,$A$1)),,,1150,1),0),MATCH(N$1,'Inflation data joined'!$1:$1,0)+1)</f>
        <v>78.5</v>
      </c>
      <c r="O14" s="9" cm="1">
        <f t="array" aca="1" ref="O14" ca="1">INDEX('Inflation data joined'!$A$1:$AJ$1150,MATCH('Inflation data aligned'!$A14,OFFSET(INDIRECT(ADDRESS(1,MATCH(O$1,'Inflation data joined'!$1:$1,0),1,1,$A$1)),,,1150,1),0),MATCH(O$1,'Inflation data joined'!$1:$1,0)+1)</f>
        <v>86.07</v>
      </c>
      <c r="P14" s="32">
        <f ca="1">P$135*'Mthly con price data from FRED'!B503/'Mthly con price data from FRED'!B$624</f>
        <v>46.022972135039332</v>
      </c>
      <c r="Q14" s="9" cm="1">
        <f t="array" aca="1" ref="Q14" ca="1">INDEX('Inflation data joined'!$A$1:$AJ$1150,MATCH('Inflation data aligned'!$A14,OFFSET(INDIRECT(ADDRESS(1,MATCH(Q$1,'Inflation data joined'!$1:$1,0),1,1,$A$1)),,,1150,1),0),MATCH(Q$1,'Inflation data joined'!$1:$1,0)+1)</f>
        <v>75.66</v>
      </c>
      <c r="R14" s="21">
        <f>'Mthly con price data from FRED'!H119</f>
        <v>22.110394692777799</v>
      </c>
      <c r="S14" s="9" cm="1">
        <f t="array" aca="1" ref="S14" ca="1">INDEX('Inflation data joined'!$A$1:$AJ$1150,MATCH('Inflation data aligned'!$A14,OFFSET(INDIRECT(ADDRESS(1,MATCH(S$1,'Inflation data joined'!$1:$1,0),1,1,$A$1)),,,1150,1),0),MATCH(S$1,'Inflation data joined'!$1:$1,0)+1)</f>
        <v>40.700000000000003</v>
      </c>
    </row>
    <row r="15" spans="1:19" hidden="1" x14ac:dyDescent="0.25">
      <c r="A15" s="4">
        <v>36922</v>
      </c>
      <c r="B15" s="31">
        <f ca="1">B14+(B17-B14)*1/3</f>
        <v>73.36666666666666</v>
      </c>
      <c r="C15" s="9" cm="1">
        <f t="array" aca="1" ref="C15" ca="1">INDEX('Inflation data joined'!$A$1:$AJ$1150,MATCH('Inflation data aligned'!$A15,OFFSET(INDIRECT(ADDRESS(1,MATCH(C$1,'Inflation data joined'!$1:$1,0),1,1,$A$1)),,,1150,1),0),MATCH(C$1,'Inflation data joined'!$1:$1,0)+1)</f>
        <v>95.855076999999994</v>
      </c>
      <c r="D15" s="21">
        <f>'Mthly con price data from FRED'!D108</f>
        <v>71.7877206569012</v>
      </c>
      <c r="E15" s="9" cm="1">
        <f t="array" aca="1" ref="E15" ca="1">INDEX('Inflation data joined'!$A$1:$AJ$1150,MATCH('Inflation data aligned'!$A15,OFFSET(INDIRECT(ADDRESS(1,MATCH(E$1,'Inflation data joined'!$1:$1,0),1,1,$A$1)),,,1150,1),0),MATCH(E$1,'Inflation data joined'!$1:$1,0)+1)</f>
        <v>96.3</v>
      </c>
      <c r="F15" s="9" cm="1">
        <f t="array" aca="1" ref="F15" ca="1">INDEX('Inflation data joined'!$A$1:$AJ$1150,MATCH('Inflation data aligned'!$A15,OFFSET(INDIRECT(ADDRESS(1,MATCH(F$1,'Inflation data joined'!$1:$1,0),1,1,$A$1)),,,1150,1),0),MATCH(F$1,'Inflation data joined'!$1:$1,0)+1)</f>
        <v>93.775499999999994</v>
      </c>
      <c r="G15" s="9" cm="1">
        <f t="array" aca="1" ref="G15" ca="1">INDEX('Inflation data joined'!$A$1:$AJ$1150,MATCH('Inflation data aligned'!$A15,OFFSET(INDIRECT(ADDRESS(1,MATCH(G$1,'Inflation data joined'!$1:$1,0),1,1,$A$1)),,,1150,1),0),MATCH(G$1,'Inflation data joined'!$1:$1,0)+1)</f>
        <v>175.1</v>
      </c>
      <c r="H15" s="9" cm="1">
        <f t="array" aca="1" ref="H15" ca="1">INDEX('Inflation data joined'!$A$1:$AJ$1150,MATCH('Inflation data aligned'!$A15,OFFSET(INDIRECT(ADDRESS(1,MATCH(H$1,'Inflation data joined'!$1:$1,0),1,1,$A$1)),,,1150,1),0),MATCH(H$1,'Inflation data joined'!$1:$1,0)+1)</f>
        <v>171.1</v>
      </c>
      <c r="I15" s="9" cm="1">
        <f t="array" aca="1" ref="I15" ca="1">INDEX('Inflation data joined'!$A$1:$AJ$1150,MATCH('Inflation data aligned'!$A15,OFFSET(INDIRECT(ADDRESS(1,MATCH(I$1,'Inflation data joined'!$1:$1,0),1,1,$A$1)),,,1150,1),0),MATCH(I$1,'Inflation data joined'!$1:$1,0)+1)</f>
        <v>70.400000000000006</v>
      </c>
      <c r="J15" s="9" cm="1">
        <f t="array" aca="1" ref="J15" ca="1">INDEX('Inflation data joined'!$A$1:$AJ$1150,MATCH('Inflation data aligned'!$A15,OFFSET(INDIRECT(ADDRESS(1,MATCH(J$1,'Inflation data joined'!$1:$1,0),1,1,$A$1)),,,1150,1),0),MATCH(J$1,'Inflation data joined'!$1:$1,0)+1)</f>
        <v>81.180000000000007</v>
      </c>
      <c r="K15" s="9" cm="1">
        <f t="array" aca="1" ref="K15" ca="1">INDEX('Inflation data joined'!$A$1:$AJ$1150,MATCH('Inflation data aligned'!$A15,OFFSET(INDIRECT(ADDRESS(1,MATCH(K$1,'Inflation data joined'!$1:$1,0),1,1,$A$1)),,,1150,1),0),MATCH(K$1,'Inflation data joined'!$1:$1,0)+1)</f>
        <v>79.5</v>
      </c>
      <c r="L15" s="9" cm="1">
        <f t="array" aca="1" ref="L15" ca="1">INDEX('Inflation data joined'!$A$1:$AJ$1150,MATCH('Inflation data aligned'!$A15,OFFSET(INDIRECT(ADDRESS(1,MATCH(L$1,'Inflation data joined'!$1:$1,0),1,1,$A$1)),,,1150,1),0),MATCH(L$1,'Inflation data joined'!$1:$1,0)+1)</f>
        <v>68.122028999999998</v>
      </c>
      <c r="M15" s="9" cm="1">
        <f t="array" aca="1" ref="M15" ca="1">INDEX('Inflation data joined'!$A$1:$AJ$1150,MATCH('Inflation data aligned'!$A15,OFFSET(INDIRECT(ADDRESS(1,MATCH(M$1,'Inflation data joined'!$1:$1,0),1,1,$A$1)),,,1150,1),0),MATCH(M$1,'Inflation data joined'!$1:$1,0)+1)</f>
        <v>1693.07</v>
      </c>
      <c r="N15" s="9" cm="1">
        <f t="array" aca="1" ref="N15" ca="1">INDEX('Inflation data joined'!$A$1:$AJ$1150,MATCH('Inflation data aligned'!$A15,OFFSET(INDIRECT(ADDRESS(1,MATCH(N$1,'Inflation data joined'!$1:$1,0),1,1,$A$1)),,,1150,1),0),MATCH(N$1,'Inflation data joined'!$1:$1,0)+1)</f>
        <v>77.7</v>
      </c>
      <c r="O15" s="9" cm="1">
        <f t="array" aca="1" ref="O15" ca="1">INDEX('Inflation data joined'!$A$1:$AJ$1150,MATCH('Inflation data aligned'!$A15,OFFSET(INDIRECT(ADDRESS(1,MATCH(O$1,'Inflation data joined'!$1:$1,0),1,1,$A$1)),,,1150,1),0),MATCH(O$1,'Inflation data joined'!$1:$1,0)+1)</f>
        <v>86.4</v>
      </c>
      <c r="P15" s="32">
        <f ca="1">P$135*'Mthly con price data from FRED'!B504/'Mthly con price data from FRED'!B$624</f>
        <v>45.919781614532496</v>
      </c>
      <c r="Q15" s="9" cm="1">
        <f t="array" aca="1" ref="Q15" ca="1">INDEX('Inflation data joined'!$A$1:$AJ$1150,MATCH('Inflation data aligned'!$A15,OFFSET(INDIRECT(ADDRESS(1,MATCH(Q$1,'Inflation data joined'!$1:$1,0),1,1,$A$1)),,,1150,1),0),MATCH(Q$1,'Inflation data joined'!$1:$1,0)+1)</f>
        <v>76.31</v>
      </c>
      <c r="R15" s="21">
        <f>'Mthly con price data from FRED'!H120</f>
        <v>22.720641586298399</v>
      </c>
      <c r="S15" s="9" cm="1">
        <f t="array" aca="1" ref="S15" ca="1">INDEX('Inflation data joined'!$A$1:$AJ$1150,MATCH('Inflation data aligned'!$A15,OFFSET(INDIRECT(ADDRESS(1,MATCH(S$1,'Inflation data joined'!$1:$1,0),1,1,$A$1)),,,1150,1),0),MATCH(S$1,'Inflation data joined'!$1:$1,0)+1)</f>
        <v>41.3</v>
      </c>
    </row>
    <row r="16" spans="1:19" hidden="1" x14ac:dyDescent="0.25">
      <c r="A16" s="4">
        <v>36950</v>
      </c>
      <c r="B16" s="32">
        <f ca="1">B14+(B17-B14)*2/3</f>
        <v>73.63333333333334</v>
      </c>
      <c r="C16" s="9" cm="1">
        <f t="array" aca="1" ref="C16" ca="1">INDEX('Inflation data joined'!$A$1:$AJ$1150,MATCH('Inflation data aligned'!$A16,OFFSET(INDIRECT(ADDRESS(1,MATCH(C$1,'Inflation data joined'!$1:$1,0),1,1,$A$1)),,,1150,1),0),MATCH(C$1,'Inflation data joined'!$1:$1,0)+1)</f>
        <v>95.661821000000003</v>
      </c>
      <c r="D16" s="21">
        <f>'Mthly con price data from FRED'!D109</f>
        <v>71.859508004139101</v>
      </c>
      <c r="E16" s="9" cm="1">
        <f t="array" aca="1" ref="E16" ca="1">INDEX('Inflation data joined'!$A$1:$AJ$1150,MATCH('Inflation data aligned'!$A16,OFFSET(INDIRECT(ADDRESS(1,MATCH(E$1,'Inflation data joined'!$1:$1,0),1,1,$A$1)),,,1150,1),0),MATCH(E$1,'Inflation data joined'!$1:$1,0)+1)</f>
        <v>96.8</v>
      </c>
      <c r="F16" s="9" cm="1">
        <f t="array" aca="1" ref="F16" ca="1">INDEX('Inflation data joined'!$A$1:$AJ$1150,MATCH('Inflation data aligned'!$A16,OFFSET(INDIRECT(ADDRESS(1,MATCH(F$1,'Inflation data joined'!$1:$1,0),1,1,$A$1)),,,1150,1),0),MATCH(F$1,'Inflation data joined'!$1:$1,0)+1)</f>
        <v>93.648700000000005</v>
      </c>
      <c r="G16" s="9" cm="1">
        <f t="array" aca="1" ref="G16" ca="1">INDEX('Inflation data joined'!$A$1:$AJ$1150,MATCH('Inflation data aligned'!$A16,OFFSET(INDIRECT(ADDRESS(1,MATCH(G$1,'Inflation data joined'!$1:$1,0),1,1,$A$1)),,,1150,1),0),MATCH(G$1,'Inflation data joined'!$1:$1,0)+1)</f>
        <v>175.8</v>
      </c>
      <c r="H16" s="9" cm="1">
        <f t="array" aca="1" ref="H16" ca="1">INDEX('Inflation data joined'!$A$1:$AJ$1150,MATCH('Inflation data aligned'!$A16,OFFSET(INDIRECT(ADDRESS(1,MATCH(H$1,'Inflation data joined'!$1:$1,0),1,1,$A$1)),,,1150,1),0),MATCH(H$1,'Inflation data joined'!$1:$1,0)+1)</f>
        <v>172</v>
      </c>
      <c r="I16" s="9" cm="1">
        <f t="array" aca="1" ref="I16" ca="1">INDEX('Inflation data joined'!$A$1:$AJ$1150,MATCH('Inflation data aligned'!$A16,OFFSET(INDIRECT(ADDRESS(1,MATCH(I$1,'Inflation data joined'!$1:$1,0),1,1,$A$1)),,,1150,1),0),MATCH(I$1,'Inflation data joined'!$1:$1,0)+1)</f>
        <v>69.7</v>
      </c>
      <c r="J16" s="9" cm="1">
        <f t="array" aca="1" ref="J16" ca="1">INDEX('Inflation data joined'!$A$1:$AJ$1150,MATCH('Inflation data aligned'!$A16,OFFSET(INDIRECT(ADDRESS(1,MATCH(J$1,'Inflation data joined'!$1:$1,0),1,1,$A$1)),,,1150,1),0),MATCH(J$1,'Inflation data joined'!$1:$1,0)+1)</f>
        <v>81.39</v>
      </c>
      <c r="K16" s="9" cm="1">
        <f t="array" aca="1" ref="K16" ca="1">INDEX('Inflation data joined'!$A$1:$AJ$1150,MATCH('Inflation data aligned'!$A16,OFFSET(INDIRECT(ADDRESS(1,MATCH(K$1,'Inflation data joined'!$1:$1,0),1,1,$A$1)),,,1150,1),0),MATCH(K$1,'Inflation data joined'!$1:$1,0)+1)</f>
        <v>80</v>
      </c>
      <c r="L16" s="9" cm="1">
        <f t="array" aca="1" ref="L16" ca="1">INDEX('Inflation data joined'!$A$1:$AJ$1150,MATCH('Inflation data aligned'!$A16,OFFSET(INDIRECT(ADDRESS(1,MATCH(L$1,'Inflation data joined'!$1:$1,0),1,1,$A$1)),,,1150,1),0),MATCH(L$1,'Inflation data joined'!$1:$1,0)+1)</f>
        <v>68.454514000000003</v>
      </c>
      <c r="M16" s="9" cm="1">
        <f t="array" aca="1" ref="M16" ca="1">INDEX('Inflation data joined'!$A$1:$AJ$1150,MATCH('Inflation data aligned'!$A16,OFFSET(INDIRECT(ADDRESS(1,MATCH(M$1,'Inflation data joined'!$1:$1,0),1,1,$A$1)),,,1150,1),0),MATCH(M$1,'Inflation data joined'!$1:$1,0)+1)</f>
        <v>1700.86</v>
      </c>
      <c r="N16" s="9" cm="1">
        <f t="array" aca="1" ref="N16" ca="1">INDEX('Inflation data joined'!$A$1:$AJ$1150,MATCH('Inflation data aligned'!$A16,OFFSET(INDIRECT(ADDRESS(1,MATCH(N$1,'Inflation data joined'!$1:$1,0),1,1,$A$1)),,,1150,1),0),MATCH(N$1,'Inflation data joined'!$1:$1,0)+1)</f>
        <v>78.400000000000006</v>
      </c>
      <c r="O16" s="9" cm="1">
        <f t="array" aca="1" ref="O16" ca="1">INDEX('Inflation data joined'!$A$1:$AJ$1150,MATCH('Inflation data aligned'!$A16,OFFSET(INDIRECT(ADDRESS(1,MATCH(O$1,'Inflation data joined'!$1:$1,0),1,1,$A$1)),,,1150,1),0),MATCH(O$1,'Inflation data joined'!$1:$1,0)+1)</f>
        <v>84.78</v>
      </c>
      <c r="P16" s="32">
        <f ca="1">P$135*'Mthly con price data from FRED'!B505/'Mthly con price data from FRED'!B$624</f>
        <v>45.71340057356624</v>
      </c>
      <c r="Q16" s="9" cm="1">
        <f t="array" aca="1" ref="Q16" ca="1">INDEX('Inflation data joined'!$A$1:$AJ$1150,MATCH('Inflation data aligned'!$A16,OFFSET(INDIRECT(ADDRESS(1,MATCH(Q$1,'Inflation data joined'!$1:$1,0),1,1,$A$1)),,,1150,1),0),MATCH(Q$1,'Inflation data joined'!$1:$1,0)+1)</f>
        <v>76.98</v>
      </c>
      <c r="R16" s="21">
        <f>'Mthly con price data from FRED'!H121</f>
        <v>23.238672214466</v>
      </c>
      <c r="S16" s="9" cm="1">
        <f t="array" aca="1" ref="S16" ca="1">INDEX('Inflation data joined'!$A$1:$AJ$1150,MATCH('Inflation data aligned'!$A16,OFFSET(INDIRECT(ADDRESS(1,MATCH(S$1,'Inflation data joined'!$1:$1,0),1,1,$A$1)),,,1150,1),0),MATCH(S$1,'Inflation data joined'!$1:$1,0)+1)</f>
        <v>41.4</v>
      </c>
    </row>
    <row r="17" spans="1:19" hidden="1" x14ac:dyDescent="0.25">
      <c r="A17" s="4">
        <v>36981</v>
      </c>
      <c r="B17" s="9" cm="1">
        <f t="array" aca="1" ref="B17" ca="1">INDEX('Inflation data joined'!$A$1:$AJ$1150,MATCH('Inflation data aligned'!$A17,OFFSET(INDIRECT(ADDRESS(1,MATCH(B$1,'Inflation data joined'!$1:$1,0),1,1,$A$1)),,,1150,1),0),MATCH(B$1,'Inflation data joined'!$1:$1,0)+1)</f>
        <v>73.900000000000006</v>
      </c>
      <c r="C17" s="9" cm="1">
        <f t="array" aca="1" ref="C17" ca="1">INDEX('Inflation data joined'!$A$1:$AJ$1150,MATCH('Inflation data aligned'!$A17,OFFSET(INDIRECT(ADDRESS(1,MATCH(C$1,'Inflation data joined'!$1:$1,0),1,1,$A$1)),,,1150,1),0),MATCH(C$1,'Inflation data joined'!$1:$1,0)+1)</f>
        <v>95.758448999999999</v>
      </c>
      <c r="D17" s="21">
        <f>'Mthly con price data from FRED'!D110</f>
        <v>71.428351318260297</v>
      </c>
      <c r="E17" s="9" cm="1">
        <f t="array" aca="1" ref="E17" ca="1">INDEX('Inflation data joined'!$A$1:$AJ$1150,MATCH('Inflation data aligned'!$A17,OFFSET(INDIRECT(ADDRESS(1,MATCH(E$1,'Inflation data joined'!$1:$1,0),1,1,$A$1)),,,1150,1),0),MATCH(E$1,'Inflation data joined'!$1:$1,0)+1)</f>
        <v>97.1</v>
      </c>
      <c r="F17" s="9" cm="1">
        <f t="array" aca="1" ref="F17" ca="1">INDEX('Inflation data joined'!$A$1:$AJ$1150,MATCH('Inflation data aligned'!$A17,OFFSET(INDIRECT(ADDRESS(1,MATCH(F$1,'Inflation data joined'!$1:$1,0),1,1,$A$1)),,,1150,1),0),MATCH(F$1,'Inflation data joined'!$1:$1,0)+1)</f>
        <v>93.798900000000003</v>
      </c>
      <c r="G17" s="9" cm="1">
        <f t="array" aca="1" ref="G17" ca="1">INDEX('Inflation data joined'!$A$1:$AJ$1150,MATCH('Inflation data aligned'!$A17,OFFSET(INDIRECT(ADDRESS(1,MATCH(G$1,'Inflation data joined'!$1:$1,0),1,1,$A$1)),,,1150,1),0),MATCH(G$1,'Inflation data joined'!$1:$1,0)+1)</f>
        <v>176.2</v>
      </c>
      <c r="H17" s="9" cm="1">
        <f t="array" aca="1" ref="H17" ca="1">INDEX('Inflation data joined'!$A$1:$AJ$1150,MATCH('Inflation data aligned'!$A17,OFFSET(INDIRECT(ADDRESS(1,MATCH(H$1,'Inflation data joined'!$1:$1,0),1,1,$A$1)),,,1150,1),0),MATCH(H$1,'Inflation data joined'!$1:$1,0)+1)</f>
        <v>172.2</v>
      </c>
      <c r="I17" s="9" cm="1">
        <f t="array" aca="1" ref="I17" ca="1">INDEX('Inflation data joined'!$A$1:$AJ$1150,MATCH('Inflation data aligned'!$A17,OFFSET(INDIRECT(ADDRESS(1,MATCH(I$1,'Inflation data joined'!$1:$1,0),1,1,$A$1)),,,1150,1),0),MATCH(I$1,'Inflation data joined'!$1:$1,0)+1)</f>
        <v>69.8</v>
      </c>
      <c r="J17" s="9" cm="1">
        <f t="array" aca="1" ref="J17" ca="1">INDEX('Inflation data joined'!$A$1:$AJ$1150,MATCH('Inflation data aligned'!$A17,OFFSET(INDIRECT(ADDRESS(1,MATCH(J$1,'Inflation data joined'!$1:$1,0),1,1,$A$1)),,,1150,1),0),MATCH(J$1,'Inflation data joined'!$1:$1,0)+1)</f>
        <v>81.760000000000005</v>
      </c>
      <c r="K17" s="9" cm="1">
        <f t="array" aca="1" ref="K17" ca="1">INDEX('Inflation data joined'!$A$1:$AJ$1150,MATCH('Inflation data aligned'!$A17,OFFSET(INDIRECT(ADDRESS(1,MATCH(K$1,'Inflation data joined'!$1:$1,0),1,1,$A$1)),,,1150,1),0),MATCH(K$1,'Inflation data joined'!$1:$1,0)+1)</f>
        <v>80</v>
      </c>
      <c r="L17" s="9" cm="1">
        <f t="array" aca="1" ref="L17" ca="1">INDEX('Inflation data joined'!$A$1:$AJ$1150,MATCH('Inflation data aligned'!$A17,OFFSET(INDIRECT(ADDRESS(1,MATCH(L$1,'Inflation data joined'!$1:$1,0),1,1,$A$1)),,,1150,1),0),MATCH(L$1,'Inflation data joined'!$1:$1,0)+1)</f>
        <v>69.053897000000006</v>
      </c>
      <c r="M17" s="9" cm="1">
        <f t="array" aca="1" ref="M17" ca="1">INDEX('Inflation data joined'!$A$1:$AJ$1150,MATCH('Inflation data aligned'!$A17,OFFSET(INDIRECT(ADDRESS(1,MATCH(M$1,'Inflation data joined'!$1:$1,0),1,1,$A$1)),,,1150,1),0),MATCH(M$1,'Inflation data joined'!$1:$1,0)+1)</f>
        <v>1707.32</v>
      </c>
      <c r="N17" s="9" cm="1">
        <f t="array" aca="1" ref="N17" ca="1">INDEX('Inflation data joined'!$A$1:$AJ$1150,MATCH('Inflation data aligned'!$A17,OFFSET(INDIRECT(ADDRESS(1,MATCH(N$1,'Inflation data joined'!$1:$1,0),1,1,$A$1)),,,1150,1),0),MATCH(N$1,'Inflation data joined'!$1:$1,0)+1)</f>
        <v>79</v>
      </c>
      <c r="O17" s="9" cm="1">
        <f t="array" aca="1" ref="O17" ca="1">INDEX('Inflation data joined'!$A$1:$AJ$1150,MATCH('Inflation data aligned'!$A17,OFFSET(INDIRECT(ADDRESS(1,MATCH(O$1,'Inflation data joined'!$1:$1,0),1,1,$A$1)),,,1150,1),0),MATCH(O$1,'Inflation data joined'!$1:$1,0)+1)</f>
        <v>84.55</v>
      </c>
      <c r="P17" s="32">
        <f ca="1">P$135*'Mthly con price data from FRED'!B506/'Mthly con price data from FRED'!B$624</f>
        <v>45.919781614532496</v>
      </c>
      <c r="Q17" s="9" cm="1">
        <f t="array" aca="1" ref="Q17" ca="1">INDEX('Inflation data joined'!$A$1:$AJ$1150,MATCH('Inflation data aligned'!$A17,OFFSET(INDIRECT(ADDRESS(1,MATCH(Q$1,'Inflation data joined'!$1:$1,0),1,1,$A$1)),,,1150,1),0),MATCH(Q$1,'Inflation data joined'!$1:$1,0)+1)</f>
        <v>77.7</v>
      </c>
      <c r="R17" s="21">
        <f>'Mthly con price data from FRED'!H122</f>
        <v>23.670911517655099</v>
      </c>
      <c r="S17" s="9" cm="1">
        <f t="array" aca="1" ref="S17" ca="1">INDEX('Inflation data joined'!$A$1:$AJ$1150,MATCH('Inflation data aligned'!$A17,OFFSET(INDIRECT(ADDRESS(1,MATCH(S$1,'Inflation data joined'!$1:$1,0),1,1,$A$1)),,,1150,1),0),MATCH(S$1,'Inflation data joined'!$1:$1,0)+1)</f>
        <v>41.6</v>
      </c>
    </row>
    <row r="18" spans="1:19" hidden="1" x14ac:dyDescent="0.25">
      <c r="A18" s="4">
        <v>37011</v>
      </c>
      <c r="B18" s="31">
        <f ca="1">B17+(B20-B17)*1/3</f>
        <v>74.100000000000009</v>
      </c>
      <c r="C18" s="9" cm="1">
        <f t="array" aca="1" ref="C18" ca="1">INDEX('Inflation data joined'!$A$1:$AJ$1150,MATCH('Inflation data aligned'!$A18,OFFSET(INDIRECT(ADDRESS(1,MATCH(C$1,'Inflation data joined'!$1:$1,0),1,1,$A$1)),,,1150,1),0),MATCH(C$1,'Inflation data joined'!$1:$1,0)+1)</f>
        <v>96.048333999999997</v>
      </c>
      <c r="D18" s="21">
        <f>'Mthly con price data from FRED'!D111</f>
        <v>71.571208061761496</v>
      </c>
      <c r="E18" s="9" cm="1">
        <f t="array" aca="1" ref="E18" ca="1">INDEX('Inflation data joined'!$A$1:$AJ$1150,MATCH('Inflation data aligned'!$A18,OFFSET(INDIRECT(ADDRESS(1,MATCH(E$1,'Inflation data joined'!$1:$1,0),1,1,$A$1)),,,1150,1),0),MATCH(E$1,'Inflation data joined'!$1:$1,0)+1)</f>
        <v>97.8</v>
      </c>
      <c r="F18" s="9" cm="1">
        <f t="array" aca="1" ref="F18" ca="1">INDEX('Inflation data joined'!$A$1:$AJ$1150,MATCH('Inflation data aligned'!$A18,OFFSET(INDIRECT(ADDRESS(1,MATCH(F$1,'Inflation data joined'!$1:$1,0),1,1,$A$1)),,,1150,1),0),MATCH(F$1,'Inflation data joined'!$1:$1,0)+1)</f>
        <v>94.058199999999999</v>
      </c>
      <c r="G18" s="9" cm="1">
        <f t="array" aca="1" ref="G18" ca="1">INDEX('Inflation data joined'!$A$1:$AJ$1150,MATCH('Inflation data aligned'!$A18,OFFSET(INDIRECT(ADDRESS(1,MATCH(G$1,'Inflation data joined'!$1:$1,0),1,1,$A$1)),,,1150,1),0),MATCH(G$1,'Inflation data joined'!$1:$1,0)+1)</f>
        <v>176.9</v>
      </c>
      <c r="H18" s="9" cm="1">
        <f t="array" aca="1" ref="H18" ca="1">INDEX('Inflation data joined'!$A$1:$AJ$1150,MATCH('Inflation data aligned'!$A18,OFFSET(INDIRECT(ADDRESS(1,MATCH(H$1,'Inflation data joined'!$1:$1,0),1,1,$A$1)),,,1150,1),0),MATCH(H$1,'Inflation data joined'!$1:$1,0)+1)</f>
        <v>173.1</v>
      </c>
      <c r="I18" s="9" cm="1">
        <f t="array" aca="1" ref="I18" ca="1">INDEX('Inflation data joined'!$A$1:$AJ$1150,MATCH('Inflation data aligned'!$A18,OFFSET(INDIRECT(ADDRESS(1,MATCH(I$1,'Inflation data joined'!$1:$1,0),1,1,$A$1)),,,1150,1),0),MATCH(I$1,'Inflation data joined'!$1:$1,0)+1)</f>
        <v>70.2</v>
      </c>
      <c r="J18" s="9" cm="1">
        <f t="array" aca="1" ref="J18" ca="1">INDEX('Inflation data joined'!$A$1:$AJ$1150,MATCH('Inflation data aligned'!$A18,OFFSET(INDIRECT(ADDRESS(1,MATCH(J$1,'Inflation data joined'!$1:$1,0),1,1,$A$1)),,,1150,1),0),MATCH(J$1,'Inflation data joined'!$1:$1,0)+1)</f>
        <v>82.16</v>
      </c>
      <c r="K18" s="9" cm="1">
        <f t="array" aca="1" ref="K18" ca="1">INDEX('Inflation data joined'!$A$1:$AJ$1150,MATCH('Inflation data aligned'!$A18,OFFSET(INDIRECT(ADDRESS(1,MATCH(K$1,'Inflation data joined'!$1:$1,0),1,1,$A$1)),,,1150,1),0),MATCH(K$1,'Inflation data joined'!$1:$1,0)+1)</f>
        <v>80.3</v>
      </c>
      <c r="L18" s="9" cm="1">
        <f t="array" aca="1" ref="L18" ca="1">INDEX('Inflation data joined'!$A$1:$AJ$1150,MATCH('Inflation data aligned'!$A18,OFFSET(INDIRECT(ADDRESS(1,MATCH(L$1,'Inflation data joined'!$1:$1,0),1,1,$A$1)),,,1150,1),0),MATCH(L$1,'Inflation data joined'!$1:$1,0)+1)</f>
        <v>69.319885999999997</v>
      </c>
      <c r="M18" s="9" cm="1">
        <f t="array" aca="1" ref="M18" ca="1">INDEX('Inflation data joined'!$A$1:$AJ$1150,MATCH('Inflation data aligned'!$A18,OFFSET(INDIRECT(ADDRESS(1,MATCH(M$1,'Inflation data joined'!$1:$1,0),1,1,$A$1)),,,1150,1),0),MATCH(M$1,'Inflation data joined'!$1:$1,0)+1)</f>
        <v>1717.22</v>
      </c>
      <c r="N18" s="9" cm="1">
        <f t="array" aca="1" ref="N18" ca="1">INDEX('Inflation data joined'!$A$1:$AJ$1150,MATCH('Inflation data aligned'!$A18,OFFSET(INDIRECT(ADDRESS(1,MATCH(N$1,'Inflation data joined'!$1:$1,0),1,1,$A$1)),,,1150,1),0),MATCH(N$1,'Inflation data joined'!$1:$1,0)+1)</f>
        <v>79.599999999999994</v>
      </c>
      <c r="O18" s="9" cm="1">
        <f t="array" aca="1" ref="O18" ca="1">INDEX('Inflation data joined'!$A$1:$AJ$1150,MATCH('Inflation data aligned'!$A18,OFFSET(INDIRECT(ADDRESS(1,MATCH(O$1,'Inflation data joined'!$1:$1,0),1,1,$A$1)),,,1150,1),0),MATCH(O$1,'Inflation data joined'!$1:$1,0)+1)</f>
        <v>85.25</v>
      </c>
      <c r="P18" s="32">
        <f ca="1">P$135*'Mthly con price data from FRED'!B507/'Mthly con price data from FRED'!B$624</f>
        <v>46.229353176005603</v>
      </c>
      <c r="Q18" s="9" cm="1">
        <f t="array" aca="1" ref="Q18" ca="1">INDEX('Inflation data joined'!$A$1:$AJ$1150,MATCH('Inflation data aligned'!$A18,OFFSET(INDIRECT(ADDRESS(1,MATCH(Q$1,'Inflation data joined'!$1:$1,0),1,1,$A$1)),,,1150,1),0),MATCH(Q$1,'Inflation data joined'!$1:$1,0)+1)</f>
        <v>78.13</v>
      </c>
      <c r="R18" s="21">
        <f>'Mthly con price data from FRED'!H123</f>
        <v>24.0946208338211</v>
      </c>
      <c r="S18" s="9" cm="1">
        <f t="array" aca="1" ref="S18" ca="1">INDEX('Inflation data joined'!$A$1:$AJ$1150,MATCH('Inflation data aligned'!$A18,OFFSET(INDIRECT(ADDRESS(1,MATCH(S$1,'Inflation data joined'!$1:$1,0),1,1,$A$1)),,,1150,1),0),MATCH(S$1,'Inflation data joined'!$1:$1,0)+1)</f>
        <v>41.9</v>
      </c>
    </row>
    <row r="19" spans="1:19" hidden="1" x14ac:dyDescent="0.25">
      <c r="A19" s="4">
        <v>37042</v>
      </c>
      <c r="B19" s="32">
        <f ca="1">B17+(B20-B17)*2/3</f>
        <v>74.3</v>
      </c>
      <c r="C19" s="9" cm="1">
        <f t="array" aca="1" ref="C19" ca="1">INDEX('Inflation data joined'!$A$1:$AJ$1150,MATCH('Inflation data aligned'!$A19,OFFSET(INDIRECT(ADDRESS(1,MATCH(C$1,'Inflation data joined'!$1:$1,0),1,1,$A$1)),,,1150,1),0),MATCH(C$1,'Inflation data joined'!$1:$1,0)+1)</f>
        <v>96.048333999999997</v>
      </c>
      <c r="D19" s="21">
        <f>'Mthly con price data from FRED'!D112</f>
        <v>71.213351422573098</v>
      </c>
      <c r="E19" s="9" cm="1">
        <f t="array" aca="1" ref="E19" ca="1">INDEX('Inflation data joined'!$A$1:$AJ$1150,MATCH('Inflation data aligned'!$A19,OFFSET(INDIRECT(ADDRESS(1,MATCH(E$1,'Inflation data joined'!$1:$1,0),1,1,$A$1)),,,1150,1),0),MATCH(E$1,'Inflation data joined'!$1:$1,0)+1)</f>
        <v>98.6</v>
      </c>
      <c r="F19" s="9" cm="1">
        <f t="array" aca="1" ref="F19" ca="1">INDEX('Inflation data joined'!$A$1:$AJ$1150,MATCH('Inflation data aligned'!$A19,OFFSET(INDIRECT(ADDRESS(1,MATCH(F$1,'Inflation data joined'!$1:$1,0),1,1,$A$1)),,,1150,1),0),MATCH(F$1,'Inflation data joined'!$1:$1,0)+1)</f>
        <v>94.568700000000007</v>
      </c>
      <c r="G19" s="9" cm="1">
        <f t="array" aca="1" ref="G19" ca="1">INDEX('Inflation data joined'!$A$1:$AJ$1150,MATCH('Inflation data aligned'!$A19,OFFSET(INDIRECT(ADDRESS(1,MATCH(G$1,'Inflation data joined'!$1:$1,0),1,1,$A$1)),,,1150,1),0),MATCH(G$1,'Inflation data joined'!$1:$1,0)+1)</f>
        <v>177.7</v>
      </c>
      <c r="H19" s="9" cm="1">
        <f t="array" aca="1" ref="H19" ca="1">INDEX('Inflation data joined'!$A$1:$AJ$1150,MATCH('Inflation data aligned'!$A19,OFFSET(INDIRECT(ADDRESS(1,MATCH(H$1,'Inflation data joined'!$1:$1,0),1,1,$A$1)),,,1150,1),0),MATCH(H$1,'Inflation data joined'!$1:$1,0)+1)</f>
        <v>174.2</v>
      </c>
      <c r="I19" s="9" cm="1">
        <f t="array" aca="1" ref="I19" ca="1">INDEX('Inflation data joined'!$A$1:$AJ$1150,MATCH('Inflation data aligned'!$A19,OFFSET(INDIRECT(ADDRESS(1,MATCH(I$1,'Inflation data joined'!$1:$1,0),1,1,$A$1)),,,1150,1),0),MATCH(I$1,'Inflation data joined'!$1:$1,0)+1)</f>
        <v>70</v>
      </c>
      <c r="J19" s="9" cm="1">
        <f t="array" aca="1" ref="J19" ca="1">INDEX('Inflation data joined'!$A$1:$AJ$1150,MATCH('Inflation data aligned'!$A19,OFFSET(INDIRECT(ADDRESS(1,MATCH(J$1,'Inflation data joined'!$1:$1,0),1,1,$A$1)),,,1150,1),0),MATCH(J$1,'Inflation data joined'!$1:$1,0)+1)</f>
        <v>82.68</v>
      </c>
      <c r="K19" s="9" cm="1">
        <f t="array" aca="1" ref="K19" ca="1">INDEX('Inflation data joined'!$A$1:$AJ$1150,MATCH('Inflation data aligned'!$A19,OFFSET(INDIRECT(ADDRESS(1,MATCH(K$1,'Inflation data joined'!$1:$1,0),1,1,$A$1)),,,1150,1),0),MATCH(K$1,'Inflation data joined'!$1:$1,0)+1)</f>
        <v>80.7</v>
      </c>
      <c r="L19" s="9" cm="1">
        <f t="array" aca="1" ref="L19" ca="1">INDEX('Inflation data joined'!$A$1:$AJ$1150,MATCH('Inflation data aligned'!$A19,OFFSET(INDIRECT(ADDRESS(1,MATCH(L$1,'Inflation data joined'!$1:$1,0),1,1,$A$1)),,,1150,1),0),MATCH(L$1,'Inflation data joined'!$1:$1,0)+1)</f>
        <v>69.253388000000001</v>
      </c>
      <c r="M19" s="9" cm="1">
        <f t="array" aca="1" ref="M19" ca="1">INDEX('Inflation data joined'!$A$1:$AJ$1150,MATCH('Inflation data aligned'!$A19,OFFSET(INDIRECT(ADDRESS(1,MATCH(M$1,'Inflation data joined'!$1:$1,0),1,1,$A$1)),,,1150,1),0),MATCH(M$1,'Inflation data joined'!$1:$1,0)+1)</f>
        <v>1724.26</v>
      </c>
      <c r="N19" s="9" cm="1">
        <f t="array" aca="1" ref="N19" ca="1">INDEX('Inflation data joined'!$A$1:$AJ$1150,MATCH('Inflation data aligned'!$A19,OFFSET(INDIRECT(ADDRESS(1,MATCH(N$1,'Inflation data joined'!$1:$1,0),1,1,$A$1)),,,1150,1),0),MATCH(N$1,'Inflation data joined'!$1:$1,0)+1)</f>
        <v>80.099999999999994</v>
      </c>
      <c r="O19" s="9" cm="1">
        <f t="array" aca="1" ref="O19" ca="1">INDEX('Inflation data joined'!$A$1:$AJ$1150,MATCH('Inflation data aligned'!$A19,OFFSET(INDIRECT(ADDRESS(1,MATCH(O$1,'Inflation data joined'!$1:$1,0),1,1,$A$1)),,,1150,1),0),MATCH(O$1,'Inflation data joined'!$1:$1,0)+1)</f>
        <v>85.23</v>
      </c>
      <c r="P19" s="32">
        <f ca="1">P$135*'Mthly con price data from FRED'!B508/'Mthly con price data from FRED'!B$624</f>
        <v>46.538924737431159</v>
      </c>
      <c r="Q19" s="9" cm="1">
        <f t="array" aca="1" ref="Q19" ca="1">INDEX('Inflation data joined'!$A$1:$AJ$1150,MATCH('Inflation data aligned'!$A19,OFFSET(INDIRECT(ADDRESS(1,MATCH(Q$1,'Inflation data joined'!$1:$1,0),1,1,$A$1)),,,1150,1),0),MATCH(Q$1,'Inflation data joined'!$1:$1,0)+1)</f>
        <v>78.39</v>
      </c>
      <c r="R19" s="21">
        <f>'Mthly con price data from FRED'!H124</f>
        <v>24.523505084663199</v>
      </c>
      <c r="S19" s="9" cm="1">
        <f t="array" aca="1" ref="S19" ca="1">INDEX('Inflation data joined'!$A$1:$AJ$1150,MATCH('Inflation data aligned'!$A19,OFFSET(INDIRECT(ADDRESS(1,MATCH(S$1,'Inflation data joined'!$1:$1,0),1,1,$A$1)),,,1150,1),0),MATCH(S$1,'Inflation data joined'!$1:$1,0)+1)</f>
        <v>42</v>
      </c>
    </row>
    <row r="20" spans="1:19" hidden="1" x14ac:dyDescent="0.25">
      <c r="A20" s="4">
        <v>37072</v>
      </c>
      <c r="B20" s="9" cm="1">
        <f t="array" aca="1" ref="B20" ca="1">INDEX('Inflation data joined'!$A$1:$AJ$1150,MATCH('Inflation data aligned'!$A20,OFFSET(INDIRECT(ADDRESS(1,MATCH(B$1,'Inflation data joined'!$1:$1,0),1,1,$A$1)),,,1150,1),0),MATCH(B$1,'Inflation data joined'!$1:$1,0)+1)</f>
        <v>74.5</v>
      </c>
      <c r="C20" s="9" cm="1">
        <f t="array" aca="1" ref="C20" ca="1">INDEX('Inflation data joined'!$A$1:$AJ$1150,MATCH('Inflation data aligned'!$A20,OFFSET(INDIRECT(ADDRESS(1,MATCH(C$1,'Inflation data joined'!$1:$1,0),1,1,$A$1)),,,1150,1),0),MATCH(C$1,'Inflation data joined'!$1:$1,0)+1)</f>
        <v>95.951706000000001</v>
      </c>
      <c r="D20" s="21">
        <f>'Mthly con price data from FRED'!D113</f>
        <v>70.358791780426699</v>
      </c>
      <c r="E20" s="9" cm="1">
        <f t="array" aca="1" ref="E20" ca="1">INDEX('Inflation data joined'!$A$1:$AJ$1150,MATCH('Inflation data aligned'!$A20,OFFSET(INDIRECT(ADDRESS(1,MATCH(E$1,'Inflation data joined'!$1:$1,0),1,1,$A$1)),,,1150,1),0),MATCH(E$1,'Inflation data joined'!$1:$1,0)+1)</f>
        <v>98.7</v>
      </c>
      <c r="F20" s="9" cm="1">
        <f t="array" aca="1" ref="F20" ca="1">INDEX('Inflation data joined'!$A$1:$AJ$1150,MATCH('Inflation data aligned'!$A20,OFFSET(INDIRECT(ADDRESS(1,MATCH(F$1,'Inflation data joined'!$1:$1,0),1,1,$A$1)),,,1150,1),0),MATCH(F$1,'Inflation data joined'!$1:$1,0)+1)</f>
        <v>94.747900000000001</v>
      </c>
      <c r="G20" s="9" cm="1">
        <f t="array" aca="1" ref="G20" ca="1">INDEX('Inflation data joined'!$A$1:$AJ$1150,MATCH('Inflation data aligned'!$A20,OFFSET(INDIRECT(ADDRESS(1,MATCH(G$1,'Inflation data joined'!$1:$1,0),1,1,$A$1)),,,1150,1),0),MATCH(G$1,'Inflation data joined'!$1:$1,0)+1)</f>
        <v>178</v>
      </c>
      <c r="H20" s="9" cm="1">
        <f t="array" aca="1" ref="H20" ca="1">INDEX('Inflation data joined'!$A$1:$AJ$1150,MATCH('Inflation data aligned'!$A20,OFFSET(INDIRECT(ADDRESS(1,MATCH(H$1,'Inflation data joined'!$1:$1,0),1,1,$A$1)),,,1150,1),0),MATCH(H$1,'Inflation data joined'!$1:$1,0)+1)</f>
        <v>174.4</v>
      </c>
      <c r="I20" s="9" cm="1">
        <f t="array" aca="1" ref="I20" ca="1">INDEX('Inflation data joined'!$A$1:$AJ$1150,MATCH('Inflation data aligned'!$A20,OFFSET(INDIRECT(ADDRESS(1,MATCH(I$1,'Inflation data joined'!$1:$1,0),1,1,$A$1)),,,1150,1),0),MATCH(I$1,'Inflation data joined'!$1:$1,0)+1)</f>
        <v>70</v>
      </c>
      <c r="J20" s="9" cm="1">
        <f t="array" aca="1" ref="J20" ca="1">INDEX('Inflation data joined'!$A$1:$AJ$1150,MATCH('Inflation data aligned'!$A20,OFFSET(INDIRECT(ADDRESS(1,MATCH(J$1,'Inflation data joined'!$1:$1,0),1,1,$A$1)),,,1150,1),0),MATCH(J$1,'Inflation data joined'!$1:$1,0)+1)</f>
        <v>82.73</v>
      </c>
      <c r="K20" s="9" cm="1">
        <f t="array" aca="1" ref="K20" ca="1">INDEX('Inflation data joined'!$A$1:$AJ$1150,MATCH('Inflation data aligned'!$A20,OFFSET(INDIRECT(ADDRESS(1,MATCH(K$1,'Inflation data joined'!$1:$1,0),1,1,$A$1)),,,1150,1),0),MATCH(K$1,'Inflation data joined'!$1:$1,0)+1)</f>
        <v>80.8</v>
      </c>
      <c r="L20" s="9" cm="1">
        <f t="array" aca="1" ref="L20" ca="1">INDEX('Inflation data joined'!$A$1:$AJ$1150,MATCH('Inflation data aligned'!$A20,OFFSET(INDIRECT(ADDRESS(1,MATCH(L$1,'Inflation data joined'!$1:$1,0),1,1,$A$1)),,,1150,1),0),MATCH(L$1,'Inflation data joined'!$1:$1,0)+1)</f>
        <v>69.453789999999998</v>
      </c>
      <c r="M20" s="9" cm="1">
        <f t="array" aca="1" ref="M20" ca="1">INDEX('Inflation data joined'!$A$1:$AJ$1150,MATCH('Inflation data aligned'!$A20,OFFSET(INDIRECT(ADDRESS(1,MATCH(M$1,'Inflation data joined'!$1:$1,0),1,1,$A$1)),,,1150,1),0),MATCH(M$1,'Inflation data joined'!$1:$1,0)+1)</f>
        <v>1733.23</v>
      </c>
      <c r="N20" s="9" cm="1">
        <f t="array" aca="1" ref="N20" ca="1">INDEX('Inflation data joined'!$A$1:$AJ$1150,MATCH('Inflation data aligned'!$A20,OFFSET(INDIRECT(ADDRESS(1,MATCH(N$1,'Inflation data joined'!$1:$1,0),1,1,$A$1)),,,1150,1),0),MATCH(N$1,'Inflation data joined'!$1:$1,0)+1)</f>
        <v>80.7</v>
      </c>
      <c r="O20" s="9" cm="1">
        <f t="array" aca="1" ref="O20" ca="1">INDEX('Inflation data joined'!$A$1:$AJ$1150,MATCH('Inflation data aligned'!$A20,OFFSET(INDIRECT(ADDRESS(1,MATCH(O$1,'Inflation data joined'!$1:$1,0),1,1,$A$1)),,,1150,1),0),MATCH(O$1,'Inflation data joined'!$1:$1,0)+1)</f>
        <v>85.18</v>
      </c>
      <c r="P20" s="32">
        <f ca="1">P$135*'Mthly con price data from FRED'!B509/'Mthly con price data from FRED'!B$624</f>
        <v>47.158067860329815</v>
      </c>
      <c r="Q20" s="9" cm="1">
        <f t="array" aca="1" ref="Q20" ca="1">INDEX('Inflation data joined'!$A$1:$AJ$1150,MATCH('Inflation data aligned'!$A20,OFFSET(INDIRECT(ADDRESS(1,MATCH(Q$1,'Inflation data joined'!$1:$1,0),1,1,$A$1)),,,1150,1),0),MATCH(Q$1,'Inflation data joined'!$1:$1,0)+1)</f>
        <v>78.09</v>
      </c>
      <c r="R20" s="21">
        <f>'Mthly con price data from FRED'!H125</f>
        <v>24.920785867034699</v>
      </c>
      <c r="S20" s="9" cm="1">
        <f t="array" aca="1" ref="S20" ca="1">INDEX('Inflation data joined'!$A$1:$AJ$1150,MATCH('Inflation data aligned'!$A20,OFFSET(INDIRECT(ADDRESS(1,MATCH(S$1,'Inflation data joined'!$1:$1,0),1,1,$A$1)),,,1150,1),0),MATCH(S$1,'Inflation data joined'!$1:$1,0)+1)</f>
        <v>42.2</v>
      </c>
    </row>
    <row r="21" spans="1:19" hidden="1" x14ac:dyDescent="0.25">
      <c r="A21" s="4">
        <v>37103</v>
      </c>
      <c r="B21" s="31">
        <f ca="1">B20+(B23-B20)*1/3</f>
        <v>74.566666666666663</v>
      </c>
      <c r="C21" s="9" cm="1">
        <f t="array" aca="1" ref="C21" ca="1">INDEX('Inflation data joined'!$A$1:$AJ$1150,MATCH('Inflation data aligned'!$A21,OFFSET(INDIRECT(ADDRESS(1,MATCH(C$1,'Inflation data joined'!$1:$1,0),1,1,$A$1)),,,1150,1),0),MATCH(C$1,'Inflation data joined'!$1:$1,0)+1)</f>
        <v>95.758448999999999</v>
      </c>
      <c r="D21" s="21">
        <f>'Mthly con price data from FRED'!D114</f>
        <v>70.006997212076399</v>
      </c>
      <c r="E21" s="9" cm="1">
        <f t="array" aca="1" ref="E21" ca="1">INDEX('Inflation data joined'!$A$1:$AJ$1150,MATCH('Inflation data aligned'!$A21,OFFSET(INDIRECT(ADDRESS(1,MATCH(E$1,'Inflation data joined'!$1:$1,0),1,1,$A$1)),,,1150,1),0),MATCH(E$1,'Inflation data joined'!$1:$1,0)+1)</f>
        <v>98.4</v>
      </c>
      <c r="F21" s="9" cm="1">
        <f t="array" aca="1" ref="F21" ca="1">INDEX('Inflation data joined'!$A$1:$AJ$1150,MATCH('Inflation data aligned'!$A21,OFFSET(INDIRECT(ADDRESS(1,MATCH(F$1,'Inflation data joined'!$1:$1,0),1,1,$A$1)),,,1150,1),0),MATCH(F$1,'Inflation data joined'!$1:$1,0)+1)</f>
        <v>94.604500000000002</v>
      </c>
      <c r="G21" s="9" cm="1">
        <f t="array" aca="1" ref="G21" ca="1">INDEX('Inflation data joined'!$A$1:$AJ$1150,MATCH('Inflation data aligned'!$A21,OFFSET(INDIRECT(ADDRESS(1,MATCH(G$1,'Inflation data joined'!$1:$1,0),1,1,$A$1)),,,1150,1),0),MATCH(G$1,'Inflation data joined'!$1:$1,0)+1)</f>
        <v>177.5</v>
      </c>
      <c r="H21" s="9" cm="1">
        <f t="array" aca="1" ref="H21" ca="1">INDEX('Inflation data joined'!$A$1:$AJ$1150,MATCH('Inflation data aligned'!$A21,OFFSET(INDIRECT(ADDRESS(1,MATCH(H$1,'Inflation data joined'!$1:$1,0),1,1,$A$1)),,,1150,1),0),MATCH(H$1,'Inflation data joined'!$1:$1,0)+1)</f>
        <v>173.3</v>
      </c>
      <c r="I21" s="9" cm="1">
        <f t="array" aca="1" ref="I21" ca="1">INDEX('Inflation data joined'!$A$1:$AJ$1150,MATCH('Inflation data aligned'!$A21,OFFSET(INDIRECT(ADDRESS(1,MATCH(I$1,'Inflation data joined'!$1:$1,0),1,1,$A$1)),,,1150,1),0),MATCH(I$1,'Inflation data joined'!$1:$1,0)+1)</f>
        <v>70.099999999999994</v>
      </c>
      <c r="J21" s="9" cm="1">
        <f t="array" aca="1" ref="J21" ca="1">INDEX('Inflation data joined'!$A$1:$AJ$1150,MATCH('Inflation data aligned'!$A21,OFFSET(INDIRECT(ADDRESS(1,MATCH(J$1,'Inflation data joined'!$1:$1,0),1,1,$A$1)),,,1150,1),0),MATCH(J$1,'Inflation data joined'!$1:$1,0)+1)</f>
        <v>82.56</v>
      </c>
      <c r="K21" s="9" cm="1">
        <f t="array" aca="1" ref="K21" ca="1">INDEX('Inflation data joined'!$A$1:$AJ$1150,MATCH('Inflation data aligned'!$A21,OFFSET(INDIRECT(ADDRESS(1,MATCH(K$1,'Inflation data joined'!$1:$1,0),1,1,$A$1)),,,1150,1),0),MATCH(K$1,'Inflation data joined'!$1:$1,0)+1)</f>
        <v>80.900000000000006</v>
      </c>
      <c r="L21" s="9" cm="1">
        <f t="array" aca="1" ref="L21" ca="1">INDEX('Inflation data joined'!$A$1:$AJ$1150,MATCH('Inflation data aligned'!$A21,OFFSET(INDIRECT(ADDRESS(1,MATCH(L$1,'Inflation data joined'!$1:$1,0),1,1,$A$1)),,,1150,1),0),MATCH(L$1,'Inflation data joined'!$1:$1,0)+1)</f>
        <v>69.586783999999994</v>
      </c>
      <c r="M21" s="9" cm="1">
        <f t="array" aca="1" ref="M21" ca="1">INDEX('Inflation data joined'!$A$1:$AJ$1150,MATCH('Inflation data aligned'!$A21,OFFSET(INDIRECT(ADDRESS(1,MATCH(M$1,'Inflation data joined'!$1:$1,0),1,1,$A$1)),,,1150,1),0),MATCH(M$1,'Inflation data joined'!$1:$1,0)+1)</f>
        <v>1756.28</v>
      </c>
      <c r="N21" s="9" cm="1">
        <f t="array" aca="1" ref="N21" ca="1">INDEX('Inflation data joined'!$A$1:$AJ$1150,MATCH('Inflation data aligned'!$A21,OFFSET(INDIRECT(ADDRESS(1,MATCH(N$1,'Inflation data joined'!$1:$1,0),1,1,$A$1)),,,1150,1),0),MATCH(N$1,'Inflation data joined'!$1:$1,0)+1)</f>
        <v>80.5</v>
      </c>
      <c r="O21" s="9" cm="1">
        <f t="array" aca="1" ref="O21" ca="1">INDEX('Inflation data joined'!$A$1:$AJ$1150,MATCH('Inflation data aligned'!$A21,OFFSET(INDIRECT(ADDRESS(1,MATCH(O$1,'Inflation data joined'!$1:$1,0),1,1,$A$1)),,,1150,1),0),MATCH(O$1,'Inflation data joined'!$1:$1,0)+1)</f>
        <v>84.92</v>
      </c>
      <c r="P21" s="32">
        <f ca="1">P$135*'Mthly con price data from FRED'!B510/'Mthly con price data from FRED'!B$624</f>
        <v>47.777210983228478</v>
      </c>
      <c r="Q21" s="9" cm="1">
        <f t="array" aca="1" ref="Q21" ca="1">INDEX('Inflation data joined'!$A$1:$AJ$1150,MATCH('Inflation data aligned'!$A21,OFFSET(INDIRECT(ADDRESS(1,MATCH(Q$1,'Inflation data joined'!$1:$1,0),1,1,$A$1)),,,1150,1),0),MATCH(Q$1,'Inflation data joined'!$1:$1,0)+1)</f>
        <v>77.98</v>
      </c>
      <c r="R21" s="21">
        <f>'Mthly con price data from FRED'!H126</f>
        <v>25.032929403436398</v>
      </c>
      <c r="S21" s="9" cm="1">
        <f t="array" aca="1" ref="S21" ca="1">INDEX('Inflation data joined'!$A$1:$AJ$1150,MATCH('Inflation data aligned'!$A21,OFFSET(INDIRECT(ADDRESS(1,MATCH(S$1,'Inflation data joined'!$1:$1,0),1,1,$A$1)),,,1150,1),0),MATCH(S$1,'Inflation data joined'!$1:$1,0)+1)</f>
        <v>42.2</v>
      </c>
    </row>
    <row r="22" spans="1:19" hidden="1" x14ac:dyDescent="0.25">
      <c r="A22" s="4">
        <v>37134</v>
      </c>
      <c r="B22" s="32">
        <f ca="1">B20+(B23-B20)*2/3</f>
        <v>74.63333333333334</v>
      </c>
      <c r="C22" s="9" cm="1">
        <f t="array" aca="1" ref="C22" ca="1">INDEX('Inflation data joined'!$A$1:$AJ$1150,MATCH('Inflation data aligned'!$A22,OFFSET(INDIRECT(ADDRESS(1,MATCH(C$1,'Inflation data joined'!$1:$1,0),1,1,$A$1)),,,1150,1),0),MATCH(C$1,'Inflation data joined'!$1:$1,0)+1)</f>
        <v>95.855076999999994</v>
      </c>
      <c r="D22" s="21">
        <f>'Mthly con price data from FRED'!D115</f>
        <v>70.077004830009599</v>
      </c>
      <c r="E22" s="9" cm="1">
        <f t="array" aca="1" ref="E22" ca="1">INDEX('Inflation data joined'!$A$1:$AJ$1150,MATCH('Inflation data aligned'!$A22,OFFSET(INDIRECT(ADDRESS(1,MATCH(E$1,'Inflation data joined'!$1:$1,0),1,1,$A$1)),,,1150,1),0),MATCH(E$1,'Inflation data joined'!$1:$1,0)+1)</f>
        <v>98.4</v>
      </c>
      <c r="F22" s="9" cm="1">
        <f t="array" aca="1" ref="F22" ca="1">INDEX('Inflation data joined'!$A$1:$AJ$1150,MATCH('Inflation data aligned'!$A22,OFFSET(INDIRECT(ADDRESS(1,MATCH(F$1,'Inflation data joined'!$1:$1,0),1,1,$A$1)),,,1150,1),0),MATCH(F$1,'Inflation data joined'!$1:$1,0)+1)</f>
        <v>94.079700000000003</v>
      </c>
      <c r="G22" s="9" cm="1">
        <f t="array" aca="1" ref="G22" ca="1">INDEX('Inflation data joined'!$A$1:$AJ$1150,MATCH('Inflation data aligned'!$A22,OFFSET(INDIRECT(ADDRESS(1,MATCH(G$1,'Inflation data joined'!$1:$1,0),1,1,$A$1)),,,1150,1),0),MATCH(G$1,'Inflation data joined'!$1:$1,0)+1)</f>
        <v>177.5</v>
      </c>
      <c r="H22" s="9" cm="1">
        <f t="array" aca="1" ref="H22" ca="1">INDEX('Inflation data joined'!$A$1:$AJ$1150,MATCH('Inflation data aligned'!$A22,OFFSET(INDIRECT(ADDRESS(1,MATCH(H$1,'Inflation data joined'!$1:$1,0),1,1,$A$1)),,,1150,1),0),MATCH(H$1,'Inflation data joined'!$1:$1,0)+1)</f>
        <v>174</v>
      </c>
      <c r="I22" s="9" cm="1">
        <f t="array" aca="1" ref="I22" ca="1">INDEX('Inflation data joined'!$A$1:$AJ$1150,MATCH('Inflation data aligned'!$A22,OFFSET(INDIRECT(ADDRESS(1,MATCH(I$1,'Inflation data joined'!$1:$1,0),1,1,$A$1)),,,1150,1),0),MATCH(I$1,'Inflation data joined'!$1:$1,0)+1)</f>
        <v>69.7</v>
      </c>
      <c r="J22" s="9" cm="1">
        <f t="array" aca="1" ref="J22" ca="1">INDEX('Inflation data joined'!$A$1:$AJ$1150,MATCH('Inflation data aligned'!$A22,OFFSET(INDIRECT(ADDRESS(1,MATCH(J$1,'Inflation data joined'!$1:$1,0),1,1,$A$1)),,,1150,1),0),MATCH(J$1,'Inflation data joined'!$1:$1,0)+1)</f>
        <v>82.56</v>
      </c>
      <c r="K22" s="9" cm="1">
        <f t="array" aca="1" ref="K22" ca="1">INDEX('Inflation data joined'!$A$1:$AJ$1150,MATCH('Inflation data aligned'!$A22,OFFSET(INDIRECT(ADDRESS(1,MATCH(K$1,'Inflation data joined'!$1:$1,0),1,1,$A$1)),,,1150,1),0),MATCH(K$1,'Inflation data joined'!$1:$1,0)+1)</f>
        <v>80.7</v>
      </c>
      <c r="L22" s="9" cm="1">
        <f t="array" aca="1" ref="L22" ca="1">INDEX('Inflation data joined'!$A$1:$AJ$1150,MATCH('Inflation data aligned'!$A22,OFFSET(INDIRECT(ADDRESS(1,MATCH(L$1,'Inflation data joined'!$1:$1,0),1,1,$A$1)),,,1150,1),0),MATCH(L$1,'Inflation data joined'!$1:$1,0)+1)</f>
        <v>69.852772000000002</v>
      </c>
      <c r="M22" s="9" cm="1">
        <f t="array" aca="1" ref="M22" ca="1">INDEX('Inflation data joined'!$A$1:$AJ$1150,MATCH('Inflation data aligned'!$A22,OFFSET(INDIRECT(ADDRESS(1,MATCH(M$1,'Inflation data joined'!$1:$1,0),1,1,$A$1)),,,1150,1),0),MATCH(M$1,'Inflation data joined'!$1:$1,0)+1)</f>
        <v>1768.57</v>
      </c>
      <c r="N22" s="9" cm="1">
        <f t="array" aca="1" ref="N22" ca="1">INDEX('Inflation data joined'!$A$1:$AJ$1150,MATCH('Inflation data aligned'!$A22,OFFSET(INDIRECT(ADDRESS(1,MATCH(N$1,'Inflation data joined'!$1:$1,0),1,1,$A$1)),,,1150,1),0),MATCH(N$1,'Inflation data joined'!$1:$1,0)+1)</f>
        <v>80.7</v>
      </c>
      <c r="O22" s="9" cm="1">
        <f t="array" aca="1" ref="O22" ca="1">INDEX('Inflation data joined'!$A$1:$AJ$1150,MATCH('Inflation data aligned'!$A22,OFFSET(INDIRECT(ADDRESS(1,MATCH(O$1,'Inflation data joined'!$1:$1,0),1,1,$A$1)),,,1150,1),0),MATCH(O$1,'Inflation data joined'!$1:$1,0)+1)</f>
        <v>85.48</v>
      </c>
      <c r="P22" s="32">
        <f ca="1">P$135*'Mthly con price data from FRED'!B511/'Mthly con price data from FRED'!B$624</f>
        <v>48.086782544654049</v>
      </c>
      <c r="Q22" s="9" cm="1">
        <f t="array" aca="1" ref="Q22" ca="1">INDEX('Inflation data joined'!$A$1:$AJ$1150,MATCH('Inflation data aligned'!$A22,OFFSET(INDIRECT(ADDRESS(1,MATCH(Q$1,'Inflation data joined'!$1:$1,0),1,1,$A$1)),,,1150,1),0),MATCH(Q$1,'Inflation data joined'!$1:$1,0)+1)</f>
        <v>78.27</v>
      </c>
      <c r="R22" s="21">
        <f>'Mthly con price data from FRED'!H127</f>
        <v>25.035432696376699</v>
      </c>
      <c r="S22" s="9" cm="1">
        <f t="array" aca="1" ref="S22" ca="1">INDEX('Inflation data joined'!$A$1:$AJ$1150,MATCH('Inflation data aligned'!$A22,OFFSET(INDIRECT(ADDRESS(1,MATCH(S$1,'Inflation data joined'!$1:$1,0),1,1,$A$1)),,,1150,1),0),MATCH(S$1,'Inflation data joined'!$1:$1,0)+1)</f>
        <v>42.1</v>
      </c>
    </row>
    <row r="23" spans="1:19" hidden="1" x14ac:dyDescent="0.25">
      <c r="A23" s="4">
        <v>37164</v>
      </c>
      <c r="B23" s="9" cm="1">
        <f t="array" aca="1" ref="B23" ca="1">INDEX('Inflation data joined'!$A$1:$AJ$1150,MATCH('Inflation data aligned'!$A23,OFFSET(INDIRECT(ADDRESS(1,MATCH(B$1,'Inflation data joined'!$1:$1,0),1,1,$A$1)),,,1150,1),0),MATCH(B$1,'Inflation data joined'!$1:$1,0)+1)</f>
        <v>74.7</v>
      </c>
      <c r="C23" s="9" cm="1">
        <f t="array" aca="1" ref="C23" ca="1">INDEX('Inflation data joined'!$A$1:$AJ$1150,MATCH('Inflation data aligned'!$A23,OFFSET(INDIRECT(ADDRESS(1,MATCH(C$1,'Inflation data joined'!$1:$1,0),1,1,$A$1)),,,1150,1),0),MATCH(C$1,'Inflation data joined'!$1:$1,0)+1)</f>
        <v>95.855076999999994</v>
      </c>
      <c r="D23" s="21">
        <f>'Mthly con price data from FRED'!D116</f>
        <v>70.707697635336999</v>
      </c>
      <c r="E23" s="9" cm="1">
        <f t="array" aca="1" ref="E23" ca="1">INDEX('Inflation data joined'!$A$1:$AJ$1150,MATCH('Inflation data aligned'!$A23,OFFSET(INDIRECT(ADDRESS(1,MATCH(E$1,'Inflation data joined'!$1:$1,0),1,1,$A$1)),,,1150,1),0),MATCH(E$1,'Inflation data joined'!$1:$1,0)+1)</f>
        <v>98.6</v>
      </c>
      <c r="F23" s="9" cm="1">
        <f t="array" aca="1" ref="F23" ca="1">INDEX('Inflation data joined'!$A$1:$AJ$1150,MATCH('Inflation data aligned'!$A23,OFFSET(INDIRECT(ADDRESS(1,MATCH(F$1,'Inflation data joined'!$1:$1,0),1,1,$A$1)),,,1150,1),0),MATCH(F$1,'Inflation data joined'!$1:$1,0)+1)</f>
        <v>94.199600000000004</v>
      </c>
      <c r="G23" s="9" cm="1">
        <f t="array" aca="1" ref="G23" ca="1">INDEX('Inflation data joined'!$A$1:$AJ$1150,MATCH('Inflation data aligned'!$A23,OFFSET(INDIRECT(ADDRESS(1,MATCH(G$1,'Inflation data joined'!$1:$1,0),1,1,$A$1)),,,1150,1),0),MATCH(G$1,'Inflation data joined'!$1:$1,0)+1)</f>
        <v>178.3</v>
      </c>
      <c r="H23" s="9" cm="1">
        <f t="array" aca="1" ref="H23" ca="1">INDEX('Inflation data joined'!$A$1:$AJ$1150,MATCH('Inflation data aligned'!$A23,OFFSET(INDIRECT(ADDRESS(1,MATCH(H$1,'Inflation data joined'!$1:$1,0),1,1,$A$1)),,,1150,1),0),MATCH(H$1,'Inflation data joined'!$1:$1,0)+1)</f>
        <v>174.6</v>
      </c>
      <c r="I23" s="9" cm="1">
        <f t="array" aca="1" ref="I23" ca="1">INDEX('Inflation data joined'!$A$1:$AJ$1150,MATCH('Inflation data aligned'!$A23,OFFSET(INDIRECT(ADDRESS(1,MATCH(I$1,'Inflation data joined'!$1:$1,0),1,1,$A$1)),,,1150,1),0),MATCH(I$1,'Inflation data joined'!$1:$1,0)+1)</f>
        <v>69.8</v>
      </c>
      <c r="J23" s="9" cm="1">
        <f t="array" aca="1" ref="J23" ca="1">INDEX('Inflation data joined'!$A$1:$AJ$1150,MATCH('Inflation data aligned'!$A23,OFFSET(INDIRECT(ADDRESS(1,MATCH(J$1,'Inflation data joined'!$1:$1,0),1,1,$A$1)),,,1150,1),0),MATCH(J$1,'Inflation data joined'!$1:$1,0)+1)</f>
        <v>82.71</v>
      </c>
      <c r="K23" s="9" cm="1">
        <f t="array" aca="1" ref="K23" ca="1">INDEX('Inflation data joined'!$A$1:$AJ$1150,MATCH('Inflation data aligned'!$A23,OFFSET(INDIRECT(ADDRESS(1,MATCH(K$1,'Inflation data joined'!$1:$1,0),1,1,$A$1)),,,1150,1),0),MATCH(K$1,'Inflation data joined'!$1:$1,0)+1)</f>
        <v>80.599999999999994</v>
      </c>
      <c r="L23" s="9" cm="1">
        <f t="array" aca="1" ref="L23" ca="1">INDEX('Inflation data joined'!$A$1:$AJ$1150,MATCH('Inflation data aligned'!$A23,OFFSET(INDIRECT(ADDRESS(1,MATCH(L$1,'Inflation data joined'!$1:$1,0),1,1,$A$1)),,,1150,1),0),MATCH(L$1,'Inflation data joined'!$1:$1,0)+1)</f>
        <v>69.786275000000003</v>
      </c>
      <c r="M23" s="9" cm="1">
        <f t="array" aca="1" ref="M23" ca="1">INDEX('Inflation data joined'!$A$1:$AJ$1150,MATCH('Inflation data aligned'!$A23,OFFSET(INDIRECT(ADDRESS(1,MATCH(M$1,'Inflation data joined'!$1:$1,0),1,1,$A$1)),,,1150,1),0),MATCH(M$1,'Inflation data joined'!$1:$1,0)+1)</f>
        <v>1773.52</v>
      </c>
      <c r="N23" s="9" cm="1">
        <f t="array" aca="1" ref="N23" ca="1">INDEX('Inflation data joined'!$A$1:$AJ$1150,MATCH('Inflation data aligned'!$A23,OFFSET(INDIRECT(ADDRESS(1,MATCH(N$1,'Inflation data joined'!$1:$1,0),1,1,$A$1)),,,1150,1),0),MATCH(N$1,'Inflation data joined'!$1:$1,0)+1)</f>
        <v>81</v>
      </c>
      <c r="O23" s="9" cm="1">
        <f t="array" aca="1" ref="O23" ca="1">INDEX('Inflation data joined'!$A$1:$AJ$1150,MATCH('Inflation data aligned'!$A23,OFFSET(INDIRECT(ADDRESS(1,MATCH(O$1,'Inflation data joined'!$1:$1,0),1,1,$A$1)),,,1150,1),0),MATCH(O$1,'Inflation data joined'!$1:$1,0)+1)</f>
        <v>85.85</v>
      </c>
      <c r="P23" s="32">
        <f ca="1">P$135*'Mthly con price data from FRED'!B512/'Mthly con price data from FRED'!B$624</f>
        <v>47.983592024194749</v>
      </c>
      <c r="Q23" s="9" cm="1">
        <f t="array" aca="1" ref="Q23" ca="1">INDEX('Inflation data joined'!$A$1:$AJ$1150,MATCH('Inflation data aligned'!$A23,OFFSET(INDIRECT(ADDRESS(1,MATCH(Q$1,'Inflation data joined'!$1:$1,0),1,1,$A$1)),,,1150,1),0),MATCH(Q$1,'Inflation data joined'!$1:$1,0)+1)</f>
        <v>79.23</v>
      </c>
      <c r="R23" s="21">
        <f>'Mthly con price data from FRED'!H128</f>
        <v>25.185645292555002</v>
      </c>
      <c r="S23" s="9" cm="1">
        <f t="array" aca="1" ref="S23" ca="1">INDEX('Inflation data joined'!$A$1:$AJ$1150,MATCH('Inflation data aligned'!$A23,OFFSET(INDIRECT(ADDRESS(1,MATCH(S$1,'Inflation data joined'!$1:$1,0),1,1,$A$1)),,,1150,1),0),MATCH(S$1,'Inflation data joined'!$1:$1,0)+1)</f>
        <v>42.2</v>
      </c>
    </row>
    <row r="24" spans="1:19" hidden="1" x14ac:dyDescent="0.25">
      <c r="A24" s="4">
        <v>37195</v>
      </c>
      <c r="B24" s="31">
        <f ca="1">B23+(B26-B23)*1/3</f>
        <v>74.933333333333337</v>
      </c>
      <c r="C24" s="9" cm="1">
        <f t="array" aca="1" ref="C24" ca="1">INDEX('Inflation data joined'!$A$1:$AJ$1150,MATCH('Inflation data aligned'!$A24,OFFSET(INDIRECT(ADDRESS(1,MATCH(C$1,'Inflation data joined'!$1:$1,0),1,1,$A$1)),,,1150,1),0),MATCH(C$1,'Inflation data joined'!$1:$1,0)+1)</f>
        <v>95.758448999999999</v>
      </c>
      <c r="D24" s="21">
        <f>'Mthly con price data from FRED'!D117</f>
        <v>70.919820795176605</v>
      </c>
      <c r="E24" s="9" cm="1">
        <f t="array" aca="1" ref="E24" ca="1">INDEX('Inflation data joined'!$A$1:$AJ$1150,MATCH('Inflation data aligned'!$A24,OFFSET(INDIRECT(ADDRESS(1,MATCH(E$1,'Inflation data joined'!$1:$1,0),1,1,$A$1)),,,1150,1),0),MATCH(E$1,'Inflation data joined'!$1:$1,0)+1)</f>
        <v>98.1</v>
      </c>
      <c r="F24" s="9" cm="1">
        <f t="array" aca="1" ref="F24" ca="1">INDEX('Inflation data joined'!$A$1:$AJ$1150,MATCH('Inflation data aligned'!$A24,OFFSET(INDIRECT(ADDRESS(1,MATCH(F$1,'Inflation data joined'!$1:$1,0),1,1,$A$1)),,,1150,1),0),MATCH(F$1,'Inflation data joined'!$1:$1,0)+1)</f>
        <v>94.056799999999996</v>
      </c>
      <c r="G24" s="9" cm="1">
        <f t="array" aca="1" ref="G24" ca="1">INDEX('Inflation data joined'!$A$1:$AJ$1150,MATCH('Inflation data aligned'!$A24,OFFSET(INDIRECT(ADDRESS(1,MATCH(G$1,'Inflation data joined'!$1:$1,0),1,1,$A$1)),,,1150,1),0),MATCH(G$1,'Inflation data joined'!$1:$1,0)+1)</f>
        <v>177.7</v>
      </c>
      <c r="H24" s="9" cm="1">
        <f t="array" aca="1" ref="H24" ca="1">INDEX('Inflation data joined'!$A$1:$AJ$1150,MATCH('Inflation data aligned'!$A24,OFFSET(INDIRECT(ADDRESS(1,MATCH(H$1,'Inflation data joined'!$1:$1,0),1,1,$A$1)),,,1150,1),0),MATCH(H$1,'Inflation data joined'!$1:$1,0)+1)</f>
        <v>174.3</v>
      </c>
      <c r="I24" s="9" cm="1">
        <f t="array" aca="1" ref="I24" ca="1">INDEX('Inflation data joined'!$A$1:$AJ$1150,MATCH('Inflation data aligned'!$A24,OFFSET(INDIRECT(ADDRESS(1,MATCH(I$1,'Inflation data joined'!$1:$1,0),1,1,$A$1)),,,1150,1),0),MATCH(I$1,'Inflation data joined'!$1:$1,0)+1)</f>
        <v>69.7</v>
      </c>
      <c r="J24" s="9" cm="1">
        <f t="array" aca="1" ref="J24" ca="1">INDEX('Inflation data joined'!$A$1:$AJ$1150,MATCH('Inflation data aligned'!$A24,OFFSET(INDIRECT(ADDRESS(1,MATCH(J$1,'Inflation data joined'!$1:$1,0),1,1,$A$1)),,,1150,1),0),MATCH(J$1,'Inflation data joined'!$1:$1,0)+1)</f>
        <v>82.76</v>
      </c>
      <c r="K24" s="9" cm="1">
        <f t="array" aca="1" ref="K24" ca="1">INDEX('Inflation data joined'!$A$1:$AJ$1150,MATCH('Inflation data aligned'!$A24,OFFSET(INDIRECT(ADDRESS(1,MATCH(K$1,'Inflation data joined'!$1:$1,0),1,1,$A$1)),,,1150,1),0),MATCH(K$1,'Inflation data joined'!$1:$1,0)+1)</f>
        <v>80.400000000000006</v>
      </c>
      <c r="L24" s="9" cm="1">
        <f t="array" aca="1" ref="L24" ca="1">INDEX('Inflation data joined'!$A$1:$AJ$1150,MATCH('Inflation data aligned'!$A24,OFFSET(INDIRECT(ADDRESS(1,MATCH(L$1,'Inflation data joined'!$1:$1,0),1,1,$A$1)),,,1150,1),0),MATCH(L$1,'Inflation data joined'!$1:$1,0)+1)</f>
        <v>69.786275000000003</v>
      </c>
      <c r="M24" s="9" cm="1">
        <f t="array" aca="1" ref="M24" ca="1">INDEX('Inflation data joined'!$A$1:$AJ$1150,MATCH('Inflation data aligned'!$A24,OFFSET(INDIRECT(ADDRESS(1,MATCH(M$1,'Inflation data joined'!$1:$1,0),1,1,$A$1)),,,1150,1),0),MATCH(M$1,'Inflation data joined'!$1:$1,0)+1)</f>
        <v>1788.24</v>
      </c>
      <c r="N24" s="9" cm="1">
        <f t="array" aca="1" ref="N24" ca="1">INDEX('Inflation data joined'!$A$1:$AJ$1150,MATCH('Inflation data aligned'!$A24,OFFSET(INDIRECT(ADDRESS(1,MATCH(N$1,'Inflation data joined'!$1:$1,0),1,1,$A$1)),,,1150,1),0),MATCH(N$1,'Inflation data joined'!$1:$1,0)+1)</f>
        <v>81.400000000000006</v>
      </c>
      <c r="O24" s="9" cm="1">
        <f t="array" aca="1" ref="O24" ca="1">INDEX('Inflation data joined'!$A$1:$AJ$1150,MATCH('Inflation data aligned'!$A24,OFFSET(INDIRECT(ADDRESS(1,MATCH(O$1,'Inflation data joined'!$1:$1,0),1,1,$A$1)),,,1150,1),0),MATCH(O$1,'Inflation data joined'!$1:$1,0)+1)</f>
        <v>87.15</v>
      </c>
      <c r="P24" s="32">
        <f ca="1">P$135*'Mthly con price data from FRED'!B513/'Mthly con price data from FRED'!B$624</f>
        <v>48.293163585620185</v>
      </c>
      <c r="Q24" s="9" cm="1">
        <f t="array" aca="1" ref="Q24" ca="1">INDEX('Inflation data joined'!$A$1:$AJ$1150,MATCH('Inflation data aligned'!$A24,OFFSET(INDIRECT(ADDRESS(1,MATCH(Q$1,'Inflation data joined'!$1:$1,0),1,1,$A$1)),,,1150,1),0),MATCH(Q$1,'Inflation data joined'!$1:$1,0)+1)</f>
        <v>79.150000000000006</v>
      </c>
      <c r="R24" s="21">
        <f>'Mthly con price data from FRED'!H129</f>
        <v>25.460168826243802</v>
      </c>
      <c r="S24" s="9" cm="1">
        <f t="array" aca="1" ref="S24" ca="1">INDEX('Inflation data joined'!$A$1:$AJ$1150,MATCH('Inflation data aligned'!$A24,OFFSET(INDIRECT(ADDRESS(1,MATCH(S$1,'Inflation data joined'!$1:$1,0),1,1,$A$1)),,,1150,1),0),MATCH(S$1,'Inflation data joined'!$1:$1,0)+1)</f>
        <v>42.2</v>
      </c>
    </row>
    <row r="25" spans="1:19" hidden="1" x14ac:dyDescent="0.25">
      <c r="A25" s="4">
        <v>37225</v>
      </c>
      <c r="B25" s="32">
        <f ca="1">B23+(B26-B23)*2/3</f>
        <v>75.166666666666671</v>
      </c>
      <c r="C25" s="9" cm="1">
        <f t="array" aca="1" ref="C25" ca="1">INDEX('Inflation data joined'!$A$1:$AJ$1150,MATCH('Inflation data aligned'!$A25,OFFSET(INDIRECT(ADDRESS(1,MATCH(C$1,'Inflation data joined'!$1:$1,0),1,1,$A$1)),,,1150,1),0),MATCH(C$1,'Inflation data joined'!$1:$1,0)+1)</f>
        <v>95.661821000000003</v>
      </c>
      <c r="D25" s="21">
        <f>'Mthly con price data from FRED'!D118</f>
        <v>70.777980737893401</v>
      </c>
      <c r="E25" s="9" cm="1">
        <f t="array" aca="1" ref="E25" ca="1">INDEX('Inflation data joined'!$A$1:$AJ$1150,MATCH('Inflation data aligned'!$A25,OFFSET(INDIRECT(ADDRESS(1,MATCH(E$1,'Inflation data joined'!$1:$1,0),1,1,$A$1)),,,1150,1),0),MATCH(E$1,'Inflation data joined'!$1:$1,0)+1)</f>
        <v>97.2</v>
      </c>
      <c r="F25" s="9" cm="1">
        <f t="array" aca="1" ref="F25" ca="1">INDEX('Inflation data joined'!$A$1:$AJ$1150,MATCH('Inflation data aligned'!$A25,OFFSET(INDIRECT(ADDRESS(1,MATCH(F$1,'Inflation data joined'!$1:$1,0),1,1,$A$1)),,,1150,1),0),MATCH(F$1,'Inflation data joined'!$1:$1,0)+1)</f>
        <v>94.1828</v>
      </c>
      <c r="G25" s="9" cm="1">
        <f t="array" aca="1" ref="G25" ca="1">INDEX('Inflation data joined'!$A$1:$AJ$1150,MATCH('Inflation data aligned'!$A25,OFFSET(INDIRECT(ADDRESS(1,MATCH(G$1,'Inflation data joined'!$1:$1,0),1,1,$A$1)),,,1150,1),0),MATCH(G$1,'Inflation data joined'!$1:$1,0)+1)</f>
        <v>177.4</v>
      </c>
      <c r="H25" s="9" cm="1">
        <f t="array" aca="1" ref="H25" ca="1">INDEX('Inflation data joined'!$A$1:$AJ$1150,MATCH('Inflation data aligned'!$A25,OFFSET(INDIRECT(ADDRESS(1,MATCH(H$1,'Inflation data joined'!$1:$1,0),1,1,$A$1)),,,1150,1),0),MATCH(H$1,'Inflation data joined'!$1:$1,0)+1)</f>
        <v>173.6</v>
      </c>
      <c r="I25" s="9" cm="1">
        <f t="array" aca="1" ref="I25" ca="1">INDEX('Inflation data joined'!$A$1:$AJ$1150,MATCH('Inflation data aligned'!$A25,OFFSET(INDIRECT(ADDRESS(1,MATCH(I$1,'Inflation data joined'!$1:$1,0),1,1,$A$1)),,,1150,1),0),MATCH(I$1,'Inflation data joined'!$1:$1,0)+1)</f>
        <v>69.7</v>
      </c>
      <c r="J25" s="9" cm="1">
        <f t="array" aca="1" ref="J25" ca="1">INDEX('Inflation data joined'!$A$1:$AJ$1150,MATCH('Inflation data aligned'!$A25,OFFSET(INDIRECT(ADDRESS(1,MATCH(J$1,'Inflation data joined'!$1:$1,0),1,1,$A$1)),,,1150,1),0),MATCH(J$1,'Inflation data joined'!$1:$1,0)+1)</f>
        <v>82.53</v>
      </c>
      <c r="K25" s="9" cm="1">
        <f t="array" aca="1" ref="K25" ca="1">INDEX('Inflation data joined'!$A$1:$AJ$1150,MATCH('Inflation data aligned'!$A25,OFFSET(INDIRECT(ADDRESS(1,MATCH(K$1,'Inflation data joined'!$1:$1,0),1,1,$A$1)),,,1150,1),0),MATCH(K$1,'Inflation data joined'!$1:$1,0)+1)</f>
        <v>80.2</v>
      </c>
      <c r="L25" s="9" cm="1">
        <f t="array" aca="1" ref="L25" ca="1">INDEX('Inflation data joined'!$A$1:$AJ$1150,MATCH('Inflation data aligned'!$A25,OFFSET(INDIRECT(ADDRESS(1,MATCH(L$1,'Inflation data joined'!$1:$1,0),1,1,$A$1)),,,1150,1),0),MATCH(L$1,'Inflation data joined'!$1:$1,0)+1)</f>
        <v>69.387293</v>
      </c>
      <c r="M25" s="9" cm="1">
        <f t="array" aca="1" ref="M25" ca="1">INDEX('Inflation data joined'!$A$1:$AJ$1150,MATCH('Inflation data aligned'!$A25,OFFSET(INDIRECT(ADDRESS(1,MATCH(M$1,'Inflation data joined'!$1:$1,0),1,1,$A$1)),,,1150,1),0),MATCH(M$1,'Inflation data joined'!$1:$1,0)+1)</f>
        <v>1800.94</v>
      </c>
      <c r="N25" s="9" cm="1">
        <f t="array" aca="1" ref="N25" ca="1">INDEX('Inflation data joined'!$A$1:$AJ$1150,MATCH('Inflation data aligned'!$A25,OFFSET(INDIRECT(ADDRESS(1,MATCH(N$1,'Inflation data joined'!$1:$1,0),1,1,$A$1)),,,1150,1),0),MATCH(N$1,'Inflation data joined'!$1:$1,0)+1)</f>
        <v>81.3</v>
      </c>
      <c r="O25" s="9" cm="1">
        <f t="array" aca="1" ref="O25" ca="1">INDEX('Inflation data joined'!$A$1:$AJ$1150,MATCH('Inflation data aligned'!$A25,OFFSET(INDIRECT(ADDRESS(1,MATCH(O$1,'Inflation data joined'!$1:$1,0),1,1,$A$1)),,,1150,1),0),MATCH(O$1,'Inflation data joined'!$1:$1,0)+1)</f>
        <v>86.12</v>
      </c>
      <c r="P25" s="32">
        <f ca="1">P$135*'Mthly con price data from FRED'!B514/'Mthly con price data from FRED'!B$624</f>
        <v>48.705925667552712</v>
      </c>
      <c r="Q25" s="9" cm="1">
        <f t="array" aca="1" ref="Q25" ca="1">INDEX('Inflation data joined'!$A$1:$AJ$1150,MATCH('Inflation data aligned'!$A25,OFFSET(INDIRECT(ADDRESS(1,MATCH(Q$1,'Inflation data joined'!$1:$1,0),1,1,$A$1)),,,1150,1),0),MATCH(Q$1,'Inflation data joined'!$1:$1,0)+1)</f>
        <v>79.05</v>
      </c>
      <c r="R25" s="21">
        <f>'Mthly con price data from FRED'!H130</f>
        <v>25.806427122280699</v>
      </c>
      <c r="S25" s="9" cm="1">
        <f t="array" aca="1" ref="S25" ca="1">INDEX('Inflation data joined'!$A$1:$AJ$1150,MATCH('Inflation data aligned'!$A25,OFFSET(INDIRECT(ADDRESS(1,MATCH(S$1,'Inflation data joined'!$1:$1,0),1,1,$A$1)),,,1150,1),0),MATCH(S$1,'Inflation data joined'!$1:$1,0)+1)</f>
        <v>42.4</v>
      </c>
    </row>
    <row r="26" spans="1:19" hidden="1" x14ac:dyDescent="0.25">
      <c r="A26" s="4">
        <v>37256</v>
      </c>
      <c r="B26" s="9" cm="1">
        <f t="array" aca="1" ref="B26" ca="1">INDEX('Inflation data joined'!$A$1:$AJ$1150,MATCH('Inflation data aligned'!$A26,OFFSET(INDIRECT(ADDRESS(1,MATCH(B$1,'Inflation data joined'!$1:$1,0),1,1,$A$1)),,,1150,1),0),MATCH(B$1,'Inflation data joined'!$1:$1,0)+1)</f>
        <v>75.400000000000006</v>
      </c>
      <c r="C26" s="9" cm="1">
        <f t="array" aca="1" ref="C26" ca="1">INDEX('Inflation data joined'!$A$1:$AJ$1150,MATCH('Inflation data aligned'!$A26,OFFSET(INDIRECT(ADDRESS(1,MATCH(C$1,'Inflation data joined'!$1:$1,0),1,1,$A$1)),,,1150,1),0),MATCH(C$1,'Inflation data joined'!$1:$1,0)+1)</f>
        <v>95.565192999999994</v>
      </c>
      <c r="D26" s="21">
        <f>'Mthly con price data from FRED'!D119</f>
        <v>70.848759149119999</v>
      </c>
      <c r="E26" s="9" cm="1">
        <f t="array" aca="1" ref="E26" ca="1">INDEX('Inflation data joined'!$A$1:$AJ$1150,MATCH('Inflation data aligned'!$A26,OFFSET(INDIRECT(ADDRESS(1,MATCH(E$1,'Inflation data joined'!$1:$1,0),1,1,$A$1)),,,1150,1),0),MATCH(E$1,'Inflation data joined'!$1:$1,0)+1)</f>
        <v>97.4</v>
      </c>
      <c r="F26" s="9" cm="1">
        <f t="array" aca="1" ref="F26" ca="1">INDEX('Inflation data joined'!$A$1:$AJ$1150,MATCH('Inflation data aligned'!$A26,OFFSET(INDIRECT(ADDRESS(1,MATCH(F$1,'Inflation data joined'!$1:$1,0),1,1,$A$1)),,,1150,1),0),MATCH(F$1,'Inflation data joined'!$1:$1,0)+1)</f>
        <v>94.147999999999996</v>
      </c>
      <c r="G26" s="9" cm="1">
        <f t="array" aca="1" ref="G26" ca="1">INDEX('Inflation data joined'!$A$1:$AJ$1150,MATCH('Inflation data aligned'!$A26,OFFSET(INDIRECT(ADDRESS(1,MATCH(G$1,'Inflation data joined'!$1:$1,0),1,1,$A$1)),,,1150,1),0),MATCH(G$1,'Inflation data joined'!$1:$1,0)+1)</f>
        <v>176.7</v>
      </c>
      <c r="H26" s="9" cm="1">
        <f t="array" aca="1" ref="H26" ca="1">INDEX('Inflation data joined'!$A$1:$AJ$1150,MATCH('Inflation data aligned'!$A26,OFFSET(INDIRECT(ADDRESS(1,MATCH(H$1,'Inflation data joined'!$1:$1,0),1,1,$A$1)),,,1150,1),0),MATCH(H$1,'Inflation data joined'!$1:$1,0)+1)</f>
        <v>173.4</v>
      </c>
      <c r="I26" s="9" cm="1">
        <f t="array" aca="1" ref="I26" ca="1">INDEX('Inflation data joined'!$A$1:$AJ$1150,MATCH('Inflation data aligned'!$A26,OFFSET(INDIRECT(ADDRESS(1,MATCH(I$1,'Inflation data joined'!$1:$1,0),1,1,$A$1)),,,1150,1),0),MATCH(I$1,'Inflation data joined'!$1:$1,0)+1)</f>
        <v>68</v>
      </c>
      <c r="J26" s="9" cm="1">
        <f t="array" aca="1" ref="J26" ca="1">INDEX('Inflation data joined'!$A$1:$AJ$1150,MATCH('Inflation data aligned'!$A26,OFFSET(INDIRECT(ADDRESS(1,MATCH(J$1,'Inflation data joined'!$1:$1,0),1,1,$A$1)),,,1150,1),0),MATCH(J$1,'Inflation data joined'!$1:$1,0)+1)</f>
        <v>82.63</v>
      </c>
      <c r="K26" s="9" cm="1">
        <f t="array" aca="1" ref="K26" ca="1">INDEX('Inflation data joined'!$A$1:$AJ$1150,MATCH('Inflation data aligned'!$A26,OFFSET(INDIRECT(ADDRESS(1,MATCH(K$1,'Inflation data joined'!$1:$1,0),1,1,$A$1)),,,1150,1),0),MATCH(K$1,'Inflation data joined'!$1:$1,0)+1)</f>
        <v>81.099999999999994</v>
      </c>
      <c r="L26" s="9" cm="1">
        <f t="array" aca="1" ref="L26" ca="1">INDEX('Inflation data joined'!$A$1:$AJ$1150,MATCH('Inflation data aligned'!$A26,OFFSET(INDIRECT(ADDRESS(1,MATCH(L$1,'Inflation data joined'!$1:$1,0),1,1,$A$1)),,,1150,1),0),MATCH(L$1,'Inflation data joined'!$1:$1,0)+1)</f>
        <v>69.520286999999996</v>
      </c>
      <c r="M26" s="9" cm="1">
        <f t="array" aca="1" ref="M26" ca="1">INDEX('Inflation data joined'!$A$1:$AJ$1150,MATCH('Inflation data aligned'!$A26,OFFSET(INDIRECT(ADDRESS(1,MATCH(M$1,'Inflation data joined'!$1:$1,0),1,1,$A$1)),,,1150,1),0),MATCH(M$1,'Inflation data joined'!$1:$1,0)+1)</f>
        <v>1812.65</v>
      </c>
      <c r="N26" s="9" cm="1">
        <f t="array" aca="1" ref="N26" ca="1">INDEX('Inflation data joined'!$A$1:$AJ$1150,MATCH('Inflation data aligned'!$A26,OFFSET(INDIRECT(ADDRESS(1,MATCH(N$1,'Inflation data joined'!$1:$1,0),1,1,$A$1)),,,1150,1),0),MATCH(N$1,'Inflation data joined'!$1:$1,0)+1)</f>
        <v>81.900000000000006</v>
      </c>
      <c r="O26" s="9" cm="1">
        <f t="array" aca="1" ref="O26" ca="1">INDEX('Inflation data joined'!$A$1:$AJ$1150,MATCH('Inflation data aligned'!$A26,OFFSET(INDIRECT(ADDRESS(1,MATCH(O$1,'Inflation data joined'!$1:$1,0),1,1,$A$1)),,,1150,1),0),MATCH(O$1,'Inflation data joined'!$1:$1,0)+1)</f>
        <v>84.62</v>
      </c>
      <c r="P26" s="32">
        <f ca="1">P$135*'Mthly con price data from FRED'!B515/'Mthly con price data from FRED'!B$624</f>
        <v>48.396354106127141</v>
      </c>
      <c r="Q26" s="9" cm="1">
        <f t="array" aca="1" ref="Q26" ca="1">INDEX('Inflation data joined'!$A$1:$AJ$1150,MATCH('Inflation data aligned'!$A26,OFFSET(INDIRECT(ADDRESS(1,MATCH(Q$1,'Inflation data joined'!$1:$1,0),1,1,$A$1)),,,1150,1),0),MATCH(Q$1,'Inflation data joined'!$1:$1,0)+1)</f>
        <v>78.81</v>
      </c>
      <c r="R26" s="21">
        <f>'Mthly con price data from FRED'!H131</f>
        <v>26.2193299562372</v>
      </c>
      <c r="S26" s="9" cm="1">
        <f t="array" aca="1" ref="S26" ca="1">INDEX('Inflation data joined'!$A$1:$AJ$1150,MATCH('Inflation data aligned'!$A26,OFFSET(INDIRECT(ADDRESS(1,MATCH(S$1,'Inflation data joined'!$1:$1,0),1,1,$A$1)),,,1150,1),0),MATCH(S$1,'Inflation data joined'!$1:$1,0)+1)</f>
        <v>42.6</v>
      </c>
    </row>
    <row r="27" spans="1:19" hidden="1" x14ac:dyDescent="0.25">
      <c r="A27" s="4">
        <v>37287</v>
      </c>
      <c r="B27" s="31">
        <f ca="1">B26+(B29-B26)*1/3</f>
        <v>75.63333333333334</v>
      </c>
      <c r="C27" s="9" cm="1">
        <f t="array" aca="1" ref="C27" ca="1">INDEX('Inflation data joined'!$A$1:$AJ$1150,MATCH('Inflation data aligned'!$A27,OFFSET(INDIRECT(ADDRESS(1,MATCH(C$1,'Inflation data joined'!$1:$1,0),1,1,$A$1)),,,1150,1),0),MATCH(C$1,'Inflation data joined'!$1:$1,0)+1)</f>
        <v>95.082053000000002</v>
      </c>
      <c r="D27" s="21">
        <f>'Mthly con price data from FRED'!D120</f>
        <v>71.061305047511794</v>
      </c>
      <c r="E27" s="9" cm="1">
        <f t="array" aca="1" ref="E27" ca="1">INDEX('Inflation data joined'!$A$1:$AJ$1150,MATCH('Inflation data aligned'!$A27,OFFSET(INDIRECT(ADDRESS(1,MATCH(E$1,'Inflation data joined'!$1:$1,0),1,1,$A$1)),,,1150,1),0),MATCH(E$1,'Inflation data joined'!$1:$1,0)+1)</f>
        <v>97.6</v>
      </c>
      <c r="F27" s="9" cm="1">
        <f t="array" aca="1" ref="F27" ca="1">INDEX('Inflation data joined'!$A$1:$AJ$1150,MATCH('Inflation data aligned'!$A27,OFFSET(INDIRECT(ADDRESS(1,MATCH(F$1,'Inflation data joined'!$1:$1,0),1,1,$A$1)),,,1150,1),0),MATCH(F$1,'Inflation data joined'!$1:$1,0)+1)</f>
        <v>94.264499999999998</v>
      </c>
      <c r="G27" s="9" cm="1">
        <f t="array" aca="1" ref="G27" ca="1">INDEX('Inflation data joined'!$A$1:$AJ$1150,MATCH('Inflation data aligned'!$A27,OFFSET(INDIRECT(ADDRESS(1,MATCH(G$1,'Inflation data joined'!$1:$1,0),1,1,$A$1)),,,1150,1),0),MATCH(G$1,'Inflation data joined'!$1:$1,0)+1)</f>
        <v>177.1</v>
      </c>
      <c r="H27" s="9" cm="1">
        <f t="array" aca="1" ref="H27" ca="1">INDEX('Inflation data joined'!$A$1:$AJ$1150,MATCH('Inflation data aligned'!$A27,OFFSET(INDIRECT(ADDRESS(1,MATCH(H$1,'Inflation data joined'!$1:$1,0),1,1,$A$1)),,,1150,1),0),MATCH(H$1,'Inflation data joined'!$1:$1,0)+1)</f>
        <v>173.3</v>
      </c>
      <c r="I27" s="9" cm="1">
        <f t="array" aca="1" ref="I27" ca="1">INDEX('Inflation data joined'!$A$1:$AJ$1150,MATCH('Inflation data aligned'!$A27,OFFSET(INDIRECT(ADDRESS(1,MATCH(I$1,'Inflation data joined'!$1:$1,0),1,1,$A$1)),,,1150,1),0),MATCH(I$1,'Inflation data joined'!$1:$1,0)+1)</f>
        <v>68</v>
      </c>
      <c r="J27" s="9" cm="1">
        <f t="array" aca="1" ref="J27" ca="1">INDEX('Inflation data joined'!$A$1:$AJ$1150,MATCH('Inflation data aligned'!$A27,OFFSET(INDIRECT(ADDRESS(1,MATCH(J$1,'Inflation data joined'!$1:$1,0),1,1,$A$1)),,,1150,1),0),MATCH(J$1,'Inflation data joined'!$1:$1,0)+1)</f>
        <v>82.89</v>
      </c>
      <c r="K27" s="9" cm="1">
        <f t="array" aca="1" ref="K27" ca="1">INDEX('Inflation data joined'!$A$1:$AJ$1150,MATCH('Inflation data aligned'!$A27,OFFSET(INDIRECT(ADDRESS(1,MATCH(K$1,'Inflation data joined'!$1:$1,0),1,1,$A$1)),,,1150,1),0),MATCH(K$1,'Inflation data joined'!$1:$1,0)+1)</f>
        <v>81.099999999999994</v>
      </c>
      <c r="L27" s="9" cm="1">
        <f t="array" aca="1" ref="L27" ca="1">INDEX('Inflation data joined'!$A$1:$AJ$1150,MATCH('Inflation data aligned'!$A27,OFFSET(INDIRECT(ADDRESS(1,MATCH(L$1,'Inflation data joined'!$1:$1,0),1,1,$A$1)),,,1150,1),0),MATCH(L$1,'Inflation data joined'!$1:$1,0)+1)</f>
        <v>69.919269</v>
      </c>
      <c r="M27" s="9" cm="1">
        <f t="array" aca="1" ref="M27" ca="1">INDEX('Inflation data joined'!$A$1:$AJ$1150,MATCH('Inflation data aligned'!$A27,OFFSET(INDIRECT(ADDRESS(1,MATCH(M$1,'Inflation data joined'!$1:$1,0),1,1,$A$1)),,,1150,1),0),MATCH(M$1,'Inflation data joined'!$1:$1,0)+1)</f>
        <v>1822.08</v>
      </c>
      <c r="N27" s="9" cm="1">
        <f t="array" aca="1" ref="N27" ca="1">INDEX('Inflation data joined'!$A$1:$AJ$1150,MATCH('Inflation data aligned'!$A27,OFFSET(INDIRECT(ADDRESS(1,MATCH(N$1,'Inflation data joined'!$1:$1,0),1,1,$A$1)),,,1150,1),0),MATCH(N$1,'Inflation data joined'!$1:$1,0)+1)</f>
        <v>81.8</v>
      </c>
      <c r="O27" s="9" cm="1">
        <f t="array" aca="1" ref="O27" ca="1">INDEX('Inflation data joined'!$A$1:$AJ$1150,MATCH('Inflation data aligned'!$A27,OFFSET(INDIRECT(ADDRESS(1,MATCH(O$1,'Inflation data joined'!$1:$1,0),1,1,$A$1)),,,1150,1),0),MATCH(O$1,'Inflation data joined'!$1:$1,0)+1)</f>
        <v>84.95</v>
      </c>
      <c r="P27" s="32">
        <f ca="1">P$135*'Mthly con price data from FRED'!B516/'Mthly con price data from FRED'!B$624</f>
        <v>48.189973065160885</v>
      </c>
      <c r="Q27" s="9" cm="1">
        <f t="array" aca="1" ref="Q27" ca="1">INDEX('Inflation data joined'!$A$1:$AJ$1150,MATCH('Inflation data aligned'!$A27,OFFSET(INDIRECT(ADDRESS(1,MATCH(Q$1,'Inflation data joined'!$1:$1,0),1,1,$A$1)),,,1150,1),0),MATCH(Q$1,'Inflation data joined'!$1:$1,0)+1)</f>
        <v>79.38</v>
      </c>
      <c r="R27" s="21">
        <f>'Mthly con price data from FRED'!H132</f>
        <v>27.029507251884901</v>
      </c>
      <c r="S27" s="9" cm="1">
        <f t="array" aca="1" ref="S27" ca="1">INDEX('Inflation data joined'!$A$1:$AJ$1150,MATCH('Inflation data aligned'!$A27,OFFSET(INDIRECT(ADDRESS(1,MATCH(S$1,'Inflation data joined'!$1:$1,0),1,1,$A$1)),,,1150,1),0),MATCH(S$1,'Inflation data joined'!$1:$1,0)+1)</f>
        <v>43.4</v>
      </c>
    </row>
    <row r="28" spans="1:19" hidden="1" x14ac:dyDescent="0.25">
      <c r="A28" s="4">
        <v>37315</v>
      </c>
      <c r="B28" s="32">
        <f ca="1">B26+(B29-B26)*2/3</f>
        <v>75.86666666666666</v>
      </c>
      <c r="C28" s="9" cm="1">
        <f t="array" aca="1" ref="C28" ca="1">INDEX('Inflation data joined'!$A$1:$AJ$1150,MATCH('Inflation data aligned'!$A28,OFFSET(INDIRECT(ADDRESS(1,MATCH(C$1,'Inflation data joined'!$1:$1,0),1,1,$A$1)),,,1150,1),0),MATCH(C$1,'Inflation data joined'!$1:$1,0)+1)</f>
        <v>94.888795999999999</v>
      </c>
      <c r="D28" s="21">
        <f>'Mthly con price data from FRED'!D121</f>
        <v>71.842979631313199</v>
      </c>
      <c r="E28" s="9" cm="1">
        <f t="array" aca="1" ref="E28" ca="1">INDEX('Inflation data joined'!$A$1:$AJ$1150,MATCH('Inflation data aligned'!$A28,OFFSET(INDIRECT(ADDRESS(1,MATCH(E$1,'Inflation data joined'!$1:$1,0),1,1,$A$1)),,,1150,1),0),MATCH(E$1,'Inflation data joined'!$1:$1,0)+1)</f>
        <v>98.2</v>
      </c>
      <c r="F28" s="9" cm="1">
        <f t="array" aca="1" ref="F28" ca="1">INDEX('Inflation data joined'!$A$1:$AJ$1150,MATCH('Inflation data aligned'!$A28,OFFSET(INDIRECT(ADDRESS(1,MATCH(F$1,'Inflation data joined'!$1:$1,0),1,1,$A$1)),,,1150,1),0),MATCH(F$1,'Inflation data joined'!$1:$1,0)+1)</f>
        <v>94.261600000000001</v>
      </c>
      <c r="G28" s="9" cm="1">
        <f t="array" aca="1" ref="G28" ca="1">INDEX('Inflation data joined'!$A$1:$AJ$1150,MATCH('Inflation data aligned'!$A28,OFFSET(INDIRECT(ADDRESS(1,MATCH(G$1,'Inflation data joined'!$1:$1,0),1,1,$A$1)),,,1150,1),0),MATCH(G$1,'Inflation data joined'!$1:$1,0)+1)</f>
        <v>177.8</v>
      </c>
      <c r="H28" s="9" cm="1">
        <f t="array" aca="1" ref="H28" ca="1">INDEX('Inflation data joined'!$A$1:$AJ$1150,MATCH('Inflation data aligned'!$A28,OFFSET(INDIRECT(ADDRESS(1,MATCH(H$1,'Inflation data joined'!$1:$1,0),1,1,$A$1)),,,1150,1),0),MATCH(H$1,'Inflation data joined'!$1:$1,0)+1)</f>
        <v>173.8</v>
      </c>
      <c r="I28" s="9" cm="1">
        <f t="array" aca="1" ref="I28" ca="1">INDEX('Inflation data joined'!$A$1:$AJ$1150,MATCH('Inflation data aligned'!$A28,OFFSET(INDIRECT(ADDRESS(1,MATCH(I$1,'Inflation data joined'!$1:$1,0),1,1,$A$1)),,,1150,1),0),MATCH(I$1,'Inflation data joined'!$1:$1,0)+1)</f>
        <v>68.099999999999994</v>
      </c>
      <c r="J28" s="9" cm="1">
        <f t="array" aca="1" ref="J28" ca="1">INDEX('Inflation data joined'!$A$1:$AJ$1150,MATCH('Inflation data aligned'!$A28,OFFSET(INDIRECT(ADDRESS(1,MATCH(J$1,'Inflation data joined'!$1:$1,0),1,1,$A$1)),,,1150,1),0),MATCH(J$1,'Inflation data joined'!$1:$1,0)+1)</f>
        <v>82.99</v>
      </c>
      <c r="K28" s="9" cm="1">
        <f t="array" aca="1" ref="K28" ca="1">INDEX('Inflation data joined'!$A$1:$AJ$1150,MATCH('Inflation data aligned'!$A28,OFFSET(INDIRECT(ADDRESS(1,MATCH(K$1,'Inflation data joined'!$1:$1,0),1,1,$A$1)),,,1150,1),0),MATCH(K$1,'Inflation data joined'!$1:$1,0)+1)</f>
        <v>81.400000000000006</v>
      </c>
      <c r="L28" s="9" cm="1">
        <f t="array" aca="1" ref="L28" ca="1">INDEX('Inflation data joined'!$A$1:$AJ$1150,MATCH('Inflation data aligned'!$A28,OFFSET(INDIRECT(ADDRESS(1,MATCH(L$1,'Inflation data joined'!$1:$1,0),1,1,$A$1)),,,1150,1),0),MATCH(L$1,'Inflation data joined'!$1:$1,0)+1)</f>
        <v>70.252663999999996</v>
      </c>
      <c r="M28" s="9" cm="1">
        <f t="array" aca="1" ref="M28" ca="1">INDEX('Inflation data joined'!$A$1:$AJ$1150,MATCH('Inflation data aligned'!$A28,OFFSET(INDIRECT(ADDRESS(1,MATCH(M$1,'Inflation data joined'!$1:$1,0),1,1,$A$1)),,,1150,1),0),MATCH(M$1,'Inflation data joined'!$1:$1,0)+1)</f>
        <v>1828.64</v>
      </c>
      <c r="N28" s="9" cm="1">
        <f t="array" aca="1" ref="N28" ca="1">INDEX('Inflation data joined'!$A$1:$AJ$1150,MATCH('Inflation data aligned'!$A28,OFFSET(INDIRECT(ADDRESS(1,MATCH(N$1,'Inflation data joined'!$1:$1,0),1,1,$A$1)),,,1150,1),0),MATCH(N$1,'Inflation data joined'!$1:$1,0)+1)</f>
        <v>82.3</v>
      </c>
      <c r="O28" s="9" cm="1">
        <f t="array" aca="1" ref="O28" ca="1">INDEX('Inflation data joined'!$A$1:$AJ$1150,MATCH('Inflation data aligned'!$A28,OFFSET(INDIRECT(ADDRESS(1,MATCH(O$1,'Inflation data joined'!$1:$1,0),1,1,$A$1)),,,1150,1),0),MATCH(O$1,'Inflation data joined'!$1:$1,0)+1)</f>
        <v>85.98</v>
      </c>
      <c r="P28" s="32">
        <f ca="1">P$135*'Mthly con price data from FRED'!B517/'Mthly con price data from FRED'!B$624</f>
        <v>48.086782544654049</v>
      </c>
      <c r="Q28" s="9" cm="1">
        <f t="array" aca="1" ref="Q28" ca="1">INDEX('Inflation data joined'!$A$1:$AJ$1150,MATCH('Inflation data aligned'!$A28,OFFSET(INDIRECT(ADDRESS(1,MATCH(Q$1,'Inflation data joined'!$1:$1,0),1,1,$A$1)),,,1150,1),0),MATCH(Q$1,'Inflation data joined'!$1:$1,0)+1)</f>
        <v>79.81</v>
      </c>
      <c r="R28" s="21">
        <f>'Mthly con price data from FRED'!H133</f>
        <v>27.343049536006799</v>
      </c>
      <c r="S28" s="9" cm="1">
        <f t="array" aca="1" ref="S28" ca="1">INDEX('Inflation data joined'!$A$1:$AJ$1150,MATCH('Inflation data aligned'!$A28,OFFSET(INDIRECT(ADDRESS(1,MATCH(S$1,'Inflation data joined'!$1:$1,0),1,1,$A$1)),,,1150,1),0),MATCH(S$1,'Inflation data joined'!$1:$1,0)+1)</f>
        <v>43.8</v>
      </c>
    </row>
    <row r="29" spans="1:19" hidden="1" x14ac:dyDescent="0.25">
      <c r="A29" s="4">
        <v>37346</v>
      </c>
      <c r="B29" s="9" cm="1">
        <f t="array" aca="1" ref="B29" ca="1">INDEX('Inflation data joined'!$A$1:$AJ$1150,MATCH('Inflation data aligned'!$A29,OFFSET(INDIRECT(ADDRESS(1,MATCH(B$1,'Inflation data joined'!$1:$1,0),1,1,$A$1)),,,1150,1),0),MATCH(B$1,'Inflation data joined'!$1:$1,0)+1)</f>
        <v>76.099999999999994</v>
      </c>
      <c r="C29" s="9" cm="1">
        <f t="array" aca="1" ref="C29" ca="1">INDEX('Inflation data joined'!$A$1:$AJ$1150,MATCH('Inflation data aligned'!$A29,OFFSET(INDIRECT(ADDRESS(1,MATCH(C$1,'Inflation data joined'!$1:$1,0),1,1,$A$1)),,,1150,1),0),MATCH(C$1,'Inflation data joined'!$1:$1,0)+1)</f>
        <v>95.082053000000002</v>
      </c>
      <c r="D29" s="21">
        <f>'Mthly con price data from FRED'!D122</f>
        <v>70.909021234297001</v>
      </c>
      <c r="E29" s="9" cm="1">
        <f t="array" aca="1" ref="E29" ca="1">INDEX('Inflation data joined'!$A$1:$AJ$1150,MATCH('Inflation data aligned'!$A29,OFFSET(INDIRECT(ADDRESS(1,MATCH(E$1,'Inflation data joined'!$1:$1,0),1,1,$A$1)),,,1150,1),0),MATCH(E$1,'Inflation data joined'!$1:$1,0)+1)</f>
        <v>98.9</v>
      </c>
      <c r="F29" s="9" cm="1">
        <f t="array" aca="1" ref="F29" ca="1">INDEX('Inflation data joined'!$A$1:$AJ$1150,MATCH('Inflation data aligned'!$A29,OFFSET(INDIRECT(ADDRESS(1,MATCH(F$1,'Inflation data joined'!$1:$1,0),1,1,$A$1)),,,1150,1),0),MATCH(F$1,'Inflation data joined'!$1:$1,0)+1)</f>
        <v>94.276799999999994</v>
      </c>
      <c r="G29" s="9" cm="1">
        <f t="array" aca="1" ref="G29" ca="1">INDEX('Inflation data joined'!$A$1:$AJ$1150,MATCH('Inflation data aligned'!$A29,OFFSET(INDIRECT(ADDRESS(1,MATCH(G$1,'Inflation data joined'!$1:$1,0),1,1,$A$1)),,,1150,1),0),MATCH(G$1,'Inflation data joined'!$1:$1,0)+1)</f>
        <v>178.8</v>
      </c>
      <c r="H29" s="9" cm="1">
        <f t="array" aca="1" ref="H29" ca="1">INDEX('Inflation data joined'!$A$1:$AJ$1150,MATCH('Inflation data aligned'!$A29,OFFSET(INDIRECT(ADDRESS(1,MATCH(H$1,'Inflation data joined'!$1:$1,0),1,1,$A$1)),,,1150,1),0),MATCH(H$1,'Inflation data joined'!$1:$1,0)+1)</f>
        <v>174.5</v>
      </c>
      <c r="I29" s="9" cm="1">
        <f t="array" aca="1" ref="I29" ca="1">INDEX('Inflation data joined'!$A$1:$AJ$1150,MATCH('Inflation data aligned'!$A29,OFFSET(INDIRECT(ADDRESS(1,MATCH(I$1,'Inflation data joined'!$1:$1,0),1,1,$A$1)),,,1150,1),0),MATCH(I$1,'Inflation data joined'!$1:$1,0)+1)</f>
        <v>68.3</v>
      </c>
      <c r="J29" s="9" cm="1">
        <f t="array" aca="1" ref="J29" ca="1">INDEX('Inflation data joined'!$A$1:$AJ$1150,MATCH('Inflation data aligned'!$A29,OFFSET(INDIRECT(ADDRESS(1,MATCH(J$1,'Inflation data joined'!$1:$1,0),1,1,$A$1)),,,1150,1),0),MATCH(J$1,'Inflation data joined'!$1:$1,0)+1)</f>
        <v>83.36</v>
      </c>
      <c r="K29" s="9" cm="1">
        <f t="array" aca="1" ref="K29" ca="1">INDEX('Inflation data joined'!$A$1:$AJ$1150,MATCH('Inflation data aligned'!$A29,OFFSET(INDIRECT(ADDRESS(1,MATCH(K$1,'Inflation data joined'!$1:$1,0),1,1,$A$1)),,,1150,1),0),MATCH(K$1,'Inflation data joined'!$1:$1,0)+1)</f>
        <v>81.5</v>
      </c>
      <c r="L29" s="9" cm="1">
        <f t="array" aca="1" ref="L29" ca="1">INDEX('Inflation data joined'!$A$1:$AJ$1150,MATCH('Inflation data aligned'!$A29,OFFSET(INDIRECT(ADDRESS(1,MATCH(L$1,'Inflation data joined'!$1:$1,0),1,1,$A$1)),,,1150,1),0),MATCH(L$1,'Inflation data joined'!$1:$1,0)+1)</f>
        <v>70.651646</v>
      </c>
      <c r="M29" s="9" cm="1">
        <f t="array" aca="1" ref="M29" ca="1">INDEX('Inflation data joined'!$A$1:$AJ$1150,MATCH('Inflation data aligned'!$A29,OFFSET(INDIRECT(ADDRESS(1,MATCH(M$1,'Inflation data joined'!$1:$1,0),1,1,$A$1)),,,1150,1),0),MATCH(M$1,'Inflation data joined'!$1:$1,0)+1)</f>
        <v>1839.61</v>
      </c>
      <c r="N29" s="9" cm="1">
        <f t="array" aca="1" ref="N29" ca="1">INDEX('Inflation data joined'!$A$1:$AJ$1150,MATCH('Inflation data aligned'!$A29,OFFSET(INDIRECT(ADDRESS(1,MATCH(N$1,'Inflation data joined'!$1:$1,0),1,1,$A$1)),,,1150,1),0),MATCH(N$1,'Inflation data joined'!$1:$1,0)+1)</f>
        <v>83</v>
      </c>
      <c r="O29" s="9" cm="1">
        <f t="array" aca="1" ref="O29" ca="1">INDEX('Inflation data joined'!$A$1:$AJ$1150,MATCH('Inflation data aligned'!$A29,OFFSET(INDIRECT(ADDRESS(1,MATCH(O$1,'Inflation data joined'!$1:$1,0),1,1,$A$1)),,,1150,1),0),MATCH(O$1,'Inflation data joined'!$1:$1,0)+1)</f>
        <v>84.56</v>
      </c>
      <c r="P29" s="32">
        <f ca="1">P$135*'Mthly con price data from FRED'!B518/'Mthly con price data from FRED'!B$624</f>
        <v>48.293163585620185</v>
      </c>
      <c r="Q29" s="9" cm="1">
        <f t="array" aca="1" ref="Q29" ca="1">INDEX('Inflation data joined'!$A$1:$AJ$1150,MATCH('Inflation data aligned'!$A29,OFFSET(INDIRECT(ADDRESS(1,MATCH(Q$1,'Inflation data joined'!$1:$1,0),1,1,$A$1)),,,1150,1),0),MATCH(Q$1,'Inflation data joined'!$1:$1,0)+1)</f>
        <v>80.52</v>
      </c>
      <c r="R29" s="21">
        <f>'Mthly con price data from FRED'!H134</f>
        <v>27.638354470995701</v>
      </c>
      <c r="S29" s="9" cm="1">
        <f t="array" aca="1" ref="S29" ca="1">INDEX('Inflation data joined'!$A$1:$AJ$1150,MATCH('Inflation data aligned'!$A29,OFFSET(INDIRECT(ADDRESS(1,MATCH(S$1,'Inflation data joined'!$1:$1,0),1,1,$A$1)),,,1150,1),0),MATCH(S$1,'Inflation data joined'!$1:$1,0)+1)</f>
        <v>44.3</v>
      </c>
    </row>
    <row r="30" spans="1:19" hidden="1" x14ac:dyDescent="0.25">
      <c r="A30" s="4">
        <v>37376</v>
      </c>
      <c r="B30" s="31">
        <f ca="1">B29+(B32-B29)*1/3</f>
        <v>76.266666666666666</v>
      </c>
      <c r="C30" s="9" cm="1">
        <f t="array" aca="1" ref="C30" ca="1">INDEX('Inflation data joined'!$A$1:$AJ$1150,MATCH('Inflation data aligned'!$A30,OFFSET(INDIRECT(ADDRESS(1,MATCH(C$1,'Inflation data joined'!$1:$1,0),1,1,$A$1)),,,1150,1),0),MATCH(C$1,'Inflation data joined'!$1:$1,0)+1)</f>
        <v>95.178680999999997</v>
      </c>
      <c r="D30" s="21">
        <f>'Mthly con price data from FRED'!D123</f>
        <v>70.696293558327795</v>
      </c>
      <c r="E30" s="9" cm="1">
        <f t="array" aca="1" ref="E30" ca="1">INDEX('Inflation data joined'!$A$1:$AJ$1150,MATCH('Inflation data aligned'!$A30,OFFSET(INDIRECT(ADDRESS(1,MATCH(E$1,'Inflation data joined'!$1:$1,0),1,1,$A$1)),,,1150,1),0),MATCH(E$1,'Inflation data joined'!$1:$1,0)+1)</f>
        <v>99.5</v>
      </c>
      <c r="F30" s="9" cm="1">
        <f t="array" aca="1" ref="F30" ca="1">INDEX('Inflation data joined'!$A$1:$AJ$1150,MATCH('Inflation data aligned'!$A30,OFFSET(INDIRECT(ADDRESS(1,MATCH(F$1,'Inflation data joined'!$1:$1,0),1,1,$A$1)),,,1150,1),0),MATCH(F$1,'Inflation data joined'!$1:$1,0)+1)</f>
        <v>95.090199999999996</v>
      </c>
      <c r="G30" s="9" cm="1">
        <f t="array" aca="1" ref="G30" ca="1">INDEX('Inflation data joined'!$A$1:$AJ$1150,MATCH('Inflation data aligned'!$A30,OFFSET(INDIRECT(ADDRESS(1,MATCH(G$1,'Inflation data joined'!$1:$1,0),1,1,$A$1)),,,1150,1),0),MATCH(G$1,'Inflation data joined'!$1:$1,0)+1)</f>
        <v>179.8</v>
      </c>
      <c r="H30" s="9" cm="1">
        <f t="array" aca="1" ref="H30" ca="1">INDEX('Inflation data joined'!$A$1:$AJ$1150,MATCH('Inflation data aligned'!$A30,OFFSET(INDIRECT(ADDRESS(1,MATCH(H$1,'Inflation data joined'!$1:$1,0),1,1,$A$1)),,,1150,1),0),MATCH(H$1,'Inflation data joined'!$1:$1,0)+1)</f>
        <v>175.7</v>
      </c>
      <c r="I30" s="9" cm="1">
        <f t="array" aca="1" ref="I30" ca="1">INDEX('Inflation data joined'!$A$1:$AJ$1150,MATCH('Inflation data aligned'!$A30,OFFSET(INDIRECT(ADDRESS(1,MATCH(I$1,'Inflation data joined'!$1:$1,0),1,1,$A$1)),,,1150,1),0),MATCH(I$1,'Inflation data joined'!$1:$1,0)+1)</f>
        <v>68.099999999999994</v>
      </c>
      <c r="J30" s="9" cm="1">
        <f t="array" aca="1" ref="J30" ca="1">INDEX('Inflation data joined'!$A$1:$AJ$1150,MATCH('Inflation data aligned'!$A30,OFFSET(INDIRECT(ADDRESS(1,MATCH(J$1,'Inflation data joined'!$1:$1,0),1,1,$A$1)),,,1150,1),0),MATCH(J$1,'Inflation data joined'!$1:$1,0)+1)</f>
        <v>83.68</v>
      </c>
      <c r="K30" s="9" cm="1">
        <f t="array" aca="1" ref="K30" ca="1">INDEX('Inflation data joined'!$A$1:$AJ$1150,MATCH('Inflation data aligned'!$A30,OFFSET(INDIRECT(ADDRESS(1,MATCH(K$1,'Inflation data joined'!$1:$1,0),1,1,$A$1)),,,1150,1),0),MATCH(K$1,'Inflation data joined'!$1:$1,0)+1)</f>
        <v>81.5</v>
      </c>
      <c r="L30" s="9" cm="1">
        <f t="array" aca="1" ref="L30" ca="1">INDEX('Inflation data joined'!$A$1:$AJ$1150,MATCH('Inflation data aligned'!$A30,OFFSET(INDIRECT(ADDRESS(1,MATCH(L$1,'Inflation data joined'!$1:$1,0),1,1,$A$1)),,,1150,1),0),MATCH(L$1,'Inflation data joined'!$1:$1,0)+1)</f>
        <v>71.051539000000005</v>
      </c>
      <c r="M30" s="9" cm="1">
        <f t="array" aca="1" ref="M30" ca="1">INDEX('Inflation data joined'!$A$1:$AJ$1150,MATCH('Inflation data aligned'!$A30,OFFSET(INDIRECT(ADDRESS(1,MATCH(M$1,'Inflation data joined'!$1:$1,0),1,1,$A$1)),,,1150,1),0),MATCH(M$1,'Inflation data joined'!$1:$1,0)+1)</f>
        <v>1854.33</v>
      </c>
      <c r="N30" s="9" cm="1">
        <f t="array" aca="1" ref="N30" ca="1">INDEX('Inflation data joined'!$A$1:$AJ$1150,MATCH('Inflation data aligned'!$A30,OFFSET(INDIRECT(ADDRESS(1,MATCH(N$1,'Inflation data joined'!$1:$1,0),1,1,$A$1)),,,1150,1),0),MATCH(N$1,'Inflation data joined'!$1:$1,0)+1)</f>
        <v>83.7</v>
      </c>
      <c r="O30" s="9" cm="1">
        <f t="array" aca="1" ref="O30" ca="1">INDEX('Inflation data joined'!$A$1:$AJ$1150,MATCH('Inflation data aligned'!$A30,OFFSET(INDIRECT(ADDRESS(1,MATCH(O$1,'Inflation data joined'!$1:$1,0),1,1,$A$1)),,,1150,1),0),MATCH(O$1,'Inflation data joined'!$1:$1,0)+1)</f>
        <v>85.43</v>
      </c>
      <c r="P30" s="32">
        <f ca="1">P$135*'Mthly con price data from FRED'!B519/'Mthly con price data from FRED'!B$624</f>
        <v>48.396354106127141</v>
      </c>
      <c r="Q30" s="9" cm="1">
        <f t="array" aca="1" ref="Q30" ca="1">INDEX('Inflation data joined'!$A$1:$AJ$1150,MATCH('Inflation data aligned'!$A30,OFFSET(INDIRECT(ADDRESS(1,MATCH(Q$1,'Inflation data joined'!$1:$1,0),1,1,$A$1)),,,1150,1),0),MATCH(Q$1,'Inflation data joined'!$1:$1,0)+1)</f>
        <v>80.900000000000006</v>
      </c>
      <c r="R30" s="21">
        <f>'Mthly con price data from FRED'!H135</f>
        <v>27.958959382859199</v>
      </c>
      <c r="S30" s="9" cm="1">
        <f t="array" aca="1" ref="S30" ca="1">INDEX('Inflation data joined'!$A$1:$AJ$1150,MATCH('Inflation data aligned'!$A30,OFFSET(INDIRECT(ADDRESS(1,MATCH(S$1,'Inflation data joined'!$1:$1,0),1,1,$A$1)),,,1150,1),0),MATCH(S$1,'Inflation data joined'!$1:$1,0)+1)</f>
        <v>44.9</v>
      </c>
    </row>
    <row r="31" spans="1:19" hidden="1" x14ac:dyDescent="0.25">
      <c r="A31" s="4">
        <v>37407</v>
      </c>
      <c r="B31" s="32">
        <f ca="1">B29+(B32-B29)*2/3</f>
        <v>76.433333333333323</v>
      </c>
      <c r="C31" s="9" cm="1">
        <f t="array" aca="1" ref="C31" ca="1">INDEX('Inflation data joined'!$A$1:$AJ$1150,MATCH('Inflation data aligned'!$A31,OFFSET(INDIRECT(ADDRESS(1,MATCH(C$1,'Inflation data joined'!$1:$1,0),1,1,$A$1)),,,1150,1),0),MATCH(C$1,'Inflation data joined'!$1:$1,0)+1)</f>
        <v>95.275308999999993</v>
      </c>
      <c r="D31" s="21">
        <f>'Mthly con price data from FRED'!D124</f>
        <v>70.484204922136598</v>
      </c>
      <c r="E31" s="9" cm="1">
        <f t="array" aca="1" ref="E31" ca="1">INDEX('Inflation data joined'!$A$1:$AJ$1150,MATCH('Inflation data aligned'!$A31,OFFSET(INDIRECT(ADDRESS(1,MATCH(E$1,'Inflation data joined'!$1:$1,0),1,1,$A$1)),,,1150,1),0),MATCH(E$1,'Inflation data joined'!$1:$1,0)+1)</f>
        <v>99.7</v>
      </c>
      <c r="F31" s="9" cm="1">
        <f t="array" aca="1" ref="F31" ca="1">INDEX('Inflation data joined'!$A$1:$AJ$1150,MATCH('Inflation data aligned'!$A31,OFFSET(INDIRECT(ADDRESS(1,MATCH(F$1,'Inflation data joined'!$1:$1,0),1,1,$A$1)),,,1150,1),0),MATCH(F$1,'Inflation data joined'!$1:$1,0)+1)</f>
        <v>95.1815</v>
      </c>
      <c r="G31" s="9" cm="1">
        <f t="array" aca="1" ref="G31" ca="1">INDEX('Inflation data joined'!$A$1:$AJ$1150,MATCH('Inflation data aligned'!$A31,OFFSET(INDIRECT(ADDRESS(1,MATCH(G$1,'Inflation data joined'!$1:$1,0),1,1,$A$1)),,,1150,1),0),MATCH(G$1,'Inflation data joined'!$1:$1,0)+1)</f>
        <v>179.8</v>
      </c>
      <c r="H31" s="9" cm="1">
        <f t="array" aca="1" ref="H31" ca="1">INDEX('Inflation data joined'!$A$1:$AJ$1150,MATCH('Inflation data aligned'!$A31,OFFSET(INDIRECT(ADDRESS(1,MATCH(H$1,'Inflation data joined'!$1:$1,0),1,1,$A$1)),,,1150,1),0),MATCH(H$1,'Inflation data joined'!$1:$1,0)+1)</f>
        <v>176.2</v>
      </c>
      <c r="I31" s="9" cm="1">
        <f t="array" aca="1" ref="I31" ca="1">INDEX('Inflation data joined'!$A$1:$AJ$1150,MATCH('Inflation data aligned'!$A31,OFFSET(INDIRECT(ADDRESS(1,MATCH(I$1,'Inflation data joined'!$1:$1,0),1,1,$A$1)),,,1150,1),0),MATCH(I$1,'Inflation data joined'!$1:$1,0)+1)</f>
        <v>67.8</v>
      </c>
      <c r="J31" s="9" cm="1">
        <f t="array" aca="1" ref="J31" ca="1">INDEX('Inflation data joined'!$A$1:$AJ$1150,MATCH('Inflation data aligned'!$A31,OFFSET(INDIRECT(ADDRESS(1,MATCH(J$1,'Inflation data joined'!$1:$1,0),1,1,$A$1)),,,1150,1),0),MATCH(J$1,'Inflation data joined'!$1:$1,0)+1)</f>
        <v>83.79</v>
      </c>
      <c r="K31" s="9" cm="1">
        <f t="array" aca="1" ref="K31" ca="1">INDEX('Inflation data joined'!$A$1:$AJ$1150,MATCH('Inflation data aligned'!$A31,OFFSET(INDIRECT(ADDRESS(1,MATCH(K$1,'Inflation data joined'!$1:$1,0),1,1,$A$1)),,,1150,1),0),MATCH(K$1,'Inflation data joined'!$1:$1,0)+1)</f>
        <v>81.599999999999994</v>
      </c>
      <c r="L31" s="9" cm="1">
        <f t="array" aca="1" ref="L31" ca="1">INDEX('Inflation data joined'!$A$1:$AJ$1150,MATCH('Inflation data aligned'!$A31,OFFSET(INDIRECT(ADDRESS(1,MATCH(L$1,'Inflation data joined'!$1:$1,0),1,1,$A$1)),,,1150,1),0),MATCH(L$1,'Inflation data joined'!$1:$1,0)+1)</f>
        <v>71.317526999999998</v>
      </c>
      <c r="M31" s="9" cm="1">
        <f t="array" aca="1" ref="M31" ca="1">INDEX('Inflation data joined'!$A$1:$AJ$1150,MATCH('Inflation data aligned'!$A31,OFFSET(INDIRECT(ADDRESS(1,MATCH(M$1,'Inflation data joined'!$1:$1,0),1,1,$A$1)),,,1150,1),0),MATCH(M$1,'Inflation data joined'!$1:$1,0)+1)</f>
        <v>1858.22</v>
      </c>
      <c r="N31" s="9" cm="1">
        <f t="array" aca="1" ref="N31" ca="1">INDEX('Inflation data joined'!$A$1:$AJ$1150,MATCH('Inflation data aligned'!$A31,OFFSET(INDIRECT(ADDRESS(1,MATCH(N$1,'Inflation data joined'!$1:$1,0),1,1,$A$1)),,,1150,1),0),MATCH(N$1,'Inflation data joined'!$1:$1,0)+1)</f>
        <v>84.1</v>
      </c>
      <c r="O31" s="9" cm="1">
        <f t="array" aca="1" ref="O31" ca="1">INDEX('Inflation data joined'!$A$1:$AJ$1150,MATCH('Inflation data aligned'!$A31,OFFSET(INDIRECT(ADDRESS(1,MATCH(O$1,'Inflation data joined'!$1:$1,0),1,1,$A$1)),,,1150,1),0),MATCH(O$1,'Inflation data joined'!$1:$1,0)+1)</f>
        <v>85.01</v>
      </c>
      <c r="P31" s="32">
        <f ca="1">P$135*'Mthly con price data from FRED'!B520/'Mthly con price data from FRED'!B$624</f>
        <v>48.705925667552712</v>
      </c>
      <c r="Q31" s="9" cm="1">
        <f t="array" aca="1" ref="Q31" ca="1">INDEX('Inflation data joined'!$A$1:$AJ$1150,MATCH('Inflation data aligned'!$A31,OFFSET(INDIRECT(ADDRESS(1,MATCH(Q$1,'Inflation data joined'!$1:$1,0),1,1,$A$1)),,,1150,1),0),MATCH(Q$1,'Inflation data joined'!$1:$1,0)+1)</f>
        <v>80.92</v>
      </c>
      <c r="R31" s="21">
        <f>'Mthly con price data from FRED'!H136</f>
        <v>28.431465796429599</v>
      </c>
      <c r="S31" s="9" cm="1">
        <f t="array" aca="1" ref="S31" ca="1">INDEX('Inflation data joined'!$A$1:$AJ$1150,MATCH('Inflation data aligned'!$A31,OFFSET(INDIRECT(ADDRESS(1,MATCH(S$1,'Inflation data joined'!$1:$1,0),1,1,$A$1)),,,1150,1),0),MATCH(S$1,'Inflation data joined'!$1:$1,0)+1)</f>
        <v>45.2</v>
      </c>
    </row>
    <row r="32" spans="1:19" hidden="1" x14ac:dyDescent="0.25">
      <c r="A32" s="4">
        <v>37437</v>
      </c>
      <c r="B32" s="9" cm="1">
        <f t="array" aca="1" ref="B32" ca="1">INDEX('Inflation data joined'!$A$1:$AJ$1150,MATCH('Inflation data aligned'!$A32,OFFSET(INDIRECT(ADDRESS(1,MATCH(B$1,'Inflation data joined'!$1:$1,0),1,1,$A$1)),,,1150,1),0),MATCH(B$1,'Inflation data joined'!$1:$1,0)+1)</f>
        <v>76.599999999999994</v>
      </c>
      <c r="C32" s="9" cm="1">
        <f t="array" aca="1" ref="C32" ca="1">INDEX('Inflation data joined'!$A$1:$AJ$1150,MATCH('Inflation data aligned'!$A32,OFFSET(INDIRECT(ADDRESS(1,MATCH(C$1,'Inflation data joined'!$1:$1,0),1,1,$A$1)),,,1150,1),0),MATCH(C$1,'Inflation data joined'!$1:$1,0)+1)</f>
        <v>95.178680999999997</v>
      </c>
      <c r="D32" s="21">
        <f>'Mthly con price data from FRED'!D125</f>
        <v>69.849846973561895</v>
      </c>
      <c r="E32" s="9" cm="1">
        <f t="array" aca="1" ref="E32" ca="1">INDEX('Inflation data joined'!$A$1:$AJ$1150,MATCH('Inflation data aligned'!$A32,OFFSET(INDIRECT(ADDRESS(1,MATCH(E$1,'Inflation data joined'!$1:$1,0),1,1,$A$1)),,,1150,1),0),MATCH(E$1,'Inflation data joined'!$1:$1,0)+1)</f>
        <v>99.9</v>
      </c>
      <c r="F32" s="9" cm="1">
        <f t="array" aca="1" ref="F32" ca="1">INDEX('Inflation data joined'!$A$1:$AJ$1150,MATCH('Inflation data aligned'!$A32,OFFSET(INDIRECT(ADDRESS(1,MATCH(F$1,'Inflation data joined'!$1:$1,0),1,1,$A$1)),,,1150,1),0),MATCH(F$1,'Inflation data joined'!$1:$1,0)+1)</f>
        <v>95.056700000000006</v>
      </c>
      <c r="G32" s="9" cm="1">
        <f t="array" aca="1" ref="G32" ca="1">INDEX('Inflation data joined'!$A$1:$AJ$1150,MATCH('Inflation data aligned'!$A32,OFFSET(INDIRECT(ADDRESS(1,MATCH(G$1,'Inflation data joined'!$1:$1,0),1,1,$A$1)),,,1150,1),0),MATCH(G$1,'Inflation data joined'!$1:$1,0)+1)</f>
        <v>179.9</v>
      </c>
      <c r="H32" s="9" cm="1">
        <f t="array" aca="1" ref="H32" ca="1">INDEX('Inflation data joined'!$A$1:$AJ$1150,MATCH('Inflation data aligned'!$A32,OFFSET(INDIRECT(ADDRESS(1,MATCH(H$1,'Inflation data joined'!$1:$1,0),1,1,$A$1)),,,1150,1),0),MATCH(H$1,'Inflation data joined'!$1:$1,0)+1)</f>
        <v>176.2</v>
      </c>
      <c r="I32" s="9" cm="1">
        <f t="array" aca="1" ref="I32" ca="1">INDEX('Inflation data joined'!$A$1:$AJ$1150,MATCH('Inflation data aligned'!$A32,OFFSET(INDIRECT(ADDRESS(1,MATCH(I$1,'Inflation data joined'!$1:$1,0),1,1,$A$1)),,,1150,1),0),MATCH(I$1,'Inflation data joined'!$1:$1,0)+1)</f>
        <v>67.7</v>
      </c>
      <c r="J32" s="9" cm="1">
        <f t="array" aca="1" ref="J32" ca="1">INDEX('Inflation data joined'!$A$1:$AJ$1150,MATCH('Inflation data aligned'!$A32,OFFSET(INDIRECT(ADDRESS(1,MATCH(J$1,'Inflation data joined'!$1:$1,0),1,1,$A$1)),,,1150,1),0),MATCH(J$1,'Inflation data joined'!$1:$1,0)+1)</f>
        <v>83.78</v>
      </c>
      <c r="K32" s="9" cm="1">
        <f t="array" aca="1" ref="K32" ca="1">INDEX('Inflation data joined'!$A$1:$AJ$1150,MATCH('Inflation data aligned'!$A32,OFFSET(INDIRECT(ADDRESS(1,MATCH(K$1,'Inflation data joined'!$1:$1,0),1,1,$A$1)),,,1150,1),0),MATCH(K$1,'Inflation data joined'!$1:$1,0)+1)</f>
        <v>81.5</v>
      </c>
      <c r="L32" s="9" cm="1">
        <f t="array" aca="1" ref="L32" ca="1">INDEX('Inflation data joined'!$A$1:$AJ$1150,MATCH('Inflation data aligned'!$A32,OFFSET(INDIRECT(ADDRESS(1,MATCH(L$1,'Inflation data joined'!$1:$1,0),1,1,$A$1)),,,1150,1),0),MATCH(L$1,'Inflation data joined'!$1:$1,0)+1)</f>
        <v>71.25103</v>
      </c>
      <c r="M32" s="9" cm="1">
        <f t="array" aca="1" ref="M32" ca="1">INDEX('Inflation data joined'!$A$1:$AJ$1150,MATCH('Inflation data aligned'!$A32,OFFSET(INDIRECT(ADDRESS(1,MATCH(M$1,'Inflation data joined'!$1:$1,0),1,1,$A$1)),,,1150,1),0),MATCH(M$1,'Inflation data joined'!$1:$1,0)+1)</f>
        <v>1866.02</v>
      </c>
      <c r="N32" s="9" cm="1">
        <f t="array" aca="1" ref="N32" ca="1">INDEX('Inflation data joined'!$A$1:$AJ$1150,MATCH('Inflation data aligned'!$A32,OFFSET(INDIRECT(ADDRESS(1,MATCH(N$1,'Inflation data joined'!$1:$1,0),1,1,$A$1)),,,1150,1),0),MATCH(N$1,'Inflation data joined'!$1:$1,0)+1)</f>
        <v>84.3</v>
      </c>
      <c r="O32" s="9" cm="1">
        <f t="array" aca="1" ref="O32" ca="1">INDEX('Inflation data joined'!$A$1:$AJ$1150,MATCH('Inflation data aligned'!$A32,OFFSET(INDIRECT(ADDRESS(1,MATCH(O$1,'Inflation data joined'!$1:$1,0),1,1,$A$1)),,,1150,1),0),MATCH(O$1,'Inflation data joined'!$1:$1,0)+1)</f>
        <v>85.27</v>
      </c>
      <c r="P32" s="32">
        <f ca="1">P$135*'Mthly con price data from FRED'!B521/'Mthly con price data from FRED'!B$624</f>
        <v>49.118687749485112</v>
      </c>
      <c r="Q32" s="9" cm="1">
        <f t="array" aca="1" ref="Q32" ca="1">INDEX('Inflation data joined'!$A$1:$AJ$1150,MATCH('Inflation data aligned'!$A32,OFFSET(INDIRECT(ADDRESS(1,MATCH(Q$1,'Inflation data joined'!$1:$1,0),1,1,$A$1)),,,1150,1),0),MATCH(Q$1,'Inflation data joined'!$1:$1,0)+1)</f>
        <v>80.650000000000006</v>
      </c>
      <c r="R32" s="21">
        <f>'Mthly con price data from FRED'!H137</f>
        <v>28.582152565150601</v>
      </c>
      <c r="S32" s="9" cm="1">
        <f t="array" aca="1" ref="S32" ca="1">INDEX('Inflation data joined'!$A$1:$AJ$1150,MATCH('Inflation data aligned'!$A32,OFFSET(INDIRECT(ADDRESS(1,MATCH(S$1,'Inflation data joined'!$1:$1,0),1,1,$A$1)),,,1150,1),0),MATCH(S$1,'Inflation data joined'!$1:$1,0)+1)</f>
        <v>45.5</v>
      </c>
    </row>
    <row r="33" spans="1:19" hidden="1" x14ac:dyDescent="0.25">
      <c r="A33" s="4">
        <v>37468</v>
      </c>
      <c r="B33" s="31">
        <f ca="1">B32+(B35-B32)*1/3</f>
        <v>76.766666666666666</v>
      </c>
      <c r="C33" s="9" cm="1">
        <f t="array" aca="1" ref="C33" ca="1">INDEX('Inflation data joined'!$A$1:$AJ$1150,MATCH('Inflation data aligned'!$A33,OFFSET(INDIRECT(ADDRESS(1,MATCH(C$1,'Inflation data joined'!$1:$1,0),1,1,$A$1)),,,1150,1),0),MATCH(C$1,'Inflation data joined'!$1:$1,0)+1)</f>
        <v>94.985425000000006</v>
      </c>
      <c r="D33" s="21">
        <f>'Mthly con price data from FRED'!D126</f>
        <v>69.360898404779306</v>
      </c>
      <c r="E33" s="9" cm="1">
        <f t="array" aca="1" ref="E33" ca="1">INDEX('Inflation data joined'!$A$1:$AJ$1150,MATCH('Inflation data aligned'!$A33,OFFSET(INDIRECT(ADDRESS(1,MATCH(E$1,'Inflation data joined'!$1:$1,0),1,1,$A$1)),,,1150,1),0),MATCH(E$1,'Inflation data joined'!$1:$1,0)+1)</f>
        <v>100.5</v>
      </c>
      <c r="F33" s="9" cm="1">
        <f t="array" aca="1" ref="F33" ca="1">INDEX('Inflation data joined'!$A$1:$AJ$1150,MATCH('Inflation data aligned'!$A33,OFFSET(INDIRECT(ADDRESS(1,MATCH(F$1,'Inflation data joined'!$1:$1,0),1,1,$A$1)),,,1150,1),0),MATCH(F$1,'Inflation data joined'!$1:$1,0)+1)</f>
        <v>94.555700000000002</v>
      </c>
      <c r="G33" s="9" cm="1">
        <f t="array" aca="1" ref="G33" ca="1">INDEX('Inflation data joined'!$A$1:$AJ$1150,MATCH('Inflation data aligned'!$A33,OFFSET(INDIRECT(ADDRESS(1,MATCH(G$1,'Inflation data joined'!$1:$1,0),1,1,$A$1)),,,1150,1),0),MATCH(G$1,'Inflation data joined'!$1:$1,0)+1)</f>
        <v>180.1</v>
      </c>
      <c r="H33" s="9" cm="1">
        <f t="array" aca="1" ref="H33" ca="1">INDEX('Inflation data joined'!$A$1:$AJ$1150,MATCH('Inflation data aligned'!$A33,OFFSET(INDIRECT(ADDRESS(1,MATCH(H$1,'Inflation data joined'!$1:$1,0),1,1,$A$1)),,,1150,1),0),MATCH(H$1,'Inflation data joined'!$1:$1,0)+1)</f>
        <v>175.9</v>
      </c>
      <c r="I33" s="9" cm="1">
        <f t="array" aca="1" ref="I33" ca="1">INDEX('Inflation data joined'!$A$1:$AJ$1150,MATCH('Inflation data aligned'!$A33,OFFSET(INDIRECT(ADDRESS(1,MATCH(I$1,'Inflation data joined'!$1:$1,0),1,1,$A$1)),,,1150,1),0),MATCH(I$1,'Inflation data joined'!$1:$1,0)+1)</f>
        <v>67.7</v>
      </c>
      <c r="J33" s="9" cm="1">
        <f t="array" aca="1" ref="J33" ca="1">INDEX('Inflation data joined'!$A$1:$AJ$1150,MATCH('Inflation data aligned'!$A33,OFFSET(INDIRECT(ADDRESS(1,MATCH(J$1,'Inflation data joined'!$1:$1,0),1,1,$A$1)),,,1150,1),0),MATCH(J$1,'Inflation data joined'!$1:$1,0)+1)</f>
        <v>83.78</v>
      </c>
      <c r="K33" s="9" cm="1">
        <f t="array" aca="1" ref="K33" ca="1">INDEX('Inflation data joined'!$A$1:$AJ$1150,MATCH('Inflation data aligned'!$A33,OFFSET(INDIRECT(ADDRESS(1,MATCH(K$1,'Inflation data joined'!$1:$1,0),1,1,$A$1)),,,1150,1),0),MATCH(K$1,'Inflation data joined'!$1:$1,0)+1)</f>
        <v>81.8</v>
      </c>
      <c r="L33" s="9" cm="1">
        <f t="array" aca="1" ref="L33" ca="1">INDEX('Inflation data joined'!$A$1:$AJ$1150,MATCH('Inflation data aligned'!$A33,OFFSET(INDIRECT(ADDRESS(1,MATCH(L$1,'Inflation data joined'!$1:$1,0),1,1,$A$1)),,,1150,1),0),MATCH(L$1,'Inflation data joined'!$1:$1,0)+1)</f>
        <v>71.051539000000005</v>
      </c>
      <c r="M33" s="9" cm="1">
        <f t="array" aca="1" ref="M33" ca="1">INDEX('Inflation data joined'!$A$1:$AJ$1150,MATCH('Inflation data aligned'!$A33,OFFSET(INDIRECT(ADDRESS(1,MATCH(M$1,'Inflation data joined'!$1:$1,0),1,1,$A$1)),,,1150,1),0),MATCH(M$1,'Inflation data joined'!$1:$1,0)+1)</f>
        <v>1888.23</v>
      </c>
      <c r="N33" s="9" cm="1">
        <f t="array" aca="1" ref="N33" ca="1">INDEX('Inflation data joined'!$A$1:$AJ$1150,MATCH('Inflation data aligned'!$A33,OFFSET(INDIRECT(ADDRESS(1,MATCH(N$1,'Inflation data joined'!$1:$1,0),1,1,$A$1)),,,1150,1),0),MATCH(N$1,'Inflation data joined'!$1:$1,0)+1)</f>
        <v>83.8</v>
      </c>
      <c r="O33" s="9" cm="1">
        <f t="array" aca="1" ref="O33" ca="1">INDEX('Inflation data joined'!$A$1:$AJ$1150,MATCH('Inflation data aligned'!$A33,OFFSET(INDIRECT(ADDRESS(1,MATCH(O$1,'Inflation data joined'!$1:$1,0),1,1,$A$1)),,,1150,1),0),MATCH(O$1,'Inflation data joined'!$1:$1,0)+1)</f>
        <v>85.28</v>
      </c>
      <c r="P33" s="32">
        <f ca="1">P$135*'Mthly con price data from FRED'!B522/'Mthly con price data from FRED'!B$624</f>
        <v>49.634640351876932</v>
      </c>
      <c r="Q33" s="9" cm="1">
        <f t="array" aca="1" ref="Q33" ca="1">INDEX('Inflation data joined'!$A$1:$AJ$1150,MATCH('Inflation data aligned'!$A33,OFFSET(INDIRECT(ADDRESS(1,MATCH(Q$1,'Inflation data joined'!$1:$1,0),1,1,$A$1)),,,1150,1),0),MATCH(Q$1,'Inflation data joined'!$1:$1,0)+1)</f>
        <v>80.540000000000006</v>
      </c>
      <c r="R33" s="21">
        <f>'Mthly con price data from FRED'!H138</f>
        <v>28.787944063619701</v>
      </c>
      <c r="S33" s="9" cm="1">
        <f t="array" aca="1" ref="S33" ca="1">INDEX('Inflation data joined'!$A$1:$AJ$1150,MATCH('Inflation data aligned'!$A33,OFFSET(INDIRECT(ADDRESS(1,MATCH(S$1,'Inflation data joined'!$1:$1,0),1,1,$A$1)),,,1150,1),0),MATCH(S$1,'Inflation data joined'!$1:$1,0)+1)</f>
        <v>46.3</v>
      </c>
    </row>
    <row r="34" spans="1:19" hidden="1" x14ac:dyDescent="0.25">
      <c r="A34" s="4">
        <v>37499</v>
      </c>
      <c r="B34" s="32">
        <f ca="1">B32+(B35-B32)*2/3</f>
        <v>76.933333333333323</v>
      </c>
      <c r="C34" s="9" cm="1">
        <f t="array" aca="1" ref="C34" ca="1">INDEX('Inflation data joined'!$A$1:$AJ$1150,MATCH('Inflation data aligned'!$A34,OFFSET(INDIRECT(ADDRESS(1,MATCH(C$1,'Inflation data joined'!$1:$1,0),1,1,$A$1)),,,1150,1),0),MATCH(C$1,'Inflation data joined'!$1:$1,0)+1)</f>
        <v>94.985425000000006</v>
      </c>
      <c r="D34" s="21">
        <f>'Mthly con price data from FRED'!D127</f>
        <v>69.568980888624296</v>
      </c>
      <c r="E34" s="9" cm="1">
        <f t="array" aca="1" ref="E34" ca="1">INDEX('Inflation data joined'!$A$1:$AJ$1150,MATCH('Inflation data aligned'!$A34,OFFSET(INDIRECT(ADDRESS(1,MATCH(E$1,'Inflation data joined'!$1:$1,0),1,1,$A$1)),,,1150,1),0),MATCH(E$1,'Inflation data joined'!$1:$1,0)+1)</f>
        <v>100.9</v>
      </c>
      <c r="F34" s="9" cm="1">
        <f t="array" aca="1" ref="F34" ca="1">INDEX('Inflation data joined'!$A$1:$AJ$1150,MATCH('Inflation data aligned'!$A34,OFFSET(INDIRECT(ADDRESS(1,MATCH(F$1,'Inflation data joined'!$1:$1,0),1,1,$A$1)),,,1150,1),0),MATCH(F$1,'Inflation data joined'!$1:$1,0)+1)</f>
        <v>94.524299999999997</v>
      </c>
      <c r="G34" s="9" cm="1">
        <f t="array" aca="1" ref="G34" ca="1">INDEX('Inflation data joined'!$A$1:$AJ$1150,MATCH('Inflation data aligned'!$A34,OFFSET(INDIRECT(ADDRESS(1,MATCH(G$1,'Inflation data joined'!$1:$1,0),1,1,$A$1)),,,1150,1),0),MATCH(G$1,'Inflation data joined'!$1:$1,0)+1)</f>
        <v>180.7</v>
      </c>
      <c r="H34" s="9" cm="1">
        <f t="array" aca="1" ref="H34" ca="1">INDEX('Inflation data joined'!$A$1:$AJ$1150,MATCH('Inflation data aligned'!$A34,OFFSET(INDIRECT(ADDRESS(1,MATCH(H$1,'Inflation data joined'!$1:$1,0),1,1,$A$1)),,,1150,1),0),MATCH(H$1,'Inflation data joined'!$1:$1,0)+1)</f>
        <v>176.4</v>
      </c>
      <c r="I34" s="9" cm="1">
        <f t="array" aca="1" ref="I34" ca="1">INDEX('Inflation data joined'!$A$1:$AJ$1150,MATCH('Inflation data aligned'!$A34,OFFSET(INDIRECT(ADDRESS(1,MATCH(I$1,'Inflation data joined'!$1:$1,0),1,1,$A$1)),,,1150,1),0),MATCH(I$1,'Inflation data joined'!$1:$1,0)+1)</f>
        <v>67.5</v>
      </c>
      <c r="J34" s="9" cm="1">
        <f t="array" aca="1" ref="J34" ca="1">INDEX('Inflation data joined'!$A$1:$AJ$1150,MATCH('Inflation data aligned'!$A34,OFFSET(INDIRECT(ADDRESS(1,MATCH(J$1,'Inflation data joined'!$1:$1,0),1,1,$A$1)),,,1150,1),0),MATCH(J$1,'Inflation data joined'!$1:$1,0)+1)</f>
        <v>83.98</v>
      </c>
      <c r="K34" s="9" cm="1">
        <f t="array" aca="1" ref="K34" ca="1">INDEX('Inflation data joined'!$A$1:$AJ$1150,MATCH('Inflation data aligned'!$A34,OFFSET(INDIRECT(ADDRESS(1,MATCH(K$1,'Inflation data joined'!$1:$1,0),1,1,$A$1)),,,1150,1),0),MATCH(K$1,'Inflation data joined'!$1:$1,0)+1)</f>
        <v>81.599999999999994</v>
      </c>
      <c r="L34" s="9" cm="1">
        <f t="array" aca="1" ref="L34" ca="1">INDEX('Inflation data joined'!$A$1:$AJ$1150,MATCH('Inflation data aligned'!$A34,OFFSET(INDIRECT(ADDRESS(1,MATCH(L$1,'Inflation data joined'!$1:$1,0),1,1,$A$1)),,,1150,1),0),MATCH(L$1,'Inflation data joined'!$1:$1,0)+1)</f>
        <v>71.517928999999995</v>
      </c>
      <c r="M34" s="9" cm="1">
        <f t="array" aca="1" ref="M34" ca="1">INDEX('Inflation data joined'!$A$1:$AJ$1150,MATCH('Inflation data aligned'!$A34,OFFSET(INDIRECT(ADDRESS(1,MATCH(M$1,'Inflation data joined'!$1:$1,0),1,1,$A$1)),,,1150,1),0),MATCH(M$1,'Inflation data joined'!$1:$1,0)+1)</f>
        <v>1900.5</v>
      </c>
      <c r="N34" s="9" cm="1">
        <f t="array" aca="1" ref="N34" ca="1">INDEX('Inflation data joined'!$A$1:$AJ$1150,MATCH('Inflation data aligned'!$A34,OFFSET(INDIRECT(ADDRESS(1,MATCH(N$1,'Inflation data joined'!$1:$1,0),1,1,$A$1)),,,1150,1),0),MATCH(N$1,'Inflation data joined'!$1:$1,0)+1)</f>
        <v>84.3</v>
      </c>
      <c r="O34" s="9" cm="1">
        <f t="array" aca="1" ref="O34" ca="1">INDEX('Inflation data joined'!$A$1:$AJ$1150,MATCH('Inflation data aligned'!$A34,OFFSET(INDIRECT(ADDRESS(1,MATCH(O$1,'Inflation data joined'!$1:$1,0),1,1,$A$1)),,,1150,1),0),MATCH(O$1,'Inflation data joined'!$1:$1,0)+1)</f>
        <v>85.25</v>
      </c>
      <c r="P34" s="32">
        <f ca="1">P$135*'Mthly con price data from FRED'!B523/'Mthly con price data from FRED'!B$624</f>
        <v>49.944211913350038</v>
      </c>
      <c r="Q34" s="9" cm="1">
        <f t="array" aca="1" ref="Q34" ca="1">INDEX('Inflation data joined'!$A$1:$AJ$1150,MATCH('Inflation data aligned'!$A34,OFFSET(INDIRECT(ADDRESS(1,MATCH(Q$1,'Inflation data joined'!$1:$1,0),1,1,$A$1)),,,1150,1),0),MATCH(Q$1,'Inflation data joined'!$1:$1,0)+1)</f>
        <v>80.81</v>
      </c>
      <c r="R34" s="21">
        <f>'Mthly con price data from FRED'!H139</f>
        <v>28.813853213277</v>
      </c>
      <c r="S34" s="9" cm="1">
        <f t="array" aca="1" ref="S34" ca="1">INDEX('Inflation data joined'!$A$1:$AJ$1150,MATCH('Inflation data aligned'!$A34,OFFSET(INDIRECT(ADDRESS(1,MATCH(S$1,'Inflation data joined'!$1:$1,0),1,1,$A$1)),,,1150,1),0),MATCH(S$1,'Inflation data joined'!$1:$1,0)+1)</f>
        <v>46.4</v>
      </c>
    </row>
    <row r="35" spans="1:19" hidden="1" x14ac:dyDescent="0.25">
      <c r="A35" s="4">
        <v>37529</v>
      </c>
      <c r="B35" s="9" cm="1">
        <f t="array" aca="1" ref="B35" ca="1">INDEX('Inflation data joined'!$A$1:$AJ$1150,MATCH('Inflation data aligned'!$A35,OFFSET(INDIRECT(ADDRESS(1,MATCH(B$1,'Inflation data joined'!$1:$1,0),1,1,$A$1)),,,1150,1),0),MATCH(B$1,'Inflation data joined'!$1:$1,0)+1)</f>
        <v>77.099999999999994</v>
      </c>
      <c r="C35" s="9" cm="1">
        <f t="array" aca="1" ref="C35" ca="1">INDEX('Inflation data joined'!$A$1:$AJ$1150,MATCH('Inflation data aligned'!$A35,OFFSET(INDIRECT(ADDRESS(1,MATCH(C$1,'Inflation data joined'!$1:$1,0),1,1,$A$1)),,,1150,1),0),MATCH(C$1,'Inflation data joined'!$1:$1,0)+1)</f>
        <v>94.985425000000006</v>
      </c>
      <c r="D35" s="21">
        <f>'Mthly con price data from FRED'!D128</f>
        <v>70.264670450913101</v>
      </c>
      <c r="E35" s="9" cm="1">
        <f t="array" aca="1" ref="E35" ca="1">INDEX('Inflation data joined'!$A$1:$AJ$1150,MATCH('Inflation data aligned'!$A35,OFFSET(INDIRECT(ADDRESS(1,MATCH(E$1,'Inflation data joined'!$1:$1,0),1,1,$A$1)),,,1150,1),0),MATCH(E$1,'Inflation data joined'!$1:$1,0)+1)</f>
        <v>100.9</v>
      </c>
      <c r="F35" s="9" cm="1">
        <f t="array" aca="1" ref="F35" ca="1">INDEX('Inflation data joined'!$A$1:$AJ$1150,MATCH('Inflation data aligned'!$A35,OFFSET(INDIRECT(ADDRESS(1,MATCH(F$1,'Inflation data joined'!$1:$1,0),1,1,$A$1)),,,1150,1),0),MATCH(F$1,'Inflation data joined'!$1:$1,0)+1)</f>
        <v>94.667599999999993</v>
      </c>
      <c r="G35" s="9" cm="1">
        <f t="array" aca="1" ref="G35" ca="1">INDEX('Inflation data joined'!$A$1:$AJ$1150,MATCH('Inflation data aligned'!$A35,OFFSET(INDIRECT(ADDRESS(1,MATCH(G$1,'Inflation data joined'!$1:$1,0),1,1,$A$1)),,,1150,1),0),MATCH(G$1,'Inflation data joined'!$1:$1,0)+1)</f>
        <v>181</v>
      </c>
      <c r="H35" s="9" cm="1">
        <f t="array" aca="1" ref="H35" ca="1">INDEX('Inflation data joined'!$A$1:$AJ$1150,MATCH('Inflation data aligned'!$A35,OFFSET(INDIRECT(ADDRESS(1,MATCH(H$1,'Inflation data joined'!$1:$1,0),1,1,$A$1)),,,1150,1),0),MATCH(H$1,'Inflation data joined'!$1:$1,0)+1)</f>
        <v>177.6</v>
      </c>
      <c r="I35" s="9" cm="1">
        <f t="array" aca="1" ref="I35" ca="1">INDEX('Inflation data joined'!$A$1:$AJ$1150,MATCH('Inflation data aligned'!$A35,OFFSET(INDIRECT(ADDRESS(1,MATCH(I$1,'Inflation data joined'!$1:$1,0),1,1,$A$1)),,,1150,1),0),MATCH(I$1,'Inflation data joined'!$1:$1,0)+1)</f>
        <v>67.2</v>
      </c>
      <c r="J35" s="9" cm="1">
        <f t="array" aca="1" ref="J35" ca="1">INDEX('Inflation data joined'!$A$1:$AJ$1150,MATCH('Inflation data aligned'!$A35,OFFSET(INDIRECT(ADDRESS(1,MATCH(J$1,'Inflation data joined'!$1:$1,0),1,1,$A$1)),,,1150,1),0),MATCH(J$1,'Inflation data joined'!$1:$1,0)+1)</f>
        <v>84.14</v>
      </c>
      <c r="K35" s="9" cm="1">
        <f t="array" aca="1" ref="K35" ca="1">INDEX('Inflation data joined'!$A$1:$AJ$1150,MATCH('Inflation data aligned'!$A35,OFFSET(INDIRECT(ADDRESS(1,MATCH(K$1,'Inflation data joined'!$1:$1,0),1,1,$A$1)),,,1150,1),0),MATCH(K$1,'Inflation data joined'!$1:$1,0)+1)</f>
        <v>81.5</v>
      </c>
      <c r="L35" s="9" cm="1">
        <f t="array" aca="1" ref="L35" ca="1">INDEX('Inflation data joined'!$A$1:$AJ$1150,MATCH('Inflation data aligned'!$A35,OFFSET(INDIRECT(ADDRESS(1,MATCH(L$1,'Inflation data joined'!$1:$1,0),1,1,$A$1)),,,1150,1),0),MATCH(L$1,'Inflation data joined'!$1:$1,0)+1)</f>
        <v>71.917821000000004</v>
      </c>
      <c r="M35" s="9" cm="1">
        <f t="array" aca="1" ref="M35" ca="1">INDEX('Inflation data joined'!$A$1:$AJ$1150,MATCH('Inflation data aligned'!$A35,OFFSET(INDIRECT(ADDRESS(1,MATCH(M$1,'Inflation data joined'!$1:$1,0),1,1,$A$1)),,,1150,1),0),MATCH(M$1,'Inflation data joined'!$1:$1,0)+1)</f>
        <v>1914.18</v>
      </c>
      <c r="N35" s="9" cm="1">
        <f t="array" aca="1" ref="N35" ca="1">INDEX('Inflation data joined'!$A$1:$AJ$1150,MATCH('Inflation data aligned'!$A35,OFFSET(INDIRECT(ADDRESS(1,MATCH(N$1,'Inflation data joined'!$1:$1,0),1,1,$A$1)),,,1150,1),0),MATCH(N$1,'Inflation data joined'!$1:$1,0)+1)</f>
        <v>84.6</v>
      </c>
      <c r="O35" s="9" cm="1">
        <f t="array" aca="1" ref="O35" ca="1">INDEX('Inflation data joined'!$A$1:$AJ$1150,MATCH('Inflation data aligned'!$A35,OFFSET(INDIRECT(ADDRESS(1,MATCH(O$1,'Inflation data joined'!$1:$1,0),1,1,$A$1)),,,1150,1),0),MATCH(O$1,'Inflation data joined'!$1:$1,0)+1)</f>
        <v>85.19</v>
      </c>
      <c r="P35" s="32">
        <f ca="1">P$135*'Mthly con price data from FRED'!B524/'Mthly con price data from FRED'!B$624</f>
        <v>50.047402433809339</v>
      </c>
      <c r="Q35" s="9" cm="1">
        <f t="array" aca="1" ref="Q35" ca="1">INDEX('Inflation data joined'!$A$1:$AJ$1150,MATCH('Inflation data aligned'!$A35,OFFSET(INDIRECT(ADDRESS(1,MATCH(Q$1,'Inflation data joined'!$1:$1,0),1,1,$A$1)),,,1150,1),0),MATCH(Q$1,'Inflation data joined'!$1:$1,0)+1)</f>
        <v>81.69</v>
      </c>
      <c r="R35" s="21">
        <f>'Mthly con price data from FRED'!H140</f>
        <v>28.929108626130098</v>
      </c>
      <c r="S35" s="9" cm="1">
        <f t="array" aca="1" ref="S35" ca="1">INDEX('Inflation data joined'!$A$1:$AJ$1150,MATCH('Inflation data aligned'!$A35,OFFSET(INDIRECT(ADDRESS(1,MATCH(S$1,'Inflation data joined'!$1:$1,0),1,1,$A$1)),,,1150,1),0),MATCH(S$1,'Inflation data joined'!$1:$1,0)+1)</f>
        <v>47</v>
      </c>
    </row>
    <row r="36" spans="1:19" hidden="1" x14ac:dyDescent="0.25">
      <c r="A36" s="4">
        <v>37560</v>
      </c>
      <c r="B36" s="31">
        <f ca="1">B35+(B38-B35)*1/3</f>
        <v>77.266666666666666</v>
      </c>
      <c r="C36" s="9" cm="1">
        <f t="array" aca="1" ref="C36" ca="1">INDEX('Inflation data joined'!$A$1:$AJ$1150,MATCH('Inflation data aligned'!$A36,OFFSET(INDIRECT(ADDRESS(1,MATCH(C$1,'Inflation data joined'!$1:$1,0),1,1,$A$1)),,,1150,1),0),MATCH(C$1,'Inflation data joined'!$1:$1,0)+1)</f>
        <v>94.888795999999999</v>
      </c>
      <c r="D36" s="21">
        <f>'Mthly con price data from FRED'!D129</f>
        <v>70.405200018684596</v>
      </c>
      <c r="E36" s="9" cm="1">
        <f t="array" aca="1" ref="E36" ca="1">INDEX('Inflation data joined'!$A$1:$AJ$1150,MATCH('Inflation data aligned'!$A36,OFFSET(INDIRECT(ADDRESS(1,MATCH(E$1,'Inflation data joined'!$1:$1,0),1,1,$A$1)),,,1150,1),0),MATCH(E$1,'Inflation data joined'!$1:$1,0)+1)</f>
        <v>101.2</v>
      </c>
      <c r="F36" s="9" cm="1">
        <f t="array" aca="1" ref="F36" ca="1">INDEX('Inflation data joined'!$A$1:$AJ$1150,MATCH('Inflation data aligned'!$A36,OFFSET(INDIRECT(ADDRESS(1,MATCH(F$1,'Inflation data joined'!$1:$1,0),1,1,$A$1)),,,1150,1),0),MATCH(F$1,'Inflation data joined'!$1:$1,0)+1)</f>
        <v>95.220500000000001</v>
      </c>
      <c r="G36" s="9" cm="1">
        <f t="array" aca="1" ref="G36" ca="1">INDEX('Inflation data joined'!$A$1:$AJ$1150,MATCH('Inflation data aligned'!$A36,OFFSET(INDIRECT(ADDRESS(1,MATCH(G$1,'Inflation data joined'!$1:$1,0),1,1,$A$1)),,,1150,1),0),MATCH(G$1,'Inflation data joined'!$1:$1,0)+1)</f>
        <v>181.3</v>
      </c>
      <c r="H36" s="9" cm="1">
        <f t="array" aca="1" ref="H36" ca="1">INDEX('Inflation data joined'!$A$1:$AJ$1150,MATCH('Inflation data aligned'!$A36,OFFSET(INDIRECT(ADDRESS(1,MATCH(H$1,'Inflation data joined'!$1:$1,0),1,1,$A$1)),,,1150,1),0),MATCH(H$1,'Inflation data joined'!$1:$1,0)+1)</f>
        <v>177.9</v>
      </c>
      <c r="I36" s="9" cm="1">
        <f t="array" aca="1" ref="I36" ca="1">INDEX('Inflation data joined'!$A$1:$AJ$1150,MATCH('Inflation data aligned'!$A36,OFFSET(INDIRECT(ADDRESS(1,MATCH(I$1,'Inflation data joined'!$1:$1,0),1,1,$A$1)),,,1150,1),0),MATCH(I$1,'Inflation data joined'!$1:$1,0)+1)</f>
        <v>67.2</v>
      </c>
      <c r="J36" s="9" cm="1">
        <f t="array" aca="1" ref="J36" ca="1">INDEX('Inflation data joined'!$A$1:$AJ$1150,MATCH('Inflation data aligned'!$A36,OFFSET(INDIRECT(ADDRESS(1,MATCH(J$1,'Inflation data joined'!$1:$1,0),1,1,$A$1)),,,1150,1),0),MATCH(J$1,'Inflation data joined'!$1:$1,0)+1)</f>
        <v>84.27</v>
      </c>
      <c r="K36" s="9" cm="1">
        <f t="array" aca="1" ref="K36" ca="1">INDEX('Inflation data joined'!$A$1:$AJ$1150,MATCH('Inflation data aligned'!$A36,OFFSET(INDIRECT(ADDRESS(1,MATCH(K$1,'Inflation data joined'!$1:$1,0),1,1,$A$1)),,,1150,1),0),MATCH(K$1,'Inflation data joined'!$1:$1,0)+1)</f>
        <v>81.400000000000006</v>
      </c>
      <c r="L36" s="9" cm="1">
        <f t="array" aca="1" ref="L36" ca="1">INDEX('Inflation data joined'!$A$1:$AJ$1150,MATCH('Inflation data aligned'!$A36,OFFSET(INDIRECT(ADDRESS(1,MATCH(L$1,'Inflation data joined'!$1:$1,0),1,1,$A$1)),,,1150,1),0),MATCH(L$1,'Inflation data joined'!$1:$1,0)+1)</f>
        <v>71.717420000000004</v>
      </c>
      <c r="M36" s="9" cm="1">
        <f t="array" aca="1" ref="M36" ca="1">INDEX('Inflation data joined'!$A$1:$AJ$1150,MATCH('Inflation data aligned'!$A36,OFFSET(INDIRECT(ADDRESS(1,MATCH(M$1,'Inflation data joined'!$1:$1,0),1,1,$A$1)),,,1150,1),0),MATCH(M$1,'Inflation data joined'!$1:$1,0)+1)</f>
        <v>1939.26</v>
      </c>
      <c r="N36" s="9" cm="1">
        <f t="array" aca="1" ref="N36" ca="1">INDEX('Inflation data joined'!$A$1:$AJ$1150,MATCH('Inflation data aligned'!$A36,OFFSET(INDIRECT(ADDRESS(1,MATCH(N$1,'Inflation data joined'!$1:$1,0),1,1,$A$1)),,,1150,1),0),MATCH(N$1,'Inflation data joined'!$1:$1,0)+1)</f>
        <v>85</v>
      </c>
      <c r="O36" s="9" cm="1">
        <f t="array" aca="1" ref="O36" ca="1">INDEX('Inflation data joined'!$A$1:$AJ$1150,MATCH('Inflation data aligned'!$A36,OFFSET(INDIRECT(ADDRESS(1,MATCH(O$1,'Inflation data joined'!$1:$1,0),1,1,$A$1)),,,1150,1),0),MATCH(O$1,'Inflation data joined'!$1:$1,0)+1)</f>
        <v>85.67</v>
      </c>
      <c r="P36" s="32">
        <f ca="1">P$135*'Mthly con price data from FRED'!B525/'Mthly con price data from FRED'!B$624</f>
        <v>50.253783474775602</v>
      </c>
      <c r="Q36" s="9" cm="1">
        <f t="array" aca="1" ref="Q36" ca="1">INDEX('Inflation data joined'!$A$1:$AJ$1150,MATCH('Inflation data aligned'!$A36,OFFSET(INDIRECT(ADDRESS(1,MATCH(Q$1,'Inflation data joined'!$1:$1,0),1,1,$A$1)),,,1150,1),0),MATCH(Q$1,'Inflation data joined'!$1:$1,0)+1)</f>
        <v>81.489999999999995</v>
      </c>
      <c r="R36" s="21">
        <f>'Mthly con price data from FRED'!H141</f>
        <v>29.238650088429701</v>
      </c>
      <c r="S36" s="9" cm="1">
        <f t="array" aca="1" ref="S36" ca="1">INDEX('Inflation data joined'!$A$1:$AJ$1150,MATCH('Inflation data aligned'!$A36,OFFSET(INDIRECT(ADDRESS(1,MATCH(S$1,'Inflation data joined'!$1:$1,0),1,1,$A$1)),,,1150,1),0),MATCH(S$1,'Inflation data joined'!$1:$1,0)+1)</f>
        <v>47.6</v>
      </c>
    </row>
    <row r="37" spans="1:19" hidden="1" x14ac:dyDescent="0.25">
      <c r="A37" s="4">
        <v>37590</v>
      </c>
      <c r="B37" s="32">
        <f ca="1">B35+(B38-B35)*2/3</f>
        <v>77.433333333333323</v>
      </c>
      <c r="C37" s="9" cm="1">
        <f t="array" aca="1" ref="C37" ca="1">INDEX('Inflation data joined'!$A$1:$AJ$1150,MATCH('Inflation data aligned'!$A37,OFFSET(INDIRECT(ADDRESS(1,MATCH(C$1,'Inflation data joined'!$1:$1,0),1,1,$A$1)),,,1150,1),0),MATCH(C$1,'Inflation data joined'!$1:$1,0)+1)</f>
        <v>94.888795999999999</v>
      </c>
      <c r="D37" s="21">
        <f>'Mthly con price data from FRED'!D130</f>
        <v>70.334795026512396</v>
      </c>
      <c r="E37" s="9" cm="1">
        <f t="array" aca="1" ref="E37" ca="1">INDEX('Inflation data joined'!$A$1:$AJ$1150,MATCH('Inflation data aligned'!$A37,OFFSET(INDIRECT(ADDRESS(1,MATCH(E$1,'Inflation data joined'!$1:$1,0),1,1,$A$1)),,,1150,1),0),MATCH(E$1,'Inflation data joined'!$1:$1,0)+1)</f>
        <v>101.5</v>
      </c>
      <c r="F37" s="9" cm="1">
        <f t="array" aca="1" ref="F37" ca="1">INDEX('Inflation data joined'!$A$1:$AJ$1150,MATCH('Inflation data aligned'!$A37,OFFSET(INDIRECT(ADDRESS(1,MATCH(F$1,'Inflation data joined'!$1:$1,0),1,1,$A$1)),,,1150,1),0),MATCH(F$1,'Inflation data joined'!$1:$1,0)+1)</f>
        <v>95.045000000000002</v>
      </c>
      <c r="G37" s="9" cm="1">
        <f t="array" aca="1" ref="G37" ca="1">INDEX('Inflation data joined'!$A$1:$AJ$1150,MATCH('Inflation data aligned'!$A37,OFFSET(INDIRECT(ADDRESS(1,MATCH(G$1,'Inflation data joined'!$1:$1,0),1,1,$A$1)),,,1150,1),0),MATCH(G$1,'Inflation data joined'!$1:$1,0)+1)</f>
        <v>181.3</v>
      </c>
      <c r="H37" s="9" cm="1">
        <f t="array" aca="1" ref="H37" ca="1">INDEX('Inflation data joined'!$A$1:$AJ$1150,MATCH('Inflation data aligned'!$A37,OFFSET(INDIRECT(ADDRESS(1,MATCH(H$1,'Inflation data joined'!$1:$1,0),1,1,$A$1)),,,1150,1),0),MATCH(H$1,'Inflation data joined'!$1:$1,0)+1)</f>
        <v>178.2</v>
      </c>
      <c r="I37" s="9" cm="1">
        <f t="array" aca="1" ref="I37" ca="1">INDEX('Inflation data joined'!$A$1:$AJ$1150,MATCH('Inflation data aligned'!$A37,OFFSET(INDIRECT(ADDRESS(1,MATCH(I$1,'Inflation data joined'!$1:$1,0),1,1,$A$1)),,,1150,1),0),MATCH(I$1,'Inflation data joined'!$1:$1,0)+1)</f>
        <v>67.099999999999994</v>
      </c>
      <c r="J37" s="9" cm="1">
        <f t="array" aca="1" ref="J37" ca="1">INDEX('Inflation data joined'!$A$1:$AJ$1150,MATCH('Inflation data aligned'!$A37,OFFSET(INDIRECT(ADDRESS(1,MATCH(J$1,'Inflation data joined'!$1:$1,0),1,1,$A$1)),,,1150,1),0),MATCH(J$1,'Inflation data joined'!$1:$1,0)+1)</f>
        <v>84.27</v>
      </c>
      <c r="K37" s="9" cm="1">
        <f t="array" aca="1" ref="K37" ca="1">INDEX('Inflation data joined'!$A$1:$AJ$1150,MATCH('Inflation data aligned'!$A37,OFFSET(INDIRECT(ADDRESS(1,MATCH(K$1,'Inflation data joined'!$1:$1,0),1,1,$A$1)),,,1150,1),0),MATCH(K$1,'Inflation data joined'!$1:$1,0)+1)</f>
        <v>81.099999999999994</v>
      </c>
      <c r="L37" s="9" cm="1">
        <f t="array" aca="1" ref="L37" ca="1">INDEX('Inflation data joined'!$A$1:$AJ$1150,MATCH('Inflation data aligned'!$A37,OFFSET(INDIRECT(ADDRESS(1,MATCH(L$1,'Inflation data joined'!$1:$1,0),1,1,$A$1)),,,1150,1),0),MATCH(L$1,'Inflation data joined'!$1:$1,0)+1)</f>
        <v>71.783916000000005</v>
      </c>
      <c r="M37" s="9" cm="1">
        <f t="array" aca="1" ref="M37" ca="1">INDEX('Inflation data joined'!$A$1:$AJ$1150,MATCH('Inflation data aligned'!$A37,OFFSET(INDIRECT(ADDRESS(1,MATCH(M$1,'Inflation data joined'!$1:$1,0),1,1,$A$1)),,,1150,1),0),MATCH(M$1,'Inflation data joined'!$1:$1,0)+1)</f>
        <v>1997.83</v>
      </c>
      <c r="N37" s="9" cm="1">
        <f t="array" aca="1" ref="N37" ca="1">INDEX('Inflation data joined'!$A$1:$AJ$1150,MATCH('Inflation data aligned'!$A37,OFFSET(INDIRECT(ADDRESS(1,MATCH(N$1,'Inflation data joined'!$1:$1,0),1,1,$A$1)),,,1150,1),0),MATCH(N$1,'Inflation data joined'!$1:$1,0)+1)</f>
        <v>85</v>
      </c>
      <c r="O37" s="9" cm="1">
        <f t="array" aca="1" ref="O37" ca="1">INDEX('Inflation data joined'!$A$1:$AJ$1150,MATCH('Inflation data aligned'!$A37,OFFSET(INDIRECT(ADDRESS(1,MATCH(O$1,'Inflation data joined'!$1:$1,0),1,1,$A$1)),,,1150,1),0),MATCH(O$1,'Inflation data joined'!$1:$1,0)+1)</f>
        <v>85.64</v>
      </c>
      <c r="P37" s="32">
        <f ca="1">P$135*'Mthly con price data from FRED'!B526/'Mthly con price data from FRED'!B$624</f>
        <v>50.460164515741738</v>
      </c>
      <c r="Q37" s="9" cm="1">
        <f t="array" aca="1" ref="Q37" ca="1">INDEX('Inflation data joined'!$A$1:$AJ$1150,MATCH('Inflation data aligned'!$A37,OFFSET(INDIRECT(ADDRESS(1,MATCH(Q$1,'Inflation data joined'!$1:$1,0),1,1,$A$1)),,,1150,1),0),MATCH(Q$1,'Inflation data joined'!$1:$1,0)+1)</f>
        <v>81.25</v>
      </c>
      <c r="R37" s="21">
        <f>'Mthly con price data from FRED'!H142</f>
        <v>29.709392354853399</v>
      </c>
      <c r="S37" s="9" cm="1">
        <f t="array" aca="1" ref="S37" ca="1">INDEX('Inflation data joined'!$A$1:$AJ$1150,MATCH('Inflation data aligned'!$A37,OFFSET(INDIRECT(ADDRESS(1,MATCH(S$1,'Inflation data joined'!$1:$1,0),1,1,$A$1)),,,1150,1),0),MATCH(S$1,'Inflation data joined'!$1:$1,0)+1)</f>
        <v>47.9</v>
      </c>
    </row>
    <row r="38" spans="1:19" hidden="1" x14ac:dyDescent="0.25">
      <c r="A38" s="4">
        <v>37621</v>
      </c>
      <c r="B38" s="9" cm="1">
        <f t="array" aca="1" ref="B38" ca="1">INDEX('Inflation data joined'!$A$1:$AJ$1150,MATCH('Inflation data aligned'!$A38,OFFSET(INDIRECT(ADDRESS(1,MATCH(B$1,'Inflation data joined'!$1:$1,0),1,1,$A$1)),,,1150,1),0),MATCH(B$1,'Inflation data joined'!$1:$1,0)+1)</f>
        <v>77.599999999999994</v>
      </c>
      <c r="C38" s="9" cm="1">
        <f t="array" aca="1" ref="C38" ca="1">INDEX('Inflation data joined'!$A$1:$AJ$1150,MATCH('Inflation data aligned'!$A38,OFFSET(INDIRECT(ADDRESS(1,MATCH(C$1,'Inflation data joined'!$1:$1,0),1,1,$A$1)),,,1150,1),0),MATCH(C$1,'Inflation data joined'!$1:$1,0)+1)</f>
        <v>94.888795999999999</v>
      </c>
      <c r="D38" s="21">
        <f>'Mthly con price data from FRED'!D131</f>
        <v>70.545799338317195</v>
      </c>
      <c r="E38" s="9" cm="1">
        <f t="array" aca="1" ref="E38" ca="1">INDEX('Inflation data joined'!$A$1:$AJ$1150,MATCH('Inflation data aligned'!$A38,OFFSET(INDIRECT(ADDRESS(1,MATCH(E$1,'Inflation data joined'!$1:$1,0),1,1,$A$1)),,,1150,1),0),MATCH(E$1,'Inflation data joined'!$1:$1,0)+1)</f>
        <v>101.1</v>
      </c>
      <c r="F38" s="9" cm="1">
        <f t="array" aca="1" ref="F38" ca="1">INDEX('Inflation data joined'!$A$1:$AJ$1150,MATCH('Inflation data aligned'!$A38,OFFSET(INDIRECT(ADDRESS(1,MATCH(F$1,'Inflation data joined'!$1:$1,0),1,1,$A$1)),,,1150,1),0),MATCH(F$1,'Inflation data joined'!$1:$1,0)+1)</f>
        <v>94.986699999999999</v>
      </c>
      <c r="G38" s="9" cm="1">
        <f t="array" aca="1" ref="G38" ca="1">INDEX('Inflation data joined'!$A$1:$AJ$1150,MATCH('Inflation data aligned'!$A38,OFFSET(INDIRECT(ADDRESS(1,MATCH(G$1,'Inflation data joined'!$1:$1,0),1,1,$A$1)),,,1150,1),0),MATCH(G$1,'Inflation data joined'!$1:$1,0)+1)</f>
        <v>180.9</v>
      </c>
      <c r="H38" s="9" cm="1">
        <f t="array" aca="1" ref="H38" ca="1">INDEX('Inflation data joined'!$A$1:$AJ$1150,MATCH('Inflation data aligned'!$A38,OFFSET(INDIRECT(ADDRESS(1,MATCH(H$1,'Inflation data joined'!$1:$1,0),1,1,$A$1)),,,1150,1),0),MATCH(H$1,'Inflation data joined'!$1:$1,0)+1)</f>
        <v>178.5</v>
      </c>
      <c r="I38" s="9" cm="1">
        <f t="array" aca="1" ref="I38" ca="1">INDEX('Inflation data joined'!$A$1:$AJ$1150,MATCH('Inflation data aligned'!$A38,OFFSET(INDIRECT(ADDRESS(1,MATCH(I$1,'Inflation data joined'!$1:$1,0),1,1,$A$1)),,,1150,1),0),MATCH(I$1,'Inflation data joined'!$1:$1,0)+1)</f>
        <v>66.900000000000006</v>
      </c>
      <c r="J38" s="9" cm="1">
        <f t="array" aca="1" ref="J38" ca="1">INDEX('Inflation data joined'!$A$1:$AJ$1150,MATCH('Inflation data aligned'!$A38,OFFSET(INDIRECT(ADDRESS(1,MATCH(J$1,'Inflation data joined'!$1:$1,0),1,1,$A$1)),,,1150,1),0),MATCH(J$1,'Inflation data joined'!$1:$1,0)+1)</f>
        <v>84.41</v>
      </c>
      <c r="K38" s="9" cm="1">
        <f t="array" aca="1" ref="K38" ca="1">INDEX('Inflation data joined'!$A$1:$AJ$1150,MATCH('Inflation data aligned'!$A38,OFFSET(INDIRECT(ADDRESS(1,MATCH(K$1,'Inflation data joined'!$1:$1,0),1,1,$A$1)),,,1150,1),0),MATCH(K$1,'Inflation data joined'!$1:$1,0)+1)</f>
        <v>82</v>
      </c>
      <c r="L38" s="9" cm="1">
        <f t="array" aca="1" ref="L38" ca="1">INDEX('Inflation data joined'!$A$1:$AJ$1150,MATCH('Inflation data aligned'!$A38,OFFSET(INDIRECT(ADDRESS(1,MATCH(L$1,'Inflation data joined'!$1:$1,0),1,1,$A$1)),,,1150,1),0),MATCH(L$1,'Inflation data joined'!$1:$1,0)+1)</f>
        <v>72.116400999999996</v>
      </c>
      <c r="M38" s="9" cm="1">
        <f t="array" aca="1" ref="M38" ca="1">INDEX('Inflation data joined'!$A$1:$AJ$1150,MATCH('Inflation data aligned'!$A38,OFFSET(INDIRECT(ADDRESS(1,MATCH(M$1,'Inflation data joined'!$1:$1,0),1,1,$A$1)),,,1150,1),0),MATCH(M$1,'Inflation data joined'!$1:$1,0)+1)</f>
        <v>2039.78</v>
      </c>
      <c r="N38" s="9" cm="1">
        <f t="array" aca="1" ref="N38" ca="1">INDEX('Inflation data joined'!$A$1:$AJ$1150,MATCH('Inflation data aligned'!$A38,OFFSET(INDIRECT(ADDRESS(1,MATCH(N$1,'Inflation data joined'!$1:$1,0),1,1,$A$1)),,,1150,1),0),MATCH(N$1,'Inflation data joined'!$1:$1,0)+1)</f>
        <v>85.6</v>
      </c>
      <c r="O38" s="9" cm="1">
        <f t="array" aca="1" ref="O38" ca="1">INDEX('Inflation data joined'!$A$1:$AJ$1150,MATCH('Inflation data aligned'!$A38,OFFSET(INDIRECT(ADDRESS(1,MATCH(O$1,'Inflation data joined'!$1:$1,0),1,1,$A$1)),,,1150,1),0),MATCH(O$1,'Inflation data joined'!$1:$1,0)+1)</f>
        <v>85.27</v>
      </c>
      <c r="P38" s="32">
        <f ca="1">P$135*'Mthly con price data from FRED'!B527/'Mthly con price data from FRED'!B$624</f>
        <v>49.944211913350038</v>
      </c>
      <c r="Q38" s="9" cm="1">
        <f t="array" aca="1" ref="Q38" ca="1">INDEX('Inflation data joined'!$A$1:$AJ$1150,MATCH('Inflation data aligned'!$A38,OFFSET(INDIRECT(ADDRESS(1,MATCH(Q$1,'Inflation data joined'!$1:$1,0),1,1,$A$1)),,,1150,1),0),MATCH(Q$1,'Inflation data joined'!$1:$1,0)+1)</f>
        <v>80.97</v>
      </c>
      <c r="R38" s="21">
        <f>'Mthly con price data from FRED'!H143</f>
        <v>30.166916997118101</v>
      </c>
      <c r="S38" s="9" cm="1">
        <f t="array" aca="1" ref="S38" ca="1">INDEX('Inflation data joined'!$A$1:$AJ$1150,MATCH('Inflation data aligned'!$A38,OFFSET(INDIRECT(ADDRESS(1,MATCH(S$1,'Inflation data joined'!$1:$1,0),1,1,$A$1)),,,1150,1),0),MATCH(S$1,'Inflation data joined'!$1:$1,0)+1)</f>
        <v>47.9</v>
      </c>
    </row>
    <row r="39" spans="1:19" hidden="1" x14ac:dyDescent="0.25">
      <c r="A39" s="4">
        <v>37652</v>
      </c>
      <c r="B39" s="31">
        <f ca="1">B38+(B41-B38)*1/3</f>
        <v>77.933333333333323</v>
      </c>
      <c r="C39" s="9" cm="1">
        <f t="array" aca="1" ref="C39" ca="1">INDEX('Inflation data joined'!$A$1:$AJ$1150,MATCH('Inflation data aligned'!$A39,OFFSET(INDIRECT(ADDRESS(1,MATCH(C$1,'Inflation data joined'!$1:$1,0),1,1,$A$1)),,,1150,1),0),MATCH(C$1,'Inflation data joined'!$1:$1,0)+1)</f>
        <v>94.309027999999998</v>
      </c>
      <c r="D39" s="21">
        <f>'Mthly con price data from FRED'!D132</f>
        <v>71.321802884441198</v>
      </c>
      <c r="E39" s="9" cm="1">
        <f t="array" aca="1" ref="E39" ca="1">INDEX('Inflation data joined'!$A$1:$AJ$1150,MATCH('Inflation data aligned'!$A39,OFFSET(INDIRECT(ADDRESS(1,MATCH(E$1,'Inflation data joined'!$1:$1,0),1,1,$A$1)),,,1150,1),0),MATCH(E$1,'Inflation data joined'!$1:$1,0)+1)</f>
        <v>102</v>
      </c>
      <c r="F39" s="9" cm="1">
        <f t="array" aca="1" ref="F39" ca="1">INDEX('Inflation data joined'!$A$1:$AJ$1150,MATCH('Inflation data aligned'!$A39,OFFSET(INDIRECT(ADDRESS(1,MATCH(F$1,'Inflation data joined'!$1:$1,0),1,1,$A$1)),,,1150,1),0),MATCH(F$1,'Inflation data joined'!$1:$1,0)+1)</f>
        <v>95.062600000000003</v>
      </c>
      <c r="G39" s="9" cm="1">
        <f t="array" aca="1" ref="G39" ca="1">INDEX('Inflation data joined'!$A$1:$AJ$1150,MATCH('Inflation data aligned'!$A39,OFFSET(INDIRECT(ADDRESS(1,MATCH(G$1,'Inflation data joined'!$1:$1,0),1,1,$A$1)),,,1150,1),0),MATCH(G$1,'Inflation data joined'!$1:$1,0)+1)</f>
        <v>181.7</v>
      </c>
      <c r="H39" s="9" cm="1">
        <f t="array" aca="1" ref="H39" ca="1">INDEX('Inflation data joined'!$A$1:$AJ$1150,MATCH('Inflation data aligned'!$A39,OFFSET(INDIRECT(ADDRESS(1,MATCH(H$1,'Inflation data joined'!$1:$1,0),1,1,$A$1)),,,1150,1),0),MATCH(H$1,'Inflation data joined'!$1:$1,0)+1)</f>
        <v>178.4</v>
      </c>
      <c r="I39" s="9" cm="1">
        <f t="array" aca="1" ref="I39" ca="1">INDEX('Inflation data joined'!$A$1:$AJ$1150,MATCH('Inflation data aligned'!$A39,OFFSET(INDIRECT(ADDRESS(1,MATCH(I$1,'Inflation data joined'!$1:$1,0),1,1,$A$1)),,,1150,1),0),MATCH(I$1,'Inflation data joined'!$1:$1,0)+1)</f>
        <v>66.900000000000006</v>
      </c>
      <c r="J39" s="9" cm="1">
        <f t="array" aca="1" ref="J39" ca="1">INDEX('Inflation data joined'!$A$1:$AJ$1150,MATCH('Inflation data aligned'!$A39,OFFSET(INDIRECT(ADDRESS(1,MATCH(J$1,'Inflation data joined'!$1:$1,0),1,1,$A$1)),,,1150,1),0),MATCH(J$1,'Inflation data joined'!$1:$1,0)+1)</f>
        <v>84.42</v>
      </c>
      <c r="K39" s="9" cm="1">
        <f t="array" aca="1" ref="K39" ca="1">INDEX('Inflation data joined'!$A$1:$AJ$1150,MATCH('Inflation data aligned'!$A39,OFFSET(INDIRECT(ADDRESS(1,MATCH(K$1,'Inflation data joined'!$1:$1,0),1,1,$A$1)),,,1150,1),0),MATCH(K$1,'Inflation data joined'!$1:$1,0)+1)</f>
        <v>82</v>
      </c>
      <c r="L39" s="9" cm="1">
        <f t="array" aca="1" ref="L39" ca="1">INDEX('Inflation data joined'!$A$1:$AJ$1150,MATCH('Inflation data aligned'!$A39,OFFSET(INDIRECT(ADDRESS(1,MATCH(L$1,'Inflation data joined'!$1:$1,0),1,1,$A$1)),,,1150,1),0),MATCH(L$1,'Inflation data joined'!$1:$1,0)+1)</f>
        <v>72.583701000000005</v>
      </c>
      <c r="M39" s="9" cm="1">
        <f t="array" aca="1" ref="M39" ca="1">INDEX('Inflation data joined'!$A$1:$AJ$1150,MATCH('Inflation data aligned'!$A39,OFFSET(INDIRECT(ADDRESS(1,MATCH(M$1,'Inflation data joined'!$1:$1,0),1,1,$A$1)),,,1150,1),0),MATCH(M$1,'Inflation data joined'!$1:$1,0)+1)</f>
        <v>2085.6799999999998</v>
      </c>
      <c r="N39" s="9" cm="1">
        <f t="array" aca="1" ref="N39" ca="1">INDEX('Inflation data joined'!$A$1:$AJ$1150,MATCH('Inflation data aligned'!$A39,OFFSET(INDIRECT(ADDRESS(1,MATCH(N$1,'Inflation data joined'!$1:$1,0),1,1,$A$1)),,,1150,1),0),MATCH(N$1,'Inflation data joined'!$1:$1,0)+1)</f>
        <v>85.7</v>
      </c>
      <c r="O39" s="9" cm="1">
        <f t="array" aca="1" ref="O39" ca="1">INDEX('Inflation data joined'!$A$1:$AJ$1150,MATCH('Inflation data aligned'!$A39,OFFSET(INDIRECT(ADDRESS(1,MATCH(O$1,'Inflation data joined'!$1:$1,0),1,1,$A$1)),,,1150,1),0),MATCH(O$1,'Inflation data joined'!$1:$1,0)+1)</f>
        <v>85.87</v>
      </c>
      <c r="P39" s="32">
        <f ca="1">P$135*'Mthly con price data from FRED'!B528/'Mthly con price data from FRED'!B$624</f>
        <v>49.841021392843075</v>
      </c>
      <c r="Q39" s="9" cm="1">
        <f t="array" aca="1" ref="Q39" ca="1">INDEX('Inflation data joined'!$A$1:$AJ$1150,MATCH('Inflation data aligned'!$A39,OFFSET(INDIRECT(ADDRESS(1,MATCH(Q$1,'Inflation data joined'!$1:$1,0),1,1,$A$1)),,,1150,1),0),MATCH(Q$1,'Inflation data joined'!$1:$1,0)+1)</f>
        <v>81.25</v>
      </c>
      <c r="R39" s="21">
        <f>'Mthly con price data from FRED'!H144</f>
        <v>30.890923005049</v>
      </c>
      <c r="S39" s="9" cm="1">
        <f t="array" aca="1" ref="S39" ca="1">INDEX('Inflation data joined'!$A$1:$AJ$1150,MATCH('Inflation data aligned'!$A39,OFFSET(INDIRECT(ADDRESS(1,MATCH(S$1,'Inflation data joined'!$1:$1,0),1,1,$A$1)),,,1150,1),0),MATCH(S$1,'Inflation data joined'!$1:$1,0)+1)</f>
        <v>48.4</v>
      </c>
    </row>
    <row r="40" spans="1:19" hidden="1" x14ac:dyDescent="0.25">
      <c r="A40" s="4">
        <v>37680</v>
      </c>
      <c r="B40" s="32">
        <f ca="1">B38+(B41-B38)*2/3</f>
        <v>78.266666666666666</v>
      </c>
      <c r="C40" s="9" cm="1">
        <f t="array" aca="1" ref="C40" ca="1">INDEX('Inflation data joined'!$A$1:$AJ$1150,MATCH('Inflation data aligned'!$A40,OFFSET(INDIRECT(ADDRESS(1,MATCH(C$1,'Inflation data joined'!$1:$1,0),1,1,$A$1)),,,1150,1),0),MATCH(C$1,'Inflation data joined'!$1:$1,0)+1)</f>
        <v>94.212400000000002</v>
      </c>
      <c r="D40" s="21">
        <f>'Mthly con price data from FRED'!D133</f>
        <v>71.963698965965506</v>
      </c>
      <c r="E40" s="9" cm="1">
        <f t="array" aca="1" ref="E40" ca="1">INDEX('Inflation data joined'!$A$1:$AJ$1150,MATCH('Inflation data aligned'!$A40,OFFSET(INDIRECT(ADDRESS(1,MATCH(E$1,'Inflation data joined'!$1:$1,0),1,1,$A$1)),,,1150,1),0),MATCH(E$1,'Inflation data joined'!$1:$1,0)+1)</f>
        <v>102.8</v>
      </c>
      <c r="F40" s="9" cm="1">
        <f t="array" aca="1" ref="F40" ca="1">INDEX('Inflation data joined'!$A$1:$AJ$1150,MATCH('Inflation data aligned'!$A40,OFFSET(INDIRECT(ADDRESS(1,MATCH(F$1,'Inflation data joined'!$1:$1,0),1,1,$A$1)),,,1150,1),0),MATCH(F$1,'Inflation data joined'!$1:$1,0)+1)</f>
        <v>95.156199999999998</v>
      </c>
      <c r="G40" s="9" cm="1">
        <f t="array" aca="1" ref="G40" ca="1">INDEX('Inflation data joined'!$A$1:$AJ$1150,MATCH('Inflation data aligned'!$A40,OFFSET(INDIRECT(ADDRESS(1,MATCH(G$1,'Inflation data joined'!$1:$1,0),1,1,$A$1)),,,1150,1),0),MATCH(G$1,'Inflation data joined'!$1:$1,0)+1)</f>
        <v>183.1</v>
      </c>
      <c r="H40" s="9" cm="1">
        <f t="array" aca="1" ref="H40" ca="1">INDEX('Inflation data joined'!$A$1:$AJ$1150,MATCH('Inflation data aligned'!$A40,OFFSET(INDIRECT(ADDRESS(1,MATCH(H$1,'Inflation data joined'!$1:$1,0),1,1,$A$1)),,,1150,1),0),MATCH(H$1,'Inflation data joined'!$1:$1,0)+1)</f>
        <v>179.3</v>
      </c>
      <c r="I40" s="9" cm="1">
        <f t="array" aca="1" ref="I40" ca="1">INDEX('Inflation data joined'!$A$1:$AJ$1150,MATCH('Inflation data aligned'!$A40,OFFSET(INDIRECT(ADDRESS(1,MATCH(I$1,'Inflation data joined'!$1:$1,0),1,1,$A$1)),,,1150,1),0),MATCH(I$1,'Inflation data joined'!$1:$1,0)+1)</f>
        <v>66.7</v>
      </c>
      <c r="J40" s="9" cm="1">
        <f t="array" aca="1" ref="J40" ca="1">INDEX('Inflation data joined'!$A$1:$AJ$1150,MATCH('Inflation data aligned'!$A40,OFFSET(INDIRECT(ADDRESS(1,MATCH(J$1,'Inflation data joined'!$1:$1,0),1,1,$A$1)),,,1150,1),0),MATCH(J$1,'Inflation data joined'!$1:$1,0)+1)</f>
        <v>84.99</v>
      </c>
      <c r="K40" s="9" cm="1">
        <f t="array" aca="1" ref="K40" ca="1">INDEX('Inflation data joined'!$A$1:$AJ$1150,MATCH('Inflation data aligned'!$A40,OFFSET(INDIRECT(ADDRESS(1,MATCH(K$1,'Inflation data joined'!$1:$1,0),1,1,$A$1)),,,1150,1),0),MATCH(K$1,'Inflation data joined'!$1:$1,0)+1)</f>
        <v>82.4</v>
      </c>
      <c r="L40" s="9" cm="1">
        <f t="array" aca="1" ref="L40" ca="1">INDEX('Inflation data joined'!$A$1:$AJ$1150,MATCH('Inflation data aligned'!$A40,OFFSET(INDIRECT(ADDRESS(1,MATCH(L$1,'Inflation data joined'!$1:$1,0),1,1,$A$1)),,,1150,1),0),MATCH(L$1,'Inflation data joined'!$1:$1,0)+1)</f>
        <v>72.982682999999994</v>
      </c>
      <c r="M40" s="9" cm="1">
        <f t="array" aca="1" ref="M40" ca="1">INDEX('Inflation data joined'!$A$1:$AJ$1150,MATCH('Inflation data aligned'!$A40,OFFSET(INDIRECT(ADDRESS(1,MATCH(M$1,'Inflation data joined'!$1:$1,0),1,1,$A$1)),,,1150,1),0),MATCH(M$1,'Inflation data joined'!$1:$1,0)+1)</f>
        <v>2118.4299999999998</v>
      </c>
      <c r="N40" s="9" cm="1">
        <f t="array" aca="1" ref="N40" ca="1">INDEX('Inflation data joined'!$A$1:$AJ$1150,MATCH('Inflation data aligned'!$A40,OFFSET(INDIRECT(ADDRESS(1,MATCH(N$1,'Inflation data joined'!$1:$1,0),1,1,$A$1)),,,1150,1),0),MATCH(N$1,'Inflation data joined'!$1:$1,0)+1)</f>
        <v>86.5</v>
      </c>
      <c r="O40" s="9" cm="1">
        <f t="array" aca="1" ref="O40" ca="1">INDEX('Inflation data joined'!$A$1:$AJ$1150,MATCH('Inflation data aligned'!$A40,OFFSET(INDIRECT(ADDRESS(1,MATCH(O$1,'Inflation data joined'!$1:$1,0),1,1,$A$1)),,,1150,1),0),MATCH(O$1,'Inflation data joined'!$1:$1,0)+1)</f>
        <v>84.68</v>
      </c>
      <c r="P40" s="32">
        <f ca="1">P$135*'Mthly con price data from FRED'!B529/'Mthly con price data from FRED'!B$624</f>
        <v>49.944211913350038</v>
      </c>
      <c r="Q40" s="9" cm="1">
        <f t="array" aca="1" ref="Q40" ca="1">INDEX('Inflation data joined'!$A$1:$AJ$1150,MATCH('Inflation data aligned'!$A40,OFFSET(INDIRECT(ADDRESS(1,MATCH(Q$1,'Inflation data joined'!$1:$1,0),1,1,$A$1)),,,1150,1),0),MATCH(Q$1,'Inflation data joined'!$1:$1,0)+1)</f>
        <v>81.75</v>
      </c>
      <c r="R40" s="21">
        <f>'Mthly con price data from FRED'!H145</f>
        <v>31.394445050031301</v>
      </c>
      <c r="S40" s="9" cm="1">
        <f t="array" aca="1" ref="S40" ca="1">INDEX('Inflation data joined'!$A$1:$AJ$1150,MATCH('Inflation data aligned'!$A40,OFFSET(INDIRECT(ADDRESS(1,MATCH(S$1,'Inflation data joined'!$1:$1,0),1,1,$A$1)),,,1150,1),0),MATCH(S$1,'Inflation data joined'!$1:$1,0)+1)</f>
        <v>48.3</v>
      </c>
    </row>
    <row r="41" spans="1:19" hidden="1" x14ac:dyDescent="0.25">
      <c r="A41" s="4">
        <v>37711</v>
      </c>
      <c r="B41" s="9" cm="1">
        <f t="array" aca="1" ref="B41" ca="1">INDEX('Inflation data joined'!$A$1:$AJ$1150,MATCH('Inflation data aligned'!$A41,OFFSET(INDIRECT(ADDRESS(1,MATCH(B$1,'Inflation data joined'!$1:$1,0),1,1,$A$1)),,,1150,1),0),MATCH(B$1,'Inflation data joined'!$1:$1,0)+1)</f>
        <v>78.599999999999994</v>
      </c>
      <c r="C41" s="9" cm="1">
        <f t="array" aca="1" ref="C41" ca="1">INDEX('Inflation data joined'!$A$1:$AJ$1150,MATCH('Inflation data aligned'!$A41,OFFSET(INDIRECT(ADDRESS(1,MATCH(C$1,'Inflation data joined'!$1:$1,0),1,1,$A$1)),,,1150,1),0),MATCH(C$1,'Inflation data joined'!$1:$1,0)+1)</f>
        <v>94.502284000000003</v>
      </c>
      <c r="D41" s="21">
        <f>'Mthly con price data from FRED'!D134</f>
        <v>71.531917331593803</v>
      </c>
      <c r="E41" s="9" cm="1">
        <f t="array" aca="1" ref="E41" ca="1">INDEX('Inflation data joined'!$A$1:$AJ$1150,MATCH('Inflation data aligned'!$A41,OFFSET(INDIRECT(ADDRESS(1,MATCH(E$1,'Inflation data joined'!$1:$1,0),1,1,$A$1)),,,1150,1),0),MATCH(E$1,'Inflation data joined'!$1:$1,0)+1)</f>
        <v>103.1</v>
      </c>
      <c r="F41" s="9" cm="1">
        <f t="array" aca="1" ref="F41" ca="1">INDEX('Inflation data joined'!$A$1:$AJ$1150,MATCH('Inflation data aligned'!$A41,OFFSET(INDIRECT(ADDRESS(1,MATCH(F$1,'Inflation data joined'!$1:$1,0),1,1,$A$1)),,,1150,1),0),MATCH(F$1,'Inflation data joined'!$1:$1,0)+1)</f>
        <v>95.539199999999994</v>
      </c>
      <c r="G41" s="9" cm="1">
        <f t="array" aca="1" ref="G41" ca="1">INDEX('Inflation data joined'!$A$1:$AJ$1150,MATCH('Inflation data aligned'!$A41,OFFSET(INDIRECT(ADDRESS(1,MATCH(G$1,'Inflation data joined'!$1:$1,0),1,1,$A$1)),,,1150,1),0),MATCH(G$1,'Inflation data joined'!$1:$1,0)+1)</f>
        <v>184.2</v>
      </c>
      <c r="H41" s="9" cm="1">
        <f t="array" aca="1" ref="H41" ca="1">INDEX('Inflation data joined'!$A$1:$AJ$1150,MATCH('Inflation data aligned'!$A41,OFFSET(INDIRECT(ADDRESS(1,MATCH(H$1,'Inflation data joined'!$1:$1,0),1,1,$A$1)),,,1150,1),0),MATCH(H$1,'Inflation data joined'!$1:$1,0)+1)</f>
        <v>179.9</v>
      </c>
      <c r="I41" s="9" cm="1">
        <f t="array" aca="1" ref="I41" ca="1">INDEX('Inflation data joined'!$A$1:$AJ$1150,MATCH('Inflation data aligned'!$A41,OFFSET(INDIRECT(ADDRESS(1,MATCH(I$1,'Inflation data joined'!$1:$1,0),1,1,$A$1)),,,1150,1),0),MATCH(I$1,'Inflation data joined'!$1:$1,0)+1)</f>
        <v>66.8</v>
      </c>
      <c r="J41" s="9" cm="1">
        <f t="array" aca="1" ref="J41" ca="1">INDEX('Inflation data joined'!$A$1:$AJ$1150,MATCH('Inflation data aligned'!$A41,OFFSET(INDIRECT(ADDRESS(1,MATCH(J$1,'Inflation data joined'!$1:$1,0),1,1,$A$1)),,,1150,1),0),MATCH(J$1,'Inflation data joined'!$1:$1,0)+1)</f>
        <v>85.33</v>
      </c>
      <c r="K41" s="9" cm="1">
        <f t="array" aca="1" ref="K41" ca="1">INDEX('Inflation data joined'!$A$1:$AJ$1150,MATCH('Inflation data aligned'!$A41,OFFSET(INDIRECT(ADDRESS(1,MATCH(K$1,'Inflation data joined'!$1:$1,0),1,1,$A$1)),,,1150,1),0),MATCH(K$1,'Inflation data joined'!$1:$1,0)+1)</f>
        <v>82.5</v>
      </c>
      <c r="L41" s="9" cm="1">
        <f t="array" aca="1" ref="L41" ca="1">INDEX('Inflation data joined'!$A$1:$AJ$1150,MATCH('Inflation data aligned'!$A41,OFFSET(INDIRECT(ADDRESS(1,MATCH(L$1,'Inflation data joined'!$1:$1,0),1,1,$A$1)),,,1150,1),0),MATCH(L$1,'Inflation data joined'!$1:$1,0)+1)</f>
        <v>73.848055000000002</v>
      </c>
      <c r="M41" s="9" cm="1">
        <f t="array" aca="1" ref="M41" ca="1">INDEX('Inflation data joined'!$A$1:$AJ$1150,MATCH('Inflation data aligned'!$A41,OFFSET(INDIRECT(ADDRESS(1,MATCH(M$1,'Inflation data joined'!$1:$1,0),1,1,$A$1)),,,1150,1),0),MATCH(M$1,'Inflation data joined'!$1:$1,0)+1)</f>
        <v>2144.4899999999998</v>
      </c>
      <c r="N41" s="9" cm="1">
        <f t="array" aca="1" ref="N41" ca="1">INDEX('Inflation data joined'!$A$1:$AJ$1150,MATCH('Inflation data aligned'!$A41,OFFSET(INDIRECT(ADDRESS(1,MATCH(N$1,'Inflation data joined'!$1:$1,0),1,1,$A$1)),,,1150,1),0),MATCH(N$1,'Inflation data joined'!$1:$1,0)+1)</f>
        <v>87.1</v>
      </c>
      <c r="O41" s="9" cm="1">
        <f t="array" aca="1" ref="O41" ca="1">INDEX('Inflation data joined'!$A$1:$AJ$1150,MATCH('Inflation data aligned'!$A41,OFFSET(INDIRECT(ADDRESS(1,MATCH(O$1,'Inflation data joined'!$1:$1,0),1,1,$A$1)),,,1150,1),0),MATCH(O$1,'Inflation data joined'!$1:$1,0)+1)</f>
        <v>84.41</v>
      </c>
      <c r="P41" s="32">
        <f ca="1">P$135*'Mthly con price data from FRED'!B530/'Mthly con price data from FRED'!B$624</f>
        <v>50.253783474775602</v>
      </c>
      <c r="Q41" s="9" cm="1">
        <f t="array" aca="1" ref="Q41" ca="1">INDEX('Inflation data joined'!$A$1:$AJ$1150,MATCH('Inflation data aligned'!$A41,OFFSET(INDIRECT(ADDRESS(1,MATCH(Q$1,'Inflation data joined'!$1:$1,0),1,1,$A$1)),,,1150,1),0),MATCH(Q$1,'Inflation data joined'!$1:$1,0)+1)</f>
        <v>82.53</v>
      </c>
      <c r="R41" s="21">
        <f>'Mthly con price data from FRED'!H146</f>
        <v>31.724086723056601</v>
      </c>
      <c r="S41" s="9" cm="1">
        <f t="array" aca="1" ref="S41" ca="1">INDEX('Inflation data joined'!$A$1:$AJ$1150,MATCH('Inflation data aligned'!$A41,OFFSET(INDIRECT(ADDRESS(1,MATCH(S$1,'Inflation data joined'!$1:$1,0),1,1,$A$1)),,,1150,1),0),MATCH(S$1,'Inflation data joined'!$1:$1,0)+1)</f>
        <v>48.8</v>
      </c>
    </row>
    <row r="42" spans="1:19" hidden="1" x14ac:dyDescent="0.25">
      <c r="A42" s="4">
        <v>37741</v>
      </c>
      <c r="B42" s="31">
        <f ca="1">B41+(B44-B41)*1/3</f>
        <v>78.599999999999994</v>
      </c>
      <c r="C42" s="9" cm="1">
        <f t="array" aca="1" ref="C42" ca="1">INDEX('Inflation data joined'!$A$1:$AJ$1150,MATCH('Inflation data aligned'!$A42,OFFSET(INDIRECT(ADDRESS(1,MATCH(C$1,'Inflation data joined'!$1:$1,0),1,1,$A$1)),,,1150,1),0),MATCH(C$1,'Inflation data joined'!$1:$1,0)+1)</f>
        <v>94.792168000000004</v>
      </c>
      <c r="D42" s="21">
        <f>'Mthly con price data from FRED'!D135</f>
        <v>71.388853446201907</v>
      </c>
      <c r="E42" s="9" cm="1">
        <f t="array" aca="1" ref="E42" ca="1">INDEX('Inflation data joined'!$A$1:$AJ$1150,MATCH('Inflation data aligned'!$A42,OFFSET(INDIRECT(ADDRESS(1,MATCH(E$1,'Inflation data joined'!$1:$1,0),1,1,$A$1)),,,1150,1),0),MATCH(E$1,'Inflation data joined'!$1:$1,0)+1)</f>
        <v>102.4</v>
      </c>
      <c r="F42" s="9" cm="1">
        <f t="array" aca="1" ref="F42" ca="1">INDEX('Inflation data joined'!$A$1:$AJ$1150,MATCH('Inflation data aligned'!$A42,OFFSET(INDIRECT(ADDRESS(1,MATCH(F$1,'Inflation data joined'!$1:$1,0),1,1,$A$1)),,,1150,1),0),MATCH(F$1,'Inflation data joined'!$1:$1,0)+1)</f>
        <v>95.729100000000003</v>
      </c>
      <c r="G42" s="9" cm="1">
        <f t="array" aca="1" ref="G42" ca="1">INDEX('Inflation data joined'!$A$1:$AJ$1150,MATCH('Inflation data aligned'!$A42,OFFSET(INDIRECT(ADDRESS(1,MATCH(G$1,'Inflation data joined'!$1:$1,0),1,1,$A$1)),,,1150,1),0),MATCH(G$1,'Inflation data joined'!$1:$1,0)+1)</f>
        <v>183.8</v>
      </c>
      <c r="H42" s="9" cm="1">
        <f t="array" aca="1" ref="H42" ca="1">INDEX('Inflation data joined'!$A$1:$AJ$1150,MATCH('Inflation data aligned'!$A42,OFFSET(INDIRECT(ADDRESS(1,MATCH(H$1,'Inflation data joined'!$1:$1,0),1,1,$A$1)),,,1150,1),0),MATCH(H$1,'Inflation data joined'!$1:$1,0)+1)</f>
        <v>181.2</v>
      </c>
      <c r="I42" s="9" cm="1">
        <f t="array" aca="1" ref="I42" ca="1">INDEX('Inflation data joined'!$A$1:$AJ$1150,MATCH('Inflation data aligned'!$A42,OFFSET(INDIRECT(ADDRESS(1,MATCH(I$1,'Inflation data joined'!$1:$1,0),1,1,$A$1)),,,1150,1),0),MATCH(I$1,'Inflation data joined'!$1:$1,0)+1)</f>
        <v>66.900000000000006</v>
      </c>
      <c r="J42" s="9" cm="1">
        <f t="array" aca="1" ref="J42" ca="1">INDEX('Inflation data joined'!$A$1:$AJ$1150,MATCH('Inflation data aligned'!$A42,OFFSET(INDIRECT(ADDRESS(1,MATCH(J$1,'Inflation data joined'!$1:$1,0),1,1,$A$1)),,,1150,1),0),MATCH(J$1,'Inflation data joined'!$1:$1,0)+1)</f>
        <v>85.21</v>
      </c>
      <c r="K42" s="9" cm="1">
        <f t="array" aca="1" ref="K42" ca="1">INDEX('Inflation data joined'!$A$1:$AJ$1150,MATCH('Inflation data aligned'!$A42,OFFSET(INDIRECT(ADDRESS(1,MATCH(K$1,'Inflation data joined'!$1:$1,0),1,1,$A$1)),,,1150,1),0),MATCH(K$1,'Inflation data joined'!$1:$1,0)+1)</f>
        <v>82.3</v>
      </c>
      <c r="L42" s="9" cm="1">
        <f t="array" aca="1" ref="L42" ca="1">INDEX('Inflation data joined'!$A$1:$AJ$1150,MATCH('Inflation data aligned'!$A42,OFFSET(INDIRECT(ADDRESS(1,MATCH(L$1,'Inflation data joined'!$1:$1,0),1,1,$A$1)),,,1150,1),0),MATCH(L$1,'Inflation data joined'!$1:$1,0)+1)</f>
        <v>73.715061000000006</v>
      </c>
      <c r="M42" s="9" cm="1">
        <f t="array" aca="1" ref="M42" ca="1">INDEX('Inflation data joined'!$A$1:$AJ$1150,MATCH('Inflation data aligned'!$A42,OFFSET(INDIRECT(ADDRESS(1,MATCH(M$1,'Inflation data joined'!$1:$1,0),1,1,$A$1)),,,1150,1),0),MATCH(M$1,'Inflation data joined'!$1:$1,0)+1)</f>
        <v>2165.29</v>
      </c>
      <c r="N42" s="9" cm="1">
        <f t="array" aca="1" ref="N42" ca="1">INDEX('Inflation data joined'!$A$1:$AJ$1150,MATCH('Inflation data aligned'!$A42,OFFSET(INDIRECT(ADDRESS(1,MATCH(N$1,'Inflation data joined'!$1:$1,0),1,1,$A$1)),,,1150,1),0),MATCH(N$1,'Inflation data joined'!$1:$1,0)+1)</f>
        <v>87.5</v>
      </c>
      <c r="O42" s="9" cm="1">
        <f t="array" aca="1" ref="O42" ca="1">INDEX('Inflation data joined'!$A$1:$AJ$1150,MATCH('Inflation data aligned'!$A42,OFFSET(INDIRECT(ADDRESS(1,MATCH(O$1,'Inflation data joined'!$1:$1,0),1,1,$A$1)),,,1150,1),0),MATCH(O$1,'Inflation data joined'!$1:$1,0)+1)</f>
        <v>85.33</v>
      </c>
      <c r="P42" s="32">
        <f ca="1">P$135*'Mthly con price data from FRED'!B531/'Mthly con price data from FRED'!B$624</f>
        <v>50.872926597674265</v>
      </c>
      <c r="Q42" s="9" cm="1">
        <f t="array" aca="1" ref="Q42" ca="1">INDEX('Inflation data joined'!$A$1:$AJ$1150,MATCH('Inflation data aligned'!$A42,OFFSET(INDIRECT(ADDRESS(1,MATCH(Q$1,'Inflation data joined'!$1:$1,0),1,1,$A$1)),,,1150,1),0),MATCH(Q$1,'Inflation data joined'!$1:$1,0)+1)</f>
        <v>82.61</v>
      </c>
      <c r="R42" s="21">
        <f>'Mthly con price data from FRED'!H147</f>
        <v>32.047672407631801</v>
      </c>
      <c r="S42" s="9" cm="1">
        <f t="array" aca="1" ref="S42" ca="1">INDEX('Inflation data joined'!$A$1:$AJ$1150,MATCH('Inflation data aligned'!$A42,OFFSET(INDIRECT(ADDRESS(1,MATCH(S$1,'Inflation data joined'!$1:$1,0),1,1,$A$1)),,,1150,1),0),MATCH(S$1,'Inflation data joined'!$1:$1,0)+1)</f>
        <v>48.9</v>
      </c>
    </row>
    <row r="43" spans="1:19" hidden="1" x14ac:dyDescent="0.25">
      <c r="A43" s="4">
        <v>37772</v>
      </c>
      <c r="B43" s="32">
        <f ca="1">B41+(B44-B41)*2/3</f>
        <v>78.599999999999994</v>
      </c>
      <c r="C43" s="9" cm="1">
        <f t="array" aca="1" ref="C43" ca="1">INDEX('Inflation data joined'!$A$1:$AJ$1150,MATCH('Inflation data aligned'!$A43,OFFSET(INDIRECT(ADDRESS(1,MATCH(C$1,'Inflation data joined'!$1:$1,0),1,1,$A$1)),,,1150,1),0),MATCH(C$1,'Inflation data joined'!$1:$1,0)+1)</f>
        <v>94.888795999999999</v>
      </c>
      <c r="D43" s="21">
        <f>'Mthly con price data from FRED'!D136</f>
        <v>70.889131385417102</v>
      </c>
      <c r="E43" s="9" cm="1">
        <f t="array" aca="1" ref="E43" ca="1">INDEX('Inflation data joined'!$A$1:$AJ$1150,MATCH('Inflation data aligned'!$A43,OFFSET(INDIRECT(ADDRESS(1,MATCH(E$1,'Inflation data joined'!$1:$1,0),1,1,$A$1)),,,1150,1),0),MATCH(E$1,'Inflation data joined'!$1:$1,0)+1)</f>
        <v>102.5</v>
      </c>
      <c r="F43" s="9" cm="1">
        <f t="array" aca="1" ref="F43" ca="1">INDEX('Inflation data joined'!$A$1:$AJ$1150,MATCH('Inflation data aligned'!$A43,OFFSET(INDIRECT(ADDRESS(1,MATCH(F$1,'Inflation data joined'!$1:$1,0),1,1,$A$1)),,,1150,1),0),MATCH(F$1,'Inflation data joined'!$1:$1,0)+1)</f>
        <v>95.575699999999998</v>
      </c>
      <c r="G43" s="9" cm="1">
        <f t="array" aca="1" ref="G43" ca="1">INDEX('Inflation data joined'!$A$1:$AJ$1150,MATCH('Inflation data aligned'!$A43,OFFSET(INDIRECT(ADDRESS(1,MATCH(G$1,'Inflation data joined'!$1:$1,0),1,1,$A$1)),,,1150,1),0),MATCH(G$1,'Inflation data joined'!$1:$1,0)+1)</f>
        <v>183.5</v>
      </c>
      <c r="H43" s="9" cm="1">
        <f t="array" aca="1" ref="H43" ca="1">INDEX('Inflation data joined'!$A$1:$AJ$1150,MATCH('Inflation data aligned'!$A43,OFFSET(INDIRECT(ADDRESS(1,MATCH(H$1,'Inflation data joined'!$1:$1,0),1,1,$A$1)),,,1150,1),0),MATCH(H$1,'Inflation data joined'!$1:$1,0)+1)</f>
        <v>181.5</v>
      </c>
      <c r="I43" s="9" cm="1">
        <f t="array" aca="1" ref="I43" ca="1">INDEX('Inflation data joined'!$A$1:$AJ$1150,MATCH('Inflation data aligned'!$A43,OFFSET(INDIRECT(ADDRESS(1,MATCH(I$1,'Inflation data joined'!$1:$1,0),1,1,$A$1)),,,1150,1),0),MATCH(I$1,'Inflation data joined'!$1:$1,0)+1)</f>
        <v>66.2</v>
      </c>
      <c r="J43" s="9" cm="1">
        <f t="array" aca="1" ref="J43" ca="1">INDEX('Inflation data joined'!$A$1:$AJ$1150,MATCH('Inflation data aligned'!$A43,OFFSET(INDIRECT(ADDRESS(1,MATCH(J$1,'Inflation data joined'!$1:$1,0),1,1,$A$1)),,,1150,1),0),MATCH(J$1,'Inflation data joined'!$1:$1,0)+1)</f>
        <v>85.12</v>
      </c>
      <c r="K43" s="9" cm="1">
        <f t="array" aca="1" ref="K43" ca="1">INDEX('Inflation data joined'!$A$1:$AJ$1150,MATCH('Inflation data aligned'!$A43,OFFSET(INDIRECT(ADDRESS(1,MATCH(K$1,'Inflation data joined'!$1:$1,0),1,1,$A$1)),,,1150,1),0),MATCH(K$1,'Inflation data joined'!$1:$1,0)+1)</f>
        <v>82.1</v>
      </c>
      <c r="L43" s="9" cm="1">
        <f t="array" aca="1" ref="L43" ca="1">INDEX('Inflation data joined'!$A$1:$AJ$1150,MATCH('Inflation data aligned'!$A43,OFFSET(INDIRECT(ADDRESS(1,MATCH(L$1,'Inflation data joined'!$1:$1,0),1,1,$A$1)),,,1150,1),0),MATCH(L$1,'Inflation data joined'!$1:$1,0)+1)</f>
        <v>73.582066999999995</v>
      </c>
      <c r="M43" s="9" cm="1">
        <f t="array" aca="1" ref="M43" ca="1">INDEX('Inflation data joined'!$A$1:$AJ$1150,MATCH('Inflation data aligned'!$A43,OFFSET(INDIRECT(ADDRESS(1,MATCH(M$1,'Inflation data joined'!$1:$1,0),1,1,$A$1)),,,1150,1),0),MATCH(M$1,'Inflation data joined'!$1:$1,0)+1)</f>
        <v>2178.5</v>
      </c>
      <c r="N43" s="9" cm="1">
        <f t="array" aca="1" ref="N43" ca="1">INDEX('Inflation data joined'!$A$1:$AJ$1150,MATCH('Inflation data aligned'!$A43,OFFSET(INDIRECT(ADDRESS(1,MATCH(N$1,'Inflation data joined'!$1:$1,0),1,1,$A$1)),,,1150,1),0),MATCH(N$1,'Inflation data joined'!$1:$1,0)+1)</f>
        <v>87.4</v>
      </c>
      <c r="O43" s="9" cm="1">
        <f t="array" aca="1" ref="O43" ca="1">INDEX('Inflation data joined'!$A$1:$AJ$1150,MATCH('Inflation data aligned'!$A43,OFFSET(INDIRECT(ADDRESS(1,MATCH(O$1,'Inflation data joined'!$1:$1,0),1,1,$A$1)),,,1150,1),0),MATCH(O$1,'Inflation data joined'!$1:$1,0)+1)</f>
        <v>85.28</v>
      </c>
      <c r="P43" s="32">
        <f ca="1">P$135*'Mthly con price data from FRED'!B532/'Mthly con price data from FRED'!B$624</f>
        <v>50.976117118181101</v>
      </c>
      <c r="Q43" s="9" cm="1">
        <f t="array" aca="1" ref="Q43" ca="1">INDEX('Inflation data joined'!$A$1:$AJ$1150,MATCH('Inflation data aligned'!$A43,OFFSET(INDIRECT(ADDRESS(1,MATCH(Q$1,'Inflation data joined'!$1:$1,0),1,1,$A$1)),,,1150,1),0),MATCH(Q$1,'Inflation data joined'!$1:$1,0)+1)</f>
        <v>82.55</v>
      </c>
      <c r="R43" s="21">
        <f>'Mthly con price data from FRED'!H148</f>
        <v>32.304053786892801</v>
      </c>
      <c r="S43" s="9" cm="1">
        <f t="array" aca="1" ref="S43" ca="1">INDEX('Inflation data joined'!$A$1:$AJ$1150,MATCH('Inflation data aligned'!$A43,OFFSET(INDIRECT(ADDRESS(1,MATCH(S$1,'Inflation data joined'!$1:$1,0),1,1,$A$1)),,,1150,1),0),MATCH(S$1,'Inflation data joined'!$1:$1,0)+1)</f>
        <v>48.8</v>
      </c>
    </row>
    <row r="44" spans="1:19" hidden="1" x14ac:dyDescent="0.25">
      <c r="A44" s="4">
        <v>37802</v>
      </c>
      <c r="B44" s="9" cm="1">
        <f t="array" aca="1" ref="B44" ca="1">INDEX('Inflation data joined'!$A$1:$AJ$1150,MATCH('Inflation data aligned'!$A44,OFFSET(INDIRECT(ADDRESS(1,MATCH(B$1,'Inflation data joined'!$1:$1,0),1,1,$A$1)),,,1150,1),0),MATCH(B$1,'Inflation data joined'!$1:$1,0)+1)</f>
        <v>78.599999999999994</v>
      </c>
      <c r="C44" s="9" cm="1">
        <f t="array" aca="1" ref="C44" ca="1">INDEX('Inflation data joined'!$A$1:$AJ$1150,MATCH('Inflation data aligned'!$A44,OFFSET(INDIRECT(ADDRESS(1,MATCH(C$1,'Inflation data joined'!$1:$1,0),1,1,$A$1)),,,1150,1),0),MATCH(C$1,'Inflation data joined'!$1:$1,0)+1)</f>
        <v>94.792168000000004</v>
      </c>
      <c r="D44" s="21">
        <f>'Mthly con price data from FRED'!D137</f>
        <v>70.038461642515003</v>
      </c>
      <c r="E44" s="9" cm="1">
        <f t="array" aca="1" ref="E44" ca="1">INDEX('Inflation data joined'!$A$1:$AJ$1150,MATCH('Inflation data aligned'!$A44,OFFSET(INDIRECT(ADDRESS(1,MATCH(E$1,'Inflation data joined'!$1:$1,0),1,1,$A$1)),,,1150,1),0),MATCH(E$1,'Inflation data joined'!$1:$1,0)+1)</f>
        <v>102.5</v>
      </c>
      <c r="F44" s="9" cm="1">
        <f t="array" aca="1" ref="F44" ca="1">INDEX('Inflation data joined'!$A$1:$AJ$1150,MATCH('Inflation data aligned'!$A44,OFFSET(INDIRECT(ADDRESS(1,MATCH(F$1,'Inflation data joined'!$1:$1,0),1,1,$A$1)),,,1150,1),0),MATCH(F$1,'Inflation data joined'!$1:$1,0)+1)</f>
        <v>95.577600000000004</v>
      </c>
      <c r="G44" s="9" cm="1">
        <f t="array" aca="1" ref="G44" ca="1">INDEX('Inflation data joined'!$A$1:$AJ$1150,MATCH('Inflation data aligned'!$A44,OFFSET(INDIRECT(ADDRESS(1,MATCH(G$1,'Inflation data joined'!$1:$1,0),1,1,$A$1)),,,1150,1),0),MATCH(G$1,'Inflation data joined'!$1:$1,0)+1)</f>
        <v>183.7</v>
      </c>
      <c r="H44" s="9" cm="1">
        <f t="array" aca="1" ref="H44" ca="1">INDEX('Inflation data joined'!$A$1:$AJ$1150,MATCH('Inflation data aligned'!$A44,OFFSET(INDIRECT(ADDRESS(1,MATCH(H$1,'Inflation data joined'!$1:$1,0),1,1,$A$1)),,,1150,1),0),MATCH(H$1,'Inflation data joined'!$1:$1,0)+1)</f>
        <v>181.3</v>
      </c>
      <c r="I44" s="9" cm="1">
        <f t="array" aca="1" ref="I44" ca="1">INDEX('Inflation data joined'!$A$1:$AJ$1150,MATCH('Inflation data aligned'!$A44,OFFSET(INDIRECT(ADDRESS(1,MATCH(I$1,'Inflation data joined'!$1:$1,0),1,1,$A$1)),,,1150,1),0),MATCH(I$1,'Inflation data joined'!$1:$1,0)+1)</f>
        <v>65.599999999999994</v>
      </c>
      <c r="J44" s="9" cm="1">
        <f t="array" aca="1" ref="J44" ca="1">INDEX('Inflation data joined'!$A$1:$AJ$1150,MATCH('Inflation data aligned'!$A44,OFFSET(INDIRECT(ADDRESS(1,MATCH(J$1,'Inflation data joined'!$1:$1,0),1,1,$A$1)),,,1150,1),0),MATCH(J$1,'Inflation data joined'!$1:$1,0)+1)</f>
        <v>85.28</v>
      </c>
      <c r="K44" s="9" cm="1">
        <f t="array" aca="1" ref="K44" ca="1">INDEX('Inflation data joined'!$A$1:$AJ$1150,MATCH('Inflation data aligned'!$A44,OFFSET(INDIRECT(ADDRESS(1,MATCH(K$1,'Inflation data joined'!$1:$1,0),1,1,$A$1)),,,1150,1),0),MATCH(K$1,'Inflation data joined'!$1:$1,0)+1)</f>
        <v>82.3</v>
      </c>
      <c r="L44" s="9" cm="1">
        <f t="array" aca="1" ref="L44" ca="1">INDEX('Inflation data joined'!$A$1:$AJ$1150,MATCH('Inflation data aligned'!$A44,OFFSET(INDIRECT(ADDRESS(1,MATCH(L$1,'Inflation data joined'!$1:$1,0),1,1,$A$1)),,,1150,1),0),MATCH(L$1,'Inflation data joined'!$1:$1,0)+1)</f>
        <v>73.382576</v>
      </c>
      <c r="M44" s="9" cm="1">
        <f t="array" aca="1" ref="M44" ca="1">INDEX('Inflation data joined'!$A$1:$AJ$1150,MATCH('Inflation data aligned'!$A44,OFFSET(INDIRECT(ADDRESS(1,MATCH(M$1,'Inflation data joined'!$1:$1,0),1,1,$A$1)),,,1150,1),0),MATCH(M$1,'Inflation data joined'!$1:$1,0)+1)</f>
        <v>2175.23</v>
      </c>
      <c r="N44" s="9" cm="1">
        <f t="array" aca="1" ref="N44" ca="1">INDEX('Inflation data joined'!$A$1:$AJ$1150,MATCH('Inflation data aligned'!$A44,OFFSET(INDIRECT(ADDRESS(1,MATCH(N$1,'Inflation data joined'!$1:$1,0),1,1,$A$1)),,,1150,1),0),MATCH(N$1,'Inflation data joined'!$1:$1,0)+1)</f>
        <v>87.4</v>
      </c>
      <c r="O44" s="9" cm="1">
        <f t="array" aca="1" ref="O44" ca="1">INDEX('Inflation data joined'!$A$1:$AJ$1150,MATCH('Inflation data aligned'!$A44,OFFSET(INDIRECT(ADDRESS(1,MATCH(O$1,'Inflation data joined'!$1:$1,0),1,1,$A$1)),,,1150,1),0),MATCH(O$1,'Inflation data joined'!$1:$1,0)+1)</f>
        <v>84.79</v>
      </c>
      <c r="P44" s="32">
        <f ca="1">P$135*'Mthly con price data from FRED'!B533/'Mthly con price data from FRED'!B$624</f>
        <v>51.285688679606665</v>
      </c>
      <c r="Q44" s="9" cm="1">
        <f t="array" aca="1" ref="Q44" ca="1">INDEX('Inflation data joined'!$A$1:$AJ$1150,MATCH('Inflation data aligned'!$A44,OFFSET(INDIRECT(ADDRESS(1,MATCH(Q$1,'Inflation data joined'!$1:$1,0),1,1,$A$1)),,,1150,1),0),MATCH(Q$1,'Inflation data joined'!$1:$1,0)+1)</f>
        <v>82.17</v>
      </c>
      <c r="R44" s="21">
        <f>'Mthly con price data from FRED'!H149</f>
        <v>32.562486217188003</v>
      </c>
      <c r="S44" s="9" cm="1">
        <f t="array" aca="1" ref="S44" ca="1">INDEX('Inflation data joined'!$A$1:$AJ$1150,MATCH('Inflation data aligned'!$A44,OFFSET(INDIRECT(ADDRESS(1,MATCH(S$1,'Inflation data joined'!$1:$1,0),1,1,$A$1)),,,1150,1),0),MATCH(S$1,'Inflation data joined'!$1:$1,0)+1)</f>
        <v>48.7</v>
      </c>
    </row>
    <row r="45" spans="1:19" hidden="1" x14ac:dyDescent="0.25">
      <c r="A45" s="4">
        <v>37833</v>
      </c>
      <c r="B45" s="31">
        <f ca="1">B44+(B47-B44)*1/3</f>
        <v>78.766666666666666</v>
      </c>
      <c r="C45" s="9" cm="1">
        <f t="array" aca="1" ref="C45" ca="1">INDEX('Inflation data joined'!$A$1:$AJ$1150,MATCH('Inflation data aligned'!$A45,OFFSET(INDIRECT(ADDRESS(1,MATCH(C$1,'Inflation data joined'!$1:$1,0),1,1,$A$1)),,,1150,1),0),MATCH(C$1,'Inflation data joined'!$1:$1,0)+1)</f>
        <v>94.792168000000004</v>
      </c>
      <c r="D45" s="21">
        <f>'Mthly con price data from FRED'!D138</f>
        <v>69.688269253277497</v>
      </c>
      <c r="E45" s="9" cm="1">
        <f t="array" aca="1" ref="E45" ca="1">INDEX('Inflation data joined'!$A$1:$AJ$1150,MATCH('Inflation data aligned'!$A45,OFFSET(INDIRECT(ADDRESS(1,MATCH(E$1,'Inflation data joined'!$1:$1,0),1,1,$A$1)),,,1150,1),0),MATCH(E$1,'Inflation data joined'!$1:$1,0)+1)</f>
        <v>102.6</v>
      </c>
      <c r="F45" s="9" cm="1">
        <f t="array" aca="1" ref="F45" ca="1">INDEX('Inflation data joined'!$A$1:$AJ$1150,MATCH('Inflation data aligned'!$A45,OFFSET(INDIRECT(ADDRESS(1,MATCH(F$1,'Inflation data joined'!$1:$1,0),1,1,$A$1)),,,1150,1),0),MATCH(F$1,'Inflation data joined'!$1:$1,0)+1)</f>
        <v>94.811400000000006</v>
      </c>
      <c r="G45" s="9" cm="1">
        <f t="array" aca="1" ref="G45" ca="1">INDEX('Inflation data joined'!$A$1:$AJ$1150,MATCH('Inflation data aligned'!$A45,OFFSET(INDIRECT(ADDRESS(1,MATCH(G$1,'Inflation data joined'!$1:$1,0),1,1,$A$1)),,,1150,1),0),MATCH(G$1,'Inflation data joined'!$1:$1,0)+1)</f>
        <v>183.9</v>
      </c>
      <c r="H45" s="9" cm="1">
        <f t="array" aca="1" ref="H45" ca="1">INDEX('Inflation data joined'!$A$1:$AJ$1150,MATCH('Inflation data aligned'!$A45,OFFSET(INDIRECT(ADDRESS(1,MATCH(H$1,'Inflation data joined'!$1:$1,0),1,1,$A$1)),,,1150,1),0),MATCH(H$1,'Inflation data joined'!$1:$1,0)+1)</f>
        <v>181.3</v>
      </c>
      <c r="I45" s="9" cm="1">
        <f t="array" aca="1" ref="I45" ca="1">INDEX('Inflation data joined'!$A$1:$AJ$1150,MATCH('Inflation data aligned'!$A45,OFFSET(INDIRECT(ADDRESS(1,MATCH(I$1,'Inflation data joined'!$1:$1,0),1,1,$A$1)),,,1150,1),0),MATCH(I$1,'Inflation data joined'!$1:$1,0)+1)</f>
        <v>65</v>
      </c>
      <c r="J45" s="9" cm="1">
        <f t="array" aca="1" ref="J45" ca="1">INDEX('Inflation data joined'!$A$1:$AJ$1150,MATCH('Inflation data aligned'!$A45,OFFSET(INDIRECT(ADDRESS(1,MATCH(J$1,'Inflation data joined'!$1:$1,0),1,1,$A$1)),,,1150,1),0),MATCH(J$1,'Inflation data joined'!$1:$1,0)+1)</f>
        <v>85.19</v>
      </c>
      <c r="K45" s="9" cm="1">
        <f t="array" aca="1" ref="K45" ca="1">INDEX('Inflation data joined'!$A$1:$AJ$1150,MATCH('Inflation data aligned'!$A45,OFFSET(INDIRECT(ADDRESS(1,MATCH(K$1,'Inflation data joined'!$1:$1,0),1,1,$A$1)),,,1150,1),0),MATCH(K$1,'Inflation data joined'!$1:$1,0)+1)</f>
        <v>82.5</v>
      </c>
      <c r="L45" s="9" cm="1">
        <f t="array" aca="1" ref="L45" ca="1">INDEX('Inflation data joined'!$A$1:$AJ$1150,MATCH('Inflation data aligned'!$A45,OFFSET(INDIRECT(ADDRESS(1,MATCH(L$1,'Inflation data joined'!$1:$1,0),1,1,$A$1)),,,1150,1),0),MATCH(L$1,'Inflation data joined'!$1:$1,0)+1)</f>
        <v>73.316079000000002</v>
      </c>
      <c r="M45" s="9" cm="1">
        <f t="array" aca="1" ref="M45" ca="1">INDEX('Inflation data joined'!$A$1:$AJ$1150,MATCH('Inflation data aligned'!$A45,OFFSET(INDIRECT(ADDRESS(1,MATCH(M$1,'Inflation data joined'!$1:$1,0),1,1,$A$1)),,,1150,1),0),MATCH(M$1,'Inflation data joined'!$1:$1,0)+1)</f>
        <v>2179.58</v>
      </c>
      <c r="N45" s="9" cm="1">
        <f t="array" aca="1" ref="N45" ca="1">INDEX('Inflation data joined'!$A$1:$AJ$1150,MATCH('Inflation data aligned'!$A45,OFFSET(INDIRECT(ADDRESS(1,MATCH(N$1,'Inflation data joined'!$1:$1,0),1,1,$A$1)),,,1150,1),0),MATCH(N$1,'Inflation data joined'!$1:$1,0)+1)</f>
        <v>87.1</v>
      </c>
      <c r="O45" s="9" cm="1">
        <f t="array" aca="1" ref="O45" ca="1">INDEX('Inflation data joined'!$A$1:$AJ$1150,MATCH('Inflation data aligned'!$A45,OFFSET(INDIRECT(ADDRESS(1,MATCH(O$1,'Inflation data joined'!$1:$1,0),1,1,$A$1)),,,1150,1),0),MATCH(O$1,'Inflation data joined'!$1:$1,0)+1)</f>
        <v>84.44</v>
      </c>
      <c r="P45" s="32">
        <f ca="1">P$135*'Mthly con price data from FRED'!B534/'Mthly con price data from FRED'!B$624</f>
        <v>51.698450761539064</v>
      </c>
      <c r="Q45" s="9" cm="1">
        <f t="array" aca="1" ref="Q45" ca="1">INDEX('Inflation data joined'!$A$1:$AJ$1150,MATCH('Inflation data aligned'!$A45,OFFSET(INDIRECT(ADDRESS(1,MATCH(Q$1,'Inflation data joined'!$1:$1,0),1,1,$A$1)),,,1150,1),0),MATCH(Q$1,'Inflation data joined'!$1:$1,0)+1)</f>
        <v>82.24</v>
      </c>
      <c r="R45" s="21">
        <f>'Mthly con price data from FRED'!H150</f>
        <v>32.793679869329999</v>
      </c>
      <c r="S45" s="9" cm="1">
        <f t="array" aca="1" ref="S45" ca="1">INDEX('Inflation data joined'!$A$1:$AJ$1150,MATCH('Inflation data aligned'!$A45,OFFSET(INDIRECT(ADDRESS(1,MATCH(S$1,'Inflation data joined'!$1:$1,0),1,1,$A$1)),,,1150,1),0),MATCH(S$1,'Inflation data joined'!$1:$1,0)+1)</f>
        <v>48.7</v>
      </c>
    </row>
    <row r="46" spans="1:19" hidden="1" x14ac:dyDescent="0.25">
      <c r="A46" s="4">
        <v>37864</v>
      </c>
      <c r="B46" s="32">
        <f ca="1">B44+(B47-B44)*2/3</f>
        <v>78.933333333333323</v>
      </c>
      <c r="C46" s="9" cm="1">
        <f t="array" aca="1" ref="C46" ca="1">INDEX('Inflation data joined'!$A$1:$AJ$1150,MATCH('Inflation data aligned'!$A46,OFFSET(INDIRECT(ADDRESS(1,MATCH(C$1,'Inflation data joined'!$1:$1,0),1,1,$A$1)),,,1150,1),0),MATCH(C$1,'Inflation data joined'!$1:$1,0)+1)</f>
        <v>94.888795999999999</v>
      </c>
      <c r="D46" s="21">
        <f>'Mthly con price data from FRED'!D139</f>
        <v>70.176086996433</v>
      </c>
      <c r="E46" s="9" cm="1">
        <f t="array" aca="1" ref="E46" ca="1">INDEX('Inflation data joined'!$A$1:$AJ$1150,MATCH('Inflation data aligned'!$A46,OFFSET(INDIRECT(ADDRESS(1,MATCH(E$1,'Inflation data joined'!$1:$1,0),1,1,$A$1)),,,1150,1),0),MATCH(E$1,'Inflation data joined'!$1:$1,0)+1)</f>
        <v>102.9</v>
      </c>
      <c r="F46" s="9" cm="1">
        <f t="array" aca="1" ref="F46" ca="1">INDEX('Inflation data joined'!$A$1:$AJ$1150,MATCH('Inflation data aligned'!$A46,OFFSET(INDIRECT(ADDRESS(1,MATCH(F$1,'Inflation data joined'!$1:$1,0),1,1,$A$1)),,,1150,1),0),MATCH(F$1,'Inflation data joined'!$1:$1,0)+1)</f>
        <v>95.0321</v>
      </c>
      <c r="G46" s="9" cm="1">
        <f t="array" aca="1" ref="G46" ca="1">INDEX('Inflation data joined'!$A$1:$AJ$1150,MATCH('Inflation data aligned'!$A46,OFFSET(INDIRECT(ADDRESS(1,MATCH(G$1,'Inflation data joined'!$1:$1,0),1,1,$A$1)),,,1150,1),0),MATCH(G$1,'Inflation data joined'!$1:$1,0)+1)</f>
        <v>184.6</v>
      </c>
      <c r="H46" s="9" cm="1">
        <f t="array" aca="1" ref="H46" ca="1">INDEX('Inflation data joined'!$A$1:$AJ$1150,MATCH('Inflation data aligned'!$A46,OFFSET(INDIRECT(ADDRESS(1,MATCH(H$1,'Inflation data joined'!$1:$1,0),1,1,$A$1)),,,1150,1),0),MATCH(H$1,'Inflation data joined'!$1:$1,0)+1)</f>
        <v>181.6</v>
      </c>
      <c r="I46" s="9" cm="1">
        <f t="array" aca="1" ref="I46" ca="1">INDEX('Inflation data joined'!$A$1:$AJ$1150,MATCH('Inflation data aligned'!$A46,OFFSET(INDIRECT(ADDRESS(1,MATCH(I$1,'Inflation data joined'!$1:$1,0),1,1,$A$1)),,,1150,1),0),MATCH(I$1,'Inflation data joined'!$1:$1,0)+1)</f>
        <v>64.900000000000006</v>
      </c>
      <c r="J46" s="9" cm="1">
        <f t="array" aca="1" ref="J46" ca="1">INDEX('Inflation data joined'!$A$1:$AJ$1150,MATCH('Inflation data aligned'!$A46,OFFSET(INDIRECT(ADDRESS(1,MATCH(J$1,'Inflation data joined'!$1:$1,0),1,1,$A$1)),,,1150,1),0),MATCH(J$1,'Inflation data joined'!$1:$1,0)+1)</f>
        <v>85.39</v>
      </c>
      <c r="K46" s="9" cm="1">
        <f t="array" aca="1" ref="K46" ca="1">INDEX('Inflation data joined'!$A$1:$AJ$1150,MATCH('Inflation data aligned'!$A46,OFFSET(INDIRECT(ADDRESS(1,MATCH(K$1,'Inflation data joined'!$1:$1,0),1,1,$A$1)),,,1150,1),0),MATCH(K$1,'Inflation data joined'!$1:$1,0)+1)</f>
        <v>82.5</v>
      </c>
      <c r="L46" s="9" cm="1">
        <f t="array" aca="1" ref="L46" ca="1">INDEX('Inflation data joined'!$A$1:$AJ$1150,MATCH('Inflation data aligned'!$A46,OFFSET(INDIRECT(ADDRESS(1,MATCH(L$1,'Inflation data joined'!$1:$1,0),1,1,$A$1)),,,1150,1),0),MATCH(L$1,'Inflation data joined'!$1:$1,0)+1)</f>
        <v>73.648563999999993</v>
      </c>
      <c r="M46" s="9" cm="1">
        <f t="array" aca="1" ref="M46" ca="1">INDEX('Inflation data joined'!$A$1:$AJ$1150,MATCH('Inflation data aligned'!$A46,OFFSET(INDIRECT(ADDRESS(1,MATCH(M$1,'Inflation data joined'!$1:$1,0),1,1,$A$1)),,,1150,1),0),MATCH(M$1,'Inflation data joined'!$1:$1,0)+1)</f>
        <v>2186.9899999999998</v>
      </c>
      <c r="N46" s="9" cm="1">
        <f t="array" aca="1" ref="N46" ca="1">INDEX('Inflation data joined'!$A$1:$AJ$1150,MATCH('Inflation data aligned'!$A46,OFFSET(INDIRECT(ADDRESS(1,MATCH(N$1,'Inflation data joined'!$1:$1,0),1,1,$A$1)),,,1150,1),0),MATCH(N$1,'Inflation data joined'!$1:$1,0)+1)</f>
        <v>87.7</v>
      </c>
      <c r="O46" s="9" cm="1">
        <f t="array" aca="1" ref="O46" ca="1">INDEX('Inflation data joined'!$A$1:$AJ$1150,MATCH('Inflation data aligned'!$A46,OFFSET(INDIRECT(ADDRESS(1,MATCH(O$1,'Inflation data joined'!$1:$1,0),1,1,$A$1)),,,1150,1),0),MATCH(O$1,'Inflation data joined'!$1:$1,0)+1)</f>
        <v>84.75</v>
      </c>
      <c r="P46" s="32">
        <f ca="1">P$135*'Mthly con price data from FRED'!B535/'Mthly con price data from FRED'!B$624</f>
        <v>51.492069720572928</v>
      </c>
      <c r="Q46" s="9" cm="1">
        <f t="array" aca="1" ref="Q46" ca="1">INDEX('Inflation data joined'!$A$1:$AJ$1150,MATCH('Inflation data aligned'!$A46,OFFSET(INDIRECT(ADDRESS(1,MATCH(Q$1,'Inflation data joined'!$1:$1,0),1,1,$A$1)),,,1150,1),0),MATCH(Q$1,'Inflation data joined'!$1:$1,0)+1)</f>
        <v>82.5</v>
      </c>
      <c r="R46" s="21">
        <f>'Mthly con price data from FRED'!H151</f>
        <v>32.6592257818658</v>
      </c>
      <c r="S46" s="9" cm="1">
        <f t="array" aca="1" ref="S46" ca="1">INDEX('Inflation data joined'!$A$1:$AJ$1150,MATCH('Inflation data aligned'!$A46,OFFSET(INDIRECT(ADDRESS(1,MATCH(S$1,'Inflation data joined'!$1:$1,0),1,1,$A$1)),,,1150,1),0),MATCH(S$1,'Inflation data joined'!$1:$1,0)+1)</f>
        <v>48.8</v>
      </c>
    </row>
    <row r="47" spans="1:19" hidden="1" x14ac:dyDescent="0.25">
      <c r="A47" s="4">
        <v>37894</v>
      </c>
      <c r="B47" s="9" cm="1">
        <f t="array" aca="1" ref="B47" ca="1">INDEX('Inflation data joined'!$A$1:$AJ$1150,MATCH('Inflation data aligned'!$A47,OFFSET(INDIRECT(ADDRESS(1,MATCH(B$1,'Inflation data joined'!$1:$1,0),1,1,$A$1)),,,1150,1),0),MATCH(B$1,'Inflation data joined'!$1:$1,0)+1)</f>
        <v>79.099999999999994</v>
      </c>
      <c r="C47" s="9" cm="1">
        <f t="array" aca="1" ref="C47" ca="1">INDEX('Inflation data joined'!$A$1:$AJ$1150,MATCH('Inflation data aligned'!$A47,OFFSET(INDIRECT(ADDRESS(1,MATCH(C$1,'Inflation data joined'!$1:$1,0),1,1,$A$1)),,,1150,1),0),MATCH(C$1,'Inflation data joined'!$1:$1,0)+1)</f>
        <v>94.888795999999999</v>
      </c>
      <c r="D47" s="21">
        <f>'Mthly con price data from FRED'!D140</f>
        <v>71.018200511039097</v>
      </c>
      <c r="E47" s="9" cm="1">
        <f t="array" aca="1" ref="E47" ca="1">INDEX('Inflation data joined'!$A$1:$AJ$1150,MATCH('Inflation data aligned'!$A47,OFFSET(INDIRECT(ADDRESS(1,MATCH(E$1,'Inflation data joined'!$1:$1,0),1,1,$A$1)),,,1150,1),0),MATCH(E$1,'Inflation data joined'!$1:$1,0)+1)</f>
        <v>103.1</v>
      </c>
      <c r="F47" s="9" cm="1">
        <f t="array" aca="1" ref="F47" ca="1">INDEX('Inflation data joined'!$A$1:$AJ$1150,MATCH('Inflation data aligned'!$A47,OFFSET(INDIRECT(ADDRESS(1,MATCH(F$1,'Inflation data joined'!$1:$1,0),1,1,$A$1)),,,1150,1),0),MATCH(F$1,'Inflation data joined'!$1:$1,0)+1)</f>
        <v>95.169799999999995</v>
      </c>
      <c r="G47" s="9" cm="1">
        <f t="array" aca="1" ref="G47" ca="1">INDEX('Inflation data joined'!$A$1:$AJ$1150,MATCH('Inflation data aligned'!$A47,OFFSET(INDIRECT(ADDRESS(1,MATCH(G$1,'Inflation data joined'!$1:$1,0),1,1,$A$1)),,,1150,1),0),MATCH(G$1,'Inflation data joined'!$1:$1,0)+1)</f>
        <v>185.2</v>
      </c>
      <c r="H47" s="9" cm="1">
        <f t="array" aca="1" ref="H47" ca="1">INDEX('Inflation data joined'!$A$1:$AJ$1150,MATCH('Inflation data aligned'!$A47,OFFSET(INDIRECT(ADDRESS(1,MATCH(H$1,'Inflation data joined'!$1:$1,0),1,1,$A$1)),,,1150,1),0),MATCH(H$1,'Inflation data joined'!$1:$1,0)+1)</f>
        <v>182.5</v>
      </c>
      <c r="I47" s="9" cm="1">
        <f t="array" aca="1" ref="I47" ca="1">INDEX('Inflation data joined'!$A$1:$AJ$1150,MATCH('Inflation data aligned'!$A47,OFFSET(INDIRECT(ADDRESS(1,MATCH(I$1,'Inflation data joined'!$1:$1,0),1,1,$A$1)),,,1150,1),0),MATCH(I$1,'Inflation data joined'!$1:$1,0)+1)</f>
        <v>65</v>
      </c>
      <c r="J47" s="9" cm="1">
        <f t="array" aca="1" ref="J47" ca="1">INDEX('Inflation data joined'!$A$1:$AJ$1150,MATCH('Inflation data aligned'!$A47,OFFSET(INDIRECT(ADDRESS(1,MATCH(J$1,'Inflation data joined'!$1:$1,0),1,1,$A$1)),,,1150,1),0),MATCH(J$1,'Inflation data joined'!$1:$1,0)+1)</f>
        <v>85.73</v>
      </c>
      <c r="K47" s="9" cm="1">
        <f t="array" aca="1" ref="K47" ca="1">INDEX('Inflation data joined'!$A$1:$AJ$1150,MATCH('Inflation data aligned'!$A47,OFFSET(INDIRECT(ADDRESS(1,MATCH(K$1,'Inflation data joined'!$1:$1,0),1,1,$A$1)),,,1150,1),0),MATCH(K$1,'Inflation data joined'!$1:$1,0)+1)</f>
        <v>82.4</v>
      </c>
      <c r="L47" s="9" cm="1">
        <f t="array" aca="1" ref="L47" ca="1">INDEX('Inflation data joined'!$A$1:$AJ$1150,MATCH('Inflation data aligned'!$A47,OFFSET(INDIRECT(ADDRESS(1,MATCH(L$1,'Inflation data joined'!$1:$1,0),1,1,$A$1)),,,1150,1),0),MATCH(L$1,'Inflation data joined'!$1:$1,0)+1)</f>
        <v>74.314445000000006</v>
      </c>
      <c r="M47" s="9" cm="1">
        <f t="array" aca="1" ref="M47" ca="1">INDEX('Inflation data joined'!$A$1:$AJ$1150,MATCH('Inflation data aligned'!$A47,OFFSET(INDIRECT(ADDRESS(1,MATCH(M$1,'Inflation data joined'!$1:$1,0),1,1,$A$1)),,,1150,1),0),MATCH(M$1,'Inflation data joined'!$1:$1,0)+1)</f>
        <v>2204.0500000000002</v>
      </c>
      <c r="N47" s="9" cm="1">
        <f t="array" aca="1" ref="N47" ca="1">INDEX('Inflation data joined'!$A$1:$AJ$1150,MATCH('Inflation data aligned'!$A47,OFFSET(INDIRECT(ADDRESS(1,MATCH(N$1,'Inflation data joined'!$1:$1,0),1,1,$A$1)),,,1150,1),0),MATCH(N$1,'Inflation data joined'!$1:$1,0)+1)</f>
        <v>87.8</v>
      </c>
      <c r="O47" s="9" cm="1">
        <f t="array" aca="1" ref="O47" ca="1">INDEX('Inflation data joined'!$A$1:$AJ$1150,MATCH('Inflation data aligned'!$A47,OFFSET(INDIRECT(ADDRESS(1,MATCH(O$1,'Inflation data joined'!$1:$1,0),1,1,$A$1)),,,1150,1),0),MATCH(O$1,'Inflation data joined'!$1:$1,0)+1)</f>
        <v>85.01</v>
      </c>
      <c r="P47" s="32">
        <f ca="1">P$135*'Mthly con price data from FRED'!B536/'Mthly con price data from FRED'!B$624</f>
        <v>51.492069720572928</v>
      </c>
      <c r="Q47" s="9" cm="1">
        <f t="array" aca="1" ref="Q47" ca="1">INDEX('Inflation data joined'!$A$1:$AJ$1150,MATCH('Inflation data aligned'!$A47,OFFSET(INDIRECT(ADDRESS(1,MATCH(Q$1,'Inflation data joined'!$1:$1,0),1,1,$A$1)),,,1150,1),0),MATCH(Q$1,'Inflation data joined'!$1:$1,0)+1)</f>
        <v>83.31</v>
      </c>
      <c r="R47" s="21">
        <f>'Mthly con price data from FRED'!H152</f>
        <v>32.770267149524102</v>
      </c>
      <c r="S47" s="9" cm="1">
        <f t="array" aca="1" ref="S47" ca="1">INDEX('Inflation data joined'!$A$1:$AJ$1150,MATCH('Inflation data aligned'!$A47,OFFSET(INDIRECT(ADDRESS(1,MATCH(S$1,'Inflation data joined'!$1:$1,0),1,1,$A$1)),,,1150,1),0),MATCH(S$1,'Inflation data joined'!$1:$1,0)+1)</f>
        <v>48.7</v>
      </c>
    </row>
    <row r="48" spans="1:19" hidden="1" x14ac:dyDescent="0.25">
      <c r="A48" s="4">
        <v>37925</v>
      </c>
      <c r="B48" s="31">
        <f ca="1">B47+(B50-B47)*1/3</f>
        <v>79.233333333333334</v>
      </c>
      <c r="C48" s="9" cm="1">
        <f t="array" aca="1" ref="C48" ca="1">INDEX('Inflation data joined'!$A$1:$AJ$1150,MATCH('Inflation data aligned'!$A48,OFFSET(INDIRECT(ADDRESS(1,MATCH(C$1,'Inflation data joined'!$1:$1,0),1,1,$A$1)),,,1150,1),0),MATCH(C$1,'Inflation data joined'!$1:$1,0)+1)</f>
        <v>94.985425000000006</v>
      </c>
      <c r="D48" s="21">
        <f>'Mthly con price data from FRED'!D141</f>
        <v>71.657364292387896</v>
      </c>
      <c r="E48" s="9" cm="1">
        <f t="array" aca="1" ref="E48" ca="1">INDEX('Inflation data joined'!$A$1:$AJ$1150,MATCH('Inflation data aligned'!$A48,OFFSET(INDIRECT(ADDRESS(1,MATCH(E$1,'Inflation data joined'!$1:$1,0),1,1,$A$1)),,,1150,1),0),MATCH(E$1,'Inflation data joined'!$1:$1,0)+1)</f>
        <v>102.8</v>
      </c>
      <c r="F48" s="9" cm="1">
        <f t="array" aca="1" ref="F48" ca="1">INDEX('Inflation data joined'!$A$1:$AJ$1150,MATCH('Inflation data aligned'!$A48,OFFSET(INDIRECT(ADDRESS(1,MATCH(F$1,'Inflation data joined'!$1:$1,0),1,1,$A$1)),,,1150,1),0),MATCH(F$1,'Inflation data joined'!$1:$1,0)+1)</f>
        <v>95.652500000000003</v>
      </c>
      <c r="G48" s="9" cm="1">
        <f t="array" aca="1" ref="G48" ca="1">INDEX('Inflation data joined'!$A$1:$AJ$1150,MATCH('Inflation data aligned'!$A48,OFFSET(INDIRECT(ADDRESS(1,MATCH(G$1,'Inflation data joined'!$1:$1,0),1,1,$A$1)),,,1150,1),0),MATCH(G$1,'Inflation data joined'!$1:$1,0)+1)</f>
        <v>185</v>
      </c>
      <c r="H48" s="9" cm="1">
        <f t="array" aca="1" ref="H48" ca="1">INDEX('Inflation data joined'!$A$1:$AJ$1150,MATCH('Inflation data aligned'!$A48,OFFSET(INDIRECT(ADDRESS(1,MATCH(H$1,'Inflation data joined'!$1:$1,0),1,1,$A$1)),,,1150,1),0),MATCH(H$1,'Inflation data joined'!$1:$1,0)+1)</f>
        <v>182.6</v>
      </c>
      <c r="I48" s="9" cm="1">
        <f t="array" aca="1" ref="I48" ca="1">INDEX('Inflation data joined'!$A$1:$AJ$1150,MATCH('Inflation data aligned'!$A48,OFFSET(INDIRECT(ADDRESS(1,MATCH(I$1,'Inflation data joined'!$1:$1,0),1,1,$A$1)),,,1150,1),0),MATCH(I$1,'Inflation data joined'!$1:$1,0)+1)</f>
        <v>65.400000000000006</v>
      </c>
      <c r="J48" s="9" cm="1">
        <f t="array" aca="1" ref="J48" ca="1">INDEX('Inflation data joined'!$A$1:$AJ$1150,MATCH('Inflation data aligned'!$A48,OFFSET(INDIRECT(ADDRESS(1,MATCH(J$1,'Inflation data joined'!$1:$1,0),1,1,$A$1)),,,1150,1),0),MATCH(J$1,'Inflation data joined'!$1:$1,0)+1)</f>
        <v>85.78</v>
      </c>
      <c r="K48" s="9" cm="1">
        <f t="array" aca="1" ref="K48" ca="1">INDEX('Inflation data joined'!$A$1:$AJ$1150,MATCH('Inflation data aligned'!$A48,OFFSET(INDIRECT(ADDRESS(1,MATCH(K$1,'Inflation data joined'!$1:$1,0),1,1,$A$1)),,,1150,1),0),MATCH(K$1,'Inflation data joined'!$1:$1,0)+1)</f>
        <v>82.4</v>
      </c>
      <c r="L48" s="9" cm="1">
        <f t="array" aca="1" ref="L48" ca="1">INDEX('Inflation data joined'!$A$1:$AJ$1150,MATCH('Inflation data aligned'!$A48,OFFSET(INDIRECT(ADDRESS(1,MATCH(L$1,'Inflation data joined'!$1:$1,0),1,1,$A$1)),,,1150,1),0),MATCH(L$1,'Inflation data joined'!$1:$1,0)+1)</f>
        <v>74.380941000000007</v>
      </c>
      <c r="M48" s="9" cm="1">
        <f t="array" aca="1" ref="M48" ca="1">INDEX('Inflation data joined'!$A$1:$AJ$1150,MATCH('Inflation data aligned'!$A48,OFFSET(INDIRECT(ADDRESS(1,MATCH(M$1,'Inflation data joined'!$1:$1,0),1,1,$A$1)),,,1150,1),0),MATCH(M$1,'Inflation data joined'!$1:$1,0)+1)</f>
        <v>2210.44</v>
      </c>
      <c r="N48" s="9" cm="1">
        <f t="array" aca="1" ref="N48" ca="1">INDEX('Inflation data joined'!$A$1:$AJ$1150,MATCH('Inflation data aligned'!$A48,OFFSET(INDIRECT(ADDRESS(1,MATCH(N$1,'Inflation data joined'!$1:$1,0),1,1,$A$1)),,,1150,1),0),MATCH(N$1,'Inflation data joined'!$1:$1,0)+1)</f>
        <v>87.8</v>
      </c>
      <c r="O48" s="9" cm="1">
        <f t="array" aca="1" ref="O48" ca="1">INDEX('Inflation data joined'!$A$1:$AJ$1150,MATCH('Inflation data aligned'!$A48,OFFSET(INDIRECT(ADDRESS(1,MATCH(O$1,'Inflation data joined'!$1:$1,0),1,1,$A$1)),,,1150,1),0),MATCH(O$1,'Inflation data joined'!$1:$1,0)+1)</f>
        <v>85.62</v>
      </c>
      <c r="P48" s="32">
        <f ca="1">P$135*'Mthly con price data from FRED'!B537/'Mthly con price data from FRED'!B$624</f>
        <v>51.904831802505328</v>
      </c>
      <c r="Q48" s="9" cm="1">
        <f t="array" aca="1" ref="Q48" ca="1">INDEX('Inflation data joined'!$A$1:$AJ$1150,MATCH('Inflation data aligned'!$A48,OFFSET(INDIRECT(ADDRESS(1,MATCH(Q$1,'Inflation data joined'!$1:$1,0),1,1,$A$1)),,,1150,1),0),MATCH(Q$1,'Inflation data joined'!$1:$1,0)+1)</f>
        <v>83.08</v>
      </c>
      <c r="R48" s="21">
        <f>'Mthly con price data from FRED'!H153</f>
        <v>33.097969821019397</v>
      </c>
      <c r="S48" s="9" cm="1">
        <f t="array" aca="1" ref="S48" ca="1">INDEX('Inflation data joined'!$A$1:$AJ$1150,MATCH('Inflation data aligned'!$A48,OFFSET(INDIRECT(ADDRESS(1,MATCH(S$1,'Inflation data joined'!$1:$1,0),1,1,$A$1)),,,1150,1),0),MATCH(S$1,'Inflation data joined'!$1:$1,0)+1)</f>
        <v>48.4</v>
      </c>
    </row>
    <row r="49" spans="1:19" hidden="1" x14ac:dyDescent="0.25">
      <c r="A49" s="4">
        <v>37955</v>
      </c>
      <c r="B49" s="32">
        <f ca="1">B47+(B50-B47)*2/3</f>
        <v>79.36666666666666</v>
      </c>
      <c r="C49" s="9" cm="1">
        <f t="array" aca="1" ref="C49" ca="1">INDEX('Inflation data joined'!$A$1:$AJ$1150,MATCH('Inflation data aligned'!$A49,OFFSET(INDIRECT(ADDRESS(1,MATCH(C$1,'Inflation data joined'!$1:$1,0),1,1,$A$1)),,,1150,1),0),MATCH(C$1,'Inflation data joined'!$1:$1,0)+1)</f>
        <v>94.792168000000004</v>
      </c>
      <c r="D49" s="21">
        <f>'Mthly con price data from FRED'!D142</f>
        <v>72.373937843718394</v>
      </c>
      <c r="E49" s="9" cm="1">
        <f t="array" aca="1" ref="E49" ca="1">INDEX('Inflation data joined'!$A$1:$AJ$1150,MATCH('Inflation data aligned'!$A49,OFFSET(INDIRECT(ADDRESS(1,MATCH(E$1,'Inflation data joined'!$1:$1,0),1,1,$A$1)),,,1150,1),0),MATCH(E$1,'Inflation data joined'!$1:$1,0)+1)</f>
        <v>103.1</v>
      </c>
      <c r="F49" s="9" cm="1">
        <f t="array" aca="1" ref="F49" ca="1">INDEX('Inflation data joined'!$A$1:$AJ$1150,MATCH('Inflation data aligned'!$A49,OFFSET(INDIRECT(ADDRESS(1,MATCH(F$1,'Inflation data joined'!$1:$1,0),1,1,$A$1)),,,1150,1),0),MATCH(F$1,'Inflation data joined'!$1:$1,0)+1)</f>
        <v>95.532200000000003</v>
      </c>
      <c r="G49" s="9" cm="1">
        <f t="array" aca="1" ref="G49" ca="1">INDEX('Inflation data joined'!$A$1:$AJ$1150,MATCH('Inflation data aligned'!$A49,OFFSET(INDIRECT(ADDRESS(1,MATCH(G$1,'Inflation data joined'!$1:$1,0),1,1,$A$1)),,,1150,1),0),MATCH(G$1,'Inflation data joined'!$1:$1,0)+1)</f>
        <v>184.5</v>
      </c>
      <c r="H49" s="9" cm="1">
        <f t="array" aca="1" ref="H49" ca="1">INDEX('Inflation data joined'!$A$1:$AJ$1150,MATCH('Inflation data aligned'!$A49,OFFSET(INDIRECT(ADDRESS(1,MATCH(H$1,'Inflation data joined'!$1:$1,0),1,1,$A$1)),,,1150,1),0),MATCH(H$1,'Inflation data joined'!$1:$1,0)+1)</f>
        <v>182.7</v>
      </c>
      <c r="I49" s="9" cm="1">
        <f t="array" aca="1" ref="I49" ca="1">INDEX('Inflation data joined'!$A$1:$AJ$1150,MATCH('Inflation data aligned'!$A49,OFFSET(INDIRECT(ADDRESS(1,MATCH(I$1,'Inflation data joined'!$1:$1,0),1,1,$A$1)),,,1150,1),0),MATCH(I$1,'Inflation data joined'!$1:$1,0)+1)</f>
        <v>65.5</v>
      </c>
      <c r="J49" s="9" cm="1">
        <f t="array" aca="1" ref="J49" ca="1">INDEX('Inflation data joined'!$A$1:$AJ$1150,MATCH('Inflation data aligned'!$A49,OFFSET(INDIRECT(ADDRESS(1,MATCH(J$1,'Inflation data joined'!$1:$1,0),1,1,$A$1)),,,1150,1),0),MATCH(J$1,'Inflation data joined'!$1:$1,0)+1)</f>
        <v>85.67</v>
      </c>
      <c r="K49" s="9" cm="1">
        <f t="array" aca="1" ref="K49" ca="1">INDEX('Inflation data joined'!$A$1:$AJ$1150,MATCH('Inflation data aligned'!$A49,OFFSET(INDIRECT(ADDRESS(1,MATCH(K$1,'Inflation data joined'!$1:$1,0),1,1,$A$1)),,,1150,1),0),MATCH(K$1,'Inflation data joined'!$1:$1,0)+1)</f>
        <v>82.2</v>
      </c>
      <c r="L49" s="9" cm="1">
        <f t="array" aca="1" ref="L49" ca="1">INDEX('Inflation data joined'!$A$1:$AJ$1150,MATCH('Inflation data aligned'!$A49,OFFSET(INDIRECT(ADDRESS(1,MATCH(L$1,'Inflation data joined'!$1:$1,0),1,1,$A$1)),,,1150,1),0),MATCH(L$1,'Inflation data joined'!$1:$1,0)+1)</f>
        <v>74.247946999999996</v>
      </c>
      <c r="M49" s="9" cm="1">
        <f t="array" aca="1" ref="M49" ca="1">INDEX('Inflation data joined'!$A$1:$AJ$1150,MATCH('Inflation data aligned'!$A49,OFFSET(INDIRECT(ADDRESS(1,MATCH(M$1,'Inflation data joined'!$1:$1,0),1,1,$A$1)),,,1150,1),0),MATCH(M$1,'Inflation data joined'!$1:$1,0)+1)</f>
        <v>2217.96</v>
      </c>
      <c r="N49" s="9" cm="1">
        <f t="array" aca="1" ref="N49" ca="1">INDEX('Inflation data joined'!$A$1:$AJ$1150,MATCH('Inflation data aligned'!$A49,OFFSET(INDIRECT(ADDRESS(1,MATCH(N$1,'Inflation data joined'!$1:$1,0),1,1,$A$1)),,,1150,1),0),MATCH(N$1,'Inflation data joined'!$1:$1,0)+1)</f>
        <v>87.8</v>
      </c>
      <c r="O49" s="9" cm="1">
        <f t="array" aca="1" ref="O49" ca="1">INDEX('Inflation data joined'!$A$1:$AJ$1150,MATCH('Inflation data aligned'!$A49,OFFSET(INDIRECT(ADDRESS(1,MATCH(O$1,'Inflation data joined'!$1:$1,0),1,1,$A$1)),,,1150,1),0),MATCH(O$1,'Inflation data joined'!$1:$1,0)+1)</f>
        <v>85.24</v>
      </c>
      <c r="P49" s="32">
        <f ca="1">P$135*'Mthly con price data from FRED'!B538/'Mthly con price data from FRED'!B$624</f>
        <v>52.008022322964614</v>
      </c>
      <c r="Q49" s="9" cm="1">
        <f t="array" aca="1" ref="Q49" ca="1">INDEX('Inflation data joined'!$A$1:$AJ$1150,MATCH('Inflation data aligned'!$A49,OFFSET(INDIRECT(ADDRESS(1,MATCH(Q$1,'Inflation data joined'!$1:$1,0),1,1,$A$1)),,,1150,1),0),MATCH(Q$1,'Inflation data joined'!$1:$1,0)+1)</f>
        <v>82.87</v>
      </c>
      <c r="R49" s="21">
        <f>'Mthly con price data from FRED'!H154</f>
        <v>33.415710331301099</v>
      </c>
      <c r="S49" s="9" cm="1">
        <f t="array" aca="1" ref="S49" ca="1">INDEX('Inflation data joined'!$A$1:$AJ$1150,MATCH('Inflation data aligned'!$A49,OFFSET(INDIRECT(ADDRESS(1,MATCH(S$1,'Inflation data joined'!$1:$1,0),1,1,$A$1)),,,1150,1),0),MATCH(S$1,'Inflation data joined'!$1:$1,0)+1)</f>
        <v>48</v>
      </c>
    </row>
    <row r="50" spans="1:19" hidden="1" x14ac:dyDescent="0.25">
      <c r="A50" s="4">
        <v>37986</v>
      </c>
      <c r="B50" s="9" cm="1">
        <f t="array" aca="1" ref="B50" ca="1">INDEX('Inflation data joined'!$A$1:$AJ$1150,MATCH('Inflation data aligned'!$A50,OFFSET(INDIRECT(ADDRESS(1,MATCH(B$1,'Inflation data joined'!$1:$1,0),1,1,$A$1)),,,1150,1),0),MATCH(B$1,'Inflation data joined'!$1:$1,0)+1)</f>
        <v>79.5</v>
      </c>
      <c r="C50" s="9" cm="1">
        <f t="array" aca="1" ref="C50" ca="1">INDEX('Inflation data joined'!$A$1:$AJ$1150,MATCH('Inflation data aligned'!$A50,OFFSET(INDIRECT(ADDRESS(1,MATCH(C$1,'Inflation data joined'!$1:$1,0),1,1,$A$1)),,,1150,1),0),MATCH(C$1,'Inflation data joined'!$1:$1,0)+1)</f>
        <v>94.888795999999999</v>
      </c>
      <c r="D50" s="21">
        <f>'Mthly con price data from FRED'!D143</f>
        <v>72.808181225592307</v>
      </c>
      <c r="E50" s="9" cm="1">
        <f t="array" aca="1" ref="E50" ca="1">INDEX('Inflation data joined'!$A$1:$AJ$1150,MATCH('Inflation data aligned'!$A50,OFFSET(INDIRECT(ADDRESS(1,MATCH(E$1,'Inflation data joined'!$1:$1,0),1,1,$A$1)),,,1150,1),0),MATCH(E$1,'Inflation data joined'!$1:$1,0)+1)</f>
        <v>103.2</v>
      </c>
      <c r="F50" s="9" cm="1">
        <f t="array" aca="1" ref="F50" ca="1">INDEX('Inflation data joined'!$A$1:$AJ$1150,MATCH('Inflation data aligned'!$A50,OFFSET(INDIRECT(ADDRESS(1,MATCH(F$1,'Inflation data joined'!$1:$1,0),1,1,$A$1)),,,1150,1),0),MATCH(F$1,'Inflation data joined'!$1:$1,0)+1)</f>
        <v>95.550700000000006</v>
      </c>
      <c r="G50" s="9" cm="1">
        <f t="array" aca="1" ref="G50" ca="1">INDEX('Inflation data joined'!$A$1:$AJ$1150,MATCH('Inflation data aligned'!$A50,OFFSET(INDIRECT(ADDRESS(1,MATCH(G$1,'Inflation data joined'!$1:$1,0),1,1,$A$1)),,,1150,1),0),MATCH(G$1,'Inflation data joined'!$1:$1,0)+1)</f>
        <v>184.3</v>
      </c>
      <c r="H50" s="9" cm="1">
        <f t="array" aca="1" ref="H50" ca="1">INDEX('Inflation data joined'!$A$1:$AJ$1150,MATCH('Inflation data aligned'!$A50,OFFSET(INDIRECT(ADDRESS(1,MATCH(H$1,'Inflation data joined'!$1:$1,0),1,1,$A$1)),,,1150,1),0),MATCH(H$1,'Inflation data joined'!$1:$1,0)+1)</f>
        <v>183.5</v>
      </c>
      <c r="I50" s="9" cm="1">
        <f t="array" aca="1" ref="I50" ca="1">INDEX('Inflation data joined'!$A$1:$AJ$1150,MATCH('Inflation data aligned'!$A50,OFFSET(INDIRECT(ADDRESS(1,MATCH(I$1,'Inflation data joined'!$1:$1,0),1,1,$A$1)),,,1150,1),0),MATCH(I$1,'Inflation data joined'!$1:$1,0)+1)</f>
        <v>65.7</v>
      </c>
      <c r="J50" s="9" cm="1">
        <f t="array" aca="1" ref="J50" ca="1">INDEX('Inflation data joined'!$A$1:$AJ$1150,MATCH('Inflation data aligned'!$A50,OFFSET(INDIRECT(ADDRESS(1,MATCH(J$1,'Inflation data joined'!$1:$1,0),1,1,$A$1)),,,1150,1),0),MATCH(J$1,'Inflation data joined'!$1:$1,0)+1)</f>
        <v>85.76</v>
      </c>
      <c r="K50" s="9" cm="1">
        <f t="array" aca="1" ref="K50" ca="1">INDEX('Inflation data joined'!$A$1:$AJ$1150,MATCH('Inflation data aligned'!$A50,OFFSET(INDIRECT(ADDRESS(1,MATCH(K$1,'Inflation data joined'!$1:$1,0),1,1,$A$1)),,,1150,1),0),MATCH(K$1,'Inflation data joined'!$1:$1,0)+1)</f>
        <v>82.9</v>
      </c>
      <c r="L50" s="9" cm="1">
        <f t="array" aca="1" ref="L50" ca="1">INDEX('Inflation data joined'!$A$1:$AJ$1150,MATCH('Inflation data aligned'!$A50,OFFSET(INDIRECT(ADDRESS(1,MATCH(L$1,'Inflation data joined'!$1:$1,0),1,1,$A$1)),,,1150,1),0),MATCH(L$1,'Inflation data joined'!$1:$1,0)+1)</f>
        <v>74.581343000000004</v>
      </c>
      <c r="M50" s="9" cm="1">
        <f t="array" aca="1" ref="M50" ca="1">INDEX('Inflation data joined'!$A$1:$AJ$1150,MATCH('Inflation data aligned'!$A50,OFFSET(INDIRECT(ADDRESS(1,MATCH(M$1,'Inflation data joined'!$1:$1,0),1,1,$A$1)),,,1150,1),0),MATCH(M$1,'Inflation data joined'!$1:$1,0)+1)</f>
        <v>2229.4899999999998</v>
      </c>
      <c r="N50" s="9" cm="1">
        <f t="array" aca="1" ref="N50" ca="1">INDEX('Inflation data joined'!$A$1:$AJ$1150,MATCH('Inflation data aligned'!$A50,OFFSET(INDIRECT(ADDRESS(1,MATCH(N$1,'Inflation data joined'!$1:$1,0),1,1,$A$1)),,,1150,1),0),MATCH(N$1,'Inflation data joined'!$1:$1,0)+1)</f>
        <v>88.2</v>
      </c>
      <c r="O50" s="9" cm="1">
        <f t="array" aca="1" ref="O50" ca="1">INDEX('Inflation data joined'!$A$1:$AJ$1150,MATCH('Inflation data aligned'!$A50,OFFSET(INDIRECT(ADDRESS(1,MATCH(O$1,'Inflation data joined'!$1:$1,0),1,1,$A$1)),,,1150,1),0),MATCH(O$1,'Inflation data joined'!$1:$1,0)+1)</f>
        <v>85.22</v>
      </c>
      <c r="P50" s="32">
        <f ca="1">P$135*'Mthly con price data from FRED'!B539/'Mthly con price data from FRED'!B$624</f>
        <v>51.801641281998485</v>
      </c>
      <c r="Q50" s="9" cm="1">
        <f t="array" aca="1" ref="Q50" ca="1">INDEX('Inflation data joined'!$A$1:$AJ$1150,MATCH('Inflation data aligned'!$A50,OFFSET(INDIRECT(ADDRESS(1,MATCH(Q$1,'Inflation data joined'!$1:$1,0),1,1,$A$1)),,,1150,1),0),MATCH(Q$1,'Inflation data joined'!$1:$1,0)+1)</f>
        <v>82.34</v>
      </c>
      <c r="R50" s="21">
        <f>'Mthly con price data from FRED'!H155</f>
        <v>33.783283144945401</v>
      </c>
      <c r="S50" s="9" cm="1">
        <f t="array" aca="1" ref="S50" ca="1">INDEX('Inflation data joined'!$A$1:$AJ$1150,MATCH('Inflation data aligned'!$A50,OFFSET(INDIRECT(ADDRESS(1,MATCH(S$1,'Inflation data joined'!$1:$1,0),1,1,$A$1)),,,1150,1),0),MATCH(S$1,'Inflation data joined'!$1:$1,0)+1)</f>
        <v>48</v>
      </c>
    </row>
    <row r="51" spans="1:19" hidden="1" x14ac:dyDescent="0.25">
      <c r="A51" s="4">
        <v>38017</v>
      </c>
      <c r="B51" s="31">
        <f ca="1">B50+(B53-B50)*1/3</f>
        <v>79.733333333333334</v>
      </c>
      <c r="C51" s="9" cm="1">
        <f t="array" aca="1" ref="C51" ca="1">INDEX('Inflation data joined'!$A$1:$AJ$1150,MATCH('Inflation data aligned'!$A51,OFFSET(INDIRECT(ADDRESS(1,MATCH(C$1,'Inflation data joined'!$1:$1,0),1,1,$A$1)),,,1150,1),0),MATCH(C$1,'Inflation data joined'!$1:$1,0)+1)</f>
        <v>94.212400000000002</v>
      </c>
      <c r="D51" s="21">
        <f>'Mthly con price data from FRED'!D144</f>
        <v>73.609071390283006</v>
      </c>
      <c r="E51" s="9" cm="1">
        <f t="array" aca="1" ref="E51" ca="1">INDEX('Inflation data joined'!$A$1:$AJ$1150,MATCH('Inflation data aligned'!$A51,OFFSET(INDIRECT(ADDRESS(1,MATCH(E$1,'Inflation data joined'!$1:$1,0),1,1,$A$1)),,,1150,1),0),MATCH(E$1,'Inflation data joined'!$1:$1,0)+1)</f>
        <v>103.3</v>
      </c>
      <c r="F51" s="9" cm="1">
        <f t="array" aca="1" ref="F51" ca="1">INDEX('Inflation data joined'!$A$1:$AJ$1150,MATCH('Inflation data aligned'!$A51,OFFSET(INDIRECT(ADDRESS(1,MATCH(F$1,'Inflation data joined'!$1:$1,0),1,1,$A$1)),,,1150,1),0),MATCH(F$1,'Inflation data joined'!$1:$1,0)+1)</f>
        <v>95.226600000000005</v>
      </c>
      <c r="G51" s="9" cm="1">
        <f t="array" aca="1" ref="G51" ca="1">INDEX('Inflation data joined'!$A$1:$AJ$1150,MATCH('Inflation data aligned'!$A51,OFFSET(INDIRECT(ADDRESS(1,MATCH(G$1,'Inflation data joined'!$1:$1,0),1,1,$A$1)),,,1150,1),0),MATCH(G$1,'Inflation data joined'!$1:$1,0)+1)</f>
        <v>185.2</v>
      </c>
      <c r="H51" s="9" cm="1">
        <f t="array" aca="1" ref="H51" ca="1">INDEX('Inflation data joined'!$A$1:$AJ$1150,MATCH('Inflation data aligned'!$A51,OFFSET(INDIRECT(ADDRESS(1,MATCH(H$1,'Inflation data joined'!$1:$1,0),1,1,$A$1)),,,1150,1),0),MATCH(H$1,'Inflation data joined'!$1:$1,0)+1)</f>
        <v>183.1</v>
      </c>
      <c r="I51" s="9" cm="1">
        <f t="array" aca="1" ref="I51" ca="1">INDEX('Inflation data joined'!$A$1:$AJ$1150,MATCH('Inflation data aligned'!$A51,OFFSET(INDIRECT(ADDRESS(1,MATCH(I$1,'Inflation data joined'!$1:$1,0),1,1,$A$1)),,,1150,1),0),MATCH(I$1,'Inflation data joined'!$1:$1,0)+1)</f>
        <v>65.900000000000006</v>
      </c>
      <c r="J51" s="9" cm="1">
        <f t="array" aca="1" ref="J51" ca="1">INDEX('Inflation data joined'!$A$1:$AJ$1150,MATCH('Inflation data aligned'!$A51,OFFSET(INDIRECT(ADDRESS(1,MATCH(J$1,'Inflation data joined'!$1:$1,0),1,1,$A$1)),,,1150,1),0),MATCH(J$1,'Inflation data joined'!$1:$1,0)+1)</f>
        <v>85.61</v>
      </c>
      <c r="K51" s="9" cm="1">
        <f t="array" aca="1" ref="K51" ca="1">INDEX('Inflation data joined'!$A$1:$AJ$1150,MATCH('Inflation data aligned'!$A51,OFFSET(INDIRECT(ADDRESS(1,MATCH(K$1,'Inflation data joined'!$1:$1,0),1,1,$A$1)),,,1150,1),0),MATCH(K$1,'Inflation data joined'!$1:$1,0)+1)</f>
        <v>82.9</v>
      </c>
      <c r="L51" s="9" cm="1">
        <f t="array" aca="1" ref="L51" ca="1">INDEX('Inflation data joined'!$A$1:$AJ$1150,MATCH('Inflation data aligned'!$A51,OFFSET(INDIRECT(ADDRESS(1,MATCH(L$1,'Inflation data joined'!$1:$1,0),1,1,$A$1)),,,1150,1),0),MATCH(L$1,'Inflation data joined'!$1:$1,0)+1)</f>
        <v>75.047732999999994</v>
      </c>
      <c r="M51" s="9" cm="1">
        <f t="array" aca="1" ref="M51" ca="1">INDEX('Inflation data joined'!$A$1:$AJ$1150,MATCH('Inflation data aligned'!$A51,OFFSET(INDIRECT(ADDRESS(1,MATCH(M$1,'Inflation data joined'!$1:$1,0),1,1,$A$1)),,,1150,1),0),MATCH(M$1,'Inflation data joined'!$1:$1,0)+1)</f>
        <v>2246.4299999999998</v>
      </c>
      <c r="N51" s="9" cm="1">
        <f t="array" aca="1" ref="N51" ca="1">INDEX('Inflation data joined'!$A$1:$AJ$1150,MATCH('Inflation data aligned'!$A51,OFFSET(INDIRECT(ADDRESS(1,MATCH(N$1,'Inflation data joined'!$1:$1,0),1,1,$A$1)),,,1150,1),0),MATCH(N$1,'Inflation data joined'!$1:$1,0)+1)</f>
        <v>87.6</v>
      </c>
      <c r="O51" s="9" cm="1">
        <f t="array" aca="1" ref="O51" ca="1">INDEX('Inflation data joined'!$A$1:$AJ$1150,MATCH('Inflation data aligned'!$A51,OFFSET(INDIRECT(ADDRESS(1,MATCH(O$1,'Inflation data joined'!$1:$1,0),1,1,$A$1)),,,1150,1),0),MATCH(O$1,'Inflation data joined'!$1:$1,0)+1)</f>
        <v>85.88</v>
      </c>
      <c r="P51" s="32">
        <f ca="1">P$135*'Mthly con price data from FRED'!B540/'Mthly con price data from FRED'!B$624</f>
        <v>52.008022322964614</v>
      </c>
      <c r="Q51" s="9" cm="1">
        <f t="array" aca="1" ref="Q51" ca="1">INDEX('Inflation data joined'!$A$1:$AJ$1150,MATCH('Inflation data aligned'!$A51,OFFSET(INDIRECT(ADDRESS(1,MATCH(Q$1,'Inflation data joined'!$1:$1,0),1,1,$A$1)),,,1150,1),0),MATCH(Q$1,'Inflation data joined'!$1:$1,0)+1)</f>
        <v>82.35</v>
      </c>
      <c r="R51" s="21">
        <f>'Mthly con price data from FRED'!H156</f>
        <v>34.374490599982003</v>
      </c>
      <c r="S51" s="9" cm="1">
        <f t="array" aca="1" ref="S51" ca="1">INDEX('Inflation data joined'!$A$1:$AJ$1150,MATCH('Inflation data aligned'!$A51,OFFSET(INDIRECT(ADDRESS(1,MATCH(S$1,'Inflation data joined'!$1:$1,0),1,1,$A$1)),,,1150,1),0),MATCH(S$1,'Inflation data joined'!$1:$1,0)+1)</f>
        <v>48.4</v>
      </c>
    </row>
    <row r="52" spans="1:19" hidden="1" x14ac:dyDescent="0.25">
      <c r="A52" s="4">
        <v>38046</v>
      </c>
      <c r="B52" s="32">
        <f ca="1">B50+(B53-B50)*2/3</f>
        <v>79.966666666666669</v>
      </c>
      <c r="C52" s="9" cm="1">
        <f t="array" aca="1" ref="C52" ca="1">INDEX('Inflation data joined'!$A$1:$AJ$1150,MATCH('Inflation data aligned'!$A52,OFFSET(INDIRECT(ADDRESS(1,MATCH(C$1,'Inflation data joined'!$1:$1,0),1,1,$A$1)),,,1150,1),0),MATCH(C$1,'Inflation data joined'!$1:$1,0)+1)</f>
        <v>94.212400000000002</v>
      </c>
      <c r="D52" s="21">
        <f>'Mthly con price data from FRED'!D145</f>
        <v>73.461853394051801</v>
      </c>
      <c r="E52" s="9" cm="1">
        <f t="array" aca="1" ref="E52" ca="1">INDEX('Inflation data joined'!$A$1:$AJ$1150,MATCH('Inflation data aligned'!$A52,OFFSET(INDIRECT(ADDRESS(1,MATCH(E$1,'Inflation data joined'!$1:$1,0),1,1,$A$1)),,,1150,1),0),MATCH(E$1,'Inflation data joined'!$1:$1,0)+1)</f>
        <v>103.5</v>
      </c>
      <c r="F52" s="9" cm="1">
        <f t="array" aca="1" ref="F52" ca="1">INDEX('Inflation data joined'!$A$1:$AJ$1150,MATCH('Inflation data aligned'!$A52,OFFSET(INDIRECT(ADDRESS(1,MATCH(F$1,'Inflation data joined'!$1:$1,0),1,1,$A$1)),,,1150,1),0),MATCH(F$1,'Inflation data joined'!$1:$1,0)+1)</f>
        <v>95.242500000000007</v>
      </c>
      <c r="G52" s="9" cm="1">
        <f t="array" aca="1" ref="G52" ca="1">INDEX('Inflation data joined'!$A$1:$AJ$1150,MATCH('Inflation data aligned'!$A52,OFFSET(INDIRECT(ADDRESS(1,MATCH(G$1,'Inflation data joined'!$1:$1,0),1,1,$A$1)),,,1150,1),0),MATCH(G$1,'Inflation data joined'!$1:$1,0)+1)</f>
        <v>186.2</v>
      </c>
      <c r="H52" s="9" cm="1">
        <f t="array" aca="1" ref="H52" ca="1">INDEX('Inflation data joined'!$A$1:$AJ$1150,MATCH('Inflation data aligned'!$A52,OFFSET(INDIRECT(ADDRESS(1,MATCH(H$1,'Inflation data joined'!$1:$1,0),1,1,$A$1)),,,1150,1),0),MATCH(H$1,'Inflation data joined'!$1:$1,0)+1)</f>
        <v>183.8</v>
      </c>
      <c r="I52" s="9" cm="1">
        <f t="array" aca="1" ref="I52" ca="1">INDEX('Inflation data joined'!$A$1:$AJ$1150,MATCH('Inflation data aligned'!$A52,OFFSET(INDIRECT(ADDRESS(1,MATCH(I$1,'Inflation data joined'!$1:$1,0),1,1,$A$1)),,,1150,1),0),MATCH(I$1,'Inflation data joined'!$1:$1,0)+1)</f>
        <v>65.400000000000006</v>
      </c>
      <c r="J52" s="9" cm="1">
        <f t="array" aca="1" ref="J52" ca="1">INDEX('Inflation data joined'!$A$1:$AJ$1150,MATCH('Inflation data aligned'!$A52,OFFSET(INDIRECT(ADDRESS(1,MATCH(J$1,'Inflation data joined'!$1:$1,0),1,1,$A$1)),,,1150,1),0),MATCH(J$1,'Inflation data joined'!$1:$1,0)+1)</f>
        <v>85.96</v>
      </c>
      <c r="K52" s="9" cm="1">
        <f t="array" aca="1" ref="K52" ca="1">INDEX('Inflation data joined'!$A$1:$AJ$1150,MATCH('Inflation data aligned'!$A52,OFFSET(INDIRECT(ADDRESS(1,MATCH(K$1,'Inflation data joined'!$1:$1,0),1,1,$A$1)),,,1150,1),0),MATCH(K$1,'Inflation data joined'!$1:$1,0)+1)</f>
        <v>83.1</v>
      </c>
      <c r="L52" s="9" cm="1">
        <f t="array" aca="1" ref="L52" ca="1">INDEX('Inflation data joined'!$A$1:$AJ$1150,MATCH('Inflation data aligned'!$A52,OFFSET(INDIRECT(ADDRESS(1,MATCH(L$1,'Inflation data joined'!$1:$1,0),1,1,$A$1)),,,1150,1),0),MATCH(L$1,'Inflation data joined'!$1:$1,0)+1)</f>
        <v>75.380217000000002</v>
      </c>
      <c r="M52" s="9" cm="1">
        <f t="array" aca="1" ref="M52" ca="1">INDEX('Inflation data joined'!$A$1:$AJ$1150,MATCH('Inflation data aligned'!$A52,OFFSET(INDIRECT(ADDRESS(1,MATCH(M$1,'Inflation data joined'!$1:$1,0),1,1,$A$1)),,,1150,1),0),MATCH(M$1,'Inflation data joined'!$1:$1,0)+1)</f>
        <v>2260.13</v>
      </c>
      <c r="N52" s="9" cm="1">
        <f t="array" aca="1" ref="N52" ca="1">INDEX('Inflation data joined'!$A$1:$AJ$1150,MATCH('Inflation data aligned'!$A52,OFFSET(INDIRECT(ADDRESS(1,MATCH(N$1,'Inflation data joined'!$1:$1,0),1,1,$A$1)),,,1150,1),0),MATCH(N$1,'Inflation data joined'!$1:$1,0)+1)</f>
        <v>88.4</v>
      </c>
      <c r="O52" s="9" cm="1">
        <f t="array" aca="1" ref="O52" ca="1">INDEX('Inflation data joined'!$A$1:$AJ$1150,MATCH('Inflation data aligned'!$A52,OFFSET(INDIRECT(ADDRESS(1,MATCH(O$1,'Inflation data joined'!$1:$1,0),1,1,$A$1)),,,1150,1),0),MATCH(O$1,'Inflation data joined'!$1:$1,0)+1)</f>
        <v>85.22</v>
      </c>
      <c r="P52" s="32">
        <f ca="1">P$135*'Mthly con price data from FRED'!B541/'Mthly con price data from FRED'!B$624</f>
        <v>52.008022322964614</v>
      </c>
      <c r="Q52" s="9" cm="1">
        <f t="array" aca="1" ref="Q52" ca="1">INDEX('Inflation data joined'!$A$1:$AJ$1150,MATCH('Inflation data aligned'!$A52,OFFSET(INDIRECT(ADDRESS(1,MATCH(Q$1,'Inflation data joined'!$1:$1,0),1,1,$A$1)),,,1150,1),0),MATCH(Q$1,'Inflation data joined'!$1:$1,0)+1)</f>
        <v>82.72</v>
      </c>
      <c r="R52" s="21">
        <f>'Mthly con price data from FRED'!H157</f>
        <v>34.714798056921801</v>
      </c>
      <c r="S52" s="9" cm="1">
        <f t="array" aca="1" ref="S52" ca="1">INDEX('Inflation data joined'!$A$1:$AJ$1150,MATCH('Inflation data aligned'!$A52,OFFSET(INDIRECT(ADDRESS(1,MATCH(S$1,'Inflation data joined'!$1:$1,0),1,1,$A$1)),,,1150,1),0),MATCH(S$1,'Inflation data joined'!$1:$1,0)+1)</f>
        <v>48.7</v>
      </c>
    </row>
    <row r="53" spans="1:19" hidden="1" x14ac:dyDescent="0.25">
      <c r="A53" s="4">
        <v>38077</v>
      </c>
      <c r="B53" s="9" cm="1">
        <f t="array" aca="1" ref="B53" ca="1">INDEX('Inflation data joined'!$A$1:$AJ$1150,MATCH('Inflation data aligned'!$A53,OFFSET(INDIRECT(ADDRESS(1,MATCH(B$1,'Inflation data joined'!$1:$1,0),1,1,$A$1)),,,1150,1),0),MATCH(B$1,'Inflation data joined'!$1:$1,0)+1)</f>
        <v>80.2</v>
      </c>
      <c r="C53" s="9" cm="1">
        <f t="array" aca="1" ref="C53" ca="1">INDEX('Inflation data joined'!$A$1:$AJ$1150,MATCH('Inflation data aligned'!$A53,OFFSET(INDIRECT(ADDRESS(1,MATCH(C$1,'Inflation data joined'!$1:$1,0),1,1,$A$1)),,,1150,1),0),MATCH(C$1,'Inflation data joined'!$1:$1,0)+1)</f>
        <v>94.405655999999993</v>
      </c>
      <c r="D53" s="21">
        <f>'Mthly con price data from FRED'!D146</f>
        <v>73.682238978893693</v>
      </c>
      <c r="E53" s="9" cm="1">
        <f t="array" aca="1" ref="E53" ca="1">INDEX('Inflation data joined'!$A$1:$AJ$1150,MATCH('Inflation data aligned'!$A53,OFFSET(INDIRECT(ADDRESS(1,MATCH(E$1,'Inflation data joined'!$1:$1,0),1,1,$A$1)),,,1150,1),0),MATCH(E$1,'Inflation data joined'!$1:$1,0)+1)</f>
        <v>103.9</v>
      </c>
      <c r="F53" s="9" cm="1">
        <f t="array" aca="1" ref="F53" ca="1">INDEX('Inflation data joined'!$A$1:$AJ$1150,MATCH('Inflation data aligned'!$A53,OFFSET(INDIRECT(ADDRESS(1,MATCH(F$1,'Inflation data joined'!$1:$1,0),1,1,$A$1)),,,1150,1),0),MATCH(F$1,'Inflation data joined'!$1:$1,0)+1)</f>
        <v>95.4465</v>
      </c>
      <c r="G53" s="9" cm="1">
        <f t="array" aca="1" ref="G53" ca="1">INDEX('Inflation data joined'!$A$1:$AJ$1150,MATCH('Inflation data aligned'!$A53,OFFSET(INDIRECT(ADDRESS(1,MATCH(G$1,'Inflation data joined'!$1:$1,0),1,1,$A$1)),,,1150,1),0),MATCH(G$1,'Inflation data joined'!$1:$1,0)+1)</f>
        <v>187.4</v>
      </c>
      <c r="H53" s="9" cm="1">
        <f t="array" aca="1" ref="H53" ca="1">INDEX('Inflation data joined'!$A$1:$AJ$1150,MATCH('Inflation data aligned'!$A53,OFFSET(INDIRECT(ADDRESS(1,MATCH(H$1,'Inflation data joined'!$1:$1,0),1,1,$A$1)),,,1150,1),0),MATCH(H$1,'Inflation data joined'!$1:$1,0)+1)</f>
        <v>184.6</v>
      </c>
      <c r="I53" s="9" cm="1">
        <f t="array" aca="1" ref="I53" ca="1">INDEX('Inflation data joined'!$A$1:$AJ$1150,MATCH('Inflation data aligned'!$A53,OFFSET(INDIRECT(ADDRESS(1,MATCH(I$1,'Inflation data joined'!$1:$1,0),1,1,$A$1)),,,1150,1),0),MATCH(I$1,'Inflation data joined'!$1:$1,0)+1)</f>
        <v>65.5</v>
      </c>
      <c r="J53" s="9" cm="1">
        <f t="array" aca="1" ref="J53" ca="1">INDEX('Inflation data joined'!$A$1:$AJ$1150,MATCH('Inflation data aligned'!$A53,OFFSET(INDIRECT(ADDRESS(1,MATCH(J$1,'Inflation data joined'!$1:$1,0),1,1,$A$1)),,,1150,1),0),MATCH(J$1,'Inflation data joined'!$1:$1,0)+1)</f>
        <v>86.3</v>
      </c>
      <c r="K53" s="9" cm="1">
        <f t="array" aca="1" ref="K53" ca="1">INDEX('Inflation data joined'!$A$1:$AJ$1150,MATCH('Inflation data aligned'!$A53,OFFSET(INDIRECT(ADDRESS(1,MATCH(K$1,'Inflation data joined'!$1:$1,0),1,1,$A$1)),,,1150,1),0),MATCH(K$1,'Inflation data joined'!$1:$1,0)+1)</f>
        <v>83.4</v>
      </c>
      <c r="L53" s="9" cm="1">
        <f t="array" aca="1" ref="L53" ca="1">INDEX('Inflation data joined'!$A$1:$AJ$1150,MATCH('Inflation data aligned'!$A53,OFFSET(INDIRECT(ADDRESS(1,MATCH(L$1,'Inflation data joined'!$1:$1,0),1,1,$A$1)),,,1150,1),0),MATCH(L$1,'Inflation data joined'!$1:$1,0)+1)</f>
        <v>76.112594000000001</v>
      </c>
      <c r="M53" s="9" cm="1">
        <f t="array" aca="1" ref="M53" ca="1">INDEX('Inflation data joined'!$A$1:$AJ$1150,MATCH('Inflation data aligned'!$A53,OFFSET(INDIRECT(ADDRESS(1,MATCH(M$1,'Inflation data joined'!$1:$1,0),1,1,$A$1)),,,1150,1),0),MATCH(M$1,'Inflation data joined'!$1:$1,0)+1)</f>
        <v>2270.75</v>
      </c>
      <c r="N53" s="9" cm="1">
        <f t="array" aca="1" ref="N53" ca="1">INDEX('Inflation data joined'!$A$1:$AJ$1150,MATCH('Inflation data aligned'!$A53,OFFSET(INDIRECT(ADDRESS(1,MATCH(N$1,'Inflation data joined'!$1:$1,0),1,1,$A$1)),,,1150,1),0),MATCH(N$1,'Inflation data joined'!$1:$1,0)+1)</f>
        <v>88.7</v>
      </c>
      <c r="O53" s="9" cm="1">
        <f t="array" aca="1" ref="O53" ca="1">INDEX('Inflation data joined'!$A$1:$AJ$1150,MATCH('Inflation data aligned'!$A53,OFFSET(INDIRECT(ADDRESS(1,MATCH(O$1,'Inflation data joined'!$1:$1,0),1,1,$A$1)),,,1150,1),0),MATCH(O$1,'Inflation data joined'!$1:$1,0)+1)</f>
        <v>85.16</v>
      </c>
      <c r="P53" s="32">
        <f ca="1">P$135*'Mthly con price data from FRED'!B542/'Mthly con price data from FRED'!B$624</f>
        <v>52.008022322964614</v>
      </c>
      <c r="Q53" s="9" cm="1">
        <f t="array" aca="1" ref="Q53" ca="1">INDEX('Inflation data joined'!$A$1:$AJ$1150,MATCH('Inflation data aligned'!$A53,OFFSET(INDIRECT(ADDRESS(1,MATCH(Q$1,'Inflation data joined'!$1:$1,0),1,1,$A$1)),,,1150,1),0),MATCH(Q$1,'Inflation data joined'!$1:$1,0)+1)</f>
        <v>83.44</v>
      </c>
      <c r="R53" s="21">
        <f>'Mthly con price data from FRED'!H158</f>
        <v>34.9751590423487</v>
      </c>
      <c r="S53" s="9" cm="1">
        <f t="array" aca="1" ref="S53" ca="1">INDEX('Inflation data joined'!$A$1:$AJ$1150,MATCH('Inflation data aligned'!$A53,OFFSET(INDIRECT(ADDRESS(1,MATCH(S$1,'Inflation data joined'!$1:$1,0),1,1,$A$1)),,,1150,1),0),MATCH(S$1,'Inflation data joined'!$1:$1,0)+1)</f>
        <v>49</v>
      </c>
    </row>
    <row r="54" spans="1:19" hidden="1" x14ac:dyDescent="0.25">
      <c r="A54" s="4">
        <v>38107</v>
      </c>
      <c r="B54" s="31">
        <f ca="1">B53+(B56-B53)*1/3</f>
        <v>80.333333333333329</v>
      </c>
      <c r="C54" s="9" cm="1">
        <f t="array" aca="1" ref="C54" ca="1">INDEX('Inflation data joined'!$A$1:$AJ$1150,MATCH('Inflation data aligned'!$A54,OFFSET(INDIRECT(ADDRESS(1,MATCH(C$1,'Inflation data joined'!$1:$1,0),1,1,$A$1)),,,1150,1),0),MATCH(C$1,'Inflation data joined'!$1:$1,0)+1)</f>
        <v>94.598911999999999</v>
      </c>
      <c r="D54" s="21">
        <f>'Mthly con price data from FRED'!D147</f>
        <v>74.0506499906014</v>
      </c>
      <c r="E54" s="9" cm="1">
        <f t="array" aca="1" ref="E54" ca="1">INDEX('Inflation data joined'!$A$1:$AJ$1150,MATCH('Inflation data aligned'!$A54,OFFSET(INDIRECT(ADDRESS(1,MATCH(E$1,'Inflation data joined'!$1:$1,0),1,1,$A$1)),,,1150,1),0),MATCH(E$1,'Inflation data joined'!$1:$1,0)+1)</f>
        <v>104.1</v>
      </c>
      <c r="F54" s="9" cm="1">
        <f t="array" aca="1" ref="F54" ca="1">INDEX('Inflation data joined'!$A$1:$AJ$1150,MATCH('Inflation data aligned'!$A54,OFFSET(INDIRECT(ADDRESS(1,MATCH(F$1,'Inflation data joined'!$1:$1,0),1,1,$A$1)),,,1150,1),0),MATCH(F$1,'Inflation data joined'!$1:$1,0)+1)</f>
        <v>96.251599999999996</v>
      </c>
      <c r="G54" s="9" cm="1">
        <f t="array" aca="1" ref="G54" ca="1">INDEX('Inflation data joined'!$A$1:$AJ$1150,MATCH('Inflation data aligned'!$A54,OFFSET(INDIRECT(ADDRESS(1,MATCH(G$1,'Inflation data joined'!$1:$1,0),1,1,$A$1)),,,1150,1),0),MATCH(G$1,'Inflation data joined'!$1:$1,0)+1)</f>
        <v>188</v>
      </c>
      <c r="H54" s="9" cm="1">
        <f t="array" aca="1" ref="H54" ca="1">INDEX('Inflation data joined'!$A$1:$AJ$1150,MATCH('Inflation data aligned'!$A54,OFFSET(INDIRECT(ADDRESS(1,MATCH(H$1,'Inflation data joined'!$1:$1,0),1,1,$A$1)),,,1150,1),0),MATCH(H$1,'Inflation data joined'!$1:$1,0)+1)</f>
        <v>185.7</v>
      </c>
      <c r="I54" s="9" cm="1">
        <f t="array" aca="1" ref="I54" ca="1">INDEX('Inflation data joined'!$A$1:$AJ$1150,MATCH('Inflation data aligned'!$A54,OFFSET(INDIRECT(ADDRESS(1,MATCH(I$1,'Inflation data joined'!$1:$1,0),1,1,$A$1)),,,1150,1),0),MATCH(I$1,'Inflation data joined'!$1:$1,0)+1)</f>
        <v>65.8</v>
      </c>
      <c r="J54" s="9" cm="1">
        <f t="array" aca="1" ref="J54" ca="1">INDEX('Inflation data joined'!$A$1:$AJ$1150,MATCH('Inflation data aligned'!$A54,OFFSET(INDIRECT(ADDRESS(1,MATCH(J$1,'Inflation data joined'!$1:$1,0),1,1,$A$1)),,,1150,1),0),MATCH(J$1,'Inflation data joined'!$1:$1,0)+1)</f>
        <v>86.53</v>
      </c>
      <c r="K54" s="9" cm="1">
        <f t="array" aca="1" ref="K54" ca="1">INDEX('Inflation data joined'!$A$1:$AJ$1150,MATCH('Inflation data aligned'!$A54,OFFSET(INDIRECT(ADDRESS(1,MATCH(K$1,'Inflation data joined'!$1:$1,0),1,1,$A$1)),,,1150,1),0),MATCH(K$1,'Inflation data joined'!$1:$1,0)+1)</f>
        <v>83.7</v>
      </c>
      <c r="L54" s="9" cm="1">
        <f t="array" aca="1" ref="L54" ca="1">INDEX('Inflation data joined'!$A$1:$AJ$1150,MATCH('Inflation data aligned'!$A54,OFFSET(INDIRECT(ADDRESS(1,MATCH(L$1,'Inflation data joined'!$1:$1,0),1,1,$A$1)),,,1150,1),0),MATCH(L$1,'Inflation data joined'!$1:$1,0)+1)</f>
        <v>76.112594000000001</v>
      </c>
      <c r="M54" s="9" cm="1">
        <f t="array" aca="1" ref="M54" ca="1">INDEX('Inflation data joined'!$A$1:$AJ$1150,MATCH('Inflation data aligned'!$A54,OFFSET(INDIRECT(ADDRESS(1,MATCH(M$1,'Inflation data joined'!$1:$1,0),1,1,$A$1)),,,1150,1),0),MATCH(M$1,'Inflation data joined'!$1:$1,0)+1)</f>
        <v>2279.15</v>
      </c>
      <c r="N54" s="9" cm="1">
        <f t="array" aca="1" ref="N54" ca="1">INDEX('Inflation data joined'!$A$1:$AJ$1150,MATCH('Inflation data aligned'!$A54,OFFSET(INDIRECT(ADDRESS(1,MATCH(N$1,'Inflation data joined'!$1:$1,0),1,1,$A$1)),,,1150,1),0),MATCH(N$1,'Inflation data joined'!$1:$1,0)+1)</f>
        <v>89</v>
      </c>
      <c r="O54" s="9" cm="1">
        <f t="array" aca="1" ref="O54" ca="1">INDEX('Inflation data joined'!$A$1:$AJ$1150,MATCH('Inflation data aligned'!$A54,OFFSET(INDIRECT(ADDRESS(1,MATCH(O$1,'Inflation data joined'!$1:$1,0),1,1,$A$1)),,,1150,1),0),MATCH(O$1,'Inflation data joined'!$1:$1,0)+1)</f>
        <v>86.14</v>
      </c>
      <c r="P54" s="32">
        <f ca="1">P$135*'Mthly con price data from FRED'!B543/'Mthly con price data from FRED'!B$624</f>
        <v>52.008022322964614</v>
      </c>
      <c r="Q54" s="9" cm="1">
        <f t="array" aca="1" ref="Q54" ca="1">INDEX('Inflation data joined'!$A$1:$AJ$1150,MATCH('Inflation data aligned'!$A54,OFFSET(INDIRECT(ADDRESS(1,MATCH(Q$1,'Inflation data joined'!$1:$1,0),1,1,$A$1)),,,1150,1),0),MATCH(Q$1,'Inflation data joined'!$1:$1,0)+1)</f>
        <v>83.71</v>
      </c>
      <c r="R54" s="21">
        <f>'Mthly con price data from FRED'!H159</f>
        <v>35.321413116868001</v>
      </c>
      <c r="S54" s="9" cm="1">
        <f t="array" aca="1" ref="S54" ca="1">INDEX('Inflation data joined'!$A$1:$AJ$1150,MATCH('Inflation data aligned'!$A54,OFFSET(INDIRECT(ADDRESS(1,MATCH(S$1,'Inflation data joined'!$1:$1,0),1,1,$A$1)),,,1150,1),0),MATCH(S$1,'Inflation data joined'!$1:$1,0)+1)</f>
        <v>49.1</v>
      </c>
    </row>
    <row r="55" spans="1:19" hidden="1" x14ac:dyDescent="0.25">
      <c r="A55" s="4">
        <v>38138</v>
      </c>
      <c r="B55" s="32">
        <f ca="1">B53+(B56-B53)*2/3</f>
        <v>80.466666666666669</v>
      </c>
      <c r="C55" s="9" cm="1">
        <f t="array" aca="1" ref="C55" ca="1">INDEX('Inflation data joined'!$A$1:$AJ$1150,MATCH('Inflation data aligned'!$A55,OFFSET(INDIRECT(ADDRESS(1,MATCH(C$1,'Inflation data joined'!$1:$1,0),1,1,$A$1)),,,1150,1),0),MATCH(C$1,'Inflation data joined'!$1:$1,0)+1)</f>
        <v>94.598911999999999</v>
      </c>
      <c r="D55" s="21">
        <f>'Mthly con price data from FRED'!D148</f>
        <v>73.976599582980896</v>
      </c>
      <c r="E55" s="9" cm="1">
        <f t="array" aca="1" ref="E55" ca="1">INDEX('Inflation data joined'!$A$1:$AJ$1150,MATCH('Inflation data aligned'!$A55,OFFSET(INDIRECT(ADDRESS(1,MATCH(E$1,'Inflation data joined'!$1:$1,0),1,1,$A$1)),,,1150,1),0),MATCH(E$1,'Inflation data joined'!$1:$1,0)+1)</f>
        <v>105</v>
      </c>
      <c r="F55" s="9" cm="1">
        <f t="array" aca="1" ref="F55" ca="1">INDEX('Inflation data joined'!$A$1:$AJ$1150,MATCH('Inflation data aligned'!$A55,OFFSET(INDIRECT(ADDRESS(1,MATCH(F$1,'Inflation data joined'!$1:$1,0),1,1,$A$1)),,,1150,1),0),MATCH(F$1,'Inflation data joined'!$1:$1,0)+1)</f>
        <v>96.474100000000007</v>
      </c>
      <c r="G55" s="9" cm="1">
        <f t="array" aca="1" ref="G55" ca="1">INDEX('Inflation data joined'!$A$1:$AJ$1150,MATCH('Inflation data aligned'!$A55,OFFSET(INDIRECT(ADDRESS(1,MATCH(G$1,'Inflation data joined'!$1:$1,0),1,1,$A$1)),,,1150,1),0),MATCH(G$1,'Inflation data joined'!$1:$1,0)+1)</f>
        <v>189.1</v>
      </c>
      <c r="H55" s="9" cm="1">
        <f t="array" aca="1" ref="H55" ca="1">INDEX('Inflation data joined'!$A$1:$AJ$1150,MATCH('Inflation data aligned'!$A55,OFFSET(INDIRECT(ADDRESS(1,MATCH(H$1,'Inflation data joined'!$1:$1,0),1,1,$A$1)),,,1150,1),0),MATCH(H$1,'Inflation data joined'!$1:$1,0)+1)</f>
        <v>186.5</v>
      </c>
      <c r="I55" s="9" cm="1">
        <f t="array" aca="1" ref="I55" ca="1">INDEX('Inflation data joined'!$A$1:$AJ$1150,MATCH('Inflation data aligned'!$A55,OFFSET(INDIRECT(ADDRESS(1,MATCH(I$1,'Inflation data joined'!$1:$1,0),1,1,$A$1)),,,1150,1),0),MATCH(I$1,'Inflation data joined'!$1:$1,0)+1)</f>
        <v>65.599999999999994</v>
      </c>
      <c r="J55" s="9" cm="1">
        <f t="array" aca="1" ref="J55" ca="1">INDEX('Inflation data joined'!$A$1:$AJ$1150,MATCH('Inflation data aligned'!$A55,OFFSET(INDIRECT(ADDRESS(1,MATCH(J$1,'Inflation data joined'!$1:$1,0),1,1,$A$1)),,,1150,1),0),MATCH(J$1,'Inflation data joined'!$1:$1,0)+1)</f>
        <v>86.85</v>
      </c>
      <c r="K55" s="9" cm="1">
        <f t="array" aca="1" ref="K55" ca="1">INDEX('Inflation data joined'!$A$1:$AJ$1150,MATCH('Inflation data aligned'!$A55,OFFSET(INDIRECT(ADDRESS(1,MATCH(K$1,'Inflation data joined'!$1:$1,0),1,1,$A$1)),,,1150,1),0),MATCH(K$1,'Inflation data joined'!$1:$1,0)+1)</f>
        <v>83.9</v>
      </c>
      <c r="L55" s="9" cm="1">
        <f t="array" aca="1" ref="L55" ca="1">INDEX('Inflation data joined'!$A$1:$AJ$1150,MATCH('Inflation data aligned'!$A55,OFFSET(INDIRECT(ADDRESS(1,MATCH(L$1,'Inflation data joined'!$1:$1,0),1,1,$A$1)),,,1150,1),0),MATCH(L$1,'Inflation data joined'!$1:$1,0)+1)</f>
        <v>76.046098000000001</v>
      </c>
      <c r="M55" s="9" cm="1">
        <f t="array" aca="1" ref="M55" ca="1">INDEX('Inflation data joined'!$A$1:$AJ$1150,MATCH('Inflation data aligned'!$A55,OFFSET(INDIRECT(ADDRESS(1,MATCH(M$1,'Inflation data joined'!$1:$1,0),1,1,$A$1)),,,1150,1),0),MATCH(M$1,'Inflation data joined'!$1:$1,0)+1)</f>
        <v>2290.77</v>
      </c>
      <c r="N55" s="9" cm="1">
        <f t="array" aca="1" ref="N55" ca="1">INDEX('Inflation data joined'!$A$1:$AJ$1150,MATCH('Inflation data aligned'!$A55,OFFSET(INDIRECT(ADDRESS(1,MATCH(N$1,'Inflation data joined'!$1:$1,0),1,1,$A$1)),,,1150,1),0),MATCH(N$1,'Inflation data joined'!$1:$1,0)+1)</f>
        <v>89.2</v>
      </c>
      <c r="O55" s="9" cm="1">
        <f t="array" aca="1" ref="O55" ca="1">INDEX('Inflation data joined'!$A$1:$AJ$1150,MATCH('Inflation data aligned'!$A55,OFFSET(INDIRECT(ADDRESS(1,MATCH(O$1,'Inflation data joined'!$1:$1,0),1,1,$A$1)),,,1150,1),0),MATCH(O$1,'Inflation data joined'!$1:$1,0)+1)</f>
        <v>86.06</v>
      </c>
      <c r="P55" s="32">
        <f ca="1">P$135*'Mthly con price data from FRED'!B544/'Mthly con price data from FRED'!B$624</f>
        <v>52.420784404897148</v>
      </c>
      <c r="Q55" s="9" cm="1">
        <f t="array" aca="1" ref="Q55" ca="1">INDEX('Inflation data joined'!$A$1:$AJ$1150,MATCH('Inflation data aligned'!$A55,OFFSET(INDIRECT(ADDRESS(1,MATCH(Q$1,'Inflation data joined'!$1:$1,0),1,1,$A$1)),,,1150,1),0),MATCH(Q$1,'Inflation data joined'!$1:$1,0)+1)</f>
        <v>83.85</v>
      </c>
      <c r="R55" s="21">
        <f>'Mthly con price data from FRED'!H160</f>
        <v>35.582791573932802</v>
      </c>
      <c r="S55" s="9" cm="1">
        <f t="array" aca="1" ref="S55" ca="1">INDEX('Inflation data joined'!$A$1:$AJ$1150,MATCH('Inflation data aligned'!$A55,OFFSET(INDIRECT(ADDRESS(1,MATCH(S$1,'Inflation data joined'!$1:$1,0),1,1,$A$1)),,,1150,1),0),MATCH(S$1,'Inflation data joined'!$1:$1,0)+1)</f>
        <v>49.1</v>
      </c>
    </row>
    <row r="56" spans="1:19" hidden="1" x14ac:dyDescent="0.25">
      <c r="A56" s="4">
        <v>38168</v>
      </c>
      <c r="B56" s="9" cm="1">
        <f t="array" aca="1" ref="B56" ca="1">INDEX('Inflation data joined'!$A$1:$AJ$1150,MATCH('Inflation data aligned'!$A56,OFFSET(INDIRECT(ADDRESS(1,MATCH(B$1,'Inflation data joined'!$1:$1,0),1,1,$A$1)),,,1150,1),0),MATCH(B$1,'Inflation data joined'!$1:$1,0)+1)</f>
        <v>80.599999999999994</v>
      </c>
      <c r="C56" s="9" cm="1">
        <f t="array" aca="1" ref="C56" ca="1">INDEX('Inflation data joined'!$A$1:$AJ$1150,MATCH('Inflation data aligned'!$A56,OFFSET(INDIRECT(ADDRESS(1,MATCH(C$1,'Inflation data joined'!$1:$1,0),1,1,$A$1)),,,1150,1),0),MATCH(C$1,'Inflation data joined'!$1:$1,0)+1)</f>
        <v>94.695539999999994</v>
      </c>
      <c r="D56" s="21">
        <f>'Mthly con price data from FRED'!D149</f>
        <v>73.458763175235404</v>
      </c>
      <c r="E56" s="9" cm="1">
        <f t="array" aca="1" ref="E56" ca="1">INDEX('Inflation data joined'!$A$1:$AJ$1150,MATCH('Inflation data aligned'!$A56,OFFSET(INDIRECT(ADDRESS(1,MATCH(E$1,'Inflation data joined'!$1:$1,0),1,1,$A$1)),,,1150,1),0),MATCH(E$1,'Inflation data joined'!$1:$1,0)+1)</f>
        <v>105.1</v>
      </c>
      <c r="F56" s="9" cm="1">
        <f t="array" aca="1" ref="F56" ca="1">INDEX('Inflation data joined'!$A$1:$AJ$1150,MATCH('Inflation data aligned'!$A56,OFFSET(INDIRECT(ADDRESS(1,MATCH(F$1,'Inflation data joined'!$1:$1,0),1,1,$A$1)),,,1150,1),0),MATCH(F$1,'Inflation data joined'!$1:$1,0)+1)</f>
        <v>96.640500000000003</v>
      </c>
      <c r="G56" s="9" cm="1">
        <f t="array" aca="1" ref="G56" ca="1">INDEX('Inflation data joined'!$A$1:$AJ$1150,MATCH('Inflation data aligned'!$A56,OFFSET(INDIRECT(ADDRESS(1,MATCH(G$1,'Inflation data joined'!$1:$1,0),1,1,$A$1)),,,1150,1),0),MATCH(G$1,'Inflation data joined'!$1:$1,0)+1)</f>
        <v>189.7</v>
      </c>
      <c r="H56" s="9" cm="1">
        <f t="array" aca="1" ref="H56" ca="1">INDEX('Inflation data joined'!$A$1:$AJ$1150,MATCH('Inflation data aligned'!$A56,OFFSET(INDIRECT(ADDRESS(1,MATCH(H$1,'Inflation data joined'!$1:$1,0),1,1,$A$1)),,,1150,1),0),MATCH(H$1,'Inflation data joined'!$1:$1,0)+1)</f>
        <v>186.8</v>
      </c>
      <c r="I56" s="9" cm="1">
        <f t="array" aca="1" ref="I56" ca="1">INDEX('Inflation data joined'!$A$1:$AJ$1150,MATCH('Inflation data aligned'!$A56,OFFSET(INDIRECT(ADDRESS(1,MATCH(I$1,'Inflation data joined'!$1:$1,0),1,1,$A$1)),,,1150,1),0),MATCH(I$1,'Inflation data joined'!$1:$1,0)+1)</f>
        <v>65.5</v>
      </c>
      <c r="J56" s="9" cm="1">
        <f t="array" aca="1" ref="J56" ca="1">INDEX('Inflation data joined'!$A$1:$AJ$1150,MATCH('Inflation data aligned'!$A56,OFFSET(INDIRECT(ADDRESS(1,MATCH(J$1,'Inflation data joined'!$1:$1,0),1,1,$A$1)),,,1150,1),0),MATCH(J$1,'Inflation data joined'!$1:$1,0)+1)</f>
        <v>86.89</v>
      </c>
      <c r="K56" s="9" cm="1">
        <f t="array" aca="1" ref="K56" ca="1">INDEX('Inflation data joined'!$A$1:$AJ$1150,MATCH('Inflation data aligned'!$A56,OFFSET(INDIRECT(ADDRESS(1,MATCH(K$1,'Inflation data joined'!$1:$1,0),1,1,$A$1)),,,1150,1),0),MATCH(K$1,'Inflation data joined'!$1:$1,0)+1)</f>
        <v>83.9</v>
      </c>
      <c r="L56" s="9" cm="1">
        <f t="array" aca="1" ref="L56" ca="1">INDEX('Inflation data joined'!$A$1:$AJ$1150,MATCH('Inflation data aligned'!$A56,OFFSET(INDIRECT(ADDRESS(1,MATCH(L$1,'Inflation data joined'!$1:$1,0),1,1,$A$1)),,,1150,1),0),MATCH(L$1,'Inflation data joined'!$1:$1,0)+1)</f>
        <v>76.046098000000001</v>
      </c>
      <c r="M56" s="9" cm="1">
        <f t="array" aca="1" ref="M56" ca="1">INDEX('Inflation data joined'!$A$1:$AJ$1150,MATCH('Inflation data aligned'!$A56,OFFSET(INDIRECT(ADDRESS(1,MATCH(M$1,'Inflation data joined'!$1:$1,0),1,1,$A$1)),,,1150,1),0),MATCH(M$1,'Inflation data joined'!$1:$1,0)+1)</f>
        <v>2307.0300000000002</v>
      </c>
      <c r="N56" s="9" cm="1">
        <f t="array" aca="1" ref="N56" ca="1">INDEX('Inflation data joined'!$A$1:$AJ$1150,MATCH('Inflation data aligned'!$A56,OFFSET(INDIRECT(ADDRESS(1,MATCH(N$1,'Inflation data joined'!$1:$1,0),1,1,$A$1)),,,1150,1),0),MATCH(N$1,'Inflation data joined'!$1:$1,0)+1)</f>
        <v>89.6</v>
      </c>
      <c r="O56" s="9" cm="1">
        <f t="array" aca="1" ref="O56" ca="1">INDEX('Inflation data joined'!$A$1:$AJ$1150,MATCH('Inflation data aligned'!$A56,OFFSET(INDIRECT(ADDRESS(1,MATCH(O$1,'Inflation data joined'!$1:$1,0),1,1,$A$1)),,,1150,1),0),MATCH(O$1,'Inflation data joined'!$1:$1,0)+1)</f>
        <v>86.26</v>
      </c>
      <c r="P56" s="32">
        <f ca="1">P$135*'Mthly con price data from FRED'!B545/'Mthly con price data from FRED'!B$624</f>
        <v>52.833546486829547</v>
      </c>
      <c r="Q56" s="9" cm="1">
        <f t="array" aca="1" ref="Q56" ca="1">INDEX('Inflation data joined'!$A$1:$AJ$1150,MATCH('Inflation data aligned'!$A56,OFFSET(INDIRECT(ADDRESS(1,MATCH(Q$1,'Inflation data joined'!$1:$1,0),1,1,$A$1)),,,1150,1),0),MATCH(Q$1,'Inflation data joined'!$1:$1,0)+1)</f>
        <v>83.31</v>
      </c>
      <c r="R56" s="21">
        <f>'Mthly con price data from FRED'!H161</f>
        <v>35.860337348209498</v>
      </c>
      <c r="S56" s="9" cm="1">
        <f t="array" aca="1" ref="S56" ca="1">INDEX('Inflation data joined'!$A$1:$AJ$1150,MATCH('Inflation data aligned'!$A56,OFFSET(INDIRECT(ADDRESS(1,MATCH(S$1,'Inflation data joined'!$1:$1,0),1,1,$A$1)),,,1150,1),0),MATCH(S$1,'Inflation data joined'!$1:$1,0)+1)</f>
        <v>49.2</v>
      </c>
    </row>
    <row r="57" spans="1:19" hidden="1" x14ac:dyDescent="0.25">
      <c r="A57" s="4">
        <v>38199</v>
      </c>
      <c r="B57" s="31">
        <f ca="1">B56+(B59-B56)*1/3</f>
        <v>80.7</v>
      </c>
      <c r="C57" s="9" cm="1">
        <f t="array" aca="1" ref="C57" ca="1">INDEX('Inflation data joined'!$A$1:$AJ$1150,MATCH('Inflation data aligned'!$A57,OFFSET(INDIRECT(ADDRESS(1,MATCH(C$1,'Inflation data joined'!$1:$1,0),1,1,$A$1)),,,1150,1),0),MATCH(C$1,'Inflation data joined'!$1:$1,0)+1)</f>
        <v>94.598911999999999</v>
      </c>
      <c r="D57" s="21">
        <f>'Mthly con price data from FRED'!D150</f>
        <v>73.311845323376204</v>
      </c>
      <c r="E57" s="9" cm="1">
        <f t="array" aca="1" ref="E57" ca="1">INDEX('Inflation data joined'!$A$1:$AJ$1150,MATCH('Inflation data aligned'!$A57,OFFSET(INDIRECT(ADDRESS(1,MATCH(E$1,'Inflation data joined'!$1:$1,0),1,1,$A$1)),,,1150,1),0),MATCH(E$1,'Inflation data joined'!$1:$1,0)+1)</f>
        <v>105</v>
      </c>
      <c r="F57" s="9" cm="1">
        <f t="array" aca="1" ref="F57" ca="1">INDEX('Inflation data joined'!$A$1:$AJ$1150,MATCH('Inflation data aligned'!$A57,OFFSET(INDIRECT(ADDRESS(1,MATCH(F$1,'Inflation data joined'!$1:$1,0),1,1,$A$1)),,,1150,1),0),MATCH(F$1,'Inflation data joined'!$1:$1,0)+1)</f>
        <v>95.629099999999994</v>
      </c>
      <c r="G57" s="9" cm="1">
        <f t="array" aca="1" ref="G57" ca="1">INDEX('Inflation data joined'!$A$1:$AJ$1150,MATCH('Inflation data aligned'!$A57,OFFSET(INDIRECT(ADDRESS(1,MATCH(G$1,'Inflation data joined'!$1:$1,0),1,1,$A$1)),,,1150,1),0),MATCH(G$1,'Inflation data joined'!$1:$1,0)+1)</f>
        <v>189.4</v>
      </c>
      <c r="H57" s="9" cm="1">
        <f t="array" aca="1" ref="H57" ca="1">INDEX('Inflation data joined'!$A$1:$AJ$1150,MATCH('Inflation data aligned'!$A57,OFFSET(INDIRECT(ADDRESS(1,MATCH(H$1,'Inflation data joined'!$1:$1,0),1,1,$A$1)),,,1150,1),0),MATCH(H$1,'Inflation data joined'!$1:$1,0)+1)</f>
        <v>186.8</v>
      </c>
      <c r="I57" s="9" cm="1">
        <f t="array" aca="1" ref="I57" ca="1">INDEX('Inflation data joined'!$A$1:$AJ$1150,MATCH('Inflation data aligned'!$A57,OFFSET(INDIRECT(ADDRESS(1,MATCH(I$1,'Inflation data joined'!$1:$1,0),1,1,$A$1)),,,1150,1),0),MATCH(I$1,'Inflation data joined'!$1:$1,0)+1)</f>
        <v>65.5</v>
      </c>
      <c r="J57" s="9" cm="1">
        <f t="array" aca="1" ref="J57" ca="1">INDEX('Inflation data joined'!$A$1:$AJ$1150,MATCH('Inflation data aligned'!$A57,OFFSET(INDIRECT(ADDRESS(1,MATCH(J$1,'Inflation data joined'!$1:$1,0),1,1,$A$1)),,,1150,1),0),MATCH(J$1,'Inflation data joined'!$1:$1,0)+1)</f>
        <v>86.75</v>
      </c>
      <c r="K57" s="9" cm="1">
        <f t="array" aca="1" ref="K57" ca="1">INDEX('Inflation data joined'!$A$1:$AJ$1150,MATCH('Inflation data aligned'!$A57,OFFSET(INDIRECT(ADDRESS(1,MATCH(K$1,'Inflation data joined'!$1:$1,0),1,1,$A$1)),,,1150,1),0),MATCH(K$1,'Inflation data joined'!$1:$1,0)+1)</f>
        <v>84.1</v>
      </c>
      <c r="L57" s="9" cm="1">
        <f t="array" aca="1" ref="L57" ca="1">INDEX('Inflation data joined'!$A$1:$AJ$1150,MATCH('Inflation data aligned'!$A57,OFFSET(INDIRECT(ADDRESS(1,MATCH(L$1,'Inflation data joined'!$1:$1,0),1,1,$A$1)),,,1150,1),0),MATCH(L$1,'Inflation data joined'!$1:$1,0)+1)</f>
        <v>76.512486999999993</v>
      </c>
      <c r="M57" s="9" cm="1">
        <f t="array" aca="1" ref="M57" ca="1">INDEX('Inflation data joined'!$A$1:$AJ$1150,MATCH('Inflation data aligned'!$A57,OFFSET(INDIRECT(ADDRESS(1,MATCH(M$1,'Inflation data joined'!$1:$1,0),1,1,$A$1)),,,1150,1),0),MATCH(M$1,'Inflation data joined'!$1:$1,0)+1)</f>
        <v>2328.02</v>
      </c>
      <c r="N57" s="9" cm="1">
        <f t="array" aca="1" ref="N57" ca="1">INDEX('Inflation data joined'!$A$1:$AJ$1150,MATCH('Inflation data aligned'!$A57,OFFSET(INDIRECT(ADDRESS(1,MATCH(N$1,'Inflation data joined'!$1:$1,0),1,1,$A$1)),,,1150,1),0),MATCH(N$1,'Inflation data joined'!$1:$1,0)+1)</f>
        <v>89.3</v>
      </c>
      <c r="O57" s="9" cm="1">
        <f t="array" aca="1" ref="O57" ca="1">INDEX('Inflation data joined'!$A$1:$AJ$1150,MATCH('Inflation data aligned'!$A57,OFFSET(INDIRECT(ADDRESS(1,MATCH(O$1,'Inflation data joined'!$1:$1,0),1,1,$A$1)),,,1150,1),0),MATCH(O$1,'Inflation data joined'!$1:$1,0)+1)</f>
        <v>87.25</v>
      </c>
      <c r="P57" s="32">
        <f ca="1">P$135*'Mthly con price data from FRED'!B546/'Mthly con price data from FRED'!B$624</f>
        <v>53.34949908926891</v>
      </c>
      <c r="Q57" s="9" cm="1">
        <f t="array" aca="1" ref="Q57" ca="1">INDEX('Inflation data joined'!$A$1:$AJ$1150,MATCH('Inflation data aligned'!$A57,OFFSET(INDIRECT(ADDRESS(1,MATCH(Q$1,'Inflation data joined'!$1:$1,0),1,1,$A$1)),,,1150,1),0),MATCH(Q$1,'Inflation data joined'!$1:$1,0)+1)</f>
        <v>83.19</v>
      </c>
      <c r="R57" s="21">
        <f>'Mthly con price data from FRED'!H162</f>
        <v>36.190252451813002</v>
      </c>
      <c r="S57" s="9" cm="1">
        <f t="array" aca="1" ref="S57" ca="1">INDEX('Inflation data joined'!$A$1:$AJ$1150,MATCH('Inflation data aligned'!$A57,OFFSET(INDIRECT(ADDRESS(1,MATCH(S$1,'Inflation data joined'!$1:$1,0),1,1,$A$1)),,,1150,1),0),MATCH(S$1,'Inflation data joined'!$1:$1,0)+1)</f>
        <v>49.4</v>
      </c>
    </row>
    <row r="58" spans="1:19" hidden="1" x14ac:dyDescent="0.25">
      <c r="A58" s="4">
        <v>38230</v>
      </c>
      <c r="B58" s="32">
        <f ca="1">B56+(B59-B56)*2/3</f>
        <v>80.8</v>
      </c>
      <c r="C58" s="9" cm="1">
        <f t="array" aca="1" ref="C58" ca="1">INDEX('Inflation data joined'!$A$1:$AJ$1150,MATCH('Inflation data aligned'!$A58,OFFSET(INDIRECT(ADDRESS(1,MATCH(C$1,'Inflation data joined'!$1:$1,0),1,1,$A$1)),,,1150,1),0),MATCH(C$1,'Inflation data joined'!$1:$1,0)+1)</f>
        <v>94.695539999999994</v>
      </c>
      <c r="D58" s="21">
        <f>'Mthly con price data from FRED'!D151</f>
        <v>73.825028788790803</v>
      </c>
      <c r="E58" s="9" cm="1">
        <f t="array" aca="1" ref="E58" ca="1">INDEX('Inflation data joined'!$A$1:$AJ$1150,MATCH('Inflation data aligned'!$A58,OFFSET(INDIRECT(ADDRESS(1,MATCH(E$1,'Inflation data joined'!$1:$1,0),1,1,$A$1)),,,1150,1),0),MATCH(E$1,'Inflation data joined'!$1:$1,0)+1)</f>
        <v>104.8</v>
      </c>
      <c r="F58" s="9" cm="1">
        <f t="array" aca="1" ref="F58" ca="1">INDEX('Inflation data joined'!$A$1:$AJ$1150,MATCH('Inflation data aligned'!$A58,OFFSET(INDIRECT(ADDRESS(1,MATCH(F$1,'Inflation data joined'!$1:$1,0),1,1,$A$1)),,,1150,1),0),MATCH(F$1,'Inflation data joined'!$1:$1,0)+1)</f>
        <v>95.983500000000006</v>
      </c>
      <c r="G58" s="9" cm="1">
        <f t="array" aca="1" ref="G58" ca="1">INDEX('Inflation data joined'!$A$1:$AJ$1150,MATCH('Inflation data aligned'!$A58,OFFSET(INDIRECT(ADDRESS(1,MATCH(G$1,'Inflation data joined'!$1:$1,0),1,1,$A$1)),,,1150,1),0),MATCH(G$1,'Inflation data joined'!$1:$1,0)+1)</f>
        <v>189.5</v>
      </c>
      <c r="H58" s="9" cm="1">
        <f t="array" aca="1" ref="H58" ca="1">INDEX('Inflation data joined'!$A$1:$AJ$1150,MATCH('Inflation data aligned'!$A58,OFFSET(INDIRECT(ADDRESS(1,MATCH(H$1,'Inflation data joined'!$1:$1,0),1,1,$A$1)),,,1150,1),0),MATCH(H$1,'Inflation data joined'!$1:$1,0)+1)</f>
        <v>187.4</v>
      </c>
      <c r="I58" s="9" cm="1">
        <f t="array" aca="1" ref="I58" ca="1">INDEX('Inflation data joined'!$A$1:$AJ$1150,MATCH('Inflation data aligned'!$A58,OFFSET(INDIRECT(ADDRESS(1,MATCH(I$1,'Inflation data joined'!$1:$1,0),1,1,$A$1)),,,1150,1),0),MATCH(I$1,'Inflation data joined'!$1:$1,0)+1)</f>
        <v>65.400000000000006</v>
      </c>
      <c r="J58" s="9" cm="1">
        <f t="array" aca="1" ref="J58" ca="1">INDEX('Inflation data joined'!$A$1:$AJ$1150,MATCH('Inflation data aligned'!$A58,OFFSET(INDIRECT(ADDRESS(1,MATCH(J$1,'Inflation data joined'!$1:$1,0),1,1,$A$1)),,,1150,1),0),MATCH(J$1,'Inflation data joined'!$1:$1,0)+1)</f>
        <v>86.94</v>
      </c>
      <c r="K58" s="9" cm="1">
        <f t="array" aca="1" ref="K58" ca="1">INDEX('Inflation data joined'!$A$1:$AJ$1150,MATCH('Inflation data aligned'!$A58,OFFSET(INDIRECT(ADDRESS(1,MATCH(K$1,'Inflation data joined'!$1:$1,0),1,1,$A$1)),,,1150,1),0),MATCH(K$1,'Inflation data joined'!$1:$1,0)+1)</f>
        <v>84.3</v>
      </c>
      <c r="L58" s="9" cm="1">
        <f t="array" aca="1" ref="L58" ca="1">INDEX('Inflation data joined'!$A$1:$AJ$1150,MATCH('Inflation data aligned'!$A58,OFFSET(INDIRECT(ADDRESS(1,MATCH(L$1,'Inflation data joined'!$1:$1,0),1,1,$A$1)),,,1150,1),0),MATCH(L$1,'Inflation data joined'!$1:$1,0)+1)</f>
        <v>77.177457000000004</v>
      </c>
      <c r="M58" s="9" cm="1">
        <f t="array" aca="1" ref="M58" ca="1">INDEX('Inflation data joined'!$A$1:$AJ$1150,MATCH('Inflation data aligned'!$A58,OFFSET(INDIRECT(ADDRESS(1,MATCH(M$1,'Inflation data joined'!$1:$1,0),1,1,$A$1)),,,1150,1),0),MATCH(M$1,'Inflation data joined'!$1:$1,0)+1)</f>
        <v>2344.08</v>
      </c>
      <c r="N58" s="9" cm="1">
        <f t="array" aca="1" ref="N58" ca="1">INDEX('Inflation data joined'!$A$1:$AJ$1150,MATCH('Inflation data aligned'!$A58,OFFSET(INDIRECT(ADDRESS(1,MATCH(N$1,'Inflation data joined'!$1:$1,0),1,1,$A$1)),,,1150,1),0),MATCH(N$1,'Inflation data joined'!$1:$1,0)+1)</f>
        <v>89.9</v>
      </c>
      <c r="O58" s="9" cm="1">
        <f t="array" aca="1" ref="O58" ca="1">INDEX('Inflation data joined'!$A$1:$AJ$1150,MATCH('Inflation data aligned'!$A58,OFFSET(INDIRECT(ADDRESS(1,MATCH(O$1,'Inflation data joined'!$1:$1,0),1,1,$A$1)),,,1150,1),0),MATCH(O$1,'Inflation data joined'!$1:$1,0)+1)</f>
        <v>86.91</v>
      </c>
      <c r="P58" s="32">
        <f ca="1">P$135*'Mthly con price data from FRED'!B547/'Mthly con price data from FRED'!B$624</f>
        <v>53.865451691660617</v>
      </c>
      <c r="Q58" s="9" cm="1">
        <f t="array" aca="1" ref="Q58" ca="1">INDEX('Inflation data joined'!$A$1:$AJ$1150,MATCH('Inflation data aligned'!$A58,OFFSET(INDIRECT(ADDRESS(1,MATCH(Q$1,'Inflation data joined'!$1:$1,0),1,1,$A$1)),,,1150,1),0),MATCH(Q$1,'Inflation data joined'!$1:$1,0)+1)</f>
        <v>83.47</v>
      </c>
      <c r="R58" s="21">
        <f>'Mthly con price data from FRED'!H163</f>
        <v>36.3422515121106</v>
      </c>
      <c r="S58" s="9" cm="1">
        <f t="array" aca="1" ref="S58" ca="1">INDEX('Inflation data joined'!$A$1:$AJ$1150,MATCH('Inflation data aligned'!$A58,OFFSET(INDIRECT(ADDRESS(1,MATCH(S$1,'Inflation data joined'!$1:$1,0),1,1,$A$1)),,,1150,1),0),MATCH(S$1,'Inflation data joined'!$1:$1,0)+1)</f>
        <v>49.4</v>
      </c>
    </row>
    <row r="59" spans="1:19" hidden="1" x14ac:dyDescent="0.25">
      <c r="A59" s="4">
        <v>38260</v>
      </c>
      <c r="B59" s="9" cm="1">
        <f t="array" aca="1" ref="B59" ca="1">INDEX('Inflation data joined'!$A$1:$AJ$1150,MATCH('Inflation data aligned'!$A59,OFFSET(INDIRECT(ADDRESS(1,MATCH(B$1,'Inflation data joined'!$1:$1,0),1,1,$A$1)),,,1150,1),0),MATCH(B$1,'Inflation data joined'!$1:$1,0)+1)</f>
        <v>80.900000000000006</v>
      </c>
      <c r="C59" s="9" cm="1">
        <f t="array" aca="1" ref="C59" ca="1">INDEX('Inflation data joined'!$A$1:$AJ$1150,MATCH('Inflation data aligned'!$A59,OFFSET(INDIRECT(ADDRESS(1,MATCH(C$1,'Inflation data joined'!$1:$1,0),1,1,$A$1)),,,1150,1),0),MATCH(C$1,'Inflation data joined'!$1:$1,0)+1)</f>
        <v>94.888795999999999</v>
      </c>
      <c r="D59" s="21">
        <f>'Mthly con price data from FRED'!D152</f>
        <v>74.637103911007799</v>
      </c>
      <c r="E59" s="9" cm="1">
        <f t="array" aca="1" ref="E59" ca="1">INDEX('Inflation data joined'!$A$1:$AJ$1150,MATCH('Inflation data aligned'!$A59,OFFSET(INDIRECT(ADDRESS(1,MATCH(E$1,'Inflation data joined'!$1:$1,0),1,1,$A$1)),,,1150,1),0),MATCH(E$1,'Inflation data joined'!$1:$1,0)+1)</f>
        <v>105</v>
      </c>
      <c r="F59" s="9" cm="1">
        <f t="array" aca="1" ref="F59" ca="1">INDEX('Inflation data joined'!$A$1:$AJ$1150,MATCH('Inflation data aligned'!$A59,OFFSET(INDIRECT(ADDRESS(1,MATCH(F$1,'Inflation data joined'!$1:$1,0),1,1,$A$1)),,,1150,1),0),MATCH(F$1,'Inflation data joined'!$1:$1,0)+1)</f>
        <v>95.989000000000004</v>
      </c>
      <c r="G59" s="9" cm="1">
        <f t="array" aca="1" ref="G59" ca="1">INDEX('Inflation data joined'!$A$1:$AJ$1150,MATCH('Inflation data aligned'!$A59,OFFSET(INDIRECT(ADDRESS(1,MATCH(G$1,'Inflation data joined'!$1:$1,0),1,1,$A$1)),,,1150,1),0),MATCH(G$1,'Inflation data joined'!$1:$1,0)+1)</f>
        <v>189.9</v>
      </c>
      <c r="H59" s="9" cm="1">
        <f t="array" aca="1" ref="H59" ca="1">INDEX('Inflation data joined'!$A$1:$AJ$1150,MATCH('Inflation data aligned'!$A59,OFFSET(INDIRECT(ADDRESS(1,MATCH(H$1,'Inflation data joined'!$1:$1,0),1,1,$A$1)),,,1150,1),0),MATCH(H$1,'Inflation data joined'!$1:$1,0)+1)</f>
        <v>188.1</v>
      </c>
      <c r="I59" s="9" cm="1">
        <f t="array" aca="1" ref="I59" ca="1">INDEX('Inflation data joined'!$A$1:$AJ$1150,MATCH('Inflation data aligned'!$A59,OFFSET(INDIRECT(ADDRESS(1,MATCH(I$1,'Inflation data joined'!$1:$1,0),1,1,$A$1)),,,1150,1),0),MATCH(I$1,'Inflation data joined'!$1:$1,0)+1)</f>
        <v>65.5</v>
      </c>
      <c r="J59" s="9" cm="1">
        <f t="array" aca="1" ref="J59" ca="1">INDEX('Inflation data joined'!$A$1:$AJ$1150,MATCH('Inflation data aligned'!$A59,OFFSET(INDIRECT(ADDRESS(1,MATCH(J$1,'Inflation data joined'!$1:$1,0),1,1,$A$1)),,,1150,1),0),MATCH(J$1,'Inflation data joined'!$1:$1,0)+1)</f>
        <v>87.02</v>
      </c>
      <c r="K59" s="9" cm="1">
        <f t="array" aca="1" ref="K59" ca="1">INDEX('Inflation data joined'!$A$1:$AJ$1150,MATCH('Inflation data aligned'!$A59,OFFSET(INDIRECT(ADDRESS(1,MATCH(K$1,'Inflation data joined'!$1:$1,0),1,1,$A$1)),,,1150,1),0),MATCH(K$1,'Inflation data joined'!$1:$1,0)+1)</f>
        <v>84</v>
      </c>
      <c r="L59" s="9" cm="1">
        <f t="array" aca="1" ref="L59" ca="1">INDEX('Inflation data joined'!$A$1:$AJ$1150,MATCH('Inflation data aligned'!$A59,OFFSET(INDIRECT(ADDRESS(1,MATCH(L$1,'Inflation data joined'!$1:$1,0),1,1,$A$1)),,,1150,1),0),MATCH(L$1,'Inflation data joined'!$1:$1,0)+1)</f>
        <v>77.177457000000004</v>
      </c>
      <c r="M59" s="9" cm="1">
        <f t="array" aca="1" ref="M59" ca="1">INDEX('Inflation data joined'!$A$1:$AJ$1150,MATCH('Inflation data aligned'!$A59,OFFSET(INDIRECT(ADDRESS(1,MATCH(M$1,'Inflation data joined'!$1:$1,0),1,1,$A$1)),,,1150,1),0),MATCH(M$1,'Inflation data joined'!$1:$1,0)+1)</f>
        <v>2351.8200000000002</v>
      </c>
      <c r="N59" s="9" cm="1">
        <f t="array" aca="1" ref="N59" ca="1">INDEX('Inflation data joined'!$A$1:$AJ$1150,MATCH('Inflation data aligned'!$A59,OFFSET(INDIRECT(ADDRESS(1,MATCH(N$1,'Inflation data joined'!$1:$1,0),1,1,$A$1)),,,1150,1),0),MATCH(N$1,'Inflation data joined'!$1:$1,0)+1)</f>
        <v>89.9</v>
      </c>
      <c r="O59" s="9" cm="1">
        <f t="array" aca="1" ref="O59" ca="1">INDEX('Inflation data joined'!$A$1:$AJ$1150,MATCH('Inflation data aligned'!$A59,OFFSET(INDIRECT(ADDRESS(1,MATCH(O$1,'Inflation data joined'!$1:$1,0),1,1,$A$1)),,,1150,1),0),MATCH(O$1,'Inflation data joined'!$1:$1,0)+1)</f>
        <v>87.38</v>
      </c>
      <c r="P59" s="32">
        <f ca="1">P$135*'Mthly con price data from FRED'!B548/'Mthly con price data from FRED'!B$624</f>
        <v>53.968642212167573</v>
      </c>
      <c r="Q59" s="9" cm="1">
        <f t="array" aca="1" ref="Q59" ca="1">INDEX('Inflation data joined'!$A$1:$AJ$1150,MATCH('Inflation data aligned'!$A59,OFFSET(INDIRECT(ADDRESS(1,MATCH(Q$1,'Inflation data joined'!$1:$1,0),1,1,$A$1)),,,1150,1),0),MATCH(Q$1,'Inflation data joined'!$1:$1,0)+1)</f>
        <v>84.2</v>
      </c>
      <c r="R59" s="21">
        <f>'Mthly con price data from FRED'!H164</f>
        <v>36.498523193612698</v>
      </c>
      <c r="S59" s="9" cm="1">
        <f t="array" aca="1" ref="S59" ca="1">INDEX('Inflation data joined'!$A$1:$AJ$1150,MATCH('Inflation data aligned'!$A59,OFFSET(INDIRECT(ADDRESS(1,MATCH(S$1,'Inflation data joined'!$1:$1,0),1,1,$A$1)),,,1150,1),0),MATCH(S$1,'Inflation data joined'!$1:$1,0)+1)</f>
        <v>49.4</v>
      </c>
    </row>
    <row r="60" spans="1:19" hidden="1" x14ac:dyDescent="0.25">
      <c r="A60" s="4">
        <v>38291</v>
      </c>
      <c r="B60" s="31">
        <f ca="1">B59+(B62-B59)*1/3</f>
        <v>81.100000000000009</v>
      </c>
      <c r="C60" s="9" cm="1">
        <f t="array" aca="1" ref="C60" ca="1">INDEX('Inflation data joined'!$A$1:$AJ$1150,MATCH('Inflation data aligned'!$A60,OFFSET(INDIRECT(ADDRESS(1,MATCH(C$1,'Inflation data joined'!$1:$1,0),1,1,$A$1)),,,1150,1),0),MATCH(C$1,'Inflation data joined'!$1:$1,0)+1)</f>
        <v>94.888795999999999</v>
      </c>
      <c r="D60" s="21">
        <f>'Mthly con price data from FRED'!D153</f>
        <v>74.637103911007799</v>
      </c>
      <c r="E60" s="9" cm="1">
        <f t="array" aca="1" ref="E60" ca="1">INDEX('Inflation data joined'!$A$1:$AJ$1150,MATCH('Inflation data aligned'!$A60,OFFSET(INDIRECT(ADDRESS(1,MATCH(E$1,'Inflation data joined'!$1:$1,0),1,1,$A$1)),,,1150,1),0),MATCH(E$1,'Inflation data joined'!$1:$1,0)+1)</f>
        <v>105.2</v>
      </c>
      <c r="F60" s="9" cm="1">
        <f t="array" aca="1" ref="F60" ca="1">INDEX('Inflation data joined'!$A$1:$AJ$1150,MATCH('Inflation data aligned'!$A60,OFFSET(INDIRECT(ADDRESS(1,MATCH(F$1,'Inflation data joined'!$1:$1,0),1,1,$A$1)),,,1150,1),0),MATCH(F$1,'Inflation data joined'!$1:$1,0)+1)</f>
        <v>96.888900000000007</v>
      </c>
      <c r="G60" s="9" cm="1">
        <f t="array" aca="1" ref="G60" ca="1">INDEX('Inflation data joined'!$A$1:$AJ$1150,MATCH('Inflation data aligned'!$A60,OFFSET(INDIRECT(ADDRESS(1,MATCH(G$1,'Inflation data joined'!$1:$1,0),1,1,$A$1)),,,1150,1),0),MATCH(G$1,'Inflation data joined'!$1:$1,0)+1)</f>
        <v>190.9</v>
      </c>
      <c r="H60" s="9" cm="1">
        <f t="array" aca="1" ref="H60" ca="1">INDEX('Inflation data joined'!$A$1:$AJ$1150,MATCH('Inflation data aligned'!$A60,OFFSET(INDIRECT(ADDRESS(1,MATCH(H$1,'Inflation data joined'!$1:$1,0),1,1,$A$1)),,,1150,1),0),MATCH(H$1,'Inflation data joined'!$1:$1,0)+1)</f>
        <v>188.6</v>
      </c>
      <c r="I60" s="9" cm="1">
        <f t="array" aca="1" ref="I60" ca="1">INDEX('Inflation data joined'!$A$1:$AJ$1150,MATCH('Inflation data aligned'!$A60,OFFSET(INDIRECT(ADDRESS(1,MATCH(I$1,'Inflation data joined'!$1:$1,0),1,1,$A$1)),,,1150,1),0),MATCH(I$1,'Inflation data joined'!$1:$1,0)+1)</f>
        <v>65.8</v>
      </c>
      <c r="J60" s="9" cm="1">
        <f t="array" aca="1" ref="J60" ca="1">INDEX('Inflation data joined'!$A$1:$AJ$1150,MATCH('Inflation data aligned'!$A60,OFFSET(INDIRECT(ADDRESS(1,MATCH(J$1,'Inflation data joined'!$1:$1,0),1,1,$A$1)),,,1150,1),0),MATCH(J$1,'Inflation data joined'!$1:$1,0)+1)</f>
        <v>87.26</v>
      </c>
      <c r="K60" s="9" cm="1">
        <f t="array" aca="1" ref="K60" ca="1">INDEX('Inflation data joined'!$A$1:$AJ$1150,MATCH('Inflation data aligned'!$A60,OFFSET(INDIRECT(ADDRESS(1,MATCH(K$1,'Inflation data joined'!$1:$1,0),1,1,$A$1)),,,1150,1),0),MATCH(K$1,'Inflation data joined'!$1:$1,0)+1)</f>
        <v>84.2</v>
      </c>
      <c r="L60" s="9" cm="1">
        <f t="array" aca="1" ref="L60" ca="1">INDEX('Inflation data joined'!$A$1:$AJ$1150,MATCH('Inflation data aligned'!$A60,OFFSET(INDIRECT(ADDRESS(1,MATCH(L$1,'Inflation data joined'!$1:$1,0),1,1,$A$1)),,,1150,1),0),MATCH(L$1,'Inflation data joined'!$1:$1,0)+1)</f>
        <v>77.177457000000004</v>
      </c>
      <c r="M60" s="9" cm="1">
        <f t="array" aca="1" ref="M60" ca="1">INDEX('Inflation data joined'!$A$1:$AJ$1150,MATCH('Inflation data aligned'!$A60,OFFSET(INDIRECT(ADDRESS(1,MATCH(M$1,'Inflation data joined'!$1:$1,0),1,1,$A$1)),,,1150,1),0),MATCH(M$1,'Inflation data joined'!$1:$1,0)+1)</f>
        <v>2362.17</v>
      </c>
      <c r="N60" s="9" cm="1">
        <f t="array" aca="1" ref="N60" ca="1">INDEX('Inflation data joined'!$A$1:$AJ$1150,MATCH('Inflation data aligned'!$A60,OFFSET(INDIRECT(ADDRESS(1,MATCH(N$1,'Inflation data joined'!$1:$1,0),1,1,$A$1)),,,1150,1),0),MATCH(N$1,'Inflation data joined'!$1:$1,0)+1)</f>
        <v>90</v>
      </c>
      <c r="O60" s="9" cm="1">
        <f t="array" aca="1" ref="O60" ca="1">INDEX('Inflation data joined'!$A$1:$AJ$1150,MATCH('Inflation data aligned'!$A60,OFFSET(INDIRECT(ADDRESS(1,MATCH(O$1,'Inflation data joined'!$1:$1,0),1,1,$A$1)),,,1150,1),0),MATCH(O$1,'Inflation data joined'!$1:$1,0)+1)</f>
        <v>87.66</v>
      </c>
      <c r="P60" s="32">
        <f ca="1">P$135*'Mthly con price data from FRED'!B549/'Mthly con price data from FRED'!B$624</f>
        <v>54.27821377359313</v>
      </c>
      <c r="Q60" s="9" cm="1">
        <f t="array" aca="1" ref="Q60" ca="1">INDEX('Inflation data joined'!$A$1:$AJ$1150,MATCH('Inflation data aligned'!$A60,OFFSET(INDIRECT(ADDRESS(1,MATCH(Q$1,'Inflation data joined'!$1:$1,0),1,1,$A$1)),,,1150,1),0),MATCH(Q$1,'Inflation data joined'!$1:$1,0)+1)</f>
        <v>84.23</v>
      </c>
      <c r="R60" s="21">
        <f>'Mthly con price data from FRED'!H165</f>
        <v>36.914606358019903</v>
      </c>
      <c r="S60" s="9" cm="1">
        <f t="array" aca="1" ref="S60" ca="1">INDEX('Inflation data joined'!$A$1:$AJ$1150,MATCH('Inflation data aligned'!$A60,OFFSET(INDIRECT(ADDRESS(1,MATCH(S$1,'Inflation data joined'!$1:$1,0),1,1,$A$1)),,,1150,1),0),MATCH(S$1,'Inflation data joined'!$1:$1,0)+1)</f>
        <v>49.6</v>
      </c>
    </row>
    <row r="61" spans="1:19" hidden="1" x14ac:dyDescent="0.25">
      <c r="A61" s="4">
        <v>38321</v>
      </c>
      <c r="B61" s="32">
        <f ca="1">B59+(B62-B59)*2/3</f>
        <v>81.3</v>
      </c>
      <c r="C61" s="9" cm="1">
        <f t="array" aca="1" ref="C61" ca="1">INDEX('Inflation data joined'!$A$1:$AJ$1150,MATCH('Inflation data aligned'!$A61,OFFSET(INDIRECT(ADDRESS(1,MATCH(C$1,'Inflation data joined'!$1:$1,0),1,1,$A$1)),,,1150,1),0),MATCH(C$1,'Inflation data joined'!$1:$1,0)+1)</f>
        <v>94.598911999999999</v>
      </c>
      <c r="D61" s="21">
        <f>'Mthly con price data from FRED'!D154</f>
        <v>74.413192686640699</v>
      </c>
      <c r="E61" s="9" cm="1">
        <f t="array" aca="1" ref="E61" ca="1">INDEX('Inflation data joined'!$A$1:$AJ$1150,MATCH('Inflation data aligned'!$A61,OFFSET(INDIRECT(ADDRESS(1,MATCH(E$1,'Inflation data joined'!$1:$1,0),1,1,$A$1)),,,1150,1),0),MATCH(E$1,'Inflation data joined'!$1:$1,0)+1)</f>
        <v>105.6</v>
      </c>
      <c r="F61" s="9" cm="1">
        <f t="array" aca="1" ref="F61" ca="1">INDEX('Inflation data joined'!$A$1:$AJ$1150,MATCH('Inflation data aligned'!$A61,OFFSET(INDIRECT(ADDRESS(1,MATCH(F$1,'Inflation data joined'!$1:$1,0),1,1,$A$1)),,,1150,1),0),MATCH(F$1,'Inflation data joined'!$1:$1,0)+1)</f>
        <v>96.981899999999996</v>
      </c>
      <c r="G61" s="9" cm="1">
        <f t="array" aca="1" ref="G61" ca="1">INDEX('Inflation data joined'!$A$1:$AJ$1150,MATCH('Inflation data aligned'!$A61,OFFSET(INDIRECT(ADDRESS(1,MATCH(G$1,'Inflation data joined'!$1:$1,0),1,1,$A$1)),,,1150,1),0),MATCH(G$1,'Inflation data joined'!$1:$1,0)+1)</f>
        <v>191</v>
      </c>
      <c r="H61" s="9" cm="1">
        <f t="array" aca="1" ref="H61" ca="1">INDEX('Inflation data joined'!$A$1:$AJ$1150,MATCH('Inflation data aligned'!$A61,OFFSET(INDIRECT(ADDRESS(1,MATCH(H$1,'Inflation data joined'!$1:$1,0),1,1,$A$1)),,,1150,1),0),MATCH(H$1,'Inflation data joined'!$1:$1,0)+1)</f>
        <v>189</v>
      </c>
      <c r="I61" s="9" cm="1">
        <f t="array" aca="1" ref="I61" ca="1">INDEX('Inflation data joined'!$A$1:$AJ$1150,MATCH('Inflation data aligned'!$A61,OFFSET(INDIRECT(ADDRESS(1,MATCH(I$1,'Inflation data joined'!$1:$1,0),1,1,$A$1)),,,1150,1),0),MATCH(I$1,'Inflation data joined'!$1:$1,0)+1)</f>
        <v>65.900000000000006</v>
      </c>
      <c r="J61" s="9" cm="1">
        <f t="array" aca="1" ref="J61" ca="1">INDEX('Inflation data joined'!$A$1:$AJ$1150,MATCH('Inflation data aligned'!$A61,OFFSET(INDIRECT(ADDRESS(1,MATCH(J$1,'Inflation data joined'!$1:$1,0),1,1,$A$1)),,,1150,1),0),MATCH(J$1,'Inflation data joined'!$1:$1,0)+1)</f>
        <v>87.3</v>
      </c>
      <c r="K61" s="9" cm="1">
        <f t="array" aca="1" ref="K61" ca="1">INDEX('Inflation data joined'!$A$1:$AJ$1150,MATCH('Inflation data aligned'!$A61,OFFSET(INDIRECT(ADDRESS(1,MATCH(K$1,'Inflation data joined'!$1:$1,0),1,1,$A$1)),,,1150,1),0),MATCH(K$1,'Inflation data joined'!$1:$1,0)+1)</f>
        <v>83.8</v>
      </c>
      <c r="L61" s="9" cm="1">
        <f t="array" aca="1" ref="L61" ca="1">INDEX('Inflation data joined'!$A$1:$AJ$1150,MATCH('Inflation data aligned'!$A61,OFFSET(INDIRECT(ADDRESS(1,MATCH(L$1,'Inflation data joined'!$1:$1,0),1,1,$A$1)),,,1150,1),0),MATCH(L$1,'Inflation data joined'!$1:$1,0)+1)</f>
        <v>76.711978000000002</v>
      </c>
      <c r="M61" s="9" cm="1">
        <f t="array" aca="1" ref="M61" ca="1">INDEX('Inflation data joined'!$A$1:$AJ$1150,MATCH('Inflation data aligned'!$A61,OFFSET(INDIRECT(ADDRESS(1,MATCH(M$1,'Inflation data joined'!$1:$1,0),1,1,$A$1)),,,1150,1),0),MATCH(M$1,'Inflation data joined'!$1:$1,0)+1)</f>
        <v>2378.4699999999998</v>
      </c>
      <c r="N61" s="9" cm="1">
        <f t="array" aca="1" ref="N61" ca="1">INDEX('Inflation data joined'!$A$1:$AJ$1150,MATCH('Inflation data aligned'!$A61,OFFSET(INDIRECT(ADDRESS(1,MATCH(N$1,'Inflation data joined'!$1:$1,0),1,1,$A$1)),,,1150,1),0),MATCH(N$1,'Inflation data joined'!$1:$1,0)+1)</f>
        <v>90.2</v>
      </c>
      <c r="O61" s="9" cm="1">
        <f t="array" aca="1" ref="O61" ca="1">INDEX('Inflation data joined'!$A$1:$AJ$1150,MATCH('Inflation data aligned'!$A61,OFFSET(INDIRECT(ADDRESS(1,MATCH(O$1,'Inflation data joined'!$1:$1,0),1,1,$A$1)),,,1150,1),0),MATCH(O$1,'Inflation data joined'!$1:$1,0)+1)</f>
        <v>86.54</v>
      </c>
      <c r="P61" s="32">
        <f ca="1">P$135*'Mthly con price data from FRED'!B550/'Mthly con price data from FRED'!B$624</f>
        <v>54.175023253133837</v>
      </c>
      <c r="Q61" s="9" cm="1">
        <f t="array" aca="1" ref="Q61" ca="1">INDEX('Inflation data joined'!$A$1:$AJ$1150,MATCH('Inflation data aligned'!$A61,OFFSET(INDIRECT(ADDRESS(1,MATCH(Q$1,'Inflation data joined'!$1:$1,0),1,1,$A$1)),,,1150,1),0),MATCH(Q$1,'Inflation data joined'!$1:$1,0)+1)</f>
        <v>83.98</v>
      </c>
      <c r="R61" s="21">
        <f>'Mthly con price data from FRED'!H166</f>
        <v>37.324358488593901</v>
      </c>
      <c r="S61" s="9" cm="1">
        <f t="array" aca="1" ref="S61" ca="1">INDEX('Inflation data joined'!$A$1:$AJ$1150,MATCH('Inflation data aligned'!$A61,OFFSET(INDIRECT(ADDRESS(1,MATCH(S$1,'Inflation data joined'!$1:$1,0),1,1,$A$1)),,,1150,1),0),MATCH(S$1,'Inflation data joined'!$1:$1,0)+1)</f>
        <v>49.8</v>
      </c>
    </row>
    <row r="62" spans="1:19" hidden="1" x14ac:dyDescent="0.25">
      <c r="A62" s="4">
        <v>38352</v>
      </c>
      <c r="B62" s="9" cm="1">
        <f t="array" aca="1" ref="B62" ca="1">INDEX('Inflation data joined'!$A$1:$AJ$1150,MATCH('Inflation data aligned'!$A62,OFFSET(INDIRECT(ADDRESS(1,MATCH(B$1,'Inflation data joined'!$1:$1,0),1,1,$A$1)),,,1150,1),0),MATCH(B$1,'Inflation data joined'!$1:$1,0)+1)</f>
        <v>81.5</v>
      </c>
      <c r="C62" s="9" cm="1">
        <f t="array" aca="1" ref="C62" ca="1">INDEX('Inflation data joined'!$A$1:$AJ$1150,MATCH('Inflation data aligned'!$A62,OFFSET(INDIRECT(ADDRESS(1,MATCH(C$1,'Inflation data joined'!$1:$1,0),1,1,$A$1)),,,1150,1),0),MATCH(C$1,'Inflation data joined'!$1:$1,0)+1)</f>
        <v>94.695539999999994</v>
      </c>
      <c r="D62" s="21">
        <f>'Mthly con price data from FRED'!D155</f>
        <v>74.487605944851893</v>
      </c>
      <c r="E62" s="9" cm="1">
        <f t="array" aca="1" ref="E62" ca="1">INDEX('Inflation data joined'!$A$1:$AJ$1150,MATCH('Inflation data aligned'!$A62,OFFSET(INDIRECT(ADDRESS(1,MATCH(E$1,'Inflation data joined'!$1:$1,0),1,1,$A$1)),,,1150,1),0),MATCH(E$1,'Inflation data joined'!$1:$1,0)+1)</f>
        <v>105.4</v>
      </c>
      <c r="F62" s="9" cm="1">
        <f t="array" aca="1" ref="F62" ca="1">INDEX('Inflation data joined'!$A$1:$AJ$1150,MATCH('Inflation data aligned'!$A62,OFFSET(INDIRECT(ADDRESS(1,MATCH(F$1,'Inflation data joined'!$1:$1,0),1,1,$A$1)),,,1150,1),0),MATCH(F$1,'Inflation data joined'!$1:$1,0)+1)</f>
        <v>96.823300000000003</v>
      </c>
      <c r="G62" s="9" cm="1">
        <f t="array" aca="1" ref="G62" ca="1">INDEX('Inflation data joined'!$A$1:$AJ$1150,MATCH('Inflation data aligned'!$A62,OFFSET(INDIRECT(ADDRESS(1,MATCH(G$1,'Inflation data joined'!$1:$1,0),1,1,$A$1)),,,1150,1),0),MATCH(G$1,'Inflation data joined'!$1:$1,0)+1)</f>
        <v>190.3</v>
      </c>
      <c r="H62" s="9" cm="1">
        <f t="array" aca="1" ref="H62" ca="1">INDEX('Inflation data joined'!$A$1:$AJ$1150,MATCH('Inflation data aligned'!$A62,OFFSET(INDIRECT(ADDRESS(1,MATCH(H$1,'Inflation data joined'!$1:$1,0),1,1,$A$1)),,,1150,1),0),MATCH(H$1,'Inflation data joined'!$1:$1,0)+1)</f>
        <v>189.9</v>
      </c>
      <c r="I62" s="9" cm="1">
        <f t="array" aca="1" ref="I62" ca="1">INDEX('Inflation data joined'!$A$1:$AJ$1150,MATCH('Inflation data aligned'!$A62,OFFSET(INDIRECT(ADDRESS(1,MATCH(I$1,'Inflation data joined'!$1:$1,0),1,1,$A$1)),,,1150,1),0),MATCH(I$1,'Inflation data joined'!$1:$1,0)+1)</f>
        <v>65.900000000000006</v>
      </c>
      <c r="J62" s="9" cm="1">
        <f t="array" aca="1" ref="J62" ca="1">INDEX('Inflation data joined'!$A$1:$AJ$1150,MATCH('Inflation data aligned'!$A62,OFFSET(INDIRECT(ADDRESS(1,MATCH(J$1,'Inflation data joined'!$1:$1,0),1,1,$A$1)),,,1150,1),0),MATCH(J$1,'Inflation data joined'!$1:$1,0)+1)</f>
        <v>87.4</v>
      </c>
      <c r="K62" s="9" cm="1">
        <f t="array" aca="1" ref="K62" ca="1">INDEX('Inflation data joined'!$A$1:$AJ$1150,MATCH('Inflation data aligned'!$A62,OFFSET(INDIRECT(ADDRESS(1,MATCH(K$1,'Inflation data joined'!$1:$1,0),1,1,$A$1)),,,1150,1),0),MATCH(K$1,'Inflation data joined'!$1:$1,0)+1)</f>
        <v>84.8</v>
      </c>
      <c r="L62" s="9" cm="1">
        <f t="array" aca="1" ref="L62" ca="1">INDEX('Inflation data joined'!$A$1:$AJ$1150,MATCH('Inflation data aligned'!$A62,OFFSET(INDIRECT(ADDRESS(1,MATCH(L$1,'Inflation data joined'!$1:$1,0),1,1,$A$1)),,,1150,1),0),MATCH(L$1,'Inflation data joined'!$1:$1,0)+1)</f>
        <v>76.844971999999999</v>
      </c>
      <c r="M62" s="9" cm="1">
        <f t="array" aca="1" ref="M62" ca="1">INDEX('Inflation data joined'!$A$1:$AJ$1150,MATCH('Inflation data aligned'!$A62,OFFSET(INDIRECT(ADDRESS(1,MATCH(M$1,'Inflation data joined'!$1:$1,0),1,1,$A$1)),,,1150,1),0),MATCH(M$1,'Inflation data joined'!$1:$1,0)+1)</f>
        <v>2398.92</v>
      </c>
      <c r="N62" s="9" cm="1">
        <f t="array" aca="1" ref="N62" ca="1">INDEX('Inflation data joined'!$A$1:$AJ$1150,MATCH('Inflation data aligned'!$A62,OFFSET(INDIRECT(ADDRESS(1,MATCH(N$1,'Inflation data joined'!$1:$1,0),1,1,$A$1)),,,1150,1),0),MATCH(N$1,'Inflation data joined'!$1:$1,0)+1)</f>
        <v>90.3</v>
      </c>
      <c r="O62" s="9" cm="1">
        <f t="array" aca="1" ref="O62" ca="1">INDEX('Inflation data joined'!$A$1:$AJ$1150,MATCH('Inflation data aligned'!$A62,OFFSET(INDIRECT(ADDRESS(1,MATCH(O$1,'Inflation data joined'!$1:$1,0),1,1,$A$1)),,,1150,1),0),MATCH(O$1,'Inflation data joined'!$1:$1,0)+1)</f>
        <v>86.6</v>
      </c>
      <c r="P62" s="32">
        <f ca="1">P$135*'Mthly con price data from FRED'!B551/'Mthly con price data from FRED'!B$624</f>
        <v>53.762261171201317</v>
      </c>
      <c r="Q62" s="9" cm="1">
        <f t="array" aca="1" ref="Q62" ca="1">INDEX('Inflation data joined'!$A$1:$AJ$1150,MATCH('Inflation data aligned'!$A62,OFFSET(INDIRECT(ADDRESS(1,MATCH(Q$1,'Inflation data joined'!$1:$1,0),1,1,$A$1)),,,1150,1),0),MATCH(Q$1,'Inflation data joined'!$1:$1,0)+1)</f>
        <v>83.25</v>
      </c>
      <c r="R62" s="21">
        <f>'Mthly con price data from FRED'!H167</f>
        <v>37.749856175363902</v>
      </c>
      <c r="S62" s="9" cm="1">
        <f t="array" aca="1" ref="S62" ca="1">INDEX('Inflation data joined'!$A$1:$AJ$1150,MATCH('Inflation data aligned'!$A62,OFFSET(INDIRECT(ADDRESS(1,MATCH(S$1,'Inflation data joined'!$1:$1,0),1,1,$A$1)),,,1150,1),0),MATCH(S$1,'Inflation data joined'!$1:$1,0)+1)</f>
        <v>49.7</v>
      </c>
    </row>
    <row r="63" spans="1:19" hidden="1" x14ac:dyDescent="0.25">
      <c r="A63" s="4">
        <v>38383</v>
      </c>
      <c r="B63" s="31">
        <f ca="1">B62+(B65-B62)*1/3</f>
        <v>81.7</v>
      </c>
      <c r="C63" s="9" cm="1">
        <f t="array" aca="1" ref="C63" ca="1">INDEX('Inflation data joined'!$A$1:$AJ$1150,MATCH('Inflation data aligned'!$A63,OFFSET(INDIRECT(ADDRESS(1,MATCH(C$1,'Inflation data joined'!$1:$1,0),1,1,$A$1)),,,1150,1),0),MATCH(C$1,'Inflation data joined'!$1:$1,0)+1)</f>
        <v>93.922515000000004</v>
      </c>
      <c r="D63" s="21">
        <f>'Mthly con price data from FRED'!D156</f>
        <v>74.934531483291096</v>
      </c>
      <c r="E63" s="9" cm="1">
        <f t="array" aca="1" ref="E63" ca="1">INDEX('Inflation data joined'!$A$1:$AJ$1150,MATCH('Inflation data aligned'!$A63,OFFSET(INDIRECT(ADDRESS(1,MATCH(E$1,'Inflation data joined'!$1:$1,0),1,1,$A$1)),,,1150,1),0),MATCH(E$1,'Inflation data joined'!$1:$1,0)+1)</f>
        <v>105.3</v>
      </c>
      <c r="F63" s="9" cm="1">
        <f t="array" aca="1" ref="F63" ca="1">INDEX('Inflation data joined'!$A$1:$AJ$1150,MATCH('Inflation data aligned'!$A63,OFFSET(INDIRECT(ADDRESS(1,MATCH(F$1,'Inflation data joined'!$1:$1,0),1,1,$A$1)),,,1150,1),0),MATCH(F$1,'Inflation data joined'!$1:$1,0)+1)</f>
        <v>96.373900000000006</v>
      </c>
      <c r="G63" s="9" cm="1">
        <f t="array" aca="1" ref="G63" ca="1">INDEX('Inflation data joined'!$A$1:$AJ$1150,MATCH('Inflation data aligned'!$A63,OFFSET(INDIRECT(ADDRESS(1,MATCH(G$1,'Inflation data joined'!$1:$1,0),1,1,$A$1)),,,1150,1),0),MATCH(G$1,'Inflation data joined'!$1:$1,0)+1)</f>
        <v>190.7</v>
      </c>
      <c r="H63" s="9" cm="1">
        <f t="array" aca="1" ref="H63" ca="1">INDEX('Inflation data joined'!$A$1:$AJ$1150,MATCH('Inflation data aligned'!$A63,OFFSET(INDIRECT(ADDRESS(1,MATCH(H$1,'Inflation data joined'!$1:$1,0),1,1,$A$1)),,,1150,1),0),MATCH(H$1,'Inflation data joined'!$1:$1,0)+1)</f>
        <v>188.9</v>
      </c>
      <c r="I63" s="9" cm="1">
        <f t="array" aca="1" ref="I63" ca="1">INDEX('Inflation data joined'!$A$1:$AJ$1150,MATCH('Inflation data aligned'!$A63,OFFSET(INDIRECT(ADDRESS(1,MATCH(I$1,'Inflation data joined'!$1:$1,0),1,1,$A$1)),,,1150,1),0),MATCH(I$1,'Inflation data joined'!$1:$1,0)+1)</f>
        <v>65.7</v>
      </c>
      <c r="J63" s="9" cm="1">
        <f t="array" aca="1" ref="J63" ca="1">INDEX('Inflation data joined'!$A$1:$AJ$1150,MATCH('Inflation data aligned'!$A63,OFFSET(INDIRECT(ADDRESS(1,MATCH(J$1,'Inflation data joined'!$1:$1,0),1,1,$A$1)),,,1150,1),0),MATCH(J$1,'Inflation data joined'!$1:$1,0)+1)</f>
        <v>86.91</v>
      </c>
      <c r="K63" s="9" cm="1">
        <f t="array" aca="1" ref="K63" ca="1">INDEX('Inflation data joined'!$A$1:$AJ$1150,MATCH('Inflation data aligned'!$A63,OFFSET(INDIRECT(ADDRESS(1,MATCH(K$1,'Inflation data joined'!$1:$1,0),1,1,$A$1)),,,1150,1),0),MATCH(K$1,'Inflation data joined'!$1:$1,0)+1)</f>
        <v>84.3</v>
      </c>
      <c r="L63" s="9" cm="1">
        <f t="array" aca="1" ref="L63" ca="1">INDEX('Inflation data joined'!$A$1:$AJ$1150,MATCH('Inflation data aligned'!$A63,OFFSET(INDIRECT(ADDRESS(1,MATCH(L$1,'Inflation data joined'!$1:$1,0),1,1,$A$1)),,,1150,1),0),MATCH(L$1,'Inflation data joined'!$1:$1,0)+1)</f>
        <v>77.601945000000001</v>
      </c>
      <c r="M63" s="9" cm="1">
        <f t="array" aca="1" ref="M63" ca="1">INDEX('Inflation data joined'!$A$1:$AJ$1150,MATCH('Inflation data aligned'!$A63,OFFSET(INDIRECT(ADDRESS(1,MATCH(M$1,'Inflation data joined'!$1:$1,0),1,1,$A$1)),,,1150,1),0),MATCH(M$1,'Inflation data joined'!$1:$1,0)+1)</f>
        <v>2412.83</v>
      </c>
      <c r="N63" s="9" cm="1">
        <f t="array" aca="1" ref="N63" ca="1">INDEX('Inflation data joined'!$A$1:$AJ$1150,MATCH('Inflation data aligned'!$A63,OFFSET(INDIRECT(ADDRESS(1,MATCH(N$1,'Inflation data joined'!$1:$1,0),1,1,$A$1)),,,1150,1),0),MATCH(N$1,'Inflation data joined'!$1:$1,0)+1)</f>
        <v>89.4</v>
      </c>
      <c r="O63" s="9" cm="1">
        <f t="array" aca="1" ref="O63" ca="1">INDEX('Inflation data joined'!$A$1:$AJ$1150,MATCH('Inflation data aligned'!$A63,OFFSET(INDIRECT(ADDRESS(1,MATCH(O$1,'Inflation data joined'!$1:$1,0),1,1,$A$1)),,,1150,1),0),MATCH(O$1,'Inflation data joined'!$1:$1,0)+1)</f>
        <v>86.3</v>
      </c>
      <c r="P63" s="32">
        <f ca="1">P$135*'Mthly con price data from FRED'!B552/'Mthly con price data from FRED'!B$624</f>
        <v>54.27821377359313</v>
      </c>
      <c r="Q63" s="9" cm="1">
        <f t="array" aca="1" ref="Q63" ca="1">INDEX('Inflation data joined'!$A$1:$AJ$1150,MATCH('Inflation data aligned'!$A63,OFFSET(INDIRECT(ADDRESS(1,MATCH(Q$1,'Inflation data joined'!$1:$1,0),1,1,$A$1)),,,1150,1),0),MATCH(Q$1,'Inflation data joined'!$1:$1,0)+1)</f>
        <v>83.58</v>
      </c>
      <c r="R63" s="21">
        <f>'Mthly con price data from FRED'!H168</f>
        <v>38.738902407158399</v>
      </c>
      <c r="S63" s="9" cm="1">
        <f t="array" aca="1" ref="S63" ca="1">INDEX('Inflation data joined'!$A$1:$AJ$1150,MATCH('Inflation data aligned'!$A63,OFFSET(INDIRECT(ADDRESS(1,MATCH(S$1,'Inflation data joined'!$1:$1,0),1,1,$A$1)),,,1150,1),0),MATCH(S$1,'Inflation data joined'!$1:$1,0)+1)</f>
        <v>49.9</v>
      </c>
    </row>
    <row r="64" spans="1:19" hidden="1" x14ac:dyDescent="0.25">
      <c r="A64" s="4">
        <v>38411</v>
      </c>
      <c r="B64" s="32">
        <f ca="1">B62+(B65-B62)*2/3</f>
        <v>81.899999999999991</v>
      </c>
      <c r="C64" s="9" cm="1">
        <f t="array" aca="1" ref="C64" ca="1">INDEX('Inflation data joined'!$A$1:$AJ$1150,MATCH('Inflation data aligned'!$A64,OFFSET(INDIRECT(ADDRESS(1,MATCH(C$1,'Inflation data joined'!$1:$1,0),1,1,$A$1)),,,1150,1),0),MATCH(C$1,'Inflation data joined'!$1:$1,0)+1)</f>
        <v>93.825886999999994</v>
      </c>
      <c r="D64" s="21">
        <f>'Mthly con price data from FRED'!D157</f>
        <v>76.283352813256698</v>
      </c>
      <c r="E64" s="9" cm="1">
        <f t="array" aca="1" ref="E64" ca="1">INDEX('Inflation data joined'!$A$1:$AJ$1150,MATCH('Inflation data aligned'!$A64,OFFSET(INDIRECT(ADDRESS(1,MATCH(E$1,'Inflation data joined'!$1:$1,0),1,1,$A$1)),,,1150,1),0),MATCH(E$1,'Inflation data joined'!$1:$1,0)+1)</f>
        <v>105.7</v>
      </c>
      <c r="F64" s="9" cm="1">
        <f t="array" aca="1" ref="F64" ca="1">INDEX('Inflation data joined'!$A$1:$AJ$1150,MATCH('Inflation data aligned'!$A64,OFFSET(INDIRECT(ADDRESS(1,MATCH(F$1,'Inflation data joined'!$1:$1,0),1,1,$A$1)),,,1150,1),0),MATCH(F$1,'Inflation data joined'!$1:$1,0)+1)</f>
        <v>96.585700000000003</v>
      </c>
      <c r="G64" s="9" cm="1">
        <f t="array" aca="1" ref="G64" ca="1">INDEX('Inflation data joined'!$A$1:$AJ$1150,MATCH('Inflation data aligned'!$A64,OFFSET(INDIRECT(ADDRESS(1,MATCH(G$1,'Inflation data joined'!$1:$1,0),1,1,$A$1)),,,1150,1),0),MATCH(G$1,'Inflation data joined'!$1:$1,0)+1)</f>
        <v>191.8</v>
      </c>
      <c r="H64" s="9" cm="1">
        <f t="array" aca="1" ref="H64" ca="1">INDEX('Inflation data joined'!$A$1:$AJ$1150,MATCH('Inflation data aligned'!$A64,OFFSET(INDIRECT(ADDRESS(1,MATCH(H$1,'Inflation data joined'!$1:$1,0),1,1,$A$1)),,,1150,1),0),MATCH(H$1,'Inflation data joined'!$1:$1,0)+1)</f>
        <v>189.6</v>
      </c>
      <c r="I64" s="9" cm="1">
        <f t="array" aca="1" ref="I64" ca="1">INDEX('Inflation data joined'!$A$1:$AJ$1150,MATCH('Inflation data aligned'!$A64,OFFSET(INDIRECT(ADDRESS(1,MATCH(I$1,'Inflation data joined'!$1:$1,0),1,1,$A$1)),,,1150,1),0),MATCH(I$1,'Inflation data joined'!$1:$1,0)+1)</f>
        <v>65.900000000000006</v>
      </c>
      <c r="J64" s="9" cm="1">
        <f t="array" aca="1" ref="J64" ca="1">INDEX('Inflation data joined'!$A$1:$AJ$1150,MATCH('Inflation data aligned'!$A64,OFFSET(INDIRECT(ADDRESS(1,MATCH(J$1,'Inflation data joined'!$1:$1,0),1,1,$A$1)),,,1150,1),0),MATCH(J$1,'Inflation data joined'!$1:$1,0)+1)</f>
        <v>87.46</v>
      </c>
      <c r="K64" s="9" cm="1">
        <f t="array" aca="1" ref="K64" ca="1">INDEX('Inflation data joined'!$A$1:$AJ$1150,MATCH('Inflation data aligned'!$A64,OFFSET(INDIRECT(ADDRESS(1,MATCH(K$1,'Inflation data joined'!$1:$1,0),1,1,$A$1)),,,1150,1),0),MATCH(K$1,'Inflation data joined'!$1:$1,0)+1)</f>
        <v>84.6</v>
      </c>
      <c r="L64" s="9" cm="1">
        <f t="array" aca="1" ref="L64" ca="1">INDEX('Inflation data joined'!$A$1:$AJ$1150,MATCH('Inflation data aligned'!$A64,OFFSET(INDIRECT(ADDRESS(1,MATCH(L$1,'Inflation data joined'!$1:$1,0),1,1,$A$1)),,,1150,1),0),MATCH(L$1,'Inflation data joined'!$1:$1,0)+1)</f>
        <v>77.916211000000004</v>
      </c>
      <c r="M64" s="9" cm="1">
        <f t="array" aca="1" ref="M64" ca="1">INDEX('Inflation data joined'!$A$1:$AJ$1150,MATCH('Inflation data aligned'!$A64,OFFSET(INDIRECT(ADDRESS(1,MATCH(M$1,'Inflation data joined'!$1:$1,0),1,1,$A$1)),,,1150,1),0),MATCH(M$1,'Inflation data joined'!$1:$1,0)+1)</f>
        <v>2427.0700000000002</v>
      </c>
      <c r="N64" s="9" cm="1">
        <f t="array" aca="1" ref="N64" ca="1">INDEX('Inflation data joined'!$A$1:$AJ$1150,MATCH('Inflation data aligned'!$A64,OFFSET(INDIRECT(ADDRESS(1,MATCH(N$1,'Inflation data joined'!$1:$1,0),1,1,$A$1)),,,1150,1),0),MATCH(N$1,'Inflation data joined'!$1:$1,0)+1)</f>
        <v>90.2</v>
      </c>
      <c r="O64" s="9" cm="1">
        <f t="array" aca="1" ref="O64" ca="1">INDEX('Inflation data joined'!$A$1:$AJ$1150,MATCH('Inflation data aligned'!$A64,OFFSET(INDIRECT(ADDRESS(1,MATCH(O$1,'Inflation data joined'!$1:$1,0),1,1,$A$1)),,,1150,1),0),MATCH(O$1,'Inflation data joined'!$1:$1,0)+1)</f>
        <v>86.87</v>
      </c>
      <c r="P64" s="32">
        <f ca="1">P$135*'Mthly con price data from FRED'!B553/'Mthly con price data from FRED'!B$624</f>
        <v>54.175023253133837</v>
      </c>
      <c r="Q64" s="9" cm="1">
        <f t="array" aca="1" ref="Q64" ca="1">INDEX('Inflation data joined'!$A$1:$AJ$1150,MATCH('Inflation data aligned'!$A64,OFFSET(INDIRECT(ADDRESS(1,MATCH(Q$1,'Inflation data joined'!$1:$1,0),1,1,$A$1)),,,1150,1),0),MATCH(Q$1,'Inflation data joined'!$1:$1,0)+1)</f>
        <v>84.1</v>
      </c>
      <c r="R64" s="21">
        <f>'Mthly con price data from FRED'!H169</f>
        <v>39.215390906766501</v>
      </c>
      <c r="S64" s="9" cm="1">
        <f t="array" aca="1" ref="S64" ca="1">INDEX('Inflation data joined'!$A$1:$AJ$1150,MATCH('Inflation data aligned'!$A64,OFFSET(INDIRECT(ADDRESS(1,MATCH(S$1,'Inflation data joined'!$1:$1,0),1,1,$A$1)),,,1150,1),0),MATCH(S$1,'Inflation data joined'!$1:$1,0)+1)</f>
        <v>50</v>
      </c>
    </row>
    <row r="65" spans="1:19" hidden="1" x14ac:dyDescent="0.25">
      <c r="A65" s="4">
        <v>38442</v>
      </c>
      <c r="B65" s="9" cm="1">
        <f t="array" aca="1" ref="B65" ca="1">INDEX('Inflation data joined'!$A$1:$AJ$1150,MATCH('Inflation data aligned'!$A65,OFFSET(INDIRECT(ADDRESS(1,MATCH(B$1,'Inflation data joined'!$1:$1,0),1,1,$A$1)),,,1150,1),0),MATCH(B$1,'Inflation data joined'!$1:$1,0)+1)</f>
        <v>82.1</v>
      </c>
      <c r="C65" s="9" cm="1">
        <f t="array" aca="1" ref="C65" ca="1">INDEX('Inflation data joined'!$A$1:$AJ$1150,MATCH('Inflation data aligned'!$A65,OFFSET(INDIRECT(ADDRESS(1,MATCH(C$1,'Inflation data joined'!$1:$1,0),1,1,$A$1)),,,1150,1),0),MATCH(C$1,'Inflation data joined'!$1:$1,0)+1)</f>
        <v>94.115772000000007</v>
      </c>
      <c r="D65" s="21">
        <f>'Mthly con price data from FRED'!D158</f>
        <v>75.596802858466006</v>
      </c>
      <c r="E65" s="9" cm="1">
        <f t="array" aca="1" ref="E65" ca="1">INDEX('Inflation data joined'!$A$1:$AJ$1150,MATCH('Inflation data aligned'!$A65,OFFSET(INDIRECT(ADDRESS(1,MATCH(E$1,'Inflation data joined'!$1:$1,0),1,1,$A$1)),,,1150,1),0),MATCH(E$1,'Inflation data joined'!$1:$1,0)+1)</f>
        <v>106.3</v>
      </c>
      <c r="F65" s="9" cm="1">
        <f t="array" aca="1" ref="F65" ca="1">INDEX('Inflation data joined'!$A$1:$AJ$1150,MATCH('Inflation data aligned'!$A65,OFFSET(INDIRECT(ADDRESS(1,MATCH(F$1,'Inflation data joined'!$1:$1,0),1,1,$A$1)),,,1150,1),0),MATCH(F$1,'Inflation data joined'!$1:$1,0)+1)</f>
        <v>96.822000000000003</v>
      </c>
      <c r="G65" s="9" cm="1">
        <f t="array" aca="1" ref="G65" ca="1">INDEX('Inflation data joined'!$A$1:$AJ$1150,MATCH('Inflation data aligned'!$A65,OFFSET(INDIRECT(ADDRESS(1,MATCH(G$1,'Inflation data joined'!$1:$1,0),1,1,$A$1)),,,1150,1),0),MATCH(G$1,'Inflation data joined'!$1:$1,0)+1)</f>
        <v>193.3</v>
      </c>
      <c r="H65" s="9" cm="1">
        <f t="array" aca="1" ref="H65" ca="1">INDEX('Inflation data joined'!$A$1:$AJ$1150,MATCH('Inflation data aligned'!$A65,OFFSET(INDIRECT(ADDRESS(1,MATCH(H$1,'Inflation data joined'!$1:$1,0),1,1,$A$1)),,,1150,1),0),MATCH(H$1,'Inflation data joined'!$1:$1,0)+1)</f>
        <v>190.5</v>
      </c>
      <c r="I65" s="9" cm="1">
        <f t="array" aca="1" ref="I65" ca="1">INDEX('Inflation data joined'!$A$1:$AJ$1150,MATCH('Inflation data aligned'!$A65,OFFSET(INDIRECT(ADDRESS(1,MATCH(I$1,'Inflation data joined'!$1:$1,0),1,1,$A$1)),,,1150,1),0),MATCH(I$1,'Inflation data joined'!$1:$1,0)+1)</f>
        <v>65.900000000000006</v>
      </c>
      <c r="J65" s="9" cm="1">
        <f t="array" aca="1" ref="J65" ca="1">INDEX('Inflation data joined'!$A$1:$AJ$1150,MATCH('Inflation data aligned'!$A65,OFFSET(INDIRECT(ADDRESS(1,MATCH(J$1,'Inflation data joined'!$1:$1,0),1,1,$A$1)),,,1150,1),0),MATCH(J$1,'Inflation data joined'!$1:$1,0)+1)</f>
        <v>88.02</v>
      </c>
      <c r="K65" s="9" cm="1">
        <f t="array" aca="1" ref="K65" ca="1">INDEX('Inflation data joined'!$A$1:$AJ$1150,MATCH('Inflation data aligned'!$A65,OFFSET(INDIRECT(ADDRESS(1,MATCH(K$1,'Inflation data joined'!$1:$1,0),1,1,$A$1)),,,1150,1),0),MATCH(K$1,'Inflation data joined'!$1:$1,0)+1)</f>
        <v>84.9</v>
      </c>
      <c r="L65" s="9" cm="1">
        <f t="array" aca="1" ref="L65" ca="1">INDEX('Inflation data joined'!$A$1:$AJ$1150,MATCH('Inflation data aligned'!$A65,OFFSET(INDIRECT(ADDRESS(1,MATCH(L$1,'Inflation data joined'!$1:$1,0),1,1,$A$1)),,,1150,1),0),MATCH(L$1,'Inflation data joined'!$1:$1,0)+1)</f>
        <v>78.387155000000007</v>
      </c>
      <c r="M65" s="9" cm="1">
        <f t="array" aca="1" ref="M65" ca="1">INDEX('Inflation data joined'!$A$1:$AJ$1150,MATCH('Inflation data aligned'!$A65,OFFSET(INDIRECT(ADDRESS(1,MATCH(M$1,'Inflation data joined'!$1:$1,0),1,1,$A$1)),,,1150,1),0),MATCH(M$1,'Inflation data joined'!$1:$1,0)+1)</f>
        <v>2441.87</v>
      </c>
      <c r="N65" s="9" cm="1">
        <f t="array" aca="1" ref="N65" ca="1">INDEX('Inflation data joined'!$A$1:$AJ$1150,MATCH('Inflation data aligned'!$A65,OFFSET(INDIRECT(ADDRESS(1,MATCH(N$1,'Inflation data joined'!$1:$1,0),1,1,$A$1)),,,1150,1),0),MATCH(N$1,'Inflation data joined'!$1:$1,0)+1)</f>
        <v>90.4</v>
      </c>
      <c r="O65" s="9" cm="1">
        <f t="array" aca="1" ref="O65" ca="1">INDEX('Inflation data joined'!$A$1:$AJ$1150,MATCH('Inflation data aligned'!$A65,OFFSET(INDIRECT(ADDRESS(1,MATCH(O$1,'Inflation data joined'!$1:$1,0),1,1,$A$1)),,,1150,1),0),MATCH(O$1,'Inflation data joined'!$1:$1,0)+1)</f>
        <v>87.12</v>
      </c>
      <c r="P65" s="32">
        <f ca="1">P$135*'Mthly con price data from FRED'!B554/'Mthly con price data from FRED'!B$624</f>
        <v>54.175023253133837</v>
      </c>
      <c r="Q65" s="9" cm="1">
        <f t="array" aca="1" ref="Q65" ca="1">INDEX('Inflation data joined'!$A$1:$AJ$1150,MATCH('Inflation data aligned'!$A65,OFFSET(INDIRECT(ADDRESS(1,MATCH(Q$1,'Inflation data joined'!$1:$1,0),1,1,$A$1)),,,1150,1),0),MATCH(Q$1,'Inflation data joined'!$1:$1,0)+1)</f>
        <v>84.88</v>
      </c>
      <c r="R65" s="21">
        <f>'Mthly con price data from FRED'!H170</f>
        <v>39.740877144917199</v>
      </c>
      <c r="S65" s="9" cm="1">
        <f t="array" aca="1" ref="S65" ca="1">INDEX('Inflation data joined'!$A$1:$AJ$1150,MATCH('Inflation data aligned'!$A65,OFFSET(INDIRECT(ADDRESS(1,MATCH(S$1,'Inflation data joined'!$1:$1,0),1,1,$A$1)),,,1150,1),0),MATCH(S$1,'Inflation data joined'!$1:$1,0)+1)</f>
        <v>50.4</v>
      </c>
    </row>
    <row r="66" spans="1:19" hidden="1" x14ac:dyDescent="0.25">
      <c r="A66" s="4">
        <v>38472</v>
      </c>
      <c r="B66" s="31">
        <f ca="1">B65+(B68-B65)*1/3</f>
        <v>82.266666666666666</v>
      </c>
      <c r="C66" s="9" cm="1">
        <f t="array" aca="1" ref="C66" ca="1">INDEX('Inflation data joined'!$A$1:$AJ$1150,MATCH('Inflation data aligned'!$A66,OFFSET(INDIRECT(ADDRESS(1,MATCH(C$1,'Inflation data joined'!$1:$1,0),1,1,$A$1)),,,1150,1),0),MATCH(C$1,'Inflation data joined'!$1:$1,0)+1)</f>
        <v>94.405655999999993</v>
      </c>
      <c r="D66" s="21">
        <f>'Mthly con price data from FRED'!D159</f>
        <v>75.370012079994396</v>
      </c>
      <c r="E66" s="9" cm="1">
        <f t="array" aca="1" ref="E66" ca="1">INDEX('Inflation data joined'!$A$1:$AJ$1150,MATCH('Inflation data aligned'!$A66,OFFSET(INDIRECT(ADDRESS(1,MATCH(E$1,'Inflation data joined'!$1:$1,0),1,1,$A$1)),,,1150,1),0),MATCH(E$1,'Inflation data joined'!$1:$1,0)+1)</f>
        <v>106.6</v>
      </c>
      <c r="F66" s="9" cm="1">
        <f t="array" aca="1" ref="F66" ca="1">INDEX('Inflation data joined'!$A$1:$AJ$1150,MATCH('Inflation data aligned'!$A66,OFFSET(INDIRECT(ADDRESS(1,MATCH(F$1,'Inflation data joined'!$1:$1,0),1,1,$A$1)),,,1150,1),0),MATCH(F$1,'Inflation data joined'!$1:$1,0)+1)</f>
        <v>97.614599999999996</v>
      </c>
      <c r="G66" s="9" cm="1">
        <f t="array" aca="1" ref="G66" ca="1">INDEX('Inflation data joined'!$A$1:$AJ$1150,MATCH('Inflation data aligned'!$A66,OFFSET(INDIRECT(ADDRESS(1,MATCH(G$1,'Inflation data joined'!$1:$1,0),1,1,$A$1)),,,1150,1),0),MATCH(G$1,'Inflation data joined'!$1:$1,0)+1)</f>
        <v>194.6</v>
      </c>
      <c r="H66" s="9" cm="1">
        <f t="array" aca="1" ref="H66" ca="1">INDEX('Inflation data joined'!$A$1:$AJ$1150,MATCH('Inflation data aligned'!$A66,OFFSET(INDIRECT(ADDRESS(1,MATCH(H$1,'Inflation data joined'!$1:$1,0),1,1,$A$1)),,,1150,1),0),MATCH(H$1,'Inflation data joined'!$1:$1,0)+1)</f>
        <v>191.6</v>
      </c>
      <c r="I66" s="9" cm="1">
        <f t="array" aca="1" ref="I66" ca="1">INDEX('Inflation data joined'!$A$1:$AJ$1150,MATCH('Inflation data aligned'!$A66,OFFSET(INDIRECT(ADDRESS(1,MATCH(I$1,'Inflation data joined'!$1:$1,0),1,1,$A$1)),,,1150,1),0),MATCH(I$1,'Inflation data joined'!$1:$1,0)+1)</f>
        <v>66.099999999999994</v>
      </c>
      <c r="J66" s="9" cm="1">
        <f t="array" aca="1" ref="J66" ca="1">INDEX('Inflation data joined'!$A$1:$AJ$1150,MATCH('Inflation data aligned'!$A66,OFFSET(INDIRECT(ADDRESS(1,MATCH(J$1,'Inflation data joined'!$1:$1,0),1,1,$A$1)),,,1150,1),0),MATCH(J$1,'Inflation data joined'!$1:$1,0)+1)</f>
        <v>88.19</v>
      </c>
      <c r="K66" s="9" cm="1">
        <f t="array" aca="1" ref="K66" ca="1">INDEX('Inflation data joined'!$A$1:$AJ$1150,MATCH('Inflation data aligned'!$A66,OFFSET(INDIRECT(ADDRESS(1,MATCH(K$1,'Inflation data joined'!$1:$1,0),1,1,$A$1)),,,1150,1),0),MATCH(K$1,'Inflation data joined'!$1:$1,0)+1)</f>
        <v>84.9</v>
      </c>
      <c r="L66" s="9" cm="1">
        <f t="array" aca="1" ref="L66" ca="1">INDEX('Inflation data joined'!$A$1:$AJ$1150,MATCH('Inflation data aligned'!$A66,OFFSET(INDIRECT(ADDRESS(1,MATCH(L$1,'Inflation data joined'!$1:$1,0),1,1,$A$1)),,,1150,1),0),MATCH(L$1,'Inflation data joined'!$1:$1,0)+1)</f>
        <v>78.465494000000007</v>
      </c>
      <c r="M66" s="9" cm="1">
        <f t="array" aca="1" ref="M66" ca="1">INDEX('Inflation data joined'!$A$1:$AJ$1150,MATCH('Inflation data aligned'!$A66,OFFSET(INDIRECT(ADDRESS(1,MATCH(M$1,'Inflation data joined'!$1:$1,0),1,1,$A$1)),,,1150,1),0),MATCH(M$1,'Inflation data joined'!$1:$1,0)+1)</f>
        <v>2463.11</v>
      </c>
      <c r="N66" s="9" cm="1">
        <f t="array" aca="1" ref="N66" ca="1">INDEX('Inflation data joined'!$A$1:$AJ$1150,MATCH('Inflation data aligned'!$A66,OFFSET(INDIRECT(ADDRESS(1,MATCH(N$1,'Inflation data joined'!$1:$1,0),1,1,$A$1)),,,1150,1),0),MATCH(N$1,'Inflation data joined'!$1:$1,0)+1)</f>
        <v>90.9</v>
      </c>
      <c r="O66" s="9" cm="1">
        <f t="array" aca="1" ref="O66" ca="1">INDEX('Inflation data joined'!$A$1:$AJ$1150,MATCH('Inflation data aligned'!$A66,OFFSET(INDIRECT(ADDRESS(1,MATCH(O$1,'Inflation data joined'!$1:$1,0),1,1,$A$1)),,,1150,1),0),MATCH(O$1,'Inflation data joined'!$1:$1,0)+1)</f>
        <v>87.56</v>
      </c>
      <c r="P66" s="32">
        <f ca="1">P$135*'Mthly con price data from FRED'!B555/'Mthly con price data from FRED'!B$624</f>
        <v>54.587785335018701</v>
      </c>
      <c r="Q66" s="9" cm="1">
        <f t="array" aca="1" ref="Q66" ca="1">INDEX('Inflation data joined'!$A$1:$AJ$1150,MATCH('Inflation data aligned'!$A66,OFFSET(INDIRECT(ADDRESS(1,MATCH(Q$1,'Inflation data joined'!$1:$1,0),1,1,$A$1)),,,1150,1),0),MATCH(Q$1,'Inflation data joined'!$1:$1,0)+1)</f>
        <v>85.03</v>
      </c>
      <c r="R66" s="21">
        <f>'Mthly con price data from FRED'!H171</f>
        <v>40.185974968940201</v>
      </c>
      <c r="S66" s="9" cm="1">
        <f t="array" aca="1" ref="S66" ca="1">INDEX('Inflation data joined'!$A$1:$AJ$1150,MATCH('Inflation data aligned'!$A66,OFFSET(INDIRECT(ADDRESS(1,MATCH(S$1,'Inflation data joined'!$1:$1,0),1,1,$A$1)),,,1150,1),0),MATCH(S$1,'Inflation data joined'!$1:$1,0)+1)</f>
        <v>50.7</v>
      </c>
    </row>
    <row r="67" spans="1:19" hidden="1" x14ac:dyDescent="0.25">
      <c r="A67" s="4">
        <v>38503</v>
      </c>
      <c r="B67" s="32">
        <f ca="1">B65+(B68-B65)*2/3</f>
        <v>82.433333333333323</v>
      </c>
      <c r="C67" s="9" cm="1">
        <f t="array" aca="1" ref="C67" ca="1">INDEX('Inflation data joined'!$A$1:$AJ$1150,MATCH('Inflation data aligned'!$A67,OFFSET(INDIRECT(ADDRESS(1,MATCH(C$1,'Inflation data joined'!$1:$1,0),1,1,$A$1)),,,1150,1),0),MATCH(C$1,'Inflation data joined'!$1:$1,0)+1)</f>
        <v>94.598911999999999</v>
      </c>
      <c r="D67" s="21">
        <f>'Mthly con price data from FRED'!D160</f>
        <v>75.219271967059299</v>
      </c>
      <c r="E67" s="9" cm="1">
        <f t="array" aca="1" ref="E67" ca="1">INDEX('Inflation data joined'!$A$1:$AJ$1150,MATCH('Inflation data aligned'!$A67,OFFSET(INDIRECT(ADDRESS(1,MATCH(E$1,'Inflation data joined'!$1:$1,0),1,1,$A$1)),,,1150,1),0),MATCH(E$1,'Inflation data joined'!$1:$1,0)+1)</f>
        <v>106.7</v>
      </c>
      <c r="F67" s="9" cm="1">
        <f t="array" aca="1" ref="F67" ca="1">INDEX('Inflation data joined'!$A$1:$AJ$1150,MATCH('Inflation data aligned'!$A67,OFFSET(INDIRECT(ADDRESS(1,MATCH(F$1,'Inflation data joined'!$1:$1,0),1,1,$A$1)),,,1150,1),0),MATCH(F$1,'Inflation data joined'!$1:$1,0)+1)</f>
        <v>97.517700000000005</v>
      </c>
      <c r="G67" s="9" cm="1">
        <f t="array" aca="1" ref="G67" ca="1">INDEX('Inflation data joined'!$A$1:$AJ$1150,MATCH('Inflation data aligned'!$A67,OFFSET(INDIRECT(ADDRESS(1,MATCH(G$1,'Inflation data joined'!$1:$1,0),1,1,$A$1)),,,1150,1),0),MATCH(G$1,'Inflation data joined'!$1:$1,0)+1)</f>
        <v>194.4</v>
      </c>
      <c r="H67" s="9" cm="1">
        <f t="array" aca="1" ref="H67" ca="1">INDEX('Inflation data joined'!$A$1:$AJ$1150,MATCH('Inflation data aligned'!$A67,OFFSET(INDIRECT(ADDRESS(1,MATCH(H$1,'Inflation data joined'!$1:$1,0),1,1,$A$1)),,,1150,1),0),MATCH(H$1,'Inflation data joined'!$1:$1,0)+1)</f>
        <v>192</v>
      </c>
      <c r="I67" s="9" cm="1">
        <f t="array" aca="1" ref="I67" ca="1">INDEX('Inflation data joined'!$A$1:$AJ$1150,MATCH('Inflation data aligned'!$A67,OFFSET(INDIRECT(ADDRESS(1,MATCH(I$1,'Inflation data joined'!$1:$1,0),1,1,$A$1)),,,1150,1),0),MATCH(I$1,'Inflation data joined'!$1:$1,0)+1)</f>
        <v>66</v>
      </c>
      <c r="J67" s="9" cm="1">
        <f t="array" aca="1" ref="J67" ca="1">INDEX('Inflation data joined'!$A$1:$AJ$1150,MATCH('Inflation data aligned'!$A67,OFFSET(INDIRECT(ADDRESS(1,MATCH(J$1,'Inflation data joined'!$1:$1,0),1,1,$A$1)),,,1150,1),0),MATCH(J$1,'Inflation data joined'!$1:$1,0)+1)</f>
        <v>88.25</v>
      </c>
      <c r="K67" s="9" cm="1">
        <f t="array" aca="1" ref="K67" ca="1">INDEX('Inflation data joined'!$A$1:$AJ$1150,MATCH('Inflation data aligned'!$A67,OFFSET(INDIRECT(ADDRESS(1,MATCH(K$1,'Inflation data joined'!$1:$1,0),1,1,$A$1)),,,1150,1),0),MATCH(K$1,'Inflation data joined'!$1:$1,0)+1)</f>
        <v>85.2</v>
      </c>
      <c r="L67" s="9" cm="1">
        <f t="array" aca="1" ref="L67" ca="1">INDEX('Inflation data joined'!$A$1:$AJ$1150,MATCH('Inflation data aligned'!$A67,OFFSET(INDIRECT(ADDRESS(1,MATCH(L$1,'Inflation data joined'!$1:$1,0),1,1,$A$1)),,,1150,1),0),MATCH(L$1,'Inflation data joined'!$1:$1,0)+1)</f>
        <v>78.387155000000007</v>
      </c>
      <c r="M67" s="9" cm="1">
        <f t="array" aca="1" ref="M67" ca="1">INDEX('Inflation data joined'!$A$1:$AJ$1150,MATCH('Inflation data aligned'!$A67,OFFSET(INDIRECT(ADDRESS(1,MATCH(M$1,'Inflation data joined'!$1:$1,0),1,1,$A$1)),,,1150,1),0),MATCH(M$1,'Inflation data joined'!$1:$1,0)+1)</f>
        <v>2475.1799999999998</v>
      </c>
      <c r="N67" s="9" cm="1">
        <f t="array" aca="1" ref="N67" ca="1">INDEX('Inflation data joined'!$A$1:$AJ$1150,MATCH('Inflation data aligned'!$A67,OFFSET(INDIRECT(ADDRESS(1,MATCH(N$1,'Inflation data joined'!$1:$1,0),1,1,$A$1)),,,1150,1),0),MATCH(N$1,'Inflation data joined'!$1:$1,0)+1)</f>
        <v>91.1</v>
      </c>
      <c r="O67" s="9" cm="1">
        <f t="array" aca="1" ref="O67" ca="1">INDEX('Inflation data joined'!$A$1:$AJ$1150,MATCH('Inflation data aligned'!$A67,OFFSET(INDIRECT(ADDRESS(1,MATCH(O$1,'Inflation data joined'!$1:$1,0),1,1,$A$1)),,,1150,1),0),MATCH(O$1,'Inflation data joined'!$1:$1,0)+1)</f>
        <v>88.04</v>
      </c>
      <c r="P67" s="32">
        <f ca="1">P$135*'Mthly con price data from FRED'!B556/'Mthly con price data from FRED'!B$624</f>
        <v>54.381404294052444</v>
      </c>
      <c r="Q67" s="9" cm="1">
        <f t="array" aca="1" ref="Q67" ca="1">INDEX('Inflation data joined'!$A$1:$AJ$1150,MATCH('Inflation data aligned'!$A67,OFFSET(INDIRECT(ADDRESS(1,MATCH(Q$1,'Inflation data joined'!$1:$1,0),1,1,$A$1)),,,1150,1),0),MATCH(Q$1,'Inflation data joined'!$1:$1,0)+1)</f>
        <v>84.98</v>
      </c>
      <c r="R67" s="21">
        <f>'Mthly con price data from FRED'!H172</f>
        <v>40.507462768691703</v>
      </c>
      <c r="S67" s="9" cm="1">
        <f t="array" aca="1" ref="S67" ca="1">INDEX('Inflation data joined'!$A$1:$AJ$1150,MATCH('Inflation data aligned'!$A67,OFFSET(INDIRECT(ADDRESS(1,MATCH(S$1,'Inflation data joined'!$1:$1,0),1,1,$A$1)),,,1150,1),0),MATCH(S$1,'Inflation data joined'!$1:$1,0)+1)</f>
        <v>50.7</v>
      </c>
    </row>
    <row r="68" spans="1:19" hidden="1" x14ac:dyDescent="0.25">
      <c r="A68" s="4">
        <v>38533</v>
      </c>
      <c r="B68" s="9" cm="1">
        <f t="array" aca="1" ref="B68" ca="1">INDEX('Inflation data joined'!$A$1:$AJ$1150,MATCH('Inflation data aligned'!$A68,OFFSET(INDIRECT(ADDRESS(1,MATCH(B$1,'Inflation data joined'!$1:$1,0),1,1,$A$1)),,,1150,1),0),MATCH(B$1,'Inflation data joined'!$1:$1,0)+1)</f>
        <v>82.6</v>
      </c>
      <c r="C68" s="9" cm="1">
        <f t="array" aca="1" ref="C68" ca="1">INDEX('Inflation data joined'!$A$1:$AJ$1150,MATCH('Inflation data aligned'!$A68,OFFSET(INDIRECT(ADDRESS(1,MATCH(C$1,'Inflation data joined'!$1:$1,0),1,1,$A$1)),,,1150,1),0),MATCH(C$1,'Inflation data joined'!$1:$1,0)+1)</f>
        <v>94.502284000000003</v>
      </c>
      <c r="D68" s="21">
        <f>'Mthly con price data from FRED'!D161</f>
        <v>74.617518433885394</v>
      </c>
      <c r="E68" s="9" cm="1">
        <f t="array" aca="1" ref="E68" ca="1">INDEX('Inflation data joined'!$A$1:$AJ$1150,MATCH('Inflation data aligned'!$A68,OFFSET(INDIRECT(ADDRESS(1,MATCH(E$1,'Inflation data joined'!$1:$1,0),1,1,$A$1)),,,1150,1),0),MATCH(E$1,'Inflation data joined'!$1:$1,0)+1)</f>
        <v>106.9</v>
      </c>
      <c r="F68" s="9" cm="1">
        <f t="array" aca="1" ref="F68" ca="1">INDEX('Inflation data joined'!$A$1:$AJ$1150,MATCH('Inflation data aligned'!$A68,OFFSET(INDIRECT(ADDRESS(1,MATCH(F$1,'Inflation data joined'!$1:$1,0),1,1,$A$1)),,,1150,1),0),MATCH(F$1,'Inflation data joined'!$1:$1,0)+1)</f>
        <v>97.298500000000004</v>
      </c>
      <c r="G68" s="9" cm="1">
        <f t="array" aca="1" ref="G68" ca="1">INDEX('Inflation data joined'!$A$1:$AJ$1150,MATCH('Inflation data aligned'!$A68,OFFSET(INDIRECT(ADDRESS(1,MATCH(G$1,'Inflation data joined'!$1:$1,0),1,1,$A$1)),,,1150,1),0),MATCH(G$1,'Inflation data joined'!$1:$1,0)+1)</f>
        <v>194.5</v>
      </c>
      <c r="H68" s="9" cm="1">
        <f t="array" aca="1" ref="H68" ca="1">INDEX('Inflation data joined'!$A$1:$AJ$1150,MATCH('Inflation data aligned'!$A68,OFFSET(INDIRECT(ADDRESS(1,MATCH(H$1,'Inflation data joined'!$1:$1,0),1,1,$A$1)),,,1150,1),0),MATCH(H$1,'Inflation data joined'!$1:$1,0)+1)</f>
        <v>192.2</v>
      </c>
      <c r="I68" s="9" cm="1">
        <f t="array" aca="1" ref="I68" ca="1">INDEX('Inflation data joined'!$A$1:$AJ$1150,MATCH('Inflation data aligned'!$A68,OFFSET(INDIRECT(ADDRESS(1,MATCH(I$1,'Inflation data joined'!$1:$1,0),1,1,$A$1)),,,1150,1),0),MATCH(I$1,'Inflation data joined'!$1:$1,0)+1)</f>
        <v>66.2</v>
      </c>
      <c r="J68" s="9" cm="1">
        <f t="array" aca="1" ref="J68" ca="1">INDEX('Inflation data joined'!$A$1:$AJ$1150,MATCH('Inflation data aligned'!$A68,OFFSET(INDIRECT(ADDRESS(1,MATCH(J$1,'Inflation data joined'!$1:$1,0),1,1,$A$1)),,,1150,1),0),MATCH(J$1,'Inflation data joined'!$1:$1,0)+1)</f>
        <v>88.35</v>
      </c>
      <c r="K68" s="9" cm="1">
        <f t="array" aca="1" ref="K68" ca="1">INDEX('Inflation data joined'!$A$1:$AJ$1150,MATCH('Inflation data aligned'!$A68,OFFSET(INDIRECT(ADDRESS(1,MATCH(K$1,'Inflation data joined'!$1:$1,0),1,1,$A$1)),,,1150,1),0),MATCH(K$1,'Inflation data joined'!$1:$1,0)+1)</f>
        <v>85.3</v>
      </c>
      <c r="L68" s="9" cm="1">
        <f t="array" aca="1" ref="L68" ca="1">INDEX('Inflation data joined'!$A$1:$AJ$1150,MATCH('Inflation data aligned'!$A68,OFFSET(INDIRECT(ADDRESS(1,MATCH(L$1,'Inflation data joined'!$1:$1,0),1,1,$A$1)),,,1150,1),0),MATCH(L$1,'Inflation data joined'!$1:$1,0)+1)</f>
        <v>78.151227000000006</v>
      </c>
      <c r="M68" s="9" cm="1">
        <f t="array" aca="1" ref="M68" ca="1">INDEX('Inflation data joined'!$A$1:$AJ$1150,MATCH('Inflation data aligned'!$A68,OFFSET(INDIRECT(ADDRESS(1,MATCH(M$1,'Inflation data joined'!$1:$1,0),1,1,$A$1)),,,1150,1),0),MATCH(M$1,'Inflation data joined'!$1:$1,0)+1)</f>
        <v>2474.6799999999998</v>
      </c>
      <c r="N68" s="9" cm="1">
        <f t="array" aca="1" ref="N68" ca="1">INDEX('Inflation data joined'!$A$1:$AJ$1150,MATCH('Inflation data aligned'!$A68,OFFSET(INDIRECT(ADDRESS(1,MATCH(N$1,'Inflation data joined'!$1:$1,0),1,1,$A$1)),,,1150,1),0),MATCH(N$1,'Inflation data joined'!$1:$1,0)+1)</f>
        <v>91.4</v>
      </c>
      <c r="O68" s="9" cm="1">
        <f t="array" aca="1" ref="O68" ca="1">INDEX('Inflation data joined'!$A$1:$AJ$1150,MATCH('Inflation data aligned'!$A68,OFFSET(INDIRECT(ADDRESS(1,MATCH(O$1,'Inflation data joined'!$1:$1,0),1,1,$A$1)),,,1150,1),0),MATCH(O$1,'Inflation data joined'!$1:$1,0)+1)</f>
        <v>88.32</v>
      </c>
      <c r="P68" s="32">
        <f ca="1">P$135*'Mthly con price data from FRED'!B557/'Mthly con price data from FRED'!B$624</f>
        <v>54.587785335018701</v>
      </c>
      <c r="Q68" s="9" cm="1">
        <f t="array" aca="1" ref="Q68" ca="1">INDEX('Inflation data joined'!$A$1:$AJ$1150,MATCH('Inflation data aligned'!$A68,OFFSET(INDIRECT(ADDRESS(1,MATCH(Q$1,'Inflation data joined'!$1:$1,0),1,1,$A$1)),,,1150,1),0),MATCH(Q$1,'Inflation data joined'!$1:$1,0)+1)</f>
        <v>84.7</v>
      </c>
      <c r="R68" s="21">
        <f>'Mthly con price data from FRED'!H173</f>
        <v>40.766710530411402</v>
      </c>
      <c r="S68" s="9" cm="1">
        <f t="array" aca="1" ref="S68" ca="1">INDEX('Inflation data joined'!$A$1:$AJ$1150,MATCH('Inflation data aligned'!$A68,OFFSET(INDIRECT(ADDRESS(1,MATCH(S$1,'Inflation data joined'!$1:$1,0),1,1,$A$1)),,,1150,1),0),MATCH(S$1,'Inflation data joined'!$1:$1,0)+1)</f>
        <v>50.6</v>
      </c>
    </row>
    <row r="69" spans="1:19" hidden="1" x14ac:dyDescent="0.25">
      <c r="A69" s="4">
        <v>38564</v>
      </c>
      <c r="B69" s="31">
        <f ca="1">B68+(B71-B68)*1/3</f>
        <v>82.86666666666666</v>
      </c>
      <c r="C69" s="9" cm="1">
        <f t="array" aca="1" ref="C69" ca="1">INDEX('Inflation data joined'!$A$1:$AJ$1150,MATCH('Inflation data aligned'!$A69,OFFSET(INDIRECT(ADDRESS(1,MATCH(C$1,'Inflation data joined'!$1:$1,0),1,1,$A$1)),,,1150,1),0),MATCH(C$1,'Inflation data joined'!$1:$1,0)+1)</f>
        <v>94.405655999999993</v>
      </c>
      <c r="D69" s="21">
        <f>'Mthly con price data from FRED'!D162</f>
        <v>74.617518433885394</v>
      </c>
      <c r="E69" s="9" cm="1">
        <f t="array" aca="1" ref="E69" ca="1">INDEX('Inflation data joined'!$A$1:$AJ$1150,MATCH('Inflation data aligned'!$A69,OFFSET(INDIRECT(ADDRESS(1,MATCH(E$1,'Inflation data joined'!$1:$1,0),1,1,$A$1)),,,1150,1),0),MATCH(E$1,'Inflation data joined'!$1:$1,0)+1)</f>
        <v>107.1</v>
      </c>
      <c r="F69" s="9" cm="1">
        <f t="array" aca="1" ref="F69" ca="1">INDEX('Inflation data joined'!$A$1:$AJ$1150,MATCH('Inflation data aligned'!$A69,OFFSET(INDIRECT(ADDRESS(1,MATCH(F$1,'Inflation data joined'!$1:$1,0),1,1,$A$1)),,,1150,1),0),MATCH(F$1,'Inflation data joined'!$1:$1,0)+1)</f>
        <v>96.766199999999998</v>
      </c>
      <c r="G69" s="9" cm="1">
        <f t="array" aca="1" ref="G69" ca="1">INDEX('Inflation data joined'!$A$1:$AJ$1150,MATCH('Inflation data aligned'!$A69,OFFSET(INDIRECT(ADDRESS(1,MATCH(G$1,'Inflation data joined'!$1:$1,0),1,1,$A$1)),,,1150,1),0),MATCH(G$1,'Inflation data joined'!$1:$1,0)+1)</f>
        <v>195.4</v>
      </c>
      <c r="H69" s="9" cm="1">
        <f t="array" aca="1" ref="H69" ca="1">INDEX('Inflation data joined'!$A$1:$AJ$1150,MATCH('Inflation data aligned'!$A69,OFFSET(INDIRECT(ADDRESS(1,MATCH(H$1,'Inflation data joined'!$1:$1,0),1,1,$A$1)),,,1150,1),0),MATCH(H$1,'Inflation data joined'!$1:$1,0)+1)</f>
        <v>192.2</v>
      </c>
      <c r="I69" s="9" cm="1">
        <f t="array" aca="1" ref="I69" ca="1">INDEX('Inflation data joined'!$A$1:$AJ$1150,MATCH('Inflation data aligned'!$A69,OFFSET(INDIRECT(ADDRESS(1,MATCH(I$1,'Inflation data joined'!$1:$1,0),1,1,$A$1)),,,1150,1),0),MATCH(I$1,'Inflation data joined'!$1:$1,0)+1)</f>
        <v>66.3</v>
      </c>
      <c r="J69" s="9" cm="1">
        <f t="array" aca="1" ref="J69" ca="1">INDEX('Inflation data joined'!$A$1:$AJ$1150,MATCH('Inflation data aligned'!$A69,OFFSET(INDIRECT(ADDRESS(1,MATCH(J$1,'Inflation data joined'!$1:$1,0),1,1,$A$1)),,,1150,1),0),MATCH(J$1,'Inflation data joined'!$1:$1,0)+1)</f>
        <v>88.22</v>
      </c>
      <c r="K69" s="9" cm="1">
        <f t="array" aca="1" ref="K69" ca="1">INDEX('Inflation data joined'!$A$1:$AJ$1150,MATCH('Inflation data aligned'!$A69,OFFSET(INDIRECT(ADDRESS(1,MATCH(K$1,'Inflation data joined'!$1:$1,0),1,1,$A$1)),,,1150,1),0),MATCH(K$1,'Inflation data joined'!$1:$1,0)+1)</f>
        <v>85.7</v>
      </c>
      <c r="L69" s="9" cm="1">
        <f t="array" aca="1" ref="L69" ca="1">INDEX('Inflation data joined'!$A$1:$AJ$1150,MATCH('Inflation data aligned'!$A69,OFFSET(INDIRECT(ADDRESS(1,MATCH(L$1,'Inflation data joined'!$1:$1,0),1,1,$A$1)),,,1150,1),0),MATCH(L$1,'Inflation data joined'!$1:$1,0)+1)</f>
        <v>78.465494000000007</v>
      </c>
      <c r="M69" s="9" cm="1">
        <f t="array" aca="1" ref="M69" ca="1">INDEX('Inflation data joined'!$A$1:$AJ$1150,MATCH('Inflation data aligned'!$A69,OFFSET(INDIRECT(ADDRESS(1,MATCH(M$1,'Inflation data joined'!$1:$1,0),1,1,$A$1)),,,1150,1),0),MATCH(M$1,'Inflation data joined'!$1:$1,0)+1)</f>
        <v>2480.87</v>
      </c>
      <c r="N69" s="9" cm="1">
        <f t="array" aca="1" ref="N69" ca="1">INDEX('Inflation data joined'!$A$1:$AJ$1150,MATCH('Inflation data aligned'!$A69,OFFSET(INDIRECT(ADDRESS(1,MATCH(N$1,'Inflation data joined'!$1:$1,0),1,1,$A$1)),,,1150,1),0),MATCH(N$1,'Inflation data joined'!$1:$1,0)+1)</f>
        <v>91.3</v>
      </c>
      <c r="O69" s="9" cm="1">
        <f t="array" aca="1" ref="O69" ca="1">INDEX('Inflation data joined'!$A$1:$AJ$1150,MATCH('Inflation data aligned'!$A69,OFFSET(INDIRECT(ADDRESS(1,MATCH(O$1,'Inflation data joined'!$1:$1,0),1,1,$A$1)),,,1150,1),0),MATCH(O$1,'Inflation data joined'!$1:$1,0)+1)</f>
        <v>89.35</v>
      </c>
      <c r="P69" s="32">
        <f ca="1">P$135*'Mthly con price data from FRED'!B558/'Mthly con price data from FRED'!B$624</f>
        <v>55.51650001939047</v>
      </c>
      <c r="Q69" s="9" cm="1">
        <f t="array" aca="1" ref="Q69" ca="1">INDEX('Inflation data joined'!$A$1:$AJ$1150,MATCH('Inflation data aligned'!$A69,OFFSET(INDIRECT(ADDRESS(1,MATCH(Q$1,'Inflation data joined'!$1:$1,0),1,1,$A$1)),,,1150,1),0),MATCH(Q$1,'Inflation data joined'!$1:$1,0)+1)</f>
        <v>84.57</v>
      </c>
      <c r="R69" s="21">
        <f>'Mthly con price data from FRED'!H174</f>
        <v>40.954237398851298</v>
      </c>
      <c r="S69" s="9" cm="1">
        <f t="array" aca="1" ref="S69" ca="1">INDEX('Inflation data joined'!$A$1:$AJ$1150,MATCH('Inflation data aligned'!$A69,OFFSET(INDIRECT(ADDRESS(1,MATCH(S$1,'Inflation data joined'!$1:$1,0),1,1,$A$1)),,,1150,1),0),MATCH(S$1,'Inflation data joined'!$1:$1,0)+1)</f>
        <v>51.1</v>
      </c>
    </row>
    <row r="70" spans="1:19" hidden="1" x14ac:dyDescent="0.25">
      <c r="A70" s="4">
        <v>38595</v>
      </c>
      <c r="B70" s="32">
        <f ca="1">B68+(B71-B68)*2/3</f>
        <v>83.13333333333334</v>
      </c>
      <c r="C70" s="9" cm="1">
        <f t="array" aca="1" ref="C70" ca="1">INDEX('Inflation data joined'!$A$1:$AJ$1150,MATCH('Inflation data aligned'!$A70,OFFSET(INDIRECT(ADDRESS(1,MATCH(C$1,'Inflation data joined'!$1:$1,0),1,1,$A$1)),,,1150,1),0),MATCH(C$1,'Inflation data joined'!$1:$1,0)+1)</f>
        <v>94.598911999999999</v>
      </c>
      <c r="D70" s="21">
        <f>'Mthly con price data from FRED'!D163</f>
        <v>74.766752893010505</v>
      </c>
      <c r="E70" s="9" cm="1">
        <f t="array" aca="1" ref="E70" ca="1">INDEX('Inflation data joined'!$A$1:$AJ$1150,MATCH('Inflation data aligned'!$A70,OFFSET(INDIRECT(ADDRESS(1,MATCH(E$1,'Inflation data joined'!$1:$1,0),1,1,$A$1)),,,1150,1),0),MATCH(E$1,'Inflation data joined'!$1:$1,0)+1)</f>
        <v>107.5</v>
      </c>
      <c r="F70" s="9" cm="1">
        <f t="array" aca="1" ref="F70" ca="1">INDEX('Inflation data joined'!$A$1:$AJ$1150,MATCH('Inflation data aligned'!$A70,OFFSET(INDIRECT(ADDRESS(1,MATCH(F$1,'Inflation data joined'!$1:$1,0),1,1,$A$1)),,,1150,1),0),MATCH(F$1,'Inflation data joined'!$1:$1,0)+1)</f>
        <v>96.905600000000007</v>
      </c>
      <c r="G70" s="9" cm="1">
        <f t="array" aca="1" ref="G70" ca="1">INDEX('Inflation data joined'!$A$1:$AJ$1150,MATCH('Inflation data aligned'!$A70,OFFSET(INDIRECT(ADDRESS(1,MATCH(G$1,'Inflation data joined'!$1:$1,0),1,1,$A$1)),,,1150,1),0),MATCH(G$1,'Inflation data joined'!$1:$1,0)+1)</f>
        <v>196.4</v>
      </c>
      <c r="H70" s="9" cm="1">
        <f t="array" aca="1" ref="H70" ca="1">INDEX('Inflation data joined'!$A$1:$AJ$1150,MATCH('Inflation data aligned'!$A70,OFFSET(INDIRECT(ADDRESS(1,MATCH(H$1,'Inflation data joined'!$1:$1,0),1,1,$A$1)),,,1150,1),0),MATCH(H$1,'Inflation data joined'!$1:$1,0)+1)</f>
        <v>192.6</v>
      </c>
      <c r="I70" s="9" cm="1">
        <f t="array" aca="1" ref="I70" ca="1">INDEX('Inflation data joined'!$A$1:$AJ$1150,MATCH('Inflation data aligned'!$A70,OFFSET(INDIRECT(ADDRESS(1,MATCH(I$1,'Inflation data joined'!$1:$1,0),1,1,$A$1)),,,1150,1),0),MATCH(I$1,'Inflation data joined'!$1:$1,0)+1)</f>
        <v>66.2</v>
      </c>
      <c r="J70" s="9" cm="1">
        <f t="array" aca="1" ref="J70" ca="1">INDEX('Inflation data joined'!$A$1:$AJ$1150,MATCH('Inflation data aligned'!$A70,OFFSET(INDIRECT(ADDRESS(1,MATCH(J$1,'Inflation data joined'!$1:$1,0),1,1,$A$1)),,,1150,1),0),MATCH(J$1,'Inflation data joined'!$1:$1,0)+1)</f>
        <v>88.56</v>
      </c>
      <c r="K70" s="9" cm="1">
        <f t="array" aca="1" ref="K70" ca="1">INDEX('Inflation data joined'!$A$1:$AJ$1150,MATCH('Inflation data aligned'!$A70,OFFSET(INDIRECT(ADDRESS(1,MATCH(K$1,'Inflation data joined'!$1:$1,0),1,1,$A$1)),,,1150,1),0),MATCH(K$1,'Inflation data joined'!$1:$1,0)+1)</f>
        <v>85.9</v>
      </c>
      <c r="L70" s="9" cm="1">
        <f t="array" aca="1" ref="L70" ca="1">INDEX('Inflation data joined'!$A$1:$AJ$1150,MATCH('Inflation data aligned'!$A70,OFFSET(INDIRECT(ADDRESS(1,MATCH(L$1,'Inflation data joined'!$1:$1,0),1,1,$A$1)),,,1150,1),0),MATCH(L$1,'Inflation data joined'!$1:$1,0)+1)</f>
        <v>78.700509999999994</v>
      </c>
      <c r="M70" s="9" cm="1">
        <f t="array" aca="1" ref="M70" ca="1">INDEX('Inflation data joined'!$A$1:$AJ$1150,MATCH('Inflation data aligned'!$A70,OFFSET(INDIRECT(ADDRESS(1,MATCH(M$1,'Inflation data joined'!$1:$1,0),1,1,$A$1)),,,1150,1),0),MATCH(M$1,'Inflation data joined'!$1:$1,0)+1)</f>
        <v>2485.09</v>
      </c>
      <c r="N70" s="9" cm="1">
        <f t="array" aca="1" ref="N70" ca="1">INDEX('Inflation data joined'!$A$1:$AJ$1150,MATCH('Inflation data aligned'!$A70,OFFSET(INDIRECT(ADDRESS(1,MATCH(N$1,'Inflation data joined'!$1:$1,0),1,1,$A$1)),,,1150,1),0),MATCH(N$1,'Inflation data joined'!$1:$1,0)+1)</f>
        <v>91.8</v>
      </c>
      <c r="O70" s="9" cm="1">
        <f t="array" aca="1" ref="O70" ca="1">INDEX('Inflation data joined'!$A$1:$AJ$1150,MATCH('Inflation data aligned'!$A70,OFFSET(INDIRECT(ADDRESS(1,MATCH(O$1,'Inflation data joined'!$1:$1,0),1,1,$A$1)),,,1150,1),0),MATCH(O$1,'Inflation data joined'!$1:$1,0)+1)</f>
        <v>90.01</v>
      </c>
      <c r="P70" s="32">
        <f ca="1">P$135*'Mthly con price data from FRED'!B559/'Mthly con price data from FRED'!B$624</f>
        <v>55.722881060356727</v>
      </c>
      <c r="Q70" s="9" cm="1">
        <f t="array" aca="1" ref="Q70" ca="1">INDEX('Inflation data joined'!$A$1:$AJ$1150,MATCH('Inflation data aligned'!$A70,OFFSET(INDIRECT(ADDRESS(1,MATCH(Q$1,'Inflation data joined'!$1:$1,0),1,1,$A$1)),,,1150,1),0),MATCH(Q$1,'Inflation data joined'!$1:$1,0)+1)</f>
        <v>84.96</v>
      </c>
      <c r="R70" s="21">
        <f>'Mthly con price data from FRED'!H175</f>
        <v>40.896901466492899</v>
      </c>
      <c r="S70" s="9" cm="1">
        <f t="array" aca="1" ref="S70" ca="1">INDEX('Inflation data joined'!$A$1:$AJ$1150,MATCH('Inflation data aligned'!$A70,OFFSET(INDIRECT(ADDRESS(1,MATCH(S$1,'Inflation data joined'!$1:$1,0),1,1,$A$1)),,,1150,1),0),MATCH(S$1,'Inflation data joined'!$1:$1,0)+1)</f>
        <v>51.2</v>
      </c>
    </row>
    <row r="71" spans="1:19" hidden="1" x14ac:dyDescent="0.25">
      <c r="A71" s="4">
        <v>38625</v>
      </c>
      <c r="B71" s="9" cm="1">
        <f t="array" aca="1" ref="B71" ca="1">INDEX('Inflation data joined'!$A$1:$AJ$1150,MATCH('Inflation data aligned'!$A71,OFFSET(INDIRECT(ADDRESS(1,MATCH(B$1,'Inflation data joined'!$1:$1,0),1,1,$A$1)),,,1150,1),0),MATCH(B$1,'Inflation data joined'!$1:$1,0)+1)</f>
        <v>83.4</v>
      </c>
      <c r="C71" s="9" cm="1">
        <f t="array" aca="1" ref="C71" ca="1">INDEX('Inflation data joined'!$A$1:$AJ$1150,MATCH('Inflation data aligned'!$A71,OFFSET(INDIRECT(ADDRESS(1,MATCH(C$1,'Inflation data joined'!$1:$1,0),1,1,$A$1)),,,1150,1),0),MATCH(C$1,'Inflation data joined'!$1:$1,0)+1)</f>
        <v>94.792168000000004</v>
      </c>
      <c r="D71" s="21">
        <f>'Mthly con price data from FRED'!D164</f>
        <v>75.290120130147102</v>
      </c>
      <c r="E71" s="9" cm="1">
        <f t="array" aca="1" ref="E71" ca="1">INDEX('Inflation data joined'!$A$1:$AJ$1150,MATCH('Inflation data aligned'!$A71,OFFSET(INDIRECT(ADDRESS(1,MATCH(E$1,'Inflation data joined'!$1:$1,0),1,1,$A$1)),,,1150,1),0),MATCH(E$1,'Inflation data joined'!$1:$1,0)+1)</f>
        <v>108.4</v>
      </c>
      <c r="F71" s="9" cm="1">
        <f t="array" aca="1" ref="F71" ca="1">INDEX('Inflation data joined'!$A$1:$AJ$1150,MATCH('Inflation data aligned'!$A71,OFFSET(INDIRECT(ADDRESS(1,MATCH(F$1,'Inflation data joined'!$1:$1,0),1,1,$A$1)),,,1150,1),0),MATCH(F$1,'Inflation data joined'!$1:$1,0)+1)</f>
        <v>97.329599999999999</v>
      </c>
      <c r="G71" s="9" cm="1">
        <f t="array" aca="1" ref="G71" ca="1">INDEX('Inflation data joined'!$A$1:$AJ$1150,MATCH('Inflation data aligned'!$A71,OFFSET(INDIRECT(ADDRESS(1,MATCH(G$1,'Inflation data joined'!$1:$1,0),1,1,$A$1)),,,1150,1),0),MATCH(G$1,'Inflation data joined'!$1:$1,0)+1)</f>
        <v>198.8</v>
      </c>
      <c r="H71" s="9" cm="1">
        <f t="array" aca="1" ref="H71" ca="1">INDEX('Inflation data joined'!$A$1:$AJ$1150,MATCH('Inflation data aligned'!$A71,OFFSET(INDIRECT(ADDRESS(1,MATCH(H$1,'Inflation data joined'!$1:$1,0),1,1,$A$1)),,,1150,1),0),MATCH(H$1,'Inflation data joined'!$1:$1,0)+1)</f>
        <v>193.1</v>
      </c>
      <c r="I71" s="9" cm="1">
        <f t="array" aca="1" ref="I71" ca="1">INDEX('Inflation data joined'!$A$1:$AJ$1150,MATCH('Inflation data aligned'!$A71,OFFSET(INDIRECT(ADDRESS(1,MATCH(I$1,'Inflation data joined'!$1:$1,0),1,1,$A$1)),,,1150,1),0),MATCH(I$1,'Inflation data joined'!$1:$1,0)+1)</f>
        <v>66.5</v>
      </c>
      <c r="J71" s="9" cm="1">
        <f t="array" aca="1" ref="J71" ca="1">INDEX('Inflation data joined'!$A$1:$AJ$1150,MATCH('Inflation data aligned'!$A71,OFFSET(INDIRECT(ADDRESS(1,MATCH(J$1,'Inflation data joined'!$1:$1,0),1,1,$A$1)),,,1150,1),0),MATCH(J$1,'Inflation data joined'!$1:$1,0)+1)</f>
        <v>88.91</v>
      </c>
      <c r="K71" s="9" cm="1">
        <f t="array" aca="1" ref="K71" ca="1">INDEX('Inflation data joined'!$A$1:$AJ$1150,MATCH('Inflation data aligned'!$A71,OFFSET(INDIRECT(ADDRESS(1,MATCH(K$1,'Inflation data joined'!$1:$1,0),1,1,$A$1)),,,1150,1),0),MATCH(K$1,'Inflation data joined'!$1:$1,0)+1)</f>
        <v>86.2</v>
      </c>
      <c r="L71" s="9" cm="1">
        <f t="array" aca="1" ref="L71" ca="1">INDEX('Inflation data joined'!$A$1:$AJ$1150,MATCH('Inflation data aligned'!$A71,OFFSET(INDIRECT(ADDRESS(1,MATCH(L$1,'Inflation data joined'!$1:$1,0),1,1,$A$1)),,,1150,1),0),MATCH(L$1,'Inflation data joined'!$1:$1,0)+1)</f>
        <v>79.093115999999995</v>
      </c>
      <c r="M71" s="9" cm="1">
        <f t="array" aca="1" ref="M71" ca="1">INDEX('Inflation data joined'!$A$1:$AJ$1150,MATCH('Inflation data aligned'!$A71,OFFSET(INDIRECT(ADDRESS(1,MATCH(M$1,'Inflation data joined'!$1:$1,0),1,1,$A$1)),,,1150,1),0),MATCH(M$1,'Inflation data joined'!$1:$1,0)+1)</f>
        <v>2493.79</v>
      </c>
      <c r="N71" s="9" cm="1">
        <f t="array" aca="1" ref="N71" ca="1">INDEX('Inflation data joined'!$A$1:$AJ$1150,MATCH('Inflation data aligned'!$A71,OFFSET(INDIRECT(ADDRESS(1,MATCH(N$1,'Inflation data joined'!$1:$1,0),1,1,$A$1)),,,1150,1),0),MATCH(N$1,'Inflation data joined'!$1:$1,0)+1)</f>
        <v>92.4</v>
      </c>
      <c r="O71" s="9" cm="1">
        <f t="array" aca="1" ref="O71" ca="1">INDEX('Inflation data joined'!$A$1:$AJ$1150,MATCH('Inflation data aligned'!$A71,OFFSET(INDIRECT(ADDRESS(1,MATCH(O$1,'Inflation data joined'!$1:$1,0),1,1,$A$1)),,,1150,1),0),MATCH(O$1,'Inflation data joined'!$1:$1,0)+1)</f>
        <v>90.14</v>
      </c>
      <c r="P71" s="32">
        <f ca="1">P$135*'Mthly con price data from FRED'!B560/'Mthly con price data from FRED'!B$624</f>
        <v>55.929262101322863</v>
      </c>
      <c r="Q71" s="9" cm="1">
        <f t="array" aca="1" ref="Q71" ca="1">INDEX('Inflation data joined'!$A$1:$AJ$1150,MATCH('Inflation data aligned'!$A71,OFFSET(INDIRECT(ADDRESS(1,MATCH(Q$1,'Inflation data joined'!$1:$1,0),1,1,$A$1)),,,1150,1),0),MATCH(Q$1,'Inflation data joined'!$1:$1,0)+1)</f>
        <v>85.73</v>
      </c>
      <c r="R71" s="21">
        <f>'Mthly con price data from FRED'!H176</f>
        <v>40.999143720159097</v>
      </c>
      <c r="S71" s="9" cm="1">
        <f t="array" aca="1" ref="S71" ca="1">INDEX('Inflation data joined'!$A$1:$AJ$1150,MATCH('Inflation data aligned'!$A71,OFFSET(INDIRECT(ADDRESS(1,MATCH(S$1,'Inflation data joined'!$1:$1,0),1,1,$A$1)),,,1150,1),0),MATCH(S$1,'Inflation data joined'!$1:$1,0)+1)</f>
        <v>51.5</v>
      </c>
    </row>
    <row r="72" spans="1:19" hidden="1" x14ac:dyDescent="0.25">
      <c r="A72" s="4">
        <v>38656</v>
      </c>
      <c r="B72" s="31">
        <f ca="1">B71+(B74-B71)*1/3</f>
        <v>83.533333333333331</v>
      </c>
      <c r="C72" s="9" cm="1">
        <f t="array" aca="1" ref="C72" ca="1">INDEX('Inflation data joined'!$A$1:$AJ$1150,MATCH('Inflation data aligned'!$A72,OFFSET(INDIRECT(ADDRESS(1,MATCH(C$1,'Inflation data joined'!$1:$1,0),1,1,$A$1)),,,1150,1),0),MATCH(C$1,'Inflation data joined'!$1:$1,0)+1)</f>
        <v>94.888795999999999</v>
      </c>
      <c r="D72" s="21">
        <f>'Mthly con price data from FRED'!D165</f>
        <v>75.591281188410406</v>
      </c>
      <c r="E72" s="9" cm="1">
        <f t="array" aca="1" ref="E72" ca="1">INDEX('Inflation data joined'!$A$1:$AJ$1150,MATCH('Inflation data aligned'!$A72,OFFSET(INDIRECT(ADDRESS(1,MATCH(E$1,'Inflation data joined'!$1:$1,0),1,1,$A$1)),,,1150,1),0),MATCH(E$1,'Inflation data joined'!$1:$1,0)+1)</f>
        <v>107.9</v>
      </c>
      <c r="F72" s="9" cm="1">
        <f t="array" aca="1" ref="F72" ca="1">INDEX('Inflation data joined'!$A$1:$AJ$1150,MATCH('Inflation data aligned'!$A72,OFFSET(INDIRECT(ADDRESS(1,MATCH(F$1,'Inflation data joined'!$1:$1,0),1,1,$A$1)),,,1150,1),0),MATCH(F$1,'Inflation data joined'!$1:$1,0)+1)</f>
        <v>98.180700000000002</v>
      </c>
      <c r="G72" s="9" cm="1">
        <f t="array" aca="1" ref="G72" ca="1">INDEX('Inflation data joined'!$A$1:$AJ$1150,MATCH('Inflation data aligned'!$A72,OFFSET(INDIRECT(ADDRESS(1,MATCH(G$1,'Inflation data joined'!$1:$1,0),1,1,$A$1)),,,1150,1),0),MATCH(G$1,'Inflation data joined'!$1:$1,0)+1)</f>
        <v>199.2</v>
      </c>
      <c r="H72" s="9" cm="1">
        <f t="array" aca="1" ref="H72" ca="1">INDEX('Inflation data joined'!$A$1:$AJ$1150,MATCH('Inflation data aligned'!$A72,OFFSET(INDIRECT(ADDRESS(1,MATCH(H$1,'Inflation data joined'!$1:$1,0),1,1,$A$1)),,,1150,1),0),MATCH(H$1,'Inflation data joined'!$1:$1,0)+1)</f>
        <v>193.3</v>
      </c>
      <c r="I72" s="9" cm="1">
        <f t="array" aca="1" ref="I72" ca="1">INDEX('Inflation data joined'!$A$1:$AJ$1150,MATCH('Inflation data aligned'!$A72,OFFSET(INDIRECT(ADDRESS(1,MATCH(I$1,'Inflation data joined'!$1:$1,0),1,1,$A$1)),,,1150,1),0),MATCH(I$1,'Inflation data joined'!$1:$1,0)+1)</f>
        <v>66.599999999999994</v>
      </c>
      <c r="J72" s="9" cm="1">
        <f t="array" aca="1" ref="J72" ca="1">INDEX('Inflation data joined'!$A$1:$AJ$1150,MATCH('Inflation data aligned'!$A72,OFFSET(INDIRECT(ADDRESS(1,MATCH(J$1,'Inflation data joined'!$1:$1,0),1,1,$A$1)),,,1150,1),0),MATCH(J$1,'Inflation data joined'!$1:$1,0)+1)</f>
        <v>88.89</v>
      </c>
      <c r="K72" s="9" cm="1">
        <f t="array" aca="1" ref="K72" ca="1">INDEX('Inflation data joined'!$A$1:$AJ$1150,MATCH('Inflation data aligned'!$A72,OFFSET(INDIRECT(ADDRESS(1,MATCH(K$1,'Inflation data joined'!$1:$1,0),1,1,$A$1)),,,1150,1),0),MATCH(K$1,'Inflation data joined'!$1:$1,0)+1)</f>
        <v>86.2</v>
      </c>
      <c r="L72" s="9" cm="1">
        <f t="array" aca="1" ref="L72" ca="1">INDEX('Inflation data joined'!$A$1:$AJ$1150,MATCH('Inflation data aligned'!$A72,OFFSET(INDIRECT(ADDRESS(1,MATCH(L$1,'Inflation data joined'!$1:$1,0),1,1,$A$1)),,,1150,1),0),MATCH(L$1,'Inflation data joined'!$1:$1,0)+1)</f>
        <v>78.936437999999995</v>
      </c>
      <c r="M72" s="9" cm="1">
        <f t="array" aca="1" ref="M72" ca="1">INDEX('Inflation data joined'!$A$1:$AJ$1150,MATCH('Inflation data aligned'!$A72,OFFSET(INDIRECT(ADDRESS(1,MATCH(M$1,'Inflation data joined'!$1:$1,0),1,1,$A$1)),,,1150,1),0),MATCH(M$1,'Inflation data joined'!$1:$1,0)+1)</f>
        <v>2512.4899999999998</v>
      </c>
      <c r="N72" s="9" cm="1">
        <f t="array" aca="1" ref="N72" ca="1">INDEX('Inflation data joined'!$A$1:$AJ$1150,MATCH('Inflation data aligned'!$A72,OFFSET(INDIRECT(ADDRESS(1,MATCH(N$1,'Inflation data joined'!$1:$1,0),1,1,$A$1)),,,1150,1),0),MATCH(N$1,'Inflation data joined'!$1:$1,0)+1)</f>
        <v>92.4</v>
      </c>
      <c r="O72" s="9" cm="1">
        <f t="array" aca="1" ref="O72" ca="1">INDEX('Inflation data joined'!$A$1:$AJ$1150,MATCH('Inflation data aligned'!$A72,OFFSET(INDIRECT(ADDRESS(1,MATCH(O$1,'Inflation data joined'!$1:$1,0),1,1,$A$1)),,,1150,1),0),MATCH(O$1,'Inflation data joined'!$1:$1,0)+1)</f>
        <v>90.07</v>
      </c>
      <c r="P72" s="32">
        <f ca="1">P$135*'Mthly con price data from FRED'!B561/'Mthly con price data from FRED'!B$624</f>
        <v>56.548405224221526</v>
      </c>
      <c r="Q72" s="9" cm="1">
        <f t="array" aca="1" ref="Q72" ca="1">INDEX('Inflation data joined'!$A$1:$AJ$1150,MATCH('Inflation data aligned'!$A72,OFFSET(INDIRECT(ADDRESS(1,MATCH(Q$1,'Inflation data joined'!$1:$1,0),1,1,$A$1)),,,1150,1),0),MATCH(Q$1,'Inflation data joined'!$1:$1,0)+1)</f>
        <v>85.66</v>
      </c>
      <c r="R72" s="21">
        <f>'Mthly con price data from FRED'!H177</f>
        <v>41.224639010620002</v>
      </c>
      <c r="S72" s="9" cm="1">
        <f t="array" aca="1" ref="S72" ca="1">INDEX('Inflation data joined'!$A$1:$AJ$1150,MATCH('Inflation data aligned'!$A72,OFFSET(INDIRECT(ADDRESS(1,MATCH(S$1,'Inflation data joined'!$1:$1,0),1,1,$A$1)),,,1150,1),0),MATCH(S$1,'Inflation data joined'!$1:$1,0)+1)</f>
        <v>51.5</v>
      </c>
    </row>
    <row r="73" spans="1:19" hidden="1" x14ac:dyDescent="0.25">
      <c r="A73" s="4">
        <v>38686</v>
      </c>
      <c r="B73" s="32">
        <f ca="1">B71+(B74-B71)*2/3</f>
        <v>83.666666666666671</v>
      </c>
      <c r="C73" s="9" cm="1">
        <f t="array" aca="1" ref="C73" ca="1">INDEX('Inflation data joined'!$A$1:$AJ$1150,MATCH('Inflation data aligned'!$A73,OFFSET(INDIRECT(ADDRESS(1,MATCH(C$1,'Inflation data joined'!$1:$1,0),1,1,$A$1)),,,1150,1),0),MATCH(C$1,'Inflation data joined'!$1:$1,0)+1)</f>
        <v>94.695539999999994</v>
      </c>
      <c r="D73" s="21">
        <f>'Mthly con price data from FRED'!D166</f>
        <v>75.364507319480794</v>
      </c>
      <c r="E73" s="9" cm="1">
        <f t="array" aca="1" ref="E73" ca="1">INDEX('Inflation data joined'!$A$1:$AJ$1150,MATCH('Inflation data aligned'!$A73,OFFSET(INDIRECT(ADDRESS(1,MATCH(E$1,'Inflation data joined'!$1:$1,0),1,1,$A$1)),,,1150,1),0),MATCH(E$1,'Inflation data joined'!$1:$1,0)+1)</f>
        <v>107.7</v>
      </c>
      <c r="F73" s="9" cm="1">
        <f t="array" aca="1" ref="F73" ca="1">INDEX('Inflation data joined'!$A$1:$AJ$1150,MATCH('Inflation data aligned'!$A73,OFFSET(INDIRECT(ADDRESS(1,MATCH(F$1,'Inflation data joined'!$1:$1,0),1,1,$A$1)),,,1150,1),0),MATCH(F$1,'Inflation data joined'!$1:$1,0)+1)</f>
        <v>97.904700000000005</v>
      </c>
      <c r="G73" s="9" cm="1">
        <f t="array" aca="1" ref="G73" ca="1">INDEX('Inflation data joined'!$A$1:$AJ$1150,MATCH('Inflation data aligned'!$A73,OFFSET(INDIRECT(ADDRESS(1,MATCH(G$1,'Inflation data joined'!$1:$1,0),1,1,$A$1)),,,1150,1),0),MATCH(G$1,'Inflation data joined'!$1:$1,0)+1)</f>
        <v>197.6</v>
      </c>
      <c r="H73" s="9" cm="1">
        <f t="array" aca="1" ref="H73" ca="1">INDEX('Inflation data joined'!$A$1:$AJ$1150,MATCH('Inflation data aligned'!$A73,OFFSET(INDIRECT(ADDRESS(1,MATCH(H$1,'Inflation data joined'!$1:$1,0),1,1,$A$1)),,,1150,1),0),MATCH(H$1,'Inflation data joined'!$1:$1,0)+1)</f>
        <v>193.6</v>
      </c>
      <c r="I73" s="9" cm="1">
        <f t="array" aca="1" ref="I73" ca="1">INDEX('Inflation data joined'!$A$1:$AJ$1150,MATCH('Inflation data aligned'!$A73,OFFSET(INDIRECT(ADDRESS(1,MATCH(I$1,'Inflation data joined'!$1:$1,0),1,1,$A$1)),,,1150,1),0),MATCH(I$1,'Inflation data joined'!$1:$1,0)+1)</f>
        <v>66.7</v>
      </c>
      <c r="J73" s="9" cm="1">
        <f t="array" aca="1" ref="J73" ca="1">INDEX('Inflation data joined'!$A$1:$AJ$1150,MATCH('Inflation data aligned'!$A73,OFFSET(INDIRECT(ADDRESS(1,MATCH(J$1,'Inflation data joined'!$1:$1,0),1,1,$A$1)),,,1150,1),0),MATCH(J$1,'Inflation data joined'!$1:$1,0)+1)</f>
        <v>88.71</v>
      </c>
      <c r="K73" s="9" cm="1">
        <f t="array" aca="1" ref="K73" ca="1">INDEX('Inflation data joined'!$A$1:$AJ$1150,MATCH('Inflation data aligned'!$A73,OFFSET(INDIRECT(ADDRESS(1,MATCH(K$1,'Inflation data joined'!$1:$1,0),1,1,$A$1)),,,1150,1),0),MATCH(K$1,'Inflation data joined'!$1:$1,0)+1)</f>
        <v>85.7</v>
      </c>
      <c r="L73" s="9" cm="1">
        <f t="array" aca="1" ref="L73" ca="1">INDEX('Inflation data joined'!$A$1:$AJ$1150,MATCH('Inflation data aligned'!$A73,OFFSET(INDIRECT(ADDRESS(1,MATCH(L$1,'Inflation data joined'!$1:$1,0),1,1,$A$1)),,,1150,1),0),MATCH(L$1,'Inflation data joined'!$1:$1,0)+1)</f>
        <v>78.285599000000005</v>
      </c>
      <c r="M73" s="9" cm="1">
        <f t="array" aca="1" ref="M73" ca="1">INDEX('Inflation data joined'!$A$1:$AJ$1150,MATCH('Inflation data aligned'!$A73,OFFSET(INDIRECT(ADDRESS(1,MATCH(M$1,'Inflation data joined'!$1:$1,0),1,1,$A$1)),,,1150,1),0),MATCH(M$1,'Inflation data joined'!$1:$1,0)+1)</f>
        <v>2526.31</v>
      </c>
      <c r="N73" s="9" cm="1">
        <f t="array" aca="1" ref="N73" ca="1">INDEX('Inflation data joined'!$A$1:$AJ$1150,MATCH('Inflation data aligned'!$A73,OFFSET(INDIRECT(ADDRESS(1,MATCH(N$1,'Inflation data joined'!$1:$1,0),1,1,$A$1)),,,1150,1),0),MATCH(N$1,'Inflation data joined'!$1:$1,0)+1)</f>
        <v>92.2</v>
      </c>
      <c r="O73" s="9" cm="1">
        <f t="array" aca="1" ref="O73" ca="1">INDEX('Inflation data joined'!$A$1:$AJ$1150,MATCH('Inflation data aligned'!$A73,OFFSET(INDIRECT(ADDRESS(1,MATCH(O$1,'Inflation data joined'!$1:$1,0),1,1,$A$1)),,,1150,1),0),MATCH(O$1,'Inflation data joined'!$1:$1,0)+1)</f>
        <v>88.71</v>
      </c>
      <c r="P73" s="32">
        <f ca="1">P$135*'Mthly con price data from FRED'!B562/'Mthly con price data from FRED'!B$624</f>
        <v>57.064357826613353</v>
      </c>
      <c r="Q73" s="9" cm="1">
        <f t="array" aca="1" ref="Q73" ca="1">INDEX('Inflation data joined'!$A$1:$AJ$1150,MATCH('Inflation data aligned'!$A73,OFFSET(INDIRECT(ADDRESS(1,MATCH(Q$1,'Inflation data joined'!$1:$1,0),1,1,$A$1)),,,1150,1),0),MATCH(Q$1,'Inflation data joined'!$1:$1,0)+1)</f>
        <v>85.44</v>
      </c>
      <c r="R73" s="21">
        <f>'Mthly con price data from FRED'!H178</f>
        <v>41.529701339298597</v>
      </c>
      <c r="S73" s="9" cm="1">
        <f t="array" aca="1" ref="S73" ca="1">INDEX('Inflation data joined'!$A$1:$AJ$1150,MATCH('Inflation data aligned'!$A73,OFFSET(INDIRECT(ADDRESS(1,MATCH(S$1,'Inflation data joined'!$1:$1,0),1,1,$A$1)),,,1150,1),0),MATCH(S$1,'Inflation data joined'!$1:$1,0)+1)</f>
        <v>51.5</v>
      </c>
    </row>
    <row r="74" spans="1:19" hidden="1" x14ac:dyDescent="0.25">
      <c r="A74" s="4">
        <v>38717</v>
      </c>
      <c r="B74" s="9" cm="1">
        <f t="array" aca="1" ref="B74" ca="1">INDEX('Inflation data joined'!$A$1:$AJ$1150,MATCH('Inflation data aligned'!$A74,OFFSET(INDIRECT(ADDRESS(1,MATCH(B$1,'Inflation data joined'!$1:$1,0),1,1,$A$1)),,,1150,1),0),MATCH(B$1,'Inflation data joined'!$1:$1,0)+1)</f>
        <v>83.8</v>
      </c>
      <c r="C74" s="9" cm="1">
        <f t="array" aca="1" ref="C74" ca="1">INDEX('Inflation data joined'!$A$1:$AJ$1150,MATCH('Inflation data aligned'!$A74,OFFSET(INDIRECT(ADDRESS(1,MATCH(C$1,'Inflation data joined'!$1:$1,0),1,1,$A$1)),,,1150,1),0),MATCH(C$1,'Inflation data joined'!$1:$1,0)+1)</f>
        <v>94.792168000000004</v>
      </c>
      <c r="D74" s="21">
        <f>'Mthly con price data from FRED'!D167</f>
        <v>75.6659649992949</v>
      </c>
      <c r="E74" s="9" cm="1">
        <f t="array" aca="1" ref="E74" ca="1">INDEX('Inflation data joined'!$A$1:$AJ$1150,MATCH('Inflation data aligned'!$A74,OFFSET(INDIRECT(ADDRESS(1,MATCH(E$1,'Inflation data joined'!$1:$1,0),1,1,$A$1)),,,1150,1),0),MATCH(E$1,'Inflation data joined'!$1:$1,0)+1)</f>
        <v>107.6</v>
      </c>
      <c r="F74" s="9" cm="1">
        <f t="array" aca="1" ref="F74" ca="1">INDEX('Inflation data joined'!$A$1:$AJ$1150,MATCH('Inflation data aligned'!$A74,OFFSET(INDIRECT(ADDRESS(1,MATCH(F$1,'Inflation data joined'!$1:$1,0),1,1,$A$1)),,,1150,1),0),MATCH(F$1,'Inflation data joined'!$1:$1,0)+1)</f>
        <v>97.797700000000006</v>
      </c>
      <c r="G74" s="9" cm="1">
        <f t="array" aca="1" ref="G74" ca="1">INDEX('Inflation data joined'!$A$1:$AJ$1150,MATCH('Inflation data aligned'!$A74,OFFSET(INDIRECT(ADDRESS(1,MATCH(G$1,'Inflation data joined'!$1:$1,0),1,1,$A$1)),,,1150,1),0),MATCH(G$1,'Inflation data joined'!$1:$1,0)+1)</f>
        <v>196.8</v>
      </c>
      <c r="H74" s="9" cm="1">
        <f t="array" aca="1" ref="H74" ca="1">INDEX('Inflation data joined'!$A$1:$AJ$1150,MATCH('Inflation data aligned'!$A74,OFFSET(INDIRECT(ADDRESS(1,MATCH(H$1,'Inflation data joined'!$1:$1,0),1,1,$A$1)),,,1150,1),0),MATCH(H$1,'Inflation data joined'!$1:$1,0)+1)</f>
        <v>194.1</v>
      </c>
      <c r="I74" s="9" cm="1">
        <f t="array" aca="1" ref="I74" ca="1">INDEX('Inflation data joined'!$A$1:$AJ$1150,MATCH('Inflation data aligned'!$A74,OFFSET(INDIRECT(ADDRESS(1,MATCH(I$1,'Inflation data joined'!$1:$1,0),1,1,$A$1)),,,1150,1),0),MATCH(I$1,'Inflation data joined'!$1:$1,0)+1)</f>
        <v>66.8</v>
      </c>
      <c r="J74" s="9" cm="1">
        <f t="array" aca="1" ref="J74" ca="1">INDEX('Inflation data joined'!$A$1:$AJ$1150,MATCH('Inflation data aligned'!$A74,OFFSET(INDIRECT(ADDRESS(1,MATCH(J$1,'Inflation data joined'!$1:$1,0),1,1,$A$1)),,,1150,1),0),MATCH(J$1,'Inflation data joined'!$1:$1,0)+1)</f>
        <v>88.82</v>
      </c>
      <c r="K74" s="9" cm="1">
        <f t="array" aca="1" ref="K74" ca="1">INDEX('Inflation data joined'!$A$1:$AJ$1150,MATCH('Inflation data aligned'!$A74,OFFSET(INDIRECT(ADDRESS(1,MATCH(K$1,'Inflation data joined'!$1:$1,0),1,1,$A$1)),,,1150,1),0),MATCH(K$1,'Inflation data joined'!$1:$1,0)+1)</f>
        <v>86.6</v>
      </c>
      <c r="L74" s="9" cm="1">
        <f t="array" aca="1" ref="L74" ca="1">INDEX('Inflation data joined'!$A$1:$AJ$1150,MATCH('Inflation data aligned'!$A74,OFFSET(INDIRECT(ADDRESS(1,MATCH(L$1,'Inflation data joined'!$1:$1,0),1,1,$A$1)),,,1150,1),0),MATCH(L$1,'Inflation data joined'!$1:$1,0)+1)</f>
        <v>78.519987</v>
      </c>
      <c r="M74" s="9" cm="1">
        <f t="array" aca="1" ref="M74" ca="1">INDEX('Inflation data joined'!$A$1:$AJ$1150,MATCH('Inflation data aligned'!$A74,OFFSET(INDIRECT(ADDRESS(1,MATCH(M$1,'Inflation data joined'!$1:$1,0),1,1,$A$1)),,,1150,1),0),MATCH(M$1,'Inflation data joined'!$1:$1,0)+1)</f>
        <v>2535.4</v>
      </c>
      <c r="N74" s="9" cm="1">
        <f t="array" aca="1" ref="N74" ca="1">INDEX('Inflation data joined'!$A$1:$AJ$1150,MATCH('Inflation data aligned'!$A74,OFFSET(INDIRECT(ADDRESS(1,MATCH(N$1,'Inflation data joined'!$1:$1,0),1,1,$A$1)),,,1150,1),0),MATCH(N$1,'Inflation data joined'!$1:$1,0)+1)</f>
        <v>92</v>
      </c>
      <c r="O74" s="9" cm="1">
        <f t="array" aca="1" ref="O74" ca="1">INDEX('Inflation data joined'!$A$1:$AJ$1150,MATCH('Inflation data aligned'!$A74,OFFSET(INDIRECT(ADDRESS(1,MATCH(O$1,'Inflation data joined'!$1:$1,0),1,1,$A$1)),,,1150,1),0),MATCH(O$1,'Inflation data joined'!$1:$1,0)+1)</f>
        <v>88.51</v>
      </c>
      <c r="P74" s="32">
        <f ca="1">P$135*'Mthly con price data from FRED'!B563/'Mthly con price data from FRED'!B$624</f>
        <v>56.754786265140126</v>
      </c>
      <c r="Q74" s="9" cm="1">
        <f t="array" aca="1" ref="Q74" ca="1">INDEX('Inflation data joined'!$A$1:$AJ$1150,MATCH('Inflation data aligned'!$A74,OFFSET(INDIRECT(ADDRESS(1,MATCH(Q$1,'Inflation data joined'!$1:$1,0),1,1,$A$1)),,,1150,1),0),MATCH(Q$1,'Inflation data joined'!$1:$1,0)+1)</f>
        <v>84.98</v>
      </c>
      <c r="R74" s="21">
        <f>'Mthly con price data from FRED'!H179</f>
        <v>41.870244890280802</v>
      </c>
      <c r="S74" s="9" cm="1">
        <f t="array" aca="1" ref="S74" ca="1">INDEX('Inflation data joined'!$A$1:$AJ$1150,MATCH('Inflation data aligned'!$A74,OFFSET(INDIRECT(ADDRESS(1,MATCH(S$1,'Inflation data joined'!$1:$1,0),1,1,$A$1)),,,1150,1),0),MATCH(S$1,'Inflation data joined'!$1:$1,0)+1)</f>
        <v>51.5</v>
      </c>
    </row>
    <row r="75" spans="1:19" hidden="1" x14ac:dyDescent="0.25">
      <c r="A75" s="4">
        <v>38748</v>
      </c>
      <c r="B75" s="31">
        <f ca="1">B74+(B77-B74)*1/3</f>
        <v>84.033333333333331</v>
      </c>
      <c r="C75" s="9" cm="1">
        <f t="array" aca="1" ref="C75" ca="1">INDEX('Inflation data joined'!$A$1:$AJ$1150,MATCH('Inflation data aligned'!$A75,OFFSET(INDIRECT(ADDRESS(1,MATCH(C$1,'Inflation data joined'!$1:$1,0),1,1,$A$1)),,,1150,1),0),MATCH(C$1,'Inflation data joined'!$1:$1,0)+1)</f>
        <v>94.405655999999993</v>
      </c>
      <c r="D75" s="21">
        <f>'Mthly con price data from FRED'!D168</f>
        <v>76.649622654197699</v>
      </c>
      <c r="E75" s="9" cm="1">
        <f t="array" aca="1" ref="E75" ca="1">INDEX('Inflation data joined'!$A$1:$AJ$1150,MATCH('Inflation data aligned'!$A75,OFFSET(INDIRECT(ADDRESS(1,MATCH(E$1,'Inflation data joined'!$1:$1,0),1,1,$A$1)),,,1150,1),0),MATCH(E$1,'Inflation data joined'!$1:$1,0)+1)</f>
        <v>108.2</v>
      </c>
      <c r="F75" s="9" cm="1">
        <f t="array" aca="1" ref="F75" ca="1">INDEX('Inflation data joined'!$A$1:$AJ$1150,MATCH('Inflation data aligned'!$A75,OFFSET(INDIRECT(ADDRESS(1,MATCH(F$1,'Inflation data joined'!$1:$1,0),1,1,$A$1)),,,1150,1),0),MATCH(F$1,'Inflation data joined'!$1:$1,0)+1)</f>
        <v>97.617999999999995</v>
      </c>
      <c r="G75" s="9" cm="1">
        <f t="array" aca="1" ref="G75" ca="1">INDEX('Inflation data joined'!$A$1:$AJ$1150,MATCH('Inflation data aligned'!$A75,OFFSET(INDIRECT(ADDRESS(1,MATCH(G$1,'Inflation data joined'!$1:$1,0),1,1,$A$1)),,,1150,1),0),MATCH(G$1,'Inflation data joined'!$1:$1,0)+1)</f>
        <v>198.3</v>
      </c>
      <c r="H75" s="9" cm="1">
        <f t="array" aca="1" ref="H75" ca="1">INDEX('Inflation data joined'!$A$1:$AJ$1150,MATCH('Inflation data aligned'!$A75,OFFSET(INDIRECT(ADDRESS(1,MATCH(H$1,'Inflation data joined'!$1:$1,0),1,1,$A$1)),,,1150,1),0),MATCH(H$1,'Inflation data joined'!$1:$1,0)+1)</f>
        <v>193.4</v>
      </c>
      <c r="I75" s="9" cm="1">
        <f t="array" aca="1" ref="I75" ca="1">INDEX('Inflation data joined'!$A$1:$AJ$1150,MATCH('Inflation data aligned'!$A75,OFFSET(INDIRECT(ADDRESS(1,MATCH(I$1,'Inflation data joined'!$1:$1,0),1,1,$A$1)),,,1150,1),0),MATCH(I$1,'Inflation data joined'!$1:$1,0)+1)</f>
        <v>66.900000000000006</v>
      </c>
      <c r="J75" s="9" cm="1">
        <f t="array" aca="1" ref="J75" ca="1">INDEX('Inflation data joined'!$A$1:$AJ$1150,MATCH('Inflation data aligned'!$A75,OFFSET(INDIRECT(ADDRESS(1,MATCH(J$1,'Inflation data joined'!$1:$1,0),1,1,$A$1)),,,1150,1),0),MATCH(J$1,'Inflation data joined'!$1:$1,0)+1)</f>
        <v>88.73</v>
      </c>
      <c r="K75" s="9" cm="1">
        <f t="array" aca="1" ref="K75" ca="1">INDEX('Inflation data joined'!$A$1:$AJ$1150,MATCH('Inflation data aligned'!$A75,OFFSET(INDIRECT(ADDRESS(1,MATCH(K$1,'Inflation data joined'!$1:$1,0),1,1,$A$1)),,,1150,1),0),MATCH(K$1,'Inflation data joined'!$1:$1,0)+1)</f>
        <v>86.1</v>
      </c>
      <c r="L75" s="9" cm="1">
        <f t="array" aca="1" ref="L75" ca="1">INDEX('Inflation data joined'!$A$1:$AJ$1150,MATCH('Inflation data aligned'!$A75,OFFSET(INDIRECT(ADDRESS(1,MATCH(L$1,'Inflation data joined'!$1:$1,0),1,1,$A$1)),,,1150,1),0),MATCH(L$1,'Inflation data joined'!$1:$1,0)+1)</f>
        <v>78.988763000000006</v>
      </c>
      <c r="M75" s="9" cm="1">
        <f t="array" aca="1" ref="M75" ca="1">INDEX('Inflation data joined'!$A$1:$AJ$1150,MATCH('Inflation data aligned'!$A75,OFFSET(INDIRECT(ADDRESS(1,MATCH(M$1,'Inflation data joined'!$1:$1,0),1,1,$A$1)),,,1150,1),0),MATCH(M$1,'Inflation data joined'!$1:$1,0)+1)</f>
        <v>2550.36</v>
      </c>
      <c r="N75" s="9" cm="1">
        <f t="array" aca="1" ref="N75" ca="1">INDEX('Inflation data joined'!$A$1:$AJ$1150,MATCH('Inflation data aligned'!$A75,OFFSET(INDIRECT(ADDRESS(1,MATCH(N$1,'Inflation data joined'!$1:$1,0),1,1,$A$1)),,,1150,1),0),MATCH(N$1,'Inflation data joined'!$1:$1,0)+1)</f>
        <v>91.5</v>
      </c>
      <c r="O75" s="9" cm="1">
        <f t="array" aca="1" ref="O75" ca="1">INDEX('Inflation data joined'!$A$1:$AJ$1150,MATCH('Inflation data aligned'!$A75,OFFSET(INDIRECT(ADDRESS(1,MATCH(O$1,'Inflation data joined'!$1:$1,0),1,1,$A$1)),,,1150,1),0),MATCH(O$1,'Inflation data joined'!$1:$1,0)+1)</f>
        <v>88.61</v>
      </c>
      <c r="P75" s="32">
        <f ca="1">P$135*'Mthly con price data from FRED'!B564/'Mthly con price data from FRED'!B$624</f>
        <v>56.651595744680826</v>
      </c>
      <c r="Q75" s="9" cm="1">
        <f t="array" aca="1" ref="Q75" ca="1">INDEX('Inflation data joined'!$A$1:$AJ$1150,MATCH('Inflation data aligned'!$A75,OFFSET(INDIRECT(ADDRESS(1,MATCH(Q$1,'Inflation data joined'!$1:$1,0),1,1,$A$1)),,,1150,1),0),MATCH(Q$1,'Inflation data joined'!$1:$1,0)+1)</f>
        <v>84.68</v>
      </c>
      <c r="R75" s="21">
        <f>'Mthly con price data from FRED'!H180</f>
        <v>42.887691841114602</v>
      </c>
      <c r="S75" s="9" cm="1">
        <f t="array" aca="1" ref="S75" ca="1">INDEX('Inflation data joined'!$A$1:$AJ$1150,MATCH('Inflation data aligned'!$A75,OFFSET(INDIRECT(ADDRESS(1,MATCH(S$1,'Inflation data joined'!$1:$1,0),1,1,$A$1)),,,1150,1),0),MATCH(S$1,'Inflation data joined'!$1:$1,0)+1)</f>
        <v>51.8</v>
      </c>
    </row>
    <row r="76" spans="1:19" hidden="1" x14ac:dyDescent="0.25">
      <c r="A76" s="4">
        <v>38776</v>
      </c>
      <c r="B76" s="32">
        <f ca="1">B74+(B77-B74)*2/3</f>
        <v>84.266666666666666</v>
      </c>
      <c r="C76" s="9" cm="1">
        <f t="array" aca="1" ref="C76" ca="1">INDEX('Inflation data joined'!$A$1:$AJ$1150,MATCH('Inflation data aligned'!$A76,OFFSET(INDIRECT(ADDRESS(1,MATCH(C$1,'Inflation data joined'!$1:$1,0),1,1,$A$1)),,,1150,1),0),MATCH(C$1,'Inflation data joined'!$1:$1,0)+1)</f>
        <v>94.309027999999998</v>
      </c>
      <c r="D76" s="21">
        <f>'Mthly con price data from FRED'!D169</f>
        <v>77.032870379958396</v>
      </c>
      <c r="E76" s="9" cm="1">
        <f t="array" aca="1" ref="E76" ca="1">INDEX('Inflation data joined'!$A$1:$AJ$1150,MATCH('Inflation data aligned'!$A76,OFFSET(INDIRECT(ADDRESS(1,MATCH(E$1,'Inflation data joined'!$1:$1,0),1,1,$A$1)),,,1150,1),0),MATCH(E$1,'Inflation data joined'!$1:$1,0)+1)</f>
        <v>108</v>
      </c>
      <c r="F76" s="9" cm="1">
        <f t="array" aca="1" ref="F76" ca="1">INDEX('Inflation data joined'!$A$1:$AJ$1150,MATCH('Inflation data aligned'!$A76,OFFSET(INDIRECT(ADDRESS(1,MATCH(F$1,'Inflation data joined'!$1:$1,0),1,1,$A$1)),,,1150,1),0),MATCH(F$1,'Inflation data joined'!$1:$1,0)+1)</f>
        <v>97.9221</v>
      </c>
      <c r="G76" s="9" cm="1">
        <f t="array" aca="1" ref="G76" ca="1">INDEX('Inflation data joined'!$A$1:$AJ$1150,MATCH('Inflation data aligned'!$A76,OFFSET(INDIRECT(ADDRESS(1,MATCH(G$1,'Inflation data joined'!$1:$1,0),1,1,$A$1)),,,1150,1),0),MATCH(G$1,'Inflation data joined'!$1:$1,0)+1)</f>
        <v>198.7</v>
      </c>
      <c r="H76" s="9" cm="1">
        <f t="array" aca="1" ref="H76" ca="1">INDEX('Inflation data joined'!$A$1:$AJ$1150,MATCH('Inflation data aligned'!$A76,OFFSET(INDIRECT(ADDRESS(1,MATCH(H$1,'Inflation data joined'!$1:$1,0),1,1,$A$1)),,,1150,1),0),MATCH(H$1,'Inflation data joined'!$1:$1,0)+1)</f>
        <v>194.2</v>
      </c>
      <c r="I76" s="9" cm="1">
        <f t="array" aca="1" ref="I76" ca="1">INDEX('Inflation data joined'!$A$1:$AJ$1150,MATCH('Inflation data aligned'!$A76,OFFSET(INDIRECT(ADDRESS(1,MATCH(I$1,'Inflation data joined'!$1:$1,0),1,1,$A$1)),,,1150,1),0),MATCH(I$1,'Inflation data joined'!$1:$1,0)+1)</f>
        <v>66.7</v>
      </c>
      <c r="J76" s="9" cm="1">
        <f t="array" aca="1" ref="J76" ca="1">INDEX('Inflation data joined'!$A$1:$AJ$1150,MATCH('Inflation data aligned'!$A76,OFFSET(INDIRECT(ADDRESS(1,MATCH(J$1,'Inflation data joined'!$1:$1,0),1,1,$A$1)),,,1150,1),0),MATCH(J$1,'Inflation data joined'!$1:$1,0)+1)</f>
        <v>89.07</v>
      </c>
      <c r="K76" s="9" cm="1">
        <f t="array" aca="1" ref="K76" ca="1">INDEX('Inflation data joined'!$A$1:$AJ$1150,MATCH('Inflation data aligned'!$A76,OFFSET(INDIRECT(ADDRESS(1,MATCH(K$1,'Inflation data joined'!$1:$1,0),1,1,$A$1)),,,1150,1),0),MATCH(K$1,'Inflation data joined'!$1:$1,0)+1)</f>
        <v>86.4</v>
      </c>
      <c r="L76" s="9" cm="1">
        <f t="array" aca="1" ref="L76" ca="1">INDEX('Inflation data joined'!$A$1:$AJ$1150,MATCH('Inflation data aligned'!$A76,OFFSET(INDIRECT(ADDRESS(1,MATCH(L$1,'Inflation data joined'!$1:$1,0),1,1,$A$1)),,,1150,1),0),MATCH(L$1,'Inflation data joined'!$1:$1,0)+1)</f>
        <v>79.145021999999997</v>
      </c>
      <c r="M76" s="9" cm="1">
        <f t="array" aca="1" ref="M76" ca="1">INDEX('Inflation data joined'!$A$1:$AJ$1150,MATCH('Inflation data aligned'!$A76,OFFSET(INDIRECT(ADDRESS(1,MATCH(M$1,'Inflation data joined'!$1:$1,0),1,1,$A$1)),,,1150,1),0),MATCH(M$1,'Inflation data joined'!$1:$1,0)+1)</f>
        <v>2560.8200000000002</v>
      </c>
      <c r="N76" s="9" cm="1">
        <f t="array" aca="1" ref="N76" ca="1">INDEX('Inflation data joined'!$A$1:$AJ$1150,MATCH('Inflation data aligned'!$A76,OFFSET(INDIRECT(ADDRESS(1,MATCH(N$1,'Inflation data joined'!$1:$1,0),1,1,$A$1)),,,1150,1),0),MATCH(N$1,'Inflation data joined'!$1:$1,0)+1)</f>
        <v>92.6</v>
      </c>
      <c r="O76" s="9" cm="1">
        <f t="array" aca="1" ref="O76" ca="1">INDEX('Inflation data joined'!$A$1:$AJ$1150,MATCH('Inflation data aligned'!$A76,OFFSET(INDIRECT(ADDRESS(1,MATCH(O$1,'Inflation data joined'!$1:$1,0),1,1,$A$1)),,,1150,1),0),MATCH(O$1,'Inflation data joined'!$1:$1,0)+1)</f>
        <v>87.73</v>
      </c>
      <c r="P76" s="32">
        <f ca="1">P$135*'Mthly con price data from FRED'!B565/'Mthly con price data from FRED'!B$624</f>
        <v>56.651595744680826</v>
      </c>
      <c r="Q76" s="9" cm="1">
        <f t="array" aca="1" ref="Q76" ca="1">INDEX('Inflation data joined'!$A$1:$AJ$1150,MATCH('Inflation data aligned'!$A76,OFFSET(INDIRECT(ADDRESS(1,MATCH(Q$1,'Inflation data joined'!$1:$1,0),1,1,$A$1)),,,1150,1),0),MATCH(Q$1,'Inflation data joined'!$1:$1,0)+1)</f>
        <v>85.01</v>
      </c>
      <c r="R76" s="21">
        <f>'Mthly con price data from FRED'!H181</f>
        <v>43.599627525677199</v>
      </c>
      <c r="S76" s="9" cm="1">
        <f t="array" aca="1" ref="S76" ca="1">INDEX('Inflation data joined'!$A$1:$AJ$1150,MATCH('Inflation data aligned'!$A76,OFFSET(INDIRECT(ADDRESS(1,MATCH(S$1,'Inflation data joined'!$1:$1,0),1,1,$A$1)),,,1150,1),0),MATCH(S$1,'Inflation data joined'!$1:$1,0)+1)</f>
        <v>51.9</v>
      </c>
    </row>
    <row r="77" spans="1:19" hidden="1" x14ac:dyDescent="0.25">
      <c r="A77" s="4">
        <v>38807</v>
      </c>
      <c r="B77" s="9" cm="1">
        <f t="array" aca="1" ref="B77" ca="1">INDEX('Inflation data joined'!$A$1:$AJ$1150,MATCH('Inflation data aligned'!$A77,OFFSET(INDIRECT(ADDRESS(1,MATCH(B$1,'Inflation data joined'!$1:$1,0),1,1,$A$1)),,,1150,1),0),MATCH(B$1,'Inflation data joined'!$1:$1,0)+1)</f>
        <v>84.5</v>
      </c>
      <c r="C77" s="9" cm="1">
        <f t="array" aca="1" ref="C77" ca="1">INDEX('Inflation data joined'!$A$1:$AJ$1150,MATCH('Inflation data aligned'!$A77,OFFSET(INDIRECT(ADDRESS(1,MATCH(C$1,'Inflation data joined'!$1:$1,0),1,1,$A$1)),,,1150,1),0),MATCH(C$1,'Inflation data joined'!$1:$1,0)+1)</f>
        <v>94.598911999999999</v>
      </c>
      <c r="D77" s="21">
        <f>'Mthly con price data from FRED'!D170</f>
        <v>76.339574927003397</v>
      </c>
      <c r="E77" s="9" cm="1">
        <f t="array" aca="1" ref="E77" ca="1">INDEX('Inflation data joined'!$A$1:$AJ$1150,MATCH('Inflation data aligned'!$A77,OFFSET(INDIRECT(ADDRESS(1,MATCH(E$1,'Inflation data joined'!$1:$1,0),1,1,$A$1)),,,1150,1),0),MATCH(E$1,'Inflation data joined'!$1:$1,0)+1)</f>
        <v>108.6</v>
      </c>
      <c r="F77" s="9" cm="1">
        <f t="array" aca="1" ref="F77" ca="1">INDEX('Inflation data joined'!$A$1:$AJ$1150,MATCH('Inflation data aligned'!$A77,OFFSET(INDIRECT(ADDRESS(1,MATCH(F$1,'Inflation data joined'!$1:$1,0),1,1,$A$1)),,,1150,1),0),MATCH(F$1,'Inflation data joined'!$1:$1,0)+1)</f>
        <v>97.818100000000001</v>
      </c>
      <c r="G77" s="9" cm="1">
        <f t="array" aca="1" ref="G77" ca="1">INDEX('Inflation data joined'!$A$1:$AJ$1150,MATCH('Inflation data aligned'!$A77,OFFSET(INDIRECT(ADDRESS(1,MATCH(G$1,'Inflation data joined'!$1:$1,0),1,1,$A$1)),,,1150,1),0),MATCH(G$1,'Inflation data joined'!$1:$1,0)+1)</f>
        <v>199.8</v>
      </c>
      <c r="H77" s="9" cm="1">
        <f t="array" aca="1" ref="H77" ca="1">INDEX('Inflation data joined'!$A$1:$AJ$1150,MATCH('Inflation data aligned'!$A77,OFFSET(INDIRECT(ADDRESS(1,MATCH(H$1,'Inflation data joined'!$1:$1,0),1,1,$A$1)),,,1150,1),0),MATCH(H$1,'Inflation data joined'!$1:$1,0)+1)</f>
        <v>195</v>
      </c>
      <c r="I77" s="9" cm="1">
        <f t="array" aca="1" ref="I77" ca="1">INDEX('Inflation data joined'!$A$1:$AJ$1150,MATCH('Inflation data aligned'!$A77,OFFSET(INDIRECT(ADDRESS(1,MATCH(I$1,'Inflation data joined'!$1:$1,0),1,1,$A$1)),,,1150,1),0),MATCH(I$1,'Inflation data joined'!$1:$1,0)+1)</f>
        <v>67</v>
      </c>
      <c r="J77" s="9" cm="1">
        <f t="array" aca="1" ref="J77" ca="1">INDEX('Inflation data joined'!$A$1:$AJ$1150,MATCH('Inflation data aligned'!$A77,OFFSET(INDIRECT(ADDRESS(1,MATCH(J$1,'Inflation data joined'!$1:$1,0),1,1,$A$1)),,,1150,1),0),MATCH(J$1,'Inflation data joined'!$1:$1,0)+1)</f>
        <v>89.33</v>
      </c>
      <c r="K77" s="9" cm="1">
        <f t="array" aca="1" ref="K77" ca="1">INDEX('Inflation data joined'!$A$1:$AJ$1150,MATCH('Inflation data aligned'!$A77,OFFSET(INDIRECT(ADDRESS(1,MATCH(K$1,'Inflation data joined'!$1:$1,0),1,1,$A$1)),,,1150,1),0),MATCH(K$1,'Inflation data joined'!$1:$1,0)+1)</f>
        <v>86.5</v>
      </c>
      <c r="L77" s="9" cm="1">
        <f t="array" aca="1" ref="L77" ca="1">INDEX('Inflation data joined'!$A$1:$AJ$1150,MATCH('Inflation data aligned'!$A77,OFFSET(INDIRECT(ADDRESS(1,MATCH(L$1,'Inflation data joined'!$1:$1,0),1,1,$A$1)),,,1150,1),0),MATCH(L$1,'Inflation data joined'!$1:$1,0)+1)</f>
        <v>79.613797000000005</v>
      </c>
      <c r="M77" s="9" cm="1">
        <f t="array" aca="1" ref="M77" ca="1">INDEX('Inflation data joined'!$A$1:$AJ$1150,MATCH('Inflation data aligned'!$A77,OFFSET(INDIRECT(ADDRESS(1,MATCH(M$1,'Inflation data joined'!$1:$1,0),1,1,$A$1)),,,1150,1),0),MATCH(M$1,'Inflation data joined'!$1:$1,0)+1)</f>
        <v>2571.83</v>
      </c>
      <c r="N77" s="9" cm="1">
        <f t="array" aca="1" ref="N77" ca="1">INDEX('Inflation data joined'!$A$1:$AJ$1150,MATCH('Inflation data aligned'!$A77,OFFSET(INDIRECT(ADDRESS(1,MATCH(N$1,'Inflation data joined'!$1:$1,0),1,1,$A$1)),,,1150,1),0),MATCH(N$1,'Inflation data joined'!$1:$1,0)+1)</f>
        <v>92.9</v>
      </c>
      <c r="O77" s="9" cm="1">
        <f t="array" aca="1" ref="O77" ca="1">INDEX('Inflation data joined'!$A$1:$AJ$1150,MATCH('Inflation data aligned'!$A77,OFFSET(INDIRECT(ADDRESS(1,MATCH(O$1,'Inflation data joined'!$1:$1,0),1,1,$A$1)),,,1150,1),0),MATCH(O$1,'Inflation data joined'!$1:$1,0)+1)</f>
        <v>87.48</v>
      </c>
      <c r="P77" s="32">
        <f ca="1">P$135*'Mthly con price data from FRED'!B566/'Mthly con price data from FRED'!B$624</f>
        <v>56.651595744680826</v>
      </c>
      <c r="Q77" s="9" cm="1">
        <f t="array" aca="1" ref="Q77" ca="1">INDEX('Inflation data joined'!$A$1:$AJ$1150,MATCH('Inflation data aligned'!$A77,OFFSET(INDIRECT(ADDRESS(1,MATCH(Q$1,'Inflation data joined'!$1:$1,0),1,1,$A$1)),,,1150,1),0),MATCH(Q$1,'Inflation data joined'!$1:$1,0)+1)</f>
        <v>85.68</v>
      </c>
      <c r="R77" s="21">
        <f>'Mthly con price data from FRED'!H182</f>
        <v>43.9571444713877</v>
      </c>
      <c r="S77" s="9" cm="1">
        <f t="array" aca="1" ref="S77" ca="1">INDEX('Inflation data joined'!$A$1:$AJ$1150,MATCH('Inflation data aligned'!$A77,OFFSET(INDIRECT(ADDRESS(1,MATCH(S$1,'Inflation data joined'!$1:$1,0),1,1,$A$1)),,,1150,1),0),MATCH(S$1,'Inflation data joined'!$1:$1,0)+1)</f>
        <v>52.1</v>
      </c>
    </row>
    <row r="78" spans="1:19" hidden="1" x14ac:dyDescent="0.25">
      <c r="A78" s="4">
        <v>38837</v>
      </c>
      <c r="B78" s="31">
        <f ca="1">B77+(B80-B77)*1/3</f>
        <v>84.966666666666669</v>
      </c>
      <c r="C78" s="9" cm="1">
        <f t="array" aca="1" ref="C78" ca="1">INDEX('Inflation data joined'!$A$1:$AJ$1150,MATCH('Inflation data aligned'!$A78,OFFSET(INDIRECT(ADDRESS(1,MATCH(C$1,'Inflation data joined'!$1:$1,0),1,1,$A$1)),,,1150,1),0),MATCH(C$1,'Inflation data joined'!$1:$1,0)+1)</f>
        <v>94.888795999999999</v>
      </c>
      <c r="D78" s="21">
        <f>'Mthly con price data from FRED'!D171</f>
        <v>76.492254000764504</v>
      </c>
      <c r="E78" s="9" cm="1">
        <f t="array" aca="1" ref="E78" ca="1">INDEX('Inflation data joined'!$A$1:$AJ$1150,MATCH('Inflation data aligned'!$A78,OFFSET(INDIRECT(ADDRESS(1,MATCH(E$1,'Inflation data joined'!$1:$1,0),1,1,$A$1)),,,1150,1),0),MATCH(E$1,'Inflation data joined'!$1:$1,0)+1)</f>
        <v>109.2</v>
      </c>
      <c r="F78" s="9" cm="1">
        <f t="array" aca="1" ref="F78" ca="1">INDEX('Inflation data joined'!$A$1:$AJ$1150,MATCH('Inflation data aligned'!$A78,OFFSET(INDIRECT(ADDRESS(1,MATCH(F$1,'Inflation data joined'!$1:$1,0),1,1,$A$1)),,,1150,1),0),MATCH(F$1,'Inflation data joined'!$1:$1,0)+1)</f>
        <v>98.648499999999999</v>
      </c>
      <c r="G78" s="9" cm="1">
        <f t="array" aca="1" ref="G78" ca="1">INDEX('Inflation data joined'!$A$1:$AJ$1150,MATCH('Inflation data aligned'!$A78,OFFSET(INDIRECT(ADDRESS(1,MATCH(G$1,'Inflation data joined'!$1:$1,0),1,1,$A$1)),,,1150,1),0),MATCH(G$1,'Inflation data joined'!$1:$1,0)+1)</f>
        <v>201.5</v>
      </c>
      <c r="H78" s="9" cm="1">
        <f t="array" aca="1" ref="H78" ca="1">INDEX('Inflation data joined'!$A$1:$AJ$1150,MATCH('Inflation data aligned'!$A78,OFFSET(INDIRECT(ADDRESS(1,MATCH(H$1,'Inflation data joined'!$1:$1,0),1,1,$A$1)),,,1150,1),0),MATCH(H$1,'Inflation data joined'!$1:$1,0)+1)</f>
        <v>196.5</v>
      </c>
      <c r="I78" s="9" cm="1">
        <f t="array" aca="1" ref="I78" ca="1">INDEX('Inflation data joined'!$A$1:$AJ$1150,MATCH('Inflation data aligned'!$A78,OFFSET(INDIRECT(ADDRESS(1,MATCH(I$1,'Inflation data joined'!$1:$1,0),1,1,$A$1)),,,1150,1),0),MATCH(I$1,'Inflation data joined'!$1:$1,0)+1)</f>
        <v>67.3</v>
      </c>
      <c r="J78" s="9" cm="1">
        <f t="array" aca="1" ref="J78" ca="1">INDEX('Inflation data joined'!$A$1:$AJ$1150,MATCH('Inflation data aligned'!$A78,OFFSET(INDIRECT(ADDRESS(1,MATCH(J$1,'Inflation data joined'!$1:$1,0),1,1,$A$1)),,,1150,1),0),MATCH(J$1,'Inflation data joined'!$1:$1,0)+1)</f>
        <v>89.71</v>
      </c>
      <c r="K78" s="9" cm="1">
        <f t="array" aca="1" ref="K78" ca="1">INDEX('Inflation data joined'!$A$1:$AJ$1150,MATCH('Inflation data aligned'!$A78,OFFSET(INDIRECT(ADDRESS(1,MATCH(K$1,'Inflation data joined'!$1:$1,0),1,1,$A$1)),,,1150,1),0),MATCH(K$1,'Inflation data joined'!$1:$1,0)+1)</f>
        <v>86.8</v>
      </c>
      <c r="L78" s="9" cm="1">
        <f t="array" aca="1" ref="L78" ca="1">INDEX('Inflation data joined'!$A$1:$AJ$1150,MATCH('Inflation data aligned'!$A78,OFFSET(INDIRECT(ADDRESS(1,MATCH(L$1,'Inflation data joined'!$1:$1,0),1,1,$A$1)),,,1150,1),0),MATCH(L$1,'Inflation data joined'!$1:$1,0)+1)</f>
        <v>79.691928000000004</v>
      </c>
      <c r="M78" s="9" cm="1">
        <f t="array" aca="1" ref="M78" ca="1">INDEX('Inflation data joined'!$A$1:$AJ$1150,MATCH('Inflation data aligned'!$A78,OFFSET(INDIRECT(ADDRESS(1,MATCH(M$1,'Inflation data joined'!$1:$1,0),1,1,$A$1)),,,1150,1),0),MATCH(M$1,'Inflation data joined'!$1:$1,0)+1)</f>
        <v>2577.23</v>
      </c>
      <c r="N78" s="9" cm="1">
        <f t="array" aca="1" ref="N78" ca="1">INDEX('Inflation data joined'!$A$1:$AJ$1150,MATCH('Inflation data aligned'!$A78,OFFSET(INDIRECT(ADDRESS(1,MATCH(N$1,'Inflation data joined'!$1:$1,0),1,1,$A$1)),,,1150,1),0),MATCH(N$1,'Inflation data joined'!$1:$1,0)+1)</f>
        <v>93.4</v>
      </c>
      <c r="O78" s="9" cm="1">
        <f t="array" aca="1" ref="O78" ca="1">INDEX('Inflation data joined'!$A$1:$AJ$1150,MATCH('Inflation data aligned'!$A78,OFFSET(INDIRECT(ADDRESS(1,MATCH(O$1,'Inflation data joined'!$1:$1,0),1,1,$A$1)),,,1150,1),0),MATCH(O$1,'Inflation data joined'!$1:$1,0)+1)</f>
        <v>88.63</v>
      </c>
      <c r="P78" s="32">
        <f ca="1">P$135*'Mthly con price data from FRED'!B567/'Mthly con price data from FRED'!B$624</f>
        <v>57.127659574468055</v>
      </c>
      <c r="Q78" s="9" cm="1">
        <f t="array" aca="1" ref="Q78" ca="1">INDEX('Inflation data joined'!$A$1:$AJ$1150,MATCH('Inflation data aligned'!$A78,OFFSET(INDIRECT(ADDRESS(1,MATCH(Q$1,'Inflation data joined'!$1:$1,0),1,1,$A$1)),,,1150,1),0),MATCH(Q$1,'Inflation data joined'!$1:$1,0)+1)</f>
        <v>86.07</v>
      </c>
      <c r="R78" s="21">
        <f>'Mthly con price data from FRED'!H183</f>
        <v>44.1109944770376</v>
      </c>
      <c r="S78" s="9" cm="1">
        <f t="array" aca="1" ref="S78" ca="1">INDEX('Inflation data joined'!$A$1:$AJ$1150,MATCH('Inflation data aligned'!$A78,OFFSET(INDIRECT(ADDRESS(1,MATCH(S$1,'Inflation data joined'!$1:$1,0),1,1,$A$1)),,,1150,1),0),MATCH(S$1,'Inflation data joined'!$1:$1,0)+1)</f>
        <v>52.4</v>
      </c>
    </row>
    <row r="79" spans="1:19" hidden="1" x14ac:dyDescent="0.25">
      <c r="A79" s="4">
        <v>38868</v>
      </c>
      <c r="B79" s="32">
        <f ca="1">B77+(B80-B77)*2/3</f>
        <v>85.433333333333337</v>
      </c>
      <c r="C79" s="9" cm="1">
        <f t="array" aca="1" ref="C79" ca="1">INDEX('Inflation data joined'!$A$1:$AJ$1150,MATCH('Inflation data aligned'!$A79,OFFSET(INDIRECT(ADDRESS(1,MATCH(C$1,'Inflation data joined'!$1:$1,0),1,1,$A$1)),,,1150,1),0),MATCH(C$1,'Inflation data joined'!$1:$1,0)+1)</f>
        <v>95.178680999999997</v>
      </c>
      <c r="D79" s="21">
        <f>'Mthly con price data from FRED'!D172</f>
        <v>76.415761573441003</v>
      </c>
      <c r="E79" s="9" cm="1">
        <f t="array" aca="1" ref="E79" ca="1">INDEX('Inflation data joined'!$A$1:$AJ$1150,MATCH('Inflation data aligned'!$A79,OFFSET(INDIRECT(ADDRESS(1,MATCH(E$1,'Inflation data joined'!$1:$1,0),1,1,$A$1)),,,1150,1),0),MATCH(E$1,'Inflation data joined'!$1:$1,0)+1)</f>
        <v>109.7</v>
      </c>
      <c r="F79" s="9" cm="1">
        <f t="array" aca="1" ref="F79" ca="1">INDEX('Inflation data joined'!$A$1:$AJ$1150,MATCH('Inflation data aligned'!$A79,OFFSET(INDIRECT(ADDRESS(1,MATCH(F$1,'Inflation data joined'!$1:$1,0),1,1,$A$1)),,,1150,1),0),MATCH(F$1,'Inflation data joined'!$1:$1,0)+1)</f>
        <v>98.845799999999997</v>
      </c>
      <c r="G79" s="9" cm="1">
        <f t="array" aca="1" ref="G79" ca="1">INDEX('Inflation data joined'!$A$1:$AJ$1150,MATCH('Inflation data aligned'!$A79,OFFSET(INDIRECT(ADDRESS(1,MATCH(G$1,'Inflation data joined'!$1:$1,0),1,1,$A$1)),,,1150,1),0),MATCH(G$1,'Inflation data joined'!$1:$1,0)+1)</f>
        <v>202.5</v>
      </c>
      <c r="H79" s="9" cm="1">
        <f t="array" aca="1" ref="H79" ca="1">INDEX('Inflation data joined'!$A$1:$AJ$1150,MATCH('Inflation data aligned'!$A79,OFFSET(INDIRECT(ADDRESS(1,MATCH(H$1,'Inflation data joined'!$1:$1,0),1,1,$A$1)),,,1150,1),0),MATCH(H$1,'Inflation data joined'!$1:$1,0)+1)</f>
        <v>197.7</v>
      </c>
      <c r="I79" s="9" cm="1">
        <f t="array" aca="1" ref="I79" ca="1">INDEX('Inflation data joined'!$A$1:$AJ$1150,MATCH('Inflation data aligned'!$A79,OFFSET(INDIRECT(ADDRESS(1,MATCH(I$1,'Inflation data joined'!$1:$1,0),1,1,$A$1)),,,1150,1),0),MATCH(I$1,'Inflation data joined'!$1:$1,0)+1)</f>
        <v>67.400000000000006</v>
      </c>
      <c r="J79" s="9" cm="1">
        <f t="array" aca="1" ref="J79" ca="1">INDEX('Inflation data joined'!$A$1:$AJ$1150,MATCH('Inflation data aligned'!$A79,OFFSET(INDIRECT(ADDRESS(1,MATCH(J$1,'Inflation data joined'!$1:$1,0),1,1,$A$1)),,,1150,1),0),MATCH(J$1,'Inflation data joined'!$1:$1,0)+1)</f>
        <v>90.11</v>
      </c>
      <c r="K79" s="9" cm="1">
        <f t="array" aca="1" ref="K79" ca="1">INDEX('Inflation data joined'!$A$1:$AJ$1150,MATCH('Inflation data aligned'!$A79,OFFSET(INDIRECT(ADDRESS(1,MATCH(K$1,'Inflation data joined'!$1:$1,0),1,1,$A$1)),,,1150,1),0),MATCH(K$1,'Inflation data joined'!$1:$1,0)+1)</f>
        <v>87</v>
      </c>
      <c r="L79" s="9" cm="1">
        <f t="array" aca="1" ref="L79" ca="1">INDEX('Inflation data joined'!$A$1:$AJ$1150,MATCH('Inflation data aligned'!$A79,OFFSET(INDIRECT(ADDRESS(1,MATCH(L$1,'Inflation data joined'!$1:$1,0),1,1,$A$1)),,,1150,1),0),MATCH(L$1,'Inflation data joined'!$1:$1,0)+1)</f>
        <v>79.848185999999998</v>
      </c>
      <c r="M79" s="9" cm="1">
        <f t="array" aca="1" ref="M79" ca="1">INDEX('Inflation data joined'!$A$1:$AJ$1150,MATCH('Inflation data aligned'!$A79,OFFSET(INDIRECT(ADDRESS(1,MATCH(M$1,'Inflation data joined'!$1:$1,0),1,1,$A$1)),,,1150,1),0),MATCH(M$1,'Inflation data joined'!$1:$1,0)+1)</f>
        <v>2579.81</v>
      </c>
      <c r="N79" s="9" cm="1">
        <f t="array" aca="1" ref="N79" ca="1">INDEX('Inflation data joined'!$A$1:$AJ$1150,MATCH('Inflation data aligned'!$A79,OFFSET(INDIRECT(ADDRESS(1,MATCH(N$1,'Inflation data joined'!$1:$1,0),1,1,$A$1)),,,1150,1),0),MATCH(N$1,'Inflation data joined'!$1:$1,0)+1)</f>
        <v>93.9</v>
      </c>
      <c r="O79" s="9" cm="1">
        <f t="array" aca="1" ref="O79" ca="1">INDEX('Inflation data joined'!$A$1:$AJ$1150,MATCH('Inflation data aligned'!$A79,OFFSET(INDIRECT(ADDRESS(1,MATCH(O$1,'Inflation data joined'!$1:$1,0),1,1,$A$1)),,,1150,1),0),MATCH(O$1,'Inflation data joined'!$1:$1,0)+1)</f>
        <v>89.44</v>
      </c>
      <c r="P79" s="32">
        <f ca="1">P$135*'Mthly con price data from FRED'!B568/'Mthly con price data from FRED'!B$624</f>
        <v>57.603723404255291</v>
      </c>
      <c r="Q79" s="9" cm="1">
        <f t="array" aca="1" ref="Q79" ca="1">INDEX('Inflation data joined'!$A$1:$AJ$1150,MATCH('Inflation data aligned'!$A79,OFFSET(INDIRECT(ADDRESS(1,MATCH(Q$1,'Inflation data joined'!$1:$1,0),1,1,$A$1)),,,1150,1),0),MATCH(Q$1,'Inflation data joined'!$1:$1,0)+1)</f>
        <v>86.15</v>
      </c>
      <c r="R79" s="21">
        <f>'Mthly con price data from FRED'!H184</f>
        <v>44.322727250527301</v>
      </c>
      <c r="S79" s="9" cm="1">
        <f t="array" aca="1" ref="S79" ca="1">INDEX('Inflation data joined'!$A$1:$AJ$1150,MATCH('Inflation data aligned'!$A79,OFFSET(INDIRECT(ADDRESS(1,MATCH(S$1,'Inflation data joined'!$1:$1,0),1,1,$A$1)),,,1150,1),0),MATCH(S$1,'Inflation data joined'!$1:$1,0)+1)</f>
        <v>52.7</v>
      </c>
    </row>
    <row r="80" spans="1:19" hidden="1" x14ac:dyDescent="0.25">
      <c r="A80" s="4">
        <v>38898</v>
      </c>
      <c r="B80" s="9" cm="1">
        <f t="array" aca="1" ref="B80" ca="1">INDEX('Inflation data joined'!$A$1:$AJ$1150,MATCH('Inflation data aligned'!$A80,OFFSET(INDIRECT(ADDRESS(1,MATCH(B$1,'Inflation data joined'!$1:$1,0),1,1,$A$1)),,,1150,1),0),MATCH(B$1,'Inflation data joined'!$1:$1,0)+1)</f>
        <v>85.9</v>
      </c>
      <c r="C80" s="9" cm="1">
        <f t="array" aca="1" ref="C80" ca="1">INDEX('Inflation data joined'!$A$1:$AJ$1150,MATCH('Inflation data aligned'!$A80,OFFSET(INDIRECT(ADDRESS(1,MATCH(C$1,'Inflation data joined'!$1:$1,0),1,1,$A$1)),,,1150,1),0),MATCH(C$1,'Inflation data joined'!$1:$1,0)+1)</f>
        <v>95.082053000000002</v>
      </c>
      <c r="D80" s="21">
        <f>'Mthly con price data from FRED'!D173</f>
        <v>76.033682719777104</v>
      </c>
      <c r="E80" s="9" cm="1">
        <f t="array" aca="1" ref="E80" ca="1">INDEX('Inflation data joined'!$A$1:$AJ$1150,MATCH('Inflation data aligned'!$A80,OFFSET(INDIRECT(ADDRESS(1,MATCH(E$1,'Inflation data joined'!$1:$1,0),1,1,$A$1)),,,1150,1),0),MATCH(E$1,'Inflation data joined'!$1:$1,0)+1)</f>
        <v>109.5</v>
      </c>
      <c r="F80" s="9" cm="1">
        <f t="array" aca="1" ref="F80" ca="1">INDEX('Inflation data joined'!$A$1:$AJ$1150,MATCH('Inflation data aligned'!$A80,OFFSET(INDIRECT(ADDRESS(1,MATCH(F$1,'Inflation data joined'!$1:$1,0),1,1,$A$1)),,,1150,1),0),MATCH(F$1,'Inflation data joined'!$1:$1,0)+1)</f>
        <v>98.818399999999997</v>
      </c>
      <c r="G80" s="9" cm="1">
        <f t="array" aca="1" ref="G80" ca="1">INDEX('Inflation data joined'!$A$1:$AJ$1150,MATCH('Inflation data aligned'!$A80,OFFSET(INDIRECT(ADDRESS(1,MATCH(G$1,'Inflation data joined'!$1:$1,0),1,1,$A$1)),,,1150,1),0),MATCH(G$1,'Inflation data joined'!$1:$1,0)+1)</f>
        <v>202.9</v>
      </c>
      <c r="H80" s="9" cm="1">
        <f t="array" aca="1" ref="H80" ca="1">INDEX('Inflation data joined'!$A$1:$AJ$1150,MATCH('Inflation data aligned'!$A80,OFFSET(INDIRECT(ADDRESS(1,MATCH(H$1,'Inflation data joined'!$1:$1,0),1,1,$A$1)),,,1150,1),0),MATCH(H$1,'Inflation data joined'!$1:$1,0)+1)</f>
        <v>198.5</v>
      </c>
      <c r="I80" s="9" cm="1">
        <f t="array" aca="1" ref="I80" ca="1">INDEX('Inflation data joined'!$A$1:$AJ$1150,MATCH('Inflation data aligned'!$A80,OFFSET(INDIRECT(ADDRESS(1,MATCH(I$1,'Inflation data joined'!$1:$1,0),1,1,$A$1)),,,1150,1),0),MATCH(I$1,'Inflation data joined'!$1:$1,0)+1)</f>
        <v>67.599999999999994</v>
      </c>
      <c r="J80" s="9" cm="1">
        <f t="array" aca="1" ref="J80" ca="1">INDEX('Inflation data joined'!$A$1:$AJ$1150,MATCH('Inflation data aligned'!$A80,OFFSET(INDIRECT(ADDRESS(1,MATCH(J$1,'Inflation data joined'!$1:$1,0),1,1,$A$1)),,,1150,1),0),MATCH(J$1,'Inflation data joined'!$1:$1,0)+1)</f>
        <v>90.1</v>
      </c>
      <c r="K80" s="9" cm="1">
        <f t="array" aca="1" ref="K80" ca="1">INDEX('Inflation data joined'!$A$1:$AJ$1150,MATCH('Inflation data aligned'!$A80,OFFSET(INDIRECT(ADDRESS(1,MATCH(K$1,'Inflation data joined'!$1:$1,0),1,1,$A$1)),,,1150,1),0),MATCH(K$1,'Inflation data joined'!$1:$1,0)+1)</f>
        <v>87.1</v>
      </c>
      <c r="L80" s="9" cm="1">
        <f t="array" aca="1" ref="L80" ca="1">INDEX('Inflation data joined'!$A$1:$AJ$1150,MATCH('Inflation data aligned'!$A80,OFFSET(INDIRECT(ADDRESS(1,MATCH(L$1,'Inflation data joined'!$1:$1,0),1,1,$A$1)),,,1150,1),0),MATCH(L$1,'Inflation data joined'!$1:$1,0)+1)</f>
        <v>79.691928000000004</v>
      </c>
      <c r="M80" s="9" cm="1">
        <f t="array" aca="1" ref="M80" ca="1">INDEX('Inflation data joined'!$A$1:$AJ$1150,MATCH('Inflation data aligned'!$A80,OFFSET(INDIRECT(ADDRESS(1,MATCH(M$1,'Inflation data joined'!$1:$1,0),1,1,$A$1)),,,1150,1),0),MATCH(M$1,'Inflation data joined'!$1:$1,0)+1)</f>
        <v>2574.39</v>
      </c>
      <c r="N80" s="9" cm="1">
        <f t="array" aca="1" ref="N80" ca="1">INDEX('Inflation data joined'!$A$1:$AJ$1150,MATCH('Inflation data aligned'!$A80,OFFSET(INDIRECT(ADDRESS(1,MATCH(N$1,'Inflation data joined'!$1:$1,0),1,1,$A$1)),,,1150,1),0),MATCH(N$1,'Inflation data joined'!$1:$1,0)+1)</f>
        <v>94</v>
      </c>
      <c r="O80" s="9" cm="1">
        <f t="array" aca="1" ref="O80" ca="1">INDEX('Inflation data joined'!$A$1:$AJ$1150,MATCH('Inflation data aligned'!$A80,OFFSET(INDIRECT(ADDRESS(1,MATCH(O$1,'Inflation data joined'!$1:$1,0),1,1,$A$1)),,,1150,1),0),MATCH(O$1,'Inflation data joined'!$1:$1,0)+1)</f>
        <v>89.85</v>
      </c>
      <c r="P80" s="32">
        <f ca="1">P$135*'Mthly con price data from FRED'!B569/'Mthly con price data from FRED'!B$624</f>
        <v>58.555851063829749</v>
      </c>
      <c r="Q80" s="9" cm="1">
        <f t="array" aca="1" ref="Q80" ca="1">INDEX('Inflation data joined'!$A$1:$AJ$1150,MATCH('Inflation data aligned'!$A80,OFFSET(INDIRECT(ADDRESS(1,MATCH(Q$1,'Inflation data joined'!$1:$1,0),1,1,$A$1)),,,1150,1),0),MATCH(Q$1,'Inflation data joined'!$1:$1,0)+1)</f>
        <v>85.84</v>
      </c>
      <c r="R80" s="21">
        <f>'Mthly con price data from FRED'!H185</f>
        <v>44.446830886828799</v>
      </c>
      <c r="S80" s="9" cm="1">
        <f t="array" aca="1" ref="S80" ca="1">INDEX('Inflation data joined'!$A$1:$AJ$1150,MATCH('Inflation data aligned'!$A80,OFFSET(INDIRECT(ADDRESS(1,MATCH(S$1,'Inflation data joined'!$1:$1,0),1,1,$A$1)),,,1150,1),0),MATCH(S$1,'Inflation data joined'!$1:$1,0)+1)</f>
        <v>53.1</v>
      </c>
    </row>
    <row r="81" spans="1:19" hidden="1" x14ac:dyDescent="0.25">
      <c r="A81" s="4">
        <v>38929</v>
      </c>
      <c r="B81" s="31">
        <f ca="1">B80+(B83-B80)*1/3</f>
        <v>86.166666666666671</v>
      </c>
      <c r="C81" s="9" cm="1">
        <f t="array" aca="1" ref="C81" ca="1">INDEX('Inflation data joined'!$A$1:$AJ$1150,MATCH('Inflation data aligned'!$A81,OFFSET(INDIRECT(ADDRESS(1,MATCH(C$1,'Inflation data joined'!$1:$1,0),1,1,$A$1)),,,1150,1),0),MATCH(C$1,'Inflation data joined'!$1:$1,0)+1)</f>
        <v>94.987160000000003</v>
      </c>
      <c r="D81" s="21">
        <f>'Mthly con price data from FRED'!D174</f>
        <v>75.8055821563579</v>
      </c>
      <c r="E81" s="9" cm="1">
        <f t="array" aca="1" ref="E81" ca="1">INDEX('Inflation data joined'!$A$1:$AJ$1150,MATCH('Inflation data aligned'!$A81,OFFSET(INDIRECT(ADDRESS(1,MATCH(E$1,'Inflation data joined'!$1:$1,0),1,1,$A$1)),,,1150,1),0),MATCH(E$1,'Inflation data joined'!$1:$1,0)+1)</f>
        <v>109.6</v>
      </c>
      <c r="F81" s="9" cm="1">
        <f t="array" aca="1" ref="F81" ca="1">INDEX('Inflation data joined'!$A$1:$AJ$1150,MATCH('Inflation data aligned'!$A81,OFFSET(INDIRECT(ADDRESS(1,MATCH(F$1,'Inflation data joined'!$1:$1,0),1,1,$A$1)),,,1150,1),0),MATCH(F$1,'Inflation data joined'!$1:$1,0)+1)</f>
        <v>98.144800000000004</v>
      </c>
      <c r="G81" s="9" cm="1">
        <f t="array" aca="1" ref="G81" ca="1">INDEX('Inflation data joined'!$A$1:$AJ$1150,MATCH('Inflation data aligned'!$A81,OFFSET(INDIRECT(ADDRESS(1,MATCH(G$1,'Inflation data joined'!$1:$1,0),1,1,$A$1)),,,1150,1),0),MATCH(G$1,'Inflation data joined'!$1:$1,0)+1)</f>
        <v>203.5</v>
      </c>
      <c r="H81" s="9" cm="1">
        <f t="array" aca="1" ref="H81" ca="1">INDEX('Inflation data joined'!$A$1:$AJ$1150,MATCH('Inflation data aligned'!$A81,OFFSET(INDIRECT(ADDRESS(1,MATCH(H$1,'Inflation data joined'!$1:$1,0),1,1,$A$1)),,,1150,1),0),MATCH(H$1,'Inflation data joined'!$1:$1,0)+1)</f>
        <v>198.5</v>
      </c>
      <c r="I81" s="9" cm="1">
        <f t="array" aca="1" ref="I81" ca="1">INDEX('Inflation data joined'!$A$1:$AJ$1150,MATCH('Inflation data aligned'!$A81,OFFSET(INDIRECT(ADDRESS(1,MATCH(I$1,'Inflation data joined'!$1:$1,0),1,1,$A$1)),,,1150,1),0),MATCH(I$1,'Inflation data joined'!$1:$1,0)+1)</f>
        <v>67.8</v>
      </c>
      <c r="J81" s="9" cm="1">
        <f t="array" aca="1" ref="J81" ca="1">INDEX('Inflation data joined'!$A$1:$AJ$1150,MATCH('Inflation data aligned'!$A81,OFFSET(INDIRECT(ADDRESS(1,MATCH(J$1,'Inflation data joined'!$1:$1,0),1,1,$A$1)),,,1150,1),0),MATCH(J$1,'Inflation data joined'!$1:$1,0)+1)</f>
        <v>89.95</v>
      </c>
      <c r="K81" s="9" cm="1">
        <f t="array" aca="1" ref="K81" ca="1">INDEX('Inflation data joined'!$A$1:$AJ$1150,MATCH('Inflation data aligned'!$A81,OFFSET(INDIRECT(ADDRESS(1,MATCH(K$1,'Inflation data joined'!$1:$1,0),1,1,$A$1)),,,1150,1),0),MATCH(K$1,'Inflation data joined'!$1:$1,0)+1)</f>
        <v>87.5</v>
      </c>
      <c r="L81" s="9" cm="1">
        <f t="array" aca="1" ref="L81" ca="1">INDEX('Inflation data joined'!$A$1:$AJ$1150,MATCH('Inflation data aligned'!$A81,OFFSET(INDIRECT(ADDRESS(1,MATCH(L$1,'Inflation data joined'!$1:$1,0),1,1,$A$1)),,,1150,1),0),MATCH(L$1,'Inflation data joined'!$1:$1,0)+1)</f>
        <v>80.004445000000004</v>
      </c>
      <c r="M81" s="9" cm="1">
        <f t="array" aca="1" ref="M81" ca="1">INDEX('Inflation data joined'!$A$1:$AJ$1150,MATCH('Inflation data aligned'!$A81,OFFSET(INDIRECT(ADDRESS(1,MATCH(M$1,'Inflation data joined'!$1:$1,0),1,1,$A$1)),,,1150,1),0),MATCH(M$1,'Inflation data joined'!$1:$1,0)+1)</f>
        <v>2579.2800000000002</v>
      </c>
      <c r="N81" s="9" cm="1">
        <f t="array" aca="1" ref="N81" ca="1">INDEX('Inflation data joined'!$A$1:$AJ$1150,MATCH('Inflation data aligned'!$A81,OFFSET(INDIRECT(ADDRESS(1,MATCH(N$1,'Inflation data joined'!$1:$1,0),1,1,$A$1)),,,1150,1),0),MATCH(N$1,'Inflation data joined'!$1:$1,0)+1)</f>
        <v>94</v>
      </c>
      <c r="O81" s="9" cm="1">
        <f t="array" aca="1" ref="O81" ca="1">INDEX('Inflation data joined'!$A$1:$AJ$1150,MATCH('Inflation data aligned'!$A81,OFFSET(INDIRECT(ADDRESS(1,MATCH(O$1,'Inflation data joined'!$1:$1,0),1,1,$A$1)),,,1150,1),0),MATCH(O$1,'Inflation data joined'!$1:$1,0)+1)</f>
        <v>90.05</v>
      </c>
      <c r="P81" s="32">
        <f ca="1">P$135*'Mthly con price data from FRED'!B570/'Mthly con price data from FRED'!B$624</f>
        <v>59.031914893617106</v>
      </c>
      <c r="Q81" s="9" cm="1">
        <f t="array" aca="1" ref="Q81" ca="1">INDEX('Inflation data joined'!$A$1:$AJ$1150,MATCH('Inflation data aligned'!$A81,OFFSET(INDIRECT(ADDRESS(1,MATCH(Q$1,'Inflation data joined'!$1:$1,0),1,1,$A$1)),,,1150,1),0),MATCH(Q$1,'Inflation data joined'!$1:$1,0)+1)</f>
        <v>85.68</v>
      </c>
      <c r="R81" s="21">
        <f>'Mthly con price data from FRED'!H186</f>
        <v>44.7446246537706</v>
      </c>
      <c r="S81" s="9" cm="1">
        <f t="array" aca="1" ref="S81" ca="1">INDEX('Inflation data joined'!$A$1:$AJ$1150,MATCH('Inflation data aligned'!$A81,OFFSET(INDIRECT(ADDRESS(1,MATCH(S$1,'Inflation data joined'!$1:$1,0),1,1,$A$1)),,,1150,1),0),MATCH(S$1,'Inflation data joined'!$1:$1,0)+1)</f>
        <v>53.6</v>
      </c>
    </row>
    <row r="82" spans="1:19" hidden="1" x14ac:dyDescent="0.25">
      <c r="A82" s="4">
        <v>38960</v>
      </c>
      <c r="B82" s="32">
        <f ca="1">B80+(B83-B80)*2/3</f>
        <v>86.433333333333337</v>
      </c>
      <c r="C82" s="9" cm="1">
        <f t="array" aca="1" ref="C82" ca="1">INDEX('Inflation data joined'!$A$1:$AJ$1150,MATCH('Inflation data aligned'!$A82,OFFSET(INDIRECT(ADDRESS(1,MATCH(C$1,'Inflation data joined'!$1:$1,0),1,1,$A$1)),,,1150,1),0),MATCH(C$1,'Inflation data joined'!$1:$1,0)+1)</f>
        <v>95.176945000000003</v>
      </c>
      <c r="D82" s="21">
        <f>'Mthly con price data from FRED'!D175</f>
        <v>76.032998587886794</v>
      </c>
      <c r="E82" s="9" cm="1">
        <f t="array" aca="1" ref="E82" ca="1">INDEX('Inflation data joined'!$A$1:$AJ$1150,MATCH('Inflation data aligned'!$A82,OFFSET(INDIRECT(ADDRESS(1,MATCH(E$1,'Inflation data joined'!$1:$1,0),1,1,$A$1)),,,1150,1),0),MATCH(E$1,'Inflation data joined'!$1:$1,0)+1)</f>
        <v>109.8</v>
      </c>
      <c r="F82" s="9" cm="1">
        <f t="array" aca="1" ref="F82" ca="1">INDEX('Inflation data joined'!$A$1:$AJ$1150,MATCH('Inflation data aligned'!$A82,OFFSET(INDIRECT(ADDRESS(1,MATCH(F$1,'Inflation data joined'!$1:$1,0),1,1,$A$1)),,,1150,1),0),MATCH(F$1,'Inflation data joined'!$1:$1,0)+1)</f>
        <v>98.312799999999996</v>
      </c>
      <c r="G82" s="9" cm="1">
        <f t="array" aca="1" ref="G82" ca="1">INDEX('Inflation data joined'!$A$1:$AJ$1150,MATCH('Inflation data aligned'!$A82,OFFSET(INDIRECT(ADDRESS(1,MATCH(G$1,'Inflation data joined'!$1:$1,0),1,1,$A$1)),,,1150,1),0),MATCH(G$1,'Inflation data joined'!$1:$1,0)+1)</f>
        <v>203.9</v>
      </c>
      <c r="H82" s="9" cm="1">
        <f t="array" aca="1" ref="H82" ca="1">INDEX('Inflation data joined'!$A$1:$AJ$1150,MATCH('Inflation data aligned'!$A82,OFFSET(INDIRECT(ADDRESS(1,MATCH(H$1,'Inflation data joined'!$1:$1,0),1,1,$A$1)),,,1150,1),0),MATCH(H$1,'Inflation data joined'!$1:$1,0)+1)</f>
        <v>199.2</v>
      </c>
      <c r="I82" s="9" cm="1">
        <f t="array" aca="1" ref="I82" ca="1">INDEX('Inflation data joined'!$A$1:$AJ$1150,MATCH('Inflation data aligned'!$A82,OFFSET(INDIRECT(ADDRESS(1,MATCH(I$1,'Inflation data joined'!$1:$1,0),1,1,$A$1)),,,1150,1),0),MATCH(I$1,'Inflation data joined'!$1:$1,0)+1)</f>
        <v>67.8</v>
      </c>
      <c r="J82" s="9" cm="1">
        <f t="array" aca="1" ref="J82" ca="1">INDEX('Inflation data joined'!$A$1:$AJ$1150,MATCH('Inflation data aligned'!$A82,OFFSET(INDIRECT(ADDRESS(1,MATCH(J$1,'Inflation data joined'!$1:$1,0),1,1,$A$1)),,,1150,1),0),MATCH(J$1,'Inflation data joined'!$1:$1,0)+1)</f>
        <v>90.26</v>
      </c>
      <c r="K82" s="9" cm="1">
        <f t="array" aca="1" ref="K82" ca="1">INDEX('Inflation data joined'!$A$1:$AJ$1150,MATCH('Inflation data aligned'!$A82,OFFSET(INDIRECT(ADDRESS(1,MATCH(K$1,'Inflation data joined'!$1:$1,0),1,1,$A$1)),,,1150,1),0),MATCH(K$1,'Inflation data joined'!$1:$1,0)+1)</f>
        <v>87.4</v>
      </c>
      <c r="L82" s="9" cm="1">
        <f t="array" aca="1" ref="L82" ca="1">INDEX('Inflation data joined'!$A$1:$AJ$1150,MATCH('Inflation data aligned'!$A82,OFFSET(INDIRECT(ADDRESS(1,MATCH(L$1,'Inflation data joined'!$1:$1,0),1,1,$A$1)),,,1150,1),0),MATCH(L$1,'Inflation data joined'!$1:$1,0)+1)</f>
        <v>80.473219999999998</v>
      </c>
      <c r="M82" s="9" cm="1">
        <f t="array" aca="1" ref="M82" ca="1">INDEX('Inflation data joined'!$A$1:$AJ$1150,MATCH('Inflation data aligned'!$A82,OFFSET(INDIRECT(ADDRESS(1,MATCH(M$1,'Inflation data joined'!$1:$1,0),1,1,$A$1)),,,1150,1),0),MATCH(M$1,'Inflation data joined'!$1:$1,0)+1)</f>
        <v>2580.5700000000002</v>
      </c>
      <c r="N82" s="9" cm="1">
        <f t="array" aca="1" ref="N82" ca="1">INDEX('Inflation data joined'!$A$1:$AJ$1150,MATCH('Inflation data aligned'!$A82,OFFSET(INDIRECT(ADDRESS(1,MATCH(N$1,'Inflation data joined'!$1:$1,0),1,1,$A$1)),,,1150,1),0),MATCH(N$1,'Inflation data joined'!$1:$1,0)+1)</f>
        <v>94.6</v>
      </c>
      <c r="O82" s="9" cm="1">
        <f t="array" aca="1" ref="O82" ca="1">INDEX('Inflation data joined'!$A$1:$AJ$1150,MATCH('Inflation data aligned'!$A82,OFFSET(INDIRECT(ADDRESS(1,MATCH(O$1,'Inflation data joined'!$1:$1,0),1,1,$A$1)),,,1150,1),0),MATCH(O$1,'Inflation data joined'!$1:$1,0)+1)</f>
        <v>89.51</v>
      </c>
      <c r="P82" s="32">
        <f ca="1">P$135*'Mthly con price data from FRED'!B571/'Mthly con price data from FRED'!B$624</f>
        <v>59.031914893617106</v>
      </c>
      <c r="Q82" s="9" cm="1">
        <f t="array" aca="1" ref="Q82" ca="1">INDEX('Inflation data joined'!$A$1:$AJ$1150,MATCH('Inflation data aligned'!$A82,OFFSET(INDIRECT(ADDRESS(1,MATCH(Q$1,'Inflation data joined'!$1:$1,0),1,1,$A$1)),,,1150,1),0),MATCH(Q$1,'Inflation data joined'!$1:$1,0)+1)</f>
        <v>86.13</v>
      </c>
      <c r="R82" s="21">
        <f>'Mthly con price data from FRED'!H187</f>
        <v>44.829639440612702</v>
      </c>
      <c r="S82" s="9" cm="1">
        <f t="array" aca="1" ref="S82" ca="1">INDEX('Inflation data joined'!$A$1:$AJ$1150,MATCH('Inflation data aligned'!$A82,OFFSET(INDIRECT(ADDRESS(1,MATCH(S$1,'Inflation data joined'!$1:$1,0),1,1,$A$1)),,,1150,1),0),MATCH(S$1,'Inflation data joined'!$1:$1,0)+1)</f>
        <v>54</v>
      </c>
    </row>
    <row r="83" spans="1:19" hidden="1" x14ac:dyDescent="0.25">
      <c r="A83" s="4">
        <v>38990</v>
      </c>
      <c r="B83" s="9" cm="1">
        <f t="array" aca="1" ref="B83" ca="1">INDEX('Inflation data joined'!$A$1:$AJ$1150,MATCH('Inflation data aligned'!$A83,OFFSET(INDIRECT(ADDRESS(1,MATCH(B$1,'Inflation data joined'!$1:$1,0),1,1,$A$1)),,,1150,1),0),MATCH(B$1,'Inflation data joined'!$1:$1,0)+1)</f>
        <v>86.7</v>
      </c>
      <c r="C83" s="9" cm="1">
        <f t="array" aca="1" ref="C83" ca="1">INDEX('Inflation data joined'!$A$1:$AJ$1150,MATCH('Inflation data aligned'!$A83,OFFSET(INDIRECT(ADDRESS(1,MATCH(C$1,'Inflation data joined'!$1:$1,0),1,1,$A$1)),,,1150,1),0),MATCH(C$1,'Inflation data joined'!$1:$1,0)+1)</f>
        <v>95.271837000000005</v>
      </c>
      <c r="D83" s="21">
        <f>'Mthly con price data from FRED'!D176</f>
        <v>76.413163845037801</v>
      </c>
      <c r="E83" s="9" cm="1">
        <f t="array" aca="1" ref="E83" ca="1">INDEX('Inflation data joined'!$A$1:$AJ$1150,MATCH('Inflation data aligned'!$A83,OFFSET(INDIRECT(ADDRESS(1,MATCH(E$1,'Inflation data joined'!$1:$1,0),1,1,$A$1)),,,1150,1),0),MATCH(E$1,'Inflation data joined'!$1:$1,0)+1)</f>
        <v>109.2</v>
      </c>
      <c r="F83" s="9" cm="1">
        <f t="array" aca="1" ref="F83" ca="1">INDEX('Inflation data joined'!$A$1:$AJ$1150,MATCH('Inflation data aligned'!$A83,OFFSET(INDIRECT(ADDRESS(1,MATCH(F$1,'Inflation data joined'!$1:$1,0),1,1,$A$1)),,,1150,1),0),MATCH(F$1,'Inflation data joined'!$1:$1,0)+1)</f>
        <v>98.1023</v>
      </c>
      <c r="G83" s="9" cm="1">
        <f t="array" aca="1" ref="G83" ca="1">INDEX('Inflation data joined'!$A$1:$AJ$1150,MATCH('Inflation data aligned'!$A83,OFFSET(INDIRECT(ADDRESS(1,MATCH(G$1,'Inflation data joined'!$1:$1,0),1,1,$A$1)),,,1150,1),0),MATCH(G$1,'Inflation data joined'!$1:$1,0)+1)</f>
        <v>202.9</v>
      </c>
      <c r="H83" s="9" cm="1">
        <f t="array" aca="1" ref="H83" ca="1">INDEX('Inflation data joined'!$A$1:$AJ$1150,MATCH('Inflation data aligned'!$A83,OFFSET(INDIRECT(ADDRESS(1,MATCH(H$1,'Inflation data joined'!$1:$1,0),1,1,$A$1)),,,1150,1),0),MATCH(H$1,'Inflation data joined'!$1:$1,0)+1)</f>
        <v>200.1</v>
      </c>
      <c r="I83" s="9" cm="1">
        <f t="array" aca="1" ref="I83" ca="1">INDEX('Inflation data joined'!$A$1:$AJ$1150,MATCH('Inflation data aligned'!$A83,OFFSET(INDIRECT(ADDRESS(1,MATCH(I$1,'Inflation data joined'!$1:$1,0),1,1,$A$1)),,,1150,1),0),MATCH(I$1,'Inflation data joined'!$1:$1,0)+1)</f>
        <v>67.900000000000006</v>
      </c>
      <c r="J83" s="9" cm="1">
        <f t="array" aca="1" ref="J83" ca="1">INDEX('Inflation data joined'!$A$1:$AJ$1150,MATCH('Inflation data aligned'!$A83,OFFSET(INDIRECT(ADDRESS(1,MATCH(J$1,'Inflation data joined'!$1:$1,0),1,1,$A$1)),,,1150,1),0),MATCH(J$1,'Inflation data joined'!$1:$1,0)+1)</f>
        <v>90.05</v>
      </c>
      <c r="K83" s="9" cm="1">
        <f t="array" aca="1" ref="K83" ca="1">INDEX('Inflation data joined'!$A$1:$AJ$1150,MATCH('Inflation data aligned'!$A83,OFFSET(INDIRECT(ADDRESS(1,MATCH(K$1,'Inflation data joined'!$1:$1,0),1,1,$A$1)),,,1150,1),0),MATCH(K$1,'Inflation data joined'!$1:$1,0)+1)</f>
        <v>87</v>
      </c>
      <c r="L83" s="9" cm="1">
        <f t="array" aca="1" ref="L83" ca="1">INDEX('Inflation data joined'!$A$1:$AJ$1150,MATCH('Inflation data aligned'!$A83,OFFSET(INDIRECT(ADDRESS(1,MATCH(L$1,'Inflation data joined'!$1:$1,0),1,1,$A$1)),,,1150,1),0),MATCH(L$1,'Inflation data joined'!$1:$1,0)+1)</f>
        <v>80.707609000000005</v>
      </c>
      <c r="M83" s="9" cm="1">
        <f t="array" aca="1" ref="M83" ca="1">INDEX('Inflation data joined'!$A$1:$AJ$1150,MATCH('Inflation data aligned'!$A83,OFFSET(INDIRECT(ADDRESS(1,MATCH(M$1,'Inflation data joined'!$1:$1,0),1,1,$A$1)),,,1150,1),0),MATCH(M$1,'Inflation data joined'!$1:$1,0)+1)</f>
        <v>2585.9899999999998</v>
      </c>
      <c r="N83" s="9" cm="1">
        <f t="array" aca="1" ref="N83" ca="1">INDEX('Inflation data joined'!$A$1:$AJ$1150,MATCH('Inflation data aligned'!$A83,OFFSET(INDIRECT(ADDRESS(1,MATCH(N$1,'Inflation data joined'!$1:$1,0),1,1,$A$1)),,,1150,1),0),MATCH(N$1,'Inflation data joined'!$1:$1,0)+1)</f>
        <v>94.4</v>
      </c>
      <c r="O83" s="9" cm="1">
        <f t="array" aca="1" ref="O83" ca="1">INDEX('Inflation data joined'!$A$1:$AJ$1150,MATCH('Inflation data aligned'!$A83,OFFSET(INDIRECT(ADDRESS(1,MATCH(O$1,'Inflation data joined'!$1:$1,0),1,1,$A$1)),,,1150,1),0),MATCH(O$1,'Inflation data joined'!$1:$1,0)+1)</f>
        <v>89.02</v>
      </c>
      <c r="P83" s="32">
        <f ca="1">P$135*'Mthly con price data from FRED'!B572/'Mthly con price data from FRED'!B$624</f>
        <v>59.507978723404328</v>
      </c>
      <c r="Q83" s="9" cm="1">
        <f t="array" aca="1" ref="Q83" ca="1">INDEX('Inflation data joined'!$A$1:$AJ$1150,MATCH('Inflation data aligned'!$A83,OFFSET(INDIRECT(ADDRESS(1,MATCH(Q$1,'Inflation data joined'!$1:$1,0),1,1,$A$1)),,,1150,1),0),MATCH(Q$1,'Inflation data joined'!$1:$1,0)+1)</f>
        <v>86.46</v>
      </c>
      <c r="R83" s="21">
        <f>'Mthly con price data from FRED'!H188</f>
        <v>44.869986116109303</v>
      </c>
      <c r="S83" s="9" cm="1">
        <f t="array" aca="1" ref="S83" ca="1">INDEX('Inflation data joined'!$A$1:$AJ$1150,MATCH('Inflation data aligned'!$A83,OFFSET(INDIRECT(ADDRESS(1,MATCH(S$1,'Inflation data joined'!$1:$1,0),1,1,$A$1)),,,1150,1),0),MATCH(S$1,'Inflation data joined'!$1:$1,0)+1)</f>
        <v>54.2</v>
      </c>
    </row>
    <row r="84" spans="1:19" hidden="1" x14ac:dyDescent="0.25">
      <c r="A84" s="4">
        <v>39021</v>
      </c>
      <c r="B84" s="31">
        <f ca="1">B83+(B86-B83)*1/3</f>
        <v>86.666666666666671</v>
      </c>
      <c r="C84" s="9" cm="1">
        <f t="array" aca="1" ref="C84" ca="1">INDEX('Inflation data joined'!$A$1:$AJ$1150,MATCH('Inflation data aligned'!$A84,OFFSET(INDIRECT(ADDRESS(1,MATCH(C$1,'Inflation data joined'!$1:$1,0),1,1,$A$1)),,,1150,1),0),MATCH(C$1,'Inflation data joined'!$1:$1,0)+1)</f>
        <v>95.271837000000005</v>
      </c>
      <c r="D84" s="21">
        <f>'Mthly con price data from FRED'!D177</f>
        <v>76.489576656600704</v>
      </c>
      <c r="E84" s="9" cm="1">
        <f t="array" aca="1" ref="E84" ca="1">INDEX('Inflation data joined'!$A$1:$AJ$1150,MATCH('Inflation data aligned'!$A84,OFFSET(INDIRECT(ADDRESS(1,MATCH(E$1,'Inflation data joined'!$1:$1,0),1,1,$A$1)),,,1150,1),0),MATCH(E$1,'Inflation data joined'!$1:$1,0)+1)</f>
        <v>109</v>
      </c>
      <c r="F84" s="9" cm="1">
        <f t="array" aca="1" ref="F84" ca="1">INDEX('Inflation data joined'!$A$1:$AJ$1150,MATCH('Inflation data aligned'!$A84,OFFSET(INDIRECT(ADDRESS(1,MATCH(F$1,'Inflation data joined'!$1:$1,0),1,1,$A$1)),,,1150,1),0),MATCH(F$1,'Inflation data joined'!$1:$1,0)+1)</f>
        <v>98.434600000000003</v>
      </c>
      <c r="G84" s="9" cm="1">
        <f t="array" aca="1" ref="G84" ca="1">INDEX('Inflation data joined'!$A$1:$AJ$1150,MATCH('Inflation data aligned'!$A84,OFFSET(INDIRECT(ADDRESS(1,MATCH(G$1,'Inflation data joined'!$1:$1,0),1,1,$A$1)),,,1150,1),0),MATCH(G$1,'Inflation data joined'!$1:$1,0)+1)</f>
        <v>201.8</v>
      </c>
      <c r="H84" s="9" cm="1">
        <f t="array" aca="1" ref="H84" ca="1">INDEX('Inflation data joined'!$A$1:$AJ$1150,MATCH('Inflation data aligned'!$A84,OFFSET(INDIRECT(ADDRESS(1,MATCH(H$1,'Inflation data joined'!$1:$1,0),1,1,$A$1)),,,1150,1),0),MATCH(H$1,'Inflation data joined'!$1:$1,0)+1)</f>
        <v>200.4</v>
      </c>
      <c r="I84" s="9" cm="1">
        <f t="array" aca="1" ref="I84" ca="1">INDEX('Inflation data joined'!$A$1:$AJ$1150,MATCH('Inflation data aligned'!$A84,OFFSET(INDIRECT(ADDRESS(1,MATCH(I$1,'Inflation data joined'!$1:$1,0),1,1,$A$1)),,,1150,1),0),MATCH(I$1,'Inflation data joined'!$1:$1,0)+1)</f>
        <v>68</v>
      </c>
      <c r="J84" s="9" cm="1">
        <f t="array" aca="1" ref="J84" ca="1">INDEX('Inflation data joined'!$A$1:$AJ$1150,MATCH('Inflation data aligned'!$A84,OFFSET(INDIRECT(ADDRESS(1,MATCH(J$1,'Inflation data joined'!$1:$1,0),1,1,$A$1)),,,1150,1),0),MATCH(J$1,'Inflation data joined'!$1:$1,0)+1)</f>
        <v>89.85</v>
      </c>
      <c r="K84" s="9" cm="1">
        <f t="array" aca="1" ref="K84" ca="1">INDEX('Inflation data joined'!$A$1:$AJ$1150,MATCH('Inflation data aligned'!$A84,OFFSET(INDIRECT(ADDRESS(1,MATCH(K$1,'Inflation data joined'!$1:$1,0),1,1,$A$1)),,,1150,1),0),MATCH(K$1,'Inflation data joined'!$1:$1,0)+1)</f>
        <v>87.1</v>
      </c>
      <c r="L84" s="9" cm="1">
        <f t="array" aca="1" ref="L84" ca="1">INDEX('Inflation data joined'!$A$1:$AJ$1150,MATCH('Inflation data aligned'!$A84,OFFSET(INDIRECT(ADDRESS(1,MATCH(L$1,'Inflation data joined'!$1:$1,0),1,1,$A$1)),,,1150,1),0),MATCH(L$1,'Inflation data joined'!$1:$1,0)+1)</f>
        <v>80.316962000000004</v>
      </c>
      <c r="M84" s="9" cm="1">
        <f t="array" aca="1" ref="M84" ca="1">INDEX('Inflation data joined'!$A$1:$AJ$1150,MATCH('Inflation data aligned'!$A84,OFFSET(INDIRECT(ADDRESS(1,MATCH(M$1,'Inflation data joined'!$1:$1,0),1,1,$A$1)),,,1150,1),0),MATCH(M$1,'Inflation data joined'!$1:$1,0)+1)</f>
        <v>2594.52</v>
      </c>
      <c r="N84" s="9" cm="1">
        <f t="array" aca="1" ref="N84" ca="1">INDEX('Inflation data joined'!$A$1:$AJ$1150,MATCH('Inflation data aligned'!$A84,OFFSET(INDIRECT(ADDRESS(1,MATCH(N$1,'Inflation data joined'!$1:$1,0),1,1,$A$1)),,,1150,1),0),MATCH(N$1,'Inflation data joined'!$1:$1,0)+1)</f>
        <v>94.4</v>
      </c>
      <c r="O84" s="9" cm="1">
        <f t="array" aca="1" ref="O84" ca="1">INDEX('Inflation data joined'!$A$1:$AJ$1150,MATCH('Inflation data aligned'!$A84,OFFSET(INDIRECT(ADDRESS(1,MATCH(O$1,'Inflation data joined'!$1:$1,0),1,1,$A$1)),,,1150,1),0),MATCH(O$1,'Inflation data joined'!$1:$1,0)+1)</f>
        <v>89</v>
      </c>
      <c r="P84" s="32">
        <f ca="1">P$135*'Mthly con price data from FRED'!B573/'Mthly con price data from FRED'!B$624</f>
        <v>60.460106382978793</v>
      </c>
      <c r="Q84" s="9" cm="1">
        <f t="array" aca="1" ref="Q84" ca="1">INDEX('Inflation data joined'!$A$1:$AJ$1150,MATCH('Inflation data aligned'!$A84,OFFSET(INDIRECT(ADDRESS(1,MATCH(Q$1,'Inflation data joined'!$1:$1,0),1,1,$A$1)),,,1150,1),0),MATCH(Q$1,'Inflation data joined'!$1:$1,0)+1)</f>
        <v>86.24</v>
      </c>
      <c r="R84" s="21">
        <f>'Mthly con price data from FRED'!H189</f>
        <v>44.995622077234401</v>
      </c>
      <c r="S84" s="9" cm="1">
        <f t="array" aca="1" ref="S84" ca="1">INDEX('Inflation data joined'!$A$1:$AJ$1150,MATCH('Inflation data aligned'!$A84,OFFSET(INDIRECT(ADDRESS(1,MATCH(S$1,'Inflation data joined'!$1:$1,0),1,1,$A$1)),,,1150,1),0),MATCH(S$1,'Inflation data joined'!$1:$1,0)+1)</f>
        <v>54.3</v>
      </c>
    </row>
    <row r="85" spans="1:19" hidden="1" x14ac:dyDescent="0.25">
      <c r="A85" s="4">
        <v>39051</v>
      </c>
      <c r="B85" s="32">
        <f ca="1">B83+(B86-B83)*2/3</f>
        <v>86.633333333333326</v>
      </c>
      <c r="C85" s="9" cm="1">
        <f t="array" aca="1" ref="C85" ca="1">INDEX('Inflation data joined'!$A$1:$AJ$1150,MATCH('Inflation data aligned'!$A85,OFFSET(INDIRECT(ADDRESS(1,MATCH(C$1,'Inflation data joined'!$1:$1,0),1,1,$A$1)),,,1150,1),0),MATCH(C$1,'Inflation data joined'!$1:$1,0)+1)</f>
        <v>95.082053000000002</v>
      </c>
      <c r="D85" s="21">
        <f>'Mthly con price data from FRED'!D178</f>
        <v>76.7190454838004</v>
      </c>
      <c r="E85" s="9" cm="1">
        <f t="array" aca="1" ref="E85" ca="1">INDEX('Inflation data joined'!$A$1:$AJ$1150,MATCH('Inflation data aligned'!$A85,OFFSET(INDIRECT(ADDRESS(1,MATCH(E$1,'Inflation data joined'!$1:$1,0),1,1,$A$1)),,,1150,1),0),MATCH(E$1,'Inflation data joined'!$1:$1,0)+1)</f>
        <v>109.2</v>
      </c>
      <c r="F85" s="9" cm="1">
        <f t="array" aca="1" ref="F85" ca="1">INDEX('Inflation data joined'!$A$1:$AJ$1150,MATCH('Inflation data aligned'!$A85,OFFSET(INDIRECT(ADDRESS(1,MATCH(F$1,'Inflation data joined'!$1:$1,0),1,1,$A$1)),,,1150,1),0),MATCH(F$1,'Inflation data joined'!$1:$1,0)+1)</f>
        <v>98.391999999999996</v>
      </c>
      <c r="G85" s="9" cm="1">
        <f t="array" aca="1" ref="G85" ca="1">INDEX('Inflation data joined'!$A$1:$AJ$1150,MATCH('Inflation data aligned'!$A85,OFFSET(INDIRECT(ADDRESS(1,MATCH(G$1,'Inflation data joined'!$1:$1,0),1,1,$A$1)),,,1150,1),0),MATCH(G$1,'Inflation data joined'!$1:$1,0)+1)</f>
        <v>201.5</v>
      </c>
      <c r="H85" s="9" cm="1">
        <f t="array" aca="1" ref="H85" ca="1">INDEX('Inflation data joined'!$A$1:$AJ$1150,MATCH('Inflation data aligned'!$A85,OFFSET(INDIRECT(ADDRESS(1,MATCH(H$1,'Inflation data joined'!$1:$1,0),1,1,$A$1)),,,1150,1),0),MATCH(H$1,'Inflation data joined'!$1:$1,0)+1)</f>
        <v>201.1</v>
      </c>
      <c r="I85" s="9" cm="1">
        <f t="array" aca="1" ref="I85" ca="1">INDEX('Inflation data joined'!$A$1:$AJ$1150,MATCH('Inflation data aligned'!$A85,OFFSET(INDIRECT(ADDRESS(1,MATCH(I$1,'Inflation data joined'!$1:$1,0),1,1,$A$1)),,,1150,1),0),MATCH(I$1,'Inflation data joined'!$1:$1,0)+1)</f>
        <v>68.099999999999994</v>
      </c>
      <c r="J85" s="9" cm="1">
        <f t="array" aca="1" ref="J85" ca="1">INDEX('Inflation data joined'!$A$1:$AJ$1150,MATCH('Inflation data aligned'!$A85,OFFSET(INDIRECT(ADDRESS(1,MATCH(J$1,'Inflation data joined'!$1:$1,0),1,1,$A$1)),,,1150,1),0),MATCH(J$1,'Inflation data joined'!$1:$1,0)+1)</f>
        <v>89.96</v>
      </c>
      <c r="K85" s="9" cm="1">
        <f t="array" aca="1" ref="K85" ca="1">INDEX('Inflation data joined'!$A$1:$AJ$1150,MATCH('Inflation data aligned'!$A85,OFFSET(INDIRECT(ADDRESS(1,MATCH(K$1,'Inflation data joined'!$1:$1,0),1,1,$A$1)),,,1150,1),0),MATCH(K$1,'Inflation data joined'!$1:$1,0)+1)</f>
        <v>87</v>
      </c>
      <c r="L85" s="9" cm="1">
        <f t="array" aca="1" ref="L85" ca="1">INDEX('Inflation data joined'!$A$1:$AJ$1150,MATCH('Inflation data aligned'!$A85,OFFSET(INDIRECT(ADDRESS(1,MATCH(L$1,'Inflation data joined'!$1:$1,0),1,1,$A$1)),,,1150,1),0),MATCH(L$1,'Inflation data joined'!$1:$1,0)+1)</f>
        <v>79.926315000000002</v>
      </c>
      <c r="M85" s="9" cm="1">
        <f t="array" aca="1" ref="M85" ca="1">INDEX('Inflation data joined'!$A$1:$AJ$1150,MATCH('Inflation data aligned'!$A85,OFFSET(INDIRECT(ADDRESS(1,MATCH(M$1,'Inflation data joined'!$1:$1,0),1,1,$A$1)),,,1150,1),0),MATCH(M$1,'Inflation data joined'!$1:$1,0)+1)</f>
        <v>2602.56</v>
      </c>
      <c r="N85" s="9" cm="1">
        <f t="array" aca="1" ref="N85" ca="1">INDEX('Inflation data joined'!$A$1:$AJ$1150,MATCH('Inflation data aligned'!$A85,OFFSET(INDIRECT(ADDRESS(1,MATCH(N$1,'Inflation data joined'!$1:$1,0),1,1,$A$1)),,,1150,1),0),MATCH(N$1,'Inflation data joined'!$1:$1,0)+1)</f>
        <v>94.4</v>
      </c>
      <c r="O85" s="9" cm="1">
        <f t="array" aca="1" ref="O85" ca="1">INDEX('Inflation data joined'!$A$1:$AJ$1150,MATCH('Inflation data aligned'!$A85,OFFSET(INDIRECT(ADDRESS(1,MATCH(O$1,'Inflation data joined'!$1:$1,0),1,1,$A$1)),,,1150,1),0),MATCH(O$1,'Inflation data joined'!$1:$1,0)+1)</f>
        <v>88.92</v>
      </c>
      <c r="P85" s="32">
        <f ca="1">P$135*'Mthly con price data from FRED'!B574/'Mthly con price data from FRED'!B$624</f>
        <v>60.460106382978793</v>
      </c>
      <c r="Q85" s="9" cm="1">
        <f t="array" aca="1" ref="Q85" ca="1">INDEX('Inflation data joined'!$A$1:$AJ$1150,MATCH('Inflation data aligned'!$A85,OFFSET(INDIRECT(ADDRESS(1,MATCH(Q$1,'Inflation data joined'!$1:$1,0),1,1,$A$1)),,,1150,1),0),MATCH(Q$1,'Inflation data joined'!$1:$1,0)+1)</f>
        <v>86.1</v>
      </c>
      <c r="R85" s="21">
        <f>'Mthly con price data from FRED'!H190</f>
        <v>45.279094496321001</v>
      </c>
      <c r="S85" s="9" cm="1">
        <f t="array" aca="1" ref="S85" ca="1">INDEX('Inflation data joined'!$A$1:$AJ$1150,MATCH('Inflation data aligned'!$A85,OFFSET(INDIRECT(ADDRESS(1,MATCH(S$1,'Inflation data joined'!$1:$1,0),1,1,$A$1)),,,1150,1),0),MATCH(S$1,'Inflation data joined'!$1:$1,0)+1)</f>
        <v>54.2</v>
      </c>
    </row>
    <row r="86" spans="1:19" hidden="1" x14ac:dyDescent="0.25">
      <c r="A86" s="4">
        <v>39082</v>
      </c>
      <c r="B86" s="9" cm="1">
        <f t="array" aca="1" ref="B86" ca="1">INDEX('Inflation data joined'!$A$1:$AJ$1150,MATCH('Inflation data aligned'!$A86,OFFSET(INDIRECT(ADDRESS(1,MATCH(B$1,'Inflation data joined'!$1:$1,0),1,1,$A$1)),,,1150,1),0),MATCH(B$1,'Inflation data joined'!$1:$1,0)+1)</f>
        <v>86.6</v>
      </c>
      <c r="C86" s="9" cm="1">
        <f t="array" aca="1" ref="C86" ca="1">INDEX('Inflation data joined'!$A$1:$AJ$1150,MATCH('Inflation data aligned'!$A86,OFFSET(INDIRECT(ADDRESS(1,MATCH(C$1,'Inflation data joined'!$1:$1,0),1,1,$A$1)),,,1150,1),0),MATCH(C$1,'Inflation data joined'!$1:$1,0)+1)</f>
        <v>94.987160000000003</v>
      </c>
      <c r="D86" s="21">
        <f>'Mthly con price data from FRED'!D179</f>
        <v>77.793112119164505</v>
      </c>
      <c r="E86" s="9" cm="1">
        <f t="array" aca="1" ref="E86" ca="1">INDEX('Inflation data joined'!$A$1:$AJ$1150,MATCH('Inflation data aligned'!$A86,OFFSET(INDIRECT(ADDRESS(1,MATCH(E$1,'Inflation data joined'!$1:$1,0),1,1,$A$1)),,,1150,1),0),MATCH(E$1,'Inflation data joined'!$1:$1,0)+1)</f>
        <v>109.4</v>
      </c>
      <c r="F86" s="9" cm="1">
        <f t="array" aca="1" ref="F86" ca="1">INDEX('Inflation data joined'!$A$1:$AJ$1150,MATCH('Inflation data aligned'!$A86,OFFSET(INDIRECT(ADDRESS(1,MATCH(F$1,'Inflation data joined'!$1:$1,0),1,1,$A$1)),,,1150,1),0),MATCH(F$1,'Inflation data joined'!$1:$1,0)+1)</f>
        <v>98.405000000000001</v>
      </c>
      <c r="G86" s="9" cm="1">
        <f t="array" aca="1" ref="G86" ca="1">INDEX('Inflation data joined'!$A$1:$AJ$1150,MATCH('Inflation data aligned'!$A86,OFFSET(INDIRECT(ADDRESS(1,MATCH(G$1,'Inflation data joined'!$1:$1,0),1,1,$A$1)),,,1150,1),0),MATCH(G$1,'Inflation data joined'!$1:$1,0)+1)</f>
        <v>201.8</v>
      </c>
      <c r="H86" s="9" cm="1">
        <f t="array" aca="1" ref="H86" ca="1">INDEX('Inflation data joined'!$A$1:$AJ$1150,MATCH('Inflation data aligned'!$A86,OFFSET(INDIRECT(ADDRESS(1,MATCH(H$1,'Inflation data joined'!$1:$1,0),1,1,$A$1)),,,1150,1),0),MATCH(H$1,'Inflation data joined'!$1:$1,0)+1)</f>
        <v>202.7</v>
      </c>
      <c r="I86" s="9" cm="1">
        <f t="array" aca="1" ref="I86" ca="1">INDEX('Inflation data joined'!$A$1:$AJ$1150,MATCH('Inflation data aligned'!$A86,OFFSET(INDIRECT(ADDRESS(1,MATCH(I$1,'Inflation data joined'!$1:$1,0),1,1,$A$1)),,,1150,1),0),MATCH(I$1,'Inflation data joined'!$1:$1,0)+1)</f>
        <v>68.3</v>
      </c>
      <c r="J86" s="9" cm="1">
        <f t="array" aca="1" ref="J86" ca="1">INDEX('Inflation data joined'!$A$1:$AJ$1150,MATCH('Inflation data aligned'!$A86,OFFSET(INDIRECT(ADDRESS(1,MATCH(J$1,'Inflation data joined'!$1:$1,0),1,1,$A$1)),,,1150,1),0),MATCH(J$1,'Inflation data joined'!$1:$1,0)+1)</f>
        <v>90.16</v>
      </c>
      <c r="K86" s="9" cm="1">
        <f t="array" aca="1" ref="K86" ca="1">INDEX('Inflation data joined'!$A$1:$AJ$1150,MATCH('Inflation data aligned'!$A86,OFFSET(INDIRECT(ADDRESS(1,MATCH(K$1,'Inflation data joined'!$1:$1,0),1,1,$A$1)),,,1150,1),0),MATCH(K$1,'Inflation data joined'!$1:$1,0)+1)</f>
        <v>87.8</v>
      </c>
      <c r="L86" s="9" cm="1">
        <f t="array" aca="1" ref="L86" ca="1">INDEX('Inflation data joined'!$A$1:$AJ$1150,MATCH('Inflation data aligned'!$A86,OFFSET(INDIRECT(ADDRESS(1,MATCH(L$1,'Inflation data joined'!$1:$1,0),1,1,$A$1)),,,1150,1),0),MATCH(L$1,'Inflation data joined'!$1:$1,0)+1)</f>
        <v>80.160702999999998</v>
      </c>
      <c r="M86" s="9" cm="1">
        <f t="array" aca="1" ref="M86" ca="1">INDEX('Inflation data joined'!$A$1:$AJ$1150,MATCH('Inflation data aligned'!$A86,OFFSET(INDIRECT(ADDRESS(1,MATCH(M$1,'Inflation data joined'!$1:$1,0),1,1,$A$1)),,,1150,1),0),MATCH(M$1,'Inflation data joined'!$1:$1,0)+1)</f>
        <v>2615.0500000000002</v>
      </c>
      <c r="N86" s="9" cm="1">
        <f t="array" aca="1" ref="N86" ca="1">INDEX('Inflation data joined'!$A$1:$AJ$1150,MATCH('Inflation data aligned'!$A86,OFFSET(INDIRECT(ADDRESS(1,MATCH(N$1,'Inflation data joined'!$1:$1,0),1,1,$A$1)),,,1150,1),0),MATCH(N$1,'Inflation data joined'!$1:$1,0)+1)</f>
        <v>94.8</v>
      </c>
      <c r="O86" s="9" cm="1">
        <f t="array" aca="1" ref="O86" ca="1">INDEX('Inflation data joined'!$A$1:$AJ$1150,MATCH('Inflation data aligned'!$A86,OFFSET(INDIRECT(ADDRESS(1,MATCH(O$1,'Inflation data joined'!$1:$1,0),1,1,$A$1)),,,1150,1),0),MATCH(O$1,'Inflation data joined'!$1:$1,0)+1)</f>
        <v>89.11</v>
      </c>
      <c r="P86" s="32">
        <f ca="1">P$135*'Mthly con price data from FRED'!B575/'Mthly con price data from FRED'!B$624</f>
        <v>60.460106382978793</v>
      </c>
      <c r="Q86" s="9" cm="1">
        <f t="array" aca="1" ref="Q86" ca="1">INDEX('Inflation data joined'!$A$1:$AJ$1150,MATCH('Inflation data aligned'!$A86,OFFSET(INDIRECT(ADDRESS(1,MATCH(Q$1,'Inflation data joined'!$1:$1,0),1,1,$A$1)),,,1150,1),0),MATCH(Q$1,'Inflation data joined'!$1:$1,0)+1)</f>
        <v>85.79</v>
      </c>
      <c r="R86" s="21">
        <f>'Mthly con price data from FRED'!H191</f>
        <v>45.636799342841897</v>
      </c>
      <c r="S86" s="9" cm="1">
        <f t="array" aca="1" ref="S86" ca="1">INDEX('Inflation data joined'!$A$1:$AJ$1150,MATCH('Inflation data aligned'!$A86,OFFSET(INDIRECT(ADDRESS(1,MATCH(S$1,'Inflation data joined'!$1:$1,0),1,1,$A$1)),,,1150,1),0),MATCH(S$1,'Inflation data joined'!$1:$1,0)+1)</f>
        <v>54.5</v>
      </c>
    </row>
    <row r="87" spans="1:19" hidden="1" x14ac:dyDescent="0.25">
      <c r="A87" s="4">
        <v>39113</v>
      </c>
      <c r="B87" s="31">
        <f ca="1">B86+(B89-B86)*1/3</f>
        <v>86.6</v>
      </c>
      <c r="C87" s="9" cm="1">
        <f t="array" aca="1" ref="C87" ca="1">INDEX('Inflation data joined'!$A$1:$AJ$1150,MATCH('Inflation data aligned'!$A87,OFFSET(INDIRECT(ADDRESS(1,MATCH(C$1,'Inflation data joined'!$1:$1,0),1,1,$A$1)),,,1150,1),0),MATCH(C$1,'Inflation data joined'!$1:$1,0)+1)</f>
        <v>94.607590999999999</v>
      </c>
      <c r="D87" s="21">
        <f>'Mthly con price data from FRED'!D180</f>
        <v>78.3376641942791</v>
      </c>
      <c r="E87" s="9" cm="1">
        <f t="array" aca="1" ref="E87" ca="1">INDEX('Inflation data joined'!$A$1:$AJ$1150,MATCH('Inflation data aligned'!$A87,OFFSET(INDIRECT(ADDRESS(1,MATCH(E$1,'Inflation data joined'!$1:$1,0),1,1,$A$1)),,,1150,1),0),MATCH(E$1,'Inflation data joined'!$1:$1,0)+1)</f>
        <v>109.4</v>
      </c>
      <c r="F87" s="9" cm="1">
        <f t="array" aca="1" ref="F87" ca="1">INDEX('Inflation data joined'!$A$1:$AJ$1150,MATCH('Inflation data aligned'!$A87,OFFSET(INDIRECT(ADDRESS(1,MATCH(F$1,'Inflation data joined'!$1:$1,0),1,1,$A$1)),,,1150,1),0),MATCH(F$1,'Inflation data joined'!$1:$1,0)+1)</f>
        <v>97.717600000000004</v>
      </c>
      <c r="G87" s="9" cm="1">
        <f t="array" aca="1" ref="G87" ca="1">INDEX('Inflation data joined'!$A$1:$AJ$1150,MATCH('Inflation data aligned'!$A87,OFFSET(INDIRECT(ADDRESS(1,MATCH(G$1,'Inflation data joined'!$1:$1,0),1,1,$A$1)),,,1150,1),0),MATCH(G$1,'Inflation data joined'!$1:$1,0)+1)</f>
        <v>202.416</v>
      </c>
      <c r="H87" s="9" cm="1">
        <f t="array" aca="1" ref="H87" ca="1">INDEX('Inflation data joined'!$A$1:$AJ$1150,MATCH('Inflation data aligned'!$A87,OFFSET(INDIRECT(ADDRESS(1,MATCH(H$1,'Inflation data joined'!$1:$1,0),1,1,$A$1)),,,1150,1),0),MATCH(H$1,'Inflation data joined'!$1:$1,0)+1)</f>
        <v>201.6</v>
      </c>
      <c r="I87" s="9" cm="1">
        <f t="array" aca="1" ref="I87" ca="1">INDEX('Inflation data joined'!$A$1:$AJ$1150,MATCH('Inflation data aligned'!$A87,OFFSET(INDIRECT(ADDRESS(1,MATCH(I$1,'Inflation data joined'!$1:$1,0),1,1,$A$1)),,,1150,1),0),MATCH(I$1,'Inflation data joined'!$1:$1,0)+1)</f>
        <v>68.2</v>
      </c>
      <c r="J87" s="9" cm="1">
        <f t="array" aca="1" ref="J87" ca="1">INDEX('Inflation data joined'!$A$1:$AJ$1150,MATCH('Inflation data aligned'!$A87,OFFSET(INDIRECT(ADDRESS(1,MATCH(J$1,'Inflation data joined'!$1:$1,0),1,1,$A$1)),,,1150,1),0),MATCH(J$1,'Inflation data joined'!$1:$1,0)+1)</f>
        <v>89.85</v>
      </c>
      <c r="K87" s="9" cm="1">
        <f t="array" aca="1" ref="K87" ca="1">INDEX('Inflation data joined'!$A$1:$AJ$1150,MATCH('Inflation data aligned'!$A87,OFFSET(INDIRECT(ADDRESS(1,MATCH(K$1,'Inflation data joined'!$1:$1,0),1,1,$A$1)),,,1150,1),0),MATCH(K$1,'Inflation data joined'!$1:$1,0)+1)</f>
        <v>87.6</v>
      </c>
      <c r="L87" s="9" cm="1">
        <f t="array" aca="1" ref="L87" ca="1">INDEX('Inflation data joined'!$A$1:$AJ$1150,MATCH('Inflation data aligned'!$A87,OFFSET(INDIRECT(ADDRESS(1,MATCH(L$1,'Inflation data joined'!$1:$1,0),1,1,$A$1)),,,1150,1),0),MATCH(L$1,'Inflation data joined'!$1:$1,0)+1)</f>
        <v>80.316962000000004</v>
      </c>
      <c r="M87" s="9" cm="1">
        <f t="array" aca="1" ref="M87" ca="1">INDEX('Inflation data joined'!$A$1:$AJ$1150,MATCH('Inflation data aligned'!$A87,OFFSET(INDIRECT(ADDRESS(1,MATCH(M$1,'Inflation data joined'!$1:$1,0),1,1,$A$1)),,,1150,1),0),MATCH(M$1,'Inflation data joined'!$1:$1,0)+1)</f>
        <v>2626.56</v>
      </c>
      <c r="N87" s="9" cm="1">
        <f t="array" aca="1" ref="N87" ca="1">INDEX('Inflation data joined'!$A$1:$AJ$1150,MATCH('Inflation data aligned'!$A87,OFFSET(INDIRECT(ADDRESS(1,MATCH(N$1,'Inflation data joined'!$1:$1,0),1,1,$A$1)),,,1150,1),0),MATCH(N$1,'Inflation data joined'!$1:$1,0)+1)</f>
        <v>94.2</v>
      </c>
      <c r="O87" s="9" cm="1">
        <f t="array" aca="1" ref="O87" ca="1">INDEX('Inflation data joined'!$A$1:$AJ$1150,MATCH('Inflation data aligned'!$A87,OFFSET(INDIRECT(ADDRESS(1,MATCH(O$1,'Inflation data joined'!$1:$1,0),1,1,$A$1)),,,1150,1),0),MATCH(O$1,'Inflation data joined'!$1:$1,0)+1)</f>
        <v>88.92</v>
      </c>
      <c r="P87" s="32">
        <f ca="1">P$135*'Mthly con price data from FRED'!B576/'Mthly con price data from FRED'!B$624</f>
        <v>60.460106382978793</v>
      </c>
      <c r="Q87" s="9" cm="1">
        <f t="array" aca="1" ref="Q87" ca="1">INDEX('Inflation data joined'!$A$1:$AJ$1150,MATCH('Inflation data aligned'!$A87,OFFSET(INDIRECT(ADDRESS(1,MATCH(Q$1,'Inflation data joined'!$1:$1,0),1,1,$A$1)),,,1150,1),0),MATCH(Q$1,'Inflation data joined'!$1:$1,0)+1)</f>
        <v>85.89</v>
      </c>
      <c r="R87" s="21">
        <f>'Mthly con price data from FRED'!H192</f>
        <v>46.403497571801701</v>
      </c>
      <c r="S87" s="9" cm="1">
        <f t="array" aca="1" ref="S87" ca="1">INDEX('Inflation data joined'!$A$1:$AJ$1150,MATCH('Inflation data aligned'!$A87,OFFSET(INDIRECT(ADDRESS(1,MATCH(S$1,'Inflation data joined'!$1:$1,0),1,1,$A$1)),,,1150,1),0),MATCH(S$1,'Inflation data joined'!$1:$1,0)+1)</f>
        <v>54.9</v>
      </c>
    </row>
    <row r="88" spans="1:19" hidden="1" x14ac:dyDescent="0.25">
      <c r="A88" s="4">
        <v>39141</v>
      </c>
      <c r="B88" s="32">
        <f ca="1">B86+(B89-B86)*2/3</f>
        <v>86.6</v>
      </c>
      <c r="C88" s="9" cm="1">
        <f t="array" aca="1" ref="C88" ca="1">INDEX('Inflation data joined'!$A$1:$AJ$1150,MATCH('Inflation data aligned'!$A88,OFFSET(INDIRECT(ADDRESS(1,MATCH(C$1,'Inflation data joined'!$1:$1,0),1,1,$A$1)),,,1150,1),0),MATCH(C$1,'Inflation data joined'!$1:$1,0)+1)</f>
        <v>94.322914999999995</v>
      </c>
      <c r="D88" s="21">
        <f>'Mthly con price data from FRED'!D181</f>
        <v>79.121040300753094</v>
      </c>
      <c r="E88" s="9" cm="1">
        <f t="array" aca="1" ref="E88" ca="1">INDEX('Inflation data joined'!$A$1:$AJ$1150,MATCH('Inflation data aligned'!$A88,OFFSET(INDIRECT(ADDRESS(1,MATCH(E$1,'Inflation data joined'!$1:$1,0),1,1,$A$1)),,,1150,1),0),MATCH(E$1,'Inflation data joined'!$1:$1,0)+1)</f>
        <v>110.2</v>
      </c>
      <c r="F88" s="9" cm="1">
        <f t="array" aca="1" ref="F88" ca="1">INDEX('Inflation data joined'!$A$1:$AJ$1150,MATCH('Inflation data aligned'!$A88,OFFSET(INDIRECT(ADDRESS(1,MATCH(F$1,'Inflation data joined'!$1:$1,0),1,1,$A$1)),,,1150,1),0),MATCH(F$1,'Inflation data joined'!$1:$1,0)+1)</f>
        <v>97.910899999999998</v>
      </c>
      <c r="G88" s="9" cm="1">
        <f t="array" aca="1" ref="G88" ca="1">INDEX('Inflation data joined'!$A$1:$AJ$1150,MATCH('Inflation data aligned'!$A88,OFFSET(INDIRECT(ADDRESS(1,MATCH(G$1,'Inflation data joined'!$1:$1,0),1,1,$A$1)),,,1150,1),0),MATCH(G$1,'Inflation data joined'!$1:$1,0)+1)</f>
        <v>203.499</v>
      </c>
      <c r="H88" s="9" cm="1">
        <f t="array" aca="1" ref="H88" ca="1">INDEX('Inflation data joined'!$A$1:$AJ$1150,MATCH('Inflation data aligned'!$A88,OFFSET(INDIRECT(ADDRESS(1,MATCH(H$1,'Inflation data joined'!$1:$1,0),1,1,$A$1)),,,1150,1),0),MATCH(H$1,'Inflation data joined'!$1:$1,0)+1)</f>
        <v>203.1</v>
      </c>
      <c r="I88" s="9" cm="1">
        <f t="array" aca="1" ref="I88" ca="1">INDEX('Inflation data joined'!$A$1:$AJ$1150,MATCH('Inflation data aligned'!$A88,OFFSET(INDIRECT(ADDRESS(1,MATCH(I$1,'Inflation data joined'!$1:$1,0),1,1,$A$1)),,,1150,1),0),MATCH(I$1,'Inflation data joined'!$1:$1,0)+1)</f>
        <v>67.3</v>
      </c>
      <c r="J88" s="9" cm="1">
        <f t="array" aca="1" ref="J88" ca="1">INDEX('Inflation data joined'!$A$1:$AJ$1150,MATCH('Inflation data aligned'!$A88,OFFSET(INDIRECT(ADDRESS(1,MATCH(J$1,'Inflation data joined'!$1:$1,0),1,1,$A$1)),,,1150,1),0),MATCH(J$1,'Inflation data joined'!$1:$1,0)+1)</f>
        <v>90.02</v>
      </c>
      <c r="K88" s="9" cm="1">
        <f t="array" aca="1" ref="K88" ca="1">INDEX('Inflation data joined'!$A$1:$AJ$1150,MATCH('Inflation data aligned'!$A88,OFFSET(INDIRECT(ADDRESS(1,MATCH(K$1,'Inflation data joined'!$1:$1,0),1,1,$A$1)),,,1150,1),0),MATCH(K$1,'Inflation data joined'!$1:$1,0)+1)</f>
        <v>88</v>
      </c>
      <c r="L88" s="9" cm="1">
        <f t="array" aca="1" ref="L88" ca="1">INDEX('Inflation data joined'!$A$1:$AJ$1150,MATCH('Inflation data aligned'!$A88,OFFSET(INDIRECT(ADDRESS(1,MATCH(L$1,'Inflation data joined'!$1:$1,0),1,1,$A$1)),,,1150,1),0),MATCH(L$1,'Inflation data joined'!$1:$1,0)+1)</f>
        <v>80.863867999999997</v>
      </c>
      <c r="M88" s="9" cm="1">
        <f t="array" aca="1" ref="M88" ca="1">INDEX('Inflation data joined'!$A$1:$AJ$1150,MATCH('Inflation data aligned'!$A88,OFFSET(INDIRECT(ADDRESS(1,MATCH(M$1,'Inflation data joined'!$1:$1,0),1,1,$A$1)),,,1150,1),0),MATCH(M$1,'Inflation data joined'!$1:$1,0)+1)</f>
        <v>2638.12</v>
      </c>
      <c r="N88" s="9" cm="1">
        <f t="array" aca="1" ref="N88" ca="1">INDEX('Inflation data joined'!$A$1:$AJ$1150,MATCH('Inflation data aligned'!$A88,OFFSET(INDIRECT(ADDRESS(1,MATCH(N$1,'Inflation data joined'!$1:$1,0),1,1,$A$1)),,,1150,1),0),MATCH(N$1,'Inflation data joined'!$1:$1,0)+1)</f>
        <v>95.1</v>
      </c>
      <c r="O88" s="9" cm="1">
        <f t="array" aca="1" ref="O88" ca="1">INDEX('Inflation data joined'!$A$1:$AJ$1150,MATCH('Inflation data aligned'!$A88,OFFSET(INDIRECT(ADDRESS(1,MATCH(O$1,'Inflation data joined'!$1:$1,0),1,1,$A$1)),,,1150,1),0),MATCH(O$1,'Inflation data joined'!$1:$1,0)+1)</f>
        <v>89.26</v>
      </c>
      <c r="P88" s="32">
        <f ca="1">P$135*'Mthly con price data from FRED'!B577/'Mthly con price data from FRED'!B$624</f>
        <v>60.936170212766029</v>
      </c>
      <c r="Q88" s="9" cm="1">
        <f t="array" aca="1" ref="Q88" ca="1">INDEX('Inflation data joined'!$A$1:$AJ$1150,MATCH('Inflation data aligned'!$A88,OFFSET(INDIRECT(ADDRESS(1,MATCH(Q$1,'Inflation data joined'!$1:$1,0),1,1,$A$1)),,,1150,1),0),MATCH(Q$1,'Inflation data joined'!$1:$1,0)+1)</f>
        <v>86.28</v>
      </c>
      <c r="R88" s="21">
        <f>'Mthly con price data from FRED'!H193</f>
        <v>46.918576394848699</v>
      </c>
      <c r="S88" s="9" cm="1">
        <f t="array" aca="1" ref="S88" ca="1">INDEX('Inflation data joined'!$A$1:$AJ$1150,MATCH('Inflation data aligned'!$A88,OFFSET(INDIRECT(ADDRESS(1,MATCH(S$1,'Inflation data joined'!$1:$1,0),1,1,$A$1)),,,1150,1),0),MATCH(S$1,'Inflation data joined'!$1:$1,0)+1)</f>
        <v>54.9</v>
      </c>
    </row>
    <row r="89" spans="1:19" hidden="1" x14ac:dyDescent="0.25">
      <c r="A89" s="4">
        <v>39172</v>
      </c>
      <c r="B89" s="9" cm="1">
        <f t="array" aca="1" ref="B89" ca="1">INDEX('Inflation data joined'!$A$1:$AJ$1150,MATCH('Inflation data aligned'!$A89,OFFSET(INDIRECT(ADDRESS(1,MATCH(B$1,'Inflation data joined'!$1:$1,0),1,1,$A$1)),,,1150,1),0),MATCH(B$1,'Inflation data joined'!$1:$1,0)+1)</f>
        <v>86.6</v>
      </c>
      <c r="C89" s="9" cm="1">
        <f t="array" aca="1" ref="C89" ca="1">INDEX('Inflation data joined'!$A$1:$AJ$1150,MATCH('Inflation data aligned'!$A89,OFFSET(INDIRECT(ADDRESS(1,MATCH(C$1,'Inflation data joined'!$1:$1,0),1,1,$A$1)),,,1150,1),0),MATCH(C$1,'Inflation data joined'!$1:$1,0)+1)</f>
        <v>94.512698999999998</v>
      </c>
      <c r="D89" s="21">
        <f>'Mthly con price data from FRED'!D182</f>
        <v>78.883677535655707</v>
      </c>
      <c r="E89" s="9" cm="1">
        <f t="array" aca="1" ref="E89" ca="1">INDEX('Inflation data joined'!$A$1:$AJ$1150,MATCH('Inflation data aligned'!$A89,OFFSET(INDIRECT(ADDRESS(1,MATCH(E$1,'Inflation data joined'!$1:$1,0),1,1,$A$1)),,,1150,1),0),MATCH(E$1,'Inflation data joined'!$1:$1,0)+1)</f>
        <v>111.1</v>
      </c>
      <c r="F89" s="9" cm="1">
        <f t="array" aca="1" ref="F89" ca="1">INDEX('Inflation data joined'!$A$1:$AJ$1150,MATCH('Inflation data aligned'!$A89,OFFSET(INDIRECT(ADDRESS(1,MATCH(F$1,'Inflation data joined'!$1:$1,0),1,1,$A$1)),,,1150,1),0),MATCH(F$1,'Inflation data joined'!$1:$1,0)+1)</f>
        <v>97.987200000000001</v>
      </c>
      <c r="G89" s="9" cm="1">
        <f t="array" aca="1" ref="G89" ca="1">INDEX('Inflation data joined'!$A$1:$AJ$1150,MATCH('Inflation data aligned'!$A89,OFFSET(INDIRECT(ADDRESS(1,MATCH(G$1,'Inflation data joined'!$1:$1,0),1,1,$A$1)),,,1150,1),0),MATCH(G$1,'Inflation data joined'!$1:$1,0)+1)</f>
        <v>205.352</v>
      </c>
      <c r="H89" s="9" cm="1">
        <f t="array" aca="1" ref="H89" ca="1">INDEX('Inflation data joined'!$A$1:$AJ$1150,MATCH('Inflation data aligned'!$A89,OFFSET(INDIRECT(ADDRESS(1,MATCH(H$1,'Inflation data joined'!$1:$1,0),1,1,$A$1)),,,1150,1),0),MATCH(H$1,'Inflation data joined'!$1:$1,0)+1)</f>
        <v>204.4</v>
      </c>
      <c r="I89" s="9" cm="1">
        <f t="array" aca="1" ref="I89" ca="1">INDEX('Inflation data joined'!$A$1:$AJ$1150,MATCH('Inflation data aligned'!$A89,OFFSET(INDIRECT(ADDRESS(1,MATCH(I$1,'Inflation data joined'!$1:$1,0),1,1,$A$1)),,,1150,1),0),MATCH(I$1,'Inflation data joined'!$1:$1,0)+1)</f>
        <v>68.599999999999994</v>
      </c>
      <c r="J89" s="9" cm="1">
        <f t="array" aca="1" ref="J89" ca="1">INDEX('Inflation data joined'!$A$1:$AJ$1150,MATCH('Inflation data aligned'!$A89,OFFSET(INDIRECT(ADDRESS(1,MATCH(J$1,'Inflation data joined'!$1:$1,0),1,1,$A$1)),,,1150,1),0),MATCH(J$1,'Inflation data joined'!$1:$1,0)+1)</f>
        <v>90.41</v>
      </c>
      <c r="K89" s="9" cm="1">
        <f t="array" aca="1" ref="K89" ca="1">INDEX('Inflation data joined'!$A$1:$AJ$1150,MATCH('Inflation data aligned'!$A89,OFFSET(INDIRECT(ADDRESS(1,MATCH(K$1,'Inflation data joined'!$1:$1,0),1,1,$A$1)),,,1150,1),0),MATCH(K$1,'Inflation data joined'!$1:$1,0)+1)</f>
        <v>88.2</v>
      </c>
      <c r="L89" s="9" cm="1">
        <f t="array" aca="1" ref="L89" ca="1">INDEX('Inflation data joined'!$A$1:$AJ$1150,MATCH('Inflation data aligned'!$A89,OFFSET(INDIRECT(ADDRESS(1,MATCH(L$1,'Inflation data joined'!$1:$1,0),1,1,$A$1)),,,1150,1),0),MATCH(L$1,'Inflation data joined'!$1:$1,0)+1)</f>
        <v>81.332644000000002</v>
      </c>
      <c r="M89" s="9" cm="1">
        <f t="array" aca="1" ref="M89" ca="1">INDEX('Inflation data joined'!$A$1:$AJ$1150,MATCH('Inflation data aligned'!$A89,OFFSET(INDIRECT(ADDRESS(1,MATCH(M$1,'Inflation data joined'!$1:$1,0),1,1,$A$1)),,,1150,1),0),MATCH(M$1,'Inflation data joined'!$1:$1,0)+1)</f>
        <v>2647.88</v>
      </c>
      <c r="N89" s="9" cm="1">
        <f t="array" aca="1" ref="N89" ca="1">INDEX('Inflation data joined'!$A$1:$AJ$1150,MATCH('Inflation data aligned'!$A89,OFFSET(INDIRECT(ADDRESS(1,MATCH(N$1,'Inflation data joined'!$1:$1,0),1,1,$A$1)),,,1150,1),0),MATCH(N$1,'Inflation data joined'!$1:$1,0)+1)</f>
        <v>95.7</v>
      </c>
      <c r="O89" s="9" cm="1">
        <f t="array" aca="1" ref="O89" ca="1">INDEX('Inflation data joined'!$A$1:$AJ$1150,MATCH('Inflation data aligned'!$A89,OFFSET(INDIRECT(ADDRESS(1,MATCH(O$1,'Inflation data joined'!$1:$1,0),1,1,$A$1)),,,1150,1),0),MATCH(O$1,'Inflation data joined'!$1:$1,0)+1)</f>
        <v>88.22</v>
      </c>
      <c r="P89" s="32">
        <f ca="1">P$135*'Mthly con price data from FRED'!B578/'Mthly con price data from FRED'!B$624</f>
        <v>60.460106382978793</v>
      </c>
      <c r="Q89" s="9" cm="1">
        <f t="array" aca="1" ref="Q89" ca="1">INDEX('Inflation data joined'!$A$1:$AJ$1150,MATCH('Inflation data aligned'!$A89,OFFSET(INDIRECT(ADDRESS(1,MATCH(Q$1,'Inflation data joined'!$1:$1,0),1,1,$A$1)),,,1150,1),0),MATCH(Q$1,'Inflation data joined'!$1:$1,0)+1)</f>
        <v>87.22</v>
      </c>
      <c r="R89" s="21">
        <f>'Mthly con price data from FRED'!H194</f>
        <v>47.195395995578302</v>
      </c>
      <c r="S89" s="9" cm="1">
        <f t="array" aca="1" ref="S89" ca="1">INDEX('Inflation data joined'!$A$1:$AJ$1150,MATCH('Inflation data aligned'!$A89,OFFSET(INDIRECT(ADDRESS(1,MATCH(S$1,'Inflation data joined'!$1:$1,0),1,1,$A$1)),,,1150,1),0),MATCH(S$1,'Inflation data joined'!$1:$1,0)+1)</f>
        <v>55.3</v>
      </c>
    </row>
    <row r="90" spans="1:19" hidden="1" x14ac:dyDescent="0.25">
      <c r="A90" s="4">
        <v>39202</v>
      </c>
      <c r="B90" s="31">
        <f ca="1">B89+(B92-B89)*1/3</f>
        <v>86.966666666666669</v>
      </c>
      <c r="C90" s="9" cm="1">
        <f t="array" aca="1" ref="C90" ca="1">INDEX('Inflation data joined'!$A$1:$AJ$1150,MATCH('Inflation data aligned'!$A90,OFFSET(INDIRECT(ADDRESS(1,MATCH(C$1,'Inflation data joined'!$1:$1,0),1,1,$A$1)),,,1150,1),0),MATCH(C$1,'Inflation data joined'!$1:$1,0)+1)</f>
        <v>94.797376</v>
      </c>
      <c r="D90" s="21">
        <f>'Mthly con price data from FRED'!D183</f>
        <v>78.804793817255401</v>
      </c>
      <c r="E90" s="9" cm="1">
        <f t="array" aca="1" ref="E90" ca="1">INDEX('Inflation data joined'!$A$1:$AJ$1150,MATCH('Inflation data aligned'!$A90,OFFSET(INDIRECT(ADDRESS(1,MATCH(E$1,'Inflation data joined'!$1:$1,0),1,1,$A$1)),,,1150,1),0),MATCH(E$1,'Inflation data joined'!$1:$1,0)+1)</f>
        <v>111.6</v>
      </c>
      <c r="F90" s="9" cm="1">
        <f t="array" aca="1" ref="F90" ca="1">INDEX('Inflation data joined'!$A$1:$AJ$1150,MATCH('Inflation data aligned'!$A90,OFFSET(INDIRECT(ADDRESS(1,MATCH(F$1,'Inflation data joined'!$1:$1,0),1,1,$A$1)),,,1150,1),0),MATCH(F$1,'Inflation data joined'!$1:$1,0)+1)</f>
        <v>99.096299999999999</v>
      </c>
      <c r="G90" s="9" cm="1">
        <f t="array" aca="1" ref="G90" ca="1">INDEX('Inflation data joined'!$A$1:$AJ$1150,MATCH('Inflation data aligned'!$A90,OFFSET(INDIRECT(ADDRESS(1,MATCH(G$1,'Inflation data joined'!$1:$1,0),1,1,$A$1)),,,1150,1),0),MATCH(G$1,'Inflation data joined'!$1:$1,0)+1)</f>
        <v>206.68600000000001</v>
      </c>
      <c r="H90" s="9" cm="1">
        <f t="array" aca="1" ref="H90" ca="1">INDEX('Inflation data joined'!$A$1:$AJ$1150,MATCH('Inflation data aligned'!$A90,OFFSET(INDIRECT(ADDRESS(1,MATCH(H$1,'Inflation data joined'!$1:$1,0),1,1,$A$1)),,,1150,1),0),MATCH(H$1,'Inflation data joined'!$1:$1,0)+1)</f>
        <v>205.4</v>
      </c>
      <c r="I90" s="9" cm="1">
        <f t="array" aca="1" ref="I90" ca="1">INDEX('Inflation data joined'!$A$1:$AJ$1150,MATCH('Inflation data aligned'!$A90,OFFSET(INDIRECT(ADDRESS(1,MATCH(I$1,'Inflation data joined'!$1:$1,0),1,1,$A$1)),,,1150,1),0),MATCH(I$1,'Inflation data joined'!$1:$1,0)+1)</f>
        <v>68.2</v>
      </c>
      <c r="J90" s="9" cm="1">
        <f t="array" aca="1" ref="J90" ca="1">INDEX('Inflation data joined'!$A$1:$AJ$1150,MATCH('Inflation data aligned'!$A90,OFFSET(INDIRECT(ADDRESS(1,MATCH(J$1,'Inflation data joined'!$1:$1,0),1,1,$A$1)),,,1150,1),0),MATCH(J$1,'Inflation data joined'!$1:$1,0)+1)</f>
        <v>90.86</v>
      </c>
      <c r="K90" s="9" cm="1">
        <f t="array" aca="1" ref="K90" ca="1">INDEX('Inflation data joined'!$A$1:$AJ$1150,MATCH('Inflation data aligned'!$A90,OFFSET(INDIRECT(ADDRESS(1,MATCH(K$1,'Inflation data joined'!$1:$1,0),1,1,$A$1)),,,1150,1),0),MATCH(K$1,'Inflation data joined'!$1:$1,0)+1)</f>
        <v>88.6</v>
      </c>
      <c r="L90" s="9" cm="1">
        <f t="array" aca="1" ref="L90" ca="1">INDEX('Inflation data joined'!$A$1:$AJ$1150,MATCH('Inflation data aligned'!$A90,OFFSET(INDIRECT(ADDRESS(1,MATCH(L$1,'Inflation data joined'!$1:$1,0),1,1,$A$1)),,,1150,1),0),MATCH(L$1,'Inflation data joined'!$1:$1,0)+1)</f>
        <v>81.645160000000004</v>
      </c>
      <c r="M90" s="9" cm="1">
        <f t="array" aca="1" ref="M90" ca="1">INDEX('Inflation data joined'!$A$1:$AJ$1150,MATCH('Inflation data aligned'!$A90,OFFSET(INDIRECT(ADDRESS(1,MATCH(M$1,'Inflation data joined'!$1:$1,0),1,1,$A$1)),,,1150,1),0),MATCH(M$1,'Inflation data joined'!$1:$1,0)+1)</f>
        <v>2654.5</v>
      </c>
      <c r="N90" s="9" cm="1">
        <f t="array" aca="1" ref="N90" ca="1">INDEX('Inflation data joined'!$A$1:$AJ$1150,MATCH('Inflation data aligned'!$A90,OFFSET(INDIRECT(ADDRESS(1,MATCH(N$1,'Inflation data joined'!$1:$1,0),1,1,$A$1)),,,1150,1),0),MATCH(N$1,'Inflation data joined'!$1:$1,0)+1)</f>
        <v>96.1</v>
      </c>
      <c r="O90" s="9" cm="1">
        <f t="array" aca="1" ref="O90" ca="1">INDEX('Inflation data joined'!$A$1:$AJ$1150,MATCH('Inflation data aligned'!$A90,OFFSET(INDIRECT(ADDRESS(1,MATCH(O$1,'Inflation data joined'!$1:$1,0),1,1,$A$1)),,,1150,1),0),MATCH(O$1,'Inflation data joined'!$1:$1,0)+1)</f>
        <v>89.24</v>
      </c>
      <c r="P90" s="32">
        <f ca="1">P$135*'Mthly con price data from FRED'!B579/'Mthly con price data from FRED'!B$624</f>
        <v>60.936170212766029</v>
      </c>
      <c r="Q90" s="9" cm="1">
        <f t="array" aca="1" ref="Q90" ca="1">INDEX('Inflation data joined'!$A$1:$AJ$1150,MATCH('Inflation data aligned'!$A90,OFFSET(INDIRECT(ADDRESS(1,MATCH(Q$1,'Inflation data joined'!$1:$1,0),1,1,$A$1)),,,1150,1),0),MATCH(Q$1,'Inflation data joined'!$1:$1,0)+1)</f>
        <v>87.64</v>
      </c>
      <c r="R90" s="21">
        <f>'Mthly con price data from FRED'!H195</f>
        <v>47.464409752753099</v>
      </c>
      <c r="S90" s="9" cm="1">
        <f t="array" aca="1" ref="S90" ca="1">INDEX('Inflation data joined'!$A$1:$AJ$1150,MATCH('Inflation data aligned'!$A90,OFFSET(INDIRECT(ADDRESS(1,MATCH(S$1,'Inflation data joined'!$1:$1,0),1,1,$A$1)),,,1150,1),0),MATCH(S$1,'Inflation data joined'!$1:$1,0)+1)</f>
        <v>56.1</v>
      </c>
    </row>
    <row r="91" spans="1:19" hidden="1" x14ac:dyDescent="0.25">
      <c r="A91" s="4">
        <v>39233</v>
      </c>
      <c r="B91" s="32">
        <f ca="1">B89+(B92-B89)*2/3</f>
        <v>87.333333333333329</v>
      </c>
      <c r="C91" s="9" cm="1">
        <f t="array" aca="1" ref="C91" ca="1">INDEX('Inflation data joined'!$A$1:$AJ$1150,MATCH('Inflation data aligned'!$A91,OFFSET(INDIRECT(ADDRESS(1,MATCH(C$1,'Inflation data joined'!$1:$1,0),1,1,$A$1)),,,1150,1),0),MATCH(C$1,'Inflation data joined'!$1:$1,0)+1)</f>
        <v>94.987160000000003</v>
      </c>
      <c r="D91" s="21">
        <f>'Mthly con price data from FRED'!D184</f>
        <v>79.041208238867299</v>
      </c>
      <c r="E91" s="9" cm="1">
        <f t="array" aca="1" ref="E91" ca="1">INDEX('Inflation data joined'!$A$1:$AJ$1150,MATCH('Inflation data aligned'!$A91,OFFSET(INDIRECT(ADDRESS(1,MATCH(E$1,'Inflation data joined'!$1:$1,0),1,1,$A$1)),,,1150,1),0),MATCH(E$1,'Inflation data joined'!$1:$1,0)+1)</f>
        <v>112.1</v>
      </c>
      <c r="F91" s="9" cm="1">
        <f t="array" aca="1" ref="F91" ca="1">INDEX('Inflation data joined'!$A$1:$AJ$1150,MATCH('Inflation data aligned'!$A91,OFFSET(INDIRECT(ADDRESS(1,MATCH(F$1,'Inflation data joined'!$1:$1,0),1,1,$A$1)),,,1150,1),0),MATCH(F$1,'Inflation data joined'!$1:$1,0)+1)</f>
        <v>99.328100000000006</v>
      </c>
      <c r="G91" s="9" cm="1">
        <f t="array" aca="1" ref="G91" ca="1">INDEX('Inflation data joined'!$A$1:$AJ$1150,MATCH('Inflation data aligned'!$A91,OFFSET(INDIRECT(ADDRESS(1,MATCH(G$1,'Inflation data joined'!$1:$1,0),1,1,$A$1)),,,1150,1),0),MATCH(G$1,'Inflation data joined'!$1:$1,0)+1)</f>
        <v>207.94900000000001</v>
      </c>
      <c r="H91" s="9" cm="1">
        <f t="array" aca="1" ref="H91" ca="1">INDEX('Inflation data joined'!$A$1:$AJ$1150,MATCH('Inflation data aligned'!$A91,OFFSET(INDIRECT(ADDRESS(1,MATCH(H$1,'Inflation data joined'!$1:$1,0),1,1,$A$1)),,,1150,1),0),MATCH(H$1,'Inflation data joined'!$1:$1,0)+1)</f>
        <v>206.2</v>
      </c>
      <c r="I91" s="9" cm="1">
        <f t="array" aca="1" ref="I91" ca="1">INDEX('Inflation data joined'!$A$1:$AJ$1150,MATCH('Inflation data aligned'!$A91,OFFSET(INDIRECT(ADDRESS(1,MATCH(I$1,'Inflation data joined'!$1:$1,0),1,1,$A$1)),,,1150,1),0),MATCH(I$1,'Inflation data joined'!$1:$1,0)+1)</f>
        <v>68.2</v>
      </c>
      <c r="J91" s="9" cm="1">
        <f t="array" aca="1" ref="J91" ca="1">INDEX('Inflation data joined'!$A$1:$AJ$1150,MATCH('Inflation data aligned'!$A91,OFFSET(INDIRECT(ADDRESS(1,MATCH(J$1,'Inflation data joined'!$1:$1,0),1,1,$A$1)),,,1150,1),0),MATCH(J$1,'Inflation data joined'!$1:$1,0)+1)</f>
        <v>91.09</v>
      </c>
      <c r="K91" s="9" cm="1">
        <f t="array" aca="1" ref="K91" ca="1">INDEX('Inflation data joined'!$A$1:$AJ$1150,MATCH('Inflation data aligned'!$A91,OFFSET(INDIRECT(ADDRESS(1,MATCH(K$1,'Inflation data joined'!$1:$1,0),1,1,$A$1)),,,1150,1),0),MATCH(K$1,'Inflation data joined'!$1:$1,0)+1)</f>
        <v>88.7</v>
      </c>
      <c r="L91" s="9" cm="1">
        <f t="array" aca="1" ref="L91" ca="1">INDEX('Inflation data joined'!$A$1:$AJ$1150,MATCH('Inflation data aligned'!$A91,OFFSET(INDIRECT(ADDRESS(1,MATCH(L$1,'Inflation data joined'!$1:$1,0),1,1,$A$1)),,,1150,1),0),MATCH(L$1,'Inflation data joined'!$1:$1,0)+1)</f>
        <v>81.723290000000006</v>
      </c>
      <c r="M91" s="9" cm="1">
        <f t="array" aca="1" ref="M91" ca="1">INDEX('Inflation data joined'!$A$1:$AJ$1150,MATCH('Inflation data aligned'!$A91,OFFSET(INDIRECT(ADDRESS(1,MATCH(M$1,'Inflation data joined'!$1:$1,0),1,1,$A$1)),,,1150,1),0),MATCH(M$1,'Inflation data joined'!$1:$1,0)+1)</f>
        <v>2661.93</v>
      </c>
      <c r="N91" s="9" cm="1">
        <f t="array" aca="1" ref="N91" ca="1">INDEX('Inflation data joined'!$A$1:$AJ$1150,MATCH('Inflation data aligned'!$A91,OFFSET(INDIRECT(ADDRESS(1,MATCH(N$1,'Inflation data joined'!$1:$1,0),1,1,$A$1)),,,1150,1),0),MATCH(N$1,'Inflation data joined'!$1:$1,0)+1)</f>
        <v>96.4</v>
      </c>
      <c r="O91" s="9" cm="1">
        <f t="array" aca="1" ref="O91" ca="1">INDEX('Inflation data joined'!$A$1:$AJ$1150,MATCH('Inflation data aligned'!$A91,OFFSET(INDIRECT(ADDRESS(1,MATCH(O$1,'Inflation data joined'!$1:$1,0),1,1,$A$1)),,,1150,1),0),MATCH(O$1,'Inflation data joined'!$1:$1,0)+1)</f>
        <v>89.42</v>
      </c>
      <c r="P91" s="32">
        <f ca="1">P$135*'Mthly con price data from FRED'!B580/'Mthly con price data from FRED'!B$624</f>
        <v>61.412234042553258</v>
      </c>
      <c r="Q91" s="9" cm="1">
        <f t="array" aca="1" ref="Q91" ca="1">INDEX('Inflation data joined'!$A$1:$AJ$1150,MATCH('Inflation data aligned'!$A91,OFFSET(INDIRECT(ADDRESS(1,MATCH(Q$1,'Inflation data joined'!$1:$1,0),1,1,$A$1)),,,1150,1),0),MATCH(Q$1,'Inflation data joined'!$1:$1,0)+1)</f>
        <v>87.7</v>
      </c>
      <c r="R91" s="21">
        <f>'Mthly con price data from FRED'!H196</f>
        <v>47.763435534195402</v>
      </c>
      <c r="S91" s="9" cm="1">
        <f t="array" aca="1" ref="S91" ca="1">INDEX('Inflation data joined'!$A$1:$AJ$1150,MATCH('Inflation data aligned'!$A91,OFFSET(INDIRECT(ADDRESS(1,MATCH(S$1,'Inflation data joined'!$1:$1,0),1,1,$A$1)),,,1150,1),0),MATCH(S$1,'Inflation data joined'!$1:$1,0)+1)</f>
        <v>56.4</v>
      </c>
    </row>
    <row r="92" spans="1:19" hidden="1" x14ac:dyDescent="0.25">
      <c r="A92" s="4">
        <v>39263</v>
      </c>
      <c r="B92" s="9" cm="1">
        <f t="array" aca="1" ref="B92" ca="1">INDEX('Inflation data joined'!$A$1:$AJ$1150,MATCH('Inflation data aligned'!$A92,OFFSET(INDIRECT(ADDRESS(1,MATCH(B$1,'Inflation data joined'!$1:$1,0),1,1,$A$1)),,,1150,1),0),MATCH(B$1,'Inflation data joined'!$1:$1,0)+1)</f>
        <v>87.7</v>
      </c>
      <c r="C92" s="9" cm="1">
        <f t="array" aca="1" ref="C92" ca="1">INDEX('Inflation data joined'!$A$1:$AJ$1150,MATCH('Inflation data aligned'!$A92,OFFSET(INDIRECT(ADDRESS(1,MATCH(C$1,'Inflation data joined'!$1:$1,0),1,1,$A$1)),,,1150,1),0),MATCH(C$1,'Inflation data joined'!$1:$1,0)+1)</f>
        <v>94.987160000000003</v>
      </c>
      <c r="D92" s="21">
        <f>'Mthly con price data from FRED'!D185</f>
        <v>79.357372992911607</v>
      </c>
      <c r="E92" s="9" cm="1">
        <f t="array" aca="1" ref="E92" ca="1">INDEX('Inflation data joined'!$A$1:$AJ$1150,MATCH('Inflation data aligned'!$A92,OFFSET(INDIRECT(ADDRESS(1,MATCH(E$1,'Inflation data joined'!$1:$1,0),1,1,$A$1)),,,1150,1),0),MATCH(E$1,'Inflation data joined'!$1:$1,0)+1)</f>
        <v>111.9</v>
      </c>
      <c r="F92" s="9" cm="1">
        <f t="array" aca="1" ref="F92" ca="1">INDEX('Inflation data joined'!$A$1:$AJ$1150,MATCH('Inflation data aligned'!$A92,OFFSET(INDIRECT(ADDRESS(1,MATCH(F$1,'Inflation data joined'!$1:$1,0),1,1,$A$1)),,,1150,1),0),MATCH(F$1,'Inflation data joined'!$1:$1,0)+1)</f>
        <v>99.441800000000001</v>
      </c>
      <c r="G92" s="9" cm="1">
        <f t="array" aca="1" ref="G92" ca="1">INDEX('Inflation data joined'!$A$1:$AJ$1150,MATCH('Inflation data aligned'!$A92,OFFSET(INDIRECT(ADDRESS(1,MATCH(G$1,'Inflation data joined'!$1:$1,0),1,1,$A$1)),,,1150,1),0),MATCH(G$1,'Inflation data joined'!$1:$1,0)+1)</f>
        <v>208.352</v>
      </c>
      <c r="H92" s="9" cm="1">
        <f t="array" aca="1" ref="H92" ca="1">INDEX('Inflation data joined'!$A$1:$AJ$1150,MATCH('Inflation data aligned'!$A92,OFFSET(INDIRECT(ADDRESS(1,MATCH(H$1,'Inflation data joined'!$1:$1,0),1,1,$A$1)),,,1150,1),0),MATCH(H$1,'Inflation data joined'!$1:$1,0)+1)</f>
        <v>207.3</v>
      </c>
      <c r="I92" s="9" cm="1">
        <f t="array" aca="1" ref="I92" ca="1">INDEX('Inflation data joined'!$A$1:$AJ$1150,MATCH('Inflation data aligned'!$A92,OFFSET(INDIRECT(ADDRESS(1,MATCH(I$1,'Inflation data joined'!$1:$1,0),1,1,$A$1)),,,1150,1),0),MATCH(I$1,'Inflation data joined'!$1:$1,0)+1)</f>
        <v>68.5</v>
      </c>
      <c r="J92" s="9" cm="1">
        <f t="array" aca="1" ref="J92" ca="1">INDEX('Inflation data joined'!$A$1:$AJ$1150,MATCH('Inflation data aligned'!$A92,OFFSET(INDIRECT(ADDRESS(1,MATCH(J$1,'Inflation data joined'!$1:$1,0),1,1,$A$1)),,,1150,1),0),MATCH(J$1,'Inflation data joined'!$1:$1,0)+1)</f>
        <v>91.2</v>
      </c>
      <c r="K92" s="9" cm="1">
        <f t="array" aca="1" ref="K92" ca="1">INDEX('Inflation data joined'!$A$1:$AJ$1150,MATCH('Inflation data aligned'!$A92,OFFSET(INDIRECT(ADDRESS(1,MATCH(K$1,'Inflation data joined'!$1:$1,0),1,1,$A$1)),,,1150,1),0),MATCH(K$1,'Inflation data joined'!$1:$1,0)+1)</f>
        <v>88.8</v>
      </c>
      <c r="L92" s="9" cm="1">
        <f t="array" aca="1" ref="L92" ca="1">INDEX('Inflation data joined'!$A$1:$AJ$1150,MATCH('Inflation data aligned'!$A92,OFFSET(INDIRECT(ADDRESS(1,MATCH(L$1,'Inflation data joined'!$1:$1,0),1,1,$A$1)),,,1150,1),0),MATCH(L$1,'Inflation data joined'!$1:$1,0)+1)</f>
        <v>81.723290000000006</v>
      </c>
      <c r="M92" s="9" cm="1">
        <f t="array" aca="1" ref="M92" ca="1">INDEX('Inflation data joined'!$A$1:$AJ$1150,MATCH('Inflation data aligned'!$A92,OFFSET(INDIRECT(ADDRESS(1,MATCH(M$1,'Inflation data joined'!$1:$1,0),1,1,$A$1)),,,1150,1),0),MATCH(M$1,'Inflation data joined'!$1:$1,0)+1)</f>
        <v>2669.38</v>
      </c>
      <c r="N92" s="9" cm="1">
        <f t="array" aca="1" ref="N92" ca="1">INDEX('Inflation data joined'!$A$1:$AJ$1150,MATCH('Inflation data aligned'!$A92,OFFSET(INDIRECT(ADDRESS(1,MATCH(N$1,'Inflation data joined'!$1:$1,0),1,1,$A$1)),,,1150,1),0),MATCH(N$1,'Inflation data joined'!$1:$1,0)+1)</f>
        <v>96.6</v>
      </c>
      <c r="O92" s="9" cm="1">
        <f t="array" aca="1" ref="O92" ca="1">INDEX('Inflation data joined'!$A$1:$AJ$1150,MATCH('Inflation data aligned'!$A92,OFFSET(INDIRECT(ADDRESS(1,MATCH(O$1,'Inflation data joined'!$1:$1,0),1,1,$A$1)),,,1150,1),0),MATCH(O$1,'Inflation data joined'!$1:$1,0)+1)</f>
        <v>89.97</v>
      </c>
      <c r="P92" s="32">
        <f ca="1">P$135*'Mthly con price data from FRED'!B581/'Mthly con price data from FRED'!B$624</f>
        <v>61.88829787234048</v>
      </c>
      <c r="Q92" s="9" cm="1">
        <f t="array" aca="1" ref="Q92" ca="1">INDEX('Inflation data joined'!$A$1:$AJ$1150,MATCH('Inflation data aligned'!$A92,OFFSET(INDIRECT(ADDRESS(1,MATCH(Q$1,'Inflation data joined'!$1:$1,0),1,1,$A$1)),,,1150,1),0),MATCH(Q$1,'Inflation data joined'!$1:$1,0)+1)</f>
        <v>87.34</v>
      </c>
      <c r="R92" s="21">
        <f>'Mthly con price data from FRED'!H197</f>
        <v>48.217188171770303</v>
      </c>
      <c r="S92" s="9" cm="1">
        <f t="array" aca="1" ref="S92" ca="1">INDEX('Inflation data joined'!$A$1:$AJ$1150,MATCH('Inflation data aligned'!$A92,OFFSET(INDIRECT(ADDRESS(1,MATCH(S$1,'Inflation data joined'!$1:$1,0),1,1,$A$1)),,,1150,1),0),MATCH(S$1,'Inflation data joined'!$1:$1,0)+1)</f>
        <v>56.9</v>
      </c>
    </row>
    <row r="93" spans="1:19" hidden="1" x14ac:dyDescent="0.25">
      <c r="A93" s="4">
        <v>39294</v>
      </c>
      <c r="B93" s="31">
        <f ca="1">B92+(B95-B92)*1/3</f>
        <v>87.9</v>
      </c>
      <c r="C93" s="9" cm="1">
        <f t="array" aca="1" ref="C93" ca="1">INDEX('Inflation data joined'!$A$1:$AJ$1150,MATCH('Inflation data aligned'!$A93,OFFSET(INDIRECT(ADDRESS(1,MATCH(C$1,'Inflation data joined'!$1:$1,0),1,1,$A$1)),,,1150,1),0),MATCH(C$1,'Inflation data joined'!$1:$1,0)+1)</f>
        <v>94.892268000000001</v>
      </c>
      <c r="D93" s="21">
        <f>'Mthly con price data from FRED'!D186</f>
        <v>80.071589072249395</v>
      </c>
      <c r="E93" s="9" cm="1">
        <f t="array" aca="1" ref="E93" ca="1">INDEX('Inflation data joined'!$A$1:$AJ$1150,MATCH('Inflation data aligned'!$A93,OFFSET(INDIRECT(ADDRESS(1,MATCH(E$1,'Inflation data joined'!$1:$1,0),1,1,$A$1)),,,1150,1),0),MATCH(E$1,'Inflation data joined'!$1:$1,0)+1)</f>
        <v>112</v>
      </c>
      <c r="F93" s="9" cm="1">
        <f t="array" aca="1" ref="F93" ca="1">INDEX('Inflation data joined'!$A$1:$AJ$1150,MATCH('Inflation data aligned'!$A93,OFFSET(INDIRECT(ADDRESS(1,MATCH(F$1,'Inflation data joined'!$1:$1,0),1,1,$A$1)),,,1150,1),0),MATCH(F$1,'Inflation data joined'!$1:$1,0)+1)</f>
        <v>98.851799999999997</v>
      </c>
      <c r="G93" s="9" cm="1">
        <f t="array" aca="1" ref="G93" ca="1">INDEX('Inflation data joined'!$A$1:$AJ$1150,MATCH('Inflation data aligned'!$A93,OFFSET(INDIRECT(ADDRESS(1,MATCH(G$1,'Inflation data joined'!$1:$1,0),1,1,$A$1)),,,1150,1),0),MATCH(G$1,'Inflation data joined'!$1:$1,0)+1)</f>
        <v>208.29900000000001</v>
      </c>
      <c r="H93" s="9" cm="1">
        <f t="array" aca="1" ref="H93" ca="1">INDEX('Inflation data joined'!$A$1:$AJ$1150,MATCH('Inflation data aligned'!$A93,OFFSET(INDIRECT(ADDRESS(1,MATCH(H$1,'Inflation data joined'!$1:$1,0),1,1,$A$1)),,,1150,1),0),MATCH(H$1,'Inflation data joined'!$1:$1,0)+1)</f>
        <v>206.1</v>
      </c>
      <c r="I93" s="9" cm="1">
        <f t="array" aca="1" ref="I93" ca="1">INDEX('Inflation data joined'!$A$1:$AJ$1150,MATCH('Inflation data aligned'!$A93,OFFSET(INDIRECT(ADDRESS(1,MATCH(I$1,'Inflation data joined'!$1:$1,0),1,1,$A$1)),,,1150,1),0),MATCH(I$1,'Inflation data joined'!$1:$1,0)+1)</f>
        <v>68.900000000000006</v>
      </c>
      <c r="J93" s="9" cm="1">
        <f t="array" aca="1" ref="J93" ca="1">INDEX('Inflation data joined'!$A$1:$AJ$1150,MATCH('Inflation data aligned'!$A93,OFFSET(INDIRECT(ADDRESS(1,MATCH(J$1,'Inflation data joined'!$1:$1,0),1,1,$A$1)),,,1150,1),0),MATCH(J$1,'Inflation data joined'!$1:$1,0)+1)</f>
        <v>90.97</v>
      </c>
      <c r="K93" s="9" cm="1">
        <f t="array" aca="1" ref="K93" ca="1">INDEX('Inflation data joined'!$A$1:$AJ$1150,MATCH('Inflation data aligned'!$A93,OFFSET(INDIRECT(ADDRESS(1,MATCH(K$1,'Inflation data joined'!$1:$1,0),1,1,$A$1)),,,1150,1),0),MATCH(K$1,'Inflation data joined'!$1:$1,0)+1)</f>
        <v>89.3</v>
      </c>
      <c r="L93" s="9" cm="1">
        <f t="array" aca="1" ref="L93" ca="1">INDEX('Inflation data joined'!$A$1:$AJ$1150,MATCH('Inflation data aligned'!$A93,OFFSET(INDIRECT(ADDRESS(1,MATCH(L$1,'Inflation data joined'!$1:$1,0),1,1,$A$1)),,,1150,1),0),MATCH(L$1,'Inflation data joined'!$1:$1,0)+1)</f>
        <v>82.035807000000005</v>
      </c>
      <c r="M93" s="9" cm="1">
        <f t="array" aca="1" ref="M93" ca="1">INDEX('Inflation data joined'!$A$1:$AJ$1150,MATCH('Inflation data aligned'!$A93,OFFSET(INDIRECT(ADDRESS(1,MATCH(M$1,'Inflation data joined'!$1:$1,0),1,1,$A$1)),,,1150,1),0),MATCH(M$1,'Inflation data joined'!$1:$1,0)+1)</f>
        <v>2675.79</v>
      </c>
      <c r="N93" s="9" cm="1">
        <f t="array" aca="1" ref="N93" ca="1">INDEX('Inflation data joined'!$A$1:$AJ$1150,MATCH('Inflation data aligned'!$A93,OFFSET(INDIRECT(ADDRESS(1,MATCH(N$1,'Inflation data joined'!$1:$1,0),1,1,$A$1)),,,1150,1),0),MATCH(N$1,'Inflation data joined'!$1:$1,0)+1)</f>
        <v>96.5</v>
      </c>
      <c r="O93" s="9" cm="1">
        <f t="array" aca="1" ref="O93" ca="1">INDEX('Inflation data joined'!$A$1:$AJ$1150,MATCH('Inflation data aligned'!$A93,OFFSET(INDIRECT(ADDRESS(1,MATCH(O$1,'Inflation data joined'!$1:$1,0),1,1,$A$1)),,,1150,1),0),MATCH(O$1,'Inflation data joined'!$1:$1,0)+1)</f>
        <v>89.76</v>
      </c>
      <c r="P93" s="32">
        <f ca="1">P$135*'Mthly con price data from FRED'!B582/'Mthly con price data from FRED'!B$624</f>
        <v>62.840425531914953</v>
      </c>
      <c r="Q93" s="9" cm="1">
        <f t="array" aca="1" ref="Q93" ca="1">INDEX('Inflation data joined'!$A$1:$AJ$1150,MATCH('Inflation data aligned'!$A93,OFFSET(INDIRECT(ADDRESS(1,MATCH(Q$1,'Inflation data joined'!$1:$1,0),1,1,$A$1)),,,1150,1),0),MATCH(Q$1,'Inflation data joined'!$1:$1,0)+1)</f>
        <v>86.93</v>
      </c>
      <c r="R93" s="21">
        <f>'Mthly con price data from FRED'!H198</f>
        <v>48.636677708864703</v>
      </c>
      <c r="S93" s="9" cm="1">
        <f t="array" aca="1" ref="S93" ca="1">INDEX('Inflation data joined'!$A$1:$AJ$1150,MATCH('Inflation data aligned'!$A93,OFFSET(INDIRECT(ADDRESS(1,MATCH(S$1,'Inflation data joined'!$1:$1,0),1,1,$A$1)),,,1150,1),0),MATCH(S$1,'Inflation data joined'!$1:$1,0)+1)</f>
        <v>57.4</v>
      </c>
    </row>
    <row r="94" spans="1:19" hidden="1" x14ac:dyDescent="0.25">
      <c r="A94" s="4">
        <v>39325</v>
      </c>
      <c r="B94" s="32">
        <f ca="1">B92+(B95-B92)*2/3</f>
        <v>88.1</v>
      </c>
      <c r="C94" s="9" cm="1">
        <f t="array" aca="1" ref="C94" ca="1">INDEX('Inflation data joined'!$A$1:$AJ$1150,MATCH('Inflation data aligned'!$A94,OFFSET(INDIRECT(ADDRESS(1,MATCH(C$1,'Inflation data joined'!$1:$1,0),1,1,$A$1)),,,1150,1),0),MATCH(C$1,'Inflation data joined'!$1:$1,0)+1)</f>
        <v>95.082053000000002</v>
      </c>
      <c r="D94" s="21">
        <f>'Mthly con price data from FRED'!D187</f>
        <v>81.032448437033395</v>
      </c>
      <c r="E94" s="9" cm="1">
        <f t="array" aca="1" ref="E94" ca="1">INDEX('Inflation data joined'!$A$1:$AJ$1150,MATCH('Inflation data aligned'!$A94,OFFSET(INDIRECT(ADDRESS(1,MATCH(E$1,'Inflation data joined'!$1:$1,0),1,1,$A$1)),,,1150,1),0),MATCH(E$1,'Inflation data joined'!$1:$1,0)+1)</f>
        <v>111.7</v>
      </c>
      <c r="F94" s="9" cm="1">
        <f t="array" aca="1" ref="F94" ca="1">INDEX('Inflation data joined'!$A$1:$AJ$1150,MATCH('Inflation data aligned'!$A94,OFFSET(INDIRECT(ADDRESS(1,MATCH(F$1,'Inflation data joined'!$1:$1,0),1,1,$A$1)),,,1150,1),0),MATCH(F$1,'Inflation data joined'!$1:$1,0)+1)</f>
        <v>98.741299999999995</v>
      </c>
      <c r="G94" s="9" cm="1">
        <f t="array" aca="1" ref="G94" ca="1">INDEX('Inflation data joined'!$A$1:$AJ$1150,MATCH('Inflation data aligned'!$A94,OFFSET(INDIRECT(ADDRESS(1,MATCH(G$1,'Inflation data joined'!$1:$1,0),1,1,$A$1)),,,1150,1),0),MATCH(G$1,'Inflation data joined'!$1:$1,0)+1)</f>
        <v>207.917</v>
      </c>
      <c r="H94" s="9" cm="1">
        <f t="array" aca="1" ref="H94" ca="1">INDEX('Inflation data joined'!$A$1:$AJ$1150,MATCH('Inflation data aligned'!$A94,OFFSET(INDIRECT(ADDRESS(1,MATCH(H$1,'Inflation data joined'!$1:$1,0),1,1,$A$1)),,,1150,1),0),MATCH(H$1,'Inflation data joined'!$1:$1,0)+1)</f>
        <v>207.3</v>
      </c>
      <c r="I94" s="9" cm="1">
        <f t="array" aca="1" ref="I94" ca="1">INDEX('Inflation data joined'!$A$1:$AJ$1150,MATCH('Inflation data aligned'!$A94,OFFSET(INDIRECT(ADDRESS(1,MATCH(I$1,'Inflation data joined'!$1:$1,0),1,1,$A$1)),,,1150,1),0),MATCH(I$1,'Inflation data joined'!$1:$1,0)+1)</f>
        <v>68.900000000000006</v>
      </c>
      <c r="J94" s="9" cm="1">
        <f t="array" aca="1" ref="J94" ca="1">INDEX('Inflation data joined'!$A$1:$AJ$1150,MATCH('Inflation data aligned'!$A94,OFFSET(INDIRECT(ADDRESS(1,MATCH(J$1,'Inflation data joined'!$1:$1,0),1,1,$A$1)),,,1150,1),0),MATCH(J$1,'Inflation data joined'!$1:$1,0)+1)</f>
        <v>91.26</v>
      </c>
      <c r="K94" s="9" cm="1">
        <f t="array" aca="1" ref="K94" ca="1">INDEX('Inflation data joined'!$A$1:$AJ$1150,MATCH('Inflation data aligned'!$A94,OFFSET(INDIRECT(ADDRESS(1,MATCH(K$1,'Inflation data joined'!$1:$1,0),1,1,$A$1)),,,1150,1),0),MATCH(K$1,'Inflation data joined'!$1:$1,0)+1)</f>
        <v>89.1</v>
      </c>
      <c r="L94" s="9" cm="1">
        <f t="array" aca="1" ref="L94" ca="1">INDEX('Inflation data joined'!$A$1:$AJ$1150,MATCH('Inflation data aligned'!$A94,OFFSET(INDIRECT(ADDRESS(1,MATCH(L$1,'Inflation data joined'!$1:$1,0),1,1,$A$1)),,,1150,1),0),MATCH(L$1,'Inflation data joined'!$1:$1,0)+1)</f>
        <v>82.113937000000007</v>
      </c>
      <c r="M94" s="9" cm="1">
        <f t="array" aca="1" ref="M94" ca="1">INDEX('Inflation data joined'!$A$1:$AJ$1150,MATCH('Inflation data aligned'!$A94,OFFSET(INDIRECT(ADDRESS(1,MATCH(M$1,'Inflation data joined'!$1:$1,0),1,1,$A$1)),,,1150,1),0),MATCH(M$1,'Inflation data joined'!$1:$1,0)+1)</f>
        <v>2688.37</v>
      </c>
      <c r="N94" s="9" cm="1">
        <f t="array" aca="1" ref="N94" ca="1">INDEX('Inflation data joined'!$A$1:$AJ$1150,MATCH('Inflation data aligned'!$A94,OFFSET(INDIRECT(ADDRESS(1,MATCH(N$1,'Inflation data joined'!$1:$1,0),1,1,$A$1)),,,1150,1),0),MATCH(N$1,'Inflation data joined'!$1:$1,0)+1)</f>
        <v>96.9</v>
      </c>
      <c r="O94" s="9" cm="1">
        <f t="array" aca="1" ref="O94" ca="1">INDEX('Inflation data joined'!$A$1:$AJ$1150,MATCH('Inflation data aligned'!$A94,OFFSET(INDIRECT(ADDRESS(1,MATCH(O$1,'Inflation data joined'!$1:$1,0),1,1,$A$1)),,,1150,1),0),MATCH(O$1,'Inflation data joined'!$1:$1,0)+1)</f>
        <v>90.95</v>
      </c>
      <c r="P94" s="32">
        <f ca="1">P$135*'Mthly con price data from FRED'!B583/'Mthly con price data from FRED'!B$624</f>
        <v>63.316489361702182</v>
      </c>
      <c r="Q94" s="9" cm="1">
        <f t="array" aca="1" ref="Q94" ca="1">INDEX('Inflation data joined'!$A$1:$AJ$1150,MATCH('Inflation data aligned'!$A94,OFFSET(INDIRECT(ADDRESS(1,MATCH(Q$1,'Inflation data joined'!$1:$1,0),1,1,$A$1)),,,1150,1),0),MATCH(Q$1,'Inflation data joined'!$1:$1,0)+1)</f>
        <v>87.08</v>
      </c>
      <c r="R94" s="21">
        <f>'Mthly con price data from FRED'!H199</f>
        <v>48.680450718802703</v>
      </c>
      <c r="S94" s="9" cm="1">
        <f t="array" aca="1" ref="S94" ca="1">INDEX('Inflation data joined'!$A$1:$AJ$1150,MATCH('Inflation data aligned'!$A94,OFFSET(INDIRECT(ADDRESS(1,MATCH(S$1,'Inflation data joined'!$1:$1,0),1,1,$A$1)),,,1150,1),0),MATCH(S$1,'Inflation data joined'!$1:$1,0)+1)</f>
        <v>57.7</v>
      </c>
    </row>
    <row r="95" spans="1:19" hidden="1" x14ac:dyDescent="0.25">
      <c r="A95" s="4">
        <v>39355</v>
      </c>
      <c r="B95" s="9" cm="1">
        <f t="array" aca="1" ref="B95" ca="1">INDEX('Inflation data joined'!$A$1:$AJ$1150,MATCH('Inflation data aligned'!$A95,OFFSET(INDIRECT(ADDRESS(1,MATCH(B$1,'Inflation data joined'!$1:$1,0),1,1,$A$1)),,,1150,1),0),MATCH(B$1,'Inflation data joined'!$1:$1,0)+1)</f>
        <v>88.3</v>
      </c>
      <c r="C95" s="9" cm="1">
        <f t="array" aca="1" ref="C95" ca="1">INDEX('Inflation data joined'!$A$1:$AJ$1150,MATCH('Inflation data aligned'!$A95,OFFSET(INDIRECT(ADDRESS(1,MATCH(C$1,'Inflation data joined'!$1:$1,0),1,1,$A$1)),,,1150,1),0),MATCH(C$1,'Inflation data joined'!$1:$1,0)+1)</f>
        <v>95.176945000000003</v>
      </c>
      <c r="D95" s="21">
        <f>'Mthly con price data from FRED'!D188</f>
        <v>81.275545650590999</v>
      </c>
      <c r="E95" s="9" cm="1">
        <f t="array" aca="1" ref="E95" ca="1">INDEX('Inflation data joined'!$A$1:$AJ$1150,MATCH('Inflation data aligned'!$A95,OFFSET(INDIRECT(ADDRESS(1,MATCH(E$1,'Inflation data joined'!$1:$1,0),1,1,$A$1)),,,1150,1),0),MATCH(E$1,'Inflation data joined'!$1:$1,0)+1)</f>
        <v>111.9</v>
      </c>
      <c r="F95" s="9" cm="1">
        <f t="array" aca="1" ref="F95" ca="1">INDEX('Inflation data joined'!$A$1:$AJ$1150,MATCH('Inflation data aligned'!$A95,OFFSET(INDIRECT(ADDRESS(1,MATCH(F$1,'Inflation data joined'!$1:$1,0),1,1,$A$1)),,,1150,1),0),MATCH(F$1,'Inflation data joined'!$1:$1,0)+1)</f>
        <v>98.835300000000004</v>
      </c>
      <c r="G95" s="9" cm="1">
        <f t="array" aca="1" ref="G95" ca="1">INDEX('Inflation data joined'!$A$1:$AJ$1150,MATCH('Inflation data aligned'!$A95,OFFSET(INDIRECT(ADDRESS(1,MATCH(G$1,'Inflation data joined'!$1:$1,0),1,1,$A$1)),,,1150,1),0),MATCH(G$1,'Inflation data joined'!$1:$1,0)+1)</f>
        <v>208.49</v>
      </c>
      <c r="H95" s="9" cm="1">
        <f t="array" aca="1" ref="H95" ca="1">INDEX('Inflation data joined'!$A$1:$AJ$1150,MATCH('Inflation data aligned'!$A95,OFFSET(INDIRECT(ADDRESS(1,MATCH(H$1,'Inflation data joined'!$1:$1,0),1,1,$A$1)),,,1150,1),0),MATCH(H$1,'Inflation data joined'!$1:$1,0)+1)</f>
        <v>208</v>
      </c>
      <c r="I95" s="9" cm="1">
        <f t="array" aca="1" ref="I95" ca="1">INDEX('Inflation data joined'!$A$1:$AJ$1150,MATCH('Inflation data aligned'!$A95,OFFSET(INDIRECT(ADDRESS(1,MATCH(I$1,'Inflation data joined'!$1:$1,0),1,1,$A$1)),,,1150,1),0),MATCH(I$1,'Inflation data joined'!$1:$1,0)+1)</f>
        <v>69</v>
      </c>
      <c r="J95" s="9" cm="1">
        <f t="array" aca="1" ref="J95" ca="1">INDEX('Inflation data joined'!$A$1:$AJ$1150,MATCH('Inflation data aligned'!$A95,OFFSET(INDIRECT(ADDRESS(1,MATCH(J$1,'Inflation data joined'!$1:$1,0),1,1,$A$1)),,,1150,1),0),MATCH(J$1,'Inflation data joined'!$1:$1,0)+1)</f>
        <v>91.34</v>
      </c>
      <c r="K95" s="9" cm="1">
        <f t="array" aca="1" ref="K95" ca="1">INDEX('Inflation data joined'!$A$1:$AJ$1150,MATCH('Inflation data aligned'!$A95,OFFSET(INDIRECT(ADDRESS(1,MATCH(K$1,'Inflation data joined'!$1:$1,0),1,1,$A$1)),,,1150,1),0),MATCH(K$1,'Inflation data joined'!$1:$1,0)+1)</f>
        <v>89.3</v>
      </c>
      <c r="L95" s="9" cm="1">
        <f t="array" aca="1" ref="L95" ca="1">INDEX('Inflation data joined'!$A$1:$AJ$1150,MATCH('Inflation data aligned'!$A95,OFFSET(INDIRECT(ADDRESS(1,MATCH(L$1,'Inflation data joined'!$1:$1,0),1,1,$A$1)),,,1150,1),0),MATCH(L$1,'Inflation data joined'!$1:$1,0)+1)</f>
        <v>82.582712000000001</v>
      </c>
      <c r="M95" s="9" cm="1">
        <f t="array" aca="1" ref="M95" ca="1">INDEX('Inflation data joined'!$A$1:$AJ$1150,MATCH('Inflation data aligned'!$A95,OFFSET(INDIRECT(ADDRESS(1,MATCH(M$1,'Inflation data joined'!$1:$1,0),1,1,$A$1)),,,1150,1),0),MATCH(M$1,'Inflation data joined'!$1:$1,0)+1)</f>
        <v>2693.21</v>
      </c>
      <c r="N95" s="9" cm="1">
        <f t="array" aca="1" ref="N95" ca="1">INDEX('Inflation data joined'!$A$1:$AJ$1150,MATCH('Inflation data aligned'!$A95,OFFSET(INDIRECT(ADDRESS(1,MATCH(N$1,'Inflation data joined'!$1:$1,0),1,1,$A$1)),,,1150,1),0),MATCH(N$1,'Inflation data joined'!$1:$1,0)+1)</f>
        <v>97.1</v>
      </c>
      <c r="O95" s="9" cm="1">
        <f t="array" aca="1" ref="O95" ca="1">INDEX('Inflation data joined'!$A$1:$AJ$1150,MATCH('Inflation data aligned'!$A95,OFFSET(INDIRECT(ADDRESS(1,MATCH(O$1,'Inflation data joined'!$1:$1,0),1,1,$A$1)),,,1150,1),0),MATCH(O$1,'Inflation data joined'!$1:$1,0)+1)</f>
        <v>91.79</v>
      </c>
      <c r="P95" s="32">
        <f ca="1">P$135*'Mthly con price data from FRED'!B584/'Mthly con price data from FRED'!B$624</f>
        <v>63.316489361702182</v>
      </c>
      <c r="Q95" s="9" cm="1">
        <f t="array" aca="1" ref="Q95" ca="1">INDEX('Inflation data joined'!$A$1:$AJ$1150,MATCH('Inflation data aligned'!$A95,OFFSET(INDIRECT(ADDRESS(1,MATCH(Q$1,'Inflation data joined'!$1:$1,0),1,1,$A$1)),,,1150,1),0),MATCH(Q$1,'Inflation data joined'!$1:$1,0)+1)</f>
        <v>87.59</v>
      </c>
      <c r="R95" s="21">
        <f>'Mthly con price data from FRED'!H200</f>
        <v>49.065026279481202</v>
      </c>
      <c r="S95" s="9" cm="1">
        <f t="array" aca="1" ref="S95" ca="1">INDEX('Inflation data joined'!$A$1:$AJ$1150,MATCH('Inflation data aligned'!$A95,OFFSET(INDIRECT(ADDRESS(1,MATCH(S$1,'Inflation data joined'!$1:$1,0),1,1,$A$1)),,,1150,1),0),MATCH(S$1,'Inflation data joined'!$1:$1,0)+1)</f>
        <v>58.1</v>
      </c>
    </row>
    <row r="96" spans="1:19" hidden="1" x14ac:dyDescent="0.25">
      <c r="A96" s="4">
        <v>39386</v>
      </c>
      <c r="B96" s="31">
        <f ca="1">B95+(B98-B95)*1/3</f>
        <v>88.566666666666663</v>
      </c>
      <c r="C96" s="9" cm="1">
        <f t="array" aca="1" ref="C96" ca="1">INDEX('Inflation data joined'!$A$1:$AJ$1150,MATCH('Inflation data aligned'!$A96,OFFSET(INDIRECT(ADDRESS(1,MATCH(C$1,'Inflation data joined'!$1:$1,0),1,1,$A$1)),,,1150,1),0),MATCH(C$1,'Inflation data joined'!$1:$1,0)+1)</f>
        <v>95.366729000000007</v>
      </c>
      <c r="D96" s="21">
        <f>'Mthly con price data from FRED'!D189</f>
        <v>81.519372792715401</v>
      </c>
      <c r="E96" s="9" cm="1">
        <f t="array" aca="1" ref="E96" ca="1">INDEX('Inflation data joined'!$A$1:$AJ$1150,MATCH('Inflation data aligned'!$A96,OFFSET(INDIRECT(ADDRESS(1,MATCH(E$1,'Inflation data joined'!$1:$1,0),1,1,$A$1)),,,1150,1),0),MATCH(E$1,'Inflation data joined'!$1:$1,0)+1)</f>
        <v>111.6</v>
      </c>
      <c r="F96" s="9" cm="1">
        <f t="array" aca="1" ref="F96" ca="1">INDEX('Inflation data joined'!$A$1:$AJ$1150,MATCH('Inflation data aligned'!$A96,OFFSET(INDIRECT(ADDRESS(1,MATCH(F$1,'Inflation data joined'!$1:$1,0),1,1,$A$1)),,,1150,1),0),MATCH(F$1,'Inflation data joined'!$1:$1,0)+1)</f>
        <v>99.679199999999994</v>
      </c>
      <c r="G96" s="9" cm="1">
        <f t="array" aca="1" ref="G96" ca="1">INDEX('Inflation data joined'!$A$1:$AJ$1150,MATCH('Inflation data aligned'!$A96,OFFSET(INDIRECT(ADDRESS(1,MATCH(G$1,'Inflation data joined'!$1:$1,0),1,1,$A$1)),,,1150,1),0),MATCH(G$1,'Inflation data joined'!$1:$1,0)+1)</f>
        <v>208.93600000000001</v>
      </c>
      <c r="H96" s="9" cm="1">
        <f t="array" aca="1" ref="H96" ca="1">INDEX('Inflation data joined'!$A$1:$AJ$1150,MATCH('Inflation data aligned'!$A96,OFFSET(INDIRECT(ADDRESS(1,MATCH(H$1,'Inflation data joined'!$1:$1,0),1,1,$A$1)),,,1150,1),0),MATCH(H$1,'Inflation data joined'!$1:$1,0)+1)</f>
        <v>208.9</v>
      </c>
      <c r="I96" s="9" cm="1">
        <f t="array" aca="1" ref="I96" ca="1">INDEX('Inflation data joined'!$A$1:$AJ$1150,MATCH('Inflation data aligned'!$A96,OFFSET(INDIRECT(ADDRESS(1,MATCH(I$1,'Inflation data joined'!$1:$1,0),1,1,$A$1)),,,1150,1),0),MATCH(I$1,'Inflation data joined'!$1:$1,0)+1)</f>
        <v>70.099999999999994</v>
      </c>
      <c r="J96" s="9" cm="1">
        <f t="array" aca="1" ref="J96" ca="1">INDEX('Inflation data joined'!$A$1:$AJ$1150,MATCH('Inflation data aligned'!$A96,OFFSET(INDIRECT(ADDRESS(1,MATCH(J$1,'Inflation data joined'!$1:$1,0),1,1,$A$1)),,,1150,1),0),MATCH(J$1,'Inflation data joined'!$1:$1,0)+1)</f>
        <v>91.58</v>
      </c>
      <c r="K96" s="9" cm="1">
        <f t="array" aca="1" ref="K96" ca="1">INDEX('Inflation data joined'!$A$1:$AJ$1150,MATCH('Inflation data aligned'!$A96,OFFSET(INDIRECT(ADDRESS(1,MATCH(K$1,'Inflation data joined'!$1:$1,0),1,1,$A$1)),,,1150,1),0),MATCH(K$1,'Inflation data joined'!$1:$1,0)+1)</f>
        <v>89.4</v>
      </c>
      <c r="L96" s="9" cm="1">
        <f t="array" aca="1" ref="L96" ca="1">INDEX('Inflation data joined'!$A$1:$AJ$1150,MATCH('Inflation data aligned'!$A96,OFFSET(INDIRECT(ADDRESS(1,MATCH(L$1,'Inflation data joined'!$1:$1,0),1,1,$A$1)),,,1150,1),0),MATCH(L$1,'Inflation data joined'!$1:$1,0)+1)</f>
        <v>82.738972000000004</v>
      </c>
      <c r="M96" s="9" cm="1">
        <f t="array" aca="1" ref="M96" ca="1">INDEX('Inflation data joined'!$A$1:$AJ$1150,MATCH('Inflation data aligned'!$A96,OFFSET(INDIRECT(ADDRESS(1,MATCH(M$1,'Inflation data joined'!$1:$1,0),1,1,$A$1)),,,1150,1),0),MATCH(M$1,'Inflation data joined'!$1:$1,0)+1)</f>
        <v>2701.29</v>
      </c>
      <c r="N96" s="9" cm="1">
        <f t="array" aca="1" ref="N96" ca="1">INDEX('Inflation data joined'!$A$1:$AJ$1150,MATCH('Inflation data aligned'!$A96,OFFSET(INDIRECT(ADDRESS(1,MATCH(N$1,'Inflation data joined'!$1:$1,0),1,1,$A$1)),,,1150,1),0),MATCH(N$1,'Inflation data joined'!$1:$1,0)+1)</f>
        <v>97.2</v>
      </c>
      <c r="O96" s="9" cm="1">
        <f t="array" aca="1" ref="O96" ca="1">INDEX('Inflation data joined'!$A$1:$AJ$1150,MATCH('Inflation data aligned'!$A96,OFFSET(INDIRECT(ADDRESS(1,MATCH(O$1,'Inflation data joined'!$1:$1,0),1,1,$A$1)),,,1150,1),0),MATCH(O$1,'Inflation data joined'!$1:$1,0)+1)</f>
        <v>93.74</v>
      </c>
      <c r="P96" s="32">
        <f ca="1">P$135*'Mthly con price data from FRED'!B585/'Mthly con price data from FRED'!B$624</f>
        <v>63.792553191489418</v>
      </c>
      <c r="Q96" s="9" cm="1">
        <f t="array" aca="1" ref="Q96" ca="1">INDEX('Inflation data joined'!$A$1:$AJ$1150,MATCH('Inflation data aligned'!$A96,OFFSET(INDIRECT(ADDRESS(1,MATCH(Q$1,'Inflation data joined'!$1:$1,0),1,1,$A$1)),,,1150,1),0),MATCH(Q$1,'Inflation data joined'!$1:$1,0)+1)</f>
        <v>87.63</v>
      </c>
      <c r="R96" s="21">
        <f>'Mthly con price data from FRED'!H201</f>
        <v>49.869692710464697</v>
      </c>
      <c r="S96" s="9" cm="1">
        <f t="array" aca="1" ref="S96" ca="1">INDEX('Inflation data joined'!$A$1:$AJ$1150,MATCH('Inflation data aligned'!$A96,OFFSET(INDIRECT(ADDRESS(1,MATCH(S$1,'Inflation data joined'!$1:$1,0),1,1,$A$1)),,,1150,1),0),MATCH(S$1,'Inflation data joined'!$1:$1,0)+1)</f>
        <v>58.6</v>
      </c>
    </row>
    <row r="97" spans="1:19" hidden="1" x14ac:dyDescent="0.25">
      <c r="A97" s="4">
        <v>39416</v>
      </c>
      <c r="B97" s="32">
        <f ca="1">B95+(B98-B95)*2/3</f>
        <v>88.833333333333329</v>
      </c>
      <c r="C97" s="9" cm="1">
        <f t="array" aca="1" ref="C97" ca="1">INDEX('Inflation data joined'!$A$1:$AJ$1150,MATCH('Inflation data aligned'!$A97,OFFSET(INDIRECT(ADDRESS(1,MATCH(C$1,'Inflation data joined'!$1:$1,0),1,1,$A$1)),,,1150,1),0),MATCH(C$1,'Inflation data joined'!$1:$1,0)+1)</f>
        <v>95.461622000000006</v>
      </c>
      <c r="D97" s="21">
        <f>'Mthly con price data from FRED'!D190</f>
        <v>82.090007836499296</v>
      </c>
      <c r="E97" s="9" cm="1">
        <f t="array" aca="1" ref="E97" ca="1">INDEX('Inflation data joined'!$A$1:$AJ$1150,MATCH('Inflation data aligned'!$A97,OFFSET(INDIRECT(ADDRESS(1,MATCH(E$1,'Inflation data joined'!$1:$1,0),1,1,$A$1)),,,1150,1),0),MATCH(E$1,'Inflation data joined'!$1:$1,0)+1)</f>
        <v>111.9</v>
      </c>
      <c r="F97" s="9" cm="1">
        <f t="array" aca="1" ref="F97" ca="1">INDEX('Inflation data joined'!$A$1:$AJ$1150,MATCH('Inflation data aligned'!$A97,OFFSET(INDIRECT(ADDRESS(1,MATCH(F$1,'Inflation data joined'!$1:$1,0),1,1,$A$1)),,,1150,1),0),MATCH(F$1,'Inflation data joined'!$1:$1,0)+1)</f>
        <v>100.1336</v>
      </c>
      <c r="G97" s="9" cm="1">
        <f t="array" aca="1" ref="G97" ca="1">INDEX('Inflation data joined'!$A$1:$AJ$1150,MATCH('Inflation data aligned'!$A97,OFFSET(INDIRECT(ADDRESS(1,MATCH(G$1,'Inflation data joined'!$1:$1,0),1,1,$A$1)),,,1150,1),0),MATCH(G$1,'Inflation data joined'!$1:$1,0)+1)</f>
        <v>210.17699999999999</v>
      </c>
      <c r="H97" s="9" cm="1">
        <f t="array" aca="1" ref="H97" ca="1">INDEX('Inflation data joined'!$A$1:$AJ$1150,MATCH('Inflation data aligned'!$A97,OFFSET(INDIRECT(ADDRESS(1,MATCH(H$1,'Inflation data joined'!$1:$1,0),1,1,$A$1)),,,1150,1),0),MATCH(H$1,'Inflation data joined'!$1:$1,0)+1)</f>
        <v>209.7</v>
      </c>
      <c r="I97" s="9" cm="1">
        <f t="array" aca="1" ref="I97" ca="1">INDEX('Inflation data joined'!$A$1:$AJ$1150,MATCH('Inflation data aligned'!$A97,OFFSET(INDIRECT(ADDRESS(1,MATCH(I$1,'Inflation data joined'!$1:$1,0),1,1,$A$1)),,,1150,1),0),MATCH(I$1,'Inflation data joined'!$1:$1,0)+1)</f>
        <v>70.5</v>
      </c>
      <c r="J97" s="9" cm="1">
        <f t="array" aca="1" ref="J97" ca="1">INDEX('Inflation data joined'!$A$1:$AJ$1150,MATCH('Inflation data aligned'!$A97,OFFSET(INDIRECT(ADDRESS(1,MATCH(J$1,'Inflation data joined'!$1:$1,0),1,1,$A$1)),,,1150,1),0),MATCH(J$1,'Inflation data joined'!$1:$1,0)+1)</f>
        <v>92.09</v>
      </c>
      <c r="K97" s="9" cm="1">
        <f t="array" aca="1" ref="K97" ca="1">INDEX('Inflation data joined'!$A$1:$AJ$1150,MATCH('Inflation data aligned'!$A97,OFFSET(INDIRECT(ADDRESS(1,MATCH(K$1,'Inflation data joined'!$1:$1,0),1,1,$A$1)),,,1150,1),0),MATCH(K$1,'Inflation data joined'!$1:$1,0)+1)</f>
        <v>89.9</v>
      </c>
      <c r="L97" s="9" cm="1">
        <f t="array" aca="1" ref="L97" ca="1">INDEX('Inflation data joined'!$A$1:$AJ$1150,MATCH('Inflation data aligned'!$A97,OFFSET(INDIRECT(ADDRESS(1,MATCH(L$1,'Inflation data joined'!$1:$1,0),1,1,$A$1)),,,1150,1),0),MATCH(L$1,'Inflation data joined'!$1:$1,0)+1)</f>
        <v>82.738972000000004</v>
      </c>
      <c r="M97" s="9" cm="1">
        <f t="array" aca="1" ref="M97" ca="1">INDEX('Inflation data joined'!$A$1:$AJ$1150,MATCH('Inflation data aligned'!$A97,OFFSET(INDIRECT(ADDRESS(1,MATCH(M$1,'Inflation data joined'!$1:$1,0),1,1,$A$1)),,,1150,1),0),MATCH(M$1,'Inflation data joined'!$1:$1,0)+1)</f>
        <v>2711.55</v>
      </c>
      <c r="N97" s="9" cm="1">
        <f t="array" aca="1" ref="N97" ca="1">INDEX('Inflation data joined'!$A$1:$AJ$1150,MATCH('Inflation data aligned'!$A97,OFFSET(INDIRECT(ADDRESS(1,MATCH(N$1,'Inflation data joined'!$1:$1,0),1,1,$A$1)),,,1150,1),0),MATCH(N$1,'Inflation data joined'!$1:$1,0)+1)</f>
        <v>97.7</v>
      </c>
      <c r="O97" s="9" cm="1">
        <f t="array" aca="1" ref="O97" ca="1">INDEX('Inflation data joined'!$A$1:$AJ$1150,MATCH('Inflation data aligned'!$A97,OFFSET(INDIRECT(ADDRESS(1,MATCH(O$1,'Inflation data joined'!$1:$1,0),1,1,$A$1)),,,1150,1),0),MATCH(O$1,'Inflation data joined'!$1:$1,0)+1)</f>
        <v>93.19</v>
      </c>
      <c r="P97" s="32">
        <f ca="1">P$135*'Mthly con price data from FRED'!B586/'Mthly con price data from FRED'!B$624</f>
        <v>63.792553191489418</v>
      </c>
      <c r="Q97" s="9" cm="1">
        <f t="array" aca="1" ref="Q97" ca="1">INDEX('Inflation data joined'!$A$1:$AJ$1150,MATCH('Inflation data aligned'!$A97,OFFSET(INDIRECT(ADDRESS(1,MATCH(Q$1,'Inflation data joined'!$1:$1,0),1,1,$A$1)),,,1150,1),0),MATCH(Q$1,'Inflation data joined'!$1:$1,0)+1)</f>
        <v>87.76</v>
      </c>
      <c r="R97" s="21">
        <f>'Mthly con price data from FRED'!H202</f>
        <v>50.483089930803402</v>
      </c>
      <c r="S97" s="9" cm="1">
        <f t="array" aca="1" ref="S97" ca="1">INDEX('Inflation data joined'!$A$1:$AJ$1150,MATCH('Inflation data aligned'!$A97,OFFSET(INDIRECT(ADDRESS(1,MATCH(S$1,'Inflation data joined'!$1:$1,0),1,1,$A$1)),,,1150,1),0),MATCH(S$1,'Inflation data joined'!$1:$1,0)+1)</f>
        <v>58.9</v>
      </c>
    </row>
    <row r="98" spans="1:19" hidden="1" x14ac:dyDescent="0.25">
      <c r="A98" s="4">
        <v>39447</v>
      </c>
      <c r="B98" s="9" cm="1">
        <f t="array" aca="1" ref="B98" ca="1">INDEX('Inflation data joined'!$A$1:$AJ$1150,MATCH('Inflation data aligned'!$A98,OFFSET(INDIRECT(ADDRESS(1,MATCH(B$1,'Inflation data joined'!$1:$1,0),1,1,$A$1)),,,1150,1),0),MATCH(B$1,'Inflation data joined'!$1:$1,0)+1)</f>
        <v>89.1</v>
      </c>
      <c r="C98" s="9" cm="1">
        <f t="array" aca="1" ref="C98" ca="1">INDEX('Inflation data joined'!$A$1:$AJ$1150,MATCH('Inflation data aligned'!$A98,OFFSET(INDIRECT(ADDRESS(1,MATCH(C$1,'Inflation data joined'!$1:$1,0),1,1,$A$1)),,,1150,1),0),MATCH(C$1,'Inflation data joined'!$1:$1,0)+1)</f>
        <v>95.746298999999993</v>
      </c>
      <c r="D98" s="21">
        <f>'Mthly con price data from FRED'!D191</f>
        <v>82.910908330557206</v>
      </c>
      <c r="E98" s="9" cm="1">
        <f t="array" aca="1" ref="E98" ca="1">INDEX('Inflation data joined'!$A$1:$AJ$1150,MATCH('Inflation data aligned'!$A98,OFFSET(INDIRECT(ADDRESS(1,MATCH(E$1,'Inflation data joined'!$1:$1,0),1,1,$A$1)),,,1150,1),0),MATCH(E$1,'Inflation data joined'!$1:$1,0)+1)</f>
        <v>112</v>
      </c>
      <c r="F98" s="9" cm="1">
        <f t="array" aca="1" ref="F98" ca="1">INDEX('Inflation data joined'!$A$1:$AJ$1150,MATCH('Inflation data aligned'!$A98,OFFSET(INDIRECT(ADDRESS(1,MATCH(F$1,'Inflation data joined'!$1:$1,0),1,1,$A$1)),,,1150,1),0),MATCH(F$1,'Inflation data joined'!$1:$1,0)+1)</f>
        <v>100.3771</v>
      </c>
      <c r="G98" s="9" cm="1">
        <f t="array" aca="1" ref="G98" ca="1">INDEX('Inflation data joined'!$A$1:$AJ$1150,MATCH('Inflation data aligned'!$A98,OFFSET(INDIRECT(ADDRESS(1,MATCH(G$1,'Inflation data joined'!$1:$1,0),1,1,$A$1)),,,1150,1),0),MATCH(G$1,'Inflation data joined'!$1:$1,0)+1)</f>
        <v>210.036</v>
      </c>
      <c r="H98" s="9" cm="1">
        <f t="array" aca="1" ref="H98" ca="1">INDEX('Inflation data joined'!$A$1:$AJ$1150,MATCH('Inflation data aligned'!$A98,OFFSET(INDIRECT(ADDRESS(1,MATCH(H$1,'Inflation data joined'!$1:$1,0),1,1,$A$1)),,,1150,1),0),MATCH(H$1,'Inflation data joined'!$1:$1,0)+1)</f>
        <v>210.9</v>
      </c>
      <c r="I98" s="9" cm="1">
        <f t="array" aca="1" ref="I98" ca="1">INDEX('Inflation data joined'!$A$1:$AJ$1150,MATCH('Inflation data aligned'!$A98,OFFSET(INDIRECT(ADDRESS(1,MATCH(I$1,'Inflation data joined'!$1:$1,0),1,1,$A$1)),,,1150,1),0),MATCH(I$1,'Inflation data joined'!$1:$1,0)+1)</f>
        <v>70.900000000000006</v>
      </c>
      <c r="J98" s="9" cm="1">
        <f t="array" aca="1" ref="J98" ca="1">INDEX('Inflation data joined'!$A$1:$AJ$1150,MATCH('Inflation data aligned'!$A98,OFFSET(INDIRECT(ADDRESS(1,MATCH(J$1,'Inflation data joined'!$1:$1,0),1,1,$A$1)),,,1150,1),0),MATCH(J$1,'Inflation data joined'!$1:$1,0)+1)</f>
        <v>92.44</v>
      </c>
      <c r="K98" s="9" cm="1">
        <f t="array" aca="1" ref="K98" ca="1">INDEX('Inflation data joined'!$A$1:$AJ$1150,MATCH('Inflation data aligned'!$A98,OFFSET(INDIRECT(ADDRESS(1,MATCH(K$1,'Inflation data joined'!$1:$1,0),1,1,$A$1)),,,1150,1),0),MATCH(K$1,'Inflation data joined'!$1:$1,0)+1)</f>
        <v>90.5</v>
      </c>
      <c r="L98" s="9" cm="1">
        <f t="array" aca="1" ref="L98" ca="1">INDEX('Inflation data joined'!$A$1:$AJ$1150,MATCH('Inflation data aligned'!$A98,OFFSET(INDIRECT(ADDRESS(1,MATCH(L$1,'Inflation data joined'!$1:$1,0),1,1,$A$1)),,,1150,1),0),MATCH(L$1,'Inflation data joined'!$1:$1,0)+1)</f>
        <v>83.051489000000004</v>
      </c>
      <c r="M98" s="9" cm="1">
        <f t="array" aca="1" ref="M98" ca="1">INDEX('Inflation data joined'!$A$1:$AJ$1150,MATCH('Inflation data aligned'!$A98,OFFSET(INDIRECT(ADDRESS(1,MATCH(M$1,'Inflation data joined'!$1:$1,0),1,1,$A$1)),,,1150,1),0),MATCH(M$1,'Inflation data joined'!$1:$1,0)+1)</f>
        <v>2731.62</v>
      </c>
      <c r="N98" s="9" cm="1">
        <f t="array" aca="1" ref="N98" ca="1">INDEX('Inflation data joined'!$A$1:$AJ$1150,MATCH('Inflation data aligned'!$A98,OFFSET(INDIRECT(ADDRESS(1,MATCH(N$1,'Inflation data joined'!$1:$1,0),1,1,$A$1)),,,1150,1),0),MATCH(N$1,'Inflation data joined'!$1:$1,0)+1)</f>
        <v>97.8</v>
      </c>
      <c r="O98" s="9" cm="1">
        <f t="array" aca="1" ref="O98" ca="1">INDEX('Inflation data joined'!$A$1:$AJ$1150,MATCH('Inflation data aligned'!$A98,OFFSET(INDIRECT(ADDRESS(1,MATCH(O$1,'Inflation data joined'!$1:$1,0),1,1,$A$1)),,,1150,1),0),MATCH(O$1,'Inflation data joined'!$1:$1,0)+1)</f>
        <v>92.08</v>
      </c>
      <c r="P98" s="32">
        <f ca="1">P$135*'Mthly con price data from FRED'!B587/'Mthly con price data from FRED'!B$624</f>
        <v>63.792553191489418</v>
      </c>
      <c r="Q98" s="9" cm="1">
        <f t="array" aca="1" ref="Q98" ca="1">INDEX('Inflation data joined'!$A$1:$AJ$1150,MATCH('Inflation data aligned'!$A98,OFFSET(INDIRECT(ADDRESS(1,MATCH(Q$1,'Inflation data joined'!$1:$1,0),1,1,$A$1)),,,1150,1),0),MATCH(Q$1,'Inflation data joined'!$1:$1,0)+1)</f>
        <v>87.39</v>
      </c>
      <c r="R98" s="21">
        <f>'Mthly con price data from FRED'!H203</f>
        <v>51.053548847021503</v>
      </c>
      <c r="S98" s="9" cm="1">
        <f t="array" aca="1" ref="S98" ca="1">INDEX('Inflation data joined'!$A$1:$AJ$1150,MATCH('Inflation data aligned'!$A98,OFFSET(INDIRECT(ADDRESS(1,MATCH(S$1,'Inflation data joined'!$1:$1,0),1,1,$A$1)),,,1150,1),0),MATCH(S$1,'Inflation data joined'!$1:$1,0)+1)</f>
        <v>59.3</v>
      </c>
    </row>
    <row r="99" spans="1:19" hidden="1" x14ac:dyDescent="0.25">
      <c r="A99" s="4">
        <v>39478</v>
      </c>
      <c r="B99" s="31">
        <f ca="1">B98+(B101-B98)*1/3</f>
        <v>89.5</v>
      </c>
      <c r="C99" s="9" cm="1">
        <f t="array" aca="1" ref="C99" ca="1">INDEX('Inflation data joined'!$A$1:$AJ$1150,MATCH('Inflation data aligned'!$A99,OFFSET(INDIRECT(ADDRESS(1,MATCH(C$1,'Inflation data joined'!$1:$1,0),1,1,$A$1)),,,1150,1),0),MATCH(C$1,'Inflation data joined'!$1:$1,0)+1)</f>
        <v>95.366729000000007</v>
      </c>
      <c r="D99" s="21">
        <f>'Mthly con price data from FRED'!D192</f>
        <v>83.905839013518104</v>
      </c>
      <c r="E99" s="9" cm="1">
        <f t="array" aca="1" ref="E99" ca="1">INDEX('Inflation data joined'!$A$1:$AJ$1150,MATCH('Inflation data aligned'!$A99,OFFSET(INDIRECT(ADDRESS(1,MATCH(E$1,'Inflation data joined'!$1:$1,0),1,1,$A$1)),,,1150,1),0),MATCH(E$1,'Inflation data joined'!$1:$1,0)+1)</f>
        <v>111.8</v>
      </c>
      <c r="F99" s="9" cm="1">
        <f t="array" aca="1" ref="F99" ca="1">INDEX('Inflation data joined'!$A$1:$AJ$1150,MATCH('Inflation data aligned'!$A99,OFFSET(INDIRECT(ADDRESS(1,MATCH(F$1,'Inflation data joined'!$1:$1,0),1,1,$A$1)),,,1150,1),0),MATCH(F$1,'Inflation data joined'!$1:$1,0)+1)</f>
        <v>100.0885</v>
      </c>
      <c r="G99" s="9" cm="1">
        <f t="array" aca="1" ref="G99" ca="1">INDEX('Inflation data joined'!$A$1:$AJ$1150,MATCH('Inflation data aligned'!$A99,OFFSET(INDIRECT(ADDRESS(1,MATCH(G$1,'Inflation data joined'!$1:$1,0),1,1,$A$1)),,,1150,1),0),MATCH(G$1,'Inflation data joined'!$1:$1,0)+1)</f>
        <v>211.08</v>
      </c>
      <c r="H99" s="9" cm="1">
        <f t="array" aca="1" ref="H99" ca="1">INDEX('Inflation data joined'!$A$1:$AJ$1150,MATCH('Inflation data aligned'!$A99,OFFSET(INDIRECT(ADDRESS(1,MATCH(H$1,'Inflation data joined'!$1:$1,0),1,1,$A$1)),,,1150,1),0),MATCH(H$1,'Inflation data joined'!$1:$1,0)+1)</f>
        <v>209.8</v>
      </c>
      <c r="I99" s="9" cm="1">
        <f t="array" aca="1" ref="I99" ca="1">INDEX('Inflation data joined'!$A$1:$AJ$1150,MATCH('Inflation data aligned'!$A99,OFFSET(INDIRECT(ADDRESS(1,MATCH(I$1,'Inflation data joined'!$1:$1,0),1,1,$A$1)),,,1150,1),0),MATCH(I$1,'Inflation data joined'!$1:$1,0)+1)</f>
        <v>70.400000000000006</v>
      </c>
      <c r="J99" s="9" cm="1">
        <f t="array" aca="1" ref="J99" ca="1">INDEX('Inflation data joined'!$A$1:$AJ$1150,MATCH('Inflation data aligned'!$A99,OFFSET(INDIRECT(ADDRESS(1,MATCH(J$1,'Inflation data joined'!$1:$1,0),1,1,$A$1)),,,1150,1),0),MATCH(J$1,'Inflation data joined'!$1:$1,0)+1)</f>
        <v>92.33</v>
      </c>
      <c r="K99" s="9" cm="1">
        <f t="array" aca="1" ref="K99" ca="1">INDEX('Inflation data joined'!$A$1:$AJ$1150,MATCH('Inflation data aligned'!$A99,OFFSET(INDIRECT(ADDRESS(1,MATCH(K$1,'Inflation data joined'!$1:$1,0),1,1,$A$1)),,,1150,1),0),MATCH(K$1,'Inflation data joined'!$1:$1,0)+1)</f>
        <v>90.2</v>
      </c>
      <c r="L99" s="9" cm="1">
        <f t="array" aca="1" ref="L99" ca="1">INDEX('Inflation data joined'!$A$1:$AJ$1150,MATCH('Inflation data aligned'!$A99,OFFSET(INDIRECT(ADDRESS(1,MATCH(L$1,'Inflation data joined'!$1:$1,0),1,1,$A$1)),,,1150,1),0),MATCH(L$1,'Inflation data joined'!$1:$1,0)+1)</f>
        <v>83.442134999999993</v>
      </c>
      <c r="M99" s="9" cm="1">
        <f t="array" aca="1" ref="M99" ca="1">INDEX('Inflation data joined'!$A$1:$AJ$1150,MATCH('Inflation data aligned'!$A99,OFFSET(INDIRECT(ADDRESS(1,MATCH(M$1,'Inflation data joined'!$1:$1,0),1,1,$A$1)),,,1150,1),0),MATCH(M$1,'Inflation data joined'!$1:$1,0)+1)</f>
        <v>2746.37</v>
      </c>
      <c r="N99" s="9" cm="1">
        <f t="array" aca="1" ref="N99" ca="1">INDEX('Inflation data joined'!$A$1:$AJ$1150,MATCH('Inflation data aligned'!$A99,OFFSET(INDIRECT(ADDRESS(1,MATCH(N$1,'Inflation data joined'!$1:$1,0),1,1,$A$1)),,,1150,1),0),MATCH(N$1,'Inflation data joined'!$1:$1,0)+1)</f>
        <v>97.1</v>
      </c>
      <c r="O99" s="9" cm="1">
        <f t="array" aca="1" ref="O99" ca="1">INDEX('Inflation data joined'!$A$1:$AJ$1150,MATCH('Inflation data aligned'!$A99,OFFSET(INDIRECT(ADDRESS(1,MATCH(O$1,'Inflation data joined'!$1:$1,0),1,1,$A$1)),,,1150,1),0),MATCH(O$1,'Inflation data joined'!$1:$1,0)+1)</f>
        <v>91.54</v>
      </c>
      <c r="P99" s="32">
        <f ca="1">P$135*'Mthly con price data from FRED'!B588/'Mthly con price data from FRED'!B$624</f>
        <v>63.792553191489418</v>
      </c>
      <c r="Q99" s="9" cm="1">
        <f t="array" aca="1" ref="Q99" ca="1">INDEX('Inflation data joined'!$A$1:$AJ$1150,MATCH('Inflation data aligned'!$A99,OFFSET(INDIRECT(ADDRESS(1,MATCH(Q$1,'Inflation data joined'!$1:$1,0),1,1,$A$1)),,,1150,1),0),MATCH(Q$1,'Inflation data joined'!$1:$1,0)+1)</f>
        <v>87.63</v>
      </c>
      <c r="R99" s="21">
        <f>'Mthly con price data from FRED'!H204</f>
        <v>52.232885825387697</v>
      </c>
      <c r="S99" s="9" cm="1">
        <f t="array" aca="1" ref="S99" ca="1">INDEX('Inflation data joined'!$A$1:$AJ$1150,MATCH('Inflation data aligned'!$A99,OFFSET(INDIRECT(ADDRESS(1,MATCH(S$1,'Inflation data joined'!$1:$1,0),1,1,$A$1)),,,1150,1),0),MATCH(S$1,'Inflation data joined'!$1:$1,0)+1)</f>
        <v>60.4</v>
      </c>
    </row>
    <row r="100" spans="1:19" hidden="1" x14ac:dyDescent="0.25">
      <c r="A100" s="4">
        <v>39507</v>
      </c>
      <c r="B100" s="32">
        <f ca="1">B98+(B101-B98)*2/3</f>
        <v>89.899999999999991</v>
      </c>
      <c r="C100" s="9" cm="1">
        <f t="array" aca="1" ref="C100" ca="1">INDEX('Inflation data joined'!$A$1:$AJ$1150,MATCH('Inflation data aligned'!$A100,OFFSET(INDIRECT(ADDRESS(1,MATCH(C$1,'Inflation data joined'!$1:$1,0),1,1,$A$1)),,,1150,1),0),MATCH(C$1,'Inflation data joined'!$1:$1,0)+1)</f>
        <v>95.271837000000005</v>
      </c>
      <c r="D100" s="21">
        <f>'Mthly con price data from FRED'!D193</f>
        <v>86.087391175924296</v>
      </c>
      <c r="E100" s="9" cm="1">
        <f t="array" aca="1" ref="E100" ca="1">INDEX('Inflation data joined'!$A$1:$AJ$1150,MATCH('Inflation data aligned'!$A100,OFFSET(INDIRECT(ADDRESS(1,MATCH(E$1,'Inflation data joined'!$1:$1,0),1,1,$A$1)),,,1150,1),0),MATCH(E$1,'Inflation data joined'!$1:$1,0)+1)</f>
        <v>112.2</v>
      </c>
      <c r="F100" s="9" cm="1">
        <f t="array" aca="1" ref="F100" ca="1">INDEX('Inflation data joined'!$A$1:$AJ$1150,MATCH('Inflation data aligned'!$A100,OFFSET(INDIRECT(ADDRESS(1,MATCH(F$1,'Inflation data joined'!$1:$1,0),1,1,$A$1)),,,1150,1),0),MATCH(F$1,'Inflation data joined'!$1:$1,0)+1)</f>
        <v>100.2261</v>
      </c>
      <c r="G100" s="9" cm="1">
        <f t="array" aca="1" ref="G100" ca="1">INDEX('Inflation data joined'!$A$1:$AJ$1150,MATCH('Inflation data aligned'!$A100,OFFSET(INDIRECT(ADDRESS(1,MATCH(G$1,'Inflation data joined'!$1:$1,0),1,1,$A$1)),,,1150,1),0),MATCH(G$1,'Inflation data joined'!$1:$1,0)+1)</f>
        <v>211.69300000000001</v>
      </c>
      <c r="H100" s="9" cm="1">
        <f t="array" aca="1" ref="H100" ca="1">INDEX('Inflation data joined'!$A$1:$AJ$1150,MATCH('Inflation data aligned'!$A100,OFFSET(INDIRECT(ADDRESS(1,MATCH(H$1,'Inflation data joined'!$1:$1,0),1,1,$A$1)),,,1150,1),0),MATCH(H$1,'Inflation data joined'!$1:$1,0)+1)</f>
        <v>211.4</v>
      </c>
      <c r="I100" s="9" cm="1">
        <f t="array" aca="1" ref="I100" ca="1">INDEX('Inflation data joined'!$A$1:$AJ$1150,MATCH('Inflation data aligned'!$A100,OFFSET(INDIRECT(ADDRESS(1,MATCH(I$1,'Inflation data joined'!$1:$1,0),1,1,$A$1)),,,1150,1),0),MATCH(I$1,'Inflation data joined'!$1:$1,0)+1)</f>
        <v>71.5</v>
      </c>
      <c r="J100" s="9" cm="1">
        <f t="array" aca="1" ref="J100" ca="1">INDEX('Inflation data joined'!$A$1:$AJ$1150,MATCH('Inflation data aligned'!$A100,OFFSET(INDIRECT(ADDRESS(1,MATCH(J$1,'Inflation data joined'!$1:$1,0),1,1,$A$1)),,,1150,1),0),MATCH(J$1,'Inflation data joined'!$1:$1,0)+1)</f>
        <v>92.53</v>
      </c>
      <c r="K100" s="9" cm="1">
        <f t="array" aca="1" ref="K100" ca="1">INDEX('Inflation data joined'!$A$1:$AJ$1150,MATCH('Inflation data aligned'!$A100,OFFSET(INDIRECT(ADDRESS(1,MATCH(K$1,'Inflation data joined'!$1:$1,0),1,1,$A$1)),,,1150,1),0),MATCH(K$1,'Inflation data joined'!$1:$1,0)+1)</f>
        <v>90.6</v>
      </c>
      <c r="L100" s="9" cm="1">
        <f t="array" aca="1" ref="L100" ca="1">INDEX('Inflation data joined'!$A$1:$AJ$1150,MATCH('Inflation data aligned'!$A100,OFFSET(INDIRECT(ADDRESS(1,MATCH(L$1,'Inflation data joined'!$1:$1,0),1,1,$A$1)),,,1150,1),0),MATCH(L$1,'Inflation data joined'!$1:$1,0)+1)</f>
        <v>83.754654000000002</v>
      </c>
      <c r="M100" s="9" cm="1">
        <f t="array" aca="1" ref="M100" ca="1">INDEX('Inflation data joined'!$A$1:$AJ$1150,MATCH('Inflation data aligned'!$A100,OFFSET(INDIRECT(ADDRESS(1,MATCH(M$1,'Inflation data joined'!$1:$1,0),1,1,$A$1)),,,1150,1),0),MATCH(M$1,'Inflation data joined'!$1:$1,0)+1)</f>
        <v>2759.83</v>
      </c>
      <c r="N100" s="9" cm="1">
        <f t="array" aca="1" ref="N100" ca="1">INDEX('Inflation data joined'!$A$1:$AJ$1150,MATCH('Inflation data aligned'!$A100,OFFSET(INDIRECT(ADDRESS(1,MATCH(N$1,'Inflation data joined'!$1:$1,0),1,1,$A$1)),,,1150,1),0),MATCH(N$1,'Inflation data joined'!$1:$1,0)+1)</f>
        <v>98.3</v>
      </c>
      <c r="O100" s="9" cm="1">
        <f t="array" aca="1" ref="O100" ca="1">INDEX('Inflation data joined'!$A$1:$AJ$1150,MATCH('Inflation data aligned'!$A100,OFFSET(INDIRECT(ADDRESS(1,MATCH(O$1,'Inflation data joined'!$1:$1,0),1,1,$A$1)),,,1150,1),0),MATCH(O$1,'Inflation data joined'!$1:$1,0)+1)</f>
        <v>92.71</v>
      </c>
      <c r="P100" s="32">
        <f ca="1">P$135*'Mthly con price data from FRED'!B589/'Mthly con price data from FRED'!B$624</f>
        <v>64.268617021276654</v>
      </c>
      <c r="Q100" s="9" cm="1">
        <f t="array" aca="1" ref="Q100" ca="1">INDEX('Inflation data joined'!$A$1:$AJ$1150,MATCH('Inflation data aligned'!$A100,OFFSET(INDIRECT(ADDRESS(1,MATCH(Q$1,'Inflation data joined'!$1:$1,0),1,1,$A$1)),,,1150,1),0),MATCH(Q$1,'Inflation data joined'!$1:$1,0)+1)</f>
        <v>88.22</v>
      </c>
      <c r="R100" s="21">
        <f>'Mthly con price data from FRED'!H205</f>
        <v>52.859680455292398</v>
      </c>
      <c r="S100" s="9" cm="1">
        <f t="array" aca="1" ref="S100" ca="1">INDEX('Inflation data joined'!$A$1:$AJ$1150,MATCH('Inflation data aligned'!$A100,OFFSET(INDIRECT(ADDRESS(1,MATCH(S$1,'Inflation data joined'!$1:$1,0),1,1,$A$1)),,,1150,1),0),MATCH(S$1,'Inflation data joined'!$1:$1,0)+1)</f>
        <v>60.8</v>
      </c>
    </row>
    <row r="101" spans="1:19" hidden="1" x14ac:dyDescent="0.25">
      <c r="A101" s="4">
        <v>39538</v>
      </c>
      <c r="B101" s="9" cm="1">
        <f t="array" aca="1" ref="B101" ca="1">INDEX('Inflation data joined'!$A$1:$AJ$1150,MATCH('Inflation data aligned'!$A101,OFFSET(INDIRECT(ADDRESS(1,MATCH(B$1,'Inflation data joined'!$1:$1,0),1,1,$A$1)),,,1150,1),0),MATCH(B$1,'Inflation data joined'!$1:$1,0)+1)</f>
        <v>90.3</v>
      </c>
      <c r="C101" s="9" cm="1">
        <f t="array" aca="1" ref="C101" ca="1">INDEX('Inflation data joined'!$A$1:$AJ$1150,MATCH('Inflation data aligned'!$A101,OFFSET(INDIRECT(ADDRESS(1,MATCH(C$1,'Inflation data joined'!$1:$1,0),1,1,$A$1)),,,1150,1),0),MATCH(C$1,'Inflation data joined'!$1:$1,0)+1)</f>
        <v>95.651405999999994</v>
      </c>
      <c r="D101" s="21">
        <f>'Mthly con price data from FRED'!D194</f>
        <v>85.484778778925204</v>
      </c>
      <c r="E101" s="9" cm="1">
        <f t="array" aca="1" ref="E101" ca="1">INDEX('Inflation data joined'!$A$1:$AJ$1150,MATCH('Inflation data aligned'!$A101,OFFSET(INDIRECT(ADDRESS(1,MATCH(E$1,'Inflation data joined'!$1:$1,0),1,1,$A$1)),,,1150,1),0),MATCH(E$1,'Inflation data joined'!$1:$1,0)+1)</f>
        <v>112.6</v>
      </c>
      <c r="F101" s="9" cm="1">
        <f t="array" aca="1" ref="F101" ca="1">INDEX('Inflation data joined'!$A$1:$AJ$1150,MATCH('Inflation data aligned'!$A101,OFFSET(INDIRECT(ADDRESS(1,MATCH(F$1,'Inflation data joined'!$1:$1,0),1,1,$A$1)),,,1150,1),0),MATCH(F$1,'Inflation data joined'!$1:$1,0)+1)</f>
        <v>100.5651</v>
      </c>
      <c r="G101" s="9" cm="1">
        <f t="array" aca="1" ref="G101" ca="1">INDEX('Inflation data joined'!$A$1:$AJ$1150,MATCH('Inflation data aligned'!$A101,OFFSET(INDIRECT(ADDRESS(1,MATCH(G$1,'Inflation data joined'!$1:$1,0),1,1,$A$1)),,,1150,1),0),MATCH(G$1,'Inflation data joined'!$1:$1,0)+1)</f>
        <v>213.52799999999999</v>
      </c>
      <c r="H101" s="9" cm="1">
        <f t="array" aca="1" ref="H101" ca="1">INDEX('Inflation data joined'!$A$1:$AJ$1150,MATCH('Inflation data aligned'!$A101,OFFSET(INDIRECT(ADDRESS(1,MATCH(H$1,'Inflation data joined'!$1:$1,0),1,1,$A$1)),,,1150,1),0),MATCH(H$1,'Inflation data joined'!$1:$1,0)+1)</f>
        <v>212.1</v>
      </c>
      <c r="I101" s="9" cm="1">
        <f t="array" aca="1" ref="I101" ca="1">INDEX('Inflation data joined'!$A$1:$AJ$1150,MATCH('Inflation data aligned'!$A101,OFFSET(INDIRECT(ADDRESS(1,MATCH(I$1,'Inflation data joined'!$1:$1,0),1,1,$A$1)),,,1150,1),0),MATCH(I$1,'Inflation data joined'!$1:$1,0)+1)</f>
        <v>71.5</v>
      </c>
      <c r="J101" s="9" cm="1">
        <f t="array" aca="1" ref="J101" ca="1">INDEX('Inflation data joined'!$A$1:$AJ$1150,MATCH('Inflation data aligned'!$A101,OFFSET(INDIRECT(ADDRESS(1,MATCH(J$1,'Inflation data joined'!$1:$1,0),1,1,$A$1)),,,1150,1),0),MATCH(J$1,'Inflation data joined'!$1:$1,0)+1)</f>
        <v>93.24</v>
      </c>
      <c r="K101" s="9" cm="1">
        <f t="array" aca="1" ref="K101" ca="1">INDEX('Inflation data joined'!$A$1:$AJ$1150,MATCH('Inflation data aligned'!$A101,OFFSET(INDIRECT(ADDRESS(1,MATCH(K$1,'Inflation data joined'!$1:$1,0),1,1,$A$1)),,,1150,1),0),MATCH(K$1,'Inflation data joined'!$1:$1,0)+1)</f>
        <v>91.1</v>
      </c>
      <c r="L101" s="9" cm="1">
        <f t="array" aca="1" ref="L101" ca="1">INDEX('Inflation data joined'!$A$1:$AJ$1150,MATCH('Inflation data aligned'!$A101,OFFSET(INDIRECT(ADDRESS(1,MATCH(L$1,'Inflation data joined'!$1:$1,0),1,1,$A$1)),,,1150,1),0),MATCH(L$1,'Inflation data joined'!$1:$1,0)+1)</f>
        <v>84.535945999999996</v>
      </c>
      <c r="M101" s="9" cm="1">
        <f t="array" aca="1" ref="M101" ca="1">INDEX('Inflation data joined'!$A$1:$AJ$1150,MATCH('Inflation data aligned'!$A101,OFFSET(INDIRECT(ADDRESS(1,MATCH(M$1,'Inflation data joined'!$1:$1,0),1,1,$A$1)),,,1150,1),0),MATCH(M$1,'Inflation data joined'!$1:$1,0)+1)</f>
        <v>2773.08</v>
      </c>
      <c r="N101" s="9" cm="1">
        <f t="array" aca="1" ref="N101" ca="1">INDEX('Inflation data joined'!$A$1:$AJ$1150,MATCH('Inflation data aligned'!$A101,OFFSET(INDIRECT(ADDRESS(1,MATCH(N$1,'Inflation data joined'!$1:$1,0),1,1,$A$1)),,,1150,1),0),MATCH(N$1,'Inflation data joined'!$1:$1,0)+1)</f>
        <v>99.3</v>
      </c>
      <c r="O101" s="9" cm="1">
        <f t="array" aca="1" ref="O101" ca="1">INDEX('Inflation data joined'!$A$1:$AJ$1150,MATCH('Inflation data aligned'!$A101,OFFSET(INDIRECT(ADDRESS(1,MATCH(O$1,'Inflation data joined'!$1:$1,0),1,1,$A$1)),,,1150,1),0),MATCH(O$1,'Inflation data joined'!$1:$1,0)+1)</f>
        <v>91.71</v>
      </c>
      <c r="P101" s="32">
        <f ca="1">P$135*'Mthly con price data from FRED'!B590/'Mthly con price data from FRED'!B$624</f>
        <v>65.220744680851098</v>
      </c>
      <c r="Q101" s="9" cm="1">
        <f t="array" aca="1" ref="Q101" ca="1">INDEX('Inflation data joined'!$A$1:$AJ$1150,MATCH('Inflation data aligned'!$A101,OFFSET(INDIRECT(ADDRESS(1,MATCH(Q$1,'Inflation data joined'!$1:$1,0),1,1,$A$1)),,,1150,1),0),MATCH(Q$1,'Inflation data joined'!$1:$1,0)+1)</f>
        <v>89.09</v>
      </c>
      <c r="R101" s="21">
        <f>'Mthly con price data from FRED'!H206</f>
        <v>53.493996620755901</v>
      </c>
      <c r="S101" s="9" cm="1">
        <f t="array" aca="1" ref="S101" ca="1">INDEX('Inflation data joined'!$A$1:$AJ$1150,MATCH('Inflation data aligned'!$A101,OFFSET(INDIRECT(ADDRESS(1,MATCH(S$1,'Inflation data joined'!$1:$1,0),1,1,$A$1)),,,1150,1),0),MATCH(S$1,'Inflation data joined'!$1:$1,0)+1)</f>
        <v>61.7</v>
      </c>
    </row>
    <row r="102" spans="1:19" hidden="1" x14ac:dyDescent="0.25">
      <c r="A102" s="4">
        <v>39568</v>
      </c>
      <c r="B102" s="31">
        <f ca="1">B101+(B104-B101)*1/3</f>
        <v>90.733333333333334</v>
      </c>
      <c r="C102" s="9" cm="1">
        <f t="array" aca="1" ref="C102" ca="1">INDEX('Inflation data joined'!$A$1:$AJ$1150,MATCH('Inflation data aligned'!$A102,OFFSET(INDIRECT(ADDRESS(1,MATCH(C$1,'Inflation data joined'!$1:$1,0),1,1,$A$1)),,,1150,1),0),MATCH(C$1,'Inflation data joined'!$1:$1,0)+1)</f>
        <v>95.651405999999994</v>
      </c>
      <c r="D102" s="21">
        <f>'Mthly con price data from FRED'!D195</f>
        <v>85.570263559817903</v>
      </c>
      <c r="E102" s="9" cm="1">
        <f t="array" aca="1" ref="E102" ca="1">INDEX('Inflation data joined'!$A$1:$AJ$1150,MATCH('Inflation data aligned'!$A102,OFFSET(INDIRECT(ADDRESS(1,MATCH(E$1,'Inflation data joined'!$1:$1,0),1,1,$A$1)),,,1150,1),0),MATCH(E$1,'Inflation data joined'!$1:$1,0)+1)</f>
        <v>113.5</v>
      </c>
      <c r="F102" s="9" cm="1">
        <f t="array" aca="1" ref="F102" ca="1">INDEX('Inflation data joined'!$A$1:$AJ$1150,MATCH('Inflation data aligned'!$A102,OFFSET(INDIRECT(ADDRESS(1,MATCH(F$1,'Inflation data joined'!$1:$1,0),1,1,$A$1)),,,1150,1),0),MATCH(F$1,'Inflation data joined'!$1:$1,0)+1)</f>
        <v>101.3596</v>
      </c>
      <c r="G102" s="9" cm="1">
        <f t="array" aca="1" ref="G102" ca="1">INDEX('Inflation data joined'!$A$1:$AJ$1150,MATCH('Inflation data aligned'!$A102,OFFSET(INDIRECT(ADDRESS(1,MATCH(G$1,'Inflation data joined'!$1:$1,0),1,1,$A$1)),,,1150,1),0),MATCH(G$1,'Inflation data joined'!$1:$1,0)+1)</f>
        <v>214.82300000000001</v>
      </c>
      <c r="H102" s="9" cm="1">
        <f t="array" aca="1" ref="H102" ca="1">INDEX('Inflation data joined'!$A$1:$AJ$1150,MATCH('Inflation data aligned'!$A102,OFFSET(INDIRECT(ADDRESS(1,MATCH(H$1,'Inflation data joined'!$1:$1,0),1,1,$A$1)),,,1150,1),0),MATCH(H$1,'Inflation data joined'!$1:$1,0)+1)</f>
        <v>214</v>
      </c>
      <c r="I102" s="9" cm="1">
        <f t="array" aca="1" ref="I102" ca="1">INDEX('Inflation data joined'!$A$1:$AJ$1150,MATCH('Inflation data aligned'!$A102,OFFSET(INDIRECT(ADDRESS(1,MATCH(I$1,'Inflation data joined'!$1:$1,0),1,1,$A$1)),,,1150,1),0),MATCH(I$1,'Inflation data joined'!$1:$1,0)+1)</f>
        <v>71.900000000000006</v>
      </c>
      <c r="J102" s="9" cm="1">
        <f t="array" aca="1" ref="J102" ca="1">INDEX('Inflation data joined'!$A$1:$AJ$1150,MATCH('Inflation data aligned'!$A102,OFFSET(INDIRECT(ADDRESS(1,MATCH(J$1,'Inflation data joined'!$1:$1,0),1,1,$A$1)),,,1150,1),0),MATCH(J$1,'Inflation data joined'!$1:$1,0)+1)</f>
        <v>93.56</v>
      </c>
      <c r="K102" s="9" cm="1">
        <f t="array" aca="1" ref="K102" ca="1">INDEX('Inflation data joined'!$A$1:$AJ$1150,MATCH('Inflation data aligned'!$A102,OFFSET(INDIRECT(ADDRESS(1,MATCH(K$1,'Inflation data joined'!$1:$1,0),1,1,$A$1)),,,1150,1),0),MATCH(K$1,'Inflation data joined'!$1:$1,0)+1)</f>
        <v>90.9</v>
      </c>
      <c r="L102" s="9" cm="1">
        <f t="array" aca="1" ref="L102" ca="1">INDEX('Inflation data joined'!$A$1:$AJ$1150,MATCH('Inflation data aligned'!$A102,OFFSET(INDIRECT(ADDRESS(1,MATCH(L$1,'Inflation data joined'!$1:$1,0),1,1,$A$1)),,,1150,1),0),MATCH(L$1,'Inflation data joined'!$1:$1,0)+1)</f>
        <v>85.004722000000001</v>
      </c>
      <c r="M102" s="9" cm="1">
        <f t="array" aca="1" ref="M102" ca="1">INDEX('Inflation data joined'!$A$1:$AJ$1150,MATCH('Inflation data aligned'!$A102,OFFSET(INDIRECT(ADDRESS(1,MATCH(M$1,'Inflation data joined'!$1:$1,0),1,1,$A$1)),,,1150,1),0),MATCH(M$1,'Inflation data joined'!$1:$1,0)+1)</f>
        <v>2788.33</v>
      </c>
      <c r="N102" s="9" cm="1">
        <f t="array" aca="1" ref="N102" ca="1">INDEX('Inflation data joined'!$A$1:$AJ$1150,MATCH('Inflation data aligned'!$A102,OFFSET(INDIRECT(ADDRESS(1,MATCH(N$1,'Inflation data joined'!$1:$1,0),1,1,$A$1)),,,1150,1),0),MATCH(N$1,'Inflation data joined'!$1:$1,0)+1)</f>
        <v>99.4</v>
      </c>
      <c r="O102" s="9" cm="1">
        <f t="array" aca="1" ref="O102" ca="1">INDEX('Inflation data joined'!$A$1:$AJ$1150,MATCH('Inflation data aligned'!$A102,OFFSET(INDIRECT(ADDRESS(1,MATCH(O$1,'Inflation data joined'!$1:$1,0),1,1,$A$1)),,,1150,1),0),MATCH(O$1,'Inflation data joined'!$1:$1,0)+1)</f>
        <v>92.7</v>
      </c>
      <c r="P102" s="32">
        <f ca="1">P$135*'Mthly con price data from FRED'!B591/'Mthly con price data from FRED'!B$624</f>
        <v>65.696808510638334</v>
      </c>
      <c r="Q102" s="9" cm="1">
        <f t="array" aca="1" ref="Q102" ca="1">INDEX('Inflation data joined'!$A$1:$AJ$1150,MATCH('Inflation data aligned'!$A102,OFFSET(INDIRECT(ADDRESS(1,MATCH(Q$1,'Inflation data joined'!$1:$1,0),1,1,$A$1)),,,1150,1),0),MATCH(Q$1,'Inflation data joined'!$1:$1,0)+1)</f>
        <v>89.42</v>
      </c>
      <c r="R102" s="21">
        <f>'Mthly con price data from FRED'!H207</f>
        <v>54.2536113727706</v>
      </c>
      <c r="S102" s="9" cm="1">
        <f t="array" aca="1" ref="S102" ca="1">INDEX('Inflation data joined'!$A$1:$AJ$1150,MATCH('Inflation data aligned'!$A102,OFFSET(INDIRECT(ADDRESS(1,MATCH(S$1,'Inflation data joined'!$1:$1,0),1,1,$A$1)),,,1150,1),0),MATCH(S$1,'Inflation data joined'!$1:$1,0)+1)</f>
        <v>62</v>
      </c>
    </row>
    <row r="103" spans="1:19" hidden="1" x14ac:dyDescent="0.25">
      <c r="A103" s="4">
        <v>39599</v>
      </c>
      <c r="B103" s="32">
        <f ca="1">B101+(B104-B101)*2/3</f>
        <v>91.166666666666657</v>
      </c>
      <c r="C103" s="9" cm="1">
        <f t="array" aca="1" ref="C103" ca="1">INDEX('Inflation data joined'!$A$1:$AJ$1150,MATCH('Inflation data aligned'!$A103,OFFSET(INDIRECT(ADDRESS(1,MATCH(C$1,'Inflation data joined'!$1:$1,0),1,1,$A$1)),,,1150,1),0),MATCH(C$1,'Inflation data joined'!$1:$1,0)+1)</f>
        <v>96.410544000000002</v>
      </c>
      <c r="D103" s="21">
        <f>'Mthly con price data from FRED'!D196</f>
        <v>85.2279827225844</v>
      </c>
      <c r="E103" s="9" cm="1">
        <f t="array" aca="1" ref="E103" ca="1">INDEX('Inflation data joined'!$A$1:$AJ$1150,MATCH('Inflation data aligned'!$A103,OFFSET(INDIRECT(ADDRESS(1,MATCH(E$1,'Inflation data joined'!$1:$1,0),1,1,$A$1)),,,1150,1),0),MATCH(E$1,'Inflation data joined'!$1:$1,0)+1)</f>
        <v>114.6</v>
      </c>
      <c r="F103" s="9" cm="1">
        <f t="array" aca="1" ref="F103" ca="1">INDEX('Inflation data joined'!$A$1:$AJ$1150,MATCH('Inflation data aligned'!$A103,OFFSET(INDIRECT(ADDRESS(1,MATCH(F$1,'Inflation data joined'!$1:$1,0),1,1,$A$1)),,,1150,1),0),MATCH(F$1,'Inflation data joined'!$1:$1,0)+1)</f>
        <v>102.1644</v>
      </c>
      <c r="G103" s="9" cm="1">
        <f t="array" aca="1" ref="G103" ca="1">INDEX('Inflation data joined'!$A$1:$AJ$1150,MATCH('Inflation data aligned'!$A103,OFFSET(INDIRECT(ADDRESS(1,MATCH(G$1,'Inflation data joined'!$1:$1,0),1,1,$A$1)),,,1150,1),0),MATCH(G$1,'Inflation data joined'!$1:$1,0)+1)</f>
        <v>216.63200000000001</v>
      </c>
      <c r="H103" s="9" cm="1">
        <f t="array" aca="1" ref="H103" ca="1">INDEX('Inflation data joined'!$A$1:$AJ$1150,MATCH('Inflation data aligned'!$A103,OFFSET(INDIRECT(ADDRESS(1,MATCH(H$1,'Inflation data joined'!$1:$1,0),1,1,$A$1)),,,1150,1),0),MATCH(H$1,'Inflation data joined'!$1:$1,0)+1)</f>
        <v>215.1</v>
      </c>
      <c r="I103" s="9" cm="1">
        <f t="array" aca="1" ref="I103" ca="1">INDEX('Inflation data joined'!$A$1:$AJ$1150,MATCH('Inflation data aligned'!$A103,OFFSET(INDIRECT(ADDRESS(1,MATCH(I$1,'Inflation data joined'!$1:$1,0),1,1,$A$1)),,,1150,1),0),MATCH(I$1,'Inflation data joined'!$1:$1,0)+1)</f>
        <v>72.099999999999994</v>
      </c>
      <c r="J103" s="9" cm="1">
        <f t="array" aca="1" ref="J103" ca="1">INDEX('Inflation data joined'!$A$1:$AJ$1150,MATCH('Inflation data aligned'!$A103,OFFSET(INDIRECT(ADDRESS(1,MATCH(J$1,'Inflation data joined'!$1:$1,0),1,1,$A$1)),,,1150,1),0),MATCH(J$1,'Inflation data joined'!$1:$1,0)+1)</f>
        <v>94.07</v>
      </c>
      <c r="K103" s="9" cm="1">
        <f t="array" aca="1" ref="K103" ca="1">INDEX('Inflation data joined'!$A$1:$AJ$1150,MATCH('Inflation data aligned'!$A103,OFFSET(INDIRECT(ADDRESS(1,MATCH(K$1,'Inflation data joined'!$1:$1,0),1,1,$A$1)),,,1150,1),0),MATCH(K$1,'Inflation data joined'!$1:$1,0)+1)</f>
        <v>91.5</v>
      </c>
      <c r="L103" s="9" cm="1">
        <f t="array" aca="1" ref="L103" ca="1">INDEX('Inflation data joined'!$A$1:$AJ$1150,MATCH('Inflation data aligned'!$A103,OFFSET(INDIRECT(ADDRESS(1,MATCH(L$1,'Inflation data joined'!$1:$1,0),1,1,$A$1)),,,1150,1),0),MATCH(L$1,'Inflation data joined'!$1:$1,0)+1)</f>
        <v>85.707886000000002</v>
      </c>
      <c r="M103" s="9" cm="1">
        <f t="array" aca="1" ref="M103" ca="1">INDEX('Inflation data joined'!$A$1:$AJ$1150,MATCH('Inflation data aligned'!$A103,OFFSET(INDIRECT(ADDRESS(1,MATCH(M$1,'Inflation data joined'!$1:$1,0),1,1,$A$1)),,,1150,1),0),MATCH(M$1,'Inflation data joined'!$1:$1,0)+1)</f>
        <v>2810.36</v>
      </c>
      <c r="N103" s="9" cm="1">
        <f t="array" aca="1" ref="N103" ca="1">INDEX('Inflation data joined'!$A$1:$AJ$1150,MATCH('Inflation data aligned'!$A103,OFFSET(INDIRECT(ADDRESS(1,MATCH(N$1,'Inflation data joined'!$1:$1,0),1,1,$A$1)),,,1150,1),0),MATCH(N$1,'Inflation data joined'!$1:$1,0)+1)</f>
        <v>100</v>
      </c>
      <c r="O103" s="9" cm="1">
        <f t="array" aca="1" ref="O103" ca="1">INDEX('Inflation data joined'!$A$1:$AJ$1150,MATCH('Inflation data aligned'!$A103,OFFSET(INDIRECT(ADDRESS(1,MATCH(O$1,'Inflation data joined'!$1:$1,0),1,1,$A$1)),,,1150,1),0),MATCH(O$1,'Inflation data joined'!$1:$1,0)+1)</f>
        <v>92.74</v>
      </c>
      <c r="P103" s="32">
        <f ca="1">P$135*'Mthly con price data from FRED'!B592/'Mthly con price data from FRED'!B$624</f>
        <v>66.172872340425556</v>
      </c>
      <c r="Q103" s="9" cm="1">
        <f t="array" aca="1" ref="Q103" ca="1">INDEX('Inflation data joined'!$A$1:$AJ$1150,MATCH('Inflation data aligned'!$A103,OFFSET(INDIRECT(ADDRESS(1,MATCH(Q$1,'Inflation data joined'!$1:$1,0),1,1,$A$1)),,,1150,1),0),MATCH(Q$1,'Inflation data joined'!$1:$1,0)+1)</f>
        <v>89.74</v>
      </c>
      <c r="R103" s="21">
        <f>'Mthly con price data from FRED'!H208</f>
        <v>54.986035126303001</v>
      </c>
      <c r="S103" s="9" cm="1">
        <f t="array" aca="1" ref="S103" ca="1">INDEX('Inflation data joined'!$A$1:$AJ$1150,MATCH('Inflation data aligned'!$A103,OFFSET(INDIRECT(ADDRESS(1,MATCH(S$1,'Inflation data joined'!$1:$1,0),1,1,$A$1)),,,1150,1),0),MATCH(S$1,'Inflation data joined'!$1:$1,0)+1)</f>
        <v>62.5</v>
      </c>
    </row>
    <row r="104" spans="1:19" hidden="1" x14ac:dyDescent="0.25">
      <c r="A104" s="4">
        <v>39629</v>
      </c>
      <c r="B104" s="9" cm="1">
        <f t="array" aca="1" ref="B104" ca="1">INDEX('Inflation data joined'!$A$1:$AJ$1150,MATCH('Inflation data aligned'!$A104,OFFSET(INDIRECT(ADDRESS(1,MATCH(B$1,'Inflation data joined'!$1:$1,0),1,1,$A$1)),,,1150,1),0),MATCH(B$1,'Inflation data joined'!$1:$1,0)+1)</f>
        <v>91.6</v>
      </c>
      <c r="C104" s="9" cm="1">
        <f t="array" aca="1" ref="C104" ca="1">INDEX('Inflation data joined'!$A$1:$AJ$1150,MATCH('Inflation data aligned'!$A104,OFFSET(INDIRECT(ADDRESS(1,MATCH(C$1,'Inflation data joined'!$1:$1,0),1,1,$A$1)),,,1150,1),0),MATCH(C$1,'Inflation data joined'!$1:$1,0)+1)</f>
        <v>96.790114000000003</v>
      </c>
      <c r="D104" s="21">
        <f>'Mthly con price data from FRED'!D197</f>
        <v>85.057526788139995</v>
      </c>
      <c r="E104" s="9" cm="1">
        <f t="array" aca="1" ref="E104" ca="1">INDEX('Inflation data joined'!$A$1:$AJ$1150,MATCH('Inflation data aligned'!$A104,OFFSET(INDIRECT(ADDRESS(1,MATCH(E$1,'Inflation data joined'!$1:$1,0),1,1,$A$1)),,,1150,1),0),MATCH(E$1,'Inflation data joined'!$1:$1,0)+1)</f>
        <v>115.4</v>
      </c>
      <c r="F104" s="9" cm="1">
        <f t="array" aca="1" ref="F104" ca="1">INDEX('Inflation data joined'!$A$1:$AJ$1150,MATCH('Inflation data aligned'!$A104,OFFSET(INDIRECT(ADDRESS(1,MATCH(F$1,'Inflation data joined'!$1:$1,0),1,1,$A$1)),,,1150,1),0),MATCH(F$1,'Inflation data joined'!$1:$1,0)+1)</f>
        <v>102.3373</v>
      </c>
      <c r="G104" s="9" cm="1">
        <f t="array" aca="1" ref="G104" ca="1">INDEX('Inflation data joined'!$A$1:$AJ$1150,MATCH('Inflation data aligned'!$A104,OFFSET(INDIRECT(ADDRESS(1,MATCH(G$1,'Inflation data joined'!$1:$1,0),1,1,$A$1)),,,1150,1),0),MATCH(G$1,'Inflation data joined'!$1:$1,0)+1)</f>
        <v>218.815</v>
      </c>
      <c r="H104" s="9" cm="1">
        <f t="array" aca="1" ref="H104" ca="1">INDEX('Inflation data joined'!$A$1:$AJ$1150,MATCH('Inflation data aligned'!$A104,OFFSET(INDIRECT(ADDRESS(1,MATCH(H$1,'Inflation data joined'!$1:$1,0),1,1,$A$1)),,,1150,1),0),MATCH(H$1,'Inflation data joined'!$1:$1,0)+1)</f>
        <v>216.8</v>
      </c>
      <c r="I104" s="9" cm="1">
        <f t="array" aca="1" ref="I104" ca="1">INDEX('Inflation data joined'!$A$1:$AJ$1150,MATCH('Inflation data aligned'!$A104,OFFSET(INDIRECT(ADDRESS(1,MATCH(I$1,'Inflation data joined'!$1:$1,0),1,1,$A$1)),,,1150,1),0),MATCH(I$1,'Inflation data joined'!$1:$1,0)+1)</f>
        <v>72.7</v>
      </c>
      <c r="J104" s="9" cm="1">
        <f t="array" aca="1" ref="J104" ca="1">INDEX('Inflation data joined'!$A$1:$AJ$1150,MATCH('Inflation data aligned'!$A104,OFFSET(INDIRECT(ADDRESS(1,MATCH(J$1,'Inflation data joined'!$1:$1,0),1,1,$A$1)),,,1150,1),0),MATCH(J$1,'Inflation data joined'!$1:$1,0)+1)</f>
        <v>94.42</v>
      </c>
      <c r="K104" s="9" cm="1">
        <f t="array" aca="1" ref="K104" ca="1">INDEX('Inflation data joined'!$A$1:$AJ$1150,MATCH('Inflation data aligned'!$A104,OFFSET(INDIRECT(ADDRESS(1,MATCH(K$1,'Inflation data joined'!$1:$1,0),1,1,$A$1)),,,1150,1),0),MATCH(K$1,'Inflation data joined'!$1:$1,0)+1)</f>
        <v>91.8</v>
      </c>
      <c r="L104" s="9" cm="1">
        <f t="array" aca="1" ref="L104" ca="1">INDEX('Inflation data joined'!$A$1:$AJ$1150,MATCH('Inflation data aligned'!$A104,OFFSET(INDIRECT(ADDRESS(1,MATCH(L$1,'Inflation data joined'!$1:$1,0),1,1,$A$1)),,,1150,1),0),MATCH(L$1,'Inflation data joined'!$1:$1,0)+1)</f>
        <v>86.254791999999995</v>
      </c>
      <c r="M104" s="9" cm="1">
        <f t="array" aca="1" ref="M104" ca="1">INDEX('Inflation data joined'!$A$1:$AJ$1150,MATCH('Inflation data aligned'!$A104,OFFSET(INDIRECT(ADDRESS(1,MATCH(M$1,'Inflation data joined'!$1:$1,0),1,1,$A$1)),,,1150,1),0),MATCH(M$1,'Inflation data joined'!$1:$1,0)+1)</f>
        <v>2831.16</v>
      </c>
      <c r="N104" s="9" cm="1">
        <f t="array" aca="1" ref="N104" ca="1">INDEX('Inflation data joined'!$A$1:$AJ$1150,MATCH('Inflation data aligned'!$A104,OFFSET(INDIRECT(ADDRESS(1,MATCH(N$1,'Inflation data joined'!$1:$1,0),1,1,$A$1)),,,1150,1),0),MATCH(N$1,'Inflation data joined'!$1:$1,0)+1)</f>
        <v>100.4</v>
      </c>
      <c r="O104" s="9" cm="1">
        <f t="array" aca="1" ref="O104" ca="1">INDEX('Inflation data joined'!$A$1:$AJ$1150,MATCH('Inflation data aligned'!$A104,OFFSET(INDIRECT(ADDRESS(1,MATCH(O$1,'Inflation data joined'!$1:$1,0),1,1,$A$1)),,,1150,1),0),MATCH(O$1,'Inflation data joined'!$1:$1,0)+1)</f>
        <v>94.44</v>
      </c>
      <c r="P104" s="32">
        <f ca="1">P$135*'Mthly con price data from FRED'!B593/'Mthly con price data from FRED'!B$624</f>
        <v>66.648936170212792</v>
      </c>
      <c r="Q104" s="9" cm="1">
        <f t="array" aca="1" ref="Q104" ca="1">INDEX('Inflation data joined'!$A$1:$AJ$1150,MATCH('Inflation data aligned'!$A104,OFFSET(INDIRECT(ADDRESS(1,MATCH(Q$1,'Inflation data joined'!$1:$1,0),1,1,$A$1)),,,1150,1),0),MATCH(Q$1,'Inflation data joined'!$1:$1,0)+1)</f>
        <v>89.58</v>
      </c>
      <c r="R104" s="21">
        <f>'Mthly con price data from FRED'!H209</f>
        <v>55.519399667028097</v>
      </c>
      <c r="S104" s="9" cm="1">
        <f t="array" aca="1" ref="S104" ca="1">INDEX('Inflation data joined'!$A$1:$AJ$1150,MATCH('Inflation data aligned'!$A104,OFFSET(INDIRECT(ADDRESS(1,MATCH(S$1,'Inflation data joined'!$1:$1,0),1,1,$A$1)),,,1150,1),0),MATCH(S$1,'Inflation data joined'!$1:$1,0)+1)</f>
        <v>63.4</v>
      </c>
    </row>
    <row r="105" spans="1:19" hidden="1" x14ac:dyDescent="0.25">
      <c r="A105" s="4">
        <v>39660</v>
      </c>
      <c r="B105" s="31">
        <f ca="1">B104+(B107-B104)*1/3</f>
        <v>91.966666666666669</v>
      </c>
      <c r="C105" s="9" cm="1">
        <f t="array" aca="1" ref="C105" ca="1">INDEX('Inflation data joined'!$A$1:$AJ$1150,MATCH('Inflation data aligned'!$A105,OFFSET(INDIRECT(ADDRESS(1,MATCH(C$1,'Inflation data joined'!$1:$1,0),1,1,$A$1)),,,1150,1),0),MATCH(C$1,'Inflation data joined'!$1:$1,0)+1)</f>
        <v>97.169683000000006</v>
      </c>
      <c r="D105" s="21">
        <f>'Mthly con price data from FRED'!D198</f>
        <v>85.142584603094903</v>
      </c>
      <c r="E105" s="9" cm="1">
        <f t="array" aca="1" ref="E105" ca="1">INDEX('Inflation data joined'!$A$1:$AJ$1150,MATCH('Inflation data aligned'!$A105,OFFSET(INDIRECT(ADDRESS(1,MATCH(E$1,'Inflation data joined'!$1:$1,0),1,1,$A$1)),,,1150,1),0),MATCH(E$1,'Inflation data joined'!$1:$1,0)+1)</f>
        <v>115.8</v>
      </c>
      <c r="F105" s="9" cm="1">
        <f t="array" aca="1" ref="F105" ca="1">INDEX('Inflation data joined'!$A$1:$AJ$1150,MATCH('Inflation data aligned'!$A105,OFFSET(INDIRECT(ADDRESS(1,MATCH(F$1,'Inflation data joined'!$1:$1,0),1,1,$A$1)),,,1150,1),0),MATCH(F$1,'Inflation data joined'!$1:$1,0)+1)</f>
        <v>101.8913</v>
      </c>
      <c r="G105" s="9" cm="1">
        <f t="array" aca="1" ref="G105" ca="1">INDEX('Inflation data joined'!$A$1:$AJ$1150,MATCH('Inflation data aligned'!$A105,OFFSET(INDIRECT(ADDRESS(1,MATCH(G$1,'Inflation data joined'!$1:$1,0),1,1,$A$1)),,,1150,1),0),MATCH(G$1,'Inflation data joined'!$1:$1,0)+1)</f>
        <v>219.964</v>
      </c>
      <c r="H105" s="9" cm="1">
        <f t="array" aca="1" ref="H105" ca="1">INDEX('Inflation data joined'!$A$1:$AJ$1150,MATCH('Inflation data aligned'!$A105,OFFSET(INDIRECT(ADDRESS(1,MATCH(H$1,'Inflation data joined'!$1:$1,0),1,1,$A$1)),,,1150,1),0),MATCH(H$1,'Inflation data joined'!$1:$1,0)+1)</f>
        <v>216.5</v>
      </c>
      <c r="I105" s="9" cm="1">
        <f t="array" aca="1" ref="I105" ca="1">INDEX('Inflation data joined'!$A$1:$AJ$1150,MATCH('Inflation data aligned'!$A105,OFFSET(INDIRECT(ADDRESS(1,MATCH(I$1,'Inflation data joined'!$1:$1,0),1,1,$A$1)),,,1150,1),0),MATCH(I$1,'Inflation data joined'!$1:$1,0)+1)</f>
        <v>73.2</v>
      </c>
      <c r="J105" s="9" cm="1">
        <f t="array" aca="1" ref="J105" ca="1">INDEX('Inflation data joined'!$A$1:$AJ$1150,MATCH('Inflation data aligned'!$A105,OFFSET(INDIRECT(ADDRESS(1,MATCH(J$1,'Inflation data joined'!$1:$1,0),1,1,$A$1)),,,1150,1),0),MATCH(J$1,'Inflation data joined'!$1:$1,0)+1)</f>
        <v>94.21</v>
      </c>
      <c r="K105" s="9" cm="1">
        <f t="array" aca="1" ref="K105" ca="1">INDEX('Inflation data joined'!$A$1:$AJ$1150,MATCH('Inflation data aligned'!$A105,OFFSET(INDIRECT(ADDRESS(1,MATCH(K$1,'Inflation data joined'!$1:$1,0),1,1,$A$1)),,,1150,1),0),MATCH(K$1,'Inflation data joined'!$1:$1,0)+1)</f>
        <v>92.3</v>
      </c>
      <c r="L105" s="9" cm="1">
        <f t="array" aca="1" ref="L105" ca="1">INDEX('Inflation data joined'!$A$1:$AJ$1150,MATCH('Inflation data aligned'!$A105,OFFSET(INDIRECT(ADDRESS(1,MATCH(L$1,'Inflation data joined'!$1:$1,0),1,1,$A$1)),,,1150,1),0),MATCH(L$1,'Inflation data joined'!$1:$1,0)+1)</f>
        <v>86.879827000000006</v>
      </c>
      <c r="M105" s="9" cm="1">
        <f t="array" aca="1" ref="M105" ca="1">INDEX('Inflation data joined'!$A$1:$AJ$1150,MATCH('Inflation data aligned'!$A105,OFFSET(INDIRECT(ADDRESS(1,MATCH(M$1,'Inflation data joined'!$1:$1,0),1,1,$A$1)),,,1150,1),0),MATCH(M$1,'Inflation data joined'!$1:$1,0)+1)</f>
        <v>2846.16</v>
      </c>
      <c r="N105" s="9" cm="1">
        <f t="array" aca="1" ref="N105" ca="1">INDEX('Inflation data joined'!$A$1:$AJ$1150,MATCH('Inflation data aligned'!$A105,OFFSET(INDIRECT(ADDRESS(1,MATCH(N$1,'Inflation data joined'!$1:$1,0),1,1,$A$1)),,,1150,1),0),MATCH(N$1,'Inflation data joined'!$1:$1,0)+1)</f>
        <v>99.9</v>
      </c>
      <c r="O105" s="9" cm="1">
        <f t="array" aca="1" ref="O105" ca="1">INDEX('Inflation data joined'!$A$1:$AJ$1150,MATCH('Inflation data aligned'!$A105,OFFSET(INDIRECT(ADDRESS(1,MATCH(O$1,'Inflation data joined'!$1:$1,0),1,1,$A$1)),,,1150,1),0),MATCH(O$1,'Inflation data joined'!$1:$1,0)+1)</f>
        <v>94.97</v>
      </c>
      <c r="P105" s="32">
        <f ca="1">P$135*'Mthly con price data from FRED'!B594/'Mthly con price data from FRED'!B$624</f>
        <v>68.077127659574501</v>
      </c>
      <c r="Q105" s="9" cm="1">
        <f t="array" aca="1" ref="Q105" ca="1">INDEX('Inflation data joined'!$A$1:$AJ$1150,MATCH('Inflation data aligned'!$A105,OFFSET(INDIRECT(ADDRESS(1,MATCH(Q$1,'Inflation data joined'!$1:$1,0),1,1,$A$1)),,,1150,1),0),MATCH(Q$1,'Inflation data joined'!$1:$1,0)+1)</f>
        <v>89.72</v>
      </c>
      <c r="R105" s="21">
        <f>'Mthly con price data from FRED'!H210</f>
        <v>55.802548605330003</v>
      </c>
      <c r="S105" s="9" cm="1">
        <f t="array" aca="1" ref="S105" ca="1">INDEX('Inflation data joined'!$A$1:$AJ$1150,MATCH('Inflation data aligned'!$A105,OFFSET(INDIRECT(ADDRESS(1,MATCH(S$1,'Inflation data joined'!$1:$1,0),1,1,$A$1)),,,1150,1),0),MATCH(S$1,'Inflation data joined'!$1:$1,0)+1)</f>
        <v>64.2</v>
      </c>
    </row>
    <row r="106" spans="1:19" hidden="1" x14ac:dyDescent="0.25">
      <c r="A106" s="4">
        <v>39691</v>
      </c>
      <c r="B106" s="32">
        <f ca="1">B104+(B107-B104)*2/3</f>
        <v>92.333333333333329</v>
      </c>
      <c r="C106" s="9" cm="1">
        <f t="array" aca="1" ref="C106" ca="1">INDEX('Inflation data joined'!$A$1:$AJ$1150,MATCH('Inflation data aligned'!$A106,OFFSET(INDIRECT(ADDRESS(1,MATCH(C$1,'Inflation data joined'!$1:$1,0),1,1,$A$1)),,,1150,1),0),MATCH(C$1,'Inflation data joined'!$1:$1,0)+1)</f>
        <v>97.359466999999995</v>
      </c>
      <c r="D106" s="21">
        <f>'Mthly con price data from FRED'!D199</f>
        <v>85.057441535865294</v>
      </c>
      <c r="E106" s="9" cm="1">
        <f t="array" aca="1" ref="E106" ca="1">INDEX('Inflation data joined'!$A$1:$AJ$1150,MATCH('Inflation data aligned'!$A106,OFFSET(INDIRECT(ADDRESS(1,MATCH(E$1,'Inflation data joined'!$1:$1,0),1,1,$A$1)),,,1150,1),0),MATCH(E$1,'Inflation data joined'!$1:$1,0)+1)</f>
        <v>115.6</v>
      </c>
      <c r="F106" s="9" cm="1">
        <f t="array" aca="1" ref="F106" ca="1">INDEX('Inflation data joined'!$A$1:$AJ$1150,MATCH('Inflation data aligned'!$A106,OFFSET(INDIRECT(ADDRESS(1,MATCH(F$1,'Inflation data joined'!$1:$1,0),1,1,$A$1)),,,1150,1),0),MATCH(F$1,'Inflation data joined'!$1:$1,0)+1)</f>
        <v>101.6259</v>
      </c>
      <c r="G106" s="9" cm="1">
        <f t="array" aca="1" ref="G106" ca="1">INDEX('Inflation data joined'!$A$1:$AJ$1150,MATCH('Inflation data aligned'!$A106,OFFSET(INDIRECT(ADDRESS(1,MATCH(G$1,'Inflation data joined'!$1:$1,0),1,1,$A$1)),,,1150,1),0),MATCH(G$1,'Inflation data joined'!$1:$1,0)+1)</f>
        <v>219.08600000000001</v>
      </c>
      <c r="H106" s="9" cm="1">
        <f t="array" aca="1" ref="H106" ca="1">INDEX('Inflation data joined'!$A$1:$AJ$1150,MATCH('Inflation data aligned'!$A106,OFFSET(INDIRECT(ADDRESS(1,MATCH(H$1,'Inflation data joined'!$1:$1,0),1,1,$A$1)),,,1150,1),0),MATCH(H$1,'Inflation data joined'!$1:$1,0)+1)</f>
        <v>217.2</v>
      </c>
      <c r="I106" s="9" cm="1">
        <f t="array" aca="1" ref="I106" ca="1">INDEX('Inflation data joined'!$A$1:$AJ$1150,MATCH('Inflation data aligned'!$A106,OFFSET(INDIRECT(ADDRESS(1,MATCH(I$1,'Inflation data joined'!$1:$1,0),1,1,$A$1)),,,1150,1),0),MATCH(I$1,'Inflation data joined'!$1:$1,0)+1)</f>
        <v>72.099999999999994</v>
      </c>
      <c r="J106" s="9" cm="1">
        <f t="array" aca="1" ref="J106" ca="1">INDEX('Inflation data joined'!$A$1:$AJ$1150,MATCH('Inflation data aligned'!$A106,OFFSET(INDIRECT(ADDRESS(1,MATCH(J$1,'Inflation data joined'!$1:$1,0),1,1,$A$1)),,,1150,1),0),MATCH(J$1,'Inflation data joined'!$1:$1,0)+1)</f>
        <v>94.17</v>
      </c>
      <c r="K106" s="9" cm="1">
        <f t="array" aca="1" ref="K106" ca="1">INDEX('Inflation data joined'!$A$1:$AJ$1150,MATCH('Inflation data aligned'!$A106,OFFSET(INDIRECT(ADDRESS(1,MATCH(K$1,'Inflation data joined'!$1:$1,0),1,1,$A$1)),,,1150,1),0),MATCH(K$1,'Inflation data joined'!$1:$1,0)+1)</f>
        <v>92</v>
      </c>
      <c r="L106" s="9" cm="1">
        <f t="array" aca="1" ref="L106" ca="1">INDEX('Inflation data joined'!$A$1:$AJ$1150,MATCH('Inflation data aligned'!$A106,OFFSET(INDIRECT(ADDRESS(1,MATCH(L$1,'Inflation data joined'!$1:$1,0),1,1,$A$1)),,,1150,1),0),MATCH(L$1,'Inflation data joined'!$1:$1,0)+1)</f>
        <v>86.723568</v>
      </c>
      <c r="M106" s="9" cm="1">
        <f t="array" aca="1" ref="M106" ca="1">INDEX('Inflation data joined'!$A$1:$AJ$1150,MATCH('Inflation data aligned'!$A106,OFFSET(INDIRECT(ADDRESS(1,MATCH(M$1,'Inflation data joined'!$1:$1,0),1,1,$A$1)),,,1150,1),0),MATCH(M$1,'Inflation data joined'!$1:$1,0)+1)</f>
        <v>2854.13</v>
      </c>
      <c r="N106" s="9" cm="1">
        <f t="array" aca="1" ref="N106" ca="1">INDEX('Inflation data joined'!$A$1:$AJ$1150,MATCH('Inflation data aligned'!$A106,OFFSET(INDIRECT(ADDRESS(1,MATCH(N$1,'Inflation data joined'!$1:$1,0),1,1,$A$1)),,,1150,1),0),MATCH(N$1,'Inflation data joined'!$1:$1,0)+1)</f>
        <v>100</v>
      </c>
      <c r="O106" s="9" cm="1">
        <f t="array" aca="1" ref="O106" ca="1">INDEX('Inflation data joined'!$A$1:$AJ$1150,MATCH('Inflation data aligned'!$A106,OFFSET(INDIRECT(ADDRESS(1,MATCH(O$1,'Inflation data joined'!$1:$1,0),1,1,$A$1)),,,1150,1),0),MATCH(O$1,'Inflation data joined'!$1:$1,0)+1)</f>
        <v>95.21</v>
      </c>
      <c r="P106" s="32">
        <f ca="1">P$135*'Mthly con price data from FRED'!B595/'Mthly con price data from FRED'!B$624</f>
        <v>69.029255319148945</v>
      </c>
      <c r="Q106" s="9" cm="1">
        <f t="array" aca="1" ref="Q106" ca="1">INDEX('Inflation data joined'!$A$1:$AJ$1150,MATCH('Inflation data aligned'!$A106,OFFSET(INDIRECT(ADDRESS(1,MATCH(Q$1,'Inflation data joined'!$1:$1,0),1,1,$A$1)),,,1150,1),0),MATCH(Q$1,'Inflation data joined'!$1:$1,0)+1)</f>
        <v>89.89</v>
      </c>
      <c r="R106" s="21">
        <f>'Mthly con price data from FRED'!H211</f>
        <v>56.003437780309199</v>
      </c>
      <c r="S106" s="9" cm="1">
        <f t="array" aca="1" ref="S106" ca="1">INDEX('Inflation data joined'!$A$1:$AJ$1150,MATCH('Inflation data aligned'!$A106,OFFSET(INDIRECT(ADDRESS(1,MATCH(S$1,'Inflation data joined'!$1:$1,0),1,1,$A$1)),,,1150,1),0),MATCH(S$1,'Inflation data joined'!$1:$1,0)+1)</f>
        <v>64.599999999999994</v>
      </c>
    </row>
    <row r="107" spans="1:19" hidden="1" x14ac:dyDescent="0.25">
      <c r="A107" s="4">
        <v>39721</v>
      </c>
      <c r="B107" s="9" cm="1">
        <f t="array" aca="1" ref="B107" ca="1">INDEX('Inflation data joined'!$A$1:$AJ$1150,MATCH('Inflation data aligned'!$A107,OFFSET(INDIRECT(ADDRESS(1,MATCH(B$1,'Inflation data joined'!$1:$1,0),1,1,$A$1)),,,1150,1),0),MATCH(B$1,'Inflation data joined'!$1:$1,0)+1)</f>
        <v>92.7</v>
      </c>
      <c r="C107" s="9" cm="1">
        <f t="array" aca="1" ref="C107" ca="1">INDEX('Inflation data joined'!$A$1:$AJ$1150,MATCH('Inflation data aligned'!$A107,OFFSET(INDIRECT(ADDRESS(1,MATCH(C$1,'Inflation data joined'!$1:$1,0),1,1,$A$1)),,,1150,1),0),MATCH(C$1,'Inflation data joined'!$1:$1,0)+1)</f>
        <v>97.359466999999995</v>
      </c>
      <c r="D107" s="21">
        <f>'Mthly con price data from FRED'!D200</f>
        <v>85.057441535865294</v>
      </c>
      <c r="E107" s="9" cm="1">
        <f t="array" aca="1" ref="E107" ca="1">INDEX('Inflation data joined'!$A$1:$AJ$1150,MATCH('Inflation data aligned'!$A107,OFFSET(INDIRECT(ADDRESS(1,MATCH(E$1,'Inflation data joined'!$1:$1,0),1,1,$A$1)),,,1150,1),0),MATCH(E$1,'Inflation data joined'!$1:$1,0)+1)</f>
        <v>115.7</v>
      </c>
      <c r="F107" s="9" cm="1">
        <f t="array" aca="1" ref="F107" ca="1">INDEX('Inflation data joined'!$A$1:$AJ$1150,MATCH('Inflation data aligned'!$A107,OFFSET(INDIRECT(ADDRESS(1,MATCH(F$1,'Inflation data joined'!$1:$1,0),1,1,$A$1)),,,1150,1),0),MATCH(F$1,'Inflation data joined'!$1:$1,0)+1)</f>
        <v>101.72839999999999</v>
      </c>
      <c r="G107" s="9" cm="1">
        <f t="array" aca="1" ref="G107" ca="1">INDEX('Inflation data joined'!$A$1:$AJ$1150,MATCH('Inflation data aligned'!$A107,OFFSET(INDIRECT(ADDRESS(1,MATCH(G$1,'Inflation data joined'!$1:$1,0),1,1,$A$1)),,,1150,1),0),MATCH(G$1,'Inflation data joined'!$1:$1,0)+1)</f>
        <v>218.78299999999999</v>
      </c>
      <c r="H107" s="9" cm="1">
        <f t="array" aca="1" ref="H107" ca="1">INDEX('Inflation data joined'!$A$1:$AJ$1150,MATCH('Inflation data aligned'!$A107,OFFSET(INDIRECT(ADDRESS(1,MATCH(H$1,'Inflation data joined'!$1:$1,0),1,1,$A$1)),,,1150,1),0),MATCH(H$1,'Inflation data joined'!$1:$1,0)+1)</f>
        <v>218.4</v>
      </c>
      <c r="I107" s="9" cm="1">
        <f t="array" aca="1" ref="I107" ca="1">INDEX('Inflation data joined'!$A$1:$AJ$1150,MATCH('Inflation data aligned'!$A107,OFFSET(INDIRECT(ADDRESS(1,MATCH(I$1,'Inflation data joined'!$1:$1,0),1,1,$A$1)),,,1150,1),0),MATCH(I$1,'Inflation data joined'!$1:$1,0)+1)</f>
        <v>71.099999999999994</v>
      </c>
      <c r="J107" s="9" cm="1">
        <f t="array" aca="1" ref="J107" ca="1">INDEX('Inflation data joined'!$A$1:$AJ$1150,MATCH('Inflation data aligned'!$A107,OFFSET(INDIRECT(ADDRESS(1,MATCH(J$1,'Inflation data joined'!$1:$1,0),1,1,$A$1)),,,1150,1),0),MATCH(J$1,'Inflation data joined'!$1:$1,0)+1)</f>
        <v>94.11</v>
      </c>
      <c r="K107" s="9" cm="1">
        <f t="array" aca="1" ref="K107" ca="1">INDEX('Inflation data joined'!$A$1:$AJ$1150,MATCH('Inflation data aligned'!$A107,OFFSET(INDIRECT(ADDRESS(1,MATCH(K$1,'Inflation data joined'!$1:$1,0),1,1,$A$1)),,,1150,1),0),MATCH(K$1,'Inflation data joined'!$1:$1,0)+1)</f>
        <v>92</v>
      </c>
      <c r="L107" s="9" cm="1">
        <f t="array" aca="1" ref="L107" ca="1">INDEX('Inflation data joined'!$A$1:$AJ$1150,MATCH('Inflation data aligned'!$A107,OFFSET(INDIRECT(ADDRESS(1,MATCH(L$1,'Inflation data joined'!$1:$1,0),1,1,$A$1)),,,1150,1),0),MATCH(L$1,'Inflation data joined'!$1:$1,0)+1)</f>
        <v>86.801698000000002</v>
      </c>
      <c r="M107" s="9" cm="1">
        <f t="array" aca="1" ref="M107" ca="1">INDEX('Inflation data joined'!$A$1:$AJ$1150,MATCH('Inflation data aligned'!$A107,OFFSET(INDIRECT(ADDRESS(1,MATCH(M$1,'Inflation data joined'!$1:$1,0),1,1,$A$1)),,,1150,1),0),MATCH(M$1,'Inflation data joined'!$1:$1,0)+1)</f>
        <v>2861.55</v>
      </c>
      <c r="N107" s="9" cm="1">
        <f t="array" aca="1" ref="N107" ca="1">INDEX('Inflation data joined'!$A$1:$AJ$1150,MATCH('Inflation data aligned'!$A107,OFFSET(INDIRECT(ADDRESS(1,MATCH(N$1,'Inflation data joined'!$1:$1,0),1,1,$A$1)),,,1150,1),0),MATCH(N$1,'Inflation data joined'!$1:$1,0)+1)</f>
        <v>100.2</v>
      </c>
      <c r="O107" s="9" cm="1">
        <f t="array" aca="1" ref="O107" ca="1">INDEX('Inflation data joined'!$A$1:$AJ$1150,MATCH('Inflation data aligned'!$A107,OFFSET(INDIRECT(ADDRESS(1,MATCH(O$1,'Inflation data joined'!$1:$1,0),1,1,$A$1)),,,1150,1),0),MATCH(O$1,'Inflation data joined'!$1:$1,0)+1)</f>
        <v>94.64</v>
      </c>
      <c r="P107" s="32">
        <f ca="1">P$135*'Mthly con price data from FRED'!B596/'Mthly con price data from FRED'!B$624</f>
        <v>69.505319148936181</v>
      </c>
      <c r="Q107" s="9" cm="1">
        <f t="array" aca="1" ref="Q107" ca="1">INDEX('Inflation data joined'!$A$1:$AJ$1150,MATCH('Inflation data aligned'!$A107,OFFSET(INDIRECT(ADDRESS(1,MATCH(Q$1,'Inflation data joined'!$1:$1,0),1,1,$A$1)),,,1150,1),0),MATCH(Q$1,'Inflation data joined'!$1:$1,0)+1)</f>
        <v>90.28</v>
      </c>
      <c r="R107" s="21">
        <f>'Mthly con price data from FRED'!H212</f>
        <v>56.451465282551702</v>
      </c>
      <c r="S107" s="9" cm="1">
        <f t="array" aca="1" ref="S107" ca="1">INDEX('Inflation data joined'!$A$1:$AJ$1150,MATCH('Inflation data aligned'!$A107,OFFSET(INDIRECT(ADDRESS(1,MATCH(S$1,'Inflation data joined'!$1:$1,0),1,1,$A$1)),,,1150,1),0),MATCH(S$1,'Inflation data joined'!$1:$1,0)+1)</f>
        <v>65</v>
      </c>
    </row>
    <row r="108" spans="1:19" hidden="1" x14ac:dyDescent="0.25">
      <c r="A108" s="4">
        <v>39752</v>
      </c>
      <c r="B108" s="31">
        <f ca="1">B107+(B110-B107)*1/3</f>
        <v>92.600000000000009</v>
      </c>
      <c r="C108" s="9" cm="1">
        <f t="array" aca="1" ref="C108" ca="1">INDEX('Inflation data joined'!$A$1:$AJ$1150,MATCH('Inflation data aligned'!$A108,OFFSET(INDIRECT(ADDRESS(1,MATCH(C$1,'Inflation data joined'!$1:$1,0),1,1,$A$1)),,,1150,1),0),MATCH(C$1,'Inflation data joined'!$1:$1,0)+1)</f>
        <v>97.169683000000006</v>
      </c>
      <c r="D108" s="21">
        <f>'Mthly con price data from FRED'!D201</f>
        <v>84.8022695001291</v>
      </c>
      <c r="E108" s="9" cm="1">
        <f t="array" aca="1" ref="E108" ca="1">INDEX('Inflation data joined'!$A$1:$AJ$1150,MATCH('Inflation data aligned'!$A108,OFFSET(INDIRECT(ADDRESS(1,MATCH(E$1,'Inflation data joined'!$1:$1,0),1,1,$A$1)),,,1150,1),0),MATCH(E$1,'Inflation data joined'!$1:$1,0)+1)</f>
        <v>114.5</v>
      </c>
      <c r="F108" s="9" cm="1">
        <f t="array" aca="1" ref="F108" ca="1">INDEX('Inflation data joined'!$A$1:$AJ$1150,MATCH('Inflation data aligned'!$A108,OFFSET(INDIRECT(ADDRESS(1,MATCH(F$1,'Inflation data joined'!$1:$1,0),1,1,$A$1)),,,1150,1),0),MATCH(F$1,'Inflation data joined'!$1:$1,0)+1)</f>
        <v>102.2689</v>
      </c>
      <c r="G108" s="9" cm="1">
        <f t="array" aca="1" ref="G108" ca="1">INDEX('Inflation data joined'!$A$1:$AJ$1150,MATCH('Inflation data aligned'!$A108,OFFSET(INDIRECT(ADDRESS(1,MATCH(G$1,'Inflation data joined'!$1:$1,0),1,1,$A$1)),,,1150,1),0),MATCH(G$1,'Inflation data joined'!$1:$1,0)+1)</f>
        <v>216.57300000000001</v>
      </c>
      <c r="H108" s="9" cm="1">
        <f t="array" aca="1" ref="H108" ca="1">INDEX('Inflation data joined'!$A$1:$AJ$1150,MATCH('Inflation data aligned'!$A108,OFFSET(INDIRECT(ADDRESS(1,MATCH(H$1,'Inflation data joined'!$1:$1,0),1,1,$A$1)),,,1150,1),0),MATCH(H$1,'Inflation data joined'!$1:$1,0)+1)</f>
        <v>217.7</v>
      </c>
      <c r="I108" s="9" cm="1">
        <f t="array" aca="1" ref="I108" ca="1">INDEX('Inflation data joined'!$A$1:$AJ$1150,MATCH('Inflation data aligned'!$A108,OFFSET(INDIRECT(ADDRESS(1,MATCH(I$1,'Inflation data joined'!$1:$1,0),1,1,$A$1)),,,1150,1),0),MATCH(I$1,'Inflation data joined'!$1:$1,0)+1)</f>
        <v>71.400000000000006</v>
      </c>
      <c r="J108" s="9" cm="1">
        <f t="array" aca="1" ref="J108" ca="1">INDEX('Inflation data joined'!$A$1:$AJ$1150,MATCH('Inflation data aligned'!$A108,OFFSET(INDIRECT(ADDRESS(1,MATCH(J$1,'Inflation data joined'!$1:$1,0),1,1,$A$1)),,,1150,1),0),MATCH(J$1,'Inflation data joined'!$1:$1,0)+1)</f>
        <v>94.05</v>
      </c>
      <c r="K108" s="9" cm="1">
        <f t="array" aca="1" ref="K108" ca="1">INDEX('Inflation data joined'!$A$1:$AJ$1150,MATCH('Inflation data aligned'!$A108,OFFSET(INDIRECT(ADDRESS(1,MATCH(K$1,'Inflation data joined'!$1:$1,0),1,1,$A$1)),,,1150,1),0),MATCH(K$1,'Inflation data joined'!$1:$1,0)+1)</f>
        <v>91.7</v>
      </c>
      <c r="L108" s="9" cm="1">
        <f t="array" aca="1" ref="L108" ca="1">INDEX('Inflation data joined'!$A$1:$AJ$1150,MATCH('Inflation data aligned'!$A108,OFFSET(INDIRECT(ADDRESS(1,MATCH(L$1,'Inflation data joined'!$1:$1,0),1,1,$A$1)),,,1150,1),0),MATCH(L$1,'Inflation data joined'!$1:$1,0)+1)</f>
        <v>86.723568</v>
      </c>
      <c r="M108" s="9" cm="1">
        <f t="array" aca="1" ref="M108" ca="1">INDEX('Inflation data joined'!$A$1:$AJ$1150,MATCH('Inflation data aligned'!$A108,OFFSET(INDIRECT(ADDRESS(1,MATCH(M$1,'Inflation data joined'!$1:$1,0),1,1,$A$1)),,,1150,1),0),MATCH(M$1,'Inflation data joined'!$1:$1,0)+1)</f>
        <v>2874.43</v>
      </c>
      <c r="N108" s="9" cm="1">
        <f t="array" aca="1" ref="N108" ca="1">INDEX('Inflation data joined'!$A$1:$AJ$1150,MATCH('Inflation data aligned'!$A108,OFFSET(INDIRECT(ADDRESS(1,MATCH(N$1,'Inflation data joined'!$1:$1,0),1,1,$A$1)),,,1150,1),0),MATCH(N$1,'Inflation data joined'!$1:$1,0)+1)</f>
        <v>99.9</v>
      </c>
      <c r="O108" s="9" cm="1">
        <f t="array" aca="1" ref="O108" ca="1">INDEX('Inflation data joined'!$A$1:$AJ$1150,MATCH('Inflation data aligned'!$A108,OFFSET(INDIRECT(ADDRESS(1,MATCH(O$1,'Inflation data joined'!$1:$1,0),1,1,$A$1)),,,1150,1),0),MATCH(O$1,'Inflation data joined'!$1:$1,0)+1)</f>
        <v>95.98</v>
      </c>
      <c r="P108" s="32">
        <f ca="1">P$135*'Mthly con price data from FRED'!B597/'Mthly con price data from FRED'!B$624</f>
        <v>70.457446808510639</v>
      </c>
      <c r="Q108" s="9" cm="1">
        <f t="array" aca="1" ref="Q108" ca="1">INDEX('Inflation data joined'!$A$1:$AJ$1150,MATCH('Inflation data aligned'!$A108,OFFSET(INDIRECT(ADDRESS(1,MATCH(Q$1,'Inflation data joined'!$1:$1,0),1,1,$A$1)),,,1150,1),0),MATCH(Q$1,'Inflation data joined'!$1:$1,0)+1)</f>
        <v>90.07</v>
      </c>
      <c r="R108" s="21">
        <f>'Mthly con price data from FRED'!H213</f>
        <v>56.965173616622899</v>
      </c>
      <c r="S108" s="9" cm="1">
        <f t="array" aca="1" ref="S108" ca="1">INDEX('Inflation data joined'!$A$1:$AJ$1150,MATCH('Inflation data aligned'!$A108,OFFSET(INDIRECT(ADDRESS(1,MATCH(S$1,'Inflation data joined'!$1:$1,0),1,1,$A$1)),,,1150,1),0),MATCH(S$1,'Inflation data joined'!$1:$1,0)+1)</f>
        <v>65</v>
      </c>
    </row>
    <row r="109" spans="1:19" hidden="1" x14ac:dyDescent="0.25">
      <c r="A109" s="4">
        <v>39782</v>
      </c>
      <c r="B109" s="32">
        <f ca="1">B107+(B110-B107)*2/3</f>
        <v>92.5</v>
      </c>
      <c r="C109" s="9" cm="1">
        <f t="array" aca="1" ref="C109" ca="1">INDEX('Inflation data joined'!$A$1:$AJ$1150,MATCH('Inflation data aligned'!$A109,OFFSET(INDIRECT(ADDRESS(1,MATCH(C$1,'Inflation data joined'!$1:$1,0),1,1,$A$1)),,,1150,1),0),MATCH(C$1,'Inflation data joined'!$1:$1,0)+1)</f>
        <v>96.410544000000002</v>
      </c>
      <c r="D109" s="21">
        <f>'Mthly con price data from FRED'!D202</f>
        <v>84.123851625953805</v>
      </c>
      <c r="E109" s="9" cm="1">
        <f t="array" aca="1" ref="E109" ca="1">INDEX('Inflation data joined'!$A$1:$AJ$1150,MATCH('Inflation data aligned'!$A109,OFFSET(INDIRECT(ADDRESS(1,MATCH(E$1,'Inflation data joined'!$1:$1,0),1,1,$A$1)),,,1150,1),0),MATCH(E$1,'Inflation data joined'!$1:$1,0)+1)</f>
        <v>114.1</v>
      </c>
      <c r="F109" s="9" cm="1">
        <f t="array" aca="1" ref="F109" ca="1">INDEX('Inflation data joined'!$A$1:$AJ$1150,MATCH('Inflation data aligned'!$A109,OFFSET(INDIRECT(ADDRESS(1,MATCH(F$1,'Inflation data joined'!$1:$1,0),1,1,$A$1)),,,1150,1),0),MATCH(F$1,'Inflation data joined'!$1:$1,0)+1)</f>
        <v>101.5878</v>
      </c>
      <c r="G109" s="9" cm="1">
        <f t="array" aca="1" ref="G109" ca="1">INDEX('Inflation data joined'!$A$1:$AJ$1150,MATCH('Inflation data aligned'!$A109,OFFSET(INDIRECT(ADDRESS(1,MATCH(G$1,'Inflation data joined'!$1:$1,0),1,1,$A$1)),,,1150,1),0),MATCH(G$1,'Inflation data joined'!$1:$1,0)+1)</f>
        <v>212.42500000000001</v>
      </c>
      <c r="H109" s="9" cm="1">
        <f t="array" aca="1" ref="H109" ca="1">INDEX('Inflation data joined'!$A$1:$AJ$1150,MATCH('Inflation data aligned'!$A109,OFFSET(INDIRECT(ADDRESS(1,MATCH(H$1,'Inflation data joined'!$1:$1,0),1,1,$A$1)),,,1150,1),0),MATCH(H$1,'Inflation data joined'!$1:$1,0)+1)</f>
        <v>216</v>
      </c>
      <c r="I109" s="9" cm="1">
        <f t="array" aca="1" ref="I109" ca="1">INDEX('Inflation data joined'!$A$1:$AJ$1150,MATCH('Inflation data aligned'!$A109,OFFSET(INDIRECT(ADDRESS(1,MATCH(I$1,'Inflation data joined'!$1:$1,0),1,1,$A$1)),,,1150,1),0),MATCH(I$1,'Inflation data joined'!$1:$1,0)+1)</f>
        <v>72.599999999999994</v>
      </c>
      <c r="J109" s="9" cm="1">
        <f t="array" aca="1" ref="J109" ca="1">INDEX('Inflation data joined'!$A$1:$AJ$1150,MATCH('Inflation data aligned'!$A109,OFFSET(INDIRECT(ADDRESS(1,MATCH(J$1,'Inflation data joined'!$1:$1,0),1,1,$A$1)),,,1150,1),0),MATCH(J$1,'Inflation data joined'!$1:$1,0)+1)</f>
        <v>93.6</v>
      </c>
      <c r="K109" s="9" cm="1">
        <f t="array" aca="1" ref="K109" ca="1">INDEX('Inflation data joined'!$A$1:$AJ$1150,MATCH('Inflation data aligned'!$A109,OFFSET(INDIRECT(ADDRESS(1,MATCH(K$1,'Inflation data joined'!$1:$1,0),1,1,$A$1)),,,1150,1),0),MATCH(K$1,'Inflation data joined'!$1:$1,0)+1)</f>
        <v>91.2</v>
      </c>
      <c r="L109" s="9" cm="1">
        <f t="array" aca="1" ref="L109" ca="1">INDEX('Inflation data joined'!$A$1:$AJ$1150,MATCH('Inflation data aligned'!$A109,OFFSET(INDIRECT(ADDRESS(1,MATCH(L$1,'Inflation data joined'!$1:$1,0),1,1,$A$1)),,,1150,1),0),MATCH(L$1,'Inflation data joined'!$1:$1,0)+1)</f>
        <v>86.489180000000005</v>
      </c>
      <c r="M109" s="9" cm="1">
        <f t="array" aca="1" ref="M109" ca="1">INDEX('Inflation data joined'!$A$1:$AJ$1150,MATCH('Inflation data aligned'!$A109,OFFSET(INDIRECT(ADDRESS(1,MATCH(M$1,'Inflation data joined'!$1:$1,0),1,1,$A$1)),,,1150,1),0),MATCH(M$1,'Inflation data joined'!$1:$1,0)+1)</f>
        <v>2884.78</v>
      </c>
      <c r="N109" s="9" cm="1">
        <f t="array" aca="1" ref="N109" ca="1">INDEX('Inflation data joined'!$A$1:$AJ$1150,MATCH('Inflation data aligned'!$A109,OFFSET(INDIRECT(ADDRESS(1,MATCH(N$1,'Inflation data joined'!$1:$1,0),1,1,$A$1)),,,1150,1),0),MATCH(N$1,'Inflation data joined'!$1:$1,0)+1)</f>
        <v>99.8</v>
      </c>
      <c r="O109" s="9" cm="1">
        <f t="array" aca="1" ref="O109" ca="1">INDEX('Inflation data joined'!$A$1:$AJ$1150,MATCH('Inflation data aligned'!$A109,OFFSET(INDIRECT(ADDRESS(1,MATCH(O$1,'Inflation data joined'!$1:$1,0),1,1,$A$1)),,,1150,1),0),MATCH(O$1,'Inflation data joined'!$1:$1,0)+1)</f>
        <v>94.99</v>
      </c>
      <c r="P109" s="32">
        <f ca="1">P$135*'Mthly con price data from FRED'!B598/'Mthly con price data from FRED'!B$624</f>
        <v>70.457446808510639</v>
      </c>
      <c r="Q109" s="9" cm="1">
        <f t="array" aca="1" ref="Q109" ca="1">INDEX('Inflation data joined'!$A$1:$AJ$1150,MATCH('Inflation data aligned'!$A109,OFFSET(INDIRECT(ADDRESS(1,MATCH(Q$1,'Inflation data joined'!$1:$1,0),1,1,$A$1)),,,1150,1),0),MATCH(Q$1,'Inflation data joined'!$1:$1,0)+1)</f>
        <v>89.74</v>
      </c>
      <c r="R109" s="21">
        <f>'Mthly con price data from FRED'!H214</f>
        <v>57.437984557640803</v>
      </c>
      <c r="S109" s="9" cm="1">
        <f t="array" aca="1" ref="S109" ca="1">INDEX('Inflation data joined'!$A$1:$AJ$1150,MATCH('Inflation data aligned'!$A109,OFFSET(INDIRECT(ADDRESS(1,MATCH(S$1,'Inflation data joined'!$1:$1,0),1,1,$A$1)),,,1150,1),0),MATCH(S$1,'Inflation data joined'!$1:$1,0)+1)</f>
        <v>65.099999999999994</v>
      </c>
    </row>
    <row r="110" spans="1:19" hidden="1" x14ac:dyDescent="0.25">
      <c r="A110" s="4">
        <v>39813</v>
      </c>
      <c r="B110" s="9" cm="1">
        <f t="array" aca="1" ref="B110" ca="1">INDEX('Inflation data joined'!$A$1:$AJ$1150,MATCH('Inflation data aligned'!$A110,OFFSET(INDIRECT(ADDRESS(1,MATCH(B$1,'Inflation data joined'!$1:$1,0),1,1,$A$1)),,,1150,1),0),MATCH(B$1,'Inflation data joined'!$1:$1,0)+1)</f>
        <v>92.4</v>
      </c>
      <c r="C110" s="9" cm="1">
        <f t="array" aca="1" ref="C110" ca="1">INDEX('Inflation data joined'!$A$1:$AJ$1150,MATCH('Inflation data aligned'!$A110,OFFSET(INDIRECT(ADDRESS(1,MATCH(C$1,'Inflation data joined'!$1:$1,0),1,1,$A$1)),,,1150,1),0),MATCH(C$1,'Inflation data joined'!$1:$1,0)+1)</f>
        <v>95.936082999999996</v>
      </c>
      <c r="D110" s="21">
        <f>'Mthly con price data from FRED'!D203</f>
        <v>83.955603795880293</v>
      </c>
      <c r="E110" s="9" cm="1">
        <f t="array" aca="1" ref="E110" ca="1">INDEX('Inflation data joined'!$A$1:$AJ$1150,MATCH('Inflation data aligned'!$A110,OFFSET(INDIRECT(ADDRESS(1,MATCH(E$1,'Inflation data joined'!$1:$1,0),1,1,$A$1)),,,1150,1),0),MATCH(E$1,'Inflation data joined'!$1:$1,0)+1)</f>
        <v>113.3</v>
      </c>
      <c r="F110" s="9" cm="1">
        <f t="array" aca="1" ref="F110" ca="1">INDEX('Inflation data joined'!$A$1:$AJ$1150,MATCH('Inflation data aligned'!$A110,OFFSET(INDIRECT(ADDRESS(1,MATCH(F$1,'Inflation data joined'!$1:$1,0),1,1,$A$1)),,,1150,1),0),MATCH(F$1,'Inflation data joined'!$1:$1,0)+1)</f>
        <v>101.08069999999999</v>
      </c>
      <c r="G110" s="9" cm="1">
        <f t="array" aca="1" ref="G110" ca="1">INDEX('Inflation data joined'!$A$1:$AJ$1150,MATCH('Inflation data aligned'!$A110,OFFSET(INDIRECT(ADDRESS(1,MATCH(G$1,'Inflation data joined'!$1:$1,0),1,1,$A$1)),,,1150,1),0),MATCH(G$1,'Inflation data joined'!$1:$1,0)+1)</f>
        <v>210.22800000000001</v>
      </c>
      <c r="H110" s="9" cm="1">
        <f t="array" aca="1" ref="H110" ca="1">INDEX('Inflation data joined'!$A$1:$AJ$1150,MATCH('Inflation data aligned'!$A110,OFFSET(INDIRECT(ADDRESS(1,MATCH(H$1,'Inflation data joined'!$1:$1,0),1,1,$A$1)),,,1150,1),0),MATCH(H$1,'Inflation data joined'!$1:$1,0)+1)</f>
        <v>212.9</v>
      </c>
      <c r="I110" s="9" cm="1">
        <f t="array" aca="1" ref="I110" ca="1">INDEX('Inflation data joined'!$A$1:$AJ$1150,MATCH('Inflation data aligned'!$A110,OFFSET(INDIRECT(ADDRESS(1,MATCH(I$1,'Inflation data joined'!$1:$1,0),1,1,$A$1)),,,1150,1),0),MATCH(I$1,'Inflation data joined'!$1:$1,0)+1)</f>
        <v>72.400000000000006</v>
      </c>
      <c r="J110" s="9" cm="1">
        <f t="array" aca="1" ref="J110" ca="1">INDEX('Inflation data joined'!$A$1:$AJ$1150,MATCH('Inflation data aligned'!$A110,OFFSET(INDIRECT(ADDRESS(1,MATCH(J$1,'Inflation data joined'!$1:$1,0),1,1,$A$1)),,,1150,1),0),MATCH(J$1,'Inflation data joined'!$1:$1,0)+1)</f>
        <v>93.37</v>
      </c>
      <c r="K110" s="9" cm="1">
        <f t="array" aca="1" ref="K110" ca="1">INDEX('Inflation data joined'!$A$1:$AJ$1150,MATCH('Inflation data aligned'!$A110,OFFSET(INDIRECT(ADDRESS(1,MATCH(K$1,'Inflation data joined'!$1:$1,0),1,1,$A$1)),,,1150,1),0),MATCH(K$1,'Inflation data joined'!$1:$1,0)+1)</f>
        <v>91.5</v>
      </c>
      <c r="L110" s="9" cm="1">
        <f t="array" aca="1" ref="L110" ca="1">INDEX('Inflation data joined'!$A$1:$AJ$1150,MATCH('Inflation data aligned'!$A110,OFFSET(INDIRECT(ADDRESS(1,MATCH(L$1,'Inflation data joined'!$1:$1,0),1,1,$A$1)),,,1150,1),0),MATCH(L$1,'Inflation data joined'!$1:$1,0)+1)</f>
        <v>86.489180000000005</v>
      </c>
      <c r="M110" s="9" cm="1">
        <f t="array" aca="1" ref="M110" ca="1">INDEX('Inflation data joined'!$A$1:$AJ$1150,MATCH('Inflation data aligned'!$A110,OFFSET(INDIRECT(ADDRESS(1,MATCH(M$1,'Inflation data joined'!$1:$1,0),1,1,$A$1)),,,1150,1),0),MATCH(M$1,'Inflation data joined'!$1:$1,0)+1)</f>
        <v>2892.86</v>
      </c>
      <c r="N110" s="9" cm="1">
        <f t="array" aca="1" ref="N110" ca="1">INDEX('Inflation data joined'!$A$1:$AJ$1150,MATCH('Inflation data aligned'!$A110,OFFSET(INDIRECT(ADDRESS(1,MATCH(N$1,'Inflation data joined'!$1:$1,0),1,1,$A$1)),,,1150,1),0),MATCH(N$1,'Inflation data joined'!$1:$1,0)+1)</f>
        <v>99.1</v>
      </c>
      <c r="O110" s="9" cm="1">
        <f t="array" aca="1" ref="O110" ca="1">INDEX('Inflation data joined'!$A$1:$AJ$1150,MATCH('Inflation data aligned'!$A110,OFFSET(INDIRECT(ADDRESS(1,MATCH(O$1,'Inflation data joined'!$1:$1,0),1,1,$A$1)),,,1150,1),0),MATCH(O$1,'Inflation data joined'!$1:$1,0)+1)</f>
        <v>93.24</v>
      </c>
      <c r="P110" s="32">
        <f ca="1">P$135*'Mthly con price data from FRED'!B599/'Mthly con price data from FRED'!B$624</f>
        <v>69.981382978723403</v>
      </c>
      <c r="Q110" s="9" cm="1">
        <f t="array" aca="1" ref="Q110" ca="1">INDEX('Inflation data joined'!$A$1:$AJ$1150,MATCH('Inflation data aligned'!$A110,OFFSET(INDIRECT(ADDRESS(1,MATCH(Q$1,'Inflation data joined'!$1:$1,0),1,1,$A$1)),,,1150,1),0),MATCH(Q$1,'Inflation data joined'!$1:$1,0)+1)</f>
        <v>89.09</v>
      </c>
      <c r="R110" s="21">
        <f>'Mthly con price data from FRED'!H215</f>
        <v>57.834306651088603</v>
      </c>
      <c r="S110" s="9" cm="1">
        <f t="array" aca="1" ref="S110" ca="1">INDEX('Inflation data joined'!$A$1:$AJ$1150,MATCH('Inflation data aligned'!$A110,OFFSET(INDIRECT(ADDRESS(1,MATCH(S$1,'Inflation data joined'!$1:$1,0),1,1,$A$1)),,,1150,1),0),MATCH(S$1,'Inflation data joined'!$1:$1,0)+1)</f>
        <v>65</v>
      </c>
    </row>
    <row r="111" spans="1:19" hidden="1" x14ac:dyDescent="0.25">
      <c r="A111" s="4">
        <v>39844</v>
      </c>
      <c r="B111" s="31">
        <f ca="1">B110+(B113-B110)*1/3</f>
        <v>92.433333333333337</v>
      </c>
      <c r="C111" s="9" cm="1">
        <f t="array" aca="1" ref="C111" ca="1">INDEX('Inflation data joined'!$A$1:$AJ$1150,MATCH('Inflation data aligned'!$A111,OFFSET(INDIRECT(ADDRESS(1,MATCH(C$1,'Inflation data joined'!$1:$1,0),1,1,$A$1)),,,1150,1),0),MATCH(C$1,'Inflation data joined'!$1:$1,0)+1)</f>
        <v>95.366729000000007</v>
      </c>
      <c r="D111" s="21">
        <f>'Mthly con price data from FRED'!D204</f>
        <v>84.711203865783503</v>
      </c>
      <c r="E111" s="9" cm="1">
        <f t="array" aca="1" ref="E111" ca="1">INDEX('Inflation data joined'!$A$1:$AJ$1150,MATCH('Inflation data aligned'!$A111,OFFSET(INDIRECT(ADDRESS(1,MATCH(E$1,'Inflation data joined'!$1:$1,0),1,1,$A$1)),,,1150,1),0),MATCH(E$1,'Inflation data joined'!$1:$1,0)+1)</f>
        <v>113</v>
      </c>
      <c r="F111" s="9" cm="1">
        <f t="array" aca="1" ref="F111" ca="1">INDEX('Inflation data joined'!$A$1:$AJ$1150,MATCH('Inflation data aligned'!$A111,OFFSET(INDIRECT(ADDRESS(1,MATCH(F$1,'Inflation data joined'!$1:$1,0),1,1,$A$1)),,,1150,1),0),MATCH(F$1,'Inflation data joined'!$1:$1,0)+1)</f>
        <v>100.2278</v>
      </c>
      <c r="G111" s="9" cm="1">
        <f t="array" aca="1" ref="G111" ca="1">INDEX('Inflation data joined'!$A$1:$AJ$1150,MATCH('Inflation data aligned'!$A111,OFFSET(INDIRECT(ADDRESS(1,MATCH(G$1,'Inflation data joined'!$1:$1,0),1,1,$A$1)),,,1150,1),0),MATCH(G$1,'Inflation data joined'!$1:$1,0)+1)</f>
        <v>211.143</v>
      </c>
      <c r="H111" s="9" cm="1">
        <f t="array" aca="1" ref="H111" ca="1">INDEX('Inflation data joined'!$A$1:$AJ$1150,MATCH('Inflation data aligned'!$A111,OFFSET(INDIRECT(ADDRESS(1,MATCH(H$1,'Inflation data joined'!$1:$1,0),1,1,$A$1)),,,1150,1),0),MATCH(H$1,'Inflation data joined'!$1:$1,0)+1)</f>
        <v>210.1</v>
      </c>
      <c r="I111" s="9" cm="1">
        <f t="array" aca="1" ref="I111" ca="1">INDEX('Inflation data joined'!$A$1:$AJ$1150,MATCH('Inflation data aligned'!$A111,OFFSET(INDIRECT(ADDRESS(1,MATCH(I$1,'Inflation data joined'!$1:$1,0),1,1,$A$1)),,,1150,1),0),MATCH(I$1,'Inflation data joined'!$1:$1,0)+1)</f>
        <v>72.599999999999994</v>
      </c>
      <c r="J111" s="9" cm="1">
        <f t="array" aca="1" ref="J111" ca="1">INDEX('Inflation data joined'!$A$1:$AJ$1150,MATCH('Inflation data aligned'!$A111,OFFSET(INDIRECT(ADDRESS(1,MATCH(J$1,'Inflation data joined'!$1:$1,0),1,1,$A$1)),,,1150,1),0),MATCH(J$1,'Inflation data joined'!$1:$1,0)+1)</f>
        <v>92.98</v>
      </c>
      <c r="K111" s="9" cm="1">
        <f t="array" aca="1" ref="K111" ca="1">INDEX('Inflation data joined'!$A$1:$AJ$1150,MATCH('Inflation data aligned'!$A111,OFFSET(INDIRECT(ADDRESS(1,MATCH(K$1,'Inflation data joined'!$1:$1,0),1,1,$A$1)),,,1150,1),0),MATCH(K$1,'Inflation data joined'!$1:$1,0)+1)</f>
        <v>91.1</v>
      </c>
      <c r="L111" s="9" cm="1">
        <f t="array" aca="1" ref="L111" ca="1">INDEX('Inflation data joined'!$A$1:$AJ$1150,MATCH('Inflation data aligned'!$A111,OFFSET(INDIRECT(ADDRESS(1,MATCH(L$1,'Inflation data joined'!$1:$1,0),1,1,$A$1)),,,1150,1),0),MATCH(L$1,'Inflation data joined'!$1:$1,0)+1)</f>
        <v>86.567308999999995</v>
      </c>
      <c r="M111" s="9" cm="1">
        <f t="array" aca="1" ref="M111" ca="1">INDEX('Inflation data joined'!$A$1:$AJ$1150,MATCH('Inflation data aligned'!$A111,OFFSET(INDIRECT(ADDRESS(1,MATCH(M$1,'Inflation data joined'!$1:$1,0),1,1,$A$1)),,,1150,1),0),MATCH(M$1,'Inflation data joined'!$1:$1,0)+1)</f>
        <v>2906.74</v>
      </c>
      <c r="N111" s="9" cm="1">
        <f t="array" aca="1" ref="N111" ca="1">INDEX('Inflation data joined'!$A$1:$AJ$1150,MATCH('Inflation data aligned'!$A111,OFFSET(INDIRECT(ADDRESS(1,MATCH(N$1,'Inflation data joined'!$1:$1,0),1,1,$A$1)),,,1150,1),0),MATCH(N$1,'Inflation data joined'!$1:$1,0)+1)</f>
        <v>98.3</v>
      </c>
      <c r="O111" s="9" cm="1">
        <f t="array" aca="1" ref="O111" ca="1">INDEX('Inflation data joined'!$A$1:$AJ$1150,MATCH('Inflation data aligned'!$A111,OFFSET(INDIRECT(ADDRESS(1,MATCH(O$1,'Inflation data joined'!$1:$1,0),1,1,$A$1)),,,1150,1),0),MATCH(O$1,'Inflation data joined'!$1:$1,0)+1)</f>
        <v>92.89</v>
      </c>
      <c r="P111" s="32">
        <f ca="1">P$135*'Mthly con price data from FRED'!B600/'Mthly con price data from FRED'!B$624</f>
        <v>70.457446808510639</v>
      </c>
      <c r="Q111" s="9" cm="1">
        <f t="array" aca="1" ref="Q111" ca="1">INDEX('Inflation data joined'!$A$1:$AJ$1150,MATCH('Inflation data aligned'!$A111,OFFSET(INDIRECT(ADDRESS(1,MATCH(Q$1,'Inflation data joined'!$1:$1,0),1,1,$A$1)),,,1150,1),0),MATCH(Q$1,'Inflation data joined'!$1:$1,0)+1)</f>
        <v>89.32</v>
      </c>
      <c r="R111" s="21">
        <f>'Mthly con price data from FRED'!H216</f>
        <v>59.2049797187194</v>
      </c>
      <c r="S111" s="9" cm="1">
        <f t="array" aca="1" ref="S111" ca="1">INDEX('Inflation data joined'!$A$1:$AJ$1150,MATCH('Inflation data aligned'!$A111,OFFSET(INDIRECT(ADDRESS(1,MATCH(S$1,'Inflation data joined'!$1:$1,0),1,1,$A$1)),,,1150,1),0),MATCH(S$1,'Inflation data joined'!$1:$1,0)+1)</f>
        <v>65.3</v>
      </c>
    </row>
    <row r="112" spans="1:19" hidden="1" x14ac:dyDescent="0.25">
      <c r="A112" s="4">
        <v>39872</v>
      </c>
      <c r="B112" s="32">
        <f ca="1">B110+(B113-B110)*2/3</f>
        <v>92.466666666666669</v>
      </c>
      <c r="C112" s="9" cm="1">
        <f t="array" aca="1" ref="C112" ca="1">INDEX('Inflation data joined'!$A$1:$AJ$1150,MATCH('Inflation data aligned'!$A112,OFFSET(INDIRECT(ADDRESS(1,MATCH(C$1,'Inflation data joined'!$1:$1,0),1,1,$A$1)),,,1150,1),0),MATCH(C$1,'Inflation data joined'!$1:$1,0)+1)</f>
        <v>95.271837000000005</v>
      </c>
      <c r="D112" s="21">
        <f>'Mthly con price data from FRED'!D205</f>
        <v>84.711203865783503</v>
      </c>
      <c r="E112" s="9" cm="1">
        <f t="array" aca="1" ref="E112" ca="1">INDEX('Inflation data joined'!$A$1:$AJ$1150,MATCH('Inflation data aligned'!$A112,OFFSET(INDIRECT(ADDRESS(1,MATCH(E$1,'Inflation data joined'!$1:$1,0),1,1,$A$1)),,,1150,1),0),MATCH(E$1,'Inflation data joined'!$1:$1,0)+1)</f>
        <v>113.8</v>
      </c>
      <c r="F112" s="9" cm="1">
        <f t="array" aca="1" ref="F112" ca="1">INDEX('Inflation data joined'!$A$1:$AJ$1150,MATCH('Inflation data aligned'!$A112,OFFSET(INDIRECT(ADDRESS(1,MATCH(F$1,'Inflation data joined'!$1:$1,0),1,1,$A$1)),,,1150,1),0),MATCH(F$1,'Inflation data joined'!$1:$1,0)+1)</f>
        <v>100.4641</v>
      </c>
      <c r="G112" s="9" cm="1">
        <f t="array" aca="1" ref="G112" ca="1">INDEX('Inflation data joined'!$A$1:$AJ$1150,MATCH('Inflation data aligned'!$A112,OFFSET(INDIRECT(ADDRESS(1,MATCH(G$1,'Inflation data joined'!$1:$1,0),1,1,$A$1)),,,1150,1),0),MATCH(G$1,'Inflation data joined'!$1:$1,0)+1)</f>
        <v>212.19300000000001</v>
      </c>
      <c r="H112" s="9" cm="1">
        <f t="array" aca="1" ref="H112" ca="1">INDEX('Inflation data joined'!$A$1:$AJ$1150,MATCH('Inflation data aligned'!$A112,OFFSET(INDIRECT(ADDRESS(1,MATCH(H$1,'Inflation data joined'!$1:$1,0),1,1,$A$1)),,,1150,1),0),MATCH(H$1,'Inflation data joined'!$1:$1,0)+1)</f>
        <v>211.4</v>
      </c>
      <c r="I112" s="9" cm="1">
        <f t="array" aca="1" ref="I112" ca="1">INDEX('Inflation data joined'!$A$1:$AJ$1150,MATCH('Inflation data aligned'!$A112,OFFSET(INDIRECT(ADDRESS(1,MATCH(I$1,'Inflation data joined'!$1:$1,0),1,1,$A$1)),,,1150,1),0),MATCH(I$1,'Inflation data joined'!$1:$1,0)+1)</f>
        <v>72.099999999999994</v>
      </c>
      <c r="J112" s="9" cm="1">
        <f t="array" aca="1" ref="J112" ca="1">INDEX('Inflation data joined'!$A$1:$AJ$1150,MATCH('Inflation data aligned'!$A112,OFFSET(INDIRECT(ADDRESS(1,MATCH(J$1,'Inflation data joined'!$1:$1,0),1,1,$A$1)),,,1150,1),0),MATCH(J$1,'Inflation data joined'!$1:$1,0)+1)</f>
        <v>93.34</v>
      </c>
      <c r="K112" s="9" cm="1">
        <f t="array" aca="1" ref="K112" ca="1">INDEX('Inflation data joined'!$A$1:$AJ$1150,MATCH('Inflation data aligned'!$A112,OFFSET(INDIRECT(ADDRESS(1,MATCH(K$1,'Inflation data joined'!$1:$1,0),1,1,$A$1)),,,1150,1),0),MATCH(K$1,'Inflation data joined'!$1:$1,0)+1)</f>
        <v>91.6</v>
      </c>
      <c r="L112" s="9" cm="1">
        <f t="array" aca="1" ref="L112" ca="1">INDEX('Inflation data joined'!$A$1:$AJ$1150,MATCH('Inflation data aligned'!$A112,OFFSET(INDIRECT(ADDRESS(1,MATCH(L$1,'Inflation data joined'!$1:$1,0),1,1,$A$1)),,,1150,1),0),MATCH(L$1,'Inflation data joined'!$1:$1,0)+1)</f>
        <v>87.192342999999994</v>
      </c>
      <c r="M112" s="9" cm="1">
        <f t="array" aca="1" ref="M112" ca="1">INDEX('Inflation data joined'!$A$1:$AJ$1150,MATCH('Inflation data aligned'!$A112,OFFSET(INDIRECT(ADDRESS(1,MATCH(M$1,'Inflation data joined'!$1:$1,0),1,1,$A$1)),,,1150,1),0),MATCH(M$1,'Inflation data joined'!$1:$1,0)+1)</f>
        <v>2922.73</v>
      </c>
      <c r="N112" s="9" cm="1">
        <f t="array" aca="1" ref="N112" ca="1">INDEX('Inflation data joined'!$A$1:$AJ$1150,MATCH('Inflation data aligned'!$A112,OFFSET(INDIRECT(ADDRESS(1,MATCH(N$1,'Inflation data joined'!$1:$1,0),1,1,$A$1)),,,1150,1),0),MATCH(N$1,'Inflation data joined'!$1:$1,0)+1)</f>
        <v>98.4</v>
      </c>
      <c r="O112" s="9" cm="1">
        <f t="array" aca="1" ref="O112" ca="1">INDEX('Inflation data joined'!$A$1:$AJ$1150,MATCH('Inflation data aligned'!$A112,OFFSET(INDIRECT(ADDRESS(1,MATCH(O$1,'Inflation data joined'!$1:$1,0),1,1,$A$1)),,,1150,1),0),MATCH(O$1,'Inflation data joined'!$1:$1,0)+1)</f>
        <v>91.47</v>
      </c>
      <c r="P112" s="32">
        <f ca="1">P$135*'Mthly con price data from FRED'!B601/'Mthly con price data from FRED'!B$624</f>
        <v>70.457446808510639</v>
      </c>
      <c r="Q112" s="9" cm="1">
        <f t="array" aca="1" ref="Q112" ca="1">INDEX('Inflation data joined'!$A$1:$AJ$1150,MATCH('Inflation data aligned'!$A112,OFFSET(INDIRECT(ADDRESS(1,MATCH(Q$1,'Inflation data joined'!$1:$1,0),1,1,$A$1)),,,1150,1),0),MATCH(Q$1,'Inflation data joined'!$1:$1,0)+1)</f>
        <v>89.95</v>
      </c>
      <c r="R112" s="21">
        <f>'Mthly con price data from FRED'!H217</f>
        <v>60.181861884078202</v>
      </c>
      <c r="S112" s="9" cm="1">
        <f t="array" aca="1" ref="S112" ca="1">INDEX('Inflation data joined'!$A$1:$AJ$1150,MATCH('Inflation data aligned'!$A112,OFFSET(INDIRECT(ADDRESS(1,MATCH(S$1,'Inflation data joined'!$1:$1,0),1,1,$A$1)),,,1150,1),0),MATCH(S$1,'Inflation data joined'!$1:$1,0)+1)</f>
        <v>66</v>
      </c>
    </row>
    <row r="113" spans="1:19" hidden="1" x14ac:dyDescent="0.25">
      <c r="A113" s="4">
        <v>39903</v>
      </c>
      <c r="B113" s="9" cm="1">
        <f t="array" aca="1" ref="B113" ca="1">INDEX('Inflation data joined'!$A$1:$AJ$1150,MATCH('Inflation data aligned'!$A113,OFFSET(INDIRECT(ADDRESS(1,MATCH(B$1,'Inflation data joined'!$1:$1,0),1,1,$A$1)),,,1150,1),0),MATCH(B$1,'Inflation data joined'!$1:$1,0)+1)</f>
        <v>92.5</v>
      </c>
      <c r="C113" s="9" cm="1">
        <f t="array" aca="1" ref="C113" ca="1">INDEX('Inflation data joined'!$A$1:$AJ$1150,MATCH('Inflation data aligned'!$A113,OFFSET(INDIRECT(ADDRESS(1,MATCH(C$1,'Inflation data joined'!$1:$1,0),1,1,$A$1)),,,1150,1),0),MATCH(C$1,'Inflation data joined'!$1:$1,0)+1)</f>
        <v>95.556514000000007</v>
      </c>
      <c r="D113" s="21">
        <f>'Mthly con price data from FRED'!D206</f>
        <v>84.457070357757104</v>
      </c>
      <c r="E113" s="9" cm="1">
        <f t="array" aca="1" ref="E113" ca="1">INDEX('Inflation data joined'!$A$1:$AJ$1150,MATCH('Inflation data aligned'!$A113,OFFSET(INDIRECT(ADDRESS(1,MATCH(E$1,'Inflation data joined'!$1:$1,0),1,1,$A$1)),,,1150,1),0),MATCH(E$1,'Inflation data joined'!$1:$1,0)+1)</f>
        <v>114</v>
      </c>
      <c r="F113" s="9" cm="1">
        <f t="array" aca="1" ref="F113" ca="1">INDEX('Inflation data joined'!$A$1:$AJ$1150,MATCH('Inflation data aligned'!$A113,OFFSET(INDIRECT(ADDRESS(1,MATCH(F$1,'Inflation data joined'!$1:$1,0),1,1,$A$1)),,,1150,1),0),MATCH(F$1,'Inflation data joined'!$1:$1,0)+1)</f>
        <v>100.13849999999999</v>
      </c>
      <c r="G113" s="9" cm="1">
        <f t="array" aca="1" ref="G113" ca="1">INDEX('Inflation data joined'!$A$1:$AJ$1150,MATCH('Inflation data aligned'!$A113,OFFSET(INDIRECT(ADDRESS(1,MATCH(G$1,'Inflation data joined'!$1:$1,0),1,1,$A$1)),,,1150,1),0),MATCH(G$1,'Inflation data joined'!$1:$1,0)+1)</f>
        <v>212.709</v>
      </c>
      <c r="H113" s="9" cm="1">
        <f t="array" aca="1" ref="H113" ca="1">INDEX('Inflation data joined'!$A$1:$AJ$1150,MATCH('Inflation data aligned'!$A113,OFFSET(INDIRECT(ADDRESS(1,MATCH(H$1,'Inflation data joined'!$1:$1,0),1,1,$A$1)),,,1150,1),0),MATCH(H$1,'Inflation data joined'!$1:$1,0)+1)</f>
        <v>211.3</v>
      </c>
      <c r="I113" s="9" cm="1">
        <f t="array" aca="1" ref="I113" ca="1">INDEX('Inflation data joined'!$A$1:$AJ$1150,MATCH('Inflation data aligned'!$A113,OFFSET(INDIRECT(ADDRESS(1,MATCH(I$1,'Inflation data joined'!$1:$1,0),1,1,$A$1)),,,1150,1),0),MATCH(I$1,'Inflation data joined'!$1:$1,0)+1)</f>
        <v>72.3</v>
      </c>
      <c r="J113" s="9" cm="1">
        <f t="array" aca="1" ref="J113" ca="1">INDEX('Inflation data joined'!$A$1:$AJ$1150,MATCH('Inflation data aligned'!$A113,OFFSET(INDIRECT(ADDRESS(1,MATCH(J$1,'Inflation data joined'!$1:$1,0),1,1,$A$1)),,,1150,1),0),MATCH(J$1,'Inflation data joined'!$1:$1,0)+1)</f>
        <v>93.52</v>
      </c>
      <c r="K113" s="9" cm="1">
        <f t="array" aca="1" ref="K113" ca="1">INDEX('Inflation data joined'!$A$1:$AJ$1150,MATCH('Inflation data aligned'!$A113,OFFSET(INDIRECT(ADDRESS(1,MATCH(K$1,'Inflation data joined'!$1:$1,0),1,1,$A$1)),,,1150,1),0),MATCH(K$1,'Inflation data joined'!$1:$1,0)+1)</f>
        <v>91.4</v>
      </c>
      <c r="L113" s="9" cm="1">
        <f t="array" aca="1" ref="L113" ca="1">INDEX('Inflation data joined'!$A$1:$AJ$1150,MATCH('Inflation data aligned'!$A113,OFFSET(INDIRECT(ADDRESS(1,MATCH(L$1,'Inflation data joined'!$1:$1,0),1,1,$A$1)),,,1150,1),0),MATCH(L$1,'Inflation data joined'!$1:$1,0)+1)</f>
        <v>87.817379000000003</v>
      </c>
      <c r="M113" s="9" cm="1">
        <f t="array" aca="1" ref="M113" ca="1">INDEX('Inflation data joined'!$A$1:$AJ$1150,MATCH('Inflation data aligned'!$A113,OFFSET(INDIRECT(ADDRESS(1,MATCH(M$1,'Inflation data joined'!$1:$1,0),1,1,$A$1)),,,1150,1),0),MATCH(M$1,'Inflation data joined'!$1:$1,0)+1)</f>
        <v>2928.57</v>
      </c>
      <c r="N113" s="9" cm="1">
        <f t="array" aca="1" ref="N113" ca="1">INDEX('Inflation data joined'!$A$1:$AJ$1150,MATCH('Inflation data aligned'!$A113,OFFSET(INDIRECT(ADDRESS(1,MATCH(N$1,'Inflation data joined'!$1:$1,0),1,1,$A$1)),,,1150,1),0),MATCH(N$1,'Inflation data joined'!$1:$1,0)+1)</f>
        <v>98.5</v>
      </c>
      <c r="O113" s="9" cm="1">
        <f t="array" aca="1" ref="O113" ca="1">INDEX('Inflation data joined'!$A$1:$AJ$1150,MATCH('Inflation data aligned'!$A113,OFFSET(INDIRECT(ADDRESS(1,MATCH(O$1,'Inflation data joined'!$1:$1,0),1,1,$A$1)),,,1150,1),0),MATCH(O$1,'Inflation data joined'!$1:$1,0)+1)</f>
        <v>91.57</v>
      </c>
      <c r="P113" s="32">
        <f ca="1">P$135*'Mthly con price data from FRED'!B602/'Mthly con price data from FRED'!B$624</f>
        <v>70.457446808510639</v>
      </c>
      <c r="Q113" s="9" cm="1">
        <f t="array" aca="1" ref="Q113" ca="1">INDEX('Inflation data joined'!$A$1:$AJ$1150,MATCH('Inflation data aligned'!$A113,OFFSET(INDIRECT(ADDRESS(1,MATCH(Q$1,'Inflation data joined'!$1:$1,0),1,1,$A$1)),,,1150,1),0),MATCH(Q$1,'Inflation data joined'!$1:$1,0)+1)</f>
        <v>90.85</v>
      </c>
      <c r="R113" s="21">
        <f>'Mthly con price data from FRED'!H218</f>
        <v>60.9702442747597</v>
      </c>
      <c r="S113" s="9" cm="1">
        <f t="array" aca="1" ref="S113" ca="1">INDEX('Inflation data joined'!$A$1:$AJ$1150,MATCH('Inflation data aligned'!$A113,OFFSET(INDIRECT(ADDRESS(1,MATCH(S$1,'Inflation data joined'!$1:$1,0),1,1,$A$1)),,,1150,1),0),MATCH(S$1,'Inflation data joined'!$1:$1,0)+1)</f>
        <v>66.900000000000006</v>
      </c>
    </row>
    <row r="114" spans="1:19" hidden="1" x14ac:dyDescent="0.25">
      <c r="A114" s="4">
        <v>39933</v>
      </c>
      <c r="B114" s="31">
        <f ca="1">B113+(B116-B113)*1/3</f>
        <v>92.63333333333334</v>
      </c>
      <c r="C114" s="9" cm="1">
        <f t="array" aca="1" ref="C114" ca="1">INDEX('Inflation data joined'!$A$1:$AJ$1150,MATCH('Inflation data aligned'!$A114,OFFSET(INDIRECT(ADDRESS(1,MATCH(C$1,'Inflation data joined'!$1:$1,0),1,1,$A$1)),,,1150,1),0),MATCH(C$1,'Inflation data joined'!$1:$1,0)+1)</f>
        <v>95.556514000000007</v>
      </c>
      <c r="D114" s="21">
        <f>'Mthly con price data from FRED'!D207</f>
        <v>84.288156009899694</v>
      </c>
      <c r="E114" s="9" cm="1">
        <f t="array" aca="1" ref="E114" ca="1">INDEX('Inflation data joined'!$A$1:$AJ$1150,MATCH('Inflation data aligned'!$A114,OFFSET(INDIRECT(ADDRESS(1,MATCH(E$1,'Inflation data joined'!$1:$1,0),1,1,$A$1)),,,1150,1),0),MATCH(E$1,'Inflation data joined'!$1:$1,0)+1)</f>
        <v>113.9</v>
      </c>
      <c r="F114" s="9" cm="1">
        <f t="array" aca="1" ref="F114" ca="1">INDEX('Inflation data joined'!$A$1:$AJ$1150,MATCH('Inflation data aligned'!$A114,OFFSET(INDIRECT(ADDRESS(1,MATCH(F$1,'Inflation data joined'!$1:$1,0),1,1,$A$1)),,,1150,1),0),MATCH(F$1,'Inflation data joined'!$1:$1,0)+1)</f>
        <v>101.0213</v>
      </c>
      <c r="G114" s="9" cm="1">
        <f t="array" aca="1" ref="G114" ca="1">INDEX('Inflation data joined'!$A$1:$AJ$1150,MATCH('Inflation data aligned'!$A114,OFFSET(INDIRECT(ADDRESS(1,MATCH(G$1,'Inflation data joined'!$1:$1,0),1,1,$A$1)),,,1150,1),0),MATCH(G$1,'Inflation data joined'!$1:$1,0)+1)</f>
        <v>213.24</v>
      </c>
      <c r="H114" s="9" cm="1">
        <f t="array" aca="1" ref="H114" ca="1">INDEX('Inflation data joined'!$A$1:$AJ$1150,MATCH('Inflation data aligned'!$A114,OFFSET(INDIRECT(ADDRESS(1,MATCH(H$1,'Inflation data joined'!$1:$1,0),1,1,$A$1)),,,1150,1),0),MATCH(H$1,'Inflation data joined'!$1:$1,0)+1)</f>
        <v>211.5</v>
      </c>
      <c r="I114" s="9" cm="1">
        <f t="array" aca="1" ref="I114" ca="1">INDEX('Inflation data joined'!$A$1:$AJ$1150,MATCH('Inflation data aligned'!$A114,OFFSET(INDIRECT(ADDRESS(1,MATCH(I$1,'Inflation data joined'!$1:$1,0),1,1,$A$1)),,,1150,1),0),MATCH(I$1,'Inflation data joined'!$1:$1,0)+1)</f>
        <v>72.3</v>
      </c>
      <c r="J114" s="9" cm="1">
        <f t="array" aca="1" ref="J114" ca="1">INDEX('Inflation data joined'!$A$1:$AJ$1150,MATCH('Inflation data aligned'!$A114,OFFSET(INDIRECT(ADDRESS(1,MATCH(J$1,'Inflation data joined'!$1:$1,0),1,1,$A$1)),,,1150,1),0),MATCH(J$1,'Inflation data joined'!$1:$1,0)+1)</f>
        <v>93.66</v>
      </c>
      <c r="K114" s="9" cm="1">
        <f t="array" aca="1" ref="K114" ca="1">INDEX('Inflation data joined'!$A$1:$AJ$1150,MATCH('Inflation data aligned'!$A114,OFFSET(INDIRECT(ADDRESS(1,MATCH(K$1,'Inflation data joined'!$1:$1,0),1,1,$A$1)),,,1150,1),0),MATCH(K$1,'Inflation data joined'!$1:$1,0)+1)</f>
        <v>91.5</v>
      </c>
      <c r="L114" s="9" cm="1">
        <f t="array" aca="1" ref="L114" ca="1">INDEX('Inflation data joined'!$A$1:$AJ$1150,MATCH('Inflation data aligned'!$A114,OFFSET(INDIRECT(ADDRESS(1,MATCH(L$1,'Inflation data joined'!$1:$1,0),1,1,$A$1)),,,1150,1),0),MATCH(L$1,'Inflation data joined'!$1:$1,0)+1)</f>
        <v>88.051766999999998</v>
      </c>
      <c r="M114" s="9" cm="1">
        <f t="array" aca="1" ref="M114" ca="1">INDEX('Inflation data joined'!$A$1:$AJ$1150,MATCH('Inflation data aligned'!$A114,OFFSET(INDIRECT(ADDRESS(1,MATCH(M$1,'Inflation data joined'!$1:$1,0),1,1,$A$1)),,,1150,1),0),MATCH(M$1,'Inflation data joined'!$1:$1,0)+1)</f>
        <v>2942.63</v>
      </c>
      <c r="N114" s="9" cm="1">
        <f t="array" aca="1" ref="N114" ca="1">INDEX('Inflation data joined'!$A$1:$AJ$1150,MATCH('Inflation data aligned'!$A114,OFFSET(INDIRECT(ADDRESS(1,MATCH(N$1,'Inflation data joined'!$1:$1,0),1,1,$A$1)),,,1150,1),0),MATCH(N$1,'Inflation data joined'!$1:$1,0)+1)</f>
        <v>98.6</v>
      </c>
      <c r="O114" s="9" cm="1">
        <f t="array" aca="1" ref="O114" ca="1">INDEX('Inflation data joined'!$A$1:$AJ$1150,MATCH('Inflation data aligned'!$A114,OFFSET(INDIRECT(ADDRESS(1,MATCH(O$1,'Inflation data joined'!$1:$1,0),1,1,$A$1)),,,1150,1),0),MATCH(O$1,'Inflation data joined'!$1:$1,0)+1)</f>
        <v>92.27</v>
      </c>
      <c r="P114" s="32">
        <f ca="1">P$135*'Mthly con price data from FRED'!B603/'Mthly con price data from FRED'!B$624</f>
        <v>71.409574468085097</v>
      </c>
      <c r="Q114" s="9" cm="1">
        <f t="array" aca="1" ref="Q114" ca="1">INDEX('Inflation data joined'!$A$1:$AJ$1150,MATCH('Inflation data aligned'!$A114,OFFSET(INDIRECT(ADDRESS(1,MATCH(Q$1,'Inflation data joined'!$1:$1,0),1,1,$A$1)),,,1150,1),0),MATCH(Q$1,'Inflation data joined'!$1:$1,0)+1)</f>
        <v>91.05</v>
      </c>
      <c r="R114" s="21">
        <f>'Mthly con price data from FRED'!H219</f>
        <v>61.390938960255497</v>
      </c>
      <c r="S114" s="9" cm="1">
        <f t="array" aca="1" ref="S114" ca="1">INDEX('Inflation data joined'!$A$1:$AJ$1150,MATCH('Inflation data aligned'!$A114,OFFSET(INDIRECT(ADDRESS(1,MATCH(S$1,'Inflation data joined'!$1:$1,0),1,1,$A$1)),,,1150,1),0),MATCH(S$1,'Inflation data joined'!$1:$1,0)+1)</f>
        <v>67.2</v>
      </c>
    </row>
    <row r="115" spans="1:19" hidden="1" x14ac:dyDescent="0.25">
      <c r="A115" s="4">
        <v>39964</v>
      </c>
      <c r="B115" s="32">
        <f ca="1">B113+(B116-B113)*2/3</f>
        <v>92.766666666666666</v>
      </c>
      <c r="C115" s="9" cm="1">
        <f t="array" aca="1" ref="C115" ca="1">INDEX('Inflation data joined'!$A$1:$AJ$1150,MATCH('Inflation data aligned'!$A115,OFFSET(INDIRECT(ADDRESS(1,MATCH(C$1,'Inflation data joined'!$1:$1,0),1,1,$A$1)),,,1150,1),0),MATCH(C$1,'Inflation data joined'!$1:$1,0)+1)</f>
        <v>95.366729000000007</v>
      </c>
      <c r="D115" s="21">
        <f>'Mthly con price data from FRED'!D208</f>
        <v>84.035292126658305</v>
      </c>
      <c r="E115" s="9" cm="1">
        <f t="array" aca="1" ref="E115" ca="1">INDEX('Inflation data joined'!$A$1:$AJ$1150,MATCH('Inflation data aligned'!$A115,OFFSET(INDIRECT(ADDRESS(1,MATCH(E$1,'Inflation data joined'!$1:$1,0),1,1,$A$1)),,,1150,1),0),MATCH(E$1,'Inflation data joined'!$1:$1,0)+1)</f>
        <v>114.7</v>
      </c>
      <c r="F115" s="9" cm="1">
        <f t="array" aca="1" ref="F115" ca="1">INDEX('Inflation data joined'!$A$1:$AJ$1150,MATCH('Inflation data aligned'!$A115,OFFSET(INDIRECT(ADDRESS(1,MATCH(F$1,'Inflation data joined'!$1:$1,0),1,1,$A$1)),,,1150,1),0),MATCH(F$1,'Inflation data joined'!$1:$1,0)+1)</f>
        <v>101.1824</v>
      </c>
      <c r="G115" s="9" cm="1">
        <f t="array" aca="1" ref="G115" ca="1">INDEX('Inflation data joined'!$A$1:$AJ$1150,MATCH('Inflation data aligned'!$A115,OFFSET(INDIRECT(ADDRESS(1,MATCH(G$1,'Inflation data joined'!$1:$1,0),1,1,$A$1)),,,1150,1),0),MATCH(G$1,'Inflation data joined'!$1:$1,0)+1)</f>
        <v>213.85599999999999</v>
      </c>
      <c r="H115" s="9" cm="1">
        <f t="array" aca="1" ref="H115" ca="1">INDEX('Inflation data joined'!$A$1:$AJ$1150,MATCH('Inflation data aligned'!$A115,OFFSET(INDIRECT(ADDRESS(1,MATCH(H$1,'Inflation data joined'!$1:$1,0),1,1,$A$1)),,,1150,1),0),MATCH(H$1,'Inflation data joined'!$1:$1,0)+1)</f>
        <v>212.8</v>
      </c>
      <c r="I115" s="9" cm="1">
        <f t="array" aca="1" ref="I115" ca="1">INDEX('Inflation data joined'!$A$1:$AJ$1150,MATCH('Inflation data aligned'!$A115,OFFSET(INDIRECT(ADDRESS(1,MATCH(I$1,'Inflation data joined'!$1:$1,0),1,1,$A$1)),,,1150,1),0),MATCH(I$1,'Inflation data joined'!$1:$1,0)+1)</f>
        <v>72.2</v>
      </c>
      <c r="J115" s="9" cm="1">
        <f t="array" aca="1" ref="J115" ca="1">INDEX('Inflation data joined'!$A$1:$AJ$1150,MATCH('Inflation data aligned'!$A115,OFFSET(INDIRECT(ADDRESS(1,MATCH(J$1,'Inflation data joined'!$1:$1,0),1,1,$A$1)),,,1150,1),0),MATCH(J$1,'Inflation data joined'!$1:$1,0)+1)</f>
        <v>93.81</v>
      </c>
      <c r="K115" s="9" cm="1">
        <f t="array" aca="1" ref="K115" ca="1">INDEX('Inflation data joined'!$A$1:$AJ$1150,MATCH('Inflation data aligned'!$A115,OFFSET(INDIRECT(ADDRESS(1,MATCH(K$1,'Inflation data joined'!$1:$1,0),1,1,$A$1)),,,1150,1),0),MATCH(K$1,'Inflation data joined'!$1:$1,0)+1)</f>
        <v>91.4</v>
      </c>
      <c r="L115" s="9" cm="1">
        <f t="array" aca="1" ref="L115" ca="1">INDEX('Inflation data joined'!$A$1:$AJ$1150,MATCH('Inflation data aligned'!$A115,OFFSET(INDIRECT(ADDRESS(1,MATCH(L$1,'Inflation data joined'!$1:$1,0),1,1,$A$1)),,,1150,1),0),MATCH(L$1,'Inflation data joined'!$1:$1,0)+1)</f>
        <v>88.051766999999998</v>
      </c>
      <c r="M115" s="9" cm="1">
        <f t="array" aca="1" ref="M115" ca="1">INDEX('Inflation data joined'!$A$1:$AJ$1150,MATCH('Inflation data aligned'!$A115,OFFSET(INDIRECT(ADDRESS(1,MATCH(M$1,'Inflation data joined'!$1:$1,0),1,1,$A$1)),,,1150,1),0),MATCH(M$1,'Inflation data joined'!$1:$1,0)+1)</f>
        <v>2956.46</v>
      </c>
      <c r="N115" s="9" cm="1">
        <f t="array" aca="1" ref="N115" ca="1">INDEX('Inflation data joined'!$A$1:$AJ$1150,MATCH('Inflation data aligned'!$A115,OFFSET(INDIRECT(ADDRESS(1,MATCH(N$1,'Inflation data joined'!$1:$1,0),1,1,$A$1)),,,1150,1),0),MATCH(N$1,'Inflation data joined'!$1:$1,0)+1)</f>
        <v>98.3</v>
      </c>
      <c r="O115" s="9" cm="1">
        <f t="array" aca="1" ref="O115" ca="1">INDEX('Inflation data joined'!$A$1:$AJ$1150,MATCH('Inflation data aligned'!$A115,OFFSET(INDIRECT(ADDRESS(1,MATCH(O$1,'Inflation data joined'!$1:$1,0),1,1,$A$1)),,,1150,1),0),MATCH(O$1,'Inflation data joined'!$1:$1,0)+1)</f>
        <v>92.66</v>
      </c>
      <c r="P115" s="32">
        <f ca="1">P$135*'Mthly con price data from FRED'!B604/'Mthly con price data from FRED'!B$624</f>
        <v>71.885638297872333</v>
      </c>
      <c r="Q115" s="9" cm="1">
        <f t="array" aca="1" ref="Q115" ca="1">INDEX('Inflation data joined'!$A$1:$AJ$1150,MATCH('Inflation data aligned'!$A115,OFFSET(INDIRECT(ADDRESS(1,MATCH(Q$1,'Inflation data joined'!$1:$1,0),1,1,$A$1)),,,1150,1),0),MATCH(Q$1,'Inflation data joined'!$1:$1,0)+1)</f>
        <v>91.17</v>
      </c>
      <c r="R115" s="21">
        <f>'Mthly con price data from FRED'!H220</f>
        <v>61.740867312329001</v>
      </c>
      <c r="S115" s="9" cm="1">
        <f t="array" aca="1" ref="S115" ca="1">INDEX('Inflation data joined'!$A$1:$AJ$1150,MATCH('Inflation data aligned'!$A115,OFFSET(INDIRECT(ADDRESS(1,MATCH(S$1,'Inflation data joined'!$1:$1,0),1,1,$A$1)),,,1150,1),0),MATCH(S$1,'Inflation data joined'!$1:$1,0)+1)</f>
        <v>67.400000000000006</v>
      </c>
    </row>
    <row r="116" spans="1:19" hidden="1" x14ac:dyDescent="0.25">
      <c r="A116" s="4">
        <v>39994</v>
      </c>
      <c r="B116" s="9" cm="1">
        <f t="array" aca="1" ref="B116" ca="1">INDEX('Inflation data joined'!$A$1:$AJ$1150,MATCH('Inflation data aligned'!$A116,OFFSET(INDIRECT(ADDRESS(1,MATCH(B$1,'Inflation data joined'!$1:$1,0),1,1,$A$1)),,,1150,1),0),MATCH(B$1,'Inflation data joined'!$1:$1,0)+1)</f>
        <v>92.9</v>
      </c>
      <c r="C116" s="9" cm="1">
        <f t="array" aca="1" ref="C116" ca="1">INDEX('Inflation data joined'!$A$1:$AJ$1150,MATCH('Inflation data aligned'!$A116,OFFSET(INDIRECT(ADDRESS(1,MATCH(C$1,'Inflation data joined'!$1:$1,0),1,1,$A$1)),,,1150,1),0),MATCH(C$1,'Inflation data joined'!$1:$1,0)+1)</f>
        <v>95.176945000000003</v>
      </c>
      <c r="D116" s="21">
        <f>'Mthly con price data from FRED'!D209</f>
        <v>83.615115370108001</v>
      </c>
      <c r="E116" s="9" cm="1">
        <f t="array" aca="1" ref="E116" ca="1">INDEX('Inflation data joined'!$A$1:$AJ$1150,MATCH('Inflation data aligned'!$A116,OFFSET(INDIRECT(ADDRESS(1,MATCH(E$1,'Inflation data joined'!$1:$1,0),1,1,$A$1)),,,1150,1),0),MATCH(E$1,'Inflation data joined'!$1:$1,0)+1)</f>
        <v>115.1</v>
      </c>
      <c r="F116" s="9" cm="1">
        <f t="array" aca="1" ref="F116" ca="1">INDEX('Inflation data joined'!$A$1:$AJ$1150,MATCH('Inflation data aligned'!$A116,OFFSET(INDIRECT(ADDRESS(1,MATCH(F$1,'Inflation data joined'!$1:$1,0),1,1,$A$1)),,,1150,1),0),MATCH(F$1,'Inflation data joined'!$1:$1,0)+1)</f>
        <v>101.364</v>
      </c>
      <c r="G116" s="9" cm="1">
        <f t="array" aca="1" ref="G116" ca="1">INDEX('Inflation data joined'!$A$1:$AJ$1150,MATCH('Inflation data aligned'!$A116,OFFSET(INDIRECT(ADDRESS(1,MATCH(G$1,'Inflation data joined'!$1:$1,0),1,1,$A$1)),,,1150,1),0),MATCH(G$1,'Inflation data joined'!$1:$1,0)+1)</f>
        <v>215.69300000000001</v>
      </c>
      <c r="H116" s="9" cm="1">
        <f t="array" aca="1" ref="H116" ca="1">INDEX('Inflation data joined'!$A$1:$AJ$1150,MATCH('Inflation data aligned'!$A116,OFFSET(INDIRECT(ADDRESS(1,MATCH(H$1,'Inflation data joined'!$1:$1,0),1,1,$A$1)),,,1150,1),0),MATCH(H$1,'Inflation data joined'!$1:$1,0)+1)</f>
        <v>213.4</v>
      </c>
      <c r="I116" s="9" cm="1">
        <f t="array" aca="1" ref="I116" ca="1">INDEX('Inflation data joined'!$A$1:$AJ$1150,MATCH('Inflation data aligned'!$A116,OFFSET(INDIRECT(ADDRESS(1,MATCH(I$1,'Inflation data joined'!$1:$1,0),1,1,$A$1)),,,1150,1),0),MATCH(I$1,'Inflation data joined'!$1:$1,0)+1)</f>
        <v>72.099999999999994</v>
      </c>
      <c r="J116" s="9" cm="1">
        <f t="array" aca="1" ref="J116" ca="1">INDEX('Inflation data joined'!$A$1:$AJ$1150,MATCH('Inflation data aligned'!$A116,OFFSET(INDIRECT(ADDRESS(1,MATCH(J$1,'Inflation data joined'!$1:$1,0),1,1,$A$1)),,,1150,1),0),MATCH(J$1,'Inflation data joined'!$1:$1,0)+1)</f>
        <v>93.93</v>
      </c>
      <c r="K116" s="9" cm="1">
        <f t="array" aca="1" ref="K116" ca="1">INDEX('Inflation data joined'!$A$1:$AJ$1150,MATCH('Inflation data aligned'!$A116,OFFSET(INDIRECT(ADDRESS(1,MATCH(K$1,'Inflation data joined'!$1:$1,0),1,1,$A$1)),,,1150,1),0),MATCH(K$1,'Inflation data joined'!$1:$1,0)+1)</f>
        <v>91.8</v>
      </c>
      <c r="L116" s="9" cm="1">
        <f t="array" aca="1" ref="L116" ca="1">INDEX('Inflation data joined'!$A$1:$AJ$1150,MATCH('Inflation data aligned'!$A116,OFFSET(INDIRECT(ADDRESS(1,MATCH(L$1,'Inflation data joined'!$1:$1,0),1,1,$A$1)),,,1150,1),0),MATCH(L$1,'Inflation data joined'!$1:$1,0)+1)</f>
        <v>87.973636999999997</v>
      </c>
      <c r="M116" s="9" cm="1">
        <f t="array" aca="1" ref="M116" ca="1">INDEX('Inflation data joined'!$A$1:$AJ$1150,MATCH('Inflation data aligned'!$A116,OFFSET(INDIRECT(ADDRESS(1,MATCH(M$1,'Inflation data joined'!$1:$1,0),1,1,$A$1)),,,1150,1),0),MATCH(M$1,'Inflation data joined'!$1:$1,0)+1)</f>
        <v>2967.1</v>
      </c>
      <c r="N116" s="9" cm="1">
        <f t="array" aca="1" ref="N116" ca="1">INDEX('Inflation data joined'!$A$1:$AJ$1150,MATCH('Inflation data aligned'!$A116,OFFSET(INDIRECT(ADDRESS(1,MATCH(N$1,'Inflation data joined'!$1:$1,0),1,1,$A$1)),,,1150,1),0),MATCH(N$1,'Inflation data joined'!$1:$1,0)+1)</f>
        <v>98.3</v>
      </c>
      <c r="O116" s="9" cm="1">
        <f t="array" aca="1" ref="O116" ca="1">INDEX('Inflation data joined'!$A$1:$AJ$1150,MATCH('Inflation data aligned'!$A116,OFFSET(INDIRECT(ADDRESS(1,MATCH(O$1,'Inflation data joined'!$1:$1,0),1,1,$A$1)),,,1150,1),0),MATCH(O$1,'Inflation data joined'!$1:$1,0)+1)</f>
        <v>92.57</v>
      </c>
      <c r="P116" s="32">
        <f ca="1">P$135*'Mthly con price data from FRED'!B605/'Mthly con price data from FRED'!B$624</f>
        <v>72.837765957446791</v>
      </c>
      <c r="Q116" s="9" cm="1">
        <f t="array" aca="1" ref="Q116" ca="1">INDEX('Inflation data joined'!$A$1:$AJ$1150,MATCH('Inflation data aligned'!$A116,OFFSET(INDIRECT(ADDRESS(1,MATCH(Q$1,'Inflation data joined'!$1:$1,0),1,1,$A$1)),,,1150,1),0),MATCH(Q$1,'Inflation data joined'!$1:$1,0)+1)</f>
        <v>90.85</v>
      </c>
      <c r="R116" s="21">
        <f>'Mthly con price data from FRED'!H221</f>
        <v>62.111312516202901</v>
      </c>
      <c r="S116" s="9" cm="1">
        <f t="array" aca="1" ref="S116" ca="1">INDEX('Inflation data joined'!$A$1:$AJ$1150,MATCH('Inflation data aligned'!$A116,OFFSET(INDIRECT(ADDRESS(1,MATCH(S$1,'Inflation data joined'!$1:$1,0),1,1,$A$1)),,,1150,1),0),MATCH(S$1,'Inflation data joined'!$1:$1,0)+1)</f>
        <v>67.8</v>
      </c>
    </row>
    <row r="117" spans="1:19" hidden="1" x14ac:dyDescent="0.25">
      <c r="A117" s="4">
        <v>40025</v>
      </c>
      <c r="B117" s="31">
        <f ca="1">B116+(B119-B116)*1/3</f>
        <v>93.2</v>
      </c>
      <c r="C117" s="9" cm="1">
        <f t="array" aca="1" ref="C117" ca="1">INDEX('Inflation data joined'!$A$1:$AJ$1150,MATCH('Inflation data aligned'!$A117,OFFSET(INDIRECT(ADDRESS(1,MATCH(C$1,'Inflation data joined'!$1:$1,0),1,1,$A$1)),,,1150,1),0),MATCH(C$1,'Inflation data joined'!$1:$1,0)+1)</f>
        <v>94.987160000000003</v>
      </c>
      <c r="D117" s="21">
        <f>'Mthly con price data from FRED'!D210</f>
        <v>83.615115370108001</v>
      </c>
      <c r="E117" s="9" cm="1">
        <f t="array" aca="1" ref="E117" ca="1">INDEX('Inflation data joined'!$A$1:$AJ$1150,MATCH('Inflation data aligned'!$A117,OFFSET(INDIRECT(ADDRESS(1,MATCH(E$1,'Inflation data joined'!$1:$1,0),1,1,$A$1)),,,1150,1),0),MATCH(E$1,'Inflation data joined'!$1:$1,0)+1)</f>
        <v>114.7</v>
      </c>
      <c r="F117" s="9" cm="1">
        <f t="array" aca="1" ref="F117" ca="1">INDEX('Inflation data joined'!$A$1:$AJ$1150,MATCH('Inflation data aligned'!$A117,OFFSET(INDIRECT(ADDRESS(1,MATCH(F$1,'Inflation data joined'!$1:$1,0),1,1,$A$1)),,,1150,1),0),MATCH(F$1,'Inflation data joined'!$1:$1,0)+1)</f>
        <v>100.6913</v>
      </c>
      <c r="G117" s="9" cm="1">
        <f t="array" aca="1" ref="G117" ca="1">INDEX('Inflation data joined'!$A$1:$AJ$1150,MATCH('Inflation data aligned'!$A117,OFFSET(INDIRECT(ADDRESS(1,MATCH(G$1,'Inflation data joined'!$1:$1,0),1,1,$A$1)),,,1150,1),0),MATCH(G$1,'Inflation data joined'!$1:$1,0)+1)</f>
        <v>215.351</v>
      </c>
      <c r="H117" s="9" cm="1">
        <f t="array" aca="1" ref="H117" ca="1">INDEX('Inflation data joined'!$A$1:$AJ$1150,MATCH('Inflation data aligned'!$A117,OFFSET(INDIRECT(ADDRESS(1,MATCH(H$1,'Inflation data joined'!$1:$1,0),1,1,$A$1)),,,1150,1),0),MATCH(H$1,'Inflation data joined'!$1:$1,0)+1)</f>
        <v>213.4</v>
      </c>
      <c r="I117" s="9" cm="1">
        <f t="array" aca="1" ref="I117" ca="1">INDEX('Inflation data joined'!$A$1:$AJ$1150,MATCH('Inflation data aligned'!$A117,OFFSET(INDIRECT(ADDRESS(1,MATCH(I$1,'Inflation data joined'!$1:$1,0),1,1,$A$1)),,,1150,1),0),MATCH(I$1,'Inflation data joined'!$1:$1,0)+1)</f>
        <v>72.099999999999994</v>
      </c>
      <c r="J117" s="9" cm="1">
        <f t="array" aca="1" ref="J117" ca="1">INDEX('Inflation data joined'!$A$1:$AJ$1150,MATCH('Inflation data aligned'!$A117,OFFSET(INDIRECT(ADDRESS(1,MATCH(J$1,'Inflation data joined'!$1:$1,0),1,1,$A$1)),,,1150,1),0),MATCH(J$1,'Inflation data joined'!$1:$1,0)+1)</f>
        <v>93.5</v>
      </c>
      <c r="K117" s="9" cm="1">
        <f t="array" aca="1" ref="K117" ca="1">INDEX('Inflation data joined'!$A$1:$AJ$1150,MATCH('Inflation data aligned'!$A117,OFFSET(INDIRECT(ADDRESS(1,MATCH(K$1,'Inflation data joined'!$1:$1,0),1,1,$A$1)),,,1150,1),0),MATCH(K$1,'Inflation data joined'!$1:$1,0)+1)</f>
        <v>91.7</v>
      </c>
      <c r="L117" s="9" cm="1">
        <f t="array" aca="1" ref="L117" ca="1">INDEX('Inflation data joined'!$A$1:$AJ$1150,MATCH('Inflation data aligned'!$A117,OFFSET(INDIRECT(ADDRESS(1,MATCH(L$1,'Inflation data joined'!$1:$1,0),1,1,$A$1)),,,1150,1),0),MATCH(L$1,'Inflation data joined'!$1:$1,0)+1)</f>
        <v>88.286154999999994</v>
      </c>
      <c r="M117" s="9" cm="1">
        <f t="array" aca="1" ref="M117" ca="1">INDEX('Inflation data joined'!$A$1:$AJ$1150,MATCH('Inflation data aligned'!$A117,OFFSET(INDIRECT(ADDRESS(1,MATCH(M$1,'Inflation data joined'!$1:$1,0),1,1,$A$1)),,,1150,1),0),MATCH(M$1,'Inflation data joined'!$1:$1,0)+1)</f>
        <v>2974.22</v>
      </c>
      <c r="N117" s="9" cm="1">
        <f t="array" aca="1" ref="N117" ca="1">INDEX('Inflation data joined'!$A$1:$AJ$1150,MATCH('Inflation data aligned'!$A117,OFFSET(INDIRECT(ADDRESS(1,MATCH(N$1,'Inflation data joined'!$1:$1,0),1,1,$A$1)),,,1150,1),0),MATCH(N$1,'Inflation data joined'!$1:$1,0)+1)</f>
        <v>97.4</v>
      </c>
      <c r="O117" s="9" cm="1">
        <f t="array" aca="1" ref="O117" ca="1">INDEX('Inflation data joined'!$A$1:$AJ$1150,MATCH('Inflation data aligned'!$A117,OFFSET(INDIRECT(ADDRESS(1,MATCH(O$1,'Inflation data joined'!$1:$1,0),1,1,$A$1)),,,1150,1),0),MATCH(O$1,'Inflation data joined'!$1:$1,0)+1)</f>
        <v>92.75</v>
      </c>
      <c r="P117" s="32">
        <f ca="1">P$135*'Mthly con price data from FRED'!B606/'Mthly con price data from FRED'!B$624</f>
        <v>76.170212765957402</v>
      </c>
      <c r="Q117" s="9" cm="1">
        <f t="array" aca="1" ref="Q117" ca="1">INDEX('Inflation data joined'!$A$1:$AJ$1150,MATCH('Inflation data aligned'!$A117,OFFSET(INDIRECT(ADDRESS(1,MATCH(Q$1,'Inflation data joined'!$1:$1,0),1,1,$A$1)),,,1150,1),0),MATCH(Q$1,'Inflation data joined'!$1:$1,0)+1)</f>
        <v>89.89</v>
      </c>
      <c r="R117" s="21">
        <f>'Mthly con price data from FRED'!H222</f>
        <v>62.502613785054997</v>
      </c>
      <c r="S117" s="9" cm="1">
        <f t="array" aca="1" ref="S117" ca="1">INDEX('Inflation data joined'!$A$1:$AJ$1150,MATCH('Inflation data aligned'!$A117,OFFSET(INDIRECT(ADDRESS(1,MATCH(S$1,'Inflation data joined'!$1:$1,0),1,1,$A$1)),,,1150,1),0),MATCH(S$1,'Inflation data joined'!$1:$1,0)+1)</f>
        <v>68.5</v>
      </c>
    </row>
    <row r="118" spans="1:19" hidden="1" x14ac:dyDescent="0.25">
      <c r="A118" s="4">
        <v>40056</v>
      </c>
      <c r="B118" s="32">
        <f ca="1">B116+(B119-B116)*2/3</f>
        <v>93.5</v>
      </c>
      <c r="C118" s="9" cm="1">
        <f t="array" aca="1" ref="C118" ca="1">INDEX('Inflation data joined'!$A$1:$AJ$1150,MATCH('Inflation data aligned'!$A118,OFFSET(INDIRECT(ADDRESS(1,MATCH(C$1,'Inflation data joined'!$1:$1,0),1,1,$A$1)),,,1150,1),0),MATCH(C$1,'Inflation data joined'!$1:$1,0)+1)</f>
        <v>94.987160000000003</v>
      </c>
      <c r="D118" s="21">
        <f>'Mthly con price data from FRED'!D211</f>
        <v>84.033190975141196</v>
      </c>
      <c r="E118" s="9" cm="1">
        <f t="array" aca="1" ref="E118" ca="1">INDEX('Inflation data joined'!$A$1:$AJ$1150,MATCH('Inflation data aligned'!$A118,OFFSET(INDIRECT(ADDRESS(1,MATCH(E$1,'Inflation data joined'!$1:$1,0),1,1,$A$1)),,,1150,1),0),MATCH(E$1,'Inflation data joined'!$1:$1,0)+1)</f>
        <v>114.7</v>
      </c>
      <c r="F118" s="9" cm="1">
        <f t="array" aca="1" ref="F118" ca="1">INDEX('Inflation data joined'!$A$1:$AJ$1150,MATCH('Inflation data aligned'!$A118,OFFSET(INDIRECT(ADDRESS(1,MATCH(F$1,'Inflation data joined'!$1:$1,0),1,1,$A$1)),,,1150,1),0),MATCH(F$1,'Inflation data joined'!$1:$1,0)+1)</f>
        <v>100.8028</v>
      </c>
      <c r="G118" s="9" cm="1">
        <f t="array" aca="1" ref="G118" ca="1">INDEX('Inflation data joined'!$A$1:$AJ$1150,MATCH('Inflation data aligned'!$A118,OFFSET(INDIRECT(ADDRESS(1,MATCH(G$1,'Inflation data joined'!$1:$1,0),1,1,$A$1)),,,1150,1),0),MATCH(G$1,'Inflation data joined'!$1:$1,0)+1)</f>
        <v>215.834</v>
      </c>
      <c r="H118" s="9" cm="1">
        <f t="array" aca="1" ref="H118" ca="1">INDEX('Inflation data joined'!$A$1:$AJ$1150,MATCH('Inflation data aligned'!$A118,OFFSET(INDIRECT(ADDRESS(1,MATCH(H$1,'Inflation data joined'!$1:$1,0),1,1,$A$1)),,,1150,1),0),MATCH(H$1,'Inflation data joined'!$1:$1,0)+1)</f>
        <v>214.4</v>
      </c>
      <c r="I118" s="9" cm="1">
        <f t="array" aca="1" ref="I118" ca="1">INDEX('Inflation data joined'!$A$1:$AJ$1150,MATCH('Inflation data aligned'!$A118,OFFSET(INDIRECT(ADDRESS(1,MATCH(I$1,'Inflation data joined'!$1:$1,0),1,1,$A$1)),,,1150,1),0),MATCH(I$1,'Inflation data joined'!$1:$1,0)+1)</f>
        <v>70.900000000000006</v>
      </c>
      <c r="J118" s="9" cm="1">
        <f t="array" aca="1" ref="J118" ca="1">INDEX('Inflation data joined'!$A$1:$AJ$1150,MATCH('Inflation data aligned'!$A118,OFFSET(INDIRECT(ADDRESS(1,MATCH(J$1,'Inflation data joined'!$1:$1,0),1,1,$A$1)),,,1150,1),0),MATCH(J$1,'Inflation data joined'!$1:$1,0)+1)</f>
        <v>93.99</v>
      </c>
      <c r="K118" s="9" cm="1">
        <f t="array" aca="1" ref="K118" ca="1">INDEX('Inflation data joined'!$A$1:$AJ$1150,MATCH('Inflation data aligned'!$A118,OFFSET(INDIRECT(ADDRESS(1,MATCH(K$1,'Inflation data joined'!$1:$1,0),1,1,$A$1)),,,1150,1),0),MATCH(K$1,'Inflation data joined'!$1:$1,0)+1)</f>
        <v>92</v>
      </c>
      <c r="L118" s="9" cm="1">
        <f t="array" aca="1" ref="L118" ca="1">INDEX('Inflation data joined'!$A$1:$AJ$1150,MATCH('Inflation data aligned'!$A118,OFFSET(INDIRECT(ADDRESS(1,MATCH(L$1,'Inflation data joined'!$1:$1,0),1,1,$A$1)),,,1150,1),0),MATCH(L$1,'Inflation data joined'!$1:$1,0)+1)</f>
        <v>88.598671999999993</v>
      </c>
      <c r="M118" s="9" cm="1">
        <f t="array" aca="1" ref="M118" ca="1">INDEX('Inflation data joined'!$A$1:$AJ$1150,MATCH('Inflation data aligned'!$A118,OFFSET(INDIRECT(ADDRESS(1,MATCH(M$1,'Inflation data joined'!$1:$1,0),1,1,$A$1)),,,1150,1),0),MATCH(M$1,'Inflation data joined'!$1:$1,0)+1)</f>
        <v>2978.68</v>
      </c>
      <c r="N118" s="9" cm="1">
        <f t="array" aca="1" ref="N118" ca="1">INDEX('Inflation data joined'!$A$1:$AJ$1150,MATCH('Inflation data aligned'!$A118,OFFSET(INDIRECT(ADDRESS(1,MATCH(N$1,'Inflation data joined'!$1:$1,0),1,1,$A$1)),,,1150,1),0),MATCH(N$1,'Inflation data joined'!$1:$1,0)+1)</f>
        <v>97.6</v>
      </c>
      <c r="O118" s="9" cm="1">
        <f t="array" aca="1" ref="O118" ca="1">INDEX('Inflation data joined'!$A$1:$AJ$1150,MATCH('Inflation data aligned'!$A118,OFFSET(INDIRECT(ADDRESS(1,MATCH(O$1,'Inflation data joined'!$1:$1,0),1,1,$A$1)),,,1150,1),0),MATCH(O$1,'Inflation data joined'!$1:$1,0)+1)</f>
        <v>94.43</v>
      </c>
      <c r="P118" s="32">
        <f ca="1">P$135*'Mthly con price data from FRED'!B607/'Mthly con price data from FRED'!B$624</f>
        <v>77.122340425532002</v>
      </c>
      <c r="Q118" s="9" cm="1">
        <f t="array" aca="1" ref="Q118" ca="1">INDEX('Inflation data joined'!$A$1:$AJ$1150,MATCH('Inflation data aligned'!$A118,OFFSET(INDIRECT(ADDRESS(1,MATCH(Q$1,'Inflation data joined'!$1:$1,0),1,1,$A$1)),,,1150,1),0),MATCH(Q$1,'Inflation data joined'!$1:$1,0)+1)</f>
        <v>90.14</v>
      </c>
      <c r="R118" s="21">
        <f>'Mthly con price data from FRED'!H223</f>
        <v>62.502613785054997</v>
      </c>
      <c r="S118" s="9" cm="1">
        <f t="array" aca="1" ref="S118" ca="1">INDEX('Inflation data joined'!$A$1:$AJ$1150,MATCH('Inflation data aligned'!$A118,OFFSET(INDIRECT(ADDRESS(1,MATCH(S$1,'Inflation data joined'!$1:$1,0),1,1,$A$1)),,,1150,1),0),MATCH(S$1,'Inflation data joined'!$1:$1,0)+1)</f>
        <v>68.599999999999994</v>
      </c>
    </row>
    <row r="119" spans="1:19" hidden="1" x14ac:dyDescent="0.25">
      <c r="A119" s="4">
        <v>40086</v>
      </c>
      <c r="B119" s="9" cm="1">
        <f t="array" aca="1" ref="B119" ca="1">INDEX('Inflation data joined'!$A$1:$AJ$1150,MATCH('Inflation data aligned'!$A119,OFFSET(INDIRECT(ADDRESS(1,MATCH(B$1,'Inflation data joined'!$1:$1,0),1,1,$A$1)),,,1150,1),0),MATCH(B$1,'Inflation data joined'!$1:$1,0)+1)</f>
        <v>93.8</v>
      </c>
      <c r="C119" s="9" cm="1">
        <f t="array" aca="1" ref="C119" ca="1">INDEX('Inflation data joined'!$A$1:$AJ$1150,MATCH('Inflation data aligned'!$A119,OFFSET(INDIRECT(ADDRESS(1,MATCH(C$1,'Inflation data joined'!$1:$1,0),1,1,$A$1)),,,1150,1),0),MATCH(C$1,'Inflation data joined'!$1:$1,0)+1)</f>
        <v>95.082053000000002</v>
      </c>
      <c r="D119" s="21">
        <f>'Mthly con price data from FRED'!D212</f>
        <v>84.369314766274996</v>
      </c>
      <c r="E119" s="9" cm="1">
        <f t="array" aca="1" ref="E119" ca="1">INDEX('Inflation data joined'!$A$1:$AJ$1150,MATCH('Inflation data aligned'!$A119,OFFSET(INDIRECT(ADDRESS(1,MATCH(E$1,'Inflation data joined'!$1:$1,0),1,1,$A$1)),,,1150,1),0),MATCH(E$1,'Inflation data joined'!$1:$1,0)+1)</f>
        <v>114.7</v>
      </c>
      <c r="F119" s="9" cm="1">
        <f t="array" aca="1" ref="F119" ca="1">INDEX('Inflation data joined'!$A$1:$AJ$1150,MATCH('Inflation data aligned'!$A119,OFFSET(INDIRECT(ADDRESS(1,MATCH(F$1,'Inflation data joined'!$1:$1,0),1,1,$A$1)),,,1150,1),0),MATCH(F$1,'Inflation data joined'!$1:$1,0)+1)</f>
        <v>100.7899</v>
      </c>
      <c r="G119" s="9" cm="1">
        <f t="array" aca="1" ref="G119" ca="1">INDEX('Inflation data joined'!$A$1:$AJ$1150,MATCH('Inflation data aligned'!$A119,OFFSET(INDIRECT(ADDRESS(1,MATCH(G$1,'Inflation data joined'!$1:$1,0),1,1,$A$1)),,,1150,1),0),MATCH(G$1,'Inflation data joined'!$1:$1,0)+1)</f>
        <v>215.96899999999999</v>
      </c>
      <c r="H119" s="9" cm="1">
        <f t="array" aca="1" ref="H119" ca="1">INDEX('Inflation data joined'!$A$1:$AJ$1150,MATCH('Inflation data aligned'!$A119,OFFSET(INDIRECT(ADDRESS(1,MATCH(H$1,'Inflation data joined'!$1:$1,0),1,1,$A$1)),,,1150,1),0),MATCH(H$1,'Inflation data joined'!$1:$1,0)+1)</f>
        <v>215.3</v>
      </c>
      <c r="I119" s="9" cm="1">
        <f t="array" aca="1" ref="I119" ca="1">INDEX('Inflation data joined'!$A$1:$AJ$1150,MATCH('Inflation data aligned'!$A119,OFFSET(INDIRECT(ADDRESS(1,MATCH(I$1,'Inflation data joined'!$1:$1,0),1,1,$A$1)),,,1150,1),0),MATCH(I$1,'Inflation data joined'!$1:$1,0)+1)</f>
        <v>71.400000000000006</v>
      </c>
      <c r="J119" s="9" cm="1">
        <f t="array" aca="1" ref="J119" ca="1">INDEX('Inflation data joined'!$A$1:$AJ$1150,MATCH('Inflation data aligned'!$A119,OFFSET(INDIRECT(ADDRESS(1,MATCH(J$1,'Inflation data joined'!$1:$1,0),1,1,$A$1)),,,1150,1),0),MATCH(J$1,'Inflation data joined'!$1:$1,0)+1)</f>
        <v>93.76</v>
      </c>
      <c r="K119" s="9" cm="1">
        <f t="array" aca="1" ref="K119" ca="1">INDEX('Inflation data joined'!$A$1:$AJ$1150,MATCH('Inflation data aligned'!$A119,OFFSET(INDIRECT(ADDRESS(1,MATCH(K$1,'Inflation data joined'!$1:$1,0),1,1,$A$1)),,,1150,1),0),MATCH(K$1,'Inflation data joined'!$1:$1,0)+1)</f>
        <v>91.6</v>
      </c>
      <c r="L119" s="9" cm="1">
        <f t="array" aca="1" ref="L119" ca="1">INDEX('Inflation data joined'!$A$1:$AJ$1150,MATCH('Inflation data aligned'!$A119,OFFSET(INDIRECT(ADDRESS(1,MATCH(L$1,'Inflation data joined'!$1:$1,0),1,1,$A$1)),,,1150,1),0),MATCH(L$1,'Inflation data joined'!$1:$1,0)+1)</f>
        <v>88.676800999999998</v>
      </c>
      <c r="M119" s="9" cm="1">
        <f t="array" aca="1" ref="M119" ca="1">INDEX('Inflation data joined'!$A$1:$AJ$1150,MATCH('Inflation data aligned'!$A119,OFFSET(INDIRECT(ADDRESS(1,MATCH(M$1,'Inflation data joined'!$1:$1,0),1,1,$A$1)),,,1150,1),0),MATCH(M$1,'Inflation data joined'!$1:$1,0)+1)</f>
        <v>2985.83</v>
      </c>
      <c r="N119" s="9" cm="1">
        <f t="array" aca="1" ref="N119" ca="1">INDEX('Inflation data joined'!$A$1:$AJ$1150,MATCH('Inflation data aligned'!$A119,OFFSET(INDIRECT(ADDRESS(1,MATCH(N$1,'Inflation data joined'!$1:$1,0),1,1,$A$1)),,,1150,1),0),MATCH(N$1,'Inflation data joined'!$1:$1,0)+1)</f>
        <v>97.3</v>
      </c>
      <c r="O119" s="9" cm="1">
        <f t="array" aca="1" ref="O119" ca="1">INDEX('Inflation data joined'!$A$1:$AJ$1150,MATCH('Inflation data aligned'!$A119,OFFSET(INDIRECT(ADDRESS(1,MATCH(O$1,'Inflation data joined'!$1:$1,0),1,1,$A$1)),,,1150,1),0),MATCH(O$1,'Inflation data joined'!$1:$1,0)+1)</f>
        <v>93.8</v>
      </c>
      <c r="P119" s="32">
        <f ca="1">P$135*'Mthly con price data from FRED'!B608/'Mthly con price data from FRED'!B$624</f>
        <v>77.59840425531921</v>
      </c>
      <c r="Q119" s="9" cm="1">
        <f t="array" aca="1" ref="Q119" ca="1">INDEX('Inflation data joined'!$A$1:$AJ$1150,MATCH('Inflation data aligned'!$A119,OFFSET(INDIRECT(ADDRESS(1,MATCH(Q$1,'Inflation data joined'!$1:$1,0),1,1,$A$1)),,,1150,1),0),MATCH(Q$1,'Inflation data joined'!$1:$1,0)+1)</f>
        <v>90.62</v>
      </c>
      <c r="R119" s="21">
        <f>'Mthly con price data from FRED'!H224</f>
        <v>62.483863000919499</v>
      </c>
      <c r="S119" s="9" cm="1">
        <f t="array" aca="1" ref="S119" ca="1">INDEX('Inflation data joined'!$A$1:$AJ$1150,MATCH('Inflation data aligned'!$A119,OFFSET(INDIRECT(ADDRESS(1,MATCH(S$1,'Inflation data joined'!$1:$1,0),1,1,$A$1)),,,1150,1),0),MATCH(S$1,'Inflation data joined'!$1:$1,0)+1)</f>
        <v>69</v>
      </c>
    </row>
    <row r="120" spans="1:19" hidden="1" x14ac:dyDescent="0.25">
      <c r="A120" s="4">
        <v>40117</v>
      </c>
      <c r="B120" s="31">
        <f ca="1">B119+(B122-B119)*1/3</f>
        <v>93.966666666666669</v>
      </c>
      <c r="C120" s="9" cm="1">
        <f t="array" aca="1" ref="C120" ca="1">INDEX('Inflation data joined'!$A$1:$AJ$1150,MATCH('Inflation data aligned'!$A120,OFFSET(INDIRECT(ADDRESS(1,MATCH(C$1,'Inflation data joined'!$1:$1,0),1,1,$A$1)),,,1150,1),0),MATCH(C$1,'Inflation data joined'!$1:$1,0)+1)</f>
        <v>94.987160000000003</v>
      </c>
      <c r="D120" s="21">
        <f>'Mthly con price data from FRED'!D213</f>
        <v>84.287021661451305</v>
      </c>
      <c r="E120" s="9" cm="1">
        <f t="array" aca="1" ref="E120" ca="1">INDEX('Inflation data joined'!$A$1:$AJ$1150,MATCH('Inflation data aligned'!$A120,OFFSET(INDIRECT(ADDRESS(1,MATCH(E$1,'Inflation data joined'!$1:$1,0),1,1,$A$1)),,,1150,1),0),MATCH(E$1,'Inflation data joined'!$1:$1,0)+1)</f>
        <v>114.6</v>
      </c>
      <c r="F120" s="9" cm="1">
        <f t="array" aca="1" ref="F120" ca="1">INDEX('Inflation data joined'!$A$1:$AJ$1150,MATCH('Inflation data aligned'!$A120,OFFSET(INDIRECT(ADDRESS(1,MATCH(F$1,'Inflation data joined'!$1:$1,0),1,1,$A$1)),,,1150,1),0),MATCH(F$1,'Inflation data joined'!$1:$1,0)+1)</f>
        <v>101.41630000000001</v>
      </c>
      <c r="G120" s="9" cm="1">
        <f t="array" aca="1" ref="G120" ca="1">INDEX('Inflation data joined'!$A$1:$AJ$1150,MATCH('Inflation data aligned'!$A120,OFFSET(INDIRECT(ADDRESS(1,MATCH(G$1,'Inflation data joined'!$1:$1,0),1,1,$A$1)),,,1150,1),0),MATCH(G$1,'Inflation data joined'!$1:$1,0)+1)</f>
        <v>216.17699999999999</v>
      </c>
      <c r="H120" s="9" cm="1">
        <f t="array" aca="1" ref="H120" ca="1">INDEX('Inflation data joined'!$A$1:$AJ$1150,MATCH('Inflation data aligned'!$A120,OFFSET(INDIRECT(ADDRESS(1,MATCH(H$1,'Inflation data joined'!$1:$1,0),1,1,$A$1)),,,1150,1),0),MATCH(H$1,'Inflation data joined'!$1:$1,0)+1)</f>
        <v>216</v>
      </c>
      <c r="I120" s="9" cm="1">
        <f t="array" aca="1" ref="I120" ca="1">INDEX('Inflation data joined'!$A$1:$AJ$1150,MATCH('Inflation data aligned'!$A120,OFFSET(INDIRECT(ADDRESS(1,MATCH(I$1,'Inflation data joined'!$1:$1,0),1,1,$A$1)),,,1150,1),0),MATCH(I$1,'Inflation data joined'!$1:$1,0)+1)</f>
        <v>73.2</v>
      </c>
      <c r="J120" s="9" cm="1">
        <f t="array" aca="1" ref="J120" ca="1">INDEX('Inflation data joined'!$A$1:$AJ$1150,MATCH('Inflation data aligned'!$A120,OFFSET(INDIRECT(ADDRESS(1,MATCH(J$1,'Inflation data joined'!$1:$1,0),1,1,$A$1)),,,1150,1),0),MATCH(J$1,'Inflation data joined'!$1:$1,0)+1)</f>
        <v>93.85</v>
      </c>
      <c r="K120" s="9" cm="1">
        <f t="array" aca="1" ref="K120" ca="1">INDEX('Inflation data joined'!$A$1:$AJ$1150,MATCH('Inflation data aligned'!$A120,OFFSET(INDIRECT(ADDRESS(1,MATCH(K$1,'Inflation data joined'!$1:$1,0),1,1,$A$1)),,,1150,1),0),MATCH(K$1,'Inflation data joined'!$1:$1,0)+1)</f>
        <v>91.6</v>
      </c>
      <c r="L120" s="9" cm="1">
        <f t="array" aca="1" ref="L120" ca="1">INDEX('Inflation data joined'!$A$1:$AJ$1150,MATCH('Inflation data aligned'!$A120,OFFSET(INDIRECT(ADDRESS(1,MATCH(L$1,'Inflation data joined'!$1:$1,0),1,1,$A$1)),,,1150,1),0),MATCH(L$1,'Inflation data joined'!$1:$1,0)+1)</f>
        <v>88.442413000000002</v>
      </c>
      <c r="M120" s="9" cm="1">
        <f t="array" aca="1" ref="M120" ca="1">INDEX('Inflation data joined'!$A$1:$AJ$1150,MATCH('Inflation data aligned'!$A120,OFFSET(INDIRECT(ADDRESS(1,MATCH(M$1,'Inflation data joined'!$1:$1,0),1,1,$A$1)),,,1150,1),0),MATCH(M$1,'Inflation data joined'!$1:$1,0)+1)</f>
        <v>2994.19</v>
      </c>
      <c r="N120" s="9" cm="1">
        <f t="array" aca="1" ref="N120" ca="1">INDEX('Inflation data joined'!$A$1:$AJ$1150,MATCH('Inflation data aligned'!$A120,OFFSET(INDIRECT(ADDRESS(1,MATCH(N$1,'Inflation data joined'!$1:$1,0),1,1,$A$1)),,,1150,1),0),MATCH(N$1,'Inflation data joined'!$1:$1,0)+1)</f>
        <v>97</v>
      </c>
      <c r="O120" s="9" cm="1">
        <f t="array" aca="1" ref="O120" ca="1">INDEX('Inflation data joined'!$A$1:$AJ$1150,MATCH('Inflation data aligned'!$A120,OFFSET(INDIRECT(ADDRESS(1,MATCH(O$1,'Inflation data joined'!$1:$1,0),1,1,$A$1)),,,1150,1),0),MATCH(O$1,'Inflation data joined'!$1:$1,0)+1)</f>
        <v>94.16</v>
      </c>
      <c r="P120" s="32">
        <f ca="1">P$135*'Mthly con price data from FRED'!B609/'Mthly con price data from FRED'!B$624</f>
        <v>78.550531914893696</v>
      </c>
      <c r="Q120" s="9" cm="1">
        <f t="array" aca="1" ref="Q120" ca="1">INDEX('Inflation data joined'!$A$1:$AJ$1150,MATCH('Inflation data aligned'!$A120,OFFSET(INDIRECT(ADDRESS(1,MATCH(Q$1,'Inflation data joined'!$1:$1,0),1,1,$A$1)),,,1150,1),0),MATCH(Q$1,'Inflation data joined'!$1:$1,0)+1)</f>
        <v>90.7</v>
      </c>
      <c r="R120" s="21">
        <f>'Mthly con price data from FRED'!H225</f>
        <v>62.483863000919499</v>
      </c>
      <c r="S120" s="9" cm="1">
        <f t="array" aca="1" ref="S120" ca="1">INDEX('Inflation data joined'!$A$1:$AJ$1150,MATCH('Inflation data aligned'!$A120,OFFSET(INDIRECT(ADDRESS(1,MATCH(S$1,'Inflation data joined'!$1:$1,0),1,1,$A$1)),,,1150,1),0),MATCH(S$1,'Inflation data joined'!$1:$1,0)+1)</f>
        <v>69</v>
      </c>
    </row>
    <row r="121" spans="1:19" hidden="1" x14ac:dyDescent="0.25">
      <c r="A121" s="4">
        <v>40147</v>
      </c>
      <c r="B121" s="32">
        <f ca="1">B119+(B122-B119)*2/3</f>
        <v>94.133333333333326</v>
      </c>
      <c r="C121" s="9" cm="1">
        <f t="array" aca="1" ref="C121" ca="1">INDEX('Inflation data joined'!$A$1:$AJ$1150,MATCH('Inflation data aligned'!$A121,OFFSET(INDIRECT(ADDRESS(1,MATCH(C$1,'Inflation data joined'!$1:$1,0),1,1,$A$1)),,,1150,1),0),MATCH(C$1,'Inflation data joined'!$1:$1,0)+1)</f>
        <v>94.797376</v>
      </c>
      <c r="D121" s="21">
        <f>'Mthly con price data from FRED'!D214</f>
        <v>84.540664792757198</v>
      </c>
      <c r="E121" s="9" cm="1">
        <f t="array" aca="1" ref="E121" ca="1">INDEX('Inflation data joined'!$A$1:$AJ$1150,MATCH('Inflation data aligned'!$A121,OFFSET(INDIRECT(ADDRESS(1,MATCH(E$1,'Inflation data joined'!$1:$1,0),1,1,$A$1)),,,1150,1),0),MATCH(E$1,'Inflation data joined'!$1:$1,0)+1)</f>
        <v>115.2</v>
      </c>
      <c r="F121" s="9" cm="1">
        <f t="array" aca="1" ref="F121" ca="1">INDEX('Inflation data joined'!$A$1:$AJ$1150,MATCH('Inflation data aligned'!$A121,OFFSET(INDIRECT(ADDRESS(1,MATCH(F$1,'Inflation data joined'!$1:$1,0),1,1,$A$1)),,,1150,1),0),MATCH(F$1,'Inflation data joined'!$1:$1,0)+1)</f>
        <v>101.6121</v>
      </c>
      <c r="G121" s="9" cm="1">
        <f t="array" aca="1" ref="G121" ca="1">INDEX('Inflation data joined'!$A$1:$AJ$1150,MATCH('Inflation data aligned'!$A121,OFFSET(INDIRECT(ADDRESS(1,MATCH(G$1,'Inflation data joined'!$1:$1,0),1,1,$A$1)),,,1150,1),0),MATCH(G$1,'Inflation data joined'!$1:$1,0)+1)</f>
        <v>216.33</v>
      </c>
      <c r="H121" s="9" cm="1">
        <f t="array" aca="1" ref="H121" ca="1">INDEX('Inflation data joined'!$A$1:$AJ$1150,MATCH('Inflation data aligned'!$A121,OFFSET(INDIRECT(ADDRESS(1,MATCH(H$1,'Inflation data joined'!$1:$1,0),1,1,$A$1)),,,1150,1),0),MATCH(H$1,'Inflation data joined'!$1:$1,0)+1)</f>
        <v>216.6</v>
      </c>
      <c r="I121" s="9" cm="1">
        <f t="array" aca="1" ref="I121" ca="1">INDEX('Inflation data joined'!$A$1:$AJ$1150,MATCH('Inflation data aligned'!$A121,OFFSET(INDIRECT(ADDRESS(1,MATCH(I$1,'Inflation data joined'!$1:$1,0),1,1,$A$1)),,,1150,1),0),MATCH(I$1,'Inflation data joined'!$1:$1,0)+1)</f>
        <v>73.2</v>
      </c>
      <c r="J121" s="9" cm="1">
        <f t="array" aca="1" ref="J121" ca="1">INDEX('Inflation data joined'!$A$1:$AJ$1150,MATCH('Inflation data aligned'!$A121,OFFSET(INDIRECT(ADDRESS(1,MATCH(J$1,'Inflation data joined'!$1:$1,0),1,1,$A$1)),,,1150,1),0),MATCH(J$1,'Inflation data joined'!$1:$1,0)+1)</f>
        <v>93.91</v>
      </c>
      <c r="K121" s="9" cm="1">
        <f t="array" aca="1" ref="K121" ca="1">INDEX('Inflation data joined'!$A$1:$AJ$1150,MATCH('Inflation data aligned'!$A121,OFFSET(INDIRECT(ADDRESS(1,MATCH(K$1,'Inflation data joined'!$1:$1,0),1,1,$A$1)),,,1150,1),0),MATCH(K$1,'Inflation data joined'!$1:$1,0)+1)</f>
        <v>91.5</v>
      </c>
      <c r="L121" s="9" cm="1">
        <f t="array" aca="1" ref="L121" ca="1">INDEX('Inflation data joined'!$A$1:$AJ$1150,MATCH('Inflation data aligned'!$A121,OFFSET(INDIRECT(ADDRESS(1,MATCH(L$1,'Inflation data joined'!$1:$1,0),1,1,$A$1)),,,1150,1),0),MATCH(L$1,'Inflation data joined'!$1:$1,0)+1)</f>
        <v>88.598671999999993</v>
      </c>
      <c r="M121" s="9" cm="1">
        <f t="array" aca="1" ref="M121" ca="1">INDEX('Inflation data joined'!$A$1:$AJ$1150,MATCH('Inflation data aligned'!$A121,OFFSET(INDIRECT(ADDRESS(1,MATCH(M$1,'Inflation data joined'!$1:$1,0),1,1,$A$1)),,,1150,1),0),MATCH(M$1,'Inflation data joined'!$1:$1,0)+1)</f>
        <v>3006.47</v>
      </c>
      <c r="N121" s="9" cm="1">
        <f t="array" aca="1" ref="N121" ca="1">INDEX('Inflation data joined'!$A$1:$AJ$1150,MATCH('Inflation data aligned'!$A121,OFFSET(INDIRECT(ADDRESS(1,MATCH(N$1,'Inflation data joined'!$1:$1,0),1,1,$A$1)),,,1150,1),0),MATCH(N$1,'Inflation data joined'!$1:$1,0)+1)</f>
        <v>97</v>
      </c>
      <c r="O121" s="9" cm="1">
        <f t="array" aca="1" ref="O121" ca="1">INDEX('Inflation data joined'!$A$1:$AJ$1150,MATCH('Inflation data aligned'!$A121,OFFSET(INDIRECT(ADDRESS(1,MATCH(O$1,'Inflation data joined'!$1:$1,0),1,1,$A$1)),,,1150,1),0),MATCH(O$1,'Inflation data joined'!$1:$1,0)+1)</f>
        <v>93.46</v>
      </c>
      <c r="P121" s="32">
        <f ca="1">P$135*'Mthly con price data from FRED'!B610/'Mthly con price data from FRED'!B$624</f>
        <v>79.978723404255376</v>
      </c>
      <c r="Q121" s="9" cm="1">
        <f t="array" aca="1" ref="Q121" ca="1">INDEX('Inflation data joined'!$A$1:$AJ$1150,MATCH('Inflation data aligned'!$A121,OFFSET(INDIRECT(ADDRESS(1,MATCH(Q$1,'Inflation data joined'!$1:$1,0),1,1,$A$1)),,,1150,1),0),MATCH(Q$1,'Inflation data joined'!$1:$1,0)+1)</f>
        <v>90.61</v>
      </c>
      <c r="R121" s="21">
        <f>'Mthly con price data from FRED'!H226</f>
        <v>62.665066203622203</v>
      </c>
      <c r="S121" s="9" cm="1">
        <f t="array" aca="1" ref="S121" ca="1">INDEX('Inflation data joined'!$A$1:$AJ$1150,MATCH('Inflation data aligned'!$A121,OFFSET(INDIRECT(ADDRESS(1,MATCH(S$1,'Inflation data joined'!$1:$1,0),1,1,$A$1)),,,1150,1),0),MATCH(S$1,'Inflation data joined'!$1:$1,0)+1)</f>
        <v>69</v>
      </c>
    </row>
    <row r="122" spans="1:19" hidden="1" x14ac:dyDescent="0.25">
      <c r="A122" s="4">
        <v>40178</v>
      </c>
      <c r="B122" s="9" cm="1">
        <f t="array" aca="1" ref="B122" ca="1">INDEX('Inflation data joined'!$A$1:$AJ$1150,MATCH('Inflation data aligned'!$A122,OFFSET(INDIRECT(ADDRESS(1,MATCH(B$1,'Inflation data joined'!$1:$1,0),1,1,$A$1)),,,1150,1),0),MATCH(B$1,'Inflation data joined'!$1:$1,0)+1)</f>
        <v>94.3</v>
      </c>
      <c r="C122" s="9" cm="1">
        <f t="array" aca="1" ref="C122" ca="1">INDEX('Inflation data joined'!$A$1:$AJ$1150,MATCH('Inflation data aligned'!$A122,OFFSET(INDIRECT(ADDRESS(1,MATCH(C$1,'Inflation data joined'!$1:$1,0),1,1,$A$1)),,,1150,1),0),MATCH(C$1,'Inflation data joined'!$1:$1,0)+1)</f>
        <v>94.702483999999998</v>
      </c>
      <c r="D122" s="21">
        <f>'Mthly con price data from FRED'!D215</f>
        <v>85.386141897110207</v>
      </c>
      <c r="E122" s="9" cm="1">
        <f t="array" aca="1" ref="E122" ca="1">INDEX('Inflation data joined'!$A$1:$AJ$1150,MATCH('Inflation data aligned'!$A122,OFFSET(INDIRECT(ADDRESS(1,MATCH(E$1,'Inflation data joined'!$1:$1,0),1,1,$A$1)),,,1150,1),0),MATCH(E$1,'Inflation data joined'!$1:$1,0)+1)</f>
        <v>114.8</v>
      </c>
      <c r="F122" s="9" cm="1">
        <f t="array" aca="1" ref="F122" ca="1">INDEX('Inflation data joined'!$A$1:$AJ$1150,MATCH('Inflation data aligned'!$A122,OFFSET(INDIRECT(ADDRESS(1,MATCH(F$1,'Inflation data joined'!$1:$1,0),1,1,$A$1)),,,1150,1),0),MATCH(F$1,'Inflation data joined'!$1:$1,0)+1)</f>
        <v>101.3664</v>
      </c>
      <c r="G122" s="9" cm="1">
        <f t="array" aca="1" ref="G122" ca="1">INDEX('Inflation data joined'!$A$1:$AJ$1150,MATCH('Inflation data aligned'!$A122,OFFSET(INDIRECT(ADDRESS(1,MATCH(G$1,'Inflation data joined'!$1:$1,0),1,1,$A$1)),,,1150,1),0),MATCH(G$1,'Inflation data joined'!$1:$1,0)+1)</f>
        <v>215.94900000000001</v>
      </c>
      <c r="H122" s="9" cm="1">
        <f t="array" aca="1" ref="H122" ca="1">INDEX('Inflation data joined'!$A$1:$AJ$1150,MATCH('Inflation data aligned'!$A122,OFFSET(INDIRECT(ADDRESS(1,MATCH(H$1,'Inflation data joined'!$1:$1,0),1,1,$A$1)),,,1150,1),0),MATCH(H$1,'Inflation data joined'!$1:$1,0)+1)</f>
        <v>218</v>
      </c>
      <c r="I122" s="9" cm="1">
        <f t="array" aca="1" ref="I122" ca="1">INDEX('Inflation data joined'!$A$1:$AJ$1150,MATCH('Inflation data aligned'!$A122,OFFSET(INDIRECT(ADDRESS(1,MATCH(I$1,'Inflation data joined'!$1:$1,0),1,1,$A$1)),,,1150,1),0),MATCH(I$1,'Inflation data joined'!$1:$1,0)+1)</f>
        <v>73.5</v>
      </c>
      <c r="J122" s="9" cm="1">
        <f t="array" aca="1" ref="J122" ca="1">INDEX('Inflation data joined'!$A$1:$AJ$1150,MATCH('Inflation data aligned'!$A122,OFFSET(INDIRECT(ADDRESS(1,MATCH(J$1,'Inflation data joined'!$1:$1,0),1,1,$A$1)),,,1150,1),0),MATCH(J$1,'Inflation data joined'!$1:$1,0)+1)</f>
        <v>94.14</v>
      </c>
      <c r="K122" s="9" cm="1">
        <f t="array" aca="1" ref="K122" ca="1">INDEX('Inflation data joined'!$A$1:$AJ$1150,MATCH('Inflation data aligned'!$A122,OFFSET(INDIRECT(ADDRESS(1,MATCH(K$1,'Inflation data joined'!$1:$1,0),1,1,$A$1)),,,1150,1),0),MATCH(K$1,'Inflation data joined'!$1:$1,0)+1)</f>
        <v>92.3</v>
      </c>
      <c r="L122" s="9" cm="1">
        <f t="array" aca="1" ref="L122" ca="1">INDEX('Inflation data joined'!$A$1:$AJ$1150,MATCH('Inflation data aligned'!$A122,OFFSET(INDIRECT(ADDRESS(1,MATCH(L$1,'Inflation data joined'!$1:$1,0),1,1,$A$1)),,,1150,1),0),MATCH(L$1,'Inflation data joined'!$1:$1,0)+1)</f>
        <v>88.911190000000005</v>
      </c>
      <c r="M122" s="9" cm="1">
        <f t="array" aca="1" ref="M122" ca="1">INDEX('Inflation data joined'!$A$1:$AJ$1150,MATCH('Inflation data aligned'!$A122,OFFSET(INDIRECT(ADDRESS(1,MATCH(M$1,'Inflation data joined'!$1:$1,0),1,1,$A$1)),,,1150,1),0),MATCH(M$1,'Inflation data joined'!$1:$1,0)+1)</f>
        <v>3017.59</v>
      </c>
      <c r="N122" s="9" cm="1">
        <f t="array" aca="1" ref="N122" ca="1">INDEX('Inflation data joined'!$A$1:$AJ$1150,MATCH('Inflation data aligned'!$A122,OFFSET(INDIRECT(ADDRESS(1,MATCH(N$1,'Inflation data joined'!$1:$1,0),1,1,$A$1)),,,1150,1),0),MATCH(N$1,'Inflation data joined'!$1:$1,0)+1)</f>
        <v>96.5</v>
      </c>
      <c r="O122" s="9" cm="1">
        <f t="array" aca="1" ref="O122" ca="1">INDEX('Inflation data joined'!$A$1:$AJ$1150,MATCH('Inflation data aligned'!$A122,OFFSET(INDIRECT(ADDRESS(1,MATCH(O$1,'Inflation data joined'!$1:$1,0),1,1,$A$1)),,,1150,1),0),MATCH(O$1,'Inflation data joined'!$1:$1,0)+1)</f>
        <v>93.01</v>
      </c>
      <c r="P122" s="32">
        <f ca="1">P$135*'Mthly con price data from FRED'!B611/'Mthly con price data from FRED'!B$624</f>
        <v>80.454787234042612</v>
      </c>
      <c r="Q122" s="9" cm="1">
        <f t="array" aca="1" ref="Q122" ca="1">INDEX('Inflation data joined'!$A$1:$AJ$1150,MATCH('Inflation data aligned'!$A122,OFFSET(INDIRECT(ADDRESS(1,MATCH(Q$1,'Inflation data joined'!$1:$1,0),1,1,$A$1)),,,1150,1),0),MATCH(Q$1,'Inflation data joined'!$1:$1,0)+1)</f>
        <v>90.08</v>
      </c>
      <c r="R122" s="21">
        <f>'Mthly con price data from FRED'!H227</f>
        <v>62.921992975057002</v>
      </c>
      <c r="S122" s="9" cm="1">
        <f t="array" aca="1" ref="S122" ca="1">INDEX('Inflation data joined'!$A$1:$AJ$1150,MATCH('Inflation data aligned'!$A122,OFFSET(INDIRECT(ADDRESS(1,MATCH(S$1,'Inflation data joined'!$1:$1,0),1,1,$A$1)),,,1150,1),0),MATCH(S$1,'Inflation data joined'!$1:$1,0)+1)</f>
        <v>69.099999999999994</v>
      </c>
    </row>
    <row r="123" spans="1:19" hidden="1" x14ac:dyDescent="0.25">
      <c r="A123" s="4">
        <v>40209</v>
      </c>
      <c r="B123" s="31">
        <f ca="1">B122+(B125-B122)*1/3</f>
        <v>94.6</v>
      </c>
      <c r="C123" s="9" cm="1">
        <f t="array" aca="1" ref="C123" ca="1">INDEX('Inflation data joined'!$A$1:$AJ$1150,MATCH('Inflation data aligned'!$A123,OFFSET(INDIRECT(ADDRESS(1,MATCH(C$1,'Inflation data joined'!$1:$1,0),1,1,$A$1)),,,1150,1),0),MATCH(C$1,'Inflation data joined'!$1:$1,0)+1)</f>
        <v>94.133129999999994</v>
      </c>
      <c r="D123" s="21">
        <f>'Mthly con price data from FRED'!D216</f>
        <v>85.893428159721907</v>
      </c>
      <c r="E123" s="9" cm="1">
        <f t="array" aca="1" ref="E123" ca="1">INDEX('Inflation data joined'!$A$1:$AJ$1150,MATCH('Inflation data aligned'!$A123,OFFSET(INDIRECT(ADDRESS(1,MATCH(E$1,'Inflation data joined'!$1:$1,0),1,1,$A$1)),,,1150,1),0),MATCH(E$1,'Inflation data joined'!$1:$1,0)+1)</f>
        <v>115.1</v>
      </c>
      <c r="F123" s="9" cm="1">
        <f t="array" aca="1" ref="F123" ca="1">INDEX('Inflation data joined'!$A$1:$AJ$1150,MATCH('Inflation data aligned'!$A123,OFFSET(INDIRECT(ADDRESS(1,MATCH(F$1,'Inflation data joined'!$1:$1,0),1,1,$A$1)),,,1150,1),0),MATCH(F$1,'Inflation data joined'!$1:$1,0)+1)</f>
        <v>101.2538</v>
      </c>
      <c r="G123" s="9" cm="1">
        <f t="array" aca="1" ref="G123" ca="1">INDEX('Inflation data joined'!$A$1:$AJ$1150,MATCH('Inflation data aligned'!$A123,OFFSET(INDIRECT(ADDRESS(1,MATCH(G$1,'Inflation data joined'!$1:$1,0),1,1,$A$1)),,,1150,1),0),MATCH(G$1,'Inflation data joined'!$1:$1,0)+1)</f>
        <v>216.68700000000001</v>
      </c>
      <c r="H123" s="9" cm="1">
        <f t="array" aca="1" ref="H123" ca="1">INDEX('Inflation data joined'!$A$1:$AJ$1150,MATCH('Inflation data aligned'!$A123,OFFSET(INDIRECT(ADDRESS(1,MATCH(H$1,'Inflation data joined'!$1:$1,0),1,1,$A$1)),,,1150,1),0),MATCH(H$1,'Inflation data joined'!$1:$1,0)+1)</f>
        <v>217.9</v>
      </c>
      <c r="I123" s="9" cm="1">
        <f t="array" aca="1" ref="I123" ca="1">INDEX('Inflation data joined'!$A$1:$AJ$1150,MATCH('Inflation data aligned'!$A123,OFFSET(INDIRECT(ADDRESS(1,MATCH(I$1,'Inflation data joined'!$1:$1,0),1,1,$A$1)),,,1150,1),0),MATCH(I$1,'Inflation data joined'!$1:$1,0)+1)</f>
        <v>73.5</v>
      </c>
      <c r="J123" s="9" cm="1">
        <f t="array" aca="1" ref="J123" ca="1">INDEX('Inflation data joined'!$A$1:$AJ$1150,MATCH('Inflation data aligned'!$A123,OFFSET(INDIRECT(ADDRESS(1,MATCH(J$1,'Inflation data joined'!$1:$1,0),1,1,$A$1)),,,1150,1),0),MATCH(J$1,'Inflation data joined'!$1:$1,0)+1)</f>
        <v>93.92</v>
      </c>
      <c r="K123" s="9" cm="1">
        <f t="array" aca="1" ref="K123" ca="1">INDEX('Inflation data joined'!$A$1:$AJ$1150,MATCH('Inflation data aligned'!$A123,OFFSET(INDIRECT(ADDRESS(1,MATCH(K$1,'Inflation data joined'!$1:$1,0),1,1,$A$1)),,,1150,1),0),MATCH(K$1,'Inflation data joined'!$1:$1,0)+1)</f>
        <v>91.7</v>
      </c>
      <c r="L123" s="9" cm="1">
        <f t="array" aca="1" ref="L123" ca="1">INDEX('Inflation data joined'!$A$1:$AJ$1150,MATCH('Inflation data aligned'!$A123,OFFSET(INDIRECT(ADDRESS(1,MATCH(L$1,'Inflation data joined'!$1:$1,0),1,1,$A$1)),,,1150,1),0),MATCH(L$1,'Inflation data joined'!$1:$1,0)+1)</f>
        <v>89.223707000000005</v>
      </c>
      <c r="M123" s="9" cm="1">
        <f t="array" aca="1" ref="M123" ca="1">INDEX('Inflation data joined'!$A$1:$AJ$1150,MATCH('Inflation data aligned'!$A123,OFFSET(INDIRECT(ADDRESS(1,MATCH(M$1,'Inflation data joined'!$1:$1,0),1,1,$A$1)),,,1150,1),0),MATCH(M$1,'Inflation data joined'!$1:$1,0)+1)</f>
        <v>3040.22</v>
      </c>
      <c r="N123" s="9" cm="1">
        <f t="array" aca="1" ref="N123" ca="1">INDEX('Inflation data joined'!$A$1:$AJ$1150,MATCH('Inflation data aligned'!$A123,OFFSET(INDIRECT(ADDRESS(1,MATCH(N$1,'Inflation data joined'!$1:$1,0),1,1,$A$1)),,,1150,1),0),MATCH(N$1,'Inflation data joined'!$1:$1,0)+1)</f>
        <v>95.8</v>
      </c>
      <c r="O123" s="9" cm="1">
        <f t="array" aca="1" ref="O123" ca="1">INDEX('Inflation data joined'!$A$1:$AJ$1150,MATCH('Inflation data aligned'!$A123,OFFSET(INDIRECT(ADDRESS(1,MATCH(O$1,'Inflation data joined'!$1:$1,0),1,1,$A$1)),,,1150,1),0),MATCH(O$1,'Inflation data joined'!$1:$1,0)+1)</f>
        <v>93.13</v>
      </c>
      <c r="P123" s="32">
        <f ca="1">P$135*'Mthly con price data from FRED'!B612/'Mthly con price data from FRED'!B$624</f>
        <v>81.882978723404307</v>
      </c>
      <c r="Q123" s="9" cm="1">
        <f t="array" aca="1" ref="Q123" ca="1">INDEX('Inflation data joined'!$A$1:$AJ$1150,MATCH('Inflation data aligned'!$A123,OFFSET(INDIRECT(ADDRESS(1,MATCH(Q$1,'Inflation data joined'!$1:$1,0),1,1,$A$1)),,,1150,1),0),MATCH(Q$1,'Inflation data joined'!$1:$1,0)+1)</f>
        <v>90.05</v>
      </c>
      <c r="R123" s="21">
        <f>'Mthly con price data from FRED'!H228</f>
        <v>63.953913659847899</v>
      </c>
      <c r="S123" s="9" cm="1">
        <f t="array" aca="1" ref="S123" ca="1">INDEX('Inflation data joined'!$A$1:$AJ$1150,MATCH('Inflation data aligned'!$A123,OFFSET(INDIRECT(ADDRESS(1,MATCH(S$1,'Inflation data joined'!$1:$1,0),1,1,$A$1)),,,1150,1),0),MATCH(S$1,'Inflation data joined'!$1:$1,0)+1)</f>
        <v>69.3</v>
      </c>
    </row>
    <row r="124" spans="1:19" x14ac:dyDescent="0.25">
      <c r="A124" s="4">
        <v>40237</v>
      </c>
      <c r="B124" s="32">
        <f ca="1">B122+(B125-B122)*2/3</f>
        <v>94.9</v>
      </c>
      <c r="C124" s="9" cm="1">
        <f t="array" aca="1" ref="C124" ca="1">INDEX('Inflation data joined'!$A$1:$AJ$1150,MATCH('Inflation data aligned'!$A124,OFFSET(INDIRECT(ADDRESS(1,MATCH(C$1,'Inflation data joined'!$1:$1,0),1,1,$A$1)),,,1150,1),0),MATCH(C$1,'Inflation data joined'!$1:$1,0)+1)</f>
        <v>94.133129999999994</v>
      </c>
      <c r="D124" s="21">
        <f>'Mthly con price data from FRED'!D217</f>
        <v>86.9291376125542</v>
      </c>
      <c r="E124" s="9" cm="1">
        <f t="array" aca="1" ref="E124" ca="1">INDEX('Inflation data joined'!$A$1:$AJ$1150,MATCH('Inflation data aligned'!$A124,OFFSET(INDIRECT(ADDRESS(1,MATCH(E$1,'Inflation data joined'!$1:$1,0),1,1,$A$1)),,,1150,1),0),MATCH(E$1,'Inflation data joined'!$1:$1,0)+1)</f>
        <v>115.6</v>
      </c>
      <c r="F124" s="9" cm="1">
        <f t="array" aca="1" ref="F124" ca="1">INDEX('Inflation data joined'!$A$1:$AJ$1150,MATCH('Inflation data aligned'!$A124,OFFSET(INDIRECT(ADDRESS(1,MATCH(F$1,'Inflation data joined'!$1:$1,0),1,1,$A$1)),,,1150,1),0),MATCH(F$1,'Inflation data joined'!$1:$1,0)+1)</f>
        <v>101.4012</v>
      </c>
      <c r="G124" s="9" cm="1">
        <f t="array" aca="1" ref="G124" ca="1">INDEX('Inflation data joined'!$A$1:$AJ$1150,MATCH('Inflation data aligned'!$A124,OFFSET(INDIRECT(ADDRESS(1,MATCH(G$1,'Inflation data joined'!$1:$1,0),1,1,$A$1)),,,1150,1),0),MATCH(G$1,'Inflation data joined'!$1:$1,0)+1)</f>
        <v>216.74100000000001</v>
      </c>
      <c r="H124" s="9" cm="1">
        <f t="array" aca="1" ref="H124" ca="1">INDEX('Inflation data joined'!$A$1:$AJ$1150,MATCH('Inflation data aligned'!$A124,OFFSET(INDIRECT(ADDRESS(1,MATCH(H$1,'Inflation data joined'!$1:$1,0),1,1,$A$1)),,,1150,1),0),MATCH(H$1,'Inflation data joined'!$1:$1,0)+1)</f>
        <v>219.2</v>
      </c>
      <c r="I124" s="9" cm="1">
        <f t="array" aca="1" ref="I124" ca="1">INDEX('Inflation data joined'!$A$1:$AJ$1150,MATCH('Inflation data aligned'!$A124,OFFSET(INDIRECT(ADDRESS(1,MATCH(I$1,'Inflation data joined'!$1:$1,0),1,1,$A$1)),,,1150,1),0),MATCH(I$1,'Inflation data joined'!$1:$1,0)+1)</f>
        <v>74.2</v>
      </c>
      <c r="J124" s="9" cm="1">
        <f t="array" aca="1" ref="J124" ca="1">INDEX('Inflation data joined'!$A$1:$AJ$1150,MATCH('Inflation data aligned'!$A124,OFFSET(INDIRECT(ADDRESS(1,MATCH(J$1,'Inflation data joined'!$1:$1,0),1,1,$A$1)),,,1150,1),0),MATCH(J$1,'Inflation data joined'!$1:$1,0)+1)</f>
        <v>94.45</v>
      </c>
      <c r="K124" s="9" cm="1">
        <f t="array" aca="1" ref="K124" ca="1">INDEX('Inflation data joined'!$A$1:$AJ$1150,MATCH('Inflation data aligned'!$A124,OFFSET(INDIRECT(ADDRESS(1,MATCH(K$1,'Inflation data joined'!$1:$1,0),1,1,$A$1)),,,1150,1),0),MATCH(K$1,'Inflation data joined'!$1:$1,0)+1)</f>
        <v>92</v>
      </c>
      <c r="L124" s="9" cm="1">
        <f t="array" aca="1" ref="L124" ca="1">INDEX('Inflation data joined'!$A$1:$AJ$1150,MATCH('Inflation data aligned'!$A124,OFFSET(INDIRECT(ADDRESS(1,MATCH(L$1,'Inflation data joined'!$1:$1,0),1,1,$A$1)),,,1150,1),0),MATCH(L$1,'Inflation data joined'!$1:$1,0)+1)</f>
        <v>89.536224000000004</v>
      </c>
      <c r="M124" s="9" cm="1">
        <f t="array" aca="1" ref="M124" ca="1">INDEX('Inflation data joined'!$A$1:$AJ$1150,MATCH('Inflation data aligned'!$A124,OFFSET(INDIRECT(ADDRESS(1,MATCH(M$1,'Inflation data joined'!$1:$1,0),1,1,$A$1)),,,1150,1),0),MATCH(M$1,'Inflation data joined'!$1:$1,0)+1)</f>
        <v>3063.93</v>
      </c>
      <c r="N124" s="9" cm="1">
        <f t="array" aca="1" ref="N124" ca="1">INDEX('Inflation data joined'!$A$1:$AJ$1150,MATCH('Inflation data aligned'!$A124,OFFSET(INDIRECT(ADDRESS(1,MATCH(N$1,'Inflation data joined'!$1:$1,0),1,1,$A$1)),,,1150,1),0),MATCH(N$1,'Inflation data joined'!$1:$1,0)+1)</f>
        <v>96</v>
      </c>
      <c r="O124" s="9" cm="1">
        <f t="array" aca="1" ref="O124" ca="1">INDEX('Inflation data joined'!$A$1:$AJ$1150,MATCH('Inflation data aligned'!$A124,OFFSET(INDIRECT(ADDRESS(1,MATCH(O$1,'Inflation data joined'!$1:$1,0),1,1,$A$1)),,,1150,1),0),MATCH(O$1,'Inflation data joined'!$1:$1,0)+1)</f>
        <v>93.62</v>
      </c>
      <c r="P124" s="32">
        <f ca="1">P$135*'Mthly con price data from FRED'!B613/'Mthly con price data from FRED'!B$624</f>
        <v>80.930851063829834</v>
      </c>
      <c r="Q124" s="9" cm="1">
        <f t="array" aca="1" ref="Q124" ca="1">INDEX('Inflation data joined'!$A$1:$AJ$1150,MATCH('Inflation data aligned'!$A124,OFFSET(INDIRECT(ADDRESS(1,MATCH(Q$1,'Inflation data joined'!$1:$1,0),1,1,$A$1)),,,1150,1),0),MATCH(Q$1,'Inflation data joined'!$1:$1,0)+1)</f>
        <v>90.69</v>
      </c>
      <c r="R124" s="21">
        <f>'Mthly con price data from FRED'!H229</f>
        <v>64.503917317322603</v>
      </c>
      <c r="S124" s="9" cm="1">
        <f t="array" aca="1" ref="S124" ca="1">INDEX('Inflation data joined'!$A$1:$AJ$1150,MATCH('Inflation data aligned'!$A124,OFFSET(INDIRECT(ADDRESS(1,MATCH(S$1,'Inflation data joined'!$1:$1,0),1,1,$A$1)),,,1150,1),0),MATCH(S$1,'Inflation data joined'!$1:$1,0)+1)</f>
        <v>69.8</v>
      </c>
    </row>
    <row r="125" spans="1:19" x14ac:dyDescent="0.25">
      <c r="A125" s="4">
        <v>40268</v>
      </c>
      <c r="B125" s="9" cm="1">
        <f t="array" aca="1" ref="B125" ca="1">INDEX('Inflation data joined'!$A$1:$AJ$1150,MATCH('Inflation data aligned'!$A125,OFFSET(INDIRECT(ADDRESS(1,MATCH(B$1,'Inflation data joined'!$1:$1,0),1,1,$A$1)),,,1150,1),0),MATCH(B$1,'Inflation data joined'!$1:$1,0)+1)</f>
        <v>95.2</v>
      </c>
      <c r="C125" s="9" cm="1">
        <f t="array" aca="1" ref="C125" ca="1">INDEX('Inflation data joined'!$A$1:$AJ$1150,MATCH('Inflation data aligned'!$A125,OFFSET(INDIRECT(ADDRESS(1,MATCH(C$1,'Inflation data joined'!$1:$1,0),1,1,$A$1)),,,1150,1),0),MATCH(C$1,'Inflation data joined'!$1:$1,0)+1)</f>
        <v>94.417806999999996</v>
      </c>
      <c r="D125" s="21">
        <f>'Mthly con price data from FRED'!D218</f>
        <v>86.316166711898404</v>
      </c>
      <c r="E125" s="9" cm="1">
        <f t="array" aca="1" ref="E125" ca="1">INDEX('Inflation data joined'!$A$1:$AJ$1150,MATCH('Inflation data aligned'!$A125,OFFSET(INDIRECT(ADDRESS(1,MATCH(E$1,'Inflation data joined'!$1:$1,0),1,1,$A$1)),,,1150,1),0),MATCH(E$1,'Inflation data joined'!$1:$1,0)+1)</f>
        <v>115.6</v>
      </c>
      <c r="F125" s="9" cm="1">
        <f t="array" aca="1" ref="F125" ca="1">INDEX('Inflation data joined'!$A$1:$AJ$1150,MATCH('Inflation data aligned'!$A125,OFFSET(INDIRECT(ADDRESS(1,MATCH(F$1,'Inflation data joined'!$1:$1,0),1,1,$A$1)),,,1150,1),0),MATCH(F$1,'Inflation data joined'!$1:$1,0)+1)</f>
        <v>101.5402</v>
      </c>
      <c r="G125" s="9" cm="1">
        <f t="array" aca="1" ref="G125" ca="1">INDEX('Inflation data joined'!$A$1:$AJ$1150,MATCH('Inflation data aligned'!$A125,OFFSET(INDIRECT(ADDRESS(1,MATCH(G$1,'Inflation data joined'!$1:$1,0),1,1,$A$1)),,,1150,1),0),MATCH(G$1,'Inflation data joined'!$1:$1,0)+1)</f>
        <v>217.631</v>
      </c>
      <c r="H125" s="9" cm="1">
        <f t="array" aca="1" ref="H125" ca="1">INDEX('Inflation data joined'!$A$1:$AJ$1150,MATCH('Inflation data aligned'!$A125,OFFSET(INDIRECT(ADDRESS(1,MATCH(H$1,'Inflation data joined'!$1:$1,0),1,1,$A$1)),,,1150,1),0),MATCH(H$1,'Inflation data joined'!$1:$1,0)+1)</f>
        <v>220.7</v>
      </c>
      <c r="I125" s="9" cm="1">
        <f t="array" aca="1" ref="I125" ca="1">INDEX('Inflation data joined'!$A$1:$AJ$1150,MATCH('Inflation data aligned'!$A125,OFFSET(INDIRECT(ADDRESS(1,MATCH(I$1,'Inflation data joined'!$1:$1,0),1,1,$A$1)),,,1150,1),0),MATCH(I$1,'Inflation data joined'!$1:$1,0)+1)</f>
        <v>73.900000000000006</v>
      </c>
      <c r="J125" s="9" cm="1">
        <f t="array" aca="1" ref="J125" ca="1">INDEX('Inflation data joined'!$A$1:$AJ$1150,MATCH('Inflation data aligned'!$A125,OFFSET(INDIRECT(ADDRESS(1,MATCH(J$1,'Inflation data joined'!$1:$1,0),1,1,$A$1)),,,1150,1),0),MATCH(J$1,'Inflation data joined'!$1:$1,0)+1)</f>
        <v>94.92</v>
      </c>
      <c r="K125" s="9" cm="1">
        <f t="array" aca="1" ref="K125" ca="1">INDEX('Inflation data joined'!$A$1:$AJ$1150,MATCH('Inflation data aligned'!$A125,OFFSET(INDIRECT(ADDRESS(1,MATCH(K$1,'Inflation data joined'!$1:$1,0),1,1,$A$1)),,,1150,1),0),MATCH(K$1,'Inflation data joined'!$1:$1,0)+1)</f>
        <v>92.5</v>
      </c>
      <c r="L125" s="9" cm="1">
        <f t="array" aca="1" ref="L125" ca="1">INDEX('Inflation data joined'!$A$1:$AJ$1150,MATCH('Inflation data aligned'!$A125,OFFSET(INDIRECT(ADDRESS(1,MATCH(L$1,'Inflation data joined'!$1:$1,0),1,1,$A$1)),,,1150,1),0),MATCH(L$1,'Inflation data joined'!$1:$1,0)+1)</f>
        <v>89.848742000000001</v>
      </c>
      <c r="M125" s="9" cm="1">
        <f t="array" aca="1" ref="M125" ca="1">INDEX('Inflation data joined'!$A$1:$AJ$1150,MATCH('Inflation data aligned'!$A125,OFFSET(INDIRECT(ADDRESS(1,MATCH(M$1,'Inflation data joined'!$1:$1,0),1,1,$A$1)),,,1150,1),0),MATCH(M$1,'Inflation data joined'!$1:$1,0)+1)</f>
        <v>3079.86</v>
      </c>
      <c r="N125" s="9" cm="1">
        <f t="array" aca="1" ref="N125" ca="1">INDEX('Inflation data joined'!$A$1:$AJ$1150,MATCH('Inflation data aligned'!$A125,OFFSET(INDIRECT(ADDRESS(1,MATCH(N$1,'Inflation data joined'!$1:$1,0),1,1,$A$1)),,,1150,1),0),MATCH(N$1,'Inflation data joined'!$1:$1,0)+1)</f>
        <v>96.1</v>
      </c>
      <c r="O125" s="9" cm="1">
        <f t="array" aca="1" ref="O125" ca="1">INDEX('Inflation data joined'!$A$1:$AJ$1150,MATCH('Inflation data aligned'!$A125,OFFSET(INDIRECT(ADDRESS(1,MATCH(O$1,'Inflation data joined'!$1:$1,0),1,1,$A$1)),,,1150,1),0),MATCH(O$1,'Inflation data joined'!$1:$1,0)+1)</f>
        <v>92.73</v>
      </c>
      <c r="P125" s="32">
        <f ca="1">P$135*'Mthly con price data from FRED'!B614/'Mthly con price data from FRED'!B$624</f>
        <v>80.930851063829834</v>
      </c>
      <c r="Q125" s="9" cm="1">
        <f t="array" aca="1" ref="Q125" ca="1">INDEX('Inflation data joined'!$A$1:$AJ$1150,MATCH('Inflation data aligned'!$A125,OFFSET(INDIRECT(ADDRESS(1,MATCH(Q$1,'Inflation data joined'!$1:$1,0),1,1,$A$1)),,,1150,1),0),MATCH(Q$1,'Inflation data joined'!$1:$1,0)+1)</f>
        <v>91.77</v>
      </c>
      <c r="R125" s="21">
        <f>'Mthly con price data from FRED'!H230</f>
        <v>64.910291996421805</v>
      </c>
      <c r="S125" s="9" cm="1">
        <f t="array" aca="1" ref="S125" ca="1">INDEX('Inflation data joined'!$A$1:$AJ$1150,MATCH('Inflation data aligned'!$A125,OFFSET(INDIRECT(ADDRESS(1,MATCH(S$1,'Inflation data joined'!$1:$1,0),1,1,$A$1)),,,1150,1),0),MATCH(S$1,'Inflation data joined'!$1:$1,0)+1)</f>
        <v>70.3</v>
      </c>
    </row>
    <row r="126" spans="1:19" x14ac:dyDescent="0.25">
      <c r="A126" s="4">
        <v>40298</v>
      </c>
      <c r="B126" s="31">
        <f ca="1">B125+(B128-B125)*1/3</f>
        <v>95.4</v>
      </c>
      <c r="C126" s="9" cm="1">
        <f t="array" aca="1" ref="C126" ca="1">INDEX('Inflation data joined'!$A$1:$AJ$1150,MATCH('Inflation data aligned'!$A126,OFFSET(INDIRECT(ADDRESS(1,MATCH(C$1,'Inflation data joined'!$1:$1,0),1,1,$A$1)),,,1150,1),0),MATCH(C$1,'Inflation data joined'!$1:$1,0)+1)</f>
        <v>94.133129999999994</v>
      </c>
      <c r="D126" s="21">
        <f>'Mthly con price data from FRED'!D219</f>
        <v>86.492307775305207</v>
      </c>
      <c r="E126" s="9" cm="1">
        <f t="array" aca="1" ref="E126" ca="1">INDEX('Inflation data joined'!$A$1:$AJ$1150,MATCH('Inflation data aligned'!$A126,OFFSET(INDIRECT(ADDRESS(1,MATCH(E$1,'Inflation data joined'!$1:$1,0),1,1,$A$1)),,,1150,1),0),MATCH(E$1,'Inflation data joined'!$1:$1,0)+1)</f>
        <v>116</v>
      </c>
      <c r="F126" s="9" cm="1">
        <f t="array" aca="1" ref="F126" ca="1">INDEX('Inflation data joined'!$A$1:$AJ$1150,MATCH('Inflation data aligned'!$A126,OFFSET(INDIRECT(ADDRESS(1,MATCH(F$1,'Inflation data joined'!$1:$1,0),1,1,$A$1)),,,1150,1),0),MATCH(F$1,'Inflation data joined'!$1:$1,0)+1)</f>
        <v>102.408</v>
      </c>
      <c r="G126" s="9" cm="1">
        <f t="array" aca="1" ref="G126" ca="1">INDEX('Inflation data joined'!$A$1:$AJ$1150,MATCH('Inflation data aligned'!$A126,OFFSET(INDIRECT(ADDRESS(1,MATCH(G$1,'Inflation data joined'!$1:$1,0),1,1,$A$1)),,,1150,1),0),MATCH(G$1,'Inflation data joined'!$1:$1,0)+1)</f>
        <v>218.00899999999999</v>
      </c>
      <c r="H126" s="9" cm="1">
        <f t="array" aca="1" ref="H126" ca="1">INDEX('Inflation data joined'!$A$1:$AJ$1150,MATCH('Inflation data aligned'!$A126,OFFSET(INDIRECT(ADDRESS(1,MATCH(H$1,'Inflation data joined'!$1:$1,0),1,1,$A$1)),,,1150,1),0),MATCH(H$1,'Inflation data joined'!$1:$1,0)+1)</f>
        <v>222.8</v>
      </c>
      <c r="I126" s="9" cm="1">
        <f t="array" aca="1" ref="I126" ca="1">INDEX('Inflation data joined'!$A$1:$AJ$1150,MATCH('Inflation data aligned'!$A126,OFFSET(INDIRECT(ADDRESS(1,MATCH(I$1,'Inflation data joined'!$1:$1,0),1,1,$A$1)),,,1150,1),0),MATCH(I$1,'Inflation data joined'!$1:$1,0)+1)</f>
        <v>74.2</v>
      </c>
      <c r="J126" s="9" cm="1">
        <f t="array" aca="1" ref="J126" ca="1">INDEX('Inflation data joined'!$A$1:$AJ$1150,MATCH('Inflation data aligned'!$A126,OFFSET(INDIRECT(ADDRESS(1,MATCH(J$1,'Inflation data joined'!$1:$1,0),1,1,$A$1)),,,1150,1),0),MATCH(J$1,'Inflation data joined'!$1:$1,0)+1)</f>
        <v>95.18</v>
      </c>
      <c r="K126" s="9" cm="1">
        <f t="array" aca="1" ref="K126" ca="1">INDEX('Inflation data joined'!$A$1:$AJ$1150,MATCH('Inflation data aligned'!$A126,OFFSET(INDIRECT(ADDRESS(1,MATCH(K$1,'Inflation data joined'!$1:$1,0),1,1,$A$1)),,,1150,1),0),MATCH(K$1,'Inflation data joined'!$1:$1,0)+1)</f>
        <v>92.4</v>
      </c>
      <c r="L126" s="9" cm="1">
        <f t="array" aca="1" ref="L126" ca="1">INDEX('Inflation data joined'!$A$1:$AJ$1150,MATCH('Inflation data aligned'!$A126,OFFSET(INDIRECT(ADDRESS(1,MATCH(L$1,'Inflation data joined'!$1:$1,0),1,1,$A$1)),,,1150,1),0),MATCH(L$1,'Inflation data joined'!$1:$1,0)+1)</f>
        <v>90.317516999999995</v>
      </c>
      <c r="M126" s="9" cm="1">
        <f t="array" aca="1" ref="M126" ca="1">INDEX('Inflation data joined'!$A$1:$AJ$1150,MATCH('Inflation data aligned'!$A126,OFFSET(INDIRECT(ADDRESS(1,MATCH(M$1,'Inflation data joined'!$1:$1,0),1,1,$A$1)),,,1150,1),0),MATCH(M$1,'Inflation data joined'!$1:$1,0)+1)</f>
        <v>3097.42</v>
      </c>
      <c r="N126" s="9" cm="1">
        <f t="array" aca="1" ref="N126" ca="1">INDEX('Inflation data joined'!$A$1:$AJ$1150,MATCH('Inflation data aligned'!$A126,OFFSET(INDIRECT(ADDRESS(1,MATCH(N$1,'Inflation data joined'!$1:$1,0),1,1,$A$1)),,,1150,1),0),MATCH(N$1,'Inflation data joined'!$1:$1,0)+1)</f>
        <v>96.2</v>
      </c>
      <c r="O126" s="9" cm="1">
        <f t="array" aca="1" ref="O126" ca="1">INDEX('Inflation data joined'!$A$1:$AJ$1150,MATCH('Inflation data aligned'!$A126,OFFSET(INDIRECT(ADDRESS(1,MATCH(O$1,'Inflation data joined'!$1:$1,0),1,1,$A$1)),,,1150,1),0),MATCH(O$1,'Inflation data joined'!$1:$1,0)+1)</f>
        <v>93.51</v>
      </c>
      <c r="P126" s="32">
        <f ca="1">P$135*'Mthly con price data from FRED'!B615/'Mthly con price data from FRED'!B$624</f>
        <v>80.930851063829834</v>
      </c>
      <c r="Q126" s="9" cm="1">
        <f t="array" aca="1" ref="Q126" ca="1">INDEX('Inflation data joined'!$A$1:$AJ$1150,MATCH('Inflation data aligned'!$A126,OFFSET(INDIRECT(ADDRESS(1,MATCH(Q$1,'Inflation data joined'!$1:$1,0),1,1,$A$1)),,,1150,1),0),MATCH(Q$1,'Inflation data joined'!$1:$1,0)+1)</f>
        <v>92.08</v>
      </c>
      <c r="R126" s="21">
        <f>'Mthly con price data from FRED'!H231</f>
        <v>65.098531843211404</v>
      </c>
      <c r="S126" s="9" cm="1">
        <f t="array" aca="1" ref="S126" ca="1">INDEX('Inflation data joined'!$A$1:$AJ$1150,MATCH('Inflation data aligned'!$A126,OFFSET(INDIRECT(ADDRESS(1,MATCH(S$1,'Inflation data joined'!$1:$1,0),1,1,$A$1)),,,1150,1),0),MATCH(S$1,'Inflation data joined'!$1:$1,0)+1)</f>
        <v>70.400000000000006</v>
      </c>
    </row>
    <row r="127" spans="1:19" x14ac:dyDescent="0.25">
      <c r="A127" s="4">
        <v>40329</v>
      </c>
      <c r="B127" s="32">
        <f ca="1">B125+(B128-B125)*2/3</f>
        <v>95.6</v>
      </c>
      <c r="C127" s="9" cm="1">
        <f t="array" aca="1" ref="C127" ca="1">INDEX('Inflation data joined'!$A$1:$AJ$1150,MATCH('Inflation data aligned'!$A127,OFFSET(INDIRECT(ADDRESS(1,MATCH(C$1,'Inflation data joined'!$1:$1,0),1,1,$A$1)),,,1150,1),0),MATCH(C$1,'Inflation data joined'!$1:$1,0)+1)</f>
        <v>94.228021999999996</v>
      </c>
      <c r="D127" s="21">
        <f>'Mthly con price data from FRED'!D220</f>
        <v>86.407760064869905</v>
      </c>
      <c r="E127" s="9" cm="1">
        <f t="array" aca="1" ref="E127" ca="1">INDEX('Inflation data joined'!$A$1:$AJ$1150,MATCH('Inflation data aligned'!$A127,OFFSET(INDIRECT(ADDRESS(1,MATCH(E$1,'Inflation data joined'!$1:$1,0),1,1,$A$1)),,,1150,1),0),MATCH(E$1,'Inflation data joined'!$1:$1,0)+1)</f>
        <v>116.3</v>
      </c>
      <c r="F127" s="9" cm="1">
        <f t="array" aca="1" ref="F127" ca="1">INDEX('Inflation data joined'!$A$1:$AJ$1150,MATCH('Inflation data aligned'!$A127,OFFSET(INDIRECT(ADDRESS(1,MATCH(F$1,'Inflation data joined'!$1:$1,0),1,1,$A$1)),,,1150,1),0),MATCH(F$1,'Inflation data joined'!$1:$1,0)+1)</f>
        <v>102.3023</v>
      </c>
      <c r="G127" s="9" cm="1">
        <f t="array" aca="1" ref="G127" ca="1">INDEX('Inflation data joined'!$A$1:$AJ$1150,MATCH('Inflation data aligned'!$A127,OFFSET(INDIRECT(ADDRESS(1,MATCH(G$1,'Inflation data joined'!$1:$1,0),1,1,$A$1)),,,1150,1),0),MATCH(G$1,'Inflation data joined'!$1:$1,0)+1)</f>
        <v>218.178</v>
      </c>
      <c r="H127" s="9" cm="1">
        <f t="array" aca="1" ref="H127" ca="1">INDEX('Inflation data joined'!$A$1:$AJ$1150,MATCH('Inflation data aligned'!$A127,OFFSET(INDIRECT(ADDRESS(1,MATCH(H$1,'Inflation data joined'!$1:$1,0),1,1,$A$1)),,,1150,1),0),MATCH(H$1,'Inflation data joined'!$1:$1,0)+1)</f>
        <v>223.6</v>
      </c>
      <c r="I127" s="9" cm="1">
        <f t="array" aca="1" ref="I127" ca="1">INDEX('Inflation data joined'!$A$1:$AJ$1150,MATCH('Inflation data aligned'!$A127,OFFSET(INDIRECT(ADDRESS(1,MATCH(I$1,'Inflation data joined'!$1:$1,0),1,1,$A$1)),,,1150,1),0),MATCH(I$1,'Inflation data joined'!$1:$1,0)+1)</f>
        <v>74.099999999999994</v>
      </c>
      <c r="J127" s="9" cm="1">
        <f t="array" aca="1" ref="J127" ca="1">INDEX('Inflation data joined'!$A$1:$AJ$1150,MATCH('Inflation data aligned'!$A127,OFFSET(INDIRECT(ADDRESS(1,MATCH(J$1,'Inflation data joined'!$1:$1,0),1,1,$A$1)),,,1150,1),0),MATCH(J$1,'Inflation data joined'!$1:$1,0)+1)</f>
        <v>95.28</v>
      </c>
      <c r="K127" s="9" cm="1">
        <f t="array" aca="1" ref="K127" ca="1">INDEX('Inflation data joined'!$A$1:$AJ$1150,MATCH('Inflation data aligned'!$A127,OFFSET(INDIRECT(ADDRESS(1,MATCH(K$1,'Inflation data joined'!$1:$1,0),1,1,$A$1)),,,1150,1),0),MATCH(K$1,'Inflation data joined'!$1:$1,0)+1)</f>
        <v>92.5</v>
      </c>
      <c r="L127" s="9" cm="1">
        <f t="array" aca="1" ref="L127" ca="1">INDEX('Inflation data joined'!$A$1:$AJ$1150,MATCH('Inflation data aligned'!$A127,OFFSET(INDIRECT(ADDRESS(1,MATCH(L$1,'Inflation data joined'!$1:$1,0),1,1,$A$1)),,,1150,1),0),MATCH(L$1,'Inflation data joined'!$1:$1,0)+1)</f>
        <v>90.395645999999999</v>
      </c>
      <c r="M127" s="9" cm="1">
        <f t="array" aca="1" ref="M127" ca="1">INDEX('Inflation data joined'!$A$1:$AJ$1150,MATCH('Inflation data aligned'!$A127,OFFSET(INDIRECT(ADDRESS(1,MATCH(M$1,'Inflation data joined'!$1:$1,0),1,1,$A$1)),,,1150,1),0),MATCH(M$1,'Inflation data joined'!$1:$1,0)+1)</f>
        <v>3110.74</v>
      </c>
      <c r="N127" s="9" cm="1">
        <f t="array" aca="1" ref="N127" ca="1">INDEX('Inflation data joined'!$A$1:$AJ$1150,MATCH('Inflation data aligned'!$A127,OFFSET(INDIRECT(ADDRESS(1,MATCH(N$1,'Inflation data joined'!$1:$1,0),1,1,$A$1)),,,1150,1),0),MATCH(N$1,'Inflation data joined'!$1:$1,0)+1)</f>
        <v>96.4</v>
      </c>
      <c r="O127" s="9" cm="1">
        <f t="array" aca="1" ref="O127" ca="1">INDEX('Inflation data joined'!$A$1:$AJ$1150,MATCH('Inflation data aligned'!$A127,OFFSET(INDIRECT(ADDRESS(1,MATCH(O$1,'Inflation data joined'!$1:$1,0),1,1,$A$1)),,,1150,1),0),MATCH(O$1,'Inflation data joined'!$1:$1,0)+1)</f>
        <v>93.36</v>
      </c>
      <c r="P127" s="32">
        <f ca="1">P$135*'Mthly con price data from FRED'!B616/'Mthly con price data from FRED'!B$624</f>
        <v>81.882978723404307</v>
      </c>
      <c r="Q127" s="9" cm="1">
        <f t="array" aca="1" ref="Q127" ca="1">INDEX('Inflation data joined'!$A$1:$AJ$1150,MATCH('Inflation data aligned'!$A127,OFFSET(INDIRECT(ADDRESS(1,MATCH(Q$1,'Inflation data joined'!$1:$1,0),1,1,$A$1)),,,1150,1),0),MATCH(Q$1,'Inflation data joined'!$1:$1,0)+1)</f>
        <v>92.04</v>
      </c>
      <c r="R127" s="21">
        <f>'Mthly con price data from FRED'!H232</f>
        <v>65.4240245024275</v>
      </c>
      <c r="S127" s="9" cm="1">
        <f t="array" aca="1" ref="S127" ca="1">INDEX('Inflation data joined'!$A$1:$AJ$1150,MATCH('Inflation data aligned'!$A127,OFFSET(INDIRECT(ADDRESS(1,MATCH(S$1,'Inflation data joined'!$1:$1,0),1,1,$A$1)),,,1150,1),0),MATCH(S$1,'Inflation data joined'!$1:$1,0)+1)</f>
        <v>70.599999999999994</v>
      </c>
    </row>
    <row r="128" spans="1:19" x14ac:dyDescent="0.25">
      <c r="A128" s="4">
        <v>40359</v>
      </c>
      <c r="B128" s="9" cm="1">
        <f t="array" aca="1" ref="B128" ca="1">INDEX('Inflation data joined'!$A$1:$AJ$1150,MATCH('Inflation data aligned'!$A128,OFFSET(INDIRECT(ADDRESS(1,MATCH(B$1,'Inflation data joined'!$1:$1,0),1,1,$A$1)),,,1150,1),0),MATCH(B$1,'Inflation data joined'!$1:$1,0)+1)</f>
        <v>95.8</v>
      </c>
      <c r="C128" s="9" cm="1">
        <f t="array" aca="1" ref="C128" ca="1">INDEX('Inflation data joined'!$A$1:$AJ$1150,MATCH('Inflation data aligned'!$A128,OFFSET(INDIRECT(ADDRESS(1,MATCH(C$1,'Inflation data joined'!$1:$1,0),1,1,$A$1)),,,1150,1),0),MATCH(C$1,'Inflation data joined'!$1:$1,0)+1)</f>
        <v>94.228021999999996</v>
      </c>
      <c r="D128" s="21">
        <f>'Mthly con price data from FRED'!D221</f>
        <v>85.886382517185595</v>
      </c>
      <c r="E128" s="9" cm="1">
        <f t="array" aca="1" ref="E128" ca="1">INDEX('Inflation data joined'!$A$1:$AJ$1150,MATCH('Inflation data aligned'!$A128,OFFSET(INDIRECT(ADDRESS(1,MATCH(E$1,'Inflation data joined'!$1:$1,0),1,1,$A$1)),,,1150,1),0),MATCH(E$1,'Inflation data joined'!$1:$1,0)+1)</f>
        <v>116.2</v>
      </c>
      <c r="F128" s="9" cm="1">
        <f t="array" aca="1" ref="F128" ca="1">INDEX('Inflation data joined'!$A$1:$AJ$1150,MATCH('Inflation data aligned'!$A128,OFFSET(INDIRECT(ADDRESS(1,MATCH(F$1,'Inflation data joined'!$1:$1,0),1,1,$A$1)),,,1150,1),0),MATCH(F$1,'Inflation data joined'!$1:$1,0)+1)</f>
        <v>101.8569</v>
      </c>
      <c r="G128" s="9" cm="1">
        <f t="array" aca="1" ref="G128" ca="1">INDEX('Inflation data joined'!$A$1:$AJ$1150,MATCH('Inflation data aligned'!$A128,OFFSET(INDIRECT(ADDRESS(1,MATCH(G$1,'Inflation data joined'!$1:$1,0),1,1,$A$1)),,,1150,1),0),MATCH(G$1,'Inflation data joined'!$1:$1,0)+1)</f>
        <v>217.965</v>
      </c>
      <c r="H128" s="9" cm="1">
        <f t="array" aca="1" ref="H128" ca="1">INDEX('Inflation data joined'!$A$1:$AJ$1150,MATCH('Inflation data aligned'!$A128,OFFSET(INDIRECT(ADDRESS(1,MATCH(H$1,'Inflation data joined'!$1:$1,0),1,1,$A$1)),,,1150,1),0),MATCH(H$1,'Inflation data joined'!$1:$1,0)+1)</f>
        <v>224.1</v>
      </c>
      <c r="I128" s="9" cm="1">
        <f t="array" aca="1" ref="I128" ca="1">INDEX('Inflation data joined'!$A$1:$AJ$1150,MATCH('Inflation data aligned'!$A128,OFFSET(INDIRECT(ADDRESS(1,MATCH(I$1,'Inflation data joined'!$1:$1,0),1,1,$A$1)),,,1150,1),0),MATCH(I$1,'Inflation data joined'!$1:$1,0)+1)</f>
        <v>74.2</v>
      </c>
      <c r="J128" s="9" cm="1">
        <f t="array" aca="1" ref="J128" ca="1">INDEX('Inflation data joined'!$A$1:$AJ$1150,MATCH('Inflation data aligned'!$A128,OFFSET(INDIRECT(ADDRESS(1,MATCH(J$1,'Inflation data joined'!$1:$1,0),1,1,$A$1)),,,1150,1),0),MATCH(J$1,'Inflation data joined'!$1:$1,0)+1)</f>
        <v>95.27</v>
      </c>
      <c r="K128" s="9" cm="1">
        <f t="array" aca="1" ref="K128" ca="1">INDEX('Inflation data joined'!$A$1:$AJ$1150,MATCH('Inflation data aligned'!$A128,OFFSET(INDIRECT(ADDRESS(1,MATCH(K$1,'Inflation data joined'!$1:$1,0),1,1,$A$1)),,,1150,1),0),MATCH(K$1,'Inflation data joined'!$1:$1,0)+1)</f>
        <v>92.6</v>
      </c>
      <c r="L128" s="9" cm="1">
        <f t="array" aca="1" ref="L128" ca="1">INDEX('Inflation data joined'!$A$1:$AJ$1150,MATCH('Inflation data aligned'!$A128,OFFSET(INDIRECT(ADDRESS(1,MATCH(L$1,'Inflation data joined'!$1:$1,0),1,1,$A$1)),,,1150,1),0),MATCH(L$1,'Inflation data joined'!$1:$1,0)+1)</f>
        <v>90.239388000000005</v>
      </c>
      <c r="M128" s="9" cm="1">
        <f t="array" aca="1" ref="M128" ca="1">INDEX('Inflation data joined'!$A$1:$AJ$1150,MATCH('Inflation data aligned'!$A128,OFFSET(INDIRECT(ADDRESS(1,MATCH(M$1,'Inflation data joined'!$1:$1,0),1,1,$A$1)),,,1150,1),0),MATCH(M$1,'Inflation data joined'!$1:$1,0)+1)</f>
        <v>3110.74</v>
      </c>
      <c r="N128" s="9" cm="1">
        <f t="array" aca="1" ref="N128" ca="1">INDEX('Inflation data joined'!$A$1:$AJ$1150,MATCH('Inflation data aligned'!$A128,OFFSET(INDIRECT(ADDRESS(1,MATCH(N$1,'Inflation data joined'!$1:$1,0),1,1,$A$1)),,,1150,1),0),MATCH(N$1,'Inflation data joined'!$1:$1,0)+1)</f>
        <v>96.3</v>
      </c>
      <c r="O128" s="9" cm="1">
        <f t="array" aca="1" ref="O128" ca="1">INDEX('Inflation data joined'!$A$1:$AJ$1150,MATCH('Inflation data aligned'!$A128,OFFSET(INDIRECT(ADDRESS(1,MATCH(O$1,'Inflation data joined'!$1:$1,0),1,1,$A$1)),,,1150,1),0),MATCH(O$1,'Inflation data joined'!$1:$1,0)+1)</f>
        <v>93.68</v>
      </c>
      <c r="P128" s="32">
        <f ca="1">P$135*'Mthly con price data from FRED'!B617/'Mthly con price data from FRED'!B$624</f>
        <v>82.835106382978765</v>
      </c>
      <c r="Q128" s="9" cm="1">
        <f t="array" aca="1" ref="Q128" ca="1">INDEX('Inflation data joined'!$A$1:$AJ$1150,MATCH('Inflation data aligned'!$A128,OFFSET(INDIRECT(ADDRESS(1,MATCH(Q$1,'Inflation data joined'!$1:$1,0),1,1,$A$1)),,,1150,1),0),MATCH(Q$1,'Inflation data joined'!$1:$1,0)+1)</f>
        <v>91.6</v>
      </c>
      <c r="R128" s="21">
        <f>'Mthly con price data from FRED'!H233</f>
        <v>65.6791781979869</v>
      </c>
      <c r="S128" s="9" cm="1">
        <f t="array" aca="1" ref="S128" ca="1">INDEX('Inflation data joined'!$A$1:$AJ$1150,MATCH('Inflation data aligned'!$A128,OFFSET(INDIRECT(ADDRESS(1,MATCH(S$1,'Inflation data joined'!$1:$1,0),1,1,$A$1)),,,1150,1),0),MATCH(S$1,'Inflation data joined'!$1:$1,0)+1)</f>
        <v>70.599999999999994</v>
      </c>
    </row>
    <row r="129" spans="1:19" x14ac:dyDescent="0.25">
      <c r="A129" s="4">
        <v>40390</v>
      </c>
      <c r="B129" s="31">
        <f ca="1">B128+(B131-B128)*1/3</f>
        <v>96.033333333333331</v>
      </c>
      <c r="C129" s="9" cm="1">
        <f t="array" aca="1" ref="C129" ca="1">INDEX('Inflation data joined'!$A$1:$AJ$1150,MATCH('Inflation data aligned'!$A129,OFFSET(INDIRECT(ADDRESS(1,MATCH(C$1,'Inflation data joined'!$1:$1,0),1,1,$A$1)),,,1150,1),0),MATCH(C$1,'Inflation data joined'!$1:$1,0)+1)</f>
        <v>93.943344999999994</v>
      </c>
      <c r="D129" s="21">
        <f>'Mthly con price data from FRED'!D222</f>
        <v>86.231619001463102</v>
      </c>
      <c r="E129" s="9" cm="1">
        <f t="array" aca="1" ref="E129" ca="1">INDEX('Inflation data joined'!$A$1:$AJ$1150,MATCH('Inflation data aligned'!$A129,OFFSET(INDIRECT(ADDRESS(1,MATCH(E$1,'Inflation data joined'!$1:$1,0),1,1,$A$1)),,,1150,1),0),MATCH(E$1,'Inflation data joined'!$1:$1,0)+1)</f>
        <v>116.8</v>
      </c>
      <c r="F129" s="9" cm="1">
        <f t="array" aca="1" ref="F129" ca="1">INDEX('Inflation data joined'!$A$1:$AJ$1150,MATCH('Inflation data aligned'!$A129,OFFSET(INDIRECT(ADDRESS(1,MATCH(F$1,'Inflation data joined'!$1:$1,0),1,1,$A$1)),,,1150,1),0),MATCH(F$1,'Inflation data joined'!$1:$1,0)+1)</f>
        <v>101.1127</v>
      </c>
      <c r="G129" s="9" cm="1">
        <f t="array" aca="1" ref="G129" ca="1">INDEX('Inflation data joined'!$A$1:$AJ$1150,MATCH('Inflation data aligned'!$A129,OFFSET(INDIRECT(ADDRESS(1,MATCH(G$1,'Inflation data joined'!$1:$1,0),1,1,$A$1)),,,1150,1),0),MATCH(G$1,'Inflation data joined'!$1:$1,0)+1)</f>
        <v>218.011</v>
      </c>
      <c r="H129" s="9" cm="1">
        <f t="array" aca="1" ref="H129" ca="1">INDEX('Inflation data joined'!$A$1:$AJ$1150,MATCH('Inflation data aligned'!$A129,OFFSET(INDIRECT(ADDRESS(1,MATCH(H$1,'Inflation data joined'!$1:$1,0),1,1,$A$1)),,,1150,1),0),MATCH(H$1,'Inflation data joined'!$1:$1,0)+1)</f>
        <v>223.6</v>
      </c>
      <c r="I129" s="9" cm="1">
        <f t="array" aca="1" ref="I129" ca="1">INDEX('Inflation data joined'!$A$1:$AJ$1150,MATCH('Inflation data aligned'!$A129,OFFSET(INDIRECT(ADDRESS(1,MATCH(I$1,'Inflation data joined'!$1:$1,0),1,1,$A$1)),,,1150,1),0),MATCH(I$1,'Inflation data joined'!$1:$1,0)+1)</f>
        <v>72.5</v>
      </c>
      <c r="J129" s="9" cm="1">
        <f t="array" aca="1" ref="J129" ca="1">INDEX('Inflation data joined'!$A$1:$AJ$1150,MATCH('Inflation data aligned'!$A129,OFFSET(INDIRECT(ADDRESS(1,MATCH(J$1,'Inflation data joined'!$1:$1,0),1,1,$A$1)),,,1150,1),0),MATCH(J$1,'Inflation data joined'!$1:$1,0)+1)</f>
        <v>95</v>
      </c>
      <c r="K129" s="9" cm="1">
        <f t="array" aca="1" ref="K129" ca="1">INDEX('Inflation data joined'!$A$1:$AJ$1150,MATCH('Inflation data aligned'!$A129,OFFSET(INDIRECT(ADDRESS(1,MATCH(K$1,'Inflation data joined'!$1:$1,0),1,1,$A$1)),,,1150,1),0),MATCH(K$1,'Inflation data joined'!$1:$1,0)+1)</f>
        <v>92.8</v>
      </c>
      <c r="L129" s="9" cm="1">
        <f t="array" aca="1" ref="L129" ca="1">INDEX('Inflation data joined'!$A$1:$AJ$1150,MATCH('Inflation data aligned'!$A129,OFFSET(INDIRECT(ADDRESS(1,MATCH(L$1,'Inflation data joined'!$1:$1,0),1,1,$A$1)),,,1150,1),0),MATCH(L$1,'Inflation data joined'!$1:$1,0)+1)</f>
        <v>90.551905000000005</v>
      </c>
      <c r="M129" s="9" cm="1">
        <f t="array" aca="1" ref="M129" ca="1">INDEX('Inflation data joined'!$A$1:$AJ$1150,MATCH('Inflation data aligned'!$A129,OFFSET(INDIRECT(ADDRESS(1,MATCH(M$1,'Inflation data joined'!$1:$1,0),1,1,$A$1)),,,1150,1),0),MATCH(M$1,'Inflation data joined'!$1:$1,0)+1)</f>
        <v>3111.05</v>
      </c>
      <c r="N129" s="9" cm="1">
        <f t="array" aca="1" ref="N129" ca="1">INDEX('Inflation data joined'!$A$1:$AJ$1150,MATCH('Inflation data aligned'!$A129,OFFSET(INDIRECT(ADDRESS(1,MATCH(N$1,'Inflation data joined'!$1:$1,0),1,1,$A$1)),,,1150,1),0),MATCH(N$1,'Inflation data joined'!$1:$1,0)+1)</f>
        <v>96.2</v>
      </c>
      <c r="O129" s="9" cm="1">
        <f t="array" aca="1" ref="O129" ca="1">INDEX('Inflation data joined'!$A$1:$AJ$1150,MATCH('Inflation data aligned'!$A129,OFFSET(INDIRECT(ADDRESS(1,MATCH(O$1,'Inflation data joined'!$1:$1,0),1,1,$A$1)),,,1150,1),0),MATCH(O$1,'Inflation data joined'!$1:$1,0)+1)</f>
        <v>93.97</v>
      </c>
      <c r="P129" s="32">
        <f ca="1">P$135*'Mthly con price data from FRED'!B618/'Mthly con price data from FRED'!B$624</f>
        <v>84.739361702127681</v>
      </c>
      <c r="Q129" s="9" cm="1">
        <f t="array" aca="1" ref="Q129" ca="1">INDEX('Inflation data joined'!$A$1:$AJ$1150,MATCH('Inflation data aligned'!$A129,OFFSET(INDIRECT(ADDRESS(1,MATCH(Q$1,'Inflation data joined'!$1:$1,0),1,1,$A$1)),,,1150,1),0),MATCH(Q$1,'Inflation data joined'!$1:$1,0)+1)</f>
        <v>91.34</v>
      </c>
      <c r="R129" s="21">
        <f>'Mthly con price data from FRED'!H234</f>
        <v>65.915623239499695</v>
      </c>
      <c r="S129" s="9" cm="1">
        <f t="array" aca="1" ref="S129" ca="1">INDEX('Inflation data joined'!$A$1:$AJ$1150,MATCH('Inflation data aligned'!$A129,OFFSET(INDIRECT(ADDRESS(1,MATCH(S$1,'Inflation data joined'!$1:$1,0),1,1,$A$1)),,,1150,1),0),MATCH(S$1,'Inflation data joined'!$1:$1,0)+1)</f>
        <v>71.099999999999994</v>
      </c>
    </row>
    <row r="130" spans="1:19" x14ac:dyDescent="0.25">
      <c r="A130" s="4">
        <v>40421</v>
      </c>
      <c r="B130" s="32">
        <f ca="1">B128+(B131-B128)*2/3</f>
        <v>96.266666666666666</v>
      </c>
      <c r="C130" s="9" cm="1">
        <f t="array" aca="1" ref="C130" ca="1">INDEX('Inflation data joined'!$A$1:$AJ$1150,MATCH('Inflation data aligned'!$A130,OFFSET(INDIRECT(ADDRESS(1,MATCH(C$1,'Inflation data joined'!$1:$1,0),1,1,$A$1)),,,1150,1),0),MATCH(C$1,'Inflation data joined'!$1:$1,0)+1)</f>
        <v>94.038238000000007</v>
      </c>
      <c r="D130" s="21">
        <f>'Mthly con price data from FRED'!D223</f>
        <v>86.7459509066111</v>
      </c>
      <c r="E130" s="9" cm="1">
        <f t="array" aca="1" ref="E130" ca="1">INDEX('Inflation data joined'!$A$1:$AJ$1150,MATCH('Inflation data aligned'!$A130,OFFSET(INDIRECT(ADDRESS(1,MATCH(E$1,'Inflation data joined'!$1:$1,0),1,1,$A$1)),,,1150,1),0),MATCH(E$1,'Inflation data joined'!$1:$1,0)+1)</f>
        <v>116.7</v>
      </c>
      <c r="F130" s="9" cm="1">
        <f t="array" aca="1" ref="F130" ca="1">INDEX('Inflation data joined'!$A$1:$AJ$1150,MATCH('Inflation data aligned'!$A130,OFFSET(INDIRECT(ADDRESS(1,MATCH(F$1,'Inflation data joined'!$1:$1,0),1,1,$A$1)),,,1150,1),0),MATCH(F$1,'Inflation data joined'!$1:$1,0)+1)</f>
        <v>101.0986</v>
      </c>
      <c r="G130" s="9" cm="1">
        <f t="array" aca="1" ref="G130" ca="1">INDEX('Inflation data joined'!$A$1:$AJ$1150,MATCH('Inflation data aligned'!$A130,OFFSET(INDIRECT(ADDRESS(1,MATCH(G$1,'Inflation data joined'!$1:$1,0),1,1,$A$1)),,,1150,1),0),MATCH(G$1,'Inflation data joined'!$1:$1,0)+1)</f>
        <v>218.31200000000001</v>
      </c>
      <c r="H130" s="9" cm="1">
        <f t="array" aca="1" ref="H130" ca="1">INDEX('Inflation data joined'!$A$1:$AJ$1150,MATCH('Inflation data aligned'!$A130,OFFSET(INDIRECT(ADDRESS(1,MATCH(H$1,'Inflation data joined'!$1:$1,0),1,1,$A$1)),,,1150,1),0),MATCH(H$1,'Inflation data joined'!$1:$1,0)+1)</f>
        <v>224.5</v>
      </c>
      <c r="I130" s="9" cm="1">
        <f t="array" aca="1" ref="I130" ca="1">INDEX('Inflation data joined'!$A$1:$AJ$1150,MATCH('Inflation data aligned'!$A130,OFFSET(INDIRECT(ADDRESS(1,MATCH(I$1,'Inflation data joined'!$1:$1,0),1,1,$A$1)),,,1150,1),0),MATCH(I$1,'Inflation data joined'!$1:$1,0)+1)</f>
        <v>72.5</v>
      </c>
      <c r="J130" s="9" cm="1">
        <f t="array" aca="1" ref="J130" ca="1">INDEX('Inflation data joined'!$A$1:$AJ$1150,MATCH('Inflation data aligned'!$A130,OFFSET(INDIRECT(ADDRESS(1,MATCH(J$1,'Inflation data joined'!$1:$1,0),1,1,$A$1)),,,1150,1),0),MATCH(J$1,'Inflation data joined'!$1:$1,0)+1)</f>
        <v>95.23</v>
      </c>
      <c r="K130" s="9" cm="1">
        <f t="array" aca="1" ref="K130" ca="1">INDEX('Inflation data joined'!$A$1:$AJ$1150,MATCH('Inflation data aligned'!$A130,OFFSET(INDIRECT(ADDRESS(1,MATCH(K$1,'Inflation data joined'!$1:$1,0),1,1,$A$1)),,,1150,1),0),MATCH(K$1,'Inflation data joined'!$1:$1,0)+1)</f>
        <v>92.9</v>
      </c>
      <c r="L130" s="9" cm="1">
        <f t="array" aca="1" ref="L130" ca="1">INDEX('Inflation data joined'!$A$1:$AJ$1150,MATCH('Inflation data aligned'!$A130,OFFSET(INDIRECT(ADDRESS(1,MATCH(L$1,'Inflation data joined'!$1:$1,0),1,1,$A$1)),,,1150,1),0),MATCH(L$1,'Inflation data joined'!$1:$1,0)+1)</f>
        <v>90.864423000000002</v>
      </c>
      <c r="M130" s="9" cm="1">
        <f t="array" aca="1" ref="M130" ca="1">INDEX('Inflation data joined'!$A$1:$AJ$1150,MATCH('Inflation data aligned'!$A130,OFFSET(INDIRECT(ADDRESS(1,MATCH(M$1,'Inflation data joined'!$1:$1,0),1,1,$A$1)),,,1150,1),0),MATCH(M$1,'Inflation data joined'!$1:$1,0)+1)</f>
        <v>3112.29</v>
      </c>
      <c r="N130" s="9" cm="1">
        <f t="array" aca="1" ref="N130" ca="1">INDEX('Inflation data joined'!$A$1:$AJ$1150,MATCH('Inflation data aligned'!$A130,OFFSET(INDIRECT(ADDRESS(1,MATCH(N$1,'Inflation data joined'!$1:$1,0),1,1,$A$1)),,,1150,1),0),MATCH(N$1,'Inflation data joined'!$1:$1,0)+1)</f>
        <v>96.4</v>
      </c>
      <c r="O130" s="9" cm="1">
        <f t="array" aca="1" ref="O130" ca="1">INDEX('Inflation data joined'!$A$1:$AJ$1150,MATCH('Inflation data aligned'!$A130,OFFSET(INDIRECT(ADDRESS(1,MATCH(O$1,'Inflation data joined'!$1:$1,0),1,1,$A$1)),,,1150,1),0),MATCH(O$1,'Inflation data joined'!$1:$1,0)+1)</f>
        <v>93.98</v>
      </c>
      <c r="P130" s="32">
        <f ca="1">P$135*'Mthly con price data from FRED'!B619/'Mthly con price data from FRED'!B$624</f>
        <v>84.739361702127681</v>
      </c>
      <c r="Q130" s="9" cm="1">
        <f t="array" aca="1" ref="Q130" ca="1">INDEX('Inflation data joined'!$A$1:$AJ$1150,MATCH('Inflation data aligned'!$A130,OFFSET(INDIRECT(ADDRESS(1,MATCH(Q$1,'Inflation data joined'!$1:$1,0),1,1,$A$1)),,,1150,1),0),MATCH(Q$1,'Inflation data joined'!$1:$1,0)+1)</f>
        <v>91.48</v>
      </c>
      <c r="R130" s="21">
        <f>'Mthly con price data from FRED'!H235</f>
        <v>66.278159167317</v>
      </c>
      <c r="S130" s="9" cm="1">
        <f t="array" aca="1" ref="S130" ca="1">INDEX('Inflation data joined'!$A$1:$AJ$1150,MATCH('Inflation data aligned'!$A130,OFFSET(INDIRECT(ADDRESS(1,MATCH(S$1,'Inflation data joined'!$1:$1,0),1,1,$A$1)),,,1150,1),0),MATCH(S$1,'Inflation data joined'!$1:$1,0)+1)</f>
        <v>71.099999999999994</v>
      </c>
    </row>
    <row r="131" spans="1:19" x14ac:dyDescent="0.25">
      <c r="A131" s="4">
        <v>40451</v>
      </c>
      <c r="B131" s="9" cm="1">
        <f t="array" aca="1" ref="B131" ca="1">INDEX('Inflation data joined'!$A$1:$AJ$1150,MATCH('Inflation data aligned'!$A131,OFFSET(INDIRECT(ADDRESS(1,MATCH(B$1,'Inflation data joined'!$1:$1,0),1,1,$A$1)),,,1150,1),0),MATCH(B$1,'Inflation data joined'!$1:$1,0)+1)</f>
        <v>96.5</v>
      </c>
      <c r="C131" s="9" cm="1">
        <f t="array" aca="1" ref="C131" ca="1">INDEX('Inflation data joined'!$A$1:$AJ$1150,MATCH('Inflation data aligned'!$A131,OFFSET(INDIRECT(ADDRESS(1,MATCH(C$1,'Inflation data joined'!$1:$1,0),1,1,$A$1)),,,1150,1),0),MATCH(C$1,'Inflation data joined'!$1:$1,0)+1)</f>
        <v>94.038238000000007</v>
      </c>
      <c r="D131" s="21">
        <f>'Mthly con price data from FRED'!D224</f>
        <v>87.267328454295395</v>
      </c>
      <c r="E131" s="9" cm="1">
        <f t="array" aca="1" ref="E131" ca="1">INDEX('Inflation data joined'!$A$1:$AJ$1150,MATCH('Inflation data aligned'!$A131,OFFSET(INDIRECT(ADDRESS(1,MATCH(E$1,'Inflation data joined'!$1:$1,0),1,1,$A$1)),,,1150,1),0),MATCH(E$1,'Inflation data joined'!$1:$1,0)+1)</f>
        <v>116.9</v>
      </c>
      <c r="F131" s="9" cm="1">
        <f t="array" aca="1" ref="F131" ca="1">INDEX('Inflation data joined'!$A$1:$AJ$1150,MATCH('Inflation data aligned'!$A131,OFFSET(INDIRECT(ADDRESS(1,MATCH(F$1,'Inflation data joined'!$1:$1,0),1,1,$A$1)),,,1150,1),0),MATCH(F$1,'Inflation data joined'!$1:$1,0)+1)</f>
        <v>101.0752</v>
      </c>
      <c r="G131" s="9" cm="1">
        <f t="array" aca="1" ref="G131" ca="1">INDEX('Inflation data joined'!$A$1:$AJ$1150,MATCH('Inflation data aligned'!$A131,OFFSET(INDIRECT(ADDRESS(1,MATCH(G$1,'Inflation data joined'!$1:$1,0),1,1,$A$1)),,,1150,1),0),MATCH(G$1,'Inflation data joined'!$1:$1,0)+1)</f>
        <v>218.43899999999999</v>
      </c>
      <c r="H131" s="9" cm="1">
        <f t="array" aca="1" ref="H131" ca="1">INDEX('Inflation data joined'!$A$1:$AJ$1150,MATCH('Inflation data aligned'!$A131,OFFSET(INDIRECT(ADDRESS(1,MATCH(H$1,'Inflation data joined'!$1:$1,0),1,1,$A$1)),,,1150,1),0),MATCH(H$1,'Inflation data joined'!$1:$1,0)+1)</f>
        <v>225.3</v>
      </c>
      <c r="I131" s="9" cm="1">
        <f t="array" aca="1" ref="I131" ca="1">INDEX('Inflation data joined'!$A$1:$AJ$1150,MATCH('Inflation data aligned'!$A131,OFFSET(INDIRECT(ADDRESS(1,MATCH(I$1,'Inflation data joined'!$1:$1,0),1,1,$A$1)),,,1150,1),0),MATCH(I$1,'Inflation data joined'!$1:$1,0)+1)</f>
        <v>72.8</v>
      </c>
      <c r="J131" s="9" cm="1">
        <f t="array" aca="1" ref="J131" ca="1">INDEX('Inflation data joined'!$A$1:$AJ$1150,MATCH('Inflation data aligned'!$A131,OFFSET(INDIRECT(ADDRESS(1,MATCH(J$1,'Inflation data joined'!$1:$1,0),1,1,$A$1)),,,1150,1),0),MATCH(J$1,'Inflation data joined'!$1:$1,0)+1)</f>
        <v>95.15</v>
      </c>
      <c r="K131" s="9" cm="1">
        <f t="array" aca="1" ref="K131" ca="1">INDEX('Inflation data joined'!$A$1:$AJ$1150,MATCH('Inflation data aligned'!$A131,OFFSET(INDIRECT(ADDRESS(1,MATCH(K$1,'Inflation data joined'!$1:$1,0),1,1,$A$1)),,,1150,1),0),MATCH(K$1,'Inflation data joined'!$1:$1,0)+1)</f>
        <v>92.7</v>
      </c>
      <c r="L131" s="9" cm="1">
        <f t="array" aca="1" ref="L131" ca="1">INDEX('Inflation data joined'!$A$1:$AJ$1150,MATCH('Inflation data aligned'!$A131,OFFSET(INDIRECT(ADDRESS(1,MATCH(L$1,'Inflation data joined'!$1:$1,0),1,1,$A$1)),,,1150,1),0),MATCH(L$1,'Inflation data joined'!$1:$1,0)+1)</f>
        <v>91.880105</v>
      </c>
      <c r="M131" s="9" cm="1">
        <f t="array" aca="1" ref="M131" ca="1">INDEX('Inflation data joined'!$A$1:$AJ$1150,MATCH('Inflation data aligned'!$A131,OFFSET(INDIRECT(ADDRESS(1,MATCH(M$1,'Inflation data joined'!$1:$1,0),1,1,$A$1)),,,1150,1),0),MATCH(M$1,'Inflation data joined'!$1:$1,0)+1)</f>
        <v>3126.29</v>
      </c>
      <c r="N131" s="9" cm="1">
        <f t="array" aca="1" ref="N131" ca="1">INDEX('Inflation data joined'!$A$1:$AJ$1150,MATCH('Inflation data aligned'!$A131,OFFSET(INDIRECT(ADDRESS(1,MATCH(N$1,'Inflation data joined'!$1:$1,0),1,1,$A$1)),,,1150,1),0),MATCH(N$1,'Inflation data joined'!$1:$1,0)+1)</f>
        <v>96.2</v>
      </c>
      <c r="O131" s="9" cm="1">
        <f t="array" aca="1" ref="O131" ca="1">INDEX('Inflation data joined'!$A$1:$AJ$1150,MATCH('Inflation data aligned'!$A131,OFFSET(INDIRECT(ADDRESS(1,MATCH(O$1,'Inflation data joined'!$1:$1,0),1,1,$A$1)),,,1150,1),0),MATCH(O$1,'Inflation data joined'!$1:$1,0)+1)</f>
        <v>94.08</v>
      </c>
      <c r="P131" s="32">
        <f ca="1">P$135*'Mthly con price data from FRED'!B620/'Mthly con price data from FRED'!B$624</f>
        <v>85.215425531914917</v>
      </c>
      <c r="Q131" s="9" cm="1">
        <f t="array" aca="1" ref="Q131" ca="1">INDEX('Inflation data joined'!$A$1:$AJ$1150,MATCH('Inflation data aligned'!$A131,OFFSET(INDIRECT(ADDRESS(1,MATCH(Q$1,'Inflation data joined'!$1:$1,0),1,1,$A$1)),,,1150,1),0),MATCH(Q$1,'Inflation data joined'!$1:$1,0)+1)</f>
        <v>92.05</v>
      </c>
      <c r="R131" s="21">
        <f>'Mthly con price data from FRED'!H236</f>
        <v>66.834895704322406</v>
      </c>
      <c r="S131" s="9" cm="1">
        <f t="array" aca="1" ref="S131" ca="1">INDEX('Inflation data joined'!$A$1:$AJ$1150,MATCH('Inflation data aligned'!$A131,OFFSET(INDIRECT(ADDRESS(1,MATCH(S$1,'Inflation data joined'!$1:$1,0),1,1,$A$1)),,,1150,1),0),MATCH(S$1,'Inflation data joined'!$1:$1,0)+1)</f>
        <v>71.099999999999994</v>
      </c>
    </row>
    <row r="132" spans="1:19" x14ac:dyDescent="0.25">
      <c r="A132" s="4">
        <v>40482</v>
      </c>
      <c r="B132" s="31">
        <f ca="1">B131+(B134-B131)*1/3</f>
        <v>96.63333333333334</v>
      </c>
      <c r="C132" s="9" cm="1">
        <f t="array" aca="1" ref="C132" ca="1">INDEX('Inflation data joined'!$A$1:$AJ$1150,MATCH('Inflation data aligned'!$A132,OFFSET(INDIRECT(ADDRESS(1,MATCH(C$1,'Inflation data joined'!$1:$1,0),1,1,$A$1)),,,1150,1),0),MATCH(C$1,'Inflation data joined'!$1:$1,0)+1)</f>
        <v>94.417806999999996</v>
      </c>
      <c r="D132" s="21">
        <f>'Mthly con price data from FRED'!D225</f>
        <v>87.880299354951305</v>
      </c>
      <c r="E132" s="9" cm="1">
        <f t="array" aca="1" ref="E132" ca="1">INDEX('Inflation data joined'!$A$1:$AJ$1150,MATCH('Inflation data aligned'!$A132,OFFSET(INDIRECT(ADDRESS(1,MATCH(E$1,'Inflation data joined'!$1:$1,0),1,1,$A$1)),,,1150,1),0),MATCH(E$1,'Inflation data joined'!$1:$1,0)+1)</f>
        <v>117.4</v>
      </c>
      <c r="F132" s="9" cm="1">
        <f t="array" aca="1" ref="F132" ca="1">INDEX('Inflation data joined'!$A$1:$AJ$1150,MATCH('Inflation data aligned'!$A132,OFFSET(INDIRECT(ADDRESS(1,MATCH(F$1,'Inflation data joined'!$1:$1,0),1,1,$A$1)),,,1150,1),0),MATCH(F$1,'Inflation data joined'!$1:$1,0)+1)</f>
        <v>101.613</v>
      </c>
      <c r="G132" s="9" cm="1">
        <f t="array" aca="1" ref="G132" ca="1">INDEX('Inflation data joined'!$A$1:$AJ$1150,MATCH('Inflation data aligned'!$A132,OFFSET(INDIRECT(ADDRESS(1,MATCH(G$1,'Inflation data joined'!$1:$1,0),1,1,$A$1)),,,1150,1),0),MATCH(G$1,'Inflation data joined'!$1:$1,0)+1)</f>
        <v>218.71100000000001</v>
      </c>
      <c r="H132" s="9" cm="1">
        <f t="array" aca="1" ref="H132" ca="1">INDEX('Inflation data joined'!$A$1:$AJ$1150,MATCH('Inflation data aligned'!$A132,OFFSET(INDIRECT(ADDRESS(1,MATCH(H$1,'Inflation data joined'!$1:$1,0),1,1,$A$1)),,,1150,1),0),MATCH(H$1,'Inflation data joined'!$1:$1,0)+1)</f>
        <v>225.8</v>
      </c>
      <c r="I132" s="9" cm="1">
        <f t="array" aca="1" ref="I132" ca="1">INDEX('Inflation data joined'!$A$1:$AJ$1150,MATCH('Inflation data aligned'!$A132,OFFSET(INDIRECT(ADDRESS(1,MATCH(I$1,'Inflation data joined'!$1:$1,0),1,1,$A$1)),,,1150,1),0),MATCH(I$1,'Inflation data joined'!$1:$1,0)+1)</f>
        <v>75</v>
      </c>
      <c r="J132" s="9" cm="1">
        <f t="array" aca="1" ref="J132" ca="1">INDEX('Inflation data joined'!$A$1:$AJ$1150,MATCH('Inflation data aligned'!$A132,OFFSET(INDIRECT(ADDRESS(1,MATCH(J$1,'Inflation data joined'!$1:$1,0),1,1,$A$1)),,,1150,1),0),MATCH(J$1,'Inflation data joined'!$1:$1,0)+1)</f>
        <v>95.28</v>
      </c>
      <c r="K132" s="9" cm="1">
        <f t="array" aca="1" ref="K132" ca="1">INDEX('Inflation data joined'!$A$1:$AJ$1150,MATCH('Inflation data aligned'!$A132,OFFSET(INDIRECT(ADDRESS(1,MATCH(K$1,'Inflation data joined'!$1:$1,0),1,1,$A$1)),,,1150,1),0),MATCH(K$1,'Inflation data joined'!$1:$1,0)+1)</f>
        <v>92.8</v>
      </c>
      <c r="L132" s="9" cm="1">
        <f t="array" aca="1" ref="L132" ca="1">INDEX('Inflation data joined'!$A$1:$AJ$1150,MATCH('Inflation data aligned'!$A132,OFFSET(INDIRECT(ADDRESS(1,MATCH(L$1,'Inflation data joined'!$1:$1,0),1,1,$A$1)),,,1150,1),0),MATCH(L$1,'Inflation data joined'!$1:$1,0)+1)</f>
        <v>92.036362999999994</v>
      </c>
      <c r="M132" s="9" cm="1">
        <f t="array" aca="1" ref="M132" ca="1">INDEX('Inflation data joined'!$A$1:$AJ$1150,MATCH('Inflation data aligned'!$A132,OFFSET(INDIRECT(ADDRESS(1,MATCH(M$1,'Inflation data joined'!$1:$1,0),1,1,$A$1)),,,1150,1),0),MATCH(M$1,'Inflation data joined'!$1:$1,0)+1)</f>
        <v>3149.74</v>
      </c>
      <c r="N132" s="9" cm="1">
        <f t="array" aca="1" ref="N132" ca="1">INDEX('Inflation data joined'!$A$1:$AJ$1150,MATCH('Inflation data aligned'!$A132,OFFSET(INDIRECT(ADDRESS(1,MATCH(N$1,'Inflation data joined'!$1:$1,0),1,1,$A$1)),,,1150,1),0),MATCH(N$1,'Inflation data joined'!$1:$1,0)+1)</f>
        <v>96.3</v>
      </c>
      <c r="O132" s="9" cm="1">
        <f t="array" aca="1" ref="O132" ca="1">INDEX('Inflation data joined'!$A$1:$AJ$1150,MATCH('Inflation data aligned'!$A132,OFFSET(INDIRECT(ADDRESS(1,MATCH(O$1,'Inflation data joined'!$1:$1,0),1,1,$A$1)),,,1150,1),0),MATCH(O$1,'Inflation data joined'!$1:$1,0)+1)</f>
        <v>94.7</v>
      </c>
      <c r="P132" s="32">
        <f ca="1">P$135*'Mthly con price data from FRED'!B621/'Mthly con price data from FRED'!B$624</f>
        <v>86.167553191489375</v>
      </c>
      <c r="Q132" s="9" cm="1">
        <f t="array" aca="1" ref="Q132" ca="1">INDEX('Inflation data joined'!$A$1:$AJ$1150,MATCH('Inflation data aligned'!$A132,OFFSET(INDIRECT(ADDRESS(1,MATCH(Q$1,'Inflation data joined'!$1:$1,0),1,1,$A$1)),,,1150,1),0),MATCH(Q$1,'Inflation data joined'!$1:$1,0)+1)</f>
        <v>92.13</v>
      </c>
      <c r="R132" s="21">
        <f>'Mthly con price data from FRED'!H237</f>
        <v>67.169070182843996</v>
      </c>
      <c r="S132" s="9" cm="1">
        <f t="array" aca="1" ref="S132" ca="1">INDEX('Inflation data joined'!$A$1:$AJ$1150,MATCH('Inflation data aligned'!$A132,OFFSET(INDIRECT(ADDRESS(1,MATCH(S$1,'Inflation data joined'!$1:$1,0),1,1,$A$1)),,,1150,1),0),MATCH(S$1,'Inflation data joined'!$1:$1,0)+1)</f>
        <v>71.3</v>
      </c>
    </row>
    <row r="133" spans="1:19" x14ac:dyDescent="0.25">
      <c r="A133" s="4">
        <v>40512</v>
      </c>
      <c r="B133" s="32">
        <f ca="1">B131+(B134-B131)*2/3</f>
        <v>96.766666666666666</v>
      </c>
      <c r="C133" s="9" cm="1">
        <f t="array" aca="1" ref="C133" ca="1">INDEX('Inflation data joined'!$A$1:$AJ$1150,MATCH('Inflation data aligned'!$A133,OFFSET(INDIRECT(ADDRESS(1,MATCH(C$1,'Inflation data joined'!$1:$1,0),1,1,$A$1)),,,1150,1),0),MATCH(C$1,'Inflation data joined'!$1:$1,0)+1)</f>
        <v>94.322914999999995</v>
      </c>
      <c r="D133" s="21">
        <f>'Mthly con price data from FRED'!D226</f>
        <v>88.845552382420905</v>
      </c>
      <c r="E133" s="9" cm="1">
        <f t="array" aca="1" ref="E133" ca="1">INDEX('Inflation data joined'!$A$1:$AJ$1150,MATCH('Inflation data aligned'!$A133,OFFSET(INDIRECT(ADDRESS(1,MATCH(E$1,'Inflation data joined'!$1:$1,0),1,1,$A$1)),,,1150,1),0),MATCH(E$1,'Inflation data joined'!$1:$1,0)+1)</f>
        <v>117.5</v>
      </c>
      <c r="F133" s="9" cm="1">
        <f t="array" aca="1" ref="F133" ca="1">INDEX('Inflation data joined'!$A$1:$AJ$1150,MATCH('Inflation data aligned'!$A133,OFFSET(INDIRECT(ADDRESS(1,MATCH(F$1,'Inflation data joined'!$1:$1,0),1,1,$A$1)),,,1150,1),0),MATCH(F$1,'Inflation data joined'!$1:$1,0)+1)</f>
        <v>101.857</v>
      </c>
      <c r="G133" s="9" cm="1">
        <f t="array" aca="1" ref="G133" ca="1">INDEX('Inflation data joined'!$A$1:$AJ$1150,MATCH('Inflation data aligned'!$A133,OFFSET(INDIRECT(ADDRESS(1,MATCH(G$1,'Inflation data joined'!$1:$1,0),1,1,$A$1)),,,1150,1),0),MATCH(G$1,'Inflation data joined'!$1:$1,0)+1)</f>
        <v>218.803</v>
      </c>
      <c r="H133" s="9" cm="1">
        <f t="array" aca="1" ref="H133" ca="1">INDEX('Inflation data joined'!$A$1:$AJ$1150,MATCH('Inflation data aligned'!$A133,OFFSET(INDIRECT(ADDRESS(1,MATCH(H$1,'Inflation data joined'!$1:$1,0),1,1,$A$1)),,,1150,1),0),MATCH(H$1,'Inflation data joined'!$1:$1,0)+1)</f>
        <v>226.8</v>
      </c>
      <c r="I133" s="9" cm="1">
        <f t="array" aca="1" ref="I133" ca="1">INDEX('Inflation data joined'!$A$1:$AJ$1150,MATCH('Inflation data aligned'!$A133,OFFSET(INDIRECT(ADDRESS(1,MATCH(I$1,'Inflation data joined'!$1:$1,0),1,1,$A$1)),,,1150,1),0),MATCH(I$1,'Inflation data joined'!$1:$1,0)+1)</f>
        <v>75.2</v>
      </c>
      <c r="J133" s="9" cm="1">
        <f t="array" aca="1" ref="J133" ca="1">INDEX('Inflation data joined'!$A$1:$AJ$1150,MATCH('Inflation data aligned'!$A133,OFFSET(INDIRECT(ADDRESS(1,MATCH(J$1,'Inflation data joined'!$1:$1,0),1,1,$A$1)),,,1150,1),0),MATCH(J$1,'Inflation data joined'!$1:$1,0)+1)</f>
        <v>95.32</v>
      </c>
      <c r="K133" s="9" cm="1">
        <f t="array" aca="1" ref="K133" ca="1">INDEX('Inflation data joined'!$A$1:$AJ$1150,MATCH('Inflation data aligned'!$A133,OFFSET(INDIRECT(ADDRESS(1,MATCH(K$1,'Inflation data joined'!$1:$1,0),1,1,$A$1)),,,1150,1),0),MATCH(K$1,'Inflation data joined'!$1:$1,0)+1)</f>
        <v>92.9</v>
      </c>
      <c r="L133" s="9" cm="1">
        <f t="array" aca="1" ref="L133" ca="1">INDEX('Inflation data joined'!$A$1:$AJ$1150,MATCH('Inflation data aligned'!$A133,OFFSET(INDIRECT(ADDRESS(1,MATCH(L$1,'Inflation data joined'!$1:$1,0),1,1,$A$1)),,,1150,1),0),MATCH(L$1,'Inflation data joined'!$1:$1,0)+1)</f>
        <v>91.489457000000002</v>
      </c>
      <c r="M133" s="9" cm="1">
        <f t="array" aca="1" ref="M133" ca="1">INDEX('Inflation data joined'!$A$1:$AJ$1150,MATCH('Inflation data aligned'!$A133,OFFSET(INDIRECT(ADDRESS(1,MATCH(M$1,'Inflation data joined'!$1:$1,0),1,1,$A$1)),,,1150,1),0),MATCH(M$1,'Inflation data joined'!$1:$1,0)+1)</f>
        <v>3175.88</v>
      </c>
      <c r="N133" s="9" cm="1">
        <f t="array" aca="1" ref="N133" ca="1">INDEX('Inflation data joined'!$A$1:$AJ$1150,MATCH('Inflation data aligned'!$A133,OFFSET(INDIRECT(ADDRESS(1,MATCH(N$1,'Inflation data joined'!$1:$1,0),1,1,$A$1)),,,1150,1),0),MATCH(N$1,'Inflation data joined'!$1:$1,0)+1)</f>
        <v>96.1</v>
      </c>
      <c r="O133" s="9" cm="1">
        <f t="array" aca="1" ref="O133" ca="1">INDEX('Inflation data joined'!$A$1:$AJ$1150,MATCH('Inflation data aligned'!$A133,OFFSET(INDIRECT(ADDRESS(1,MATCH(O$1,'Inflation data joined'!$1:$1,0),1,1,$A$1)),,,1150,1),0),MATCH(O$1,'Inflation data joined'!$1:$1,0)+1)</f>
        <v>94.88</v>
      </c>
      <c r="P133" s="32">
        <f ca="1">P$135*'Mthly con price data from FRED'!B622/'Mthly con price data from FRED'!B$624</f>
        <v>86.643617021276611</v>
      </c>
      <c r="Q133" s="9" cm="1">
        <f t="array" aca="1" ref="Q133" ca="1">INDEX('Inflation data joined'!$A$1:$AJ$1150,MATCH('Inflation data aligned'!$A133,OFFSET(INDIRECT(ADDRESS(1,MATCH(Q$1,'Inflation data joined'!$1:$1,0),1,1,$A$1)),,,1150,1),0),MATCH(Q$1,'Inflation data joined'!$1:$1,0)+1)</f>
        <v>92.02</v>
      </c>
      <c r="R133" s="21">
        <f>'Mthly con price data from FRED'!H238</f>
        <v>67.713139651324994</v>
      </c>
      <c r="S133" s="9" cm="1">
        <f t="array" aca="1" ref="S133" ca="1">INDEX('Inflation data joined'!$A$1:$AJ$1150,MATCH('Inflation data aligned'!$A133,OFFSET(INDIRECT(ADDRESS(1,MATCH(S$1,'Inflation data joined'!$1:$1,0),1,1,$A$1)),,,1150,1),0),MATCH(S$1,'Inflation data joined'!$1:$1,0)+1)</f>
        <v>71.400000000000006</v>
      </c>
    </row>
    <row r="134" spans="1:19" x14ac:dyDescent="0.25">
      <c r="A134" s="4">
        <v>40543</v>
      </c>
      <c r="B134" s="9" cm="1">
        <f t="array" aca="1" ref="B134" ca="1">INDEX('Inflation data joined'!$A$1:$AJ$1150,MATCH('Inflation data aligned'!$A134,OFFSET(INDIRECT(ADDRESS(1,MATCH(B$1,'Inflation data joined'!$1:$1,0),1,1,$A$1)),,,1150,1),0),MATCH(B$1,'Inflation data joined'!$1:$1,0)+1)</f>
        <v>96.9</v>
      </c>
      <c r="C134" s="9" cm="1">
        <f t="array" aca="1" ref="C134" ca="1">INDEX('Inflation data joined'!$A$1:$AJ$1150,MATCH('Inflation data aligned'!$A134,OFFSET(INDIRECT(ADDRESS(1,MATCH(C$1,'Inflation data joined'!$1:$1,0),1,1,$A$1)),,,1150,1),0),MATCH(C$1,'Inflation data joined'!$1:$1,0)+1)</f>
        <v>94.322914999999995</v>
      </c>
      <c r="D134" s="21">
        <f>'Mthly con price data from FRED'!D227</f>
        <v>89.289427862206196</v>
      </c>
      <c r="E134" s="9" cm="1">
        <f t="array" aca="1" ref="E134" ca="1">INDEX('Inflation data joined'!$A$1:$AJ$1150,MATCH('Inflation data aligned'!$A134,OFFSET(INDIRECT(ADDRESS(1,MATCH(E$1,'Inflation data joined'!$1:$1,0),1,1,$A$1)),,,1150,1),0),MATCH(E$1,'Inflation data joined'!$1:$1,0)+1)</f>
        <v>117.5</v>
      </c>
      <c r="F134" s="9" cm="1">
        <f t="array" aca="1" ref="F134" ca="1">INDEX('Inflation data joined'!$A$1:$AJ$1150,MATCH('Inflation data aligned'!$A134,OFFSET(INDIRECT(ADDRESS(1,MATCH(F$1,'Inflation data joined'!$1:$1,0),1,1,$A$1)),,,1150,1),0),MATCH(F$1,'Inflation data joined'!$1:$1,0)+1)</f>
        <v>101.8931</v>
      </c>
      <c r="G134" s="9" cm="1">
        <f t="array" aca="1" ref="G134" ca="1">INDEX('Inflation data joined'!$A$1:$AJ$1150,MATCH('Inflation data aligned'!$A134,OFFSET(INDIRECT(ADDRESS(1,MATCH(G$1,'Inflation data joined'!$1:$1,0),1,1,$A$1)),,,1150,1),0),MATCH(G$1,'Inflation data joined'!$1:$1,0)+1)</f>
        <v>219.179</v>
      </c>
      <c r="H134" s="9" cm="1">
        <f t="array" aca="1" ref="H134" ca="1">INDEX('Inflation data joined'!$A$1:$AJ$1150,MATCH('Inflation data aligned'!$A134,OFFSET(INDIRECT(ADDRESS(1,MATCH(H$1,'Inflation data joined'!$1:$1,0),1,1,$A$1)),,,1150,1),0),MATCH(H$1,'Inflation data joined'!$1:$1,0)+1)</f>
        <v>228.4</v>
      </c>
      <c r="I134" s="9" cm="1">
        <f t="array" aca="1" ref="I134" ca="1">INDEX('Inflation data joined'!$A$1:$AJ$1150,MATCH('Inflation data aligned'!$A134,OFFSET(INDIRECT(ADDRESS(1,MATCH(I$1,'Inflation data joined'!$1:$1,0),1,1,$A$1)),,,1150,1),0),MATCH(I$1,'Inflation data joined'!$1:$1,0)+1)</f>
        <v>75.7</v>
      </c>
      <c r="J134" s="9" cm="1">
        <f t="array" aca="1" ref="J134" ca="1">INDEX('Inflation data joined'!$A$1:$AJ$1150,MATCH('Inflation data aligned'!$A134,OFFSET(INDIRECT(ADDRESS(1,MATCH(J$1,'Inflation data joined'!$1:$1,0),1,1,$A$1)),,,1150,1),0),MATCH(J$1,'Inflation data joined'!$1:$1,0)+1)</f>
        <v>95.74</v>
      </c>
      <c r="K134" s="9" cm="1">
        <f t="array" aca="1" ref="K134" ca="1">INDEX('Inflation data joined'!$A$1:$AJ$1150,MATCH('Inflation data aligned'!$A134,OFFSET(INDIRECT(ADDRESS(1,MATCH(K$1,'Inflation data joined'!$1:$1,0),1,1,$A$1)),,,1150,1),0),MATCH(K$1,'Inflation data joined'!$1:$1,0)+1)</f>
        <v>94</v>
      </c>
      <c r="L134" s="9" cm="1">
        <f t="array" aca="1" ref="L134" ca="1">INDEX('Inflation data joined'!$A$1:$AJ$1150,MATCH('Inflation data aligned'!$A134,OFFSET(INDIRECT(ADDRESS(1,MATCH(L$1,'Inflation data joined'!$1:$1,0),1,1,$A$1)),,,1150,1),0),MATCH(L$1,'Inflation data joined'!$1:$1,0)+1)</f>
        <v>92.036362999999994</v>
      </c>
      <c r="M134" s="9" cm="1">
        <f t="array" aca="1" ref="M134" ca="1">INDEX('Inflation data joined'!$A$1:$AJ$1150,MATCH('Inflation data aligned'!$A134,OFFSET(INDIRECT(ADDRESS(1,MATCH(M$1,'Inflation data joined'!$1:$1,0),1,1,$A$1)),,,1150,1),0),MATCH(M$1,'Inflation data joined'!$1:$1,0)+1)</f>
        <v>3195.89</v>
      </c>
      <c r="N134" s="9" cm="1">
        <f t="array" aca="1" ref="N134" ca="1">INDEX('Inflation data joined'!$A$1:$AJ$1150,MATCH('Inflation data aligned'!$A134,OFFSET(INDIRECT(ADDRESS(1,MATCH(N$1,'Inflation data joined'!$1:$1,0),1,1,$A$1)),,,1150,1),0),MATCH(N$1,'Inflation data joined'!$1:$1,0)+1)</f>
        <v>96.3</v>
      </c>
      <c r="O134" s="9" cm="1">
        <f t="array" aca="1" ref="O134" ca="1">INDEX('Inflation data joined'!$A$1:$AJ$1150,MATCH('Inflation data aligned'!$A134,OFFSET(INDIRECT(ADDRESS(1,MATCH(O$1,'Inflation data joined'!$1:$1,0),1,1,$A$1)),,,1150,1),0),MATCH(O$1,'Inflation data joined'!$1:$1,0)+1)</f>
        <v>94.16</v>
      </c>
      <c r="P134" s="32">
        <f ca="1">P$135*'Mthly con price data from FRED'!B623/'Mthly con price data from FRED'!B$624</f>
        <v>88.071808510638306</v>
      </c>
      <c r="Q134" s="9" cm="1">
        <f t="array" aca="1" ref="Q134" ca="1">INDEX('Inflation data joined'!$A$1:$AJ$1150,MATCH('Inflation data aligned'!$A134,OFFSET(INDIRECT(ADDRESS(1,MATCH(Q$1,'Inflation data joined'!$1:$1,0),1,1,$A$1)),,,1150,1),0),MATCH(Q$1,'Inflation data joined'!$1:$1,0)+1)</f>
        <v>91.82</v>
      </c>
      <c r="R134" s="21">
        <f>'Mthly con price data from FRED'!H239</f>
        <v>68.444441559559394</v>
      </c>
      <c r="S134" s="9" cm="1">
        <f t="array" aca="1" ref="S134" ca="1">INDEX('Inflation data joined'!$A$1:$AJ$1150,MATCH('Inflation data aligned'!$A134,OFFSET(INDIRECT(ADDRESS(1,MATCH(S$1,'Inflation data joined'!$1:$1,0),1,1,$A$1)),,,1150,1),0),MATCH(S$1,'Inflation data joined'!$1:$1,0)+1)</f>
        <v>71.5</v>
      </c>
    </row>
    <row r="135" spans="1:19" x14ac:dyDescent="0.25">
      <c r="A135" s="4">
        <v>40574</v>
      </c>
      <c r="B135" s="31">
        <f ca="1">B134+(B137-B134)*1/3</f>
        <v>97.366666666666674</v>
      </c>
      <c r="C135" s="9" cm="1">
        <f t="array" aca="1" ref="C135" ca="1">INDEX('Inflation data joined'!$A$1:$AJ$1150,MATCH('Inflation data aligned'!$A135,OFFSET(INDIRECT(ADDRESS(1,MATCH(C$1,'Inflation data joined'!$1:$1,0),1,1,$A$1)),,,1150,1),0),MATCH(C$1,'Inflation data joined'!$1:$1,0)+1)</f>
        <v>93.943344999999994</v>
      </c>
      <c r="D135" s="21">
        <f>'Mthly con price data from FRED'!D228</f>
        <v>90.184224464313104</v>
      </c>
      <c r="E135" s="9" cm="1">
        <f t="array" aca="1" ref="E135" ca="1">INDEX('Inflation data joined'!$A$1:$AJ$1150,MATCH('Inflation data aligned'!$A135,OFFSET(INDIRECT(ADDRESS(1,MATCH(E$1,'Inflation data joined'!$1:$1,0),1,1,$A$1)),,,1150,1),0),MATCH(E$1,'Inflation data joined'!$1:$1,0)+1)</f>
        <v>117.8</v>
      </c>
      <c r="F135" s="9" cm="1">
        <f t="array" aca="1" ref="F135" ca="1">INDEX('Inflation data joined'!$A$1:$AJ$1150,MATCH('Inflation data aligned'!$A135,OFFSET(INDIRECT(ADDRESS(1,MATCH(F$1,'Inflation data joined'!$1:$1,0),1,1,$A$1)),,,1150,1),0),MATCH(F$1,'Inflation data joined'!$1:$1,0)+1)</f>
        <v>101.53579999999999</v>
      </c>
      <c r="G135" s="9" cm="1">
        <f t="array" aca="1" ref="G135" ca="1">INDEX('Inflation data joined'!$A$1:$AJ$1150,MATCH('Inflation data aligned'!$A135,OFFSET(INDIRECT(ADDRESS(1,MATCH(G$1,'Inflation data joined'!$1:$1,0),1,1,$A$1)),,,1150,1),0),MATCH(G$1,'Inflation data joined'!$1:$1,0)+1)</f>
        <v>220.22300000000001</v>
      </c>
      <c r="H135" s="9" cm="1">
        <f t="array" aca="1" ref="H135" ca="1">INDEX('Inflation data joined'!$A$1:$AJ$1150,MATCH('Inflation data aligned'!$A135,OFFSET(INDIRECT(ADDRESS(1,MATCH(H$1,'Inflation data joined'!$1:$1,0),1,1,$A$1)),,,1150,1),0),MATCH(H$1,'Inflation data joined'!$1:$1,0)+1)</f>
        <v>229</v>
      </c>
      <c r="I135" s="9" cm="1">
        <f t="array" aca="1" ref="I135" ca="1">INDEX('Inflation data joined'!$A$1:$AJ$1150,MATCH('Inflation data aligned'!$A135,OFFSET(INDIRECT(ADDRESS(1,MATCH(I$1,'Inflation data joined'!$1:$1,0),1,1,$A$1)),,,1150,1),0),MATCH(I$1,'Inflation data joined'!$1:$1,0)+1)</f>
        <v>76.099999999999994</v>
      </c>
      <c r="J135" s="9" cm="1">
        <f t="array" aca="1" ref="J135" ca="1">INDEX('Inflation data joined'!$A$1:$AJ$1150,MATCH('Inflation data aligned'!$A135,OFFSET(INDIRECT(ADDRESS(1,MATCH(J$1,'Inflation data joined'!$1:$1,0),1,1,$A$1)),,,1150,1),0),MATCH(J$1,'Inflation data joined'!$1:$1,0)+1)</f>
        <v>95.51</v>
      </c>
      <c r="K135" s="9" cm="1">
        <f t="array" aca="1" ref="K135" ca="1">INDEX('Inflation data joined'!$A$1:$AJ$1150,MATCH('Inflation data aligned'!$A135,OFFSET(INDIRECT(ADDRESS(1,MATCH(K$1,'Inflation data joined'!$1:$1,0),1,1,$A$1)),,,1150,1),0),MATCH(K$1,'Inflation data joined'!$1:$1,0)+1)</f>
        <v>93.5</v>
      </c>
      <c r="L135" s="9" cm="1">
        <f t="array" aca="1" ref="L135" ca="1">INDEX('Inflation data joined'!$A$1:$AJ$1150,MATCH('Inflation data aligned'!$A135,OFFSET(INDIRECT(ADDRESS(1,MATCH(L$1,'Inflation data joined'!$1:$1,0),1,1,$A$1)),,,1150,1),0),MATCH(L$1,'Inflation data joined'!$1:$1,0)+1)</f>
        <v>92.895786000000001</v>
      </c>
      <c r="M135" s="9" cm="1">
        <f t="array" aca="1" ref="M135" ca="1">INDEX('Inflation data joined'!$A$1:$AJ$1150,MATCH('Inflation data aligned'!$A135,OFFSET(INDIRECT(ADDRESS(1,MATCH(M$1,'Inflation data joined'!$1:$1,0),1,1,$A$1)),,,1150,1),0),MATCH(M$1,'Inflation data joined'!$1:$1,0)+1)</f>
        <v>3222.42</v>
      </c>
      <c r="N135" s="9" cm="1">
        <f t="array" aca="1" ref="N135" ca="1">INDEX('Inflation data joined'!$A$1:$AJ$1150,MATCH('Inflation data aligned'!$A135,OFFSET(INDIRECT(ADDRESS(1,MATCH(N$1,'Inflation data joined'!$1:$1,0),1,1,$A$1)),,,1150,1),0),MATCH(N$1,'Inflation data joined'!$1:$1,0)+1)</f>
        <v>96.1</v>
      </c>
      <c r="O135" s="9" cm="1">
        <f t="array" aca="1" ref="O135" ca="1">INDEX('Inflation data joined'!$A$1:$AJ$1150,MATCH('Inflation data aligned'!$A135,OFFSET(INDIRECT(ADDRESS(1,MATCH(O$1,'Inflation data joined'!$1:$1,0),1,1,$A$1)),,,1150,1),0),MATCH(O$1,'Inflation data joined'!$1:$1,0)+1)</f>
        <v>94.15</v>
      </c>
      <c r="P135" s="9" cm="1">
        <f t="array" aca="1" ref="P135" ca="1">INDEX('Inflation data joined'!$A$1:$AJ$1150,MATCH('Inflation data aligned'!$A135,OFFSET(INDIRECT(ADDRESS(1,MATCH(P$1,'Inflation data joined'!$1:$1,0),1,1,$A$1)),,,1150,1),0),MATCH(P$1,'Inflation data joined'!$1:$1,0)+1)</f>
        <v>89.5</v>
      </c>
      <c r="Q135" s="9" cm="1">
        <f t="array" aca="1" ref="Q135" ca="1">INDEX('Inflation data joined'!$A$1:$AJ$1150,MATCH('Inflation data aligned'!$A135,OFFSET(INDIRECT(ADDRESS(1,MATCH(Q$1,'Inflation data joined'!$1:$1,0),1,1,$A$1)),,,1150,1),0),MATCH(Q$1,'Inflation data joined'!$1:$1,0)+1)</f>
        <v>91.72</v>
      </c>
      <c r="R135" s="21">
        <f>'Mthly con price data from FRED'!H240</f>
        <v>70.066574824520899</v>
      </c>
      <c r="S135" s="9" cm="1">
        <f t="array" aca="1" ref="S135" ca="1">INDEX('Inflation data joined'!$A$1:$AJ$1150,MATCH('Inflation data aligned'!$A135,OFFSET(INDIRECT(ADDRESS(1,MATCH(S$1,'Inflation data joined'!$1:$1,0),1,1,$A$1)),,,1150,1),0),MATCH(S$1,'Inflation data joined'!$1:$1,0)+1)</f>
        <v>71.900000000000006</v>
      </c>
    </row>
    <row r="136" spans="1:19" x14ac:dyDescent="0.25">
      <c r="A136" s="4">
        <v>40602</v>
      </c>
      <c r="B136" s="32">
        <f ca="1">B134+(B137-B134)*2/3</f>
        <v>97.833333333333329</v>
      </c>
      <c r="C136" s="9" cm="1">
        <f t="array" aca="1" ref="C136" ca="1">INDEX('Inflation data joined'!$A$1:$AJ$1150,MATCH('Inflation data aligned'!$A136,OFFSET(INDIRECT(ADDRESS(1,MATCH(C$1,'Inflation data joined'!$1:$1,0),1,1,$A$1)),,,1150,1),0),MATCH(C$1,'Inflation data joined'!$1:$1,0)+1)</f>
        <v>93.848453000000006</v>
      </c>
      <c r="D136" s="21">
        <f>'Mthly con price data from FRED'!D229</f>
        <v>91.337168471956602</v>
      </c>
      <c r="E136" s="9" cm="1">
        <f t="array" aca="1" ref="E136" ca="1">INDEX('Inflation data joined'!$A$1:$AJ$1150,MATCH('Inflation data aligned'!$A136,OFFSET(INDIRECT(ADDRESS(1,MATCH(E$1,'Inflation data joined'!$1:$1,0),1,1,$A$1)),,,1150,1),0),MATCH(E$1,'Inflation data joined'!$1:$1,0)+1)</f>
        <v>118.1</v>
      </c>
      <c r="F136" s="9" cm="1">
        <f t="array" aca="1" ref="F136" ca="1">INDEX('Inflation data joined'!$A$1:$AJ$1150,MATCH('Inflation data aligned'!$A136,OFFSET(INDIRECT(ADDRESS(1,MATCH(F$1,'Inflation data joined'!$1:$1,0),1,1,$A$1)),,,1150,1),0),MATCH(F$1,'Inflation data joined'!$1:$1,0)+1)</f>
        <v>101.91849999999999</v>
      </c>
      <c r="G136" s="9" cm="1">
        <f t="array" aca="1" ref="G136" ca="1">INDEX('Inflation data joined'!$A$1:$AJ$1150,MATCH('Inflation data aligned'!$A136,OFFSET(INDIRECT(ADDRESS(1,MATCH(G$1,'Inflation data joined'!$1:$1,0),1,1,$A$1)),,,1150,1),0),MATCH(G$1,'Inflation data joined'!$1:$1,0)+1)</f>
        <v>221.309</v>
      </c>
      <c r="H136" s="9" cm="1">
        <f t="array" aca="1" ref="H136" ca="1">INDEX('Inflation data joined'!$A$1:$AJ$1150,MATCH('Inflation data aligned'!$A136,OFFSET(INDIRECT(ADDRESS(1,MATCH(H$1,'Inflation data joined'!$1:$1,0),1,1,$A$1)),,,1150,1),0),MATCH(H$1,'Inflation data joined'!$1:$1,0)+1)</f>
        <v>231.3</v>
      </c>
      <c r="I136" s="9" cm="1">
        <f t="array" aca="1" ref="I136" ca="1">INDEX('Inflation data joined'!$A$1:$AJ$1150,MATCH('Inflation data aligned'!$A136,OFFSET(INDIRECT(ADDRESS(1,MATCH(I$1,'Inflation data joined'!$1:$1,0),1,1,$A$1)),,,1150,1),0),MATCH(I$1,'Inflation data joined'!$1:$1,0)+1)</f>
        <v>76.900000000000006</v>
      </c>
      <c r="J136" s="9" cm="1">
        <f t="array" aca="1" ref="J136" ca="1">INDEX('Inflation data joined'!$A$1:$AJ$1150,MATCH('Inflation data aligned'!$A136,OFFSET(INDIRECT(ADDRESS(1,MATCH(J$1,'Inflation data joined'!$1:$1,0),1,1,$A$1)),,,1150,1),0),MATCH(J$1,'Inflation data joined'!$1:$1,0)+1)</f>
        <v>95.97</v>
      </c>
      <c r="K136" s="9" cm="1">
        <f t="array" aca="1" ref="K136" ca="1">INDEX('Inflation data joined'!$A$1:$AJ$1150,MATCH('Inflation data aligned'!$A136,OFFSET(INDIRECT(ADDRESS(1,MATCH(K$1,'Inflation data joined'!$1:$1,0),1,1,$A$1)),,,1150,1),0),MATCH(K$1,'Inflation data joined'!$1:$1,0)+1)</f>
        <v>94.1</v>
      </c>
      <c r="L136" s="9" cm="1">
        <f t="array" aca="1" ref="L136" ca="1">INDEX('Inflation data joined'!$A$1:$AJ$1150,MATCH('Inflation data aligned'!$A136,OFFSET(INDIRECT(ADDRESS(1,MATCH(L$1,'Inflation data joined'!$1:$1,0),1,1,$A$1)),,,1150,1),0),MATCH(L$1,'Inflation data joined'!$1:$1,0)+1)</f>
        <v>93.598949000000005</v>
      </c>
      <c r="M136" s="9" cm="1">
        <f t="array" aca="1" ref="M136" ca="1">INDEX('Inflation data joined'!$A$1:$AJ$1150,MATCH('Inflation data aligned'!$A136,OFFSET(INDIRECT(ADDRESS(1,MATCH(M$1,'Inflation data joined'!$1:$1,0),1,1,$A$1)),,,1150,1),0),MATCH(M$1,'Inflation data joined'!$1:$1,0)+1)</f>
        <v>3248.2</v>
      </c>
      <c r="N136" s="9" cm="1">
        <f t="array" aca="1" ref="N136" ca="1">INDEX('Inflation data joined'!$A$1:$AJ$1150,MATCH('Inflation data aligned'!$A136,OFFSET(INDIRECT(ADDRESS(1,MATCH(N$1,'Inflation data joined'!$1:$1,0),1,1,$A$1)),,,1150,1),0),MATCH(N$1,'Inflation data joined'!$1:$1,0)+1)</f>
        <v>96.9</v>
      </c>
      <c r="O136" s="9" cm="1">
        <f t="array" aca="1" ref="O136" ca="1">INDEX('Inflation data joined'!$A$1:$AJ$1150,MATCH('Inflation data aligned'!$A136,OFFSET(INDIRECT(ADDRESS(1,MATCH(O$1,'Inflation data joined'!$1:$1,0),1,1,$A$1)),,,1150,1),0),MATCH(O$1,'Inflation data joined'!$1:$1,0)+1)</f>
        <v>94.86</v>
      </c>
      <c r="P136" s="9" cm="1">
        <f t="array" aca="1" ref="P136" ca="1">INDEX('Inflation data joined'!$A$1:$AJ$1150,MATCH('Inflation data aligned'!$A136,OFFSET(INDIRECT(ADDRESS(1,MATCH(P$1,'Inflation data joined'!$1:$1,0),1,1,$A$1)),,,1150,1),0),MATCH(P$1,'Inflation data joined'!$1:$1,0)+1)</f>
        <v>88.4</v>
      </c>
      <c r="Q136" s="9" cm="1">
        <f t="array" aca="1" ref="Q136" ca="1">INDEX('Inflation data joined'!$A$1:$AJ$1150,MATCH('Inflation data aligned'!$A136,OFFSET(INDIRECT(ADDRESS(1,MATCH(Q$1,'Inflation data joined'!$1:$1,0),1,1,$A$1)),,,1150,1),0),MATCH(Q$1,'Inflation data joined'!$1:$1,0)+1)</f>
        <v>92.41</v>
      </c>
      <c r="R136" s="21">
        <f>'Mthly con price data from FRED'!H241</f>
        <v>70.613094108152197</v>
      </c>
      <c r="S136" s="9" cm="1">
        <f t="array" aca="1" ref="S136" ca="1">INDEX('Inflation data joined'!$A$1:$AJ$1150,MATCH('Inflation data aligned'!$A136,OFFSET(INDIRECT(ADDRESS(1,MATCH(S$1,'Inflation data joined'!$1:$1,0),1,1,$A$1)),,,1150,1),0),MATCH(S$1,'Inflation data joined'!$1:$1,0)+1)</f>
        <v>72.3</v>
      </c>
    </row>
    <row r="137" spans="1:19" x14ac:dyDescent="0.25">
      <c r="A137" s="4">
        <v>40633</v>
      </c>
      <c r="B137" s="9" cm="1">
        <f t="array" aca="1" ref="B137" ca="1">INDEX('Inflation data joined'!$A$1:$AJ$1150,MATCH('Inflation data aligned'!$A137,OFFSET(INDIRECT(ADDRESS(1,MATCH(B$1,'Inflation data joined'!$1:$1,0),1,1,$A$1)),,,1150,1),0),MATCH(B$1,'Inflation data joined'!$1:$1,0)+1)</f>
        <v>98.3</v>
      </c>
      <c r="C137" s="9" cm="1">
        <f t="array" aca="1" ref="C137" ca="1">INDEX('Inflation data joined'!$A$1:$AJ$1150,MATCH('Inflation data aligned'!$A137,OFFSET(INDIRECT(ADDRESS(1,MATCH(C$1,'Inflation data joined'!$1:$1,0),1,1,$A$1)),,,1150,1),0),MATCH(C$1,'Inflation data joined'!$1:$1,0)+1)</f>
        <v>94.322914999999995</v>
      </c>
      <c r="D137" s="21">
        <f>'Mthly con price data from FRED'!D230</f>
        <v>91.153831300624105</v>
      </c>
      <c r="E137" s="9" cm="1">
        <f t="array" aca="1" ref="E137" ca="1">INDEX('Inflation data joined'!$A$1:$AJ$1150,MATCH('Inflation data aligned'!$A137,OFFSET(INDIRECT(ADDRESS(1,MATCH(E$1,'Inflation data joined'!$1:$1,0),1,1,$A$1)),,,1150,1),0),MATCH(E$1,'Inflation data joined'!$1:$1,0)+1)</f>
        <v>119.4</v>
      </c>
      <c r="F137" s="9" cm="1">
        <f t="array" aca="1" ref="F137" ca="1">INDEX('Inflation data joined'!$A$1:$AJ$1150,MATCH('Inflation data aligned'!$A137,OFFSET(INDIRECT(ADDRESS(1,MATCH(F$1,'Inflation data joined'!$1:$1,0),1,1,$A$1)),,,1150,1),0),MATCH(F$1,'Inflation data joined'!$1:$1,0)+1)</f>
        <v>102.5599</v>
      </c>
      <c r="G137" s="9" cm="1">
        <f t="array" aca="1" ref="G137" ca="1">INDEX('Inflation data joined'!$A$1:$AJ$1150,MATCH('Inflation data aligned'!$A137,OFFSET(INDIRECT(ADDRESS(1,MATCH(G$1,'Inflation data joined'!$1:$1,0),1,1,$A$1)),,,1150,1),0),MATCH(G$1,'Inflation data joined'!$1:$1,0)+1)</f>
        <v>223.46700000000001</v>
      </c>
      <c r="H137" s="9" cm="1">
        <f t="array" aca="1" ref="H137" ca="1">INDEX('Inflation data joined'!$A$1:$AJ$1150,MATCH('Inflation data aligned'!$A137,OFFSET(INDIRECT(ADDRESS(1,MATCH(H$1,'Inflation data joined'!$1:$1,0),1,1,$A$1)),,,1150,1),0),MATCH(H$1,'Inflation data joined'!$1:$1,0)+1)</f>
        <v>232.5</v>
      </c>
      <c r="I137" s="9" cm="1">
        <f t="array" aca="1" ref="I137" ca="1">INDEX('Inflation data joined'!$A$1:$AJ$1150,MATCH('Inflation data aligned'!$A137,OFFSET(INDIRECT(ADDRESS(1,MATCH(I$1,'Inflation data joined'!$1:$1,0),1,1,$A$1)),,,1150,1),0),MATCH(I$1,'Inflation data joined'!$1:$1,0)+1)</f>
        <v>77.099999999999994</v>
      </c>
      <c r="J137" s="9" cm="1">
        <f t="array" aca="1" ref="J137" ca="1">INDEX('Inflation data joined'!$A$1:$AJ$1150,MATCH('Inflation data aligned'!$A137,OFFSET(INDIRECT(ADDRESS(1,MATCH(J$1,'Inflation data joined'!$1:$1,0),1,1,$A$1)),,,1150,1),0),MATCH(J$1,'Inflation data joined'!$1:$1,0)+1)</f>
        <v>96.76</v>
      </c>
      <c r="K137" s="9" cm="1">
        <f t="array" aca="1" ref="K137" ca="1">INDEX('Inflation data joined'!$A$1:$AJ$1150,MATCH('Inflation data aligned'!$A137,OFFSET(INDIRECT(ADDRESS(1,MATCH(K$1,'Inflation data joined'!$1:$1,0),1,1,$A$1)),,,1150,1),0),MATCH(K$1,'Inflation data joined'!$1:$1,0)+1)</f>
        <v>94.7</v>
      </c>
      <c r="L137" s="9" cm="1">
        <f t="array" aca="1" ref="L137" ca="1">INDEX('Inflation data joined'!$A$1:$AJ$1150,MATCH('Inflation data aligned'!$A137,OFFSET(INDIRECT(ADDRESS(1,MATCH(L$1,'Inflation data joined'!$1:$1,0),1,1,$A$1)),,,1150,1),0),MATCH(L$1,'Inflation data joined'!$1:$1,0)+1)</f>
        <v>94.067725999999993</v>
      </c>
      <c r="M137" s="9" cm="1">
        <f t="array" aca="1" ref="M137" ca="1">INDEX('Inflation data joined'!$A$1:$AJ$1150,MATCH('Inflation data aligned'!$A137,OFFSET(INDIRECT(ADDRESS(1,MATCH(M$1,'Inflation data joined'!$1:$1,0),1,1,$A$1)),,,1150,1),0),MATCH(M$1,'Inflation data joined'!$1:$1,0)+1)</f>
        <v>3273.86</v>
      </c>
      <c r="N137" s="9" cm="1">
        <f t="array" aca="1" ref="N137" ca="1">INDEX('Inflation data joined'!$A$1:$AJ$1150,MATCH('Inflation data aligned'!$A137,OFFSET(INDIRECT(ADDRESS(1,MATCH(N$1,'Inflation data joined'!$1:$1,0),1,1,$A$1)),,,1150,1),0),MATCH(N$1,'Inflation data joined'!$1:$1,0)+1)</f>
        <v>97.3</v>
      </c>
      <c r="O137" s="9" cm="1">
        <f t="array" aca="1" ref="O137" ca="1">INDEX('Inflation data joined'!$A$1:$AJ$1150,MATCH('Inflation data aligned'!$A137,OFFSET(INDIRECT(ADDRESS(1,MATCH(O$1,'Inflation data joined'!$1:$1,0),1,1,$A$1)),,,1150,1),0),MATCH(O$1,'Inflation data joined'!$1:$1,0)+1)</f>
        <v>94.03</v>
      </c>
      <c r="P137" s="9" cm="1">
        <f t="array" aca="1" ref="P137" ca="1">INDEX('Inflation data joined'!$A$1:$AJ$1150,MATCH('Inflation data aligned'!$A137,OFFSET(INDIRECT(ADDRESS(1,MATCH(P$1,'Inflation data joined'!$1:$1,0),1,1,$A$1)),,,1150,1),0),MATCH(P$1,'Inflation data joined'!$1:$1,0)+1)</f>
        <v>88.4</v>
      </c>
      <c r="Q137" s="9" cm="1">
        <f t="array" aca="1" ref="Q137" ca="1">INDEX('Inflation data joined'!$A$1:$AJ$1150,MATCH('Inflation data aligned'!$A137,OFFSET(INDIRECT(ADDRESS(1,MATCH(Q$1,'Inflation data joined'!$1:$1,0),1,1,$A$1)),,,1150,1),0),MATCH(Q$1,'Inflation data joined'!$1:$1,0)+1)</f>
        <v>93.46</v>
      </c>
      <c r="R137" s="21">
        <f>'Mthly con price data from FRED'!H242</f>
        <v>71.050895291622695</v>
      </c>
      <c r="S137" s="9" cm="1">
        <f t="array" aca="1" ref="S137" ca="1">INDEX('Inflation data joined'!$A$1:$AJ$1150,MATCH('Inflation data aligned'!$A137,OFFSET(INDIRECT(ADDRESS(1,MATCH(S$1,'Inflation data joined'!$1:$1,0),1,1,$A$1)),,,1150,1),0),MATCH(S$1,'Inflation data joined'!$1:$1,0)+1)</f>
        <v>73.2</v>
      </c>
    </row>
    <row r="138" spans="1:19" x14ac:dyDescent="0.25">
      <c r="A138" s="4">
        <v>40663</v>
      </c>
      <c r="B138" s="31">
        <f ca="1">B137+(B140-B137)*1/3</f>
        <v>98.6</v>
      </c>
      <c r="C138" s="9" cm="1">
        <f t="array" aca="1" ref="C138" ca="1">INDEX('Inflation data joined'!$A$1:$AJ$1150,MATCH('Inflation data aligned'!$A138,OFFSET(INDIRECT(ADDRESS(1,MATCH(C$1,'Inflation data joined'!$1:$1,0),1,1,$A$1)),,,1150,1),0),MATCH(C$1,'Inflation data joined'!$1:$1,0)+1)</f>
        <v>94.702483999999998</v>
      </c>
      <c r="D138" s="21">
        <f>'Mthly con price data from FRED'!D231</f>
        <v>91.245499886290403</v>
      </c>
      <c r="E138" s="9" cm="1">
        <f t="array" aca="1" ref="E138" ca="1">INDEX('Inflation data joined'!$A$1:$AJ$1150,MATCH('Inflation data aligned'!$A138,OFFSET(INDIRECT(ADDRESS(1,MATCH(E$1,'Inflation data joined'!$1:$1,0),1,1,$A$1)),,,1150,1),0),MATCH(E$1,'Inflation data joined'!$1:$1,0)+1)</f>
        <v>119.8</v>
      </c>
      <c r="F138" s="9" cm="1">
        <f t="array" aca="1" ref="F138" ca="1">INDEX('Inflation data joined'!$A$1:$AJ$1150,MATCH('Inflation data aligned'!$A138,OFFSET(INDIRECT(ADDRESS(1,MATCH(F$1,'Inflation data joined'!$1:$1,0),1,1,$A$1)),,,1150,1),0),MATCH(F$1,'Inflation data joined'!$1:$1,0)+1)</f>
        <v>102.67310000000001</v>
      </c>
      <c r="G138" s="9" cm="1">
        <f t="array" aca="1" ref="G138" ca="1">INDEX('Inflation data joined'!$A$1:$AJ$1150,MATCH('Inflation data aligned'!$A138,OFFSET(INDIRECT(ADDRESS(1,MATCH(G$1,'Inflation data joined'!$1:$1,0),1,1,$A$1)),,,1150,1),0),MATCH(G$1,'Inflation data joined'!$1:$1,0)+1)</f>
        <v>224.90600000000001</v>
      </c>
      <c r="H138" s="9" cm="1">
        <f t="array" aca="1" ref="H138" ca="1">INDEX('Inflation data joined'!$A$1:$AJ$1150,MATCH('Inflation data aligned'!$A138,OFFSET(INDIRECT(ADDRESS(1,MATCH(H$1,'Inflation data joined'!$1:$1,0),1,1,$A$1)),,,1150,1),0),MATCH(H$1,'Inflation data joined'!$1:$1,0)+1)</f>
        <v>234.4</v>
      </c>
      <c r="I138" s="9" cm="1">
        <f t="array" aca="1" ref="I138" ca="1">INDEX('Inflation data joined'!$A$1:$AJ$1150,MATCH('Inflation data aligned'!$A138,OFFSET(INDIRECT(ADDRESS(1,MATCH(I$1,'Inflation data joined'!$1:$1,0),1,1,$A$1)),,,1150,1),0),MATCH(I$1,'Inflation data joined'!$1:$1,0)+1)</f>
        <v>77.599999999999994</v>
      </c>
      <c r="J138" s="9" cm="1">
        <f t="array" aca="1" ref="J138" ca="1">INDEX('Inflation data joined'!$A$1:$AJ$1150,MATCH('Inflation data aligned'!$A138,OFFSET(INDIRECT(ADDRESS(1,MATCH(J$1,'Inflation data joined'!$1:$1,0),1,1,$A$1)),,,1150,1),0),MATCH(J$1,'Inflation data joined'!$1:$1,0)+1)</f>
        <v>97.1</v>
      </c>
      <c r="K138" s="9" cm="1">
        <f t="array" aca="1" ref="K138" ca="1">INDEX('Inflation data joined'!$A$1:$AJ$1150,MATCH('Inflation data aligned'!$A138,OFFSET(INDIRECT(ADDRESS(1,MATCH(K$1,'Inflation data joined'!$1:$1,0),1,1,$A$1)),,,1150,1),0),MATCH(K$1,'Inflation data joined'!$1:$1,0)+1)</f>
        <v>94.9</v>
      </c>
      <c r="L138" s="9" cm="1">
        <f t="array" aca="1" ref="L138" ca="1">INDEX('Inflation data joined'!$A$1:$AJ$1150,MATCH('Inflation data aligned'!$A138,OFFSET(INDIRECT(ADDRESS(1,MATCH(L$1,'Inflation data joined'!$1:$1,0),1,1,$A$1)),,,1150,1),0),MATCH(L$1,'Inflation data joined'!$1:$1,0)+1)</f>
        <v>94.067725999999993</v>
      </c>
      <c r="M138" s="9" cm="1">
        <f t="array" aca="1" ref="M138" ca="1">INDEX('Inflation data joined'!$A$1:$AJ$1150,MATCH('Inflation data aligned'!$A138,OFFSET(INDIRECT(ADDRESS(1,MATCH(M$1,'Inflation data joined'!$1:$1,0),1,1,$A$1)),,,1150,1),0),MATCH(M$1,'Inflation data joined'!$1:$1,0)+1)</f>
        <v>3299.07</v>
      </c>
      <c r="N138" s="9" cm="1">
        <f t="array" aca="1" ref="N138" ca="1">INDEX('Inflation data joined'!$A$1:$AJ$1150,MATCH('Inflation data aligned'!$A138,OFFSET(INDIRECT(ADDRESS(1,MATCH(N$1,'Inflation data joined'!$1:$1,0),1,1,$A$1)),,,1150,1),0),MATCH(N$1,'Inflation data joined'!$1:$1,0)+1)</f>
        <v>97.6</v>
      </c>
      <c r="O138" s="9" cm="1">
        <f t="array" aca="1" ref="O138" ca="1">INDEX('Inflation data joined'!$A$1:$AJ$1150,MATCH('Inflation data aligned'!$A138,OFFSET(INDIRECT(ADDRESS(1,MATCH(O$1,'Inflation data joined'!$1:$1,0),1,1,$A$1)),,,1150,1),0),MATCH(O$1,'Inflation data joined'!$1:$1,0)+1)</f>
        <v>94.73</v>
      </c>
      <c r="P138" s="9" cm="1">
        <f t="array" aca="1" ref="P138" ca="1">INDEX('Inflation data joined'!$A$1:$AJ$1150,MATCH('Inflation data aligned'!$A138,OFFSET(INDIRECT(ADDRESS(1,MATCH(P$1,'Inflation data joined'!$1:$1,0),1,1,$A$1)),,,1150,1),0),MATCH(P$1,'Inflation data joined'!$1:$1,0)+1)</f>
        <v>89.1</v>
      </c>
      <c r="Q138" s="9" cm="1">
        <f t="array" aca="1" ref="Q138" ca="1">INDEX('Inflation data joined'!$A$1:$AJ$1150,MATCH('Inflation data aligned'!$A138,OFFSET(INDIRECT(ADDRESS(1,MATCH(Q$1,'Inflation data joined'!$1:$1,0),1,1,$A$1)),,,1150,1),0),MATCH(Q$1,'Inflation data joined'!$1:$1,0)+1)</f>
        <v>93.96</v>
      </c>
      <c r="R138" s="21">
        <f>'Mthly con price data from FRED'!H243</f>
        <v>71.356414141376703</v>
      </c>
      <c r="S138" s="9" cm="1">
        <f t="array" aca="1" ref="S138" ca="1">INDEX('Inflation data joined'!$A$1:$AJ$1150,MATCH('Inflation data aligned'!$A138,OFFSET(INDIRECT(ADDRESS(1,MATCH(S$1,'Inflation data joined'!$1:$1,0),1,1,$A$1)),,,1150,1),0),MATCH(S$1,'Inflation data joined'!$1:$1,0)+1)</f>
        <v>73.5</v>
      </c>
    </row>
    <row r="139" spans="1:19" x14ac:dyDescent="0.25">
      <c r="A139" s="4">
        <v>40694</v>
      </c>
      <c r="B139" s="32">
        <f ca="1">B137+(B140-B137)*2/3</f>
        <v>98.9</v>
      </c>
      <c r="C139" s="9" cm="1">
        <f t="array" aca="1" ref="C139" ca="1">INDEX('Inflation data joined'!$A$1:$AJ$1150,MATCH('Inflation data aligned'!$A139,OFFSET(INDIRECT(ADDRESS(1,MATCH(C$1,'Inflation data joined'!$1:$1,0),1,1,$A$1)),,,1150,1),0),MATCH(C$1,'Inflation data joined'!$1:$1,0)+1)</f>
        <v>94.797376</v>
      </c>
      <c r="D139" s="21">
        <f>'Mthly con price data from FRED'!D232</f>
        <v>91.337168471956602</v>
      </c>
      <c r="E139" s="9" cm="1">
        <f t="array" aca="1" ref="E139" ca="1">INDEX('Inflation data joined'!$A$1:$AJ$1150,MATCH('Inflation data aligned'!$A139,OFFSET(INDIRECT(ADDRESS(1,MATCH(E$1,'Inflation data joined'!$1:$1,0),1,1,$A$1)),,,1150,1),0),MATCH(E$1,'Inflation data joined'!$1:$1,0)+1)</f>
        <v>120.6</v>
      </c>
      <c r="F139" s="9" cm="1">
        <f t="array" aca="1" ref="F139" ca="1">INDEX('Inflation data joined'!$A$1:$AJ$1150,MATCH('Inflation data aligned'!$A139,OFFSET(INDIRECT(ADDRESS(1,MATCH(F$1,'Inflation data joined'!$1:$1,0),1,1,$A$1)),,,1150,1),0),MATCH(F$1,'Inflation data joined'!$1:$1,0)+1)</f>
        <v>102.6798</v>
      </c>
      <c r="G139" s="9" cm="1">
        <f t="array" aca="1" ref="G139" ca="1">INDEX('Inflation data joined'!$A$1:$AJ$1150,MATCH('Inflation data aligned'!$A139,OFFSET(INDIRECT(ADDRESS(1,MATCH(G$1,'Inflation data joined'!$1:$1,0),1,1,$A$1)),,,1150,1),0),MATCH(G$1,'Inflation data joined'!$1:$1,0)+1)</f>
        <v>225.964</v>
      </c>
      <c r="H139" s="9" cm="1">
        <f t="array" aca="1" ref="H139" ca="1">INDEX('Inflation data joined'!$A$1:$AJ$1150,MATCH('Inflation data aligned'!$A139,OFFSET(INDIRECT(ADDRESS(1,MATCH(H$1,'Inflation data joined'!$1:$1,0),1,1,$A$1)),,,1150,1),0),MATCH(H$1,'Inflation data joined'!$1:$1,0)+1)</f>
        <v>235.2</v>
      </c>
      <c r="I139" s="9" cm="1">
        <f t="array" aca="1" ref="I139" ca="1">INDEX('Inflation data joined'!$A$1:$AJ$1150,MATCH('Inflation data aligned'!$A139,OFFSET(INDIRECT(ADDRESS(1,MATCH(I$1,'Inflation data joined'!$1:$1,0),1,1,$A$1)),,,1150,1),0),MATCH(I$1,'Inflation data joined'!$1:$1,0)+1)</f>
        <v>78</v>
      </c>
      <c r="J139" s="9" cm="1">
        <f t="array" aca="1" ref="J139" ca="1">INDEX('Inflation data joined'!$A$1:$AJ$1150,MATCH('Inflation data aligned'!$A139,OFFSET(INDIRECT(ADDRESS(1,MATCH(J$1,'Inflation data joined'!$1:$1,0),1,1,$A$1)),,,1150,1),0),MATCH(J$1,'Inflation data joined'!$1:$1,0)+1)</f>
        <v>97.16</v>
      </c>
      <c r="K139" s="9" cm="1">
        <f t="array" aca="1" ref="K139" ca="1">INDEX('Inflation data joined'!$A$1:$AJ$1150,MATCH('Inflation data aligned'!$A139,OFFSET(INDIRECT(ADDRESS(1,MATCH(K$1,'Inflation data joined'!$1:$1,0),1,1,$A$1)),,,1150,1),0),MATCH(K$1,'Inflation data joined'!$1:$1,0)+1)</f>
        <v>94.8</v>
      </c>
      <c r="L139" s="9" cm="1">
        <f t="array" aca="1" ref="L139" ca="1">INDEX('Inflation data joined'!$A$1:$AJ$1150,MATCH('Inflation data aligned'!$A139,OFFSET(INDIRECT(ADDRESS(1,MATCH(L$1,'Inflation data joined'!$1:$1,0),1,1,$A$1)),,,1150,1),0),MATCH(L$1,'Inflation data joined'!$1:$1,0)+1)</f>
        <v>94.067725999999993</v>
      </c>
      <c r="M139" s="9" cm="1">
        <f t="array" aca="1" ref="M139" ca="1">INDEX('Inflation data joined'!$A$1:$AJ$1150,MATCH('Inflation data aligned'!$A139,OFFSET(INDIRECT(ADDRESS(1,MATCH(M$1,'Inflation data joined'!$1:$1,0),1,1,$A$1)),,,1150,1),0),MATCH(M$1,'Inflation data joined'!$1:$1,0)+1)</f>
        <v>3314.58</v>
      </c>
      <c r="N139" s="9" cm="1">
        <f t="array" aca="1" ref="N139" ca="1">INDEX('Inflation data joined'!$A$1:$AJ$1150,MATCH('Inflation data aligned'!$A139,OFFSET(INDIRECT(ADDRESS(1,MATCH(N$1,'Inflation data joined'!$1:$1,0),1,1,$A$1)),,,1150,1),0),MATCH(N$1,'Inflation data joined'!$1:$1,0)+1)</f>
        <v>97.6</v>
      </c>
      <c r="O139" s="9" cm="1">
        <f t="array" aca="1" ref="O139" ca="1">INDEX('Inflation data joined'!$A$1:$AJ$1150,MATCH('Inflation data aligned'!$A139,OFFSET(INDIRECT(ADDRESS(1,MATCH(O$1,'Inflation data joined'!$1:$1,0),1,1,$A$1)),,,1150,1),0),MATCH(O$1,'Inflation data joined'!$1:$1,0)+1)</f>
        <v>94.91</v>
      </c>
      <c r="P139" s="9" cm="1">
        <f t="array" aca="1" ref="P139" ca="1">INDEX('Inflation data joined'!$A$1:$AJ$1150,MATCH('Inflation data aligned'!$A139,OFFSET(INDIRECT(ADDRESS(1,MATCH(P$1,'Inflation data joined'!$1:$1,0),1,1,$A$1)),,,1150,1),0),MATCH(P$1,'Inflation data joined'!$1:$1,0)+1)</f>
        <v>89.8</v>
      </c>
      <c r="Q139" s="9" cm="1">
        <f t="array" aca="1" ref="Q139" ca="1">INDEX('Inflation data joined'!$A$1:$AJ$1150,MATCH('Inflation data aligned'!$A139,OFFSET(INDIRECT(ADDRESS(1,MATCH(Q$1,'Inflation data joined'!$1:$1,0),1,1,$A$1)),,,1150,1),0),MATCH(Q$1,'Inflation data joined'!$1:$1,0)+1)</f>
        <v>94.03</v>
      </c>
      <c r="R139" s="21">
        <f>'Mthly con price data from FRED'!H244</f>
        <v>71.698924929255398</v>
      </c>
      <c r="S139" s="9" cm="1">
        <f t="array" aca="1" ref="S139" ca="1">INDEX('Inflation data joined'!$A$1:$AJ$1150,MATCH('Inflation data aligned'!$A139,OFFSET(INDIRECT(ADDRESS(1,MATCH(S$1,'Inflation data joined'!$1:$1,0),1,1,$A$1)),,,1150,1),0),MATCH(S$1,'Inflation data joined'!$1:$1,0)+1)</f>
        <v>73.8</v>
      </c>
    </row>
    <row r="140" spans="1:19" x14ac:dyDescent="0.25">
      <c r="A140" s="4">
        <v>40724</v>
      </c>
      <c r="B140" s="9" cm="1">
        <f t="array" aca="1" ref="B140" ca="1">INDEX('Inflation data joined'!$A$1:$AJ$1150,MATCH('Inflation data aligned'!$A140,OFFSET(INDIRECT(ADDRESS(1,MATCH(B$1,'Inflation data joined'!$1:$1,0),1,1,$A$1)),,,1150,1),0),MATCH(B$1,'Inflation data joined'!$1:$1,0)+1)</f>
        <v>99.2</v>
      </c>
      <c r="C140" s="9" cm="1">
        <f t="array" aca="1" ref="C140" ca="1">INDEX('Inflation data joined'!$A$1:$AJ$1150,MATCH('Inflation data aligned'!$A140,OFFSET(INDIRECT(ADDRESS(1,MATCH(C$1,'Inflation data joined'!$1:$1,0),1,1,$A$1)),,,1150,1),0),MATCH(C$1,'Inflation data joined'!$1:$1,0)+1)</f>
        <v>94.607590999999999</v>
      </c>
      <c r="D140" s="21">
        <f>'Mthly con price data from FRED'!D233</f>
        <v>91.612174228955496</v>
      </c>
      <c r="E140" s="9" cm="1">
        <f t="array" aca="1" ref="E140" ca="1">INDEX('Inflation data joined'!$A$1:$AJ$1150,MATCH('Inflation data aligned'!$A140,OFFSET(INDIRECT(ADDRESS(1,MATCH(E$1,'Inflation data joined'!$1:$1,0),1,1,$A$1)),,,1150,1),0),MATCH(E$1,'Inflation data joined'!$1:$1,0)+1)</f>
        <v>119.8</v>
      </c>
      <c r="F140" s="9" cm="1">
        <f t="array" aca="1" ref="F140" ca="1">INDEX('Inflation data joined'!$A$1:$AJ$1150,MATCH('Inflation data aligned'!$A140,OFFSET(INDIRECT(ADDRESS(1,MATCH(F$1,'Inflation data joined'!$1:$1,0),1,1,$A$1)),,,1150,1),0),MATCH(F$1,'Inflation data joined'!$1:$1,0)+1)</f>
        <v>102.43170000000001</v>
      </c>
      <c r="G140" s="9" cm="1">
        <f t="array" aca="1" ref="G140" ca="1">INDEX('Inflation data joined'!$A$1:$AJ$1150,MATCH('Inflation data aligned'!$A140,OFFSET(INDIRECT(ADDRESS(1,MATCH(G$1,'Inflation data joined'!$1:$1,0),1,1,$A$1)),,,1150,1),0),MATCH(G$1,'Inflation data joined'!$1:$1,0)+1)</f>
        <v>225.72200000000001</v>
      </c>
      <c r="H140" s="9" cm="1">
        <f t="array" aca="1" ref="H140" ca="1">INDEX('Inflation data joined'!$A$1:$AJ$1150,MATCH('Inflation data aligned'!$A140,OFFSET(INDIRECT(ADDRESS(1,MATCH(H$1,'Inflation data joined'!$1:$1,0),1,1,$A$1)),,,1150,1),0),MATCH(H$1,'Inflation data joined'!$1:$1,0)+1)</f>
        <v>235.2</v>
      </c>
      <c r="I140" s="9" cm="1">
        <f t="array" aca="1" ref="I140" ca="1">INDEX('Inflation data joined'!$A$1:$AJ$1150,MATCH('Inflation data aligned'!$A140,OFFSET(INDIRECT(ADDRESS(1,MATCH(I$1,'Inflation data joined'!$1:$1,0),1,1,$A$1)),,,1150,1),0),MATCH(I$1,'Inflation data joined'!$1:$1,0)+1)</f>
        <v>78.400000000000006</v>
      </c>
      <c r="J140" s="9" cm="1">
        <f t="array" aca="1" ref="J140" ca="1">INDEX('Inflation data joined'!$A$1:$AJ$1150,MATCH('Inflation data aligned'!$A140,OFFSET(INDIRECT(ADDRESS(1,MATCH(J$1,'Inflation data joined'!$1:$1,0),1,1,$A$1)),,,1150,1),0),MATCH(J$1,'Inflation data joined'!$1:$1,0)+1)</f>
        <v>97.23</v>
      </c>
      <c r="K140" s="9" cm="1">
        <f t="array" aca="1" ref="K140" ca="1">INDEX('Inflation data joined'!$A$1:$AJ$1150,MATCH('Inflation data aligned'!$A140,OFFSET(INDIRECT(ADDRESS(1,MATCH(K$1,'Inflation data joined'!$1:$1,0),1,1,$A$1)),,,1150,1),0),MATCH(K$1,'Inflation data joined'!$1:$1,0)+1)</f>
        <v>94.8</v>
      </c>
      <c r="L140" s="9" cm="1">
        <f t="array" aca="1" ref="L140" ca="1">INDEX('Inflation data joined'!$A$1:$AJ$1150,MATCH('Inflation data aligned'!$A140,OFFSET(INDIRECT(ADDRESS(1,MATCH(L$1,'Inflation data joined'!$1:$1,0),1,1,$A$1)),,,1150,1),0),MATCH(L$1,'Inflation data joined'!$1:$1,0)+1)</f>
        <v>94.223984999999999</v>
      </c>
      <c r="M140" s="9" cm="1">
        <f t="array" aca="1" ref="M140" ca="1">INDEX('Inflation data joined'!$A$1:$AJ$1150,MATCH('Inflation data aligned'!$A140,OFFSET(INDIRECT(ADDRESS(1,MATCH(M$1,'Inflation data joined'!$1:$1,0),1,1,$A$1)),,,1150,1),0),MATCH(M$1,'Inflation data joined'!$1:$1,0)+1)</f>
        <v>3319.55</v>
      </c>
      <c r="N140" s="9" cm="1">
        <f t="array" aca="1" ref="N140" ca="1">INDEX('Inflation data joined'!$A$1:$AJ$1150,MATCH('Inflation data aligned'!$A140,OFFSET(INDIRECT(ADDRESS(1,MATCH(N$1,'Inflation data joined'!$1:$1,0),1,1,$A$1)),,,1150,1),0),MATCH(N$1,'Inflation data joined'!$1:$1,0)+1)</f>
        <v>97.4</v>
      </c>
      <c r="O140" s="9" cm="1">
        <f t="array" aca="1" ref="O140" ca="1">INDEX('Inflation data joined'!$A$1:$AJ$1150,MATCH('Inflation data aligned'!$A140,OFFSET(INDIRECT(ADDRESS(1,MATCH(O$1,'Inflation data joined'!$1:$1,0),1,1,$A$1)),,,1150,1),0),MATCH(O$1,'Inflation data joined'!$1:$1,0)+1)</f>
        <v>95.5</v>
      </c>
      <c r="P140" s="9" cm="1">
        <f t="array" aca="1" ref="P140" ca="1">INDEX('Inflation data joined'!$A$1:$AJ$1150,MATCH('Inflation data aligned'!$A140,OFFSET(INDIRECT(ADDRESS(1,MATCH(P$1,'Inflation data joined'!$1:$1,0),1,1,$A$1)),,,1150,1),0),MATCH(P$1,'Inflation data joined'!$1:$1,0)+1)</f>
        <v>90.6</v>
      </c>
      <c r="Q140" s="9" cm="1">
        <f t="array" aca="1" ref="Q140" ca="1">INDEX('Inflation data joined'!$A$1:$AJ$1150,MATCH('Inflation data aligned'!$A140,OFFSET(INDIRECT(ADDRESS(1,MATCH(Q$1,'Inflation data joined'!$1:$1,0),1,1,$A$1)),,,1150,1),0),MATCH(Q$1,'Inflation data joined'!$1:$1,0)+1)</f>
        <v>93.57</v>
      </c>
      <c r="R140" s="21">
        <f>'Mthly con price data from FRED'!H245</f>
        <v>71.863832456592604</v>
      </c>
      <c r="S140" s="9" cm="1">
        <f t="array" aca="1" ref="S140" ca="1">INDEX('Inflation data joined'!$A$1:$AJ$1150,MATCH('Inflation data aligned'!$A140,OFFSET(INDIRECT(ADDRESS(1,MATCH(S$1,'Inflation data joined'!$1:$1,0),1,1,$A$1)),,,1150,1),0),MATCH(S$1,'Inflation data joined'!$1:$1,0)+1)</f>
        <v>74.099999999999994</v>
      </c>
    </row>
    <row r="141" spans="1:19" x14ac:dyDescent="0.25">
      <c r="A141" s="4">
        <v>40755</v>
      </c>
      <c r="B141" s="31">
        <f ca="1">B140+(B143-B140)*1/3</f>
        <v>99.4</v>
      </c>
      <c r="C141" s="9" cm="1">
        <f t="array" aca="1" ref="C141" ca="1">INDEX('Inflation data joined'!$A$1:$AJ$1150,MATCH('Inflation data aligned'!$A141,OFFSET(INDIRECT(ADDRESS(1,MATCH(C$1,'Inflation data joined'!$1:$1,0),1,1,$A$1)),,,1150,1),0),MATCH(C$1,'Inflation data joined'!$1:$1,0)+1)</f>
        <v>94.607590999999999</v>
      </c>
      <c r="D141" s="21">
        <f>'Mthly con price data from FRED'!D234</f>
        <v>92.014049308516505</v>
      </c>
      <c r="E141" s="9" cm="1">
        <f t="array" aca="1" ref="E141" ca="1">INDEX('Inflation data joined'!$A$1:$AJ$1150,MATCH('Inflation data aligned'!$A141,OFFSET(INDIRECT(ADDRESS(1,MATCH(E$1,'Inflation data joined'!$1:$1,0),1,1,$A$1)),,,1150,1),0),MATCH(E$1,'Inflation data joined'!$1:$1,0)+1)</f>
        <v>120</v>
      </c>
      <c r="F141" s="9" cm="1">
        <f t="array" aca="1" ref="F141" ca="1">INDEX('Inflation data joined'!$A$1:$AJ$1150,MATCH('Inflation data aligned'!$A141,OFFSET(INDIRECT(ADDRESS(1,MATCH(F$1,'Inflation data joined'!$1:$1,0),1,1,$A$1)),,,1150,1),0),MATCH(F$1,'Inflation data joined'!$1:$1,0)+1)</f>
        <v>101.59</v>
      </c>
      <c r="G141" s="9" cm="1">
        <f t="array" aca="1" ref="G141" ca="1">INDEX('Inflation data joined'!$A$1:$AJ$1150,MATCH('Inflation data aligned'!$A141,OFFSET(INDIRECT(ADDRESS(1,MATCH(G$1,'Inflation data joined'!$1:$1,0),1,1,$A$1)),,,1150,1),0),MATCH(G$1,'Inflation data joined'!$1:$1,0)+1)</f>
        <v>225.922</v>
      </c>
      <c r="H141" s="9" cm="1">
        <f t="array" aca="1" ref="H141" ca="1">INDEX('Inflation data joined'!$A$1:$AJ$1150,MATCH('Inflation data aligned'!$A141,OFFSET(INDIRECT(ADDRESS(1,MATCH(H$1,'Inflation data joined'!$1:$1,0),1,1,$A$1)),,,1150,1),0),MATCH(H$1,'Inflation data joined'!$1:$1,0)+1)</f>
        <v>234.7</v>
      </c>
      <c r="I141" s="9" cm="1">
        <f t="array" aca="1" ref="I141" ca="1">INDEX('Inflation data joined'!$A$1:$AJ$1150,MATCH('Inflation data aligned'!$A141,OFFSET(INDIRECT(ADDRESS(1,MATCH(I$1,'Inflation data joined'!$1:$1,0),1,1,$A$1)),,,1150,1),0),MATCH(I$1,'Inflation data joined'!$1:$1,0)+1)</f>
        <v>78.3</v>
      </c>
      <c r="J141" s="9" cm="1">
        <f t="array" aca="1" ref="J141" ca="1">INDEX('Inflation data joined'!$A$1:$AJ$1150,MATCH('Inflation data aligned'!$A141,OFFSET(INDIRECT(ADDRESS(1,MATCH(J$1,'Inflation data joined'!$1:$1,0),1,1,$A$1)),,,1150,1),0),MATCH(J$1,'Inflation data joined'!$1:$1,0)+1)</f>
        <v>96.79</v>
      </c>
      <c r="K141" s="9" cm="1">
        <f t="array" aca="1" ref="K141" ca="1">INDEX('Inflation data joined'!$A$1:$AJ$1150,MATCH('Inflation data aligned'!$A141,OFFSET(INDIRECT(ADDRESS(1,MATCH(K$1,'Inflation data joined'!$1:$1,0),1,1,$A$1)),,,1150,1),0),MATCH(K$1,'Inflation data joined'!$1:$1,0)+1)</f>
        <v>95.2</v>
      </c>
      <c r="L141" s="9" cm="1">
        <f t="array" aca="1" ref="L141" ca="1">INDEX('Inflation data joined'!$A$1:$AJ$1150,MATCH('Inflation data aligned'!$A141,OFFSET(INDIRECT(ADDRESS(1,MATCH(L$1,'Inflation data joined'!$1:$1,0),1,1,$A$1)),,,1150,1),0),MATCH(L$1,'Inflation data joined'!$1:$1,0)+1)</f>
        <v>94.849018999999998</v>
      </c>
      <c r="M141" s="9" cm="1">
        <f t="array" aca="1" ref="M141" ca="1">INDEX('Inflation data joined'!$A$1:$AJ$1150,MATCH('Inflation data aligned'!$A141,OFFSET(INDIRECT(ADDRESS(1,MATCH(M$1,'Inflation data joined'!$1:$1,0),1,1,$A$1)),,,1150,1),0),MATCH(M$1,'Inflation data joined'!$1:$1,0)+1)</f>
        <v>3324.86</v>
      </c>
      <c r="N141" s="9" cm="1">
        <f t="array" aca="1" ref="N141" ca="1">INDEX('Inflation data joined'!$A$1:$AJ$1150,MATCH('Inflation data aligned'!$A141,OFFSET(INDIRECT(ADDRESS(1,MATCH(N$1,'Inflation data joined'!$1:$1,0),1,1,$A$1)),,,1150,1),0),MATCH(N$1,'Inflation data joined'!$1:$1,0)+1)</f>
        <v>97.2</v>
      </c>
      <c r="O141" s="9" cm="1">
        <f t="array" aca="1" ref="O141" ca="1">INDEX('Inflation data joined'!$A$1:$AJ$1150,MATCH('Inflation data aligned'!$A141,OFFSET(INDIRECT(ADDRESS(1,MATCH(O$1,'Inflation data joined'!$1:$1,0),1,1,$A$1)),,,1150,1),0),MATCH(O$1,'Inflation data joined'!$1:$1,0)+1)</f>
        <v>95.22</v>
      </c>
      <c r="P141" s="9" cm="1">
        <f t="array" aca="1" ref="P141" ca="1">INDEX('Inflation data joined'!$A$1:$AJ$1150,MATCH('Inflation data aligned'!$A141,OFFSET(INDIRECT(ADDRESS(1,MATCH(P$1,'Inflation data joined'!$1:$1,0),1,1,$A$1)),,,1150,1),0),MATCH(P$1,'Inflation data joined'!$1:$1,0)+1)</f>
        <v>91.8</v>
      </c>
      <c r="Q141" s="9" cm="1">
        <f t="array" aca="1" ref="Q141" ca="1">INDEX('Inflation data joined'!$A$1:$AJ$1150,MATCH('Inflation data aligned'!$A141,OFFSET(INDIRECT(ADDRESS(1,MATCH(Q$1,'Inflation data joined'!$1:$1,0),1,1,$A$1)),,,1150,1),0),MATCH(Q$1,'Inflation data joined'!$1:$1,0)+1)</f>
        <v>94.04</v>
      </c>
      <c r="R141" s="21">
        <f>'Mthly con price data from FRED'!H246</f>
        <v>71.856646073346994</v>
      </c>
      <c r="S141" s="9" cm="1">
        <f t="array" aca="1" ref="S141" ca="1">INDEX('Inflation data joined'!$A$1:$AJ$1150,MATCH('Inflation data aligned'!$A141,OFFSET(INDIRECT(ADDRESS(1,MATCH(S$1,'Inflation data joined'!$1:$1,0),1,1,$A$1)),,,1150,1),0),MATCH(S$1,'Inflation data joined'!$1:$1,0)+1)</f>
        <v>74.7</v>
      </c>
    </row>
    <row r="142" spans="1:19" x14ac:dyDescent="0.25">
      <c r="A142" s="4">
        <v>40786</v>
      </c>
      <c r="B142" s="32">
        <f ca="1">B140+(B143-B140)*2/3</f>
        <v>99.6</v>
      </c>
      <c r="C142" s="9" cm="1">
        <f t="array" aca="1" ref="C142" ca="1">INDEX('Inflation data joined'!$A$1:$AJ$1150,MATCH('Inflation data aligned'!$A142,OFFSET(INDIRECT(ADDRESS(1,MATCH(C$1,'Inflation data joined'!$1:$1,0),1,1,$A$1)),,,1150,1),0),MATCH(C$1,'Inflation data joined'!$1:$1,0)+1)</f>
        <v>94.702388999999997</v>
      </c>
      <c r="D142" s="21">
        <f>'Mthly con price data from FRED'!D235</f>
        <v>92.275452857688407</v>
      </c>
      <c r="E142" s="9" cm="1">
        <f t="array" aca="1" ref="E142" ca="1">INDEX('Inflation data joined'!$A$1:$AJ$1150,MATCH('Inflation data aligned'!$A142,OFFSET(INDIRECT(ADDRESS(1,MATCH(E$1,'Inflation data joined'!$1:$1,0),1,1,$A$1)),,,1150,1),0),MATCH(E$1,'Inflation data joined'!$1:$1,0)+1)</f>
        <v>120.3</v>
      </c>
      <c r="F142" s="9" cm="1">
        <f t="array" aca="1" ref="F142" ca="1">INDEX('Inflation data joined'!$A$1:$AJ$1150,MATCH('Inflation data aligned'!$A142,OFFSET(INDIRECT(ADDRESS(1,MATCH(F$1,'Inflation data joined'!$1:$1,0),1,1,$A$1)),,,1150,1),0),MATCH(F$1,'Inflation data joined'!$1:$1,0)+1)</f>
        <v>101.29300000000001</v>
      </c>
      <c r="G142" s="9" cm="1">
        <f t="array" aca="1" ref="G142" ca="1">INDEX('Inflation data joined'!$A$1:$AJ$1150,MATCH('Inflation data aligned'!$A142,OFFSET(INDIRECT(ADDRESS(1,MATCH(G$1,'Inflation data joined'!$1:$1,0),1,1,$A$1)),,,1150,1),0),MATCH(G$1,'Inflation data joined'!$1:$1,0)+1)</f>
        <v>226.54499999999999</v>
      </c>
      <c r="H142" s="9" cm="1">
        <f t="array" aca="1" ref="H142" ca="1">INDEX('Inflation data joined'!$A$1:$AJ$1150,MATCH('Inflation data aligned'!$A142,OFFSET(INDIRECT(ADDRESS(1,MATCH(H$1,'Inflation data joined'!$1:$1,0),1,1,$A$1)),,,1150,1),0),MATCH(H$1,'Inflation data joined'!$1:$1,0)+1)</f>
        <v>236.1</v>
      </c>
      <c r="I142" s="9" cm="1">
        <f t="array" aca="1" ref="I142" ca="1">INDEX('Inflation data joined'!$A$1:$AJ$1150,MATCH('Inflation data aligned'!$A142,OFFSET(INDIRECT(ADDRESS(1,MATCH(I$1,'Inflation data joined'!$1:$1,0),1,1,$A$1)),,,1150,1),0),MATCH(I$1,'Inflation data joined'!$1:$1,0)+1)</f>
        <v>76.7</v>
      </c>
      <c r="J142" s="9" cm="1">
        <f t="array" aca="1" ref="J142" ca="1">INDEX('Inflation data joined'!$A$1:$AJ$1150,MATCH('Inflation data aligned'!$A142,OFFSET(INDIRECT(ADDRESS(1,MATCH(J$1,'Inflation data joined'!$1:$1,0),1,1,$A$1)),,,1150,1),0),MATCH(J$1,'Inflation data joined'!$1:$1,0)+1)</f>
        <v>97.31</v>
      </c>
      <c r="K142" s="9" cm="1">
        <f t="array" aca="1" ref="K142" ca="1">INDEX('Inflation data joined'!$A$1:$AJ$1150,MATCH('Inflation data aligned'!$A142,OFFSET(INDIRECT(ADDRESS(1,MATCH(K$1,'Inflation data joined'!$1:$1,0),1,1,$A$1)),,,1150,1),0),MATCH(K$1,'Inflation data joined'!$1:$1,0)+1)</f>
        <v>95.2</v>
      </c>
      <c r="L142" s="9" cm="1">
        <f t="array" aca="1" ref="L142" ca="1">INDEX('Inflation data joined'!$A$1:$AJ$1150,MATCH('Inflation data aligned'!$A142,OFFSET(INDIRECT(ADDRESS(1,MATCH(L$1,'Inflation data joined'!$1:$1,0),1,1,$A$1)),,,1150,1),0),MATCH(L$1,'Inflation data joined'!$1:$1,0)+1)</f>
        <v>95.708440999999993</v>
      </c>
      <c r="M142" s="9" cm="1">
        <f t="array" aca="1" ref="M142" ca="1">INDEX('Inflation data joined'!$A$1:$AJ$1150,MATCH('Inflation data aligned'!$A142,OFFSET(INDIRECT(ADDRESS(1,MATCH(M$1,'Inflation data joined'!$1:$1,0),1,1,$A$1)),,,1150,1),0),MATCH(M$1,'Inflation data joined'!$1:$1,0)+1)</f>
        <v>3337.16</v>
      </c>
      <c r="N142" s="9" cm="1">
        <f t="array" aca="1" ref="N142" ca="1">INDEX('Inflation data joined'!$A$1:$AJ$1150,MATCH('Inflation data aligned'!$A142,OFFSET(INDIRECT(ADDRESS(1,MATCH(N$1,'Inflation data joined'!$1:$1,0),1,1,$A$1)),,,1150,1),0),MATCH(N$1,'Inflation data joined'!$1:$1,0)+1)</f>
        <v>97.4</v>
      </c>
      <c r="O142" s="9" cm="1">
        <f t="array" aca="1" ref="O142" ca="1">INDEX('Inflation data joined'!$A$1:$AJ$1150,MATCH('Inflation data aligned'!$A142,OFFSET(INDIRECT(ADDRESS(1,MATCH(O$1,'Inflation data joined'!$1:$1,0),1,1,$A$1)),,,1150,1),0),MATCH(O$1,'Inflation data joined'!$1:$1,0)+1)</f>
        <v>95.25</v>
      </c>
      <c r="P142" s="9" cm="1">
        <f t="array" aca="1" ref="P142" ca="1">INDEX('Inflation data joined'!$A$1:$AJ$1150,MATCH('Inflation data aligned'!$A142,OFFSET(INDIRECT(ADDRESS(1,MATCH(P$1,'Inflation data joined'!$1:$1,0),1,1,$A$1)),,,1150,1),0),MATCH(P$1,'Inflation data joined'!$1:$1,0)+1)</f>
        <v>92.7</v>
      </c>
      <c r="Q142" s="9" cm="1">
        <f t="array" aca="1" ref="Q142" ca="1">INDEX('Inflation data joined'!$A$1:$AJ$1150,MATCH('Inflation data aligned'!$A142,OFFSET(INDIRECT(ADDRESS(1,MATCH(Q$1,'Inflation data joined'!$1:$1,0),1,1,$A$1)),,,1150,1),0),MATCH(Q$1,'Inflation data joined'!$1:$1,0)+1)</f>
        <v>94.19</v>
      </c>
      <c r="R142" s="21">
        <f>'Mthly con price data from FRED'!H247</f>
        <v>71.6841901227709</v>
      </c>
      <c r="S142" s="9" cm="1">
        <f t="array" aca="1" ref="S142" ca="1">INDEX('Inflation data joined'!$A$1:$AJ$1150,MATCH('Inflation data aligned'!$A142,OFFSET(INDIRECT(ADDRESS(1,MATCH(S$1,'Inflation data joined'!$1:$1,0),1,1,$A$1)),,,1150,1),0),MATCH(S$1,'Inflation data joined'!$1:$1,0)+1)</f>
        <v>74.900000000000006</v>
      </c>
    </row>
    <row r="143" spans="1:19" x14ac:dyDescent="0.25">
      <c r="A143" s="4">
        <v>40816</v>
      </c>
      <c r="B143" s="9" cm="1">
        <f t="array" aca="1" ref="B143" ca="1">INDEX('Inflation data joined'!$A$1:$AJ$1150,MATCH('Inflation data aligned'!$A143,OFFSET(INDIRECT(ADDRESS(1,MATCH(B$1,'Inflation data joined'!$1:$1,0),1,1,$A$1)),,,1150,1),0),MATCH(B$1,'Inflation data joined'!$1:$1,0)+1)</f>
        <v>99.8</v>
      </c>
      <c r="C143" s="9" cm="1">
        <f t="array" aca="1" ref="C143" ca="1">INDEX('Inflation data joined'!$A$1:$AJ$1150,MATCH('Inflation data aligned'!$A143,OFFSET(INDIRECT(ADDRESS(1,MATCH(C$1,'Inflation data joined'!$1:$1,0),1,1,$A$1)),,,1150,1),0),MATCH(C$1,'Inflation data joined'!$1:$1,0)+1)</f>
        <v>94.702388999999997</v>
      </c>
      <c r="D143" s="21">
        <f>'Mthly con price data from FRED'!D236</f>
        <v>92.711125439641606</v>
      </c>
      <c r="E143" s="9" cm="1">
        <f t="array" aca="1" ref="E143" ca="1">INDEX('Inflation data joined'!$A$1:$AJ$1150,MATCH('Inflation data aligned'!$A143,OFFSET(INDIRECT(ADDRESS(1,MATCH(E$1,'Inflation data joined'!$1:$1,0),1,1,$A$1)),,,1150,1),0),MATCH(E$1,'Inflation data joined'!$1:$1,0)+1)</f>
        <v>120.6</v>
      </c>
      <c r="F143" s="9" cm="1">
        <f t="array" aca="1" ref="F143" ca="1">INDEX('Inflation data joined'!$A$1:$AJ$1150,MATCH('Inflation data aligned'!$A143,OFFSET(INDIRECT(ADDRESS(1,MATCH(F$1,'Inflation data joined'!$1:$1,0),1,1,$A$1)),,,1150,1),0),MATCH(F$1,'Inflation data joined'!$1:$1,0)+1)</f>
        <v>101.56619999999999</v>
      </c>
      <c r="G143" s="9" cm="1">
        <f t="array" aca="1" ref="G143" ca="1">INDEX('Inflation data joined'!$A$1:$AJ$1150,MATCH('Inflation data aligned'!$A143,OFFSET(INDIRECT(ADDRESS(1,MATCH(G$1,'Inflation data joined'!$1:$1,0),1,1,$A$1)),,,1150,1),0),MATCH(G$1,'Inflation data joined'!$1:$1,0)+1)</f>
        <v>226.88900000000001</v>
      </c>
      <c r="H143" s="9" cm="1">
        <f t="array" aca="1" ref="H143" ca="1">INDEX('Inflation data joined'!$A$1:$AJ$1150,MATCH('Inflation data aligned'!$A143,OFFSET(INDIRECT(ADDRESS(1,MATCH(H$1,'Inflation data joined'!$1:$1,0),1,1,$A$1)),,,1150,1),0),MATCH(H$1,'Inflation data joined'!$1:$1,0)+1)</f>
        <v>237.9</v>
      </c>
      <c r="I143" s="9" cm="1">
        <f t="array" aca="1" ref="I143" ca="1">INDEX('Inflation data joined'!$A$1:$AJ$1150,MATCH('Inflation data aligned'!$A143,OFFSET(INDIRECT(ADDRESS(1,MATCH(I$1,'Inflation data joined'!$1:$1,0),1,1,$A$1)),,,1150,1),0),MATCH(I$1,'Inflation data joined'!$1:$1,0)+1)</f>
        <v>77</v>
      </c>
      <c r="J143" s="9" cm="1">
        <f t="array" aca="1" ref="J143" ca="1">INDEX('Inflation data joined'!$A$1:$AJ$1150,MATCH('Inflation data aligned'!$A143,OFFSET(INDIRECT(ADDRESS(1,MATCH(J$1,'Inflation data joined'!$1:$1,0),1,1,$A$1)),,,1150,1),0),MATCH(J$1,'Inflation data joined'!$1:$1,0)+1)</f>
        <v>97.23</v>
      </c>
      <c r="K143" s="9" cm="1">
        <f t="array" aca="1" ref="K143" ca="1">INDEX('Inflation data joined'!$A$1:$AJ$1150,MATCH('Inflation data aligned'!$A143,OFFSET(INDIRECT(ADDRESS(1,MATCH(K$1,'Inflation data joined'!$1:$1,0),1,1,$A$1)),,,1150,1),0),MATCH(K$1,'Inflation data joined'!$1:$1,0)+1)</f>
        <v>95.3</v>
      </c>
      <c r="L143" s="9" cm="1">
        <f t="array" aca="1" ref="L143" ca="1">INDEX('Inflation data joined'!$A$1:$AJ$1150,MATCH('Inflation data aligned'!$A143,OFFSET(INDIRECT(ADDRESS(1,MATCH(L$1,'Inflation data joined'!$1:$1,0),1,1,$A$1)),,,1150,1),0),MATCH(L$1,'Inflation data joined'!$1:$1,0)+1)</f>
        <v>95.786569999999998</v>
      </c>
      <c r="M143" s="9" cm="1">
        <f t="array" aca="1" ref="M143" ca="1">INDEX('Inflation data joined'!$A$1:$AJ$1150,MATCH('Inflation data aligned'!$A143,OFFSET(INDIRECT(ADDRESS(1,MATCH(M$1,'Inflation data joined'!$1:$1,0),1,1,$A$1)),,,1150,1),0),MATCH(M$1,'Inflation data joined'!$1:$1,0)+1)</f>
        <v>3354.85</v>
      </c>
      <c r="N143" s="9" cm="1">
        <f t="array" aca="1" ref="N143" ca="1">INDEX('Inflation data joined'!$A$1:$AJ$1150,MATCH('Inflation data aligned'!$A143,OFFSET(INDIRECT(ADDRESS(1,MATCH(N$1,'Inflation data joined'!$1:$1,0),1,1,$A$1)),,,1150,1),0),MATCH(N$1,'Inflation data joined'!$1:$1,0)+1)</f>
        <v>97.5</v>
      </c>
      <c r="O143" s="9" cm="1">
        <f t="array" aca="1" ref="O143" ca="1">INDEX('Inflation data joined'!$A$1:$AJ$1150,MATCH('Inflation data aligned'!$A143,OFFSET(INDIRECT(ADDRESS(1,MATCH(O$1,'Inflation data joined'!$1:$1,0),1,1,$A$1)),,,1150,1),0),MATCH(O$1,'Inflation data joined'!$1:$1,0)+1)</f>
        <v>95.37</v>
      </c>
      <c r="P143" s="9" cm="1">
        <f t="array" aca="1" ref="P143" ca="1">INDEX('Inflation data joined'!$A$1:$AJ$1150,MATCH('Inflation data aligned'!$A143,OFFSET(INDIRECT(ADDRESS(1,MATCH(P$1,'Inflation data joined'!$1:$1,0),1,1,$A$1)),,,1150,1),0),MATCH(P$1,'Inflation data joined'!$1:$1,0)+1)</f>
        <v>93.8</v>
      </c>
      <c r="Q143" s="9" cm="1">
        <f t="array" aca="1" ref="Q143" ca="1">INDEX('Inflation data joined'!$A$1:$AJ$1150,MATCH('Inflation data aligned'!$A143,OFFSET(INDIRECT(ADDRESS(1,MATCH(Q$1,'Inflation data joined'!$1:$1,0),1,1,$A$1)),,,1150,1),0),MATCH(Q$1,'Inflation data joined'!$1:$1,0)+1)</f>
        <v>94.53</v>
      </c>
      <c r="R143" s="21">
        <f>'Mthly con price data from FRED'!H248</f>
        <v>71.655516446721805</v>
      </c>
      <c r="S143" s="9" cm="1">
        <f t="array" aca="1" ref="S143" ca="1">INDEX('Inflation data joined'!$A$1:$AJ$1150,MATCH('Inflation data aligned'!$A143,OFFSET(INDIRECT(ADDRESS(1,MATCH(S$1,'Inflation data joined'!$1:$1,0),1,1,$A$1)),,,1150,1),0),MATCH(S$1,'Inflation data joined'!$1:$1,0)+1)</f>
        <v>75.2</v>
      </c>
    </row>
    <row r="144" spans="1:19" x14ac:dyDescent="0.25">
      <c r="A144" s="4">
        <v>40847</v>
      </c>
      <c r="B144" s="31">
        <f ca="1">B143+(B146-B143)*1/3</f>
        <v>99.8</v>
      </c>
      <c r="C144" s="9" cm="1">
        <f t="array" aca="1" ref="C144" ca="1">INDEX('Inflation data joined'!$A$1:$AJ$1150,MATCH('Inflation data aligned'!$A144,OFFSET(INDIRECT(ADDRESS(1,MATCH(C$1,'Inflation data joined'!$1:$1,0),1,1,$A$1)),,,1150,1),0),MATCH(C$1,'Inflation data joined'!$1:$1,0)+1)</f>
        <v>94.607590999999999</v>
      </c>
      <c r="D144" s="21">
        <f>'Mthly con price data from FRED'!D237</f>
        <v>92.798259956032297</v>
      </c>
      <c r="E144" s="9" cm="1">
        <f t="array" aca="1" ref="E144" ca="1">INDEX('Inflation data joined'!$A$1:$AJ$1150,MATCH('Inflation data aligned'!$A144,OFFSET(INDIRECT(ADDRESS(1,MATCH(E$1,'Inflation data joined'!$1:$1,0),1,1,$A$1)),,,1150,1),0),MATCH(E$1,'Inflation data joined'!$1:$1,0)+1)</f>
        <v>120.8</v>
      </c>
      <c r="F144" s="9" cm="1">
        <f t="array" aca="1" ref="F144" ca="1">INDEX('Inflation data joined'!$A$1:$AJ$1150,MATCH('Inflation data aligned'!$A144,OFFSET(INDIRECT(ADDRESS(1,MATCH(F$1,'Inflation data joined'!$1:$1,0),1,1,$A$1)),,,1150,1),0),MATCH(F$1,'Inflation data joined'!$1:$1,0)+1)</f>
        <v>101.4987</v>
      </c>
      <c r="G144" s="9" cm="1">
        <f t="array" aca="1" ref="G144" ca="1">INDEX('Inflation data joined'!$A$1:$AJ$1150,MATCH('Inflation data aligned'!$A144,OFFSET(INDIRECT(ADDRESS(1,MATCH(G$1,'Inflation data joined'!$1:$1,0),1,1,$A$1)),,,1150,1),0),MATCH(G$1,'Inflation data joined'!$1:$1,0)+1)</f>
        <v>226.42099999999999</v>
      </c>
      <c r="H144" s="9" cm="1">
        <f t="array" aca="1" ref="H144" ca="1">INDEX('Inflation data joined'!$A$1:$AJ$1150,MATCH('Inflation data aligned'!$A144,OFFSET(INDIRECT(ADDRESS(1,MATCH(H$1,'Inflation data joined'!$1:$1,0),1,1,$A$1)),,,1150,1),0),MATCH(H$1,'Inflation data joined'!$1:$1,0)+1)</f>
        <v>238</v>
      </c>
      <c r="I144" s="9" cm="1">
        <f t="array" aca="1" ref="I144" ca="1">INDEX('Inflation data joined'!$A$1:$AJ$1150,MATCH('Inflation data aligned'!$A144,OFFSET(INDIRECT(ADDRESS(1,MATCH(I$1,'Inflation data joined'!$1:$1,0),1,1,$A$1)),,,1150,1),0),MATCH(I$1,'Inflation data joined'!$1:$1,0)+1)</f>
        <v>79.3</v>
      </c>
      <c r="J144" s="9" cm="1">
        <f t="array" aca="1" ref="J144" ca="1">INDEX('Inflation data joined'!$A$1:$AJ$1150,MATCH('Inflation data aligned'!$A144,OFFSET(INDIRECT(ADDRESS(1,MATCH(J$1,'Inflation data joined'!$1:$1,0),1,1,$A$1)),,,1150,1),0),MATCH(J$1,'Inflation data joined'!$1:$1,0)+1)</f>
        <v>97.42</v>
      </c>
      <c r="K144" s="9" cm="1">
        <f t="array" aca="1" ref="K144" ca="1">INDEX('Inflation data joined'!$A$1:$AJ$1150,MATCH('Inflation data aligned'!$A144,OFFSET(INDIRECT(ADDRESS(1,MATCH(K$1,'Inflation data joined'!$1:$1,0),1,1,$A$1)),,,1150,1),0),MATCH(K$1,'Inflation data joined'!$1:$1,0)+1)</f>
        <v>95.4</v>
      </c>
      <c r="L144" s="9" cm="1">
        <f t="array" aca="1" ref="L144" ca="1">INDEX('Inflation data joined'!$A$1:$AJ$1150,MATCH('Inflation data aligned'!$A144,OFFSET(INDIRECT(ADDRESS(1,MATCH(L$1,'Inflation data joined'!$1:$1,0),1,1,$A$1)),,,1150,1),0),MATCH(L$1,'Inflation data joined'!$1:$1,0)+1)</f>
        <v>95.630313000000001</v>
      </c>
      <c r="M144" s="9" cm="1">
        <f t="array" aca="1" ref="M144" ca="1">INDEX('Inflation data joined'!$A$1:$AJ$1150,MATCH('Inflation data aligned'!$A144,OFFSET(INDIRECT(ADDRESS(1,MATCH(M$1,'Inflation data joined'!$1:$1,0),1,1,$A$1)),,,1150,1),0),MATCH(M$1,'Inflation data joined'!$1:$1,0)+1)</f>
        <v>3369.28</v>
      </c>
      <c r="N144" s="9" cm="1">
        <f t="array" aca="1" ref="N144" ca="1">INDEX('Inflation data joined'!$A$1:$AJ$1150,MATCH('Inflation data aligned'!$A144,OFFSET(INDIRECT(ADDRESS(1,MATCH(N$1,'Inflation data joined'!$1:$1,0),1,1,$A$1)),,,1150,1),0),MATCH(N$1,'Inflation data joined'!$1:$1,0)+1)</f>
        <v>97.8</v>
      </c>
      <c r="O144" s="9" cm="1">
        <f t="array" aca="1" ref="O144" ca="1">INDEX('Inflation data joined'!$A$1:$AJ$1150,MATCH('Inflation data aligned'!$A144,OFFSET(INDIRECT(ADDRESS(1,MATCH(O$1,'Inflation data joined'!$1:$1,0),1,1,$A$1)),,,1150,1),0),MATCH(O$1,'Inflation data joined'!$1:$1,0)+1)</f>
        <v>95.88</v>
      </c>
      <c r="P144" s="9" cm="1">
        <f t="array" aca="1" ref="P144" ca="1">INDEX('Inflation data joined'!$A$1:$AJ$1150,MATCH('Inflation data aligned'!$A144,OFFSET(INDIRECT(ADDRESS(1,MATCH(P$1,'Inflation data joined'!$1:$1,0),1,1,$A$1)),,,1150,1),0),MATCH(P$1,'Inflation data joined'!$1:$1,0)+1)</f>
        <v>94.8</v>
      </c>
      <c r="Q144" s="9" cm="1">
        <f t="array" aca="1" ref="Q144" ca="1">INDEX('Inflation data joined'!$A$1:$AJ$1150,MATCH('Inflation data aligned'!$A144,OFFSET(INDIRECT(ADDRESS(1,MATCH(Q$1,'Inflation data joined'!$1:$1,0),1,1,$A$1)),,,1150,1),0),MATCH(Q$1,'Inflation data joined'!$1:$1,0)+1)</f>
        <v>94.57</v>
      </c>
      <c r="R144" s="21">
        <f>'Mthly con price data from FRED'!H249</f>
        <v>71.999462925666094</v>
      </c>
      <c r="S144" s="9" cm="1">
        <f t="array" aca="1" ref="S144" ca="1">INDEX('Inflation data joined'!$A$1:$AJ$1150,MATCH('Inflation data aligned'!$A144,OFFSET(INDIRECT(ADDRESS(1,MATCH(S$1,'Inflation data joined'!$1:$1,0),1,1,$A$1)),,,1150,1),0),MATCH(S$1,'Inflation data joined'!$1:$1,0)+1)</f>
        <v>75.5</v>
      </c>
    </row>
    <row r="145" spans="1:19" x14ac:dyDescent="0.25">
      <c r="A145" s="4">
        <v>40877</v>
      </c>
      <c r="B145" s="32">
        <f ca="1">B143+(B146-B143)*2/3</f>
        <v>99.8</v>
      </c>
      <c r="C145" s="9" cm="1">
        <f t="array" aca="1" ref="C145" ca="1">INDEX('Inflation data joined'!$A$1:$AJ$1150,MATCH('Inflation data aligned'!$A145,OFFSET(INDIRECT(ADDRESS(1,MATCH(C$1,'Inflation data joined'!$1:$1,0),1,1,$A$1)),,,1150,1),0),MATCH(C$1,'Inflation data joined'!$1:$1,0)+1)</f>
        <v>94.417997</v>
      </c>
      <c r="D145" s="21">
        <f>'Mthly con price data from FRED'!D238</f>
        <v>92.623990923251</v>
      </c>
      <c r="E145" s="9" cm="1">
        <f t="array" aca="1" ref="E145" ca="1">INDEX('Inflation data joined'!$A$1:$AJ$1150,MATCH('Inflation data aligned'!$A145,OFFSET(INDIRECT(ADDRESS(1,MATCH(E$1,'Inflation data joined'!$1:$1,0),1,1,$A$1)),,,1150,1),0),MATCH(E$1,'Inflation data joined'!$1:$1,0)+1)</f>
        <v>120.9</v>
      </c>
      <c r="F145" s="9" cm="1">
        <f t="array" aca="1" ref="F145" ca="1">INDEX('Inflation data joined'!$A$1:$AJ$1150,MATCH('Inflation data aligned'!$A145,OFFSET(INDIRECT(ADDRESS(1,MATCH(F$1,'Inflation data joined'!$1:$1,0),1,1,$A$1)),,,1150,1),0),MATCH(F$1,'Inflation data joined'!$1:$1,0)+1)</f>
        <v>101.3215</v>
      </c>
      <c r="G145" s="9" cm="1">
        <f t="array" aca="1" ref="G145" ca="1">INDEX('Inflation data joined'!$A$1:$AJ$1150,MATCH('Inflation data aligned'!$A145,OFFSET(INDIRECT(ADDRESS(1,MATCH(G$1,'Inflation data joined'!$1:$1,0),1,1,$A$1)),,,1150,1),0),MATCH(G$1,'Inflation data joined'!$1:$1,0)+1)</f>
        <v>226.23</v>
      </c>
      <c r="H145" s="9" cm="1">
        <f t="array" aca="1" ref="H145" ca="1">INDEX('Inflation data joined'!$A$1:$AJ$1150,MATCH('Inflation data aligned'!$A145,OFFSET(INDIRECT(ADDRESS(1,MATCH(H$1,'Inflation data joined'!$1:$1,0),1,1,$A$1)),,,1150,1),0),MATCH(H$1,'Inflation data joined'!$1:$1,0)+1)</f>
        <v>238.5</v>
      </c>
      <c r="I145" s="9" cm="1">
        <f t="array" aca="1" ref="I145" ca="1">INDEX('Inflation data joined'!$A$1:$AJ$1150,MATCH('Inflation data aligned'!$A145,OFFSET(INDIRECT(ADDRESS(1,MATCH(I$1,'Inflation data joined'!$1:$1,0),1,1,$A$1)),,,1150,1),0),MATCH(I$1,'Inflation data joined'!$1:$1,0)+1)</f>
        <v>79.5</v>
      </c>
      <c r="J145" s="9" cm="1">
        <f t="array" aca="1" ref="J145" ca="1">INDEX('Inflation data joined'!$A$1:$AJ$1150,MATCH('Inflation data aligned'!$A145,OFFSET(INDIRECT(ADDRESS(1,MATCH(J$1,'Inflation data joined'!$1:$1,0),1,1,$A$1)),,,1150,1),0),MATCH(J$1,'Inflation data joined'!$1:$1,0)+1)</f>
        <v>97.64</v>
      </c>
      <c r="K145" s="9" cm="1">
        <f t="array" aca="1" ref="K145" ca="1">INDEX('Inflation data joined'!$A$1:$AJ$1150,MATCH('Inflation data aligned'!$A145,OFFSET(INDIRECT(ADDRESS(1,MATCH(K$1,'Inflation data joined'!$1:$1,0),1,1,$A$1)),,,1150,1),0),MATCH(K$1,'Inflation data joined'!$1:$1,0)+1)</f>
        <v>95.4</v>
      </c>
      <c r="L145" s="9" cm="1">
        <f t="array" aca="1" ref="L145" ca="1">INDEX('Inflation data joined'!$A$1:$AJ$1150,MATCH('Inflation data aligned'!$A145,OFFSET(INDIRECT(ADDRESS(1,MATCH(L$1,'Inflation data joined'!$1:$1,0),1,1,$A$1)),,,1150,1),0),MATCH(L$1,'Inflation data joined'!$1:$1,0)+1)</f>
        <v>95.721649999999997</v>
      </c>
      <c r="M145" s="9" cm="1">
        <f t="array" aca="1" ref="M145" ca="1">INDEX('Inflation data joined'!$A$1:$AJ$1150,MATCH('Inflation data aligned'!$A145,OFFSET(INDIRECT(ADDRESS(1,MATCH(M$1,'Inflation data joined'!$1:$1,0),1,1,$A$1)),,,1150,1),0),MATCH(M$1,'Inflation data joined'!$1:$1,0)+1)</f>
        <v>3386.8</v>
      </c>
      <c r="N145" s="9" cm="1">
        <f t="array" aca="1" ref="N145" ca="1">INDEX('Inflation data joined'!$A$1:$AJ$1150,MATCH('Inflation data aligned'!$A145,OFFSET(INDIRECT(ADDRESS(1,MATCH(N$1,'Inflation data joined'!$1:$1,0),1,1,$A$1)),,,1150,1),0),MATCH(N$1,'Inflation data joined'!$1:$1,0)+1)</f>
        <v>97.8</v>
      </c>
      <c r="O145" s="9" cm="1">
        <f t="array" aca="1" ref="O145" ca="1">INDEX('Inflation data joined'!$A$1:$AJ$1150,MATCH('Inflation data aligned'!$A145,OFFSET(INDIRECT(ADDRESS(1,MATCH(O$1,'Inflation data joined'!$1:$1,0),1,1,$A$1)),,,1150,1),0),MATCH(O$1,'Inflation data joined'!$1:$1,0)+1)</f>
        <v>95.86</v>
      </c>
      <c r="P145" s="9" cm="1">
        <f t="array" aca="1" ref="P145" ca="1">INDEX('Inflation data joined'!$A$1:$AJ$1150,MATCH('Inflation data aligned'!$A145,OFFSET(INDIRECT(ADDRESS(1,MATCH(P$1,'Inflation data joined'!$1:$1,0),1,1,$A$1)),,,1150,1),0),MATCH(P$1,'Inflation data joined'!$1:$1,0)+1)</f>
        <v>95.2</v>
      </c>
      <c r="Q145" s="9" cm="1">
        <f t="array" aca="1" ref="Q145" ca="1">INDEX('Inflation data joined'!$A$1:$AJ$1150,MATCH('Inflation data aligned'!$A145,OFFSET(INDIRECT(ADDRESS(1,MATCH(Q$1,'Inflation data joined'!$1:$1,0),1,1,$A$1)),,,1150,1),0),MATCH(Q$1,'Inflation data joined'!$1:$1,0)+1)</f>
        <v>94.28</v>
      </c>
      <c r="R145" s="21">
        <f>'Mthly con price data from FRED'!H250</f>
        <v>72.301860669953896</v>
      </c>
      <c r="S145" s="9" cm="1">
        <f t="array" aca="1" ref="S145" ca="1">INDEX('Inflation data joined'!$A$1:$AJ$1150,MATCH('Inflation data aligned'!$A145,OFFSET(INDIRECT(ADDRESS(1,MATCH(S$1,'Inflation data joined'!$1:$1,0),1,1,$A$1)),,,1150,1),0),MATCH(S$1,'Inflation data joined'!$1:$1,0)+1)</f>
        <v>75.8</v>
      </c>
    </row>
    <row r="146" spans="1:19" x14ac:dyDescent="0.25">
      <c r="A146" s="4">
        <v>40908</v>
      </c>
      <c r="B146" s="9" cm="1">
        <f t="array" aca="1" ref="B146" ca="1">INDEX('Inflation data joined'!$A$1:$AJ$1150,MATCH('Inflation data aligned'!$A146,OFFSET(INDIRECT(ADDRESS(1,MATCH(B$1,'Inflation data joined'!$1:$1,0),1,1,$A$1)),,,1150,1),0),MATCH(B$1,'Inflation data joined'!$1:$1,0)+1)</f>
        <v>99.8</v>
      </c>
      <c r="C146" s="9" cm="1">
        <f t="array" aca="1" ref="C146" ca="1">INDEX('Inflation data joined'!$A$1:$AJ$1150,MATCH('Inflation data aligned'!$A146,OFFSET(INDIRECT(ADDRESS(1,MATCH(C$1,'Inflation data joined'!$1:$1,0),1,1,$A$1)),,,1150,1),0),MATCH(C$1,'Inflation data joined'!$1:$1,0)+1)</f>
        <v>94.417997</v>
      </c>
      <c r="D146" s="21">
        <f>'Mthly con price data from FRED'!D239</f>
        <v>92.885394472422902</v>
      </c>
      <c r="E146" s="9" cm="1">
        <f t="array" aca="1" ref="E146" ca="1">INDEX('Inflation data joined'!$A$1:$AJ$1150,MATCH('Inflation data aligned'!$A146,OFFSET(INDIRECT(ADDRESS(1,MATCH(E$1,'Inflation data joined'!$1:$1,0),1,1,$A$1)),,,1150,1),0),MATCH(E$1,'Inflation data joined'!$1:$1,0)+1)</f>
        <v>120.2</v>
      </c>
      <c r="F146" s="9" cm="1">
        <f t="array" aca="1" ref="F146" ca="1">INDEX('Inflation data joined'!$A$1:$AJ$1150,MATCH('Inflation data aligned'!$A146,OFFSET(INDIRECT(ADDRESS(1,MATCH(F$1,'Inflation data joined'!$1:$1,0),1,1,$A$1)),,,1150,1),0),MATCH(F$1,'Inflation data joined'!$1:$1,0)+1)</f>
        <v>101.1649</v>
      </c>
      <c r="G146" s="9" cm="1">
        <f t="array" aca="1" ref="G146" ca="1">INDEX('Inflation data joined'!$A$1:$AJ$1150,MATCH('Inflation data aligned'!$A146,OFFSET(INDIRECT(ADDRESS(1,MATCH(G$1,'Inflation data joined'!$1:$1,0),1,1,$A$1)),,,1150,1),0),MATCH(G$1,'Inflation data joined'!$1:$1,0)+1)</f>
        <v>225.672</v>
      </c>
      <c r="H146" s="9" cm="1">
        <f t="array" aca="1" ref="H146" ca="1">INDEX('Inflation data joined'!$A$1:$AJ$1150,MATCH('Inflation data aligned'!$A146,OFFSET(INDIRECT(ADDRESS(1,MATCH(H$1,'Inflation data joined'!$1:$1,0),1,1,$A$1)),,,1150,1),0),MATCH(H$1,'Inflation data joined'!$1:$1,0)+1)</f>
        <v>239.4</v>
      </c>
      <c r="I146" s="9" cm="1">
        <f t="array" aca="1" ref="I146" ca="1">INDEX('Inflation data joined'!$A$1:$AJ$1150,MATCH('Inflation data aligned'!$A146,OFFSET(INDIRECT(ADDRESS(1,MATCH(I$1,'Inflation data joined'!$1:$1,0),1,1,$A$1)),,,1150,1),0),MATCH(I$1,'Inflation data joined'!$1:$1,0)+1)</f>
        <v>80</v>
      </c>
      <c r="J146" s="9" cm="1">
        <f t="array" aca="1" ref="J146" ca="1">INDEX('Inflation data joined'!$A$1:$AJ$1150,MATCH('Inflation data aligned'!$A146,OFFSET(INDIRECT(ADDRESS(1,MATCH(J$1,'Inflation data joined'!$1:$1,0),1,1,$A$1)),,,1150,1),0),MATCH(J$1,'Inflation data joined'!$1:$1,0)+1)</f>
        <v>98.04</v>
      </c>
      <c r="K146" s="9" cm="1">
        <f t="array" aca="1" ref="K146" ca="1">INDEX('Inflation data joined'!$A$1:$AJ$1150,MATCH('Inflation data aligned'!$A146,OFFSET(INDIRECT(ADDRESS(1,MATCH(K$1,'Inflation data joined'!$1:$1,0),1,1,$A$1)),,,1150,1),0),MATCH(K$1,'Inflation data joined'!$1:$1,0)+1)</f>
        <v>96.1</v>
      </c>
      <c r="L146" s="9" cm="1">
        <f t="array" aca="1" ref="L146" ca="1">INDEX('Inflation data joined'!$A$1:$AJ$1150,MATCH('Inflation data aligned'!$A146,OFFSET(INDIRECT(ADDRESS(1,MATCH(L$1,'Inflation data joined'!$1:$1,0),1,1,$A$1)),,,1150,1),0),MATCH(L$1,'Inflation data joined'!$1:$1,0)+1)</f>
        <v>96.087000000000003</v>
      </c>
      <c r="M146" s="9" cm="1">
        <f t="array" aca="1" ref="M146" ca="1">INDEX('Inflation data joined'!$A$1:$AJ$1150,MATCH('Inflation data aligned'!$A146,OFFSET(INDIRECT(ADDRESS(1,MATCH(M$1,'Inflation data joined'!$1:$1,0),1,1,$A$1)),,,1150,1),0),MATCH(M$1,'Inflation data joined'!$1:$1,0)+1)</f>
        <v>3403.73</v>
      </c>
      <c r="N146" s="9" cm="1">
        <f t="array" aca="1" ref="N146" ca="1">INDEX('Inflation data joined'!$A$1:$AJ$1150,MATCH('Inflation data aligned'!$A146,OFFSET(INDIRECT(ADDRESS(1,MATCH(N$1,'Inflation data joined'!$1:$1,0),1,1,$A$1)),,,1150,1),0),MATCH(N$1,'Inflation data joined'!$1:$1,0)+1)</f>
        <v>97.7</v>
      </c>
      <c r="O146" s="9" cm="1">
        <f t="array" aca="1" ref="O146" ca="1">INDEX('Inflation data joined'!$A$1:$AJ$1150,MATCH('Inflation data aligned'!$A146,OFFSET(INDIRECT(ADDRESS(1,MATCH(O$1,'Inflation data joined'!$1:$1,0),1,1,$A$1)),,,1150,1),0),MATCH(O$1,'Inflation data joined'!$1:$1,0)+1)</f>
        <v>96.07</v>
      </c>
      <c r="P146" s="9" cm="1">
        <f t="array" aca="1" ref="P146" ca="1">INDEX('Inflation data joined'!$A$1:$AJ$1150,MATCH('Inflation data aligned'!$A146,OFFSET(INDIRECT(ADDRESS(1,MATCH(P$1,'Inflation data joined'!$1:$1,0),1,1,$A$1)),,,1150,1),0),MATCH(P$1,'Inflation data joined'!$1:$1,0)+1)</f>
        <v>94.7</v>
      </c>
      <c r="Q146" s="9" cm="1">
        <f t="array" aca="1" ref="Q146" ca="1">INDEX('Inflation data joined'!$A$1:$AJ$1150,MATCH('Inflation data aligned'!$A146,OFFSET(INDIRECT(ADDRESS(1,MATCH(Q$1,'Inflation data joined'!$1:$1,0),1,1,$A$1)),,,1150,1),0),MATCH(Q$1,'Inflation data joined'!$1:$1,0)+1)</f>
        <v>94.04</v>
      </c>
      <c r="R146" s="21">
        <f>'Mthly con price data from FRED'!H251</f>
        <v>72.619988856901699</v>
      </c>
      <c r="S146" s="9" cm="1">
        <f t="array" aca="1" ref="S146" ca="1">INDEX('Inflation data joined'!$A$1:$AJ$1150,MATCH('Inflation data aligned'!$A146,OFFSET(INDIRECT(ADDRESS(1,MATCH(S$1,'Inflation data joined'!$1:$1,0),1,1,$A$1)),,,1150,1),0),MATCH(S$1,'Inflation data joined'!$1:$1,0)+1)</f>
        <v>75.900000000000006</v>
      </c>
    </row>
    <row r="147" spans="1:19" x14ac:dyDescent="0.25">
      <c r="A147" s="4">
        <v>40939</v>
      </c>
      <c r="B147" s="31">
        <f ca="1">B146+(B149-B146)*1/3</f>
        <v>99.833333333333329</v>
      </c>
      <c r="C147" s="9" cm="1">
        <f t="array" aca="1" ref="C147" ca="1">INDEX('Inflation data joined'!$A$1:$AJ$1150,MATCH('Inflation data aligned'!$A147,OFFSET(INDIRECT(ADDRESS(1,MATCH(C$1,'Inflation data joined'!$1:$1,0),1,1,$A$1)),,,1150,1),0),MATCH(C$1,'Inflation data joined'!$1:$1,0)+1)</f>
        <v>94.133605000000003</v>
      </c>
      <c r="D147" s="21">
        <f>'Mthly con price data from FRED'!D240</f>
        <v>94.279546734673204</v>
      </c>
      <c r="E147" s="9" cm="1">
        <f t="array" aca="1" ref="E147" ca="1">INDEX('Inflation data joined'!$A$1:$AJ$1150,MATCH('Inflation data aligned'!$A147,OFFSET(INDIRECT(ADDRESS(1,MATCH(E$1,'Inflation data joined'!$1:$1,0),1,1,$A$1)),,,1150,1),0),MATCH(E$1,'Inflation data joined'!$1:$1,0)+1)</f>
        <v>120.7</v>
      </c>
      <c r="F147" s="9" cm="1">
        <f t="array" aca="1" ref="F147" ca="1">INDEX('Inflation data joined'!$A$1:$AJ$1150,MATCH('Inflation data aligned'!$A147,OFFSET(INDIRECT(ADDRESS(1,MATCH(F$1,'Inflation data joined'!$1:$1,0),1,1,$A$1)),,,1150,1),0),MATCH(F$1,'Inflation data joined'!$1:$1,0)+1)</f>
        <v>100.7342</v>
      </c>
      <c r="G147" s="9" cm="1">
        <f t="array" aca="1" ref="G147" ca="1">INDEX('Inflation data joined'!$A$1:$AJ$1150,MATCH('Inflation data aligned'!$A147,OFFSET(INDIRECT(ADDRESS(1,MATCH(G$1,'Inflation data joined'!$1:$1,0),1,1,$A$1)),,,1150,1),0),MATCH(G$1,'Inflation data joined'!$1:$1,0)+1)</f>
        <v>226.66499999999999</v>
      </c>
      <c r="H147" s="9" cm="1">
        <f t="array" aca="1" ref="H147" ca="1">INDEX('Inflation data joined'!$A$1:$AJ$1150,MATCH('Inflation data aligned'!$A147,OFFSET(INDIRECT(ADDRESS(1,MATCH(H$1,'Inflation data joined'!$1:$1,0),1,1,$A$1)),,,1150,1),0),MATCH(H$1,'Inflation data joined'!$1:$1,0)+1)</f>
        <v>238</v>
      </c>
      <c r="I147" s="9" cm="1">
        <f t="array" aca="1" ref="I147" ca="1">INDEX('Inflation data joined'!$A$1:$AJ$1150,MATCH('Inflation data aligned'!$A147,OFFSET(INDIRECT(ADDRESS(1,MATCH(I$1,'Inflation data joined'!$1:$1,0),1,1,$A$1)),,,1150,1),0),MATCH(I$1,'Inflation data joined'!$1:$1,0)+1)</f>
        <v>80.7</v>
      </c>
      <c r="J147" s="9" cm="1">
        <f t="array" aca="1" ref="J147" ca="1">INDEX('Inflation data joined'!$A$1:$AJ$1150,MATCH('Inflation data aligned'!$A147,OFFSET(INDIRECT(ADDRESS(1,MATCH(J$1,'Inflation data joined'!$1:$1,0),1,1,$A$1)),,,1150,1),0),MATCH(J$1,'Inflation data joined'!$1:$1,0)+1)</f>
        <v>97.68</v>
      </c>
      <c r="K147" s="9" cm="1">
        <f t="array" aca="1" ref="K147" ca="1">INDEX('Inflation data joined'!$A$1:$AJ$1150,MATCH('Inflation data aligned'!$A147,OFFSET(INDIRECT(ADDRESS(1,MATCH(K$1,'Inflation data joined'!$1:$1,0),1,1,$A$1)),,,1150,1),0),MATCH(K$1,'Inflation data joined'!$1:$1,0)+1)</f>
        <v>95.7</v>
      </c>
      <c r="L147" s="9" cm="1">
        <f t="array" aca="1" ref="L147" ca="1">INDEX('Inflation data joined'!$A$1:$AJ$1150,MATCH('Inflation data aligned'!$A147,OFFSET(INDIRECT(ADDRESS(1,MATCH(L$1,'Inflation data joined'!$1:$1,0),1,1,$A$1)),,,1150,1),0),MATCH(L$1,'Inflation data joined'!$1:$1,0)+1)</f>
        <v>96.543687000000006</v>
      </c>
      <c r="M147" s="9" cm="1">
        <f t="array" aca="1" ref="M147" ca="1">INDEX('Inflation data joined'!$A$1:$AJ$1150,MATCH('Inflation data aligned'!$A147,OFFSET(INDIRECT(ADDRESS(1,MATCH(M$1,'Inflation data joined'!$1:$1,0),1,1,$A$1)),,,1150,1),0),MATCH(M$1,'Inflation data joined'!$1:$1,0)+1)</f>
        <v>3422.79</v>
      </c>
      <c r="N147" s="9" cm="1">
        <f t="array" aca="1" ref="N147" ca="1">INDEX('Inflation data joined'!$A$1:$AJ$1150,MATCH('Inflation data aligned'!$A147,OFFSET(INDIRECT(ADDRESS(1,MATCH(N$1,'Inflation data joined'!$1:$1,0),1,1,$A$1)),,,1150,1),0),MATCH(N$1,'Inflation data joined'!$1:$1,0)+1)</f>
        <v>97.3</v>
      </c>
      <c r="O147" s="9" cm="1">
        <f t="array" aca="1" ref="O147" ca="1">INDEX('Inflation data joined'!$A$1:$AJ$1150,MATCH('Inflation data aligned'!$A147,OFFSET(INDIRECT(ADDRESS(1,MATCH(O$1,'Inflation data joined'!$1:$1,0),1,1,$A$1)),,,1150,1),0),MATCH(O$1,'Inflation data joined'!$1:$1,0)+1)</f>
        <v>96.37</v>
      </c>
      <c r="P147" s="9" cm="1">
        <f t="array" aca="1" ref="P147" ca="1">INDEX('Inflation data joined'!$A$1:$AJ$1150,MATCH('Inflation data aligned'!$A147,OFFSET(INDIRECT(ADDRESS(1,MATCH(P$1,'Inflation data joined'!$1:$1,0),1,1,$A$1)),,,1150,1),0),MATCH(P$1,'Inflation data joined'!$1:$1,0)+1)</f>
        <v>95.1</v>
      </c>
      <c r="Q147" s="9" cm="1">
        <f t="array" aca="1" ref="Q147" ca="1">INDEX('Inflation data joined'!$A$1:$AJ$1150,MATCH('Inflation data aligned'!$A147,OFFSET(INDIRECT(ADDRESS(1,MATCH(Q$1,'Inflation data joined'!$1:$1,0),1,1,$A$1)),,,1150,1),0),MATCH(Q$1,'Inflation data joined'!$1:$1,0)+1)</f>
        <v>93.99</v>
      </c>
      <c r="R147" s="21">
        <f>'Mthly con price data from FRED'!H252</f>
        <v>72.983088801186199</v>
      </c>
      <c r="S147" s="9" cm="1">
        <f t="array" aca="1" ref="S147" ca="1">INDEX('Inflation data joined'!$A$1:$AJ$1150,MATCH('Inflation data aligned'!$A147,OFFSET(INDIRECT(ADDRESS(1,MATCH(S$1,'Inflation data joined'!$1:$1,0),1,1,$A$1)),,,1150,1),0),MATCH(S$1,'Inflation data joined'!$1:$1,0)+1)</f>
        <v>76.3</v>
      </c>
    </row>
    <row r="148" spans="1:19" x14ac:dyDescent="0.25">
      <c r="A148" s="4">
        <v>40968</v>
      </c>
      <c r="B148" s="32">
        <f ca="1">B146+(B149-B146)*2/3</f>
        <v>99.866666666666674</v>
      </c>
      <c r="C148" s="9" cm="1">
        <f t="array" aca="1" ref="C148" ca="1">INDEX('Inflation data joined'!$A$1:$AJ$1150,MATCH('Inflation data aligned'!$A148,OFFSET(INDIRECT(ADDRESS(1,MATCH(C$1,'Inflation data joined'!$1:$1,0),1,1,$A$1)),,,1150,1),0),MATCH(C$1,'Inflation data joined'!$1:$1,0)+1)</f>
        <v>94.3232</v>
      </c>
      <c r="D148" s="21">
        <f>'Mthly con price data from FRED'!D241</f>
        <v>94.192412218282598</v>
      </c>
      <c r="E148" s="9" cm="1">
        <f t="array" aca="1" ref="E148" ca="1">INDEX('Inflation data joined'!$A$1:$AJ$1150,MATCH('Inflation data aligned'!$A148,OFFSET(INDIRECT(ADDRESS(1,MATCH(E$1,'Inflation data joined'!$1:$1,0),1,1,$A$1)),,,1150,1),0),MATCH(E$1,'Inflation data joined'!$1:$1,0)+1)</f>
        <v>121.2</v>
      </c>
      <c r="F148" s="9" cm="1">
        <f t="array" aca="1" ref="F148" ca="1">INDEX('Inflation data joined'!$A$1:$AJ$1150,MATCH('Inflation data aligned'!$A148,OFFSET(INDIRECT(ADDRESS(1,MATCH(F$1,'Inflation data joined'!$1:$1,0),1,1,$A$1)),,,1150,1),0),MATCH(F$1,'Inflation data joined'!$1:$1,0)+1)</f>
        <v>101.018</v>
      </c>
      <c r="G148" s="9" cm="1">
        <f t="array" aca="1" ref="G148" ca="1">INDEX('Inflation data joined'!$A$1:$AJ$1150,MATCH('Inflation data aligned'!$A148,OFFSET(INDIRECT(ADDRESS(1,MATCH(G$1,'Inflation data joined'!$1:$1,0),1,1,$A$1)),,,1150,1),0),MATCH(G$1,'Inflation data joined'!$1:$1,0)+1)</f>
        <v>227.66300000000001</v>
      </c>
      <c r="H148" s="9" cm="1">
        <f t="array" aca="1" ref="H148" ca="1">INDEX('Inflation data joined'!$A$1:$AJ$1150,MATCH('Inflation data aligned'!$A148,OFFSET(INDIRECT(ADDRESS(1,MATCH(H$1,'Inflation data joined'!$1:$1,0),1,1,$A$1)),,,1150,1),0),MATCH(H$1,'Inflation data joined'!$1:$1,0)+1)</f>
        <v>239.9</v>
      </c>
      <c r="I148" s="9" cm="1">
        <f t="array" aca="1" ref="I148" ca="1">INDEX('Inflation data joined'!$A$1:$AJ$1150,MATCH('Inflation data aligned'!$A148,OFFSET(INDIRECT(ADDRESS(1,MATCH(I$1,'Inflation data joined'!$1:$1,0),1,1,$A$1)),,,1150,1),0),MATCH(I$1,'Inflation data joined'!$1:$1,0)+1)</f>
        <v>80.5</v>
      </c>
      <c r="J148" s="9" cm="1">
        <f t="array" aca="1" ref="J148" ca="1">INDEX('Inflation data joined'!$A$1:$AJ$1150,MATCH('Inflation data aligned'!$A148,OFFSET(INDIRECT(ADDRESS(1,MATCH(J$1,'Inflation data joined'!$1:$1,0),1,1,$A$1)),,,1150,1),0),MATCH(J$1,'Inflation data joined'!$1:$1,0)+1)</f>
        <v>98.09</v>
      </c>
      <c r="K148" s="9" cm="1">
        <f t="array" aca="1" ref="K148" ca="1">INDEX('Inflation data joined'!$A$1:$AJ$1150,MATCH('Inflation data aligned'!$A148,OFFSET(INDIRECT(ADDRESS(1,MATCH(K$1,'Inflation data joined'!$1:$1,0),1,1,$A$1)),,,1150,1),0),MATCH(K$1,'Inflation data joined'!$1:$1,0)+1)</f>
        <v>96.5</v>
      </c>
      <c r="L148" s="9" cm="1">
        <f t="array" aca="1" ref="L148" ca="1">INDEX('Inflation data joined'!$A$1:$AJ$1150,MATCH('Inflation data aligned'!$A148,OFFSET(INDIRECT(ADDRESS(1,MATCH(L$1,'Inflation data joined'!$1:$1,0),1,1,$A$1)),,,1150,1),0),MATCH(L$1,'Inflation data joined'!$1:$1,0)+1)</f>
        <v>96.909036999999998</v>
      </c>
      <c r="M148" s="9" cm="1">
        <f t="array" aca="1" ref="M148" ca="1">INDEX('Inflation data joined'!$A$1:$AJ$1150,MATCH('Inflation data aligned'!$A148,OFFSET(INDIRECT(ADDRESS(1,MATCH(M$1,'Inflation data joined'!$1:$1,0),1,1,$A$1)),,,1150,1),0),MATCH(M$1,'Inflation data joined'!$1:$1,0)+1)</f>
        <v>3438.19</v>
      </c>
      <c r="N148" s="9" cm="1">
        <f t="array" aca="1" ref="N148" ca="1">INDEX('Inflation data joined'!$A$1:$AJ$1150,MATCH('Inflation data aligned'!$A148,OFFSET(INDIRECT(ADDRESS(1,MATCH(N$1,'Inflation data joined'!$1:$1,0),1,1,$A$1)),,,1150,1),0),MATCH(N$1,'Inflation data joined'!$1:$1,0)+1)</f>
        <v>98.4</v>
      </c>
      <c r="O148" s="9" cm="1">
        <f t="array" aca="1" ref="O148" ca="1">INDEX('Inflation data joined'!$A$1:$AJ$1150,MATCH('Inflation data aligned'!$A148,OFFSET(INDIRECT(ADDRESS(1,MATCH(O$1,'Inflation data joined'!$1:$1,0),1,1,$A$1)),,,1150,1),0),MATCH(O$1,'Inflation data joined'!$1:$1,0)+1)</f>
        <v>95.09</v>
      </c>
      <c r="P148" s="9" cm="1">
        <f t="array" aca="1" ref="P148" ca="1">INDEX('Inflation data joined'!$A$1:$AJ$1150,MATCH('Inflation data aligned'!$A148,OFFSET(INDIRECT(ADDRESS(1,MATCH(P$1,'Inflation data joined'!$1:$1,0),1,1,$A$1)),,,1150,1),0),MATCH(P$1,'Inflation data joined'!$1:$1,0)+1)</f>
        <v>95.5</v>
      </c>
      <c r="Q148" s="9" cm="1">
        <f t="array" aca="1" ref="Q148" ca="1">INDEX('Inflation data joined'!$A$1:$AJ$1150,MATCH('Inflation data aligned'!$A148,OFFSET(INDIRECT(ADDRESS(1,MATCH(Q$1,'Inflation data joined'!$1:$1,0),1,1,$A$1)),,,1150,1),0),MATCH(Q$1,'Inflation data joined'!$1:$1,0)+1)</f>
        <v>94.7</v>
      </c>
      <c r="R148" s="21">
        <f>'Mthly con price data from FRED'!H253</f>
        <v>73.253126229750606</v>
      </c>
      <c r="S148" s="9" cm="1">
        <f t="array" aca="1" ref="S148" ca="1">INDEX('Inflation data joined'!$A$1:$AJ$1150,MATCH('Inflation data aligned'!$A148,OFFSET(INDIRECT(ADDRESS(1,MATCH(S$1,'Inflation data joined'!$1:$1,0),1,1,$A$1)),,,1150,1),0),MATCH(S$1,'Inflation data joined'!$1:$1,0)+1)</f>
        <v>76.7</v>
      </c>
    </row>
    <row r="149" spans="1:19" x14ac:dyDescent="0.25">
      <c r="A149" s="4">
        <v>40999</v>
      </c>
      <c r="B149" s="9" cm="1">
        <f t="array" aca="1" ref="B149" ca="1">INDEX('Inflation data joined'!$A$1:$AJ$1150,MATCH('Inflation data aligned'!$A149,OFFSET(INDIRECT(ADDRESS(1,MATCH(B$1,'Inflation data joined'!$1:$1,0),1,1,$A$1)),,,1150,1),0),MATCH(B$1,'Inflation data joined'!$1:$1,0)+1)</f>
        <v>99.9</v>
      </c>
      <c r="C149" s="9" cm="1">
        <f t="array" aca="1" ref="C149" ca="1">INDEX('Inflation data joined'!$A$1:$AJ$1150,MATCH('Inflation data aligned'!$A149,OFFSET(INDIRECT(ADDRESS(1,MATCH(C$1,'Inflation data joined'!$1:$1,0),1,1,$A$1)),,,1150,1),0),MATCH(C$1,'Inflation data joined'!$1:$1,0)+1)</f>
        <v>94.797185999999996</v>
      </c>
      <c r="D149" s="21">
        <f>'Mthly con price data from FRED'!D242</f>
        <v>94.366681251063795</v>
      </c>
      <c r="E149" s="9" cm="1">
        <f t="array" aca="1" ref="E149" ca="1">INDEX('Inflation data joined'!$A$1:$AJ$1150,MATCH('Inflation data aligned'!$A149,OFFSET(INDIRECT(ADDRESS(1,MATCH(E$1,'Inflation data joined'!$1:$1,0),1,1,$A$1)),,,1150,1),0),MATCH(E$1,'Inflation data joined'!$1:$1,0)+1)</f>
        <v>121.7</v>
      </c>
      <c r="F149" s="9" cm="1">
        <f t="array" aca="1" ref="F149" ca="1">INDEX('Inflation data joined'!$A$1:$AJ$1150,MATCH('Inflation data aligned'!$A149,OFFSET(INDIRECT(ADDRESS(1,MATCH(F$1,'Inflation data joined'!$1:$1,0),1,1,$A$1)),,,1150,1),0),MATCH(F$1,'Inflation data joined'!$1:$1,0)+1)</f>
        <v>101.5812</v>
      </c>
      <c r="G149" s="9" cm="1">
        <f t="array" aca="1" ref="G149" ca="1">INDEX('Inflation data joined'!$A$1:$AJ$1150,MATCH('Inflation data aligned'!$A149,OFFSET(INDIRECT(ADDRESS(1,MATCH(G$1,'Inflation data joined'!$1:$1,0),1,1,$A$1)),,,1150,1),0),MATCH(G$1,'Inflation data joined'!$1:$1,0)+1)</f>
        <v>229.392</v>
      </c>
      <c r="H149" s="9" cm="1">
        <f t="array" aca="1" ref="H149" ca="1">INDEX('Inflation data joined'!$A$1:$AJ$1150,MATCH('Inflation data aligned'!$A149,OFFSET(INDIRECT(ADDRESS(1,MATCH(H$1,'Inflation data joined'!$1:$1,0),1,1,$A$1)),,,1150,1),0),MATCH(H$1,'Inflation data joined'!$1:$1,0)+1)</f>
        <v>240.8</v>
      </c>
      <c r="I149" s="9" cm="1">
        <f t="array" aca="1" ref="I149" ca="1">INDEX('Inflation data joined'!$A$1:$AJ$1150,MATCH('Inflation data aligned'!$A149,OFFSET(INDIRECT(ADDRESS(1,MATCH(I$1,'Inflation data joined'!$1:$1,0),1,1,$A$1)),,,1150,1),0),MATCH(I$1,'Inflation data joined'!$1:$1,0)+1)</f>
        <v>80.900000000000006</v>
      </c>
      <c r="J149" s="9" cm="1">
        <f t="array" aca="1" ref="J149" ca="1">INDEX('Inflation data joined'!$A$1:$AJ$1150,MATCH('Inflation data aligned'!$A149,OFFSET(INDIRECT(ADDRESS(1,MATCH(J$1,'Inflation data joined'!$1:$1,0),1,1,$A$1)),,,1150,1),0),MATCH(J$1,'Inflation data joined'!$1:$1,0)+1)</f>
        <v>98.93</v>
      </c>
      <c r="K149" s="9" cm="1">
        <f t="array" aca="1" ref="K149" ca="1">INDEX('Inflation data joined'!$A$1:$AJ$1150,MATCH('Inflation data aligned'!$A149,OFFSET(INDIRECT(ADDRESS(1,MATCH(K$1,'Inflation data joined'!$1:$1,0),1,1,$A$1)),,,1150,1),0),MATCH(K$1,'Inflation data joined'!$1:$1,0)+1)</f>
        <v>96.9</v>
      </c>
      <c r="L149" s="9" cm="1">
        <f t="array" aca="1" ref="L149" ca="1">INDEX('Inflation data joined'!$A$1:$AJ$1150,MATCH('Inflation data aligned'!$A149,OFFSET(INDIRECT(ADDRESS(1,MATCH(L$1,'Inflation data joined'!$1:$1,0),1,1,$A$1)),,,1150,1),0),MATCH(L$1,'Inflation data joined'!$1:$1,0)+1)</f>
        <v>96.817699000000005</v>
      </c>
      <c r="M149" s="9" cm="1">
        <f t="array" aca="1" ref="M149" ca="1">INDEX('Inflation data joined'!$A$1:$AJ$1150,MATCH('Inflation data aligned'!$A149,OFFSET(INDIRECT(ADDRESS(1,MATCH(M$1,'Inflation data joined'!$1:$1,0),1,1,$A$1)),,,1150,1),0),MATCH(M$1,'Inflation data joined'!$1:$1,0)+1)</f>
        <v>3445.41</v>
      </c>
      <c r="N149" s="9" cm="1">
        <f t="array" aca="1" ref="N149" ca="1">INDEX('Inflation data joined'!$A$1:$AJ$1150,MATCH('Inflation data aligned'!$A149,OFFSET(INDIRECT(ADDRESS(1,MATCH(N$1,'Inflation data joined'!$1:$1,0),1,1,$A$1)),,,1150,1),0),MATCH(N$1,'Inflation data joined'!$1:$1,0)+1)</f>
        <v>99.4</v>
      </c>
      <c r="O149" s="9" cm="1">
        <f t="array" aca="1" ref="O149" ca="1">INDEX('Inflation data joined'!$A$1:$AJ$1150,MATCH('Inflation data aligned'!$A149,OFFSET(INDIRECT(ADDRESS(1,MATCH(O$1,'Inflation data joined'!$1:$1,0),1,1,$A$1)),,,1150,1),0),MATCH(O$1,'Inflation data joined'!$1:$1,0)+1)</f>
        <v>95.21</v>
      </c>
      <c r="P149" s="9" cm="1">
        <f t="array" aca="1" ref="P149" ca="1">INDEX('Inflation data joined'!$A$1:$AJ$1150,MATCH('Inflation data aligned'!$A149,OFFSET(INDIRECT(ADDRESS(1,MATCH(P$1,'Inflation data joined'!$1:$1,0),1,1,$A$1)),,,1150,1),0),MATCH(P$1,'Inflation data joined'!$1:$1,0)+1)</f>
        <v>96.4</v>
      </c>
      <c r="Q149" s="9" cm="1">
        <f t="array" aca="1" ref="Q149" ca="1">INDEX('Inflation data joined'!$A$1:$AJ$1150,MATCH('Inflation data aligned'!$A149,OFFSET(INDIRECT(ADDRESS(1,MATCH(Q$1,'Inflation data joined'!$1:$1,0),1,1,$A$1)),,,1150,1),0),MATCH(Q$1,'Inflation data joined'!$1:$1,0)+1)</f>
        <v>95.78</v>
      </c>
      <c r="R149" s="21">
        <f>'Mthly con price data from FRED'!H254</f>
        <v>73.677994361883194</v>
      </c>
      <c r="S149" s="9" cm="1">
        <f t="array" aca="1" ref="S149" ca="1">INDEX('Inflation data joined'!$A$1:$AJ$1150,MATCH('Inflation data aligned'!$A149,OFFSET(INDIRECT(ADDRESS(1,MATCH(S$1,'Inflation data joined'!$1:$1,0),1,1,$A$1)),,,1150,1),0),MATCH(S$1,'Inflation data joined'!$1:$1,0)+1)</f>
        <v>77.599999999999994</v>
      </c>
    </row>
    <row r="150" spans="1:19" x14ac:dyDescent="0.25">
      <c r="A150" s="4">
        <v>41029</v>
      </c>
      <c r="B150" s="31">
        <f ca="1">B149+(B152-B149)*1/3</f>
        <v>100.06666666666668</v>
      </c>
      <c r="C150" s="9" cm="1">
        <f t="array" aca="1" ref="C150" ca="1">INDEX('Inflation data joined'!$A$1:$AJ$1150,MATCH('Inflation data aligned'!$A150,OFFSET(INDIRECT(ADDRESS(1,MATCH(C$1,'Inflation data joined'!$1:$1,0),1,1,$A$1)),,,1150,1),0),MATCH(C$1,'Inflation data joined'!$1:$1,0)+1)</f>
        <v>94.986779999999996</v>
      </c>
      <c r="D150" s="21">
        <f>'Mthly con price data from FRED'!D243</f>
        <v>94.279546734673204</v>
      </c>
      <c r="E150" s="9" cm="1">
        <f t="array" aca="1" ref="E150" ca="1">INDEX('Inflation data joined'!$A$1:$AJ$1150,MATCH('Inflation data aligned'!$A150,OFFSET(INDIRECT(ADDRESS(1,MATCH(E$1,'Inflation data joined'!$1:$1,0),1,1,$A$1)),,,1150,1),0),MATCH(E$1,'Inflation data joined'!$1:$1,0)+1)</f>
        <v>122.2</v>
      </c>
      <c r="F150" s="9" cm="1">
        <f t="array" aca="1" ref="F150" ca="1">INDEX('Inflation data joined'!$A$1:$AJ$1150,MATCH('Inflation data aligned'!$A150,OFFSET(INDIRECT(ADDRESS(1,MATCH(F$1,'Inflation data joined'!$1:$1,0),1,1,$A$1)),,,1150,1),0),MATCH(F$1,'Inflation data joined'!$1:$1,0)+1)</f>
        <v>101.6571</v>
      </c>
      <c r="G150" s="9" cm="1">
        <f t="array" aca="1" ref="G150" ca="1">INDEX('Inflation data joined'!$A$1:$AJ$1150,MATCH('Inflation data aligned'!$A150,OFFSET(INDIRECT(ADDRESS(1,MATCH(G$1,'Inflation data joined'!$1:$1,0),1,1,$A$1)),,,1150,1),0),MATCH(G$1,'Inflation data joined'!$1:$1,0)+1)</f>
        <v>230.08500000000001</v>
      </c>
      <c r="H150" s="9" cm="1">
        <f t="array" aca="1" ref="H150" ca="1">INDEX('Inflation data joined'!$A$1:$AJ$1150,MATCH('Inflation data aligned'!$A150,OFFSET(INDIRECT(ADDRESS(1,MATCH(H$1,'Inflation data joined'!$1:$1,0),1,1,$A$1)),,,1150,1),0),MATCH(H$1,'Inflation data joined'!$1:$1,0)+1)</f>
        <v>242.5</v>
      </c>
      <c r="I150" s="9" cm="1">
        <f t="array" aca="1" ref="I150" ca="1">INDEX('Inflation data joined'!$A$1:$AJ$1150,MATCH('Inflation data aligned'!$A150,OFFSET(INDIRECT(ADDRESS(1,MATCH(I$1,'Inflation data joined'!$1:$1,0),1,1,$A$1)),,,1150,1),0),MATCH(I$1,'Inflation data joined'!$1:$1,0)+1)</f>
        <v>81.3</v>
      </c>
      <c r="J150" s="9" cm="1">
        <f t="array" aca="1" ref="J150" ca="1">INDEX('Inflation data joined'!$A$1:$AJ$1150,MATCH('Inflation data aligned'!$A150,OFFSET(INDIRECT(ADDRESS(1,MATCH(J$1,'Inflation data joined'!$1:$1,0),1,1,$A$1)),,,1150,1),0),MATCH(J$1,'Inflation data joined'!$1:$1,0)+1)</f>
        <v>99.06</v>
      </c>
      <c r="K150" s="9" cm="1">
        <f t="array" aca="1" ref="K150" ca="1">INDEX('Inflation data joined'!$A$1:$AJ$1150,MATCH('Inflation data aligned'!$A150,OFFSET(INDIRECT(ADDRESS(1,MATCH(K$1,'Inflation data joined'!$1:$1,0),1,1,$A$1)),,,1150,1),0),MATCH(K$1,'Inflation data joined'!$1:$1,0)+1)</f>
        <v>97</v>
      </c>
      <c r="L150" s="9" cm="1">
        <f t="array" aca="1" ref="L150" ca="1">INDEX('Inflation data joined'!$A$1:$AJ$1150,MATCH('Inflation data aligned'!$A150,OFFSET(INDIRECT(ADDRESS(1,MATCH(L$1,'Inflation data joined'!$1:$1,0),1,1,$A$1)),,,1150,1),0),MATCH(L$1,'Inflation data joined'!$1:$1,0)+1)</f>
        <v>96.817699000000005</v>
      </c>
      <c r="M150" s="9" cm="1">
        <f t="array" aca="1" ref="M150" ca="1">INDEX('Inflation data joined'!$A$1:$AJ$1150,MATCH('Inflation data aligned'!$A150,OFFSET(INDIRECT(ADDRESS(1,MATCH(M$1,'Inflation data joined'!$1:$1,0),1,1,$A$1)),,,1150,1),0),MATCH(M$1,'Inflation data joined'!$1:$1,0)+1)</f>
        <v>3467.46</v>
      </c>
      <c r="N150" s="9" cm="1">
        <f t="array" aca="1" ref="N150" ca="1">INDEX('Inflation data joined'!$A$1:$AJ$1150,MATCH('Inflation data aligned'!$A150,OFFSET(INDIRECT(ADDRESS(1,MATCH(N$1,'Inflation data joined'!$1:$1,0),1,1,$A$1)),,,1150,1),0),MATCH(N$1,'Inflation data joined'!$1:$1,0)+1)</f>
        <v>99.4</v>
      </c>
      <c r="O150" s="9" cm="1">
        <f t="array" aca="1" ref="O150" ca="1">INDEX('Inflation data joined'!$A$1:$AJ$1150,MATCH('Inflation data aligned'!$A150,OFFSET(INDIRECT(ADDRESS(1,MATCH(O$1,'Inflation data joined'!$1:$1,0),1,1,$A$1)),,,1150,1),0),MATCH(O$1,'Inflation data joined'!$1:$1,0)+1)</f>
        <v>96.09</v>
      </c>
      <c r="P150" s="9" cm="1">
        <f t="array" aca="1" ref="P150" ca="1">INDEX('Inflation data joined'!$A$1:$AJ$1150,MATCH('Inflation data aligned'!$A150,OFFSET(INDIRECT(ADDRESS(1,MATCH(P$1,'Inflation data joined'!$1:$1,0),1,1,$A$1)),,,1150,1),0),MATCH(P$1,'Inflation data joined'!$1:$1,0)+1)</f>
        <v>97.8</v>
      </c>
      <c r="Q150" s="9" cm="1">
        <f t="array" aca="1" ref="Q150" ca="1">INDEX('Inflation data joined'!$A$1:$AJ$1150,MATCH('Inflation data aligned'!$A150,OFFSET(INDIRECT(ADDRESS(1,MATCH(Q$1,'Inflation data joined'!$1:$1,0),1,1,$A$1)),,,1150,1),0),MATCH(Q$1,'Inflation data joined'!$1:$1,0)+1)</f>
        <v>96.17</v>
      </c>
      <c r="R150" s="21">
        <f>'Mthly con price data from FRED'!H255</f>
        <v>73.906396144404994</v>
      </c>
      <c r="S150" s="9" cm="1">
        <f t="array" aca="1" ref="S150" ca="1">INDEX('Inflation data joined'!$A$1:$AJ$1150,MATCH('Inflation data aligned'!$A150,OFFSET(INDIRECT(ADDRESS(1,MATCH(S$1,'Inflation data joined'!$1:$1,0),1,1,$A$1)),,,1150,1),0),MATCH(S$1,'Inflation data joined'!$1:$1,0)+1)</f>
        <v>77.900000000000006</v>
      </c>
    </row>
    <row r="151" spans="1:19" x14ac:dyDescent="0.25">
      <c r="A151" s="4">
        <v>41060</v>
      </c>
      <c r="B151" s="32">
        <f ca="1">B149+(B152-B149)*2/3</f>
        <v>100.23333333333333</v>
      </c>
      <c r="C151" s="9" cm="1">
        <f t="array" aca="1" ref="C151" ca="1">INDEX('Inflation data joined'!$A$1:$AJ$1150,MATCH('Inflation data aligned'!$A151,OFFSET(INDIRECT(ADDRESS(1,MATCH(C$1,'Inflation data joined'!$1:$1,0),1,1,$A$1)),,,1150,1),0),MATCH(C$1,'Inflation data joined'!$1:$1,0)+1)</f>
        <v>94.797185999999996</v>
      </c>
      <c r="D151" s="21">
        <f>'Mthly con price data from FRED'!D244</f>
        <v>94.018143185501302</v>
      </c>
      <c r="E151" s="9" cm="1">
        <f t="array" aca="1" ref="E151" ca="1">INDEX('Inflation data joined'!$A$1:$AJ$1150,MATCH('Inflation data aligned'!$A151,OFFSET(INDIRECT(ADDRESS(1,MATCH(E$1,'Inflation data joined'!$1:$1,0),1,1,$A$1)),,,1150,1),0),MATCH(E$1,'Inflation data joined'!$1:$1,0)+1)</f>
        <v>122.1</v>
      </c>
      <c r="F151" s="9" cm="1">
        <f t="array" aca="1" ref="F151" ca="1">INDEX('Inflation data joined'!$A$1:$AJ$1150,MATCH('Inflation data aligned'!$A151,OFFSET(INDIRECT(ADDRESS(1,MATCH(F$1,'Inflation data joined'!$1:$1,0),1,1,$A$1)),,,1150,1),0),MATCH(F$1,'Inflation data joined'!$1:$1,0)+1)</f>
        <v>101.639</v>
      </c>
      <c r="G151" s="9" cm="1">
        <f t="array" aca="1" ref="G151" ca="1">INDEX('Inflation data joined'!$A$1:$AJ$1150,MATCH('Inflation data aligned'!$A151,OFFSET(INDIRECT(ADDRESS(1,MATCH(G$1,'Inflation data joined'!$1:$1,0),1,1,$A$1)),,,1150,1),0),MATCH(G$1,'Inflation data joined'!$1:$1,0)+1)</f>
        <v>229.815</v>
      </c>
      <c r="H151" s="9" cm="1">
        <f t="array" aca="1" ref="H151" ca="1">INDEX('Inflation data joined'!$A$1:$AJ$1150,MATCH('Inflation data aligned'!$A151,OFFSET(INDIRECT(ADDRESS(1,MATCH(H$1,'Inflation data joined'!$1:$1,0),1,1,$A$1)),,,1150,1),0),MATCH(H$1,'Inflation data joined'!$1:$1,0)+1)</f>
        <v>242.4</v>
      </c>
      <c r="I151" s="9" cm="1">
        <f t="array" aca="1" ref="I151" ca="1">INDEX('Inflation data joined'!$A$1:$AJ$1150,MATCH('Inflation data aligned'!$A151,OFFSET(INDIRECT(ADDRESS(1,MATCH(I$1,'Inflation data joined'!$1:$1,0),1,1,$A$1)),,,1150,1),0),MATCH(I$1,'Inflation data joined'!$1:$1,0)+1)</f>
        <v>81.3</v>
      </c>
      <c r="J151" s="9" cm="1">
        <f t="array" aca="1" ref="J151" ca="1">INDEX('Inflation data joined'!$A$1:$AJ$1150,MATCH('Inflation data aligned'!$A151,OFFSET(INDIRECT(ADDRESS(1,MATCH(J$1,'Inflation data joined'!$1:$1,0),1,1,$A$1)),,,1150,1),0),MATCH(J$1,'Inflation data joined'!$1:$1,0)+1)</f>
        <v>99</v>
      </c>
      <c r="K151" s="9" cm="1">
        <f t="array" aca="1" ref="K151" ca="1">INDEX('Inflation data joined'!$A$1:$AJ$1150,MATCH('Inflation data aligned'!$A151,OFFSET(INDIRECT(ADDRESS(1,MATCH(K$1,'Inflation data joined'!$1:$1,0),1,1,$A$1)),,,1150,1),0),MATCH(K$1,'Inflation data joined'!$1:$1,0)+1)</f>
        <v>96.8</v>
      </c>
      <c r="L151" s="9" cm="1">
        <f t="array" aca="1" ref="L151" ca="1">INDEX('Inflation data joined'!$A$1:$AJ$1150,MATCH('Inflation data aligned'!$A151,OFFSET(INDIRECT(ADDRESS(1,MATCH(L$1,'Inflation data joined'!$1:$1,0),1,1,$A$1)),,,1150,1),0),MATCH(L$1,'Inflation data joined'!$1:$1,0)+1)</f>
        <v>97.000375000000005</v>
      </c>
      <c r="M151" s="9" cm="1">
        <f t="array" aca="1" ref="M151" ca="1">INDEX('Inflation data joined'!$A$1:$AJ$1150,MATCH('Inflation data aligned'!$A151,OFFSET(INDIRECT(ADDRESS(1,MATCH(M$1,'Inflation data joined'!$1:$1,0),1,1,$A$1)),,,1150,1),0),MATCH(M$1,'Inflation data joined'!$1:$1,0)+1)</f>
        <v>3479.94</v>
      </c>
      <c r="N151" s="9" cm="1">
        <f t="array" aca="1" ref="N151" ca="1">INDEX('Inflation data joined'!$A$1:$AJ$1150,MATCH('Inflation data aligned'!$A151,OFFSET(INDIRECT(ADDRESS(1,MATCH(N$1,'Inflation data joined'!$1:$1,0),1,1,$A$1)),,,1150,1),0),MATCH(N$1,'Inflation data joined'!$1:$1,0)+1)</f>
        <v>99.4</v>
      </c>
      <c r="O151" s="9" cm="1">
        <f t="array" aca="1" ref="O151" ca="1">INDEX('Inflation data joined'!$A$1:$AJ$1150,MATCH('Inflation data aligned'!$A151,OFFSET(INDIRECT(ADDRESS(1,MATCH(O$1,'Inflation data joined'!$1:$1,0),1,1,$A$1)),,,1150,1),0),MATCH(O$1,'Inflation data joined'!$1:$1,0)+1)</f>
        <v>96.57</v>
      </c>
      <c r="P151" s="9" cm="1">
        <f t="array" aca="1" ref="P151" ca="1">INDEX('Inflation data joined'!$A$1:$AJ$1150,MATCH('Inflation data aligned'!$A151,OFFSET(INDIRECT(ADDRESS(1,MATCH(P$1,'Inflation data joined'!$1:$1,0),1,1,$A$1)),,,1150,1),0),MATCH(P$1,'Inflation data joined'!$1:$1,0)+1)</f>
        <v>98.6</v>
      </c>
      <c r="Q151" s="9" cm="1">
        <f t="array" aca="1" ref="Q151" ca="1">INDEX('Inflation data joined'!$A$1:$AJ$1150,MATCH('Inflation data aligned'!$A151,OFFSET(INDIRECT(ADDRESS(1,MATCH(Q$1,'Inflation data joined'!$1:$1,0),1,1,$A$1)),,,1150,1),0),MATCH(Q$1,'Inflation data joined'!$1:$1,0)+1)</f>
        <v>96.03</v>
      </c>
      <c r="R151" s="21">
        <f>'Mthly con price data from FRED'!H256</f>
        <v>74.290709404355894</v>
      </c>
      <c r="S151" s="9" cm="1">
        <f t="array" aca="1" ref="S151" ca="1">INDEX('Inflation data joined'!$A$1:$AJ$1150,MATCH('Inflation data aligned'!$A151,OFFSET(INDIRECT(ADDRESS(1,MATCH(S$1,'Inflation data joined'!$1:$1,0),1,1,$A$1)),,,1150,1),0),MATCH(S$1,'Inflation data joined'!$1:$1,0)+1)</f>
        <v>77.900000000000006</v>
      </c>
    </row>
    <row r="152" spans="1:19" x14ac:dyDescent="0.25">
      <c r="A152" s="4">
        <v>41090</v>
      </c>
      <c r="B152" s="9" cm="1">
        <f t="array" aca="1" ref="B152" ca="1">INDEX('Inflation data joined'!$A$1:$AJ$1150,MATCH('Inflation data aligned'!$A152,OFFSET(INDIRECT(ADDRESS(1,MATCH(B$1,'Inflation data joined'!$1:$1,0),1,1,$A$1)),,,1150,1),0),MATCH(B$1,'Inflation data joined'!$1:$1,0)+1)</f>
        <v>100.4</v>
      </c>
      <c r="C152" s="9" cm="1">
        <f t="array" aca="1" ref="C152" ca="1">INDEX('Inflation data joined'!$A$1:$AJ$1150,MATCH('Inflation data aligned'!$A152,OFFSET(INDIRECT(ADDRESS(1,MATCH(C$1,'Inflation data joined'!$1:$1,0),1,1,$A$1)),,,1150,1),0),MATCH(C$1,'Inflation data joined'!$1:$1,0)+1)</f>
        <v>94.417997</v>
      </c>
      <c r="D152" s="21">
        <f>'Mthly con price data from FRED'!D245</f>
        <v>93.495336087157398</v>
      </c>
      <c r="E152" s="9" cm="1">
        <f t="array" aca="1" ref="E152" ca="1">INDEX('Inflation data joined'!$A$1:$AJ$1150,MATCH('Inflation data aligned'!$A152,OFFSET(INDIRECT(ADDRESS(1,MATCH(E$1,'Inflation data joined'!$1:$1,0),1,1,$A$1)),,,1150,1),0),MATCH(E$1,'Inflation data joined'!$1:$1,0)+1)</f>
        <v>121.6</v>
      </c>
      <c r="F152" s="9" cm="1">
        <f t="array" aca="1" ref="F152" ca="1">INDEX('Inflation data joined'!$A$1:$AJ$1150,MATCH('Inflation data aligned'!$A152,OFFSET(INDIRECT(ADDRESS(1,MATCH(F$1,'Inflation data joined'!$1:$1,0),1,1,$A$1)),,,1150,1),0),MATCH(F$1,'Inflation data joined'!$1:$1,0)+1)</f>
        <v>101.3523</v>
      </c>
      <c r="G152" s="9" cm="1">
        <f t="array" aca="1" ref="G152" ca="1">INDEX('Inflation data joined'!$A$1:$AJ$1150,MATCH('Inflation data aligned'!$A152,OFFSET(INDIRECT(ADDRESS(1,MATCH(G$1,'Inflation data joined'!$1:$1,0),1,1,$A$1)),,,1150,1),0),MATCH(G$1,'Inflation data joined'!$1:$1,0)+1)</f>
        <v>229.47800000000001</v>
      </c>
      <c r="H152" s="9" cm="1">
        <f t="array" aca="1" ref="H152" ca="1">INDEX('Inflation data joined'!$A$1:$AJ$1150,MATCH('Inflation data aligned'!$A152,OFFSET(INDIRECT(ADDRESS(1,MATCH(H$1,'Inflation data joined'!$1:$1,0),1,1,$A$1)),,,1150,1),0),MATCH(H$1,'Inflation data joined'!$1:$1,0)+1)</f>
        <v>241.8</v>
      </c>
      <c r="I152" s="9" cm="1">
        <f t="array" aca="1" ref="I152" ca="1">INDEX('Inflation data joined'!$A$1:$AJ$1150,MATCH('Inflation data aligned'!$A152,OFFSET(INDIRECT(ADDRESS(1,MATCH(I$1,'Inflation data joined'!$1:$1,0),1,1,$A$1)),,,1150,1),0),MATCH(I$1,'Inflation data joined'!$1:$1,0)+1)</f>
        <v>81.3</v>
      </c>
      <c r="J152" s="9" cm="1">
        <f t="array" aca="1" ref="J152" ca="1">INDEX('Inflation data joined'!$A$1:$AJ$1150,MATCH('Inflation data aligned'!$A152,OFFSET(INDIRECT(ADDRESS(1,MATCH(J$1,'Inflation data joined'!$1:$1,0),1,1,$A$1)),,,1150,1),0),MATCH(J$1,'Inflation data joined'!$1:$1,0)+1)</f>
        <v>99.04</v>
      </c>
      <c r="K152" s="9" cm="1">
        <f t="array" aca="1" ref="K152" ca="1">INDEX('Inflation data joined'!$A$1:$AJ$1150,MATCH('Inflation data aligned'!$A152,OFFSET(INDIRECT(ADDRESS(1,MATCH(K$1,'Inflation data joined'!$1:$1,0),1,1,$A$1)),,,1150,1),0),MATCH(K$1,'Inflation data joined'!$1:$1,0)+1)</f>
        <v>96.6</v>
      </c>
      <c r="L152" s="9" cm="1">
        <f t="array" aca="1" ref="L152" ca="1">INDEX('Inflation data joined'!$A$1:$AJ$1150,MATCH('Inflation data aligned'!$A152,OFFSET(INDIRECT(ADDRESS(1,MATCH(L$1,'Inflation data joined'!$1:$1,0),1,1,$A$1)),,,1150,1),0),MATCH(L$1,'Inflation data joined'!$1:$1,0)+1)</f>
        <v>96.909036999999998</v>
      </c>
      <c r="M152" s="9" cm="1">
        <f t="array" aca="1" ref="M152" ca="1">INDEX('Inflation data joined'!$A$1:$AJ$1150,MATCH('Inflation data aligned'!$A152,OFFSET(INDIRECT(ADDRESS(1,MATCH(M$1,'Inflation data joined'!$1:$1,0),1,1,$A$1)),,,1150,1),0),MATCH(M$1,'Inflation data joined'!$1:$1,0)+1)</f>
        <v>3482.72</v>
      </c>
      <c r="N152" s="9" cm="1">
        <f t="array" aca="1" ref="N152" ca="1">INDEX('Inflation data joined'!$A$1:$AJ$1150,MATCH('Inflation data aligned'!$A152,OFFSET(INDIRECT(ADDRESS(1,MATCH(N$1,'Inflation data joined'!$1:$1,0),1,1,$A$1)),,,1150,1),0),MATCH(N$1,'Inflation data joined'!$1:$1,0)+1)</f>
        <v>99.2</v>
      </c>
      <c r="O152" s="9" cm="1">
        <f t="array" aca="1" ref="O152" ca="1">INDEX('Inflation data joined'!$A$1:$AJ$1150,MATCH('Inflation data aligned'!$A152,OFFSET(INDIRECT(ADDRESS(1,MATCH(O$1,'Inflation data joined'!$1:$1,0),1,1,$A$1)),,,1150,1),0),MATCH(O$1,'Inflation data joined'!$1:$1,0)+1)</f>
        <v>97.19</v>
      </c>
      <c r="P152" s="9" cm="1">
        <f t="array" aca="1" ref="P152" ca="1">INDEX('Inflation data joined'!$A$1:$AJ$1150,MATCH('Inflation data aligned'!$A152,OFFSET(INDIRECT(ADDRESS(1,MATCH(P$1,'Inflation data joined'!$1:$1,0),1,1,$A$1)),,,1150,1),0),MATCH(P$1,'Inflation data joined'!$1:$1,0)+1)</f>
        <v>99.8</v>
      </c>
      <c r="Q152" s="9" cm="1">
        <f t="array" aca="1" ref="Q152" ca="1">INDEX('Inflation data joined'!$A$1:$AJ$1150,MATCH('Inflation data aligned'!$A152,OFFSET(INDIRECT(ADDRESS(1,MATCH(Q$1,'Inflation data joined'!$1:$1,0),1,1,$A$1)),,,1150,1),0),MATCH(Q$1,'Inflation data joined'!$1:$1,0)+1)</f>
        <v>95.57</v>
      </c>
      <c r="R152" s="21">
        <f>'Mthly con price data from FRED'!H257</f>
        <v>74.951896718054698</v>
      </c>
      <c r="S152" s="9" cm="1">
        <f t="array" aca="1" ref="S152" ca="1">INDEX('Inflation data joined'!$A$1:$AJ$1150,MATCH('Inflation data aligned'!$A152,OFFSET(INDIRECT(ADDRESS(1,MATCH(S$1,'Inflation data joined'!$1:$1,0),1,1,$A$1)),,,1150,1),0),MATCH(S$1,'Inflation data joined'!$1:$1,0)+1)</f>
        <v>78.2</v>
      </c>
    </row>
    <row r="153" spans="1:19" x14ac:dyDescent="0.25">
      <c r="A153" s="4">
        <v>41121</v>
      </c>
      <c r="B153" s="31">
        <f ca="1">B152+(B155-B152)*1/3</f>
        <v>100.86666666666667</v>
      </c>
      <c r="C153" s="9" cm="1">
        <f t="array" aca="1" ref="C153" ca="1">INDEX('Inflation data joined'!$A$1:$AJ$1150,MATCH('Inflation data aligned'!$A153,OFFSET(INDIRECT(ADDRESS(1,MATCH(C$1,'Inflation data joined'!$1:$1,0),1,1,$A$1)),,,1150,1),0),MATCH(C$1,'Inflation data joined'!$1:$1,0)+1)</f>
        <v>94.3232</v>
      </c>
      <c r="D153" s="21">
        <f>'Mthly con price data from FRED'!D246</f>
        <v>93.582470603548103</v>
      </c>
      <c r="E153" s="9" cm="1">
        <f t="array" aca="1" ref="E153" ca="1">INDEX('Inflation data joined'!$A$1:$AJ$1150,MATCH('Inflation data aligned'!$A153,OFFSET(INDIRECT(ADDRESS(1,MATCH(E$1,'Inflation data joined'!$1:$1,0),1,1,$A$1)),,,1150,1),0),MATCH(E$1,'Inflation data joined'!$1:$1,0)+1)</f>
        <v>121.5</v>
      </c>
      <c r="F153" s="9" cm="1">
        <f t="array" aca="1" ref="F153" ca="1">INDEX('Inflation data joined'!$A$1:$AJ$1150,MATCH('Inflation data aligned'!$A153,OFFSET(INDIRECT(ADDRESS(1,MATCH(F$1,'Inflation data joined'!$1:$1,0),1,1,$A$1)),,,1150,1),0),MATCH(F$1,'Inflation data joined'!$1:$1,0)+1)</f>
        <v>100.86450000000001</v>
      </c>
      <c r="G153" s="9" cm="1">
        <f t="array" aca="1" ref="G153" ca="1">INDEX('Inflation data joined'!$A$1:$AJ$1150,MATCH('Inflation data aligned'!$A153,OFFSET(INDIRECT(ADDRESS(1,MATCH(G$1,'Inflation data joined'!$1:$1,0),1,1,$A$1)),,,1150,1),0),MATCH(G$1,'Inflation data joined'!$1:$1,0)+1)</f>
        <v>229.10400000000001</v>
      </c>
      <c r="H153" s="9" cm="1">
        <f t="array" aca="1" ref="H153" ca="1">INDEX('Inflation data joined'!$A$1:$AJ$1150,MATCH('Inflation data aligned'!$A153,OFFSET(INDIRECT(ADDRESS(1,MATCH(H$1,'Inflation data joined'!$1:$1,0),1,1,$A$1)),,,1150,1),0),MATCH(H$1,'Inflation data joined'!$1:$1,0)+1)</f>
        <v>242.1</v>
      </c>
      <c r="I153" s="9" cm="1">
        <f t="array" aca="1" ref="I153" ca="1">INDEX('Inflation data joined'!$A$1:$AJ$1150,MATCH('Inflation data aligned'!$A153,OFFSET(INDIRECT(ADDRESS(1,MATCH(I$1,'Inflation data joined'!$1:$1,0),1,1,$A$1)),,,1150,1),0),MATCH(I$1,'Inflation data joined'!$1:$1,0)+1)</f>
        <v>79.599999999999994</v>
      </c>
      <c r="J153" s="9" cm="1">
        <f t="array" aca="1" ref="J153" ca="1">INDEX('Inflation data joined'!$A$1:$AJ$1150,MATCH('Inflation data aligned'!$A153,OFFSET(INDIRECT(ADDRESS(1,MATCH(J$1,'Inflation data joined'!$1:$1,0),1,1,$A$1)),,,1150,1),0),MATCH(J$1,'Inflation data joined'!$1:$1,0)+1)</f>
        <v>98.6</v>
      </c>
      <c r="K153" s="9" cm="1">
        <f t="array" aca="1" ref="K153" ca="1">INDEX('Inflation data joined'!$A$1:$AJ$1150,MATCH('Inflation data aligned'!$A153,OFFSET(INDIRECT(ADDRESS(1,MATCH(K$1,'Inflation data joined'!$1:$1,0),1,1,$A$1)),,,1150,1),0),MATCH(K$1,'Inflation data joined'!$1:$1,0)+1)</f>
        <v>97</v>
      </c>
      <c r="L153" s="9" cm="1">
        <f t="array" aca="1" ref="L153" ca="1">INDEX('Inflation data joined'!$A$1:$AJ$1150,MATCH('Inflation data aligned'!$A153,OFFSET(INDIRECT(ADDRESS(1,MATCH(L$1,'Inflation data joined'!$1:$1,0),1,1,$A$1)),,,1150,1),0),MATCH(L$1,'Inflation data joined'!$1:$1,0)+1)</f>
        <v>96.726361999999995</v>
      </c>
      <c r="M153" s="9" cm="1">
        <f t="array" aca="1" ref="M153" ca="1">INDEX('Inflation data joined'!$A$1:$AJ$1150,MATCH('Inflation data aligned'!$A153,OFFSET(INDIRECT(ADDRESS(1,MATCH(M$1,'Inflation data joined'!$1:$1,0),1,1,$A$1)),,,1150,1),0),MATCH(M$1,'Inflation data joined'!$1:$1,0)+1)</f>
        <v>3497.7</v>
      </c>
      <c r="N153" s="9" cm="1">
        <f t="array" aca="1" ref="N153" ca="1">INDEX('Inflation data joined'!$A$1:$AJ$1150,MATCH('Inflation data aligned'!$A153,OFFSET(INDIRECT(ADDRESS(1,MATCH(N$1,'Inflation data joined'!$1:$1,0),1,1,$A$1)),,,1150,1),0),MATCH(N$1,'Inflation data joined'!$1:$1,0)+1)</f>
        <v>99.1</v>
      </c>
      <c r="O153" s="9" cm="1">
        <f t="array" aca="1" ref="O153" ca="1">INDEX('Inflation data joined'!$A$1:$AJ$1150,MATCH('Inflation data aligned'!$A153,OFFSET(INDIRECT(ADDRESS(1,MATCH(O$1,'Inflation data joined'!$1:$1,0),1,1,$A$1)),,,1150,1),0),MATCH(O$1,'Inflation data joined'!$1:$1,0)+1)</f>
        <v>97.56</v>
      </c>
      <c r="P153" s="9" cm="1">
        <f t="array" aca="1" ref="P153" ca="1">INDEX('Inflation data joined'!$A$1:$AJ$1150,MATCH('Inflation data aligned'!$A153,OFFSET(INDIRECT(ADDRESS(1,MATCH(P$1,'Inflation data joined'!$1:$1,0),1,1,$A$1)),,,1150,1),0),MATCH(P$1,'Inflation data joined'!$1:$1,0)+1)</f>
        <v>101.1</v>
      </c>
      <c r="Q153" s="9" cm="1">
        <f t="array" aca="1" ref="Q153" ca="1">INDEX('Inflation data joined'!$A$1:$AJ$1150,MATCH('Inflation data aligned'!$A153,OFFSET(INDIRECT(ADDRESS(1,MATCH(Q$1,'Inflation data joined'!$1:$1,0),1,1,$A$1)),,,1150,1),0),MATCH(Q$1,'Inflation data joined'!$1:$1,0)+1)</f>
        <v>96.2</v>
      </c>
      <c r="R153" s="21">
        <f>'Mthly con price data from FRED'!H258</f>
        <v>75.873805047686702</v>
      </c>
      <c r="S153" s="9" cm="1">
        <f t="array" aca="1" ref="S153" ca="1">INDEX('Inflation data joined'!$A$1:$AJ$1150,MATCH('Inflation data aligned'!$A153,OFFSET(INDIRECT(ADDRESS(1,MATCH(S$1,'Inflation data joined'!$1:$1,0),1,1,$A$1)),,,1150,1),0),MATCH(S$1,'Inflation data joined'!$1:$1,0)+1)</f>
        <v>78.400000000000006</v>
      </c>
    </row>
    <row r="154" spans="1:19" x14ac:dyDescent="0.25">
      <c r="A154" s="4">
        <v>41152</v>
      </c>
      <c r="B154" s="32">
        <f ca="1">B152+(B155-B152)*2/3</f>
        <v>101.33333333333333</v>
      </c>
      <c r="C154" s="9" cm="1">
        <f t="array" aca="1" ref="C154" ca="1">INDEX('Inflation data joined'!$A$1:$AJ$1150,MATCH('Inflation data aligned'!$A154,OFFSET(INDIRECT(ADDRESS(1,MATCH(C$1,'Inflation data joined'!$1:$1,0),1,1,$A$1)),,,1150,1),0),MATCH(C$1,'Inflation data joined'!$1:$1,0)+1)</f>
        <v>94.417997</v>
      </c>
      <c r="D154" s="21">
        <f>'Mthly con price data from FRED'!D247</f>
        <v>94.192997486944904</v>
      </c>
      <c r="E154" s="9" cm="1">
        <f t="array" aca="1" ref="E154" ca="1">INDEX('Inflation data joined'!$A$1:$AJ$1150,MATCH('Inflation data aligned'!$A154,OFFSET(INDIRECT(ADDRESS(1,MATCH(E$1,'Inflation data joined'!$1:$1,0),1,1,$A$1)),,,1150,1),0),MATCH(E$1,'Inflation data joined'!$1:$1,0)+1)</f>
        <v>121.8</v>
      </c>
      <c r="F154" s="9" cm="1">
        <f t="array" aca="1" ref="F154" ca="1">INDEX('Inflation data joined'!$A$1:$AJ$1150,MATCH('Inflation data aligned'!$A154,OFFSET(INDIRECT(ADDRESS(1,MATCH(F$1,'Inflation data joined'!$1:$1,0),1,1,$A$1)),,,1150,1),0),MATCH(F$1,'Inflation data joined'!$1:$1,0)+1)</f>
        <v>100.83410000000001</v>
      </c>
      <c r="G154" s="9" cm="1">
        <f t="array" aca="1" ref="G154" ca="1">INDEX('Inflation data joined'!$A$1:$AJ$1150,MATCH('Inflation data aligned'!$A154,OFFSET(INDIRECT(ADDRESS(1,MATCH(G$1,'Inflation data joined'!$1:$1,0),1,1,$A$1)),,,1150,1),0),MATCH(G$1,'Inflation data joined'!$1:$1,0)+1)</f>
        <v>230.37899999999999</v>
      </c>
      <c r="H154" s="9" cm="1">
        <f t="array" aca="1" ref="H154" ca="1">INDEX('Inflation data joined'!$A$1:$AJ$1150,MATCH('Inflation data aligned'!$A154,OFFSET(INDIRECT(ADDRESS(1,MATCH(H$1,'Inflation data joined'!$1:$1,0),1,1,$A$1)),,,1150,1),0),MATCH(H$1,'Inflation data joined'!$1:$1,0)+1)</f>
        <v>243</v>
      </c>
      <c r="I154" s="9" cm="1">
        <f t="array" aca="1" ref="I154" ca="1">INDEX('Inflation data joined'!$A$1:$AJ$1150,MATCH('Inflation data aligned'!$A154,OFFSET(INDIRECT(ADDRESS(1,MATCH(I$1,'Inflation data joined'!$1:$1,0),1,1,$A$1)),,,1150,1),0),MATCH(I$1,'Inflation data joined'!$1:$1,0)+1)</f>
        <v>79.599999999999994</v>
      </c>
      <c r="J154" s="9" cm="1">
        <f t="array" aca="1" ref="J154" ca="1">INDEX('Inflation data joined'!$A$1:$AJ$1150,MATCH('Inflation data aligned'!$A154,OFFSET(INDIRECT(ADDRESS(1,MATCH(J$1,'Inflation data joined'!$1:$1,0),1,1,$A$1)),,,1150,1),0),MATCH(J$1,'Inflation data joined'!$1:$1,0)+1)</f>
        <v>99.27</v>
      </c>
      <c r="K154" s="9" cm="1">
        <f t="array" aca="1" ref="K154" ca="1">INDEX('Inflation data joined'!$A$1:$AJ$1150,MATCH('Inflation data aligned'!$A154,OFFSET(INDIRECT(ADDRESS(1,MATCH(K$1,'Inflation data joined'!$1:$1,0),1,1,$A$1)),,,1150,1),0),MATCH(K$1,'Inflation data joined'!$1:$1,0)+1)</f>
        <v>97.4</v>
      </c>
      <c r="L154" s="9" cm="1">
        <f t="array" aca="1" ref="L154" ca="1">INDEX('Inflation data joined'!$A$1:$AJ$1150,MATCH('Inflation data aligned'!$A154,OFFSET(INDIRECT(ADDRESS(1,MATCH(L$1,'Inflation data joined'!$1:$1,0),1,1,$A$1)),,,1150,1),0),MATCH(L$1,'Inflation data joined'!$1:$1,0)+1)</f>
        <v>97.091712000000001</v>
      </c>
      <c r="M154" s="9" cm="1">
        <f t="array" aca="1" ref="M154" ca="1">INDEX('Inflation data joined'!$A$1:$AJ$1150,MATCH('Inflation data aligned'!$A154,OFFSET(INDIRECT(ADDRESS(1,MATCH(M$1,'Inflation data joined'!$1:$1,0),1,1,$A$1)),,,1150,1),0),MATCH(M$1,'Inflation data joined'!$1:$1,0)+1)</f>
        <v>3512.04</v>
      </c>
      <c r="N154" s="9" cm="1">
        <f t="array" aca="1" ref="N154" ca="1">INDEX('Inflation data joined'!$A$1:$AJ$1150,MATCH('Inflation data aligned'!$A154,OFFSET(INDIRECT(ADDRESS(1,MATCH(N$1,'Inflation data joined'!$1:$1,0),1,1,$A$1)),,,1150,1),0),MATCH(N$1,'Inflation data joined'!$1:$1,0)+1)</f>
        <v>99.9</v>
      </c>
      <c r="O154" s="9" cm="1">
        <f t="array" aca="1" ref="O154" ca="1">INDEX('Inflation data joined'!$A$1:$AJ$1150,MATCH('Inflation data aligned'!$A154,OFFSET(INDIRECT(ADDRESS(1,MATCH(O$1,'Inflation data joined'!$1:$1,0),1,1,$A$1)),,,1150,1),0),MATCH(O$1,'Inflation data joined'!$1:$1,0)+1)</f>
        <v>98.51</v>
      </c>
      <c r="P154" s="9" cm="1">
        <f t="array" aca="1" ref="P154" ca="1">INDEX('Inflation data joined'!$A$1:$AJ$1150,MATCH('Inflation data aligned'!$A154,OFFSET(INDIRECT(ADDRESS(1,MATCH(P$1,'Inflation data joined'!$1:$1,0),1,1,$A$1)),,,1150,1),0),MATCH(P$1,'Inflation data joined'!$1:$1,0)+1)</f>
        <v>102.2</v>
      </c>
      <c r="Q154" s="9" cm="1">
        <f t="array" aca="1" ref="Q154" ca="1">INDEX('Inflation data joined'!$A$1:$AJ$1150,MATCH('Inflation data aligned'!$A154,OFFSET(INDIRECT(ADDRESS(1,MATCH(Q$1,'Inflation data joined'!$1:$1,0),1,1,$A$1)),,,1150,1),0),MATCH(Q$1,'Inflation data joined'!$1:$1,0)+1)</f>
        <v>96.32</v>
      </c>
      <c r="R154" s="21">
        <f>'Mthly con price data from FRED'!H259</f>
        <v>75.949678852734394</v>
      </c>
      <c r="S154" s="9" cm="1">
        <f t="array" aca="1" ref="S154" ca="1">INDEX('Inflation data joined'!$A$1:$AJ$1150,MATCH('Inflation data aligned'!$A154,OFFSET(INDIRECT(ADDRESS(1,MATCH(S$1,'Inflation data joined'!$1:$1,0),1,1,$A$1)),,,1150,1),0),MATCH(S$1,'Inflation data joined'!$1:$1,0)+1)</f>
        <v>78.599999999999994</v>
      </c>
    </row>
    <row r="155" spans="1:19" x14ac:dyDescent="0.25">
      <c r="A155" s="4">
        <v>41182</v>
      </c>
      <c r="B155" s="9" cm="1">
        <f t="array" aca="1" ref="B155" ca="1">INDEX('Inflation data joined'!$A$1:$AJ$1150,MATCH('Inflation data aligned'!$A155,OFFSET(INDIRECT(ADDRESS(1,MATCH(B$1,'Inflation data joined'!$1:$1,0),1,1,$A$1)),,,1150,1),0),MATCH(B$1,'Inflation data joined'!$1:$1,0)+1)</f>
        <v>101.8</v>
      </c>
      <c r="C155" s="9" cm="1">
        <f t="array" aca="1" ref="C155" ca="1">INDEX('Inflation data joined'!$A$1:$AJ$1150,MATCH('Inflation data aligned'!$A155,OFFSET(INDIRECT(ADDRESS(1,MATCH(C$1,'Inflation data joined'!$1:$1,0),1,1,$A$1)),,,1150,1),0),MATCH(C$1,'Inflation data joined'!$1:$1,0)+1)</f>
        <v>94.607590999999999</v>
      </c>
      <c r="D155" s="21">
        <f>'Mthly con price data from FRED'!D248</f>
        <v>94.482106103277005</v>
      </c>
      <c r="E155" s="9" cm="1">
        <f t="array" aca="1" ref="E155" ca="1">INDEX('Inflation data joined'!$A$1:$AJ$1150,MATCH('Inflation data aligned'!$A155,OFFSET(INDIRECT(ADDRESS(1,MATCH(E$1,'Inflation data joined'!$1:$1,0),1,1,$A$1)),,,1150,1),0),MATCH(E$1,'Inflation data joined'!$1:$1,0)+1)</f>
        <v>122</v>
      </c>
      <c r="F155" s="9" cm="1">
        <f t="array" aca="1" ref="F155" ca="1">INDEX('Inflation data joined'!$A$1:$AJ$1150,MATCH('Inflation data aligned'!$A155,OFFSET(INDIRECT(ADDRESS(1,MATCH(F$1,'Inflation data joined'!$1:$1,0),1,1,$A$1)),,,1150,1),0),MATCH(F$1,'Inflation data joined'!$1:$1,0)+1)</f>
        <v>101.14830000000001</v>
      </c>
      <c r="G155" s="9" cm="1">
        <f t="array" aca="1" ref="G155" ca="1">INDEX('Inflation data joined'!$A$1:$AJ$1150,MATCH('Inflation data aligned'!$A155,OFFSET(INDIRECT(ADDRESS(1,MATCH(G$1,'Inflation data joined'!$1:$1,0),1,1,$A$1)),,,1150,1),0),MATCH(G$1,'Inflation data joined'!$1:$1,0)+1)</f>
        <v>231.40700000000001</v>
      </c>
      <c r="H155" s="9" cm="1">
        <f t="array" aca="1" ref="H155" ca="1">INDEX('Inflation data joined'!$A$1:$AJ$1150,MATCH('Inflation data aligned'!$A155,OFFSET(INDIRECT(ADDRESS(1,MATCH(H$1,'Inflation data joined'!$1:$1,0),1,1,$A$1)),,,1150,1),0),MATCH(H$1,'Inflation data joined'!$1:$1,0)+1)</f>
        <v>244.2</v>
      </c>
      <c r="I155" s="9" cm="1">
        <f t="array" aca="1" ref="I155" ca="1">INDEX('Inflation data joined'!$A$1:$AJ$1150,MATCH('Inflation data aligned'!$A155,OFFSET(INDIRECT(ADDRESS(1,MATCH(I$1,'Inflation data joined'!$1:$1,0),1,1,$A$1)),,,1150,1),0),MATCH(I$1,'Inflation data joined'!$1:$1,0)+1)</f>
        <v>79.900000000000006</v>
      </c>
      <c r="J155" s="9" cm="1">
        <f t="array" aca="1" ref="J155" ca="1">INDEX('Inflation data joined'!$A$1:$AJ$1150,MATCH('Inflation data aligned'!$A155,OFFSET(INDIRECT(ADDRESS(1,MATCH(J$1,'Inflation data joined'!$1:$1,0),1,1,$A$1)),,,1150,1),0),MATCH(J$1,'Inflation data joined'!$1:$1,0)+1)</f>
        <v>99.01</v>
      </c>
      <c r="K155" s="9" cm="1">
        <f t="array" aca="1" ref="K155" ca="1">INDEX('Inflation data joined'!$A$1:$AJ$1150,MATCH('Inflation data aligned'!$A155,OFFSET(INDIRECT(ADDRESS(1,MATCH(K$1,'Inflation data joined'!$1:$1,0),1,1,$A$1)),,,1150,1),0),MATCH(K$1,'Inflation data joined'!$1:$1,0)+1)</f>
        <v>97.4</v>
      </c>
      <c r="L155" s="9" cm="1">
        <f t="array" aca="1" ref="L155" ca="1">INDEX('Inflation data joined'!$A$1:$AJ$1150,MATCH('Inflation data aligned'!$A155,OFFSET(INDIRECT(ADDRESS(1,MATCH(L$1,'Inflation data joined'!$1:$1,0),1,1,$A$1)),,,1150,1),0),MATCH(L$1,'Inflation data joined'!$1:$1,0)+1)</f>
        <v>97.731074000000007</v>
      </c>
      <c r="M155" s="9" cm="1">
        <f t="array" aca="1" ref="M155" ca="1">INDEX('Inflation data joined'!$A$1:$AJ$1150,MATCH('Inflation data aligned'!$A155,OFFSET(INDIRECT(ADDRESS(1,MATCH(M$1,'Inflation data joined'!$1:$1,0),1,1,$A$1)),,,1150,1),0),MATCH(M$1,'Inflation data joined'!$1:$1,0)+1)</f>
        <v>3532.06</v>
      </c>
      <c r="N155" s="9" cm="1">
        <f t="array" aca="1" ref="N155" ca="1">INDEX('Inflation data joined'!$A$1:$AJ$1150,MATCH('Inflation data aligned'!$A155,OFFSET(INDIRECT(ADDRESS(1,MATCH(N$1,'Inflation data joined'!$1:$1,0),1,1,$A$1)),,,1150,1),0),MATCH(N$1,'Inflation data joined'!$1:$1,0)+1)</f>
        <v>99.9</v>
      </c>
      <c r="O155" s="9" cm="1">
        <f t="array" aca="1" ref="O155" ca="1">INDEX('Inflation data joined'!$A$1:$AJ$1150,MATCH('Inflation data aligned'!$A155,OFFSET(INDIRECT(ADDRESS(1,MATCH(O$1,'Inflation data joined'!$1:$1,0),1,1,$A$1)),,,1150,1),0),MATCH(O$1,'Inflation data joined'!$1:$1,0)+1)</f>
        <v>98.19</v>
      </c>
      <c r="P155" s="9" cm="1">
        <f t="array" aca="1" ref="P155" ca="1">INDEX('Inflation data joined'!$A$1:$AJ$1150,MATCH('Inflation data aligned'!$A155,OFFSET(INDIRECT(ADDRESS(1,MATCH(P$1,'Inflation data joined'!$1:$1,0),1,1,$A$1)),,,1150,1),0),MATCH(P$1,'Inflation data joined'!$1:$1,0)+1)</f>
        <v>102.9</v>
      </c>
      <c r="Q155" s="9" cm="1">
        <f t="array" aca="1" ref="Q155" ca="1">INDEX('Inflation data joined'!$A$1:$AJ$1150,MATCH('Inflation data aligned'!$A155,OFFSET(INDIRECT(ADDRESS(1,MATCH(Q$1,'Inflation data joined'!$1:$1,0),1,1,$A$1)),,,1150,1),0),MATCH(Q$1,'Inflation data joined'!$1:$1,0)+1)</f>
        <v>96.72</v>
      </c>
      <c r="R155" s="21">
        <f>'Mthly con price data from FRED'!H260</f>
        <v>76.367402086424406</v>
      </c>
      <c r="S155" s="9" cm="1">
        <f t="array" aca="1" ref="S155" ca="1">INDEX('Inflation data joined'!$A$1:$AJ$1150,MATCH('Inflation data aligned'!$A155,OFFSET(INDIRECT(ADDRESS(1,MATCH(S$1,'Inflation data joined'!$1:$1,0),1,1,$A$1)),,,1150,1),0),MATCH(S$1,'Inflation data joined'!$1:$1,0)+1)</f>
        <v>79.3</v>
      </c>
    </row>
    <row r="156" spans="1:19" x14ac:dyDescent="0.25">
      <c r="A156" s="4">
        <v>41213</v>
      </c>
      <c r="B156" s="31">
        <f ca="1">B155+(B158-B155)*1/3</f>
        <v>101.86666666666666</v>
      </c>
      <c r="C156" s="9" cm="1">
        <f t="array" aca="1" ref="C156" ca="1">INDEX('Inflation data joined'!$A$1:$AJ$1150,MATCH('Inflation data aligned'!$A156,OFFSET(INDIRECT(ADDRESS(1,MATCH(C$1,'Inflation data joined'!$1:$1,0),1,1,$A$1)),,,1150,1),0),MATCH(C$1,'Inflation data joined'!$1:$1,0)+1)</f>
        <v>94.607590999999999</v>
      </c>
      <c r="D156" s="21">
        <f>'Mthly con price data from FRED'!D249</f>
        <v>94.383386087944103</v>
      </c>
      <c r="E156" s="9" cm="1">
        <f t="array" aca="1" ref="E156" ca="1">INDEX('Inflation data joined'!$A$1:$AJ$1150,MATCH('Inflation data aligned'!$A156,OFFSET(INDIRECT(ADDRESS(1,MATCH(E$1,'Inflation data joined'!$1:$1,0),1,1,$A$1)),,,1150,1),0),MATCH(E$1,'Inflation data joined'!$1:$1,0)+1)</f>
        <v>122.2</v>
      </c>
      <c r="F156" s="9" cm="1">
        <f t="array" aca="1" ref="F156" ca="1">INDEX('Inflation data joined'!$A$1:$AJ$1150,MATCH('Inflation data aligned'!$A156,OFFSET(INDIRECT(ADDRESS(1,MATCH(F$1,'Inflation data joined'!$1:$1,0),1,1,$A$1)),,,1150,1),0),MATCH(F$1,'Inflation data joined'!$1:$1,0)+1)</f>
        <v>101.2732</v>
      </c>
      <c r="G156" s="9" cm="1">
        <f t="array" aca="1" ref="G156" ca="1">INDEX('Inflation data joined'!$A$1:$AJ$1150,MATCH('Inflation data aligned'!$A156,OFFSET(INDIRECT(ADDRESS(1,MATCH(G$1,'Inflation data joined'!$1:$1,0),1,1,$A$1)),,,1150,1),0),MATCH(G$1,'Inflation data joined'!$1:$1,0)+1)</f>
        <v>231.31700000000001</v>
      </c>
      <c r="H156" s="9" cm="1">
        <f t="array" aca="1" ref="H156" ca="1">INDEX('Inflation data joined'!$A$1:$AJ$1150,MATCH('Inflation data aligned'!$A156,OFFSET(INDIRECT(ADDRESS(1,MATCH(H$1,'Inflation data joined'!$1:$1,0),1,1,$A$1)),,,1150,1),0),MATCH(H$1,'Inflation data joined'!$1:$1,0)+1)</f>
        <v>245.6</v>
      </c>
      <c r="I156" s="9" cm="1">
        <f t="array" aca="1" ref="I156" ca="1">INDEX('Inflation data joined'!$A$1:$AJ$1150,MATCH('Inflation data aligned'!$A156,OFFSET(INDIRECT(ADDRESS(1,MATCH(I$1,'Inflation data joined'!$1:$1,0),1,1,$A$1)),,,1150,1),0),MATCH(I$1,'Inflation data joined'!$1:$1,0)+1)</f>
        <v>82.3</v>
      </c>
      <c r="J156" s="9" cm="1">
        <f t="array" aca="1" ref="J156" ca="1">INDEX('Inflation data joined'!$A$1:$AJ$1150,MATCH('Inflation data aligned'!$A156,OFFSET(INDIRECT(ADDRESS(1,MATCH(J$1,'Inflation data joined'!$1:$1,0),1,1,$A$1)),,,1150,1),0),MATCH(J$1,'Inflation data joined'!$1:$1,0)+1)</f>
        <v>99.07</v>
      </c>
      <c r="K156" s="9" cm="1">
        <f t="array" aca="1" ref="K156" ca="1">INDEX('Inflation data joined'!$A$1:$AJ$1150,MATCH('Inflation data aligned'!$A156,OFFSET(INDIRECT(ADDRESS(1,MATCH(K$1,'Inflation data joined'!$1:$1,0),1,1,$A$1)),,,1150,1),0),MATCH(K$1,'Inflation data joined'!$1:$1,0)+1)</f>
        <v>97.4</v>
      </c>
      <c r="L156" s="9" cm="1">
        <f t="array" aca="1" ref="L156" ca="1">INDEX('Inflation data joined'!$A$1:$AJ$1150,MATCH('Inflation data aligned'!$A156,OFFSET(INDIRECT(ADDRESS(1,MATCH(L$1,'Inflation data joined'!$1:$1,0),1,1,$A$1)),,,1150,1),0),MATCH(L$1,'Inflation data joined'!$1:$1,0)+1)</f>
        <v>97.639735999999999</v>
      </c>
      <c r="M156" s="9" cm="1">
        <f t="array" aca="1" ref="M156" ca="1">INDEX('Inflation data joined'!$A$1:$AJ$1150,MATCH('Inflation data aligned'!$A156,OFFSET(INDIRECT(ADDRESS(1,MATCH(M$1,'Inflation data joined'!$1:$1,0),1,1,$A$1)),,,1150,1),0),MATCH(M$1,'Inflation data joined'!$1:$1,0)+1)</f>
        <v>3552.9</v>
      </c>
      <c r="N156" s="9" cm="1">
        <f t="array" aca="1" ref="N156" ca="1">INDEX('Inflation data joined'!$A$1:$AJ$1150,MATCH('Inflation data aligned'!$A156,OFFSET(INDIRECT(ADDRESS(1,MATCH(N$1,'Inflation data joined'!$1:$1,0),1,1,$A$1)),,,1150,1),0),MATCH(N$1,'Inflation data joined'!$1:$1,0)+1)</f>
        <v>99.8</v>
      </c>
      <c r="O156" s="9" cm="1">
        <f t="array" aca="1" ref="O156" ca="1">INDEX('Inflation data joined'!$A$1:$AJ$1150,MATCH('Inflation data aligned'!$A156,OFFSET(INDIRECT(ADDRESS(1,MATCH(O$1,'Inflation data joined'!$1:$1,0),1,1,$A$1)),,,1150,1),0),MATCH(O$1,'Inflation data joined'!$1:$1,0)+1)</f>
        <v>98.12</v>
      </c>
      <c r="P156" s="9" cm="1">
        <f t="array" aca="1" ref="P156" ca="1">INDEX('Inflation data joined'!$A$1:$AJ$1150,MATCH('Inflation data aligned'!$A156,OFFSET(INDIRECT(ADDRESS(1,MATCH(P$1,'Inflation data joined'!$1:$1,0),1,1,$A$1)),,,1150,1),0),MATCH(P$1,'Inflation data joined'!$1:$1,0)+1)</f>
        <v>103.6</v>
      </c>
      <c r="Q156" s="9" cm="1">
        <f t="array" aca="1" ref="Q156" ca="1">INDEX('Inflation data joined'!$A$1:$AJ$1150,MATCH('Inflation data aligned'!$A156,OFFSET(INDIRECT(ADDRESS(1,MATCH(Q$1,'Inflation data joined'!$1:$1,0),1,1,$A$1)),,,1150,1),0),MATCH(Q$1,'Inflation data joined'!$1:$1,0)+1)</f>
        <v>97.29</v>
      </c>
      <c r="R156" s="21">
        <f>'Mthly con price data from FRED'!H261</f>
        <v>76.718692136022</v>
      </c>
      <c r="S156" s="9" cm="1">
        <f t="array" aca="1" ref="S156" ca="1">INDEX('Inflation data joined'!$A$1:$AJ$1150,MATCH('Inflation data aligned'!$A156,OFFSET(INDIRECT(ADDRESS(1,MATCH(S$1,'Inflation data joined'!$1:$1,0),1,1,$A$1)),,,1150,1),0),MATCH(S$1,'Inflation data joined'!$1:$1,0)+1)</f>
        <v>79.8</v>
      </c>
    </row>
    <row r="157" spans="1:19" x14ac:dyDescent="0.25">
      <c r="A157" s="4">
        <v>41243</v>
      </c>
      <c r="B157" s="32">
        <f ca="1">B155+(B158-B155)*2/3</f>
        <v>101.93333333333334</v>
      </c>
      <c r="C157" s="9" cm="1">
        <f t="array" aca="1" ref="C157" ca="1">INDEX('Inflation data joined'!$A$1:$AJ$1150,MATCH('Inflation data aligned'!$A157,OFFSET(INDIRECT(ADDRESS(1,MATCH(C$1,'Inflation data joined'!$1:$1,0),1,1,$A$1)),,,1150,1),0),MATCH(C$1,'Inflation data joined'!$1:$1,0)+1)</f>
        <v>94.3232</v>
      </c>
      <c r="D157" s="21">
        <f>'Mthly con price data from FRED'!D250</f>
        <v>94.540950283845106</v>
      </c>
      <c r="E157" s="9" cm="1">
        <f t="array" aca="1" ref="E157" ca="1">INDEX('Inflation data joined'!$A$1:$AJ$1150,MATCH('Inflation data aligned'!$A157,OFFSET(INDIRECT(ADDRESS(1,MATCH(E$1,'Inflation data joined'!$1:$1,0),1,1,$A$1)),,,1150,1),0),MATCH(E$1,'Inflation data joined'!$1:$1,0)+1)</f>
        <v>121.9</v>
      </c>
      <c r="F157" s="9" cm="1">
        <f t="array" aca="1" ref="F157" ca="1">INDEX('Inflation data joined'!$A$1:$AJ$1150,MATCH('Inflation data aligned'!$A157,OFFSET(INDIRECT(ADDRESS(1,MATCH(F$1,'Inflation data joined'!$1:$1,0),1,1,$A$1)),,,1150,1),0),MATCH(F$1,'Inflation data joined'!$1:$1,0)+1)</f>
        <v>100.94119999999999</v>
      </c>
      <c r="G157" s="9" cm="1">
        <f t="array" aca="1" ref="G157" ca="1">INDEX('Inflation data joined'!$A$1:$AJ$1150,MATCH('Inflation data aligned'!$A157,OFFSET(INDIRECT(ADDRESS(1,MATCH(G$1,'Inflation data joined'!$1:$1,0),1,1,$A$1)),,,1150,1),0),MATCH(G$1,'Inflation data joined'!$1:$1,0)+1)</f>
        <v>230.221</v>
      </c>
      <c r="H157" s="9" cm="1">
        <f t="array" aca="1" ref="H157" ca="1">INDEX('Inflation data joined'!$A$1:$AJ$1150,MATCH('Inflation data aligned'!$A157,OFFSET(INDIRECT(ADDRESS(1,MATCH(H$1,'Inflation data joined'!$1:$1,0),1,1,$A$1)),,,1150,1),0),MATCH(H$1,'Inflation data joined'!$1:$1,0)+1)</f>
        <v>245.6</v>
      </c>
      <c r="I157" s="9" cm="1">
        <f t="array" aca="1" ref="I157" ca="1">INDEX('Inflation data joined'!$A$1:$AJ$1150,MATCH('Inflation data aligned'!$A157,OFFSET(INDIRECT(ADDRESS(1,MATCH(I$1,'Inflation data joined'!$1:$1,0),1,1,$A$1)),,,1150,1),0),MATCH(I$1,'Inflation data joined'!$1:$1,0)+1)</f>
        <v>82.5</v>
      </c>
      <c r="J157" s="9" cm="1">
        <f t="array" aca="1" ref="J157" ca="1">INDEX('Inflation data joined'!$A$1:$AJ$1150,MATCH('Inflation data aligned'!$A157,OFFSET(INDIRECT(ADDRESS(1,MATCH(J$1,'Inflation data joined'!$1:$1,0),1,1,$A$1)),,,1150,1),0),MATCH(J$1,'Inflation data joined'!$1:$1,0)+1)</f>
        <v>98.91</v>
      </c>
      <c r="K157" s="9" cm="1">
        <f t="array" aca="1" ref="K157" ca="1">INDEX('Inflation data joined'!$A$1:$AJ$1150,MATCH('Inflation data aligned'!$A157,OFFSET(INDIRECT(ADDRESS(1,MATCH(K$1,'Inflation data joined'!$1:$1,0),1,1,$A$1)),,,1150,1),0),MATCH(K$1,'Inflation data joined'!$1:$1,0)+1)</f>
        <v>97.2</v>
      </c>
      <c r="L157" s="9" cm="1">
        <f t="array" aca="1" ref="L157" ca="1">INDEX('Inflation data joined'!$A$1:$AJ$1150,MATCH('Inflation data aligned'!$A157,OFFSET(INDIRECT(ADDRESS(1,MATCH(L$1,'Inflation data joined'!$1:$1,0),1,1,$A$1)),,,1150,1),0),MATCH(L$1,'Inflation data joined'!$1:$1,0)+1)</f>
        <v>97.274386000000007</v>
      </c>
      <c r="M157" s="9" cm="1">
        <f t="array" aca="1" ref="M157" ca="1">INDEX('Inflation data joined'!$A$1:$AJ$1150,MATCH('Inflation data aligned'!$A157,OFFSET(INDIRECT(ADDRESS(1,MATCH(M$1,'Inflation data joined'!$1:$1,0),1,1,$A$1)),,,1150,1),0),MATCH(M$1,'Inflation data joined'!$1:$1,0)+1)</f>
        <v>3574.22</v>
      </c>
      <c r="N157" s="9" cm="1">
        <f t="array" aca="1" ref="N157" ca="1">INDEX('Inflation data joined'!$A$1:$AJ$1150,MATCH('Inflation data aligned'!$A157,OFFSET(INDIRECT(ADDRESS(1,MATCH(N$1,'Inflation data joined'!$1:$1,0),1,1,$A$1)),,,1150,1),0),MATCH(N$1,'Inflation data joined'!$1:$1,0)+1)</f>
        <v>99.3</v>
      </c>
      <c r="O157" s="9" cm="1">
        <f t="array" aca="1" ref="O157" ca="1">INDEX('Inflation data joined'!$A$1:$AJ$1150,MATCH('Inflation data aligned'!$A157,OFFSET(INDIRECT(ADDRESS(1,MATCH(O$1,'Inflation data joined'!$1:$1,0),1,1,$A$1)),,,1150,1),0),MATCH(O$1,'Inflation data joined'!$1:$1,0)+1)</f>
        <v>97.38</v>
      </c>
      <c r="P157" s="9" cm="1">
        <f t="array" aca="1" ref="P157" ca="1">INDEX('Inflation data joined'!$A$1:$AJ$1150,MATCH('Inflation data aligned'!$A157,OFFSET(INDIRECT(ADDRESS(1,MATCH(P$1,'Inflation data joined'!$1:$1,0),1,1,$A$1)),,,1150,1),0),MATCH(P$1,'Inflation data joined'!$1:$1,0)+1)</f>
        <v>104.3</v>
      </c>
      <c r="Q157" s="9" cm="1">
        <f t="array" aca="1" ref="Q157" ca="1">INDEX('Inflation data joined'!$A$1:$AJ$1150,MATCH('Inflation data aligned'!$A157,OFFSET(INDIRECT(ADDRESS(1,MATCH(Q$1,'Inflation data joined'!$1:$1,0),1,1,$A$1)),,,1150,1),0),MATCH(Q$1,'Inflation data joined'!$1:$1,0)+1)</f>
        <v>96.89</v>
      </c>
      <c r="R157" s="21">
        <f>'Mthly con price data from FRED'!H262</f>
        <v>76.979535689284504</v>
      </c>
      <c r="S157" s="9" cm="1">
        <f t="array" aca="1" ref="S157" ca="1">INDEX('Inflation data joined'!$A$1:$AJ$1150,MATCH('Inflation data aligned'!$A157,OFFSET(INDIRECT(ADDRESS(1,MATCH(S$1,'Inflation data joined'!$1:$1,0),1,1,$A$1)),,,1150,1),0),MATCH(S$1,'Inflation data joined'!$1:$1,0)+1)</f>
        <v>80</v>
      </c>
    </row>
    <row r="158" spans="1:19" x14ac:dyDescent="0.25">
      <c r="A158" s="4">
        <v>41274</v>
      </c>
      <c r="B158" s="9" cm="1">
        <f t="array" aca="1" ref="B158" ca="1">INDEX('Inflation data joined'!$A$1:$AJ$1150,MATCH('Inflation data aligned'!$A158,OFFSET(INDIRECT(ADDRESS(1,MATCH(B$1,'Inflation data joined'!$1:$1,0),1,1,$A$1)),,,1150,1),0),MATCH(B$1,'Inflation data joined'!$1:$1,0)+1)</f>
        <v>102</v>
      </c>
      <c r="C158" s="9" cm="1">
        <f t="array" aca="1" ref="C158" ca="1">INDEX('Inflation data joined'!$A$1:$AJ$1150,MATCH('Inflation data aligned'!$A158,OFFSET(INDIRECT(ADDRESS(1,MATCH(C$1,'Inflation data joined'!$1:$1,0),1,1,$A$1)),,,1150,1),0),MATCH(C$1,'Inflation data joined'!$1:$1,0)+1)</f>
        <v>94.228403</v>
      </c>
      <c r="D158" s="21">
        <f>'Mthly con price data from FRED'!D251</f>
        <v>95.236609077607199</v>
      </c>
      <c r="E158" s="9" cm="1">
        <f t="array" aca="1" ref="E158" ca="1">INDEX('Inflation data joined'!$A$1:$AJ$1150,MATCH('Inflation data aligned'!$A158,OFFSET(INDIRECT(ADDRESS(1,MATCH(E$1,'Inflation data joined'!$1:$1,0),1,1,$A$1)),,,1150,1),0),MATCH(E$1,'Inflation data joined'!$1:$1,0)+1)</f>
        <v>121.2</v>
      </c>
      <c r="F158" s="9" cm="1">
        <f t="array" aca="1" ref="F158" ca="1">INDEX('Inflation data joined'!$A$1:$AJ$1150,MATCH('Inflation data aligned'!$A158,OFFSET(INDIRECT(ADDRESS(1,MATCH(F$1,'Inflation data joined'!$1:$1,0),1,1,$A$1)),,,1150,1),0),MATCH(F$1,'Inflation data joined'!$1:$1,0)+1)</f>
        <v>100.72539999999999</v>
      </c>
      <c r="G158" s="9" cm="1">
        <f t="array" aca="1" ref="G158" ca="1">INDEX('Inflation data joined'!$A$1:$AJ$1150,MATCH('Inflation data aligned'!$A158,OFFSET(INDIRECT(ADDRESS(1,MATCH(G$1,'Inflation data joined'!$1:$1,0),1,1,$A$1)),,,1150,1),0),MATCH(G$1,'Inflation data joined'!$1:$1,0)+1)</f>
        <v>229.601</v>
      </c>
      <c r="H158" s="9" cm="1">
        <f t="array" aca="1" ref="H158" ca="1">INDEX('Inflation data joined'!$A$1:$AJ$1150,MATCH('Inflation data aligned'!$A158,OFFSET(INDIRECT(ADDRESS(1,MATCH(H$1,'Inflation data joined'!$1:$1,0),1,1,$A$1)),,,1150,1),0),MATCH(H$1,'Inflation data joined'!$1:$1,0)+1)</f>
        <v>246.8</v>
      </c>
      <c r="I158" s="9" cm="1">
        <f t="array" aca="1" ref="I158" ca="1">INDEX('Inflation data joined'!$A$1:$AJ$1150,MATCH('Inflation data aligned'!$A158,OFFSET(INDIRECT(ADDRESS(1,MATCH(I$1,'Inflation data joined'!$1:$1,0),1,1,$A$1)),,,1150,1),0),MATCH(I$1,'Inflation data joined'!$1:$1,0)+1)</f>
        <v>82.9</v>
      </c>
      <c r="J158" s="9" cm="1">
        <f t="array" aca="1" ref="J158" ca="1">INDEX('Inflation data joined'!$A$1:$AJ$1150,MATCH('Inflation data aligned'!$A158,OFFSET(INDIRECT(ADDRESS(1,MATCH(J$1,'Inflation data joined'!$1:$1,0),1,1,$A$1)),,,1150,1),0),MATCH(J$1,'Inflation data joined'!$1:$1,0)+1)</f>
        <v>99.23</v>
      </c>
      <c r="K158" s="9" cm="1">
        <f t="array" aca="1" ref="K158" ca="1">INDEX('Inflation data joined'!$A$1:$AJ$1150,MATCH('Inflation data aligned'!$A158,OFFSET(INDIRECT(ADDRESS(1,MATCH(K$1,'Inflation data joined'!$1:$1,0),1,1,$A$1)),,,1150,1),0),MATCH(K$1,'Inflation data joined'!$1:$1,0)+1)</f>
        <v>98.1</v>
      </c>
      <c r="L158" s="9" cm="1">
        <f t="array" aca="1" ref="L158" ca="1">INDEX('Inflation data joined'!$A$1:$AJ$1150,MATCH('Inflation data aligned'!$A158,OFFSET(INDIRECT(ADDRESS(1,MATCH(L$1,'Inflation data joined'!$1:$1,0),1,1,$A$1)),,,1150,1),0),MATCH(L$1,'Inflation data joined'!$1:$1,0)+1)</f>
        <v>97.457060999999996</v>
      </c>
      <c r="M158" s="9" cm="1">
        <f t="array" aca="1" ref="M158" ca="1">INDEX('Inflation data joined'!$A$1:$AJ$1150,MATCH('Inflation data aligned'!$A158,OFFSET(INDIRECT(ADDRESS(1,MATCH(M$1,'Inflation data joined'!$1:$1,0),1,1,$A$1)),,,1150,1),0),MATCH(M$1,'Inflation data joined'!$1:$1,0)+1)</f>
        <v>3602.46</v>
      </c>
      <c r="N158" s="9" cm="1">
        <f t="array" aca="1" ref="N158" ca="1">INDEX('Inflation data joined'!$A$1:$AJ$1150,MATCH('Inflation data aligned'!$A158,OFFSET(INDIRECT(ADDRESS(1,MATCH(N$1,'Inflation data joined'!$1:$1,0),1,1,$A$1)),,,1150,1),0),MATCH(N$1,'Inflation data joined'!$1:$1,0)+1)</f>
        <v>99.4</v>
      </c>
      <c r="O158" s="9" cm="1">
        <f t="array" aca="1" ref="O158" ca="1">INDEX('Inflation data joined'!$A$1:$AJ$1150,MATCH('Inflation data aligned'!$A158,OFFSET(INDIRECT(ADDRESS(1,MATCH(O$1,'Inflation data joined'!$1:$1,0),1,1,$A$1)),,,1150,1),0),MATCH(O$1,'Inflation data joined'!$1:$1,0)+1)</f>
        <v>97.62</v>
      </c>
      <c r="P158" s="9" cm="1">
        <f t="array" aca="1" ref="P158" ca="1">INDEX('Inflation data joined'!$A$1:$AJ$1150,MATCH('Inflation data aligned'!$A158,OFFSET(INDIRECT(ADDRESS(1,MATCH(P$1,'Inflation data joined'!$1:$1,0),1,1,$A$1)),,,1150,1),0),MATCH(P$1,'Inflation data joined'!$1:$1,0)+1)</f>
        <v>104.6</v>
      </c>
      <c r="Q158" s="9" cm="1">
        <f t="array" aca="1" ref="Q158" ca="1">INDEX('Inflation data joined'!$A$1:$AJ$1150,MATCH('Inflation data aligned'!$A158,OFFSET(INDIRECT(ADDRESS(1,MATCH(Q$1,'Inflation data joined'!$1:$1,0),1,1,$A$1)),,,1150,1),0),MATCH(Q$1,'Inflation data joined'!$1:$1,0)+1)</f>
        <v>96.76</v>
      </c>
      <c r="R158" s="21">
        <f>'Mthly con price data from FRED'!H263</f>
        <v>77.395225182006598</v>
      </c>
      <c r="S158" s="9" cm="1">
        <f t="array" aca="1" ref="S158" ca="1">INDEX('Inflation data joined'!$A$1:$AJ$1150,MATCH('Inflation data aligned'!$A158,OFFSET(INDIRECT(ADDRESS(1,MATCH(S$1,'Inflation data joined'!$1:$1,0),1,1,$A$1)),,,1150,1),0),MATCH(S$1,'Inflation data joined'!$1:$1,0)+1)</f>
        <v>80.2</v>
      </c>
    </row>
    <row r="159" spans="1:19" x14ac:dyDescent="0.25">
      <c r="A159" s="4">
        <v>41305</v>
      </c>
      <c r="B159" s="31">
        <f ca="1">B158+(B161-B158)*1/3</f>
        <v>102.13333333333334</v>
      </c>
      <c r="C159" s="9" cm="1">
        <f t="array" aca="1" ref="C159" ca="1">INDEX('Inflation data joined'!$A$1:$AJ$1150,MATCH('Inflation data aligned'!$A159,OFFSET(INDIRECT(ADDRESS(1,MATCH(C$1,'Inflation data joined'!$1:$1,0),1,1,$A$1)),,,1150,1),0),MATCH(C$1,'Inflation data joined'!$1:$1,0)+1)</f>
        <v>93.944011000000003</v>
      </c>
      <c r="D159" s="21">
        <f>'Mthly con price data from FRED'!D252</f>
        <v>96.188552082603294</v>
      </c>
      <c r="E159" s="9" cm="1">
        <f t="array" aca="1" ref="E159" ca="1">INDEX('Inflation data joined'!$A$1:$AJ$1150,MATCH('Inflation data aligned'!$A159,OFFSET(INDIRECT(ADDRESS(1,MATCH(E$1,'Inflation data joined'!$1:$1,0),1,1,$A$1)),,,1150,1),0),MATCH(E$1,'Inflation data joined'!$1:$1,0)+1)</f>
        <v>121.3</v>
      </c>
      <c r="F159" s="9" cm="1">
        <f t="array" aca="1" ref="F159" ca="1">INDEX('Inflation data joined'!$A$1:$AJ$1150,MATCH('Inflation data aligned'!$A159,OFFSET(INDIRECT(ADDRESS(1,MATCH(F$1,'Inflation data joined'!$1:$1,0),1,1,$A$1)),,,1150,1),0),MATCH(F$1,'Inflation data joined'!$1:$1,0)+1)</f>
        <v>100.46250000000001</v>
      </c>
      <c r="G159" s="9" cm="1">
        <f t="array" aca="1" ref="G159" ca="1">INDEX('Inflation data joined'!$A$1:$AJ$1150,MATCH('Inflation data aligned'!$A159,OFFSET(INDIRECT(ADDRESS(1,MATCH(G$1,'Inflation data joined'!$1:$1,0),1,1,$A$1)),,,1150,1),0),MATCH(G$1,'Inflation data joined'!$1:$1,0)+1)</f>
        <v>230.28</v>
      </c>
      <c r="H159" s="9" cm="1">
        <f t="array" aca="1" ref="H159" ca="1">INDEX('Inflation data joined'!$A$1:$AJ$1150,MATCH('Inflation data aligned'!$A159,OFFSET(INDIRECT(ADDRESS(1,MATCH(H$1,'Inflation data joined'!$1:$1,0),1,1,$A$1)),,,1150,1),0),MATCH(H$1,'Inflation data joined'!$1:$1,0)+1)</f>
        <v>245.8</v>
      </c>
      <c r="I159" s="9" cm="1">
        <f t="array" aca="1" ref="I159" ca="1">INDEX('Inflation data joined'!$A$1:$AJ$1150,MATCH('Inflation data aligned'!$A159,OFFSET(INDIRECT(ADDRESS(1,MATCH(I$1,'Inflation data joined'!$1:$1,0),1,1,$A$1)),,,1150,1),0),MATCH(I$1,'Inflation data joined'!$1:$1,0)+1)</f>
        <v>83.1</v>
      </c>
      <c r="J159" s="9" cm="1">
        <f t="array" aca="1" ref="J159" ca="1">INDEX('Inflation data joined'!$A$1:$AJ$1150,MATCH('Inflation data aligned'!$A159,OFFSET(INDIRECT(ADDRESS(1,MATCH(J$1,'Inflation data joined'!$1:$1,0),1,1,$A$1)),,,1150,1),0),MATCH(J$1,'Inflation data joined'!$1:$1,0)+1)</f>
        <v>98.71</v>
      </c>
      <c r="K159" s="9" cm="1">
        <f t="array" aca="1" ref="K159" ca="1">INDEX('Inflation data joined'!$A$1:$AJ$1150,MATCH('Inflation data aligned'!$A159,OFFSET(INDIRECT(ADDRESS(1,MATCH(K$1,'Inflation data joined'!$1:$1,0),1,1,$A$1)),,,1150,1),0),MATCH(K$1,'Inflation data joined'!$1:$1,0)+1)</f>
        <v>97.5</v>
      </c>
      <c r="L159" s="9" cm="1">
        <f t="array" aca="1" ref="L159" ca="1">INDEX('Inflation data joined'!$A$1:$AJ$1150,MATCH('Inflation data aligned'!$A159,OFFSET(INDIRECT(ADDRESS(1,MATCH(L$1,'Inflation data joined'!$1:$1,0),1,1,$A$1)),,,1150,1),0),MATCH(L$1,'Inflation data joined'!$1:$1,0)+1)</f>
        <v>98.005086000000006</v>
      </c>
      <c r="M159" s="9" cm="1">
        <f t="array" aca="1" ref="M159" ca="1">INDEX('Inflation data joined'!$A$1:$AJ$1150,MATCH('Inflation data aligned'!$A159,OFFSET(INDIRECT(ADDRESS(1,MATCH(M$1,'Inflation data joined'!$1:$1,0),1,1,$A$1)),,,1150,1),0),MATCH(M$1,'Inflation data joined'!$1:$1,0)+1)</f>
        <v>3633.44</v>
      </c>
      <c r="N159" s="9" cm="1">
        <f t="array" aca="1" ref="N159" ca="1">INDEX('Inflation data joined'!$A$1:$AJ$1150,MATCH('Inflation data aligned'!$A159,OFFSET(INDIRECT(ADDRESS(1,MATCH(N$1,'Inflation data joined'!$1:$1,0),1,1,$A$1)),,,1150,1),0),MATCH(N$1,'Inflation data joined'!$1:$1,0)+1)</f>
        <v>98.8</v>
      </c>
      <c r="O159" s="9" cm="1">
        <f t="array" aca="1" ref="O159" ca="1">INDEX('Inflation data joined'!$A$1:$AJ$1150,MATCH('Inflation data aligned'!$A159,OFFSET(INDIRECT(ADDRESS(1,MATCH(O$1,'Inflation data joined'!$1:$1,0),1,1,$A$1)),,,1150,1),0),MATCH(O$1,'Inflation data joined'!$1:$1,0)+1)</f>
        <v>97.45</v>
      </c>
      <c r="P159" s="9" cm="1">
        <f t="array" aca="1" ref="P159" ca="1">INDEX('Inflation data joined'!$A$1:$AJ$1150,MATCH('Inflation data aligned'!$A159,OFFSET(INDIRECT(ADDRESS(1,MATCH(P$1,'Inflation data joined'!$1:$1,0),1,1,$A$1)),,,1150,1),0),MATCH(P$1,'Inflation data joined'!$1:$1,0)+1)</f>
        <v>104.6</v>
      </c>
      <c r="Q159" s="9" cm="1">
        <f t="array" aca="1" ref="Q159" ca="1">INDEX('Inflation data joined'!$A$1:$AJ$1150,MATCH('Inflation data aligned'!$A159,OFFSET(INDIRECT(ADDRESS(1,MATCH(Q$1,'Inflation data joined'!$1:$1,0),1,1,$A$1)),,,1150,1),0),MATCH(Q$1,'Inflation data joined'!$1:$1,0)+1)</f>
        <v>96.78</v>
      </c>
      <c r="R159" s="21">
        <f>'Mthly con price data from FRED'!H264</f>
        <v>78.145958866272096</v>
      </c>
      <c r="S159" s="9" cm="1">
        <f t="array" aca="1" ref="S159" ca="1">INDEX('Inflation data joined'!$A$1:$AJ$1150,MATCH('Inflation data aligned'!$A159,OFFSET(INDIRECT(ADDRESS(1,MATCH(S$1,'Inflation data joined'!$1:$1,0),1,1,$A$1)),,,1150,1),0),MATCH(S$1,'Inflation data joined'!$1:$1,0)+1)</f>
        <v>80.400000000000006</v>
      </c>
    </row>
    <row r="160" spans="1:19" x14ac:dyDescent="0.25">
      <c r="A160" s="4">
        <v>41333</v>
      </c>
      <c r="B160" s="32">
        <f ca="1">B158+(B161-B158)*2/3</f>
        <v>102.26666666666667</v>
      </c>
      <c r="C160" s="9" cm="1">
        <f t="array" aca="1" ref="C160" ca="1">INDEX('Inflation data joined'!$A$1:$AJ$1150,MATCH('Inflation data aligned'!$A160,OFFSET(INDIRECT(ADDRESS(1,MATCH(C$1,'Inflation data joined'!$1:$1,0),1,1,$A$1)),,,1150,1),0),MATCH(C$1,'Inflation data joined'!$1:$1,0)+1)</f>
        <v>94.038808000000003</v>
      </c>
      <c r="D160" s="21">
        <f>'Mthly con price data from FRED'!D253</f>
        <v>97.246266532598895</v>
      </c>
      <c r="E160" s="9" cm="1">
        <f t="array" aca="1" ref="E160" ca="1">INDEX('Inflation data joined'!$A$1:$AJ$1150,MATCH('Inflation data aligned'!$A160,OFFSET(INDIRECT(ADDRESS(1,MATCH(E$1,'Inflation data joined'!$1:$1,0),1,1,$A$1)),,,1150,1),0),MATCH(E$1,'Inflation data joined'!$1:$1,0)+1)</f>
        <v>122.7</v>
      </c>
      <c r="F160" s="9" cm="1">
        <f t="array" aca="1" ref="F160" ca="1">INDEX('Inflation data joined'!$A$1:$AJ$1150,MATCH('Inflation data aligned'!$A160,OFFSET(INDIRECT(ADDRESS(1,MATCH(F$1,'Inflation data joined'!$1:$1,0),1,1,$A$1)),,,1150,1),0),MATCH(F$1,'Inflation data joined'!$1:$1,0)+1)</f>
        <v>100.7593</v>
      </c>
      <c r="G160" s="9" cm="1">
        <f t="array" aca="1" ref="G160" ca="1">INDEX('Inflation data joined'!$A$1:$AJ$1150,MATCH('Inflation data aligned'!$A160,OFFSET(INDIRECT(ADDRESS(1,MATCH(G$1,'Inflation data joined'!$1:$1,0),1,1,$A$1)),,,1150,1),0),MATCH(G$1,'Inflation data joined'!$1:$1,0)+1)</f>
        <v>232.166</v>
      </c>
      <c r="H160" s="9" cm="1">
        <f t="array" aca="1" ref="H160" ca="1">INDEX('Inflation data joined'!$A$1:$AJ$1150,MATCH('Inflation data aligned'!$A160,OFFSET(INDIRECT(ADDRESS(1,MATCH(H$1,'Inflation data joined'!$1:$1,0),1,1,$A$1)),,,1150,1),0),MATCH(H$1,'Inflation data joined'!$1:$1,0)+1)</f>
        <v>247.6</v>
      </c>
      <c r="I160" s="9" cm="1">
        <f t="array" aca="1" ref="I160" ca="1">INDEX('Inflation data joined'!$A$1:$AJ$1150,MATCH('Inflation data aligned'!$A160,OFFSET(INDIRECT(ADDRESS(1,MATCH(I$1,'Inflation data joined'!$1:$1,0),1,1,$A$1)),,,1150,1),0),MATCH(I$1,'Inflation data joined'!$1:$1,0)+1)</f>
        <v>84</v>
      </c>
      <c r="J160" s="9" cm="1">
        <f t="array" aca="1" ref="J160" ca="1">INDEX('Inflation data joined'!$A$1:$AJ$1150,MATCH('Inflation data aligned'!$A160,OFFSET(INDIRECT(ADDRESS(1,MATCH(J$1,'Inflation data joined'!$1:$1,0),1,1,$A$1)),,,1150,1),0),MATCH(J$1,'Inflation data joined'!$1:$1,0)+1)</f>
        <v>99</v>
      </c>
      <c r="K160" s="9" cm="1">
        <f t="array" aca="1" ref="K160" ca="1">INDEX('Inflation data joined'!$A$1:$AJ$1150,MATCH('Inflation data aligned'!$A160,OFFSET(INDIRECT(ADDRESS(1,MATCH(K$1,'Inflation data joined'!$1:$1,0),1,1,$A$1)),,,1150,1),0),MATCH(K$1,'Inflation data joined'!$1:$1,0)+1)</f>
        <v>98.2</v>
      </c>
      <c r="L160" s="9" cm="1">
        <f t="array" aca="1" ref="L160" ca="1">INDEX('Inflation data joined'!$A$1:$AJ$1150,MATCH('Inflation data aligned'!$A160,OFFSET(INDIRECT(ADDRESS(1,MATCH(L$1,'Inflation data joined'!$1:$1,0),1,1,$A$1)),,,1150,1),0),MATCH(L$1,'Inflation data joined'!$1:$1,0)+1)</f>
        <v>98.279099000000002</v>
      </c>
      <c r="M160" s="9" cm="1">
        <f t="array" aca="1" ref="M160" ca="1">INDEX('Inflation data joined'!$A$1:$AJ$1150,MATCH('Inflation data aligned'!$A160,OFFSET(INDIRECT(ADDRESS(1,MATCH(M$1,'Inflation data joined'!$1:$1,0),1,1,$A$1)),,,1150,1),0),MATCH(M$1,'Inflation data joined'!$1:$1,0)+1)</f>
        <v>3655.24</v>
      </c>
      <c r="N160" s="9" cm="1">
        <f t="array" aca="1" ref="N160" ca="1">INDEX('Inflation data joined'!$A$1:$AJ$1150,MATCH('Inflation data aligned'!$A160,OFFSET(INDIRECT(ADDRESS(1,MATCH(N$1,'Inflation data joined'!$1:$1,0),1,1,$A$1)),,,1150,1),0),MATCH(N$1,'Inflation data joined'!$1:$1,0)+1)</f>
        <v>99.6</v>
      </c>
      <c r="O160" s="9" cm="1">
        <f t="array" aca="1" ref="O160" ca="1">INDEX('Inflation data joined'!$A$1:$AJ$1150,MATCH('Inflation data aligned'!$A160,OFFSET(INDIRECT(ADDRESS(1,MATCH(O$1,'Inflation data joined'!$1:$1,0),1,1,$A$1)),,,1150,1),0),MATCH(O$1,'Inflation data joined'!$1:$1,0)+1)</f>
        <v>97.91</v>
      </c>
      <c r="P160" s="9" cm="1">
        <f t="array" aca="1" ref="P160" ca="1">INDEX('Inflation data joined'!$A$1:$AJ$1150,MATCH('Inflation data aligned'!$A160,OFFSET(INDIRECT(ADDRESS(1,MATCH(P$1,'Inflation data joined'!$1:$1,0),1,1,$A$1)),,,1150,1),0),MATCH(P$1,'Inflation data joined'!$1:$1,0)+1)</f>
        <v>105.3</v>
      </c>
      <c r="Q160" s="9" cm="1">
        <f t="array" aca="1" ref="Q160" ca="1">INDEX('Inflation data joined'!$A$1:$AJ$1150,MATCH('Inflation data aligned'!$A160,OFFSET(INDIRECT(ADDRESS(1,MATCH(Q$1,'Inflation data joined'!$1:$1,0),1,1,$A$1)),,,1150,1),0),MATCH(Q$1,'Inflation data joined'!$1:$1,0)+1)</f>
        <v>97.54</v>
      </c>
      <c r="R160" s="21">
        <f>'Mthly con price data from FRED'!H265</f>
        <v>78.583576235923204</v>
      </c>
      <c r="S160" s="9" cm="1">
        <f t="array" aca="1" ref="S160" ca="1">INDEX('Inflation data joined'!$A$1:$AJ$1150,MATCH('Inflation data aligned'!$A160,OFFSET(INDIRECT(ADDRESS(1,MATCH(S$1,'Inflation data joined'!$1:$1,0),1,1,$A$1)),,,1150,1),0),MATCH(S$1,'Inflation data joined'!$1:$1,0)+1)</f>
        <v>81.2</v>
      </c>
    </row>
    <row r="161" spans="1:19" x14ac:dyDescent="0.25">
      <c r="A161" s="4">
        <v>41364</v>
      </c>
      <c r="B161" s="9" cm="1">
        <f t="array" aca="1" ref="B161" ca="1">INDEX('Inflation data joined'!$A$1:$AJ$1150,MATCH('Inflation data aligned'!$A161,OFFSET(INDIRECT(ADDRESS(1,MATCH(B$1,'Inflation data joined'!$1:$1,0),1,1,$A$1)),,,1150,1),0),MATCH(B$1,'Inflation data joined'!$1:$1,0)+1)</f>
        <v>102.4</v>
      </c>
      <c r="C161" s="9" cm="1">
        <f t="array" aca="1" ref="C161" ca="1">INDEX('Inflation data joined'!$A$1:$AJ$1150,MATCH('Inflation data aligned'!$A161,OFFSET(INDIRECT(ADDRESS(1,MATCH(C$1,'Inflation data joined'!$1:$1,0),1,1,$A$1)),,,1150,1),0),MATCH(C$1,'Inflation data joined'!$1:$1,0)+1)</f>
        <v>94.3232</v>
      </c>
      <c r="D161" s="21">
        <f>'Mthly con price data from FRED'!D254</f>
        <v>96.371889253935905</v>
      </c>
      <c r="E161" s="9" cm="1">
        <f t="array" aca="1" ref="E161" ca="1">INDEX('Inflation data joined'!$A$1:$AJ$1150,MATCH('Inflation data aligned'!$A161,OFFSET(INDIRECT(ADDRESS(1,MATCH(E$1,'Inflation data joined'!$1:$1,0),1,1,$A$1)),,,1150,1),0),MATCH(E$1,'Inflation data joined'!$1:$1,0)+1)</f>
        <v>122.9</v>
      </c>
      <c r="F161" s="9" cm="1">
        <f t="array" aca="1" ref="F161" ca="1">INDEX('Inflation data joined'!$A$1:$AJ$1150,MATCH('Inflation data aligned'!$A161,OFFSET(INDIRECT(ADDRESS(1,MATCH(F$1,'Inflation data joined'!$1:$1,0),1,1,$A$1)),,,1150,1),0),MATCH(F$1,'Inflation data joined'!$1:$1,0)+1)</f>
        <v>100.9782</v>
      </c>
      <c r="G161" s="9" cm="1">
        <f t="array" aca="1" ref="G161" ca="1">INDEX('Inflation data joined'!$A$1:$AJ$1150,MATCH('Inflation data aligned'!$A161,OFFSET(INDIRECT(ADDRESS(1,MATCH(G$1,'Inflation data joined'!$1:$1,0),1,1,$A$1)),,,1150,1),0),MATCH(G$1,'Inflation data joined'!$1:$1,0)+1)</f>
        <v>232.773</v>
      </c>
      <c r="H161" s="9" cm="1">
        <f t="array" aca="1" ref="H161" ca="1">INDEX('Inflation data joined'!$A$1:$AJ$1150,MATCH('Inflation data aligned'!$A161,OFFSET(INDIRECT(ADDRESS(1,MATCH(H$1,'Inflation data joined'!$1:$1,0),1,1,$A$1)),,,1150,1),0),MATCH(H$1,'Inflation data joined'!$1:$1,0)+1)</f>
        <v>248.7</v>
      </c>
      <c r="I161" s="9" cm="1">
        <f t="array" aca="1" ref="I161" ca="1">INDEX('Inflation data joined'!$A$1:$AJ$1150,MATCH('Inflation data aligned'!$A161,OFFSET(INDIRECT(ADDRESS(1,MATCH(I$1,'Inflation data joined'!$1:$1,0),1,1,$A$1)),,,1150,1),0),MATCH(I$1,'Inflation data joined'!$1:$1,0)+1)</f>
        <v>83.8</v>
      </c>
      <c r="J161" s="9" cm="1">
        <f t="array" aca="1" ref="J161" ca="1">INDEX('Inflation data joined'!$A$1:$AJ$1150,MATCH('Inflation data aligned'!$A161,OFFSET(INDIRECT(ADDRESS(1,MATCH(J$1,'Inflation data joined'!$1:$1,0),1,1,$A$1)),,,1150,1),0),MATCH(J$1,'Inflation data joined'!$1:$1,0)+1)</f>
        <v>99.77</v>
      </c>
      <c r="K161" s="9" cm="1">
        <f t="array" aca="1" ref="K161" ca="1">INDEX('Inflation data joined'!$A$1:$AJ$1150,MATCH('Inflation data aligned'!$A161,OFFSET(INDIRECT(ADDRESS(1,MATCH(K$1,'Inflation data joined'!$1:$1,0),1,1,$A$1)),,,1150,1),0),MATCH(K$1,'Inflation data joined'!$1:$1,0)+1)</f>
        <v>98.7</v>
      </c>
      <c r="L161" s="9" cm="1">
        <f t="array" aca="1" ref="L161" ca="1">INDEX('Inflation data joined'!$A$1:$AJ$1150,MATCH('Inflation data aligned'!$A161,OFFSET(INDIRECT(ADDRESS(1,MATCH(L$1,'Inflation data joined'!$1:$1,0),1,1,$A$1)),,,1150,1),0),MATCH(L$1,'Inflation data joined'!$1:$1,0)+1)</f>
        <v>98.096423000000001</v>
      </c>
      <c r="M161" s="9" cm="1">
        <f t="array" aca="1" ref="M161" ca="1">INDEX('Inflation data joined'!$A$1:$AJ$1150,MATCH('Inflation data aligned'!$A161,OFFSET(INDIRECT(ADDRESS(1,MATCH(M$1,'Inflation data joined'!$1:$1,0),1,1,$A$1)),,,1150,1),0),MATCH(M$1,'Inflation data joined'!$1:$1,0)+1)</f>
        <v>3672.42</v>
      </c>
      <c r="N161" s="9" cm="1">
        <f t="array" aca="1" ref="N161" ca="1">INDEX('Inflation data joined'!$A$1:$AJ$1150,MATCH('Inflation data aligned'!$A161,OFFSET(INDIRECT(ADDRESS(1,MATCH(N$1,'Inflation data joined'!$1:$1,0),1,1,$A$1)),,,1150,1),0),MATCH(N$1,'Inflation data joined'!$1:$1,0)+1)</f>
        <v>100</v>
      </c>
      <c r="O161" s="9" cm="1">
        <f t="array" aca="1" ref="O161" ca="1">INDEX('Inflation data joined'!$A$1:$AJ$1150,MATCH('Inflation data aligned'!$A161,OFFSET(INDIRECT(ADDRESS(1,MATCH(O$1,'Inflation data joined'!$1:$1,0),1,1,$A$1)),,,1150,1),0),MATCH(O$1,'Inflation data joined'!$1:$1,0)+1)</f>
        <v>96.5</v>
      </c>
      <c r="P161" s="9" cm="1">
        <f t="array" aca="1" ref="P161" ca="1">INDEX('Inflation data joined'!$A$1:$AJ$1150,MATCH('Inflation data aligned'!$A161,OFFSET(INDIRECT(ADDRESS(1,MATCH(P$1,'Inflation data joined'!$1:$1,0),1,1,$A$1)),,,1150,1),0),MATCH(P$1,'Inflation data joined'!$1:$1,0)+1)</f>
        <v>105.5</v>
      </c>
      <c r="Q161" s="9" cm="1">
        <f t="array" aca="1" ref="Q161" ca="1">INDEX('Inflation data joined'!$A$1:$AJ$1150,MATCH('Inflation data aligned'!$A161,OFFSET(INDIRECT(ADDRESS(1,MATCH(Q$1,'Inflation data joined'!$1:$1,0),1,1,$A$1)),,,1150,1),0),MATCH(Q$1,'Inflation data joined'!$1:$1,0)+1)</f>
        <v>98.58</v>
      </c>
      <c r="R161" s="21">
        <f>'Mthly con price data from FRED'!H266</f>
        <v>78.850760395125405</v>
      </c>
      <c r="S161" s="9" cm="1">
        <f t="array" aca="1" ref="S161" ca="1">INDEX('Inflation data joined'!$A$1:$AJ$1150,MATCH('Inflation data aligned'!$A161,OFFSET(INDIRECT(ADDRESS(1,MATCH(S$1,'Inflation data joined'!$1:$1,0),1,1,$A$1)),,,1150,1),0),MATCH(S$1,'Inflation data joined'!$1:$1,0)+1)</f>
        <v>82.2</v>
      </c>
    </row>
    <row r="162" spans="1:19" x14ac:dyDescent="0.25">
      <c r="A162" s="4">
        <v>41394</v>
      </c>
      <c r="B162" s="31">
        <f ca="1">B161+(B164-B161)*1/3</f>
        <v>102.53333333333333</v>
      </c>
      <c r="C162" s="9" cm="1">
        <f t="array" aca="1" ref="C162" ca="1">INDEX('Inflation data joined'!$A$1:$AJ$1150,MATCH('Inflation data aligned'!$A162,OFFSET(INDIRECT(ADDRESS(1,MATCH(C$1,'Inflation data joined'!$1:$1,0),1,1,$A$1)),,,1150,1),0),MATCH(C$1,'Inflation data joined'!$1:$1,0)+1)</f>
        <v>94.607590999999999</v>
      </c>
      <c r="D162" s="21">
        <f>'Mthly con price data from FRED'!D255</f>
        <v>96.562418883528395</v>
      </c>
      <c r="E162" s="9" cm="1">
        <f t="array" aca="1" ref="E162" ca="1">INDEX('Inflation data joined'!$A$1:$AJ$1150,MATCH('Inflation data aligned'!$A162,OFFSET(INDIRECT(ADDRESS(1,MATCH(E$1,'Inflation data joined'!$1:$1,0),1,1,$A$1)),,,1150,1),0),MATCH(E$1,'Inflation data joined'!$1:$1,0)+1)</f>
        <v>122.7</v>
      </c>
      <c r="F162" s="9" cm="1">
        <f t="array" aca="1" ref="F162" ca="1">INDEX('Inflation data joined'!$A$1:$AJ$1150,MATCH('Inflation data aligned'!$A162,OFFSET(INDIRECT(ADDRESS(1,MATCH(F$1,'Inflation data joined'!$1:$1,0),1,1,$A$1)),,,1150,1),0),MATCH(F$1,'Inflation data joined'!$1:$1,0)+1)</f>
        <v>101.01220000000001</v>
      </c>
      <c r="G162" s="9" cm="1">
        <f t="array" aca="1" ref="G162" ca="1">INDEX('Inflation data joined'!$A$1:$AJ$1150,MATCH('Inflation data aligned'!$A162,OFFSET(INDIRECT(ADDRESS(1,MATCH(G$1,'Inflation data joined'!$1:$1,0),1,1,$A$1)),,,1150,1),0),MATCH(G$1,'Inflation data joined'!$1:$1,0)+1)</f>
        <v>232.53100000000001</v>
      </c>
      <c r="H162" s="9" cm="1">
        <f t="array" aca="1" ref="H162" ca="1">INDEX('Inflation data joined'!$A$1:$AJ$1150,MATCH('Inflation data aligned'!$A162,OFFSET(INDIRECT(ADDRESS(1,MATCH(H$1,'Inflation data joined'!$1:$1,0),1,1,$A$1)),,,1150,1),0),MATCH(H$1,'Inflation data joined'!$1:$1,0)+1)</f>
        <v>249.5</v>
      </c>
      <c r="I162" s="9" cm="1">
        <f t="array" aca="1" ref="I162" ca="1">INDEX('Inflation data joined'!$A$1:$AJ$1150,MATCH('Inflation data aligned'!$A162,OFFSET(INDIRECT(ADDRESS(1,MATCH(I$1,'Inflation data joined'!$1:$1,0),1,1,$A$1)),,,1150,1),0),MATCH(I$1,'Inflation data joined'!$1:$1,0)+1)</f>
        <v>84.6</v>
      </c>
      <c r="J162" s="9" cm="1">
        <f t="array" aca="1" ref="J162" ca="1">INDEX('Inflation data joined'!$A$1:$AJ$1150,MATCH('Inflation data aligned'!$A162,OFFSET(INDIRECT(ADDRESS(1,MATCH(J$1,'Inflation data joined'!$1:$1,0),1,1,$A$1)),,,1150,1),0),MATCH(J$1,'Inflation data joined'!$1:$1,0)+1)</f>
        <v>99.62</v>
      </c>
      <c r="K162" s="9" cm="1">
        <f t="array" aca="1" ref="K162" ca="1">INDEX('Inflation data joined'!$A$1:$AJ$1150,MATCH('Inflation data aligned'!$A162,OFFSET(INDIRECT(ADDRESS(1,MATCH(K$1,'Inflation data joined'!$1:$1,0),1,1,$A$1)),,,1150,1),0),MATCH(K$1,'Inflation data joined'!$1:$1,0)+1)</f>
        <v>98.1</v>
      </c>
      <c r="L162" s="9" cm="1">
        <f t="array" aca="1" ref="L162" ca="1">INDEX('Inflation data joined'!$A$1:$AJ$1150,MATCH('Inflation data aligned'!$A162,OFFSET(INDIRECT(ADDRESS(1,MATCH(L$1,'Inflation data joined'!$1:$1,0),1,1,$A$1)),,,1150,1),0),MATCH(L$1,'Inflation data joined'!$1:$1,0)+1)</f>
        <v>98.005086000000006</v>
      </c>
      <c r="M162" s="9" cm="1">
        <f t="array" aca="1" ref="M162" ca="1">INDEX('Inflation data joined'!$A$1:$AJ$1150,MATCH('Inflation data aligned'!$A162,OFFSET(INDIRECT(ADDRESS(1,MATCH(M$1,'Inflation data joined'!$1:$1,0),1,1,$A$1)),,,1150,1),0),MATCH(M$1,'Inflation data joined'!$1:$1,0)+1)</f>
        <v>3692.62</v>
      </c>
      <c r="N162" s="9" cm="1">
        <f t="array" aca="1" ref="N162" ca="1">INDEX('Inflation data joined'!$A$1:$AJ$1150,MATCH('Inflation data aligned'!$A162,OFFSET(INDIRECT(ADDRESS(1,MATCH(N$1,'Inflation data joined'!$1:$1,0),1,1,$A$1)),,,1150,1),0),MATCH(N$1,'Inflation data joined'!$1:$1,0)+1)</f>
        <v>99.9</v>
      </c>
      <c r="O162" s="9" cm="1">
        <f t="array" aca="1" ref="O162" ca="1">INDEX('Inflation data joined'!$A$1:$AJ$1150,MATCH('Inflation data aligned'!$A162,OFFSET(INDIRECT(ADDRESS(1,MATCH(O$1,'Inflation data joined'!$1:$1,0),1,1,$A$1)),,,1150,1),0),MATCH(O$1,'Inflation data joined'!$1:$1,0)+1)</f>
        <v>97.1</v>
      </c>
      <c r="P162" s="9" cm="1">
        <f t="array" aca="1" ref="P162" ca="1">INDEX('Inflation data joined'!$A$1:$AJ$1150,MATCH('Inflation data aligned'!$A162,OFFSET(INDIRECT(ADDRESS(1,MATCH(P$1,'Inflation data joined'!$1:$1,0),1,1,$A$1)),,,1150,1),0),MATCH(P$1,'Inflation data joined'!$1:$1,0)+1)</f>
        <v>106.1</v>
      </c>
      <c r="Q162" s="9" cm="1">
        <f t="array" aca="1" ref="Q162" ca="1">INDEX('Inflation data joined'!$A$1:$AJ$1150,MATCH('Inflation data aligned'!$A162,OFFSET(INDIRECT(ADDRESS(1,MATCH(Q$1,'Inflation data joined'!$1:$1,0),1,1,$A$1)),,,1150,1),0),MATCH(Q$1,'Inflation data joined'!$1:$1,0)+1)</f>
        <v>98.67</v>
      </c>
      <c r="R162" s="21">
        <f>'Mthly con price data from FRED'!H267</f>
        <v>79.2528992731405</v>
      </c>
      <c r="S162" s="9" cm="1">
        <f t="array" aca="1" ref="S162" ca="1">INDEX('Inflation data joined'!$A$1:$AJ$1150,MATCH('Inflation data aligned'!$A162,OFFSET(INDIRECT(ADDRESS(1,MATCH(S$1,'Inflation data joined'!$1:$1,0),1,1,$A$1)),,,1150,1),0),MATCH(S$1,'Inflation data joined'!$1:$1,0)+1)</f>
        <v>82.5</v>
      </c>
    </row>
    <row r="163" spans="1:19" x14ac:dyDescent="0.25">
      <c r="A163" s="4">
        <v>41425</v>
      </c>
      <c r="B163" s="32">
        <f ca="1">B161+(B164-B161)*2/3</f>
        <v>102.66666666666667</v>
      </c>
      <c r="C163" s="9" cm="1">
        <f t="array" aca="1" ref="C163" ca="1">INDEX('Inflation data joined'!$A$1:$AJ$1150,MATCH('Inflation data aligned'!$A163,OFFSET(INDIRECT(ADDRESS(1,MATCH(C$1,'Inflation data joined'!$1:$1,0),1,1,$A$1)),,,1150,1),0),MATCH(C$1,'Inflation data joined'!$1:$1,0)+1)</f>
        <v>94.797185999999996</v>
      </c>
      <c r="D163" s="21">
        <f>'Mthly con price data from FRED'!D256</f>
        <v>95.984060622270803</v>
      </c>
      <c r="E163" s="9" cm="1">
        <f t="array" aca="1" ref="E163" ca="1">INDEX('Inflation data joined'!$A$1:$AJ$1150,MATCH('Inflation data aligned'!$A163,OFFSET(INDIRECT(ADDRESS(1,MATCH(E$1,'Inflation data joined'!$1:$1,0),1,1,$A$1)),,,1150,1),0),MATCH(E$1,'Inflation data joined'!$1:$1,0)+1)</f>
        <v>123</v>
      </c>
      <c r="F163" s="9" cm="1">
        <f t="array" aca="1" ref="F163" ca="1">INDEX('Inflation data joined'!$A$1:$AJ$1150,MATCH('Inflation data aligned'!$A163,OFFSET(INDIRECT(ADDRESS(1,MATCH(F$1,'Inflation data joined'!$1:$1,0),1,1,$A$1)),,,1150,1),0),MATCH(F$1,'Inflation data joined'!$1:$1,0)+1)</f>
        <v>101.1233</v>
      </c>
      <c r="G163" s="9" cm="1">
        <f t="array" aca="1" ref="G163" ca="1">INDEX('Inflation data joined'!$A$1:$AJ$1150,MATCH('Inflation data aligned'!$A163,OFFSET(INDIRECT(ADDRESS(1,MATCH(G$1,'Inflation data joined'!$1:$1,0),1,1,$A$1)),,,1150,1),0),MATCH(G$1,'Inflation data joined'!$1:$1,0)+1)</f>
        <v>232.94499999999999</v>
      </c>
      <c r="H163" s="9" cm="1">
        <f t="array" aca="1" ref="H163" ca="1">INDEX('Inflation data joined'!$A$1:$AJ$1150,MATCH('Inflation data aligned'!$A163,OFFSET(INDIRECT(ADDRESS(1,MATCH(H$1,'Inflation data joined'!$1:$1,0),1,1,$A$1)),,,1150,1),0),MATCH(H$1,'Inflation data joined'!$1:$1,0)+1)</f>
        <v>250</v>
      </c>
      <c r="I163" s="9" cm="1">
        <f t="array" aca="1" ref="I163" ca="1">INDEX('Inflation data joined'!$A$1:$AJ$1150,MATCH('Inflation data aligned'!$A163,OFFSET(INDIRECT(ADDRESS(1,MATCH(I$1,'Inflation data joined'!$1:$1,0),1,1,$A$1)),,,1150,1),0),MATCH(I$1,'Inflation data joined'!$1:$1,0)+1)</f>
        <v>84.5</v>
      </c>
      <c r="J163" s="9" cm="1">
        <f t="array" aca="1" ref="J163" ca="1">INDEX('Inflation data joined'!$A$1:$AJ$1150,MATCH('Inflation data aligned'!$A163,OFFSET(INDIRECT(ADDRESS(1,MATCH(J$1,'Inflation data joined'!$1:$1,0),1,1,$A$1)),,,1150,1),0),MATCH(J$1,'Inflation data joined'!$1:$1,0)+1)</f>
        <v>99.67</v>
      </c>
      <c r="K163" s="9" cm="1">
        <f t="array" aca="1" ref="K163" ca="1">INDEX('Inflation data joined'!$A$1:$AJ$1150,MATCH('Inflation data aligned'!$A163,OFFSET(INDIRECT(ADDRESS(1,MATCH(K$1,'Inflation data joined'!$1:$1,0),1,1,$A$1)),,,1150,1),0),MATCH(K$1,'Inflation data joined'!$1:$1,0)+1)</f>
        <v>98.3</v>
      </c>
      <c r="L163" s="9" cm="1">
        <f t="array" aca="1" ref="L163" ca="1">INDEX('Inflation data joined'!$A$1:$AJ$1150,MATCH('Inflation data aligned'!$A163,OFFSET(INDIRECT(ADDRESS(1,MATCH(L$1,'Inflation data joined'!$1:$1,0),1,1,$A$1)),,,1150,1),0),MATCH(L$1,'Inflation data joined'!$1:$1,0)+1)</f>
        <v>98.005086000000006</v>
      </c>
      <c r="M163" s="9" cm="1">
        <f t="array" aca="1" ref="M163" ca="1">INDEX('Inflation data joined'!$A$1:$AJ$1150,MATCH('Inflation data aligned'!$A163,OFFSET(INDIRECT(ADDRESS(1,MATCH(M$1,'Inflation data joined'!$1:$1,0),1,1,$A$1)),,,1150,1),0),MATCH(M$1,'Inflation data joined'!$1:$1,0)+1)</f>
        <v>3706.28</v>
      </c>
      <c r="N163" s="9" cm="1">
        <f t="array" aca="1" ref="N163" ca="1">INDEX('Inflation data joined'!$A$1:$AJ$1150,MATCH('Inflation data aligned'!$A163,OFFSET(INDIRECT(ADDRESS(1,MATCH(N$1,'Inflation data joined'!$1:$1,0),1,1,$A$1)),,,1150,1),0),MATCH(N$1,'Inflation data joined'!$1:$1,0)+1)</f>
        <v>99.8</v>
      </c>
      <c r="O163" s="9" cm="1">
        <f t="array" aca="1" ref="O163" ca="1">INDEX('Inflation data joined'!$A$1:$AJ$1150,MATCH('Inflation data aligned'!$A163,OFFSET(INDIRECT(ADDRESS(1,MATCH(O$1,'Inflation data joined'!$1:$1,0),1,1,$A$1)),,,1150,1),0),MATCH(O$1,'Inflation data joined'!$1:$1,0)+1)</f>
        <v>97.28</v>
      </c>
      <c r="P163" s="9" cm="1">
        <f t="array" aca="1" ref="P163" ca="1">INDEX('Inflation data joined'!$A$1:$AJ$1150,MATCH('Inflation data aligned'!$A163,OFFSET(INDIRECT(ADDRESS(1,MATCH(P$1,'Inflation data joined'!$1:$1,0),1,1,$A$1)),,,1150,1),0),MATCH(P$1,'Inflation data joined'!$1:$1,0)+1)</f>
        <v>106.9</v>
      </c>
      <c r="Q163" s="9" cm="1">
        <f t="array" aca="1" ref="Q163" ca="1">INDEX('Inflation data joined'!$A$1:$AJ$1150,MATCH('Inflation data aligned'!$A163,OFFSET(INDIRECT(ADDRESS(1,MATCH(Q$1,'Inflation data joined'!$1:$1,0),1,1,$A$1)),,,1150,1),0),MATCH(Q$1,'Inflation data joined'!$1:$1,0)+1)</f>
        <v>98.69</v>
      </c>
      <c r="R163" s="21">
        <f>'Mthly con price data from FRED'!H268</f>
        <v>79.775968408343203</v>
      </c>
      <c r="S163" s="9" cm="1">
        <f t="array" aca="1" ref="S163" ca="1">INDEX('Inflation data joined'!$A$1:$AJ$1150,MATCH('Inflation data aligned'!$A163,OFFSET(INDIRECT(ADDRESS(1,MATCH(S$1,'Inflation data joined'!$1:$1,0),1,1,$A$1)),,,1150,1),0),MATCH(S$1,'Inflation data joined'!$1:$1,0)+1)</f>
        <v>82.3</v>
      </c>
    </row>
    <row r="164" spans="1:19" x14ac:dyDescent="0.25">
      <c r="A164" s="4">
        <v>41455</v>
      </c>
      <c r="B164" s="9" cm="1">
        <f t="array" aca="1" ref="B164" ca="1">INDEX('Inflation data joined'!$A$1:$AJ$1150,MATCH('Inflation data aligned'!$A164,OFFSET(INDIRECT(ADDRESS(1,MATCH(B$1,'Inflation data joined'!$1:$1,0),1,1,$A$1)),,,1150,1),0),MATCH(B$1,'Inflation data joined'!$1:$1,0)+1)</f>
        <v>102.8</v>
      </c>
      <c r="C164" s="9" cm="1">
        <f t="array" aca="1" ref="C164" ca="1">INDEX('Inflation data joined'!$A$1:$AJ$1150,MATCH('Inflation data aligned'!$A164,OFFSET(INDIRECT(ADDRESS(1,MATCH(C$1,'Inflation data joined'!$1:$1,0),1,1,$A$1)),,,1150,1),0),MATCH(C$1,'Inflation data joined'!$1:$1,0)+1)</f>
        <v>94.797185999999996</v>
      </c>
      <c r="D164" s="21">
        <f>'Mthly con price data from FRED'!D257</f>
        <v>95.984060622270803</v>
      </c>
      <c r="E164" s="9" cm="1">
        <f t="array" aca="1" ref="E164" ca="1">INDEX('Inflation data joined'!$A$1:$AJ$1150,MATCH('Inflation data aligned'!$A164,OFFSET(INDIRECT(ADDRESS(1,MATCH(E$1,'Inflation data joined'!$1:$1,0),1,1,$A$1)),,,1150,1),0),MATCH(E$1,'Inflation data joined'!$1:$1,0)+1)</f>
        <v>123</v>
      </c>
      <c r="F164" s="9" cm="1">
        <f t="array" aca="1" ref="F164" ca="1">INDEX('Inflation data joined'!$A$1:$AJ$1150,MATCH('Inflation data aligned'!$A164,OFFSET(INDIRECT(ADDRESS(1,MATCH(F$1,'Inflation data joined'!$1:$1,0),1,1,$A$1)),,,1150,1),0),MATCH(F$1,'Inflation data joined'!$1:$1,0)+1)</f>
        <v>101.2227</v>
      </c>
      <c r="G164" s="9" cm="1">
        <f t="array" aca="1" ref="G164" ca="1">INDEX('Inflation data joined'!$A$1:$AJ$1150,MATCH('Inflation data aligned'!$A164,OFFSET(INDIRECT(ADDRESS(1,MATCH(G$1,'Inflation data joined'!$1:$1,0),1,1,$A$1)),,,1150,1),0),MATCH(G$1,'Inflation data joined'!$1:$1,0)+1)</f>
        <v>233.50399999999999</v>
      </c>
      <c r="H164" s="9" cm="1">
        <f t="array" aca="1" ref="H164" ca="1">INDEX('Inflation data joined'!$A$1:$AJ$1150,MATCH('Inflation data aligned'!$A164,OFFSET(INDIRECT(ADDRESS(1,MATCH(H$1,'Inflation data joined'!$1:$1,0),1,1,$A$1)),,,1150,1),0),MATCH(H$1,'Inflation data joined'!$1:$1,0)+1)</f>
        <v>249.7</v>
      </c>
      <c r="I164" s="9" cm="1">
        <f t="array" aca="1" ref="I164" ca="1">INDEX('Inflation data joined'!$A$1:$AJ$1150,MATCH('Inflation data aligned'!$A164,OFFSET(INDIRECT(ADDRESS(1,MATCH(I$1,'Inflation data joined'!$1:$1,0),1,1,$A$1)),,,1150,1),0),MATCH(I$1,'Inflation data joined'!$1:$1,0)+1)</f>
        <v>84.6</v>
      </c>
      <c r="J164" s="9" cm="1">
        <f t="array" aca="1" ref="J164" ca="1">INDEX('Inflation data joined'!$A$1:$AJ$1150,MATCH('Inflation data aligned'!$A164,OFFSET(INDIRECT(ADDRESS(1,MATCH(J$1,'Inflation data joined'!$1:$1,0),1,1,$A$1)),,,1150,1),0),MATCH(J$1,'Inflation data joined'!$1:$1,0)+1)</f>
        <v>99.84</v>
      </c>
      <c r="K164" s="9" cm="1">
        <f t="array" aca="1" ref="K164" ca="1">INDEX('Inflation data joined'!$A$1:$AJ$1150,MATCH('Inflation data aligned'!$A164,OFFSET(INDIRECT(ADDRESS(1,MATCH(K$1,'Inflation data joined'!$1:$1,0),1,1,$A$1)),,,1150,1),0),MATCH(K$1,'Inflation data joined'!$1:$1,0)+1)</f>
        <v>98.5</v>
      </c>
      <c r="L164" s="9" cm="1">
        <f t="array" aca="1" ref="L164" ca="1">INDEX('Inflation data joined'!$A$1:$AJ$1150,MATCH('Inflation data aligned'!$A164,OFFSET(INDIRECT(ADDRESS(1,MATCH(L$1,'Inflation data joined'!$1:$1,0),1,1,$A$1)),,,1150,1),0),MATCH(L$1,'Inflation data joined'!$1:$1,0)+1)</f>
        <v>97.913748999999996</v>
      </c>
      <c r="M164" s="9" cm="1">
        <f t="array" aca="1" ref="M164" ca="1">INDEX('Inflation data joined'!$A$1:$AJ$1150,MATCH('Inflation data aligned'!$A164,OFFSET(INDIRECT(ADDRESS(1,MATCH(M$1,'Inflation data joined'!$1:$1,0),1,1,$A$1)),,,1150,1),0),MATCH(M$1,'Inflation data joined'!$1:$1,0)+1)</f>
        <v>3715.92</v>
      </c>
      <c r="N164" s="9" cm="1">
        <f t="array" aca="1" ref="N164" ca="1">INDEX('Inflation data joined'!$A$1:$AJ$1150,MATCH('Inflation data aligned'!$A164,OFFSET(INDIRECT(ADDRESS(1,MATCH(N$1,'Inflation data joined'!$1:$1,0),1,1,$A$1)),,,1150,1),0),MATCH(N$1,'Inflation data joined'!$1:$1,0)+1)</f>
        <v>99.9</v>
      </c>
      <c r="O164" s="9" cm="1">
        <f t="array" aca="1" ref="O164" ca="1">INDEX('Inflation data joined'!$A$1:$AJ$1150,MATCH('Inflation data aligned'!$A164,OFFSET(INDIRECT(ADDRESS(1,MATCH(O$1,'Inflation data joined'!$1:$1,0),1,1,$A$1)),,,1150,1),0),MATCH(O$1,'Inflation data joined'!$1:$1,0)+1)</f>
        <v>97.77</v>
      </c>
      <c r="P164" s="9" cm="1">
        <f t="array" aca="1" ref="P164" ca="1">INDEX('Inflation data joined'!$A$1:$AJ$1150,MATCH('Inflation data aligned'!$A164,OFFSET(INDIRECT(ADDRESS(1,MATCH(P$1,'Inflation data joined'!$1:$1,0),1,1,$A$1)),,,1150,1),0),MATCH(P$1,'Inflation data joined'!$1:$1,0)+1)</f>
        <v>109.3</v>
      </c>
      <c r="Q164" s="9" cm="1">
        <f t="array" aca="1" ref="Q164" ca="1">INDEX('Inflation data joined'!$A$1:$AJ$1150,MATCH('Inflation data aligned'!$A164,OFFSET(INDIRECT(ADDRESS(1,MATCH(Q$1,'Inflation data joined'!$1:$1,0),1,1,$A$1)),,,1150,1),0),MATCH(Q$1,'Inflation data joined'!$1:$1,0)+1)</f>
        <v>98.32</v>
      </c>
      <c r="R164" s="21">
        <f>'Mthly con price data from FRED'!H269</f>
        <v>80.111027475658304</v>
      </c>
      <c r="S164" s="9" cm="1">
        <f t="array" aca="1" ref="S164" ca="1">INDEX('Inflation data joined'!$A$1:$AJ$1150,MATCH('Inflation data aligned'!$A164,OFFSET(INDIRECT(ADDRESS(1,MATCH(S$1,'Inflation data joined'!$1:$1,0),1,1,$A$1)),,,1150,1),0),MATCH(S$1,'Inflation data joined'!$1:$1,0)+1)</f>
        <v>82.5</v>
      </c>
    </row>
    <row r="165" spans="1:19" x14ac:dyDescent="0.25">
      <c r="A165" s="4">
        <v>41486</v>
      </c>
      <c r="B165" s="31">
        <f ca="1">B164+(B167-B164)*1/3</f>
        <v>103.2</v>
      </c>
      <c r="C165" s="9" cm="1">
        <f t="array" aca="1" ref="C165" ca="1">INDEX('Inflation data joined'!$A$1:$AJ$1150,MATCH('Inflation data aligned'!$A165,OFFSET(INDIRECT(ADDRESS(1,MATCH(C$1,'Inflation data joined'!$1:$1,0),1,1,$A$1)),,,1150,1),0),MATCH(C$1,'Inflation data joined'!$1:$1,0)+1)</f>
        <v>94.891982999999996</v>
      </c>
      <c r="D165" s="21">
        <f>'Mthly con price data from FRED'!D258</f>
        <v>96.078972865583793</v>
      </c>
      <c r="E165" s="9" cm="1">
        <f t="array" aca="1" ref="E165" ca="1">INDEX('Inflation data joined'!$A$1:$AJ$1150,MATCH('Inflation data aligned'!$A165,OFFSET(INDIRECT(ADDRESS(1,MATCH(E$1,'Inflation data joined'!$1:$1,0),1,1,$A$1)),,,1150,1),0),MATCH(E$1,'Inflation data joined'!$1:$1,0)+1)</f>
        <v>123.1</v>
      </c>
      <c r="F165" s="9" cm="1">
        <f t="array" aca="1" ref="F165" ca="1">INDEX('Inflation data joined'!$A$1:$AJ$1150,MATCH('Inflation data aligned'!$A165,OFFSET(INDIRECT(ADDRESS(1,MATCH(F$1,'Inflation data joined'!$1:$1,0),1,1,$A$1)),,,1150,1),0),MATCH(F$1,'Inflation data joined'!$1:$1,0)+1)</f>
        <v>100.8617</v>
      </c>
      <c r="G165" s="9" cm="1">
        <f t="array" aca="1" ref="G165" ca="1">INDEX('Inflation data joined'!$A$1:$AJ$1150,MATCH('Inflation data aligned'!$A165,OFFSET(INDIRECT(ADDRESS(1,MATCH(G$1,'Inflation data joined'!$1:$1,0),1,1,$A$1)),,,1150,1),0),MATCH(G$1,'Inflation data joined'!$1:$1,0)+1)</f>
        <v>233.596</v>
      </c>
      <c r="H165" s="9" cm="1">
        <f t="array" aca="1" ref="H165" ca="1">INDEX('Inflation data joined'!$A$1:$AJ$1150,MATCH('Inflation data aligned'!$A165,OFFSET(INDIRECT(ADDRESS(1,MATCH(H$1,'Inflation data joined'!$1:$1,0),1,1,$A$1)),,,1150,1),0),MATCH(H$1,'Inflation data joined'!$1:$1,0)+1)</f>
        <v>249.7</v>
      </c>
      <c r="I165" s="9" cm="1">
        <f t="array" aca="1" ref="I165" ca="1">INDEX('Inflation data joined'!$A$1:$AJ$1150,MATCH('Inflation data aligned'!$A165,OFFSET(INDIRECT(ADDRESS(1,MATCH(I$1,'Inflation data joined'!$1:$1,0),1,1,$A$1)),,,1150,1),0),MATCH(I$1,'Inflation data joined'!$1:$1,0)+1)</f>
        <v>85.1</v>
      </c>
      <c r="J165" s="9" cm="1">
        <f t="array" aca="1" ref="J165" ca="1">INDEX('Inflation data joined'!$A$1:$AJ$1150,MATCH('Inflation data aligned'!$A165,OFFSET(INDIRECT(ADDRESS(1,MATCH(J$1,'Inflation data joined'!$1:$1,0),1,1,$A$1)),,,1150,1),0),MATCH(J$1,'Inflation data joined'!$1:$1,0)+1)</f>
        <v>99.5</v>
      </c>
      <c r="K165" s="9" cm="1">
        <f t="array" aca="1" ref="K165" ca="1">INDEX('Inflation data joined'!$A$1:$AJ$1150,MATCH('Inflation data aligned'!$A165,OFFSET(INDIRECT(ADDRESS(1,MATCH(K$1,'Inflation data joined'!$1:$1,0),1,1,$A$1)),,,1150,1),0),MATCH(K$1,'Inflation data joined'!$1:$1,0)+1)</f>
        <v>98.9</v>
      </c>
      <c r="L165" s="9" cm="1">
        <f t="array" aca="1" ref="L165" ca="1">INDEX('Inflation data joined'!$A$1:$AJ$1150,MATCH('Inflation data aligned'!$A165,OFFSET(INDIRECT(ADDRESS(1,MATCH(L$1,'Inflation data joined'!$1:$1,0),1,1,$A$1)),,,1150,1),0),MATCH(L$1,'Inflation data joined'!$1:$1,0)+1)</f>
        <v>98.096423000000001</v>
      </c>
      <c r="M165" s="9" cm="1">
        <f t="array" aca="1" ref="M165" ca="1">INDEX('Inflation data joined'!$A$1:$AJ$1150,MATCH('Inflation data aligned'!$A165,OFFSET(INDIRECT(ADDRESS(1,MATCH(M$1,'Inflation data joined'!$1:$1,0),1,1,$A$1)),,,1150,1),0),MATCH(M$1,'Inflation data joined'!$1:$1,0)+1)</f>
        <v>3717.03</v>
      </c>
      <c r="N165" s="9" cm="1">
        <f t="array" aca="1" ref="N165" ca="1">INDEX('Inflation data joined'!$A$1:$AJ$1150,MATCH('Inflation data aligned'!$A165,OFFSET(INDIRECT(ADDRESS(1,MATCH(N$1,'Inflation data joined'!$1:$1,0),1,1,$A$1)),,,1150,1),0),MATCH(N$1,'Inflation data joined'!$1:$1,0)+1)</f>
        <v>99.9</v>
      </c>
      <c r="O165" s="9" cm="1">
        <f t="array" aca="1" ref="O165" ca="1">INDEX('Inflation data joined'!$A$1:$AJ$1150,MATCH('Inflation data aligned'!$A165,OFFSET(INDIRECT(ADDRESS(1,MATCH(O$1,'Inflation data joined'!$1:$1,0),1,1,$A$1)),,,1150,1),0),MATCH(O$1,'Inflation data joined'!$1:$1,0)+1)</f>
        <v>97.62</v>
      </c>
      <c r="P165" s="9" cm="1">
        <f t="array" aca="1" ref="P165" ca="1">INDEX('Inflation data joined'!$A$1:$AJ$1150,MATCH('Inflation data aligned'!$A165,OFFSET(INDIRECT(ADDRESS(1,MATCH(P$1,'Inflation data joined'!$1:$1,0),1,1,$A$1)),,,1150,1),0),MATCH(P$1,'Inflation data joined'!$1:$1,0)+1)</f>
        <v>111</v>
      </c>
      <c r="Q165" s="9" cm="1">
        <f t="array" aca="1" ref="Q165" ca="1">INDEX('Inflation data joined'!$A$1:$AJ$1150,MATCH('Inflation data aligned'!$A165,OFFSET(INDIRECT(ADDRESS(1,MATCH(Q$1,'Inflation data joined'!$1:$1,0),1,1,$A$1)),,,1150,1),0),MATCH(Q$1,'Inflation data joined'!$1:$1,0)+1)</f>
        <v>99.15</v>
      </c>
      <c r="R165" s="21">
        <f>'Mthly con price data from FRED'!H270</f>
        <v>80.7679379009586</v>
      </c>
      <c r="S165" s="9" cm="1">
        <f t="array" aca="1" ref="S165" ca="1">INDEX('Inflation data joined'!$A$1:$AJ$1150,MATCH('Inflation data aligned'!$A165,OFFSET(INDIRECT(ADDRESS(1,MATCH(S$1,'Inflation data joined'!$1:$1,0),1,1,$A$1)),,,1150,1),0),MATCH(S$1,'Inflation data joined'!$1:$1,0)+1)</f>
        <v>83.4</v>
      </c>
    </row>
    <row r="166" spans="1:19" x14ac:dyDescent="0.25">
      <c r="A166" s="4">
        <v>41517</v>
      </c>
      <c r="B166" s="32">
        <f ca="1">B164+(B167-B164)*2/3</f>
        <v>103.6</v>
      </c>
      <c r="C166" s="9" cm="1">
        <f t="array" aca="1" ref="C166" ca="1">INDEX('Inflation data joined'!$A$1:$AJ$1150,MATCH('Inflation data aligned'!$A166,OFFSET(INDIRECT(ADDRESS(1,MATCH(C$1,'Inflation data joined'!$1:$1,0),1,1,$A$1)),,,1150,1),0),MATCH(C$1,'Inflation data joined'!$1:$1,0)+1)</f>
        <v>95.176373999999996</v>
      </c>
      <c r="D166" s="21">
        <f>'Mthly con price data from FRED'!D259</f>
        <v>96.562277854935104</v>
      </c>
      <c r="E166" s="9" cm="1">
        <f t="array" aca="1" ref="E166" ca="1">INDEX('Inflation data joined'!$A$1:$AJ$1150,MATCH('Inflation data aligned'!$A166,OFFSET(INDIRECT(ADDRESS(1,MATCH(E$1,'Inflation data joined'!$1:$1,0),1,1,$A$1)),,,1150,1),0),MATCH(E$1,'Inflation data joined'!$1:$1,0)+1)</f>
        <v>123.1</v>
      </c>
      <c r="F166" s="9" cm="1">
        <f t="array" aca="1" ref="F166" ca="1">INDEX('Inflation data joined'!$A$1:$AJ$1150,MATCH('Inflation data aligned'!$A166,OFFSET(INDIRECT(ADDRESS(1,MATCH(F$1,'Inflation data joined'!$1:$1,0),1,1,$A$1)),,,1150,1),0),MATCH(F$1,'Inflation data joined'!$1:$1,0)+1)</f>
        <v>100.7891</v>
      </c>
      <c r="G166" s="9" cm="1">
        <f t="array" aca="1" ref="G166" ca="1">INDEX('Inflation data joined'!$A$1:$AJ$1150,MATCH('Inflation data aligned'!$A166,OFFSET(INDIRECT(ADDRESS(1,MATCH(G$1,'Inflation data joined'!$1:$1,0),1,1,$A$1)),,,1150,1),0),MATCH(G$1,'Inflation data joined'!$1:$1,0)+1)</f>
        <v>233.87700000000001</v>
      </c>
      <c r="H166" s="9" cm="1">
        <f t="array" aca="1" ref="H166" ca="1">INDEX('Inflation data joined'!$A$1:$AJ$1150,MATCH('Inflation data aligned'!$A166,OFFSET(INDIRECT(ADDRESS(1,MATCH(H$1,'Inflation data joined'!$1:$1,0),1,1,$A$1)),,,1150,1),0),MATCH(H$1,'Inflation data joined'!$1:$1,0)+1)</f>
        <v>251</v>
      </c>
      <c r="I166" s="9" cm="1">
        <f t="array" aca="1" ref="I166" ca="1">INDEX('Inflation data joined'!$A$1:$AJ$1150,MATCH('Inflation data aligned'!$A166,OFFSET(INDIRECT(ADDRESS(1,MATCH(I$1,'Inflation data joined'!$1:$1,0),1,1,$A$1)),,,1150,1),0),MATCH(I$1,'Inflation data joined'!$1:$1,0)+1)</f>
        <v>83.2</v>
      </c>
      <c r="J166" s="9" cm="1">
        <f t="array" aca="1" ref="J166" ca="1">INDEX('Inflation data joined'!$A$1:$AJ$1150,MATCH('Inflation data aligned'!$A166,OFFSET(INDIRECT(ADDRESS(1,MATCH(J$1,'Inflation data joined'!$1:$1,0),1,1,$A$1)),,,1150,1),0),MATCH(J$1,'Inflation data joined'!$1:$1,0)+1)</f>
        <v>99.94</v>
      </c>
      <c r="K166" s="9" cm="1">
        <f t="array" aca="1" ref="K166" ca="1">INDEX('Inflation data joined'!$A$1:$AJ$1150,MATCH('Inflation data aligned'!$A166,OFFSET(INDIRECT(ADDRESS(1,MATCH(K$1,'Inflation data joined'!$1:$1,0),1,1,$A$1)),,,1150,1),0),MATCH(K$1,'Inflation data joined'!$1:$1,0)+1)</f>
        <v>98.9</v>
      </c>
      <c r="L166" s="9" cm="1">
        <f t="array" aca="1" ref="L166" ca="1">INDEX('Inflation data joined'!$A$1:$AJ$1150,MATCH('Inflation data aligned'!$A166,OFFSET(INDIRECT(ADDRESS(1,MATCH(L$1,'Inflation data joined'!$1:$1,0),1,1,$A$1)),,,1150,1),0),MATCH(L$1,'Inflation data joined'!$1:$1,0)+1)</f>
        <v>98.370436999999995</v>
      </c>
      <c r="M166" s="9" cm="1">
        <f t="array" aca="1" ref="M166" ca="1">INDEX('Inflation data joined'!$A$1:$AJ$1150,MATCH('Inflation data aligned'!$A166,OFFSET(INDIRECT(ADDRESS(1,MATCH(M$1,'Inflation data joined'!$1:$1,0),1,1,$A$1)),,,1150,1),0),MATCH(M$1,'Inflation data joined'!$1:$1,0)+1)</f>
        <v>3725.95</v>
      </c>
      <c r="N166" s="9" cm="1">
        <f t="array" aca="1" ref="N166" ca="1">INDEX('Inflation data joined'!$A$1:$AJ$1150,MATCH('Inflation data aligned'!$A166,OFFSET(INDIRECT(ADDRESS(1,MATCH(N$1,'Inflation data joined'!$1:$1,0),1,1,$A$1)),,,1150,1),0),MATCH(N$1,'Inflation data joined'!$1:$1,0)+1)</f>
        <v>100</v>
      </c>
      <c r="O166" s="9" cm="1">
        <f t="array" aca="1" ref="O166" ca="1">INDEX('Inflation data joined'!$A$1:$AJ$1150,MATCH('Inflation data aligned'!$A166,OFFSET(INDIRECT(ADDRESS(1,MATCH(O$1,'Inflation data joined'!$1:$1,0),1,1,$A$1)),,,1150,1),0),MATCH(O$1,'Inflation data joined'!$1:$1,0)+1)</f>
        <v>97.74</v>
      </c>
      <c r="P166" s="9" cm="1">
        <f t="array" aca="1" ref="P166" ca="1">INDEX('Inflation data joined'!$A$1:$AJ$1150,MATCH('Inflation data aligned'!$A166,OFFSET(INDIRECT(ADDRESS(1,MATCH(P$1,'Inflation data joined'!$1:$1,0),1,1,$A$1)),,,1150,1),0),MATCH(P$1,'Inflation data joined'!$1:$1,0)+1)</f>
        <v>112.4</v>
      </c>
      <c r="Q166" s="9" cm="1">
        <f t="array" aca="1" ref="Q166" ca="1">INDEX('Inflation data joined'!$A$1:$AJ$1150,MATCH('Inflation data aligned'!$A166,OFFSET(INDIRECT(ADDRESS(1,MATCH(Q$1,'Inflation data joined'!$1:$1,0),1,1,$A$1)),,,1150,1),0),MATCH(Q$1,'Inflation data joined'!$1:$1,0)+1)</f>
        <v>99.03</v>
      </c>
      <c r="R166" s="21">
        <f>'Mthly con price data from FRED'!H271</f>
        <v>80.881013014019999</v>
      </c>
      <c r="S166" s="9" cm="1">
        <f t="array" aca="1" ref="S166" ca="1">INDEX('Inflation data joined'!$A$1:$AJ$1150,MATCH('Inflation data aligned'!$A166,OFFSET(INDIRECT(ADDRESS(1,MATCH(S$1,'Inflation data joined'!$1:$1,0),1,1,$A$1)),,,1150,1),0),MATCH(S$1,'Inflation data joined'!$1:$1,0)+1)</f>
        <v>83.6</v>
      </c>
    </row>
    <row r="167" spans="1:19" x14ac:dyDescent="0.25">
      <c r="A167" s="4">
        <v>41547</v>
      </c>
      <c r="B167" s="9" cm="1">
        <f t="array" aca="1" ref="B167" ca="1">INDEX('Inflation data joined'!$A$1:$AJ$1150,MATCH('Inflation data aligned'!$A167,OFFSET(INDIRECT(ADDRESS(1,MATCH(B$1,'Inflation data joined'!$1:$1,0),1,1,$A$1)),,,1150,1),0),MATCH(B$1,'Inflation data joined'!$1:$1,0)+1)</f>
        <v>104</v>
      </c>
      <c r="C167" s="9" cm="1">
        <f t="array" aca="1" ref="C167" ca="1">INDEX('Inflation data joined'!$A$1:$AJ$1150,MATCH('Inflation data aligned'!$A167,OFFSET(INDIRECT(ADDRESS(1,MATCH(C$1,'Inflation data joined'!$1:$1,0),1,1,$A$1)),,,1150,1),0),MATCH(C$1,'Inflation data joined'!$1:$1,0)+1)</f>
        <v>95.271172000000007</v>
      </c>
      <c r="D167" s="21">
        <f>'Mthly con price data from FRED'!D260</f>
        <v>97.331870888751894</v>
      </c>
      <c r="E167" s="9" cm="1">
        <f t="array" aca="1" ref="E167" ca="1">INDEX('Inflation data joined'!$A$1:$AJ$1150,MATCH('Inflation data aligned'!$A167,OFFSET(INDIRECT(ADDRESS(1,MATCH(E$1,'Inflation data joined'!$1:$1,0),1,1,$A$1)),,,1150,1),0),MATCH(E$1,'Inflation data joined'!$1:$1,0)+1)</f>
        <v>123.3</v>
      </c>
      <c r="F167" s="9" cm="1">
        <f t="array" aca="1" ref="F167" ca="1">INDEX('Inflation data joined'!$A$1:$AJ$1150,MATCH('Inflation data aligned'!$A167,OFFSET(INDIRECT(ADDRESS(1,MATCH(F$1,'Inflation data joined'!$1:$1,0),1,1,$A$1)),,,1150,1),0),MATCH(F$1,'Inflation data joined'!$1:$1,0)+1)</f>
        <v>101.09229999999999</v>
      </c>
      <c r="G167" s="9" cm="1">
        <f t="array" aca="1" ref="G167" ca="1">INDEX('Inflation data joined'!$A$1:$AJ$1150,MATCH('Inflation data aligned'!$A167,OFFSET(INDIRECT(ADDRESS(1,MATCH(G$1,'Inflation data joined'!$1:$1,0),1,1,$A$1)),,,1150,1),0),MATCH(G$1,'Inflation data joined'!$1:$1,0)+1)</f>
        <v>234.149</v>
      </c>
      <c r="H167" s="9" cm="1">
        <f t="array" aca="1" ref="H167" ca="1">INDEX('Inflation data joined'!$A$1:$AJ$1150,MATCH('Inflation data aligned'!$A167,OFFSET(INDIRECT(ADDRESS(1,MATCH(H$1,'Inflation data joined'!$1:$1,0),1,1,$A$1)),,,1150,1),0),MATCH(H$1,'Inflation data joined'!$1:$1,0)+1)</f>
        <v>251.9</v>
      </c>
      <c r="I167" s="9" cm="1">
        <f t="array" aca="1" ref="I167" ca="1">INDEX('Inflation data joined'!$A$1:$AJ$1150,MATCH('Inflation data aligned'!$A167,OFFSET(INDIRECT(ADDRESS(1,MATCH(I$1,'Inflation data joined'!$1:$1,0),1,1,$A$1)),,,1150,1),0),MATCH(I$1,'Inflation data joined'!$1:$1,0)+1)</f>
        <v>83.6</v>
      </c>
      <c r="J167" s="9" cm="1">
        <f t="array" aca="1" ref="J167" ca="1">INDEX('Inflation data joined'!$A$1:$AJ$1150,MATCH('Inflation data aligned'!$A167,OFFSET(INDIRECT(ADDRESS(1,MATCH(J$1,'Inflation data joined'!$1:$1,0),1,1,$A$1)),,,1150,1),0),MATCH(J$1,'Inflation data joined'!$1:$1,0)+1)</f>
        <v>99.7</v>
      </c>
      <c r="K167" s="9" cm="1">
        <f t="array" aca="1" ref="K167" ca="1">INDEX('Inflation data joined'!$A$1:$AJ$1150,MATCH('Inflation data aligned'!$A167,OFFSET(INDIRECT(ADDRESS(1,MATCH(K$1,'Inflation data joined'!$1:$1,0),1,1,$A$1)),,,1150,1),0),MATCH(K$1,'Inflation data joined'!$1:$1,0)+1)</f>
        <v>98.9</v>
      </c>
      <c r="L167" s="9" cm="1">
        <f t="array" aca="1" ref="L167" ca="1">INDEX('Inflation data joined'!$A$1:$AJ$1150,MATCH('Inflation data aligned'!$A167,OFFSET(INDIRECT(ADDRESS(1,MATCH(L$1,'Inflation data joined'!$1:$1,0),1,1,$A$1)),,,1150,1),0),MATCH(L$1,'Inflation data joined'!$1:$1,0)+1)</f>
        <v>98.553111000000001</v>
      </c>
      <c r="M167" s="9" cm="1">
        <f t="array" aca="1" ref="M167" ca="1">INDEX('Inflation data joined'!$A$1:$AJ$1150,MATCH('Inflation data aligned'!$A167,OFFSET(INDIRECT(ADDRESS(1,MATCH(M$1,'Inflation data joined'!$1:$1,0),1,1,$A$1)),,,1150,1),0),MATCH(M$1,'Inflation data joined'!$1:$1,0)+1)</f>
        <v>3738.99</v>
      </c>
      <c r="N167" s="9" cm="1">
        <f t="array" aca="1" ref="N167" ca="1">INDEX('Inflation data joined'!$A$1:$AJ$1150,MATCH('Inflation data aligned'!$A167,OFFSET(INDIRECT(ADDRESS(1,MATCH(N$1,'Inflation data joined'!$1:$1,0),1,1,$A$1)),,,1150,1),0),MATCH(N$1,'Inflation data joined'!$1:$1,0)+1)</f>
        <v>99.9</v>
      </c>
      <c r="O167" s="9" cm="1">
        <f t="array" aca="1" ref="O167" ca="1">INDEX('Inflation data joined'!$A$1:$AJ$1150,MATCH('Inflation data aligned'!$A167,OFFSET(INDIRECT(ADDRESS(1,MATCH(O$1,'Inflation data joined'!$1:$1,0),1,1,$A$1)),,,1150,1),0),MATCH(O$1,'Inflation data joined'!$1:$1,0)+1)</f>
        <v>99.02</v>
      </c>
      <c r="P167" s="9" cm="1">
        <f t="array" aca="1" ref="P167" ca="1">INDEX('Inflation data joined'!$A$1:$AJ$1150,MATCH('Inflation data aligned'!$A167,OFFSET(INDIRECT(ADDRESS(1,MATCH(P$1,'Inflation data joined'!$1:$1,0),1,1,$A$1)),,,1150,1),0),MATCH(P$1,'Inflation data joined'!$1:$1,0)+1)</f>
        <v>113.7</v>
      </c>
      <c r="Q167" s="9" cm="1">
        <f t="array" aca="1" ref="Q167" ca="1">INDEX('Inflation data joined'!$A$1:$AJ$1150,MATCH('Inflation data aligned'!$A167,OFFSET(INDIRECT(ADDRESS(1,MATCH(Q$1,'Inflation data joined'!$1:$1,0),1,1,$A$1)),,,1150,1),0),MATCH(Q$1,'Inflation data joined'!$1:$1,0)+1)</f>
        <v>99.08</v>
      </c>
      <c r="R167" s="21">
        <f>'Mthly con price data from FRED'!H272</f>
        <v>81.050863141349396</v>
      </c>
      <c r="S167" s="9" cm="1">
        <f t="array" aca="1" ref="S167" ca="1">INDEX('Inflation data joined'!$A$1:$AJ$1150,MATCH('Inflation data aligned'!$A167,OFFSET(INDIRECT(ADDRESS(1,MATCH(S$1,'Inflation data joined'!$1:$1,0),1,1,$A$1)),,,1150,1),0),MATCH(S$1,'Inflation data joined'!$1:$1,0)+1)</f>
        <v>84</v>
      </c>
    </row>
    <row r="168" spans="1:19" x14ac:dyDescent="0.25">
      <c r="A168" s="4">
        <v>41578</v>
      </c>
      <c r="B168" s="31">
        <f ca="1">B167+(B170-B167)*1/3</f>
        <v>104.26666666666667</v>
      </c>
      <c r="C168" s="9" cm="1">
        <f t="array" aca="1" ref="C168" ca="1">INDEX('Inflation data joined'!$A$1:$AJ$1150,MATCH('Inflation data aligned'!$A168,OFFSET(INDIRECT(ADDRESS(1,MATCH(C$1,'Inflation data joined'!$1:$1,0),1,1,$A$1)),,,1150,1),0),MATCH(C$1,'Inflation data joined'!$1:$1,0)+1)</f>
        <v>95.460766000000007</v>
      </c>
      <c r="D168" s="21">
        <f>'Mthly con price data from FRED'!D261</f>
        <v>97.429603703931505</v>
      </c>
      <c r="E168" s="9" cm="1">
        <f t="array" aca="1" ref="E168" ca="1">INDEX('Inflation data joined'!$A$1:$AJ$1150,MATCH('Inflation data aligned'!$A168,OFFSET(INDIRECT(ADDRESS(1,MATCH(E$1,'Inflation data joined'!$1:$1,0),1,1,$A$1)),,,1150,1),0),MATCH(E$1,'Inflation data joined'!$1:$1,0)+1)</f>
        <v>123</v>
      </c>
      <c r="F168" s="9" cm="1">
        <f t="array" aca="1" ref="F168" ca="1">INDEX('Inflation data joined'!$A$1:$AJ$1150,MATCH('Inflation data aligned'!$A168,OFFSET(INDIRECT(ADDRESS(1,MATCH(F$1,'Inflation data joined'!$1:$1,0),1,1,$A$1)),,,1150,1),0),MATCH(F$1,'Inflation data joined'!$1:$1,0)+1)</f>
        <v>101.0147</v>
      </c>
      <c r="G168" s="9" cm="1">
        <f t="array" aca="1" ref="G168" ca="1">INDEX('Inflation data joined'!$A$1:$AJ$1150,MATCH('Inflation data aligned'!$A168,OFFSET(INDIRECT(ADDRESS(1,MATCH(G$1,'Inflation data joined'!$1:$1,0),1,1,$A$1)),,,1150,1),0),MATCH(G$1,'Inflation data joined'!$1:$1,0)+1)</f>
        <v>233.54599999999999</v>
      </c>
      <c r="H168" s="9" cm="1">
        <f t="array" aca="1" ref="H168" ca="1">INDEX('Inflation data joined'!$A$1:$AJ$1150,MATCH('Inflation data aligned'!$A168,OFFSET(INDIRECT(ADDRESS(1,MATCH(H$1,'Inflation data joined'!$1:$1,0),1,1,$A$1)),,,1150,1),0),MATCH(H$1,'Inflation data joined'!$1:$1,0)+1)</f>
        <v>251.9</v>
      </c>
      <c r="I168" s="9" cm="1">
        <f t="array" aca="1" ref="I168" ca="1">INDEX('Inflation data joined'!$A$1:$AJ$1150,MATCH('Inflation data aligned'!$A168,OFFSET(INDIRECT(ADDRESS(1,MATCH(I$1,'Inflation data joined'!$1:$1,0),1,1,$A$1)),,,1150,1),0),MATCH(I$1,'Inflation data joined'!$1:$1,0)+1)</f>
        <v>85.9</v>
      </c>
      <c r="J168" s="9" cm="1">
        <f t="array" aca="1" ref="J168" ca="1">INDEX('Inflation data joined'!$A$1:$AJ$1150,MATCH('Inflation data aligned'!$A168,OFFSET(INDIRECT(ADDRESS(1,MATCH(J$1,'Inflation data joined'!$1:$1,0),1,1,$A$1)),,,1150,1),0),MATCH(J$1,'Inflation data joined'!$1:$1,0)+1)</f>
        <v>99.57</v>
      </c>
      <c r="K168" s="9" cm="1">
        <f t="array" aca="1" ref="K168" ca="1">INDEX('Inflation data joined'!$A$1:$AJ$1150,MATCH('Inflation data aligned'!$A168,OFFSET(INDIRECT(ADDRESS(1,MATCH(K$1,'Inflation data joined'!$1:$1,0),1,1,$A$1)),,,1150,1),0),MATCH(K$1,'Inflation data joined'!$1:$1,0)+1)</f>
        <v>98.6</v>
      </c>
      <c r="L168" s="9" cm="1">
        <f t="array" aca="1" ref="L168" ca="1">INDEX('Inflation data joined'!$A$1:$AJ$1150,MATCH('Inflation data aligned'!$A168,OFFSET(INDIRECT(ADDRESS(1,MATCH(L$1,'Inflation data joined'!$1:$1,0),1,1,$A$1)),,,1150,1),0),MATCH(L$1,'Inflation data joined'!$1:$1,0)+1)</f>
        <v>98.279099000000002</v>
      </c>
      <c r="M168" s="9" cm="1">
        <f t="array" aca="1" ref="M168" ca="1">INDEX('Inflation data joined'!$A$1:$AJ$1150,MATCH('Inflation data aligned'!$A168,OFFSET(INDIRECT(ADDRESS(1,MATCH(M$1,'Inflation data joined'!$1:$1,0),1,1,$A$1)),,,1150,1),0),MATCH(M$1,'Inflation data joined'!$1:$1,0)+1)</f>
        <v>3760.3</v>
      </c>
      <c r="N168" s="9" cm="1">
        <f t="array" aca="1" ref="N168" ca="1">INDEX('Inflation data joined'!$A$1:$AJ$1150,MATCH('Inflation data aligned'!$A168,OFFSET(INDIRECT(ADDRESS(1,MATCH(N$1,'Inflation data joined'!$1:$1,0),1,1,$A$1)),,,1150,1),0),MATCH(N$1,'Inflation data joined'!$1:$1,0)+1)</f>
        <v>99.7</v>
      </c>
      <c r="O168" s="9" cm="1">
        <f t="array" aca="1" ref="O168" ca="1">INDEX('Inflation data joined'!$A$1:$AJ$1150,MATCH('Inflation data aligned'!$A168,OFFSET(INDIRECT(ADDRESS(1,MATCH(O$1,'Inflation data joined'!$1:$1,0),1,1,$A$1)),,,1150,1),0),MATCH(O$1,'Inflation data joined'!$1:$1,0)+1)</f>
        <v>98.75</v>
      </c>
      <c r="P168" s="9" cm="1">
        <f t="array" aca="1" ref="P168" ca="1">INDEX('Inflation data joined'!$A$1:$AJ$1150,MATCH('Inflation data aligned'!$A168,OFFSET(INDIRECT(ADDRESS(1,MATCH(P$1,'Inflation data joined'!$1:$1,0),1,1,$A$1)),,,1150,1),0),MATCH(P$1,'Inflation data joined'!$1:$1,0)+1)</f>
        <v>114.8</v>
      </c>
      <c r="Q168" s="9" cm="1">
        <f t="array" aca="1" ref="Q168" ca="1">INDEX('Inflation data joined'!$A$1:$AJ$1150,MATCH('Inflation data aligned'!$A168,OFFSET(INDIRECT(ADDRESS(1,MATCH(Q$1,'Inflation data joined'!$1:$1,0),1,1,$A$1)),,,1150,1),0),MATCH(Q$1,'Inflation data joined'!$1:$1,0)+1)</f>
        <v>98.8</v>
      </c>
      <c r="R168" s="21">
        <f>'Mthly con price data from FRED'!H273</f>
        <v>81.5128530612552</v>
      </c>
      <c r="S168" s="9" cm="1">
        <f t="array" aca="1" ref="S168" ca="1">INDEX('Inflation data joined'!$A$1:$AJ$1150,MATCH('Inflation data aligned'!$A168,OFFSET(INDIRECT(ADDRESS(1,MATCH(S$1,'Inflation data joined'!$1:$1,0),1,1,$A$1)),,,1150,1),0),MATCH(S$1,'Inflation data joined'!$1:$1,0)+1)</f>
        <v>84.2</v>
      </c>
    </row>
    <row r="169" spans="1:19" x14ac:dyDescent="0.25">
      <c r="A169" s="4">
        <v>41608</v>
      </c>
      <c r="B169" s="32">
        <f ca="1">B167+(B170-B167)*2/3</f>
        <v>104.53333333333333</v>
      </c>
      <c r="C169" s="9" cm="1">
        <f t="array" aca="1" ref="C169" ca="1">INDEX('Inflation data joined'!$A$1:$AJ$1150,MATCH('Inflation data aligned'!$A169,OFFSET(INDIRECT(ADDRESS(1,MATCH(C$1,'Inflation data joined'!$1:$1,0),1,1,$A$1)),,,1150,1),0),MATCH(C$1,'Inflation data joined'!$1:$1,0)+1)</f>
        <v>95.460766000000007</v>
      </c>
      <c r="D169" s="21">
        <f>'Mthly con price data from FRED'!D262</f>
        <v>97.331800374455298</v>
      </c>
      <c r="E169" s="9" cm="1">
        <f t="array" aca="1" ref="E169" ca="1">INDEX('Inflation data joined'!$A$1:$AJ$1150,MATCH('Inflation data aligned'!$A169,OFFSET(INDIRECT(ADDRESS(1,MATCH(E$1,'Inflation data joined'!$1:$1,0),1,1,$A$1)),,,1150,1),0),MATCH(E$1,'Inflation data joined'!$1:$1,0)+1)</f>
        <v>123</v>
      </c>
      <c r="F169" s="9" cm="1">
        <f t="array" aca="1" ref="F169" ca="1">INDEX('Inflation data joined'!$A$1:$AJ$1150,MATCH('Inflation data aligned'!$A169,OFFSET(INDIRECT(ADDRESS(1,MATCH(F$1,'Inflation data joined'!$1:$1,0),1,1,$A$1)),,,1150,1),0),MATCH(F$1,'Inflation data joined'!$1:$1,0)+1)</f>
        <v>101.0217</v>
      </c>
      <c r="G169" s="9" cm="1">
        <f t="array" aca="1" ref="G169" ca="1">INDEX('Inflation data joined'!$A$1:$AJ$1150,MATCH('Inflation data aligned'!$A169,OFFSET(INDIRECT(ADDRESS(1,MATCH(G$1,'Inflation data joined'!$1:$1,0),1,1,$A$1)),,,1150,1),0),MATCH(G$1,'Inflation data joined'!$1:$1,0)+1)</f>
        <v>233.06899999999999</v>
      </c>
      <c r="H169" s="9" cm="1">
        <f t="array" aca="1" ref="H169" ca="1">INDEX('Inflation data joined'!$A$1:$AJ$1150,MATCH('Inflation data aligned'!$A169,OFFSET(INDIRECT(ADDRESS(1,MATCH(H$1,'Inflation data joined'!$1:$1,0),1,1,$A$1)),,,1150,1),0),MATCH(H$1,'Inflation data joined'!$1:$1,0)+1)</f>
        <v>252.1</v>
      </c>
      <c r="I169" s="9" cm="1">
        <f t="array" aca="1" ref="I169" ca="1">INDEX('Inflation data joined'!$A$1:$AJ$1150,MATCH('Inflation data aligned'!$A169,OFFSET(INDIRECT(ADDRESS(1,MATCH(I$1,'Inflation data joined'!$1:$1,0),1,1,$A$1)),,,1150,1),0),MATCH(I$1,'Inflation data joined'!$1:$1,0)+1)</f>
        <v>86.1</v>
      </c>
      <c r="J169" s="9" cm="1">
        <f t="array" aca="1" ref="J169" ca="1">INDEX('Inflation data joined'!$A$1:$AJ$1150,MATCH('Inflation data aligned'!$A169,OFFSET(INDIRECT(ADDRESS(1,MATCH(J$1,'Inflation data joined'!$1:$1,0),1,1,$A$1)),,,1150,1),0),MATCH(J$1,'Inflation data joined'!$1:$1,0)+1)</f>
        <v>99.52</v>
      </c>
      <c r="K169" s="9" cm="1">
        <f t="array" aca="1" ref="K169" ca="1">INDEX('Inflation data joined'!$A$1:$AJ$1150,MATCH('Inflation data aligned'!$A169,OFFSET(INDIRECT(ADDRESS(1,MATCH(K$1,'Inflation data joined'!$1:$1,0),1,1,$A$1)),,,1150,1),0),MATCH(K$1,'Inflation data joined'!$1:$1,0)+1)</f>
        <v>98.8</v>
      </c>
      <c r="L169" s="9" cm="1">
        <f t="array" aca="1" ref="L169" ca="1">INDEX('Inflation data joined'!$A$1:$AJ$1150,MATCH('Inflation data aligned'!$A169,OFFSET(INDIRECT(ADDRESS(1,MATCH(L$1,'Inflation data joined'!$1:$1,0),1,1,$A$1)),,,1150,1),0),MATCH(L$1,'Inflation data joined'!$1:$1,0)+1)</f>
        <v>98.187760999999995</v>
      </c>
      <c r="M169" s="9" cm="1">
        <f t="array" aca="1" ref="M169" ca="1">INDEX('Inflation data joined'!$A$1:$AJ$1150,MATCH('Inflation data aligned'!$A169,OFFSET(INDIRECT(ADDRESS(1,MATCH(M$1,'Inflation data joined'!$1:$1,0),1,1,$A$1)),,,1150,1),0),MATCH(M$1,'Inflation data joined'!$1:$1,0)+1)</f>
        <v>3780.61</v>
      </c>
      <c r="N169" s="9" cm="1">
        <f t="array" aca="1" ref="N169" ca="1">INDEX('Inflation data joined'!$A$1:$AJ$1150,MATCH('Inflation data aligned'!$A169,OFFSET(INDIRECT(ADDRESS(1,MATCH(N$1,'Inflation data joined'!$1:$1,0),1,1,$A$1)),,,1150,1),0),MATCH(N$1,'Inflation data joined'!$1:$1,0)+1)</f>
        <v>99.6</v>
      </c>
      <c r="O169" s="9" cm="1">
        <f t="array" aca="1" ref="O169" ca="1">INDEX('Inflation data joined'!$A$1:$AJ$1150,MATCH('Inflation data aligned'!$A169,OFFSET(INDIRECT(ADDRESS(1,MATCH(O$1,'Inflation data joined'!$1:$1,0),1,1,$A$1)),,,1150,1),0),MATCH(O$1,'Inflation data joined'!$1:$1,0)+1)</f>
        <v>98.04</v>
      </c>
      <c r="P169" s="9" cm="1">
        <f t="array" aca="1" ref="P169" ca="1">INDEX('Inflation data joined'!$A$1:$AJ$1150,MATCH('Inflation data aligned'!$A169,OFFSET(INDIRECT(ADDRESS(1,MATCH(P$1,'Inflation data joined'!$1:$1,0),1,1,$A$1)),,,1150,1),0),MATCH(P$1,'Inflation data joined'!$1:$1,0)+1)</f>
        <v>116.3</v>
      </c>
      <c r="Q169" s="9" cm="1">
        <f t="array" aca="1" ref="Q169" ca="1">INDEX('Inflation data joined'!$A$1:$AJ$1150,MATCH('Inflation data aligned'!$A169,OFFSET(INDIRECT(ADDRESS(1,MATCH(Q$1,'Inflation data joined'!$1:$1,0),1,1,$A$1)),,,1150,1),0),MATCH(Q$1,'Inflation data joined'!$1:$1,0)+1)</f>
        <v>98.31</v>
      </c>
      <c r="R169" s="21">
        <f>'Mthly con price data from FRED'!H274</f>
        <v>81.969325038398196</v>
      </c>
      <c r="S169" s="9" cm="1">
        <f t="array" aca="1" ref="S169" ca="1">INDEX('Inflation data joined'!$A$1:$AJ$1150,MATCH('Inflation data aligned'!$A169,OFFSET(INDIRECT(ADDRESS(1,MATCH(S$1,'Inflation data joined'!$1:$1,0),1,1,$A$1)),,,1150,1),0),MATCH(S$1,'Inflation data joined'!$1:$1,0)+1)</f>
        <v>84.3</v>
      </c>
    </row>
    <row r="170" spans="1:19" x14ac:dyDescent="0.25">
      <c r="A170" s="4">
        <v>41639</v>
      </c>
      <c r="B170" s="9" cm="1">
        <f t="array" aca="1" ref="B170" ca="1">INDEX('Inflation data joined'!$A$1:$AJ$1150,MATCH('Inflation data aligned'!$A170,OFFSET(INDIRECT(ADDRESS(1,MATCH(B$1,'Inflation data joined'!$1:$1,0),1,1,$A$1)),,,1150,1),0),MATCH(B$1,'Inflation data joined'!$1:$1,0)+1)</f>
        <v>104.8</v>
      </c>
      <c r="C170" s="9" cm="1">
        <f t="array" aca="1" ref="C170" ca="1">INDEX('Inflation data joined'!$A$1:$AJ$1150,MATCH('Inflation data aligned'!$A170,OFFSET(INDIRECT(ADDRESS(1,MATCH(C$1,'Inflation data joined'!$1:$1,0),1,1,$A$1)),,,1150,1),0),MATCH(C$1,'Inflation data joined'!$1:$1,0)+1)</f>
        <v>95.365969000000007</v>
      </c>
      <c r="D170" s="21">
        <f>'Mthly con price data from FRED'!D263</f>
        <v>97.623800076950701</v>
      </c>
      <c r="E170" s="9" cm="1">
        <f t="array" aca="1" ref="E170" ca="1">INDEX('Inflation data joined'!$A$1:$AJ$1150,MATCH('Inflation data aligned'!$A170,OFFSET(INDIRECT(ADDRESS(1,MATCH(E$1,'Inflation data joined'!$1:$1,0),1,1,$A$1)),,,1150,1),0),MATCH(E$1,'Inflation data joined'!$1:$1,0)+1)</f>
        <v>122.7</v>
      </c>
      <c r="F170" s="9" cm="1">
        <f t="array" aca="1" ref="F170" ca="1">INDEX('Inflation data joined'!$A$1:$AJ$1150,MATCH('Inflation data aligned'!$A170,OFFSET(INDIRECT(ADDRESS(1,MATCH(F$1,'Inflation data joined'!$1:$1,0),1,1,$A$1)),,,1150,1),0),MATCH(F$1,'Inflation data joined'!$1:$1,0)+1)</f>
        <v>100.79300000000001</v>
      </c>
      <c r="G170" s="9" cm="1">
        <f t="array" aca="1" ref="G170" ca="1">INDEX('Inflation data joined'!$A$1:$AJ$1150,MATCH('Inflation data aligned'!$A170,OFFSET(INDIRECT(ADDRESS(1,MATCH(G$1,'Inflation data joined'!$1:$1,0),1,1,$A$1)),,,1150,1),0),MATCH(G$1,'Inflation data joined'!$1:$1,0)+1)</f>
        <v>233.04900000000001</v>
      </c>
      <c r="H170" s="9" cm="1">
        <f t="array" aca="1" ref="H170" ca="1">INDEX('Inflation data joined'!$A$1:$AJ$1150,MATCH('Inflation data aligned'!$A170,OFFSET(INDIRECT(ADDRESS(1,MATCH(H$1,'Inflation data joined'!$1:$1,0),1,1,$A$1)),,,1150,1),0),MATCH(H$1,'Inflation data joined'!$1:$1,0)+1)</f>
        <v>253.4</v>
      </c>
      <c r="I170" s="9" cm="1">
        <f t="array" aca="1" ref="I170" ca="1">INDEX('Inflation data joined'!$A$1:$AJ$1150,MATCH('Inflation data aligned'!$A170,OFFSET(INDIRECT(ADDRESS(1,MATCH(I$1,'Inflation data joined'!$1:$1,0),1,1,$A$1)),,,1150,1),0),MATCH(I$1,'Inflation data joined'!$1:$1,0)+1)</f>
        <v>86.5</v>
      </c>
      <c r="J170" s="9" cm="1">
        <f t="array" aca="1" ref="J170" ca="1">INDEX('Inflation data joined'!$A$1:$AJ$1150,MATCH('Inflation data aligned'!$A170,OFFSET(INDIRECT(ADDRESS(1,MATCH(J$1,'Inflation data joined'!$1:$1,0),1,1,$A$1)),,,1150,1),0),MATCH(J$1,'Inflation data joined'!$1:$1,0)+1)</f>
        <v>99.87</v>
      </c>
      <c r="K170" s="9" cm="1">
        <f t="array" aca="1" ref="K170" ca="1">INDEX('Inflation data joined'!$A$1:$AJ$1150,MATCH('Inflation data aligned'!$A170,OFFSET(INDIRECT(ADDRESS(1,MATCH(K$1,'Inflation data joined'!$1:$1,0),1,1,$A$1)),,,1150,1),0),MATCH(K$1,'Inflation data joined'!$1:$1,0)+1)</f>
        <v>99.3</v>
      </c>
      <c r="L170" s="9" cm="1">
        <f t="array" aca="1" ref="L170" ca="1">INDEX('Inflation data joined'!$A$1:$AJ$1150,MATCH('Inflation data aligned'!$A170,OFFSET(INDIRECT(ADDRESS(1,MATCH(L$1,'Inflation data joined'!$1:$1,0),1,1,$A$1)),,,1150,1),0),MATCH(L$1,'Inflation data joined'!$1:$1,0)+1)</f>
        <v>98.306179999999998</v>
      </c>
      <c r="M170" s="9" cm="1">
        <f t="array" aca="1" ref="M170" ca="1">INDEX('Inflation data joined'!$A$1:$AJ$1150,MATCH('Inflation data aligned'!$A170,OFFSET(INDIRECT(ADDRESS(1,MATCH(M$1,'Inflation data joined'!$1:$1,0),1,1,$A$1)),,,1150,1),0),MATCH(M$1,'Inflation data joined'!$1:$1,0)+1)</f>
        <v>3815.39</v>
      </c>
      <c r="N170" s="9" cm="1">
        <f t="array" aca="1" ref="N170" ca="1">INDEX('Inflation data joined'!$A$1:$AJ$1150,MATCH('Inflation data aligned'!$A170,OFFSET(INDIRECT(ADDRESS(1,MATCH(N$1,'Inflation data joined'!$1:$1,0),1,1,$A$1)),,,1150,1),0),MATCH(N$1,'Inflation data joined'!$1:$1,0)+1)</f>
        <v>99.7</v>
      </c>
      <c r="O170" s="9" cm="1">
        <f t="array" aca="1" ref="O170" ca="1">INDEX('Inflation data joined'!$A$1:$AJ$1150,MATCH('Inflation data aligned'!$A170,OFFSET(INDIRECT(ADDRESS(1,MATCH(O$1,'Inflation data joined'!$1:$1,0),1,1,$A$1)),,,1150,1),0),MATCH(O$1,'Inflation data joined'!$1:$1,0)+1)</f>
        <v>97.95</v>
      </c>
      <c r="P170" s="9" cm="1">
        <f t="array" aca="1" ref="P170" ca="1">INDEX('Inflation data joined'!$A$1:$AJ$1150,MATCH('Inflation data aligned'!$A170,OFFSET(INDIRECT(ADDRESS(1,MATCH(P$1,'Inflation data joined'!$1:$1,0),1,1,$A$1)),,,1150,1),0),MATCH(P$1,'Inflation data joined'!$1:$1,0)+1)</f>
        <v>114.5</v>
      </c>
      <c r="Q170" s="9" cm="1">
        <f t="array" aca="1" ref="Q170" ca="1">INDEX('Inflation data joined'!$A$1:$AJ$1150,MATCH('Inflation data aligned'!$A170,OFFSET(INDIRECT(ADDRESS(1,MATCH(Q$1,'Inflation data joined'!$1:$1,0),1,1,$A$1)),,,1150,1),0),MATCH(Q$1,'Inflation data joined'!$1:$1,0)+1)</f>
        <v>98.36</v>
      </c>
      <c r="R170" s="21">
        <f>'Mthly con price data from FRED'!H275</f>
        <v>82.387368596094007</v>
      </c>
      <c r="S170" s="9" cm="1">
        <f t="array" aca="1" ref="S170" ca="1">INDEX('Inflation data joined'!$A$1:$AJ$1150,MATCH('Inflation data aligned'!$A170,OFFSET(INDIRECT(ADDRESS(1,MATCH(S$1,'Inflation data joined'!$1:$1,0),1,1,$A$1)),,,1150,1),0),MATCH(S$1,'Inflation data joined'!$1:$1,0)+1)</f>
        <v>84.5</v>
      </c>
    </row>
    <row r="171" spans="1:19" x14ac:dyDescent="0.25">
      <c r="A171" s="4">
        <v>41670</v>
      </c>
      <c r="B171" s="31">
        <f ca="1">B170+(B173-B170)*1/3</f>
        <v>105</v>
      </c>
      <c r="C171" s="9" cm="1">
        <f t="array" aca="1" ref="C171" ca="1">INDEX('Inflation data joined'!$A$1:$AJ$1150,MATCH('Inflation data aligned'!$A171,OFFSET(INDIRECT(ADDRESS(1,MATCH(C$1,'Inflation data joined'!$1:$1,0),1,1,$A$1)),,,1150,1),0),MATCH(C$1,'Inflation data joined'!$1:$1,0)+1)</f>
        <v>95.176373999999996</v>
      </c>
      <c r="D171" s="21">
        <f>'Mthly con price data from FRED'!D264</f>
        <v>98.6</v>
      </c>
      <c r="E171" s="9" cm="1">
        <f t="array" aca="1" ref="E171" ca="1">INDEX('Inflation data joined'!$A$1:$AJ$1150,MATCH('Inflation data aligned'!$A171,OFFSET(INDIRECT(ADDRESS(1,MATCH(E$1,'Inflation data joined'!$1:$1,0),1,1,$A$1)),,,1150,1),0),MATCH(E$1,'Inflation data joined'!$1:$1,0)+1)</f>
        <v>123.1</v>
      </c>
      <c r="F171" s="9" cm="1">
        <f t="array" aca="1" ref="F171" ca="1">INDEX('Inflation data joined'!$A$1:$AJ$1150,MATCH('Inflation data aligned'!$A171,OFFSET(INDIRECT(ADDRESS(1,MATCH(F$1,'Inflation data joined'!$1:$1,0),1,1,$A$1)),,,1150,1),0),MATCH(F$1,'Inflation data joined'!$1:$1,0)+1)</f>
        <v>100.5172</v>
      </c>
      <c r="G171" s="9" cm="1">
        <f t="array" aca="1" ref="G171" ca="1">INDEX('Inflation data joined'!$A$1:$AJ$1150,MATCH('Inflation data aligned'!$A171,OFFSET(INDIRECT(ADDRESS(1,MATCH(G$1,'Inflation data joined'!$1:$1,0),1,1,$A$1)),,,1150,1),0),MATCH(G$1,'Inflation data joined'!$1:$1,0)+1)</f>
        <v>233.916</v>
      </c>
      <c r="H171" s="9" cm="1">
        <f t="array" aca="1" ref="H171" ca="1">INDEX('Inflation data joined'!$A$1:$AJ$1150,MATCH('Inflation data aligned'!$A171,OFFSET(INDIRECT(ADDRESS(1,MATCH(H$1,'Inflation data joined'!$1:$1,0),1,1,$A$1)),,,1150,1),0),MATCH(H$1,'Inflation data joined'!$1:$1,0)+1)</f>
        <v>252.6</v>
      </c>
      <c r="I171" s="9" cm="1">
        <f t="array" aca="1" ref="I171" ca="1">INDEX('Inflation data joined'!$A$1:$AJ$1150,MATCH('Inflation data aligned'!$A171,OFFSET(INDIRECT(ADDRESS(1,MATCH(I$1,'Inflation data joined'!$1:$1,0),1,1,$A$1)),,,1150,1),0),MATCH(I$1,'Inflation data joined'!$1:$1,0)+1)</f>
        <v>86.9</v>
      </c>
      <c r="J171" s="9" cm="1">
        <f t="array" aca="1" ref="J171" ca="1">INDEX('Inflation data joined'!$A$1:$AJ$1150,MATCH('Inflation data aligned'!$A171,OFFSET(INDIRECT(ADDRESS(1,MATCH(J$1,'Inflation data joined'!$1:$1,0),1,1,$A$1)),,,1150,1),0),MATCH(J$1,'Inflation data joined'!$1:$1,0)+1)</f>
        <v>99.26</v>
      </c>
      <c r="K171" s="9" cm="1">
        <f t="array" aca="1" ref="K171" ca="1">INDEX('Inflation data joined'!$A$1:$AJ$1150,MATCH('Inflation data aligned'!$A171,OFFSET(INDIRECT(ADDRESS(1,MATCH(K$1,'Inflation data joined'!$1:$1,0),1,1,$A$1)),,,1150,1),0),MATCH(K$1,'Inflation data joined'!$1:$1,0)+1)</f>
        <v>98.6</v>
      </c>
      <c r="L171" s="9" cm="1">
        <f t="array" aca="1" ref="L171" ca="1">INDEX('Inflation data joined'!$A$1:$AJ$1150,MATCH('Inflation data aligned'!$A171,OFFSET(INDIRECT(ADDRESS(1,MATCH(L$1,'Inflation data joined'!$1:$1,0),1,1,$A$1)),,,1150,1),0),MATCH(L$1,'Inflation data joined'!$1:$1,0)+1)</f>
        <v>98.834512000000004</v>
      </c>
      <c r="M171" s="9" cm="1">
        <f t="array" aca="1" ref="M171" ca="1">INDEX('Inflation data joined'!$A$1:$AJ$1150,MATCH('Inflation data aligned'!$A171,OFFSET(INDIRECT(ADDRESS(1,MATCH(M$1,'Inflation data joined'!$1:$1,0),1,1,$A$1)),,,1150,1),0),MATCH(M$1,'Inflation data joined'!$1:$1,0)+1)</f>
        <v>3836.37</v>
      </c>
      <c r="N171" s="9" cm="1">
        <f t="array" aca="1" ref="N171" ca="1">INDEX('Inflation data joined'!$A$1:$AJ$1150,MATCH('Inflation data aligned'!$A171,OFFSET(INDIRECT(ADDRESS(1,MATCH(N$1,'Inflation data joined'!$1:$1,0),1,1,$A$1)),,,1150,1),0),MATCH(N$1,'Inflation data joined'!$1:$1,0)+1)</f>
        <v>99.1</v>
      </c>
      <c r="O171" s="9" cm="1">
        <f t="array" aca="1" ref="O171" ca="1">INDEX('Inflation data joined'!$A$1:$AJ$1150,MATCH('Inflation data aligned'!$A171,OFFSET(INDIRECT(ADDRESS(1,MATCH(O$1,'Inflation data joined'!$1:$1,0),1,1,$A$1)),,,1150,1),0),MATCH(O$1,'Inflation data joined'!$1:$1,0)+1)</f>
        <v>98.25</v>
      </c>
      <c r="P171" s="9" cm="1">
        <f t="array" aca="1" ref="P171" ca="1">INDEX('Inflation data joined'!$A$1:$AJ$1150,MATCH('Inflation data aligned'!$A171,OFFSET(INDIRECT(ADDRESS(1,MATCH(P$1,'Inflation data joined'!$1:$1,0),1,1,$A$1)),,,1150,1),0),MATCH(P$1,'Inflation data joined'!$1:$1,0)+1)</f>
        <v>113.6</v>
      </c>
      <c r="Q171" s="9" cm="1">
        <f t="array" aca="1" ref="Q171" ca="1">INDEX('Inflation data joined'!$A$1:$AJ$1150,MATCH('Inflation data aligned'!$A171,OFFSET(INDIRECT(ADDRESS(1,MATCH(Q$1,'Inflation data joined'!$1:$1,0),1,1,$A$1)),,,1150,1),0),MATCH(Q$1,'Inflation data joined'!$1:$1,0)+1)</f>
        <v>98.15</v>
      </c>
      <c r="R171" s="21">
        <f>'Mthly con price data from FRED'!H276</f>
        <v>82.873454070810993</v>
      </c>
      <c r="S171" s="9" cm="1">
        <f t="array" aca="1" ref="S171" ca="1">INDEX('Inflation data joined'!$A$1:$AJ$1150,MATCH('Inflation data aligned'!$A171,OFFSET(INDIRECT(ADDRESS(1,MATCH(S$1,'Inflation data joined'!$1:$1,0),1,1,$A$1)),,,1150,1),0),MATCH(S$1,'Inflation data joined'!$1:$1,0)+1)</f>
        <v>85.1</v>
      </c>
    </row>
    <row r="172" spans="1:19" x14ac:dyDescent="0.25">
      <c r="A172" s="4">
        <v>41698</v>
      </c>
      <c r="B172" s="32">
        <f ca="1">B170+(B173-B170)*2/3</f>
        <v>105.2</v>
      </c>
      <c r="C172" s="9" cm="1">
        <f t="array" aca="1" ref="C172" ca="1">INDEX('Inflation data joined'!$A$1:$AJ$1150,MATCH('Inflation data aligned'!$A172,OFFSET(INDIRECT(ADDRESS(1,MATCH(C$1,'Inflation data joined'!$1:$1,0),1,1,$A$1)),,,1150,1),0),MATCH(C$1,'Inflation data joined'!$1:$1,0)+1)</f>
        <v>95.271172000000007</v>
      </c>
      <c r="D172" s="21">
        <f>'Mthly con price data from FRED'!D265</f>
        <v>99.1</v>
      </c>
      <c r="E172" s="9" cm="1">
        <f t="array" aca="1" ref="E172" ca="1">INDEX('Inflation data joined'!$A$1:$AJ$1150,MATCH('Inflation data aligned'!$A172,OFFSET(INDIRECT(ADDRESS(1,MATCH(E$1,'Inflation data joined'!$1:$1,0),1,1,$A$1)),,,1150,1),0),MATCH(E$1,'Inflation data joined'!$1:$1,0)+1)</f>
        <v>124.1</v>
      </c>
      <c r="F172" s="9" cm="1">
        <f t="array" aca="1" ref="F172" ca="1">INDEX('Inflation data joined'!$A$1:$AJ$1150,MATCH('Inflation data aligned'!$A172,OFFSET(INDIRECT(ADDRESS(1,MATCH(F$1,'Inflation data joined'!$1:$1,0),1,1,$A$1)),,,1150,1),0),MATCH(F$1,'Inflation data joined'!$1:$1,0)+1)</f>
        <v>100.61709999999999</v>
      </c>
      <c r="G172" s="9" cm="1">
        <f t="array" aca="1" ref="G172" ca="1">INDEX('Inflation data joined'!$A$1:$AJ$1150,MATCH('Inflation data aligned'!$A172,OFFSET(INDIRECT(ADDRESS(1,MATCH(G$1,'Inflation data joined'!$1:$1,0),1,1,$A$1)),,,1150,1),0),MATCH(G$1,'Inflation data joined'!$1:$1,0)+1)</f>
        <v>234.78100000000001</v>
      </c>
      <c r="H172" s="9" cm="1">
        <f t="array" aca="1" ref="H172" ca="1">INDEX('Inflation data joined'!$A$1:$AJ$1150,MATCH('Inflation data aligned'!$A172,OFFSET(INDIRECT(ADDRESS(1,MATCH(H$1,'Inflation data joined'!$1:$1,0),1,1,$A$1)),,,1150,1),0),MATCH(H$1,'Inflation data joined'!$1:$1,0)+1)</f>
        <v>254.2</v>
      </c>
      <c r="I172" s="9" cm="1">
        <f t="array" aca="1" ref="I172" ca="1">INDEX('Inflation data joined'!$A$1:$AJ$1150,MATCH('Inflation data aligned'!$A172,OFFSET(INDIRECT(ADDRESS(1,MATCH(I$1,'Inflation data joined'!$1:$1,0),1,1,$A$1)),,,1150,1),0),MATCH(I$1,'Inflation data joined'!$1:$1,0)+1)</f>
        <v>87.3</v>
      </c>
      <c r="J172" s="9" cm="1">
        <f t="array" aca="1" ref="J172" ca="1">INDEX('Inflation data joined'!$A$1:$AJ$1150,MATCH('Inflation data aligned'!$A172,OFFSET(INDIRECT(ADDRESS(1,MATCH(J$1,'Inflation data joined'!$1:$1,0),1,1,$A$1)),,,1150,1),0),MATCH(J$1,'Inflation data joined'!$1:$1,0)+1)</f>
        <v>99.79</v>
      </c>
      <c r="K172" s="9" cm="1">
        <f t="array" aca="1" ref="K172" ca="1">INDEX('Inflation data joined'!$A$1:$AJ$1150,MATCH('Inflation data aligned'!$A172,OFFSET(INDIRECT(ADDRESS(1,MATCH(K$1,'Inflation data joined'!$1:$1,0),1,1,$A$1)),,,1150,1),0),MATCH(K$1,'Inflation data joined'!$1:$1,0)+1)</f>
        <v>99.2</v>
      </c>
      <c r="L172" s="9" cm="1">
        <f t="array" aca="1" ref="L172" ca="1">INDEX('Inflation data joined'!$A$1:$AJ$1150,MATCH('Inflation data aligned'!$A172,OFFSET(INDIRECT(ADDRESS(1,MATCH(L$1,'Inflation data joined'!$1:$1,0),1,1,$A$1)),,,1150,1),0),MATCH(L$1,'Inflation data joined'!$1:$1,0)+1)</f>
        <v>99.098679000000004</v>
      </c>
      <c r="M172" s="9" cm="1">
        <f t="array" aca="1" ref="M172" ca="1">INDEX('Inflation data joined'!$A$1:$AJ$1150,MATCH('Inflation data aligned'!$A172,OFFSET(INDIRECT(ADDRESS(1,MATCH(M$1,'Inflation data joined'!$1:$1,0),1,1,$A$1)),,,1150,1),0),MATCH(M$1,'Inflation data joined'!$1:$1,0)+1)</f>
        <v>3862.84</v>
      </c>
      <c r="N172" s="9" cm="1">
        <f t="array" aca="1" ref="N172" ca="1">INDEX('Inflation data joined'!$A$1:$AJ$1150,MATCH('Inflation data aligned'!$A172,OFFSET(INDIRECT(ADDRESS(1,MATCH(N$1,'Inflation data joined'!$1:$1,0),1,1,$A$1)),,,1150,1),0),MATCH(N$1,'Inflation data joined'!$1:$1,0)+1)</f>
        <v>99.7</v>
      </c>
      <c r="O172" s="9" cm="1">
        <f t="array" aca="1" ref="O172" ca="1">INDEX('Inflation data joined'!$A$1:$AJ$1150,MATCH('Inflation data aligned'!$A172,OFFSET(INDIRECT(ADDRESS(1,MATCH(O$1,'Inflation data joined'!$1:$1,0),1,1,$A$1)),,,1150,1),0),MATCH(O$1,'Inflation data joined'!$1:$1,0)+1)</f>
        <v>97.87</v>
      </c>
      <c r="P172" s="9" cm="1">
        <f t="array" aca="1" ref="P172" ca="1">INDEX('Inflation data joined'!$A$1:$AJ$1150,MATCH('Inflation data aligned'!$A172,OFFSET(INDIRECT(ADDRESS(1,MATCH(P$1,'Inflation data joined'!$1:$1,0),1,1,$A$1)),,,1150,1),0),MATCH(P$1,'Inflation data joined'!$1:$1,0)+1)</f>
        <v>113.6</v>
      </c>
      <c r="Q172" s="9" cm="1">
        <f t="array" aca="1" ref="Q172" ca="1">INDEX('Inflation data joined'!$A$1:$AJ$1150,MATCH('Inflation data aligned'!$A172,OFFSET(INDIRECT(ADDRESS(1,MATCH(Q$1,'Inflation data joined'!$1:$1,0),1,1,$A$1)),,,1150,1),0),MATCH(Q$1,'Inflation data joined'!$1:$1,0)+1)</f>
        <v>98.57</v>
      </c>
      <c r="R172" s="21">
        <f>'Mthly con price data from FRED'!H277</f>
        <v>83.453568249306699</v>
      </c>
      <c r="S172" s="9" cm="1">
        <f t="array" aca="1" ref="S172" ca="1">INDEX('Inflation data joined'!$A$1:$AJ$1150,MATCH('Inflation data aligned'!$A172,OFFSET(INDIRECT(ADDRESS(1,MATCH(S$1,'Inflation data joined'!$1:$1,0),1,1,$A$1)),,,1150,1),0),MATCH(S$1,'Inflation data joined'!$1:$1,0)+1)</f>
        <v>86</v>
      </c>
    </row>
    <row r="173" spans="1:19" x14ac:dyDescent="0.25">
      <c r="A173" s="4">
        <v>41729</v>
      </c>
      <c r="B173" s="9" cm="1">
        <f t="array" aca="1" ref="B173" ca="1">INDEX('Inflation data joined'!$A$1:$AJ$1150,MATCH('Inflation data aligned'!$A173,OFFSET(INDIRECT(ADDRESS(1,MATCH(B$1,'Inflation data joined'!$1:$1,0),1,1,$A$1)),,,1150,1),0),MATCH(B$1,'Inflation data joined'!$1:$1,0)+1)</f>
        <v>105.4</v>
      </c>
      <c r="C173" s="9" cm="1">
        <f t="array" aca="1" ref="C173" ca="1">INDEX('Inflation data joined'!$A$1:$AJ$1150,MATCH('Inflation data aligned'!$A173,OFFSET(INDIRECT(ADDRESS(1,MATCH(C$1,'Inflation data joined'!$1:$1,0),1,1,$A$1)),,,1150,1),0),MATCH(C$1,'Inflation data joined'!$1:$1,0)+1)</f>
        <v>95.555563000000006</v>
      </c>
      <c r="D173" s="21">
        <f>'Mthly con price data from FRED'!D266</f>
        <v>98.6</v>
      </c>
      <c r="E173" s="9" cm="1">
        <f t="array" aca="1" ref="E173" ca="1">INDEX('Inflation data joined'!$A$1:$AJ$1150,MATCH('Inflation data aligned'!$A173,OFFSET(INDIRECT(ADDRESS(1,MATCH(E$1,'Inflation data joined'!$1:$1,0),1,1,$A$1)),,,1150,1),0),MATCH(E$1,'Inflation data joined'!$1:$1,0)+1)</f>
        <v>124.8</v>
      </c>
      <c r="F173" s="9" cm="1">
        <f t="array" aca="1" ref="F173" ca="1">INDEX('Inflation data joined'!$A$1:$AJ$1150,MATCH('Inflation data aligned'!$A173,OFFSET(INDIRECT(ADDRESS(1,MATCH(F$1,'Inflation data joined'!$1:$1,0),1,1,$A$1)),,,1150,1),0),MATCH(F$1,'Inflation data joined'!$1:$1,0)+1)</f>
        <v>100.98099999999999</v>
      </c>
      <c r="G173" s="9" cm="1">
        <f t="array" aca="1" ref="G173" ca="1">INDEX('Inflation data joined'!$A$1:$AJ$1150,MATCH('Inflation data aligned'!$A173,OFFSET(INDIRECT(ADDRESS(1,MATCH(G$1,'Inflation data joined'!$1:$1,0),1,1,$A$1)),,,1150,1),0),MATCH(G$1,'Inflation data joined'!$1:$1,0)+1)</f>
        <v>236.29300000000001</v>
      </c>
      <c r="H173" s="9" cm="1">
        <f t="array" aca="1" ref="H173" ca="1">INDEX('Inflation data joined'!$A$1:$AJ$1150,MATCH('Inflation data aligned'!$A173,OFFSET(INDIRECT(ADDRESS(1,MATCH(H$1,'Inflation data joined'!$1:$1,0),1,1,$A$1)),,,1150,1),0),MATCH(H$1,'Inflation data joined'!$1:$1,0)+1)</f>
        <v>254.8</v>
      </c>
      <c r="I173" s="9" cm="1">
        <f t="array" aca="1" ref="I173" ca="1">INDEX('Inflation data joined'!$A$1:$AJ$1150,MATCH('Inflation data aligned'!$A173,OFFSET(INDIRECT(ADDRESS(1,MATCH(I$1,'Inflation data joined'!$1:$1,0),1,1,$A$1)),,,1150,1),0),MATCH(I$1,'Inflation data joined'!$1:$1,0)+1)</f>
        <v>87.1</v>
      </c>
      <c r="J173" s="9" cm="1">
        <f t="array" aca="1" ref="J173" ca="1">INDEX('Inflation data joined'!$A$1:$AJ$1150,MATCH('Inflation data aligned'!$A173,OFFSET(INDIRECT(ADDRESS(1,MATCH(J$1,'Inflation data joined'!$1:$1,0),1,1,$A$1)),,,1150,1),0),MATCH(J$1,'Inflation data joined'!$1:$1,0)+1)</f>
        <v>100.25</v>
      </c>
      <c r="K173" s="9" cm="1">
        <f t="array" aca="1" ref="K173" ca="1">INDEX('Inflation data joined'!$A$1:$AJ$1150,MATCH('Inflation data aligned'!$A173,OFFSET(INDIRECT(ADDRESS(1,MATCH(K$1,'Inflation data joined'!$1:$1,0),1,1,$A$1)),,,1150,1),0),MATCH(K$1,'Inflation data joined'!$1:$1,0)+1)</f>
        <v>99.4</v>
      </c>
      <c r="L173" s="9" cm="1">
        <f t="array" aca="1" ref="L173" ca="1">INDEX('Inflation data joined'!$A$1:$AJ$1150,MATCH('Inflation data aligned'!$A173,OFFSET(INDIRECT(ADDRESS(1,MATCH(L$1,'Inflation data joined'!$1:$1,0),1,1,$A$1)),,,1150,1),0),MATCH(L$1,'Inflation data joined'!$1:$1,0)+1)</f>
        <v>99.280861999999999</v>
      </c>
      <c r="M173" s="9" cm="1">
        <f t="array" aca="1" ref="M173" ca="1">INDEX('Inflation data joined'!$A$1:$AJ$1150,MATCH('Inflation data aligned'!$A173,OFFSET(INDIRECT(ADDRESS(1,MATCH(M$1,'Inflation data joined'!$1:$1,0),1,1,$A$1)),,,1150,1),0),MATCH(M$1,'Inflation data joined'!$1:$1,0)+1)</f>
        <v>3898.38</v>
      </c>
      <c r="N173" s="9" cm="1">
        <f t="array" aca="1" ref="N173" ca="1">INDEX('Inflation data joined'!$A$1:$AJ$1150,MATCH('Inflation data aligned'!$A173,OFFSET(INDIRECT(ADDRESS(1,MATCH(N$1,'Inflation data joined'!$1:$1,0),1,1,$A$1)),,,1150,1),0),MATCH(N$1,'Inflation data joined'!$1:$1,0)+1)</f>
        <v>100.2</v>
      </c>
      <c r="O173" s="9" cm="1">
        <f t="array" aca="1" ref="O173" ca="1">INDEX('Inflation data joined'!$A$1:$AJ$1150,MATCH('Inflation data aligned'!$A173,OFFSET(INDIRECT(ADDRESS(1,MATCH(O$1,'Inflation data joined'!$1:$1,0),1,1,$A$1)),,,1150,1),0),MATCH(O$1,'Inflation data joined'!$1:$1,0)+1)</f>
        <v>98.05</v>
      </c>
      <c r="P173" s="9" cm="1">
        <f t="array" aca="1" ref="P173" ca="1">INDEX('Inflation data joined'!$A$1:$AJ$1150,MATCH('Inflation data aligned'!$A173,OFFSET(INDIRECT(ADDRESS(1,MATCH(P$1,'Inflation data joined'!$1:$1,0),1,1,$A$1)),,,1150,1),0),MATCH(P$1,'Inflation data joined'!$1:$1,0)+1)</f>
        <v>114.2</v>
      </c>
      <c r="Q173" s="9" cm="1">
        <f t="array" aca="1" ref="Q173" ca="1">INDEX('Inflation data joined'!$A$1:$AJ$1150,MATCH('Inflation data aligned'!$A173,OFFSET(INDIRECT(ADDRESS(1,MATCH(Q$1,'Inflation data joined'!$1:$1,0),1,1,$A$1)),,,1150,1),0),MATCH(Q$1,'Inflation data joined'!$1:$1,0)+1)</f>
        <v>99.39</v>
      </c>
      <c r="R173" s="21">
        <f>'Mthly con price data from FRED'!H278</f>
        <v>84.304794645449604</v>
      </c>
      <c r="S173" s="9" cm="1">
        <f t="array" aca="1" ref="S173" ca="1">INDEX('Inflation data joined'!$A$1:$AJ$1150,MATCH('Inflation data aligned'!$A173,OFFSET(INDIRECT(ADDRESS(1,MATCH(S$1,'Inflation data joined'!$1:$1,0),1,1,$A$1)),,,1150,1),0),MATCH(S$1,'Inflation data joined'!$1:$1,0)+1)</f>
        <v>87.2</v>
      </c>
    </row>
    <row r="174" spans="1:19" x14ac:dyDescent="0.25">
      <c r="A174" s="4">
        <v>41759</v>
      </c>
      <c r="B174" s="31">
        <f ca="1">B173+(B176-B173)*1/3</f>
        <v>105.56666666666668</v>
      </c>
      <c r="C174" s="9" cm="1">
        <f t="array" aca="1" ref="C174" ca="1">INDEX('Inflation data joined'!$A$1:$AJ$1150,MATCH('Inflation data aligned'!$A174,OFFSET(INDIRECT(ADDRESS(1,MATCH(C$1,'Inflation data joined'!$1:$1,0),1,1,$A$1)),,,1150,1),0),MATCH(C$1,'Inflation data joined'!$1:$1,0)+1)</f>
        <v>97.641101000000006</v>
      </c>
      <c r="D174" s="21">
        <f>'Mthly con price data from FRED'!D267</f>
        <v>98.2</v>
      </c>
      <c r="E174" s="9" cm="1">
        <f t="array" aca="1" ref="E174" ca="1">INDEX('Inflation data joined'!$A$1:$AJ$1150,MATCH('Inflation data aligned'!$A174,OFFSET(INDIRECT(ADDRESS(1,MATCH(E$1,'Inflation data joined'!$1:$1,0),1,1,$A$1)),,,1150,1),0),MATCH(E$1,'Inflation data joined'!$1:$1,0)+1)</f>
        <v>125.2</v>
      </c>
      <c r="F174" s="9" cm="1">
        <f t="array" aca="1" ref="F174" ca="1">INDEX('Inflation data joined'!$A$1:$AJ$1150,MATCH('Inflation data aligned'!$A174,OFFSET(INDIRECT(ADDRESS(1,MATCH(F$1,'Inflation data joined'!$1:$1,0),1,1,$A$1)),,,1150,1),0),MATCH(F$1,'Inflation data joined'!$1:$1,0)+1)</f>
        <v>101.0506</v>
      </c>
      <c r="G174" s="9" cm="1">
        <f t="array" aca="1" ref="G174" ca="1">INDEX('Inflation data joined'!$A$1:$AJ$1150,MATCH('Inflation data aligned'!$A174,OFFSET(INDIRECT(ADDRESS(1,MATCH(G$1,'Inflation data joined'!$1:$1,0),1,1,$A$1)),,,1150,1),0),MATCH(G$1,'Inflation data joined'!$1:$1,0)+1)</f>
        <v>237.072</v>
      </c>
      <c r="H174" s="9" cm="1">
        <f t="array" aca="1" ref="H174" ca="1">INDEX('Inflation data joined'!$A$1:$AJ$1150,MATCH('Inflation data aligned'!$A174,OFFSET(INDIRECT(ADDRESS(1,MATCH(H$1,'Inflation data joined'!$1:$1,0),1,1,$A$1)),,,1150,1),0),MATCH(H$1,'Inflation data joined'!$1:$1,0)+1)</f>
        <v>255.7</v>
      </c>
      <c r="I174" s="9" cm="1">
        <f t="array" aca="1" ref="I174" ca="1">INDEX('Inflation data joined'!$A$1:$AJ$1150,MATCH('Inflation data aligned'!$A174,OFFSET(INDIRECT(ADDRESS(1,MATCH(I$1,'Inflation data joined'!$1:$1,0),1,1,$A$1)),,,1150,1),0),MATCH(I$1,'Inflation data joined'!$1:$1,0)+1)</f>
        <v>87.7</v>
      </c>
      <c r="J174" s="9" cm="1">
        <f t="array" aca="1" ref="J174" ca="1">INDEX('Inflation data joined'!$A$1:$AJ$1150,MATCH('Inflation data aligned'!$A174,OFFSET(INDIRECT(ADDRESS(1,MATCH(J$1,'Inflation data joined'!$1:$1,0),1,1,$A$1)),,,1150,1),0),MATCH(J$1,'Inflation data joined'!$1:$1,0)+1)</f>
        <v>100.2</v>
      </c>
      <c r="K174" s="9" cm="1">
        <f t="array" aca="1" ref="K174" ca="1">INDEX('Inflation data joined'!$A$1:$AJ$1150,MATCH('Inflation data aligned'!$A174,OFFSET(INDIRECT(ADDRESS(1,MATCH(K$1,'Inflation data joined'!$1:$1,0),1,1,$A$1)),,,1150,1),0),MATCH(K$1,'Inflation data joined'!$1:$1,0)+1)</f>
        <v>99.2</v>
      </c>
      <c r="L174" s="9" cm="1">
        <f t="array" aca="1" ref="L174" ca="1">INDEX('Inflation data joined'!$A$1:$AJ$1150,MATCH('Inflation data aligned'!$A174,OFFSET(INDIRECT(ADDRESS(1,MATCH(L$1,'Inflation data joined'!$1:$1,0),1,1,$A$1)),,,1150,1),0),MATCH(L$1,'Inflation data joined'!$1:$1,0)+1)</f>
        <v>99.344626000000005</v>
      </c>
      <c r="M174" s="9" cm="1">
        <f t="array" aca="1" ref="M174" ca="1">INDEX('Inflation data joined'!$A$1:$AJ$1150,MATCH('Inflation data aligned'!$A174,OFFSET(INDIRECT(ADDRESS(1,MATCH(M$1,'Inflation data joined'!$1:$1,0),1,1,$A$1)),,,1150,1),0),MATCH(M$1,'Inflation data joined'!$1:$1,0)+1)</f>
        <v>3924.5</v>
      </c>
      <c r="N174" s="9" cm="1">
        <f t="array" aca="1" ref="N174" ca="1">INDEX('Inflation data joined'!$A$1:$AJ$1150,MATCH('Inflation data aligned'!$A174,OFFSET(INDIRECT(ADDRESS(1,MATCH(N$1,'Inflation data joined'!$1:$1,0),1,1,$A$1)),,,1150,1),0),MATCH(N$1,'Inflation data joined'!$1:$1,0)+1)</f>
        <v>100.2</v>
      </c>
      <c r="O174" s="9" cm="1">
        <f t="array" aca="1" ref="O174" ca="1">INDEX('Inflation data joined'!$A$1:$AJ$1150,MATCH('Inflation data aligned'!$A174,OFFSET(INDIRECT(ADDRESS(1,MATCH(O$1,'Inflation data joined'!$1:$1,0),1,1,$A$1)),,,1150,1),0),MATCH(O$1,'Inflation data joined'!$1:$1,0)+1)</f>
        <v>98.71</v>
      </c>
      <c r="P174" s="9" cm="1">
        <f t="array" aca="1" ref="P174" ca="1">INDEX('Inflation data joined'!$A$1:$AJ$1150,MATCH('Inflation data aligned'!$A174,OFFSET(INDIRECT(ADDRESS(1,MATCH(P$1,'Inflation data joined'!$1:$1,0),1,1,$A$1)),,,1150,1),0),MATCH(P$1,'Inflation data joined'!$1:$1,0)+1)</f>
        <v>115.1</v>
      </c>
      <c r="Q174" s="9" cm="1">
        <f t="array" aca="1" ref="Q174" ca="1">INDEX('Inflation data joined'!$A$1:$AJ$1150,MATCH('Inflation data aligned'!$A174,OFFSET(INDIRECT(ADDRESS(1,MATCH(Q$1,'Inflation data joined'!$1:$1,0),1,1,$A$1)),,,1150,1),0),MATCH(Q$1,'Inflation data joined'!$1:$1,0)+1)</f>
        <v>99.85</v>
      </c>
      <c r="R174" s="21">
        <f>'Mthly con price data from FRED'!H279</f>
        <v>85.063537797258604</v>
      </c>
      <c r="S174" s="9" cm="1">
        <f t="array" aca="1" ref="S174" ca="1">INDEX('Inflation data joined'!$A$1:$AJ$1150,MATCH('Inflation data aligned'!$A174,OFFSET(INDIRECT(ADDRESS(1,MATCH(S$1,'Inflation data joined'!$1:$1,0),1,1,$A$1)),,,1150,1),0),MATCH(S$1,'Inflation data joined'!$1:$1,0)+1)</f>
        <v>87.6</v>
      </c>
    </row>
    <row r="175" spans="1:19" x14ac:dyDescent="0.25">
      <c r="A175" s="4">
        <v>41790</v>
      </c>
      <c r="B175" s="32">
        <f ca="1">B173+(B176-B173)*2/3</f>
        <v>105.73333333333333</v>
      </c>
      <c r="C175" s="9" cm="1">
        <f t="array" aca="1" ref="C175" ca="1">INDEX('Inflation data joined'!$A$1:$AJ$1150,MATCH('Inflation data aligned'!$A175,OFFSET(INDIRECT(ADDRESS(1,MATCH(C$1,'Inflation data joined'!$1:$1,0),1,1,$A$1)),,,1150,1),0),MATCH(C$1,'Inflation data joined'!$1:$1,0)+1)</f>
        <v>98.020290000000003</v>
      </c>
      <c r="D175" s="21">
        <f>'Mthly con price data from FRED'!D268</f>
        <v>98.3</v>
      </c>
      <c r="E175" s="9" cm="1">
        <f t="array" aca="1" ref="E175" ca="1">INDEX('Inflation data joined'!$A$1:$AJ$1150,MATCH('Inflation data aligned'!$A175,OFFSET(INDIRECT(ADDRESS(1,MATCH(E$1,'Inflation data joined'!$1:$1,0),1,1,$A$1)),,,1150,1),0),MATCH(E$1,'Inflation data joined'!$1:$1,0)+1)</f>
        <v>125.8</v>
      </c>
      <c r="F175" s="9" cm="1">
        <f t="array" aca="1" ref="F175" ca="1">INDEX('Inflation data joined'!$A$1:$AJ$1150,MATCH('Inflation data aligned'!$A175,OFFSET(INDIRECT(ADDRESS(1,MATCH(F$1,'Inflation data joined'!$1:$1,0),1,1,$A$1)),,,1150,1),0),MATCH(F$1,'Inflation data joined'!$1:$1,0)+1)</f>
        <v>101.3466</v>
      </c>
      <c r="G175" s="9" cm="1">
        <f t="array" aca="1" ref="G175" ca="1">INDEX('Inflation data joined'!$A$1:$AJ$1150,MATCH('Inflation data aligned'!$A175,OFFSET(INDIRECT(ADDRESS(1,MATCH(G$1,'Inflation data joined'!$1:$1,0),1,1,$A$1)),,,1150,1),0),MATCH(G$1,'Inflation data joined'!$1:$1,0)+1)</f>
        <v>237.9</v>
      </c>
      <c r="H175" s="9" cm="1">
        <f t="array" aca="1" ref="H175" ca="1">INDEX('Inflation data joined'!$A$1:$AJ$1150,MATCH('Inflation data aligned'!$A175,OFFSET(INDIRECT(ADDRESS(1,MATCH(H$1,'Inflation data joined'!$1:$1,0),1,1,$A$1)),,,1150,1),0),MATCH(H$1,'Inflation data joined'!$1:$1,0)+1)</f>
        <v>255.9</v>
      </c>
      <c r="I175" s="9" cm="1">
        <f t="array" aca="1" ref="I175" ca="1">INDEX('Inflation data joined'!$A$1:$AJ$1150,MATCH('Inflation data aligned'!$A175,OFFSET(INDIRECT(ADDRESS(1,MATCH(I$1,'Inflation data joined'!$1:$1,0),1,1,$A$1)),,,1150,1),0),MATCH(I$1,'Inflation data joined'!$1:$1,0)+1)</f>
        <v>87.6</v>
      </c>
      <c r="J175" s="9" cm="1">
        <f t="array" aca="1" ref="J175" ca="1">INDEX('Inflation data joined'!$A$1:$AJ$1150,MATCH('Inflation data aligned'!$A175,OFFSET(INDIRECT(ADDRESS(1,MATCH(J$1,'Inflation data joined'!$1:$1,0),1,1,$A$1)),,,1150,1),0),MATCH(J$1,'Inflation data joined'!$1:$1,0)+1)</f>
        <v>100.23</v>
      </c>
      <c r="K175" s="9" cm="1">
        <f t="array" aca="1" ref="K175" ca="1">INDEX('Inflation data joined'!$A$1:$AJ$1150,MATCH('Inflation data aligned'!$A175,OFFSET(INDIRECT(ADDRESS(1,MATCH(K$1,'Inflation data joined'!$1:$1,0),1,1,$A$1)),,,1150,1),0),MATCH(K$1,'Inflation data joined'!$1:$1,0)+1)</f>
        <v>99</v>
      </c>
      <c r="L175" s="9" cm="1">
        <f t="array" aca="1" ref="L175" ca="1">INDEX('Inflation data joined'!$A$1:$AJ$1150,MATCH('Inflation data aligned'!$A175,OFFSET(INDIRECT(ADDRESS(1,MATCH(L$1,'Inflation data joined'!$1:$1,0),1,1,$A$1)),,,1150,1),0),MATCH(L$1,'Inflation data joined'!$1:$1,0)+1)</f>
        <v>99.508590999999996</v>
      </c>
      <c r="M175" s="9" cm="1">
        <f t="array" aca="1" ref="M175" ca="1">INDEX('Inflation data joined'!$A$1:$AJ$1150,MATCH('Inflation data aligned'!$A175,OFFSET(INDIRECT(ADDRESS(1,MATCH(M$1,'Inflation data joined'!$1:$1,0),1,1,$A$1)),,,1150,1),0),MATCH(M$1,'Inflation data joined'!$1:$1,0)+1)</f>
        <v>3942.55</v>
      </c>
      <c r="N175" s="9" cm="1">
        <f t="array" aca="1" ref="N175" ca="1">INDEX('Inflation data joined'!$A$1:$AJ$1150,MATCH('Inflation data aligned'!$A175,OFFSET(INDIRECT(ADDRESS(1,MATCH(N$1,'Inflation data joined'!$1:$1,0),1,1,$A$1)),,,1150,1),0),MATCH(N$1,'Inflation data joined'!$1:$1,0)+1)</f>
        <v>100.2</v>
      </c>
      <c r="O175" s="9" cm="1">
        <f t="array" aca="1" ref="O175" ca="1">INDEX('Inflation data joined'!$A$1:$AJ$1150,MATCH('Inflation data aligned'!$A175,OFFSET(INDIRECT(ADDRESS(1,MATCH(O$1,'Inflation data joined'!$1:$1,0),1,1,$A$1)),,,1150,1),0),MATCH(O$1,'Inflation data joined'!$1:$1,0)+1)</f>
        <v>98.86</v>
      </c>
      <c r="P175" s="9" cm="1">
        <f t="array" aca="1" ref="P175" ca="1">INDEX('Inflation data joined'!$A$1:$AJ$1150,MATCH('Inflation data aligned'!$A175,OFFSET(INDIRECT(ADDRESS(1,MATCH(P$1,'Inflation data joined'!$1:$1,0),1,1,$A$1)),,,1150,1),0),MATCH(P$1,'Inflation data joined'!$1:$1,0)+1)</f>
        <v>115.8</v>
      </c>
      <c r="Q175" s="9" cm="1">
        <f t="array" aca="1" ref="Q175" ca="1">INDEX('Inflation data joined'!$A$1:$AJ$1150,MATCH('Inflation data aligned'!$A175,OFFSET(INDIRECT(ADDRESS(1,MATCH(Q$1,'Inflation data joined'!$1:$1,0),1,1,$A$1)),,,1150,1),0),MATCH(Q$1,'Inflation data joined'!$1:$1,0)+1)</f>
        <v>99.51</v>
      </c>
      <c r="R175" s="21">
        <f>'Mthly con price data from FRED'!H280</f>
        <v>85.829109637434001</v>
      </c>
      <c r="S175" s="9" cm="1">
        <f t="array" aca="1" ref="S175" ca="1">INDEX('Inflation data joined'!$A$1:$AJ$1150,MATCH('Inflation data aligned'!$A175,OFFSET(INDIRECT(ADDRESS(1,MATCH(S$1,'Inflation data joined'!$1:$1,0),1,1,$A$1)),,,1150,1),0),MATCH(S$1,'Inflation data joined'!$1:$1,0)+1)</f>
        <v>87.7</v>
      </c>
    </row>
    <row r="176" spans="1:19" x14ac:dyDescent="0.25">
      <c r="A176" s="4">
        <v>41820</v>
      </c>
      <c r="B176" s="9" cm="1">
        <f t="array" aca="1" ref="B176" ca="1">INDEX('Inflation data joined'!$A$1:$AJ$1150,MATCH('Inflation data aligned'!$A176,OFFSET(INDIRECT(ADDRESS(1,MATCH(B$1,'Inflation data joined'!$1:$1,0),1,1,$A$1)),,,1150,1),0),MATCH(B$1,'Inflation data joined'!$1:$1,0)+1)</f>
        <v>105.9</v>
      </c>
      <c r="C176" s="9" cm="1">
        <f t="array" aca="1" ref="C176" ca="1">INDEX('Inflation data joined'!$A$1:$AJ$1150,MATCH('Inflation data aligned'!$A176,OFFSET(INDIRECT(ADDRESS(1,MATCH(C$1,'Inflation data joined'!$1:$1,0),1,1,$A$1)),,,1150,1),0),MATCH(C$1,'Inflation data joined'!$1:$1,0)+1)</f>
        <v>98.020290000000003</v>
      </c>
      <c r="D176" s="21">
        <f>'Mthly con price data from FRED'!D269</f>
        <v>98.2</v>
      </c>
      <c r="E176" s="9" cm="1">
        <f t="array" aca="1" ref="E176" ca="1">INDEX('Inflation data joined'!$A$1:$AJ$1150,MATCH('Inflation data aligned'!$A176,OFFSET(INDIRECT(ADDRESS(1,MATCH(E$1,'Inflation data joined'!$1:$1,0),1,1,$A$1)),,,1150,1),0),MATCH(E$1,'Inflation data joined'!$1:$1,0)+1)</f>
        <v>125.9</v>
      </c>
      <c r="F176" s="9" cm="1">
        <f t="array" aca="1" ref="F176" ca="1">INDEX('Inflation data joined'!$A$1:$AJ$1150,MATCH('Inflation data aligned'!$A176,OFFSET(INDIRECT(ADDRESS(1,MATCH(F$1,'Inflation data joined'!$1:$1,0),1,1,$A$1)),,,1150,1),0),MATCH(F$1,'Inflation data joined'!$1:$1,0)+1)</f>
        <v>101.27290000000001</v>
      </c>
      <c r="G176" s="9" cm="1">
        <f t="array" aca="1" ref="G176" ca="1">INDEX('Inflation data joined'!$A$1:$AJ$1150,MATCH('Inflation data aligned'!$A176,OFFSET(INDIRECT(ADDRESS(1,MATCH(G$1,'Inflation data joined'!$1:$1,0),1,1,$A$1)),,,1150,1),0),MATCH(G$1,'Inflation data joined'!$1:$1,0)+1)</f>
        <v>238.34299999999999</v>
      </c>
      <c r="H176" s="9" cm="1">
        <f t="array" aca="1" ref="H176" ca="1">INDEX('Inflation data joined'!$A$1:$AJ$1150,MATCH('Inflation data aligned'!$A176,OFFSET(INDIRECT(ADDRESS(1,MATCH(H$1,'Inflation data joined'!$1:$1,0),1,1,$A$1)),,,1150,1),0),MATCH(H$1,'Inflation data joined'!$1:$1,0)+1)</f>
        <v>256.3</v>
      </c>
      <c r="I176" s="9" cm="1">
        <f t="array" aca="1" ref="I176" ca="1">INDEX('Inflation data joined'!$A$1:$AJ$1150,MATCH('Inflation data aligned'!$A176,OFFSET(INDIRECT(ADDRESS(1,MATCH(I$1,'Inflation data joined'!$1:$1,0),1,1,$A$1)),,,1150,1),0),MATCH(I$1,'Inflation data joined'!$1:$1,0)+1)</f>
        <v>87.7</v>
      </c>
      <c r="J176" s="9" cm="1">
        <f t="array" aca="1" ref="J176" ca="1">INDEX('Inflation data joined'!$A$1:$AJ$1150,MATCH('Inflation data aligned'!$A176,OFFSET(INDIRECT(ADDRESS(1,MATCH(J$1,'Inflation data joined'!$1:$1,0),1,1,$A$1)),,,1150,1),0),MATCH(J$1,'Inflation data joined'!$1:$1,0)+1)</f>
        <v>100.19</v>
      </c>
      <c r="K176" s="9" cm="1">
        <f t="array" aca="1" ref="K176" ca="1">INDEX('Inflation data joined'!$A$1:$AJ$1150,MATCH('Inflation data aligned'!$A176,OFFSET(INDIRECT(ADDRESS(1,MATCH(K$1,'Inflation data joined'!$1:$1,0),1,1,$A$1)),,,1150,1),0),MATCH(K$1,'Inflation data joined'!$1:$1,0)+1)</f>
        <v>99.4</v>
      </c>
      <c r="L176" s="9" cm="1">
        <f t="array" aca="1" ref="L176" ca="1">INDEX('Inflation data joined'!$A$1:$AJ$1150,MATCH('Inflation data aligned'!$A176,OFFSET(INDIRECT(ADDRESS(1,MATCH(L$1,'Inflation data joined'!$1:$1,0),1,1,$A$1)),,,1150,1),0),MATCH(L$1,'Inflation data joined'!$1:$1,0)+1)</f>
        <v>99.381062999999997</v>
      </c>
      <c r="M176" s="9" cm="1">
        <f t="array" aca="1" ref="M176" ca="1">INDEX('Inflation data joined'!$A$1:$AJ$1150,MATCH('Inflation data aligned'!$A176,OFFSET(INDIRECT(ADDRESS(1,MATCH(M$1,'Inflation data joined'!$1:$1,0),1,1,$A$1)),,,1150,1),0),MATCH(M$1,'Inflation data joined'!$1:$1,0)+1)</f>
        <v>3958.32</v>
      </c>
      <c r="N176" s="9" cm="1">
        <f t="array" aca="1" ref="N176" ca="1">INDEX('Inflation data joined'!$A$1:$AJ$1150,MATCH('Inflation data aligned'!$A176,OFFSET(INDIRECT(ADDRESS(1,MATCH(N$1,'Inflation data joined'!$1:$1,0),1,1,$A$1)),,,1150,1),0),MATCH(N$1,'Inflation data joined'!$1:$1,0)+1)</f>
        <v>100.4</v>
      </c>
      <c r="O176" s="9" cm="1">
        <f t="array" aca="1" ref="O176" ca="1">INDEX('Inflation data joined'!$A$1:$AJ$1150,MATCH('Inflation data aligned'!$A176,OFFSET(INDIRECT(ADDRESS(1,MATCH(O$1,'Inflation data joined'!$1:$1,0),1,1,$A$1)),,,1150,1),0),MATCH(O$1,'Inflation data joined'!$1:$1,0)+1)</f>
        <v>99.37</v>
      </c>
      <c r="P176" s="9" cm="1">
        <f t="array" aca="1" ref="P176" ca="1">INDEX('Inflation data joined'!$A$1:$AJ$1150,MATCH('Inflation data aligned'!$A176,OFFSET(INDIRECT(ADDRESS(1,MATCH(P$1,'Inflation data joined'!$1:$1,0),1,1,$A$1)),,,1150,1),0),MATCH(P$1,'Inflation data joined'!$1:$1,0)+1)</f>
        <v>116.7</v>
      </c>
      <c r="Q176" s="9" cm="1">
        <f t="array" aca="1" ref="Q176" ca="1">INDEX('Inflation data joined'!$A$1:$AJ$1150,MATCH('Inflation data aligned'!$A176,OFFSET(INDIRECT(ADDRESS(1,MATCH(Q$1,'Inflation data joined'!$1:$1,0),1,1,$A$1)),,,1150,1),0),MATCH(Q$1,'Inflation data joined'!$1:$1,0)+1)</f>
        <v>99.24</v>
      </c>
      <c r="R176" s="21">
        <f>'Mthly con price data from FRED'!H281</f>
        <v>86.361250117186103</v>
      </c>
      <c r="S176" s="9" cm="1">
        <f t="array" aca="1" ref="S176" ca="1">INDEX('Inflation data joined'!$A$1:$AJ$1150,MATCH('Inflation data aligned'!$A176,OFFSET(INDIRECT(ADDRESS(1,MATCH(S$1,'Inflation data joined'!$1:$1,0),1,1,$A$1)),,,1150,1),0),MATCH(S$1,'Inflation data joined'!$1:$1,0)+1)</f>
        <v>88</v>
      </c>
    </row>
    <row r="177" spans="1:19" x14ac:dyDescent="0.25">
      <c r="A177" s="4">
        <v>41851</v>
      </c>
      <c r="B177" s="31">
        <f ca="1">B176+(B179-B176)*1/3</f>
        <v>106.06666666666668</v>
      </c>
      <c r="C177" s="9" cm="1">
        <f t="array" aca="1" ref="C177" ca="1">INDEX('Inflation data joined'!$A$1:$AJ$1150,MATCH('Inflation data aligned'!$A177,OFFSET(INDIRECT(ADDRESS(1,MATCH(C$1,'Inflation data joined'!$1:$1,0),1,1,$A$1)),,,1150,1),0),MATCH(C$1,'Inflation data joined'!$1:$1,0)+1)</f>
        <v>98.115087000000003</v>
      </c>
      <c r="D177" s="21">
        <f>'Mthly con price data from FRED'!D270</f>
        <v>98.2</v>
      </c>
      <c r="E177" s="9" cm="1">
        <f t="array" aca="1" ref="E177" ca="1">INDEX('Inflation data joined'!$A$1:$AJ$1150,MATCH('Inflation data aligned'!$A177,OFFSET(INDIRECT(ADDRESS(1,MATCH(E$1,'Inflation data joined'!$1:$1,0),1,1,$A$1)),,,1150,1),0),MATCH(E$1,'Inflation data joined'!$1:$1,0)+1)</f>
        <v>125.7</v>
      </c>
      <c r="F177" s="9" cm="1">
        <f t="array" aca="1" ref="F177" ca="1">INDEX('Inflation data joined'!$A$1:$AJ$1150,MATCH('Inflation data aligned'!$A177,OFFSET(INDIRECT(ADDRESS(1,MATCH(F$1,'Inflation data joined'!$1:$1,0),1,1,$A$1)),,,1150,1),0),MATCH(F$1,'Inflation data joined'!$1:$1,0)+1)</f>
        <v>100.8939</v>
      </c>
      <c r="G177" s="9" cm="1">
        <f t="array" aca="1" ref="G177" ca="1">INDEX('Inflation data joined'!$A$1:$AJ$1150,MATCH('Inflation data aligned'!$A177,OFFSET(INDIRECT(ADDRESS(1,MATCH(G$1,'Inflation data joined'!$1:$1,0),1,1,$A$1)),,,1150,1),0),MATCH(G$1,'Inflation data joined'!$1:$1,0)+1)</f>
        <v>238.25</v>
      </c>
      <c r="H177" s="9" cm="1">
        <f t="array" aca="1" ref="H177" ca="1">INDEX('Inflation data joined'!$A$1:$AJ$1150,MATCH('Inflation data aligned'!$A177,OFFSET(INDIRECT(ADDRESS(1,MATCH(H$1,'Inflation data joined'!$1:$1,0),1,1,$A$1)),,,1150,1),0),MATCH(H$1,'Inflation data joined'!$1:$1,0)+1)</f>
        <v>256</v>
      </c>
      <c r="I177" s="9" cm="1">
        <f t="array" aca="1" ref="I177" ca="1">INDEX('Inflation data joined'!$A$1:$AJ$1150,MATCH('Inflation data aligned'!$A177,OFFSET(INDIRECT(ADDRESS(1,MATCH(I$1,'Inflation data joined'!$1:$1,0),1,1,$A$1)),,,1150,1),0),MATCH(I$1,'Inflation data joined'!$1:$1,0)+1)</f>
        <v>88.5</v>
      </c>
      <c r="J177" s="9" cm="1">
        <f t="array" aca="1" ref="J177" ca="1">INDEX('Inflation data joined'!$A$1:$AJ$1150,MATCH('Inflation data aligned'!$A177,OFFSET(INDIRECT(ADDRESS(1,MATCH(J$1,'Inflation data joined'!$1:$1,0),1,1,$A$1)),,,1150,1),0),MATCH(J$1,'Inflation data joined'!$1:$1,0)+1)</f>
        <v>99.87</v>
      </c>
      <c r="K177" s="9" cm="1">
        <f t="array" aca="1" ref="K177" ca="1">INDEX('Inflation data joined'!$A$1:$AJ$1150,MATCH('Inflation data aligned'!$A177,OFFSET(INDIRECT(ADDRESS(1,MATCH(K$1,'Inflation data joined'!$1:$1,0),1,1,$A$1)),,,1150,1),0),MATCH(K$1,'Inflation data joined'!$1:$1,0)+1)</f>
        <v>99.6</v>
      </c>
      <c r="L177" s="9" cm="1">
        <f t="array" aca="1" ref="L177" ca="1">INDEX('Inflation data joined'!$A$1:$AJ$1150,MATCH('Inflation data aligned'!$A177,OFFSET(INDIRECT(ADDRESS(1,MATCH(L$1,'Inflation data joined'!$1:$1,0),1,1,$A$1)),,,1150,1),0),MATCH(L$1,'Inflation data joined'!$1:$1,0)+1)</f>
        <v>99.526809</v>
      </c>
      <c r="M177" s="9" cm="1">
        <f t="array" aca="1" ref="M177" ca="1">INDEX('Inflation data joined'!$A$1:$AJ$1150,MATCH('Inflation data aligned'!$A177,OFFSET(INDIRECT(ADDRESS(1,MATCH(M$1,'Inflation data joined'!$1:$1,0),1,1,$A$1)),,,1150,1),0),MATCH(M$1,'Inflation data joined'!$1:$1,0)+1)</f>
        <v>3958.72</v>
      </c>
      <c r="N177" s="9" cm="1">
        <f t="array" aca="1" ref="N177" ca="1">INDEX('Inflation data joined'!$A$1:$AJ$1150,MATCH('Inflation data aligned'!$A177,OFFSET(INDIRECT(ADDRESS(1,MATCH(N$1,'Inflation data joined'!$1:$1,0),1,1,$A$1)),,,1150,1),0),MATCH(N$1,'Inflation data joined'!$1:$1,0)+1)</f>
        <v>100.3</v>
      </c>
      <c r="O177" s="9" cm="1">
        <f t="array" aca="1" ref="O177" ca="1">INDEX('Inflation data joined'!$A$1:$AJ$1150,MATCH('Inflation data aligned'!$A177,OFFSET(INDIRECT(ADDRESS(1,MATCH(O$1,'Inflation data joined'!$1:$1,0),1,1,$A$1)),,,1150,1),0),MATCH(O$1,'Inflation data joined'!$1:$1,0)+1)</f>
        <v>99.34</v>
      </c>
      <c r="P177" s="9" cm="1">
        <f t="array" aca="1" ref="P177" ca="1">INDEX('Inflation data joined'!$A$1:$AJ$1150,MATCH('Inflation data aligned'!$A177,OFFSET(INDIRECT(ADDRESS(1,MATCH(P$1,'Inflation data joined'!$1:$1,0),1,1,$A$1)),,,1150,1),0),MATCH(P$1,'Inflation data joined'!$1:$1,0)+1)</f>
        <v>119.2</v>
      </c>
      <c r="Q177" s="9" cm="1">
        <f t="array" aca="1" ref="Q177" ca="1">INDEX('Inflation data joined'!$A$1:$AJ$1150,MATCH('Inflation data aligned'!$A177,OFFSET(INDIRECT(ADDRESS(1,MATCH(Q$1,'Inflation data joined'!$1:$1,0),1,1,$A$1)),,,1150,1),0),MATCH(Q$1,'Inflation data joined'!$1:$1,0)+1)</f>
        <v>100.05</v>
      </c>
      <c r="R177" s="21">
        <f>'Mthly con price data from FRED'!H282</f>
        <v>86.784420242760305</v>
      </c>
      <c r="S177" s="9" cm="1">
        <f t="array" aca="1" ref="S177" ca="1">INDEX('Inflation data joined'!$A$1:$AJ$1150,MATCH('Inflation data aligned'!$A177,OFFSET(INDIRECT(ADDRESS(1,MATCH(S$1,'Inflation data joined'!$1:$1,0),1,1,$A$1)),,,1150,1),0),MATCH(S$1,'Inflation data joined'!$1:$1,0)+1)</f>
        <v>88.7</v>
      </c>
    </row>
    <row r="178" spans="1:19" x14ac:dyDescent="0.25">
      <c r="A178" s="4">
        <v>41882</v>
      </c>
      <c r="B178" s="32">
        <f ca="1">B176+(B179-B176)*2/3</f>
        <v>106.23333333333333</v>
      </c>
      <c r="C178" s="9" cm="1">
        <f t="array" aca="1" ref="C178" ca="1">INDEX('Inflation data joined'!$A$1:$AJ$1150,MATCH('Inflation data aligned'!$A178,OFFSET(INDIRECT(ADDRESS(1,MATCH(C$1,'Inflation data joined'!$1:$1,0),1,1,$A$1)),,,1150,1),0),MATCH(C$1,'Inflation data joined'!$1:$1,0)+1)</f>
        <v>98.115087000000003</v>
      </c>
      <c r="D178" s="21">
        <f>'Mthly con price data from FRED'!D271</f>
        <v>98.4</v>
      </c>
      <c r="E178" s="9" cm="1">
        <f t="array" aca="1" ref="E178" ca="1">INDEX('Inflation data joined'!$A$1:$AJ$1150,MATCH('Inflation data aligned'!$A178,OFFSET(INDIRECT(ADDRESS(1,MATCH(E$1,'Inflation data joined'!$1:$1,0),1,1,$A$1)),,,1150,1),0),MATCH(E$1,'Inflation data joined'!$1:$1,0)+1)</f>
        <v>125.7</v>
      </c>
      <c r="F178" s="9" cm="1">
        <f t="array" aca="1" ref="F178" ca="1">INDEX('Inflation data joined'!$A$1:$AJ$1150,MATCH('Inflation data aligned'!$A178,OFFSET(INDIRECT(ADDRESS(1,MATCH(F$1,'Inflation data joined'!$1:$1,0),1,1,$A$1)),,,1150,1),0),MATCH(F$1,'Inflation data joined'!$1:$1,0)+1)</f>
        <v>100.8614</v>
      </c>
      <c r="G178" s="9" cm="1">
        <f t="array" aca="1" ref="G178" ca="1">INDEX('Inflation data joined'!$A$1:$AJ$1150,MATCH('Inflation data aligned'!$A178,OFFSET(INDIRECT(ADDRESS(1,MATCH(G$1,'Inflation data joined'!$1:$1,0),1,1,$A$1)),,,1150,1),0),MATCH(G$1,'Inflation data joined'!$1:$1,0)+1)</f>
        <v>237.852</v>
      </c>
      <c r="H178" s="9" cm="1">
        <f t="array" aca="1" ref="H178" ca="1">INDEX('Inflation data joined'!$A$1:$AJ$1150,MATCH('Inflation data aligned'!$A178,OFFSET(INDIRECT(ADDRESS(1,MATCH(H$1,'Inflation data joined'!$1:$1,0),1,1,$A$1)),,,1150,1),0),MATCH(H$1,'Inflation data joined'!$1:$1,0)+1)</f>
        <v>257</v>
      </c>
      <c r="I178" s="9" cm="1">
        <f t="array" aca="1" ref="I178" ca="1">INDEX('Inflation data joined'!$A$1:$AJ$1150,MATCH('Inflation data aligned'!$A178,OFFSET(INDIRECT(ADDRESS(1,MATCH(I$1,'Inflation data joined'!$1:$1,0),1,1,$A$1)),,,1150,1),0),MATCH(I$1,'Inflation data joined'!$1:$1,0)+1)</f>
        <v>86.5</v>
      </c>
      <c r="J178" s="9" cm="1">
        <f t="array" aca="1" ref="J178" ca="1">INDEX('Inflation data joined'!$A$1:$AJ$1150,MATCH('Inflation data aligned'!$A178,OFFSET(INDIRECT(ADDRESS(1,MATCH(J$1,'Inflation data joined'!$1:$1,0),1,1,$A$1)),,,1150,1),0),MATCH(J$1,'Inflation data joined'!$1:$1,0)+1)</f>
        <v>100.31</v>
      </c>
      <c r="K178" s="9" cm="1">
        <f t="array" aca="1" ref="K178" ca="1">INDEX('Inflation data joined'!$A$1:$AJ$1150,MATCH('Inflation data aligned'!$A178,OFFSET(INDIRECT(ADDRESS(1,MATCH(K$1,'Inflation data joined'!$1:$1,0),1,1,$A$1)),,,1150,1),0),MATCH(K$1,'Inflation data joined'!$1:$1,0)+1)</f>
        <v>99.7</v>
      </c>
      <c r="L178" s="9" cm="1">
        <f t="array" aca="1" ref="L178" ca="1">INDEX('Inflation data joined'!$A$1:$AJ$1150,MATCH('Inflation data aligned'!$A178,OFFSET(INDIRECT(ADDRESS(1,MATCH(L$1,'Inflation data joined'!$1:$1,0),1,1,$A$1)),,,1150,1),0),MATCH(L$1,'Inflation data joined'!$1:$1,0)+1)</f>
        <v>99.699883999999997</v>
      </c>
      <c r="M178" s="9" cm="1">
        <f t="array" aca="1" ref="M178" ca="1">INDEX('Inflation data joined'!$A$1:$AJ$1150,MATCH('Inflation data aligned'!$A178,OFFSET(INDIRECT(ADDRESS(1,MATCH(M$1,'Inflation data joined'!$1:$1,0),1,1,$A$1)),,,1150,1),0),MATCH(M$1,'Inflation data joined'!$1:$1,0)+1)</f>
        <v>3968.62</v>
      </c>
      <c r="N178" s="9" cm="1">
        <f t="array" aca="1" ref="N178" ca="1">INDEX('Inflation data joined'!$A$1:$AJ$1150,MATCH('Inflation data aligned'!$A178,OFFSET(INDIRECT(ADDRESS(1,MATCH(N$1,'Inflation data joined'!$1:$1,0),1,1,$A$1)),,,1150,1),0),MATCH(N$1,'Inflation data joined'!$1:$1,0)+1)</f>
        <v>100.6</v>
      </c>
      <c r="O178" s="9" cm="1">
        <f t="array" aca="1" ref="O178" ca="1">INDEX('Inflation data joined'!$A$1:$AJ$1150,MATCH('Inflation data aligned'!$A178,OFFSET(INDIRECT(ADDRESS(1,MATCH(O$1,'Inflation data joined'!$1:$1,0),1,1,$A$1)),,,1150,1),0),MATCH(O$1,'Inflation data joined'!$1:$1,0)+1)</f>
        <v>99.77</v>
      </c>
      <c r="P178" s="9" cm="1">
        <f t="array" aca="1" ref="P178" ca="1">INDEX('Inflation data joined'!$A$1:$AJ$1150,MATCH('Inflation data aligned'!$A178,OFFSET(INDIRECT(ADDRESS(1,MATCH(P$1,'Inflation data joined'!$1:$1,0),1,1,$A$1)),,,1150,1),0),MATCH(P$1,'Inflation data joined'!$1:$1,0)+1)</f>
        <v>120.3</v>
      </c>
      <c r="Q178" s="9" cm="1">
        <f t="array" aca="1" ref="Q178" ca="1">INDEX('Inflation data joined'!$A$1:$AJ$1150,MATCH('Inflation data aligned'!$A178,OFFSET(INDIRECT(ADDRESS(1,MATCH(Q$1,'Inflation data joined'!$1:$1,0),1,1,$A$1)),,,1150,1),0),MATCH(Q$1,'Inflation data joined'!$1:$1,0)+1)</f>
        <v>99.98</v>
      </c>
      <c r="R178" s="21">
        <f>'Mthly con price data from FRED'!H283</f>
        <v>86.992702851342898</v>
      </c>
      <c r="S178" s="9" cm="1">
        <f t="array" aca="1" ref="S178" ca="1">INDEX('Inflation data joined'!$A$1:$AJ$1150,MATCH('Inflation data aligned'!$A178,OFFSET(INDIRECT(ADDRESS(1,MATCH(S$1,'Inflation data joined'!$1:$1,0),1,1,$A$1)),,,1150,1),0),MATCH(S$1,'Inflation data joined'!$1:$1,0)+1)</f>
        <v>89</v>
      </c>
    </row>
    <row r="179" spans="1:19" x14ac:dyDescent="0.25">
      <c r="A179" s="4">
        <v>41912</v>
      </c>
      <c r="B179" s="9" cm="1">
        <f t="array" aca="1" ref="B179" ca="1">INDEX('Inflation data joined'!$A$1:$AJ$1150,MATCH('Inflation data aligned'!$A179,OFFSET(INDIRECT(ADDRESS(1,MATCH(B$1,'Inflation data joined'!$1:$1,0),1,1,$A$1)),,,1150,1),0),MATCH(B$1,'Inflation data joined'!$1:$1,0)+1)</f>
        <v>106.4</v>
      </c>
      <c r="C179" s="9" cm="1">
        <f t="array" aca="1" ref="C179" ca="1">INDEX('Inflation data joined'!$A$1:$AJ$1150,MATCH('Inflation data aligned'!$A179,OFFSET(INDIRECT(ADDRESS(1,MATCH(C$1,'Inflation data joined'!$1:$1,0),1,1,$A$1)),,,1150,1),0),MATCH(C$1,'Inflation data joined'!$1:$1,0)+1)</f>
        <v>98.115087000000003</v>
      </c>
      <c r="D179" s="21">
        <f>'Mthly con price data from FRED'!D272</f>
        <v>98.9</v>
      </c>
      <c r="E179" s="9" cm="1">
        <f t="array" aca="1" ref="E179" ca="1">INDEX('Inflation data joined'!$A$1:$AJ$1150,MATCH('Inflation data aligned'!$A179,OFFSET(INDIRECT(ADDRESS(1,MATCH(E$1,'Inflation data joined'!$1:$1,0),1,1,$A$1)),,,1150,1),0),MATCH(E$1,'Inflation data joined'!$1:$1,0)+1)</f>
        <v>125.8</v>
      </c>
      <c r="F179" s="9" cm="1">
        <f t="array" aca="1" ref="F179" ca="1">INDEX('Inflation data joined'!$A$1:$AJ$1150,MATCH('Inflation data aligned'!$A179,OFFSET(INDIRECT(ADDRESS(1,MATCH(F$1,'Inflation data joined'!$1:$1,0),1,1,$A$1)),,,1150,1),0),MATCH(F$1,'Inflation data joined'!$1:$1,0)+1)</f>
        <v>101.00369999999999</v>
      </c>
      <c r="G179" s="9" cm="1">
        <f t="array" aca="1" ref="G179" ca="1">INDEX('Inflation data joined'!$A$1:$AJ$1150,MATCH('Inflation data aligned'!$A179,OFFSET(INDIRECT(ADDRESS(1,MATCH(G$1,'Inflation data joined'!$1:$1,0),1,1,$A$1)),,,1150,1),0),MATCH(G$1,'Inflation data joined'!$1:$1,0)+1)</f>
        <v>238.03100000000001</v>
      </c>
      <c r="H179" s="9" cm="1">
        <f t="array" aca="1" ref="H179" ca="1">INDEX('Inflation data joined'!$A$1:$AJ$1150,MATCH('Inflation data aligned'!$A179,OFFSET(INDIRECT(ADDRESS(1,MATCH(H$1,'Inflation data joined'!$1:$1,0),1,1,$A$1)),,,1150,1),0),MATCH(H$1,'Inflation data joined'!$1:$1,0)+1)</f>
        <v>257.60000000000002</v>
      </c>
      <c r="I179" s="9" cm="1">
        <f t="array" aca="1" ref="I179" ca="1">INDEX('Inflation data joined'!$A$1:$AJ$1150,MATCH('Inflation data aligned'!$A179,OFFSET(INDIRECT(ADDRESS(1,MATCH(I$1,'Inflation data joined'!$1:$1,0),1,1,$A$1)),,,1150,1),0),MATCH(I$1,'Inflation data joined'!$1:$1,0)+1)</f>
        <v>89.1</v>
      </c>
      <c r="J179" s="9" cm="1">
        <f t="array" aca="1" ref="J179" ca="1">INDEX('Inflation data joined'!$A$1:$AJ$1150,MATCH('Inflation data aligned'!$A179,OFFSET(INDIRECT(ADDRESS(1,MATCH(J$1,'Inflation data joined'!$1:$1,0),1,1,$A$1)),,,1150,1),0),MATCH(J$1,'Inflation data joined'!$1:$1,0)+1)</f>
        <v>99.92</v>
      </c>
      <c r="K179" s="9" cm="1">
        <f t="array" aca="1" ref="K179" ca="1">INDEX('Inflation data joined'!$A$1:$AJ$1150,MATCH('Inflation data aligned'!$A179,OFFSET(INDIRECT(ADDRESS(1,MATCH(K$1,'Inflation data joined'!$1:$1,0),1,1,$A$1)),,,1150,1),0),MATCH(K$1,'Inflation data joined'!$1:$1,0)+1)</f>
        <v>99.7</v>
      </c>
      <c r="L179" s="9" cm="1">
        <f t="array" aca="1" ref="L179" ca="1">INDEX('Inflation data joined'!$A$1:$AJ$1150,MATCH('Inflation data aligned'!$A179,OFFSET(INDIRECT(ADDRESS(1,MATCH(L$1,'Inflation data joined'!$1:$1,0),1,1,$A$1)),,,1150,1),0),MATCH(L$1,'Inflation data joined'!$1:$1,0)+1)</f>
        <v>99.636118999999994</v>
      </c>
      <c r="M179" s="9" cm="1">
        <f t="array" aca="1" ref="M179" ca="1">INDEX('Inflation data joined'!$A$1:$AJ$1150,MATCH('Inflation data aligned'!$A179,OFFSET(INDIRECT(ADDRESS(1,MATCH(M$1,'Inflation data joined'!$1:$1,0),1,1,$A$1)),,,1150,1),0),MATCH(M$1,'Inflation data joined'!$1:$1,0)+1)</f>
        <v>3991.24</v>
      </c>
      <c r="N179" s="9" cm="1">
        <f t="array" aca="1" ref="N179" ca="1">INDEX('Inflation data joined'!$A$1:$AJ$1150,MATCH('Inflation data aligned'!$A179,OFFSET(INDIRECT(ADDRESS(1,MATCH(N$1,'Inflation data joined'!$1:$1,0),1,1,$A$1)),,,1150,1),0),MATCH(N$1,'Inflation data joined'!$1:$1,0)+1)</f>
        <v>100.4</v>
      </c>
      <c r="O179" s="9" cm="1">
        <f t="array" aca="1" ref="O179" ca="1">INDEX('Inflation data joined'!$A$1:$AJ$1150,MATCH('Inflation data aligned'!$A179,OFFSET(INDIRECT(ADDRESS(1,MATCH(O$1,'Inflation data joined'!$1:$1,0),1,1,$A$1)),,,1150,1),0),MATCH(O$1,'Inflation data joined'!$1:$1,0)+1)</f>
        <v>99.72</v>
      </c>
      <c r="P179" s="9" cm="1">
        <f t="array" aca="1" ref="P179" ca="1">INDEX('Inflation data joined'!$A$1:$AJ$1150,MATCH('Inflation data aligned'!$A179,OFFSET(INDIRECT(ADDRESS(1,MATCH(P$1,'Inflation data joined'!$1:$1,0),1,1,$A$1)),,,1150,1),0),MATCH(P$1,'Inflation data joined'!$1:$1,0)+1)</f>
        <v>120.1</v>
      </c>
      <c r="Q179" s="9" cm="1">
        <f t="array" aca="1" ref="Q179" ca="1">INDEX('Inflation data joined'!$A$1:$AJ$1150,MATCH('Inflation data aligned'!$A179,OFFSET(INDIRECT(ADDRESS(1,MATCH(Q$1,'Inflation data joined'!$1:$1,0),1,1,$A$1)),,,1150,1),0),MATCH(Q$1,'Inflation data joined'!$1:$1,0)+1)</f>
        <v>99.96</v>
      </c>
      <c r="R179" s="21">
        <f>'Mthly con price data from FRED'!H284</f>
        <v>87.558155419876599</v>
      </c>
      <c r="S179" s="9" cm="1">
        <f t="array" aca="1" ref="S179" ca="1">INDEX('Inflation data joined'!$A$1:$AJ$1150,MATCH('Inflation data aligned'!$A179,OFFSET(INDIRECT(ADDRESS(1,MATCH(S$1,'Inflation data joined'!$1:$1,0),1,1,$A$1)),,,1150,1),0),MATCH(S$1,'Inflation data joined'!$1:$1,0)+1)</f>
        <v>89</v>
      </c>
    </row>
    <row r="180" spans="1:19" x14ac:dyDescent="0.25">
      <c r="A180" s="4">
        <v>41943</v>
      </c>
      <c r="B180" s="31">
        <f ca="1">B179+(B182-B179)*1/3</f>
        <v>106.46666666666667</v>
      </c>
      <c r="C180" s="9" cm="1">
        <f t="array" aca="1" ref="C180" ca="1">INDEX('Inflation data joined'!$A$1:$AJ$1150,MATCH('Inflation data aligned'!$A180,OFFSET(INDIRECT(ADDRESS(1,MATCH(C$1,'Inflation data joined'!$1:$1,0),1,1,$A$1)),,,1150,1),0),MATCH(C$1,'Inflation data joined'!$1:$1,0)+1)</f>
        <v>98.209884000000002</v>
      </c>
      <c r="D180" s="21">
        <f>'Mthly con price data from FRED'!D273</f>
        <v>98.9</v>
      </c>
      <c r="E180" s="9" cm="1">
        <f t="array" aca="1" ref="E180" ca="1">INDEX('Inflation data joined'!$A$1:$AJ$1150,MATCH('Inflation data aligned'!$A180,OFFSET(INDIRECT(ADDRESS(1,MATCH(E$1,'Inflation data joined'!$1:$1,0),1,1,$A$1)),,,1150,1),0),MATCH(E$1,'Inflation data joined'!$1:$1,0)+1)</f>
        <v>125.9</v>
      </c>
      <c r="F180" s="9" cm="1">
        <f t="array" aca="1" ref="F180" ca="1">INDEX('Inflation data joined'!$A$1:$AJ$1150,MATCH('Inflation data aligned'!$A180,OFFSET(INDIRECT(ADDRESS(1,MATCH(F$1,'Inflation data joined'!$1:$1,0),1,1,$A$1)),,,1150,1),0),MATCH(F$1,'Inflation data joined'!$1:$1,0)+1)</f>
        <v>101.00190000000001</v>
      </c>
      <c r="G180" s="9" cm="1">
        <f t="array" aca="1" ref="G180" ca="1">INDEX('Inflation data joined'!$A$1:$AJ$1150,MATCH('Inflation data aligned'!$A180,OFFSET(INDIRECT(ADDRESS(1,MATCH(G$1,'Inflation data joined'!$1:$1,0),1,1,$A$1)),,,1150,1),0),MATCH(G$1,'Inflation data joined'!$1:$1,0)+1)</f>
        <v>237.43299999999999</v>
      </c>
      <c r="H180" s="9" cm="1">
        <f t="array" aca="1" ref="H180" ca="1">INDEX('Inflation data joined'!$A$1:$AJ$1150,MATCH('Inflation data aligned'!$A180,OFFSET(INDIRECT(ADDRESS(1,MATCH(H$1,'Inflation data joined'!$1:$1,0),1,1,$A$1)),,,1150,1),0),MATCH(H$1,'Inflation data joined'!$1:$1,0)+1)</f>
        <v>257.7</v>
      </c>
      <c r="I180" s="9" cm="1">
        <f t="array" aca="1" ref="I180" ca="1">INDEX('Inflation data joined'!$A$1:$AJ$1150,MATCH('Inflation data aligned'!$A180,OFFSET(INDIRECT(ADDRESS(1,MATCH(I$1,'Inflation data joined'!$1:$1,0),1,1,$A$1)),,,1150,1),0),MATCH(I$1,'Inflation data joined'!$1:$1,0)+1)</f>
        <v>90.3</v>
      </c>
      <c r="J180" s="9" cm="1">
        <f t="array" aca="1" ref="J180" ca="1">INDEX('Inflation data joined'!$A$1:$AJ$1150,MATCH('Inflation data aligned'!$A180,OFFSET(INDIRECT(ADDRESS(1,MATCH(J$1,'Inflation data joined'!$1:$1,0),1,1,$A$1)),,,1150,1),0),MATCH(J$1,'Inflation data joined'!$1:$1,0)+1)</f>
        <v>99.95</v>
      </c>
      <c r="K180" s="9" cm="1">
        <f t="array" aca="1" ref="K180" ca="1">INDEX('Inflation data joined'!$A$1:$AJ$1150,MATCH('Inflation data aligned'!$A180,OFFSET(INDIRECT(ADDRESS(1,MATCH(K$1,'Inflation data joined'!$1:$1,0),1,1,$A$1)),,,1150,1),0),MATCH(K$1,'Inflation data joined'!$1:$1,0)+1)</f>
        <v>99.3</v>
      </c>
      <c r="L180" s="9" cm="1">
        <f t="array" aca="1" ref="L180" ca="1">INDEX('Inflation data joined'!$A$1:$AJ$1150,MATCH('Inflation data aligned'!$A180,OFFSET(INDIRECT(ADDRESS(1,MATCH(L$1,'Inflation data joined'!$1:$1,0),1,1,$A$1)),,,1150,1),0),MATCH(L$1,'Inflation data joined'!$1:$1,0)+1)</f>
        <v>99.335516999999996</v>
      </c>
      <c r="M180" s="9" cm="1">
        <f t="array" aca="1" ref="M180" ca="1">INDEX('Inflation data joined'!$A$1:$AJ$1150,MATCH('Inflation data aligned'!$A180,OFFSET(INDIRECT(ADDRESS(1,MATCH(M$1,'Inflation data joined'!$1:$1,0),1,1,$A$1)),,,1150,1),0),MATCH(M$1,'Inflation data joined'!$1:$1,0)+1)</f>
        <v>4008</v>
      </c>
      <c r="N180" s="9" cm="1">
        <f t="array" aca="1" ref="N180" ca="1">INDEX('Inflation data joined'!$A$1:$AJ$1150,MATCH('Inflation data aligned'!$A180,OFFSET(INDIRECT(ADDRESS(1,MATCH(N$1,'Inflation data joined'!$1:$1,0),1,1,$A$1)),,,1150,1),0),MATCH(N$1,'Inflation data joined'!$1:$1,0)+1)</f>
        <v>100.1</v>
      </c>
      <c r="O180" s="9" cm="1">
        <f t="array" aca="1" ref="O180" ca="1">INDEX('Inflation data joined'!$A$1:$AJ$1150,MATCH('Inflation data aligned'!$A180,OFFSET(INDIRECT(ADDRESS(1,MATCH(O$1,'Inflation data joined'!$1:$1,0),1,1,$A$1)),,,1150,1),0),MATCH(O$1,'Inflation data joined'!$1:$1,0)+1)</f>
        <v>99.79</v>
      </c>
      <c r="P180" s="9" cm="1">
        <f t="array" aca="1" ref="P180" ca="1">INDEX('Inflation data joined'!$A$1:$AJ$1150,MATCH('Inflation data aligned'!$A180,OFFSET(INDIRECT(ADDRESS(1,MATCH(P$1,'Inflation data joined'!$1:$1,0),1,1,$A$1)),,,1150,1),0),MATCH(P$1,'Inflation data joined'!$1:$1,0)+1)</f>
        <v>120.1</v>
      </c>
      <c r="Q180" s="9" cm="1">
        <f t="array" aca="1" ref="Q180" ca="1">INDEX('Inflation data joined'!$A$1:$AJ$1150,MATCH('Inflation data aligned'!$A180,OFFSET(INDIRECT(ADDRESS(1,MATCH(Q$1,'Inflation data joined'!$1:$1,0),1,1,$A$1)),,,1150,1),0),MATCH(Q$1,'Inflation data joined'!$1:$1,0)+1)</f>
        <v>99.84</v>
      </c>
      <c r="R180" s="21">
        <f>'Mthly con price data from FRED'!H285</f>
        <v>88.276132294319595</v>
      </c>
      <c r="S180" s="9" cm="1">
        <f t="array" aca="1" ref="S180" ca="1">INDEX('Inflation data joined'!$A$1:$AJ$1150,MATCH('Inflation data aligned'!$A180,OFFSET(INDIRECT(ADDRESS(1,MATCH(S$1,'Inflation data joined'!$1:$1,0),1,1,$A$1)),,,1150,1),0),MATCH(S$1,'Inflation data joined'!$1:$1,0)+1)</f>
        <v>89.2</v>
      </c>
    </row>
    <row r="181" spans="1:19" x14ac:dyDescent="0.25">
      <c r="A181" s="4">
        <v>41973</v>
      </c>
      <c r="B181" s="32">
        <f ca="1">B179+(B182-B179)*2/3</f>
        <v>106.53333333333333</v>
      </c>
      <c r="C181" s="9" cm="1">
        <f t="array" aca="1" ref="C181" ca="1">INDEX('Inflation data joined'!$A$1:$AJ$1150,MATCH('Inflation data aligned'!$A181,OFFSET(INDIRECT(ADDRESS(1,MATCH(C$1,'Inflation data joined'!$1:$1,0),1,1,$A$1)),,,1150,1),0),MATCH(C$1,'Inflation data joined'!$1:$1,0)+1)</f>
        <v>98.020290000000003</v>
      </c>
      <c r="D181" s="21">
        <f>'Mthly con price data from FRED'!D274</f>
        <v>98.6</v>
      </c>
      <c r="E181" s="9" cm="1">
        <f t="array" aca="1" ref="E181" ca="1">INDEX('Inflation data joined'!$A$1:$AJ$1150,MATCH('Inflation data aligned'!$A181,OFFSET(INDIRECT(ADDRESS(1,MATCH(E$1,'Inflation data joined'!$1:$1,0),1,1,$A$1)),,,1150,1),0),MATCH(E$1,'Inflation data joined'!$1:$1,0)+1)</f>
        <v>125.4</v>
      </c>
      <c r="F181" s="9" cm="1">
        <f t="array" aca="1" ref="F181" ca="1">INDEX('Inflation data joined'!$A$1:$AJ$1150,MATCH('Inflation data aligned'!$A181,OFFSET(INDIRECT(ADDRESS(1,MATCH(F$1,'Inflation data joined'!$1:$1,0),1,1,$A$1)),,,1150,1),0),MATCH(F$1,'Inflation data joined'!$1:$1,0)+1)</f>
        <v>100.96250000000001</v>
      </c>
      <c r="G181" s="9" cm="1">
        <f t="array" aca="1" ref="G181" ca="1">INDEX('Inflation data joined'!$A$1:$AJ$1150,MATCH('Inflation data aligned'!$A181,OFFSET(INDIRECT(ADDRESS(1,MATCH(G$1,'Inflation data joined'!$1:$1,0),1,1,$A$1)),,,1150,1),0),MATCH(G$1,'Inflation data joined'!$1:$1,0)+1)</f>
        <v>236.15100000000001</v>
      </c>
      <c r="H181" s="9" cm="1">
        <f t="array" aca="1" ref="H181" ca="1">INDEX('Inflation data joined'!$A$1:$AJ$1150,MATCH('Inflation data aligned'!$A181,OFFSET(INDIRECT(ADDRESS(1,MATCH(H$1,'Inflation data joined'!$1:$1,0),1,1,$A$1)),,,1150,1),0),MATCH(H$1,'Inflation data joined'!$1:$1,0)+1)</f>
        <v>257.10000000000002</v>
      </c>
      <c r="I181" s="9" cm="1">
        <f t="array" aca="1" ref="I181" ca="1">INDEX('Inflation data joined'!$A$1:$AJ$1150,MATCH('Inflation data aligned'!$A181,OFFSET(INDIRECT(ADDRESS(1,MATCH(I$1,'Inflation data joined'!$1:$1,0),1,1,$A$1)),,,1150,1),0),MATCH(I$1,'Inflation data joined'!$1:$1,0)+1)</f>
        <v>90.5</v>
      </c>
      <c r="J181" s="9" cm="1">
        <f t="array" aca="1" ref="J181" ca="1">INDEX('Inflation data joined'!$A$1:$AJ$1150,MATCH('Inflation data aligned'!$A181,OFFSET(INDIRECT(ADDRESS(1,MATCH(J$1,'Inflation data joined'!$1:$1,0),1,1,$A$1)),,,1150,1),0),MATCH(J$1,'Inflation data joined'!$1:$1,0)+1)</f>
        <v>99.78</v>
      </c>
      <c r="K181" s="9" cm="1">
        <f t="array" aca="1" ref="K181" ca="1">INDEX('Inflation data joined'!$A$1:$AJ$1150,MATCH('Inflation data aligned'!$A181,OFFSET(INDIRECT(ADDRESS(1,MATCH(K$1,'Inflation data joined'!$1:$1,0),1,1,$A$1)),,,1150,1),0),MATCH(K$1,'Inflation data joined'!$1:$1,0)+1)</f>
        <v>99.3</v>
      </c>
      <c r="L181" s="9" cm="1">
        <f t="array" aca="1" ref="L181" ca="1">INDEX('Inflation data joined'!$A$1:$AJ$1150,MATCH('Inflation data aligned'!$A181,OFFSET(INDIRECT(ADDRESS(1,MATCH(L$1,'Inflation data joined'!$1:$1,0),1,1,$A$1)),,,1150,1),0),MATCH(L$1,'Inflation data joined'!$1:$1,0)+1)</f>
        <v>99.135114999999999</v>
      </c>
      <c r="M181" s="9" cm="1">
        <f t="array" aca="1" ref="M181" ca="1">INDEX('Inflation data joined'!$A$1:$AJ$1150,MATCH('Inflation data aligned'!$A181,OFFSET(INDIRECT(ADDRESS(1,MATCH(M$1,'Inflation data joined'!$1:$1,0),1,1,$A$1)),,,1150,1),0),MATCH(M$1,'Inflation data joined'!$1:$1,0)+1)</f>
        <v>4028.44</v>
      </c>
      <c r="N181" s="9" cm="1">
        <f t="array" aca="1" ref="N181" ca="1">INDEX('Inflation data joined'!$A$1:$AJ$1150,MATCH('Inflation data aligned'!$A181,OFFSET(INDIRECT(ADDRESS(1,MATCH(N$1,'Inflation data joined'!$1:$1,0),1,1,$A$1)),,,1150,1),0),MATCH(N$1,'Inflation data joined'!$1:$1,0)+1)</f>
        <v>99.8</v>
      </c>
      <c r="O181" s="9" cm="1">
        <f t="array" aca="1" ref="O181" ca="1">INDEX('Inflation data joined'!$A$1:$AJ$1150,MATCH('Inflation data aligned'!$A181,OFFSET(INDIRECT(ADDRESS(1,MATCH(O$1,'Inflation data joined'!$1:$1,0),1,1,$A$1)),,,1150,1),0),MATCH(O$1,'Inflation data joined'!$1:$1,0)+1)</f>
        <v>98.88</v>
      </c>
      <c r="P181" s="9" cm="1">
        <f t="array" aca="1" ref="P181" ca="1">INDEX('Inflation data joined'!$A$1:$AJ$1150,MATCH('Inflation data aligned'!$A181,OFFSET(INDIRECT(ADDRESS(1,MATCH(P$1,'Inflation data joined'!$1:$1,0),1,1,$A$1)),,,1150,1),0),MATCH(P$1,'Inflation data joined'!$1:$1,0)+1)</f>
        <v>120.1</v>
      </c>
      <c r="Q181" s="9" cm="1">
        <f t="array" aca="1" ref="Q181" ca="1">INDEX('Inflation data joined'!$A$1:$AJ$1150,MATCH('Inflation data aligned'!$A181,OFFSET(INDIRECT(ADDRESS(1,MATCH(Q$1,'Inflation data joined'!$1:$1,0),1,1,$A$1)),,,1150,1),0),MATCH(Q$1,'Inflation data joined'!$1:$1,0)+1)</f>
        <v>99.25</v>
      </c>
      <c r="R181" s="21">
        <f>'Mthly con price data from FRED'!H286</f>
        <v>89.406066787686896</v>
      </c>
      <c r="S181" s="9" cm="1">
        <f t="array" aca="1" ref="S181" ca="1">INDEX('Inflation data joined'!$A$1:$AJ$1150,MATCH('Inflation data aligned'!$A181,OFFSET(INDIRECT(ADDRESS(1,MATCH(S$1,'Inflation data joined'!$1:$1,0),1,1,$A$1)),,,1150,1),0),MATCH(S$1,'Inflation data joined'!$1:$1,0)+1)</f>
        <v>89.2</v>
      </c>
    </row>
    <row r="182" spans="1:19" x14ac:dyDescent="0.25">
      <c r="A182" s="4">
        <v>42004</v>
      </c>
      <c r="B182" s="9" cm="1">
        <f t="array" aca="1" ref="B182" ca="1">INDEX('Inflation data joined'!$A$1:$AJ$1150,MATCH('Inflation data aligned'!$A182,OFFSET(INDIRECT(ADDRESS(1,MATCH(B$1,'Inflation data joined'!$1:$1,0),1,1,$A$1)),,,1150,1),0),MATCH(B$1,'Inflation data joined'!$1:$1,0)+1)</f>
        <v>106.6</v>
      </c>
      <c r="C182" s="9" cm="1">
        <f t="array" aca="1" ref="C182" ca="1">INDEX('Inflation data joined'!$A$1:$AJ$1150,MATCH('Inflation data aligned'!$A182,OFFSET(INDIRECT(ADDRESS(1,MATCH(C$1,'Inflation data joined'!$1:$1,0),1,1,$A$1)),,,1150,1),0),MATCH(C$1,'Inflation data joined'!$1:$1,0)+1)</f>
        <v>97.830696000000003</v>
      </c>
      <c r="D182" s="21">
        <f>'Mthly con price data from FRED'!D275</f>
        <v>99</v>
      </c>
      <c r="E182" s="9" cm="1">
        <f t="array" aca="1" ref="E182" ca="1">INDEX('Inflation data joined'!$A$1:$AJ$1150,MATCH('Inflation data aligned'!$A182,OFFSET(INDIRECT(ADDRESS(1,MATCH(E$1,'Inflation data joined'!$1:$1,0),1,1,$A$1)),,,1150,1),0),MATCH(E$1,'Inflation data joined'!$1:$1,0)+1)</f>
        <v>124.5</v>
      </c>
      <c r="F182" s="9" cm="1">
        <f t="array" aca="1" ref="F182" ca="1">INDEX('Inflation data joined'!$A$1:$AJ$1150,MATCH('Inflation data aligned'!$A182,OFFSET(INDIRECT(ADDRESS(1,MATCH(F$1,'Inflation data joined'!$1:$1,0),1,1,$A$1)),,,1150,1),0),MATCH(F$1,'Inflation data joined'!$1:$1,0)+1)</f>
        <v>100.462</v>
      </c>
      <c r="G182" s="9" cm="1">
        <f t="array" aca="1" ref="G182" ca="1">INDEX('Inflation data joined'!$A$1:$AJ$1150,MATCH('Inflation data aligned'!$A182,OFFSET(INDIRECT(ADDRESS(1,MATCH(G$1,'Inflation data joined'!$1:$1,0),1,1,$A$1)),,,1150,1),0),MATCH(G$1,'Inflation data joined'!$1:$1,0)+1)</f>
        <v>234.81200000000001</v>
      </c>
      <c r="H182" s="9" cm="1">
        <f t="array" aca="1" ref="H182" ca="1">INDEX('Inflation data joined'!$A$1:$AJ$1150,MATCH('Inflation data aligned'!$A182,OFFSET(INDIRECT(ADDRESS(1,MATCH(H$1,'Inflation data joined'!$1:$1,0),1,1,$A$1)),,,1150,1),0),MATCH(H$1,'Inflation data joined'!$1:$1,0)+1)</f>
        <v>257.5</v>
      </c>
      <c r="I182" s="9" cm="1">
        <f t="array" aca="1" ref="I182" ca="1">INDEX('Inflation data joined'!$A$1:$AJ$1150,MATCH('Inflation data aligned'!$A182,OFFSET(INDIRECT(ADDRESS(1,MATCH(I$1,'Inflation data joined'!$1:$1,0),1,1,$A$1)),,,1150,1),0),MATCH(I$1,'Inflation data joined'!$1:$1,0)+1)</f>
        <v>90.7</v>
      </c>
      <c r="J182" s="9" cm="1">
        <f t="array" aca="1" ref="J182" ca="1">INDEX('Inflation data joined'!$A$1:$AJ$1150,MATCH('Inflation data aligned'!$A182,OFFSET(INDIRECT(ADDRESS(1,MATCH(J$1,'Inflation data joined'!$1:$1,0),1,1,$A$1)),,,1150,1),0),MATCH(J$1,'Inflation data joined'!$1:$1,0)+1)</f>
        <v>99.86</v>
      </c>
      <c r="K182" s="9" cm="1">
        <f t="array" aca="1" ref="K182" ca="1">INDEX('Inflation data joined'!$A$1:$AJ$1150,MATCH('Inflation data aligned'!$A182,OFFSET(INDIRECT(ADDRESS(1,MATCH(K$1,'Inflation data joined'!$1:$1,0),1,1,$A$1)),,,1150,1),0),MATCH(K$1,'Inflation data joined'!$1:$1,0)+1)</f>
        <v>99.4</v>
      </c>
      <c r="L182" s="9" cm="1">
        <f t="array" aca="1" ref="L182" ca="1">INDEX('Inflation data joined'!$A$1:$AJ$1150,MATCH('Inflation data aligned'!$A182,OFFSET(INDIRECT(ADDRESS(1,MATCH(L$1,'Inflation data joined'!$1:$1,0),1,1,$A$1)),,,1150,1),0),MATCH(L$1,'Inflation data joined'!$1:$1,0)+1)</f>
        <v>99.126006000000004</v>
      </c>
      <c r="M182" s="9" cm="1">
        <f t="array" aca="1" ref="M182" ca="1">INDEX('Inflation data joined'!$A$1:$AJ$1150,MATCH('Inflation data aligned'!$A182,OFFSET(INDIRECT(ADDRESS(1,MATCH(M$1,'Inflation data joined'!$1:$1,0),1,1,$A$1)),,,1150,1),0),MATCH(M$1,'Inflation data joined'!$1:$1,0)+1)</f>
        <v>4059.86</v>
      </c>
      <c r="N182" s="9" cm="1">
        <f t="array" aca="1" ref="N182" ca="1">INDEX('Inflation data joined'!$A$1:$AJ$1150,MATCH('Inflation data aligned'!$A182,OFFSET(INDIRECT(ADDRESS(1,MATCH(N$1,'Inflation data joined'!$1:$1,0),1,1,$A$1)),,,1150,1),0),MATCH(N$1,'Inflation data joined'!$1:$1,0)+1)</f>
        <v>99.4</v>
      </c>
      <c r="O182" s="9" cm="1">
        <f t="array" aca="1" ref="O182" ca="1">INDEX('Inflation data joined'!$A$1:$AJ$1150,MATCH('Inflation data aligned'!$A182,OFFSET(INDIRECT(ADDRESS(1,MATCH(O$1,'Inflation data joined'!$1:$1,0),1,1,$A$1)),,,1150,1),0),MATCH(O$1,'Inflation data joined'!$1:$1,0)+1)</f>
        <v>98.54</v>
      </c>
      <c r="P182" s="9" cm="1">
        <f t="array" aca="1" ref="P182" ca="1">INDEX('Inflation data joined'!$A$1:$AJ$1150,MATCH('Inflation data aligned'!$A182,OFFSET(INDIRECT(ADDRESS(1,MATCH(P$1,'Inflation data joined'!$1:$1,0),1,1,$A$1)),,,1150,1),0),MATCH(P$1,'Inflation data joined'!$1:$1,0)+1)</f>
        <v>119.4</v>
      </c>
      <c r="Q182" s="9" cm="1">
        <f t="array" aca="1" ref="Q182" ca="1">INDEX('Inflation data joined'!$A$1:$AJ$1150,MATCH('Inflation data aligned'!$A182,OFFSET(INDIRECT(ADDRESS(1,MATCH(Q$1,'Inflation data joined'!$1:$1,0),1,1,$A$1)),,,1150,1),0),MATCH(Q$1,'Inflation data joined'!$1:$1,0)+1)</f>
        <v>99.05</v>
      </c>
      <c r="R182" s="21">
        <f>'Mthly con price data from FRED'!H287</f>
        <v>91.748505737524297</v>
      </c>
      <c r="S182" s="9" cm="1">
        <f t="array" aca="1" ref="S182" ca="1">INDEX('Inflation data joined'!$A$1:$AJ$1150,MATCH('Inflation data aligned'!$A182,OFFSET(INDIRECT(ADDRESS(1,MATCH(S$1,'Inflation data joined'!$1:$1,0),1,1,$A$1)),,,1150,1),0),MATCH(S$1,'Inflation data joined'!$1:$1,0)+1)</f>
        <v>89</v>
      </c>
    </row>
    <row r="183" spans="1:19" x14ac:dyDescent="0.25">
      <c r="A183" s="4">
        <v>42035</v>
      </c>
      <c r="B183" s="31">
        <f ca="1">B182+(B185-B182)*1/3</f>
        <v>106.66666666666666</v>
      </c>
      <c r="C183" s="9" cm="1">
        <f t="array" aca="1" ref="C183" ca="1">INDEX('Inflation data joined'!$A$1:$AJ$1150,MATCH('Inflation data aligned'!$A183,OFFSET(INDIRECT(ADDRESS(1,MATCH(C$1,'Inflation data joined'!$1:$1,0),1,1,$A$1)),,,1150,1),0),MATCH(C$1,'Inflation data joined'!$1:$1,0)+1)</f>
        <v>97.261913000000007</v>
      </c>
      <c r="D183" s="21">
        <f>'Mthly con price data from FRED'!D276</f>
        <v>99.3</v>
      </c>
      <c r="E183" s="9" cm="1">
        <f t="array" aca="1" ref="E183" ca="1">INDEX('Inflation data joined'!$A$1:$AJ$1150,MATCH('Inflation data aligned'!$A183,OFFSET(INDIRECT(ADDRESS(1,MATCH(E$1,'Inflation data joined'!$1:$1,0),1,1,$A$1)),,,1150,1),0),MATCH(E$1,'Inflation data joined'!$1:$1,0)+1)</f>
        <v>124.3</v>
      </c>
      <c r="F183" s="9" cm="1">
        <f t="array" aca="1" ref="F183" ca="1">INDEX('Inflation data joined'!$A$1:$AJ$1150,MATCH('Inflation data aligned'!$A183,OFFSET(INDIRECT(ADDRESS(1,MATCH(F$1,'Inflation data joined'!$1:$1,0),1,1,$A$1)),,,1150,1),0),MATCH(F$1,'Inflation data joined'!$1:$1,0)+1)</f>
        <v>100.0294</v>
      </c>
      <c r="G183" s="9" cm="1">
        <f t="array" aca="1" ref="G183" ca="1">INDEX('Inflation data joined'!$A$1:$AJ$1150,MATCH('Inflation data aligned'!$A183,OFFSET(INDIRECT(ADDRESS(1,MATCH(G$1,'Inflation data joined'!$1:$1,0),1,1,$A$1)),,,1150,1),0),MATCH(G$1,'Inflation data joined'!$1:$1,0)+1)</f>
        <v>233.70699999999999</v>
      </c>
      <c r="H183" s="9" cm="1">
        <f t="array" aca="1" ref="H183" ca="1">INDEX('Inflation data joined'!$A$1:$AJ$1150,MATCH('Inflation data aligned'!$A183,OFFSET(INDIRECT(ADDRESS(1,MATCH(H$1,'Inflation data joined'!$1:$1,0),1,1,$A$1)),,,1150,1),0),MATCH(H$1,'Inflation data joined'!$1:$1,0)+1)</f>
        <v>255.4</v>
      </c>
      <c r="I183" s="9" cm="1">
        <f t="array" aca="1" ref="I183" ca="1">INDEX('Inflation data joined'!$A$1:$AJ$1150,MATCH('Inflation data aligned'!$A183,OFFSET(INDIRECT(ADDRESS(1,MATCH(I$1,'Inflation data joined'!$1:$1,0),1,1,$A$1)),,,1150,1),0),MATCH(I$1,'Inflation data joined'!$1:$1,0)+1)</f>
        <v>90.4</v>
      </c>
      <c r="J183" s="9" cm="1">
        <f t="array" aca="1" ref="J183" ca="1">INDEX('Inflation data joined'!$A$1:$AJ$1150,MATCH('Inflation data aligned'!$A183,OFFSET(INDIRECT(ADDRESS(1,MATCH(J$1,'Inflation data joined'!$1:$1,0),1,1,$A$1)),,,1150,1),0),MATCH(J$1,'Inflation data joined'!$1:$1,0)+1)</f>
        <v>98.85</v>
      </c>
      <c r="K183" s="9" cm="1">
        <f t="array" aca="1" ref="K183" ca="1">INDEX('Inflation data joined'!$A$1:$AJ$1150,MATCH('Inflation data aligned'!$A183,OFFSET(INDIRECT(ADDRESS(1,MATCH(K$1,'Inflation data joined'!$1:$1,0),1,1,$A$1)),,,1150,1),0),MATCH(K$1,'Inflation data joined'!$1:$1,0)+1)</f>
        <v>98.1</v>
      </c>
      <c r="L183" s="9" cm="1">
        <f t="array" aca="1" ref="L183" ca="1">INDEX('Inflation data joined'!$A$1:$AJ$1150,MATCH('Inflation data aligned'!$A183,OFFSET(INDIRECT(ADDRESS(1,MATCH(L$1,'Inflation data joined'!$1:$1,0),1,1,$A$1)),,,1150,1),0),MATCH(L$1,'Inflation data joined'!$1:$1,0)+1)</f>
        <v>99.627010999999996</v>
      </c>
      <c r="M183" s="9" cm="1">
        <f t="array" aca="1" ref="M183" ca="1">INDEX('Inflation data joined'!$A$1:$AJ$1150,MATCH('Inflation data aligned'!$A183,OFFSET(INDIRECT(ADDRESS(1,MATCH(M$1,'Inflation data joined'!$1:$1,0),1,1,$A$1)),,,1150,1),0),MATCH(M$1,'Inflation data joined'!$1:$1,0)+1)</f>
        <v>4110.2</v>
      </c>
      <c r="N183" s="9" cm="1">
        <f t="array" aca="1" ref="N183" ca="1">INDEX('Inflation data joined'!$A$1:$AJ$1150,MATCH('Inflation data aligned'!$A183,OFFSET(INDIRECT(ADDRESS(1,MATCH(N$1,'Inflation data joined'!$1:$1,0),1,1,$A$1)),,,1150,1),0),MATCH(N$1,'Inflation data joined'!$1:$1,0)+1)</f>
        <v>98.7</v>
      </c>
      <c r="O183" s="9" cm="1">
        <f t="array" aca="1" ref="O183" ca="1">INDEX('Inflation data joined'!$A$1:$AJ$1150,MATCH('Inflation data aligned'!$A183,OFFSET(INDIRECT(ADDRESS(1,MATCH(O$1,'Inflation data joined'!$1:$1,0),1,1,$A$1)),,,1150,1),0),MATCH(O$1,'Inflation data joined'!$1:$1,0)+1)</f>
        <v>97.33</v>
      </c>
      <c r="P183" s="9" cm="1">
        <f t="array" aca="1" ref="P183" ca="1">INDEX('Inflation data joined'!$A$1:$AJ$1150,MATCH('Inflation data aligned'!$A183,OFFSET(INDIRECT(ADDRESS(1,MATCH(P$1,'Inflation data joined'!$1:$1,0),1,1,$A$1)),,,1150,1),0),MATCH(P$1,'Inflation data joined'!$1:$1,0)+1)</f>
        <v>119.5</v>
      </c>
      <c r="Q183" s="9" cm="1">
        <f t="array" aca="1" ref="Q183" ca="1">INDEX('Inflation data joined'!$A$1:$AJ$1150,MATCH('Inflation data aligned'!$A183,OFFSET(INDIRECT(ADDRESS(1,MATCH(Q$1,'Inflation data joined'!$1:$1,0),1,1,$A$1)),,,1150,1),0),MATCH(Q$1,'Inflation data joined'!$1:$1,0)+1)</f>
        <v>98.15</v>
      </c>
      <c r="R183" s="21">
        <f>'Mthly con price data from FRED'!H288</f>
        <v>95.280823208418994</v>
      </c>
      <c r="S183" s="9" cm="1">
        <f t="array" aca="1" ref="S183" ca="1">INDEX('Inflation data joined'!$A$1:$AJ$1150,MATCH('Inflation data aligned'!$A183,OFFSET(INDIRECT(ADDRESS(1,MATCH(S$1,'Inflation data joined'!$1:$1,0),1,1,$A$1)),,,1150,1),0),MATCH(S$1,'Inflation data joined'!$1:$1,0)+1)</f>
        <v>88.9</v>
      </c>
    </row>
    <row r="184" spans="1:19" x14ac:dyDescent="0.25">
      <c r="A184" s="4">
        <v>42063</v>
      </c>
      <c r="B184" s="32">
        <f ca="1">B182+(B185-B182)*2/3</f>
        <v>106.73333333333333</v>
      </c>
      <c r="C184" s="9" cm="1">
        <f t="array" aca="1" ref="C184" ca="1">INDEX('Inflation data joined'!$A$1:$AJ$1150,MATCH('Inflation data aligned'!$A184,OFFSET(INDIRECT(ADDRESS(1,MATCH(C$1,'Inflation data joined'!$1:$1,0),1,1,$A$1)),,,1150,1),0),MATCH(C$1,'Inflation data joined'!$1:$1,0)+1)</f>
        <v>97.167114999999995</v>
      </c>
      <c r="D184" s="21">
        <f>'Mthly con price data from FRED'!D277</f>
        <v>100.5</v>
      </c>
      <c r="E184" s="9" cm="1">
        <f t="array" aca="1" ref="E184" ca="1">INDEX('Inflation data joined'!$A$1:$AJ$1150,MATCH('Inflation data aligned'!$A184,OFFSET(INDIRECT(ADDRESS(1,MATCH(E$1,'Inflation data joined'!$1:$1,0),1,1,$A$1)),,,1150,1),0),MATCH(E$1,'Inflation data joined'!$1:$1,0)+1)</f>
        <v>125.4</v>
      </c>
      <c r="F184" s="9" cm="1">
        <f t="array" aca="1" ref="F184" ca="1">INDEX('Inflation data joined'!$A$1:$AJ$1150,MATCH('Inflation data aligned'!$A184,OFFSET(INDIRECT(ADDRESS(1,MATCH(F$1,'Inflation data joined'!$1:$1,0),1,1,$A$1)),,,1150,1),0),MATCH(F$1,'Inflation data joined'!$1:$1,0)+1)</f>
        <v>99.772300000000001</v>
      </c>
      <c r="G184" s="9" cm="1">
        <f t="array" aca="1" ref="G184" ca="1">INDEX('Inflation data joined'!$A$1:$AJ$1150,MATCH('Inflation data aligned'!$A184,OFFSET(INDIRECT(ADDRESS(1,MATCH(G$1,'Inflation data joined'!$1:$1,0),1,1,$A$1)),,,1150,1),0),MATCH(G$1,'Inflation data joined'!$1:$1,0)+1)</f>
        <v>234.72200000000001</v>
      </c>
      <c r="H184" s="9" cm="1">
        <f t="array" aca="1" ref="H184" ca="1">INDEX('Inflation data joined'!$A$1:$AJ$1150,MATCH('Inflation data aligned'!$A184,OFFSET(INDIRECT(ADDRESS(1,MATCH(H$1,'Inflation data joined'!$1:$1,0),1,1,$A$1)),,,1150,1),0),MATCH(H$1,'Inflation data joined'!$1:$1,0)+1)</f>
        <v>256.7</v>
      </c>
      <c r="I184" s="9" cm="1">
        <f t="array" aca="1" ref="I184" ca="1">INDEX('Inflation data joined'!$A$1:$AJ$1150,MATCH('Inflation data aligned'!$A184,OFFSET(INDIRECT(ADDRESS(1,MATCH(I$1,'Inflation data joined'!$1:$1,0),1,1,$A$1)),,,1150,1),0),MATCH(I$1,'Inflation data joined'!$1:$1,0)+1)</f>
        <v>91.2</v>
      </c>
      <c r="J184" s="9" cm="1">
        <f t="array" aca="1" ref="J184" ca="1">INDEX('Inflation data joined'!$A$1:$AJ$1150,MATCH('Inflation data aligned'!$A184,OFFSET(INDIRECT(ADDRESS(1,MATCH(J$1,'Inflation data joined'!$1:$1,0),1,1,$A$1)),,,1150,1),0),MATCH(J$1,'Inflation data joined'!$1:$1,0)+1)</f>
        <v>99.51</v>
      </c>
      <c r="K184" s="9" cm="1">
        <f t="array" aca="1" ref="K184" ca="1">INDEX('Inflation data joined'!$A$1:$AJ$1150,MATCH('Inflation data aligned'!$A184,OFFSET(INDIRECT(ADDRESS(1,MATCH(K$1,'Inflation data joined'!$1:$1,0),1,1,$A$1)),,,1150,1),0),MATCH(K$1,'Inflation data joined'!$1:$1,0)+1)</f>
        <v>99</v>
      </c>
      <c r="L184" s="9" cm="1">
        <f t="array" aca="1" ref="L184" ca="1">INDEX('Inflation data joined'!$A$1:$AJ$1150,MATCH('Inflation data aligned'!$A184,OFFSET(INDIRECT(ADDRESS(1,MATCH(L$1,'Inflation data joined'!$1:$1,0),1,1,$A$1)),,,1150,1),0),MATCH(L$1,'Inflation data joined'!$1:$1,0)+1)</f>
        <v>99.608791999999994</v>
      </c>
      <c r="M184" s="9" cm="1">
        <f t="array" aca="1" ref="M184" ca="1">INDEX('Inflation data joined'!$A$1:$AJ$1150,MATCH('Inflation data aligned'!$A184,OFFSET(INDIRECT(ADDRESS(1,MATCH(M$1,'Inflation data joined'!$1:$1,0),1,1,$A$1)),,,1150,1),0),MATCH(M$1,'Inflation data joined'!$1:$1,0)+1)</f>
        <v>4160.3401000000003</v>
      </c>
      <c r="N184" s="9" cm="1">
        <f t="array" aca="1" ref="N184" ca="1">INDEX('Inflation data joined'!$A$1:$AJ$1150,MATCH('Inflation data aligned'!$A184,OFFSET(INDIRECT(ADDRESS(1,MATCH(N$1,'Inflation data joined'!$1:$1,0),1,1,$A$1)),,,1150,1),0),MATCH(N$1,'Inflation data joined'!$1:$1,0)+1)</f>
        <v>99.3</v>
      </c>
      <c r="O184" s="9" cm="1">
        <f t="array" aca="1" ref="O184" ca="1">INDEX('Inflation data joined'!$A$1:$AJ$1150,MATCH('Inflation data aligned'!$A184,OFFSET(INDIRECT(ADDRESS(1,MATCH(O$1,'Inflation data joined'!$1:$1,0),1,1,$A$1)),,,1150,1),0),MATCH(O$1,'Inflation data joined'!$1:$1,0)+1)</f>
        <v>97.67</v>
      </c>
      <c r="P184" s="9" cm="1">
        <f t="array" aca="1" ref="P184" ca="1">INDEX('Inflation data joined'!$A$1:$AJ$1150,MATCH('Inflation data aligned'!$A184,OFFSET(INDIRECT(ADDRESS(1,MATCH(P$1,'Inflation data joined'!$1:$1,0),1,1,$A$1)),,,1150,1),0),MATCH(P$1,'Inflation data joined'!$1:$1,0)+1)</f>
        <v>119.7</v>
      </c>
      <c r="Q184" s="9" cm="1">
        <f t="array" aca="1" ref="Q184" ca="1">INDEX('Inflation data joined'!$A$1:$AJ$1150,MATCH('Inflation data aligned'!$A184,OFFSET(INDIRECT(ADDRESS(1,MATCH(Q$1,'Inflation data joined'!$1:$1,0),1,1,$A$1)),,,1150,1),0),MATCH(Q$1,'Inflation data joined'!$1:$1,0)+1)</f>
        <v>98.69</v>
      </c>
      <c r="R184" s="21">
        <f>'Mthly con price data from FRED'!H289</f>
        <v>97.396057483645905</v>
      </c>
      <c r="S184" s="9" cm="1">
        <f t="array" aca="1" ref="S184" ca="1">INDEX('Inflation data joined'!$A$1:$AJ$1150,MATCH('Inflation data aligned'!$A184,OFFSET(INDIRECT(ADDRESS(1,MATCH(S$1,'Inflation data joined'!$1:$1,0),1,1,$A$1)),,,1150,1),0),MATCH(S$1,'Inflation data joined'!$1:$1,0)+1)</f>
        <v>89.4</v>
      </c>
    </row>
    <row r="185" spans="1:19" x14ac:dyDescent="0.25">
      <c r="A185" s="4">
        <v>42094</v>
      </c>
      <c r="B185" s="9" cm="1">
        <f t="array" aca="1" ref="B185" ca="1">INDEX('Inflation data joined'!$A$1:$AJ$1150,MATCH('Inflation data aligned'!$A185,OFFSET(INDIRECT(ADDRESS(1,MATCH(B$1,'Inflation data joined'!$1:$1,0),1,1,$A$1)),,,1150,1),0),MATCH(B$1,'Inflation data joined'!$1:$1,0)+1)</f>
        <v>106.8</v>
      </c>
      <c r="C185" s="9" cm="1">
        <f t="array" aca="1" ref="C185" ca="1">INDEX('Inflation data joined'!$A$1:$AJ$1150,MATCH('Inflation data aligned'!$A185,OFFSET(INDIRECT(ADDRESS(1,MATCH(C$1,'Inflation data joined'!$1:$1,0),1,1,$A$1)),,,1150,1),0),MATCH(C$1,'Inflation data joined'!$1:$1,0)+1)</f>
        <v>97.641101000000006</v>
      </c>
      <c r="D185" s="21">
        <f>'Mthly con price data from FRED'!D278</f>
        <v>99.9</v>
      </c>
      <c r="E185" s="9" cm="1">
        <f t="array" aca="1" ref="E185" ca="1">INDEX('Inflation data joined'!$A$1:$AJ$1150,MATCH('Inflation data aligned'!$A185,OFFSET(INDIRECT(ADDRESS(1,MATCH(E$1,'Inflation data joined'!$1:$1,0),1,1,$A$1)),,,1150,1),0),MATCH(E$1,'Inflation data joined'!$1:$1,0)+1)</f>
        <v>126.3</v>
      </c>
      <c r="F185" s="9" cm="1">
        <f t="array" aca="1" ref="F185" ca="1">INDEX('Inflation data joined'!$A$1:$AJ$1150,MATCH('Inflation data aligned'!$A185,OFFSET(INDIRECT(ADDRESS(1,MATCH(F$1,'Inflation data joined'!$1:$1,0),1,1,$A$1)),,,1150,1),0),MATCH(F$1,'Inflation data joined'!$1:$1,0)+1)</f>
        <v>100.09780000000001</v>
      </c>
      <c r="G185" s="9" cm="1">
        <f t="array" aca="1" ref="G185" ca="1">INDEX('Inflation data joined'!$A$1:$AJ$1150,MATCH('Inflation data aligned'!$A185,OFFSET(INDIRECT(ADDRESS(1,MATCH(G$1,'Inflation data joined'!$1:$1,0),1,1,$A$1)),,,1150,1),0),MATCH(G$1,'Inflation data joined'!$1:$1,0)+1)</f>
        <v>236.119</v>
      </c>
      <c r="H185" s="9" cm="1">
        <f t="array" aca="1" ref="H185" ca="1">INDEX('Inflation data joined'!$A$1:$AJ$1150,MATCH('Inflation data aligned'!$A185,OFFSET(INDIRECT(ADDRESS(1,MATCH(H$1,'Inflation data joined'!$1:$1,0),1,1,$A$1)),,,1150,1),0),MATCH(H$1,'Inflation data joined'!$1:$1,0)+1)</f>
        <v>257.10000000000002</v>
      </c>
      <c r="I185" s="9" cm="1">
        <f t="array" aca="1" ref="I185" ca="1">INDEX('Inflation data joined'!$A$1:$AJ$1150,MATCH('Inflation data aligned'!$A185,OFFSET(INDIRECT(ADDRESS(1,MATCH(I$1,'Inflation data joined'!$1:$1,0),1,1,$A$1)),,,1150,1),0),MATCH(I$1,'Inflation data joined'!$1:$1,0)+1)</f>
        <v>90.9</v>
      </c>
      <c r="J185" s="9" cm="1">
        <f t="array" aca="1" ref="J185" ca="1">INDEX('Inflation data joined'!$A$1:$AJ$1150,MATCH('Inflation data aligned'!$A185,OFFSET(INDIRECT(ADDRESS(1,MATCH(J$1,'Inflation data joined'!$1:$1,0),1,1,$A$1)),,,1150,1),0),MATCH(J$1,'Inflation data joined'!$1:$1,0)+1)</f>
        <v>100.17</v>
      </c>
      <c r="K185" s="9" cm="1">
        <f t="array" aca="1" ref="K185" ca="1">INDEX('Inflation data joined'!$A$1:$AJ$1150,MATCH('Inflation data aligned'!$A185,OFFSET(INDIRECT(ADDRESS(1,MATCH(K$1,'Inflation data joined'!$1:$1,0),1,1,$A$1)),,,1150,1),0),MATCH(K$1,'Inflation data joined'!$1:$1,0)+1)</f>
        <v>99.7</v>
      </c>
      <c r="L185" s="9" cm="1">
        <f t="array" aca="1" ref="L185" ca="1">INDEX('Inflation data joined'!$A$1:$AJ$1150,MATCH('Inflation data aligned'!$A185,OFFSET(INDIRECT(ADDRESS(1,MATCH(L$1,'Inflation data joined'!$1:$1,0),1,1,$A$1)),,,1150,1),0),MATCH(L$1,'Inflation data joined'!$1:$1,0)+1)</f>
        <v>99.636118999999994</v>
      </c>
      <c r="M185" s="9" cm="1">
        <f t="array" aca="1" ref="M185" ca="1">INDEX('Inflation data joined'!$A$1:$AJ$1150,MATCH('Inflation data aligned'!$A185,OFFSET(INDIRECT(ADDRESS(1,MATCH(M$1,'Inflation data joined'!$1:$1,0),1,1,$A$1)),,,1150,1),0),MATCH(M$1,'Inflation data joined'!$1:$1,0)+1)</f>
        <v>4215.26</v>
      </c>
      <c r="N185" s="9" cm="1">
        <f t="array" aca="1" ref="N185" ca="1">INDEX('Inflation data joined'!$A$1:$AJ$1150,MATCH('Inflation data aligned'!$A185,OFFSET(INDIRECT(ADDRESS(1,MATCH(N$1,'Inflation data joined'!$1:$1,0),1,1,$A$1)),,,1150,1),0),MATCH(N$1,'Inflation data joined'!$1:$1,0)+1)</f>
        <v>100</v>
      </c>
      <c r="O185" s="9" cm="1">
        <f t="array" aca="1" ref="O185" ca="1">INDEX('Inflation data joined'!$A$1:$AJ$1150,MATCH('Inflation data aligned'!$A185,OFFSET(INDIRECT(ADDRESS(1,MATCH(O$1,'Inflation data joined'!$1:$1,0),1,1,$A$1)),,,1150,1),0),MATCH(O$1,'Inflation data joined'!$1:$1,0)+1)</f>
        <v>97.45</v>
      </c>
      <c r="P185" s="9" cm="1">
        <f t="array" aca="1" ref="P185" ca="1">INDEX('Inflation data joined'!$A$1:$AJ$1150,MATCH('Inflation data aligned'!$A185,OFFSET(INDIRECT(ADDRESS(1,MATCH(P$1,'Inflation data joined'!$1:$1,0),1,1,$A$1)),,,1150,1),0),MATCH(P$1,'Inflation data joined'!$1:$1,0)+1)</f>
        <v>120.2</v>
      </c>
      <c r="Q185" s="9" cm="1">
        <f t="array" aca="1" ref="Q185" ca="1">INDEX('Inflation data joined'!$A$1:$AJ$1150,MATCH('Inflation data aligned'!$A185,OFFSET(INDIRECT(ADDRESS(1,MATCH(Q$1,'Inflation data joined'!$1:$1,0),1,1,$A$1)),,,1150,1),0),MATCH(Q$1,'Inflation data joined'!$1:$1,0)+1)</f>
        <v>99.75</v>
      </c>
      <c r="R185" s="21">
        <f>'Mthly con price data from FRED'!H290</f>
        <v>98.574549779197994</v>
      </c>
      <c r="S185" s="9" cm="1">
        <f t="array" aca="1" ref="S185" ca="1">INDEX('Inflation data joined'!$A$1:$AJ$1150,MATCH('Inflation data aligned'!$A185,OFFSET(INDIRECT(ADDRESS(1,MATCH(S$1,'Inflation data joined'!$1:$1,0),1,1,$A$1)),,,1150,1),0),MATCH(S$1,'Inflation data joined'!$1:$1,0)+1)</f>
        <v>90.7</v>
      </c>
    </row>
    <row r="186" spans="1:19" x14ac:dyDescent="0.25">
      <c r="A186" s="4">
        <v>42124</v>
      </c>
      <c r="B186" s="31">
        <f ca="1">B185+(B188-B185)*1/3</f>
        <v>107.03333333333333</v>
      </c>
      <c r="C186" s="9" cm="1">
        <f t="array" aca="1" ref="C186" ca="1">INDEX('Inflation data joined'!$A$1:$AJ$1150,MATCH('Inflation data aligned'!$A186,OFFSET(INDIRECT(ADDRESS(1,MATCH(C$1,'Inflation data joined'!$1:$1,0),1,1,$A$1)),,,1150,1),0),MATCH(C$1,'Inflation data joined'!$1:$1,0)+1)</f>
        <v>97.925493000000003</v>
      </c>
      <c r="D186" s="21">
        <f>'Mthly con price data from FRED'!D279</f>
        <v>99.7</v>
      </c>
      <c r="E186" s="9" cm="1">
        <f t="array" aca="1" ref="E186" ca="1">INDEX('Inflation data joined'!$A$1:$AJ$1150,MATCH('Inflation data aligned'!$A186,OFFSET(INDIRECT(ADDRESS(1,MATCH(E$1,'Inflation data joined'!$1:$1,0),1,1,$A$1)),,,1150,1),0),MATCH(E$1,'Inflation data joined'!$1:$1,0)+1)</f>
        <v>126.2</v>
      </c>
      <c r="F186" s="9" cm="1">
        <f t="array" aca="1" ref="F186" ca="1">INDEX('Inflation data joined'!$A$1:$AJ$1150,MATCH('Inflation data aligned'!$A186,OFFSET(INDIRECT(ADDRESS(1,MATCH(F$1,'Inflation data joined'!$1:$1,0),1,1,$A$1)),,,1150,1),0),MATCH(F$1,'Inflation data joined'!$1:$1,0)+1)</f>
        <v>99.916200000000003</v>
      </c>
      <c r="G186" s="9" cm="1">
        <f t="array" aca="1" ref="G186" ca="1">INDEX('Inflation data joined'!$A$1:$AJ$1150,MATCH('Inflation data aligned'!$A186,OFFSET(INDIRECT(ADDRESS(1,MATCH(G$1,'Inflation data joined'!$1:$1,0),1,1,$A$1)),,,1150,1),0),MATCH(G$1,'Inflation data joined'!$1:$1,0)+1)</f>
        <v>236.59899999999999</v>
      </c>
      <c r="H186" s="9" cm="1">
        <f t="array" aca="1" ref="H186" ca="1">INDEX('Inflation data joined'!$A$1:$AJ$1150,MATCH('Inflation data aligned'!$A186,OFFSET(INDIRECT(ADDRESS(1,MATCH(H$1,'Inflation data joined'!$1:$1,0),1,1,$A$1)),,,1150,1),0),MATCH(H$1,'Inflation data joined'!$1:$1,0)+1)</f>
        <v>258</v>
      </c>
      <c r="I186" s="9" cm="1">
        <f t="array" aca="1" ref="I186" ca="1">INDEX('Inflation data joined'!$A$1:$AJ$1150,MATCH('Inflation data aligned'!$A186,OFFSET(INDIRECT(ADDRESS(1,MATCH(I$1,'Inflation data joined'!$1:$1,0),1,1,$A$1)),,,1150,1),0),MATCH(I$1,'Inflation data joined'!$1:$1,0)+1)</f>
        <v>90.2</v>
      </c>
      <c r="J186" s="9" cm="1">
        <f t="array" aca="1" ref="J186" ca="1">INDEX('Inflation data joined'!$A$1:$AJ$1150,MATCH('Inflation data aligned'!$A186,OFFSET(INDIRECT(ADDRESS(1,MATCH(J$1,'Inflation data joined'!$1:$1,0),1,1,$A$1)),,,1150,1),0),MATCH(J$1,'Inflation data joined'!$1:$1,0)+1)</f>
        <v>100.29</v>
      </c>
      <c r="K186" s="9" cm="1">
        <f t="array" aca="1" ref="K186" ca="1">INDEX('Inflation data joined'!$A$1:$AJ$1150,MATCH('Inflation data aligned'!$A186,OFFSET(INDIRECT(ADDRESS(1,MATCH(K$1,'Inflation data joined'!$1:$1,0),1,1,$A$1)),,,1150,1),0),MATCH(K$1,'Inflation data joined'!$1:$1,0)+1)</f>
        <v>100.2</v>
      </c>
      <c r="L186" s="9" cm="1">
        <f t="array" aca="1" ref="L186" ca="1">INDEX('Inflation data joined'!$A$1:$AJ$1150,MATCH('Inflation data aligned'!$A186,OFFSET(INDIRECT(ADDRESS(1,MATCH(L$1,'Inflation data joined'!$1:$1,0),1,1,$A$1)),,,1150,1),0),MATCH(L$1,'Inflation data joined'!$1:$1,0)+1)</f>
        <v>99.727211999999994</v>
      </c>
      <c r="M186" s="9" cm="1">
        <f t="array" aca="1" ref="M186" ca="1">INDEX('Inflation data joined'!$A$1:$AJ$1150,MATCH('Inflation data aligned'!$A186,OFFSET(INDIRECT(ADDRESS(1,MATCH(M$1,'Inflation data joined'!$1:$1,0),1,1,$A$1)),,,1150,1),0),MATCH(M$1,'Inflation data joined'!$1:$1,0)+1)</f>
        <v>4245.1899999999996</v>
      </c>
      <c r="N186" s="9" cm="1">
        <f t="array" aca="1" ref="N186" ca="1">INDEX('Inflation data joined'!$A$1:$AJ$1150,MATCH('Inflation data aligned'!$A186,OFFSET(INDIRECT(ADDRESS(1,MATCH(N$1,'Inflation data joined'!$1:$1,0),1,1,$A$1)),,,1150,1),0),MATCH(N$1,'Inflation data joined'!$1:$1,0)+1)</f>
        <v>99.9</v>
      </c>
      <c r="O186" s="9" cm="1">
        <f t="array" aca="1" ref="O186" ca="1">INDEX('Inflation data joined'!$A$1:$AJ$1150,MATCH('Inflation data aligned'!$A186,OFFSET(INDIRECT(ADDRESS(1,MATCH(O$1,'Inflation data joined'!$1:$1,0),1,1,$A$1)),,,1150,1),0),MATCH(O$1,'Inflation data joined'!$1:$1,0)+1)</f>
        <v>97.9</v>
      </c>
      <c r="P186" s="9" cm="1">
        <f t="array" aca="1" ref="P186" ca="1">INDEX('Inflation data joined'!$A$1:$AJ$1150,MATCH('Inflation data aligned'!$A186,OFFSET(INDIRECT(ADDRESS(1,MATCH(P$1,'Inflation data joined'!$1:$1,0),1,1,$A$1)),,,1150,1),0),MATCH(P$1,'Inflation data joined'!$1:$1,0)+1)</f>
        <v>120.7</v>
      </c>
      <c r="Q186" s="9" cm="1">
        <f t="array" aca="1" ref="Q186" ca="1">INDEX('Inflation data joined'!$A$1:$AJ$1150,MATCH('Inflation data aligned'!$A186,OFFSET(INDIRECT(ADDRESS(1,MATCH(Q$1,'Inflation data joined'!$1:$1,0),1,1,$A$1)),,,1150,1),0),MATCH(Q$1,'Inflation data joined'!$1:$1,0)+1)</f>
        <v>100.39</v>
      </c>
      <c r="R186" s="21">
        <f>'Mthly con price data from FRED'!H291</f>
        <v>99.027992708182296</v>
      </c>
      <c r="S186" s="9" cm="1">
        <f t="array" aca="1" ref="S186" ca="1">INDEX('Inflation data joined'!$A$1:$AJ$1150,MATCH('Inflation data aligned'!$A186,OFFSET(INDIRECT(ADDRESS(1,MATCH(S$1,'Inflation data joined'!$1:$1,0),1,1,$A$1)),,,1150,1),0),MATCH(S$1,'Inflation data joined'!$1:$1,0)+1)</f>
        <v>91.5</v>
      </c>
    </row>
    <row r="187" spans="1:19" x14ac:dyDescent="0.25">
      <c r="A187" s="4">
        <v>42155</v>
      </c>
      <c r="B187" s="32">
        <f ca="1">B185+(B188-B185)*2/3</f>
        <v>107.26666666666667</v>
      </c>
      <c r="C187" s="9" cm="1">
        <f t="array" aca="1" ref="C187" ca="1">INDEX('Inflation data joined'!$A$1:$AJ$1150,MATCH('Inflation data aligned'!$A187,OFFSET(INDIRECT(ADDRESS(1,MATCH(C$1,'Inflation data joined'!$1:$1,0),1,1,$A$1)),,,1150,1),0),MATCH(C$1,'Inflation data joined'!$1:$1,0)+1)</f>
        <v>98.020290000000003</v>
      </c>
      <c r="D187" s="21">
        <f>'Mthly con price data from FRED'!D280</f>
        <v>99.5</v>
      </c>
      <c r="E187" s="9" cm="1">
        <f t="array" aca="1" ref="E187" ca="1">INDEX('Inflation data joined'!$A$1:$AJ$1150,MATCH('Inflation data aligned'!$A187,OFFSET(INDIRECT(ADDRESS(1,MATCH(E$1,'Inflation data joined'!$1:$1,0),1,1,$A$1)),,,1150,1),0),MATCH(E$1,'Inflation data joined'!$1:$1,0)+1)</f>
        <v>126.9</v>
      </c>
      <c r="F187" s="9" cm="1">
        <f t="array" aca="1" ref="F187" ca="1">INDEX('Inflation data joined'!$A$1:$AJ$1150,MATCH('Inflation data aligned'!$A187,OFFSET(INDIRECT(ADDRESS(1,MATCH(F$1,'Inflation data joined'!$1:$1,0),1,1,$A$1)),,,1150,1),0),MATCH(F$1,'Inflation data joined'!$1:$1,0)+1)</f>
        <v>100.14879999999999</v>
      </c>
      <c r="G187" s="9" cm="1">
        <f t="array" aca="1" ref="G187" ca="1">INDEX('Inflation data joined'!$A$1:$AJ$1150,MATCH('Inflation data aligned'!$A187,OFFSET(INDIRECT(ADDRESS(1,MATCH(G$1,'Inflation data joined'!$1:$1,0),1,1,$A$1)),,,1150,1),0),MATCH(G$1,'Inflation data joined'!$1:$1,0)+1)</f>
        <v>237.80500000000001</v>
      </c>
      <c r="H187" s="9" cm="1">
        <f t="array" aca="1" ref="H187" ca="1">INDEX('Inflation data joined'!$A$1:$AJ$1150,MATCH('Inflation data aligned'!$A187,OFFSET(INDIRECT(ADDRESS(1,MATCH(H$1,'Inflation data joined'!$1:$1,0),1,1,$A$1)),,,1150,1),0),MATCH(H$1,'Inflation data joined'!$1:$1,0)+1)</f>
        <v>258.5</v>
      </c>
      <c r="I187" s="9" cm="1">
        <f t="array" aca="1" ref="I187" ca="1">INDEX('Inflation data joined'!$A$1:$AJ$1150,MATCH('Inflation data aligned'!$A187,OFFSET(INDIRECT(ADDRESS(1,MATCH(I$1,'Inflation data joined'!$1:$1,0),1,1,$A$1)),,,1150,1),0),MATCH(I$1,'Inflation data joined'!$1:$1,0)+1)</f>
        <v>90.2</v>
      </c>
      <c r="J187" s="9" cm="1">
        <f t="array" aca="1" ref="J187" ca="1">INDEX('Inflation data joined'!$A$1:$AJ$1150,MATCH('Inflation data aligned'!$A187,OFFSET(INDIRECT(ADDRESS(1,MATCH(J$1,'Inflation data joined'!$1:$1,0),1,1,$A$1)),,,1150,1),0),MATCH(J$1,'Inflation data joined'!$1:$1,0)+1)</f>
        <v>100.53</v>
      </c>
      <c r="K187" s="9" cm="1">
        <f t="array" aca="1" ref="K187" ca="1">INDEX('Inflation data joined'!$A$1:$AJ$1150,MATCH('Inflation data aligned'!$A187,OFFSET(INDIRECT(ADDRESS(1,MATCH(K$1,'Inflation data joined'!$1:$1,0),1,1,$A$1)),,,1150,1),0),MATCH(K$1,'Inflation data joined'!$1:$1,0)+1)</f>
        <v>100.6</v>
      </c>
      <c r="L187" s="9" cm="1">
        <f t="array" aca="1" ref="L187" ca="1">INDEX('Inflation data joined'!$A$1:$AJ$1150,MATCH('Inflation data aligned'!$A187,OFFSET(INDIRECT(ADDRESS(1,MATCH(L$1,'Inflation data joined'!$1:$1,0),1,1,$A$1)),,,1150,1),0),MATCH(L$1,'Inflation data joined'!$1:$1,0)+1)</f>
        <v>100.036924</v>
      </c>
      <c r="M187" s="9" cm="1">
        <f t="array" aca="1" ref="M187" ca="1">INDEX('Inflation data joined'!$A$1:$AJ$1150,MATCH('Inflation data aligned'!$A187,OFFSET(INDIRECT(ADDRESS(1,MATCH(M$1,'Inflation data joined'!$1:$1,0),1,1,$A$1)),,,1150,1),0),MATCH(M$1,'Inflation data joined'!$1:$1,0)+1)</f>
        <v>4276.6000000000004</v>
      </c>
      <c r="N187" s="9" cm="1">
        <f t="array" aca="1" ref="N187" ca="1">INDEX('Inflation data joined'!$A$1:$AJ$1150,MATCH('Inflation data aligned'!$A187,OFFSET(INDIRECT(ADDRESS(1,MATCH(N$1,'Inflation data joined'!$1:$1,0),1,1,$A$1)),,,1150,1),0),MATCH(N$1,'Inflation data joined'!$1:$1,0)+1)</f>
        <v>100.4</v>
      </c>
      <c r="O187" s="9" cm="1">
        <f t="array" aca="1" ref="O187" ca="1">INDEX('Inflation data joined'!$A$1:$AJ$1150,MATCH('Inflation data aligned'!$A187,OFFSET(INDIRECT(ADDRESS(1,MATCH(O$1,'Inflation data joined'!$1:$1,0),1,1,$A$1)),,,1150,1),0),MATCH(O$1,'Inflation data joined'!$1:$1,0)+1)</f>
        <v>98.14</v>
      </c>
      <c r="P187" s="9" cm="1">
        <f t="array" aca="1" ref="P187" ca="1">INDEX('Inflation data joined'!$A$1:$AJ$1150,MATCH('Inflation data aligned'!$A187,OFFSET(INDIRECT(ADDRESS(1,MATCH(P$1,'Inflation data joined'!$1:$1,0),1,1,$A$1)),,,1150,1),0),MATCH(P$1,'Inflation data joined'!$1:$1,0)+1)</f>
        <v>121.6</v>
      </c>
      <c r="Q187" s="9" cm="1">
        <f t="array" aca="1" ref="Q187" ca="1">INDEX('Inflation data joined'!$A$1:$AJ$1150,MATCH('Inflation data aligned'!$A187,OFFSET(INDIRECT(ADDRESS(1,MATCH(Q$1,'Inflation data joined'!$1:$1,0),1,1,$A$1)),,,1150,1),0),MATCH(Q$1,'Inflation data joined'!$1:$1,0)+1)</f>
        <v>100.61</v>
      </c>
      <c r="R187" s="21">
        <f>'Mthly con price data from FRED'!H292</f>
        <v>99.374590682660894</v>
      </c>
      <c r="S187" s="9" cm="1">
        <f t="array" aca="1" ref="S187" ca="1">INDEX('Inflation data joined'!$A$1:$AJ$1150,MATCH('Inflation data aligned'!$A187,OFFSET(INDIRECT(ADDRESS(1,MATCH(S$1,'Inflation data joined'!$1:$1,0),1,1,$A$1)),,,1150,1),0),MATCH(S$1,'Inflation data joined'!$1:$1,0)+1)</f>
        <v>91.7</v>
      </c>
    </row>
    <row r="188" spans="1:19" x14ac:dyDescent="0.25">
      <c r="A188" s="4">
        <v>42185</v>
      </c>
      <c r="B188" s="9" cm="1">
        <f t="array" aca="1" ref="B188" ca="1">INDEX('Inflation data joined'!$A$1:$AJ$1150,MATCH('Inflation data aligned'!$A188,OFFSET(INDIRECT(ADDRESS(1,MATCH(B$1,'Inflation data joined'!$1:$1,0),1,1,$A$1)),,,1150,1),0),MATCH(B$1,'Inflation data joined'!$1:$1,0)+1)</f>
        <v>107.5</v>
      </c>
      <c r="C188" s="9" cm="1">
        <f t="array" aca="1" ref="C188" ca="1">INDEX('Inflation data joined'!$A$1:$AJ$1150,MATCH('Inflation data aligned'!$A188,OFFSET(INDIRECT(ADDRESS(1,MATCH(C$1,'Inflation data joined'!$1:$1,0),1,1,$A$1)),,,1150,1),0),MATCH(C$1,'Inflation data joined'!$1:$1,0)+1)</f>
        <v>98.020290000000003</v>
      </c>
      <c r="D188" s="21">
        <f>'Mthly con price data from FRED'!D281</f>
        <v>99.5</v>
      </c>
      <c r="E188" s="9" cm="1">
        <f t="array" aca="1" ref="E188" ca="1">INDEX('Inflation data joined'!$A$1:$AJ$1150,MATCH('Inflation data aligned'!$A188,OFFSET(INDIRECT(ADDRESS(1,MATCH(E$1,'Inflation data joined'!$1:$1,0),1,1,$A$1)),,,1150,1),0),MATCH(E$1,'Inflation data joined'!$1:$1,0)+1)</f>
        <v>127.2</v>
      </c>
      <c r="F188" s="9" cm="1">
        <f t="array" aca="1" ref="F188" ca="1">INDEX('Inflation data joined'!$A$1:$AJ$1150,MATCH('Inflation data aligned'!$A188,OFFSET(INDIRECT(ADDRESS(1,MATCH(F$1,'Inflation data joined'!$1:$1,0),1,1,$A$1)),,,1150,1),0),MATCH(F$1,'Inflation data joined'!$1:$1,0)+1)</f>
        <v>100.22239999999999</v>
      </c>
      <c r="G188" s="9" cm="1">
        <f t="array" aca="1" ref="G188" ca="1">INDEX('Inflation data joined'!$A$1:$AJ$1150,MATCH('Inflation data aligned'!$A188,OFFSET(INDIRECT(ADDRESS(1,MATCH(G$1,'Inflation data joined'!$1:$1,0),1,1,$A$1)),,,1150,1),0),MATCH(G$1,'Inflation data joined'!$1:$1,0)+1)</f>
        <v>238.63800000000001</v>
      </c>
      <c r="H188" s="9" cm="1">
        <f t="array" aca="1" ref="H188" ca="1">INDEX('Inflation data joined'!$A$1:$AJ$1150,MATCH('Inflation data aligned'!$A188,OFFSET(INDIRECT(ADDRESS(1,MATCH(H$1,'Inflation data joined'!$1:$1,0),1,1,$A$1)),,,1150,1),0),MATCH(H$1,'Inflation data joined'!$1:$1,0)+1)</f>
        <v>258.89999999999998</v>
      </c>
      <c r="I188" s="9" cm="1">
        <f t="array" aca="1" ref="I188" ca="1">INDEX('Inflation data joined'!$A$1:$AJ$1150,MATCH('Inflation data aligned'!$A188,OFFSET(INDIRECT(ADDRESS(1,MATCH(I$1,'Inflation data joined'!$1:$1,0),1,1,$A$1)),,,1150,1),0),MATCH(I$1,'Inflation data joined'!$1:$1,0)+1)</f>
        <v>90.3</v>
      </c>
      <c r="J188" s="9" cm="1">
        <f t="array" aca="1" ref="J188" ca="1">INDEX('Inflation data joined'!$A$1:$AJ$1150,MATCH('Inflation data aligned'!$A188,OFFSET(INDIRECT(ADDRESS(1,MATCH(J$1,'Inflation data joined'!$1:$1,0),1,1,$A$1)),,,1150,1),0),MATCH(J$1,'Inflation data joined'!$1:$1,0)+1)</f>
        <v>100.45</v>
      </c>
      <c r="K188" s="9" cm="1">
        <f t="array" aca="1" ref="K188" ca="1">INDEX('Inflation data joined'!$A$1:$AJ$1150,MATCH('Inflation data aligned'!$A188,OFFSET(INDIRECT(ADDRESS(1,MATCH(K$1,'Inflation data joined'!$1:$1,0),1,1,$A$1)),,,1150,1),0),MATCH(K$1,'Inflation data joined'!$1:$1,0)+1)</f>
        <v>100.5</v>
      </c>
      <c r="L188" s="9" cm="1">
        <f t="array" aca="1" ref="L188" ca="1">INDEX('Inflation data joined'!$A$1:$AJ$1150,MATCH('Inflation data aligned'!$A188,OFFSET(INDIRECT(ADDRESS(1,MATCH(L$1,'Inflation data joined'!$1:$1,0),1,1,$A$1)),,,1150,1),0),MATCH(L$1,'Inflation data joined'!$1:$1,0)+1)</f>
        <v>100.05514100000001</v>
      </c>
      <c r="M188" s="9" cm="1">
        <f t="array" aca="1" ref="M188" ca="1">INDEX('Inflation data joined'!$A$1:$AJ$1150,MATCH('Inflation data aligned'!$A188,OFFSET(INDIRECT(ADDRESS(1,MATCH(M$1,'Inflation data joined'!$1:$1,0),1,1,$A$1)),,,1150,1),0),MATCH(M$1,'Inflation data joined'!$1:$1,0)+1)</f>
        <v>4310.3900000000003</v>
      </c>
      <c r="N188" s="9" cm="1">
        <f t="array" aca="1" ref="N188" ca="1">INDEX('Inflation data joined'!$A$1:$AJ$1150,MATCH('Inflation data aligned'!$A188,OFFSET(INDIRECT(ADDRESS(1,MATCH(N$1,'Inflation data joined'!$1:$1,0),1,1,$A$1)),,,1150,1),0),MATCH(N$1,'Inflation data joined'!$1:$1,0)+1)</f>
        <v>100.8</v>
      </c>
      <c r="O188" s="9" cm="1">
        <f t="array" aca="1" ref="O188" ca="1">INDEX('Inflation data joined'!$A$1:$AJ$1150,MATCH('Inflation data aligned'!$A188,OFFSET(INDIRECT(ADDRESS(1,MATCH(O$1,'Inflation data joined'!$1:$1,0),1,1,$A$1)),,,1150,1),0),MATCH(O$1,'Inflation data joined'!$1:$1,0)+1)</f>
        <v>98.81</v>
      </c>
      <c r="P188" s="9" cm="1">
        <f t="array" aca="1" ref="P188" ca="1">INDEX('Inflation data joined'!$A$1:$AJ$1150,MATCH('Inflation data aligned'!$A188,OFFSET(INDIRECT(ADDRESS(1,MATCH(P$1,'Inflation data joined'!$1:$1,0),1,1,$A$1)),,,1150,1),0),MATCH(P$1,'Inflation data joined'!$1:$1,0)+1)</f>
        <v>123</v>
      </c>
      <c r="Q188" s="9" cm="1">
        <f t="array" aca="1" ref="Q188" ca="1">INDEX('Inflation data joined'!$A$1:$AJ$1150,MATCH('Inflation data aligned'!$A188,OFFSET(INDIRECT(ADDRESS(1,MATCH(Q$1,'Inflation data joined'!$1:$1,0),1,1,$A$1)),,,1150,1),0),MATCH(Q$1,'Inflation data joined'!$1:$1,0)+1)</f>
        <v>100.23</v>
      </c>
      <c r="R188" s="21">
        <f>'Mthly con price data from FRED'!H293</f>
        <v>99.563402404957998</v>
      </c>
      <c r="S188" s="9" cm="1">
        <f t="array" aca="1" ref="S188" ca="1">INDEX('Inflation data joined'!$A$1:$AJ$1150,MATCH('Inflation data aligned'!$A188,OFFSET(INDIRECT(ADDRESS(1,MATCH(S$1,'Inflation data joined'!$1:$1,0),1,1,$A$1)),,,1150,1),0),MATCH(S$1,'Inflation data joined'!$1:$1,0)+1)</f>
        <v>92.1</v>
      </c>
    </row>
    <row r="189" spans="1:19" x14ac:dyDescent="0.25">
      <c r="A189" s="4">
        <v>42216</v>
      </c>
      <c r="B189" s="31">
        <f ca="1">B188+(B191-B188)*1/3</f>
        <v>107.66666666666667</v>
      </c>
      <c r="C189" s="9" cm="1">
        <f t="array" aca="1" ref="C189" ca="1">INDEX('Inflation data joined'!$A$1:$AJ$1150,MATCH('Inflation data aligned'!$A189,OFFSET(INDIRECT(ADDRESS(1,MATCH(C$1,'Inflation data joined'!$1:$1,0),1,1,$A$1)),,,1150,1),0),MATCH(C$1,'Inflation data joined'!$1:$1,0)+1)</f>
        <v>98.020290000000003</v>
      </c>
      <c r="D189" s="21">
        <f>'Mthly con price data from FRED'!D282</f>
        <v>99.9</v>
      </c>
      <c r="E189" s="9" cm="1">
        <f t="array" aca="1" ref="E189" ca="1">INDEX('Inflation data joined'!$A$1:$AJ$1150,MATCH('Inflation data aligned'!$A189,OFFSET(INDIRECT(ADDRESS(1,MATCH(E$1,'Inflation data joined'!$1:$1,0),1,1,$A$1)),,,1150,1),0),MATCH(E$1,'Inflation data joined'!$1:$1,0)+1)</f>
        <v>127.3</v>
      </c>
      <c r="F189" s="9" cm="1">
        <f t="array" aca="1" ref="F189" ca="1">INDEX('Inflation data joined'!$A$1:$AJ$1150,MATCH('Inflation data aligned'!$A189,OFFSET(INDIRECT(ADDRESS(1,MATCH(F$1,'Inflation data joined'!$1:$1,0),1,1,$A$1)),,,1150,1),0),MATCH(F$1,'Inflation data joined'!$1:$1,0)+1)</f>
        <v>99.606499999999997</v>
      </c>
      <c r="G189" s="9" cm="1">
        <f t="array" aca="1" ref="G189" ca="1">INDEX('Inflation data joined'!$A$1:$AJ$1150,MATCH('Inflation data aligned'!$A189,OFFSET(INDIRECT(ADDRESS(1,MATCH(G$1,'Inflation data joined'!$1:$1,0),1,1,$A$1)),,,1150,1),0),MATCH(G$1,'Inflation data joined'!$1:$1,0)+1)</f>
        <v>238.654</v>
      </c>
      <c r="H189" s="9" cm="1">
        <f t="array" aca="1" ref="H189" ca="1">INDEX('Inflation data joined'!$A$1:$AJ$1150,MATCH('Inflation data aligned'!$A189,OFFSET(INDIRECT(ADDRESS(1,MATCH(H$1,'Inflation data joined'!$1:$1,0),1,1,$A$1)),,,1150,1),0),MATCH(H$1,'Inflation data joined'!$1:$1,0)+1)</f>
        <v>258.60000000000002</v>
      </c>
      <c r="I189" s="9" cm="1">
        <f t="array" aca="1" ref="I189" ca="1">INDEX('Inflation data joined'!$A$1:$AJ$1150,MATCH('Inflation data aligned'!$A189,OFFSET(INDIRECT(ADDRESS(1,MATCH(I$1,'Inflation data joined'!$1:$1,0),1,1,$A$1)),,,1150,1),0),MATCH(I$1,'Inflation data joined'!$1:$1,0)+1)</f>
        <v>90.8</v>
      </c>
      <c r="J189" s="9" cm="1">
        <f t="array" aca="1" ref="J189" ca="1">INDEX('Inflation data joined'!$A$1:$AJ$1150,MATCH('Inflation data aligned'!$A189,OFFSET(INDIRECT(ADDRESS(1,MATCH(J$1,'Inflation data joined'!$1:$1,0),1,1,$A$1)),,,1150,1),0),MATCH(J$1,'Inflation data joined'!$1:$1,0)+1)</f>
        <v>100.03</v>
      </c>
      <c r="K189" s="9" cm="1">
        <f t="array" aca="1" ref="K189" ca="1">INDEX('Inflation data joined'!$A$1:$AJ$1150,MATCH('Inflation data aligned'!$A189,OFFSET(INDIRECT(ADDRESS(1,MATCH(K$1,'Inflation data joined'!$1:$1,0),1,1,$A$1)),,,1150,1),0),MATCH(K$1,'Inflation data joined'!$1:$1,0)+1)</f>
        <v>100.9</v>
      </c>
      <c r="L189" s="9" cm="1">
        <f t="array" aca="1" ref="L189" ca="1">INDEX('Inflation data joined'!$A$1:$AJ$1150,MATCH('Inflation data aligned'!$A189,OFFSET(INDIRECT(ADDRESS(1,MATCH(L$1,'Inflation data joined'!$1:$1,0),1,1,$A$1)),,,1150,1),0),MATCH(L$1,'Inflation data joined'!$1:$1,0)+1)</f>
        <v>100.237325</v>
      </c>
      <c r="M189" s="9" cm="1">
        <f t="array" aca="1" ref="M189" ca="1">INDEX('Inflation data joined'!$A$1:$AJ$1150,MATCH('Inflation data aligned'!$A189,OFFSET(INDIRECT(ADDRESS(1,MATCH(M$1,'Inflation data joined'!$1:$1,0),1,1,$A$1)),,,1150,1),0),MATCH(M$1,'Inflation data joined'!$1:$1,0)+1)</f>
        <v>4337.1099999999997</v>
      </c>
      <c r="N189" s="9" cm="1">
        <f t="array" aca="1" ref="N189" ca="1">INDEX('Inflation data joined'!$A$1:$AJ$1150,MATCH('Inflation data aligned'!$A189,OFFSET(INDIRECT(ADDRESS(1,MATCH(N$1,'Inflation data joined'!$1:$1,0),1,1,$A$1)),,,1150,1),0),MATCH(N$1,'Inflation data joined'!$1:$1,0)+1)</f>
        <v>100.5</v>
      </c>
      <c r="O189" s="9" cm="1">
        <f t="array" aca="1" ref="O189" ca="1">INDEX('Inflation data joined'!$A$1:$AJ$1150,MATCH('Inflation data aligned'!$A189,OFFSET(INDIRECT(ADDRESS(1,MATCH(O$1,'Inflation data joined'!$1:$1,0),1,1,$A$1)),,,1150,1),0),MATCH(O$1,'Inflation data joined'!$1:$1,0)+1)</f>
        <v>98.71</v>
      </c>
      <c r="P189" s="9" cm="1">
        <f t="array" aca="1" ref="P189" ca="1">INDEX('Inflation data joined'!$A$1:$AJ$1150,MATCH('Inflation data aligned'!$A189,OFFSET(INDIRECT(ADDRESS(1,MATCH(P$1,'Inflation data joined'!$1:$1,0),1,1,$A$1)),,,1150,1),0),MATCH(P$1,'Inflation data joined'!$1:$1,0)+1)</f>
        <v>123.6</v>
      </c>
      <c r="Q189" s="9" cm="1">
        <f t="array" aca="1" ref="Q189" ca="1">INDEX('Inflation data joined'!$A$1:$AJ$1150,MATCH('Inflation data aligned'!$A189,OFFSET(INDIRECT(ADDRESS(1,MATCH(Q$1,'Inflation data joined'!$1:$1,0),1,1,$A$1)),,,1150,1),0),MATCH(Q$1,'Inflation data joined'!$1:$1,0)+1)</f>
        <v>101</v>
      </c>
      <c r="R189" s="21">
        <f>'Mthly con price data from FRED'!H294</f>
        <v>100.359909624198</v>
      </c>
      <c r="S189" s="9" cm="1">
        <f t="array" aca="1" ref="S189" ca="1">INDEX('Inflation data joined'!$A$1:$AJ$1150,MATCH('Inflation data aligned'!$A189,OFFSET(INDIRECT(ADDRESS(1,MATCH(S$1,'Inflation data joined'!$1:$1,0),1,1,$A$1)),,,1150,1),0),MATCH(S$1,'Inflation data joined'!$1:$1,0)+1)</f>
        <v>93.1</v>
      </c>
    </row>
    <row r="190" spans="1:19" x14ac:dyDescent="0.25">
      <c r="A190" s="4">
        <v>42247</v>
      </c>
      <c r="B190" s="32">
        <f ca="1">B188+(B191-B188)*2/3</f>
        <v>107.83333333333333</v>
      </c>
      <c r="C190" s="9" cm="1">
        <f t="array" aca="1" ref="C190" ca="1">INDEX('Inflation data joined'!$A$1:$AJ$1150,MATCH('Inflation data aligned'!$A190,OFFSET(INDIRECT(ADDRESS(1,MATCH(C$1,'Inflation data joined'!$1:$1,0),1,1,$A$1)),,,1150,1),0),MATCH(C$1,'Inflation data joined'!$1:$1,0)+1)</f>
        <v>98.020290000000003</v>
      </c>
      <c r="D190" s="21">
        <f>'Mthly con price data from FRED'!D283</f>
        <v>100.4</v>
      </c>
      <c r="E190" s="9" cm="1">
        <f t="array" aca="1" ref="E190" ca="1">INDEX('Inflation data joined'!$A$1:$AJ$1150,MATCH('Inflation data aligned'!$A190,OFFSET(INDIRECT(ADDRESS(1,MATCH(E$1,'Inflation data joined'!$1:$1,0),1,1,$A$1)),,,1150,1),0),MATCH(E$1,'Inflation data joined'!$1:$1,0)+1)</f>
        <v>127.3</v>
      </c>
      <c r="F190" s="9" cm="1">
        <f t="array" aca="1" ref="F190" ca="1">INDEX('Inflation data joined'!$A$1:$AJ$1150,MATCH('Inflation data aligned'!$A190,OFFSET(INDIRECT(ADDRESS(1,MATCH(F$1,'Inflation data joined'!$1:$1,0),1,1,$A$1)),,,1150,1),0),MATCH(F$1,'Inflation data joined'!$1:$1,0)+1)</f>
        <v>99.446799999999996</v>
      </c>
      <c r="G190" s="9" cm="1">
        <f t="array" aca="1" ref="G190" ca="1">INDEX('Inflation data joined'!$A$1:$AJ$1150,MATCH('Inflation data aligned'!$A190,OFFSET(INDIRECT(ADDRESS(1,MATCH(G$1,'Inflation data joined'!$1:$1,0),1,1,$A$1)),,,1150,1),0),MATCH(G$1,'Inflation data joined'!$1:$1,0)+1)</f>
        <v>238.316</v>
      </c>
      <c r="H190" s="9" cm="1">
        <f t="array" aca="1" ref="H190" ca="1">INDEX('Inflation data joined'!$A$1:$AJ$1150,MATCH('Inflation data aligned'!$A190,OFFSET(INDIRECT(ADDRESS(1,MATCH(H$1,'Inflation data joined'!$1:$1,0),1,1,$A$1)),,,1150,1),0),MATCH(H$1,'Inflation data joined'!$1:$1,0)+1)</f>
        <v>259.8</v>
      </c>
      <c r="I190" s="9" cm="1">
        <f t="array" aca="1" ref="I190" ca="1">INDEX('Inflation data joined'!$A$1:$AJ$1150,MATCH('Inflation data aligned'!$A190,OFFSET(INDIRECT(ADDRESS(1,MATCH(I$1,'Inflation data joined'!$1:$1,0),1,1,$A$1)),,,1150,1),0),MATCH(I$1,'Inflation data joined'!$1:$1,0)+1)</f>
        <v>89.1</v>
      </c>
      <c r="J190" s="9" cm="1">
        <f t="array" aca="1" ref="J190" ca="1">INDEX('Inflation data joined'!$A$1:$AJ$1150,MATCH('Inflation data aligned'!$A190,OFFSET(INDIRECT(ADDRESS(1,MATCH(J$1,'Inflation data joined'!$1:$1,0),1,1,$A$1)),,,1150,1),0),MATCH(J$1,'Inflation data joined'!$1:$1,0)+1)</f>
        <v>100.36</v>
      </c>
      <c r="K190" s="9" cm="1">
        <f t="array" aca="1" ref="K190" ca="1">INDEX('Inflation data joined'!$A$1:$AJ$1150,MATCH('Inflation data aligned'!$A190,OFFSET(INDIRECT(ADDRESS(1,MATCH(K$1,'Inflation data joined'!$1:$1,0),1,1,$A$1)),,,1150,1),0),MATCH(K$1,'Inflation data joined'!$1:$1,0)+1)</f>
        <v>100.8</v>
      </c>
      <c r="L190" s="9" cm="1">
        <f t="array" aca="1" ref="L190" ca="1">INDEX('Inflation data joined'!$A$1:$AJ$1150,MATCH('Inflation data aligned'!$A190,OFFSET(INDIRECT(ADDRESS(1,MATCH(L$1,'Inflation data joined'!$1:$1,0),1,1,$A$1)),,,1150,1),0),MATCH(L$1,'Inflation data joined'!$1:$1,0)+1)</f>
        <v>100.40129</v>
      </c>
      <c r="M190" s="9" cm="1">
        <f t="array" aca="1" ref="M190" ca="1">INDEX('Inflation data joined'!$A$1:$AJ$1150,MATCH('Inflation data aligned'!$A190,OFFSET(INDIRECT(ADDRESS(1,MATCH(M$1,'Inflation data joined'!$1:$1,0),1,1,$A$1)),,,1150,1),0),MATCH(M$1,'Inflation data joined'!$1:$1,0)+1)</f>
        <v>4346.6499999999996</v>
      </c>
      <c r="N190" s="9" cm="1">
        <f t="array" aca="1" ref="N190" ca="1">INDEX('Inflation data joined'!$A$1:$AJ$1150,MATCH('Inflation data aligned'!$A190,OFFSET(INDIRECT(ADDRESS(1,MATCH(N$1,'Inflation data joined'!$1:$1,0),1,1,$A$1)),,,1150,1),0),MATCH(N$1,'Inflation data joined'!$1:$1,0)+1)</f>
        <v>100.8</v>
      </c>
      <c r="O190" s="9" cm="1">
        <f t="array" aca="1" ref="O190" ca="1">INDEX('Inflation data joined'!$A$1:$AJ$1150,MATCH('Inflation data aligned'!$A190,OFFSET(INDIRECT(ADDRESS(1,MATCH(O$1,'Inflation data joined'!$1:$1,0),1,1,$A$1)),,,1150,1),0),MATCH(O$1,'Inflation data joined'!$1:$1,0)+1)</f>
        <v>99.33</v>
      </c>
      <c r="P190" s="9" cm="1">
        <f t="array" aca="1" ref="P190" ca="1">INDEX('Inflation data joined'!$A$1:$AJ$1150,MATCH('Inflation data aligned'!$A190,OFFSET(INDIRECT(ADDRESS(1,MATCH(P$1,'Inflation data joined'!$1:$1,0),1,1,$A$1)),,,1150,1),0),MATCH(P$1,'Inflation data joined'!$1:$1,0)+1)</f>
        <v>124.8</v>
      </c>
      <c r="Q190" s="9" cm="1">
        <f t="array" aca="1" ref="Q190" ca="1">INDEX('Inflation data joined'!$A$1:$AJ$1150,MATCH('Inflation data aligned'!$A190,OFFSET(INDIRECT(ADDRESS(1,MATCH(Q$1,'Inflation data joined'!$1:$1,0),1,1,$A$1)),,,1150,1),0),MATCH(Q$1,'Inflation data joined'!$1:$1,0)+1)</f>
        <v>100.69</v>
      </c>
      <c r="R190" s="21">
        <f>'Mthly con price data from FRED'!H295</f>
        <v>100.711169307882</v>
      </c>
      <c r="S190" s="9" cm="1">
        <f t="array" aca="1" ref="S190" ca="1">INDEX('Inflation data joined'!$A$1:$AJ$1150,MATCH('Inflation data aligned'!$A190,OFFSET(INDIRECT(ADDRESS(1,MATCH(S$1,'Inflation data joined'!$1:$1,0),1,1,$A$1)),,,1150,1),0),MATCH(S$1,'Inflation data joined'!$1:$1,0)+1)</f>
        <v>93.1</v>
      </c>
    </row>
    <row r="191" spans="1:19" x14ac:dyDescent="0.25">
      <c r="A191" s="4">
        <v>42277</v>
      </c>
      <c r="B191" s="9" cm="1">
        <f t="array" aca="1" ref="B191" ca="1">INDEX('Inflation data joined'!$A$1:$AJ$1150,MATCH('Inflation data aligned'!$A191,OFFSET(INDIRECT(ADDRESS(1,MATCH(B$1,'Inflation data joined'!$1:$1,0),1,1,$A$1)),,,1150,1),0),MATCH(B$1,'Inflation data joined'!$1:$1,0)+1)</f>
        <v>108</v>
      </c>
      <c r="C191" s="9" cm="1">
        <f t="array" aca="1" ref="C191" ca="1">INDEX('Inflation data joined'!$A$1:$AJ$1150,MATCH('Inflation data aligned'!$A191,OFFSET(INDIRECT(ADDRESS(1,MATCH(C$1,'Inflation data joined'!$1:$1,0),1,1,$A$1)),,,1150,1),0),MATCH(C$1,'Inflation data joined'!$1:$1,0)+1)</f>
        <v>98.020290000000003</v>
      </c>
      <c r="D191" s="21">
        <f>'Mthly con price data from FRED'!D284</f>
        <v>100.5</v>
      </c>
      <c r="E191" s="9" cm="1">
        <f t="array" aca="1" ref="E191" ca="1">INDEX('Inflation data joined'!$A$1:$AJ$1150,MATCH('Inflation data aligned'!$A191,OFFSET(INDIRECT(ADDRESS(1,MATCH(E$1,'Inflation data joined'!$1:$1,0),1,1,$A$1)),,,1150,1),0),MATCH(E$1,'Inflation data joined'!$1:$1,0)+1)</f>
        <v>127.1</v>
      </c>
      <c r="F191" s="9" cm="1">
        <f t="array" aca="1" ref="F191" ca="1">INDEX('Inflation data joined'!$A$1:$AJ$1150,MATCH('Inflation data aligned'!$A191,OFFSET(INDIRECT(ADDRESS(1,MATCH(F$1,'Inflation data joined'!$1:$1,0),1,1,$A$1)),,,1150,1),0),MATCH(F$1,'Inflation data joined'!$1:$1,0)+1)</f>
        <v>99.545599999999993</v>
      </c>
      <c r="G191" s="9" cm="1">
        <f t="array" aca="1" ref="G191" ca="1">INDEX('Inflation data joined'!$A$1:$AJ$1150,MATCH('Inflation data aligned'!$A191,OFFSET(INDIRECT(ADDRESS(1,MATCH(G$1,'Inflation data joined'!$1:$1,0),1,1,$A$1)),,,1150,1),0),MATCH(G$1,'Inflation data joined'!$1:$1,0)+1)</f>
        <v>237.94499999999999</v>
      </c>
      <c r="H191" s="9" cm="1">
        <f t="array" aca="1" ref="H191" ca="1">INDEX('Inflation data joined'!$A$1:$AJ$1150,MATCH('Inflation data aligned'!$A191,OFFSET(INDIRECT(ADDRESS(1,MATCH(H$1,'Inflation data joined'!$1:$1,0),1,1,$A$1)),,,1150,1),0),MATCH(H$1,'Inflation data joined'!$1:$1,0)+1)</f>
        <v>259.60000000000002</v>
      </c>
      <c r="I191" s="9" cm="1">
        <f t="array" aca="1" ref="I191" ca="1">INDEX('Inflation data joined'!$A$1:$AJ$1150,MATCH('Inflation data aligned'!$A191,OFFSET(INDIRECT(ADDRESS(1,MATCH(I$1,'Inflation data joined'!$1:$1,0),1,1,$A$1)),,,1150,1),0),MATCH(I$1,'Inflation data joined'!$1:$1,0)+1)</f>
        <v>90.9</v>
      </c>
      <c r="J191" s="9" cm="1">
        <f t="array" aca="1" ref="J191" ca="1">INDEX('Inflation data joined'!$A$1:$AJ$1150,MATCH('Inflation data aligned'!$A191,OFFSET(INDIRECT(ADDRESS(1,MATCH(J$1,'Inflation data joined'!$1:$1,0),1,1,$A$1)),,,1150,1),0),MATCH(J$1,'Inflation data joined'!$1:$1,0)+1)</f>
        <v>99.95</v>
      </c>
      <c r="K191" s="9" cm="1">
        <f t="array" aca="1" ref="K191" ca="1">INDEX('Inflation data joined'!$A$1:$AJ$1150,MATCH('Inflation data aligned'!$A191,OFFSET(INDIRECT(ADDRESS(1,MATCH(K$1,'Inflation data joined'!$1:$1,0),1,1,$A$1)),,,1150,1),0),MATCH(K$1,'Inflation data joined'!$1:$1,0)+1)</f>
        <v>100.5</v>
      </c>
      <c r="L191" s="9" cm="1">
        <f t="array" aca="1" ref="L191" ca="1">INDEX('Inflation data joined'!$A$1:$AJ$1150,MATCH('Inflation data aligned'!$A191,OFFSET(INDIRECT(ADDRESS(1,MATCH(L$1,'Inflation data joined'!$1:$1,0),1,1,$A$1)),,,1150,1),0),MATCH(L$1,'Inflation data joined'!$1:$1,0)+1)</f>
        <v>100.237325</v>
      </c>
      <c r="M191" s="9" cm="1">
        <f t="array" aca="1" ref="M191" ca="1">INDEX('Inflation data joined'!$A$1:$AJ$1150,MATCH('Inflation data aligned'!$A191,OFFSET(INDIRECT(ADDRESS(1,MATCH(M$1,'Inflation data joined'!$1:$1,0),1,1,$A$1)),,,1150,1),0),MATCH(M$1,'Inflation data joined'!$1:$1,0)+1)</f>
        <v>4370.12</v>
      </c>
      <c r="N191" s="9" cm="1">
        <f t="array" aca="1" ref="N191" ca="1">INDEX('Inflation data joined'!$A$1:$AJ$1150,MATCH('Inflation data aligned'!$A191,OFFSET(INDIRECT(ADDRESS(1,MATCH(N$1,'Inflation data joined'!$1:$1,0),1,1,$A$1)),,,1150,1),0),MATCH(N$1,'Inflation data joined'!$1:$1,0)+1)</f>
        <v>100.3</v>
      </c>
      <c r="O191" s="9" cm="1">
        <f t="array" aca="1" ref="O191" ca="1">INDEX('Inflation data joined'!$A$1:$AJ$1150,MATCH('Inflation data aligned'!$A191,OFFSET(INDIRECT(ADDRESS(1,MATCH(O$1,'Inflation data joined'!$1:$1,0),1,1,$A$1)),,,1150,1),0),MATCH(O$1,'Inflation data joined'!$1:$1,0)+1)</f>
        <v>100.01</v>
      </c>
      <c r="P191" s="9" cm="1">
        <f t="array" aca="1" ref="P191" ca="1">INDEX('Inflation data joined'!$A$1:$AJ$1150,MATCH('Inflation data aligned'!$A191,OFFSET(INDIRECT(ADDRESS(1,MATCH(P$1,'Inflation data joined'!$1:$1,0),1,1,$A$1)),,,1150,1),0),MATCH(P$1,'Inflation data joined'!$1:$1,0)+1)</f>
        <v>125.4</v>
      </c>
      <c r="Q191" s="9" cm="1">
        <f t="array" aca="1" ref="Q191" ca="1">INDEX('Inflation data joined'!$A$1:$AJ$1150,MATCH('Inflation data aligned'!$A191,OFFSET(INDIRECT(ADDRESS(1,MATCH(Q$1,'Inflation data joined'!$1:$1,0),1,1,$A$1)),,,1150,1),0),MATCH(Q$1,'Inflation data joined'!$1:$1,0)+1)</f>
        <v>100.5</v>
      </c>
      <c r="R191" s="21">
        <f>'Mthly con price data from FRED'!H296</f>
        <v>101.28522297293701</v>
      </c>
      <c r="S191" s="9" cm="1">
        <f t="array" aca="1" ref="S191" ca="1">INDEX('Inflation data joined'!$A$1:$AJ$1150,MATCH('Inflation data aligned'!$A191,OFFSET(INDIRECT(ADDRESS(1,MATCH(S$1,'Inflation data joined'!$1:$1,0),1,1,$A$1)),,,1150,1),0),MATCH(S$1,'Inflation data joined'!$1:$1,0)+1)</f>
        <v>93.1</v>
      </c>
    </row>
    <row r="192" spans="1:19" x14ac:dyDescent="0.25">
      <c r="A192" s="4">
        <v>42308</v>
      </c>
      <c r="B192" s="31">
        <f ca="1">B191+(B194-B191)*1/3</f>
        <v>108.13333333333334</v>
      </c>
      <c r="C192" s="9" cm="1">
        <f t="array" aca="1" ref="C192" ca="1">INDEX('Inflation data joined'!$A$1:$AJ$1150,MATCH('Inflation data aligned'!$A192,OFFSET(INDIRECT(ADDRESS(1,MATCH(C$1,'Inflation data joined'!$1:$1,0),1,1,$A$1)),,,1150,1),0),MATCH(C$1,'Inflation data joined'!$1:$1,0)+1)</f>
        <v>98.115087000000003</v>
      </c>
      <c r="D192" s="21">
        <f>'Mthly con price data from FRED'!D285</f>
        <v>100.1</v>
      </c>
      <c r="E192" s="9" cm="1">
        <f t="array" aca="1" ref="E192" ca="1">INDEX('Inflation data joined'!$A$1:$AJ$1150,MATCH('Inflation data aligned'!$A192,OFFSET(INDIRECT(ADDRESS(1,MATCH(E$1,'Inflation data joined'!$1:$1,0),1,1,$A$1)),,,1150,1),0),MATCH(E$1,'Inflation data joined'!$1:$1,0)+1)</f>
        <v>127.2</v>
      </c>
      <c r="F192" s="9" cm="1">
        <f t="array" aca="1" ref="F192" ca="1">INDEX('Inflation data joined'!$A$1:$AJ$1150,MATCH('Inflation data aligned'!$A192,OFFSET(INDIRECT(ADDRESS(1,MATCH(F$1,'Inflation data joined'!$1:$1,0),1,1,$A$1)),,,1150,1),0),MATCH(F$1,'Inflation data joined'!$1:$1,0)+1)</f>
        <v>99.628399999999999</v>
      </c>
      <c r="G192" s="9" cm="1">
        <f t="array" aca="1" ref="G192" ca="1">INDEX('Inflation data joined'!$A$1:$AJ$1150,MATCH('Inflation data aligned'!$A192,OFFSET(INDIRECT(ADDRESS(1,MATCH(G$1,'Inflation data joined'!$1:$1,0),1,1,$A$1)),,,1150,1),0),MATCH(G$1,'Inflation data joined'!$1:$1,0)+1)</f>
        <v>237.83799999999999</v>
      </c>
      <c r="H192" s="9" cm="1">
        <f t="array" aca="1" ref="H192" ca="1">INDEX('Inflation data joined'!$A$1:$AJ$1150,MATCH('Inflation data aligned'!$A192,OFFSET(INDIRECT(ADDRESS(1,MATCH(H$1,'Inflation data joined'!$1:$1,0),1,1,$A$1)),,,1150,1),0),MATCH(H$1,'Inflation data joined'!$1:$1,0)+1)</f>
        <v>259.5</v>
      </c>
      <c r="I192" s="9" cm="1">
        <f t="array" aca="1" ref="I192" ca="1">INDEX('Inflation data joined'!$A$1:$AJ$1150,MATCH('Inflation data aligned'!$A192,OFFSET(INDIRECT(ADDRESS(1,MATCH(I$1,'Inflation data joined'!$1:$1,0),1,1,$A$1)),,,1150,1),0),MATCH(I$1,'Inflation data joined'!$1:$1,0)+1)</f>
        <v>92.3</v>
      </c>
      <c r="J192" s="9" cm="1">
        <f t="array" aca="1" ref="J192" ca="1">INDEX('Inflation data joined'!$A$1:$AJ$1150,MATCH('Inflation data aligned'!$A192,OFFSET(INDIRECT(ADDRESS(1,MATCH(J$1,'Inflation data joined'!$1:$1,0),1,1,$A$1)),,,1150,1),0),MATCH(J$1,'Inflation data joined'!$1:$1,0)+1)</f>
        <v>100.01</v>
      </c>
      <c r="K192" s="9" cm="1">
        <f t="array" aca="1" ref="K192" ca="1">INDEX('Inflation data joined'!$A$1:$AJ$1150,MATCH('Inflation data aligned'!$A192,OFFSET(INDIRECT(ADDRESS(1,MATCH(K$1,'Inflation data joined'!$1:$1,0),1,1,$A$1)),,,1150,1),0),MATCH(K$1,'Inflation data joined'!$1:$1,0)+1)</f>
        <v>100.5</v>
      </c>
      <c r="L192" s="9" cm="1">
        <f t="array" aca="1" ref="L192" ca="1">INDEX('Inflation data joined'!$A$1:$AJ$1150,MATCH('Inflation data aligned'!$A192,OFFSET(INDIRECT(ADDRESS(1,MATCH(L$1,'Inflation data joined'!$1:$1,0),1,1,$A$1)),,,1150,1),0),MATCH(L$1,'Inflation data joined'!$1:$1,0)+1)</f>
        <v>100.24643399999999</v>
      </c>
      <c r="M192" s="9" cm="1">
        <f t="array" aca="1" ref="M192" ca="1">INDEX('Inflation data joined'!$A$1:$AJ$1150,MATCH('Inflation data aligned'!$A192,OFFSET(INDIRECT(ADDRESS(1,MATCH(M$1,'Inflation data joined'!$1:$1,0),1,1,$A$1)),,,1150,1),0),MATCH(M$1,'Inflation data joined'!$1:$1,0)+1)</f>
        <v>4405.95</v>
      </c>
      <c r="N192" s="9" cm="1">
        <f t="array" aca="1" ref="N192" ca="1">INDEX('Inflation data joined'!$A$1:$AJ$1150,MATCH('Inflation data aligned'!$A192,OFFSET(INDIRECT(ADDRESS(1,MATCH(N$1,'Inflation data joined'!$1:$1,0),1,1,$A$1)),,,1150,1),0),MATCH(N$1,'Inflation data joined'!$1:$1,0)+1)</f>
        <v>100</v>
      </c>
      <c r="O192" s="9" cm="1">
        <f t="array" aca="1" ref="O192" ca="1">INDEX('Inflation data joined'!$A$1:$AJ$1150,MATCH('Inflation data aligned'!$A192,OFFSET(INDIRECT(ADDRESS(1,MATCH(O$1,'Inflation data joined'!$1:$1,0),1,1,$A$1)),,,1150,1),0),MATCH(O$1,'Inflation data joined'!$1:$1,0)+1)</f>
        <v>100.1</v>
      </c>
      <c r="P192" s="9" cm="1">
        <f t="array" aca="1" ref="P192" ca="1">INDEX('Inflation data joined'!$A$1:$AJ$1150,MATCH('Inflation data aligned'!$A192,OFFSET(INDIRECT(ADDRESS(1,MATCH(P$1,'Inflation data joined'!$1:$1,0),1,1,$A$1)),,,1150,1),0),MATCH(P$1,'Inflation data joined'!$1:$1,0)+1)</f>
        <v>126.1</v>
      </c>
      <c r="Q192" s="9" cm="1">
        <f t="array" aca="1" ref="Q192" ca="1">INDEX('Inflation data joined'!$A$1:$AJ$1150,MATCH('Inflation data aligned'!$A192,OFFSET(INDIRECT(ADDRESS(1,MATCH(Q$1,'Inflation data joined'!$1:$1,0),1,1,$A$1)),,,1150,1),0),MATCH(Q$1,'Inflation data joined'!$1:$1,0)+1)</f>
        <v>100.41</v>
      </c>
      <c r="R192" s="21">
        <f>'Mthly con price data from FRED'!H297</f>
        <v>102.034733622937</v>
      </c>
      <c r="S192" s="9" cm="1">
        <f t="array" aca="1" ref="S192" ca="1">INDEX('Inflation data joined'!$A$1:$AJ$1150,MATCH('Inflation data aligned'!$A192,OFFSET(INDIRECT(ADDRESS(1,MATCH(S$1,'Inflation data joined'!$1:$1,0),1,1,$A$1)),,,1150,1),0),MATCH(S$1,'Inflation data joined'!$1:$1,0)+1)</f>
        <v>93.3</v>
      </c>
    </row>
    <row r="193" spans="1:19" x14ac:dyDescent="0.25">
      <c r="A193" s="4">
        <v>42338</v>
      </c>
      <c r="B193" s="32">
        <f ca="1">B191+(B194-B191)*2/3</f>
        <v>108.26666666666667</v>
      </c>
      <c r="C193" s="9" cm="1">
        <f t="array" aca="1" ref="C193" ca="1">INDEX('Inflation data joined'!$A$1:$AJ$1150,MATCH('Inflation data aligned'!$A193,OFFSET(INDIRECT(ADDRESS(1,MATCH(C$1,'Inflation data joined'!$1:$1,0),1,1,$A$1)),,,1150,1),0),MATCH(C$1,'Inflation data joined'!$1:$1,0)+1)</f>
        <v>98.020290000000003</v>
      </c>
      <c r="D193" s="21">
        <f>'Mthly con price data from FRED'!D286</f>
        <v>100.1</v>
      </c>
      <c r="E193" s="9" cm="1">
        <f t="array" aca="1" ref="E193" ca="1">INDEX('Inflation data joined'!$A$1:$AJ$1150,MATCH('Inflation data aligned'!$A193,OFFSET(INDIRECT(ADDRESS(1,MATCH(E$1,'Inflation data joined'!$1:$1,0),1,1,$A$1)),,,1150,1),0),MATCH(E$1,'Inflation data joined'!$1:$1,0)+1)</f>
        <v>127.1</v>
      </c>
      <c r="F193" s="9" cm="1">
        <f t="array" aca="1" ref="F193" ca="1">INDEX('Inflation data joined'!$A$1:$AJ$1150,MATCH('Inflation data aligned'!$A193,OFFSET(INDIRECT(ADDRESS(1,MATCH(F$1,'Inflation data joined'!$1:$1,0),1,1,$A$1)),,,1150,1),0),MATCH(F$1,'Inflation data joined'!$1:$1,0)+1)</f>
        <v>99.556600000000003</v>
      </c>
      <c r="G193" s="9" cm="1">
        <f t="array" aca="1" ref="G193" ca="1">INDEX('Inflation data joined'!$A$1:$AJ$1150,MATCH('Inflation data aligned'!$A193,OFFSET(INDIRECT(ADDRESS(1,MATCH(G$1,'Inflation data joined'!$1:$1,0),1,1,$A$1)),,,1150,1),0),MATCH(G$1,'Inflation data joined'!$1:$1,0)+1)</f>
        <v>237.33600000000001</v>
      </c>
      <c r="H193" s="9" cm="1">
        <f t="array" aca="1" ref="H193" ca="1">INDEX('Inflation data joined'!$A$1:$AJ$1150,MATCH('Inflation data aligned'!$A193,OFFSET(INDIRECT(ADDRESS(1,MATCH(H$1,'Inflation data joined'!$1:$1,0),1,1,$A$1)),,,1150,1),0),MATCH(H$1,'Inflation data joined'!$1:$1,0)+1)</f>
        <v>259.8</v>
      </c>
      <c r="I193" s="9" cm="1">
        <f t="array" aca="1" ref="I193" ca="1">INDEX('Inflation data joined'!$A$1:$AJ$1150,MATCH('Inflation data aligned'!$A193,OFFSET(INDIRECT(ADDRESS(1,MATCH(I$1,'Inflation data joined'!$1:$1,0),1,1,$A$1)),,,1150,1),0),MATCH(I$1,'Inflation data joined'!$1:$1,0)+1)</f>
        <v>92.5</v>
      </c>
      <c r="J193" s="9" cm="1">
        <f t="array" aca="1" ref="J193" ca="1">INDEX('Inflation data joined'!$A$1:$AJ$1150,MATCH('Inflation data aligned'!$A193,OFFSET(INDIRECT(ADDRESS(1,MATCH(J$1,'Inflation data joined'!$1:$1,0),1,1,$A$1)),,,1150,1),0),MATCH(J$1,'Inflation data joined'!$1:$1,0)+1)</f>
        <v>99.81</v>
      </c>
      <c r="K193" s="9" cm="1">
        <f t="array" aca="1" ref="K193" ca="1">INDEX('Inflation data joined'!$A$1:$AJ$1150,MATCH('Inflation data aligned'!$A193,OFFSET(INDIRECT(ADDRESS(1,MATCH(K$1,'Inflation data joined'!$1:$1,0),1,1,$A$1)),,,1150,1),0),MATCH(K$1,'Inflation data joined'!$1:$1,0)+1)</f>
        <v>99.5</v>
      </c>
      <c r="L193" s="9" cm="1">
        <f t="array" aca="1" ref="L193" ca="1">INDEX('Inflation data joined'!$A$1:$AJ$1150,MATCH('Inflation data aligned'!$A193,OFFSET(INDIRECT(ADDRESS(1,MATCH(L$1,'Inflation data joined'!$1:$1,0),1,1,$A$1)),,,1150,1),0),MATCH(L$1,'Inflation data joined'!$1:$1,0)+1)</f>
        <v>100.128015</v>
      </c>
      <c r="M193" s="9" cm="1">
        <f t="array" aca="1" ref="M193" ca="1">INDEX('Inflation data joined'!$A$1:$AJ$1150,MATCH('Inflation data aligned'!$A193,OFFSET(INDIRECT(ADDRESS(1,MATCH(M$1,'Inflation data joined'!$1:$1,0),1,1,$A$1)),,,1150,1),0),MATCH(M$1,'Inflation data joined'!$1:$1,0)+1)</f>
        <v>4450.45</v>
      </c>
      <c r="N193" s="9" cm="1">
        <f t="array" aca="1" ref="N193" ca="1">INDEX('Inflation data joined'!$A$1:$AJ$1150,MATCH('Inflation data aligned'!$A193,OFFSET(INDIRECT(ADDRESS(1,MATCH(N$1,'Inflation data joined'!$1:$1,0),1,1,$A$1)),,,1150,1),0),MATCH(N$1,'Inflation data joined'!$1:$1,0)+1)</f>
        <v>99.7</v>
      </c>
      <c r="O193" s="9" cm="1">
        <f t="array" aca="1" ref="O193" ca="1">INDEX('Inflation data joined'!$A$1:$AJ$1150,MATCH('Inflation data aligned'!$A193,OFFSET(INDIRECT(ADDRESS(1,MATCH(O$1,'Inflation data joined'!$1:$1,0),1,1,$A$1)),,,1150,1),0),MATCH(O$1,'Inflation data joined'!$1:$1,0)+1)</f>
        <v>99.41</v>
      </c>
      <c r="P193" s="9" cm="1">
        <f t="array" aca="1" ref="P193" ca="1">INDEX('Inflation data joined'!$A$1:$AJ$1150,MATCH('Inflation data aligned'!$A193,OFFSET(INDIRECT(ADDRESS(1,MATCH(P$1,'Inflation data joined'!$1:$1,0),1,1,$A$1)),,,1150,1),0),MATCH(P$1,'Inflation data joined'!$1:$1,0)+1)</f>
        <v>126.6</v>
      </c>
      <c r="Q193" s="9" cm="1">
        <f t="array" aca="1" ref="Q193" ca="1">INDEX('Inflation data joined'!$A$1:$AJ$1150,MATCH('Inflation data aligned'!$A193,OFFSET(INDIRECT(ADDRESS(1,MATCH(Q$1,'Inflation data joined'!$1:$1,0),1,1,$A$1)),,,1150,1),0),MATCH(Q$1,'Inflation data joined'!$1:$1,0)+1)</f>
        <v>99.85</v>
      </c>
      <c r="R193" s="21">
        <f>'Mthly con price data from FRED'!H298</f>
        <v>102.799994125109</v>
      </c>
      <c r="S193" s="9" cm="1">
        <f t="array" aca="1" ref="S193" ca="1">INDEX('Inflation data joined'!$A$1:$AJ$1150,MATCH('Inflation data aligned'!$A193,OFFSET(INDIRECT(ADDRESS(1,MATCH(S$1,'Inflation data joined'!$1:$1,0),1,1,$A$1)),,,1150,1),0),MATCH(S$1,'Inflation data joined'!$1:$1,0)+1)</f>
        <v>93.4</v>
      </c>
    </row>
    <row r="194" spans="1:19" x14ac:dyDescent="0.25">
      <c r="A194" s="4">
        <v>42369</v>
      </c>
      <c r="B194" s="9" cm="1">
        <f t="array" aca="1" ref="B194" ca="1">INDEX('Inflation data joined'!$A$1:$AJ$1150,MATCH('Inflation data aligned'!$A194,OFFSET(INDIRECT(ADDRESS(1,MATCH(B$1,'Inflation data joined'!$1:$1,0),1,1,$A$1)),,,1150,1),0),MATCH(B$1,'Inflation data joined'!$1:$1,0)+1)</f>
        <v>108.4</v>
      </c>
      <c r="C194" s="9" cm="1">
        <f t="array" aca="1" ref="C194" ca="1">INDEX('Inflation data joined'!$A$1:$AJ$1150,MATCH('Inflation data aligned'!$A194,OFFSET(INDIRECT(ADDRESS(1,MATCH(C$1,'Inflation data joined'!$1:$1,0),1,1,$A$1)),,,1150,1),0),MATCH(C$1,'Inflation data joined'!$1:$1,0)+1)</f>
        <v>97.925493000000003</v>
      </c>
      <c r="D194" s="21">
        <f>'Mthly con price data from FRED'!D287</f>
        <v>100.6</v>
      </c>
      <c r="E194" s="9" cm="1">
        <f t="array" aca="1" ref="E194" ca="1">INDEX('Inflation data joined'!$A$1:$AJ$1150,MATCH('Inflation data aligned'!$A194,OFFSET(INDIRECT(ADDRESS(1,MATCH(E$1,'Inflation data joined'!$1:$1,0),1,1,$A$1)),,,1150,1),0),MATCH(E$1,'Inflation data joined'!$1:$1,0)+1)</f>
        <v>126.5</v>
      </c>
      <c r="F194" s="9" cm="1">
        <f t="array" aca="1" ref="F194" ca="1">INDEX('Inflation data joined'!$A$1:$AJ$1150,MATCH('Inflation data aligned'!$A194,OFFSET(INDIRECT(ADDRESS(1,MATCH(F$1,'Inflation data joined'!$1:$1,0),1,1,$A$1)),,,1150,1),0),MATCH(F$1,'Inflation data joined'!$1:$1,0)+1)</f>
        <v>99.147599999999997</v>
      </c>
      <c r="G194" s="9" cm="1">
        <f t="array" aca="1" ref="G194" ca="1">INDEX('Inflation data joined'!$A$1:$AJ$1150,MATCH('Inflation data aligned'!$A194,OFFSET(INDIRECT(ADDRESS(1,MATCH(G$1,'Inflation data joined'!$1:$1,0),1,1,$A$1)),,,1150,1),0),MATCH(G$1,'Inflation data joined'!$1:$1,0)+1)</f>
        <v>236.52500000000001</v>
      </c>
      <c r="H194" s="9" cm="1">
        <f t="array" aca="1" ref="H194" ca="1">INDEX('Inflation data joined'!$A$1:$AJ$1150,MATCH('Inflation data aligned'!$A194,OFFSET(INDIRECT(ADDRESS(1,MATCH(H$1,'Inflation data joined'!$1:$1,0),1,1,$A$1)),,,1150,1),0),MATCH(H$1,'Inflation data joined'!$1:$1,0)+1)</f>
        <v>260.60000000000002</v>
      </c>
      <c r="I194" s="9" cm="1">
        <f t="array" aca="1" ref="I194" ca="1">INDEX('Inflation data joined'!$A$1:$AJ$1150,MATCH('Inflation data aligned'!$A194,OFFSET(INDIRECT(ADDRESS(1,MATCH(I$1,'Inflation data joined'!$1:$1,0),1,1,$A$1)),,,1150,1),0),MATCH(I$1,'Inflation data joined'!$1:$1,0)+1)</f>
        <v>92.8</v>
      </c>
      <c r="J194" s="9" cm="1">
        <f t="array" aca="1" ref="J194" ca="1">INDEX('Inflation data joined'!$A$1:$AJ$1150,MATCH('Inflation data aligned'!$A194,OFFSET(INDIRECT(ADDRESS(1,MATCH(J$1,'Inflation data joined'!$1:$1,0),1,1,$A$1)),,,1150,1),0),MATCH(J$1,'Inflation data joined'!$1:$1,0)+1)</f>
        <v>100.04</v>
      </c>
      <c r="K194" s="9" cm="1">
        <f t="array" aca="1" ref="K194" ca="1">INDEX('Inflation data joined'!$A$1:$AJ$1150,MATCH('Inflation data aligned'!$A194,OFFSET(INDIRECT(ADDRESS(1,MATCH(K$1,'Inflation data joined'!$1:$1,0),1,1,$A$1)),,,1150,1),0),MATCH(K$1,'Inflation data joined'!$1:$1,0)+1)</f>
        <v>99.6</v>
      </c>
      <c r="L194" s="9" cm="1">
        <f t="array" aca="1" ref="L194" ca="1">INDEX('Inflation data joined'!$A$1:$AJ$1150,MATCH('Inflation data aligned'!$A194,OFFSET(INDIRECT(ADDRESS(1,MATCH(L$1,'Inflation data joined'!$1:$1,0),1,1,$A$1)),,,1150,1),0),MATCH(L$1,'Inflation data joined'!$1:$1,0)+1)</f>
        <v>100.39218099999999</v>
      </c>
      <c r="M194" s="9" cm="1">
        <f t="array" aca="1" ref="M194" ca="1">INDEX('Inflation data joined'!$A$1:$AJ$1150,MATCH('Inflation data aligned'!$A194,OFFSET(INDIRECT(ADDRESS(1,MATCH(M$1,'Inflation data joined'!$1:$1,0),1,1,$A$1)),,,1150,1),0),MATCH(M$1,'Inflation data joined'!$1:$1,0)+1)</f>
        <v>4493.17</v>
      </c>
      <c r="N194" s="9" cm="1">
        <f t="array" aca="1" ref="N194" ca="1">INDEX('Inflation data joined'!$A$1:$AJ$1150,MATCH('Inflation data aligned'!$A194,OFFSET(INDIRECT(ADDRESS(1,MATCH(N$1,'Inflation data joined'!$1:$1,0),1,1,$A$1)),,,1150,1),0),MATCH(N$1,'Inflation data joined'!$1:$1,0)+1)</f>
        <v>99.6</v>
      </c>
      <c r="O194" s="9" cm="1">
        <f t="array" aca="1" ref="O194" ca="1">INDEX('Inflation data joined'!$A$1:$AJ$1150,MATCH('Inflation data aligned'!$A194,OFFSET(INDIRECT(ADDRESS(1,MATCH(O$1,'Inflation data joined'!$1:$1,0),1,1,$A$1)),,,1150,1),0),MATCH(O$1,'Inflation data joined'!$1:$1,0)+1)</f>
        <v>98.67</v>
      </c>
      <c r="P194" s="9" cm="1">
        <f t="array" aca="1" ref="P194" ca="1">INDEX('Inflation data joined'!$A$1:$AJ$1150,MATCH('Inflation data aligned'!$A194,OFFSET(INDIRECT(ADDRESS(1,MATCH(P$1,'Inflation data joined'!$1:$1,0),1,1,$A$1)),,,1150,1),0),MATCH(P$1,'Inflation data joined'!$1:$1,0)+1)</f>
        <v>126.1</v>
      </c>
      <c r="Q194" s="9" cm="1">
        <f t="array" aca="1" ref="Q194" ca="1">INDEX('Inflation data joined'!$A$1:$AJ$1150,MATCH('Inflation data aligned'!$A194,OFFSET(INDIRECT(ADDRESS(1,MATCH(Q$1,'Inflation data joined'!$1:$1,0),1,1,$A$1)),,,1150,1),0),MATCH(Q$1,'Inflation data joined'!$1:$1,0)+1)</f>
        <v>99.73</v>
      </c>
      <c r="R194" s="21">
        <f>'Mthly con price data from FRED'!H299</f>
        <v>103.591554079872</v>
      </c>
      <c r="S194" s="9" cm="1">
        <f t="array" aca="1" ref="S194" ca="1">INDEX('Inflation data joined'!$A$1:$AJ$1150,MATCH('Inflation data aligned'!$A194,OFFSET(INDIRECT(ADDRESS(1,MATCH(S$1,'Inflation data joined'!$1:$1,0),1,1,$A$1)),,,1150,1),0),MATCH(S$1,'Inflation data joined'!$1:$1,0)+1)</f>
        <v>93.7</v>
      </c>
    </row>
    <row r="195" spans="1:19" x14ac:dyDescent="0.25">
      <c r="A195" s="4">
        <v>42400</v>
      </c>
      <c r="B195" s="31">
        <f ca="1">B194+(B197-B194)*1/3</f>
        <v>108.33333333333334</v>
      </c>
      <c r="C195" s="9" cm="1">
        <f t="array" aca="1" ref="C195" ca="1">INDEX('Inflation data joined'!$A$1:$AJ$1150,MATCH('Inflation data aligned'!$A195,OFFSET(INDIRECT(ADDRESS(1,MATCH(C$1,'Inflation data joined'!$1:$1,0),1,1,$A$1)),,,1150,1),0),MATCH(C$1,'Inflation data joined'!$1:$1,0)+1)</f>
        <v>97.261913000000007</v>
      </c>
      <c r="D195" s="21">
        <f>'Mthly con price data from FRED'!D288</f>
        <v>101.1</v>
      </c>
      <c r="E195" s="9" cm="1">
        <f t="array" aca="1" ref="E195" ca="1">INDEX('Inflation data joined'!$A$1:$AJ$1150,MATCH('Inflation data aligned'!$A195,OFFSET(INDIRECT(ADDRESS(1,MATCH(E$1,'Inflation data joined'!$1:$1,0),1,1,$A$1)),,,1150,1),0),MATCH(E$1,'Inflation data joined'!$1:$1,0)+1)</f>
        <v>126.8</v>
      </c>
      <c r="F195" s="9" cm="1">
        <f t="array" aca="1" ref="F195" ca="1">INDEX('Inflation data joined'!$A$1:$AJ$1150,MATCH('Inflation data aligned'!$A195,OFFSET(INDIRECT(ADDRESS(1,MATCH(F$1,'Inflation data joined'!$1:$1,0),1,1,$A$1)),,,1150,1),0),MATCH(F$1,'Inflation data joined'!$1:$1,0)+1)</f>
        <v>98.7624</v>
      </c>
      <c r="G195" s="9" cm="1">
        <f t="array" aca="1" ref="G195" ca="1">INDEX('Inflation data joined'!$A$1:$AJ$1150,MATCH('Inflation data aligned'!$A195,OFFSET(INDIRECT(ADDRESS(1,MATCH(G$1,'Inflation data joined'!$1:$1,0),1,1,$A$1)),,,1150,1),0),MATCH(G$1,'Inflation data joined'!$1:$1,0)+1)</f>
        <v>236.916</v>
      </c>
      <c r="H195" s="9" cm="1">
        <f t="array" aca="1" ref="H195" ca="1">INDEX('Inflation data joined'!$A$1:$AJ$1150,MATCH('Inflation data aligned'!$A195,OFFSET(INDIRECT(ADDRESS(1,MATCH(H$1,'Inflation data joined'!$1:$1,0),1,1,$A$1)),,,1150,1),0),MATCH(H$1,'Inflation data joined'!$1:$1,0)+1)</f>
        <v>258.8</v>
      </c>
      <c r="I195" s="9" cm="1">
        <f t="array" aca="1" ref="I195" ca="1">INDEX('Inflation data joined'!$A$1:$AJ$1150,MATCH('Inflation data aligned'!$A195,OFFSET(INDIRECT(ADDRESS(1,MATCH(I$1,'Inflation data joined'!$1:$1,0),1,1,$A$1)),,,1150,1),0),MATCH(I$1,'Inflation data joined'!$1:$1,0)+1)</f>
        <v>92.7</v>
      </c>
      <c r="J195" s="9" cm="1">
        <f t="array" aca="1" ref="J195" ca="1">INDEX('Inflation data joined'!$A$1:$AJ$1150,MATCH('Inflation data aligned'!$A195,OFFSET(INDIRECT(ADDRESS(1,MATCH(J$1,'Inflation data joined'!$1:$1,0),1,1,$A$1)),,,1150,1),0),MATCH(J$1,'Inflation data joined'!$1:$1,0)+1)</f>
        <v>99.07</v>
      </c>
      <c r="K195" s="9" cm="1">
        <f t="array" aca="1" ref="K195" ca="1">INDEX('Inflation data joined'!$A$1:$AJ$1150,MATCH('Inflation data aligned'!$A195,OFFSET(INDIRECT(ADDRESS(1,MATCH(K$1,'Inflation data joined'!$1:$1,0),1,1,$A$1)),,,1150,1),0),MATCH(K$1,'Inflation data joined'!$1:$1,0)+1)</f>
        <v>98.5</v>
      </c>
      <c r="L195" s="9" cm="1">
        <f t="array" aca="1" ref="L195" ca="1">INDEX('Inflation data joined'!$A$1:$AJ$1150,MATCH('Inflation data aligned'!$A195,OFFSET(INDIRECT(ADDRESS(1,MATCH(L$1,'Inflation data joined'!$1:$1,0),1,1,$A$1)),,,1150,1),0),MATCH(L$1,'Inflation data joined'!$1:$1,0)+1)</f>
        <v>100.437727</v>
      </c>
      <c r="M195" s="9" cm="1">
        <f t="array" aca="1" ref="M195" ca="1">INDEX('Inflation data joined'!$A$1:$AJ$1150,MATCH('Inflation data aligned'!$A195,OFFSET(INDIRECT(ADDRESS(1,MATCH(M$1,'Inflation data joined'!$1:$1,0),1,1,$A$1)),,,1150,1),0),MATCH(M$1,'Inflation data joined'!$1:$1,0)+1)</f>
        <v>4550.2299999999996</v>
      </c>
      <c r="N195" s="9" cm="1">
        <f t="array" aca="1" ref="N195" ca="1">INDEX('Inflation data joined'!$A$1:$AJ$1150,MATCH('Inflation data aligned'!$A195,OFFSET(INDIRECT(ADDRESS(1,MATCH(N$1,'Inflation data joined'!$1:$1,0),1,1,$A$1)),,,1150,1),0),MATCH(N$1,'Inflation data joined'!$1:$1,0)+1)</f>
        <v>98.7</v>
      </c>
      <c r="O195" s="9" cm="1">
        <f t="array" aca="1" ref="O195" ca="1">INDEX('Inflation data joined'!$A$1:$AJ$1150,MATCH('Inflation data aligned'!$A195,OFFSET(INDIRECT(ADDRESS(1,MATCH(O$1,'Inflation data joined'!$1:$1,0),1,1,$A$1)),,,1150,1),0),MATCH(O$1,'Inflation data joined'!$1:$1,0)+1)</f>
        <v>98.12</v>
      </c>
      <c r="P195" s="9" cm="1">
        <f t="array" aca="1" ref="P195" ca="1">INDEX('Inflation data joined'!$A$1:$AJ$1150,MATCH('Inflation data aligned'!$A195,OFFSET(INDIRECT(ADDRESS(1,MATCH(P$1,'Inflation data joined'!$1:$1,0),1,1,$A$1)),,,1150,1),0),MATCH(P$1,'Inflation data joined'!$1:$1,0)+1)</f>
        <v>126.3</v>
      </c>
      <c r="Q195" s="9" cm="1">
        <f t="array" aca="1" ref="Q195" ca="1">INDEX('Inflation data joined'!$A$1:$AJ$1150,MATCH('Inflation data aligned'!$A195,OFFSET(INDIRECT(ADDRESS(1,MATCH(Q$1,'Inflation data joined'!$1:$1,0),1,1,$A$1)),,,1150,1),0),MATCH(Q$1,'Inflation data joined'!$1:$1,0)+1)</f>
        <v>98.71</v>
      </c>
      <c r="R195" s="21">
        <f>'Mthly con price data from FRED'!H300</f>
        <v>104.58603299903901</v>
      </c>
      <c r="S195" s="9" cm="1">
        <f t="array" aca="1" ref="S195" ca="1">INDEX('Inflation data joined'!$A$1:$AJ$1150,MATCH('Inflation data aligned'!$A195,OFFSET(INDIRECT(ADDRESS(1,MATCH(S$1,'Inflation data joined'!$1:$1,0),1,1,$A$1)),,,1150,1),0),MATCH(S$1,'Inflation data joined'!$1:$1,0)+1)</f>
        <v>94.4</v>
      </c>
    </row>
    <row r="196" spans="1:19" x14ac:dyDescent="0.25">
      <c r="A196" s="4">
        <v>42429</v>
      </c>
      <c r="B196" s="32">
        <f ca="1">B194+(B197-B194)*2/3</f>
        <v>108.26666666666667</v>
      </c>
      <c r="C196" s="9" cm="1">
        <f t="array" aca="1" ref="C196" ca="1">INDEX('Inflation data joined'!$A$1:$AJ$1150,MATCH('Inflation data aligned'!$A196,OFFSET(INDIRECT(ADDRESS(1,MATCH(C$1,'Inflation data joined'!$1:$1,0),1,1,$A$1)),,,1150,1),0),MATCH(C$1,'Inflation data joined'!$1:$1,0)+1)</f>
        <v>97.167114999999995</v>
      </c>
      <c r="D196" s="21">
        <f>'Mthly con price data from FRED'!D289</f>
        <v>102.7</v>
      </c>
      <c r="E196" s="9" cm="1">
        <f t="array" aca="1" ref="E196" ca="1">INDEX('Inflation data joined'!$A$1:$AJ$1150,MATCH('Inflation data aligned'!$A196,OFFSET(INDIRECT(ADDRESS(1,MATCH(E$1,'Inflation data joined'!$1:$1,0),1,1,$A$1)),,,1150,1),0),MATCH(E$1,'Inflation data joined'!$1:$1,0)+1)</f>
        <v>127.1</v>
      </c>
      <c r="F196" s="9" cm="1">
        <f t="array" aca="1" ref="F196" ca="1">INDEX('Inflation data joined'!$A$1:$AJ$1150,MATCH('Inflation data aligned'!$A196,OFFSET(INDIRECT(ADDRESS(1,MATCH(F$1,'Inflation data joined'!$1:$1,0),1,1,$A$1)),,,1150,1),0),MATCH(F$1,'Inflation data joined'!$1:$1,0)+1)</f>
        <v>98.945700000000002</v>
      </c>
      <c r="G196" s="9" cm="1">
        <f t="array" aca="1" ref="G196" ca="1">INDEX('Inflation data joined'!$A$1:$AJ$1150,MATCH('Inflation data aligned'!$A196,OFFSET(INDIRECT(ADDRESS(1,MATCH(G$1,'Inflation data joined'!$1:$1,0),1,1,$A$1)),,,1150,1),0),MATCH(G$1,'Inflation data joined'!$1:$1,0)+1)</f>
        <v>237.11099999999999</v>
      </c>
      <c r="H196" s="9" cm="1">
        <f t="array" aca="1" ref="H196" ca="1">INDEX('Inflation data joined'!$A$1:$AJ$1150,MATCH('Inflation data aligned'!$A196,OFFSET(INDIRECT(ADDRESS(1,MATCH(H$1,'Inflation data joined'!$1:$1,0),1,1,$A$1)),,,1150,1),0),MATCH(H$1,'Inflation data joined'!$1:$1,0)+1)</f>
        <v>260</v>
      </c>
      <c r="I196" s="9" cm="1">
        <f t="array" aca="1" ref="I196" ca="1">INDEX('Inflation data joined'!$A$1:$AJ$1150,MATCH('Inflation data aligned'!$A196,OFFSET(INDIRECT(ADDRESS(1,MATCH(I$1,'Inflation data joined'!$1:$1,0),1,1,$A$1)),,,1150,1),0),MATCH(I$1,'Inflation data joined'!$1:$1,0)+1)</f>
        <v>93.9</v>
      </c>
      <c r="J196" s="9" cm="1">
        <f t="array" aca="1" ref="J196" ca="1">INDEX('Inflation data joined'!$A$1:$AJ$1150,MATCH('Inflation data aligned'!$A196,OFFSET(INDIRECT(ADDRESS(1,MATCH(J$1,'Inflation data joined'!$1:$1,0),1,1,$A$1)),,,1150,1),0),MATCH(J$1,'Inflation data joined'!$1:$1,0)+1)</f>
        <v>99.32</v>
      </c>
      <c r="K196" s="9" cm="1">
        <f t="array" aca="1" ref="K196" ca="1">INDEX('Inflation data joined'!$A$1:$AJ$1150,MATCH('Inflation data aligned'!$A196,OFFSET(INDIRECT(ADDRESS(1,MATCH(K$1,'Inflation data joined'!$1:$1,0),1,1,$A$1)),,,1150,1),0),MATCH(K$1,'Inflation data joined'!$1:$1,0)+1)</f>
        <v>98.9</v>
      </c>
      <c r="L196" s="9" cm="1">
        <f t="array" aca="1" ref="L196" ca="1">INDEX('Inflation data joined'!$A$1:$AJ$1150,MATCH('Inflation data aligned'!$A196,OFFSET(INDIRECT(ADDRESS(1,MATCH(L$1,'Inflation data joined'!$1:$1,0),1,1,$A$1)),,,1150,1),0),MATCH(L$1,'Inflation data joined'!$1:$1,0)+1)</f>
        <v>100.893185</v>
      </c>
      <c r="M196" s="9" cm="1">
        <f t="array" aca="1" ref="M196" ca="1">INDEX('Inflation data joined'!$A$1:$AJ$1150,MATCH('Inflation data aligned'!$A196,OFFSET(INDIRECT(ADDRESS(1,MATCH(M$1,'Inflation data joined'!$1:$1,0),1,1,$A$1)),,,1150,1),0),MATCH(M$1,'Inflation data joined'!$1:$1,0)+1)</f>
        <v>4591.18</v>
      </c>
      <c r="N196" s="9" cm="1">
        <f t="array" aca="1" ref="N196" ca="1">INDEX('Inflation data joined'!$A$1:$AJ$1150,MATCH('Inflation data aligned'!$A196,OFFSET(INDIRECT(ADDRESS(1,MATCH(N$1,'Inflation data joined'!$1:$1,0),1,1,$A$1)),,,1150,1),0),MATCH(N$1,'Inflation data joined'!$1:$1,0)+1)</f>
        <v>99.1</v>
      </c>
      <c r="O196" s="9" cm="1">
        <f t="array" aca="1" ref="O196" ca="1">INDEX('Inflation data joined'!$A$1:$AJ$1150,MATCH('Inflation data aligned'!$A196,OFFSET(INDIRECT(ADDRESS(1,MATCH(O$1,'Inflation data joined'!$1:$1,0),1,1,$A$1)),,,1150,1),0),MATCH(O$1,'Inflation data joined'!$1:$1,0)+1)</f>
        <v>100.02</v>
      </c>
      <c r="P196" s="9" cm="1">
        <f t="array" aca="1" ref="P196" ca="1">INDEX('Inflation data joined'!$A$1:$AJ$1150,MATCH('Inflation data aligned'!$A196,OFFSET(INDIRECT(ADDRESS(1,MATCH(P$1,'Inflation data joined'!$1:$1,0),1,1,$A$1)),,,1150,1),0),MATCH(P$1,'Inflation data joined'!$1:$1,0)+1)</f>
        <v>126</v>
      </c>
      <c r="Q196" s="9" cm="1">
        <f t="array" aca="1" ref="Q196" ca="1">INDEX('Inflation data joined'!$A$1:$AJ$1150,MATCH('Inflation data aligned'!$A196,OFFSET(INDIRECT(ADDRESS(1,MATCH(Q$1,'Inflation data joined'!$1:$1,0),1,1,$A$1)),,,1150,1),0),MATCH(Q$1,'Inflation data joined'!$1:$1,0)+1)</f>
        <v>99.3</v>
      </c>
      <c r="R196" s="21">
        <f>'Mthly con price data from FRED'!H301</f>
        <v>105.244925006933</v>
      </c>
      <c r="S196" s="9" cm="1">
        <f t="array" aca="1" ref="S196" ca="1">INDEX('Inflation data joined'!$A$1:$AJ$1150,MATCH('Inflation data aligned'!$A196,OFFSET(INDIRECT(ADDRESS(1,MATCH(S$1,'Inflation data joined'!$1:$1,0),1,1,$A$1)),,,1150,1),0),MATCH(S$1,'Inflation data joined'!$1:$1,0)+1)</f>
        <v>95.7</v>
      </c>
    </row>
    <row r="197" spans="1:19" x14ac:dyDescent="0.25">
      <c r="A197" s="4">
        <v>42460</v>
      </c>
      <c r="B197" s="9" cm="1">
        <f t="array" aca="1" ref="B197" ca="1">INDEX('Inflation data joined'!$A$1:$AJ$1150,MATCH('Inflation data aligned'!$A197,OFFSET(INDIRECT(ADDRESS(1,MATCH(B$1,'Inflation data joined'!$1:$1,0),1,1,$A$1)),,,1150,1),0),MATCH(B$1,'Inflation data joined'!$1:$1,0)+1)</f>
        <v>108.2</v>
      </c>
      <c r="C197" s="9" cm="1">
        <f t="array" aca="1" ref="C197" ca="1">INDEX('Inflation data joined'!$A$1:$AJ$1150,MATCH('Inflation data aligned'!$A197,OFFSET(INDIRECT(ADDRESS(1,MATCH(C$1,'Inflation data joined'!$1:$1,0),1,1,$A$1)),,,1150,1),0),MATCH(C$1,'Inflation data joined'!$1:$1,0)+1)</f>
        <v>97.356710000000007</v>
      </c>
      <c r="D197" s="21">
        <f>'Mthly con price data from FRED'!D290</f>
        <v>102.2</v>
      </c>
      <c r="E197" s="9" cm="1">
        <f t="array" aca="1" ref="E197" ca="1">INDEX('Inflation data joined'!$A$1:$AJ$1150,MATCH('Inflation data aligned'!$A197,OFFSET(INDIRECT(ADDRESS(1,MATCH(E$1,'Inflation data joined'!$1:$1,0),1,1,$A$1)),,,1150,1),0),MATCH(E$1,'Inflation data joined'!$1:$1,0)+1)</f>
        <v>127.9</v>
      </c>
      <c r="F197" s="9" cm="1">
        <f t="array" aca="1" ref="F197" ca="1">INDEX('Inflation data joined'!$A$1:$AJ$1150,MATCH('Inflation data aligned'!$A197,OFFSET(INDIRECT(ADDRESS(1,MATCH(F$1,'Inflation data joined'!$1:$1,0),1,1,$A$1)),,,1150,1),0),MATCH(F$1,'Inflation data joined'!$1:$1,0)+1)</f>
        <v>99.236199999999997</v>
      </c>
      <c r="G197" s="9" cm="1">
        <f t="array" aca="1" ref="G197" ca="1">INDEX('Inflation data joined'!$A$1:$AJ$1150,MATCH('Inflation data aligned'!$A197,OFFSET(INDIRECT(ADDRESS(1,MATCH(G$1,'Inflation data joined'!$1:$1,0),1,1,$A$1)),,,1150,1),0),MATCH(G$1,'Inflation data joined'!$1:$1,0)+1)</f>
        <v>238.13200000000001</v>
      </c>
      <c r="H197" s="9" cm="1">
        <f t="array" aca="1" ref="H197" ca="1">INDEX('Inflation data joined'!$A$1:$AJ$1150,MATCH('Inflation data aligned'!$A197,OFFSET(INDIRECT(ADDRESS(1,MATCH(H$1,'Inflation data joined'!$1:$1,0),1,1,$A$1)),,,1150,1),0),MATCH(H$1,'Inflation data joined'!$1:$1,0)+1)</f>
        <v>261.10000000000002</v>
      </c>
      <c r="I197" s="9" cm="1">
        <f t="array" aca="1" ref="I197" ca="1">INDEX('Inflation data joined'!$A$1:$AJ$1150,MATCH('Inflation data aligned'!$A197,OFFSET(INDIRECT(ADDRESS(1,MATCH(I$1,'Inflation data joined'!$1:$1,0),1,1,$A$1)),,,1150,1),0),MATCH(I$1,'Inflation data joined'!$1:$1,0)+1)</f>
        <v>93.5</v>
      </c>
      <c r="J197" s="9" cm="1">
        <f t="array" aca="1" ref="J197" ca="1">INDEX('Inflation data joined'!$A$1:$AJ$1150,MATCH('Inflation data aligned'!$A197,OFFSET(INDIRECT(ADDRESS(1,MATCH(J$1,'Inflation data joined'!$1:$1,0),1,1,$A$1)),,,1150,1),0),MATCH(J$1,'Inflation data joined'!$1:$1,0)+1)</f>
        <v>100.02</v>
      </c>
      <c r="K197" s="9" cm="1">
        <f t="array" aca="1" ref="K197" ca="1">INDEX('Inflation data joined'!$A$1:$AJ$1150,MATCH('Inflation data aligned'!$A197,OFFSET(INDIRECT(ADDRESS(1,MATCH(K$1,'Inflation data joined'!$1:$1,0),1,1,$A$1)),,,1150,1),0),MATCH(K$1,'Inflation data joined'!$1:$1,0)+1)</f>
        <v>99.8</v>
      </c>
      <c r="L197" s="9" cm="1">
        <f t="array" aca="1" ref="L197" ca="1">INDEX('Inflation data joined'!$A$1:$AJ$1150,MATCH('Inflation data aligned'!$A197,OFFSET(INDIRECT(ADDRESS(1,MATCH(L$1,'Inflation data joined'!$1:$1,0),1,1,$A$1)),,,1150,1),0),MATCH(L$1,'Inflation data joined'!$1:$1,0)+1)</f>
        <v>100.61991</v>
      </c>
      <c r="M197" s="9" cm="1">
        <f t="array" aca="1" ref="M197" ca="1">INDEX('Inflation data joined'!$A$1:$AJ$1150,MATCH('Inflation data aligned'!$A197,OFFSET(INDIRECT(ADDRESS(1,MATCH(M$1,'Inflation data joined'!$1:$1,0),1,1,$A$1)),,,1150,1),0),MATCH(M$1,'Inflation data joined'!$1:$1,0)+1)</f>
        <v>4610.92</v>
      </c>
      <c r="N197" s="9" cm="1">
        <f t="array" aca="1" ref="N197" ca="1">INDEX('Inflation data joined'!$A$1:$AJ$1150,MATCH('Inflation data aligned'!$A197,OFFSET(INDIRECT(ADDRESS(1,MATCH(N$1,'Inflation data joined'!$1:$1,0),1,1,$A$1)),,,1150,1),0),MATCH(N$1,'Inflation data joined'!$1:$1,0)+1)</f>
        <v>99.4</v>
      </c>
      <c r="O197" s="9" cm="1">
        <f t="array" aca="1" ref="O197" ca="1">INDEX('Inflation data joined'!$A$1:$AJ$1150,MATCH('Inflation data aligned'!$A197,OFFSET(INDIRECT(ADDRESS(1,MATCH(O$1,'Inflation data joined'!$1:$1,0),1,1,$A$1)),,,1150,1),0),MATCH(O$1,'Inflation data joined'!$1:$1,0)+1)</f>
        <v>99.41</v>
      </c>
      <c r="P197" s="9" cm="1">
        <f t="array" aca="1" ref="P197" ca="1">INDEX('Inflation data joined'!$A$1:$AJ$1150,MATCH('Inflation data aligned'!$A197,OFFSET(INDIRECT(ADDRESS(1,MATCH(P$1,'Inflation data joined'!$1:$1,0),1,1,$A$1)),,,1150,1),0),MATCH(P$1,'Inflation data joined'!$1:$1,0)+1)</f>
        <v>126</v>
      </c>
      <c r="Q197" s="9" cm="1">
        <f t="array" aca="1" ref="Q197" ca="1">INDEX('Inflation data joined'!$A$1:$AJ$1150,MATCH('Inflation data aligned'!$A197,OFFSET(INDIRECT(ADDRESS(1,MATCH(Q$1,'Inflation data joined'!$1:$1,0),1,1,$A$1)),,,1150,1),0),MATCH(Q$1,'Inflation data joined'!$1:$1,0)+1)</f>
        <v>100.31</v>
      </c>
      <c r="R197" s="21">
        <f>'Mthly con price data from FRED'!H302</f>
        <v>105.729051661965</v>
      </c>
      <c r="S197" s="9" cm="1">
        <f t="array" aca="1" ref="S197" ca="1">INDEX('Inflation data joined'!$A$1:$AJ$1150,MATCH('Inflation data aligned'!$A197,OFFSET(INDIRECT(ADDRESS(1,MATCH(S$1,'Inflation data joined'!$1:$1,0),1,1,$A$1)),,,1150,1),0),MATCH(S$1,'Inflation data joined'!$1:$1,0)+1)</f>
        <v>96.4</v>
      </c>
    </row>
    <row r="198" spans="1:19" x14ac:dyDescent="0.25">
      <c r="A198" s="4">
        <v>42490</v>
      </c>
      <c r="B198" s="31">
        <f ca="1">B197+(B200-B197)*1/3</f>
        <v>108.33333333333333</v>
      </c>
      <c r="C198" s="9" cm="1">
        <f t="array" aca="1" ref="C198" ca="1">INDEX('Inflation data joined'!$A$1:$AJ$1150,MATCH('Inflation data aligned'!$A198,OFFSET(INDIRECT(ADDRESS(1,MATCH(C$1,'Inflation data joined'!$1:$1,0),1,1,$A$1)),,,1150,1),0),MATCH(C$1,'Inflation data joined'!$1:$1,0)+1)</f>
        <v>97.546304000000006</v>
      </c>
      <c r="D198" s="21">
        <f>'Mthly con price data from FRED'!D291</f>
        <v>102</v>
      </c>
      <c r="E198" s="9" cm="1">
        <f t="array" aca="1" ref="E198" ca="1">INDEX('Inflation data joined'!$A$1:$AJ$1150,MATCH('Inflation data aligned'!$A198,OFFSET(INDIRECT(ADDRESS(1,MATCH(E$1,'Inflation data joined'!$1:$1,0),1,1,$A$1)),,,1150,1),0),MATCH(E$1,'Inflation data joined'!$1:$1,0)+1)</f>
        <v>128.30000000000001</v>
      </c>
      <c r="F198" s="9" cm="1">
        <f t="array" aca="1" ref="F198" ca="1">INDEX('Inflation data joined'!$A$1:$AJ$1150,MATCH('Inflation data aligned'!$A198,OFFSET(INDIRECT(ADDRESS(1,MATCH(F$1,'Inflation data joined'!$1:$1,0),1,1,$A$1)),,,1150,1),0),MATCH(F$1,'Inflation data joined'!$1:$1,0)+1)</f>
        <v>99.564499999999995</v>
      </c>
      <c r="G198" s="9" cm="1">
        <f t="array" aca="1" ref="G198" ca="1">INDEX('Inflation data joined'!$A$1:$AJ$1150,MATCH('Inflation data aligned'!$A198,OFFSET(INDIRECT(ADDRESS(1,MATCH(G$1,'Inflation data joined'!$1:$1,0),1,1,$A$1)),,,1150,1),0),MATCH(G$1,'Inflation data joined'!$1:$1,0)+1)</f>
        <v>239.261</v>
      </c>
      <c r="H198" s="9" cm="1">
        <f t="array" aca="1" ref="H198" ca="1">INDEX('Inflation data joined'!$A$1:$AJ$1150,MATCH('Inflation data aligned'!$A198,OFFSET(INDIRECT(ADDRESS(1,MATCH(H$1,'Inflation data joined'!$1:$1,0),1,1,$A$1)),,,1150,1),0),MATCH(H$1,'Inflation data joined'!$1:$1,0)+1)</f>
        <v>261.39999999999998</v>
      </c>
      <c r="I198" s="9" cm="1">
        <f t="array" aca="1" ref="I198" ca="1">INDEX('Inflation data joined'!$A$1:$AJ$1150,MATCH('Inflation data aligned'!$A198,OFFSET(INDIRECT(ADDRESS(1,MATCH(I$1,'Inflation data joined'!$1:$1,0),1,1,$A$1)),,,1150,1),0),MATCH(I$1,'Inflation data joined'!$1:$1,0)+1)</f>
        <v>92.6</v>
      </c>
      <c r="J198" s="9" cm="1">
        <f t="array" aca="1" ref="J198" ca="1">INDEX('Inflation data joined'!$A$1:$AJ$1150,MATCH('Inflation data aligned'!$A198,OFFSET(INDIRECT(ADDRESS(1,MATCH(J$1,'Inflation data joined'!$1:$1,0),1,1,$A$1)),,,1150,1),0),MATCH(J$1,'Inflation data joined'!$1:$1,0)+1)</f>
        <v>100.09</v>
      </c>
      <c r="K198" s="9" cm="1">
        <f t="array" aca="1" ref="K198" ca="1">INDEX('Inflation data joined'!$A$1:$AJ$1150,MATCH('Inflation data aligned'!$A198,OFFSET(INDIRECT(ADDRESS(1,MATCH(K$1,'Inflation data joined'!$1:$1,0),1,1,$A$1)),,,1150,1),0),MATCH(K$1,'Inflation data joined'!$1:$1,0)+1)</f>
        <v>99.9</v>
      </c>
      <c r="L198" s="9" cm="1">
        <f t="array" aca="1" ref="L198" ca="1">INDEX('Inflation data joined'!$A$1:$AJ$1150,MATCH('Inflation data aligned'!$A198,OFFSET(INDIRECT(ADDRESS(1,MATCH(L$1,'Inflation data joined'!$1:$1,0),1,1,$A$1)),,,1150,1),0),MATCH(L$1,'Inflation data joined'!$1:$1,0)+1)</f>
        <v>100.756548</v>
      </c>
      <c r="M198" s="9" cm="1">
        <f t="array" aca="1" ref="M198" ca="1">INDEX('Inflation data joined'!$A$1:$AJ$1150,MATCH('Inflation data aligned'!$A198,OFFSET(INDIRECT(ADDRESS(1,MATCH(M$1,'Inflation data joined'!$1:$1,0),1,1,$A$1)),,,1150,1),0),MATCH(M$1,'Inflation data joined'!$1:$1,0)+1)</f>
        <v>4639.05</v>
      </c>
      <c r="N198" s="9" cm="1">
        <f t="array" aca="1" ref="N198" ca="1">INDEX('Inflation data joined'!$A$1:$AJ$1150,MATCH('Inflation data aligned'!$A198,OFFSET(INDIRECT(ADDRESS(1,MATCH(N$1,'Inflation data joined'!$1:$1,0),1,1,$A$1)),,,1150,1),0),MATCH(N$1,'Inflation data joined'!$1:$1,0)+1)</f>
        <v>99.7</v>
      </c>
      <c r="O198" s="9" cm="1">
        <f t="array" aca="1" ref="O198" ca="1">INDEX('Inflation data joined'!$A$1:$AJ$1150,MATCH('Inflation data aligned'!$A198,OFFSET(INDIRECT(ADDRESS(1,MATCH(O$1,'Inflation data joined'!$1:$1,0),1,1,$A$1)),,,1150,1),0),MATCH(O$1,'Inflation data joined'!$1:$1,0)+1)</f>
        <v>99.73</v>
      </c>
      <c r="P198" s="9" cm="1">
        <f t="array" aca="1" ref="P198" ca="1">INDEX('Inflation data joined'!$A$1:$AJ$1150,MATCH('Inflation data aligned'!$A198,OFFSET(INDIRECT(ADDRESS(1,MATCH(P$1,'Inflation data joined'!$1:$1,0),1,1,$A$1)),,,1150,1),0),MATCH(P$1,'Inflation data joined'!$1:$1,0)+1)</f>
        <v>127.3</v>
      </c>
      <c r="Q198" s="9" cm="1">
        <f t="array" aca="1" ref="Q198" ca="1">INDEX('Inflation data joined'!$A$1:$AJ$1150,MATCH('Inflation data aligned'!$A198,OFFSET(INDIRECT(ADDRESS(1,MATCH(Q$1,'Inflation data joined'!$1:$1,0),1,1,$A$1)),,,1150,1),0),MATCH(Q$1,'Inflation data joined'!$1:$1,0)+1)</f>
        <v>100.4</v>
      </c>
      <c r="R198" s="21">
        <f>'Mthly con price data from FRED'!H303</f>
        <v>106.194259489278</v>
      </c>
      <c r="S198" s="9" cm="1">
        <f t="array" aca="1" ref="S198" ca="1">INDEX('Inflation data joined'!$A$1:$AJ$1150,MATCH('Inflation data aligned'!$A198,OFFSET(INDIRECT(ADDRESS(1,MATCH(S$1,'Inflation data joined'!$1:$1,0),1,1,$A$1)),,,1150,1),0),MATCH(S$1,'Inflation data joined'!$1:$1,0)+1)</f>
        <v>97.2</v>
      </c>
    </row>
    <row r="199" spans="1:19" x14ac:dyDescent="0.25">
      <c r="A199" s="4">
        <v>42521</v>
      </c>
      <c r="B199" s="32">
        <f ca="1">B197+(B200-B197)*2/3</f>
        <v>108.46666666666667</v>
      </c>
      <c r="C199" s="9" cm="1">
        <f t="array" aca="1" ref="C199" ca="1">INDEX('Inflation data joined'!$A$1:$AJ$1150,MATCH('Inflation data aligned'!$A199,OFFSET(INDIRECT(ADDRESS(1,MATCH(C$1,'Inflation data joined'!$1:$1,0),1,1,$A$1)),,,1150,1),0),MATCH(C$1,'Inflation data joined'!$1:$1,0)+1)</f>
        <v>97.641101000000006</v>
      </c>
      <c r="D199" s="21">
        <f>'Mthly con price data from FRED'!D292</f>
        <v>101.6</v>
      </c>
      <c r="E199" s="9" cm="1">
        <f t="array" aca="1" ref="E199" ca="1">INDEX('Inflation data joined'!$A$1:$AJ$1150,MATCH('Inflation data aligned'!$A199,OFFSET(INDIRECT(ADDRESS(1,MATCH(E$1,'Inflation data joined'!$1:$1,0),1,1,$A$1)),,,1150,1),0),MATCH(E$1,'Inflation data joined'!$1:$1,0)+1)</f>
        <v>128.80000000000001</v>
      </c>
      <c r="F199" s="9" cm="1">
        <f t="array" aca="1" ref="F199" ca="1">INDEX('Inflation data joined'!$A$1:$AJ$1150,MATCH('Inflation data aligned'!$A199,OFFSET(INDIRECT(ADDRESS(1,MATCH(F$1,'Inflation data joined'!$1:$1,0),1,1,$A$1)),,,1150,1),0),MATCH(F$1,'Inflation data joined'!$1:$1,0)+1)</f>
        <v>99.708200000000005</v>
      </c>
      <c r="G199" s="9" cm="1">
        <f t="array" aca="1" ref="G199" ca="1">INDEX('Inflation data joined'!$A$1:$AJ$1150,MATCH('Inflation data aligned'!$A199,OFFSET(INDIRECT(ADDRESS(1,MATCH(G$1,'Inflation data joined'!$1:$1,0),1,1,$A$1)),,,1150,1),0),MATCH(G$1,'Inflation data joined'!$1:$1,0)+1)</f>
        <v>240.22900000000001</v>
      </c>
      <c r="H199" s="9" cm="1">
        <f t="array" aca="1" ref="H199" ca="1">INDEX('Inflation data joined'!$A$1:$AJ$1150,MATCH('Inflation data aligned'!$A199,OFFSET(INDIRECT(ADDRESS(1,MATCH(H$1,'Inflation data joined'!$1:$1,0),1,1,$A$1)),,,1150,1),0),MATCH(H$1,'Inflation data joined'!$1:$1,0)+1)</f>
        <v>262.10000000000002</v>
      </c>
      <c r="I199" s="9" cm="1">
        <f t="array" aca="1" ref="I199" ca="1">INDEX('Inflation data joined'!$A$1:$AJ$1150,MATCH('Inflation data aligned'!$A199,OFFSET(INDIRECT(ADDRESS(1,MATCH(I$1,'Inflation data joined'!$1:$1,0),1,1,$A$1)),,,1150,1),0),MATCH(I$1,'Inflation data joined'!$1:$1,0)+1)</f>
        <v>92.5</v>
      </c>
      <c r="J199" s="9" cm="1">
        <f t="array" aca="1" ref="J199" ca="1">INDEX('Inflation data joined'!$A$1:$AJ$1150,MATCH('Inflation data aligned'!$A199,OFFSET(INDIRECT(ADDRESS(1,MATCH(J$1,'Inflation data joined'!$1:$1,0),1,1,$A$1)),,,1150,1),0),MATCH(J$1,'Inflation data joined'!$1:$1,0)+1)</f>
        <v>100.51</v>
      </c>
      <c r="K199" s="9" cm="1">
        <f t="array" aca="1" ref="K199" ca="1">INDEX('Inflation data joined'!$A$1:$AJ$1150,MATCH('Inflation data aligned'!$A199,OFFSET(INDIRECT(ADDRESS(1,MATCH(K$1,'Inflation data joined'!$1:$1,0),1,1,$A$1)),,,1150,1),0),MATCH(K$1,'Inflation data joined'!$1:$1,0)+1)</f>
        <v>100.5</v>
      </c>
      <c r="L199" s="9" cm="1">
        <f t="array" aca="1" ref="L199" ca="1">INDEX('Inflation data joined'!$A$1:$AJ$1150,MATCH('Inflation data aligned'!$A199,OFFSET(INDIRECT(ADDRESS(1,MATCH(L$1,'Inflation data joined'!$1:$1,0),1,1,$A$1)),,,1150,1),0),MATCH(L$1,'Inflation data joined'!$1:$1,0)+1)</f>
        <v>100.802093</v>
      </c>
      <c r="M199" s="9" cm="1">
        <f t="array" aca="1" ref="M199" ca="1">INDEX('Inflation data joined'!$A$1:$AJ$1150,MATCH('Inflation data aligned'!$A199,OFFSET(INDIRECT(ADDRESS(1,MATCH(M$1,'Inflation data joined'!$1:$1,0),1,1,$A$1)),,,1150,1),0),MATCH(M$1,'Inflation data joined'!$1:$1,0)+1)</f>
        <v>4675.2299999999996</v>
      </c>
      <c r="N199" s="9" cm="1">
        <f t="array" aca="1" ref="N199" ca="1">INDEX('Inflation data joined'!$A$1:$AJ$1150,MATCH('Inflation data aligned'!$A199,OFFSET(INDIRECT(ADDRESS(1,MATCH(N$1,'Inflation data joined'!$1:$1,0),1,1,$A$1)),,,1150,1),0),MATCH(N$1,'Inflation data joined'!$1:$1,0)+1)</f>
        <v>100.2</v>
      </c>
      <c r="O199" s="9" cm="1">
        <f t="array" aca="1" ref="O199" ca="1">INDEX('Inflation data joined'!$A$1:$AJ$1150,MATCH('Inflation data aligned'!$A199,OFFSET(INDIRECT(ADDRESS(1,MATCH(O$1,'Inflation data joined'!$1:$1,0),1,1,$A$1)),,,1150,1),0),MATCH(O$1,'Inflation data joined'!$1:$1,0)+1)</f>
        <v>99.35</v>
      </c>
      <c r="P199" s="9" cm="1">
        <f t="array" aca="1" ref="P199" ca="1">INDEX('Inflation data joined'!$A$1:$AJ$1150,MATCH('Inflation data aligned'!$A199,OFFSET(INDIRECT(ADDRESS(1,MATCH(P$1,'Inflation data joined'!$1:$1,0),1,1,$A$1)),,,1150,1),0),MATCH(P$1,'Inflation data joined'!$1:$1,0)+1)</f>
        <v>128.6</v>
      </c>
      <c r="Q199" s="9" cm="1">
        <f t="array" aca="1" ref="Q199" ca="1">INDEX('Inflation data joined'!$A$1:$AJ$1150,MATCH('Inflation data aligned'!$A199,OFFSET(INDIRECT(ADDRESS(1,MATCH(Q$1,'Inflation data joined'!$1:$1,0),1,1,$A$1)),,,1150,1),0),MATCH(Q$1,'Inflation data joined'!$1:$1,0)+1)</f>
        <v>100.58</v>
      </c>
      <c r="R199" s="21">
        <f>'Mthly con price data from FRED'!H304</f>
        <v>106.629655953184</v>
      </c>
      <c r="S199" s="9" cm="1">
        <f t="array" aca="1" ref="S199" ca="1">INDEX('Inflation data joined'!$A$1:$AJ$1150,MATCH('Inflation data aligned'!$A199,OFFSET(INDIRECT(ADDRESS(1,MATCH(S$1,'Inflation data joined'!$1:$1,0),1,1,$A$1)),,,1150,1),0),MATCH(S$1,'Inflation data joined'!$1:$1,0)+1)</f>
        <v>97.4</v>
      </c>
    </row>
    <row r="200" spans="1:19" x14ac:dyDescent="0.25">
      <c r="A200" s="4">
        <v>42551</v>
      </c>
      <c r="B200" s="9" cm="1">
        <f t="array" aca="1" ref="B200" ca="1">INDEX('Inflation data joined'!$A$1:$AJ$1150,MATCH('Inflation data aligned'!$A200,OFFSET(INDIRECT(ADDRESS(1,MATCH(B$1,'Inflation data joined'!$1:$1,0),1,1,$A$1)),,,1150,1),0),MATCH(B$1,'Inflation data joined'!$1:$1,0)+1)</f>
        <v>108.6</v>
      </c>
      <c r="C200" s="9" cm="1">
        <f t="array" aca="1" ref="C200" ca="1">INDEX('Inflation data joined'!$A$1:$AJ$1150,MATCH('Inflation data aligned'!$A200,OFFSET(INDIRECT(ADDRESS(1,MATCH(C$1,'Inflation data joined'!$1:$1,0),1,1,$A$1)),,,1150,1),0),MATCH(C$1,'Inflation data joined'!$1:$1,0)+1)</f>
        <v>97.641101000000006</v>
      </c>
      <c r="D200" s="21">
        <f>'Mthly con price data from FRED'!D293</f>
        <v>101.4</v>
      </c>
      <c r="E200" s="9" cm="1">
        <f t="array" aca="1" ref="E200" ca="1">INDEX('Inflation data joined'!$A$1:$AJ$1150,MATCH('Inflation data aligned'!$A200,OFFSET(INDIRECT(ADDRESS(1,MATCH(E$1,'Inflation data joined'!$1:$1,0),1,1,$A$1)),,,1150,1),0),MATCH(E$1,'Inflation data joined'!$1:$1,0)+1)</f>
        <v>129.1</v>
      </c>
      <c r="F200" s="9" cm="1">
        <f t="array" aca="1" ref="F200" ca="1">INDEX('Inflation data joined'!$A$1:$AJ$1150,MATCH('Inflation data aligned'!$A200,OFFSET(INDIRECT(ADDRESS(1,MATCH(F$1,'Inflation data joined'!$1:$1,0),1,1,$A$1)),,,1150,1),0),MATCH(F$1,'Inflation data joined'!$1:$1,0)+1)</f>
        <v>99.847499999999997</v>
      </c>
      <c r="G200" s="9" cm="1">
        <f t="array" aca="1" ref="G200" ca="1">INDEX('Inflation data joined'!$A$1:$AJ$1150,MATCH('Inflation data aligned'!$A200,OFFSET(INDIRECT(ADDRESS(1,MATCH(G$1,'Inflation data joined'!$1:$1,0),1,1,$A$1)),,,1150,1),0),MATCH(G$1,'Inflation data joined'!$1:$1,0)+1)</f>
        <v>241.018</v>
      </c>
      <c r="H200" s="9" cm="1">
        <f t="array" aca="1" ref="H200" ca="1">INDEX('Inflation data joined'!$A$1:$AJ$1150,MATCH('Inflation data aligned'!$A200,OFFSET(INDIRECT(ADDRESS(1,MATCH(H$1,'Inflation data joined'!$1:$1,0),1,1,$A$1)),,,1150,1),0),MATCH(H$1,'Inflation data joined'!$1:$1,0)+1)</f>
        <v>263.10000000000002</v>
      </c>
      <c r="I200" s="9" cm="1">
        <f t="array" aca="1" ref="I200" ca="1">INDEX('Inflation data joined'!$A$1:$AJ$1150,MATCH('Inflation data aligned'!$A200,OFFSET(INDIRECT(ADDRESS(1,MATCH(I$1,'Inflation data joined'!$1:$1,0),1,1,$A$1)),,,1150,1),0),MATCH(I$1,'Inflation data joined'!$1:$1,0)+1)</f>
        <v>92.5</v>
      </c>
      <c r="J200" s="9" cm="1">
        <f t="array" aca="1" ref="J200" ca="1">INDEX('Inflation data joined'!$A$1:$AJ$1150,MATCH('Inflation data aligned'!$A200,OFFSET(INDIRECT(ADDRESS(1,MATCH(J$1,'Inflation data joined'!$1:$1,0),1,1,$A$1)),,,1150,1),0),MATCH(J$1,'Inflation data joined'!$1:$1,0)+1)</f>
        <v>100.64</v>
      </c>
      <c r="K200" s="9" cm="1">
        <f t="array" aca="1" ref="K200" ca="1">INDEX('Inflation data joined'!$A$1:$AJ$1150,MATCH('Inflation data aligned'!$A200,OFFSET(INDIRECT(ADDRESS(1,MATCH(K$1,'Inflation data joined'!$1:$1,0),1,1,$A$1)),,,1150,1),0),MATCH(K$1,'Inflation data joined'!$1:$1,0)+1)</f>
        <v>100.6</v>
      </c>
      <c r="L200" s="9" cm="1">
        <f t="array" aca="1" ref="L200" ca="1">INDEX('Inflation data joined'!$A$1:$AJ$1150,MATCH('Inflation data aligned'!$A200,OFFSET(INDIRECT(ADDRESS(1,MATCH(L$1,'Inflation data joined'!$1:$1,0),1,1,$A$1)),,,1150,1),0),MATCH(L$1,'Inflation data joined'!$1:$1,0)+1)</f>
        <v>100.81120300000001</v>
      </c>
      <c r="M200" s="9" cm="1">
        <f t="array" aca="1" ref="M200" ca="1">INDEX('Inflation data joined'!$A$1:$AJ$1150,MATCH('Inflation data aligned'!$A200,OFFSET(INDIRECT(ADDRESS(1,MATCH(M$1,'Inflation data joined'!$1:$1,0),1,1,$A$1)),,,1150,1),0),MATCH(M$1,'Inflation data joined'!$1:$1,0)+1)</f>
        <v>4691.59</v>
      </c>
      <c r="N200" s="9" cm="1">
        <f t="array" aca="1" ref="N200" ca="1">INDEX('Inflation data joined'!$A$1:$AJ$1150,MATCH('Inflation data aligned'!$A200,OFFSET(INDIRECT(ADDRESS(1,MATCH(N$1,'Inflation data joined'!$1:$1,0),1,1,$A$1)),,,1150,1),0),MATCH(N$1,'Inflation data joined'!$1:$1,0)+1)</f>
        <v>100.9</v>
      </c>
      <c r="O200" s="9" cm="1">
        <f t="array" aca="1" ref="O200" ca="1">INDEX('Inflation data joined'!$A$1:$AJ$1150,MATCH('Inflation data aligned'!$A200,OFFSET(INDIRECT(ADDRESS(1,MATCH(O$1,'Inflation data joined'!$1:$1,0),1,1,$A$1)),,,1150,1),0),MATCH(O$1,'Inflation data joined'!$1:$1,0)+1)</f>
        <v>99.7</v>
      </c>
      <c r="P200" s="9" cm="1">
        <f t="array" aca="1" ref="P200" ca="1">INDEX('Inflation data joined'!$A$1:$AJ$1150,MATCH('Inflation data aligned'!$A200,OFFSET(INDIRECT(ADDRESS(1,MATCH(P$1,'Inflation data joined'!$1:$1,0),1,1,$A$1)),,,1150,1),0),MATCH(P$1,'Inflation data joined'!$1:$1,0)+1)</f>
        <v>130.1</v>
      </c>
      <c r="Q200" s="9" cm="1">
        <f t="array" aca="1" ref="Q200" ca="1">INDEX('Inflation data joined'!$A$1:$AJ$1150,MATCH('Inflation data aligned'!$A200,OFFSET(INDIRECT(ADDRESS(1,MATCH(Q$1,'Inflation data joined'!$1:$1,0),1,1,$A$1)),,,1150,1),0),MATCH(Q$1,'Inflation data joined'!$1:$1,0)+1)</f>
        <v>100.26</v>
      </c>
      <c r="R200" s="21">
        <f>'Mthly con price data from FRED'!H305</f>
        <v>107.01352271461499</v>
      </c>
      <c r="S200" s="9" cm="1">
        <f t="array" aca="1" ref="S200" ca="1">INDEX('Inflation data joined'!$A$1:$AJ$1150,MATCH('Inflation data aligned'!$A200,OFFSET(INDIRECT(ADDRESS(1,MATCH(S$1,'Inflation data joined'!$1:$1,0),1,1,$A$1)),,,1150,1),0),MATCH(S$1,'Inflation data joined'!$1:$1,0)+1)</f>
        <v>97.9</v>
      </c>
    </row>
    <row r="201" spans="1:19" x14ac:dyDescent="0.25">
      <c r="A201" s="4">
        <v>42582</v>
      </c>
      <c r="B201" s="31">
        <f ca="1">B200+(B203-B200)*1/3</f>
        <v>108.86666666666666</v>
      </c>
      <c r="C201" s="9" cm="1">
        <f t="array" aca="1" ref="C201" ca="1">INDEX('Inflation data joined'!$A$1:$AJ$1150,MATCH('Inflation data aligned'!$A201,OFFSET(INDIRECT(ADDRESS(1,MATCH(C$1,'Inflation data joined'!$1:$1,0),1,1,$A$1)),,,1150,1),0),MATCH(C$1,'Inflation data joined'!$1:$1,0)+1)</f>
        <v>97.445428000000007</v>
      </c>
      <c r="D201" s="21">
        <f>'Mthly con price data from FRED'!D294</f>
        <v>101.6</v>
      </c>
      <c r="E201" s="9" cm="1">
        <f t="array" aca="1" ref="E201" ca="1">INDEX('Inflation data joined'!$A$1:$AJ$1150,MATCH('Inflation data aligned'!$A201,OFFSET(INDIRECT(ADDRESS(1,MATCH(E$1,'Inflation data joined'!$1:$1,0),1,1,$A$1)),,,1150,1),0),MATCH(E$1,'Inflation data joined'!$1:$1,0)+1)</f>
        <v>128.9</v>
      </c>
      <c r="F201" s="9" cm="1">
        <f t="array" aca="1" ref="F201" ca="1">INDEX('Inflation data joined'!$A$1:$AJ$1150,MATCH('Inflation data aligned'!$A201,OFFSET(INDIRECT(ADDRESS(1,MATCH(F$1,'Inflation data joined'!$1:$1,0),1,1,$A$1)),,,1150,1),0),MATCH(F$1,'Inflation data joined'!$1:$1,0)+1)</f>
        <v>99.404399999999995</v>
      </c>
      <c r="G201" s="9" cm="1">
        <f t="array" aca="1" ref="G201" ca="1">INDEX('Inflation data joined'!$A$1:$AJ$1150,MATCH('Inflation data aligned'!$A201,OFFSET(INDIRECT(ADDRESS(1,MATCH(G$1,'Inflation data joined'!$1:$1,0),1,1,$A$1)),,,1150,1),0),MATCH(G$1,'Inflation data joined'!$1:$1,0)+1)</f>
        <v>240.62799999999999</v>
      </c>
      <c r="H201" s="9" cm="1">
        <f t="array" aca="1" ref="H201" ca="1">INDEX('Inflation data joined'!$A$1:$AJ$1150,MATCH('Inflation data aligned'!$A201,OFFSET(INDIRECT(ADDRESS(1,MATCH(H$1,'Inflation data joined'!$1:$1,0),1,1,$A$1)),,,1150,1),0),MATCH(H$1,'Inflation data joined'!$1:$1,0)+1)</f>
        <v>263.39999999999998</v>
      </c>
      <c r="I201" s="9" cm="1">
        <f t="array" aca="1" ref="I201" ca="1">INDEX('Inflation data joined'!$A$1:$AJ$1150,MATCH('Inflation data aligned'!$A201,OFFSET(INDIRECT(ADDRESS(1,MATCH(I$1,'Inflation data joined'!$1:$1,0),1,1,$A$1)),,,1150,1),0),MATCH(I$1,'Inflation data joined'!$1:$1,0)+1)</f>
        <v>92.9</v>
      </c>
      <c r="J201" s="9" cm="1">
        <f t="array" aca="1" ref="J201" ca="1">INDEX('Inflation data joined'!$A$1:$AJ$1150,MATCH('Inflation data aligned'!$A201,OFFSET(INDIRECT(ADDRESS(1,MATCH(J$1,'Inflation data joined'!$1:$1,0),1,1,$A$1)),,,1150,1),0),MATCH(J$1,'Inflation data joined'!$1:$1,0)+1)</f>
        <v>100.26</v>
      </c>
      <c r="K201" s="9" cm="1">
        <f t="array" aca="1" ref="K201" ca="1">INDEX('Inflation data joined'!$A$1:$AJ$1150,MATCH('Inflation data aligned'!$A201,OFFSET(INDIRECT(ADDRESS(1,MATCH(K$1,'Inflation data joined'!$1:$1,0),1,1,$A$1)),,,1150,1),0),MATCH(K$1,'Inflation data joined'!$1:$1,0)+1)</f>
        <v>101.2</v>
      </c>
      <c r="L201" s="9" cm="1">
        <f t="array" aca="1" ref="L201" ca="1">INDEX('Inflation data joined'!$A$1:$AJ$1150,MATCH('Inflation data aligned'!$A201,OFFSET(INDIRECT(ADDRESS(1,MATCH(L$1,'Inflation data joined'!$1:$1,0),1,1,$A$1)),,,1150,1),0),MATCH(L$1,'Inflation data joined'!$1:$1,0)+1)</f>
        <v>100.947841</v>
      </c>
      <c r="M201" s="9" cm="1">
        <f t="array" aca="1" ref="M201" ca="1">INDEX('Inflation data joined'!$A$1:$AJ$1150,MATCH('Inflation data aligned'!$A201,OFFSET(INDIRECT(ADDRESS(1,MATCH(M$1,'Inflation data joined'!$1:$1,0),1,1,$A$1)),,,1150,1),0),MATCH(M$1,'Inflation data joined'!$1:$1,0)+1)</f>
        <v>4715.99</v>
      </c>
      <c r="N201" s="9" cm="1">
        <f t="array" aca="1" ref="N201" ca="1">INDEX('Inflation data joined'!$A$1:$AJ$1150,MATCH('Inflation data aligned'!$A201,OFFSET(INDIRECT(ADDRESS(1,MATCH(N$1,'Inflation data joined'!$1:$1,0),1,1,$A$1)),,,1150,1),0),MATCH(N$1,'Inflation data joined'!$1:$1,0)+1)</f>
        <v>100.6</v>
      </c>
      <c r="O201" s="9" cm="1">
        <f t="array" aca="1" ref="O201" ca="1">INDEX('Inflation data joined'!$A$1:$AJ$1150,MATCH('Inflation data aligned'!$A201,OFFSET(INDIRECT(ADDRESS(1,MATCH(O$1,'Inflation data joined'!$1:$1,0),1,1,$A$1)),,,1150,1),0),MATCH(O$1,'Inflation data joined'!$1:$1,0)+1)</f>
        <v>99.93</v>
      </c>
      <c r="P201" s="9" cm="1">
        <f t="array" aca="1" ref="P201" ca="1">INDEX('Inflation data joined'!$A$1:$AJ$1150,MATCH('Inflation data aligned'!$A201,OFFSET(INDIRECT(ADDRESS(1,MATCH(P$1,'Inflation data joined'!$1:$1,0),1,1,$A$1)),,,1150,1),0),MATCH(P$1,'Inflation data joined'!$1:$1,0)+1)</f>
        <v>131.1</v>
      </c>
      <c r="Q201" s="9" cm="1">
        <f t="array" aca="1" ref="Q201" ca="1">INDEX('Inflation data joined'!$A$1:$AJ$1150,MATCH('Inflation data aligned'!$A201,OFFSET(INDIRECT(ADDRESS(1,MATCH(Q$1,'Inflation data joined'!$1:$1,0),1,1,$A$1)),,,1150,1),0),MATCH(Q$1,'Inflation data joined'!$1:$1,0)+1)</f>
        <v>100.76</v>
      </c>
      <c r="R201" s="21">
        <f>'Mthly con price data from FRED'!H306</f>
        <v>107.591395737274</v>
      </c>
      <c r="S201" s="9" cm="1">
        <f t="array" aca="1" ref="S201" ca="1">INDEX('Inflation data joined'!$A$1:$AJ$1150,MATCH('Inflation data aligned'!$A201,OFFSET(INDIRECT(ADDRESS(1,MATCH(S$1,'Inflation data joined'!$1:$1,0),1,1,$A$1)),,,1150,1),0),MATCH(S$1,'Inflation data joined'!$1:$1,0)+1)</f>
        <v>98.7</v>
      </c>
    </row>
    <row r="202" spans="1:19" x14ac:dyDescent="0.25">
      <c r="A202" s="4">
        <v>42613</v>
      </c>
      <c r="B202" s="32">
        <f ca="1">B200+(B203-B200)*2/3</f>
        <v>109.13333333333334</v>
      </c>
      <c r="C202" s="9" cm="1">
        <f t="array" aca="1" ref="C202" ca="1">INDEX('Inflation data joined'!$A$1:$AJ$1150,MATCH('Inflation data aligned'!$A202,OFFSET(INDIRECT(ADDRESS(1,MATCH(C$1,'Inflation data joined'!$1:$1,0),1,1,$A$1)),,,1150,1),0),MATCH(C$1,'Inflation data joined'!$1:$1,0)+1)</f>
        <v>97.445428000000007</v>
      </c>
      <c r="D202" s="21">
        <f>'Mthly con price data from FRED'!D295</f>
        <v>101.7</v>
      </c>
      <c r="E202" s="9" cm="1">
        <f t="array" aca="1" ref="E202" ca="1">INDEX('Inflation data joined'!$A$1:$AJ$1150,MATCH('Inflation data aligned'!$A202,OFFSET(INDIRECT(ADDRESS(1,MATCH(E$1,'Inflation data joined'!$1:$1,0),1,1,$A$1)),,,1150,1),0),MATCH(E$1,'Inflation data joined'!$1:$1,0)+1)</f>
        <v>128.69999999999999</v>
      </c>
      <c r="F202" s="9" cm="1">
        <f t="array" aca="1" ref="F202" ca="1">INDEX('Inflation data joined'!$A$1:$AJ$1150,MATCH('Inflation data aligned'!$A202,OFFSET(INDIRECT(ADDRESS(1,MATCH(F$1,'Inflation data joined'!$1:$1,0),1,1,$A$1)),,,1150,1),0),MATCH(F$1,'Inflation data joined'!$1:$1,0)+1)</f>
        <v>99.304500000000004</v>
      </c>
      <c r="G202" s="9" cm="1">
        <f t="array" aca="1" ref="G202" ca="1">INDEX('Inflation data joined'!$A$1:$AJ$1150,MATCH('Inflation data aligned'!$A202,OFFSET(INDIRECT(ADDRESS(1,MATCH(G$1,'Inflation data joined'!$1:$1,0),1,1,$A$1)),,,1150,1),0),MATCH(G$1,'Inflation data joined'!$1:$1,0)+1)</f>
        <v>240.84899999999999</v>
      </c>
      <c r="H202" s="9" cm="1">
        <f t="array" aca="1" ref="H202" ca="1">INDEX('Inflation data joined'!$A$1:$AJ$1150,MATCH('Inflation data aligned'!$A202,OFFSET(INDIRECT(ADDRESS(1,MATCH(H$1,'Inflation data joined'!$1:$1,0),1,1,$A$1)),,,1150,1),0),MATCH(H$1,'Inflation data joined'!$1:$1,0)+1)</f>
        <v>264.39999999999998</v>
      </c>
      <c r="I202" s="9" cm="1">
        <f t="array" aca="1" ref="I202" ca="1">INDEX('Inflation data joined'!$A$1:$AJ$1150,MATCH('Inflation data aligned'!$A202,OFFSET(INDIRECT(ADDRESS(1,MATCH(I$1,'Inflation data joined'!$1:$1,0),1,1,$A$1)),,,1150,1),0),MATCH(I$1,'Inflation data joined'!$1:$1,0)+1)</f>
        <v>93</v>
      </c>
      <c r="J202" s="9" cm="1">
        <f t="array" aca="1" ref="J202" ca="1">INDEX('Inflation data joined'!$A$1:$AJ$1150,MATCH('Inflation data aligned'!$A202,OFFSET(INDIRECT(ADDRESS(1,MATCH(J$1,'Inflation data joined'!$1:$1,0),1,1,$A$1)),,,1150,1),0),MATCH(J$1,'Inflation data joined'!$1:$1,0)+1)</f>
        <v>100.59</v>
      </c>
      <c r="K202" s="9" cm="1">
        <f t="array" aca="1" ref="K202" ca="1">INDEX('Inflation data joined'!$A$1:$AJ$1150,MATCH('Inflation data aligned'!$A202,OFFSET(INDIRECT(ADDRESS(1,MATCH(K$1,'Inflation data joined'!$1:$1,0),1,1,$A$1)),,,1150,1),0),MATCH(K$1,'Inflation data joined'!$1:$1,0)+1)</f>
        <v>101.1</v>
      </c>
      <c r="L202" s="9" cm="1">
        <f t="array" aca="1" ref="L202" ca="1">INDEX('Inflation data joined'!$A$1:$AJ$1150,MATCH('Inflation data aligned'!$A202,OFFSET(INDIRECT(ADDRESS(1,MATCH(L$1,'Inflation data joined'!$1:$1,0),1,1,$A$1)),,,1150,1),0),MATCH(L$1,'Inflation data joined'!$1:$1,0)+1)</f>
        <v>100.802093</v>
      </c>
      <c r="M202" s="9" cm="1">
        <f t="array" aca="1" ref="M202" ca="1">INDEX('Inflation data joined'!$A$1:$AJ$1150,MATCH('Inflation data aligned'!$A202,OFFSET(INDIRECT(ADDRESS(1,MATCH(M$1,'Inflation data joined'!$1:$1,0),1,1,$A$1)),,,1150,1),0),MATCH(M$1,'Inflation data joined'!$1:$1,0)+1)</f>
        <v>4736.74</v>
      </c>
      <c r="N202" s="9" cm="1">
        <f t="array" aca="1" ref="N202" ca="1">INDEX('Inflation data joined'!$A$1:$AJ$1150,MATCH('Inflation data aligned'!$A202,OFFSET(INDIRECT(ADDRESS(1,MATCH(N$1,'Inflation data joined'!$1:$1,0),1,1,$A$1)),,,1150,1),0),MATCH(N$1,'Inflation data joined'!$1:$1,0)+1)</f>
        <v>100.4</v>
      </c>
      <c r="O202" s="9" cm="1">
        <f t="array" aca="1" ref="O202" ca="1">INDEX('Inflation data joined'!$A$1:$AJ$1150,MATCH('Inflation data aligned'!$A202,OFFSET(INDIRECT(ADDRESS(1,MATCH(O$1,'Inflation data joined'!$1:$1,0),1,1,$A$1)),,,1150,1),0),MATCH(O$1,'Inflation data joined'!$1:$1,0)+1)</f>
        <v>99.89</v>
      </c>
      <c r="P202" s="9" cm="1">
        <f t="array" aca="1" ref="P202" ca="1">INDEX('Inflation data joined'!$A$1:$AJ$1150,MATCH('Inflation data aligned'!$A202,OFFSET(INDIRECT(ADDRESS(1,MATCH(P$1,'Inflation data joined'!$1:$1,0),1,1,$A$1)),,,1150,1),0),MATCH(P$1,'Inflation data joined'!$1:$1,0)+1)</f>
        <v>131.1</v>
      </c>
      <c r="Q202" s="9" cm="1">
        <f t="array" aca="1" ref="Q202" ca="1">INDEX('Inflation data joined'!$A$1:$AJ$1150,MATCH('Inflation data aligned'!$A202,OFFSET(INDIRECT(ADDRESS(1,MATCH(Q$1,'Inflation data joined'!$1:$1,0),1,1,$A$1)),,,1150,1),0),MATCH(Q$1,'Inflation data joined'!$1:$1,0)+1)</f>
        <v>100.88</v>
      </c>
      <c r="R202" s="21">
        <f>'Mthly con price data from FRED'!H307</f>
        <v>107.602154876848</v>
      </c>
      <c r="S202" s="9" cm="1">
        <f t="array" aca="1" ref="S202" ca="1">INDEX('Inflation data joined'!$A$1:$AJ$1150,MATCH('Inflation data aligned'!$A202,OFFSET(INDIRECT(ADDRESS(1,MATCH(S$1,'Inflation data joined'!$1:$1,0),1,1,$A$1)),,,1150,1),0),MATCH(S$1,'Inflation data joined'!$1:$1,0)+1)</f>
        <v>98.6</v>
      </c>
    </row>
    <row r="203" spans="1:19" x14ac:dyDescent="0.25">
      <c r="A203" s="4">
        <v>42643</v>
      </c>
      <c r="B203" s="9" cm="1">
        <f t="array" aca="1" ref="B203" ca="1">INDEX('Inflation data joined'!$A$1:$AJ$1150,MATCH('Inflation data aligned'!$A203,OFFSET(INDIRECT(ADDRESS(1,MATCH(B$1,'Inflation data joined'!$1:$1,0),1,1,$A$1)),,,1150,1),0),MATCH(B$1,'Inflation data joined'!$1:$1,0)+1)</f>
        <v>109.4</v>
      </c>
      <c r="C203" s="9" cm="1">
        <f t="array" aca="1" ref="C203" ca="1">INDEX('Inflation data joined'!$A$1:$AJ$1150,MATCH('Inflation data aligned'!$A203,OFFSET(INDIRECT(ADDRESS(1,MATCH(C$1,'Inflation data joined'!$1:$1,0),1,1,$A$1)),,,1150,1),0),MATCH(C$1,'Inflation data joined'!$1:$1,0)+1)</f>
        <v>97.445428000000007</v>
      </c>
      <c r="D203" s="21">
        <f>'Mthly con price data from FRED'!D296</f>
        <v>102.4</v>
      </c>
      <c r="E203" s="9" cm="1">
        <f t="array" aca="1" ref="E203" ca="1">INDEX('Inflation data joined'!$A$1:$AJ$1150,MATCH('Inflation data aligned'!$A203,OFFSET(INDIRECT(ADDRESS(1,MATCH(E$1,'Inflation data joined'!$1:$1,0),1,1,$A$1)),,,1150,1),0),MATCH(E$1,'Inflation data joined'!$1:$1,0)+1)</f>
        <v>128.80000000000001</v>
      </c>
      <c r="F203" s="9" cm="1">
        <f t="array" aca="1" ref="F203" ca="1">INDEX('Inflation data joined'!$A$1:$AJ$1150,MATCH('Inflation data aligned'!$A203,OFFSET(INDIRECT(ADDRESS(1,MATCH(F$1,'Inflation data joined'!$1:$1,0),1,1,$A$1)),,,1150,1),0),MATCH(F$1,'Inflation data joined'!$1:$1,0)+1)</f>
        <v>99.364900000000006</v>
      </c>
      <c r="G203" s="9" cm="1">
        <f t="array" aca="1" ref="G203" ca="1">INDEX('Inflation data joined'!$A$1:$AJ$1150,MATCH('Inflation data aligned'!$A203,OFFSET(INDIRECT(ADDRESS(1,MATCH(G$1,'Inflation data joined'!$1:$1,0),1,1,$A$1)),,,1150,1),0),MATCH(G$1,'Inflation data joined'!$1:$1,0)+1)</f>
        <v>241.428</v>
      </c>
      <c r="H203" s="9" cm="1">
        <f t="array" aca="1" ref="H203" ca="1">INDEX('Inflation data joined'!$A$1:$AJ$1150,MATCH('Inflation data aligned'!$A203,OFFSET(INDIRECT(ADDRESS(1,MATCH(H$1,'Inflation data joined'!$1:$1,0),1,1,$A$1)),,,1150,1),0),MATCH(H$1,'Inflation data joined'!$1:$1,0)+1)</f>
        <v>264.89999999999998</v>
      </c>
      <c r="I203" s="9" cm="1">
        <f t="array" aca="1" ref="I203" ca="1">INDEX('Inflation data joined'!$A$1:$AJ$1150,MATCH('Inflation data aligned'!$A203,OFFSET(INDIRECT(ADDRESS(1,MATCH(I$1,'Inflation data joined'!$1:$1,0),1,1,$A$1)),,,1150,1),0),MATCH(I$1,'Inflation data joined'!$1:$1,0)+1)</f>
        <v>93.3</v>
      </c>
      <c r="J203" s="9" cm="1">
        <f t="array" aca="1" ref="J203" ca="1">INDEX('Inflation data joined'!$A$1:$AJ$1150,MATCH('Inflation data aligned'!$A203,OFFSET(INDIRECT(ADDRESS(1,MATCH(J$1,'Inflation data joined'!$1:$1,0),1,1,$A$1)),,,1150,1),0),MATCH(J$1,'Inflation data joined'!$1:$1,0)+1)</f>
        <v>100.35</v>
      </c>
      <c r="K203" s="9" cm="1">
        <f t="array" aca="1" ref="K203" ca="1">INDEX('Inflation data joined'!$A$1:$AJ$1150,MATCH('Inflation data aligned'!$A203,OFFSET(INDIRECT(ADDRESS(1,MATCH(K$1,'Inflation data joined'!$1:$1,0),1,1,$A$1)),,,1150,1),0),MATCH(K$1,'Inflation data joined'!$1:$1,0)+1)</f>
        <v>101.1</v>
      </c>
      <c r="L203" s="9" cm="1">
        <f t="array" aca="1" ref="L203" ca="1">INDEX('Inflation data joined'!$A$1:$AJ$1150,MATCH('Inflation data aligned'!$A203,OFFSET(INDIRECT(ADDRESS(1,MATCH(L$1,'Inflation data joined'!$1:$1,0),1,1,$A$1)),,,1150,1),0),MATCH(L$1,'Inflation data joined'!$1:$1,0)+1)</f>
        <v>101.44884500000001</v>
      </c>
      <c r="M203" s="9" cm="1">
        <f t="array" aca="1" ref="M203" ca="1">INDEX('Inflation data joined'!$A$1:$AJ$1150,MATCH('Inflation data aligned'!$A203,OFFSET(INDIRECT(ADDRESS(1,MATCH(M$1,'Inflation data joined'!$1:$1,0),1,1,$A$1)),,,1150,1),0),MATCH(M$1,'Inflation data joined'!$1:$1,0)+1)</f>
        <v>4740.53</v>
      </c>
      <c r="N203" s="9" cm="1">
        <f t="array" aca="1" ref="N203" ca="1">INDEX('Inflation data joined'!$A$1:$AJ$1150,MATCH('Inflation data aligned'!$A203,OFFSET(INDIRECT(ADDRESS(1,MATCH(N$1,'Inflation data joined'!$1:$1,0),1,1,$A$1)),,,1150,1),0),MATCH(N$1,'Inflation data joined'!$1:$1,0)+1)</f>
        <v>100</v>
      </c>
      <c r="O203" s="9" cm="1">
        <f t="array" aca="1" ref="O203" ca="1">INDEX('Inflation data joined'!$A$1:$AJ$1150,MATCH('Inflation data aligned'!$A203,OFFSET(INDIRECT(ADDRESS(1,MATCH(O$1,'Inflation data joined'!$1:$1,0),1,1,$A$1)),,,1150,1),0),MATCH(O$1,'Inflation data joined'!$1:$1,0)+1)</f>
        <v>100.35</v>
      </c>
      <c r="P203" s="9" cm="1">
        <f t="array" aca="1" ref="P203" ca="1">INDEX('Inflation data joined'!$A$1:$AJ$1150,MATCH('Inflation data aligned'!$A203,OFFSET(INDIRECT(ADDRESS(1,MATCH(P$1,'Inflation data joined'!$1:$1,0),1,1,$A$1)),,,1150,1),0),MATCH(P$1,'Inflation data joined'!$1:$1,0)+1)</f>
        <v>130.9</v>
      </c>
      <c r="Q203" s="9" cm="1">
        <f t="array" aca="1" ref="Q203" ca="1">INDEX('Inflation data joined'!$A$1:$AJ$1150,MATCH('Inflation data aligned'!$A203,OFFSET(INDIRECT(ADDRESS(1,MATCH(Q$1,'Inflation data joined'!$1:$1,0),1,1,$A$1)),,,1150,1),0),MATCH(Q$1,'Inflation data joined'!$1:$1,0)+1)</f>
        <v>100.57</v>
      </c>
      <c r="R203" s="21">
        <f>'Mthly con price data from FRED'!H308</f>
        <v>107.785078540138</v>
      </c>
      <c r="S203" s="9" cm="1">
        <f t="array" aca="1" ref="S203" ca="1">INDEX('Inflation data joined'!$A$1:$AJ$1150,MATCH('Inflation data aligned'!$A203,OFFSET(INDIRECT(ADDRESS(1,MATCH(S$1,'Inflation data joined'!$1:$1,0),1,1,$A$1)),,,1150,1),0),MATCH(S$1,'Inflation data joined'!$1:$1,0)+1)</f>
        <v>98.8</v>
      </c>
    </row>
    <row r="204" spans="1:19" x14ac:dyDescent="0.25">
      <c r="A204" s="4">
        <v>42674</v>
      </c>
      <c r="B204" s="31">
        <f ca="1">B203+(B206-B203)*1/3</f>
        <v>109.60000000000001</v>
      </c>
      <c r="C204" s="9" cm="1">
        <f t="array" aca="1" ref="C204" ca="1">INDEX('Inflation data joined'!$A$1:$AJ$1150,MATCH('Inflation data aligned'!$A204,OFFSET(INDIRECT(ADDRESS(1,MATCH(C$1,'Inflation data joined'!$1:$1,0),1,1,$A$1)),,,1150,1),0),MATCH(C$1,'Inflation data joined'!$1:$1,0)+1)</f>
        <v>97.641101000000006</v>
      </c>
      <c r="D204" s="21">
        <f>'Mthly con price data from FRED'!D297</f>
        <v>102.3</v>
      </c>
      <c r="E204" s="9" cm="1">
        <f t="array" aca="1" ref="E204" ca="1">INDEX('Inflation data joined'!$A$1:$AJ$1150,MATCH('Inflation data aligned'!$A204,OFFSET(INDIRECT(ADDRESS(1,MATCH(E$1,'Inflation data joined'!$1:$1,0),1,1,$A$1)),,,1150,1),0),MATCH(E$1,'Inflation data joined'!$1:$1,0)+1)</f>
        <v>129.1</v>
      </c>
      <c r="F204" s="9" cm="1">
        <f t="array" aca="1" ref="F204" ca="1">INDEX('Inflation data joined'!$A$1:$AJ$1150,MATCH('Inflation data aligned'!$A204,OFFSET(INDIRECT(ADDRESS(1,MATCH(F$1,'Inflation data joined'!$1:$1,0),1,1,$A$1)),,,1150,1),0),MATCH(F$1,'Inflation data joined'!$1:$1,0)+1)</f>
        <v>99.416399999999996</v>
      </c>
      <c r="G204" s="9" cm="1">
        <f t="array" aca="1" ref="G204" ca="1">INDEX('Inflation data joined'!$A$1:$AJ$1150,MATCH('Inflation data aligned'!$A204,OFFSET(INDIRECT(ADDRESS(1,MATCH(G$1,'Inflation data joined'!$1:$1,0),1,1,$A$1)),,,1150,1),0),MATCH(G$1,'Inflation data joined'!$1:$1,0)+1)</f>
        <v>241.72900000000001</v>
      </c>
      <c r="H204" s="9" cm="1">
        <f t="array" aca="1" ref="H204" ca="1">INDEX('Inflation data joined'!$A$1:$AJ$1150,MATCH('Inflation data aligned'!$A204,OFFSET(INDIRECT(ADDRESS(1,MATCH(H$1,'Inflation data joined'!$1:$1,0),1,1,$A$1)),,,1150,1),0),MATCH(H$1,'Inflation data joined'!$1:$1,0)+1)</f>
        <v>264.8</v>
      </c>
      <c r="I204" s="9" cm="1">
        <f t="array" aca="1" ref="I204" ca="1">INDEX('Inflation data joined'!$A$1:$AJ$1150,MATCH('Inflation data aligned'!$A204,OFFSET(INDIRECT(ADDRESS(1,MATCH(I$1,'Inflation data joined'!$1:$1,0),1,1,$A$1)),,,1150,1),0),MATCH(I$1,'Inflation data joined'!$1:$1,0)+1)</f>
        <v>93.4</v>
      </c>
      <c r="J204" s="9" cm="1">
        <f t="array" aca="1" ref="J204" ca="1">INDEX('Inflation data joined'!$A$1:$AJ$1150,MATCH('Inflation data aligned'!$A204,OFFSET(INDIRECT(ADDRESS(1,MATCH(J$1,'Inflation data joined'!$1:$1,0),1,1,$A$1)),,,1150,1),0),MATCH(J$1,'Inflation data joined'!$1:$1,0)+1)</f>
        <v>100.37</v>
      </c>
      <c r="K204" s="9" cm="1">
        <f t="array" aca="1" ref="K204" ca="1">INDEX('Inflation data joined'!$A$1:$AJ$1150,MATCH('Inflation data aligned'!$A204,OFFSET(INDIRECT(ADDRESS(1,MATCH(K$1,'Inflation data joined'!$1:$1,0),1,1,$A$1)),,,1150,1),0),MATCH(K$1,'Inflation data joined'!$1:$1,0)+1)</f>
        <v>101.2</v>
      </c>
      <c r="L204" s="9" cm="1">
        <f t="array" aca="1" ref="L204" ca="1">INDEX('Inflation data joined'!$A$1:$AJ$1150,MATCH('Inflation data aligned'!$A204,OFFSET(INDIRECT(ADDRESS(1,MATCH(L$1,'Inflation data joined'!$1:$1,0),1,1,$A$1)),,,1150,1),0),MATCH(L$1,'Inflation data joined'!$1:$1,0)+1)</f>
        <v>101.549046</v>
      </c>
      <c r="M204" s="9" cm="1">
        <f t="array" aca="1" ref="M204" ca="1">INDEX('Inflation data joined'!$A$1:$AJ$1150,MATCH('Inflation data aligned'!$A204,OFFSET(INDIRECT(ADDRESS(1,MATCH(M$1,'Inflation data joined'!$1:$1,0),1,1,$A$1)),,,1150,1),0),MATCH(M$1,'Inflation data joined'!$1:$1,0)+1)</f>
        <v>4752.8599999999997</v>
      </c>
      <c r="N204" s="9" cm="1">
        <f t="array" aca="1" ref="N204" ca="1">INDEX('Inflation data joined'!$A$1:$AJ$1150,MATCH('Inflation data aligned'!$A204,OFFSET(INDIRECT(ADDRESS(1,MATCH(N$1,'Inflation data joined'!$1:$1,0),1,1,$A$1)),,,1150,1),0),MATCH(N$1,'Inflation data joined'!$1:$1,0)+1)</f>
        <v>99.6</v>
      </c>
      <c r="O204" s="9" cm="1">
        <f t="array" aca="1" ref="O204" ca="1">INDEX('Inflation data joined'!$A$1:$AJ$1150,MATCH('Inflation data aligned'!$A204,OFFSET(INDIRECT(ADDRESS(1,MATCH(O$1,'Inflation data joined'!$1:$1,0),1,1,$A$1)),,,1150,1),0),MATCH(O$1,'Inflation data joined'!$1:$1,0)+1)</f>
        <v>101.8</v>
      </c>
      <c r="P204" s="9" cm="1">
        <f t="array" aca="1" ref="P204" ca="1">INDEX('Inflation data joined'!$A$1:$AJ$1150,MATCH('Inflation data aligned'!$A204,OFFSET(INDIRECT(ADDRESS(1,MATCH(P$1,'Inflation data joined'!$1:$1,0),1,1,$A$1)),,,1150,1),0),MATCH(P$1,'Inflation data joined'!$1:$1,0)+1)</f>
        <v>131.4</v>
      </c>
      <c r="Q204" s="9" cm="1">
        <f t="array" aca="1" ref="Q204" ca="1">INDEX('Inflation data joined'!$A$1:$AJ$1150,MATCH('Inflation data aligned'!$A204,OFFSET(INDIRECT(ADDRESS(1,MATCH(Q$1,'Inflation data joined'!$1:$1,0),1,1,$A$1)),,,1150,1),0),MATCH(Q$1,'Inflation data joined'!$1:$1,0)+1)</f>
        <v>100.83</v>
      </c>
      <c r="R204" s="21">
        <f>'Mthly con price data from FRED'!H309</f>
        <v>108.248554377861</v>
      </c>
      <c r="S204" s="9" cm="1">
        <f t="array" aca="1" ref="S204" ca="1">INDEX('Inflation data joined'!$A$1:$AJ$1150,MATCH('Inflation data aligned'!$A204,OFFSET(INDIRECT(ADDRESS(1,MATCH(S$1,'Inflation data joined'!$1:$1,0),1,1,$A$1)),,,1150,1),0),MATCH(S$1,'Inflation data joined'!$1:$1,0)+1)</f>
        <v>99.3</v>
      </c>
    </row>
    <row r="205" spans="1:19" x14ac:dyDescent="0.25">
      <c r="A205" s="4">
        <v>42704</v>
      </c>
      <c r="B205" s="32">
        <f ca="1">B203+(B206-B203)*2/3</f>
        <v>109.8</v>
      </c>
      <c r="C205" s="9" cm="1">
        <f t="array" aca="1" ref="C205" ca="1">INDEX('Inflation data joined'!$A$1:$AJ$1150,MATCH('Inflation data aligned'!$A205,OFFSET(INDIRECT(ADDRESS(1,MATCH(C$1,'Inflation data joined'!$1:$1,0),1,1,$A$1)),,,1150,1),0),MATCH(C$1,'Inflation data joined'!$1:$1,0)+1)</f>
        <v>97.641101000000006</v>
      </c>
      <c r="D205" s="21">
        <f>'Mthly con price data from FRED'!D298</f>
        <v>102.4</v>
      </c>
      <c r="E205" s="9" cm="1">
        <f t="array" aca="1" ref="E205" ca="1">INDEX('Inflation data joined'!$A$1:$AJ$1150,MATCH('Inflation data aligned'!$A205,OFFSET(INDIRECT(ADDRESS(1,MATCH(E$1,'Inflation data joined'!$1:$1,0),1,1,$A$1)),,,1150,1),0),MATCH(E$1,'Inflation data joined'!$1:$1,0)+1)</f>
        <v>128.6</v>
      </c>
      <c r="F205" s="9" cm="1">
        <f t="array" aca="1" ref="F205" ca="1">INDEX('Inflation data joined'!$A$1:$AJ$1150,MATCH('Inflation data aligned'!$A205,OFFSET(INDIRECT(ADDRESS(1,MATCH(F$1,'Inflation data joined'!$1:$1,0),1,1,$A$1)),,,1150,1),0),MATCH(F$1,'Inflation data joined'!$1:$1,0)+1)</f>
        <v>99.219899999999996</v>
      </c>
      <c r="G205" s="9" cm="1">
        <f t="array" aca="1" ref="G205" ca="1">INDEX('Inflation data joined'!$A$1:$AJ$1150,MATCH('Inflation data aligned'!$A205,OFFSET(INDIRECT(ADDRESS(1,MATCH(G$1,'Inflation data joined'!$1:$1,0),1,1,$A$1)),,,1150,1),0),MATCH(G$1,'Inflation data joined'!$1:$1,0)+1)</f>
        <v>241.35300000000001</v>
      </c>
      <c r="H205" s="9" cm="1">
        <f t="array" aca="1" ref="H205" ca="1">INDEX('Inflation data joined'!$A$1:$AJ$1150,MATCH('Inflation data aligned'!$A205,OFFSET(INDIRECT(ADDRESS(1,MATCH(H$1,'Inflation data joined'!$1:$1,0),1,1,$A$1)),,,1150,1),0),MATCH(H$1,'Inflation data joined'!$1:$1,0)+1)</f>
        <v>265.5</v>
      </c>
      <c r="I205" s="9" cm="1">
        <f t="array" aca="1" ref="I205" ca="1">INDEX('Inflation data joined'!$A$1:$AJ$1150,MATCH('Inflation data aligned'!$A205,OFFSET(INDIRECT(ADDRESS(1,MATCH(I$1,'Inflation data joined'!$1:$1,0),1,1,$A$1)),,,1150,1),0),MATCH(I$1,'Inflation data joined'!$1:$1,0)+1)</f>
        <v>93.7</v>
      </c>
      <c r="J205" s="9" cm="1">
        <f t="array" aca="1" ref="J205" ca="1">INDEX('Inflation data joined'!$A$1:$AJ$1150,MATCH('Inflation data aligned'!$A205,OFFSET(INDIRECT(ADDRESS(1,MATCH(J$1,'Inflation data joined'!$1:$1,0),1,1,$A$1)),,,1150,1),0),MATCH(J$1,'Inflation data joined'!$1:$1,0)+1)</f>
        <v>100.36</v>
      </c>
      <c r="K205" s="9" cm="1">
        <f t="array" aca="1" ref="K205" ca="1">INDEX('Inflation data joined'!$A$1:$AJ$1150,MATCH('Inflation data aligned'!$A205,OFFSET(INDIRECT(ADDRESS(1,MATCH(K$1,'Inflation data joined'!$1:$1,0),1,1,$A$1)),,,1150,1),0),MATCH(K$1,'Inflation data joined'!$1:$1,0)+1)</f>
        <v>100.3</v>
      </c>
      <c r="L205" s="9" cm="1">
        <f t="array" aca="1" ref="L205" ca="1">INDEX('Inflation data joined'!$A$1:$AJ$1150,MATCH('Inflation data aligned'!$A205,OFFSET(INDIRECT(ADDRESS(1,MATCH(L$1,'Inflation data joined'!$1:$1,0),1,1,$A$1)),,,1150,1),0),MATCH(L$1,'Inflation data joined'!$1:$1,0)+1)</f>
        <v>101.430626</v>
      </c>
      <c r="M205" s="9" cm="1">
        <f t="array" aca="1" ref="M205" ca="1">INDEX('Inflation data joined'!$A$1:$AJ$1150,MATCH('Inflation data aligned'!$A205,OFFSET(INDIRECT(ADDRESS(1,MATCH(M$1,'Inflation data joined'!$1:$1,0),1,1,$A$1)),,,1150,1),0),MATCH(M$1,'Inflation data joined'!$1:$1,0)+1)</f>
        <v>4761.42</v>
      </c>
      <c r="N205" s="9" cm="1">
        <f t="array" aca="1" ref="N205" ca="1">INDEX('Inflation data joined'!$A$1:$AJ$1150,MATCH('Inflation data aligned'!$A205,OFFSET(INDIRECT(ADDRESS(1,MATCH(N$1,'Inflation data joined'!$1:$1,0),1,1,$A$1)),,,1150,1),0),MATCH(N$1,'Inflation data joined'!$1:$1,0)+1)</f>
        <v>99.5</v>
      </c>
      <c r="O205" s="9" cm="1">
        <f t="array" aca="1" ref="O205" ca="1">INDEX('Inflation data joined'!$A$1:$AJ$1150,MATCH('Inflation data aligned'!$A205,OFFSET(INDIRECT(ADDRESS(1,MATCH(O$1,'Inflation data joined'!$1:$1,0),1,1,$A$1)),,,1150,1),0),MATCH(O$1,'Inflation data joined'!$1:$1,0)+1)</f>
        <v>101.37</v>
      </c>
      <c r="P205" s="9" cm="1">
        <f t="array" aca="1" ref="P205" ca="1">INDEX('Inflation data joined'!$A$1:$AJ$1150,MATCH('Inflation data aligned'!$A205,OFFSET(INDIRECT(ADDRESS(1,MATCH(P$1,'Inflation data joined'!$1:$1,0),1,1,$A$1)),,,1150,1),0),MATCH(P$1,'Inflation data joined'!$1:$1,0)+1)</f>
        <v>131.19999999999999</v>
      </c>
      <c r="Q205" s="9" cm="1">
        <f t="array" aca="1" ref="Q205" ca="1">INDEX('Inflation data joined'!$A$1:$AJ$1150,MATCH('Inflation data aligned'!$A205,OFFSET(INDIRECT(ADDRESS(1,MATCH(Q$1,'Inflation data joined'!$1:$1,0),1,1,$A$1)),,,1150,1),0),MATCH(Q$1,'Inflation data joined'!$1:$1,0)+1)</f>
        <v>100.49</v>
      </c>
      <c r="R205" s="21">
        <f>'Mthly con price data from FRED'!H310</f>
        <v>108.724848017124</v>
      </c>
      <c r="S205" s="9" cm="1">
        <f t="array" aca="1" ref="S205" ca="1">INDEX('Inflation data joined'!$A$1:$AJ$1150,MATCH('Inflation data aligned'!$A205,OFFSET(INDIRECT(ADDRESS(1,MATCH(S$1,'Inflation data joined'!$1:$1,0),1,1,$A$1)),,,1150,1),0),MATCH(S$1,'Inflation data joined'!$1:$1,0)+1)</f>
        <v>99.6</v>
      </c>
    </row>
    <row r="206" spans="1:19" x14ac:dyDescent="0.25">
      <c r="A206" s="4">
        <v>42735</v>
      </c>
      <c r="B206" s="9" cm="1">
        <f t="array" aca="1" ref="B206" ca="1">INDEX('Inflation data joined'!$A$1:$AJ$1150,MATCH('Inflation data aligned'!$A206,OFFSET(INDIRECT(ADDRESS(1,MATCH(B$1,'Inflation data joined'!$1:$1,0),1,1,$A$1)),,,1150,1),0),MATCH(B$1,'Inflation data joined'!$1:$1,0)+1)</f>
        <v>110</v>
      </c>
      <c r="C206" s="9" cm="1">
        <f t="array" aca="1" ref="C206" ca="1">INDEX('Inflation data joined'!$A$1:$AJ$1150,MATCH('Inflation data aligned'!$A206,OFFSET(INDIRECT(ADDRESS(1,MATCH(C$1,'Inflation data joined'!$1:$1,0),1,1,$A$1)),,,1150,1),0),MATCH(C$1,'Inflation data joined'!$1:$1,0)+1)</f>
        <v>97.641101000000006</v>
      </c>
      <c r="D206" s="21">
        <f>'Mthly con price data from FRED'!D299</f>
        <v>102.6</v>
      </c>
      <c r="E206" s="9" cm="1">
        <f t="array" aca="1" ref="E206" ca="1">INDEX('Inflation data joined'!$A$1:$AJ$1150,MATCH('Inflation data aligned'!$A206,OFFSET(INDIRECT(ADDRESS(1,MATCH(E$1,'Inflation data joined'!$1:$1,0),1,1,$A$1)),,,1150,1),0),MATCH(E$1,'Inflation data joined'!$1:$1,0)+1)</f>
        <v>128.4</v>
      </c>
      <c r="F206" s="9" cm="1">
        <f t="array" aca="1" ref="F206" ca="1">INDEX('Inflation data joined'!$A$1:$AJ$1150,MATCH('Inflation data aligned'!$A206,OFFSET(INDIRECT(ADDRESS(1,MATCH(F$1,'Inflation data joined'!$1:$1,0),1,1,$A$1)),,,1150,1),0),MATCH(F$1,'Inflation data joined'!$1:$1,0)+1)</f>
        <v>99.140900000000002</v>
      </c>
      <c r="G206" s="9" cm="1">
        <f t="array" aca="1" ref="G206" ca="1">INDEX('Inflation data joined'!$A$1:$AJ$1150,MATCH('Inflation data aligned'!$A206,OFFSET(INDIRECT(ADDRESS(1,MATCH(G$1,'Inflation data joined'!$1:$1,0),1,1,$A$1)),,,1150,1),0),MATCH(G$1,'Inflation data joined'!$1:$1,0)+1)</f>
        <v>241.43199999999999</v>
      </c>
      <c r="H206" s="9" cm="1">
        <f t="array" aca="1" ref="H206" ca="1">INDEX('Inflation data joined'!$A$1:$AJ$1150,MATCH('Inflation data aligned'!$A206,OFFSET(INDIRECT(ADDRESS(1,MATCH(H$1,'Inflation data joined'!$1:$1,0),1,1,$A$1)),,,1150,1),0),MATCH(H$1,'Inflation data joined'!$1:$1,0)+1)</f>
        <v>267.10000000000002</v>
      </c>
      <c r="I206" s="9" cm="1">
        <f t="array" aca="1" ref="I206" ca="1">INDEX('Inflation data joined'!$A$1:$AJ$1150,MATCH('Inflation data aligned'!$A206,OFFSET(INDIRECT(ADDRESS(1,MATCH(I$1,'Inflation data joined'!$1:$1,0),1,1,$A$1)),,,1150,1),0),MATCH(I$1,'Inflation data joined'!$1:$1,0)+1)</f>
        <v>93.9</v>
      </c>
      <c r="J206" s="9" cm="1">
        <f t="array" aca="1" ref="J206" ca="1">INDEX('Inflation data joined'!$A$1:$AJ$1150,MATCH('Inflation data aligned'!$A206,OFFSET(INDIRECT(ADDRESS(1,MATCH(J$1,'Inflation data joined'!$1:$1,0),1,1,$A$1)),,,1150,1),0),MATCH(J$1,'Inflation data joined'!$1:$1,0)+1)</f>
        <v>100.66</v>
      </c>
      <c r="K206" s="9" cm="1">
        <f t="array" aca="1" ref="K206" ca="1">INDEX('Inflation data joined'!$A$1:$AJ$1150,MATCH('Inflation data aligned'!$A206,OFFSET(INDIRECT(ADDRESS(1,MATCH(K$1,'Inflation data joined'!$1:$1,0),1,1,$A$1)),,,1150,1),0),MATCH(K$1,'Inflation data joined'!$1:$1,0)+1)</f>
        <v>101.2</v>
      </c>
      <c r="L206" s="9" cm="1">
        <f t="array" aca="1" ref="L206" ca="1">INDEX('Inflation data joined'!$A$1:$AJ$1150,MATCH('Inflation data aligned'!$A206,OFFSET(INDIRECT(ADDRESS(1,MATCH(L$1,'Inflation data joined'!$1:$1,0),1,1,$A$1)),,,1150,1),0),MATCH(L$1,'Inflation data joined'!$1:$1,0)+1)</f>
        <v>101.540605</v>
      </c>
      <c r="M206" s="9" cm="1">
        <f t="array" aca="1" ref="M206" ca="1">INDEX('Inflation data joined'!$A$1:$AJ$1150,MATCH('Inflation data aligned'!$A206,OFFSET(INDIRECT(ADDRESS(1,MATCH(M$1,'Inflation data joined'!$1:$1,0),1,1,$A$1)),,,1150,1),0),MATCH(M$1,'Inflation data joined'!$1:$1,0)+1)</f>
        <v>4775.7</v>
      </c>
      <c r="N206" s="9" cm="1">
        <f t="array" aca="1" ref="N206" ca="1">INDEX('Inflation data joined'!$A$1:$AJ$1150,MATCH('Inflation data aligned'!$A206,OFFSET(INDIRECT(ADDRESS(1,MATCH(N$1,'Inflation data joined'!$1:$1,0),1,1,$A$1)),,,1150,1),0),MATCH(N$1,'Inflation data joined'!$1:$1,0)+1)</f>
        <v>99.4</v>
      </c>
      <c r="O206" s="9" cm="1">
        <f t="array" aca="1" ref="O206" ca="1">INDEX('Inflation data joined'!$A$1:$AJ$1150,MATCH('Inflation data aligned'!$A206,OFFSET(INDIRECT(ADDRESS(1,MATCH(O$1,'Inflation data joined'!$1:$1,0),1,1,$A$1)),,,1150,1),0),MATCH(O$1,'Inflation data joined'!$1:$1,0)+1)</f>
        <v>100.34</v>
      </c>
      <c r="P206" s="9" cm="1">
        <f t="array" aca="1" ref="P206" ca="1">INDEX('Inflation data joined'!$A$1:$AJ$1150,MATCH('Inflation data aligned'!$A206,OFFSET(INDIRECT(ADDRESS(1,MATCH(P$1,'Inflation data joined'!$1:$1,0),1,1,$A$1)),,,1150,1),0),MATCH(P$1,'Inflation data joined'!$1:$1,0)+1)</f>
        <v>130.4</v>
      </c>
      <c r="Q206" s="9" cm="1">
        <f t="array" aca="1" ref="Q206" ca="1">INDEX('Inflation data joined'!$A$1:$AJ$1150,MATCH('Inflation data aligned'!$A206,OFFSET(INDIRECT(ADDRESS(1,MATCH(Q$1,'Inflation data joined'!$1:$1,0),1,1,$A$1)),,,1150,1),0),MATCH(Q$1,'Inflation data joined'!$1:$1,0)+1)</f>
        <v>100.71</v>
      </c>
      <c r="R206" s="21">
        <f>'Mthly con price data from FRED'!H311</f>
        <v>109.15974740919199</v>
      </c>
      <c r="S206" s="9" cm="1">
        <f t="array" aca="1" ref="S206" ca="1">INDEX('Inflation data joined'!$A$1:$AJ$1150,MATCH('Inflation data aligned'!$A206,OFFSET(INDIRECT(ADDRESS(1,MATCH(S$1,'Inflation data joined'!$1:$1,0),1,1,$A$1)),,,1150,1),0),MATCH(S$1,'Inflation data joined'!$1:$1,0)+1)</f>
        <v>100</v>
      </c>
    </row>
    <row r="207" spans="1:19" x14ac:dyDescent="0.25">
      <c r="A207" s="4">
        <v>42766</v>
      </c>
      <c r="B207" s="31">
        <f ca="1">B206+(B209-B206)*1/3</f>
        <v>110.16666666666667</v>
      </c>
      <c r="C207" s="9" cm="1">
        <f t="array" aca="1" ref="C207" ca="1">INDEX('Inflation data joined'!$A$1:$AJ$1150,MATCH('Inflation data aligned'!$A207,OFFSET(INDIRECT(ADDRESS(1,MATCH(C$1,'Inflation data joined'!$1:$1,0),1,1,$A$1)),,,1150,1),0),MATCH(C$1,'Inflation data joined'!$1:$1,0)+1)</f>
        <v>97.445428000000007</v>
      </c>
      <c r="D207" s="21">
        <f>'Mthly con price data from FRED'!D300</f>
        <v>103.7</v>
      </c>
      <c r="E207" s="9" cm="1">
        <f t="array" aca="1" ref="E207" ca="1">INDEX('Inflation data joined'!$A$1:$AJ$1150,MATCH('Inflation data aligned'!$A207,OFFSET(INDIRECT(ADDRESS(1,MATCH(E$1,'Inflation data joined'!$1:$1,0),1,1,$A$1)),,,1150,1),0),MATCH(E$1,'Inflation data joined'!$1:$1,0)+1)</f>
        <v>129.5</v>
      </c>
      <c r="F207" s="9" cm="1">
        <f t="array" aca="1" ref="F207" ca="1">INDEX('Inflation data joined'!$A$1:$AJ$1150,MATCH('Inflation data aligned'!$A207,OFFSET(INDIRECT(ADDRESS(1,MATCH(F$1,'Inflation data joined'!$1:$1,0),1,1,$A$1)),,,1150,1),0),MATCH(F$1,'Inflation data joined'!$1:$1,0)+1)</f>
        <v>99.106999999999999</v>
      </c>
      <c r="G207" s="9" cm="1">
        <f t="array" aca="1" ref="G207" ca="1">INDEX('Inflation data joined'!$A$1:$AJ$1150,MATCH('Inflation data aligned'!$A207,OFFSET(INDIRECT(ADDRESS(1,MATCH(G$1,'Inflation data joined'!$1:$1,0),1,1,$A$1)),,,1150,1),0),MATCH(G$1,'Inflation data joined'!$1:$1,0)+1)</f>
        <v>242.839</v>
      </c>
      <c r="H207" s="9" cm="1">
        <f t="array" aca="1" ref="H207" ca="1">INDEX('Inflation data joined'!$A$1:$AJ$1150,MATCH('Inflation data aligned'!$A207,OFFSET(INDIRECT(ADDRESS(1,MATCH(H$1,'Inflation data joined'!$1:$1,0),1,1,$A$1)),,,1150,1),0),MATCH(H$1,'Inflation data joined'!$1:$1,0)+1)</f>
        <v>265.5</v>
      </c>
      <c r="I207" s="9" cm="1">
        <f t="array" aca="1" ref="I207" ca="1">INDEX('Inflation data joined'!$A$1:$AJ$1150,MATCH('Inflation data aligned'!$A207,OFFSET(INDIRECT(ADDRESS(1,MATCH(I$1,'Inflation data joined'!$1:$1,0),1,1,$A$1)),,,1150,1),0),MATCH(I$1,'Inflation data joined'!$1:$1,0)+1)</f>
        <v>93.9</v>
      </c>
      <c r="J207" s="9" cm="1">
        <f t="array" aca="1" ref="J207" ca="1">INDEX('Inflation data joined'!$A$1:$AJ$1150,MATCH('Inflation data aligned'!$A207,OFFSET(INDIRECT(ADDRESS(1,MATCH(J$1,'Inflation data joined'!$1:$1,0),1,1,$A$1)),,,1150,1),0),MATCH(J$1,'Inflation data joined'!$1:$1,0)+1)</f>
        <v>100.41</v>
      </c>
      <c r="K207" s="9" cm="1">
        <f t="array" aca="1" ref="K207" ca="1">INDEX('Inflation data joined'!$A$1:$AJ$1150,MATCH('Inflation data aligned'!$A207,OFFSET(INDIRECT(ADDRESS(1,MATCH(K$1,'Inflation data joined'!$1:$1,0),1,1,$A$1)),,,1150,1),0),MATCH(K$1,'Inflation data joined'!$1:$1,0)+1)</f>
        <v>100.2</v>
      </c>
      <c r="L207" s="9" cm="1">
        <f t="array" aca="1" ref="L207" ca="1">INDEX('Inflation data joined'!$A$1:$AJ$1150,MATCH('Inflation data aligned'!$A207,OFFSET(INDIRECT(ADDRESS(1,MATCH(L$1,'Inflation data joined'!$1:$1,0),1,1,$A$1)),,,1150,1),0),MATCH(L$1,'Inflation data joined'!$1:$1,0)+1)</f>
        <v>102.410439</v>
      </c>
      <c r="M207" s="9" cm="1">
        <f t="array" aca="1" ref="M207" ca="1">INDEX('Inflation data joined'!$A$1:$AJ$1150,MATCH('Inflation data aligned'!$A207,OFFSET(INDIRECT(ADDRESS(1,MATCH(M$1,'Inflation data joined'!$1:$1,0),1,1,$A$1)),,,1150,1),0),MATCH(M$1,'Inflation data joined'!$1:$1,0)+1)</f>
        <v>4793.8500000000004</v>
      </c>
      <c r="N207" s="9" cm="1">
        <f t="array" aca="1" ref="N207" ca="1">INDEX('Inflation data joined'!$A$1:$AJ$1150,MATCH('Inflation data aligned'!$A207,OFFSET(INDIRECT(ADDRESS(1,MATCH(N$1,'Inflation data joined'!$1:$1,0),1,1,$A$1)),,,1150,1),0),MATCH(N$1,'Inflation data joined'!$1:$1,0)+1)</f>
        <v>98.9</v>
      </c>
      <c r="O207" s="9" cm="1">
        <f t="array" aca="1" ref="O207" ca="1">INDEX('Inflation data joined'!$A$1:$AJ$1150,MATCH('Inflation data aligned'!$A207,OFFSET(INDIRECT(ADDRESS(1,MATCH(O$1,'Inflation data joined'!$1:$1,0),1,1,$A$1)),,,1150,1),0),MATCH(O$1,'Inflation data joined'!$1:$1,0)+1)</f>
        <v>100.32</v>
      </c>
      <c r="P207" s="9" cm="1">
        <f t="array" aca="1" ref="P207" ca="1">INDEX('Inflation data joined'!$A$1:$AJ$1150,MATCH('Inflation data aligned'!$A207,OFFSET(INDIRECT(ADDRESS(1,MATCH(P$1,'Inflation data joined'!$1:$1,0),1,1,$A$1)),,,1150,1),0),MATCH(P$1,'Inflation data joined'!$1:$1,0)+1)</f>
        <v>130.30000000000001</v>
      </c>
      <c r="Q207" s="9" cm="1">
        <f t="array" aca="1" ref="Q207" ca="1">INDEX('Inflation data joined'!$A$1:$AJ$1150,MATCH('Inflation data aligned'!$A207,OFFSET(INDIRECT(ADDRESS(1,MATCH(Q$1,'Inflation data joined'!$1:$1,0),1,1,$A$1)),,,1150,1),0),MATCH(Q$1,'Inflation data joined'!$1:$1,0)+1)</f>
        <v>100.35</v>
      </c>
      <c r="R207" s="21">
        <f>'Mthly con price data from FRED'!H312</f>
        <v>109.83653784312899</v>
      </c>
      <c r="S207" s="9" cm="1">
        <f t="array" aca="1" ref="S207" ca="1">INDEX('Inflation data joined'!$A$1:$AJ$1150,MATCH('Inflation data aligned'!$A207,OFFSET(INDIRECT(ADDRESS(1,MATCH(S$1,'Inflation data joined'!$1:$1,0),1,1,$A$1)),,,1150,1),0),MATCH(S$1,'Inflation data joined'!$1:$1,0)+1)</f>
        <v>100.6</v>
      </c>
    </row>
    <row r="208" spans="1:19" x14ac:dyDescent="0.25">
      <c r="A208" s="4">
        <v>42794</v>
      </c>
      <c r="B208" s="32">
        <f ca="1">B206+(B209-B206)*2/3</f>
        <v>110.33333333333333</v>
      </c>
      <c r="C208" s="9" cm="1">
        <f t="array" aca="1" ref="C208" ca="1">INDEX('Inflation data joined'!$A$1:$AJ$1150,MATCH('Inflation data aligned'!$A208,OFFSET(INDIRECT(ADDRESS(1,MATCH(C$1,'Inflation data joined'!$1:$1,0),1,1,$A$1)),,,1150,1),0),MATCH(C$1,'Inflation data joined'!$1:$1,0)+1)</f>
        <v>97.445428000000007</v>
      </c>
      <c r="D208" s="21">
        <f>'Mthly con price data from FRED'!D301</f>
        <v>103.5</v>
      </c>
      <c r="E208" s="9" cm="1">
        <f t="array" aca="1" ref="E208" ca="1">INDEX('Inflation data joined'!$A$1:$AJ$1150,MATCH('Inflation data aligned'!$A208,OFFSET(INDIRECT(ADDRESS(1,MATCH(E$1,'Inflation data joined'!$1:$1,0),1,1,$A$1)),,,1150,1),0),MATCH(E$1,'Inflation data joined'!$1:$1,0)+1)</f>
        <v>129.69999999999999</v>
      </c>
      <c r="F208" s="9" cm="1">
        <f t="array" aca="1" ref="F208" ca="1">INDEX('Inflation data joined'!$A$1:$AJ$1150,MATCH('Inflation data aligned'!$A208,OFFSET(INDIRECT(ADDRESS(1,MATCH(F$1,'Inflation data joined'!$1:$1,0),1,1,$A$1)),,,1150,1),0),MATCH(F$1,'Inflation data joined'!$1:$1,0)+1)</f>
        <v>99.584900000000005</v>
      </c>
      <c r="G208" s="9" cm="1">
        <f t="array" aca="1" ref="G208" ca="1">INDEX('Inflation data joined'!$A$1:$AJ$1150,MATCH('Inflation data aligned'!$A208,OFFSET(INDIRECT(ADDRESS(1,MATCH(G$1,'Inflation data joined'!$1:$1,0),1,1,$A$1)),,,1150,1),0),MATCH(G$1,'Inflation data joined'!$1:$1,0)+1)</f>
        <v>243.60300000000001</v>
      </c>
      <c r="H208" s="9" cm="1">
        <f t="array" aca="1" ref="H208" ca="1">INDEX('Inflation data joined'!$A$1:$AJ$1150,MATCH('Inflation data aligned'!$A208,OFFSET(INDIRECT(ADDRESS(1,MATCH(H$1,'Inflation data joined'!$1:$1,0),1,1,$A$1)),,,1150,1),0),MATCH(H$1,'Inflation data joined'!$1:$1,0)+1)</f>
        <v>268.39999999999998</v>
      </c>
      <c r="I208" s="9" cm="1">
        <f t="array" aca="1" ref="I208" ca="1">INDEX('Inflation data joined'!$A$1:$AJ$1150,MATCH('Inflation data aligned'!$A208,OFFSET(INDIRECT(ADDRESS(1,MATCH(I$1,'Inflation data joined'!$1:$1,0),1,1,$A$1)),,,1150,1),0),MATCH(I$1,'Inflation data joined'!$1:$1,0)+1)</f>
        <v>93.8</v>
      </c>
      <c r="J208" s="9" cm="1">
        <f t="array" aca="1" ref="J208" ca="1">INDEX('Inflation data joined'!$A$1:$AJ$1150,MATCH('Inflation data aligned'!$A208,OFFSET(INDIRECT(ADDRESS(1,MATCH(J$1,'Inflation data joined'!$1:$1,0),1,1,$A$1)),,,1150,1),0),MATCH(J$1,'Inflation data joined'!$1:$1,0)+1)</f>
        <v>100.52</v>
      </c>
      <c r="K208" s="9" cm="1">
        <f t="array" aca="1" ref="K208" ca="1">INDEX('Inflation data joined'!$A$1:$AJ$1150,MATCH('Inflation data aligned'!$A208,OFFSET(INDIRECT(ADDRESS(1,MATCH(K$1,'Inflation data joined'!$1:$1,0),1,1,$A$1)),,,1150,1),0),MATCH(K$1,'Inflation data joined'!$1:$1,0)+1)</f>
        <v>101</v>
      </c>
      <c r="L208" s="9" cm="1">
        <f t="array" aca="1" ref="L208" ca="1">INDEX('Inflation data joined'!$A$1:$AJ$1150,MATCH('Inflation data aligned'!$A208,OFFSET(INDIRECT(ADDRESS(1,MATCH(L$1,'Inflation data joined'!$1:$1,0),1,1,$A$1)),,,1150,1),0),MATCH(L$1,'Inflation data joined'!$1:$1,0)+1)</f>
        <v>102.75037399999999</v>
      </c>
      <c r="M208" s="9" cm="1">
        <f t="array" aca="1" ref="M208" ca="1">INDEX('Inflation data joined'!$A$1:$AJ$1150,MATCH('Inflation data aligned'!$A208,OFFSET(INDIRECT(ADDRESS(1,MATCH(M$1,'Inflation data joined'!$1:$1,0),1,1,$A$1)),,,1150,1),0),MATCH(M$1,'Inflation data joined'!$1:$1,0)+1)</f>
        <v>4809.67</v>
      </c>
      <c r="N208" s="9" cm="1">
        <f t="array" aca="1" ref="N208" ca="1">INDEX('Inflation data joined'!$A$1:$AJ$1150,MATCH('Inflation data aligned'!$A208,OFFSET(INDIRECT(ADDRESS(1,MATCH(N$1,'Inflation data joined'!$1:$1,0),1,1,$A$1)),,,1150,1),0),MATCH(N$1,'Inflation data joined'!$1:$1,0)+1)</f>
        <v>99.4</v>
      </c>
      <c r="O208" s="9" cm="1">
        <f t="array" aca="1" ref="O208" ca="1">INDEX('Inflation data joined'!$A$1:$AJ$1150,MATCH('Inflation data aligned'!$A208,OFFSET(INDIRECT(ADDRESS(1,MATCH(O$1,'Inflation data joined'!$1:$1,0),1,1,$A$1)),,,1150,1),0),MATCH(O$1,'Inflation data joined'!$1:$1,0)+1)</f>
        <v>99.96</v>
      </c>
      <c r="P208" s="9" cm="1">
        <f t="array" aca="1" ref="P208" ca="1">INDEX('Inflation data joined'!$A$1:$AJ$1150,MATCH('Inflation data aligned'!$A208,OFFSET(INDIRECT(ADDRESS(1,MATCH(P$1,'Inflation data joined'!$1:$1,0),1,1,$A$1)),,,1150,1),0),MATCH(P$1,'Inflation data joined'!$1:$1,0)+1)</f>
        <v>130.6</v>
      </c>
      <c r="Q208" s="9" cm="1">
        <f t="array" aca="1" ref="Q208" ca="1">INDEX('Inflation data joined'!$A$1:$AJ$1150,MATCH('Inflation data aligned'!$A208,OFFSET(INDIRECT(ADDRESS(1,MATCH(Q$1,'Inflation data joined'!$1:$1,0),1,1,$A$1)),,,1150,1),0),MATCH(Q$1,'Inflation data joined'!$1:$1,0)+1)</f>
        <v>101.09</v>
      </c>
      <c r="R208" s="21">
        <f>'Mthly con price data from FRED'!H313</f>
        <v>110.078178226384</v>
      </c>
      <c r="S208" s="9" cm="1">
        <f t="array" aca="1" ref="S208" ca="1">INDEX('Inflation data joined'!$A$1:$AJ$1150,MATCH('Inflation data aligned'!$A208,OFFSET(INDIRECT(ADDRESS(1,MATCH(S$1,'Inflation data joined'!$1:$1,0),1,1,$A$1)),,,1150,1),0),MATCH(S$1,'Inflation data joined'!$1:$1,0)+1)</f>
        <v>101.7</v>
      </c>
    </row>
    <row r="209" spans="1:19" x14ac:dyDescent="0.25">
      <c r="A209" s="4">
        <v>42825</v>
      </c>
      <c r="B209" s="9" cm="1">
        <f t="array" aca="1" ref="B209" ca="1">INDEX('Inflation data joined'!$A$1:$AJ$1150,MATCH('Inflation data aligned'!$A209,OFFSET(INDIRECT(ADDRESS(1,MATCH(B$1,'Inflation data joined'!$1:$1,0),1,1,$A$1)),,,1150,1),0),MATCH(B$1,'Inflation data joined'!$1:$1,0)+1)</f>
        <v>110.5</v>
      </c>
      <c r="C209" s="9" cm="1">
        <f t="array" aca="1" ref="C209" ca="1">INDEX('Inflation data joined'!$A$1:$AJ$1150,MATCH('Inflation data aligned'!$A209,OFFSET(INDIRECT(ADDRESS(1,MATCH(C$1,'Inflation data joined'!$1:$1,0),1,1,$A$1)),,,1150,1),0),MATCH(C$1,'Inflation data joined'!$1:$1,0)+1)</f>
        <v>97.641101000000006</v>
      </c>
      <c r="D209" s="21">
        <f>'Mthly con price data from FRED'!D302</f>
        <v>103.2</v>
      </c>
      <c r="E209" s="9" cm="1">
        <f t="array" aca="1" ref="E209" ca="1">INDEX('Inflation data joined'!$A$1:$AJ$1150,MATCH('Inflation data aligned'!$A209,OFFSET(INDIRECT(ADDRESS(1,MATCH(E$1,'Inflation data joined'!$1:$1,0),1,1,$A$1)),,,1150,1),0),MATCH(E$1,'Inflation data joined'!$1:$1,0)+1)</f>
        <v>129.9</v>
      </c>
      <c r="F209" s="9" cm="1">
        <f t="array" aca="1" ref="F209" ca="1">INDEX('Inflation data joined'!$A$1:$AJ$1150,MATCH('Inflation data aligned'!$A209,OFFSET(INDIRECT(ADDRESS(1,MATCH(F$1,'Inflation data joined'!$1:$1,0),1,1,$A$1)),,,1150,1),0),MATCH(F$1,'Inflation data joined'!$1:$1,0)+1)</f>
        <v>99.799700000000001</v>
      </c>
      <c r="G209" s="9" cm="1">
        <f t="array" aca="1" ref="G209" ca="1">INDEX('Inflation data joined'!$A$1:$AJ$1150,MATCH('Inflation data aligned'!$A209,OFFSET(INDIRECT(ADDRESS(1,MATCH(G$1,'Inflation data joined'!$1:$1,0),1,1,$A$1)),,,1150,1),0),MATCH(G$1,'Inflation data joined'!$1:$1,0)+1)</f>
        <v>243.80099999999999</v>
      </c>
      <c r="H209" s="9" cm="1">
        <f t="array" aca="1" ref="H209" ca="1">INDEX('Inflation data joined'!$A$1:$AJ$1150,MATCH('Inflation data aligned'!$A209,OFFSET(INDIRECT(ADDRESS(1,MATCH(H$1,'Inflation data joined'!$1:$1,0),1,1,$A$1)),,,1150,1),0),MATCH(H$1,'Inflation data joined'!$1:$1,0)+1)</f>
        <v>269.3</v>
      </c>
      <c r="I209" s="9" cm="1">
        <f t="array" aca="1" ref="I209" ca="1">INDEX('Inflation data joined'!$A$1:$AJ$1150,MATCH('Inflation data aligned'!$A209,OFFSET(INDIRECT(ADDRESS(1,MATCH(I$1,'Inflation data joined'!$1:$1,0),1,1,$A$1)),,,1150,1),0),MATCH(I$1,'Inflation data joined'!$1:$1,0)+1)</f>
        <v>94</v>
      </c>
      <c r="J209" s="9" cm="1">
        <f t="array" aca="1" ref="J209" ca="1">INDEX('Inflation data joined'!$A$1:$AJ$1150,MATCH('Inflation data aligned'!$A209,OFFSET(INDIRECT(ADDRESS(1,MATCH(J$1,'Inflation data joined'!$1:$1,0),1,1,$A$1)),,,1150,1),0),MATCH(J$1,'Inflation data joined'!$1:$1,0)+1)</f>
        <v>101.14</v>
      </c>
      <c r="K209" s="9" cm="1">
        <f t="array" aca="1" ref="K209" ca="1">INDEX('Inflation data joined'!$A$1:$AJ$1150,MATCH('Inflation data aligned'!$A209,OFFSET(INDIRECT(ADDRESS(1,MATCH(K$1,'Inflation data joined'!$1:$1,0),1,1,$A$1)),,,1150,1),0),MATCH(K$1,'Inflation data joined'!$1:$1,0)+1)</f>
        <v>101.3</v>
      </c>
      <c r="L209" s="9" cm="1">
        <f t="array" aca="1" ref="L209" ca="1">INDEX('Inflation data joined'!$A$1:$AJ$1150,MATCH('Inflation data aligned'!$A209,OFFSET(INDIRECT(ADDRESS(1,MATCH(L$1,'Inflation data joined'!$1:$1,0),1,1,$A$1)),,,1150,1),0),MATCH(L$1,'Inflation data joined'!$1:$1,0)+1)</f>
        <v>102.77037</v>
      </c>
      <c r="M209" s="9" cm="1">
        <f t="array" aca="1" ref="M209" ca="1">INDEX('Inflation data joined'!$A$1:$AJ$1150,MATCH('Inflation data aligned'!$A209,OFFSET(INDIRECT(ADDRESS(1,MATCH(M$1,'Inflation data joined'!$1:$1,0),1,1,$A$1)),,,1150,1),0),MATCH(M$1,'Inflation data joined'!$1:$1,0)+1)</f>
        <v>4821.6899999999996</v>
      </c>
      <c r="N209" s="9" cm="1">
        <f t="array" aca="1" ref="N209" ca="1">INDEX('Inflation data joined'!$A$1:$AJ$1150,MATCH('Inflation data aligned'!$A209,OFFSET(INDIRECT(ADDRESS(1,MATCH(N$1,'Inflation data joined'!$1:$1,0),1,1,$A$1)),,,1150,1),0),MATCH(N$1,'Inflation data joined'!$1:$1,0)+1)</f>
        <v>100</v>
      </c>
      <c r="O209" s="9" cm="1">
        <f t="array" aca="1" ref="O209" ca="1">INDEX('Inflation data joined'!$A$1:$AJ$1150,MATCH('Inflation data aligned'!$A209,OFFSET(INDIRECT(ADDRESS(1,MATCH(O$1,'Inflation data joined'!$1:$1,0),1,1,$A$1)),,,1150,1),0),MATCH(O$1,'Inflation data joined'!$1:$1,0)+1)</f>
        <v>99.59</v>
      </c>
      <c r="P209" s="9" cm="1">
        <f t="array" aca="1" ref="P209" ca="1">INDEX('Inflation data joined'!$A$1:$AJ$1150,MATCH('Inflation data aligned'!$A209,OFFSET(INDIRECT(ADDRESS(1,MATCH(P$1,'Inflation data joined'!$1:$1,0),1,1,$A$1)),,,1150,1),0),MATCH(P$1,'Inflation data joined'!$1:$1,0)+1)</f>
        <v>130.9</v>
      </c>
      <c r="Q209" s="9" cm="1">
        <f t="array" aca="1" ref="Q209" ca="1">INDEX('Inflation data joined'!$A$1:$AJ$1150,MATCH('Inflation data aligned'!$A209,OFFSET(INDIRECT(ADDRESS(1,MATCH(Q$1,'Inflation data joined'!$1:$1,0),1,1,$A$1)),,,1150,1),0),MATCH(Q$1,'Inflation data joined'!$1:$1,0)+1)</f>
        <v>101.44</v>
      </c>
      <c r="R209" s="21">
        <f>'Mthly con price data from FRED'!H314</f>
        <v>110.22127985807801</v>
      </c>
      <c r="S209" s="9" cm="1">
        <f t="array" aca="1" ref="S209" ca="1">INDEX('Inflation data joined'!$A$1:$AJ$1150,MATCH('Inflation data aligned'!$A209,OFFSET(INDIRECT(ADDRESS(1,MATCH(S$1,'Inflation data joined'!$1:$1,0),1,1,$A$1)),,,1150,1),0),MATCH(S$1,'Inflation data joined'!$1:$1,0)+1)</f>
        <v>102.3</v>
      </c>
    </row>
    <row r="210" spans="1:19" x14ac:dyDescent="0.25">
      <c r="A210" s="4">
        <v>42855</v>
      </c>
      <c r="B210" s="31">
        <f ca="1">B209+(B212-B209)*1/3</f>
        <v>110.56666666666666</v>
      </c>
      <c r="C210" s="9" cm="1">
        <f t="array" aca="1" ref="C210" ca="1">INDEX('Inflation data joined'!$A$1:$AJ$1150,MATCH('Inflation data aligned'!$A210,OFFSET(INDIRECT(ADDRESS(1,MATCH(C$1,'Inflation data joined'!$1:$1,0),1,1,$A$1)),,,1150,1),0),MATCH(C$1,'Inflation data joined'!$1:$1,0)+1)</f>
        <v>97.934612000000001</v>
      </c>
      <c r="D210" s="21">
        <f>'Mthly con price data from FRED'!D303</f>
        <v>103.2</v>
      </c>
      <c r="E210" s="9" cm="1">
        <f t="array" aca="1" ref="E210" ca="1">INDEX('Inflation data joined'!$A$1:$AJ$1150,MATCH('Inflation data aligned'!$A210,OFFSET(INDIRECT(ADDRESS(1,MATCH(E$1,'Inflation data joined'!$1:$1,0),1,1,$A$1)),,,1150,1),0),MATCH(E$1,'Inflation data joined'!$1:$1,0)+1)</f>
        <v>130.4</v>
      </c>
      <c r="F210" s="9" cm="1">
        <f t="array" aca="1" ref="F210" ca="1">INDEX('Inflation data joined'!$A$1:$AJ$1150,MATCH('Inflation data aligned'!$A210,OFFSET(INDIRECT(ADDRESS(1,MATCH(F$1,'Inflation data joined'!$1:$1,0),1,1,$A$1)),,,1150,1),0),MATCH(F$1,'Inflation data joined'!$1:$1,0)+1)</f>
        <v>100.0004</v>
      </c>
      <c r="G210" s="9" cm="1">
        <f t="array" aca="1" ref="G210" ca="1">INDEX('Inflation data joined'!$A$1:$AJ$1150,MATCH('Inflation data aligned'!$A210,OFFSET(INDIRECT(ADDRESS(1,MATCH(G$1,'Inflation data joined'!$1:$1,0),1,1,$A$1)),,,1150,1),0),MATCH(G$1,'Inflation data joined'!$1:$1,0)+1)</f>
        <v>244.524</v>
      </c>
      <c r="H210" s="9" cm="1">
        <f t="array" aca="1" ref="H210" ca="1">INDEX('Inflation data joined'!$A$1:$AJ$1150,MATCH('Inflation data aligned'!$A210,OFFSET(INDIRECT(ADDRESS(1,MATCH(H$1,'Inflation data joined'!$1:$1,0),1,1,$A$1)),,,1150,1),0),MATCH(H$1,'Inflation data joined'!$1:$1,0)+1)</f>
        <v>270.60000000000002</v>
      </c>
      <c r="I210" s="9" cm="1">
        <f t="array" aca="1" ref="I210" ca="1">INDEX('Inflation data joined'!$A$1:$AJ$1150,MATCH('Inflation data aligned'!$A210,OFFSET(INDIRECT(ADDRESS(1,MATCH(I$1,'Inflation data joined'!$1:$1,0),1,1,$A$1)),,,1150,1),0),MATCH(I$1,'Inflation data joined'!$1:$1,0)+1)</f>
        <v>94.5</v>
      </c>
      <c r="J210" s="9" cm="1">
        <f t="array" aca="1" ref="J210" ca="1">INDEX('Inflation data joined'!$A$1:$AJ$1150,MATCH('Inflation data aligned'!$A210,OFFSET(INDIRECT(ADDRESS(1,MATCH(J$1,'Inflation data joined'!$1:$1,0),1,1,$A$1)),,,1150,1),0),MATCH(J$1,'Inflation data joined'!$1:$1,0)+1)</f>
        <v>101.23</v>
      </c>
      <c r="K210" s="9" cm="1">
        <f t="array" aca="1" ref="K210" ca="1">INDEX('Inflation data joined'!$A$1:$AJ$1150,MATCH('Inflation data aligned'!$A210,OFFSET(INDIRECT(ADDRESS(1,MATCH(K$1,'Inflation data joined'!$1:$1,0),1,1,$A$1)),,,1150,1),0),MATCH(K$1,'Inflation data joined'!$1:$1,0)+1)</f>
        <v>101.9</v>
      </c>
      <c r="L210" s="9" cm="1">
        <f t="array" aca="1" ref="L210" ca="1">INDEX('Inflation data joined'!$A$1:$AJ$1150,MATCH('Inflation data aligned'!$A210,OFFSET(INDIRECT(ADDRESS(1,MATCH(L$1,'Inflation data joined'!$1:$1,0),1,1,$A$1)),,,1150,1),0),MATCH(L$1,'Inflation data joined'!$1:$1,0)+1)</f>
        <v>102.640395</v>
      </c>
      <c r="M210" s="9" cm="1">
        <f t="array" aca="1" ref="M210" ca="1">INDEX('Inflation data joined'!$A$1:$AJ$1150,MATCH('Inflation data aligned'!$A210,OFFSET(INDIRECT(ADDRESS(1,MATCH(M$1,'Inflation data joined'!$1:$1,0),1,1,$A$1)),,,1150,1),0),MATCH(M$1,'Inflation data joined'!$1:$1,0)+1)</f>
        <v>4828.4399999999996</v>
      </c>
      <c r="N210" s="9" cm="1">
        <f t="array" aca="1" ref="N210" ca="1">INDEX('Inflation data joined'!$A$1:$AJ$1150,MATCH('Inflation data aligned'!$A210,OFFSET(INDIRECT(ADDRESS(1,MATCH(N$1,'Inflation data joined'!$1:$1,0),1,1,$A$1)),,,1150,1),0),MATCH(N$1,'Inflation data joined'!$1:$1,0)+1)</f>
        <v>100.4</v>
      </c>
      <c r="O210" s="9" cm="1">
        <f t="array" aca="1" ref="O210" ca="1">INDEX('Inflation data joined'!$A$1:$AJ$1150,MATCH('Inflation data aligned'!$A210,OFFSET(INDIRECT(ADDRESS(1,MATCH(O$1,'Inflation data joined'!$1:$1,0),1,1,$A$1)),,,1150,1),0),MATCH(O$1,'Inflation data joined'!$1:$1,0)+1)</f>
        <v>99.83</v>
      </c>
      <c r="P210" s="9" cm="1">
        <f t="array" aca="1" ref="P210" ca="1">INDEX('Inflation data joined'!$A$1:$AJ$1150,MATCH('Inflation data aligned'!$A210,OFFSET(INDIRECT(ADDRESS(1,MATCH(P$1,'Inflation data joined'!$1:$1,0),1,1,$A$1)),,,1150,1),0),MATCH(P$1,'Inflation data joined'!$1:$1,0)+1)</f>
        <v>131.1</v>
      </c>
      <c r="Q210" s="9" cm="1">
        <f t="array" aca="1" ref="Q210" ca="1">INDEX('Inflation data joined'!$A$1:$AJ$1150,MATCH('Inflation data aligned'!$A210,OFFSET(INDIRECT(ADDRESS(1,MATCH(Q$1,'Inflation data joined'!$1:$1,0),1,1,$A$1)),,,1150,1),0),MATCH(Q$1,'Inflation data joined'!$1:$1,0)+1)</f>
        <v>101.98</v>
      </c>
      <c r="R210" s="21">
        <f>'Mthly con price data from FRED'!H315</f>
        <v>110.58501008160999</v>
      </c>
      <c r="S210" s="9" cm="1">
        <f t="array" aca="1" ref="S210" ca="1">INDEX('Inflation data joined'!$A$1:$AJ$1150,MATCH('Inflation data aligned'!$A210,OFFSET(INDIRECT(ADDRESS(1,MATCH(S$1,'Inflation data joined'!$1:$1,0),1,1,$A$1)),,,1150,1),0),MATCH(S$1,'Inflation data joined'!$1:$1,0)+1)</f>
        <v>102.4</v>
      </c>
    </row>
    <row r="211" spans="1:19" x14ac:dyDescent="0.25">
      <c r="A211" s="4">
        <v>42886</v>
      </c>
      <c r="B211" s="32">
        <f ca="1">B209+(B212-B209)*2/3</f>
        <v>110.63333333333334</v>
      </c>
      <c r="C211" s="9" cm="1">
        <f t="array" aca="1" ref="C211" ca="1">INDEX('Inflation data joined'!$A$1:$AJ$1150,MATCH('Inflation data aligned'!$A211,OFFSET(INDIRECT(ADDRESS(1,MATCH(C$1,'Inflation data joined'!$1:$1,0),1,1,$A$1)),,,1150,1),0),MATCH(C$1,'Inflation data joined'!$1:$1,0)+1)</f>
        <v>98.130285000000001</v>
      </c>
      <c r="D211" s="21">
        <f>'Mthly con price data from FRED'!D304</f>
        <v>103.3</v>
      </c>
      <c r="E211" s="9" cm="1">
        <f t="array" aca="1" ref="E211" ca="1">INDEX('Inflation data joined'!$A$1:$AJ$1150,MATCH('Inflation data aligned'!$A211,OFFSET(INDIRECT(ADDRESS(1,MATCH(E$1,'Inflation data joined'!$1:$1,0),1,1,$A$1)),,,1150,1),0),MATCH(E$1,'Inflation data joined'!$1:$1,0)+1)</f>
        <v>130.5</v>
      </c>
      <c r="F211" s="9" cm="1">
        <f t="array" aca="1" ref="F211" ca="1">INDEX('Inflation data joined'!$A$1:$AJ$1150,MATCH('Inflation data aligned'!$A211,OFFSET(INDIRECT(ADDRESS(1,MATCH(F$1,'Inflation data joined'!$1:$1,0),1,1,$A$1)),,,1150,1),0),MATCH(F$1,'Inflation data joined'!$1:$1,0)+1)</f>
        <v>100.1862</v>
      </c>
      <c r="G211" s="9" cm="1">
        <f t="array" aca="1" ref="G211" ca="1">INDEX('Inflation data joined'!$A$1:$AJ$1150,MATCH('Inflation data aligned'!$A211,OFFSET(INDIRECT(ADDRESS(1,MATCH(G$1,'Inflation data joined'!$1:$1,0),1,1,$A$1)),,,1150,1),0),MATCH(G$1,'Inflation data joined'!$1:$1,0)+1)</f>
        <v>244.733</v>
      </c>
      <c r="H211" s="9" cm="1">
        <f t="array" aca="1" ref="H211" ca="1">INDEX('Inflation data joined'!$A$1:$AJ$1150,MATCH('Inflation data aligned'!$A211,OFFSET(INDIRECT(ADDRESS(1,MATCH(H$1,'Inflation data joined'!$1:$1,0),1,1,$A$1)),,,1150,1),0),MATCH(H$1,'Inflation data joined'!$1:$1,0)+1)</f>
        <v>271.7</v>
      </c>
      <c r="I211" s="9" cm="1">
        <f t="array" aca="1" ref="I211" ca="1">INDEX('Inflation data joined'!$A$1:$AJ$1150,MATCH('Inflation data aligned'!$A211,OFFSET(INDIRECT(ADDRESS(1,MATCH(I$1,'Inflation data joined'!$1:$1,0),1,1,$A$1)),,,1150,1),0),MATCH(I$1,'Inflation data joined'!$1:$1,0)+1)</f>
        <v>94.4</v>
      </c>
      <c r="J211" s="9" cm="1">
        <f t="array" aca="1" ref="J211" ca="1">INDEX('Inflation data joined'!$A$1:$AJ$1150,MATCH('Inflation data aligned'!$A211,OFFSET(INDIRECT(ADDRESS(1,MATCH(J$1,'Inflation data joined'!$1:$1,0),1,1,$A$1)),,,1150,1),0),MATCH(J$1,'Inflation data joined'!$1:$1,0)+1)</f>
        <v>101.28</v>
      </c>
      <c r="K211" s="9" cm="1">
        <f t="array" aca="1" ref="K211" ca="1">INDEX('Inflation data joined'!$A$1:$AJ$1150,MATCH('Inflation data aligned'!$A211,OFFSET(INDIRECT(ADDRESS(1,MATCH(K$1,'Inflation data joined'!$1:$1,0),1,1,$A$1)),,,1150,1),0),MATCH(K$1,'Inflation data joined'!$1:$1,0)+1)</f>
        <v>101.8</v>
      </c>
      <c r="L211" s="9" cm="1">
        <f t="array" aca="1" ref="L211" ca="1">INDEX('Inflation data joined'!$A$1:$AJ$1150,MATCH('Inflation data aligned'!$A211,OFFSET(INDIRECT(ADDRESS(1,MATCH(L$1,'Inflation data joined'!$1:$1,0),1,1,$A$1)),,,1150,1),0),MATCH(L$1,'Inflation data joined'!$1:$1,0)+1)</f>
        <v>102.78036899999999</v>
      </c>
      <c r="M211" s="9" cm="1">
        <f t="array" aca="1" ref="M211" ca="1">INDEX('Inflation data joined'!$A$1:$AJ$1150,MATCH('Inflation data aligned'!$A211,OFFSET(INDIRECT(ADDRESS(1,MATCH(M$1,'Inflation data joined'!$1:$1,0),1,1,$A$1)),,,1150,1),0),MATCH(M$1,'Inflation data joined'!$1:$1,0)+1)</f>
        <v>4843.41</v>
      </c>
      <c r="N211" s="9" cm="1">
        <f t="array" aca="1" ref="N211" ca="1">INDEX('Inflation data joined'!$A$1:$AJ$1150,MATCH('Inflation data aligned'!$A211,OFFSET(INDIRECT(ADDRESS(1,MATCH(N$1,'Inflation data joined'!$1:$1,0),1,1,$A$1)),,,1150,1),0),MATCH(N$1,'Inflation data joined'!$1:$1,0)+1)</f>
        <v>100.2</v>
      </c>
      <c r="O211" s="9" cm="1">
        <f t="array" aca="1" ref="O211" ca="1">INDEX('Inflation data joined'!$A$1:$AJ$1150,MATCH('Inflation data aligned'!$A211,OFFSET(INDIRECT(ADDRESS(1,MATCH(O$1,'Inflation data joined'!$1:$1,0),1,1,$A$1)),,,1150,1),0),MATCH(O$1,'Inflation data joined'!$1:$1,0)+1)</f>
        <v>99.94</v>
      </c>
      <c r="P211" s="9" cm="1">
        <f t="array" aca="1" ref="P211" ca="1">INDEX('Inflation data joined'!$A$1:$AJ$1150,MATCH('Inflation data aligned'!$A211,OFFSET(INDIRECT(ADDRESS(1,MATCH(P$1,'Inflation data joined'!$1:$1,0),1,1,$A$1)),,,1150,1),0),MATCH(P$1,'Inflation data joined'!$1:$1,0)+1)</f>
        <v>131.4</v>
      </c>
      <c r="Q211" s="9" cm="1">
        <f t="array" aca="1" ref="Q211" ca="1">INDEX('Inflation data joined'!$A$1:$AJ$1150,MATCH('Inflation data aligned'!$A211,OFFSET(INDIRECT(ADDRESS(1,MATCH(Q$1,'Inflation data joined'!$1:$1,0),1,1,$A$1)),,,1150,1),0),MATCH(Q$1,'Inflation data joined'!$1:$1,0)+1)</f>
        <v>101.65</v>
      </c>
      <c r="R211" s="21">
        <f>'Mthly con price data from FRED'!H316</f>
        <v>110.994174618912</v>
      </c>
      <c r="S211" s="9" cm="1">
        <f t="array" aca="1" ref="S211" ca="1">INDEX('Inflation data joined'!$A$1:$AJ$1150,MATCH('Inflation data aligned'!$A211,OFFSET(INDIRECT(ADDRESS(1,MATCH(S$1,'Inflation data joined'!$1:$1,0),1,1,$A$1)),,,1150,1),0),MATCH(S$1,'Inflation data joined'!$1:$1,0)+1)</f>
        <v>102.7</v>
      </c>
    </row>
    <row r="212" spans="1:19" x14ac:dyDescent="0.25">
      <c r="A212" s="4">
        <v>42916</v>
      </c>
      <c r="B212" s="9" cm="1">
        <f t="array" aca="1" ref="B212" ca="1">INDEX('Inflation data joined'!$A$1:$AJ$1150,MATCH('Inflation data aligned'!$A212,OFFSET(INDIRECT(ADDRESS(1,MATCH(B$1,'Inflation data joined'!$1:$1,0),1,1,$A$1)),,,1150,1),0),MATCH(B$1,'Inflation data joined'!$1:$1,0)+1)</f>
        <v>110.7</v>
      </c>
      <c r="C212" s="9" cm="1">
        <f t="array" aca="1" ref="C212" ca="1">INDEX('Inflation data joined'!$A$1:$AJ$1150,MATCH('Inflation data aligned'!$A212,OFFSET(INDIRECT(ADDRESS(1,MATCH(C$1,'Inflation data joined'!$1:$1,0),1,1,$A$1)),,,1150,1),0),MATCH(C$1,'Inflation data joined'!$1:$1,0)+1)</f>
        <v>98.032448000000002</v>
      </c>
      <c r="D212" s="21">
        <f>'Mthly con price data from FRED'!D305</f>
        <v>103.1</v>
      </c>
      <c r="E212" s="9" cm="1">
        <f t="array" aca="1" ref="E212" ca="1">INDEX('Inflation data joined'!$A$1:$AJ$1150,MATCH('Inflation data aligned'!$A212,OFFSET(INDIRECT(ADDRESS(1,MATCH(E$1,'Inflation data joined'!$1:$1,0),1,1,$A$1)),,,1150,1),0),MATCH(E$1,'Inflation data joined'!$1:$1,0)+1)</f>
        <v>130.4</v>
      </c>
      <c r="F212" s="9" cm="1">
        <f t="array" aca="1" ref="F212" ca="1">INDEX('Inflation data joined'!$A$1:$AJ$1150,MATCH('Inflation data aligned'!$A212,OFFSET(INDIRECT(ADDRESS(1,MATCH(F$1,'Inflation data joined'!$1:$1,0),1,1,$A$1)),,,1150,1),0),MATCH(F$1,'Inflation data joined'!$1:$1,0)+1)</f>
        <v>100.0444</v>
      </c>
      <c r="G212" s="9" cm="1">
        <f t="array" aca="1" ref="G212" ca="1">INDEX('Inflation data joined'!$A$1:$AJ$1150,MATCH('Inflation data aligned'!$A212,OFFSET(INDIRECT(ADDRESS(1,MATCH(G$1,'Inflation data joined'!$1:$1,0),1,1,$A$1)),,,1150,1),0),MATCH(G$1,'Inflation data joined'!$1:$1,0)+1)</f>
        <v>244.95500000000001</v>
      </c>
      <c r="H212" s="9" cm="1">
        <f t="array" aca="1" ref="H212" ca="1">INDEX('Inflation data joined'!$A$1:$AJ$1150,MATCH('Inflation data aligned'!$A212,OFFSET(INDIRECT(ADDRESS(1,MATCH(H$1,'Inflation data joined'!$1:$1,0),1,1,$A$1)),,,1150,1),0),MATCH(H$1,'Inflation data joined'!$1:$1,0)+1)</f>
        <v>272.3</v>
      </c>
      <c r="I212" s="9" cm="1">
        <f t="array" aca="1" ref="I212" ca="1">INDEX('Inflation data joined'!$A$1:$AJ$1150,MATCH('Inflation data aligned'!$A212,OFFSET(INDIRECT(ADDRESS(1,MATCH(I$1,'Inflation data joined'!$1:$1,0),1,1,$A$1)),,,1150,1),0),MATCH(I$1,'Inflation data joined'!$1:$1,0)+1)</f>
        <v>94.3</v>
      </c>
      <c r="J212" s="9" cm="1">
        <f t="array" aca="1" ref="J212" ca="1">INDEX('Inflation data joined'!$A$1:$AJ$1150,MATCH('Inflation data aligned'!$A212,OFFSET(INDIRECT(ADDRESS(1,MATCH(J$1,'Inflation data joined'!$1:$1,0),1,1,$A$1)),,,1150,1),0),MATCH(J$1,'Inflation data joined'!$1:$1,0)+1)</f>
        <v>101.3</v>
      </c>
      <c r="K212" s="9" cm="1">
        <f t="array" aca="1" ref="K212" ca="1">INDEX('Inflation data joined'!$A$1:$AJ$1150,MATCH('Inflation data aligned'!$A212,OFFSET(INDIRECT(ADDRESS(1,MATCH(K$1,'Inflation data joined'!$1:$1,0),1,1,$A$1)),,,1150,1),0),MATCH(K$1,'Inflation data joined'!$1:$1,0)+1)</f>
        <v>102.3</v>
      </c>
      <c r="L212" s="9" cm="1">
        <f t="array" aca="1" ref="L212" ca="1">INDEX('Inflation data joined'!$A$1:$AJ$1150,MATCH('Inflation data aligned'!$A212,OFFSET(INDIRECT(ADDRESS(1,MATCH(L$1,'Inflation data joined'!$1:$1,0),1,1,$A$1)),,,1150,1),0),MATCH(L$1,'Inflation data joined'!$1:$1,0)+1)</f>
        <v>102.65039299999999</v>
      </c>
      <c r="M212" s="9" cm="1">
        <f t="array" aca="1" ref="M212" ca="1">INDEX('Inflation data joined'!$A$1:$AJ$1150,MATCH('Inflation data aligned'!$A212,OFFSET(INDIRECT(ADDRESS(1,MATCH(M$1,'Inflation data joined'!$1:$1,0),1,1,$A$1)),,,1150,1),0),MATCH(M$1,'Inflation data joined'!$1:$1,0)+1)</f>
        <v>4832.2700000000004</v>
      </c>
      <c r="N212" s="9" cm="1">
        <f t="array" aca="1" ref="N212" ca="1">INDEX('Inflation data joined'!$A$1:$AJ$1150,MATCH('Inflation data aligned'!$A212,OFFSET(INDIRECT(ADDRESS(1,MATCH(N$1,'Inflation data joined'!$1:$1,0),1,1,$A$1)),,,1150,1),0),MATCH(N$1,'Inflation data joined'!$1:$1,0)+1)</f>
        <v>100.3</v>
      </c>
      <c r="O212" s="9" cm="1">
        <f t="array" aca="1" ref="O212" ca="1">INDEX('Inflation data joined'!$A$1:$AJ$1150,MATCH('Inflation data aligned'!$A212,OFFSET(INDIRECT(ADDRESS(1,MATCH(O$1,'Inflation data joined'!$1:$1,0),1,1,$A$1)),,,1150,1),0),MATCH(O$1,'Inflation data joined'!$1:$1,0)+1)</f>
        <v>100.7</v>
      </c>
      <c r="P212" s="9" cm="1">
        <f t="array" aca="1" ref="P212" ca="1">INDEX('Inflation data joined'!$A$1:$AJ$1150,MATCH('Inflation data aligned'!$A212,OFFSET(INDIRECT(ADDRESS(1,MATCH(P$1,'Inflation data joined'!$1:$1,0),1,1,$A$1)),,,1150,1),0),MATCH(P$1,'Inflation data joined'!$1:$1,0)+1)</f>
        <v>132</v>
      </c>
      <c r="Q212" s="9" cm="1">
        <f t="array" aca="1" ref="Q212" ca="1">INDEX('Inflation data joined'!$A$1:$AJ$1150,MATCH('Inflation data aligned'!$A212,OFFSET(INDIRECT(ADDRESS(1,MATCH(Q$1,'Inflation data joined'!$1:$1,0),1,1,$A$1)),,,1150,1),0),MATCH(Q$1,'Inflation data joined'!$1:$1,0)+1)</f>
        <v>101.37</v>
      </c>
      <c r="R212" s="21">
        <f>'Mthly con price data from FRED'!H317</f>
        <v>111.67123908408701</v>
      </c>
      <c r="S212" s="9" cm="1">
        <f t="array" aca="1" ref="S212" ca="1">INDEX('Inflation data joined'!$A$1:$AJ$1150,MATCH('Inflation data aligned'!$A212,OFFSET(INDIRECT(ADDRESS(1,MATCH(S$1,'Inflation data joined'!$1:$1,0),1,1,$A$1)),,,1150,1),0),MATCH(S$1,'Inflation data joined'!$1:$1,0)+1)</f>
        <v>102.9</v>
      </c>
    </row>
    <row r="213" spans="1:19" x14ac:dyDescent="0.25">
      <c r="A213" s="4">
        <v>42947</v>
      </c>
      <c r="B213" s="31">
        <f ca="1">B212+(B215-B212)*1/3</f>
        <v>110.93333333333334</v>
      </c>
      <c r="C213" s="9" cm="1">
        <f t="array" aca="1" ref="C213" ca="1">INDEX('Inflation data joined'!$A$1:$AJ$1150,MATCH('Inflation data aligned'!$A213,OFFSET(INDIRECT(ADDRESS(1,MATCH(C$1,'Inflation data joined'!$1:$1,0),1,1,$A$1)),,,1150,1),0),MATCH(C$1,'Inflation data joined'!$1:$1,0)+1)</f>
        <v>97.934612000000001</v>
      </c>
      <c r="D213" s="21">
        <f>'Mthly con price data from FRED'!D306</f>
        <v>103</v>
      </c>
      <c r="E213" s="9" cm="1">
        <f t="array" aca="1" ref="E213" ca="1">INDEX('Inflation data joined'!$A$1:$AJ$1150,MATCH('Inflation data aligned'!$A213,OFFSET(INDIRECT(ADDRESS(1,MATCH(E$1,'Inflation data joined'!$1:$1,0),1,1,$A$1)),,,1150,1),0),MATCH(E$1,'Inflation data joined'!$1:$1,0)+1)</f>
        <v>130.4</v>
      </c>
      <c r="F213" s="9" cm="1">
        <f t="array" aca="1" ref="F213" ca="1">INDEX('Inflation data joined'!$A$1:$AJ$1150,MATCH('Inflation data aligned'!$A213,OFFSET(INDIRECT(ADDRESS(1,MATCH(F$1,'Inflation data joined'!$1:$1,0),1,1,$A$1)),,,1150,1),0),MATCH(F$1,'Inflation data joined'!$1:$1,0)+1)</f>
        <v>99.731700000000004</v>
      </c>
      <c r="G213" s="9" cm="1">
        <f t="array" aca="1" ref="G213" ca="1">INDEX('Inflation data joined'!$A$1:$AJ$1150,MATCH('Inflation data aligned'!$A213,OFFSET(INDIRECT(ADDRESS(1,MATCH(G$1,'Inflation data joined'!$1:$1,0),1,1,$A$1)),,,1150,1),0),MATCH(G$1,'Inflation data joined'!$1:$1,0)+1)</f>
        <v>244.786</v>
      </c>
      <c r="H213" s="9" cm="1">
        <f t="array" aca="1" ref="H213" ca="1">INDEX('Inflation data joined'!$A$1:$AJ$1150,MATCH('Inflation data aligned'!$A213,OFFSET(INDIRECT(ADDRESS(1,MATCH(H$1,'Inflation data joined'!$1:$1,0),1,1,$A$1)),,,1150,1),0),MATCH(H$1,'Inflation data joined'!$1:$1,0)+1)</f>
        <v>272.89999999999998</v>
      </c>
      <c r="I213" s="9" cm="1">
        <f t="array" aca="1" ref="I213" ca="1">INDEX('Inflation data joined'!$A$1:$AJ$1150,MATCH('Inflation data aligned'!$A213,OFFSET(INDIRECT(ADDRESS(1,MATCH(I$1,'Inflation data joined'!$1:$1,0),1,1,$A$1)),,,1150,1),0),MATCH(I$1,'Inflation data joined'!$1:$1,0)+1)</f>
        <v>94.7</v>
      </c>
      <c r="J213" s="9" cm="1">
        <f t="array" aca="1" ref="J213" ca="1">INDEX('Inflation data joined'!$A$1:$AJ$1150,MATCH('Inflation data aligned'!$A213,OFFSET(INDIRECT(ADDRESS(1,MATCH(J$1,'Inflation data joined'!$1:$1,0),1,1,$A$1)),,,1150,1),0),MATCH(J$1,'Inflation data joined'!$1:$1,0)+1)</f>
        <v>100.94</v>
      </c>
      <c r="K213" s="9" cm="1">
        <f t="array" aca="1" ref="K213" ca="1">INDEX('Inflation data joined'!$A$1:$AJ$1150,MATCH('Inflation data aligned'!$A213,OFFSET(INDIRECT(ADDRESS(1,MATCH(K$1,'Inflation data joined'!$1:$1,0),1,1,$A$1)),,,1150,1),0),MATCH(K$1,'Inflation data joined'!$1:$1,0)+1)</f>
        <v>102.9</v>
      </c>
      <c r="L213" s="9" cm="1">
        <f t="array" aca="1" ref="L213" ca="1">INDEX('Inflation data joined'!$A$1:$AJ$1150,MATCH('Inflation data aligned'!$A213,OFFSET(INDIRECT(ADDRESS(1,MATCH(L$1,'Inflation data joined'!$1:$1,0),1,1,$A$1)),,,1150,1),0),MATCH(L$1,'Inflation data joined'!$1:$1,0)+1)</f>
        <v>102.840357</v>
      </c>
      <c r="M213" s="9" cm="1">
        <f t="array" aca="1" ref="M213" ca="1">INDEX('Inflation data joined'!$A$1:$AJ$1150,MATCH('Inflation data aligned'!$A213,OFFSET(INDIRECT(ADDRESS(1,MATCH(M$1,'Inflation data joined'!$1:$1,0),1,1,$A$1)),,,1150,1),0),MATCH(M$1,'Inflation data joined'!$1:$1,0)+1)</f>
        <v>4843.87</v>
      </c>
      <c r="N213" s="9" cm="1">
        <f t="array" aca="1" ref="N213" ca="1">INDEX('Inflation data joined'!$A$1:$AJ$1150,MATCH('Inflation data aligned'!$A213,OFFSET(INDIRECT(ADDRESS(1,MATCH(N$1,'Inflation data joined'!$1:$1,0),1,1,$A$1)),,,1150,1),0),MATCH(N$1,'Inflation data joined'!$1:$1,0)+1)</f>
        <v>100.4</v>
      </c>
      <c r="O213" s="9" cm="1">
        <f t="array" aca="1" ref="O213" ca="1">INDEX('Inflation data joined'!$A$1:$AJ$1150,MATCH('Inflation data aligned'!$A213,OFFSET(INDIRECT(ADDRESS(1,MATCH(O$1,'Inflation data joined'!$1:$1,0),1,1,$A$1)),,,1150,1),0),MATCH(O$1,'Inflation data joined'!$1:$1,0)+1)</f>
        <v>100.7</v>
      </c>
      <c r="P213" s="9" cm="1">
        <f t="array" aca="1" ref="P213" ca="1">INDEX('Inflation data joined'!$A$1:$AJ$1150,MATCH('Inflation data aligned'!$A213,OFFSET(INDIRECT(ADDRESS(1,MATCH(P$1,'Inflation data joined'!$1:$1,0),1,1,$A$1)),,,1150,1),0),MATCH(P$1,'Inflation data joined'!$1:$1,0)+1)</f>
        <v>134.19999999999999</v>
      </c>
      <c r="Q213" s="9" cm="1">
        <f t="array" aca="1" ref="Q213" ca="1">INDEX('Inflation data joined'!$A$1:$AJ$1150,MATCH('Inflation data aligned'!$A213,OFFSET(INDIRECT(ADDRESS(1,MATCH(Q$1,'Inflation data joined'!$1:$1,0),1,1,$A$1)),,,1150,1),0),MATCH(Q$1,'Inflation data joined'!$1:$1,0)+1)</f>
        <v>102.11</v>
      </c>
      <c r="R213" s="21">
        <f>'Mthly con price data from FRED'!H318</f>
        <v>111.749408951446</v>
      </c>
      <c r="S213" s="9" cm="1">
        <f t="array" aca="1" ref="S213" ca="1">INDEX('Inflation data joined'!$A$1:$AJ$1150,MATCH('Inflation data aligned'!$A213,OFFSET(INDIRECT(ADDRESS(1,MATCH(S$1,'Inflation data joined'!$1:$1,0),1,1,$A$1)),,,1150,1),0),MATCH(S$1,'Inflation data joined'!$1:$1,0)+1)</f>
        <v>103.2</v>
      </c>
    </row>
    <row r="214" spans="1:19" x14ac:dyDescent="0.25">
      <c r="A214" s="4">
        <v>42978</v>
      </c>
      <c r="B214" s="32">
        <f ca="1">B212+(B215-B212)*2/3</f>
        <v>111.16666666666667</v>
      </c>
      <c r="C214" s="9" cm="1">
        <f t="array" aca="1" ref="C214" ca="1">INDEX('Inflation data joined'!$A$1:$AJ$1150,MATCH('Inflation data aligned'!$A214,OFFSET(INDIRECT(ADDRESS(1,MATCH(C$1,'Inflation data joined'!$1:$1,0),1,1,$A$1)),,,1150,1),0),MATCH(C$1,'Inflation data joined'!$1:$1,0)+1)</f>
        <v>98.130285000000001</v>
      </c>
      <c r="D214" s="21">
        <f>'Mthly con price data from FRED'!D307</f>
        <v>103.5</v>
      </c>
      <c r="E214" s="9" cm="1">
        <f t="array" aca="1" ref="E214" ca="1">INDEX('Inflation data joined'!$A$1:$AJ$1150,MATCH('Inflation data aligned'!$A214,OFFSET(INDIRECT(ADDRESS(1,MATCH(E$1,'Inflation data joined'!$1:$1,0),1,1,$A$1)),,,1150,1),0),MATCH(E$1,'Inflation data joined'!$1:$1,0)+1)</f>
        <v>130.5</v>
      </c>
      <c r="F214" s="9" cm="1">
        <f t="array" aca="1" ref="F214" ca="1">INDEX('Inflation data joined'!$A$1:$AJ$1150,MATCH('Inflation data aligned'!$A214,OFFSET(INDIRECT(ADDRESS(1,MATCH(F$1,'Inflation data joined'!$1:$1,0),1,1,$A$1)),,,1150,1),0),MATCH(F$1,'Inflation data joined'!$1:$1,0)+1)</f>
        <v>99.763999999999996</v>
      </c>
      <c r="G214" s="9" cm="1">
        <f t="array" aca="1" ref="G214" ca="1">INDEX('Inflation data joined'!$A$1:$AJ$1150,MATCH('Inflation data aligned'!$A214,OFFSET(INDIRECT(ADDRESS(1,MATCH(G$1,'Inflation data joined'!$1:$1,0),1,1,$A$1)),,,1150,1),0),MATCH(G$1,'Inflation data joined'!$1:$1,0)+1)</f>
        <v>245.51900000000001</v>
      </c>
      <c r="H214" s="9" cm="1">
        <f t="array" aca="1" ref="H214" ca="1">INDEX('Inflation data joined'!$A$1:$AJ$1150,MATCH('Inflation data aligned'!$A214,OFFSET(INDIRECT(ADDRESS(1,MATCH(H$1,'Inflation data joined'!$1:$1,0),1,1,$A$1)),,,1150,1),0),MATCH(H$1,'Inflation data joined'!$1:$1,0)+1)</f>
        <v>274.7</v>
      </c>
      <c r="I214" s="9" cm="1">
        <f t="array" aca="1" ref="I214" ca="1">INDEX('Inflation data joined'!$A$1:$AJ$1150,MATCH('Inflation data aligned'!$A214,OFFSET(INDIRECT(ADDRESS(1,MATCH(I$1,'Inflation data joined'!$1:$1,0),1,1,$A$1)),,,1150,1),0),MATCH(I$1,'Inflation data joined'!$1:$1,0)+1)</f>
        <v>94.8</v>
      </c>
      <c r="J214" s="9" cm="1">
        <f t="array" aca="1" ref="J214" ca="1">INDEX('Inflation data joined'!$A$1:$AJ$1150,MATCH('Inflation data aligned'!$A214,OFFSET(INDIRECT(ADDRESS(1,MATCH(J$1,'Inflation data joined'!$1:$1,0),1,1,$A$1)),,,1150,1),0),MATCH(J$1,'Inflation data joined'!$1:$1,0)+1)</f>
        <v>101.47</v>
      </c>
      <c r="K214" s="9" cm="1">
        <f t="array" aca="1" ref="K214" ca="1">INDEX('Inflation data joined'!$A$1:$AJ$1150,MATCH('Inflation data aligned'!$A214,OFFSET(INDIRECT(ADDRESS(1,MATCH(K$1,'Inflation data joined'!$1:$1,0),1,1,$A$1)),,,1150,1),0),MATCH(K$1,'Inflation data joined'!$1:$1,0)+1)</f>
        <v>103</v>
      </c>
      <c r="L214" s="9" cm="1">
        <f t="array" aca="1" ref="L214" ca="1">INDEX('Inflation data joined'!$A$1:$AJ$1150,MATCH('Inflation data aligned'!$A214,OFFSET(INDIRECT(ADDRESS(1,MATCH(L$1,'Inflation data joined'!$1:$1,0),1,1,$A$1)),,,1150,1),0),MATCH(L$1,'Inflation data joined'!$1:$1,0)+1)</f>
        <v>103.460239</v>
      </c>
      <c r="M214" s="9" cm="1">
        <f t="array" aca="1" ref="M214" ca="1">INDEX('Inflation data joined'!$A$1:$AJ$1150,MATCH('Inflation data aligned'!$A214,OFFSET(INDIRECT(ADDRESS(1,MATCH(M$1,'Inflation data joined'!$1:$1,0),1,1,$A$1)),,,1150,1),0),MATCH(M$1,'Inflation data joined'!$1:$1,0)+1)</f>
        <v>4853.07</v>
      </c>
      <c r="N214" s="9" cm="1">
        <f t="array" aca="1" ref="N214" ca="1">INDEX('Inflation data joined'!$A$1:$AJ$1150,MATCH('Inflation data aligned'!$A214,OFFSET(INDIRECT(ADDRESS(1,MATCH(N$1,'Inflation data joined'!$1:$1,0),1,1,$A$1)),,,1150,1),0),MATCH(N$1,'Inflation data joined'!$1:$1,0)+1)</f>
        <v>100.8</v>
      </c>
      <c r="O214" s="9" cm="1">
        <f t="array" aca="1" ref="O214" ca="1">INDEX('Inflation data joined'!$A$1:$AJ$1150,MATCH('Inflation data aligned'!$A214,OFFSET(INDIRECT(ADDRESS(1,MATCH(O$1,'Inflation data joined'!$1:$1,0),1,1,$A$1)),,,1150,1),0),MATCH(O$1,'Inflation data joined'!$1:$1,0)+1)</f>
        <v>100.85</v>
      </c>
      <c r="P214" s="9" cm="1">
        <f t="array" aca="1" ref="P214" ca="1">INDEX('Inflation data joined'!$A$1:$AJ$1150,MATCH('Inflation data aligned'!$A214,OFFSET(INDIRECT(ADDRESS(1,MATCH(P$1,'Inflation data joined'!$1:$1,0),1,1,$A$1)),,,1150,1),0),MATCH(P$1,'Inflation data joined'!$1:$1,0)+1)</f>
        <v>135.4</v>
      </c>
      <c r="Q214" s="9" cm="1">
        <f t="array" aca="1" ref="Q214" ca="1">INDEX('Inflation data joined'!$A$1:$AJ$1150,MATCH('Inflation data aligned'!$A214,OFFSET(INDIRECT(ADDRESS(1,MATCH(Q$1,'Inflation data joined'!$1:$1,0),1,1,$A$1)),,,1150,1),0),MATCH(Q$1,'Inflation data joined'!$1:$1,0)+1)</f>
        <v>102.27</v>
      </c>
      <c r="R214" s="21">
        <f>'Mthly con price data from FRED'!H319</f>
        <v>111.14596214310799</v>
      </c>
      <c r="S214" s="9" cm="1">
        <f t="array" aca="1" ref="S214" ca="1">INDEX('Inflation data joined'!$A$1:$AJ$1150,MATCH('Inflation data aligned'!$A214,OFFSET(INDIRECT(ADDRESS(1,MATCH(S$1,'Inflation data joined'!$1:$1,0),1,1,$A$1)),,,1150,1),0),MATCH(S$1,'Inflation data joined'!$1:$1,0)+1)</f>
        <v>103.3</v>
      </c>
    </row>
    <row r="215" spans="1:19" x14ac:dyDescent="0.25">
      <c r="A215" s="4">
        <v>43008</v>
      </c>
      <c r="B215" s="9" cm="1">
        <f t="array" aca="1" ref="B215" ca="1">INDEX('Inflation data joined'!$A$1:$AJ$1150,MATCH('Inflation data aligned'!$A215,OFFSET(INDIRECT(ADDRESS(1,MATCH(B$1,'Inflation data joined'!$1:$1,0),1,1,$A$1)),,,1150,1),0),MATCH(B$1,'Inflation data joined'!$1:$1,0)+1)</f>
        <v>111.4</v>
      </c>
      <c r="C215" s="9" cm="1">
        <f t="array" aca="1" ref="C215" ca="1">INDEX('Inflation data joined'!$A$1:$AJ$1150,MATCH('Inflation data aligned'!$A215,OFFSET(INDIRECT(ADDRESS(1,MATCH(C$1,'Inflation data joined'!$1:$1,0),1,1,$A$1)),,,1150,1),0),MATCH(C$1,'Inflation data joined'!$1:$1,0)+1)</f>
        <v>98.130285000000001</v>
      </c>
      <c r="D215" s="21">
        <f>'Mthly con price data from FRED'!D308</f>
        <v>104.1</v>
      </c>
      <c r="E215" s="9" cm="1">
        <f t="array" aca="1" ref="E215" ca="1">INDEX('Inflation data joined'!$A$1:$AJ$1150,MATCH('Inflation data aligned'!$A215,OFFSET(INDIRECT(ADDRESS(1,MATCH(E$1,'Inflation data joined'!$1:$1,0),1,1,$A$1)),,,1150,1),0),MATCH(E$1,'Inflation data joined'!$1:$1,0)+1)</f>
        <v>130.80000000000001</v>
      </c>
      <c r="F215" s="9" cm="1">
        <f t="array" aca="1" ref="F215" ca="1">INDEX('Inflation data joined'!$A$1:$AJ$1150,MATCH('Inflation data aligned'!$A215,OFFSET(INDIRECT(ADDRESS(1,MATCH(F$1,'Inflation data joined'!$1:$1,0),1,1,$A$1)),,,1150,1),0),MATCH(F$1,'Inflation data joined'!$1:$1,0)+1)</f>
        <v>100.0128</v>
      </c>
      <c r="G215" s="9" cm="1">
        <f t="array" aca="1" ref="G215" ca="1">INDEX('Inflation data joined'!$A$1:$AJ$1150,MATCH('Inflation data aligned'!$A215,OFFSET(INDIRECT(ADDRESS(1,MATCH(G$1,'Inflation data joined'!$1:$1,0),1,1,$A$1)),,,1150,1),0),MATCH(G$1,'Inflation data joined'!$1:$1,0)+1)</f>
        <v>246.81899999999999</v>
      </c>
      <c r="H215" s="9" cm="1">
        <f t="array" aca="1" ref="H215" ca="1">INDEX('Inflation data joined'!$A$1:$AJ$1150,MATCH('Inflation data aligned'!$A215,OFFSET(INDIRECT(ADDRESS(1,MATCH(H$1,'Inflation data joined'!$1:$1,0),1,1,$A$1)),,,1150,1),0),MATCH(H$1,'Inflation data joined'!$1:$1,0)+1)</f>
        <v>275.10000000000002</v>
      </c>
      <c r="I215" s="9" cm="1">
        <f t="array" aca="1" ref="I215" ca="1">INDEX('Inflation data joined'!$A$1:$AJ$1150,MATCH('Inflation data aligned'!$A215,OFFSET(INDIRECT(ADDRESS(1,MATCH(I$1,'Inflation data joined'!$1:$1,0),1,1,$A$1)),,,1150,1),0),MATCH(I$1,'Inflation data joined'!$1:$1,0)+1)</f>
        <v>94.6</v>
      </c>
      <c r="J215" s="9" cm="1">
        <f t="array" aca="1" ref="J215" ca="1">INDEX('Inflation data joined'!$A$1:$AJ$1150,MATCH('Inflation data aligned'!$A215,OFFSET(INDIRECT(ADDRESS(1,MATCH(J$1,'Inflation data joined'!$1:$1,0),1,1,$A$1)),,,1150,1),0),MATCH(J$1,'Inflation data joined'!$1:$1,0)+1)</f>
        <v>101.3</v>
      </c>
      <c r="K215" s="9" cm="1">
        <f t="array" aca="1" ref="K215" ca="1">INDEX('Inflation data joined'!$A$1:$AJ$1150,MATCH('Inflation data aligned'!$A215,OFFSET(INDIRECT(ADDRESS(1,MATCH(K$1,'Inflation data joined'!$1:$1,0),1,1,$A$1)),,,1150,1),0),MATCH(K$1,'Inflation data joined'!$1:$1,0)+1)</f>
        <v>103</v>
      </c>
      <c r="L215" s="9" cm="1">
        <f t="array" aca="1" ref="L215" ca="1">INDEX('Inflation data joined'!$A$1:$AJ$1150,MATCH('Inflation data aligned'!$A215,OFFSET(INDIRECT(ADDRESS(1,MATCH(L$1,'Inflation data joined'!$1:$1,0),1,1,$A$1)),,,1150,1),0),MATCH(L$1,'Inflation data joined'!$1:$1,0)+1)</f>
        <v>103.570218</v>
      </c>
      <c r="M215" s="9" cm="1">
        <f t="array" aca="1" ref="M215" ca="1">INDEX('Inflation data joined'!$A$1:$AJ$1150,MATCH('Inflation data aligned'!$A215,OFFSET(INDIRECT(ADDRESS(1,MATCH(M$1,'Inflation data joined'!$1:$1,0),1,1,$A$1)),,,1150,1),0),MATCH(M$1,'Inflation data joined'!$1:$1,0)+1)</f>
        <v>4860.83</v>
      </c>
      <c r="N215" s="9" cm="1">
        <f t="array" aca="1" ref="N215" ca="1">INDEX('Inflation data joined'!$A$1:$AJ$1150,MATCH('Inflation data aligned'!$A215,OFFSET(INDIRECT(ADDRESS(1,MATCH(N$1,'Inflation data joined'!$1:$1,0),1,1,$A$1)),,,1150,1),0),MATCH(N$1,'Inflation data joined'!$1:$1,0)+1)</f>
        <v>100.2</v>
      </c>
      <c r="O215" s="9" cm="1">
        <f t="array" aca="1" ref="O215" ca="1">INDEX('Inflation data joined'!$A$1:$AJ$1150,MATCH('Inflation data aligned'!$A215,OFFSET(INDIRECT(ADDRESS(1,MATCH(O$1,'Inflation data joined'!$1:$1,0),1,1,$A$1)),,,1150,1),0),MATCH(O$1,'Inflation data joined'!$1:$1,0)+1)</f>
        <v>100.84</v>
      </c>
      <c r="P215" s="9" cm="1">
        <f t="array" aca="1" ref="P215" ca="1">INDEX('Inflation data joined'!$A$1:$AJ$1150,MATCH('Inflation data aligned'!$A215,OFFSET(INDIRECT(ADDRESS(1,MATCH(P$1,'Inflation data joined'!$1:$1,0),1,1,$A$1)),,,1150,1),0),MATCH(P$1,'Inflation data joined'!$1:$1,0)+1)</f>
        <v>135.19999999999999</v>
      </c>
      <c r="Q215" s="9" cm="1">
        <f t="array" aca="1" ref="Q215" ca="1">INDEX('Inflation data joined'!$A$1:$AJ$1150,MATCH('Inflation data aligned'!$A215,OFFSET(INDIRECT(ADDRESS(1,MATCH(Q$1,'Inflation data joined'!$1:$1,0),1,1,$A$1)),,,1150,1),0),MATCH(Q$1,'Inflation data joined'!$1:$1,0)+1)</f>
        <v>102.03</v>
      </c>
      <c r="R215" s="21">
        <f>'Mthly con price data from FRED'!H320</f>
        <v>110.979243199894</v>
      </c>
      <c r="S215" s="9" cm="1">
        <f t="array" aca="1" ref="S215" ca="1">INDEX('Inflation data joined'!$A$1:$AJ$1150,MATCH('Inflation data aligned'!$A215,OFFSET(INDIRECT(ADDRESS(1,MATCH(S$1,'Inflation data joined'!$1:$1,0),1,1,$A$1)),,,1150,1),0),MATCH(S$1,'Inflation data joined'!$1:$1,0)+1)</f>
        <v>103.8</v>
      </c>
    </row>
    <row r="216" spans="1:19" x14ac:dyDescent="0.25">
      <c r="A216" s="4">
        <v>43039</v>
      </c>
      <c r="B216" s="31">
        <f ca="1">B215+(B218-B215)*1/3</f>
        <v>111.63333333333334</v>
      </c>
      <c r="C216" s="9" cm="1">
        <f t="array" aca="1" ref="C216" ca="1">INDEX('Inflation data joined'!$A$1:$AJ$1150,MATCH('Inflation data aligned'!$A216,OFFSET(INDIRECT(ADDRESS(1,MATCH(C$1,'Inflation data joined'!$1:$1,0),1,1,$A$1)),,,1150,1),0),MATCH(C$1,'Inflation data joined'!$1:$1,0)+1)</f>
        <v>98.423794999999998</v>
      </c>
      <c r="D216" s="21">
        <f>'Mthly con price data from FRED'!D309</f>
        <v>104.2</v>
      </c>
      <c r="E216" s="9" cm="1">
        <f t="array" aca="1" ref="E216" ca="1">INDEX('Inflation data joined'!$A$1:$AJ$1150,MATCH('Inflation data aligned'!$A216,OFFSET(INDIRECT(ADDRESS(1,MATCH(E$1,'Inflation data joined'!$1:$1,0),1,1,$A$1)),,,1150,1),0),MATCH(E$1,'Inflation data joined'!$1:$1,0)+1)</f>
        <v>130.9</v>
      </c>
      <c r="F216" s="9" cm="1">
        <f t="array" aca="1" ref="F216" ca="1">INDEX('Inflation data joined'!$A$1:$AJ$1150,MATCH('Inflation data aligned'!$A216,OFFSET(INDIRECT(ADDRESS(1,MATCH(F$1,'Inflation data joined'!$1:$1,0),1,1,$A$1)),,,1150,1),0),MATCH(F$1,'Inflation data joined'!$1:$1,0)+1)</f>
        <v>100.0735</v>
      </c>
      <c r="G216" s="9" cm="1">
        <f t="array" aca="1" ref="G216" ca="1">INDEX('Inflation data joined'!$A$1:$AJ$1150,MATCH('Inflation data aligned'!$A216,OFFSET(INDIRECT(ADDRESS(1,MATCH(G$1,'Inflation data joined'!$1:$1,0),1,1,$A$1)),,,1150,1),0),MATCH(G$1,'Inflation data joined'!$1:$1,0)+1)</f>
        <v>246.66300000000001</v>
      </c>
      <c r="H216" s="9" cm="1">
        <f t="array" aca="1" ref="H216" ca="1">INDEX('Inflation data joined'!$A$1:$AJ$1150,MATCH('Inflation data aligned'!$A216,OFFSET(INDIRECT(ADDRESS(1,MATCH(H$1,'Inflation data joined'!$1:$1,0),1,1,$A$1)),,,1150,1),0),MATCH(H$1,'Inflation data joined'!$1:$1,0)+1)</f>
        <v>275.3</v>
      </c>
      <c r="I216" s="9" cm="1">
        <f t="array" aca="1" ref="I216" ca="1">INDEX('Inflation data joined'!$A$1:$AJ$1150,MATCH('Inflation data aligned'!$A216,OFFSET(INDIRECT(ADDRESS(1,MATCH(I$1,'Inflation data joined'!$1:$1,0),1,1,$A$1)),,,1150,1),0),MATCH(I$1,'Inflation data joined'!$1:$1,0)+1)</f>
        <v>94.9</v>
      </c>
      <c r="J216" s="9" cm="1">
        <f t="array" aca="1" ref="J216" ca="1">INDEX('Inflation data joined'!$A$1:$AJ$1150,MATCH('Inflation data aligned'!$A216,OFFSET(INDIRECT(ADDRESS(1,MATCH(J$1,'Inflation data joined'!$1:$1,0),1,1,$A$1)),,,1150,1),0),MATCH(J$1,'Inflation data joined'!$1:$1,0)+1)</f>
        <v>101.4</v>
      </c>
      <c r="K216" s="9" cm="1">
        <f t="array" aca="1" ref="K216" ca="1">INDEX('Inflation data joined'!$A$1:$AJ$1150,MATCH('Inflation data aligned'!$A216,OFFSET(INDIRECT(ADDRESS(1,MATCH(K$1,'Inflation data joined'!$1:$1,0),1,1,$A$1)),,,1150,1),0),MATCH(K$1,'Inflation data joined'!$1:$1,0)+1)</f>
        <v>102.7</v>
      </c>
      <c r="L216" s="9" cm="1">
        <f t="array" aca="1" ref="L216" ca="1">INDEX('Inflation data joined'!$A$1:$AJ$1150,MATCH('Inflation data aligned'!$A216,OFFSET(INDIRECT(ADDRESS(1,MATCH(L$1,'Inflation data joined'!$1:$1,0),1,1,$A$1)),,,1150,1),0),MATCH(L$1,'Inflation data joined'!$1:$1,0)+1)</f>
        <v>103.38025399999999</v>
      </c>
      <c r="M216" s="9" cm="1">
        <f t="array" aca="1" ref="M216" ca="1">INDEX('Inflation data joined'!$A$1:$AJ$1150,MATCH('Inflation data aligned'!$A216,OFFSET(INDIRECT(ADDRESS(1,MATCH(M$1,'Inflation data joined'!$1:$1,0),1,1,$A$1)),,,1150,1),0),MATCH(M$1,'Inflation data joined'!$1:$1,0)+1)</f>
        <v>4881.25</v>
      </c>
      <c r="N216" s="9" cm="1">
        <f t="array" aca="1" ref="N216" ca="1">INDEX('Inflation data joined'!$A$1:$AJ$1150,MATCH('Inflation data aligned'!$A216,OFFSET(INDIRECT(ADDRESS(1,MATCH(N$1,'Inflation data joined'!$1:$1,0),1,1,$A$1)),,,1150,1),0),MATCH(N$1,'Inflation data joined'!$1:$1,0)+1)</f>
        <v>100.1</v>
      </c>
      <c r="O216" s="9" cm="1">
        <f t="array" aca="1" ref="O216" ca="1">INDEX('Inflation data joined'!$A$1:$AJ$1150,MATCH('Inflation data aligned'!$A216,OFFSET(INDIRECT(ADDRESS(1,MATCH(O$1,'Inflation data joined'!$1:$1,0),1,1,$A$1)),,,1150,1),0),MATCH(O$1,'Inflation data joined'!$1:$1,0)+1)</f>
        <v>101.46</v>
      </c>
      <c r="P216" s="9" cm="1">
        <f t="array" aca="1" ref="P216" ca="1">INDEX('Inflation data joined'!$A$1:$AJ$1150,MATCH('Inflation data aligned'!$A216,OFFSET(INDIRECT(ADDRESS(1,MATCH(P$1,'Inflation data joined'!$1:$1,0),1,1,$A$1)),,,1150,1),0),MATCH(P$1,'Inflation data joined'!$1:$1,0)+1)</f>
        <v>136.1</v>
      </c>
      <c r="Q216" s="9" cm="1">
        <f t="array" aca="1" ref="Q216" ca="1">INDEX('Inflation data joined'!$A$1:$AJ$1150,MATCH('Inflation data aligned'!$A216,OFFSET(INDIRECT(ADDRESS(1,MATCH(Q$1,'Inflation data joined'!$1:$1,0),1,1,$A$1)),,,1150,1),0),MATCH(Q$1,'Inflation data joined'!$1:$1,0)+1)</f>
        <v>102.17</v>
      </c>
      <c r="R216" s="21">
        <f>'Mthly con price data from FRED'!H321</f>
        <v>111.201201686293</v>
      </c>
      <c r="S216" s="9" cm="1">
        <f t="array" aca="1" ref="S216" ca="1">INDEX('Inflation data joined'!$A$1:$AJ$1150,MATCH('Inflation data aligned'!$A216,OFFSET(INDIRECT(ADDRESS(1,MATCH(S$1,'Inflation data joined'!$1:$1,0),1,1,$A$1)),,,1150,1),0),MATCH(S$1,'Inflation data joined'!$1:$1,0)+1)</f>
        <v>104.1</v>
      </c>
    </row>
    <row r="217" spans="1:19" x14ac:dyDescent="0.25">
      <c r="A217" s="4">
        <v>43069</v>
      </c>
      <c r="B217" s="32">
        <f ca="1">B215+(B218-B215)*2/3</f>
        <v>111.86666666666666</v>
      </c>
      <c r="C217" s="9" cm="1">
        <f t="array" aca="1" ref="C217" ca="1">INDEX('Inflation data joined'!$A$1:$AJ$1150,MATCH('Inflation data aligned'!$A217,OFFSET(INDIRECT(ADDRESS(1,MATCH(C$1,'Inflation data joined'!$1:$1,0),1,1,$A$1)),,,1150,1),0),MATCH(C$1,'Inflation data joined'!$1:$1,0)+1)</f>
        <v>98.521631999999997</v>
      </c>
      <c r="D217" s="21">
        <f>'Mthly con price data from FRED'!D310</f>
        <v>104.2</v>
      </c>
      <c r="E217" s="9" cm="1">
        <f t="array" aca="1" ref="E217" ca="1">INDEX('Inflation data joined'!$A$1:$AJ$1150,MATCH('Inflation data aligned'!$A217,OFFSET(INDIRECT(ADDRESS(1,MATCH(E$1,'Inflation data joined'!$1:$1,0),1,1,$A$1)),,,1150,1),0),MATCH(E$1,'Inflation data joined'!$1:$1,0)+1)</f>
        <v>131.30000000000001</v>
      </c>
      <c r="F217" s="9" cm="1">
        <f t="array" aca="1" ref="F217" ca="1">INDEX('Inflation data joined'!$A$1:$AJ$1150,MATCH('Inflation data aligned'!$A217,OFFSET(INDIRECT(ADDRESS(1,MATCH(F$1,'Inflation data joined'!$1:$1,0),1,1,$A$1)),,,1150,1),0),MATCH(F$1,'Inflation data joined'!$1:$1,0)+1)</f>
        <v>100.0008</v>
      </c>
      <c r="G217" s="9" cm="1">
        <f t="array" aca="1" ref="G217" ca="1">INDEX('Inflation data joined'!$A$1:$AJ$1150,MATCH('Inflation data aligned'!$A217,OFFSET(INDIRECT(ADDRESS(1,MATCH(G$1,'Inflation data joined'!$1:$1,0),1,1,$A$1)),,,1150,1),0),MATCH(G$1,'Inflation data joined'!$1:$1,0)+1)</f>
        <v>246.66900000000001</v>
      </c>
      <c r="H217" s="9" cm="1">
        <f t="array" aca="1" ref="H217" ca="1">INDEX('Inflation data joined'!$A$1:$AJ$1150,MATCH('Inflation data aligned'!$A217,OFFSET(INDIRECT(ADDRESS(1,MATCH(H$1,'Inflation data joined'!$1:$1,0),1,1,$A$1)),,,1150,1),0),MATCH(H$1,'Inflation data joined'!$1:$1,0)+1)</f>
        <v>275.8</v>
      </c>
      <c r="I217" s="9" cm="1">
        <f t="array" aca="1" ref="I217" ca="1">INDEX('Inflation data joined'!$A$1:$AJ$1150,MATCH('Inflation data aligned'!$A217,OFFSET(INDIRECT(ADDRESS(1,MATCH(I$1,'Inflation data joined'!$1:$1,0),1,1,$A$1)),,,1150,1),0),MATCH(I$1,'Inflation data joined'!$1:$1,0)+1)</f>
        <v>95.2</v>
      </c>
      <c r="J217" s="9" cm="1">
        <f t="array" aca="1" ref="J217" ca="1">INDEX('Inflation data joined'!$A$1:$AJ$1150,MATCH('Inflation data aligned'!$A217,OFFSET(INDIRECT(ADDRESS(1,MATCH(J$1,'Inflation data joined'!$1:$1,0),1,1,$A$1)),,,1150,1),0),MATCH(J$1,'Inflation data joined'!$1:$1,0)+1)</f>
        <v>101.47</v>
      </c>
      <c r="K217" s="9" cm="1">
        <f t="array" aca="1" ref="K217" ca="1">INDEX('Inflation data joined'!$A$1:$AJ$1150,MATCH('Inflation data aligned'!$A217,OFFSET(INDIRECT(ADDRESS(1,MATCH(K$1,'Inflation data joined'!$1:$1,0),1,1,$A$1)),,,1150,1),0),MATCH(K$1,'Inflation data joined'!$1:$1,0)+1)</f>
        <v>102</v>
      </c>
      <c r="L217" s="9" cm="1">
        <f t="array" aca="1" ref="L217" ca="1">INDEX('Inflation data joined'!$A$1:$AJ$1150,MATCH('Inflation data aligned'!$A217,OFFSET(INDIRECT(ADDRESS(1,MATCH(L$1,'Inflation data joined'!$1:$1,0),1,1,$A$1)),,,1150,1),0),MATCH(L$1,'Inflation data joined'!$1:$1,0)+1)</f>
        <v>102.700384</v>
      </c>
      <c r="M217" s="9" cm="1">
        <f t="array" aca="1" ref="M217" ca="1">INDEX('Inflation data joined'!$A$1:$AJ$1150,MATCH('Inflation data aligned'!$A217,OFFSET(INDIRECT(ADDRESS(1,MATCH(M$1,'Inflation data joined'!$1:$1,0),1,1,$A$1)),,,1150,1),0),MATCH(M$1,'Inflation data joined'!$1:$1,0)+1)</f>
        <v>4894.92</v>
      </c>
      <c r="N217" s="9" cm="1">
        <f t="array" aca="1" ref="N217" ca="1">INDEX('Inflation data joined'!$A$1:$AJ$1150,MATCH('Inflation data aligned'!$A217,OFFSET(INDIRECT(ADDRESS(1,MATCH(N$1,'Inflation data joined'!$1:$1,0),1,1,$A$1)),,,1150,1),0),MATCH(N$1,'Inflation data joined'!$1:$1,0)+1)</f>
        <v>100</v>
      </c>
      <c r="O217" s="9" cm="1">
        <f t="array" aca="1" ref="O217" ca="1">INDEX('Inflation data joined'!$A$1:$AJ$1150,MATCH('Inflation data aligned'!$A217,OFFSET(INDIRECT(ADDRESS(1,MATCH(O$1,'Inflation data joined'!$1:$1,0),1,1,$A$1)),,,1150,1),0),MATCH(O$1,'Inflation data joined'!$1:$1,0)+1)</f>
        <v>101.71</v>
      </c>
      <c r="P217" s="9" cm="1">
        <f t="array" aca="1" ref="P217" ca="1">INDEX('Inflation data joined'!$A$1:$AJ$1150,MATCH('Inflation data aligned'!$A217,OFFSET(INDIRECT(ADDRESS(1,MATCH(P$1,'Inflation data joined'!$1:$1,0),1,1,$A$1)),,,1150,1),0),MATCH(P$1,'Inflation data joined'!$1:$1,0)+1)</f>
        <v>137.6</v>
      </c>
      <c r="Q217" s="9" cm="1">
        <f t="array" aca="1" ref="Q217" ca="1">INDEX('Inflation data joined'!$A$1:$AJ$1150,MATCH('Inflation data aligned'!$A217,OFFSET(INDIRECT(ADDRESS(1,MATCH(Q$1,'Inflation data joined'!$1:$1,0),1,1,$A$1)),,,1150,1),0),MATCH(Q$1,'Inflation data joined'!$1:$1,0)+1)</f>
        <v>102</v>
      </c>
      <c r="R217" s="21">
        <f>'Mthly con price data from FRED'!H322</f>
        <v>111.445844330003</v>
      </c>
      <c r="S217" s="9" cm="1">
        <f t="array" aca="1" ref="S217" ca="1">INDEX('Inflation data joined'!$A$1:$AJ$1150,MATCH('Inflation data aligned'!$A217,OFFSET(INDIRECT(ADDRESS(1,MATCH(S$1,'Inflation data joined'!$1:$1,0),1,1,$A$1)),,,1150,1),0),MATCH(S$1,'Inflation data joined'!$1:$1,0)+1)</f>
        <v>104.2</v>
      </c>
    </row>
    <row r="218" spans="1:19" x14ac:dyDescent="0.25">
      <c r="A218" s="4">
        <v>43100</v>
      </c>
      <c r="B218" s="9" cm="1">
        <f t="array" aca="1" ref="B218" ca="1">INDEX('Inflation data joined'!$A$1:$AJ$1150,MATCH('Inflation data aligned'!$A218,OFFSET(INDIRECT(ADDRESS(1,MATCH(B$1,'Inflation data joined'!$1:$1,0),1,1,$A$1)),,,1150,1),0),MATCH(B$1,'Inflation data joined'!$1:$1,0)+1)</f>
        <v>112.1</v>
      </c>
      <c r="C218" s="9" cm="1">
        <f t="array" aca="1" ref="C218" ca="1">INDEX('Inflation data joined'!$A$1:$AJ$1150,MATCH('Inflation data aligned'!$A218,OFFSET(INDIRECT(ADDRESS(1,MATCH(C$1,'Inflation data joined'!$1:$1,0),1,1,$A$1)),,,1150,1),0),MATCH(C$1,'Inflation data joined'!$1:$1,0)+1)</f>
        <v>98.521631999999997</v>
      </c>
      <c r="D218" s="21">
        <f>'Mthly con price data from FRED'!D311</f>
        <v>104.5</v>
      </c>
      <c r="E218" s="9" cm="1">
        <f t="array" aca="1" ref="E218" ca="1">INDEX('Inflation data joined'!$A$1:$AJ$1150,MATCH('Inflation data aligned'!$A218,OFFSET(INDIRECT(ADDRESS(1,MATCH(E$1,'Inflation data joined'!$1:$1,0),1,1,$A$1)),,,1150,1),0),MATCH(E$1,'Inflation data joined'!$1:$1,0)+1)</f>
        <v>130.80000000000001</v>
      </c>
      <c r="F218" s="9" cm="1">
        <f t="array" aca="1" ref="F218" ca="1">INDEX('Inflation data joined'!$A$1:$AJ$1150,MATCH('Inflation data aligned'!$A218,OFFSET(INDIRECT(ADDRESS(1,MATCH(F$1,'Inflation data joined'!$1:$1,0),1,1,$A$1)),,,1150,1),0),MATCH(F$1,'Inflation data joined'!$1:$1,0)+1)</f>
        <v>99.972399999999993</v>
      </c>
      <c r="G218" s="9" cm="1">
        <f t="array" aca="1" ref="G218" ca="1">INDEX('Inflation data joined'!$A$1:$AJ$1150,MATCH('Inflation data aligned'!$A218,OFFSET(INDIRECT(ADDRESS(1,MATCH(G$1,'Inflation data joined'!$1:$1,0),1,1,$A$1)),,,1150,1),0),MATCH(G$1,'Inflation data joined'!$1:$1,0)+1)</f>
        <v>246.524</v>
      </c>
      <c r="H218" s="9" cm="1">
        <f t="array" aca="1" ref="H218" ca="1">INDEX('Inflation data joined'!$A$1:$AJ$1150,MATCH('Inflation data aligned'!$A218,OFFSET(INDIRECT(ADDRESS(1,MATCH(H$1,'Inflation data joined'!$1:$1,0),1,1,$A$1)),,,1150,1),0),MATCH(H$1,'Inflation data joined'!$1:$1,0)+1)</f>
        <v>278.10000000000002</v>
      </c>
      <c r="I218" s="9" cm="1">
        <f t="array" aca="1" ref="I218" ca="1">INDEX('Inflation data joined'!$A$1:$AJ$1150,MATCH('Inflation data aligned'!$A218,OFFSET(INDIRECT(ADDRESS(1,MATCH(I$1,'Inflation data joined'!$1:$1,0),1,1,$A$1)),,,1150,1),0),MATCH(I$1,'Inflation data joined'!$1:$1,0)+1)</f>
        <v>95.5</v>
      </c>
      <c r="J218" s="9" cm="1">
        <f t="array" aca="1" ref="J218" ca="1">INDEX('Inflation data joined'!$A$1:$AJ$1150,MATCH('Inflation data aligned'!$A218,OFFSET(INDIRECT(ADDRESS(1,MATCH(J$1,'Inflation data joined'!$1:$1,0),1,1,$A$1)),,,1150,1),0),MATCH(J$1,'Inflation data joined'!$1:$1,0)+1)</f>
        <v>101.76</v>
      </c>
      <c r="K218" s="9" cm="1">
        <f t="array" aca="1" ref="K218" ca="1">INDEX('Inflation data joined'!$A$1:$AJ$1150,MATCH('Inflation data aligned'!$A218,OFFSET(INDIRECT(ADDRESS(1,MATCH(K$1,'Inflation data joined'!$1:$1,0),1,1,$A$1)),,,1150,1),0),MATCH(K$1,'Inflation data joined'!$1:$1,0)+1)</f>
        <v>102.7</v>
      </c>
      <c r="L218" s="9" cm="1">
        <f t="array" aca="1" ref="L218" ca="1">INDEX('Inflation data joined'!$A$1:$AJ$1150,MATCH('Inflation data aligned'!$A218,OFFSET(INDIRECT(ADDRESS(1,MATCH(L$1,'Inflation data joined'!$1:$1,0),1,1,$A$1)),,,1150,1),0),MATCH(L$1,'Inflation data joined'!$1:$1,0)+1)</f>
        <v>103.020323</v>
      </c>
      <c r="M218" s="9" cm="1">
        <f t="array" aca="1" ref="M218" ca="1">INDEX('Inflation data joined'!$A$1:$AJ$1150,MATCH('Inflation data aligned'!$A218,OFFSET(INDIRECT(ADDRESS(1,MATCH(M$1,'Inflation data joined'!$1:$1,0),1,1,$A$1)),,,1150,1),0),MATCH(M$1,'Inflation data joined'!$1:$1,0)+1)</f>
        <v>4916.46</v>
      </c>
      <c r="N218" s="9" cm="1">
        <f t="array" aca="1" ref="N218" ca="1">INDEX('Inflation data joined'!$A$1:$AJ$1150,MATCH('Inflation data aligned'!$A218,OFFSET(INDIRECT(ADDRESS(1,MATCH(N$1,'Inflation data joined'!$1:$1,0),1,1,$A$1)),,,1150,1),0),MATCH(N$1,'Inflation data joined'!$1:$1,0)+1)</f>
        <v>99.9</v>
      </c>
      <c r="O218" s="9" cm="1">
        <f t="array" aca="1" ref="O218" ca="1">INDEX('Inflation data joined'!$A$1:$AJ$1150,MATCH('Inflation data aligned'!$A218,OFFSET(INDIRECT(ADDRESS(1,MATCH(O$1,'Inflation data joined'!$1:$1,0),1,1,$A$1)),,,1150,1),0),MATCH(O$1,'Inflation data joined'!$1:$1,0)+1)</f>
        <v>101.56</v>
      </c>
      <c r="P218" s="9" cm="1">
        <f t="array" aca="1" ref="P218" ca="1">INDEX('Inflation data joined'!$A$1:$AJ$1150,MATCH('Inflation data aligned'!$A218,OFFSET(INDIRECT(ADDRESS(1,MATCH(P$1,'Inflation data joined'!$1:$1,0),1,1,$A$1)),,,1150,1),0),MATCH(P$1,'Inflation data joined'!$1:$1,0)+1)</f>
        <v>137.19999999999999</v>
      </c>
      <c r="Q218" s="9" cm="1">
        <f t="array" aca="1" ref="Q218" ca="1">INDEX('Inflation data joined'!$A$1:$AJ$1150,MATCH('Inflation data aligned'!$A218,OFFSET(INDIRECT(ADDRESS(1,MATCH(Q$1,'Inflation data joined'!$1:$1,0),1,1,$A$1)),,,1150,1),0),MATCH(Q$1,'Inflation data joined'!$1:$1,0)+1)</f>
        <v>101.97</v>
      </c>
      <c r="R218" s="21">
        <f>'Mthly con price data from FRED'!H323</f>
        <v>111.91391687618901</v>
      </c>
      <c r="S218" s="9" cm="1">
        <f t="array" aca="1" ref="S218" ca="1">INDEX('Inflation data joined'!$A$1:$AJ$1150,MATCH('Inflation data aligned'!$A218,OFFSET(INDIRECT(ADDRESS(1,MATCH(S$1,'Inflation data joined'!$1:$1,0),1,1,$A$1)),,,1150,1),0),MATCH(S$1,'Inflation data joined'!$1:$1,0)+1)</f>
        <v>104.7</v>
      </c>
    </row>
    <row r="219" spans="1:19" x14ac:dyDescent="0.25">
      <c r="A219" s="4">
        <v>43131</v>
      </c>
      <c r="B219" s="31">
        <f ca="1">B218+(B221-B218)*1/3</f>
        <v>112.26666666666667</v>
      </c>
      <c r="C219" s="9" cm="1">
        <f t="array" aca="1" ref="C219" ca="1">INDEX('Inflation data joined'!$A$1:$AJ$1150,MATCH('Inflation data aligned'!$A219,OFFSET(INDIRECT(ADDRESS(1,MATCH(C$1,'Inflation data joined'!$1:$1,0),1,1,$A$1)),,,1150,1),0),MATCH(C$1,'Inflation data joined'!$1:$1,0)+1)</f>
        <v>98.228121999999999</v>
      </c>
      <c r="D219" s="21">
        <f>'Mthly con price data from FRED'!D312</f>
        <v>105.2</v>
      </c>
      <c r="E219" s="9" cm="1">
        <f t="array" aca="1" ref="E219" ca="1">INDEX('Inflation data joined'!$A$1:$AJ$1150,MATCH('Inflation data aligned'!$A219,OFFSET(INDIRECT(ADDRESS(1,MATCH(E$1,'Inflation data joined'!$1:$1,0),1,1,$A$1)),,,1150,1),0),MATCH(E$1,'Inflation data joined'!$1:$1,0)+1)</f>
        <v>131.69999999999999</v>
      </c>
      <c r="F219" s="9" cm="1">
        <f t="array" aca="1" ref="F219" ca="1">INDEX('Inflation data joined'!$A$1:$AJ$1150,MATCH('Inflation data aligned'!$A219,OFFSET(INDIRECT(ADDRESS(1,MATCH(F$1,'Inflation data joined'!$1:$1,0),1,1,$A$1)),,,1150,1),0),MATCH(F$1,'Inflation data joined'!$1:$1,0)+1)</f>
        <v>99.840599999999995</v>
      </c>
      <c r="G219" s="9" cm="1">
        <f t="array" aca="1" ref="G219" ca="1">INDEX('Inflation data joined'!$A$1:$AJ$1150,MATCH('Inflation data aligned'!$A219,OFFSET(INDIRECT(ADDRESS(1,MATCH(G$1,'Inflation data joined'!$1:$1,0),1,1,$A$1)),,,1150,1),0),MATCH(G$1,'Inflation data joined'!$1:$1,0)+1)</f>
        <v>247.86699999999999</v>
      </c>
      <c r="H219" s="9" cm="1">
        <f t="array" aca="1" ref="H219" ca="1">INDEX('Inflation data joined'!$A$1:$AJ$1150,MATCH('Inflation data aligned'!$A219,OFFSET(INDIRECT(ADDRESS(1,MATCH(H$1,'Inflation data joined'!$1:$1,0),1,1,$A$1)),,,1150,1),0),MATCH(H$1,'Inflation data joined'!$1:$1,0)+1)</f>
        <v>276</v>
      </c>
      <c r="I219" s="9" cm="1">
        <f t="array" aca="1" ref="I219" ca="1">INDEX('Inflation data joined'!$A$1:$AJ$1150,MATCH('Inflation data aligned'!$A219,OFFSET(INDIRECT(ADDRESS(1,MATCH(I$1,'Inflation data joined'!$1:$1,0),1,1,$A$1)),,,1150,1),0),MATCH(I$1,'Inflation data joined'!$1:$1,0)+1)</f>
        <v>95.5</v>
      </c>
      <c r="J219" s="9" cm="1">
        <f t="array" aca="1" ref="J219" ca="1">INDEX('Inflation data joined'!$A$1:$AJ$1150,MATCH('Inflation data aligned'!$A219,OFFSET(INDIRECT(ADDRESS(1,MATCH(J$1,'Inflation data joined'!$1:$1,0),1,1,$A$1)),,,1150,1),0),MATCH(J$1,'Inflation data joined'!$1:$1,0)+1)</f>
        <v>101.67</v>
      </c>
      <c r="K219" s="9" cm="1">
        <f t="array" aca="1" ref="K219" ca="1">INDEX('Inflation data joined'!$A$1:$AJ$1150,MATCH('Inflation data aligned'!$A219,OFFSET(INDIRECT(ADDRESS(1,MATCH(K$1,'Inflation data joined'!$1:$1,0),1,1,$A$1)),,,1150,1),0),MATCH(K$1,'Inflation data joined'!$1:$1,0)+1)</f>
        <v>101.7</v>
      </c>
      <c r="L219" s="9" cm="1">
        <f t="array" aca="1" ref="L219" ca="1">INDEX('Inflation data joined'!$A$1:$AJ$1150,MATCH('Inflation data aligned'!$A219,OFFSET(INDIRECT(ADDRESS(1,MATCH(L$1,'Inflation data joined'!$1:$1,0),1,1,$A$1)),,,1150,1),0),MATCH(L$1,'Inflation data joined'!$1:$1,0)+1)</f>
        <v>103.440243</v>
      </c>
      <c r="M219" s="9" cm="1">
        <f t="array" aca="1" ref="M219" ca="1">INDEX('Inflation data joined'!$A$1:$AJ$1150,MATCH('Inflation data aligned'!$A219,OFFSET(INDIRECT(ADDRESS(1,MATCH(M$1,'Inflation data joined'!$1:$1,0),1,1,$A$1)),,,1150,1),0),MATCH(M$1,'Inflation data joined'!$1:$1,0)+1)</f>
        <v>4930.72</v>
      </c>
      <c r="N219" s="9" cm="1">
        <f t="array" aca="1" ref="N219" ca="1">INDEX('Inflation data joined'!$A$1:$AJ$1150,MATCH('Inflation data aligned'!$A219,OFFSET(INDIRECT(ADDRESS(1,MATCH(N$1,'Inflation data joined'!$1:$1,0),1,1,$A$1)),,,1150,1),0),MATCH(N$1,'Inflation data joined'!$1:$1,0)+1)</f>
        <v>99.2</v>
      </c>
      <c r="O219" s="9" cm="1">
        <f t="array" aca="1" ref="O219" ca="1">INDEX('Inflation data joined'!$A$1:$AJ$1150,MATCH('Inflation data aligned'!$A219,OFFSET(INDIRECT(ADDRESS(1,MATCH(O$1,'Inflation data joined'!$1:$1,0),1,1,$A$1)),,,1150,1),0),MATCH(O$1,'Inflation data joined'!$1:$1,0)+1)</f>
        <v>101.21</v>
      </c>
      <c r="P219" s="9" cm="1">
        <f t="array" aca="1" ref="P219" ca="1">INDEX('Inflation data joined'!$A$1:$AJ$1150,MATCH('Inflation data aligned'!$A219,OFFSET(INDIRECT(ADDRESS(1,MATCH(P$1,'Inflation data joined'!$1:$1,0),1,1,$A$1)),,,1150,1),0),MATCH(P$1,'Inflation data joined'!$1:$1,0)+1)</f>
        <v>136.9</v>
      </c>
      <c r="Q219" s="9" cm="1">
        <f t="array" aca="1" ref="Q219" ca="1">INDEX('Inflation data joined'!$A$1:$AJ$1150,MATCH('Inflation data aligned'!$A219,OFFSET(INDIRECT(ADDRESS(1,MATCH(Q$1,'Inflation data joined'!$1:$1,0),1,1,$A$1)),,,1150,1),0),MATCH(Q$1,'Inflation data joined'!$1:$1,0)+1)</f>
        <v>101.82</v>
      </c>
      <c r="R219" s="21">
        <f>'Mthly con price data from FRED'!H324</f>
        <v>112.260850018505</v>
      </c>
      <c r="S219" s="9" cm="1">
        <f t="array" aca="1" ref="S219" ca="1">INDEX('Inflation data joined'!$A$1:$AJ$1150,MATCH('Inflation data aligned'!$A219,OFFSET(INDIRECT(ADDRESS(1,MATCH(S$1,'Inflation data joined'!$1:$1,0),1,1,$A$1)),,,1150,1),0),MATCH(S$1,'Inflation data joined'!$1:$1,0)+1)</f>
        <v>105</v>
      </c>
    </row>
    <row r="220" spans="1:19" x14ac:dyDescent="0.25">
      <c r="A220" s="4">
        <v>43159</v>
      </c>
      <c r="B220" s="32">
        <f ca="1">B218+(B221-B218)*2/3</f>
        <v>112.43333333333332</v>
      </c>
      <c r="C220" s="9" cm="1">
        <f t="array" aca="1" ref="C220" ca="1">INDEX('Inflation data joined'!$A$1:$AJ$1150,MATCH('Inflation data aligned'!$A220,OFFSET(INDIRECT(ADDRESS(1,MATCH(C$1,'Inflation data joined'!$1:$1,0),1,1,$A$1)),,,1150,1),0),MATCH(C$1,'Inflation data joined'!$1:$1,0)+1)</f>
        <v>98.423794999999998</v>
      </c>
      <c r="D220" s="21">
        <f>'Mthly con price data from FRED'!D313</f>
        <v>106.5</v>
      </c>
      <c r="E220" s="9" cm="1">
        <f t="array" aca="1" ref="E220" ca="1">INDEX('Inflation data joined'!$A$1:$AJ$1150,MATCH('Inflation data aligned'!$A220,OFFSET(INDIRECT(ADDRESS(1,MATCH(E$1,'Inflation data joined'!$1:$1,0),1,1,$A$1)),,,1150,1),0),MATCH(E$1,'Inflation data joined'!$1:$1,0)+1)</f>
        <v>132.5</v>
      </c>
      <c r="F220" s="9" cm="1">
        <f t="array" aca="1" ref="F220" ca="1">INDEX('Inflation data joined'!$A$1:$AJ$1150,MATCH('Inflation data aligned'!$A220,OFFSET(INDIRECT(ADDRESS(1,MATCH(F$1,'Inflation data joined'!$1:$1,0),1,1,$A$1)),,,1150,1),0),MATCH(F$1,'Inflation data joined'!$1:$1,0)+1)</f>
        <v>100.21040000000001</v>
      </c>
      <c r="G220" s="9" cm="1">
        <f t="array" aca="1" ref="G220" ca="1">INDEX('Inflation data joined'!$A$1:$AJ$1150,MATCH('Inflation data aligned'!$A220,OFFSET(INDIRECT(ADDRESS(1,MATCH(G$1,'Inflation data joined'!$1:$1,0),1,1,$A$1)),,,1150,1),0),MATCH(G$1,'Inflation data joined'!$1:$1,0)+1)</f>
        <v>248.99100000000001</v>
      </c>
      <c r="H220" s="9" cm="1">
        <f t="array" aca="1" ref="H220" ca="1">INDEX('Inflation data joined'!$A$1:$AJ$1150,MATCH('Inflation data aligned'!$A220,OFFSET(INDIRECT(ADDRESS(1,MATCH(H$1,'Inflation data joined'!$1:$1,0),1,1,$A$1)),,,1150,1),0),MATCH(H$1,'Inflation data joined'!$1:$1,0)+1)</f>
        <v>278.10000000000002</v>
      </c>
      <c r="I220" s="9" cm="1">
        <f t="array" aca="1" ref="I220" ca="1">INDEX('Inflation data joined'!$A$1:$AJ$1150,MATCH('Inflation data aligned'!$A220,OFFSET(INDIRECT(ADDRESS(1,MATCH(I$1,'Inflation data joined'!$1:$1,0),1,1,$A$1)),,,1150,1),0),MATCH(I$1,'Inflation data joined'!$1:$1,0)+1)</f>
        <v>96.7</v>
      </c>
      <c r="J220" s="9" cm="1">
        <f t="array" aca="1" ref="J220" ca="1">INDEX('Inflation data joined'!$A$1:$AJ$1150,MATCH('Inflation data aligned'!$A220,OFFSET(INDIRECT(ADDRESS(1,MATCH(J$1,'Inflation data joined'!$1:$1,0),1,1,$A$1)),,,1150,1),0),MATCH(J$1,'Inflation data joined'!$1:$1,0)+1)</f>
        <v>101.64</v>
      </c>
      <c r="K220" s="9" cm="1">
        <f t="array" aca="1" ref="K220" ca="1">INDEX('Inflation data joined'!$A$1:$AJ$1150,MATCH('Inflation data aligned'!$A220,OFFSET(INDIRECT(ADDRESS(1,MATCH(K$1,'Inflation data joined'!$1:$1,0),1,1,$A$1)),,,1150,1),0),MATCH(K$1,'Inflation data joined'!$1:$1,0)+1)</f>
        <v>102.2</v>
      </c>
      <c r="L220" s="9" cm="1">
        <f t="array" aca="1" ref="L220" ca="1">INDEX('Inflation data joined'!$A$1:$AJ$1150,MATCH('Inflation data aligned'!$A220,OFFSET(INDIRECT(ADDRESS(1,MATCH(L$1,'Inflation data joined'!$1:$1,0),1,1,$A$1)),,,1150,1),0),MATCH(L$1,'Inflation data joined'!$1:$1,0)+1)</f>
        <v>104.24009</v>
      </c>
      <c r="M220" s="9" cm="1">
        <f t="array" aca="1" ref="M220" ca="1">INDEX('Inflation data joined'!$A$1:$AJ$1150,MATCH('Inflation data aligned'!$A220,OFFSET(INDIRECT(ADDRESS(1,MATCH(M$1,'Inflation data joined'!$1:$1,0),1,1,$A$1)),,,1150,1),0),MATCH(M$1,'Inflation data joined'!$1:$1,0)+1)</f>
        <v>4946.5</v>
      </c>
      <c r="N220" s="9" cm="1">
        <f t="array" aca="1" ref="N220" ca="1">INDEX('Inflation data joined'!$A$1:$AJ$1150,MATCH('Inflation data aligned'!$A220,OFFSET(INDIRECT(ADDRESS(1,MATCH(N$1,'Inflation data joined'!$1:$1,0),1,1,$A$1)),,,1150,1),0),MATCH(N$1,'Inflation data joined'!$1:$1,0)+1)</f>
        <v>100.1</v>
      </c>
      <c r="O220" s="9" cm="1">
        <f t="array" aca="1" ref="O220" ca="1">INDEX('Inflation data joined'!$A$1:$AJ$1150,MATCH('Inflation data aligned'!$A220,OFFSET(INDIRECT(ADDRESS(1,MATCH(O$1,'Inflation data joined'!$1:$1,0),1,1,$A$1)),,,1150,1),0),MATCH(O$1,'Inflation data joined'!$1:$1,0)+1)</f>
        <v>102.16</v>
      </c>
      <c r="P220" s="9" cm="1">
        <f t="array" aca="1" ref="P220" ca="1">INDEX('Inflation data joined'!$A$1:$AJ$1150,MATCH('Inflation data aligned'!$A220,OFFSET(INDIRECT(ADDRESS(1,MATCH(P$1,'Inflation data joined'!$1:$1,0),1,1,$A$1)),,,1150,1),0),MATCH(P$1,'Inflation data joined'!$1:$1,0)+1)</f>
        <v>136.4</v>
      </c>
      <c r="Q220" s="9" cm="1">
        <f t="array" aca="1" ref="Q220" ca="1">INDEX('Inflation data joined'!$A$1:$AJ$1150,MATCH('Inflation data aligned'!$A220,OFFSET(INDIRECT(ADDRESS(1,MATCH(Q$1,'Inflation data joined'!$1:$1,0),1,1,$A$1)),,,1150,1),0),MATCH(Q$1,'Inflation data joined'!$1:$1,0)+1)</f>
        <v>102.31</v>
      </c>
      <c r="R220" s="21">
        <f>'Mthly con price data from FRED'!H325</f>
        <v>112.49659780354401</v>
      </c>
      <c r="S220" s="9" cm="1">
        <f t="array" aca="1" ref="S220" ca="1">INDEX('Inflation data joined'!$A$1:$AJ$1150,MATCH('Inflation data aligned'!$A220,OFFSET(INDIRECT(ADDRESS(1,MATCH(S$1,'Inflation data joined'!$1:$1,0),1,1,$A$1)),,,1150,1),0),MATCH(S$1,'Inflation data joined'!$1:$1,0)+1)</f>
        <v>105.8</v>
      </c>
    </row>
    <row r="221" spans="1:19" x14ac:dyDescent="0.25">
      <c r="A221" s="4">
        <v>43190</v>
      </c>
      <c r="B221" s="9" cm="1">
        <f t="array" aca="1" ref="B221" ca="1">INDEX('Inflation data joined'!$A$1:$AJ$1150,MATCH('Inflation data aligned'!$A221,OFFSET(INDIRECT(ADDRESS(1,MATCH(B$1,'Inflation data joined'!$1:$1,0),1,1,$A$1)),,,1150,1),0),MATCH(B$1,'Inflation data joined'!$1:$1,0)+1)</f>
        <v>112.6</v>
      </c>
      <c r="C221" s="9" cm="1">
        <f t="array" aca="1" ref="C221" ca="1">INDEX('Inflation data joined'!$A$1:$AJ$1150,MATCH('Inflation data aligned'!$A221,OFFSET(INDIRECT(ADDRESS(1,MATCH(C$1,'Inflation data joined'!$1:$1,0),1,1,$A$1)),,,1150,1),0),MATCH(C$1,'Inflation data joined'!$1:$1,0)+1)</f>
        <v>98.423794999999998</v>
      </c>
      <c r="D221" s="21">
        <f>'Mthly con price data from FRED'!D314</f>
        <v>105.3</v>
      </c>
      <c r="E221" s="9" cm="1">
        <f t="array" aca="1" ref="E221" ca="1">INDEX('Inflation data joined'!$A$1:$AJ$1150,MATCH('Inflation data aligned'!$A221,OFFSET(INDIRECT(ADDRESS(1,MATCH(E$1,'Inflation data joined'!$1:$1,0),1,1,$A$1)),,,1150,1),0),MATCH(E$1,'Inflation data joined'!$1:$1,0)+1)</f>
        <v>132.9</v>
      </c>
      <c r="F221" s="9" cm="1">
        <f t="array" aca="1" ref="F221" ca="1">INDEX('Inflation data joined'!$A$1:$AJ$1150,MATCH('Inflation data aligned'!$A221,OFFSET(INDIRECT(ADDRESS(1,MATCH(F$1,'Inflation data joined'!$1:$1,0),1,1,$A$1)),,,1150,1),0),MATCH(F$1,'Inflation data joined'!$1:$1,0)+1)</f>
        <v>100.59350000000001</v>
      </c>
      <c r="G221" s="9" cm="1">
        <f t="array" aca="1" ref="G221" ca="1">INDEX('Inflation data joined'!$A$1:$AJ$1150,MATCH('Inflation data aligned'!$A221,OFFSET(INDIRECT(ADDRESS(1,MATCH(G$1,'Inflation data joined'!$1:$1,0),1,1,$A$1)),,,1150,1),0),MATCH(G$1,'Inflation data joined'!$1:$1,0)+1)</f>
        <v>249.554</v>
      </c>
      <c r="H221" s="9" cm="1">
        <f t="array" aca="1" ref="H221" ca="1">INDEX('Inflation data joined'!$A$1:$AJ$1150,MATCH('Inflation data aligned'!$A221,OFFSET(INDIRECT(ADDRESS(1,MATCH(H$1,'Inflation data joined'!$1:$1,0),1,1,$A$1)),,,1150,1),0),MATCH(H$1,'Inflation data joined'!$1:$1,0)+1)</f>
        <v>278.3</v>
      </c>
      <c r="I221" s="9" cm="1">
        <f t="array" aca="1" ref="I221" ca="1">INDEX('Inflation data joined'!$A$1:$AJ$1150,MATCH('Inflation data aligned'!$A221,OFFSET(INDIRECT(ADDRESS(1,MATCH(I$1,'Inflation data joined'!$1:$1,0),1,1,$A$1)),,,1150,1),0),MATCH(I$1,'Inflation data joined'!$1:$1,0)+1)</f>
        <v>96.4</v>
      </c>
      <c r="J221" s="9" cm="1">
        <f t="array" aca="1" ref="J221" ca="1">INDEX('Inflation data joined'!$A$1:$AJ$1150,MATCH('Inflation data aligned'!$A221,OFFSET(INDIRECT(ADDRESS(1,MATCH(J$1,'Inflation data joined'!$1:$1,0),1,1,$A$1)),,,1150,1),0),MATCH(J$1,'Inflation data joined'!$1:$1,0)+1)</f>
        <v>102.42</v>
      </c>
      <c r="K221" s="9" cm="1">
        <f t="array" aca="1" ref="K221" ca="1">INDEX('Inflation data joined'!$A$1:$AJ$1150,MATCH('Inflation data aligned'!$A221,OFFSET(INDIRECT(ADDRESS(1,MATCH(K$1,'Inflation data joined'!$1:$1,0),1,1,$A$1)),,,1150,1),0),MATCH(K$1,'Inflation data joined'!$1:$1,0)+1)</f>
        <v>103</v>
      </c>
      <c r="L221" s="9" cm="1">
        <f t="array" aca="1" ref="L221" ca="1">INDEX('Inflation data joined'!$A$1:$AJ$1150,MATCH('Inflation data aligned'!$A221,OFFSET(INDIRECT(ADDRESS(1,MATCH(L$1,'Inflation data joined'!$1:$1,0),1,1,$A$1)),,,1150,1),0),MATCH(L$1,'Inflation data joined'!$1:$1,0)+1)</f>
        <v>104.140109</v>
      </c>
      <c r="M221" s="9" cm="1">
        <f t="array" aca="1" ref="M221" ca="1">INDEX('Inflation data joined'!$A$1:$AJ$1150,MATCH('Inflation data aligned'!$A221,OFFSET(INDIRECT(ADDRESS(1,MATCH(M$1,'Inflation data joined'!$1:$1,0),1,1,$A$1)),,,1150,1),0),MATCH(M$1,'Inflation data joined'!$1:$1,0)+1)</f>
        <v>4950.95</v>
      </c>
      <c r="N221" s="9" cm="1">
        <f t="array" aca="1" ref="N221" ca="1">INDEX('Inflation data joined'!$A$1:$AJ$1150,MATCH('Inflation data aligned'!$A221,OFFSET(INDIRECT(ADDRESS(1,MATCH(N$1,'Inflation data joined'!$1:$1,0),1,1,$A$1)),,,1150,1),0),MATCH(N$1,'Inflation data joined'!$1:$1,0)+1)</f>
        <v>100.5</v>
      </c>
      <c r="O221" s="9" cm="1">
        <f t="array" aca="1" ref="O221" ca="1">INDEX('Inflation data joined'!$A$1:$AJ$1150,MATCH('Inflation data aligned'!$A221,OFFSET(INDIRECT(ADDRESS(1,MATCH(O$1,'Inflation data joined'!$1:$1,0),1,1,$A$1)),,,1150,1),0),MATCH(O$1,'Inflation data joined'!$1:$1,0)+1)</f>
        <v>101.17</v>
      </c>
      <c r="P221" s="9" cm="1">
        <f t="array" aca="1" ref="P221" ca="1">INDEX('Inflation data joined'!$A$1:$AJ$1150,MATCH('Inflation data aligned'!$A221,OFFSET(INDIRECT(ADDRESS(1,MATCH(P$1,'Inflation data joined'!$1:$1,0),1,1,$A$1)),,,1150,1),0),MATCH(P$1,'Inflation data joined'!$1:$1,0)+1)</f>
        <v>136.5</v>
      </c>
      <c r="Q221" s="9" cm="1">
        <f t="array" aca="1" ref="Q221" ca="1">INDEX('Inflation data joined'!$A$1:$AJ$1150,MATCH('Inflation data aligned'!$A221,OFFSET(INDIRECT(ADDRESS(1,MATCH(Q$1,'Inflation data joined'!$1:$1,0),1,1,$A$1)),,,1150,1),0),MATCH(Q$1,'Inflation data joined'!$1:$1,0)+1)</f>
        <v>102.47</v>
      </c>
      <c r="R221" s="21">
        <f>'Mthly con price data from FRED'!H326</f>
        <v>112.822837937175</v>
      </c>
      <c r="S221" s="9" cm="1">
        <f t="array" aca="1" ref="S221" ca="1">INDEX('Inflation data joined'!$A$1:$AJ$1150,MATCH('Inflation data aligned'!$A221,OFFSET(INDIRECT(ADDRESS(1,MATCH(S$1,'Inflation data joined'!$1:$1,0),1,1,$A$1)),,,1150,1),0),MATCH(S$1,'Inflation data joined'!$1:$1,0)+1)</f>
        <v>106.2</v>
      </c>
    </row>
    <row r="222" spans="1:19" x14ac:dyDescent="0.25">
      <c r="A222" s="4">
        <v>43220</v>
      </c>
      <c r="B222" s="31">
        <f ca="1">B221+(B224-B221)*1/3</f>
        <v>112.73333333333333</v>
      </c>
      <c r="C222" s="9" cm="1">
        <f t="array" aca="1" ref="C222" ca="1">INDEX('Inflation data joined'!$A$1:$AJ$1150,MATCH('Inflation data aligned'!$A222,OFFSET(INDIRECT(ADDRESS(1,MATCH(C$1,'Inflation data joined'!$1:$1,0),1,1,$A$1)),,,1150,1),0),MATCH(C$1,'Inflation data joined'!$1:$1,0)+1)</f>
        <v>98.717305999999994</v>
      </c>
      <c r="D222" s="21">
        <f>'Mthly con price data from FRED'!D315</f>
        <v>105.1</v>
      </c>
      <c r="E222" s="9" cm="1">
        <f t="array" aca="1" ref="E222" ca="1">INDEX('Inflation data joined'!$A$1:$AJ$1150,MATCH('Inflation data aligned'!$A222,OFFSET(INDIRECT(ADDRESS(1,MATCH(E$1,'Inflation data joined'!$1:$1,0),1,1,$A$1)),,,1150,1),0),MATCH(E$1,'Inflation data joined'!$1:$1,0)+1)</f>
        <v>133.30000000000001</v>
      </c>
      <c r="F222" s="9" cm="1">
        <f t="array" aca="1" ref="F222" ca="1">INDEX('Inflation data joined'!$A$1:$AJ$1150,MATCH('Inflation data aligned'!$A222,OFFSET(INDIRECT(ADDRESS(1,MATCH(F$1,'Inflation data joined'!$1:$1,0),1,1,$A$1)),,,1150,1),0),MATCH(F$1,'Inflation data joined'!$1:$1,0)+1)</f>
        <v>100.8036</v>
      </c>
      <c r="G222" s="9" cm="1">
        <f t="array" aca="1" ref="G222" ca="1">INDEX('Inflation data joined'!$A$1:$AJ$1150,MATCH('Inflation data aligned'!$A222,OFFSET(INDIRECT(ADDRESS(1,MATCH(G$1,'Inflation data joined'!$1:$1,0),1,1,$A$1)),,,1150,1),0),MATCH(G$1,'Inflation data joined'!$1:$1,0)+1)</f>
        <v>250.54599999999999</v>
      </c>
      <c r="H222" s="9" cm="1">
        <f t="array" aca="1" ref="H222" ca="1">INDEX('Inflation data joined'!$A$1:$AJ$1150,MATCH('Inflation data aligned'!$A222,OFFSET(INDIRECT(ADDRESS(1,MATCH(H$1,'Inflation data joined'!$1:$1,0),1,1,$A$1)),,,1150,1),0),MATCH(H$1,'Inflation data joined'!$1:$1,0)+1)</f>
        <v>279.7</v>
      </c>
      <c r="I222" s="9" cm="1">
        <f t="array" aca="1" ref="I222" ca="1">INDEX('Inflation data joined'!$A$1:$AJ$1150,MATCH('Inflation data aligned'!$A222,OFFSET(INDIRECT(ADDRESS(1,MATCH(I$1,'Inflation data joined'!$1:$1,0),1,1,$A$1)),,,1150,1),0),MATCH(I$1,'Inflation data joined'!$1:$1,0)+1)</f>
        <v>96.3</v>
      </c>
      <c r="J222" s="9" cm="1">
        <f t="array" aca="1" ref="J222" ca="1">INDEX('Inflation data joined'!$A$1:$AJ$1150,MATCH('Inflation data aligned'!$A222,OFFSET(INDIRECT(ADDRESS(1,MATCH(J$1,'Inflation data joined'!$1:$1,0),1,1,$A$1)),,,1150,1),0),MATCH(J$1,'Inflation data joined'!$1:$1,0)+1)</f>
        <v>102.59</v>
      </c>
      <c r="K222" s="9" cm="1">
        <f t="array" aca="1" ref="K222" ca="1">INDEX('Inflation data joined'!$A$1:$AJ$1150,MATCH('Inflation data aligned'!$A222,OFFSET(INDIRECT(ADDRESS(1,MATCH(K$1,'Inflation data joined'!$1:$1,0),1,1,$A$1)),,,1150,1),0),MATCH(K$1,'Inflation data joined'!$1:$1,0)+1)</f>
        <v>103.2</v>
      </c>
      <c r="L222" s="9" cm="1">
        <f t="array" aca="1" ref="L222" ca="1">INDEX('Inflation data joined'!$A$1:$AJ$1150,MATCH('Inflation data aligned'!$A222,OFFSET(INDIRECT(ADDRESS(1,MATCH(L$1,'Inflation data joined'!$1:$1,0),1,1,$A$1)),,,1150,1),0),MATCH(L$1,'Inflation data joined'!$1:$1,0)+1)</f>
        <v>104.28008199999999</v>
      </c>
      <c r="M222" s="9" cm="1">
        <f t="array" aca="1" ref="M222" ca="1">INDEX('Inflation data joined'!$A$1:$AJ$1150,MATCH('Inflation data aligned'!$A222,OFFSET(INDIRECT(ADDRESS(1,MATCH(M$1,'Inflation data joined'!$1:$1,0),1,1,$A$1)),,,1150,1),0),MATCH(M$1,'Inflation data joined'!$1:$1,0)+1)</f>
        <v>4961.84</v>
      </c>
      <c r="N222" s="9" cm="1">
        <f t="array" aca="1" ref="N222" ca="1">INDEX('Inflation data joined'!$A$1:$AJ$1150,MATCH('Inflation data aligned'!$A222,OFFSET(INDIRECT(ADDRESS(1,MATCH(N$1,'Inflation data joined'!$1:$1,0),1,1,$A$1)),,,1150,1),0),MATCH(N$1,'Inflation data joined'!$1:$1,0)+1)</f>
        <v>100.3</v>
      </c>
      <c r="O222" s="9" cm="1">
        <f t="array" aca="1" ref="O222" ca="1">INDEX('Inflation data joined'!$A$1:$AJ$1150,MATCH('Inflation data aligned'!$A222,OFFSET(INDIRECT(ADDRESS(1,MATCH(O$1,'Inflation data joined'!$1:$1,0),1,1,$A$1)),,,1150,1),0),MATCH(O$1,'Inflation data joined'!$1:$1,0)+1)</f>
        <v>101.83</v>
      </c>
      <c r="P222" s="9" cm="1">
        <f t="array" aca="1" ref="P222" ca="1">INDEX('Inflation data joined'!$A$1:$AJ$1150,MATCH('Inflation data aligned'!$A222,OFFSET(INDIRECT(ADDRESS(1,MATCH(P$1,'Inflation data joined'!$1:$1,0),1,1,$A$1)),,,1150,1),0),MATCH(P$1,'Inflation data joined'!$1:$1,0)+1)</f>
        <v>137.1</v>
      </c>
      <c r="Q222" s="9" cm="1">
        <f t="array" aca="1" ref="Q222" ca="1">INDEX('Inflation data joined'!$A$1:$AJ$1150,MATCH('Inflation data aligned'!$A222,OFFSET(INDIRECT(ADDRESS(1,MATCH(Q$1,'Inflation data joined'!$1:$1,0),1,1,$A$1)),,,1150,1),0),MATCH(Q$1,'Inflation data joined'!$1:$1,0)+1)</f>
        <v>103.11</v>
      </c>
      <c r="R222" s="21">
        <f>'Mthly con price data from FRED'!H327</f>
        <v>113.251564721336</v>
      </c>
      <c r="S222" s="9" cm="1">
        <f t="array" aca="1" ref="S222" ca="1">INDEX('Inflation data joined'!$A$1:$AJ$1150,MATCH('Inflation data aligned'!$A222,OFFSET(INDIRECT(ADDRESS(1,MATCH(S$1,'Inflation data joined'!$1:$1,0),1,1,$A$1)),,,1150,1),0),MATCH(S$1,'Inflation data joined'!$1:$1,0)+1)</f>
        <v>107</v>
      </c>
    </row>
    <row r="223" spans="1:19" x14ac:dyDescent="0.25">
      <c r="A223" s="4">
        <v>43251</v>
      </c>
      <c r="B223" s="32">
        <f ca="1">B221+(B224-B221)*2/3</f>
        <v>112.86666666666666</v>
      </c>
      <c r="C223" s="9" cm="1">
        <f t="array" aca="1" ref="C223" ca="1">INDEX('Inflation data joined'!$A$1:$AJ$1150,MATCH('Inflation data aligned'!$A223,OFFSET(INDIRECT(ADDRESS(1,MATCH(C$1,'Inflation data joined'!$1:$1,0),1,1,$A$1)),,,1150,1),0),MATCH(C$1,'Inflation data joined'!$1:$1,0)+1)</f>
        <v>98.815143000000006</v>
      </c>
      <c r="D223" s="21">
        <f>'Mthly con price data from FRED'!D316</f>
        <v>104.9</v>
      </c>
      <c r="E223" s="9" cm="1">
        <f t="array" aca="1" ref="E223" ca="1">INDEX('Inflation data joined'!$A$1:$AJ$1150,MATCH('Inflation data aligned'!$A223,OFFSET(INDIRECT(ADDRESS(1,MATCH(E$1,'Inflation data joined'!$1:$1,0),1,1,$A$1)),,,1150,1),0),MATCH(E$1,'Inflation data joined'!$1:$1,0)+1)</f>
        <v>133.4</v>
      </c>
      <c r="F223" s="9" cm="1">
        <f t="array" aca="1" ref="F223" ca="1">INDEX('Inflation data joined'!$A$1:$AJ$1150,MATCH('Inflation data aligned'!$A223,OFFSET(INDIRECT(ADDRESS(1,MATCH(F$1,'Inflation data joined'!$1:$1,0),1,1,$A$1)),,,1150,1),0),MATCH(F$1,'Inflation data joined'!$1:$1,0)+1)</f>
        <v>101.18729999999999</v>
      </c>
      <c r="G223" s="9" cm="1">
        <f t="array" aca="1" ref="G223" ca="1">INDEX('Inflation data joined'!$A$1:$AJ$1150,MATCH('Inflation data aligned'!$A223,OFFSET(INDIRECT(ADDRESS(1,MATCH(G$1,'Inflation data joined'!$1:$1,0),1,1,$A$1)),,,1150,1),0),MATCH(G$1,'Inflation data joined'!$1:$1,0)+1)</f>
        <v>251.58799999999999</v>
      </c>
      <c r="H223" s="9" cm="1">
        <f t="array" aca="1" ref="H223" ca="1">INDEX('Inflation data joined'!$A$1:$AJ$1150,MATCH('Inflation data aligned'!$A223,OFFSET(INDIRECT(ADDRESS(1,MATCH(H$1,'Inflation data joined'!$1:$1,0),1,1,$A$1)),,,1150,1),0),MATCH(H$1,'Inflation data joined'!$1:$1,0)+1)</f>
        <v>280.7</v>
      </c>
      <c r="I223" s="9" cm="1">
        <f t="array" aca="1" ref="I223" ca="1">INDEX('Inflation data joined'!$A$1:$AJ$1150,MATCH('Inflation data aligned'!$A223,OFFSET(INDIRECT(ADDRESS(1,MATCH(I$1,'Inflation data joined'!$1:$1,0),1,1,$A$1)),,,1150,1),0),MATCH(I$1,'Inflation data joined'!$1:$1,0)+1)</f>
        <v>96.4</v>
      </c>
      <c r="J223" s="9" cm="1">
        <f t="array" aca="1" ref="J223" ca="1">INDEX('Inflation data joined'!$A$1:$AJ$1150,MATCH('Inflation data aligned'!$A223,OFFSET(INDIRECT(ADDRESS(1,MATCH(J$1,'Inflation data joined'!$1:$1,0),1,1,$A$1)),,,1150,1),0),MATCH(J$1,'Inflation data joined'!$1:$1,0)+1)</f>
        <v>103.06</v>
      </c>
      <c r="K223" s="9" cm="1">
        <f t="array" aca="1" ref="K223" ca="1">INDEX('Inflation data joined'!$A$1:$AJ$1150,MATCH('Inflation data aligned'!$A223,OFFSET(INDIRECT(ADDRESS(1,MATCH(K$1,'Inflation data joined'!$1:$1,0),1,1,$A$1)),,,1150,1),0),MATCH(K$1,'Inflation data joined'!$1:$1,0)+1)</f>
        <v>104.3</v>
      </c>
      <c r="L223" s="9" cm="1">
        <f t="array" aca="1" ref="L223" ca="1">INDEX('Inflation data joined'!$A$1:$AJ$1150,MATCH('Inflation data aligned'!$A223,OFFSET(INDIRECT(ADDRESS(1,MATCH(L$1,'Inflation data joined'!$1:$1,0),1,1,$A$1)),,,1150,1),0),MATCH(L$1,'Inflation data joined'!$1:$1,0)+1)</f>
        <v>104.360067</v>
      </c>
      <c r="M223" s="9" cm="1">
        <f t="array" aca="1" ref="M223" ca="1">INDEX('Inflation data joined'!$A$1:$AJ$1150,MATCH('Inflation data aligned'!$A223,OFFSET(INDIRECT(ADDRESS(1,MATCH(M$1,'Inflation data joined'!$1:$1,0),1,1,$A$1)),,,1150,1),0),MATCH(M$1,'Inflation data joined'!$1:$1,0)+1)</f>
        <v>4981.6899999999996</v>
      </c>
      <c r="N223" s="9" cm="1">
        <f t="array" aca="1" ref="N223" ca="1">INDEX('Inflation data joined'!$A$1:$AJ$1150,MATCH('Inflation data aligned'!$A223,OFFSET(INDIRECT(ADDRESS(1,MATCH(N$1,'Inflation data joined'!$1:$1,0),1,1,$A$1)),,,1150,1),0),MATCH(N$1,'Inflation data joined'!$1:$1,0)+1)</f>
        <v>100.9</v>
      </c>
      <c r="O223" s="9" cm="1">
        <f t="array" aca="1" ref="O223" ca="1">INDEX('Inflation data joined'!$A$1:$AJ$1150,MATCH('Inflation data aligned'!$A223,OFFSET(INDIRECT(ADDRESS(1,MATCH(O$1,'Inflation data joined'!$1:$1,0),1,1,$A$1)),,,1150,1),0),MATCH(O$1,'Inflation data joined'!$1:$1,0)+1)</f>
        <v>101.69</v>
      </c>
      <c r="P223" s="9" cm="1">
        <f t="array" aca="1" ref="P223" ca="1">INDEX('Inflation data joined'!$A$1:$AJ$1150,MATCH('Inflation data aligned'!$A223,OFFSET(INDIRECT(ADDRESS(1,MATCH(P$1,'Inflation data joined'!$1:$1,0),1,1,$A$1)),,,1150,1),0),MATCH(P$1,'Inflation data joined'!$1:$1,0)+1)</f>
        <v>137.80000000000001</v>
      </c>
      <c r="Q223" s="9" cm="1">
        <f t="array" aca="1" ref="Q223" ca="1">INDEX('Inflation data joined'!$A$1:$AJ$1150,MATCH('Inflation data aligned'!$A223,OFFSET(INDIRECT(ADDRESS(1,MATCH(Q$1,'Inflation data joined'!$1:$1,0),1,1,$A$1)),,,1150,1),0),MATCH(Q$1,'Inflation data joined'!$1:$1,0)+1)</f>
        <v>103.42</v>
      </c>
      <c r="R223" s="21">
        <f>'Mthly con price data from FRED'!H328</f>
        <v>113.681920667277</v>
      </c>
      <c r="S223" s="9" cm="1">
        <f t="array" aca="1" ref="S223" ca="1">INDEX('Inflation data joined'!$A$1:$AJ$1150,MATCH('Inflation data aligned'!$A223,OFFSET(INDIRECT(ADDRESS(1,MATCH(S$1,'Inflation data joined'!$1:$1,0),1,1,$A$1)),,,1150,1),0),MATCH(S$1,'Inflation data joined'!$1:$1,0)+1)</f>
        <v>107.2</v>
      </c>
    </row>
    <row r="224" spans="1:19" x14ac:dyDescent="0.25">
      <c r="A224" s="4">
        <v>43281</v>
      </c>
      <c r="B224" s="9" cm="1">
        <f t="array" aca="1" ref="B224" ca="1">INDEX('Inflation data joined'!$A$1:$AJ$1150,MATCH('Inflation data aligned'!$A224,OFFSET(INDIRECT(ADDRESS(1,MATCH(B$1,'Inflation data joined'!$1:$1,0),1,1,$A$1)),,,1150,1),0),MATCH(B$1,'Inflation data joined'!$1:$1,0)+1)</f>
        <v>113</v>
      </c>
      <c r="C224" s="9" cm="1">
        <f t="array" aca="1" ref="C224" ca="1">INDEX('Inflation data joined'!$A$1:$AJ$1150,MATCH('Inflation data aligned'!$A224,OFFSET(INDIRECT(ADDRESS(1,MATCH(C$1,'Inflation data joined'!$1:$1,0),1,1,$A$1)),,,1150,1),0),MATCH(C$1,'Inflation data joined'!$1:$1,0)+1)</f>
        <v>98.815143000000006</v>
      </c>
      <c r="D224" s="21">
        <f>'Mthly con price data from FRED'!D317</f>
        <v>104.9</v>
      </c>
      <c r="E224" s="9" cm="1">
        <f t="array" aca="1" ref="E224" ca="1">INDEX('Inflation data joined'!$A$1:$AJ$1150,MATCH('Inflation data aligned'!$A224,OFFSET(INDIRECT(ADDRESS(1,MATCH(E$1,'Inflation data joined'!$1:$1,0),1,1,$A$1)),,,1150,1),0),MATCH(E$1,'Inflation data joined'!$1:$1,0)+1)</f>
        <v>133.6</v>
      </c>
      <c r="F224" s="9" cm="1">
        <f t="array" aca="1" ref="F224" ca="1">INDEX('Inflation data joined'!$A$1:$AJ$1150,MATCH('Inflation data aligned'!$A224,OFFSET(INDIRECT(ADDRESS(1,MATCH(F$1,'Inflation data joined'!$1:$1,0),1,1,$A$1)),,,1150,1),0),MATCH(F$1,'Inflation data joined'!$1:$1,0)+1)</f>
        <v>101.1915</v>
      </c>
      <c r="G224" s="9" cm="1">
        <f t="array" aca="1" ref="G224" ca="1">INDEX('Inflation data joined'!$A$1:$AJ$1150,MATCH('Inflation data aligned'!$A224,OFFSET(INDIRECT(ADDRESS(1,MATCH(G$1,'Inflation data joined'!$1:$1,0),1,1,$A$1)),,,1150,1),0),MATCH(G$1,'Inflation data joined'!$1:$1,0)+1)</f>
        <v>251.989</v>
      </c>
      <c r="H224" s="9" cm="1">
        <f t="array" aca="1" ref="H224" ca="1">INDEX('Inflation data joined'!$A$1:$AJ$1150,MATCH('Inflation data aligned'!$A224,OFFSET(INDIRECT(ADDRESS(1,MATCH(H$1,'Inflation data joined'!$1:$1,0),1,1,$A$1)),,,1150,1),0),MATCH(H$1,'Inflation data joined'!$1:$1,0)+1)</f>
        <v>281.5</v>
      </c>
      <c r="I224" s="9" cm="1">
        <f t="array" aca="1" ref="I224" ca="1">INDEX('Inflation data joined'!$A$1:$AJ$1150,MATCH('Inflation data aligned'!$A224,OFFSET(INDIRECT(ADDRESS(1,MATCH(I$1,'Inflation data joined'!$1:$1,0),1,1,$A$1)),,,1150,1),0),MATCH(I$1,'Inflation data joined'!$1:$1,0)+1)</f>
        <v>96.6</v>
      </c>
      <c r="J224" s="9" cm="1">
        <f t="array" aca="1" ref="J224" ca="1">INDEX('Inflation data joined'!$A$1:$AJ$1150,MATCH('Inflation data aligned'!$A224,OFFSET(INDIRECT(ADDRESS(1,MATCH(J$1,'Inflation data joined'!$1:$1,0),1,1,$A$1)),,,1150,1),0),MATCH(J$1,'Inflation data joined'!$1:$1,0)+1)</f>
        <v>103.07</v>
      </c>
      <c r="K224" s="9" cm="1">
        <f t="array" aca="1" ref="K224" ca="1">INDEX('Inflation data joined'!$A$1:$AJ$1150,MATCH('Inflation data aligned'!$A224,OFFSET(INDIRECT(ADDRESS(1,MATCH(K$1,'Inflation data joined'!$1:$1,0),1,1,$A$1)),,,1150,1),0),MATCH(K$1,'Inflation data joined'!$1:$1,0)+1)</f>
        <v>104.4</v>
      </c>
      <c r="L224" s="9" cm="1">
        <f t="array" aca="1" ref="L224" ca="1">INDEX('Inflation data joined'!$A$1:$AJ$1150,MATCH('Inflation data aligned'!$A224,OFFSET(INDIRECT(ADDRESS(1,MATCH(L$1,'Inflation data joined'!$1:$1,0),1,1,$A$1)),,,1150,1),0),MATCH(L$1,'Inflation data joined'!$1:$1,0)+1)</f>
        <v>104.18010099999999</v>
      </c>
      <c r="M224" s="9" cm="1">
        <f t="array" aca="1" ref="M224" ca="1">INDEX('Inflation data joined'!$A$1:$AJ$1150,MATCH('Inflation data aligned'!$A224,OFFSET(INDIRECT(ADDRESS(1,MATCH(M$1,'Inflation data joined'!$1:$1,0),1,1,$A$1)),,,1150,1),0),MATCH(M$1,'Inflation data joined'!$1:$1,0)+1)</f>
        <v>5044.46</v>
      </c>
      <c r="N224" s="9" cm="1">
        <f t="array" aca="1" ref="N224" ca="1">INDEX('Inflation data joined'!$A$1:$AJ$1150,MATCH('Inflation data aligned'!$A224,OFFSET(INDIRECT(ADDRESS(1,MATCH(N$1,'Inflation data joined'!$1:$1,0),1,1,$A$1)),,,1150,1),0),MATCH(N$1,'Inflation data joined'!$1:$1,0)+1)</f>
        <v>101</v>
      </c>
      <c r="O224" s="9" cm="1">
        <f t="array" aca="1" ref="O224" ca="1">INDEX('Inflation data joined'!$A$1:$AJ$1150,MATCH('Inflation data aligned'!$A224,OFFSET(INDIRECT(ADDRESS(1,MATCH(O$1,'Inflation data joined'!$1:$1,0),1,1,$A$1)),,,1150,1),0),MATCH(O$1,'Inflation data joined'!$1:$1,0)+1)</f>
        <v>102.11</v>
      </c>
      <c r="P224" s="9" cm="1">
        <f t="array" aca="1" ref="P224" ca="1">INDEX('Inflation data joined'!$A$1:$AJ$1150,MATCH('Inflation data aligned'!$A224,OFFSET(INDIRECT(ADDRESS(1,MATCH(P$1,'Inflation data joined'!$1:$1,0),1,1,$A$1)),,,1150,1),0),MATCH(P$1,'Inflation data joined'!$1:$1,0)+1)</f>
        <v>138.5</v>
      </c>
      <c r="Q224" s="9" cm="1">
        <f t="array" aca="1" ref="Q224" ca="1">INDEX('Inflation data joined'!$A$1:$AJ$1150,MATCH('Inflation data aligned'!$A224,OFFSET(INDIRECT(ADDRESS(1,MATCH(Q$1,'Inflation data joined'!$1:$1,0),1,1,$A$1)),,,1150,1),0),MATCH(Q$1,'Inflation data joined'!$1:$1,0)+1)</f>
        <v>103.1</v>
      </c>
      <c r="R224" s="21">
        <f>'Mthly con price data from FRED'!H329</f>
        <v>114.238962078547</v>
      </c>
      <c r="S224" s="9" cm="1">
        <f t="array" aca="1" ref="S224" ca="1">INDEX('Inflation data joined'!$A$1:$AJ$1150,MATCH('Inflation data aligned'!$A224,OFFSET(INDIRECT(ADDRESS(1,MATCH(S$1,'Inflation data joined'!$1:$1,0),1,1,$A$1)),,,1150,1),0),MATCH(S$1,'Inflation data joined'!$1:$1,0)+1)</f>
        <v>107.6</v>
      </c>
    </row>
    <row r="225" spans="1:19" x14ac:dyDescent="0.25">
      <c r="A225" s="4">
        <v>43312</v>
      </c>
      <c r="B225" s="31">
        <f ca="1">B224+(B227-B224)*1/3</f>
        <v>113.16666666666667</v>
      </c>
      <c r="C225" s="9" cm="1">
        <f t="array" aca="1" ref="C225" ca="1">INDEX('Inflation data joined'!$A$1:$AJ$1150,MATCH('Inflation data aligned'!$A225,OFFSET(INDIRECT(ADDRESS(1,MATCH(C$1,'Inflation data joined'!$1:$1,0),1,1,$A$1)),,,1150,1),0),MATCH(C$1,'Inflation data joined'!$1:$1,0)+1)</f>
        <v>98.717305999999994</v>
      </c>
      <c r="D225" s="21">
        <f>'Mthly con price data from FRED'!D318</f>
        <v>105.2</v>
      </c>
      <c r="E225" s="9" cm="1">
        <f t="array" aca="1" ref="E225" ca="1">INDEX('Inflation data joined'!$A$1:$AJ$1150,MATCH('Inflation data aligned'!$A225,OFFSET(INDIRECT(ADDRESS(1,MATCH(E$1,'Inflation data joined'!$1:$1,0),1,1,$A$1)),,,1150,1),0),MATCH(E$1,'Inflation data joined'!$1:$1,0)+1)</f>
        <v>134.30000000000001</v>
      </c>
      <c r="F225" s="9" cm="1">
        <f t="array" aca="1" ref="F225" ca="1">INDEX('Inflation data joined'!$A$1:$AJ$1150,MATCH('Inflation data aligned'!$A225,OFFSET(INDIRECT(ADDRESS(1,MATCH(F$1,'Inflation data joined'!$1:$1,0),1,1,$A$1)),,,1150,1),0),MATCH(F$1,'Inflation data joined'!$1:$1,0)+1)</f>
        <v>100.95869999999999</v>
      </c>
      <c r="G225" s="9" cm="1">
        <f t="array" aca="1" ref="G225" ca="1">INDEX('Inflation data joined'!$A$1:$AJ$1150,MATCH('Inflation data aligned'!$A225,OFFSET(INDIRECT(ADDRESS(1,MATCH(G$1,'Inflation data joined'!$1:$1,0),1,1,$A$1)),,,1150,1),0),MATCH(G$1,'Inflation data joined'!$1:$1,0)+1)</f>
        <v>252.006</v>
      </c>
      <c r="H225" s="9" cm="1">
        <f t="array" aca="1" ref="H225" ca="1">INDEX('Inflation data joined'!$A$1:$AJ$1150,MATCH('Inflation data aligned'!$A225,OFFSET(INDIRECT(ADDRESS(1,MATCH(H$1,'Inflation data joined'!$1:$1,0),1,1,$A$1)),,,1150,1),0),MATCH(H$1,'Inflation data joined'!$1:$1,0)+1)</f>
        <v>281.7</v>
      </c>
      <c r="I225" s="9" cm="1">
        <f t="array" aca="1" ref="I225" ca="1">INDEX('Inflation data joined'!$A$1:$AJ$1150,MATCH('Inflation data aligned'!$A225,OFFSET(INDIRECT(ADDRESS(1,MATCH(I$1,'Inflation data joined'!$1:$1,0),1,1,$A$1)),,,1150,1),0),MATCH(I$1,'Inflation data joined'!$1:$1,0)+1)</f>
        <v>96.9</v>
      </c>
      <c r="J225" s="9" cm="1">
        <f t="array" aca="1" ref="J225" ca="1">INDEX('Inflation data joined'!$A$1:$AJ$1150,MATCH('Inflation data aligned'!$A225,OFFSET(INDIRECT(ADDRESS(1,MATCH(J$1,'Inflation data joined'!$1:$1,0),1,1,$A$1)),,,1150,1),0),MATCH(J$1,'Inflation data joined'!$1:$1,0)+1)</f>
        <v>102.96</v>
      </c>
      <c r="K225" s="9" cm="1">
        <f t="array" aca="1" ref="K225" ca="1">INDEX('Inflation data joined'!$A$1:$AJ$1150,MATCH('Inflation data aligned'!$A225,OFFSET(INDIRECT(ADDRESS(1,MATCH(K$1,'Inflation data joined'!$1:$1,0),1,1,$A$1)),,,1150,1),0),MATCH(K$1,'Inflation data joined'!$1:$1,0)+1)</f>
        <v>105.2</v>
      </c>
      <c r="L225" s="9" cm="1">
        <f t="array" aca="1" ref="L225" ca="1">INDEX('Inflation data joined'!$A$1:$AJ$1150,MATCH('Inflation data aligned'!$A225,OFFSET(INDIRECT(ADDRESS(1,MATCH(L$1,'Inflation data joined'!$1:$1,0),1,1,$A$1)),,,1150,1),0),MATCH(L$1,'Inflation data joined'!$1:$1,0)+1)</f>
        <v>105.5</v>
      </c>
      <c r="M225" s="9" cm="1">
        <f t="array" aca="1" ref="M225" ca="1">INDEX('Inflation data joined'!$A$1:$AJ$1150,MATCH('Inflation data aligned'!$A225,OFFSET(INDIRECT(ADDRESS(1,MATCH(M$1,'Inflation data joined'!$1:$1,0),1,1,$A$1)),,,1150,1),0),MATCH(M$1,'Inflation data joined'!$1:$1,0)+1)</f>
        <v>5061.1099999999997</v>
      </c>
      <c r="N225" s="9" cm="1">
        <f t="array" aca="1" ref="N225" ca="1">INDEX('Inflation data joined'!$A$1:$AJ$1150,MATCH('Inflation data aligned'!$A225,OFFSET(INDIRECT(ADDRESS(1,MATCH(N$1,'Inflation data joined'!$1:$1,0),1,1,$A$1)),,,1150,1),0),MATCH(N$1,'Inflation data joined'!$1:$1,0)+1)</f>
        <v>101.4</v>
      </c>
      <c r="O225" s="9" cm="1">
        <f t="array" aca="1" ref="O225" ca="1">INDEX('Inflation data joined'!$A$1:$AJ$1150,MATCH('Inflation data aligned'!$A225,OFFSET(INDIRECT(ADDRESS(1,MATCH(O$1,'Inflation data joined'!$1:$1,0),1,1,$A$1)),,,1150,1),0),MATCH(O$1,'Inflation data joined'!$1:$1,0)+1)</f>
        <v>102.47</v>
      </c>
      <c r="P225" s="9" cm="1">
        <f t="array" aca="1" ref="P225" ca="1">INDEX('Inflation data joined'!$A$1:$AJ$1150,MATCH('Inflation data aligned'!$A225,OFFSET(INDIRECT(ADDRESS(1,MATCH(P$1,'Inflation data joined'!$1:$1,0),1,1,$A$1)),,,1150,1),0),MATCH(P$1,'Inflation data joined'!$1:$1,0)+1)</f>
        <v>139.80000000000001</v>
      </c>
      <c r="Q225" s="9" cm="1">
        <f t="array" aca="1" ref="Q225" ca="1">INDEX('Inflation data joined'!$A$1:$AJ$1150,MATCH('Inflation data aligned'!$A225,OFFSET(INDIRECT(ADDRESS(1,MATCH(Q$1,'Inflation data joined'!$1:$1,0),1,1,$A$1)),,,1150,1),0),MATCH(Q$1,'Inflation data joined'!$1:$1,0)+1)</f>
        <v>104.28</v>
      </c>
      <c r="R225" s="21">
        <f>'Mthly con price data from FRED'!H330</f>
        <v>114.54740727615901</v>
      </c>
      <c r="S225" s="9" cm="1">
        <f t="array" aca="1" ref="S225" ca="1">INDEX('Inflation data joined'!$A$1:$AJ$1150,MATCH('Inflation data aligned'!$A225,OFFSET(INDIRECT(ADDRESS(1,MATCH(S$1,'Inflation data joined'!$1:$1,0),1,1,$A$1)),,,1150,1),0),MATCH(S$1,'Inflation data joined'!$1:$1,0)+1)</f>
        <v>108.5</v>
      </c>
    </row>
    <row r="226" spans="1:19" x14ac:dyDescent="0.25">
      <c r="A226" s="4">
        <v>43343</v>
      </c>
      <c r="B226" s="32">
        <f ca="1">B224+(B227-B224)*2/3</f>
        <v>113.33333333333333</v>
      </c>
      <c r="C226" s="9" cm="1">
        <f t="array" aca="1" ref="C226" ca="1">INDEX('Inflation data joined'!$A$1:$AJ$1150,MATCH('Inflation data aligned'!$A226,OFFSET(INDIRECT(ADDRESS(1,MATCH(C$1,'Inflation data joined'!$1:$1,0),1,1,$A$1)),,,1150,1),0),MATCH(C$1,'Inflation data joined'!$1:$1,0)+1)</f>
        <v>99.010816000000005</v>
      </c>
      <c r="D226" s="21">
        <f>'Mthly con price data from FRED'!D319</f>
        <v>105.9</v>
      </c>
      <c r="E226" s="9" cm="1">
        <f t="array" aca="1" ref="E226" ca="1">INDEX('Inflation data joined'!$A$1:$AJ$1150,MATCH('Inflation data aligned'!$A226,OFFSET(INDIRECT(ADDRESS(1,MATCH(E$1,'Inflation data joined'!$1:$1,0),1,1,$A$1)),,,1150,1),0),MATCH(E$1,'Inflation data joined'!$1:$1,0)+1)</f>
        <v>134.19999999999999</v>
      </c>
      <c r="F226" s="9" cm="1">
        <f t="array" aca="1" ref="F226" ca="1">INDEX('Inflation data joined'!$A$1:$AJ$1150,MATCH('Inflation data aligned'!$A226,OFFSET(INDIRECT(ADDRESS(1,MATCH(F$1,'Inflation data joined'!$1:$1,0),1,1,$A$1)),,,1150,1),0),MATCH(F$1,'Inflation data joined'!$1:$1,0)+1)</f>
        <v>100.9423</v>
      </c>
      <c r="G226" s="9" cm="1">
        <f t="array" aca="1" ref="G226" ca="1">INDEX('Inflation data joined'!$A$1:$AJ$1150,MATCH('Inflation data aligned'!$A226,OFFSET(INDIRECT(ADDRESS(1,MATCH(G$1,'Inflation data joined'!$1:$1,0),1,1,$A$1)),,,1150,1),0),MATCH(G$1,'Inflation data joined'!$1:$1,0)+1)</f>
        <v>252.14599999999999</v>
      </c>
      <c r="H226" s="9" cm="1">
        <f t="array" aca="1" ref="H226" ca="1">INDEX('Inflation data joined'!$A$1:$AJ$1150,MATCH('Inflation data aligned'!$A226,OFFSET(INDIRECT(ADDRESS(1,MATCH(H$1,'Inflation data joined'!$1:$1,0),1,1,$A$1)),,,1150,1),0),MATCH(H$1,'Inflation data joined'!$1:$1,0)+1)</f>
        <v>284.2</v>
      </c>
      <c r="I226" s="9" cm="1">
        <f t="array" aca="1" ref="I226" ca="1">INDEX('Inflation data joined'!$A$1:$AJ$1150,MATCH('Inflation data aligned'!$A226,OFFSET(INDIRECT(ADDRESS(1,MATCH(I$1,'Inflation data joined'!$1:$1,0),1,1,$A$1)),,,1150,1),0),MATCH(I$1,'Inflation data joined'!$1:$1,0)+1)</f>
        <v>97</v>
      </c>
      <c r="J226" s="9" cm="1">
        <f t="array" aca="1" ref="J226" ca="1">INDEX('Inflation data joined'!$A$1:$AJ$1150,MATCH('Inflation data aligned'!$A226,OFFSET(INDIRECT(ADDRESS(1,MATCH(J$1,'Inflation data joined'!$1:$1,0),1,1,$A$1)),,,1150,1),0),MATCH(J$1,'Inflation data joined'!$1:$1,0)+1)</f>
        <v>103.48</v>
      </c>
      <c r="K226" s="9" cm="1">
        <f t="array" aca="1" ref="K226" ca="1">INDEX('Inflation data joined'!$A$1:$AJ$1150,MATCH('Inflation data aligned'!$A226,OFFSET(INDIRECT(ADDRESS(1,MATCH(K$1,'Inflation data joined'!$1:$1,0),1,1,$A$1)),,,1150,1),0),MATCH(K$1,'Inflation data joined'!$1:$1,0)+1)</f>
        <v>105.2</v>
      </c>
      <c r="L226" s="9" cm="1">
        <f t="array" aca="1" ref="L226" ca="1">INDEX('Inflation data joined'!$A$1:$AJ$1150,MATCH('Inflation data aligned'!$A226,OFFSET(INDIRECT(ADDRESS(1,MATCH(L$1,'Inflation data joined'!$1:$1,0),1,1,$A$1)),,,1150,1),0),MATCH(L$1,'Inflation data joined'!$1:$1,0)+1)</f>
        <v>104.889966</v>
      </c>
      <c r="M226" s="9" cm="1">
        <f t="array" aca="1" ref="M226" ca="1">INDEX('Inflation data joined'!$A$1:$AJ$1150,MATCH('Inflation data aligned'!$A226,OFFSET(INDIRECT(ADDRESS(1,MATCH(M$1,'Inflation data joined'!$1:$1,0),1,1,$A$1)),,,1150,1),0),MATCH(M$1,'Inflation data joined'!$1:$1,0)+1)</f>
        <v>5056.5600000000004</v>
      </c>
      <c r="N226" s="9" cm="1">
        <f t="array" aca="1" ref="N226" ca="1">INDEX('Inflation data joined'!$A$1:$AJ$1150,MATCH('Inflation data aligned'!$A226,OFFSET(INDIRECT(ADDRESS(1,MATCH(N$1,'Inflation data joined'!$1:$1,0),1,1,$A$1)),,,1150,1),0),MATCH(N$1,'Inflation data joined'!$1:$1,0)+1)</f>
        <v>101.7</v>
      </c>
      <c r="O226" s="9" cm="1">
        <f t="array" aca="1" ref="O226" ca="1">INDEX('Inflation data joined'!$A$1:$AJ$1150,MATCH('Inflation data aligned'!$A226,OFFSET(INDIRECT(ADDRESS(1,MATCH(O$1,'Inflation data joined'!$1:$1,0),1,1,$A$1)),,,1150,1),0),MATCH(O$1,'Inflation data joined'!$1:$1,0)+1)</f>
        <v>102.4</v>
      </c>
      <c r="P226" s="9" cm="1">
        <f t="array" aca="1" ref="P226" ca="1">INDEX('Inflation data joined'!$A$1:$AJ$1150,MATCH('Inflation data aligned'!$A226,OFFSET(INDIRECT(ADDRESS(1,MATCH(P$1,'Inflation data joined'!$1:$1,0),1,1,$A$1)),,,1150,1),0),MATCH(P$1,'Inflation data joined'!$1:$1,0)+1)</f>
        <v>140.4</v>
      </c>
      <c r="Q226" s="9" cm="1">
        <f t="array" aca="1" ref="Q226" ca="1">INDEX('Inflation data joined'!$A$1:$AJ$1150,MATCH('Inflation data aligned'!$A226,OFFSET(INDIRECT(ADDRESS(1,MATCH(Q$1,'Inflation data joined'!$1:$1,0),1,1,$A$1)),,,1150,1),0),MATCH(Q$1,'Inflation data joined'!$1:$1,0)+1)</f>
        <v>104.4</v>
      </c>
      <c r="R226" s="21">
        <f>'Mthly con price data from FRED'!H331</f>
        <v>114.558862016886</v>
      </c>
      <c r="S226" s="9" cm="1">
        <f t="array" aca="1" ref="S226" ca="1">INDEX('Inflation data joined'!$A$1:$AJ$1150,MATCH('Inflation data aligned'!$A226,OFFSET(INDIRECT(ADDRESS(1,MATCH(S$1,'Inflation data joined'!$1:$1,0),1,1,$A$1)),,,1150,1),0),MATCH(S$1,'Inflation data joined'!$1:$1,0)+1)</f>
        <v>108.4</v>
      </c>
    </row>
    <row r="227" spans="1:19" x14ac:dyDescent="0.25">
      <c r="A227" s="4">
        <v>43373</v>
      </c>
      <c r="B227" s="9" cm="1">
        <f t="array" aca="1" ref="B227" ca="1">INDEX('Inflation data joined'!$A$1:$AJ$1150,MATCH('Inflation data aligned'!$A227,OFFSET(INDIRECT(ADDRESS(1,MATCH(B$1,'Inflation data joined'!$1:$1,0),1,1,$A$1)),,,1150,1),0),MATCH(B$1,'Inflation data joined'!$1:$1,0)+1)</f>
        <v>113.5</v>
      </c>
      <c r="C227" s="9" cm="1">
        <f t="array" aca="1" ref="C227" ca="1">INDEX('Inflation data joined'!$A$1:$AJ$1150,MATCH('Inflation data aligned'!$A227,OFFSET(INDIRECT(ADDRESS(1,MATCH(C$1,'Inflation data joined'!$1:$1,0),1,1,$A$1)),,,1150,1),0),MATCH(C$1,'Inflation data joined'!$1:$1,0)+1)</f>
        <v>99.108653000000004</v>
      </c>
      <c r="D227" s="21">
        <f>'Mthly con price data from FRED'!D320</f>
        <v>106.6</v>
      </c>
      <c r="E227" s="9" cm="1">
        <f t="array" aca="1" ref="E227" ca="1">INDEX('Inflation data joined'!$A$1:$AJ$1150,MATCH('Inflation data aligned'!$A227,OFFSET(INDIRECT(ADDRESS(1,MATCH(E$1,'Inflation data joined'!$1:$1,0),1,1,$A$1)),,,1150,1),0),MATCH(E$1,'Inflation data joined'!$1:$1,0)+1)</f>
        <v>133.69999999999999</v>
      </c>
      <c r="F227" s="9" cm="1">
        <f t="array" aca="1" ref="F227" ca="1">INDEX('Inflation data joined'!$A$1:$AJ$1150,MATCH('Inflation data aligned'!$A227,OFFSET(INDIRECT(ADDRESS(1,MATCH(F$1,'Inflation data joined'!$1:$1,0),1,1,$A$1)),,,1150,1),0),MATCH(F$1,'Inflation data joined'!$1:$1,0)+1)</f>
        <v>101.00239999999999</v>
      </c>
      <c r="G227" s="9" cm="1">
        <f t="array" aca="1" ref="G227" ca="1">INDEX('Inflation data joined'!$A$1:$AJ$1150,MATCH('Inflation data aligned'!$A227,OFFSET(INDIRECT(ADDRESS(1,MATCH(G$1,'Inflation data joined'!$1:$1,0),1,1,$A$1)),,,1150,1),0),MATCH(G$1,'Inflation data joined'!$1:$1,0)+1)</f>
        <v>252.43899999999999</v>
      </c>
      <c r="H227" s="9" cm="1">
        <f t="array" aca="1" ref="H227" ca="1">INDEX('Inflation data joined'!$A$1:$AJ$1150,MATCH('Inflation data aligned'!$A227,OFFSET(INDIRECT(ADDRESS(1,MATCH(H$1,'Inflation data joined'!$1:$1,0),1,1,$A$1)),,,1150,1),0),MATCH(H$1,'Inflation data joined'!$1:$1,0)+1)</f>
        <v>284.10000000000002</v>
      </c>
      <c r="I227" s="9" cm="1">
        <f t="array" aca="1" ref="I227" ca="1">INDEX('Inflation data joined'!$A$1:$AJ$1150,MATCH('Inflation data aligned'!$A227,OFFSET(INDIRECT(ADDRESS(1,MATCH(I$1,'Inflation data joined'!$1:$1,0),1,1,$A$1)),,,1150,1),0),MATCH(I$1,'Inflation data joined'!$1:$1,0)+1)</f>
        <v>97.2</v>
      </c>
      <c r="J227" s="9" cm="1">
        <f t="array" aca="1" ref="J227" ca="1">INDEX('Inflation data joined'!$A$1:$AJ$1150,MATCH('Inflation data aligned'!$A227,OFFSET(INDIRECT(ADDRESS(1,MATCH(J$1,'Inflation data joined'!$1:$1,0),1,1,$A$1)),,,1150,1),0),MATCH(J$1,'Inflation data joined'!$1:$1,0)+1)</f>
        <v>103.25</v>
      </c>
      <c r="K227" s="9" cm="1">
        <f t="array" aca="1" ref="K227" ca="1">INDEX('Inflation data joined'!$A$1:$AJ$1150,MATCH('Inflation data aligned'!$A227,OFFSET(INDIRECT(ADDRESS(1,MATCH(K$1,'Inflation data joined'!$1:$1,0),1,1,$A$1)),,,1150,1),0),MATCH(K$1,'Inflation data joined'!$1:$1,0)+1)</f>
        <v>105.3</v>
      </c>
      <c r="L227" s="9" cm="1">
        <f t="array" aca="1" ref="L227" ca="1">INDEX('Inflation data joined'!$A$1:$AJ$1150,MATCH('Inflation data aligned'!$A227,OFFSET(INDIRECT(ADDRESS(1,MATCH(L$1,'Inflation data joined'!$1:$1,0),1,1,$A$1)),,,1150,1),0),MATCH(L$1,'Inflation data joined'!$1:$1,0)+1)</f>
        <v>105.57983400000001</v>
      </c>
      <c r="M227" s="9" cm="1">
        <f t="array" aca="1" ref="M227" ca="1">INDEX('Inflation data joined'!$A$1:$AJ$1150,MATCH('Inflation data aligned'!$A227,OFFSET(INDIRECT(ADDRESS(1,MATCH(M$1,'Inflation data joined'!$1:$1,0),1,1,$A$1)),,,1150,1),0),MATCH(M$1,'Inflation data joined'!$1:$1,0)+1)</f>
        <v>5080.83</v>
      </c>
      <c r="N227" s="9" cm="1">
        <f t="array" aca="1" ref="N227" ca="1">INDEX('Inflation data joined'!$A$1:$AJ$1150,MATCH('Inflation data aligned'!$A227,OFFSET(INDIRECT(ADDRESS(1,MATCH(N$1,'Inflation data joined'!$1:$1,0),1,1,$A$1)),,,1150,1),0),MATCH(N$1,'Inflation data joined'!$1:$1,0)+1)</f>
        <v>101.4</v>
      </c>
      <c r="O227" s="9" cm="1">
        <f t="array" aca="1" ref="O227" ca="1">INDEX('Inflation data joined'!$A$1:$AJ$1150,MATCH('Inflation data aligned'!$A227,OFFSET(INDIRECT(ADDRESS(1,MATCH(O$1,'Inflation data joined'!$1:$1,0),1,1,$A$1)),,,1150,1),0),MATCH(O$1,'Inflation data joined'!$1:$1,0)+1)</f>
        <v>102.57</v>
      </c>
      <c r="P227" s="9" cm="1">
        <f t="array" aca="1" ref="P227" ca="1">INDEX('Inflation data joined'!$A$1:$AJ$1150,MATCH('Inflation data aligned'!$A227,OFFSET(INDIRECT(ADDRESS(1,MATCH(P$1,'Inflation data joined'!$1:$1,0),1,1,$A$1)),,,1150,1),0),MATCH(P$1,'Inflation data joined'!$1:$1,0)+1)</f>
        <v>140.19999999999999</v>
      </c>
      <c r="Q227" s="9" cm="1">
        <f t="array" aca="1" ref="Q227" ca="1">INDEX('Inflation data joined'!$A$1:$AJ$1150,MATCH('Inflation data aligned'!$A227,OFFSET(INDIRECT(ADDRESS(1,MATCH(Q$1,'Inflation data joined'!$1:$1,0),1,1,$A$1)),,,1150,1),0),MATCH(Q$1,'Inflation data joined'!$1:$1,0)+1)</f>
        <v>103.95</v>
      </c>
      <c r="R227" s="21">
        <f>'Mthly con price data from FRED'!H332</f>
        <v>114.742156196113</v>
      </c>
      <c r="S227" s="9" cm="1">
        <f t="array" aca="1" ref="S227" ca="1">INDEX('Inflation data joined'!$A$1:$AJ$1150,MATCH('Inflation data aligned'!$A227,OFFSET(INDIRECT(ADDRESS(1,MATCH(S$1,'Inflation data joined'!$1:$1,0),1,1,$A$1)),,,1150,1),0),MATCH(S$1,'Inflation data joined'!$1:$1,0)+1)</f>
        <v>108.9</v>
      </c>
    </row>
    <row r="228" spans="1:19" x14ac:dyDescent="0.25">
      <c r="A228" s="4">
        <v>43404</v>
      </c>
      <c r="B228" s="31">
        <f ca="1">B227+(B230-B227)*1/3</f>
        <v>113.7</v>
      </c>
      <c r="C228" s="9" cm="1">
        <f t="array" aca="1" ref="C228" ca="1">INDEX('Inflation data joined'!$A$1:$AJ$1150,MATCH('Inflation data aligned'!$A228,OFFSET(INDIRECT(ADDRESS(1,MATCH(C$1,'Inflation data joined'!$1:$1,0),1,1,$A$1)),,,1150,1),0),MATCH(C$1,'Inflation data joined'!$1:$1,0)+1)</f>
        <v>99.402163000000002</v>
      </c>
      <c r="D228" s="21">
        <f>'Mthly con price data from FRED'!D321</f>
        <v>106.8</v>
      </c>
      <c r="E228" s="9" cm="1">
        <f t="array" aca="1" ref="E228" ca="1">INDEX('Inflation data joined'!$A$1:$AJ$1150,MATCH('Inflation data aligned'!$A228,OFFSET(INDIRECT(ADDRESS(1,MATCH(E$1,'Inflation data joined'!$1:$1,0),1,1,$A$1)),,,1150,1),0),MATCH(E$1,'Inflation data joined'!$1:$1,0)+1)</f>
        <v>134.1</v>
      </c>
      <c r="F228" s="9" cm="1">
        <f t="array" aca="1" ref="F228" ca="1">INDEX('Inflation data joined'!$A$1:$AJ$1150,MATCH('Inflation data aligned'!$A228,OFFSET(INDIRECT(ADDRESS(1,MATCH(F$1,'Inflation data joined'!$1:$1,0),1,1,$A$1)),,,1150,1),0),MATCH(F$1,'Inflation data joined'!$1:$1,0)+1)</f>
        <v>101.18089999999999</v>
      </c>
      <c r="G228" s="9" cm="1">
        <f t="array" aca="1" ref="G228" ca="1">INDEX('Inflation data joined'!$A$1:$AJ$1150,MATCH('Inflation data aligned'!$A228,OFFSET(INDIRECT(ADDRESS(1,MATCH(G$1,'Inflation data joined'!$1:$1,0),1,1,$A$1)),,,1150,1),0),MATCH(G$1,'Inflation data joined'!$1:$1,0)+1)</f>
        <v>252.88499999999999</v>
      </c>
      <c r="H228" s="9" cm="1">
        <f t="array" aca="1" ref="H228" ca="1">INDEX('Inflation data joined'!$A$1:$AJ$1150,MATCH('Inflation data aligned'!$A228,OFFSET(INDIRECT(ADDRESS(1,MATCH(H$1,'Inflation data joined'!$1:$1,0),1,1,$A$1)),,,1150,1),0),MATCH(H$1,'Inflation data joined'!$1:$1,0)+1)</f>
        <v>284.5</v>
      </c>
      <c r="I228" s="9" cm="1">
        <f t="array" aca="1" ref="I228" ca="1">INDEX('Inflation data joined'!$A$1:$AJ$1150,MATCH('Inflation data aligned'!$A228,OFFSET(INDIRECT(ADDRESS(1,MATCH(I$1,'Inflation data joined'!$1:$1,0),1,1,$A$1)),,,1150,1),0),MATCH(I$1,'Inflation data joined'!$1:$1,0)+1)</f>
        <v>97.4</v>
      </c>
      <c r="J228" s="9" cm="1">
        <f t="array" aca="1" ref="J228" ca="1">INDEX('Inflation data joined'!$A$1:$AJ$1150,MATCH('Inflation data aligned'!$A228,OFFSET(INDIRECT(ADDRESS(1,MATCH(J$1,'Inflation data joined'!$1:$1,0),1,1,$A$1)),,,1150,1),0),MATCH(J$1,'Inflation data joined'!$1:$1,0)+1)</f>
        <v>103.37</v>
      </c>
      <c r="K228" s="9" cm="1">
        <f t="array" aca="1" ref="K228" ca="1">INDEX('Inflation data joined'!$A$1:$AJ$1150,MATCH('Inflation data aligned'!$A228,OFFSET(INDIRECT(ADDRESS(1,MATCH(K$1,'Inflation data joined'!$1:$1,0),1,1,$A$1)),,,1150,1),0),MATCH(K$1,'Inflation data joined'!$1:$1,0)+1)</f>
        <v>105.4</v>
      </c>
      <c r="L228" s="9" cm="1">
        <f t="array" aca="1" ref="L228" ca="1">INDEX('Inflation data joined'!$A$1:$AJ$1150,MATCH('Inflation data aligned'!$A228,OFFSET(INDIRECT(ADDRESS(1,MATCH(L$1,'Inflation data joined'!$1:$1,0),1,1,$A$1)),,,1150,1),0),MATCH(L$1,'Inflation data joined'!$1:$1,0)+1)</f>
        <v>105.399868</v>
      </c>
      <c r="M228" s="9" cm="1">
        <f t="array" aca="1" ref="M228" ca="1">INDEX('Inflation data joined'!$A$1:$AJ$1150,MATCH('Inflation data aligned'!$A228,OFFSET(INDIRECT(ADDRESS(1,MATCH(M$1,'Inflation data joined'!$1:$1,0),1,1,$A$1)),,,1150,1),0),MATCH(M$1,'Inflation data joined'!$1:$1,0)+1)</f>
        <v>5103.6899999999996</v>
      </c>
      <c r="N228" s="9" cm="1">
        <f t="array" aca="1" ref="N228" ca="1">INDEX('Inflation data joined'!$A$1:$AJ$1150,MATCH('Inflation data aligned'!$A228,OFFSET(INDIRECT(ADDRESS(1,MATCH(N$1,'Inflation data joined'!$1:$1,0),1,1,$A$1)),,,1150,1),0),MATCH(N$1,'Inflation data joined'!$1:$1,0)+1)</f>
        <v>101.2</v>
      </c>
      <c r="O228" s="9" cm="1">
        <f t="array" aca="1" ref="O228" ca="1">INDEX('Inflation data joined'!$A$1:$AJ$1150,MATCH('Inflation data aligned'!$A228,OFFSET(INDIRECT(ADDRESS(1,MATCH(O$1,'Inflation data joined'!$1:$1,0),1,1,$A$1)),,,1150,1),0),MATCH(O$1,'Inflation data joined'!$1:$1,0)+1)</f>
        <v>102.64</v>
      </c>
      <c r="P228" s="9" cm="1">
        <f t="array" aca="1" ref="P228" ca="1">INDEX('Inflation data joined'!$A$1:$AJ$1150,MATCH('Inflation data aligned'!$A228,OFFSET(INDIRECT(ADDRESS(1,MATCH(P$1,'Inflation data joined'!$1:$1,0),1,1,$A$1)),,,1150,1),0),MATCH(P$1,'Inflation data joined'!$1:$1,0)+1)</f>
        <v>140.69999999999999</v>
      </c>
      <c r="Q228" s="9" cm="1">
        <f t="array" aca="1" ref="Q228" ca="1">INDEX('Inflation data joined'!$A$1:$AJ$1150,MATCH('Inflation data aligned'!$A228,OFFSET(INDIRECT(ADDRESS(1,MATCH(Q$1,'Inflation data joined'!$1:$1,0),1,1,$A$1)),,,1150,1),0),MATCH(Q$1,'Inflation data joined'!$1:$1,0)+1)</f>
        <v>104.32</v>
      </c>
      <c r="R228" s="21">
        <f>'Mthly con price data from FRED'!H333</f>
        <v>115.1437537428</v>
      </c>
      <c r="S228" s="9" cm="1">
        <f t="array" aca="1" ref="S228" ca="1">INDEX('Inflation data joined'!$A$1:$AJ$1150,MATCH('Inflation data aligned'!$A228,OFFSET(INDIRECT(ADDRESS(1,MATCH(S$1,'Inflation data joined'!$1:$1,0),1,1,$A$1)),,,1150,1),0),MATCH(S$1,'Inflation data joined'!$1:$1,0)+1)</f>
        <v>109.4</v>
      </c>
    </row>
    <row r="229" spans="1:19" x14ac:dyDescent="0.25">
      <c r="A229" s="4">
        <v>43434</v>
      </c>
      <c r="B229" s="32">
        <f ca="1">B227+(B230-B227)*2/3</f>
        <v>113.89999999999999</v>
      </c>
      <c r="C229" s="9" cm="1">
        <f t="array" aca="1" ref="C229" ca="1">INDEX('Inflation data joined'!$A$1:$AJ$1150,MATCH('Inflation data aligned'!$A229,OFFSET(INDIRECT(ADDRESS(1,MATCH(C$1,'Inflation data joined'!$1:$1,0),1,1,$A$1)),,,1150,1),0),MATCH(C$1,'Inflation data joined'!$1:$1,0)+1)</f>
        <v>99.402163000000002</v>
      </c>
      <c r="D229" s="21">
        <f>'Mthly con price data from FRED'!D322</f>
        <v>106.4</v>
      </c>
      <c r="E229" s="9" cm="1">
        <f t="array" aca="1" ref="E229" ca="1">INDEX('Inflation data joined'!$A$1:$AJ$1150,MATCH('Inflation data aligned'!$A229,OFFSET(INDIRECT(ADDRESS(1,MATCH(E$1,'Inflation data joined'!$1:$1,0),1,1,$A$1)),,,1150,1),0),MATCH(E$1,'Inflation data joined'!$1:$1,0)+1)</f>
        <v>133.5</v>
      </c>
      <c r="F229" s="9" cm="1">
        <f t="array" aca="1" ref="F229" ca="1">INDEX('Inflation data joined'!$A$1:$AJ$1150,MATCH('Inflation data aligned'!$A229,OFFSET(INDIRECT(ADDRESS(1,MATCH(F$1,'Inflation data joined'!$1:$1,0),1,1,$A$1)),,,1150,1),0),MATCH(F$1,'Inflation data joined'!$1:$1,0)+1)</f>
        <v>100.9228</v>
      </c>
      <c r="G229" s="9" cm="1">
        <f t="array" aca="1" ref="G229" ca="1">INDEX('Inflation data joined'!$A$1:$AJ$1150,MATCH('Inflation data aligned'!$A229,OFFSET(INDIRECT(ADDRESS(1,MATCH(G$1,'Inflation data joined'!$1:$1,0),1,1,$A$1)),,,1150,1),0),MATCH(G$1,'Inflation data joined'!$1:$1,0)+1)</f>
        <v>252.03800000000001</v>
      </c>
      <c r="H229" s="9" cm="1">
        <f t="array" aca="1" ref="H229" ca="1">INDEX('Inflation data joined'!$A$1:$AJ$1150,MATCH('Inflation data aligned'!$A229,OFFSET(INDIRECT(ADDRESS(1,MATCH(H$1,'Inflation data joined'!$1:$1,0),1,1,$A$1)),,,1150,1),0),MATCH(H$1,'Inflation data joined'!$1:$1,0)+1)</f>
        <v>284.60000000000002</v>
      </c>
      <c r="I229" s="9" cm="1">
        <f t="array" aca="1" ref="I229" ca="1">INDEX('Inflation data joined'!$A$1:$AJ$1150,MATCH('Inflation data aligned'!$A229,OFFSET(INDIRECT(ADDRESS(1,MATCH(I$1,'Inflation data joined'!$1:$1,0),1,1,$A$1)),,,1150,1),0),MATCH(I$1,'Inflation data joined'!$1:$1,0)+1)</f>
        <v>97.6</v>
      </c>
      <c r="J229" s="9" cm="1">
        <f t="array" aca="1" ref="J229" ca="1">INDEX('Inflation data joined'!$A$1:$AJ$1150,MATCH('Inflation data aligned'!$A229,OFFSET(INDIRECT(ADDRESS(1,MATCH(J$1,'Inflation data joined'!$1:$1,0),1,1,$A$1)),,,1150,1),0),MATCH(J$1,'Inflation data joined'!$1:$1,0)+1)</f>
        <v>103.14</v>
      </c>
      <c r="K229" s="9" cm="1">
        <f t="array" aca="1" ref="K229" ca="1">INDEX('Inflation data joined'!$A$1:$AJ$1150,MATCH('Inflation data aligned'!$A229,OFFSET(INDIRECT(ADDRESS(1,MATCH(K$1,'Inflation data joined'!$1:$1,0),1,1,$A$1)),,,1150,1),0),MATCH(K$1,'Inflation data joined'!$1:$1,0)+1)</f>
        <v>104.2</v>
      </c>
      <c r="L229" s="9" cm="1">
        <f t="array" aca="1" ref="L229" ca="1">INDEX('Inflation data joined'!$A$1:$AJ$1150,MATCH('Inflation data aligned'!$A229,OFFSET(INDIRECT(ADDRESS(1,MATCH(L$1,'Inflation data joined'!$1:$1,0),1,1,$A$1)),,,1150,1),0),MATCH(L$1,'Inflation data joined'!$1:$1,0)+1)</f>
        <v>104.71</v>
      </c>
      <c r="M229" s="9" cm="1">
        <f t="array" aca="1" ref="M229" ca="1">INDEX('Inflation data joined'!$A$1:$AJ$1150,MATCH('Inflation data aligned'!$A229,OFFSET(INDIRECT(ADDRESS(1,MATCH(M$1,'Inflation data joined'!$1:$1,0),1,1,$A$1)),,,1150,1),0),MATCH(M$1,'Inflation data joined'!$1:$1,0)+1)</f>
        <v>5092.97</v>
      </c>
      <c r="N229" s="9" cm="1">
        <f t="array" aca="1" ref="N229" ca="1">INDEX('Inflation data joined'!$A$1:$AJ$1150,MATCH('Inflation data aligned'!$A229,OFFSET(INDIRECT(ADDRESS(1,MATCH(N$1,'Inflation data joined'!$1:$1,0),1,1,$A$1)),,,1150,1),0),MATCH(N$1,'Inflation data joined'!$1:$1,0)+1)</f>
        <v>100.8</v>
      </c>
      <c r="O229" s="9" cm="1">
        <f t="array" aca="1" ref="O229" ca="1">INDEX('Inflation data joined'!$A$1:$AJ$1150,MATCH('Inflation data aligned'!$A229,OFFSET(INDIRECT(ADDRESS(1,MATCH(O$1,'Inflation data joined'!$1:$1,0),1,1,$A$1)),,,1150,1),0),MATCH(O$1,'Inflation data joined'!$1:$1,0)+1)</f>
        <v>102.01</v>
      </c>
      <c r="P229" s="9" cm="1">
        <f t="array" aca="1" ref="P229" ca="1">INDEX('Inflation data joined'!$A$1:$AJ$1150,MATCH('Inflation data aligned'!$A229,OFFSET(INDIRECT(ADDRESS(1,MATCH(P$1,'Inflation data joined'!$1:$1,0),1,1,$A$1)),,,1150,1),0),MATCH(P$1,'Inflation data joined'!$1:$1,0)+1)</f>
        <v>140.80000000000001</v>
      </c>
      <c r="Q229" s="9" cm="1">
        <f t="array" aca="1" ref="Q229" ca="1">INDEX('Inflation data joined'!$A$1:$AJ$1150,MATCH('Inflation data aligned'!$A229,OFFSET(INDIRECT(ADDRESS(1,MATCH(Q$1,'Inflation data joined'!$1:$1,0),1,1,$A$1)),,,1150,1),0),MATCH(Q$1,'Inflation data joined'!$1:$1,0)+1)</f>
        <v>104.07</v>
      </c>
      <c r="R229" s="21">
        <f>'Mthly con price data from FRED'!H334</f>
        <v>115.719472511514</v>
      </c>
      <c r="S229" s="9" cm="1">
        <f t="array" aca="1" ref="S229" ca="1">INDEX('Inflation data joined'!$A$1:$AJ$1150,MATCH('Inflation data aligned'!$A229,OFFSET(INDIRECT(ADDRESS(1,MATCH(S$1,'Inflation data joined'!$1:$1,0),1,1,$A$1)),,,1150,1),0),MATCH(S$1,'Inflation data joined'!$1:$1,0)+1)</f>
        <v>109.6</v>
      </c>
    </row>
    <row r="230" spans="1:19" x14ac:dyDescent="0.25">
      <c r="A230" s="4">
        <v>43465</v>
      </c>
      <c r="B230" s="9" cm="1">
        <f t="array" aca="1" ref="B230" ca="1">INDEX('Inflation data joined'!$A$1:$AJ$1150,MATCH('Inflation data aligned'!$A230,OFFSET(INDIRECT(ADDRESS(1,MATCH(B$1,'Inflation data joined'!$1:$1,0),1,1,$A$1)),,,1150,1),0),MATCH(B$1,'Inflation data joined'!$1:$1,0)+1)</f>
        <v>114.1</v>
      </c>
      <c r="C230" s="9" cm="1">
        <f t="array" aca="1" ref="C230" ca="1">INDEX('Inflation data joined'!$A$1:$AJ$1150,MATCH('Inflation data aligned'!$A230,OFFSET(INDIRECT(ADDRESS(1,MATCH(C$1,'Inflation data joined'!$1:$1,0),1,1,$A$1)),,,1150,1),0),MATCH(C$1,'Inflation data joined'!$1:$1,0)+1)</f>
        <v>99.206490000000002</v>
      </c>
      <c r="D230" s="21">
        <f>'Mthly con price data from FRED'!D323</f>
        <v>106.5</v>
      </c>
      <c r="E230" s="9" cm="1">
        <f t="array" aca="1" ref="E230" ca="1">INDEX('Inflation data joined'!$A$1:$AJ$1150,MATCH('Inflation data aligned'!$A230,OFFSET(INDIRECT(ADDRESS(1,MATCH(E$1,'Inflation data joined'!$1:$1,0),1,1,$A$1)),,,1150,1),0),MATCH(E$1,'Inflation data joined'!$1:$1,0)+1)</f>
        <v>133.4</v>
      </c>
      <c r="F230" s="9" cm="1">
        <f t="array" aca="1" ref="F230" ca="1">INDEX('Inflation data joined'!$A$1:$AJ$1150,MATCH('Inflation data aligned'!$A230,OFFSET(INDIRECT(ADDRESS(1,MATCH(F$1,'Inflation data joined'!$1:$1,0),1,1,$A$1)),,,1150,1),0),MATCH(F$1,'Inflation data joined'!$1:$1,0)+1)</f>
        <v>100.66370000000001</v>
      </c>
      <c r="G230" s="9" cm="1">
        <f t="array" aca="1" ref="G230" ca="1">INDEX('Inflation data joined'!$A$1:$AJ$1150,MATCH('Inflation data aligned'!$A230,OFFSET(INDIRECT(ADDRESS(1,MATCH(G$1,'Inflation data joined'!$1:$1,0),1,1,$A$1)),,,1150,1),0),MATCH(G$1,'Inflation data joined'!$1:$1,0)+1)</f>
        <v>251.233</v>
      </c>
      <c r="H230" s="9" cm="1">
        <f t="array" aca="1" ref="H230" ca="1">INDEX('Inflation data joined'!$A$1:$AJ$1150,MATCH('Inflation data aligned'!$A230,OFFSET(INDIRECT(ADDRESS(1,MATCH(H$1,'Inflation data joined'!$1:$1,0),1,1,$A$1)),,,1150,1),0),MATCH(H$1,'Inflation data joined'!$1:$1,0)+1)</f>
        <v>285.60000000000002</v>
      </c>
      <c r="I230" s="9" cm="1">
        <f t="array" aca="1" ref="I230" ca="1">INDEX('Inflation data joined'!$A$1:$AJ$1150,MATCH('Inflation data aligned'!$A230,OFFSET(INDIRECT(ADDRESS(1,MATCH(I$1,'Inflation data joined'!$1:$1,0),1,1,$A$1)),,,1150,1),0),MATCH(I$1,'Inflation data joined'!$1:$1,0)+1)</f>
        <v>97.9</v>
      </c>
      <c r="J230" s="9" cm="1">
        <f t="array" aca="1" ref="J230" ca="1">INDEX('Inflation data joined'!$A$1:$AJ$1150,MATCH('Inflation data aligned'!$A230,OFFSET(INDIRECT(ADDRESS(1,MATCH(J$1,'Inflation data joined'!$1:$1,0),1,1,$A$1)),,,1150,1),0),MATCH(J$1,'Inflation data joined'!$1:$1,0)+1)</f>
        <v>103.16</v>
      </c>
      <c r="K230" s="9" cm="1">
        <f t="array" aca="1" ref="K230" ca="1">INDEX('Inflation data joined'!$A$1:$AJ$1150,MATCH('Inflation data aligned'!$A230,OFFSET(INDIRECT(ADDRESS(1,MATCH(K$1,'Inflation data joined'!$1:$1,0),1,1,$A$1)),,,1150,1),0),MATCH(K$1,'Inflation data joined'!$1:$1,0)+1)</f>
        <v>104.4</v>
      </c>
      <c r="L230" s="9" cm="1">
        <f t="array" aca="1" ref="L230" ca="1">INDEX('Inflation data joined'!$A$1:$AJ$1150,MATCH('Inflation data aligned'!$A230,OFFSET(INDIRECT(ADDRESS(1,MATCH(L$1,'Inflation data joined'!$1:$1,0),1,1,$A$1)),,,1150,1),0),MATCH(L$1,'Inflation data joined'!$1:$1,0)+1)</f>
        <v>104.35</v>
      </c>
      <c r="M230" s="9" cm="1">
        <f t="array" aca="1" ref="M230" ca="1">INDEX('Inflation data joined'!$A$1:$AJ$1150,MATCH('Inflation data aligned'!$A230,OFFSET(INDIRECT(ADDRESS(1,MATCH(M$1,'Inflation data joined'!$1:$1,0),1,1,$A$1)),,,1150,1),0),MATCH(M$1,'Inflation data joined'!$1:$1,0)+1)</f>
        <v>5100.6099999999997</v>
      </c>
      <c r="N230" s="9" cm="1">
        <f t="array" aca="1" ref="N230" ca="1">INDEX('Inflation data joined'!$A$1:$AJ$1150,MATCH('Inflation data aligned'!$A230,OFFSET(INDIRECT(ADDRESS(1,MATCH(N$1,'Inflation data joined'!$1:$1,0),1,1,$A$1)),,,1150,1),0),MATCH(N$1,'Inflation data joined'!$1:$1,0)+1)</f>
        <v>100.7</v>
      </c>
      <c r="O230" s="9" cm="1">
        <f t="array" aca="1" ref="O230" ca="1">INDEX('Inflation data joined'!$A$1:$AJ$1150,MATCH('Inflation data aligned'!$A230,OFFSET(INDIRECT(ADDRESS(1,MATCH(O$1,'Inflation data joined'!$1:$1,0),1,1,$A$1)),,,1150,1),0),MATCH(O$1,'Inflation data joined'!$1:$1,0)+1)</f>
        <v>101.5</v>
      </c>
      <c r="P230" s="9" cm="1">
        <f t="array" aca="1" ref="P230" ca="1">INDEX('Inflation data joined'!$A$1:$AJ$1150,MATCH('Inflation data aligned'!$A230,OFFSET(INDIRECT(ADDRESS(1,MATCH(P$1,'Inflation data joined'!$1:$1,0),1,1,$A$1)),,,1150,1),0),MATCH(P$1,'Inflation data joined'!$1:$1,0)+1)</f>
        <v>140.1</v>
      </c>
      <c r="Q230" s="9" cm="1">
        <f t="array" aca="1" ref="Q230" ca="1">INDEX('Inflation data joined'!$A$1:$AJ$1150,MATCH('Inflation data aligned'!$A230,OFFSET(INDIRECT(ADDRESS(1,MATCH(Q$1,'Inflation data joined'!$1:$1,0),1,1,$A$1)),,,1150,1),0),MATCH(Q$1,'Inflation data joined'!$1:$1,0)+1)</f>
        <v>103.97</v>
      </c>
      <c r="R230" s="21">
        <f>'Mthly con price data from FRED'!H335</f>
        <v>116.69151608061</v>
      </c>
      <c r="S230" s="9" cm="1">
        <f t="array" aca="1" ref="S230" ca="1">INDEX('Inflation data joined'!$A$1:$AJ$1150,MATCH('Inflation data aligned'!$A230,OFFSET(INDIRECT(ADDRESS(1,MATCH(S$1,'Inflation data joined'!$1:$1,0),1,1,$A$1)),,,1150,1),0),MATCH(S$1,'Inflation data joined'!$1:$1,0)+1)</f>
        <v>109.4</v>
      </c>
    </row>
    <row r="231" spans="1:19" x14ac:dyDescent="0.25">
      <c r="A231" s="4">
        <v>43496</v>
      </c>
      <c r="B231" s="31">
        <f ca="1">B230+(B233-B230)*1/3</f>
        <v>114.1</v>
      </c>
      <c r="C231" s="9" cm="1">
        <f t="array" aca="1" ref="C231" ca="1">INDEX('Inflation data joined'!$A$1:$AJ$1150,MATCH('Inflation data aligned'!$A231,OFFSET(INDIRECT(ADDRESS(1,MATCH(C$1,'Inflation data joined'!$1:$1,0),1,1,$A$1)),,,1150,1),0),MATCH(C$1,'Inflation data joined'!$1:$1,0)+1)</f>
        <v>99.010816000000005</v>
      </c>
      <c r="D231" s="21">
        <f>'Mthly con price data from FRED'!D324</f>
        <v>107</v>
      </c>
      <c r="E231" s="9" cm="1">
        <f t="array" aca="1" ref="E231" ca="1">INDEX('Inflation data joined'!$A$1:$AJ$1150,MATCH('Inflation data aligned'!$A231,OFFSET(INDIRECT(ADDRESS(1,MATCH(E$1,'Inflation data joined'!$1:$1,0),1,1,$A$1)),,,1150,1),0),MATCH(E$1,'Inflation data joined'!$1:$1,0)+1)</f>
        <v>133.6</v>
      </c>
      <c r="F231" s="9" cm="1">
        <f t="array" aca="1" ref="F231" ca="1">INDEX('Inflation data joined'!$A$1:$AJ$1150,MATCH('Inflation data aligned'!$A231,OFFSET(INDIRECT(ADDRESS(1,MATCH(F$1,'Inflation data joined'!$1:$1,0),1,1,$A$1)),,,1150,1),0),MATCH(F$1,'Inflation data joined'!$1:$1,0)+1)</f>
        <v>100.3998</v>
      </c>
      <c r="G231" s="9" cm="1">
        <f t="array" aca="1" ref="G231" ca="1">INDEX('Inflation data joined'!$A$1:$AJ$1150,MATCH('Inflation data aligned'!$A231,OFFSET(INDIRECT(ADDRESS(1,MATCH(G$1,'Inflation data joined'!$1:$1,0),1,1,$A$1)),,,1150,1),0),MATCH(G$1,'Inflation data joined'!$1:$1,0)+1)</f>
        <v>251.71199999999999</v>
      </c>
      <c r="H231" s="9" cm="1">
        <f t="array" aca="1" ref="H231" ca="1">INDEX('Inflation data joined'!$A$1:$AJ$1150,MATCH('Inflation data aligned'!$A231,OFFSET(INDIRECT(ADDRESS(1,MATCH(H$1,'Inflation data joined'!$1:$1,0),1,1,$A$1)),,,1150,1),0),MATCH(H$1,'Inflation data joined'!$1:$1,0)+1)</f>
        <v>283</v>
      </c>
      <c r="I231" s="9" cm="1">
        <f t="array" aca="1" ref="I231" ca="1">INDEX('Inflation data joined'!$A$1:$AJ$1150,MATCH('Inflation data aligned'!$A231,OFFSET(INDIRECT(ADDRESS(1,MATCH(I$1,'Inflation data joined'!$1:$1,0),1,1,$A$1)),,,1150,1),0),MATCH(I$1,'Inflation data joined'!$1:$1,0)+1)</f>
        <v>97.8</v>
      </c>
      <c r="J231" s="9" cm="1">
        <f t="array" aca="1" ref="J231" ca="1">INDEX('Inflation data joined'!$A$1:$AJ$1150,MATCH('Inflation data aligned'!$A231,OFFSET(INDIRECT(ADDRESS(1,MATCH(J$1,'Inflation data joined'!$1:$1,0),1,1,$A$1)),,,1150,1),0),MATCH(J$1,'Inflation data joined'!$1:$1,0)+1)</f>
        <v>102.67</v>
      </c>
      <c r="K231" s="9" cm="1">
        <f t="array" aca="1" ref="K231" ca="1">INDEX('Inflation data joined'!$A$1:$AJ$1150,MATCH('Inflation data aligned'!$A231,OFFSET(INDIRECT(ADDRESS(1,MATCH(K$1,'Inflation data joined'!$1:$1,0),1,1,$A$1)),,,1150,1),0),MATCH(K$1,'Inflation data joined'!$1:$1,0)+1)</f>
        <v>103.4</v>
      </c>
      <c r="L231" s="9" cm="1">
        <f t="array" aca="1" ref="L231" ca="1">INDEX('Inflation data joined'!$A$1:$AJ$1150,MATCH('Inflation data aligned'!$A231,OFFSET(INDIRECT(ADDRESS(1,MATCH(L$1,'Inflation data joined'!$1:$1,0),1,1,$A$1)),,,1150,1),0),MATCH(L$1,'Inflation data joined'!$1:$1,0)+1)</f>
        <v>104.24</v>
      </c>
      <c r="M231" s="9" cm="1">
        <f t="array" aca="1" ref="M231" ca="1">INDEX('Inflation data joined'!$A$1:$AJ$1150,MATCH('Inflation data aligned'!$A231,OFFSET(INDIRECT(ADDRESS(1,MATCH(M$1,'Inflation data joined'!$1:$1,0),1,1,$A$1)),,,1150,1),0),MATCH(M$1,'Inflation data joined'!$1:$1,0)+1)</f>
        <v>5116.93</v>
      </c>
      <c r="N231" s="9" cm="1">
        <f t="array" aca="1" ref="N231" ca="1">INDEX('Inflation data joined'!$A$1:$AJ$1150,MATCH('Inflation data aligned'!$A231,OFFSET(INDIRECT(ADDRESS(1,MATCH(N$1,'Inflation data joined'!$1:$1,0),1,1,$A$1)),,,1150,1),0),MATCH(N$1,'Inflation data joined'!$1:$1,0)+1)</f>
        <v>100</v>
      </c>
      <c r="O231" s="9" cm="1">
        <f t="array" aca="1" ref="O231" ca="1">INDEX('Inflation data joined'!$A$1:$AJ$1150,MATCH('Inflation data aligned'!$A231,OFFSET(INDIRECT(ADDRESS(1,MATCH(O$1,'Inflation data joined'!$1:$1,0),1,1,$A$1)),,,1150,1),0),MATCH(O$1,'Inflation data joined'!$1:$1,0)+1)</f>
        <v>101.39</v>
      </c>
      <c r="P231" s="9" cm="1">
        <f t="array" aca="1" ref="P231" ca="1">INDEX('Inflation data joined'!$A$1:$AJ$1150,MATCH('Inflation data aligned'!$A231,OFFSET(INDIRECT(ADDRESS(1,MATCH(P$1,'Inflation data joined'!$1:$1,0),1,1,$A$1)),,,1150,1),0),MATCH(P$1,'Inflation data joined'!$1:$1,0)+1)</f>
        <v>139.6</v>
      </c>
      <c r="Q231" s="9" cm="1">
        <f t="array" aca="1" ref="Q231" ca="1">INDEX('Inflation data joined'!$A$1:$AJ$1150,MATCH('Inflation data aligned'!$A231,OFFSET(INDIRECT(ADDRESS(1,MATCH(Q$1,'Inflation data joined'!$1:$1,0),1,1,$A$1)),,,1150,1),0),MATCH(Q$1,'Inflation data joined'!$1:$1,0)+1)</f>
        <v>104.05</v>
      </c>
      <c r="R231" s="21">
        <f>'Mthly con price data from FRED'!H336</f>
        <v>117.870100393025</v>
      </c>
      <c r="S231" s="9" cm="1">
        <f t="array" aca="1" ref="S231" ca="1">INDEX('Inflation data joined'!$A$1:$AJ$1150,MATCH('Inflation data aligned'!$A231,OFFSET(INDIRECT(ADDRESS(1,MATCH(S$1,'Inflation data joined'!$1:$1,0),1,1,$A$1)),,,1150,1),0),MATCH(S$1,'Inflation data joined'!$1:$1,0)+1)</f>
        <v>109.2</v>
      </c>
    </row>
    <row r="232" spans="1:19" x14ac:dyDescent="0.25">
      <c r="A232" s="4">
        <v>43524</v>
      </c>
      <c r="B232" s="32">
        <f ca="1">B230+(B233-B230)*2/3</f>
        <v>114.1</v>
      </c>
      <c r="C232" s="9" cm="1">
        <f t="array" aca="1" ref="C232" ca="1">INDEX('Inflation data joined'!$A$1:$AJ$1150,MATCH('Inflation data aligned'!$A232,OFFSET(INDIRECT(ADDRESS(1,MATCH(C$1,'Inflation data joined'!$1:$1,0),1,1,$A$1)),,,1150,1),0),MATCH(C$1,'Inflation data joined'!$1:$1,0)+1)</f>
        <v>99.108653000000004</v>
      </c>
      <c r="D232" s="21">
        <f>'Mthly con price data from FRED'!D325</f>
        <v>108.1</v>
      </c>
      <c r="E232" s="9" cm="1">
        <f t="array" aca="1" ref="E232" ca="1">INDEX('Inflation data joined'!$A$1:$AJ$1150,MATCH('Inflation data aligned'!$A232,OFFSET(INDIRECT(ADDRESS(1,MATCH(E$1,'Inflation data joined'!$1:$1,0),1,1,$A$1)),,,1150,1),0),MATCH(E$1,'Inflation data joined'!$1:$1,0)+1)</f>
        <v>134.5</v>
      </c>
      <c r="F232" s="9" cm="1">
        <f t="array" aca="1" ref="F232" ca="1">INDEX('Inflation data joined'!$A$1:$AJ$1150,MATCH('Inflation data aligned'!$A232,OFFSET(INDIRECT(ADDRESS(1,MATCH(F$1,'Inflation data joined'!$1:$1,0),1,1,$A$1)),,,1150,1),0),MATCH(F$1,'Inflation data joined'!$1:$1,0)+1)</f>
        <v>100.7902</v>
      </c>
      <c r="G232" s="9" cm="1">
        <f t="array" aca="1" ref="G232" ca="1">INDEX('Inflation data joined'!$A$1:$AJ$1150,MATCH('Inflation data aligned'!$A232,OFFSET(INDIRECT(ADDRESS(1,MATCH(G$1,'Inflation data joined'!$1:$1,0),1,1,$A$1)),,,1150,1),0),MATCH(G$1,'Inflation data joined'!$1:$1,0)+1)</f>
        <v>252.77600000000001</v>
      </c>
      <c r="H232" s="9" cm="1">
        <f t="array" aca="1" ref="H232" ca="1">INDEX('Inflation data joined'!$A$1:$AJ$1150,MATCH('Inflation data aligned'!$A232,OFFSET(INDIRECT(ADDRESS(1,MATCH(H$1,'Inflation data joined'!$1:$1,0),1,1,$A$1)),,,1150,1),0),MATCH(H$1,'Inflation data joined'!$1:$1,0)+1)</f>
        <v>285</v>
      </c>
      <c r="I232" s="9" cm="1">
        <f t="array" aca="1" ref="I232" ca="1">INDEX('Inflation data joined'!$A$1:$AJ$1150,MATCH('Inflation data aligned'!$A232,OFFSET(INDIRECT(ADDRESS(1,MATCH(I$1,'Inflation data joined'!$1:$1,0),1,1,$A$1)),,,1150,1),0),MATCH(I$1,'Inflation data joined'!$1:$1,0)+1)</f>
        <v>98.7</v>
      </c>
      <c r="J232" s="9" cm="1">
        <f t="array" aca="1" ref="J232" ca="1">INDEX('Inflation data joined'!$A$1:$AJ$1150,MATCH('Inflation data aligned'!$A232,OFFSET(INDIRECT(ADDRESS(1,MATCH(J$1,'Inflation data joined'!$1:$1,0),1,1,$A$1)),,,1150,1),0),MATCH(J$1,'Inflation data joined'!$1:$1,0)+1)</f>
        <v>102.73</v>
      </c>
      <c r="K232" s="9" cm="1">
        <f t="array" aca="1" ref="K232" ca="1">INDEX('Inflation data joined'!$A$1:$AJ$1150,MATCH('Inflation data aligned'!$A232,OFFSET(INDIRECT(ADDRESS(1,MATCH(K$1,'Inflation data joined'!$1:$1,0),1,1,$A$1)),,,1150,1),0),MATCH(K$1,'Inflation data joined'!$1:$1,0)+1)</f>
        <v>103.9</v>
      </c>
      <c r="L232" s="9" cm="1">
        <f t="array" aca="1" ref="L232" ca="1">INDEX('Inflation data joined'!$A$1:$AJ$1150,MATCH('Inflation data aligned'!$A232,OFFSET(INDIRECT(ADDRESS(1,MATCH(L$1,'Inflation data joined'!$1:$1,0),1,1,$A$1)),,,1150,1),0),MATCH(L$1,'Inflation data joined'!$1:$1,0)+1)</f>
        <v>104.69</v>
      </c>
      <c r="M232" s="9" cm="1">
        <f t="array" aca="1" ref="M232" ca="1">INDEX('Inflation data joined'!$A$1:$AJ$1150,MATCH('Inflation data aligned'!$A232,OFFSET(INDIRECT(ADDRESS(1,MATCH(M$1,'Inflation data joined'!$1:$1,0),1,1,$A$1)),,,1150,1),0),MATCH(M$1,'Inflation data joined'!$1:$1,0)+1)</f>
        <v>5138.93</v>
      </c>
      <c r="N232" s="9" cm="1">
        <f t="array" aca="1" ref="N232" ca="1">INDEX('Inflation data joined'!$A$1:$AJ$1150,MATCH('Inflation data aligned'!$A232,OFFSET(INDIRECT(ADDRESS(1,MATCH(N$1,'Inflation data joined'!$1:$1,0),1,1,$A$1)),,,1150,1),0),MATCH(N$1,'Inflation data joined'!$1:$1,0)+1)</f>
        <v>100.8</v>
      </c>
      <c r="O232" s="9" cm="1">
        <f t="array" aca="1" ref="O232" ca="1">INDEX('Inflation data joined'!$A$1:$AJ$1150,MATCH('Inflation data aligned'!$A232,OFFSET(INDIRECT(ADDRESS(1,MATCH(O$1,'Inflation data joined'!$1:$1,0),1,1,$A$1)),,,1150,1),0),MATCH(O$1,'Inflation data joined'!$1:$1,0)+1)</f>
        <v>102.38</v>
      </c>
      <c r="P232" s="9" cm="1">
        <f t="array" aca="1" ref="P232" ca="1">INDEX('Inflation data joined'!$A$1:$AJ$1150,MATCH('Inflation data aligned'!$A232,OFFSET(INDIRECT(ADDRESS(1,MATCH(P$1,'Inflation data joined'!$1:$1,0),1,1,$A$1)),,,1150,1),0),MATCH(P$1,'Inflation data joined'!$1:$1,0)+1)</f>
        <v>139.9</v>
      </c>
      <c r="Q232" s="9" cm="1">
        <f t="array" aca="1" ref="Q232" ca="1">INDEX('Inflation data joined'!$A$1:$AJ$1150,MATCH('Inflation data aligned'!$A232,OFFSET(INDIRECT(ADDRESS(1,MATCH(Q$1,'Inflation data joined'!$1:$1,0),1,1,$A$1)),,,1150,1),0),MATCH(Q$1,'Inflation data joined'!$1:$1,0)+1)</f>
        <v>104.97</v>
      </c>
      <c r="R232" s="21">
        <f>'Mthly con price data from FRED'!H337</f>
        <v>118.388728834754</v>
      </c>
      <c r="S232" s="9" cm="1">
        <f t="array" aca="1" ref="S232" ca="1">INDEX('Inflation data joined'!$A$1:$AJ$1150,MATCH('Inflation data aligned'!$A232,OFFSET(INDIRECT(ADDRESS(1,MATCH(S$1,'Inflation data joined'!$1:$1,0),1,1,$A$1)),,,1150,1),0),MATCH(S$1,'Inflation data joined'!$1:$1,0)+1)</f>
        <v>110.1</v>
      </c>
    </row>
    <row r="233" spans="1:19" x14ac:dyDescent="0.25">
      <c r="A233" s="4">
        <v>43555</v>
      </c>
      <c r="B233" s="9" cm="1">
        <f t="array" aca="1" ref="B233" ca="1">INDEX('Inflation data joined'!$A$1:$AJ$1150,MATCH('Inflation data aligned'!$A233,OFFSET(INDIRECT(ADDRESS(1,MATCH(B$1,'Inflation data joined'!$1:$1,0),1,1,$A$1)),,,1150,1),0),MATCH(B$1,'Inflation data joined'!$1:$1,0)+1)</f>
        <v>114.1</v>
      </c>
      <c r="C233" s="9" cm="1">
        <f t="array" aca="1" ref="C233" ca="1">INDEX('Inflation data joined'!$A$1:$AJ$1150,MATCH('Inflation data aligned'!$A233,OFFSET(INDIRECT(ADDRESS(1,MATCH(C$1,'Inflation data joined'!$1:$1,0),1,1,$A$1)),,,1150,1),0),MATCH(C$1,'Inflation data joined'!$1:$1,0)+1)</f>
        <v>99.304326000000003</v>
      </c>
      <c r="D233" s="21">
        <f>'Mthly con price data from FRED'!D326</f>
        <v>107.7</v>
      </c>
      <c r="E233" s="9" cm="1">
        <f t="array" aca="1" ref="E233" ca="1">INDEX('Inflation data joined'!$A$1:$AJ$1150,MATCH('Inflation data aligned'!$A233,OFFSET(INDIRECT(ADDRESS(1,MATCH(E$1,'Inflation data joined'!$1:$1,0),1,1,$A$1)),,,1150,1),0),MATCH(E$1,'Inflation data joined'!$1:$1,0)+1)</f>
        <v>135.4</v>
      </c>
      <c r="F233" s="9" cm="1">
        <f t="array" aca="1" ref="F233" ca="1">INDEX('Inflation data joined'!$A$1:$AJ$1150,MATCH('Inflation data aligned'!$A233,OFFSET(INDIRECT(ADDRESS(1,MATCH(F$1,'Inflation data joined'!$1:$1,0),1,1,$A$1)),,,1150,1),0),MATCH(F$1,'Inflation data joined'!$1:$1,0)+1)</f>
        <v>101.32689999999999</v>
      </c>
      <c r="G233" s="9" cm="1">
        <f t="array" aca="1" ref="G233" ca="1">INDEX('Inflation data joined'!$A$1:$AJ$1150,MATCH('Inflation data aligned'!$A233,OFFSET(INDIRECT(ADDRESS(1,MATCH(G$1,'Inflation data joined'!$1:$1,0),1,1,$A$1)),,,1150,1),0),MATCH(G$1,'Inflation data joined'!$1:$1,0)+1)</f>
        <v>254.202</v>
      </c>
      <c r="H233" s="9" cm="1">
        <f t="array" aca="1" ref="H233" ca="1">INDEX('Inflation data joined'!$A$1:$AJ$1150,MATCH('Inflation data aligned'!$A233,OFFSET(INDIRECT(ADDRESS(1,MATCH(H$1,'Inflation data joined'!$1:$1,0),1,1,$A$1)),,,1150,1),0),MATCH(H$1,'Inflation data joined'!$1:$1,0)+1)</f>
        <v>285.10000000000002</v>
      </c>
      <c r="I233" s="9" cm="1">
        <f t="array" aca="1" ref="I233" ca="1">INDEX('Inflation data joined'!$A$1:$AJ$1150,MATCH('Inflation data aligned'!$A233,OFFSET(INDIRECT(ADDRESS(1,MATCH(I$1,'Inflation data joined'!$1:$1,0),1,1,$A$1)),,,1150,1),0),MATCH(I$1,'Inflation data joined'!$1:$1,0)+1)</f>
        <v>98.4</v>
      </c>
      <c r="J233" s="9" cm="1">
        <f t="array" aca="1" ref="J233" ca="1">INDEX('Inflation data joined'!$A$1:$AJ$1150,MATCH('Inflation data aligned'!$A233,OFFSET(INDIRECT(ADDRESS(1,MATCH(J$1,'Inflation data joined'!$1:$1,0),1,1,$A$1)),,,1150,1),0),MATCH(J$1,'Inflation data joined'!$1:$1,0)+1)</f>
        <v>103.43</v>
      </c>
      <c r="K233" s="9" cm="1">
        <f t="array" aca="1" ref="K233" ca="1">INDEX('Inflation data joined'!$A$1:$AJ$1150,MATCH('Inflation data aligned'!$A233,OFFSET(INDIRECT(ADDRESS(1,MATCH(K$1,'Inflation data joined'!$1:$1,0),1,1,$A$1)),,,1150,1),0),MATCH(K$1,'Inflation data joined'!$1:$1,0)+1)</f>
        <v>104.4</v>
      </c>
      <c r="L233" s="9" cm="1">
        <f t="array" aca="1" ref="L233" ca="1">INDEX('Inflation data joined'!$A$1:$AJ$1150,MATCH('Inflation data aligned'!$A233,OFFSET(INDIRECT(ADDRESS(1,MATCH(L$1,'Inflation data joined'!$1:$1,0),1,1,$A$1)),,,1150,1),0),MATCH(L$1,'Inflation data joined'!$1:$1,0)+1)</f>
        <v>104.49</v>
      </c>
      <c r="M233" s="9" cm="1">
        <f t="array" aca="1" ref="M233" ca="1">INDEX('Inflation data joined'!$A$1:$AJ$1150,MATCH('Inflation data aligned'!$A233,OFFSET(INDIRECT(ADDRESS(1,MATCH(M$1,'Inflation data joined'!$1:$1,0),1,1,$A$1)),,,1150,1),0),MATCH(M$1,'Inflation data joined'!$1:$1,0)+1)</f>
        <v>5177.47</v>
      </c>
      <c r="N233" s="9" cm="1">
        <f t="array" aca="1" ref="N233" ca="1">INDEX('Inflation data joined'!$A$1:$AJ$1150,MATCH('Inflation data aligned'!$A233,OFFSET(INDIRECT(ADDRESS(1,MATCH(N$1,'Inflation data joined'!$1:$1,0),1,1,$A$1)),,,1150,1),0),MATCH(N$1,'Inflation data joined'!$1:$1,0)+1)</f>
        <v>101.6</v>
      </c>
      <c r="O233" s="9" cm="1">
        <f t="array" aca="1" ref="O233" ca="1">INDEX('Inflation data joined'!$A$1:$AJ$1150,MATCH('Inflation data aligned'!$A233,OFFSET(INDIRECT(ADDRESS(1,MATCH(O$1,'Inflation data joined'!$1:$1,0),1,1,$A$1)),,,1150,1),0),MATCH(O$1,'Inflation data joined'!$1:$1,0)+1)</f>
        <v>101.74</v>
      </c>
      <c r="P233" s="9" cm="1">
        <f t="array" aca="1" ref="P233" ca="1">INDEX('Inflation data joined'!$A$1:$AJ$1150,MATCH('Inflation data aligned'!$A233,OFFSET(INDIRECT(ADDRESS(1,MATCH(P$1,'Inflation data joined'!$1:$1,0),1,1,$A$1)),,,1150,1),0),MATCH(P$1,'Inflation data joined'!$1:$1,0)+1)</f>
        <v>140.4</v>
      </c>
      <c r="Q233" s="9" cm="1">
        <f t="array" aca="1" ref="Q233" ca="1">INDEX('Inflation data joined'!$A$1:$AJ$1150,MATCH('Inflation data aligned'!$A233,OFFSET(INDIRECT(ADDRESS(1,MATCH(Q$1,'Inflation data joined'!$1:$1,0),1,1,$A$1)),,,1150,1),0),MATCH(Q$1,'Inflation data joined'!$1:$1,0)+1)</f>
        <v>105.37</v>
      </c>
      <c r="R233" s="21">
        <f>'Mthly con price data from FRED'!H338</f>
        <v>118.767572767025</v>
      </c>
      <c r="S233" s="9" cm="1">
        <f t="array" aca="1" ref="S233" ca="1">INDEX('Inflation data joined'!$A$1:$AJ$1150,MATCH('Inflation data aligned'!$A233,OFFSET(INDIRECT(ADDRESS(1,MATCH(S$1,'Inflation data joined'!$1:$1,0),1,1,$A$1)),,,1150,1),0),MATCH(S$1,'Inflation data joined'!$1:$1,0)+1)</f>
        <v>111</v>
      </c>
    </row>
    <row r="234" spans="1:19" x14ac:dyDescent="0.25">
      <c r="A234" s="4">
        <v>43585</v>
      </c>
      <c r="B234" s="31">
        <f ca="1">B233+(B236-B233)*1/3</f>
        <v>114.33333333333333</v>
      </c>
      <c r="C234" s="9" cm="1">
        <f t="array" aca="1" ref="C234" ca="1">INDEX('Inflation data joined'!$A$1:$AJ$1150,MATCH('Inflation data aligned'!$A234,OFFSET(INDIRECT(ADDRESS(1,MATCH(C$1,'Inflation data joined'!$1:$1,0),1,1,$A$1)),,,1150,1),0),MATCH(C$1,'Inflation data joined'!$1:$1,0)+1)</f>
        <v>99.597836999999998</v>
      </c>
      <c r="D234" s="21">
        <f>'Mthly con price data from FRED'!D327</f>
        <v>107.8</v>
      </c>
      <c r="E234" s="9" cm="1">
        <f t="array" aca="1" ref="E234" ca="1">INDEX('Inflation data joined'!$A$1:$AJ$1150,MATCH('Inflation data aligned'!$A234,OFFSET(INDIRECT(ADDRESS(1,MATCH(E$1,'Inflation data joined'!$1:$1,0),1,1,$A$1)),,,1150,1),0),MATCH(E$1,'Inflation data joined'!$1:$1,0)+1)</f>
        <v>136</v>
      </c>
      <c r="F234" s="9" cm="1">
        <f t="array" aca="1" ref="F234" ca="1">INDEX('Inflation data joined'!$A$1:$AJ$1150,MATCH('Inflation data aligned'!$A234,OFFSET(INDIRECT(ADDRESS(1,MATCH(F$1,'Inflation data joined'!$1:$1,0),1,1,$A$1)),,,1150,1),0),MATCH(F$1,'Inflation data joined'!$1:$1,0)+1)</f>
        <v>101.51730000000001</v>
      </c>
      <c r="G234" s="9" cm="1">
        <f t="array" aca="1" ref="G234" ca="1">INDEX('Inflation data joined'!$A$1:$AJ$1150,MATCH('Inflation data aligned'!$A234,OFFSET(INDIRECT(ADDRESS(1,MATCH(G$1,'Inflation data joined'!$1:$1,0),1,1,$A$1)),,,1150,1),0),MATCH(G$1,'Inflation data joined'!$1:$1,0)+1)</f>
        <v>255.548</v>
      </c>
      <c r="H234" s="9" cm="1">
        <f t="array" aca="1" ref="H234" ca="1">INDEX('Inflation data joined'!$A$1:$AJ$1150,MATCH('Inflation data aligned'!$A234,OFFSET(INDIRECT(ADDRESS(1,MATCH(H$1,'Inflation data joined'!$1:$1,0),1,1,$A$1)),,,1150,1),0),MATCH(H$1,'Inflation data joined'!$1:$1,0)+1)</f>
        <v>288.2</v>
      </c>
      <c r="I234" s="9" cm="1">
        <f t="array" aca="1" ref="I234" ca="1">INDEX('Inflation data joined'!$A$1:$AJ$1150,MATCH('Inflation data aligned'!$A234,OFFSET(INDIRECT(ADDRESS(1,MATCH(I$1,'Inflation data joined'!$1:$1,0),1,1,$A$1)),,,1150,1),0),MATCH(I$1,'Inflation data joined'!$1:$1,0)+1)</f>
        <v>99.1</v>
      </c>
      <c r="J234" s="9" cm="1">
        <f t="array" aca="1" ref="J234" ca="1">INDEX('Inflation data joined'!$A$1:$AJ$1150,MATCH('Inflation data aligned'!$A234,OFFSET(INDIRECT(ADDRESS(1,MATCH(J$1,'Inflation data joined'!$1:$1,0),1,1,$A$1)),,,1150,1),0),MATCH(J$1,'Inflation data joined'!$1:$1,0)+1)</f>
        <v>103.76</v>
      </c>
      <c r="K234" s="9" cm="1">
        <f t="array" aca="1" ref="K234" ca="1">INDEX('Inflation data joined'!$A$1:$AJ$1150,MATCH('Inflation data aligned'!$A234,OFFSET(INDIRECT(ADDRESS(1,MATCH(K$1,'Inflation data joined'!$1:$1,0),1,1,$A$1)),,,1150,1),0),MATCH(K$1,'Inflation data joined'!$1:$1,0)+1)</f>
        <v>105.4</v>
      </c>
      <c r="L234" s="9" cm="1">
        <f t="array" aca="1" ref="L234" ca="1">INDEX('Inflation data joined'!$A$1:$AJ$1150,MATCH('Inflation data aligned'!$A234,OFFSET(INDIRECT(ADDRESS(1,MATCH(L$1,'Inflation data joined'!$1:$1,0),1,1,$A$1)),,,1150,1),0),MATCH(L$1,'Inflation data joined'!$1:$1,0)+1)</f>
        <v>104.87</v>
      </c>
      <c r="M234" s="9" cm="1">
        <f t="array" aca="1" ref="M234" ca="1">INDEX('Inflation data joined'!$A$1:$AJ$1150,MATCH('Inflation data aligned'!$A234,OFFSET(INDIRECT(ADDRESS(1,MATCH(M$1,'Inflation data joined'!$1:$1,0),1,1,$A$1)),,,1150,1),0),MATCH(M$1,'Inflation data joined'!$1:$1,0)+1)</f>
        <v>5206.9799999999996</v>
      </c>
      <c r="N234" s="9" cm="1">
        <f t="array" aca="1" ref="N234" ca="1">INDEX('Inflation data joined'!$A$1:$AJ$1150,MATCH('Inflation data aligned'!$A234,OFFSET(INDIRECT(ADDRESS(1,MATCH(N$1,'Inflation data joined'!$1:$1,0),1,1,$A$1)),,,1150,1),0),MATCH(N$1,'Inflation data joined'!$1:$1,0)+1)</f>
        <v>102</v>
      </c>
      <c r="O234" s="9" cm="1">
        <f t="array" aca="1" ref="O234" ca="1">INDEX('Inflation data joined'!$A$1:$AJ$1150,MATCH('Inflation data aligned'!$A234,OFFSET(INDIRECT(ADDRESS(1,MATCH(O$1,'Inflation data joined'!$1:$1,0),1,1,$A$1)),,,1150,1),0),MATCH(O$1,'Inflation data joined'!$1:$1,0)+1)</f>
        <v>102.5</v>
      </c>
      <c r="P234" s="9" cm="1">
        <f t="array" aca="1" ref="P234" ca="1">INDEX('Inflation data joined'!$A$1:$AJ$1150,MATCH('Inflation data aligned'!$A234,OFFSET(INDIRECT(ADDRESS(1,MATCH(P$1,'Inflation data joined'!$1:$1,0),1,1,$A$1)),,,1150,1),0),MATCH(P$1,'Inflation data joined'!$1:$1,0)+1)</f>
        <v>141.19999999999999</v>
      </c>
      <c r="Q234" s="9" cm="1">
        <f t="array" aca="1" ref="Q234" ca="1">INDEX('Inflation data joined'!$A$1:$AJ$1150,MATCH('Inflation data aligned'!$A234,OFFSET(INDIRECT(ADDRESS(1,MATCH(Q$1,'Inflation data joined'!$1:$1,0),1,1,$A$1)),,,1150,1),0),MATCH(Q$1,'Inflation data joined'!$1:$1,0)+1)</f>
        <v>106.08</v>
      </c>
      <c r="R234" s="21">
        <f>'Mthly con price data from FRED'!H339</f>
        <v>119.111998728049</v>
      </c>
      <c r="S234" s="9" cm="1">
        <f t="array" aca="1" ref="S234" ca="1">INDEX('Inflation data joined'!$A$1:$AJ$1150,MATCH('Inflation data aligned'!$A234,OFFSET(INDIRECT(ADDRESS(1,MATCH(S$1,'Inflation data joined'!$1:$1,0),1,1,$A$1)),,,1150,1),0),MATCH(S$1,'Inflation data joined'!$1:$1,0)+1)</f>
        <v>111.7</v>
      </c>
    </row>
    <row r="235" spans="1:19" x14ac:dyDescent="0.25">
      <c r="A235" s="4">
        <v>43616</v>
      </c>
      <c r="B235" s="32">
        <f ca="1">B233+(B236-B233)*2/3</f>
        <v>114.56666666666666</v>
      </c>
      <c r="C235" s="9" cm="1">
        <f t="array" aca="1" ref="C235" ca="1">INDEX('Inflation data joined'!$A$1:$AJ$1150,MATCH('Inflation data aligned'!$A235,OFFSET(INDIRECT(ADDRESS(1,MATCH(C$1,'Inflation data joined'!$1:$1,0),1,1,$A$1)),,,1150,1),0),MATCH(C$1,'Inflation data joined'!$1:$1,0)+1)</f>
        <v>99.597836999999998</v>
      </c>
      <c r="D235" s="21">
        <f>'Mthly con price data from FRED'!D328</f>
        <v>107.8</v>
      </c>
      <c r="E235" s="9" cm="1">
        <f t="array" aca="1" ref="E235" ca="1">INDEX('Inflation data joined'!$A$1:$AJ$1150,MATCH('Inflation data aligned'!$A235,OFFSET(INDIRECT(ADDRESS(1,MATCH(E$1,'Inflation data joined'!$1:$1,0),1,1,$A$1)),,,1150,1),0),MATCH(E$1,'Inflation data joined'!$1:$1,0)+1)</f>
        <v>136.6</v>
      </c>
      <c r="F235" s="9" cm="1">
        <f t="array" aca="1" ref="F235" ca="1">INDEX('Inflation data joined'!$A$1:$AJ$1150,MATCH('Inflation data aligned'!$A235,OFFSET(INDIRECT(ADDRESS(1,MATCH(F$1,'Inflation data joined'!$1:$1,0),1,1,$A$1)),,,1150,1),0),MATCH(F$1,'Inflation data joined'!$1:$1,0)+1)</f>
        <v>101.8291</v>
      </c>
      <c r="G235" s="9" cm="1">
        <f t="array" aca="1" ref="G235" ca="1">INDEX('Inflation data joined'!$A$1:$AJ$1150,MATCH('Inflation data aligned'!$A235,OFFSET(INDIRECT(ADDRESS(1,MATCH(G$1,'Inflation data joined'!$1:$1,0),1,1,$A$1)),,,1150,1),0),MATCH(G$1,'Inflation data joined'!$1:$1,0)+1)</f>
        <v>256.09199999999998</v>
      </c>
      <c r="H235" s="9" cm="1">
        <f t="array" aca="1" ref="H235" ca="1">INDEX('Inflation data joined'!$A$1:$AJ$1150,MATCH('Inflation data aligned'!$A235,OFFSET(INDIRECT(ADDRESS(1,MATCH(H$1,'Inflation data joined'!$1:$1,0),1,1,$A$1)),,,1150,1),0),MATCH(H$1,'Inflation data joined'!$1:$1,0)+1)</f>
        <v>289.2</v>
      </c>
      <c r="I235" s="9" cm="1">
        <f t="array" aca="1" ref="I235" ca="1">INDEX('Inflation data joined'!$A$1:$AJ$1150,MATCH('Inflation data aligned'!$A235,OFFSET(INDIRECT(ADDRESS(1,MATCH(I$1,'Inflation data joined'!$1:$1,0),1,1,$A$1)),,,1150,1),0),MATCH(I$1,'Inflation data joined'!$1:$1,0)+1)</f>
        <v>99</v>
      </c>
      <c r="J235" s="9" cm="1">
        <f t="array" aca="1" ref="J235" ca="1">INDEX('Inflation data joined'!$A$1:$AJ$1150,MATCH('Inflation data aligned'!$A235,OFFSET(INDIRECT(ADDRESS(1,MATCH(J$1,'Inflation data joined'!$1:$1,0),1,1,$A$1)),,,1150,1),0),MATCH(J$1,'Inflation data joined'!$1:$1,0)+1)</f>
        <v>103.86</v>
      </c>
      <c r="K235" s="9" cm="1">
        <f t="array" aca="1" ref="K235" ca="1">INDEX('Inflation data joined'!$A$1:$AJ$1150,MATCH('Inflation data aligned'!$A235,OFFSET(INDIRECT(ADDRESS(1,MATCH(K$1,'Inflation data joined'!$1:$1,0),1,1,$A$1)),,,1150,1),0),MATCH(K$1,'Inflation data joined'!$1:$1,0)+1)</f>
        <v>105.7</v>
      </c>
      <c r="L235" s="9" cm="1">
        <f t="array" aca="1" ref="L235" ca="1">INDEX('Inflation data joined'!$A$1:$AJ$1150,MATCH('Inflation data aligned'!$A235,OFFSET(INDIRECT(ADDRESS(1,MATCH(L$1,'Inflation data joined'!$1:$1,0),1,1,$A$1)),,,1150,1),0),MATCH(L$1,'Inflation data joined'!$1:$1,0)+1)</f>
        <v>105.05</v>
      </c>
      <c r="M235" s="9" cm="1">
        <f t="array" aca="1" ref="M235" ca="1">INDEX('Inflation data joined'!$A$1:$AJ$1150,MATCH('Inflation data aligned'!$A235,OFFSET(INDIRECT(ADDRESS(1,MATCH(M$1,'Inflation data joined'!$1:$1,0),1,1,$A$1)),,,1150,1),0),MATCH(M$1,'Inflation data joined'!$1:$1,0)+1)</f>
        <v>5213.75</v>
      </c>
      <c r="N235" s="9" cm="1">
        <f t="array" aca="1" ref="N235" ca="1">INDEX('Inflation data joined'!$A$1:$AJ$1150,MATCH('Inflation data aligned'!$A235,OFFSET(INDIRECT(ADDRESS(1,MATCH(N$1,'Inflation data joined'!$1:$1,0),1,1,$A$1)),,,1150,1),0),MATCH(N$1,'Inflation data joined'!$1:$1,0)+1)</f>
        <v>101.9</v>
      </c>
      <c r="O235" s="9" cm="1">
        <f t="array" aca="1" ref="O235" ca="1">INDEX('Inflation data joined'!$A$1:$AJ$1150,MATCH('Inflation data aligned'!$A235,OFFSET(INDIRECT(ADDRESS(1,MATCH(O$1,'Inflation data joined'!$1:$1,0),1,1,$A$1)),,,1150,1),0),MATCH(O$1,'Inflation data joined'!$1:$1,0)+1)</f>
        <v>102.64</v>
      </c>
      <c r="P235" s="9" cm="1">
        <f t="array" aca="1" ref="P235" ca="1">INDEX('Inflation data joined'!$A$1:$AJ$1150,MATCH('Inflation data aligned'!$A235,OFFSET(INDIRECT(ADDRESS(1,MATCH(P$1,'Inflation data joined'!$1:$1,0),1,1,$A$1)),,,1150,1),0),MATCH(P$1,'Inflation data joined'!$1:$1,0)+1)</f>
        <v>142</v>
      </c>
      <c r="Q235" s="9" cm="1">
        <f t="array" aca="1" ref="Q235" ca="1">INDEX('Inflation data joined'!$A$1:$AJ$1150,MATCH('Inflation data aligned'!$A235,OFFSET(INDIRECT(ADDRESS(1,MATCH(Q$1,'Inflation data joined'!$1:$1,0),1,1,$A$1)),,,1150,1),0),MATCH(Q$1,'Inflation data joined'!$1:$1,0)+1)</f>
        <v>105.94</v>
      </c>
      <c r="R235" s="21">
        <f>'Mthly con price data from FRED'!H340</f>
        <v>119.516979523725</v>
      </c>
      <c r="S235" s="9" cm="1">
        <f t="array" aca="1" ref="S235" ca="1">INDEX('Inflation data joined'!$A$1:$AJ$1150,MATCH('Inflation data aligned'!$A235,OFFSET(INDIRECT(ADDRESS(1,MATCH(S$1,'Inflation data joined'!$1:$1,0),1,1,$A$1)),,,1150,1),0),MATCH(S$1,'Inflation data joined'!$1:$1,0)+1)</f>
        <v>112</v>
      </c>
    </row>
    <row r="236" spans="1:19" x14ac:dyDescent="0.25">
      <c r="A236" s="4">
        <v>43646</v>
      </c>
      <c r="B236" s="9" cm="1">
        <f t="array" aca="1" ref="B236" ca="1">INDEX('Inflation data joined'!$A$1:$AJ$1150,MATCH('Inflation data aligned'!$A236,OFFSET(INDIRECT(ADDRESS(1,MATCH(B$1,'Inflation data joined'!$1:$1,0),1,1,$A$1)),,,1150,1),0),MATCH(B$1,'Inflation data joined'!$1:$1,0)+1)</f>
        <v>114.8</v>
      </c>
      <c r="C236" s="9" cm="1">
        <f t="array" aca="1" ref="C236" ca="1">INDEX('Inflation data joined'!$A$1:$AJ$1150,MATCH('Inflation data aligned'!$A236,OFFSET(INDIRECT(ADDRESS(1,MATCH(C$1,'Inflation data joined'!$1:$1,0),1,1,$A$1)),,,1150,1),0),MATCH(C$1,'Inflation data joined'!$1:$1,0)+1)</f>
        <v>99.402163000000002</v>
      </c>
      <c r="D236" s="21">
        <f>'Mthly con price data from FRED'!D329</f>
        <v>107.7</v>
      </c>
      <c r="E236" s="9" cm="1">
        <f t="array" aca="1" ref="E236" ca="1">INDEX('Inflation data joined'!$A$1:$AJ$1150,MATCH('Inflation data aligned'!$A236,OFFSET(INDIRECT(ADDRESS(1,MATCH(E$1,'Inflation data joined'!$1:$1,0),1,1,$A$1)),,,1150,1),0),MATCH(E$1,'Inflation data joined'!$1:$1,0)+1)</f>
        <v>136.30000000000001</v>
      </c>
      <c r="F236" s="9" cm="1">
        <f t="array" aca="1" ref="F236" ca="1">INDEX('Inflation data joined'!$A$1:$AJ$1150,MATCH('Inflation data aligned'!$A236,OFFSET(INDIRECT(ADDRESS(1,MATCH(F$1,'Inflation data joined'!$1:$1,0),1,1,$A$1)),,,1150,1),0),MATCH(F$1,'Inflation data joined'!$1:$1,0)+1)</f>
        <v>101.7989</v>
      </c>
      <c r="G236" s="9" cm="1">
        <f t="array" aca="1" ref="G236" ca="1">INDEX('Inflation data joined'!$A$1:$AJ$1150,MATCH('Inflation data aligned'!$A236,OFFSET(INDIRECT(ADDRESS(1,MATCH(G$1,'Inflation data joined'!$1:$1,0),1,1,$A$1)),,,1150,1),0),MATCH(G$1,'Inflation data joined'!$1:$1,0)+1)</f>
        <v>256.14299999999997</v>
      </c>
      <c r="H236" s="9" cm="1">
        <f t="array" aca="1" ref="H236" ca="1">INDEX('Inflation data joined'!$A$1:$AJ$1150,MATCH('Inflation data aligned'!$A236,OFFSET(INDIRECT(ADDRESS(1,MATCH(H$1,'Inflation data joined'!$1:$1,0),1,1,$A$1)),,,1150,1),0),MATCH(H$1,'Inflation data joined'!$1:$1,0)+1)</f>
        <v>289.60000000000002</v>
      </c>
      <c r="I236" s="9" cm="1">
        <f t="array" aca="1" ref="I236" ca="1">INDEX('Inflation data joined'!$A$1:$AJ$1150,MATCH('Inflation data aligned'!$A236,OFFSET(INDIRECT(ADDRESS(1,MATCH(I$1,'Inflation data joined'!$1:$1,0),1,1,$A$1)),,,1150,1),0),MATCH(I$1,'Inflation data joined'!$1:$1,0)+1)</f>
        <v>99.7</v>
      </c>
      <c r="J236" s="9" cm="1">
        <f t="array" aca="1" ref="J236" ca="1">INDEX('Inflation data joined'!$A$1:$AJ$1150,MATCH('Inflation data aligned'!$A236,OFFSET(INDIRECT(ADDRESS(1,MATCH(J$1,'Inflation data joined'!$1:$1,0),1,1,$A$1)),,,1150,1),0),MATCH(J$1,'Inflation data joined'!$1:$1,0)+1)</f>
        <v>104.12</v>
      </c>
      <c r="K236" s="9" cm="1">
        <f t="array" aca="1" ref="K236" ca="1">INDEX('Inflation data joined'!$A$1:$AJ$1150,MATCH('Inflation data aligned'!$A236,OFFSET(INDIRECT(ADDRESS(1,MATCH(K$1,'Inflation data joined'!$1:$1,0),1,1,$A$1)),,,1150,1),0),MATCH(K$1,'Inflation data joined'!$1:$1,0)+1)</f>
        <v>106</v>
      </c>
      <c r="L236" s="9" cm="1">
        <f t="array" aca="1" ref="L236" ca="1">INDEX('Inflation data joined'!$A$1:$AJ$1150,MATCH('Inflation data aligned'!$A236,OFFSET(INDIRECT(ADDRESS(1,MATCH(L$1,'Inflation data joined'!$1:$1,0),1,1,$A$1)),,,1150,1),0),MATCH(L$1,'Inflation data joined'!$1:$1,0)+1)</f>
        <v>104.88</v>
      </c>
      <c r="M236" s="9" cm="1">
        <f t="array" aca="1" ref="M236" ca="1">INDEX('Inflation data joined'!$A$1:$AJ$1150,MATCH('Inflation data aligned'!$A236,OFFSET(INDIRECT(ADDRESS(1,MATCH(M$1,'Inflation data joined'!$1:$1,0),1,1,$A$1)),,,1150,1),0),MATCH(M$1,'Inflation data joined'!$1:$1,0)+1)</f>
        <v>5214.2700000000004</v>
      </c>
      <c r="N236" s="9" cm="1">
        <f t="array" aca="1" ref="N236" ca="1">INDEX('Inflation data joined'!$A$1:$AJ$1150,MATCH('Inflation data aligned'!$A236,OFFSET(INDIRECT(ADDRESS(1,MATCH(N$1,'Inflation data joined'!$1:$1,0),1,1,$A$1)),,,1150,1),0),MATCH(N$1,'Inflation data joined'!$1:$1,0)+1)</f>
        <v>102.1</v>
      </c>
      <c r="O236" s="9" cm="1">
        <f t="array" aca="1" ref="O236" ca="1">INDEX('Inflation data joined'!$A$1:$AJ$1150,MATCH('Inflation data aligned'!$A236,OFFSET(INDIRECT(ADDRESS(1,MATCH(O$1,'Inflation data joined'!$1:$1,0),1,1,$A$1)),,,1150,1),0),MATCH(O$1,'Inflation data joined'!$1:$1,0)+1)</f>
        <v>102.98</v>
      </c>
      <c r="P236" s="9" cm="1">
        <f t="array" aca="1" ref="P236" ca="1">INDEX('Inflation data joined'!$A$1:$AJ$1150,MATCH('Inflation data aligned'!$A236,OFFSET(INDIRECT(ADDRESS(1,MATCH(P$1,'Inflation data joined'!$1:$1,0),1,1,$A$1)),,,1150,1),0),MATCH(P$1,'Inflation data joined'!$1:$1,0)+1)</f>
        <v>142.9</v>
      </c>
      <c r="Q236" s="9" cm="1">
        <f t="array" aca="1" ref="Q236" ca="1">INDEX('Inflation data joined'!$A$1:$AJ$1150,MATCH('Inflation data aligned'!$A236,OFFSET(INDIRECT(ADDRESS(1,MATCH(Q$1,'Inflation data joined'!$1:$1,0),1,1,$A$1)),,,1150,1),0),MATCH(Q$1,'Inflation data joined'!$1:$1,0)+1)</f>
        <v>105.84</v>
      </c>
      <c r="R236" s="21">
        <f>'Mthly con price data from FRED'!H341</f>
        <v>119.56478631553399</v>
      </c>
      <c r="S236" s="9" cm="1">
        <f t="array" aca="1" ref="S236" ca="1">INDEX('Inflation data joined'!$A$1:$AJ$1150,MATCH('Inflation data aligned'!$A236,OFFSET(INDIRECT(ADDRESS(1,MATCH(S$1,'Inflation data joined'!$1:$1,0),1,1,$A$1)),,,1150,1),0),MATCH(S$1,'Inflation data joined'!$1:$1,0)+1)</f>
        <v>112.4</v>
      </c>
    </row>
    <row r="237" spans="1:19" x14ac:dyDescent="0.25">
      <c r="A237" s="4">
        <v>43677</v>
      </c>
      <c r="B237" s="31">
        <f ca="1">B236+(B239-B236)*1/3</f>
        <v>115</v>
      </c>
      <c r="C237" s="9" cm="1">
        <f t="array" aca="1" ref="C237" ca="1">INDEX('Inflation data joined'!$A$1:$AJ$1150,MATCH('Inflation data aligned'!$A237,OFFSET(INDIRECT(ADDRESS(1,MATCH(C$1,'Inflation data joined'!$1:$1,0),1,1,$A$1)),,,1150,1),0),MATCH(C$1,'Inflation data joined'!$1:$1,0)+1)</f>
        <v>99.304326000000003</v>
      </c>
      <c r="D237" s="21">
        <f>'Mthly con price data from FRED'!D330</f>
        <v>108.1</v>
      </c>
      <c r="E237" s="9" cm="1">
        <f t="array" aca="1" ref="E237" ca="1">INDEX('Inflation data joined'!$A$1:$AJ$1150,MATCH('Inflation data aligned'!$A237,OFFSET(INDIRECT(ADDRESS(1,MATCH(E$1,'Inflation data joined'!$1:$1,0),1,1,$A$1)),,,1150,1),0),MATCH(E$1,'Inflation data joined'!$1:$1,0)+1)</f>
        <v>137</v>
      </c>
      <c r="F237" s="9" cm="1">
        <f t="array" aca="1" ref="F237" ca="1">INDEX('Inflation data joined'!$A$1:$AJ$1150,MATCH('Inflation data aligned'!$A237,OFFSET(INDIRECT(ADDRESS(1,MATCH(F$1,'Inflation data joined'!$1:$1,0),1,1,$A$1)),,,1150,1),0),MATCH(F$1,'Inflation data joined'!$1:$1,0)+1)</f>
        <v>101.2735</v>
      </c>
      <c r="G237" s="9" cm="1">
        <f t="array" aca="1" ref="G237" ca="1">INDEX('Inflation data joined'!$A$1:$AJ$1150,MATCH('Inflation data aligned'!$A237,OFFSET(INDIRECT(ADDRESS(1,MATCH(G$1,'Inflation data joined'!$1:$1,0),1,1,$A$1)),,,1150,1),0),MATCH(G$1,'Inflation data joined'!$1:$1,0)+1)</f>
        <v>256.57100000000003</v>
      </c>
      <c r="H237" s="9" cm="1">
        <f t="array" aca="1" ref="H237" ca="1">INDEX('Inflation data joined'!$A$1:$AJ$1150,MATCH('Inflation data aligned'!$A237,OFFSET(INDIRECT(ADDRESS(1,MATCH(H$1,'Inflation data joined'!$1:$1,0),1,1,$A$1)),,,1150,1),0),MATCH(H$1,'Inflation data joined'!$1:$1,0)+1)</f>
        <v>289.5</v>
      </c>
      <c r="I237" s="9" cm="1">
        <f t="array" aca="1" ref="I237" ca="1">INDEX('Inflation data joined'!$A$1:$AJ$1150,MATCH('Inflation data aligned'!$A237,OFFSET(INDIRECT(ADDRESS(1,MATCH(I$1,'Inflation data joined'!$1:$1,0),1,1,$A$1)),,,1150,1),0),MATCH(I$1,'Inflation data joined'!$1:$1,0)+1)</f>
        <v>100.1</v>
      </c>
      <c r="J237" s="9" cm="1">
        <f t="array" aca="1" ref="J237" ca="1">INDEX('Inflation data joined'!$A$1:$AJ$1150,MATCH('Inflation data aligned'!$A237,OFFSET(INDIRECT(ADDRESS(1,MATCH(J$1,'Inflation data joined'!$1:$1,0),1,1,$A$1)),,,1150,1),0),MATCH(J$1,'Inflation data joined'!$1:$1,0)+1)</f>
        <v>103.91</v>
      </c>
      <c r="K237" s="9" cm="1">
        <f t="array" aca="1" ref="K237" ca="1">INDEX('Inflation data joined'!$A$1:$AJ$1150,MATCH('Inflation data aligned'!$A237,OFFSET(INDIRECT(ADDRESS(1,MATCH(K$1,'Inflation data joined'!$1:$1,0),1,1,$A$1)),,,1150,1),0),MATCH(K$1,'Inflation data joined'!$1:$1,0)+1)</f>
        <v>106.4</v>
      </c>
      <c r="L237" s="9" cm="1">
        <f t="array" aca="1" ref="L237" ca="1">INDEX('Inflation data joined'!$A$1:$AJ$1150,MATCH('Inflation data aligned'!$A237,OFFSET(INDIRECT(ADDRESS(1,MATCH(L$1,'Inflation data joined'!$1:$1,0),1,1,$A$1)),,,1150,1),0),MATCH(L$1,'Inflation data joined'!$1:$1,0)+1)</f>
        <v>104.56</v>
      </c>
      <c r="M237" s="9" cm="1">
        <f t="array" aca="1" ref="M237" ca="1">INDEX('Inflation data joined'!$A$1:$AJ$1150,MATCH('Inflation data aligned'!$A237,OFFSET(INDIRECT(ADDRESS(1,MATCH(M$1,'Inflation data joined'!$1:$1,0),1,1,$A$1)),,,1150,1),0),MATCH(M$1,'Inflation data joined'!$1:$1,0)+1)</f>
        <v>5224.18</v>
      </c>
      <c r="N237" s="9" cm="1">
        <f t="array" aca="1" ref="N237" ca="1">INDEX('Inflation data joined'!$A$1:$AJ$1150,MATCH('Inflation data aligned'!$A237,OFFSET(INDIRECT(ADDRESS(1,MATCH(N$1,'Inflation data joined'!$1:$1,0),1,1,$A$1)),,,1150,1),0),MATCH(N$1,'Inflation data joined'!$1:$1,0)+1)</f>
        <v>101.9</v>
      </c>
      <c r="O237" s="9" cm="1">
        <f t="array" aca="1" ref="O237" ca="1">INDEX('Inflation data joined'!$A$1:$AJ$1150,MATCH('Inflation data aligned'!$A237,OFFSET(INDIRECT(ADDRESS(1,MATCH(O$1,'Inflation data joined'!$1:$1,0),1,1,$A$1)),,,1150,1),0),MATCH(O$1,'Inflation data joined'!$1:$1,0)+1)</f>
        <v>102.86</v>
      </c>
      <c r="P237" s="9" cm="1">
        <f t="array" aca="1" ref="P237" ca="1">INDEX('Inflation data joined'!$A$1:$AJ$1150,MATCH('Inflation data aligned'!$A237,OFFSET(INDIRECT(ADDRESS(1,MATCH(P$1,'Inflation data joined'!$1:$1,0),1,1,$A$1)),,,1150,1),0),MATCH(P$1,'Inflation data joined'!$1:$1,0)+1)</f>
        <v>144.19999999999999</v>
      </c>
      <c r="Q237" s="9" cm="1">
        <f t="array" aca="1" ref="Q237" ca="1">INDEX('Inflation data joined'!$A$1:$AJ$1150,MATCH('Inflation data aligned'!$A237,OFFSET(INDIRECT(ADDRESS(1,MATCH(Q$1,'Inflation data joined'!$1:$1,0),1,1,$A$1)),,,1150,1),0),MATCH(Q$1,'Inflation data joined'!$1:$1,0)+1)</f>
        <v>106.9</v>
      </c>
      <c r="R237" s="21">
        <f>'Mthly con price data from FRED'!H342</f>
        <v>119.80391588816499</v>
      </c>
      <c r="S237" s="9" cm="1">
        <f t="array" aca="1" ref="S237" ca="1">INDEX('Inflation data joined'!$A$1:$AJ$1150,MATCH('Inflation data aligned'!$A237,OFFSET(INDIRECT(ADDRESS(1,MATCH(S$1,'Inflation data joined'!$1:$1,0),1,1,$A$1)),,,1150,1),0),MATCH(S$1,'Inflation data joined'!$1:$1,0)+1)</f>
        <v>112.8</v>
      </c>
    </row>
    <row r="238" spans="1:19" x14ac:dyDescent="0.25">
      <c r="A238" s="4">
        <v>43708</v>
      </c>
      <c r="B238" s="32">
        <f ca="1">B236+(B239-B236)*2/3</f>
        <v>115.2</v>
      </c>
      <c r="C238" s="9" cm="1">
        <f t="array" aca="1" ref="C238" ca="1">INDEX('Inflation data joined'!$A$1:$AJ$1150,MATCH('Inflation data aligned'!$A238,OFFSET(INDIRECT(ADDRESS(1,MATCH(C$1,'Inflation data joined'!$1:$1,0),1,1,$A$1)),,,1150,1),0),MATCH(C$1,'Inflation data joined'!$1:$1,0)+1)</f>
        <v>99.5</v>
      </c>
      <c r="D238" s="21">
        <f>'Mthly con price data from FRED'!D331</f>
        <v>108.9</v>
      </c>
      <c r="E238" s="9" cm="1">
        <f t="array" aca="1" ref="E238" ca="1">INDEX('Inflation data joined'!$A$1:$AJ$1150,MATCH('Inflation data aligned'!$A238,OFFSET(INDIRECT(ADDRESS(1,MATCH(E$1,'Inflation data joined'!$1:$1,0),1,1,$A$1)),,,1150,1),0),MATCH(E$1,'Inflation data joined'!$1:$1,0)+1)</f>
        <v>136.80000000000001</v>
      </c>
      <c r="F238" s="9" cm="1">
        <f t="array" aca="1" ref="F238" ca="1">INDEX('Inflation data joined'!$A$1:$AJ$1150,MATCH('Inflation data aligned'!$A238,OFFSET(INDIRECT(ADDRESS(1,MATCH(F$1,'Inflation data joined'!$1:$1,0),1,1,$A$1)),,,1150,1),0),MATCH(F$1,'Inflation data joined'!$1:$1,0)+1)</f>
        <v>101.2632</v>
      </c>
      <c r="G238" s="9" cm="1">
        <f t="array" aca="1" ref="G238" ca="1">INDEX('Inflation data joined'!$A$1:$AJ$1150,MATCH('Inflation data aligned'!$A238,OFFSET(INDIRECT(ADDRESS(1,MATCH(G$1,'Inflation data joined'!$1:$1,0),1,1,$A$1)),,,1150,1),0),MATCH(G$1,'Inflation data joined'!$1:$1,0)+1)</f>
        <v>256.55799999999999</v>
      </c>
      <c r="H238" s="9" cm="1">
        <f t="array" aca="1" ref="H238" ca="1">INDEX('Inflation data joined'!$A$1:$AJ$1150,MATCH('Inflation data aligned'!$A238,OFFSET(INDIRECT(ADDRESS(1,MATCH(H$1,'Inflation data joined'!$1:$1,0),1,1,$A$1)),,,1150,1),0),MATCH(H$1,'Inflation data joined'!$1:$1,0)+1)</f>
        <v>291.7</v>
      </c>
      <c r="I238" s="9" cm="1">
        <f t="array" aca="1" ref="I238" ca="1">INDEX('Inflation data joined'!$A$1:$AJ$1150,MATCH('Inflation data aligned'!$A238,OFFSET(INDIRECT(ADDRESS(1,MATCH(I$1,'Inflation data joined'!$1:$1,0),1,1,$A$1)),,,1150,1),0),MATCH(I$1,'Inflation data joined'!$1:$1,0)+1)</f>
        <v>100.3</v>
      </c>
      <c r="J238" s="9" cm="1">
        <f t="array" aca="1" ref="J238" ca="1">INDEX('Inflation data joined'!$A$1:$AJ$1150,MATCH('Inflation data aligned'!$A238,OFFSET(INDIRECT(ADDRESS(1,MATCH(J$1,'Inflation data joined'!$1:$1,0),1,1,$A$1)),,,1150,1),0),MATCH(J$1,'Inflation data joined'!$1:$1,0)+1)</f>
        <v>104.4</v>
      </c>
      <c r="K238" s="9" cm="1">
        <f t="array" aca="1" ref="K238" ca="1">INDEX('Inflation data joined'!$A$1:$AJ$1150,MATCH('Inflation data aligned'!$A238,OFFSET(INDIRECT(ADDRESS(1,MATCH(K$1,'Inflation data joined'!$1:$1,0),1,1,$A$1)),,,1150,1),0),MATCH(K$1,'Inflation data joined'!$1:$1,0)+1)</f>
        <v>106.3</v>
      </c>
      <c r="L238" s="9" cm="1">
        <f t="array" aca="1" ref="L238" ca="1">INDEX('Inflation data joined'!$A$1:$AJ$1150,MATCH('Inflation data aligned'!$A238,OFFSET(INDIRECT(ADDRESS(1,MATCH(L$1,'Inflation data joined'!$1:$1,0),1,1,$A$1)),,,1150,1),0),MATCH(L$1,'Inflation data joined'!$1:$1,0)+1)</f>
        <v>104.81</v>
      </c>
      <c r="M238" s="9" cm="1">
        <f t="array" aca="1" ref="M238" ca="1">INDEX('Inflation data joined'!$A$1:$AJ$1150,MATCH('Inflation data aligned'!$A238,OFFSET(INDIRECT(ADDRESS(1,MATCH(M$1,'Inflation data joined'!$1:$1,0),1,1,$A$1)),,,1150,1),0),MATCH(M$1,'Inflation data joined'!$1:$1,0)+1)</f>
        <v>5229.93</v>
      </c>
      <c r="N238" s="9" cm="1">
        <f t="array" aca="1" ref="N238" ca="1">INDEX('Inflation data joined'!$A$1:$AJ$1150,MATCH('Inflation data aligned'!$A238,OFFSET(INDIRECT(ADDRESS(1,MATCH(N$1,'Inflation data joined'!$1:$1,0),1,1,$A$1)),,,1150,1),0),MATCH(N$1,'Inflation data joined'!$1:$1,0)+1)</f>
        <v>102.3</v>
      </c>
      <c r="O238" s="9" cm="1">
        <f t="array" aca="1" ref="O238" ca="1">INDEX('Inflation data joined'!$A$1:$AJ$1150,MATCH('Inflation data aligned'!$A238,OFFSET(INDIRECT(ADDRESS(1,MATCH(O$1,'Inflation data joined'!$1:$1,0),1,1,$A$1)),,,1150,1),0),MATCH(O$1,'Inflation data joined'!$1:$1,0)+1)</f>
        <v>102.84</v>
      </c>
      <c r="P238" s="9" cm="1">
        <f t="array" aca="1" ref="P238" ca="1">INDEX('Inflation data joined'!$A$1:$AJ$1150,MATCH('Inflation data aligned'!$A238,OFFSET(INDIRECT(ADDRESS(1,MATCH(P$1,'Inflation data joined'!$1:$1,0),1,1,$A$1)),,,1150,1),0),MATCH(P$1,'Inflation data joined'!$1:$1,0)+1)</f>
        <v>145</v>
      </c>
      <c r="Q238" s="9" cm="1">
        <f t="array" aca="1" ref="Q238" ca="1">INDEX('Inflation data joined'!$A$1:$AJ$1150,MATCH('Inflation data aligned'!$A238,OFFSET(INDIRECT(ADDRESS(1,MATCH(Q$1,'Inflation data joined'!$1:$1,0),1,1,$A$1)),,,1150,1),0),MATCH(Q$1,'Inflation data joined'!$1:$1,0)+1)</f>
        <v>107.37</v>
      </c>
      <c r="R238" s="21">
        <f>'Mthly con price data from FRED'!H343</f>
        <v>119.51638649003399</v>
      </c>
      <c r="S238" s="9" cm="1">
        <f t="array" aca="1" ref="S238" ca="1">INDEX('Inflation data joined'!$A$1:$AJ$1150,MATCH('Inflation data aligned'!$A238,OFFSET(INDIRECT(ADDRESS(1,MATCH(S$1,'Inflation data joined'!$1:$1,0),1,1,$A$1)),,,1150,1),0),MATCH(S$1,'Inflation data joined'!$1:$1,0)+1)</f>
        <v>113.1</v>
      </c>
    </row>
    <row r="239" spans="1:19" x14ac:dyDescent="0.25">
      <c r="A239" s="4">
        <v>43738</v>
      </c>
      <c r="B239" s="9" cm="1">
        <f t="array" aca="1" ref="B239" ca="1">INDEX('Inflation data joined'!$A$1:$AJ$1150,MATCH('Inflation data aligned'!$A239,OFFSET(INDIRECT(ADDRESS(1,MATCH(B$1,'Inflation data joined'!$1:$1,0),1,1,$A$1)),,,1150,1),0),MATCH(B$1,'Inflation data joined'!$1:$1,0)+1)</f>
        <v>115.4</v>
      </c>
      <c r="C239" s="9" cm="1">
        <f t="array" aca="1" ref="C239" ca="1">INDEX('Inflation data joined'!$A$1:$AJ$1150,MATCH('Inflation data aligned'!$A239,OFFSET(INDIRECT(ADDRESS(1,MATCH(C$1,'Inflation data joined'!$1:$1,0),1,1,$A$1)),,,1150,1),0),MATCH(C$1,'Inflation data joined'!$1:$1,0)+1)</f>
        <v>99.402163000000002</v>
      </c>
      <c r="D239" s="21">
        <f>'Mthly con price data from FRED'!D332</f>
        <v>109.8</v>
      </c>
      <c r="E239" s="9" cm="1">
        <f t="array" aca="1" ref="E239" ca="1">INDEX('Inflation data joined'!$A$1:$AJ$1150,MATCH('Inflation data aligned'!$A239,OFFSET(INDIRECT(ADDRESS(1,MATCH(E$1,'Inflation data joined'!$1:$1,0),1,1,$A$1)),,,1150,1),0),MATCH(E$1,'Inflation data joined'!$1:$1,0)+1)</f>
        <v>136.19999999999999</v>
      </c>
      <c r="F239" s="9" cm="1">
        <f t="array" aca="1" ref="F239" ca="1">INDEX('Inflation data joined'!$A$1:$AJ$1150,MATCH('Inflation data aligned'!$A239,OFFSET(INDIRECT(ADDRESS(1,MATCH(F$1,'Inflation data joined'!$1:$1,0),1,1,$A$1)),,,1150,1),0),MATCH(F$1,'Inflation data joined'!$1:$1,0)+1)</f>
        <v>101.15219999999999</v>
      </c>
      <c r="G239" s="9" cm="1">
        <f t="array" aca="1" ref="G239" ca="1">INDEX('Inflation data joined'!$A$1:$AJ$1150,MATCH('Inflation data aligned'!$A239,OFFSET(INDIRECT(ADDRESS(1,MATCH(G$1,'Inflation data joined'!$1:$1,0),1,1,$A$1)),,,1150,1),0),MATCH(G$1,'Inflation data joined'!$1:$1,0)+1)</f>
        <v>256.75900000000001</v>
      </c>
      <c r="H239" s="9" cm="1">
        <f t="array" aca="1" ref="H239" ca="1">INDEX('Inflation data joined'!$A$1:$AJ$1150,MATCH('Inflation data aligned'!$A239,OFFSET(INDIRECT(ADDRESS(1,MATCH(H$1,'Inflation data joined'!$1:$1,0),1,1,$A$1)),,,1150,1),0),MATCH(H$1,'Inflation data joined'!$1:$1,0)+1)</f>
        <v>291</v>
      </c>
      <c r="I239" s="9" cm="1">
        <f t="array" aca="1" ref="I239" ca="1">INDEX('Inflation data joined'!$A$1:$AJ$1150,MATCH('Inflation data aligned'!$A239,OFFSET(INDIRECT(ADDRESS(1,MATCH(I$1,'Inflation data joined'!$1:$1,0),1,1,$A$1)),,,1150,1),0),MATCH(I$1,'Inflation data joined'!$1:$1,0)+1)</f>
        <v>100.3</v>
      </c>
      <c r="J239" s="9" cm="1">
        <f t="array" aca="1" ref="J239" ca="1">INDEX('Inflation data joined'!$A$1:$AJ$1150,MATCH('Inflation data aligned'!$A239,OFFSET(INDIRECT(ADDRESS(1,MATCH(J$1,'Inflation data joined'!$1:$1,0),1,1,$A$1)),,,1150,1),0),MATCH(J$1,'Inflation data joined'!$1:$1,0)+1)</f>
        <v>104.04</v>
      </c>
      <c r="K239" s="9" cm="1">
        <f t="array" aca="1" ref="K239" ca="1">INDEX('Inflation data joined'!$A$1:$AJ$1150,MATCH('Inflation data aligned'!$A239,OFFSET(INDIRECT(ADDRESS(1,MATCH(K$1,'Inflation data joined'!$1:$1,0),1,1,$A$1)),,,1150,1),0),MATCH(K$1,'Inflation data joined'!$1:$1,0)+1)</f>
        <v>106.2</v>
      </c>
      <c r="L239" s="9" cm="1">
        <f t="array" aca="1" ref="L239" ca="1">INDEX('Inflation data joined'!$A$1:$AJ$1150,MATCH('Inflation data aligned'!$A239,OFFSET(INDIRECT(ADDRESS(1,MATCH(L$1,'Inflation data joined'!$1:$1,0),1,1,$A$1)),,,1150,1),0),MATCH(L$1,'Inflation data joined'!$1:$1,0)+1)</f>
        <v>105.2</v>
      </c>
      <c r="M239" s="9" cm="1">
        <f t="array" aca="1" ref="M239" ca="1">INDEX('Inflation data joined'!$A$1:$AJ$1150,MATCH('Inflation data aligned'!$A239,OFFSET(INDIRECT(ADDRESS(1,MATCH(M$1,'Inflation data joined'!$1:$1,0),1,1,$A$1)),,,1150,1),0),MATCH(M$1,'Inflation data joined'!$1:$1,0)+1)</f>
        <v>5227.84</v>
      </c>
      <c r="N239" s="9" cm="1">
        <f t="array" aca="1" ref="N239" ca="1">INDEX('Inflation data joined'!$A$1:$AJ$1150,MATCH('Inflation data aligned'!$A239,OFFSET(INDIRECT(ADDRESS(1,MATCH(N$1,'Inflation data joined'!$1:$1,0),1,1,$A$1)),,,1150,1),0),MATCH(N$1,'Inflation data joined'!$1:$1,0)+1)</f>
        <v>102</v>
      </c>
      <c r="O239" s="9" cm="1">
        <f t="array" aca="1" ref="O239" ca="1">INDEX('Inflation data joined'!$A$1:$AJ$1150,MATCH('Inflation data aligned'!$A239,OFFSET(INDIRECT(ADDRESS(1,MATCH(O$1,'Inflation data joined'!$1:$1,0),1,1,$A$1)),,,1150,1),0),MATCH(O$1,'Inflation data joined'!$1:$1,0)+1)</f>
        <v>103</v>
      </c>
      <c r="P239" s="9" cm="1">
        <f t="array" aca="1" ref="P239" ca="1">INDEX('Inflation data joined'!$A$1:$AJ$1150,MATCH('Inflation data aligned'!$A239,OFFSET(INDIRECT(ADDRESS(1,MATCH(P$1,'Inflation data joined'!$1:$1,0),1,1,$A$1)),,,1150,1),0),MATCH(P$1,'Inflation data joined'!$1:$1,0)+1)</f>
        <v>145.80000000000001</v>
      </c>
      <c r="Q239" s="9" cm="1">
        <f t="array" aca="1" ref="Q239" ca="1">INDEX('Inflation data joined'!$A$1:$AJ$1150,MATCH('Inflation data aligned'!$A239,OFFSET(INDIRECT(ADDRESS(1,MATCH(Q$1,'Inflation data joined'!$1:$1,0),1,1,$A$1)),,,1150,1),0),MATCH(Q$1,'Inflation data joined'!$1:$1,0)+1)</f>
        <v>106.7</v>
      </c>
      <c r="R239" s="21">
        <f>'Mthly con price data from FRED'!H344</f>
        <v>119.32516027165001</v>
      </c>
      <c r="S239" s="9" cm="1">
        <f t="array" aca="1" ref="S239" ca="1">INDEX('Inflation data joined'!$A$1:$AJ$1150,MATCH('Inflation data aligned'!$A239,OFFSET(INDIRECT(ADDRESS(1,MATCH(S$1,'Inflation data joined'!$1:$1,0),1,1,$A$1)),,,1150,1),0),MATCH(S$1,'Inflation data joined'!$1:$1,0)+1)</f>
        <v>113.4</v>
      </c>
    </row>
    <row r="240" spans="1:19" x14ac:dyDescent="0.25">
      <c r="A240" s="4">
        <v>43769</v>
      </c>
      <c r="B240" s="9" cm="1">
        <f t="array" aca="1" ref="B240" ca="1">INDEX('Inflation data joined'!$A$1:$AJ$1150,MATCH('Inflation data aligned'!$A240,OFFSET(INDIRECT(ADDRESS(1,MATCH(B$1,'Inflation data joined'!$1:$1,0),1,1,$A$1)),,,1150,1),0),MATCH(B$1,'Inflation data joined'!$1:$1,0)+1)</f>
        <v>115.4</v>
      </c>
      <c r="C240" s="9" cm="1">
        <f t="array" aca="1" ref="C240" ca="1">INDEX('Inflation data joined'!$A$1:$AJ$1150,MATCH('Inflation data aligned'!$A240,OFFSET(INDIRECT(ADDRESS(1,MATCH(C$1,'Inflation data joined'!$1:$1,0),1,1,$A$1)),,,1150,1),0),MATCH(C$1,'Inflation data joined'!$1:$1,0)+1)</f>
        <v>99.793509999999998</v>
      </c>
      <c r="D240" s="21">
        <f>'Mthly con price data from FRED'!D333</f>
        <v>110.8</v>
      </c>
      <c r="E240" s="9" cm="1">
        <f t="array" aca="1" ref="E240" ca="1">INDEX('Inflation data joined'!$A$1:$AJ$1150,MATCH('Inflation data aligned'!$A240,OFFSET(INDIRECT(ADDRESS(1,MATCH(E$1,'Inflation data joined'!$1:$1,0),1,1,$A$1)),,,1150,1),0),MATCH(E$1,'Inflation data joined'!$1:$1,0)+1)</f>
        <v>136.6</v>
      </c>
      <c r="F240" s="9" cm="1">
        <f t="array" aca="1" ref="F240" ca="1">INDEX('Inflation data joined'!$A$1:$AJ$1150,MATCH('Inflation data aligned'!$A240,OFFSET(INDIRECT(ADDRESS(1,MATCH(F$1,'Inflation data joined'!$1:$1,0),1,1,$A$1)),,,1150,1),0),MATCH(F$1,'Inflation data joined'!$1:$1,0)+1)</f>
        <v>100.9248</v>
      </c>
      <c r="G240" s="9" cm="1">
        <f t="array" aca="1" ref="G240" ca="1">INDEX('Inflation data joined'!$A$1:$AJ$1150,MATCH('Inflation data aligned'!$A240,OFFSET(INDIRECT(ADDRESS(1,MATCH(G$1,'Inflation data joined'!$1:$1,0),1,1,$A$1)),,,1150,1),0),MATCH(G$1,'Inflation data joined'!$1:$1,0)+1)</f>
        <v>257.346</v>
      </c>
      <c r="H240" s="9" cm="1">
        <f t="array" aca="1" ref="H240" ca="1">INDEX('Inflation data joined'!$A$1:$AJ$1150,MATCH('Inflation data aligned'!$A240,OFFSET(INDIRECT(ADDRESS(1,MATCH(H$1,'Inflation data joined'!$1:$1,0),1,1,$A$1)),,,1150,1),0),MATCH(H$1,'Inflation data joined'!$1:$1,0)+1)</f>
        <v>290.39999999999998</v>
      </c>
      <c r="I240" s="9" cm="1">
        <f t="array" aca="1" ref="I240" ca="1">INDEX('Inflation data joined'!$A$1:$AJ$1150,MATCH('Inflation data aligned'!$A240,OFFSET(INDIRECT(ADDRESS(1,MATCH(I$1,'Inflation data joined'!$1:$1,0),1,1,$A$1)),,,1150,1),0),MATCH(I$1,'Inflation data joined'!$1:$1,0)+1)</f>
        <v>100.6</v>
      </c>
      <c r="J240" s="9" cm="1">
        <f t="array" aca="1" ref="J240" ca="1">INDEX('Inflation data joined'!$A$1:$AJ$1150,MATCH('Inflation data aligned'!$A240,OFFSET(INDIRECT(ADDRESS(1,MATCH(J$1,'Inflation data joined'!$1:$1,0),1,1,$A$1)),,,1150,1),0),MATCH(J$1,'Inflation data joined'!$1:$1,0)+1)</f>
        <v>103.99</v>
      </c>
      <c r="K240" s="9" cm="1">
        <f t="array" aca="1" ref="K240" ca="1">INDEX('Inflation data joined'!$A$1:$AJ$1150,MATCH('Inflation data aligned'!$A240,OFFSET(INDIRECT(ADDRESS(1,MATCH(K$1,'Inflation data joined'!$1:$1,0),1,1,$A$1)),,,1150,1),0),MATCH(K$1,'Inflation data joined'!$1:$1,0)+1)</f>
        <v>106.3</v>
      </c>
      <c r="L240" s="9" cm="1">
        <f t="array" aca="1" ref="L240" ca="1">INDEX('Inflation data joined'!$A$1:$AJ$1150,MATCH('Inflation data aligned'!$A240,OFFSET(INDIRECT(ADDRESS(1,MATCH(L$1,'Inflation data joined'!$1:$1,0),1,1,$A$1)),,,1150,1),0),MATCH(L$1,'Inflation data joined'!$1:$1,0)+1)</f>
        <v>105.46</v>
      </c>
      <c r="M240" s="9" cm="1">
        <f t="array" aca="1" ref="M240" ca="1">INDEX('Inflation data joined'!$A$1:$AJ$1150,MATCH('Inflation data aligned'!$A240,OFFSET(INDIRECT(ADDRESS(1,MATCH(M$1,'Inflation data joined'!$1:$1,0),1,1,$A$1)),,,1150,1),0),MATCH(M$1,'Inflation data joined'!$1:$1,0)+1)</f>
        <v>5233.07</v>
      </c>
      <c r="N240" s="9" cm="1">
        <f t="array" aca="1" ref="N240" ca="1">INDEX('Inflation data joined'!$A$1:$AJ$1150,MATCH('Inflation data aligned'!$A240,OFFSET(INDIRECT(ADDRESS(1,MATCH(N$1,'Inflation data joined'!$1:$1,0),1,1,$A$1)),,,1150,1),0),MATCH(N$1,'Inflation data joined'!$1:$1,0)+1)</f>
        <v>101.8</v>
      </c>
      <c r="O240" s="9" cm="1">
        <f t="array" aca="1" ref="O240" ca="1">INDEX('Inflation data joined'!$A$1:$AJ$1150,MATCH('Inflation data aligned'!$A240,OFFSET(INDIRECT(ADDRESS(1,MATCH(O$1,'Inflation data joined'!$1:$1,0),1,1,$A$1)),,,1150,1),0),MATCH(O$1,'Inflation data joined'!$1:$1,0)+1)</f>
        <v>103.02</v>
      </c>
      <c r="P240" s="9" cm="1">
        <f t="array" aca="1" ref="P240" ca="1">INDEX('Inflation data joined'!$A$1:$AJ$1150,MATCH('Inflation data aligned'!$A240,OFFSET(INDIRECT(ADDRESS(1,MATCH(P$1,'Inflation data joined'!$1:$1,0),1,1,$A$1)),,,1150,1),0),MATCH(P$1,'Inflation data joined'!$1:$1,0)+1)</f>
        <v>147.19999999999999</v>
      </c>
      <c r="Q240" s="9" cm="1">
        <f t="array" aca="1" ref="Q240" ca="1">INDEX('Inflation data joined'!$A$1:$AJ$1150,MATCH('Inflation data aligned'!$A240,OFFSET(INDIRECT(ADDRESS(1,MATCH(Q$1,'Inflation data joined'!$1:$1,0),1,1,$A$1)),,,1150,1),0),MATCH(Q$1,'Inflation data joined'!$1:$1,0)+1)</f>
        <v>107.16</v>
      </c>
      <c r="R240" s="21">
        <f>'Mthly con price data from FRED'!H345</f>
        <v>119.480282980003</v>
      </c>
      <c r="S240" s="9" cm="1">
        <f t="array" aca="1" ref="S240" ca="1">INDEX('Inflation data joined'!$A$1:$AJ$1150,MATCH('Inflation data aligned'!$A240,OFFSET(INDIRECT(ADDRESS(1,MATCH(S$1,'Inflation data joined'!$1:$1,0),1,1,$A$1)),,,1150,1),0),MATCH(S$1,'Inflation data joined'!$1:$1,0)+1)</f>
        <v>113.4</v>
      </c>
    </row>
    <row r="241" spans="1:19" x14ac:dyDescent="0.25">
      <c r="A241" s="10">
        <v>43799</v>
      </c>
      <c r="B241" s="9" cm="1">
        <f t="array" aca="1" ref="B241" ca="1">INDEX('Inflation data joined'!$A$1:$AJ$1150,MATCH('Inflation data aligned'!$A241,OFFSET(INDIRECT(ADDRESS(1,MATCH(B$1,'Inflation data joined'!$1:$1,0),1,1,$A$1)),,,1150,1),0),MATCH(B$1,'Inflation data joined'!$1:$1,0)+1)</f>
        <v>115.4</v>
      </c>
      <c r="C241" s="9" cm="1">
        <f t="array" aca="1" ref="C241" ca="1">INDEX('Inflation data joined'!$A$1:$AJ$1150,MATCH('Inflation data aligned'!$A241,OFFSET(INDIRECT(ADDRESS(1,MATCH(C$1,'Inflation data joined'!$1:$1,0),1,1,$A$1)),,,1150,1),0),MATCH(C$1,'Inflation data joined'!$1:$1,0)+1)</f>
        <v>99.989183999999995</v>
      </c>
      <c r="D241" s="21">
        <f>'Mthly con price data from FRED'!D334</f>
        <v>111.2</v>
      </c>
      <c r="E241" s="9" cm="1">
        <f t="array" aca="1" ref="E241" ca="1">INDEX('Inflation data joined'!$A$1:$AJ$1150,MATCH('Inflation data aligned'!$A241,OFFSET(INDIRECT(ADDRESS(1,MATCH(E$1,'Inflation data joined'!$1:$1,0),1,1,$A$1)),,,1150,1),0),MATCH(E$1,'Inflation data joined'!$1:$1,0)+1)</f>
        <v>136.4</v>
      </c>
      <c r="F241" s="9" cm="1">
        <f t="array" aca="1" ref="F241" ca="1">INDEX('Inflation data joined'!$A$1:$AJ$1150,MATCH('Inflation data aligned'!$A241,OFFSET(INDIRECT(ADDRESS(1,MATCH(F$1,'Inflation data joined'!$1:$1,0),1,1,$A$1)),,,1150,1),0),MATCH(F$1,'Inflation data joined'!$1:$1,0)+1)</f>
        <v>100.79040000000001</v>
      </c>
      <c r="G241" s="9" cm="1">
        <f t="array" aca="1" ref="G241" ca="1">INDEX('Inflation data joined'!$A$1:$AJ$1150,MATCH('Inflation data aligned'!$A241,OFFSET(INDIRECT(ADDRESS(1,MATCH(G$1,'Inflation data joined'!$1:$1,0),1,1,$A$1)),,,1150,1),0),MATCH(G$1,'Inflation data joined'!$1:$1,0)+1)</f>
        <v>257.20800000000003</v>
      </c>
      <c r="H241" s="9" cm="1">
        <f t="array" aca="1" ref="H241" ca="1">INDEX('Inflation data joined'!$A$1:$AJ$1150,MATCH('Inflation data aligned'!$A241,OFFSET(INDIRECT(ADDRESS(1,MATCH(H$1,'Inflation data joined'!$1:$1,0),1,1,$A$1)),,,1150,1),0),MATCH(H$1,'Inflation data joined'!$1:$1,0)+1)</f>
        <v>291</v>
      </c>
      <c r="I241" s="9" cm="1">
        <f t="array" aca="1" ref="I241" ca="1">INDEX('Inflation data joined'!$A$1:$AJ$1150,MATCH('Inflation data aligned'!$A241,OFFSET(INDIRECT(ADDRESS(1,MATCH(I$1,'Inflation data joined'!$1:$1,0),1,1,$A$1)),,,1150,1),0),MATCH(I$1,'Inflation data joined'!$1:$1,0)+1)</f>
        <v>100.7</v>
      </c>
      <c r="J241" s="9" cm="1">
        <f t="array" aca="1" ref="J241" ca="1">INDEX('Inflation data joined'!$A$1:$AJ$1150,MATCH('Inflation data aligned'!$A241,OFFSET(INDIRECT(ADDRESS(1,MATCH(J$1,'Inflation data joined'!$1:$1,0),1,1,$A$1)),,,1150,1),0),MATCH(J$1,'Inflation data joined'!$1:$1,0)+1)</f>
        <v>103.92</v>
      </c>
      <c r="K241" s="9" cm="1">
        <f t="array" aca="1" ref="K241" ca="1">INDEX('Inflation data joined'!$A$1:$AJ$1150,MATCH('Inflation data aligned'!$A241,OFFSET(INDIRECT(ADDRESS(1,MATCH(K$1,'Inflation data joined'!$1:$1,0),1,1,$A$1)),,,1150,1),0),MATCH(K$1,'Inflation data joined'!$1:$1,0)+1)</f>
        <v>105.4</v>
      </c>
      <c r="L241" s="9" cm="1">
        <f t="array" aca="1" ref="L241" ca="1">INDEX('Inflation data joined'!$A$1:$AJ$1150,MATCH('Inflation data aligned'!$A241,OFFSET(INDIRECT(ADDRESS(1,MATCH(L$1,'Inflation data joined'!$1:$1,0),1,1,$A$1)),,,1150,1),0),MATCH(L$1,'Inflation data joined'!$1:$1,0)+1)</f>
        <v>104.87</v>
      </c>
      <c r="M241" s="9" cm="1">
        <f t="array" aca="1" ref="M241" ca="1">INDEX('Inflation data joined'!$A$1:$AJ$1150,MATCH('Inflation data aligned'!$A241,OFFSET(INDIRECT(ADDRESS(1,MATCH(M$1,'Inflation data joined'!$1:$1,0),1,1,$A$1)),,,1150,1),0),MATCH(M$1,'Inflation data joined'!$1:$1,0)+1)</f>
        <v>5259.76</v>
      </c>
      <c r="N241" s="9" cm="1">
        <f t="array" aca="1" ref="N241" ca="1">INDEX('Inflation data joined'!$A$1:$AJ$1150,MATCH('Inflation data aligned'!$A241,OFFSET(INDIRECT(ADDRESS(1,MATCH(N$1,'Inflation data joined'!$1:$1,0),1,1,$A$1)),,,1150,1),0),MATCH(N$1,'Inflation data joined'!$1:$1,0)+1)</f>
        <v>101.6</v>
      </c>
      <c r="O241" s="9" cm="1">
        <f t="array" aca="1" ref="O241" ca="1">INDEX('Inflation data joined'!$A$1:$AJ$1150,MATCH('Inflation data aligned'!$A241,OFFSET(INDIRECT(ADDRESS(1,MATCH(O$1,'Inflation data joined'!$1:$1,0),1,1,$A$1)),,,1150,1),0),MATCH(O$1,'Inflation data joined'!$1:$1,0)+1)</f>
        <v>102.6</v>
      </c>
      <c r="P241" s="9" cm="1">
        <f t="array" aca="1" ref="P241" ca="1">INDEX('Inflation data joined'!$A$1:$AJ$1150,MATCH('Inflation data aligned'!$A241,OFFSET(INDIRECT(ADDRESS(1,MATCH(P$1,'Inflation data joined'!$1:$1,0),1,1,$A$1)),,,1150,1),0),MATCH(P$1,'Inflation data joined'!$1:$1,0)+1)</f>
        <v>148.6</v>
      </c>
      <c r="Q241" s="9" cm="1">
        <f t="array" aca="1" ref="Q241" ca="1">INDEX('Inflation data joined'!$A$1:$AJ$1150,MATCH('Inflation data aligned'!$A241,OFFSET(INDIRECT(ADDRESS(1,MATCH(Q$1,'Inflation data joined'!$1:$1,0),1,1,$A$1)),,,1150,1),0),MATCH(Q$1,'Inflation data joined'!$1:$1,0)+1)</f>
        <v>106.73</v>
      </c>
      <c r="R241" s="21">
        <f>'Mthly con price data from FRED'!H346</f>
        <v>119.814827772347</v>
      </c>
      <c r="S241" s="9" cm="1">
        <f t="array" aca="1" ref="S241" ca="1">INDEX('Inflation data joined'!$A$1:$AJ$1150,MATCH('Inflation data aligned'!$A241,OFFSET(INDIRECT(ADDRESS(1,MATCH(S$1,'Inflation data joined'!$1:$1,0),1,1,$A$1)),,,1150,1),0),MATCH(S$1,'Inflation data joined'!$1:$1,0)+1)</f>
        <v>113.5</v>
      </c>
    </row>
    <row r="242" spans="1:19" x14ac:dyDescent="0.25">
      <c r="A242" s="10">
        <v>43830</v>
      </c>
      <c r="B242" s="9" cm="1">
        <f t="array" aca="1" ref="B242" ca="1">INDEX('Inflation data joined'!$A$1:$AJ$1150,MATCH('Inflation data aligned'!$A242,OFFSET(INDIRECT(ADDRESS(1,MATCH(B$1,'Inflation data joined'!$1:$1,0),1,1,$A$1)),,,1150,1),0),MATCH(B$1,'Inflation data joined'!$1:$1,0)+1)</f>
        <v>116.2</v>
      </c>
      <c r="C242" s="9" cm="1">
        <f t="array" aca="1" ref="C242" ca="1">INDEX('Inflation data joined'!$A$1:$AJ$1150,MATCH('Inflation data aligned'!$A242,OFFSET(INDIRECT(ADDRESS(1,MATCH(C$1,'Inflation data joined'!$1:$1,0),1,1,$A$1)),,,1150,1),0),MATCH(C$1,'Inflation data joined'!$1:$1,0)+1)</f>
        <v>99.989183999999995</v>
      </c>
      <c r="D242" s="21">
        <f>'Mthly con price data from FRED'!D335</f>
        <v>111.2</v>
      </c>
      <c r="E242" s="9" cm="1">
        <f t="array" aca="1" ref="E242" ca="1">INDEX('Inflation data joined'!$A$1:$AJ$1150,MATCH('Inflation data aligned'!$A242,OFFSET(INDIRECT(ADDRESS(1,MATCH(E$1,'Inflation data joined'!$1:$1,0),1,1,$A$1)),,,1150,1),0),MATCH(E$1,'Inflation data joined'!$1:$1,0)+1)</f>
        <v>136.4</v>
      </c>
      <c r="F242" s="9" cm="1">
        <f t="array" aca="1" ref="F242" ca="1">INDEX('Inflation data joined'!$A$1:$AJ$1150,MATCH('Inflation data aligned'!$A242,OFFSET(INDIRECT(ADDRESS(1,MATCH(F$1,'Inflation data joined'!$1:$1,0),1,1,$A$1)),,,1150,1),0),MATCH(F$1,'Inflation data joined'!$1:$1,0)+1)</f>
        <v>100.8205</v>
      </c>
      <c r="G242" s="9" cm="1">
        <f t="array" aca="1" ref="G242" ca="1">INDEX('Inflation data joined'!$A$1:$AJ$1150,MATCH('Inflation data aligned'!$A242,OFFSET(INDIRECT(ADDRESS(1,MATCH(G$1,'Inflation data joined'!$1:$1,0),1,1,$A$1)),,,1150,1),0),MATCH(G$1,'Inflation data joined'!$1:$1,0)+1)</f>
        <v>256.97399999999999</v>
      </c>
      <c r="H242" s="9" cm="1">
        <f t="array" aca="1" ref="H242" ca="1">INDEX('Inflation data joined'!$A$1:$AJ$1150,MATCH('Inflation data aligned'!$A242,OFFSET(INDIRECT(ADDRESS(1,MATCH(H$1,'Inflation data joined'!$1:$1,0),1,1,$A$1)),,,1150,1),0),MATCH(H$1,'Inflation data joined'!$1:$1,0)+1)</f>
        <v>291.89999999999998</v>
      </c>
      <c r="I242" s="9" cm="1">
        <f t="array" aca="1" ref="I242" ca="1">INDEX('Inflation data joined'!$A$1:$AJ$1150,MATCH('Inflation data aligned'!$A242,OFFSET(INDIRECT(ADDRESS(1,MATCH(I$1,'Inflation data joined'!$1:$1,0),1,1,$A$1)),,,1150,1),0),MATCH(I$1,'Inflation data joined'!$1:$1,0)+1)</f>
        <v>100.7</v>
      </c>
      <c r="J242" s="9" cm="1">
        <f t="array" aca="1" ref="J242" ca="1">INDEX('Inflation data joined'!$A$1:$AJ$1150,MATCH('Inflation data aligned'!$A242,OFFSET(INDIRECT(ADDRESS(1,MATCH(J$1,'Inflation data joined'!$1:$1,0),1,1,$A$1)),,,1150,1),0),MATCH(J$1,'Inflation data joined'!$1:$1,0)+1)</f>
        <v>104.39</v>
      </c>
      <c r="K242" s="9" cm="1">
        <f t="array" aca="1" ref="K242" ca="1">INDEX('Inflation data joined'!$A$1:$AJ$1150,MATCH('Inflation data aligned'!$A242,OFFSET(INDIRECT(ADDRESS(1,MATCH(K$1,'Inflation data joined'!$1:$1,0),1,1,$A$1)),,,1150,1),0),MATCH(K$1,'Inflation data joined'!$1:$1,0)+1)</f>
        <v>106</v>
      </c>
      <c r="L242" s="9" cm="1">
        <f t="array" aca="1" ref="L242" ca="1">INDEX('Inflation data joined'!$A$1:$AJ$1150,MATCH('Inflation data aligned'!$A242,OFFSET(INDIRECT(ADDRESS(1,MATCH(L$1,'Inflation data joined'!$1:$1,0),1,1,$A$1)),,,1150,1),0),MATCH(L$1,'Inflation data joined'!$1:$1,0)+1)</f>
        <v>105.12</v>
      </c>
      <c r="M242" s="9" cm="1">
        <f t="array" aca="1" ref="M242" ca="1">INDEX('Inflation data joined'!$A$1:$AJ$1150,MATCH('Inflation data aligned'!$A242,OFFSET(INDIRECT(ADDRESS(1,MATCH(M$1,'Inflation data joined'!$1:$1,0),1,1,$A$1)),,,1150,1),0),MATCH(M$1,'Inflation data joined'!$1:$1,0)+1)</f>
        <v>5320.25</v>
      </c>
      <c r="N242" s="9" cm="1">
        <f t="array" aca="1" ref="N242" ca="1">INDEX('Inflation data joined'!$A$1:$AJ$1150,MATCH('Inflation data aligned'!$A242,OFFSET(INDIRECT(ADDRESS(1,MATCH(N$1,'Inflation data joined'!$1:$1,0),1,1,$A$1)),,,1150,1),0),MATCH(N$1,'Inflation data joined'!$1:$1,0)+1)</f>
        <v>101.8</v>
      </c>
      <c r="O242" s="9" cm="1">
        <f t="array" aca="1" ref="O242" ca="1">INDEX('Inflation data joined'!$A$1:$AJ$1150,MATCH('Inflation data aligned'!$A242,OFFSET(INDIRECT(ADDRESS(1,MATCH(O$1,'Inflation data joined'!$1:$1,0),1,1,$A$1)),,,1150,1),0),MATCH(O$1,'Inflation data joined'!$1:$1,0)+1)</f>
        <v>102.66</v>
      </c>
      <c r="P242" s="9" cm="1">
        <f t="array" aca="1" ref="P242" ca="1">INDEX('Inflation data joined'!$A$1:$AJ$1150,MATCH('Inflation data aligned'!$A242,OFFSET(INDIRECT(ADDRESS(1,MATCH(P$1,'Inflation data joined'!$1:$1,0),1,1,$A$1)),,,1150,1),0),MATCH(P$1,'Inflation data joined'!$1:$1,0)+1)</f>
        <v>150.4</v>
      </c>
      <c r="Q242" s="9" cm="1">
        <f t="array" aca="1" ref="Q242" ca="1">INDEX('Inflation data joined'!$A$1:$AJ$1150,MATCH('Inflation data aligned'!$A242,OFFSET(INDIRECT(ADDRESS(1,MATCH(Q$1,'Inflation data joined'!$1:$1,0),1,1,$A$1)),,,1150,1),0),MATCH(Q$1,'Inflation data joined'!$1:$1,0)+1)</f>
        <v>106.8</v>
      </c>
      <c r="R242" s="21">
        <f>'Mthly con price data from FRED'!H347</f>
        <v>120.24616115232701</v>
      </c>
      <c r="S242" s="9" cm="1">
        <f t="array" aca="1" ref="S242" ca="1">INDEX('Inflation data joined'!$A$1:$AJ$1150,MATCH('Inflation data aligned'!$A242,OFFSET(INDIRECT(ADDRESS(1,MATCH(S$1,'Inflation data joined'!$1:$1,0),1,1,$A$1)),,,1150,1),0),MATCH(S$1,'Inflation data joined'!$1:$1,0)+1)</f>
        <v>113.8</v>
      </c>
    </row>
    <row r="243" spans="1:19" x14ac:dyDescent="0.25">
      <c r="A243" s="10">
        <v>43861</v>
      </c>
      <c r="B243" s="31">
        <f ca="1">B242+(B245-B242)*1/3</f>
        <v>116.33333333333333</v>
      </c>
      <c r="C243" s="9" cm="1">
        <f t="array" aca="1" ref="C243" ca="1">INDEX('Inflation data joined'!$A$1:$AJ$1150,MATCH('Inflation data aligned'!$A243,OFFSET(INDIRECT(ADDRESS(1,MATCH(C$1,'Inflation data joined'!$1:$1,0),1,1,$A$1)),,,1150,1),0),MATCH(C$1,'Inflation data joined'!$1:$1,0)+1)</f>
        <v>99.793509999999998</v>
      </c>
      <c r="D243" s="21">
        <f>'Mthly con price data from FRED'!D336</f>
        <v>112.8</v>
      </c>
      <c r="E243" s="9" cm="1">
        <f t="array" aca="1" ref="E243" ca="1">INDEX('Inflation data joined'!$A$1:$AJ$1150,MATCH('Inflation data aligned'!$A243,OFFSET(INDIRECT(ADDRESS(1,MATCH(E$1,'Inflation data joined'!$1:$1,0),1,1,$A$1)),,,1150,1),0),MATCH(E$1,'Inflation data joined'!$1:$1,0)+1)</f>
        <v>136.80000000000001</v>
      </c>
      <c r="F243" s="9" cm="1">
        <f t="array" aca="1" ref="F243" ca="1">INDEX('Inflation data joined'!$A$1:$AJ$1150,MATCH('Inflation data aligned'!$A243,OFFSET(INDIRECT(ADDRESS(1,MATCH(F$1,'Inflation data joined'!$1:$1,0),1,1,$A$1)),,,1150,1),0),MATCH(F$1,'Inflation data joined'!$1:$1,0)+1)</f>
        <v>100.60290000000001</v>
      </c>
      <c r="G243" s="9" cm="1">
        <f t="array" aca="1" ref="G243" ca="1">INDEX('Inflation data joined'!$A$1:$AJ$1150,MATCH('Inflation data aligned'!$A243,OFFSET(INDIRECT(ADDRESS(1,MATCH(G$1,'Inflation data joined'!$1:$1,0),1,1,$A$1)),,,1150,1),0),MATCH(G$1,'Inflation data joined'!$1:$1,0)+1)</f>
        <v>257.971</v>
      </c>
      <c r="H243" s="9" cm="1">
        <f t="array" aca="1" ref="H243" ca="1">INDEX('Inflation data joined'!$A$1:$AJ$1150,MATCH('Inflation data aligned'!$A243,OFFSET(INDIRECT(ADDRESS(1,MATCH(H$1,'Inflation data joined'!$1:$1,0),1,1,$A$1)),,,1150,1),0),MATCH(H$1,'Inflation data joined'!$1:$1,0)+1)</f>
        <v>290.60000000000002</v>
      </c>
      <c r="I243" s="9" cm="1">
        <f t="array" aca="1" ref="I243" ca="1">INDEX('Inflation data joined'!$A$1:$AJ$1150,MATCH('Inflation data aligned'!$A243,OFFSET(INDIRECT(ADDRESS(1,MATCH(I$1,'Inflation data joined'!$1:$1,0),1,1,$A$1)),,,1150,1),0),MATCH(I$1,'Inflation data joined'!$1:$1,0)+1)</f>
        <v>98.5</v>
      </c>
      <c r="J243" s="9" cm="1">
        <f t="array" aca="1" ref="J243" ca="1">INDEX('Inflation data joined'!$A$1:$AJ$1150,MATCH('Inflation data aligned'!$A243,OFFSET(INDIRECT(ADDRESS(1,MATCH(J$1,'Inflation data joined'!$1:$1,0),1,1,$A$1)),,,1150,1),0),MATCH(J$1,'Inflation data joined'!$1:$1,0)+1)</f>
        <v>103.94</v>
      </c>
      <c r="K243" s="9" cm="1">
        <f t="array" aca="1" ref="K243" ca="1">INDEX('Inflation data joined'!$A$1:$AJ$1150,MATCH('Inflation data aligned'!$A243,OFFSET(INDIRECT(ADDRESS(1,MATCH(K$1,'Inflation data joined'!$1:$1,0),1,1,$A$1)),,,1150,1),0),MATCH(K$1,'Inflation data joined'!$1:$1,0)+1)</f>
        <v>105.1</v>
      </c>
      <c r="L243" s="9" cm="1">
        <f t="array" aca="1" ref="L243" ca="1">INDEX('Inflation data joined'!$A$1:$AJ$1150,MATCH('Inflation data aligned'!$A243,OFFSET(INDIRECT(ADDRESS(1,MATCH(L$1,'Inflation data joined'!$1:$1,0),1,1,$A$1)),,,1150,1),0),MATCH(L$1,'Inflation data joined'!$1:$1,0)+1)</f>
        <v>105.79</v>
      </c>
      <c r="M243" s="9" cm="1">
        <f t="array" aca="1" ref="M243" ca="1">INDEX('Inflation data joined'!$A$1:$AJ$1150,MATCH('Inflation data aligned'!$A243,OFFSET(INDIRECT(ADDRESS(1,MATCH(M$1,'Inflation data joined'!$1:$1,0),1,1,$A$1)),,,1150,1),0),MATCH(M$1,'Inflation data joined'!$1:$1,0)+1)</f>
        <v>5331.42</v>
      </c>
      <c r="N243" s="9" cm="1">
        <f t="array" aca="1" ref="N243" ca="1">INDEX('Inflation data joined'!$A$1:$AJ$1150,MATCH('Inflation data aligned'!$A243,OFFSET(INDIRECT(ADDRESS(1,MATCH(N$1,'Inflation data joined'!$1:$1,0),1,1,$A$1)),,,1150,1),0),MATCH(N$1,'Inflation data joined'!$1:$1,0)+1)</f>
        <v>101.1</v>
      </c>
      <c r="O243" s="9" cm="1">
        <f t="array" aca="1" ref="O243" ca="1">INDEX('Inflation data joined'!$A$1:$AJ$1150,MATCH('Inflation data aligned'!$A243,OFFSET(INDIRECT(ADDRESS(1,MATCH(O$1,'Inflation data joined'!$1:$1,0),1,1,$A$1)),,,1150,1),0),MATCH(O$1,'Inflation data joined'!$1:$1,0)+1)</f>
        <v>103.28</v>
      </c>
      <c r="P243" s="9" cm="1">
        <f t="array" aca="1" ref="P243" ca="1">INDEX('Inflation data joined'!$A$1:$AJ$1150,MATCH('Inflation data aligned'!$A243,OFFSET(INDIRECT(ADDRESS(1,MATCH(P$1,'Inflation data joined'!$1:$1,0),1,1,$A$1)),,,1150,1),0),MATCH(P$1,'Inflation data joined'!$1:$1,0)+1)</f>
        <v>150.19999999999999</v>
      </c>
      <c r="Q243" s="9" cm="1">
        <f t="array" aca="1" ref="Q243" ca="1">INDEX('Inflation data joined'!$A$1:$AJ$1150,MATCH('Inflation data aligned'!$A243,OFFSET(INDIRECT(ADDRESS(1,MATCH(Q$1,'Inflation data joined'!$1:$1,0),1,1,$A$1)),,,1150,1),0),MATCH(Q$1,'Inflation data joined'!$1:$1,0)+1)</f>
        <v>105.97</v>
      </c>
      <c r="R243" s="21">
        <f>'Mthly con price data from FRED'!H348</f>
        <v>120.72714579693699</v>
      </c>
      <c r="S243" s="9" cm="1">
        <f t="array" aca="1" ref="S243" ca="1">INDEX('Inflation data joined'!$A$1:$AJ$1150,MATCH('Inflation data aligned'!$A243,OFFSET(INDIRECT(ADDRESS(1,MATCH(S$1,'Inflation data joined'!$1:$1,0),1,1,$A$1)),,,1150,1),0),MATCH(S$1,'Inflation data joined'!$1:$1,0)+1)</f>
        <v>114.1</v>
      </c>
    </row>
    <row r="244" spans="1:19" x14ac:dyDescent="0.25">
      <c r="A244" s="10">
        <v>43890</v>
      </c>
      <c r="B244" s="32">
        <f ca="1">B242+(B245-B242)*2/3</f>
        <v>116.46666666666667</v>
      </c>
      <c r="C244" s="9" cm="1">
        <f t="array" aca="1" ref="C244" ca="1">INDEX('Inflation data joined'!$A$1:$AJ$1150,MATCH('Inflation data aligned'!$A244,OFFSET(INDIRECT(ADDRESS(1,MATCH(C$1,'Inflation data joined'!$1:$1,0),1,1,$A$1)),,,1150,1),0),MATCH(C$1,'Inflation data joined'!$1:$1,0)+1)</f>
        <v>99.695673999999997</v>
      </c>
      <c r="D244" s="21">
        <f>'Mthly con price data from FRED'!D337</f>
        <v>113.7</v>
      </c>
      <c r="E244" s="9" cm="1">
        <f t="array" aca="1" ref="E244" ca="1">INDEX('Inflation data joined'!$A$1:$AJ$1150,MATCH('Inflation data aligned'!$A244,OFFSET(INDIRECT(ADDRESS(1,MATCH(E$1,'Inflation data joined'!$1:$1,0),1,1,$A$1)),,,1150,1),0),MATCH(E$1,'Inflation data joined'!$1:$1,0)+1)</f>
        <v>137.4</v>
      </c>
      <c r="F244" s="9" cm="1">
        <f t="array" aca="1" ref="F244" ca="1">INDEX('Inflation data joined'!$A$1:$AJ$1150,MATCH('Inflation data aligned'!$A244,OFFSET(INDIRECT(ADDRESS(1,MATCH(F$1,'Inflation data joined'!$1:$1,0),1,1,$A$1)),,,1150,1),0),MATCH(F$1,'Inflation data joined'!$1:$1,0)+1)</f>
        <v>100.72750000000001</v>
      </c>
      <c r="G244" s="9" cm="1">
        <f t="array" aca="1" ref="G244" ca="1">INDEX('Inflation data joined'!$A$1:$AJ$1150,MATCH('Inflation data aligned'!$A244,OFFSET(INDIRECT(ADDRESS(1,MATCH(G$1,'Inflation data joined'!$1:$1,0),1,1,$A$1)),,,1150,1),0),MATCH(G$1,'Inflation data joined'!$1:$1,0)+1)</f>
        <v>258.678</v>
      </c>
      <c r="H244" s="9" cm="1">
        <f t="array" aca="1" ref="H244" ca="1">INDEX('Inflation data joined'!$A$1:$AJ$1150,MATCH('Inflation data aligned'!$A244,OFFSET(INDIRECT(ADDRESS(1,MATCH(H$1,'Inflation data joined'!$1:$1,0),1,1,$A$1)),,,1150,1),0),MATCH(H$1,'Inflation data joined'!$1:$1,0)+1)</f>
        <v>292</v>
      </c>
      <c r="I244" s="9" cm="1">
        <f t="array" aca="1" ref="I244" ca="1">INDEX('Inflation data joined'!$A$1:$AJ$1150,MATCH('Inflation data aligned'!$A244,OFFSET(INDIRECT(ADDRESS(1,MATCH(I$1,'Inflation data joined'!$1:$1,0),1,1,$A$1)),,,1150,1),0),MATCH(I$1,'Inflation data joined'!$1:$1,0)+1)</f>
        <v>101</v>
      </c>
      <c r="J244" s="9" cm="1">
        <f t="array" aca="1" ref="J244" ca="1">INDEX('Inflation data joined'!$A$1:$AJ$1150,MATCH('Inflation data aligned'!$A244,OFFSET(INDIRECT(ADDRESS(1,MATCH(J$1,'Inflation data joined'!$1:$1,0),1,1,$A$1)),,,1150,1),0),MATCH(J$1,'Inflation data joined'!$1:$1,0)+1)</f>
        <v>103.93</v>
      </c>
      <c r="K244" s="9" cm="1">
        <f t="array" aca="1" ref="K244" ca="1">INDEX('Inflation data joined'!$A$1:$AJ$1150,MATCH('Inflation data aligned'!$A244,OFFSET(INDIRECT(ADDRESS(1,MATCH(K$1,'Inflation data joined'!$1:$1,0),1,1,$A$1)),,,1150,1),0),MATCH(K$1,'Inflation data joined'!$1:$1,0)+1)</f>
        <v>105.7</v>
      </c>
      <c r="L244" s="9" cm="1">
        <f t="array" aca="1" ref="L244" ca="1">INDEX('Inflation data joined'!$A$1:$AJ$1150,MATCH('Inflation data aligned'!$A244,OFFSET(INDIRECT(ADDRESS(1,MATCH(L$1,'Inflation data joined'!$1:$1,0),1,1,$A$1)),,,1150,1),0),MATCH(L$1,'Inflation data joined'!$1:$1,0)+1)</f>
        <v>105.8</v>
      </c>
      <c r="M244" s="9" cm="1">
        <f t="array" aca="1" ref="M244" ca="1">INDEX('Inflation data joined'!$A$1:$AJ$1150,MATCH('Inflation data aligned'!$A244,OFFSET(INDIRECT(ADDRESS(1,MATCH(M$1,'Inflation data joined'!$1:$1,0),1,1,$A$1)),,,1150,1),0),MATCH(M$1,'Inflation data joined'!$1:$1,0)+1)</f>
        <v>5344.75</v>
      </c>
      <c r="N244" s="9" cm="1">
        <f t="array" aca="1" ref="N244" ca="1">INDEX('Inflation data joined'!$A$1:$AJ$1150,MATCH('Inflation data aligned'!$A244,OFFSET(INDIRECT(ADDRESS(1,MATCH(N$1,'Inflation data joined'!$1:$1,0),1,1,$A$1)),,,1150,1),0),MATCH(N$1,'Inflation data joined'!$1:$1,0)+1)</f>
        <v>101.7</v>
      </c>
      <c r="O244" s="9" cm="1">
        <f t="array" aca="1" ref="O244" ca="1">INDEX('Inflation data joined'!$A$1:$AJ$1150,MATCH('Inflation data aligned'!$A244,OFFSET(INDIRECT(ADDRESS(1,MATCH(O$1,'Inflation data joined'!$1:$1,0),1,1,$A$1)),,,1150,1),0),MATCH(O$1,'Inflation data joined'!$1:$1,0)+1)</f>
        <v>102.17</v>
      </c>
      <c r="P244" s="9" cm="1">
        <f t="array" aca="1" ref="P244" ca="1">INDEX('Inflation data joined'!$A$1:$AJ$1150,MATCH('Inflation data aligned'!$A244,OFFSET(INDIRECT(ADDRESS(1,MATCH(P$1,'Inflation data joined'!$1:$1,0),1,1,$A$1)),,,1150,1),0),MATCH(P$1,'Inflation data joined'!$1:$1,0)+1)</f>
        <v>149.1</v>
      </c>
      <c r="Q244" s="9" cm="1">
        <f t="array" aca="1" ref="Q244" ca="1">INDEX('Inflation data joined'!$A$1:$AJ$1150,MATCH('Inflation data aligned'!$A244,OFFSET(INDIRECT(ADDRESS(1,MATCH(Q$1,'Inflation data joined'!$1:$1,0),1,1,$A$1)),,,1150,1),0),MATCH(Q$1,'Inflation data joined'!$1:$1,0)+1)</f>
        <v>106.64</v>
      </c>
      <c r="R244" s="21">
        <f>'Mthly con price data from FRED'!H349</f>
        <v>121.125545378067</v>
      </c>
      <c r="S244" s="9" cm="1">
        <f t="array" aca="1" ref="S244" ca="1">INDEX('Inflation data joined'!$A$1:$AJ$1150,MATCH('Inflation data aligned'!$A244,OFFSET(INDIRECT(ADDRESS(1,MATCH(S$1,'Inflation data joined'!$1:$1,0),1,1,$A$1)),,,1150,1),0),MATCH(S$1,'Inflation data joined'!$1:$1,0)+1)</f>
        <v>115.2</v>
      </c>
    </row>
    <row r="245" spans="1:19" x14ac:dyDescent="0.25">
      <c r="A245" s="10">
        <v>43921</v>
      </c>
      <c r="B245" s="9" cm="1">
        <f t="array" aca="1" ref="B245" ca="1">INDEX('Inflation data joined'!$A$1:$AJ$1150,MATCH('Inflation data aligned'!$A245,OFFSET(INDIRECT(ADDRESS(1,MATCH(B$1,'Inflation data joined'!$1:$1,0),1,1,$A$1)),,,1150,1),0),MATCH(B$1,'Inflation data joined'!$1:$1,0)+1)</f>
        <v>116.6</v>
      </c>
      <c r="C245" s="9" cm="1">
        <f t="array" aca="1" ref="C245" ca="1">INDEX('Inflation data joined'!$A$1:$AJ$1150,MATCH('Inflation data aligned'!$A245,OFFSET(INDIRECT(ADDRESS(1,MATCH(C$1,'Inflation data joined'!$1:$1,0),1,1,$A$1)),,,1150,1),0),MATCH(C$1,'Inflation data joined'!$1:$1,0)+1)</f>
        <v>99.695673999999997</v>
      </c>
      <c r="D245" s="21">
        <f>'Mthly con price data from FRED'!D338</f>
        <v>112.3</v>
      </c>
      <c r="E245" s="9" cm="1">
        <f t="array" aca="1" ref="E245" ca="1">INDEX('Inflation data joined'!$A$1:$AJ$1150,MATCH('Inflation data aligned'!$A245,OFFSET(INDIRECT(ADDRESS(1,MATCH(E$1,'Inflation data joined'!$1:$1,0),1,1,$A$1)),,,1150,1),0),MATCH(E$1,'Inflation data joined'!$1:$1,0)+1)</f>
        <v>136.6</v>
      </c>
      <c r="F245" s="9" cm="1">
        <f t="array" aca="1" ref="F245" ca="1">INDEX('Inflation data joined'!$A$1:$AJ$1150,MATCH('Inflation data aligned'!$A245,OFFSET(INDIRECT(ADDRESS(1,MATCH(F$1,'Inflation data joined'!$1:$1,0),1,1,$A$1)),,,1150,1),0),MATCH(F$1,'Inflation data joined'!$1:$1,0)+1)</f>
        <v>100.8049</v>
      </c>
      <c r="G245" s="9" cm="1">
        <f t="array" aca="1" ref="G245" ca="1">INDEX('Inflation data joined'!$A$1:$AJ$1150,MATCH('Inflation data aligned'!$A245,OFFSET(INDIRECT(ADDRESS(1,MATCH(G$1,'Inflation data joined'!$1:$1,0),1,1,$A$1)),,,1150,1),0),MATCH(G$1,'Inflation data joined'!$1:$1,0)+1)</f>
        <v>258.11500000000001</v>
      </c>
      <c r="H245" s="9" cm="1">
        <f t="array" aca="1" ref="H245" ca="1">INDEX('Inflation data joined'!$A$1:$AJ$1150,MATCH('Inflation data aligned'!$A245,OFFSET(INDIRECT(ADDRESS(1,MATCH(H$1,'Inflation data joined'!$1:$1,0),1,1,$A$1)),,,1150,1),0),MATCH(H$1,'Inflation data joined'!$1:$1,0)+1)</f>
        <v>292.60000000000002</v>
      </c>
      <c r="I245" s="9" cm="1">
        <f t="array" aca="1" ref="I245" ca="1">INDEX('Inflation data joined'!$A$1:$AJ$1150,MATCH('Inflation data aligned'!$A245,OFFSET(INDIRECT(ADDRESS(1,MATCH(I$1,'Inflation data joined'!$1:$1,0),1,1,$A$1)),,,1150,1),0),MATCH(I$1,'Inflation data joined'!$1:$1,0)+1)</f>
        <v>100.9</v>
      </c>
      <c r="J245" s="9" cm="1">
        <f t="array" aca="1" ref="J245" ca="1">INDEX('Inflation data joined'!$A$1:$AJ$1150,MATCH('Inflation data aligned'!$A245,OFFSET(INDIRECT(ADDRESS(1,MATCH(J$1,'Inflation data joined'!$1:$1,0),1,1,$A$1)),,,1150,1),0),MATCH(J$1,'Inflation data joined'!$1:$1,0)+1)</f>
        <v>103.85</v>
      </c>
      <c r="K245" s="9" cm="1">
        <f t="array" aca="1" ref="K245" ca="1">INDEX('Inflation data joined'!$A$1:$AJ$1150,MATCH('Inflation data aligned'!$A245,OFFSET(INDIRECT(ADDRESS(1,MATCH(K$1,'Inflation data joined'!$1:$1,0),1,1,$A$1)),,,1150,1),0),MATCH(K$1,'Inflation data joined'!$1:$1,0)+1)</f>
        <v>105.8</v>
      </c>
      <c r="L245" s="9" cm="1">
        <f t="array" aca="1" ref="L245" ca="1">INDEX('Inflation data joined'!$A$1:$AJ$1150,MATCH('Inflation data aligned'!$A245,OFFSET(INDIRECT(ADDRESS(1,MATCH(L$1,'Inflation data joined'!$1:$1,0),1,1,$A$1)),,,1150,1),0),MATCH(L$1,'Inflation data joined'!$1:$1,0)+1)</f>
        <v>105.54</v>
      </c>
      <c r="M245" s="9" cm="1">
        <f t="array" aca="1" ref="M245" ca="1">INDEX('Inflation data joined'!$A$1:$AJ$1150,MATCH('Inflation data aligned'!$A245,OFFSET(INDIRECT(ADDRESS(1,MATCH(M$1,'Inflation data joined'!$1:$1,0),1,1,$A$1)),,,1150,1),0),MATCH(M$1,'Inflation data joined'!$1:$1,0)+1)</f>
        <v>5348.49</v>
      </c>
      <c r="N245" s="9" cm="1">
        <f t="array" aca="1" ref="N245" ca="1">INDEX('Inflation data joined'!$A$1:$AJ$1150,MATCH('Inflation data aligned'!$A245,OFFSET(INDIRECT(ADDRESS(1,MATCH(N$1,'Inflation data joined'!$1:$1,0),1,1,$A$1)),,,1150,1),0),MATCH(N$1,'Inflation data joined'!$1:$1,0)+1)</f>
        <v>102.1</v>
      </c>
      <c r="O245" s="9" cm="1">
        <f t="array" aca="1" ref="O245" ca="1">INDEX('Inflation data joined'!$A$1:$AJ$1150,MATCH('Inflation data aligned'!$A245,OFFSET(INDIRECT(ADDRESS(1,MATCH(O$1,'Inflation data joined'!$1:$1,0),1,1,$A$1)),,,1150,1),0),MATCH(O$1,'Inflation data joined'!$1:$1,0)+1)</f>
        <v>101.71</v>
      </c>
      <c r="P245" s="9" cm="1">
        <f t="array" aca="1" ref="P245" ca="1">INDEX('Inflation data joined'!$A$1:$AJ$1150,MATCH('Inflation data aligned'!$A245,OFFSET(INDIRECT(ADDRESS(1,MATCH(P$1,'Inflation data joined'!$1:$1,0),1,1,$A$1)),,,1150,1),0),MATCH(P$1,'Inflation data joined'!$1:$1,0)+1)</f>
        <v>148.6</v>
      </c>
      <c r="Q245" s="9" cm="1">
        <f t="array" aca="1" ref="Q245" ca="1">INDEX('Inflation data joined'!$A$1:$AJ$1150,MATCH('Inflation data aligned'!$A245,OFFSET(INDIRECT(ADDRESS(1,MATCH(Q$1,'Inflation data joined'!$1:$1,0),1,1,$A$1)),,,1150,1),0),MATCH(Q$1,'Inflation data joined'!$1:$1,0)+1)</f>
        <v>106.85</v>
      </c>
      <c r="R245" s="21">
        <f>'Mthly con price data from FRED'!H350</f>
        <v>121.791735877646</v>
      </c>
      <c r="S245" s="9" cm="1">
        <f t="array" aca="1" ref="S245" ca="1">INDEX('Inflation data joined'!$A$1:$AJ$1150,MATCH('Inflation data aligned'!$A245,OFFSET(INDIRECT(ADDRESS(1,MATCH(S$1,'Inflation data joined'!$1:$1,0),1,1,$A$1)),,,1150,1),0),MATCH(S$1,'Inflation data joined'!$1:$1,0)+1)</f>
        <v>115.6</v>
      </c>
    </row>
    <row r="246" spans="1:19" x14ac:dyDescent="0.25">
      <c r="A246" s="10">
        <v>43951</v>
      </c>
      <c r="B246" s="31">
        <f ca="1">B245+(B248-B245)*1/3</f>
        <v>115.86666666666666</v>
      </c>
      <c r="C246" s="9" cm="1">
        <f t="array" aca="1" ref="C246" ca="1">INDEX('Inflation data joined'!$A$1:$AJ$1150,MATCH('Inflation data aligned'!$A246,OFFSET(INDIRECT(ADDRESS(1,MATCH(C$1,'Inflation data joined'!$1:$1,0),1,1,$A$1)),,,1150,1),0),MATCH(C$1,'Inflation data joined'!$1:$1,0)+1)</f>
        <v>99.402163000000002</v>
      </c>
      <c r="D246" s="21">
        <f>'Mthly con price data from FRED'!D339</f>
        <v>111.3</v>
      </c>
      <c r="E246" s="9" cm="1">
        <f t="array" aca="1" ref="E246" ca="1">INDEX('Inflation data joined'!$A$1:$AJ$1150,MATCH('Inflation data aligned'!$A246,OFFSET(INDIRECT(ADDRESS(1,MATCH(E$1,'Inflation data joined'!$1:$1,0),1,1,$A$1)),,,1150,1),0),MATCH(E$1,'Inflation data joined'!$1:$1,0)+1)</f>
        <v>135.69999999999999</v>
      </c>
      <c r="F246" s="9" cm="1">
        <f t="array" aca="1" ref="F246" ca="1">INDEX('Inflation data joined'!$A$1:$AJ$1150,MATCH('Inflation data aligned'!$A246,OFFSET(INDIRECT(ADDRESS(1,MATCH(F$1,'Inflation data joined'!$1:$1,0),1,1,$A$1)),,,1150,1),0),MATCH(F$1,'Inflation data joined'!$1:$1,0)+1)</f>
        <v>100.43819999999999</v>
      </c>
      <c r="G246" s="9" cm="1">
        <f t="array" aca="1" ref="G246" ca="1">INDEX('Inflation data joined'!$A$1:$AJ$1150,MATCH('Inflation data aligned'!$A246,OFFSET(INDIRECT(ADDRESS(1,MATCH(G$1,'Inflation data joined'!$1:$1,0),1,1,$A$1)),,,1150,1),0),MATCH(G$1,'Inflation data joined'!$1:$1,0)+1)</f>
        <v>256.38900000000001</v>
      </c>
      <c r="H246" s="9" cm="1">
        <f t="array" aca="1" ref="H246" ca="1">INDEX('Inflation data joined'!$A$1:$AJ$1150,MATCH('Inflation data aligned'!$A246,OFFSET(INDIRECT(ADDRESS(1,MATCH(H$1,'Inflation data joined'!$1:$1,0),1,1,$A$1)),,,1150,1),0),MATCH(H$1,'Inflation data joined'!$1:$1,0)+1)</f>
        <v>292.60000000000002</v>
      </c>
      <c r="I246" s="9" cm="1">
        <f t="array" aca="1" ref="I246" ca="1">INDEX('Inflation data joined'!$A$1:$AJ$1150,MATCH('Inflation data aligned'!$A246,OFFSET(INDIRECT(ADDRESS(1,MATCH(I$1,'Inflation data joined'!$1:$1,0),1,1,$A$1)),,,1150,1),0),MATCH(I$1,'Inflation data joined'!$1:$1,0)+1)</f>
        <v>101</v>
      </c>
      <c r="J246" s="9" cm="1">
        <f t="array" aca="1" ref="J246" ca="1">INDEX('Inflation data joined'!$A$1:$AJ$1150,MATCH('Inflation data aligned'!$A246,OFFSET(INDIRECT(ADDRESS(1,MATCH(J$1,'Inflation data joined'!$1:$1,0),1,1,$A$1)),,,1150,1),0),MATCH(J$1,'Inflation data joined'!$1:$1,0)+1)</f>
        <v>103.81</v>
      </c>
      <c r="K246" s="9" cm="1">
        <f t="array" aca="1" ref="K246" ca="1">INDEX('Inflation data joined'!$A$1:$AJ$1150,MATCH('Inflation data aligned'!$A246,OFFSET(INDIRECT(ADDRESS(1,MATCH(K$1,'Inflation data joined'!$1:$1,0),1,1,$A$1)),,,1150,1),0),MATCH(K$1,'Inflation data joined'!$1:$1,0)+1)</f>
        <v>106.2</v>
      </c>
      <c r="L246" s="9" cm="1">
        <f t="array" aca="1" ref="L246" ca="1">INDEX('Inflation data joined'!$A$1:$AJ$1150,MATCH('Inflation data aligned'!$A246,OFFSET(INDIRECT(ADDRESS(1,MATCH(L$1,'Inflation data joined'!$1:$1,0),1,1,$A$1)),,,1150,1),0),MATCH(L$1,'Inflation data joined'!$1:$1,0)+1)</f>
        <v>104.95</v>
      </c>
      <c r="M246" s="9" cm="1">
        <f t="array" aca="1" ref="M246" ca="1">INDEX('Inflation data joined'!$A$1:$AJ$1150,MATCH('Inflation data aligned'!$A246,OFFSET(INDIRECT(ADDRESS(1,MATCH(M$1,'Inflation data joined'!$1:$1,0),1,1,$A$1)),,,1150,1),0),MATCH(M$1,'Inflation data joined'!$1:$1,0)+1)</f>
        <v>5331.91</v>
      </c>
      <c r="N246" s="9" cm="1">
        <f t="array" aca="1" ref="N246" ca="1">INDEX('Inflation data joined'!$A$1:$AJ$1150,MATCH('Inflation data aligned'!$A246,OFFSET(INDIRECT(ADDRESS(1,MATCH(N$1,'Inflation data joined'!$1:$1,0),1,1,$A$1)),,,1150,1),0),MATCH(N$1,'Inflation data joined'!$1:$1,0)+1)</f>
        <v>101.7</v>
      </c>
      <c r="O246" s="9" cm="1">
        <f t="array" aca="1" ref="O246" ca="1">INDEX('Inflation data joined'!$A$1:$AJ$1150,MATCH('Inflation data aligned'!$A246,OFFSET(INDIRECT(ADDRESS(1,MATCH(O$1,'Inflation data joined'!$1:$1,0),1,1,$A$1)),,,1150,1),0),MATCH(O$1,'Inflation data joined'!$1:$1,0)+1)</f>
        <v>101.51</v>
      </c>
      <c r="P246" s="9" cm="1">
        <f t="array" aca="1" ref="P246" ca="1">INDEX('Inflation data joined'!$A$1:$AJ$1150,MATCH('Inflation data aligned'!$A246,OFFSET(INDIRECT(ADDRESS(1,MATCH(P$1,'Inflation data joined'!$1:$1,0),1,1,$A$1)),,,1150,1),0),MATCH(P$1,'Inflation data joined'!$1:$1,0)+1)</f>
        <v>151.4</v>
      </c>
      <c r="Q246" s="9" cm="1">
        <f t="array" aca="1" ref="Q246" ca="1">INDEX('Inflation data joined'!$A$1:$AJ$1150,MATCH('Inflation data aligned'!$A246,OFFSET(INDIRECT(ADDRESS(1,MATCH(Q$1,'Inflation data joined'!$1:$1,0),1,1,$A$1)),,,1150,1),0),MATCH(Q$1,'Inflation data joined'!$1:$1,0)+1)</f>
        <v>107.34</v>
      </c>
      <c r="R246" s="21">
        <f>'Mthly con price data from FRED'!H351</f>
        <v>122.80260728543</v>
      </c>
      <c r="S246" s="9" cm="1">
        <f t="array" aca="1" ref="S246" ca="1">INDEX('Inflation data joined'!$A$1:$AJ$1150,MATCH('Inflation data aligned'!$A246,OFFSET(INDIRECT(ADDRESS(1,MATCH(S$1,'Inflation data joined'!$1:$1,0),1,1,$A$1)),,,1150,1),0),MATCH(S$1,'Inflation data joined'!$1:$1,0)+1)</f>
        <v>115</v>
      </c>
    </row>
    <row r="247" spans="1:19" x14ac:dyDescent="0.25">
      <c r="A247" s="10">
        <v>43982</v>
      </c>
      <c r="B247" s="32">
        <f ca="1">B245+(B248-B245)*2/3</f>
        <v>115.13333333333334</v>
      </c>
      <c r="C247" s="9" cm="1">
        <f t="array" aca="1" ref="C247" ca="1">INDEX('Inflation data joined'!$A$1:$AJ$1150,MATCH('Inflation data aligned'!$A247,OFFSET(INDIRECT(ADDRESS(1,MATCH(C$1,'Inflation data joined'!$1:$1,0),1,1,$A$1)),,,1150,1),0),MATCH(C$1,'Inflation data joined'!$1:$1,0)+1)</f>
        <v>99.402163000000002</v>
      </c>
      <c r="D247" s="21">
        <f>'Mthly con price data from FRED'!D340</f>
        <v>110.4</v>
      </c>
      <c r="E247" s="9" cm="1">
        <f t="array" aca="1" ref="E247" ca="1">INDEX('Inflation data joined'!$A$1:$AJ$1150,MATCH('Inflation data aligned'!$A247,OFFSET(INDIRECT(ADDRESS(1,MATCH(E$1,'Inflation data joined'!$1:$1,0),1,1,$A$1)),,,1150,1),0),MATCH(E$1,'Inflation data joined'!$1:$1,0)+1)</f>
        <v>136.1</v>
      </c>
      <c r="F247" s="9" cm="1">
        <f t="array" aca="1" ref="F247" ca="1">INDEX('Inflation data joined'!$A$1:$AJ$1150,MATCH('Inflation data aligned'!$A247,OFFSET(INDIRECT(ADDRESS(1,MATCH(F$1,'Inflation data joined'!$1:$1,0),1,1,$A$1)),,,1150,1),0),MATCH(F$1,'Inflation data joined'!$1:$1,0)+1)</f>
        <v>100.4803</v>
      </c>
      <c r="G247" s="9" cm="1">
        <f t="array" aca="1" ref="G247" ca="1">INDEX('Inflation data joined'!$A$1:$AJ$1150,MATCH('Inflation data aligned'!$A247,OFFSET(INDIRECT(ADDRESS(1,MATCH(G$1,'Inflation data joined'!$1:$1,0),1,1,$A$1)),,,1150,1),0),MATCH(G$1,'Inflation data joined'!$1:$1,0)+1)</f>
        <v>256.39400000000001</v>
      </c>
      <c r="H247" s="9" cm="1">
        <f t="array" aca="1" ref="H247" ca="1">INDEX('Inflation data joined'!$A$1:$AJ$1150,MATCH('Inflation data aligned'!$A247,OFFSET(INDIRECT(ADDRESS(1,MATCH(H$1,'Inflation data joined'!$1:$1,0),1,1,$A$1)),,,1150,1),0),MATCH(H$1,'Inflation data joined'!$1:$1,0)+1)</f>
        <v>292.2</v>
      </c>
      <c r="I247" s="9" cm="1">
        <f t="array" aca="1" ref="I247" ca="1">INDEX('Inflation data joined'!$A$1:$AJ$1150,MATCH('Inflation data aligned'!$A247,OFFSET(INDIRECT(ADDRESS(1,MATCH(I$1,'Inflation data joined'!$1:$1,0),1,1,$A$1)),,,1150,1),0),MATCH(I$1,'Inflation data joined'!$1:$1,0)+1)</f>
        <v>100.7</v>
      </c>
      <c r="J247" s="9" cm="1">
        <f t="array" aca="1" ref="J247" ca="1">INDEX('Inflation data joined'!$A$1:$AJ$1150,MATCH('Inflation data aligned'!$A247,OFFSET(INDIRECT(ADDRESS(1,MATCH(J$1,'Inflation data joined'!$1:$1,0),1,1,$A$1)),,,1150,1),0),MATCH(J$1,'Inflation data joined'!$1:$1,0)+1)</f>
        <v>103.95</v>
      </c>
      <c r="K247" s="9" cm="1">
        <f t="array" aca="1" ref="K247" ca="1">INDEX('Inflation data joined'!$A$1:$AJ$1150,MATCH('Inflation data aligned'!$A247,OFFSET(INDIRECT(ADDRESS(1,MATCH(K$1,'Inflation data joined'!$1:$1,0),1,1,$A$1)),,,1150,1),0),MATCH(K$1,'Inflation data joined'!$1:$1,0)+1)</f>
        <v>106.2</v>
      </c>
      <c r="L247" s="9" cm="1">
        <f t="array" aca="1" ref="L247" ca="1">INDEX('Inflation data joined'!$A$1:$AJ$1150,MATCH('Inflation data aligned'!$A247,OFFSET(INDIRECT(ADDRESS(1,MATCH(L$1,'Inflation data joined'!$1:$1,0),1,1,$A$1)),,,1150,1),0),MATCH(L$1,'Inflation data joined'!$1:$1,0)+1)</f>
        <v>104.71</v>
      </c>
      <c r="M247" s="9" cm="1">
        <f t="array" aca="1" ref="M247" ca="1">INDEX('Inflation data joined'!$A$1:$AJ$1150,MATCH('Inflation data aligned'!$A247,OFFSET(INDIRECT(ADDRESS(1,MATCH(M$1,'Inflation data joined'!$1:$1,0),1,1,$A$1)),,,1150,1),0),MATCH(M$1,'Inflation data joined'!$1:$1,0)+1)</f>
        <v>5311.65</v>
      </c>
      <c r="N247" s="9" cm="1">
        <f t="array" aca="1" ref="N247" ca="1">INDEX('Inflation data joined'!$A$1:$AJ$1150,MATCH('Inflation data aligned'!$A247,OFFSET(INDIRECT(ADDRESS(1,MATCH(N$1,'Inflation data joined'!$1:$1,0),1,1,$A$1)),,,1150,1),0),MATCH(N$1,'Inflation data joined'!$1:$1,0)+1)</f>
        <v>101.1</v>
      </c>
      <c r="O247" s="9" cm="1">
        <f t="array" aca="1" ref="O247" ca="1">INDEX('Inflation data joined'!$A$1:$AJ$1150,MATCH('Inflation data aligned'!$A247,OFFSET(INDIRECT(ADDRESS(1,MATCH(O$1,'Inflation data joined'!$1:$1,0),1,1,$A$1)),,,1150,1),0),MATCH(O$1,'Inflation data joined'!$1:$1,0)+1)</f>
        <v>101.4</v>
      </c>
      <c r="P247" s="9" cm="1">
        <f t="array" aca="1" ref="P247" ca="1">INDEX('Inflation data joined'!$A$1:$AJ$1150,MATCH('Inflation data aligned'!$A247,OFFSET(INDIRECT(ADDRESS(1,MATCH(P$1,'Inflation data joined'!$1:$1,0),1,1,$A$1)),,,1150,1),0),MATCH(P$1,'Inflation data joined'!$1:$1,0)+1)</f>
        <v>150.9</v>
      </c>
      <c r="Q247" s="9" cm="1">
        <f t="array" aca="1" ref="Q247" ca="1">INDEX('Inflation data joined'!$A$1:$AJ$1150,MATCH('Inflation data aligned'!$A247,OFFSET(INDIRECT(ADDRESS(1,MATCH(Q$1,'Inflation data joined'!$1:$1,0),1,1,$A$1)),,,1150,1),0),MATCH(Q$1,'Inflation data joined'!$1:$1,0)+1)</f>
        <v>107.18</v>
      </c>
      <c r="R247" s="21">
        <f>'Mthly con price data from FRED'!H352</f>
        <v>123.134174325101</v>
      </c>
      <c r="S247" s="9" cm="1">
        <f t="array" aca="1" ref="S247" ca="1">INDEX('Inflation data joined'!$A$1:$AJ$1150,MATCH('Inflation data aligned'!$A247,OFFSET(INDIRECT(ADDRESS(1,MATCH(S$1,'Inflation data joined'!$1:$1,0),1,1,$A$1)),,,1150,1),0),MATCH(S$1,'Inflation data joined'!$1:$1,0)+1)</f>
        <v>114.3</v>
      </c>
    </row>
    <row r="248" spans="1:19" x14ac:dyDescent="0.25">
      <c r="A248" s="10">
        <v>44012</v>
      </c>
      <c r="B248" s="9" cm="1">
        <f t="array" aca="1" ref="B248" ca="1">INDEX('Inflation data joined'!$A$1:$AJ$1150,MATCH('Inflation data aligned'!$A248,OFFSET(INDIRECT(ADDRESS(1,MATCH(B$1,'Inflation data joined'!$1:$1,0),1,1,$A$1)),,,1150,1),0),MATCH(B$1,'Inflation data joined'!$1:$1,0)+1)</f>
        <v>114.4</v>
      </c>
      <c r="C248" s="9" cm="1">
        <f t="array" aca="1" ref="C248" ca="1">INDEX('Inflation data joined'!$A$1:$AJ$1150,MATCH('Inflation data aligned'!$A248,OFFSET(INDIRECT(ADDRESS(1,MATCH(C$1,'Inflation data joined'!$1:$1,0),1,1,$A$1)),,,1150,1),0),MATCH(C$1,'Inflation data joined'!$1:$1,0)+1)</f>
        <v>99.402163000000002</v>
      </c>
      <c r="D248" s="21">
        <f>'Mthly con price data from FRED'!D341</f>
        <v>110.4</v>
      </c>
      <c r="E248" s="9" cm="1">
        <f t="array" aca="1" ref="E248" ca="1">INDEX('Inflation data joined'!$A$1:$AJ$1150,MATCH('Inflation data aligned'!$A248,OFFSET(INDIRECT(ADDRESS(1,MATCH(E$1,'Inflation data joined'!$1:$1,0),1,1,$A$1)),,,1150,1),0),MATCH(E$1,'Inflation data joined'!$1:$1,0)+1)</f>
        <v>137.19999999999999</v>
      </c>
      <c r="F248" s="9" cm="1">
        <f t="array" aca="1" ref="F248" ca="1">INDEX('Inflation data joined'!$A$1:$AJ$1150,MATCH('Inflation data aligned'!$A248,OFFSET(INDIRECT(ADDRESS(1,MATCH(F$1,'Inflation data joined'!$1:$1,0),1,1,$A$1)),,,1150,1),0),MATCH(F$1,'Inflation data joined'!$1:$1,0)+1)</f>
        <v>100.5012</v>
      </c>
      <c r="G248" s="9" cm="1">
        <f t="array" aca="1" ref="G248" ca="1">INDEX('Inflation data joined'!$A$1:$AJ$1150,MATCH('Inflation data aligned'!$A248,OFFSET(INDIRECT(ADDRESS(1,MATCH(G$1,'Inflation data joined'!$1:$1,0),1,1,$A$1)),,,1150,1),0),MATCH(G$1,'Inflation data joined'!$1:$1,0)+1)</f>
        <v>257.79700000000003</v>
      </c>
      <c r="H248" s="9" cm="1">
        <f t="array" aca="1" ref="H248" ca="1">INDEX('Inflation data joined'!$A$1:$AJ$1150,MATCH('Inflation data aligned'!$A248,OFFSET(INDIRECT(ADDRESS(1,MATCH(H$1,'Inflation data joined'!$1:$1,0),1,1,$A$1)),,,1150,1),0),MATCH(H$1,'Inflation data joined'!$1:$1,0)+1)</f>
        <v>292.7</v>
      </c>
      <c r="I248" s="9" cm="1">
        <f t="array" aca="1" ref="I248" ca="1">INDEX('Inflation data joined'!$A$1:$AJ$1150,MATCH('Inflation data aligned'!$A248,OFFSET(INDIRECT(ADDRESS(1,MATCH(I$1,'Inflation data joined'!$1:$1,0),1,1,$A$1)),,,1150,1),0),MATCH(I$1,'Inflation data joined'!$1:$1,0)+1)</f>
        <v>100.6</v>
      </c>
      <c r="J248" s="9" cm="1">
        <f t="array" aca="1" ref="J248" ca="1">INDEX('Inflation data joined'!$A$1:$AJ$1150,MATCH('Inflation data aligned'!$A248,OFFSET(INDIRECT(ADDRESS(1,MATCH(J$1,'Inflation data joined'!$1:$1,0),1,1,$A$1)),,,1150,1),0),MATCH(J$1,'Inflation data joined'!$1:$1,0)+1)</f>
        <v>104.04</v>
      </c>
      <c r="K248" s="9" cm="1">
        <f t="array" aca="1" ref="K248" ca="1">INDEX('Inflation data joined'!$A$1:$AJ$1150,MATCH('Inflation data aligned'!$A248,OFFSET(INDIRECT(ADDRESS(1,MATCH(K$1,'Inflation data joined'!$1:$1,0),1,1,$A$1)),,,1150,1),0),MATCH(K$1,'Inflation data joined'!$1:$1,0)+1)</f>
        <v>106.9</v>
      </c>
      <c r="L248" s="9" cm="1">
        <f t="array" aca="1" ref="L248" ca="1">INDEX('Inflation data joined'!$A$1:$AJ$1150,MATCH('Inflation data aligned'!$A248,OFFSET(INDIRECT(ADDRESS(1,MATCH(L$1,'Inflation data joined'!$1:$1,0),1,1,$A$1)),,,1150,1),0),MATCH(L$1,'Inflation data joined'!$1:$1,0)+1)</f>
        <v>104.87</v>
      </c>
      <c r="M248" s="9" cm="1">
        <f t="array" aca="1" ref="M248" ca="1">INDEX('Inflation data joined'!$A$1:$AJ$1150,MATCH('Inflation data aligned'!$A248,OFFSET(INDIRECT(ADDRESS(1,MATCH(M$1,'Inflation data joined'!$1:$1,0),1,1,$A$1)),,,1150,1),0),MATCH(M$1,'Inflation data joined'!$1:$1,0)+1)</f>
        <v>5325.46</v>
      </c>
      <c r="N248" s="9" cm="1">
        <f t="array" aca="1" ref="N248" ca="1">INDEX('Inflation data joined'!$A$1:$AJ$1150,MATCH('Inflation data aligned'!$A248,OFFSET(INDIRECT(ADDRESS(1,MATCH(N$1,'Inflation data joined'!$1:$1,0),1,1,$A$1)),,,1150,1),0),MATCH(N$1,'Inflation data joined'!$1:$1,0)+1)</f>
        <v>101.5</v>
      </c>
      <c r="O248" s="9" cm="1">
        <f t="array" aca="1" ref="O248" ca="1">INDEX('Inflation data joined'!$A$1:$AJ$1150,MATCH('Inflation data aligned'!$A248,OFFSET(INDIRECT(ADDRESS(1,MATCH(O$1,'Inflation data joined'!$1:$1,0),1,1,$A$1)),,,1150,1),0),MATCH(O$1,'Inflation data joined'!$1:$1,0)+1)</f>
        <v>102.21</v>
      </c>
      <c r="P248" s="9" cm="1">
        <f t="array" aca="1" ref="P248" ca="1">INDEX('Inflation data joined'!$A$1:$AJ$1150,MATCH('Inflation data aligned'!$A248,OFFSET(INDIRECT(ADDRESS(1,MATCH(P$1,'Inflation data joined'!$1:$1,0),1,1,$A$1)),,,1150,1),0),MATCH(P$1,'Inflation data joined'!$1:$1,0)+1)</f>
        <v>151.80000000000001</v>
      </c>
      <c r="Q248" s="9" cm="1">
        <f t="array" aca="1" ref="Q248" ca="1">INDEX('Inflation data joined'!$A$1:$AJ$1150,MATCH('Inflation data aligned'!$A248,OFFSET(INDIRECT(ADDRESS(1,MATCH(Q$1,'Inflation data joined'!$1:$1,0),1,1,$A$1)),,,1150,1),0),MATCH(Q$1,'Inflation data joined'!$1:$1,0)+1)</f>
        <v>107.51</v>
      </c>
      <c r="R248" s="21">
        <f>'Mthly con price data from FRED'!H353</f>
        <v>123.40506950861599</v>
      </c>
      <c r="S248" s="9" cm="1">
        <f t="array" aca="1" ref="S248" ca="1">INDEX('Inflation data joined'!$A$1:$AJ$1150,MATCH('Inflation data aligned'!$A248,OFFSET(INDIRECT(ADDRESS(1,MATCH(S$1,'Inflation data joined'!$1:$1,0),1,1,$A$1)),,,1150,1),0),MATCH(S$1,'Inflation data joined'!$1:$1,0)+1)</f>
        <v>114.9</v>
      </c>
    </row>
    <row r="249" spans="1:19" x14ac:dyDescent="0.25">
      <c r="A249" s="10">
        <v>44043</v>
      </c>
      <c r="B249" s="31">
        <f ca="1">B248+(B251-B248)*1/3</f>
        <v>115</v>
      </c>
      <c r="C249" s="9" cm="1">
        <f t="array" aca="1" ref="C249" ca="1">INDEX('Inflation data joined'!$A$1:$AJ$1150,MATCH('Inflation data aligned'!$A249,OFFSET(INDIRECT(ADDRESS(1,MATCH(C$1,'Inflation data joined'!$1:$1,0),1,1,$A$1)),,,1150,1),0),MATCH(C$1,'Inflation data joined'!$1:$1,0)+1)</f>
        <v>99.402163000000002</v>
      </c>
      <c r="D249" s="21">
        <f>'Mthly con price data from FRED'!D342</f>
        <v>110</v>
      </c>
      <c r="E249" s="9" cm="1">
        <f t="array" aca="1" ref="E249" ca="1">INDEX('Inflation data joined'!$A$1:$AJ$1150,MATCH('Inflation data aligned'!$A249,OFFSET(INDIRECT(ADDRESS(1,MATCH(E$1,'Inflation data joined'!$1:$1,0),1,1,$A$1)),,,1150,1),0),MATCH(E$1,'Inflation data joined'!$1:$1,0)+1)</f>
        <v>137.19999999999999</v>
      </c>
      <c r="F249" s="9" cm="1">
        <f t="array" aca="1" ref="F249" ca="1">INDEX('Inflation data joined'!$A$1:$AJ$1150,MATCH('Inflation data aligned'!$A249,OFFSET(INDIRECT(ADDRESS(1,MATCH(F$1,'Inflation data joined'!$1:$1,0),1,1,$A$1)),,,1150,1),0),MATCH(F$1,'Inflation data joined'!$1:$1,0)+1)</f>
        <v>100.3419</v>
      </c>
      <c r="G249" s="9" cm="1">
        <f t="array" aca="1" ref="G249" ca="1">INDEX('Inflation data joined'!$A$1:$AJ$1150,MATCH('Inflation data aligned'!$A249,OFFSET(INDIRECT(ADDRESS(1,MATCH(G$1,'Inflation data joined'!$1:$1,0),1,1,$A$1)),,,1150,1),0),MATCH(G$1,'Inflation data joined'!$1:$1,0)+1)</f>
        <v>259.101</v>
      </c>
      <c r="H249" s="9" cm="1">
        <f t="array" aca="1" ref="H249" ca="1">INDEX('Inflation data joined'!$A$1:$AJ$1150,MATCH('Inflation data aligned'!$A249,OFFSET(INDIRECT(ADDRESS(1,MATCH(H$1,'Inflation data joined'!$1:$1,0),1,1,$A$1)),,,1150,1),0),MATCH(H$1,'Inflation data joined'!$1:$1,0)+1)</f>
        <v>294.2</v>
      </c>
      <c r="I249" s="9" cm="1">
        <f t="array" aca="1" ref="I249" ca="1">INDEX('Inflation data joined'!$A$1:$AJ$1150,MATCH('Inflation data aligned'!$A249,OFFSET(INDIRECT(ADDRESS(1,MATCH(I$1,'Inflation data joined'!$1:$1,0),1,1,$A$1)),,,1150,1),0),MATCH(I$1,'Inflation data joined'!$1:$1,0)+1)</f>
        <v>97.7</v>
      </c>
      <c r="J249" s="9" cm="1">
        <f t="array" aca="1" ref="J249" ca="1">INDEX('Inflation data joined'!$A$1:$AJ$1150,MATCH('Inflation data aligned'!$A249,OFFSET(INDIRECT(ADDRESS(1,MATCH(J$1,'Inflation data joined'!$1:$1,0),1,1,$A$1)),,,1150,1),0),MATCH(J$1,'Inflation data joined'!$1:$1,0)+1)</f>
        <v>104.44</v>
      </c>
      <c r="K249" s="9" cm="1">
        <f t="array" aca="1" ref="K249" ca="1">INDEX('Inflation data joined'!$A$1:$AJ$1150,MATCH('Inflation data aligned'!$A249,OFFSET(INDIRECT(ADDRESS(1,MATCH(K$1,'Inflation data joined'!$1:$1,0),1,1,$A$1)),,,1150,1),0),MATCH(K$1,'Inflation data joined'!$1:$1,0)+1)</f>
        <v>106.4</v>
      </c>
      <c r="L249" s="9" cm="1">
        <f t="array" aca="1" ref="L249" ca="1">INDEX('Inflation data joined'!$A$1:$AJ$1150,MATCH('Inflation data aligned'!$A249,OFFSET(INDIRECT(ADDRESS(1,MATCH(L$1,'Inflation data joined'!$1:$1,0),1,1,$A$1)),,,1150,1),0),MATCH(L$1,'Inflation data joined'!$1:$1,0)+1)</f>
        <v>104.86</v>
      </c>
      <c r="M249" s="9" cm="1">
        <f t="array" aca="1" ref="M249" ca="1">INDEX('Inflation data joined'!$A$1:$AJ$1150,MATCH('Inflation data aligned'!$A249,OFFSET(INDIRECT(ADDRESS(1,MATCH(M$1,'Inflation data joined'!$1:$1,0),1,1,$A$1)),,,1150,1),0),MATCH(M$1,'Inflation data joined'!$1:$1,0)+1)</f>
        <v>5344.63</v>
      </c>
      <c r="N249" s="9" cm="1">
        <f t="array" aca="1" ref="N249" ca="1">INDEX('Inflation data joined'!$A$1:$AJ$1150,MATCH('Inflation data aligned'!$A249,OFFSET(INDIRECT(ADDRESS(1,MATCH(N$1,'Inflation data joined'!$1:$1,0),1,1,$A$1)),,,1150,1),0),MATCH(N$1,'Inflation data joined'!$1:$1,0)+1)</f>
        <v>101.3</v>
      </c>
      <c r="O249" s="9" cm="1">
        <f t="array" aca="1" ref="O249" ca="1">INDEX('Inflation data joined'!$A$1:$AJ$1150,MATCH('Inflation data aligned'!$A249,OFFSET(INDIRECT(ADDRESS(1,MATCH(O$1,'Inflation data joined'!$1:$1,0),1,1,$A$1)),,,1150,1),0),MATCH(O$1,'Inflation data joined'!$1:$1,0)+1)</f>
        <v>102.34</v>
      </c>
      <c r="P249" s="9" cm="1">
        <f t="array" aca="1" ref="P249" ca="1">INDEX('Inflation data joined'!$A$1:$AJ$1150,MATCH('Inflation data aligned'!$A249,OFFSET(INDIRECT(ADDRESS(1,MATCH(P$1,'Inflation data joined'!$1:$1,0),1,1,$A$1)),,,1150,1),0),MATCH(P$1,'Inflation data joined'!$1:$1,0)+1)</f>
        <v>153.9</v>
      </c>
      <c r="Q249" s="9" cm="1">
        <f t="array" aca="1" ref="Q249" ca="1">INDEX('Inflation data joined'!$A$1:$AJ$1150,MATCH('Inflation data aligned'!$A249,OFFSET(INDIRECT(ADDRESS(1,MATCH(Q$1,'Inflation data joined'!$1:$1,0),1,1,$A$1)),,,1150,1),0),MATCH(Q$1,'Inflation data joined'!$1:$1,0)+1)</f>
        <v>108.69</v>
      </c>
      <c r="R249" s="21">
        <f>'Mthly con price data from FRED'!H354</f>
        <v>123.836987251897</v>
      </c>
      <c r="S249" s="9" cm="1">
        <f t="array" aca="1" ref="S249" ca="1">INDEX('Inflation data joined'!$A$1:$AJ$1150,MATCH('Inflation data aligned'!$A249,OFFSET(INDIRECT(ADDRESS(1,MATCH(S$1,'Inflation data joined'!$1:$1,0),1,1,$A$1)),,,1150,1),0),MATCH(S$1,'Inflation data joined'!$1:$1,0)+1)</f>
        <v>116.4</v>
      </c>
    </row>
    <row r="250" spans="1:19" x14ac:dyDescent="0.25">
      <c r="A250" s="10">
        <v>44074</v>
      </c>
      <c r="B250" s="32">
        <f ca="1">B248+(B251-B248)*2/3</f>
        <v>115.60000000000001</v>
      </c>
      <c r="C250" s="9" cm="1">
        <f t="array" aca="1" ref="C250" ca="1">INDEX('Inflation data joined'!$A$1:$AJ$1150,MATCH('Inflation data aligned'!$A250,OFFSET(INDIRECT(ADDRESS(1,MATCH(C$1,'Inflation data joined'!$1:$1,0),1,1,$A$1)),,,1150,1),0),MATCH(C$1,'Inflation data joined'!$1:$1,0)+1)</f>
        <v>99.108653000000004</v>
      </c>
      <c r="D250" s="21">
        <f>'Mthly con price data from FRED'!D343</f>
        <v>111.5</v>
      </c>
      <c r="E250" s="9" cm="1">
        <f t="array" aca="1" ref="E250" ca="1">INDEX('Inflation data joined'!$A$1:$AJ$1150,MATCH('Inflation data aligned'!$A250,OFFSET(INDIRECT(ADDRESS(1,MATCH(E$1,'Inflation data joined'!$1:$1,0),1,1,$A$1)),,,1150,1),0),MATCH(E$1,'Inflation data joined'!$1:$1,0)+1)</f>
        <v>137</v>
      </c>
      <c r="F250" s="9" cm="1">
        <f t="array" aca="1" ref="F250" ca="1">INDEX('Inflation data joined'!$A$1:$AJ$1150,MATCH('Inflation data aligned'!$A250,OFFSET(INDIRECT(ADDRESS(1,MATCH(F$1,'Inflation data joined'!$1:$1,0),1,1,$A$1)),,,1150,1),0),MATCH(F$1,'Inflation data joined'!$1:$1,0)+1)</f>
        <v>100.3861</v>
      </c>
      <c r="G250" s="9" cm="1">
        <f t="array" aca="1" ref="G250" ca="1">INDEX('Inflation data joined'!$A$1:$AJ$1150,MATCH('Inflation data aligned'!$A250,OFFSET(INDIRECT(ADDRESS(1,MATCH(G$1,'Inflation data joined'!$1:$1,0),1,1,$A$1)),,,1150,1),0),MATCH(G$1,'Inflation data joined'!$1:$1,0)+1)</f>
        <v>259.91800000000001</v>
      </c>
      <c r="H250" s="9" cm="1">
        <f t="array" aca="1" ref="H250" ca="1">INDEX('Inflation data joined'!$A$1:$AJ$1150,MATCH('Inflation data aligned'!$A250,OFFSET(INDIRECT(ADDRESS(1,MATCH(H$1,'Inflation data joined'!$1:$1,0),1,1,$A$1)),,,1150,1),0),MATCH(H$1,'Inflation data joined'!$1:$1,0)+1)</f>
        <v>293.3</v>
      </c>
      <c r="I250" s="9" cm="1">
        <f t="array" aca="1" ref="I250" ca="1">INDEX('Inflation data joined'!$A$1:$AJ$1150,MATCH('Inflation data aligned'!$A250,OFFSET(INDIRECT(ADDRESS(1,MATCH(I$1,'Inflation data joined'!$1:$1,0),1,1,$A$1)),,,1150,1),0),MATCH(I$1,'Inflation data joined'!$1:$1,0)+1)</f>
        <v>99.9</v>
      </c>
      <c r="J250" s="9" cm="1">
        <f t="array" aca="1" ref="J250" ca="1">INDEX('Inflation data joined'!$A$1:$AJ$1150,MATCH('Inflation data aligned'!$A250,OFFSET(INDIRECT(ADDRESS(1,MATCH(J$1,'Inflation data joined'!$1:$1,0),1,1,$A$1)),,,1150,1),0),MATCH(J$1,'Inflation data joined'!$1:$1,0)+1)</f>
        <v>104.34</v>
      </c>
      <c r="K250" s="9" cm="1">
        <f t="array" aca="1" ref="K250" ca="1">INDEX('Inflation data joined'!$A$1:$AJ$1150,MATCH('Inflation data aligned'!$A250,OFFSET(INDIRECT(ADDRESS(1,MATCH(K$1,'Inflation data joined'!$1:$1,0),1,1,$A$1)),,,1150,1),0),MATCH(K$1,'Inflation data joined'!$1:$1,0)+1)</f>
        <v>106.2</v>
      </c>
      <c r="L250" s="9" cm="1">
        <f t="array" aca="1" ref="L250" ca="1">INDEX('Inflation data joined'!$A$1:$AJ$1150,MATCH('Inflation data aligned'!$A250,OFFSET(INDIRECT(ADDRESS(1,MATCH(L$1,'Inflation data joined'!$1:$1,0),1,1,$A$1)),,,1150,1),0),MATCH(L$1,'Inflation data joined'!$1:$1,0)+1)</f>
        <v>105.5</v>
      </c>
      <c r="M250" s="9" cm="1">
        <f t="array" aca="1" ref="M250" ca="1">INDEX('Inflation data joined'!$A$1:$AJ$1150,MATCH('Inflation data aligned'!$A250,OFFSET(INDIRECT(ADDRESS(1,MATCH(M$1,'Inflation data joined'!$1:$1,0),1,1,$A$1)),,,1150,1),0),MATCH(M$1,'Inflation data joined'!$1:$1,0)+1)</f>
        <v>5357.46</v>
      </c>
      <c r="N250" s="9" cm="1">
        <f t="array" aca="1" ref="N250" ca="1">INDEX('Inflation data joined'!$A$1:$AJ$1150,MATCH('Inflation data aligned'!$A250,OFFSET(INDIRECT(ADDRESS(1,MATCH(N$1,'Inflation data joined'!$1:$1,0),1,1,$A$1)),,,1150,1),0),MATCH(N$1,'Inflation data joined'!$1:$1,0)+1)</f>
        <v>101.2</v>
      </c>
      <c r="O250" s="9" cm="1">
        <f t="array" aca="1" ref="O250" ca="1">INDEX('Inflation data joined'!$A$1:$AJ$1150,MATCH('Inflation data aligned'!$A250,OFFSET(INDIRECT(ADDRESS(1,MATCH(O$1,'Inflation data joined'!$1:$1,0),1,1,$A$1)),,,1150,1),0),MATCH(O$1,'Inflation data joined'!$1:$1,0)+1)</f>
        <v>102.5</v>
      </c>
      <c r="P250" s="9" cm="1">
        <f t="array" aca="1" ref="P250" ca="1">INDEX('Inflation data joined'!$A$1:$AJ$1150,MATCH('Inflation data aligned'!$A250,OFFSET(INDIRECT(ADDRESS(1,MATCH(P$1,'Inflation data joined'!$1:$1,0),1,1,$A$1)),,,1150,1),0),MATCH(P$1,'Inflation data joined'!$1:$1,0)+1)</f>
        <v>154.69999999999999</v>
      </c>
      <c r="Q250" s="9" cm="1">
        <f t="array" aca="1" ref="Q250" ca="1">INDEX('Inflation data joined'!$A$1:$AJ$1150,MATCH('Inflation data aligned'!$A250,OFFSET(INDIRECT(ADDRESS(1,MATCH(Q$1,'Inflation data joined'!$1:$1,0),1,1,$A$1)),,,1150,1),0),MATCH(Q$1,'Inflation data joined'!$1:$1,0)+1)</f>
        <v>108.13</v>
      </c>
      <c r="R250" s="21">
        <f>'Mthly con price data from FRED'!H355</f>
        <v>123.78745245699599</v>
      </c>
      <c r="S250" s="9" cm="1">
        <f t="array" aca="1" ref="S250" ca="1">INDEX('Inflation data joined'!$A$1:$AJ$1150,MATCH('Inflation data aligned'!$A250,OFFSET(INDIRECT(ADDRESS(1,MATCH(S$1,'Inflation data joined'!$1:$1,0),1,1,$A$1)),,,1150,1),0),MATCH(S$1,'Inflation data joined'!$1:$1,0)+1)</f>
        <v>116.6</v>
      </c>
    </row>
    <row r="251" spans="1:19" x14ac:dyDescent="0.25">
      <c r="A251" s="10">
        <v>44104</v>
      </c>
      <c r="B251" s="9" cm="1">
        <f t="array" aca="1" ref="B251" ca="1">INDEX('Inflation data joined'!$A$1:$AJ$1150,MATCH('Inflation data aligned'!$A251,OFFSET(INDIRECT(ADDRESS(1,MATCH(B$1,'Inflation data joined'!$1:$1,0),1,1,$A$1)),,,1150,1),0),MATCH(B$1,'Inflation data joined'!$1:$1,0)+1)</f>
        <v>116.2</v>
      </c>
      <c r="C251" s="9" cm="1">
        <f t="array" aca="1" ref="C251" ca="1">INDEX('Inflation data joined'!$A$1:$AJ$1150,MATCH('Inflation data aligned'!$A251,OFFSET(INDIRECT(ADDRESS(1,MATCH(C$1,'Inflation data joined'!$1:$1,0),1,1,$A$1)),,,1150,1),0),MATCH(C$1,'Inflation data joined'!$1:$1,0)+1)</f>
        <v>99.108653000000004</v>
      </c>
      <c r="D251" s="21">
        <f>'Mthly con price data from FRED'!D344</f>
        <v>111.7</v>
      </c>
      <c r="E251" s="9" cm="1">
        <f t="array" aca="1" ref="E251" ca="1">INDEX('Inflation data joined'!$A$1:$AJ$1150,MATCH('Inflation data aligned'!$A251,OFFSET(INDIRECT(ADDRESS(1,MATCH(E$1,'Inflation data joined'!$1:$1,0),1,1,$A$1)),,,1150,1),0),MATCH(E$1,'Inflation data joined'!$1:$1,0)+1)</f>
        <v>136.9</v>
      </c>
      <c r="F251" s="9" cm="1">
        <f t="array" aca="1" ref="F251" ca="1">INDEX('Inflation data joined'!$A$1:$AJ$1150,MATCH('Inflation data aligned'!$A251,OFFSET(INDIRECT(ADDRESS(1,MATCH(F$1,'Inflation data joined'!$1:$1,0),1,1,$A$1)),,,1150,1),0),MATCH(F$1,'Inflation data joined'!$1:$1,0)+1)</f>
        <v>100.34310000000001</v>
      </c>
      <c r="G251" s="9" cm="1">
        <f t="array" aca="1" ref="G251" ca="1">INDEX('Inflation data joined'!$A$1:$AJ$1150,MATCH('Inflation data aligned'!$A251,OFFSET(INDIRECT(ADDRESS(1,MATCH(G$1,'Inflation data joined'!$1:$1,0),1,1,$A$1)),,,1150,1),0),MATCH(G$1,'Inflation data joined'!$1:$1,0)+1)</f>
        <v>260.27999999999997</v>
      </c>
      <c r="H251" s="9" cm="1">
        <f t="array" aca="1" ref="H251" ca="1">INDEX('Inflation data joined'!$A$1:$AJ$1150,MATCH('Inflation data aligned'!$A251,OFFSET(INDIRECT(ADDRESS(1,MATCH(H$1,'Inflation data joined'!$1:$1,0),1,1,$A$1)),,,1150,1),0),MATCH(H$1,'Inflation data joined'!$1:$1,0)+1)</f>
        <v>294.3</v>
      </c>
      <c r="I251" s="9" cm="1">
        <f t="array" aca="1" ref="I251" ca="1">INDEX('Inflation data joined'!$A$1:$AJ$1150,MATCH('Inflation data aligned'!$A251,OFFSET(INDIRECT(ADDRESS(1,MATCH(I$1,'Inflation data joined'!$1:$1,0),1,1,$A$1)),,,1150,1),0),MATCH(I$1,'Inflation data joined'!$1:$1,0)+1)</f>
        <v>97.8</v>
      </c>
      <c r="J251" s="9" cm="1">
        <f t="array" aca="1" ref="J251" ca="1">INDEX('Inflation data joined'!$A$1:$AJ$1150,MATCH('Inflation data aligned'!$A251,OFFSET(INDIRECT(ADDRESS(1,MATCH(J$1,'Inflation data joined'!$1:$1,0),1,1,$A$1)),,,1150,1),0),MATCH(J$1,'Inflation data joined'!$1:$1,0)+1)</f>
        <v>103.8</v>
      </c>
      <c r="K251" s="9" cm="1">
        <f t="array" aca="1" ref="K251" ca="1">INDEX('Inflation data joined'!$A$1:$AJ$1150,MATCH('Inflation data aligned'!$A251,OFFSET(INDIRECT(ADDRESS(1,MATCH(K$1,'Inflation data joined'!$1:$1,0),1,1,$A$1)),,,1150,1),0),MATCH(K$1,'Inflation data joined'!$1:$1,0)+1)</f>
        <v>105.8</v>
      </c>
      <c r="L251" s="9" cm="1">
        <f t="array" aca="1" ref="L251" ca="1">INDEX('Inflation data joined'!$A$1:$AJ$1150,MATCH('Inflation data aligned'!$A251,OFFSET(INDIRECT(ADDRESS(1,MATCH(L$1,'Inflation data joined'!$1:$1,0),1,1,$A$1)),,,1150,1),0),MATCH(L$1,'Inflation data joined'!$1:$1,0)+1)</f>
        <v>106.2</v>
      </c>
      <c r="M251" s="9" cm="1">
        <f t="array" aca="1" ref="M251" ca="1">INDEX('Inflation data joined'!$A$1:$AJ$1150,MATCH('Inflation data aligned'!$A251,OFFSET(INDIRECT(ADDRESS(1,MATCH(M$1,'Inflation data joined'!$1:$1,0),1,1,$A$1)),,,1150,1),0),MATCH(M$1,'Inflation data joined'!$1:$1,0)+1)</f>
        <v>5391.75</v>
      </c>
      <c r="N251" s="9" cm="1">
        <f t="array" aca="1" ref="N251" ca="1">INDEX('Inflation data joined'!$A$1:$AJ$1150,MATCH('Inflation data aligned'!$A251,OFFSET(INDIRECT(ADDRESS(1,MATCH(N$1,'Inflation data joined'!$1:$1,0),1,1,$A$1)),,,1150,1),0),MATCH(N$1,'Inflation data joined'!$1:$1,0)+1)</f>
        <v>100.8</v>
      </c>
      <c r="O251" s="9" cm="1">
        <f t="array" aca="1" ref="O251" ca="1">INDEX('Inflation data joined'!$A$1:$AJ$1150,MATCH('Inflation data aligned'!$A251,OFFSET(INDIRECT(ADDRESS(1,MATCH(O$1,'Inflation data joined'!$1:$1,0),1,1,$A$1)),,,1150,1),0),MATCH(O$1,'Inflation data joined'!$1:$1,0)+1)</f>
        <v>102.4</v>
      </c>
      <c r="P251" s="9" cm="1">
        <f t="array" aca="1" ref="P251" ca="1">INDEX('Inflation data joined'!$A$1:$AJ$1150,MATCH('Inflation data aligned'!$A251,OFFSET(INDIRECT(ADDRESS(1,MATCH(P$1,'Inflation data joined'!$1:$1,0),1,1,$A$1)),,,1150,1),0),MATCH(P$1,'Inflation data joined'!$1:$1,0)+1)</f>
        <v>156.4</v>
      </c>
      <c r="Q251" s="9" cm="1">
        <f t="array" aca="1" ref="Q251" ca="1">INDEX('Inflation data joined'!$A$1:$AJ$1150,MATCH('Inflation data aligned'!$A251,OFFSET(INDIRECT(ADDRESS(1,MATCH(Q$1,'Inflation data joined'!$1:$1,0),1,1,$A$1)),,,1150,1),0),MATCH(Q$1,'Inflation data joined'!$1:$1,0)+1)</f>
        <v>107.88</v>
      </c>
      <c r="R251" s="21">
        <f>'Mthly con price data from FRED'!H356</f>
        <v>123.70080124027599</v>
      </c>
      <c r="S251" s="9" cm="1">
        <f t="array" aca="1" ref="S251" ca="1">INDEX('Inflation data joined'!$A$1:$AJ$1150,MATCH('Inflation data aligned'!$A251,OFFSET(INDIRECT(ADDRESS(1,MATCH(S$1,'Inflation data joined'!$1:$1,0),1,1,$A$1)),,,1150,1),0),MATCH(S$1,'Inflation data joined'!$1:$1,0)+1)</f>
        <v>116.8</v>
      </c>
    </row>
    <row r="252" spans="1:19" x14ac:dyDescent="0.25">
      <c r="A252" s="10">
        <v>44135</v>
      </c>
      <c r="B252" s="31">
        <f ca="1">B251+(B254-B251)*1/3</f>
        <v>116.53333333333333</v>
      </c>
      <c r="C252" s="9" cm="1">
        <f t="array" aca="1" ref="C252" ca="1">INDEX('Inflation data joined'!$A$1:$AJ$1150,MATCH('Inflation data aligned'!$A252,OFFSET(INDIRECT(ADDRESS(1,MATCH(C$1,'Inflation data joined'!$1:$1,0),1,1,$A$1)),,,1150,1),0),MATCH(C$1,'Inflation data joined'!$1:$1,0)+1)</f>
        <v>99.108653000000004</v>
      </c>
      <c r="D252" s="21">
        <f>'Mthly con price data from FRED'!D345</f>
        <v>111.4</v>
      </c>
      <c r="E252" s="9" cm="1">
        <f t="array" aca="1" ref="E252" ca="1">INDEX('Inflation data joined'!$A$1:$AJ$1150,MATCH('Inflation data aligned'!$A252,OFFSET(INDIRECT(ADDRESS(1,MATCH(E$1,'Inflation data joined'!$1:$1,0),1,1,$A$1)),,,1150,1),0),MATCH(E$1,'Inflation data joined'!$1:$1,0)+1)</f>
        <v>137.5</v>
      </c>
      <c r="F252" s="9" cm="1">
        <f t="array" aca="1" ref="F252" ca="1">INDEX('Inflation data joined'!$A$1:$AJ$1150,MATCH('Inflation data aligned'!$A252,OFFSET(INDIRECT(ADDRESS(1,MATCH(F$1,'Inflation data joined'!$1:$1,0),1,1,$A$1)),,,1150,1),0),MATCH(F$1,'Inflation data joined'!$1:$1,0)+1)</f>
        <v>100.3492</v>
      </c>
      <c r="G252" s="9" cm="1">
        <f t="array" aca="1" ref="G252" ca="1">INDEX('Inflation data joined'!$A$1:$AJ$1150,MATCH('Inflation data aligned'!$A252,OFFSET(INDIRECT(ADDRESS(1,MATCH(G$1,'Inflation data joined'!$1:$1,0),1,1,$A$1)),,,1150,1),0),MATCH(G$1,'Inflation data joined'!$1:$1,0)+1)</f>
        <v>260.38799999999998</v>
      </c>
      <c r="H252" s="9" cm="1">
        <f t="array" aca="1" ref="H252" ca="1">INDEX('Inflation data joined'!$A$1:$AJ$1150,MATCH('Inflation data aligned'!$A252,OFFSET(INDIRECT(ADDRESS(1,MATCH(H$1,'Inflation data joined'!$1:$1,0),1,1,$A$1)),,,1150,1),0),MATCH(H$1,'Inflation data joined'!$1:$1,0)+1)</f>
        <v>294.3</v>
      </c>
      <c r="I252" s="9" cm="1">
        <f t="array" aca="1" ref="I252" ca="1">INDEX('Inflation data joined'!$A$1:$AJ$1150,MATCH('Inflation data aligned'!$A252,OFFSET(INDIRECT(ADDRESS(1,MATCH(I$1,'Inflation data joined'!$1:$1,0),1,1,$A$1)),,,1150,1),0),MATCH(I$1,'Inflation data joined'!$1:$1,0)+1)</f>
        <v>100.2</v>
      </c>
      <c r="J252" s="9" cm="1">
        <f t="array" aca="1" ref="J252" ca="1">INDEX('Inflation data joined'!$A$1:$AJ$1150,MATCH('Inflation data aligned'!$A252,OFFSET(INDIRECT(ADDRESS(1,MATCH(J$1,'Inflation data joined'!$1:$1,0),1,1,$A$1)),,,1150,1),0),MATCH(J$1,'Inflation data joined'!$1:$1,0)+1)</f>
        <v>103.75</v>
      </c>
      <c r="K252" s="9" cm="1">
        <f t="array" aca="1" ref="K252" ca="1">INDEX('Inflation data joined'!$A$1:$AJ$1150,MATCH('Inflation data aligned'!$A252,OFFSET(INDIRECT(ADDRESS(1,MATCH(K$1,'Inflation data joined'!$1:$1,0),1,1,$A$1)),,,1150,1),0),MATCH(K$1,'Inflation data joined'!$1:$1,0)+1)</f>
        <v>105.8</v>
      </c>
      <c r="L252" s="9" cm="1">
        <f t="array" aca="1" ref="L252" ca="1">INDEX('Inflation data joined'!$A$1:$AJ$1150,MATCH('Inflation data aligned'!$A252,OFFSET(INDIRECT(ADDRESS(1,MATCH(L$1,'Inflation data joined'!$1:$1,0),1,1,$A$1)),,,1150,1),0),MATCH(L$1,'Inflation data joined'!$1:$1,0)+1)</f>
        <v>105.61</v>
      </c>
      <c r="M252" s="9" cm="1">
        <f t="array" aca="1" ref="M252" ca="1">INDEX('Inflation data joined'!$A$1:$AJ$1150,MATCH('Inflation data aligned'!$A252,OFFSET(INDIRECT(ADDRESS(1,MATCH(M$1,'Inflation data joined'!$1:$1,0),1,1,$A$1)),,,1150,1),0),MATCH(M$1,'Inflation data joined'!$1:$1,0)+1)</f>
        <v>5438.12</v>
      </c>
      <c r="N252" s="9" cm="1">
        <f t="array" aca="1" ref="N252" ca="1">INDEX('Inflation data joined'!$A$1:$AJ$1150,MATCH('Inflation data aligned'!$A252,OFFSET(INDIRECT(ADDRESS(1,MATCH(N$1,'Inflation data joined'!$1:$1,0),1,1,$A$1)),,,1150,1),0),MATCH(N$1,'Inflation data joined'!$1:$1,0)+1)</f>
        <v>100.3</v>
      </c>
      <c r="O252" s="9" cm="1">
        <f t="array" aca="1" ref="O252" ca="1">INDEX('Inflation data joined'!$A$1:$AJ$1150,MATCH('Inflation data aligned'!$A252,OFFSET(INDIRECT(ADDRESS(1,MATCH(O$1,'Inflation data joined'!$1:$1,0),1,1,$A$1)),,,1150,1),0),MATCH(O$1,'Inflation data joined'!$1:$1,0)+1)</f>
        <v>102.75</v>
      </c>
      <c r="P252" s="9" cm="1">
        <f t="array" aca="1" ref="P252" ca="1">INDEX('Inflation data joined'!$A$1:$AJ$1150,MATCH('Inflation data aligned'!$A252,OFFSET(INDIRECT(ADDRESS(1,MATCH(P$1,'Inflation data joined'!$1:$1,0),1,1,$A$1)),,,1150,1),0),MATCH(P$1,'Inflation data joined'!$1:$1,0)+1)</f>
        <v>158.4</v>
      </c>
      <c r="Q252" s="9" cm="1">
        <f t="array" aca="1" ref="Q252" ca="1">INDEX('Inflation data joined'!$A$1:$AJ$1150,MATCH('Inflation data aligned'!$A252,OFFSET(INDIRECT(ADDRESS(1,MATCH(Q$1,'Inflation data joined'!$1:$1,0),1,1,$A$1)),,,1150,1),0),MATCH(Q$1,'Inflation data joined'!$1:$1,0)+1)</f>
        <v>108.47</v>
      </c>
      <c r="R252" s="21">
        <f>'Mthly con price data from FRED'!H357</f>
        <v>124.232714685609</v>
      </c>
      <c r="S252" s="9" cm="1">
        <f t="array" aca="1" ref="S252" ca="1">INDEX('Inflation data joined'!$A$1:$AJ$1150,MATCH('Inflation data aligned'!$A252,OFFSET(INDIRECT(ADDRESS(1,MATCH(S$1,'Inflation data joined'!$1:$1,0),1,1,$A$1)),,,1150,1),0),MATCH(S$1,'Inflation data joined'!$1:$1,0)+1)</f>
        <v>117.1</v>
      </c>
    </row>
    <row r="253" spans="1:19" x14ac:dyDescent="0.25">
      <c r="A253" s="10">
        <v>44165</v>
      </c>
      <c r="B253" s="32">
        <f ca="1">B251+(B254-B251)*2/3</f>
        <v>116.86666666666667</v>
      </c>
      <c r="C253" s="9" cm="1">
        <f t="array" aca="1" ref="C253" ca="1">INDEX('Inflation data joined'!$A$1:$AJ$1150,MATCH('Inflation data aligned'!$A253,OFFSET(INDIRECT(ADDRESS(1,MATCH(C$1,'Inflation data joined'!$1:$1,0),1,1,$A$1)),,,1150,1),0),MATCH(C$1,'Inflation data joined'!$1:$1,0)+1)</f>
        <v>99.010816000000005</v>
      </c>
      <c r="D253" s="21">
        <f>'Mthly con price data from FRED'!D346</f>
        <v>110.7</v>
      </c>
      <c r="E253" s="9" cm="1">
        <f t="array" aca="1" ref="E253" ca="1">INDEX('Inflation data joined'!$A$1:$AJ$1150,MATCH('Inflation data aligned'!$A253,OFFSET(INDIRECT(ADDRESS(1,MATCH(E$1,'Inflation data joined'!$1:$1,0),1,1,$A$1)),,,1150,1),0),MATCH(E$1,'Inflation data joined'!$1:$1,0)+1)</f>
        <v>137.69999999999999</v>
      </c>
      <c r="F253" s="9" cm="1">
        <f t="array" aca="1" ref="F253" ca="1">INDEX('Inflation data joined'!$A$1:$AJ$1150,MATCH('Inflation data aligned'!$A253,OFFSET(INDIRECT(ADDRESS(1,MATCH(F$1,'Inflation data joined'!$1:$1,0),1,1,$A$1)),,,1150,1),0),MATCH(F$1,'Inflation data joined'!$1:$1,0)+1)</f>
        <v>100.1002</v>
      </c>
      <c r="G253" s="9" cm="1">
        <f t="array" aca="1" ref="G253" ca="1">INDEX('Inflation data joined'!$A$1:$AJ$1150,MATCH('Inflation data aligned'!$A253,OFFSET(INDIRECT(ADDRESS(1,MATCH(G$1,'Inflation data joined'!$1:$1,0),1,1,$A$1)),,,1150,1),0),MATCH(G$1,'Inflation data joined'!$1:$1,0)+1)</f>
        <v>260.22899999999998</v>
      </c>
      <c r="H253" s="9" cm="1">
        <f t="array" aca="1" ref="H253" ca="1">INDEX('Inflation data joined'!$A$1:$AJ$1150,MATCH('Inflation data aligned'!$A253,OFFSET(INDIRECT(ADDRESS(1,MATCH(H$1,'Inflation data joined'!$1:$1,0),1,1,$A$1)),,,1150,1),0),MATCH(H$1,'Inflation data joined'!$1:$1,0)+1)</f>
        <v>293.5</v>
      </c>
      <c r="I253" s="9" cm="1">
        <f t="array" aca="1" ref="I253" ca="1">INDEX('Inflation data joined'!$A$1:$AJ$1150,MATCH('Inflation data aligned'!$A253,OFFSET(INDIRECT(ADDRESS(1,MATCH(I$1,'Inflation data joined'!$1:$1,0),1,1,$A$1)),,,1150,1),0),MATCH(I$1,'Inflation data joined'!$1:$1,0)+1)</f>
        <v>100.3</v>
      </c>
      <c r="J253" s="9" cm="1">
        <f t="array" aca="1" ref="J253" ca="1">INDEX('Inflation data joined'!$A$1:$AJ$1150,MATCH('Inflation data aligned'!$A253,OFFSET(INDIRECT(ADDRESS(1,MATCH(J$1,'Inflation data joined'!$1:$1,0),1,1,$A$1)),,,1150,1),0),MATCH(J$1,'Inflation data joined'!$1:$1,0)+1)</f>
        <v>103.86</v>
      </c>
      <c r="K253" s="9" cm="1">
        <f t="array" aca="1" ref="K253" ca="1">INDEX('Inflation data joined'!$A$1:$AJ$1150,MATCH('Inflation data aligned'!$A253,OFFSET(INDIRECT(ADDRESS(1,MATCH(K$1,'Inflation data joined'!$1:$1,0),1,1,$A$1)),,,1150,1),0),MATCH(K$1,'Inflation data joined'!$1:$1,0)+1)</f>
        <v>104.7</v>
      </c>
      <c r="L253" s="9" cm="1">
        <f t="array" aca="1" ref="L253" ca="1">INDEX('Inflation data joined'!$A$1:$AJ$1150,MATCH('Inflation data aligned'!$A253,OFFSET(INDIRECT(ADDRESS(1,MATCH(L$1,'Inflation data joined'!$1:$1,0),1,1,$A$1)),,,1150,1),0),MATCH(L$1,'Inflation data joined'!$1:$1,0)+1)</f>
        <v>105.5</v>
      </c>
      <c r="M253" s="9" cm="1">
        <f t="array" aca="1" ref="M253" ca="1">INDEX('Inflation data joined'!$A$1:$AJ$1150,MATCH('Inflation data aligned'!$A253,OFFSET(INDIRECT(ADDRESS(1,MATCH(M$1,'Inflation data joined'!$1:$1,0),1,1,$A$1)),,,1150,1),0),MATCH(M$1,'Inflation data joined'!$1:$1,0)+1)</f>
        <v>5486.52</v>
      </c>
      <c r="N253" s="9" cm="1">
        <f t="array" aca="1" ref="N253" ca="1">INDEX('Inflation data joined'!$A$1:$AJ$1150,MATCH('Inflation data aligned'!$A253,OFFSET(INDIRECT(ADDRESS(1,MATCH(N$1,'Inflation data joined'!$1:$1,0),1,1,$A$1)),,,1150,1),0),MATCH(N$1,'Inflation data joined'!$1:$1,0)+1)</f>
        <v>100.6</v>
      </c>
      <c r="O253" s="9" cm="1">
        <f t="array" aca="1" ref="O253" ca="1">INDEX('Inflation data joined'!$A$1:$AJ$1150,MATCH('Inflation data aligned'!$A253,OFFSET(INDIRECT(ADDRESS(1,MATCH(O$1,'Inflation data joined'!$1:$1,0),1,1,$A$1)),,,1150,1),0),MATCH(O$1,'Inflation data joined'!$1:$1,0)+1)</f>
        <v>102.69</v>
      </c>
      <c r="P253" s="9" cm="1">
        <f t="array" aca="1" ref="P253" ca="1">INDEX('Inflation data joined'!$A$1:$AJ$1150,MATCH('Inflation data aligned'!$A253,OFFSET(INDIRECT(ADDRESS(1,MATCH(P$1,'Inflation data joined'!$1:$1,0),1,1,$A$1)),,,1150,1),0),MATCH(P$1,'Inflation data joined'!$1:$1,0)+1)</f>
        <v>158.9</v>
      </c>
      <c r="Q253" s="9" cm="1">
        <f t="array" aca="1" ref="Q253" ca="1">INDEX('Inflation data joined'!$A$1:$AJ$1150,MATCH('Inflation data aligned'!$A253,OFFSET(INDIRECT(ADDRESS(1,MATCH(Q$1,'Inflation data joined'!$1:$1,0),1,1,$A$1)),,,1150,1),0),MATCH(Q$1,'Inflation data joined'!$1:$1,0)+1)</f>
        <v>107.61</v>
      </c>
      <c r="R253" s="21">
        <f>'Mthly con price data from FRED'!H358</f>
        <v>125.114766959877</v>
      </c>
      <c r="S253" s="9" cm="1">
        <f t="array" aca="1" ref="S253" ca="1">INDEX('Inflation data joined'!$A$1:$AJ$1150,MATCH('Inflation data aligned'!$A253,OFFSET(INDIRECT(ADDRESS(1,MATCH(S$1,'Inflation data joined'!$1:$1,0),1,1,$A$1)),,,1150,1),0),MATCH(S$1,'Inflation data joined'!$1:$1,0)+1)</f>
        <v>117.1</v>
      </c>
    </row>
    <row r="254" spans="1:19" x14ac:dyDescent="0.25">
      <c r="A254" s="10">
        <v>44196</v>
      </c>
      <c r="B254" s="9" cm="1">
        <f t="array" aca="1" ref="B254" ca="1">INDEX('Inflation data joined'!$A$1:$AJ$1150,MATCH('Inflation data aligned'!$A254,OFFSET(INDIRECT(ADDRESS(1,MATCH(B$1,'Inflation data joined'!$1:$1,0),1,1,$A$1)),,,1150,1),0),MATCH(B$1,'Inflation data joined'!$1:$1,0)+1)</f>
        <v>117.2</v>
      </c>
      <c r="C254" s="9" cm="1">
        <f t="array" aca="1" ref="C254" ca="1">INDEX('Inflation data joined'!$A$1:$AJ$1150,MATCH('Inflation data aligned'!$A254,OFFSET(INDIRECT(ADDRESS(1,MATCH(C$1,'Inflation data joined'!$1:$1,0),1,1,$A$1)),,,1150,1),0),MATCH(C$1,'Inflation data joined'!$1:$1,0)+1)</f>
        <v>98.912979000000007</v>
      </c>
      <c r="D254" s="21">
        <f>'Mthly con price data from FRED'!D347</f>
        <v>111.5</v>
      </c>
      <c r="E254" s="9" cm="1">
        <f t="array" aca="1" ref="E254" ca="1">INDEX('Inflation data joined'!$A$1:$AJ$1150,MATCH('Inflation data aligned'!$A254,OFFSET(INDIRECT(ADDRESS(1,MATCH(E$1,'Inflation data joined'!$1:$1,0),1,1,$A$1)),,,1150,1),0),MATCH(E$1,'Inflation data joined'!$1:$1,0)+1)</f>
        <v>137.4</v>
      </c>
      <c r="F254" s="9" cm="1">
        <f t="array" aca="1" ref="F254" ca="1">INDEX('Inflation data joined'!$A$1:$AJ$1150,MATCH('Inflation data aligned'!$A254,OFFSET(INDIRECT(ADDRESS(1,MATCH(F$1,'Inflation data joined'!$1:$1,0),1,1,$A$1)),,,1150,1),0),MATCH(F$1,'Inflation data joined'!$1:$1,0)+1)</f>
        <v>100</v>
      </c>
      <c r="G254" s="9" cm="1">
        <f t="array" aca="1" ref="G254" ca="1">INDEX('Inflation data joined'!$A$1:$AJ$1150,MATCH('Inflation data aligned'!$A254,OFFSET(INDIRECT(ADDRESS(1,MATCH(G$1,'Inflation data joined'!$1:$1,0),1,1,$A$1)),,,1150,1),0),MATCH(G$1,'Inflation data joined'!$1:$1,0)+1)</f>
        <v>260.47399999999999</v>
      </c>
      <c r="H254" s="9" cm="1">
        <f t="array" aca="1" ref="H254" ca="1">INDEX('Inflation data joined'!$A$1:$AJ$1150,MATCH('Inflation data aligned'!$A254,OFFSET(INDIRECT(ADDRESS(1,MATCH(H$1,'Inflation data joined'!$1:$1,0),1,1,$A$1)),,,1150,1),0),MATCH(H$1,'Inflation data joined'!$1:$1,0)+1)</f>
        <v>295.39999999999998</v>
      </c>
      <c r="I254" s="9" cm="1">
        <f t="array" aca="1" ref="I254" ca="1">INDEX('Inflation data joined'!$A$1:$AJ$1150,MATCH('Inflation data aligned'!$A254,OFFSET(INDIRECT(ADDRESS(1,MATCH(I$1,'Inflation data joined'!$1:$1,0),1,1,$A$1)),,,1150,1),0),MATCH(I$1,'Inflation data joined'!$1:$1,0)+1)</f>
        <v>99.8</v>
      </c>
      <c r="J254" s="9" cm="1">
        <f t="array" aca="1" ref="J254" ca="1">INDEX('Inflation data joined'!$A$1:$AJ$1150,MATCH('Inflation data aligned'!$A254,OFFSET(INDIRECT(ADDRESS(1,MATCH(J$1,'Inflation data joined'!$1:$1,0),1,1,$A$1)),,,1150,1),0),MATCH(J$1,'Inflation data joined'!$1:$1,0)+1)</f>
        <v>104.09</v>
      </c>
      <c r="K254" s="9" cm="1">
        <f t="array" aca="1" ref="K254" ca="1">INDEX('Inflation data joined'!$A$1:$AJ$1150,MATCH('Inflation data aligned'!$A254,OFFSET(INDIRECT(ADDRESS(1,MATCH(K$1,'Inflation data joined'!$1:$1,0),1,1,$A$1)),,,1150,1),0),MATCH(K$1,'Inflation data joined'!$1:$1,0)+1)</f>
        <v>105.3</v>
      </c>
      <c r="L254" s="9" cm="1">
        <f t="array" aca="1" ref="L254" ca="1">INDEX('Inflation data joined'!$A$1:$AJ$1150,MATCH('Inflation data aligned'!$A254,OFFSET(INDIRECT(ADDRESS(1,MATCH(L$1,'Inflation data joined'!$1:$1,0),1,1,$A$1)),,,1150,1),0),MATCH(L$1,'Inflation data joined'!$1:$1,0)+1)</f>
        <v>105.67</v>
      </c>
      <c r="M254" s="9" cm="1">
        <f t="array" aca="1" ref="M254" ca="1">INDEX('Inflation data joined'!$A$1:$AJ$1150,MATCH('Inflation data aligned'!$A254,OFFSET(INDIRECT(ADDRESS(1,MATCH(M$1,'Inflation data joined'!$1:$1,0),1,1,$A$1)),,,1150,1),0),MATCH(M$1,'Inflation data joined'!$1:$1,0)+1)</f>
        <v>5560.59</v>
      </c>
      <c r="N254" s="9" cm="1">
        <f t="array" aca="1" ref="N254" ca="1">INDEX('Inflation data joined'!$A$1:$AJ$1150,MATCH('Inflation data aligned'!$A254,OFFSET(INDIRECT(ADDRESS(1,MATCH(N$1,'Inflation data joined'!$1:$1,0),1,1,$A$1)),,,1150,1),0),MATCH(N$1,'Inflation data joined'!$1:$1,0)+1)</f>
        <v>100.8</v>
      </c>
      <c r="O254" s="9" cm="1">
        <f t="array" aca="1" ref="O254" ca="1">INDEX('Inflation data joined'!$A$1:$AJ$1150,MATCH('Inflation data aligned'!$A254,OFFSET(INDIRECT(ADDRESS(1,MATCH(O$1,'Inflation data joined'!$1:$1,0),1,1,$A$1)),,,1150,1),0),MATCH(O$1,'Inflation data joined'!$1:$1,0)+1)</f>
        <v>102.71</v>
      </c>
      <c r="P254" s="9" cm="1">
        <f t="array" aca="1" ref="P254" ca="1">INDEX('Inflation data joined'!$A$1:$AJ$1150,MATCH('Inflation data aligned'!$A254,OFFSET(INDIRECT(ADDRESS(1,MATCH(P$1,'Inflation data joined'!$1:$1,0),1,1,$A$1)),,,1150,1),0),MATCH(P$1,'Inflation data joined'!$1:$1,0)+1)</f>
        <v>157.30000000000001</v>
      </c>
      <c r="Q254" s="9" cm="1">
        <f t="array" aca="1" ref="Q254" ca="1">INDEX('Inflation data joined'!$A$1:$AJ$1150,MATCH('Inflation data aligned'!$A254,OFFSET(INDIRECT(ADDRESS(1,MATCH(Q$1,'Inflation data joined'!$1:$1,0),1,1,$A$1)),,,1150,1),0),MATCH(Q$1,'Inflation data joined'!$1:$1,0)+1)</f>
        <v>107.85</v>
      </c>
      <c r="R254" s="21">
        <f>'Mthly con price data from FRED'!H359</f>
        <v>126.153219525644</v>
      </c>
      <c r="S254" s="9" cm="1">
        <f t="array" aca="1" ref="S254" ca="1">INDEX('Inflation data joined'!$A$1:$AJ$1150,MATCH('Inflation data aligned'!$A254,OFFSET(INDIRECT(ADDRESS(1,MATCH(S$1,'Inflation data joined'!$1:$1,0),1,1,$A$1)),,,1150,1),0),MATCH(S$1,'Inflation data joined'!$1:$1,0)+1)</f>
        <v>117.3</v>
      </c>
    </row>
    <row r="255" spans="1:19" x14ac:dyDescent="0.25">
      <c r="A255" s="10">
        <v>44227</v>
      </c>
      <c r="B255" s="31">
        <f ca="1">B254+(B257-B254)*1/3</f>
        <v>117.43333333333334</v>
      </c>
      <c r="C255" s="9" cm="1">
        <f t="array" aca="1" ref="C255" ca="1">INDEX('Inflation data joined'!$A$1:$AJ$1150,MATCH('Inflation data aligned'!$A255,OFFSET(INDIRECT(ADDRESS(1,MATCH(C$1,'Inflation data joined'!$1:$1,0),1,1,$A$1)),,,1150,1),0),MATCH(C$1,'Inflation data joined'!$1:$1,0)+1)</f>
        <v>99.206490000000002</v>
      </c>
      <c r="D255" s="21">
        <f>'Mthly con price data from FRED'!D348</f>
        <v>112.55</v>
      </c>
      <c r="E255" s="9" cm="1">
        <f t="array" aca="1" ref="E255" ca="1">INDEX('Inflation data joined'!$A$1:$AJ$1150,MATCH('Inflation data aligned'!$A255,OFFSET(INDIRECT(ADDRESS(1,MATCH(E$1,'Inflation data joined'!$1:$1,0),1,1,$A$1)),,,1150,1),0),MATCH(E$1,'Inflation data joined'!$1:$1,0)+1)</f>
        <v>138.19999999999999</v>
      </c>
      <c r="F255" s="9" cm="1">
        <f t="array" aca="1" ref="F255" ca="1">INDEX('Inflation data joined'!$A$1:$AJ$1150,MATCH('Inflation data aligned'!$A255,OFFSET(INDIRECT(ADDRESS(1,MATCH(F$1,'Inflation data joined'!$1:$1,0),1,1,$A$1)),,,1150,1),0),MATCH(F$1,'Inflation data joined'!$1:$1,0)+1)</f>
        <v>100.0553</v>
      </c>
      <c r="G255" s="9" cm="1">
        <f t="array" aca="1" ref="G255" ca="1">INDEX('Inflation data joined'!$A$1:$AJ$1150,MATCH('Inflation data aligned'!$A255,OFFSET(INDIRECT(ADDRESS(1,MATCH(G$1,'Inflation data joined'!$1:$1,0),1,1,$A$1)),,,1150,1),0),MATCH(G$1,'Inflation data joined'!$1:$1,0)+1)</f>
        <v>261.58199999999999</v>
      </c>
      <c r="H255" s="9" cm="1">
        <f t="array" aca="1" ref="H255" ca="1">INDEX('Inflation data joined'!$A$1:$AJ$1150,MATCH('Inflation data aligned'!$A255,OFFSET(INDIRECT(ADDRESS(1,MATCH(H$1,'Inflation data joined'!$1:$1,0),1,1,$A$1)),,,1150,1),0),MATCH(H$1,'Inflation data joined'!$1:$1,0)+1)</f>
        <v>294.60000000000002</v>
      </c>
      <c r="I255" s="9" cm="1">
        <f t="array" aca="1" ref="I255" ca="1">INDEX('Inflation data joined'!$A$1:$AJ$1150,MATCH('Inflation data aligned'!$A255,OFFSET(INDIRECT(ADDRESS(1,MATCH(I$1,'Inflation data joined'!$1:$1,0),1,1,$A$1)),,,1150,1),0),MATCH(I$1,'Inflation data joined'!$1:$1,0)+1)</f>
        <v>101.1</v>
      </c>
      <c r="J255" s="9" cm="1">
        <f t="array" aca="1" ref="J255" ca="1">INDEX('Inflation data joined'!$A$1:$AJ$1150,MATCH('Inflation data aligned'!$A255,OFFSET(INDIRECT(ADDRESS(1,MATCH(J$1,'Inflation data joined'!$1:$1,0),1,1,$A$1)),,,1150,1),0),MATCH(J$1,'Inflation data joined'!$1:$1,0)+1)</f>
        <v>104.24</v>
      </c>
      <c r="K255" s="9" cm="1">
        <f t="array" aca="1" ref="K255" ca="1">INDEX('Inflation data joined'!$A$1:$AJ$1150,MATCH('Inflation data aligned'!$A255,OFFSET(INDIRECT(ADDRESS(1,MATCH(K$1,'Inflation data joined'!$1:$1,0),1,1,$A$1)),,,1150,1),0),MATCH(K$1,'Inflation data joined'!$1:$1,0)+1)</f>
        <v>106.8</v>
      </c>
      <c r="L255" s="9" cm="1">
        <f t="array" aca="1" ref="L255" ca="1">INDEX('Inflation data joined'!$A$1:$AJ$1150,MATCH('Inflation data aligned'!$A255,OFFSET(INDIRECT(ADDRESS(1,MATCH(L$1,'Inflation data joined'!$1:$1,0),1,1,$A$1)),,,1150,1),0),MATCH(L$1,'Inflation data joined'!$1:$1,0)+1)</f>
        <v>106.47</v>
      </c>
      <c r="M255" s="9" cm="1">
        <f t="array" aca="1" ref="M255" ca="1">INDEX('Inflation data joined'!$A$1:$AJ$1150,MATCH('Inflation data aligned'!$A255,OFFSET(INDIRECT(ADDRESS(1,MATCH(M$1,'Inflation data joined'!$1:$1,0),1,1,$A$1)),,,1150,1),0),MATCH(M$1,'Inflation data joined'!$1:$1,0)+1)</f>
        <v>5574.49</v>
      </c>
      <c r="N255" s="9" cm="1">
        <f t="array" aca="1" ref="N255" ca="1">INDEX('Inflation data joined'!$A$1:$AJ$1150,MATCH('Inflation data aligned'!$A255,OFFSET(INDIRECT(ADDRESS(1,MATCH(N$1,'Inflation data joined'!$1:$1,0),1,1,$A$1)),,,1150,1),0),MATCH(N$1,'Inflation data joined'!$1:$1,0)+1)</f>
        <v>101</v>
      </c>
      <c r="O255" s="9" cm="1">
        <f t="array" aca="1" ref="O255" ca="1">INDEX('Inflation data joined'!$A$1:$AJ$1150,MATCH('Inflation data aligned'!$A255,OFFSET(INDIRECT(ADDRESS(1,MATCH(O$1,'Inflation data joined'!$1:$1,0),1,1,$A$1)),,,1150,1),0),MATCH(O$1,'Inflation data joined'!$1:$1,0)+1)</f>
        <v>103.08</v>
      </c>
      <c r="P255" s="9" cm="1">
        <f t="array" aca="1" ref="P255" ca="1">INDEX('Inflation data joined'!$A$1:$AJ$1150,MATCH('Inflation data aligned'!$A255,OFFSET(INDIRECT(ADDRESS(1,MATCH(P$1,'Inflation data joined'!$1:$1,0),1,1,$A$1)),,,1150,1),0),MATCH(P$1,'Inflation data joined'!$1:$1,0)+1)</f>
        <v>156.30000000000001</v>
      </c>
      <c r="Q255" s="9" cm="1">
        <f t="array" aca="1" ref="Q255" ca="1">INDEX('Inflation data joined'!$A$1:$AJ$1150,MATCH('Inflation data aligned'!$A255,OFFSET(INDIRECT(ADDRESS(1,MATCH(Q$1,'Inflation data joined'!$1:$1,0),1,1,$A$1)),,,1150,1),0),MATCH(Q$1,'Inflation data joined'!$1:$1,0)+1)</f>
        <v>107.62</v>
      </c>
      <c r="R255" s="21">
        <f>'Mthly con price data from FRED'!H360</f>
        <v>126.998446096466</v>
      </c>
      <c r="S255" s="9" cm="1">
        <f t="array" aca="1" ref="S255" ca="1">INDEX('Inflation data joined'!$A$1:$AJ$1150,MATCH('Inflation data aligned'!$A255,OFFSET(INDIRECT(ADDRESS(1,MATCH(S$1,'Inflation data joined'!$1:$1,0),1,1,$A$1)),,,1150,1),0),MATCH(S$1,'Inflation data joined'!$1:$1,0)+1)</f>
        <v>117.7</v>
      </c>
    </row>
    <row r="256" spans="1:19" x14ac:dyDescent="0.25">
      <c r="A256" s="10">
        <v>44255</v>
      </c>
      <c r="B256" s="32">
        <f ca="1">B254+(B257-B254)*2/3</f>
        <v>117.66666666666667</v>
      </c>
      <c r="C256" s="9" cm="1">
        <f t="array" aca="1" ref="C256" ca="1">INDEX('Inflation data joined'!$A$1:$AJ$1150,MATCH('Inflation data aligned'!$A256,OFFSET(INDIRECT(ADDRESS(1,MATCH(C$1,'Inflation data joined'!$1:$1,0),1,1,$A$1)),,,1150,1),0),MATCH(C$1,'Inflation data joined'!$1:$1,0)+1)</f>
        <v>99.304326000000003</v>
      </c>
      <c r="D256" s="21">
        <f>'Mthly con price data from FRED'!D349</f>
        <v>113.219276511397</v>
      </c>
      <c r="E256" s="9" cm="1">
        <f t="array" aca="1" ref="E256" ca="1">INDEX('Inflation data joined'!$A$1:$AJ$1150,MATCH('Inflation data aligned'!$A256,OFFSET(INDIRECT(ADDRESS(1,MATCH(E$1,'Inflation data joined'!$1:$1,0),1,1,$A$1)),,,1150,1),0),MATCH(E$1,'Inflation data joined'!$1:$1,0)+1)</f>
        <v>138.9</v>
      </c>
      <c r="F256" s="9" cm="1">
        <f t="array" aca="1" ref="F256" ca="1">INDEX('Inflation data joined'!$A$1:$AJ$1150,MATCH('Inflation data aligned'!$A256,OFFSET(INDIRECT(ADDRESS(1,MATCH(F$1,'Inflation data joined'!$1:$1,0),1,1,$A$1)),,,1150,1),0),MATCH(F$1,'Inflation data joined'!$1:$1,0)+1)</f>
        <v>100.21980000000001</v>
      </c>
      <c r="G256" s="9" cm="1">
        <f t="array" aca="1" ref="G256" ca="1">INDEX('Inflation data joined'!$A$1:$AJ$1150,MATCH('Inflation data aligned'!$A256,OFFSET(INDIRECT(ADDRESS(1,MATCH(G$1,'Inflation data joined'!$1:$1,0),1,1,$A$1)),,,1150,1),0),MATCH(G$1,'Inflation data joined'!$1:$1,0)+1)</f>
        <v>263.01400000000001</v>
      </c>
      <c r="H256" s="9" cm="1">
        <f t="array" aca="1" ref="H256" ca="1">INDEX('Inflation data joined'!$A$1:$AJ$1150,MATCH('Inflation data aligned'!$A256,OFFSET(INDIRECT(ADDRESS(1,MATCH(H$1,'Inflation data joined'!$1:$1,0),1,1,$A$1)),,,1150,1),0),MATCH(H$1,'Inflation data joined'!$1:$1,0)+1)</f>
        <v>296</v>
      </c>
      <c r="I256" s="9" cm="1">
        <f t="array" aca="1" ref="I256" ca="1">INDEX('Inflation data joined'!$A$1:$AJ$1150,MATCH('Inflation data aligned'!$A256,OFFSET(INDIRECT(ADDRESS(1,MATCH(I$1,'Inflation data joined'!$1:$1,0),1,1,$A$1)),,,1150,1),0),MATCH(I$1,'Inflation data joined'!$1:$1,0)+1)</f>
        <v>101.4</v>
      </c>
      <c r="J256" s="9" cm="1">
        <f t="array" aca="1" ref="J256" ca="1">INDEX('Inflation data joined'!$A$1:$AJ$1150,MATCH('Inflation data aligned'!$A256,OFFSET(INDIRECT(ADDRESS(1,MATCH(J$1,'Inflation data joined'!$1:$1,0),1,1,$A$1)),,,1150,1),0),MATCH(J$1,'Inflation data joined'!$1:$1,0)+1)</f>
        <v>104.24</v>
      </c>
      <c r="K256" s="9" cm="1">
        <f t="array" aca="1" ref="K256" ca="1">INDEX('Inflation data joined'!$A$1:$AJ$1150,MATCH('Inflation data aligned'!$A256,OFFSET(INDIRECT(ADDRESS(1,MATCH(K$1,'Inflation data joined'!$1:$1,0),1,1,$A$1)),,,1150,1),0),MATCH(K$1,'Inflation data joined'!$1:$1,0)+1)</f>
        <v>107.4</v>
      </c>
      <c r="L256" s="9" cm="1">
        <f t="array" aca="1" ref="L256" ca="1">INDEX('Inflation data joined'!$A$1:$AJ$1150,MATCH('Inflation data aligned'!$A256,OFFSET(INDIRECT(ADDRESS(1,MATCH(L$1,'Inflation data joined'!$1:$1,0),1,1,$A$1)),,,1150,1),0),MATCH(L$1,'Inflation data joined'!$1:$1,0)+1)</f>
        <v>107</v>
      </c>
      <c r="M256" s="9" cm="1">
        <f t="array" aca="1" ref="M256" ca="1">INDEX('Inflation data joined'!$A$1:$AJ$1150,MATCH('Inflation data aligned'!$A256,OFFSET(INDIRECT(ADDRESS(1,MATCH(M$1,'Inflation data joined'!$1:$1,0),1,1,$A$1)),,,1150,1),0),MATCH(M$1,'Inflation data joined'!$1:$1,0)+1)</f>
        <v>5622.43</v>
      </c>
      <c r="N256" s="9" cm="1">
        <f t="array" aca="1" ref="N256" ca="1">INDEX('Inflation data joined'!$A$1:$AJ$1150,MATCH('Inflation data aligned'!$A256,OFFSET(INDIRECT(ADDRESS(1,MATCH(N$1,'Inflation data joined'!$1:$1,0),1,1,$A$1)),,,1150,1),0),MATCH(N$1,'Inflation data joined'!$1:$1,0)+1)</f>
        <v>101.3</v>
      </c>
      <c r="O256" s="9" cm="1">
        <f t="array" aca="1" ref="O256" ca="1">INDEX('Inflation data joined'!$A$1:$AJ$1150,MATCH('Inflation data aligned'!$A256,OFFSET(INDIRECT(ADDRESS(1,MATCH(O$1,'Inflation data joined'!$1:$1,0),1,1,$A$1)),,,1150,1),0),MATCH(O$1,'Inflation data joined'!$1:$1,0)+1)</f>
        <v>103.58</v>
      </c>
      <c r="P256" s="9" cm="1">
        <f t="array" aca="1" ref="P256" ca="1">INDEX('Inflation data joined'!$A$1:$AJ$1150,MATCH('Inflation data aligned'!$A256,OFFSET(INDIRECT(ADDRESS(1,MATCH(P$1,'Inflation data joined'!$1:$1,0),1,1,$A$1)),,,1150,1),0),MATCH(P$1,'Inflation data joined'!$1:$1,0)+1)</f>
        <v>156.6</v>
      </c>
      <c r="Q256" s="9" cm="1">
        <f t="array" aca="1" ref="Q256" ca="1">INDEX('Inflation data joined'!$A$1:$AJ$1150,MATCH('Inflation data aligned'!$A256,OFFSET(INDIRECT(ADDRESS(1,MATCH(Q$1,'Inflation data joined'!$1:$1,0),1,1,$A$1)),,,1150,1),0),MATCH(Q$1,'Inflation data joined'!$1:$1,0)+1)</f>
        <v>108.57</v>
      </c>
      <c r="R256" s="21">
        <f>'Mthly con price data from FRED'!H361</f>
        <v>127.98903397601801</v>
      </c>
      <c r="S256" s="9" cm="1">
        <f t="array" aca="1" ref="S256" ca="1">INDEX('Inflation data joined'!$A$1:$AJ$1150,MATCH('Inflation data aligned'!$A256,OFFSET(INDIRECT(ADDRESS(1,MATCH(S$1,'Inflation data joined'!$1:$1,0),1,1,$A$1)),,,1150,1),0),MATCH(S$1,'Inflation data joined'!$1:$1,0)+1)</f>
        <v>118.5</v>
      </c>
    </row>
    <row r="257" spans="1:19" x14ac:dyDescent="0.25">
      <c r="A257" s="10">
        <v>44286</v>
      </c>
      <c r="B257" s="9" cm="1">
        <f t="array" aca="1" ref="B257" ca="1">INDEX('Inflation data joined'!$A$1:$AJ$1150,MATCH('Inflation data aligned'!$A257,OFFSET(INDIRECT(ADDRESS(1,MATCH(B$1,'Inflation data joined'!$1:$1,0),1,1,$A$1)),,,1150,1),0),MATCH(B$1,'Inflation data joined'!$1:$1,0)+1)</f>
        <v>117.9</v>
      </c>
      <c r="C257" s="9" cm="1">
        <f t="array" aca="1" ref="C257" ca="1">INDEX('Inflation data joined'!$A$1:$AJ$1150,MATCH('Inflation data aligned'!$A257,OFFSET(INDIRECT(ADDRESS(1,MATCH(C$1,'Inflation data joined'!$1:$1,0),1,1,$A$1)),,,1150,1),0),MATCH(C$1,'Inflation data joined'!$1:$1,0)+1)</f>
        <v>99.597836999999998</v>
      </c>
      <c r="D257" s="21">
        <f>'Mthly con price data from FRED'!D350</f>
        <v>112.661546085233</v>
      </c>
      <c r="E257" s="9" cm="1">
        <f t="array" aca="1" ref="E257" ca="1">INDEX('Inflation data joined'!$A$1:$AJ$1150,MATCH('Inflation data aligned'!$A257,OFFSET(INDIRECT(ADDRESS(1,MATCH(E$1,'Inflation data joined'!$1:$1,0),1,1,$A$1)),,,1150,1),0),MATCH(E$1,'Inflation data joined'!$1:$1,0)+1)</f>
        <v>139.6</v>
      </c>
      <c r="F257" s="9" cm="1">
        <f t="array" aca="1" ref="F257" ca="1">INDEX('Inflation data joined'!$A$1:$AJ$1150,MATCH('Inflation data aligned'!$A257,OFFSET(INDIRECT(ADDRESS(1,MATCH(F$1,'Inflation data joined'!$1:$1,0),1,1,$A$1)),,,1150,1),0),MATCH(F$1,'Inflation data joined'!$1:$1,0)+1)</f>
        <v>100.5577</v>
      </c>
      <c r="G257" s="9" cm="1">
        <f t="array" aca="1" ref="G257" ca="1">INDEX('Inflation data joined'!$A$1:$AJ$1150,MATCH('Inflation data aligned'!$A257,OFFSET(INDIRECT(ADDRESS(1,MATCH(G$1,'Inflation data joined'!$1:$1,0),1,1,$A$1)),,,1150,1),0),MATCH(G$1,'Inflation data joined'!$1:$1,0)+1)</f>
        <v>264.87700000000001</v>
      </c>
      <c r="H257" s="9" cm="1">
        <f t="array" aca="1" ref="H257" ca="1">INDEX('Inflation data joined'!$A$1:$AJ$1150,MATCH('Inflation data aligned'!$A257,OFFSET(INDIRECT(ADDRESS(1,MATCH(H$1,'Inflation data joined'!$1:$1,0),1,1,$A$1)),,,1150,1),0),MATCH(H$1,'Inflation data joined'!$1:$1,0)+1)</f>
        <v>296.89999999999998</v>
      </c>
      <c r="I257" s="9" cm="1">
        <f t="array" aca="1" ref="I257" ca="1">INDEX('Inflation data joined'!$A$1:$AJ$1150,MATCH('Inflation data aligned'!$A257,OFFSET(INDIRECT(ADDRESS(1,MATCH(I$1,'Inflation data joined'!$1:$1,0),1,1,$A$1)),,,1150,1),0),MATCH(I$1,'Inflation data joined'!$1:$1,0)+1)</f>
        <v>101.5</v>
      </c>
      <c r="J257" s="9" cm="1">
        <f t="array" aca="1" ref="J257" ca="1">INDEX('Inflation data joined'!$A$1:$AJ$1150,MATCH('Inflation data aligned'!$A257,OFFSET(INDIRECT(ADDRESS(1,MATCH(J$1,'Inflation data joined'!$1:$1,0),1,1,$A$1)),,,1150,1),0),MATCH(J$1,'Inflation data joined'!$1:$1,0)+1)</f>
        <v>104.89</v>
      </c>
      <c r="K257" s="9" cm="1">
        <f t="array" aca="1" ref="K257" ca="1">INDEX('Inflation data joined'!$A$1:$AJ$1150,MATCH('Inflation data aligned'!$A257,OFFSET(INDIRECT(ADDRESS(1,MATCH(K$1,'Inflation data joined'!$1:$1,0),1,1,$A$1)),,,1150,1),0),MATCH(K$1,'Inflation data joined'!$1:$1,0)+1)</f>
        <v>107.9</v>
      </c>
      <c r="L257" s="9" cm="1">
        <f t="array" aca="1" ref="L257" ca="1">INDEX('Inflation data joined'!$A$1:$AJ$1150,MATCH('Inflation data aligned'!$A257,OFFSET(INDIRECT(ADDRESS(1,MATCH(L$1,'Inflation data joined'!$1:$1,0),1,1,$A$1)),,,1150,1),0),MATCH(L$1,'Inflation data joined'!$1:$1,0)+1)</f>
        <v>107.16</v>
      </c>
      <c r="M257" s="9" cm="1">
        <f t="array" aca="1" ref="M257" ca="1">INDEX('Inflation data joined'!$A$1:$AJ$1150,MATCH('Inflation data aligned'!$A257,OFFSET(INDIRECT(ADDRESS(1,MATCH(M$1,'Inflation data joined'!$1:$1,0),1,1,$A$1)),,,1150,1),0),MATCH(M$1,'Inflation data joined'!$1:$1,0)+1)</f>
        <v>5674.72</v>
      </c>
      <c r="N257" s="9" cm="1">
        <f t="array" aca="1" ref="N257" ca="1">INDEX('Inflation data joined'!$A$1:$AJ$1150,MATCH('Inflation data aligned'!$A257,OFFSET(INDIRECT(ADDRESS(1,MATCH(N$1,'Inflation data joined'!$1:$1,0),1,1,$A$1)),,,1150,1),0),MATCH(N$1,'Inflation data joined'!$1:$1,0)+1)</f>
        <v>102.2</v>
      </c>
      <c r="O257" s="9" cm="1">
        <f t="array" aca="1" ref="O257" ca="1">INDEX('Inflation data joined'!$A$1:$AJ$1150,MATCH('Inflation data aligned'!$A257,OFFSET(INDIRECT(ADDRESS(1,MATCH(O$1,'Inflation data joined'!$1:$1,0),1,1,$A$1)),,,1150,1),0),MATCH(O$1,'Inflation data joined'!$1:$1,0)+1)</f>
        <v>102.96</v>
      </c>
      <c r="P257" s="9" cm="1">
        <f t="array" aca="1" ref="P257" ca="1">INDEX('Inflation data joined'!$A$1:$AJ$1150,MATCH('Inflation data aligned'!$A257,OFFSET(INDIRECT(ADDRESS(1,MATCH(P$1,'Inflation data joined'!$1:$1,0),1,1,$A$1)),,,1150,1),0),MATCH(P$1,'Inflation data joined'!$1:$1,0)+1)</f>
        <v>156.80000000000001</v>
      </c>
      <c r="Q257" s="9" cm="1">
        <f t="array" aca="1" ref="Q257" ca="1">INDEX('Inflation data joined'!$A$1:$AJ$1150,MATCH('Inflation data aligned'!$A257,OFFSET(INDIRECT(ADDRESS(1,MATCH(Q$1,'Inflation data joined'!$1:$1,0),1,1,$A$1)),,,1150,1),0),MATCH(Q$1,'Inflation data joined'!$1:$1,0)+1)</f>
        <v>108.87</v>
      </c>
      <c r="R257" s="21">
        <f>'Mthly con price data from FRED'!H362</f>
        <v>128.83376160026</v>
      </c>
      <c r="S257" s="9" cm="1">
        <f t="array" aca="1" ref="S257" ca="1">INDEX('Inflation data joined'!$A$1:$AJ$1150,MATCH('Inflation data aligned'!$A257,OFFSET(INDIRECT(ADDRESS(1,MATCH(S$1,'Inflation data joined'!$1:$1,0),1,1,$A$1)),,,1150,1),0),MATCH(S$1,'Inflation data joined'!$1:$1,0)+1)</f>
        <v>119.3</v>
      </c>
    </row>
    <row r="258" spans="1:19" x14ac:dyDescent="0.25">
      <c r="A258" s="10">
        <v>44316</v>
      </c>
      <c r="B258" s="31">
        <f ca="1">B257+(B260-B257)*1/3</f>
        <v>118.2</v>
      </c>
      <c r="C258" s="9" cm="1">
        <f t="array" aca="1" ref="C258" ca="1">INDEX('Inflation data joined'!$A$1:$AJ$1150,MATCH('Inflation data aligned'!$A258,OFFSET(INDIRECT(ADDRESS(1,MATCH(C$1,'Inflation data joined'!$1:$1,0),1,1,$A$1)),,,1150,1),0),MATCH(C$1,'Inflation data joined'!$1:$1,0)+1)</f>
        <v>99.304326000000003</v>
      </c>
      <c r="D258" s="21">
        <f>'Mthly con price data from FRED'!D351</f>
        <v>112.32690782953399</v>
      </c>
      <c r="E258" s="9" cm="1">
        <f t="array" aca="1" ref="E258" ca="1">INDEX('Inflation data joined'!$A$1:$AJ$1150,MATCH('Inflation data aligned'!$A258,OFFSET(INDIRECT(ADDRESS(1,MATCH(E$1,'Inflation data joined'!$1:$1,0),1,1,$A$1)),,,1150,1),0),MATCH(E$1,'Inflation data joined'!$1:$1,0)+1)</f>
        <v>140.30000000000001</v>
      </c>
      <c r="F258" s="9" cm="1">
        <f t="array" aca="1" ref="F258" ca="1">INDEX('Inflation data joined'!$A$1:$AJ$1150,MATCH('Inflation data aligned'!$A258,OFFSET(INDIRECT(ADDRESS(1,MATCH(F$1,'Inflation data joined'!$1:$1,0),1,1,$A$1)),,,1150,1),0),MATCH(F$1,'Inflation data joined'!$1:$1,0)+1)</f>
        <v>100.7675</v>
      </c>
      <c r="G258" s="9" cm="1">
        <f t="array" aca="1" ref="G258" ca="1">INDEX('Inflation data joined'!$A$1:$AJ$1150,MATCH('Inflation data aligned'!$A258,OFFSET(INDIRECT(ADDRESS(1,MATCH(G$1,'Inflation data joined'!$1:$1,0),1,1,$A$1)),,,1150,1),0),MATCH(G$1,'Inflation data joined'!$1:$1,0)+1)</f>
        <v>267.05399999999997</v>
      </c>
      <c r="H258" s="9" cm="1">
        <f t="array" aca="1" ref="H258" ca="1">INDEX('Inflation data joined'!$A$1:$AJ$1150,MATCH('Inflation data aligned'!$A258,OFFSET(INDIRECT(ADDRESS(1,MATCH(H$1,'Inflation data joined'!$1:$1,0),1,1,$A$1)),,,1150,1),0),MATCH(H$1,'Inflation data joined'!$1:$1,0)+1)</f>
        <v>301.10000000000002</v>
      </c>
      <c r="I258" s="9" cm="1">
        <f t="array" aca="1" ref="I258" ca="1">INDEX('Inflation data joined'!$A$1:$AJ$1150,MATCH('Inflation data aligned'!$A258,OFFSET(INDIRECT(ADDRESS(1,MATCH(I$1,'Inflation data joined'!$1:$1,0),1,1,$A$1)),,,1150,1),0),MATCH(I$1,'Inflation data joined'!$1:$1,0)+1)</f>
        <v>101.8</v>
      </c>
      <c r="J258" s="9" cm="1">
        <f t="array" aca="1" ref="J258" ca="1">INDEX('Inflation data joined'!$A$1:$AJ$1150,MATCH('Inflation data aligned'!$A258,OFFSET(INDIRECT(ADDRESS(1,MATCH(J$1,'Inflation data joined'!$1:$1,0),1,1,$A$1)),,,1150,1),0),MATCH(J$1,'Inflation data joined'!$1:$1,0)+1)</f>
        <v>105</v>
      </c>
      <c r="K258" s="9" cm="1">
        <f t="array" aca="1" ref="K258" ca="1">INDEX('Inflation data joined'!$A$1:$AJ$1150,MATCH('Inflation data aligned'!$A258,OFFSET(INDIRECT(ADDRESS(1,MATCH(K$1,'Inflation data joined'!$1:$1,0),1,1,$A$1)),,,1150,1),0),MATCH(K$1,'Inflation data joined'!$1:$1,0)+1)</f>
        <v>108.4</v>
      </c>
      <c r="L258" s="9" cm="1">
        <f t="array" aca="1" ref="L258" ca="1">INDEX('Inflation data joined'!$A$1:$AJ$1150,MATCH('Inflation data aligned'!$A258,OFFSET(INDIRECT(ADDRESS(1,MATCH(L$1,'Inflation data joined'!$1:$1,0),1,1,$A$1)),,,1150,1),0),MATCH(L$1,'Inflation data joined'!$1:$1,0)+1)</f>
        <v>107.39</v>
      </c>
      <c r="M258" s="9" cm="1">
        <f t="array" aca="1" ref="M258" ca="1">INDEX('Inflation data joined'!$A$1:$AJ$1150,MATCH('Inflation data aligned'!$A258,OFFSET(INDIRECT(ADDRESS(1,MATCH(M$1,'Inflation data joined'!$1:$1,0),1,1,$A$1)),,,1150,1),0),MATCH(M$1,'Inflation data joined'!$1:$1,0)+1)</f>
        <v>5692.31</v>
      </c>
      <c r="N258" s="9" cm="1">
        <f t="array" aca="1" ref="N258" ca="1">INDEX('Inflation data joined'!$A$1:$AJ$1150,MATCH('Inflation data aligned'!$A258,OFFSET(INDIRECT(ADDRESS(1,MATCH(N$1,'Inflation data joined'!$1:$1,0),1,1,$A$1)),,,1150,1),0),MATCH(N$1,'Inflation data joined'!$1:$1,0)+1)</f>
        <v>102.8</v>
      </c>
      <c r="O258" s="9" cm="1">
        <f t="array" aca="1" ref="O258" ca="1">INDEX('Inflation data joined'!$A$1:$AJ$1150,MATCH('Inflation data aligned'!$A258,OFFSET(INDIRECT(ADDRESS(1,MATCH(O$1,'Inflation data joined'!$1:$1,0),1,1,$A$1)),,,1150,1),0),MATCH(O$1,'Inflation data joined'!$1:$1,0)+1)</f>
        <v>103.64</v>
      </c>
      <c r="P258" s="9" cm="1">
        <f t="array" aca="1" ref="P258" ca="1">INDEX('Inflation data joined'!$A$1:$AJ$1150,MATCH('Inflation data aligned'!$A258,OFFSET(INDIRECT(ADDRESS(1,MATCH(P$1,'Inflation data joined'!$1:$1,0),1,1,$A$1)),,,1150,1),0),MATCH(P$1,'Inflation data joined'!$1:$1,0)+1)</f>
        <v>157.80000000000001</v>
      </c>
      <c r="Q258" s="9" cm="1">
        <f t="array" aca="1" ref="Q258" ca="1">INDEX('Inflation data joined'!$A$1:$AJ$1150,MATCH('Inflation data aligned'!$A258,OFFSET(INDIRECT(ADDRESS(1,MATCH(Q$1,'Inflation data joined'!$1:$1,0),1,1,$A$1)),,,1150,1),0),MATCH(Q$1,'Inflation data joined'!$1:$1,0)+1)</f>
        <v>109.36</v>
      </c>
      <c r="R258" s="21">
        <f>'Mthly con price data from FRED'!H363</f>
        <v>129.580997417541</v>
      </c>
      <c r="S258" s="9" cm="1">
        <f t="array" aca="1" ref="S258" ca="1">INDEX('Inflation data joined'!$A$1:$AJ$1150,MATCH('Inflation data aligned'!$A258,OFFSET(INDIRECT(ADDRESS(1,MATCH(S$1,'Inflation data joined'!$1:$1,0),1,1,$A$1)),,,1150,1),0),MATCH(S$1,'Inflation data joined'!$1:$1,0)+1)</f>
        <v>120.1</v>
      </c>
    </row>
    <row r="259" spans="1:19" x14ac:dyDescent="0.25">
      <c r="A259" s="10">
        <v>44347</v>
      </c>
      <c r="B259" s="32">
        <f ca="1">B257+(B260-B257)*2/3</f>
        <v>118.5</v>
      </c>
      <c r="C259" s="9" cm="1">
        <f t="array" aca="1" ref="C259" ca="1">INDEX('Inflation data joined'!$A$1:$AJ$1150,MATCH('Inflation data aligned'!$A259,OFFSET(INDIRECT(ADDRESS(1,MATCH(C$1,'Inflation data joined'!$1:$1,0),1,1,$A$1)),,,1150,1),0),MATCH(C$1,'Inflation data joined'!$1:$1,0)+1)</f>
        <v>99.5</v>
      </c>
      <c r="D259" s="21">
        <f>'Mthly con price data from FRED'!D352</f>
        <v>112.21536174430101</v>
      </c>
      <c r="E259" s="9" cm="1">
        <f t="array" aca="1" ref="E259" ca="1">INDEX('Inflation data joined'!$A$1:$AJ$1150,MATCH('Inflation data aligned'!$A259,OFFSET(INDIRECT(ADDRESS(1,MATCH(E$1,'Inflation data joined'!$1:$1,0),1,1,$A$1)),,,1150,1),0),MATCH(E$1,'Inflation data joined'!$1:$1,0)+1)</f>
        <v>141</v>
      </c>
      <c r="F259" s="9" cm="1">
        <f t="array" aca="1" ref="F259" ca="1">INDEX('Inflation data joined'!$A$1:$AJ$1150,MATCH('Inflation data aligned'!$A259,OFFSET(INDIRECT(ADDRESS(1,MATCH(F$1,'Inflation data joined'!$1:$1,0),1,1,$A$1)),,,1150,1),0),MATCH(F$1,'Inflation data joined'!$1:$1,0)+1)</f>
        <v>101.0339</v>
      </c>
      <c r="G259" s="9" cm="1">
        <f t="array" aca="1" ref="G259" ca="1">INDEX('Inflation data joined'!$A$1:$AJ$1150,MATCH('Inflation data aligned'!$A259,OFFSET(INDIRECT(ADDRESS(1,MATCH(G$1,'Inflation data joined'!$1:$1,0),1,1,$A$1)),,,1150,1),0),MATCH(G$1,'Inflation data joined'!$1:$1,0)+1)</f>
        <v>269.19499999999999</v>
      </c>
      <c r="H259" s="9" cm="1">
        <f t="array" aca="1" ref="H259" ca="1">INDEX('Inflation data joined'!$A$1:$AJ$1150,MATCH('Inflation data aligned'!$A259,OFFSET(INDIRECT(ADDRESS(1,MATCH(H$1,'Inflation data joined'!$1:$1,0),1,1,$A$1)),,,1150,1),0),MATCH(H$1,'Inflation data joined'!$1:$1,0)+1)</f>
        <v>301.89999999999998</v>
      </c>
      <c r="I259" s="9" cm="1">
        <f t="array" aca="1" ref="I259" ca="1">INDEX('Inflation data joined'!$A$1:$AJ$1150,MATCH('Inflation data aligned'!$A259,OFFSET(INDIRECT(ADDRESS(1,MATCH(I$1,'Inflation data joined'!$1:$1,0),1,1,$A$1)),,,1150,1),0),MATCH(I$1,'Inflation data joined'!$1:$1,0)+1)</f>
        <v>101.6</v>
      </c>
      <c r="J259" s="9" cm="1">
        <f t="array" aca="1" ref="J259" ca="1">INDEX('Inflation data joined'!$A$1:$AJ$1150,MATCH('Inflation data aligned'!$A259,OFFSET(INDIRECT(ADDRESS(1,MATCH(J$1,'Inflation data joined'!$1:$1,0),1,1,$A$1)),,,1150,1),0),MATCH(J$1,'Inflation data joined'!$1:$1,0)+1)</f>
        <v>105.34</v>
      </c>
      <c r="K259" s="9" cm="1">
        <f t="array" aca="1" ref="K259" ca="1">INDEX('Inflation data joined'!$A$1:$AJ$1150,MATCH('Inflation data aligned'!$A259,OFFSET(INDIRECT(ADDRESS(1,MATCH(K$1,'Inflation data joined'!$1:$1,0),1,1,$A$1)),,,1150,1),0),MATCH(K$1,'Inflation data joined'!$1:$1,0)+1)</f>
        <v>108.7</v>
      </c>
      <c r="L259" s="9" cm="1">
        <f t="array" aca="1" ref="L259" ca="1">INDEX('Inflation data joined'!$A$1:$AJ$1150,MATCH('Inflation data aligned'!$A259,OFFSET(INDIRECT(ADDRESS(1,MATCH(L$1,'Inflation data joined'!$1:$1,0),1,1,$A$1)),,,1150,1),0),MATCH(L$1,'Inflation data joined'!$1:$1,0)+1)</f>
        <v>107.46</v>
      </c>
      <c r="M259" s="9" cm="1">
        <f t="array" aca="1" ref="M259" ca="1">INDEX('Inflation data joined'!$A$1:$AJ$1150,MATCH('Inflation data aligned'!$A259,OFFSET(INDIRECT(ADDRESS(1,MATCH(M$1,'Inflation data joined'!$1:$1,0),1,1,$A$1)),,,1150,1),0),MATCH(M$1,'Inflation data joined'!$1:$1,0)+1)</f>
        <v>5739.56</v>
      </c>
      <c r="N259" s="9" cm="1">
        <f t="array" aca="1" ref="N259" ca="1">INDEX('Inflation data joined'!$A$1:$AJ$1150,MATCH('Inflation data aligned'!$A259,OFFSET(INDIRECT(ADDRESS(1,MATCH(N$1,'Inflation data joined'!$1:$1,0),1,1,$A$1)),,,1150,1),0),MATCH(N$1,'Inflation data joined'!$1:$1,0)+1)</f>
        <v>103</v>
      </c>
      <c r="O259" s="9" cm="1">
        <f t="array" aca="1" ref="O259" ca="1">INDEX('Inflation data joined'!$A$1:$AJ$1150,MATCH('Inflation data aligned'!$A259,OFFSET(INDIRECT(ADDRESS(1,MATCH(O$1,'Inflation data joined'!$1:$1,0),1,1,$A$1)),,,1150,1),0),MATCH(O$1,'Inflation data joined'!$1:$1,0)+1)</f>
        <v>103.88</v>
      </c>
      <c r="P259" s="9" cm="1">
        <f t="array" aca="1" ref="P259" ca="1">INDEX('Inflation data joined'!$A$1:$AJ$1150,MATCH('Inflation data aligned'!$A259,OFFSET(INDIRECT(ADDRESS(1,MATCH(P$1,'Inflation data joined'!$1:$1,0),1,1,$A$1)),,,1150,1),0),MATCH(P$1,'Inflation data joined'!$1:$1,0)+1)</f>
        <v>160.4</v>
      </c>
      <c r="Q259" s="9" cm="1">
        <f t="array" aca="1" ref="Q259" ca="1">INDEX('Inflation data joined'!$A$1:$AJ$1150,MATCH('Inflation data aligned'!$A259,OFFSET(INDIRECT(ADDRESS(1,MATCH(Q$1,'Inflation data joined'!$1:$1,0),1,1,$A$1)),,,1150,1),0),MATCH(Q$1,'Inflation data joined'!$1:$1,0)+1)</f>
        <v>109.46</v>
      </c>
      <c r="R259" s="21">
        <f>'Mthly con price data from FRED'!H364</f>
        <v>130.53989679843099</v>
      </c>
      <c r="S259" s="9" cm="1">
        <f t="array" aca="1" ref="S259" ca="1">INDEX('Inflation data joined'!$A$1:$AJ$1150,MATCH('Inflation data aligned'!$A259,OFFSET(INDIRECT(ADDRESS(1,MATCH(S$1,'Inflation data joined'!$1:$1,0),1,1,$A$1)),,,1150,1),0),MATCH(S$1,'Inflation data joined'!$1:$1,0)+1)</f>
        <v>120.2</v>
      </c>
    </row>
    <row r="260" spans="1:19" x14ac:dyDescent="0.25">
      <c r="A260" s="10">
        <v>44377</v>
      </c>
      <c r="B260" s="9" cm="1">
        <f t="array" aca="1" ref="B260" ca="1">INDEX('Inflation data joined'!$A$1:$AJ$1150,MATCH('Inflation data aligned'!$A260,OFFSET(INDIRECT(ADDRESS(1,MATCH(B$1,'Inflation data joined'!$1:$1,0),1,1,$A$1)),,,1150,1),0),MATCH(B$1,'Inflation data joined'!$1:$1,0)+1)</f>
        <v>118.8</v>
      </c>
      <c r="C260" s="9" cm="1">
        <f t="array" aca="1" ref="C260" ca="1">INDEX('Inflation data joined'!$A$1:$AJ$1150,MATCH('Inflation data aligned'!$A260,OFFSET(INDIRECT(ADDRESS(1,MATCH(C$1,'Inflation data joined'!$1:$1,0),1,1,$A$1)),,,1150,1),0),MATCH(C$1,'Inflation data joined'!$1:$1,0)+1)</f>
        <v>99.5</v>
      </c>
      <c r="D260" s="21">
        <f>'Mthly con price data from FRED'!D353</f>
        <v>111.76917740336999</v>
      </c>
      <c r="E260" s="9" cm="1">
        <f t="array" aca="1" ref="E260" ca="1">INDEX('Inflation data joined'!$A$1:$AJ$1150,MATCH('Inflation data aligned'!$A260,OFFSET(INDIRECT(ADDRESS(1,MATCH(E$1,'Inflation data joined'!$1:$1,0),1,1,$A$1)),,,1150,1),0),MATCH(E$1,'Inflation data joined'!$1:$1,0)+1)</f>
        <v>141.4</v>
      </c>
      <c r="F260" s="9" cm="1">
        <f t="array" aca="1" ref="F260" ca="1">INDEX('Inflation data joined'!$A$1:$AJ$1150,MATCH('Inflation data aligned'!$A260,OFFSET(INDIRECT(ADDRESS(1,MATCH(F$1,'Inflation data joined'!$1:$1,0),1,1,$A$1)),,,1150,1),0),MATCH(F$1,'Inflation data joined'!$1:$1,0)+1)</f>
        <v>101.1087</v>
      </c>
      <c r="G260" s="9" cm="1">
        <f t="array" aca="1" ref="G260" ca="1">INDEX('Inflation data joined'!$A$1:$AJ$1150,MATCH('Inflation data aligned'!$A260,OFFSET(INDIRECT(ADDRESS(1,MATCH(G$1,'Inflation data joined'!$1:$1,0),1,1,$A$1)),,,1150,1),0),MATCH(G$1,'Inflation data joined'!$1:$1,0)+1)</f>
        <v>271.69600000000003</v>
      </c>
      <c r="H260" s="9" cm="1">
        <f t="array" aca="1" ref="H260" ca="1">INDEX('Inflation data joined'!$A$1:$AJ$1150,MATCH('Inflation data aligned'!$A260,OFFSET(INDIRECT(ADDRESS(1,MATCH(H$1,'Inflation data joined'!$1:$1,0),1,1,$A$1)),,,1150,1),0),MATCH(H$1,'Inflation data joined'!$1:$1,0)+1)</f>
        <v>304</v>
      </c>
      <c r="I260" s="9" cm="1">
        <f t="array" aca="1" ref="I260" ca="1">INDEX('Inflation data joined'!$A$1:$AJ$1150,MATCH('Inflation data aligned'!$A260,OFFSET(INDIRECT(ADDRESS(1,MATCH(I$1,'Inflation data joined'!$1:$1,0),1,1,$A$1)),,,1150,1),0),MATCH(I$1,'Inflation data joined'!$1:$1,0)+1)</f>
        <v>101.3</v>
      </c>
      <c r="J260" s="9" cm="1">
        <f t="array" aca="1" ref="J260" ca="1">INDEX('Inflation data joined'!$A$1:$AJ$1150,MATCH('Inflation data aligned'!$A260,OFFSET(INDIRECT(ADDRESS(1,MATCH(J$1,'Inflation data joined'!$1:$1,0),1,1,$A$1)),,,1150,1),0),MATCH(J$1,'Inflation data joined'!$1:$1,0)+1)</f>
        <v>105.48</v>
      </c>
      <c r="K260" s="9" cm="1">
        <f t="array" aca="1" ref="K260" ca="1">INDEX('Inflation data joined'!$A$1:$AJ$1150,MATCH('Inflation data aligned'!$A260,OFFSET(INDIRECT(ADDRESS(1,MATCH(K$1,'Inflation data joined'!$1:$1,0),1,1,$A$1)),,,1150,1),0),MATCH(K$1,'Inflation data joined'!$1:$1,0)+1)</f>
        <v>109.1</v>
      </c>
      <c r="L260" s="9" cm="1">
        <f t="array" aca="1" ref="L260" ca="1">INDEX('Inflation data joined'!$A$1:$AJ$1150,MATCH('Inflation data aligned'!$A260,OFFSET(INDIRECT(ADDRESS(1,MATCH(L$1,'Inflation data joined'!$1:$1,0),1,1,$A$1)),,,1150,1),0),MATCH(L$1,'Inflation data joined'!$1:$1,0)+1)</f>
        <v>107.39</v>
      </c>
      <c r="M260" s="9" cm="1">
        <f t="array" aca="1" ref="M260" ca="1">INDEX('Inflation data joined'!$A$1:$AJ$1150,MATCH('Inflation data aligned'!$A260,OFFSET(INDIRECT(ADDRESS(1,MATCH(M$1,'Inflation data joined'!$1:$1,0),1,1,$A$1)),,,1150,1),0),MATCH(M$1,'Inflation data joined'!$1:$1,0)+1)</f>
        <v>5769.98</v>
      </c>
      <c r="N260" s="9" cm="1">
        <f t="array" aca="1" ref="N260" ca="1">INDEX('Inflation data joined'!$A$1:$AJ$1150,MATCH('Inflation data aligned'!$A260,OFFSET(INDIRECT(ADDRESS(1,MATCH(N$1,'Inflation data joined'!$1:$1,0),1,1,$A$1)),,,1150,1),0),MATCH(N$1,'Inflation data joined'!$1:$1,0)+1)</f>
        <v>103.1</v>
      </c>
      <c r="O260" s="9" cm="1">
        <f t="array" aca="1" ref="O260" ca="1">INDEX('Inflation data joined'!$A$1:$AJ$1150,MATCH('Inflation data aligned'!$A260,OFFSET(INDIRECT(ADDRESS(1,MATCH(O$1,'Inflation data joined'!$1:$1,0),1,1,$A$1)),,,1150,1),0),MATCH(O$1,'Inflation data joined'!$1:$1,0)+1)</f>
        <v>104.08</v>
      </c>
      <c r="P260" s="9" cm="1">
        <f t="array" aca="1" ref="P260" ca="1">INDEX('Inflation data joined'!$A$1:$AJ$1150,MATCH('Inflation data aligned'!$A260,OFFSET(INDIRECT(ADDRESS(1,MATCH(P$1,'Inflation data joined'!$1:$1,0),1,1,$A$1)),,,1150,1),0),MATCH(P$1,'Inflation data joined'!$1:$1,0)+1)</f>
        <v>161.30000000000001</v>
      </c>
      <c r="Q260" s="9" cm="1">
        <f t="array" aca="1" ref="Q260" ca="1">INDEX('Inflation data joined'!$A$1:$AJ$1150,MATCH('Inflation data aligned'!$A260,OFFSET(INDIRECT(ADDRESS(1,MATCH(Q$1,'Inflation data joined'!$1:$1,0),1,1,$A$1)),,,1150,1),0),MATCH(Q$1,'Inflation data joined'!$1:$1,0)+1)</f>
        <v>109.67</v>
      </c>
      <c r="R260" s="21">
        <f>'Mthly con price data from FRED'!H365</f>
        <v>131.44062208634</v>
      </c>
      <c r="S260" s="9" cm="1">
        <f t="array" aca="1" ref="S260" ca="1">INDEX('Inflation data joined'!$A$1:$AJ$1150,MATCH('Inflation data aligned'!$A260,OFFSET(INDIRECT(ADDRESS(1,MATCH(S$1,'Inflation data joined'!$1:$1,0),1,1,$A$1)),,,1150,1),0),MATCH(S$1,'Inflation data joined'!$1:$1,0)+1)</f>
        <v>120.5</v>
      </c>
    </row>
    <row r="261" spans="1:19" x14ac:dyDescent="0.25">
      <c r="A261" s="10">
        <v>44408</v>
      </c>
      <c r="B261" s="31">
        <f ca="1">B260+(B263-B260)*1/3</f>
        <v>119.1</v>
      </c>
      <c r="C261" s="9" cm="1">
        <f t="array" aca="1" ref="C261" ca="1">INDEX('Inflation data joined'!$A$1:$AJ$1150,MATCH('Inflation data aligned'!$A261,OFFSET(INDIRECT(ADDRESS(1,MATCH(C$1,'Inflation data joined'!$1:$1,0),1,1,$A$1)),,,1150,1),0),MATCH(C$1,'Inflation data joined'!$1:$1,0)+1)</f>
        <v>99.8</v>
      </c>
      <c r="D261" s="21">
        <f>'Mthly con price data from FRED'!D354</f>
        <v>112.103815659068</v>
      </c>
      <c r="E261" s="9" cm="1">
        <f t="array" aca="1" ref="E261" ca="1">INDEX('Inflation data joined'!$A$1:$AJ$1150,MATCH('Inflation data aligned'!$A261,OFFSET(INDIRECT(ADDRESS(1,MATCH(E$1,'Inflation data joined'!$1:$1,0),1,1,$A$1)),,,1150,1),0),MATCH(E$1,'Inflation data joined'!$1:$1,0)+1)</f>
        <v>142.30000000000001</v>
      </c>
      <c r="F261" s="9" cm="1">
        <f t="array" aca="1" ref="F261" ca="1">INDEX('Inflation data joined'!$A$1:$AJ$1150,MATCH('Inflation data aligned'!$A261,OFFSET(INDIRECT(ADDRESS(1,MATCH(F$1,'Inflation data joined'!$1:$1,0),1,1,$A$1)),,,1150,1),0),MATCH(F$1,'Inflation data joined'!$1:$1,0)+1)</f>
        <v>101.023</v>
      </c>
      <c r="G261" s="9" cm="1">
        <f t="array" aca="1" ref="G261" ca="1">INDEX('Inflation data joined'!$A$1:$AJ$1150,MATCH('Inflation data aligned'!$A261,OFFSET(INDIRECT(ADDRESS(1,MATCH(G$1,'Inflation data joined'!$1:$1,0),1,1,$A$1)),,,1150,1),0),MATCH(G$1,'Inflation data joined'!$1:$1,0)+1)</f>
        <v>273.00299999999999</v>
      </c>
      <c r="H261" s="9" cm="1">
        <f t="array" aca="1" ref="H261" ca="1">INDEX('Inflation data joined'!$A$1:$AJ$1150,MATCH('Inflation data aligned'!$A261,OFFSET(INDIRECT(ADDRESS(1,MATCH(H$1,'Inflation data joined'!$1:$1,0),1,1,$A$1)),,,1150,1),0),MATCH(H$1,'Inflation data joined'!$1:$1,0)+1)</f>
        <v>305.5</v>
      </c>
      <c r="I261" s="9" cm="1">
        <f t="array" aca="1" ref="I261" ca="1">INDEX('Inflation data joined'!$A$1:$AJ$1150,MATCH('Inflation data aligned'!$A261,OFFSET(INDIRECT(ADDRESS(1,MATCH(I$1,'Inflation data joined'!$1:$1,0),1,1,$A$1)),,,1150,1),0),MATCH(I$1,'Inflation data joined'!$1:$1,0)+1)</f>
        <v>101.4</v>
      </c>
      <c r="J261" s="9" cm="1">
        <f t="array" aca="1" ref="J261" ca="1">INDEX('Inflation data joined'!$A$1:$AJ$1150,MATCH('Inflation data aligned'!$A261,OFFSET(INDIRECT(ADDRESS(1,MATCH(J$1,'Inflation data joined'!$1:$1,0),1,1,$A$1)),,,1150,1),0),MATCH(J$1,'Inflation data joined'!$1:$1,0)+1)</f>
        <v>105.55</v>
      </c>
      <c r="K261" s="9" cm="1">
        <f t="array" aca="1" ref="K261" ca="1">INDEX('Inflation data joined'!$A$1:$AJ$1150,MATCH('Inflation data aligned'!$A261,OFFSET(INDIRECT(ADDRESS(1,MATCH(K$1,'Inflation data joined'!$1:$1,0),1,1,$A$1)),,,1150,1),0),MATCH(K$1,'Inflation data joined'!$1:$1,0)+1)</f>
        <v>109.7</v>
      </c>
      <c r="L261" s="9" cm="1">
        <f t="array" aca="1" ref="L261" ca="1">INDEX('Inflation data joined'!$A$1:$AJ$1150,MATCH('Inflation data aligned'!$A261,OFFSET(INDIRECT(ADDRESS(1,MATCH(L$1,'Inflation data joined'!$1:$1,0),1,1,$A$1)),,,1150,1),0),MATCH(L$1,'Inflation data joined'!$1:$1,0)+1)</f>
        <v>107.61</v>
      </c>
      <c r="M261" s="9" cm="1">
        <f t="array" aca="1" ref="M261" ca="1">INDEX('Inflation data joined'!$A$1:$AJ$1150,MATCH('Inflation data aligned'!$A261,OFFSET(INDIRECT(ADDRESS(1,MATCH(M$1,'Inflation data joined'!$1:$1,0),1,1,$A$1)),,,1150,1),0),MATCH(M$1,'Inflation data joined'!$1:$1,0)+1)</f>
        <v>5825.37</v>
      </c>
      <c r="N261" s="9" cm="1">
        <f t="array" aca="1" ref="N261" ca="1">INDEX('Inflation data joined'!$A$1:$AJ$1150,MATCH('Inflation data aligned'!$A261,OFFSET(INDIRECT(ADDRESS(1,MATCH(N$1,'Inflation data joined'!$1:$1,0),1,1,$A$1)),,,1150,1),0),MATCH(N$1,'Inflation data joined'!$1:$1,0)+1)</f>
        <v>103.5</v>
      </c>
      <c r="O261" s="9" cm="1">
        <f t="array" aca="1" ref="O261" ca="1">INDEX('Inflation data joined'!$A$1:$AJ$1150,MATCH('Inflation data aligned'!$A261,OFFSET(INDIRECT(ADDRESS(1,MATCH(O$1,'Inflation data joined'!$1:$1,0),1,1,$A$1)),,,1150,1),0),MATCH(O$1,'Inflation data joined'!$1:$1,0)+1)</f>
        <v>104.29</v>
      </c>
      <c r="P261" s="9" cm="1">
        <f t="array" aca="1" ref="P261" ca="1">INDEX('Inflation data joined'!$A$1:$AJ$1150,MATCH('Inflation data aligned'!$A261,OFFSET(INDIRECT(ADDRESS(1,MATCH(P$1,'Inflation data joined'!$1:$1,0),1,1,$A$1)),,,1150,1),0),MATCH(P$1,'Inflation data joined'!$1:$1,0)+1)</f>
        <v>162.5</v>
      </c>
      <c r="Q261" s="9" cm="1">
        <f t="array" aca="1" ref="Q261" ca="1">INDEX('Inflation data joined'!$A$1:$AJ$1150,MATCH('Inflation data aligned'!$A261,OFFSET(INDIRECT(ADDRESS(1,MATCH(Q$1,'Inflation data joined'!$1:$1,0),1,1,$A$1)),,,1150,1),0),MATCH(Q$1,'Inflation data joined'!$1:$1,0)+1)</f>
        <v>110.23</v>
      </c>
      <c r="R261" s="21">
        <f>'Mthly con price data from FRED'!H366</f>
        <v>131.84808801480801</v>
      </c>
      <c r="S261" s="9" cm="1">
        <f t="array" aca="1" ref="S261" ca="1">INDEX('Inflation data joined'!$A$1:$AJ$1150,MATCH('Inflation data aligned'!$A261,OFFSET(INDIRECT(ADDRESS(1,MATCH(S$1,'Inflation data joined'!$1:$1,0),1,1,$A$1)),,,1150,1),0),MATCH(S$1,'Inflation data joined'!$1:$1,0)+1)</f>
        <v>121.8</v>
      </c>
    </row>
    <row r="262" spans="1:19" x14ac:dyDescent="0.25">
      <c r="A262" s="10">
        <v>44439</v>
      </c>
      <c r="B262" s="32">
        <f ca="1">B260+(B263-B260)*2/3</f>
        <v>119.4</v>
      </c>
      <c r="C262" s="9" cm="1">
        <f t="array" aca="1" ref="C262" ca="1">INDEX('Inflation data joined'!$A$1:$AJ$1150,MATCH('Inflation data aligned'!$A262,OFFSET(INDIRECT(ADDRESS(1,MATCH(C$1,'Inflation data joined'!$1:$1,0),1,1,$A$1)),,,1150,1),0),MATCH(C$1,'Inflation data joined'!$1:$1,0)+1)</f>
        <v>99.8</v>
      </c>
      <c r="D262" s="21">
        <f>'Mthly con price data from FRED'!D355</f>
        <v>112.21536174430101</v>
      </c>
      <c r="E262" s="9" cm="1">
        <f t="array" aca="1" ref="E262" ca="1">INDEX('Inflation data joined'!$A$1:$AJ$1150,MATCH('Inflation data aligned'!$A262,OFFSET(INDIRECT(ADDRESS(1,MATCH(E$1,'Inflation data joined'!$1:$1,0),1,1,$A$1)),,,1150,1),0),MATCH(E$1,'Inflation data joined'!$1:$1,0)+1)</f>
        <v>142.6</v>
      </c>
      <c r="F262" s="9" cm="1">
        <f t="array" aca="1" ref="F262" ca="1">INDEX('Inflation data joined'!$A$1:$AJ$1150,MATCH('Inflation data aligned'!$A262,OFFSET(INDIRECT(ADDRESS(1,MATCH(F$1,'Inflation data joined'!$1:$1,0),1,1,$A$1)),,,1150,1),0),MATCH(F$1,'Inflation data joined'!$1:$1,0)+1)</f>
        <v>101.2711</v>
      </c>
      <c r="G262" s="9" cm="1">
        <f t="array" aca="1" ref="G262" ca="1">INDEX('Inflation data joined'!$A$1:$AJ$1150,MATCH('Inflation data aligned'!$A262,OFFSET(INDIRECT(ADDRESS(1,MATCH(G$1,'Inflation data joined'!$1:$1,0),1,1,$A$1)),,,1150,1),0),MATCH(G$1,'Inflation data joined'!$1:$1,0)+1)</f>
        <v>273.56700000000001</v>
      </c>
      <c r="H262" s="9" cm="1">
        <f t="array" aca="1" ref="H262" ca="1">INDEX('Inflation data joined'!$A$1:$AJ$1150,MATCH('Inflation data aligned'!$A262,OFFSET(INDIRECT(ADDRESS(1,MATCH(H$1,'Inflation data joined'!$1:$1,0),1,1,$A$1)),,,1150,1),0),MATCH(H$1,'Inflation data joined'!$1:$1,0)+1)</f>
        <v>307.39999999999998</v>
      </c>
      <c r="I262" s="9" cm="1">
        <f t="array" aca="1" ref="I262" ca="1">INDEX('Inflation data joined'!$A$1:$AJ$1150,MATCH('Inflation data aligned'!$A262,OFFSET(INDIRECT(ADDRESS(1,MATCH(I$1,'Inflation data joined'!$1:$1,0),1,1,$A$1)),,,1150,1),0),MATCH(I$1,'Inflation data joined'!$1:$1,0)+1)</f>
        <v>101.5</v>
      </c>
      <c r="J262" s="9" cm="1">
        <f t="array" aca="1" ref="J262" ca="1">INDEX('Inflation data joined'!$A$1:$AJ$1150,MATCH('Inflation data aligned'!$A262,OFFSET(INDIRECT(ADDRESS(1,MATCH(J$1,'Inflation data joined'!$1:$1,0),1,1,$A$1)),,,1150,1),0),MATCH(J$1,'Inflation data joined'!$1:$1,0)+1)</f>
        <v>106.21</v>
      </c>
      <c r="K262" s="9" cm="1">
        <f t="array" aca="1" ref="K262" ca="1">INDEX('Inflation data joined'!$A$1:$AJ$1150,MATCH('Inflation data aligned'!$A262,OFFSET(INDIRECT(ADDRESS(1,MATCH(K$1,'Inflation data joined'!$1:$1,0),1,1,$A$1)),,,1150,1),0),MATCH(K$1,'Inflation data joined'!$1:$1,0)+1)</f>
        <v>109.8</v>
      </c>
      <c r="L262" s="9" cm="1">
        <f t="array" aca="1" ref="L262" ca="1">INDEX('Inflation data joined'!$A$1:$AJ$1150,MATCH('Inflation data aligned'!$A262,OFFSET(INDIRECT(ADDRESS(1,MATCH(L$1,'Inflation data joined'!$1:$1,0),1,1,$A$1)),,,1150,1),0),MATCH(L$1,'Inflation data joined'!$1:$1,0)+1)</f>
        <v>108.29</v>
      </c>
      <c r="M262" s="9" cm="1">
        <f t="array" aca="1" ref="M262" ca="1">INDEX('Inflation data joined'!$A$1:$AJ$1150,MATCH('Inflation data aligned'!$A262,OFFSET(INDIRECT(ADDRESS(1,MATCH(M$1,'Inflation data joined'!$1:$1,0),1,1,$A$1)),,,1150,1),0),MATCH(M$1,'Inflation data joined'!$1:$1,0)+1)</f>
        <v>5876.05</v>
      </c>
      <c r="N262" s="9" cm="1">
        <f t="array" aca="1" ref="N262" ca="1">INDEX('Inflation data joined'!$A$1:$AJ$1150,MATCH('Inflation data aligned'!$A262,OFFSET(INDIRECT(ADDRESS(1,MATCH(N$1,'Inflation data joined'!$1:$1,0),1,1,$A$1)),,,1150,1),0),MATCH(N$1,'Inflation data joined'!$1:$1,0)+1)</f>
        <v>104.2</v>
      </c>
      <c r="O262" s="9" cm="1">
        <f t="array" aca="1" ref="O262" ca="1">INDEX('Inflation data joined'!$A$1:$AJ$1150,MATCH('Inflation data aligned'!$A262,OFFSET(INDIRECT(ADDRESS(1,MATCH(O$1,'Inflation data joined'!$1:$1,0),1,1,$A$1)),,,1150,1),0),MATCH(O$1,'Inflation data joined'!$1:$1,0)+1)</f>
        <v>104.9</v>
      </c>
      <c r="P262" s="9" cm="1">
        <f t="array" aca="1" ref="P262" ca="1">INDEX('Inflation data joined'!$A$1:$AJ$1150,MATCH('Inflation data aligned'!$A262,OFFSET(INDIRECT(ADDRESS(1,MATCH(P$1,'Inflation data joined'!$1:$1,0),1,1,$A$1)),,,1150,1),0),MATCH(P$1,'Inflation data joined'!$1:$1,0)+1)</f>
        <v>162.9</v>
      </c>
      <c r="Q262" s="9" cm="1">
        <f t="array" aca="1" ref="Q262" ca="1">INDEX('Inflation data joined'!$A$1:$AJ$1150,MATCH('Inflation data aligned'!$A262,OFFSET(INDIRECT(ADDRESS(1,MATCH(Q$1,'Inflation data joined'!$1:$1,0),1,1,$A$1)),,,1150,1),0),MATCH(Q$1,'Inflation data joined'!$1:$1,0)+1)</f>
        <v>110.71</v>
      </c>
      <c r="R262" s="21">
        <f>'Mthly con price data from FRED'!H367</f>
        <v>132.07222976443299</v>
      </c>
      <c r="S262" s="9" cm="1">
        <f t="array" aca="1" ref="S262" ca="1">INDEX('Inflation data joined'!$A$1:$AJ$1150,MATCH('Inflation data aligned'!$A262,OFFSET(INDIRECT(ADDRESS(1,MATCH(S$1,'Inflation data joined'!$1:$1,0),1,1,$A$1)),,,1150,1),0),MATCH(S$1,'Inflation data joined'!$1:$1,0)+1)</f>
        <v>122.3</v>
      </c>
    </row>
    <row r="263" spans="1:19" x14ac:dyDescent="0.25">
      <c r="A263" s="10">
        <v>44469</v>
      </c>
      <c r="B263" s="9" cm="1">
        <f t="array" aca="1" ref="B263" ca="1">INDEX('Inflation data joined'!$A$1:$AJ$1150,MATCH('Inflation data aligned'!$A263,OFFSET(INDIRECT(ADDRESS(1,MATCH(B$1,'Inflation data joined'!$1:$1,0),1,1,$A$1)),,,1150,1),0),MATCH(B$1,'Inflation data joined'!$1:$1,0)+1)</f>
        <v>119.7</v>
      </c>
      <c r="C263" s="9" cm="1">
        <f t="array" aca="1" ref="C263" ca="1">INDEX('Inflation data joined'!$A$1:$AJ$1150,MATCH('Inflation data aligned'!$A263,OFFSET(INDIRECT(ADDRESS(1,MATCH(C$1,'Inflation data joined'!$1:$1,0),1,1,$A$1)),,,1150,1),0),MATCH(C$1,'Inflation data joined'!$1:$1,0)+1)</f>
        <v>99.8</v>
      </c>
      <c r="D263" s="21">
        <f>'Mthly con price data from FRED'!D356</f>
        <v>112.21536174430101</v>
      </c>
      <c r="E263" s="9" cm="1">
        <f t="array" aca="1" ref="E263" ca="1">INDEX('Inflation data joined'!$A$1:$AJ$1150,MATCH('Inflation data aligned'!$A263,OFFSET(INDIRECT(ADDRESS(1,MATCH(E$1,'Inflation data joined'!$1:$1,0),1,1,$A$1)),,,1150,1),0),MATCH(E$1,'Inflation data joined'!$1:$1,0)+1)</f>
        <v>142.9</v>
      </c>
      <c r="F263" s="9" cm="1">
        <f t="array" aca="1" ref="F263" ca="1">INDEX('Inflation data joined'!$A$1:$AJ$1150,MATCH('Inflation data aligned'!$A263,OFFSET(INDIRECT(ADDRESS(1,MATCH(F$1,'Inflation data joined'!$1:$1,0),1,1,$A$1)),,,1150,1),0),MATCH(F$1,'Inflation data joined'!$1:$1,0)+1)</f>
        <v>101.28870000000001</v>
      </c>
      <c r="G263" s="9" cm="1">
        <f t="array" aca="1" ref="G263" ca="1">INDEX('Inflation data joined'!$A$1:$AJ$1150,MATCH('Inflation data aligned'!$A263,OFFSET(INDIRECT(ADDRESS(1,MATCH(G$1,'Inflation data joined'!$1:$1,0),1,1,$A$1)),,,1150,1),0),MATCH(G$1,'Inflation data joined'!$1:$1,0)+1)</f>
        <v>274.31</v>
      </c>
      <c r="H263" s="9" cm="1">
        <f t="array" aca="1" ref="H263" ca="1">INDEX('Inflation data joined'!$A$1:$AJ$1150,MATCH('Inflation data aligned'!$A263,OFFSET(INDIRECT(ADDRESS(1,MATCH(H$1,'Inflation data joined'!$1:$1,0),1,1,$A$1)),,,1150,1),0),MATCH(H$1,'Inflation data joined'!$1:$1,0)+1)</f>
        <v>308.60000000000002</v>
      </c>
      <c r="I263" s="9" cm="1">
        <f t="array" aca="1" ref="I263" ca="1">INDEX('Inflation data joined'!$A$1:$AJ$1150,MATCH('Inflation data aligned'!$A263,OFFSET(INDIRECT(ADDRESS(1,MATCH(I$1,'Inflation data joined'!$1:$1,0),1,1,$A$1)),,,1150,1),0),MATCH(I$1,'Inflation data joined'!$1:$1,0)+1)</f>
        <v>99.2</v>
      </c>
      <c r="J263" s="9" cm="1">
        <f t="array" aca="1" ref="J263" ca="1">INDEX('Inflation data joined'!$A$1:$AJ$1150,MATCH('Inflation data aligned'!$A263,OFFSET(INDIRECT(ADDRESS(1,MATCH(J$1,'Inflation data joined'!$1:$1,0),1,1,$A$1)),,,1150,1),0),MATCH(J$1,'Inflation data joined'!$1:$1,0)+1)</f>
        <v>105.97</v>
      </c>
      <c r="K263" s="9" cm="1">
        <f t="array" aca="1" ref="K263" ca="1">INDEX('Inflation data joined'!$A$1:$AJ$1150,MATCH('Inflation data aligned'!$A263,OFFSET(INDIRECT(ADDRESS(1,MATCH(K$1,'Inflation data joined'!$1:$1,0),1,1,$A$1)),,,1150,1),0),MATCH(K$1,'Inflation data joined'!$1:$1,0)+1)</f>
        <v>110.1</v>
      </c>
      <c r="L263" s="9" cm="1">
        <f t="array" aca="1" ref="L263" ca="1">INDEX('Inflation data joined'!$A$1:$AJ$1150,MATCH('Inflation data aligned'!$A263,OFFSET(INDIRECT(ADDRESS(1,MATCH(L$1,'Inflation data joined'!$1:$1,0),1,1,$A$1)),,,1150,1),0),MATCH(L$1,'Inflation data joined'!$1:$1,0)+1)</f>
        <v>108.83</v>
      </c>
      <c r="M263" s="9" cm="1">
        <f t="array" aca="1" ref="M263" ca="1">INDEX('Inflation data joined'!$A$1:$AJ$1150,MATCH('Inflation data aligned'!$A263,OFFSET(INDIRECT(ADDRESS(1,MATCH(M$1,'Inflation data joined'!$1:$1,0),1,1,$A$1)),,,1150,1),0),MATCH(M$1,'Inflation data joined'!$1:$1,0)+1)</f>
        <v>5944.21</v>
      </c>
      <c r="N263" s="9" cm="1">
        <f t="array" aca="1" ref="N263" ca="1">INDEX('Inflation data joined'!$A$1:$AJ$1150,MATCH('Inflation data aligned'!$A263,OFFSET(INDIRECT(ADDRESS(1,MATCH(N$1,'Inflation data joined'!$1:$1,0),1,1,$A$1)),,,1150,1),0),MATCH(N$1,'Inflation data joined'!$1:$1,0)+1)</f>
        <v>104.6</v>
      </c>
      <c r="O263" s="9" cm="1">
        <f t="array" aca="1" ref="O263" ca="1">INDEX('Inflation data joined'!$A$1:$AJ$1150,MATCH('Inflation data aligned'!$A263,OFFSET(INDIRECT(ADDRESS(1,MATCH(O$1,'Inflation data joined'!$1:$1,0),1,1,$A$1)),,,1150,1),0),MATCH(O$1,'Inflation data joined'!$1:$1,0)+1)</f>
        <v>105.06</v>
      </c>
      <c r="P263" s="9" cm="1">
        <f t="array" aca="1" ref="P263" ca="1">INDEX('Inflation data joined'!$A$1:$AJ$1150,MATCH('Inflation data aligned'!$A263,OFFSET(INDIRECT(ADDRESS(1,MATCH(P$1,'Inflation data joined'!$1:$1,0),1,1,$A$1)),,,1150,1),0),MATCH(P$1,'Inflation data joined'!$1:$1,0)+1)</f>
        <v>163.19999999999999</v>
      </c>
      <c r="Q263" s="9" cm="1">
        <f t="array" aca="1" ref="Q263" ca="1">INDEX('Inflation data joined'!$A$1:$AJ$1150,MATCH('Inflation data aligned'!$A263,OFFSET(INDIRECT(ADDRESS(1,MATCH(Q$1,'Inflation data joined'!$1:$1,0),1,1,$A$1)),,,1150,1),0),MATCH(Q$1,'Inflation data joined'!$1:$1,0)+1)</f>
        <v>110.79</v>
      </c>
      <c r="R263" s="21">
        <f>'Mthly con price data from FRED'!H368</f>
        <v>132.86466314302001</v>
      </c>
      <c r="S263" s="9" cm="1">
        <f t="array" aca="1" ref="S263" ca="1">INDEX('Inflation data joined'!$A$1:$AJ$1150,MATCH('Inflation data aligned'!$A263,OFFSET(INDIRECT(ADDRESS(1,MATCH(S$1,'Inflation data joined'!$1:$1,0),1,1,$A$1)),,,1150,1),0),MATCH(S$1,'Inflation data joined'!$1:$1,0)+1)</f>
        <v>122.6</v>
      </c>
    </row>
    <row r="264" spans="1:19" x14ac:dyDescent="0.25">
      <c r="A264" s="10">
        <v>44500</v>
      </c>
      <c r="B264" s="33">
        <f ca="1">B263</f>
        <v>119.7</v>
      </c>
      <c r="C264" s="9" cm="1">
        <f t="array" aca="1" ref="C264" ca="1">INDEX('Inflation data joined'!$A$1:$AJ$1150,MATCH('Inflation data aligned'!$A264,OFFSET(INDIRECT(ADDRESS(1,MATCH(C$1,'Inflation data joined'!$1:$1,0),1,1,$A$1)),,,1150,1),0),MATCH(C$1,'Inflation data joined'!$1:$1,0)+1)</f>
        <v>99.9</v>
      </c>
      <c r="D264" s="21">
        <f>'Mthly con price data from FRED'!D357</f>
        <v>112.996184340932</v>
      </c>
      <c r="E264" s="9" cm="1">
        <f t="array" aca="1" ref="E264" ca="1">INDEX('Inflation data joined'!$A$1:$AJ$1150,MATCH('Inflation data aligned'!$A264,OFFSET(INDIRECT(ADDRESS(1,MATCH(E$1,'Inflation data joined'!$1:$1,0),1,1,$A$1)),,,1150,1),0),MATCH(E$1,'Inflation data joined'!$1:$1,0)+1)</f>
        <v>143.9</v>
      </c>
      <c r="F264" s="9" cm="1">
        <f t="array" aca="1" ref="F264" ca="1">INDEX('Inflation data joined'!$A$1:$AJ$1150,MATCH('Inflation data aligned'!$A264,OFFSET(INDIRECT(ADDRESS(1,MATCH(F$1,'Inflation data joined'!$1:$1,0),1,1,$A$1)),,,1150,1),0),MATCH(F$1,'Inflation data joined'!$1:$1,0)+1)</f>
        <v>101.5954</v>
      </c>
      <c r="G264" s="9" cm="1">
        <f t="array" aca="1" ref="G264" ca="1">INDEX('Inflation data joined'!$A$1:$AJ$1150,MATCH('Inflation data aligned'!$A264,OFFSET(INDIRECT(ADDRESS(1,MATCH(G$1,'Inflation data joined'!$1:$1,0),1,1,$A$1)),,,1150,1),0),MATCH(G$1,'Inflation data joined'!$1:$1,0)+1)</f>
        <v>276.589</v>
      </c>
      <c r="H264" s="9" cm="1">
        <f t="array" aca="1" ref="H264" ca="1">INDEX('Inflation data joined'!$A$1:$AJ$1150,MATCH('Inflation data aligned'!$A264,OFFSET(INDIRECT(ADDRESS(1,MATCH(H$1,'Inflation data joined'!$1:$1,0),1,1,$A$1)),,,1150,1),0),MATCH(H$1,'Inflation data joined'!$1:$1,0)+1)</f>
        <v>312</v>
      </c>
      <c r="I264" s="9" cm="1">
        <f t="array" aca="1" ref="I264" ca="1">INDEX('Inflation data joined'!$A$1:$AJ$1150,MATCH('Inflation data aligned'!$A264,OFFSET(INDIRECT(ADDRESS(1,MATCH(I$1,'Inflation data joined'!$1:$1,0),1,1,$A$1)),,,1150,1),0),MATCH(I$1,'Inflation data joined'!$1:$1,0)+1)</f>
        <v>102</v>
      </c>
      <c r="J264" s="9" cm="1">
        <f t="array" aca="1" ref="J264" ca="1">INDEX('Inflation data joined'!$A$1:$AJ$1150,MATCH('Inflation data aligned'!$A264,OFFSET(INDIRECT(ADDRESS(1,MATCH(J$1,'Inflation data joined'!$1:$1,0),1,1,$A$1)),,,1150,1),0),MATCH(J$1,'Inflation data joined'!$1:$1,0)+1)</f>
        <v>106.42</v>
      </c>
      <c r="K264" s="9" cm="1">
        <f t="array" aca="1" ref="K264" ca="1">INDEX('Inflation data joined'!$A$1:$AJ$1150,MATCH('Inflation data aligned'!$A264,OFFSET(INDIRECT(ADDRESS(1,MATCH(K$1,'Inflation data joined'!$1:$1,0),1,1,$A$1)),,,1150,1),0),MATCH(K$1,'Inflation data joined'!$1:$1,0)+1)</f>
        <v>110.7</v>
      </c>
      <c r="L264" s="9" cm="1">
        <f t="array" aca="1" ref="L264" ca="1">INDEX('Inflation data joined'!$A$1:$AJ$1150,MATCH('Inflation data aligned'!$A264,OFFSET(INDIRECT(ADDRESS(1,MATCH(L$1,'Inflation data joined'!$1:$1,0),1,1,$A$1)),,,1150,1),0),MATCH(L$1,'Inflation data joined'!$1:$1,0)+1)</f>
        <v>108.97</v>
      </c>
      <c r="M264" s="9" cm="1">
        <f t="array" aca="1" ref="M264" ca="1">INDEX('Inflation data joined'!$A$1:$AJ$1150,MATCH('Inflation data aligned'!$A264,OFFSET(INDIRECT(ADDRESS(1,MATCH(M$1,'Inflation data joined'!$1:$1,0),1,1,$A$1)),,,1150,1),0),MATCH(M$1,'Inflation data joined'!$1:$1,0)+1)</f>
        <v>6018.51</v>
      </c>
      <c r="N264" s="9" cm="1">
        <f t="array" aca="1" ref="N264" ca="1">INDEX('Inflation data joined'!$A$1:$AJ$1150,MATCH('Inflation data aligned'!$A264,OFFSET(INDIRECT(ADDRESS(1,MATCH(N$1,'Inflation data joined'!$1:$1,0),1,1,$A$1)),,,1150,1),0),MATCH(N$1,'Inflation data joined'!$1:$1,0)+1)</f>
        <v>105.4</v>
      </c>
      <c r="O264" s="9" cm="1">
        <f t="array" aca="1" ref="O264" ca="1">INDEX('Inflation data joined'!$A$1:$AJ$1150,MATCH('Inflation data aligned'!$A264,OFFSET(INDIRECT(ADDRESS(1,MATCH(O$1,'Inflation data joined'!$1:$1,0),1,1,$A$1)),,,1150,1),0),MATCH(O$1,'Inflation data joined'!$1:$1,0)+1)</f>
        <v>105.36</v>
      </c>
      <c r="P264" s="9" cm="1">
        <f t="array" aca="1" ref="P264" ca="1">INDEX('Inflation data joined'!$A$1:$AJ$1150,MATCH('Inflation data aligned'!$A264,OFFSET(INDIRECT(ADDRESS(1,MATCH(P$1,'Inflation data joined'!$1:$1,0),1,1,$A$1)),,,1150,1),0),MATCH(P$1,'Inflation data joined'!$1:$1,0)+1)</f>
        <v>165.5</v>
      </c>
      <c r="Q264" s="9" cm="1">
        <f t="array" aca="1" ref="Q264" ca="1">INDEX('Inflation data joined'!$A$1:$AJ$1150,MATCH('Inflation data aligned'!$A264,OFFSET(INDIRECT(ADDRESS(1,MATCH(Q$1,'Inflation data joined'!$1:$1,0),1,1,$A$1)),,,1150,1),0),MATCH(Q$1,'Inflation data joined'!$1:$1,0)+1)</f>
        <v>112.18</v>
      </c>
      <c r="R264" s="21">
        <f>'Mthly con price data from FRED'!H369</f>
        <v>134.339460903907</v>
      </c>
      <c r="S264" s="9" cm="1">
        <f t="array" aca="1" ref="S264" ca="1">INDEX('Inflation data joined'!$A$1:$AJ$1150,MATCH('Inflation data aligned'!$A264,OFFSET(INDIRECT(ADDRESS(1,MATCH(S$1,'Inflation data joined'!$1:$1,0),1,1,$A$1)),,,1150,1),0),MATCH(S$1,'Inflation data joined'!$1:$1,0)+1)</f>
        <v>122.9</v>
      </c>
    </row>
    <row r="265" spans="1:19" x14ac:dyDescent="0.25">
      <c r="A265" s="10">
        <v>44530</v>
      </c>
      <c r="B265" s="9" cm="1">
        <f t="array" aca="1" ref="B265" ca="1">INDEX('Inflation data joined'!$A$1:$AJ$1150,MATCH('Inflation data aligned'!$A265,OFFSET(INDIRECT(ADDRESS(1,MATCH(B$1,'Inflation data joined'!$1:$1,0),1,1,$A$1)),,,1150,1),0),MATCH(B$1,'Inflation data joined'!$1:$1,0)+1)</f>
        <v>119.7</v>
      </c>
      <c r="C265" s="33">
        <f ca="1">C264</f>
        <v>99.9</v>
      </c>
      <c r="D265" s="94">
        <f>D264</f>
        <v>112.996184340932</v>
      </c>
      <c r="E265" s="33">
        <f ca="1">E264</f>
        <v>143.9</v>
      </c>
      <c r="F265" s="9" cm="1">
        <f t="array" aca="1" ref="F265" ca="1">INDEX('Inflation data joined'!$A$1:$AJ$1150,MATCH('Inflation data aligned'!$A265,OFFSET(INDIRECT(ADDRESS(1,MATCH(F$1,'Inflation data joined'!$1:$1,0),1,1,$A$1)),,,1150,1),0),MATCH(F$1,'Inflation data joined'!$1:$1,0)+1)</f>
        <v>101.63460000000001</v>
      </c>
      <c r="G265" s="9" cm="1">
        <f t="array" aca="1" ref="G265" ca="1">INDEX('Inflation data joined'!$A$1:$AJ$1150,MATCH('Inflation data aligned'!$A265,OFFSET(INDIRECT(ADDRESS(1,MATCH(G$1,'Inflation data joined'!$1:$1,0),1,1,$A$1)),,,1150,1),0),MATCH(G$1,'Inflation data joined'!$1:$1,0)+1)</f>
        <v>277.94799999999998</v>
      </c>
      <c r="H265" s="33">
        <f ca="1">H264</f>
        <v>312</v>
      </c>
      <c r="I265" s="33">
        <f ca="1">I264</f>
        <v>102</v>
      </c>
      <c r="J265" s="33">
        <f ca="1">J264</f>
        <v>106.42</v>
      </c>
      <c r="K265" s="9" cm="1">
        <f t="array" aca="1" ref="K265" ca="1">INDEX('Inflation data joined'!$A$1:$AJ$1150,MATCH('Inflation data aligned'!$A265,OFFSET(INDIRECT(ADDRESS(1,MATCH(K$1,'Inflation data joined'!$1:$1,0),1,1,$A$1)),,,1150,1),0),MATCH(K$1,'Inflation data joined'!$1:$1,0)+1)</f>
        <v>111</v>
      </c>
      <c r="L265" s="9" cm="1">
        <f t="array" aca="1" ref="L265" ca="1">INDEX('Inflation data joined'!$A$1:$AJ$1150,MATCH('Inflation data aligned'!$A265,OFFSET(INDIRECT(ADDRESS(1,MATCH(L$1,'Inflation data joined'!$1:$1,0),1,1,$A$1)),,,1150,1),0),MATCH(L$1,'Inflation data joined'!$1:$1,0)+1)</f>
        <v>109.41</v>
      </c>
      <c r="M265" s="9" cm="1">
        <f t="array" aca="1" ref="M265" ca="1">INDEX('Inflation data joined'!$A$1:$AJ$1150,MATCH('Inflation data aligned'!$A265,OFFSET(INDIRECT(ADDRESS(1,MATCH(M$1,'Inflation data joined'!$1:$1,0),1,1,$A$1)),,,1150,1),0),MATCH(M$1,'Inflation data joined'!$1:$1,0)+1)</f>
        <v>6075.69</v>
      </c>
      <c r="N265" s="9" cm="1">
        <f t="array" aca="1" ref="N265" ca="1">INDEX('Inflation data joined'!$A$1:$AJ$1150,MATCH('Inflation data aligned'!$A265,OFFSET(INDIRECT(ADDRESS(1,MATCH(N$1,'Inflation data joined'!$1:$1,0),1,1,$A$1)),,,1150,1),0),MATCH(N$1,'Inflation data joined'!$1:$1,0)+1)</f>
        <v>106</v>
      </c>
      <c r="O265" s="9" cm="1">
        <f t="array" aca="1" ref="O265" ca="1">INDEX('Inflation data joined'!$A$1:$AJ$1150,MATCH('Inflation data aligned'!$A265,OFFSET(INDIRECT(ADDRESS(1,MATCH(O$1,'Inflation data joined'!$1:$1,0),1,1,$A$1)),,,1150,1),0),MATCH(O$1,'Inflation data joined'!$1:$1,0)+1)</f>
        <v>105.61</v>
      </c>
      <c r="P265" s="9" cm="1">
        <f t="array" aca="1" ref="P265" ca="1">INDEX('Inflation data joined'!$A$1:$AJ$1150,MATCH('Inflation data aligned'!$A265,OFFSET(INDIRECT(ADDRESS(1,MATCH(P$1,'Inflation data joined'!$1:$1,0),1,1,$A$1)),,,1150,1),0),MATCH(P$1,'Inflation data joined'!$1:$1,0)+1)</f>
        <v>166.7</v>
      </c>
      <c r="Q265" s="9" cm="1">
        <f t="array" aca="1" ref="Q265" ca="1">INDEX('Inflation data joined'!$A$1:$AJ$1150,MATCH('Inflation data aligned'!$A265,OFFSET(INDIRECT(ADDRESS(1,MATCH(Q$1,'Inflation data joined'!$1:$1,0),1,1,$A$1)),,,1150,1),0),MATCH(Q$1,'Inflation data joined'!$1:$1,0)+1)</f>
        <v>113.17</v>
      </c>
      <c r="R265" s="94">
        <f>R264</f>
        <v>134.339460903907</v>
      </c>
      <c r="S265" s="33">
        <f ca="1">S264</f>
        <v>122.9</v>
      </c>
    </row>
    <row r="266" spans="1:19" x14ac:dyDescent="0.25">
      <c r="A266" s="151">
        <v>44545</v>
      </c>
      <c r="B266" s="152">
        <v>119.7</v>
      </c>
      <c r="C266" s="153">
        <v>99.9</v>
      </c>
      <c r="D266" s="153">
        <v>112.996184340932</v>
      </c>
      <c r="E266" s="153">
        <v>143.9</v>
      </c>
      <c r="F266" s="152">
        <v>101.63460000000001</v>
      </c>
      <c r="G266" s="152">
        <v>277.94799999999998</v>
      </c>
      <c r="H266" s="153">
        <v>312</v>
      </c>
      <c r="I266" s="153">
        <v>102</v>
      </c>
      <c r="J266" s="153">
        <v>106.42</v>
      </c>
      <c r="K266" s="152">
        <v>111</v>
      </c>
      <c r="L266" s="152">
        <v>109.41</v>
      </c>
      <c r="M266" s="152">
        <v>6075.69</v>
      </c>
      <c r="N266" s="152">
        <v>106</v>
      </c>
      <c r="O266" s="152">
        <v>105.61</v>
      </c>
      <c r="P266" s="152">
        <v>166.7</v>
      </c>
      <c r="Q266" s="152">
        <v>113.17</v>
      </c>
      <c r="R266" s="153">
        <v>134.339460903907</v>
      </c>
      <c r="S266" s="153">
        <v>122.9</v>
      </c>
    </row>
  </sheetData>
  <sortState xmlns:xlrd2="http://schemas.microsoft.com/office/spreadsheetml/2017/richdata2" ref="A267:B302">
    <sortCondition ref="B302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DAD8E-5686-4D4C-B4D4-920EDA0E1BD5}">
  <sheetPr>
    <tabColor rgb="FF00B050"/>
  </sheetPr>
  <dimension ref="A1:AJ738"/>
  <sheetViews>
    <sheetView workbookViewId="0">
      <pane ySplit="2" topLeftCell="A3" activePane="bottomLeft" state="frozen"/>
      <selection activeCell="AJ267" sqref="AJ267"/>
      <selection pane="bottomLeft" activeCell="A3" sqref="A3"/>
    </sheetView>
  </sheetViews>
  <sheetFormatPr defaultRowHeight="15" x14ac:dyDescent="0.25"/>
  <cols>
    <col min="1" max="1" width="11.7109375" bestFit="1" customWidth="1"/>
    <col min="3" max="3" width="10.42578125" bestFit="1" customWidth="1"/>
    <col min="5" max="5" width="10.42578125" bestFit="1" customWidth="1"/>
    <col min="7" max="7" width="10.42578125" bestFit="1" customWidth="1"/>
    <col min="9" max="9" width="10.42578125" bestFit="1" customWidth="1"/>
    <col min="11" max="11" width="10.42578125" bestFit="1" customWidth="1"/>
    <col min="13" max="13" width="10.42578125" bestFit="1" customWidth="1"/>
    <col min="15" max="15" width="10.42578125" bestFit="1" customWidth="1"/>
    <col min="17" max="17" width="10.42578125" bestFit="1" customWidth="1"/>
    <col min="19" max="19" width="10.42578125" bestFit="1" customWidth="1"/>
    <col min="21" max="21" width="10.42578125" bestFit="1" customWidth="1"/>
    <col min="23" max="23" width="10.42578125" bestFit="1" customWidth="1"/>
    <col min="25" max="25" width="10.42578125" bestFit="1" customWidth="1"/>
    <col min="27" max="27" width="10.42578125" bestFit="1" customWidth="1"/>
    <col min="29" max="29" width="10.42578125" bestFit="1" customWidth="1"/>
    <col min="31" max="31" width="10.42578125" bestFit="1" customWidth="1"/>
    <col min="33" max="33" width="10.42578125" bestFit="1" customWidth="1"/>
    <col min="35" max="35" width="10.42578125" bestFit="1" customWidth="1"/>
  </cols>
  <sheetData>
    <row r="1" spans="1:36" x14ac:dyDescent="0.25">
      <c r="A1" s="5" t="s">
        <v>183</v>
      </c>
      <c r="C1" s="5" t="s">
        <v>184</v>
      </c>
      <c r="E1" s="5" t="s">
        <v>185</v>
      </c>
      <c r="G1" s="5" t="s">
        <v>186</v>
      </c>
      <c r="I1" s="5" t="s">
        <v>187</v>
      </c>
      <c r="K1" s="42" t="s">
        <v>277</v>
      </c>
      <c r="M1" s="5" t="s">
        <v>188</v>
      </c>
      <c r="O1" s="5" t="s">
        <v>189</v>
      </c>
      <c r="Q1" s="5" t="s">
        <v>190</v>
      </c>
      <c r="S1" s="41" t="s">
        <v>190</v>
      </c>
      <c r="U1" s="5" t="s">
        <v>191</v>
      </c>
      <c r="W1" s="5" t="s">
        <v>192</v>
      </c>
      <c r="Y1" s="41" t="s">
        <v>190</v>
      </c>
      <c r="AA1" s="5" t="s">
        <v>193</v>
      </c>
      <c r="AC1" s="5" t="s">
        <v>194</v>
      </c>
      <c r="AE1" s="41" t="s">
        <v>190</v>
      </c>
      <c r="AG1" s="5" t="s">
        <v>195</v>
      </c>
      <c r="AI1" s="5" t="s">
        <v>196</v>
      </c>
    </row>
    <row r="2" spans="1:36" x14ac:dyDescent="0.25">
      <c r="A2" s="5" t="s">
        <v>197</v>
      </c>
      <c r="B2" s="3" t="s">
        <v>198</v>
      </c>
      <c r="C2" s="5" t="s">
        <v>199</v>
      </c>
      <c r="D2" s="3" t="s">
        <v>198</v>
      </c>
      <c r="E2" s="5" t="s">
        <v>200</v>
      </c>
      <c r="F2" s="3" t="s">
        <v>198</v>
      </c>
      <c r="G2" s="5" t="s">
        <v>201</v>
      </c>
      <c r="H2" s="3" t="s">
        <v>198</v>
      </c>
      <c r="I2" s="5" t="s">
        <v>202</v>
      </c>
      <c r="J2" s="3" t="s">
        <v>198</v>
      </c>
      <c r="K2" s="5"/>
      <c r="L2" s="3"/>
      <c r="M2" s="5" t="s">
        <v>203</v>
      </c>
      <c r="N2" s="3" t="s">
        <v>198</v>
      </c>
      <c r="O2" s="5" t="s">
        <v>204</v>
      </c>
      <c r="P2" s="3" t="s">
        <v>198</v>
      </c>
      <c r="Q2" s="5" t="s">
        <v>205</v>
      </c>
      <c r="R2" s="3" t="s">
        <v>198</v>
      </c>
      <c r="S2" s="5"/>
      <c r="T2" s="3"/>
      <c r="U2" s="5" t="s">
        <v>206</v>
      </c>
      <c r="V2" s="3" t="s">
        <v>198</v>
      </c>
      <c r="W2" s="5" t="s">
        <v>207</v>
      </c>
      <c r="X2" s="3" t="s">
        <v>198</v>
      </c>
      <c r="Y2" s="5"/>
      <c r="Z2" s="3"/>
      <c r="AA2" s="5" t="s">
        <v>208</v>
      </c>
      <c r="AB2" s="3" t="s">
        <v>198</v>
      </c>
      <c r="AC2" s="5" t="s">
        <v>209</v>
      </c>
      <c r="AD2" s="3" t="s">
        <v>198</v>
      </c>
      <c r="AE2" s="5"/>
      <c r="AF2" s="3"/>
      <c r="AG2" s="5" t="s">
        <v>210</v>
      </c>
      <c r="AH2" s="3" t="s">
        <v>198</v>
      </c>
      <c r="AI2" s="5" t="s">
        <v>211</v>
      </c>
      <c r="AJ2" s="3" t="s">
        <v>198</v>
      </c>
    </row>
    <row r="3" spans="1:36" x14ac:dyDescent="0.25">
      <c r="A3" s="4">
        <v>36525</v>
      </c>
      <c r="B3" s="23">
        <v>1.5228999999999999</v>
      </c>
      <c r="C3" s="4">
        <v>36525</v>
      </c>
      <c r="D3" s="9">
        <v>102.51</v>
      </c>
      <c r="E3" s="4">
        <v>36525</v>
      </c>
      <c r="F3" s="23">
        <v>8.2795000000000005</v>
      </c>
      <c r="G3" s="4">
        <v>36525</v>
      </c>
      <c r="H3" s="23">
        <v>1.4460999999999999</v>
      </c>
      <c r="I3" s="4">
        <v>36525</v>
      </c>
      <c r="J3" s="23">
        <v>1.5907</v>
      </c>
      <c r="K3" s="10">
        <f t="shared" ref="K3:K18" si="0">$Q3</f>
        <v>36525</v>
      </c>
      <c r="L3" s="35">
        <v>1</v>
      </c>
      <c r="M3" s="4">
        <v>36525</v>
      </c>
      <c r="N3" s="23">
        <v>0.61799999999999999</v>
      </c>
      <c r="O3" s="4">
        <v>36525</v>
      </c>
      <c r="P3" s="23">
        <v>7.7735000000000003</v>
      </c>
      <c r="Q3" s="4">
        <v>36525</v>
      </c>
      <c r="R3" s="23">
        <v>0.99380000000000002</v>
      </c>
      <c r="S3" s="10">
        <f t="shared" ref="S3:S18" si="1">$Q3</f>
        <v>36525</v>
      </c>
      <c r="T3" s="11">
        <f>$R3</f>
        <v>0.99380000000000002</v>
      </c>
      <c r="U3" s="4">
        <v>36525</v>
      </c>
      <c r="V3" s="9">
        <v>1140</v>
      </c>
      <c r="W3" s="4">
        <v>36525</v>
      </c>
      <c r="X3" s="23">
        <v>1.7989999999999999</v>
      </c>
      <c r="Y3" s="10">
        <f t="shared" ref="Y3:Y18" si="2">$Q3</f>
        <v>36525</v>
      </c>
      <c r="Z3" s="11">
        <f>$R3</f>
        <v>0.99380000000000002</v>
      </c>
      <c r="AA3" s="4">
        <v>36525</v>
      </c>
      <c r="AB3" s="23">
        <v>31.395</v>
      </c>
      <c r="AC3" s="4">
        <v>36525</v>
      </c>
      <c r="AD3" s="23">
        <v>43.55</v>
      </c>
      <c r="AE3" s="10">
        <f t="shared" ref="AE3:AE18" si="3">$Q3</f>
        <v>36525</v>
      </c>
      <c r="AF3" s="11">
        <f>$R3</f>
        <v>0.99380000000000002</v>
      </c>
      <c r="AG3" s="4">
        <v>36525</v>
      </c>
      <c r="AH3" s="23">
        <v>27.55</v>
      </c>
      <c r="AI3" s="4">
        <v>36525</v>
      </c>
      <c r="AJ3" s="23">
        <v>6.1547999999999998</v>
      </c>
    </row>
    <row r="4" spans="1:36" x14ac:dyDescent="0.25">
      <c r="A4" s="4">
        <v>36556</v>
      </c>
      <c r="B4" s="23">
        <v>1.569</v>
      </c>
      <c r="C4" s="4">
        <v>36556</v>
      </c>
      <c r="D4" s="9">
        <v>107.32</v>
      </c>
      <c r="E4" s="4">
        <v>36556</v>
      </c>
      <c r="F4" s="23">
        <v>8.2776999999999994</v>
      </c>
      <c r="G4" s="4">
        <v>36556</v>
      </c>
      <c r="H4" s="23">
        <v>1.4479</v>
      </c>
      <c r="I4" s="4">
        <v>36556</v>
      </c>
      <c r="J4" s="23">
        <v>1.6576</v>
      </c>
      <c r="K4" s="10">
        <f t="shared" si="0"/>
        <v>36556</v>
      </c>
      <c r="L4" s="35">
        <v>1</v>
      </c>
      <c r="M4" s="4">
        <v>36556</v>
      </c>
      <c r="N4" s="23">
        <v>0.61870000000000003</v>
      </c>
      <c r="O4" s="4">
        <v>36556</v>
      </c>
      <c r="P4" s="23">
        <v>7.7804000000000002</v>
      </c>
      <c r="Q4" s="4">
        <v>36556</v>
      </c>
      <c r="R4" s="23">
        <v>1.0302</v>
      </c>
      <c r="S4" s="10">
        <f t="shared" si="1"/>
        <v>36556</v>
      </c>
      <c r="T4" s="11">
        <f t="shared" ref="T4:T67" si="4">$R4</f>
        <v>1.0302</v>
      </c>
      <c r="U4" s="4">
        <v>36556</v>
      </c>
      <c r="V4" s="9">
        <v>1124.93</v>
      </c>
      <c r="W4" s="4">
        <v>36556</v>
      </c>
      <c r="X4" s="23">
        <v>1.784</v>
      </c>
      <c r="Y4" s="10">
        <f t="shared" si="2"/>
        <v>36556</v>
      </c>
      <c r="Z4" s="11">
        <f t="shared" ref="Z4:Z67" si="5">$R4</f>
        <v>1.0302</v>
      </c>
      <c r="AA4" s="4">
        <v>36556</v>
      </c>
      <c r="AB4" s="23">
        <v>30.696999999999999</v>
      </c>
      <c r="AC4" s="4">
        <v>36556</v>
      </c>
      <c r="AD4" s="23">
        <v>43.634999999999998</v>
      </c>
      <c r="AE4" s="10">
        <f t="shared" si="3"/>
        <v>36556</v>
      </c>
      <c r="AF4" s="11">
        <f t="shared" ref="AF4:AF67" si="6">$R4</f>
        <v>1.0302</v>
      </c>
      <c r="AG4" s="4">
        <v>36556</v>
      </c>
      <c r="AH4" s="23">
        <v>28.635000000000002</v>
      </c>
      <c r="AI4" s="4">
        <v>36556</v>
      </c>
      <c r="AJ4" s="23">
        <v>6.306</v>
      </c>
    </row>
    <row r="5" spans="1:36" x14ac:dyDescent="0.25">
      <c r="A5" s="4">
        <v>36585</v>
      </c>
      <c r="B5" s="23">
        <v>1.619</v>
      </c>
      <c r="C5" s="4">
        <v>36585</v>
      </c>
      <c r="D5" s="9">
        <v>110.33</v>
      </c>
      <c r="E5" s="4">
        <v>36585</v>
      </c>
      <c r="F5" s="23">
        <v>8.2786000000000008</v>
      </c>
      <c r="G5" s="4">
        <v>36585</v>
      </c>
      <c r="H5" s="23">
        <v>1.4497</v>
      </c>
      <c r="I5" s="4">
        <v>36585</v>
      </c>
      <c r="J5" s="23">
        <v>1.6653</v>
      </c>
      <c r="K5" s="10">
        <f t="shared" si="0"/>
        <v>36585</v>
      </c>
      <c r="L5" s="35">
        <v>1</v>
      </c>
      <c r="M5" s="4">
        <v>36585</v>
      </c>
      <c r="N5" s="23">
        <v>0.63319999999999999</v>
      </c>
      <c r="O5" s="4">
        <v>36585</v>
      </c>
      <c r="P5" s="23">
        <v>7.7827999999999999</v>
      </c>
      <c r="Q5" s="4">
        <v>36585</v>
      </c>
      <c r="R5" s="23">
        <v>1.0370999999999999</v>
      </c>
      <c r="S5" s="10">
        <f t="shared" si="1"/>
        <v>36585</v>
      </c>
      <c r="T5" s="11">
        <f t="shared" si="4"/>
        <v>1.0370999999999999</v>
      </c>
      <c r="U5" s="4">
        <v>36585</v>
      </c>
      <c r="V5" s="9">
        <v>1131.1099999999999</v>
      </c>
      <c r="W5" s="4">
        <v>36585</v>
      </c>
      <c r="X5" s="23">
        <v>1.7665</v>
      </c>
      <c r="Y5" s="10">
        <f t="shared" si="2"/>
        <v>36585</v>
      </c>
      <c r="Z5" s="11">
        <f t="shared" si="5"/>
        <v>1.0370999999999999</v>
      </c>
      <c r="AA5" s="4">
        <v>36585</v>
      </c>
      <c r="AB5" s="23">
        <v>30.73</v>
      </c>
      <c r="AC5" s="4">
        <v>36585</v>
      </c>
      <c r="AD5" s="23">
        <v>43.62</v>
      </c>
      <c r="AE5" s="10">
        <f t="shared" si="3"/>
        <v>36585</v>
      </c>
      <c r="AF5" s="11">
        <f t="shared" si="6"/>
        <v>1.0370999999999999</v>
      </c>
      <c r="AG5" s="4">
        <v>36585</v>
      </c>
      <c r="AH5" s="23">
        <v>28.7</v>
      </c>
      <c r="AI5" s="4">
        <v>36585</v>
      </c>
      <c r="AJ5" s="23">
        <v>6.3339999999999996</v>
      </c>
    </row>
    <row r="6" spans="1:36" x14ac:dyDescent="0.25">
      <c r="A6" s="4">
        <v>36616</v>
      </c>
      <c r="B6" s="23">
        <v>1.6473</v>
      </c>
      <c r="C6" s="4">
        <v>36616</v>
      </c>
      <c r="D6" s="9">
        <v>102.78</v>
      </c>
      <c r="E6" s="4">
        <v>36616</v>
      </c>
      <c r="F6" s="23">
        <v>8.2787000000000006</v>
      </c>
      <c r="G6" s="4">
        <v>36616</v>
      </c>
      <c r="H6" s="23">
        <v>1.4488000000000001</v>
      </c>
      <c r="I6" s="4">
        <v>36616</v>
      </c>
      <c r="J6" s="23">
        <v>1.6653</v>
      </c>
      <c r="K6" s="10">
        <f t="shared" si="0"/>
        <v>36616</v>
      </c>
      <c r="L6" s="35">
        <v>1</v>
      </c>
      <c r="M6" s="4">
        <v>36616</v>
      </c>
      <c r="N6" s="23">
        <v>0.62849999999999995</v>
      </c>
      <c r="O6" s="4">
        <v>36616</v>
      </c>
      <c r="P6" s="23">
        <v>7.7866</v>
      </c>
      <c r="Q6" s="4">
        <v>36616</v>
      </c>
      <c r="R6" s="23">
        <v>1.0466</v>
      </c>
      <c r="S6" s="10">
        <f t="shared" si="1"/>
        <v>36616</v>
      </c>
      <c r="T6" s="11">
        <f t="shared" si="4"/>
        <v>1.0466</v>
      </c>
      <c r="U6" s="4">
        <v>36616</v>
      </c>
      <c r="V6" s="9">
        <v>1116.43</v>
      </c>
      <c r="W6" s="4">
        <v>36616</v>
      </c>
      <c r="X6" s="23">
        <v>1.736</v>
      </c>
      <c r="Y6" s="10">
        <f t="shared" si="2"/>
        <v>36616</v>
      </c>
      <c r="Z6" s="11">
        <f t="shared" si="5"/>
        <v>1.0466</v>
      </c>
      <c r="AA6" s="4">
        <v>36616</v>
      </c>
      <c r="AB6" s="23">
        <v>30.43</v>
      </c>
      <c r="AC6" s="4">
        <v>36616</v>
      </c>
      <c r="AD6" s="23">
        <v>43.62</v>
      </c>
      <c r="AE6" s="10">
        <f t="shared" si="3"/>
        <v>36616</v>
      </c>
      <c r="AF6" s="11">
        <f t="shared" si="6"/>
        <v>1.0466</v>
      </c>
      <c r="AG6" s="4">
        <v>36616</v>
      </c>
      <c r="AH6" s="23">
        <v>28.66</v>
      </c>
      <c r="AI6" s="4">
        <v>36616</v>
      </c>
      <c r="AJ6" s="23">
        <v>6.5250000000000004</v>
      </c>
    </row>
    <row r="7" spans="1:36" x14ac:dyDescent="0.25">
      <c r="A7" s="4">
        <v>36644</v>
      </c>
      <c r="B7" s="23">
        <v>1.712</v>
      </c>
      <c r="C7" s="4">
        <v>36644</v>
      </c>
      <c r="D7" s="9">
        <v>108.18</v>
      </c>
      <c r="E7" s="4">
        <v>36644</v>
      </c>
      <c r="F7" s="23">
        <v>8.2798999999999996</v>
      </c>
      <c r="G7" s="4">
        <v>36644</v>
      </c>
      <c r="H7" s="23">
        <v>1.4798</v>
      </c>
      <c r="I7" s="4">
        <v>36644</v>
      </c>
      <c r="J7" s="23">
        <v>1.7157</v>
      </c>
      <c r="K7" s="10">
        <f t="shared" si="0"/>
        <v>36644</v>
      </c>
      <c r="L7" s="35">
        <v>1</v>
      </c>
      <c r="M7" s="4">
        <v>36644</v>
      </c>
      <c r="N7" s="23">
        <v>0.64439999999999997</v>
      </c>
      <c r="O7" s="4">
        <v>36644</v>
      </c>
      <c r="P7" s="23">
        <v>7.7892999999999999</v>
      </c>
      <c r="Q7" s="4">
        <v>36644</v>
      </c>
      <c r="R7" s="23">
        <v>1.0966</v>
      </c>
      <c r="S7" s="10">
        <f t="shared" si="1"/>
        <v>36644</v>
      </c>
      <c r="T7" s="11">
        <f t="shared" si="4"/>
        <v>1.0966</v>
      </c>
      <c r="U7" s="4">
        <v>36644</v>
      </c>
      <c r="V7" s="9">
        <v>1109.75</v>
      </c>
      <c r="W7" s="4">
        <v>36644</v>
      </c>
      <c r="X7" s="23">
        <v>1.8069999999999999</v>
      </c>
      <c r="Y7" s="10">
        <f t="shared" si="2"/>
        <v>36644</v>
      </c>
      <c r="Z7" s="11">
        <f t="shared" si="5"/>
        <v>1.0966</v>
      </c>
      <c r="AA7" s="4">
        <v>36644</v>
      </c>
      <c r="AB7" s="23">
        <v>30.620999999999999</v>
      </c>
      <c r="AC7" s="4">
        <v>36644</v>
      </c>
      <c r="AD7" s="23">
        <v>43.67</v>
      </c>
      <c r="AE7" s="10">
        <f t="shared" si="3"/>
        <v>36644</v>
      </c>
      <c r="AF7" s="11">
        <f t="shared" si="6"/>
        <v>1.0966</v>
      </c>
      <c r="AG7" s="4">
        <v>36644</v>
      </c>
      <c r="AH7" s="23">
        <v>28.43</v>
      </c>
      <c r="AI7" s="4">
        <v>36644</v>
      </c>
      <c r="AJ7" s="23">
        <v>6.7885</v>
      </c>
    </row>
    <row r="8" spans="1:36" x14ac:dyDescent="0.25">
      <c r="A8" s="4">
        <v>36677</v>
      </c>
      <c r="B8" s="23">
        <v>1.7461</v>
      </c>
      <c r="C8" s="4">
        <v>36677</v>
      </c>
      <c r="D8" s="9">
        <v>107.66</v>
      </c>
      <c r="E8" s="4">
        <v>36677</v>
      </c>
      <c r="F8" s="23">
        <v>8.2773000000000003</v>
      </c>
      <c r="G8" s="4">
        <v>36677</v>
      </c>
      <c r="H8" s="23">
        <v>1.4965999999999999</v>
      </c>
      <c r="I8" s="4">
        <v>36677</v>
      </c>
      <c r="J8" s="23">
        <v>1.68</v>
      </c>
      <c r="K8" s="10">
        <f t="shared" si="0"/>
        <v>36677</v>
      </c>
      <c r="L8" s="35">
        <v>1</v>
      </c>
      <c r="M8" s="4">
        <v>36677</v>
      </c>
      <c r="N8" s="23">
        <v>0.66610000000000003</v>
      </c>
      <c r="O8" s="4">
        <v>36677</v>
      </c>
      <c r="P8" s="23">
        <v>7.7922000000000002</v>
      </c>
      <c r="Q8" s="4">
        <v>36677</v>
      </c>
      <c r="R8" s="23">
        <v>1.0661</v>
      </c>
      <c r="S8" s="10">
        <f t="shared" si="1"/>
        <v>36677</v>
      </c>
      <c r="T8" s="11">
        <f t="shared" si="4"/>
        <v>1.0661</v>
      </c>
      <c r="U8" s="4">
        <v>36677</v>
      </c>
      <c r="V8" s="9">
        <v>1129.45</v>
      </c>
      <c r="W8" s="4">
        <v>36677</v>
      </c>
      <c r="X8" s="23">
        <v>1.8240000000000001</v>
      </c>
      <c r="Y8" s="10">
        <f t="shared" si="2"/>
        <v>36677</v>
      </c>
      <c r="Z8" s="11">
        <f t="shared" si="5"/>
        <v>1.0661</v>
      </c>
      <c r="AA8" s="4">
        <v>36677</v>
      </c>
      <c r="AB8" s="23">
        <v>30.81</v>
      </c>
      <c r="AC8" s="4">
        <v>36677</v>
      </c>
      <c r="AD8" s="23">
        <v>44.575000000000003</v>
      </c>
      <c r="AE8" s="10">
        <f t="shared" si="3"/>
        <v>36677</v>
      </c>
      <c r="AF8" s="11">
        <f t="shared" si="6"/>
        <v>1.0661</v>
      </c>
      <c r="AG8" s="4">
        <v>36677</v>
      </c>
      <c r="AH8" s="23">
        <v>28.252500000000001</v>
      </c>
      <c r="AI8" s="4">
        <v>36677</v>
      </c>
      <c r="AJ8" s="23">
        <v>6.968</v>
      </c>
    </row>
    <row r="9" spans="1:36" x14ac:dyDescent="0.25">
      <c r="A9" s="4">
        <v>36707</v>
      </c>
      <c r="B9" s="23">
        <v>1.6759999999999999</v>
      </c>
      <c r="C9" s="4">
        <v>36707</v>
      </c>
      <c r="D9" s="9">
        <v>106.12</v>
      </c>
      <c r="E9" s="4">
        <v>36707</v>
      </c>
      <c r="F9" s="23">
        <v>8.2782</v>
      </c>
      <c r="G9" s="4">
        <v>36707</v>
      </c>
      <c r="H9" s="23">
        <v>1.4810000000000001</v>
      </c>
      <c r="I9" s="4">
        <v>36707</v>
      </c>
      <c r="J9" s="23">
        <v>1.6343000000000001</v>
      </c>
      <c r="K9" s="10">
        <f t="shared" si="0"/>
        <v>36707</v>
      </c>
      <c r="L9" s="35">
        <v>1</v>
      </c>
      <c r="M9" s="4">
        <v>36707</v>
      </c>
      <c r="N9" s="23">
        <v>0.65939999999999999</v>
      </c>
      <c r="O9" s="4">
        <v>36707</v>
      </c>
      <c r="P9" s="23">
        <v>7.7956000000000003</v>
      </c>
      <c r="Q9" s="4">
        <v>36707</v>
      </c>
      <c r="R9" s="23">
        <v>1.0499000000000001</v>
      </c>
      <c r="S9" s="10">
        <f t="shared" si="1"/>
        <v>36707</v>
      </c>
      <c r="T9" s="11">
        <f t="shared" si="4"/>
        <v>1.0499000000000001</v>
      </c>
      <c r="U9" s="4">
        <v>36707</v>
      </c>
      <c r="V9" s="9">
        <v>1115.03</v>
      </c>
      <c r="W9" s="4">
        <v>36707</v>
      </c>
      <c r="X9" s="23">
        <v>1.806</v>
      </c>
      <c r="Y9" s="10">
        <f t="shared" si="2"/>
        <v>36707</v>
      </c>
      <c r="Z9" s="11">
        <f t="shared" si="5"/>
        <v>1.0499000000000001</v>
      </c>
      <c r="AA9" s="4">
        <v>36707</v>
      </c>
      <c r="AB9" s="23">
        <v>30.8</v>
      </c>
      <c r="AC9" s="4">
        <v>36707</v>
      </c>
      <c r="AD9" s="23">
        <v>44.674999999999997</v>
      </c>
      <c r="AE9" s="10">
        <f t="shared" si="3"/>
        <v>36707</v>
      </c>
      <c r="AF9" s="11">
        <f t="shared" si="6"/>
        <v>1.0499000000000001</v>
      </c>
      <c r="AG9" s="4">
        <v>36707</v>
      </c>
      <c r="AH9" s="23">
        <v>28.07</v>
      </c>
      <c r="AI9" s="4">
        <v>36707</v>
      </c>
      <c r="AJ9" s="23">
        <v>6.7949999999999999</v>
      </c>
    </row>
    <row r="10" spans="1:36" x14ac:dyDescent="0.25">
      <c r="A10" s="4">
        <v>36738</v>
      </c>
      <c r="B10" s="23">
        <v>1.7224999999999999</v>
      </c>
      <c r="C10" s="4">
        <v>36738</v>
      </c>
      <c r="D10" s="9">
        <v>109.43</v>
      </c>
      <c r="E10" s="4">
        <v>36738</v>
      </c>
      <c r="F10" s="23">
        <v>8.2791999999999994</v>
      </c>
      <c r="G10" s="4">
        <v>36738</v>
      </c>
      <c r="H10" s="23">
        <v>1.4863</v>
      </c>
      <c r="I10" s="4">
        <v>36738</v>
      </c>
      <c r="J10" s="23">
        <v>1.6698999999999999</v>
      </c>
      <c r="K10" s="10">
        <f t="shared" si="0"/>
        <v>36738</v>
      </c>
      <c r="L10" s="35">
        <v>1</v>
      </c>
      <c r="M10" s="4">
        <v>36738</v>
      </c>
      <c r="N10" s="23">
        <v>0.66679999999999995</v>
      </c>
      <c r="O10" s="4">
        <v>36738</v>
      </c>
      <c r="P10" s="23">
        <v>7.7986000000000004</v>
      </c>
      <c r="Q10" s="4">
        <v>36738</v>
      </c>
      <c r="R10" s="23">
        <v>1.0791999999999999</v>
      </c>
      <c r="S10" s="10">
        <f t="shared" si="1"/>
        <v>36738</v>
      </c>
      <c r="T10" s="11">
        <f t="shared" si="4"/>
        <v>1.0791999999999999</v>
      </c>
      <c r="U10" s="4">
        <v>36738</v>
      </c>
      <c r="V10" s="9">
        <v>1116.75</v>
      </c>
      <c r="W10" s="4">
        <v>36738</v>
      </c>
      <c r="X10" s="23">
        <v>1.7815000000000001</v>
      </c>
      <c r="Y10" s="10">
        <f t="shared" si="2"/>
        <v>36738</v>
      </c>
      <c r="Z10" s="11">
        <f t="shared" si="5"/>
        <v>1.0791999999999999</v>
      </c>
      <c r="AA10" s="4">
        <v>36738</v>
      </c>
      <c r="AB10" s="23">
        <v>31.068999999999999</v>
      </c>
      <c r="AC10" s="4">
        <v>36738</v>
      </c>
      <c r="AD10" s="23">
        <v>45.01</v>
      </c>
      <c r="AE10" s="10">
        <f t="shared" si="3"/>
        <v>36738</v>
      </c>
      <c r="AF10" s="11">
        <f t="shared" si="6"/>
        <v>1.0791999999999999</v>
      </c>
      <c r="AG10" s="4">
        <v>36738</v>
      </c>
      <c r="AH10" s="23">
        <v>27.86</v>
      </c>
      <c r="AI10" s="4">
        <v>36738</v>
      </c>
      <c r="AJ10" s="23">
        <v>6.9538000000000002</v>
      </c>
    </row>
    <row r="11" spans="1:36" x14ac:dyDescent="0.25">
      <c r="A11" s="4">
        <v>36769</v>
      </c>
      <c r="B11" s="23">
        <v>1.7333000000000001</v>
      </c>
      <c r="C11" s="4">
        <v>36769</v>
      </c>
      <c r="D11" s="9">
        <v>106.67</v>
      </c>
      <c r="E11" s="4">
        <v>36769</v>
      </c>
      <c r="F11" s="23">
        <v>8.2786000000000008</v>
      </c>
      <c r="G11" s="4">
        <v>36769</v>
      </c>
      <c r="H11" s="23">
        <v>1.472</v>
      </c>
      <c r="I11" s="4">
        <v>36769</v>
      </c>
      <c r="J11" s="23">
        <v>1.7423999999999999</v>
      </c>
      <c r="K11" s="10">
        <f t="shared" si="0"/>
        <v>36769</v>
      </c>
      <c r="L11" s="35">
        <v>1</v>
      </c>
      <c r="M11" s="4">
        <v>36769</v>
      </c>
      <c r="N11" s="23">
        <v>0.69089999999999996</v>
      </c>
      <c r="O11" s="4">
        <v>36769</v>
      </c>
      <c r="P11" s="23">
        <v>7.7988</v>
      </c>
      <c r="Q11" s="4">
        <v>36769</v>
      </c>
      <c r="R11" s="23">
        <v>1.1264000000000001</v>
      </c>
      <c r="S11" s="10">
        <f t="shared" si="1"/>
        <v>36769</v>
      </c>
      <c r="T11" s="11">
        <f t="shared" si="4"/>
        <v>1.1264000000000001</v>
      </c>
      <c r="U11" s="4">
        <v>36769</v>
      </c>
      <c r="V11" s="9">
        <v>1107.78</v>
      </c>
      <c r="W11" s="4">
        <v>36769</v>
      </c>
      <c r="X11" s="23">
        <v>1.8234999999999999</v>
      </c>
      <c r="Y11" s="10">
        <f t="shared" si="2"/>
        <v>36769</v>
      </c>
      <c r="Z11" s="11">
        <f t="shared" si="5"/>
        <v>1.1264000000000001</v>
      </c>
      <c r="AA11" s="4">
        <v>36769</v>
      </c>
      <c r="AB11" s="23">
        <v>31.073</v>
      </c>
      <c r="AC11" s="4">
        <v>36769</v>
      </c>
      <c r="AD11" s="23">
        <v>45.79</v>
      </c>
      <c r="AE11" s="10">
        <f t="shared" si="3"/>
        <v>36769</v>
      </c>
      <c r="AF11" s="11">
        <f t="shared" si="6"/>
        <v>1.1264000000000001</v>
      </c>
      <c r="AG11" s="4">
        <v>36769</v>
      </c>
      <c r="AH11" s="23">
        <v>27.774999999999999</v>
      </c>
      <c r="AI11" s="4">
        <v>36769</v>
      </c>
      <c r="AJ11" s="23">
        <v>6.9785000000000004</v>
      </c>
    </row>
    <row r="12" spans="1:36" x14ac:dyDescent="0.25">
      <c r="A12" s="4">
        <v>36798</v>
      </c>
      <c r="B12" s="23">
        <v>1.8425</v>
      </c>
      <c r="C12" s="4">
        <v>36798</v>
      </c>
      <c r="D12" s="9">
        <v>108.14</v>
      </c>
      <c r="E12" s="4">
        <v>36798</v>
      </c>
      <c r="F12" s="23">
        <v>8.2797999999999998</v>
      </c>
      <c r="G12" s="4">
        <v>36798</v>
      </c>
      <c r="H12" s="23">
        <v>1.5032000000000001</v>
      </c>
      <c r="I12" s="4">
        <v>36798</v>
      </c>
      <c r="J12" s="23">
        <v>1.7246999999999999</v>
      </c>
      <c r="K12" s="10">
        <f t="shared" si="0"/>
        <v>36798</v>
      </c>
      <c r="L12" s="35">
        <v>1</v>
      </c>
      <c r="M12" s="4">
        <v>36798</v>
      </c>
      <c r="N12" s="23">
        <v>0.67649999999999999</v>
      </c>
      <c r="O12" s="4">
        <v>36798</v>
      </c>
      <c r="P12" s="23">
        <v>7.7964000000000002</v>
      </c>
      <c r="Q12" s="4">
        <v>36798</v>
      </c>
      <c r="R12" s="23">
        <v>1.1329</v>
      </c>
      <c r="S12" s="10">
        <f t="shared" si="1"/>
        <v>36798</v>
      </c>
      <c r="T12" s="11">
        <f t="shared" si="4"/>
        <v>1.1329</v>
      </c>
      <c r="U12" s="4">
        <v>36798</v>
      </c>
      <c r="V12" s="9">
        <v>1115.1500000000001</v>
      </c>
      <c r="W12" s="4">
        <v>36798</v>
      </c>
      <c r="X12" s="23">
        <v>1.8440000000000001</v>
      </c>
      <c r="Y12" s="10">
        <f t="shared" si="2"/>
        <v>36798</v>
      </c>
      <c r="Z12" s="11">
        <f t="shared" si="5"/>
        <v>1.1329</v>
      </c>
      <c r="AA12" s="4">
        <v>36798</v>
      </c>
      <c r="AB12" s="23">
        <v>31.33</v>
      </c>
      <c r="AC12" s="4">
        <v>36798</v>
      </c>
      <c r="AD12" s="23">
        <v>46.04</v>
      </c>
      <c r="AE12" s="10">
        <f t="shared" si="3"/>
        <v>36798</v>
      </c>
      <c r="AF12" s="11">
        <f t="shared" si="6"/>
        <v>1.1329</v>
      </c>
      <c r="AG12" s="4">
        <v>36798</v>
      </c>
      <c r="AH12" s="23">
        <v>27.782</v>
      </c>
      <c r="AI12" s="4">
        <v>36798</v>
      </c>
      <c r="AJ12" s="23">
        <v>7.2350000000000003</v>
      </c>
    </row>
    <row r="13" spans="1:36" x14ac:dyDescent="0.25">
      <c r="A13" s="4">
        <v>36830</v>
      </c>
      <c r="B13" s="23">
        <v>1.9277</v>
      </c>
      <c r="C13" s="4">
        <v>36830</v>
      </c>
      <c r="D13" s="9">
        <v>108.84</v>
      </c>
      <c r="E13" s="4">
        <v>36830</v>
      </c>
      <c r="F13" s="23">
        <v>8.2774999999999999</v>
      </c>
      <c r="G13" s="4">
        <v>36830</v>
      </c>
      <c r="H13" s="23">
        <v>1.5237000000000001</v>
      </c>
      <c r="I13" s="4">
        <v>36830</v>
      </c>
      <c r="J13" s="23">
        <v>1.7972999999999999</v>
      </c>
      <c r="K13" s="10">
        <f t="shared" si="0"/>
        <v>36830</v>
      </c>
      <c r="L13" s="35">
        <v>1</v>
      </c>
      <c r="M13" s="4">
        <v>36830</v>
      </c>
      <c r="N13" s="23">
        <v>0.69099999999999995</v>
      </c>
      <c r="O13" s="4">
        <v>36830</v>
      </c>
      <c r="P13" s="23">
        <v>7.7973999999999997</v>
      </c>
      <c r="Q13" s="4">
        <v>36830</v>
      </c>
      <c r="R13" s="23">
        <v>1.1779999999999999</v>
      </c>
      <c r="S13" s="10">
        <f t="shared" si="1"/>
        <v>36830</v>
      </c>
      <c r="T13" s="11">
        <f t="shared" si="4"/>
        <v>1.1779999999999999</v>
      </c>
      <c r="U13" s="4">
        <v>36830</v>
      </c>
      <c r="V13" s="9">
        <v>1137</v>
      </c>
      <c r="W13" s="4">
        <v>36830</v>
      </c>
      <c r="X13" s="23">
        <v>1.901</v>
      </c>
      <c r="Y13" s="10">
        <f t="shared" si="2"/>
        <v>36830</v>
      </c>
      <c r="Z13" s="11">
        <f t="shared" si="5"/>
        <v>1.1779999999999999</v>
      </c>
      <c r="AA13" s="4">
        <v>36830</v>
      </c>
      <c r="AB13" s="23">
        <v>32.360999999999997</v>
      </c>
      <c r="AC13" s="4">
        <v>36830</v>
      </c>
      <c r="AD13" s="23">
        <v>46.73</v>
      </c>
      <c r="AE13" s="10">
        <f t="shared" si="3"/>
        <v>36830</v>
      </c>
      <c r="AF13" s="11">
        <f t="shared" si="6"/>
        <v>1.1779999999999999</v>
      </c>
      <c r="AG13" s="4">
        <v>36830</v>
      </c>
      <c r="AH13" s="23">
        <v>27.882000000000001</v>
      </c>
      <c r="AI13" s="4">
        <v>36830</v>
      </c>
      <c r="AJ13" s="23">
        <v>7.55</v>
      </c>
    </row>
    <row r="14" spans="1:36" x14ac:dyDescent="0.25">
      <c r="A14" s="4">
        <v>36860</v>
      </c>
      <c r="B14" s="23">
        <v>1.8938999999999999</v>
      </c>
      <c r="C14" s="4">
        <v>36860</v>
      </c>
      <c r="D14" s="9">
        <v>110.38</v>
      </c>
      <c r="E14" s="4">
        <v>36860</v>
      </c>
      <c r="F14" s="23">
        <v>8.2776999999999994</v>
      </c>
      <c r="G14" s="4">
        <v>36860</v>
      </c>
      <c r="H14" s="23">
        <v>1.5369999999999999</v>
      </c>
      <c r="I14" s="4">
        <v>36860</v>
      </c>
      <c r="J14" s="23">
        <v>1.7290000000000001</v>
      </c>
      <c r="K14" s="10">
        <f t="shared" si="0"/>
        <v>36860</v>
      </c>
      <c r="L14" s="35">
        <v>1</v>
      </c>
      <c r="M14" s="4">
        <v>36860</v>
      </c>
      <c r="N14" s="23">
        <v>0.70220000000000005</v>
      </c>
      <c r="O14" s="4">
        <v>36860</v>
      </c>
      <c r="P14" s="23">
        <v>7.7994000000000003</v>
      </c>
      <c r="Q14" s="4">
        <v>36860</v>
      </c>
      <c r="R14" s="23">
        <v>1.1456</v>
      </c>
      <c r="S14" s="10">
        <f t="shared" si="1"/>
        <v>36860</v>
      </c>
      <c r="T14" s="11">
        <f t="shared" si="4"/>
        <v>1.1456</v>
      </c>
      <c r="U14" s="4">
        <v>36860</v>
      </c>
      <c r="V14" s="9">
        <v>1215.5</v>
      </c>
      <c r="W14" s="4">
        <v>36860</v>
      </c>
      <c r="X14" s="23">
        <v>1.98</v>
      </c>
      <c r="Y14" s="10">
        <f t="shared" si="2"/>
        <v>36860</v>
      </c>
      <c r="Z14" s="11">
        <f t="shared" si="5"/>
        <v>1.1456</v>
      </c>
      <c r="AA14" s="4">
        <v>36860</v>
      </c>
      <c r="AB14" s="23">
        <v>33.067999999999998</v>
      </c>
      <c r="AC14" s="4">
        <v>36860</v>
      </c>
      <c r="AD14" s="23">
        <v>46.865000000000002</v>
      </c>
      <c r="AE14" s="10">
        <f t="shared" si="3"/>
        <v>36860</v>
      </c>
      <c r="AF14" s="11">
        <f t="shared" si="6"/>
        <v>1.1456</v>
      </c>
      <c r="AG14" s="4">
        <v>36860</v>
      </c>
      <c r="AH14" s="23">
        <v>27.934000000000001</v>
      </c>
      <c r="AI14" s="4">
        <v>36860</v>
      </c>
      <c r="AJ14" s="23">
        <v>7.7443999999999997</v>
      </c>
    </row>
    <row r="15" spans="1:36" x14ac:dyDescent="0.25">
      <c r="A15" s="4">
        <v>36889</v>
      </c>
      <c r="B15" s="23">
        <v>1.7897000000000001</v>
      </c>
      <c r="C15" s="4">
        <v>36889</v>
      </c>
      <c r="D15" s="9">
        <v>114.41</v>
      </c>
      <c r="E15" s="4">
        <v>36889</v>
      </c>
      <c r="F15" s="23">
        <v>8.2774000000000001</v>
      </c>
      <c r="G15" s="4">
        <v>36889</v>
      </c>
      <c r="H15" s="23">
        <v>1.4991000000000001</v>
      </c>
      <c r="I15" s="4">
        <v>36889</v>
      </c>
      <c r="J15" s="23">
        <v>1.6111</v>
      </c>
      <c r="K15" s="10">
        <f t="shared" si="0"/>
        <v>36889</v>
      </c>
      <c r="L15" s="35">
        <v>1</v>
      </c>
      <c r="M15" s="4">
        <v>36889</v>
      </c>
      <c r="N15" s="23">
        <v>0.66979999999999995</v>
      </c>
      <c r="O15" s="4">
        <v>36889</v>
      </c>
      <c r="P15" s="23">
        <v>7.7996999999999996</v>
      </c>
      <c r="Q15" s="4">
        <v>36889</v>
      </c>
      <c r="R15" s="23">
        <v>1.0608</v>
      </c>
      <c r="S15" s="10">
        <f t="shared" si="1"/>
        <v>36889</v>
      </c>
      <c r="T15" s="11">
        <f t="shared" si="4"/>
        <v>1.0608</v>
      </c>
      <c r="U15" s="4">
        <v>36889</v>
      </c>
      <c r="V15" s="9">
        <v>1265</v>
      </c>
      <c r="W15" s="4">
        <v>36889</v>
      </c>
      <c r="X15" s="23">
        <v>1.95</v>
      </c>
      <c r="Y15" s="10">
        <f t="shared" si="2"/>
        <v>36889</v>
      </c>
      <c r="Z15" s="11">
        <f t="shared" si="5"/>
        <v>1.0608</v>
      </c>
      <c r="AA15" s="4">
        <v>36889</v>
      </c>
      <c r="AB15" s="23">
        <v>33.082000000000001</v>
      </c>
      <c r="AC15" s="4">
        <v>36889</v>
      </c>
      <c r="AD15" s="23">
        <v>46.674999999999997</v>
      </c>
      <c r="AE15" s="10">
        <f t="shared" si="3"/>
        <v>36889</v>
      </c>
      <c r="AF15" s="11">
        <f t="shared" si="6"/>
        <v>1.0608</v>
      </c>
      <c r="AG15" s="4">
        <v>36889</v>
      </c>
      <c r="AH15" s="23">
        <v>28.16</v>
      </c>
      <c r="AI15" s="4">
        <v>36889</v>
      </c>
      <c r="AJ15" s="23">
        <v>7.5788000000000002</v>
      </c>
    </row>
    <row r="16" spans="1:36" x14ac:dyDescent="0.25">
      <c r="A16" s="4">
        <v>36922</v>
      </c>
      <c r="B16" s="23">
        <v>1.8167</v>
      </c>
      <c r="C16" s="4">
        <v>36922</v>
      </c>
      <c r="D16" s="9">
        <v>116.57</v>
      </c>
      <c r="E16" s="4">
        <v>36922</v>
      </c>
      <c r="F16" s="23">
        <v>8.2781000000000002</v>
      </c>
      <c r="G16" s="4">
        <v>36922</v>
      </c>
      <c r="H16" s="23">
        <v>1.4978</v>
      </c>
      <c r="I16" s="4">
        <v>36922</v>
      </c>
      <c r="J16" s="23">
        <v>1.6354</v>
      </c>
      <c r="K16" s="10">
        <f t="shared" si="0"/>
        <v>36922</v>
      </c>
      <c r="L16" s="35">
        <v>1</v>
      </c>
      <c r="M16" s="4">
        <v>36922</v>
      </c>
      <c r="N16" s="23">
        <v>0.68279999999999996</v>
      </c>
      <c r="O16" s="4">
        <v>36922</v>
      </c>
      <c r="P16" s="23">
        <v>7.7988</v>
      </c>
      <c r="Q16" s="4">
        <v>36922</v>
      </c>
      <c r="R16" s="23">
        <v>1.0677000000000001</v>
      </c>
      <c r="S16" s="10">
        <f t="shared" si="1"/>
        <v>36922</v>
      </c>
      <c r="T16" s="11">
        <f t="shared" si="4"/>
        <v>1.0677000000000001</v>
      </c>
      <c r="U16" s="4">
        <v>36922</v>
      </c>
      <c r="V16" s="9">
        <v>1257.5</v>
      </c>
      <c r="W16" s="4">
        <v>36922</v>
      </c>
      <c r="X16" s="23">
        <v>1.972</v>
      </c>
      <c r="Y16" s="10">
        <f t="shared" si="2"/>
        <v>36922</v>
      </c>
      <c r="Z16" s="11">
        <f t="shared" si="5"/>
        <v>1.0677000000000001</v>
      </c>
      <c r="AA16" s="4">
        <v>36922</v>
      </c>
      <c r="AB16" s="23">
        <v>32.375</v>
      </c>
      <c r="AC16" s="4">
        <v>36922</v>
      </c>
      <c r="AD16" s="23">
        <v>46.4</v>
      </c>
      <c r="AE16" s="10">
        <f t="shared" si="3"/>
        <v>36922</v>
      </c>
      <c r="AF16" s="11">
        <f t="shared" si="6"/>
        <v>1.0677000000000001</v>
      </c>
      <c r="AG16" s="4">
        <v>36922</v>
      </c>
      <c r="AH16" s="23">
        <v>28.37</v>
      </c>
      <c r="AI16" s="4">
        <v>36922</v>
      </c>
      <c r="AJ16" s="23">
        <v>7.7350000000000003</v>
      </c>
    </row>
    <row r="17" spans="1:36" x14ac:dyDescent="0.25">
      <c r="A17" s="4">
        <v>36950</v>
      </c>
      <c r="B17" s="23">
        <v>1.901</v>
      </c>
      <c r="C17" s="4">
        <v>36950</v>
      </c>
      <c r="D17" s="9">
        <v>117.37</v>
      </c>
      <c r="E17" s="4">
        <v>36950</v>
      </c>
      <c r="F17" s="23">
        <v>8.2782999999999998</v>
      </c>
      <c r="G17" s="4">
        <v>36950</v>
      </c>
      <c r="H17" s="23">
        <v>1.5364</v>
      </c>
      <c r="I17" s="4">
        <v>36950</v>
      </c>
      <c r="J17" s="23">
        <v>1.6680999999999999</v>
      </c>
      <c r="K17" s="10">
        <f t="shared" si="0"/>
        <v>36950</v>
      </c>
      <c r="L17" s="35">
        <v>1</v>
      </c>
      <c r="M17" s="4">
        <v>36950</v>
      </c>
      <c r="N17" s="23">
        <v>0.69189999999999996</v>
      </c>
      <c r="O17" s="4">
        <v>36950</v>
      </c>
      <c r="P17" s="23">
        <v>7.7995000000000001</v>
      </c>
      <c r="Q17" s="4">
        <v>36950</v>
      </c>
      <c r="R17" s="23">
        <v>1.0827</v>
      </c>
      <c r="S17" s="10">
        <f t="shared" si="1"/>
        <v>36950</v>
      </c>
      <c r="T17" s="11">
        <f t="shared" si="4"/>
        <v>1.0827</v>
      </c>
      <c r="U17" s="4">
        <v>36950</v>
      </c>
      <c r="V17" s="9">
        <v>1254</v>
      </c>
      <c r="W17" s="4">
        <v>36950</v>
      </c>
      <c r="X17" s="23">
        <v>2.0459999999999998</v>
      </c>
      <c r="Y17" s="10">
        <f t="shared" si="2"/>
        <v>36950</v>
      </c>
      <c r="Z17" s="11">
        <f t="shared" si="5"/>
        <v>1.0827</v>
      </c>
      <c r="AA17" s="4">
        <v>36950</v>
      </c>
      <c r="AB17" s="23">
        <v>32.344999999999999</v>
      </c>
      <c r="AC17" s="4">
        <v>36950</v>
      </c>
      <c r="AD17" s="23">
        <v>46.55</v>
      </c>
      <c r="AE17" s="10">
        <f t="shared" si="3"/>
        <v>36950</v>
      </c>
      <c r="AF17" s="11">
        <f t="shared" si="6"/>
        <v>1.0827</v>
      </c>
      <c r="AG17" s="4">
        <v>36950</v>
      </c>
      <c r="AH17" s="23">
        <v>28.67</v>
      </c>
      <c r="AI17" s="4">
        <v>36950</v>
      </c>
      <c r="AJ17" s="23">
        <v>7.6712999999999996</v>
      </c>
    </row>
    <row r="18" spans="1:36" x14ac:dyDescent="0.25">
      <c r="A18" s="4">
        <v>36980</v>
      </c>
      <c r="B18" s="23">
        <v>2.0594999999999999</v>
      </c>
      <c r="C18" s="4">
        <v>36980</v>
      </c>
      <c r="D18" s="9">
        <v>126.34</v>
      </c>
      <c r="E18" s="4">
        <v>36980</v>
      </c>
      <c r="F18" s="23">
        <v>8.2776999999999994</v>
      </c>
      <c r="G18" s="4">
        <v>36980</v>
      </c>
      <c r="H18" s="23">
        <v>1.5757000000000001</v>
      </c>
      <c r="I18" s="4">
        <v>36980</v>
      </c>
      <c r="J18" s="23">
        <v>1.7427999999999999</v>
      </c>
      <c r="K18" s="10">
        <f t="shared" si="0"/>
        <v>36980</v>
      </c>
      <c r="L18" s="35">
        <v>1</v>
      </c>
      <c r="M18" s="4">
        <v>36980</v>
      </c>
      <c r="N18" s="23">
        <v>0.70620000000000005</v>
      </c>
      <c r="O18" s="4">
        <v>36980</v>
      </c>
      <c r="P18" s="23">
        <v>7.7998000000000003</v>
      </c>
      <c r="Q18" s="4">
        <v>36980</v>
      </c>
      <c r="R18" s="23">
        <v>1.1406000000000001</v>
      </c>
      <c r="S18" s="10">
        <f t="shared" si="1"/>
        <v>36980</v>
      </c>
      <c r="T18" s="11">
        <f t="shared" si="4"/>
        <v>1.1406000000000001</v>
      </c>
      <c r="U18" s="4">
        <v>36980</v>
      </c>
      <c r="V18" s="9">
        <v>1331.5</v>
      </c>
      <c r="W18" s="4">
        <v>36980</v>
      </c>
      <c r="X18" s="23">
        <v>2.1524999999999999</v>
      </c>
      <c r="Y18" s="10">
        <f t="shared" si="2"/>
        <v>36980</v>
      </c>
      <c r="Z18" s="11">
        <f t="shared" si="5"/>
        <v>1.1406000000000001</v>
      </c>
      <c r="AA18" s="4">
        <v>36980</v>
      </c>
      <c r="AB18" s="23">
        <v>32.843000000000004</v>
      </c>
      <c r="AC18" s="4">
        <v>36980</v>
      </c>
      <c r="AD18" s="23">
        <v>46.615000000000002</v>
      </c>
      <c r="AE18" s="10">
        <f t="shared" si="3"/>
        <v>36980</v>
      </c>
      <c r="AF18" s="11">
        <f t="shared" si="6"/>
        <v>1.1406000000000001</v>
      </c>
      <c r="AG18" s="4">
        <v>36980</v>
      </c>
      <c r="AH18" s="23">
        <v>28.76</v>
      </c>
      <c r="AI18" s="4">
        <v>36980</v>
      </c>
      <c r="AJ18" s="23">
        <v>8.0124999999999993</v>
      </c>
    </row>
    <row r="19" spans="1:36" x14ac:dyDescent="0.25">
      <c r="A19" s="4">
        <v>37011</v>
      </c>
      <c r="B19" s="23">
        <v>1.9518</v>
      </c>
      <c r="C19" s="4">
        <v>37011</v>
      </c>
      <c r="D19" s="9">
        <v>123.48</v>
      </c>
      <c r="E19" s="4">
        <v>37011</v>
      </c>
      <c r="F19" s="23">
        <v>8.2774000000000001</v>
      </c>
      <c r="G19" s="4">
        <v>37011</v>
      </c>
      <c r="H19" s="23">
        <v>1.5349999999999999</v>
      </c>
      <c r="I19" s="4">
        <v>37011</v>
      </c>
      <c r="J19" s="23">
        <v>1.7330000000000001</v>
      </c>
      <c r="K19" s="10">
        <f t="shared" ref="K19:K82" si="7">$Q19</f>
        <v>37011</v>
      </c>
      <c r="L19" s="35">
        <v>1</v>
      </c>
      <c r="M19" s="4">
        <v>37011</v>
      </c>
      <c r="N19" s="23">
        <v>0.69820000000000004</v>
      </c>
      <c r="O19" s="4">
        <v>37011</v>
      </c>
      <c r="P19" s="23">
        <v>7.7991000000000001</v>
      </c>
      <c r="Q19" s="4">
        <v>37011</v>
      </c>
      <c r="R19" s="23">
        <v>1.1247</v>
      </c>
      <c r="S19" s="10">
        <f t="shared" ref="S19:S82" si="8">$Q19</f>
        <v>37011</v>
      </c>
      <c r="T19" s="11">
        <f t="shared" si="4"/>
        <v>1.1247</v>
      </c>
      <c r="U19" s="4">
        <v>37011</v>
      </c>
      <c r="V19" s="9">
        <v>1315.5</v>
      </c>
      <c r="W19" s="4">
        <v>37011</v>
      </c>
      <c r="X19" s="23">
        <v>2.2000000000000002</v>
      </c>
      <c r="Y19" s="10">
        <f t="shared" ref="Y19:Y82" si="9">$Q19</f>
        <v>37011</v>
      </c>
      <c r="Z19" s="11">
        <f t="shared" si="5"/>
        <v>1.1247</v>
      </c>
      <c r="AA19" s="4">
        <v>37011</v>
      </c>
      <c r="AB19" s="23">
        <v>32.914000000000001</v>
      </c>
      <c r="AC19" s="4">
        <v>37011</v>
      </c>
      <c r="AD19" s="23">
        <v>46.83</v>
      </c>
      <c r="AE19" s="10">
        <f t="shared" ref="AE19:AE82" si="10">$Q19</f>
        <v>37011</v>
      </c>
      <c r="AF19" s="11">
        <f t="shared" si="6"/>
        <v>1.1247</v>
      </c>
      <c r="AG19" s="4">
        <v>37011</v>
      </c>
      <c r="AH19" s="23">
        <v>28.93</v>
      </c>
      <c r="AI19" s="4">
        <v>37011</v>
      </c>
      <c r="AJ19" s="23">
        <v>8.0329999999999995</v>
      </c>
    </row>
    <row r="20" spans="1:36" x14ac:dyDescent="0.25">
      <c r="A20" s="4">
        <v>37042</v>
      </c>
      <c r="B20" s="23">
        <v>1.9759</v>
      </c>
      <c r="C20" s="4">
        <v>37042</v>
      </c>
      <c r="D20" s="9">
        <v>119.23</v>
      </c>
      <c r="E20" s="4">
        <v>37042</v>
      </c>
      <c r="F20" s="23">
        <v>8.2769999999999992</v>
      </c>
      <c r="G20" s="4">
        <v>37042</v>
      </c>
      <c r="H20" s="23">
        <v>1.538</v>
      </c>
      <c r="I20" s="4">
        <v>37042</v>
      </c>
      <c r="J20" s="23">
        <v>1.7979000000000001</v>
      </c>
      <c r="K20" s="10">
        <f t="shared" si="7"/>
        <v>37042</v>
      </c>
      <c r="L20" s="35">
        <v>1</v>
      </c>
      <c r="M20" s="4">
        <v>37042</v>
      </c>
      <c r="N20" s="23">
        <v>0.70469999999999999</v>
      </c>
      <c r="O20" s="4">
        <v>37042</v>
      </c>
      <c r="P20" s="23">
        <v>7.7998000000000003</v>
      </c>
      <c r="Q20" s="4">
        <v>37042</v>
      </c>
      <c r="R20" s="23">
        <v>1.1830000000000001</v>
      </c>
      <c r="S20" s="10">
        <f t="shared" si="8"/>
        <v>37042</v>
      </c>
      <c r="T20" s="11">
        <f t="shared" si="4"/>
        <v>1.1830000000000001</v>
      </c>
      <c r="U20" s="4">
        <v>37042</v>
      </c>
      <c r="V20" s="9">
        <v>1280</v>
      </c>
      <c r="W20" s="4">
        <v>37042</v>
      </c>
      <c r="X20" s="23">
        <v>2.3820000000000001</v>
      </c>
      <c r="Y20" s="10">
        <f t="shared" si="9"/>
        <v>37042</v>
      </c>
      <c r="Z20" s="11">
        <f t="shared" si="5"/>
        <v>1.1830000000000001</v>
      </c>
      <c r="AA20" s="4">
        <v>37042</v>
      </c>
      <c r="AB20" s="23">
        <v>33.9</v>
      </c>
      <c r="AC20" s="4">
        <v>37042</v>
      </c>
      <c r="AD20" s="23">
        <v>47</v>
      </c>
      <c r="AE20" s="10">
        <f t="shared" si="10"/>
        <v>37042</v>
      </c>
      <c r="AF20" s="11">
        <f t="shared" si="6"/>
        <v>1.1830000000000001</v>
      </c>
      <c r="AG20" s="4">
        <v>37042</v>
      </c>
      <c r="AH20" s="23">
        <v>29.161999999999999</v>
      </c>
      <c r="AI20" s="4">
        <v>37042</v>
      </c>
      <c r="AJ20" s="23">
        <v>8.0009999999999994</v>
      </c>
    </row>
    <row r="21" spans="1:36" x14ac:dyDescent="0.25">
      <c r="A21" s="4">
        <v>37071</v>
      </c>
      <c r="B21" s="23">
        <v>1.9544999999999999</v>
      </c>
      <c r="C21" s="4">
        <v>37071</v>
      </c>
      <c r="D21" s="9">
        <v>124.65</v>
      </c>
      <c r="E21" s="4">
        <v>37071</v>
      </c>
      <c r="F21" s="23">
        <v>8.2766999999999999</v>
      </c>
      <c r="G21" s="4">
        <v>37071</v>
      </c>
      <c r="H21" s="23">
        <v>1.5143</v>
      </c>
      <c r="I21" s="4">
        <v>37071</v>
      </c>
      <c r="J21" s="23">
        <v>1.7921</v>
      </c>
      <c r="K21" s="10">
        <f t="shared" si="7"/>
        <v>37071</v>
      </c>
      <c r="L21" s="35">
        <v>1</v>
      </c>
      <c r="M21" s="4">
        <v>37071</v>
      </c>
      <c r="N21" s="23">
        <v>0.70589999999999997</v>
      </c>
      <c r="O21" s="4">
        <v>37071</v>
      </c>
      <c r="P21" s="23">
        <v>7.7998000000000003</v>
      </c>
      <c r="Q21" s="4">
        <v>37071</v>
      </c>
      <c r="R21" s="23">
        <v>1.1778999999999999</v>
      </c>
      <c r="S21" s="10">
        <f t="shared" si="8"/>
        <v>37071</v>
      </c>
      <c r="T21" s="11">
        <f t="shared" si="4"/>
        <v>1.1778999999999999</v>
      </c>
      <c r="U21" s="4">
        <v>37071</v>
      </c>
      <c r="V21" s="9">
        <v>1300.5</v>
      </c>
      <c r="W21" s="4">
        <v>37071</v>
      </c>
      <c r="X21" s="23">
        <v>2.3105000000000002</v>
      </c>
      <c r="Y21" s="10">
        <f t="shared" si="9"/>
        <v>37071</v>
      </c>
      <c r="Z21" s="11">
        <f t="shared" si="5"/>
        <v>1.1778999999999999</v>
      </c>
      <c r="AA21" s="4">
        <v>37071</v>
      </c>
      <c r="AB21" s="23">
        <v>34.43</v>
      </c>
      <c r="AC21" s="4">
        <v>37071</v>
      </c>
      <c r="AD21" s="23">
        <v>47.04</v>
      </c>
      <c r="AE21" s="10">
        <f t="shared" si="10"/>
        <v>37071</v>
      </c>
      <c r="AF21" s="11">
        <f t="shared" si="6"/>
        <v>1.1778999999999999</v>
      </c>
      <c r="AG21" s="4">
        <v>37071</v>
      </c>
      <c r="AH21" s="23">
        <v>29.146999999999998</v>
      </c>
      <c r="AI21" s="4">
        <v>37071</v>
      </c>
      <c r="AJ21" s="23">
        <v>8.0449999999999999</v>
      </c>
    </row>
    <row r="22" spans="1:36" x14ac:dyDescent="0.25">
      <c r="A22" s="4">
        <v>37103</v>
      </c>
      <c r="B22" s="23">
        <v>1.9614</v>
      </c>
      <c r="C22" s="4">
        <v>37103</v>
      </c>
      <c r="D22" s="9">
        <v>125</v>
      </c>
      <c r="E22" s="4">
        <v>37103</v>
      </c>
      <c r="F22" s="23">
        <v>8.2769999999999992</v>
      </c>
      <c r="G22" s="4">
        <v>37103</v>
      </c>
      <c r="H22" s="23">
        <v>1.5335000000000001</v>
      </c>
      <c r="I22" s="4">
        <v>37103</v>
      </c>
      <c r="J22" s="23">
        <v>1.7264999999999999</v>
      </c>
      <c r="K22" s="10">
        <f t="shared" si="7"/>
        <v>37103</v>
      </c>
      <c r="L22" s="35">
        <v>1</v>
      </c>
      <c r="M22" s="4">
        <v>37103</v>
      </c>
      <c r="N22" s="23">
        <v>0.70189999999999997</v>
      </c>
      <c r="O22" s="4">
        <v>37103</v>
      </c>
      <c r="P22" s="23">
        <v>7.7998000000000003</v>
      </c>
      <c r="Q22" s="4">
        <v>37103</v>
      </c>
      <c r="R22" s="23">
        <v>1.141</v>
      </c>
      <c r="S22" s="10">
        <f t="shared" si="8"/>
        <v>37103</v>
      </c>
      <c r="T22" s="11">
        <f t="shared" si="4"/>
        <v>1.141</v>
      </c>
      <c r="U22" s="4">
        <v>37103</v>
      </c>
      <c r="V22" s="9">
        <v>1298</v>
      </c>
      <c r="W22" s="4">
        <v>37103</v>
      </c>
      <c r="X22" s="23">
        <v>2.4664999999999999</v>
      </c>
      <c r="Y22" s="10">
        <f t="shared" si="9"/>
        <v>37103</v>
      </c>
      <c r="Z22" s="11">
        <f t="shared" si="5"/>
        <v>1.141</v>
      </c>
      <c r="AA22" s="4">
        <v>37103</v>
      </c>
      <c r="AB22" s="23">
        <v>34.75</v>
      </c>
      <c r="AC22" s="4">
        <v>37103</v>
      </c>
      <c r="AD22" s="23">
        <v>47.134999999999998</v>
      </c>
      <c r="AE22" s="10">
        <f t="shared" si="10"/>
        <v>37103</v>
      </c>
      <c r="AF22" s="11">
        <f t="shared" si="6"/>
        <v>1.141</v>
      </c>
      <c r="AG22" s="4">
        <v>37103</v>
      </c>
      <c r="AH22" s="23">
        <v>29.355</v>
      </c>
      <c r="AI22" s="4">
        <v>37103</v>
      </c>
      <c r="AJ22" s="23">
        <v>8.2575000000000003</v>
      </c>
    </row>
    <row r="23" spans="1:36" x14ac:dyDescent="0.25">
      <c r="A23" s="4">
        <v>37134</v>
      </c>
      <c r="B23" s="23">
        <v>1.8888</v>
      </c>
      <c r="C23" s="4">
        <v>37134</v>
      </c>
      <c r="D23" s="9">
        <v>118.79</v>
      </c>
      <c r="E23" s="4">
        <v>37134</v>
      </c>
      <c r="F23" s="23">
        <v>8.2768999999999995</v>
      </c>
      <c r="G23" s="4">
        <v>37134</v>
      </c>
      <c r="H23" s="23">
        <v>1.5511999999999999</v>
      </c>
      <c r="I23" s="4">
        <v>37134</v>
      </c>
      <c r="J23" s="23">
        <v>1.6617999999999999</v>
      </c>
      <c r="K23" s="10">
        <f t="shared" si="7"/>
        <v>37134</v>
      </c>
      <c r="L23" s="35">
        <v>1</v>
      </c>
      <c r="M23" s="4">
        <v>37134</v>
      </c>
      <c r="N23" s="23">
        <v>0.68789999999999996</v>
      </c>
      <c r="O23" s="4">
        <v>37134</v>
      </c>
      <c r="P23" s="23">
        <v>7.8000999999999996</v>
      </c>
      <c r="Q23" s="4">
        <v>37134</v>
      </c>
      <c r="R23" s="23">
        <v>1.0961000000000001</v>
      </c>
      <c r="S23" s="10">
        <f t="shared" si="8"/>
        <v>37134</v>
      </c>
      <c r="T23" s="11">
        <f t="shared" si="4"/>
        <v>1.0961000000000001</v>
      </c>
      <c r="U23" s="4">
        <v>37134</v>
      </c>
      <c r="V23" s="9">
        <v>1279.5</v>
      </c>
      <c r="W23" s="4">
        <v>37134</v>
      </c>
      <c r="X23" s="23">
        <v>2.5634999999999999</v>
      </c>
      <c r="Y23" s="10">
        <f t="shared" si="9"/>
        <v>37134</v>
      </c>
      <c r="Z23" s="11">
        <f t="shared" si="5"/>
        <v>1.0961000000000001</v>
      </c>
      <c r="AA23" s="4">
        <v>37134</v>
      </c>
      <c r="AB23" s="23">
        <v>34.545000000000002</v>
      </c>
      <c r="AC23" s="4">
        <v>37134</v>
      </c>
      <c r="AD23" s="23">
        <v>47.134999999999998</v>
      </c>
      <c r="AE23" s="10">
        <f t="shared" si="10"/>
        <v>37134</v>
      </c>
      <c r="AF23" s="11">
        <f t="shared" si="6"/>
        <v>1.0961000000000001</v>
      </c>
      <c r="AG23" s="4">
        <v>37134</v>
      </c>
      <c r="AH23" s="23">
        <v>29.422999999999998</v>
      </c>
      <c r="AI23" s="4">
        <v>37134</v>
      </c>
      <c r="AJ23" s="23">
        <v>8.4390000000000001</v>
      </c>
    </row>
    <row r="24" spans="1:36" x14ac:dyDescent="0.25">
      <c r="A24" s="4">
        <v>37162</v>
      </c>
      <c r="B24" s="23">
        <v>2.0356000000000001</v>
      </c>
      <c r="C24" s="4">
        <v>37162</v>
      </c>
      <c r="D24" s="9">
        <v>119.56</v>
      </c>
      <c r="E24" s="4">
        <v>37162</v>
      </c>
      <c r="F24" s="23">
        <v>8.2767999999999997</v>
      </c>
      <c r="G24" s="4">
        <v>37162</v>
      </c>
      <c r="H24" s="23">
        <v>1.5791999999999999</v>
      </c>
      <c r="I24" s="4">
        <v>37162</v>
      </c>
      <c r="J24" s="23">
        <v>1.6204000000000001</v>
      </c>
      <c r="K24" s="10">
        <f t="shared" si="7"/>
        <v>37162</v>
      </c>
      <c r="L24" s="35">
        <v>1</v>
      </c>
      <c r="M24" s="4">
        <v>37162</v>
      </c>
      <c r="N24" s="23">
        <v>0.67830000000000001</v>
      </c>
      <c r="O24" s="4">
        <v>37162</v>
      </c>
      <c r="P24" s="23">
        <v>7.7998000000000003</v>
      </c>
      <c r="Q24" s="4">
        <v>37162</v>
      </c>
      <c r="R24" s="23">
        <v>1.0972</v>
      </c>
      <c r="S24" s="10">
        <f t="shared" si="8"/>
        <v>37162</v>
      </c>
      <c r="T24" s="11">
        <f t="shared" si="4"/>
        <v>1.0972</v>
      </c>
      <c r="U24" s="4">
        <v>37162</v>
      </c>
      <c r="V24" s="9">
        <v>1304.5</v>
      </c>
      <c r="W24" s="4">
        <v>37162</v>
      </c>
      <c r="X24" s="23">
        <v>2.67</v>
      </c>
      <c r="Y24" s="10">
        <f t="shared" si="9"/>
        <v>37162</v>
      </c>
      <c r="Z24" s="11">
        <f t="shared" si="5"/>
        <v>1.0972</v>
      </c>
      <c r="AA24" s="4">
        <v>37162</v>
      </c>
      <c r="AB24" s="23">
        <v>34.545000000000002</v>
      </c>
      <c r="AC24" s="4">
        <v>37162</v>
      </c>
      <c r="AD24" s="23">
        <v>47.86</v>
      </c>
      <c r="AE24" s="10">
        <f t="shared" si="10"/>
        <v>37162</v>
      </c>
      <c r="AF24" s="11">
        <f t="shared" si="6"/>
        <v>1.0972</v>
      </c>
      <c r="AG24" s="4">
        <v>37162</v>
      </c>
      <c r="AH24" s="23">
        <v>29.466999999999999</v>
      </c>
      <c r="AI24" s="4">
        <v>37162</v>
      </c>
      <c r="AJ24" s="23">
        <v>9.0265000000000004</v>
      </c>
    </row>
    <row r="25" spans="1:36" x14ac:dyDescent="0.25">
      <c r="A25" s="4">
        <v>37195</v>
      </c>
      <c r="B25" s="23">
        <v>1.9883</v>
      </c>
      <c r="C25" s="4">
        <v>37195</v>
      </c>
      <c r="D25" s="9">
        <v>122.42</v>
      </c>
      <c r="E25" s="4">
        <v>37195</v>
      </c>
      <c r="F25" s="23">
        <v>8.2767999999999997</v>
      </c>
      <c r="G25" s="4">
        <v>37195</v>
      </c>
      <c r="H25" s="23">
        <v>1.5884</v>
      </c>
      <c r="I25" s="4">
        <v>37195</v>
      </c>
      <c r="J25" s="23">
        <v>1.6336999999999999</v>
      </c>
      <c r="K25" s="10">
        <f t="shared" si="7"/>
        <v>37195</v>
      </c>
      <c r="L25" s="35">
        <v>1</v>
      </c>
      <c r="M25" s="4">
        <v>37195</v>
      </c>
      <c r="N25" s="23">
        <v>0.68740000000000001</v>
      </c>
      <c r="O25" s="4">
        <v>37195</v>
      </c>
      <c r="P25" s="23">
        <v>7.7999000000000001</v>
      </c>
      <c r="Q25" s="4">
        <v>37195</v>
      </c>
      <c r="R25" s="23">
        <v>1.1105</v>
      </c>
      <c r="S25" s="10">
        <f t="shared" si="8"/>
        <v>37195</v>
      </c>
      <c r="T25" s="11">
        <f t="shared" si="4"/>
        <v>1.1105</v>
      </c>
      <c r="U25" s="4">
        <v>37195</v>
      </c>
      <c r="V25" s="9">
        <v>1290.5</v>
      </c>
      <c r="W25" s="4">
        <v>37195</v>
      </c>
      <c r="X25" s="23">
        <v>2.6964999999999999</v>
      </c>
      <c r="Y25" s="10">
        <f t="shared" si="9"/>
        <v>37195</v>
      </c>
      <c r="Z25" s="11">
        <f t="shared" si="5"/>
        <v>1.1105</v>
      </c>
      <c r="AA25" s="4">
        <v>37195</v>
      </c>
      <c r="AB25" s="23">
        <v>34.526000000000003</v>
      </c>
      <c r="AC25" s="4">
        <v>37195</v>
      </c>
      <c r="AD25" s="23">
        <v>48.005000000000003</v>
      </c>
      <c r="AE25" s="10">
        <f t="shared" si="10"/>
        <v>37195</v>
      </c>
      <c r="AF25" s="11">
        <f t="shared" si="6"/>
        <v>1.1105</v>
      </c>
      <c r="AG25" s="4">
        <v>37195</v>
      </c>
      <c r="AH25" s="23">
        <v>29.728999999999999</v>
      </c>
      <c r="AI25" s="4">
        <v>37195</v>
      </c>
      <c r="AJ25" s="23">
        <v>9.4420000000000002</v>
      </c>
    </row>
    <row r="26" spans="1:36" x14ac:dyDescent="0.25">
      <c r="A26" s="4">
        <v>37225</v>
      </c>
      <c r="B26" s="23">
        <v>1.9162999999999999</v>
      </c>
      <c r="C26" s="4">
        <v>37225</v>
      </c>
      <c r="D26" s="9">
        <v>123.48</v>
      </c>
      <c r="E26" s="4">
        <v>37225</v>
      </c>
      <c r="F26" s="23">
        <v>8.2774000000000001</v>
      </c>
      <c r="G26" s="4">
        <v>37225</v>
      </c>
      <c r="H26" s="23">
        <v>1.573</v>
      </c>
      <c r="I26" s="4">
        <v>37225</v>
      </c>
      <c r="J26" s="23">
        <v>1.6415</v>
      </c>
      <c r="K26" s="10">
        <f t="shared" si="7"/>
        <v>37225</v>
      </c>
      <c r="L26" s="35">
        <v>1</v>
      </c>
      <c r="M26" s="4">
        <v>37225</v>
      </c>
      <c r="N26" s="23">
        <v>0.7016</v>
      </c>
      <c r="O26" s="4">
        <v>37225</v>
      </c>
      <c r="P26" s="23">
        <v>7.7988</v>
      </c>
      <c r="Q26" s="4">
        <v>37225</v>
      </c>
      <c r="R26" s="23">
        <v>1.1155999999999999</v>
      </c>
      <c r="S26" s="10">
        <f t="shared" si="8"/>
        <v>37225</v>
      </c>
      <c r="T26" s="11">
        <f t="shared" si="4"/>
        <v>1.1155999999999999</v>
      </c>
      <c r="U26" s="4">
        <v>37225</v>
      </c>
      <c r="V26" s="9">
        <v>1273</v>
      </c>
      <c r="W26" s="4">
        <v>37225</v>
      </c>
      <c r="X26" s="23">
        <v>2.4984999999999999</v>
      </c>
      <c r="Y26" s="10">
        <f t="shared" si="9"/>
        <v>37225</v>
      </c>
      <c r="Z26" s="11">
        <f t="shared" si="5"/>
        <v>1.1155999999999999</v>
      </c>
      <c r="AA26" s="4">
        <v>37225</v>
      </c>
      <c r="AB26" s="23">
        <v>34.463000000000001</v>
      </c>
      <c r="AC26" s="4">
        <v>37225</v>
      </c>
      <c r="AD26" s="23">
        <v>47.924999999999997</v>
      </c>
      <c r="AE26" s="10">
        <f t="shared" si="10"/>
        <v>37225</v>
      </c>
      <c r="AF26" s="11">
        <f t="shared" si="6"/>
        <v>1.1155999999999999</v>
      </c>
      <c r="AG26" s="4">
        <v>37225</v>
      </c>
      <c r="AH26" s="23">
        <v>29.914999999999999</v>
      </c>
      <c r="AI26" s="4">
        <v>37225</v>
      </c>
      <c r="AJ26" s="23">
        <v>10.2555</v>
      </c>
    </row>
    <row r="27" spans="1:36" x14ac:dyDescent="0.25">
      <c r="A27" s="4">
        <v>37256</v>
      </c>
      <c r="B27" s="23">
        <v>1.9629000000000001</v>
      </c>
      <c r="C27" s="4">
        <v>37256</v>
      </c>
      <c r="D27" s="9">
        <v>131.66</v>
      </c>
      <c r="E27" s="4">
        <v>37256</v>
      </c>
      <c r="F27" s="23">
        <v>8.2765000000000004</v>
      </c>
      <c r="G27" s="4">
        <v>37256</v>
      </c>
      <c r="H27" s="23">
        <v>1.593</v>
      </c>
      <c r="I27" s="4">
        <v>37256</v>
      </c>
      <c r="J27" s="23">
        <v>1.6603000000000001</v>
      </c>
      <c r="K27" s="10">
        <f t="shared" si="7"/>
        <v>37256</v>
      </c>
      <c r="L27" s="35">
        <v>1</v>
      </c>
      <c r="M27" s="4">
        <v>37256</v>
      </c>
      <c r="N27" s="23">
        <v>0.6875</v>
      </c>
      <c r="O27" s="4">
        <v>37256</v>
      </c>
      <c r="P27" s="23">
        <v>7.798</v>
      </c>
      <c r="Q27" s="4">
        <v>37256</v>
      </c>
      <c r="R27" s="23">
        <v>1.1242000000000001</v>
      </c>
      <c r="S27" s="10">
        <f t="shared" si="8"/>
        <v>37256</v>
      </c>
      <c r="T27" s="11">
        <f t="shared" si="4"/>
        <v>1.1242000000000001</v>
      </c>
      <c r="U27" s="4">
        <v>37256</v>
      </c>
      <c r="V27" s="9">
        <v>1313.5</v>
      </c>
      <c r="W27" s="4">
        <v>37256</v>
      </c>
      <c r="X27" s="23">
        <v>2.3105000000000002</v>
      </c>
      <c r="Y27" s="10">
        <f t="shared" si="9"/>
        <v>37256</v>
      </c>
      <c r="Z27" s="11">
        <f t="shared" si="5"/>
        <v>1.1242000000000001</v>
      </c>
      <c r="AA27" s="4">
        <v>37256</v>
      </c>
      <c r="AB27" s="23">
        <v>34.950000000000003</v>
      </c>
      <c r="AC27" s="4">
        <v>37256</v>
      </c>
      <c r="AD27" s="23">
        <v>48.244999999999997</v>
      </c>
      <c r="AE27" s="10">
        <f t="shared" si="10"/>
        <v>37256</v>
      </c>
      <c r="AF27" s="11">
        <f t="shared" si="6"/>
        <v>1.1242000000000001</v>
      </c>
      <c r="AG27" s="4">
        <v>37256</v>
      </c>
      <c r="AH27" s="23">
        <v>30.504999999999999</v>
      </c>
      <c r="AI27" s="4">
        <v>37256</v>
      </c>
      <c r="AJ27" s="23">
        <v>11.961</v>
      </c>
    </row>
    <row r="28" spans="1:36" x14ac:dyDescent="0.25">
      <c r="A28" s="4">
        <v>37287</v>
      </c>
      <c r="B28" s="23">
        <v>1.9697</v>
      </c>
      <c r="C28" s="4">
        <v>37287</v>
      </c>
      <c r="D28" s="9">
        <v>134.68</v>
      </c>
      <c r="E28" s="4">
        <v>37287</v>
      </c>
      <c r="F28" s="23">
        <v>8.2766000000000002</v>
      </c>
      <c r="G28" s="4">
        <v>37287</v>
      </c>
      <c r="H28" s="23">
        <v>1.5891</v>
      </c>
      <c r="I28" s="4">
        <v>37287</v>
      </c>
      <c r="J28" s="23">
        <v>1.7193000000000001</v>
      </c>
      <c r="K28" s="10">
        <f t="shared" si="7"/>
        <v>37287</v>
      </c>
      <c r="L28" s="35">
        <v>1</v>
      </c>
      <c r="M28" s="4">
        <v>37287</v>
      </c>
      <c r="N28" s="23">
        <v>0.70879999999999999</v>
      </c>
      <c r="O28" s="4">
        <v>37287</v>
      </c>
      <c r="P28" s="23">
        <v>7.7992999999999997</v>
      </c>
      <c r="Q28" s="4">
        <v>37287</v>
      </c>
      <c r="R28" s="23">
        <v>1.1636</v>
      </c>
      <c r="S28" s="10">
        <f t="shared" si="8"/>
        <v>37287</v>
      </c>
      <c r="T28" s="11">
        <f t="shared" si="4"/>
        <v>1.1636</v>
      </c>
      <c r="U28" s="4">
        <v>37287</v>
      </c>
      <c r="V28" s="9">
        <v>1311.5</v>
      </c>
      <c r="W28" s="4">
        <v>37287</v>
      </c>
      <c r="X28" s="23">
        <v>2.4129999999999998</v>
      </c>
      <c r="Y28" s="10">
        <f t="shared" si="9"/>
        <v>37287</v>
      </c>
      <c r="Z28" s="11">
        <f t="shared" si="5"/>
        <v>1.1636</v>
      </c>
      <c r="AA28" s="4">
        <v>37287</v>
      </c>
      <c r="AB28" s="23">
        <v>34.889000000000003</v>
      </c>
      <c r="AC28" s="4">
        <v>37287</v>
      </c>
      <c r="AD28" s="23">
        <v>48.52</v>
      </c>
      <c r="AE28" s="10">
        <f t="shared" si="10"/>
        <v>37287</v>
      </c>
      <c r="AF28" s="11">
        <f t="shared" si="6"/>
        <v>1.1636</v>
      </c>
      <c r="AG28" s="4">
        <v>37287</v>
      </c>
      <c r="AH28" s="23">
        <v>30.71</v>
      </c>
      <c r="AI28" s="4">
        <v>37287</v>
      </c>
      <c r="AJ28" s="23">
        <v>11.414999999999999</v>
      </c>
    </row>
    <row r="29" spans="1:36" x14ac:dyDescent="0.25">
      <c r="A29" s="4">
        <v>37315</v>
      </c>
      <c r="B29" s="23">
        <v>1.9311</v>
      </c>
      <c r="C29" s="4">
        <v>37315</v>
      </c>
      <c r="D29" s="9">
        <v>133.36000000000001</v>
      </c>
      <c r="E29" s="4">
        <v>37315</v>
      </c>
      <c r="F29" s="23">
        <v>8.2765000000000004</v>
      </c>
      <c r="G29" s="4">
        <v>37315</v>
      </c>
      <c r="H29" s="23">
        <v>1.6015999999999999</v>
      </c>
      <c r="I29" s="4">
        <v>37315</v>
      </c>
      <c r="J29" s="23">
        <v>1.6966000000000001</v>
      </c>
      <c r="K29" s="10">
        <f t="shared" si="7"/>
        <v>37315</v>
      </c>
      <c r="L29" s="35">
        <v>1</v>
      </c>
      <c r="M29" s="4">
        <v>37315</v>
      </c>
      <c r="N29" s="23">
        <v>0.7056</v>
      </c>
      <c r="O29" s="4">
        <v>37315</v>
      </c>
      <c r="P29" s="23">
        <v>7.7994000000000003</v>
      </c>
      <c r="Q29" s="4">
        <v>37315</v>
      </c>
      <c r="R29" s="23">
        <v>1.1501999999999999</v>
      </c>
      <c r="S29" s="10">
        <f t="shared" si="8"/>
        <v>37315</v>
      </c>
      <c r="T29" s="11">
        <f t="shared" si="4"/>
        <v>1.1501999999999999</v>
      </c>
      <c r="U29" s="4">
        <v>37315</v>
      </c>
      <c r="V29" s="9">
        <v>1318</v>
      </c>
      <c r="W29" s="4">
        <v>37315</v>
      </c>
      <c r="X29" s="23">
        <v>2.3635000000000002</v>
      </c>
      <c r="Y29" s="10">
        <f t="shared" si="9"/>
        <v>37315</v>
      </c>
      <c r="Z29" s="11">
        <f t="shared" si="5"/>
        <v>1.1501999999999999</v>
      </c>
      <c r="AA29" s="4">
        <v>37315</v>
      </c>
      <c r="AB29" s="23">
        <v>35.110999999999997</v>
      </c>
      <c r="AC29" s="4">
        <v>37315</v>
      </c>
      <c r="AD29" s="23">
        <v>48.74</v>
      </c>
      <c r="AE29" s="10">
        <f t="shared" si="10"/>
        <v>37315</v>
      </c>
      <c r="AF29" s="11">
        <f t="shared" si="6"/>
        <v>1.1501999999999999</v>
      </c>
      <c r="AG29" s="4">
        <v>37315</v>
      </c>
      <c r="AH29" s="23">
        <v>30.962</v>
      </c>
      <c r="AI29" s="4">
        <v>37315</v>
      </c>
      <c r="AJ29" s="23">
        <v>11.365</v>
      </c>
    </row>
    <row r="30" spans="1:36" x14ac:dyDescent="0.25">
      <c r="A30" s="4">
        <v>37344</v>
      </c>
      <c r="B30" s="23">
        <v>1.8771</v>
      </c>
      <c r="C30" s="4">
        <v>37344</v>
      </c>
      <c r="D30" s="9">
        <v>132.72999999999999</v>
      </c>
      <c r="E30" s="4">
        <v>37344</v>
      </c>
      <c r="F30" s="23">
        <v>8.2774000000000001</v>
      </c>
      <c r="G30" s="4">
        <v>37344</v>
      </c>
      <c r="H30" s="23">
        <v>1.5949</v>
      </c>
      <c r="I30" s="4">
        <v>37344</v>
      </c>
      <c r="J30" s="23">
        <v>1.6813</v>
      </c>
      <c r="K30" s="10">
        <f t="shared" si="7"/>
        <v>37344</v>
      </c>
      <c r="L30" s="35">
        <v>1</v>
      </c>
      <c r="M30" s="4">
        <v>37344</v>
      </c>
      <c r="N30" s="23">
        <v>0.70109999999999995</v>
      </c>
      <c r="O30" s="4">
        <v>37344</v>
      </c>
      <c r="P30" s="23">
        <v>7.7998000000000003</v>
      </c>
      <c r="Q30" s="4">
        <v>37344</v>
      </c>
      <c r="R30" s="23">
        <v>1.1472</v>
      </c>
      <c r="S30" s="10">
        <f t="shared" si="8"/>
        <v>37344</v>
      </c>
      <c r="T30" s="11">
        <f t="shared" si="4"/>
        <v>1.1472</v>
      </c>
      <c r="U30" s="4">
        <v>37344</v>
      </c>
      <c r="V30" s="9">
        <v>1327</v>
      </c>
      <c r="W30" s="4">
        <v>37344</v>
      </c>
      <c r="X30" s="23">
        <v>2.3250000000000002</v>
      </c>
      <c r="Y30" s="10">
        <f t="shared" si="9"/>
        <v>37344</v>
      </c>
      <c r="Z30" s="11">
        <f t="shared" si="5"/>
        <v>1.1472</v>
      </c>
      <c r="AA30" s="4">
        <v>37344</v>
      </c>
      <c r="AB30" s="23">
        <v>34.950000000000003</v>
      </c>
      <c r="AC30" s="4">
        <v>37344</v>
      </c>
      <c r="AD30" s="23">
        <v>48.814999999999998</v>
      </c>
      <c r="AE30" s="10">
        <f t="shared" si="10"/>
        <v>37344</v>
      </c>
      <c r="AF30" s="11">
        <f t="shared" si="6"/>
        <v>1.1472</v>
      </c>
      <c r="AG30" s="4">
        <v>37344</v>
      </c>
      <c r="AH30" s="23">
        <v>31.21</v>
      </c>
      <c r="AI30" s="4">
        <v>37344</v>
      </c>
      <c r="AJ30" s="23">
        <v>11.33</v>
      </c>
    </row>
    <row r="31" spans="1:36" x14ac:dyDescent="0.25">
      <c r="A31" s="4">
        <v>37376</v>
      </c>
      <c r="B31" s="23">
        <v>1.8568</v>
      </c>
      <c r="C31" s="4">
        <v>37376</v>
      </c>
      <c r="D31" s="9">
        <v>128.54</v>
      </c>
      <c r="E31" s="4">
        <v>37376</v>
      </c>
      <c r="F31" s="23">
        <v>8.2773000000000003</v>
      </c>
      <c r="G31" s="4">
        <v>37376</v>
      </c>
      <c r="H31" s="23">
        <v>1.5677000000000001</v>
      </c>
      <c r="I31" s="4">
        <v>37376</v>
      </c>
      <c r="J31" s="23">
        <v>1.6174999999999999</v>
      </c>
      <c r="K31" s="10">
        <f t="shared" si="7"/>
        <v>37376</v>
      </c>
      <c r="L31" s="35">
        <v>1</v>
      </c>
      <c r="M31" s="4">
        <v>37376</v>
      </c>
      <c r="N31" s="23">
        <v>0.68610000000000004</v>
      </c>
      <c r="O31" s="4">
        <v>37376</v>
      </c>
      <c r="P31" s="23">
        <v>7.7991000000000001</v>
      </c>
      <c r="Q31" s="4">
        <v>37376</v>
      </c>
      <c r="R31" s="23">
        <v>1.1105</v>
      </c>
      <c r="S31" s="10">
        <f t="shared" si="8"/>
        <v>37376</v>
      </c>
      <c r="T31" s="11">
        <f t="shared" si="4"/>
        <v>1.1105</v>
      </c>
      <c r="U31" s="4">
        <v>37376</v>
      </c>
      <c r="V31" s="9">
        <v>1294.05</v>
      </c>
      <c r="W31" s="4">
        <v>37376</v>
      </c>
      <c r="X31" s="23">
        <v>2.3610000000000002</v>
      </c>
      <c r="Y31" s="10">
        <f t="shared" si="9"/>
        <v>37376</v>
      </c>
      <c r="Z31" s="11">
        <f t="shared" si="5"/>
        <v>1.1105</v>
      </c>
      <c r="AA31" s="4">
        <v>37376</v>
      </c>
      <c r="AB31" s="23">
        <v>34.713999999999999</v>
      </c>
      <c r="AC31" s="4">
        <v>37376</v>
      </c>
      <c r="AD31" s="23">
        <v>48.95</v>
      </c>
      <c r="AE31" s="10">
        <f t="shared" si="10"/>
        <v>37376</v>
      </c>
      <c r="AF31" s="11">
        <f t="shared" si="6"/>
        <v>1.1105</v>
      </c>
      <c r="AG31" s="4">
        <v>37376</v>
      </c>
      <c r="AH31" s="23">
        <v>31.2</v>
      </c>
      <c r="AI31" s="4">
        <v>37376</v>
      </c>
      <c r="AJ31" s="23">
        <v>10.664999999999999</v>
      </c>
    </row>
    <row r="32" spans="1:36" x14ac:dyDescent="0.25">
      <c r="A32" s="4">
        <v>37407</v>
      </c>
      <c r="B32" s="23">
        <v>1.7625999999999999</v>
      </c>
      <c r="C32" s="4">
        <v>37407</v>
      </c>
      <c r="D32" s="9">
        <v>124.22</v>
      </c>
      <c r="E32" s="4">
        <v>37407</v>
      </c>
      <c r="F32" s="23">
        <v>8.2765000000000004</v>
      </c>
      <c r="G32" s="4">
        <v>37407</v>
      </c>
      <c r="H32" s="23">
        <v>1.5279</v>
      </c>
      <c r="I32" s="4">
        <v>37407</v>
      </c>
      <c r="J32" s="23">
        <v>1.5678000000000001</v>
      </c>
      <c r="K32" s="10">
        <f t="shared" si="7"/>
        <v>37407</v>
      </c>
      <c r="L32" s="35">
        <v>1</v>
      </c>
      <c r="M32" s="4">
        <v>37407</v>
      </c>
      <c r="N32" s="23">
        <v>0.68710000000000004</v>
      </c>
      <c r="O32" s="4">
        <v>37407</v>
      </c>
      <c r="P32" s="23">
        <v>7.7998000000000003</v>
      </c>
      <c r="Q32" s="4">
        <v>37407</v>
      </c>
      <c r="R32" s="23">
        <v>1.0704</v>
      </c>
      <c r="S32" s="10">
        <f t="shared" si="8"/>
        <v>37407</v>
      </c>
      <c r="T32" s="11">
        <f t="shared" si="4"/>
        <v>1.0704</v>
      </c>
      <c r="U32" s="4">
        <v>37407</v>
      </c>
      <c r="V32" s="9">
        <v>1221.5</v>
      </c>
      <c r="W32" s="4">
        <v>37407</v>
      </c>
      <c r="X32" s="23">
        <v>2.5129999999999999</v>
      </c>
      <c r="Y32" s="10">
        <f t="shared" si="9"/>
        <v>37407</v>
      </c>
      <c r="Z32" s="11">
        <f t="shared" si="5"/>
        <v>1.0704</v>
      </c>
      <c r="AA32" s="4">
        <v>37407</v>
      </c>
      <c r="AB32" s="23">
        <v>33.972000000000001</v>
      </c>
      <c r="AC32" s="4">
        <v>37407</v>
      </c>
      <c r="AD32" s="23">
        <v>49.045000000000002</v>
      </c>
      <c r="AE32" s="10">
        <f t="shared" si="10"/>
        <v>37407</v>
      </c>
      <c r="AF32" s="11">
        <f t="shared" si="6"/>
        <v>1.0704</v>
      </c>
      <c r="AG32" s="4">
        <v>37407</v>
      </c>
      <c r="AH32" s="23">
        <v>31.335000000000001</v>
      </c>
      <c r="AI32" s="4">
        <v>37407</v>
      </c>
      <c r="AJ32" s="23">
        <v>9.8330000000000002</v>
      </c>
    </row>
    <row r="33" spans="1:36" x14ac:dyDescent="0.25">
      <c r="A33" s="4">
        <v>37435</v>
      </c>
      <c r="B33" s="23">
        <v>1.7776000000000001</v>
      </c>
      <c r="C33" s="4">
        <v>37435</v>
      </c>
      <c r="D33" s="9">
        <v>119.47</v>
      </c>
      <c r="E33" s="4">
        <v>37435</v>
      </c>
      <c r="F33" s="23">
        <v>8.2771000000000008</v>
      </c>
      <c r="G33" s="4">
        <v>37435</v>
      </c>
      <c r="H33" s="23">
        <v>1.5174000000000001</v>
      </c>
      <c r="I33" s="4">
        <v>37435</v>
      </c>
      <c r="J33" s="23">
        <v>1.4810000000000001</v>
      </c>
      <c r="K33" s="10">
        <f t="shared" si="7"/>
        <v>37435</v>
      </c>
      <c r="L33" s="35">
        <v>1</v>
      </c>
      <c r="M33" s="4">
        <v>37435</v>
      </c>
      <c r="N33" s="23">
        <v>0.65210000000000001</v>
      </c>
      <c r="O33" s="4">
        <v>37435</v>
      </c>
      <c r="P33" s="23">
        <v>7.7994000000000003</v>
      </c>
      <c r="Q33" s="4">
        <v>37435</v>
      </c>
      <c r="R33" s="23">
        <v>1.0085999999999999</v>
      </c>
      <c r="S33" s="10">
        <f t="shared" si="8"/>
        <v>37435</v>
      </c>
      <c r="T33" s="11">
        <f t="shared" si="4"/>
        <v>1.0085999999999999</v>
      </c>
      <c r="U33" s="4">
        <v>37435</v>
      </c>
      <c r="V33" s="9">
        <v>1201.25</v>
      </c>
      <c r="W33" s="4">
        <v>37435</v>
      </c>
      <c r="X33" s="23">
        <v>2.8174999999999999</v>
      </c>
      <c r="Y33" s="10">
        <f t="shared" si="9"/>
        <v>37435</v>
      </c>
      <c r="Z33" s="11">
        <f t="shared" si="5"/>
        <v>1.0085999999999999</v>
      </c>
      <c r="AA33" s="4">
        <v>37435</v>
      </c>
      <c r="AB33" s="23">
        <v>33.542000000000002</v>
      </c>
      <c r="AC33" s="4">
        <v>37435</v>
      </c>
      <c r="AD33" s="23">
        <v>48.884999999999998</v>
      </c>
      <c r="AE33" s="10">
        <f t="shared" si="10"/>
        <v>37435</v>
      </c>
      <c r="AF33" s="11">
        <f t="shared" si="6"/>
        <v>1.0085999999999999</v>
      </c>
      <c r="AG33" s="4">
        <v>37435</v>
      </c>
      <c r="AH33" s="23">
        <v>31.475000000000001</v>
      </c>
      <c r="AI33" s="4">
        <v>37435</v>
      </c>
      <c r="AJ33" s="23">
        <v>10.295</v>
      </c>
    </row>
    <row r="34" spans="1:36" x14ac:dyDescent="0.25">
      <c r="A34" s="4">
        <v>37468</v>
      </c>
      <c r="B34" s="23">
        <v>1.8423</v>
      </c>
      <c r="C34" s="4">
        <v>37468</v>
      </c>
      <c r="D34" s="9">
        <v>119.85</v>
      </c>
      <c r="E34" s="4">
        <v>37468</v>
      </c>
      <c r="F34" s="23">
        <v>8.2766000000000002</v>
      </c>
      <c r="G34" s="4">
        <v>37468</v>
      </c>
      <c r="H34" s="23">
        <v>1.5842000000000001</v>
      </c>
      <c r="I34" s="4">
        <v>37468</v>
      </c>
      <c r="J34" s="23">
        <v>1.4852000000000001</v>
      </c>
      <c r="K34" s="10">
        <f t="shared" si="7"/>
        <v>37468</v>
      </c>
      <c r="L34" s="35">
        <v>1</v>
      </c>
      <c r="M34" s="4">
        <v>37468</v>
      </c>
      <c r="N34" s="23">
        <v>0.63949999999999996</v>
      </c>
      <c r="O34" s="4">
        <v>37468</v>
      </c>
      <c r="P34" s="23">
        <v>7.7999000000000001</v>
      </c>
      <c r="Q34" s="4">
        <v>37468</v>
      </c>
      <c r="R34" s="23">
        <v>1.0228999999999999</v>
      </c>
      <c r="S34" s="10">
        <f t="shared" si="8"/>
        <v>37468</v>
      </c>
      <c r="T34" s="11">
        <f t="shared" si="4"/>
        <v>1.0228999999999999</v>
      </c>
      <c r="U34" s="4">
        <v>37468</v>
      </c>
      <c r="V34" s="9">
        <v>1188</v>
      </c>
      <c r="W34" s="4">
        <v>37468</v>
      </c>
      <c r="X34" s="23">
        <v>3.46</v>
      </c>
      <c r="Y34" s="10">
        <f t="shared" si="9"/>
        <v>37468</v>
      </c>
      <c r="Z34" s="11">
        <f t="shared" si="5"/>
        <v>1.0228999999999999</v>
      </c>
      <c r="AA34" s="4">
        <v>37468</v>
      </c>
      <c r="AB34" s="23">
        <v>33.744999999999997</v>
      </c>
      <c r="AC34" s="4">
        <v>37468</v>
      </c>
      <c r="AD34" s="23">
        <v>48.67</v>
      </c>
      <c r="AE34" s="10">
        <f t="shared" si="10"/>
        <v>37468</v>
      </c>
      <c r="AF34" s="11">
        <f t="shared" si="6"/>
        <v>1.0228999999999999</v>
      </c>
      <c r="AG34" s="4">
        <v>37468</v>
      </c>
      <c r="AH34" s="23">
        <v>31.475000000000001</v>
      </c>
      <c r="AI34" s="4">
        <v>37468</v>
      </c>
      <c r="AJ34" s="23">
        <v>10.210000000000001</v>
      </c>
    </row>
    <row r="35" spans="1:36" x14ac:dyDescent="0.25">
      <c r="A35" s="4">
        <v>37498</v>
      </c>
      <c r="B35" s="23">
        <v>1.8153999999999999</v>
      </c>
      <c r="C35" s="4">
        <v>37498</v>
      </c>
      <c r="D35" s="9">
        <v>118.46</v>
      </c>
      <c r="E35" s="4">
        <v>37498</v>
      </c>
      <c r="F35" s="23">
        <v>8.2767999999999997</v>
      </c>
      <c r="G35" s="4">
        <v>37498</v>
      </c>
      <c r="H35" s="23">
        <v>1.5585</v>
      </c>
      <c r="I35" s="4">
        <v>37498</v>
      </c>
      <c r="J35" s="23">
        <v>1.4987999999999999</v>
      </c>
      <c r="K35" s="10">
        <f t="shared" si="7"/>
        <v>37498</v>
      </c>
      <c r="L35" s="35">
        <v>1</v>
      </c>
      <c r="M35" s="4">
        <v>37498</v>
      </c>
      <c r="N35" s="23">
        <v>0.6452</v>
      </c>
      <c r="O35" s="4">
        <v>37498</v>
      </c>
      <c r="P35" s="23">
        <v>7.8</v>
      </c>
      <c r="Q35" s="4">
        <v>37498</v>
      </c>
      <c r="R35" s="23">
        <v>1.018</v>
      </c>
      <c r="S35" s="10">
        <f t="shared" si="8"/>
        <v>37498</v>
      </c>
      <c r="T35" s="11">
        <f t="shared" si="4"/>
        <v>1.018</v>
      </c>
      <c r="U35" s="4">
        <v>37498</v>
      </c>
      <c r="V35" s="9">
        <v>1201.95</v>
      </c>
      <c r="W35" s="4">
        <v>37498</v>
      </c>
      <c r="X35" s="23">
        <v>3.0059999999999998</v>
      </c>
      <c r="Y35" s="10">
        <f t="shared" si="9"/>
        <v>37498</v>
      </c>
      <c r="Z35" s="11">
        <f t="shared" si="5"/>
        <v>1.018</v>
      </c>
      <c r="AA35" s="4">
        <v>37498</v>
      </c>
      <c r="AB35" s="23">
        <v>34.24</v>
      </c>
      <c r="AC35" s="4">
        <v>37498</v>
      </c>
      <c r="AD35" s="23">
        <v>48.51</v>
      </c>
      <c r="AE35" s="10">
        <f t="shared" si="10"/>
        <v>37498</v>
      </c>
      <c r="AF35" s="11">
        <f t="shared" si="6"/>
        <v>1.018</v>
      </c>
      <c r="AG35" s="4">
        <v>37498</v>
      </c>
      <c r="AH35" s="23">
        <v>31.632999999999999</v>
      </c>
      <c r="AI35" s="4">
        <v>37498</v>
      </c>
      <c r="AJ35" s="23">
        <v>10.56</v>
      </c>
    </row>
    <row r="36" spans="1:36" x14ac:dyDescent="0.25">
      <c r="A36" s="4">
        <v>37529</v>
      </c>
      <c r="B36" s="23">
        <v>1.8428</v>
      </c>
      <c r="C36" s="4">
        <v>37529</v>
      </c>
      <c r="D36" s="9">
        <v>121.81</v>
      </c>
      <c r="E36" s="4">
        <v>37529</v>
      </c>
      <c r="F36" s="23">
        <v>8.2772000000000006</v>
      </c>
      <c r="G36" s="4">
        <v>37529</v>
      </c>
      <c r="H36" s="23">
        <v>1.5868</v>
      </c>
      <c r="I36" s="4">
        <v>37529</v>
      </c>
      <c r="J36" s="23">
        <v>1.4752000000000001</v>
      </c>
      <c r="K36" s="10">
        <f t="shared" si="7"/>
        <v>37529</v>
      </c>
      <c r="L36" s="35">
        <v>1</v>
      </c>
      <c r="M36" s="4">
        <v>37529</v>
      </c>
      <c r="N36" s="23">
        <v>0.63739999999999997</v>
      </c>
      <c r="O36" s="4">
        <v>37529</v>
      </c>
      <c r="P36" s="23">
        <v>7.7996999999999996</v>
      </c>
      <c r="Q36" s="4">
        <v>37529</v>
      </c>
      <c r="R36" s="23">
        <v>1.0136000000000001</v>
      </c>
      <c r="S36" s="10">
        <f t="shared" si="8"/>
        <v>37529</v>
      </c>
      <c r="T36" s="11">
        <f t="shared" si="4"/>
        <v>1.0136000000000001</v>
      </c>
      <c r="U36" s="4">
        <v>37529</v>
      </c>
      <c r="V36" s="9">
        <v>1222.5</v>
      </c>
      <c r="W36" s="4">
        <v>37529</v>
      </c>
      <c r="X36" s="23">
        <v>3.7395</v>
      </c>
      <c r="Y36" s="10">
        <f t="shared" si="9"/>
        <v>37529</v>
      </c>
      <c r="Z36" s="11">
        <f t="shared" si="5"/>
        <v>1.0136000000000001</v>
      </c>
      <c r="AA36" s="4">
        <v>37529</v>
      </c>
      <c r="AB36" s="23">
        <v>34.856000000000002</v>
      </c>
      <c r="AC36" s="4">
        <v>37529</v>
      </c>
      <c r="AD36" s="23">
        <v>48.375</v>
      </c>
      <c r="AE36" s="10">
        <f t="shared" si="10"/>
        <v>37529</v>
      </c>
      <c r="AF36" s="11">
        <f t="shared" si="6"/>
        <v>1.0136000000000001</v>
      </c>
      <c r="AG36" s="4">
        <v>37529</v>
      </c>
      <c r="AH36" s="23">
        <v>31.69</v>
      </c>
      <c r="AI36" s="4">
        <v>37529</v>
      </c>
      <c r="AJ36" s="23">
        <v>10.54</v>
      </c>
    </row>
    <row r="37" spans="1:36" x14ac:dyDescent="0.25">
      <c r="A37" s="4">
        <v>37560</v>
      </c>
      <c r="B37" s="23">
        <v>1.8028999999999999</v>
      </c>
      <c r="C37" s="4">
        <v>37560</v>
      </c>
      <c r="D37" s="9">
        <v>122.48</v>
      </c>
      <c r="E37" s="4">
        <v>37560</v>
      </c>
      <c r="F37" s="23">
        <v>8.2772000000000006</v>
      </c>
      <c r="G37" s="4">
        <v>37560</v>
      </c>
      <c r="H37" s="23">
        <v>1.5584</v>
      </c>
      <c r="I37" s="4">
        <v>37560</v>
      </c>
      <c r="J37" s="23">
        <v>1.4766999999999999</v>
      </c>
      <c r="K37" s="10">
        <f t="shared" si="7"/>
        <v>37560</v>
      </c>
      <c r="L37" s="35">
        <v>1</v>
      </c>
      <c r="M37" s="4">
        <v>37560</v>
      </c>
      <c r="N37" s="23">
        <v>0.6391</v>
      </c>
      <c r="O37" s="4">
        <v>37560</v>
      </c>
      <c r="P37" s="23">
        <v>7.7995999999999999</v>
      </c>
      <c r="Q37" s="4">
        <v>37560</v>
      </c>
      <c r="R37" s="23">
        <v>1.0098</v>
      </c>
      <c r="S37" s="10">
        <f t="shared" si="8"/>
        <v>37560</v>
      </c>
      <c r="T37" s="11">
        <f t="shared" si="4"/>
        <v>1.0098</v>
      </c>
      <c r="U37" s="4">
        <v>37560</v>
      </c>
      <c r="V37" s="9">
        <v>1220</v>
      </c>
      <c r="W37" s="4">
        <v>37560</v>
      </c>
      <c r="X37" s="23">
        <v>3.63</v>
      </c>
      <c r="Y37" s="10">
        <f t="shared" si="9"/>
        <v>37560</v>
      </c>
      <c r="Z37" s="11">
        <f t="shared" si="5"/>
        <v>1.0098</v>
      </c>
      <c r="AA37" s="4">
        <v>37560</v>
      </c>
      <c r="AB37" s="23">
        <v>34.656999999999996</v>
      </c>
      <c r="AC37" s="4">
        <v>37560</v>
      </c>
      <c r="AD37" s="23">
        <v>48.36</v>
      </c>
      <c r="AE37" s="10">
        <f t="shared" si="10"/>
        <v>37560</v>
      </c>
      <c r="AF37" s="11">
        <f t="shared" si="6"/>
        <v>1.0098</v>
      </c>
      <c r="AG37" s="4">
        <v>37560</v>
      </c>
      <c r="AH37" s="23">
        <v>31.785</v>
      </c>
      <c r="AI37" s="4">
        <v>37560</v>
      </c>
      <c r="AJ37" s="23">
        <v>10.005000000000001</v>
      </c>
    </row>
    <row r="38" spans="1:36" x14ac:dyDescent="0.25">
      <c r="A38" s="4">
        <v>37589</v>
      </c>
      <c r="B38" s="23">
        <v>1.7827</v>
      </c>
      <c r="C38" s="4">
        <v>37589</v>
      </c>
      <c r="D38" s="9">
        <v>122.55</v>
      </c>
      <c r="E38" s="4">
        <v>37589</v>
      </c>
      <c r="F38" s="23">
        <v>8.2772000000000006</v>
      </c>
      <c r="G38" s="4">
        <v>37589</v>
      </c>
      <c r="H38" s="23">
        <v>1.5652999999999999</v>
      </c>
      <c r="I38" s="4">
        <v>37589</v>
      </c>
      <c r="J38" s="23">
        <v>1.4832000000000001</v>
      </c>
      <c r="K38" s="10">
        <f t="shared" si="7"/>
        <v>37589</v>
      </c>
      <c r="L38" s="35">
        <v>1</v>
      </c>
      <c r="M38" s="4">
        <v>37589</v>
      </c>
      <c r="N38" s="23">
        <v>0.64200000000000002</v>
      </c>
      <c r="O38" s="4">
        <v>37589</v>
      </c>
      <c r="P38" s="23">
        <v>7.7988999999999997</v>
      </c>
      <c r="Q38" s="4">
        <v>37589</v>
      </c>
      <c r="R38" s="23">
        <v>1.0057</v>
      </c>
      <c r="S38" s="10">
        <f t="shared" si="8"/>
        <v>37589</v>
      </c>
      <c r="T38" s="11">
        <f t="shared" si="4"/>
        <v>1.0057</v>
      </c>
      <c r="U38" s="4">
        <v>37589</v>
      </c>
      <c r="V38" s="9">
        <v>1208.75</v>
      </c>
      <c r="W38" s="4">
        <v>37589</v>
      </c>
      <c r="X38" s="23">
        <v>3.653</v>
      </c>
      <c r="Y38" s="10">
        <f t="shared" si="9"/>
        <v>37589</v>
      </c>
      <c r="Z38" s="11">
        <f t="shared" si="5"/>
        <v>1.0057</v>
      </c>
      <c r="AA38" s="4">
        <v>37589</v>
      </c>
      <c r="AB38" s="23">
        <v>34.811</v>
      </c>
      <c r="AC38" s="4">
        <v>37589</v>
      </c>
      <c r="AD38" s="23">
        <v>48.32</v>
      </c>
      <c r="AE38" s="10">
        <f t="shared" si="10"/>
        <v>37589</v>
      </c>
      <c r="AF38" s="11">
        <f t="shared" si="6"/>
        <v>1.0057</v>
      </c>
      <c r="AG38" s="4">
        <v>37589</v>
      </c>
      <c r="AH38" s="23">
        <v>31.864999999999998</v>
      </c>
      <c r="AI38" s="4">
        <v>37589</v>
      </c>
      <c r="AJ38" s="23">
        <v>9.26</v>
      </c>
    </row>
    <row r="39" spans="1:36" x14ac:dyDescent="0.25">
      <c r="A39" s="4">
        <v>37621</v>
      </c>
      <c r="B39" s="23">
        <v>1.7801</v>
      </c>
      <c r="C39" s="4">
        <v>37621</v>
      </c>
      <c r="D39" s="9">
        <v>118.79</v>
      </c>
      <c r="E39" s="4">
        <v>37621</v>
      </c>
      <c r="F39" s="23">
        <v>8.2769999999999992</v>
      </c>
      <c r="G39" s="4">
        <v>37621</v>
      </c>
      <c r="H39" s="23">
        <v>1.5718000000000001</v>
      </c>
      <c r="I39" s="4">
        <v>37621</v>
      </c>
      <c r="J39" s="23">
        <v>1.3835999999999999</v>
      </c>
      <c r="K39" s="10">
        <f t="shared" si="7"/>
        <v>37621</v>
      </c>
      <c r="L39" s="35">
        <v>1</v>
      </c>
      <c r="M39" s="4">
        <v>37621</v>
      </c>
      <c r="N39" s="23">
        <v>0.62109999999999999</v>
      </c>
      <c r="O39" s="4">
        <v>37621</v>
      </c>
      <c r="P39" s="23">
        <v>7.7987000000000002</v>
      </c>
      <c r="Q39" s="4">
        <v>37621</v>
      </c>
      <c r="R39" s="23">
        <v>0.95289999999999997</v>
      </c>
      <c r="S39" s="10">
        <f t="shared" si="8"/>
        <v>37621</v>
      </c>
      <c r="T39" s="11">
        <f t="shared" si="4"/>
        <v>0.95289999999999997</v>
      </c>
      <c r="U39" s="4">
        <v>37621</v>
      </c>
      <c r="V39" s="9">
        <v>1185.7</v>
      </c>
      <c r="W39" s="4">
        <v>37621</v>
      </c>
      <c r="X39" s="23">
        <v>3.54</v>
      </c>
      <c r="Y39" s="10">
        <f t="shared" si="9"/>
        <v>37621</v>
      </c>
      <c r="Z39" s="11">
        <f t="shared" si="5"/>
        <v>0.95289999999999997</v>
      </c>
      <c r="AA39" s="4">
        <v>37621</v>
      </c>
      <c r="AB39" s="23">
        <v>34.634999999999998</v>
      </c>
      <c r="AC39" s="4">
        <v>37621</v>
      </c>
      <c r="AD39" s="23">
        <v>47.975000000000001</v>
      </c>
      <c r="AE39" s="10">
        <f t="shared" si="10"/>
        <v>37621</v>
      </c>
      <c r="AF39" s="11">
        <f t="shared" si="6"/>
        <v>0.95289999999999997</v>
      </c>
      <c r="AG39" s="4">
        <v>37621</v>
      </c>
      <c r="AH39" s="23">
        <v>31.954999999999998</v>
      </c>
      <c r="AI39" s="4">
        <v>37621</v>
      </c>
      <c r="AJ39" s="23">
        <v>8.5701999999999998</v>
      </c>
    </row>
    <row r="40" spans="1:36" x14ac:dyDescent="0.25">
      <c r="A40" s="4">
        <v>37652</v>
      </c>
      <c r="B40" s="23">
        <v>1.7031000000000001</v>
      </c>
      <c r="C40" s="4">
        <v>37652</v>
      </c>
      <c r="D40" s="9">
        <v>119.87</v>
      </c>
      <c r="E40" s="4">
        <v>37652</v>
      </c>
      <c r="F40" s="23">
        <v>8.2768999999999995</v>
      </c>
      <c r="G40" s="4">
        <v>37652</v>
      </c>
      <c r="H40" s="23">
        <v>1.5195000000000001</v>
      </c>
      <c r="I40" s="4">
        <v>37652</v>
      </c>
      <c r="J40" s="23">
        <v>1.3638999999999999</v>
      </c>
      <c r="K40" s="10">
        <f t="shared" si="7"/>
        <v>37652</v>
      </c>
      <c r="L40" s="35">
        <v>1</v>
      </c>
      <c r="M40" s="4">
        <v>37652</v>
      </c>
      <c r="N40" s="23">
        <v>0.60709999999999997</v>
      </c>
      <c r="O40" s="4">
        <v>37652</v>
      </c>
      <c r="P40" s="23">
        <v>7.8</v>
      </c>
      <c r="Q40" s="4">
        <v>37652</v>
      </c>
      <c r="R40" s="23">
        <v>0.92869999999999997</v>
      </c>
      <c r="S40" s="10">
        <f t="shared" si="8"/>
        <v>37652</v>
      </c>
      <c r="T40" s="11">
        <f t="shared" si="4"/>
        <v>0.92869999999999997</v>
      </c>
      <c r="U40" s="4">
        <v>37652</v>
      </c>
      <c r="V40" s="9">
        <v>1174</v>
      </c>
      <c r="W40" s="4">
        <v>37652</v>
      </c>
      <c r="X40" s="23">
        <v>3.4975000000000001</v>
      </c>
      <c r="Y40" s="10">
        <f t="shared" si="9"/>
        <v>37652</v>
      </c>
      <c r="Z40" s="11">
        <f t="shared" si="5"/>
        <v>0.92869999999999997</v>
      </c>
      <c r="AA40" s="4">
        <v>37652</v>
      </c>
      <c r="AB40" s="23">
        <v>34.731000000000002</v>
      </c>
      <c r="AC40" s="4">
        <v>37652</v>
      </c>
      <c r="AD40" s="23">
        <v>47.795000000000002</v>
      </c>
      <c r="AE40" s="10">
        <f t="shared" si="10"/>
        <v>37652</v>
      </c>
      <c r="AF40" s="11">
        <f t="shared" si="6"/>
        <v>0.92869999999999997</v>
      </c>
      <c r="AG40" s="4">
        <v>37652</v>
      </c>
      <c r="AH40" s="23">
        <v>31.849</v>
      </c>
      <c r="AI40" s="4">
        <v>37652</v>
      </c>
      <c r="AJ40" s="23">
        <v>8.5152000000000001</v>
      </c>
    </row>
    <row r="41" spans="1:36" x14ac:dyDescent="0.25">
      <c r="A41" s="4">
        <v>37680</v>
      </c>
      <c r="B41" s="23">
        <v>1.6432</v>
      </c>
      <c r="C41" s="4">
        <v>37680</v>
      </c>
      <c r="D41" s="9">
        <v>118.1</v>
      </c>
      <c r="E41" s="4">
        <v>37680</v>
      </c>
      <c r="F41" s="23">
        <v>8.2774999999999999</v>
      </c>
      <c r="G41" s="4">
        <v>37680</v>
      </c>
      <c r="H41" s="23">
        <v>1.4845999999999999</v>
      </c>
      <c r="I41" s="4">
        <v>37680</v>
      </c>
      <c r="J41" s="23">
        <v>1.3520000000000001</v>
      </c>
      <c r="K41" s="10">
        <f t="shared" si="7"/>
        <v>37680</v>
      </c>
      <c r="L41" s="35">
        <v>1</v>
      </c>
      <c r="M41" s="4">
        <v>37680</v>
      </c>
      <c r="N41" s="23">
        <v>0.63590000000000002</v>
      </c>
      <c r="O41" s="4">
        <v>37680</v>
      </c>
      <c r="P41" s="23">
        <v>7.7994000000000003</v>
      </c>
      <c r="Q41" s="4">
        <v>37680</v>
      </c>
      <c r="R41" s="23">
        <v>0.92530000000000001</v>
      </c>
      <c r="S41" s="10">
        <f t="shared" si="8"/>
        <v>37680</v>
      </c>
      <c r="T41" s="11">
        <f t="shared" si="4"/>
        <v>0.92530000000000001</v>
      </c>
      <c r="U41" s="4">
        <v>37680</v>
      </c>
      <c r="V41" s="9">
        <v>1193.6500000000001</v>
      </c>
      <c r="W41" s="4">
        <v>37680</v>
      </c>
      <c r="X41" s="23">
        <v>3.5684999999999998</v>
      </c>
      <c r="Y41" s="10">
        <f t="shared" si="9"/>
        <v>37680</v>
      </c>
      <c r="Z41" s="11">
        <f t="shared" si="5"/>
        <v>0.92530000000000001</v>
      </c>
      <c r="AA41" s="4">
        <v>37680</v>
      </c>
      <c r="AB41" s="23">
        <v>34.747</v>
      </c>
      <c r="AC41" s="4">
        <v>37680</v>
      </c>
      <c r="AD41" s="23">
        <v>47.67</v>
      </c>
      <c r="AE41" s="10">
        <f t="shared" si="10"/>
        <v>37680</v>
      </c>
      <c r="AF41" s="11">
        <f t="shared" si="6"/>
        <v>0.92530000000000001</v>
      </c>
      <c r="AG41" s="4">
        <v>37680</v>
      </c>
      <c r="AH41" s="23">
        <v>31.584499999999998</v>
      </c>
      <c r="AI41" s="4">
        <v>37680</v>
      </c>
      <c r="AJ41" s="23">
        <v>8.08</v>
      </c>
    </row>
    <row r="42" spans="1:36" x14ac:dyDescent="0.25">
      <c r="A42" s="4">
        <v>37711</v>
      </c>
      <c r="B42" s="23">
        <v>1.6538999999999999</v>
      </c>
      <c r="C42" s="4">
        <v>37711</v>
      </c>
      <c r="D42" s="9">
        <v>118.09</v>
      </c>
      <c r="E42" s="4">
        <v>37711</v>
      </c>
      <c r="F42" s="23">
        <v>8.2774000000000001</v>
      </c>
      <c r="G42" s="4">
        <v>37711</v>
      </c>
      <c r="H42" s="23">
        <v>1.4673</v>
      </c>
      <c r="I42" s="4">
        <v>37711</v>
      </c>
      <c r="J42" s="23">
        <v>1.3513999999999999</v>
      </c>
      <c r="K42" s="10">
        <f t="shared" si="7"/>
        <v>37711</v>
      </c>
      <c r="L42" s="35">
        <v>1</v>
      </c>
      <c r="M42" s="4">
        <v>37711</v>
      </c>
      <c r="N42" s="23">
        <v>0.63180000000000003</v>
      </c>
      <c r="O42" s="4">
        <v>37711</v>
      </c>
      <c r="P42" s="23">
        <v>7.7991999999999999</v>
      </c>
      <c r="Q42" s="4">
        <v>37711</v>
      </c>
      <c r="R42" s="23">
        <v>0.91610000000000003</v>
      </c>
      <c r="S42" s="10">
        <f t="shared" si="8"/>
        <v>37711</v>
      </c>
      <c r="T42" s="11">
        <f t="shared" si="4"/>
        <v>0.91610000000000003</v>
      </c>
      <c r="U42" s="4">
        <v>37711</v>
      </c>
      <c r="V42" s="9">
        <v>1254.45</v>
      </c>
      <c r="W42" s="4">
        <v>37711</v>
      </c>
      <c r="X42" s="23">
        <v>3.3525</v>
      </c>
      <c r="Y42" s="10">
        <f t="shared" si="9"/>
        <v>37711</v>
      </c>
      <c r="Z42" s="11">
        <f t="shared" si="5"/>
        <v>0.91610000000000003</v>
      </c>
      <c r="AA42" s="4">
        <v>37711</v>
      </c>
      <c r="AB42" s="23">
        <v>34.749000000000002</v>
      </c>
      <c r="AC42" s="4">
        <v>37711</v>
      </c>
      <c r="AD42" s="23">
        <v>47.47</v>
      </c>
      <c r="AE42" s="10">
        <f t="shared" si="10"/>
        <v>37711</v>
      </c>
      <c r="AF42" s="11">
        <f t="shared" si="6"/>
        <v>0.91610000000000003</v>
      </c>
      <c r="AG42" s="4">
        <v>37711</v>
      </c>
      <c r="AH42" s="23">
        <v>31.386299999999999</v>
      </c>
      <c r="AI42" s="4">
        <v>37711</v>
      </c>
      <c r="AJ42" s="23">
        <v>7.8651</v>
      </c>
    </row>
    <row r="43" spans="1:36" x14ac:dyDescent="0.25">
      <c r="A43" s="4">
        <v>37741</v>
      </c>
      <c r="B43" s="23">
        <v>1.5955999999999999</v>
      </c>
      <c r="C43" s="4">
        <v>37741</v>
      </c>
      <c r="D43" s="9">
        <v>118.88</v>
      </c>
      <c r="E43" s="4">
        <v>37741</v>
      </c>
      <c r="F43" s="23">
        <v>8.2769999999999992</v>
      </c>
      <c r="G43" s="4">
        <v>37741</v>
      </c>
      <c r="H43" s="23">
        <v>1.4300999999999999</v>
      </c>
      <c r="I43" s="4">
        <v>37741</v>
      </c>
      <c r="J43" s="23">
        <v>1.3547</v>
      </c>
      <c r="K43" s="10">
        <f t="shared" si="7"/>
        <v>37741</v>
      </c>
      <c r="L43" s="35">
        <v>1</v>
      </c>
      <c r="M43" s="4">
        <v>37741</v>
      </c>
      <c r="N43" s="23">
        <v>0.62570000000000003</v>
      </c>
      <c r="O43" s="4">
        <v>37741</v>
      </c>
      <c r="P43" s="23">
        <v>7.7994000000000003</v>
      </c>
      <c r="Q43" s="4">
        <v>37741</v>
      </c>
      <c r="R43" s="23">
        <v>0.89419999999999999</v>
      </c>
      <c r="S43" s="10">
        <f t="shared" si="8"/>
        <v>37741</v>
      </c>
      <c r="T43" s="11">
        <f t="shared" si="4"/>
        <v>0.89419999999999999</v>
      </c>
      <c r="U43" s="4">
        <v>37741</v>
      </c>
      <c r="V43" s="9">
        <v>1215.25</v>
      </c>
      <c r="W43" s="4">
        <v>37741</v>
      </c>
      <c r="X43" s="23">
        <v>2.9104999999999999</v>
      </c>
      <c r="Y43" s="10">
        <f t="shared" si="9"/>
        <v>37741</v>
      </c>
      <c r="Z43" s="11">
        <f t="shared" si="5"/>
        <v>0.89419999999999999</v>
      </c>
      <c r="AA43" s="4">
        <v>37741</v>
      </c>
      <c r="AB43" s="23">
        <v>34.847999999999999</v>
      </c>
      <c r="AC43" s="4">
        <v>37741</v>
      </c>
      <c r="AD43" s="23">
        <v>47.325000000000003</v>
      </c>
      <c r="AE43" s="10">
        <f t="shared" si="10"/>
        <v>37741</v>
      </c>
      <c r="AF43" s="11">
        <f t="shared" si="6"/>
        <v>0.89419999999999999</v>
      </c>
      <c r="AG43" s="4">
        <v>37741</v>
      </c>
      <c r="AH43" s="23">
        <v>31.11</v>
      </c>
      <c r="AI43" s="4">
        <v>37741</v>
      </c>
      <c r="AJ43" s="23">
        <v>7.2480000000000002</v>
      </c>
    </row>
    <row r="44" spans="1:36" x14ac:dyDescent="0.25">
      <c r="A44" s="4">
        <v>37771</v>
      </c>
      <c r="B44" s="23">
        <v>1.5306</v>
      </c>
      <c r="C44" s="4">
        <v>37771</v>
      </c>
      <c r="D44" s="9">
        <v>119.3</v>
      </c>
      <c r="E44" s="4">
        <v>37771</v>
      </c>
      <c r="F44" s="23">
        <v>8.2767999999999997</v>
      </c>
      <c r="G44" s="4">
        <v>37771</v>
      </c>
      <c r="H44" s="23">
        <v>1.3666</v>
      </c>
      <c r="I44" s="4">
        <v>37771</v>
      </c>
      <c r="J44" s="23">
        <v>1.2979000000000001</v>
      </c>
      <c r="K44" s="10">
        <f t="shared" si="7"/>
        <v>37771</v>
      </c>
      <c r="L44" s="35">
        <v>1</v>
      </c>
      <c r="M44" s="4">
        <v>37771</v>
      </c>
      <c r="N44" s="23">
        <v>0.61119999999999997</v>
      </c>
      <c r="O44" s="4">
        <v>37771</v>
      </c>
      <c r="P44" s="23">
        <v>7.7988</v>
      </c>
      <c r="Q44" s="4">
        <v>37771</v>
      </c>
      <c r="R44" s="23">
        <v>0.84819999999999995</v>
      </c>
      <c r="S44" s="10">
        <f t="shared" si="8"/>
        <v>37771</v>
      </c>
      <c r="T44" s="11">
        <f t="shared" si="4"/>
        <v>0.84819999999999995</v>
      </c>
      <c r="U44" s="4">
        <v>37771</v>
      </c>
      <c r="V44" s="9">
        <v>1206</v>
      </c>
      <c r="W44" s="4">
        <v>37771</v>
      </c>
      <c r="X44" s="23">
        <v>2.9674999999999998</v>
      </c>
      <c r="Y44" s="10">
        <f t="shared" si="9"/>
        <v>37771</v>
      </c>
      <c r="Z44" s="11">
        <f t="shared" si="5"/>
        <v>0.84819999999999995</v>
      </c>
      <c r="AA44" s="4">
        <v>37771</v>
      </c>
      <c r="AB44" s="23">
        <v>34.709000000000003</v>
      </c>
      <c r="AC44" s="4">
        <v>37771</v>
      </c>
      <c r="AD44" s="23">
        <v>47.08</v>
      </c>
      <c r="AE44" s="10">
        <f t="shared" si="10"/>
        <v>37771</v>
      </c>
      <c r="AF44" s="11">
        <f t="shared" si="6"/>
        <v>0.84819999999999995</v>
      </c>
      <c r="AG44" s="4">
        <v>37771</v>
      </c>
      <c r="AH44" s="23">
        <v>30.725000000000001</v>
      </c>
      <c r="AI44" s="4">
        <v>37771</v>
      </c>
      <c r="AJ44" s="23">
        <v>8.0830000000000002</v>
      </c>
    </row>
    <row r="45" spans="1:36" x14ac:dyDescent="0.25">
      <c r="A45" s="4">
        <v>37802</v>
      </c>
      <c r="B45" s="23">
        <v>1.4846999999999999</v>
      </c>
      <c r="C45" s="4">
        <v>37802</v>
      </c>
      <c r="D45" s="9">
        <v>119.8</v>
      </c>
      <c r="E45" s="4">
        <v>37802</v>
      </c>
      <c r="F45" s="23">
        <v>8.2774999999999999</v>
      </c>
      <c r="G45" s="4">
        <v>37802</v>
      </c>
      <c r="H45" s="23">
        <v>1.3467</v>
      </c>
      <c r="I45" s="4">
        <v>37802</v>
      </c>
      <c r="J45" s="23">
        <v>1.3509</v>
      </c>
      <c r="K45" s="10">
        <f t="shared" si="7"/>
        <v>37802</v>
      </c>
      <c r="L45" s="35">
        <v>1</v>
      </c>
      <c r="M45" s="4">
        <v>37802</v>
      </c>
      <c r="N45" s="23">
        <v>0.60429999999999995</v>
      </c>
      <c r="O45" s="4">
        <v>37802</v>
      </c>
      <c r="P45" s="23">
        <v>7.7986000000000004</v>
      </c>
      <c r="Q45" s="4">
        <v>37802</v>
      </c>
      <c r="R45" s="23">
        <v>0.86870000000000003</v>
      </c>
      <c r="S45" s="10">
        <f t="shared" si="8"/>
        <v>37802</v>
      </c>
      <c r="T45" s="11">
        <f t="shared" si="4"/>
        <v>0.86870000000000003</v>
      </c>
      <c r="U45" s="4">
        <v>37802</v>
      </c>
      <c r="V45" s="9">
        <v>1193.05</v>
      </c>
      <c r="W45" s="4">
        <v>37802</v>
      </c>
      <c r="X45" s="23">
        <v>2.8439999999999999</v>
      </c>
      <c r="Y45" s="10">
        <f t="shared" si="9"/>
        <v>37802</v>
      </c>
      <c r="Z45" s="11">
        <f t="shared" si="5"/>
        <v>0.86870000000000003</v>
      </c>
      <c r="AA45" s="4">
        <v>37802</v>
      </c>
      <c r="AB45" s="23">
        <v>34.642000000000003</v>
      </c>
      <c r="AC45" s="4">
        <v>37802</v>
      </c>
      <c r="AD45" s="23">
        <v>46.487499999999997</v>
      </c>
      <c r="AE45" s="10">
        <f t="shared" si="10"/>
        <v>37802</v>
      </c>
      <c r="AF45" s="11">
        <f t="shared" si="6"/>
        <v>0.86870000000000003</v>
      </c>
      <c r="AG45" s="4">
        <v>37802</v>
      </c>
      <c r="AH45" s="23">
        <v>30.365500000000001</v>
      </c>
      <c r="AI45" s="4">
        <v>37802</v>
      </c>
      <c r="AJ45" s="23">
        <v>7.4703999999999997</v>
      </c>
    </row>
    <row r="46" spans="1:36" x14ac:dyDescent="0.25">
      <c r="A46" s="4">
        <v>37833</v>
      </c>
      <c r="B46" s="23">
        <v>1.5412999999999999</v>
      </c>
      <c r="C46" s="4">
        <v>37833</v>
      </c>
      <c r="D46" s="9">
        <v>120.55</v>
      </c>
      <c r="E46" s="4">
        <v>37833</v>
      </c>
      <c r="F46" s="23">
        <v>8.2773000000000003</v>
      </c>
      <c r="G46" s="4">
        <v>37833</v>
      </c>
      <c r="H46" s="23">
        <v>1.4043000000000001</v>
      </c>
      <c r="I46" s="4">
        <v>37833</v>
      </c>
      <c r="J46" s="23">
        <v>1.3709</v>
      </c>
      <c r="K46" s="10">
        <f t="shared" si="7"/>
        <v>37833</v>
      </c>
      <c r="L46" s="35">
        <v>1</v>
      </c>
      <c r="M46" s="4">
        <v>37833</v>
      </c>
      <c r="N46" s="23">
        <v>0.62090000000000001</v>
      </c>
      <c r="O46" s="4">
        <v>37833</v>
      </c>
      <c r="P46" s="23">
        <v>7.7992999999999997</v>
      </c>
      <c r="Q46" s="4">
        <v>37833</v>
      </c>
      <c r="R46" s="23">
        <v>0.89039999999999997</v>
      </c>
      <c r="S46" s="10">
        <f t="shared" si="8"/>
        <v>37833</v>
      </c>
      <c r="T46" s="11">
        <f t="shared" si="4"/>
        <v>0.89039999999999997</v>
      </c>
      <c r="U46" s="4">
        <v>37833</v>
      </c>
      <c r="V46" s="9">
        <v>1180</v>
      </c>
      <c r="W46" s="4">
        <v>37833</v>
      </c>
      <c r="X46" s="23">
        <v>2.9660000000000002</v>
      </c>
      <c r="Y46" s="10">
        <f t="shared" si="9"/>
        <v>37833</v>
      </c>
      <c r="Z46" s="11">
        <f t="shared" si="5"/>
        <v>0.89039999999999997</v>
      </c>
      <c r="AA46" s="4">
        <v>37833</v>
      </c>
      <c r="AB46" s="23">
        <v>34.414999999999999</v>
      </c>
      <c r="AC46" s="4">
        <v>37833</v>
      </c>
      <c r="AD46" s="23">
        <v>46.142000000000003</v>
      </c>
      <c r="AE46" s="10">
        <f t="shared" si="10"/>
        <v>37833</v>
      </c>
      <c r="AF46" s="11">
        <f t="shared" si="6"/>
        <v>0.89039999999999997</v>
      </c>
      <c r="AG46" s="4">
        <v>37833</v>
      </c>
      <c r="AH46" s="23">
        <v>30.2591</v>
      </c>
      <c r="AI46" s="4">
        <v>37833</v>
      </c>
      <c r="AJ46" s="23">
        <v>7.3715000000000002</v>
      </c>
    </row>
    <row r="47" spans="1:36" x14ac:dyDescent="0.25">
      <c r="A47" s="4">
        <v>37862</v>
      </c>
      <c r="B47" s="23">
        <v>1.5442</v>
      </c>
      <c r="C47" s="4">
        <v>37862</v>
      </c>
      <c r="D47" s="9">
        <v>116.92</v>
      </c>
      <c r="E47" s="4">
        <v>37862</v>
      </c>
      <c r="F47" s="23">
        <v>8.2771000000000008</v>
      </c>
      <c r="G47" s="4">
        <v>37862</v>
      </c>
      <c r="H47" s="23">
        <v>1.3865000000000001</v>
      </c>
      <c r="I47" s="4">
        <v>37862</v>
      </c>
      <c r="J47" s="23">
        <v>1.3998999999999999</v>
      </c>
      <c r="K47" s="10">
        <f t="shared" si="7"/>
        <v>37862</v>
      </c>
      <c r="L47" s="35">
        <v>1</v>
      </c>
      <c r="M47" s="4">
        <v>37862</v>
      </c>
      <c r="N47" s="23">
        <v>0.63300000000000001</v>
      </c>
      <c r="O47" s="4">
        <v>37862</v>
      </c>
      <c r="P47" s="23">
        <v>7.7994000000000003</v>
      </c>
      <c r="Q47" s="4">
        <v>37862</v>
      </c>
      <c r="R47" s="23">
        <v>0.91010000000000002</v>
      </c>
      <c r="S47" s="10">
        <f t="shared" si="8"/>
        <v>37862</v>
      </c>
      <c r="T47" s="11">
        <f t="shared" si="4"/>
        <v>0.91010000000000002</v>
      </c>
      <c r="U47" s="4">
        <v>37862</v>
      </c>
      <c r="V47" s="9">
        <v>1178.3499999999999</v>
      </c>
      <c r="W47" s="4">
        <v>37862</v>
      </c>
      <c r="X47" s="23">
        <v>2.976</v>
      </c>
      <c r="Y47" s="10">
        <f t="shared" si="9"/>
        <v>37862</v>
      </c>
      <c r="Z47" s="11">
        <f t="shared" si="5"/>
        <v>0.91010000000000002</v>
      </c>
      <c r="AA47" s="4">
        <v>37862</v>
      </c>
      <c r="AB47" s="23">
        <v>34.066000000000003</v>
      </c>
      <c r="AC47" s="4">
        <v>37862</v>
      </c>
      <c r="AD47" s="23">
        <v>45.84</v>
      </c>
      <c r="AE47" s="10">
        <f t="shared" si="10"/>
        <v>37862</v>
      </c>
      <c r="AF47" s="11">
        <f t="shared" si="6"/>
        <v>0.91010000000000002</v>
      </c>
      <c r="AG47" s="4">
        <v>37862</v>
      </c>
      <c r="AH47" s="23">
        <v>30.512</v>
      </c>
      <c r="AI47" s="4">
        <v>37862</v>
      </c>
      <c r="AJ47" s="23">
        <v>7.3769999999999998</v>
      </c>
    </row>
    <row r="48" spans="1:36" x14ac:dyDescent="0.25">
      <c r="A48" s="4">
        <v>37894</v>
      </c>
      <c r="B48" s="23">
        <v>1.4696</v>
      </c>
      <c r="C48" s="4">
        <v>37894</v>
      </c>
      <c r="D48" s="9">
        <v>111.5</v>
      </c>
      <c r="E48" s="4">
        <v>37894</v>
      </c>
      <c r="F48" s="23">
        <v>8.2769999999999992</v>
      </c>
      <c r="G48" s="4">
        <v>37894</v>
      </c>
      <c r="H48" s="23">
        <v>1.3521000000000001</v>
      </c>
      <c r="I48" s="4">
        <v>37894</v>
      </c>
      <c r="J48" s="23">
        <v>1.3191999999999999</v>
      </c>
      <c r="K48" s="10">
        <f t="shared" si="7"/>
        <v>37894</v>
      </c>
      <c r="L48" s="35">
        <v>1</v>
      </c>
      <c r="M48" s="4">
        <v>37894</v>
      </c>
      <c r="N48" s="23">
        <v>0.6018</v>
      </c>
      <c r="O48" s="4">
        <v>37894</v>
      </c>
      <c r="P48" s="23">
        <v>7.7417999999999996</v>
      </c>
      <c r="Q48" s="4">
        <v>37894</v>
      </c>
      <c r="R48" s="23">
        <v>0.8579</v>
      </c>
      <c r="S48" s="10">
        <f t="shared" si="8"/>
        <v>37894</v>
      </c>
      <c r="T48" s="11">
        <f t="shared" si="4"/>
        <v>0.8579</v>
      </c>
      <c r="U48" s="4">
        <v>37894</v>
      </c>
      <c r="V48" s="9">
        <v>1150.0999999999999</v>
      </c>
      <c r="W48" s="4">
        <v>37894</v>
      </c>
      <c r="X48" s="23">
        <v>2.9</v>
      </c>
      <c r="Y48" s="10">
        <f t="shared" si="9"/>
        <v>37894</v>
      </c>
      <c r="Z48" s="11">
        <f t="shared" si="5"/>
        <v>0.8579</v>
      </c>
      <c r="AA48" s="4">
        <v>37894</v>
      </c>
      <c r="AB48" s="23">
        <v>33.734999999999999</v>
      </c>
      <c r="AC48" s="4">
        <v>37894</v>
      </c>
      <c r="AD48" s="23">
        <v>45.76</v>
      </c>
      <c r="AE48" s="10">
        <f t="shared" si="10"/>
        <v>37894</v>
      </c>
      <c r="AF48" s="11">
        <f t="shared" si="6"/>
        <v>0.8579</v>
      </c>
      <c r="AG48" s="4">
        <v>37894</v>
      </c>
      <c r="AH48" s="23">
        <v>30.587</v>
      </c>
      <c r="AI48" s="4">
        <v>37894</v>
      </c>
      <c r="AJ48" s="23">
        <v>6.9309000000000003</v>
      </c>
    </row>
    <row r="49" spans="1:36" x14ac:dyDescent="0.25">
      <c r="A49" s="4">
        <v>37925</v>
      </c>
      <c r="B49" s="23">
        <v>1.4111</v>
      </c>
      <c r="C49" s="4">
        <v>37925</v>
      </c>
      <c r="D49" s="9">
        <v>109.94</v>
      </c>
      <c r="E49" s="4">
        <v>37925</v>
      </c>
      <c r="F49" s="23">
        <v>8.2766000000000002</v>
      </c>
      <c r="G49" s="4">
        <v>37925</v>
      </c>
      <c r="H49" s="23">
        <v>1.3198000000000001</v>
      </c>
      <c r="I49" s="4">
        <v>37925</v>
      </c>
      <c r="J49" s="23">
        <v>1.3394999999999999</v>
      </c>
      <c r="K49" s="10">
        <f t="shared" si="7"/>
        <v>37925</v>
      </c>
      <c r="L49" s="35">
        <v>1</v>
      </c>
      <c r="M49" s="4">
        <v>37925</v>
      </c>
      <c r="N49" s="23">
        <v>0.5897</v>
      </c>
      <c r="O49" s="4">
        <v>37925</v>
      </c>
      <c r="P49" s="23">
        <v>7.7641999999999998</v>
      </c>
      <c r="Q49" s="4">
        <v>37925</v>
      </c>
      <c r="R49" s="23">
        <v>0.86250000000000004</v>
      </c>
      <c r="S49" s="10">
        <f t="shared" si="8"/>
        <v>37925</v>
      </c>
      <c r="T49" s="11">
        <f t="shared" si="4"/>
        <v>0.86250000000000004</v>
      </c>
      <c r="U49" s="4">
        <v>37925</v>
      </c>
      <c r="V49" s="9">
        <v>1183.6300000000001</v>
      </c>
      <c r="W49" s="4">
        <v>37925</v>
      </c>
      <c r="X49" s="23">
        <v>2.8675000000000002</v>
      </c>
      <c r="Y49" s="10">
        <f t="shared" si="9"/>
        <v>37925</v>
      </c>
      <c r="Z49" s="11">
        <f t="shared" si="5"/>
        <v>0.86250000000000004</v>
      </c>
      <c r="AA49" s="4">
        <v>37925</v>
      </c>
      <c r="AB49" s="23">
        <v>33.978000000000002</v>
      </c>
      <c r="AC49" s="4">
        <v>37925</v>
      </c>
      <c r="AD49" s="23">
        <v>45.32</v>
      </c>
      <c r="AE49" s="10">
        <f t="shared" si="10"/>
        <v>37925</v>
      </c>
      <c r="AF49" s="11">
        <f t="shared" si="6"/>
        <v>0.86250000000000004</v>
      </c>
      <c r="AG49" s="4">
        <v>37925</v>
      </c>
      <c r="AH49" s="23">
        <v>29.945</v>
      </c>
      <c r="AI49" s="4">
        <v>37925</v>
      </c>
      <c r="AJ49" s="23">
        <v>6.8959999999999999</v>
      </c>
    </row>
    <row r="50" spans="1:36" x14ac:dyDescent="0.25">
      <c r="A50" s="4">
        <v>37953</v>
      </c>
      <c r="B50" s="23">
        <v>1.3808</v>
      </c>
      <c r="C50" s="4">
        <v>37953</v>
      </c>
      <c r="D50" s="9">
        <v>109.63</v>
      </c>
      <c r="E50" s="4">
        <v>37953</v>
      </c>
      <c r="F50" s="23">
        <v>8.2769999999999992</v>
      </c>
      <c r="G50" s="4">
        <v>37953</v>
      </c>
      <c r="H50" s="23">
        <v>1.3008</v>
      </c>
      <c r="I50" s="4">
        <v>37953</v>
      </c>
      <c r="J50" s="23">
        <v>1.2909999999999999</v>
      </c>
      <c r="K50" s="10">
        <f t="shared" si="7"/>
        <v>37953</v>
      </c>
      <c r="L50" s="35">
        <v>1</v>
      </c>
      <c r="M50" s="4">
        <v>37953</v>
      </c>
      <c r="N50" s="23">
        <v>0.58079999999999998</v>
      </c>
      <c r="O50" s="4">
        <v>37953</v>
      </c>
      <c r="P50" s="23">
        <v>7.7649999999999997</v>
      </c>
      <c r="Q50" s="4">
        <v>37953</v>
      </c>
      <c r="R50" s="23">
        <v>0.83379999999999999</v>
      </c>
      <c r="S50" s="10">
        <f t="shared" si="8"/>
        <v>37953</v>
      </c>
      <c r="T50" s="11">
        <f t="shared" si="4"/>
        <v>0.83379999999999999</v>
      </c>
      <c r="U50" s="4">
        <v>37953</v>
      </c>
      <c r="V50" s="9">
        <v>1202.05</v>
      </c>
      <c r="W50" s="4">
        <v>37953</v>
      </c>
      <c r="X50" s="23">
        <v>2.9460000000000002</v>
      </c>
      <c r="Y50" s="10">
        <f t="shared" si="9"/>
        <v>37953</v>
      </c>
      <c r="Z50" s="11">
        <f t="shared" si="5"/>
        <v>0.83379999999999999</v>
      </c>
      <c r="AA50" s="4">
        <v>37953</v>
      </c>
      <c r="AB50" s="23">
        <v>34.207999999999998</v>
      </c>
      <c r="AC50" s="4">
        <v>37953</v>
      </c>
      <c r="AD50" s="23">
        <v>45.77</v>
      </c>
      <c r="AE50" s="10">
        <f t="shared" si="10"/>
        <v>37953</v>
      </c>
      <c r="AF50" s="11">
        <f t="shared" si="6"/>
        <v>0.83379999999999999</v>
      </c>
      <c r="AG50" s="4">
        <v>37953</v>
      </c>
      <c r="AH50" s="23">
        <v>29.740500000000001</v>
      </c>
      <c r="AI50" s="4">
        <v>37953</v>
      </c>
      <c r="AJ50" s="23">
        <v>6.3925999999999998</v>
      </c>
    </row>
    <row r="51" spans="1:36" x14ac:dyDescent="0.25">
      <c r="A51" s="4">
        <v>37986</v>
      </c>
      <c r="B51" s="23">
        <v>1.3298000000000001</v>
      </c>
      <c r="C51" s="4">
        <v>37986</v>
      </c>
      <c r="D51" s="9">
        <v>107.22</v>
      </c>
      <c r="E51" s="4">
        <v>37986</v>
      </c>
      <c r="F51" s="23">
        <v>8.2766999999999999</v>
      </c>
      <c r="G51" s="4">
        <v>37986</v>
      </c>
      <c r="H51" s="23">
        <v>1.2969999999999999</v>
      </c>
      <c r="I51" s="4">
        <v>37986</v>
      </c>
      <c r="J51" s="23">
        <v>1.2391000000000001</v>
      </c>
      <c r="K51" s="10">
        <f t="shared" si="7"/>
        <v>37986</v>
      </c>
      <c r="L51" s="35">
        <v>1</v>
      </c>
      <c r="M51" s="4">
        <v>37986</v>
      </c>
      <c r="N51" s="23">
        <v>0.56000000000000005</v>
      </c>
      <c r="O51" s="4">
        <v>37986</v>
      </c>
      <c r="P51" s="23">
        <v>7.7637999999999998</v>
      </c>
      <c r="Q51" s="4">
        <v>37986</v>
      </c>
      <c r="R51" s="23">
        <v>0.79400000000000004</v>
      </c>
      <c r="S51" s="10">
        <f t="shared" si="8"/>
        <v>37986</v>
      </c>
      <c r="T51" s="11">
        <f t="shared" si="4"/>
        <v>0.79400000000000004</v>
      </c>
      <c r="U51" s="4">
        <v>37986</v>
      </c>
      <c r="V51" s="9">
        <v>1192.0999999999999</v>
      </c>
      <c r="W51" s="4">
        <v>37986</v>
      </c>
      <c r="X51" s="23">
        <v>2.8915000000000002</v>
      </c>
      <c r="Y51" s="10">
        <f t="shared" si="9"/>
        <v>37986</v>
      </c>
      <c r="Z51" s="11">
        <f t="shared" si="5"/>
        <v>0.79400000000000004</v>
      </c>
      <c r="AA51" s="4">
        <v>37986</v>
      </c>
      <c r="AB51" s="23">
        <v>33.96</v>
      </c>
      <c r="AC51" s="4">
        <v>37986</v>
      </c>
      <c r="AD51" s="23">
        <v>45.625</v>
      </c>
      <c r="AE51" s="10">
        <f t="shared" si="10"/>
        <v>37986</v>
      </c>
      <c r="AF51" s="11">
        <f t="shared" si="6"/>
        <v>0.79400000000000004</v>
      </c>
      <c r="AG51" s="4">
        <v>37986</v>
      </c>
      <c r="AH51" s="23">
        <v>29.2425</v>
      </c>
      <c r="AI51" s="4">
        <v>37986</v>
      </c>
      <c r="AJ51" s="23">
        <v>6.6843000000000004</v>
      </c>
    </row>
    <row r="52" spans="1:36" x14ac:dyDescent="0.25">
      <c r="A52" s="4">
        <v>38016</v>
      </c>
      <c r="B52" s="23">
        <v>1.3088</v>
      </c>
      <c r="C52" s="4">
        <v>38016</v>
      </c>
      <c r="D52" s="9">
        <v>105.71</v>
      </c>
      <c r="E52" s="4">
        <v>38016</v>
      </c>
      <c r="F52" s="23">
        <v>8.2767999999999997</v>
      </c>
      <c r="G52" s="4">
        <v>38016</v>
      </c>
      <c r="H52" s="23">
        <v>1.3251999999999999</v>
      </c>
      <c r="I52" s="4">
        <v>38016</v>
      </c>
      <c r="J52" s="23">
        <v>1.2565</v>
      </c>
      <c r="K52" s="10">
        <f t="shared" si="7"/>
        <v>38016</v>
      </c>
      <c r="L52" s="35">
        <v>1</v>
      </c>
      <c r="M52" s="4">
        <v>38016</v>
      </c>
      <c r="N52" s="23">
        <v>0.54830000000000001</v>
      </c>
      <c r="O52" s="4">
        <v>38016</v>
      </c>
      <c r="P52" s="23">
        <v>7.7770999999999999</v>
      </c>
      <c r="Q52" s="4">
        <v>38016</v>
      </c>
      <c r="R52" s="23">
        <v>0.80149999999999999</v>
      </c>
      <c r="S52" s="10">
        <f t="shared" si="8"/>
        <v>38016</v>
      </c>
      <c r="T52" s="11">
        <f t="shared" si="4"/>
        <v>0.80149999999999999</v>
      </c>
      <c r="U52" s="4">
        <v>38016</v>
      </c>
      <c r="V52" s="9">
        <v>1173.5</v>
      </c>
      <c r="W52" s="4">
        <v>38016</v>
      </c>
      <c r="X52" s="23">
        <v>2.9344999999999999</v>
      </c>
      <c r="Y52" s="10">
        <f t="shared" si="9"/>
        <v>38016</v>
      </c>
      <c r="Z52" s="11">
        <f t="shared" si="5"/>
        <v>0.80149999999999999</v>
      </c>
      <c r="AA52" s="4">
        <v>38016</v>
      </c>
      <c r="AB52" s="23">
        <v>33.39</v>
      </c>
      <c r="AC52" s="4">
        <v>38016</v>
      </c>
      <c r="AD52" s="23">
        <v>45.265000000000001</v>
      </c>
      <c r="AE52" s="10">
        <f t="shared" si="10"/>
        <v>38016</v>
      </c>
      <c r="AF52" s="11">
        <f t="shared" si="6"/>
        <v>0.80149999999999999</v>
      </c>
      <c r="AG52" s="4">
        <v>38016</v>
      </c>
      <c r="AH52" s="23">
        <v>28.53</v>
      </c>
      <c r="AI52" s="4">
        <v>38016</v>
      </c>
      <c r="AJ52" s="23">
        <v>7.0712999999999999</v>
      </c>
    </row>
    <row r="53" spans="1:36" x14ac:dyDescent="0.25">
      <c r="A53" s="4">
        <v>38044</v>
      </c>
      <c r="B53" s="23">
        <v>1.2925</v>
      </c>
      <c r="C53" s="4">
        <v>38044</v>
      </c>
      <c r="D53" s="9">
        <v>109.11</v>
      </c>
      <c r="E53" s="4">
        <v>38044</v>
      </c>
      <c r="F53" s="23">
        <v>8.2768999999999995</v>
      </c>
      <c r="G53" s="4">
        <v>38044</v>
      </c>
      <c r="H53" s="23">
        <v>1.3343</v>
      </c>
      <c r="I53" s="4">
        <v>38044</v>
      </c>
      <c r="J53" s="23">
        <v>1.2623</v>
      </c>
      <c r="K53" s="10">
        <f t="shared" si="7"/>
        <v>38044</v>
      </c>
      <c r="L53" s="35">
        <v>1</v>
      </c>
      <c r="M53" s="4">
        <v>38044</v>
      </c>
      <c r="N53" s="23">
        <v>0.53520000000000001</v>
      </c>
      <c r="O53" s="4">
        <v>38044</v>
      </c>
      <c r="P53" s="23">
        <v>7.7838000000000003</v>
      </c>
      <c r="Q53" s="4">
        <v>38044</v>
      </c>
      <c r="R53" s="23">
        <v>0.80049999999999999</v>
      </c>
      <c r="S53" s="10">
        <f t="shared" si="8"/>
        <v>38044</v>
      </c>
      <c r="T53" s="11">
        <f t="shared" si="4"/>
        <v>0.80049999999999999</v>
      </c>
      <c r="U53" s="4">
        <v>38044</v>
      </c>
      <c r="V53" s="9">
        <v>1176.53</v>
      </c>
      <c r="W53" s="4">
        <v>38044</v>
      </c>
      <c r="X53" s="23">
        <v>2.9058999999999999</v>
      </c>
      <c r="Y53" s="10">
        <f t="shared" si="9"/>
        <v>38044</v>
      </c>
      <c r="Z53" s="11">
        <f t="shared" si="5"/>
        <v>0.80049999999999999</v>
      </c>
      <c r="AA53" s="4">
        <v>38044</v>
      </c>
      <c r="AB53" s="23">
        <v>33.365000000000002</v>
      </c>
      <c r="AC53" s="4">
        <v>38044</v>
      </c>
      <c r="AD53" s="23">
        <v>45.234999999999999</v>
      </c>
      <c r="AE53" s="10">
        <f t="shared" si="10"/>
        <v>38044</v>
      </c>
      <c r="AF53" s="11">
        <f t="shared" si="6"/>
        <v>0.80049999999999999</v>
      </c>
      <c r="AG53" s="4">
        <v>38044</v>
      </c>
      <c r="AH53" s="23">
        <v>28.5105</v>
      </c>
      <c r="AI53" s="4">
        <v>38044</v>
      </c>
      <c r="AJ53" s="23">
        <v>6.6327999999999996</v>
      </c>
    </row>
    <row r="54" spans="1:36" x14ac:dyDescent="0.25">
      <c r="A54" s="4">
        <v>38077</v>
      </c>
      <c r="B54" s="23">
        <v>1.3042</v>
      </c>
      <c r="C54" s="4">
        <v>38077</v>
      </c>
      <c r="D54" s="9">
        <v>104.23</v>
      </c>
      <c r="E54" s="4">
        <v>38077</v>
      </c>
      <c r="F54" s="23">
        <v>8.2769999999999992</v>
      </c>
      <c r="G54" s="4">
        <v>38077</v>
      </c>
      <c r="H54" s="23">
        <v>1.3092999999999999</v>
      </c>
      <c r="I54" s="4">
        <v>38077</v>
      </c>
      <c r="J54" s="23">
        <v>1.2659</v>
      </c>
      <c r="K54" s="10">
        <f t="shared" si="7"/>
        <v>38077</v>
      </c>
      <c r="L54" s="35">
        <v>1</v>
      </c>
      <c r="M54" s="4">
        <v>38077</v>
      </c>
      <c r="N54" s="23">
        <v>0.54169999999999996</v>
      </c>
      <c r="O54" s="4">
        <v>38077</v>
      </c>
      <c r="P54" s="23">
        <v>7.7919999999999998</v>
      </c>
      <c r="Q54" s="4">
        <v>38077</v>
      </c>
      <c r="R54" s="23">
        <v>0.81200000000000006</v>
      </c>
      <c r="S54" s="10">
        <f t="shared" si="8"/>
        <v>38077</v>
      </c>
      <c r="T54" s="11">
        <f t="shared" si="4"/>
        <v>0.81200000000000006</v>
      </c>
      <c r="U54" s="4">
        <v>38077</v>
      </c>
      <c r="V54" s="9">
        <v>1147.28</v>
      </c>
      <c r="W54" s="4">
        <v>38077</v>
      </c>
      <c r="X54" s="23">
        <v>2.8953000000000002</v>
      </c>
      <c r="Y54" s="10">
        <f t="shared" si="9"/>
        <v>38077</v>
      </c>
      <c r="Z54" s="11">
        <f t="shared" si="5"/>
        <v>0.81200000000000006</v>
      </c>
      <c r="AA54" s="4">
        <v>38077</v>
      </c>
      <c r="AB54" s="23">
        <v>33.020000000000003</v>
      </c>
      <c r="AC54" s="4">
        <v>38077</v>
      </c>
      <c r="AD54" s="23">
        <v>43.6</v>
      </c>
      <c r="AE54" s="10">
        <f t="shared" si="10"/>
        <v>38077</v>
      </c>
      <c r="AF54" s="11">
        <f t="shared" si="6"/>
        <v>0.81200000000000006</v>
      </c>
      <c r="AG54" s="4">
        <v>38077</v>
      </c>
      <c r="AH54" s="23">
        <v>28.518999999999998</v>
      </c>
      <c r="AI54" s="4">
        <v>38077</v>
      </c>
      <c r="AJ54" s="23">
        <v>6.2925000000000004</v>
      </c>
    </row>
    <row r="55" spans="1:36" x14ac:dyDescent="0.25">
      <c r="A55" s="4">
        <v>38107</v>
      </c>
      <c r="B55" s="23">
        <v>1.3874</v>
      </c>
      <c r="C55" s="4">
        <v>38107</v>
      </c>
      <c r="D55" s="9">
        <v>110.52</v>
      </c>
      <c r="E55" s="4">
        <v>38107</v>
      </c>
      <c r="F55" s="23">
        <v>8.2771000000000008</v>
      </c>
      <c r="G55" s="4">
        <v>38107</v>
      </c>
      <c r="H55" s="23">
        <v>1.3722000000000001</v>
      </c>
      <c r="I55" s="4">
        <v>38107</v>
      </c>
      <c r="J55" s="23">
        <v>1.2956000000000001</v>
      </c>
      <c r="K55" s="10">
        <f t="shared" si="7"/>
        <v>38107</v>
      </c>
      <c r="L55" s="35">
        <v>1</v>
      </c>
      <c r="M55" s="4">
        <v>38107</v>
      </c>
      <c r="N55" s="23">
        <v>0.56240000000000001</v>
      </c>
      <c r="O55" s="4">
        <v>38107</v>
      </c>
      <c r="P55" s="23">
        <v>7.7995000000000001</v>
      </c>
      <c r="Q55" s="4">
        <v>38107</v>
      </c>
      <c r="R55" s="23">
        <v>0.83499999999999996</v>
      </c>
      <c r="S55" s="10">
        <f t="shared" si="8"/>
        <v>38107</v>
      </c>
      <c r="T55" s="11">
        <f t="shared" si="4"/>
        <v>0.83499999999999996</v>
      </c>
      <c r="U55" s="4">
        <v>38107</v>
      </c>
      <c r="V55" s="9">
        <v>1173.3499999999999</v>
      </c>
      <c r="W55" s="4">
        <v>38107</v>
      </c>
      <c r="X55" s="23">
        <v>2.9329999999999998</v>
      </c>
      <c r="Y55" s="10">
        <f t="shared" si="9"/>
        <v>38107</v>
      </c>
      <c r="Z55" s="11">
        <f t="shared" si="5"/>
        <v>0.83499999999999996</v>
      </c>
      <c r="AA55" s="4">
        <v>38107</v>
      </c>
      <c r="AB55" s="23">
        <v>33.369</v>
      </c>
      <c r="AC55" s="4">
        <v>38107</v>
      </c>
      <c r="AD55" s="23">
        <v>44.5</v>
      </c>
      <c r="AE55" s="10">
        <f t="shared" si="10"/>
        <v>38107</v>
      </c>
      <c r="AF55" s="11">
        <f t="shared" si="6"/>
        <v>0.83499999999999996</v>
      </c>
      <c r="AG55" s="4">
        <v>38107</v>
      </c>
      <c r="AH55" s="23">
        <v>29.006</v>
      </c>
      <c r="AI55" s="4">
        <v>38107</v>
      </c>
      <c r="AJ55" s="23">
        <v>6.9901</v>
      </c>
    </row>
    <row r="56" spans="1:36" x14ac:dyDescent="0.25">
      <c r="A56" s="4">
        <v>38138</v>
      </c>
      <c r="B56" s="23">
        <v>1.3984000000000001</v>
      </c>
      <c r="C56" s="4">
        <v>38138</v>
      </c>
      <c r="D56" s="9">
        <v>109.52</v>
      </c>
      <c r="E56" s="4">
        <v>38138</v>
      </c>
      <c r="F56" s="23">
        <v>8.2767999999999997</v>
      </c>
      <c r="G56" s="4">
        <v>38138</v>
      </c>
      <c r="H56" s="23">
        <v>1.3624000000000001</v>
      </c>
      <c r="I56" s="4">
        <v>38138</v>
      </c>
      <c r="J56" s="23">
        <v>1.2541</v>
      </c>
      <c r="K56" s="10">
        <f t="shared" si="7"/>
        <v>38138</v>
      </c>
      <c r="L56" s="35">
        <v>1</v>
      </c>
      <c r="M56" s="4">
        <v>38138</v>
      </c>
      <c r="N56" s="23">
        <v>0.54579999999999995</v>
      </c>
      <c r="O56" s="4">
        <v>38138</v>
      </c>
      <c r="P56" s="23">
        <v>7.7938999999999998</v>
      </c>
      <c r="Q56" s="4">
        <v>38138</v>
      </c>
      <c r="R56" s="23">
        <v>0.82050000000000001</v>
      </c>
      <c r="S56" s="10">
        <f t="shared" si="8"/>
        <v>38138</v>
      </c>
      <c r="T56" s="11">
        <f t="shared" si="4"/>
        <v>0.82050000000000001</v>
      </c>
      <c r="U56" s="4">
        <v>38138</v>
      </c>
      <c r="V56" s="9">
        <v>1160.0999999999999</v>
      </c>
      <c r="W56" s="4">
        <v>38138</v>
      </c>
      <c r="X56" s="23">
        <v>3.1890000000000001</v>
      </c>
      <c r="Y56" s="10">
        <f t="shared" si="9"/>
        <v>38138</v>
      </c>
      <c r="Z56" s="11">
        <f t="shared" si="5"/>
        <v>0.82050000000000001</v>
      </c>
      <c r="AA56" s="4">
        <v>38138</v>
      </c>
      <c r="AB56" s="23">
        <v>33.375999999999998</v>
      </c>
      <c r="AC56" s="4">
        <v>38138</v>
      </c>
      <c r="AD56" s="23">
        <v>45.465000000000003</v>
      </c>
      <c r="AE56" s="10">
        <f t="shared" si="10"/>
        <v>38138</v>
      </c>
      <c r="AF56" s="11">
        <f t="shared" si="6"/>
        <v>0.82050000000000001</v>
      </c>
      <c r="AG56" s="4">
        <v>38138</v>
      </c>
      <c r="AH56" s="23">
        <v>28.994</v>
      </c>
      <c r="AI56" s="4">
        <v>38138</v>
      </c>
      <c r="AJ56" s="23">
        <v>6.5149999999999997</v>
      </c>
    </row>
    <row r="57" spans="1:36" x14ac:dyDescent="0.25">
      <c r="A57" s="4">
        <v>38168</v>
      </c>
      <c r="B57" s="23">
        <v>1.4306000000000001</v>
      </c>
      <c r="C57" s="4">
        <v>38168</v>
      </c>
      <c r="D57" s="9">
        <v>108.77</v>
      </c>
      <c r="E57" s="4">
        <v>38168</v>
      </c>
      <c r="F57" s="23">
        <v>8.2766000000000002</v>
      </c>
      <c r="G57" s="4">
        <v>38168</v>
      </c>
      <c r="H57" s="23">
        <v>1.3328</v>
      </c>
      <c r="I57" s="4">
        <v>38168</v>
      </c>
      <c r="J57" s="23">
        <v>1.2486999999999999</v>
      </c>
      <c r="K57" s="10">
        <f t="shared" si="7"/>
        <v>38168</v>
      </c>
      <c r="L57" s="35">
        <v>1</v>
      </c>
      <c r="M57" s="4">
        <v>38168</v>
      </c>
      <c r="N57" s="23">
        <v>0.5494</v>
      </c>
      <c r="O57" s="4">
        <v>38168</v>
      </c>
      <c r="P57" s="23">
        <v>7.7996999999999996</v>
      </c>
      <c r="Q57" s="4">
        <v>38168</v>
      </c>
      <c r="R57" s="23">
        <v>0.8196</v>
      </c>
      <c r="S57" s="10">
        <f t="shared" si="8"/>
        <v>38168</v>
      </c>
      <c r="T57" s="11">
        <f t="shared" si="4"/>
        <v>0.8196</v>
      </c>
      <c r="U57" s="4">
        <v>38168</v>
      </c>
      <c r="V57" s="9">
        <v>1155.45</v>
      </c>
      <c r="W57" s="4">
        <v>38168</v>
      </c>
      <c r="X57" s="23">
        <v>3.085</v>
      </c>
      <c r="Y57" s="10">
        <f t="shared" si="9"/>
        <v>38168</v>
      </c>
      <c r="Z57" s="11">
        <f t="shared" si="5"/>
        <v>0.8196</v>
      </c>
      <c r="AA57" s="4">
        <v>38168</v>
      </c>
      <c r="AB57" s="23">
        <v>33.774999999999999</v>
      </c>
      <c r="AC57" s="4">
        <v>38168</v>
      </c>
      <c r="AD57" s="23">
        <v>46.06</v>
      </c>
      <c r="AE57" s="10">
        <f t="shared" si="10"/>
        <v>38168</v>
      </c>
      <c r="AF57" s="11">
        <f t="shared" si="6"/>
        <v>0.8196</v>
      </c>
      <c r="AG57" s="4">
        <v>38168</v>
      </c>
      <c r="AH57" s="23">
        <v>29.069800000000001</v>
      </c>
      <c r="AI57" s="4">
        <v>38168</v>
      </c>
      <c r="AJ57" s="23">
        <v>6.1361999999999997</v>
      </c>
    </row>
    <row r="58" spans="1:36" x14ac:dyDescent="0.25">
      <c r="A58" s="4">
        <v>38198</v>
      </c>
      <c r="B58" s="23">
        <v>1.423</v>
      </c>
      <c r="C58" s="4">
        <v>38198</v>
      </c>
      <c r="D58" s="9">
        <v>111.36</v>
      </c>
      <c r="E58" s="4">
        <v>38198</v>
      </c>
      <c r="F58" s="23">
        <v>8.2769999999999992</v>
      </c>
      <c r="G58" s="4">
        <v>38198</v>
      </c>
      <c r="H58" s="23">
        <v>1.3313999999999999</v>
      </c>
      <c r="I58" s="4">
        <v>38198</v>
      </c>
      <c r="J58" s="23">
        <v>1.2815000000000001</v>
      </c>
      <c r="K58" s="10">
        <f t="shared" si="7"/>
        <v>38198</v>
      </c>
      <c r="L58" s="35">
        <v>1</v>
      </c>
      <c r="M58" s="4">
        <v>38198</v>
      </c>
      <c r="N58" s="23">
        <v>0.54949999999999999</v>
      </c>
      <c r="O58" s="4">
        <v>38198</v>
      </c>
      <c r="P58" s="23">
        <v>7.7998000000000003</v>
      </c>
      <c r="Q58" s="4">
        <v>38198</v>
      </c>
      <c r="R58" s="23">
        <v>0.83209999999999995</v>
      </c>
      <c r="S58" s="10">
        <f t="shared" si="8"/>
        <v>38198</v>
      </c>
      <c r="T58" s="11">
        <f t="shared" si="4"/>
        <v>0.83209999999999995</v>
      </c>
      <c r="U58" s="4">
        <v>38198</v>
      </c>
      <c r="V58" s="9">
        <v>1170.0999999999999</v>
      </c>
      <c r="W58" s="4">
        <v>38198</v>
      </c>
      <c r="X58" s="23">
        <v>3.0365000000000002</v>
      </c>
      <c r="Y58" s="10">
        <f t="shared" si="9"/>
        <v>38198</v>
      </c>
      <c r="Z58" s="11">
        <f t="shared" si="5"/>
        <v>0.83209999999999995</v>
      </c>
      <c r="AA58" s="4">
        <v>38198</v>
      </c>
      <c r="AB58" s="23">
        <v>34.136000000000003</v>
      </c>
      <c r="AC58" s="4">
        <v>38198</v>
      </c>
      <c r="AD58" s="23">
        <v>46.47</v>
      </c>
      <c r="AE58" s="10">
        <f t="shared" si="10"/>
        <v>38198</v>
      </c>
      <c r="AF58" s="11">
        <f t="shared" si="6"/>
        <v>0.83209999999999995</v>
      </c>
      <c r="AG58" s="4">
        <v>38198</v>
      </c>
      <c r="AH58" s="23">
        <v>29.106000000000002</v>
      </c>
      <c r="AI58" s="4">
        <v>38198</v>
      </c>
      <c r="AJ58" s="23">
        <v>6.2675000000000001</v>
      </c>
    </row>
    <row r="59" spans="1:36" x14ac:dyDescent="0.25">
      <c r="A59" s="4">
        <v>38230</v>
      </c>
      <c r="B59" s="23">
        <v>1.4204000000000001</v>
      </c>
      <c r="C59" s="4">
        <v>38230</v>
      </c>
      <c r="D59" s="9">
        <v>109.17</v>
      </c>
      <c r="E59" s="4">
        <v>38230</v>
      </c>
      <c r="F59" s="23">
        <v>8.2765000000000004</v>
      </c>
      <c r="G59" s="4">
        <v>38230</v>
      </c>
      <c r="H59" s="23">
        <v>1.3127</v>
      </c>
      <c r="I59" s="4">
        <v>38230</v>
      </c>
      <c r="J59" s="23">
        <v>1.2664</v>
      </c>
      <c r="K59" s="10">
        <f t="shared" si="7"/>
        <v>38230</v>
      </c>
      <c r="L59" s="35">
        <v>1</v>
      </c>
      <c r="M59" s="4">
        <v>38230</v>
      </c>
      <c r="N59" s="23">
        <v>0.55479999999999996</v>
      </c>
      <c r="O59" s="4">
        <v>38230</v>
      </c>
      <c r="P59" s="23">
        <v>7.8</v>
      </c>
      <c r="Q59" s="4">
        <v>38230</v>
      </c>
      <c r="R59" s="23">
        <v>0.82079999999999997</v>
      </c>
      <c r="S59" s="10">
        <f t="shared" si="8"/>
        <v>38230</v>
      </c>
      <c r="T59" s="11">
        <f t="shared" si="4"/>
        <v>0.82079999999999997</v>
      </c>
      <c r="U59" s="4">
        <v>38230</v>
      </c>
      <c r="V59" s="9">
        <v>1152.45</v>
      </c>
      <c r="W59" s="4">
        <v>38230</v>
      </c>
      <c r="X59" s="23">
        <v>2.927</v>
      </c>
      <c r="Y59" s="10">
        <f t="shared" si="9"/>
        <v>38230</v>
      </c>
      <c r="Z59" s="11">
        <f t="shared" si="5"/>
        <v>0.82079999999999997</v>
      </c>
      <c r="AA59" s="4">
        <v>38230</v>
      </c>
      <c r="AB59" s="23">
        <v>34.052999999999997</v>
      </c>
      <c r="AC59" s="4">
        <v>38230</v>
      </c>
      <c r="AD59" s="23">
        <v>46.3538</v>
      </c>
      <c r="AE59" s="10">
        <f t="shared" si="10"/>
        <v>38230</v>
      </c>
      <c r="AF59" s="11">
        <f t="shared" si="6"/>
        <v>0.82079999999999997</v>
      </c>
      <c r="AG59" s="4">
        <v>38230</v>
      </c>
      <c r="AH59" s="23">
        <v>29.262</v>
      </c>
      <c r="AI59" s="4">
        <v>38230</v>
      </c>
      <c r="AJ59" s="23">
        <v>6.6313000000000004</v>
      </c>
    </row>
    <row r="60" spans="1:36" x14ac:dyDescent="0.25">
      <c r="A60" s="4">
        <v>38260</v>
      </c>
      <c r="B60" s="23">
        <v>1.3744000000000001</v>
      </c>
      <c r="C60" s="4">
        <v>38260</v>
      </c>
      <c r="D60" s="9">
        <v>110.05</v>
      </c>
      <c r="E60" s="4">
        <v>38260</v>
      </c>
      <c r="F60" s="23">
        <v>8.2765000000000004</v>
      </c>
      <c r="G60" s="4">
        <v>38260</v>
      </c>
      <c r="H60" s="23">
        <v>1.2613000000000001</v>
      </c>
      <c r="I60" s="4">
        <v>38260</v>
      </c>
      <c r="J60" s="23">
        <v>1.2461</v>
      </c>
      <c r="K60" s="10">
        <f t="shared" si="7"/>
        <v>38260</v>
      </c>
      <c r="L60" s="35">
        <v>1</v>
      </c>
      <c r="M60" s="4">
        <v>38260</v>
      </c>
      <c r="N60" s="23">
        <v>0.55189999999999995</v>
      </c>
      <c r="O60" s="4">
        <v>38260</v>
      </c>
      <c r="P60" s="23">
        <v>7.7960000000000003</v>
      </c>
      <c r="Q60" s="4">
        <v>38260</v>
      </c>
      <c r="R60" s="23">
        <v>0.80410000000000004</v>
      </c>
      <c r="S60" s="10">
        <f t="shared" si="8"/>
        <v>38260</v>
      </c>
      <c r="T60" s="11">
        <f t="shared" si="4"/>
        <v>0.80410000000000004</v>
      </c>
      <c r="U60" s="4">
        <v>38260</v>
      </c>
      <c r="V60" s="9">
        <v>1151.8499999999999</v>
      </c>
      <c r="W60" s="4">
        <v>38260</v>
      </c>
      <c r="X60" s="23">
        <v>2.8607999999999998</v>
      </c>
      <c r="Y60" s="10">
        <f t="shared" si="9"/>
        <v>38260</v>
      </c>
      <c r="Z60" s="11">
        <f t="shared" si="5"/>
        <v>0.80410000000000004</v>
      </c>
      <c r="AA60" s="4">
        <v>38260</v>
      </c>
      <c r="AB60" s="23">
        <v>33.984000000000002</v>
      </c>
      <c r="AC60" s="4">
        <v>38260</v>
      </c>
      <c r="AD60" s="23">
        <v>45.95</v>
      </c>
      <c r="AE60" s="10">
        <f t="shared" si="10"/>
        <v>38260</v>
      </c>
      <c r="AF60" s="11">
        <f t="shared" si="6"/>
        <v>0.80410000000000004</v>
      </c>
      <c r="AG60" s="4">
        <v>38260</v>
      </c>
      <c r="AH60" s="23">
        <v>29.222899999999999</v>
      </c>
      <c r="AI60" s="4">
        <v>38260</v>
      </c>
      <c r="AJ60" s="23">
        <v>6.4535</v>
      </c>
    </row>
    <row r="61" spans="1:36" x14ac:dyDescent="0.25">
      <c r="A61" s="4">
        <v>38289</v>
      </c>
      <c r="B61" s="23">
        <v>1.3363</v>
      </c>
      <c r="C61" s="4">
        <v>38289</v>
      </c>
      <c r="D61" s="9">
        <v>105.81</v>
      </c>
      <c r="E61" s="4">
        <v>38289</v>
      </c>
      <c r="F61" s="23">
        <v>8.2766000000000002</v>
      </c>
      <c r="G61" s="4">
        <v>38289</v>
      </c>
      <c r="H61" s="23">
        <v>1.2177</v>
      </c>
      <c r="I61" s="4">
        <v>38289</v>
      </c>
      <c r="J61" s="23">
        <v>1.1942999999999999</v>
      </c>
      <c r="K61" s="10">
        <f t="shared" si="7"/>
        <v>38289</v>
      </c>
      <c r="L61" s="35">
        <v>1</v>
      </c>
      <c r="M61" s="4">
        <v>38289</v>
      </c>
      <c r="N61" s="23">
        <v>0.54449999999999998</v>
      </c>
      <c r="O61" s="4">
        <v>38289</v>
      </c>
      <c r="P61" s="23">
        <v>7.7836999999999996</v>
      </c>
      <c r="Q61" s="4">
        <v>38289</v>
      </c>
      <c r="R61" s="23">
        <v>0.78139999999999998</v>
      </c>
      <c r="S61" s="10">
        <f t="shared" si="8"/>
        <v>38289</v>
      </c>
      <c r="T61" s="11">
        <f t="shared" si="4"/>
        <v>0.78139999999999998</v>
      </c>
      <c r="U61" s="4">
        <v>38289</v>
      </c>
      <c r="V61" s="9">
        <v>1119.3499999999999</v>
      </c>
      <c r="W61" s="4">
        <v>38289</v>
      </c>
      <c r="X61" s="23">
        <v>2.8570000000000002</v>
      </c>
      <c r="Y61" s="10">
        <f t="shared" si="9"/>
        <v>38289</v>
      </c>
      <c r="Z61" s="11">
        <f t="shared" si="5"/>
        <v>0.78139999999999998</v>
      </c>
      <c r="AA61" s="4">
        <v>38289</v>
      </c>
      <c r="AB61" s="23">
        <v>33.435000000000002</v>
      </c>
      <c r="AC61" s="4">
        <v>38289</v>
      </c>
      <c r="AD61" s="23">
        <v>45.387500000000003</v>
      </c>
      <c r="AE61" s="10">
        <f t="shared" si="10"/>
        <v>38289</v>
      </c>
      <c r="AF61" s="11">
        <f t="shared" si="6"/>
        <v>0.78139999999999998</v>
      </c>
      <c r="AG61" s="4">
        <v>38289</v>
      </c>
      <c r="AH61" s="23">
        <v>28.7455</v>
      </c>
      <c r="AI61" s="4">
        <v>38289</v>
      </c>
      <c r="AJ61" s="23">
        <v>6.1</v>
      </c>
    </row>
    <row r="62" spans="1:36" x14ac:dyDescent="0.25">
      <c r="A62" s="4">
        <v>38321</v>
      </c>
      <c r="B62" s="23">
        <v>1.2939000000000001</v>
      </c>
      <c r="C62" s="4">
        <v>38321</v>
      </c>
      <c r="D62" s="9">
        <v>103.07</v>
      </c>
      <c r="E62" s="4">
        <v>38321</v>
      </c>
      <c r="F62" s="23">
        <v>8.2765000000000004</v>
      </c>
      <c r="G62" s="4">
        <v>38321</v>
      </c>
      <c r="H62" s="23">
        <v>1.1874</v>
      </c>
      <c r="I62" s="4">
        <v>38321</v>
      </c>
      <c r="J62" s="23">
        <v>1.1413</v>
      </c>
      <c r="K62" s="10">
        <f t="shared" si="7"/>
        <v>38321</v>
      </c>
      <c r="L62" s="35">
        <v>1</v>
      </c>
      <c r="M62" s="4">
        <v>38321</v>
      </c>
      <c r="N62" s="23">
        <v>0.52370000000000005</v>
      </c>
      <c r="O62" s="4">
        <v>38321</v>
      </c>
      <c r="P62" s="23">
        <v>7.7750000000000004</v>
      </c>
      <c r="Q62" s="4">
        <v>38321</v>
      </c>
      <c r="R62" s="23">
        <v>0.75319999999999998</v>
      </c>
      <c r="S62" s="10">
        <f t="shared" si="8"/>
        <v>38321</v>
      </c>
      <c r="T62" s="11">
        <f t="shared" si="4"/>
        <v>0.75319999999999998</v>
      </c>
      <c r="U62" s="4">
        <v>38321</v>
      </c>
      <c r="V62" s="9">
        <v>1048.5</v>
      </c>
      <c r="W62" s="4">
        <v>38321</v>
      </c>
      <c r="X62" s="23">
        <v>2.72</v>
      </c>
      <c r="Y62" s="10">
        <f t="shared" si="9"/>
        <v>38321</v>
      </c>
      <c r="Z62" s="11">
        <f t="shared" si="5"/>
        <v>0.75319999999999998</v>
      </c>
      <c r="AA62" s="4">
        <v>38321</v>
      </c>
      <c r="AB62" s="23">
        <v>32.21</v>
      </c>
      <c r="AC62" s="4">
        <v>38321</v>
      </c>
      <c r="AD62" s="23">
        <v>44.634999999999998</v>
      </c>
      <c r="AE62" s="10">
        <f t="shared" si="10"/>
        <v>38321</v>
      </c>
      <c r="AF62" s="11">
        <f t="shared" si="6"/>
        <v>0.75319999999999998</v>
      </c>
      <c r="AG62" s="4">
        <v>38321</v>
      </c>
      <c r="AH62" s="23">
        <v>28.13</v>
      </c>
      <c r="AI62" s="4">
        <v>38321</v>
      </c>
      <c r="AJ62" s="23">
        <v>5.8033000000000001</v>
      </c>
    </row>
    <row r="63" spans="1:36" x14ac:dyDescent="0.25">
      <c r="A63" s="4">
        <v>38352</v>
      </c>
      <c r="B63" s="23">
        <v>1.2817000000000001</v>
      </c>
      <c r="C63" s="4">
        <v>38352</v>
      </c>
      <c r="D63" s="9">
        <v>102.63</v>
      </c>
      <c r="E63" s="4">
        <v>38352</v>
      </c>
      <c r="F63" s="23">
        <v>8.2765000000000004</v>
      </c>
      <c r="G63" s="4">
        <v>38352</v>
      </c>
      <c r="H63" s="23">
        <v>1.2019</v>
      </c>
      <c r="I63" s="4">
        <v>38352</v>
      </c>
      <c r="J63" s="23">
        <v>1.1404000000000001</v>
      </c>
      <c r="K63" s="10">
        <f t="shared" si="7"/>
        <v>38352</v>
      </c>
      <c r="L63" s="35">
        <v>1</v>
      </c>
      <c r="M63" s="4">
        <v>38352</v>
      </c>
      <c r="N63" s="23">
        <v>0.52129999999999999</v>
      </c>
      <c r="O63" s="4">
        <v>38352</v>
      </c>
      <c r="P63" s="23">
        <v>7.7725999999999997</v>
      </c>
      <c r="Q63" s="4">
        <v>38352</v>
      </c>
      <c r="R63" s="23">
        <v>0.73780000000000001</v>
      </c>
      <c r="S63" s="10">
        <f t="shared" si="8"/>
        <v>38352</v>
      </c>
      <c r="T63" s="11">
        <f t="shared" si="4"/>
        <v>0.73780000000000001</v>
      </c>
      <c r="U63" s="4">
        <v>38352</v>
      </c>
      <c r="V63" s="9">
        <v>1035.0999999999999</v>
      </c>
      <c r="W63" s="4">
        <v>38352</v>
      </c>
      <c r="X63" s="23">
        <v>2.6560000000000001</v>
      </c>
      <c r="Y63" s="10">
        <f t="shared" si="9"/>
        <v>38352</v>
      </c>
      <c r="Z63" s="11">
        <f t="shared" si="5"/>
        <v>0.73780000000000001</v>
      </c>
      <c r="AA63" s="4">
        <v>38352</v>
      </c>
      <c r="AB63" s="23">
        <v>31.74</v>
      </c>
      <c r="AC63" s="4">
        <v>38352</v>
      </c>
      <c r="AD63" s="23">
        <v>43.46</v>
      </c>
      <c r="AE63" s="10">
        <f t="shared" si="10"/>
        <v>38352</v>
      </c>
      <c r="AF63" s="11">
        <f t="shared" si="6"/>
        <v>0.73780000000000001</v>
      </c>
      <c r="AG63" s="4">
        <v>38352</v>
      </c>
      <c r="AH63" s="23">
        <v>27.72</v>
      </c>
      <c r="AI63" s="4">
        <v>38352</v>
      </c>
      <c r="AJ63" s="23">
        <v>5.665</v>
      </c>
    </row>
    <row r="64" spans="1:36" x14ac:dyDescent="0.25">
      <c r="A64" s="4">
        <v>38383</v>
      </c>
      <c r="B64" s="23">
        <v>1.2891999999999999</v>
      </c>
      <c r="C64" s="4">
        <v>38383</v>
      </c>
      <c r="D64" s="9">
        <v>103.7</v>
      </c>
      <c r="E64" s="4">
        <v>38383</v>
      </c>
      <c r="F64" s="23">
        <v>8.2764000000000006</v>
      </c>
      <c r="G64" s="4">
        <v>38383</v>
      </c>
      <c r="H64" s="23">
        <v>1.2398</v>
      </c>
      <c r="I64" s="4">
        <v>38383</v>
      </c>
      <c r="J64" s="23">
        <v>1.1889000000000001</v>
      </c>
      <c r="K64" s="10">
        <f t="shared" si="7"/>
        <v>38383</v>
      </c>
      <c r="L64" s="35">
        <v>1</v>
      </c>
      <c r="M64" s="4">
        <v>38383</v>
      </c>
      <c r="N64" s="23">
        <v>0.53110000000000002</v>
      </c>
      <c r="O64" s="4">
        <v>38383</v>
      </c>
      <c r="P64" s="23">
        <v>7.7995999999999999</v>
      </c>
      <c r="Q64" s="4">
        <v>38383</v>
      </c>
      <c r="R64" s="23">
        <v>0.76700000000000002</v>
      </c>
      <c r="S64" s="10">
        <f t="shared" si="8"/>
        <v>38383</v>
      </c>
      <c r="T64" s="11">
        <f t="shared" si="4"/>
        <v>0.76700000000000002</v>
      </c>
      <c r="U64" s="4">
        <v>38383</v>
      </c>
      <c r="V64" s="9">
        <v>1026</v>
      </c>
      <c r="W64" s="4">
        <v>38383</v>
      </c>
      <c r="X64" s="23">
        <v>2.6088</v>
      </c>
      <c r="Y64" s="10">
        <f t="shared" si="9"/>
        <v>38383</v>
      </c>
      <c r="Z64" s="11">
        <f t="shared" si="5"/>
        <v>0.76700000000000002</v>
      </c>
      <c r="AA64" s="4">
        <v>38383</v>
      </c>
      <c r="AB64" s="23">
        <v>31.745000000000001</v>
      </c>
      <c r="AC64" s="4">
        <v>38383</v>
      </c>
      <c r="AD64" s="23">
        <v>43.72</v>
      </c>
      <c r="AE64" s="10">
        <f t="shared" si="10"/>
        <v>38383</v>
      </c>
      <c r="AF64" s="11">
        <f t="shared" si="6"/>
        <v>0.76700000000000002</v>
      </c>
      <c r="AG64" s="4">
        <v>38383</v>
      </c>
      <c r="AH64" s="23">
        <v>28.02</v>
      </c>
      <c r="AI64" s="4">
        <v>38383</v>
      </c>
      <c r="AJ64" s="23">
        <v>5.9850000000000003</v>
      </c>
    </row>
    <row r="65" spans="1:36" x14ac:dyDescent="0.25">
      <c r="A65" s="4">
        <v>38411</v>
      </c>
      <c r="B65" s="23">
        <v>1.2629999999999999</v>
      </c>
      <c r="C65" s="4">
        <v>38411</v>
      </c>
      <c r="D65" s="9">
        <v>104.63</v>
      </c>
      <c r="E65" s="4">
        <v>38411</v>
      </c>
      <c r="F65" s="23">
        <v>8.2765000000000004</v>
      </c>
      <c r="G65" s="4">
        <v>38411</v>
      </c>
      <c r="H65" s="23">
        <v>1.2339</v>
      </c>
      <c r="I65" s="4">
        <v>38411</v>
      </c>
      <c r="J65" s="23">
        <v>1.1631</v>
      </c>
      <c r="K65" s="10">
        <f t="shared" si="7"/>
        <v>38411</v>
      </c>
      <c r="L65" s="35">
        <v>1</v>
      </c>
      <c r="M65" s="4">
        <v>38411</v>
      </c>
      <c r="N65" s="23">
        <v>0.52049999999999996</v>
      </c>
      <c r="O65" s="4">
        <v>38411</v>
      </c>
      <c r="P65" s="23">
        <v>7.7988999999999997</v>
      </c>
      <c r="Q65" s="4">
        <v>38411</v>
      </c>
      <c r="R65" s="23">
        <v>0.75609999999999999</v>
      </c>
      <c r="S65" s="10">
        <f t="shared" si="8"/>
        <v>38411</v>
      </c>
      <c r="T65" s="11">
        <f t="shared" si="4"/>
        <v>0.75609999999999999</v>
      </c>
      <c r="U65" s="4">
        <v>38411</v>
      </c>
      <c r="V65" s="9">
        <v>1004.03</v>
      </c>
      <c r="W65" s="4">
        <v>38411</v>
      </c>
      <c r="X65" s="23">
        <v>2.5874999999999999</v>
      </c>
      <c r="Y65" s="10">
        <f t="shared" si="9"/>
        <v>38411</v>
      </c>
      <c r="Z65" s="11">
        <f t="shared" si="5"/>
        <v>0.75609999999999999</v>
      </c>
      <c r="AA65" s="4">
        <v>38411</v>
      </c>
      <c r="AB65" s="23">
        <v>31.08</v>
      </c>
      <c r="AC65" s="4">
        <v>38411</v>
      </c>
      <c r="AD65" s="23">
        <v>43.674999999999997</v>
      </c>
      <c r="AE65" s="10">
        <f t="shared" si="10"/>
        <v>38411</v>
      </c>
      <c r="AF65" s="11">
        <f t="shared" si="6"/>
        <v>0.75609999999999999</v>
      </c>
      <c r="AG65" s="4">
        <v>38411</v>
      </c>
      <c r="AH65" s="23">
        <v>27.675000000000001</v>
      </c>
      <c r="AI65" s="4">
        <v>38411</v>
      </c>
      <c r="AJ65" s="23">
        <v>5.8174999999999999</v>
      </c>
    </row>
    <row r="66" spans="1:36" x14ac:dyDescent="0.25">
      <c r="A66" s="4">
        <v>38442</v>
      </c>
      <c r="B66" s="23">
        <v>1.2938000000000001</v>
      </c>
      <c r="C66" s="4">
        <v>38442</v>
      </c>
      <c r="D66" s="9">
        <v>107.15</v>
      </c>
      <c r="E66" s="4">
        <v>38442</v>
      </c>
      <c r="F66" s="23">
        <v>8.2764000000000006</v>
      </c>
      <c r="G66" s="4">
        <v>38442</v>
      </c>
      <c r="H66" s="23">
        <v>1.2103999999999999</v>
      </c>
      <c r="I66" s="4">
        <v>38442</v>
      </c>
      <c r="J66" s="23">
        <v>1.1964999999999999</v>
      </c>
      <c r="K66" s="10">
        <f t="shared" si="7"/>
        <v>38442</v>
      </c>
      <c r="L66" s="35">
        <v>1</v>
      </c>
      <c r="M66" s="4">
        <v>38442</v>
      </c>
      <c r="N66" s="23">
        <v>0.52900000000000003</v>
      </c>
      <c r="O66" s="4">
        <v>38442</v>
      </c>
      <c r="P66" s="23">
        <v>7.7991999999999999</v>
      </c>
      <c r="Q66" s="4">
        <v>38442</v>
      </c>
      <c r="R66" s="23">
        <v>0.77129999999999999</v>
      </c>
      <c r="S66" s="10">
        <f t="shared" si="8"/>
        <v>38442</v>
      </c>
      <c r="T66" s="11">
        <f t="shared" si="4"/>
        <v>0.77129999999999999</v>
      </c>
      <c r="U66" s="4">
        <v>38442</v>
      </c>
      <c r="V66" s="9">
        <v>1015.45</v>
      </c>
      <c r="W66" s="4">
        <v>38442</v>
      </c>
      <c r="X66" s="23">
        <v>2.6789999999999998</v>
      </c>
      <c r="Y66" s="10">
        <f t="shared" si="9"/>
        <v>38442</v>
      </c>
      <c r="Z66" s="11">
        <f t="shared" si="5"/>
        <v>0.77129999999999999</v>
      </c>
      <c r="AA66" s="4">
        <v>38442</v>
      </c>
      <c r="AB66" s="23">
        <v>31.53</v>
      </c>
      <c r="AC66" s="4">
        <v>38442</v>
      </c>
      <c r="AD66" s="23">
        <v>43.744999999999997</v>
      </c>
      <c r="AE66" s="10">
        <f t="shared" si="10"/>
        <v>38442</v>
      </c>
      <c r="AF66" s="11">
        <f t="shared" si="6"/>
        <v>0.77129999999999999</v>
      </c>
      <c r="AG66" s="4">
        <v>38442</v>
      </c>
      <c r="AH66" s="23">
        <v>27.862100000000002</v>
      </c>
      <c r="AI66" s="4">
        <v>38442</v>
      </c>
      <c r="AJ66" s="23">
        <v>6.2394999999999996</v>
      </c>
    </row>
    <row r="67" spans="1:36" x14ac:dyDescent="0.25">
      <c r="A67" s="4">
        <v>38471</v>
      </c>
      <c r="B67" s="23">
        <v>1.2798</v>
      </c>
      <c r="C67" s="4">
        <v>38471</v>
      </c>
      <c r="D67" s="9">
        <v>104.75</v>
      </c>
      <c r="E67" s="4">
        <v>38471</v>
      </c>
      <c r="F67" s="23">
        <v>8.2764000000000006</v>
      </c>
      <c r="G67" s="4">
        <v>38471</v>
      </c>
      <c r="H67" s="23">
        <v>1.2583</v>
      </c>
      <c r="I67" s="4">
        <v>38471</v>
      </c>
      <c r="J67" s="23">
        <v>1.1951000000000001</v>
      </c>
      <c r="K67" s="10">
        <f t="shared" si="7"/>
        <v>38471</v>
      </c>
      <c r="L67" s="35">
        <v>1</v>
      </c>
      <c r="M67" s="4">
        <v>38471</v>
      </c>
      <c r="N67" s="23">
        <v>0.52390000000000003</v>
      </c>
      <c r="O67" s="4">
        <v>38471</v>
      </c>
      <c r="P67" s="23">
        <v>7.7937000000000003</v>
      </c>
      <c r="Q67" s="4">
        <v>38471</v>
      </c>
      <c r="R67" s="23">
        <v>0.77690000000000003</v>
      </c>
      <c r="S67" s="10">
        <f t="shared" si="8"/>
        <v>38471</v>
      </c>
      <c r="T67" s="11">
        <f t="shared" si="4"/>
        <v>0.77690000000000003</v>
      </c>
      <c r="U67" s="4">
        <v>38471</v>
      </c>
      <c r="V67" s="9">
        <v>997.1</v>
      </c>
      <c r="W67" s="4">
        <v>38471</v>
      </c>
      <c r="X67" s="23">
        <v>2.528</v>
      </c>
      <c r="Y67" s="10">
        <f t="shared" si="9"/>
        <v>38471</v>
      </c>
      <c r="Z67" s="11">
        <f t="shared" si="5"/>
        <v>0.77690000000000003</v>
      </c>
      <c r="AA67" s="4">
        <v>38471</v>
      </c>
      <c r="AB67" s="23">
        <v>31.271000000000001</v>
      </c>
      <c r="AC67" s="4">
        <v>38471</v>
      </c>
      <c r="AD67" s="23">
        <v>43.534999999999997</v>
      </c>
      <c r="AE67" s="10">
        <f t="shared" si="10"/>
        <v>38471</v>
      </c>
      <c r="AF67" s="11">
        <f t="shared" si="6"/>
        <v>0.77690000000000003</v>
      </c>
      <c r="AG67" s="4">
        <v>38471</v>
      </c>
      <c r="AH67" s="23">
        <v>27.780999999999999</v>
      </c>
      <c r="AI67" s="4">
        <v>38471</v>
      </c>
      <c r="AJ67" s="23">
        <v>6.0857999999999999</v>
      </c>
    </row>
    <row r="68" spans="1:36" x14ac:dyDescent="0.25">
      <c r="A68" s="4">
        <v>38503</v>
      </c>
      <c r="B68" s="23">
        <v>1.3229</v>
      </c>
      <c r="C68" s="4">
        <v>38503</v>
      </c>
      <c r="D68" s="9">
        <v>108.57</v>
      </c>
      <c r="E68" s="4">
        <v>38503</v>
      </c>
      <c r="F68" s="23">
        <v>8.2766999999999999</v>
      </c>
      <c r="G68" s="4">
        <v>38503</v>
      </c>
      <c r="H68" s="23">
        <v>1.2548999999999999</v>
      </c>
      <c r="I68" s="4">
        <v>38503</v>
      </c>
      <c r="J68" s="23">
        <v>1.2483</v>
      </c>
      <c r="K68" s="10">
        <f t="shared" si="7"/>
        <v>38503</v>
      </c>
      <c r="L68" s="35">
        <v>1</v>
      </c>
      <c r="M68" s="4">
        <v>38503</v>
      </c>
      <c r="N68" s="23">
        <v>0.55030000000000001</v>
      </c>
      <c r="O68" s="4">
        <v>38503</v>
      </c>
      <c r="P68" s="23">
        <v>7.7801</v>
      </c>
      <c r="Q68" s="4">
        <v>38503</v>
      </c>
      <c r="R68" s="23">
        <v>0.81269999999999998</v>
      </c>
      <c r="S68" s="10">
        <f t="shared" si="8"/>
        <v>38503</v>
      </c>
      <c r="T68" s="11">
        <f t="shared" ref="T68:T131" si="11">$R68</f>
        <v>0.81269999999999998</v>
      </c>
      <c r="U68" s="4">
        <v>38503</v>
      </c>
      <c r="V68" s="9">
        <v>1008</v>
      </c>
      <c r="W68" s="4">
        <v>38503</v>
      </c>
      <c r="X68" s="23">
        <v>2.4076</v>
      </c>
      <c r="Y68" s="10">
        <f t="shared" si="9"/>
        <v>38503</v>
      </c>
      <c r="Z68" s="11">
        <f t="shared" ref="Z68:Z131" si="12">$R68</f>
        <v>0.81269999999999998</v>
      </c>
      <c r="AA68" s="4">
        <v>38503</v>
      </c>
      <c r="AB68" s="23">
        <v>31.359000000000002</v>
      </c>
      <c r="AC68" s="4">
        <v>38503</v>
      </c>
      <c r="AD68" s="23">
        <v>43.7</v>
      </c>
      <c r="AE68" s="10">
        <f t="shared" si="10"/>
        <v>38503</v>
      </c>
      <c r="AF68" s="11">
        <f t="shared" ref="AF68:AF131" si="13">$R68</f>
        <v>0.81269999999999998</v>
      </c>
      <c r="AG68" s="4">
        <v>38503</v>
      </c>
      <c r="AH68" s="23">
        <v>28.240500000000001</v>
      </c>
      <c r="AI68" s="4">
        <v>38503</v>
      </c>
      <c r="AJ68" s="23">
        <v>6.8120000000000003</v>
      </c>
    </row>
    <row r="69" spans="1:36" x14ac:dyDescent="0.25">
      <c r="A69" s="4">
        <v>38533</v>
      </c>
      <c r="B69" s="23">
        <v>1.3115000000000001</v>
      </c>
      <c r="C69" s="4">
        <v>38533</v>
      </c>
      <c r="D69" s="9">
        <v>110.92</v>
      </c>
      <c r="E69" s="4">
        <v>38533</v>
      </c>
      <c r="F69" s="23">
        <v>8.2764000000000006</v>
      </c>
      <c r="G69" s="4">
        <v>38533</v>
      </c>
      <c r="H69" s="23">
        <v>1.2251000000000001</v>
      </c>
      <c r="I69" s="4">
        <v>38533</v>
      </c>
      <c r="J69" s="23">
        <v>1.2814000000000001</v>
      </c>
      <c r="K69" s="10">
        <f t="shared" si="7"/>
        <v>38533</v>
      </c>
      <c r="L69" s="35">
        <v>1</v>
      </c>
      <c r="M69" s="4">
        <v>38533</v>
      </c>
      <c r="N69" s="23">
        <v>0.55820000000000003</v>
      </c>
      <c r="O69" s="4">
        <v>38533</v>
      </c>
      <c r="P69" s="23">
        <v>7.7709999999999999</v>
      </c>
      <c r="Q69" s="4">
        <v>38533</v>
      </c>
      <c r="R69" s="23">
        <v>0.82599999999999996</v>
      </c>
      <c r="S69" s="10">
        <f t="shared" si="8"/>
        <v>38533</v>
      </c>
      <c r="T69" s="11">
        <f t="shared" si="11"/>
        <v>0.82599999999999996</v>
      </c>
      <c r="U69" s="4">
        <v>38533</v>
      </c>
      <c r="V69" s="9">
        <v>1034.5</v>
      </c>
      <c r="W69" s="4">
        <v>38533</v>
      </c>
      <c r="X69" s="23">
        <v>2.3325</v>
      </c>
      <c r="Y69" s="10">
        <f t="shared" si="9"/>
        <v>38533</v>
      </c>
      <c r="Z69" s="11">
        <f t="shared" si="12"/>
        <v>0.82599999999999996</v>
      </c>
      <c r="AA69" s="4">
        <v>38533</v>
      </c>
      <c r="AB69" s="23">
        <v>31.614999999999998</v>
      </c>
      <c r="AC69" s="4">
        <v>38533</v>
      </c>
      <c r="AD69" s="23">
        <v>43.484999999999999</v>
      </c>
      <c r="AE69" s="10">
        <f t="shared" si="10"/>
        <v>38533</v>
      </c>
      <c r="AF69" s="11">
        <f t="shared" si="13"/>
        <v>0.82599999999999996</v>
      </c>
      <c r="AG69" s="4">
        <v>38533</v>
      </c>
      <c r="AH69" s="23">
        <v>28.63</v>
      </c>
      <c r="AI69" s="4">
        <v>38533</v>
      </c>
      <c r="AJ69" s="23">
        <v>6.6494999999999997</v>
      </c>
    </row>
    <row r="70" spans="1:36" x14ac:dyDescent="0.25">
      <c r="A70" s="4">
        <v>38562</v>
      </c>
      <c r="B70" s="23">
        <v>1.3217000000000001</v>
      </c>
      <c r="C70" s="4">
        <v>38562</v>
      </c>
      <c r="D70" s="9">
        <v>112.5</v>
      </c>
      <c r="E70" s="4">
        <v>38562</v>
      </c>
      <c r="F70" s="23">
        <v>8.1056000000000008</v>
      </c>
      <c r="G70" s="4">
        <v>38562</v>
      </c>
      <c r="H70" s="23">
        <v>1.2233000000000001</v>
      </c>
      <c r="I70" s="4">
        <v>38562</v>
      </c>
      <c r="J70" s="23">
        <v>1.2894000000000001</v>
      </c>
      <c r="K70" s="10">
        <f t="shared" si="7"/>
        <v>38562</v>
      </c>
      <c r="L70" s="35">
        <v>1</v>
      </c>
      <c r="M70" s="4">
        <v>38562</v>
      </c>
      <c r="N70" s="23">
        <v>0.56889999999999996</v>
      </c>
      <c r="O70" s="4">
        <v>38562</v>
      </c>
      <c r="P70" s="23">
        <v>7.7737999999999996</v>
      </c>
      <c r="Q70" s="4">
        <v>38562</v>
      </c>
      <c r="R70" s="23">
        <v>0.82499999999999996</v>
      </c>
      <c r="S70" s="10">
        <f t="shared" si="8"/>
        <v>38562</v>
      </c>
      <c r="T70" s="11">
        <f t="shared" si="11"/>
        <v>0.82499999999999996</v>
      </c>
      <c r="U70" s="4">
        <v>38562</v>
      </c>
      <c r="V70" s="9">
        <v>1026.95</v>
      </c>
      <c r="W70" s="4">
        <v>38562</v>
      </c>
      <c r="X70" s="23">
        <v>2.3786999999999998</v>
      </c>
      <c r="Y70" s="10">
        <f t="shared" si="9"/>
        <v>38562</v>
      </c>
      <c r="Z70" s="11">
        <f t="shared" si="12"/>
        <v>0.82499999999999996</v>
      </c>
      <c r="AA70" s="4">
        <v>38562</v>
      </c>
      <c r="AB70" s="23">
        <v>31.84</v>
      </c>
      <c r="AC70" s="4">
        <v>38562</v>
      </c>
      <c r="AD70" s="23">
        <v>43.48</v>
      </c>
      <c r="AE70" s="10">
        <f t="shared" si="10"/>
        <v>38562</v>
      </c>
      <c r="AF70" s="11">
        <f t="shared" si="13"/>
        <v>0.82499999999999996</v>
      </c>
      <c r="AG70" s="4">
        <v>38562</v>
      </c>
      <c r="AH70" s="23">
        <v>28.63</v>
      </c>
      <c r="AI70" s="4">
        <v>38562</v>
      </c>
      <c r="AJ70" s="23">
        <v>6.5811000000000002</v>
      </c>
    </row>
    <row r="71" spans="1:36" x14ac:dyDescent="0.25">
      <c r="A71" s="4">
        <v>38595</v>
      </c>
      <c r="B71" s="23">
        <v>1.3241000000000001</v>
      </c>
      <c r="C71" s="4">
        <v>38595</v>
      </c>
      <c r="D71" s="9">
        <v>110.61</v>
      </c>
      <c r="E71" s="4">
        <v>38595</v>
      </c>
      <c r="F71" s="23">
        <v>8.0998000000000001</v>
      </c>
      <c r="G71" s="4">
        <v>38595</v>
      </c>
      <c r="H71" s="23">
        <v>1.1878</v>
      </c>
      <c r="I71" s="4">
        <v>38595</v>
      </c>
      <c r="J71" s="23">
        <v>1.2529999999999999</v>
      </c>
      <c r="K71" s="10">
        <f t="shared" si="7"/>
        <v>38595</v>
      </c>
      <c r="L71" s="35">
        <v>1</v>
      </c>
      <c r="M71" s="4">
        <v>38595</v>
      </c>
      <c r="N71" s="23">
        <v>0.55430000000000001</v>
      </c>
      <c r="O71" s="4">
        <v>38595</v>
      </c>
      <c r="P71" s="23">
        <v>7.7717999999999998</v>
      </c>
      <c r="Q71" s="4">
        <v>38595</v>
      </c>
      <c r="R71" s="23">
        <v>0.80989999999999995</v>
      </c>
      <c r="S71" s="10">
        <f t="shared" si="8"/>
        <v>38595</v>
      </c>
      <c r="T71" s="11">
        <f t="shared" si="11"/>
        <v>0.80989999999999995</v>
      </c>
      <c r="U71" s="4">
        <v>38595</v>
      </c>
      <c r="V71" s="9">
        <v>1034.5</v>
      </c>
      <c r="W71" s="4">
        <v>38595</v>
      </c>
      <c r="X71" s="23">
        <v>2.3570000000000002</v>
      </c>
      <c r="Y71" s="10">
        <f t="shared" si="9"/>
        <v>38595</v>
      </c>
      <c r="Z71" s="11">
        <f t="shared" si="12"/>
        <v>0.80989999999999995</v>
      </c>
      <c r="AA71" s="4">
        <v>38595</v>
      </c>
      <c r="AB71" s="23">
        <v>32.75</v>
      </c>
      <c r="AC71" s="4">
        <v>38595</v>
      </c>
      <c r="AD71" s="23">
        <v>44.15</v>
      </c>
      <c r="AE71" s="10">
        <f t="shared" si="10"/>
        <v>38595</v>
      </c>
      <c r="AF71" s="11">
        <f t="shared" si="13"/>
        <v>0.80989999999999995</v>
      </c>
      <c r="AG71" s="4">
        <v>38595</v>
      </c>
      <c r="AH71" s="23">
        <v>28.48</v>
      </c>
      <c r="AI71" s="4">
        <v>38595</v>
      </c>
      <c r="AJ71" s="23">
        <v>6.3659999999999997</v>
      </c>
    </row>
    <row r="72" spans="1:36" x14ac:dyDescent="0.25">
      <c r="A72" s="4">
        <v>38625</v>
      </c>
      <c r="B72" s="23">
        <v>1.3122</v>
      </c>
      <c r="C72" s="4">
        <v>38625</v>
      </c>
      <c r="D72" s="9">
        <v>113.51</v>
      </c>
      <c r="E72" s="4">
        <v>38625</v>
      </c>
      <c r="F72" s="23">
        <v>8.0920000000000005</v>
      </c>
      <c r="G72" s="4">
        <v>38625</v>
      </c>
      <c r="H72" s="23">
        <v>1.163</v>
      </c>
      <c r="I72" s="4">
        <v>38625</v>
      </c>
      <c r="J72" s="23">
        <v>1.2939000000000001</v>
      </c>
      <c r="K72" s="10">
        <f t="shared" si="7"/>
        <v>38625</v>
      </c>
      <c r="L72" s="35">
        <v>1</v>
      </c>
      <c r="M72" s="4">
        <v>38625</v>
      </c>
      <c r="N72" s="23">
        <v>0.5665</v>
      </c>
      <c r="O72" s="4">
        <v>38625</v>
      </c>
      <c r="P72" s="23">
        <v>7.7575000000000003</v>
      </c>
      <c r="Q72" s="4">
        <v>38625</v>
      </c>
      <c r="R72" s="23">
        <v>0.83150000000000002</v>
      </c>
      <c r="S72" s="10">
        <f t="shared" si="8"/>
        <v>38625</v>
      </c>
      <c r="T72" s="11">
        <f t="shared" si="11"/>
        <v>0.83150000000000002</v>
      </c>
      <c r="U72" s="4">
        <v>38625</v>
      </c>
      <c r="V72" s="9">
        <v>1042.4000000000001</v>
      </c>
      <c r="W72" s="4">
        <v>38625</v>
      </c>
      <c r="X72" s="23">
        <v>2.2275</v>
      </c>
      <c r="Y72" s="10">
        <f t="shared" si="9"/>
        <v>38625</v>
      </c>
      <c r="Z72" s="11">
        <f t="shared" si="12"/>
        <v>0.83150000000000002</v>
      </c>
      <c r="AA72" s="4">
        <v>38625</v>
      </c>
      <c r="AB72" s="23">
        <v>33.188000000000002</v>
      </c>
      <c r="AC72" s="4">
        <v>38625</v>
      </c>
      <c r="AD72" s="23">
        <v>44.015000000000001</v>
      </c>
      <c r="AE72" s="10">
        <f t="shared" si="10"/>
        <v>38625</v>
      </c>
      <c r="AF72" s="11">
        <f t="shared" si="13"/>
        <v>0.83150000000000002</v>
      </c>
      <c r="AG72" s="4">
        <v>38625</v>
      </c>
      <c r="AH72" s="23">
        <v>28.497699999999998</v>
      </c>
      <c r="AI72" s="4">
        <v>38625</v>
      </c>
      <c r="AJ72" s="23">
        <v>6.3700999999999999</v>
      </c>
    </row>
    <row r="73" spans="1:36" x14ac:dyDescent="0.25">
      <c r="A73" s="4">
        <v>38656</v>
      </c>
      <c r="B73" s="23">
        <v>1.3365</v>
      </c>
      <c r="C73" s="4">
        <v>38656</v>
      </c>
      <c r="D73" s="9">
        <v>116.4</v>
      </c>
      <c r="E73" s="4">
        <v>38656</v>
      </c>
      <c r="F73" s="23">
        <v>8.0845000000000002</v>
      </c>
      <c r="G73" s="4">
        <v>38656</v>
      </c>
      <c r="H73" s="23">
        <v>1.1821999999999999</v>
      </c>
      <c r="I73" s="4">
        <v>38656</v>
      </c>
      <c r="J73" s="23">
        <v>1.2886</v>
      </c>
      <c r="K73" s="10">
        <f t="shared" si="7"/>
        <v>38656</v>
      </c>
      <c r="L73" s="35">
        <v>1</v>
      </c>
      <c r="M73" s="4">
        <v>38656</v>
      </c>
      <c r="N73" s="23">
        <v>0.56510000000000005</v>
      </c>
      <c r="O73" s="4">
        <v>38656</v>
      </c>
      <c r="P73" s="23">
        <v>7.7523</v>
      </c>
      <c r="Q73" s="4">
        <v>38656</v>
      </c>
      <c r="R73" s="23">
        <v>0.83389999999999997</v>
      </c>
      <c r="S73" s="10">
        <f t="shared" si="8"/>
        <v>38656</v>
      </c>
      <c r="T73" s="11">
        <f t="shared" si="11"/>
        <v>0.83389999999999997</v>
      </c>
      <c r="U73" s="4">
        <v>38656</v>
      </c>
      <c r="V73" s="9">
        <v>1040.5</v>
      </c>
      <c r="W73" s="4">
        <v>38656</v>
      </c>
      <c r="X73" s="23">
        <v>2.2517999999999998</v>
      </c>
      <c r="Y73" s="10">
        <f t="shared" si="9"/>
        <v>38656</v>
      </c>
      <c r="Z73" s="11">
        <f t="shared" si="12"/>
        <v>0.83389999999999997</v>
      </c>
      <c r="AA73" s="4">
        <v>38656</v>
      </c>
      <c r="AB73" s="23">
        <v>33.549999999999997</v>
      </c>
      <c r="AC73" s="4">
        <v>38656</v>
      </c>
      <c r="AD73" s="23">
        <v>45.163699999999999</v>
      </c>
      <c r="AE73" s="10">
        <f t="shared" si="10"/>
        <v>38656</v>
      </c>
      <c r="AF73" s="11">
        <f t="shared" si="13"/>
        <v>0.83389999999999997</v>
      </c>
      <c r="AG73" s="4">
        <v>38656</v>
      </c>
      <c r="AH73" s="23">
        <v>28.585000000000001</v>
      </c>
      <c r="AI73" s="4">
        <v>38656</v>
      </c>
      <c r="AJ73" s="23">
        <v>6.7024999999999997</v>
      </c>
    </row>
    <row r="74" spans="1:36" x14ac:dyDescent="0.25">
      <c r="A74" s="4">
        <v>38686</v>
      </c>
      <c r="B74" s="23">
        <v>1.3559000000000001</v>
      </c>
      <c r="C74" s="4">
        <v>38686</v>
      </c>
      <c r="D74" s="9">
        <v>119.81</v>
      </c>
      <c r="E74" s="4">
        <v>38686</v>
      </c>
      <c r="F74" s="23">
        <v>8.0803999999999991</v>
      </c>
      <c r="G74" s="4">
        <v>38686</v>
      </c>
      <c r="H74" s="23">
        <v>1.1657</v>
      </c>
      <c r="I74" s="4">
        <v>38686</v>
      </c>
      <c r="J74" s="23">
        <v>1.3151999999999999</v>
      </c>
      <c r="K74" s="10">
        <f t="shared" si="7"/>
        <v>38686</v>
      </c>
      <c r="L74" s="35">
        <v>1</v>
      </c>
      <c r="M74" s="4">
        <v>38686</v>
      </c>
      <c r="N74" s="23">
        <v>0.57830000000000004</v>
      </c>
      <c r="O74" s="4">
        <v>38686</v>
      </c>
      <c r="P74" s="23">
        <v>7.7546999999999997</v>
      </c>
      <c r="Q74" s="4">
        <v>38686</v>
      </c>
      <c r="R74" s="23">
        <v>0.84840000000000004</v>
      </c>
      <c r="S74" s="10">
        <f t="shared" si="8"/>
        <v>38686</v>
      </c>
      <c r="T74" s="11">
        <f t="shared" si="11"/>
        <v>0.84840000000000004</v>
      </c>
      <c r="U74" s="4">
        <v>38686</v>
      </c>
      <c r="V74" s="9">
        <v>1033.7</v>
      </c>
      <c r="W74" s="4">
        <v>38686</v>
      </c>
      <c r="X74" s="23">
        <v>2.2035</v>
      </c>
      <c r="Y74" s="10">
        <f t="shared" si="9"/>
        <v>38686</v>
      </c>
      <c r="Z74" s="11">
        <f t="shared" si="12"/>
        <v>0.84840000000000004</v>
      </c>
      <c r="AA74" s="4">
        <v>38686</v>
      </c>
      <c r="AB74" s="23">
        <v>33.514000000000003</v>
      </c>
      <c r="AC74" s="4">
        <v>38686</v>
      </c>
      <c r="AD74" s="23">
        <v>45.928800000000003</v>
      </c>
      <c r="AE74" s="10">
        <f t="shared" si="10"/>
        <v>38686</v>
      </c>
      <c r="AF74" s="11">
        <f t="shared" si="13"/>
        <v>0.84840000000000004</v>
      </c>
      <c r="AG74" s="4">
        <v>38686</v>
      </c>
      <c r="AH74" s="23">
        <v>28.807200000000002</v>
      </c>
      <c r="AI74" s="4">
        <v>38686</v>
      </c>
      <c r="AJ74" s="23">
        <v>6.4625000000000004</v>
      </c>
    </row>
    <row r="75" spans="1:36" x14ac:dyDescent="0.25">
      <c r="A75" s="4">
        <v>38716</v>
      </c>
      <c r="B75" s="23">
        <v>1.3616999999999999</v>
      </c>
      <c r="C75" s="4">
        <v>38716</v>
      </c>
      <c r="D75" s="9">
        <v>117.75</v>
      </c>
      <c r="E75" s="4">
        <v>38716</v>
      </c>
      <c r="F75" s="23">
        <v>8.0701999999999998</v>
      </c>
      <c r="G75" s="4">
        <v>38716</v>
      </c>
      <c r="H75" s="23">
        <v>1.1619999999999999</v>
      </c>
      <c r="I75" s="4">
        <v>38716</v>
      </c>
      <c r="J75" s="23">
        <v>1.3133999999999999</v>
      </c>
      <c r="K75" s="10">
        <f t="shared" si="7"/>
        <v>38716</v>
      </c>
      <c r="L75" s="35">
        <v>1</v>
      </c>
      <c r="M75" s="4">
        <v>38716</v>
      </c>
      <c r="N75" s="23">
        <v>0.58040000000000003</v>
      </c>
      <c r="O75" s="4">
        <v>38716</v>
      </c>
      <c r="P75" s="23">
        <v>7.7545000000000002</v>
      </c>
      <c r="Q75" s="4">
        <v>38716</v>
      </c>
      <c r="R75" s="23">
        <v>0.84399999999999997</v>
      </c>
      <c r="S75" s="10">
        <f t="shared" si="8"/>
        <v>38716</v>
      </c>
      <c r="T75" s="11">
        <f t="shared" si="11"/>
        <v>0.84399999999999997</v>
      </c>
      <c r="U75" s="4">
        <v>38716</v>
      </c>
      <c r="V75" s="9">
        <v>1010</v>
      </c>
      <c r="W75" s="4">
        <v>38716</v>
      </c>
      <c r="X75" s="23">
        <v>2.3355000000000001</v>
      </c>
      <c r="Y75" s="10">
        <f t="shared" si="9"/>
        <v>38716</v>
      </c>
      <c r="Z75" s="11">
        <f t="shared" si="12"/>
        <v>0.84399999999999997</v>
      </c>
      <c r="AA75" s="4">
        <v>38716</v>
      </c>
      <c r="AB75" s="23">
        <v>32.825000000000003</v>
      </c>
      <c r="AC75" s="4">
        <v>38716</v>
      </c>
      <c r="AD75" s="23">
        <v>45.05</v>
      </c>
      <c r="AE75" s="10">
        <f t="shared" si="10"/>
        <v>38716</v>
      </c>
      <c r="AF75" s="11">
        <f t="shared" si="13"/>
        <v>0.84399999999999997</v>
      </c>
      <c r="AG75" s="4">
        <v>38716</v>
      </c>
      <c r="AH75" s="23">
        <v>28.741399999999999</v>
      </c>
      <c r="AI75" s="4">
        <v>38716</v>
      </c>
      <c r="AJ75" s="23">
        <v>6.3288000000000002</v>
      </c>
    </row>
    <row r="76" spans="1:36" x14ac:dyDescent="0.25">
      <c r="A76" s="4">
        <v>38748</v>
      </c>
      <c r="B76" s="23">
        <v>1.3187</v>
      </c>
      <c r="C76" s="4">
        <v>38748</v>
      </c>
      <c r="D76" s="9">
        <v>117.2</v>
      </c>
      <c r="E76" s="4">
        <v>38748</v>
      </c>
      <c r="F76" s="23">
        <v>8.0608000000000004</v>
      </c>
      <c r="G76" s="4">
        <v>38748</v>
      </c>
      <c r="H76" s="23">
        <v>1.139</v>
      </c>
      <c r="I76" s="4">
        <v>38748</v>
      </c>
      <c r="J76" s="23">
        <v>1.2779</v>
      </c>
      <c r="K76" s="10">
        <f t="shared" si="7"/>
        <v>38748</v>
      </c>
      <c r="L76" s="35">
        <v>1</v>
      </c>
      <c r="M76" s="4">
        <v>38748</v>
      </c>
      <c r="N76" s="23">
        <v>0.56200000000000006</v>
      </c>
      <c r="O76" s="4">
        <v>38748</v>
      </c>
      <c r="P76" s="23">
        <v>7.7573999999999996</v>
      </c>
      <c r="Q76" s="4">
        <v>38748</v>
      </c>
      <c r="R76" s="23">
        <v>0.8226</v>
      </c>
      <c r="S76" s="10">
        <f t="shared" si="8"/>
        <v>38748</v>
      </c>
      <c r="T76" s="11">
        <f t="shared" si="11"/>
        <v>0.8226</v>
      </c>
      <c r="U76" s="4">
        <v>38748</v>
      </c>
      <c r="V76" s="9">
        <v>964.65</v>
      </c>
      <c r="W76" s="4">
        <v>38748</v>
      </c>
      <c r="X76" s="23">
        <v>2.2120000000000002</v>
      </c>
      <c r="Y76" s="10">
        <f t="shared" si="9"/>
        <v>38748</v>
      </c>
      <c r="Z76" s="11">
        <f t="shared" si="12"/>
        <v>0.8226</v>
      </c>
      <c r="AA76" s="4">
        <v>38748</v>
      </c>
      <c r="AB76" s="23">
        <v>31.984000000000002</v>
      </c>
      <c r="AC76" s="4">
        <v>38748</v>
      </c>
      <c r="AD76" s="23">
        <v>44.1175</v>
      </c>
      <c r="AE76" s="10">
        <f t="shared" si="10"/>
        <v>38748</v>
      </c>
      <c r="AF76" s="11">
        <f t="shared" si="13"/>
        <v>0.8226</v>
      </c>
      <c r="AG76" s="4">
        <v>38748</v>
      </c>
      <c r="AH76" s="23">
        <v>28.078800000000001</v>
      </c>
      <c r="AI76" s="4">
        <v>38748</v>
      </c>
      <c r="AJ76" s="23">
        <v>6.0579000000000001</v>
      </c>
    </row>
    <row r="77" spans="1:36" x14ac:dyDescent="0.25">
      <c r="A77" s="4">
        <v>38776</v>
      </c>
      <c r="B77" s="23">
        <v>1.3468</v>
      </c>
      <c r="C77" s="4">
        <v>38776</v>
      </c>
      <c r="D77" s="9">
        <v>115.77</v>
      </c>
      <c r="E77" s="4">
        <v>38776</v>
      </c>
      <c r="F77" s="23">
        <v>8.0402000000000005</v>
      </c>
      <c r="G77" s="4">
        <v>38776</v>
      </c>
      <c r="H77" s="23">
        <v>1.1369</v>
      </c>
      <c r="I77" s="4">
        <v>38776</v>
      </c>
      <c r="J77" s="23">
        <v>1.3117000000000001</v>
      </c>
      <c r="K77" s="10">
        <f t="shared" si="7"/>
        <v>38776</v>
      </c>
      <c r="L77" s="35">
        <v>1</v>
      </c>
      <c r="M77" s="4">
        <v>38776</v>
      </c>
      <c r="N77" s="23">
        <v>0.57030000000000003</v>
      </c>
      <c r="O77" s="4">
        <v>38776</v>
      </c>
      <c r="P77" s="23">
        <v>7.758</v>
      </c>
      <c r="Q77" s="4">
        <v>38776</v>
      </c>
      <c r="R77" s="23">
        <v>0.83879999999999999</v>
      </c>
      <c r="S77" s="10">
        <f t="shared" si="8"/>
        <v>38776</v>
      </c>
      <c r="T77" s="11">
        <f t="shared" si="11"/>
        <v>0.83879999999999999</v>
      </c>
      <c r="U77" s="4">
        <v>38776</v>
      </c>
      <c r="V77" s="9">
        <v>971</v>
      </c>
      <c r="W77" s="4">
        <v>38776</v>
      </c>
      <c r="X77" s="23">
        <v>2.1234999999999999</v>
      </c>
      <c r="Y77" s="10">
        <f t="shared" si="9"/>
        <v>38776</v>
      </c>
      <c r="Z77" s="11">
        <f t="shared" si="12"/>
        <v>0.83879999999999999</v>
      </c>
      <c r="AA77" s="4">
        <v>38776</v>
      </c>
      <c r="AB77" s="23">
        <v>32.450000000000003</v>
      </c>
      <c r="AC77" s="4">
        <v>38776</v>
      </c>
      <c r="AD77" s="23">
        <v>44.39</v>
      </c>
      <c r="AE77" s="10">
        <f t="shared" si="10"/>
        <v>38776</v>
      </c>
      <c r="AF77" s="11">
        <f t="shared" si="13"/>
        <v>0.83879999999999999</v>
      </c>
      <c r="AG77" s="4">
        <v>38776</v>
      </c>
      <c r="AH77" s="23">
        <v>28.035900000000002</v>
      </c>
      <c r="AI77" s="4">
        <v>38776</v>
      </c>
      <c r="AJ77" s="23">
        <v>6.165</v>
      </c>
    </row>
    <row r="78" spans="1:36" x14ac:dyDescent="0.25">
      <c r="A78" s="4">
        <v>38807</v>
      </c>
      <c r="B78" s="23">
        <v>1.3957999999999999</v>
      </c>
      <c r="C78" s="4">
        <v>38807</v>
      </c>
      <c r="D78" s="9">
        <v>117.78</v>
      </c>
      <c r="E78" s="4">
        <v>38807</v>
      </c>
      <c r="F78" s="23">
        <v>8.0172000000000008</v>
      </c>
      <c r="G78" s="4">
        <v>38807</v>
      </c>
      <c r="H78" s="23">
        <v>1.1686000000000001</v>
      </c>
      <c r="I78" s="4">
        <v>38807</v>
      </c>
      <c r="J78" s="23">
        <v>1.3042</v>
      </c>
      <c r="K78" s="10">
        <f t="shared" si="7"/>
        <v>38807</v>
      </c>
      <c r="L78" s="35">
        <v>1</v>
      </c>
      <c r="M78" s="4">
        <v>38807</v>
      </c>
      <c r="N78" s="23">
        <v>0.57569999999999999</v>
      </c>
      <c r="O78" s="4">
        <v>38807</v>
      </c>
      <c r="P78" s="23">
        <v>7.7596999999999996</v>
      </c>
      <c r="Q78" s="4">
        <v>38807</v>
      </c>
      <c r="R78" s="23">
        <v>0.82540000000000002</v>
      </c>
      <c r="S78" s="10">
        <f t="shared" si="8"/>
        <v>38807</v>
      </c>
      <c r="T78" s="11">
        <f t="shared" si="11"/>
        <v>0.82540000000000002</v>
      </c>
      <c r="U78" s="4">
        <v>38807</v>
      </c>
      <c r="V78" s="9">
        <v>971.65</v>
      </c>
      <c r="W78" s="4">
        <v>38807</v>
      </c>
      <c r="X78" s="23">
        <v>2.1640000000000001</v>
      </c>
      <c r="Y78" s="10">
        <f t="shared" si="9"/>
        <v>38807</v>
      </c>
      <c r="Z78" s="11">
        <f t="shared" si="12"/>
        <v>0.82540000000000002</v>
      </c>
      <c r="AA78" s="4">
        <v>38807</v>
      </c>
      <c r="AB78" s="23">
        <v>32.457999999999998</v>
      </c>
      <c r="AC78" s="4">
        <v>38807</v>
      </c>
      <c r="AD78" s="23">
        <v>44.622500000000002</v>
      </c>
      <c r="AE78" s="10">
        <f t="shared" si="10"/>
        <v>38807</v>
      </c>
      <c r="AF78" s="11">
        <f t="shared" si="13"/>
        <v>0.82540000000000002</v>
      </c>
      <c r="AG78" s="4">
        <v>38807</v>
      </c>
      <c r="AH78" s="23">
        <v>27.704999999999998</v>
      </c>
      <c r="AI78" s="4">
        <v>38807</v>
      </c>
      <c r="AJ78" s="23">
        <v>6.1764999999999999</v>
      </c>
    </row>
    <row r="79" spans="1:36" x14ac:dyDescent="0.25">
      <c r="A79" s="4">
        <v>38835</v>
      </c>
      <c r="B79" s="23">
        <v>1.3167</v>
      </c>
      <c r="C79" s="4">
        <v>38835</v>
      </c>
      <c r="D79" s="9">
        <v>113.83</v>
      </c>
      <c r="E79" s="4">
        <v>38835</v>
      </c>
      <c r="F79" s="23">
        <v>8.0139999999999993</v>
      </c>
      <c r="G79" s="4">
        <v>38835</v>
      </c>
      <c r="H79" s="23">
        <v>1.117</v>
      </c>
      <c r="I79" s="4">
        <v>38835</v>
      </c>
      <c r="J79" s="23">
        <v>1.2387999999999999</v>
      </c>
      <c r="K79" s="10">
        <f t="shared" si="7"/>
        <v>38835</v>
      </c>
      <c r="L79" s="35">
        <v>1</v>
      </c>
      <c r="M79" s="4">
        <v>38835</v>
      </c>
      <c r="N79" s="23">
        <v>0.54769999999999996</v>
      </c>
      <c r="O79" s="4">
        <v>38835</v>
      </c>
      <c r="P79" s="23">
        <v>7.7534999999999998</v>
      </c>
      <c r="Q79" s="4">
        <v>38835</v>
      </c>
      <c r="R79" s="23">
        <v>0.79149999999999998</v>
      </c>
      <c r="S79" s="10">
        <f t="shared" si="8"/>
        <v>38835</v>
      </c>
      <c r="T79" s="11">
        <f t="shared" si="11"/>
        <v>0.79149999999999998</v>
      </c>
      <c r="U79" s="4">
        <v>38835</v>
      </c>
      <c r="V79" s="9">
        <v>943.2</v>
      </c>
      <c r="W79" s="4">
        <v>38835</v>
      </c>
      <c r="X79" s="23">
        <v>2.0870000000000002</v>
      </c>
      <c r="Y79" s="10">
        <f t="shared" si="9"/>
        <v>38835</v>
      </c>
      <c r="Z79" s="11">
        <f t="shared" si="12"/>
        <v>0.79149999999999998</v>
      </c>
      <c r="AA79" s="4">
        <v>38835</v>
      </c>
      <c r="AB79" s="23">
        <v>31.905000000000001</v>
      </c>
      <c r="AC79" s="4">
        <v>38835</v>
      </c>
      <c r="AD79" s="23">
        <v>44.88</v>
      </c>
      <c r="AE79" s="10">
        <f t="shared" si="10"/>
        <v>38835</v>
      </c>
      <c r="AF79" s="11">
        <f t="shared" si="13"/>
        <v>0.79149999999999998</v>
      </c>
      <c r="AG79" s="4">
        <v>38835</v>
      </c>
      <c r="AH79" s="23">
        <v>27.174600000000002</v>
      </c>
      <c r="AI79" s="4">
        <v>38835</v>
      </c>
      <c r="AJ79" s="23">
        <v>6.0049999999999999</v>
      </c>
    </row>
    <row r="80" spans="1:36" x14ac:dyDescent="0.25">
      <c r="A80" s="4">
        <v>38868</v>
      </c>
      <c r="B80" s="23">
        <v>1.3292999999999999</v>
      </c>
      <c r="C80" s="4">
        <v>38868</v>
      </c>
      <c r="D80" s="9">
        <v>112.64</v>
      </c>
      <c r="E80" s="4">
        <v>38868</v>
      </c>
      <c r="F80" s="23">
        <v>8.0175000000000001</v>
      </c>
      <c r="G80" s="4">
        <v>38868</v>
      </c>
      <c r="H80" s="23">
        <v>1.1015999999999999</v>
      </c>
      <c r="I80" s="4">
        <v>38868</v>
      </c>
      <c r="J80" s="23">
        <v>1.2192000000000001</v>
      </c>
      <c r="K80" s="10">
        <f t="shared" si="7"/>
        <v>38868</v>
      </c>
      <c r="L80" s="35">
        <v>1</v>
      </c>
      <c r="M80" s="4">
        <v>38868</v>
      </c>
      <c r="N80" s="23">
        <v>0.53490000000000004</v>
      </c>
      <c r="O80" s="4">
        <v>38868</v>
      </c>
      <c r="P80" s="23">
        <v>7.7584</v>
      </c>
      <c r="Q80" s="4">
        <v>38868</v>
      </c>
      <c r="R80" s="23">
        <v>0.78080000000000005</v>
      </c>
      <c r="S80" s="10">
        <f t="shared" si="8"/>
        <v>38868</v>
      </c>
      <c r="T80" s="11">
        <f t="shared" si="11"/>
        <v>0.78080000000000005</v>
      </c>
      <c r="U80" s="4">
        <v>38868</v>
      </c>
      <c r="V80" s="9">
        <v>945.7</v>
      </c>
      <c r="W80" s="4">
        <v>38868</v>
      </c>
      <c r="X80" s="23">
        <v>2.3069999999999999</v>
      </c>
      <c r="Y80" s="10">
        <f t="shared" si="9"/>
        <v>38868</v>
      </c>
      <c r="Z80" s="11">
        <f t="shared" si="12"/>
        <v>0.78080000000000005</v>
      </c>
      <c r="AA80" s="4">
        <v>38868</v>
      </c>
      <c r="AB80" s="23">
        <v>32.034999999999997</v>
      </c>
      <c r="AC80" s="4">
        <v>38868</v>
      </c>
      <c r="AD80" s="23">
        <v>46.37</v>
      </c>
      <c r="AE80" s="10">
        <f t="shared" si="10"/>
        <v>38868</v>
      </c>
      <c r="AF80" s="11">
        <f t="shared" si="13"/>
        <v>0.78080000000000005</v>
      </c>
      <c r="AG80" s="4">
        <v>38868</v>
      </c>
      <c r="AH80" s="23">
        <v>27.0136</v>
      </c>
      <c r="AI80" s="4">
        <v>38868</v>
      </c>
      <c r="AJ80" s="23">
        <v>6.7367999999999997</v>
      </c>
    </row>
    <row r="81" spans="1:36" x14ac:dyDescent="0.25">
      <c r="A81" s="4">
        <v>38898</v>
      </c>
      <c r="B81" s="23">
        <v>1.3452999999999999</v>
      </c>
      <c r="C81" s="4">
        <v>38898</v>
      </c>
      <c r="D81" s="9">
        <v>114.44</v>
      </c>
      <c r="E81" s="4">
        <v>38898</v>
      </c>
      <c r="F81" s="23">
        <v>7.9943</v>
      </c>
      <c r="G81" s="4">
        <v>38898</v>
      </c>
      <c r="H81" s="23">
        <v>1.117</v>
      </c>
      <c r="I81" s="4">
        <v>38898</v>
      </c>
      <c r="J81" s="23">
        <v>1.2231000000000001</v>
      </c>
      <c r="K81" s="10">
        <f t="shared" si="7"/>
        <v>38898</v>
      </c>
      <c r="L81" s="35">
        <v>1</v>
      </c>
      <c r="M81" s="4">
        <v>38898</v>
      </c>
      <c r="N81" s="23">
        <v>0.54100000000000004</v>
      </c>
      <c r="O81" s="4">
        <v>38898</v>
      </c>
      <c r="P81" s="23">
        <v>7.7663000000000002</v>
      </c>
      <c r="Q81" s="4">
        <v>38898</v>
      </c>
      <c r="R81" s="23">
        <v>0.78180000000000005</v>
      </c>
      <c r="S81" s="10">
        <f t="shared" si="8"/>
        <v>38898</v>
      </c>
      <c r="T81" s="11">
        <f t="shared" si="11"/>
        <v>0.78180000000000005</v>
      </c>
      <c r="U81" s="4">
        <v>38898</v>
      </c>
      <c r="V81" s="9">
        <v>948.7</v>
      </c>
      <c r="W81" s="4">
        <v>38898</v>
      </c>
      <c r="X81" s="23">
        <v>2.165</v>
      </c>
      <c r="Y81" s="10">
        <f t="shared" si="9"/>
        <v>38898</v>
      </c>
      <c r="Z81" s="11">
        <f t="shared" si="12"/>
        <v>0.78180000000000005</v>
      </c>
      <c r="AA81" s="4">
        <v>38898</v>
      </c>
      <c r="AB81" s="23">
        <v>32.378</v>
      </c>
      <c r="AC81" s="4">
        <v>38898</v>
      </c>
      <c r="AD81" s="23">
        <v>46.04</v>
      </c>
      <c r="AE81" s="10">
        <f t="shared" si="10"/>
        <v>38898</v>
      </c>
      <c r="AF81" s="11">
        <f t="shared" si="13"/>
        <v>0.78180000000000005</v>
      </c>
      <c r="AG81" s="4">
        <v>38898</v>
      </c>
      <c r="AH81" s="23">
        <v>26.845500000000001</v>
      </c>
      <c r="AI81" s="4">
        <v>38898</v>
      </c>
      <c r="AJ81" s="23">
        <v>7.1740000000000004</v>
      </c>
    </row>
    <row r="82" spans="1:36" x14ac:dyDescent="0.25">
      <c r="A82" s="4">
        <v>38929</v>
      </c>
      <c r="B82" s="23">
        <v>1.3047</v>
      </c>
      <c r="C82" s="4">
        <v>38929</v>
      </c>
      <c r="D82" s="9">
        <v>114.68</v>
      </c>
      <c r="E82" s="4">
        <v>38929</v>
      </c>
      <c r="F82" s="23">
        <v>7.9690000000000003</v>
      </c>
      <c r="G82" s="4">
        <v>38929</v>
      </c>
      <c r="H82" s="23">
        <v>1.1313</v>
      </c>
      <c r="I82" s="4">
        <v>38929</v>
      </c>
      <c r="J82" s="23">
        <v>1.2312000000000001</v>
      </c>
      <c r="K82" s="10">
        <f t="shared" si="7"/>
        <v>38929</v>
      </c>
      <c r="L82" s="35">
        <v>1</v>
      </c>
      <c r="M82" s="4">
        <v>38929</v>
      </c>
      <c r="N82" s="23">
        <v>0.53539999999999999</v>
      </c>
      <c r="O82" s="4">
        <v>38929</v>
      </c>
      <c r="P82" s="23">
        <v>7.7709000000000001</v>
      </c>
      <c r="Q82" s="4">
        <v>38929</v>
      </c>
      <c r="R82" s="23">
        <v>0.7833</v>
      </c>
      <c r="S82" s="10">
        <f t="shared" si="8"/>
        <v>38929</v>
      </c>
      <c r="T82" s="11">
        <f t="shared" si="11"/>
        <v>0.7833</v>
      </c>
      <c r="U82" s="4">
        <v>38929</v>
      </c>
      <c r="V82" s="9">
        <v>955.2</v>
      </c>
      <c r="W82" s="4">
        <v>38929</v>
      </c>
      <c r="X82" s="23">
        <v>2.177</v>
      </c>
      <c r="Y82" s="10">
        <f t="shared" si="9"/>
        <v>38929</v>
      </c>
      <c r="Z82" s="11">
        <f t="shared" si="12"/>
        <v>0.7833</v>
      </c>
      <c r="AA82" s="4">
        <v>38929</v>
      </c>
      <c r="AB82" s="23">
        <v>32.728999999999999</v>
      </c>
      <c r="AC82" s="4">
        <v>38929</v>
      </c>
      <c r="AD82" s="23">
        <v>46.5</v>
      </c>
      <c r="AE82" s="10">
        <f t="shared" si="10"/>
        <v>38929</v>
      </c>
      <c r="AF82" s="11">
        <f t="shared" si="13"/>
        <v>0.7833</v>
      </c>
      <c r="AG82" s="4">
        <v>38929</v>
      </c>
      <c r="AH82" s="23">
        <v>26.803999999999998</v>
      </c>
      <c r="AI82" s="4">
        <v>38929</v>
      </c>
      <c r="AJ82" s="23">
        <v>6.9474999999999998</v>
      </c>
    </row>
    <row r="83" spans="1:36" x14ac:dyDescent="0.25">
      <c r="A83" s="4">
        <v>38960</v>
      </c>
      <c r="B83" s="23">
        <v>1.3091999999999999</v>
      </c>
      <c r="C83" s="4">
        <v>38960</v>
      </c>
      <c r="D83" s="9">
        <v>117.4</v>
      </c>
      <c r="E83" s="4">
        <v>38960</v>
      </c>
      <c r="F83" s="23">
        <v>7.9527000000000001</v>
      </c>
      <c r="G83" s="4">
        <v>38960</v>
      </c>
      <c r="H83" s="23">
        <v>1.1036999999999999</v>
      </c>
      <c r="I83" s="4">
        <v>38960</v>
      </c>
      <c r="J83" s="23">
        <v>1.2304999999999999</v>
      </c>
      <c r="K83" s="10">
        <f t="shared" ref="K83:K146" si="14">$Q83</f>
        <v>38960</v>
      </c>
      <c r="L83" s="35">
        <v>1</v>
      </c>
      <c r="M83" s="4">
        <v>38960</v>
      </c>
      <c r="N83" s="23">
        <v>0.52500000000000002</v>
      </c>
      <c r="O83" s="4">
        <v>38960</v>
      </c>
      <c r="P83" s="23">
        <v>7.7771999999999997</v>
      </c>
      <c r="Q83" s="4">
        <v>38960</v>
      </c>
      <c r="R83" s="23">
        <v>0.78039999999999998</v>
      </c>
      <c r="S83" s="10">
        <f t="shared" ref="S83:S146" si="15">$Q83</f>
        <v>38960</v>
      </c>
      <c r="T83" s="11">
        <f t="shared" si="11"/>
        <v>0.78039999999999998</v>
      </c>
      <c r="U83" s="4">
        <v>38960</v>
      </c>
      <c r="V83" s="9">
        <v>961.3</v>
      </c>
      <c r="W83" s="4">
        <v>38960</v>
      </c>
      <c r="X83" s="23">
        <v>2.145</v>
      </c>
      <c r="Y83" s="10">
        <f t="shared" ref="Y83:Y146" si="16">$Q83</f>
        <v>38960</v>
      </c>
      <c r="Z83" s="11">
        <f t="shared" si="12"/>
        <v>0.78039999999999998</v>
      </c>
      <c r="AA83" s="4">
        <v>38960</v>
      </c>
      <c r="AB83" s="23">
        <v>32.914000000000001</v>
      </c>
      <c r="AC83" s="4">
        <v>38960</v>
      </c>
      <c r="AD83" s="23">
        <v>46.44</v>
      </c>
      <c r="AE83" s="10">
        <f t="shared" ref="AE83:AE146" si="17">$Q83</f>
        <v>38960</v>
      </c>
      <c r="AF83" s="11">
        <f t="shared" si="13"/>
        <v>0.78039999999999998</v>
      </c>
      <c r="AG83" s="4">
        <v>38960</v>
      </c>
      <c r="AH83" s="23">
        <v>26.752099999999999</v>
      </c>
      <c r="AI83" s="4">
        <v>38960</v>
      </c>
      <c r="AJ83" s="23">
        <v>7.1993</v>
      </c>
    </row>
    <row r="84" spans="1:36" x14ac:dyDescent="0.25">
      <c r="A84" s="4">
        <v>38989</v>
      </c>
      <c r="B84" s="23">
        <v>1.3403</v>
      </c>
      <c r="C84" s="4">
        <v>38989</v>
      </c>
      <c r="D84" s="9">
        <v>118.18</v>
      </c>
      <c r="E84" s="4">
        <v>38989</v>
      </c>
      <c r="F84" s="23">
        <v>7.9039999999999999</v>
      </c>
      <c r="G84" s="4">
        <v>38989</v>
      </c>
      <c r="H84" s="23">
        <v>1.1180000000000001</v>
      </c>
      <c r="I84" s="4">
        <v>38989</v>
      </c>
      <c r="J84" s="23">
        <v>1.2505999999999999</v>
      </c>
      <c r="K84" s="10">
        <f t="shared" si="14"/>
        <v>38989</v>
      </c>
      <c r="L84" s="35">
        <v>1</v>
      </c>
      <c r="M84" s="4">
        <v>38989</v>
      </c>
      <c r="N84" s="23">
        <v>0.53420000000000001</v>
      </c>
      <c r="O84" s="4">
        <v>38989</v>
      </c>
      <c r="P84" s="23">
        <v>7.7919</v>
      </c>
      <c r="Q84" s="4">
        <v>38989</v>
      </c>
      <c r="R84" s="23">
        <v>0.78900000000000003</v>
      </c>
      <c r="S84" s="10">
        <f t="shared" si="15"/>
        <v>38989</v>
      </c>
      <c r="T84" s="11">
        <f t="shared" si="11"/>
        <v>0.78900000000000003</v>
      </c>
      <c r="U84" s="4">
        <v>38989</v>
      </c>
      <c r="V84" s="9">
        <v>946.25</v>
      </c>
      <c r="W84" s="4">
        <v>38989</v>
      </c>
      <c r="X84" s="23">
        <v>2.169</v>
      </c>
      <c r="Y84" s="10">
        <f t="shared" si="16"/>
        <v>38989</v>
      </c>
      <c r="Z84" s="11">
        <f t="shared" si="12"/>
        <v>0.78900000000000003</v>
      </c>
      <c r="AA84" s="4">
        <v>38989</v>
      </c>
      <c r="AB84" s="23">
        <v>33.097999999999999</v>
      </c>
      <c r="AC84" s="4">
        <v>38989</v>
      </c>
      <c r="AD84" s="23">
        <v>45.8675</v>
      </c>
      <c r="AE84" s="10">
        <f t="shared" si="17"/>
        <v>38989</v>
      </c>
      <c r="AF84" s="11">
        <f t="shared" si="13"/>
        <v>0.78900000000000003</v>
      </c>
      <c r="AG84" s="4">
        <v>38989</v>
      </c>
      <c r="AH84" s="23">
        <v>26.7958</v>
      </c>
      <c r="AI84" s="4">
        <v>38989</v>
      </c>
      <c r="AJ84" s="23">
        <v>7.7838000000000003</v>
      </c>
    </row>
    <row r="85" spans="1:36" x14ac:dyDescent="0.25">
      <c r="A85" s="4">
        <v>39021</v>
      </c>
      <c r="B85" s="23">
        <v>1.2924</v>
      </c>
      <c r="C85" s="4">
        <v>39021</v>
      </c>
      <c r="D85" s="9">
        <v>116.98</v>
      </c>
      <c r="E85" s="4">
        <v>39021</v>
      </c>
      <c r="F85" s="23">
        <v>7.8794000000000004</v>
      </c>
      <c r="G85" s="4">
        <v>39021</v>
      </c>
      <c r="H85" s="23">
        <v>1.1222000000000001</v>
      </c>
      <c r="I85" s="4">
        <v>39021</v>
      </c>
      <c r="J85" s="23">
        <v>1.2442</v>
      </c>
      <c r="K85" s="10">
        <f t="shared" si="14"/>
        <v>39021</v>
      </c>
      <c r="L85" s="35">
        <v>1</v>
      </c>
      <c r="M85" s="4">
        <v>39021</v>
      </c>
      <c r="N85" s="23">
        <v>0.52429999999999999</v>
      </c>
      <c r="O85" s="4">
        <v>39021</v>
      </c>
      <c r="P85" s="23">
        <v>7.7778999999999998</v>
      </c>
      <c r="Q85" s="4">
        <v>39021</v>
      </c>
      <c r="R85" s="23">
        <v>0.78359999999999996</v>
      </c>
      <c r="S85" s="10">
        <f t="shared" si="15"/>
        <v>39021</v>
      </c>
      <c r="T85" s="11">
        <f t="shared" si="11"/>
        <v>0.78359999999999996</v>
      </c>
      <c r="U85" s="4">
        <v>39021</v>
      </c>
      <c r="V85" s="9">
        <v>942.35</v>
      </c>
      <c r="W85" s="4">
        <v>39021</v>
      </c>
      <c r="X85" s="23">
        <v>2.1417999999999999</v>
      </c>
      <c r="Y85" s="10">
        <f t="shared" si="16"/>
        <v>39021</v>
      </c>
      <c r="Z85" s="11">
        <f t="shared" si="12"/>
        <v>0.78359999999999996</v>
      </c>
      <c r="AA85" s="4">
        <v>39021</v>
      </c>
      <c r="AB85" s="23">
        <v>33.262999999999998</v>
      </c>
      <c r="AC85" s="4">
        <v>39021</v>
      </c>
      <c r="AD85" s="23">
        <v>45.032499999999999</v>
      </c>
      <c r="AE85" s="10">
        <f t="shared" si="17"/>
        <v>39021</v>
      </c>
      <c r="AF85" s="11">
        <f t="shared" si="13"/>
        <v>0.78359999999999996</v>
      </c>
      <c r="AG85" s="4">
        <v>39021</v>
      </c>
      <c r="AH85" s="23">
        <v>26.7121</v>
      </c>
      <c r="AI85" s="4">
        <v>39021</v>
      </c>
      <c r="AJ85" s="23">
        <v>7.3710000000000004</v>
      </c>
    </row>
    <row r="86" spans="1:36" x14ac:dyDescent="0.25">
      <c r="A86" s="4">
        <v>39051</v>
      </c>
      <c r="B86" s="23">
        <v>1.2675000000000001</v>
      </c>
      <c r="C86" s="4">
        <v>39051</v>
      </c>
      <c r="D86" s="9">
        <v>115.81</v>
      </c>
      <c r="E86" s="4">
        <v>39051</v>
      </c>
      <c r="F86" s="23">
        <v>7.8331</v>
      </c>
      <c r="G86" s="4">
        <v>39051</v>
      </c>
      <c r="H86" s="23">
        <v>1.1403000000000001</v>
      </c>
      <c r="I86" s="4">
        <v>39051</v>
      </c>
      <c r="J86" s="23">
        <v>1.1978</v>
      </c>
      <c r="K86" s="10">
        <f t="shared" si="14"/>
        <v>39051</v>
      </c>
      <c r="L86" s="35">
        <v>1</v>
      </c>
      <c r="M86" s="4">
        <v>39051</v>
      </c>
      <c r="N86" s="23">
        <v>0.50870000000000004</v>
      </c>
      <c r="O86" s="4">
        <v>39051</v>
      </c>
      <c r="P86" s="23">
        <v>7.7781000000000002</v>
      </c>
      <c r="Q86" s="4">
        <v>39051</v>
      </c>
      <c r="R86" s="23">
        <v>0.75519999999999998</v>
      </c>
      <c r="S86" s="10">
        <f t="shared" si="15"/>
        <v>39051</v>
      </c>
      <c r="T86" s="11">
        <f t="shared" si="11"/>
        <v>0.75519999999999998</v>
      </c>
      <c r="U86" s="4">
        <v>39051</v>
      </c>
      <c r="V86" s="9">
        <v>929.55</v>
      </c>
      <c r="W86" s="4">
        <v>39051</v>
      </c>
      <c r="X86" s="23">
        <v>2.1648999999999998</v>
      </c>
      <c r="Y86" s="10">
        <f t="shared" si="16"/>
        <v>39051</v>
      </c>
      <c r="Z86" s="11">
        <f t="shared" si="12"/>
        <v>0.75519999999999998</v>
      </c>
      <c r="AA86" s="4">
        <v>39051</v>
      </c>
      <c r="AB86" s="23">
        <v>32.421999999999997</v>
      </c>
      <c r="AC86" s="4">
        <v>39051</v>
      </c>
      <c r="AD86" s="23">
        <v>44.747</v>
      </c>
      <c r="AE86" s="10">
        <f t="shared" si="17"/>
        <v>39051</v>
      </c>
      <c r="AF86" s="11">
        <f t="shared" si="13"/>
        <v>0.75519999999999998</v>
      </c>
      <c r="AG86" s="4">
        <v>39051</v>
      </c>
      <c r="AH86" s="23">
        <v>26.259699999999999</v>
      </c>
      <c r="AI86" s="4">
        <v>39051</v>
      </c>
      <c r="AJ86" s="23">
        <v>7.1538000000000004</v>
      </c>
    </row>
    <row r="87" spans="1:36" x14ac:dyDescent="0.25">
      <c r="A87" s="4">
        <v>39080</v>
      </c>
      <c r="B87" s="23">
        <v>1.2682</v>
      </c>
      <c r="C87" s="4">
        <v>39080</v>
      </c>
      <c r="D87" s="9">
        <v>119.06</v>
      </c>
      <c r="E87" s="4">
        <v>39080</v>
      </c>
      <c r="F87" s="23">
        <v>7.8045</v>
      </c>
      <c r="G87" s="4">
        <v>39080</v>
      </c>
      <c r="H87" s="23">
        <v>1.1657</v>
      </c>
      <c r="I87" s="4">
        <v>39080</v>
      </c>
      <c r="J87" s="23">
        <v>1.2201</v>
      </c>
      <c r="K87" s="10">
        <f t="shared" si="14"/>
        <v>39080</v>
      </c>
      <c r="L87" s="35">
        <v>1</v>
      </c>
      <c r="M87" s="4">
        <v>39080</v>
      </c>
      <c r="N87" s="23">
        <v>0.51049999999999995</v>
      </c>
      <c r="O87" s="4">
        <v>39080</v>
      </c>
      <c r="P87" s="23">
        <v>7.7779999999999996</v>
      </c>
      <c r="Q87" s="4">
        <v>39080</v>
      </c>
      <c r="R87" s="23">
        <v>0.75770000000000004</v>
      </c>
      <c r="S87" s="10">
        <f t="shared" si="15"/>
        <v>39080</v>
      </c>
      <c r="T87" s="11">
        <f t="shared" si="11"/>
        <v>0.75770000000000004</v>
      </c>
      <c r="U87" s="4">
        <v>39080</v>
      </c>
      <c r="V87" s="9">
        <v>929.7</v>
      </c>
      <c r="W87" s="4">
        <v>39080</v>
      </c>
      <c r="X87" s="23">
        <v>2.1364000000000001</v>
      </c>
      <c r="Y87" s="10">
        <f t="shared" si="16"/>
        <v>39080</v>
      </c>
      <c r="Z87" s="11">
        <f t="shared" si="12"/>
        <v>0.75770000000000004</v>
      </c>
      <c r="AA87" s="4">
        <v>39080</v>
      </c>
      <c r="AB87" s="23">
        <v>32.588999999999999</v>
      </c>
      <c r="AC87" s="4">
        <v>39080</v>
      </c>
      <c r="AD87" s="23">
        <v>44.27</v>
      </c>
      <c r="AE87" s="10">
        <f t="shared" si="17"/>
        <v>39080</v>
      </c>
      <c r="AF87" s="11">
        <f t="shared" si="13"/>
        <v>0.75770000000000004</v>
      </c>
      <c r="AG87" s="4">
        <v>39080</v>
      </c>
      <c r="AH87" s="23">
        <v>26.325500000000002</v>
      </c>
      <c r="AI87" s="4">
        <v>39080</v>
      </c>
      <c r="AJ87" s="23">
        <v>7.0060000000000002</v>
      </c>
    </row>
    <row r="88" spans="1:36" x14ac:dyDescent="0.25">
      <c r="A88" s="4">
        <v>39113</v>
      </c>
      <c r="B88" s="23">
        <v>1.2870999999999999</v>
      </c>
      <c r="C88" s="4">
        <v>39113</v>
      </c>
      <c r="D88" s="9">
        <v>120.7</v>
      </c>
      <c r="E88" s="4">
        <v>39113</v>
      </c>
      <c r="F88" s="23">
        <v>7.7736999999999998</v>
      </c>
      <c r="G88" s="4">
        <v>39113</v>
      </c>
      <c r="H88" s="23">
        <v>1.1769000000000001</v>
      </c>
      <c r="I88" s="4">
        <v>39113</v>
      </c>
      <c r="J88" s="23">
        <v>1.2441</v>
      </c>
      <c r="K88" s="10">
        <f t="shared" si="14"/>
        <v>39113</v>
      </c>
      <c r="L88" s="35">
        <v>1</v>
      </c>
      <c r="M88" s="4">
        <v>39113</v>
      </c>
      <c r="N88" s="23">
        <v>0.50880000000000003</v>
      </c>
      <c r="O88" s="4">
        <v>39113</v>
      </c>
      <c r="P88" s="23">
        <v>7.8079999999999998</v>
      </c>
      <c r="Q88" s="4">
        <v>39113</v>
      </c>
      <c r="R88" s="23">
        <v>0.76729999999999998</v>
      </c>
      <c r="S88" s="10">
        <f t="shared" si="15"/>
        <v>39113</v>
      </c>
      <c r="T88" s="11">
        <f t="shared" si="11"/>
        <v>0.76729999999999998</v>
      </c>
      <c r="U88" s="4">
        <v>39113</v>
      </c>
      <c r="V88" s="9">
        <v>941.2</v>
      </c>
      <c r="W88" s="4">
        <v>39113</v>
      </c>
      <c r="X88" s="23">
        <v>2.1229</v>
      </c>
      <c r="Y88" s="10">
        <f t="shared" si="16"/>
        <v>39113</v>
      </c>
      <c r="Z88" s="11">
        <f t="shared" si="12"/>
        <v>0.76729999999999998</v>
      </c>
      <c r="AA88" s="4">
        <v>39113</v>
      </c>
      <c r="AB88" s="23">
        <v>32.942</v>
      </c>
      <c r="AC88" s="4">
        <v>39113</v>
      </c>
      <c r="AD88" s="23">
        <v>44.182499999999997</v>
      </c>
      <c r="AE88" s="10">
        <f t="shared" si="17"/>
        <v>39113</v>
      </c>
      <c r="AF88" s="11">
        <f t="shared" si="13"/>
        <v>0.76729999999999998</v>
      </c>
      <c r="AG88" s="4">
        <v>39113</v>
      </c>
      <c r="AH88" s="23">
        <v>26.47</v>
      </c>
      <c r="AI88" s="4">
        <v>39113</v>
      </c>
      <c r="AJ88" s="23">
        <v>7.2164999999999999</v>
      </c>
    </row>
    <row r="89" spans="1:36" x14ac:dyDescent="0.25">
      <c r="A89" s="4">
        <v>39141</v>
      </c>
      <c r="B89" s="23">
        <v>1.2692000000000001</v>
      </c>
      <c r="C89" s="4">
        <v>39141</v>
      </c>
      <c r="D89" s="9">
        <v>118.56</v>
      </c>
      <c r="E89" s="4">
        <v>39141</v>
      </c>
      <c r="F89" s="23">
        <v>7.7416999999999998</v>
      </c>
      <c r="G89" s="4">
        <v>39141</v>
      </c>
      <c r="H89" s="23">
        <v>1.1698999999999999</v>
      </c>
      <c r="I89" s="4">
        <v>39141</v>
      </c>
      <c r="J89" s="23">
        <v>1.2196</v>
      </c>
      <c r="K89" s="10">
        <f t="shared" si="14"/>
        <v>39141</v>
      </c>
      <c r="L89" s="35">
        <v>1</v>
      </c>
      <c r="M89" s="4">
        <v>39141</v>
      </c>
      <c r="N89" s="23">
        <v>0.50919999999999999</v>
      </c>
      <c r="O89" s="4">
        <v>39141</v>
      </c>
      <c r="P89" s="23">
        <v>7.8132000000000001</v>
      </c>
      <c r="Q89" s="4">
        <v>39141</v>
      </c>
      <c r="R89" s="23">
        <v>0.75590000000000002</v>
      </c>
      <c r="S89" s="10">
        <f t="shared" si="15"/>
        <v>39141</v>
      </c>
      <c r="T89" s="11">
        <f t="shared" si="11"/>
        <v>0.75590000000000002</v>
      </c>
      <c r="U89" s="4">
        <v>39141</v>
      </c>
      <c r="V89" s="9">
        <v>941.7</v>
      </c>
      <c r="W89" s="4">
        <v>39141</v>
      </c>
      <c r="X89" s="23">
        <v>2.1204999999999998</v>
      </c>
      <c r="Y89" s="10">
        <f t="shared" si="16"/>
        <v>39141</v>
      </c>
      <c r="Z89" s="11">
        <f t="shared" si="12"/>
        <v>0.75590000000000002</v>
      </c>
      <c r="AA89" s="4">
        <v>39141</v>
      </c>
      <c r="AB89" s="23">
        <v>32.941000000000003</v>
      </c>
      <c r="AC89" s="4">
        <v>39141</v>
      </c>
      <c r="AD89" s="23">
        <v>44.293799999999997</v>
      </c>
      <c r="AE89" s="10">
        <f t="shared" si="17"/>
        <v>39141</v>
      </c>
      <c r="AF89" s="11">
        <f t="shared" si="13"/>
        <v>0.75590000000000002</v>
      </c>
      <c r="AG89" s="4">
        <v>39141</v>
      </c>
      <c r="AH89" s="23">
        <v>26.1157</v>
      </c>
      <c r="AI89" s="4">
        <v>39141</v>
      </c>
      <c r="AJ89" s="23">
        <v>7.2324999999999999</v>
      </c>
    </row>
    <row r="90" spans="1:36" x14ac:dyDescent="0.25">
      <c r="A90" s="4">
        <v>39171</v>
      </c>
      <c r="B90" s="23">
        <v>1.2367999999999999</v>
      </c>
      <c r="C90" s="4">
        <v>39171</v>
      </c>
      <c r="D90" s="9">
        <v>117.83</v>
      </c>
      <c r="E90" s="4">
        <v>39171</v>
      </c>
      <c r="F90" s="23">
        <v>7.7314999999999996</v>
      </c>
      <c r="G90" s="4">
        <v>39171</v>
      </c>
      <c r="H90" s="23">
        <v>1.1539999999999999</v>
      </c>
      <c r="I90" s="4">
        <v>39171</v>
      </c>
      <c r="J90" s="23">
        <v>1.2155</v>
      </c>
      <c r="K90" s="10">
        <f t="shared" si="14"/>
        <v>39171</v>
      </c>
      <c r="L90" s="35">
        <v>1</v>
      </c>
      <c r="M90" s="4">
        <v>39171</v>
      </c>
      <c r="N90" s="23">
        <v>0.50819999999999999</v>
      </c>
      <c r="O90" s="4">
        <v>39171</v>
      </c>
      <c r="P90" s="23">
        <v>7.8137999999999996</v>
      </c>
      <c r="Q90" s="4">
        <v>39171</v>
      </c>
      <c r="R90" s="23">
        <v>0.74880000000000002</v>
      </c>
      <c r="S90" s="10">
        <f t="shared" si="15"/>
        <v>39171</v>
      </c>
      <c r="T90" s="11">
        <f t="shared" si="11"/>
        <v>0.74880000000000002</v>
      </c>
      <c r="U90" s="4">
        <v>39171</v>
      </c>
      <c r="V90" s="9">
        <v>940.8</v>
      </c>
      <c r="W90" s="4">
        <v>39171</v>
      </c>
      <c r="X90" s="23">
        <v>2.0594000000000001</v>
      </c>
      <c r="Y90" s="10">
        <f t="shared" si="16"/>
        <v>39171</v>
      </c>
      <c r="Z90" s="11">
        <f t="shared" si="12"/>
        <v>0.74880000000000002</v>
      </c>
      <c r="AA90" s="4">
        <v>39171</v>
      </c>
      <c r="AB90" s="23">
        <v>33.093000000000004</v>
      </c>
      <c r="AC90" s="4">
        <v>39171</v>
      </c>
      <c r="AD90" s="23">
        <v>43.475000000000001</v>
      </c>
      <c r="AE90" s="10">
        <f t="shared" si="17"/>
        <v>39171</v>
      </c>
      <c r="AF90" s="11">
        <f t="shared" si="13"/>
        <v>0.74880000000000002</v>
      </c>
      <c r="AG90" s="4">
        <v>39171</v>
      </c>
      <c r="AH90" s="23">
        <v>25.986000000000001</v>
      </c>
      <c r="AI90" s="4">
        <v>39171</v>
      </c>
      <c r="AJ90" s="23">
        <v>7.2637999999999998</v>
      </c>
    </row>
    <row r="91" spans="1:36" x14ac:dyDescent="0.25">
      <c r="A91" s="4">
        <v>39202</v>
      </c>
      <c r="B91" s="23">
        <v>1.2047000000000001</v>
      </c>
      <c r="C91" s="4">
        <v>39202</v>
      </c>
      <c r="D91" s="9">
        <v>119.53</v>
      </c>
      <c r="E91" s="4">
        <v>39202</v>
      </c>
      <c r="F91" s="23">
        <v>7.7032999999999996</v>
      </c>
      <c r="G91" s="4">
        <v>39202</v>
      </c>
      <c r="H91" s="23">
        <v>1.1096999999999999</v>
      </c>
      <c r="I91" s="4">
        <v>39202</v>
      </c>
      <c r="J91" s="23">
        <v>1.2073</v>
      </c>
      <c r="K91" s="10">
        <f t="shared" si="14"/>
        <v>39202</v>
      </c>
      <c r="L91" s="35">
        <v>1</v>
      </c>
      <c r="M91" s="4">
        <v>39202</v>
      </c>
      <c r="N91" s="23">
        <v>0.50009999999999999</v>
      </c>
      <c r="O91" s="4">
        <v>39202</v>
      </c>
      <c r="P91" s="23">
        <v>7.8227000000000002</v>
      </c>
      <c r="Q91" s="4">
        <v>39202</v>
      </c>
      <c r="R91" s="23">
        <v>0.73270000000000002</v>
      </c>
      <c r="S91" s="10">
        <f t="shared" si="15"/>
        <v>39202</v>
      </c>
      <c r="T91" s="11">
        <f t="shared" si="11"/>
        <v>0.73270000000000002</v>
      </c>
      <c r="U91" s="4">
        <v>39202</v>
      </c>
      <c r="V91" s="9">
        <v>930.85</v>
      </c>
      <c r="W91" s="4">
        <v>39202</v>
      </c>
      <c r="X91" s="23">
        <v>2.0345</v>
      </c>
      <c r="Y91" s="10">
        <f t="shared" si="16"/>
        <v>39202</v>
      </c>
      <c r="Z91" s="11">
        <f t="shared" si="12"/>
        <v>0.73270000000000002</v>
      </c>
      <c r="AA91" s="4">
        <v>39202</v>
      </c>
      <c r="AB91" s="23">
        <v>33.314999999999998</v>
      </c>
      <c r="AC91" s="4">
        <v>39202</v>
      </c>
      <c r="AD91" s="23">
        <v>41.177500000000002</v>
      </c>
      <c r="AE91" s="10">
        <f t="shared" si="17"/>
        <v>39202</v>
      </c>
      <c r="AF91" s="11">
        <f t="shared" si="13"/>
        <v>0.73270000000000002</v>
      </c>
      <c r="AG91" s="4">
        <v>39202</v>
      </c>
      <c r="AH91" s="23">
        <v>25.690799999999999</v>
      </c>
      <c r="AI91" s="4">
        <v>39202</v>
      </c>
      <c r="AJ91" s="23">
        <v>7.08</v>
      </c>
    </row>
    <row r="92" spans="1:36" x14ac:dyDescent="0.25">
      <c r="A92" s="4">
        <v>39233</v>
      </c>
      <c r="B92" s="23">
        <v>1.2079</v>
      </c>
      <c r="C92" s="4">
        <v>39233</v>
      </c>
      <c r="D92" s="9">
        <v>121.73</v>
      </c>
      <c r="E92" s="4">
        <v>39233</v>
      </c>
      <c r="F92" s="23">
        <v>7.6459999999999999</v>
      </c>
      <c r="G92" s="4">
        <v>39233</v>
      </c>
      <c r="H92" s="23">
        <v>1.0689</v>
      </c>
      <c r="I92" s="4">
        <v>39233</v>
      </c>
      <c r="J92" s="23">
        <v>1.2253000000000001</v>
      </c>
      <c r="K92" s="10">
        <f t="shared" si="14"/>
        <v>39233</v>
      </c>
      <c r="L92" s="35">
        <v>1</v>
      </c>
      <c r="M92" s="4">
        <v>39233</v>
      </c>
      <c r="N92" s="23">
        <v>0.50509999999999999</v>
      </c>
      <c r="O92" s="4">
        <v>39233</v>
      </c>
      <c r="P92" s="23">
        <v>7.8079999999999998</v>
      </c>
      <c r="Q92" s="4">
        <v>39233</v>
      </c>
      <c r="R92" s="23">
        <v>0.74329999999999996</v>
      </c>
      <c r="S92" s="10">
        <f t="shared" si="15"/>
        <v>39233</v>
      </c>
      <c r="T92" s="11">
        <f t="shared" si="11"/>
        <v>0.74329999999999996</v>
      </c>
      <c r="U92" s="4">
        <v>39233</v>
      </c>
      <c r="V92" s="9">
        <v>927.78</v>
      </c>
      <c r="W92" s="4">
        <v>39233</v>
      </c>
      <c r="X92" s="23">
        <v>1.9246000000000001</v>
      </c>
      <c r="Y92" s="10">
        <f t="shared" si="16"/>
        <v>39233</v>
      </c>
      <c r="Z92" s="11">
        <f t="shared" si="12"/>
        <v>0.74329999999999996</v>
      </c>
      <c r="AA92" s="4">
        <v>39233</v>
      </c>
      <c r="AB92" s="23">
        <v>32.945</v>
      </c>
      <c r="AC92" s="4">
        <v>39233</v>
      </c>
      <c r="AD92" s="23">
        <v>40.611499999999999</v>
      </c>
      <c r="AE92" s="10">
        <f t="shared" si="17"/>
        <v>39233</v>
      </c>
      <c r="AF92" s="11">
        <f t="shared" si="13"/>
        <v>0.74329999999999996</v>
      </c>
      <c r="AG92" s="4">
        <v>39233</v>
      </c>
      <c r="AH92" s="23">
        <v>25.883500000000002</v>
      </c>
      <c r="AI92" s="4">
        <v>39233</v>
      </c>
      <c r="AJ92" s="23">
        <v>7.1174999999999997</v>
      </c>
    </row>
    <row r="93" spans="1:36" x14ac:dyDescent="0.25">
      <c r="A93" s="4">
        <v>39262</v>
      </c>
      <c r="B93" s="23">
        <v>1.1774</v>
      </c>
      <c r="C93" s="4">
        <v>39262</v>
      </c>
      <c r="D93" s="9">
        <v>123.17</v>
      </c>
      <c r="E93" s="4">
        <v>39262</v>
      </c>
      <c r="F93" s="23">
        <v>7.6151</v>
      </c>
      <c r="G93" s="4">
        <v>39262</v>
      </c>
      <c r="H93" s="23">
        <v>1.0652999999999999</v>
      </c>
      <c r="I93" s="4">
        <v>39262</v>
      </c>
      <c r="J93" s="23">
        <v>1.2215</v>
      </c>
      <c r="K93" s="10">
        <f t="shared" si="14"/>
        <v>39262</v>
      </c>
      <c r="L93" s="35">
        <v>1</v>
      </c>
      <c r="M93" s="4">
        <v>39262</v>
      </c>
      <c r="N93" s="23">
        <v>0.49780000000000002</v>
      </c>
      <c r="O93" s="4">
        <v>39262</v>
      </c>
      <c r="P93" s="23">
        <v>7.8174999999999999</v>
      </c>
      <c r="Q93" s="4">
        <v>39262</v>
      </c>
      <c r="R93" s="23">
        <v>0.73850000000000005</v>
      </c>
      <c r="S93" s="10">
        <f t="shared" si="15"/>
        <v>39262</v>
      </c>
      <c r="T93" s="11">
        <f t="shared" si="11"/>
        <v>0.73850000000000005</v>
      </c>
      <c r="U93" s="4">
        <v>39262</v>
      </c>
      <c r="V93" s="9">
        <v>923.9</v>
      </c>
      <c r="W93" s="4">
        <v>39262</v>
      </c>
      <c r="X93" s="23">
        <v>1.929</v>
      </c>
      <c r="Y93" s="10">
        <f t="shared" si="16"/>
        <v>39262</v>
      </c>
      <c r="Z93" s="11">
        <f t="shared" si="12"/>
        <v>0.73850000000000005</v>
      </c>
      <c r="AA93" s="4">
        <v>39262</v>
      </c>
      <c r="AB93" s="23">
        <v>32.866</v>
      </c>
      <c r="AC93" s="4">
        <v>39262</v>
      </c>
      <c r="AD93" s="23">
        <v>40.722499999999997</v>
      </c>
      <c r="AE93" s="10">
        <f t="shared" si="17"/>
        <v>39262</v>
      </c>
      <c r="AF93" s="11">
        <f t="shared" si="13"/>
        <v>0.73850000000000005</v>
      </c>
      <c r="AG93" s="4">
        <v>39262</v>
      </c>
      <c r="AH93" s="23">
        <v>25.744900000000001</v>
      </c>
      <c r="AI93" s="4">
        <v>39262</v>
      </c>
      <c r="AJ93" s="23">
        <v>7.0430000000000001</v>
      </c>
    </row>
    <row r="94" spans="1:36" x14ac:dyDescent="0.25">
      <c r="A94" s="4">
        <v>39294</v>
      </c>
      <c r="B94" s="23">
        <v>1.1741999999999999</v>
      </c>
      <c r="C94" s="4">
        <v>39294</v>
      </c>
      <c r="D94" s="9">
        <v>118.62</v>
      </c>
      <c r="E94" s="4">
        <v>39294</v>
      </c>
      <c r="F94" s="23">
        <v>7.5728</v>
      </c>
      <c r="G94" s="4">
        <v>39294</v>
      </c>
      <c r="H94" s="23">
        <v>1.0665</v>
      </c>
      <c r="I94" s="4">
        <v>39294</v>
      </c>
      <c r="J94" s="23">
        <v>1.2011000000000001</v>
      </c>
      <c r="K94" s="10">
        <f t="shared" si="14"/>
        <v>39294</v>
      </c>
      <c r="L94" s="35">
        <v>1</v>
      </c>
      <c r="M94" s="4">
        <v>39294</v>
      </c>
      <c r="N94" s="23">
        <v>0.49230000000000002</v>
      </c>
      <c r="O94" s="4">
        <v>39294</v>
      </c>
      <c r="P94" s="23">
        <v>7.8262999999999998</v>
      </c>
      <c r="Q94" s="4">
        <v>39294</v>
      </c>
      <c r="R94" s="23">
        <v>0.73080000000000001</v>
      </c>
      <c r="S94" s="10">
        <f t="shared" si="15"/>
        <v>39294</v>
      </c>
      <c r="T94" s="11">
        <f t="shared" si="11"/>
        <v>0.73080000000000001</v>
      </c>
      <c r="U94" s="4">
        <v>39294</v>
      </c>
      <c r="V94" s="9">
        <v>919.3</v>
      </c>
      <c r="W94" s="4">
        <v>39294</v>
      </c>
      <c r="X94" s="23">
        <v>1.8825000000000001</v>
      </c>
      <c r="Y94" s="10">
        <f t="shared" si="16"/>
        <v>39294</v>
      </c>
      <c r="Z94" s="11">
        <f t="shared" si="12"/>
        <v>0.73080000000000001</v>
      </c>
      <c r="AA94" s="4">
        <v>39294</v>
      </c>
      <c r="AB94" s="23">
        <v>32.807000000000002</v>
      </c>
      <c r="AC94" s="4">
        <v>39294</v>
      </c>
      <c r="AD94" s="23">
        <v>40.3675</v>
      </c>
      <c r="AE94" s="10">
        <f t="shared" si="17"/>
        <v>39294</v>
      </c>
      <c r="AF94" s="11">
        <f t="shared" si="13"/>
        <v>0.73080000000000001</v>
      </c>
      <c r="AG94" s="4">
        <v>39294</v>
      </c>
      <c r="AH94" s="23">
        <v>25.553699999999999</v>
      </c>
      <c r="AI94" s="4">
        <v>39294</v>
      </c>
      <c r="AJ94" s="23">
        <v>7.1387999999999998</v>
      </c>
    </row>
    <row r="95" spans="1:36" x14ac:dyDescent="0.25">
      <c r="A95" s="4">
        <v>39325</v>
      </c>
      <c r="B95" s="23">
        <v>1.2216</v>
      </c>
      <c r="C95" s="4">
        <v>39325</v>
      </c>
      <c r="D95" s="9">
        <v>115.77</v>
      </c>
      <c r="E95" s="4">
        <v>39325</v>
      </c>
      <c r="F95" s="23">
        <v>7.5449999999999999</v>
      </c>
      <c r="G95" s="4">
        <v>39325</v>
      </c>
      <c r="H95" s="23">
        <v>1.0556000000000001</v>
      </c>
      <c r="I95" s="4">
        <v>39325</v>
      </c>
      <c r="J95" s="23">
        <v>1.2083999999999999</v>
      </c>
      <c r="K95" s="10">
        <f t="shared" si="14"/>
        <v>39325</v>
      </c>
      <c r="L95" s="35">
        <v>1</v>
      </c>
      <c r="M95" s="4">
        <v>39325</v>
      </c>
      <c r="N95" s="23">
        <v>0.49580000000000002</v>
      </c>
      <c r="O95" s="4">
        <v>39325</v>
      </c>
      <c r="P95" s="23">
        <v>7.7977999999999996</v>
      </c>
      <c r="Q95" s="4">
        <v>39325</v>
      </c>
      <c r="R95" s="23">
        <v>0.73370000000000002</v>
      </c>
      <c r="S95" s="10">
        <f t="shared" si="15"/>
        <v>39325</v>
      </c>
      <c r="T95" s="11">
        <f t="shared" si="11"/>
        <v>0.73370000000000002</v>
      </c>
      <c r="U95" s="4">
        <v>39325</v>
      </c>
      <c r="V95" s="9">
        <v>938.3</v>
      </c>
      <c r="W95" s="4">
        <v>39325</v>
      </c>
      <c r="X95" s="23">
        <v>1.9619</v>
      </c>
      <c r="Y95" s="10">
        <f t="shared" si="16"/>
        <v>39325</v>
      </c>
      <c r="Z95" s="11">
        <f t="shared" si="12"/>
        <v>0.73370000000000002</v>
      </c>
      <c r="AA95" s="4">
        <v>39325</v>
      </c>
      <c r="AB95" s="23">
        <v>32.999000000000002</v>
      </c>
      <c r="AC95" s="4">
        <v>39325</v>
      </c>
      <c r="AD95" s="23">
        <v>40.93</v>
      </c>
      <c r="AE95" s="10">
        <f t="shared" si="17"/>
        <v>39325</v>
      </c>
      <c r="AF95" s="11">
        <f t="shared" si="13"/>
        <v>0.73370000000000002</v>
      </c>
      <c r="AG95" s="4">
        <v>39325</v>
      </c>
      <c r="AH95" s="23">
        <v>25.655999999999999</v>
      </c>
      <c r="AI95" s="4">
        <v>39325</v>
      </c>
      <c r="AJ95" s="23">
        <v>7.1475</v>
      </c>
    </row>
    <row r="96" spans="1:36" x14ac:dyDescent="0.25">
      <c r="A96" s="4">
        <v>39353</v>
      </c>
      <c r="B96" s="23">
        <v>1.1263000000000001</v>
      </c>
      <c r="C96" s="4">
        <v>39353</v>
      </c>
      <c r="D96" s="9">
        <v>114.81</v>
      </c>
      <c r="E96" s="4">
        <v>39353</v>
      </c>
      <c r="F96" s="23">
        <v>7.5105000000000004</v>
      </c>
      <c r="G96" s="4">
        <v>39353</v>
      </c>
      <c r="H96" s="23">
        <v>0.99229999999999996</v>
      </c>
      <c r="I96" s="4">
        <v>39353</v>
      </c>
      <c r="J96" s="23">
        <v>1.1637</v>
      </c>
      <c r="K96" s="10">
        <f t="shared" si="14"/>
        <v>39353</v>
      </c>
      <c r="L96" s="35">
        <v>1</v>
      </c>
      <c r="M96" s="4">
        <v>39353</v>
      </c>
      <c r="N96" s="23">
        <v>0.48849999999999999</v>
      </c>
      <c r="O96" s="4">
        <v>39353</v>
      </c>
      <c r="P96" s="23">
        <v>7.7747000000000002</v>
      </c>
      <c r="Q96" s="4">
        <v>39353</v>
      </c>
      <c r="R96" s="23">
        <v>0.70089999999999997</v>
      </c>
      <c r="S96" s="10">
        <f t="shared" si="15"/>
        <v>39353</v>
      </c>
      <c r="T96" s="11">
        <f t="shared" si="11"/>
        <v>0.70089999999999997</v>
      </c>
      <c r="U96" s="4">
        <v>39353</v>
      </c>
      <c r="V96" s="9">
        <v>915.28</v>
      </c>
      <c r="W96" s="4">
        <v>39353</v>
      </c>
      <c r="X96" s="23">
        <v>1.8335999999999999</v>
      </c>
      <c r="Y96" s="10">
        <f t="shared" si="16"/>
        <v>39353</v>
      </c>
      <c r="Z96" s="11">
        <f t="shared" si="12"/>
        <v>0.70089999999999997</v>
      </c>
      <c r="AA96" s="4">
        <v>39353</v>
      </c>
      <c r="AB96" s="23">
        <v>32.668999999999997</v>
      </c>
      <c r="AC96" s="4">
        <v>39353</v>
      </c>
      <c r="AD96" s="23">
        <v>39.844999999999999</v>
      </c>
      <c r="AE96" s="10">
        <f t="shared" si="17"/>
        <v>39353</v>
      </c>
      <c r="AF96" s="11">
        <f t="shared" si="13"/>
        <v>0.70089999999999997</v>
      </c>
      <c r="AG96" s="4">
        <v>39353</v>
      </c>
      <c r="AH96" s="23">
        <v>24.858799999999999</v>
      </c>
      <c r="AI96" s="4">
        <v>39353</v>
      </c>
      <c r="AJ96" s="23">
        <v>6.8697999999999997</v>
      </c>
    </row>
    <row r="97" spans="1:36" x14ac:dyDescent="0.25">
      <c r="A97" s="4">
        <v>39386</v>
      </c>
      <c r="B97" s="23">
        <v>1.0705</v>
      </c>
      <c r="C97" s="4">
        <v>39386</v>
      </c>
      <c r="D97" s="9">
        <v>115.44</v>
      </c>
      <c r="E97" s="4">
        <v>39386</v>
      </c>
      <c r="F97" s="23">
        <v>7.4626999999999999</v>
      </c>
      <c r="G97" s="4">
        <v>39386</v>
      </c>
      <c r="H97" s="23">
        <v>0.94310000000000005</v>
      </c>
      <c r="I97" s="4">
        <v>39386</v>
      </c>
      <c r="J97" s="23">
        <v>1.1580999999999999</v>
      </c>
      <c r="K97" s="10">
        <f t="shared" si="14"/>
        <v>39386</v>
      </c>
      <c r="L97" s="35">
        <v>1</v>
      </c>
      <c r="M97" s="4">
        <v>39386</v>
      </c>
      <c r="N97" s="23">
        <v>0.48080000000000001</v>
      </c>
      <c r="O97" s="4">
        <v>39386</v>
      </c>
      <c r="P97" s="23">
        <v>7.7503000000000002</v>
      </c>
      <c r="Q97" s="4">
        <v>39386</v>
      </c>
      <c r="R97" s="23">
        <v>0.69030000000000002</v>
      </c>
      <c r="S97" s="10">
        <f t="shared" si="15"/>
        <v>39386</v>
      </c>
      <c r="T97" s="11">
        <f t="shared" si="11"/>
        <v>0.69030000000000002</v>
      </c>
      <c r="U97" s="4">
        <v>39386</v>
      </c>
      <c r="V97" s="9">
        <v>900.75</v>
      </c>
      <c r="W97" s="4">
        <v>39386</v>
      </c>
      <c r="X97" s="23">
        <v>1.736</v>
      </c>
      <c r="Y97" s="10">
        <f t="shared" si="16"/>
        <v>39386</v>
      </c>
      <c r="Z97" s="11">
        <f t="shared" si="12"/>
        <v>0.69030000000000002</v>
      </c>
      <c r="AA97" s="4">
        <v>39386</v>
      </c>
      <c r="AB97" s="23">
        <v>32.396999999999998</v>
      </c>
      <c r="AC97" s="4">
        <v>39386</v>
      </c>
      <c r="AD97" s="23">
        <v>39.325600000000001</v>
      </c>
      <c r="AE97" s="10">
        <f t="shared" si="17"/>
        <v>39386</v>
      </c>
      <c r="AF97" s="11">
        <f t="shared" si="13"/>
        <v>0.69030000000000002</v>
      </c>
      <c r="AG97" s="4">
        <v>39386</v>
      </c>
      <c r="AH97" s="23">
        <v>24.6556</v>
      </c>
      <c r="AI97" s="4">
        <v>39386</v>
      </c>
      <c r="AJ97" s="23">
        <v>6.4985999999999997</v>
      </c>
    </row>
    <row r="98" spans="1:36" x14ac:dyDescent="0.25">
      <c r="A98" s="4">
        <v>39416</v>
      </c>
      <c r="B98" s="23">
        <v>1.1308</v>
      </c>
      <c r="C98" s="4">
        <v>39416</v>
      </c>
      <c r="D98" s="9">
        <v>111.24</v>
      </c>
      <c r="E98" s="4">
        <v>39416</v>
      </c>
      <c r="F98" s="23">
        <v>7.3918999999999997</v>
      </c>
      <c r="G98" s="4">
        <v>39416</v>
      </c>
      <c r="H98" s="23">
        <v>0.99870000000000003</v>
      </c>
      <c r="I98" s="4">
        <v>39416</v>
      </c>
      <c r="J98" s="23">
        <v>1.1317999999999999</v>
      </c>
      <c r="K98" s="10">
        <f t="shared" si="14"/>
        <v>39416</v>
      </c>
      <c r="L98" s="35">
        <v>1</v>
      </c>
      <c r="M98" s="4">
        <v>39416</v>
      </c>
      <c r="N98" s="23">
        <v>0.48630000000000001</v>
      </c>
      <c r="O98" s="4">
        <v>39416</v>
      </c>
      <c r="P98" s="23">
        <v>7.7870999999999997</v>
      </c>
      <c r="Q98" s="4">
        <v>39416</v>
      </c>
      <c r="R98" s="23">
        <v>0.68340000000000001</v>
      </c>
      <c r="S98" s="10">
        <f t="shared" si="15"/>
        <v>39416</v>
      </c>
      <c r="T98" s="11">
        <f t="shared" si="11"/>
        <v>0.68340000000000001</v>
      </c>
      <c r="U98" s="4">
        <v>39416</v>
      </c>
      <c r="V98" s="9">
        <v>921.17</v>
      </c>
      <c r="W98" s="4">
        <v>39416</v>
      </c>
      <c r="X98" s="23">
        <v>1.7924</v>
      </c>
      <c r="Y98" s="10">
        <f t="shared" si="16"/>
        <v>39416</v>
      </c>
      <c r="Z98" s="11">
        <f t="shared" si="12"/>
        <v>0.68340000000000001</v>
      </c>
      <c r="AA98" s="4">
        <v>39416</v>
      </c>
      <c r="AB98" s="23">
        <v>32.258000000000003</v>
      </c>
      <c r="AC98" s="4">
        <v>39416</v>
      </c>
      <c r="AD98" s="23">
        <v>39.598700000000001</v>
      </c>
      <c r="AE98" s="10">
        <f t="shared" si="17"/>
        <v>39416</v>
      </c>
      <c r="AF98" s="11">
        <f t="shared" si="13"/>
        <v>0.68340000000000001</v>
      </c>
      <c r="AG98" s="4">
        <v>39416</v>
      </c>
      <c r="AH98" s="23">
        <v>24.501000000000001</v>
      </c>
      <c r="AI98" s="4">
        <v>39416</v>
      </c>
      <c r="AJ98" s="23">
        <v>6.8037999999999998</v>
      </c>
    </row>
    <row r="99" spans="1:36" x14ac:dyDescent="0.25">
      <c r="A99" s="4">
        <v>39447</v>
      </c>
      <c r="B99" s="23">
        <v>1.1427</v>
      </c>
      <c r="C99" s="4">
        <v>39447</v>
      </c>
      <c r="D99" s="9">
        <v>111.75</v>
      </c>
      <c r="E99" s="4">
        <v>39447</v>
      </c>
      <c r="F99" s="23">
        <v>7.3037000000000001</v>
      </c>
      <c r="G99" s="4">
        <v>39447</v>
      </c>
      <c r="H99" s="23">
        <v>0.99839999999999995</v>
      </c>
      <c r="I99" s="4">
        <v>39447</v>
      </c>
      <c r="J99" s="23">
        <v>1.1335</v>
      </c>
      <c r="K99" s="10">
        <f t="shared" si="14"/>
        <v>39447</v>
      </c>
      <c r="L99" s="35">
        <v>1</v>
      </c>
      <c r="M99" s="4">
        <v>39447</v>
      </c>
      <c r="N99" s="23">
        <v>0.50380000000000003</v>
      </c>
      <c r="O99" s="4">
        <v>39447</v>
      </c>
      <c r="P99" s="23">
        <v>7.8000999999999996</v>
      </c>
      <c r="Q99" s="4">
        <v>39447</v>
      </c>
      <c r="R99" s="23">
        <v>0.6855</v>
      </c>
      <c r="S99" s="10">
        <f t="shared" si="15"/>
        <v>39447</v>
      </c>
      <c r="T99" s="11">
        <f t="shared" si="11"/>
        <v>0.6855</v>
      </c>
      <c r="U99" s="4">
        <v>39447</v>
      </c>
      <c r="V99" s="9">
        <v>935.37</v>
      </c>
      <c r="W99" s="4">
        <v>39447</v>
      </c>
      <c r="X99" s="23">
        <v>1.78</v>
      </c>
      <c r="Y99" s="10">
        <f t="shared" si="16"/>
        <v>39447</v>
      </c>
      <c r="Z99" s="11">
        <f t="shared" si="12"/>
        <v>0.6855</v>
      </c>
      <c r="AA99" s="4">
        <v>39447</v>
      </c>
      <c r="AB99" s="23">
        <v>32.432000000000002</v>
      </c>
      <c r="AC99" s="4">
        <v>39447</v>
      </c>
      <c r="AD99" s="23">
        <v>39.412500000000001</v>
      </c>
      <c r="AE99" s="10">
        <f t="shared" si="17"/>
        <v>39447</v>
      </c>
      <c r="AF99" s="11">
        <f t="shared" si="13"/>
        <v>0.6855</v>
      </c>
      <c r="AG99" s="4">
        <v>39447</v>
      </c>
      <c r="AH99" s="23">
        <v>24.6006</v>
      </c>
      <c r="AI99" s="4">
        <v>39447</v>
      </c>
      <c r="AJ99" s="23">
        <v>6.8624999999999998</v>
      </c>
    </row>
    <row r="100" spans="1:36" x14ac:dyDescent="0.25">
      <c r="A100" s="4">
        <v>39478</v>
      </c>
      <c r="B100" s="23">
        <v>1.1165</v>
      </c>
      <c r="C100" s="4">
        <v>39478</v>
      </c>
      <c r="D100" s="9">
        <v>106.45</v>
      </c>
      <c r="E100" s="4">
        <v>39478</v>
      </c>
      <c r="F100" s="23">
        <v>7.1818</v>
      </c>
      <c r="G100" s="4">
        <v>39478</v>
      </c>
      <c r="H100" s="23">
        <v>1.0027999999999999</v>
      </c>
      <c r="I100" s="4">
        <v>39478</v>
      </c>
      <c r="J100" s="23">
        <v>1.0813999999999999</v>
      </c>
      <c r="K100" s="10">
        <f t="shared" si="14"/>
        <v>39478</v>
      </c>
      <c r="L100" s="35">
        <v>1</v>
      </c>
      <c r="M100" s="4">
        <v>39478</v>
      </c>
      <c r="N100" s="23">
        <v>0.50319999999999998</v>
      </c>
      <c r="O100" s="4">
        <v>39478</v>
      </c>
      <c r="P100" s="23">
        <v>7.7971000000000004</v>
      </c>
      <c r="Q100" s="4">
        <v>39478</v>
      </c>
      <c r="R100" s="23">
        <v>0.67290000000000005</v>
      </c>
      <c r="S100" s="10">
        <f t="shared" si="15"/>
        <v>39478</v>
      </c>
      <c r="T100" s="11">
        <f t="shared" si="11"/>
        <v>0.67290000000000005</v>
      </c>
      <c r="U100" s="4">
        <v>39478</v>
      </c>
      <c r="V100" s="9">
        <v>943.95</v>
      </c>
      <c r="W100" s="4">
        <v>39478</v>
      </c>
      <c r="X100" s="23">
        <v>1.7592000000000001</v>
      </c>
      <c r="Y100" s="10">
        <f t="shared" si="16"/>
        <v>39478</v>
      </c>
      <c r="Z100" s="11">
        <f t="shared" si="12"/>
        <v>0.67290000000000005</v>
      </c>
      <c r="AA100" s="4">
        <v>39478</v>
      </c>
      <c r="AB100" s="23">
        <v>32.161000000000001</v>
      </c>
      <c r="AC100" s="4">
        <v>39478</v>
      </c>
      <c r="AD100" s="23">
        <v>39.368499999999997</v>
      </c>
      <c r="AE100" s="10">
        <f t="shared" si="17"/>
        <v>39478</v>
      </c>
      <c r="AF100" s="11">
        <f t="shared" si="13"/>
        <v>0.67290000000000005</v>
      </c>
      <c r="AG100" s="4">
        <v>39478</v>
      </c>
      <c r="AH100" s="23">
        <v>24.435300000000002</v>
      </c>
      <c r="AI100" s="4">
        <v>39478</v>
      </c>
      <c r="AJ100" s="23">
        <v>7.4820000000000002</v>
      </c>
    </row>
    <row r="101" spans="1:36" x14ac:dyDescent="0.25">
      <c r="A101" s="4">
        <v>39507</v>
      </c>
      <c r="B101" s="23">
        <v>1.0743</v>
      </c>
      <c r="C101" s="4">
        <v>39507</v>
      </c>
      <c r="D101" s="9">
        <v>103.74</v>
      </c>
      <c r="E101" s="4">
        <v>39507</v>
      </c>
      <c r="F101" s="23">
        <v>7.1108000000000002</v>
      </c>
      <c r="G101" s="4">
        <v>39507</v>
      </c>
      <c r="H101" s="23">
        <v>0.98780000000000001</v>
      </c>
      <c r="I101" s="4">
        <v>39507</v>
      </c>
      <c r="J101" s="23">
        <v>1.0411999999999999</v>
      </c>
      <c r="K101" s="10">
        <f t="shared" si="14"/>
        <v>39507</v>
      </c>
      <c r="L101" s="35">
        <v>1</v>
      </c>
      <c r="M101" s="4">
        <v>39507</v>
      </c>
      <c r="N101" s="23">
        <v>0.50270000000000004</v>
      </c>
      <c r="O101" s="4">
        <v>39507</v>
      </c>
      <c r="P101" s="23">
        <v>7.7813999999999997</v>
      </c>
      <c r="Q101" s="4">
        <v>39507</v>
      </c>
      <c r="R101" s="23">
        <v>0.65880000000000005</v>
      </c>
      <c r="S101" s="10">
        <f t="shared" si="15"/>
        <v>39507</v>
      </c>
      <c r="T101" s="11">
        <f t="shared" si="11"/>
        <v>0.65880000000000005</v>
      </c>
      <c r="U101" s="4">
        <v>39507</v>
      </c>
      <c r="V101" s="9">
        <v>939</v>
      </c>
      <c r="W101" s="4">
        <v>39507</v>
      </c>
      <c r="X101" s="23">
        <v>1.6907000000000001</v>
      </c>
      <c r="Y101" s="10">
        <f t="shared" si="16"/>
        <v>39507</v>
      </c>
      <c r="Z101" s="11">
        <f t="shared" si="12"/>
        <v>0.65880000000000005</v>
      </c>
      <c r="AA101" s="4">
        <v>39507</v>
      </c>
      <c r="AB101" s="23">
        <v>30.91</v>
      </c>
      <c r="AC101" s="4">
        <v>39507</v>
      </c>
      <c r="AD101" s="23">
        <v>40.014099999999999</v>
      </c>
      <c r="AE101" s="10">
        <f t="shared" si="17"/>
        <v>39507</v>
      </c>
      <c r="AF101" s="11">
        <f t="shared" si="13"/>
        <v>0.65880000000000005</v>
      </c>
      <c r="AG101" s="4">
        <v>39507</v>
      </c>
      <c r="AH101" s="23">
        <v>24.014299999999999</v>
      </c>
      <c r="AI101" s="4">
        <v>39507</v>
      </c>
      <c r="AJ101" s="23">
        <v>7.83</v>
      </c>
    </row>
    <row r="102" spans="1:36" x14ac:dyDescent="0.25">
      <c r="A102" s="4">
        <v>39538</v>
      </c>
      <c r="B102" s="23">
        <v>1.0952</v>
      </c>
      <c r="C102" s="4">
        <v>39538</v>
      </c>
      <c r="D102" s="9">
        <v>99.7</v>
      </c>
      <c r="E102" s="4">
        <v>39538</v>
      </c>
      <c r="F102" s="23">
        <v>7.0119999999999996</v>
      </c>
      <c r="G102" s="4">
        <v>39538</v>
      </c>
      <c r="H102" s="23">
        <v>1.0253000000000001</v>
      </c>
      <c r="I102" s="4">
        <v>39538</v>
      </c>
      <c r="J102" s="23">
        <v>0.99309999999999998</v>
      </c>
      <c r="K102" s="10">
        <f t="shared" si="14"/>
        <v>39538</v>
      </c>
      <c r="L102" s="35">
        <v>1</v>
      </c>
      <c r="M102" s="4">
        <v>39538</v>
      </c>
      <c r="N102" s="23">
        <v>0.50409999999999999</v>
      </c>
      <c r="O102" s="4">
        <v>39538</v>
      </c>
      <c r="P102" s="23">
        <v>7.7830000000000004</v>
      </c>
      <c r="Q102" s="4">
        <v>39538</v>
      </c>
      <c r="R102" s="23">
        <v>0.63339999999999996</v>
      </c>
      <c r="S102" s="10">
        <f t="shared" si="15"/>
        <v>39538</v>
      </c>
      <c r="T102" s="11">
        <f t="shared" si="11"/>
        <v>0.63339999999999996</v>
      </c>
      <c r="U102" s="4">
        <v>39538</v>
      </c>
      <c r="V102" s="9">
        <v>990.3</v>
      </c>
      <c r="W102" s="4">
        <v>39538</v>
      </c>
      <c r="X102" s="23">
        <v>1.7519</v>
      </c>
      <c r="Y102" s="10">
        <f t="shared" si="16"/>
        <v>39538</v>
      </c>
      <c r="Z102" s="11">
        <f t="shared" si="12"/>
        <v>0.63339999999999996</v>
      </c>
      <c r="AA102" s="4">
        <v>39538</v>
      </c>
      <c r="AB102" s="23">
        <v>30.382999999999999</v>
      </c>
      <c r="AC102" s="4">
        <v>39538</v>
      </c>
      <c r="AD102" s="23">
        <v>40.1175</v>
      </c>
      <c r="AE102" s="10">
        <f t="shared" si="17"/>
        <v>39538</v>
      </c>
      <c r="AF102" s="11">
        <f t="shared" si="13"/>
        <v>0.63339999999999996</v>
      </c>
      <c r="AG102" s="4">
        <v>39538</v>
      </c>
      <c r="AH102" s="23">
        <v>23.492899999999999</v>
      </c>
      <c r="AI102" s="4">
        <v>39538</v>
      </c>
      <c r="AJ102" s="23">
        <v>8.0905000000000005</v>
      </c>
    </row>
    <row r="103" spans="1:36" x14ac:dyDescent="0.25">
      <c r="A103" s="4">
        <v>39568</v>
      </c>
      <c r="B103" s="23">
        <v>1.0597000000000001</v>
      </c>
      <c r="C103" s="4">
        <v>39568</v>
      </c>
      <c r="D103" s="9">
        <v>103.92</v>
      </c>
      <c r="E103" s="4">
        <v>39568</v>
      </c>
      <c r="F103" s="23">
        <v>6.9878</v>
      </c>
      <c r="G103" s="4">
        <v>39568</v>
      </c>
      <c r="H103" s="23">
        <v>1.0079</v>
      </c>
      <c r="I103" s="4">
        <v>39568</v>
      </c>
      <c r="J103" s="23">
        <v>1.0345</v>
      </c>
      <c r="K103" s="10">
        <f t="shared" si="14"/>
        <v>39568</v>
      </c>
      <c r="L103" s="35">
        <v>1</v>
      </c>
      <c r="M103" s="4">
        <v>39568</v>
      </c>
      <c r="N103" s="23">
        <v>0.50329999999999997</v>
      </c>
      <c r="O103" s="4">
        <v>39568</v>
      </c>
      <c r="P103" s="23">
        <v>7.7937000000000003</v>
      </c>
      <c r="Q103" s="4">
        <v>39568</v>
      </c>
      <c r="R103" s="23">
        <v>0.6401</v>
      </c>
      <c r="S103" s="10">
        <f t="shared" si="15"/>
        <v>39568</v>
      </c>
      <c r="T103" s="11">
        <f t="shared" si="11"/>
        <v>0.6401</v>
      </c>
      <c r="U103" s="4">
        <v>39568</v>
      </c>
      <c r="V103" s="9">
        <v>1002.4</v>
      </c>
      <c r="W103" s="4">
        <v>39568</v>
      </c>
      <c r="X103" s="23">
        <v>1.6629</v>
      </c>
      <c r="Y103" s="10">
        <f t="shared" si="16"/>
        <v>39568</v>
      </c>
      <c r="Z103" s="11">
        <f t="shared" si="12"/>
        <v>0.6401</v>
      </c>
      <c r="AA103" s="4">
        <v>39568</v>
      </c>
      <c r="AB103" s="23">
        <v>30.446999999999999</v>
      </c>
      <c r="AC103" s="4">
        <v>39568</v>
      </c>
      <c r="AD103" s="23">
        <v>40.494999999999997</v>
      </c>
      <c r="AE103" s="10">
        <f t="shared" si="17"/>
        <v>39568</v>
      </c>
      <c r="AF103" s="11">
        <f t="shared" si="13"/>
        <v>0.6401</v>
      </c>
      <c r="AG103" s="4">
        <v>39568</v>
      </c>
      <c r="AH103" s="23">
        <v>23.637699999999999</v>
      </c>
      <c r="AI103" s="4">
        <v>39568</v>
      </c>
      <c r="AJ103" s="23">
        <v>7.5614999999999997</v>
      </c>
    </row>
    <row r="104" spans="1:36" x14ac:dyDescent="0.25">
      <c r="A104" s="4">
        <v>39598</v>
      </c>
      <c r="B104" s="23">
        <v>1.0461</v>
      </c>
      <c r="C104" s="4">
        <v>39598</v>
      </c>
      <c r="D104" s="9">
        <v>105.52</v>
      </c>
      <c r="E104" s="4">
        <v>39598</v>
      </c>
      <c r="F104" s="23">
        <v>6.9420999999999999</v>
      </c>
      <c r="G104" s="4">
        <v>39598</v>
      </c>
      <c r="H104" s="23">
        <v>0.99339999999999995</v>
      </c>
      <c r="I104" s="4">
        <v>39598</v>
      </c>
      <c r="J104" s="23">
        <v>1.0423</v>
      </c>
      <c r="K104" s="10">
        <f t="shared" si="14"/>
        <v>39598</v>
      </c>
      <c r="L104" s="35">
        <v>1</v>
      </c>
      <c r="M104" s="4">
        <v>39598</v>
      </c>
      <c r="N104" s="23">
        <v>0.50449999999999995</v>
      </c>
      <c r="O104" s="4">
        <v>39598</v>
      </c>
      <c r="P104" s="23">
        <v>7.8042999999999996</v>
      </c>
      <c r="Q104" s="4">
        <v>39598</v>
      </c>
      <c r="R104" s="23">
        <v>0.64290000000000003</v>
      </c>
      <c r="S104" s="10">
        <f t="shared" si="15"/>
        <v>39598</v>
      </c>
      <c r="T104" s="11">
        <f t="shared" si="11"/>
        <v>0.64290000000000003</v>
      </c>
      <c r="U104" s="4">
        <v>39598</v>
      </c>
      <c r="V104" s="9">
        <v>1030.05</v>
      </c>
      <c r="W104" s="4">
        <v>39598</v>
      </c>
      <c r="X104" s="23">
        <v>1.627</v>
      </c>
      <c r="Y104" s="10">
        <f t="shared" si="16"/>
        <v>39598</v>
      </c>
      <c r="Z104" s="11">
        <f t="shared" si="12"/>
        <v>0.64290000000000003</v>
      </c>
      <c r="AA104" s="4">
        <v>39598</v>
      </c>
      <c r="AB104" s="23">
        <v>30.4</v>
      </c>
      <c r="AC104" s="4">
        <v>39598</v>
      </c>
      <c r="AD104" s="23">
        <v>42.457500000000003</v>
      </c>
      <c r="AE104" s="10">
        <f t="shared" si="17"/>
        <v>39598</v>
      </c>
      <c r="AF104" s="11">
        <f t="shared" si="13"/>
        <v>0.64290000000000003</v>
      </c>
      <c r="AG104" s="4">
        <v>39598</v>
      </c>
      <c r="AH104" s="23">
        <v>23.684000000000001</v>
      </c>
      <c r="AI104" s="4">
        <v>39598</v>
      </c>
      <c r="AJ104" s="23">
        <v>7.61</v>
      </c>
    </row>
    <row r="105" spans="1:36" x14ac:dyDescent="0.25">
      <c r="A105" s="4">
        <v>39629</v>
      </c>
      <c r="B105" s="23">
        <v>1.0431999999999999</v>
      </c>
      <c r="C105" s="4">
        <v>39629</v>
      </c>
      <c r="D105" s="9">
        <v>106.21</v>
      </c>
      <c r="E105" s="4">
        <v>39629</v>
      </c>
      <c r="F105" s="23">
        <v>6.8544</v>
      </c>
      <c r="G105" s="4">
        <v>39629</v>
      </c>
      <c r="H105" s="23">
        <v>1.0215000000000001</v>
      </c>
      <c r="I105" s="4">
        <v>39629</v>
      </c>
      <c r="J105" s="23">
        <v>1.0209999999999999</v>
      </c>
      <c r="K105" s="10">
        <f t="shared" si="14"/>
        <v>39629</v>
      </c>
      <c r="L105" s="35">
        <v>1</v>
      </c>
      <c r="M105" s="4">
        <v>39629</v>
      </c>
      <c r="N105" s="23">
        <v>0.50190000000000001</v>
      </c>
      <c r="O105" s="4">
        <v>39629</v>
      </c>
      <c r="P105" s="23">
        <v>7.7967000000000004</v>
      </c>
      <c r="Q105" s="4">
        <v>39629</v>
      </c>
      <c r="R105" s="23">
        <v>0.63470000000000004</v>
      </c>
      <c r="S105" s="10">
        <f t="shared" si="15"/>
        <v>39629</v>
      </c>
      <c r="T105" s="11">
        <f t="shared" si="11"/>
        <v>0.63470000000000004</v>
      </c>
      <c r="U105" s="4">
        <v>39629</v>
      </c>
      <c r="V105" s="9">
        <v>1046.05</v>
      </c>
      <c r="W105" s="4">
        <v>39629</v>
      </c>
      <c r="X105" s="23">
        <v>1.6036999999999999</v>
      </c>
      <c r="Y105" s="10">
        <f t="shared" si="16"/>
        <v>39629</v>
      </c>
      <c r="Z105" s="11">
        <f t="shared" si="12"/>
        <v>0.63470000000000004</v>
      </c>
      <c r="AA105" s="4">
        <v>39629</v>
      </c>
      <c r="AB105" s="23">
        <v>30.353000000000002</v>
      </c>
      <c r="AC105" s="4">
        <v>39629</v>
      </c>
      <c r="AD105" s="23">
        <v>43.04</v>
      </c>
      <c r="AE105" s="10">
        <f t="shared" si="17"/>
        <v>39629</v>
      </c>
      <c r="AF105" s="11">
        <f t="shared" si="13"/>
        <v>0.63470000000000004</v>
      </c>
      <c r="AG105" s="4">
        <v>39629</v>
      </c>
      <c r="AH105" s="23">
        <v>23.444600000000001</v>
      </c>
      <c r="AI105" s="4">
        <v>39629</v>
      </c>
      <c r="AJ105" s="23">
        <v>7.8193999999999999</v>
      </c>
    </row>
    <row r="106" spans="1:36" x14ac:dyDescent="0.25">
      <c r="A106" s="4">
        <v>39660</v>
      </c>
      <c r="B106" s="23">
        <v>1.0612999999999999</v>
      </c>
      <c r="C106" s="4">
        <v>39660</v>
      </c>
      <c r="D106" s="9">
        <v>107.92</v>
      </c>
      <c r="E106" s="4">
        <v>39660</v>
      </c>
      <c r="F106" s="23">
        <v>6.8319000000000001</v>
      </c>
      <c r="G106" s="4">
        <v>39660</v>
      </c>
      <c r="H106" s="23">
        <v>1.0246</v>
      </c>
      <c r="I106" s="4">
        <v>39660</v>
      </c>
      <c r="J106" s="23">
        <v>1.0469999999999999</v>
      </c>
      <c r="K106" s="10">
        <f t="shared" si="14"/>
        <v>39660</v>
      </c>
      <c r="L106" s="35">
        <v>1</v>
      </c>
      <c r="M106" s="4">
        <v>39660</v>
      </c>
      <c r="N106" s="23">
        <v>0.504</v>
      </c>
      <c r="O106" s="4">
        <v>39660</v>
      </c>
      <c r="P106" s="23">
        <v>7.8017000000000003</v>
      </c>
      <c r="Q106" s="4">
        <v>39660</v>
      </c>
      <c r="R106" s="23">
        <v>0.64090000000000003</v>
      </c>
      <c r="S106" s="10">
        <f t="shared" si="15"/>
        <v>39660</v>
      </c>
      <c r="T106" s="11">
        <f t="shared" si="11"/>
        <v>0.64090000000000003</v>
      </c>
      <c r="U106" s="4">
        <v>39660</v>
      </c>
      <c r="V106" s="9">
        <v>1012.15</v>
      </c>
      <c r="W106" s="4">
        <v>39660</v>
      </c>
      <c r="X106" s="23">
        <v>1.5653999999999999</v>
      </c>
      <c r="Y106" s="10">
        <f t="shared" si="16"/>
        <v>39660</v>
      </c>
      <c r="Z106" s="11">
        <f t="shared" si="12"/>
        <v>0.64090000000000003</v>
      </c>
      <c r="AA106" s="4">
        <v>39660</v>
      </c>
      <c r="AB106" s="23">
        <v>30.629000000000001</v>
      </c>
      <c r="AC106" s="4">
        <v>39660</v>
      </c>
      <c r="AD106" s="23">
        <v>42.57</v>
      </c>
      <c r="AE106" s="10">
        <f t="shared" si="17"/>
        <v>39660</v>
      </c>
      <c r="AF106" s="11">
        <f t="shared" si="13"/>
        <v>0.64090000000000003</v>
      </c>
      <c r="AG106" s="4">
        <v>39660</v>
      </c>
      <c r="AH106" s="23">
        <v>23.431799999999999</v>
      </c>
      <c r="AI106" s="4">
        <v>39660</v>
      </c>
      <c r="AJ106" s="23">
        <v>7.3360000000000003</v>
      </c>
    </row>
    <row r="107" spans="1:36" x14ac:dyDescent="0.25">
      <c r="A107" s="4">
        <v>39689</v>
      </c>
      <c r="B107" s="23">
        <v>1.1658999999999999</v>
      </c>
      <c r="C107" s="4">
        <v>39689</v>
      </c>
      <c r="D107" s="9">
        <v>108.8</v>
      </c>
      <c r="E107" s="4">
        <v>39689</v>
      </c>
      <c r="F107" s="23">
        <v>6.8396999999999997</v>
      </c>
      <c r="G107" s="4">
        <v>39689</v>
      </c>
      <c r="H107" s="23">
        <v>1.0637000000000001</v>
      </c>
      <c r="I107" s="4">
        <v>39689</v>
      </c>
      <c r="J107" s="23">
        <v>1.1012</v>
      </c>
      <c r="K107" s="10">
        <f t="shared" si="14"/>
        <v>39689</v>
      </c>
      <c r="L107" s="35">
        <v>1</v>
      </c>
      <c r="M107" s="4">
        <v>39689</v>
      </c>
      <c r="N107" s="23">
        <v>0.54910000000000003</v>
      </c>
      <c r="O107" s="4">
        <v>39689</v>
      </c>
      <c r="P107" s="23">
        <v>7.8038999999999996</v>
      </c>
      <c r="Q107" s="4">
        <v>39689</v>
      </c>
      <c r="R107" s="23">
        <v>0.68149999999999999</v>
      </c>
      <c r="S107" s="10">
        <f t="shared" si="15"/>
        <v>39689</v>
      </c>
      <c r="T107" s="11">
        <f t="shared" si="11"/>
        <v>0.68149999999999999</v>
      </c>
      <c r="U107" s="4">
        <v>39689</v>
      </c>
      <c r="V107" s="9">
        <v>1088.95</v>
      </c>
      <c r="W107" s="4">
        <v>39689</v>
      </c>
      <c r="X107" s="23">
        <v>1.6315</v>
      </c>
      <c r="Y107" s="10">
        <f t="shared" si="16"/>
        <v>39689</v>
      </c>
      <c r="Z107" s="11">
        <f t="shared" si="12"/>
        <v>0.68149999999999999</v>
      </c>
      <c r="AA107" s="4">
        <v>39689</v>
      </c>
      <c r="AB107" s="23">
        <v>31.552</v>
      </c>
      <c r="AC107" s="4">
        <v>39689</v>
      </c>
      <c r="AD107" s="23">
        <v>43.9375</v>
      </c>
      <c r="AE107" s="10">
        <f t="shared" si="17"/>
        <v>39689</v>
      </c>
      <c r="AF107" s="11">
        <f t="shared" si="13"/>
        <v>0.68149999999999999</v>
      </c>
      <c r="AG107" s="4">
        <v>39689</v>
      </c>
      <c r="AH107" s="23">
        <v>24.645</v>
      </c>
      <c r="AI107" s="4">
        <v>39689</v>
      </c>
      <c r="AJ107" s="23">
        <v>7.7045000000000003</v>
      </c>
    </row>
    <row r="108" spans="1:36" x14ac:dyDescent="0.25">
      <c r="A108" s="4">
        <v>39721</v>
      </c>
      <c r="B108" s="23">
        <v>1.262</v>
      </c>
      <c r="C108" s="4">
        <v>39721</v>
      </c>
      <c r="D108" s="9">
        <v>106.11</v>
      </c>
      <c r="E108" s="4">
        <v>39721</v>
      </c>
      <c r="F108" s="23">
        <v>6.8460000000000001</v>
      </c>
      <c r="G108" s="4">
        <v>39721</v>
      </c>
      <c r="H108" s="23">
        <v>1.0644</v>
      </c>
      <c r="I108" s="4">
        <v>39721</v>
      </c>
      <c r="J108" s="23">
        <v>1.1221000000000001</v>
      </c>
      <c r="K108" s="10">
        <f t="shared" si="14"/>
        <v>39721</v>
      </c>
      <c r="L108" s="35">
        <v>1</v>
      </c>
      <c r="M108" s="4">
        <v>39721</v>
      </c>
      <c r="N108" s="23">
        <v>0.56159999999999999</v>
      </c>
      <c r="O108" s="4">
        <v>39721</v>
      </c>
      <c r="P108" s="23">
        <v>7.7652999999999999</v>
      </c>
      <c r="Q108" s="4">
        <v>39721</v>
      </c>
      <c r="R108" s="23">
        <v>0.70960000000000001</v>
      </c>
      <c r="S108" s="10">
        <f t="shared" si="15"/>
        <v>39721</v>
      </c>
      <c r="T108" s="11">
        <f t="shared" si="11"/>
        <v>0.70960000000000001</v>
      </c>
      <c r="U108" s="4">
        <v>39721</v>
      </c>
      <c r="V108" s="9">
        <v>1206.8499999999999</v>
      </c>
      <c r="W108" s="4">
        <v>39721</v>
      </c>
      <c r="X108" s="23">
        <v>1.9046000000000001</v>
      </c>
      <c r="Y108" s="10">
        <f t="shared" si="16"/>
        <v>39721</v>
      </c>
      <c r="Z108" s="11">
        <f t="shared" si="12"/>
        <v>0.70960000000000001</v>
      </c>
      <c r="AA108" s="4">
        <v>39721</v>
      </c>
      <c r="AB108" s="23">
        <v>32.207000000000001</v>
      </c>
      <c r="AC108" s="4">
        <v>39721</v>
      </c>
      <c r="AD108" s="23">
        <v>46.954999999999998</v>
      </c>
      <c r="AE108" s="10">
        <f t="shared" si="17"/>
        <v>39721</v>
      </c>
      <c r="AF108" s="11">
        <f t="shared" si="13"/>
        <v>0.70960000000000001</v>
      </c>
      <c r="AG108" s="4">
        <v>39721</v>
      </c>
      <c r="AH108" s="23">
        <v>25.643899999999999</v>
      </c>
      <c r="AI108" s="4">
        <v>39721</v>
      </c>
      <c r="AJ108" s="23">
        <v>8.2865000000000002</v>
      </c>
    </row>
    <row r="109" spans="1:36" x14ac:dyDescent="0.25">
      <c r="A109" s="4">
        <v>39752</v>
      </c>
      <c r="B109" s="23">
        <v>1.4976</v>
      </c>
      <c r="C109" s="4">
        <v>39752</v>
      </c>
      <c r="D109" s="9">
        <v>98.47</v>
      </c>
      <c r="E109" s="4">
        <v>39752</v>
      </c>
      <c r="F109" s="23">
        <v>6.8388</v>
      </c>
      <c r="G109" s="4">
        <v>39752</v>
      </c>
      <c r="H109" s="23">
        <v>1.2124999999999999</v>
      </c>
      <c r="I109" s="4">
        <v>39752</v>
      </c>
      <c r="J109" s="23">
        <v>1.1577999999999999</v>
      </c>
      <c r="K109" s="10">
        <f t="shared" si="14"/>
        <v>39752</v>
      </c>
      <c r="L109" s="35">
        <v>1</v>
      </c>
      <c r="M109" s="4">
        <v>39752</v>
      </c>
      <c r="N109" s="23">
        <v>0.62209999999999999</v>
      </c>
      <c r="O109" s="4">
        <v>39752</v>
      </c>
      <c r="P109" s="23">
        <v>7.75</v>
      </c>
      <c r="Q109" s="4">
        <v>39752</v>
      </c>
      <c r="R109" s="23">
        <v>0.78549999999999998</v>
      </c>
      <c r="S109" s="10">
        <f t="shared" si="15"/>
        <v>39752</v>
      </c>
      <c r="T109" s="11">
        <f t="shared" si="11"/>
        <v>0.78549999999999998</v>
      </c>
      <c r="U109" s="4">
        <v>39752</v>
      </c>
      <c r="V109" s="9">
        <v>1290.5</v>
      </c>
      <c r="W109" s="4">
        <v>39752</v>
      </c>
      <c r="X109" s="23">
        <v>2.1589999999999998</v>
      </c>
      <c r="Y109" s="10">
        <f t="shared" si="16"/>
        <v>39752</v>
      </c>
      <c r="Z109" s="11">
        <f t="shared" si="12"/>
        <v>0.78549999999999998</v>
      </c>
      <c r="AA109" s="4">
        <v>39752</v>
      </c>
      <c r="AB109" s="23">
        <v>32.975999999999999</v>
      </c>
      <c r="AC109" s="4">
        <v>39752</v>
      </c>
      <c r="AD109" s="23">
        <v>49.457500000000003</v>
      </c>
      <c r="AE109" s="10">
        <f t="shared" si="17"/>
        <v>39752</v>
      </c>
      <c r="AF109" s="11">
        <f t="shared" si="13"/>
        <v>0.78549999999999998</v>
      </c>
      <c r="AG109" s="4">
        <v>39752</v>
      </c>
      <c r="AH109" s="23">
        <v>27.068999999999999</v>
      </c>
      <c r="AI109" s="4">
        <v>39752</v>
      </c>
      <c r="AJ109" s="23">
        <v>9.7799999999999994</v>
      </c>
    </row>
    <row r="110" spans="1:36" x14ac:dyDescent="0.25">
      <c r="A110" s="4">
        <v>39780</v>
      </c>
      <c r="B110" s="23">
        <v>1.526</v>
      </c>
      <c r="C110" s="4">
        <v>39780</v>
      </c>
      <c r="D110" s="9">
        <v>95.53</v>
      </c>
      <c r="E110" s="4">
        <v>39780</v>
      </c>
      <c r="F110" s="23">
        <v>6.8346999999999998</v>
      </c>
      <c r="G110" s="4">
        <v>39780</v>
      </c>
      <c r="H110" s="23">
        <v>1.2398</v>
      </c>
      <c r="I110" s="4">
        <v>39780</v>
      </c>
      <c r="J110" s="23">
        <v>1.2136</v>
      </c>
      <c r="K110" s="10">
        <f t="shared" si="14"/>
        <v>39780</v>
      </c>
      <c r="L110" s="35">
        <v>1</v>
      </c>
      <c r="M110" s="4">
        <v>39780</v>
      </c>
      <c r="N110" s="23">
        <v>0.65049999999999997</v>
      </c>
      <c r="O110" s="4">
        <v>39780</v>
      </c>
      <c r="P110" s="23">
        <v>7.7503000000000002</v>
      </c>
      <c r="Q110" s="4">
        <v>39780</v>
      </c>
      <c r="R110" s="23">
        <v>0.78790000000000004</v>
      </c>
      <c r="S110" s="10">
        <f t="shared" si="15"/>
        <v>39780</v>
      </c>
      <c r="T110" s="11">
        <f t="shared" si="11"/>
        <v>0.78790000000000004</v>
      </c>
      <c r="U110" s="4">
        <v>39780</v>
      </c>
      <c r="V110" s="9">
        <v>1468.75</v>
      </c>
      <c r="W110" s="4">
        <v>39780</v>
      </c>
      <c r="X110" s="23">
        <v>2.3062999999999998</v>
      </c>
      <c r="Y110" s="10">
        <f t="shared" si="16"/>
        <v>39780</v>
      </c>
      <c r="Z110" s="11">
        <f t="shared" si="12"/>
        <v>0.78790000000000004</v>
      </c>
      <c r="AA110" s="4">
        <v>39780</v>
      </c>
      <c r="AB110" s="23">
        <v>33.289000000000001</v>
      </c>
      <c r="AC110" s="4">
        <v>39780</v>
      </c>
      <c r="AD110" s="23">
        <v>50.107500000000002</v>
      </c>
      <c r="AE110" s="10">
        <f t="shared" si="17"/>
        <v>39780</v>
      </c>
      <c r="AF110" s="11">
        <f t="shared" si="13"/>
        <v>0.78790000000000004</v>
      </c>
      <c r="AG110" s="4">
        <v>39780</v>
      </c>
      <c r="AH110" s="23">
        <v>27.923100000000002</v>
      </c>
      <c r="AI110" s="4">
        <v>39780</v>
      </c>
      <c r="AJ110" s="23">
        <v>10.050000000000001</v>
      </c>
    </row>
    <row r="111" spans="1:36" x14ac:dyDescent="0.25">
      <c r="A111" s="4">
        <v>39813</v>
      </c>
      <c r="B111" s="23">
        <v>1.4232</v>
      </c>
      <c r="C111" s="4">
        <v>39813</v>
      </c>
      <c r="D111" s="9">
        <v>90.64</v>
      </c>
      <c r="E111" s="4">
        <v>39813</v>
      </c>
      <c r="F111" s="23">
        <v>6.8277000000000001</v>
      </c>
      <c r="G111" s="4">
        <v>39813</v>
      </c>
      <c r="H111" s="23">
        <v>1.2188000000000001</v>
      </c>
      <c r="I111" s="4">
        <v>39813</v>
      </c>
      <c r="J111" s="23">
        <v>1.0687</v>
      </c>
      <c r="K111" s="10">
        <f t="shared" si="14"/>
        <v>39813</v>
      </c>
      <c r="L111" s="35">
        <v>1</v>
      </c>
      <c r="M111" s="4">
        <v>39813</v>
      </c>
      <c r="N111" s="23">
        <v>0.68479999999999996</v>
      </c>
      <c r="O111" s="4">
        <v>39813</v>
      </c>
      <c r="P111" s="23">
        <v>7.7503000000000002</v>
      </c>
      <c r="Q111" s="4">
        <v>39813</v>
      </c>
      <c r="R111" s="23">
        <v>0.71560000000000001</v>
      </c>
      <c r="S111" s="10">
        <f t="shared" si="15"/>
        <v>39813</v>
      </c>
      <c r="T111" s="11">
        <f t="shared" si="11"/>
        <v>0.71560000000000001</v>
      </c>
      <c r="U111" s="4">
        <v>39813</v>
      </c>
      <c r="V111" s="9">
        <v>1259.55</v>
      </c>
      <c r="W111" s="4">
        <v>39813</v>
      </c>
      <c r="X111" s="23">
        <v>2.3144999999999998</v>
      </c>
      <c r="Y111" s="10">
        <f t="shared" si="16"/>
        <v>39813</v>
      </c>
      <c r="Z111" s="11">
        <f t="shared" si="12"/>
        <v>0.71560000000000001</v>
      </c>
      <c r="AA111" s="4">
        <v>39813</v>
      </c>
      <c r="AB111" s="23">
        <v>32.792000000000002</v>
      </c>
      <c r="AC111" s="4">
        <v>39813</v>
      </c>
      <c r="AD111" s="23">
        <v>48.802500000000002</v>
      </c>
      <c r="AE111" s="10">
        <f t="shared" si="17"/>
        <v>39813</v>
      </c>
      <c r="AF111" s="11">
        <f t="shared" si="13"/>
        <v>0.71560000000000001</v>
      </c>
      <c r="AG111" s="4">
        <v>39813</v>
      </c>
      <c r="AH111" s="23">
        <v>29.402699999999999</v>
      </c>
      <c r="AI111" s="4">
        <v>39813</v>
      </c>
      <c r="AJ111" s="23">
        <v>9.5250000000000004</v>
      </c>
    </row>
    <row r="112" spans="1:36" x14ac:dyDescent="0.25">
      <c r="A112" s="4">
        <v>39843</v>
      </c>
      <c r="B112" s="23">
        <v>1.5692999999999999</v>
      </c>
      <c r="C112" s="4">
        <v>39843</v>
      </c>
      <c r="D112" s="9">
        <v>89.92</v>
      </c>
      <c r="E112" s="4">
        <v>39843</v>
      </c>
      <c r="F112" s="23">
        <v>6.8518999999999997</v>
      </c>
      <c r="G112" s="4">
        <v>39843</v>
      </c>
      <c r="H112" s="23">
        <v>1.2296</v>
      </c>
      <c r="I112" s="4">
        <v>39843</v>
      </c>
      <c r="J112" s="23">
        <v>1.1618999999999999</v>
      </c>
      <c r="K112" s="10">
        <f t="shared" si="14"/>
        <v>39843</v>
      </c>
      <c r="L112" s="35">
        <v>1</v>
      </c>
      <c r="M112" s="4">
        <v>39843</v>
      </c>
      <c r="N112" s="23">
        <v>0.68769999999999998</v>
      </c>
      <c r="O112" s="4">
        <v>39843</v>
      </c>
      <c r="P112" s="23">
        <v>7.7545999999999999</v>
      </c>
      <c r="Q112" s="4">
        <v>39843</v>
      </c>
      <c r="R112" s="23">
        <v>0.78059999999999996</v>
      </c>
      <c r="S112" s="10">
        <f t="shared" si="15"/>
        <v>39843</v>
      </c>
      <c r="T112" s="11">
        <f t="shared" si="11"/>
        <v>0.78059999999999996</v>
      </c>
      <c r="U112" s="4">
        <v>39843</v>
      </c>
      <c r="V112" s="9">
        <v>1379.6</v>
      </c>
      <c r="W112" s="4">
        <v>39843</v>
      </c>
      <c r="X112" s="23">
        <v>2.323</v>
      </c>
      <c r="Y112" s="10">
        <f t="shared" si="16"/>
        <v>39843</v>
      </c>
      <c r="Z112" s="11">
        <f t="shared" si="12"/>
        <v>0.78059999999999996</v>
      </c>
      <c r="AA112" s="4">
        <v>39843</v>
      </c>
      <c r="AB112" s="23">
        <v>33.685000000000002</v>
      </c>
      <c r="AC112" s="4">
        <v>39843</v>
      </c>
      <c r="AD112" s="23">
        <v>48.875</v>
      </c>
      <c r="AE112" s="10">
        <f t="shared" si="17"/>
        <v>39843</v>
      </c>
      <c r="AF112" s="11">
        <f t="shared" si="13"/>
        <v>0.78059999999999996</v>
      </c>
      <c r="AG112" s="4">
        <v>39843</v>
      </c>
      <c r="AH112" s="23">
        <v>35.736400000000003</v>
      </c>
      <c r="AI112" s="4">
        <v>39843</v>
      </c>
      <c r="AJ112" s="23">
        <v>10.1996</v>
      </c>
    </row>
    <row r="113" spans="1:36" x14ac:dyDescent="0.25">
      <c r="A113" s="4">
        <v>39871</v>
      </c>
      <c r="B113" s="23">
        <v>1.5654999999999999</v>
      </c>
      <c r="C113" s="4">
        <v>39871</v>
      </c>
      <c r="D113" s="9">
        <v>97.58</v>
      </c>
      <c r="E113" s="4">
        <v>39871</v>
      </c>
      <c r="F113" s="23">
        <v>6.84</v>
      </c>
      <c r="G113" s="4">
        <v>39871</v>
      </c>
      <c r="H113" s="23">
        <v>1.2763</v>
      </c>
      <c r="I113" s="4">
        <v>39871</v>
      </c>
      <c r="J113" s="23">
        <v>1.1689000000000001</v>
      </c>
      <c r="K113" s="10">
        <f t="shared" si="14"/>
        <v>39871</v>
      </c>
      <c r="L113" s="35">
        <v>1</v>
      </c>
      <c r="M113" s="4">
        <v>39871</v>
      </c>
      <c r="N113" s="23">
        <v>0.69850000000000001</v>
      </c>
      <c r="O113" s="4">
        <v>39871</v>
      </c>
      <c r="P113" s="23">
        <v>7.7553000000000001</v>
      </c>
      <c r="Q113" s="4">
        <v>39871</v>
      </c>
      <c r="R113" s="23">
        <v>0.7893</v>
      </c>
      <c r="S113" s="10">
        <f t="shared" si="15"/>
        <v>39871</v>
      </c>
      <c r="T113" s="11">
        <f t="shared" si="11"/>
        <v>0.7893</v>
      </c>
      <c r="U113" s="4">
        <v>39871</v>
      </c>
      <c r="V113" s="9">
        <v>1534.35</v>
      </c>
      <c r="W113" s="4">
        <v>39871</v>
      </c>
      <c r="X113" s="23">
        <v>2.3866000000000001</v>
      </c>
      <c r="Y113" s="10">
        <f t="shared" si="16"/>
        <v>39871</v>
      </c>
      <c r="Z113" s="11">
        <f t="shared" si="12"/>
        <v>0.7893</v>
      </c>
      <c r="AA113" s="4">
        <v>39871</v>
      </c>
      <c r="AB113" s="23">
        <v>34.933</v>
      </c>
      <c r="AC113" s="4">
        <v>39871</v>
      </c>
      <c r="AD113" s="23">
        <v>51.161200000000001</v>
      </c>
      <c r="AE113" s="10">
        <f t="shared" si="17"/>
        <v>39871</v>
      </c>
      <c r="AF113" s="11">
        <f t="shared" si="13"/>
        <v>0.7893</v>
      </c>
      <c r="AG113" s="4">
        <v>39871</v>
      </c>
      <c r="AH113" s="23">
        <v>35.913699999999999</v>
      </c>
      <c r="AI113" s="4">
        <v>39871</v>
      </c>
      <c r="AJ113" s="23">
        <v>10.1165</v>
      </c>
    </row>
    <row r="114" spans="1:36" x14ac:dyDescent="0.25">
      <c r="A114" s="4">
        <v>39903</v>
      </c>
      <c r="B114" s="23">
        <v>1.4468000000000001</v>
      </c>
      <c r="C114" s="4">
        <v>39903</v>
      </c>
      <c r="D114" s="9">
        <v>98.96</v>
      </c>
      <c r="E114" s="4">
        <v>39903</v>
      </c>
      <c r="F114" s="23">
        <v>6.8338999999999999</v>
      </c>
      <c r="G114" s="4">
        <v>39903</v>
      </c>
      <c r="H114" s="23">
        <v>1.2602</v>
      </c>
      <c r="I114" s="4">
        <v>39903</v>
      </c>
      <c r="J114" s="23">
        <v>1.1394</v>
      </c>
      <c r="K114" s="10">
        <f t="shared" si="14"/>
        <v>39903</v>
      </c>
      <c r="L114" s="35">
        <v>1</v>
      </c>
      <c r="M114" s="4">
        <v>39903</v>
      </c>
      <c r="N114" s="23">
        <v>0.69820000000000004</v>
      </c>
      <c r="O114" s="4">
        <v>39903</v>
      </c>
      <c r="P114" s="23">
        <v>7.7504</v>
      </c>
      <c r="Q114" s="4">
        <v>39903</v>
      </c>
      <c r="R114" s="23">
        <v>0.75470000000000004</v>
      </c>
      <c r="S114" s="10">
        <f t="shared" si="15"/>
        <v>39903</v>
      </c>
      <c r="T114" s="11">
        <f t="shared" si="11"/>
        <v>0.75470000000000004</v>
      </c>
      <c r="U114" s="4">
        <v>39903</v>
      </c>
      <c r="V114" s="9">
        <v>1383.1</v>
      </c>
      <c r="W114" s="4">
        <v>39903</v>
      </c>
      <c r="X114" s="23">
        <v>2.3228</v>
      </c>
      <c r="Y114" s="10">
        <f t="shared" si="16"/>
        <v>39903</v>
      </c>
      <c r="Z114" s="11">
        <f t="shared" si="12"/>
        <v>0.75470000000000004</v>
      </c>
      <c r="AA114" s="4">
        <v>39903</v>
      </c>
      <c r="AB114" s="23">
        <v>33.911999999999999</v>
      </c>
      <c r="AC114" s="4">
        <v>39903</v>
      </c>
      <c r="AD114" s="23">
        <v>50.73</v>
      </c>
      <c r="AE114" s="10">
        <f t="shared" si="17"/>
        <v>39903</v>
      </c>
      <c r="AF114" s="11">
        <f t="shared" si="13"/>
        <v>0.75470000000000004</v>
      </c>
      <c r="AG114" s="4">
        <v>39903</v>
      </c>
      <c r="AH114" s="23">
        <v>33.954000000000001</v>
      </c>
      <c r="AI114" s="4">
        <v>39903</v>
      </c>
      <c r="AJ114" s="23">
        <v>9.5025999999999993</v>
      </c>
    </row>
    <row r="115" spans="1:36" x14ac:dyDescent="0.25">
      <c r="A115" s="4">
        <v>39933</v>
      </c>
      <c r="B115" s="23">
        <v>1.3782000000000001</v>
      </c>
      <c r="C115" s="4">
        <v>39933</v>
      </c>
      <c r="D115" s="9">
        <v>98.63</v>
      </c>
      <c r="E115" s="4">
        <v>39933</v>
      </c>
      <c r="F115" s="23">
        <v>6.8209999999999997</v>
      </c>
      <c r="G115" s="4">
        <v>39933</v>
      </c>
      <c r="H115" s="23">
        <v>1.1924999999999999</v>
      </c>
      <c r="I115" s="4">
        <v>39933</v>
      </c>
      <c r="J115" s="23">
        <v>1.1405000000000001</v>
      </c>
      <c r="K115" s="10">
        <f t="shared" si="14"/>
        <v>39933</v>
      </c>
      <c r="L115" s="35">
        <v>1</v>
      </c>
      <c r="M115" s="4">
        <v>39933</v>
      </c>
      <c r="N115" s="23">
        <v>0.67610000000000003</v>
      </c>
      <c r="O115" s="4">
        <v>39933</v>
      </c>
      <c r="P115" s="23">
        <v>7.7500999999999998</v>
      </c>
      <c r="Q115" s="4">
        <v>39933</v>
      </c>
      <c r="R115" s="23">
        <v>0.75590000000000002</v>
      </c>
      <c r="S115" s="10">
        <f t="shared" si="15"/>
        <v>39933</v>
      </c>
      <c r="T115" s="11">
        <f t="shared" si="11"/>
        <v>0.75590000000000002</v>
      </c>
      <c r="U115" s="4">
        <v>39933</v>
      </c>
      <c r="V115" s="9">
        <v>1282.95</v>
      </c>
      <c r="W115" s="4">
        <v>39933</v>
      </c>
      <c r="X115" s="23">
        <v>2.1903999999999999</v>
      </c>
      <c r="Y115" s="10">
        <f t="shared" si="16"/>
        <v>39933</v>
      </c>
      <c r="Z115" s="11">
        <f t="shared" si="12"/>
        <v>0.75590000000000002</v>
      </c>
      <c r="AA115" s="4">
        <v>39933</v>
      </c>
      <c r="AB115" s="23">
        <v>33.076999999999998</v>
      </c>
      <c r="AC115" s="4">
        <v>39933</v>
      </c>
      <c r="AD115" s="23">
        <v>50.092500000000001</v>
      </c>
      <c r="AE115" s="10">
        <f t="shared" si="17"/>
        <v>39933</v>
      </c>
      <c r="AF115" s="11">
        <f t="shared" si="13"/>
        <v>0.75590000000000002</v>
      </c>
      <c r="AG115" s="4">
        <v>39933</v>
      </c>
      <c r="AH115" s="23">
        <v>33.100499999999997</v>
      </c>
      <c r="AI115" s="4">
        <v>39933</v>
      </c>
      <c r="AJ115" s="23">
        <v>8.5274000000000001</v>
      </c>
    </row>
    <row r="116" spans="1:36" x14ac:dyDescent="0.25">
      <c r="A116" s="4">
        <v>39962</v>
      </c>
      <c r="B116" s="23">
        <v>1.2434000000000001</v>
      </c>
      <c r="C116" s="4">
        <v>39962</v>
      </c>
      <c r="D116" s="9">
        <v>95.15</v>
      </c>
      <c r="E116" s="4">
        <v>39962</v>
      </c>
      <c r="F116" s="23">
        <v>6.8291000000000004</v>
      </c>
      <c r="G116" s="4">
        <v>39962</v>
      </c>
      <c r="H116" s="23">
        <v>1.0904</v>
      </c>
      <c r="I116" s="4">
        <v>39962</v>
      </c>
      <c r="J116" s="23">
        <v>1.0669</v>
      </c>
      <c r="K116" s="10">
        <f t="shared" si="14"/>
        <v>39962</v>
      </c>
      <c r="L116" s="35">
        <v>1</v>
      </c>
      <c r="M116" s="4">
        <v>39962</v>
      </c>
      <c r="N116" s="23">
        <v>0.61739999999999995</v>
      </c>
      <c r="O116" s="4">
        <v>39962</v>
      </c>
      <c r="P116" s="23">
        <v>7.7516999999999996</v>
      </c>
      <c r="Q116" s="4">
        <v>39962</v>
      </c>
      <c r="R116" s="23">
        <v>0.70689999999999997</v>
      </c>
      <c r="S116" s="10">
        <f t="shared" si="15"/>
        <v>39962</v>
      </c>
      <c r="T116" s="11">
        <f t="shared" si="11"/>
        <v>0.70689999999999997</v>
      </c>
      <c r="U116" s="4">
        <v>39962</v>
      </c>
      <c r="V116" s="9">
        <v>1255.25</v>
      </c>
      <c r="W116" s="4">
        <v>39962</v>
      </c>
      <c r="X116" s="23">
        <v>1.9702</v>
      </c>
      <c r="Y116" s="10">
        <f t="shared" si="16"/>
        <v>39962</v>
      </c>
      <c r="Z116" s="11">
        <f t="shared" si="12"/>
        <v>0.70689999999999997</v>
      </c>
      <c r="AA116" s="4">
        <v>39962</v>
      </c>
      <c r="AB116" s="23">
        <v>32.625</v>
      </c>
      <c r="AC116" s="4">
        <v>39962</v>
      </c>
      <c r="AD116" s="23">
        <v>47.091299999999997</v>
      </c>
      <c r="AE116" s="10">
        <f t="shared" si="17"/>
        <v>39962</v>
      </c>
      <c r="AF116" s="11">
        <f t="shared" si="13"/>
        <v>0.70689999999999997</v>
      </c>
      <c r="AG116" s="4">
        <v>39962</v>
      </c>
      <c r="AH116" s="23">
        <v>30.97</v>
      </c>
      <c r="AI116" s="4">
        <v>39962</v>
      </c>
      <c r="AJ116" s="23">
        <v>7.9386000000000001</v>
      </c>
    </row>
    <row r="117" spans="1:36" x14ac:dyDescent="0.25">
      <c r="A117" s="4">
        <v>39994</v>
      </c>
      <c r="B117" s="23">
        <v>1.2402</v>
      </c>
      <c r="C117" s="4">
        <v>39994</v>
      </c>
      <c r="D117" s="9">
        <v>96.36</v>
      </c>
      <c r="E117" s="4">
        <v>39994</v>
      </c>
      <c r="F117" s="23">
        <v>6.8304999999999998</v>
      </c>
      <c r="G117" s="4">
        <v>39994</v>
      </c>
      <c r="H117" s="23">
        <v>1.1623000000000001</v>
      </c>
      <c r="I117" s="4">
        <v>39994</v>
      </c>
      <c r="J117" s="23">
        <v>1.0859000000000001</v>
      </c>
      <c r="K117" s="10">
        <f t="shared" si="14"/>
        <v>39994</v>
      </c>
      <c r="L117" s="35">
        <v>1</v>
      </c>
      <c r="M117" s="4">
        <v>39994</v>
      </c>
      <c r="N117" s="23">
        <v>0.60760000000000003</v>
      </c>
      <c r="O117" s="4">
        <v>39994</v>
      </c>
      <c r="P117" s="23">
        <v>7.7502000000000004</v>
      </c>
      <c r="Q117" s="4">
        <v>39994</v>
      </c>
      <c r="R117" s="23">
        <v>0.71260000000000001</v>
      </c>
      <c r="S117" s="10">
        <f t="shared" si="15"/>
        <v>39994</v>
      </c>
      <c r="T117" s="11">
        <f t="shared" si="11"/>
        <v>0.71260000000000001</v>
      </c>
      <c r="U117" s="4">
        <v>39994</v>
      </c>
      <c r="V117" s="9">
        <v>1273.8</v>
      </c>
      <c r="W117" s="4">
        <v>39994</v>
      </c>
      <c r="X117" s="23">
        <v>1.9518</v>
      </c>
      <c r="Y117" s="10">
        <f t="shared" si="16"/>
        <v>39994</v>
      </c>
      <c r="Z117" s="11">
        <f t="shared" si="12"/>
        <v>0.71260000000000001</v>
      </c>
      <c r="AA117" s="4">
        <v>39994</v>
      </c>
      <c r="AB117" s="23">
        <v>32.81</v>
      </c>
      <c r="AC117" s="4">
        <v>39994</v>
      </c>
      <c r="AD117" s="23">
        <v>47.905000000000001</v>
      </c>
      <c r="AE117" s="10">
        <f t="shared" si="17"/>
        <v>39994</v>
      </c>
      <c r="AF117" s="11">
        <f t="shared" si="13"/>
        <v>0.71260000000000001</v>
      </c>
      <c r="AG117" s="4">
        <v>39994</v>
      </c>
      <c r="AH117" s="23">
        <v>31.152699999999999</v>
      </c>
      <c r="AI117" s="4">
        <v>39994</v>
      </c>
      <c r="AJ117" s="23">
        <v>7.7140000000000004</v>
      </c>
    </row>
    <row r="118" spans="1:36" x14ac:dyDescent="0.25">
      <c r="A118" s="4">
        <v>40025</v>
      </c>
      <c r="B118" s="23">
        <v>1.1966000000000001</v>
      </c>
      <c r="C118" s="4">
        <v>40025</v>
      </c>
      <c r="D118" s="9">
        <v>94.68</v>
      </c>
      <c r="E118" s="4">
        <v>40025</v>
      </c>
      <c r="F118" s="23">
        <v>6.8320999999999996</v>
      </c>
      <c r="G118" s="4">
        <v>40025</v>
      </c>
      <c r="H118" s="23">
        <v>1.0775999999999999</v>
      </c>
      <c r="I118" s="4">
        <v>40025</v>
      </c>
      <c r="J118" s="23">
        <v>1.0685</v>
      </c>
      <c r="K118" s="10">
        <f t="shared" si="14"/>
        <v>40025</v>
      </c>
      <c r="L118" s="35">
        <v>1</v>
      </c>
      <c r="M118" s="4">
        <v>40025</v>
      </c>
      <c r="N118" s="23">
        <v>0.59840000000000004</v>
      </c>
      <c r="O118" s="4">
        <v>40025</v>
      </c>
      <c r="P118" s="23">
        <v>7.7500999999999998</v>
      </c>
      <c r="Q118" s="4">
        <v>40025</v>
      </c>
      <c r="R118" s="23">
        <v>0.70140000000000002</v>
      </c>
      <c r="S118" s="10">
        <f t="shared" si="15"/>
        <v>40025</v>
      </c>
      <c r="T118" s="11">
        <f t="shared" si="11"/>
        <v>0.70140000000000002</v>
      </c>
      <c r="U118" s="4">
        <v>40025</v>
      </c>
      <c r="V118" s="9">
        <v>1228.43</v>
      </c>
      <c r="W118" s="4">
        <v>40025</v>
      </c>
      <c r="X118" s="23">
        <v>1.8651</v>
      </c>
      <c r="Y118" s="10">
        <f t="shared" si="16"/>
        <v>40025</v>
      </c>
      <c r="Z118" s="11">
        <f t="shared" si="12"/>
        <v>0.70140000000000002</v>
      </c>
      <c r="AA118" s="4">
        <v>40025</v>
      </c>
      <c r="AB118" s="23">
        <v>32.807000000000002</v>
      </c>
      <c r="AC118" s="4">
        <v>40025</v>
      </c>
      <c r="AD118" s="23">
        <v>47.935000000000002</v>
      </c>
      <c r="AE118" s="10">
        <f t="shared" si="17"/>
        <v>40025</v>
      </c>
      <c r="AF118" s="11">
        <f t="shared" si="13"/>
        <v>0.70140000000000002</v>
      </c>
      <c r="AG118" s="4">
        <v>40025</v>
      </c>
      <c r="AH118" s="23">
        <v>31.464400000000001</v>
      </c>
      <c r="AI118" s="4">
        <v>40025</v>
      </c>
      <c r="AJ118" s="23">
        <v>7.7610000000000001</v>
      </c>
    </row>
    <row r="119" spans="1:36" x14ac:dyDescent="0.25">
      <c r="A119" s="4">
        <v>40056</v>
      </c>
      <c r="B119" s="23">
        <v>1.1850000000000001</v>
      </c>
      <c r="C119" s="4">
        <v>40056</v>
      </c>
      <c r="D119" s="9">
        <v>93.12</v>
      </c>
      <c r="E119" s="4">
        <v>40056</v>
      </c>
      <c r="F119" s="23">
        <v>6.8308</v>
      </c>
      <c r="G119" s="4">
        <v>40056</v>
      </c>
      <c r="H119" s="23">
        <v>1.0938000000000001</v>
      </c>
      <c r="I119" s="4">
        <v>40056</v>
      </c>
      <c r="J119" s="23">
        <v>1.0589999999999999</v>
      </c>
      <c r="K119" s="10">
        <f t="shared" si="14"/>
        <v>40056</v>
      </c>
      <c r="L119" s="35">
        <v>1</v>
      </c>
      <c r="M119" s="4">
        <v>40056</v>
      </c>
      <c r="N119" s="23">
        <v>0.61399999999999999</v>
      </c>
      <c r="O119" s="4">
        <v>40056</v>
      </c>
      <c r="P119" s="23">
        <v>7.7507000000000001</v>
      </c>
      <c r="Q119" s="4">
        <v>40056</v>
      </c>
      <c r="R119" s="23">
        <v>0.69769999999999999</v>
      </c>
      <c r="S119" s="10">
        <f t="shared" si="15"/>
        <v>40056</v>
      </c>
      <c r="T119" s="11">
        <f t="shared" si="11"/>
        <v>0.69769999999999999</v>
      </c>
      <c r="U119" s="4">
        <v>40056</v>
      </c>
      <c r="V119" s="9">
        <v>1248.95</v>
      </c>
      <c r="W119" s="4">
        <v>40056</v>
      </c>
      <c r="X119" s="23">
        <v>1.8804000000000001</v>
      </c>
      <c r="Y119" s="10">
        <f t="shared" si="16"/>
        <v>40056</v>
      </c>
      <c r="Z119" s="11">
        <f t="shared" si="12"/>
        <v>0.69769999999999999</v>
      </c>
      <c r="AA119" s="4">
        <v>40056</v>
      </c>
      <c r="AB119" s="23">
        <v>32.915999999999997</v>
      </c>
      <c r="AC119" s="4">
        <v>40056</v>
      </c>
      <c r="AD119" s="23">
        <v>48.825000000000003</v>
      </c>
      <c r="AE119" s="10">
        <f t="shared" si="17"/>
        <v>40056</v>
      </c>
      <c r="AF119" s="11">
        <f t="shared" si="13"/>
        <v>0.69769999999999999</v>
      </c>
      <c r="AG119" s="4">
        <v>40056</v>
      </c>
      <c r="AH119" s="23">
        <v>31.791899999999998</v>
      </c>
      <c r="AI119" s="4">
        <v>40056</v>
      </c>
      <c r="AJ119" s="23">
        <v>7.7770999999999999</v>
      </c>
    </row>
    <row r="120" spans="1:36" x14ac:dyDescent="0.25">
      <c r="A120" s="4">
        <v>40086</v>
      </c>
      <c r="B120" s="23">
        <v>1.1329</v>
      </c>
      <c r="C120" s="4">
        <v>40086</v>
      </c>
      <c r="D120" s="9">
        <v>89.71</v>
      </c>
      <c r="E120" s="4">
        <v>40086</v>
      </c>
      <c r="F120" s="23">
        <v>6.8263999999999996</v>
      </c>
      <c r="G120" s="4">
        <v>40086</v>
      </c>
      <c r="H120" s="23">
        <v>1.0694999999999999</v>
      </c>
      <c r="I120" s="4">
        <v>40086</v>
      </c>
      <c r="J120" s="23">
        <v>1.0363</v>
      </c>
      <c r="K120" s="10">
        <f t="shared" si="14"/>
        <v>40086</v>
      </c>
      <c r="L120" s="35">
        <v>1</v>
      </c>
      <c r="M120" s="4">
        <v>40086</v>
      </c>
      <c r="N120" s="23">
        <v>0.62570000000000003</v>
      </c>
      <c r="O120" s="4">
        <v>40086</v>
      </c>
      <c r="P120" s="23">
        <v>7.75</v>
      </c>
      <c r="Q120" s="4">
        <v>40086</v>
      </c>
      <c r="R120" s="23">
        <v>0.68310000000000004</v>
      </c>
      <c r="S120" s="10">
        <f t="shared" si="15"/>
        <v>40086</v>
      </c>
      <c r="T120" s="11">
        <f t="shared" si="11"/>
        <v>0.68310000000000004</v>
      </c>
      <c r="U120" s="4">
        <v>40086</v>
      </c>
      <c r="V120" s="9">
        <v>1178.05</v>
      </c>
      <c r="W120" s="4">
        <v>40086</v>
      </c>
      <c r="X120" s="23">
        <v>1.7669999999999999</v>
      </c>
      <c r="Y120" s="10">
        <f t="shared" si="16"/>
        <v>40086</v>
      </c>
      <c r="Z120" s="11">
        <f t="shared" si="12"/>
        <v>0.68310000000000004</v>
      </c>
      <c r="AA120" s="4">
        <v>40086</v>
      </c>
      <c r="AB120" s="23">
        <v>32.148000000000003</v>
      </c>
      <c r="AC120" s="4">
        <v>40086</v>
      </c>
      <c r="AD120" s="23">
        <v>48.11</v>
      </c>
      <c r="AE120" s="10">
        <f t="shared" si="17"/>
        <v>40086</v>
      </c>
      <c r="AF120" s="11">
        <f t="shared" si="13"/>
        <v>0.68310000000000004</v>
      </c>
      <c r="AG120" s="4">
        <v>40086</v>
      </c>
      <c r="AH120" s="23">
        <v>30.0154</v>
      </c>
      <c r="AI120" s="4">
        <v>40086</v>
      </c>
      <c r="AJ120" s="23">
        <v>7.5098000000000003</v>
      </c>
    </row>
    <row r="121" spans="1:36" x14ac:dyDescent="0.25">
      <c r="A121" s="4">
        <v>40116</v>
      </c>
      <c r="B121" s="23">
        <v>1.1115999999999999</v>
      </c>
      <c r="C121" s="4">
        <v>40116</v>
      </c>
      <c r="D121" s="9">
        <v>90.09</v>
      </c>
      <c r="E121" s="4">
        <v>40116</v>
      </c>
      <c r="F121" s="23">
        <v>6.8274999999999997</v>
      </c>
      <c r="G121" s="4">
        <v>40116</v>
      </c>
      <c r="H121" s="23">
        <v>1.0848</v>
      </c>
      <c r="I121" s="4">
        <v>40116</v>
      </c>
      <c r="J121" s="23">
        <v>1.0263</v>
      </c>
      <c r="K121" s="10">
        <f t="shared" si="14"/>
        <v>40116</v>
      </c>
      <c r="L121" s="35">
        <v>1</v>
      </c>
      <c r="M121" s="4">
        <v>40116</v>
      </c>
      <c r="N121" s="23">
        <v>0.60809999999999997</v>
      </c>
      <c r="O121" s="4">
        <v>40116</v>
      </c>
      <c r="P121" s="23">
        <v>7.7502000000000004</v>
      </c>
      <c r="Q121" s="4">
        <v>40116</v>
      </c>
      <c r="R121" s="23">
        <v>0.67930000000000001</v>
      </c>
      <c r="S121" s="10">
        <f t="shared" si="15"/>
        <v>40116</v>
      </c>
      <c r="T121" s="11">
        <f t="shared" si="11"/>
        <v>0.67930000000000001</v>
      </c>
      <c r="U121" s="4">
        <v>40116</v>
      </c>
      <c r="V121" s="9">
        <v>1182.05</v>
      </c>
      <c r="W121" s="4">
        <v>40116</v>
      </c>
      <c r="X121" s="23">
        <v>1.7612000000000001</v>
      </c>
      <c r="Y121" s="10">
        <f t="shared" si="16"/>
        <v>40116</v>
      </c>
      <c r="Z121" s="11">
        <f t="shared" si="12"/>
        <v>0.67930000000000001</v>
      </c>
      <c r="AA121" s="4">
        <v>40116</v>
      </c>
      <c r="AB121" s="23">
        <v>32.524999999999999</v>
      </c>
      <c r="AC121" s="4">
        <v>40116</v>
      </c>
      <c r="AD121" s="23">
        <v>46.975000000000001</v>
      </c>
      <c r="AE121" s="10">
        <f t="shared" si="17"/>
        <v>40116</v>
      </c>
      <c r="AF121" s="11">
        <f t="shared" si="13"/>
        <v>0.67930000000000001</v>
      </c>
      <c r="AG121" s="4">
        <v>40116</v>
      </c>
      <c r="AH121" s="23">
        <v>29.138400000000001</v>
      </c>
      <c r="AI121" s="4">
        <v>40116</v>
      </c>
      <c r="AJ121" s="23">
        <v>7.8150000000000004</v>
      </c>
    </row>
    <row r="122" spans="1:36" x14ac:dyDescent="0.25">
      <c r="A122" s="4">
        <v>40147</v>
      </c>
      <c r="B122" s="23">
        <v>1.0918000000000001</v>
      </c>
      <c r="C122" s="4">
        <v>40147</v>
      </c>
      <c r="D122" s="9">
        <v>86.41</v>
      </c>
      <c r="E122" s="4">
        <v>40147</v>
      </c>
      <c r="F122" s="23">
        <v>6.8273999999999999</v>
      </c>
      <c r="G122" s="4">
        <v>40147</v>
      </c>
      <c r="H122" s="23">
        <v>1.0563</v>
      </c>
      <c r="I122" s="4">
        <v>40147</v>
      </c>
      <c r="J122" s="23">
        <v>1.0053000000000001</v>
      </c>
      <c r="K122" s="10">
        <f t="shared" si="14"/>
        <v>40147</v>
      </c>
      <c r="L122" s="35">
        <v>1</v>
      </c>
      <c r="M122" s="4">
        <v>40147</v>
      </c>
      <c r="N122" s="23">
        <v>0.60829999999999995</v>
      </c>
      <c r="O122" s="4">
        <v>40147</v>
      </c>
      <c r="P122" s="23">
        <v>7.7500999999999998</v>
      </c>
      <c r="Q122" s="4">
        <v>40147</v>
      </c>
      <c r="R122" s="23">
        <v>0.66649999999999998</v>
      </c>
      <c r="S122" s="10">
        <f t="shared" si="15"/>
        <v>40147</v>
      </c>
      <c r="T122" s="11">
        <f t="shared" si="11"/>
        <v>0.66649999999999998</v>
      </c>
      <c r="U122" s="4">
        <v>40147</v>
      </c>
      <c r="V122" s="9">
        <v>1162.8499999999999</v>
      </c>
      <c r="W122" s="4">
        <v>40147</v>
      </c>
      <c r="X122" s="23">
        <v>1.7557</v>
      </c>
      <c r="Y122" s="10">
        <f t="shared" si="16"/>
        <v>40147</v>
      </c>
      <c r="Z122" s="11">
        <f t="shared" si="12"/>
        <v>0.66649999999999998</v>
      </c>
      <c r="AA122" s="4">
        <v>40147</v>
      </c>
      <c r="AB122" s="23">
        <v>32.17</v>
      </c>
      <c r="AC122" s="4">
        <v>40147</v>
      </c>
      <c r="AD122" s="23">
        <v>46.515000000000001</v>
      </c>
      <c r="AE122" s="10">
        <f t="shared" si="17"/>
        <v>40147</v>
      </c>
      <c r="AF122" s="11">
        <f t="shared" si="13"/>
        <v>0.66649999999999998</v>
      </c>
      <c r="AG122" s="4">
        <v>40147</v>
      </c>
      <c r="AH122" s="23">
        <v>29.263999999999999</v>
      </c>
      <c r="AI122" s="4">
        <v>40147</v>
      </c>
      <c r="AJ122" s="23">
        <v>7.4046000000000003</v>
      </c>
    </row>
    <row r="123" spans="1:36" x14ac:dyDescent="0.25">
      <c r="A123" s="4">
        <v>40178</v>
      </c>
      <c r="B123" s="23">
        <v>1.1125</v>
      </c>
      <c r="C123" s="4">
        <v>40178</v>
      </c>
      <c r="D123" s="9">
        <v>93.03</v>
      </c>
      <c r="E123" s="4">
        <v>40178</v>
      </c>
      <c r="F123" s="23">
        <v>6.8270999999999997</v>
      </c>
      <c r="G123" s="4">
        <v>40178</v>
      </c>
      <c r="H123" s="23">
        <v>1.0531999999999999</v>
      </c>
      <c r="I123" s="4">
        <v>40178</v>
      </c>
      <c r="J123" s="23">
        <v>1.0351999999999999</v>
      </c>
      <c r="K123" s="10">
        <f t="shared" si="14"/>
        <v>40178</v>
      </c>
      <c r="L123" s="35">
        <v>1</v>
      </c>
      <c r="M123" s="4">
        <v>40178</v>
      </c>
      <c r="N123" s="23">
        <v>0.61839999999999995</v>
      </c>
      <c r="O123" s="4">
        <v>40178</v>
      </c>
      <c r="P123" s="23">
        <v>7.7542999999999997</v>
      </c>
      <c r="Q123" s="4">
        <v>40178</v>
      </c>
      <c r="R123" s="23">
        <v>0.69779999999999998</v>
      </c>
      <c r="S123" s="10">
        <f t="shared" si="15"/>
        <v>40178</v>
      </c>
      <c r="T123" s="11">
        <f t="shared" si="11"/>
        <v>0.69779999999999998</v>
      </c>
      <c r="U123" s="4">
        <v>40178</v>
      </c>
      <c r="V123" s="9">
        <v>1164</v>
      </c>
      <c r="W123" s="4">
        <v>40178</v>
      </c>
      <c r="X123" s="23">
        <v>1.7444999999999999</v>
      </c>
      <c r="Y123" s="10">
        <f t="shared" si="16"/>
        <v>40178</v>
      </c>
      <c r="Z123" s="11">
        <f t="shared" si="12"/>
        <v>0.69779999999999998</v>
      </c>
      <c r="AA123" s="4">
        <v>40178</v>
      </c>
      <c r="AB123" s="23">
        <v>31.984999999999999</v>
      </c>
      <c r="AC123" s="4">
        <v>40178</v>
      </c>
      <c r="AD123" s="23">
        <v>46.524999999999999</v>
      </c>
      <c r="AE123" s="10">
        <f t="shared" si="17"/>
        <v>40178</v>
      </c>
      <c r="AF123" s="11">
        <f t="shared" si="13"/>
        <v>0.69779999999999998</v>
      </c>
      <c r="AG123" s="4">
        <v>40178</v>
      </c>
      <c r="AH123" s="23">
        <v>30.035</v>
      </c>
      <c r="AI123" s="4">
        <v>40178</v>
      </c>
      <c r="AJ123" s="23">
        <v>7.3979999999999997</v>
      </c>
    </row>
    <row r="124" spans="1:36" x14ac:dyDescent="0.25">
      <c r="A124" s="4">
        <v>40207</v>
      </c>
      <c r="B124" s="23">
        <v>1.1364000000000001</v>
      </c>
      <c r="C124" s="4">
        <v>40207</v>
      </c>
      <c r="D124" s="9">
        <v>89.9</v>
      </c>
      <c r="E124" s="4">
        <v>40207</v>
      </c>
      <c r="F124" s="23">
        <v>6.8269000000000002</v>
      </c>
      <c r="G124" s="4">
        <v>40207</v>
      </c>
      <c r="H124" s="23">
        <v>1.0707</v>
      </c>
      <c r="I124" s="4">
        <v>40207</v>
      </c>
      <c r="J124" s="23">
        <v>1.0604</v>
      </c>
      <c r="K124" s="10">
        <f t="shared" si="14"/>
        <v>40207</v>
      </c>
      <c r="L124" s="35">
        <v>1</v>
      </c>
      <c r="M124" s="4">
        <v>40207</v>
      </c>
      <c r="N124" s="23">
        <v>0.62719999999999998</v>
      </c>
      <c r="O124" s="4">
        <v>40207</v>
      </c>
      <c r="P124" s="23">
        <v>7.7655000000000003</v>
      </c>
      <c r="Q124" s="4">
        <v>40207</v>
      </c>
      <c r="R124" s="23">
        <v>0.72130000000000005</v>
      </c>
      <c r="S124" s="10">
        <f t="shared" si="15"/>
        <v>40207</v>
      </c>
      <c r="T124" s="11">
        <f t="shared" si="11"/>
        <v>0.72130000000000005</v>
      </c>
      <c r="U124" s="4">
        <v>40207</v>
      </c>
      <c r="V124" s="9">
        <v>1161.6500000000001</v>
      </c>
      <c r="W124" s="4">
        <v>40207</v>
      </c>
      <c r="X124" s="23">
        <v>1.895</v>
      </c>
      <c r="Y124" s="10">
        <f t="shared" si="16"/>
        <v>40207</v>
      </c>
      <c r="Z124" s="11">
        <f t="shared" si="12"/>
        <v>0.72130000000000005</v>
      </c>
      <c r="AA124" s="4">
        <v>40207</v>
      </c>
      <c r="AB124" s="23">
        <v>31.940999999999999</v>
      </c>
      <c r="AC124" s="4">
        <v>40207</v>
      </c>
      <c r="AD124" s="23">
        <v>46.178199999999997</v>
      </c>
      <c r="AE124" s="10">
        <f t="shared" si="17"/>
        <v>40207</v>
      </c>
      <c r="AF124" s="11">
        <f t="shared" si="13"/>
        <v>0.72130000000000005</v>
      </c>
      <c r="AG124" s="4">
        <v>40207</v>
      </c>
      <c r="AH124" s="23">
        <v>30.348199999999999</v>
      </c>
      <c r="AI124" s="4">
        <v>40207</v>
      </c>
      <c r="AJ124" s="23">
        <v>7.6262999999999996</v>
      </c>
    </row>
    <row r="125" spans="1:36" x14ac:dyDescent="0.25">
      <c r="A125" s="4">
        <v>40235</v>
      </c>
      <c r="B125" s="23">
        <v>1.1160000000000001</v>
      </c>
      <c r="C125" s="4">
        <v>40235</v>
      </c>
      <c r="D125" s="9">
        <v>88.86</v>
      </c>
      <c r="E125" s="4">
        <v>40235</v>
      </c>
      <c r="F125" s="23">
        <v>6.8261000000000003</v>
      </c>
      <c r="G125" s="4">
        <v>40235</v>
      </c>
      <c r="H125" s="23">
        <v>1.0547</v>
      </c>
      <c r="I125" s="4">
        <v>40235</v>
      </c>
      <c r="J125" s="23">
        <v>1.0740000000000001</v>
      </c>
      <c r="K125" s="10">
        <f t="shared" si="14"/>
        <v>40235</v>
      </c>
      <c r="L125" s="35">
        <v>1</v>
      </c>
      <c r="M125" s="4">
        <v>40235</v>
      </c>
      <c r="N125" s="23">
        <v>0.65980000000000005</v>
      </c>
      <c r="O125" s="4">
        <v>40235</v>
      </c>
      <c r="P125" s="23">
        <v>7.7626999999999997</v>
      </c>
      <c r="Q125" s="4">
        <v>40235</v>
      </c>
      <c r="R125" s="23">
        <v>0.73399999999999999</v>
      </c>
      <c r="S125" s="10">
        <f t="shared" si="15"/>
        <v>40235</v>
      </c>
      <c r="T125" s="11">
        <f t="shared" si="11"/>
        <v>0.73399999999999999</v>
      </c>
      <c r="U125" s="4">
        <v>40235</v>
      </c>
      <c r="V125" s="9">
        <v>1159.8499999999999</v>
      </c>
      <c r="W125" s="4">
        <v>40235</v>
      </c>
      <c r="X125" s="23">
        <v>1.8076000000000001</v>
      </c>
      <c r="Y125" s="10">
        <f t="shared" si="16"/>
        <v>40235</v>
      </c>
      <c r="Z125" s="11">
        <f t="shared" si="12"/>
        <v>0.73399999999999999</v>
      </c>
      <c r="AA125" s="4">
        <v>40235</v>
      </c>
      <c r="AB125" s="23">
        <v>32.072000000000003</v>
      </c>
      <c r="AC125" s="4">
        <v>40235</v>
      </c>
      <c r="AD125" s="23">
        <v>46.085000000000001</v>
      </c>
      <c r="AE125" s="10">
        <f t="shared" si="17"/>
        <v>40235</v>
      </c>
      <c r="AF125" s="11">
        <f t="shared" si="13"/>
        <v>0.73399999999999999</v>
      </c>
      <c r="AG125" s="4">
        <v>40235</v>
      </c>
      <c r="AH125" s="23">
        <v>29.948499999999999</v>
      </c>
      <c r="AI125" s="4">
        <v>40235</v>
      </c>
      <c r="AJ125" s="23">
        <v>7.7153999999999998</v>
      </c>
    </row>
    <row r="126" spans="1:36" x14ac:dyDescent="0.25">
      <c r="A126" s="4">
        <v>40268</v>
      </c>
      <c r="B126" s="23">
        <v>1.0903</v>
      </c>
      <c r="C126" s="4">
        <v>40268</v>
      </c>
      <c r="D126" s="9">
        <v>93.47</v>
      </c>
      <c r="E126" s="4">
        <v>40268</v>
      </c>
      <c r="F126" s="23">
        <v>6.8258999999999999</v>
      </c>
      <c r="G126" s="4">
        <v>40268</v>
      </c>
      <c r="H126" s="23">
        <v>1.0153000000000001</v>
      </c>
      <c r="I126" s="4">
        <v>40268</v>
      </c>
      <c r="J126" s="23">
        <v>1.0539000000000001</v>
      </c>
      <c r="K126" s="10">
        <f t="shared" si="14"/>
        <v>40268</v>
      </c>
      <c r="L126" s="35">
        <v>1</v>
      </c>
      <c r="M126" s="4">
        <v>40268</v>
      </c>
      <c r="N126" s="23">
        <v>0.65859999999999996</v>
      </c>
      <c r="O126" s="4">
        <v>40268</v>
      </c>
      <c r="P126" s="23">
        <v>7.7643000000000004</v>
      </c>
      <c r="Q126" s="4">
        <v>40268</v>
      </c>
      <c r="R126" s="23">
        <v>0.74019999999999997</v>
      </c>
      <c r="S126" s="10">
        <f t="shared" si="15"/>
        <v>40268</v>
      </c>
      <c r="T126" s="11">
        <f t="shared" si="11"/>
        <v>0.74019999999999997</v>
      </c>
      <c r="U126" s="4">
        <v>40268</v>
      </c>
      <c r="V126" s="9">
        <v>1131.3</v>
      </c>
      <c r="W126" s="4">
        <v>40268</v>
      </c>
      <c r="X126" s="23">
        <v>1.7813000000000001</v>
      </c>
      <c r="Y126" s="10">
        <f t="shared" si="16"/>
        <v>40268</v>
      </c>
      <c r="Z126" s="11">
        <f t="shared" si="12"/>
        <v>0.74019999999999997</v>
      </c>
      <c r="AA126" s="4">
        <v>40268</v>
      </c>
      <c r="AB126" s="23">
        <v>31.757999999999999</v>
      </c>
      <c r="AC126" s="4">
        <v>40268</v>
      </c>
      <c r="AD126" s="23">
        <v>44.917499999999997</v>
      </c>
      <c r="AE126" s="10">
        <f t="shared" si="17"/>
        <v>40268</v>
      </c>
      <c r="AF126" s="11">
        <f t="shared" si="13"/>
        <v>0.74019999999999997</v>
      </c>
      <c r="AG126" s="4">
        <v>40268</v>
      </c>
      <c r="AH126" s="23">
        <v>29.420500000000001</v>
      </c>
      <c r="AI126" s="4">
        <v>40268</v>
      </c>
      <c r="AJ126" s="23">
        <v>7.2850000000000001</v>
      </c>
    </row>
    <row r="127" spans="1:36" x14ac:dyDescent="0.25">
      <c r="A127" s="4">
        <v>40298</v>
      </c>
      <c r="B127" s="23">
        <v>1.0780000000000001</v>
      </c>
      <c r="C127" s="4">
        <v>40298</v>
      </c>
      <c r="D127" s="9">
        <v>93.85</v>
      </c>
      <c r="E127" s="4">
        <v>40298</v>
      </c>
      <c r="F127" s="23">
        <v>6.8253000000000004</v>
      </c>
      <c r="G127" s="4">
        <v>40298</v>
      </c>
      <c r="H127" s="23">
        <v>1.0179</v>
      </c>
      <c r="I127" s="4">
        <v>40298</v>
      </c>
      <c r="J127" s="23">
        <v>1.0775999999999999</v>
      </c>
      <c r="K127" s="10">
        <f t="shared" si="14"/>
        <v>40298</v>
      </c>
      <c r="L127" s="35">
        <v>1</v>
      </c>
      <c r="M127" s="4">
        <v>40298</v>
      </c>
      <c r="N127" s="23">
        <v>0.65469999999999995</v>
      </c>
      <c r="O127" s="4">
        <v>40298</v>
      </c>
      <c r="P127" s="23">
        <v>7.7641</v>
      </c>
      <c r="Q127" s="4">
        <v>40298</v>
      </c>
      <c r="R127" s="23">
        <v>0.75209999999999999</v>
      </c>
      <c r="S127" s="10">
        <f t="shared" si="15"/>
        <v>40298</v>
      </c>
      <c r="T127" s="11">
        <f t="shared" si="11"/>
        <v>0.75209999999999999</v>
      </c>
      <c r="U127" s="4">
        <v>40298</v>
      </c>
      <c r="V127" s="9">
        <v>1108.3</v>
      </c>
      <c r="W127" s="4">
        <v>40298</v>
      </c>
      <c r="X127" s="23">
        <v>1.7394000000000001</v>
      </c>
      <c r="Y127" s="10">
        <f t="shared" si="16"/>
        <v>40298</v>
      </c>
      <c r="Z127" s="11">
        <f t="shared" si="12"/>
        <v>0.75209999999999999</v>
      </c>
      <c r="AA127" s="4">
        <v>40298</v>
      </c>
      <c r="AB127" s="23">
        <v>31.338999999999999</v>
      </c>
      <c r="AC127" s="4">
        <v>40298</v>
      </c>
      <c r="AD127" s="23">
        <v>44.365000000000002</v>
      </c>
      <c r="AE127" s="10">
        <f t="shared" si="17"/>
        <v>40298</v>
      </c>
      <c r="AF127" s="11">
        <f t="shared" si="13"/>
        <v>0.75209999999999999</v>
      </c>
      <c r="AG127" s="4">
        <v>40298</v>
      </c>
      <c r="AH127" s="23">
        <v>29.253699999999998</v>
      </c>
      <c r="AI127" s="4">
        <v>40298</v>
      </c>
      <c r="AJ127" s="23">
        <v>7.3890000000000002</v>
      </c>
    </row>
    <row r="128" spans="1:36" x14ac:dyDescent="0.25">
      <c r="A128" s="4">
        <v>40329</v>
      </c>
      <c r="B128" s="23">
        <v>1.1821999999999999</v>
      </c>
      <c r="C128" s="4">
        <v>40329</v>
      </c>
      <c r="D128" s="9">
        <v>91.27</v>
      </c>
      <c r="E128" s="4">
        <v>40329</v>
      </c>
      <c r="F128" s="23">
        <v>6.8277999999999999</v>
      </c>
      <c r="G128" s="4">
        <v>40329</v>
      </c>
      <c r="H128" s="23">
        <v>1.0445</v>
      </c>
      <c r="I128" s="4">
        <v>40329</v>
      </c>
      <c r="J128" s="23">
        <v>1.1549</v>
      </c>
      <c r="K128" s="10">
        <f t="shared" si="14"/>
        <v>40329</v>
      </c>
      <c r="L128" s="35">
        <v>1</v>
      </c>
      <c r="M128" s="4">
        <v>40329</v>
      </c>
      <c r="N128" s="23">
        <v>0.68779999999999997</v>
      </c>
      <c r="O128" s="4">
        <v>40329</v>
      </c>
      <c r="P128" s="23">
        <v>7.7865000000000002</v>
      </c>
      <c r="Q128" s="4">
        <v>40329</v>
      </c>
      <c r="R128" s="23">
        <v>0.81259999999999999</v>
      </c>
      <c r="S128" s="10">
        <f t="shared" si="15"/>
        <v>40329</v>
      </c>
      <c r="T128" s="11">
        <f t="shared" si="11"/>
        <v>0.81259999999999999</v>
      </c>
      <c r="U128" s="4">
        <v>40329</v>
      </c>
      <c r="V128" s="9">
        <v>1202.24</v>
      </c>
      <c r="W128" s="4">
        <v>40329</v>
      </c>
      <c r="X128" s="23">
        <v>1.8209</v>
      </c>
      <c r="Y128" s="10">
        <f t="shared" si="16"/>
        <v>40329</v>
      </c>
      <c r="Z128" s="11">
        <f t="shared" si="12"/>
        <v>0.81259999999999999</v>
      </c>
      <c r="AA128" s="4">
        <v>40329</v>
      </c>
      <c r="AB128" s="23">
        <v>31.97</v>
      </c>
      <c r="AC128" s="4">
        <v>40329</v>
      </c>
      <c r="AD128" s="23">
        <v>46.3675</v>
      </c>
      <c r="AE128" s="10">
        <f t="shared" si="17"/>
        <v>40329</v>
      </c>
      <c r="AF128" s="11">
        <f t="shared" si="13"/>
        <v>0.81259999999999999</v>
      </c>
      <c r="AG128" s="4">
        <v>40329</v>
      </c>
      <c r="AH128" s="23">
        <v>30.9025</v>
      </c>
      <c r="AI128" s="4">
        <v>40329</v>
      </c>
      <c r="AJ128" s="23">
        <v>7.67</v>
      </c>
    </row>
    <row r="129" spans="1:36" x14ac:dyDescent="0.25">
      <c r="A129" s="4">
        <v>40359</v>
      </c>
      <c r="B129" s="23">
        <v>1.1894</v>
      </c>
      <c r="C129" s="4">
        <v>40359</v>
      </c>
      <c r="D129" s="9">
        <v>88.43</v>
      </c>
      <c r="E129" s="4">
        <v>40359</v>
      </c>
      <c r="F129" s="23">
        <v>6.7817999999999996</v>
      </c>
      <c r="G129" s="4">
        <v>40359</v>
      </c>
      <c r="H129" s="23">
        <v>1.0639000000000001</v>
      </c>
      <c r="I129" s="4">
        <v>40359</v>
      </c>
      <c r="J129" s="23">
        <v>1.0773999999999999</v>
      </c>
      <c r="K129" s="10">
        <f t="shared" si="14"/>
        <v>40359</v>
      </c>
      <c r="L129" s="35">
        <v>1</v>
      </c>
      <c r="M129" s="4">
        <v>40359</v>
      </c>
      <c r="N129" s="23">
        <v>0.66910000000000003</v>
      </c>
      <c r="O129" s="4">
        <v>40359</v>
      </c>
      <c r="P129" s="23">
        <v>7.7885</v>
      </c>
      <c r="Q129" s="4">
        <v>40359</v>
      </c>
      <c r="R129" s="23">
        <v>0.81720000000000004</v>
      </c>
      <c r="S129" s="10">
        <f t="shared" si="15"/>
        <v>40359</v>
      </c>
      <c r="T129" s="11">
        <f t="shared" si="11"/>
        <v>0.81720000000000004</v>
      </c>
      <c r="U129" s="4">
        <v>40359</v>
      </c>
      <c r="V129" s="9">
        <v>1221.8</v>
      </c>
      <c r="W129" s="4">
        <v>40359</v>
      </c>
      <c r="X129" s="23">
        <v>1.8047</v>
      </c>
      <c r="Y129" s="10">
        <f t="shared" si="16"/>
        <v>40359</v>
      </c>
      <c r="Z129" s="11">
        <f t="shared" si="12"/>
        <v>0.81720000000000004</v>
      </c>
      <c r="AA129" s="4">
        <v>40359</v>
      </c>
      <c r="AB129" s="23">
        <v>32.133000000000003</v>
      </c>
      <c r="AC129" s="4">
        <v>40359</v>
      </c>
      <c r="AD129" s="23">
        <v>46.45</v>
      </c>
      <c r="AE129" s="10">
        <f t="shared" si="17"/>
        <v>40359</v>
      </c>
      <c r="AF129" s="11">
        <f t="shared" si="13"/>
        <v>0.81720000000000004</v>
      </c>
      <c r="AG129" s="4">
        <v>40359</v>
      </c>
      <c r="AH129" s="23">
        <v>31.209499999999998</v>
      </c>
      <c r="AI129" s="4">
        <v>40359</v>
      </c>
      <c r="AJ129" s="23">
        <v>7.6710000000000003</v>
      </c>
    </row>
    <row r="130" spans="1:36" x14ac:dyDescent="0.25">
      <c r="A130" s="4">
        <v>40389</v>
      </c>
      <c r="B130" s="23">
        <v>1.1060000000000001</v>
      </c>
      <c r="C130" s="4">
        <v>40389</v>
      </c>
      <c r="D130" s="9">
        <v>86.47</v>
      </c>
      <c r="E130" s="4">
        <v>40389</v>
      </c>
      <c r="F130" s="23">
        <v>6.7744999999999997</v>
      </c>
      <c r="G130" s="4">
        <v>40389</v>
      </c>
      <c r="H130" s="23">
        <v>1.0297000000000001</v>
      </c>
      <c r="I130" s="4">
        <v>40389</v>
      </c>
      <c r="J130" s="23">
        <v>1.0411999999999999</v>
      </c>
      <c r="K130" s="10">
        <f t="shared" si="14"/>
        <v>40389</v>
      </c>
      <c r="L130" s="35">
        <v>1</v>
      </c>
      <c r="M130" s="4">
        <v>40389</v>
      </c>
      <c r="N130" s="23">
        <v>0.63729999999999998</v>
      </c>
      <c r="O130" s="4">
        <v>40389</v>
      </c>
      <c r="P130" s="23">
        <v>7.7667999999999999</v>
      </c>
      <c r="Q130" s="4">
        <v>40389</v>
      </c>
      <c r="R130" s="23">
        <v>0.76619999999999999</v>
      </c>
      <c r="S130" s="10">
        <f t="shared" si="15"/>
        <v>40389</v>
      </c>
      <c r="T130" s="11">
        <f t="shared" si="11"/>
        <v>0.76619999999999999</v>
      </c>
      <c r="U130" s="4">
        <v>40389</v>
      </c>
      <c r="V130" s="9">
        <v>1182.75</v>
      </c>
      <c r="W130" s="4">
        <v>40389</v>
      </c>
      <c r="X130" s="23">
        <v>1.7548999999999999</v>
      </c>
      <c r="Y130" s="10">
        <f t="shared" si="16"/>
        <v>40389</v>
      </c>
      <c r="Z130" s="11">
        <f t="shared" si="12"/>
        <v>0.76619999999999999</v>
      </c>
      <c r="AA130" s="4">
        <v>40389</v>
      </c>
      <c r="AB130" s="23">
        <v>31.974</v>
      </c>
      <c r="AC130" s="4">
        <v>40389</v>
      </c>
      <c r="AD130" s="23">
        <v>46.407499999999999</v>
      </c>
      <c r="AE130" s="10">
        <f t="shared" si="17"/>
        <v>40389</v>
      </c>
      <c r="AF130" s="11">
        <f t="shared" si="13"/>
        <v>0.76619999999999999</v>
      </c>
      <c r="AG130" s="4">
        <v>40389</v>
      </c>
      <c r="AH130" s="23">
        <v>30.204999999999998</v>
      </c>
      <c r="AI130" s="4">
        <v>40389</v>
      </c>
      <c r="AJ130" s="23">
        <v>7.2972000000000001</v>
      </c>
    </row>
    <row r="131" spans="1:36" x14ac:dyDescent="0.25">
      <c r="A131" s="4">
        <v>40421</v>
      </c>
      <c r="B131" s="23">
        <v>1.1228</v>
      </c>
      <c r="C131" s="4">
        <v>40421</v>
      </c>
      <c r="D131" s="9">
        <v>84.2</v>
      </c>
      <c r="E131" s="4">
        <v>40421</v>
      </c>
      <c r="F131" s="23">
        <v>6.8078000000000003</v>
      </c>
      <c r="G131" s="4">
        <v>40421</v>
      </c>
      <c r="H131" s="23">
        <v>1.0656000000000001</v>
      </c>
      <c r="I131" s="4">
        <v>40421</v>
      </c>
      <c r="J131" s="23">
        <v>1.0150999999999999</v>
      </c>
      <c r="K131" s="10">
        <f t="shared" si="14"/>
        <v>40421</v>
      </c>
      <c r="L131" s="35">
        <v>1</v>
      </c>
      <c r="M131" s="4">
        <v>40421</v>
      </c>
      <c r="N131" s="23">
        <v>0.65149999999999997</v>
      </c>
      <c r="O131" s="4">
        <v>40421</v>
      </c>
      <c r="P131" s="23">
        <v>7.7784000000000004</v>
      </c>
      <c r="Q131" s="4">
        <v>40421</v>
      </c>
      <c r="R131" s="23">
        <v>0.78869999999999996</v>
      </c>
      <c r="S131" s="10">
        <f t="shared" si="15"/>
        <v>40421</v>
      </c>
      <c r="T131" s="11">
        <f t="shared" si="11"/>
        <v>0.78869999999999996</v>
      </c>
      <c r="U131" s="4">
        <v>40421</v>
      </c>
      <c r="V131" s="9">
        <v>1198.83</v>
      </c>
      <c r="W131" s="4">
        <v>40421</v>
      </c>
      <c r="X131" s="23">
        <v>1.7559</v>
      </c>
      <c r="Y131" s="10">
        <f t="shared" si="16"/>
        <v>40421</v>
      </c>
      <c r="Z131" s="11">
        <f t="shared" si="12"/>
        <v>0.78869999999999996</v>
      </c>
      <c r="AA131" s="4">
        <v>40421</v>
      </c>
      <c r="AB131" s="23">
        <v>32.033999999999999</v>
      </c>
      <c r="AC131" s="4">
        <v>40421</v>
      </c>
      <c r="AD131" s="23">
        <v>47.075000000000003</v>
      </c>
      <c r="AE131" s="10">
        <f t="shared" si="17"/>
        <v>40421</v>
      </c>
      <c r="AF131" s="11">
        <f t="shared" si="13"/>
        <v>0.78869999999999996</v>
      </c>
      <c r="AG131" s="4">
        <v>40421</v>
      </c>
      <c r="AH131" s="23">
        <v>30.803799999999999</v>
      </c>
      <c r="AI131" s="4">
        <v>40421</v>
      </c>
      <c r="AJ131" s="23">
        <v>7.3739999999999997</v>
      </c>
    </row>
    <row r="132" spans="1:36" x14ac:dyDescent="0.25">
      <c r="A132" s="4">
        <v>40451</v>
      </c>
      <c r="B132" s="23">
        <v>1.0341</v>
      </c>
      <c r="C132" s="4">
        <v>40451</v>
      </c>
      <c r="D132" s="9">
        <v>83.53</v>
      </c>
      <c r="E132" s="4">
        <v>40451</v>
      </c>
      <c r="F132" s="23">
        <v>6.6920999999999999</v>
      </c>
      <c r="G132" s="4">
        <v>40451</v>
      </c>
      <c r="H132" s="23">
        <v>1.0291999999999999</v>
      </c>
      <c r="I132" s="4">
        <v>40451</v>
      </c>
      <c r="J132" s="23">
        <v>0.98250000000000004</v>
      </c>
      <c r="K132" s="10">
        <f t="shared" si="14"/>
        <v>40451</v>
      </c>
      <c r="L132" s="35">
        <v>1</v>
      </c>
      <c r="M132" s="4">
        <v>40451</v>
      </c>
      <c r="N132" s="23">
        <v>0.63629999999999998</v>
      </c>
      <c r="O132" s="4">
        <v>40451</v>
      </c>
      <c r="P132" s="23">
        <v>7.7591999999999999</v>
      </c>
      <c r="Q132" s="4">
        <v>40451</v>
      </c>
      <c r="R132" s="23">
        <v>0.73340000000000005</v>
      </c>
      <c r="S132" s="10">
        <f t="shared" si="15"/>
        <v>40451</v>
      </c>
      <c r="T132" s="11">
        <f t="shared" ref="T132:T195" si="18">$R132</f>
        <v>0.73340000000000005</v>
      </c>
      <c r="U132" s="4">
        <v>40451</v>
      </c>
      <c r="V132" s="9">
        <v>1140.2</v>
      </c>
      <c r="W132" s="4">
        <v>40451</v>
      </c>
      <c r="X132" s="23">
        <v>1.6873</v>
      </c>
      <c r="Y132" s="10">
        <f t="shared" si="16"/>
        <v>40451</v>
      </c>
      <c r="Z132" s="11">
        <f t="shared" ref="Z132:Z195" si="19">$R132</f>
        <v>0.73340000000000005</v>
      </c>
      <c r="AA132" s="4">
        <v>40451</v>
      </c>
      <c r="AB132" s="23">
        <v>31.242000000000001</v>
      </c>
      <c r="AC132" s="4">
        <v>40451</v>
      </c>
      <c r="AD132" s="23">
        <v>44.945</v>
      </c>
      <c r="AE132" s="10">
        <f t="shared" si="17"/>
        <v>40451</v>
      </c>
      <c r="AF132" s="11">
        <f t="shared" ref="AF132:AF195" si="20">$R132</f>
        <v>0.73340000000000005</v>
      </c>
      <c r="AG132" s="4">
        <v>40451</v>
      </c>
      <c r="AH132" s="23">
        <v>30.535</v>
      </c>
      <c r="AI132" s="4">
        <v>40451</v>
      </c>
      <c r="AJ132" s="23">
        <v>6.9630000000000001</v>
      </c>
    </row>
    <row r="133" spans="1:36" x14ac:dyDescent="0.25">
      <c r="A133" s="4">
        <v>40480</v>
      </c>
      <c r="B133" s="23">
        <v>1.0148999999999999</v>
      </c>
      <c r="C133" s="4">
        <v>40480</v>
      </c>
      <c r="D133" s="9">
        <v>80.31</v>
      </c>
      <c r="E133" s="4">
        <v>40480</v>
      </c>
      <c r="F133" s="23">
        <v>6.6704999999999997</v>
      </c>
      <c r="G133" s="4">
        <v>40480</v>
      </c>
      <c r="H133" s="23">
        <v>1.0192000000000001</v>
      </c>
      <c r="I133" s="4">
        <v>40480</v>
      </c>
      <c r="J133" s="23">
        <v>0.98229999999999995</v>
      </c>
      <c r="K133" s="10">
        <f t="shared" si="14"/>
        <v>40480</v>
      </c>
      <c r="L133" s="35">
        <v>1</v>
      </c>
      <c r="M133" s="4">
        <v>40480</v>
      </c>
      <c r="N133" s="23">
        <v>0.62319999999999998</v>
      </c>
      <c r="O133" s="4">
        <v>40480</v>
      </c>
      <c r="P133" s="23">
        <v>7.7507999999999999</v>
      </c>
      <c r="Q133" s="4">
        <v>40480</v>
      </c>
      <c r="R133" s="23">
        <v>0.71619999999999995</v>
      </c>
      <c r="S133" s="10">
        <f t="shared" si="15"/>
        <v>40480</v>
      </c>
      <c r="T133" s="11">
        <f t="shared" si="18"/>
        <v>0.71619999999999995</v>
      </c>
      <c r="U133" s="4">
        <v>40480</v>
      </c>
      <c r="V133" s="9">
        <v>1125.1600000000001</v>
      </c>
      <c r="W133" s="4">
        <v>40480</v>
      </c>
      <c r="X133" s="23">
        <v>1.6991000000000001</v>
      </c>
      <c r="Y133" s="10">
        <f t="shared" si="16"/>
        <v>40480</v>
      </c>
      <c r="Z133" s="11">
        <f t="shared" si="19"/>
        <v>0.71619999999999995</v>
      </c>
      <c r="AA133" s="4">
        <v>40480</v>
      </c>
      <c r="AB133" s="23">
        <v>30.623999999999999</v>
      </c>
      <c r="AC133" s="4">
        <v>40480</v>
      </c>
      <c r="AD133" s="23">
        <v>44.427500000000002</v>
      </c>
      <c r="AE133" s="10">
        <f t="shared" si="17"/>
        <v>40480</v>
      </c>
      <c r="AF133" s="11">
        <f t="shared" si="20"/>
        <v>0.71619999999999995</v>
      </c>
      <c r="AG133" s="4">
        <v>40480</v>
      </c>
      <c r="AH133" s="23">
        <v>30.815000000000001</v>
      </c>
      <c r="AI133" s="4">
        <v>40480</v>
      </c>
      <c r="AJ133" s="23">
        <v>6.9989999999999997</v>
      </c>
    </row>
    <row r="134" spans="1:36" x14ac:dyDescent="0.25">
      <c r="A134" s="4">
        <v>40512</v>
      </c>
      <c r="B134" s="23">
        <v>1.0430999999999999</v>
      </c>
      <c r="C134" s="4">
        <v>40512</v>
      </c>
      <c r="D134" s="9">
        <v>83.69</v>
      </c>
      <c r="E134" s="4">
        <v>40512</v>
      </c>
      <c r="F134" s="23">
        <v>6.6673</v>
      </c>
      <c r="G134" s="4">
        <v>40512</v>
      </c>
      <c r="H134" s="23">
        <v>1.0264</v>
      </c>
      <c r="I134" s="4">
        <v>40512</v>
      </c>
      <c r="J134" s="23">
        <v>1.0034000000000001</v>
      </c>
      <c r="K134" s="10">
        <f t="shared" si="14"/>
        <v>40512</v>
      </c>
      <c r="L134" s="35">
        <v>1</v>
      </c>
      <c r="M134" s="4">
        <v>40512</v>
      </c>
      <c r="N134" s="23">
        <v>0.64259999999999995</v>
      </c>
      <c r="O134" s="4">
        <v>40512</v>
      </c>
      <c r="P134" s="23">
        <v>7.7659000000000002</v>
      </c>
      <c r="Q134" s="4">
        <v>40512</v>
      </c>
      <c r="R134" s="23">
        <v>0.7702</v>
      </c>
      <c r="S134" s="10">
        <f t="shared" si="15"/>
        <v>40512</v>
      </c>
      <c r="T134" s="11">
        <f t="shared" si="18"/>
        <v>0.7702</v>
      </c>
      <c r="U134" s="4">
        <v>40512</v>
      </c>
      <c r="V134" s="9">
        <v>1159.25</v>
      </c>
      <c r="W134" s="4">
        <v>40512</v>
      </c>
      <c r="X134" s="23">
        <v>1.7142999999999999</v>
      </c>
      <c r="Y134" s="10">
        <f t="shared" si="16"/>
        <v>40512</v>
      </c>
      <c r="Z134" s="11">
        <f t="shared" si="19"/>
        <v>0.7702</v>
      </c>
      <c r="AA134" s="4">
        <v>40512</v>
      </c>
      <c r="AB134" s="23">
        <v>30.481999999999999</v>
      </c>
      <c r="AC134" s="4">
        <v>40512</v>
      </c>
      <c r="AD134" s="23">
        <v>45.884999999999998</v>
      </c>
      <c r="AE134" s="10">
        <f t="shared" si="17"/>
        <v>40512</v>
      </c>
      <c r="AF134" s="11">
        <f t="shared" si="20"/>
        <v>0.7702</v>
      </c>
      <c r="AG134" s="4">
        <v>40512</v>
      </c>
      <c r="AH134" s="23">
        <v>31.4755</v>
      </c>
      <c r="AI134" s="4">
        <v>40512</v>
      </c>
      <c r="AJ134" s="23">
        <v>7.1032000000000002</v>
      </c>
    </row>
    <row r="135" spans="1:36" x14ac:dyDescent="0.25">
      <c r="A135" s="4">
        <v>40543</v>
      </c>
      <c r="B135" s="23">
        <v>0.97719999999999996</v>
      </c>
      <c r="C135" s="4">
        <v>40543</v>
      </c>
      <c r="D135" s="9">
        <v>81.12</v>
      </c>
      <c r="E135" s="4">
        <v>40543</v>
      </c>
      <c r="F135" s="23">
        <v>6.6070000000000002</v>
      </c>
      <c r="G135" s="4">
        <v>40543</v>
      </c>
      <c r="H135" s="23">
        <v>0.998</v>
      </c>
      <c r="I135" s="4">
        <v>40543</v>
      </c>
      <c r="J135" s="23">
        <v>0.93520000000000003</v>
      </c>
      <c r="K135" s="10">
        <f t="shared" si="14"/>
        <v>40543</v>
      </c>
      <c r="L135" s="35">
        <v>1</v>
      </c>
      <c r="M135" s="4">
        <v>40543</v>
      </c>
      <c r="N135" s="23">
        <v>0.64049999999999996</v>
      </c>
      <c r="O135" s="4">
        <v>40543</v>
      </c>
      <c r="P135" s="23">
        <v>7.7731000000000003</v>
      </c>
      <c r="Q135" s="4">
        <v>40543</v>
      </c>
      <c r="R135" s="23">
        <v>0.74709999999999999</v>
      </c>
      <c r="S135" s="10">
        <f t="shared" si="15"/>
        <v>40543</v>
      </c>
      <c r="T135" s="11">
        <f t="shared" si="18"/>
        <v>0.74709999999999999</v>
      </c>
      <c r="U135" s="4">
        <v>40543</v>
      </c>
      <c r="V135" s="9">
        <v>1126</v>
      </c>
      <c r="W135" s="4">
        <v>40543</v>
      </c>
      <c r="X135" s="23">
        <v>1.6613</v>
      </c>
      <c r="Y135" s="10">
        <f t="shared" si="16"/>
        <v>40543</v>
      </c>
      <c r="Z135" s="11">
        <f t="shared" si="19"/>
        <v>0.74709999999999999</v>
      </c>
      <c r="AA135" s="4">
        <v>40543</v>
      </c>
      <c r="AB135" s="23">
        <v>29.298999999999999</v>
      </c>
      <c r="AC135" s="4">
        <v>40543</v>
      </c>
      <c r="AD135" s="23">
        <v>44.704999999999998</v>
      </c>
      <c r="AE135" s="10">
        <f t="shared" si="17"/>
        <v>40543</v>
      </c>
      <c r="AF135" s="11">
        <f t="shared" si="20"/>
        <v>0.74709999999999999</v>
      </c>
      <c r="AG135" s="4">
        <v>40543</v>
      </c>
      <c r="AH135" s="23">
        <v>30.536999999999999</v>
      </c>
      <c r="AI135" s="4">
        <v>40543</v>
      </c>
      <c r="AJ135" s="23">
        <v>6.6291000000000002</v>
      </c>
    </row>
    <row r="136" spans="1:36" x14ac:dyDescent="0.25">
      <c r="A136" s="4">
        <v>40574</v>
      </c>
      <c r="B136" s="23">
        <v>1.0025999999999999</v>
      </c>
      <c r="C136" s="4">
        <v>40574</v>
      </c>
      <c r="D136" s="9">
        <v>82.04</v>
      </c>
      <c r="E136" s="4">
        <v>40574</v>
      </c>
      <c r="F136" s="23">
        <v>6.5949999999999998</v>
      </c>
      <c r="G136" s="4">
        <v>40574</v>
      </c>
      <c r="H136" s="23">
        <v>1.0009999999999999</v>
      </c>
      <c r="I136" s="4">
        <v>40574</v>
      </c>
      <c r="J136" s="23">
        <v>0.94399999999999995</v>
      </c>
      <c r="K136" s="10">
        <f t="shared" si="14"/>
        <v>40574</v>
      </c>
      <c r="L136" s="35">
        <v>1</v>
      </c>
      <c r="M136" s="4">
        <v>40574</v>
      </c>
      <c r="N136" s="23">
        <v>0.62450000000000006</v>
      </c>
      <c r="O136" s="4">
        <v>40574</v>
      </c>
      <c r="P136" s="23">
        <v>7.7971000000000004</v>
      </c>
      <c r="Q136" s="4">
        <v>40574</v>
      </c>
      <c r="R136" s="23">
        <v>0.73019999999999996</v>
      </c>
      <c r="S136" s="10">
        <f t="shared" si="15"/>
        <v>40574</v>
      </c>
      <c r="T136" s="11">
        <f t="shared" si="18"/>
        <v>0.73019999999999996</v>
      </c>
      <c r="U136" s="4">
        <v>40574</v>
      </c>
      <c r="V136" s="9">
        <v>1121.3</v>
      </c>
      <c r="W136" s="4">
        <v>40574</v>
      </c>
      <c r="X136" s="23">
        <v>1.667</v>
      </c>
      <c r="Y136" s="10">
        <f t="shared" si="16"/>
        <v>40574</v>
      </c>
      <c r="Z136" s="11">
        <f t="shared" si="19"/>
        <v>0.73019999999999996</v>
      </c>
      <c r="AA136" s="4">
        <v>40574</v>
      </c>
      <c r="AB136" s="23">
        <v>29.04</v>
      </c>
      <c r="AC136" s="4">
        <v>40574</v>
      </c>
      <c r="AD136" s="23">
        <v>45.905000000000001</v>
      </c>
      <c r="AE136" s="10">
        <f t="shared" si="17"/>
        <v>40574</v>
      </c>
      <c r="AF136" s="11">
        <f t="shared" si="20"/>
        <v>0.73019999999999996</v>
      </c>
      <c r="AG136" s="4">
        <v>40574</v>
      </c>
      <c r="AH136" s="23">
        <v>29.791</v>
      </c>
      <c r="AI136" s="4">
        <v>40574</v>
      </c>
      <c r="AJ136" s="23">
        <v>7.1855000000000002</v>
      </c>
    </row>
    <row r="137" spans="1:36" x14ac:dyDescent="0.25">
      <c r="A137" s="4">
        <v>40602</v>
      </c>
      <c r="B137" s="23">
        <v>0.98180000000000001</v>
      </c>
      <c r="C137" s="4">
        <v>40602</v>
      </c>
      <c r="D137" s="9">
        <v>81.78</v>
      </c>
      <c r="E137" s="4">
        <v>40602</v>
      </c>
      <c r="F137" s="23">
        <v>6.5719000000000003</v>
      </c>
      <c r="G137" s="4">
        <v>40602</v>
      </c>
      <c r="H137" s="23">
        <v>0.97160000000000002</v>
      </c>
      <c r="I137" s="4">
        <v>40602</v>
      </c>
      <c r="J137" s="23">
        <v>0.92889999999999995</v>
      </c>
      <c r="K137" s="10">
        <f t="shared" si="14"/>
        <v>40602</v>
      </c>
      <c r="L137" s="35">
        <v>1</v>
      </c>
      <c r="M137" s="4">
        <v>40602</v>
      </c>
      <c r="N137" s="23">
        <v>0.61509999999999998</v>
      </c>
      <c r="O137" s="4">
        <v>40602</v>
      </c>
      <c r="P137" s="23">
        <v>7.7880000000000003</v>
      </c>
      <c r="Q137" s="4">
        <v>40602</v>
      </c>
      <c r="R137" s="23">
        <v>0.72430000000000005</v>
      </c>
      <c r="S137" s="10">
        <f t="shared" si="15"/>
        <v>40602</v>
      </c>
      <c r="T137" s="11">
        <f t="shared" si="18"/>
        <v>0.72430000000000005</v>
      </c>
      <c r="U137" s="4">
        <v>40602</v>
      </c>
      <c r="V137" s="9">
        <v>1128.9000000000001</v>
      </c>
      <c r="W137" s="4">
        <v>40602</v>
      </c>
      <c r="X137" s="23">
        <v>1.6642999999999999</v>
      </c>
      <c r="Y137" s="10">
        <f t="shared" si="16"/>
        <v>40602</v>
      </c>
      <c r="Z137" s="11">
        <f t="shared" si="19"/>
        <v>0.72430000000000005</v>
      </c>
      <c r="AA137" s="4">
        <v>40602</v>
      </c>
      <c r="AB137" s="23">
        <v>29.734999999999999</v>
      </c>
      <c r="AC137" s="4">
        <v>40602</v>
      </c>
      <c r="AD137" s="23">
        <v>45.270800000000001</v>
      </c>
      <c r="AE137" s="10">
        <f t="shared" si="17"/>
        <v>40602</v>
      </c>
      <c r="AF137" s="11">
        <f t="shared" si="20"/>
        <v>0.72430000000000005</v>
      </c>
      <c r="AG137" s="4">
        <v>40602</v>
      </c>
      <c r="AH137" s="23">
        <v>28.8705</v>
      </c>
      <c r="AI137" s="4">
        <v>40602</v>
      </c>
      <c r="AJ137" s="23">
        <v>6.9687000000000001</v>
      </c>
    </row>
    <row r="138" spans="1:36" x14ac:dyDescent="0.25">
      <c r="A138" s="4">
        <v>40633</v>
      </c>
      <c r="B138" s="23">
        <v>0.96819999999999995</v>
      </c>
      <c r="C138" s="4">
        <v>40633</v>
      </c>
      <c r="D138" s="9">
        <v>83.13</v>
      </c>
      <c r="E138" s="4">
        <v>40633</v>
      </c>
      <c r="F138" s="23">
        <v>6.5483000000000002</v>
      </c>
      <c r="G138" s="4">
        <v>40633</v>
      </c>
      <c r="H138" s="23">
        <v>0.97060000000000002</v>
      </c>
      <c r="I138" s="4">
        <v>40633</v>
      </c>
      <c r="J138" s="23">
        <v>0.91900000000000004</v>
      </c>
      <c r="K138" s="10">
        <f t="shared" si="14"/>
        <v>40633</v>
      </c>
      <c r="L138" s="35">
        <v>1</v>
      </c>
      <c r="M138" s="4">
        <v>40633</v>
      </c>
      <c r="N138" s="23">
        <v>0.62390000000000001</v>
      </c>
      <c r="O138" s="4">
        <v>40633</v>
      </c>
      <c r="P138" s="23">
        <v>7.7788000000000004</v>
      </c>
      <c r="Q138" s="4">
        <v>40633</v>
      </c>
      <c r="R138" s="23">
        <v>0.70640000000000003</v>
      </c>
      <c r="S138" s="10">
        <f t="shared" si="15"/>
        <v>40633</v>
      </c>
      <c r="T138" s="11">
        <f t="shared" si="18"/>
        <v>0.70640000000000003</v>
      </c>
      <c r="U138" s="4">
        <v>40633</v>
      </c>
      <c r="V138" s="9">
        <v>1096.93</v>
      </c>
      <c r="W138" s="4">
        <v>40633</v>
      </c>
      <c r="X138" s="23">
        <v>1.6317999999999999</v>
      </c>
      <c r="Y138" s="10">
        <f t="shared" si="16"/>
        <v>40633</v>
      </c>
      <c r="Z138" s="11">
        <f t="shared" si="19"/>
        <v>0.70640000000000003</v>
      </c>
      <c r="AA138" s="4">
        <v>40633</v>
      </c>
      <c r="AB138" s="23">
        <v>29.405000000000001</v>
      </c>
      <c r="AC138" s="4">
        <v>40633</v>
      </c>
      <c r="AD138" s="23">
        <v>44.585000000000001</v>
      </c>
      <c r="AE138" s="10">
        <f t="shared" si="17"/>
        <v>40633</v>
      </c>
      <c r="AF138" s="11">
        <f t="shared" si="20"/>
        <v>0.70640000000000003</v>
      </c>
      <c r="AG138" s="4">
        <v>40633</v>
      </c>
      <c r="AH138" s="23">
        <v>28.417999999999999</v>
      </c>
      <c r="AI138" s="4">
        <v>40633</v>
      </c>
      <c r="AJ138" s="23">
        <v>6.7743000000000002</v>
      </c>
    </row>
    <row r="139" spans="1:36" x14ac:dyDescent="0.25">
      <c r="A139" s="4">
        <v>40662</v>
      </c>
      <c r="B139" s="23">
        <v>0.91149999999999998</v>
      </c>
      <c r="C139" s="4">
        <v>40662</v>
      </c>
      <c r="D139" s="9">
        <v>81.19</v>
      </c>
      <c r="E139" s="4">
        <v>40662</v>
      </c>
      <c r="F139" s="23">
        <v>6.4922000000000004</v>
      </c>
      <c r="G139" s="4">
        <v>40662</v>
      </c>
      <c r="H139" s="23">
        <v>0.94510000000000005</v>
      </c>
      <c r="I139" s="4">
        <v>40662</v>
      </c>
      <c r="J139" s="23">
        <v>0.86529999999999996</v>
      </c>
      <c r="K139" s="10">
        <f t="shared" si="14"/>
        <v>40662</v>
      </c>
      <c r="L139" s="35">
        <v>1</v>
      </c>
      <c r="M139" s="4">
        <v>40662</v>
      </c>
      <c r="N139" s="23">
        <v>0.59860000000000002</v>
      </c>
      <c r="O139" s="4">
        <v>40662</v>
      </c>
      <c r="P139" s="23">
        <v>7.7662000000000004</v>
      </c>
      <c r="Q139" s="4">
        <v>40662</v>
      </c>
      <c r="R139" s="23">
        <v>0.67530000000000001</v>
      </c>
      <c r="S139" s="10">
        <f t="shared" si="15"/>
        <v>40662</v>
      </c>
      <c r="T139" s="11">
        <f t="shared" si="18"/>
        <v>0.67530000000000001</v>
      </c>
      <c r="U139" s="4">
        <v>40662</v>
      </c>
      <c r="V139" s="9">
        <v>1071.53</v>
      </c>
      <c r="W139" s="4">
        <v>40662</v>
      </c>
      <c r="X139" s="23">
        <v>1.5753999999999999</v>
      </c>
      <c r="Y139" s="10">
        <f t="shared" si="16"/>
        <v>40662</v>
      </c>
      <c r="Z139" s="11">
        <f t="shared" si="19"/>
        <v>0.67530000000000001</v>
      </c>
      <c r="AA139" s="4">
        <v>40662</v>
      </c>
      <c r="AB139" s="23">
        <v>28.609000000000002</v>
      </c>
      <c r="AC139" s="4">
        <v>40662</v>
      </c>
      <c r="AD139" s="23">
        <v>44.2194</v>
      </c>
      <c r="AE139" s="10">
        <f t="shared" si="17"/>
        <v>40662</v>
      </c>
      <c r="AF139" s="11">
        <f t="shared" si="20"/>
        <v>0.67530000000000001</v>
      </c>
      <c r="AG139" s="4">
        <v>40662</v>
      </c>
      <c r="AH139" s="23">
        <v>27.384799999999998</v>
      </c>
      <c r="AI139" s="4">
        <v>40662</v>
      </c>
      <c r="AJ139" s="23">
        <v>6.5686</v>
      </c>
    </row>
    <row r="140" spans="1:36" x14ac:dyDescent="0.25">
      <c r="A140" s="4">
        <v>40694</v>
      </c>
      <c r="B140" s="23">
        <v>0.93700000000000006</v>
      </c>
      <c r="C140" s="4">
        <v>40694</v>
      </c>
      <c r="D140" s="9">
        <v>81.52</v>
      </c>
      <c r="E140" s="4">
        <v>40694</v>
      </c>
      <c r="F140" s="23">
        <v>6.4786000000000001</v>
      </c>
      <c r="G140" s="4">
        <v>40694</v>
      </c>
      <c r="H140" s="23">
        <v>0.96850000000000003</v>
      </c>
      <c r="I140" s="4">
        <v>40694</v>
      </c>
      <c r="J140" s="23">
        <v>0.85399999999999998</v>
      </c>
      <c r="K140" s="10">
        <f t="shared" si="14"/>
        <v>40694</v>
      </c>
      <c r="L140" s="35">
        <v>1</v>
      </c>
      <c r="M140" s="4">
        <v>40694</v>
      </c>
      <c r="N140" s="23">
        <v>0.60799999999999998</v>
      </c>
      <c r="O140" s="4">
        <v>40694</v>
      </c>
      <c r="P140" s="23">
        <v>7.7766000000000002</v>
      </c>
      <c r="Q140" s="4">
        <v>40694</v>
      </c>
      <c r="R140" s="23">
        <v>0.6946</v>
      </c>
      <c r="S140" s="10">
        <f t="shared" si="15"/>
        <v>40694</v>
      </c>
      <c r="T140" s="11">
        <f t="shared" si="18"/>
        <v>0.6946</v>
      </c>
      <c r="U140" s="4">
        <v>40694</v>
      </c>
      <c r="V140" s="9">
        <v>1079.1500000000001</v>
      </c>
      <c r="W140" s="4">
        <v>40694</v>
      </c>
      <c r="X140" s="23">
        <v>1.5801000000000001</v>
      </c>
      <c r="Y140" s="10">
        <f t="shared" si="16"/>
        <v>40694</v>
      </c>
      <c r="Z140" s="11">
        <f t="shared" si="19"/>
        <v>0.6946</v>
      </c>
      <c r="AA140" s="4">
        <v>40694</v>
      </c>
      <c r="AB140" s="23">
        <v>28.657</v>
      </c>
      <c r="AC140" s="4">
        <v>40694</v>
      </c>
      <c r="AD140" s="23">
        <v>45.06</v>
      </c>
      <c r="AE140" s="10">
        <f t="shared" si="17"/>
        <v>40694</v>
      </c>
      <c r="AF140" s="11">
        <f t="shared" si="20"/>
        <v>0.6946</v>
      </c>
      <c r="AG140" s="4">
        <v>40694</v>
      </c>
      <c r="AH140" s="23">
        <v>27.994</v>
      </c>
      <c r="AI140" s="4">
        <v>40694</v>
      </c>
      <c r="AJ140" s="23">
        <v>6.8021000000000003</v>
      </c>
    </row>
    <row r="141" spans="1:36" x14ac:dyDescent="0.25">
      <c r="A141" s="4">
        <v>40724</v>
      </c>
      <c r="B141" s="23">
        <v>0.93269999999999997</v>
      </c>
      <c r="C141" s="4">
        <v>40724</v>
      </c>
      <c r="D141" s="9">
        <v>80.56</v>
      </c>
      <c r="E141" s="4">
        <v>40724</v>
      </c>
      <c r="F141" s="23">
        <v>6.4638999999999998</v>
      </c>
      <c r="G141" s="4">
        <v>40724</v>
      </c>
      <c r="H141" s="23">
        <v>0.96340000000000003</v>
      </c>
      <c r="I141" s="4">
        <v>40724</v>
      </c>
      <c r="J141" s="23">
        <v>0.84040000000000004</v>
      </c>
      <c r="K141" s="10">
        <f t="shared" si="14"/>
        <v>40724</v>
      </c>
      <c r="L141" s="35">
        <v>1</v>
      </c>
      <c r="M141" s="4">
        <v>40724</v>
      </c>
      <c r="N141" s="23">
        <v>0.623</v>
      </c>
      <c r="O141" s="4">
        <v>40724</v>
      </c>
      <c r="P141" s="23">
        <v>7.7817999999999996</v>
      </c>
      <c r="Q141" s="4">
        <v>40724</v>
      </c>
      <c r="R141" s="23">
        <v>0.68959999999999999</v>
      </c>
      <c r="S141" s="10">
        <f t="shared" si="15"/>
        <v>40724</v>
      </c>
      <c r="T141" s="11">
        <f t="shared" si="18"/>
        <v>0.68959999999999999</v>
      </c>
      <c r="U141" s="4">
        <v>40724</v>
      </c>
      <c r="V141" s="9">
        <v>1067.6500000000001</v>
      </c>
      <c r="W141" s="4">
        <v>40724</v>
      </c>
      <c r="X141" s="23">
        <v>1.5632999999999999</v>
      </c>
      <c r="Y141" s="10">
        <f t="shared" si="16"/>
        <v>40724</v>
      </c>
      <c r="Z141" s="11">
        <f t="shared" si="19"/>
        <v>0.68959999999999999</v>
      </c>
      <c r="AA141" s="4">
        <v>40724</v>
      </c>
      <c r="AB141" s="23">
        <v>28.724</v>
      </c>
      <c r="AC141" s="4">
        <v>40724</v>
      </c>
      <c r="AD141" s="23">
        <v>44.698099999999997</v>
      </c>
      <c r="AE141" s="10">
        <f t="shared" si="17"/>
        <v>40724</v>
      </c>
      <c r="AF141" s="11">
        <f t="shared" si="20"/>
        <v>0.68959999999999999</v>
      </c>
      <c r="AG141" s="4">
        <v>40724</v>
      </c>
      <c r="AH141" s="23">
        <v>27.869299999999999</v>
      </c>
      <c r="AI141" s="4">
        <v>40724</v>
      </c>
      <c r="AJ141" s="23">
        <v>6.7693000000000003</v>
      </c>
    </row>
    <row r="142" spans="1:36" x14ac:dyDescent="0.25">
      <c r="A142" s="4">
        <v>40753</v>
      </c>
      <c r="B142" s="23">
        <v>0.90669999999999995</v>
      </c>
      <c r="C142" s="4">
        <v>40753</v>
      </c>
      <c r="D142" s="9">
        <v>77.16</v>
      </c>
      <c r="E142" s="4">
        <v>40753</v>
      </c>
      <c r="F142" s="23">
        <v>6.4370000000000003</v>
      </c>
      <c r="G142" s="4">
        <v>40753</v>
      </c>
      <c r="H142" s="23">
        <v>0.95389999999999997</v>
      </c>
      <c r="I142" s="4">
        <v>40753</v>
      </c>
      <c r="J142" s="23">
        <v>0.7923</v>
      </c>
      <c r="K142" s="10">
        <f t="shared" si="14"/>
        <v>40753</v>
      </c>
      <c r="L142" s="35">
        <v>1</v>
      </c>
      <c r="M142" s="4">
        <v>40753</v>
      </c>
      <c r="N142" s="23">
        <v>0.60880000000000001</v>
      </c>
      <c r="O142" s="4">
        <v>40753</v>
      </c>
      <c r="P142" s="23">
        <v>7.7934000000000001</v>
      </c>
      <c r="Q142" s="4">
        <v>40753</v>
      </c>
      <c r="R142" s="23">
        <v>0.69450000000000001</v>
      </c>
      <c r="S142" s="10">
        <f t="shared" si="15"/>
        <v>40753</v>
      </c>
      <c r="T142" s="11">
        <f t="shared" si="18"/>
        <v>0.69450000000000001</v>
      </c>
      <c r="U142" s="4">
        <v>40753</v>
      </c>
      <c r="V142" s="9">
        <v>1054.07</v>
      </c>
      <c r="W142" s="4">
        <v>40753</v>
      </c>
      <c r="X142" s="23">
        <v>1.5492999999999999</v>
      </c>
      <c r="Y142" s="10">
        <f t="shared" si="16"/>
        <v>40753</v>
      </c>
      <c r="Z142" s="11">
        <f t="shared" si="19"/>
        <v>0.69450000000000001</v>
      </c>
      <c r="AA142" s="4">
        <v>40753</v>
      </c>
      <c r="AB142" s="23">
        <v>28.856999999999999</v>
      </c>
      <c r="AC142" s="4">
        <v>40753</v>
      </c>
      <c r="AD142" s="23">
        <v>44.188099999999999</v>
      </c>
      <c r="AE142" s="10">
        <f t="shared" si="17"/>
        <v>40753</v>
      </c>
      <c r="AF142" s="11">
        <f t="shared" si="20"/>
        <v>0.69450000000000001</v>
      </c>
      <c r="AG142" s="4">
        <v>40753</v>
      </c>
      <c r="AH142" s="23">
        <v>27.611899999999999</v>
      </c>
      <c r="AI142" s="4">
        <v>40753</v>
      </c>
      <c r="AJ142" s="23">
        <v>6.6909999999999998</v>
      </c>
    </row>
    <row r="143" spans="1:36" x14ac:dyDescent="0.25">
      <c r="A143" s="4">
        <v>40786</v>
      </c>
      <c r="B143" s="23">
        <v>0.93400000000000005</v>
      </c>
      <c r="C143" s="4">
        <v>40786</v>
      </c>
      <c r="D143" s="9">
        <v>76.66</v>
      </c>
      <c r="E143" s="4">
        <v>40786</v>
      </c>
      <c r="F143" s="23">
        <v>6.3780999999999999</v>
      </c>
      <c r="G143" s="4">
        <v>40786</v>
      </c>
      <c r="H143" s="23">
        <v>0.97770000000000001</v>
      </c>
      <c r="I143" s="4">
        <v>40786</v>
      </c>
      <c r="J143" s="23">
        <v>0.80600000000000005</v>
      </c>
      <c r="K143" s="10">
        <f t="shared" si="14"/>
        <v>40786</v>
      </c>
      <c r="L143" s="35">
        <v>1</v>
      </c>
      <c r="M143" s="4">
        <v>40786</v>
      </c>
      <c r="N143" s="23">
        <v>0.61539999999999995</v>
      </c>
      <c r="O143" s="4">
        <v>40786</v>
      </c>
      <c r="P143" s="23">
        <v>7.7859999999999996</v>
      </c>
      <c r="Q143" s="4">
        <v>40786</v>
      </c>
      <c r="R143" s="23">
        <v>0.69569999999999999</v>
      </c>
      <c r="S143" s="10">
        <f t="shared" si="15"/>
        <v>40786</v>
      </c>
      <c r="T143" s="11">
        <f t="shared" si="18"/>
        <v>0.69569999999999999</v>
      </c>
      <c r="U143" s="4">
        <v>40786</v>
      </c>
      <c r="V143" s="9">
        <v>1066.77</v>
      </c>
      <c r="W143" s="4">
        <v>40786</v>
      </c>
      <c r="X143" s="23">
        <v>1.5895999999999999</v>
      </c>
      <c r="Y143" s="10">
        <f t="shared" si="16"/>
        <v>40786</v>
      </c>
      <c r="Z143" s="11">
        <f t="shared" si="19"/>
        <v>0.69569999999999999</v>
      </c>
      <c r="AA143" s="4">
        <v>40786</v>
      </c>
      <c r="AB143" s="23">
        <v>29.01</v>
      </c>
      <c r="AC143" s="4">
        <v>40786</v>
      </c>
      <c r="AD143" s="23">
        <v>46.094999999999999</v>
      </c>
      <c r="AE143" s="10">
        <f t="shared" si="17"/>
        <v>40786</v>
      </c>
      <c r="AF143" s="11">
        <f t="shared" si="20"/>
        <v>0.69569999999999999</v>
      </c>
      <c r="AG143" s="4">
        <v>40786</v>
      </c>
      <c r="AH143" s="23">
        <v>28.828600000000002</v>
      </c>
      <c r="AI143" s="4">
        <v>40786</v>
      </c>
      <c r="AJ143" s="23">
        <v>6.9915000000000003</v>
      </c>
    </row>
    <row r="144" spans="1:36" x14ac:dyDescent="0.25">
      <c r="A144" s="4">
        <v>40816</v>
      </c>
      <c r="B144" s="23">
        <v>1.0349999999999999</v>
      </c>
      <c r="C144" s="4">
        <v>40816</v>
      </c>
      <c r="D144" s="9">
        <v>77.06</v>
      </c>
      <c r="E144" s="4">
        <v>40816</v>
      </c>
      <c r="F144" s="23">
        <v>6.3811999999999998</v>
      </c>
      <c r="G144" s="4">
        <v>40816</v>
      </c>
      <c r="H144" s="23">
        <v>1.0503</v>
      </c>
      <c r="I144" s="4">
        <v>40816</v>
      </c>
      <c r="J144" s="23">
        <v>0.90820000000000001</v>
      </c>
      <c r="K144" s="10">
        <f t="shared" si="14"/>
        <v>40816</v>
      </c>
      <c r="L144" s="35">
        <v>1</v>
      </c>
      <c r="M144" s="4">
        <v>40816</v>
      </c>
      <c r="N144" s="23">
        <v>0.64170000000000005</v>
      </c>
      <c r="O144" s="4">
        <v>40816</v>
      </c>
      <c r="P144" s="23">
        <v>7.7855999999999996</v>
      </c>
      <c r="Q144" s="4">
        <v>40816</v>
      </c>
      <c r="R144" s="23">
        <v>0.74680000000000002</v>
      </c>
      <c r="S144" s="10">
        <f t="shared" si="15"/>
        <v>40816</v>
      </c>
      <c r="T144" s="11">
        <f t="shared" si="18"/>
        <v>0.74680000000000002</v>
      </c>
      <c r="U144" s="4">
        <v>40816</v>
      </c>
      <c r="V144" s="9">
        <v>1178.0999999999999</v>
      </c>
      <c r="W144" s="4">
        <v>40816</v>
      </c>
      <c r="X144" s="23">
        <v>1.8793</v>
      </c>
      <c r="Y144" s="10">
        <f t="shared" si="16"/>
        <v>40816</v>
      </c>
      <c r="Z144" s="11">
        <f t="shared" si="19"/>
        <v>0.74680000000000002</v>
      </c>
      <c r="AA144" s="4">
        <v>40816</v>
      </c>
      <c r="AB144" s="23">
        <v>30.484999999999999</v>
      </c>
      <c r="AC144" s="4">
        <v>40816</v>
      </c>
      <c r="AD144" s="23">
        <v>48.973700000000001</v>
      </c>
      <c r="AE144" s="10">
        <f t="shared" si="17"/>
        <v>40816</v>
      </c>
      <c r="AF144" s="11">
        <f t="shared" si="20"/>
        <v>0.74680000000000002</v>
      </c>
      <c r="AG144" s="4">
        <v>40816</v>
      </c>
      <c r="AH144" s="23">
        <v>32.183999999999997</v>
      </c>
      <c r="AI144" s="4">
        <v>40816</v>
      </c>
      <c r="AJ144" s="23">
        <v>8.0967000000000002</v>
      </c>
    </row>
    <row r="145" spans="1:36" x14ac:dyDescent="0.25">
      <c r="A145" s="4">
        <v>40847</v>
      </c>
      <c r="B145" s="23">
        <v>0.94969999999999999</v>
      </c>
      <c r="C145" s="4">
        <v>40847</v>
      </c>
      <c r="D145" s="9">
        <v>78.17</v>
      </c>
      <c r="E145" s="4">
        <v>40847</v>
      </c>
      <c r="F145" s="23">
        <v>6.3548</v>
      </c>
      <c r="G145" s="4">
        <v>40847</v>
      </c>
      <c r="H145" s="23">
        <v>1.0007999999999999</v>
      </c>
      <c r="I145" s="4">
        <v>40847</v>
      </c>
      <c r="J145" s="23">
        <v>0.877</v>
      </c>
      <c r="K145" s="10">
        <f t="shared" si="14"/>
        <v>40847</v>
      </c>
      <c r="L145" s="35">
        <v>1</v>
      </c>
      <c r="M145" s="4">
        <v>40847</v>
      </c>
      <c r="N145" s="23">
        <v>0.62160000000000004</v>
      </c>
      <c r="O145" s="4">
        <v>40847</v>
      </c>
      <c r="P145" s="23">
        <v>7.7679999999999998</v>
      </c>
      <c r="Q145" s="4">
        <v>40847</v>
      </c>
      <c r="R145" s="23">
        <v>0.72160000000000002</v>
      </c>
      <c r="S145" s="10">
        <f t="shared" si="15"/>
        <v>40847</v>
      </c>
      <c r="T145" s="11">
        <f t="shared" si="18"/>
        <v>0.72160000000000002</v>
      </c>
      <c r="U145" s="4">
        <v>40847</v>
      </c>
      <c r="V145" s="9">
        <v>1110.21</v>
      </c>
      <c r="W145" s="4">
        <v>40847</v>
      </c>
      <c r="X145" s="23">
        <v>1.7157</v>
      </c>
      <c r="Y145" s="10">
        <f t="shared" si="16"/>
        <v>40847</v>
      </c>
      <c r="Z145" s="11">
        <f t="shared" si="19"/>
        <v>0.72160000000000002</v>
      </c>
      <c r="AA145" s="4">
        <v>40847</v>
      </c>
      <c r="AB145" s="23">
        <v>29.917999999999999</v>
      </c>
      <c r="AC145" s="4">
        <v>40847</v>
      </c>
      <c r="AD145" s="23">
        <v>48.695</v>
      </c>
      <c r="AE145" s="10">
        <f t="shared" si="17"/>
        <v>40847</v>
      </c>
      <c r="AF145" s="11">
        <f t="shared" si="20"/>
        <v>0.72160000000000002</v>
      </c>
      <c r="AG145" s="4">
        <v>40847</v>
      </c>
      <c r="AH145" s="23">
        <v>30.241700000000002</v>
      </c>
      <c r="AI145" s="4">
        <v>40847</v>
      </c>
      <c r="AJ145" s="23">
        <v>7.9599000000000002</v>
      </c>
    </row>
    <row r="146" spans="1:36" x14ac:dyDescent="0.25">
      <c r="A146" s="4">
        <v>40877</v>
      </c>
      <c r="B146" s="23">
        <v>0.97250000000000003</v>
      </c>
      <c r="C146" s="4">
        <v>40877</v>
      </c>
      <c r="D146" s="9">
        <v>77.62</v>
      </c>
      <c r="E146" s="4">
        <v>40877</v>
      </c>
      <c r="F146" s="23">
        <v>6.3792999999999997</v>
      </c>
      <c r="G146" s="4">
        <v>40877</v>
      </c>
      <c r="H146" s="23">
        <v>1.0174000000000001</v>
      </c>
      <c r="I146" s="4">
        <v>40877</v>
      </c>
      <c r="J146" s="23">
        <v>0.91320000000000001</v>
      </c>
      <c r="K146" s="10">
        <f t="shared" si="14"/>
        <v>40877</v>
      </c>
      <c r="L146" s="35">
        <v>1</v>
      </c>
      <c r="M146" s="4">
        <v>40877</v>
      </c>
      <c r="N146" s="23">
        <v>0.63680000000000003</v>
      </c>
      <c r="O146" s="4">
        <v>40877</v>
      </c>
      <c r="P146" s="23">
        <v>7.7675999999999998</v>
      </c>
      <c r="Q146" s="4">
        <v>40877</v>
      </c>
      <c r="R146" s="23">
        <v>0.74380000000000002</v>
      </c>
      <c r="S146" s="10">
        <f t="shared" si="15"/>
        <v>40877</v>
      </c>
      <c r="T146" s="11">
        <f t="shared" si="18"/>
        <v>0.74380000000000002</v>
      </c>
      <c r="U146" s="4">
        <v>40877</v>
      </c>
      <c r="V146" s="9">
        <v>1142.57</v>
      </c>
      <c r="W146" s="4">
        <v>40877</v>
      </c>
      <c r="X146" s="23">
        <v>1.8085</v>
      </c>
      <c r="Y146" s="10">
        <f t="shared" si="16"/>
        <v>40877</v>
      </c>
      <c r="Z146" s="11">
        <f t="shared" si="19"/>
        <v>0.74380000000000002</v>
      </c>
      <c r="AA146" s="4">
        <v>40877</v>
      </c>
      <c r="AB146" s="23">
        <v>30.332999999999998</v>
      </c>
      <c r="AC146" s="4">
        <v>40877</v>
      </c>
      <c r="AD146" s="23">
        <v>52.211199999999998</v>
      </c>
      <c r="AE146" s="10">
        <f t="shared" si="17"/>
        <v>40877</v>
      </c>
      <c r="AF146" s="11">
        <f t="shared" si="20"/>
        <v>0.74380000000000002</v>
      </c>
      <c r="AG146" s="4">
        <v>40877</v>
      </c>
      <c r="AH146" s="23">
        <v>30.6995</v>
      </c>
      <c r="AI146" s="4">
        <v>40877</v>
      </c>
      <c r="AJ146" s="23">
        <v>8.1089000000000002</v>
      </c>
    </row>
    <row r="147" spans="1:36" x14ac:dyDescent="0.25">
      <c r="A147" s="4">
        <v>40907</v>
      </c>
      <c r="B147" s="23">
        <v>0.97960000000000003</v>
      </c>
      <c r="C147" s="4">
        <v>40907</v>
      </c>
      <c r="D147" s="9">
        <v>76.91</v>
      </c>
      <c r="E147" s="4">
        <v>40907</v>
      </c>
      <c r="F147" s="23">
        <v>6.2949999999999999</v>
      </c>
      <c r="G147" s="4">
        <v>40907</v>
      </c>
      <c r="H147" s="23">
        <v>1.0213000000000001</v>
      </c>
      <c r="I147" s="4">
        <v>40907</v>
      </c>
      <c r="J147" s="23">
        <v>0.93810000000000004</v>
      </c>
      <c r="K147" s="10">
        <f t="shared" ref="K147:K210" si="21">$Q147</f>
        <v>40907</v>
      </c>
      <c r="L147" s="35">
        <v>1</v>
      </c>
      <c r="M147" s="4">
        <v>40907</v>
      </c>
      <c r="N147" s="23">
        <v>0.64349999999999996</v>
      </c>
      <c r="O147" s="4">
        <v>40907</v>
      </c>
      <c r="P147" s="23">
        <v>7.7674000000000003</v>
      </c>
      <c r="Q147" s="4">
        <v>40907</v>
      </c>
      <c r="R147" s="23">
        <v>0.77139999999999997</v>
      </c>
      <c r="S147" s="10">
        <f t="shared" ref="S147:S210" si="22">$Q147</f>
        <v>40907</v>
      </c>
      <c r="T147" s="11">
        <f t="shared" si="18"/>
        <v>0.77139999999999997</v>
      </c>
      <c r="U147" s="4">
        <v>40907</v>
      </c>
      <c r="V147" s="9">
        <v>1152.45</v>
      </c>
      <c r="W147" s="4">
        <v>40907</v>
      </c>
      <c r="X147" s="23">
        <v>1.8668</v>
      </c>
      <c r="Y147" s="10">
        <f t="shared" ref="Y147:Y210" si="23">$Q147</f>
        <v>40907</v>
      </c>
      <c r="Z147" s="11">
        <f t="shared" si="19"/>
        <v>0.77139999999999997</v>
      </c>
      <c r="AA147" s="4">
        <v>40907</v>
      </c>
      <c r="AB147" s="23">
        <v>30.279</v>
      </c>
      <c r="AC147" s="4">
        <v>40907</v>
      </c>
      <c r="AD147" s="23">
        <v>53.064999999999998</v>
      </c>
      <c r="AE147" s="10">
        <f t="shared" ref="AE147:AE210" si="24">$Q147</f>
        <v>40907</v>
      </c>
      <c r="AF147" s="11">
        <f t="shared" si="20"/>
        <v>0.77139999999999997</v>
      </c>
      <c r="AG147" s="4">
        <v>40907</v>
      </c>
      <c r="AH147" s="23">
        <v>32.137</v>
      </c>
      <c r="AI147" s="4">
        <v>40907</v>
      </c>
      <c r="AJ147" s="23">
        <v>8.09</v>
      </c>
    </row>
    <row r="148" spans="1:36" x14ac:dyDescent="0.25">
      <c r="A148" s="4">
        <v>40939</v>
      </c>
      <c r="B148" s="23">
        <v>0.9415</v>
      </c>
      <c r="C148" s="4">
        <v>40939</v>
      </c>
      <c r="D148" s="9">
        <v>76.27</v>
      </c>
      <c r="E148" s="4">
        <v>40939</v>
      </c>
      <c r="F148" s="23">
        <v>6.3082000000000003</v>
      </c>
      <c r="G148" s="4">
        <v>40939</v>
      </c>
      <c r="H148" s="23">
        <v>1.0025999999999999</v>
      </c>
      <c r="I148" s="4">
        <v>40939</v>
      </c>
      <c r="J148" s="23">
        <v>0.92020000000000002</v>
      </c>
      <c r="K148" s="10">
        <f t="shared" si="21"/>
        <v>40939</v>
      </c>
      <c r="L148" s="35">
        <v>1</v>
      </c>
      <c r="M148" s="4">
        <v>40939</v>
      </c>
      <c r="N148" s="23">
        <v>0.63449999999999995</v>
      </c>
      <c r="O148" s="4">
        <v>40939</v>
      </c>
      <c r="P148" s="23">
        <v>7.7550999999999997</v>
      </c>
      <c r="Q148" s="4">
        <v>40939</v>
      </c>
      <c r="R148" s="23">
        <v>0.76429999999999998</v>
      </c>
      <c r="S148" s="10">
        <f t="shared" si="22"/>
        <v>40939</v>
      </c>
      <c r="T148" s="11">
        <f t="shared" si="18"/>
        <v>0.76429999999999998</v>
      </c>
      <c r="U148" s="4">
        <v>40939</v>
      </c>
      <c r="V148" s="9">
        <v>1123.26</v>
      </c>
      <c r="W148" s="4">
        <v>40939</v>
      </c>
      <c r="X148" s="23">
        <v>1.7467999999999999</v>
      </c>
      <c r="Y148" s="10">
        <f t="shared" si="23"/>
        <v>40939</v>
      </c>
      <c r="Z148" s="11">
        <f t="shared" si="19"/>
        <v>0.76429999999999998</v>
      </c>
      <c r="AA148" s="4">
        <v>40939</v>
      </c>
      <c r="AB148" s="23">
        <v>29.573</v>
      </c>
      <c r="AC148" s="4">
        <v>40939</v>
      </c>
      <c r="AD148" s="23">
        <v>49.454999999999998</v>
      </c>
      <c r="AE148" s="10">
        <f t="shared" si="24"/>
        <v>40939</v>
      </c>
      <c r="AF148" s="11">
        <f t="shared" si="20"/>
        <v>0.76429999999999998</v>
      </c>
      <c r="AG148" s="4">
        <v>40939</v>
      </c>
      <c r="AH148" s="23">
        <v>30.343</v>
      </c>
      <c r="AI148" s="4">
        <v>40939</v>
      </c>
      <c r="AJ148" s="23">
        <v>7.8108000000000004</v>
      </c>
    </row>
    <row r="149" spans="1:36" x14ac:dyDescent="0.25">
      <c r="A149" s="4">
        <v>40968</v>
      </c>
      <c r="B149" s="23">
        <v>0.93179999999999996</v>
      </c>
      <c r="C149" s="4">
        <v>40968</v>
      </c>
      <c r="D149" s="9">
        <v>81.150000000000006</v>
      </c>
      <c r="E149" s="4">
        <v>40968</v>
      </c>
      <c r="F149" s="23">
        <v>6.2938000000000001</v>
      </c>
      <c r="G149" s="4">
        <v>40968</v>
      </c>
      <c r="H149" s="23">
        <v>0.9899</v>
      </c>
      <c r="I149" s="4">
        <v>40968</v>
      </c>
      <c r="J149" s="23">
        <v>0.90439999999999998</v>
      </c>
      <c r="K149" s="10">
        <f t="shared" si="21"/>
        <v>40968</v>
      </c>
      <c r="L149" s="35">
        <v>1</v>
      </c>
      <c r="M149" s="4">
        <v>40968</v>
      </c>
      <c r="N149" s="23">
        <v>0.62829999999999997</v>
      </c>
      <c r="O149" s="4">
        <v>40968</v>
      </c>
      <c r="P149" s="23">
        <v>7.7564000000000002</v>
      </c>
      <c r="Q149" s="4">
        <v>40968</v>
      </c>
      <c r="R149" s="23">
        <v>0.75049999999999994</v>
      </c>
      <c r="S149" s="10">
        <f t="shared" si="22"/>
        <v>40968</v>
      </c>
      <c r="T149" s="11">
        <f t="shared" si="18"/>
        <v>0.75049999999999994</v>
      </c>
      <c r="U149" s="4">
        <v>40968</v>
      </c>
      <c r="V149" s="9">
        <v>1118.96</v>
      </c>
      <c r="W149" s="4">
        <v>40968</v>
      </c>
      <c r="X149" s="23">
        <v>1.7174</v>
      </c>
      <c r="Y149" s="10">
        <f t="shared" si="23"/>
        <v>40968</v>
      </c>
      <c r="Z149" s="11">
        <f t="shared" si="19"/>
        <v>0.75049999999999994</v>
      </c>
      <c r="AA149" s="4">
        <v>40968</v>
      </c>
      <c r="AB149" s="23">
        <v>29.388000000000002</v>
      </c>
      <c r="AC149" s="4">
        <v>40968</v>
      </c>
      <c r="AD149" s="23">
        <v>49.023800000000001</v>
      </c>
      <c r="AE149" s="10">
        <f t="shared" si="24"/>
        <v>40968</v>
      </c>
      <c r="AF149" s="11">
        <f t="shared" si="20"/>
        <v>0.75049999999999994</v>
      </c>
      <c r="AG149" s="4">
        <v>40968</v>
      </c>
      <c r="AH149" s="23">
        <v>29.1738</v>
      </c>
      <c r="AI149" s="4">
        <v>40968</v>
      </c>
      <c r="AJ149" s="23">
        <v>7.5063000000000004</v>
      </c>
    </row>
    <row r="150" spans="1:36" x14ac:dyDescent="0.25">
      <c r="A150" s="4">
        <v>40998</v>
      </c>
      <c r="B150" s="23">
        <v>0.96660000000000001</v>
      </c>
      <c r="C150" s="4">
        <v>40998</v>
      </c>
      <c r="D150" s="9">
        <v>82.87</v>
      </c>
      <c r="E150" s="4">
        <v>40998</v>
      </c>
      <c r="F150" s="23">
        <v>6.2984999999999998</v>
      </c>
      <c r="G150" s="4">
        <v>40998</v>
      </c>
      <c r="H150" s="23">
        <v>0.99870000000000003</v>
      </c>
      <c r="I150" s="4">
        <v>40998</v>
      </c>
      <c r="J150" s="23">
        <v>0.90249999999999997</v>
      </c>
      <c r="K150" s="10">
        <f t="shared" si="21"/>
        <v>40998</v>
      </c>
      <c r="L150" s="35">
        <v>1</v>
      </c>
      <c r="M150" s="4">
        <v>40998</v>
      </c>
      <c r="N150" s="23">
        <v>0.62460000000000004</v>
      </c>
      <c r="O150" s="4">
        <v>40998</v>
      </c>
      <c r="P150" s="23">
        <v>7.7660999999999998</v>
      </c>
      <c r="Q150" s="4">
        <v>40998</v>
      </c>
      <c r="R150" s="23">
        <v>0.74950000000000006</v>
      </c>
      <c r="S150" s="10">
        <f t="shared" si="22"/>
        <v>40998</v>
      </c>
      <c r="T150" s="11">
        <f t="shared" si="18"/>
        <v>0.74950000000000006</v>
      </c>
      <c r="U150" s="4">
        <v>40998</v>
      </c>
      <c r="V150" s="9">
        <v>1133.0999999999999</v>
      </c>
      <c r="W150" s="4">
        <v>40998</v>
      </c>
      <c r="X150" s="23">
        <v>1.8268</v>
      </c>
      <c r="Y150" s="10">
        <f t="shared" si="23"/>
        <v>40998</v>
      </c>
      <c r="Z150" s="11">
        <f t="shared" si="19"/>
        <v>0.74950000000000006</v>
      </c>
      <c r="AA150" s="4">
        <v>40998</v>
      </c>
      <c r="AB150" s="23">
        <v>29.504999999999999</v>
      </c>
      <c r="AC150" s="4">
        <v>40998</v>
      </c>
      <c r="AD150" s="23">
        <v>50.876300000000001</v>
      </c>
      <c r="AE150" s="10">
        <f t="shared" si="24"/>
        <v>40998</v>
      </c>
      <c r="AF150" s="11">
        <f t="shared" si="20"/>
        <v>0.74950000000000006</v>
      </c>
      <c r="AG150" s="4">
        <v>40998</v>
      </c>
      <c r="AH150" s="23">
        <v>29.347000000000001</v>
      </c>
      <c r="AI150" s="4">
        <v>40998</v>
      </c>
      <c r="AJ150" s="23">
        <v>7.673</v>
      </c>
    </row>
    <row r="151" spans="1:36" x14ac:dyDescent="0.25">
      <c r="A151" s="4">
        <v>41029</v>
      </c>
      <c r="B151" s="23">
        <v>0.95889999999999997</v>
      </c>
      <c r="C151" s="4">
        <v>41029</v>
      </c>
      <c r="D151" s="9">
        <v>79.819999999999993</v>
      </c>
      <c r="E151" s="4">
        <v>41029</v>
      </c>
      <c r="F151" s="23">
        <v>6.2794999999999996</v>
      </c>
      <c r="G151" s="4">
        <v>41029</v>
      </c>
      <c r="H151" s="23">
        <v>0.98719999999999997</v>
      </c>
      <c r="I151" s="4">
        <v>41029</v>
      </c>
      <c r="J151" s="23">
        <v>0.90749999999999997</v>
      </c>
      <c r="K151" s="10">
        <f t="shared" si="21"/>
        <v>41029</v>
      </c>
      <c r="L151" s="35">
        <v>1</v>
      </c>
      <c r="M151" s="4">
        <v>41029</v>
      </c>
      <c r="N151" s="23">
        <v>0.61599999999999999</v>
      </c>
      <c r="O151" s="4">
        <v>41029</v>
      </c>
      <c r="P151" s="23">
        <v>7.7584999999999997</v>
      </c>
      <c r="Q151" s="4">
        <v>41029</v>
      </c>
      <c r="R151" s="23">
        <v>0.75539999999999996</v>
      </c>
      <c r="S151" s="10">
        <f t="shared" si="22"/>
        <v>41029</v>
      </c>
      <c r="T151" s="11">
        <f t="shared" si="18"/>
        <v>0.75539999999999996</v>
      </c>
      <c r="U151" s="4">
        <v>41029</v>
      </c>
      <c r="V151" s="9">
        <v>1130.1300000000001</v>
      </c>
      <c r="W151" s="4">
        <v>41029</v>
      </c>
      <c r="X151" s="23">
        <v>1.9083000000000001</v>
      </c>
      <c r="Y151" s="10">
        <f t="shared" si="23"/>
        <v>41029</v>
      </c>
      <c r="Z151" s="11">
        <f t="shared" si="19"/>
        <v>0.75539999999999996</v>
      </c>
      <c r="AA151" s="4">
        <v>41029</v>
      </c>
      <c r="AB151" s="23">
        <v>29.169</v>
      </c>
      <c r="AC151" s="4">
        <v>41029</v>
      </c>
      <c r="AD151" s="23">
        <v>52.7363</v>
      </c>
      <c r="AE151" s="10">
        <f t="shared" si="24"/>
        <v>41029</v>
      </c>
      <c r="AF151" s="11">
        <f t="shared" si="20"/>
        <v>0.75539999999999996</v>
      </c>
      <c r="AG151" s="4">
        <v>41029</v>
      </c>
      <c r="AH151" s="23">
        <v>29.382000000000001</v>
      </c>
      <c r="AI151" s="4">
        <v>41029</v>
      </c>
      <c r="AJ151" s="23">
        <v>7.7774000000000001</v>
      </c>
    </row>
    <row r="152" spans="1:36" x14ac:dyDescent="0.25">
      <c r="A152" s="4">
        <v>41060</v>
      </c>
      <c r="B152" s="23">
        <v>1.0274000000000001</v>
      </c>
      <c r="C152" s="4">
        <v>41060</v>
      </c>
      <c r="D152" s="9">
        <v>78.319999999999993</v>
      </c>
      <c r="E152" s="4">
        <v>41060</v>
      </c>
      <c r="F152" s="23">
        <v>6.3685</v>
      </c>
      <c r="G152" s="4">
        <v>41060</v>
      </c>
      <c r="H152" s="23">
        <v>1.0327999999999999</v>
      </c>
      <c r="I152" s="4">
        <v>41060</v>
      </c>
      <c r="J152" s="23">
        <v>0.97130000000000005</v>
      </c>
      <c r="K152" s="10">
        <f t="shared" si="21"/>
        <v>41060</v>
      </c>
      <c r="L152" s="35">
        <v>1</v>
      </c>
      <c r="M152" s="4">
        <v>41060</v>
      </c>
      <c r="N152" s="23">
        <v>0.64910000000000001</v>
      </c>
      <c r="O152" s="4">
        <v>41060</v>
      </c>
      <c r="P152" s="23">
        <v>7.7624000000000004</v>
      </c>
      <c r="Q152" s="4">
        <v>41060</v>
      </c>
      <c r="R152" s="23">
        <v>0.80869999999999997</v>
      </c>
      <c r="S152" s="10">
        <f t="shared" si="22"/>
        <v>41060</v>
      </c>
      <c r="T152" s="11">
        <f t="shared" si="18"/>
        <v>0.80869999999999997</v>
      </c>
      <c r="U152" s="4">
        <v>41060</v>
      </c>
      <c r="V152" s="9">
        <v>1180.33</v>
      </c>
      <c r="W152" s="4">
        <v>41060</v>
      </c>
      <c r="X152" s="23">
        <v>2.0226999999999999</v>
      </c>
      <c r="Y152" s="10">
        <f t="shared" si="23"/>
        <v>41060</v>
      </c>
      <c r="Z152" s="11">
        <f t="shared" si="19"/>
        <v>0.80869999999999997</v>
      </c>
      <c r="AA152" s="4">
        <v>41060</v>
      </c>
      <c r="AB152" s="23">
        <v>29.838000000000001</v>
      </c>
      <c r="AC152" s="4">
        <v>41060</v>
      </c>
      <c r="AD152" s="23">
        <v>56.11</v>
      </c>
      <c r="AE152" s="10">
        <f t="shared" si="24"/>
        <v>41060</v>
      </c>
      <c r="AF152" s="11">
        <f t="shared" si="20"/>
        <v>0.80869999999999997</v>
      </c>
      <c r="AG152" s="4">
        <v>41060</v>
      </c>
      <c r="AH152" s="23">
        <v>33.411999999999999</v>
      </c>
      <c r="AI152" s="4">
        <v>41060</v>
      </c>
      <c r="AJ152" s="23">
        <v>8.5229999999999997</v>
      </c>
    </row>
    <row r="153" spans="1:36" x14ac:dyDescent="0.25">
      <c r="A153" s="4">
        <v>41089</v>
      </c>
      <c r="B153" s="23">
        <v>0.9768</v>
      </c>
      <c r="C153" s="4">
        <v>41089</v>
      </c>
      <c r="D153" s="9">
        <v>79.790000000000006</v>
      </c>
      <c r="E153" s="4">
        <v>41089</v>
      </c>
      <c r="F153" s="23">
        <v>6.3540000000000001</v>
      </c>
      <c r="G153" s="4">
        <v>41089</v>
      </c>
      <c r="H153" s="23">
        <v>1.0165999999999999</v>
      </c>
      <c r="I153" s="4">
        <v>41089</v>
      </c>
      <c r="J153" s="23">
        <v>0.94850000000000001</v>
      </c>
      <c r="K153" s="10">
        <f t="shared" si="21"/>
        <v>41089</v>
      </c>
      <c r="L153" s="35">
        <v>1</v>
      </c>
      <c r="M153" s="4">
        <v>41089</v>
      </c>
      <c r="N153" s="23">
        <v>0.63670000000000004</v>
      </c>
      <c r="O153" s="4">
        <v>41089</v>
      </c>
      <c r="P153" s="23">
        <v>7.7573999999999996</v>
      </c>
      <c r="Q153" s="4">
        <v>41089</v>
      </c>
      <c r="R153" s="23">
        <v>0.78990000000000005</v>
      </c>
      <c r="S153" s="10">
        <f t="shared" si="22"/>
        <v>41089</v>
      </c>
      <c r="T153" s="11">
        <f t="shared" si="18"/>
        <v>0.78990000000000005</v>
      </c>
      <c r="U153" s="4">
        <v>41089</v>
      </c>
      <c r="V153" s="9">
        <v>1145.4000000000001</v>
      </c>
      <c r="W153" s="4">
        <v>41089</v>
      </c>
      <c r="X153" s="23">
        <v>2.0093999999999999</v>
      </c>
      <c r="Y153" s="10">
        <f t="shared" si="23"/>
        <v>41089</v>
      </c>
      <c r="Z153" s="11">
        <f t="shared" si="19"/>
        <v>0.78990000000000005</v>
      </c>
      <c r="AA153" s="4">
        <v>41089</v>
      </c>
      <c r="AB153" s="23">
        <v>29.872</v>
      </c>
      <c r="AC153" s="4">
        <v>41089</v>
      </c>
      <c r="AD153" s="23">
        <v>55.637500000000003</v>
      </c>
      <c r="AE153" s="10">
        <f t="shared" si="24"/>
        <v>41089</v>
      </c>
      <c r="AF153" s="11">
        <f t="shared" si="20"/>
        <v>0.78990000000000005</v>
      </c>
      <c r="AG153" s="4">
        <v>41089</v>
      </c>
      <c r="AH153" s="23">
        <v>32.424500000000002</v>
      </c>
      <c r="AI153" s="4">
        <v>41089</v>
      </c>
      <c r="AJ153" s="23">
        <v>8.1641999999999992</v>
      </c>
    </row>
    <row r="154" spans="1:36" x14ac:dyDescent="0.25">
      <c r="A154" s="4">
        <v>41121</v>
      </c>
      <c r="B154" s="23">
        <v>0.95209999999999995</v>
      </c>
      <c r="C154" s="4">
        <v>41121</v>
      </c>
      <c r="D154" s="9">
        <v>78.12</v>
      </c>
      <c r="E154" s="4">
        <v>41121</v>
      </c>
      <c r="F154" s="23">
        <v>6.3616999999999999</v>
      </c>
      <c r="G154" s="4">
        <v>41121</v>
      </c>
      <c r="H154" s="23">
        <v>1.0031000000000001</v>
      </c>
      <c r="I154" s="4">
        <v>41121</v>
      </c>
      <c r="J154" s="23">
        <v>0.97640000000000005</v>
      </c>
      <c r="K154" s="10">
        <f t="shared" si="21"/>
        <v>41121</v>
      </c>
      <c r="L154" s="35">
        <v>1</v>
      </c>
      <c r="M154" s="4">
        <v>41121</v>
      </c>
      <c r="N154" s="23">
        <v>0.63780000000000003</v>
      </c>
      <c r="O154" s="4">
        <v>41121</v>
      </c>
      <c r="P154" s="23">
        <v>7.7545000000000002</v>
      </c>
      <c r="Q154" s="4">
        <v>41121</v>
      </c>
      <c r="R154" s="23">
        <v>0.81279999999999997</v>
      </c>
      <c r="S154" s="10">
        <f t="shared" si="22"/>
        <v>41121</v>
      </c>
      <c r="T154" s="11">
        <f t="shared" si="18"/>
        <v>0.81279999999999997</v>
      </c>
      <c r="U154" s="4">
        <v>41121</v>
      </c>
      <c r="V154" s="9">
        <v>1130.55</v>
      </c>
      <c r="W154" s="4">
        <v>41121</v>
      </c>
      <c r="X154" s="23">
        <v>2.0569000000000002</v>
      </c>
      <c r="Y154" s="10">
        <f t="shared" si="23"/>
        <v>41121</v>
      </c>
      <c r="Z154" s="11">
        <f t="shared" si="19"/>
        <v>0.81279999999999997</v>
      </c>
      <c r="AA154" s="4">
        <v>41121</v>
      </c>
      <c r="AB154" s="23">
        <v>29.98</v>
      </c>
      <c r="AC154" s="4">
        <v>41121</v>
      </c>
      <c r="AD154" s="23">
        <v>55.655000000000001</v>
      </c>
      <c r="AE154" s="10">
        <f t="shared" si="24"/>
        <v>41121</v>
      </c>
      <c r="AF154" s="11">
        <f t="shared" si="20"/>
        <v>0.81279999999999997</v>
      </c>
      <c r="AG154" s="4">
        <v>41121</v>
      </c>
      <c r="AH154" s="23">
        <v>32.200299999999999</v>
      </c>
      <c r="AI154" s="4">
        <v>41121</v>
      </c>
      <c r="AJ154" s="23">
        <v>8.2586999999999993</v>
      </c>
    </row>
    <row r="155" spans="1:36" x14ac:dyDescent="0.25">
      <c r="A155" s="4">
        <v>41152</v>
      </c>
      <c r="B155" s="23">
        <v>0.96879999999999999</v>
      </c>
      <c r="C155" s="4">
        <v>41152</v>
      </c>
      <c r="D155" s="9">
        <v>78.39</v>
      </c>
      <c r="E155" s="4">
        <v>41152</v>
      </c>
      <c r="F155" s="23">
        <v>6.3486000000000002</v>
      </c>
      <c r="G155" s="4">
        <v>41152</v>
      </c>
      <c r="H155" s="23">
        <v>0.98629999999999995</v>
      </c>
      <c r="I155" s="4">
        <v>41152</v>
      </c>
      <c r="J155" s="23">
        <v>0.95489999999999997</v>
      </c>
      <c r="K155" s="10">
        <f t="shared" si="21"/>
        <v>41152</v>
      </c>
      <c r="L155" s="35">
        <v>1</v>
      </c>
      <c r="M155" s="4">
        <v>41152</v>
      </c>
      <c r="N155" s="23">
        <v>0.63029999999999997</v>
      </c>
      <c r="O155" s="4">
        <v>41152</v>
      </c>
      <c r="P155" s="23">
        <v>7.7556000000000003</v>
      </c>
      <c r="Q155" s="4">
        <v>41152</v>
      </c>
      <c r="R155" s="23">
        <v>0.79520000000000002</v>
      </c>
      <c r="S155" s="10">
        <f t="shared" si="22"/>
        <v>41152</v>
      </c>
      <c r="T155" s="11">
        <f t="shared" si="18"/>
        <v>0.79520000000000002</v>
      </c>
      <c r="U155" s="4">
        <v>41152</v>
      </c>
      <c r="V155" s="9">
        <v>1134.6300000000001</v>
      </c>
      <c r="W155" s="4">
        <v>41152</v>
      </c>
      <c r="X155" s="23">
        <v>2.0308000000000002</v>
      </c>
      <c r="Y155" s="10">
        <f t="shared" si="23"/>
        <v>41152</v>
      </c>
      <c r="Z155" s="11">
        <f t="shared" si="19"/>
        <v>0.79520000000000002</v>
      </c>
      <c r="AA155" s="4">
        <v>41152</v>
      </c>
      <c r="AB155" s="23">
        <v>29.945</v>
      </c>
      <c r="AC155" s="4">
        <v>41152</v>
      </c>
      <c r="AD155" s="23">
        <v>55.527500000000003</v>
      </c>
      <c r="AE155" s="10">
        <f t="shared" si="24"/>
        <v>41152</v>
      </c>
      <c r="AF155" s="11">
        <f t="shared" si="20"/>
        <v>0.79520000000000002</v>
      </c>
      <c r="AG155" s="4">
        <v>41152</v>
      </c>
      <c r="AH155" s="23">
        <v>32.3078</v>
      </c>
      <c r="AI155" s="4">
        <v>41152</v>
      </c>
      <c r="AJ155" s="23">
        <v>8.4</v>
      </c>
    </row>
    <row r="156" spans="1:36" x14ac:dyDescent="0.25">
      <c r="A156" s="4">
        <v>41180</v>
      </c>
      <c r="B156" s="23">
        <v>0.96489999999999998</v>
      </c>
      <c r="C156" s="4">
        <v>41180</v>
      </c>
      <c r="D156" s="9">
        <v>77.98</v>
      </c>
      <c r="E156" s="4">
        <v>41180</v>
      </c>
      <c r="F156" s="23">
        <v>6.2847</v>
      </c>
      <c r="G156" s="4">
        <v>41180</v>
      </c>
      <c r="H156" s="23">
        <v>0.98409999999999997</v>
      </c>
      <c r="I156" s="4">
        <v>41180</v>
      </c>
      <c r="J156" s="23">
        <v>0.94099999999999995</v>
      </c>
      <c r="K156" s="10">
        <f t="shared" si="21"/>
        <v>41180</v>
      </c>
      <c r="L156" s="35">
        <v>1</v>
      </c>
      <c r="M156" s="4">
        <v>41180</v>
      </c>
      <c r="N156" s="23">
        <v>0.61929999999999996</v>
      </c>
      <c r="O156" s="4">
        <v>41180</v>
      </c>
      <c r="P156" s="23">
        <v>7.7538</v>
      </c>
      <c r="Q156" s="4">
        <v>41180</v>
      </c>
      <c r="R156" s="23">
        <v>0.77769999999999995</v>
      </c>
      <c r="S156" s="10">
        <f t="shared" si="22"/>
        <v>41180</v>
      </c>
      <c r="T156" s="11">
        <f t="shared" si="18"/>
        <v>0.77769999999999995</v>
      </c>
      <c r="U156" s="4">
        <v>41180</v>
      </c>
      <c r="V156" s="9">
        <v>1111.3800000000001</v>
      </c>
      <c r="W156" s="4">
        <v>41180</v>
      </c>
      <c r="X156" s="23">
        <v>2.0264000000000002</v>
      </c>
      <c r="Y156" s="10">
        <f t="shared" si="23"/>
        <v>41180</v>
      </c>
      <c r="Z156" s="11">
        <f t="shared" si="19"/>
        <v>0.77769999999999995</v>
      </c>
      <c r="AA156" s="4">
        <v>41180</v>
      </c>
      <c r="AB156" s="23">
        <v>29.312999999999999</v>
      </c>
      <c r="AC156" s="4">
        <v>41180</v>
      </c>
      <c r="AD156" s="23">
        <v>52.86</v>
      </c>
      <c r="AE156" s="10">
        <f t="shared" si="24"/>
        <v>41180</v>
      </c>
      <c r="AF156" s="11">
        <f t="shared" si="20"/>
        <v>0.77769999999999995</v>
      </c>
      <c r="AG156" s="4">
        <v>41180</v>
      </c>
      <c r="AH156" s="23">
        <v>31.18</v>
      </c>
      <c r="AI156" s="4">
        <v>41180</v>
      </c>
      <c r="AJ156" s="23">
        <v>8.3146000000000004</v>
      </c>
    </row>
    <row r="157" spans="1:36" x14ac:dyDescent="0.25">
      <c r="A157" s="4">
        <v>41213</v>
      </c>
      <c r="B157" s="23">
        <v>0.96379999999999999</v>
      </c>
      <c r="C157" s="4">
        <v>41213</v>
      </c>
      <c r="D157" s="9">
        <v>79.77</v>
      </c>
      <c r="E157" s="4">
        <v>41213</v>
      </c>
      <c r="F157" s="23">
        <v>6.2373000000000003</v>
      </c>
      <c r="G157" s="4">
        <v>41213</v>
      </c>
      <c r="H157" s="23">
        <v>0.99939999999999996</v>
      </c>
      <c r="I157" s="4">
        <v>41213</v>
      </c>
      <c r="J157" s="23">
        <v>0.93149999999999999</v>
      </c>
      <c r="K157" s="10">
        <f t="shared" si="21"/>
        <v>41213</v>
      </c>
      <c r="L157" s="35">
        <v>1</v>
      </c>
      <c r="M157" s="4">
        <v>41213</v>
      </c>
      <c r="N157" s="23">
        <v>0.62</v>
      </c>
      <c r="O157" s="4">
        <v>41213</v>
      </c>
      <c r="P157" s="23">
        <v>7.7500999999999998</v>
      </c>
      <c r="Q157" s="4">
        <v>41213</v>
      </c>
      <c r="R157" s="23">
        <v>0.77190000000000003</v>
      </c>
      <c r="S157" s="10">
        <f t="shared" si="22"/>
        <v>41213</v>
      </c>
      <c r="T157" s="11">
        <f t="shared" si="18"/>
        <v>0.77190000000000003</v>
      </c>
      <c r="U157" s="4">
        <v>41213</v>
      </c>
      <c r="V157" s="9">
        <v>1090.7</v>
      </c>
      <c r="W157" s="4">
        <v>41213</v>
      </c>
      <c r="X157" s="23">
        <v>2.0308000000000002</v>
      </c>
      <c r="Y157" s="10">
        <f t="shared" si="23"/>
        <v>41213</v>
      </c>
      <c r="Z157" s="11">
        <f t="shared" si="19"/>
        <v>0.77190000000000003</v>
      </c>
      <c r="AA157" s="4">
        <v>41213</v>
      </c>
      <c r="AB157" s="23">
        <v>29.213000000000001</v>
      </c>
      <c r="AC157" s="4">
        <v>41213</v>
      </c>
      <c r="AD157" s="23">
        <v>53.813800000000001</v>
      </c>
      <c r="AE157" s="10">
        <f t="shared" si="24"/>
        <v>41213</v>
      </c>
      <c r="AF157" s="11">
        <f t="shared" si="20"/>
        <v>0.77190000000000003</v>
      </c>
      <c r="AG157" s="4">
        <v>41213</v>
      </c>
      <c r="AH157" s="23">
        <v>31.353000000000002</v>
      </c>
      <c r="AI157" s="4">
        <v>41213</v>
      </c>
      <c r="AJ157" s="23">
        <v>8.6736000000000004</v>
      </c>
    </row>
    <row r="158" spans="1:36" x14ac:dyDescent="0.25">
      <c r="A158" s="4">
        <v>41243</v>
      </c>
      <c r="B158" s="23">
        <v>0.95899999999999996</v>
      </c>
      <c r="C158" s="4">
        <v>41243</v>
      </c>
      <c r="D158" s="9">
        <v>82.48</v>
      </c>
      <c r="E158" s="4">
        <v>41243</v>
      </c>
      <c r="F158" s="23">
        <v>6.226</v>
      </c>
      <c r="G158" s="4">
        <v>41243</v>
      </c>
      <c r="H158" s="23">
        <v>0.99439999999999995</v>
      </c>
      <c r="I158" s="4">
        <v>41243</v>
      </c>
      <c r="J158" s="23">
        <v>0.92810000000000004</v>
      </c>
      <c r="K158" s="10">
        <f t="shared" si="21"/>
        <v>41243</v>
      </c>
      <c r="L158" s="35">
        <v>1</v>
      </c>
      <c r="M158" s="4">
        <v>41243</v>
      </c>
      <c r="N158" s="23">
        <v>0.62450000000000006</v>
      </c>
      <c r="O158" s="4">
        <v>41243</v>
      </c>
      <c r="P158" s="23">
        <v>7.7503000000000002</v>
      </c>
      <c r="Q158" s="4">
        <v>41243</v>
      </c>
      <c r="R158" s="23">
        <v>0.76990000000000003</v>
      </c>
      <c r="S158" s="10">
        <f t="shared" si="22"/>
        <v>41243</v>
      </c>
      <c r="T158" s="11">
        <f t="shared" si="18"/>
        <v>0.76990000000000003</v>
      </c>
      <c r="U158" s="4">
        <v>41243</v>
      </c>
      <c r="V158" s="9">
        <v>1082.8499999999999</v>
      </c>
      <c r="W158" s="4">
        <v>41243</v>
      </c>
      <c r="X158" s="23">
        <v>2.1360000000000001</v>
      </c>
      <c r="Y158" s="10">
        <f t="shared" si="23"/>
        <v>41243</v>
      </c>
      <c r="Z158" s="11">
        <f t="shared" si="19"/>
        <v>0.76990000000000003</v>
      </c>
      <c r="AA158" s="4">
        <v>41243</v>
      </c>
      <c r="AB158" s="23">
        <v>29.053999999999998</v>
      </c>
      <c r="AC158" s="4">
        <v>41243</v>
      </c>
      <c r="AD158" s="23">
        <v>54.265000000000001</v>
      </c>
      <c r="AE158" s="10">
        <f t="shared" si="24"/>
        <v>41243</v>
      </c>
      <c r="AF158" s="11">
        <f t="shared" si="20"/>
        <v>0.76990000000000003</v>
      </c>
      <c r="AG158" s="4">
        <v>41243</v>
      </c>
      <c r="AH158" s="23">
        <v>30.880600000000001</v>
      </c>
      <c r="AI158" s="4">
        <v>41243</v>
      </c>
      <c r="AJ158" s="23">
        <v>8.9087999999999994</v>
      </c>
    </row>
    <row r="159" spans="1:36" x14ac:dyDescent="0.25">
      <c r="A159" s="4">
        <v>41274</v>
      </c>
      <c r="B159" s="23">
        <v>0.96199999999999997</v>
      </c>
      <c r="C159" s="4">
        <v>41274</v>
      </c>
      <c r="D159" s="9">
        <v>86.75</v>
      </c>
      <c r="E159" s="4">
        <v>41274</v>
      </c>
      <c r="F159" s="23">
        <v>6.2305999999999999</v>
      </c>
      <c r="G159" s="4">
        <v>41274</v>
      </c>
      <c r="H159" s="23">
        <v>0.99209999999999998</v>
      </c>
      <c r="I159" s="4">
        <v>41274</v>
      </c>
      <c r="J159" s="23">
        <v>0.91539999999999999</v>
      </c>
      <c r="K159" s="10">
        <f t="shared" si="21"/>
        <v>41274</v>
      </c>
      <c r="L159" s="35">
        <v>1</v>
      </c>
      <c r="M159" s="4">
        <v>41274</v>
      </c>
      <c r="N159" s="23">
        <v>0.61539999999999995</v>
      </c>
      <c r="O159" s="4">
        <v>41274</v>
      </c>
      <c r="P159" s="23">
        <v>7.7503000000000002</v>
      </c>
      <c r="Q159" s="4">
        <v>41274</v>
      </c>
      <c r="R159" s="23">
        <v>0.75800000000000001</v>
      </c>
      <c r="S159" s="10">
        <f t="shared" si="22"/>
        <v>41274</v>
      </c>
      <c r="T159" s="11">
        <f t="shared" si="18"/>
        <v>0.75800000000000001</v>
      </c>
      <c r="U159" s="4">
        <v>41274</v>
      </c>
      <c r="V159" s="9">
        <v>1064.4000000000001</v>
      </c>
      <c r="W159" s="4">
        <v>41274</v>
      </c>
      <c r="X159" s="23">
        <v>2.0516000000000001</v>
      </c>
      <c r="Y159" s="10">
        <f t="shared" si="23"/>
        <v>41274</v>
      </c>
      <c r="Z159" s="11">
        <f t="shared" si="19"/>
        <v>0.75800000000000001</v>
      </c>
      <c r="AA159" s="4">
        <v>41274</v>
      </c>
      <c r="AB159" s="23">
        <v>29.033000000000001</v>
      </c>
      <c r="AC159" s="4">
        <v>41274</v>
      </c>
      <c r="AD159" s="23">
        <v>54.994999999999997</v>
      </c>
      <c r="AE159" s="10">
        <f t="shared" si="24"/>
        <v>41274</v>
      </c>
      <c r="AF159" s="11">
        <f t="shared" si="20"/>
        <v>0.75800000000000001</v>
      </c>
      <c r="AG159" s="4">
        <v>41274</v>
      </c>
      <c r="AH159" s="23">
        <v>30.524999999999999</v>
      </c>
      <c r="AI159" s="4">
        <v>41274</v>
      </c>
      <c r="AJ159" s="23">
        <v>8.4734999999999996</v>
      </c>
    </row>
    <row r="160" spans="1:36" x14ac:dyDescent="0.25">
      <c r="A160" s="4">
        <v>41305</v>
      </c>
      <c r="B160" s="23">
        <v>0.95930000000000004</v>
      </c>
      <c r="C160" s="4">
        <v>41305</v>
      </c>
      <c r="D160" s="9">
        <v>91.71</v>
      </c>
      <c r="E160" s="4">
        <v>41305</v>
      </c>
      <c r="F160" s="23">
        <v>6.2190000000000003</v>
      </c>
      <c r="G160" s="4">
        <v>41305</v>
      </c>
      <c r="H160" s="23">
        <v>0.99719999999999998</v>
      </c>
      <c r="I160" s="4">
        <v>41305</v>
      </c>
      <c r="J160" s="23">
        <v>0.91</v>
      </c>
      <c r="K160" s="10">
        <f t="shared" si="21"/>
        <v>41305</v>
      </c>
      <c r="L160" s="35">
        <v>1</v>
      </c>
      <c r="M160" s="4">
        <v>41305</v>
      </c>
      <c r="N160" s="23">
        <v>0.63060000000000005</v>
      </c>
      <c r="O160" s="4">
        <v>41305</v>
      </c>
      <c r="P160" s="23">
        <v>7.7550999999999997</v>
      </c>
      <c r="Q160" s="4">
        <v>41305</v>
      </c>
      <c r="R160" s="23">
        <v>0.73650000000000004</v>
      </c>
      <c r="S160" s="10">
        <f t="shared" si="22"/>
        <v>41305</v>
      </c>
      <c r="T160" s="11">
        <f t="shared" si="18"/>
        <v>0.73650000000000004</v>
      </c>
      <c r="U160" s="4">
        <v>41305</v>
      </c>
      <c r="V160" s="9">
        <v>1088.5899999999999</v>
      </c>
      <c r="W160" s="4">
        <v>41305</v>
      </c>
      <c r="X160" s="23">
        <v>1.9915</v>
      </c>
      <c r="Y160" s="10">
        <f t="shared" si="23"/>
        <v>41305</v>
      </c>
      <c r="Z160" s="11">
        <f t="shared" si="19"/>
        <v>0.73650000000000004</v>
      </c>
      <c r="AA160" s="4">
        <v>41305</v>
      </c>
      <c r="AB160" s="23">
        <v>29.55</v>
      </c>
      <c r="AC160" s="4">
        <v>41305</v>
      </c>
      <c r="AD160" s="23">
        <v>53.225000000000001</v>
      </c>
      <c r="AE160" s="10">
        <f t="shared" si="24"/>
        <v>41305</v>
      </c>
      <c r="AF160" s="11">
        <f t="shared" si="20"/>
        <v>0.73650000000000004</v>
      </c>
      <c r="AG160" s="4">
        <v>41305</v>
      </c>
      <c r="AH160" s="23">
        <v>30.005600000000001</v>
      </c>
      <c r="AI160" s="4">
        <v>41305</v>
      </c>
      <c r="AJ160" s="23">
        <v>8.9558999999999997</v>
      </c>
    </row>
    <row r="161" spans="1:36" x14ac:dyDescent="0.25">
      <c r="A161" s="4">
        <v>41333</v>
      </c>
      <c r="B161" s="23">
        <v>0.97899999999999998</v>
      </c>
      <c r="C161" s="4">
        <v>41333</v>
      </c>
      <c r="D161" s="9">
        <v>92.56</v>
      </c>
      <c r="E161" s="4">
        <v>41333</v>
      </c>
      <c r="F161" s="23">
        <v>6.2217000000000002</v>
      </c>
      <c r="G161" s="4">
        <v>41333</v>
      </c>
      <c r="H161" s="23">
        <v>1.0306</v>
      </c>
      <c r="I161" s="4">
        <v>41333</v>
      </c>
      <c r="J161" s="23">
        <v>0.93669999999999998</v>
      </c>
      <c r="K161" s="10">
        <f t="shared" si="21"/>
        <v>41333</v>
      </c>
      <c r="L161" s="35">
        <v>1</v>
      </c>
      <c r="M161" s="4">
        <v>41333</v>
      </c>
      <c r="N161" s="23">
        <v>0.65939999999999999</v>
      </c>
      <c r="O161" s="4">
        <v>41333</v>
      </c>
      <c r="P161" s="23">
        <v>7.7550999999999997</v>
      </c>
      <c r="Q161" s="4">
        <v>41333</v>
      </c>
      <c r="R161" s="23">
        <v>0.76570000000000005</v>
      </c>
      <c r="S161" s="10">
        <f t="shared" si="22"/>
        <v>41333</v>
      </c>
      <c r="T161" s="11">
        <f t="shared" si="18"/>
        <v>0.76570000000000005</v>
      </c>
      <c r="U161" s="4">
        <v>41333</v>
      </c>
      <c r="V161" s="9">
        <v>1082.9000000000001</v>
      </c>
      <c r="W161" s="4">
        <v>41333</v>
      </c>
      <c r="X161" s="23">
        <v>1.9784999999999999</v>
      </c>
      <c r="Y161" s="10">
        <f t="shared" si="23"/>
        <v>41333</v>
      </c>
      <c r="Z161" s="11">
        <f t="shared" si="19"/>
        <v>0.76570000000000005</v>
      </c>
      <c r="AA161" s="4">
        <v>41333</v>
      </c>
      <c r="AB161" s="23">
        <v>29.637</v>
      </c>
      <c r="AC161" s="4">
        <v>41333</v>
      </c>
      <c r="AD161" s="23">
        <v>54.36</v>
      </c>
      <c r="AE161" s="10">
        <f t="shared" si="24"/>
        <v>41333</v>
      </c>
      <c r="AF161" s="11">
        <f t="shared" si="20"/>
        <v>0.76570000000000005</v>
      </c>
      <c r="AG161" s="4">
        <v>41333</v>
      </c>
      <c r="AH161" s="23">
        <v>30.6036</v>
      </c>
      <c r="AI161" s="4">
        <v>41333</v>
      </c>
      <c r="AJ161" s="23">
        <v>9.0245999999999995</v>
      </c>
    </row>
    <row r="162" spans="1:36" x14ac:dyDescent="0.25">
      <c r="A162" s="4">
        <v>41362</v>
      </c>
      <c r="B162" s="23">
        <v>0.95960000000000001</v>
      </c>
      <c r="C162" s="4">
        <v>41362</v>
      </c>
      <c r="D162" s="9">
        <v>94.28</v>
      </c>
      <c r="E162" s="4">
        <v>41362</v>
      </c>
      <c r="F162" s="23">
        <v>6.2102000000000004</v>
      </c>
      <c r="G162" s="4">
        <v>41362</v>
      </c>
      <c r="H162" s="23">
        <v>1.0177</v>
      </c>
      <c r="I162" s="4">
        <v>41362</v>
      </c>
      <c r="J162" s="23">
        <v>0.95030000000000003</v>
      </c>
      <c r="K162" s="10">
        <f t="shared" si="21"/>
        <v>41362</v>
      </c>
      <c r="L162" s="35">
        <v>1</v>
      </c>
      <c r="M162" s="4">
        <v>41362</v>
      </c>
      <c r="N162" s="23">
        <v>0.65820000000000001</v>
      </c>
      <c r="O162" s="4">
        <v>41362</v>
      </c>
      <c r="P162" s="23">
        <v>7.7632000000000003</v>
      </c>
      <c r="Q162" s="4">
        <v>41362</v>
      </c>
      <c r="R162" s="23">
        <v>0.7802</v>
      </c>
      <c r="S162" s="10">
        <f t="shared" si="22"/>
        <v>41362</v>
      </c>
      <c r="T162" s="11">
        <f t="shared" si="18"/>
        <v>0.7802</v>
      </c>
      <c r="U162" s="4">
        <v>41362</v>
      </c>
      <c r="V162" s="9">
        <v>1111.3499999999999</v>
      </c>
      <c r="W162" s="4">
        <v>41362</v>
      </c>
      <c r="X162" s="23">
        <v>2.0217000000000001</v>
      </c>
      <c r="Y162" s="10">
        <f t="shared" si="23"/>
        <v>41362</v>
      </c>
      <c r="Z162" s="11">
        <f t="shared" si="19"/>
        <v>0.7802</v>
      </c>
      <c r="AA162" s="4">
        <v>41362</v>
      </c>
      <c r="AB162" s="23">
        <v>29.824999999999999</v>
      </c>
      <c r="AC162" s="4">
        <v>41362</v>
      </c>
      <c r="AD162" s="23">
        <v>54.28</v>
      </c>
      <c r="AE162" s="10">
        <f t="shared" si="24"/>
        <v>41362</v>
      </c>
      <c r="AF162" s="11">
        <f t="shared" si="20"/>
        <v>0.7802</v>
      </c>
      <c r="AG162" s="4">
        <v>41362</v>
      </c>
      <c r="AH162" s="23">
        <v>31.0564</v>
      </c>
      <c r="AI162" s="4">
        <v>41362</v>
      </c>
      <c r="AJ162" s="23">
        <v>9.2362000000000002</v>
      </c>
    </row>
    <row r="163" spans="1:36" x14ac:dyDescent="0.25">
      <c r="A163" s="4">
        <v>41394</v>
      </c>
      <c r="B163" s="23">
        <v>0.96419999999999995</v>
      </c>
      <c r="C163" s="4">
        <v>41394</v>
      </c>
      <c r="D163" s="9">
        <v>97.45</v>
      </c>
      <c r="E163" s="4">
        <v>41394</v>
      </c>
      <c r="F163" s="23">
        <v>6.1657999999999999</v>
      </c>
      <c r="G163" s="4">
        <v>41394</v>
      </c>
      <c r="H163" s="23">
        <v>1.0073000000000001</v>
      </c>
      <c r="I163" s="4">
        <v>41394</v>
      </c>
      <c r="J163" s="23">
        <v>0.92930000000000001</v>
      </c>
      <c r="K163" s="10">
        <f t="shared" si="21"/>
        <v>41394</v>
      </c>
      <c r="L163" s="35">
        <v>1</v>
      </c>
      <c r="M163" s="4">
        <v>41394</v>
      </c>
      <c r="N163" s="23">
        <v>0.64390000000000003</v>
      </c>
      <c r="O163" s="4">
        <v>41394</v>
      </c>
      <c r="P163" s="23">
        <v>7.7602000000000002</v>
      </c>
      <c r="Q163" s="4">
        <v>41394</v>
      </c>
      <c r="R163" s="23">
        <v>0.75939999999999996</v>
      </c>
      <c r="S163" s="10">
        <f t="shared" si="22"/>
        <v>41394</v>
      </c>
      <c r="T163" s="11">
        <f t="shared" si="18"/>
        <v>0.75939999999999996</v>
      </c>
      <c r="U163" s="4">
        <v>41394</v>
      </c>
      <c r="V163" s="9">
        <v>1101.28</v>
      </c>
      <c r="W163" s="4">
        <v>41394</v>
      </c>
      <c r="X163" s="23">
        <v>2.0013000000000001</v>
      </c>
      <c r="Y163" s="10">
        <f t="shared" si="23"/>
        <v>41394</v>
      </c>
      <c r="Z163" s="11">
        <f t="shared" si="19"/>
        <v>0.75939999999999996</v>
      </c>
      <c r="AA163" s="4">
        <v>41394</v>
      </c>
      <c r="AB163" s="23">
        <v>29.54</v>
      </c>
      <c r="AC163" s="4">
        <v>41394</v>
      </c>
      <c r="AD163" s="23">
        <v>53.808799999999998</v>
      </c>
      <c r="AE163" s="10">
        <f t="shared" si="24"/>
        <v>41394</v>
      </c>
      <c r="AF163" s="11">
        <f t="shared" si="20"/>
        <v>0.75939999999999996</v>
      </c>
      <c r="AG163" s="4">
        <v>41394</v>
      </c>
      <c r="AH163" s="23">
        <v>31.062200000000001</v>
      </c>
      <c r="AI163" s="4">
        <v>41394</v>
      </c>
      <c r="AJ163" s="23">
        <v>8.9681999999999995</v>
      </c>
    </row>
    <row r="164" spans="1:36" x14ac:dyDescent="0.25">
      <c r="A164" s="4">
        <v>41425</v>
      </c>
      <c r="B164" s="23">
        <v>1.0448</v>
      </c>
      <c r="C164" s="4">
        <v>41425</v>
      </c>
      <c r="D164" s="9">
        <v>100.45</v>
      </c>
      <c r="E164" s="4">
        <v>41425</v>
      </c>
      <c r="F164" s="23">
        <v>6.1345000000000001</v>
      </c>
      <c r="G164" s="4">
        <v>41425</v>
      </c>
      <c r="H164" s="23">
        <v>1.0375000000000001</v>
      </c>
      <c r="I164" s="4">
        <v>41425</v>
      </c>
      <c r="J164" s="23">
        <v>0.95509999999999995</v>
      </c>
      <c r="K164" s="10">
        <f t="shared" si="21"/>
        <v>41425</v>
      </c>
      <c r="L164" s="35">
        <v>1</v>
      </c>
      <c r="M164" s="4">
        <v>41425</v>
      </c>
      <c r="N164" s="23">
        <v>0.65790000000000004</v>
      </c>
      <c r="O164" s="4">
        <v>41425</v>
      </c>
      <c r="P164" s="23">
        <v>7.7625999999999999</v>
      </c>
      <c r="Q164" s="4">
        <v>41425</v>
      </c>
      <c r="R164" s="23">
        <v>0.76939999999999997</v>
      </c>
      <c r="S164" s="10">
        <f t="shared" si="22"/>
        <v>41425</v>
      </c>
      <c r="T164" s="11">
        <f t="shared" si="18"/>
        <v>0.76939999999999997</v>
      </c>
      <c r="U164" s="4">
        <v>41425</v>
      </c>
      <c r="V164" s="9">
        <v>1129.6400000000001</v>
      </c>
      <c r="W164" s="4">
        <v>41425</v>
      </c>
      <c r="X164" s="23">
        <v>2.1410999999999998</v>
      </c>
      <c r="Y164" s="10">
        <f t="shared" si="23"/>
        <v>41425</v>
      </c>
      <c r="Z164" s="11">
        <f t="shared" si="19"/>
        <v>0.76939999999999997</v>
      </c>
      <c r="AA164" s="4">
        <v>41425</v>
      </c>
      <c r="AB164" s="23">
        <v>29.94</v>
      </c>
      <c r="AC164" s="4">
        <v>41425</v>
      </c>
      <c r="AD164" s="23">
        <v>56.505000000000003</v>
      </c>
      <c r="AE164" s="10">
        <f t="shared" si="24"/>
        <v>41425</v>
      </c>
      <c r="AF164" s="11">
        <f t="shared" si="20"/>
        <v>0.76939999999999997</v>
      </c>
      <c r="AG164" s="4">
        <v>41425</v>
      </c>
      <c r="AH164" s="23">
        <v>31.877700000000001</v>
      </c>
      <c r="AI164" s="4">
        <v>41425</v>
      </c>
      <c r="AJ164" s="23">
        <v>10.0915</v>
      </c>
    </row>
    <row r="165" spans="1:36" x14ac:dyDescent="0.25">
      <c r="A165" s="4">
        <v>41453</v>
      </c>
      <c r="B165" s="23">
        <v>1.0972</v>
      </c>
      <c r="C165" s="4">
        <v>41453</v>
      </c>
      <c r="D165" s="9">
        <v>99.24</v>
      </c>
      <c r="E165" s="4">
        <v>41453</v>
      </c>
      <c r="F165" s="23">
        <v>6.1375000000000002</v>
      </c>
      <c r="G165" s="4">
        <v>41453</v>
      </c>
      <c r="H165" s="23">
        <v>1.0528999999999999</v>
      </c>
      <c r="I165" s="4">
        <v>41453</v>
      </c>
      <c r="J165" s="23">
        <v>0.94550000000000001</v>
      </c>
      <c r="K165" s="10">
        <f t="shared" si="21"/>
        <v>41453</v>
      </c>
      <c r="L165" s="35">
        <v>1</v>
      </c>
      <c r="M165" s="4">
        <v>41453</v>
      </c>
      <c r="N165" s="23">
        <v>0.65769999999999995</v>
      </c>
      <c r="O165" s="4">
        <v>41453</v>
      </c>
      <c r="P165" s="23">
        <v>7.7571000000000003</v>
      </c>
      <c r="Q165" s="4">
        <v>41453</v>
      </c>
      <c r="R165" s="23">
        <v>0.76870000000000005</v>
      </c>
      <c r="S165" s="10">
        <f t="shared" si="22"/>
        <v>41453</v>
      </c>
      <c r="T165" s="11">
        <f t="shared" si="18"/>
        <v>0.76870000000000005</v>
      </c>
      <c r="U165" s="4">
        <v>41453</v>
      </c>
      <c r="V165" s="9">
        <v>1142.06</v>
      </c>
      <c r="W165" s="4">
        <v>41453</v>
      </c>
      <c r="X165" s="23">
        <v>2.2317</v>
      </c>
      <c r="Y165" s="10">
        <f t="shared" si="23"/>
        <v>41453</v>
      </c>
      <c r="Z165" s="11">
        <f t="shared" si="19"/>
        <v>0.76870000000000005</v>
      </c>
      <c r="AA165" s="4">
        <v>41453</v>
      </c>
      <c r="AB165" s="23">
        <v>29.981999999999999</v>
      </c>
      <c r="AC165" s="4">
        <v>41453</v>
      </c>
      <c r="AD165" s="23">
        <v>59.39</v>
      </c>
      <c r="AE165" s="10">
        <f t="shared" si="24"/>
        <v>41453</v>
      </c>
      <c r="AF165" s="11">
        <f t="shared" si="20"/>
        <v>0.76870000000000005</v>
      </c>
      <c r="AG165" s="4">
        <v>41453</v>
      </c>
      <c r="AH165" s="23">
        <v>32.839500000000001</v>
      </c>
      <c r="AI165" s="4">
        <v>41453</v>
      </c>
      <c r="AJ165" s="23">
        <v>9.8989999999999991</v>
      </c>
    </row>
    <row r="166" spans="1:36" x14ac:dyDescent="0.25">
      <c r="A166" s="4">
        <v>41486</v>
      </c>
      <c r="B166" s="23">
        <v>1.1133</v>
      </c>
      <c r="C166" s="4">
        <v>41486</v>
      </c>
      <c r="D166" s="9">
        <v>97.88</v>
      </c>
      <c r="E166" s="4">
        <v>41486</v>
      </c>
      <c r="F166" s="23">
        <v>6.1288999999999998</v>
      </c>
      <c r="G166" s="4">
        <v>41486</v>
      </c>
      <c r="H166" s="23">
        <v>1.0277000000000001</v>
      </c>
      <c r="I166" s="4">
        <v>41486</v>
      </c>
      <c r="J166" s="23">
        <v>0.92620000000000002</v>
      </c>
      <c r="K166" s="10">
        <f t="shared" si="21"/>
        <v>41486</v>
      </c>
      <c r="L166" s="35">
        <v>1</v>
      </c>
      <c r="M166" s="4">
        <v>41486</v>
      </c>
      <c r="N166" s="23">
        <v>0.65759999999999996</v>
      </c>
      <c r="O166" s="4">
        <v>41486</v>
      </c>
      <c r="P166" s="23">
        <v>7.7557999999999998</v>
      </c>
      <c r="Q166" s="4">
        <v>41486</v>
      </c>
      <c r="R166" s="23">
        <v>0.75170000000000003</v>
      </c>
      <c r="S166" s="10">
        <f t="shared" si="22"/>
        <v>41486</v>
      </c>
      <c r="T166" s="11">
        <f t="shared" si="18"/>
        <v>0.75170000000000003</v>
      </c>
      <c r="U166" s="4">
        <v>41486</v>
      </c>
      <c r="V166" s="9">
        <v>1123.28</v>
      </c>
      <c r="W166" s="4">
        <v>41486</v>
      </c>
      <c r="X166" s="23">
        <v>2.2766000000000002</v>
      </c>
      <c r="Y166" s="10">
        <f t="shared" si="23"/>
        <v>41486</v>
      </c>
      <c r="Z166" s="11">
        <f t="shared" si="19"/>
        <v>0.75170000000000003</v>
      </c>
      <c r="AA166" s="4">
        <v>41486</v>
      </c>
      <c r="AB166" s="23">
        <v>29.986000000000001</v>
      </c>
      <c r="AC166" s="4">
        <v>41486</v>
      </c>
      <c r="AD166" s="23">
        <v>60.373699999999999</v>
      </c>
      <c r="AE166" s="10">
        <f t="shared" si="24"/>
        <v>41486</v>
      </c>
      <c r="AF166" s="11">
        <f t="shared" si="20"/>
        <v>0.75170000000000003</v>
      </c>
      <c r="AG166" s="4">
        <v>41486</v>
      </c>
      <c r="AH166" s="23">
        <v>33.003799999999998</v>
      </c>
      <c r="AI166" s="4">
        <v>41486</v>
      </c>
      <c r="AJ166" s="23">
        <v>9.8767999999999994</v>
      </c>
    </row>
    <row r="167" spans="1:36" x14ac:dyDescent="0.25">
      <c r="A167" s="4">
        <v>41516</v>
      </c>
      <c r="B167" s="23">
        <v>1.1234999999999999</v>
      </c>
      <c r="C167" s="4">
        <v>41516</v>
      </c>
      <c r="D167" s="9">
        <v>98.17</v>
      </c>
      <c r="E167" s="4">
        <v>41516</v>
      </c>
      <c r="F167" s="23">
        <v>6.1203000000000003</v>
      </c>
      <c r="G167" s="4">
        <v>41516</v>
      </c>
      <c r="H167" s="23">
        <v>1.0537000000000001</v>
      </c>
      <c r="I167" s="4">
        <v>41516</v>
      </c>
      <c r="J167" s="23">
        <v>0.92979999999999996</v>
      </c>
      <c r="K167" s="10">
        <f t="shared" si="21"/>
        <v>41516</v>
      </c>
      <c r="L167" s="35">
        <v>1</v>
      </c>
      <c r="M167" s="4">
        <v>41516</v>
      </c>
      <c r="N167" s="23">
        <v>0.64510000000000001</v>
      </c>
      <c r="O167" s="4">
        <v>41516</v>
      </c>
      <c r="P167" s="23">
        <v>7.7549999999999999</v>
      </c>
      <c r="Q167" s="4">
        <v>41516</v>
      </c>
      <c r="R167" s="23">
        <v>0.75639999999999996</v>
      </c>
      <c r="S167" s="10">
        <f t="shared" si="22"/>
        <v>41516</v>
      </c>
      <c r="T167" s="11">
        <f t="shared" si="18"/>
        <v>0.75639999999999996</v>
      </c>
      <c r="U167" s="4">
        <v>41516</v>
      </c>
      <c r="V167" s="9">
        <v>1110.04</v>
      </c>
      <c r="W167" s="4">
        <v>41516</v>
      </c>
      <c r="X167" s="23">
        <v>2.3855</v>
      </c>
      <c r="Y167" s="10">
        <f t="shared" si="23"/>
        <v>41516</v>
      </c>
      <c r="Z167" s="11">
        <f t="shared" si="19"/>
        <v>0.75639999999999996</v>
      </c>
      <c r="AA167" s="4">
        <v>41516</v>
      </c>
      <c r="AB167" s="23">
        <v>29.928999999999998</v>
      </c>
      <c r="AC167" s="4">
        <v>41516</v>
      </c>
      <c r="AD167" s="23">
        <v>65.704999999999998</v>
      </c>
      <c r="AE167" s="10">
        <f t="shared" si="24"/>
        <v>41516</v>
      </c>
      <c r="AF167" s="11">
        <f t="shared" si="20"/>
        <v>0.75639999999999996</v>
      </c>
      <c r="AG167" s="4">
        <v>41516</v>
      </c>
      <c r="AH167" s="23">
        <v>33.292299999999997</v>
      </c>
      <c r="AI167" s="4">
        <v>41516</v>
      </c>
      <c r="AJ167" s="23">
        <v>10.2799</v>
      </c>
    </row>
    <row r="168" spans="1:36" x14ac:dyDescent="0.25">
      <c r="A168" s="4">
        <v>41547</v>
      </c>
      <c r="B168" s="23">
        <v>1.0732999999999999</v>
      </c>
      <c r="C168" s="4">
        <v>41547</v>
      </c>
      <c r="D168" s="9">
        <v>98.27</v>
      </c>
      <c r="E168" s="4">
        <v>41547</v>
      </c>
      <c r="F168" s="23">
        <v>6.1208999999999998</v>
      </c>
      <c r="G168" s="4">
        <v>41547</v>
      </c>
      <c r="H168" s="23">
        <v>1.0308999999999999</v>
      </c>
      <c r="I168" s="4">
        <v>41547</v>
      </c>
      <c r="J168" s="23">
        <v>0.90490000000000004</v>
      </c>
      <c r="K168" s="10">
        <f t="shared" si="21"/>
        <v>41547</v>
      </c>
      <c r="L168" s="35">
        <v>1</v>
      </c>
      <c r="M168" s="4">
        <v>41547</v>
      </c>
      <c r="N168" s="23">
        <v>0.61780000000000002</v>
      </c>
      <c r="O168" s="4">
        <v>41547</v>
      </c>
      <c r="P168" s="23">
        <v>7.7560000000000002</v>
      </c>
      <c r="Q168" s="4">
        <v>41547</v>
      </c>
      <c r="R168" s="23">
        <v>0.73929999999999996</v>
      </c>
      <c r="S168" s="10">
        <f t="shared" si="22"/>
        <v>41547</v>
      </c>
      <c r="T168" s="11">
        <f t="shared" si="18"/>
        <v>0.73929999999999996</v>
      </c>
      <c r="U168" s="4">
        <v>41547</v>
      </c>
      <c r="V168" s="9">
        <v>1074.6400000000001</v>
      </c>
      <c r="W168" s="4">
        <v>41547</v>
      </c>
      <c r="X168" s="23">
        <v>2.2170000000000001</v>
      </c>
      <c r="Y168" s="10">
        <f t="shared" si="23"/>
        <v>41547</v>
      </c>
      <c r="Z168" s="11">
        <f t="shared" si="19"/>
        <v>0.73929999999999996</v>
      </c>
      <c r="AA168" s="4">
        <v>41547</v>
      </c>
      <c r="AB168" s="23">
        <v>29.63</v>
      </c>
      <c r="AC168" s="4">
        <v>41547</v>
      </c>
      <c r="AD168" s="23">
        <v>62.6175</v>
      </c>
      <c r="AE168" s="10">
        <f t="shared" si="24"/>
        <v>41547</v>
      </c>
      <c r="AF168" s="11">
        <f t="shared" si="20"/>
        <v>0.73929999999999996</v>
      </c>
      <c r="AG168" s="4">
        <v>41547</v>
      </c>
      <c r="AH168" s="23">
        <v>32.390599999999999</v>
      </c>
      <c r="AI168" s="4">
        <v>41547</v>
      </c>
      <c r="AJ168" s="23">
        <v>10.027799999999999</v>
      </c>
    </row>
    <row r="169" spans="1:36" x14ac:dyDescent="0.25">
      <c r="A169" s="4">
        <v>41578</v>
      </c>
      <c r="B169" s="23">
        <v>1.0575000000000001</v>
      </c>
      <c r="C169" s="4">
        <v>41578</v>
      </c>
      <c r="D169" s="9">
        <v>98.36</v>
      </c>
      <c r="E169" s="4">
        <v>41578</v>
      </c>
      <c r="F169" s="23">
        <v>6.0937999999999999</v>
      </c>
      <c r="G169" s="4">
        <v>41578</v>
      </c>
      <c r="H169" s="23">
        <v>1.0430999999999999</v>
      </c>
      <c r="I169" s="4">
        <v>41578</v>
      </c>
      <c r="J169" s="23">
        <v>0.90690000000000004</v>
      </c>
      <c r="K169" s="10">
        <f t="shared" si="21"/>
        <v>41578</v>
      </c>
      <c r="L169" s="35">
        <v>1</v>
      </c>
      <c r="M169" s="4">
        <v>41578</v>
      </c>
      <c r="N169" s="23">
        <v>0.62350000000000005</v>
      </c>
      <c r="O169" s="4">
        <v>41578</v>
      </c>
      <c r="P169" s="23">
        <v>7.7531999999999996</v>
      </c>
      <c r="Q169" s="4">
        <v>41578</v>
      </c>
      <c r="R169" s="23">
        <v>0.73619999999999997</v>
      </c>
      <c r="S169" s="10">
        <f t="shared" si="22"/>
        <v>41578</v>
      </c>
      <c r="T169" s="11">
        <f t="shared" si="18"/>
        <v>0.73619999999999997</v>
      </c>
      <c r="U169" s="4">
        <v>41578</v>
      </c>
      <c r="V169" s="9">
        <v>1060.73</v>
      </c>
      <c r="W169" s="4">
        <v>41578</v>
      </c>
      <c r="X169" s="23">
        <v>2.2397999999999998</v>
      </c>
      <c r="Y169" s="10">
        <f t="shared" si="23"/>
        <v>41578</v>
      </c>
      <c r="Z169" s="11">
        <f t="shared" si="19"/>
        <v>0.73619999999999997</v>
      </c>
      <c r="AA169" s="4">
        <v>41578</v>
      </c>
      <c r="AB169" s="23">
        <v>29.423999999999999</v>
      </c>
      <c r="AC169" s="4">
        <v>41578</v>
      </c>
      <c r="AD169" s="23">
        <v>61.494999999999997</v>
      </c>
      <c r="AE169" s="10">
        <f t="shared" si="24"/>
        <v>41578</v>
      </c>
      <c r="AF169" s="11">
        <f t="shared" si="20"/>
        <v>0.73619999999999997</v>
      </c>
      <c r="AG169" s="4">
        <v>41578</v>
      </c>
      <c r="AH169" s="23">
        <v>32.091299999999997</v>
      </c>
      <c r="AI169" s="4">
        <v>41578</v>
      </c>
      <c r="AJ169" s="23">
        <v>10.0467</v>
      </c>
    </row>
    <row r="170" spans="1:36" x14ac:dyDescent="0.25">
      <c r="A170" s="4">
        <v>41607</v>
      </c>
      <c r="B170" s="23">
        <v>1.0980000000000001</v>
      </c>
      <c r="C170" s="4">
        <v>41607</v>
      </c>
      <c r="D170" s="9">
        <v>102.44</v>
      </c>
      <c r="E170" s="4">
        <v>41607</v>
      </c>
      <c r="F170" s="23">
        <v>6.0940000000000003</v>
      </c>
      <c r="G170" s="4">
        <v>41607</v>
      </c>
      <c r="H170" s="23">
        <v>1.0613999999999999</v>
      </c>
      <c r="I170" s="4">
        <v>41607</v>
      </c>
      <c r="J170" s="23">
        <v>0.90620000000000001</v>
      </c>
      <c r="K170" s="10">
        <f t="shared" si="21"/>
        <v>41607</v>
      </c>
      <c r="L170" s="35">
        <v>1</v>
      </c>
      <c r="M170" s="4">
        <v>41607</v>
      </c>
      <c r="N170" s="23">
        <v>0.61099999999999999</v>
      </c>
      <c r="O170" s="4">
        <v>41607</v>
      </c>
      <c r="P170" s="23">
        <v>7.7527999999999997</v>
      </c>
      <c r="Q170" s="4">
        <v>41607</v>
      </c>
      <c r="R170" s="23">
        <v>0.73580000000000001</v>
      </c>
      <c r="S170" s="10">
        <f t="shared" si="22"/>
        <v>41607</v>
      </c>
      <c r="T170" s="11">
        <f t="shared" si="18"/>
        <v>0.73580000000000001</v>
      </c>
      <c r="U170" s="4">
        <v>41607</v>
      </c>
      <c r="V170" s="9">
        <v>1058.2</v>
      </c>
      <c r="W170" s="4">
        <v>41607</v>
      </c>
      <c r="X170" s="23">
        <v>2.3359999999999999</v>
      </c>
      <c r="Y170" s="10">
        <f t="shared" si="23"/>
        <v>41607</v>
      </c>
      <c r="Z170" s="11">
        <f t="shared" si="19"/>
        <v>0.73580000000000001</v>
      </c>
      <c r="AA170" s="4">
        <v>41607</v>
      </c>
      <c r="AB170" s="23">
        <v>29.634</v>
      </c>
      <c r="AC170" s="4">
        <v>41607</v>
      </c>
      <c r="AD170" s="23">
        <v>62.448700000000002</v>
      </c>
      <c r="AE170" s="10">
        <f t="shared" si="24"/>
        <v>41607</v>
      </c>
      <c r="AF170" s="11">
        <f t="shared" si="20"/>
        <v>0.73580000000000001</v>
      </c>
      <c r="AG170" s="4">
        <v>41607</v>
      </c>
      <c r="AH170" s="23">
        <v>33.119999999999997</v>
      </c>
      <c r="AI170" s="4">
        <v>41607</v>
      </c>
      <c r="AJ170" s="23">
        <v>10.174200000000001</v>
      </c>
    </row>
    <row r="171" spans="1:36" x14ac:dyDescent="0.25">
      <c r="A171" s="4">
        <v>41639</v>
      </c>
      <c r="B171" s="23">
        <v>1.1216999999999999</v>
      </c>
      <c r="C171" s="4">
        <v>41639</v>
      </c>
      <c r="D171" s="9">
        <v>105.31</v>
      </c>
      <c r="E171" s="4">
        <v>41639</v>
      </c>
      <c r="F171" s="23">
        <v>6.0542999999999996</v>
      </c>
      <c r="G171" s="4">
        <v>41639</v>
      </c>
      <c r="H171" s="23">
        <v>1.0623</v>
      </c>
      <c r="I171" s="4">
        <v>41639</v>
      </c>
      <c r="J171" s="23">
        <v>0.89290000000000003</v>
      </c>
      <c r="K171" s="10">
        <f t="shared" si="21"/>
        <v>41639</v>
      </c>
      <c r="L171" s="35">
        <v>1</v>
      </c>
      <c r="M171" s="4">
        <v>41639</v>
      </c>
      <c r="N171" s="23">
        <v>0.60399999999999998</v>
      </c>
      <c r="O171" s="4">
        <v>41639</v>
      </c>
      <c r="P171" s="23">
        <v>7.7539999999999996</v>
      </c>
      <c r="Q171" s="4">
        <v>41639</v>
      </c>
      <c r="R171" s="23">
        <v>0.72770000000000001</v>
      </c>
      <c r="S171" s="10">
        <f t="shared" si="22"/>
        <v>41639</v>
      </c>
      <c r="T171" s="11">
        <f t="shared" si="18"/>
        <v>0.72770000000000001</v>
      </c>
      <c r="U171" s="4">
        <v>41639</v>
      </c>
      <c r="V171" s="9">
        <v>1049.8</v>
      </c>
      <c r="W171" s="4">
        <v>41639</v>
      </c>
      <c r="X171" s="23">
        <v>2.3620999999999999</v>
      </c>
      <c r="Y171" s="10">
        <f t="shared" si="23"/>
        <v>41639</v>
      </c>
      <c r="Z171" s="11">
        <f t="shared" si="19"/>
        <v>0.72770000000000001</v>
      </c>
      <c r="AA171" s="4">
        <v>41639</v>
      </c>
      <c r="AB171" s="23">
        <v>29.806999999999999</v>
      </c>
      <c r="AC171" s="4">
        <v>41639</v>
      </c>
      <c r="AD171" s="23">
        <v>61.8</v>
      </c>
      <c r="AE171" s="10">
        <f t="shared" si="24"/>
        <v>41639</v>
      </c>
      <c r="AF171" s="11">
        <f t="shared" si="20"/>
        <v>0.72770000000000001</v>
      </c>
      <c r="AG171" s="4">
        <v>41639</v>
      </c>
      <c r="AH171" s="23">
        <v>32.869599999999998</v>
      </c>
      <c r="AI171" s="4">
        <v>41639</v>
      </c>
      <c r="AJ171" s="23">
        <v>10.492599999999999</v>
      </c>
    </row>
    <row r="172" spans="1:36" x14ac:dyDescent="0.25">
      <c r="A172" s="4">
        <v>41670</v>
      </c>
      <c r="B172" s="23">
        <v>1.1420999999999999</v>
      </c>
      <c r="C172" s="4">
        <v>41670</v>
      </c>
      <c r="D172" s="9">
        <v>102.04</v>
      </c>
      <c r="E172" s="4">
        <v>41670</v>
      </c>
      <c r="F172" s="23">
        <v>6.0612000000000004</v>
      </c>
      <c r="G172" s="4">
        <v>41670</v>
      </c>
      <c r="H172" s="23">
        <v>1.1128</v>
      </c>
      <c r="I172" s="4">
        <v>41670</v>
      </c>
      <c r="J172" s="23">
        <v>0.90649999999999997</v>
      </c>
      <c r="K172" s="10">
        <f t="shared" si="21"/>
        <v>41670</v>
      </c>
      <c r="L172" s="35">
        <v>1</v>
      </c>
      <c r="M172" s="4">
        <v>41670</v>
      </c>
      <c r="N172" s="23">
        <v>0.60829999999999995</v>
      </c>
      <c r="O172" s="4">
        <v>41670</v>
      </c>
      <c r="P172" s="23">
        <v>7.7649999999999997</v>
      </c>
      <c r="Q172" s="4">
        <v>41670</v>
      </c>
      <c r="R172" s="23">
        <v>0.74150000000000005</v>
      </c>
      <c r="S172" s="10">
        <f t="shared" si="22"/>
        <v>41670</v>
      </c>
      <c r="T172" s="11">
        <f t="shared" si="18"/>
        <v>0.74150000000000005</v>
      </c>
      <c r="U172" s="4">
        <v>41670</v>
      </c>
      <c r="V172" s="9">
        <v>1080.97</v>
      </c>
      <c r="W172" s="4">
        <v>41670</v>
      </c>
      <c r="X172" s="23">
        <v>2.4127999999999998</v>
      </c>
      <c r="Y172" s="10">
        <f t="shared" si="23"/>
        <v>41670</v>
      </c>
      <c r="Z172" s="11">
        <f t="shared" si="19"/>
        <v>0.74150000000000005</v>
      </c>
      <c r="AA172" s="4">
        <v>41670</v>
      </c>
      <c r="AB172" s="23">
        <v>30.326000000000001</v>
      </c>
      <c r="AC172" s="4">
        <v>41670</v>
      </c>
      <c r="AD172" s="23">
        <v>62.657499999999999</v>
      </c>
      <c r="AE172" s="10">
        <f t="shared" si="24"/>
        <v>41670</v>
      </c>
      <c r="AF172" s="11">
        <f t="shared" si="20"/>
        <v>0.74150000000000005</v>
      </c>
      <c r="AG172" s="4">
        <v>41670</v>
      </c>
      <c r="AH172" s="23">
        <v>35.153700000000001</v>
      </c>
      <c r="AI172" s="4">
        <v>41670</v>
      </c>
      <c r="AJ172" s="23">
        <v>11.1206</v>
      </c>
    </row>
    <row r="173" spans="1:36" x14ac:dyDescent="0.25">
      <c r="A173" s="4">
        <v>41698</v>
      </c>
      <c r="B173" s="23">
        <v>1.1205000000000001</v>
      </c>
      <c r="C173" s="4">
        <v>41698</v>
      </c>
      <c r="D173" s="9">
        <v>101.8</v>
      </c>
      <c r="E173" s="4">
        <v>41698</v>
      </c>
      <c r="F173" s="23">
        <v>6.1451000000000002</v>
      </c>
      <c r="G173" s="4">
        <v>41698</v>
      </c>
      <c r="H173" s="23">
        <v>1.1064000000000001</v>
      </c>
      <c r="I173" s="4">
        <v>41698</v>
      </c>
      <c r="J173" s="23">
        <v>0.88029999999999997</v>
      </c>
      <c r="K173" s="10">
        <f t="shared" si="21"/>
        <v>41698</v>
      </c>
      <c r="L173" s="35">
        <v>1</v>
      </c>
      <c r="M173" s="4">
        <v>41698</v>
      </c>
      <c r="N173" s="23">
        <v>0.59719999999999995</v>
      </c>
      <c r="O173" s="4">
        <v>41698</v>
      </c>
      <c r="P173" s="23">
        <v>7.7602000000000002</v>
      </c>
      <c r="Q173" s="4">
        <v>41698</v>
      </c>
      <c r="R173" s="23">
        <v>0.72460000000000002</v>
      </c>
      <c r="S173" s="10">
        <f t="shared" si="22"/>
        <v>41698</v>
      </c>
      <c r="T173" s="11">
        <f t="shared" si="18"/>
        <v>0.72460000000000002</v>
      </c>
      <c r="U173" s="4">
        <v>41698</v>
      </c>
      <c r="V173" s="9">
        <v>1067.5999999999999</v>
      </c>
      <c r="W173" s="4">
        <v>41698</v>
      </c>
      <c r="X173" s="23">
        <v>2.3443000000000001</v>
      </c>
      <c r="Y173" s="10">
        <f t="shared" si="23"/>
        <v>41698</v>
      </c>
      <c r="Z173" s="11">
        <f t="shared" si="19"/>
        <v>0.72460000000000002</v>
      </c>
      <c r="AA173" s="4">
        <v>41698</v>
      </c>
      <c r="AB173" s="23">
        <v>30.321999999999999</v>
      </c>
      <c r="AC173" s="4">
        <v>41698</v>
      </c>
      <c r="AD173" s="23">
        <v>61.7575</v>
      </c>
      <c r="AE173" s="10">
        <f t="shared" si="24"/>
        <v>41698</v>
      </c>
      <c r="AF173" s="11">
        <f t="shared" si="20"/>
        <v>0.72460000000000002</v>
      </c>
      <c r="AG173" s="4">
        <v>41698</v>
      </c>
      <c r="AH173" s="23">
        <v>35.864100000000001</v>
      </c>
      <c r="AI173" s="4">
        <v>41698</v>
      </c>
      <c r="AJ173" s="23">
        <v>10.755100000000001</v>
      </c>
    </row>
    <row r="174" spans="1:36" x14ac:dyDescent="0.25">
      <c r="A174" s="4">
        <v>41729</v>
      </c>
      <c r="B174" s="23">
        <v>1.0793999999999999</v>
      </c>
      <c r="C174" s="4">
        <v>41729</v>
      </c>
      <c r="D174" s="9">
        <v>103.23</v>
      </c>
      <c r="E174" s="4">
        <v>41729</v>
      </c>
      <c r="F174" s="23">
        <v>6.2171000000000003</v>
      </c>
      <c r="G174" s="4">
        <v>41729</v>
      </c>
      <c r="H174" s="23">
        <v>1.105</v>
      </c>
      <c r="I174" s="4">
        <v>41729</v>
      </c>
      <c r="J174" s="23">
        <v>0.88460000000000005</v>
      </c>
      <c r="K174" s="10">
        <f t="shared" si="21"/>
        <v>41729</v>
      </c>
      <c r="L174" s="35">
        <v>1</v>
      </c>
      <c r="M174" s="4">
        <v>41729</v>
      </c>
      <c r="N174" s="23">
        <v>0.60009999999999997</v>
      </c>
      <c r="O174" s="4">
        <v>41729</v>
      </c>
      <c r="P174" s="23">
        <v>7.7568000000000001</v>
      </c>
      <c r="Q174" s="4">
        <v>41729</v>
      </c>
      <c r="R174" s="23">
        <v>0.72629999999999995</v>
      </c>
      <c r="S174" s="10">
        <f t="shared" si="22"/>
        <v>41729</v>
      </c>
      <c r="T174" s="11">
        <f t="shared" si="18"/>
        <v>0.72629999999999995</v>
      </c>
      <c r="U174" s="4">
        <v>41729</v>
      </c>
      <c r="V174" s="9">
        <v>1064.7</v>
      </c>
      <c r="W174" s="4">
        <v>41729</v>
      </c>
      <c r="X174" s="23">
        <v>2.2719</v>
      </c>
      <c r="Y174" s="10">
        <f t="shared" si="23"/>
        <v>41729</v>
      </c>
      <c r="Z174" s="11">
        <f t="shared" si="19"/>
        <v>0.72629999999999995</v>
      </c>
      <c r="AA174" s="4">
        <v>41729</v>
      </c>
      <c r="AB174" s="23">
        <v>30.486999999999998</v>
      </c>
      <c r="AC174" s="4">
        <v>41729</v>
      </c>
      <c r="AD174" s="23">
        <v>59.89</v>
      </c>
      <c r="AE174" s="10">
        <f t="shared" si="24"/>
        <v>41729</v>
      </c>
      <c r="AF174" s="11">
        <f t="shared" si="20"/>
        <v>0.72629999999999995</v>
      </c>
      <c r="AG174" s="4">
        <v>41729</v>
      </c>
      <c r="AH174" s="23">
        <v>35.173400000000001</v>
      </c>
      <c r="AI174" s="4">
        <v>41729</v>
      </c>
      <c r="AJ174" s="23">
        <v>10.5319</v>
      </c>
    </row>
    <row r="175" spans="1:36" x14ac:dyDescent="0.25">
      <c r="A175" s="4">
        <v>41759</v>
      </c>
      <c r="B175" s="23">
        <v>1.0768</v>
      </c>
      <c r="C175" s="4">
        <v>41759</v>
      </c>
      <c r="D175" s="9">
        <v>102.24</v>
      </c>
      <c r="E175" s="4">
        <v>41759</v>
      </c>
      <c r="F175" s="23">
        <v>6.2595000000000001</v>
      </c>
      <c r="G175" s="4">
        <v>41759</v>
      </c>
      <c r="H175" s="23">
        <v>1.0962000000000001</v>
      </c>
      <c r="I175" s="4">
        <v>41759</v>
      </c>
      <c r="J175" s="23">
        <v>0.88039999999999996</v>
      </c>
      <c r="K175" s="10">
        <f t="shared" si="21"/>
        <v>41759</v>
      </c>
      <c r="L175" s="35">
        <v>1</v>
      </c>
      <c r="M175" s="4">
        <v>41759</v>
      </c>
      <c r="N175" s="23">
        <v>0.5927</v>
      </c>
      <c r="O175" s="4">
        <v>41759</v>
      </c>
      <c r="P175" s="23">
        <v>7.7527999999999997</v>
      </c>
      <c r="Q175" s="4">
        <v>41759</v>
      </c>
      <c r="R175" s="23">
        <v>0.72109999999999996</v>
      </c>
      <c r="S175" s="10">
        <f t="shared" si="22"/>
        <v>41759</v>
      </c>
      <c r="T175" s="11">
        <f t="shared" si="18"/>
        <v>0.72109999999999996</v>
      </c>
      <c r="U175" s="4">
        <v>41759</v>
      </c>
      <c r="V175" s="9">
        <v>1033.22</v>
      </c>
      <c r="W175" s="4">
        <v>41759</v>
      </c>
      <c r="X175" s="23">
        <v>2.2323</v>
      </c>
      <c r="Y175" s="10">
        <f t="shared" si="23"/>
        <v>41759</v>
      </c>
      <c r="Z175" s="11">
        <f t="shared" si="19"/>
        <v>0.72109999999999996</v>
      </c>
      <c r="AA175" s="4">
        <v>41759</v>
      </c>
      <c r="AB175" s="23">
        <v>30.23</v>
      </c>
      <c r="AC175" s="4">
        <v>41759</v>
      </c>
      <c r="AD175" s="23">
        <v>60.335000000000001</v>
      </c>
      <c r="AE175" s="10">
        <f t="shared" si="24"/>
        <v>41759</v>
      </c>
      <c r="AF175" s="11">
        <f t="shared" si="20"/>
        <v>0.72109999999999996</v>
      </c>
      <c r="AG175" s="4">
        <v>41759</v>
      </c>
      <c r="AH175" s="23">
        <v>35.663200000000003</v>
      </c>
      <c r="AI175" s="4">
        <v>41759</v>
      </c>
      <c r="AJ175" s="23">
        <v>10.522399999999999</v>
      </c>
    </row>
    <row r="176" spans="1:36" x14ac:dyDescent="0.25">
      <c r="A176" s="4">
        <v>41789</v>
      </c>
      <c r="B176" s="23">
        <v>1.0741000000000001</v>
      </c>
      <c r="C176" s="4">
        <v>41789</v>
      </c>
      <c r="D176" s="9">
        <v>101.77</v>
      </c>
      <c r="E176" s="4">
        <v>41789</v>
      </c>
      <c r="F176" s="23">
        <v>6.2470999999999997</v>
      </c>
      <c r="G176" s="4">
        <v>41789</v>
      </c>
      <c r="H176" s="23">
        <v>1.0846</v>
      </c>
      <c r="I176" s="4">
        <v>41789</v>
      </c>
      <c r="J176" s="23">
        <v>0.8952</v>
      </c>
      <c r="K176" s="10">
        <f t="shared" si="21"/>
        <v>41789</v>
      </c>
      <c r="L176" s="35">
        <v>1</v>
      </c>
      <c r="M176" s="4">
        <v>41789</v>
      </c>
      <c r="N176" s="23">
        <v>0.59670000000000001</v>
      </c>
      <c r="O176" s="4">
        <v>41789</v>
      </c>
      <c r="P176" s="23">
        <v>7.7529000000000003</v>
      </c>
      <c r="Q176" s="4">
        <v>41789</v>
      </c>
      <c r="R176" s="23">
        <v>0.73350000000000004</v>
      </c>
      <c r="S176" s="10">
        <f t="shared" si="22"/>
        <v>41789</v>
      </c>
      <c r="T176" s="11">
        <f t="shared" si="18"/>
        <v>0.73350000000000004</v>
      </c>
      <c r="U176" s="4">
        <v>41789</v>
      </c>
      <c r="V176" s="9">
        <v>1020.2</v>
      </c>
      <c r="W176" s="4">
        <v>41789</v>
      </c>
      <c r="X176" s="23">
        <v>2.2414999999999998</v>
      </c>
      <c r="Y176" s="10">
        <f t="shared" si="23"/>
        <v>41789</v>
      </c>
      <c r="Z176" s="11">
        <f t="shared" si="19"/>
        <v>0.73350000000000004</v>
      </c>
      <c r="AA176" s="4">
        <v>41789</v>
      </c>
      <c r="AB176" s="23">
        <v>30.018000000000001</v>
      </c>
      <c r="AC176" s="4">
        <v>41789</v>
      </c>
      <c r="AD176" s="23">
        <v>59.102499999999999</v>
      </c>
      <c r="AE176" s="10">
        <f t="shared" si="24"/>
        <v>41789</v>
      </c>
      <c r="AF176" s="11">
        <f t="shared" si="20"/>
        <v>0.73350000000000004</v>
      </c>
      <c r="AG176" s="4">
        <v>41789</v>
      </c>
      <c r="AH176" s="23">
        <v>34.897399999999998</v>
      </c>
      <c r="AI176" s="4">
        <v>41789</v>
      </c>
      <c r="AJ176" s="23">
        <v>10.5723</v>
      </c>
    </row>
    <row r="177" spans="1:36" x14ac:dyDescent="0.25">
      <c r="A177" s="4">
        <v>41820</v>
      </c>
      <c r="B177" s="23">
        <v>1.0601</v>
      </c>
      <c r="C177" s="4">
        <v>41820</v>
      </c>
      <c r="D177" s="9">
        <v>101.33</v>
      </c>
      <c r="E177" s="4">
        <v>41820</v>
      </c>
      <c r="F177" s="23">
        <v>6.2031000000000001</v>
      </c>
      <c r="G177" s="4">
        <v>41820</v>
      </c>
      <c r="H177" s="23">
        <v>1.0670999999999999</v>
      </c>
      <c r="I177" s="4">
        <v>41820</v>
      </c>
      <c r="J177" s="23">
        <v>0.88680000000000003</v>
      </c>
      <c r="K177" s="10">
        <f t="shared" si="21"/>
        <v>41820</v>
      </c>
      <c r="L177" s="35">
        <v>1</v>
      </c>
      <c r="M177" s="4">
        <v>41820</v>
      </c>
      <c r="N177" s="23">
        <v>0.58460000000000001</v>
      </c>
      <c r="O177" s="4">
        <v>41820</v>
      </c>
      <c r="P177" s="23">
        <v>7.7504</v>
      </c>
      <c r="Q177" s="4">
        <v>41820</v>
      </c>
      <c r="R177" s="23">
        <v>0.73050000000000004</v>
      </c>
      <c r="S177" s="10">
        <f t="shared" si="22"/>
        <v>41820</v>
      </c>
      <c r="T177" s="11">
        <f t="shared" si="18"/>
        <v>0.73050000000000004</v>
      </c>
      <c r="U177" s="4">
        <v>41820</v>
      </c>
      <c r="V177" s="9">
        <v>1011.84</v>
      </c>
      <c r="W177" s="4">
        <v>41820</v>
      </c>
      <c r="X177" s="23">
        <v>2.2143000000000002</v>
      </c>
      <c r="Y177" s="10">
        <f t="shared" si="23"/>
        <v>41820</v>
      </c>
      <c r="Z177" s="11">
        <f t="shared" si="19"/>
        <v>0.73050000000000004</v>
      </c>
      <c r="AA177" s="4">
        <v>41820</v>
      </c>
      <c r="AB177" s="23">
        <v>29.888999999999999</v>
      </c>
      <c r="AC177" s="4">
        <v>41820</v>
      </c>
      <c r="AD177" s="23">
        <v>60.186199999999999</v>
      </c>
      <c r="AE177" s="10">
        <f t="shared" si="24"/>
        <v>41820</v>
      </c>
      <c r="AF177" s="11">
        <f t="shared" si="20"/>
        <v>0.73050000000000004</v>
      </c>
      <c r="AG177" s="4">
        <v>41820</v>
      </c>
      <c r="AH177" s="23">
        <v>33.982300000000002</v>
      </c>
      <c r="AI177" s="4">
        <v>41820</v>
      </c>
      <c r="AJ177" s="23">
        <v>10.637499999999999</v>
      </c>
    </row>
    <row r="178" spans="1:36" x14ac:dyDescent="0.25">
      <c r="A178" s="4">
        <v>41851</v>
      </c>
      <c r="B178" s="23">
        <v>1.0758000000000001</v>
      </c>
      <c r="C178" s="4">
        <v>41851</v>
      </c>
      <c r="D178" s="9">
        <v>102.8</v>
      </c>
      <c r="E178" s="4">
        <v>41851</v>
      </c>
      <c r="F178" s="23">
        <v>6.1738</v>
      </c>
      <c r="G178" s="4">
        <v>41851</v>
      </c>
      <c r="H178" s="23">
        <v>1.0906</v>
      </c>
      <c r="I178" s="4">
        <v>41851</v>
      </c>
      <c r="J178" s="23">
        <v>0.90880000000000005</v>
      </c>
      <c r="K178" s="10">
        <f t="shared" si="21"/>
        <v>41851</v>
      </c>
      <c r="L178" s="35">
        <v>1</v>
      </c>
      <c r="M178" s="4">
        <v>41851</v>
      </c>
      <c r="N178" s="23">
        <v>0.59219999999999995</v>
      </c>
      <c r="O178" s="4">
        <v>41851</v>
      </c>
      <c r="P178" s="23">
        <v>7.7500999999999998</v>
      </c>
      <c r="Q178" s="4">
        <v>41851</v>
      </c>
      <c r="R178" s="23">
        <v>0.74660000000000004</v>
      </c>
      <c r="S178" s="10">
        <f t="shared" si="22"/>
        <v>41851</v>
      </c>
      <c r="T178" s="11">
        <f t="shared" si="18"/>
        <v>0.74660000000000004</v>
      </c>
      <c r="U178" s="4">
        <v>41851</v>
      </c>
      <c r="V178" s="9">
        <v>1027.78</v>
      </c>
      <c r="W178" s="4">
        <v>41851</v>
      </c>
      <c r="X178" s="23">
        <v>2.2635999999999998</v>
      </c>
      <c r="Y178" s="10">
        <f t="shared" si="23"/>
        <v>41851</v>
      </c>
      <c r="Z178" s="11">
        <f t="shared" si="19"/>
        <v>0.74660000000000004</v>
      </c>
      <c r="AA178" s="4">
        <v>41851</v>
      </c>
      <c r="AB178" s="23">
        <v>30.02</v>
      </c>
      <c r="AC178" s="4">
        <v>41851</v>
      </c>
      <c r="AD178" s="23">
        <v>60.56</v>
      </c>
      <c r="AE178" s="10">
        <f t="shared" si="24"/>
        <v>41851</v>
      </c>
      <c r="AF178" s="11">
        <f t="shared" si="20"/>
        <v>0.74660000000000004</v>
      </c>
      <c r="AG178" s="4">
        <v>41851</v>
      </c>
      <c r="AH178" s="23">
        <v>35.686700000000002</v>
      </c>
      <c r="AI178" s="4">
        <v>41851</v>
      </c>
      <c r="AJ178" s="23">
        <v>10.7073</v>
      </c>
    </row>
    <row r="179" spans="1:36" x14ac:dyDescent="0.25">
      <c r="A179" s="4">
        <v>41880</v>
      </c>
      <c r="B179" s="23">
        <v>1.0723</v>
      </c>
      <c r="C179" s="4">
        <v>41880</v>
      </c>
      <c r="D179" s="9">
        <v>104.18</v>
      </c>
      <c r="E179" s="4">
        <v>41880</v>
      </c>
      <c r="F179" s="23">
        <v>6.1436000000000002</v>
      </c>
      <c r="G179" s="4">
        <v>41880</v>
      </c>
      <c r="H179" s="23">
        <v>1.0874999999999999</v>
      </c>
      <c r="I179" s="4">
        <v>41880</v>
      </c>
      <c r="J179" s="23">
        <v>0.91930000000000001</v>
      </c>
      <c r="K179" s="10">
        <f t="shared" si="21"/>
        <v>41880</v>
      </c>
      <c r="L179" s="35">
        <v>1</v>
      </c>
      <c r="M179" s="4">
        <v>41880</v>
      </c>
      <c r="N179" s="23">
        <v>0.60270000000000001</v>
      </c>
      <c r="O179" s="4">
        <v>41880</v>
      </c>
      <c r="P179" s="23">
        <v>7.7504999999999997</v>
      </c>
      <c r="Q179" s="4">
        <v>41880</v>
      </c>
      <c r="R179" s="23">
        <v>0.76149999999999995</v>
      </c>
      <c r="S179" s="10">
        <f t="shared" si="22"/>
        <v>41880</v>
      </c>
      <c r="T179" s="11">
        <f t="shared" si="18"/>
        <v>0.76149999999999995</v>
      </c>
      <c r="U179" s="4">
        <v>41880</v>
      </c>
      <c r="V179" s="9">
        <v>1013.88</v>
      </c>
      <c r="W179" s="4">
        <v>41880</v>
      </c>
      <c r="X179" s="23">
        <v>2.2359</v>
      </c>
      <c r="Y179" s="10">
        <f t="shared" si="23"/>
        <v>41880</v>
      </c>
      <c r="Z179" s="11">
        <f t="shared" si="19"/>
        <v>0.76149999999999995</v>
      </c>
      <c r="AA179" s="4">
        <v>41880</v>
      </c>
      <c r="AB179" s="23">
        <v>29.93</v>
      </c>
      <c r="AC179" s="4">
        <v>41880</v>
      </c>
      <c r="AD179" s="23">
        <v>60.515000000000001</v>
      </c>
      <c r="AE179" s="10">
        <f t="shared" si="24"/>
        <v>41880</v>
      </c>
      <c r="AF179" s="11">
        <f t="shared" si="20"/>
        <v>0.76149999999999995</v>
      </c>
      <c r="AG179" s="4">
        <v>41880</v>
      </c>
      <c r="AH179" s="23">
        <v>37.118899999999996</v>
      </c>
      <c r="AI179" s="4">
        <v>41880</v>
      </c>
      <c r="AJ179" s="23">
        <v>10.665800000000001</v>
      </c>
    </row>
    <row r="180" spans="1:36" x14ac:dyDescent="0.25">
      <c r="A180" s="4">
        <v>41912</v>
      </c>
      <c r="B180" s="23">
        <v>1.1431</v>
      </c>
      <c r="C180" s="4">
        <v>41912</v>
      </c>
      <c r="D180" s="9">
        <v>109.65</v>
      </c>
      <c r="E180" s="4">
        <v>41912</v>
      </c>
      <c r="F180" s="23">
        <v>6.1394000000000002</v>
      </c>
      <c r="G180" s="4">
        <v>41912</v>
      </c>
      <c r="H180" s="23">
        <v>1.1197999999999999</v>
      </c>
      <c r="I180" s="4">
        <v>41912</v>
      </c>
      <c r="J180" s="23">
        <v>0.95509999999999995</v>
      </c>
      <c r="K180" s="10">
        <f t="shared" si="21"/>
        <v>41912</v>
      </c>
      <c r="L180" s="35">
        <v>1</v>
      </c>
      <c r="M180" s="4">
        <v>41912</v>
      </c>
      <c r="N180" s="23">
        <v>0.61680000000000001</v>
      </c>
      <c r="O180" s="4">
        <v>41912</v>
      </c>
      <c r="P180" s="23">
        <v>7.7652000000000001</v>
      </c>
      <c r="Q180" s="4">
        <v>41912</v>
      </c>
      <c r="R180" s="23">
        <v>0.79169999999999996</v>
      </c>
      <c r="S180" s="10">
        <f t="shared" si="22"/>
        <v>41912</v>
      </c>
      <c r="T180" s="11">
        <f t="shared" si="18"/>
        <v>0.79169999999999996</v>
      </c>
      <c r="U180" s="4">
        <v>41912</v>
      </c>
      <c r="V180" s="9">
        <v>1055.21</v>
      </c>
      <c r="W180" s="4">
        <v>41912</v>
      </c>
      <c r="X180" s="23">
        <v>2.4468999999999999</v>
      </c>
      <c r="Y180" s="10">
        <f t="shared" si="23"/>
        <v>41912</v>
      </c>
      <c r="Z180" s="11">
        <f t="shared" si="19"/>
        <v>0.79169999999999996</v>
      </c>
      <c r="AA180" s="4">
        <v>41912</v>
      </c>
      <c r="AB180" s="23">
        <v>30.425000000000001</v>
      </c>
      <c r="AC180" s="4">
        <v>41912</v>
      </c>
      <c r="AD180" s="23">
        <v>61.7575</v>
      </c>
      <c r="AE180" s="10">
        <f t="shared" si="24"/>
        <v>41912</v>
      </c>
      <c r="AF180" s="11">
        <f t="shared" si="20"/>
        <v>0.79169999999999996</v>
      </c>
      <c r="AG180" s="4">
        <v>41912</v>
      </c>
      <c r="AH180" s="23">
        <v>39.600299999999997</v>
      </c>
      <c r="AI180" s="4">
        <v>41912</v>
      </c>
      <c r="AJ180" s="23">
        <v>11.285299999999999</v>
      </c>
    </row>
    <row r="181" spans="1:36" x14ac:dyDescent="0.25">
      <c r="A181" s="4">
        <v>41943</v>
      </c>
      <c r="B181" s="23">
        <v>1.1366000000000001</v>
      </c>
      <c r="C181" s="4">
        <v>41943</v>
      </c>
      <c r="D181" s="9">
        <v>112.32</v>
      </c>
      <c r="E181" s="4">
        <v>41943</v>
      </c>
      <c r="F181" s="23">
        <v>6.1130000000000004</v>
      </c>
      <c r="G181" s="4">
        <v>41943</v>
      </c>
      <c r="H181" s="23">
        <v>1.1266</v>
      </c>
      <c r="I181" s="4">
        <v>41943</v>
      </c>
      <c r="J181" s="23">
        <v>0.96260000000000001</v>
      </c>
      <c r="K181" s="10">
        <f t="shared" si="21"/>
        <v>41943</v>
      </c>
      <c r="L181" s="35">
        <v>1</v>
      </c>
      <c r="M181" s="4">
        <v>41943</v>
      </c>
      <c r="N181" s="23">
        <v>0.62519999999999998</v>
      </c>
      <c r="O181" s="4">
        <v>41943</v>
      </c>
      <c r="P181" s="23">
        <v>7.7549999999999999</v>
      </c>
      <c r="Q181" s="4">
        <v>41943</v>
      </c>
      <c r="R181" s="23">
        <v>0.79830000000000001</v>
      </c>
      <c r="S181" s="10">
        <f t="shared" si="22"/>
        <v>41943</v>
      </c>
      <c r="T181" s="11">
        <f t="shared" si="18"/>
        <v>0.79830000000000001</v>
      </c>
      <c r="U181" s="4">
        <v>41943</v>
      </c>
      <c r="V181" s="9">
        <v>1068.82</v>
      </c>
      <c r="W181" s="4">
        <v>41943</v>
      </c>
      <c r="X181" s="23">
        <v>2.4777999999999998</v>
      </c>
      <c r="Y181" s="10">
        <f t="shared" si="23"/>
        <v>41943</v>
      </c>
      <c r="Z181" s="11">
        <f t="shared" si="19"/>
        <v>0.79830000000000001</v>
      </c>
      <c r="AA181" s="4">
        <v>41943</v>
      </c>
      <c r="AB181" s="23">
        <v>30.454000000000001</v>
      </c>
      <c r="AC181" s="4">
        <v>41943</v>
      </c>
      <c r="AD181" s="23">
        <v>61.365000000000002</v>
      </c>
      <c r="AE181" s="10">
        <f t="shared" si="24"/>
        <v>41943</v>
      </c>
      <c r="AF181" s="11">
        <f t="shared" si="20"/>
        <v>0.79830000000000001</v>
      </c>
      <c r="AG181" s="4">
        <v>41943</v>
      </c>
      <c r="AH181" s="23">
        <v>43.009500000000003</v>
      </c>
      <c r="AI181" s="4">
        <v>41943</v>
      </c>
      <c r="AJ181" s="23">
        <v>11.0395</v>
      </c>
    </row>
    <row r="182" spans="1:36" x14ac:dyDescent="0.25">
      <c r="A182" s="4">
        <v>41971</v>
      </c>
      <c r="B182" s="23">
        <v>1.1807000000000001</v>
      </c>
      <c r="C182" s="4">
        <v>41971</v>
      </c>
      <c r="D182" s="9">
        <v>118.75</v>
      </c>
      <c r="E182" s="4">
        <v>41971</v>
      </c>
      <c r="F182" s="23">
        <v>6.1449999999999996</v>
      </c>
      <c r="G182" s="4">
        <v>41971</v>
      </c>
      <c r="H182" s="23">
        <v>1.1429</v>
      </c>
      <c r="I182" s="4">
        <v>41971</v>
      </c>
      <c r="J182" s="23">
        <v>0.96589999999999998</v>
      </c>
      <c r="K182" s="10">
        <f t="shared" si="21"/>
        <v>41971</v>
      </c>
      <c r="L182" s="35">
        <v>1</v>
      </c>
      <c r="M182" s="4">
        <v>41971</v>
      </c>
      <c r="N182" s="23">
        <v>0.63890000000000002</v>
      </c>
      <c r="O182" s="4">
        <v>41971</v>
      </c>
      <c r="P182" s="23">
        <v>7.7542</v>
      </c>
      <c r="Q182" s="4">
        <v>41971</v>
      </c>
      <c r="R182" s="23">
        <v>0.80220000000000002</v>
      </c>
      <c r="S182" s="10">
        <f t="shared" si="22"/>
        <v>41971</v>
      </c>
      <c r="T182" s="11">
        <f t="shared" si="18"/>
        <v>0.80220000000000002</v>
      </c>
      <c r="U182" s="4">
        <v>41971</v>
      </c>
      <c r="V182" s="9">
        <v>1108.06</v>
      </c>
      <c r="W182" s="4">
        <v>41971</v>
      </c>
      <c r="X182" s="23">
        <v>2.5653999999999999</v>
      </c>
      <c r="Y182" s="10">
        <f t="shared" si="23"/>
        <v>41971</v>
      </c>
      <c r="Z182" s="11">
        <f t="shared" si="19"/>
        <v>0.80220000000000002</v>
      </c>
      <c r="AA182" s="4">
        <v>41971</v>
      </c>
      <c r="AB182" s="23">
        <v>30.957000000000001</v>
      </c>
      <c r="AC182" s="4">
        <v>41971</v>
      </c>
      <c r="AD182" s="23">
        <v>62.032499999999999</v>
      </c>
      <c r="AE182" s="10">
        <f t="shared" si="24"/>
        <v>41971</v>
      </c>
      <c r="AF182" s="11">
        <f t="shared" si="20"/>
        <v>0.80220000000000002</v>
      </c>
      <c r="AG182" s="4">
        <v>41971</v>
      </c>
      <c r="AH182" s="23">
        <v>49.466999999999999</v>
      </c>
      <c r="AI182" s="4">
        <v>41971</v>
      </c>
      <c r="AJ182" s="23">
        <v>11.0868</v>
      </c>
    </row>
    <row r="183" spans="1:36" x14ac:dyDescent="0.25">
      <c r="A183" s="4">
        <v>42004</v>
      </c>
      <c r="B183" s="23">
        <v>1.2239</v>
      </c>
      <c r="C183" s="4">
        <v>42004</v>
      </c>
      <c r="D183" s="9">
        <v>119.78</v>
      </c>
      <c r="E183" s="4">
        <v>42004</v>
      </c>
      <c r="F183" s="23">
        <v>6.2054999999999998</v>
      </c>
      <c r="G183" s="4">
        <v>42004</v>
      </c>
      <c r="H183" s="23">
        <v>1.1620999999999999</v>
      </c>
      <c r="I183" s="4">
        <v>42004</v>
      </c>
      <c r="J183" s="23">
        <v>0.99429999999999996</v>
      </c>
      <c r="K183" s="10">
        <f t="shared" si="21"/>
        <v>42004</v>
      </c>
      <c r="L183" s="35">
        <v>1</v>
      </c>
      <c r="M183" s="4">
        <v>42004</v>
      </c>
      <c r="N183" s="23">
        <v>0.64190000000000003</v>
      </c>
      <c r="O183" s="4">
        <v>42004</v>
      </c>
      <c r="P183" s="23">
        <v>7.7550999999999997</v>
      </c>
      <c r="Q183" s="4">
        <v>42004</v>
      </c>
      <c r="R183" s="23">
        <v>0.8266</v>
      </c>
      <c r="S183" s="10">
        <f t="shared" si="22"/>
        <v>42004</v>
      </c>
      <c r="T183" s="11">
        <f t="shared" si="18"/>
        <v>0.8266</v>
      </c>
      <c r="U183" s="4">
        <v>42004</v>
      </c>
      <c r="V183" s="9">
        <v>1090.98</v>
      </c>
      <c r="W183" s="4">
        <v>42004</v>
      </c>
      <c r="X183" s="23">
        <v>2.6576</v>
      </c>
      <c r="Y183" s="10">
        <f t="shared" si="23"/>
        <v>42004</v>
      </c>
      <c r="Z183" s="11">
        <f t="shared" si="19"/>
        <v>0.8266</v>
      </c>
      <c r="AA183" s="4">
        <v>42004</v>
      </c>
      <c r="AB183" s="23">
        <v>31.655999999999999</v>
      </c>
      <c r="AC183" s="4">
        <v>42004</v>
      </c>
      <c r="AD183" s="23">
        <v>63.043700000000001</v>
      </c>
      <c r="AE183" s="10">
        <f t="shared" si="24"/>
        <v>42004</v>
      </c>
      <c r="AF183" s="11">
        <f t="shared" si="20"/>
        <v>0.8266</v>
      </c>
      <c r="AG183" s="4">
        <v>42004</v>
      </c>
      <c r="AH183" s="23">
        <v>58.25</v>
      </c>
      <c r="AI183" s="4">
        <v>42004</v>
      </c>
      <c r="AJ183" s="23">
        <v>11.570600000000001</v>
      </c>
    </row>
    <row r="184" spans="1:36" x14ac:dyDescent="0.25">
      <c r="A184" s="4">
        <v>42034</v>
      </c>
      <c r="B184" s="23">
        <v>1.2869999999999999</v>
      </c>
      <c r="C184" s="4">
        <v>42034</v>
      </c>
      <c r="D184" s="9">
        <v>117.49</v>
      </c>
      <c r="E184" s="4">
        <v>42034</v>
      </c>
      <c r="F184" s="23">
        <v>6.2506000000000004</v>
      </c>
      <c r="G184" s="4">
        <v>42034</v>
      </c>
      <c r="H184" s="23">
        <v>1.2732000000000001</v>
      </c>
      <c r="I184" s="4">
        <v>42034</v>
      </c>
      <c r="J184" s="23">
        <v>0.92020000000000002</v>
      </c>
      <c r="K184" s="10">
        <f t="shared" si="21"/>
        <v>42034</v>
      </c>
      <c r="L184" s="35">
        <v>1</v>
      </c>
      <c r="M184" s="4">
        <v>42034</v>
      </c>
      <c r="N184" s="23">
        <v>0.66379999999999995</v>
      </c>
      <c r="O184" s="4">
        <v>42034</v>
      </c>
      <c r="P184" s="23">
        <v>7.7519</v>
      </c>
      <c r="Q184" s="4">
        <v>42034</v>
      </c>
      <c r="R184" s="23">
        <v>0.8861</v>
      </c>
      <c r="S184" s="10">
        <f t="shared" si="22"/>
        <v>42034</v>
      </c>
      <c r="T184" s="11">
        <f t="shared" si="18"/>
        <v>0.8861</v>
      </c>
      <c r="U184" s="4">
        <v>42034</v>
      </c>
      <c r="V184" s="9">
        <v>1093.68</v>
      </c>
      <c r="W184" s="4">
        <v>42034</v>
      </c>
      <c r="X184" s="23">
        <v>2.6829000000000001</v>
      </c>
      <c r="Y184" s="10">
        <f t="shared" si="23"/>
        <v>42034</v>
      </c>
      <c r="Z184" s="11">
        <f t="shared" si="19"/>
        <v>0.8861</v>
      </c>
      <c r="AA184" s="4">
        <v>42034</v>
      </c>
      <c r="AB184" s="23">
        <v>31.527000000000001</v>
      </c>
      <c r="AC184" s="4">
        <v>42034</v>
      </c>
      <c r="AD184" s="23">
        <v>61.87</v>
      </c>
      <c r="AE184" s="10">
        <f t="shared" si="24"/>
        <v>42034</v>
      </c>
      <c r="AF184" s="11">
        <f t="shared" si="20"/>
        <v>0.8861</v>
      </c>
      <c r="AG184" s="4">
        <v>42034</v>
      </c>
      <c r="AH184" s="23">
        <v>69.4666</v>
      </c>
      <c r="AI184" s="4">
        <v>42034</v>
      </c>
      <c r="AJ184" s="23">
        <v>11.647600000000001</v>
      </c>
    </row>
    <row r="185" spans="1:36" x14ac:dyDescent="0.25">
      <c r="A185" s="4">
        <v>42062</v>
      </c>
      <c r="B185" s="23">
        <v>1.2802</v>
      </c>
      <c r="C185" s="4">
        <v>42062</v>
      </c>
      <c r="D185" s="9">
        <v>119.63</v>
      </c>
      <c r="E185" s="4">
        <v>42062</v>
      </c>
      <c r="F185" s="23">
        <v>6.2694000000000001</v>
      </c>
      <c r="G185" s="4">
        <v>42062</v>
      </c>
      <c r="H185" s="23">
        <v>1.2515000000000001</v>
      </c>
      <c r="I185" s="4">
        <v>42062</v>
      </c>
      <c r="J185" s="23">
        <v>0.95430000000000004</v>
      </c>
      <c r="K185" s="10">
        <f t="shared" si="21"/>
        <v>42062</v>
      </c>
      <c r="L185" s="35">
        <v>1</v>
      </c>
      <c r="M185" s="4">
        <v>42062</v>
      </c>
      <c r="N185" s="23">
        <v>0.64800000000000002</v>
      </c>
      <c r="O185" s="4">
        <v>42062</v>
      </c>
      <c r="P185" s="23">
        <v>7.7554999999999996</v>
      </c>
      <c r="Q185" s="4">
        <v>42062</v>
      </c>
      <c r="R185" s="23">
        <v>0.8931</v>
      </c>
      <c r="S185" s="10">
        <f t="shared" si="22"/>
        <v>42062</v>
      </c>
      <c r="T185" s="11">
        <f t="shared" si="18"/>
        <v>0.8931</v>
      </c>
      <c r="U185" s="4">
        <v>42062</v>
      </c>
      <c r="V185" s="9">
        <v>1098</v>
      </c>
      <c r="W185" s="4">
        <v>42062</v>
      </c>
      <c r="X185" s="23">
        <v>2.8412000000000002</v>
      </c>
      <c r="Y185" s="10">
        <f t="shared" si="23"/>
        <v>42062</v>
      </c>
      <c r="Z185" s="11">
        <f t="shared" si="19"/>
        <v>0.8931</v>
      </c>
      <c r="AA185" s="4">
        <v>42062</v>
      </c>
      <c r="AB185" s="23">
        <v>31.457999999999998</v>
      </c>
      <c r="AC185" s="4">
        <v>42062</v>
      </c>
      <c r="AD185" s="23">
        <v>61.838799999999999</v>
      </c>
      <c r="AE185" s="10">
        <f t="shared" si="24"/>
        <v>42062</v>
      </c>
      <c r="AF185" s="11">
        <f t="shared" si="20"/>
        <v>0.8931</v>
      </c>
      <c r="AG185" s="4">
        <v>42062</v>
      </c>
      <c r="AH185" s="23">
        <v>61.753500000000003</v>
      </c>
      <c r="AI185" s="4">
        <v>42062</v>
      </c>
      <c r="AJ185" s="23">
        <v>11.6585</v>
      </c>
    </row>
    <row r="186" spans="1:36" x14ac:dyDescent="0.25">
      <c r="A186" s="4">
        <v>42094</v>
      </c>
      <c r="B186" s="23">
        <v>1.3147</v>
      </c>
      <c r="C186" s="4">
        <v>42094</v>
      </c>
      <c r="D186" s="9">
        <v>120.13</v>
      </c>
      <c r="E186" s="4">
        <v>42094</v>
      </c>
      <c r="F186" s="23">
        <v>6.1997</v>
      </c>
      <c r="G186" s="4">
        <v>42094</v>
      </c>
      <c r="H186" s="23">
        <v>1.2685999999999999</v>
      </c>
      <c r="I186" s="4">
        <v>42094</v>
      </c>
      <c r="J186" s="23">
        <v>0.97270000000000001</v>
      </c>
      <c r="K186" s="10">
        <f t="shared" si="21"/>
        <v>42094</v>
      </c>
      <c r="L186" s="35">
        <v>1</v>
      </c>
      <c r="M186" s="4">
        <v>42094</v>
      </c>
      <c r="N186" s="23">
        <v>0.67479999999999996</v>
      </c>
      <c r="O186" s="4">
        <v>42094</v>
      </c>
      <c r="P186" s="23">
        <v>7.7523999999999997</v>
      </c>
      <c r="Q186" s="4">
        <v>42094</v>
      </c>
      <c r="R186" s="23">
        <v>0.93179999999999996</v>
      </c>
      <c r="S186" s="10">
        <f t="shared" si="22"/>
        <v>42094</v>
      </c>
      <c r="T186" s="11">
        <f t="shared" si="18"/>
        <v>0.93179999999999996</v>
      </c>
      <c r="U186" s="4">
        <v>42094</v>
      </c>
      <c r="V186" s="9">
        <v>1109.69</v>
      </c>
      <c r="W186" s="4">
        <v>42094</v>
      </c>
      <c r="X186" s="23">
        <v>3.1966999999999999</v>
      </c>
      <c r="Y186" s="10">
        <f t="shared" si="23"/>
        <v>42094</v>
      </c>
      <c r="Z186" s="11">
        <f t="shared" si="19"/>
        <v>0.93179999999999996</v>
      </c>
      <c r="AA186" s="4">
        <v>42094</v>
      </c>
      <c r="AB186" s="23">
        <v>31.309000000000001</v>
      </c>
      <c r="AC186" s="4">
        <v>42094</v>
      </c>
      <c r="AD186" s="23">
        <v>62.497500000000002</v>
      </c>
      <c r="AE186" s="10">
        <f t="shared" si="24"/>
        <v>42094</v>
      </c>
      <c r="AF186" s="11">
        <f t="shared" si="20"/>
        <v>0.93179999999999996</v>
      </c>
      <c r="AG186" s="4">
        <v>42094</v>
      </c>
      <c r="AH186" s="23">
        <v>58.186100000000003</v>
      </c>
      <c r="AI186" s="4">
        <v>42094</v>
      </c>
      <c r="AJ186" s="23">
        <v>12.132099999999999</v>
      </c>
    </row>
    <row r="187" spans="1:36" x14ac:dyDescent="0.25">
      <c r="A187" s="4">
        <v>42124</v>
      </c>
      <c r="B187" s="23">
        <v>1.2649999999999999</v>
      </c>
      <c r="C187" s="4">
        <v>42124</v>
      </c>
      <c r="D187" s="9">
        <v>119.38</v>
      </c>
      <c r="E187" s="4">
        <v>42124</v>
      </c>
      <c r="F187" s="23">
        <v>6.2031999999999998</v>
      </c>
      <c r="G187" s="4">
        <v>42124</v>
      </c>
      <c r="H187" s="23">
        <v>1.2077</v>
      </c>
      <c r="I187" s="4">
        <v>42124</v>
      </c>
      <c r="J187" s="23">
        <v>0.93240000000000001</v>
      </c>
      <c r="K187" s="10">
        <f t="shared" si="21"/>
        <v>42124</v>
      </c>
      <c r="L187" s="35">
        <v>1</v>
      </c>
      <c r="M187" s="4">
        <v>42124</v>
      </c>
      <c r="N187" s="23">
        <v>0.65139999999999998</v>
      </c>
      <c r="O187" s="4">
        <v>42124</v>
      </c>
      <c r="P187" s="23">
        <v>7.7504999999999997</v>
      </c>
      <c r="Q187" s="4">
        <v>42124</v>
      </c>
      <c r="R187" s="23">
        <v>0.8911</v>
      </c>
      <c r="S187" s="10">
        <f t="shared" si="22"/>
        <v>42124</v>
      </c>
      <c r="T187" s="11">
        <f t="shared" si="18"/>
        <v>0.8911</v>
      </c>
      <c r="U187" s="4">
        <v>42124</v>
      </c>
      <c r="V187" s="9">
        <v>1072.29</v>
      </c>
      <c r="W187" s="4">
        <v>42124</v>
      </c>
      <c r="X187" s="23">
        <v>3.0145</v>
      </c>
      <c r="Y187" s="10">
        <f t="shared" si="23"/>
        <v>42124</v>
      </c>
      <c r="Z187" s="11">
        <f t="shared" si="19"/>
        <v>0.8911</v>
      </c>
      <c r="AA187" s="4">
        <v>42124</v>
      </c>
      <c r="AB187" s="23">
        <v>30.623000000000001</v>
      </c>
      <c r="AC187" s="4">
        <v>42124</v>
      </c>
      <c r="AD187" s="23">
        <v>63.422499999999999</v>
      </c>
      <c r="AE187" s="10">
        <f t="shared" si="24"/>
        <v>42124</v>
      </c>
      <c r="AF187" s="11">
        <f t="shared" si="20"/>
        <v>0.8911</v>
      </c>
      <c r="AG187" s="4">
        <v>42124</v>
      </c>
      <c r="AH187" s="23">
        <v>51.587600000000002</v>
      </c>
      <c r="AI187" s="4">
        <v>42124</v>
      </c>
      <c r="AJ187" s="23">
        <v>11.9107</v>
      </c>
    </row>
    <row r="188" spans="1:36" x14ac:dyDescent="0.25">
      <c r="A188" s="4">
        <v>42153</v>
      </c>
      <c r="B188" s="23">
        <v>1.3093999999999999</v>
      </c>
      <c r="C188" s="4">
        <v>42153</v>
      </c>
      <c r="D188" s="9">
        <v>124.07</v>
      </c>
      <c r="E188" s="4">
        <v>42153</v>
      </c>
      <c r="F188" s="23">
        <v>6.1976000000000004</v>
      </c>
      <c r="G188" s="4">
        <v>42153</v>
      </c>
      <c r="H188" s="23">
        <v>1.2441</v>
      </c>
      <c r="I188" s="4">
        <v>42153</v>
      </c>
      <c r="J188" s="23">
        <v>0.94079999999999997</v>
      </c>
      <c r="K188" s="10">
        <f t="shared" si="21"/>
        <v>42153</v>
      </c>
      <c r="L188" s="35">
        <v>1</v>
      </c>
      <c r="M188" s="4">
        <v>42153</v>
      </c>
      <c r="N188" s="23">
        <v>0.65369999999999995</v>
      </c>
      <c r="O188" s="4">
        <v>42153</v>
      </c>
      <c r="P188" s="23">
        <v>7.7529000000000003</v>
      </c>
      <c r="Q188" s="4">
        <v>42153</v>
      </c>
      <c r="R188" s="23">
        <v>0.91069999999999995</v>
      </c>
      <c r="S188" s="10">
        <f t="shared" si="22"/>
        <v>42153</v>
      </c>
      <c r="T188" s="11">
        <f t="shared" si="18"/>
        <v>0.91069999999999995</v>
      </c>
      <c r="U188" s="4">
        <v>42153</v>
      </c>
      <c r="V188" s="9">
        <v>1108.19</v>
      </c>
      <c r="W188" s="4">
        <v>42153</v>
      </c>
      <c r="X188" s="23">
        <v>3.1787000000000001</v>
      </c>
      <c r="Y188" s="10">
        <f t="shared" si="23"/>
        <v>42153</v>
      </c>
      <c r="Z188" s="11">
        <f t="shared" si="19"/>
        <v>0.91069999999999995</v>
      </c>
      <c r="AA188" s="4">
        <v>42153</v>
      </c>
      <c r="AB188" s="23">
        <v>30.696000000000002</v>
      </c>
      <c r="AC188" s="4">
        <v>42153</v>
      </c>
      <c r="AD188" s="23">
        <v>63.825000000000003</v>
      </c>
      <c r="AE188" s="10">
        <f t="shared" si="24"/>
        <v>42153</v>
      </c>
      <c r="AF188" s="11">
        <f t="shared" si="20"/>
        <v>0.91069999999999995</v>
      </c>
      <c r="AG188" s="4">
        <v>42153</v>
      </c>
      <c r="AH188" s="23">
        <v>52.0916</v>
      </c>
      <c r="AI188" s="4">
        <v>42153</v>
      </c>
      <c r="AJ188" s="23">
        <v>12.1816</v>
      </c>
    </row>
    <row r="189" spans="1:36" x14ac:dyDescent="0.25">
      <c r="A189" s="4">
        <v>42185</v>
      </c>
      <c r="B189" s="23">
        <v>1.2975000000000001</v>
      </c>
      <c r="C189" s="4">
        <v>42185</v>
      </c>
      <c r="D189" s="9">
        <v>122.5</v>
      </c>
      <c r="E189" s="4">
        <v>42185</v>
      </c>
      <c r="F189" s="23">
        <v>6.2009999999999996</v>
      </c>
      <c r="G189" s="4">
        <v>42185</v>
      </c>
      <c r="H189" s="23">
        <v>1.2494000000000001</v>
      </c>
      <c r="I189" s="4">
        <v>42185</v>
      </c>
      <c r="J189" s="23">
        <v>0.9355</v>
      </c>
      <c r="K189" s="10">
        <f t="shared" si="21"/>
        <v>42185</v>
      </c>
      <c r="L189" s="35">
        <v>1</v>
      </c>
      <c r="M189" s="4">
        <v>42185</v>
      </c>
      <c r="N189" s="23">
        <v>0.63670000000000004</v>
      </c>
      <c r="O189" s="4">
        <v>42185</v>
      </c>
      <c r="P189" s="23">
        <v>7.7516999999999996</v>
      </c>
      <c r="Q189" s="4">
        <v>42185</v>
      </c>
      <c r="R189" s="23">
        <v>0.89790000000000003</v>
      </c>
      <c r="S189" s="10">
        <f t="shared" si="22"/>
        <v>42185</v>
      </c>
      <c r="T189" s="11">
        <f t="shared" si="18"/>
        <v>0.89790000000000003</v>
      </c>
      <c r="U189" s="4">
        <v>42185</v>
      </c>
      <c r="V189" s="9">
        <v>1115.49</v>
      </c>
      <c r="W189" s="4">
        <v>42185</v>
      </c>
      <c r="X189" s="23">
        <v>3.1030000000000002</v>
      </c>
      <c r="Y189" s="10">
        <f t="shared" si="23"/>
        <v>42185</v>
      </c>
      <c r="Z189" s="11">
        <f t="shared" si="19"/>
        <v>0.89790000000000003</v>
      </c>
      <c r="AA189" s="4">
        <v>42185</v>
      </c>
      <c r="AB189" s="23">
        <v>30.873000000000001</v>
      </c>
      <c r="AC189" s="4">
        <v>42185</v>
      </c>
      <c r="AD189" s="23">
        <v>63.65</v>
      </c>
      <c r="AE189" s="10">
        <f t="shared" si="24"/>
        <v>42185</v>
      </c>
      <c r="AF189" s="11">
        <f t="shared" si="20"/>
        <v>0.89790000000000003</v>
      </c>
      <c r="AG189" s="4">
        <v>42185</v>
      </c>
      <c r="AH189" s="23">
        <v>55.341500000000003</v>
      </c>
      <c r="AI189" s="4">
        <v>42185</v>
      </c>
      <c r="AJ189" s="23">
        <v>12.168799999999999</v>
      </c>
    </row>
    <row r="190" spans="1:36" x14ac:dyDescent="0.25">
      <c r="A190" s="4">
        <v>42216</v>
      </c>
      <c r="B190" s="23">
        <v>1.3687</v>
      </c>
      <c r="C190" s="4">
        <v>42216</v>
      </c>
      <c r="D190" s="9">
        <v>123.89</v>
      </c>
      <c r="E190" s="4">
        <v>42216</v>
      </c>
      <c r="F190" s="23">
        <v>6.2096999999999998</v>
      </c>
      <c r="G190" s="4">
        <v>42216</v>
      </c>
      <c r="H190" s="23">
        <v>1.3090999999999999</v>
      </c>
      <c r="I190" s="4">
        <v>42216</v>
      </c>
      <c r="J190" s="23">
        <v>0.96630000000000005</v>
      </c>
      <c r="K190" s="10">
        <f t="shared" si="21"/>
        <v>42216</v>
      </c>
      <c r="L190" s="35">
        <v>1</v>
      </c>
      <c r="M190" s="4">
        <v>42216</v>
      </c>
      <c r="N190" s="23">
        <v>0.6401</v>
      </c>
      <c r="O190" s="4">
        <v>42216</v>
      </c>
      <c r="P190" s="23">
        <v>7.7529000000000003</v>
      </c>
      <c r="Q190" s="4">
        <v>42216</v>
      </c>
      <c r="R190" s="23">
        <v>0.91039999999999999</v>
      </c>
      <c r="S190" s="10">
        <f t="shared" si="22"/>
        <v>42216</v>
      </c>
      <c r="T190" s="11">
        <f t="shared" si="18"/>
        <v>0.91039999999999999</v>
      </c>
      <c r="U190" s="4">
        <v>42216</v>
      </c>
      <c r="V190" s="9">
        <v>1170.31</v>
      </c>
      <c r="W190" s="4">
        <v>42216</v>
      </c>
      <c r="X190" s="23">
        <v>3.4214000000000002</v>
      </c>
      <c r="Y190" s="10">
        <f t="shared" si="23"/>
        <v>42216</v>
      </c>
      <c r="Z190" s="11">
        <f t="shared" si="19"/>
        <v>0.91039999999999999</v>
      </c>
      <c r="AA190" s="4">
        <v>42216</v>
      </c>
      <c r="AB190" s="23">
        <v>31.675000000000001</v>
      </c>
      <c r="AC190" s="4">
        <v>42216</v>
      </c>
      <c r="AD190" s="23">
        <v>64.136200000000002</v>
      </c>
      <c r="AE190" s="10">
        <f t="shared" si="24"/>
        <v>42216</v>
      </c>
      <c r="AF190" s="11">
        <f t="shared" si="20"/>
        <v>0.91039999999999999</v>
      </c>
      <c r="AG190" s="4">
        <v>42216</v>
      </c>
      <c r="AH190" s="23">
        <v>61.704999999999998</v>
      </c>
      <c r="AI190" s="4">
        <v>42216</v>
      </c>
      <c r="AJ190" s="23">
        <v>12.6808</v>
      </c>
    </row>
    <row r="191" spans="1:36" x14ac:dyDescent="0.25">
      <c r="A191" s="4">
        <v>42247</v>
      </c>
      <c r="B191" s="23">
        <v>1.4056999999999999</v>
      </c>
      <c r="C191" s="4">
        <v>42247</v>
      </c>
      <c r="D191" s="9">
        <v>121.23</v>
      </c>
      <c r="E191" s="4">
        <v>42247</v>
      </c>
      <c r="F191" s="23">
        <v>6.3789999999999996</v>
      </c>
      <c r="G191" s="4">
        <v>42247</v>
      </c>
      <c r="H191" s="23">
        <v>1.3140000000000001</v>
      </c>
      <c r="I191" s="4">
        <v>42247</v>
      </c>
      <c r="J191" s="23">
        <v>0.96730000000000005</v>
      </c>
      <c r="K191" s="10">
        <f t="shared" si="21"/>
        <v>42247</v>
      </c>
      <c r="L191" s="35">
        <v>1</v>
      </c>
      <c r="M191" s="4">
        <v>42247</v>
      </c>
      <c r="N191" s="23">
        <v>0.65169999999999995</v>
      </c>
      <c r="O191" s="4">
        <v>42247</v>
      </c>
      <c r="P191" s="23">
        <v>7.75</v>
      </c>
      <c r="Q191" s="4">
        <v>42247</v>
      </c>
      <c r="R191" s="23">
        <v>0.89200000000000002</v>
      </c>
      <c r="S191" s="10">
        <f t="shared" si="22"/>
        <v>42247</v>
      </c>
      <c r="T191" s="11">
        <f t="shared" si="18"/>
        <v>0.89200000000000002</v>
      </c>
      <c r="U191" s="4">
        <v>42247</v>
      </c>
      <c r="V191" s="9">
        <v>1182.9000000000001</v>
      </c>
      <c r="W191" s="4">
        <v>42247</v>
      </c>
      <c r="X191" s="23">
        <v>3.6204999999999998</v>
      </c>
      <c r="Y191" s="10">
        <f t="shared" si="23"/>
        <v>42247</v>
      </c>
      <c r="Z191" s="11">
        <f t="shared" si="19"/>
        <v>0.89200000000000002</v>
      </c>
      <c r="AA191" s="4">
        <v>42247</v>
      </c>
      <c r="AB191" s="23">
        <v>32.664000000000001</v>
      </c>
      <c r="AC191" s="4">
        <v>42247</v>
      </c>
      <c r="AD191" s="23">
        <v>66.482500000000002</v>
      </c>
      <c r="AE191" s="10">
        <f t="shared" si="24"/>
        <v>42247</v>
      </c>
      <c r="AF191" s="11">
        <f t="shared" si="20"/>
        <v>0.89200000000000002</v>
      </c>
      <c r="AG191" s="4">
        <v>42247</v>
      </c>
      <c r="AH191" s="23">
        <v>64.224900000000005</v>
      </c>
      <c r="AI191" s="4">
        <v>42247</v>
      </c>
      <c r="AJ191" s="23">
        <v>13.2799</v>
      </c>
    </row>
    <row r="192" spans="1:36" x14ac:dyDescent="0.25">
      <c r="A192" s="4">
        <v>42277</v>
      </c>
      <c r="B192" s="23">
        <v>1.4251</v>
      </c>
      <c r="C192" s="4">
        <v>42277</v>
      </c>
      <c r="D192" s="9">
        <v>119.88</v>
      </c>
      <c r="E192" s="4">
        <v>42277</v>
      </c>
      <c r="F192" s="23">
        <v>6.3559999999999999</v>
      </c>
      <c r="G192" s="4">
        <v>42277</v>
      </c>
      <c r="H192" s="23">
        <v>1.3312999999999999</v>
      </c>
      <c r="I192" s="4">
        <v>42277</v>
      </c>
      <c r="J192" s="23">
        <v>0.97330000000000005</v>
      </c>
      <c r="K192" s="10">
        <f t="shared" si="21"/>
        <v>42277</v>
      </c>
      <c r="L192" s="35">
        <v>1</v>
      </c>
      <c r="M192" s="4">
        <v>42277</v>
      </c>
      <c r="N192" s="23">
        <v>0.66100000000000003</v>
      </c>
      <c r="O192" s="4">
        <v>42277</v>
      </c>
      <c r="P192" s="23">
        <v>7.75</v>
      </c>
      <c r="Q192" s="4">
        <v>42277</v>
      </c>
      <c r="R192" s="23">
        <v>0.89470000000000005</v>
      </c>
      <c r="S192" s="10">
        <f t="shared" si="22"/>
        <v>42277</v>
      </c>
      <c r="T192" s="11">
        <f t="shared" si="18"/>
        <v>0.89470000000000005</v>
      </c>
      <c r="U192" s="4">
        <v>42277</v>
      </c>
      <c r="V192" s="9">
        <v>1185.3900000000001</v>
      </c>
      <c r="W192" s="4">
        <v>42277</v>
      </c>
      <c r="X192" s="23">
        <v>3.9474999999999998</v>
      </c>
      <c r="Y192" s="10">
        <f t="shared" si="23"/>
        <v>42277</v>
      </c>
      <c r="Z192" s="11">
        <f t="shared" si="19"/>
        <v>0.89470000000000005</v>
      </c>
      <c r="AA192" s="4">
        <v>42277</v>
      </c>
      <c r="AB192" s="23">
        <v>32.991999999999997</v>
      </c>
      <c r="AC192" s="4">
        <v>42277</v>
      </c>
      <c r="AD192" s="23">
        <v>65.59</v>
      </c>
      <c r="AE192" s="10">
        <f t="shared" si="24"/>
        <v>42277</v>
      </c>
      <c r="AF192" s="11">
        <f t="shared" si="20"/>
        <v>0.89470000000000005</v>
      </c>
      <c r="AG192" s="4">
        <v>42277</v>
      </c>
      <c r="AH192" s="23">
        <v>65.361900000000006</v>
      </c>
      <c r="AI192" s="4">
        <v>42277</v>
      </c>
      <c r="AJ192" s="23">
        <v>13.854900000000001</v>
      </c>
    </row>
    <row r="193" spans="1:36" x14ac:dyDescent="0.25">
      <c r="A193" s="4">
        <v>42307</v>
      </c>
      <c r="B193" s="23">
        <v>1.401</v>
      </c>
      <c r="C193" s="4">
        <v>42307</v>
      </c>
      <c r="D193" s="9">
        <v>120.62</v>
      </c>
      <c r="E193" s="4">
        <v>42307</v>
      </c>
      <c r="F193" s="23">
        <v>6.3174000000000001</v>
      </c>
      <c r="G193" s="4">
        <v>42307</v>
      </c>
      <c r="H193" s="23">
        <v>1.3080000000000001</v>
      </c>
      <c r="I193" s="4">
        <v>42307</v>
      </c>
      <c r="J193" s="23">
        <v>0.9879</v>
      </c>
      <c r="K193" s="10">
        <f t="shared" si="21"/>
        <v>42307</v>
      </c>
      <c r="L193" s="35">
        <v>1</v>
      </c>
      <c r="M193" s="4">
        <v>42307</v>
      </c>
      <c r="N193" s="23">
        <v>0.64810000000000001</v>
      </c>
      <c r="O193" s="4">
        <v>42307</v>
      </c>
      <c r="P193" s="23">
        <v>7.7506000000000004</v>
      </c>
      <c r="Q193" s="4">
        <v>42307</v>
      </c>
      <c r="R193" s="23">
        <v>0.90859999999999996</v>
      </c>
      <c r="S193" s="10">
        <f t="shared" si="22"/>
        <v>42307</v>
      </c>
      <c r="T193" s="11">
        <f t="shared" si="18"/>
        <v>0.90859999999999996</v>
      </c>
      <c r="U193" s="4">
        <v>42307</v>
      </c>
      <c r="V193" s="9">
        <v>1140.54</v>
      </c>
      <c r="W193" s="4">
        <v>42307</v>
      </c>
      <c r="X193" s="23">
        <v>3.8557999999999999</v>
      </c>
      <c r="Y193" s="10">
        <f t="shared" si="23"/>
        <v>42307</v>
      </c>
      <c r="Z193" s="11">
        <f t="shared" si="19"/>
        <v>0.90859999999999996</v>
      </c>
      <c r="AA193" s="4">
        <v>42307</v>
      </c>
      <c r="AB193" s="23">
        <v>32.594999999999999</v>
      </c>
      <c r="AC193" s="4">
        <v>42307</v>
      </c>
      <c r="AD193" s="23">
        <v>65.265000000000001</v>
      </c>
      <c r="AE193" s="10">
        <f t="shared" si="24"/>
        <v>42307</v>
      </c>
      <c r="AF193" s="11">
        <f t="shared" si="20"/>
        <v>0.90859999999999996</v>
      </c>
      <c r="AG193" s="4">
        <v>42307</v>
      </c>
      <c r="AH193" s="23">
        <v>63.954799999999999</v>
      </c>
      <c r="AI193" s="4">
        <v>42307</v>
      </c>
      <c r="AJ193" s="23">
        <v>13.8224</v>
      </c>
    </row>
    <row r="194" spans="1:36" x14ac:dyDescent="0.25">
      <c r="A194" s="4">
        <v>42338</v>
      </c>
      <c r="B194" s="23">
        <v>1.3836999999999999</v>
      </c>
      <c r="C194" s="4">
        <v>42338</v>
      </c>
      <c r="D194" s="9">
        <v>123.11</v>
      </c>
      <c r="E194" s="4">
        <v>42338</v>
      </c>
      <c r="F194" s="23">
        <v>6.3983999999999996</v>
      </c>
      <c r="G194" s="4">
        <v>42338</v>
      </c>
      <c r="H194" s="23">
        <v>1.3362000000000001</v>
      </c>
      <c r="I194" s="4">
        <v>42338</v>
      </c>
      <c r="J194" s="23">
        <v>1.0289999999999999</v>
      </c>
      <c r="K194" s="10">
        <f t="shared" si="21"/>
        <v>42338</v>
      </c>
      <c r="L194" s="35">
        <v>1</v>
      </c>
      <c r="M194" s="4">
        <v>42338</v>
      </c>
      <c r="N194" s="23">
        <v>0.66420000000000001</v>
      </c>
      <c r="O194" s="4">
        <v>42338</v>
      </c>
      <c r="P194" s="23">
        <v>7.7530999999999999</v>
      </c>
      <c r="Q194" s="4">
        <v>42338</v>
      </c>
      <c r="R194" s="23">
        <v>0.9466</v>
      </c>
      <c r="S194" s="10">
        <f t="shared" si="22"/>
        <v>42338</v>
      </c>
      <c r="T194" s="11">
        <f t="shared" si="18"/>
        <v>0.9466</v>
      </c>
      <c r="U194" s="4">
        <v>42338</v>
      </c>
      <c r="V194" s="9">
        <v>1157.9000000000001</v>
      </c>
      <c r="W194" s="4">
        <v>42338</v>
      </c>
      <c r="X194" s="23">
        <v>3.8673999999999999</v>
      </c>
      <c r="Y194" s="10">
        <f t="shared" si="23"/>
        <v>42338</v>
      </c>
      <c r="Z194" s="11">
        <f t="shared" si="19"/>
        <v>0.9466</v>
      </c>
      <c r="AA194" s="4">
        <v>42338</v>
      </c>
      <c r="AB194" s="23">
        <v>32.694000000000003</v>
      </c>
      <c r="AC194" s="4">
        <v>42338</v>
      </c>
      <c r="AD194" s="23">
        <v>66.667500000000004</v>
      </c>
      <c r="AE194" s="10">
        <f t="shared" si="24"/>
        <v>42338</v>
      </c>
      <c r="AF194" s="11">
        <f t="shared" si="20"/>
        <v>0.9466</v>
      </c>
      <c r="AG194" s="4">
        <v>42338</v>
      </c>
      <c r="AH194" s="23">
        <v>66.419200000000004</v>
      </c>
      <c r="AI194" s="4">
        <v>42338</v>
      </c>
      <c r="AJ194" s="23">
        <v>14.448</v>
      </c>
    </row>
    <row r="195" spans="1:36" x14ac:dyDescent="0.25">
      <c r="A195" s="4">
        <v>42369</v>
      </c>
      <c r="B195" s="23">
        <v>1.3723000000000001</v>
      </c>
      <c r="C195" s="4">
        <v>42369</v>
      </c>
      <c r="D195" s="9">
        <v>120.22</v>
      </c>
      <c r="E195" s="4">
        <v>42369</v>
      </c>
      <c r="F195" s="23">
        <v>6.4936999999999996</v>
      </c>
      <c r="G195" s="4">
        <v>42369</v>
      </c>
      <c r="H195" s="23">
        <v>1.3838999999999999</v>
      </c>
      <c r="I195" s="4">
        <v>42369</v>
      </c>
      <c r="J195" s="23">
        <v>1.0021</v>
      </c>
      <c r="K195" s="10">
        <f t="shared" si="21"/>
        <v>42369</v>
      </c>
      <c r="L195" s="35">
        <v>1</v>
      </c>
      <c r="M195" s="4">
        <v>42369</v>
      </c>
      <c r="N195" s="23">
        <v>0.67859999999999998</v>
      </c>
      <c r="O195" s="4">
        <v>42369</v>
      </c>
      <c r="P195" s="23">
        <v>7.7507000000000001</v>
      </c>
      <c r="Q195" s="4">
        <v>42369</v>
      </c>
      <c r="R195" s="23">
        <v>0.92100000000000004</v>
      </c>
      <c r="S195" s="10">
        <f t="shared" si="22"/>
        <v>42369</v>
      </c>
      <c r="T195" s="11">
        <f t="shared" si="18"/>
        <v>0.92100000000000004</v>
      </c>
      <c r="U195" s="4">
        <v>42369</v>
      </c>
      <c r="V195" s="9">
        <v>1175.06</v>
      </c>
      <c r="W195" s="4">
        <v>42369</v>
      </c>
      <c r="X195" s="23">
        <v>3.9607999999999999</v>
      </c>
      <c r="Y195" s="10">
        <f t="shared" si="23"/>
        <v>42369</v>
      </c>
      <c r="Z195" s="11">
        <f t="shared" si="19"/>
        <v>0.92100000000000004</v>
      </c>
      <c r="AA195" s="4">
        <v>42369</v>
      </c>
      <c r="AB195" s="23">
        <v>32.862000000000002</v>
      </c>
      <c r="AC195" s="4">
        <v>42369</v>
      </c>
      <c r="AD195" s="23">
        <v>66.153700000000001</v>
      </c>
      <c r="AE195" s="10">
        <f t="shared" si="24"/>
        <v>42369</v>
      </c>
      <c r="AF195" s="11">
        <f t="shared" si="20"/>
        <v>0.92100000000000004</v>
      </c>
      <c r="AG195" s="4">
        <v>42369</v>
      </c>
      <c r="AH195" s="23">
        <v>72.520899999999997</v>
      </c>
      <c r="AI195" s="4">
        <v>42369</v>
      </c>
      <c r="AJ195" s="23">
        <v>15.468500000000001</v>
      </c>
    </row>
    <row r="196" spans="1:36" x14ac:dyDescent="0.25">
      <c r="A196" s="4">
        <v>42398</v>
      </c>
      <c r="B196" s="23">
        <v>1.4117</v>
      </c>
      <c r="C196" s="4">
        <v>42398</v>
      </c>
      <c r="D196" s="9">
        <v>121.34</v>
      </c>
      <c r="E196" s="4">
        <v>42398</v>
      </c>
      <c r="F196" s="23">
        <v>6.5759999999999996</v>
      </c>
      <c r="G196" s="4">
        <v>42398</v>
      </c>
      <c r="H196" s="23">
        <v>1.3972</v>
      </c>
      <c r="I196" s="4">
        <v>42398</v>
      </c>
      <c r="J196" s="23">
        <v>1.0219</v>
      </c>
      <c r="K196" s="10">
        <f t="shared" si="21"/>
        <v>42398</v>
      </c>
      <c r="L196" s="35">
        <v>1</v>
      </c>
      <c r="M196" s="4">
        <v>42398</v>
      </c>
      <c r="N196" s="23">
        <v>0.7016</v>
      </c>
      <c r="O196" s="4">
        <v>42398</v>
      </c>
      <c r="P196" s="23">
        <v>7.7826000000000004</v>
      </c>
      <c r="Q196" s="4">
        <v>42398</v>
      </c>
      <c r="R196" s="23">
        <v>0.92310000000000003</v>
      </c>
      <c r="S196" s="10">
        <f t="shared" si="22"/>
        <v>42398</v>
      </c>
      <c r="T196" s="11">
        <f t="shared" ref="T196:T259" si="25">$R196</f>
        <v>0.92310000000000003</v>
      </c>
      <c r="U196" s="4">
        <v>42398</v>
      </c>
      <c r="V196" s="9">
        <v>1199.1300000000001</v>
      </c>
      <c r="W196" s="4">
        <v>42398</v>
      </c>
      <c r="X196" s="23">
        <v>3.9992000000000001</v>
      </c>
      <c r="Y196" s="10">
        <f t="shared" si="23"/>
        <v>42398</v>
      </c>
      <c r="Z196" s="11">
        <f t="shared" ref="Z196:Z259" si="26">$R196</f>
        <v>0.92310000000000003</v>
      </c>
      <c r="AA196" s="4">
        <v>42398</v>
      </c>
      <c r="AB196" s="23">
        <v>33.326999999999998</v>
      </c>
      <c r="AC196" s="4">
        <v>42398</v>
      </c>
      <c r="AD196" s="23">
        <v>67.792500000000004</v>
      </c>
      <c r="AE196" s="10">
        <f t="shared" si="24"/>
        <v>42398</v>
      </c>
      <c r="AF196" s="11">
        <f t="shared" ref="AF196:AF259" si="27">$R196</f>
        <v>0.92310000000000003</v>
      </c>
      <c r="AG196" s="4">
        <v>42398</v>
      </c>
      <c r="AH196" s="23">
        <v>75.757300000000001</v>
      </c>
      <c r="AI196" s="4">
        <v>42398</v>
      </c>
      <c r="AJ196" s="23">
        <v>15.909700000000001</v>
      </c>
    </row>
    <row r="197" spans="1:36" x14ac:dyDescent="0.25">
      <c r="A197" s="4">
        <v>42429</v>
      </c>
      <c r="B197" s="23">
        <v>1.4004000000000001</v>
      </c>
      <c r="C197" s="4">
        <v>42429</v>
      </c>
      <c r="D197" s="9">
        <v>112.69</v>
      </c>
      <c r="E197" s="4">
        <v>42429</v>
      </c>
      <c r="F197" s="23">
        <v>6.5519999999999996</v>
      </c>
      <c r="G197" s="4">
        <v>42429</v>
      </c>
      <c r="H197" s="23">
        <v>1.3540000000000001</v>
      </c>
      <c r="I197" s="4">
        <v>42429</v>
      </c>
      <c r="J197" s="23">
        <v>0.99839999999999995</v>
      </c>
      <c r="K197" s="10">
        <f t="shared" si="21"/>
        <v>42429</v>
      </c>
      <c r="L197" s="35">
        <v>1</v>
      </c>
      <c r="M197" s="4">
        <v>42429</v>
      </c>
      <c r="N197" s="23">
        <v>0.71850000000000003</v>
      </c>
      <c r="O197" s="4">
        <v>42429</v>
      </c>
      <c r="P197" s="23">
        <v>7.7762000000000002</v>
      </c>
      <c r="Q197" s="4">
        <v>42429</v>
      </c>
      <c r="R197" s="23">
        <v>0.91969999999999996</v>
      </c>
      <c r="S197" s="10">
        <f t="shared" si="22"/>
        <v>42429</v>
      </c>
      <c r="T197" s="11">
        <f t="shared" si="25"/>
        <v>0.91969999999999996</v>
      </c>
      <c r="U197" s="4">
        <v>42429</v>
      </c>
      <c r="V197" s="9">
        <v>1236.6500000000001</v>
      </c>
      <c r="W197" s="4">
        <v>42429</v>
      </c>
      <c r="X197" s="23">
        <v>4.0159000000000002</v>
      </c>
      <c r="Y197" s="10">
        <f t="shared" si="23"/>
        <v>42429</v>
      </c>
      <c r="Z197" s="11">
        <f t="shared" si="26"/>
        <v>0.91969999999999996</v>
      </c>
      <c r="AA197" s="4">
        <v>42429</v>
      </c>
      <c r="AB197" s="23">
        <v>33.302999999999997</v>
      </c>
      <c r="AC197" s="4">
        <v>42429</v>
      </c>
      <c r="AD197" s="23">
        <v>68.422499999999999</v>
      </c>
      <c r="AE197" s="10">
        <f t="shared" si="24"/>
        <v>42429</v>
      </c>
      <c r="AF197" s="11">
        <f t="shared" si="27"/>
        <v>0.91969999999999996</v>
      </c>
      <c r="AG197" s="4">
        <v>42429</v>
      </c>
      <c r="AH197" s="23">
        <v>75.190700000000007</v>
      </c>
      <c r="AI197" s="4">
        <v>42429</v>
      </c>
      <c r="AJ197" s="23">
        <v>15.871499999999999</v>
      </c>
    </row>
    <row r="198" spans="1:36" x14ac:dyDescent="0.25">
      <c r="A198" s="4">
        <v>42460</v>
      </c>
      <c r="B198" s="23">
        <v>1.3059000000000001</v>
      </c>
      <c r="C198" s="4">
        <v>42460</v>
      </c>
      <c r="D198" s="9">
        <v>112.57</v>
      </c>
      <c r="E198" s="4">
        <v>42460</v>
      </c>
      <c r="F198" s="23">
        <v>6.4535999999999998</v>
      </c>
      <c r="G198" s="4">
        <v>42460</v>
      </c>
      <c r="H198" s="23">
        <v>1.3004</v>
      </c>
      <c r="I198" s="4">
        <v>42460</v>
      </c>
      <c r="J198" s="23">
        <v>0.96179999999999999</v>
      </c>
      <c r="K198" s="10">
        <f t="shared" si="21"/>
        <v>42460</v>
      </c>
      <c r="L198" s="35">
        <v>1</v>
      </c>
      <c r="M198" s="4">
        <v>42460</v>
      </c>
      <c r="N198" s="23">
        <v>0.69630000000000003</v>
      </c>
      <c r="O198" s="4">
        <v>42460</v>
      </c>
      <c r="P198" s="23">
        <v>7.7572000000000001</v>
      </c>
      <c r="Q198" s="4">
        <v>42460</v>
      </c>
      <c r="R198" s="23">
        <v>0.87870000000000004</v>
      </c>
      <c r="S198" s="10">
        <f t="shared" si="22"/>
        <v>42460</v>
      </c>
      <c r="T198" s="11">
        <f t="shared" si="25"/>
        <v>0.87870000000000004</v>
      </c>
      <c r="U198" s="4">
        <v>42460</v>
      </c>
      <c r="V198" s="9">
        <v>1143.42</v>
      </c>
      <c r="W198" s="4">
        <v>42460</v>
      </c>
      <c r="X198" s="23">
        <v>3.5922000000000001</v>
      </c>
      <c r="Y198" s="10">
        <f t="shared" si="23"/>
        <v>42460</v>
      </c>
      <c r="Z198" s="11">
        <f t="shared" si="26"/>
        <v>0.87870000000000004</v>
      </c>
      <c r="AA198" s="4">
        <v>42460</v>
      </c>
      <c r="AB198" s="23">
        <v>32.212000000000003</v>
      </c>
      <c r="AC198" s="4">
        <v>42460</v>
      </c>
      <c r="AD198" s="23">
        <v>66.247500000000002</v>
      </c>
      <c r="AE198" s="10">
        <f t="shared" si="24"/>
        <v>42460</v>
      </c>
      <c r="AF198" s="11">
        <f t="shared" si="27"/>
        <v>0.87870000000000004</v>
      </c>
      <c r="AG198" s="4">
        <v>42460</v>
      </c>
      <c r="AH198" s="23">
        <v>66.895399999999995</v>
      </c>
      <c r="AI198" s="4">
        <v>42460</v>
      </c>
      <c r="AJ198" s="23">
        <v>14.767300000000001</v>
      </c>
    </row>
    <row r="199" spans="1:36" x14ac:dyDescent="0.25">
      <c r="A199" s="4">
        <v>42489</v>
      </c>
      <c r="B199" s="23">
        <v>1.3148</v>
      </c>
      <c r="C199" s="4">
        <v>42489</v>
      </c>
      <c r="D199" s="9">
        <v>106.5</v>
      </c>
      <c r="E199" s="4">
        <v>42489</v>
      </c>
      <c r="F199" s="23">
        <v>6.4779999999999998</v>
      </c>
      <c r="G199" s="4">
        <v>42489</v>
      </c>
      <c r="H199" s="23">
        <v>1.2556</v>
      </c>
      <c r="I199" s="4">
        <v>42489</v>
      </c>
      <c r="J199" s="23">
        <v>0.95989999999999998</v>
      </c>
      <c r="K199" s="10">
        <f t="shared" si="21"/>
        <v>42489</v>
      </c>
      <c r="L199" s="35">
        <v>1</v>
      </c>
      <c r="M199" s="4">
        <v>42489</v>
      </c>
      <c r="N199" s="23">
        <v>0.68440000000000001</v>
      </c>
      <c r="O199" s="4">
        <v>42489</v>
      </c>
      <c r="P199" s="23">
        <v>7.7572000000000001</v>
      </c>
      <c r="Q199" s="4">
        <v>42489</v>
      </c>
      <c r="R199" s="23">
        <v>0.87329999999999997</v>
      </c>
      <c r="S199" s="10">
        <f t="shared" si="22"/>
        <v>42489</v>
      </c>
      <c r="T199" s="11">
        <f t="shared" si="25"/>
        <v>0.87329999999999997</v>
      </c>
      <c r="U199" s="4">
        <v>42489</v>
      </c>
      <c r="V199" s="9">
        <v>1139.4000000000001</v>
      </c>
      <c r="W199" s="4">
        <v>42489</v>
      </c>
      <c r="X199" s="23">
        <v>3.4358</v>
      </c>
      <c r="Y199" s="10">
        <f t="shared" si="23"/>
        <v>42489</v>
      </c>
      <c r="Z199" s="11">
        <f t="shared" si="26"/>
        <v>0.87329999999999997</v>
      </c>
      <c r="AA199" s="4">
        <v>42489</v>
      </c>
      <c r="AB199" s="23">
        <v>32.270000000000003</v>
      </c>
      <c r="AC199" s="4">
        <v>42489</v>
      </c>
      <c r="AD199" s="23">
        <v>66.33</v>
      </c>
      <c r="AE199" s="10">
        <f t="shared" si="24"/>
        <v>42489</v>
      </c>
      <c r="AF199" s="11">
        <f t="shared" si="27"/>
        <v>0.87329999999999997</v>
      </c>
      <c r="AG199" s="4">
        <v>42489</v>
      </c>
      <c r="AH199" s="23">
        <v>64.767099999999999</v>
      </c>
      <c r="AI199" s="4">
        <v>42489</v>
      </c>
      <c r="AJ199" s="23">
        <v>14.2302</v>
      </c>
    </row>
    <row r="200" spans="1:36" x14ac:dyDescent="0.25">
      <c r="A200" s="4">
        <v>42521</v>
      </c>
      <c r="B200" s="23">
        <v>1.3826000000000001</v>
      </c>
      <c r="C200" s="4">
        <v>42521</v>
      </c>
      <c r="D200" s="9">
        <v>110.73</v>
      </c>
      <c r="E200" s="4">
        <v>42521</v>
      </c>
      <c r="F200" s="23">
        <v>6.5853999999999999</v>
      </c>
      <c r="G200" s="4">
        <v>42521</v>
      </c>
      <c r="H200" s="23">
        <v>1.3092999999999999</v>
      </c>
      <c r="I200" s="4">
        <v>42521</v>
      </c>
      <c r="J200" s="23">
        <v>0.99390000000000001</v>
      </c>
      <c r="K200" s="10">
        <f t="shared" si="21"/>
        <v>42521</v>
      </c>
      <c r="L200" s="35">
        <v>1</v>
      </c>
      <c r="M200" s="4">
        <v>42521</v>
      </c>
      <c r="N200" s="23">
        <v>0.6905</v>
      </c>
      <c r="O200" s="4">
        <v>42521</v>
      </c>
      <c r="P200" s="23">
        <v>7.7712000000000003</v>
      </c>
      <c r="Q200" s="4">
        <v>42521</v>
      </c>
      <c r="R200" s="23">
        <v>0.89829999999999999</v>
      </c>
      <c r="S200" s="10">
        <f t="shared" si="22"/>
        <v>42521</v>
      </c>
      <c r="T200" s="11">
        <f t="shared" si="25"/>
        <v>0.89829999999999999</v>
      </c>
      <c r="U200" s="4">
        <v>42521</v>
      </c>
      <c r="V200" s="9">
        <v>1191.93</v>
      </c>
      <c r="W200" s="4">
        <v>42521</v>
      </c>
      <c r="X200" s="23">
        <v>3.6116000000000001</v>
      </c>
      <c r="Y200" s="10">
        <f t="shared" si="23"/>
        <v>42521</v>
      </c>
      <c r="Z200" s="11">
        <f t="shared" si="26"/>
        <v>0.89829999999999999</v>
      </c>
      <c r="AA200" s="4">
        <v>42521</v>
      </c>
      <c r="AB200" s="23">
        <v>32.619</v>
      </c>
      <c r="AC200" s="4">
        <v>42521</v>
      </c>
      <c r="AD200" s="23">
        <v>67.260000000000005</v>
      </c>
      <c r="AE200" s="10">
        <f t="shared" si="24"/>
        <v>42521</v>
      </c>
      <c r="AF200" s="11">
        <f t="shared" si="27"/>
        <v>0.89829999999999999</v>
      </c>
      <c r="AG200" s="4">
        <v>42521</v>
      </c>
      <c r="AH200" s="23">
        <v>66.722399999999993</v>
      </c>
      <c r="AI200" s="4">
        <v>42521</v>
      </c>
      <c r="AJ200" s="23">
        <v>15.708600000000001</v>
      </c>
    </row>
    <row r="201" spans="1:36" x14ac:dyDescent="0.25">
      <c r="A201" s="4">
        <v>42551</v>
      </c>
      <c r="B201" s="23">
        <v>1.3422000000000001</v>
      </c>
      <c r="C201" s="4">
        <v>42551</v>
      </c>
      <c r="D201" s="9">
        <v>103.2</v>
      </c>
      <c r="E201" s="4">
        <v>42551</v>
      </c>
      <c r="F201" s="23">
        <v>6.6479999999999997</v>
      </c>
      <c r="G201" s="4">
        <v>42551</v>
      </c>
      <c r="H201" s="23">
        <v>1.2924</v>
      </c>
      <c r="I201" s="4">
        <v>42551</v>
      </c>
      <c r="J201" s="23">
        <v>0.97599999999999998</v>
      </c>
      <c r="K201" s="10">
        <f t="shared" si="21"/>
        <v>42551</v>
      </c>
      <c r="L201" s="35">
        <v>1</v>
      </c>
      <c r="M201" s="4">
        <v>42551</v>
      </c>
      <c r="N201" s="23">
        <v>0.75119999999999998</v>
      </c>
      <c r="O201" s="4">
        <v>42551</v>
      </c>
      <c r="P201" s="23">
        <v>7.7591000000000001</v>
      </c>
      <c r="Q201" s="4">
        <v>42551</v>
      </c>
      <c r="R201" s="23">
        <v>0.90039999999999998</v>
      </c>
      <c r="S201" s="10">
        <f t="shared" si="22"/>
        <v>42551</v>
      </c>
      <c r="T201" s="11">
        <f t="shared" si="25"/>
        <v>0.90039999999999998</v>
      </c>
      <c r="U201" s="4">
        <v>42551</v>
      </c>
      <c r="V201" s="9">
        <v>1151.8</v>
      </c>
      <c r="W201" s="4">
        <v>42551</v>
      </c>
      <c r="X201" s="23">
        <v>3.2130000000000001</v>
      </c>
      <c r="Y201" s="10">
        <f t="shared" si="23"/>
        <v>42551</v>
      </c>
      <c r="Z201" s="11">
        <f t="shared" si="26"/>
        <v>0.90039999999999998</v>
      </c>
      <c r="AA201" s="4">
        <v>42551</v>
      </c>
      <c r="AB201" s="23">
        <v>32.258000000000003</v>
      </c>
      <c r="AC201" s="4">
        <v>42551</v>
      </c>
      <c r="AD201" s="23">
        <v>67.525000000000006</v>
      </c>
      <c r="AE201" s="10">
        <f t="shared" si="24"/>
        <v>42551</v>
      </c>
      <c r="AF201" s="11">
        <f t="shared" si="27"/>
        <v>0.90039999999999998</v>
      </c>
      <c r="AG201" s="4">
        <v>42551</v>
      </c>
      <c r="AH201" s="23">
        <v>63.8735</v>
      </c>
      <c r="AI201" s="4">
        <v>42551</v>
      </c>
      <c r="AJ201" s="23">
        <v>14.726599999999999</v>
      </c>
    </row>
    <row r="202" spans="1:36" x14ac:dyDescent="0.25">
      <c r="A202" s="4">
        <v>42580</v>
      </c>
      <c r="B202" s="23">
        <v>1.3167</v>
      </c>
      <c r="C202" s="4">
        <v>42580</v>
      </c>
      <c r="D202" s="9">
        <v>102.32</v>
      </c>
      <c r="E202" s="4">
        <v>42580</v>
      </c>
      <c r="F202" s="23">
        <v>6.6349999999999998</v>
      </c>
      <c r="G202" s="4">
        <v>42580</v>
      </c>
      <c r="H202" s="23">
        <v>1.3030999999999999</v>
      </c>
      <c r="I202" s="4">
        <v>42580</v>
      </c>
      <c r="J202" s="23">
        <v>0.96940000000000004</v>
      </c>
      <c r="K202" s="10">
        <f t="shared" si="21"/>
        <v>42580</v>
      </c>
      <c r="L202" s="35">
        <v>1</v>
      </c>
      <c r="M202" s="4">
        <v>42580</v>
      </c>
      <c r="N202" s="23">
        <v>0.75529999999999997</v>
      </c>
      <c r="O202" s="4">
        <v>42580</v>
      </c>
      <c r="P202" s="23">
        <v>7.7587999999999999</v>
      </c>
      <c r="Q202" s="4">
        <v>42580</v>
      </c>
      <c r="R202" s="23">
        <v>0.89490000000000003</v>
      </c>
      <c r="S202" s="10">
        <f t="shared" si="22"/>
        <v>42580</v>
      </c>
      <c r="T202" s="11">
        <f t="shared" si="25"/>
        <v>0.89490000000000003</v>
      </c>
      <c r="U202" s="4">
        <v>42580</v>
      </c>
      <c r="V202" s="9">
        <v>1120.24</v>
      </c>
      <c r="W202" s="4">
        <v>42580</v>
      </c>
      <c r="X202" s="23">
        <v>3.2488999999999999</v>
      </c>
      <c r="Y202" s="10">
        <f t="shared" si="23"/>
        <v>42580</v>
      </c>
      <c r="Z202" s="11">
        <f t="shared" si="26"/>
        <v>0.89490000000000003</v>
      </c>
      <c r="AA202" s="4">
        <v>42580</v>
      </c>
      <c r="AB202" s="23">
        <v>31.952999999999999</v>
      </c>
      <c r="AC202" s="4">
        <v>42580</v>
      </c>
      <c r="AD202" s="23">
        <v>66.995000000000005</v>
      </c>
      <c r="AE202" s="10">
        <f t="shared" si="24"/>
        <v>42580</v>
      </c>
      <c r="AF202" s="11">
        <f t="shared" si="27"/>
        <v>0.89490000000000003</v>
      </c>
      <c r="AG202" s="4">
        <v>42580</v>
      </c>
      <c r="AH202" s="23">
        <v>65.944500000000005</v>
      </c>
      <c r="AI202" s="4">
        <v>42580</v>
      </c>
      <c r="AJ202" s="23">
        <v>13.889799999999999</v>
      </c>
    </row>
    <row r="203" spans="1:36" x14ac:dyDescent="0.25">
      <c r="A203" s="4">
        <v>42613</v>
      </c>
      <c r="B203" s="23">
        <v>1.3302</v>
      </c>
      <c r="C203" s="4">
        <v>42613</v>
      </c>
      <c r="D203" s="9">
        <v>103.43</v>
      </c>
      <c r="E203" s="4">
        <v>42613</v>
      </c>
      <c r="F203" s="23">
        <v>6.6792999999999996</v>
      </c>
      <c r="G203" s="4">
        <v>42613</v>
      </c>
      <c r="H203" s="23">
        <v>1.3105</v>
      </c>
      <c r="I203" s="4">
        <v>42613</v>
      </c>
      <c r="J203" s="23">
        <v>0.9839</v>
      </c>
      <c r="K203" s="10">
        <f t="shared" si="21"/>
        <v>42613</v>
      </c>
      <c r="L203" s="35">
        <v>1</v>
      </c>
      <c r="M203" s="4">
        <v>42613</v>
      </c>
      <c r="N203" s="23">
        <v>0.7611</v>
      </c>
      <c r="O203" s="4">
        <v>42613</v>
      </c>
      <c r="P203" s="23">
        <v>7.7569999999999997</v>
      </c>
      <c r="Q203" s="4">
        <v>42613</v>
      </c>
      <c r="R203" s="23">
        <v>0.8962</v>
      </c>
      <c r="S203" s="10">
        <f t="shared" si="22"/>
        <v>42613</v>
      </c>
      <c r="T203" s="11">
        <f t="shared" si="25"/>
        <v>0.8962</v>
      </c>
      <c r="U203" s="4">
        <v>42613</v>
      </c>
      <c r="V203" s="9">
        <v>1114.8</v>
      </c>
      <c r="W203" s="4">
        <v>42613</v>
      </c>
      <c r="X203" s="23">
        <v>3.2267000000000001</v>
      </c>
      <c r="Y203" s="10">
        <f t="shared" si="23"/>
        <v>42613</v>
      </c>
      <c r="Z203" s="11">
        <f t="shared" si="26"/>
        <v>0.8962</v>
      </c>
      <c r="AA203" s="4">
        <v>42613</v>
      </c>
      <c r="AB203" s="23">
        <v>31.751999999999999</v>
      </c>
      <c r="AC203" s="4">
        <v>42613</v>
      </c>
      <c r="AD203" s="23">
        <v>66.963700000000003</v>
      </c>
      <c r="AE203" s="10">
        <f t="shared" si="24"/>
        <v>42613</v>
      </c>
      <c r="AF203" s="11">
        <f t="shared" si="27"/>
        <v>0.8962</v>
      </c>
      <c r="AG203" s="4">
        <v>42613</v>
      </c>
      <c r="AH203" s="23">
        <v>65.395899999999997</v>
      </c>
      <c r="AI203" s="4">
        <v>42613</v>
      </c>
      <c r="AJ203" s="23">
        <v>14.731299999999999</v>
      </c>
    </row>
    <row r="204" spans="1:36" x14ac:dyDescent="0.25">
      <c r="A204" s="4">
        <v>42643</v>
      </c>
      <c r="B204" s="23">
        <v>1.3055000000000001</v>
      </c>
      <c r="C204" s="4">
        <v>42643</v>
      </c>
      <c r="D204" s="9">
        <v>101.35</v>
      </c>
      <c r="E204" s="4">
        <v>42643</v>
      </c>
      <c r="F204" s="23">
        <v>6.6718000000000002</v>
      </c>
      <c r="G204" s="4">
        <v>42643</v>
      </c>
      <c r="H204" s="23">
        <v>1.3127</v>
      </c>
      <c r="I204" s="4">
        <v>42643</v>
      </c>
      <c r="J204" s="23">
        <v>0.97140000000000004</v>
      </c>
      <c r="K204" s="10">
        <f t="shared" si="21"/>
        <v>42643</v>
      </c>
      <c r="L204" s="35">
        <v>1</v>
      </c>
      <c r="M204" s="4">
        <v>42643</v>
      </c>
      <c r="N204" s="23">
        <v>0.77049999999999996</v>
      </c>
      <c r="O204" s="4">
        <v>42643</v>
      </c>
      <c r="P204" s="23">
        <v>7.7564000000000002</v>
      </c>
      <c r="Q204" s="4">
        <v>42643</v>
      </c>
      <c r="R204" s="23">
        <v>0.8901</v>
      </c>
      <c r="S204" s="10">
        <f t="shared" si="22"/>
        <v>42643</v>
      </c>
      <c r="T204" s="11">
        <f t="shared" si="25"/>
        <v>0.8901</v>
      </c>
      <c r="U204" s="4">
        <v>42643</v>
      </c>
      <c r="V204" s="9">
        <v>1101.1300000000001</v>
      </c>
      <c r="W204" s="4">
        <v>42643</v>
      </c>
      <c r="X204" s="23">
        <v>3.2624</v>
      </c>
      <c r="Y204" s="10">
        <f t="shared" si="23"/>
        <v>42643</v>
      </c>
      <c r="Z204" s="11">
        <f t="shared" si="26"/>
        <v>0.8901</v>
      </c>
      <c r="AA204" s="4">
        <v>42643</v>
      </c>
      <c r="AB204" s="23">
        <v>31.355</v>
      </c>
      <c r="AC204" s="4">
        <v>42643</v>
      </c>
      <c r="AD204" s="23">
        <v>66.6113</v>
      </c>
      <c r="AE204" s="10">
        <f t="shared" si="24"/>
        <v>42643</v>
      </c>
      <c r="AF204" s="11">
        <f t="shared" si="27"/>
        <v>0.8901</v>
      </c>
      <c r="AG204" s="4">
        <v>42643</v>
      </c>
      <c r="AH204" s="23">
        <v>62.878999999999998</v>
      </c>
      <c r="AI204" s="4">
        <v>42643</v>
      </c>
      <c r="AJ204" s="23">
        <v>13.7225</v>
      </c>
    </row>
    <row r="205" spans="1:36" x14ac:dyDescent="0.25">
      <c r="A205" s="4">
        <v>42674</v>
      </c>
      <c r="B205" s="23">
        <v>1.3142</v>
      </c>
      <c r="C205" s="4">
        <v>42674</v>
      </c>
      <c r="D205" s="9">
        <v>104.82</v>
      </c>
      <c r="E205" s="4">
        <v>42674</v>
      </c>
      <c r="F205" s="23">
        <v>6.7758000000000003</v>
      </c>
      <c r="G205" s="4">
        <v>42674</v>
      </c>
      <c r="H205" s="23">
        <v>1.3409</v>
      </c>
      <c r="I205" s="4">
        <v>42674</v>
      </c>
      <c r="J205" s="23">
        <v>0.98899999999999999</v>
      </c>
      <c r="K205" s="10">
        <f t="shared" si="21"/>
        <v>42674</v>
      </c>
      <c r="L205" s="35">
        <v>1</v>
      </c>
      <c r="M205" s="4">
        <v>42674</v>
      </c>
      <c r="N205" s="23">
        <v>0.81689999999999996</v>
      </c>
      <c r="O205" s="4">
        <v>42674</v>
      </c>
      <c r="P205" s="23">
        <v>7.7552000000000003</v>
      </c>
      <c r="Q205" s="4">
        <v>42674</v>
      </c>
      <c r="R205" s="23">
        <v>0.91069999999999995</v>
      </c>
      <c r="S205" s="10">
        <f t="shared" si="22"/>
        <v>42674</v>
      </c>
      <c r="T205" s="11">
        <f t="shared" si="25"/>
        <v>0.91069999999999995</v>
      </c>
      <c r="U205" s="4">
        <v>42674</v>
      </c>
      <c r="V205" s="9">
        <v>1143.78</v>
      </c>
      <c r="W205" s="4">
        <v>42674</v>
      </c>
      <c r="X205" s="23">
        <v>3.1936</v>
      </c>
      <c r="Y205" s="10">
        <f t="shared" si="23"/>
        <v>42674</v>
      </c>
      <c r="Z205" s="11">
        <f t="shared" si="26"/>
        <v>0.91069999999999995</v>
      </c>
      <c r="AA205" s="4">
        <v>42674</v>
      </c>
      <c r="AB205" s="23">
        <v>31.556999999999999</v>
      </c>
      <c r="AC205" s="4">
        <v>42674</v>
      </c>
      <c r="AD205" s="23">
        <v>66.78</v>
      </c>
      <c r="AE205" s="10">
        <f t="shared" si="24"/>
        <v>42674</v>
      </c>
      <c r="AF205" s="11">
        <f t="shared" si="27"/>
        <v>0.91069999999999995</v>
      </c>
      <c r="AG205" s="4">
        <v>42674</v>
      </c>
      <c r="AH205" s="23">
        <v>63.392299999999999</v>
      </c>
      <c r="AI205" s="4">
        <v>42674</v>
      </c>
      <c r="AJ205" s="23">
        <v>13.4741</v>
      </c>
    </row>
    <row r="206" spans="1:36" x14ac:dyDescent="0.25">
      <c r="A206" s="4">
        <v>42704</v>
      </c>
      <c r="B206" s="23">
        <v>1.3543000000000001</v>
      </c>
      <c r="C206" s="4">
        <v>42704</v>
      </c>
      <c r="D206" s="9">
        <v>114.46</v>
      </c>
      <c r="E206" s="4">
        <v>42704</v>
      </c>
      <c r="F206" s="23">
        <v>6.8894000000000002</v>
      </c>
      <c r="G206" s="4">
        <v>42704</v>
      </c>
      <c r="H206" s="23">
        <v>1.3436999999999999</v>
      </c>
      <c r="I206" s="4">
        <v>42704</v>
      </c>
      <c r="J206" s="23">
        <v>1.0173000000000001</v>
      </c>
      <c r="K206" s="10">
        <f t="shared" si="21"/>
        <v>42704</v>
      </c>
      <c r="L206" s="35">
        <v>1</v>
      </c>
      <c r="M206" s="4">
        <v>42704</v>
      </c>
      <c r="N206" s="23">
        <v>0.79959999999999998</v>
      </c>
      <c r="O206" s="4">
        <v>42704</v>
      </c>
      <c r="P206" s="23">
        <v>7.7565</v>
      </c>
      <c r="Q206" s="4">
        <v>42704</v>
      </c>
      <c r="R206" s="23">
        <v>0.94440000000000002</v>
      </c>
      <c r="S206" s="10">
        <f t="shared" si="22"/>
        <v>42704</v>
      </c>
      <c r="T206" s="11">
        <f t="shared" si="25"/>
        <v>0.94440000000000002</v>
      </c>
      <c r="U206" s="4">
        <v>42704</v>
      </c>
      <c r="V206" s="9">
        <v>1168.96</v>
      </c>
      <c r="W206" s="4">
        <v>42704</v>
      </c>
      <c r="X206" s="23">
        <v>3.3858000000000001</v>
      </c>
      <c r="Y206" s="10">
        <f t="shared" si="23"/>
        <v>42704</v>
      </c>
      <c r="Z206" s="11">
        <f t="shared" si="26"/>
        <v>0.94440000000000002</v>
      </c>
      <c r="AA206" s="4">
        <v>42704</v>
      </c>
      <c r="AB206" s="23">
        <v>31.869</v>
      </c>
      <c r="AC206" s="4">
        <v>42704</v>
      </c>
      <c r="AD206" s="23">
        <v>68.3887</v>
      </c>
      <c r="AE206" s="10">
        <f t="shared" si="24"/>
        <v>42704</v>
      </c>
      <c r="AF206" s="11">
        <f t="shared" si="27"/>
        <v>0.94440000000000002</v>
      </c>
      <c r="AG206" s="4">
        <v>42704</v>
      </c>
      <c r="AH206" s="23">
        <v>64.106800000000007</v>
      </c>
      <c r="AI206" s="4">
        <v>42704</v>
      </c>
      <c r="AJ206" s="23">
        <v>14.093999999999999</v>
      </c>
    </row>
    <row r="207" spans="1:36" x14ac:dyDescent="0.25">
      <c r="A207" s="4">
        <v>42734</v>
      </c>
      <c r="B207" s="23">
        <v>1.3887</v>
      </c>
      <c r="C207" s="4">
        <v>42734</v>
      </c>
      <c r="D207" s="9">
        <v>116.96</v>
      </c>
      <c r="E207" s="4">
        <v>42734</v>
      </c>
      <c r="F207" s="23">
        <v>6.9450000000000003</v>
      </c>
      <c r="G207" s="4">
        <v>42734</v>
      </c>
      <c r="H207" s="23">
        <v>1.3441000000000001</v>
      </c>
      <c r="I207" s="4">
        <v>42734</v>
      </c>
      <c r="J207" s="23">
        <v>1.0189999999999999</v>
      </c>
      <c r="K207" s="10">
        <f t="shared" si="21"/>
        <v>42734</v>
      </c>
      <c r="L207" s="35">
        <v>1</v>
      </c>
      <c r="M207" s="4">
        <v>42734</v>
      </c>
      <c r="N207" s="23">
        <v>0.81010000000000004</v>
      </c>
      <c r="O207" s="4">
        <v>42734</v>
      </c>
      <c r="P207" s="23">
        <v>7.7558999999999996</v>
      </c>
      <c r="Q207" s="4">
        <v>42734</v>
      </c>
      <c r="R207" s="23">
        <v>0.9506</v>
      </c>
      <c r="S207" s="10">
        <f t="shared" si="22"/>
        <v>42734</v>
      </c>
      <c r="T207" s="11">
        <f t="shared" si="25"/>
        <v>0.9506</v>
      </c>
      <c r="U207" s="4">
        <v>42734</v>
      </c>
      <c r="V207" s="9">
        <v>1205.83</v>
      </c>
      <c r="W207" s="4">
        <v>42734</v>
      </c>
      <c r="X207" s="23">
        <v>3.2551999999999999</v>
      </c>
      <c r="Y207" s="10">
        <f t="shared" si="23"/>
        <v>42734</v>
      </c>
      <c r="Z207" s="11">
        <f t="shared" si="26"/>
        <v>0.9506</v>
      </c>
      <c r="AA207" s="4">
        <v>42734</v>
      </c>
      <c r="AB207" s="23">
        <v>32.326000000000001</v>
      </c>
      <c r="AC207" s="4">
        <v>42734</v>
      </c>
      <c r="AD207" s="23">
        <v>67.9238</v>
      </c>
      <c r="AE207" s="10">
        <f t="shared" si="24"/>
        <v>42734</v>
      </c>
      <c r="AF207" s="11">
        <f t="shared" si="27"/>
        <v>0.9506</v>
      </c>
      <c r="AG207" s="4">
        <v>42734</v>
      </c>
      <c r="AH207" s="23">
        <v>61.537500000000001</v>
      </c>
      <c r="AI207" s="4">
        <v>42734</v>
      </c>
      <c r="AJ207" s="23">
        <v>13.7401</v>
      </c>
    </row>
    <row r="208" spans="1:36" x14ac:dyDescent="0.25">
      <c r="A208" s="4">
        <v>42766</v>
      </c>
      <c r="B208" s="23">
        <v>1.3184</v>
      </c>
      <c r="C208" s="4">
        <v>42766</v>
      </c>
      <c r="D208" s="9">
        <v>112.8</v>
      </c>
      <c r="E208" s="4">
        <v>42766</v>
      </c>
      <c r="F208" s="23">
        <v>6.8840000000000003</v>
      </c>
      <c r="G208" s="4">
        <v>42766</v>
      </c>
      <c r="H208" s="23">
        <v>1.3029999999999999</v>
      </c>
      <c r="I208" s="4">
        <v>42766</v>
      </c>
      <c r="J208" s="23">
        <v>0.98919999999999997</v>
      </c>
      <c r="K208" s="10">
        <f t="shared" si="21"/>
        <v>42766</v>
      </c>
      <c r="L208" s="35">
        <v>1</v>
      </c>
      <c r="M208" s="4">
        <v>42766</v>
      </c>
      <c r="N208" s="23">
        <v>0.79490000000000005</v>
      </c>
      <c r="O208" s="4">
        <v>42766</v>
      </c>
      <c r="P208" s="23">
        <v>7.7590000000000003</v>
      </c>
      <c r="Q208" s="4">
        <v>42766</v>
      </c>
      <c r="R208" s="23">
        <v>0.92610000000000003</v>
      </c>
      <c r="S208" s="10">
        <f t="shared" si="22"/>
        <v>42766</v>
      </c>
      <c r="T208" s="11">
        <f t="shared" si="25"/>
        <v>0.92610000000000003</v>
      </c>
      <c r="U208" s="4">
        <v>42766</v>
      </c>
      <c r="V208" s="9">
        <v>1161.31</v>
      </c>
      <c r="W208" s="4">
        <v>42766</v>
      </c>
      <c r="X208" s="23">
        <v>3.1486000000000001</v>
      </c>
      <c r="Y208" s="10">
        <f t="shared" si="23"/>
        <v>42766</v>
      </c>
      <c r="Z208" s="11">
        <f t="shared" si="26"/>
        <v>0.92610000000000003</v>
      </c>
      <c r="AA208" s="4">
        <v>42766</v>
      </c>
      <c r="AB208" s="23">
        <v>31.387</v>
      </c>
      <c r="AC208" s="4">
        <v>42766</v>
      </c>
      <c r="AD208" s="23">
        <v>67.864999999999995</v>
      </c>
      <c r="AE208" s="10">
        <f t="shared" si="24"/>
        <v>42766</v>
      </c>
      <c r="AF208" s="11">
        <f t="shared" si="27"/>
        <v>0.92610000000000003</v>
      </c>
      <c r="AG208" s="4">
        <v>42766</v>
      </c>
      <c r="AH208" s="23">
        <v>60.190800000000003</v>
      </c>
      <c r="AI208" s="4">
        <v>42766</v>
      </c>
      <c r="AJ208" s="23">
        <v>13.475300000000001</v>
      </c>
    </row>
    <row r="209" spans="1:36" x14ac:dyDescent="0.25">
      <c r="A209" s="4">
        <v>42794</v>
      </c>
      <c r="B209" s="23">
        <v>1.306</v>
      </c>
      <c r="C209" s="4">
        <v>42794</v>
      </c>
      <c r="D209" s="9">
        <v>112.77</v>
      </c>
      <c r="E209" s="4">
        <v>42794</v>
      </c>
      <c r="F209" s="23">
        <v>6.867</v>
      </c>
      <c r="G209" s="4">
        <v>42794</v>
      </c>
      <c r="H209" s="23">
        <v>1.3301000000000001</v>
      </c>
      <c r="I209" s="4">
        <v>42794</v>
      </c>
      <c r="J209" s="23">
        <v>1.0058</v>
      </c>
      <c r="K209" s="10">
        <f t="shared" si="21"/>
        <v>42794</v>
      </c>
      <c r="L209" s="35">
        <v>1</v>
      </c>
      <c r="M209" s="4">
        <v>42794</v>
      </c>
      <c r="N209" s="23">
        <v>0.80779999999999996</v>
      </c>
      <c r="O209" s="4">
        <v>42794</v>
      </c>
      <c r="P209" s="23">
        <v>7.7624000000000004</v>
      </c>
      <c r="Q209" s="4">
        <v>42794</v>
      </c>
      <c r="R209" s="23">
        <v>0.94550000000000001</v>
      </c>
      <c r="S209" s="10">
        <f t="shared" si="22"/>
        <v>42794</v>
      </c>
      <c r="T209" s="11">
        <f t="shared" si="25"/>
        <v>0.94550000000000001</v>
      </c>
      <c r="U209" s="4">
        <v>42794</v>
      </c>
      <c r="V209" s="9">
        <v>1130.28</v>
      </c>
      <c r="W209" s="4">
        <v>42794</v>
      </c>
      <c r="X209" s="23">
        <v>3.1103999999999998</v>
      </c>
      <c r="Y209" s="10">
        <f t="shared" si="23"/>
        <v>42794</v>
      </c>
      <c r="Z209" s="11">
        <f t="shared" si="26"/>
        <v>0.94550000000000001</v>
      </c>
      <c r="AA209" s="4">
        <v>42794</v>
      </c>
      <c r="AB209" s="23">
        <v>30.678999999999998</v>
      </c>
      <c r="AC209" s="4">
        <v>42794</v>
      </c>
      <c r="AD209" s="23">
        <v>66.69</v>
      </c>
      <c r="AE209" s="10">
        <f t="shared" si="24"/>
        <v>42794</v>
      </c>
      <c r="AF209" s="11">
        <f t="shared" si="27"/>
        <v>0.94550000000000001</v>
      </c>
      <c r="AG209" s="4">
        <v>42794</v>
      </c>
      <c r="AH209" s="23">
        <v>58.379399999999997</v>
      </c>
      <c r="AI209" s="4">
        <v>42794</v>
      </c>
      <c r="AJ209" s="23">
        <v>13.128500000000001</v>
      </c>
    </row>
    <row r="210" spans="1:36" x14ac:dyDescent="0.25">
      <c r="A210" s="4">
        <v>42825</v>
      </c>
      <c r="B210" s="23">
        <v>1.3108</v>
      </c>
      <c r="C210" s="4">
        <v>42825</v>
      </c>
      <c r="D210" s="9">
        <v>111.39</v>
      </c>
      <c r="E210" s="4">
        <v>42825</v>
      </c>
      <c r="F210" s="23">
        <v>6.8872</v>
      </c>
      <c r="G210" s="4">
        <v>42825</v>
      </c>
      <c r="H210" s="23">
        <v>1.3318000000000001</v>
      </c>
      <c r="I210" s="4">
        <v>42825</v>
      </c>
      <c r="J210" s="23">
        <v>1.0025999999999999</v>
      </c>
      <c r="K210" s="10">
        <f t="shared" si="21"/>
        <v>42825</v>
      </c>
      <c r="L210" s="35">
        <v>1</v>
      </c>
      <c r="M210" s="4">
        <v>42825</v>
      </c>
      <c r="N210" s="23">
        <v>0.79679999999999995</v>
      </c>
      <c r="O210" s="4">
        <v>42825</v>
      </c>
      <c r="P210" s="23">
        <v>7.7709000000000001</v>
      </c>
      <c r="Q210" s="4">
        <v>42825</v>
      </c>
      <c r="R210" s="23">
        <v>0.9385</v>
      </c>
      <c r="S210" s="10">
        <f t="shared" si="22"/>
        <v>42825</v>
      </c>
      <c r="T210" s="11">
        <f t="shared" si="25"/>
        <v>0.9385</v>
      </c>
      <c r="U210" s="4">
        <v>42825</v>
      </c>
      <c r="V210" s="9">
        <v>1118.45</v>
      </c>
      <c r="W210" s="4">
        <v>42825</v>
      </c>
      <c r="X210" s="23">
        <v>3.1219999999999999</v>
      </c>
      <c r="Y210" s="10">
        <f t="shared" si="23"/>
        <v>42825</v>
      </c>
      <c r="Z210" s="11">
        <f t="shared" si="26"/>
        <v>0.9385</v>
      </c>
      <c r="AA210" s="4">
        <v>42825</v>
      </c>
      <c r="AB210" s="23">
        <v>30.347999999999999</v>
      </c>
      <c r="AC210" s="4">
        <v>42825</v>
      </c>
      <c r="AD210" s="23">
        <v>64.849999999999994</v>
      </c>
      <c r="AE210" s="10">
        <f t="shared" si="24"/>
        <v>42825</v>
      </c>
      <c r="AF210" s="11">
        <f t="shared" si="27"/>
        <v>0.9385</v>
      </c>
      <c r="AG210" s="4">
        <v>42825</v>
      </c>
      <c r="AH210" s="23">
        <v>56.244700000000002</v>
      </c>
      <c r="AI210" s="4">
        <v>42825</v>
      </c>
      <c r="AJ210" s="23">
        <v>13.413600000000001</v>
      </c>
    </row>
    <row r="211" spans="1:36" x14ac:dyDescent="0.25">
      <c r="A211" s="4">
        <v>42853</v>
      </c>
      <c r="B211" s="23">
        <v>1.3385</v>
      </c>
      <c r="C211" s="4">
        <v>42853</v>
      </c>
      <c r="D211" s="9">
        <v>111.3</v>
      </c>
      <c r="E211" s="4">
        <v>42853</v>
      </c>
      <c r="F211" s="23">
        <v>6.8935000000000004</v>
      </c>
      <c r="G211" s="4">
        <v>42853</v>
      </c>
      <c r="H211" s="23">
        <v>1.3661000000000001</v>
      </c>
      <c r="I211" s="4">
        <v>42853</v>
      </c>
      <c r="J211" s="23">
        <v>0.99390000000000001</v>
      </c>
      <c r="K211" s="10">
        <f t="shared" ref="K211:K267" si="28">$Q211</f>
        <v>42853</v>
      </c>
      <c r="L211" s="35">
        <v>1</v>
      </c>
      <c r="M211" s="4">
        <v>42853</v>
      </c>
      <c r="N211" s="23">
        <v>0.7732</v>
      </c>
      <c r="O211" s="4">
        <v>42853</v>
      </c>
      <c r="P211" s="23">
        <v>7.7779999999999996</v>
      </c>
      <c r="Q211" s="4">
        <v>42853</v>
      </c>
      <c r="R211" s="23">
        <v>0.9163</v>
      </c>
      <c r="S211" s="10">
        <f t="shared" ref="S211:S267" si="29">$Q211</f>
        <v>42853</v>
      </c>
      <c r="T211" s="11">
        <f t="shared" si="25"/>
        <v>0.9163</v>
      </c>
      <c r="U211" s="4">
        <v>42853</v>
      </c>
      <c r="V211" s="9">
        <v>1137.6500000000001</v>
      </c>
      <c r="W211" s="4">
        <v>42853</v>
      </c>
      <c r="X211" s="23">
        <v>3.1768000000000001</v>
      </c>
      <c r="Y211" s="10">
        <f t="shared" ref="Y211:Y267" si="30">$Q211</f>
        <v>42853</v>
      </c>
      <c r="Z211" s="11">
        <f t="shared" si="26"/>
        <v>0.9163</v>
      </c>
      <c r="AA211" s="4">
        <v>42853</v>
      </c>
      <c r="AB211" s="23">
        <v>30.21</v>
      </c>
      <c r="AC211" s="4">
        <v>42853</v>
      </c>
      <c r="AD211" s="23">
        <v>64.246200000000002</v>
      </c>
      <c r="AE211" s="10">
        <f t="shared" ref="AE211:AE267" si="31">$Q211</f>
        <v>42853</v>
      </c>
      <c r="AF211" s="11">
        <f t="shared" si="27"/>
        <v>0.9163</v>
      </c>
      <c r="AG211" s="4">
        <v>42853</v>
      </c>
      <c r="AH211" s="23">
        <v>56.998100000000001</v>
      </c>
      <c r="AI211" s="4">
        <v>42853</v>
      </c>
      <c r="AJ211" s="23">
        <v>13.315099999999999</v>
      </c>
    </row>
    <row r="212" spans="1:36" x14ac:dyDescent="0.25">
      <c r="A212" s="4">
        <v>42886</v>
      </c>
      <c r="B212" s="23">
        <v>1.3458000000000001</v>
      </c>
      <c r="C212" s="4">
        <v>42886</v>
      </c>
      <c r="D212" s="9">
        <v>110.78</v>
      </c>
      <c r="E212" s="4">
        <v>42886</v>
      </c>
      <c r="F212" s="23">
        <v>6.8179999999999996</v>
      </c>
      <c r="G212" s="4">
        <v>42886</v>
      </c>
      <c r="H212" s="23">
        <v>1.35</v>
      </c>
      <c r="I212" s="4">
        <v>42886</v>
      </c>
      <c r="J212" s="23">
        <v>0.96779999999999999</v>
      </c>
      <c r="K212" s="10">
        <f t="shared" si="28"/>
        <v>42886</v>
      </c>
      <c r="L212" s="35">
        <v>1</v>
      </c>
      <c r="M212" s="4">
        <v>42886</v>
      </c>
      <c r="N212" s="23">
        <v>0.77580000000000005</v>
      </c>
      <c r="O212" s="4">
        <v>42886</v>
      </c>
      <c r="P212" s="23">
        <v>7.7920999999999996</v>
      </c>
      <c r="Q212" s="4">
        <v>42886</v>
      </c>
      <c r="R212" s="23">
        <v>0.88939999999999997</v>
      </c>
      <c r="S212" s="10">
        <f t="shared" si="29"/>
        <v>42886</v>
      </c>
      <c r="T212" s="11">
        <f t="shared" si="25"/>
        <v>0.88939999999999997</v>
      </c>
      <c r="U212" s="4">
        <v>42886</v>
      </c>
      <c r="V212" s="9">
        <v>1119.6500000000001</v>
      </c>
      <c r="W212" s="4">
        <v>42886</v>
      </c>
      <c r="X212" s="23">
        <v>3.2269999999999999</v>
      </c>
      <c r="Y212" s="10">
        <f t="shared" si="30"/>
        <v>42886</v>
      </c>
      <c r="Z212" s="11">
        <f t="shared" si="26"/>
        <v>0.88939999999999997</v>
      </c>
      <c r="AA212" s="4">
        <v>42886</v>
      </c>
      <c r="AB212" s="23">
        <v>30.123999999999999</v>
      </c>
      <c r="AC212" s="4">
        <v>42886</v>
      </c>
      <c r="AD212" s="23">
        <v>64.507499999999993</v>
      </c>
      <c r="AE212" s="10">
        <f t="shared" si="31"/>
        <v>42886</v>
      </c>
      <c r="AF212" s="11">
        <f t="shared" si="27"/>
        <v>0.88939999999999997</v>
      </c>
      <c r="AG212" s="4">
        <v>42886</v>
      </c>
      <c r="AH212" s="23">
        <v>56.617199999999997</v>
      </c>
      <c r="AI212" s="4">
        <v>42886</v>
      </c>
      <c r="AJ212" s="23">
        <v>13.117900000000001</v>
      </c>
    </row>
    <row r="213" spans="1:36" x14ac:dyDescent="0.25">
      <c r="A213" s="4">
        <v>42916</v>
      </c>
      <c r="B213" s="23">
        <v>1.3007</v>
      </c>
      <c r="C213" s="4">
        <v>42916</v>
      </c>
      <c r="D213" s="9">
        <v>112.39</v>
      </c>
      <c r="E213" s="4">
        <v>42916</v>
      </c>
      <c r="F213" s="23">
        <v>6.7808999999999999</v>
      </c>
      <c r="G213" s="4">
        <v>42916</v>
      </c>
      <c r="H213" s="23">
        <v>1.2964</v>
      </c>
      <c r="I213" s="4">
        <v>42916</v>
      </c>
      <c r="J213" s="23">
        <v>0.95789999999999997</v>
      </c>
      <c r="K213" s="10">
        <f t="shared" si="28"/>
        <v>42916</v>
      </c>
      <c r="L213" s="35">
        <v>1</v>
      </c>
      <c r="M213" s="4">
        <v>42916</v>
      </c>
      <c r="N213" s="23">
        <v>0.76770000000000005</v>
      </c>
      <c r="O213" s="4">
        <v>42916</v>
      </c>
      <c r="P213" s="23">
        <v>7.8071999999999999</v>
      </c>
      <c r="Q213" s="4">
        <v>42916</v>
      </c>
      <c r="R213" s="23">
        <v>0.87519999999999998</v>
      </c>
      <c r="S213" s="10">
        <f t="shared" si="29"/>
        <v>42916</v>
      </c>
      <c r="T213" s="11">
        <f t="shared" si="25"/>
        <v>0.87519999999999998</v>
      </c>
      <c r="U213" s="4">
        <v>42916</v>
      </c>
      <c r="V213" s="9">
        <v>1144.1400000000001</v>
      </c>
      <c r="W213" s="4">
        <v>42916</v>
      </c>
      <c r="X213" s="23">
        <v>3.3081999999999998</v>
      </c>
      <c r="Y213" s="10">
        <f t="shared" si="30"/>
        <v>42916</v>
      </c>
      <c r="Z213" s="11">
        <f t="shared" si="26"/>
        <v>0.87519999999999998</v>
      </c>
      <c r="AA213" s="4">
        <v>42916</v>
      </c>
      <c r="AB213" s="23">
        <v>30.428999999999998</v>
      </c>
      <c r="AC213" s="4">
        <v>42916</v>
      </c>
      <c r="AD213" s="23">
        <v>64.581299999999999</v>
      </c>
      <c r="AE213" s="10">
        <f t="shared" si="31"/>
        <v>42916</v>
      </c>
      <c r="AF213" s="11">
        <f t="shared" si="27"/>
        <v>0.87519999999999998</v>
      </c>
      <c r="AG213" s="4">
        <v>42916</v>
      </c>
      <c r="AH213" s="23">
        <v>58.872</v>
      </c>
      <c r="AI213" s="4">
        <v>42916</v>
      </c>
      <c r="AJ213" s="23">
        <v>13.074400000000001</v>
      </c>
    </row>
    <row r="214" spans="1:36" x14ac:dyDescent="0.25">
      <c r="A214" s="4">
        <v>42947</v>
      </c>
      <c r="B214" s="23">
        <v>1.2494000000000001</v>
      </c>
      <c r="C214" s="4">
        <v>42947</v>
      </c>
      <c r="D214" s="9">
        <v>110.26</v>
      </c>
      <c r="E214" s="4">
        <v>42947</v>
      </c>
      <c r="F214" s="23">
        <v>6.7266000000000004</v>
      </c>
      <c r="G214" s="4">
        <v>42947</v>
      </c>
      <c r="H214" s="23">
        <v>1.248</v>
      </c>
      <c r="I214" s="4">
        <v>42947</v>
      </c>
      <c r="J214" s="23">
        <v>0.96689999999999998</v>
      </c>
      <c r="K214" s="10">
        <f t="shared" si="28"/>
        <v>42947</v>
      </c>
      <c r="L214" s="35">
        <v>1</v>
      </c>
      <c r="M214" s="4">
        <v>42947</v>
      </c>
      <c r="N214" s="23">
        <v>0.75670000000000004</v>
      </c>
      <c r="O214" s="4">
        <v>42947</v>
      </c>
      <c r="P214" s="23">
        <v>7.8102</v>
      </c>
      <c r="Q214" s="4">
        <v>42947</v>
      </c>
      <c r="R214" s="23">
        <v>0.84450000000000003</v>
      </c>
      <c r="S214" s="10">
        <f t="shared" si="29"/>
        <v>42947</v>
      </c>
      <c r="T214" s="11">
        <f t="shared" si="25"/>
        <v>0.84450000000000003</v>
      </c>
      <c r="U214" s="4">
        <v>42947</v>
      </c>
      <c r="V214" s="9">
        <v>1119.32</v>
      </c>
      <c r="W214" s="4">
        <v>42947</v>
      </c>
      <c r="X214" s="23">
        <v>3.1254</v>
      </c>
      <c r="Y214" s="10">
        <f t="shared" si="30"/>
        <v>42947</v>
      </c>
      <c r="Z214" s="11">
        <f t="shared" si="26"/>
        <v>0.84450000000000003</v>
      </c>
      <c r="AA214" s="4">
        <v>42947</v>
      </c>
      <c r="AB214" s="23">
        <v>30.213000000000001</v>
      </c>
      <c r="AC214" s="4">
        <v>42947</v>
      </c>
      <c r="AD214" s="23">
        <v>64.1875</v>
      </c>
      <c r="AE214" s="10">
        <f t="shared" si="31"/>
        <v>42947</v>
      </c>
      <c r="AF214" s="11">
        <f t="shared" si="27"/>
        <v>0.84450000000000003</v>
      </c>
      <c r="AG214" s="4">
        <v>42947</v>
      </c>
      <c r="AH214" s="23">
        <v>59.777900000000002</v>
      </c>
      <c r="AI214" s="4">
        <v>42947</v>
      </c>
      <c r="AJ214" s="23">
        <v>13.1859</v>
      </c>
    </row>
    <row r="215" spans="1:36" x14ac:dyDescent="0.25">
      <c r="A215" s="4">
        <v>42978</v>
      </c>
      <c r="B215" s="23">
        <v>1.2585999999999999</v>
      </c>
      <c r="C215" s="4">
        <v>42978</v>
      </c>
      <c r="D215" s="9">
        <v>109.98</v>
      </c>
      <c r="E215" s="4">
        <v>42978</v>
      </c>
      <c r="F215" s="23">
        <v>6.5900999999999996</v>
      </c>
      <c r="G215" s="4">
        <v>42978</v>
      </c>
      <c r="H215" s="23">
        <v>1.2482</v>
      </c>
      <c r="I215" s="4">
        <v>42978</v>
      </c>
      <c r="J215" s="23">
        <v>0.9587</v>
      </c>
      <c r="K215" s="10">
        <f t="shared" si="28"/>
        <v>42978</v>
      </c>
      <c r="L215" s="35">
        <v>1</v>
      </c>
      <c r="M215" s="4">
        <v>42978</v>
      </c>
      <c r="N215" s="23">
        <v>0.77359999999999995</v>
      </c>
      <c r="O215" s="4">
        <v>42978</v>
      </c>
      <c r="P215" s="23">
        <v>7.8258999999999999</v>
      </c>
      <c r="Q215" s="4">
        <v>42978</v>
      </c>
      <c r="R215" s="23">
        <v>0.8397</v>
      </c>
      <c r="S215" s="10">
        <f t="shared" si="29"/>
        <v>42978</v>
      </c>
      <c r="T215" s="11">
        <f t="shared" si="25"/>
        <v>0.8397</v>
      </c>
      <c r="U215" s="4">
        <v>42978</v>
      </c>
      <c r="V215" s="9">
        <v>1127.55</v>
      </c>
      <c r="W215" s="4">
        <v>42978</v>
      </c>
      <c r="X215" s="23">
        <v>3.1490999999999998</v>
      </c>
      <c r="Y215" s="10">
        <f t="shared" si="30"/>
        <v>42978</v>
      </c>
      <c r="Z215" s="11">
        <f t="shared" si="26"/>
        <v>0.8397</v>
      </c>
      <c r="AA215" s="4">
        <v>42978</v>
      </c>
      <c r="AB215" s="23">
        <v>30.167999999999999</v>
      </c>
      <c r="AC215" s="4">
        <v>42978</v>
      </c>
      <c r="AD215" s="23">
        <v>63.906300000000002</v>
      </c>
      <c r="AE215" s="10">
        <f t="shared" si="31"/>
        <v>42978</v>
      </c>
      <c r="AF215" s="11">
        <f t="shared" si="27"/>
        <v>0.8397</v>
      </c>
      <c r="AG215" s="4">
        <v>42978</v>
      </c>
      <c r="AH215" s="23">
        <v>58.034999999999997</v>
      </c>
      <c r="AI215" s="4">
        <v>42978</v>
      </c>
      <c r="AJ215" s="23">
        <v>13.0032</v>
      </c>
    </row>
    <row r="216" spans="1:36" x14ac:dyDescent="0.25">
      <c r="A216" s="4">
        <v>43007</v>
      </c>
      <c r="B216" s="23">
        <v>1.2765</v>
      </c>
      <c r="C216" s="4">
        <v>43007</v>
      </c>
      <c r="D216" s="9">
        <v>112.51</v>
      </c>
      <c r="E216" s="4">
        <v>43007</v>
      </c>
      <c r="F216" s="23">
        <v>6.6528</v>
      </c>
      <c r="G216" s="4">
        <v>43007</v>
      </c>
      <c r="H216" s="23">
        <v>1.2472000000000001</v>
      </c>
      <c r="I216" s="4">
        <v>43007</v>
      </c>
      <c r="J216" s="23">
        <v>0.96830000000000005</v>
      </c>
      <c r="K216" s="10">
        <f t="shared" si="28"/>
        <v>43007</v>
      </c>
      <c r="L216" s="35">
        <v>1</v>
      </c>
      <c r="M216" s="4">
        <v>43007</v>
      </c>
      <c r="N216" s="23">
        <v>0.74650000000000005</v>
      </c>
      <c r="O216" s="4">
        <v>43007</v>
      </c>
      <c r="P216" s="23">
        <v>7.8109999999999999</v>
      </c>
      <c r="Q216" s="4">
        <v>43007</v>
      </c>
      <c r="R216" s="23">
        <v>0.84640000000000004</v>
      </c>
      <c r="S216" s="10">
        <f t="shared" si="29"/>
        <v>43007</v>
      </c>
      <c r="T216" s="11">
        <f t="shared" si="25"/>
        <v>0.84640000000000004</v>
      </c>
      <c r="U216" s="4">
        <v>43007</v>
      </c>
      <c r="V216" s="9">
        <v>1145.44</v>
      </c>
      <c r="W216" s="4">
        <v>43007</v>
      </c>
      <c r="X216" s="23">
        <v>3.1625000000000001</v>
      </c>
      <c r="Y216" s="10">
        <f t="shared" si="30"/>
        <v>43007</v>
      </c>
      <c r="Z216" s="11">
        <f t="shared" si="26"/>
        <v>0.84640000000000004</v>
      </c>
      <c r="AA216" s="4">
        <v>43007</v>
      </c>
      <c r="AB216" s="23">
        <v>30.324000000000002</v>
      </c>
      <c r="AC216" s="4">
        <v>43007</v>
      </c>
      <c r="AD216" s="23">
        <v>65.28</v>
      </c>
      <c r="AE216" s="10">
        <f t="shared" si="31"/>
        <v>43007</v>
      </c>
      <c r="AF216" s="11">
        <f t="shared" si="27"/>
        <v>0.84640000000000004</v>
      </c>
      <c r="AG216" s="4">
        <v>43007</v>
      </c>
      <c r="AH216" s="23">
        <v>57.554499999999997</v>
      </c>
      <c r="AI216" s="4">
        <v>43007</v>
      </c>
      <c r="AJ216" s="23">
        <v>13.558999999999999</v>
      </c>
    </row>
    <row r="217" spans="1:36" x14ac:dyDescent="0.25">
      <c r="A217" s="4">
        <v>43039</v>
      </c>
      <c r="B217" s="23">
        <v>1.3062</v>
      </c>
      <c r="C217" s="4">
        <v>43039</v>
      </c>
      <c r="D217" s="9">
        <v>113.64</v>
      </c>
      <c r="E217" s="4">
        <v>43039</v>
      </c>
      <c r="F217" s="23">
        <v>6.6349999999999998</v>
      </c>
      <c r="G217" s="4">
        <v>43039</v>
      </c>
      <c r="H217" s="23">
        <v>1.2887999999999999</v>
      </c>
      <c r="I217" s="4">
        <v>43039</v>
      </c>
      <c r="J217" s="23">
        <v>0.99760000000000004</v>
      </c>
      <c r="K217" s="10">
        <f t="shared" si="28"/>
        <v>43039</v>
      </c>
      <c r="L217" s="35">
        <v>1</v>
      </c>
      <c r="M217" s="4">
        <v>43039</v>
      </c>
      <c r="N217" s="23">
        <v>0.75280000000000002</v>
      </c>
      <c r="O217" s="4">
        <v>43039</v>
      </c>
      <c r="P217" s="23">
        <v>7.8010999999999999</v>
      </c>
      <c r="Q217" s="4">
        <v>43039</v>
      </c>
      <c r="R217" s="23">
        <v>0.85870000000000002</v>
      </c>
      <c r="S217" s="10">
        <f t="shared" si="29"/>
        <v>43039</v>
      </c>
      <c r="T217" s="11">
        <f t="shared" si="25"/>
        <v>0.85870000000000002</v>
      </c>
      <c r="U217" s="4">
        <v>43039</v>
      </c>
      <c r="V217" s="9">
        <v>1120.3399999999999</v>
      </c>
      <c r="W217" s="4">
        <v>43039</v>
      </c>
      <c r="X217" s="23">
        <v>3.2713000000000001</v>
      </c>
      <c r="Y217" s="10">
        <f t="shared" si="30"/>
        <v>43039</v>
      </c>
      <c r="Z217" s="11">
        <f t="shared" si="26"/>
        <v>0.85870000000000002</v>
      </c>
      <c r="AA217" s="4">
        <v>43039</v>
      </c>
      <c r="AB217" s="23">
        <v>30.163</v>
      </c>
      <c r="AC217" s="4">
        <v>43039</v>
      </c>
      <c r="AD217" s="23">
        <v>64.747500000000002</v>
      </c>
      <c r="AE217" s="10">
        <f t="shared" si="31"/>
        <v>43039</v>
      </c>
      <c r="AF217" s="11">
        <f t="shared" si="27"/>
        <v>0.85870000000000002</v>
      </c>
      <c r="AG217" s="4">
        <v>43039</v>
      </c>
      <c r="AH217" s="23">
        <v>58.342500000000001</v>
      </c>
      <c r="AI217" s="4">
        <v>43039</v>
      </c>
      <c r="AJ217" s="23">
        <v>14.1272</v>
      </c>
    </row>
    <row r="218" spans="1:36" x14ac:dyDescent="0.25">
      <c r="A218" s="4">
        <v>43069</v>
      </c>
      <c r="B218" s="23">
        <v>1.3217000000000001</v>
      </c>
      <c r="C218" s="4">
        <v>43069</v>
      </c>
      <c r="D218" s="9">
        <v>112.54</v>
      </c>
      <c r="E218" s="4">
        <v>43069</v>
      </c>
      <c r="F218" s="23">
        <v>6.6090999999999998</v>
      </c>
      <c r="G218" s="4">
        <v>43069</v>
      </c>
      <c r="H218" s="23">
        <v>1.2897000000000001</v>
      </c>
      <c r="I218" s="4">
        <v>43069</v>
      </c>
      <c r="J218" s="23">
        <v>0.98360000000000003</v>
      </c>
      <c r="K218" s="10">
        <f t="shared" si="28"/>
        <v>43069</v>
      </c>
      <c r="L218" s="35">
        <v>1</v>
      </c>
      <c r="M218" s="4">
        <v>43069</v>
      </c>
      <c r="N218" s="23">
        <v>0.73929999999999996</v>
      </c>
      <c r="O218" s="4">
        <v>43069</v>
      </c>
      <c r="P218" s="23">
        <v>7.8098999999999998</v>
      </c>
      <c r="Q218" s="4">
        <v>43069</v>
      </c>
      <c r="R218" s="23">
        <v>0.84009999999999996</v>
      </c>
      <c r="S218" s="10">
        <f t="shared" si="29"/>
        <v>43069</v>
      </c>
      <c r="T218" s="11">
        <f t="shared" si="25"/>
        <v>0.84009999999999996</v>
      </c>
      <c r="U218" s="4">
        <v>43069</v>
      </c>
      <c r="V218" s="9">
        <v>1087.97</v>
      </c>
      <c r="W218" s="4">
        <v>43069</v>
      </c>
      <c r="X218" s="23">
        <v>3.2681</v>
      </c>
      <c r="Y218" s="10">
        <f t="shared" si="30"/>
        <v>43069</v>
      </c>
      <c r="Z218" s="11">
        <f t="shared" si="26"/>
        <v>0.84009999999999996</v>
      </c>
      <c r="AA218" s="4">
        <v>43069</v>
      </c>
      <c r="AB218" s="23">
        <v>30.01</v>
      </c>
      <c r="AC218" s="4">
        <v>43069</v>
      </c>
      <c r="AD218" s="23">
        <v>64.463700000000003</v>
      </c>
      <c r="AE218" s="10">
        <f t="shared" si="31"/>
        <v>43069</v>
      </c>
      <c r="AF218" s="11">
        <f t="shared" si="27"/>
        <v>0.84009999999999996</v>
      </c>
      <c r="AG218" s="4">
        <v>43069</v>
      </c>
      <c r="AH218" s="23">
        <v>58.432200000000002</v>
      </c>
      <c r="AI218" s="4">
        <v>43069</v>
      </c>
      <c r="AJ218" s="23">
        <v>13.6981</v>
      </c>
    </row>
    <row r="219" spans="1:36" x14ac:dyDescent="0.25">
      <c r="A219" s="4">
        <v>43098</v>
      </c>
      <c r="B219" s="23">
        <v>1.2809999999999999</v>
      </c>
      <c r="C219" s="4">
        <v>43098</v>
      </c>
      <c r="D219" s="9">
        <v>112.69</v>
      </c>
      <c r="E219" s="4">
        <v>43098</v>
      </c>
      <c r="F219" s="23">
        <v>6.5068000000000001</v>
      </c>
      <c r="G219" s="4">
        <v>43098</v>
      </c>
      <c r="H219" s="23">
        <v>1.2571000000000001</v>
      </c>
      <c r="I219" s="4">
        <v>43098</v>
      </c>
      <c r="J219" s="23">
        <v>0.97430000000000005</v>
      </c>
      <c r="K219" s="10">
        <f t="shared" si="28"/>
        <v>43098</v>
      </c>
      <c r="L219" s="35">
        <v>1</v>
      </c>
      <c r="M219" s="4">
        <v>43098</v>
      </c>
      <c r="N219" s="23">
        <v>0.74019999999999997</v>
      </c>
      <c r="O219" s="4">
        <v>43098</v>
      </c>
      <c r="P219" s="23">
        <v>7.8140000000000001</v>
      </c>
      <c r="Q219" s="4">
        <v>43098</v>
      </c>
      <c r="R219" s="23">
        <v>0.83299999999999996</v>
      </c>
      <c r="S219" s="10">
        <f t="shared" si="29"/>
        <v>43098</v>
      </c>
      <c r="T219" s="11">
        <f t="shared" si="25"/>
        <v>0.83299999999999996</v>
      </c>
      <c r="U219" s="4">
        <v>43098</v>
      </c>
      <c r="V219" s="9">
        <v>1067.4000000000001</v>
      </c>
      <c r="W219" s="4">
        <v>43098</v>
      </c>
      <c r="X219" s="23">
        <v>3.3125</v>
      </c>
      <c r="Y219" s="10">
        <f t="shared" si="30"/>
        <v>43098</v>
      </c>
      <c r="Z219" s="11">
        <f t="shared" si="26"/>
        <v>0.83299999999999996</v>
      </c>
      <c r="AA219" s="4">
        <v>43098</v>
      </c>
      <c r="AB219" s="23">
        <v>29.733000000000001</v>
      </c>
      <c r="AC219" s="4">
        <v>43098</v>
      </c>
      <c r="AD219" s="23">
        <v>63.872500000000002</v>
      </c>
      <c r="AE219" s="10">
        <f t="shared" si="31"/>
        <v>43098</v>
      </c>
      <c r="AF219" s="11">
        <f t="shared" si="27"/>
        <v>0.83299999999999996</v>
      </c>
      <c r="AG219" s="4">
        <v>43098</v>
      </c>
      <c r="AH219" s="23">
        <v>57.688899999999997</v>
      </c>
      <c r="AI219" s="4">
        <v>43098</v>
      </c>
      <c r="AJ219" s="23">
        <v>12.3828</v>
      </c>
    </row>
    <row r="220" spans="1:36" x14ac:dyDescent="0.25">
      <c r="A220" s="4">
        <v>43131</v>
      </c>
      <c r="B220" s="23">
        <v>1.2413000000000001</v>
      </c>
      <c r="C220" s="4">
        <v>43131</v>
      </c>
      <c r="D220" s="9">
        <v>109.19</v>
      </c>
      <c r="E220" s="4">
        <v>43131</v>
      </c>
      <c r="F220" s="23">
        <v>6.2888000000000002</v>
      </c>
      <c r="G220" s="4">
        <v>43131</v>
      </c>
      <c r="H220" s="23">
        <v>1.2315</v>
      </c>
      <c r="I220" s="4">
        <v>43131</v>
      </c>
      <c r="J220" s="23">
        <v>0.93130000000000002</v>
      </c>
      <c r="K220" s="10">
        <f t="shared" si="28"/>
        <v>43131</v>
      </c>
      <c r="L220" s="35">
        <v>1</v>
      </c>
      <c r="M220" s="4">
        <v>43131</v>
      </c>
      <c r="N220" s="23">
        <v>0.7046</v>
      </c>
      <c r="O220" s="4">
        <v>43131</v>
      </c>
      <c r="P220" s="23">
        <v>7.8228999999999997</v>
      </c>
      <c r="Q220" s="4">
        <v>43131</v>
      </c>
      <c r="R220" s="23">
        <v>0.80559999999999998</v>
      </c>
      <c r="S220" s="10">
        <f t="shared" si="29"/>
        <v>43131</v>
      </c>
      <c r="T220" s="11">
        <f t="shared" si="25"/>
        <v>0.80559999999999998</v>
      </c>
      <c r="U220" s="4">
        <v>43131</v>
      </c>
      <c r="V220" s="9">
        <v>1067.75</v>
      </c>
      <c r="W220" s="4">
        <v>43131</v>
      </c>
      <c r="X220" s="23">
        <v>3.1875</v>
      </c>
      <c r="Y220" s="10">
        <f t="shared" si="30"/>
        <v>43131</v>
      </c>
      <c r="Z220" s="11">
        <f t="shared" si="26"/>
        <v>0.80559999999999998</v>
      </c>
      <c r="AA220" s="4">
        <v>43131</v>
      </c>
      <c r="AB220" s="23">
        <v>29.140999999999998</v>
      </c>
      <c r="AC220" s="4">
        <v>43131</v>
      </c>
      <c r="AD220" s="23">
        <v>63.587499999999999</v>
      </c>
      <c r="AE220" s="10">
        <f t="shared" si="31"/>
        <v>43131</v>
      </c>
      <c r="AF220" s="11">
        <f t="shared" si="27"/>
        <v>0.80559999999999998</v>
      </c>
      <c r="AG220" s="4">
        <v>43131</v>
      </c>
      <c r="AH220" s="23">
        <v>56.1922</v>
      </c>
      <c r="AI220" s="4">
        <v>43131</v>
      </c>
      <c r="AJ220" s="23">
        <v>11.8514</v>
      </c>
    </row>
    <row r="221" spans="1:36" x14ac:dyDescent="0.25">
      <c r="A221" s="4">
        <v>43159</v>
      </c>
      <c r="B221" s="23">
        <v>1.2884</v>
      </c>
      <c r="C221" s="4">
        <v>43159</v>
      </c>
      <c r="D221" s="9">
        <v>106.68</v>
      </c>
      <c r="E221" s="4">
        <v>43159</v>
      </c>
      <c r="F221" s="23">
        <v>6.3310000000000004</v>
      </c>
      <c r="G221" s="4">
        <v>43159</v>
      </c>
      <c r="H221" s="23">
        <v>1.2830999999999999</v>
      </c>
      <c r="I221" s="4">
        <v>43159</v>
      </c>
      <c r="J221" s="23">
        <v>0.9446</v>
      </c>
      <c r="K221" s="10">
        <f t="shared" si="28"/>
        <v>43159</v>
      </c>
      <c r="L221" s="35">
        <v>1</v>
      </c>
      <c r="M221" s="4">
        <v>43159</v>
      </c>
      <c r="N221" s="23">
        <v>0.7268</v>
      </c>
      <c r="O221" s="4">
        <v>43159</v>
      </c>
      <c r="P221" s="23">
        <v>7.8261000000000003</v>
      </c>
      <c r="Q221" s="4">
        <v>43159</v>
      </c>
      <c r="R221" s="23">
        <v>0.82010000000000005</v>
      </c>
      <c r="S221" s="10">
        <f t="shared" si="29"/>
        <v>43159</v>
      </c>
      <c r="T221" s="11">
        <f t="shared" si="25"/>
        <v>0.82010000000000005</v>
      </c>
      <c r="U221" s="4">
        <v>43159</v>
      </c>
      <c r="V221" s="9">
        <v>1083</v>
      </c>
      <c r="W221" s="4">
        <v>43159</v>
      </c>
      <c r="X221" s="23">
        <v>3.2475000000000001</v>
      </c>
      <c r="Y221" s="10">
        <f t="shared" si="30"/>
        <v>43159</v>
      </c>
      <c r="Z221" s="11">
        <f t="shared" si="26"/>
        <v>0.82010000000000005</v>
      </c>
      <c r="AA221" s="4">
        <v>43159</v>
      </c>
      <c r="AB221" s="23">
        <v>29.280999999999999</v>
      </c>
      <c r="AC221" s="4">
        <v>43159</v>
      </c>
      <c r="AD221" s="23">
        <v>65.174999999999997</v>
      </c>
      <c r="AE221" s="10">
        <f t="shared" si="31"/>
        <v>43159</v>
      </c>
      <c r="AF221" s="11">
        <f t="shared" si="27"/>
        <v>0.82010000000000005</v>
      </c>
      <c r="AG221" s="4">
        <v>43159</v>
      </c>
      <c r="AH221" s="23">
        <v>56.350999999999999</v>
      </c>
      <c r="AI221" s="4">
        <v>43159</v>
      </c>
      <c r="AJ221" s="23">
        <v>11.7957</v>
      </c>
    </row>
    <row r="222" spans="1:36" x14ac:dyDescent="0.25">
      <c r="A222" s="4">
        <v>43189</v>
      </c>
      <c r="B222" s="23">
        <v>1.3010999999999999</v>
      </c>
      <c r="C222" s="4">
        <v>43189</v>
      </c>
      <c r="D222" s="9">
        <v>106.28</v>
      </c>
      <c r="E222" s="4">
        <v>43189</v>
      </c>
      <c r="F222" s="23">
        <v>6.2755000000000001</v>
      </c>
      <c r="G222" s="4">
        <v>43189</v>
      </c>
      <c r="H222" s="23">
        <v>1.29</v>
      </c>
      <c r="I222" s="4">
        <v>43189</v>
      </c>
      <c r="J222" s="23">
        <v>0.95399999999999996</v>
      </c>
      <c r="K222" s="10">
        <f t="shared" si="28"/>
        <v>43189</v>
      </c>
      <c r="L222" s="35">
        <v>1</v>
      </c>
      <c r="M222" s="4">
        <v>43189</v>
      </c>
      <c r="N222" s="23">
        <v>0.71340000000000003</v>
      </c>
      <c r="O222" s="4">
        <v>43189</v>
      </c>
      <c r="P222" s="23">
        <v>7.8487999999999998</v>
      </c>
      <c r="Q222" s="4">
        <v>43189</v>
      </c>
      <c r="R222" s="23">
        <v>0.81140000000000001</v>
      </c>
      <c r="S222" s="10">
        <f t="shared" si="29"/>
        <v>43189</v>
      </c>
      <c r="T222" s="11">
        <f t="shared" si="25"/>
        <v>0.81140000000000001</v>
      </c>
      <c r="U222" s="4">
        <v>43189</v>
      </c>
      <c r="V222" s="9">
        <v>1063.6300000000001</v>
      </c>
      <c r="W222" s="4">
        <v>43189</v>
      </c>
      <c r="X222" s="23">
        <v>3.3062999999999998</v>
      </c>
      <c r="Y222" s="10">
        <f t="shared" si="30"/>
        <v>43189</v>
      </c>
      <c r="Z222" s="11">
        <f t="shared" si="26"/>
        <v>0.81140000000000001</v>
      </c>
      <c r="AA222" s="4">
        <v>43189</v>
      </c>
      <c r="AB222" s="23">
        <v>29.11</v>
      </c>
      <c r="AC222" s="4">
        <v>43189</v>
      </c>
      <c r="AD222" s="23">
        <v>65.177499999999995</v>
      </c>
      <c r="AE222" s="10">
        <f t="shared" si="31"/>
        <v>43189</v>
      </c>
      <c r="AF222" s="11">
        <f t="shared" si="27"/>
        <v>0.81140000000000001</v>
      </c>
      <c r="AG222" s="4">
        <v>43189</v>
      </c>
      <c r="AH222" s="23">
        <v>57.341000000000001</v>
      </c>
      <c r="AI222" s="4">
        <v>43189</v>
      </c>
      <c r="AJ222" s="23">
        <v>11.8408</v>
      </c>
    </row>
    <row r="223" spans="1:36" x14ac:dyDescent="0.25">
      <c r="A223" s="4">
        <v>43220</v>
      </c>
      <c r="B223" s="23">
        <v>1.3281000000000001</v>
      </c>
      <c r="C223" s="4">
        <v>43220</v>
      </c>
      <c r="D223" s="9">
        <v>109.34</v>
      </c>
      <c r="E223" s="4">
        <v>43220</v>
      </c>
      <c r="F223" s="23">
        <v>6.3322000000000003</v>
      </c>
      <c r="G223" s="4">
        <v>43220</v>
      </c>
      <c r="H223" s="23">
        <v>1.2843</v>
      </c>
      <c r="I223" s="4">
        <v>43220</v>
      </c>
      <c r="J223" s="23">
        <v>0.9909</v>
      </c>
      <c r="K223" s="10">
        <f t="shared" si="28"/>
        <v>43220</v>
      </c>
      <c r="L223" s="35">
        <v>1</v>
      </c>
      <c r="M223" s="4">
        <v>43220</v>
      </c>
      <c r="N223" s="23">
        <v>0.72650000000000003</v>
      </c>
      <c r="O223" s="4">
        <v>43220</v>
      </c>
      <c r="P223" s="23">
        <v>7.8483000000000001</v>
      </c>
      <c r="Q223" s="4">
        <v>43220</v>
      </c>
      <c r="R223" s="23">
        <v>0.82789999999999997</v>
      </c>
      <c r="S223" s="10">
        <f t="shared" si="29"/>
        <v>43220</v>
      </c>
      <c r="T223" s="11">
        <f t="shared" si="25"/>
        <v>0.82789999999999997</v>
      </c>
      <c r="U223" s="4">
        <v>43220</v>
      </c>
      <c r="V223" s="9">
        <v>1068.05</v>
      </c>
      <c r="W223" s="4">
        <v>43220</v>
      </c>
      <c r="X223" s="23">
        <v>3.5063</v>
      </c>
      <c r="Y223" s="10">
        <f t="shared" si="30"/>
        <v>43220</v>
      </c>
      <c r="Z223" s="11">
        <f t="shared" si="26"/>
        <v>0.82789999999999997</v>
      </c>
      <c r="AA223" s="4">
        <v>43220</v>
      </c>
      <c r="AB223" s="23">
        <v>29.605</v>
      </c>
      <c r="AC223" s="4">
        <v>43220</v>
      </c>
      <c r="AD223" s="23">
        <v>66.661299999999997</v>
      </c>
      <c r="AE223" s="10">
        <f t="shared" si="31"/>
        <v>43220</v>
      </c>
      <c r="AF223" s="11">
        <f t="shared" si="27"/>
        <v>0.82789999999999997</v>
      </c>
      <c r="AG223" s="4">
        <v>43220</v>
      </c>
      <c r="AH223" s="23">
        <v>62.978900000000003</v>
      </c>
      <c r="AI223" s="4">
        <v>43220</v>
      </c>
      <c r="AJ223" s="23">
        <v>12.460800000000001</v>
      </c>
    </row>
    <row r="224" spans="1:36" x14ac:dyDescent="0.25">
      <c r="A224" s="4">
        <v>43251</v>
      </c>
      <c r="B224" s="23">
        <v>1.3213999999999999</v>
      </c>
      <c r="C224" s="4">
        <v>43251</v>
      </c>
      <c r="D224" s="9">
        <v>108.82</v>
      </c>
      <c r="E224" s="4">
        <v>43251</v>
      </c>
      <c r="F224" s="23">
        <v>6.4105999999999996</v>
      </c>
      <c r="G224" s="4">
        <v>43251</v>
      </c>
      <c r="H224" s="23">
        <v>1.2958000000000001</v>
      </c>
      <c r="I224" s="4">
        <v>43251</v>
      </c>
      <c r="J224" s="23">
        <v>0.98580000000000001</v>
      </c>
      <c r="K224" s="10">
        <f t="shared" si="28"/>
        <v>43251</v>
      </c>
      <c r="L224" s="35">
        <v>1</v>
      </c>
      <c r="M224" s="4">
        <v>43251</v>
      </c>
      <c r="N224" s="23">
        <v>0.75209999999999999</v>
      </c>
      <c r="O224" s="4">
        <v>43251</v>
      </c>
      <c r="P224" s="23">
        <v>7.8430999999999997</v>
      </c>
      <c r="Q224" s="4">
        <v>43251</v>
      </c>
      <c r="R224" s="23">
        <v>0.85529999999999995</v>
      </c>
      <c r="S224" s="10">
        <f t="shared" si="29"/>
        <v>43251</v>
      </c>
      <c r="T224" s="11">
        <f t="shared" si="25"/>
        <v>0.85529999999999995</v>
      </c>
      <c r="U224" s="4">
        <v>43251</v>
      </c>
      <c r="V224" s="9">
        <v>1077.24</v>
      </c>
      <c r="W224" s="4">
        <v>43251</v>
      </c>
      <c r="X224" s="23">
        <v>3.7239</v>
      </c>
      <c r="Y224" s="10">
        <f t="shared" si="30"/>
        <v>43251</v>
      </c>
      <c r="Z224" s="11">
        <f t="shared" si="26"/>
        <v>0.85529999999999995</v>
      </c>
      <c r="AA224" s="4">
        <v>43251</v>
      </c>
      <c r="AB224" s="23">
        <v>29.962</v>
      </c>
      <c r="AC224" s="4">
        <v>43251</v>
      </c>
      <c r="AD224" s="23">
        <v>67.41</v>
      </c>
      <c r="AE224" s="10">
        <f t="shared" si="31"/>
        <v>43251</v>
      </c>
      <c r="AF224" s="11">
        <f t="shared" si="27"/>
        <v>0.85529999999999995</v>
      </c>
      <c r="AG224" s="4">
        <v>43251</v>
      </c>
      <c r="AH224" s="23">
        <v>62.413200000000003</v>
      </c>
      <c r="AI224" s="4">
        <v>43251</v>
      </c>
      <c r="AJ224" s="23">
        <v>12.699299999999999</v>
      </c>
    </row>
    <row r="225" spans="1:36" x14ac:dyDescent="0.25">
      <c r="A225" s="4">
        <v>43280</v>
      </c>
      <c r="B225" s="23">
        <v>1.3503000000000001</v>
      </c>
      <c r="C225" s="4">
        <v>43280</v>
      </c>
      <c r="D225" s="9">
        <v>110.76</v>
      </c>
      <c r="E225" s="4">
        <v>43280</v>
      </c>
      <c r="F225" s="23">
        <v>6.6210000000000004</v>
      </c>
      <c r="G225" s="4">
        <v>43280</v>
      </c>
      <c r="H225" s="23">
        <v>1.3132999999999999</v>
      </c>
      <c r="I225" s="4">
        <v>43280</v>
      </c>
      <c r="J225" s="23">
        <v>0.99060000000000004</v>
      </c>
      <c r="K225" s="10">
        <f t="shared" si="28"/>
        <v>43280</v>
      </c>
      <c r="L225" s="35">
        <v>1</v>
      </c>
      <c r="M225" s="4">
        <v>43280</v>
      </c>
      <c r="N225" s="23">
        <v>0.75719999999999998</v>
      </c>
      <c r="O225" s="4">
        <v>43280</v>
      </c>
      <c r="P225" s="23">
        <v>7.8465999999999996</v>
      </c>
      <c r="Q225" s="4">
        <v>43280</v>
      </c>
      <c r="R225" s="23">
        <v>0.85580000000000001</v>
      </c>
      <c r="S225" s="10">
        <f t="shared" si="29"/>
        <v>43280</v>
      </c>
      <c r="T225" s="11">
        <f t="shared" si="25"/>
        <v>0.85580000000000001</v>
      </c>
      <c r="U225" s="4">
        <v>43280</v>
      </c>
      <c r="V225" s="9">
        <v>1114.67</v>
      </c>
      <c r="W225" s="4">
        <v>43280</v>
      </c>
      <c r="X225" s="23">
        <v>3.8769</v>
      </c>
      <c r="Y225" s="10">
        <f t="shared" si="30"/>
        <v>43280</v>
      </c>
      <c r="Z225" s="11">
        <f t="shared" si="26"/>
        <v>0.85580000000000001</v>
      </c>
      <c r="AA225" s="4">
        <v>43280</v>
      </c>
      <c r="AB225" s="23">
        <v>30.475000000000001</v>
      </c>
      <c r="AC225" s="4">
        <v>43280</v>
      </c>
      <c r="AD225" s="23">
        <v>68.47</v>
      </c>
      <c r="AE225" s="10">
        <f t="shared" si="31"/>
        <v>43280</v>
      </c>
      <c r="AF225" s="11">
        <f t="shared" si="27"/>
        <v>0.85580000000000001</v>
      </c>
      <c r="AG225" s="4">
        <v>43280</v>
      </c>
      <c r="AH225" s="23">
        <v>62.777900000000002</v>
      </c>
      <c r="AI225" s="4">
        <v>43280</v>
      </c>
      <c r="AJ225" s="23">
        <v>13.725</v>
      </c>
    </row>
    <row r="226" spans="1:36" x14ac:dyDescent="0.25">
      <c r="A226" s="4">
        <v>43312</v>
      </c>
      <c r="B226" s="23">
        <v>1.3463000000000001</v>
      </c>
      <c r="C226" s="4">
        <v>43312</v>
      </c>
      <c r="D226" s="9">
        <v>111.86</v>
      </c>
      <c r="E226" s="4">
        <v>43312</v>
      </c>
      <c r="F226" s="23">
        <v>6.8167</v>
      </c>
      <c r="G226" s="4">
        <v>43312</v>
      </c>
      <c r="H226" s="23">
        <v>1.3006</v>
      </c>
      <c r="I226" s="4">
        <v>43312</v>
      </c>
      <c r="J226" s="23">
        <v>0.99029999999999996</v>
      </c>
      <c r="K226" s="10">
        <f t="shared" si="28"/>
        <v>43312</v>
      </c>
      <c r="L226" s="35">
        <v>1</v>
      </c>
      <c r="M226" s="4">
        <v>43312</v>
      </c>
      <c r="N226" s="23">
        <v>0.76190000000000002</v>
      </c>
      <c r="O226" s="4">
        <v>43312</v>
      </c>
      <c r="P226" s="23">
        <v>7.8491</v>
      </c>
      <c r="Q226" s="4">
        <v>43312</v>
      </c>
      <c r="R226" s="23">
        <v>0.85540000000000005</v>
      </c>
      <c r="S226" s="10">
        <f t="shared" si="29"/>
        <v>43312</v>
      </c>
      <c r="T226" s="11">
        <f t="shared" si="25"/>
        <v>0.85540000000000005</v>
      </c>
      <c r="U226" s="4">
        <v>43312</v>
      </c>
      <c r="V226" s="9">
        <v>1118.73</v>
      </c>
      <c r="W226" s="4">
        <v>43312</v>
      </c>
      <c r="X226" s="23">
        <v>3.7572000000000001</v>
      </c>
      <c r="Y226" s="10">
        <f t="shared" si="30"/>
        <v>43312</v>
      </c>
      <c r="Z226" s="11">
        <f t="shared" si="26"/>
        <v>0.85540000000000005</v>
      </c>
      <c r="AA226" s="4">
        <v>43312</v>
      </c>
      <c r="AB226" s="23">
        <v>30.625</v>
      </c>
      <c r="AC226" s="4">
        <v>43312</v>
      </c>
      <c r="AD226" s="23">
        <v>68.547499999999999</v>
      </c>
      <c r="AE226" s="10">
        <f t="shared" si="31"/>
        <v>43312</v>
      </c>
      <c r="AF226" s="11">
        <f t="shared" si="27"/>
        <v>0.85540000000000005</v>
      </c>
      <c r="AG226" s="4">
        <v>43312</v>
      </c>
      <c r="AH226" s="23">
        <v>62.5276</v>
      </c>
      <c r="AI226" s="4">
        <v>43312</v>
      </c>
      <c r="AJ226" s="23">
        <v>13.275</v>
      </c>
    </row>
    <row r="227" spans="1:36" x14ac:dyDescent="0.25">
      <c r="A227" s="4">
        <v>43343</v>
      </c>
      <c r="B227" s="23">
        <v>1.3906000000000001</v>
      </c>
      <c r="C227" s="4">
        <v>43343</v>
      </c>
      <c r="D227" s="9">
        <v>111.03</v>
      </c>
      <c r="E227" s="4">
        <v>43343</v>
      </c>
      <c r="F227" s="23">
        <v>6.8315000000000001</v>
      </c>
      <c r="G227" s="4">
        <v>43343</v>
      </c>
      <c r="H227" s="23">
        <v>1.304</v>
      </c>
      <c r="I227" s="4">
        <v>43343</v>
      </c>
      <c r="J227" s="23">
        <v>0.96889999999999998</v>
      </c>
      <c r="K227" s="10">
        <f t="shared" si="28"/>
        <v>43343</v>
      </c>
      <c r="L227" s="35">
        <v>1</v>
      </c>
      <c r="M227" s="4">
        <v>43343</v>
      </c>
      <c r="N227" s="23">
        <v>0.77159999999999995</v>
      </c>
      <c r="O227" s="4">
        <v>43343</v>
      </c>
      <c r="P227" s="23">
        <v>7.8491</v>
      </c>
      <c r="Q227" s="4">
        <v>43343</v>
      </c>
      <c r="R227" s="23">
        <v>0.86199999999999999</v>
      </c>
      <c r="S227" s="10">
        <f t="shared" si="29"/>
        <v>43343</v>
      </c>
      <c r="T227" s="11">
        <f t="shared" si="25"/>
        <v>0.86199999999999999</v>
      </c>
      <c r="U227" s="4">
        <v>43343</v>
      </c>
      <c r="V227" s="9">
        <v>1113.07</v>
      </c>
      <c r="W227" s="4">
        <v>43343</v>
      </c>
      <c r="X227" s="23">
        <v>4.0551000000000004</v>
      </c>
      <c r="Y227" s="10">
        <f t="shared" si="30"/>
        <v>43343</v>
      </c>
      <c r="Z227" s="11">
        <f t="shared" si="26"/>
        <v>0.86199999999999999</v>
      </c>
      <c r="AA227" s="4">
        <v>43343</v>
      </c>
      <c r="AB227" s="23">
        <v>30.719000000000001</v>
      </c>
      <c r="AC227" s="4">
        <v>43343</v>
      </c>
      <c r="AD227" s="23">
        <v>70.995000000000005</v>
      </c>
      <c r="AE227" s="10">
        <f t="shared" si="31"/>
        <v>43343</v>
      </c>
      <c r="AF227" s="11">
        <f t="shared" si="27"/>
        <v>0.86199999999999999</v>
      </c>
      <c r="AG227" s="4">
        <v>43343</v>
      </c>
      <c r="AH227" s="23">
        <v>67.4666</v>
      </c>
      <c r="AI227" s="4">
        <v>43343</v>
      </c>
      <c r="AJ227" s="23">
        <v>14.688700000000001</v>
      </c>
    </row>
    <row r="228" spans="1:36" x14ac:dyDescent="0.25">
      <c r="A228" s="4">
        <v>43371</v>
      </c>
      <c r="B228" s="23">
        <v>1.3835999999999999</v>
      </c>
      <c r="C228" s="4">
        <v>43371</v>
      </c>
      <c r="D228" s="9">
        <v>113.75</v>
      </c>
      <c r="E228" s="4">
        <v>43371</v>
      </c>
      <c r="F228" s="23">
        <v>6.8688000000000002</v>
      </c>
      <c r="G228" s="4">
        <v>43371</v>
      </c>
      <c r="H228" s="23">
        <v>1.2849999999999999</v>
      </c>
      <c r="I228" s="4">
        <v>43371</v>
      </c>
      <c r="J228" s="23">
        <v>0.98089999999999999</v>
      </c>
      <c r="K228" s="10">
        <f t="shared" si="28"/>
        <v>43371</v>
      </c>
      <c r="L228" s="35">
        <v>1</v>
      </c>
      <c r="M228" s="4">
        <v>43371</v>
      </c>
      <c r="N228" s="23">
        <v>0.76680000000000004</v>
      </c>
      <c r="O228" s="4">
        <v>43371</v>
      </c>
      <c r="P228" s="23">
        <v>7.8280000000000003</v>
      </c>
      <c r="Q228" s="4">
        <v>43371</v>
      </c>
      <c r="R228" s="23">
        <v>0.86070000000000002</v>
      </c>
      <c r="S228" s="10">
        <f t="shared" si="29"/>
        <v>43371</v>
      </c>
      <c r="T228" s="11">
        <f t="shared" si="25"/>
        <v>0.86070000000000002</v>
      </c>
      <c r="U228" s="4">
        <v>43371</v>
      </c>
      <c r="V228" s="9">
        <v>1109.3</v>
      </c>
      <c r="W228" s="4">
        <v>43371</v>
      </c>
      <c r="X228" s="23">
        <v>4.0503999999999998</v>
      </c>
      <c r="Y228" s="10">
        <f t="shared" si="30"/>
        <v>43371</v>
      </c>
      <c r="Z228" s="11">
        <f t="shared" si="26"/>
        <v>0.86070000000000002</v>
      </c>
      <c r="AA228" s="4">
        <v>43371</v>
      </c>
      <c r="AB228" s="23">
        <v>30.533000000000001</v>
      </c>
      <c r="AC228" s="4">
        <v>43371</v>
      </c>
      <c r="AD228" s="23">
        <v>72.489999999999995</v>
      </c>
      <c r="AE228" s="10">
        <f t="shared" si="31"/>
        <v>43371</v>
      </c>
      <c r="AF228" s="11">
        <f t="shared" si="27"/>
        <v>0.86070000000000002</v>
      </c>
      <c r="AG228" s="4">
        <v>43371</v>
      </c>
      <c r="AH228" s="23">
        <v>65.657399999999996</v>
      </c>
      <c r="AI228" s="4">
        <v>43371</v>
      </c>
      <c r="AJ228" s="23">
        <v>14.125</v>
      </c>
    </row>
    <row r="229" spans="1:36" x14ac:dyDescent="0.25">
      <c r="A229" s="4">
        <v>43404</v>
      </c>
      <c r="B229" s="23">
        <v>1.4137999999999999</v>
      </c>
      <c r="C229" s="4">
        <v>43404</v>
      </c>
      <c r="D229" s="9">
        <v>112.94</v>
      </c>
      <c r="E229" s="4">
        <v>43404</v>
      </c>
      <c r="F229" s="23">
        <v>6.9756999999999998</v>
      </c>
      <c r="G229" s="4">
        <v>43404</v>
      </c>
      <c r="H229" s="23">
        <v>1.3157000000000001</v>
      </c>
      <c r="I229" s="4">
        <v>43404</v>
      </c>
      <c r="J229" s="23">
        <v>1.0085</v>
      </c>
      <c r="K229" s="10">
        <f t="shared" si="28"/>
        <v>43404</v>
      </c>
      <c r="L229" s="35">
        <v>1</v>
      </c>
      <c r="M229" s="4">
        <v>43404</v>
      </c>
      <c r="N229" s="23">
        <v>0.78339999999999999</v>
      </c>
      <c r="O229" s="4">
        <v>43404</v>
      </c>
      <c r="P229" s="23">
        <v>7.8414999999999999</v>
      </c>
      <c r="Q229" s="4">
        <v>43404</v>
      </c>
      <c r="R229" s="23">
        <v>0.88400000000000001</v>
      </c>
      <c r="S229" s="10">
        <f t="shared" si="29"/>
        <v>43404</v>
      </c>
      <c r="T229" s="11">
        <f t="shared" si="25"/>
        <v>0.88400000000000001</v>
      </c>
      <c r="U229" s="4">
        <v>43404</v>
      </c>
      <c r="V229" s="9">
        <v>1139.82</v>
      </c>
      <c r="W229" s="4">
        <v>43404</v>
      </c>
      <c r="X229" s="23">
        <v>3.7240000000000002</v>
      </c>
      <c r="Y229" s="10">
        <f t="shared" si="30"/>
        <v>43404</v>
      </c>
      <c r="Z229" s="11">
        <f t="shared" si="26"/>
        <v>0.88400000000000001</v>
      </c>
      <c r="AA229" s="4">
        <v>43404</v>
      </c>
      <c r="AB229" s="23">
        <v>30.951000000000001</v>
      </c>
      <c r="AC229" s="4">
        <v>43404</v>
      </c>
      <c r="AD229" s="23">
        <v>73.954999999999998</v>
      </c>
      <c r="AE229" s="10">
        <f t="shared" si="31"/>
        <v>43404</v>
      </c>
      <c r="AF229" s="11">
        <f t="shared" si="27"/>
        <v>0.88400000000000001</v>
      </c>
      <c r="AG229" s="4">
        <v>43404</v>
      </c>
      <c r="AH229" s="23">
        <v>65.878799999999998</v>
      </c>
      <c r="AI229" s="4">
        <v>43404</v>
      </c>
      <c r="AJ229" s="23">
        <v>14.7864</v>
      </c>
    </row>
    <row r="230" spans="1:36" x14ac:dyDescent="0.25">
      <c r="A230" s="4">
        <v>43434</v>
      </c>
      <c r="B230" s="23">
        <v>1.3676999999999999</v>
      </c>
      <c r="C230" s="4">
        <v>43434</v>
      </c>
      <c r="D230" s="9">
        <v>113.57</v>
      </c>
      <c r="E230" s="4">
        <v>43434</v>
      </c>
      <c r="F230" s="23">
        <v>6.9604999999999997</v>
      </c>
      <c r="G230" s="4">
        <v>43434</v>
      </c>
      <c r="H230" s="23">
        <v>1.3291999999999999</v>
      </c>
      <c r="I230" s="4">
        <v>43434</v>
      </c>
      <c r="J230" s="23">
        <v>0.99790000000000001</v>
      </c>
      <c r="K230" s="10">
        <f t="shared" si="28"/>
        <v>43434</v>
      </c>
      <c r="L230" s="35">
        <v>1</v>
      </c>
      <c r="M230" s="4">
        <v>43434</v>
      </c>
      <c r="N230" s="23">
        <v>0.7843</v>
      </c>
      <c r="O230" s="4">
        <v>43434</v>
      </c>
      <c r="P230" s="23">
        <v>7.8239999999999998</v>
      </c>
      <c r="Q230" s="4">
        <v>43434</v>
      </c>
      <c r="R230" s="23">
        <v>0.88349999999999995</v>
      </c>
      <c r="S230" s="10">
        <f t="shared" si="29"/>
        <v>43434</v>
      </c>
      <c r="T230" s="11">
        <f t="shared" si="25"/>
        <v>0.88349999999999995</v>
      </c>
      <c r="U230" s="4">
        <v>43434</v>
      </c>
      <c r="V230" s="9">
        <v>1120.75</v>
      </c>
      <c r="W230" s="4">
        <v>43434</v>
      </c>
      <c r="X230" s="23">
        <v>3.8671000000000002</v>
      </c>
      <c r="Y230" s="10">
        <f t="shared" si="30"/>
        <v>43434</v>
      </c>
      <c r="Z230" s="11">
        <f t="shared" si="26"/>
        <v>0.88349999999999995</v>
      </c>
      <c r="AA230" s="4">
        <v>43434</v>
      </c>
      <c r="AB230" s="23">
        <v>30.82</v>
      </c>
      <c r="AC230" s="4">
        <v>43434</v>
      </c>
      <c r="AD230" s="23">
        <v>69.583699999999993</v>
      </c>
      <c r="AE230" s="10">
        <f t="shared" si="31"/>
        <v>43434</v>
      </c>
      <c r="AF230" s="11">
        <f t="shared" si="27"/>
        <v>0.88349999999999995</v>
      </c>
      <c r="AG230" s="4">
        <v>43434</v>
      </c>
      <c r="AH230" s="23">
        <v>67.090100000000007</v>
      </c>
      <c r="AI230" s="4">
        <v>43434</v>
      </c>
      <c r="AJ230" s="23">
        <v>13.869899999999999</v>
      </c>
    </row>
    <row r="231" spans="1:36" x14ac:dyDescent="0.25">
      <c r="A231" s="4">
        <v>43465</v>
      </c>
      <c r="B231" s="23">
        <v>1.4188000000000001</v>
      </c>
      <c r="C231" s="4">
        <v>43465</v>
      </c>
      <c r="D231" s="9">
        <v>109.69</v>
      </c>
      <c r="E231" s="4">
        <v>43465</v>
      </c>
      <c r="F231" s="23">
        <v>6.8784999999999998</v>
      </c>
      <c r="G231" s="4">
        <v>43465</v>
      </c>
      <c r="H231" s="23">
        <v>1.3636999999999999</v>
      </c>
      <c r="I231" s="4">
        <v>43465</v>
      </c>
      <c r="J231" s="23">
        <v>0.98209999999999997</v>
      </c>
      <c r="K231" s="10">
        <f t="shared" si="28"/>
        <v>43465</v>
      </c>
      <c r="L231" s="35">
        <v>1</v>
      </c>
      <c r="M231" s="4">
        <v>43465</v>
      </c>
      <c r="N231" s="23">
        <v>0.78390000000000004</v>
      </c>
      <c r="O231" s="4">
        <v>43465</v>
      </c>
      <c r="P231" s="23">
        <v>7.8319000000000001</v>
      </c>
      <c r="Q231" s="4">
        <v>43465</v>
      </c>
      <c r="R231" s="23">
        <v>0.87219999999999998</v>
      </c>
      <c r="S231" s="10">
        <f t="shared" si="29"/>
        <v>43465</v>
      </c>
      <c r="T231" s="11">
        <f t="shared" si="25"/>
        <v>0.87219999999999998</v>
      </c>
      <c r="U231" s="4">
        <v>43465</v>
      </c>
      <c r="V231" s="9">
        <v>1110.95</v>
      </c>
      <c r="W231" s="4">
        <v>43465</v>
      </c>
      <c r="X231" s="23">
        <v>3.8812000000000002</v>
      </c>
      <c r="Y231" s="10">
        <f t="shared" si="30"/>
        <v>43465</v>
      </c>
      <c r="Z231" s="11">
        <f t="shared" si="26"/>
        <v>0.87219999999999998</v>
      </c>
      <c r="AA231" s="4">
        <v>43465</v>
      </c>
      <c r="AB231" s="23">
        <v>30.548999999999999</v>
      </c>
      <c r="AC231" s="4">
        <v>43465</v>
      </c>
      <c r="AD231" s="23">
        <v>69.767499999999998</v>
      </c>
      <c r="AE231" s="10">
        <f t="shared" si="31"/>
        <v>43465</v>
      </c>
      <c r="AF231" s="11">
        <f t="shared" si="27"/>
        <v>0.87219999999999998</v>
      </c>
      <c r="AG231" s="4">
        <v>43465</v>
      </c>
      <c r="AH231" s="23">
        <v>69.351399999999998</v>
      </c>
      <c r="AI231" s="4">
        <v>43465</v>
      </c>
      <c r="AJ231" s="23">
        <v>14.3467</v>
      </c>
    </row>
    <row r="232" spans="1:36" x14ac:dyDescent="0.25">
      <c r="A232" s="4">
        <v>43496</v>
      </c>
      <c r="B232" s="23">
        <v>1.3745000000000001</v>
      </c>
      <c r="C232" s="4">
        <v>43496</v>
      </c>
      <c r="D232" s="9">
        <v>108.89</v>
      </c>
      <c r="E232" s="4">
        <v>43496</v>
      </c>
      <c r="F232" s="23">
        <v>6.6961000000000004</v>
      </c>
      <c r="G232" s="4">
        <v>43496</v>
      </c>
      <c r="H232" s="23">
        <v>1.3125</v>
      </c>
      <c r="I232" s="4">
        <v>43496</v>
      </c>
      <c r="J232" s="23">
        <v>0.99419999999999997</v>
      </c>
      <c r="K232" s="10">
        <f t="shared" si="28"/>
        <v>43496</v>
      </c>
      <c r="L232" s="35">
        <v>1</v>
      </c>
      <c r="M232" s="4">
        <v>43496</v>
      </c>
      <c r="N232" s="23">
        <v>0.76280000000000003</v>
      </c>
      <c r="O232" s="4">
        <v>43496</v>
      </c>
      <c r="P232" s="23">
        <v>7.8467000000000002</v>
      </c>
      <c r="Q232" s="4">
        <v>43496</v>
      </c>
      <c r="R232" s="23">
        <v>0.87360000000000004</v>
      </c>
      <c r="S232" s="10">
        <f t="shared" si="29"/>
        <v>43496</v>
      </c>
      <c r="T232" s="11">
        <f t="shared" si="25"/>
        <v>0.87360000000000004</v>
      </c>
      <c r="U232" s="4">
        <v>43496</v>
      </c>
      <c r="V232" s="9">
        <v>1112.72</v>
      </c>
      <c r="W232" s="4">
        <v>43496</v>
      </c>
      <c r="X232" s="23">
        <v>3.6471</v>
      </c>
      <c r="Y232" s="10">
        <f t="shared" si="30"/>
        <v>43496</v>
      </c>
      <c r="Z232" s="11">
        <f t="shared" si="26"/>
        <v>0.87360000000000004</v>
      </c>
      <c r="AA232" s="4">
        <v>43496</v>
      </c>
      <c r="AB232" s="23">
        <v>30.719000000000001</v>
      </c>
      <c r="AC232" s="4">
        <v>43496</v>
      </c>
      <c r="AD232" s="23">
        <v>71.084999999999994</v>
      </c>
      <c r="AE232" s="10">
        <f t="shared" si="31"/>
        <v>43496</v>
      </c>
      <c r="AF232" s="11">
        <f t="shared" si="27"/>
        <v>0.87360000000000004</v>
      </c>
      <c r="AG232" s="4">
        <v>43496</v>
      </c>
      <c r="AH232" s="23">
        <v>65.379900000000006</v>
      </c>
      <c r="AI232" s="4">
        <v>43496</v>
      </c>
      <c r="AJ232" s="23">
        <v>13.254200000000001</v>
      </c>
    </row>
    <row r="233" spans="1:36" x14ac:dyDescent="0.25">
      <c r="A233" s="4">
        <v>43524</v>
      </c>
      <c r="B233" s="23">
        <v>1.4096</v>
      </c>
      <c r="C233" s="4">
        <v>43524</v>
      </c>
      <c r="D233" s="9">
        <v>111.39</v>
      </c>
      <c r="E233" s="4">
        <v>43524</v>
      </c>
      <c r="F233" s="23">
        <v>6.6940999999999997</v>
      </c>
      <c r="G233" s="4">
        <v>43524</v>
      </c>
      <c r="H233" s="23">
        <v>1.3171999999999999</v>
      </c>
      <c r="I233" s="4">
        <v>43524</v>
      </c>
      <c r="J233" s="23">
        <v>0.99819999999999998</v>
      </c>
      <c r="K233" s="10">
        <f t="shared" si="28"/>
        <v>43524</v>
      </c>
      <c r="L233" s="35">
        <v>1</v>
      </c>
      <c r="M233" s="4">
        <v>43524</v>
      </c>
      <c r="N233" s="23">
        <v>0.754</v>
      </c>
      <c r="O233" s="4">
        <v>43524</v>
      </c>
      <c r="P233" s="23">
        <v>7.8498999999999999</v>
      </c>
      <c r="Q233" s="4">
        <v>43524</v>
      </c>
      <c r="R233" s="23">
        <v>0.87939999999999996</v>
      </c>
      <c r="S233" s="10">
        <f t="shared" si="29"/>
        <v>43524</v>
      </c>
      <c r="T233" s="11">
        <f t="shared" si="25"/>
        <v>0.87939999999999996</v>
      </c>
      <c r="U233" s="4">
        <v>43524</v>
      </c>
      <c r="V233" s="9">
        <v>1124.44</v>
      </c>
      <c r="W233" s="4">
        <v>43524</v>
      </c>
      <c r="X233" s="23">
        <v>3.7564000000000002</v>
      </c>
      <c r="Y233" s="10">
        <f t="shared" si="30"/>
        <v>43524</v>
      </c>
      <c r="Z233" s="11">
        <f t="shared" si="26"/>
        <v>0.87939999999999996</v>
      </c>
      <c r="AA233" s="4">
        <v>43524</v>
      </c>
      <c r="AB233" s="23">
        <v>30.803000000000001</v>
      </c>
      <c r="AC233" s="4">
        <v>43524</v>
      </c>
      <c r="AD233" s="23">
        <v>70.746200000000002</v>
      </c>
      <c r="AE233" s="10">
        <f t="shared" si="31"/>
        <v>43524</v>
      </c>
      <c r="AF233" s="11">
        <f t="shared" si="27"/>
        <v>0.87939999999999996</v>
      </c>
      <c r="AG233" s="4">
        <v>43524</v>
      </c>
      <c r="AH233" s="23">
        <v>65.967500000000001</v>
      </c>
      <c r="AI233" s="4">
        <v>43524</v>
      </c>
      <c r="AJ233" s="23">
        <v>14.084899999999999</v>
      </c>
    </row>
    <row r="234" spans="1:36" x14ac:dyDescent="0.25">
      <c r="A234" s="4">
        <v>43553</v>
      </c>
      <c r="B234" s="23">
        <v>1.4043000000000001</v>
      </c>
      <c r="C234" s="4">
        <v>43553</v>
      </c>
      <c r="D234" s="9">
        <v>111.03</v>
      </c>
      <c r="E234" s="4">
        <v>43553</v>
      </c>
      <c r="F234" s="23">
        <v>6.7121000000000004</v>
      </c>
      <c r="G234" s="4">
        <v>43553</v>
      </c>
      <c r="H234" s="23">
        <v>1.335</v>
      </c>
      <c r="I234" s="4">
        <v>43553</v>
      </c>
      <c r="J234" s="23">
        <v>0.99509999999999998</v>
      </c>
      <c r="K234" s="10">
        <f t="shared" si="28"/>
        <v>43553</v>
      </c>
      <c r="L234" s="35">
        <v>1</v>
      </c>
      <c r="M234" s="4">
        <v>43553</v>
      </c>
      <c r="N234" s="23">
        <v>0.76680000000000004</v>
      </c>
      <c r="O234" s="4">
        <v>43553</v>
      </c>
      <c r="P234" s="23">
        <v>7.85</v>
      </c>
      <c r="Q234" s="4">
        <v>43553</v>
      </c>
      <c r="R234" s="23">
        <v>0.89049999999999996</v>
      </c>
      <c r="S234" s="10">
        <f t="shared" si="29"/>
        <v>43553</v>
      </c>
      <c r="T234" s="11">
        <f t="shared" si="25"/>
        <v>0.89049999999999996</v>
      </c>
      <c r="U234" s="4">
        <v>43553</v>
      </c>
      <c r="V234" s="9">
        <v>1135.18</v>
      </c>
      <c r="W234" s="4">
        <v>43553</v>
      </c>
      <c r="X234" s="23">
        <v>3.9209999999999998</v>
      </c>
      <c r="Y234" s="10">
        <f t="shared" si="30"/>
        <v>43553</v>
      </c>
      <c r="Z234" s="11">
        <f t="shared" si="26"/>
        <v>0.89049999999999996</v>
      </c>
      <c r="AA234" s="4">
        <v>43553</v>
      </c>
      <c r="AB234" s="23">
        <v>30.826000000000001</v>
      </c>
      <c r="AC234" s="4">
        <v>43553</v>
      </c>
      <c r="AD234" s="23">
        <v>69.161199999999994</v>
      </c>
      <c r="AE234" s="10">
        <f t="shared" si="31"/>
        <v>43553</v>
      </c>
      <c r="AF234" s="11">
        <f t="shared" si="27"/>
        <v>0.89049999999999996</v>
      </c>
      <c r="AG234" s="4">
        <v>43553</v>
      </c>
      <c r="AH234" s="23">
        <v>65.6738</v>
      </c>
      <c r="AI234" s="4">
        <v>43553</v>
      </c>
      <c r="AJ234" s="23">
        <v>14.3485</v>
      </c>
    </row>
    <row r="235" spans="1:36" x14ac:dyDescent="0.25">
      <c r="A235" s="4">
        <v>43585</v>
      </c>
      <c r="B235" s="23">
        <v>1.4187000000000001</v>
      </c>
      <c r="C235" s="4">
        <v>43585</v>
      </c>
      <c r="D235" s="9">
        <v>111.42</v>
      </c>
      <c r="E235" s="4">
        <v>43585</v>
      </c>
      <c r="F235" s="23">
        <v>6.7347999999999999</v>
      </c>
      <c r="G235" s="4">
        <v>43585</v>
      </c>
      <c r="H235" s="23">
        <v>1.3388</v>
      </c>
      <c r="I235" s="4">
        <v>43585</v>
      </c>
      <c r="J235" s="23">
        <v>1.0193000000000001</v>
      </c>
      <c r="K235" s="10">
        <f t="shared" si="28"/>
        <v>43585</v>
      </c>
      <c r="L235" s="35">
        <v>1</v>
      </c>
      <c r="M235" s="4">
        <v>43585</v>
      </c>
      <c r="N235" s="23">
        <v>0.76729999999999998</v>
      </c>
      <c r="O235" s="4">
        <v>43585</v>
      </c>
      <c r="P235" s="23">
        <v>7.8445</v>
      </c>
      <c r="Q235" s="4">
        <v>43585</v>
      </c>
      <c r="R235" s="23">
        <v>0.89170000000000005</v>
      </c>
      <c r="S235" s="10">
        <f t="shared" si="29"/>
        <v>43585</v>
      </c>
      <c r="T235" s="11">
        <f t="shared" si="25"/>
        <v>0.89170000000000005</v>
      </c>
      <c r="U235" s="4">
        <v>43585</v>
      </c>
      <c r="V235" s="9">
        <v>1168.1500000000001</v>
      </c>
      <c r="W235" s="4">
        <v>43585</v>
      </c>
      <c r="X235" s="23">
        <v>3.919</v>
      </c>
      <c r="Y235" s="10">
        <f t="shared" si="30"/>
        <v>43585</v>
      </c>
      <c r="Z235" s="11">
        <f t="shared" si="26"/>
        <v>0.89170000000000005</v>
      </c>
      <c r="AA235" s="4">
        <v>43585</v>
      </c>
      <c r="AB235" s="23">
        <v>30.913</v>
      </c>
      <c r="AC235" s="4">
        <v>43585</v>
      </c>
      <c r="AD235" s="23">
        <v>69.566299999999998</v>
      </c>
      <c r="AE235" s="10">
        <f t="shared" si="31"/>
        <v>43585</v>
      </c>
      <c r="AF235" s="11">
        <f t="shared" si="27"/>
        <v>0.89170000000000005</v>
      </c>
      <c r="AG235" s="4">
        <v>43585</v>
      </c>
      <c r="AH235" s="23">
        <v>64.619500000000002</v>
      </c>
      <c r="AI235" s="4">
        <v>43585</v>
      </c>
      <c r="AJ235" s="23">
        <v>14.2986</v>
      </c>
    </row>
    <row r="236" spans="1:36" x14ac:dyDescent="0.25">
      <c r="A236" s="4">
        <v>43616</v>
      </c>
      <c r="B236" s="23">
        <v>1.4415</v>
      </c>
      <c r="C236" s="4">
        <v>43616</v>
      </c>
      <c r="D236" s="9">
        <v>108.29</v>
      </c>
      <c r="E236" s="4">
        <v>43616</v>
      </c>
      <c r="F236" s="23">
        <v>6.9050000000000002</v>
      </c>
      <c r="G236" s="4">
        <v>43616</v>
      </c>
      <c r="H236" s="23">
        <v>1.3515999999999999</v>
      </c>
      <c r="I236" s="4">
        <v>43616</v>
      </c>
      <c r="J236" s="23">
        <v>1.0005999999999999</v>
      </c>
      <c r="K236" s="10">
        <f t="shared" si="28"/>
        <v>43616</v>
      </c>
      <c r="L236" s="35">
        <v>1</v>
      </c>
      <c r="M236" s="4">
        <v>43616</v>
      </c>
      <c r="N236" s="23">
        <v>0.79159999999999997</v>
      </c>
      <c r="O236" s="4">
        <v>43616</v>
      </c>
      <c r="P236" s="23">
        <v>7.8384</v>
      </c>
      <c r="Q236" s="4">
        <v>43616</v>
      </c>
      <c r="R236" s="23">
        <v>0.89539999999999997</v>
      </c>
      <c r="S236" s="10">
        <f t="shared" si="29"/>
        <v>43616</v>
      </c>
      <c r="T236" s="11">
        <f t="shared" si="25"/>
        <v>0.89539999999999997</v>
      </c>
      <c r="U236" s="4">
        <v>43616</v>
      </c>
      <c r="V236" s="9">
        <v>1190.9100000000001</v>
      </c>
      <c r="W236" s="4">
        <v>43616</v>
      </c>
      <c r="X236" s="23">
        <v>3.9228999999999998</v>
      </c>
      <c r="Y236" s="10">
        <f t="shared" si="30"/>
        <v>43616</v>
      </c>
      <c r="Z236" s="11">
        <f t="shared" si="26"/>
        <v>0.89539999999999997</v>
      </c>
      <c r="AA236" s="4">
        <v>43616</v>
      </c>
      <c r="AB236" s="23">
        <v>31.600999999999999</v>
      </c>
      <c r="AC236" s="4">
        <v>43616</v>
      </c>
      <c r="AD236" s="23">
        <v>69.698700000000002</v>
      </c>
      <c r="AE236" s="10">
        <f t="shared" si="31"/>
        <v>43616</v>
      </c>
      <c r="AF236" s="11">
        <f t="shared" si="27"/>
        <v>0.89539999999999997</v>
      </c>
      <c r="AG236" s="4">
        <v>43616</v>
      </c>
      <c r="AH236" s="23">
        <v>65.444599999999994</v>
      </c>
      <c r="AI236" s="4">
        <v>43616</v>
      </c>
      <c r="AJ236" s="23">
        <v>14.580299999999999</v>
      </c>
    </row>
    <row r="237" spans="1:36" x14ac:dyDescent="0.25">
      <c r="A237" s="4">
        <v>43644</v>
      </c>
      <c r="B237" s="23">
        <v>1.4221999999999999</v>
      </c>
      <c r="C237" s="4">
        <v>43644</v>
      </c>
      <c r="D237" s="9">
        <v>108.21</v>
      </c>
      <c r="E237" s="4">
        <v>43644</v>
      </c>
      <c r="F237" s="23">
        <v>6.8667999999999996</v>
      </c>
      <c r="G237" s="4">
        <v>43644</v>
      </c>
      <c r="H237" s="23">
        <v>1.3078000000000001</v>
      </c>
      <c r="I237" s="4">
        <v>43644</v>
      </c>
      <c r="J237" s="23">
        <v>0.97919999999999996</v>
      </c>
      <c r="K237" s="10">
        <f t="shared" si="28"/>
        <v>43644</v>
      </c>
      <c r="L237" s="35">
        <v>1</v>
      </c>
      <c r="M237" s="4">
        <v>43644</v>
      </c>
      <c r="N237" s="23">
        <v>0.78739999999999999</v>
      </c>
      <c r="O237" s="4">
        <v>43644</v>
      </c>
      <c r="P237" s="23">
        <v>7.8106999999999998</v>
      </c>
      <c r="Q237" s="4">
        <v>43644</v>
      </c>
      <c r="R237" s="23">
        <v>0.88019999999999998</v>
      </c>
      <c r="S237" s="10">
        <f t="shared" si="29"/>
        <v>43644</v>
      </c>
      <c r="T237" s="11">
        <f t="shared" si="25"/>
        <v>0.88019999999999998</v>
      </c>
      <c r="U237" s="4">
        <v>43644</v>
      </c>
      <c r="V237" s="9">
        <v>1154.8</v>
      </c>
      <c r="W237" s="4">
        <v>43644</v>
      </c>
      <c r="X237" s="23">
        <v>3.8496999999999999</v>
      </c>
      <c r="Y237" s="10">
        <f t="shared" si="30"/>
        <v>43644</v>
      </c>
      <c r="Z237" s="11">
        <f t="shared" si="26"/>
        <v>0.88019999999999998</v>
      </c>
      <c r="AA237" s="4">
        <v>43644</v>
      </c>
      <c r="AB237" s="23">
        <v>30.989000000000001</v>
      </c>
      <c r="AC237" s="4">
        <v>43644</v>
      </c>
      <c r="AD237" s="23">
        <v>69.027500000000003</v>
      </c>
      <c r="AE237" s="10">
        <f t="shared" si="31"/>
        <v>43644</v>
      </c>
      <c r="AF237" s="11">
        <f t="shared" si="27"/>
        <v>0.88019999999999998</v>
      </c>
      <c r="AG237" s="4">
        <v>43644</v>
      </c>
      <c r="AH237" s="23">
        <v>63.275399999999998</v>
      </c>
      <c r="AI237" s="4">
        <v>43644</v>
      </c>
      <c r="AJ237" s="23">
        <v>14.085100000000001</v>
      </c>
    </row>
    <row r="238" spans="1:36" x14ac:dyDescent="0.25">
      <c r="A238" s="4">
        <v>43677</v>
      </c>
      <c r="B238" s="23">
        <v>1.4605999999999999</v>
      </c>
      <c r="C238" s="4">
        <v>43677</v>
      </c>
      <c r="D238" s="9">
        <v>108.78</v>
      </c>
      <c r="E238" s="4">
        <v>43677</v>
      </c>
      <c r="F238" s="23">
        <v>6.8811</v>
      </c>
      <c r="G238" s="4">
        <v>43677</v>
      </c>
      <c r="H238" s="23">
        <v>1.3190999999999999</v>
      </c>
      <c r="I238" s="4">
        <v>43677</v>
      </c>
      <c r="J238" s="23">
        <v>0.99399999999999999</v>
      </c>
      <c r="K238" s="10">
        <f t="shared" si="28"/>
        <v>43677</v>
      </c>
      <c r="L238" s="35">
        <v>1</v>
      </c>
      <c r="M238" s="4">
        <v>43677</v>
      </c>
      <c r="N238" s="23">
        <v>0.82250000000000001</v>
      </c>
      <c r="O238" s="4">
        <v>43677</v>
      </c>
      <c r="P238" s="23">
        <v>7.8278999999999996</v>
      </c>
      <c r="Q238" s="4">
        <v>43677</v>
      </c>
      <c r="R238" s="23">
        <v>0.90280000000000005</v>
      </c>
      <c r="S238" s="10">
        <f t="shared" si="29"/>
        <v>43677</v>
      </c>
      <c r="T238" s="11">
        <f t="shared" si="25"/>
        <v>0.90280000000000005</v>
      </c>
      <c r="U238" s="4">
        <v>43677</v>
      </c>
      <c r="V238" s="9">
        <v>1183.01</v>
      </c>
      <c r="W238" s="4">
        <v>43677</v>
      </c>
      <c r="X238" s="23">
        <v>3.8115000000000001</v>
      </c>
      <c r="Y238" s="10">
        <f t="shared" si="30"/>
        <v>43677</v>
      </c>
      <c r="Z238" s="11">
        <f t="shared" si="26"/>
        <v>0.90280000000000005</v>
      </c>
      <c r="AA238" s="4">
        <v>43677</v>
      </c>
      <c r="AB238" s="23">
        <v>31.097000000000001</v>
      </c>
      <c r="AC238" s="4">
        <v>43677</v>
      </c>
      <c r="AD238" s="23">
        <v>68.797499999999999</v>
      </c>
      <c r="AE238" s="10">
        <f t="shared" si="31"/>
        <v>43677</v>
      </c>
      <c r="AF238" s="11">
        <f t="shared" si="27"/>
        <v>0.90280000000000005</v>
      </c>
      <c r="AG238" s="4">
        <v>43677</v>
      </c>
      <c r="AH238" s="23">
        <v>63.66</v>
      </c>
      <c r="AI238" s="4">
        <v>43677</v>
      </c>
      <c r="AJ238" s="23">
        <v>14.3429</v>
      </c>
    </row>
    <row r="239" spans="1:36" x14ac:dyDescent="0.25">
      <c r="A239" s="4">
        <v>43707</v>
      </c>
      <c r="B239" s="23">
        <v>1.4846999999999999</v>
      </c>
      <c r="C239" s="4">
        <v>43707</v>
      </c>
      <c r="D239" s="9">
        <v>106.28</v>
      </c>
      <c r="E239" s="4">
        <v>43707</v>
      </c>
      <c r="F239" s="23">
        <v>7.1565000000000003</v>
      </c>
      <c r="G239" s="4">
        <v>43707</v>
      </c>
      <c r="H239" s="23">
        <v>1.3310999999999999</v>
      </c>
      <c r="I239" s="4">
        <v>43707</v>
      </c>
      <c r="J239" s="23">
        <v>0.99039999999999995</v>
      </c>
      <c r="K239" s="10">
        <f t="shared" si="28"/>
        <v>43707</v>
      </c>
      <c r="L239" s="35">
        <v>1</v>
      </c>
      <c r="M239" s="4">
        <v>43707</v>
      </c>
      <c r="N239" s="23">
        <v>0.82220000000000004</v>
      </c>
      <c r="O239" s="4">
        <v>43707</v>
      </c>
      <c r="P239" s="23">
        <v>7.8419999999999996</v>
      </c>
      <c r="Q239" s="4">
        <v>43707</v>
      </c>
      <c r="R239" s="23">
        <v>0.91020000000000001</v>
      </c>
      <c r="S239" s="10">
        <f t="shared" si="29"/>
        <v>43707</v>
      </c>
      <c r="T239" s="11">
        <f t="shared" si="25"/>
        <v>0.91020000000000001</v>
      </c>
      <c r="U239" s="4">
        <v>43707</v>
      </c>
      <c r="V239" s="9">
        <v>1211.3499999999999</v>
      </c>
      <c r="W239" s="4">
        <v>43707</v>
      </c>
      <c r="X239" s="23">
        <v>4.1455000000000002</v>
      </c>
      <c r="Y239" s="10">
        <f t="shared" si="30"/>
        <v>43707</v>
      </c>
      <c r="Z239" s="11">
        <f t="shared" si="26"/>
        <v>0.91020000000000001</v>
      </c>
      <c r="AA239" s="4">
        <v>43707</v>
      </c>
      <c r="AB239" s="23">
        <v>31.329000000000001</v>
      </c>
      <c r="AC239" s="4">
        <v>43707</v>
      </c>
      <c r="AD239" s="23">
        <v>71.406300000000002</v>
      </c>
      <c r="AE239" s="10">
        <f t="shared" si="31"/>
        <v>43707</v>
      </c>
      <c r="AF239" s="11">
        <f t="shared" si="27"/>
        <v>0.91020000000000001</v>
      </c>
      <c r="AG239" s="4">
        <v>43707</v>
      </c>
      <c r="AH239" s="23">
        <v>66.718800000000002</v>
      </c>
      <c r="AI239" s="4">
        <v>43707</v>
      </c>
      <c r="AJ239" s="23">
        <v>15.195399999999999</v>
      </c>
    </row>
    <row r="240" spans="1:36" x14ac:dyDescent="0.25">
      <c r="A240" s="4">
        <v>43738</v>
      </c>
      <c r="B240" s="23">
        <v>1.4809000000000001</v>
      </c>
      <c r="C240" s="4">
        <v>43738</v>
      </c>
      <c r="D240" s="9">
        <v>108.08</v>
      </c>
      <c r="E240" s="4">
        <v>43738</v>
      </c>
      <c r="F240" s="23">
        <v>7.1482999999999999</v>
      </c>
      <c r="G240" s="4">
        <v>43738</v>
      </c>
      <c r="H240" s="23">
        <v>1.3241000000000001</v>
      </c>
      <c r="I240" s="4">
        <v>43738</v>
      </c>
      <c r="J240" s="23">
        <v>0.99770000000000003</v>
      </c>
      <c r="K240" s="10">
        <f t="shared" si="28"/>
        <v>43738</v>
      </c>
      <c r="L240" s="35">
        <v>1</v>
      </c>
      <c r="M240" s="4">
        <v>43738</v>
      </c>
      <c r="N240" s="23">
        <v>0.8135</v>
      </c>
      <c r="O240" s="4">
        <v>43738</v>
      </c>
      <c r="P240" s="23">
        <v>7.8388999999999998</v>
      </c>
      <c r="Q240" s="4">
        <v>43738</v>
      </c>
      <c r="R240" s="23">
        <v>0.91759999999999997</v>
      </c>
      <c r="S240" s="10">
        <f t="shared" si="29"/>
        <v>43738</v>
      </c>
      <c r="T240" s="11">
        <f t="shared" si="25"/>
        <v>0.91759999999999997</v>
      </c>
      <c r="U240" s="4">
        <v>43738</v>
      </c>
      <c r="V240" s="9">
        <v>1196.3800000000001</v>
      </c>
      <c r="W240" s="4">
        <v>43738</v>
      </c>
      <c r="X240" s="23">
        <v>4.157</v>
      </c>
      <c r="Y240" s="10">
        <f t="shared" si="30"/>
        <v>43738</v>
      </c>
      <c r="Z240" s="11">
        <f t="shared" si="26"/>
        <v>0.91759999999999997</v>
      </c>
      <c r="AA240" s="4">
        <v>43738</v>
      </c>
      <c r="AB240" s="23">
        <v>31.041</v>
      </c>
      <c r="AC240" s="4">
        <v>43738</v>
      </c>
      <c r="AD240" s="23">
        <v>70.868799999999993</v>
      </c>
      <c r="AE240" s="10">
        <f t="shared" si="31"/>
        <v>43738</v>
      </c>
      <c r="AF240" s="11">
        <f t="shared" si="27"/>
        <v>0.91759999999999997</v>
      </c>
      <c r="AG240" s="4">
        <v>43738</v>
      </c>
      <c r="AH240" s="23">
        <v>64.831800000000001</v>
      </c>
      <c r="AI240" s="4">
        <v>43738</v>
      </c>
      <c r="AJ240" s="23">
        <v>15.1363</v>
      </c>
    </row>
    <row r="241" spans="1:36" x14ac:dyDescent="0.25">
      <c r="A241" s="4">
        <v>43769</v>
      </c>
      <c r="B241" s="23">
        <v>1.4504999999999999</v>
      </c>
      <c r="C241" s="4">
        <v>43769</v>
      </c>
      <c r="D241" s="9">
        <v>108.03</v>
      </c>
      <c r="E241" s="4">
        <v>43769</v>
      </c>
      <c r="F241" s="23">
        <v>7.0391000000000004</v>
      </c>
      <c r="G241" s="4">
        <v>43769</v>
      </c>
      <c r="H241" s="23">
        <v>1.3164</v>
      </c>
      <c r="I241" s="4">
        <v>43769</v>
      </c>
      <c r="J241" s="23">
        <v>0.98640000000000005</v>
      </c>
      <c r="K241" s="10">
        <f t="shared" si="28"/>
        <v>43769</v>
      </c>
      <c r="L241" s="35">
        <v>1</v>
      </c>
      <c r="M241" s="4">
        <v>43769</v>
      </c>
      <c r="N241" s="23">
        <v>0.77280000000000004</v>
      </c>
      <c r="O241" s="4">
        <v>43769</v>
      </c>
      <c r="P241" s="23">
        <v>7.8372999999999999</v>
      </c>
      <c r="Q241" s="4">
        <v>43769</v>
      </c>
      <c r="R241" s="23">
        <v>0.89670000000000005</v>
      </c>
      <c r="S241" s="10">
        <f t="shared" si="29"/>
        <v>43769</v>
      </c>
      <c r="T241" s="11">
        <f t="shared" si="25"/>
        <v>0.89670000000000005</v>
      </c>
      <c r="U241" s="4">
        <v>43769</v>
      </c>
      <c r="V241" s="9">
        <v>1163.72</v>
      </c>
      <c r="W241" s="4">
        <v>43769</v>
      </c>
      <c r="X241" s="23">
        <v>4.0194999999999999</v>
      </c>
      <c r="Y241" s="10">
        <f t="shared" si="30"/>
        <v>43769</v>
      </c>
      <c r="Z241" s="11">
        <f t="shared" si="26"/>
        <v>0.89670000000000005</v>
      </c>
      <c r="AA241" s="4">
        <v>43769</v>
      </c>
      <c r="AB241" s="23">
        <v>30.445</v>
      </c>
      <c r="AC241" s="4">
        <v>43769</v>
      </c>
      <c r="AD241" s="23">
        <v>70.928700000000006</v>
      </c>
      <c r="AE241" s="10">
        <f t="shared" si="31"/>
        <v>43769</v>
      </c>
      <c r="AF241" s="11">
        <f t="shared" si="27"/>
        <v>0.89670000000000005</v>
      </c>
      <c r="AG241" s="4">
        <v>43769</v>
      </c>
      <c r="AH241" s="23">
        <v>64.138900000000007</v>
      </c>
      <c r="AI241" s="4">
        <v>43769</v>
      </c>
      <c r="AJ241" s="23">
        <v>15.1008</v>
      </c>
    </row>
    <row r="242" spans="1:36" x14ac:dyDescent="0.25">
      <c r="A242" s="4">
        <v>43798</v>
      </c>
      <c r="B242" s="23">
        <v>1.4786999999999999</v>
      </c>
      <c r="C242" s="4">
        <v>43798</v>
      </c>
      <c r="D242" s="9">
        <v>109.49</v>
      </c>
      <c r="E242" s="4">
        <v>43798</v>
      </c>
      <c r="F242" s="23">
        <v>7.0324999999999998</v>
      </c>
      <c r="G242" s="4">
        <v>43798</v>
      </c>
      <c r="H242" s="23">
        <v>1.3282</v>
      </c>
      <c r="I242" s="4">
        <v>43798</v>
      </c>
      <c r="J242" s="23">
        <v>1.0002</v>
      </c>
      <c r="K242" s="10">
        <f t="shared" si="28"/>
        <v>43798</v>
      </c>
      <c r="L242" s="35">
        <v>1</v>
      </c>
      <c r="M242" s="4">
        <v>43798</v>
      </c>
      <c r="N242" s="23">
        <v>0.77329999999999999</v>
      </c>
      <c r="O242" s="4">
        <v>43798</v>
      </c>
      <c r="P242" s="23">
        <v>7.8288000000000002</v>
      </c>
      <c r="Q242" s="4">
        <v>43798</v>
      </c>
      <c r="R242" s="23">
        <v>0.90759999999999996</v>
      </c>
      <c r="S242" s="10">
        <f t="shared" si="29"/>
        <v>43798</v>
      </c>
      <c r="T242" s="11">
        <f t="shared" si="25"/>
        <v>0.90759999999999996</v>
      </c>
      <c r="U242" s="4">
        <v>43798</v>
      </c>
      <c r="V242" s="9">
        <v>1181.46</v>
      </c>
      <c r="W242" s="4">
        <v>43798</v>
      </c>
      <c r="X242" s="23">
        <v>4.2370999999999999</v>
      </c>
      <c r="Y242" s="10">
        <f t="shared" si="30"/>
        <v>43798</v>
      </c>
      <c r="Z242" s="11">
        <f t="shared" si="26"/>
        <v>0.90759999999999996</v>
      </c>
      <c r="AA242" s="4">
        <v>43798</v>
      </c>
      <c r="AB242" s="23">
        <v>30.507999999999999</v>
      </c>
      <c r="AC242" s="4">
        <v>43798</v>
      </c>
      <c r="AD242" s="23">
        <v>71.738799999999998</v>
      </c>
      <c r="AE242" s="10">
        <f t="shared" si="31"/>
        <v>43798</v>
      </c>
      <c r="AF242" s="11">
        <f t="shared" si="27"/>
        <v>0.90759999999999996</v>
      </c>
      <c r="AG242" s="4">
        <v>43798</v>
      </c>
      <c r="AH242" s="23">
        <v>64.344099999999997</v>
      </c>
      <c r="AI242" s="4">
        <v>43798</v>
      </c>
      <c r="AJ242" s="23">
        <v>14.6706</v>
      </c>
    </row>
    <row r="243" spans="1:36" x14ac:dyDescent="0.25">
      <c r="A243" s="4">
        <v>43830</v>
      </c>
      <c r="B243" s="23">
        <v>1.4252</v>
      </c>
      <c r="C243" s="4">
        <v>43830</v>
      </c>
      <c r="D243" s="9">
        <v>108.61</v>
      </c>
      <c r="E243" s="4">
        <v>43830</v>
      </c>
      <c r="F243" s="23">
        <v>6.9631999999999996</v>
      </c>
      <c r="G243" s="4">
        <v>43830</v>
      </c>
      <c r="H243" s="23">
        <v>1.2989999999999999</v>
      </c>
      <c r="I243" s="4">
        <v>43830</v>
      </c>
      <c r="J243" s="23">
        <v>0.96660000000000001</v>
      </c>
      <c r="K243" s="10">
        <f t="shared" si="28"/>
        <v>43830</v>
      </c>
      <c r="L243" s="35">
        <v>1</v>
      </c>
      <c r="M243" s="4">
        <v>43830</v>
      </c>
      <c r="N243" s="23">
        <v>0.75429999999999997</v>
      </c>
      <c r="O243" s="4">
        <v>43830</v>
      </c>
      <c r="P243" s="23">
        <v>7.7914000000000003</v>
      </c>
      <c r="Q243" s="4">
        <v>43830</v>
      </c>
      <c r="R243" s="23">
        <v>0.89190000000000003</v>
      </c>
      <c r="S243" s="10">
        <f t="shared" si="29"/>
        <v>43830</v>
      </c>
      <c r="T243" s="11">
        <f t="shared" si="25"/>
        <v>0.89190000000000003</v>
      </c>
      <c r="U243" s="4">
        <v>43830</v>
      </c>
      <c r="V243" s="9">
        <v>1155.8399999999999</v>
      </c>
      <c r="W243" s="4">
        <v>43830</v>
      </c>
      <c r="X243" s="23">
        <v>4.0248999999999997</v>
      </c>
      <c r="Y243" s="10">
        <f t="shared" si="30"/>
        <v>43830</v>
      </c>
      <c r="Z243" s="11">
        <f t="shared" si="26"/>
        <v>0.89190000000000003</v>
      </c>
      <c r="AA243" s="4">
        <v>43830</v>
      </c>
      <c r="AB243" s="23">
        <v>29.991</v>
      </c>
      <c r="AC243" s="4">
        <v>43830</v>
      </c>
      <c r="AD243" s="23">
        <v>71.38</v>
      </c>
      <c r="AE243" s="10">
        <f t="shared" si="31"/>
        <v>43830</v>
      </c>
      <c r="AF243" s="11">
        <f t="shared" si="27"/>
        <v>0.89190000000000003</v>
      </c>
      <c r="AG243" s="4">
        <v>43830</v>
      </c>
      <c r="AH243" s="23">
        <v>61.947499999999998</v>
      </c>
      <c r="AI243" s="4">
        <v>43830</v>
      </c>
      <c r="AJ243" s="23">
        <v>14</v>
      </c>
    </row>
    <row r="244" spans="1:36" x14ac:dyDescent="0.25">
      <c r="A244" s="4">
        <v>43861</v>
      </c>
      <c r="B244" s="23">
        <v>1.4951000000000001</v>
      </c>
      <c r="C244" s="4">
        <v>43861</v>
      </c>
      <c r="D244" s="9">
        <v>108.35</v>
      </c>
      <c r="E244" s="4">
        <v>43861</v>
      </c>
      <c r="F244" s="23">
        <v>6.9108999999999998</v>
      </c>
      <c r="G244" s="4">
        <v>43861</v>
      </c>
      <c r="H244" s="23">
        <v>1.3237000000000001</v>
      </c>
      <c r="I244" s="4">
        <v>43861</v>
      </c>
      <c r="J244" s="23">
        <v>0.96340000000000003</v>
      </c>
      <c r="K244" s="10">
        <f t="shared" si="28"/>
        <v>43861</v>
      </c>
      <c r="L244" s="35">
        <v>1</v>
      </c>
      <c r="M244" s="4">
        <v>43861</v>
      </c>
      <c r="N244" s="23">
        <v>0.75719999999999998</v>
      </c>
      <c r="O244" s="4">
        <v>43861</v>
      </c>
      <c r="P244" s="23">
        <v>7.7643000000000004</v>
      </c>
      <c r="Q244" s="4">
        <v>43861</v>
      </c>
      <c r="R244" s="23">
        <v>0.90149999999999997</v>
      </c>
      <c r="S244" s="10">
        <f t="shared" si="29"/>
        <v>43861</v>
      </c>
      <c r="T244" s="11">
        <f t="shared" si="25"/>
        <v>0.90149999999999997</v>
      </c>
      <c r="U244" s="4">
        <v>43861</v>
      </c>
      <c r="V244" s="9">
        <v>1191.74</v>
      </c>
      <c r="W244" s="4">
        <v>43861</v>
      </c>
      <c r="X244" s="23">
        <v>4.2827999999999999</v>
      </c>
      <c r="Y244" s="10">
        <f t="shared" si="30"/>
        <v>43861</v>
      </c>
      <c r="Z244" s="11">
        <f t="shared" si="26"/>
        <v>0.90149999999999997</v>
      </c>
      <c r="AA244" s="4">
        <v>43861</v>
      </c>
      <c r="AB244" s="23">
        <v>30.241</v>
      </c>
      <c r="AC244" s="4">
        <v>43861</v>
      </c>
      <c r="AD244" s="23">
        <v>71.355000000000004</v>
      </c>
      <c r="AE244" s="10">
        <f t="shared" si="31"/>
        <v>43861</v>
      </c>
      <c r="AF244" s="11">
        <f t="shared" si="27"/>
        <v>0.90149999999999997</v>
      </c>
      <c r="AG244" s="4">
        <v>43861</v>
      </c>
      <c r="AH244" s="23">
        <v>63.961300000000001</v>
      </c>
      <c r="AI244" s="4">
        <v>43861</v>
      </c>
      <c r="AJ244" s="23">
        <v>15.0282</v>
      </c>
    </row>
    <row r="245" spans="1:36" x14ac:dyDescent="0.25">
      <c r="A245" s="4">
        <v>43889</v>
      </c>
      <c r="B245" s="23">
        <v>1.5363</v>
      </c>
      <c r="C245" s="4">
        <v>43889</v>
      </c>
      <c r="D245" s="9">
        <v>107.89</v>
      </c>
      <c r="E245" s="4">
        <v>43889</v>
      </c>
      <c r="F245" s="23">
        <v>6.992</v>
      </c>
      <c r="G245" s="4">
        <v>43889</v>
      </c>
      <c r="H245" s="23">
        <v>1.3407</v>
      </c>
      <c r="I245" s="4">
        <v>43889</v>
      </c>
      <c r="J245" s="23">
        <v>0.96489999999999998</v>
      </c>
      <c r="K245" s="10">
        <f t="shared" si="28"/>
        <v>43889</v>
      </c>
      <c r="L245" s="35">
        <v>1</v>
      </c>
      <c r="M245" s="4">
        <v>43889</v>
      </c>
      <c r="N245" s="23">
        <v>0.78010000000000002</v>
      </c>
      <c r="O245" s="4">
        <v>43889</v>
      </c>
      <c r="P245" s="23">
        <v>7.7934999999999999</v>
      </c>
      <c r="Q245" s="4">
        <v>43889</v>
      </c>
      <c r="R245" s="23">
        <v>0.90690000000000004</v>
      </c>
      <c r="S245" s="10">
        <f t="shared" si="29"/>
        <v>43889</v>
      </c>
      <c r="T245" s="11">
        <f t="shared" si="25"/>
        <v>0.90690000000000004</v>
      </c>
      <c r="U245" s="4">
        <v>43889</v>
      </c>
      <c r="V245" s="9">
        <v>1214.73</v>
      </c>
      <c r="W245" s="4">
        <v>43889</v>
      </c>
      <c r="X245" s="23">
        <v>4.4720000000000004</v>
      </c>
      <c r="Y245" s="10">
        <f t="shared" si="30"/>
        <v>43889</v>
      </c>
      <c r="Z245" s="11">
        <f t="shared" si="26"/>
        <v>0.90690000000000004</v>
      </c>
      <c r="AA245" s="4">
        <v>43889</v>
      </c>
      <c r="AB245" s="23">
        <v>30.286999999999999</v>
      </c>
      <c r="AC245" s="4">
        <v>43889</v>
      </c>
      <c r="AD245" s="23">
        <v>72.174999999999997</v>
      </c>
      <c r="AE245" s="10">
        <f t="shared" si="31"/>
        <v>43889</v>
      </c>
      <c r="AF245" s="11">
        <f t="shared" si="27"/>
        <v>0.90690000000000004</v>
      </c>
      <c r="AG245" s="4">
        <v>43889</v>
      </c>
      <c r="AH245" s="23">
        <v>66.844300000000004</v>
      </c>
      <c r="AI245" s="4">
        <v>43889</v>
      </c>
      <c r="AJ245" s="23">
        <v>15.6609</v>
      </c>
    </row>
    <row r="246" spans="1:36" x14ac:dyDescent="0.25">
      <c r="A246" s="4">
        <v>43921</v>
      </c>
      <c r="B246" s="23">
        <v>1.6292</v>
      </c>
      <c r="C246" s="4">
        <v>43921</v>
      </c>
      <c r="D246" s="9">
        <v>107.54</v>
      </c>
      <c r="E246" s="4">
        <v>43921</v>
      </c>
      <c r="F246" s="23">
        <v>7.0822000000000003</v>
      </c>
      <c r="G246" s="4">
        <v>43921</v>
      </c>
      <c r="H246" s="23">
        <v>1.4061999999999999</v>
      </c>
      <c r="I246" s="4">
        <v>43921</v>
      </c>
      <c r="J246" s="23">
        <v>0.96109999999999995</v>
      </c>
      <c r="K246" s="10">
        <f t="shared" si="28"/>
        <v>43921</v>
      </c>
      <c r="L246" s="35">
        <v>1</v>
      </c>
      <c r="M246" s="4">
        <v>43921</v>
      </c>
      <c r="N246" s="23">
        <v>0.80559999999999998</v>
      </c>
      <c r="O246" s="4">
        <v>43921</v>
      </c>
      <c r="P246" s="23">
        <v>7.7511000000000001</v>
      </c>
      <c r="Q246" s="4">
        <v>43921</v>
      </c>
      <c r="R246" s="23">
        <v>0.90639999999999998</v>
      </c>
      <c r="S246" s="10">
        <f t="shared" si="29"/>
        <v>43921</v>
      </c>
      <c r="T246" s="11">
        <f t="shared" si="25"/>
        <v>0.90639999999999998</v>
      </c>
      <c r="U246" s="4">
        <v>43921</v>
      </c>
      <c r="V246" s="9">
        <v>1218.54</v>
      </c>
      <c r="W246" s="4">
        <v>43921</v>
      </c>
      <c r="X246" s="23">
        <v>5.2053000000000003</v>
      </c>
      <c r="Y246" s="10">
        <f t="shared" si="30"/>
        <v>43921</v>
      </c>
      <c r="Z246" s="11">
        <f t="shared" si="26"/>
        <v>0.90639999999999998</v>
      </c>
      <c r="AA246" s="4">
        <v>43921</v>
      </c>
      <c r="AB246" s="23">
        <v>30.254999999999999</v>
      </c>
      <c r="AC246" s="4">
        <v>43921</v>
      </c>
      <c r="AD246" s="23">
        <v>75.627499999999998</v>
      </c>
      <c r="AE246" s="10">
        <f t="shared" si="31"/>
        <v>43921</v>
      </c>
      <c r="AF246" s="11">
        <f t="shared" si="27"/>
        <v>0.90639999999999998</v>
      </c>
      <c r="AG246" s="4">
        <v>43921</v>
      </c>
      <c r="AH246" s="23">
        <v>78.577100000000002</v>
      </c>
      <c r="AI246" s="4">
        <v>43921</v>
      </c>
      <c r="AJ246" s="23">
        <v>17.837900000000001</v>
      </c>
    </row>
    <row r="247" spans="1:36" x14ac:dyDescent="0.25">
      <c r="A247" s="4">
        <v>43951</v>
      </c>
      <c r="B247" s="23">
        <v>1.5356000000000001</v>
      </c>
      <c r="C247" s="4">
        <v>43951</v>
      </c>
      <c r="D247" s="9">
        <v>107.18</v>
      </c>
      <c r="E247" s="4">
        <v>43951</v>
      </c>
      <c r="F247" s="23">
        <v>7.0632000000000001</v>
      </c>
      <c r="G247" s="4">
        <v>43951</v>
      </c>
      <c r="H247" s="23">
        <v>1.3945000000000001</v>
      </c>
      <c r="I247" s="4">
        <v>43951</v>
      </c>
      <c r="J247" s="23">
        <v>0.96530000000000005</v>
      </c>
      <c r="K247" s="10">
        <f t="shared" si="28"/>
        <v>43951</v>
      </c>
      <c r="L247" s="35">
        <v>1</v>
      </c>
      <c r="M247" s="4">
        <v>43951</v>
      </c>
      <c r="N247" s="23">
        <v>0.79400000000000004</v>
      </c>
      <c r="O247" s="4">
        <v>43951</v>
      </c>
      <c r="P247" s="23">
        <v>7.7519999999999998</v>
      </c>
      <c r="Q247" s="4">
        <v>43951</v>
      </c>
      <c r="R247" s="23">
        <v>0.91310000000000002</v>
      </c>
      <c r="S247" s="10">
        <f t="shared" si="29"/>
        <v>43951</v>
      </c>
      <c r="T247" s="11">
        <f t="shared" si="25"/>
        <v>0.91310000000000002</v>
      </c>
      <c r="U247" s="4">
        <v>43951</v>
      </c>
      <c r="V247" s="9">
        <v>1204.44</v>
      </c>
      <c r="W247" s="4">
        <v>43951</v>
      </c>
      <c r="X247" s="23">
        <v>5.4858000000000002</v>
      </c>
      <c r="Y247" s="10">
        <f t="shared" si="30"/>
        <v>43951</v>
      </c>
      <c r="Z247" s="11">
        <f t="shared" si="26"/>
        <v>0.91310000000000002</v>
      </c>
      <c r="AA247" s="4">
        <v>43951</v>
      </c>
      <c r="AB247" s="23">
        <v>29.736000000000001</v>
      </c>
      <c r="AC247" s="4">
        <v>43951</v>
      </c>
      <c r="AD247" s="23">
        <v>75.101200000000006</v>
      </c>
      <c r="AE247" s="10">
        <f t="shared" si="31"/>
        <v>43951</v>
      </c>
      <c r="AF247" s="11">
        <f t="shared" si="27"/>
        <v>0.91310000000000002</v>
      </c>
      <c r="AG247" s="4">
        <v>43951</v>
      </c>
      <c r="AH247" s="23">
        <v>74.359300000000005</v>
      </c>
      <c r="AI247" s="4">
        <v>43951</v>
      </c>
      <c r="AJ247" s="23">
        <v>18.526399999999999</v>
      </c>
    </row>
    <row r="248" spans="1:36" x14ac:dyDescent="0.25">
      <c r="A248" s="4">
        <v>43980</v>
      </c>
      <c r="B248" s="23">
        <v>1.5018</v>
      </c>
      <c r="C248" s="4">
        <v>43980</v>
      </c>
      <c r="D248" s="9">
        <v>107.69</v>
      </c>
      <c r="E248" s="4">
        <v>43980</v>
      </c>
      <c r="F248" s="23">
        <v>7.1364000000000001</v>
      </c>
      <c r="G248" s="4">
        <v>43980</v>
      </c>
      <c r="H248" s="23">
        <v>1.3778999999999999</v>
      </c>
      <c r="I248" s="4">
        <v>43980</v>
      </c>
      <c r="J248" s="23">
        <v>0.96130000000000004</v>
      </c>
      <c r="K248" s="10">
        <f t="shared" si="28"/>
        <v>43980</v>
      </c>
      <c r="L248" s="35">
        <v>1</v>
      </c>
      <c r="M248" s="4">
        <v>43980</v>
      </c>
      <c r="N248" s="23">
        <v>0.81120000000000003</v>
      </c>
      <c r="O248" s="4">
        <v>43980</v>
      </c>
      <c r="P248" s="23">
        <v>7.7526999999999999</v>
      </c>
      <c r="Q248" s="4">
        <v>43980</v>
      </c>
      <c r="R248" s="23">
        <v>0.89939999999999998</v>
      </c>
      <c r="S248" s="10">
        <f t="shared" si="29"/>
        <v>43980</v>
      </c>
      <c r="T248" s="11">
        <f t="shared" si="25"/>
        <v>0.89939999999999998</v>
      </c>
      <c r="U248" s="4">
        <v>43980</v>
      </c>
      <c r="V248" s="9">
        <v>1237.57</v>
      </c>
      <c r="W248" s="4">
        <v>43980</v>
      </c>
      <c r="X248" s="23">
        <v>5.3369999999999997</v>
      </c>
      <c r="Y248" s="10">
        <f t="shared" si="30"/>
        <v>43980</v>
      </c>
      <c r="Z248" s="11">
        <f t="shared" si="26"/>
        <v>0.89939999999999998</v>
      </c>
      <c r="AA248" s="4">
        <v>43980</v>
      </c>
      <c r="AB248" s="23">
        <v>30.018000000000001</v>
      </c>
      <c r="AC248" s="4">
        <v>43980</v>
      </c>
      <c r="AD248" s="23">
        <v>75.616299999999995</v>
      </c>
      <c r="AE248" s="10">
        <f t="shared" si="31"/>
        <v>43980</v>
      </c>
      <c r="AF248" s="11">
        <f t="shared" si="27"/>
        <v>0.89939999999999998</v>
      </c>
      <c r="AG248" s="4">
        <v>43980</v>
      </c>
      <c r="AH248" s="23">
        <v>70.142399999999995</v>
      </c>
      <c r="AI248" s="4">
        <v>43980</v>
      </c>
      <c r="AJ248" s="23">
        <v>17.547999999999998</v>
      </c>
    </row>
    <row r="249" spans="1:36" x14ac:dyDescent="0.25">
      <c r="A249" s="4">
        <v>44012</v>
      </c>
      <c r="B249" s="23">
        <v>1.4486000000000001</v>
      </c>
      <c r="C249" s="4">
        <v>44012</v>
      </c>
      <c r="D249" s="9">
        <v>107.93</v>
      </c>
      <c r="E249" s="4">
        <v>44012</v>
      </c>
      <c r="F249" s="23">
        <v>7.0654000000000003</v>
      </c>
      <c r="G249" s="4">
        <v>44012</v>
      </c>
      <c r="H249" s="23">
        <v>1.3575999999999999</v>
      </c>
      <c r="I249" s="4">
        <v>44012</v>
      </c>
      <c r="J249" s="23">
        <v>0.94730000000000003</v>
      </c>
      <c r="K249" s="10">
        <f t="shared" si="28"/>
        <v>44012</v>
      </c>
      <c r="L249" s="35">
        <v>1</v>
      </c>
      <c r="M249" s="4">
        <v>44012</v>
      </c>
      <c r="N249" s="23">
        <v>0.80640000000000001</v>
      </c>
      <c r="O249" s="4">
        <v>44012</v>
      </c>
      <c r="P249" s="23">
        <v>7.7504999999999997</v>
      </c>
      <c r="Q249" s="4">
        <v>44012</v>
      </c>
      <c r="R249" s="23">
        <v>0.89019999999999999</v>
      </c>
      <c r="S249" s="10">
        <f t="shared" si="29"/>
        <v>44012</v>
      </c>
      <c r="T249" s="11">
        <f t="shared" si="25"/>
        <v>0.89019999999999999</v>
      </c>
      <c r="U249" s="4">
        <v>44012</v>
      </c>
      <c r="V249" s="9">
        <v>1202.74</v>
      </c>
      <c r="W249" s="4">
        <v>44012</v>
      </c>
      <c r="X249" s="23">
        <v>5.4659000000000004</v>
      </c>
      <c r="Y249" s="10">
        <f t="shared" si="30"/>
        <v>44012</v>
      </c>
      <c r="Z249" s="11">
        <f t="shared" si="26"/>
        <v>0.89019999999999999</v>
      </c>
      <c r="AA249" s="4">
        <v>44012</v>
      </c>
      <c r="AB249" s="23">
        <v>29.562999999999999</v>
      </c>
      <c r="AC249" s="4">
        <v>44012</v>
      </c>
      <c r="AD249" s="23">
        <v>75.507499999999993</v>
      </c>
      <c r="AE249" s="10">
        <f t="shared" si="31"/>
        <v>44012</v>
      </c>
      <c r="AF249" s="11">
        <f t="shared" si="27"/>
        <v>0.89019999999999999</v>
      </c>
      <c r="AG249" s="4">
        <v>44012</v>
      </c>
      <c r="AH249" s="23">
        <v>71.200199999999995</v>
      </c>
      <c r="AI249" s="4">
        <v>44012</v>
      </c>
      <c r="AJ249" s="23">
        <v>17.351199999999999</v>
      </c>
    </row>
    <row r="250" spans="1:36" x14ac:dyDescent="0.25">
      <c r="A250" s="4">
        <v>44043</v>
      </c>
      <c r="B250" s="23">
        <v>1.3998999999999999</v>
      </c>
      <c r="C250" s="4">
        <v>44043</v>
      </c>
      <c r="D250" s="9">
        <v>105.83</v>
      </c>
      <c r="E250" s="4">
        <v>44043</v>
      </c>
      <c r="F250" s="23">
        <v>6.9752000000000001</v>
      </c>
      <c r="G250" s="4">
        <v>44043</v>
      </c>
      <c r="H250" s="23">
        <v>1.3411999999999999</v>
      </c>
      <c r="I250" s="4">
        <v>44043</v>
      </c>
      <c r="J250" s="23">
        <v>0.91290000000000004</v>
      </c>
      <c r="K250" s="10">
        <f t="shared" si="28"/>
        <v>44043</v>
      </c>
      <c r="L250" s="35">
        <v>1</v>
      </c>
      <c r="M250" s="4">
        <v>44043</v>
      </c>
      <c r="N250" s="23">
        <v>0.76419999999999999</v>
      </c>
      <c r="O250" s="4">
        <v>44043</v>
      </c>
      <c r="P250" s="23">
        <v>7.7503000000000002</v>
      </c>
      <c r="Q250" s="4">
        <v>44043</v>
      </c>
      <c r="R250" s="23">
        <v>0.84899999999999998</v>
      </c>
      <c r="S250" s="10">
        <f t="shared" si="29"/>
        <v>44043</v>
      </c>
      <c r="T250" s="11">
        <f t="shared" si="25"/>
        <v>0.84899999999999998</v>
      </c>
      <c r="U250" s="4">
        <v>44043</v>
      </c>
      <c r="V250" s="9">
        <v>1191.03</v>
      </c>
      <c r="W250" s="4">
        <v>44043</v>
      </c>
      <c r="X250" s="23">
        <v>5.2225000000000001</v>
      </c>
      <c r="Y250" s="10">
        <f t="shared" si="30"/>
        <v>44043</v>
      </c>
      <c r="Z250" s="11">
        <f t="shared" si="26"/>
        <v>0.84899999999999998</v>
      </c>
      <c r="AA250" s="4">
        <v>44043</v>
      </c>
      <c r="AB250" s="23">
        <v>29.376000000000001</v>
      </c>
      <c r="AC250" s="4">
        <v>44043</v>
      </c>
      <c r="AD250" s="23">
        <v>74.814999999999998</v>
      </c>
      <c r="AE250" s="10">
        <f t="shared" si="31"/>
        <v>44043</v>
      </c>
      <c r="AF250" s="11">
        <f t="shared" si="27"/>
        <v>0.84899999999999998</v>
      </c>
      <c r="AG250" s="4">
        <v>44043</v>
      </c>
      <c r="AH250" s="23">
        <v>74.125699999999995</v>
      </c>
      <c r="AI250" s="4">
        <v>44043</v>
      </c>
      <c r="AJ250" s="23">
        <v>17.0718</v>
      </c>
    </row>
    <row r="251" spans="1:36" x14ac:dyDescent="0.25">
      <c r="A251" s="4">
        <v>44074</v>
      </c>
      <c r="B251" s="23">
        <v>1.3557999999999999</v>
      </c>
      <c r="C251" s="4">
        <v>44074</v>
      </c>
      <c r="D251" s="9">
        <v>105.91</v>
      </c>
      <c r="E251" s="4">
        <v>44074</v>
      </c>
      <c r="F251" s="23">
        <v>6.8484999999999996</v>
      </c>
      <c r="G251" s="4">
        <v>44074</v>
      </c>
      <c r="H251" s="23">
        <v>1.3047</v>
      </c>
      <c r="I251" s="4">
        <v>44074</v>
      </c>
      <c r="J251" s="23">
        <v>0.90369999999999995</v>
      </c>
      <c r="K251" s="10">
        <f t="shared" si="28"/>
        <v>44074</v>
      </c>
      <c r="L251" s="35">
        <v>1</v>
      </c>
      <c r="M251" s="4">
        <v>44074</v>
      </c>
      <c r="N251" s="23">
        <v>0.748</v>
      </c>
      <c r="O251" s="4">
        <v>44074</v>
      </c>
      <c r="P251" s="23">
        <v>7.7502000000000004</v>
      </c>
      <c r="Q251" s="4">
        <v>44074</v>
      </c>
      <c r="R251" s="23">
        <v>0.83779999999999999</v>
      </c>
      <c r="S251" s="10">
        <f t="shared" si="29"/>
        <v>44074</v>
      </c>
      <c r="T251" s="11">
        <f t="shared" si="25"/>
        <v>0.83779999999999999</v>
      </c>
      <c r="U251" s="4">
        <v>44074</v>
      </c>
      <c r="V251" s="9">
        <v>1187.76</v>
      </c>
      <c r="W251" s="4">
        <v>44074</v>
      </c>
      <c r="X251" s="23">
        <v>5.4936999999999996</v>
      </c>
      <c r="Y251" s="10">
        <f t="shared" si="30"/>
        <v>44074</v>
      </c>
      <c r="Z251" s="11">
        <f t="shared" si="26"/>
        <v>0.83779999999999999</v>
      </c>
      <c r="AA251" s="4">
        <v>44074</v>
      </c>
      <c r="AB251" s="23">
        <v>29.405000000000001</v>
      </c>
      <c r="AC251" s="4">
        <v>44074</v>
      </c>
      <c r="AD251" s="23">
        <v>73.62</v>
      </c>
      <c r="AE251" s="10">
        <f t="shared" si="31"/>
        <v>44074</v>
      </c>
      <c r="AF251" s="11">
        <f t="shared" si="27"/>
        <v>0.83779999999999999</v>
      </c>
      <c r="AG251" s="4">
        <v>44074</v>
      </c>
      <c r="AH251" s="23">
        <v>74.012799999999999</v>
      </c>
      <c r="AI251" s="4">
        <v>44074</v>
      </c>
      <c r="AJ251" s="23">
        <v>16.941600000000001</v>
      </c>
    </row>
    <row r="252" spans="1:36" x14ac:dyDescent="0.25">
      <c r="A252" s="4">
        <v>44104</v>
      </c>
      <c r="B252" s="23">
        <v>1.3962000000000001</v>
      </c>
      <c r="C252" s="4">
        <v>44104</v>
      </c>
      <c r="D252" s="9">
        <v>105.48</v>
      </c>
      <c r="E252" s="4">
        <v>44104</v>
      </c>
      <c r="F252" s="23">
        <v>6.7910000000000004</v>
      </c>
      <c r="G252" s="4">
        <v>44104</v>
      </c>
      <c r="H252" s="23">
        <v>1.3319000000000001</v>
      </c>
      <c r="I252" s="4">
        <v>44104</v>
      </c>
      <c r="J252" s="23">
        <v>0.92090000000000005</v>
      </c>
      <c r="K252" s="10">
        <f t="shared" si="28"/>
        <v>44104</v>
      </c>
      <c r="L252" s="35">
        <v>1</v>
      </c>
      <c r="M252" s="4">
        <v>44104</v>
      </c>
      <c r="N252" s="23">
        <v>0.77380000000000004</v>
      </c>
      <c r="O252" s="4">
        <v>44104</v>
      </c>
      <c r="P252" s="23">
        <v>7.75</v>
      </c>
      <c r="Q252" s="4">
        <v>44104</v>
      </c>
      <c r="R252" s="23">
        <v>0.85319999999999996</v>
      </c>
      <c r="S252" s="10">
        <f t="shared" si="29"/>
        <v>44104</v>
      </c>
      <c r="T252" s="11">
        <f t="shared" si="25"/>
        <v>0.85319999999999996</v>
      </c>
      <c r="U252" s="4">
        <v>44104</v>
      </c>
      <c r="V252" s="9">
        <v>1170.17</v>
      </c>
      <c r="W252" s="4">
        <v>44104</v>
      </c>
      <c r="X252" s="23">
        <v>5.6102999999999996</v>
      </c>
      <c r="Y252" s="10">
        <f t="shared" si="30"/>
        <v>44104</v>
      </c>
      <c r="Z252" s="11">
        <f t="shared" si="26"/>
        <v>0.85319999999999996</v>
      </c>
      <c r="AA252" s="4">
        <v>44104</v>
      </c>
      <c r="AB252" s="23">
        <v>29.018999999999998</v>
      </c>
      <c r="AC252" s="4">
        <v>44104</v>
      </c>
      <c r="AD252" s="23">
        <v>73.772499999999994</v>
      </c>
      <c r="AE252" s="10">
        <f t="shared" si="31"/>
        <v>44104</v>
      </c>
      <c r="AF252" s="11">
        <f t="shared" si="27"/>
        <v>0.85319999999999996</v>
      </c>
      <c r="AG252" s="4">
        <v>44104</v>
      </c>
      <c r="AH252" s="23">
        <v>77.657300000000006</v>
      </c>
      <c r="AI252" s="4">
        <v>44104</v>
      </c>
      <c r="AJ252" s="23">
        <v>16.7484</v>
      </c>
    </row>
    <row r="253" spans="1:36" x14ac:dyDescent="0.25">
      <c r="A253" s="4">
        <v>44134</v>
      </c>
      <c r="B253" s="23">
        <v>1.4228000000000001</v>
      </c>
      <c r="C253" s="4">
        <v>44134</v>
      </c>
      <c r="D253" s="9">
        <v>104.66</v>
      </c>
      <c r="E253" s="4">
        <v>44134</v>
      </c>
      <c r="F253" s="23">
        <v>6.6914999999999996</v>
      </c>
      <c r="G253" s="4">
        <v>44134</v>
      </c>
      <c r="H253" s="23">
        <v>1.3321000000000001</v>
      </c>
      <c r="I253" s="4">
        <v>44134</v>
      </c>
      <c r="J253" s="23">
        <v>0.91700000000000004</v>
      </c>
      <c r="K253" s="10">
        <f t="shared" si="28"/>
        <v>44134</v>
      </c>
      <c r="L253" s="35">
        <v>1</v>
      </c>
      <c r="M253" s="4">
        <v>44134</v>
      </c>
      <c r="N253" s="23">
        <v>0.7722</v>
      </c>
      <c r="O253" s="4">
        <v>44134</v>
      </c>
      <c r="P253" s="23">
        <v>7.7522000000000002</v>
      </c>
      <c r="Q253" s="4">
        <v>44134</v>
      </c>
      <c r="R253" s="23">
        <v>0.85860000000000003</v>
      </c>
      <c r="S253" s="10">
        <f t="shared" si="29"/>
        <v>44134</v>
      </c>
      <c r="T253" s="11">
        <f t="shared" si="25"/>
        <v>0.85860000000000003</v>
      </c>
      <c r="U253" s="4">
        <v>44134</v>
      </c>
      <c r="V253" s="9">
        <v>1134.76</v>
      </c>
      <c r="W253" s="4">
        <v>44134</v>
      </c>
      <c r="X253" s="23">
        <v>5.7443999999999997</v>
      </c>
      <c r="Y253" s="10">
        <f t="shared" si="30"/>
        <v>44134</v>
      </c>
      <c r="Z253" s="11">
        <f t="shared" si="26"/>
        <v>0.85860000000000003</v>
      </c>
      <c r="AA253" s="4">
        <v>44134</v>
      </c>
      <c r="AB253" s="23">
        <v>28.582999999999998</v>
      </c>
      <c r="AC253" s="4">
        <v>44134</v>
      </c>
      <c r="AD253" s="23">
        <v>74.11</v>
      </c>
      <c r="AE253" s="10">
        <f t="shared" si="31"/>
        <v>44134</v>
      </c>
      <c r="AF253" s="11">
        <f t="shared" si="27"/>
        <v>0.85860000000000003</v>
      </c>
      <c r="AG253" s="4">
        <v>44134</v>
      </c>
      <c r="AH253" s="23">
        <v>79.402199999999993</v>
      </c>
      <c r="AI253" s="4">
        <v>44134</v>
      </c>
      <c r="AJ253" s="23">
        <v>16.2439</v>
      </c>
    </row>
    <row r="254" spans="1:36" x14ac:dyDescent="0.25">
      <c r="A254" s="4">
        <v>44165</v>
      </c>
      <c r="B254" s="23">
        <v>1.3616999999999999</v>
      </c>
      <c r="C254" s="4">
        <v>44165</v>
      </c>
      <c r="D254" s="9">
        <v>104.31</v>
      </c>
      <c r="E254" s="4">
        <v>44165</v>
      </c>
      <c r="F254" s="23">
        <v>6.5789</v>
      </c>
      <c r="G254" s="4">
        <v>44165</v>
      </c>
      <c r="H254" s="23">
        <v>1.3001</v>
      </c>
      <c r="I254" s="4">
        <v>44165</v>
      </c>
      <c r="J254" s="23">
        <v>0.90890000000000004</v>
      </c>
      <c r="K254" s="10">
        <f t="shared" si="28"/>
        <v>44165</v>
      </c>
      <c r="L254" s="35">
        <v>1</v>
      </c>
      <c r="M254" s="4">
        <v>44165</v>
      </c>
      <c r="N254" s="23">
        <v>0.75049999999999994</v>
      </c>
      <c r="O254" s="4">
        <v>44165</v>
      </c>
      <c r="P254" s="23">
        <v>7.7514000000000003</v>
      </c>
      <c r="Q254" s="4">
        <v>44165</v>
      </c>
      <c r="R254" s="23">
        <v>0.83850000000000002</v>
      </c>
      <c r="S254" s="10">
        <f t="shared" si="29"/>
        <v>44165</v>
      </c>
      <c r="T254" s="11">
        <f t="shared" si="25"/>
        <v>0.83850000000000002</v>
      </c>
      <c r="U254" s="4">
        <v>44165</v>
      </c>
      <c r="V254" s="9">
        <v>1106.45</v>
      </c>
      <c r="W254" s="4">
        <v>44165</v>
      </c>
      <c r="X254" s="23">
        <v>5.3582999999999998</v>
      </c>
      <c r="Y254" s="10">
        <f t="shared" si="30"/>
        <v>44165</v>
      </c>
      <c r="Z254" s="11">
        <f t="shared" si="26"/>
        <v>0.83850000000000002</v>
      </c>
      <c r="AA254" s="4">
        <v>44165</v>
      </c>
      <c r="AB254" s="23">
        <v>28.565000000000001</v>
      </c>
      <c r="AC254" s="4">
        <v>44165</v>
      </c>
      <c r="AD254" s="23">
        <v>74.047499999999999</v>
      </c>
      <c r="AE254" s="10">
        <f t="shared" si="31"/>
        <v>44165</v>
      </c>
      <c r="AF254" s="11">
        <f t="shared" si="27"/>
        <v>0.83850000000000002</v>
      </c>
      <c r="AG254" s="4">
        <v>44165</v>
      </c>
      <c r="AH254" s="23">
        <v>76.444599999999994</v>
      </c>
      <c r="AI254" s="4">
        <v>44165</v>
      </c>
      <c r="AJ254" s="23">
        <v>15.4681</v>
      </c>
    </row>
    <row r="255" spans="1:36" x14ac:dyDescent="0.25">
      <c r="A255" s="4">
        <v>44196</v>
      </c>
      <c r="B255" s="23">
        <v>1.2999000000000001</v>
      </c>
      <c r="C255" s="4">
        <v>44196</v>
      </c>
      <c r="D255" s="9">
        <v>103.25</v>
      </c>
      <c r="E255" s="4">
        <v>44196</v>
      </c>
      <c r="F255" s="23">
        <v>6.5271999999999997</v>
      </c>
      <c r="G255" s="4">
        <v>44196</v>
      </c>
      <c r="H255" s="23">
        <v>1.2725</v>
      </c>
      <c r="I255" s="4">
        <v>44196</v>
      </c>
      <c r="J255" s="23">
        <v>0.88519999999999999</v>
      </c>
      <c r="K255" s="10">
        <f t="shared" si="28"/>
        <v>44196</v>
      </c>
      <c r="L255" s="35">
        <v>1</v>
      </c>
      <c r="M255" s="4">
        <v>44196</v>
      </c>
      <c r="N255" s="23">
        <v>0.73180000000000001</v>
      </c>
      <c r="O255" s="4">
        <v>44196</v>
      </c>
      <c r="P255" s="23">
        <v>7.7530999999999999</v>
      </c>
      <c r="Q255" s="4">
        <v>44196</v>
      </c>
      <c r="R255" s="23">
        <v>0.81859999999999999</v>
      </c>
      <c r="S255" s="10">
        <f t="shared" si="29"/>
        <v>44196</v>
      </c>
      <c r="T255" s="11">
        <f t="shared" si="25"/>
        <v>0.81859999999999999</v>
      </c>
      <c r="U255" s="4">
        <v>44196</v>
      </c>
      <c r="V255" s="9">
        <v>1086.51</v>
      </c>
      <c r="W255" s="4">
        <v>44196</v>
      </c>
      <c r="X255" s="23">
        <v>5.1935000000000002</v>
      </c>
      <c r="Y255" s="10">
        <f t="shared" si="30"/>
        <v>44196</v>
      </c>
      <c r="Z255" s="11">
        <f t="shared" si="26"/>
        <v>0.81859999999999999</v>
      </c>
      <c r="AA255" s="4">
        <v>44196</v>
      </c>
      <c r="AB255" s="23">
        <v>28.094000000000001</v>
      </c>
      <c r="AC255" s="4">
        <v>44196</v>
      </c>
      <c r="AD255" s="23">
        <v>73.069999999999993</v>
      </c>
      <c r="AE255" s="10">
        <f t="shared" si="31"/>
        <v>44196</v>
      </c>
      <c r="AF255" s="11">
        <f t="shared" si="27"/>
        <v>0.81859999999999999</v>
      </c>
      <c r="AG255" s="4">
        <v>44196</v>
      </c>
      <c r="AH255" s="23">
        <v>74.036900000000003</v>
      </c>
      <c r="AI255" s="4">
        <v>44196</v>
      </c>
      <c r="AJ255" s="23">
        <v>14.694699999999999</v>
      </c>
    </row>
    <row r="256" spans="1:36" x14ac:dyDescent="0.25">
      <c r="A256" s="4">
        <v>44225</v>
      </c>
      <c r="B256" s="23">
        <v>1.3120000000000001</v>
      </c>
      <c r="C256" s="4">
        <v>44225</v>
      </c>
      <c r="D256" s="9">
        <v>104.79</v>
      </c>
      <c r="E256" s="4">
        <v>44225</v>
      </c>
      <c r="F256" s="23">
        <v>6.4283000000000001</v>
      </c>
      <c r="G256" s="4">
        <v>44225</v>
      </c>
      <c r="H256" s="23">
        <v>1.2787999999999999</v>
      </c>
      <c r="I256" s="4">
        <v>44225</v>
      </c>
      <c r="J256" s="23">
        <v>0.89019999999999999</v>
      </c>
      <c r="K256" s="10">
        <f t="shared" si="28"/>
        <v>44225</v>
      </c>
      <c r="L256" s="35">
        <v>1</v>
      </c>
      <c r="M256" s="4">
        <v>44225</v>
      </c>
      <c r="N256" s="23">
        <v>0.72960000000000003</v>
      </c>
      <c r="O256" s="4">
        <v>44225</v>
      </c>
      <c r="P256" s="23">
        <v>7.7530999999999999</v>
      </c>
      <c r="Q256" s="4">
        <v>44225</v>
      </c>
      <c r="R256" s="23">
        <v>0.82430000000000003</v>
      </c>
      <c r="S256" s="10">
        <f t="shared" si="29"/>
        <v>44225</v>
      </c>
      <c r="T256" s="11">
        <f t="shared" si="25"/>
        <v>0.82430000000000003</v>
      </c>
      <c r="U256" s="4">
        <v>44225</v>
      </c>
      <c r="V256" s="9">
        <v>1118.5999999999999</v>
      </c>
      <c r="W256" s="4">
        <v>44225</v>
      </c>
      <c r="X256" s="23">
        <v>5.4714999999999998</v>
      </c>
      <c r="Y256" s="10">
        <f t="shared" si="30"/>
        <v>44225</v>
      </c>
      <c r="Z256" s="11">
        <f t="shared" si="26"/>
        <v>0.82430000000000003</v>
      </c>
      <c r="AA256" s="4">
        <v>44225</v>
      </c>
      <c r="AB256" s="23">
        <v>28.018000000000001</v>
      </c>
      <c r="AC256" s="4">
        <v>44225</v>
      </c>
      <c r="AD256" s="23">
        <v>72.953800000000001</v>
      </c>
      <c r="AE256" s="10">
        <f t="shared" si="31"/>
        <v>44225</v>
      </c>
      <c r="AF256" s="11">
        <f t="shared" si="27"/>
        <v>0.82430000000000003</v>
      </c>
      <c r="AG256" s="4">
        <v>44225</v>
      </c>
      <c r="AH256" s="23">
        <v>75.849999999999994</v>
      </c>
      <c r="AI256" s="4">
        <v>44225</v>
      </c>
      <c r="AJ256" s="23">
        <v>15.193899999999999</v>
      </c>
    </row>
    <row r="257" spans="1:36" x14ac:dyDescent="0.25">
      <c r="A257" s="4">
        <v>44253</v>
      </c>
      <c r="B257" s="23">
        <v>1.2967</v>
      </c>
      <c r="C257" s="4">
        <v>44253</v>
      </c>
      <c r="D257" s="9">
        <v>106.55</v>
      </c>
      <c r="E257" s="4">
        <v>44253</v>
      </c>
      <c r="F257" s="23">
        <v>6.4737</v>
      </c>
      <c r="G257" s="4">
        <v>44253</v>
      </c>
      <c r="H257" s="23">
        <v>1.2732000000000001</v>
      </c>
      <c r="I257" s="4">
        <v>44253</v>
      </c>
      <c r="J257" s="23">
        <v>0.90849999999999997</v>
      </c>
      <c r="K257" s="10">
        <f t="shared" si="28"/>
        <v>44253</v>
      </c>
      <c r="L257" s="35">
        <v>1</v>
      </c>
      <c r="M257" s="4">
        <v>44253</v>
      </c>
      <c r="N257" s="23">
        <v>0.71689999999999998</v>
      </c>
      <c r="O257" s="4">
        <v>44253</v>
      </c>
      <c r="P257" s="23">
        <v>7.7567000000000004</v>
      </c>
      <c r="Q257" s="4">
        <v>44253</v>
      </c>
      <c r="R257" s="23">
        <v>0.82840000000000003</v>
      </c>
      <c r="S257" s="10">
        <f t="shared" si="29"/>
        <v>44253</v>
      </c>
      <c r="T257" s="11">
        <f t="shared" si="25"/>
        <v>0.82840000000000003</v>
      </c>
      <c r="U257" s="4">
        <v>44253</v>
      </c>
      <c r="V257" s="9">
        <v>1123.53</v>
      </c>
      <c r="W257" s="4">
        <v>44253</v>
      </c>
      <c r="X257" s="23">
        <v>5.6022999999999996</v>
      </c>
      <c r="Y257" s="10">
        <f t="shared" si="30"/>
        <v>44253</v>
      </c>
      <c r="Z257" s="11">
        <f t="shared" si="26"/>
        <v>0.82840000000000003</v>
      </c>
      <c r="AA257" s="4">
        <v>44253</v>
      </c>
      <c r="AB257" s="23">
        <v>27.876000000000001</v>
      </c>
      <c r="AC257" s="4">
        <v>44253</v>
      </c>
      <c r="AD257" s="23">
        <v>73.468800000000002</v>
      </c>
      <c r="AE257" s="10">
        <f t="shared" si="31"/>
        <v>44253</v>
      </c>
      <c r="AF257" s="11">
        <f t="shared" si="27"/>
        <v>0.82840000000000003</v>
      </c>
      <c r="AG257" s="4">
        <v>44253</v>
      </c>
      <c r="AH257" s="23">
        <v>74.711299999999994</v>
      </c>
      <c r="AI257" s="4">
        <v>44253</v>
      </c>
      <c r="AJ257" s="23">
        <v>15.1257</v>
      </c>
    </row>
    <row r="258" spans="1:36" x14ac:dyDescent="0.25">
      <c r="A258" s="4">
        <v>44286</v>
      </c>
      <c r="B258" s="23">
        <v>1.3166</v>
      </c>
      <c r="C258" s="4">
        <v>44286</v>
      </c>
      <c r="D258" s="9">
        <v>110.72</v>
      </c>
      <c r="E258" s="4">
        <v>44286</v>
      </c>
      <c r="F258" s="23">
        <v>6.5528000000000004</v>
      </c>
      <c r="G258" s="4">
        <v>44286</v>
      </c>
      <c r="H258" s="23">
        <v>1.2562</v>
      </c>
      <c r="I258" s="4">
        <v>44286</v>
      </c>
      <c r="J258" s="23">
        <v>0.94359999999999999</v>
      </c>
      <c r="K258" s="10">
        <f t="shared" si="28"/>
        <v>44286</v>
      </c>
      <c r="L258" s="35">
        <v>1</v>
      </c>
      <c r="M258" s="4">
        <v>44286</v>
      </c>
      <c r="N258" s="23">
        <v>0.72550000000000003</v>
      </c>
      <c r="O258" s="4">
        <v>44286</v>
      </c>
      <c r="P258" s="23">
        <v>7.7740999999999998</v>
      </c>
      <c r="Q258" s="4">
        <v>44286</v>
      </c>
      <c r="R258" s="23">
        <v>0.85250000000000004</v>
      </c>
      <c r="S258" s="10">
        <f t="shared" si="29"/>
        <v>44286</v>
      </c>
      <c r="T258" s="11">
        <f t="shared" si="25"/>
        <v>0.85250000000000004</v>
      </c>
      <c r="U258" s="4">
        <v>44286</v>
      </c>
      <c r="V258" s="9">
        <v>1131.83</v>
      </c>
      <c r="W258" s="4">
        <v>44286</v>
      </c>
      <c r="X258" s="23">
        <v>5.6344000000000003</v>
      </c>
      <c r="Y258" s="10">
        <f t="shared" si="30"/>
        <v>44286</v>
      </c>
      <c r="Z258" s="11">
        <f t="shared" si="26"/>
        <v>0.85250000000000004</v>
      </c>
      <c r="AA258" s="4">
        <v>44286</v>
      </c>
      <c r="AB258" s="23">
        <v>28.5</v>
      </c>
      <c r="AC258" s="4">
        <v>44286</v>
      </c>
      <c r="AD258" s="23">
        <v>73.11</v>
      </c>
      <c r="AE258" s="10">
        <f t="shared" si="31"/>
        <v>44286</v>
      </c>
      <c r="AF258" s="11">
        <f t="shared" si="27"/>
        <v>0.85250000000000004</v>
      </c>
      <c r="AG258" s="4">
        <v>44286</v>
      </c>
      <c r="AH258" s="23">
        <v>75.650800000000004</v>
      </c>
      <c r="AI258" s="4">
        <v>44286</v>
      </c>
      <c r="AJ258" s="23">
        <v>14.7759</v>
      </c>
    </row>
    <row r="259" spans="1:36" x14ac:dyDescent="0.25">
      <c r="A259" s="4">
        <v>44316</v>
      </c>
      <c r="B259" s="23">
        <v>1.2966</v>
      </c>
      <c r="C259" s="4">
        <v>44316</v>
      </c>
      <c r="D259" s="9">
        <v>109.31</v>
      </c>
      <c r="E259" s="4">
        <v>44316</v>
      </c>
      <c r="F259" s="23">
        <v>6.4748999999999999</v>
      </c>
      <c r="G259" s="4">
        <v>44316</v>
      </c>
      <c r="H259" s="23">
        <v>1.2286999999999999</v>
      </c>
      <c r="I259" s="4">
        <v>44316</v>
      </c>
      <c r="J259" s="23">
        <v>0.91310000000000002</v>
      </c>
      <c r="K259" s="10">
        <f t="shared" si="28"/>
        <v>44316</v>
      </c>
      <c r="L259" s="35">
        <v>1</v>
      </c>
      <c r="M259" s="4">
        <v>44316</v>
      </c>
      <c r="N259" s="23">
        <v>0.72389999999999999</v>
      </c>
      <c r="O259" s="4">
        <v>44316</v>
      </c>
      <c r="P259" s="23">
        <v>7.7675000000000001</v>
      </c>
      <c r="Q259" s="4">
        <v>44316</v>
      </c>
      <c r="R259" s="23">
        <v>0.83199999999999996</v>
      </c>
      <c r="S259" s="10">
        <f t="shared" si="29"/>
        <v>44316</v>
      </c>
      <c r="T259" s="11">
        <f t="shared" si="25"/>
        <v>0.83199999999999996</v>
      </c>
      <c r="U259" s="4">
        <v>44316</v>
      </c>
      <c r="V259" s="9">
        <v>1112.31</v>
      </c>
      <c r="W259" s="4">
        <v>44316</v>
      </c>
      <c r="X259" s="23">
        <v>5.4381000000000004</v>
      </c>
      <c r="Y259" s="10">
        <f t="shared" si="30"/>
        <v>44316</v>
      </c>
      <c r="Z259" s="11">
        <f t="shared" si="26"/>
        <v>0.83199999999999996</v>
      </c>
      <c r="AA259" s="4">
        <v>44316</v>
      </c>
      <c r="AB259" s="23">
        <v>27.902000000000001</v>
      </c>
      <c r="AC259" s="4">
        <v>44316</v>
      </c>
      <c r="AD259" s="23">
        <v>74.078800000000001</v>
      </c>
      <c r="AE259" s="10">
        <f t="shared" si="31"/>
        <v>44316</v>
      </c>
      <c r="AF259" s="11">
        <f t="shared" si="27"/>
        <v>0.83199999999999996</v>
      </c>
      <c r="AG259" s="4">
        <v>44316</v>
      </c>
      <c r="AH259" s="23">
        <v>75.302999999999997</v>
      </c>
      <c r="AI259" s="4">
        <v>44316</v>
      </c>
      <c r="AJ259" s="23">
        <v>14.494999999999999</v>
      </c>
    </row>
    <row r="260" spans="1:36" x14ac:dyDescent="0.25">
      <c r="A260" s="4">
        <v>44347</v>
      </c>
      <c r="B260" s="23">
        <v>1.2929999999999999</v>
      </c>
      <c r="C260" s="4">
        <v>44347</v>
      </c>
      <c r="D260" s="9">
        <v>109.58</v>
      </c>
      <c r="E260" s="4">
        <v>44347</v>
      </c>
      <c r="F260" s="23">
        <v>6.3700999999999999</v>
      </c>
      <c r="G260" s="4">
        <v>44347</v>
      </c>
      <c r="H260" s="23">
        <v>1.2063999999999999</v>
      </c>
      <c r="I260" s="4">
        <v>44347</v>
      </c>
      <c r="J260" s="23">
        <v>0.89890000000000003</v>
      </c>
      <c r="K260" s="10">
        <f t="shared" si="28"/>
        <v>44347</v>
      </c>
      <c r="L260" s="35">
        <v>1</v>
      </c>
      <c r="M260" s="4">
        <v>44347</v>
      </c>
      <c r="N260" s="23">
        <v>0.7036</v>
      </c>
      <c r="O260" s="4">
        <v>44347</v>
      </c>
      <c r="P260" s="23">
        <v>7.7610999999999999</v>
      </c>
      <c r="Q260" s="4">
        <v>44347</v>
      </c>
      <c r="R260" s="23">
        <v>0.81789999999999996</v>
      </c>
      <c r="S260" s="10">
        <f t="shared" si="29"/>
        <v>44347</v>
      </c>
      <c r="T260" s="11">
        <f t="shared" ref="T260:T267" si="32">$R260</f>
        <v>0.81789999999999996</v>
      </c>
      <c r="U260" s="4">
        <v>44347</v>
      </c>
      <c r="V260" s="9">
        <v>1110.99</v>
      </c>
      <c r="W260" s="4">
        <v>44347</v>
      </c>
      <c r="X260" s="23">
        <v>5.2191000000000001</v>
      </c>
      <c r="Y260" s="10">
        <f t="shared" si="30"/>
        <v>44347</v>
      </c>
      <c r="Z260" s="11">
        <f t="shared" ref="Z260:Z267" si="33">$R260</f>
        <v>0.81789999999999996</v>
      </c>
      <c r="AA260" s="4">
        <v>44347</v>
      </c>
      <c r="AB260" s="23">
        <v>27.56</v>
      </c>
      <c r="AC260" s="4">
        <v>44347</v>
      </c>
      <c r="AD260" s="23">
        <v>72.621200000000002</v>
      </c>
      <c r="AE260" s="10">
        <f t="shared" si="31"/>
        <v>44347</v>
      </c>
      <c r="AF260" s="11">
        <f t="shared" ref="AF260:AF267" si="34">$R260</f>
        <v>0.81789999999999996</v>
      </c>
      <c r="AG260" s="4">
        <v>44347</v>
      </c>
      <c r="AH260" s="23">
        <v>73.410200000000003</v>
      </c>
      <c r="AI260" s="4">
        <v>44347</v>
      </c>
      <c r="AJ260" s="23">
        <v>13.737299999999999</v>
      </c>
    </row>
    <row r="261" spans="1:36" x14ac:dyDescent="0.25">
      <c r="A261" s="4">
        <v>44377</v>
      </c>
      <c r="B261" s="23">
        <v>1.3334999999999999</v>
      </c>
      <c r="C261" s="4">
        <v>44377</v>
      </c>
      <c r="D261" s="9">
        <v>111.11</v>
      </c>
      <c r="E261" s="4">
        <v>44377</v>
      </c>
      <c r="F261" s="23">
        <v>6.4570999999999996</v>
      </c>
      <c r="G261" s="4">
        <v>44377</v>
      </c>
      <c r="H261" s="23">
        <v>1.2398</v>
      </c>
      <c r="I261" s="4">
        <v>44377</v>
      </c>
      <c r="J261" s="23">
        <v>0.92500000000000004</v>
      </c>
      <c r="K261" s="10">
        <f t="shared" si="28"/>
        <v>44377</v>
      </c>
      <c r="L261" s="35">
        <v>1</v>
      </c>
      <c r="M261" s="4">
        <v>44377</v>
      </c>
      <c r="N261" s="23">
        <v>0.72289999999999999</v>
      </c>
      <c r="O261" s="4">
        <v>44377</v>
      </c>
      <c r="P261" s="23">
        <v>7.7651000000000003</v>
      </c>
      <c r="Q261" s="4">
        <v>44377</v>
      </c>
      <c r="R261" s="23">
        <v>0.84340000000000004</v>
      </c>
      <c r="S261" s="10">
        <f t="shared" si="29"/>
        <v>44377</v>
      </c>
      <c r="T261" s="11">
        <f t="shared" si="32"/>
        <v>0.84340000000000004</v>
      </c>
      <c r="U261" s="4">
        <v>44377</v>
      </c>
      <c r="V261" s="9">
        <v>1126.28</v>
      </c>
      <c r="W261" s="4">
        <v>44377</v>
      </c>
      <c r="X261" s="23">
        <v>4.9690000000000003</v>
      </c>
      <c r="Y261" s="10">
        <f t="shared" si="30"/>
        <v>44377</v>
      </c>
      <c r="Z261" s="11">
        <f t="shared" si="33"/>
        <v>0.84340000000000004</v>
      </c>
      <c r="AA261" s="4">
        <v>44377</v>
      </c>
      <c r="AB261" s="23">
        <v>27.875</v>
      </c>
      <c r="AC261" s="4">
        <v>44377</v>
      </c>
      <c r="AD261" s="23">
        <v>74.328800000000001</v>
      </c>
      <c r="AE261" s="10">
        <f t="shared" si="31"/>
        <v>44377</v>
      </c>
      <c r="AF261" s="11">
        <f t="shared" si="34"/>
        <v>0.84340000000000004</v>
      </c>
      <c r="AG261" s="4">
        <v>44377</v>
      </c>
      <c r="AH261" s="23">
        <v>73.150800000000004</v>
      </c>
      <c r="AI261" s="4">
        <v>44377</v>
      </c>
      <c r="AJ261" s="23">
        <v>14.285399999999999</v>
      </c>
    </row>
    <row r="262" spans="1:36" x14ac:dyDescent="0.25">
      <c r="A262" s="4">
        <v>44407</v>
      </c>
      <c r="B262" s="23">
        <v>1.3614999999999999</v>
      </c>
      <c r="C262" s="4">
        <v>44407</v>
      </c>
      <c r="D262" s="9">
        <v>109.72</v>
      </c>
      <c r="E262" s="4">
        <v>44407</v>
      </c>
      <c r="F262" s="23">
        <v>6.4614000000000003</v>
      </c>
      <c r="G262" s="4">
        <v>44407</v>
      </c>
      <c r="H262" s="23">
        <v>1.2475000000000001</v>
      </c>
      <c r="I262" s="4">
        <v>44407</v>
      </c>
      <c r="J262" s="23">
        <v>0.90590000000000004</v>
      </c>
      <c r="K262" s="10">
        <f t="shared" si="28"/>
        <v>44407</v>
      </c>
      <c r="L262" s="35">
        <v>1</v>
      </c>
      <c r="M262" s="4">
        <v>44407</v>
      </c>
      <c r="N262" s="23">
        <v>0.71930000000000005</v>
      </c>
      <c r="O262" s="4">
        <v>44407</v>
      </c>
      <c r="P262" s="23">
        <v>7.7717999999999998</v>
      </c>
      <c r="Q262" s="4">
        <v>44407</v>
      </c>
      <c r="R262" s="23">
        <v>0.8427</v>
      </c>
      <c r="S262" s="10">
        <f t="shared" si="29"/>
        <v>44407</v>
      </c>
      <c r="T262" s="11">
        <f t="shared" si="32"/>
        <v>0.8427</v>
      </c>
      <c r="U262" s="4">
        <v>44407</v>
      </c>
      <c r="V262" s="9">
        <v>1150.0899999999999</v>
      </c>
      <c r="W262" s="4">
        <v>44407</v>
      </c>
      <c r="X262" s="23">
        <v>5.2115</v>
      </c>
      <c r="Y262" s="10">
        <f t="shared" si="30"/>
        <v>44407</v>
      </c>
      <c r="Z262" s="11">
        <f t="shared" si="33"/>
        <v>0.8427</v>
      </c>
      <c r="AA262" s="4">
        <v>44407</v>
      </c>
      <c r="AB262" s="23">
        <v>27.959</v>
      </c>
      <c r="AC262" s="4">
        <v>44407</v>
      </c>
      <c r="AD262" s="23">
        <v>74.415000000000006</v>
      </c>
      <c r="AE262" s="10">
        <f t="shared" si="31"/>
        <v>44407</v>
      </c>
      <c r="AF262" s="11">
        <f t="shared" si="34"/>
        <v>0.8427</v>
      </c>
      <c r="AG262" s="4">
        <v>44407</v>
      </c>
      <c r="AH262" s="23">
        <v>73.165899999999993</v>
      </c>
      <c r="AI262" s="4">
        <v>44407</v>
      </c>
      <c r="AJ262" s="23">
        <v>14.601900000000001</v>
      </c>
    </row>
    <row r="263" spans="1:36" x14ac:dyDescent="0.25">
      <c r="A263" s="4">
        <v>44439</v>
      </c>
      <c r="B263" s="23">
        <v>1.367</v>
      </c>
      <c r="C263" s="4">
        <v>44439</v>
      </c>
      <c r="D263" s="9">
        <v>110.02</v>
      </c>
      <c r="E263" s="4">
        <v>44439</v>
      </c>
      <c r="F263" s="23">
        <v>6.4607000000000001</v>
      </c>
      <c r="G263" s="4">
        <v>44439</v>
      </c>
      <c r="H263" s="23">
        <v>1.2616000000000001</v>
      </c>
      <c r="I263" s="4">
        <v>44439</v>
      </c>
      <c r="J263" s="23">
        <v>0.91510000000000002</v>
      </c>
      <c r="K263" s="10">
        <f t="shared" si="28"/>
        <v>44439</v>
      </c>
      <c r="L263" s="35">
        <v>1</v>
      </c>
      <c r="M263" s="4">
        <v>44439</v>
      </c>
      <c r="N263" s="23">
        <v>0.72699999999999998</v>
      </c>
      <c r="O263" s="4">
        <v>44439</v>
      </c>
      <c r="P263" s="23">
        <v>7.7770999999999999</v>
      </c>
      <c r="Q263" s="4">
        <v>44439</v>
      </c>
      <c r="R263" s="23">
        <v>0.8468</v>
      </c>
      <c r="S263" s="10">
        <f t="shared" si="29"/>
        <v>44439</v>
      </c>
      <c r="T263" s="11">
        <f t="shared" si="32"/>
        <v>0.8468</v>
      </c>
      <c r="U263" s="4">
        <v>44439</v>
      </c>
      <c r="V263" s="9">
        <v>1159.46</v>
      </c>
      <c r="W263" s="4">
        <v>44439</v>
      </c>
      <c r="X263" s="23">
        <v>5.1512000000000002</v>
      </c>
      <c r="Y263" s="10">
        <f t="shared" si="30"/>
        <v>44439</v>
      </c>
      <c r="Z263" s="11">
        <f t="shared" si="33"/>
        <v>0.8468</v>
      </c>
      <c r="AA263" s="4">
        <v>44439</v>
      </c>
      <c r="AB263" s="23">
        <v>27.667000000000002</v>
      </c>
      <c r="AC263" s="4">
        <v>44439</v>
      </c>
      <c r="AD263" s="23">
        <v>73.006299999999996</v>
      </c>
      <c r="AE263" s="10">
        <f t="shared" si="31"/>
        <v>44439</v>
      </c>
      <c r="AF263" s="11">
        <f t="shared" si="34"/>
        <v>0.8468</v>
      </c>
      <c r="AG263" s="4">
        <v>44439</v>
      </c>
      <c r="AH263" s="23">
        <v>73.453900000000004</v>
      </c>
      <c r="AI263" s="4">
        <v>44439</v>
      </c>
      <c r="AJ263" s="23">
        <v>14.5242</v>
      </c>
    </row>
    <row r="264" spans="1:36" x14ac:dyDescent="0.25">
      <c r="A264" s="4">
        <v>44469</v>
      </c>
      <c r="B264" s="23">
        <v>1.3836999999999999</v>
      </c>
      <c r="C264" s="4">
        <v>44469</v>
      </c>
      <c r="D264" s="9">
        <v>111.29</v>
      </c>
      <c r="E264" s="4">
        <v>44469</v>
      </c>
      <c r="F264" s="23">
        <v>6.4447999999999999</v>
      </c>
      <c r="G264" s="4">
        <v>44469</v>
      </c>
      <c r="H264" s="23">
        <v>1.268</v>
      </c>
      <c r="I264" s="4">
        <v>44469</v>
      </c>
      <c r="J264" s="23">
        <v>0.93169999999999997</v>
      </c>
      <c r="K264" s="10">
        <f t="shared" si="28"/>
        <v>44469</v>
      </c>
      <c r="L264" s="35">
        <v>1</v>
      </c>
      <c r="M264" s="4">
        <v>44469</v>
      </c>
      <c r="N264" s="23">
        <v>0.74209999999999998</v>
      </c>
      <c r="O264" s="4">
        <v>44469</v>
      </c>
      <c r="P264" s="23">
        <v>7.7862999999999998</v>
      </c>
      <c r="Q264" s="4">
        <v>44469</v>
      </c>
      <c r="R264" s="23">
        <v>0.86380000000000001</v>
      </c>
      <c r="S264" s="10">
        <f t="shared" si="29"/>
        <v>44469</v>
      </c>
      <c r="T264" s="11">
        <f t="shared" si="32"/>
        <v>0.86380000000000001</v>
      </c>
      <c r="U264" s="4">
        <v>44469</v>
      </c>
      <c r="V264" s="9">
        <v>1184.08</v>
      </c>
      <c r="W264" s="4">
        <v>44469</v>
      </c>
      <c r="X264" s="23">
        <v>5.4429999999999996</v>
      </c>
      <c r="Y264" s="10">
        <f t="shared" si="30"/>
        <v>44469</v>
      </c>
      <c r="Z264" s="11">
        <f t="shared" si="33"/>
        <v>0.86380000000000001</v>
      </c>
      <c r="AA264" s="4">
        <v>44469</v>
      </c>
      <c r="AB264" s="23">
        <v>27.815999999999999</v>
      </c>
      <c r="AC264" s="4">
        <v>44469</v>
      </c>
      <c r="AD264" s="23">
        <v>74.237499999999997</v>
      </c>
      <c r="AE264" s="10">
        <f t="shared" si="31"/>
        <v>44469</v>
      </c>
      <c r="AF264" s="11">
        <f t="shared" si="34"/>
        <v>0.86380000000000001</v>
      </c>
      <c r="AG264" s="4">
        <v>44469</v>
      </c>
      <c r="AH264" s="23">
        <v>72.747399999999999</v>
      </c>
      <c r="AI264" s="4">
        <v>44469</v>
      </c>
      <c r="AJ264" s="23">
        <v>15.068300000000001</v>
      </c>
    </row>
    <row r="265" spans="1:36" x14ac:dyDescent="0.25">
      <c r="A265" s="4">
        <v>44498</v>
      </c>
      <c r="B265" s="23">
        <v>1.3318000000000001</v>
      </c>
      <c r="C265" s="4">
        <v>44498</v>
      </c>
      <c r="D265" s="9">
        <v>114.07</v>
      </c>
      <c r="E265" s="4">
        <v>44498</v>
      </c>
      <c r="F265" s="23">
        <v>6.4055999999999997</v>
      </c>
      <c r="G265" s="4">
        <v>44498</v>
      </c>
      <c r="H265" s="23">
        <v>1.2385999999999999</v>
      </c>
      <c r="I265" s="4">
        <v>44498</v>
      </c>
      <c r="J265" s="23">
        <v>0.9163</v>
      </c>
      <c r="K265" s="10">
        <f t="shared" si="28"/>
        <v>44498</v>
      </c>
      <c r="L265" s="35">
        <v>1</v>
      </c>
      <c r="M265" s="4">
        <v>44498</v>
      </c>
      <c r="N265" s="23">
        <v>0.73060000000000003</v>
      </c>
      <c r="O265" s="4">
        <v>44498</v>
      </c>
      <c r="P265" s="23">
        <v>7.7794999999999996</v>
      </c>
      <c r="Q265" s="4">
        <v>44498</v>
      </c>
      <c r="R265" s="23">
        <v>0.86509999999999998</v>
      </c>
      <c r="S265" s="10">
        <f t="shared" si="29"/>
        <v>44498</v>
      </c>
      <c r="T265" s="11">
        <f t="shared" si="32"/>
        <v>0.86509999999999998</v>
      </c>
      <c r="U265" s="4">
        <v>44498</v>
      </c>
      <c r="V265" s="9">
        <v>1168.4000000000001</v>
      </c>
      <c r="W265" s="4">
        <v>44498</v>
      </c>
      <c r="X265" s="23">
        <v>5.6364999999999998</v>
      </c>
      <c r="Y265" s="10">
        <f t="shared" si="30"/>
        <v>44498</v>
      </c>
      <c r="Z265" s="11">
        <f t="shared" si="33"/>
        <v>0.86509999999999998</v>
      </c>
      <c r="AA265" s="4">
        <v>44498</v>
      </c>
      <c r="AB265" s="23">
        <v>27.797999999999998</v>
      </c>
      <c r="AC265" s="4">
        <v>44498</v>
      </c>
      <c r="AD265" s="23">
        <v>74.88</v>
      </c>
      <c r="AE265" s="10">
        <f t="shared" si="31"/>
        <v>44498</v>
      </c>
      <c r="AF265" s="11">
        <f t="shared" si="34"/>
        <v>0.86509999999999998</v>
      </c>
      <c r="AG265" s="4">
        <v>44498</v>
      </c>
      <c r="AH265" s="23">
        <v>70.843800000000002</v>
      </c>
      <c r="AI265" s="4">
        <v>44498</v>
      </c>
      <c r="AJ265" s="23">
        <v>15.230700000000001</v>
      </c>
    </row>
    <row r="266" spans="1:36" x14ac:dyDescent="0.25">
      <c r="A266" s="4">
        <v>44530</v>
      </c>
      <c r="B266" s="23">
        <v>1.403</v>
      </c>
      <c r="C266" s="4">
        <v>44530</v>
      </c>
      <c r="D266" s="9">
        <v>113.17</v>
      </c>
      <c r="E266" s="4">
        <v>44530</v>
      </c>
      <c r="F266" s="23">
        <v>6.3644999999999996</v>
      </c>
      <c r="G266" s="4">
        <v>44530</v>
      </c>
      <c r="H266" s="23">
        <v>1.2779</v>
      </c>
      <c r="I266" s="4">
        <v>44530</v>
      </c>
      <c r="J266" s="23">
        <v>0.91890000000000005</v>
      </c>
      <c r="K266" s="10">
        <f t="shared" si="28"/>
        <v>44530</v>
      </c>
      <c r="L266" s="35">
        <v>1</v>
      </c>
      <c r="M266" s="4">
        <v>44530</v>
      </c>
      <c r="N266" s="23">
        <v>0.75180000000000002</v>
      </c>
      <c r="O266" s="4">
        <v>44530</v>
      </c>
      <c r="P266" s="23">
        <v>7.7973999999999997</v>
      </c>
      <c r="Q266" s="4">
        <v>44530</v>
      </c>
      <c r="R266" s="23">
        <v>0.88190000000000002</v>
      </c>
      <c r="S266" s="10">
        <f t="shared" si="29"/>
        <v>44530</v>
      </c>
      <c r="T266" s="11">
        <f t="shared" si="32"/>
        <v>0.88190000000000002</v>
      </c>
      <c r="U266" s="4">
        <v>44530</v>
      </c>
      <c r="V266" s="9">
        <v>1187.8499999999999</v>
      </c>
      <c r="W266" s="4">
        <v>44530</v>
      </c>
      <c r="X266" s="23">
        <v>5.6227</v>
      </c>
      <c r="Y266" s="10">
        <f t="shared" si="30"/>
        <v>44530</v>
      </c>
      <c r="Z266" s="11">
        <f t="shared" si="33"/>
        <v>0.88190000000000002</v>
      </c>
      <c r="AA266" s="4">
        <v>44530</v>
      </c>
      <c r="AB266" s="23">
        <v>27.696999999999999</v>
      </c>
      <c r="AC266" s="4">
        <v>44530</v>
      </c>
      <c r="AD266" s="23">
        <v>75.167500000000004</v>
      </c>
      <c r="AE266" s="10">
        <f t="shared" si="31"/>
        <v>44530</v>
      </c>
      <c r="AF266" s="11">
        <f t="shared" si="34"/>
        <v>0.88190000000000002</v>
      </c>
      <c r="AG266" s="4">
        <v>44530</v>
      </c>
      <c r="AH266" s="23">
        <v>74.148300000000006</v>
      </c>
      <c r="AI266" s="4">
        <v>44530</v>
      </c>
      <c r="AJ266" s="23">
        <v>15.885899999999999</v>
      </c>
    </row>
    <row r="267" spans="1:36" x14ac:dyDescent="0.25">
      <c r="A267" s="4">
        <v>44545</v>
      </c>
      <c r="B267" s="23">
        <v>1.4077</v>
      </c>
      <c r="C267" s="4">
        <v>44545</v>
      </c>
      <c r="D267" s="9">
        <v>113.72</v>
      </c>
      <c r="E267" s="4">
        <v>44545</v>
      </c>
      <c r="F267" s="23">
        <v>6.3647999999999998</v>
      </c>
      <c r="G267" s="4">
        <v>44545</v>
      </c>
      <c r="H267" s="23">
        <v>1.2854000000000001</v>
      </c>
      <c r="I267" s="4">
        <v>44545</v>
      </c>
      <c r="J267" s="23">
        <v>0.92420000000000002</v>
      </c>
      <c r="K267" s="10">
        <f t="shared" si="28"/>
        <v>44545</v>
      </c>
      <c r="L267" s="35">
        <v>1</v>
      </c>
      <c r="M267" s="4">
        <v>44545</v>
      </c>
      <c r="N267" s="23">
        <v>0.75600000000000001</v>
      </c>
      <c r="O267" s="4">
        <v>44545</v>
      </c>
      <c r="P267" s="23">
        <v>7.8014000000000001</v>
      </c>
      <c r="Q267" s="4">
        <v>44545</v>
      </c>
      <c r="R267" s="23">
        <v>0.88829999999999998</v>
      </c>
      <c r="S267" s="10">
        <f t="shared" si="29"/>
        <v>44545</v>
      </c>
      <c r="T267" s="11">
        <f t="shared" si="32"/>
        <v>0.88829999999999998</v>
      </c>
      <c r="U267" s="4">
        <v>44545</v>
      </c>
      <c r="V267" s="9">
        <v>1186.5999999999999</v>
      </c>
      <c r="W267" s="4">
        <v>44545</v>
      </c>
      <c r="X267" s="23">
        <v>5.6897000000000002</v>
      </c>
      <c r="Y267" s="10">
        <f t="shared" si="30"/>
        <v>44545</v>
      </c>
      <c r="Z267" s="11">
        <f t="shared" si="33"/>
        <v>0.88829999999999998</v>
      </c>
      <c r="AA267" s="4">
        <v>44545</v>
      </c>
      <c r="AB267" s="23">
        <v>27.817</v>
      </c>
      <c r="AC267" s="4">
        <v>44545</v>
      </c>
      <c r="AD267" s="23">
        <v>75.868700000000004</v>
      </c>
      <c r="AE267" s="10">
        <f t="shared" si="31"/>
        <v>44545</v>
      </c>
      <c r="AF267" s="11">
        <f t="shared" si="34"/>
        <v>0.88829999999999998</v>
      </c>
      <c r="AG267" s="4">
        <v>44545</v>
      </c>
      <c r="AH267" s="23">
        <v>73.872699999999995</v>
      </c>
      <c r="AI267" s="4">
        <v>44545</v>
      </c>
      <c r="AJ267" s="23">
        <v>16.094799999999999</v>
      </c>
    </row>
    <row r="268" spans="1:36" x14ac:dyDescent="0.25">
      <c r="A268" s="4"/>
      <c r="B268" s="9"/>
      <c r="C268" s="4"/>
      <c r="D268" s="9"/>
      <c r="E268" s="4"/>
      <c r="F268" s="21"/>
      <c r="G268" s="4"/>
      <c r="H268" s="9"/>
      <c r="I268" s="4"/>
      <c r="J268" s="9"/>
      <c r="K268" s="4"/>
      <c r="L268" s="9"/>
      <c r="M268" s="4"/>
      <c r="N268" s="9"/>
      <c r="O268" s="4"/>
      <c r="P268" s="9"/>
      <c r="Q268" s="4"/>
      <c r="R268" s="9"/>
      <c r="S268" s="4"/>
      <c r="T268" s="9"/>
      <c r="U268" s="4"/>
      <c r="V268" s="9"/>
      <c r="W268" s="4"/>
      <c r="X268" s="9"/>
      <c r="Y268" s="4"/>
      <c r="Z268" s="9"/>
      <c r="AA268" s="4"/>
      <c r="AB268" s="9"/>
      <c r="AC268" s="4"/>
      <c r="AD268" s="9"/>
      <c r="AE268" s="4"/>
      <c r="AF268" s="9"/>
      <c r="AG268" s="4"/>
      <c r="AH268" s="21"/>
      <c r="AI268" s="4"/>
      <c r="AJ268" s="9"/>
    </row>
    <row r="269" spans="1:36" x14ac:dyDescent="0.25">
      <c r="A269" s="4"/>
      <c r="B269" s="9"/>
      <c r="C269" s="4"/>
      <c r="D269" s="9"/>
      <c r="E269" s="4"/>
      <c r="F269" s="21"/>
      <c r="G269" s="4"/>
      <c r="H269" s="9"/>
      <c r="I269" s="4"/>
      <c r="J269" s="9"/>
      <c r="K269" s="4"/>
      <c r="L269" s="9"/>
      <c r="M269" s="4"/>
      <c r="N269" s="9"/>
      <c r="O269" s="4"/>
      <c r="P269" s="9"/>
      <c r="Q269" s="4"/>
      <c r="R269" s="9"/>
      <c r="S269" s="4"/>
      <c r="T269" s="9"/>
      <c r="U269" s="4"/>
      <c r="V269" s="9"/>
      <c r="W269" s="4"/>
      <c r="X269" s="9"/>
      <c r="Y269" s="4"/>
      <c r="Z269" s="9"/>
      <c r="AA269" s="4"/>
      <c r="AB269" s="9"/>
      <c r="AC269" s="4"/>
      <c r="AD269" s="9"/>
      <c r="AE269" s="4"/>
      <c r="AF269" s="9"/>
      <c r="AG269" s="4"/>
      <c r="AH269" s="21"/>
      <c r="AI269" s="4"/>
      <c r="AJ269" s="9"/>
    </row>
    <row r="270" spans="1:36" x14ac:dyDescent="0.25">
      <c r="A270" s="4"/>
      <c r="B270" s="9"/>
      <c r="C270" s="4"/>
      <c r="D270" s="9"/>
      <c r="E270" s="4"/>
      <c r="F270" s="21"/>
      <c r="G270" s="4"/>
      <c r="H270" s="9"/>
      <c r="I270" s="4"/>
      <c r="J270" s="9"/>
      <c r="K270" s="4"/>
      <c r="L270" s="9"/>
      <c r="M270" s="4"/>
      <c r="N270" s="9"/>
      <c r="O270" s="4"/>
      <c r="P270" s="9"/>
      <c r="Q270" s="4"/>
      <c r="R270" s="9"/>
      <c r="S270" s="4"/>
      <c r="T270" s="9"/>
      <c r="U270" s="4"/>
      <c r="V270" s="9"/>
      <c r="W270" s="4"/>
      <c r="X270" s="9"/>
      <c r="Y270" s="4"/>
      <c r="Z270" s="9"/>
      <c r="AA270" s="4"/>
      <c r="AB270" s="9"/>
      <c r="AC270" s="4"/>
      <c r="AD270" s="9"/>
      <c r="AE270" s="4"/>
      <c r="AF270" s="9"/>
      <c r="AG270" s="4"/>
      <c r="AH270" s="21"/>
      <c r="AI270" s="4"/>
      <c r="AJ270" s="9"/>
    </row>
    <row r="271" spans="1:36" x14ac:dyDescent="0.25">
      <c r="A271" s="4"/>
      <c r="B271" s="9"/>
      <c r="C271" s="4"/>
      <c r="D271" s="9"/>
      <c r="E271" s="4"/>
      <c r="F271" s="21"/>
      <c r="G271" s="4"/>
      <c r="H271" s="9"/>
      <c r="I271" s="4"/>
      <c r="J271" s="9"/>
      <c r="K271" s="4"/>
      <c r="L271" s="9"/>
      <c r="M271" s="4"/>
      <c r="N271" s="9"/>
      <c r="O271" s="4"/>
      <c r="P271" s="9"/>
      <c r="Q271" s="4"/>
      <c r="R271" s="9"/>
      <c r="S271" s="4"/>
      <c r="T271" s="9"/>
      <c r="U271" s="4"/>
      <c r="V271" s="9"/>
      <c r="W271" s="4"/>
      <c r="X271" s="9"/>
      <c r="Y271" s="4"/>
      <c r="Z271" s="9"/>
      <c r="AA271" s="4"/>
      <c r="AB271" s="9"/>
      <c r="AC271" s="4"/>
      <c r="AD271" s="9"/>
      <c r="AE271" s="4"/>
      <c r="AF271" s="9"/>
      <c r="AG271" s="4"/>
      <c r="AH271" s="21"/>
      <c r="AI271" s="4"/>
      <c r="AJ271" s="9"/>
    </row>
    <row r="272" spans="1:36" x14ac:dyDescent="0.25">
      <c r="A272" s="4"/>
      <c r="B272" s="9"/>
      <c r="C272" s="4"/>
      <c r="D272" s="9"/>
      <c r="E272" s="4"/>
      <c r="F272" s="21"/>
      <c r="G272" s="4"/>
      <c r="H272" s="9"/>
      <c r="I272" s="4"/>
      <c r="J272" s="9"/>
      <c r="K272" s="4"/>
      <c r="L272" s="9"/>
      <c r="M272" s="4"/>
      <c r="N272" s="9"/>
      <c r="O272" s="4"/>
      <c r="P272" s="9"/>
      <c r="Q272" s="4"/>
      <c r="R272" s="9"/>
      <c r="S272" s="4"/>
      <c r="T272" s="9"/>
      <c r="U272" s="4"/>
      <c r="V272" s="9"/>
      <c r="W272" s="4"/>
      <c r="X272" s="9"/>
      <c r="Y272" s="4"/>
      <c r="Z272" s="9"/>
      <c r="AA272" s="4"/>
      <c r="AB272" s="9"/>
      <c r="AC272" s="4"/>
      <c r="AD272" s="9"/>
      <c r="AE272" s="4"/>
      <c r="AF272" s="9"/>
      <c r="AG272" s="4"/>
      <c r="AH272" s="21"/>
      <c r="AI272" s="4"/>
      <c r="AJ272" s="9"/>
    </row>
    <row r="273" spans="1:36" x14ac:dyDescent="0.25">
      <c r="A273" s="4"/>
      <c r="B273" s="9"/>
      <c r="C273" s="4"/>
      <c r="D273" s="9"/>
      <c r="E273" s="4"/>
      <c r="F273" s="21"/>
      <c r="G273" s="4"/>
      <c r="H273" s="9"/>
      <c r="I273" s="4"/>
      <c r="J273" s="9"/>
      <c r="K273" s="4"/>
      <c r="L273" s="9"/>
      <c r="M273" s="4"/>
      <c r="N273" s="9"/>
      <c r="O273" s="4"/>
      <c r="P273" s="9"/>
      <c r="Q273" s="4"/>
      <c r="R273" s="9"/>
      <c r="S273" s="4"/>
      <c r="T273" s="9"/>
      <c r="U273" s="4"/>
      <c r="V273" s="9"/>
      <c r="W273" s="4"/>
      <c r="X273" s="9"/>
      <c r="Y273" s="4"/>
      <c r="Z273" s="9"/>
      <c r="AA273" s="4"/>
      <c r="AB273" s="9"/>
      <c r="AC273" s="4"/>
      <c r="AD273" s="9"/>
      <c r="AE273" s="4"/>
      <c r="AF273" s="9"/>
      <c r="AG273" s="4"/>
      <c r="AH273" s="21"/>
      <c r="AI273" s="4"/>
      <c r="AJ273" s="9"/>
    </row>
    <row r="274" spans="1:36" x14ac:dyDescent="0.25">
      <c r="A274" s="4"/>
      <c r="B274" s="9"/>
      <c r="C274" s="4"/>
      <c r="D274" s="9"/>
      <c r="E274" s="4"/>
      <c r="F274" s="21"/>
      <c r="G274" s="4"/>
      <c r="H274" s="9"/>
      <c r="I274" s="4"/>
      <c r="J274" s="9"/>
      <c r="K274" s="4"/>
      <c r="L274" s="9"/>
      <c r="M274" s="4"/>
      <c r="N274" s="9"/>
      <c r="O274" s="4"/>
      <c r="P274" s="9"/>
      <c r="Q274" s="4"/>
      <c r="R274" s="9"/>
      <c r="S274" s="4"/>
      <c r="T274" s="9"/>
      <c r="U274" s="4"/>
      <c r="V274" s="9"/>
      <c r="W274" s="4"/>
      <c r="X274" s="9"/>
      <c r="Y274" s="4"/>
      <c r="Z274" s="9"/>
      <c r="AA274" s="4"/>
      <c r="AB274" s="9"/>
      <c r="AC274" s="4"/>
      <c r="AD274" s="9"/>
      <c r="AE274" s="4"/>
      <c r="AF274" s="9"/>
      <c r="AG274" s="4"/>
      <c r="AH274" s="21"/>
      <c r="AI274" s="4"/>
      <c r="AJ274" s="9"/>
    </row>
    <row r="275" spans="1:36" x14ac:dyDescent="0.25">
      <c r="A275" s="4"/>
      <c r="B275" s="9"/>
      <c r="C275" s="4"/>
      <c r="D275" s="9"/>
      <c r="E275" s="4"/>
      <c r="F275" s="21"/>
      <c r="G275" s="4"/>
      <c r="H275" s="9"/>
      <c r="I275" s="4"/>
      <c r="J275" s="9"/>
      <c r="K275" s="4"/>
      <c r="L275" s="9"/>
      <c r="M275" s="4"/>
      <c r="N275" s="9"/>
      <c r="O275" s="4"/>
      <c r="P275" s="9"/>
      <c r="Q275" s="4"/>
      <c r="R275" s="9"/>
      <c r="S275" s="4"/>
      <c r="T275" s="9"/>
      <c r="U275" s="4"/>
      <c r="V275" s="9"/>
      <c r="W275" s="4"/>
      <c r="X275" s="9"/>
      <c r="Y275" s="4"/>
      <c r="Z275" s="9"/>
      <c r="AA275" s="4"/>
      <c r="AB275" s="9"/>
      <c r="AC275" s="4"/>
      <c r="AD275" s="9"/>
      <c r="AE275" s="4"/>
      <c r="AF275" s="9"/>
      <c r="AG275" s="4"/>
      <c r="AH275" s="21"/>
      <c r="AI275" s="4"/>
      <c r="AJ275" s="9"/>
    </row>
    <row r="276" spans="1:36" x14ac:dyDescent="0.25">
      <c r="A276" s="4"/>
      <c r="B276" s="9"/>
      <c r="C276" s="4"/>
      <c r="D276" s="9"/>
      <c r="E276" s="4"/>
      <c r="F276" s="21"/>
      <c r="G276" s="4"/>
      <c r="H276" s="9"/>
      <c r="I276" s="4"/>
      <c r="J276" s="9"/>
      <c r="K276" s="4"/>
      <c r="L276" s="9"/>
      <c r="M276" s="4"/>
      <c r="N276" s="9"/>
      <c r="O276" s="4"/>
      <c r="P276" s="9"/>
      <c r="Q276" s="4"/>
      <c r="R276" s="9"/>
      <c r="S276" s="4"/>
      <c r="T276" s="9"/>
      <c r="U276" s="4"/>
      <c r="V276" s="9"/>
      <c r="W276" s="4"/>
      <c r="X276" s="9"/>
      <c r="Y276" s="4"/>
      <c r="Z276" s="9"/>
      <c r="AA276" s="4"/>
      <c r="AB276" s="9"/>
      <c r="AC276" s="4"/>
      <c r="AD276" s="9"/>
      <c r="AE276" s="4"/>
      <c r="AF276" s="9"/>
      <c r="AG276" s="4"/>
      <c r="AH276" s="21"/>
      <c r="AI276" s="4"/>
      <c r="AJ276" s="9"/>
    </row>
    <row r="277" spans="1:36" x14ac:dyDescent="0.25">
      <c r="A277" s="4"/>
      <c r="B277" s="9"/>
      <c r="C277" s="4"/>
      <c r="D277" s="9"/>
      <c r="E277" s="4"/>
      <c r="F277" s="21"/>
      <c r="G277" s="4"/>
      <c r="H277" s="9"/>
      <c r="I277" s="4"/>
      <c r="J277" s="9"/>
      <c r="K277" s="4"/>
      <c r="L277" s="9"/>
      <c r="M277" s="4"/>
      <c r="N277" s="9"/>
      <c r="O277" s="4"/>
      <c r="P277" s="9"/>
      <c r="Q277" s="4"/>
      <c r="R277" s="9"/>
      <c r="S277" s="4"/>
      <c r="T277" s="9"/>
      <c r="U277" s="4"/>
      <c r="V277" s="9"/>
      <c r="W277" s="4"/>
      <c r="X277" s="9"/>
      <c r="Y277" s="4"/>
      <c r="Z277" s="9"/>
      <c r="AA277" s="4"/>
      <c r="AB277" s="9"/>
      <c r="AC277" s="4"/>
      <c r="AD277" s="9"/>
      <c r="AE277" s="4"/>
      <c r="AF277" s="9"/>
      <c r="AG277" s="4"/>
      <c r="AH277" s="21"/>
      <c r="AI277" s="4"/>
      <c r="AJ277" s="9"/>
    </row>
    <row r="278" spans="1:36" x14ac:dyDescent="0.25">
      <c r="A278" s="4"/>
      <c r="B278" s="9"/>
      <c r="C278" s="4"/>
      <c r="D278" s="9"/>
      <c r="E278" s="4"/>
      <c r="F278" s="21"/>
      <c r="G278" s="4"/>
      <c r="H278" s="9"/>
      <c r="I278" s="4"/>
      <c r="J278" s="9"/>
      <c r="K278" s="4"/>
      <c r="L278" s="9"/>
      <c r="M278" s="4"/>
      <c r="N278" s="9"/>
      <c r="O278" s="4"/>
      <c r="P278" s="9"/>
      <c r="Q278" s="4"/>
      <c r="R278" s="9"/>
      <c r="S278" s="4"/>
      <c r="T278" s="9"/>
      <c r="U278" s="4"/>
      <c r="V278" s="9"/>
      <c r="W278" s="4"/>
      <c r="X278" s="9"/>
      <c r="Y278" s="4"/>
      <c r="Z278" s="9"/>
      <c r="AA278" s="4"/>
      <c r="AB278" s="9"/>
      <c r="AC278" s="4"/>
      <c r="AD278" s="9"/>
      <c r="AE278" s="4"/>
      <c r="AF278" s="9"/>
      <c r="AG278" s="4"/>
      <c r="AH278" s="21"/>
      <c r="AI278" s="4"/>
      <c r="AJ278" s="9"/>
    </row>
    <row r="279" spans="1:36" x14ac:dyDescent="0.25">
      <c r="A279" s="4"/>
      <c r="B279" s="9"/>
      <c r="C279" s="4"/>
      <c r="D279" s="9"/>
      <c r="E279" s="4"/>
      <c r="F279" s="21"/>
      <c r="G279" s="4"/>
      <c r="H279" s="9"/>
      <c r="I279" s="4"/>
      <c r="J279" s="9"/>
      <c r="K279" s="4"/>
      <c r="L279" s="9"/>
      <c r="M279" s="4"/>
      <c r="N279" s="9"/>
      <c r="O279" s="4"/>
      <c r="P279" s="9"/>
      <c r="Q279" s="4"/>
      <c r="R279" s="9"/>
      <c r="S279" s="4"/>
      <c r="T279" s="9"/>
      <c r="U279" s="4"/>
      <c r="V279" s="9"/>
      <c r="W279" s="4"/>
      <c r="X279" s="9"/>
      <c r="Y279" s="4"/>
      <c r="Z279" s="9"/>
      <c r="AA279" s="4"/>
      <c r="AB279" s="9"/>
      <c r="AC279" s="4"/>
      <c r="AD279" s="9"/>
      <c r="AE279" s="4"/>
      <c r="AF279" s="9"/>
      <c r="AG279" s="4"/>
      <c r="AH279" s="21"/>
      <c r="AI279" s="4"/>
      <c r="AJ279" s="9"/>
    </row>
    <row r="280" spans="1:36" x14ac:dyDescent="0.25">
      <c r="A280" s="4"/>
      <c r="B280" s="9"/>
      <c r="C280" s="4"/>
      <c r="D280" s="9"/>
      <c r="E280" s="4"/>
      <c r="F280" s="21"/>
      <c r="G280" s="4"/>
      <c r="H280" s="9"/>
      <c r="I280" s="4"/>
      <c r="J280" s="9"/>
      <c r="K280" s="4"/>
      <c r="L280" s="9"/>
      <c r="M280" s="4"/>
      <c r="N280" s="9"/>
      <c r="O280" s="4"/>
      <c r="P280" s="9"/>
      <c r="Q280" s="4"/>
      <c r="R280" s="9"/>
      <c r="S280" s="4"/>
      <c r="T280" s="9"/>
      <c r="U280" s="4"/>
      <c r="V280" s="9"/>
      <c r="W280" s="4"/>
      <c r="X280" s="9"/>
      <c r="Y280" s="4"/>
      <c r="Z280" s="9"/>
      <c r="AA280" s="4"/>
      <c r="AB280" s="9"/>
      <c r="AC280" s="4"/>
      <c r="AD280" s="9"/>
      <c r="AE280" s="4"/>
      <c r="AF280" s="9"/>
      <c r="AG280" s="4"/>
      <c r="AH280" s="21"/>
      <c r="AI280" s="4"/>
      <c r="AJ280" s="9"/>
    </row>
    <row r="281" spans="1:36" x14ac:dyDescent="0.25">
      <c r="A281" s="4"/>
      <c r="B281" s="9"/>
      <c r="C281" s="4"/>
      <c r="D281" s="9"/>
      <c r="E281" s="4"/>
      <c r="F281" s="21"/>
      <c r="G281" s="4"/>
      <c r="H281" s="9"/>
      <c r="I281" s="4"/>
      <c r="J281" s="9"/>
      <c r="K281" s="4"/>
      <c r="L281" s="9"/>
      <c r="M281" s="4"/>
      <c r="N281" s="9"/>
      <c r="O281" s="4"/>
      <c r="P281" s="9"/>
      <c r="Q281" s="4"/>
      <c r="R281" s="9"/>
      <c r="S281" s="4"/>
      <c r="T281" s="9"/>
      <c r="U281" s="4"/>
      <c r="V281" s="9"/>
      <c r="W281" s="4"/>
      <c r="X281" s="9"/>
      <c r="Y281" s="4"/>
      <c r="Z281" s="9"/>
      <c r="AA281" s="4"/>
      <c r="AB281" s="9"/>
      <c r="AC281" s="4"/>
      <c r="AD281" s="9"/>
      <c r="AE281" s="4"/>
      <c r="AF281" s="9"/>
      <c r="AG281" s="4"/>
      <c r="AH281" s="21"/>
      <c r="AI281" s="4"/>
      <c r="AJ281" s="9"/>
    </row>
    <row r="282" spans="1:36" x14ac:dyDescent="0.25">
      <c r="A282" s="4"/>
      <c r="B282" s="9"/>
      <c r="C282" s="4"/>
      <c r="D282" s="9"/>
      <c r="E282" s="4"/>
      <c r="F282" s="21"/>
      <c r="G282" s="4"/>
      <c r="H282" s="9"/>
      <c r="I282" s="4"/>
      <c r="J282" s="9"/>
      <c r="K282" s="4"/>
      <c r="L282" s="9"/>
      <c r="M282" s="4"/>
      <c r="N282" s="9"/>
      <c r="O282" s="4"/>
      <c r="P282" s="9"/>
      <c r="Q282" s="4"/>
      <c r="R282" s="9"/>
      <c r="S282" s="4"/>
      <c r="T282" s="9"/>
      <c r="U282" s="4"/>
      <c r="V282" s="9"/>
      <c r="W282" s="4"/>
      <c r="X282" s="9"/>
      <c r="Y282" s="4"/>
      <c r="Z282" s="9"/>
      <c r="AA282" s="4"/>
      <c r="AB282" s="9"/>
      <c r="AC282" s="4"/>
      <c r="AD282" s="9"/>
      <c r="AE282" s="4"/>
      <c r="AF282" s="9"/>
      <c r="AG282" s="4"/>
      <c r="AH282" s="21"/>
      <c r="AI282" s="4"/>
      <c r="AJ282" s="9"/>
    </row>
    <row r="283" spans="1:36" x14ac:dyDescent="0.25">
      <c r="A283" s="4"/>
      <c r="B283" s="9"/>
      <c r="C283" s="4"/>
      <c r="D283" s="9"/>
      <c r="E283" s="4"/>
      <c r="F283" s="21"/>
      <c r="G283" s="4"/>
      <c r="H283" s="9"/>
      <c r="I283" s="4"/>
      <c r="J283" s="9"/>
      <c r="K283" s="4"/>
      <c r="L283" s="9"/>
      <c r="M283" s="4"/>
      <c r="N283" s="9"/>
      <c r="O283" s="4"/>
      <c r="P283" s="9"/>
      <c r="Q283" s="4"/>
      <c r="R283" s="9"/>
      <c r="S283" s="4"/>
      <c r="T283" s="9"/>
      <c r="U283" s="4"/>
      <c r="V283" s="9"/>
      <c r="W283" s="4"/>
      <c r="X283" s="9"/>
      <c r="Y283" s="4"/>
      <c r="Z283" s="9"/>
      <c r="AA283" s="4"/>
      <c r="AB283" s="9"/>
      <c r="AC283" s="4"/>
      <c r="AD283" s="9"/>
      <c r="AE283" s="4"/>
      <c r="AF283" s="9"/>
      <c r="AG283" s="4"/>
      <c r="AH283" s="21"/>
      <c r="AI283" s="4"/>
      <c r="AJ283" s="9"/>
    </row>
    <row r="284" spans="1:36" x14ac:dyDescent="0.25">
      <c r="A284" s="4"/>
      <c r="B284" s="9"/>
      <c r="C284" s="4"/>
      <c r="D284" s="9"/>
      <c r="E284" s="4"/>
      <c r="F284" s="21"/>
      <c r="G284" s="4"/>
      <c r="H284" s="9"/>
      <c r="I284" s="4"/>
      <c r="J284" s="9"/>
      <c r="K284" s="4"/>
      <c r="L284" s="9"/>
      <c r="M284" s="4"/>
      <c r="N284" s="9"/>
      <c r="O284" s="4"/>
      <c r="P284" s="9"/>
      <c r="Q284" s="4"/>
      <c r="R284" s="9"/>
      <c r="S284" s="4"/>
      <c r="T284" s="9"/>
      <c r="U284" s="4"/>
      <c r="V284" s="9"/>
      <c r="W284" s="4"/>
      <c r="X284" s="9"/>
      <c r="Y284" s="4"/>
      <c r="Z284" s="9"/>
      <c r="AA284" s="4"/>
      <c r="AB284" s="9"/>
      <c r="AC284" s="4"/>
      <c r="AD284" s="9"/>
      <c r="AE284" s="4"/>
      <c r="AF284" s="9"/>
      <c r="AG284" s="4"/>
      <c r="AH284" s="21"/>
      <c r="AI284" s="4"/>
      <c r="AJ284" s="9"/>
    </row>
    <row r="285" spans="1:36" x14ac:dyDescent="0.25">
      <c r="A285" s="4"/>
      <c r="B285" s="9"/>
      <c r="C285" s="4"/>
      <c r="D285" s="9"/>
      <c r="E285" s="4"/>
      <c r="F285" s="21"/>
      <c r="G285" s="4"/>
      <c r="H285" s="9"/>
      <c r="I285" s="4"/>
      <c r="J285" s="9"/>
      <c r="K285" s="4"/>
      <c r="L285" s="9"/>
      <c r="M285" s="4"/>
      <c r="N285" s="9"/>
      <c r="O285" s="4"/>
      <c r="P285" s="9"/>
      <c r="Q285" s="4"/>
      <c r="R285" s="9"/>
      <c r="S285" s="4"/>
      <c r="T285" s="9"/>
      <c r="U285" s="4"/>
      <c r="V285" s="9"/>
      <c r="W285" s="4"/>
      <c r="X285" s="9"/>
      <c r="Y285" s="4"/>
      <c r="Z285" s="9"/>
      <c r="AA285" s="4"/>
      <c r="AB285" s="9"/>
      <c r="AC285" s="4"/>
      <c r="AD285" s="9"/>
      <c r="AE285" s="4"/>
      <c r="AF285" s="9"/>
      <c r="AG285" s="4"/>
      <c r="AH285" s="21"/>
      <c r="AI285" s="4"/>
      <c r="AJ285" s="9"/>
    </row>
    <row r="286" spans="1:36" x14ac:dyDescent="0.25">
      <c r="A286" s="4"/>
      <c r="B286" s="9"/>
      <c r="C286" s="4"/>
      <c r="D286" s="9"/>
      <c r="E286" s="4"/>
      <c r="F286" s="21"/>
      <c r="G286" s="4"/>
      <c r="H286" s="9"/>
      <c r="I286" s="4"/>
      <c r="J286" s="9"/>
      <c r="K286" s="4"/>
      <c r="L286" s="9"/>
      <c r="M286" s="4"/>
      <c r="N286" s="9"/>
      <c r="O286" s="4"/>
      <c r="P286" s="9"/>
      <c r="Q286" s="4"/>
      <c r="R286" s="9"/>
      <c r="S286" s="4"/>
      <c r="T286" s="9"/>
      <c r="U286" s="4"/>
      <c r="V286" s="9"/>
      <c r="W286" s="4"/>
      <c r="X286" s="9"/>
      <c r="Y286" s="4"/>
      <c r="Z286" s="9"/>
      <c r="AA286" s="4"/>
      <c r="AB286" s="9"/>
      <c r="AC286" s="4"/>
      <c r="AD286" s="9"/>
      <c r="AE286" s="4"/>
      <c r="AF286" s="9"/>
      <c r="AG286" s="4"/>
      <c r="AH286" s="21"/>
      <c r="AI286" s="4"/>
      <c r="AJ286" s="9"/>
    </row>
    <row r="287" spans="1:36" x14ac:dyDescent="0.25">
      <c r="A287" s="4"/>
      <c r="B287" s="9"/>
      <c r="C287" s="4"/>
      <c r="D287" s="9"/>
      <c r="E287" s="4"/>
      <c r="F287" s="21"/>
      <c r="G287" s="4"/>
      <c r="H287" s="9"/>
      <c r="I287" s="4"/>
      <c r="J287" s="9"/>
      <c r="K287" s="4"/>
      <c r="L287" s="9"/>
      <c r="M287" s="4"/>
      <c r="N287" s="9"/>
      <c r="O287" s="4"/>
      <c r="P287" s="9"/>
      <c r="Q287" s="4"/>
      <c r="R287" s="9"/>
      <c r="S287" s="4"/>
      <c r="T287" s="9"/>
      <c r="U287" s="4"/>
      <c r="V287" s="9"/>
      <c r="W287" s="4"/>
      <c r="X287" s="9"/>
      <c r="Y287" s="4"/>
      <c r="Z287" s="9"/>
      <c r="AA287" s="4"/>
      <c r="AB287" s="9"/>
      <c r="AC287" s="4"/>
      <c r="AD287" s="9"/>
      <c r="AE287" s="4"/>
      <c r="AF287" s="9"/>
      <c r="AG287" s="4"/>
      <c r="AH287" s="21"/>
      <c r="AI287" s="4"/>
      <c r="AJ287" s="9"/>
    </row>
    <row r="288" spans="1:36" x14ac:dyDescent="0.25">
      <c r="A288" s="4"/>
      <c r="B288" s="9"/>
      <c r="C288" s="4"/>
      <c r="D288" s="9"/>
      <c r="E288" s="4"/>
      <c r="F288" s="21"/>
      <c r="G288" s="4"/>
      <c r="H288" s="9"/>
      <c r="I288" s="4"/>
      <c r="J288" s="9"/>
      <c r="K288" s="4"/>
      <c r="L288" s="9"/>
      <c r="M288" s="4"/>
      <c r="N288" s="9"/>
      <c r="O288" s="4"/>
      <c r="P288" s="9"/>
      <c r="Q288" s="4"/>
      <c r="R288" s="9"/>
      <c r="S288" s="4"/>
      <c r="T288" s="9"/>
      <c r="U288" s="4"/>
      <c r="V288" s="9"/>
      <c r="W288" s="4"/>
      <c r="X288" s="9"/>
      <c r="Y288" s="4"/>
      <c r="Z288" s="9"/>
      <c r="AA288" s="4"/>
      <c r="AB288" s="9"/>
      <c r="AC288" s="4"/>
      <c r="AD288" s="9"/>
      <c r="AE288" s="4"/>
      <c r="AF288" s="9"/>
      <c r="AG288" s="4"/>
      <c r="AH288" s="21"/>
      <c r="AI288" s="4"/>
      <c r="AJ288" s="9"/>
    </row>
    <row r="289" spans="1:36" x14ac:dyDescent="0.25">
      <c r="A289" s="4"/>
      <c r="B289" s="9"/>
      <c r="C289" s="4"/>
      <c r="D289" s="9"/>
      <c r="E289" s="4"/>
      <c r="F289" s="21"/>
      <c r="G289" s="4"/>
      <c r="H289" s="9"/>
      <c r="I289" s="4"/>
      <c r="J289" s="9"/>
      <c r="K289" s="4"/>
      <c r="L289" s="9"/>
      <c r="M289" s="4"/>
      <c r="N289" s="9"/>
      <c r="O289" s="4"/>
      <c r="P289" s="9"/>
      <c r="Q289" s="4"/>
      <c r="R289" s="9"/>
      <c r="S289" s="4"/>
      <c r="T289" s="9"/>
      <c r="U289" s="4"/>
      <c r="V289" s="9"/>
      <c r="W289" s="4"/>
      <c r="X289" s="9"/>
      <c r="Y289" s="4"/>
      <c r="Z289" s="9"/>
      <c r="AA289" s="4"/>
      <c r="AB289" s="9"/>
      <c r="AC289" s="4"/>
      <c r="AD289" s="9"/>
      <c r="AE289" s="4"/>
      <c r="AF289" s="9"/>
      <c r="AG289" s="4"/>
      <c r="AH289" s="21"/>
      <c r="AI289" s="4"/>
      <c r="AJ289" s="9"/>
    </row>
    <row r="290" spans="1:36" x14ac:dyDescent="0.25">
      <c r="A290" s="4"/>
      <c r="B290" s="9"/>
      <c r="C290" s="4"/>
      <c r="D290" s="9"/>
      <c r="E290" s="4"/>
      <c r="F290" s="21"/>
      <c r="G290" s="4"/>
      <c r="H290" s="9"/>
      <c r="I290" s="4"/>
      <c r="J290" s="9"/>
      <c r="K290" s="4"/>
      <c r="L290" s="9"/>
      <c r="M290" s="4"/>
      <c r="N290" s="9"/>
      <c r="O290" s="4"/>
      <c r="P290" s="9"/>
      <c r="Q290" s="4"/>
      <c r="R290" s="9"/>
      <c r="S290" s="4"/>
      <c r="T290" s="9"/>
      <c r="U290" s="4"/>
      <c r="V290" s="9"/>
      <c r="W290" s="4"/>
      <c r="X290" s="9"/>
      <c r="Y290" s="4"/>
      <c r="Z290" s="9"/>
      <c r="AA290" s="4"/>
      <c r="AB290" s="9"/>
      <c r="AC290" s="4"/>
      <c r="AD290" s="9"/>
      <c r="AE290" s="4"/>
      <c r="AF290" s="9"/>
      <c r="AG290" s="4"/>
      <c r="AH290" s="21"/>
      <c r="AI290" s="4"/>
      <c r="AJ290" s="9"/>
    </row>
    <row r="291" spans="1:36" x14ac:dyDescent="0.25">
      <c r="A291" s="4"/>
      <c r="B291" s="9"/>
      <c r="C291" s="4"/>
      <c r="D291" s="9"/>
      <c r="E291" s="4"/>
      <c r="F291" s="21"/>
      <c r="G291" s="4"/>
      <c r="H291" s="9"/>
      <c r="I291" s="4"/>
      <c r="J291" s="9"/>
      <c r="K291" s="4"/>
      <c r="L291" s="9"/>
      <c r="M291" s="4"/>
      <c r="N291" s="9"/>
      <c r="O291" s="4"/>
      <c r="P291" s="9"/>
      <c r="Q291" s="4"/>
      <c r="R291" s="9"/>
      <c r="S291" s="4"/>
      <c r="T291" s="9"/>
      <c r="U291" s="4"/>
      <c r="V291" s="9"/>
      <c r="W291" s="4"/>
      <c r="X291" s="9"/>
      <c r="Y291" s="4"/>
      <c r="Z291" s="9"/>
      <c r="AA291" s="4"/>
      <c r="AB291" s="9"/>
      <c r="AC291" s="4"/>
      <c r="AD291" s="9"/>
      <c r="AE291" s="4"/>
      <c r="AF291" s="9"/>
      <c r="AG291" s="4"/>
      <c r="AH291" s="21"/>
      <c r="AI291" s="4"/>
      <c r="AJ291" s="9"/>
    </row>
    <row r="292" spans="1:36" x14ac:dyDescent="0.25">
      <c r="A292" s="4"/>
      <c r="B292" s="9"/>
      <c r="C292" s="4"/>
      <c r="D292" s="9"/>
      <c r="E292" s="4"/>
      <c r="F292" s="21"/>
      <c r="G292" s="4"/>
      <c r="H292" s="9"/>
      <c r="I292" s="4"/>
      <c r="J292" s="9"/>
      <c r="K292" s="4"/>
      <c r="L292" s="9"/>
      <c r="M292" s="4"/>
      <c r="N292" s="9"/>
      <c r="O292" s="4"/>
      <c r="P292" s="9"/>
      <c r="Q292" s="4"/>
      <c r="R292" s="9"/>
      <c r="S292" s="4"/>
      <c r="T292" s="9"/>
      <c r="U292" s="4"/>
      <c r="V292" s="9"/>
      <c r="W292" s="4"/>
      <c r="X292" s="9"/>
      <c r="Y292" s="4"/>
      <c r="Z292" s="9"/>
      <c r="AA292" s="4"/>
      <c r="AB292" s="9"/>
      <c r="AC292" s="4"/>
      <c r="AD292" s="9"/>
      <c r="AE292" s="4"/>
      <c r="AF292" s="9"/>
      <c r="AG292" s="4"/>
      <c r="AH292" s="21"/>
      <c r="AI292" s="4"/>
      <c r="AJ292" s="9"/>
    </row>
    <row r="293" spans="1:36" x14ac:dyDescent="0.25">
      <c r="A293" s="4"/>
      <c r="B293" s="9"/>
      <c r="C293" s="4"/>
      <c r="D293" s="9"/>
      <c r="E293" s="4"/>
      <c r="F293" s="21"/>
      <c r="G293" s="4"/>
      <c r="H293" s="9"/>
      <c r="I293" s="4"/>
      <c r="J293" s="9"/>
      <c r="K293" s="4"/>
      <c r="L293" s="9"/>
      <c r="M293" s="4"/>
      <c r="N293" s="9"/>
      <c r="O293" s="4"/>
      <c r="P293" s="9"/>
      <c r="Q293" s="4"/>
      <c r="R293" s="9"/>
      <c r="S293" s="4"/>
      <c r="T293" s="9"/>
      <c r="U293" s="4"/>
      <c r="V293" s="9"/>
      <c r="W293" s="4"/>
      <c r="X293" s="9"/>
      <c r="Y293" s="4"/>
      <c r="Z293" s="9"/>
      <c r="AA293" s="4"/>
      <c r="AB293" s="9"/>
      <c r="AC293" s="4"/>
      <c r="AD293" s="9"/>
      <c r="AE293" s="4"/>
      <c r="AF293" s="9"/>
      <c r="AG293" s="4"/>
      <c r="AH293" s="21"/>
      <c r="AI293" s="4"/>
      <c r="AJ293" s="9"/>
    </row>
    <row r="294" spans="1:36" x14ac:dyDescent="0.25">
      <c r="A294" s="4"/>
      <c r="B294" s="9"/>
      <c r="C294" s="4"/>
      <c r="D294" s="9"/>
      <c r="E294" s="4"/>
      <c r="F294" s="21"/>
      <c r="G294" s="4"/>
      <c r="H294" s="9"/>
      <c r="I294" s="4"/>
      <c r="J294" s="9"/>
      <c r="K294" s="4"/>
      <c r="L294" s="9"/>
      <c r="M294" s="4"/>
      <c r="N294" s="9"/>
      <c r="O294" s="4"/>
      <c r="P294" s="9"/>
      <c r="Q294" s="4"/>
      <c r="R294" s="9"/>
      <c r="S294" s="4"/>
      <c r="T294" s="9"/>
      <c r="U294" s="4"/>
      <c r="V294" s="9"/>
      <c r="W294" s="4"/>
      <c r="X294" s="9"/>
      <c r="Y294" s="4"/>
      <c r="Z294" s="9"/>
      <c r="AA294" s="4"/>
      <c r="AB294" s="9"/>
      <c r="AC294" s="4"/>
      <c r="AD294" s="9"/>
      <c r="AE294" s="4"/>
      <c r="AF294" s="9"/>
      <c r="AG294" s="4"/>
      <c r="AH294" s="21"/>
      <c r="AI294" s="4"/>
      <c r="AJ294" s="9"/>
    </row>
    <row r="295" spans="1:36" x14ac:dyDescent="0.25">
      <c r="A295" s="4"/>
      <c r="B295" s="9"/>
      <c r="C295" s="4"/>
      <c r="D295" s="9"/>
      <c r="E295" s="4"/>
      <c r="F295" s="21"/>
      <c r="G295" s="4"/>
      <c r="H295" s="9"/>
      <c r="I295" s="4"/>
      <c r="J295" s="9"/>
      <c r="K295" s="4"/>
      <c r="L295" s="9"/>
      <c r="M295" s="4"/>
      <c r="N295" s="9"/>
      <c r="O295" s="4"/>
      <c r="P295" s="9"/>
      <c r="Q295" s="4"/>
      <c r="R295" s="9"/>
      <c r="S295" s="4"/>
      <c r="T295" s="9"/>
      <c r="U295" s="4"/>
      <c r="V295" s="9"/>
      <c r="W295" s="4"/>
      <c r="X295" s="9"/>
      <c r="Y295" s="4"/>
      <c r="Z295" s="9"/>
      <c r="AA295" s="4"/>
      <c r="AB295" s="9"/>
      <c r="AC295" s="4"/>
      <c r="AD295" s="9"/>
      <c r="AE295" s="4"/>
      <c r="AF295" s="9"/>
      <c r="AG295" s="4"/>
      <c r="AH295" s="21"/>
      <c r="AI295" s="4"/>
      <c r="AJ295" s="9"/>
    </row>
    <row r="296" spans="1:36" x14ac:dyDescent="0.25">
      <c r="A296" s="4"/>
      <c r="B296" s="9"/>
      <c r="C296" s="4"/>
      <c r="D296" s="9"/>
      <c r="E296" s="4"/>
      <c r="F296" s="21"/>
      <c r="G296" s="4"/>
      <c r="H296" s="9"/>
      <c r="I296" s="4"/>
      <c r="J296" s="9"/>
      <c r="K296" s="4"/>
      <c r="L296" s="9"/>
      <c r="M296" s="4"/>
      <c r="N296" s="9"/>
      <c r="O296" s="4"/>
      <c r="P296" s="9"/>
      <c r="Q296" s="4"/>
      <c r="R296" s="9"/>
      <c r="S296" s="4"/>
      <c r="T296" s="9"/>
      <c r="U296" s="4"/>
      <c r="V296" s="9"/>
      <c r="W296" s="4"/>
      <c r="X296" s="9"/>
      <c r="Y296" s="4"/>
      <c r="Z296" s="9"/>
      <c r="AA296" s="4"/>
      <c r="AB296" s="9"/>
      <c r="AC296" s="4"/>
      <c r="AD296" s="9"/>
      <c r="AE296" s="4"/>
      <c r="AF296" s="9"/>
      <c r="AG296" s="4"/>
      <c r="AH296" s="21"/>
      <c r="AI296" s="4"/>
      <c r="AJ296" s="9"/>
    </row>
    <row r="297" spans="1:36" x14ac:dyDescent="0.25">
      <c r="A297" s="4"/>
      <c r="B297" s="9"/>
      <c r="C297" s="4"/>
      <c r="D297" s="9"/>
      <c r="E297" s="4"/>
      <c r="F297" s="21"/>
      <c r="G297" s="4"/>
      <c r="H297" s="9"/>
      <c r="I297" s="4"/>
      <c r="J297" s="9"/>
      <c r="K297" s="4"/>
      <c r="L297" s="9"/>
      <c r="M297" s="4"/>
      <c r="N297" s="9"/>
      <c r="O297" s="4"/>
      <c r="P297" s="9"/>
      <c r="Q297" s="4"/>
      <c r="R297" s="9"/>
      <c r="S297" s="4"/>
      <c r="T297" s="9"/>
      <c r="U297" s="4"/>
      <c r="V297" s="9"/>
      <c r="W297" s="4"/>
      <c r="X297" s="9"/>
      <c r="Y297" s="4"/>
      <c r="Z297" s="9"/>
      <c r="AA297" s="4"/>
      <c r="AB297" s="9"/>
      <c r="AC297" s="4"/>
      <c r="AD297" s="9"/>
      <c r="AE297" s="4"/>
      <c r="AF297" s="9"/>
      <c r="AG297" s="4"/>
      <c r="AH297" s="21"/>
      <c r="AI297" s="4"/>
      <c r="AJ297" s="9"/>
    </row>
    <row r="298" spans="1:36" x14ac:dyDescent="0.25">
      <c r="A298" s="4"/>
      <c r="B298" s="9"/>
      <c r="C298" s="4"/>
      <c r="D298" s="9"/>
      <c r="E298" s="4"/>
      <c r="F298" s="21"/>
      <c r="G298" s="4"/>
      <c r="H298" s="9"/>
      <c r="I298" s="4"/>
      <c r="J298" s="9"/>
      <c r="K298" s="4"/>
      <c r="L298" s="9"/>
      <c r="M298" s="4"/>
      <c r="N298" s="9"/>
      <c r="O298" s="4"/>
      <c r="P298" s="9"/>
      <c r="Q298" s="4"/>
      <c r="R298" s="9"/>
      <c r="S298" s="4"/>
      <c r="T298" s="9"/>
      <c r="U298" s="4"/>
      <c r="V298" s="9"/>
      <c r="W298" s="4"/>
      <c r="X298" s="9"/>
      <c r="Y298" s="4"/>
      <c r="Z298" s="9"/>
      <c r="AA298" s="4"/>
      <c r="AB298" s="9"/>
      <c r="AC298" s="4"/>
      <c r="AD298" s="9"/>
      <c r="AE298" s="4"/>
      <c r="AF298" s="9"/>
      <c r="AG298" s="4"/>
      <c r="AH298" s="21"/>
      <c r="AI298" s="4"/>
      <c r="AJ298" s="9"/>
    </row>
    <row r="299" spans="1:36" x14ac:dyDescent="0.25">
      <c r="A299" s="4"/>
      <c r="B299" s="9"/>
      <c r="C299" s="4"/>
      <c r="D299" s="9"/>
      <c r="E299" s="4"/>
      <c r="F299" s="21"/>
      <c r="G299" s="4"/>
      <c r="H299" s="9"/>
      <c r="I299" s="4"/>
      <c r="J299" s="9"/>
      <c r="K299" s="4"/>
      <c r="L299" s="9"/>
      <c r="M299" s="4"/>
      <c r="N299" s="9"/>
      <c r="O299" s="4"/>
      <c r="P299" s="9"/>
      <c r="Q299" s="4"/>
      <c r="R299" s="9"/>
      <c r="S299" s="4"/>
      <c r="T299" s="9"/>
      <c r="U299" s="4"/>
      <c r="V299" s="9"/>
      <c r="W299" s="4"/>
      <c r="X299" s="9"/>
      <c r="Y299" s="4"/>
      <c r="Z299" s="9"/>
      <c r="AA299" s="4"/>
      <c r="AB299" s="9"/>
      <c r="AC299" s="4"/>
      <c r="AD299" s="9"/>
      <c r="AE299" s="4"/>
      <c r="AF299" s="9"/>
      <c r="AG299" s="4"/>
      <c r="AH299" s="21"/>
      <c r="AI299" s="4"/>
      <c r="AJ299" s="9"/>
    </row>
    <row r="300" spans="1:36" x14ac:dyDescent="0.25">
      <c r="A300" s="4"/>
      <c r="B300" s="9"/>
      <c r="C300" s="4"/>
      <c r="D300" s="9"/>
      <c r="E300" s="4"/>
      <c r="F300" s="21"/>
      <c r="G300" s="4"/>
      <c r="H300" s="9"/>
      <c r="I300" s="4"/>
      <c r="J300" s="9"/>
      <c r="K300" s="4"/>
      <c r="L300" s="9"/>
      <c r="M300" s="4"/>
      <c r="N300" s="9"/>
      <c r="O300" s="4"/>
      <c r="P300" s="9"/>
      <c r="Q300" s="4"/>
      <c r="R300" s="9"/>
      <c r="S300" s="4"/>
      <c r="T300" s="9"/>
      <c r="U300" s="4"/>
      <c r="V300" s="9"/>
      <c r="W300" s="4"/>
      <c r="X300" s="9"/>
      <c r="Y300" s="4"/>
      <c r="Z300" s="9"/>
      <c r="AA300" s="4"/>
      <c r="AB300" s="9"/>
      <c r="AC300" s="4"/>
      <c r="AD300" s="9"/>
      <c r="AE300" s="4"/>
      <c r="AF300" s="9"/>
      <c r="AG300" s="4"/>
      <c r="AH300" s="21"/>
      <c r="AI300" s="4"/>
      <c r="AJ300" s="9"/>
    </row>
    <row r="301" spans="1:36" x14ac:dyDescent="0.25">
      <c r="A301" s="4"/>
      <c r="B301" s="9"/>
      <c r="C301" s="4"/>
      <c r="D301" s="9"/>
      <c r="E301" s="4"/>
      <c r="F301" s="21"/>
      <c r="G301" s="4"/>
      <c r="H301" s="9"/>
      <c r="I301" s="4"/>
      <c r="J301" s="9"/>
      <c r="K301" s="4"/>
      <c r="L301" s="9"/>
      <c r="M301" s="4"/>
      <c r="N301" s="9"/>
      <c r="O301" s="4"/>
      <c r="P301" s="9"/>
      <c r="Q301" s="4"/>
      <c r="R301" s="9"/>
      <c r="S301" s="4"/>
      <c r="T301" s="9"/>
      <c r="U301" s="4"/>
      <c r="V301" s="9"/>
      <c r="W301" s="4"/>
      <c r="X301" s="9"/>
      <c r="Y301" s="4"/>
      <c r="Z301" s="9"/>
      <c r="AA301" s="4"/>
      <c r="AB301" s="9"/>
      <c r="AC301" s="4"/>
      <c r="AD301" s="9"/>
      <c r="AE301" s="4"/>
      <c r="AF301" s="9"/>
      <c r="AG301" s="4"/>
      <c r="AH301" s="21"/>
      <c r="AI301" s="4"/>
      <c r="AJ301" s="9"/>
    </row>
    <row r="302" spans="1:36" x14ac:dyDescent="0.25">
      <c r="A302" s="4"/>
      <c r="B302" s="9"/>
      <c r="C302" s="4"/>
      <c r="D302" s="9"/>
      <c r="E302" s="4"/>
      <c r="F302" s="21"/>
      <c r="G302" s="4"/>
      <c r="H302" s="9"/>
      <c r="I302" s="4"/>
      <c r="J302" s="9"/>
      <c r="K302" s="4"/>
      <c r="L302" s="9"/>
      <c r="M302" s="4"/>
      <c r="N302" s="9"/>
      <c r="O302" s="4"/>
      <c r="P302" s="9"/>
      <c r="Q302" s="4"/>
      <c r="R302" s="9"/>
      <c r="S302" s="4"/>
      <c r="T302" s="9"/>
      <c r="U302" s="4"/>
      <c r="V302" s="9"/>
      <c r="W302" s="4"/>
      <c r="X302" s="9"/>
      <c r="Y302" s="4"/>
      <c r="Z302" s="9"/>
      <c r="AA302" s="4"/>
      <c r="AB302" s="9"/>
      <c r="AC302" s="4"/>
      <c r="AD302" s="9"/>
      <c r="AE302" s="4"/>
      <c r="AF302" s="9"/>
      <c r="AG302" s="4"/>
      <c r="AH302" s="21"/>
      <c r="AI302" s="4"/>
      <c r="AJ302" s="9"/>
    </row>
    <row r="303" spans="1:36" x14ac:dyDescent="0.25">
      <c r="A303" s="4"/>
      <c r="B303" s="9"/>
      <c r="C303" s="4"/>
      <c r="D303" s="9"/>
      <c r="E303" s="4"/>
      <c r="F303" s="21"/>
      <c r="G303" s="4"/>
      <c r="H303" s="9"/>
      <c r="I303" s="4"/>
      <c r="J303" s="9"/>
      <c r="K303" s="4"/>
      <c r="L303" s="9"/>
      <c r="M303" s="4"/>
      <c r="N303" s="9"/>
      <c r="O303" s="4"/>
      <c r="P303" s="9"/>
      <c r="Q303" s="4"/>
      <c r="R303" s="9"/>
      <c r="S303" s="4"/>
      <c r="T303" s="9"/>
      <c r="U303" s="4"/>
      <c r="V303" s="9"/>
      <c r="W303" s="4"/>
      <c r="X303" s="9"/>
      <c r="Y303" s="4"/>
      <c r="Z303" s="9"/>
      <c r="AA303" s="4"/>
      <c r="AB303" s="9"/>
      <c r="AC303" s="4"/>
      <c r="AD303" s="9"/>
      <c r="AE303" s="4"/>
      <c r="AF303" s="9"/>
      <c r="AG303" s="4"/>
      <c r="AH303" s="21"/>
      <c r="AI303" s="4"/>
      <c r="AJ303" s="9"/>
    </row>
    <row r="304" spans="1:36" x14ac:dyDescent="0.25">
      <c r="A304" s="4"/>
      <c r="B304" s="9"/>
      <c r="C304" s="4"/>
      <c r="D304" s="9"/>
      <c r="E304" s="4"/>
      <c r="F304" s="21"/>
      <c r="G304" s="4"/>
      <c r="H304" s="9"/>
      <c r="I304" s="4"/>
      <c r="J304" s="9"/>
      <c r="K304" s="4"/>
      <c r="L304" s="9"/>
      <c r="M304" s="4"/>
      <c r="N304" s="9"/>
      <c r="O304" s="4"/>
      <c r="P304" s="9"/>
      <c r="Q304" s="4"/>
      <c r="R304" s="9"/>
      <c r="S304" s="4"/>
      <c r="T304" s="9"/>
      <c r="U304" s="4"/>
      <c r="V304" s="9"/>
      <c r="W304" s="4"/>
      <c r="X304" s="9"/>
      <c r="Y304" s="4"/>
      <c r="Z304" s="9"/>
      <c r="AA304" s="4"/>
      <c r="AB304" s="9"/>
      <c r="AC304" s="4"/>
      <c r="AD304" s="9"/>
      <c r="AE304" s="4"/>
      <c r="AF304" s="9"/>
      <c r="AG304" s="4"/>
      <c r="AH304" s="21"/>
      <c r="AI304" s="4"/>
      <c r="AJ304" s="9"/>
    </row>
    <row r="305" spans="1:36" x14ac:dyDescent="0.25">
      <c r="A305" s="4"/>
      <c r="B305" s="9"/>
      <c r="C305" s="4"/>
      <c r="D305" s="9"/>
      <c r="E305" s="4"/>
      <c r="F305" s="21"/>
      <c r="G305" s="4"/>
      <c r="H305" s="9"/>
      <c r="I305" s="4"/>
      <c r="J305" s="9"/>
      <c r="K305" s="4"/>
      <c r="L305" s="9"/>
      <c r="M305" s="4"/>
      <c r="N305" s="9"/>
      <c r="O305" s="4"/>
      <c r="P305" s="9"/>
      <c r="Q305" s="4"/>
      <c r="R305" s="9"/>
      <c r="S305" s="4"/>
      <c r="T305" s="9"/>
      <c r="U305" s="4"/>
      <c r="V305" s="9"/>
      <c r="W305" s="4"/>
      <c r="X305" s="9"/>
      <c r="Y305" s="4"/>
      <c r="Z305" s="9"/>
      <c r="AA305" s="4"/>
      <c r="AB305" s="9"/>
      <c r="AC305" s="4"/>
      <c r="AD305" s="9"/>
      <c r="AE305" s="4"/>
      <c r="AF305" s="9"/>
      <c r="AG305" s="4"/>
      <c r="AH305" s="21"/>
      <c r="AI305" s="4"/>
      <c r="AJ305" s="9"/>
    </row>
    <row r="306" spans="1:36" x14ac:dyDescent="0.25">
      <c r="A306" s="4"/>
      <c r="B306" s="9"/>
      <c r="C306" s="4"/>
      <c r="D306" s="9"/>
      <c r="E306" s="4"/>
      <c r="F306" s="21"/>
      <c r="G306" s="4"/>
      <c r="H306" s="9"/>
      <c r="I306" s="4"/>
      <c r="J306" s="9"/>
      <c r="K306" s="4"/>
      <c r="L306" s="9"/>
      <c r="M306" s="4"/>
      <c r="N306" s="9"/>
      <c r="O306" s="4"/>
      <c r="P306" s="9"/>
      <c r="Q306" s="4"/>
      <c r="R306" s="9"/>
      <c r="S306" s="4"/>
      <c r="T306" s="9"/>
      <c r="U306" s="4"/>
      <c r="V306" s="9"/>
      <c r="W306" s="4"/>
      <c r="X306" s="9"/>
      <c r="Y306" s="4"/>
      <c r="Z306" s="9"/>
      <c r="AA306" s="4"/>
      <c r="AB306" s="9"/>
      <c r="AC306" s="4"/>
      <c r="AD306" s="9"/>
      <c r="AE306" s="4"/>
      <c r="AF306" s="9"/>
      <c r="AG306" s="4"/>
      <c r="AH306" s="21"/>
      <c r="AI306" s="4"/>
      <c r="AJ306" s="9"/>
    </row>
    <row r="307" spans="1:36" x14ac:dyDescent="0.25">
      <c r="A307" s="4"/>
      <c r="B307" s="9"/>
      <c r="C307" s="4"/>
      <c r="D307" s="9"/>
      <c r="E307" s="4"/>
      <c r="F307" s="21"/>
      <c r="G307" s="4"/>
      <c r="H307" s="9"/>
      <c r="I307" s="4"/>
      <c r="J307" s="9"/>
      <c r="K307" s="4"/>
      <c r="L307" s="9"/>
      <c r="M307" s="4"/>
      <c r="N307" s="9"/>
      <c r="O307" s="4"/>
      <c r="P307" s="9"/>
      <c r="Q307" s="4"/>
      <c r="R307" s="9"/>
      <c r="S307" s="4"/>
      <c r="T307" s="9"/>
      <c r="U307" s="4"/>
      <c r="V307" s="9"/>
      <c r="W307" s="4"/>
      <c r="X307" s="9"/>
      <c r="Y307" s="4"/>
      <c r="Z307" s="9"/>
      <c r="AA307" s="4"/>
      <c r="AB307" s="9"/>
      <c r="AC307" s="4"/>
      <c r="AD307" s="9"/>
      <c r="AE307" s="4"/>
      <c r="AF307" s="9"/>
      <c r="AG307" s="4"/>
      <c r="AH307" s="21"/>
      <c r="AI307" s="4"/>
      <c r="AJ307" s="9"/>
    </row>
    <row r="308" spans="1:36" x14ac:dyDescent="0.25">
      <c r="A308" s="4"/>
      <c r="B308" s="9"/>
      <c r="C308" s="4"/>
      <c r="D308" s="9"/>
      <c r="E308" s="4"/>
      <c r="F308" s="21"/>
      <c r="G308" s="4"/>
      <c r="H308" s="9"/>
      <c r="I308" s="4"/>
      <c r="J308" s="9"/>
      <c r="K308" s="4"/>
      <c r="L308" s="9"/>
      <c r="M308" s="4"/>
      <c r="N308" s="9"/>
      <c r="O308" s="4"/>
      <c r="P308" s="9"/>
      <c r="Q308" s="4"/>
      <c r="R308" s="9"/>
      <c r="S308" s="4"/>
      <c r="T308" s="9"/>
      <c r="U308" s="4"/>
      <c r="V308" s="9"/>
      <c r="W308" s="4"/>
      <c r="X308" s="9"/>
      <c r="Y308" s="4"/>
      <c r="Z308" s="9"/>
      <c r="AA308" s="4"/>
      <c r="AB308" s="9"/>
      <c r="AC308" s="4"/>
      <c r="AD308" s="9"/>
      <c r="AE308" s="4"/>
      <c r="AF308" s="9"/>
      <c r="AG308" s="4"/>
      <c r="AH308" s="21"/>
      <c r="AI308" s="4"/>
      <c r="AJ308" s="9"/>
    </row>
    <row r="309" spans="1:36" x14ac:dyDescent="0.25">
      <c r="A309" s="4"/>
      <c r="B309" s="9"/>
      <c r="C309" s="4"/>
      <c r="D309" s="9"/>
      <c r="E309" s="4"/>
      <c r="F309" s="21"/>
      <c r="G309" s="4"/>
      <c r="H309" s="9"/>
      <c r="I309" s="4"/>
      <c r="J309" s="9"/>
      <c r="K309" s="4"/>
      <c r="L309" s="9"/>
      <c r="M309" s="4"/>
      <c r="N309" s="9"/>
      <c r="O309" s="4"/>
      <c r="P309" s="9"/>
      <c r="Q309" s="4"/>
      <c r="R309" s="9"/>
      <c r="S309" s="4"/>
      <c r="T309" s="9"/>
      <c r="U309" s="4"/>
      <c r="V309" s="9"/>
      <c r="W309" s="4"/>
      <c r="X309" s="9"/>
      <c r="Y309" s="4"/>
      <c r="Z309" s="9"/>
      <c r="AA309" s="4"/>
      <c r="AB309" s="9"/>
      <c r="AC309" s="4"/>
      <c r="AD309" s="9"/>
      <c r="AE309" s="4"/>
      <c r="AF309" s="9"/>
      <c r="AG309" s="4"/>
      <c r="AH309" s="21"/>
      <c r="AI309" s="4"/>
      <c r="AJ309" s="9"/>
    </row>
    <row r="310" spans="1:36" x14ac:dyDescent="0.25">
      <c r="A310" s="4"/>
      <c r="B310" s="9"/>
      <c r="C310" s="4"/>
      <c r="D310" s="9"/>
      <c r="E310" s="4"/>
      <c r="F310" s="21"/>
      <c r="G310" s="4"/>
      <c r="H310" s="9"/>
      <c r="I310" s="4"/>
      <c r="J310" s="9"/>
      <c r="K310" s="4"/>
      <c r="L310" s="9"/>
      <c r="M310" s="4"/>
      <c r="N310" s="9"/>
      <c r="O310" s="4"/>
      <c r="P310" s="9"/>
      <c r="Q310" s="4"/>
      <c r="R310" s="9"/>
      <c r="S310" s="4"/>
      <c r="T310" s="9"/>
      <c r="U310" s="4"/>
      <c r="V310" s="9"/>
      <c r="W310" s="4"/>
      <c r="X310" s="9"/>
      <c r="Y310" s="4"/>
      <c r="Z310" s="9"/>
      <c r="AA310" s="4"/>
      <c r="AB310" s="9"/>
      <c r="AC310" s="4"/>
      <c r="AD310" s="9"/>
      <c r="AE310" s="4"/>
      <c r="AF310" s="9"/>
      <c r="AG310" s="4"/>
      <c r="AH310" s="21"/>
      <c r="AI310" s="4"/>
      <c r="AJ310" s="9"/>
    </row>
    <row r="311" spans="1:36" x14ac:dyDescent="0.25">
      <c r="A311" s="4"/>
      <c r="B311" s="9"/>
      <c r="C311" s="4"/>
      <c r="D311" s="9"/>
      <c r="E311" s="4"/>
      <c r="F311" s="21"/>
      <c r="G311" s="4"/>
      <c r="H311" s="9"/>
      <c r="I311" s="4"/>
      <c r="J311" s="9"/>
      <c r="K311" s="4"/>
      <c r="L311" s="9"/>
      <c r="M311" s="4"/>
      <c r="N311" s="9"/>
      <c r="O311" s="4"/>
      <c r="P311" s="9"/>
      <c r="Q311" s="4"/>
      <c r="R311" s="9"/>
      <c r="S311" s="4"/>
      <c r="T311" s="9"/>
      <c r="U311" s="4"/>
      <c r="V311" s="9"/>
      <c r="W311" s="4"/>
      <c r="X311" s="9"/>
      <c r="Y311" s="4"/>
      <c r="Z311" s="9"/>
      <c r="AA311" s="4"/>
      <c r="AB311" s="9"/>
      <c r="AC311" s="4"/>
      <c r="AD311" s="9"/>
      <c r="AE311" s="4"/>
      <c r="AF311" s="9"/>
      <c r="AG311" s="4"/>
      <c r="AH311" s="21"/>
      <c r="AI311" s="4"/>
      <c r="AJ311" s="9"/>
    </row>
    <row r="312" spans="1:36" x14ac:dyDescent="0.25">
      <c r="A312" s="4"/>
      <c r="B312" s="9"/>
      <c r="C312" s="4"/>
      <c r="D312" s="9"/>
      <c r="E312" s="4"/>
      <c r="F312" s="21"/>
      <c r="G312" s="4"/>
      <c r="H312" s="9"/>
      <c r="I312" s="4"/>
      <c r="J312" s="9"/>
      <c r="K312" s="4"/>
      <c r="L312" s="9"/>
      <c r="M312" s="4"/>
      <c r="N312" s="9"/>
      <c r="O312" s="4"/>
      <c r="P312" s="9"/>
      <c r="Q312" s="4"/>
      <c r="R312" s="9"/>
      <c r="S312" s="4"/>
      <c r="T312" s="9"/>
      <c r="U312" s="4"/>
      <c r="V312" s="9"/>
      <c r="W312" s="4"/>
      <c r="X312" s="9"/>
      <c r="Y312" s="4"/>
      <c r="Z312" s="9"/>
      <c r="AA312" s="4"/>
      <c r="AB312" s="9"/>
      <c r="AC312" s="4"/>
      <c r="AD312" s="9"/>
      <c r="AE312" s="4"/>
      <c r="AF312" s="9"/>
      <c r="AG312" s="4"/>
      <c r="AH312" s="21"/>
      <c r="AI312" s="4"/>
      <c r="AJ312" s="9"/>
    </row>
    <row r="313" spans="1:36" x14ac:dyDescent="0.25">
      <c r="A313" s="4"/>
      <c r="B313" s="9"/>
      <c r="C313" s="4"/>
      <c r="D313" s="9"/>
      <c r="E313" s="4"/>
      <c r="F313" s="21"/>
      <c r="G313" s="4"/>
      <c r="H313" s="9"/>
      <c r="I313" s="4"/>
      <c r="J313" s="9"/>
      <c r="K313" s="4"/>
      <c r="L313" s="9"/>
      <c r="M313" s="4"/>
      <c r="N313" s="9"/>
      <c r="O313" s="4"/>
      <c r="P313" s="9"/>
      <c r="Q313" s="4"/>
      <c r="R313" s="9"/>
      <c r="S313" s="4"/>
      <c r="T313" s="9"/>
      <c r="U313" s="4"/>
      <c r="V313" s="9"/>
      <c r="W313" s="4"/>
      <c r="X313" s="9"/>
      <c r="Y313" s="4"/>
      <c r="Z313" s="9"/>
      <c r="AA313" s="4"/>
      <c r="AB313" s="9"/>
      <c r="AC313" s="4"/>
      <c r="AD313" s="9"/>
      <c r="AE313" s="4"/>
      <c r="AF313" s="9"/>
      <c r="AG313" s="4"/>
      <c r="AH313" s="21"/>
      <c r="AI313" s="4"/>
      <c r="AJ313" s="9"/>
    </row>
    <row r="314" spans="1:36" x14ac:dyDescent="0.25">
      <c r="A314" s="4"/>
      <c r="B314" s="9"/>
      <c r="C314" s="4"/>
      <c r="D314" s="9"/>
      <c r="E314" s="4"/>
      <c r="F314" s="21"/>
      <c r="G314" s="4"/>
      <c r="H314" s="9"/>
      <c r="I314" s="4"/>
      <c r="J314" s="9"/>
      <c r="K314" s="4"/>
      <c r="L314" s="9"/>
      <c r="M314" s="4"/>
      <c r="N314" s="9"/>
      <c r="O314" s="4"/>
      <c r="P314" s="9"/>
      <c r="Q314" s="4"/>
      <c r="R314" s="9"/>
      <c r="S314" s="4"/>
      <c r="T314" s="9"/>
      <c r="U314" s="4"/>
      <c r="V314" s="9"/>
      <c r="W314" s="4"/>
      <c r="X314" s="9"/>
      <c r="Y314" s="4"/>
      <c r="Z314" s="9"/>
      <c r="AA314" s="4"/>
      <c r="AB314" s="9"/>
      <c r="AC314" s="4"/>
      <c r="AD314" s="9"/>
      <c r="AE314" s="4"/>
      <c r="AF314" s="9"/>
      <c r="AG314" s="4"/>
      <c r="AH314" s="21"/>
      <c r="AI314" s="4"/>
      <c r="AJ314" s="9"/>
    </row>
    <row r="315" spans="1:36" x14ac:dyDescent="0.25">
      <c r="A315" s="4"/>
      <c r="B315" s="9"/>
      <c r="C315" s="4"/>
      <c r="D315" s="9"/>
      <c r="E315" s="4"/>
      <c r="F315" s="21"/>
      <c r="G315" s="4"/>
      <c r="H315" s="9"/>
      <c r="I315" s="4"/>
      <c r="J315" s="9"/>
      <c r="K315" s="4"/>
      <c r="L315" s="9"/>
      <c r="M315" s="4"/>
      <c r="N315" s="9"/>
      <c r="O315" s="4"/>
      <c r="P315" s="9"/>
      <c r="Q315" s="4"/>
      <c r="R315" s="9"/>
      <c r="S315" s="4"/>
      <c r="T315" s="9"/>
      <c r="U315" s="4"/>
      <c r="V315" s="9"/>
      <c r="W315" s="4"/>
      <c r="X315" s="9"/>
      <c r="Y315" s="4"/>
      <c r="Z315" s="9"/>
      <c r="AA315" s="4"/>
      <c r="AB315" s="9"/>
      <c r="AC315" s="4"/>
      <c r="AD315" s="9"/>
      <c r="AE315" s="4"/>
      <c r="AF315" s="9"/>
      <c r="AG315" s="4"/>
      <c r="AH315" s="21"/>
      <c r="AI315" s="4"/>
      <c r="AJ315" s="9"/>
    </row>
    <row r="316" spans="1:36" x14ac:dyDescent="0.25">
      <c r="A316" s="4"/>
      <c r="B316" s="9"/>
      <c r="C316" s="4"/>
      <c r="D316" s="9"/>
      <c r="E316" s="4"/>
      <c r="F316" s="21"/>
      <c r="G316" s="4"/>
      <c r="H316" s="9"/>
      <c r="I316" s="4"/>
      <c r="J316" s="9"/>
      <c r="K316" s="4"/>
      <c r="L316" s="9"/>
      <c r="M316" s="4"/>
      <c r="N316" s="9"/>
      <c r="O316" s="4"/>
      <c r="P316" s="9"/>
      <c r="Q316" s="4"/>
      <c r="R316" s="9"/>
      <c r="S316" s="4"/>
      <c r="T316" s="9"/>
      <c r="U316" s="4"/>
      <c r="V316" s="9"/>
      <c r="W316" s="4"/>
      <c r="X316" s="9"/>
      <c r="Y316" s="4"/>
      <c r="Z316" s="9"/>
      <c r="AA316" s="4"/>
      <c r="AB316" s="9"/>
      <c r="AC316" s="4"/>
      <c r="AD316" s="9"/>
      <c r="AE316" s="4"/>
      <c r="AF316" s="9"/>
      <c r="AG316" s="4"/>
      <c r="AH316" s="21"/>
      <c r="AI316" s="4"/>
      <c r="AJ316" s="9"/>
    </row>
    <row r="317" spans="1:36" x14ac:dyDescent="0.25">
      <c r="A317" s="4"/>
      <c r="B317" s="9"/>
      <c r="C317" s="4"/>
      <c r="D317" s="9"/>
      <c r="E317" s="4"/>
      <c r="F317" s="21"/>
      <c r="G317" s="4"/>
      <c r="H317" s="9"/>
      <c r="I317" s="4"/>
      <c r="J317" s="9"/>
      <c r="K317" s="4"/>
      <c r="L317" s="9"/>
      <c r="M317" s="4"/>
      <c r="N317" s="9"/>
      <c r="O317" s="4"/>
      <c r="P317" s="9"/>
      <c r="Q317" s="4"/>
      <c r="R317" s="9"/>
      <c r="S317" s="4"/>
      <c r="T317" s="9"/>
      <c r="U317" s="4"/>
      <c r="V317" s="9"/>
      <c r="W317" s="4"/>
      <c r="X317" s="9"/>
      <c r="Y317" s="4"/>
      <c r="Z317" s="9"/>
      <c r="AA317" s="4"/>
      <c r="AB317" s="9"/>
      <c r="AC317" s="4"/>
      <c r="AD317" s="9"/>
      <c r="AE317" s="4"/>
      <c r="AF317" s="9"/>
      <c r="AG317" s="4"/>
      <c r="AH317" s="21"/>
      <c r="AI317" s="4"/>
      <c r="AJ317" s="9"/>
    </row>
    <row r="318" spans="1:36" x14ac:dyDescent="0.25">
      <c r="A318" s="4"/>
      <c r="B318" s="9"/>
      <c r="C318" s="4"/>
      <c r="D318" s="9"/>
      <c r="E318" s="4"/>
      <c r="F318" s="21"/>
      <c r="G318" s="4"/>
      <c r="H318" s="9"/>
      <c r="I318" s="4"/>
      <c r="J318" s="9"/>
      <c r="K318" s="4"/>
      <c r="L318" s="9"/>
      <c r="M318" s="4"/>
      <c r="N318" s="9"/>
      <c r="O318" s="4"/>
      <c r="P318" s="9"/>
      <c r="Q318" s="4"/>
      <c r="R318" s="9"/>
      <c r="S318" s="4"/>
      <c r="T318" s="9"/>
      <c r="U318" s="4"/>
      <c r="V318" s="9"/>
      <c r="W318" s="4"/>
      <c r="X318" s="9"/>
      <c r="Y318" s="4"/>
      <c r="Z318" s="9"/>
      <c r="AA318" s="4"/>
      <c r="AB318" s="9"/>
      <c r="AC318" s="4"/>
      <c r="AD318" s="9"/>
      <c r="AE318" s="4"/>
      <c r="AF318" s="9"/>
      <c r="AG318" s="4"/>
      <c r="AH318" s="21"/>
      <c r="AI318" s="4"/>
      <c r="AJ318" s="9"/>
    </row>
    <row r="319" spans="1:36" x14ac:dyDescent="0.25">
      <c r="A319" s="4"/>
      <c r="B319" s="9"/>
      <c r="C319" s="4"/>
      <c r="D319" s="9"/>
      <c r="E319" s="4"/>
      <c r="F319" s="21"/>
      <c r="G319" s="4"/>
      <c r="H319" s="9"/>
      <c r="I319" s="4"/>
      <c r="J319" s="9"/>
      <c r="K319" s="4"/>
      <c r="L319" s="9"/>
      <c r="M319" s="4"/>
      <c r="N319" s="9"/>
      <c r="O319" s="4"/>
      <c r="P319" s="9"/>
      <c r="Q319" s="4"/>
      <c r="R319" s="9"/>
      <c r="S319" s="4"/>
      <c r="T319" s="9"/>
      <c r="U319" s="4"/>
      <c r="V319" s="9"/>
      <c r="W319" s="4"/>
      <c r="X319" s="9"/>
      <c r="Y319" s="4"/>
      <c r="Z319" s="9"/>
      <c r="AA319" s="4"/>
      <c r="AB319" s="9"/>
      <c r="AC319" s="4"/>
      <c r="AD319" s="9"/>
      <c r="AE319" s="4"/>
      <c r="AF319" s="9"/>
      <c r="AG319" s="4"/>
      <c r="AH319" s="21"/>
      <c r="AI319" s="4"/>
      <c r="AJ319" s="9"/>
    </row>
    <row r="320" spans="1:36" x14ac:dyDescent="0.25">
      <c r="A320" s="4"/>
      <c r="B320" s="9"/>
      <c r="C320" s="4"/>
      <c r="D320" s="9"/>
      <c r="E320" s="4"/>
      <c r="F320" s="21"/>
      <c r="G320" s="4"/>
      <c r="H320" s="9"/>
      <c r="I320" s="4"/>
      <c r="J320" s="9"/>
      <c r="K320" s="4"/>
      <c r="L320" s="9"/>
      <c r="M320" s="4"/>
      <c r="N320" s="9"/>
      <c r="O320" s="4"/>
      <c r="P320" s="9"/>
      <c r="Q320" s="4"/>
      <c r="R320" s="9"/>
      <c r="S320" s="4"/>
      <c r="T320" s="9"/>
      <c r="U320" s="4"/>
      <c r="V320" s="9"/>
      <c r="W320" s="4"/>
      <c r="X320" s="9"/>
      <c r="Y320" s="4"/>
      <c r="Z320" s="9"/>
      <c r="AA320" s="4"/>
      <c r="AB320" s="9"/>
      <c r="AC320" s="4"/>
      <c r="AD320" s="9"/>
      <c r="AE320" s="4"/>
      <c r="AF320" s="9"/>
      <c r="AG320" s="4"/>
      <c r="AH320" s="21"/>
      <c r="AI320" s="4"/>
      <c r="AJ320" s="9"/>
    </row>
    <row r="321" spans="1:36" x14ac:dyDescent="0.25">
      <c r="A321" s="4"/>
      <c r="B321" s="9"/>
      <c r="C321" s="4"/>
      <c r="D321" s="9"/>
      <c r="E321" s="4"/>
      <c r="F321" s="21"/>
      <c r="G321" s="4"/>
      <c r="H321" s="9"/>
      <c r="I321" s="4"/>
      <c r="J321" s="9"/>
      <c r="K321" s="4"/>
      <c r="L321" s="9"/>
      <c r="M321" s="4"/>
      <c r="N321" s="9"/>
      <c r="O321" s="4"/>
      <c r="P321" s="9"/>
      <c r="Q321" s="4"/>
      <c r="R321" s="9"/>
      <c r="S321" s="4"/>
      <c r="T321" s="9"/>
      <c r="U321" s="4"/>
      <c r="V321" s="9"/>
      <c r="W321" s="4"/>
      <c r="X321" s="9"/>
      <c r="Y321" s="4"/>
      <c r="Z321" s="9"/>
      <c r="AA321" s="4"/>
      <c r="AB321" s="9"/>
      <c r="AC321" s="4"/>
      <c r="AD321" s="9"/>
      <c r="AE321" s="4"/>
      <c r="AF321" s="9"/>
      <c r="AG321" s="4"/>
      <c r="AH321" s="21"/>
      <c r="AI321" s="4"/>
      <c r="AJ321" s="9"/>
    </row>
    <row r="322" spans="1:36" x14ac:dyDescent="0.25">
      <c r="A322" s="4"/>
      <c r="B322" s="9"/>
      <c r="C322" s="4"/>
      <c r="D322" s="9"/>
      <c r="E322" s="4"/>
      <c r="F322" s="21"/>
      <c r="G322" s="4"/>
      <c r="H322" s="9"/>
      <c r="I322" s="4"/>
      <c r="J322" s="9"/>
      <c r="K322" s="4"/>
      <c r="L322" s="9"/>
      <c r="M322" s="4"/>
      <c r="N322" s="9"/>
      <c r="O322" s="4"/>
      <c r="P322" s="9"/>
      <c r="Q322" s="4"/>
      <c r="R322" s="9"/>
      <c r="S322" s="4"/>
      <c r="T322" s="9"/>
      <c r="U322" s="4"/>
      <c r="V322" s="9"/>
      <c r="W322" s="4"/>
      <c r="X322" s="9"/>
      <c r="Y322" s="4"/>
      <c r="Z322" s="9"/>
      <c r="AA322" s="4"/>
      <c r="AB322" s="9"/>
      <c r="AC322" s="4"/>
      <c r="AD322" s="9"/>
      <c r="AE322" s="4"/>
      <c r="AF322" s="9"/>
      <c r="AG322" s="4"/>
      <c r="AH322" s="21"/>
      <c r="AI322" s="4"/>
      <c r="AJ322" s="9"/>
    </row>
    <row r="323" spans="1:36" x14ac:dyDescent="0.25">
      <c r="A323" s="4"/>
      <c r="B323" s="9"/>
      <c r="C323" s="4"/>
      <c r="D323" s="9"/>
      <c r="E323" s="4"/>
      <c r="F323" s="21"/>
      <c r="G323" s="4"/>
      <c r="H323" s="9"/>
      <c r="I323" s="4"/>
      <c r="J323" s="9"/>
      <c r="K323" s="4"/>
      <c r="L323" s="9"/>
      <c r="M323" s="4"/>
      <c r="N323" s="9"/>
      <c r="O323" s="4"/>
      <c r="P323" s="9"/>
      <c r="Q323" s="4"/>
      <c r="R323" s="9"/>
      <c r="S323" s="4"/>
      <c r="T323" s="9"/>
      <c r="U323" s="4"/>
      <c r="V323" s="9"/>
      <c r="W323" s="4"/>
      <c r="X323" s="9"/>
      <c r="Y323" s="4"/>
      <c r="Z323" s="9"/>
      <c r="AA323" s="4"/>
      <c r="AB323" s="9"/>
      <c r="AC323" s="4"/>
      <c r="AD323" s="9"/>
      <c r="AE323" s="4"/>
      <c r="AF323" s="9"/>
      <c r="AG323" s="4"/>
      <c r="AH323" s="21"/>
      <c r="AI323" s="4"/>
      <c r="AJ323" s="9"/>
    </row>
    <row r="324" spans="1:36" x14ac:dyDescent="0.25">
      <c r="A324" s="4"/>
      <c r="B324" s="9"/>
      <c r="C324" s="4"/>
      <c r="D324" s="9"/>
      <c r="E324" s="4"/>
      <c r="F324" s="21"/>
      <c r="G324" s="4"/>
      <c r="H324" s="9"/>
      <c r="I324" s="4"/>
      <c r="J324" s="9"/>
      <c r="K324" s="4"/>
      <c r="L324" s="9"/>
      <c r="M324" s="4"/>
      <c r="N324" s="9"/>
      <c r="O324" s="4"/>
      <c r="P324" s="9"/>
      <c r="Q324" s="4"/>
      <c r="R324" s="9"/>
      <c r="S324" s="4"/>
      <c r="T324" s="9"/>
      <c r="U324" s="4"/>
      <c r="V324" s="9"/>
      <c r="W324" s="4"/>
      <c r="X324" s="9"/>
      <c r="Y324" s="4"/>
      <c r="Z324" s="9"/>
      <c r="AA324" s="4"/>
      <c r="AB324" s="9"/>
      <c r="AC324" s="4"/>
      <c r="AD324" s="9"/>
      <c r="AE324" s="4"/>
      <c r="AF324" s="9"/>
      <c r="AG324" s="4"/>
      <c r="AH324" s="21"/>
      <c r="AI324" s="4"/>
      <c r="AJ324" s="9"/>
    </row>
    <row r="325" spans="1:36" x14ac:dyDescent="0.25">
      <c r="A325" s="4"/>
      <c r="B325" s="9"/>
      <c r="C325" s="4"/>
      <c r="D325" s="9"/>
      <c r="E325" s="4"/>
      <c r="F325" s="21"/>
      <c r="G325" s="4"/>
      <c r="H325" s="9"/>
      <c r="I325" s="4"/>
      <c r="J325" s="9"/>
      <c r="K325" s="4"/>
      <c r="L325" s="9"/>
      <c r="M325" s="4"/>
      <c r="N325" s="9"/>
      <c r="O325" s="4"/>
      <c r="P325" s="9"/>
      <c r="Q325" s="4"/>
      <c r="R325" s="9"/>
      <c r="S325" s="4"/>
      <c r="T325" s="9"/>
      <c r="U325" s="4"/>
      <c r="V325" s="9"/>
      <c r="W325" s="4"/>
      <c r="X325" s="9"/>
      <c r="Y325" s="4"/>
      <c r="Z325" s="9"/>
      <c r="AA325" s="4"/>
      <c r="AB325" s="9"/>
      <c r="AC325" s="4"/>
      <c r="AD325" s="9"/>
      <c r="AE325" s="4"/>
      <c r="AF325" s="9"/>
      <c r="AG325" s="4"/>
      <c r="AH325" s="21"/>
      <c r="AI325" s="4"/>
      <c r="AJ325" s="9"/>
    </row>
    <row r="326" spans="1:36" x14ac:dyDescent="0.25">
      <c r="A326" s="4"/>
      <c r="B326" s="9"/>
      <c r="C326" s="4"/>
      <c r="D326" s="9"/>
      <c r="E326" s="4"/>
      <c r="F326" s="21"/>
      <c r="G326" s="4"/>
      <c r="H326" s="9"/>
      <c r="I326" s="4"/>
      <c r="J326" s="9"/>
      <c r="K326" s="4"/>
      <c r="L326" s="9"/>
      <c r="M326" s="4"/>
      <c r="N326" s="9"/>
      <c r="O326" s="4"/>
      <c r="P326" s="9"/>
      <c r="Q326" s="4"/>
      <c r="R326" s="9"/>
      <c r="S326" s="4"/>
      <c r="T326" s="9"/>
      <c r="U326" s="4"/>
      <c r="V326" s="9"/>
      <c r="W326" s="4"/>
      <c r="X326" s="9"/>
      <c r="Y326" s="4"/>
      <c r="Z326" s="9"/>
      <c r="AA326" s="4"/>
      <c r="AB326" s="9"/>
      <c r="AC326" s="4"/>
      <c r="AD326" s="9"/>
      <c r="AE326" s="4"/>
      <c r="AF326" s="9"/>
      <c r="AG326" s="4"/>
      <c r="AH326" s="21"/>
      <c r="AI326" s="4"/>
      <c r="AJ326" s="9"/>
    </row>
    <row r="327" spans="1:36" x14ac:dyDescent="0.25">
      <c r="A327" s="4"/>
      <c r="B327" s="9"/>
      <c r="C327" s="4"/>
      <c r="D327" s="9"/>
      <c r="E327" s="4"/>
      <c r="F327" s="21"/>
      <c r="G327" s="4"/>
      <c r="H327" s="9"/>
      <c r="I327" s="4"/>
      <c r="J327" s="9"/>
      <c r="K327" s="4"/>
      <c r="L327" s="9"/>
      <c r="M327" s="4"/>
      <c r="N327" s="9"/>
      <c r="O327" s="4"/>
      <c r="P327" s="9"/>
      <c r="Q327" s="4"/>
      <c r="R327" s="9"/>
      <c r="S327" s="4"/>
      <c r="T327" s="9"/>
      <c r="U327" s="4"/>
      <c r="V327" s="9"/>
      <c r="W327" s="4"/>
      <c r="X327" s="9"/>
      <c r="Y327" s="4"/>
      <c r="Z327" s="9"/>
      <c r="AA327" s="4"/>
      <c r="AB327" s="9"/>
      <c r="AC327" s="4"/>
      <c r="AD327" s="9"/>
      <c r="AE327" s="4"/>
      <c r="AF327" s="9"/>
      <c r="AG327" s="4"/>
      <c r="AH327" s="21"/>
      <c r="AI327" s="4"/>
      <c r="AJ327" s="9"/>
    </row>
    <row r="328" spans="1:36" x14ac:dyDescent="0.25">
      <c r="A328" s="4"/>
      <c r="B328" s="9"/>
      <c r="C328" s="4"/>
      <c r="D328" s="9"/>
      <c r="E328" s="4"/>
      <c r="F328" s="21"/>
      <c r="G328" s="4"/>
      <c r="H328" s="9"/>
      <c r="I328" s="4"/>
      <c r="J328" s="9"/>
      <c r="K328" s="4"/>
      <c r="L328" s="9"/>
      <c r="M328" s="4"/>
      <c r="N328" s="9"/>
      <c r="O328" s="4"/>
      <c r="P328" s="9"/>
      <c r="Q328" s="4"/>
      <c r="R328" s="9"/>
      <c r="S328" s="4"/>
      <c r="T328" s="9"/>
      <c r="U328" s="4"/>
      <c r="V328" s="9"/>
      <c r="W328" s="4"/>
      <c r="X328" s="9"/>
      <c r="Y328" s="4"/>
      <c r="Z328" s="9"/>
      <c r="AA328" s="4"/>
      <c r="AB328" s="9"/>
      <c r="AC328" s="4"/>
      <c r="AD328" s="9"/>
      <c r="AE328" s="4"/>
      <c r="AF328" s="9"/>
      <c r="AG328" s="4"/>
      <c r="AH328" s="21"/>
      <c r="AI328" s="4"/>
      <c r="AJ328" s="9"/>
    </row>
    <row r="329" spans="1:36" x14ac:dyDescent="0.25">
      <c r="A329" s="4"/>
      <c r="B329" s="9"/>
      <c r="C329" s="4"/>
      <c r="D329" s="9"/>
      <c r="E329" s="4"/>
      <c r="F329" s="21"/>
      <c r="G329" s="4"/>
      <c r="H329" s="9"/>
      <c r="I329" s="4"/>
      <c r="J329" s="9"/>
      <c r="K329" s="4"/>
      <c r="L329" s="9"/>
      <c r="M329" s="4"/>
      <c r="N329" s="9"/>
      <c r="O329" s="4"/>
      <c r="P329" s="9"/>
      <c r="Q329" s="4"/>
      <c r="R329" s="9"/>
      <c r="S329" s="4"/>
      <c r="T329" s="9"/>
      <c r="U329" s="4"/>
      <c r="V329" s="9"/>
      <c r="W329" s="4"/>
      <c r="X329" s="9"/>
      <c r="Y329" s="4"/>
      <c r="Z329" s="9"/>
      <c r="AA329" s="4"/>
      <c r="AB329" s="9"/>
      <c r="AC329" s="4"/>
      <c r="AD329" s="9"/>
      <c r="AE329" s="4"/>
      <c r="AF329" s="9"/>
      <c r="AG329" s="4"/>
      <c r="AH329" s="21"/>
      <c r="AI329" s="4"/>
      <c r="AJ329" s="9"/>
    </row>
    <row r="330" spans="1:36" x14ac:dyDescent="0.25">
      <c r="A330" s="4"/>
      <c r="B330" s="9"/>
      <c r="C330" s="4"/>
      <c r="D330" s="9"/>
      <c r="E330" s="4"/>
      <c r="F330" s="21"/>
      <c r="G330" s="4"/>
      <c r="H330" s="9"/>
      <c r="I330" s="4"/>
      <c r="J330" s="9"/>
      <c r="K330" s="4"/>
      <c r="L330" s="9"/>
      <c r="M330" s="4"/>
      <c r="N330" s="9"/>
      <c r="O330" s="4"/>
      <c r="P330" s="9"/>
      <c r="Q330" s="4"/>
      <c r="R330" s="9"/>
      <c r="S330" s="4"/>
      <c r="T330" s="9"/>
      <c r="U330" s="4"/>
      <c r="V330" s="9"/>
      <c r="W330" s="4"/>
      <c r="X330" s="9"/>
      <c r="Y330" s="4"/>
      <c r="Z330" s="9"/>
      <c r="AA330" s="4"/>
      <c r="AB330" s="9"/>
      <c r="AC330" s="4"/>
      <c r="AD330" s="9"/>
      <c r="AE330" s="4"/>
      <c r="AF330" s="9"/>
      <c r="AG330" s="4"/>
      <c r="AH330" s="21"/>
      <c r="AI330" s="4"/>
      <c r="AJ330" s="9"/>
    </row>
    <row r="331" spans="1:36" x14ac:dyDescent="0.25">
      <c r="A331" s="4"/>
      <c r="B331" s="9"/>
      <c r="C331" s="4"/>
      <c r="D331" s="9"/>
      <c r="E331" s="4"/>
      <c r="F331" s="21"/>
      <c r="G331" s="4"/>
      <c r="H331" s="9"/>
      <c r="I331" s="4"/>
      <c r="J331" s="9"/>
      <c r="K331" s="4"/>
      <c r="L331" s="9"/>
      <c r="M331" s="4"/>
      <c r="N331" s="9"/>
      <c r="O331" s="4"/>
      <c r="P331" s="9"/>
      <c r="Q331" s="4"/>
      <c r="R331" s="9"/>
      <c r="S331" s="4"/>
      <c r="T331" s="9"/>
      <c r="U331" s="4"/>
      <c r="V331" s="9"/>
      <c r="W331" s="4"/>
      <c r="X331" s="9"/>
      <c r="Y331" s="4"/>
      <c r="Z331" s="9"/>
      <c r="AA331" s="4"/>
      <c r="AB331" s="9"/>
      <c r="AC331" s="4"/>
      <c r="AD331" s="9"/>
      <c r="AE331" s="4"/>
      <c r="AF331" s="9"/>
      <c r="AG331" s="4"/>
      <c r="AH331" s="21"/>
      <c r="AI331" s="4"/>
      <c r="AJ331" s="9"/>
    </row>
    <row r="332" spans="1:36" x14ac:dyDescent="0.25">
      <c r="A332" s="4"/>
      <c r="B332" s="9"/>
      <c r="C332" s="4"/>
      <c r="D332" s="9"/>
      <c r="E332" s="4"/>
      <c r="F332" s="21"/>
      <c r="G332" s="4"/>
      <c r="H332" s="9"/>
      <c r="I332" s="4"/>
      <c r="J332" s="9"/>
      <c r="K332" s="4"/>
      <c r="L332" s="9"/>
      <c r="M332" s="4"/>
      <c r="N332" s="9"/>
      <c r="O332" s="4"/>
      <c r="P332" s="9"/>
      <c r="Q332" s="4"/>
      <c r="R332" s="9"/>
      <c r="S332" s="4"/>
      <c r="T332" s="9"/>
      <c r="U332" s="4"/>
      <c r="V332" s="9"/>
      <c r="W332" s="4"/>
      <c r="X332" s="9"/>
      <c r="Y332" s="4"/>
      <c r="Z332" s="9"/>
      <c r="AA332" s="4"/>
      <c r="AB332" s="9"/>
      <c r="AC332" s="4"/>
      <c r="AD332" s="9"/>
      <c r="AE332" s="4"/>
      <c r="AF332" s="9"/>
      <c r="AG332" s="4"/>
      <c r="AH332" s="21"/>
      <c r="AI332" s="4"/>
      <c r="AJ332" s="9"/>
    </row>
    <row r="333" spans="1:36" x14ac:dyDescent="0.25">
      <c r="A333" s="4"/>
      <c r="B333" s="9"/>
      <c r="C333" s="4"/>
      <c r="D333" s="9"/>
      <c r="E333" s="4"/>
      <c r="F333" s="21"/>
      <c r="G333" s="4"/>
      <c r="H333" s="9"/>
      <c r="I333" s="4"/>
      <c r="J333" s="9"/>
      <c r="K333" s="4"/>
      <c r="L333" s="9"/>
      <c r="M333" s="4"/>
      <c r="N333" s="9"/>
      <c r="O333" s="4"/>
      <c r="P333" s="9"/>
      <c r="Q333" s="4"/>
      <c r="R333" s="9"/>
      <c r="S333" s="4"/>
      <c r="T333" s="9"/>
      <c r="U333" s="4"/>
      <c r="V333" s="9"/>
      <c r="W333" s="4"/>
      <c r="X333" s="9"/>
      <c r="Y333" s="4"/>
      <c r="Z333" s="9"/>
      <c r="AA333" s="4"/>
      <c r="AB333" s="9"/>
      <c r="AC333" s="4"/>
      <c r="AD333" s="9"/>
      <c r="AE333" s="4"/>
      <c r="AF333" s="9"/>
      <c r="AG333" s="4"/>
      <c r="AH333" s="21"/>
      <c r="AI333" s="4"/>
      <c r="AJ333" s="9"/>
    </row>
    <row r="334" spans="1:36" x14ac:dyDescent="0.25">
      <c r="A334" s="4"/>
      <c r="B334" s="9"/>
      <c r="C334" s="4"/>
      <c r="D334" s="9"/>
      <c r="E334" s="4"/>
      <c r="F334" s="21"/>
      <c r="G334" s="4"/>
      <c r="H334" s="9"/>
      <c r="I334" s="4"/>
      <c r="J334" s="9"/>
      <c r="K334" s="4"/>
      <c r="L334" s="9"/>
      <c r="M334" s="4"/>
      <c r="N334" s="9"/>
      <c r="O334" s="4"/>
      <c r="P334" s="9"/>
      <c r="Q334" s="4"/>
      <c r="R334" s="9"/>
      <c r="S334" s="4"/>
      <c r="T334" s="9"/>
      <c r="U334" s="4"/>
      <c r="V334" s="9"/>
      <c r="W334" s="4"/>
      <c r="X334" s="9"/>
      <c r="Y334" s="4"/>
      <c r="Z334" s="9"/>
      <c r="AA334" s="4"/>
      <c r="AB334" s="9"/>
      <c r="AC334" s="4"/>
      <c r="AD334" s="9"/>
      <c r="AE334" s="4"/>
      <c r="AF334" s="9"/>
      <c r="AG334" s="4"/>
      <c r="AH334" s="21"/>
      <c r="AI334" s="4"/>
      <c r="AJ334" s="9"/>
    </row>
    <row r="335" spans="1:36" x14ac:dyDescent="0.25">
      <c r="A335" s="4"/>
      <c r="B335" s="9"/>
      <c r="C335" s="4"/>
      <c r="D335" s="9"/>
      <c r="E335" s="4"/>
      <c r="F335" s="21"/>
      <c r="G335" s="4"/>
      <c r="H335" s="9"/>
      <c r="I335" s="4"/>
      <c r="J335" s="9"/>
      <c r="K335" s="4"/>
      <c r="L335" s="9"/>
      <c r="M335" s="4"/>
      <c r="N335" s="9"/>
      <c r="O335" s="4"/>
      <c r="P335" s="9"/>
      <c r="Q335" s="4"/>
      <c r="R335" s="9"/>
      <c r="S335" s="4"/>
      <c r="T335" s="9"/>
      <c r="U335" s="4"/>
      <c r="V335" s="9"/>
      <c r="W335" s="4"/>
      <c r="X335" s="9"/>
      <c r="Y335" s="4"/>
      <c r="Z335" s="9"/>
      <c r="AA335" s="4"/>
      <c r="AB335" s="9"/>
      <c r="AC335" s="4"/>
      <c r="AD335" s="9"/>
      <c r="AE335" s="4"/>
      <c r="AF335" s="9"/>
      <c r="AG335" s="4"/>
      <c r="AH335" s="21"/>
      <c r="AI335" s="4"/>
      <c r="AJ335" s="9"/>
    </row>
    <row r="336" spans="1:36" x14ac:dyDescent="0.25">
      <c r="A336" s="4"/>
      <c r="B336" s="9"/>
      <c r="C336" s="4"/>
      <c r="D336" s="9"/>
      <c r="E336" s="4"/>
      <c r="F336" s="21"/>
      <c r="G336" s="4"/>
      <c r="H336" s="9"/>
      <c r="I336" s="4"/>
      <c r="J336" s="9"/>
      <c r="K336" s="4"/>
      <c r="L336" s="9"/>
      <c r="M336" s="4"/>
      <c r="N336" s="9"/>
      <c r="O336" s="4"/>
      <c r="P336" s="9"/>
      <c r="Q336" s="4"/>
      <c r="R336" s="9"/>
      <c r="S336" s="4"/>
      <c r="T336" s="9"/>
      <c r="U336" s="4"/>
      <c r="V336" s="9"/>
      <c r="W336" s="4"/>
      <c r="X336" s="9"/>
      <c r="Y336" s="4"/>
      <c r="Z336" s="9"/>
      <c r="AA336" s="4"/>
      <c r="AB336" s="9"/>
      <c r="AC336" s="4"/>
      <c r="AD336" s="9"/>
      <c r="AE336" s="4"/>
      <c r="AF336" s="9"/>
      <c r="AG336" s="4"/>
      <c r="AH336" s="21"/>
      <c r="AI336" s="4"/>
      <c r="AJ336" s="9"/>
    </row>
    <row r="337" spans="1:36" x14ac:dyDescent="0.25">
      <c r="A337" s="4"/>
      <c r="B337" s="9"/>
      <c r="C337" s="4"/>
      <c r="D337" s="9"/>
      <c r="E337" s="4"/>
      <c r="F337" s="21"/>
      <c r="G337" s="4"/>
      <c r="H337" s="9"/>
      <c r="I337" s="4"/>
      <c r="J337" s="9"/>
      <c r="K337" s="4"/>
      <c r="L337" s="9"/>
      <c r="M337" s="4"/>
      <c r="N337" s="9"/>
      <c r="O337" s="4"/>
      <c r="P337" s="9"/>
      <c r="Q337" s="4"/>
      <c r="R337" s="9"/>
      <c r="S337" s="4"/>
      <c r="T337" s="9"/>
      <c r="U337" s="4"/>
      <c r="V337" s="9"/>
      <c r="W337" s="4"/>
      <c r="X337" s="9"/>
      <c r="Y337" s="4"/>
      <c r="Z337" s="9"/>
      <c r="AA337" s="4"/>
      <c r="AB337" s="9"/>
      <c r="AC337" s="4"/>
      <c r="AD337" s="9"/>
      <c r="AE337" s="4"/>
      <c r="AF337" s="9"/>
      <c r="AG337" s="4"/>
      <c r="AH337" s="21"/>
      <c r="AI337" s="4"/>
      <c r="AJ337" s="9"/>
    </row>
    <row r="338" spans="1:36" x14ac:dyDescent="0.25">
      <c r="A338" s="4"/>
      <c r="B338" s="9"/>
      <c r="C338" s="4"/>
      <c r="D338" s="9"/>
      <c r="E338" s="4"/>
      <c r="F338" s="21"/>
      <c r="G338" s="4"/>
      <c r="H338" s="9"/>
      <c r="I338" s="4"/>
      <c r="J338" s="9"/>
      <c r="K338" s="4"/>
      <c r="L338" s="9"/>
      <c r="M338" s="4"/>
      <c r="N338" s="9"/>
      <c r="O338" s="4"/>
      <c r="P338" s="9"/>
      <c r="Q338" s="4"/>
      <c r="R338" s="9"/>
      <c r="S338" s="4"/>
      <c r="T338" s="9"/>
      <c r="U338" s="4"/>
      <c r="V338" s="9"/>
      <c r="W338" s="4"/>
      <c r="X338" s="9"/>
      <c r="Y338" s="4"/>
      <c r="Z338" s="9"/>
      <c r="AA338" s="4"/>
      <c r="AB338" s="9"/>
      <c r="AC338" s="4"/>
      <c r="AD338" s="9"/>
      <c r="AE338" s="4"/>
      <c r="AF338" s="9"/>
      <c r="AG338" s="4"/>
      <c r="AH338" s="21"/>
      <c r="AI338" s="4"/>
      <c r="AJ338" s="9"/>
    </row>
    <row r="339" spans="1:36" x14ac:dyDescent="0.25">
      <c r="A339" s="4"/>
      <c r="B339" s="9"/>
      <c r="C339" s="4"/>
      <c r="D339" s="9"/>
      <c r="E339" s="4"/>
      <c r="F339" s="21"/>
      <c r="G339" s="4"/>
      <c r="H339" s="9"/>
      <c r="I339" s="4"/>
      <c r="J339" s="9"/>
      <c r="K339" s="4"/>
      <c r="L339" s="9"/>
      <c r="M339" s="4"/>
      <c r="N339" s="9"/>
      <c r="O339" s="4"/>
      <c r="P339" s="9"/>
      <c r="Q339" s="4"/>
      <c r="R339" s="9"/>
      <c r="S339" s="4"/>
      <c r="T339" s="9"/>
      <c r="U339" s="4"/>
      <c r="V339" s="9"/>
      <c r="W339" s="4"/>
      <c r="X339" s="9"/>
      <c r="Y339" s="4"/>
      <c r="Z339" s="9"/>
      <c r="AA339" s="4"/>
      <c r="AB339" s="9"/>
      <c r="AC339" s="4"/>
      <c r="AD339" s="9"/>
      <c r="AE339" s="4"/>
      <c r="AF339" s="9"/>
      <c r="AG339" s="4"/>
      <c r="AH339" s="21"/>
      <c r="AI339" s="4"/>
      <c r="AJ339" s="9"/>
    </row>
    <row r="340" spans="1:36" x14ac:dyDescent="0.25">
      <c r="A340" s="4"/>
      <c r="B340" s="9"/>
      <c r="C340" s="4"/>
      <c r="D340" s="9"/>
      <c r="E340" s="4"/>
      <c r="F340" s="21"/>
      <c r="G340" s="4"/>
      <c r="H340" s="9"/>
      <c r="I340" s="4"/>
      <c r="J340" s="9"/>
      <c r="K340" s="4"/>
      <c r="L340" s="9"/>
      <c r="M340" s="4"/>
      <c r="N340" s="9"/>
      <c r="O340" s="4"/>
      <c r="P340" s="9"/>
      <c r="Q340" s="4"/>
      <c r="R340" s="9"/>
      <c r="S340" s="4"/>
      <c r="T340" s="9"/>
      <c r="U340" s="4"/>
      <c r="V340" s="9"/>
      <c r="W340" s="4"/>
      <c r="X340" s="9"/>
      <c r="Y340" s="4"/>
      <c r="Z340" s="9"/>
      <c r="AA340" s="4"/>
      <c r="AB340" s="9"/>
      <c r="AC340" s="4"/>
      <c r="AD340" s="9"/>
      <c r="AE340" s="4"/>
      <c r="AF340" s="9"/>
      <c r="AG340" s="4"/>
      <c r="AH340" s="21"/>
      <c r="AI340" s="4"/>
      <c r="AJ340" s="9"/>
    </row>
    <row r="341" spans="1:36" x14ac:dyDescent="0.25">
      <c r="A341" s="4"/>
      <c r="B341" s="9"/>
      <c r="C341" s="4"/>
      <c r="D341" s="9"/>
      <c r="E341" s="4"/>
      <c r="F341" s="21"/>
      <c r="G341" s="4"/>
      <c r="H341" s="9"/>
      <c r="I341" s="4"/>
      <c r="J341" s="9"/>
      <c r="K341" s="4"/>
      <c r="L341" s="9"/>
      <c r="M341" s="4"/>
      <c r="N341" s="9"/>
      <c r="O341" s="4"/>
      <c r="P341" s="9"/>
      <c r="Q341" s="4"/>
      <c r="R341" s="9"/>
      <c r="S341" s="4"/>
      <c r="T341" s="9"/>
      <c r="U341" s="4"/>
      <c r="V341" s="9"/>
      <c r="W341" s="4"/>
      <c r="X341" s="9"/>
      <c r="Y341" s="4"/>
      <c r="Z341" s="9"/>
      <c r="AA341" s="4"/>
      <c r="AB341" s="9"/>
      <c r="AC341" s="4"/>
      <c r="AD341" s="9"/>
      <c r="AE341" s="4"/>
      <c r="AF341" s="9"/>
      <c r="AG341" s="4"/>
      <c r="AH341" s="21"/>
      <c r="AI341" s="4"/>
      <c r="AJ341" s="9"/>
    </row>
    <row r="342" spans="1:36" x14ac:dyDescent="0.25">
      <c r="A342" s="4"/>
      <c r="B342" s="9"/>
      <c r="C342" s="4"/>
      <c r="D342" s="9"/>
      <c r="E342" s="4"/>
      <c r="F342" s="21"/>
      <c r="G342" s="4"/>
      <c r="H342" s="9"/>
      <c r="I342" s="4"/>
      <c r="J342" s="9"/>
      <c r="K342" s="4"/>
      <c r="L342" s="9"/>
      <c r="M342" s="4"/>
      <c r="N342" s="9"/>
      <c r="O342" s="4"/>
      <c r="P342" s="9"/>
      <c r="Q342" s="4"/>
      <c r="R342" s="9"/>
      <c r="S342" s="4"/>
      <c r="T342" s="9"/>
      <c r="U342" s="4"/>
      <c r="V342" s="9"/>
      <c r="W342" s="4"/>
      <c r="X342" s="9"/>
      <c r="Y342" s="4"/>
      <c r="Z342" s="9"/>
      <c r="AA342" s="4"/>
      <c r="AB342" s="9"/>
      <c r="AC342" s="4"/>
      <c r="AD342" s="9"/>
      <c r="AE342" s="4"/>
      <c r="AF342" s="9"/>
      <c r="AG342" s="4"/>
      <c r="AH342" s="21"/>
      <c r="AI342" s="4"/>
      <c r="AJ342" s="9"/>
    </row>
    <row r="343" spans="1:36" x14ac:dyDescent="0.25">
      <c r="A343" s="4"/>
      <c r="B343" s="9"/>
      <c r="C343" s="4"/>
      <c r="D343" s="9"/>
      <c r="E343" s="4"/>
      <c r="F343" s="21"/>
      <c r="G343" s="4"/>
      <c r="H343" s="9"/>
      <c r="I343" s="4"/>
      <c r="J343" s="9"/>
      <c r="K343" s="4"/>
      <c r="L343" s="9"/>
      <c r="M343" s="4"/>
      <c r="N343" s="9"/>
      <c r="O343" s="4"/>
      <c r="P343" s="9"/>
      <c r="Q343" s="4"/>
      <c r="R343" s="9"/>
      <c r="S343" s="4"/>
      <c r="T343" s="9"/>
      <c r="U343" s="4"/>
      <c r="V343" s="9"/>
      <c r="W343" s="4"/>
      <c r="X343" s="9"/>
      <c r="Y343" s="4"/>
      <c r="Z343" s="9"/>
      <c r="AA343" s="4"/>
      <c r="AB343" s="9"/>
      <c r="AC343" s="4"/>
      <c r="AD343" s="9"/>
      <c r="AE343" s="4"/>
      <c r="AF343" s="9"/>
      <c r="AG343" s="4"/>
      <c r="AH343" s="21"/>
      <c r="AI343" s="4"/>
      <c r="AJ343" s="9"/>
    </row>
    <row r="344" spans="1:36" x14ac:dyDescent="0.25">
      <c r="A344" s="4"/>
      <c r="B344" s="9"/>
      <c r="C344" s="4"/>
      <c r="D344" s="9"/>
      <c r="E344" s="4"/>
      <c r="F344" s="21"/>
      <c r="G344" s="4"/>
      <c r="H344" s="9"/>
      <c r="I344" s="4"/>
      <c r="J344" s="9"/>
      <c r="K344" s="4"/>
      <c r="L344" s="9"/>
      <c r="M344" s="4"/>
      <c r="N344" s="9"/>
      <c r="O344" s="4"/>
      <c r="P344" s="9"/>
      <c r="Q344" s="4"/>
      <c r="R344" s="9"/>
      <c r="S344" s="4"/>
      <c r="T344" s="9"/>
      <c r="U344" s="4"/>
      <c r="V344" s="9"/>
      <c r="W344" s="4"/>
      <c r="X344" s="9"/>
      <c r="Y344" s="4"/>
      <c r="Z344" s="9"/>
      <c r="AA344" s="4"/>
      <c r="AB344" s="9"/>
      <c r="AC344" s="4"/>
      <c r="AD344" s="9"/>
      <c r="AE344" s="4"/>
      <c r="AF344" s="9"/>
      <c r="AG344" s="4"/>
      <c r="AH344" s="21"/>
      <c r="AI344" s="4"/>
      <c r="AJ344" s="9"/>
    </row>
    <row r="345" spans="1:36" x14ac:dyDescent="0.25">
      <c r="A345" s="4"/>
      <c r="B345" s="9"/>
      <c r="C345" s="4"/>
      <c r="D345" s="9"/>
      <c r="E345" s="4"/>
      <c r="F345" s="21"/>
      <c r="G345" s="4"/>
      <c r="H345" s="9"/>
      <c r="I345" s="4"/>
      <c r="J345" s="9"/>
      <c r="K345" s="4"/>
      <c r="L345" s="9"/>
      <c r="M345" s="4"/>
      <c r="N345" s="9"/>
      <c r="O345" s="4"/>
      <c r="P345" s="9"/>
      <c r="Q345" s="4"/>
      <c r="R345" s="9"/>
      <c r="S345" s="4"/>
      <c r="T345" s="9"/>
      <c r="U345" s="4"/>
      <c r="V345" s="9"/>
      <c r="W345" s="4"/>
      <c r="X345" s="9"/>
      <c r="Y345" s="4"/>
      <c r="Z345" s="9"/>
      <c r="AA345" s="4"/>
      <c r="AB345" s="9"/>
      <c r="AC345" s="4"/>
      <c r="AD345" s="9"/>
      <c r="AE345" s="4"/>
      <c r="AF345" s="9"/>
      <c r="AG345" s="4"/>
      <c r="AH345" s="21"/>
      <c r="AI345" s="4"/>
      <c r="AJ345" s="9"/>
    </row>
    <row r="346" spans="1:36" x14ac:dyDescent="0.25">
      <c r="A346" s="4"/>
      <c r="B346" s="9"/>
      <c r="C346" s="4"/>
      <c r="D346" s="9"/>
      <c r="E346" s="4"/>
      <c r="F346" s="21"/>
      <c r="G346" s="4"/>
      <c r="H346" s="9"/>
      <c r="I346" s="4"/>
      <c r="J346" s="9"/>
      <c r="K346" s="4"/>
      <c r="L346" s="9"/>
      <c r="M346" s="4"/>
      <c r="N346" s="9"/>
      <c r="O346" s="4"/>
      <c r="P346" s="9"/>
      <c r="Q346" s="4"/>
      <c r="R346" s="9"/>
      <c r="S346" s="4"/>
      <c r="T346" s="9"/>
      <c r="U346" s="4"/>
      <c r="V346" s="9"/>
      <c r="W346" s="4"/>
      <c r="X346" s="9"/>
      <c r="Y346" s="4"/>
      <c r="Z346" s="9"/>
      <c r="AA346" s="4"/>
      <c r="AB346" s="9"/>
      <c r="AC346" s="4"/>
      <c r="AD346" s="9"/>
      <c r="AE346" s="4"/>
      <c r="AF346" s="9"/>
      <c r="AG346" s="4"/>
      <c r="AH346" s="21"/>
      <c r="AI346" s="4"/>
      <c r="AJ346" s="9"/>
    </row>
    <row r="347" spans="1:36" x14ac:dyDescent="0.25">
      <c r="A347" s="4"/>
      <c r="B347" s="9"/>
      <c r="C347" s="4"/>
      <c r="D347" s="9"/>
      <c r="E347" s="4"/>
      <c r="F347" s="21"/>
      <c r="G347" s="4"/>
      <c r="H347" s="9"/>
      <c r="I347" s="4"/>
      <c r="J347" s="9"/>
      <c r="K347" s="4"/>
      <c r="L347" s="9"/>
      <c r="M347" s="4"/>
      <c r="N347" s="9"/>
      <c r="O347" s="4"/>
      <c r="P347" s="9"/>
      <c r="Q347" s="4"/>
      <c r="R347" s="9"/>
      <c r="S347" s="4"/>
      <c r="T347" s="9"/>
      <c r="U347" s="4"/>
      <c r="V347" s="9"/>
      <c r="W347" s="4"/>
      <c r="X347" s="9"/>
      <c r="Y347" s="4"/>
      <c r="Z347" s="9"/>
      <c r="AA347" s="4"/>
      <c r="AB347" s="9"/>
      <c r="AC347" s="4"/>
      <c r="AD347" s="9"/>
      <c r="AE347" s="4"/>
      <c r="AF347" s="9"/>
      <c r="AG347" s="4"/>
      <c r="AH347" s="21"/>
      <c r="AI347" s="4"/>
      <c r="AJ347" s="9"/>
    </row>
    <row r="348" spans="1:36" x14ac:dyDescent="0.25">
      <c r="A348" s="4"/>
      <c r="B348" s="9"/>
      <c r="C348" s="4"/>
      <c r="D348" s="9"/>
      <c r="E348" s="4"/>
      <c r="F348" s="21"/>
      <c r="G348" s="4"/>
      <c r="H348" s="9"/>
      <c r="I348" s="4"/>
      <c r="J348" s="9"/>
      <c r="K348" s="4"/>
      <c r="L348" s="9"/>
      <c r="M348" s="4"/>
      <c r="N348" s="9"/>
      <c r="O348" s="4"/>
      <c r="P348" s="9"/>
      <c r="Q348" s="4"/>
      <c r="R348" s="9"/>
      <c r="S348" s="4"/>
      <c r="T348" s="9"/>
      <c r="U348" s="4"/>
      <c r="V348" s="9"/>
      <c r="W348" s="4"/>
      <c r="X348" s="9"/>
      <c r="Y348" s="4"/>
      <c r="Z348" s="9"/>
      <c r="AA348" s="4"/>
      <c r="AB348" s="9"/>
      <c r="AC348" s="4"/>
      <c r="AD348" s="9"/>
      <c r="AE348" s="4"/>
      <c r="AF348" s="9"/>
      <c r="AG348" s="4"/>
      <c r="AH348" s="21"/>
      <c r="AI348" s="4"/>
      <c r="AJ348" s="9"/>
    </row>
    <row r="349" spans="1:36" x14ac:dyDescent="0.25">
      <c r="A349" s="4"/>
      <c r="B349" s="9"/>
      <c r="C349" s="4"/>
      <c r="D349" s="9"/>
      <c r="E349" s="4"/>
      <c r="F349" s="21"/>
      <c r="G349" s="4"/>
      <c r="H349" s="9"/>
      <c r="I349" s="4"/>
      <c r="J349" s="9"/>
      <c r="K349" s="4"/>
      <c r="L349" s="9"/>
      <c r="M349" s="4"/>
      <c r="N349" s="9"/>
      <c r="O349" s="4"/>
      <c r="P349" s="9"/>
      <c r="Q349" s="4"/>
      <c r="R349" s="9"/>
      <c r="S349" s="4"/>
      <c r="T349" s="9"/>
      <c r="U349" s="4"/>
      <c r="V349" s="9"/>
      <c r="W349" s="4"/>
      <c r="X349" s="9"/>
      <c r="Y349" s="4"/>
      <c r="Z349" s="9"/>
      <c r="AA349" s="4"/>
      <c r="AB349" s="9"/>
      <c r="AC349" s="4"/>
      <c r="AD349" s="9"/>
      <c r="AE349" s="4"/>
      <c r="AF349" s="9"/>
      <c r="AG349" s="4"/>
      <c r="AH349" s="21"/>
      <c r="AI349" s="4"/>
      <c r="AJ349" s="9"/>
    </row>
    <row r="350" spans="1:36" x14ac:dyDescent="0.25">
      <c r="A350" s="4"/>
      <c r="B350" s="9"/>
      <c r="C350" s="4"/>
      <c r="D350" s="9"/>
      <c r="E350" s="4"/>
      <c r="F350" s="21"/>
      <c r="G350" s="4"/>
      <c r="H350" s="9"/>
      <c r="I350" s="4"/>
      <c r="J350" s="9"/>
      <c r="K350" s="4"/>
      <c r="L350" s="9"/>
      <c r="M350" s="4"/>
      <c r="N350" s="9"/>
      <c r="O350" s="4"/>
      <c r="P350" s="9"/>
      <c r="Q350" s="4"/>
      <c r="R350" s="9"/>
      <c r="S350" s="4"/>
      <c r="T350" s="9"/>
      <c r="U350" s="4"/>
      <c r="V350" s="9"/>
      <c r="W350" s="4"/>
      <c r="X350" s="9"/>
      <c r="Y350" s="4"/>
      <c r="Z350" s="9"/>
      <c r="AA350" s="4"/>
      <c r="AB350" s="9"/>
      <c r="AC350" s="4"/>
      <c r="AD350" s="9"/>
      <c r="AE350" s="4"/>
      <c r="AF350" s="9"/>
      <c r="AG350" s="4"/>
      <c r="AH350" s="21"/>
      <c r="AI350" s="4"/>
      <c r="AJ350" s="9"/>
    </row>
    <row r="351" spans="1:36" x14ac:dyDescent="0.25">
      <c r="A351" s="4"/>
      <c r="B351" s="9"/>
      <c r="C351" s="4"/>
      <c r="D351" s="9"/>
      <c r="E351" s="4"/>
      <c r="F351" s="21"/>
      <c r="G351" s="4"/>
      <c r="H351" s="9"/>
      <c r="I351" s="4"/>
      <c r="J351" s="9"/>
      <c r="K351" s="4"/>
      <c r="L351" s="9"/>
      <c r="M351" s="4"/>
      <c r="N351" s="9"/>
      <c r="O351" s="4"/>
      <c r="P351" s="9"/>
      <c r="Q351" s="4"/>
      <c r="R351" s="9"/>
      <c r="S351" s="4"/>
      <c r="T351" s="9"/>
      <c r="U351" s="4"/>
      <c r="V351" s="9"/>
      <c r="W351" s="4"/>
      <c r="X351" s="9"/>
      <c r="Y351" s="4"/>
      <c r="Z351" s="9"/>
      <c r="AA351" s="4"/>
      <c r="AB351" s="9"/>
      <c r="AC351" s="4"/>
      <c r="AD351" s="9"/>
      <c r="AE351" s="4"/>
      <c r="AF351" s="9"/>
      <c r="AG351" s="4"/>
      <c r="AH351" s="21"/>
      <c r="AI351" s="4"/>
      <c r="AJ351" s="9"/>
    </row>
    <row r="352" spans="1:36" x14ac:dyDescent="0.25">
      <c r="A352" s="4"/>
      <c r="B352" s="9"/>
      <c r="C352" s="4"/>
      <c r="D352" s="9"/>
      <c r="E352" s="4"/>
      <c r="F352" s="21"/>
      <c r="G352" s="4"/>
      <c r="H352" s="9"/>
      <c r="I352" s="4"/>
      <c r="J352" s="9"/>
      <c r="K352" s="4"/>
      <c r="L352" s="9"/>
      <c r="M352" s="4"/>
      <c r="N352" s="9"/>
      <c r="O352" s="4"/>
      <c r="P352" s="9"/>
      <c r="Q352" s="4"/>
      <c r="R352" s="9"/>
      <c r="S352" s="4"/>
      <c r="T352" s="9"/>
      <c r="U352" s="4"/>
      <c r="V352" s="9"/>
      <c r="W352" s="4"/>
      <c r="X352" s="9"/>
      <c r="Y352" s="4"/>
      <c r="Z352" s="9"/>
      <c r="AA352" s="4"/>
      <c r="AB352" s="9"/>
      <c r="AC352" s="4"/>
      <c r="AD352" s="9"/>
      <c r="AE352" s="4"/>
      <c r="AF352" s="9"/>
      <c r="AG352" s="4"/>
      <c r="AH352" s="21"/>
      <c r="AI352" s="4"/>
      <c r="AJ352" s="9"/>
    </row>
    <row r="353" spans="1:36" x14ac:dyDescent="0.25">
      <c r="A353" s="4"/>
      <c r="B353" s="9"/>
      <c r="C353" s="4"/>
      <c r="D353" s="9"/>
      <c r="E353" s="4"/>
      <c r="F353" s="21"/>
      <c r="G353" s="4"/>
      <c r="H353" s="9"/>
      <c r="I353" s="4"/>
      <c r="J353" s="9"/>
      <c r="K353" s="4"/>
      <c r="L353" s="9"/>
      <c r="M353" s="4"/>
      <c r="N353" s="9"/>
      <c r="O353" s="4"/>
      <c r="P353" s="9"/>
      <c r="Q353" s="4"/>
      <c r="R353" s="9"/>
      <c r="S353" s="4"/>
      <c r="T353" s="9"/>
      <c r="U353" s="4"/>
      <c r="V353" s="9"/>
      <c r="W353" s="4"/>
      <c r="X353" s="9"/>
      <c r="Y353" s="4"/>
      <c r="Z353" s="9"/>
      <c r="AA353" s="4"/>
      <c r="AB353" s="9"/>
      <c r="AC353" s="4"/>
      <c r="AD353" s="9"/>
      <c r="AE353" s="4"/>
      <c r="AF353" s="9"/>
      <c r="AG353" s="4"/>
      <c r="AH353" s="21"/>
      <c r="AI353" s="4"/>
      <c r="AJ353" s="9"/>
    </row>
    <row r="354" spans="1:36" x14ac:dyDescent="0.25">
      <c r="A354" s="4"/>
      <c r="B354" s="9"/>
      <c r="C354" s="4"/>
      <c r="D354" s="9"/>
      <c r="E354" s="4"/>
      <c r="F354" s="21"/>
      <c r="G354" s="4"/>
      <c r="H354" s="9"/>
      <c r="I354" s="4"/>
      <c r="J354" s="9"/>
      <c r="K354" s="4"/>
      <c r="L354" s="9"/>
      <c r="M354" s="4"/>
      <c r="N354" s="9"/>
      <c r="O354" s="4"/>
      <c r="P354" s="9"/>
      <c r="Q354" s="4"/>
      <c r="R354" s="9"/>
      <c r="S354" s="4"/>
      <c r="T354" s="9"/>
      <c r="U354" s="4"/>
      <c r="V354" s="9"/>
      <c r="W354" s="4"/>
      <c r="X354" s="9"/>
      <c r="Y354" s="4"/>
      <c r="Z354" s="9"/>
      <c r="AA354" s="4"/>
      <c r="AB354" s="9"/>
      <c r="AC354" s="4"/>
      <c r="AD354" s="9"/>
      <c r="AE354" s="4"/>
      <c r="AF354" s="9"/>
      <c r="AG354" s="4"/>
      <c r="AH354" s="21"/>
      <c r="AI354" s="4"/>
      <c r="AJ354" s="9"/>
    </row>
    <row r="355" spans="1:36" x14ac:dyDescent="0.25">
      <c r="A355" s="4"/>
      <c r="B355" s="9"/>
      <c r="C355" s="4"/>
      <c r="D355" s="9"/>
      <c r="E355" s="4"/>
      <c r="F355" s="21"/>
      <c r="G355" s="4"/>
      <c r="H355" s="9"/>
      <c r="I355" s="4"/>
      <c r="J355" s="9"/>
      <c r="K355" s="4"/>
      <c r="L355" s="9"/>
      <c r="M355" s="4"/>
      <c r="N355" s="9"/>
      <c r="O355" s="4"/>
      <c r="P355" s="9"/>
      <c r="Q355" s="4"/>
      <c r="R355" s="9"/>
      <c r="S355" s="4"/>
      <c r="T355" s="9"/>
      <c r="U355" s="4"/>
      <c r="V355" s="9"/>
      <c r="W355" s="4"/>
      <c r="X355" s="9"/>
      <c r="Y355" s="4"/>
      <c r="Z355" s="9"/>
      <c r="AA355" s="4"/>
      <c r="AB355" s="9"/>
      <c r="AC355" s="4"/>
      <c r="AD355" s="9"/>
      <c r="AE355" s="4"/>
      <c r="AF355" s="9"/>
      <c r="AG355" s="4"/>
      <c r="AH355" s="21"/>
      <c r="AI355" s="4"/>
      <c r="AJ355" s="9"/>
    </row>
    <row r="356" spans="1:36" x14ac:dyDescent="0.25">
      <c r="A356" s="4"/>
      <c r="B356" s="9"/>
      <c r="C356" s="4"/>
      <c r="D356" s="9"/>
      <c r="E356" s="4"/>
      <c r="F356" s="21"/>
      <c r="G356" s="4"/>
      <c r="H356" s="9"/>
      <c r="I356" s="4"/>
      <c r="J356" s="9"/>
      <c r="K356" s="4"/>
      <c r="L356" s="9"/>
      <c r="M356" s="4"/>
      <c r="N356" s="9"/>
      <c r="O356" s="4"/>
      <c r="P356" s="9"/>
      <c r="Q356" s="4"/>
      <c r="R356" s="9"/>
      <c r="S356" s="4"/>
      <c r="T356" s="9"/>
      <c r="U356" s="4"/>
      <c r="V356" s="9"/>
      <c r="W356" s="4"/>
      <c r="X356" s="9"/>
      <c r="Y356" s="4"/>
      <c r="Z356" s="9"/>
      <c r="AA356" s="4"/>
      <c r="AB356" s="9"/>
      <c r="AC356" s="4"/>
      <c r="AD356" s="9"/>
      <c r="AE356" s="4"/>
      <c r="AF356" s="9"/>
      <c r="AG356" s="4"/>
      <c r="AH356" s="21"/>
      <c r="AI356" s="4"/>
      <c r="AJ356" s="9"/>
    </row>
    <row r="357" spans="1:36" x14ac:dyDescent="0.25">
      <c r="A357" s="4"/>
      <c r="B357" s="9"/>
      <c r="C357" s="4"/>
      <c r="D357" s="9"/>
      <c r="E357" s="4"/>
      <c r="F357" s="21"/>
      <c r="G357" s="4"/>
      <c r="H357" s="9"/>
      <c r="I357" s="4"/>
      <c r="J357" s="9"/>
      <c r="K357" s="4"/>
      <c r="L357" s="9"/>
      <c r="M357" s="4"/>
      <c r="N357" s="9"/>
      <c r="O357" s="4"/>
      <c r="P357" s="9"/>
      <c r="Q357" s="4"/>
      <c r="R357" s="9"/>
      <c r="S357" s="4"/>
      <c r="T357" s="9"/>
      <c r="U357" s="4"/>
      <c r="V357" s="9"/>
      <c r="W357" s="4"/>
      <c r="X357" s="9"/>
      <c r="Y357" s="4"/>
      <c r="Z357" s="9"/>
      <c r="AA357" s="4"/>
      <c r="AB357" s="9"/>
      <c r="AC357" s="4"/>
      <c r="AD357" s="9"/>
      <c r="AE357" s="4"/>
      <c r="AF357" s="9"/>
      <c r="AG357" s="4"/>
      <c r="AH357" s="21"/>
      <c r="AI357" s="4"/>
      <c r="AJ357" s="9"/>
    </row>
    <row r="358" spans="1:36" x14ac:dyDescent="0.25">
      <c r="A358" s="4"/>
      <c r="B358" s="9"/>
      <c r="C358" s="4"/>
      <c r="D358" s="9"/>
      <c r="E358" s="4"/>
      <c r="F358" s="21"/>
      <c r="G358" s="4"/>
      <c r="H358" s="9"/>
      <c r="I358" s="4"/>
      <c r="J358" s="9"/>
      <c r="K358" s="4"/>
      <c r="L358" s="9"/>
      <c r="M358" s="4"/>
      <c r="N358" s="9"/>
      <c r="O358" s="4"/>
      <c r="P358" s="9"/>
      <c r="Q358" s="4"/>
      <c r="R358" s="9"/>
      <c r="S358" s="4"/>
      <c r="T358" s="9"/>
      <c r="U358" s="4"/>
      <c r="V358" s="9"/>
      <c r="W358" s="4"/>
      <c r="X358" s="9"/>
      <c r="Y358" s="4"/>
      <c r="Z358" s="9"/>
      <c r="AA358" s="4"/>
      <c r="AB358" s="9"/>
      <c r="AC358" s="4"/>
      <c r="AD358" s="9"/>
      <c r="AE358" s="4"/>
      <c r="AF358" s="9"/>
      <c r="AG358" s="4"/>
      <c r="AH358" s="21"/>
      <c r="AI358" s="4"/>
      <c r="AJ358" s="9"/>
    </row>
    <row r="359" spans="1:36" x14ac:dyDescent="0.25">
      <c r="A359" s="4"/>
      <c r="B359" s="9"/>
      <c r="C359" s="4"/>
      <c r="D359" s="9"/>
      <c r="E359" s="4"/>
      <c r="F359" s="21"/>
      <c r="G359" s="4"/>
      <c r="H359" s="9"/>
      <c r="I359" s="4"/>
      <c r="J359" s="9"/>
      <c r="K359" s="4"/>
      <c r="L359" s="9"/>
      <c r="M359" s="4"/>
      <c r="N359" s="9"/>
      <c r="O359" s="4"/>
      <c r="P359" s="9"/>
      <c r="Q359" s="4"/>
      <c r="R359" s="9"/>
      <c r="S359" s="4"/>
      <c r="T359" s="9"/>
      <c r="U359" s="4"/>
      <c r="V359" s="9"/>
      <c r="W359" s="4"/>
      <c r="X359" s="9"/>
      <c r="Y359" s="4"/>
      <c r="Z359" s="9"/>
      <c r="AA359" s="4"/>
      <c r="AB359" s="9"/>
      <c r="AC359" s="4"/>
      <c r="AD359" s="9"/>
      <c r="AE359" s="4"/>
      <c r="AF359" s="9"/>
      <c r="AG359" s="4"/>
      <c r="AH359" s="21"/>
      <c r="AI359" s="4"/>
      <c r="AJ359" s="9"/>
    </row>
    <row r="360" spans="1:36" x14ac:dyDescent="0.25">
      <c r="A360" s="4"/>
      <c r="B360" s="9"/>
      <c r="C360" s="4"/>
      <c r="D360" s="9"/>
      <c r="E360" s="4"/>
      <c r="F360" s="21"/>
      <c r="G360" s="4"/>
      <c r="H360" s="9"/>
      <c r="I360" s="4"/>
      <c r="J360" s="9"/>
      <c r="K360" s="4"/>
      <c r="L360" s="9"/>
      <c r="M360" s="4"/>
      <c r="N360" s="9"/>
      <c r="O360" s="4"/>
      <c r="P360" s="9"/>
      <c r="Q360" s="4"/>
      <c r="R360" s="9"/>
      <c r="S360" s="4"/>
      <c r="T360" s="9"/>
      <c r="U360" s="4"/>
      <c r="V360" s="9"/>
      <c r="W360" s="4"/>
      <c r="X360" s="9"/>
      <c r="Y360" s="4"/>
      <c r="Z360" s="9"/>
      <c r="AA360" s="4"/>
      <c r="AB360" s="9"/>
      <c r="AC360" s="4"/>
      <c r="AD360" s="9"/>
      <c r="AE360" s="4"/>
      <c r="AF360" s="9"/>
      <c r="AG360" s="4"/>
      <c r="AH360" s="21"/>
      <c r="AI360" s="4"/>
      <c r="AJ360" s="9"/>
    </row>
    <row r="361" spans="1:36" x14ac:dyDescent="0.25">
      <c r="A361" s="4"/>
      <c r="B361" s="9"/>
      <c r="C361" s="4"/>
      <c r="D361" s="9"/>
      <c r="E361" s="4"/>
      <c r="F361" s="21"/>
      <c r="G361" s="4"/>
      <c r="H361" s="9"/>
      <c r="I361" s="4"/>
      <c r="J361" s="9"/>
      <c r="K361" s="4"/>
      <c r="L361" s="9"/>
      <c r="M361" s="4"/>
      <c r="N361" s="9"/>
      <c r="O361" s="4"/>
      <c r="P361" s="9"/>
      <c r="Q361" s="4"/>
      <c r="R361" s="9"/>
      <c r="S361" s="4"/>
      <c r="T361" s="9"/>
      <c r="U361" s="4"/>
      <c r="V361" s="9"/>
      <c r="W361" s="4"/>
      <c r="X361" s="9"/>
      <c r="Y361" s="4"/>
      <c r="Z361" s="9"/>
      <c r="AA361" s="4"/>
      <c r="AB361" s="9"/>
      <c r="AC361" s="4"/>
      <c r="AD361" s="9"/>
      <c r="AE361" s="4"/>
      <c r="AF361" s="9"/>
      <c r="AG361" s="4"/>
      <c r="AH361" s="21"/>
      <c r="AI361" s="4"/>
      <c r="AJ361" s="9"/>
    </row>
    <row r="362" spans="1:36" x14ac:dyDescent="0.25">
      <c r="A362" s="4"/>
      <c r="B362" s="9"/>
      <c r="C362" s="4"/>
      <c r="D362" s="9"/>
      <c r="E362" s="4"/>
      <c r="F362" s="21"/>
      <c r="G362" s="4"/>
      <c r="H362" s="9"/>
      <c r="I362" s="4"/>
      <c r="J362" s="9"/>
      <c r="K362" s="4"/>
      <c r="L362" s="9"/>
      <c r="M362" s="4"/>
      <c r="N362" s="9"/>
      <c r="O362" s="4"/>
      <c r="P362" s="9"/>
      <c r="Q362" s="4"/>
      <c r="R362" s="9"/>
      <c r="S362" s="4"/>
      <c r="T362" s="9"/>
      <c r="U362" s="4"/>
      <c r="V362" s="9"/>
      <c r="W362" s="4"/>
      <c r="X362" s="9"/>
      <c r="Y362" s="4"/>
      <c r="Z362" s="9"/>
      <c r="AA362" s="4"/>
      <c r="AB362" s="9"/>
      <c r="AC362" s="4"/>
      <c r="AD362" s="9"/>
      <c r="AE362" s="4"/>
      <c r="AF362" s="9"/>
      <c r="AG362" s="4"/>
      <c r="AH362" s="21"/>
      <c r="AI362" s="4"/>
      <c r="AJ362" s="9"/>
    </row>
    <row r="363" spans="1:36" x14ac:dyDescent="0.25">
      <c r="A363" s="4"/>
      <c r="B363" s="9"/>
      <c r="C363" s="4"/>
      <c r="D363" s="9"/>
      <c r="E363" s="4"/>
      <c r="F363" s="21"/>
      <c r="G363" s="4"/>
      <c r="H363" s="9"/>
      <c r="I363" s="4"/>
      <c r="J363" s="9"/>
      <c r="K363" s="4"/>
      <c r="L363" s="9"/>
      <c r="M363" s="4"/>
      <c r="N363" s="9"/>
      <c r="O363" s="4"/>
      <c r="P363" s="9"/>
      <c r="Q363" s="4"/>
      <c r="R363" s="9"/>
      <c r="S363" s="4"/>
      <c r="T363" s="9"/>
      <c r="U363" s="4"/>
      <c r="V363" s="9"/>
      <c r="W363" s="4"/>
      <c r="X363" s="9"/>
      <c r="Y363" s="4"/>
      <c r="Z363" s="9"/>
      <c r="AA363" s="4"/>
      <c r="AB363" s="9"/>
      <c r="AC363" s="4"/>
      <c r="AD363" s="9"/>
      <c r="AE363" s="4"/>
      <c r="AF363" s="9"/>
      <c r="AG363" s="4"/>
      <c r="AH363" s="21"/>
      <c r="AI363" s="4"/>
      <c r="AJ363" s="9"/>
    </row>
    <row r="364" spans="1:36" x14ac:dyDescent="0.25">
      <c r="A364" s="4"/>
      <c r="B364" s="9"/>
      <c r="C364" s="4"/>
      <c r="D364" s="9"/>
      <c r="E364" s="4"/>
      <c r="F364" s="21"/>
      <c r="G364" s="4"/>
      <c r="H364" s="9"/>
      <c r="I364" s="4"/>
      <c r="J364" s="9"/>
      <c r="K364" s="4"/>
      <c r="L364" s="9"/>
      <c r="M364" s="4"/>
      <c r="N364" s="9"/>
      <c r="O364" s="4"/>
      <c r="P364" s="9"/>
      <c r="Q364" s="4"/>
      <c r="R364" s="9"/>
      <c r="S364" s="4"/>
      <c r="T364" s="9"/>
      <c r="U364" s="4"/>
      <c r="V364" s="9"/>
      <c r="W364" s="4"/>
      <c r="X364" s="9"/>
      <c r="Y364" s="4"/>
      <c r="Z364" s="9"/>
      <c r="AA364" s="4"/>
      <c r="AB364" s="9"/>
      <c r="AC364" s="4"/>
      <c r="AD364" s="9"/>
      <c r="AE364" s="4"/>
      <c r="AF364" s="9"/>
      <c r="AG364" s="4"/>
      <c r="AH364" s="21"/>
      <c r="AI364" s="4"/>
      <c r="AJ364" s="9"/>
    </row>
    <row r="365" spans="1:36" x14ac:dyDescent="0.25">
      <c r="A365" s="4"/>
      <c r="B365" s="9"/>
      <c r="C365" s="4"/>
      <c r="D365" s="9"/>
      <c r="E365" s="4"/>
      <c r="F365" s="21"/>
      <c r="G365" s="4"/>
      <c r="H365" s="9"/>
      <c r="I365" s="4"/>
      <c r="J365" s="9"/>
      <c r="K365" s="4"/>
      <c r="L365" s="9"/>
      <c r="M365" s="4"/>
      <c r="N365" s="9"/>
      <c r="O365" s="4"/>
      <c r="P365" s="9"/>
      <c r="Q365" s="4"/>
      <c r="R365" s="9"/>
      <c r="S365" s="4"/>
      <c r="T365" s="9"/>
      <c r="U365" s="4"/>
      <c r="V365" s="9"/>
      <c r="W365" s="4"/>
      <c r="X365" s="9"/>
      <c r="Y365" s="4"/>
      <c r="Z365" s="9"/>
      <c r="AA365" s="4"/>
      <c r="AB365" s="9"/>
      <c r="AC365" s="4"/>
      <c r="AD365" s="9"/>
      <c r="AE365" s="4"/>
      <c r="AF365" s="9"/>
      <c r="AG365" s="4"/>
      <c r="AH365" s="21"/>
      <c r="AI365" s="4"/>
      <c r="AJ365" s="9"/>
    </row>
    <row r="366" spans="1:36" x14ac:dyDescent="0.25">
      <c r="A366" s="4"/>
      <c r="B366" s="9"/>
      <c r="C366" s="4"/>
      <c r="D366" s="9"/>
      <c r="E366" s="4"/>
      <c r="F366" s="21"/>
      <c r="G366" s="4"/>
      <c r="H366" s="9"/>
      <c r="I366" s="4"/>
      <c r="J366" s="9"/>
      <c r="K366" s="4"/>
      <c r="L366" s="9"/>
      <c r="M366" s="4"/>
      <c r="N366" s="9"/>
      <c r="O366" s="4"/>
      <c r="P366" s="9"/>
      <c r="Q366" s="4"/>
      <c r="R366" s="9"/>
      <c r="S366" s="4"/>
      <c r="T366" s="9"/>
      <c r="U366" s="4"/>
      <c r="V366" s="9"/>
      <c r="W366" s="4"/>
      <c r="X366" s="9"/>
      <c r="Y366" s="4"/>
      <c r="Z366" s="9"/>
      <c r="AA366" s="4"/>
      <c r="AB366" s="9"/>
      <c r="AC366" s="4"/>
      <c r="AD366" s="9"/>
      <c r="AE366" s="4"/>
      <c r="AF366" s="9"/>
      <c r="AG366" s="4"/>
      <c r="AH366" s="21"/>
      <c r="AI366" s="4"/>
      <c r="AJ366" s="9"/>
    </row>
    <row r="367" spans="1:36" x14ac:dyDescent="0.25">
      <c r="A367" s="4"/>
      <c r="B367" s="9"/>
      <c r="C367" s="4"/>
      <c r="D367" s="9"/>
      <c r="E367" s="4"/>
      <c r="F367" s="21"/>
      <c r="G367" s="4"/>
      <c r="H367" s="9"/>
      <c r="I367" s="4"/>
      <c r="J367" s="9"/>
      <c r="K367" s="4"/>
      <c r="L367" s="9"/>
      <c r="M367" s="4"/>
      <c r="N367" s="9"/>
      <c r="O367" s="4"/>
      <c r="P367" s="9"/>
      <c r="Q367" s="4"/>
      <c r="R367" s="9"/>
      <c r="S367" s="4"/>
      <c r="T367" s="9"/>
      <c r="U367" s="4"/>
      <c r="V367" s="9"/>
      <c r="W367" s="4"/>
      <c r="X367" s="9"/>
      <c r="Y367" s="4"/>
      <c r="Z367" s="9"/>
      <c r="AA367" s="4"/>
      <c r="AB367" s="9"/>
      <c r="AC367" s="4"/>
      <c r="AD367" s="9"/>
      <c r="AE367" s="4"/>
      <c r="AF367" s="9"/>
      <c r="AG367" s="4"/>
      <c r="AH367" s="21"/>
      <c r="AI367" s="4"/>
      <c r="AJ367" s="9"/>
    </row>
    <row r="368" spans="1:36" x14ac:dyDescent="0.25">
      <c r="A368" s="4"/>
      <c r="B368" s="9"/>
      <c r="C368" s="4"/>
      <c r="D368" s="9"/>
      <c r="E368" s="4"/>
      <c r="F368" s="21"/>
      <c r="G368" s="4"/>
      <c r="H368" s="9"/>
      <c r="I368" s="4"/>
      <c r="J368" s="9"/>
      <c r="K368" s="4"/>
      <c r="L368" s="9"/>
      <c r="M368" s="4"/>
      <c r="N368" s="9"/>
      <c r="O368" s="4"/>
      <c r="P368" s="9"/>
      <c r="Q368" s="4"/>
      <c r="R368" s="9"/>
      <c r="S368" s="4"/>
      <c r="T368" s="9"/>
      <c r="U368" s="4"/>
      <c r="V368" s="9"/>
      <c r="W368" s="4"/>
      <c r="X368" s="9"/>
      <c r="Y368" s="4"/>
      <c r="Z368" s="9"/>
      <c r="AA368" s="4"/>
      <c r="AB368" s="9"/>
      <c r="AC368" s="4"/>
      <c r="AD368" s="9"/>
      <c r="AE368" s="4"/>
      <c r="AF368" s="9"/>
      <c r="AG368" s="4"/>
      <c r="AH368" s="21"/>
      <c r="AI368" s="4"/>
      <c r="AJ368" s="9"/>
    </row>
    <row r="369" spans="1:36" x14ac:dyDescent="0.25">
      <c r="A369" s="4"/>
      <c r="B369" s="9"/>
      <c r="C369" s="4"/>
      <c r="D369" s="9"/>
      <c r="E369" s="4"/>
      <c r="F369" s="21"/>
      <c r="G369" s="4"/>
      <c r="H369" s="9"/>
      <c r="I369" s="4"/>
      <c r="J369" s="9"/>
      <c r="K369" s="4"/>
      <c r="L369" s="9"/>
      <c r="M369" s="4"/>
      <c r="N369" s="9"/>
      <c r="O369" s="4"/>
      <c r="P369" s="9"/>
      <c r="Q369" s="4"/>
      <c r="R369" s="9"/>
      <c r="S369" s="4"/>
      <c r="T369" s="9"/>
      <c r="U369" s="4"/>
      <c r="V369" s="9"/>
      <c r="W369" s="4"/>
      <c r="X369" s="9"/>
      <c r="Y369" s="4"/>
      <c r="Z369" s="9"/>
      <c r="AA369" s="4"/>
      <c r="AB369" s="9"/>
      <c r="AC369" s="4"/>
      <c r="AD369" s="9"/>
      <c r="AE369" s="4"/>
      <c r="AF369" s="9"/>
      <c r="AG369" s="4"/>
      <c r="AH369" s="21"/>
      <c r="AI369" s="4"/>
      <c r="AJ369" s="9"/>
    </row>
    <row r="370" spans="1:36" x14ac:dyDescent="0.25">
      <c r="A370" s="4"/>
      <c r="B370" s="9"/>
      <c r="C370" s="4"/>
      <c r="D370" s="9"/>
      <c r="E370" s="4"/>
      <c r="F370" s="21"/>
      <c r="G370" s="4"/>
      <c r="H370" s="9"/>
      <c r="I370" s="4"/>
      <c r="J370" s="9"/>
      <c r="K370" s="4"/>
      <c r="L370" s="9"/>
      <c r="M370" s="4"/>
      <c r="N370" s="9"/>
      <c r="O370" s="4"/>
      <c r="P370" s="9"/>
      <c r="Q370" s="4"/>
      <c r="R370" s="9"/>
      <c r="S370" s="4"/>
      <c r="T370" s="9"/>
      <c r="U370" s="4"/>
      <c r="V370" s="9"/>
      <c r="W370" s="4"/>
      <c r="X370" s="9"/>
      <c r="Y370" s="4"/>
      <c r="Z370" s="9"/>
      <c r="AA370" s="4"/>
      <c r="AB370" s="9"/>
      <c r="AC370" s="4"/>
      <c r="AD370" s="9"/>
      <c r="AE370" s="4"/>
      <c r="AF370" s="9"/>
      <c r="AG370" s="4"/>
      <c r="AH370" s="21"/>
      <c r="AI370" s="4"/>
      <c r="AJ370" s="9"/>
    </row>
    <row r="371" spans="1:36" x14ac:dyDescent="0.25">
      <c r="A371" s="4"/>
      <c r="B371" s="9"/>
      <c r="C371" s="4"/>
      <c r="D371" s="9"/>
      <c r="E371" s="4"/>
      <c r="F371" s="21"/>
      <c r="G371" s="4"/>
      <c r="H371" s="9"/>
      <c r="I371" s="4"/>
      <c r="J371" s="9"/>
      <c r="K371" s="4"/>
      <c r="L371" s="9"/>
      <c r="M371" s="4"/>
      <c r="N371" s="9"/>
      <c r="O371" s="4"/>
      <c r="P371" s="9"/>
      <c r="Q371" s="4"/>
      <c r="R371" s="9"/>
      <c r="S371" s="4"/>
      <c r="T371" s="9"/>
      <c r="U371" s="4"/>
      <c r="V371" s="9"/>
      <c r="W371" s="4"/>
      <c r="X371" s="9"/>
      <c r="Y371" s="4"/>
      <c r="Z371" s="9"/>
      <c r="AA371" s="4"/>
      <c r="AB371" s="9"/>
      <c r="AC371" s="4"/>
      <c r="AD371" s="9"/>
      <c r="AE371" s="4"/>
      <c r="AF371" s="9"/>
      <c r="AG371" s="4"/>
      <c r="AH371" s="21"/>
      <c r="AI371" s="4"/>
      <c r="AJ371" s="9"/>
    </row>
    <row r="372" spans="1:36" x14ac:dyDescent="0.25">
      <c r="A372" s="4"/>
      <c r="B372" s="9"/>
      <c r="C372" s="4"/>
      <c r="D372" s="9"/>
      <c r="E372" s="4"/>
      <c r="F372" s="21"/>
      <c r="G372" s="4"/>
      <c r="H372" s="9"/>
      <c r="I372" s="4"/>
      <c r="J372" s="9"/>
      <c r="K372" s="4"/>
      <c r="L372" s="9"/>
      <c r="M372" s="4"/>
      <c r="N372" s="9"/>
      <c r="O372" s="4"/>
      <c r="P372" s="9"/>
      <c r="Q372" s="4"/>
      <c r="R372" s="9"/>
      <c r="S372" s="4"/>
      <c r="T372" s="9"/>
      <c r="U372" s="4"/>
      <c r="V372" s="9"/>
      <c r="W372" s="4"/>
      <c r="X372" s="9"/>
      <c r="Y372" s="4"/>
      <c r="Z372" s="9"/>
      <c r="AA372" s="4"/>
      <c r="AB372" s="9"/>
      <c r="AC372" s="4"/>
      <c r="AD372" s="9"/>
      <c r="AE372" s="4"/>
      <c r="AF372" s="9"/>
      <c r="AG372" s="4"/>
      <c r="AH372" s="21"/>
      <c r="AI372" s="4"/>
      <c r="AJ372" s="9"/>
    </row>
    <row r="373" spans="1:36" x14ac:dyDescent="0.25">
      <c r="A373" s="4"/>
      <c r="B373" s="9"/>
      <c r="C373" s="4"/>
      <c r="D373" s="9"/>
      <c r="E373" s="4"/>
      <c r="F373" s="21"/>
      <c r="G373" s="4"/>
      <c r="H373" s="9"/>
      <c r="I373" s="4"/>
      <c r="J373" s="9"/>
      <c r="K373" s="4"/>
      <c r="L373" s="9"/>
      <c r="M373" s="4"/>
      <c r="N373" s="9"/>
      <c r="O373" s="4"/>
      <c r="P373" s="9"/>
      <c r="Q373" s="4"/>
      <c r="R373" s="9"/>
      <c r="S373" s="4"/>
      <c r="T373" s="9"/>
      <c r="U373" s="4"/>
      <c r="V373" s="9"/>
      <c r="W373" s="4"/>
      <c r="X373" s="9"/>
      <c r="Y373" s="4"/>
      <c r="Z373" s="9"/>
      <c r="AA373" s="4"/>
      <c r="AB373" s="9"/>
      <c r="AC373" s="4"/>
      <c r="AD373" s="9"/>
      <c r="AE373" s="4"/>
      <c r="AF373" s="9"/>
      <c r="AG373" s="4"/>
      <c r="AH373" s="21"/>
      <c r="AI373" s="4"/>
      <c r="AJ373" s="9"/>
    </row>
    <row r="374" spans="1:36" x14ac:dyDescent="0.25">
      <c r="A374" s="4"/>
      <c r="B374" s="9"/>
      <c r="C374" s="4"/>
      <c r="D374" s="9"/>
      <c r="E374" s="4"/>
      <c r="F374" s="21"/>
      <c r="G374" s="4"/>
      <c r="H374" s="9"/>
      <c r="I374" s="4"/>
      <c r="J374" s="9"/>
      <c r="K374" s="4"/>
      <c r="L374" s="9"/>
      <c r="M374" s="4"/>
      <c r="N374" s="9"/>
      <c r="O374" s="4"/>
      <c r="P374" s="9"/>
      <c r="Q374" s="4"/>
      <c r="R374" s="9"/>
      <c r="S374" s="4"/>
      <c r="T374" s="9"/>
      <c r="U374" s="4"/>
      <c r="V374" s="9"/>
      <c r="W374" s="4"/>
      <c r="X374" s="9"/>
      <c r="Y374" s="4"/>
      <c r="Z374" s="9"/>
      <c r="AA374" s="4"/>
      <c r="AB374" s="9"/>
      <c r="AC374" s="4"/>
      <c r="AD374" s="9"/>
      <c r="AE374" s="4"/>
      <c r="AF374" s="9"/>
      <c r="AG374" s="4"/>
      <c r="AH374" s="21"/>
      <c r="AI374" s="4"/>
      <c r="AJ374" s="9"/>
    </row>
    <row r="375" spans="1:36" x14ac:dyDescent="0.25">
      <c r="A375" s="4"/>
      <c r="B375" s="9"/>
      <c r="C375" s="4"/>
      <c r="D375" s="9"/>
      <c r="E375" s="4"/>
      <c r="F375" s="21"/>
      <c r="G375" s="4"/>
      <c r="H375" s="9"/>
      <c r="I375" s="4"/>
      <c r="J375" s="9"/>
      <c r="K375" s="4"/>
      <c r="L375" s="9"/>
      <c r="M375" s="4"/>
      <c r="N375" s="9"/>
      <c r="O375" s="4"/>
      <c r="P375" s="9"/>
      <c r="Q375" s="4"/>
      <c r="R375" s="9"/>
      <c r="S375" s="4"/>
      <c r="T375" s="9"/>
      <c r="U375" s="4"/>
      <c r="V375" s="9"/>
      <c r="W375" s="4"/>
      <c r="X375" s="9"/>
      <c r="Y375" s="4"/>
      <c r="Z375" s="9"/>
      <c r="AA375" s="4"/>
      <c r="AB375" s="9"/>
      <c r="AC375" s="4"/>
      <c r="AD375" s="9"/>
      <c r="AE375" s="4"/>
      <c r="AF375" s="9"/>
      <c r="AG375" s="4"/>
      <c r="AH375" s="21"/>
      <c r="AI375" s="4"/>
      <c r="AJ375" s="9"/>
    </row>
    <row r="376" spans="1:36" x14ac:dyDescent="0.25">
      <c r="A376" s="4"/>
      <c r="B376" s="9"/>
      <c r="C376" s="4"/>
      <c r="D376" s="9"/>
      <c r="E376" s="4"/>
      <c r="F376" s="21"/>
      <c r="G376" s="4"/>
      <c r="H376" s="9"/>
      <c r="I376" s="4"/>
      <c r="J376" s="9"/>
      <c r="K376" s="4"/>
      <c r="L376" s="9"/>
      <c r="M376" s="4"/>
      <c r="N376" s="9"/>
      <c r="O376" s="4"/>
      <c r="P376" s="9"/>
      <c r="Q376" s="4"/>
      <c r="R376" s="9"/>
      <c r="S376" s="4"/>
      <c r="T376" s="9"/>
      <c r="U376" s="4"/>
      <c r="V376" s="9"/>
      <c r="W376" s="4"/>
      <c r="X376" s="9"/>
      <c r="Y376" s="4"/>
      <c r="Z376" s="9"/>
      <c r="AA376" s="4"/>
      <c r="AB376" s="9"/>
      <c r="AC376" s="4"/>
      <c r="AD376" s="9"/>
      <c r="AE376" s="4"/>
      <c r="AF376" s="9"/>
      <c r="AG376" s="4"/>
      <c r="AH376" s="21"/>
      <c r="AI376" s="4"/>
      <c r="AJ376" s="9"/>
    </row>
    <row r="377" spans="1:36" x14ac:dyDescent="0.25">
      <c r="A377" s="4"/>
      <c r="B377" s="9"/>
      <c r="C377" s="4"/>
      <c r="D377" s="9"/>
      <c r="E377" s="4"/>
      <c r="F377" s="21"/>
      <c r="G377" s="4"/>
      <c r="H377" s="9"/>
      <c r="I377" s="4"/>
      <c r="J377" s="9"/>
      <c r="K377" s="4"/>
      <c r="L377" s="9"/>
      <c r="M377" s="4"/>
      <c r="N377" s="9"/>
      <c r="O377" s="4"/>
      <c r="P377" s="9"/>
      <c r="Q377" s="4"/>
      <c r="R377" s="9"/>
      <c r="S377" s="4"/>
      <c r="T377" s="9"/>
      <c r="U377" s="4"/>
      <c r="V377" s="9"/>
      <c r="W377" s="4"/>
      <c r="X377" s="9"/>
      <c r="Y377" s="4"/>
      <c r="Z377" s="9"/>
      <c r="AA377" s="4"/>
      <c r="AB377" s="9"/>
      <c r="AC377" s="4"/>
      <c r="AD377" s="9"/>
      <c r="AE377" s="4"/>
      <c r="AF377" s="9"/>
      <c r="AG377" s="4"/>
      <c r="AH377" s="21"/>
      <c r="AI377" s="4"/>
      <c r="AJ377" s="9"/>
    </row>
    <row r="378" spans="1:36" x14ac:dyDescent="0.25">
      <c r="A378" s="4"/>
      <c r="B378" s="9"/>
      <c r="C378" s="4"/>
      <c r="D378" s="9"/>
      <c r="E378" s="4"/>
      <c r="F378" s="21"/>
      <c r="G378" s="4"/>
      <c r="H378" s="9"/>
      <c r="I378" s="4"/>
      <c r="J378" s="9"/>
      <c r="K378" s="4"/>
      <c r="L378" s="9"/>
      <c r="M378" s="4"/>
      <c r="N378" s="9"/>
      <c r="O378" s="4"/>
      <c r="P378" s="9"/>
      <c r="Q378" s="4"/>
      <c r="R378" s="9"/>
      <c r="S378" s="4"/>
      <c r="T378" s="9"/>
      <c r="U378" s="4"/>
      <c r="V378" s="9"/>
      <c r="W378" s="4"/>
      <c r="X378" s="9"/>
      <c r="Y378" s="4"/>
      <c r="Z378" s="9"/>
      <c r="AA378" s="4"/>
      <c r="AB378" s="9"/>
      <c r="AC378" s="4"/>
      <c r="AD378" s="9"/>
      <c r="AE378" s="4"/>
      <c r="AF378" s="9"/>
      <c r="AG378" s="4"/>
      <c r="AH378" s="21"/>
      <c r="AI378" s="4"/>
      <c r="AJ378" s="9"/>
    </row>
    <row r="379" spans="1:36" x14ac:dyDescent="0.25">
      <c r="A379" s="4"/>
      <c r="B379" s="9"/>
      <c r="C379" s="4"/>
      <c r="D379" s="9"/>
      <c r="E379" s="4"/>
      <c r="F379" s="21"/>
      <c r="G379" s="4"/>
      <c r="H379" s="9"/>
      <c r="I379" s="4"/>
      <c r="J379" s="9"/>
      <c r="K379" s="4"/>
      <c r="L379" s="9"/>
      <c r="M379" s="4"/>
      <c r="N379" s="9"/>
      <c r="O379" s="4"/>
      <c r="P379" s="9"/>
      <c r="Q379" s="4"/>
      <c r="R379" s="9"/>
      <c r="S379" s="4"/>
      <c r="T379" s="9"/>
      <c r="U379" s="4"/>
      <c r="V379" s="9"/>
      <c r="W379" s="4"/>
      <c r="X379" s="9"/>
      <c r="Y379" s="4"/>
      <c r="Z379" s="9"/>
      <c r="AA379" s="4"/>
      <c r="AB379" s="9"/>
      <c r="AC379" s="4"/>
      <c r="AD379" s="9"/>
      <c r="AE379" s="4"/>
      <c r="AF379" s="9"/>
      <c r="AG379" s="4"/>
      <c r="AH379" s="21"/>
      <c r="AI379" s="4"/>
      <c r="AJ379" s="9"/>
    </row>
    <row r="380" spans="1:36" x14ac:dyDescent="0.25">
      <c r="A380" s="4"/>
      <c r="B380" s="9"/>
      <c r="C380" s="4"/>
      <c r="D380" s="9"/>
      <c r="E380" s="4"/>
      <c r="F380" s="21"/>
      <c r="G380" s="4"/>
      <c r="H380" s="9"/>
      <c r="I380" s="4"/>
      <c r="J380" s="9"/>
      <c r="K380" s="4"/>
      <c r="L380" s="9"/>
      <c r="M380" s="4"/>
      <c r="N380" s="9"/>
      <c r="O380" s="4"/>
      <c r="P380" s="9"/>
      <c r="Q380" s="4"/>
      <c r="R380" s="9"/>
      <c r="S380" s="4"/>
      <c r="T380" s="9"/>
      <c r="U380" s="4"/>
      <c r="V380" s="9"/>
      <c r="W380" s="4"/>
      <c r="X380" s="9"/>
      <c r="Y380" s="4"/>
      <c r="Z380" s="9"/>
      <c r="AA380" s="4"/>
      <c r="AB380" s="9"/>
      <c r="AC380" s="4"/>
      <c r="AD380" s="9"/>
      <c r="AE380" s="4"/>
      <c r="AF380" s="9"/>
      <c r="AG380" s="4"/>
      <c r="AH380" s="21"/>
      <c r="AI380" s="4"/>
      <c r="AJ380" s="9"/>
    </row>
    <row r="381" spans="1:36" x14ac:dyDescent="0.25">
      <c r="A381" s="4"/>
      <c r="B381" s="9"/>
      <c r="C381" s="4"/>
      <c r="D381" s="9"/>
      <c r="E381" s="4"/>
      <c r="F381" s="21"/>
      <c r="G381" s="4"/>
      <c r="H381" s="9"/>
      <c r="I381" s="4"/>
      <c r="J381" s="9"/>
      <c r="K381" s="4"/>
      <c r="L381" s="9"/>
      <c r="M381" s="4"/>
      <c r="N381" s="9"/>
      <c r="O381" s="4"/>
      <c r="P381" s="9"/>
      <c r="Q381" s="4"/>
      <c r="R381" s="9"/>
      <c r="S381" s="4"/>
      <c r="T381" s="9"/>
      <c r="U381" s="4"/>
      <c r="V381" s="9"/>
      <c r="W381" s="4"/>
      <c r="X381" s="9"/>
      <c r="Y381" s="4"/>
      <c r="Z381" s="9"/>
      <c r="AA381" s="4"/>
      <c r="AB381" s="9"/>
      <c r="AC381" s="4"/>
      <c r="AD381" s="9"/>
      <c r="AE381" s="4"/>
      <c r="AF381" s="9"/>
      <c r="AG381" s="4"/>
      <c r="AH381" s="21"/>
      <c r="AI381" s="4"/>
      <c r="AJ381" s="9"/>
    </row>
    <row r="382" spans="1:36" x14ac:dyDescent="0.25">
      <c r="A382" s="4"/>
      <c r="B382" s="9"/>
      <c r="C382" s="4"/>
      <c r="D382" s="9"/>
      <c r="E382" s="4"/>
      <c r="F382" s="21"/>
      <c r="G382" s="4"/>
      <c r="H382" s="9"/>
      <c r="I382" s="4"/>
      <c r="J382" s="9"/>
      <c r="K382" s="4"/>
      <c r="L382" s="9"/>
      <c r="M382" s="4"/>
      <c r="N382" s="9"/>
      <c r="O382" s="4"/>
      <c r="P382" s="9"/>
      <c r="Q382" s="4"/>
      <c r="R382" s="9"/>
      <c r="S382" s="4"/>
      <c r="T382" s="9"/>
      <c r="U382" s="4"/>
      <c r="V382" s="9"/>
      <c r="W382" s="4"/>
      <c r="X382" s="9"/>
      <c r="Y382" s="4"/>
      <c r="Z382" s="9"/>
      <c r="AA382" s="4"/>
      <c r="AB382" s="9"/>
      <c r="AC382" s="4"/>
      <c r="AD382" s="9"/>
      <c r="AE382" s="4"/>
      <c r="AF382" s="9"/>
      <c r="AG382" s="4"/>
      <c r="AH382" s="21"/>
      <c r="AI382" s="4"/>
      <c r="AJ382" s="9"/>
    </row>
    <row r="383" spans="1:36" x14ac:dyDescent="0.25">
      <c r="A383" s="4"/>
      <c r="B383" s="9"/>
      <c r="C383" s="4"/>
      <c r="D383" s="9"/>
      <c r="E383" s="4"/>
      <c r="F383" s="21"/>
      <c r="G383" s="4"/>
      <c r="H383" s="9"/>
      <c r="I383" s="4"/>
      <c r="J383" s="9"/>
      <c r="K383" s="4"/>
      <c r="L383" s="9"/>
      <c r="M383" s="4"/>
      <c r="N383" s="9"/>
      <c r="O383" s="4"/>
      <c r="P383" s="9"/>
      <c r="Q383" s="4"/>
      <c r="R383" s="9"/>
      <c r="S383" s="4"/>
      <c r="T383" s="9"/>
      <c r="U383" s="4"/>
      <c r="V383" s="9"/>
      <c r="W383" s="4"/>
      <c r="X383" s="9"/>
      <c r="Y383" s="4"/>
      <c r="Z383" s="9"/>
      <c r="AA383" s="4"/>
      <c r="AB383" s="9"/>
      <c r="AC383" s="4"/>
      <c r="AD383" s="9"/>
      <c r="AE383" s="4"/>
      <c r="AF383" s="9"/>
      <c r="AG383" s="4"/>
      <c r="AH383" s="21"/>
      <c r="AI383" s="4"/>
      <c r="AJ383" s="9"/>
    </row>
    <row r="384" spans="1:36" x14ac:dyDescent="0.25">
      <c r="A384" s="4"/>
      <c r="B384" s="9"/>
      <c r="C384" s="4"/>
      <c r="D384" s="9"/>
      <c r="E384" s="4"/>
      <c r="F384" s="21"/>
      <c r="G384" s="4"/>
      <c r="H384" s="9"/>
      <c r="I384" s="4"/>
      <c r="J384" s="9"/>
      <c r="K384" s="4"/>
      <c r="L384" s="9"/>
      <c r="M384" s="4"/>
      <c r="N384" s="9"/>
      <c r="O384" s="4"/>
      <c r="P384" s="9"/>
      <c r="Q384" s="4"/>
      <c r="R384" s="9"/>
      <c r="S384" s="4"/>
      <c r="T384" s="9"/>
      <c r="U384" s="4"/>
      <c r="V384" s="9"/>
      <c r="W384" s="4"/>
      <c r="X384" s="9"/>
      <c r="Y384" s="4"/>
      <c r="Z384" s="9"/>
      <c r="AA384" s="4"/>
      <c r="AB384" s="9"/>
      <c r="AC384" s="4"/>
      <c r="AD384" s="9"/>
      <c r="AE384" s="4"/>
      <c r="AF384" s="9"/>
      <c r="AG384" s="4"/>
      <c r="AH384" s="21"/>
      <c r="AI384" s="4"/>
      <c r="AJ384" s="9"/>
    </row>
    <row r="385" spans="1:36" x14ac:dyDescent="0.25">
      <c r="A385" s="4"/>
      <c r="B385" s="9"/>
      <c r="C385" s="4"/>
      <c r="D385" s="9"/>
      <c r="E385" s="4"/>
      <c r="F385" s="21"/>
      <c r="G385" s="4"/>
      <c r="H385" s="9"/>
      <c r="I385" s="4"/>
      <c r="J385" s="9"/>
      <c r="K385" s="4"/>
      <c r="L385" s="9"/>
      <c r="M385" s="4"/>
      <c r="N385" s="9"/>
      <c r="O385" s="4"/>
      <c r="P385" s="9"/>
      <c r="Q385" s="4"/>
      <c r="R385" s="9"/>
      <c r="S385" s="4"/>
      <c r="T385" s="9"/>
      <c r="U385" s="4"/>
      <c r="V385" s="9"/>
      <c r="W385" s="4"/>
      <c r="X385" s="9"/>
      <c r="Y385" s="4"/>
      <c r="Z385" s="9"/>
      <c r="AA385" s="4"/>
      <c r="AB385" s="9"/>
      <c r="AC385" s="4"/>
      <c r="AD385" s="9"/>
      <c r="AE385" s="4"/>
      <c r="AF385" s="9"/>
      <c r="AG385" s="4"/>
      <c r="AH385" s="21"/>
      <c r="AI385" s="4"/>
      <c r="AJ385" s="9"/>
    </row>
    <row r="386" spans="1:36" x14ac:dyDescent="0.25">
      <c r="A386" s="4"/>
      <c r="B386" s="9"/>
      <c r="C386" s="4"/>
      <c r="D386" s="9"/>
      <c r="E386" s="4"/>
      <c r="F386" s="21"/>
      <c r="G386" s="4"/>
      <c r="H386" s="9"/>
      <c r="I386" s="4"/>
      <c r="J386" s="9"/>
      <c r="K386" s="4"/>
      <c r="L386" s="9"/>
      <c r="M386" s="4"/>
      <c r="N386" s="9"/>
      <c r="O386" s="4"/>
      <c r="P386" s="9"/>
      <c r="Q386" s="4"/>
      <c r="R386" s="9"/>
      <c r="S386" s="4"/>
      <c r="T386" s="9"/>
      <c r="U386" s="4"/>
      <c r="V386" s="9"/>
      <c r="W386" s="4"/>
      <c r="X386" s="9"/>
      <c r="Y386" s="4"/>
      <c r="Z386" s="9"/>
      <c r="AA386" s="4"/>
      <c r="AB386" s="9"/>
      <c r="AC386" s="4"/>
      <c r="AD386" s="9"/>
      <c r="AE386" s="4"/>
      <c r="AF386" s="9"/>
      <c r="AG386" s="4"/>
      <c r="AH386" s="21"/>
      <c r="AI386" s="4"/>
      <c r="AJ386" s="9"/>
    </row>
    <row r="387" spans="1:36" x14ac:dyDescent="0.25">
      <c r="A387" s="4"/>
      <c r="B387" s="9"/>
      <c r="C387" s="4"/>
      <c r="D387" s="9"/>
      <c r="E387" s="4"/>
      <c r="F387" s="21"/>
      <c r="G387" s="4"/>
      <c r="H387" s="9"/>
      <c r="I387" s="4"/>
      <c r="J387" s="9"/>
      <c r="K387" s="4"/>
      <c r="L387" s="9"/>
      <c r="M387" s="4"/>
      <c r="N387" s="9"/>
      <c r="O387" s="4"/>
      <c r="P387" s="9"/>
      <c r="Q387" s="4"/>
      <c r="R387" s="9"/>
      <c r="S387" s="4"/>
      <c r="T387" s="9"/>
      <c r="U387" s="4"/>
      <c r="V387" s="9"/>
      <c r="W387" s="4"/>
      <c r="X387" s="9"/>
      <c r="Y387" s="4"/>
      <c r="Z387" s="9"/>
      <c r="AA387" s="4"/>
      <c r="AB387" s="9"/>
      <c r="AC387" s="4"/>
      <c r="AD387" s="9"/>
      <c r="AE387" s="4"/>
      <c r="AF387" s="9"/>
      <c r="AG387" s="4"/>
      <c r="AH387" s="21"/>
      <c r="AI387" s="4"/>
      <c r="AJ387" s="9"/>
    </row>
    <row r="388" spans="1:36" x14ac:dyDescent="0.25">
      <c r="A388" s="4"/>
      <c r="B388" s="9"/>
      <c r="C388" s="4"/>
      <c r="D388" s="9"/>
      <c r="E388" s="4"/>
      <c r="F388" s="21"/>
      <c r="G388" s="4"/>
      <c r="H388" s="9"/>
      <c r="I388" s="4"/>
      <c r="J388" s="9"/>
      <c r="K388" s="4"/>
      <c r="L388" s="9"/>
      <c r="M388" s="4"/>
      <c r="N388" s="9"/>
      <c r="O388" s="4"/>
      <c r="P388" s="9"/>
      <c r="Q388" s="4"/>
      <c r="R388" s="9"/>
      <c r="S388" s="4"/>
      <c r="T388" s="9"/>
      <c r="U388" s="4"/>
      <c r="V388" s="9"/>
      <c r="W388" s="4"/>
      <c r="X388" s="9"/>
      <c r="Y388" s="4"/>
      <c r="Z388" s="9"/>
      <c r="AA388" s="4"/>
      <c r="AB388" s="9"/>
      <c r="AC388" s="4"/>
      <c r="AD388" s="9"/>
      <c r="AE388" s="4"/>
      <c r="AF388" s="9"/>
      <c r="AG388" s="4"/>
      <c r="AH388" s="21"/>
      <c r="AI388" s="4"/>
      <c r="AJ388" s="9"/>
    </row>
    <row r="389" spans="1:36" x14ac:dyDescent="0.25">
      <c r="A389" s="4"/>
      <c r="B389" s="9"/>
      <c r="C389" s="4"/>
      <c r="D389" s="9"/>
      <c r="E389" s="4"/>
      <c r="F389" s="21"/>
      <c r="G389" s="4"/>
      <c r="H389" s="9"/>
      <c r="I389" s="4"/>
      <c r="J389" s="9"/>
      <c r="K389" s="4"/>
      <c r="L389" s="9"/>
      <c r="M389" s="4"/>
      <c r="N389" s="9"/>
      <c r="O389" s="4"/>
      <c r="P389" s="9"/>
      <c r="Q389" s="4"/>
      <c r="R389" s="9"/>
      <c r="S389" s="4"/>
      <c r="T389" s="9"/>
      <c r="U389" s="4"/>
      <c r="V389" s="9"/>
      <c r="W389" s="4"/>
      <c r="X389" s="9"/>
      <c r="Y389" s="4"/>
      <c r="Z389" s="9"/>
      <c r="AA389" s="4"/>
      <c r="AB389" s="9"/>
      <c r="AC389" s="4"/>
      <c r="AD389" s="9"/>
      <c r="AE389" s="4"/>
      <c r="AF389" s="9"/>
      <c r="AG389" s="4"/>
      <c r="AH389" s="21"/>
      <c r="AI389" s="4"/>
      <c r="AJ389" s="9"/>
    </row>
    <row r="390" spans="1:36" x14ac:dyDescent="0.25">
      <c r="A390" s="4"/>
      <c r="B390" s="9"/>
      <c r="C390" s="4"/>
      <c r="D390" s="9"/>
      <c r="E390" s="4"/>
      <c r="F390" s="21"/>
      <c r="G390" s="4"/>
      <c r="H390" s="9"/>
      <c r="I390" s="4"/>
      <c r="J390" s="9"/>
      <c r="K390" s="4"/>
      <c r="L390" s="9"/>
      <c r="M390" s="4"/>
      <c r="N390" s="9"/>
      <c r="O390" s="4"/>
      <c r="P390" s="9"/>
      <c r="Q390" s="4"/>
      <c r="R390" s="9"/>
      <c r="S390" s="4"/>
      <c r="T390" s="9"/>
      <c r="U390" s="4"/>
      <c r="V390" s="9"/>
      <c r="W390" s="4"/>
      <c r="X390" s="9"/>
      <c r="Y390" s="4"/>
      <c r="Z390" s="9"/>
      <c r="AA390" s="4"/>
      <c r="AB390" s="9"/>
      <c r="AC390" s="4"/>
      <c r="AD390" s="9"/>
      <c r="AE390" s="4"/>
      <c r="AF390" s="9"/>
      <c r="AG390" s="4"/>
      <c r="AH390" s="21"/>
      <c r="AI390" s="4"/>
      <c r="AJ390" s="9"/>
    </row>
    <row r="391" spans="1:36" x14ac:dyDescent="0.25">
      <c r="A391" s="4"/>
      <c r="B391" s="9"/>
      <c r="C391" s="4"/>
      <c r="D391" s="9"/>
      <c r="E391" s="4"/>
      <c r="F391" s="21"/>
      <c r="G391" s="4"/>
      <c r="H391" s="9"/>
      <c r="I391" s="4"/>
      <c r="J391" s="9"/>
      <c r="K391" s="4"/>
      <c r="L391" s="9"/>
      <c r="M391" s="4"/>
      <c r="N391" s="9"/>
      <c r="O391" s="4"/>
      <c r="P391" s="9"/>
      <c r="Q391" s="4"/>
      <c r="R391" s="9"/>
      <c r="S391" s="4"/>
      <c r="T391" s="9"/>
      <c r="U391" s="4"/>
      <c r="V391" s="9"/>
      <c r="W391" s="4"/>
      <c r="X391" s="9"/>
      <c r="Y391" s="4"/>
      <c r="Z391" s="9"/>
      <c r="AA391" s="4"/>
      <c r="AB391" s="9"/>
      <c r="AC391" s="4"/>
      <c r="AD391" s="9"/>
      <c r="AE391" s="4"/>
      <c r="AF391" s="9"/>
      <c r="AG391" s="4"/>
      <c r="AH391" s="21"/>
      <c r="AI391" s="4"/>
      <c r="AJ391" s="9"/>
    </row>
    <row r="392" spans="1:36" x14ac:dyDescent="0.25">
      <c r="A392" s="4"/>
      <c r="B392" s="9"/>
      <c r="C392" s="4"/>
      <c r="D392" s="9"/>
      <c r="E392" s="4"/>
      <c r="F392" s="21"/>
      <c r="G392" s="4"/>
      <c r="H392" s="9"/>
      <c r="I392" s="4"/>
      <c r="J392" s="9"/>
      <c r="K392" s="4"/>
      <c r="L392" s="9"/>
      <c r="M392" s="4"/>
      <c r="N392" s="9"/>
      <c r="O392" s="4"/>
      <c r="P392" s="9"/>
      <c r="Q392" s="4"/>
      <c r="R392" s="9"/>
      <c r="S392" s="4"/>
      <c r="T392" s="9"/>
      <c r="U392" s="4"/>
      <c r="V392" s="9"/>
      <c r="W392" s="4"/>
      <c r="X392" s="9"/>
      <c r="Y392" s="4"/>
      <c r="Z392" s="9"/>
      <c r="AA392" s="4"/>
      <c r="AB392" s="9"/>
      <c r="AC392" s="4"/>
      <c r="AD392" s="9"/>
      <c r="AE392" s="4"/>
      <c r="AF392" s="9"/>
      <c r="AG392" s="4"/>
      <c r="AH392" s="21"/>
      <c r="AI392" s="4"/>
      <c r="AJ392" s="9"/>
    </row>
    <row r="393" spans="1:36" x14ac:dyDescent="0.25">
      <c r="A393" s="4"/>
      <c r="B393" s="9"/>
      <c r="C393" s="4"/>
      <c r="D393" s="9"/>
      <c r="E393" s="4"/>
      <c r="F393" s="21"/>
      <c r="G393" s="4"/>
      <c r="H393" s="9"/>
      <c r="I393" s="4"/>
      <c r="J393" s="9"/>
      <c r="K393" s="4"/>
      <c r="L393" s="9"/>
      <c r="M393" s="4"/>
      <c r="N393" s="9"/>
      <c r="O393" s="4"/>
      <c r="P393" s="9"/>
      <c r="Q393" s="4"/>
      <c r="R393" s="9"/>
      <c r="S393" s="4"/>
      <c r="T393" s="9"/>
      <c r="U393" s="4"/>
      <c r="V393" s="9"/>
      <c r="W393" s="4"/>
      <c r="X393" s="9"/>
      <c r="Y393" s="4"/>
      <c r="Z393" s="9"/>
      <c r="AA393" s="4"/>
      <c r="AB393" s="9"/>
      <c r="AC393" s="4"/>
      <c r="AD393" s="9"/>
      <c r="AE393" s="4"/>
      <c r="AF393" s="9"/>
      <c r="AG393" s="4"/>
      <c r="AH393" s="21"/>
      <c r="AI393" s="4"/>
      <c r="AJ393" s="9"/>
    </row>
    <row r="394" spans="1:36" x14ac:dyDescent="0.25">
      <c r="A394" s="4"/>
      <c r="B394" s="9"/>
      <c r="C394" s="4"/>
      <c r="D394" s="9"/>
      <c r="E394" s="4"/>
      <c r="F394" s="21"/>
      <c r="G394" s="4"/>
      <c r="H394" s="9"/>
      <c r="I394" s="4"/>
      <c r="J394" s="9"/>
      <c r="K394" s="4"/>
      <c r="L394" s="9"/>
      <c r="M394" s="4"/>
      <c r="N394" s="9"/>
      <c r="O394" s="4"/>
      <c r="P394" s="9"/>
      <c r="Q394" s="4"/>
      <c r="R394" s="9"/>
      <c r="S394" s="4"/>
      <c r="T394" s="9"/>
      <c r="U394" s="4"/>
      <c r="V394" s="9"/>
      <c r="W394" s="4"/>
      <c r="X394" s="9"/>
      <c r="Y394" s="4"/>
      <c r="Z394" s="9"/>
      <c r="AA394" s="4"/>
      <c r="AB394" s="9"/>
      <c r="AC394" s="4"/>
      <c r="AD394" s="9"/>
      <c r="AE394" s="4"/>
      <c r="AF394" s="9"/>
      <c r="AG394" s="4"/>
      <c r="AH394" s="21"/>
      <c r="AI394" s="4"/>
      <c r="AJ394" s="9"/>
    </row>
    <row r="395" spans="1:36" x14ac:dyDescent="0.25">
      <c r="A395" s="4"/>
      <c r="B395" s="9"/>
      <c r="C395" s="4"/>
      <c r="D395" s="9"/>
      <c r="E395" s="4"/>
      <c r="F395" s="21"/>
      <c r="G395" s="4"/>
      <c r="H395" s="9"/>
      <c r="I395" s="4"/>
      <c r="J395" s="9"/>
      <c r="K395" s="4"/>
      <c r="L395" s="9"/>
      <c r="M395" s="4"/>
      <c r="N395" s="9"/>
      <c r="O395" s="4"/>
      <c r="P395" s="9"/>
      <c r="Q395" s="4"/>
      <c r="R395" s="9"/>
      <c r="S395" s="4"/>
      <c r="T395" s="9"/>
      <c r="U395" s="4"/>
      <c r="V395" s="9"/>
      <c r="W395" s="4"/>
      <c r="X395" s="9"/>
      <c r="Y395" s="4"/>
      <c r="Z395" s="9"/>
      <c r="AA395" s="4"/>
      <c r="AB395" s="9"/>
      <c r="AC395" s="4"/>
      <c r="AD395" s="9"/>
      <c r="AE395" s="4"/>
      <c r="AF395" s="9"/>
      <c r="AG395" s="4"/>
      <c r="AH395" s="21"/>
      <c r="AI395" s="4"/>
      <c r="AJ395" s="9"/>
    </row>
    <row r="396" spans="1:36" x14ac:dyDescent="0.25">
      <c r="A396" s="4"/>
      <c r="B396" s="9"/>
      <c r="C396" s="4"/>
      <c r="D396" s="9"/>
      <c r="E396" s="4"/>
      <c r="F396" s="21"/>
      <c r="G396" s="4"/>
      <c r="H396" s="9"/>
      <c r="I396" s="4"/>
      <c r="J396" s="9"/>
      <c r="K396" s="4"/>
      <c r="L396" s="9"/>
      <c r="M396" s="4"/>
      <c r="N396" s="9"/>
      <c r="O396" s="4"/>
      <c r="P396" s="9"/>
      <c r="Q396" s="4"/>
      <c r="R396" s="9"/>
      <c r="S396" s="4"/>
      <c r="T396" s="9"/>
      <c r="U396" s="4"/>
      <c r="V396" s="9"/>
      <c r="W396" s="4"/>
      <c r="X396" s="9"/>
      <c r="Y396" s="4"/>
      <c r="Z396" s="9"/>
      <c r="AA396" s="4"/>
      <c r="AB396" s="9"/>
      <c r="AC396" s="4"/>
      <c r="AD396" s="9"/>
      <c r="AE396" s="4"/>
      <c r="AF396" s="9"/>
      <c r="AG396" s="4"/>
      <c r="AH396" s="21"/>
      <c r="AI396" s="4"/>
      <c r="AJ396" s="9"/>
    </row>
    <row r="397" spans="1:36" x14ac:dyDescent="0.25">
      <c r="A397" s="4"/>
      <c r="B397" s="9"/>
      <c r="C397" s="4"/>
      <c r="D397" s="9"/>
      <c r="E397" s="4"/>
      <c r="F397" s="21"/>
      <c r="G397" s="4"/>
      <c r="H397" s="9"/>
      <c r="I397" s="4"/>
      <c r="J397" s="9"/>
      <c r="K397" s="4"/>
      <c r="L397" s="9"/>
      <c r="M397" s="4"/>
      <c r="N397" s="9"/>
      <c r="O397" s="4"/>
      <c r="P397" s="9"/>
      <c r="Q397" s="4"/>
      <c r="R397" s="9"/>
      <c r="S397" s="4"/>
      <c r="T397" s="9"/>
      <c r="U397" s="4"/>
      <c r="V397" s="9"/>
      <c r="W397" s="4"/>
      <c r="X397" s="9"/>
      <c r="Y397" s="4"/>
      <c r="Z397" s="9"/>
      <c r="AA397" s="4"/>
      <c r="AB397" s="9"/>
      <c r="AC397" s="4"/>
      <c r="AD397" s="9"/>
      <c r="AE397" s="4"/>
      <c r="AF397" s="9"/>
      <c r="AG397" s="4"/>
      <c r="AH397" s="21"/>
      <c r="AI397" s="4"/>
      <c r="AJ397" s="9"/>
    </row>
    <row r="398" spans="1:36" x14ac:dyDescent="0.25">
      <c r="A398" s="4"/>
      <c r="B398" s="9"/>
      <c r="C398" s="4"/>
      <c r="D398" s="9"/>
      <c r="E398" s="4"/>
      <c r="F398" s="21"/>
      <c r="G398" s="4"/>
      <c r="H398" s="9"/>
      <c r="I398" s="4"/>
      <c r="J398" s="9"/>
      <c r="K398" s="4"/>
      <c r="L398" s="9"/>
      <c r="M398" s="4"/>
      <c r="N398" s="9"/>
      <c r="O398" s="4"/>
      <c r="P398" s="9"/>
      <c r="Q398" s="4"/>
      <c r="R398" s="9"/>
      <c r="S398" s="4"/>
      <c r="T398" s="9"/>
      <c r="U398" s="4"/>
      <c r="V398" s="9"/>
      <c r="W398" s="4"/>
      <c r="X398" s="9"/>
      <c r="Y398" s="4"/>
      <c r="Z398" s="9"/>
      <c r="AA398" s="4"/>
      <c r="AB398" s="9"/>
      <c r="AC398" s="4"/>
      <c r="AD398" s="9"/>
      <c r="AE398" s="4"/>
      <c r="AF398" s="9"/>
      <c r="AG398" s="4"/>
      <c r="AH398" s="21"/>
      <c r="AI398" s="4"/>
      <c r="AJ398" s="9"/>
    </row>
    <row r="399" spans="1:36" x14ac:dyDescent="0.25">
      <c r="A399" s="4"/>
      <c r="B399" s="9"/>
      <c r="C399" s="4"/>
      <c r="D399" s="9"/>
      <c r="E399" s="4"/>
      <c r="F399" s="21"/>
      <c r="G399" s="4"/>
      <c r="H399" s="9"/>
      <c r="I399" s="4"/>
      <c r="J399" s="9"/>
      <c r="K399" s="4"/>
      <c r="L399" s="9"/>
      <c r="M399" s="4"/>
      <c r="N399" s="9"/>
      <c r="O399" s="4"/>
      <c r="P399" s="9"/>
      <c r="Q399" s="4"/>
      <c r="R399" s="9"/>
      <c r="S399" s="4"/>
      <c r="T399" s="9"/>
      <c r="U399" s="4"/>
      <c r="V399" s="9"/>
      <c r="W399" s="4"/>
      <c r="X399" s="9"/>
      <c r="Y399" s="4"/>
      <c r="Z399" s="9"/>
      <c r="AA399" s="4"/>
      <c r="AB399" s="9"/>
      <c r="AC399" s="4"/>
      <c r="AD399" s="9"/>
      <c r="AE399" s="4"/>
      <c r="AF399" s="9"/>
      <c r="AG399" s="4"/>
      <c r="AH399" s="21"/>
      <c r="AI399" s="4"/>
      <c r="AJ399" s="9"/>
    </row>
    <row r="400" spans="1:36" x14ac:dyDescent="0.25">
      <c r="A400" s="4"/>
      <c r="B400" s="9"/>
      <c r="C400" s="4"/>
      <c r="D400" s="9"/>
      <c r="E400" s="4"/>
      <c r="F400" s="21"/>
      <c r="G400" s="4"/>
      <c r="H400" s="9"/>
      <c r="I400" s="4"/>
      <c r="J400" s="9"/>
      <c r="K400" s="4"/>
      <c r="L400" s="9"/>
      <c r="M400" s="4"/>
      <c r="N400" s="9"/>
      <c r="O400" s="4"/>
      <c r="P400" s="9"/>
      <c r="Q400" s="4"/>
      <c r="R400" s="9"/>
      <c r="S400" s="4"/>
      <c r="T400" s="9"/>
      <c r="U400" s="4"/>
      <c r="V400" s="9"/>
      <c r="W400" s="4"/>
      <c r="X400" s="9"/>
      <c r="Y400" s="4"/>
      <c r="Z400" s="9"/>
      <c r="AA400" s="4"/>
      <c r="AB400" s="9"/>
      <c r="AC400" s="4"/>
      <c r="AD400" s="9"/>
      <c r="AE400" s="4"/>
      <c r="AF400" s="9"/>
      <c r="AG400" s="4"/>
      <c r="AH400" s="21"/>
      <c r="AI400" s="4"/>
      <c r="AJ400" s="9"/>
    </row>
    <row r="401" spans="1:36" x14ac:dyDescent="0.25">
      <c r="A401" s="4"/>
      <c r="B401" s="9"/>
      <c r="C401" s="4"/>
      <c r="D401" s="9"/>
      <c r="E401" s="4"/>
      <c r="F401" s="21"/>
      <c r="G401" s="4"/>
      <c r="H401" s="9"/>
      <c r="I401" s="4"/>
      <c r="J401" s="9"/>
      <c r="K401" s="4"/>
      <c r="L401" s="9"/>
      <c r="M401" s="4"/>
      <c r="N401" s="9"/>
      <c r="O401" s="4"/>
      <c r="P401" s="9"/>
      <c r="Q401" s="4"/>
      <c r="R401" s="9"/>
      <c r="S401" s="4"/>
      <c r="T401" s="9"/>
      <c r="U401" s="4"/>
      <c r="V401" s="9"/>
      <c r="W401" s="4"/>
      <c r="X401" s="9"/>
      <c r="Y401" s="4"/>
      <c r="Z401" s="9"/>
      <c r="AA401" s="4"/>
      <c r="AB401" s="9"/>
      <c r="AC401" s="4"/>
      <c r="AD401" s="9"/>
      <c r="AE401" s="4"/>
      <c r="AF401" s="9"/>
      <c r="AG401" s="4"/>
      <c r="AH401" s="21"/>
      <c r="AI401" s="4"/>
      <c r="AJ401" s="9"/>
    </row>
    <row r="402" spans="1:36" x14ac:dyDescent="0.25">
      <c r="A402" s="4"/>
      <c r="B402" s="9"/>
      <c r="C402" s="4"/>
      <c r="D402" s="9"/>
      <c r="E402" s="4"/>
      <c r="F402" s="21"/>
      <c r="G402" s="4"/>
      <c r="H402" s="9"/>
      <c r="I402" s="4"/>
      <c r="J402" s="9"/>
      <c r="K402" s="4"/>
      <c r="L402" s="9"/>
      <c r="M402" s="4"/>
      <c r="N402" s="9"/>
      <c r="O402" s="4"/>
      <c r="P402" s="9"/>
      <c r="Q402" s="4"/>
      <c r="R402" s="9"/>
      <c r="S402" s="4"/>
      <c r="T402" s="9"/>
      <c r="U402" s="4"/>
      <c r="V402" s="9"/>
      <c r="W402" s="4"/>
      <c r="X402" s="9"/>
      <c r="Y402" s="4"/>
      <c r="Z402" s="9"/>
      <c r="AA402" s="4"/>
      <c r="AB402" s="9"/>
      <c r="AC402" s="4"/>
      <c r="AD402" s="9"/>
      <c r="AE402" s="4"/>
      <c r="AF402" s="9"/>
      <c r="AG402" s="4"/>
      <c r="AH402" s="21"/>
      <c r="AI402" s="4"/>
      <c r="AJ402" s="9"/>
    </row>
    <row r="403" spans="1:36" x14ac:dyDescent="0.25">
      <c r="A403" s="4"/>
      <c r="B403" s="9"/>
      <c r="C403" s="4"/>
      <c r="D403" s="9"/>
      <c r="E403" s="4"/>
      <c r="F403" s="21"/>
      <c r="G403" s="4"/>
      <c r="H403" s="9"/>
      <c r="I403" s="4"/>
      <c r="J403" s="9"/>
      <c r="K403" s="4"/>
      <c r="L403" s="9"/>
      <c r="M403" s="4"/>
      <c r="N403" s="9"/>
      <c r="O403" s="4"/>
      <c r="P403" s="9"/>
      <c r="Q403" s="4"/>
      <c r="R403" s="9"/>
      <c r="S403" s="4"/>
      <c r="T403" s="9"/>
      <c r="U403" s="4"/>
      <c r="V403" s="9"/>
      <c r="W403" s="4"/>
      <c r="X403" s="9"/>
      <c r="Y403" s="4"/>
      <c r="Z403" s="9"/>
      <c r="AA403" s="4"/>
      <c r="AB403" s="9"/>
      <c r="AC403" s="4"/>
      <c r="AD403" s="9"/>
      <c r="AE403" s="4"/>
      <c r="AF403" s="9"/>
      <c r="AG403" s="4"/>
      <c r="AH403" s="21"/>
      <c r="AI403" s="4"/>
      <c r="AJ403" s="9"/>
    </row>
    <row r="404" spans="1:36" x14ac:dyDescent="0.25">
      <c r="A404" s="4"/>
      <c r="B404" s="9"/>
      <c r="C404" s="4"/>
      <c r="D404" s="9"/>
      <c r="E404" s="4"/>
      <c r="F404" s="21"/>
      <c r="G404" s="4"/>
      <c r="H404" s="9"/>
      <c r="I404" s="4"/>
      <c r="J404" s="9"/>
      <c r="K404" s="4"/>
      <c r="L404" s="9"/>
      <c r="M404" s="4"/>
      <c r="N404" s="9"/>
      <c r="O404" s="4"/>
      <c r="P404" s="9"/>
      <c r="Q404" s="4"/>
      <c r="R404" s="9"/>
      <c r="S404" s="4"/>
      <c r="T404" s="9"/>
      <c r="U404" s="4"/>
      <c r="V404" s="9"/>
      <c r="W404" s="4"/>
      <c r="X404" s="9"/>
      <c r="Y404" s="4"/>
      <c r="Z404" s="9"/>
      <c r="AA404" s="4"/>
      <c r="AB404" s="9"/>
      <c r="AC404" s="4"/>
      <c r="AD404" s="9"/>
      <c r="AE404" s="4"/>
      <c r="AF404" s="9"/>
      <c r="AG404" s="4"/>
      <c r="AH404" s="21"/>
      <c r="AI404" s="4"/>
      <c r="AJ404" s="9"/>
    </row>
    <row r="405" spans="1:36" x14ac:dyDescent="0.25">
      <c r="A405" s="4"/>
      <c r="B405" s="9"/>
      <c r="C405" s="4"/>
      <c r="D405" s="9"/>
      <c r="E405" s="4"/>
      <c r="F405" s="21"/>
      <c r="G405" s="4"/>
      <c r="H405" s="9"/>
      <c r="I405" s="4"/>
      <c r="J405" s="9"/>
      <c r="K405" s="4"/>
      <c r="L405" s="9"/>
      <c r="M405" s="4"/>
      <c r="N405" s="9"/>
      <c r="O405" s="4"/>
      <c r="P405" s="9"/>
      <c r="Q405" s="4"/>
      <c r="R405" s="9"/>
      <c r="S405" s="4"/>
      <c r="T405" s="9"/>
      <c r="U405" s="4"/>
      <c r="V405" s="9"/>
      <c r="W405" s="4"/>
      <c r="X405" s="9"/>
      <c r="Y405" s="4"/>
      <c r="Z405" s="9"/>
      <c r="AA405" s="4"/>
      <c r="AB405" s="9"/>
      <c r="AC405" s="4"/>
      <c r="AD405" s="9"/>
      <c r="AE405" s="4"/>
      <c r="AF405" s="9"/>
      <c r="AG405" s="4"/>
      <c r="AH405" s="21"/>
      <c r="AI405" s="4"/>
      <c r="AJ405" s="9"/>
    </row>
    <row r="406" spans="1:36" x14ac:dyDescent="0.25">
      <c r="A406" s="4"/>
      <c r="B406" s="9"/>
      <c r="C406" s="4"/>
      <c r="D406" s="9"/>
      <c r="E406" s="4"/>
      <c r="F406" s="21"/>
      <c r="G406" s="4"/>
      <c r="H406" s="9"/>
      <c r="I406" s="4"/>
      <c r="J406" s="9"/>
      <c r="K406" s="4"/>
      <c r="L406" s="9"/>
      <c r="M406" s="4"/>
      <c r="N406" s="9"/>
      <c r="O406" s="4"/>
      <c r="P406" s="9"/>
      <c r="Q406" s="4"/>
      <c r="R406" s="9"/>
      <c r="S406" s="4"/>
      <c r="T406" s="9"/>
      <c r="U406" s="4"/>
      <c r="V406" s="9"/>
      <c r="W406" s="4"/>
      <c r="X406" s="9"/>
      <c r="Y406" s="4"/>
      <c r="Z406" s="9"/>
      <c r="AA406" s="4"/>
      <c r="AB406" s="9"/>
      <c r="AC406" s="4"/>
      <c r="AD406" s="9"/>
      <c r="AE406" s="4"/>
      <c r="AF406" s="9"/>
      <c r="AG406" s="4"/>
      <c r="AH406" s="21"/>
      <c r="AI406" s="4"/>
      <c r="AJ406" s="9"/>
    </row>
    <row r="407" spans="1:36" x14ac:dyDescent="0.25">
      <c r="A407" s="4"/>
      <c r="B407" s="9"/>
      <c r="C407" s="4"/>
      <c r="D407" s="9"/>
      <c r="E407" s="4"/>
      <c r="F407" s="21"/>
      <c r="G407" s="4"/>
      <c r="H407" s="9"/>
      <c r="I407" s="4"/>
      <c r="J407" s="9"/>
      <c r="K407" s="4"/>
      <c r="L407" s="9"/>
      <c r="M407" s="4"/>
      <c r="N407" s="9"/>
      <c r="O407" s="4"/>
      <c r="P407" s="9"/>
      <c r="Q407" s="4"/>
      <c r="R407" s="9"/>
      <c r="S407" s="4"/>
      <c r="T407" s="9"/>
      <c r="U407" s="4"/>
      <c r="V407" s="9"/>
      <c r="W407" s="4"/>
      <c r="X407" s="9"/>
      <c r="Y407" s="4"/>
      <c r="Z407" s="9"/>
      <c r="AA407" s="4"/>
      <c r="AB407" s="9"/>
      <c r="AC407" s="4"/>
      <c r="AD407" s="9"/>
      <c r="AE407" s="4"/>
      <c r="AF407" s="9"/>
      <c r="AG407" s="4"/>
      <c r="AH407" s="21"/>
      <c r="AI407" s="4"/>
      <c r="AJ407" s="9"/>
    </row>
    <row r="408" spans="1:36" x14ac:dyDescent="0.25">
      <c r="A408" s="4"/>
      <c r="B408" s="9"/>
      <c r="C408" s="4"/>
      <c r="D408" s="9"/>
      <c r="E408" s="4"/>
      <c r="F408" s="21"/>
      <c r="G408" s="4"/>
      <c r="H408" s="9"/>
      <c r="I408" s="4"/>
      <c r="J408" s="9"/>
      <c r="K408" s="4"/>
      <c r="L408" s="9"/>
      <c r="M408" s="4"/>
      <c r="N408" s="9"/>
      <c r="O408" s="4"/>
      <c r="P408" s="9"/>
      <c r="Q408" s="4"/>
      <c r="R408" s="9"/>
      <c r="S408" s="4"/>
      <c r="T408" s="9"/>
      <c r="U408" s="4"/>
      <c r="V408" s="9"/>
      <c r="W408" s="4"/>
      <c r="X408" s="9"/>
      <c r="Y408" s="4"/>
      <c r="Z408" s="9"/>
      <c r="AA408" s="4"/>
      <c r="AB408" s="9"/>
      <c r="AC408" s="4"/>
      <c r="AD408" s="9"/>
      <c r="AE408" s="4"/>
      <c r="AF408" s="9"/>
      <c r="AG408" s="4"/>
      <c r="AH408" s="21"/>
      <c r="AI408" s="4"/>
      <c r="AJ408" s="9"/>
    </row>
    <row r="409" spans="1:36" x14ac:dyDescent="0.25">
      <c r="A409" s="4"/>
      <c r="B409" s="9"/>
      <c r="C409" s="4"/>
      <c r="D409" s="9"/>
      <c r="E409" s="4"/>
      <c r="F409" s="21"/>
      <c r="G409" s="4"/>
      <c r="H409" s="9"/>
      <c r="I409" s="4"/>
      <c r="J409" s="9"/>
      <c r="K409" s="4"/>
      <c r="L409" s="9"/>
      <c r="M409" s="4"/>
      <c r="N409" s="9"/>
      <c r="O409" s="4"/>
      <c r="P409" s="9"/>
      <c r="Q409" s="4"/>
      <c r="R409" s="9"/>
      <c r="S409" s="4"/>
      <c r="T409" s="9"/>
      <c r="U409" s="4"/>
      <c r="V409" s="9"/>
      <c r="W409" s="4"/>
      <c r="X409" s="9"/>
      <c r="Y409" s="4"/>
      <c r="Z409" s="9"/>
      <c r="AA409" s="4"/>
      <c r="AB409" s="9"/>
      <c r="AC409" s="4"/>
      <c r="AD409" s="9"/>
      <c r="AE409" s="4"/>
      <c r="AF409" s="9"/>
      <c r="AG409" s="4"/>
      <c r="AH409" s="21"/>
      <c r="AI409" s="4"/>
      <c r="AJ409" s="9"/>
    </row>
    <row r="410" spans="1:36" x14ac:dyDescent="0.25">
      <c r="A410" s="4"/>
      <c r="B410" s="9"/>
      <c r="C410" s="4"/>
      <c r="D410" s="9"/>
      <c r="E410" s="4"/>
      <c r="F410" s="21"/>
      <c r="G410" s="4"/>
      <c r="H410" s="9"/>
      <c r="I410" s="4"/>
      <c r="J410" s="9"/>
      <c r="K410" s="4"/>
      <c r="L410" s="9"/>
      <c r="M410" s="4"/>
      <c r="N410" s="9"/>
      <c r="O410" s="4"/>
      <c r="P410" s="9"/>
      <c r="Q410" s="4"/>
      <c r="R410" s="9"/>
      <c r="S410" s="4"/>
      <c r="T410" s="9"/>
      <c r="U410" s="4"/>
      <c r="V410" s="9"/>
      <c r="W410" s="4"/>
      <c r="X410" s="9"/>
      <c r="Y410" s="4"/>
      <c r="Z410" s="9"/>
      <c r="AA410" s="4"/>
      <c r="AB410" s="9"/>
      <c r="AC410" s="4"/>
      <c r="AD410" s="9"/>
      <c r="AE410" s="4"/>
      <c r="AF410" s="9"/>
      <c r="AG410" s="4"/>
      <c r="AH410" s="21"/>
      <c r="AI410" s="4"/>
      <c r="AJ410" s="9"/>
    </row>
    <row r="411" spans="1:36" x14ac:dyDescent="0.25">
      <c r="A411" s="4"/>
      <c r="B411" s="9"/>
      <c r="C411" s="4"/>
      <c r="D411" s="9"/>
      <c r="E411" s="4"/>
      <c r="F411" s="21"/>
      <c r="G411" s="4"/>
      <c r="H411" s="9"/>
      <c r="I411" s="4"/>
      <c r="J411" s="9"/>
      <c r="K411" s="4"/>
      <c r="L411" s="9"/>
      <c r="M411" s="4"/>
      <c r="N411" s="9"/>
      <c r="O411" s="4"/>
      <c r="P411" s="9"/>
      <c r="Q411" s="4"/>
      <c r="R411" s="9"/>
      <c r="S411" s="4"/>
      <c r="T411" s="9"/>
      <c r="U411" s="4"/>
      <c r="V411" s="9"/>
      <c r="W411" s="4"/>
      <c r="X411" s="9"/>
      <c r="Y411" s="4"/>
      <c r="Z411" s="9"/>
      <c r="AA411" s="4"/>
      <c r="AB411" s="9"/>
      <c r="AC411" s="4"/>
      <c r="AD411" s="9"/>
      <c r="AE411" s="4"/>
      <c r="AF411" s="9"/>
      <c r="AG411" s="4"/>
      <c r="AH411" s="21"/>
      <c r="AI411" s="4"/>
      <c r="AJ411" s="9"/>
    </row>
    <row r="412" spans="1:36" x14ac:dyDescent="0.25">
      <c r="A412" s="4"/>
      <c r="B412" s="9"/>
      <c r="C412" s="4"/>
      <c r="D412" s="9"/>
      <c r="E412" s="4"/>
      <c r="F412" s="21"/>
      <c r="G412" s="4"/>
      <c r="H412" s="9"/>
      <c r="I412" s="4"/>
      <c r="J412" s="9"/>
      <c r="K412" s="4"/>
      <c r="L412" s="9"/>
      <c r="M412" s="4"/>
      <c r="N412" s="9"/>
      <c r="O412" s="4"/>
      <c r="P412" s="9"/>
      <c r="Q412" s="4"/>
      <c r="R412" s="9"/>
      <c r="S412" s="4"/>
      <c r="T412" s="9"/>
      <c r="U412" s="4"/>
      <c r="V412" s="9"/>
      <c r="W412" s="4"/>
      <c r="X412" s="9"/>
      <c r="Y412" s="4"/>
      <c r="Z412" s="9"/>
      <c r="AA412" s="4"/>
      <c r="AB412" s="9"/>
      <c r="AC412" s="4"/>
      <c r="AD412" s="9"/>
      <c r="AE412" s="4"/>
      <c r="AF412" s="9"/>
      <c r="AG412" s="4"/>
      <c r="AH412" s="21"/>
      <c r="AI412" s="4"/>
      <c r="AJ412" s="9"/>
    </row>
    <row r="413" spans="1:36" x14ac:dyDescent="0.25">
      <c r="A413" s="4"/>
      <c r="B413" s="9"/>
      <c r="C413" s="4"/>
      <c r="D413" s="9"/>
      <c r="E413" s="4"/>
      <c r="F413" s="21"/>
      <c r="G413" s="4"/>
      <c r="H413" s="9"/>
      <c r="I413" s="4"/>
      <c r="J413" s="9"/>
      <c r="K413" s="4"/>
      <c r="L413" s="9"/>
      <c r="M413" s="4"/>
      <c r="N413" s="9"/>
      <c r="O413" s="4"/>
      <c r="P413" s="9"/>
      <c r="Q413" s="4"/>
      <c r="R413" s="9"/>
      <c r="S413" s="4"/>
      <c r="T413" s="9"/>
      <c r="U413" s="4"/>
      <c r="V413" s="9"/>
      <c r="W413" s="4"/>
      <c r="X413" s="9"/>
      <c r="Y413" s="4"/>
      <c r="Z413" s="9"/>
      <c r="AA413" s="4"/>
      <c r="AB413" s="9"/>
      <c r="AC413" s="4"/>
      <c r="AD413" s="9"/>
      <c r="AE413" s="4"/>
      <c r="AF413" s="9"/>
      <c r="AG413" s="4"/>
      <c r="AH413" s="21"/>
      <c r="AI413" s="4"/>
      <c r="AJ413" s="9"/>
    </row>
    <row r="414" spans="1:36" x14ac:dyDescent="0.25">
      <c r="A414" s="4"/>
      <c r="B414" s="9"/>
      <c r="C414" s="4"/>
      <c r="D414" s="9"/>
      <c r="E414" s="4"/>
      <c r="F414" s="21"/>
      <c r="G414" s="4"/>
      <c r="H414" s="9"/>
      <c r="I414" s="4"/>
      <c r="J414" s="9"/>
      <c r="K414" s="4"/>
      <c r="L414" s="9"/>
      <c r="M414" s="4"/>
      <c r="N414" s="9"/>
      <c r="O414" s="4"/>
      <c r="P414" s="9"/>
      <c r="Q414" s="4"/>
      <c r="R414" s="9"/>
      <c r="S414" s="4"/>
      <c r="T414" s="9"/>
      <c r="U414" s="4"/>
      <c r="V414" s="9"/>
      <c r="W414" s="4"/>
      <c r="X414" s="9"/>
      <c r="Y414" s="4"/>
      <c r="Z414" s="9"/>
      <c r="AA414" s="4"/>
      <c r="AB414" s="9"/>
      <c r="AC414" s="4"/>
      <c r="AD414" s="9"/>
      <c r="AE414" s="4"/>
      <c r="AF414" s="9"/>
      <c r="AG414" s="4"/>
      <c r="AH414" s="21"/>
      <c r="AI414" s="4"/>
      <c r="AJ414" s="9"/>
    </row>
    <row r="415" spans="1:36" x14ac:dyDescent="0.25">
      <c r="A415" s="4"/>
      <c r="B415" s="9"/>
      <c r="C415" s="4"/>
      <c r="D415" s="9"/>
      <c r="E415" s="4"/>
      <c r="F415" s="21"/>
      <c r="G415" s="4"/>
      <c r="H415" s="9"/>
      <c r="I415" s="4"/>
      <c r="J415" s="9"/>
      <c r="K415" s="4"/>
      <c r="L415" s="9"/>
      <c r="M415" s="4"/>
      <c r="N415" s="9"/>
      <c r="O415" s="4"/>
      <c r="P415" s="9"/>
      <c r="Q415" s="4"/>
      <c r="R415" s="9"/>
      <c r="S415" s="4"/>
      <c r="T415" s="9"/>
      <c r="U415" s="4"/>
      <c r="V415" s="9"/>
      <c r="W415" s="4"/>
      <c r="X415" s="9"/>
      <c r="Y415" s="4"/>
      <c r="Z415" s="9"/>
      <c r="AA415" s="4"/>
      <c r="AB415" s="9"/>
      <c r="AC415" s="4"/>
      <c r="AD415" s="9"/>
      <c r="AE415" s="4"/>
      <c r="AF415" s="9"/>
      <c r="AG415" s="4"/>
      <c r="AH415" s="21"/>
      <c r="AI415" s="4"/>
      <c r="AJ415" s="9"/>
    </row>
    <row r="416" spans="1:36" x14ac:dyDescent="0.25">
      <c r="A416" s="4"/>
      <c r="B416" s="9"/>
      <c r="C416" s="4"/>
      <c r="D416" s="9"/>
      <c r="E416" s="4"/>
      <c r="F416" s="21"/>
      <c r="G416" s="4"/>
      <c r="H416" s="9"/>
      <c r="I416" s="4"/>
      <c r="J416" s="9"/>
      <c r="K416" s="4"/>
      <c r="L416" s="9"/>
      <c r="M416" s="4"/>
      <c r="N416" s="9"/>
      <c r="O416" s="4"/>
      <c r="P416" s="9"/>
      <c r="Q416" s="4"/>
      <c r="R416" s="9"/>
      <c r="S416" s="4"/>
      <c r="T416" s="9"/>
      <c r="U416" s="4"/>
      <c r="V416" s="9"/>
      <c r="W416" s="4"/>
      <c r="X416" s="9"/>
      <c r="Y416" s="4"/>
      <c r="Z416" s="9"/>
      <c r="AA416" s="4"/>
      <c r="AB416" s="9"/>
      <c r="AC416" s="4"/>
      <c r="AD416" s="9"/>
      <c r="AE416" s="4"/>
      <c r="AF416" s="9"/>
      <c r="AG416" s="4"/>
      <c r="AH416" s="21"/>
      <c r="AI416" s="4"/>
      <c r="AJ416" s="9"/>
    </row>
    <row r="417" spans="1:36" x14ac:dyDescent="0.25">
      <c r="A417" s="4"/>
      <c r="B417" s="9"/>
      <c r="C417" s="4"/>
      <c r="D417" s="9"/>
      <c r="E417" s="4"/>
      <c r="F417" s="21"/>
      <c r="G417" s="4"/>
      <c r="H417" s="9"/>
      <c r="I417" s="4"/>
      <c r="J417" s="9"/>
      <c r="K417" s="4"/>
      <c r="L417" s="9"/>
      <c r="M417" s="4"/>
      <c r="N417" s="9"/>
      <c r="O417" s="4"/>
      <c r="P417" s="9"/>
      <c r="Q417" s="4"/>
      <c r="R417" s="9"/>
      <c r="S417" s="4"/>
      <c r="T417" s="9"/>
      <c r="U417" s="4"/>
      <c r="V417" s="9"/>
      <c r="W417" s="4"/>
      <c r="X417" s="9"/>
      <c r="Y417" s="4"/>
      <c r="Z417" s="9"/>
      <c r="AA417" s="4"/>
      <c r="AB417" s="9"/>
      <c r="AC417" s="4"/>
      <c r="AD417" s="9"/>
      <c r="AE417" s="4"/>
      <c r="AF417" s="9"/>
      <c r="AG417" s="4"/>
      <c r="AH417" s="21"/>
      <c r="AI417" s="4"/>
      <c r="AJ417" s="9"/>
    </row>
    <row r="418" spans="1:36" x14ac:dyDescent="0.25">
      <c r="A418" s="4"/>
      <c r="B418" s="9"/>
      <c r="C418" s="4"/>
      <c r="D418" s="9"/>
      <c r="E418" s="4"/>
      <c r="F418" s="21"/>
      <c r="G418" s="4"/>
      <c r="H418" s="9"/>
      <c r="I418" s="4"/>
      <c r="J418" s="9"/>
      <c r="K418" s="4"/>
      <c r="L418" s="9"/>
      <c r="M418" s="4"/>
      <c r="N418" s="9"/>
      <c r="O418" s="4"/>
      <c r="P418" s="9"/>
      <c r="Q418" s="4"/>
      <c r="R418" s="9"/>
      <c r="S418" s="4"/>
      <c r="T418" s="9"/>
      <c r="U418" s="4"/>
      <c r="V418" s="9"/>
      <c r="W418" s="4"/>
      <c r="X418" s="9"/>
      <c r="Y418" s="4"/>
      <c r="Z418" s="9"/>
      <c r="AA418" s="4"/>
      <c r="AB418" s="9"/>
      <c r="AC418" s="4"/>
      <c r="AD418" s="9"/>
      <c r="AE418" s="4"/>
      <c r="AF418" s="9"/>
      <c r="AG418" s="4"/>
      <c r="AH418" s="21"/>
      <c r="AI418" s="4"/>
      <c r="AJ418" s="9"/>
    </row>
    <row r="419" spans="1:36" x14ac:dyDescent="0.25">
      <c r="A419" s="4"/>
      <c r="B419" s="9"/>
      <c r="C419" s="4"/>
      <c r="D419" s="9"/>
      <c r="E419" s="4"/>
      <c r="F419" s="21"/>
      <c r="G419" s="4"/>
      <c r="H419" s="9"/>
      <c r="I419" s="4"/>
      <c r="J419" s="9"/>
      <c r="K419" s="4"/>
      <c r="L419" s="9"/>
      <c r="M419" s="4"/>
      <c r="N419" s="9"/>
      <c r="O419" s="4"/>
      <c r="P419" s="9"/>
      <c r="Q419" s="4"/>
      <c r="R419" s="9"/>
      <c r="S419" s="4"/>
      <c r="T419" s="9"/>
      <c r="U419" s="4"/>
      <c r="V419" s="9"/>
      <c r="W419" s="4"/>
      <c r="X419" s="9"/>
      <c r="Y419" s="4"/>
      <c r="Z419" s="9"/>
      <c r="AA419" s="4"/>
      <c r="AB419" s="9"/>
      <c r="AC419" s="4"/>
      <c r="AD419" s="9"/>
      <c r="AE419" s="4"/>
      <c r="AF419" s="9"/>
      <c r="AG419" s="4"/>
      <c r="AH419" s="21"/>
      <c r="AI419" s="4"/>
      <c r="AJ419" s="9"/>
    </row>
    <row r="420" spans="1:36" x14ac:dyDescent="0.25">
      <c r="A420" s="4"/>
      <c r="B420" s="9"/>
      <c r="C420" s="4"/>
      <c r="D420" s="9"/>
      <c r="E420" s="4"/>
      <c r="F420" s="21"/>
      <c r="G420" s="4"/>
      <c r="H420" s="9"/>
      <c r="I420" s="4"/>
      <c r="J420" s="9"/>
      <c r="K420" s="4"/>
      <c r="L420" s="9"/>
      <c r="M420" s="4"/>
      <c r="N420" s="9"/>
      <c r="O420" s="4"/>
      <c r="P420" s="9"/>
      <c r="Q420" s="4"/>
      <c r="R420" s="9"/>
      <c r="S420" s="4"/>
      <c r="T420" s="9"/>
      <c r="U420" s="4"/>
      <c r="V420" s="9"/>
      <c r="W420" s="4"/>
      <c r="X420" s="9"/>
      <c r="Y420" s="4"/>
      <c r="Z420" s="9"/>
      <c r="AA420" s="4"/>
      <c r="AB420" s="9"/>
      <c r="AC420" s="4"/>
      <c r="AD420" s="9"/>
      <c r="AE420" s="4"/>
      <c r="AF420" s="9"/>
      <c r="AG420" s="4"/>
      <c r="AH420" s="21"/>
      <c r="AI420" s="4"/>
      <c r="AJ420" s="9"/>
    </row>
    <row r="421" spans="1:36" x14ac:dyDescent="0.25">
      <c r="A421" s="4"/>
      <c r="B421" s="9"/>
      <c r="C421" s="4"/>
      <c r="D421" s="9"/>
      <c r="E421" s="4"/>
      <c r="F421" s="21"/>
      <c r="G421" s="4"/>
      <c r="H421" s="9"/>
      <c r="I421" s="4"/>
      <c r="J421" s="9"/>
      <c r="K421" s="4"/>
      <c r="L421" s="9"/>
      <c r="M421" s="4"/>
      <c r="N421" s="9"/>
      <c r="O421" s="4"/>
      <c r="P421" s="9"/>
      <c r="Q421" s="4"/>
      <c r="R421" s="9"/>
      <c r="S421" s="4"/>
      <c r="T421" s="9"/>
      <c r="U421" s="4"/>
      <c r="V421" s="9"/>
      <c r="W421" s="4"/>
      <c r="X421" s="9"/>
      <c r="Y421" s="4"/>
      <c r="Z421" s="9"/>
      <c r="AA421" s="4"/>
      <c r="AB421" s="9"/>
      <c r="AC421" s="4"/>
      <c r="AD421" s="9"/>
      <c r="AE421" s="4"/>
      <c r="AF421" s="9"/>
      <c r="AG421" s="4"/>
      <c r="AH421" s="21"/>
      <c r="AI421" s="4"/>
      <c r="AJ421" s="9"/>
    </row>
    <row r="422" spans="1:36" x14ac:dyDescent="0.25">
      <c r="A422" s="4"/>
      <c r="B422" s="9"/>
      <c r="C422" s="4"/>
      <c r="D422" s="9"/>
      <c r="E422" s="4"/>
      <c r="F422" s="21"/>
      <c r="G422" s="4"/>
      <c r="H422" s="9"/>
      <c r="I422" s="4"/>
      <c r="J422" s="9"/>
      <c r="K422" s="4"/>
      <c r="L422" s="9"/>
      <c r="M422" s="4"/>
      <c r="N422" s="9"/>
      <c r="O422" s="4"/>
      <c r="P422" s="9"/>
      <c r="Q422" s="4"/>
      <c r="R422" s="9"/>
      <c r="S422" s="4"/>
      <c r="T422" s="9"/>
      <c r="U422" s="4"/>
      <c r="V422" s="9"/>
      <c r="W422" s="4"/>
      <c r="X422" s="9"/>
      <c r="Y422" s="4"/>
      <c r="Z422" s="9"/>
      <c r="AA422" s="4"/>
      <c r="AB422" s="9"/>
      <c r="AC422" s="4"/>
      <c r="AD422" s="9"/>
      <c r="AE422" s="4"/>
      <c r="AF422" s="9"/>
      <c r="AG422" s="4"/>
      <c r="AH422" s="21"/>
      <c r="AI422" s="4"/>
      <c r="AJ422" s="9"/>
    </row>
    <row r="423" spans="1:36" x14ac:dyDescent="0.25">
      <c r="A423" s="4"/>
      <c r="B423" s="9"/>
      <c r="C423" s="4"/>
      <c r="D423" s="9"/>
      <c r="E423" s="4"/>
      <c r="F423" s="21"/>
      <c r="G423" s="4"/>
      <c r="H423" s="9"/>
      <c r="I423" s="4"/>
      <c r="J423" s="9"/>
      <c r="K423" s="4"/>
      <c r="L423" s="9"/>
      <c r="M423" s="4"/>
      <c r="N423" s="9"/>
      <c r="O423" s="4"/>
      <c r="P423" s="9"/>
      <c r="Q423" s="4"/>
      <c r="R423" s="9"/>
      <c r="S423" s="4"/>
      <c r="T423" s="9"/>
      <c r="U423" s="4"/>
      <c r="V423" s="9"/>
      <c r="W423" s="4"/>
      <c r="X423" s="9"/>
      <c r="Y423" s="4"/>
      <c r="Z423" s="9"/>
      <c r="AA423" s="4"/>
      <c r="AB423" s="9"/>
      <c r="AC423" s="4"/>
      <c r="AD423" s="9"/>
      <c r="AE423" s="4"/>
      <c r="AF423" s="9"/>
      <c r="AG423" s="4"/>
      <c r="AH423" s="21"/>
      <c r="AI423" s="4"/>
      <c r="AJ423" s="9"/>
    </row>
    <row r="424" spans="1:36" x14ac:dyDescent="0.25">
      <c r="A424" s="4"/>
      <c r="B424" s="9"/>
      <c r="C424" s="4"/>
      <c r="D424" s="9"/>
      <c r="E424" s="4"/>
      <c r="F424" s="21"/>
      <c r="G424" s="4"/>
      <c r="H424" s="9"/>
      <c r="I424" s="4"/>
      <c r="J424" s="9"/>
      <c r="K424" s="4"/>
      <c r="L424" s="9"/>
      <c r="M424" s="4"/>
      <c r="N424" s="9"/>
      <c r="O424" s="4"/>
      <c r="P424" s="9"/>
      <c r="Q424" s="4"/>
      <c r="R424" s="9"/>
      <c r="S424" s="4"/>
      <c r="T424" s="9"/>
      <c r="U424" s="4"/>
      <c r="V424" s="9"/>
      <c r="W424" s="4"/>
      <c r="X424" s="9"/>
      <c r="Y424" s="4"/>
      <c r="Z424" s="9"/>
      <c r="AA424" s="4"/>
      <c r="AB424" s="9"/>
      <c r="AC424" s="4"/>
      <c r="AD424" s="9"/>
      <c r="AE424" s="4"/>
      <c r="AF424" s="9"/>
      <c r="AG424" s="4"/>
      <c r="AH424" s="21"/>
      <c r="AI424" s="4"/>
      <c r="AJ424" s="9"/>
    </row>
    <row r="425" spans="1:36" x14ac:dyDescent="0.25">
      <c r="A425" s="4"/>
      <c r="B425" s="9"/>
      <c r="C425" s="4"/>
      <c r="D425" s="9"/>
      <c r="E425" s="4"/>
      <c r="F425" s="21"/>
      <c r="G425" s="4"/>
      <c r="H425" s="9"/>
      <c r="I425" s="4"/>
      <c r="J425" s="9"/>
      <c r="K425" s="4"/>
      <c r="L425" s="9"/>
      <c r="M425" s="4"/>
      <c r="N425" s="9"/>
      <c r="O425" s="4"/>
      <c r="P425" s="9"/>
      <c r="Q425" s="4"/>
      <c r="R425" s="9"/>
      <c r="S425" s="4"/>
      <c r="T425" s="9"/>
      <c r="U425" s="4"/>
      <c r="V425" s="9"/>
      <c r="W425" s="4"/>
      <c r="X425" s="9"/>
      <c r="Y425" s="4"/>
      <c r="Z425" s="9"/>
      <c r="AA425" s="4"/>
      <c r="AB425" s="9"/>
      <c r="AC425" s="4"/>
      <c r="AD425" s="9"/>
      <c r="AE425" s="4"/>
      <c r="AF425" s="9"/>
      <c r="AG425" s="4"/>
      <c r="AH425" s="21"/>
      <c r="AI425" s="4"/>
      <c r="AJ425" s="9"/>
    </row>
    <row r="426" spans="1:36" x14ac:dyDescent="0.25">
      <c r="A426" s="4"/>
      <c r="B426" s="9"/>
      <c r="C426" s="4"/>
      <c r="D426" s="9"/>
      <c r="E426" s="4"/>
      <c r="F426" s="21"/>
      <c r="G426" s="4"/>
      <c r="H426" s="9"/>
      <c r="I426" s="4"/>
      <c r="J426" s="9"/>
      <c r="K426" s="4"/>
      <c r="L426" s="9"/>
      <c r="M426" s="4"/>
      <c r="N426" s="9"/>
      <c r="O426" s="4"/>
      <c r="P426" s="9"/>
      <c r="Q426" s="4"/>
      <c r="R426" s="9"/>
      <c r="S426" s="4"/>
      <c r="T426" s="9"/>
      <c r="U426" s="4"/>
      <c r="V426" s="9"/>
      <c r="W426" s="4"/>
      <c r="X426" s="9"/>
      <c r="Y426" s="4"/>
      <c r="Z426" s="9"/>
      <c r="AA426" s="4"/>
      <c r="AB426" s="9"/>
      <c r="AC426" s="4"/>
      <c r="AD426" s="9"/>
      <c r="AE426" s="4"/>
      <c r="AF426" s="9"/>
      <c r="AG426" s="4"/>
      <c r="AH426" s="21"/>
      <c r="AI426" s="4"/>
      <c r="AJ426" s="9"/>
    </row>
    <row r="427" spans="1:36" x14ac:dyDescent="0.25">
      <c r="A427" s="4"/>
      <c r="B427" s="9"/>
      <c r="C427" s="4"/>
      <c r="D427" s="9"/>
      <c r="E427" s="4"/>
      <c r="F427" s="21"/>
      <c r="G427" s="4"/>
      <c r="H427" s="9"/>
      <c r="I427" s="4"/>
      <c r="J427" s="9"/>
      <c r="K427" s="4"/>
      <c r="L427" s="9"/>
      <c r="M427" s="4"/>
      <c r="N427" s="9"/>
      <c r="O427" s="4"/>
      <c r="P427" s="9"/>
      <c r="Q427" s="4"/>
      <c r="R427" s="9"/>
      <c r="S427" s="4"/>
      <c r="T427" s="9"/>
      <c r="U427" s="4"/>
      <c r="V427" s="9"/>
      <c r="W427" s="4"/>
      <c r="X427" s="9"/>
      <c r="Y427" s="4"/>
      <c r="Z427" s="9"/>
      <c r="AA427" s="4"/>
      <c r="AB427" s="9"/>
      <c r="AC427" s="4"/>
      <c r="AD427" s="9"/>
      <c r="AE427" s="4"/>
      <c r="AF427" s="9"/>
      <c r="AG427" s="4"/>
      <c r="AH427" s="21"/>
      <c r="AI427" s="4"/>
      <c r="AJ427" s="9"/>
    </row>
    <row r="428" spans="1:36" x14ac:dyDescent="0.25">
      <c r="A428" s="4"/>
      <c r="B428" s="9"/>
      <c r="C428" s="4"/>
      <c r="D428" s="9"/>
      <c r="E428" s="4"/>
      <c r="F428" s="21"/>
      <c r="G428" s="4"/>
      <c r="H428" s="9"/>
      <c r="I428" s="4"/>
      <c r="J428" s="9"/>
      <c r="K428" s="4"/>
      <c r="L428" s="9"/>
      <c r="M428" s="4"/>
      <c r="N428" s="9"/>
      <c r="O428" s="4"/>
      <c r="P428" s="9"/>
      <c r="Q428" s="4"/>
      <c r="R428" s="9"/>
      <c r="S428" s="4"/>
      <c r="T428" s="9"/>
      <c r="U428" s="4"/>
      <c r="V428" s="9"/>
      <c r="W428" s="4"/>
      <c r="X428" s="9"/>
      <c r="Y428" s="4"/>
      <c r="Z428" s="9"/>
      <c r="AA428" s="4"/>
      <c r="AB428" s="9"/>
      <c r="AC428" s="4"/>
      <c r="AD428" s="9"/>
      <c r="AE428" s="4"/>
      <c r="AF428" s="9"/>
      <c r="AG428" s="4"/>
      <c r="AH428" s="21"/>
      <c r="AI428" s="4"/>
      <c r="AJ428" s="9"/>
    </row>
    <row r="429" spans="1:36" x14ac:dyDescent="0.25">
      <c r="A429" s="4"/>
      <c r="B429" s="9"/>
      <c r="C429" s="4"/>
      <c r="D429" s="9"/>
      <c r="E429" s="4"/>
      <c r="F429" s="21"/>
      <c r="G429" s="4"/>
      <c r="H429" s="9"/>
      <c r="I429" s="4"/>
      <c r="J429" s="9"/>
      <c r="K429" s="4"/>
      <c r="L429" s="9"/>
      <c r="M429" s="4"/>
      <c r="N429" s="9"/>
      <c r="O429" s="4"/>
      <c r="P429" s="9"/>
      <c r="Q429" s="4"/>
      <c r="R429" s="9"/>
      <c r="S429" s="4"/>
      <c r="T429" s="9"/>
      <c r="U429" s="4"/>
      <c r="V429" s="9"/>
      <c r="W429" s="4"/>
      <c r="X429" s="9"/>
      <c r="Y429" s="4"/>
      <c r="Z429" s="9"/>
      <c r="AA429" s="4"/>
      <c r="AB429" s="9"/>
      <c r="AC429" s="4"/>
      <c r="AD429" s="9"/>
      <c r="AE429" s="4"/>
      <c r="AF429" s="9"/>
      <c r="AG429" s="4"/>
      <c r="AH429" s="21"/>
      <c r="AI429" s="4"/>
      <c r="AJ429" s="9"/>
    </row>
    <row r="430" spans="1:36" x14ac:dyDescent="0.25">
      <c r="A430" s="4"/>
      <c r="B430" s="9"/>
      <c r="C430" s="4"/>
      <c r="D430" s="9"/>
      <c r="E430" s="4"/>
      <c r="F430" s="21"/>
      <c r="G430" s="4"/>
      <c r="H430" s="9"/>
      <c r="I430" s="4"/>
      <c r="J430" s="9"/>
      <c r="K430" s="4"/>
      <c r="L430" s="9"/>
      <c r="M430" s="4"/>
      <c r="N430" s="9"/>
      <c r="O430" s="4"/>
      <c r="P430" s="9"/>
      <c r="Q430" s="4"/>
      <c r="R430" s="9"/>
      <c r="S430" s="4"/>
      <c r="T430" s="9"/>
      <c r="U430" s="4"/>
      <c r="V430" s="9"/>
      <c r="W430" s="4"/>
      <c r="X430" s="9"/>
      <c r="Y430" s="4"/>
      <c r="Z430" s="9"/>
      <c r="AA430" s="4"/>
      <c r="AB430" s="9"/>
      <c r="AC430" s="4"/>
      <c r="AD430" s="9"/>
      <c r="AE430" s="4"/>
      <c r="AF430" s="9"/>
      <c r="AG430" s="4"/>
      <c r="AH430" s="21"/>
      <c r="AI430" s="4"/>
      <c r="AJ430" s="9"/>
    </row>
    <row r="431" spans="1:36" x14ac:dyDescent="0.25">
      <c r="A431" s="4"/>
      <c r="B431" s="9"/>
      <c r="C431" s="4"/>
      <c r="D431" s="9"/>
      <c r="E431" s="4"/>
      <c r="F431" s="21"/>
      <c r="G431" s="4"/>
      <c r="H431" s="9"/>
      <c r="I431" s="4"/>
      <c r="J431" s="9"/>
      <c r="K431" s="4"/>
      <c r="L431" s="9"/>
      <c r="M431" s="4"/>
      <c r="N431" s="9"/>
      <c r="O431" s="4"/>
      <c r="P431" s="9"/>
      <c r="Q431" s="4"/>
      <c r="R431" s="9"/>
      <c r="S431" s="4"/>
      <c r="T431" s="9"/>
      <c r="U431" s="4"/>
      <c r="V431" s="9"/>
      <c r="W431" s="4"/>
      <c r="X431" s="9"/>
      <c r="Y431" s="4"/>
      <c r="Z431" s="9"/>
      <c r="AA431" s="4"/>
      <c r="AB431" s="9"/>
      <c r="AC431" s="4"/>
      <c r="AD431" s="9"/>
      <c r="AE431" s="4"/>
      <c r="AF431" s="9"/>
      <c r="AG431" s="4"/>
      <c r="AH431" s="21"/>
      <c r="AI431" s="4"/>
      <c r="AJ431" s="9"/>
    </row>
    <row r="432" spans="1:36" x14ac:dyDescent="0.25">
      <c r="A432" s="4"/>
      <c r="B432" s="9"/>
      <c r="C432" s="4"/>
      <c r="D432" s="9"/>
      <c r="E432" s="4"/>
      <c r="F432" s="21"/>
      <c r="G432" s="4"/>
      <c r="H432" s="9"/>
      <c r="I432" s="4"/>
      <c r="J432" s="9"/>
      <c r="K432" s="4"/>
      <c r="L432" s="9"/>
      <c r="M432" s="4"/>
      <c r="N432" s="9"/>
      <c r="O432" s="4"/>
      <c r="P432" s="9"/>
      <c r="Q432" s="4"/>
      <c r="R432" s="9"/>
      <c r="S432" s="4"/>
      <c r="T432" s="9"/>
      <c r="U432" s="4"/>
      <c r="V432" s="9"/>
      <c r="W432" s="4"/>
      <c r="X432" s="9"/>
      <c r="Y432" s="4"/>
      <c r="Z432" s="9"/>
      <c r="AA432" s="4"/>
      <c r="AB432" s="9"/>
      <c r="AC432" s="4"/>
      <c r="AD432" s="9"/>
      <c r="AE432" s="4"/>
      <c r="AF432" s="9"/>
      <c r="AG432" s="4"/>
      <c r="AH432" s="21"/>
      <c r="AI432" s="4"/>
      <c r="AJ432" s="9"/>
    </row>
    <row r="433" spans="1:36" x14ac:dyDescent="0.25">
      <c r="A433" s="4"/>
      <c r="B433" s="9"/>
      <c r="C433" s="4"/>
      <c r="D433" s="9"/>
      <c r="E433" s="4"/>
      <c r="F433" s="21"/>
      <c r="G433" s="4"/>
      <c r="H433" s="9"/>
      <c r="I433" s="4"/>
      <c r="J433" s="9"/>
      <c r="K433" s="4"/>
      <c r="L433" s="9"/>
      <c r="M433" s="4"/>
      <c r="N433" s="9"/>
      <c r="O433" s="4"/>
      <c r="P433" s="9"/>
      <c r="Q433" s="4"/>
      <c r="R433" s="9"/>
      <c r="S433" s="4"/>
      <c r="T433" s="9"/>
      <c r="U433" s="4"/>
      <c r="V433" s="9"/>
      <c r="W433" s="4"/>
      <c r="X433" s="9"/>
      <c r="Y433" s="4"/>
      <c r="Z433" s="9"/>
      <c r="AA433" s="4"/>
      <c r="AB433" s="9"/>
      <c r="AC433" s="4"/>
      <c r="AD433" s="9"/>
      <c r="AE433" s="4"/>
      <c r="AF433" s="9"/>
      <c r="AG433" s="4"/>
      <c r="AH433" s="21"/>
      <c r="AI433" s="4"/>
      <c r="AJ433" s="9"/>
    </row>
    <row r="434" spans="1:36" x14ac:dyDescent="0.25">
      <c r="A434" s="4"/>
      <c r="B434" s="9"/>
      <c r="C434" s="4"/>
      <c r="D434" s="9"/>
      <c r="E434" s="4"/>
      <c r="F434" s="21"/>
      <c r="G434" s="4"/>
      <c r="H434" s="9"/>
      <c r="I434" s="4"/>
      <c r="J434" s="9"/>
      <c r="K434" s="4"/>
      <c r="L434" s="9"/>
      <c r="M434" s="4"/>
      <c r="N434" s="9"/>
      <c r="O434" s="4"/>
      <c r="P434" s="9"/>
      <c r="Q434" s="4"/>
      <c r="R434" s="9"/>
      <c r="S434" s="4"/>
      <c r="T434" s="9"/>
      <c r="U434" s="4"/>
      <c r="V434" s="9"/>
      <c r="W434" s="4"/>
      <c r="X434" s="9"/>
      <c r="Y434" s="4"/>
      <c r="Z434" s="9"/>
      <c r="AA434" s="4"/>
      <c r="AB434" s="9"/>
      <c r="AC434" s="4"/>
      <c r="AD434" s="9"/>
      <c r="AE434" s="4"/>
      <c r="AF434" s="9"/>
      <c r="AG434" s="4"/>
      <c r="AH434" s="21"/>
      <c r="AI434" s="4"/>
      <c r="AJ434" s="9"/>
    </row>
    <row r="435" spans="1:36" x14ac:dyDescent="0.25">
      <c r="A435" s="4"/>
      <c r="B435" s="9"/>
      <c r="C435" s="4"/>
      <c r="D435" s="9"/>
      <c r="E435" s="4"/>
      <c r="F435" s="21"/>
      <c r="G435" s="4"/>
      <c r="H435" s="9"/>
      <c r="I435" s="4"/>
      <c r="J435" s="9"/>
      <c r="K435" s="4"/>
      <c r="L435" s="9"/>
      <c r="M435" s="4"/>
      <c r="N435" s="9"/>
      <c r="O435" s="4"/>
      <c r="P435" s="9"/>
      <c r="Q435" s="4"/>
      <c r="R435" s="9"/>
      <c r="S435" s="4"/>
      <c r="T435" s="9"/>
      <c r="U435" s="4"/>
      <c r="V435" s="9"/>
      <c r="W435" s="4"/>
      <c r="X435" s="9"/>
      <c r="Y435" s="4"/>
      <c r="Z435" s="9"/>
      <c r="AA435" s="4"/>
      <c r="AB435" s="9"/>
      <c r="AC435" s="4"/>
      <c r="AD435" s="9"/>
      <c r="AE435" s="4"/>
      <c r="AF435" s="9"/>
      <c r="AG435" s="4"/>
      <c r="AH435" s="21"/>
      <c r="AI435" s="4"/>
      <c r="AJ435" s="9"/>
    </row>
    <row r="436" spans="1:36" x14ac:dyDescent="0.25">
      <c r="A436" s="4"/>
      <c r="B436" s="9"/>
      <c r="C436" s="4"/>
      <c r="D436" s="9"/>
      <c r="E436" s="4"/>
      <c r="F436" s="21"/>
      <c r="G436" s="4"/>
      <c r="H436" s="9"/>
      <c r="I436" s="4"/>
      <c r="J436" s="9"/>
      <c r="K436" s="4"/>
      <c r="L436" s="9"/>
      <c r="M436" s="4"/>
      <c r="N436" s="9"/>
      <c r="O436" s="4"/>
      <c r="P436" s="9"/>
      <c r="Q436" s="4"/>
      <c r="R436" s="9"/>
      <c r="S436" s="4"/>
      <c r="T436" s="9"/>
      <c r="U436" s="4"/>
      <c r="V436" s="9"/>
      <c r="W436" s="4"/>
      <c r="X436" s="9"/>
      <c r="Y436" s="4"/>
      <c r="Z436" s="9"/>
      <c r="AA436" s="4"/>
      <c r="AB436" s="9"/>
      <c r="AC436" s="4"/>
      <c r="AD436" s="9"/>
      <c r="AE436" s="4"/>
      <c r="AF436" s="9"/>
      <c r="AG436" s="4"/>
      <c r="AH436" s="21"/>
      <c r="AI436" s="4"/>
      <c r="AJ436" s="9"/>
    </row>
    <row r="437" spans="1:36" x14ac:dyDescent="0.25">
      <c r="A437" s="4"/>
      <c r="B437" s="9"/>
      <c r="C437" s="4"/>
      <c r="D437" s="9"/>
      <c r="E437" s="4"/>
      <c r="F437" s="21"/>
      <c r="G437" s="4"/>
      <c r="H437" s="9"/>
      <c r="I437" s="4"/>
      <c r="J437" s="9"/>
      <c r="K437" s="4"/>
      <c r="L437" s="9"/>
      <c r="M437" s="4"/>
      <c r="N437" s="9"/>
      <c r="O437" s="4"/>
      <c r="P437" s="9"/>
      <c r="Q437" s="4"/>
      <c r="R437" s="9"/>
      <c r="S437" s="4"/>
      <c r="T437" s="9"/>
      <c r="U437" s="4"/>
      <c r="V437" s="9"/>
      <c r="W437" s="4"/>
      <c r="X437" s="9"/>
      <c r="Y437" s="4"/>
      <c r="Z437" s="9"/>
      <c r="AA437" s="4"/>
      <c r="AB437" s="9"/>
      <c r="AC437" s="4"/>
      <c r="AD437" s="9"/>
      <c r="AE437" s="4"/>
      <c r="AF437" s="9"/>
      <c r="AG437" s="4"/>
      <c r="AH437" s="21"/>
      <c r="AI437" s="4"/>
      <c r="AJ437" s="9"/>
    </row>
    <row r="438" spans="1:36" x14ac:dyDescent="0.25">
      <c r="A438" s="4"/>
      <c r="B438" s="9"/>
      <c r="C438" s="4"/>
      <c r="D438" s="9"/>
      <c r="E438" s="4"/>
      <c r="F438" s="21"/>
      <c r="G438" s="4"/>
      <c r="H438" s="9"/>
      <c r="I438" s="4"/>
      <c r="J438" s="9"/>
      <c r="K438" s="4"/>
      <c r="L438" s="9"/>
      <c r="M438" s="4"/>
      <c r="N438" s="9"/>
      <c r="O438" s="4"/>
      <c r="P438" s="9"/>
      <c r="Q438" s="4"/>
      <c r="R438" s="9"/>
      <c r="S438" s="4"/>
      <c r="T438" s="9"/>
      <c r="U438" s="4"/>
      <c r="V438" s="9"/>
      <c r="W438" s="4"/>
      <c r="X438" s="9"/>
      <c r="Y438" s="4"/>
      <c r="Z438" s="9"/>
      <c r="AA438" s="4"/>
      <c r="AB438" s="9"/>
      <c r="AC438" s="4"/>
      <c r="AD438" s="9"/>
      <c r="AE438" s="4"/>
      <c r="AF438" s="9"/>
      <c r="AG438" s="4"/>
      <c r="AH438" s="21"/>
      <c r="AI438" s="4"/>
      <c r="AJ438" s="9"/>
    </row>
    <row r="439" spans="1:36" x14ac:dyDescent="0.25">
      <c r="A439" s="4"/>
      <c r="B439" s="9"/>
      <c r="C439" s="4"/>
      <c r="D439" s="9"/>
      <c r="E439" s="4"/>
      <c r="F439" s="21"/>
      <c r="G439" s="4"/>
      <c r="H439" s="9"/>
      <c r="I439" s="4"/>
      <c r="J439" s="9"/>
      <c r="K439" s="4"/>
      <c r="L439" s="9"/>
      <c r="M439" s="4"/>
      <c r="N439" s="9"/>
      <c r="O439" s="4"/>
      <c r="P439" s="9"/>
      <c r="Q439" s="4"/>
      <c r="R439" s="9"/>
      <c r="S439" s="4"/>
      <c r="T439" s="9"/>
      <c r="U439" s="4"/>
      <c r="V439" s="9"/>
      <c r="W439" s="4"/>
      <c r="X439" s="9"/>
      <c r="Y439" s="4"/>
      <c r="Z439" s="9"/>
      <c r="AA439" s="4"/>
      <c r="AB439" s="9"/>
      <c r="AC439" s="4"/>
      <c r="AD439" s="9"/>
      <c r="AE439" s="4"/>
      <c r="AF439" s="9"/>
      <c r="AG439" s="4"/>
      <c r="AH439" s="21"/>
      <c r="AI439" s="4"/>
      <c r="AJ439" s="9"/>
    </row>
    <row r="440" spans="1:36" x14ac:dyDescent="0.25">
      <c r="A440" s="4"/>
      <c r="B440" s="9"/>
      <c r="C440" s="4"/>
      <c r="D440" s="9"/>
      <c r="E440" s="4"/>
      <c r="F440" s="21"/>
      <c r="G440" s="4"/>
      <c r="H440" s="9"/>
      <c r="I440" s="4"/>
      <c r="J440" s="9"/>
      <c r="K440" s="4"/>
      <c r="L440" s="9"/>
      <c r="M440" s="4"/>
      <c r="N440" s="9"/>
      <c r="O440" s="4"/>
      <c r="P440" s="9"/>
      <c r="Q440" s="4"/>
      <c r="R440" s="9"/>
      <c r="S440" s="4"/>
      <c r="T440" s="9"/>
      <c r="U440" s="4"/>
      <c r="V440" s="9"/>
      <c r="W440" s="4"/>
      <c r="X440" s="9"/>
      <c r="Y440" s="4"/>
      <c r="Z440" s="9"/>
      <c r="AA440" s="4"/>
      <c r="AB440" s="9"/>
      <c r="AC440" s="4"/>
      <c r="AD440" s="9"/>
      <c r="AE440" s="4"/>
      <c r="AF440" s="9"/>
      <c r="AG440" s="4"/>
      <c r="AH440" s="21"/>
      <c r="AI440" s="4"/>
      <c r="AJ440" s="9"/>
    </row>
    <row r="441" spans="1:36" x14ac:dyDescent="0.25">
      <c r="A441" s="4"/>
      <c r="B441" s="9"/>
      <c r="C441" s="4"/>
      <c r="D441" s="9"/>
      <c r="E441" s="4"/>
      <c r="F441" s="21"/>
      <c r="G441" s="4"/>
      <c r="H441" s="9"/>
      <c r="I441" s="4"/>
      <c r="J441" s="9"/>
      <c r="K441" s="4"/>
      <c r="L441" s="9"/>
      <c r="M441" s="4"/>
      <c r="N441" s="9"/>
      <c r="O441" s="4"/>
      <c r="P441" s="9"/>
      <c r="Q441" s="4"/>
      <c r="R441" s="9"/>
      <c r="S441" s="4"/>
      <c r="T441" s="9"/>
      <c r="U441" s="4"/>
      <c r="V441" s="9"/>
      <c r="W441" s="4"/>
      <c r="X441" s="9"/>
      <c r="Y441" s="4"/>
      <c r="Z441" s="9"/>
      <c r="AA441" s="4"/>
      <c r="AB441" s="9"/>
      <c r="AC441" s="4"/>
      <c r="AD441" s="9"/>
      <c r="AE441" s="4"/>
      <c r="AF441" s="9"/>
      <c r="AG441" s="4"/>
      <c r="AH441" s="21"/>
      <c r="AI441" s="4"/>
      <c r="AJ441" s="9"/>
    </row>
    <row r="442" spans="1:36" x14ac:dyDescent="0.25">
      <c r="A442" s="4"/>
      <c r="B442" s="9"/>
      <c r="C442" s="4"/>
      <c r="D442" s="9"/>
      <c r="E442" s="4"/>
      <c r="F442" s="21"/>
      <c r="G442" s="4"/>
      <c r="H442" s="9"/>
      <c r="I442" s="4"/>
      <c r="J442" s="9"/>
      <c r="K442" s="4"/>
      <c r="L442" s="9"/>
      <c r="M442" s="4"/>
      <c r="N442" s="9"/>
      <c r="O442" s="4"/>
      <c r="P442" s="9"/>
      <c r="Q442" s="4"/>
      <c r="R442" s="9"/>
      <c r="S442" s="4"/>
      <c r="T442" s="9"/>
      <c r="U442" s="4"/>
      <c r="V442" s="9"/>
      <c r="W442" s="4"/>
      <c r="X442" s="9"/>
      <c r="Y442" s="4"/>
      <c r="Z442" s="9"/>
      <c r="AA442" s="4"/>
      <c r="AB442" s="9"/>
      <c r="AC442" s="4"/>
      <c r="AD442" s="9"/>
      <c r="AE442" s="4"/>
      <c r="AF442" s="9"/>
      <c r="AG442" s="4"/>
      <c r="AH442" s="21"/>
      <c r="AI442" s="4"/>
      <c r="AJ442" s="9"/>
    </row>
    <row r="443" spans="1:36" x14ac:dyDescent="0.25">
      <c r="A443" s="4"/>
      <c r="B443" s="9"/>
      <c r="C443" s="4"/>
      <c r="D443" s="9"/>
      <c r="E443" s="4"/>
      <c r="F443" s="21"/>
      <c r="G443" s="4"/>
      <c r="H443" s="9"/>
      <c r="I443" s="4"/>
      <c r="J443" s="9"/>
      <c r="K443" s="4"/>
      <c r="L443" s="9"/>
      <c r="M443" s="4"/>
      <c r="N443" s="9"/>
      <c r="O443" s="4"/>
      <c r="P443" s="9"/>
      <c r="Q443" s="4"/>
      <c r="R443" s="9"/>
      <c r="S443" s="4"/>
      <c r="T443" s="9"/>
      <c r="U443" s="4"/>
      <c r="V443" s="9"/>
      <c r="W443" s="4"/>
      <c r="X443" s="9"/>
      <c r="Y443" s="4"/>
      <c r="Z443" s="9"/>
      <c r="AA443" s="4"/>
      <c r="AB443" s="9"/>
      <c r="AC443" s="4"/>
      <c r="AD443" s="9"/>
      <c r="AE443" s="4"/>
      <c r="AF443" s="9"/>
      <c r="AG443" s="4"/>
      <c r="AH443" s="21"/>
      <c r="AI443" s="4"/>
      <c r="AJ443" s="9"/>
    </row>
    <row r="444" spans="1:36" x14ac:dyDescent="0.25">
      <c r="A444" s="4"/>
      <c r="B444" s="9"/>
      <c r="C444" s="4"/>
      <c r="D444" s="9"/>
      <c r="E444" s="4"/>
      <c r="F444" s="21"/>
      <c r="G444" s="4"/>
      <c r="H444" s="9"/>
      <c r="I444" s="4"/>
      <c r="J444" s="9"/>
      <c r="K444" s="4"/>
      <c r="L444" s="9"/>
      <c r="M444" s="4"/>
      <c r="N444" s="9"/>
      <c r="O444" s="4"/>
      <c r="P444" s="9"/>
      <c r="Q444" s="4"/>
      <c r="R444" s="9"/>
      <c r="S444" s="4"/>
      <c r="T444" s="9"/>
      <c r="U444" s="4"/>
      <c r="V444" s="9"/>
      <c r="W444" s="4"/>
      <c r="X444" s="9"/>
      <c r="Y444" s="4"/>
      <c r="Z444" s="9"/>
      <c r="AA444" s="4"/>
      <c r="AB444" s="9"/>
      <c r="AC444" s="4"/>
      <c r="AD444" s="9"/>
      <c r="AE444" s="4"/>
      <c r="AF444" s="9"/>
      <c r="AG444" s="4"/>
      <c r="AH444" s="21"/>
      <c r="AI444" s="4"/>
      <c r="AJ444" s="9"/>
    </row>
    <row r="445" spans="1:36" x14ac:dyDescent="0.25">
      <c r="A445" s="4"/>
      <c r="B445" s="9"/>
      <c r="C445" s="4"/>
      <c r="D445" s="9"/>
      <c r="E445" s="4"/>
      <c r="F445" s="21"/>
      <c r="G445" s="4"/>
      <c r="H445" s="9"/>
      <c r="I445" s="4"/>
      <c r="J445" s="9"/>
      <c r="K445" s="4"/>
      <c r="L445" s="9"/>
      <c r="M445" s="4"/>
      <c r="N445" s="9"/>
      <c r="O445" s="4"/>
      <c r="P445" s="9"/>
      <c r="Q445" s="4"/>
      <c r="R445" s="9"/>
      <c r="S445" s="4"/>
      <c r="T445" s="9"/>
      <c r="U445" s="4"/>
      <c r="V445" s="9"/>
      <c r="W445" s="4"/>
      <c r="X445" s="9"/>
      <c r="Y445" s="4"/>
      <c r="Z445" s="9"/>
      <c r="AA445" s="4"/>
      <c r="AB445" s="9"/>
      <c r="AC445" s="4"/>
      <c r="AD445" s="9"/>
      <c r="AE445" s="4"/>
      <c r="AF445" s="9"/>
      <c r="AG445" s="4"/>
      <c r="AH445" s="21"/>
      <c r="AI445" s="4"/>
      <c r="AJ445" s="9"/>
    </row>
    <row r="446" spans="1:36" x14ac:dyDescent="0.25">
      <c r="A446" s="4"/>
      <c r="B446" s="9"/>
      <c r="C446" s="4"/>
      <c r="D446" s="9"/>
      <c r="E446" s="4"/>
      <c r="F446" s="21"/>
      <c r="G446" s="4"/>
      <c r="H446" s="9"/>
      <c r="I446" s="4"/>
      <c r="J446" s="9"/>
      <c r="K446" s="4"/>
      <c r="L446" s="9"/>
      <c r="M446" s="4"/>
      <c r="N446" s="9"/>
      <c r="O446" s="4"/>
      <c r="P446" s="9"/>
      <c r="Q446" s="4"/>
      <c r="R446" s="9"/>
      <c r="S446" s="4"/>
      <c r="T446" s="9"/>
      <c r="U446" s="4"/>
      <c r="V446" s="9"/>
      <c r="W446" s="4"/>
      <c r="X446" s="9"/>
      <c r="Y446" s="4"/>
      <c r="Z446" s="9"/>
      <c r="AA446" s="4"/>
      <c r="AB446" s="9"/>
      <c r="AC446" s="4"/>
      <c r="AD446" s="9"/>
      <c r="AE446" s="4"/>
      <c r="AF446" s="9"/>
      <c r="AG446" s="4"/>
      <c r="AH446" s="21"/>
      <c r="AI446" s="4"/>
      <c r="AJ446" s="9"/>
    </row>
    <row r="447" spans="1:36" x14ac:dyDescent="0.25">
      <c r="A447" s="4"/>
      <c r="B447" s="9"/>
      <c r="C447" s="4"/>
      <c r="D447" s="9"/>
      <c r="E447" s="4"/>
      <c r="F447" s="21"/>
      <c r="G447" s="4"/>
      <c r="H447" s="9"/>
      <c r="I447" s="4"/>
      <c r="J447" s="9"/>
      <c r="K447" s="4"/>
      <c r="L447" s="9"/>
      <c r="M447" s="4"/>
      <c r="N447" s="9"/>
      <c r="O447" s="4"/>
      <c r="P447" s="9"/>
      <c r="Q447" s="4"/>
      <c r="R447" s="9"/>
      <c r="S447" s="4"/>
      <c r="T447" s="9"/>
      <c r="U447" s="4"/>
      <c r="V447" s="9"/>
      <c r="W447" s="4"/>
      <c r="X447" s="9"/>
      <c r="Y447" s="4"/>
      <c r="Z447" s="9"/>
      <c r="AA447" s="4"/>
      <c r="AB447" s="9"/>
      <c r="AC447" s="4"/>
      <c r="AD447" s="9"/>
      <c r="AE447" s="4"/>
      <c r="AF447" s="9"/>
      <c r="AG447" s="4"/>
      <c r="AH447" s="21"/>
      <c r="AI447" s="4"/>
      <c r="AJ447" s="9"/>
    </row>
    <row r="448" spans="1:36" x14ac:dyDescent="0.25">
      <c r="A448" s="4"/>
      <c r="B448" s="9"/>
      <c r="C448" s="4"/>
      <c r="D448" s="9"/>
      <c r="E448" s="4"/>
      <c r="F448" s="21"/>
      <c r="G448" s="4"/>
      <c r="H448" s="9"/>
      <c r="I448" s="4"/>
      <c r="J448" s="9"/>
      <c r="K448" s="4"/>
      <c r="L448" s="9"/>
      <c r="M448" s="4"/>
      <c r="N448" s="9"/>
      <c r="O448" s="4"/>
      <c r="P448" s="9"/>
      <c r="Q448" s="4"/>
      <c r="R448" s="9"/>
      <c r="S448" s="4"/>
      <c r="T448" s="9"/>
      <c r="U448" s="4"/>
      <c r="V448" s="9"/>
      <c r="W448" s="4"/>
      <c r="X448" s="9"/>
      <c r="Y448" s="4"/>
      <c r="Z448" s="9"/>
      <c r="AA448" s="4"/>
      <c r="AB448" s="9"/>
      <c r="AC448" s="4"/>
      <c r="AD448" s="9"/>
      <c r="AE448" s="4"/>
      <c r="AF448" s="9"/>
      <c r="AG448" s="4"/>
      <c r="AH448" s="21"/>
      <c r="AI448" s="4"/>
      <c r="AJ448" s="9"/>
    </row>
    <row r="449" spans="1:36" x14ac:dyDescent="0.25">
      <c r="A449" s="4"/>
      <c r="B449" s="9"/>
      <c r="C449" s="4"/>
      <c r="D449" s="9"/>
      <c r="E449" s="4"/>
      <c r="F449" s="21"/>
      <c r="G449" s="4"/>
      <c r="H449" s="9"/>
      <c r="I449" s="4"/>
      <c r="J449" s="9"/>
      <c r="K449" s="4"/>
      <c r="L449" s="9"/>
      <c r="M449" s="4"/>
      <c r="N449" s="9"/>
      <c r="O449" s="4"/>
      <c r="P449" s="9"/>
      <c r="Q449" s="4"/>
      <c r="R449" s="9"/>
      <c r="S449" s="4"/>
      <c r="T449" s="9"/>
      <c r="U449" s="4"/>
      <c r="V449" s="9"/>
      <c r="W449" s="4"/>
      <c r="X449" s="9"/>
      <c r="Y449" s="4"/>
      <c r="Z449" s="9"/>
      <c r="AA449" s="4"/>
      <c r="AB449" s="9"/>
      <c r="AC449" s="4"/>
      <c r="AD449" s="9"/>
      <c r="AE449" s="4"/>
      <c r="AF449" s="9"/>
      <c r="AG449" s="4"/>
      <c r="AH449" s="21"/>
      <c r="AI449" s="4"/>
      <c r="AJ449" s="9"/>
    </row>
    <row r="450" spans="1:36" x14ac:dyDescent="0.25">
      <c r="A450" s="4"/>
      <c r="B450" s="9"/>
      <c r="C450" s="4"/>
      <c r="D450" s="9"/>
      <c r="E450" s="4"/>
      <c r="F450" s="21"/>
      <c r="G450" s="4"/>
      <c r="H450" s="9"/>
      <c r="I450" s="4"/>
      <c r="J450" s="9"/>
      <c r="K450" s="4"/>
      <c r="L450" s="9"/>
      <c r="M450" s="4"/>
      <c r="N450" s="9"/>
      <c r="O450" s="4"/>
      <c r="P450" s="9"/>
      <c r="Q450" s="4"/>
      <c r="R450" s="9"/>
      <c r="S450" s="4"/>
      <c r="T450" s="9"/>
      <c r="U450" s="4"/>
      <c r="V450" s="9"/>
      <c r="W450" s="4"/>
      <c r="X450" s="9"/>
      <c r="Y450" s="4"/>
      <c r="Z450" s="9"/>
      <c r="AA450" s="4"/>
      <c r="AB450" s="9"/>
      <c r="AC450" s="4"/>
      <c r="AD450" s="9"/>
      <c r="AE450" s="4"/>
      <c r="AF450" s="9"/>
      <c r="AG450" s="4"/>
      <c r="AH450" s="21"/>
      <c r="AI450" s="4"/>
      <c r="AJ450" s="9"/>
    </row>
    <row r="451" spans="1:36" x14ac:dyDescent="0.25">
      <c r="A451" s="4"/>
      <c r="B451" s="9"/>
      <c r="C451" s="4"/>
      <c r="D451" s="9"/>
      <c r="E451" s="4"/>
      <c r="F451" s="21"/>
      <c r="G451" s="4"/>
      <c r="H451" s="9"/>
      <c r="I451" s="4"/>
      <c r="J451" s="9"/>
      <c r="K451" s="4"/>
      <c r="L451" s="9"/>
      <c r="M451" s="4"/>
      <c r="N451" s="9"/>
      <c r="O451" s="4"/>
      <c r="P451" s="9"/>
      <c r="Q451" s="4"/>
      <c r="R451" s="9"/>
      <c r="S451" s="4"/>
      <c r="T451" s="9"/>
      <c r="U451" s="4"/>
      <c r="V451" s="9"/>
      <c r="W451" s="4"/>
      <c r="X451" s="9"/>
      <c r="Y451" s="4"/>
      <c r="Z451" s="9"/>
      <c r="AA451" s="4"/>
      <c r="AB451" s="9"/>
      <c r="AC451" s="4"/>
      <c r="AD451" s="9"/>
      <c r="AE451" s="4"/>
      <c r="AF451" s="9"/>
      <c r="AG451" s="4"/>
      <c r="AH451" s="21"/>
      <c r="AI451" s="4"/>
      <c r="AJ451" s="9"/>
    </row>
    <row r="452" spans="1:36" x14ac:dyDescent="0.25">
      <c r="A452" s="4"/>
      <c r="B452" s="9"/>
      <c r="C452" s="4"/>
      <c r="D452" s="9"/>
      <c r="E452" s="4"/>
      <c r="F452" s="21"/>
      <c r="G452" s="4"/>
      <c r="H452" s="9"/>
      <c r="I452" s="4"/>
      <c r="J452" s="9"/>
      <c r="K452" s="4"/>
      <c r="L452" s="9"/>
      <c r="M452" s="4"/>
      <c r="N452" s="9"/>
      <c r="O452" s="4"/>
      <c r="P452" s="9"/>
      <c r="Q452" s="4"/>
      <c r="R452" s="9"/>
      <c r="S452" s="4"/>
      <c r="T452" s="9"/>
      <c r="U452" s="4"/>
      <c r="V452" s="9"/>
      <c r="W452" s="4"/>
      <c r="X452" s="9"/>
      <c r="Y452" s="4"/>
      <c r="Z452" s="9"/>
      <c r="AA452" s="4"/>
      <c r="AB452" s="9"/>
      <c r="AC452" s="4"/>
      <c r="AD452" s="9"/>
      <c r="AE452" s="4"/>
      <c r="AF452" s="9"/>
      <c r="AG452" s="4"/>
      <c r="AH452" s="21"/>
      <c r="AI452" s="4"/>
      <c r="AJ452" s="9"/>
    </row>
    <row r="453" spans="1:36" x14ac:dyDescent="0.25">
      <c r="A453" s="4"/>
      <c r="B453" s="9"/>
      <c r="C453" s="4"/>
      <c r="D453" s="9"/>
      <c r="E453" s="4"/>
      <c r="F453" s="21"/>
      <c r="G453" s="4"/>
      <c r="H453" s="9"/>
      <c r="I453" s="4"/>
      <c r="J453" s="9"/>
      <c r="K453" s="4"/>
      <c r="L453" s="9"/>
      <c r="M453" s="4"/>
      <c r="N453" s="9"/>
      <c r="O453" s="4"/>
      <c r="P453" s="9"/>
      <c r="Q453" s="4"/>
      <c r="R453" s="9"/>
      <c r="S453" s="4"/>
      <c r="T453" s="9"/>
      <c r="U453" s="4"/>
      <c r="V453" s="9"/>
      <c r="W453" s="4"/>
      <c r="X453" s="9"/>
      <c r="Y453" s="4"/>
      <c r="Z453" s="9"/>
      <c r="AA453" s="4"/>
      <c r="AB453" s="9"/>
      <c r="AC453" s="4"/>
      <c r="AD453" s="9"/>
      <c r="AE453" s="4"/>
      <c r="AF453" s="9"/>
      <c r="AG453" s="4"/>
      <c r="AH453" s="21"/>
      <c r="AI453" s="4"/>
      <c r="AJ453" s="9"/>
    </row>
    <row r="454" spans="1:36" x14ac:dyDescent="0.25">
      <c r="A454" s="4"/>
      <c r="B454" s="9"/>
      <c r="C454" s="4"/>
      <c r="D454" s="9"/>
      <c r="E454" s="4"/>
      <c r="F454" s="21"/>
      <c r="G454" s="4"/>
      <c r="H454" s="9"/>
      <c r="I454" s="4"/>
      <c r="J454" s="9"/>
      <c r="K454" s="4"/>
      <c r="L454" s="9"/>
      <c r="M454" s="4"/>
      <c r="N454" s="9"/>
      <c r="O454" s="4"/>
      <c r="P454" s="9"/>
      <c r="Q454" s="4"/>
      <c r="R454" s="9"/>
      <c r="S454" s="4"/>
      <c r="T454" s="9"/>
      <c r="U454" s="4"/>
      <c r="V454" s="9"/>
      <c r="W454" s="4"/>
      <c r="X454" s="9"/>
      <c r="Y454" s="4"/>
      <c r="Z454" s="9"/>
      <c r="AA454" s="4"/>
      <c r="AB454" s="9"/>
      <c r="AC454" s="4"/>
      <c r="AD454" s="9"/>
      <c r="AE454" s="4"/>
      <c r="AF454" s="9"/>
      <c r="AG454" s="4"/>
      <c r="AH454" s="21"/>
      <c r="AI454" s="4"/>
      <c r="AJ454" s="9"/>
    </row>
    <row r="455" spans="1:36" x14ac:dyDescent="0.25">
      <c r="A455" s="4"/>
      <c r="B455" s="9"/>
      <c r="C455" s="4"/>
      <c r="D455" s="9"/>
      <c r="E455" s="4"/>
      <c r="F455" s="21"/>
      <c r="G455" s="4"/>
      <c r="H455" s="9"/>
      <c r="I455" s="4"/>
      <c r="J455" s="9"/>
      <c r="K455" s="4"/>
      <c r="L455" s="9"/>
      <c r="M455" s="4"/>
      <c r="N455" s="9"/>
      <c r="O455" s="4"/>
      <c r="P455" s="9"/>
      <c r="Q455" s="4"/>
      <c r="R455" s="9"/>
      <c r="S455" s="4"/>
      <c r="T455" s="9"/>
      <c r="U455" s="4"/>
      <c r="V455" s="9"/>
      <c r="W455" s="4"/>
      <c r="X455" s="9"/>
      <c r="Y455" s="4"/>
      <c r="Z455" s="9"/>
      <c r="AA455" s="4"/>
      <c r="AB455" s="9"/>
      <c r="AC455" s="4"/>
      <c r="AD455" s="9"/>
      <c r="AE455" s="4"/>
      <c r="AF455" s="9"/>
      <c r="AG455" s="4"/>
      <c r="AH455" s="21"/>
      <c r="AI455" s="4"/>
      <c r="AJ455" s="9"/>
    </row>
    <row r="456" spans="1:36" x14ac:dyDescent="0.25">
      <c r="A456" s="4"/>
      <c r="B456" s="9"/>
      <c r="C456" s="4"/>
      <c r="D456" s="9"/>
      <c r="E456" s="4"/>
      <c r="F456" s="21"/>
      <c r="G456" s="4"/>
      <c r="H456" s="9"/>
      <c r="I456" s="4"/>
      <c r="J456" s="9"/>
      <c r="K456" s="4"/>
      <c r="L456" s="9"/>
      <c r="M456" s="4"/>
      <c r="N456" s="9"/>
      <c r="O456" s="4"/>
      <c r="P456" s="9"/>
      <c r="Q456" s="4"/>
      <c r="R456" s="9"/>
      <c r="S456" s="4"/>
      <c r="T456" s="9"/>
      <c r="U456" s="4"/>
      <c r="V456" s="9"/>
      <c r="W456" s="4"/>
      <c r="X456" s="9"/>
      <c r="Y456" s="4"/>
      <c r="Z456" s="9"/>
      <c r="AA456" s="4"/>
      <c r="AB456" s="9"/>
      <c r="AC456" s="4"/>
      <c r="AD456" s="9"/>
      <c r="AE456" s="4"/>
      <c r="AF456" s="9"/>
      <c r="AG456" s="4"/>
      <c r="AH456" s="21"/>
      <c r="AI456" s="4"/>
      <c r="AJ456" s="9"/>
    </row>
    <row r="457" spans="1:36" x14ac:dyDescent="0.25">
      <c r="A457" s="4"/>
      <c r="B457" s="9"/>
      <c r="C457" s="4"/>
      <c r="D457" s="9"/>
      <c r="E457" s="4"/>
      <c r="F457" s="21"/>
      <c r="G457" s="4"/>
      <c r="H457" s="9"/>
      <c r="I457" s="4"/>
      <c r="J457" s="9"/>
      <c r="K457" s="4"/>
      <c r="L457" s="9"/>
      <c r="M457" s="4"/>
      <c r="N457" s="9"/>
      <c r="O457" s="4"/>
      <c r="P457" s="9"/>
      <c r="Q457" s="4"/>
      <c r="R457" s="9"/>
      <c r="S457" s="4"/>
      <c r="T457" s="9"/>
      <c r="U457" s="4"/>
      <c r="V457" s="9"/>
      <c r="W457" s="4"/>
      <c r="X457" s="9"/>
      <c r="Y457" s="4"/>
      <c r="Z457" s="9"/>
      <c r="AA457" s="4"/>
      <c r="AB457" s="9"/>
      <c r="AC457" s="4"/>
      <c r="AD457" s="9"/>
      <c r="AE457" s="4"/>
      <c r="AF457" s="9"/>
      <c r="AG457" s="4"/>
      <c r="AH457" s="21"/>
      <c r="AI457" s="4"/>
      <c r="AJ457" s="9"/>
    </row>
    <row r="458" spans="1:36" x14ac:dyDescent="0.25">
      <c r="A458" s="4"/>
      <c r="B458" s="9"/>
      <c r="C458" s="4"/>
      <c r="D458" s="9"/>
      <c r="E458" s="4"/>
      <c r="F458" s="21"/>
      <c r="G458" s="4"/>
      <c r="H458" s="9"/>
      <c r="I458" s="4"/>
      <c r="J458" s="9"/>
      <c r="K458" s="4"/>
      <c r="L458" s="9"/>
      <c r="M458" s="4"/>
      <c r="N458" s="9"/>
      <c r="O458" s="4"/>
      <c r="P458" s="9"/>
      <c r="Q458" s="4"/>
      <c r="R458" s="9"/>
      <c r="S458" s="4"/>
      <c r="T458" s="9"/>
      <c r="U458" s="4"/>
      <c r="V458" s="9"/>
      <c r="W458" s="4"/>
      <c r="X458" s="9"/>
      <c r="Y458" s="4"/>
      <c r="Z458" s="9"/>
      <c r="AA458" s="4"/>
      <c r="AB458" s="9"/>
      <c r="AC458" s="4"/>
      <c r="AD458" s="9"/>
      <c r="AE458" s="4"/>
      <c r="AF458" s="9"/>
      <c r="AG458" s="4"/>
      <c r="AH458" s="21"/>
      <c r="AI458" s="4"/>
      <c r="AJ458" s="9"/>
    </row>
    <row r="459" spans="1:36" x14ac:dyDescent="0.25">
      <c r="A459" s="4"/>
      <c r="B459" s="9"/>
      <c r="C459" s="4"/>
      <c r="D459" s="9"/>
      <c r="E459" s="4"/>
      <c r="F459" s="21"/>
      <c r="G459" s="4"/>
      <c r="H459" s="9"/>
      <c r="I459" s="4"/>
      <c r="J459" s="9"/>
      <c r="K459" s="4"/>
      <c r="L459" s="9"/>
      <c r="M459" s="4"/>
      <c r="N459" s="9"/>
      <c r="O459" s="4"/>
      <c r="P459" s="9"/>
      <c r="Q459" s="4"/>
      <c r="R459" s="9"/>
      <c r="S459" s="4"/>
      <c r="T459" s="9"/>
      <c r="U459" s="4"/>
      <c r="V459" s="9"/>
      <c r="W459" s="4"/>
      <c r="X459" s="9"/>
      <c r="Y459" s="4"/>
      <c r="Z459" s="9"/>
      <c r="AA459" s="4"/>
      <c r="AB459" s="9"/>
      <c r="AC459" s="4"/>
      <c r="AD459" s="9"/>
      <c r="AE459" s="4"/>
      <c r="AF459" s="9"/>
      <c r="AG459" s="4"/>
      <c r="AH459" s="21"/>
      <c r="AI459" s="4"/>
      <c r="AJ459" s="9"/>
    </row>
    <row r="460" spans="1:36" x14ac:dyDescent="0.25">
      <c r="A460" s="4"/>
      <c r="B460" s="9"/>
      <c r="C460" s="4"/>
      <c r="D460" s="9"/>
      <c r="E460" s="4"/>
      <c r="F460" s="21"/>
      <c r="G460" s="4"/>
      <c r="H460" s="9"/>
      <c r="I460" s="4"/>
      <c r="J460" s="9"/>
      <c r="K460" s="4"/>
      <c r="L460" s="9"/>
      <c r="M460" s="4"/>
      <c r="N460" s="9"/>
      <c r="O460" s="4"/>
      <c r="P460" s="9"/>
      <c r="Q460" s="4"/>
      <c r="R460" s="9"/>
      <c r="S460" s="4"/>
      <c r="T460" s="9"/>
      <c r="U460" s="4"/>
      <c r="V460" s="9"/>
      <c r="W460" s="4"/>
      <c r="X460" s="9"/>
      <c r="Y460" s="4"/>
      <c r="Z460" s="9"/>
      <c r="AA460" s="4"/>
      <c r="AB460" s="9"/>
      <c r="AC460" s="4"/>
      <c r="AD460" s="9"/>
      <c r="AE460" s="4"/>
      <c r="AF460" s="9"/>
      <c r="AG460" s="4"/>
      <c r="AH460" s="21"/>
      <c r="AI460" s="4"/>
      <c r="AJ460" s="9"/>
    </row>
    <row r="461" spans="1:36" x14ac:dyDescent="0.25">
      <c r="A461" s="4"/>
      <c r="B461" s="9"/>
      <c r="C461" s="4"/>
      <c r="D461" s="9"/>
      <c r="E461" s="4"/>
      <c r="F461" s="21"/>
      <c r="G461" s="4"/>
      <c r="H461" s="9"/>
      <c r="I461" s="4"/>
      <c r="J461" s="9"/>
      <c r="K461" s="4"/>
      <c r="L461" s="9"/>
      <c r="M461" s="4"/>
      <c r="N461" s="9"/>
      <c r="O461" s="4"/>
      <c r="P461" s="9"/>
      <c r="Q461" s="4"/>
      <c r="R461" s="9"/>
      <c r="S461" s="4"/>
      <c r="T461" s="9"/>
      <c r="U461" s="4"/>
      <c r="V461" s="9"/>
      <c r="W461" s="4"/>
      <c r="X461" s="9"/>
      <c r="Y461" s="4"/>
      <c r="Z461" s="9"/>
      <c r="AA461" s="4"/>
      <c r="AB461" s="9"/>
      <c r="AC461" s="4"/>
      <c r="AD461" s="9"/>
      <c r="AE461" s="4"/>
      <c r="AF461" s="9"/>
      <c r="AG461" s="4"/>
      <c r="AH461" s="21"/>
      <c r="AI461" s="4"/>
      <c r="AJ461" s="9"/>
    </row>
    <row r="462" spans="1:36" x14ac:dyDescent="0.25">
      <c r="A462" s="4"/>
      <c r="B462" s="9"/>
      <c r="C462" s="4"/>
      <c r="D462" s="9"/>
      <c r="E462" s="4"/>
      <c r="F462" s="21"/>
      <c r="G462" s="4"/>
      <c r="H462" s="9"/>
      <c r="I462" s="4"/>
      <c r="J462" s="9"/>
      <c r="K462" s="4"/>
      <c r="L462" s="9"/>
      <c r="M462" s="4"/>
      <c r="N462" s="9"/>
      <c r="O462" s="4"/>
      <c r="P462" s="9"/>
      <c r="Q462" s="4"/>
      <c r="R462" s="9"/>
      <c r="S462" s="4"/>
      <c r="T462" s="9"/>
      <c r="U462" s="4"/>
      <c r="V462" s="9"/>
      <c r="W462" s="4"/>
      <c r="X462" s="9"/>
      <c r="Y462" s="4"/>
      <c r="Z462" s="9"/>
      <c r="AA462" s="4"/>
      <c r="AB462" s="9"/>
      <c r="AC462" s="4"/>
      <c r="AD462" s="9"/>
      <c r="AE462" s="4"/>
      <c r="AF462" s="9"/>
      <c r="AG462" s="4"/>
      <c r="AH462" s="21"/>
      <c r="AI462" s="4"/>
      <c r="AJ462" s="9"/>
    </row>
    <row r="463" spans="1:36" x14ac:dyDescent="0.25">
      <c r="A463" s="4"/>
      <c r="B463" s="9"/>
      <c r="C463" s="4"/>
      <c r="D463" s="9"/>
      <c r="E463" s="4"/>
      <c r="F463" s="21"/>
      <c r="G463" s="4"/>
      <c r="H463" s="9"/>
      <c r="I463" s="4"/>
      <c r="J463" s="9"/>
      <c r="K463" s="4"/>
      <c r="L463" s="9"/>
      <c r="M463" s="4"/>
      <c r="N463" s="9"/>
      <c r="O463" s="4"/>
      <c r="P463" s="9"/>
      <c r="Q463" s="4"/>
      <c r="R463" s="9"/>
      <c r="S463" s="4"/>
      <c r="T463" s="9"/>
      <c r="U463" s="4"/>
      <c r="V463" s="9"/>
      <c r="W463" s="4"/>
      <c r="X463" s="9"/>
      <c r="Y463" s="4"/>
      <c r="Z463" s="9"/>
      <c r="AA463" s="4"/>
      <c r="AB463" s="9"/>
      <c r="AC463" s="4"/>
      <c r="AD463" s="9"/>
      <c r="AE463" s="4"/>
      <c r="AF463" s="9"/>
      <c r="AG463" s="4"/>
      <c r="AH463" s="21"/>
      <c r="AI463" s="4"/>
      <c r="AJ463" s="9"/>
    </row>
    <row r="464" spans="1:36" x14ac:dyDescent="0.25">
      <c r="A464" s="4"/>
      <c r="B464" s="9"/>
      <c r="C464" s="4"/>
      <c r="D464" s="9"/>
      <c r="E464" s="4"/>
      <c r="F464" s="21"/>
      <c r="G464" s="4"/>
      <c r="H464" s="9"/>
      <c r="I464" s="4"/>
      <c r="J464" s="9"/>
      <c r="K464" s="4"/>
      <c r="L464" s="9"/>
      <c r="M464" s="4"/>
      <c r="N464" s="9"/>
      <c r="O464" s="4"/>
      <c r="P464" s="9"/>
      <c r="Q464" s="4"/>
      <c r="R464" s="9"/>
      <c r="S464" s="4"/>
      <c r="T464" s="9"/>
      <c r="U464" s="4"/>
      <c r="V464" s="9"/>
      <c r="W464" s="4"/>
      <c r="X464" s="9"/>
      <c r="Y464" s="4"/>
      <c r="Z464" s="9"/>
      <c r="AA464" s="4"/>
      <c r="AB464" s="9"/>
      <c r="AC464" s="4"/>
      <c r="AD464" s="9"/>
      <c r="AE464" s="4"/>
      <c r="AF464" s="9"/>
      <c r="AG464" s="4"/>
      <c r="AH464" s="21"/>
      <c r="AI464" s="4"/>
      <c r="AJ464" s="9"/>
    </row>
    <row r="465" spans="1:36" x14ac:dyDescent="0.25">
      <c r="A465" s="4"/>
      <c r="B465" s="9"/>
      <c r="C465" s="4"/>
      <c r="D465" s="9"/>
      <c r="E465" s="4"/>
      <c r="F465" s="21"/>
      <c r="G465" s="4"/>
      <c r="H465" s="9"/>
      <c r="I465" s="4"/>
      <c r="J465" s="9"/>
      <c r="K465" s="4"/>
      <c r="L465" s="9"/>
      <c r="M465" s="4"/>
      <c r="N465" s="9"/>
      <c r="O465" s="4"/>
      <c r="P465" s="9"/>
      <c r="Q465" s="4"/>
      <c r="R465" s="9"/>
      <c r="S465" s="4"/>
      <c r="T465" s="9"/>
      <c r="U465" s="4"/>
      <c r="V465" s="9"/>
      <c r="W465" s="4"/>
      <c r="X465" s="9"/>
      <c r="Y465" s="4"/>
      <c r="Z465" s="9"/>
      <c r="AA465" s="4"/>
      <c r="AB465" s="9"/>
      <c r="AC465" s="4"/>
      <c r="AD465" s="9"/>
      <c r="AE465" s="4"/>
      <c r="AF465" s="9"/>
      <c r="AG465" s="4"/>
      <c r="AH465" s="21"/>
      <c r="AI465" s="4"/>
      <c r="AJ465" s="9"/>
    </row>
    <row r="466" spans="1:36" x14ac:dyDescent="0.25">
      <c r="A466" s="4"/>
      <c r="B466" s="9"/>
      <c r="C466" s="4"/>
      <c r="D466" s="9"/>
      <c r="E466" s="4"/>
      <c r="F466" s="21"/>
      <c r="G466" s="4"/>
      <c r="H466" s="9"/>
      <c r="I466" s="4"/>
      <c r="J466" s="9"/>
      <c r="K466" s="4"/>
      <c r="L466" s="9"/>
      <c r="M466" s="4"/>
      <c r="N466" s="9"/>
      <c r="O466" s="4"/>
      <c r="P466" s="9"/>
      <c r="Q466" s="4"/>
      <c r="R466" s="9"/>
      <c r="S466" s="4"/>
      <c r="T466" s="9"/>
      <c r="U466" s="4"/>
      <c r="V466" s="9"/>
      <c r="W466" s="4"/>
      <c r="X466" s="9"/>
      <c r="Y466" s="4"/>
      <c r="Z466" s="9"/>
      <c r="AA466" s="4"/>
      <c r="AB466" s="9"/>
      <c r="AC466" s="4"/>
      <c r="AD466" s="9"/>
      <c r="AE466" s="4"/>
      <c r="AF466" s="9"/>
      <c r="AG466" s="4"/>
      <c r="AH466" s="21"/>
      <c r="AI466" s="4"/>
      <c r="AJ466" s="9"/>
    </row>
    <row r="467" spans="1:36" x14ac:dyDescent="0.25">
      <c r="A467" s="4"/>
      <c r="B467" s="9"/>
      <c r="C467" s="4"/>
      <c r="D467" s="9"/>
      <c r="E467" s="4"/>
      <c r="F467" s="21"/>
      <c r="G467" s="4"/>
      <c r="H467" s="9"/>
      <c r="I467" s="4"/>
      <c r="J467" s="9"/>
      <c r="K467" s="4"/>
      <c r="L467" s="9"/>
      <c r="M467" s="4"/>
      <c r="N467" s="9"/>
      <c r="O467" s="4"/>
      <c r="P467" s="9"/>
      <c r="Q467" s="4"/>
      <c r="R467" s="9"/>
      <c r="S467" s="4"/>
      <c r="T467" s="9"/>
      <c r="U467" s="4"/>
      <c r="V467" s="9"/>
      <c r="W467" s="4"/>
      <c r="X467" s="9"/>
      <c r="Y467" s="4"/>
      <c r="Z467" s="9"/>
      <c r="AA467" s="4"/>
      <c r="AB467" s="9"/>
      <c r="AC467" s="4"/>
      <c r="AD467" s="9"/>
      <c r="AE467" s="4"/>
      <c r="AF467" s="9"/>
      <c r="AG467" s="4"/>
      <c r="AH467" s="21"/>
      <c r="AI467" s="4"/>
      <c r="AJ467" s="9"/>
    </row>
    <row r="468" spans="1:36" x14ac:dyDescent="0.25">
      <c r="A468" s="4"/>
      <c r="B468" s="9"/>
      <c r="C468" s="4"/>
      <c r="D468" s="9"/>
      <c r="E468" s="4"/>
      <c r="F468" s="21"/>
      <c r="G468" s="4"/>
      <c r="H468" s="9"/>
      <c r="I468" s="4"/>
      <c r="J468" s="9"/>
      <c r="K468" s="4"/>
      <c r="L468" s="9"/>
      <c r="M468" s="4"/>
      <c r="N468" s="9"/>
      <c r="O468" s="4"/>
      <c r="P468" s="9"/>
      <c r="Q468" s="4"/>
      <c r="R468" s="9"/>
      <c r="S468" s="4"/>
      <c r="T468" s="9"/>
      <c r="U468" s="4"/>
      <c r="V468" s="9"/>
      <c r="W468" s="4"/>
      <c r="X468" s="9"/>
      <c r="Y468" s="4"/>
      <c r="Z468" s="9"/>
      <c r="AA468" s="4"/>
      <c r="AB468" s="9"/>
      <c r="AC468" s="4"/>
      <c r="AD468" s="9"/>
      <c r="AE468" s="4"/>
      <c r="AF468" s="9"/>
      <c r="AG468" s="4"/>
      <c r="AH468" s="21"/>
      <c r="AI468" s="4"/>
      <c r="AJ468" s="9"/>
    </row>
    <row r="469" spans="1:36" x14ac:dyDescent="0.25">
      <c r="A469" s="4"/>
      <c r="B469" s="9"/>
      <c r="C469" s="4"/>
      <c r="D469" s="9"/>
      <c r="E469" s="4"/>
      <c r="F469" s="21"/>
      <c r="G469" s="4"/>
      <c r="H469" s="9"/>
      <c r="I469" s="4"/>
      <c r="J469" s="9"/>
      <c r="K469" s="4"/>
      <c r="L469" s="9"/>
      <c r="M469" s="4"/>
      <c r="N469" s="9"/>
      <c r="O469" s="4"/>
      <c r="P469" s="9"/>
      <c r="Q469" s="4"/>
      <c r="R469" s="9"/>
      <c r="S469" s="4"/>
      <c r="T469" s="9"/>
      <c r="U469" s="4"/>
      <c r="V469" s="9"/>
      <c r="W469" s="4"/>
      <c r="X469" s="9"/>
      <c r="Y469" s="4"/>
      <c r="Z469" s="9"/>
      <c r="AA469" s="4"/>
      <c r="AB469" s="9"/>
      <c r="AC469" s="4"/>
      <c r="AD469" s="9"/>
      <c r="AE469" s="4"/>
      <c r="AF469" s="9"/>
      <c r="AG469" s="4"/>
      <c r="AH469" s="21"/>
      <c r="AI469" s="4"/>
      <c r="AJ469" s="9"/>
    </row>
    <row r="470" spans="1:36" x14ac:dyDescent="0.25">
      <c r="A470" s="4"/>
      <c r="B470" s="9"/>
      <c r="C470" s="4"/>
      <c r="D470" s="9"/>
      <c r="E470" s="4"/>
      <c r="F470" s="21"/>
      <c r="G470" s="4"/>
      <c r="H470" s="9"/>
      <c r="I470" s="4"/>
      <c r="J470" s="9"/>
      <c r="K470" s="4"/>
      <c r="L470" s="9"/>
      <c r="M470" s="4"/>
      <c r="N470" s="9"/>
      <c r="O470" s="4"/>
      <c r="P470" s="9"/>
      <c r="Q470" s="4"/>
      <c r="R470" s="9"/>
      <c r="S470" s="4"/>
      <c r="T470" s="9"/>
      <c r="U470" s="4"/>
      <c r="V470" s="9"/>
      <c r="W470" s="4"/>
      <c r="X470" s="9"/>
      <c r="Y470" s="4"/>
      <c r="Z470" s="9"/>
      <c r="AA470" s="4"/>
      <c r="AB470" s="9"/>
      <c r="AC470" s="4"/>
      <c r="AD470" s="9"/>
      <c r="AE470" s="4"/>
      <c r="AF470" s="9"/>
      <c r="AG470" s="4"/>
      <c r="AH470" s="21"/>
      <c r="AI470" s="4"/>
      <c r="AJ470" s="9"/>
    </row>
    <row r="471" spans="1:36" x14ac:dyDescent="0.25">
      <c r="A471" s="4"/>
      <c r="B471" s="9"/>
      <c r="C471" s="4"/>
      <c r="D471" s="9"/>
      <c r="E471" s="4"/>
      <c r="F471" s="21"/>
      <c r="G471" s="4"/>
      <c r="H471" s="9"/>
      <c r="I471" s="4"/>
      <c r="J471" s="9"/>
      <c r="K471" s="4"/>
      <c r="L471" s="9"/>
      <c r="M471" s="4"/>
      <c r="N471" s="9"/>
      <c r="O471" s="4"/>
      <c r="P471" s="9"/>
      <c r="Q471" s="4"/>
      <c r="R471" s="9"/>
      <c r="S471" s="4"/>
      <c r="T471" s="9"/>
      <c r="U471" s="4"/>
      <c r="V471" s="9"/>
      <c r="W471" s="4"/>
      <c r="X471" s="9"/>
      <c r="Y471" s="4"/>
      <c r="Z471" s="9"/>
      <c r="AA471" s="4"/>
      <c r="AB471" s="9"/>
      <c r="AC471" s="4"/>
      <c r="AD471" s="9"/>
      <c r="AE471" s="4"/>
      <c r="AF471" s="9"/>
      <c r="AG471" s="4"/>
      <c r="AH471" s="21"/>
      <c r="AI471" s="4"/>
      <c r="AJ471" s="9"/>
    </row>
    <row r="472" spans="1:36" x14ac:dyDescent="0.25">
      <c r="A472" s="4"/>
      <c r="B472" s="9"/>
      <c r="C472" s="4"/>
      <c r="D472" s="9"/>
      <c r="E472" s="4"/>
      <c r="F472" s="21"/>
      <c r="G472" s="4"/>
      <c r="H472" s="9"/>
      <c r="I472" s="4"/>
      <c r="J472" s="9"/>
      <c r="K472" s="4"/>
      <c r="L472" s="9"/>
      <c r="M472" s="4"/>
      <c r="N472" s="9"/>
      <c r="O472" s="4"/>
      <c r="P472" s="9"/>
      <c r="Q472" s="4"/>
      <c r="R472" s="9"/>
      <c r="S472" s="4"/>
      <c r="T472" s="9"/>
      <c r="U472" s="4"/>
      <c r="V472" s="9"/>
      <c r="W472" s="4"/>
      <c r="X472" s="9"/>
      <c r="Y472" s="4"/>
      <c r="Z472" s="9"/>
      <c r="AA472" s="4"/>
      <c r="AB472" s="9"/>
      <c r="AC472" s="4"/>
      <c r="AD472" s="9"/>
      <c r="AE472" s="4"/>
      <c r="AF472" s="9"/>
      <c r="AG472" s="4"/>
      <c r="AH472" s="21"/>
      <c r="AI472" s="4"/>
      <c r="AJ472" s="9"/>
    </row>
    <row r="473" spans="1:36" x14ac:dyDescent="0.25">
      <c r="A473" s="4"/>
      <c r="B473" s="9"/>
      <c r="C473" s="4"/>
      <c r="D473" s="9"/>
      <c r="E473" s="4"/>
      <c r="F473" s="21"/>
      <c r="G473" s="4"/>
      <c r="H473" s="9"/>
      <c r="I473" s="4"/>
      <c r="J473" s="9"/>
      <c r="K473" s="4"/>
      <c r="L473" s="9"/>
      <c r="M473" s="4"/>
      <c r="N473" s="9"/>
      <c r="O473" s="4"/>
      <c r="P473" s="9"/>
      <c r="Q473" s="4"/>
      <c r="R473" s="9"/>
      <c r="S473" s="4"/>
      <c r="T473" s="9"/>
      <c r="U473" s="4"/>
      <c r="V473" s="9"/>
      <c r="W473" s="4"/>
      <c r="X473" s="9"/>
      <c r="Y473" s="4"/>
      <c r="Z473" s="9"/>
      <c r="AA473" s="4"/>
      <c r="AB473" s="9"/>
      <c r="AC473" s="4"/>
      <c r="AD473" s="9"/>
      <c r="AE473" s="4"/>
      <c r="AF473" s="9"/>
      <c r="AG473" s="4"/>
      <c r="AH473" s="21"/>
      <c r="AI473" s="4"/>
      <c r="AJ473" s="9"/>
    </row>
    <row r="474" spans="1:36" x14ac:dyDescent="0.25">
      <c r="A474" s="4"/>
      <c r="B474" s="9"/>
      <c r="C474" s="4"/>
      <c r="D474" s="9"/>
      <c r="E474" s="4"/>
      <c r="F474" s="21"/>
      <c r="G474" s="4"/>
      <c r="H474" s="9"/>
      <c r="I474" s="4"/>
      <c r="J474" s="9"/>
      <c r="K474" s="4"/>
      <c r="L474" s="9"/>
      <c r="M474" s="4"/>
      <c r="N474" s="9"/>
      <c r="O474" s="4"/>
      <c r="P474" s="9"/>
      <c r="Q474" s="4"/>
      <c r="R474" s="9"/>
      <c r="S474" s="4"/>
      <c r="T474" s="9"/>
      <c r="U474" s="4"/>
      <c r="V474" s="9"/>
      <c r="W474" s="4"/>
      <c r="X474" s="9"/>
      <c r="Y474" s="4"/>
      <c r="Z474" s="9"/>
      <c r="AA474" s="4"/>
      <c r="AB474" s="9"/>
      <c r="AC474" s="4"/>
      <c r="AD474" s="9"/>
      <c r="AE474" s="4"/>
      <c r="AF474" s="9"/>
      <c r="AG474" s="4"/>
      <c r="AH474" s="21"/>
      <c r="AI474" s="4"/>
      <c r="AJ474" s="9"/>
    </row>
    <row r="475" spans="1:36" x14ac:dyDescent="0.25">
      <c r="A475" s="4"/>
      <c r="B475" s="9"/>
      <c r="C475" s="4"/>
      <c r="D475" s="9"/>
      <c r="E475" s="4"/>
      <c r="F475" s="21"/>
      <c r="G475" s="4"/>
      <c r="H475" s="9"/>
      <c r="I475" s="4"/>
      <c r="J475" s="9"/>
      <c r="K475" s="4"/>
      <c r="L475" s="9"/>
      <c r="M475" s="4"/>
      <c r="N475" s="9"/>
      <c r="O475" s="4"/>
      <c r="P475" s="9"/>
      <c r="Q475" s="4"/>
      <c r="R475" s="9"/>
      <c r="S475" s="4"/>
      <c r="T475" s="9"/>
      <c r="U475" s="4"/>
      <c r="V475" s="9"/>
      <c r="W475" s="4"/>
      <c r="X475" s="9"/>
      <c r="Y475" s="4"/>
      <c r="Z475" s="9"/>
      <c r="AA475" s="4"/>
      <c r="AB475" s="9"/>
      <c r="AC475" s="4"/>
      <c r="AD475" s="9"/>
      <c r="AE475" s="4"/>
      <c r="AF475" s="9"/>
      <c r="AG475" s="4"/>
      <c r="AH475" s="21"/>
      <c r="AI475" s="4"/>
      <c r="AJ475" s="9"/>
    </row>
    <row r="476" spans="1:36" x14ac:dyDescent="0.25">
      <c r="A476" s="4"/>
      <c r="B476" s="9"/>
      <c r="C476" s="4"/>
      <c r="D476" s="9"/>
      <c r="E476" s="4"/>
      <c r="F476" s="21"/>
      <c r="G476" s="4"/>
      <c r="H476" s="9"/>
      <c r="I476" s="4"/>
      <c r="J476" s="9"/>
      <c r="K476" s="4"/>
      <c r="L476" s="9"/>
      <c r="M476" s="4"/>
      <c r="N476" s="9"/>
      <c r="O476" s="4"/>
      <c r="P476" s="9"/>
      <c r="Q476" s="4"/>
      <c r="R476" s="9"/>
      <c r="S476" s="4"/>
      <c r="T476" s="9"/>
      <c r="U476" s="4"/>
      <c r="V476" s="9"/>
      <c r="W476" s="4"/>
      <c r="X476" s="9"/>
      <c r="Y476" s="4"/>
      <c r="Z476" s="9"/>
      <c r="AA476" s="4"/>
      <c r="AB476" s="9"/>
      <c r="AC476" s="4"/>
      <c r="AD476" s="9"/>
      <c r="AE476" s="4"/>
      <c r="AF476" s="9"/>
      <c r="AG476" s="4"/>
      <c r="AH476" s="21"/>
      <c r="AI476" s="4"/>
      <c r="AJ476" s="9"/>
    </row>
    <row r="477" spans="1:36" x14ac:dyDescent="0.25">
      <c r="A477" s="4"/>
      <c r="B477" s="9"/>
      <c r="C477" s="4"/>
      <c r="D477" s="9"/>
      <c r="E477" s="4"/>
      <c r="F477" s="21"/>
      <c r="G477" s="4"/>
      <c r="H477" s="9"/>
      <c r="I477" s="4"/>
      <c r="J477" s="9"/>
      <c r="K477" s="4"/>
      <c r="L477" s="9"/>
      <c r="M477" s="4"/>
      <c r="N477" s="9"/>
      <c r="O477" s="4"/>
      <c r="P477" s="9"/>
      <c r="Q477" s="4"/>
      <c r="R477" s="9"/>
      <c r="S477" s="4"/>
      <c r="T477" s="9"/>
      <c r="U477" s="4"/>
      <c r="V477" s="9"/>
      <c r="W477" s="4"/>
      <c r="X477" s="9"/>
      <c r="Y477" s="4"/>
      <c r="Z477" s="9"/>
      <c r="AA477" s="4"/>
      <c r="AB477" s="9"/>
      <c r="AC477" s="4"/>
      <c r="AD477" s="9"/>
      <c r="AE477" s="4"/>
      <c r="AF477" s="9"/>
      <c r="AG477" s="4"/>
      <c r="AH477" s="21"/>
      <c r="AI477" s="4"/>
      <c r="AJ477" s="9"/>
    </row>
    <row r="478" spans="1:36" x14ac:dyDescent="0.25">
      <c r="A478" s="4"/>
      <c r="B478" s="9"/>
      <c r="C478" s="4"/>
      <c r="D478" s="9"/>
      <c r="E478" s="4"/>
      <c r="F478" s="21"/>
      <c r="G478" s="4"/>
      <c r="H478" s="9"/>
      <c r="I478" s="4"/>
      <c r="J478" s="9"/>
      <c r="K478" s="4"/>
      <c r="L478" s="9"/>
      <c r="M478" s="4"/>
      <c r="N478" s="9"/>
      <c r="O478" s="4"/>
      <c r="P478" s="9"/>
      <c r="Q478" s="4"/>
      <c r="R478" s="9"/>
      <c r="S478" s="4"/>
      <c r="T478" s="9"/>
      <c r="U478" s="4"/>
      <c r="V478" s="9"/>
      <c r="W478" s="4"/>
      <c r="X478" s="9"/>
      <c r="Y478" s="4"/>
      <c r="Z478" s="9"/>
      <c r="AA478" s="4"/>
      <c r="AB478" s="9"/>
      <c r="AC478" s="4"/>
      <c r="AD478" s="9"/>
      <c r="AE478" s="4"/>
      <c r="AF478" s="9"/>
      <c r="AG478" s="4"/>
      <c r="AH478" s="21"/>
      <c r="AI478" s="4"/>
      <c r="AJ478" s="9"/>
    </row>
    <row r="479" spans="1:36" x14ac:dyDescent="0.25">
      <c r="A479" s="4"/>
      <c r="B479" s="9"/>
      <c r="C479" s="4"/>
      <c r="D479" s="9"/>
      <c r="E479" s="4"/>
      <c r="F479" s="21"/>
      <c r="G479" s="4"/>
      <c r="H479" s="9"/>
      <c r="I479" s="4"/>
      <c r="J479" s="9"/>
      <c r="K479" s="4"/>
      <c r="L479" s="9"/>
      <c r="M479" s="4"/>
      <c r="N479" s="9"/>
      <c r="O479" s="4"/>
      <c r="P479" s="9"/>
      <c r="Q479" s="4"/>
      <c r="R479" s="9"/>
      <c r="S479" s="4"/>
      <c r="T479" s="9"/>
      <c r="U479" s="4"/>
      <c r="V479" s="9"/>
      <c r="W479" s="4"/>
      <c r="X479" s="9"/>
      <c r="Y479" s="4"/>
      <c r="Z479" s="9"/>
      <c r="AA479" s="4"/>
      <c r="AB479" s="9"/>
      <c r="AC479" s="4"/>
      <c r="AD479" s="9"/>
      <c r="AE479" s="4"/>
      <c r="AF479" s="9"/>
      <c r="AG479" s="4"/>
      <c r="AH479" s="21"/>
      <c r="AI479" s="4"/>
      <c r="AJ479" s="9"/>
    </row>
    <row r="480" spans="1:36" x14ac:dyDescent="0.25">
      <c r="A480" s="4"/>
      <c r="B480" s="9"/>
      <c r="C480" s="4"/>
      <c r="D480" s="9"/>
      <c r="E480" s="4"/>
      <c r="F480" s="21"/>
      <c r="G480" s="4"/>
      <c r="H480" s="9"/>
      <c r="I480" s="4"/>
      <c r="J480" s="9"/>
      <c r="K480" s="4"/>
      <c r="L480" s="9"/>
      <c r="M480" s="4"/>
      <c r="N480" s="9"/>
      <c r="O480" s="4"/>
      <c r="P480" s="9"/>
      <c r="Q480" s="4"/>
      <c r="R480" s="9"/>
      <c r="S480" s="4"/>
      <c r="T480" s="9"/>
      <c r="U480" s="4"/>
      <c r="V480" s="9"/>
      <c r="W480" s="4"/>
      <c r="X480" s="9"/>
      <c r="Y480" s="4"/>
      <c r="Z480" s="9"/>
      <c r="AA480" s="4"/>
      <c r="AB480" s="9"/>
      <c r="AC480" s="4"/>
      <c r="AD480" s="9"/>
      <c r="AE480" s="4"/>
      <c r="AF480" s="9"/>
      <c r="AG480" s="4"/>
      <c r="AH480" s="21"/>
      <c r="AI480" s="4"/>
      <c r="AJ480" s="9"/>
    </row>
    <row r="481" spans="1:36" x14ac:dyDescent="0.25">
      <c r="A481" s="4"/>
      <c r="B481" s="9"/>
      <c r="C481" s="4"/>
      <c r="D481" s="9"/>
      <c r="E481" s="4"/>
      <c r="F481" s="21"/>
      <c r="G481" s="4"/>
      <c r="H481" s="9"/>
      <c r="I481" s="4"/>
      <c r="J481" s="9"/>
      <c r="K481" s="4"/>
      <c r="L481" s="9"/>
      <c r="M481" s="4"/>
      <c r="N481" s="9"/>
      <c r="O481" s="4"/>
      <c r="P481" s="9"/>
      <c r="Q481" s="4"/>
      <c r="R481" s="9"/>
      <c r="S481" s="4"/>
      <c r="T481" s="9"/>
      <c r="U481" s="4"/>
      <c r="V481" s="9"/>
      <c r="W481" s="4"/>
      <c r="X481" s="9"/>
      <c r="Y481" s="4"/>
      <c r="Z481" s="9"/>
      <c r="AA481" s="4"/>
      <c r="AB481" s="9"/>
      <c r="AC481" s="4"/>
      <c r="AD481" s="9"/>
      <c r="AE481" s="4"/>
      <c r="AF481" s="9"/>
      <c r="AG481" s="4"/>
      <c r="AH481" s="21"/>
      <c r="AI481" s="4"/>
      <c r="AJ481" s="9"/>
    </row>
    <row r="482" spans="1:36" x14ac:dyDescent="0.25">
      <c r="A482" s="4"/>
      <c r="B482" s="9"/>
      <c r="C482" s="4"/>
      <c r="D482" s="9"/>
      <c r="E482" s="4"/>
      <c r="F482" s="21"/>
      <c r="G482" s="4"/>
      <c r="H482" s="9"/>
      <c r="I482" s="4"/>
      <c r="J482" s="9"/>
      <c r="K482" s="4"/>
      <c r="L482" s="9"/>
      <c r="M482" s="4"/>
      <c r="N482" s="9"/>
      <c r="O482" s="4"/>
      <c r="P482" s="9"/>
      <c r="Q482" s="4"/>
      <c r="R482" s="9"/>
      <c r="S482" s="4"/>
      <c r="T482" s="9"/>
      <c r="U482" s="4"/>
      <c r="V482" s="9"/>
      <c r="W482" s="4"/>
      <c r="X482" s="9"/>
      <c r="Y482" s="4"/>
      <c r="Z482" s="9"/>
      <c r="AA482" s="4"/>
      <c r="AB482" s="9"/>
      <c r="AC482" s="4"/>
      <c r="AD482" s="9"/>
      <c r="AE482" s="4"/>
      <c r="AF482" s="9"/>
      <c r="AG482" s="4"/>
      <c r="AH482" s="21"/>
      <c r="AI482" s="4"/>
      <c r="AJ482" s="9"/>
    </row>
    <row r="483" spans="1:36" x14ac:dyDescent="0.25">
      <c r="A483" s="4"/>
      <c r="B483" s="9"/>
      <c r="C483" s="4"/>
      <c r="D483" s="9"/>
      <c r="E483" s="4"/>
      <c r="F483" s="21"/>
      <c r="G483" s="4"/>
      <c r="H483" s="9"/>
      <c r="I483" s="4"/>
      <c r="J483" s="9"/>
      <c r="K483" s="4"/>
      <c r="L483" s="9"/>
      <c r="M483" s="4"/>
      <c r="N483" s="9"/>
      <c r="O483" s="4"/>
      <c r="P483" s="9"/>
      <c r="Q483" s="4"/>
      <c r="R483" s="9"/>
      <c r="S483" s="4"/>
      <c r="T483" s="9"/>
      <c r="U483" s="4"/>
      <c r="V483" s="9"/>
      <c r="W483" s="4"/>
      <c r="X483" s="9"/>
      <c r="Y483" s="4"/>
      <c r="Z483" s="9"/>
      <c r="AA483" s="4"/>
      <c r="AB483" s="9"/>
      <c r="AC483" s="4"/>
      <c r="AD483" s="9"/>
      <c r="AE483" s="4"/>
      <c r="AF483" s="9"/>
      <c r="AG483" s="4"/>
      <c r="AH483" s="21"/>
      <c r="AI483" s="4"/>
      <c r="AJ483" s="9"/>
    </row>
    <row r="484" spans="1:36" x14ac:dyDescent="0.25">
      <c r="A484" s="4"/>
      <c r="B484" s="9"/>
      <c r="C484" s="4"/>
      <c r="D484" s="9"/>
      <c r="E484" s="4"/>
      <c r="F484" s="21"/>
      <c r="G484" s="4"/>
      <c r="H484" s="9"/>
      <c r="I484" s="4"/>
      <c r="J484" s="9"/>
      <c r="K484" s="4"/>
      <c r="L484" s="9"/>
      <c r="M484" s="4"/>
      <c r="N484" s="9"/>
      <c r="O484" s="4"/>
      <c r="P484" s="9"/>
      <c r="Q484" s="4"/>
      <c r="R484" s="9"/>
      <c r="S484" s="4"/>
      <c r="T484" s="9"/>
      <c r="U484" s="4"/>
      <c r="V484" s="9"/>
      <c r="W484" s="4"/>
      <c r="X484" s="9"/>
      <c r="Y484" s="4"/>
      <c r="Z484" s="9"/>
      <c r="AA484" s="4"/>
      <c r="AB484" s="9"/>
      <c r="AC484" s="4"/>
      <c r="AD484" s="9"/>
      <c r="AE484" s="4"/>
      <c r="AF484" s="9"/>
      <c r="AG484" s="4"/>
      <c r="AH484" s="21"/>
      <c r="AI484" s="4"/>
      <c r="AJ484" s="9"/>
    </row>
    <row r="485" spans="1:36" x14ac:dyDescent="0.25">
      <c r="A485" s="4"/>
      <c r="B485" s="9"/>
      <c r="C485" s="4"/>
      <c r="D485" s="9"/>
      <c r="E485" s="4"/>
      <c r="F485" s="21"/>
      <c r="G485" s="4"/>
      <c r="H485" s="9"/>
      <c r="I485" s="4"/>
      <c r="J485" s="9"/>
      <c r="K485" s="4"/>
      <c r="L485" s="9"/>
      <c r="M485" s="4"/>
      <c r="N485" s="9"/>
      <c r="O485" s="4"/>
      <c r="P485" s="9"/>
      <c r="Q485" s="4"/>
      <c r="R485" s="9"/>
      <c r="S485" s="4"/>
      <c r="T485" s="9"/>
      <c r="U485" s="4"/>
      <c r="V485" s="9"/>
      <c r="W485" s="4"/>
      <c r="X485" s="9"/>
      <c r="Y485" s="4"/>
      <c r="Z485" s="9"/>
      <c r="AA485" s="4"/>
      <c r="AB485" s="9"/>
      <c r="AC485" s="4"/>
      <c r="AD485" s="9"/>
      <c r="AE485" s="4"/>
      <c r="AF485" s="9"/>
      <c r="AG485" s="4"/>
      <c r="AH485" s="21"/>
      <c r="AI485" s="4"/>
      <c r="AJ485" s="9"/>
    </row>
    <row r="486" spans="1:36" x14ac:dyDescent="0.25">
      <c r="A486" s="4"/>
      <c r="B486" s="9"/>
      <c r="C486" s="4"/>
      <c r="D486" s="9"/>
      <c r="E486" s="4"/>
      <c r="F486" s="21"/>
      <c r="G486" s="4"/>
      <c r="H486" s="9"/>
      <c r="I486" s="4"/>
      <c r="J486" s="9"/>
      <c r="K486" s="4"/>
      <c r="L486" s="9"/>
      <c r="M486" s="4"/>
      <c r="N486" s="9"/>
      <c r="O486" s="4"/>
      <c r="P486" s="9"/>
      <c r="Q486" s="4"/>
      <c r="R486" s="9"/>
      <c r="S486" s="4"/>
      <c r="T486" s="9"/>
      <c r="U486" s="4"/>
      <c r="V486" s="9"/>
      <c r="W486" s="4"/>
      <c r="X486" s="9"/>
      <c r="Y486" s="4"/>
      <c r="Z486" s="9"/>
      <c r="AA486" s="4"/>
      <c r="AB486" s="9"/>
      <c r="AC486" s="4"/>
      <c r="AD486" s="9"/>
      <c r="AE486" s="4"/>
      <c r="AF486" s="9"/>
      <c r="AG486" s="4"/>
      <c r="AH486" s="21"/>
      <c r="AI486" s="4"/>
      <c r="AJ486" s="9"/>
    </row>
    <row r="487" spans="1:36" x14ac:dyDescent="0.25">
      <c r="A487" s="4"/>
      <c r="B487" s="9"/>
      <c r="C487" s="4"/>
      <c r="D487" s="9"/>
      <c r="E487" s="4"/>
      <c r="F487" s="21"/>
      <c r="G487" s="4"/>
      <c r="H487" s="9"/>
      <c r="I487" s="4"/>
      <c r="J487" s="9"/>
      <c r="K487" s="4"/>
      <c r="L487" s="9"/>
      <c r="M487" s="4"/>
      <c r="N487" s="9"/>
      <c r="O487" s="4"/>
      <c r="P487" s="9"/>
      <c r="Q487" s="4"/>
      <c r="R487" s="9"/>
      <c r="S487" s="4"/>
      <c r="T487" s="9"/>
      <c r="U487" s="4"/>
      <c r="V487" s="9"/>
      <c r="W487" s="4"/>
      <c r="X487" s="9"/>
      <c r="Y487" s="4"/>
      <c r="Z487" s="9"/>
      <c r="AA487" s="4"/>
      <c r="AB487" s="9"/>
      <c r="AC487" s="4"/>
      <c r="AD487" s="9"/>
      <c r="AE487" s="4"/>
      <c r="AF487" s="9"/>
      <c r="AG487" s="4"/>
      <c r="AH487" s="21"/>
      <c r="AI487" s="4"/>
      <c r="AJ487" s="9"/>
    </row>
    <row r="488" spans="1:36" x14ac:dyDescent="0.25">
      <c r="A488" s="4"/>
      <c r="B488" s="9"/>
      <c r="C488" s="4"/>
      <c r="D488" s="9"/>
      <c r="E488" s="4"/>
      <c r="F488" s="21"/>
      <c r="G488" s="4"/>
      <c r="H488" s="9"/>
      <c r="I488" s="4"/>
      <c r="J488" s="9"/>
      <c r="K488" s="4"/>
      <c r="L488" s="9"/>
      <c r="M488" s="4"/>
      <c r="N488" s="9"/>
      <c r="O488" s="4"/>
      <c r="P488" s="9"/>
      <c r="Q488" s="4"/>
      <c r="R488" s="9"/>
      <c r="S488" s="4"/>
      <c r="T488" s="9"/>
      <c r="U488" s="4"/>
      <c r="V488" s="9"/>
      <c r="W488" s="4"/>
      <c r="X488" s="9"/>
      <c r="Y488" s="4"/>
      <c r="Z488" s="9"/>
      <c r="AA488" s="4"/>
      <c r="AB488" s="9"/>
      <c r="AC488" s="4"/>
      <c r="AD488" s="9"/>
      <c r="AE488" s="4"/>
      <c r="AF488" s="9"/>
      <c r="AG488" s="4"/>
      <c r="AH488" s="21"/>
      <c r="AI488" s="4"/>
      <c r="AJ488" s="9"/>
    </row>
    <row r="489" spans="1:36" x14ac:dyDescent="0.25">
      <c r="A489" s="4"/>
      <c r="B489" s="9"/>
      <c r="C489" s="4"/>
      <c r="D489" s="9"/>
      <c r="E489" s="4"/>
      <c r="F489" s="21"/>
      <c r="G489" s="4"/>
      <c r="H489" s="9"/>
      <c r="I489" s="4"/>
      <c r="J489" s="9"/>
      <c r="K489" s="4"/>
      <c r="L489" s="9"/>
      <c r="M489" s="4"/>
      <c r="N489" s="9"/>
      <c r="O489" s="4"/>
      <c r="P489" s="9"/>
      <c r="Q489" s="4"/>
      <c r="R489" s="9"/>
      <c r="S489" s="4"/>
      <c r="T489" s="9"/>
      <c r="U489" s="4"/>
      <c r="V489" s="9"/>
      <c r="W489" s="4"/>
      <c r="X489" s="9"/>
      <c r="Y489" s="4"/>
      <c r="Z489" s="9"/>
      <c r="AA489" s="4"/>
      <c r="AB489" s="9"/>
      <c r="AC489" s="4"/>
      <c r="AD489" s="9"/>
      <c r="AE489" s="4"/>
      <c r="AF489" s="9"/>
      <c r="AG489" s="4"/>
      <c r="AH489" s="21"/>
      <c r="AI489" s="4"/>
      <c r="AJ489" s="9"/>
    </row>
    <row r="490" spans="1:36" x14ac:dyDescent="0.25">
      <c r="A490" s="4"/>
      <c r="B490" s="9"/>
      <c r="C490" s="4"/>
      <c r="D490" s="9"/>
      <c r="E490" s="4"/>
      <c r="F490" s="21"/>
      <c r="G490" s="4"/>
      <c r="H490" s="9"/>
      <c r="I490" s="4"/>
      <c r="J490" s="9"/>
      <c r="K490" s="4"/>
      <c r="L490" s="9"/>
      <c r="M490" s="4"/>
      <c r="N490" s="9"/>
      <c r="O490" s="4"/>
      <c r="P490" s="9"/>
      <c r="Q490" s="4"/>
      <c r="R490" s="9"/>
      <c r="S490" s="4"/>
      <c r="T490" s="9"/>
      <c r="U490" s="4"/>
      <c r="V490" s="9"/>
      <c r="W490" s="4"/>
      <c r="X490" s="9"/>
      <c r="Y490" s="4"/>
      <c r="Z490" s="9"/>
      <c r="AA490" s="4"/>
      <c r="AB490" s="9"/>
      <c r="AC490" s="4"/>
      <c r="AD490" s="9"/>
      <c r="AE490" s="4"/>
      <c r="AF490" s="9"/>
      <c r="AG490" s="4"/>
      <c r="AH490" s="21"/>
      <c r="AI490" s="4"/>
      <c r="AJ490" s="9"/>
    </row>
    <row r="491" spans="1:36" x14ac:dyDescent="0.25">
      <c r="A491" s="4"/>
      <c r="B491" s="9"/>
      <c r="C491" s="4"/>
      <c r="D491" s="9"/>
      <c r="E491" s="4"/>
      <c r="F491" s="21"/>
      <c r="G491" s="4"/>
      <c r="H491" s="9"/>
      <c r="I491" s="4"/>
      <c r="J491" s="9"/>
      <c r="K491" s="4"/>
      <c r="L491" s="9"/>
      <c r="M491" s="4"/>
      <c r="N491" s="9"/>
      <c r="O491" s="4"/>
      <c r="P491" s="9"/>
      <c r="Q491" s="4"/>
      <c r="R491" s="9"/>
      <c r="S491" s="4"/>
      <c r="T491" s="9"/>
      <c r="U491" s="4"/>
      <c r="V491" s="9"/>
      <c r="W491" s="4"/>
      <c r="X491" s="9"/>
      <c r="Y491" s="4"/>
      <c r="Z491" s="9"/>
      <c r="AA491" s="4"/>
      <c r="AB491" s="9"/>
      <c r="AC491" s="4"/>
      <c r="AD491" s="9"/>
      <c r="AE491" s="4"/>
      <c r="AF491" s="9"/>
      <c r="AG491" s="4"/>
      <c r="AH491" s="21"/>
      <c r="AI491" s="4"/>
      <c r="AJ491" s="9"/>
    </row>
    <row r="492" spans="1:36" x14ac:dyDescent="0.25">
      <c r="A492" s="4"/>
      <c r="B492" s="9"/>
      <c r="C492" s="4"/>
      <c r="D492" s="9"/>
      <c r="E492" s="4"/>
      <c r="F492" s="21"/>
      <c r="G492" s="4"/>
      <c r="H492" s="9"/>
      <c r="I492" s="4"/>
      <c r="J492" s="9"/>
      <c r="K492" s="4"/>
      <c r="L492" s="9"/>
      <c r="M492" s="4"/>
      <c r="N492" s="9"/>
      <c r="O492" s="4"/>
      <c r="P492" s="9"/>
      <c r="Q492" s="4"/>
      <c r="R492" s="9"/>
      <c r="S492" s="4"/>
      <c r="T492" s="9"/>
      <c r="U492" s="4"/>
      <c r="V492" s="9"/>
      <c r="W492" s="4"/>
      <c r="X492" s="9"/>
      <c r="Y492" s="4"/>
      <c r="Z492" s="9"/>
      <c r="AA492" s="4"/>
      <c r="AB492" s="9"/>
      <c r="AC492" s="4"/>
      <c r="AD492" s="9"/>
      <c r="AE492" s="4"/>
      <c r="AF492" s="9"/>
      <c r="AG492" s="4"/>
      <c r="AH492" s="21"/>
      <c r="AI492" s="4"/>
      <c r="AJ492" s="9"/>
    </row>
    <row r="493" spans="1:36" x14ac:dyDescent="0.25">
      <c r="A493" s="4"/>
      <c r="B493" s="9"/>
      <c r="C493" s="4"/>
      <c r="D493" s="9"/>
      <c r="E493" s="4"/>
      <c r="F493" s="21"/>
      <c r="G493" s="4"/>
      <c r="H493" s="9"/>
      <c r="I493" s="4"/>
      <c r="J493" s="9"/>
      <c r="K493" s="4"/>
      <c r="L493" s="9"/>
      <c r="M493" s="4"/>
      <c r="N493" s="9"/>
      <c r="O493" s="4"/>
      <c r="P493" s="9"/>
      <c r="Q493" s="4"/>
      <c r="R493" s="9"/>
      <c r="S493" s="4"/>
      <c r="T493" s="9"/>
      <c r="U493" s="4"/>
      <c r="V493" s="9"/>
      <c r="W493" s="4"/>
      <c r="X493" s="9"/>
      <c r="Y493" s="4"/>
      <c r="Z493" s="9"/>
      <c r="AA493" s="4"/>
      <c r="AB493" s="9"/>
      <c r="AC493" s="4"/>
      <c r="AD493" s="9"/>
      <c r="AE493" s="4"/>
      <c r="AF493" s="9"/>
      <c r="AG493" s="4"/>
      <c r="AH493" s="21"/>
      <c r="AI493" s="4"/>
      <c r="AJ493" s="9"/>
    </row>
    <row r="494" spans="1:36" x14ac:dyDescent="0.25">
      <c r="A494" s="4"/>
      <c r="B494" s="9"/>
      <c r="C494" s="4"/>
      <c r="D494" s="9"/>
      <c r="E494" s="4"/>
      <c r="F494" s="21"/>
      <c r="G494" s="4"/>
      <c r="H494" s="9"/>
      <c r="I494" s="4"/>
      <c r="J494" s="9"/>
      <c r="K494" s="4"/>
      <c r="L494" s="9"/>
      <c r="M494" s="4"/>
      <c r="N494" s="9"/>
      <c r="O494" s="4"/>
      <c r="P494" s="9"/>
      <c r="Q494" s="4"/>
      <c r="R494" s="9"/>
      <c r="S494" s="4"/>
      <c r="T494" s="9"/>
      <c r="U494" s="4"/>
      <c r="V494" s="9"/>
      <c r="W494" s="4"/>
      <c r="X494" s="9"/>
      <c r="Y494" s="4"/>
      <c r="Z494" s="9"/>
      <c r="AA494" s="4"/>
      <c r="AB494" s="9"/>
      <c r="AC494" s="4"/>
      <c r="AD494" s="9"/>
      <c r="AE494" s="4"/>
      <c r="AF494" s="9"/>
      <c r="AG494" s="4"/>
      <c r="AH494" s="21"/>
      <c r="AI494" s="4"/>
      <c r="AJ494" s="9"/>
    </row>
    <row r="495" spans="1:36" x14ac:dyDescent="0.25">
      <c r="A495" s="4"/>
      <c r="B495" s="9"/>
      <c r="C495" s="4"/>
      <c r="D495" s="9"/>
      <c r="E495" s="4"/>
      <c r="F495" s="21"/>
      <c r="G495" s="4"/>
      <c r="H495" s="9"/>
      <c r="I495" s="4"/>
      <c r="J495" s="9"/>
      <c r="K495" s="4"/>
      <c r="L495" s="9"/>
      <c r="M495" s="4"/>
      <c r="N495" s="9"/>
      <c r="O495" s="4"/>
      <c r="P495" s="9"/>
      <c r="Q495" s="4"/>
      <c r="R495" s="9"/>
      <c r="S495" s="4"/>
      <c r="T495" s="9"/>
      <c r="U495" s="4"/>
      <c r="V495" s="9"/>
      <c r="W495" s="4"/>
      <c r="X495" s="9"/>
      <c r="Y495" s="4"/>
      <c r="Z495" s="9"/>
      <c r="AA495" s="4"/>
      <c r="AB495" s="9"/>
      <c r="AC495" s="4"/>
      <c r="AD495" s="9"/>
      <c r="AE495" s="4"/>
      <c r="AF495" s="9"/>
      <c r="AG495" s="4"/>
      <c r="AH495" s="21"/>
      <c r="AI495" s="4"/>
      <c r="AJ495" s="9"/>
    </row>
    <row r="496" spans="1:36" x14ac:dyDescent="0.25">
      <c r="A496" s="4"/>
      <c r="B496" s="9"/>
      <c r="C496" s="4"/>
      <c r="D496" s="9"/>
      <c r="E496" s="4"/>
      <c r="F496" s="21"/>
      <c r="G496" s="4"/>
      <c r="H496" s="9"/>
      <c r="I496" s="4"/>
      <c r="J496" s="9"/>
      <c r="K496" s="4"/>
      <c r="L496" s="9"/>
      <c r="M496" s="4"/>
      <c r="N496" s="9"/>
      <c r="O496" s="4"/>
      <c r="P496" s="9"/>
      <c r="Q496" s="4"/>
      <c r="R496" s="9"/>
      <c r="S496" s="4"/>
      <c r="T496" s="9"/>
      <c r="U496" s="4"/>
      <c r="V496" s="9"/>
      <c r="W496" s="4"/>
      <c r="X496" s="9"/>
      <c r="Y496" s="4"/>
      <c r="Z496" s="9"/>
      <c r="AA496" s="4"/>
      <c r="AB496" s="9"/>
      <c r="AC496" s="4"/>
      <c r="AD496" s="9"/>
      <c r="AE496" s="4"/>
      <c r="AF496" s="9"/>
      <c r="AG496" s="4"/>
      <c r="AH496" s="21"/>
      <c r="AI496" s="4"/>
      <c r="AJ496" s="9"/>
    </row>
    <row r="497" spans="1:36" x14ac:dyDescent="0.25">
      <c r="A497" s="4"/>
      <c r="B497" s="9"/>
      <c r="C497" s="4"/>
      <c r="D497" s="9"/>
      <c r="E497" s="4"/>
      <c r="F497" s="21"/>
      <c r="G497" s="4"/>
      <c r="H497" s="9"/>
      <c r="I497" s="4"/>
      <c r="J497" s="9"/>
      <c r="K497" s="4"/>
      <c r="L497" s="9"/>
      <c r="M497" s="4"/>
      <c r="N497" s="9"/>
      <c r="O497" s="4"/>
      <c r="P497" s="9"/>
      <c r="Q497" s="4"/>
      <c r="R497" s="9"/>
      <c r="S497" s="4"/>
      <c r="T497" s="9"/>
      <c r="U497" s="4"/>
      <c r="V497" s="9"/>
      <c r="W497" s="4"/>
      <c r="X497" s="9"/>
      <c r="Y497" s="4"/>
      <c r="Z497" s="9"/>
      <c r="AA497" s="4"/>
      <c r="AB497" s="9"/>
      <c r="AC497" s="4"/>
      <c r="AD497" s="9"/>
      <c r="AE497" s="4"/>
      <c r="AF497" s="9"/>
      <c r="AG497" s="4"/>
      <c r="AH497" s="21"/>
      <c r="AI497" s="4"/>
      <c r="AJ497" s="9"/>
    </row>
    <row r="498" spans="1:36" x14ac:dyDescent="0.25">
      <c r="A498" s="4"/>
      <c r="B498" s="9"/>
      <c r="C498" s="4"/>
      <c r="D498" s="9"/>
      <c r="E498" s="4"/>
      <c r="F498" s="21"/>
      <c r="G498" s="4"/>
      <c r="H498" s="9"/>
      <c r="I498" s="4"/>
      <c r="J498" s="9"/>
      <c r="K498" s="4"/>
      <c r="L498" s="9"/>
      <c r="M498" s="4"/>
      <c r="N498" s="9"/>
      <c r="O498" s="4"/>
      <c r="P498" s="9"/>
      <c r="Q498" s="4"/>
      <c r="R498" s="9"/>
      <c r="S498" s="4"/>
      <c r="T498" s="9"/>
      <c r="U498" s="4"/>
      <c r="V498" s="9"/>
      <c r="W498" s="4"/>
      <c r="X498" s="9"/>
      <c r="Y498" s="4"/>
      <c r="Z498" s="9"/>
      <c r="AA498" s="4"/>
      <c r="AB498" s="9"/>
      <c r="AC498" s="4"/>
      <c r="AD498" s="9"/>
      <c r="AE498" s="4"/>
      <c r="AF498" s="9"/>
      <c r="AG498" s="4"/>
      <c r="AH498" s="21"/>
      <c r="AI498" s="4"/>
      <c r="AJ498" s="9"/>
    </row>
    <row r="499" spans="1:36" x14ac:dyDescent="0.25">
      <c r="A499" s="4"/>
      <c r="B499" s="9"/>
      <c r="C499" s="4"/>
      <c r="D499" s="9"/>
      <c r="E499" s="4"/>
      <c r="F499" s="21"/>
      <c r="G499" s="4"/>
      <c r="H499" s="9"/>
      <c r="I499" s="4"/>
      <c r="J499" s="9"/>
      <c r="K499" s="4"/>
      <c r="L499" s="9"/>
      <c r="M499" s="4"/>
      <c r="N499" s="9"/>
      <c r="O499" s="4"/>
      <c r="P499" s="9"/>
      <c r="Q499" s="4"/>
      <c r="R499" s="9"/>
      <c r="S499" s="4"/>
      <c r="T499" s="9"/>
      <c r="U499" s="4"/>
      <c r="V499" s="9"/>
      <c r="W499" s="4"/>
      <c r="X499" s="9"/>
      <c r="Y499" s="4"/>
      <c r="Z499" s="9"/>
      <c r="AA499" s="4"/>
      <c r="AB499" s="9"/>
      <c r="AC499" s="4"/>
      <c r="AD499" s="9"/>
      <c r="AE499" s="4"/>
      <c r="AF499" s="9"/>
      <c r="AG499" s="4"/>
      <c r="AH499" s="21"/>
      <c r="AI499" s="4"/>
      <c r="AJ499" s="9"/>
    </row>
    <row r="500" spans="1:36" x14ac:dyDescent="0.25">
      <c r="A500" s="4"/>
      <c r="B500" s="9"/>
      <c r="C500" s="4"/>
      <c r="D500" s="9"/>
      <c r="E500" s="4"/>
      <c r="F500" s="21"/>
      <c r="G500" s="4"/>
      <c r="H500" s="9"/>
      <c r="I500" s="4"/>
      <c r="J500" s="9"/>
      <c r="K500" s="4"/>
      <c r="L500" s="9"/>
      <c r="M500" s="4"/>
      <c r="N500" s="9"/>
      <c r="O500" s="4"/>
      <c r="P500" s="9"/>
      <c r="Q500" s="4"/>
      <c r="R500" s="9"/>
      <c r="S500" s="4"/>
      <c r="T500" s="9"/>
      <c r="U500" s="4"/>
      <c r="V500" s="9"/>
      <c r="W500" s="4"/>
      <c r="X500" s="9"/>
      <c r="Y500" s="4"/>
      <c r="Z500" s="9"/>
      <c r="AA500" s="4"/>
      <c r="AB500" s="9"/>
      <c r="AC500" s="4"/>
      <c r="AD500" s="9"/>
      <c r="AE500" s="4"/>
      <c r="AF500" s="9"/>
      <c r="AG500" s="4"/>
      <c r="AH500" s="21"/>
      <c r="AI500" s="4"/>
      <c r="AJ500" s="9"/>
    </row>
    <row r="501" spans="1:36" x14ac:dyDescent="0.25">
      <c r="A501" s="4"/>
      <c r="B501" s="9"/>
      <c r="C501" s="4"/>
      <c r="D501" s="9"/>
      <c r="E501" s="4"/>
      <c r="F501" s="21"/>
      <c r="G501" s="4"/>
      <c r="H501" s="9"/>
      <c r="I501" s="4"/>
      <c r="J501" s="9"/>
      <c r="K501" s="4"/>
      <c r="L501" s="9"/>
      <c r="M501" s="4"/>
      <c r="N501" s="9"/>
      <c r="O501" s="4"/>
      <c r="P501" s="9"/>
      <c r="Q501" s="4"/>
      <c r="R501" s="9"/>
      <c r="S501" s="4"/>
      <c r="T501" s="9"/>
      <c r="U501" s="4"/>
      <c r="V501" s="9"/>
      <c r="W501" s="4"/>
      <c r="X501" s="9"/>
      <c r="Y501" s="4"/>
      <c r="Z501" s="9"/>
      <c r="AA501" s="4"/>
      <c r="AB501" s="9"/>
      <c r="AC501" s="4"/>
      <c r="AD501" s="9"/>
      <c r="AE501" s="4"/>
      <c r="AF501" s="9"/>
      <c r="AG501" s="4"/>
      <c r="AH501" s="21"/>
      <c r="AI501" s="4"/>
      <c r="AJ501" s="9"/>
    </row>
    <row r="502" spans="1:36" x14ac:dyDescent="0.25">
      <c r="A502" s="4"/>
      <c r="B502" s="9"/>
      <c r="C502" s="4"/>
      <c r="D502" s="9"/>
      <c r="E502" s="4"/>
      <c r="F502" s="21"/>
      <c r="G502" s="4"/>
      <c r="H502" s="9"/>
      <c r="I502" s="4"/>
      <c r="J502" s="9"/>
      <c r="K502" s="4"/>
      <c r="L502" s="9"/>
      <c r="M502" s="4"/>
      <c r="N502" s="9"/>
      <c r="O502" s="4"/>
      <c r="P502" s="9"/>
      <c r="Q502" s="4"/>
      <c r="R502" s="9"/>
      <c r="S502" s="4"/>
      <c r="T502" s="9"/>
      <c r="U502" s="4"/>
      <c r="V502" s="9"/>
      <c r="W502" s="4"/>
      <c r="X502" s="9"/>
      <c r="Y502" s="4"/>
      <c r="Z502" s="9"/>
      <c r="AA502" s="4"/>
      <c r="AB502" s="9"/>
      <c r="AC502" s="4"/>
      <c r="AD502" s="9"/>
      <c r="AE502" s="4"/>
      <c r="AF502" s="9"/>
      <c r="AG502" s="4"/>
      <c r="AH502" s="21"/>
      <c r="AI502" s="4"/>
      <c r="AJ502" s="9"/>
    </row>
    <row r="503" spans="1:36" x14ac:dyDescent="0.25">
      <c r="A503" s="4"/>
      <c r="B503" s="9"/>
      <c r="C503" s="4"/>
      <c r="D503" s="9"/>
      <c r="E503" s="4"/>
      <c r="F503" s="21"/>
      <c r="G503" s="4"/>
      <c r="H503" s="9"/>
      <c r="I503" s="4"/>
      <c r="J503" s="9"/>
      <c r="K503" s="4"/>
      <c r="L503" s="9"/>
      <c r="M503" s="4"/>
      <c r="N503" s="9"/>
      <c r="O503" s="4"/>
      <c r="P503" s="9"/>
      <c r="Q503" s="4"/>
      <c r="R503" s="9"/>
      <c r="S503" s="4"/>
      <c r="T503" s="9"/>
      <c r="U503" s="4"/>
      <c r="V503" s="9"/>
      <c r="W503" s="4"/>
      <c r="X503" s="9"/>
      <c r="Y503" s="4"/>
      <c r="Z503" s="9"/>
      <c r="AA503" s="4"/>
      <c r="AB503" s="9"/>
      <c r="AC503" s="4"/>
      <c r="AD503" s="9"/>
      <c r="AE503" s="4"/>
      <c r="AF503" s="9"/>
      <c r="AG503" s="4"/>
      <c r="AH503" s="21"/>
      <c r="AI503" s="4"/>
      <c r="AJ503" s="9"/>
    </row>
    <row r="504" spans="1:36" x14ac:dyDescent="0.25">
      <c r="A504" s="4"/>
      <c r="B504" s="9"/>
      <c r="C504" s="4"/>
      <c r="D504" s="9"/>
      <c r="E504" s="4"/>
      <c r="F504" s="21"/>
      <c r="G504" s="4"/>
      <c r="H504" s="9"/>
      <c r="I504" s="4"/>
      <c r="J504" s="9"/>
      <c r="K504" s="4"/>
      <c r="L504" s="9"/>
      <c r="M504" s="4"/>
      <c r="N504" s="9"/>
      <c r="O504" s="4"/>
      <c r="P504" s="9"/>
      <c r="Q504" s="4"/>
      <c r="R504" s="9"/>
      <c r="S504" s="4"/>
      <c r="T504" s="9"/>
      <c r="U504" s="4"/>
      <c r="V504" s="9"/>
      <c r="W504" s="4"/>
      <c r="X504" s="9"/>
      <c r="Y504" s="4"/>
      <c r="Z504" s="9"/>
      <c r="AA504" s="4"/>
      <c r="AB504" s="9"/>
      <c r="AC504" s="4"/>
      <c r="AD504" s="9"/>
      <c r="AE504" s="4"/>
      <c r="AF504" s="9"/>
      <c r="AG504" s="4"/>
      <c r="AH504" s="21"/>
      <c r="AI504" s="4"/>
      <c r="AJ504" s="9"/>
    </row>
    <row r="505" spans="1:36" x14ac:dyDescent="0.25">
      <c r="A505" s="4"/>
      <c r="B505" s="9"/>
      <c r="C505" s="4"/>
      <c r="D505" s="9"/>
      <c r="E505" s="4"/>
      <c r="F505" s="21"/>
      <c r="G505" s="4"/>
      <c r="H505" s="9"/>
      <c r="I505" s="4"/>
      <c r="J505" s="9"/>
      <c r="K505" s="4"/>
      <c r="L505" s="9"/>
      <c r="M505" s="4"/>
      <c r="N505" s="9"/>
      <c r="O505" s="4"/>
      <c r="P505" s="9"/>
      <c r="Q505" s="4"/>
      <c r="R505" s="9"/>
      <c r="S505" s="4"/>
      <c r="T505" s="9"/>
      <c r="U505" s="4"/>
      <c r="V505" s="9"/>
      <c r="W505" s="4"/>
      <c r="X505" s="9"/>
      <c r="Y505" s="4"/>
      <c r="Z505" s="9"/>
      <c r="AA505" s="4"/>
      <c r="AB505" s="9"/>
      <c r="AC505" s="4"/>
      <c r="AD505" s="9"/>
      <c r="AE505" s="4"/>
      <c r="AF505" s="9"/>
      <c r="AG505" s="4"/>
      <c r="AH505" s="21"/>
      <c r="AI505" s="4"/>
      <c r="AJ505" s="9"/>
    </row>
    <row r="506" spans="1:36" x14ac:dyDescent="0.25">
      <c r="A506" s="4"/>
      <c r="B506" s="9"/>
      <c r="C506" s="4"/>
      <c r="D506" s="9"/>
      <c r="E506" s="4"/>
      <c r="F506" s="21"/>
      <c r="G506" s="4"/>
      <c r="H506" s="9"/>
      <c r="I506" s="4"/>
      <c r="J506" s="9"/>
      <c r="K506" s="4"/>
      <c r="L506" s="9"/>
      <c r="M506" s="4"/>
      <c r="N506" s="9"/>
      <c r="O506" s="4"/>
      <c r="P506" s="9"/>
      <c r="Q506" s="4"/>
      <c r="R506" s="9"/>
      <c r="S506" s="4"/>
      <c r="T506" s="9"/>
      <c r="U506" s="4"/>
      <c r="V506" s="9"/>
      <c r="W506" s="4"/>
      <c r="X506" s="9"/>
      <c r="Y506" s="4"/>
      <c r="Z506" s="9"/>
      <c r="AA506" s="4"/>
      <c r="AB506" s="9"/>
      <c r="AC506" s="4"/>
      <c r="AD506" s="9"/>
      <c r="AE506" s="4"/>
      <c r="AF506" s="9"/>
      <c r="AG506" s="4"/>
      <c r="AH506" s="21"/>
      <c r="AI506" s="4"/>
      <c r="AJ506" s="9"/>
    </row>
    <row r="507" spans="1:36" x14ac:dyDescent="0.25">
      <c r="A507" s="4"/>
      <c r="B507" s="9"/>
      <c r="C507" s="4"/>
      <c r="D507" s="9"/>
      <c r="E507" s="4"/>
      <c r="F507" s="21"/>
      <c r="G507" s="4"/>
      <c r="H507" s="9"/>
      <c r="I507" s="4"/>
      <c r="J507" s="9"/>
      <c r="K507" s="4"/>
      <c r="L507" s="9"/>
      <c r="M507" s="4"/>
      <c r="N507" s="9"/>
      <c r="O507" s="4"/>
      <c r="P507" s="9"/>
      <c r="Q507" s="4"/>
      <c r="R507" s="9"/>
      <c r="S507" s="4"/>
      <c r="T507" s="9"/>
      <c r="U507" s="4"/>
      <c r="V507" s="9"/>
      <c r="W507" s="4"/>
      <c r="X507" s="9"/>
      <c r="Y507" s="4"/>
      <c r="Z507" s="9"/>
      <c r="AA507" s="4"/>
      <c r="AB507" s="9"/>
      <c r="AC507" s="4"/>
      <c r="AD507" s="9"/>
      <c r="AE507" s="4"/>
      <c r="AF507" s="9"/>
      <c r="AG507" s="4"/>
      <c r="AH507" s="21"/>
      <c r="AI507" s="4"/>
      <c r="AJ507" s="9"/>
    </row>
    <row r="508" spans="1:36" x14ac:dyDescent="0.25">
      <c r="A508" s="4"/>
      <c r="B508" s="9"/>
      <c r="C508" s="4"/>
      <c r="D508" s="9"/>
      <c r="E508" s="4"/>
      <c r="F508" s="21"/>
      <c r="G508" s="4"/>
      <c r="H508" s="9"/>
      <c r="I508" s="4"/>
      <c r="J508" s="9"/>
      <c r="K508" s="4"/>
      <c r="L508" s="9"/>
      <c r="M508" s="4"/>
      <c r="N508" s="9"/>
      <c r="O508" s="4"/>
      <c r="P508" s="9"/>
      <c r="Q508" s="4"/>
      <c r="R508" s="9"/>
      <c r="S508" s="4"/>
      <c r="T508" s="9"/>
      <c r="U508" s="4"/>
      <c r="V508" s="9"/>
      <c r="W508" s="4"/>
      <c r="X508" s="9"/>
      <c r="Y508" s="4"/>
      <c r="Z508" s="9"/>
      <c r="AA508" s="4"/>
      <c r="AB508" s="9"/>
      <c r="AC508" s="4"/>
      <c r="AD508" s="9"/>
      <c r="AE508" s="4"/>
      <c r="AF508" s="9"/>
      <c r="AG508" s="4"/>
      <c r="AH508" s="21"/>
      <c r="AI508" s="4"/>
      <c r="AJ508" s="9"/>
    </row>
    <row r="509" spans="1:36" x14ac:dyDescent="0.25">
      <c r="A509" s="4"/>
      <c r="B509" s="9"/>
      <c r="C509" s="4"/>
      <c r="D509" s="9"/>
      <c r="E509" s="4"/>
      <c r="F509" s="21"/>
      <c r="G509" s="4"/>
      <c r="H509" s="9"/>
      <c r="I509" s="4"/>
      <c r="J509" s="9"/>
      <c r="K509" s="4"/>
      <c r="L509" s="9"/>
      <c r="M509" s="4"/>
      <c r="N509" s="9"/>
      <c r="O509" s="4"/>
      <c r="P509" s="9"/>
      <c r="Q509" s="4"/>
      <c r="R509" s="9"/>
      <c r="S509" s="4"/>
      <c r="T509" s="9"/>
      <c r="U509" s="4"/>
      <c r="V509" s="9"/>
      <c r="W509" s="4"/>
      <c r="X509" s="9"/>
      <c r="Y509" s="4"/>
      <c r="Z509" s="9"/>
      <c r="AA509" s="4"/>
      <c r="AB509" s="9"/>
      <c r="AC509" s="4"/>
      <c r="AD509" s="9"/>
      <c r="AE509" s="4"/>
      <c r="AF509" s="9"/>
      <c r="AG509" s="4"/>
      <c r="AH509" s="21"/>
      <c r="AI509" s="4"/>
      <c r="AJ509" s="9"/>
    </row>
    <row r="510" spans="1:36" x14ac:dyDescent="0.25">
      <c r="A510" s="4"/>
      <c r="B510" s="9"/>
      <c r="C510" s="4"/>
      <c r="D510" s="9"/>
      <c r="E510" s="4"/>
      <c r="F510" s="21"/>
      <c r="G510" s="4"/>
      <c r="H510" s="9"/>
      <c r="I510" s="4"/>
      <c r="J510" s="9"/>
      <c r="K510" s="4"/>
      <c r="L510" s="9"/>
      <c r="M510" s="4"/>
      <c r="N510" s="9"/>
      <c r="O510" s="4"/>
      <c r="P510" s="9"/>
      <c r="Q510" s="4"/>
      <c r="R510" s="9"/>
      <c r="S510" s="4"/>
      <c r="T510" s="9"/>
      <c r="U510" s="4"/>
      <c r="V510" s="9"/>
      <c r="W510" s="4"/>
      <c r="X510" s="9"/>
      <c r="Y510" s="4"/>
      <c r="Z510" s="9"/>
      <c r="AA510" s="4"/>
      <c r="AB510" s="9"/>
      <c r="AC510" s="4"/>
      <c r="AD510" s="9"/>
      <c r="AE510" s="4"/>
      <c r="AF510" s="9"/>
      <c r="AG510" s="4"/>
      <c r="AH510" s="21"/>
      <c r="AI510" s="4"/>
      <c r="AJ510" s="9"/>
    </row>
    <row r="511" spans="1:36" x14ac:dyDescent="0.25">
      <c r="A511" s="4"/>
      <c r="B511" s="9"/>
      <c r="C511" s="4"/>
      <c r="D511" s="9"/>
      <c r="E511" s="4"/>
      <c r="F511" s="21"/>
      <c r="G511" s="4"/>
      <c r="H511" s="9"/>
      <c r="I511" s="4"/>
      <c r="J511" s="9"/>
      <c r="K511" s="4"/>
      <c r="L511" s="9"/>
      <c r="M511" s="4"/>
      <c r="N511" s="9"/>
      <c r="O511" s="4"/>
      <c r="P511" s="9"/>
      <c r="Q511" s="4"/>
      <c r="R511" s="9"/>
      <c r="S511" s="4"/>
      <c r="T511" s="9"/>
      <c r="U511" s="4"/>
      <c r="V511" s="9"/>
      <c r="W511" s="4"/>
      <c r="X511" s="9"/>
      <c r="Y511" s="4"/>
      <c r="Z511" s="9"/>
      <c r="AA511" s="4"/>
      <c r="AB511" s="9"/>
      <c r="AC511" s="4"/>
      <c r="AD511" s="9"/>
      <c r="AE511" s="4"/>
      <c r="AF511" s="9"/>
      <c r="AG511" s="4"/>
      <c r="AH511" s="21"/>
      <c r="AI511" s="4"/>
      <c r="AJ511" s="9"/>
    </row>
    <row r="512" spans="1:36" x14ac:dyDescent="0.25">
      <c r="A512" s="4"/>
      <c r="B512" s="9"/>
      <c r="C512" s="4"/>
      <c r="D512" s="9"/>
      <c r="E512" s="4"/>
      <c r="F512" s="21"/>
      <c r="G512" s="4"/>
      <c r="H512" s="9"/>
      <c r="I512" s="4"/>
      <c r="J512" s="9"/>
      <c r="K512" s="4"/>
      <c r="L512" s="9"/>
      <c r="M512" s="4"/>
      <c r="N512" s="9"/>
      <c r="O512" s="4"/>
      <c r="P512" s="9"/>
      <c r="Q512" s="4"/>
      <c r="R512" s="9"/>
      <c r="S512" s="4"/>
      <c r="T512" s="9"/>
      <c r="U512" s="4"/>
      <c r="V512" s="9"/>
      <c r="W512" s="4"/>
      <c r="X512" s="9"/>
      <c r="Y512" s="4"/>
      <c r="Z512" s="9"/>
      <c r="AA512" s="4"/>
      <c r="AB512" s="9"/>
      <c r="AC512" s="4"/>
      <c r="AD512" s="9"/>
      <c r="AE512" s="4"/>
      <c r="AF512" s="9"/>
      <c r="AG512" s="4"/>
      <c r="AH512" s="21"/>
      <c r="AI512" s="4"/>
      <c r="AJ512" s="9"/>
    </row>
    <row r="513" spans="1:36" x14ac:dyDescent="0.25">
      <c r="A513" s="4"/>
      <c r="B513" s="9"/>
      <c r="C513" s="4"/>
      <c r="D513" s="9"/>
      <c r="E513" s="4"/>
      <c r="F513" s="21"/>
      <c r="G513" s="4"/>
      <c r="H513" s="9"/>
      <c r="I513" s="4"/>
      <c r="J513" s="9"/>
      <c r="K513" s="4"/>
      <c r="L513" s="9"/>
      <c r="M513" s="4"/>
      <c r="N513" s="9"/>
      <c r="O513" s="4"/>
      <c r="P513" s="9"/>
      <c r="Q513" s="4"/>
      <c r="R513" s="9"/>
      <c r="S513" s="4"/>
      <c r="T513" s="9"/>
      <c r="U513" s="4"/>
      <c r="V513" s="9"/>
      <c r="W513" s="4"/>
      <c r="X513" s="9"/>
      <c r="Y513" s="4"/>
      <c r="Z513" s="9"/>
      <c r="AA513" s="4"/>
      <c r="AB513" s="9"/>
      <c r="AC513" s="4"/>
      <c r="AD513" s="9"/>
      <c r="AE513" s="4"/>
      <c r="AF513" s="9"/>
      <c r="AG513" s="4"/>
      <c r="AH513" s="21"/>
      <c r="AI513" s="4"/>
      <c r="AJ513" s="9"/>
    </row>
    <row r="514" spans="1:36" x14ac:dyDescent="0.25">
      <c r="A514" s="4"/>
      <c r="B514" s="9"/>
      <c r="C514" s="4"/>
      <c r="D514" s="9"/>
      <c r="E514" s="4"/>
      <c r="F514" s="21"/>
      <c r="G514" s="4"/>
      <c r="H514" s="9"/>
      <c r="I514" s="4"/>
      <c r="J514" s="9"/>
      <c r="K514" s="4"/>
      <c r="L514" s="9"/>
      <c r="M514" s="4"/>
      <c r="N514" s="9"/>
      <c r="O514" s="4"/>
      <c r="P514" s="9"/>
      <c r="Q514" s="4"/>
      <c r="R514" s="9"/>
      <c r="S514" s="4"/>
      <c r="T514" s="9"/>
      <c r="U514" s="4"/>
      <c r="V514" s="9"/>
      <c r="W514" s="4"/>
      <c r="X514" s="9"/>
      <c r="Y514" s="4"/>
      <c r="Z514" s="9"/>
      <c r="AA514" s="4"/>
      <c r="AB514" s="9"/>
      <c r="AC514" s="4"/>
      <c r="AD514" s="9"/>
      <c r="AE514" s="4"/>
      <c r="AF514" s="9"/>
      <c r="AG514" s="4"/>
      <c r="AH514" s="21"/>
      <c r="AI514" s="4"/>
      <c r="AJ514" s="9"/>
    </row>
    <row r="515" spans="1:36" x14ac:dyDescent="0.25">
      <c r="A515" s="4"/>
      <c r="B515" s="9"/>
      <c r="C515" s="4"/>
      <c r="D515" s="9"/>
      <c r="E515" s="4"/>
      <c r="F515" s="21"/>
      <c r="G515" s="4"/>
      <c r="H515" s="9"/>
      <c r="I515" s="4"/>
      <c r="J515" s="9"/>
      <c r="K515" s="4"/>
      <c r="L515" s="9"/>
      <c r="M515" s="4"/>
      <c r="N515" s="9"/>
      <c r="O515" s="4"/>
      <c r="P515" s="9"/>
      <c r="Q515" s="4"/>
      <c r="R515" s="9"/>
      <c r="S515" s="4"/>
      <c r="T515" s="9"/>
      <c r="U515" s="4"/>
      <c r="V515" s="9"/>
      <c r="W515" s="4"/>
      <c r="X515" s="9"/>
      <c r="Y515" s="4"/>
      <c r="Z515" s="9"/>
      <c r="AA515" s="4"/>
      <c r="AB515" s="9"/>
      <c r="AC515" s="4"/>
      <c r="AD515" s="9"/>
      <c r="AE515" s="4"/>
      <c r="AF515" s="9"/>
      <c r="AG515" s="4"/>
      <c r="AH515" s="21"/>
      <c r="AI515" s="4"/>
      <c r="AJ515" s="9"/>
    </row>
    <row r="516" spans="1:36" x14ac:dyDescent="0.25">
      <c r="A516" s="4"/>
      <c r="B516" s="9"/>
      <c r="C516" s="4"/>
      <c r="D516" s="9"/>
      <c r="E516" s="4"/>
      <c r="F516" s="21"/>
      <c r="G516" s="4"/>
      <c r="H516" s="9"/>
      <c r="I516" s="4"/>
      <c r="J516" s="9"/>
      <c r="K516" s="4"/>
      <c r="L516" s="9"/>
      <c r="M516" s="4"/>
      <c r="N516" s="9"/>
      <c r="O516" s="4"/>
      <c r="P516" s="9"/>
      <c r="Q516" s="4"/>
      <c r="R516" s="9"/>
      <c r="S516" s="4"/>
      <c r="T516" s="9"/>
      <c r="U516" s="4"/>
      <c r="V516" s="9"/>
      <c r="W516" s="4"/>
      <c r="X516" s="9"/>
      <c r="Y516" s="4"/>
      <c r="Z516" s="9"/>
      <c r="AA516" s="4"/>
      <c r="AB516" s="9"/>
      <c r="AC516" s="4"/>
      <c r="AD516" s="9"/>
      <c r="AE516" s="4"/>
      <c r="AF516" s="9"/>
      <c r="AG516" s="4"/>
      <c r="AH516" s="21"/>
      <c r="AI516" s="4"/>
      <c r="AJ516" s="9"/>
    </row>
    <row r="517" spans="1:36" x14ac:dyDescent="0.25">
      <c r="A517" s="4"/>
      <c r="B517" s="9"/>
      <c r="C517" s="4"/>
      <c r="D517" s="9"/>
      <c r="E517" s="4"/>
      <c r="F517" s="21"/>
      <c r="G517" s="4"/>
      <c r="H517" s="9"/>
      <c r="I517" s="4"/>
      <c r="J517" s="9"/>
      <c r="K517" s="4"/>
      <c r="L517" s="9"/>
      <c r="M517" s="4"/>
      <c r="N517" s="9"/>
      <c r="O517" s="4"/>
      <c r="P517" s="9"/>
      <c r="Q517" s="4"/>
      <c r="R517" s="9"/>
      <c r="S517" s="4"/>
      <c r="T517" s="9"/>
      <c r="U517" s="4"/>
      <c r="V517" s="9"/>
      <c r="W517" s="4"/>
      <c r="X517" s="9"/>
      <c r="Y517" s="4"/>
      <c r="Z517" s="9"/>
      <c r="AA517" s="4"/>
      <c r="AB517" s="9"/>
      <c r="AC517" s="4"/>
      <c r="AD517" s="9"/>
      <c r="AE517" s="4"/>
      <c r="AF517" s="9"/>
      <c r="AG517" s="4"/>
      <c r="AH517" s="21"/>
      <c r="AI517" s="4"/>
      <c r="AJ517" s="9"/>
    </row>
    <row r="518" spans="1:36" x14ac:dyDescent="0.25">
      <c r="A518" s="4"/>
      <c r="B518" s="9"/>
      <c r="C518" s="4"/>
      <c r="D518" s="9"/>
      <c r="E518" s="4"/>
      <c r="F518" s="21"/>
      <c r="G518" s="4"/>
      <c r="H518" s="9"/>
      <c r="I518" s="4"/>
      <c r="J518" s="9"/>
      <c r="K518" s="4"/>
      <c r="L518" s="9"/>
      <c r="M518" s="4"/>
      <c r="N518" s="9"/>
      <c r="O518" s="4"/>
      <c r="P518" s="9"/>
      <c r="Q518" s="4"/>
      <c r="R518" s="9"/>
      <c r="S518" s="4"/>
      <c r="T518" s="9"/>
      <c r="U518" s="4"/>
      <c r="V518" s="9"/>
      <c r="W518" s="4"/>
      <c r="X518" s="9"/>
      <c r="Y518" s="4"/>
      <c r="Z518" s="9"/>
      <c r="AA518" s="4"/>
      <c r="AB518" s="9"/>
      <c r="AC518" s="4"/>
      <c r="AD518" s="9"/>
      <c r="AE518" s="4"/>
      <c r="AF518" s="9"/>
      <c r="AG518" s="4"/>
      <c r="AH518" s="21"/>
      <c r="AI518" s="4"/>
      <c r="AJ518" s="9"/>
    </row>
    <row r="519" spans="1:36" x14ac:dyDescent="0.25">
      <c r="A519" s="4"/>
      <c r="B519" s="9"/>
      <c r="C519" s="4"/>
      <c r="D519" s="9"/>
      <c r="E519" s="4"/>
      <c r="F519" s="21"/>
      <c r="G519" s="4"/>
      <c r="H519" s="9"/>
      <c r="I519" s="4"/>
      <c r="J519" s="9"/>
      <c r="K519" s="4"/>
      <c r="L519" s="9"/>
      <c r="M519" s="4"/>
      <c r="N519" s="9"/>
      <c r="O519" s="4"/>
      <c r="P519" s="9"/>
      <c r="Q519" s="4"/>
      <c r="R519" s="9"/>
      <c r="S519" s="4"/>
      <c r="T519" s="9"/>
      <c r="U519" s="4"/>
      <c r="V519" s="9"/>
      <c r="W519" s="4"/>
      <c r="X519" s="9"/>
      <c r="Y519" s="4"/>
      <c r="Z519" s="9"/>
      <c r="AA519" s="4"/>
      <c r="AB519" s="9"/>
      <c r="AC519" s="4"/>
      <c r="AD519" s="9"/>
      <c r="AE519" s="4"/>
      <c r="AF519" s="9"/>
      <c r="AG519" s="4"/>
      <c r="AH519" s="21"/>
      <c r="AI519" s="4"/>
      <c r="AJ519" s="9"/>
    </row>
    <row r="520" spans="1:36" x14ac:dyDescent="0.25">
      <c r="A520" s="4"/>
      <c r="B520" s="9"/>
      <c r="C520" s="4"/>
      <c r="D520" s="9"/>
      <c r="E520" s="4"/>
      <c r="F520" s="21"/>
      <c r="G520" s="4"/>
      <c r="H520" s="9"/>
      <c r="I520" s="4"/>
      <c r="J520" s="9"/>
      <c r="K520" s="4"/>
      <c r="L520" s="9"/>
      <c r="M520" s="4"/>
      <c r="N520" s="9"/>
      <c r="O520" s="4"/>
      <c r="P520" s="9"/>
      <c r="Q520" s="4"/>
      <c r="R520" s="9"/>
      <c r="S520" s="4"/>
      <c r="T520" s="9"/>
      <c r="U520" s="4"/>
      <c r="V520" s="9"/>
      <c r="W520" s="4"/>
      <c r="X520" s="9"/>
      <c r="Y520" s="4"/>
      <c r="Z520" s="9"/>
      <c r="AA520" s="4"/>
      <c r="AB520" s="9"/>
      <c r="AC520" s="4"/>
      <c r="AD520" s="9"/>
      <c r="AE520" s="4"/>
      <c r="AF520" s="9"/>
      <c r="AG520" s="4"/>
      <c r="AH520" s="21"/>
      <c r="AI520" s="4"/>
      <c r="AJ520" s="9"/>
    </row>
    <row r="521" spans="1:36" x14ac:dyDescent="0.25">
      <c r="A521" s="4"/>
      <c r="B521" s="9"/>
      <c r="C521" s="4"/>
      <c r="D521" s="9"/>
      <c r="E521" s="4"/>
      <c r="F521" s="21"/>
      <c r="G521" s="4"/>
      <c r="H521" s="9"/>
      <c r="I521" s="4"/>
      <c r="J521" s="9"/>
      <c r="K521" s="4"/>
      <c r="L521" s="9"/>
      <c r="M521" s="4"/>
      <c r="N521" s="9"/>
      <c r="O521" s="4"/>
      <c r="P521" s="9"/>
      <c r="Q521" s="4"/>
      <c r="R521" s="9"/>
      <c r="S521" s="4"/>
      <c r="T521" s="9"/>
      <c r="U521" s="4"/>
      <c r="V521" s="9"/>
      <c r="W521" s="4"/>
      <c r="X521" s="9"/>
      <c r="Y521" s="4"/>
      <c r="Z521" s="9"/>
      <c r="AA521" s="4"/>
      <c r="AB521" s="9"/>
      <c r="AC521" s="4"/>
      <c r="AD521" s="9"/>
      <c r="AE521" s="4"/>
      <c r="AF521" s="9"/>
      <c r="AG521" s="4"/>
      <c r="AH521" s="21"/>
      <c r="AI521" s="4"/>
      <c r="AJ521" s="9"/>
    </row>
    <row r="522" spans="1:36" x14ac:dyDescent="0.25">
      <c r="A522" s="4"/>
      <c r="B522" s="9"/>
      <c r="C522" s="4"/>
      <c r="D522" s="9"/>
      <c r="E522" s="4"/>
      <c r="F522" s="21"/>
      <c r="G522" s="4"/>
      <c r="H522" s="9"/>
      <c r="I522" s="4"/>
      <c r="J522" s="9"/>
      <c r="K522" s="4"/>
      <c r="L522" s="9"/>
      <c r="M522" s="4"/>
      <c r="N522" s="9"/>
      <c r="O522" s="4"/>
      <c r="P522" s="9"/>
      <c r="Q522" s="4"/>
      <c r="R522" s="9"/>
      <c r="S522" s="4"/>
      <c r="T522" s="9"/>
      <c r="U522" s="4"/>
      <c r="V522" s="9"/>
      <c r="W522" s="4"/>
      <c r="X522" s="9"/>
      <c r="Y522" s="4"/>
      <c r="Z522" s="9"/>
      <c r="AA522" s="4"/>
      <c r="AB522" s="9"/>
      <c r="AC522" s="4"/>
      <c r="AD522" s="9"/>
      <c r="AE522" s="4"/>
      <c r="AF522" s="9"/>
      <c r="AG522" s="4"/>
      <c r="AH522" s="21"/>
      <c r="AI522" s="4"/>
      <c r="AJ522" s="9"/>
    </row>
    <row r="523" spans="1:36" x14ac:dyDescent="0.25">
      <c r="A523" s="4"/>
      <c r="B523" s="9"/>
      <c r="C523" s="4"/>
      <c r="D523" s="9"/>
      <c r="E523" s="4"/>
      <c r="F523" s="21"/>
      <c r="G523" s="4"/>
      <c r="H523" s="9"/>
      <c r="I523" s="4"/>
      <c r="J523" s="9"/>
      <c r="K523" s="4"/>
      <c r="L523" s="9"/>
      <c r="M523" s="4"/>
      <c r="N523" s="9"/>
      <c r="O523" s="4"/>
      <c r="P523" s="9"/>
      <c r="Q523" s="4"/>
      <c r="R523" s="9"/>
      <c r="S523" s="4"/>
      <c r="T523" s="9"/>
      <c r="U523" s="4"/>
      <c r="V523" s="9"/>
      <c r="W523" s="4"/>
      <c r="X523" s="9"/>
      <c r="Y523" s="4"/>
      <c r="Z523" s="9"/>
      <c r="AA523" s="4"/>
      <c r="AB523" s="9"/>
      <c r="AC523" s="4"/>
      <c r="AD523" s="9"/>
      <c r="AE523" s="4"/>
      <c r="AF523" s="9"/>
      <c r="AG523" s="4"/>
      <c r="AH523" s="21"/>
      <c r="AI523" s="4"/>
      <c r="AJ523" s="9"/>
    </row>
    <row r="524" spans="1:36" x14ac:dyDescent="0.25">
      <c r="A524" s="4"/>
      <c r="B524" s="9"/>
      <c r="C524" s="4"/>
      <c r="D524" s="9"/>
      <c r="E524" s="4"/>
      <c r="F524" s="21"/>
      <c r="G524" s="4"/>
      <c r="H524" s="9"/>
      <c r="I524" s="4"/>
      <c r="J524" s="9"/>
      <c r="K524" s="4"/>
      <c r="L524" s="9"/>
      <c r="M524" s="4"/>
      <c r="N524" s="9"/>
      <c r="O524" s="4"/>
      <c r="P524" s="9"/>
      <c r="Q524" s="4"/>
      <c r="R524" s="9"/>
      <c r="S524" s="4"/>
      <c r="T524" s="9"/>
      <c r="U524" s="4"/>
      <c r="V524" s="9"/>
      <c r="W524" s="4"/>
      <c r="X524" s="9"/>
      <c r="Y524" s="4"/>
      <c r="Z524" s="9"/>
      <c r="AA524" s="4"/>
      <c r="AB524" s="9"/>
      <c r="AC524" s="4"/>
      <c r="AD524" s="9"/>
      <c r="AE524" s="4"/>
      <c r="AF524" s="9"/>
      <c r="AG524" s="4"/>
      <c r="AH524" s="21"/>
      <c r="AI524" s="4"/>
      <c r="AJ524" s="9"/>
    </row>
    <row r="525" spans="1:36" x14ac:dyDescent="0.25">
      <c r="A525" s="4"/>
      <c r="B525" s="9"/>
      <c r="C525" s="4"/>
      <c r="D525" s="9"/>
      <c r="E525" s="4"/>
      <c r="F525" s="21"/>
      <c r="G525" s="4"/>
      <c r="H525" s="9"/>
      <c r="I525" s="4"/>
      <c r="J525" s="9"/>
      <c r="K525" s="4"/>
      <c r="L525" s="9"/>
      <c r="M525" s="4"/>
      <c r="N525" s="9"/>
      <c r="O525" s="4"/>
      <c r="P525" s="9"/>
      <c r="Q525" s="4"/>
      <c r="R525" s="9"/>
      <c r="S525" s="4"/>
      <c r="T525" s="9"/>
      <c r="U525" s="4"/>
      <c r="V525" s="9"/>
      <c r="W525" s="4"/>
      <c r="X525" s="9"/>
      <c r="Y525" s="4"/>
      <c r="Z525" s="9"/>
      <c r="AA525" s="4"/>
      <c r="AB525" s="9"/>
      <c r="AC525" s="4"/>
      <c r="AD525" s="9"/>
      <c r="AE525" s="4"/>
      <c r="AF525" s="9"/>
      <c r="AG525" s="4"/>
      <c r="AH525" s="21"/>
      <c r="AI525" s="4"/>
      <c r="AJ525" s="9"/>
    </row>
    <row r="526" spans="1:36" x14ac:dyDescent="0.25">
      <c r="A526" s="4"/>
      <c r="B526" s="9"/>
      <c r="C526" s="4"/>
      <c r="D526" s="9"/>
      <c r="E526" s="4"/>
      <c r="F526" s="21"/>
      <c r="G526" s="4"/>
      <c r="H526" s="9"/>
      <c r="I526" s="4"/>
      <c r="J526" s="9"/>
      <c r="K526" s="4"/>
      <c r="L526" s="9"/>
      <c r="M526" s="4"/>
      <c r="N526" s="9"/>
      <c r="O526" s="4"/>
      <c r="P526" s="9"/>
      <c r="Q526" s="4"/>
      <c r="R526" s="9"/>
      <c r="S526" s="4"/>
      <c r="T526" s="9"/>
      <c r="U526" s="4"/>
      <c r="V526" s="9"/>
      <c r="W526" s="4"/>
      <c r="X526" s="9"/>
      <c r="Y526" s="4"/>
      <c r="Z526" s="9"/>
      <c r="AA526" s="4"/>
      <c r="AB526" s="9"/>
      <c r="AC526" s="4"/>
      <c r="AD526" s="9"/>
      <c r="AE526" s="4"/>
      <c r="AF526" s="9"/>
      <c r="AG526" s="4"/>
      <c r="AH526" s="21"/>
      <c r="AI526" s="4"/>
      <c r="AJ526" s="9"/>
    </row>
    <row r="527" spans="1:36" x14ac:dyDescent="0.25">
      <c r="A527" s="4"/>
      <c r="B527" s="9"/>
      <c r="C527" s="4"/>
      <c r="D527" s="9"/>
      <c r="E527" s="4"/>
      <c r="F527" s="21"/>
      <c r="G527" s="4"/>
      <c r="H527" s="9"/>
      <c r="I527" s="4"/>
      <c r="J527" s="9"/>
      <c r="K527" s="4"/>
      <c r="L527" s="9"/>
      <c r="M527" s="4"/>
      <c r="N527" s="9"/>
      <c r="O527" s="4"/>
      <c r="P527" s="9"/>
      <c r="Q527" s="4"/>
      <c r="R527" s="9"/>
      <c r="S527" s="4"/>
      <c r="T527" s="9"/>
      <c r="U527" s="4"/>
      <c r="V527" s="9"/>
      <c r="W527" s="4"/>
      <c r="X527" s="9"/>
      <c r="Y527" s="4"/>
      <c r="Z527" s="9"/>
      <c r="AA527" s="4"/>
      <c r="AB527" s="9"/>
      <c r="AC527" s="4"/>
      <c r="AD527" s="9"/>
      <c r="AE527" s="4"/>
      <c r="AF527" s="9"/>
      <c r="AG527" s="4"/>
      <c r="AH527" s="21"/>
      <c r="AI527" s="4"/>
      <c r="AJ527" s="9"/>
    </row>
    <row r="528" spans="1:36" x14ac:dyDescent="0.25">
      <c r="A528" s="4"/>
      <c r="B528" s="9"/>
      <c r="C528" s="4"/>
      <c r="D528" s="9"/>
      <c r="E528" s="4"/>
      <c r="F528" s="21"/>
      <c r="G528" s="4"/>
      <c r="H528" s="9"/>
      <c r="I528" s="4"/>
      <c r="J528" s="9"/>
      <c r="K528" s="4"/>
      <c r="L528" s="9"/>
      <c r="M528" s="4"/>
      <c r="N528" s="9"/>
      <c r="O528" s="4"/>
      <c r="P528" s="9"/>
      <c r="Q528" s="4"/>
      <c r="R528" s="9"/>
      <c r="S528" s="4"/>
      <c r="T528" s="9"/>
      <c r="U528" s="4"/>
      <c r="V528" s="9"/>
      <c r="W528" s="4"/>
      <c r="X528" s="9"/>
      <c r="Y528" s="4"/>
      <c r="Z528" s="9"/>
      <c r="AA528" s="4"/>
      <c r="AB528" s="9"/>
      <c r="AC528" s="4"/>
      <c r="AD528" s="9"/>
      <c r="AE528" s="4"/>
      <c r="AF528" s="9"/>
      <c r="AG528" s="4"/>
      <c r="AH528" s="21"/>
      <c r="AI528" s="4"/>
      <c r="AJ528" s="9"/>
    </row>
    <row r="529" spans="1:36" x14ac:dyDescent="0.25">
      <c r="A529" s="4"/>
      <c r="B529" s="9"/>
      <c r="C529" s="4"/>
      <c r="D529" s="9"/>
      <c r="E529" s="4"/>
      <c r="F529" s="21"/>
      <c r="G529" s="4"/>
      <c r="H529" s="9"/>
      <c r="I529" s="4"/>
      <c r="J529" s="9"/>
      <c r="K529" s="4"/>
      <c r="L529" s="9"/>
      <c r="M529" s="4"/>
      <c r="N529" s="9"/>
      <c r="O529" s="4"/>
      <c r="P529" s="9"/>
      <c r="Q529" s="4"/>
      <c r="R529" s="9"/>
      <c r="S529" s="4"/>
      <c r="T529" s="9"/>
      <c r="U529" s="4"/>
      <c r="V529" s="9"/>
      <c r="W529" s="4"/>
      <c r="X529" s="9"/>
      <c r="Y529" s="4"/>
      <c r="Z529" s="9"/>
      <c r="AA529" s="4"/>
      <c r="AB529" s="9"/>
      <c r="AC529" s="4"/>
      <c r="AD529" s="9"/>
      <c r="AE529" s="4"/>
      <c r="AF529" s="9"/>
      <c r="AG529" s="4"/>
      <c r="AH529" s="21"/>
      <c r="AI529" s="4"/>
      <c r="AJ529" s="9"/>
    </row>
    <row r="530" spans="1:36" x14ac:dyDescent="0.25">
      <c r="A530" s="4"/>
      <c r="B530" s="9"/>
      <c r="C530" s="4"/>
      <c r="D530" s="9"/>
      <c r="E530" s="4"/>
      <c r="F530" s="21"/>
      <c r="G530" s="4"/>
      <c r="H530" s="9"/>
      <c r="I530" s="4"/>
      <c r="J530" s="9"/>
      <c r="K530" s="4"/>
      <c r="L530" s="9"/>
      <c r="M530" s="4"/>
      <c r="N530" s="9"/>
      <c r="O530" s="4"/>
      <c r="P530" s="9"/>
      <c r="Q530" s="4"/>
      <c r="R530" s="9"/>
      <c r="S530" s="4"/>
      <c r="T530" s="9"/>
      <c r="U530" s="4"/>
      <c r="V530" s="9"/>
      <c r="W530" s="4"/>
      <c r="X530" s="9"/>
      <c r="Y530" s="4"/>
      <c r="Z530" s="9"/>
      <c r="AA530" s="4"/>
      <c r="AB530" s="9"/>
      <c r="AC530" s="4"/>
      <c r="AD530" s="9"/>
      <c r="AE530" s="4"/>
      <c r="AF530" s="9"/>
      <c r="AG530" s="4"/>
      <c r="AH530" s="21"/>
      <c r="AI530" s="4"/>
      <c r="AJ530" s="9"/>
    </row>
    <row r="531" spans="1:36" x14ac:dyDescent="0.25">
      <c r="A531" s="4"/>
      <c r="B531" s="9"/>
      <c r="C531" s="4"/>
      <c r="D531" s="9"/>
      <c r="E531" s="4"/>
      <c r="F531" s="21"/>
      <c r="G531" s="4"/>
      <c r="H531" s="9"/>
      <c r="I531" s="4"/>
      <c r="J531" s="9"/>
      <c r="K531" s="4"/>
      <c r="L531" s="9"/>
      <c r="M531" s="4"/>
      <c r="N531" s="9"/>
      <c r="O531" s="4"/>
      <c r="P531" s="9"/>
      <c r="Q531" s="4"/>
      <c r="R531" s="9"/>
      <c r="S531" s="4"/>
      <c r="T531" s="9"/>
      <c r="U531" s="4"/>
      <c r="V531" s="9"/>
      <c r="W531" s="4"/>
      <c r="X531" s="9"/>
      <c r="Y531" s="4"/>
      <c r="Z531" s="9"/>
      <c r="AA531" s="4"/>
      <c r="AB531" s="9"/>
      <c r="AC531" s="4"/>
      <c r="AD531" s="9"/>
      <c r="AE531" s="4"/>
      <c r="AF531" s="9"/>
      <c r="AG531" s="4"/>
      <c r="AH531" s="21"/>
      <c r="AI531" s="4"/>
      <c r="AJ531" s="9"/>
    </row>
    <row r="532" spans="1:36" x14ac:dyDescent="0.25">
      <c r="A532" s="4"/>
      <c r="B532" s="9"/>
      <c r="C532" s="4"/>
      <c r="D532" s="9"/>
      <c r="E532" s="4"/>
      <c r="F532" s="21"/>
      <c r="G532" s="4"/>
      <c r="H532" s="9"/>
      <c r="I532" s="4"/>
      <c r="J532" s="9"/>
      <c r="K532" s="4"/>
      <c r="L532" s="9"/>
      <c r="M532" s="4"/>
      <c r="N532" s="9"/>
      <c r="O532" s="4"/>
      <c r="P532" s="9"/>
      <c r="Q532" s="4"/>
      <c r="R532" s="9"/>
      <c r="S532" s="4"/>
      <c r="T532" s="9"/>
      <c r="U532" s="4"/>
      <c r="V532" s="9"/>
      <c r="W532" s="4"/>
      <c r="X532" s="9"/>
      <c r="Y532" s="4"/>
      <c r="Z532" s="9"/>
      <c r="AA532" s="4"/>
      <c r="AB532" s="9"/>
      <c r="AC532" s="4"/>
      <c r="AD532" s="9"/>
      <c r="AE532" s="4"/>
      <c r="AF532" s="9"/>
      <c r="AG532" s="4"/>
      <c r="AH532" s="21"/>
      <c r="AI532" s="4"/>
      <c r="AJ532" s="9"/>
    </row>
    <row r="533" spans="1:36" x14ac:dyDescent="0.25">
      <c r="A533" s="4"/>
      <c r="B533" s="9"/>
      <c r="C533" s="4"/>
      <c r="D533" s="9"/>
      <c r="E533" s="4"/>
      <c r="F533" s="21"/>
      <c r="G533" s="4"/>
      <c r="H533" s="9"/>
      <c r="I533" s="4"/>
      <c r="J533" s="9"/>
      <c r="K533" s="4"/>
      <c r="L533" s="9"/>
      <c r="M533" s="4"/>
      <c r="N533" s="9"/>
      <c r="O533" s="4"/>
      <c r="P533" s="9"/>
      <c r="Q533" s="4"/>
      <c r="R533" s="9"/>
      <c r="S533" s="4"/>
      <c r="T533" s="9"/>
      <c r="U533" s="4"/>
      <c r="V533" s="9"/>
      <c r="W533" s="4"/>
      <c r="X533" s="9"/>
      <c r="Y533" s="4"/>
      <c r="Z533" s="9"/>
      <c r="AA533" s="4"/>
      <c r="AB533" s="9"/>
      <c r="AC533" s="4"/>
      <c r="AD533" s="9"/>
      <c r="AE533" s="4"/>
      <c r="AF533" s="9"/>
      <c r="AG533" s="4"/>
      <c r="AH533" s="21"/>
      <c r="AI533" s="4"/>
      <c r="AJ533" s="9"/>
    </row>
    <row r="534" spans="1:36" x14ac:dyDescent="0.25">
      <c r="A534" s="4"/>
      <c r="B534" s="9"/>
      <c r="C534" s="4"/>
      <c r="D534" s="9"/>
      <c r="E534" s="4"/>
      <c r="F534" s="21"/>
      <c r="G534" s="4"/>
      <c r="H534" s="9"/>
      <c r="I534" s="4"/>
      <c r="J534" s="9"/>
      <c r="K534" s="4"/>
      <c r="L534" s="9"/>
      <c r="M534" s="4"/>
      <c r="N534" s="9"/>
      <c r="O534" s="4"/>
      <c r="P534" s="9"/>
      <c r="Q534" s="4"/>
      <c r="R534" s="9"/>
      <c r="S534" s="4"/>
      <c r="T534" s="9"/>
      <c r="U534" s="4"/>
      <c r="V534" s="9"/>
      <c r="W534" s="4"/>
      <c r="X534" s="9"/>
      <c r="Y534" s="4"/>
      <c r="Z534" s="9"/>
      <c r="AA534" s="4"/>
      <c r="AB534" s="9"/>
      <c r="AC534" s="4"/>
      <c r="AD534" s="9"/>
      <c r="AE534" s="4"/>
      <c r="AF534" s="9"/>
      <c r="AG534" s="4"/>
      <c r="AH534" s="21"/>
      <c r="AI534" s="4"/>
      <c r="AJ534" s="9"/>
    </row>
    <row r="535" spans="1:36" x14ac:dyDescent="0.25">
      <c r="A535" s="4"/>
      <c r="B535" s="9"/>
      <c r="C535" s="4"/>
      <c r="D535" s="9"/>
      <c r="E535" s="4"/>
      <c r="F535" s="21"/>
      <c r="G535" s="4"/>
      <c r="H535" s="9"/>
      <c r="I535" s="4"/>
      <c r="J535" s="9"/>
      <c r="K535" s="4"/>
      <c r="L535" s="9"/>
      <c r="M535" s="4"/>
      <c r="N535" s="9"/>
      <c r="O535" s="4"/>
      <c r="P535" s="9"/>
      <c r="Q535" s="4"/>
      <c r="R535" s="9"/>
      <c r="S535" s="4"/>
      <c r="T535" s="9"/>
      <c r="U535" s="4"/>
      <c r="V535" s="9"/>
      <c r="W535" s="4"/>
      <c r="X535" s="9"/>
      <c r="Y535" s="4"/>
      <c r="Z535" s="9"/>
      <c r="AA535" s="4"/>
      <c r="AB535" s="9"/>
      <c r="AC535" s="4"/>
      <c r="AD535" s="9"/>
      <c r="AE535" s="4"/>
      <c r="AF535" s="9"/>
      <c r="AG535" s="4"/>
      <c r="AH535" s="21"/>
      <c r="AI535" s="4"/>
      <c r="AJ535" s="9"/>
    </row>
    <row r="536" spans="1:36" x14ac:dyDescent="0.25">
      <c r="A536" s="4"/>
      <c r="B536" s="9"/>
      <c r="C536" s="4"/>
      <c r="D536" s="9"/>
      <c r="E536" s="4"/>
      <c r="F536" s="21"/>
      <c r="G536" s="4"/>
      <c r="H536" s="9"/>
      <c r="I536" s="4"/>
      <c r="J536" s="9"/>
      <c r="K536" s="4"/>
      <c r="L536" s="9"/>
      <c r="M536" s="4"/>
      <c r="N536" s="9"/>
      <c r="O536" s="4"/>
      <c r="P536" s="9"/>
      <c r="Q536" s="4"/>
      <c r="R536" s="9"/>
      <c r="S536" s="4"/>
      <c r="T536" s="9"/>
      <c r="U536" s="4"/>
      <c r="V536" s="9"/>
      <c r="W536" s="4"/>
      <c r="X536" s="9"/>
      <c r="Y536" s="4"/>
      <c r="Z536" s="9"/>
      <c r="AA536" s="4"/>
      <c r="AB536" s="9"/>
      <c r="AC536" s="4"/>
      <c r="AD536" s="9"/>
      <c r="AE536" s="4"/>
      <c r="AF536" s="9"/>
      <c r="AG536" s="4"/>
      <c r="AH536" s="21"/>
      <c r="AI536" s="4"/>
      <c r="AJ536" s="9"/>
    </row>
    <row r="537" spans="1:36" x14ac:dyDescent="0.25">
      <c r="A537" s="4"/>
      <c r="B537" s="9"/>
      <c r="C537" s="4"/>
      <c r="D537" s="9"/>
      <c r="E537" s="4"/>
      <c r="F537" s="21"/>
      <c r="G537" s="4"/>
      <c r="H537" s="9"/>
      <c r="I537" s="4"/>
      <c r="J537" s="9"/>
      <c r="K537" s="4"/>
      <c r="L537" s="9"/>
      <c r="M537" s="4"/>
      <c r="N537" s="9"/>
      <c r="O537" s="4"/>
      <c r="P537" s="9"/>
      <c r="Q537" s="4"/>
      <c r="R537" s="9"/>
      <c r="S537" s="4"/>
      <c r="T537" s="9"/>
      <c r="U537" s="4"/>
      <c r="V537" s="9"/>
      <c r="W537" s="4"/>
      <c r="X537" s="9"/>
      <c r="Y537" s="4"/>
      <c r="Z537" s="9"/>
      <c r="AA537" s="4"/>
      <c r="AB537" s="9"/>
      <c r="AC537" s="4"/>
      <c r="AD537" s="9"/>
      <c r="AE537" s="4"/>
      <c r="AF537" s="9"/>
      <c r="AG537" s="4"/>
      <c r="AH537" s="21"/>
      <c r="AI537" s="4"/>
      <c r="AJ537" s="9"/>
    </row>
    <row r="538" spans="1:36" x14ac:dyDescent="0.25">
      <c r="A538" s="4"/>
      <c r="B538" s="9"/>
      <c r="C538" s="4"/>
      <c r="D538" s="9"/>
      <c r="E538" s="4"/>
      <c r="F538" s="21"/>
      <c r="G538" s="4"/>
      <c r="H538" s="9"/>
      <c r="I538" s="4"/>
      <c r="J538" s="9"/>
      <c r="K538" s="4"/>
      <c r="L538" s="9"/>
      <c r="M538" s="4"/>
      <c r="N538" s="9"/>
      <c r="O538" s="4"/>
      <c r="P538" s="9"/>
      <c r="Q538" s="4"/>
      <c r="R538" s="9"/>
      <c r="S538" s="4"/>
      <c r="T538" s="9"/>
      <c r="U538" s="4"/>
      <c r="V538" s="9"/>
      <c r="W538" s="4"/>
      <c r="X538" s="9"/>
      <c r="Y538" s="4"/>
      <c r="Z538" s="9"/>
      <c r="AA538" s="4"/>
      <c r="AB538" s="9"/>
      <c r="AC538" s="4"/>
      <c r="AD538" s="9"/>
      <c r="AE538" s="4"/>
      <c r="AF538" s="9"/>
      <c r="AG538" s="4"/>
      <c r="AH538" s="21"/>
      <c r="AI538" s="4"/>
      <c r="AJ538" s="9"/>
    </row>
    <row r="539" spans="1:36" x14ac:dyDescent="0.25">
      <c r="A539" s="4"/>
      <c r="B539" s="9"/>
      <c r="C539" s="4"/>
      <c r="D539" s="9"/>
      <c r="E539" s="4"/>
      <c r="F539" s="21"/>
      <c r="G539" s="4"/>
      <c r="H539" s="9"/>
      <c r="I539" s="4"/>
      <c r="J539" s="9"/>
      <c r="K539" s="4"/>
      <c r="L539" s="9"/>
      <c r="M539" s="4"/>
      <c r="N539" s="9"/>
      <c r="O539" s="4"/>
      <c r="P539" s="9"/>
      <c r="Q539" s="4"/>
      <c r="R539" s="9"/>
      <c r="S539" s="4"/>
      <c r="T539" s="9"/>
      <c r="U539" s="4"/>
      <c r="V539" s="9"/>
      <c r="W539" s="4"/>
      <c r="X539" s="9"/>
      <c r="Y539" s="4"/>
      <c r="Z539" s="9"/>
      <c r="AA539" s="4"/>
      <c r="AB539" s="9"/>
      <c r="AC539" s="4"/>
      <c r="AD539" s="9"/>
      <c r="AE539" s="4"/>
      <c r="AF539" s="9"/>
      <c r="AG539" s="4"/>
      <c r="AH539" s="21"/>
      <c r="AI539" s="4"/>
      <c r="AJ539" s="9"/>
    </row>
    <row r="540" spans="1:36" x14ac:dyDescent="0.25">
      <c r="A540" s="4"/>
      <c r="B540" s="9"/>
      <c r="C540" s="4"/>
      <c r="D540" s="9"/>
      <c r="E540" s="4"/>
      <c r="F540" s="21"/>
      <c r="G540" s="4"/>
      <c r="H540" s="9"/>
      <c r="I540" s="4"/>
      <c r="J540" s="9"/>
      <c r="K540" s="4"/>
      <c r="L540" s="9"/>
      <c r="M540" s="4"/>
      <c r="N540" s="9"/>
      <c r="O540" s="4"/>
      <c r="P540" s="9"/>
      <c r="Q540" s="4"/>
      <c r="R540" s="9"/>
      <c r="S540" s="4"/>
      <c r="T540" s="9"/>
      <c r="U540" s="4"/>
      <c r="V540" s="9"/>
      <c r="W540" s="4"/>
      <c r="X540" s="9"/>
      <c r="Y540" s="4"/>
      <c r="Z540" s="9"/>
      <c r="AA540" s="4"/>
      <c r="AB540" s="9"/>
      <c r="AC540" s="4"/>
      <c r="AD540" s="9"/>
      <c r="AE540" s="4"/>
      <c r="AF540" s="9"/>
      <c r="AG540" s="4"/>
      <c r="AH540" s="21"/>
      <c r="AI540" s="4"/>
      <c r="AJ540" s="9"/>
    </row>
    <row r="541" spans="1:36" x14ac:dyDescent="0.25">
      <c r="A541" s="4"/>
      <c r="B541" s="9"/>
      <c r="C541" s="4"/>
      <c r="D541" s="9"/>
      <c r="E541" s="4"/>
      <c r="F541" s="21"/>
      <c r="G541" s="4"/>
      <c r="H541" s="9"/>
      <c r="I541" s="4"/>
      <c r="J541" s="9"/>
      <c r="K541" s="4"/>
      <c r="L541" s="9"/>
      <c r="M541" s="4"/>
      <c r="N541" s="9"/>
      <c r="O541" s="4"/>
      <c r="P541" s="9"/>
      <c r="Q541" s="4"/>
      <c r="R541" s="9"/>
      <c r="S541" s="4"/>
      <c r="T541" s="9"/>
      <c r="U541" s="4"/>
      <c r="V541" s="9"/>
      <c r="W541" s="4"/>
      <c r="X541" s="9"/>
      <c r="Y541" s="4"/>
      <c r="Z541" s="9"/>
      <c r="AA541" s="4"/>
      <c r="AB541" s="9"/>
      <c r="AC541" s="4"/>
      <c r="AD541" s="9"/>
      <c r="AE541" s="4"/>
      <c r="AF541" s="9"/>
      <c r="AG541" s="4"/>
      <c r="AH541" s="21"/>
      <c r="AI541" s="4"/>
      <c r="AJ541" s="9"/>
    </row>
    <row r="542" spans="1:36" x14ac:dyDescent="0.25">
      <c r="A542" s="4"/>
      <c r="B542" s="9"/>
      <c r="C542" s="4"/>
      <c r="D542" s="9"/>
      <c r="E542" s="4"/>
      <c r="F542" s="21"/>
      <c r="G542" s="4"/>
      <c r="H542" s="9"/>
      <c r="I542" s="4"/>
      <c r="J542" s="9"/>
      <c r="K542" s="4"/>
      <c r="L542" s="9"/>
      <c r="M542" s="4"/>
      <c r="N542" s="9"/>
      <c r="O542" s="4"/>
      <c r="P542" s="9"/>
      <c r="Q542" s="4"/>
      <c r="R542" s="9"/>
      <c r="S542" s="4"/>
      <c r="T542" s="9"/>
      <c r="U542" s="4"/>
      <c r="V542" s="9"/>
      <c r="W542" s="4"/>
      <c r="X542" s="9"/>
      <c r="Y542" s="4"/>
      <c r="Z542" s="9"/>
      <c r="AA542" s="4"/>
      <c r="AB542" s="9"/>
      <c r="AC542" s="4"/>
      <c r="AD542" s="9"/>
      <c r="AE542" s="4"/>
      <c r="AF542" s="9"/>
      <c r="AG542" s="4"/>
      <c r="AH542" s="21"/>
      <c r="AI542" s="4"/>
      <c r="AJ542" s="9"/>
    </row>
    <row r="543" spans="1:36" x14ac:dyDescent="0.25">
      <c r="A543" s="4"/>
      <c r="B543" s="9"/>
      <c r="C543" s="4"/>
      <c r="D543" s="9"/>
      <c r="E543" s="4"/>
      <c r="F543" s="21"/>
      <c r="G543" s="4"/>
      <c r="H543" s="9"/>
      <c r="I543" s="4"/>
      <c r="J543" s="9"/>
      <c r="K543" s="4"/>
      <c r="L543" s="9"/>
      <c r="M543" s="4"/>
      <c r="N543" s="9"/>
      <c r="O543" s="4"/>
      <c r="P543" s="9"/>
      <c r="Q543" s="4"/>
      <c r="R543" s="9"/>
      <c r="S543" s="4"/>
      <c r="T543" s="9"/>
      <c r="U543" s="4"/>
      <c r="V543" s="9"/>
      <c r="W543" s="4"/>
      <c r="X543" s="9"/>
      <c r="Y543" s="4"/>
      <c r="Z543" s="9"/>
      <c r="AA543" s="4"/>
      <c r="AB543" s="9"/>
      <c r="AC543" s="4"/>
      <c r="AD543" s="9"/>
      <c r="AE543" s="4"/>
      <c r="AF543" s="9"/>
      <c r="AG543" s="4"/>
      <c r="AH543" s="21"/>
      <c r="AI543" s="4"/>
      <c r="AJ543" s="9"/>
    </row>
    <row r="544" spans="1:36" x14ac:dyDescent="0.25">
      <c r="A544" s="4"/>
      <c r="B544" s="9"/>
      <c r="C544" s="4"/>
      <c r="D544" s="9"/>
      <c r="E544" s="4"/>
      <c r="F544" s="21"/>
      <c r="G544" s="4"/>
      <c r="H544" s="9"/>
      <c r="I544" s="4"/>
      <c r="J544" s="9"/>
      <c r="K544" s="4"/>
      <c r="L544" s="9"/>
      <c r="M544" s="4"/>
      <c r="N544" s="9"/>
      <c r="O544" s="4"/>
      <c r="P544" s="9"/>
      <c r="Q544" s="4"/>
      <c r="R544" s="9"/>
      <c r="S544" s="4"/>
      <c r="T544" s="9"/>
      <c r="U544" s="4"/>
      <c r="V544" s="9"/>
      <c r="W544" s="4"/>
      <c r="X544" s="9"/>
      <c r="Y544" s="4"/>
      <c r="Z544" s="9"/>
      <c r="AA544" s="4"/>
      <c r="AB544" s="9"/>
      <c r="AC544" s="4"/>
      <c r="AD544" s="9"/>
      <c r="AE544" s="4"/>
      <c r="AF544" s="9"/>
      <c r="AG544" s="4"/>
      <c r="AH544" s="21"/>
      <c r="AI544" s="4"/>
      <c r="AJ544" s="9"/>
    </row>
    <row r="545" spans="1:36" x14ac:dyDescent="0.25">
      <c r="A545" s="4"/>
      <c r="B545" s="9"/>
      <c r="C545" s="4"/>
      <c r="D545" s="9"/>
      <c r="E545" s="4"/>
      <c r="F545" s="21"/>
      <c r="G545" s="4"/>
      <c r="H545" s="9"/>
      <c r="I545" s="4"/>
      <c r="J545" s="9"/>
      <c r="K545" s="4"/>
      <c r="L545" s="9"/>
      <c r="M545" s="4"/>
      <c r="N545" s="9"/>
      <c r="O545" s="4"/>
      <c r="P545" s="9"/>
      <c r="Q545" s="4"/>
      <c r="R545" s="9"/>
      <c r="S545" s="4"/>
      <c r="T545" s="9"/>
      <c r="U545" s="4"/>
      <c r="V545" s="9"/>
      <c r="W545" s="4"/>
      <c r="X545" s="9"/>
      <c r="Y545" s="4"/>
      <c r="Z545" s="9"/>
      <c r="AA545" s="4"/>
      <c r="AB545" s="9"/>
      <c r="AC545" s="4"/>
      <c r="AD545" s="9"/>
      <c r="AE545" s="4"/>
      <c r="AF545" s="9"/>
      <c r="AG545" s="4"/>
      <c r="AH545" s="21"/>
      <c r="AI545" s="4"/>
      <c r="AJ545" s="9"/>
    </row>
    <row r="546" spans="1:36" x14ac:dyDescent="0.25">
      <c r="A546" s="4"/>
      <c r="B546" s="9"/>
      <c r="C546" s="4"/>
      <c r="D546" s="9"/>
      <c r="E546" s="4"/>
      <c r="F546" s="21"/>
      <c r="G546" s="4"/>
      <c r="H546" s="9"/>
      <c r="I546" s="4"/>
      <c r="J546" s="9"/>
      <c r="K546" s="4"/>
      <c r="L546" s="9"/>
      <c r="M546" s="4"/>
      <c r="N546" s="9"/>
      <c r="O546" s="4"/>
      <c r="P546" s="9"/>
      <c r="Q546" s="4"/>
      <c r="R546" s="9"/>
      <c r="S546" s="4"/>
      <c r="T546" s="9"/>
      <c r="U546" s="4"/>
      <c r="V546" s="9"/>
      <c r="W546" s="4"/>
      <c r="X546" s="9"/>
      <c r="Y546" s="4"/>
      <c r="Z546" s="9"/>
      <c r="AA546" s="4"/>
      <c r="AB546" s="9"/>
      <c r="AC546" s="4"/>
      <c r="AD546" s="9"/>
      <c r="AE546" s="4"/>
      <c r="AF546" s="9"/>
      <c r="AG546" s="4"/>
      <c r="AH546" s="21"/>
      <c r="AI546" s="4"/>
      <c r="AJ546" s="9"/>
    </row>
    <row r="547" spans="1:36" x14ac:dyDescent="0.25">
      <c r="A547" s="4"/>
      <c r="B547" s="9"/>
      <c r="C547" s="4"/>
      <c r="D547" s="9"/>
      <c r="E547" s="4"/>
      <c r="F547" s="21"/>
      <c r="G547" s="4"/>
      <c r="H547" s="9"/>
      <c r="I547" s="4"/>
      <c r="J547" s="9"/>
      <c r="K547" s="4"/>
      <c r="L547" s="9"/>
      <c r="M547" s="4"/>
      <c r="N547" s="9"/>
      <c r="O547" s="4"/>
      <c r="P547" s="9"/>
      <c r="Q547" s="4"/>
      <c r="R547" s="9"/>
      <c r="S547" s="4"/>
      <c r="T547" s="9"/>
      <c r="U547" s="4"/>
      <c r="V547" s="9"/>
      <c r="W547" s="4"/>
      <c r="X547" s="9"/>
      <c r="Y547" s="4"/>
      <c r="Z547" s="9"/>
      <c r="AA547" s="4"/>
      <c r="AB547" s="9"/>
      <c r="AC547" s="4"/>
      <c r="AD547" s="9"/>
      <c r="AE547" s="4"/>
      <c r="AF547" s="9"/>
      <c r="AG547" s="4"/>
      <c r="AH547" s="21"/>
      <c r="AI547" s="4"/>
      <c r="AJ547" s="9"/>
    </row>
    <row r="548" spans="1:36" x14ac:dyDescent="0.25">
      <c r="A548" s="4"/>
      <c r="B548" s="9"/>
      <c r="C548" s="4"/>
      <c r="D548" s="9"/>
      <c r="E548" s="4"/>
      <c r="F548" s="21"/>
      <c r="G548" s="4"/>
      <c r="H548" s="9"/>
      <c r="I548" s="4"/>
      <c r="J548" s="9"/>
      <c r="K548" s="4"/>
      <c r="L548" s="9"/>
      <c r="M548" s="4"/>
      <c r="N548" s="9"/>
      <c r="O548" s="4"/>
      <c r="P548" s="9"/>
      <c r="Q548" s="4"/>
      <c r="R548" s="9"/>
      <c r="S548" s="4"/>
      <c r="T548" s="9"/>
      <c r="U548" s="4"/>
      <c r="V548" s="9"/>
      <c r="W548" s="4"/>
      <c r="X548" s="9"/>
      <c r="Y548" s="4"/>
      <c r="Z548" s="9"/>
      <c r="AA548" s="4"/>
      <c r="AB548" s="9"/>
      <c r="AC548" s="4"/>
      <c r="AD548" s="9"/>
      <c r="AE548" s="4"/>
      <c r="AF548" s="9"/>
      <c r="AG548" s="4"/>
      <c r="AH548" s="21"/>
      <c r="AI548" s="4"/>
      <c r="AJ548" s="9"/>
    </row>
    <row r="549" spans="1:36" x14ac:dyDescent="0.25">
      <c r="A549" s="4"/>
      <c r="B549" s="9"/>
      <c r="C549" s="4"/>
      <c r="D549" s="9"/>
      <c r="E549" s="4"/>
      <c r="F549" s="21"/>
      <c r="G549" s="4"/>
      <c r="H549" s="9"/>
      <c r="I549" s="4"/>
      <c r="J549" s="9"/>
      <c r="K549" s="4"/>
      <c r="L549" s="9"/>
      <c r="M549" s="4"/>
      <c r="N549" s="9"/>
      <c r="O549" s="4"/>
      <c r="P549" s="9"/>
      <c r="Q549" s="4"/>
      <c r="R549" s="9"/>
      <c r="S549" s="4"/>
      <c r="T549" s="9"/>
      <c r="U549" s="4"/>
      <c r="V549" s="9"/>
      <c r="W549" s="4"/>
      <c r="X549" s="9"/>
      <c r="Y549" s="4"/>
      <c r="Z549" s="9"/>
      <c r="AA549" s="4"/>
      <c r="AB549" s="9"/>
      <c r="AC549" s="4"/>
      <c r="AD549" s="9"/>
      <c r="AE549" s="4"/>
      <c r="AF549" s="9"/>
      <c r="AG549" s="4"/>
      <c r="AH549" s="21"/>
      <c r="AI549" s="4"/>
      <c r="AJ549" s="9"/>
    </row>
    <row r="550" spans="1:36" x14ac:dyDescent="0.25">
      <c r="A550" s="4"/>
      <c r="B550" s="9"/>
      <c r="C550" s="4"/>
      <c r="D550" s="9"/>
      <c r="E550" s="4"/>
      <c r="F550" s="21"/>
      <c r="G550" s="4"/>
      <c r="H550" s="9"/>
      <c r="I550" s="4"/>
      <c r="J550" s="9"/>
      <c r="K550" s="4"/>
      <c r="L550" s="9"/>
      <c r="M550" s="4"/>
      <c r="N550" s="9"/>
      <c r="O550" s="4"/>
      <c r="P550" s="9"/>
      <c r="Q550" s="4"/>
      <c r="R550" s="9"/>
      <c r="S550" s="4"/>
      <c r="T550" s="9"/>
      <c r="U550" s="4"/>
      <c r="V550" s="9"/>
      <c r="W550" s="4"/>
      <c r="X550" s="9"/>
      <c r="Y550" s="4"/>
      <c r="Z550" s="9"/>
      <c r="AA550" s="4"/>
      <c r="AB550" s="9"/>
      <c r="AC550" s="4"/>
      <c r="AD550" s="9"/>
      <c r="AE550" s="4"/>
      <c r="AF550" s="9"/>
      <c r="AG550" s="4"/>
      <c r="AH550" s="21"/>
      <c r="AI550" s="4"/>
      <c r="AJ550" s="9"/>
    </row>
    <row r="551" spans="1:36" x14ac:dyDescent="0.25">
      <c r="A551" s="4"/>
      <c r="B551" s="9"/>
      <c r="C551" s="4"/>
      <c r="D551" s="9"/>
      <c r="E551" s="4"/>
      <c r="F551" s="21"/>
      <c r="G551" s="4"/>
      <c r="H551" s="9"/>
      <c r="I551" s="4"/>
      <c r="J551" s="9"/>
      <c r="K551" s="4"/>
      <c r="L551" s="9"/>
      <c r="M551" s="4"/>
      <c r="N551" s="9"/>
      <c r="O551" s="4"/>
      <c r="P551" s="9"/>
      <c r="Q551" s="4"/>
      <c r="R551" s="9"/>
      <c r="S551" s="4"/>
      <c r="T551" s="9"/>
      <c r="U551" s="4"/>
      <c r="V551" s="9"/>
      <c r="W551" s="4"/>
      <c r="X551" s="9"/>
      <c r="Y551" s="4"/>
      <c r="Z551" s="9"/>
      <c r="AA551" s="4"/>
      <c r="AB551" s="9"/>
      <c r="AC551" s="4"/>
      <c r="AD551" s="9"/>
      <c r="AE551" s="4"/>
      <c r="AF551" s="9"/>
      <c r="AG551" s="4"/>
      <c r="AH551" s="21"/>
      <c r="AI551" s="4"/>
      <c r="AJ551" s="9"/>
    </row>
    <row r="552" spans="1:36" x14ac:dyDescent="0.25">
      <c r="A552" s="4"/>
      <c r="B552" s="9"/>
      <c r="C552" s="4"/>
      <c r="D552" s="9"/>
      <c r="E552" s="4"/>
      <c r="F552" s="21"/>
      <c r="G552" s="4"/>
      <c r="H552" s="9"/>
      <c r="I552" s="4"/>
      <c r="J552" s="9"/>
      <c r="K552" s="4"/>
      <c r="L552" s="9"/>
      <c r="M552" s="4"/>
      <c r="N552" s="9"/>
      <c r="O552" s="4"/>
      <c r="P552" s="9"/>
      <c r="Q552" s="4"/>
      <c r="R552" s="9"/>
      <c r="S552" s="4"/>
      <c r="T552" s="9"/>
      <c r="U552" s="4"/>
      <c r="V552" s="9"/>
      <c r="W552" s="4"/>
      <c r="X552" s="9"/>
      <c r="Y552" s="4"/>
      <c r="Z552" s="9"/>
      <c r="AA552" s="4"/>
      <c r="AB552" s="9"/>
      <c r="AC552" s="4"/>
      <c r="AD552" s="9"/>
      <c r="AE552" s="4"/>
      <c r="AF552" s="9"/>
      <c r="AG552" s="4"/>
      <c r="AH552" s="21"/>
      <c r="AI552" s="4"/>
      <c r="AJ552" s="9"/>
    </row>
    <row r="553" spans="1:36" x14ac:dyDescent="0.25">
      <c r="A553" s="4"/>
      <c r="B553" s="9"/>
      <c r="C553" s="4"/>
      <c r="D553" s="9"/>
      <c r="E553" s="4"/>
      <c r="F553" s="21"/>
      <c r="G553" s="4"/>
      <c r="H553" s="9"/>
      <c r="I553" s="4"/>
      <c r="J553" s="9"/>
      <c r="K553" s="4"/>
      <c r="L553" s="9"/>
      <c r="M553" s="4"/>
      <c r="N553" s="9"/>
      <c r="O553" s="4"/>
      <c r="P553" s="9"/>
      <c r="Q553" s="4"/>
      <c r="R553" s="9"/>
      <c r="S553" s="4"/>
      <c r="T553" s="9"/>
      <c r="U553" s="4"/>
      <c r="V553" s="9"/>
      <c r="W553" s="4"/>
      <c r="X553" s="9"/>
      <c r="Y553" s="4"/>
      <c r="Z553" s="9"/>
      <c r="AA553" s="4"/>
      <c r="AB553" s="9"/>
      <c r="AC553" s="4"/>
      <c r="AD553" s="9"/>
      <c r="AE553" s="4"/>
      <c r="AF553" s="9"/>
      <c r="AG553" s="4"/>
      <c r="AH553" s="21"/>
      <c r="AI553" s="4"/>
      <c r="AJ553" s="9"/>
    </row>
    <row r="554" spans="1:36" x14ac:dyDescent="0.25">
      <c r="A554" s="4"/>
      <c r="B554" s="9"/>
      <c r="C554" s="4"/>
      <c r="D554" s="9"/>
      <c r="E554" s="4"/>
      <c r="F554" s="21"/>
      <c r="G554" s="4"/>
      <c r="H554" s="9"/>
      <c r="I554" s="4"/>
      <c r="J554" s="9"/>
      <c r="K554" s="4"/>
      <c r="L554" s="9"/>
      <c r="M554" s="4"/>
      <c r="N554" s="9"/>
      <c r="O554" s="4"/>
      <c r="P554" s="9"/>
      <c r="Q554" s="4"/>
      <c r="R554" s="9"/>
      <c r="S554" s="4"/>
      <c r="T554" s="9"/>
      <c r="U554" s="4"/>
      <c r="V554" s="9"/>
      <c r="W554" s="4"/>
      <c r="X554" s="9"/>
      <c r="Y554" s="4"/>
      <c r="Z554" s="9"/>
      <c r="AA554" s="4"/>
      <c r="AB554" s="9"/>
      <c r="AC554" s="4"/>
      <c r="AD554" s="9"/>
      <c r="AE554" s="4"/>
      <c r="AF554" s="9"/>
      <c r="AG554" s="4"/>
      <c r="AH554" s="21"/>
      <c r="AI554" s="4"/>
      <c r="AJ554" s="9"/>
    </row>
    <row r="555" spans="1:36" x14ac:dyDescent="0.25">
      <c r="A555" s="4"/>
      <c r="B555" s="9"/>
      <c r="C555" s="4"/>
      <c r="D555" s="9"/>
      <c r="E555" s="4"/>
      <c r="F555" s="21"/>
      <c r="G555" s="4"/>
      <c r="H555" s="9"/>
      <c r="I555" s="4"/>
      <c r="J555" s="9"/>
      <c r="K555" s="4"/>
      <c r="L555" s="9"/>
      <c r="M555" s="4"/>
      <c r="N555" s="9"/>
      <c r="O555" s="4"/>
      <c r="P555" s="9"/>
      <c r="Q555" s="4"/>
      <c r="R555" s="9"/>
      <c r="S555" s="4"/>
      <c r="T555" s="9"/>
      <c r="U555" s="4"/>
      <c r="V555" s="9"/>
      <c r="W555" s="4"/>
      <c r="X555" s="9"/>
      <c r="Y555" s="4"/>
      <c r="Z555" s="9"/>
      <c r="AA555" s="4"/>
      <c r="AB555" s="9"/>
      <c r="AC555" s="4"/>
      <c r="AD555" s="9"/>
      <c r="AE555" s="4"/>
      <c r="AF555" s="9"/>
      <c r="AG555" s="4"/>
      <c r="AH555" s="21"/>
      <c r="AI555" s="4"/>
      <c r="AJ555" s="9"/>
    </row>
    <row r="556" spans="1:36" x14ac:dyDescent="0.25">
      <c r="A556" s="4"/>
      <c r="B556" s="9"/>
      <c r="C556" s="4"/>
      <c r="D556" s="9"/>
      <c r="E556" s="4"/>
      <c r="F556" s="21"/>
      <c r="G556" s="4"/>
      <c r="H556" s="9"/>
      <c r="I556" s="4"/>
      <c r="J556" s="9"/>
      <c r="K556" s="4"/>
      <c r="L556" s="9"/>
      <c r="M556" s="4"/>
      <c r="N556" s="9"/>
      <c r="O556" s="4"/>
      <c r="P556" s="9"/>
      <c r="Q556" s="4"/>
      <c r="R556" s="9"/>
      <c r="S556" s="4"/>
      <c r="T556" s="9"/>
      <c r="U556" s="4"/>
      <c r="V556" s="9"/>
      <c r="W556" s="4"/>
      <c r="X556" s="9"/>
      <c r="Y556" s="4"/>
      <c r="Z556" s="9"/>
      <c r="AA556" s="4"/>
      <c r="AB556" s="9"/>
      <c r="AC556" s="4"/>
      <c r="AD556" s="9"/>
      <c r="AE556" s="4"/>
      <c r="AF556" s="9"/>
      <c r="AG556" s="4"/>
      <c r="AH556" s="21"/>
      <c r="AI556" s="4"/>
      <c r="AJ556" s="9"/>
    </row>
    <row r="557" spans="1:36" x14ac:dyDescent="0.25">
      <c r="A557" s="4"/>
      <c r="B557" s="9"/>
      <c r="C557" s="4"/>
      <c r="D557" s="9"/>
      <c r="E557" s="4"/>
      <c r="F557" s="21"/>
      <c r="G557" s="4"/>
      <c r="H557" s="9"/>
      <c r="I557" s="4"/>
      <c r="J557" s="9"/>
      <c r="K557" s="4"/>
      <c r="L557" s="9"/>
      <c r="M557" s="4"/>
      <c r="N557" s="9"/>
      <c r="O557" s="4"/>
      <c r="P557" s="9"/>
      <c r="Q557" s="4"/>
      <c r="R557" s="9"/>
      <c r="S557" s="4"/>
      <c r="T557" s="9"/>
      <c r="U557" s="4"/>
      <c r="V557" s="9"/>
      <c r="W557" s="4"/>
      <c r="X557" s="9"/>
      <c r="Y557" s="4"/>
      <c r="Z557" s="9"/>
      <c r="AA557" s="4"/>
      <c r="AB557" s="9"/>
      <c r="AC557" s="4"/>
      <c r="AD557" s="9"/>
      <c r="AE557" s="4"/>
      <c r="AF557" s="9"/>
      <c r="AG557" s="4"/>
      <c r="AH557" s="21"/>
      <c r="AI557" s="4"/>
      <c r="AJ557" s="9"/>
    </row>
    <row r="558" spans="1:36" x14ac:dyDescent="0.25">
      <c r="A558" s="4"/>
      <c r="B558" s="9"/>
      <c r="C558" s="4"/>
      <c r="D558" s="9"/>
      <c r="E558" s="4"/>
      <c r="F558" s="21"/>
      <c r="G558" s="4"/>
      <c r="H558" s="9"/>
      <c r="I558" s="4"/>
      <c r="J558" s="9"/>
      <c r="K558" s="4"/>
      <c r="L558" s="9"/>
      <c r="M558" s="4"/>
      <c r="N558" s="9"/>
      <c r="O558" s="4"/>
      <c r="P558" s="9"/>
      <c r="Q558" s="4"/>
      <c r="R558" s="9"/>
      <c r="S558" s="4"/>
      <c r="T558" s="9"/>
      <c r="U558" s="4"/>
      <c r="V558" s="9"/>
      <c r="W558" s="4"/>
      <c r="X558" s="9"/>
      <c r="Y558" s="4"/>
      <c r="Z558" s="9"/>
      <c r="AA558" s="4"/>
      <c r="AB558" s="9"/>
      <c r="AC558" s="4"/>
      <c r="AD558" s="9"/>
      <c r="AE558" s="4"/>
      <c r="AF558" s="9"/>
      <c r="AG558" s="4"/>
      <c r="AH558" s="21"/>
      <c r="AI558" s="4"/>
      <c r="AJ558" s="9"/>
    </row>
    <row r="559" spans="1:36" x14ac:dyDescent="0.25">
      <c r="A559" s="4"/>
      <c r="B559" s="9"/>
      <c r="C559" s="4"/>
      <c r="D559" s="9"/>
      <c r="E559" s="4"/>
      <c r="F559" s="21"/>
      <c r="G559" s="4"/>
      <c r="H559" s="9"/>
      <c r="I559" s="4"/>
      <c r="J559" s="9"/>
      <c r="K559" s="4"/>
      <c r="L559" s="9"/>
      <c r="M559" s="4"/>
      <c r="N559" s="9"/>
      <c r="O559" s="4"/>
      <c r="P559" s="9"/>
      <c r="Q559" s="4"/>
      <c r="R559" s="9"/>
      <c r="S559" s="4"/>
      <c r="T559" s="9"/>
      <c r="U559" s="4"/>
      <c r="V559" s="9"/>
      <c r="W559" s="4"/>
      <c r="X559" s="9"/>
      <c r="Y559" s="4"/>
      <c r="Z559" s="9"/>
      <c r="AA559" s="4"/>
      <c r="AB559" s="9"/>
      <c r="AC559" s="4"/>
      <c r="AD559" s="9"/>
      <c r="AE559" s="4"/>
      <c r="AF559" s="9"/>
      <c r="AG559" s="4"/>
      <c r="AH559" s="21"/>
      <c r="AI559" s="4"/>
      <c r="AJ559" s="9"/>
    </row>
    <row r="560" spans="1:36" x14ac:dyDescent="0.25">
      <c r="A560" s="4"/>
      <c r="B560" s="9"/>
      <c r="C560" s="4"/>
      <c r="D560" s="9"/>
      <c r="E560" s="4"/>
      <c r="F560" s="21"/>
      <c r="G560" s="4"/>
      <c r="H560" s="9"/>
      <c r="I560" s="4"/>
      <c r="J560" s="9"/>
      <c r="K560" s="4"/>
      <c r="L560" s="9"/>
      <c r="M560" s="4"/>
      <c r="N560" s="9"/>
      <c r="O560" s="4"/>
      <c r="P560" s="9"/>
      <c r="Q560" s="4"/>
      <c r="R560" s="9"/>
      <c r="S560" s="4"/>
      <c r="T560" s="9"/>
      <c r="U560" s="4"/>
      <c r="V560" s="9"/>
      <c r="W560" s="4"/>
      <c r="X560" s="9"/>
      <c r="Y560" s="4"/>
      <c r="Z560" s="9"/>
      <c r="AA560" s="4"/>
      <c r="AB560" s="9"/>
      <c r="AC560" s="4"/>
      <c r="AD560" s="9"/>
      <c r="AE560" s="4"/>
      <c r="AF560" s="9"/>
      <c r="AG560" s="4"/>
      <c r="AH560" s="21"/>
      <c r="AI560" s="4"/>
      <c r="AJ560" s="9"/>
    </row>
    <row r="561" spans="1:36" x14ac:dyDescent="0.25">
      <c r="A561" s="4"/>
      <c r="B561" s="9"/>
      <c r="C561" s="4"/>
      <c r="D561" s="9"/>
      <c r="E561" s="4"/>
      <c r="F561" s="21"/>
      <c r="G561" s="4"/>
      <c r="H561" s="9"/>
      <c r="I561" s="4"/>
      <c r="J561" s="9"/>
      <c r="K561" s="4"/>
      <c r="L561" s="9"/>
      <c r="M561" s="4"/>
      <c r="N561" s="9"/>
      <c r="O561" s="4"/>
      <c r="P561" s="9"/>
      <c r="Q561" s="4"/>
      <c r="R561" s="9"/>
      <c r="S561" s="4"/>
      <c r="T561" s="9"/>
      <c r="U561" s="4"/>
      <c r="V561" s="9"/>
      <c r="W561" s="4"/>
      <c r="X561" s="9"/>
      <c r="Y561" s="4"/>
      <c r="Z561" s="9"/>
      <c r="AA561" s="4"/>
      <c r="AB561" s="9"/>
      <c r="AC561" s="4"/>
      <c r="AD561" s="9"/>
      <c r="AE561" s="4"/>
      <c r="AF561" s="9"/>
      <c r="AG561" s="4"/>
      <c r="AH561" s="21"/>
      <c r="AI561" s="4"/>
      <c r="AJ561" s="9"/>
    </row>
    <row r="562" spans="1:36" x14ac:dyDescent="0.25">
      <c r="A562" s="4"/>
      <c r="B562" s="9"/>
      <c r="C562" s="4"/>
      <c r="D562" s="9"/>
      <c r="E562" s="4"/>
      <c r="F562" s="21"/>
      <c r="G562" s="4"/>
      <c r="H562" s="9"/>
      <c r="I562" s="4"/>
      <c r="J562" s="9"/>
      <c r="K562" s="4"/>
      <c r="L562" s="9"/>
      <c r="M562" s="4"/>
      <c r="N562" s="9"/>
      <c r="O562" s="4"/>
      <c r="P562" s="9"/>
      <c r="Q562" s="4"/>
      <c r="R562" s="9"/>
      <c r="S562" s="4"/>
      <c r="T562" s="9"/>
      <c r="U562" s="4"/>
      <c r="V562" s="9"/>
      <c r="W562" s="4"/>
      <c r="X562" s="9"/>
      <c r="Y562" s="4"/>
      <c r="Z562" s="9"/>
      <c r="AA562" s="4"/>
      <c r="AB562" s="9"/>
      <c r="AC562" s="4"/>
      <c r="AD562" s="9"/>
      <c r="AE562" s="4"/>
      <c r="AF562" s="9"/>
      <c r="AG562" s="4"/>
      <c r="AH562" s="21"/>
      <c r="AI562" s="4"/>
      <c r="AJ562" s="9"/>
    </row>
    <row r="563" spans="1:36" x14ac:dyDescent="0.25">
      <c r="A563" s="4"/>
      <c r="B563" s="9"/>
      <c r="C563" s="4"/>
      <c r="D563" s="9"/>
      <c r="E563" s="4"/>
      <c r="F563" s="21"/>
      <c r="G563" s="4"/>
      <c r="H563" s="9"/>
      <c r="I563" s="4"/>
      <c r="J563" s="9"/>
      <c r="K563" s="4"/>
      <c r="L563" s="9"/>
      <c r="M563" s="4"/>
      <c r="N563" s="9"/>
      <c r="O563" s="4"/>
      <c r="P563" s="9"/>
      <c r="Q563" s="4"/>
      <c r="R563" s="9"/>
      <c r="S563" s="4"/>
      <c r="T563" s="9"/>
      <c r="U563" s="4"/>
      <c r="V563" s="9"/>
      <c r="W563" s="4"/>
      <c r="X563" s="9"/>
      <c r="Y563" s="4"/>
      <c r="Z563" s="9"/>
      <c r="AA563" s="4"/>
      <c r="AB563" s="9"/>
      <c r="AC563" s="4"/>
      <c r="AD563" s="9"/>
      <c r="AE563" s="4"/>
      <c r="AF563" s="9"/>
      <c r="AG563" s="4"/>
      <c r="AH563" s="21"/>
      <c r="AI563" s="4"/>
      <c r="AJ563" s="9"/>
    </row>
    <row r="564" spans="1:36" x14ac:dyDescent="0.25">
      <c r="A564" s="4"/>
      <c r="B564" s="9"/>
      <c r="C564" s="4"/>
      <c r="D564" s="9"/>
      <c r="E564" s="4"/>
      <c r="F564" s="21"/>
      <c r="G564" s="4"/>
      <c r="H564" s="9"/>
      <c r="I564" s="4"/>
      <c r="J564" s="9"/>
      <c r="K564" s="4"/>
      <c r="L564" s="9"/>
      <c r="M564" s="4"/>
      <c r="N564" s="9"/>
      <c r="O564" s="4"/>
      <c r="P564" s="9"/>
      <c r="Q564" s="4"/>
      <c r="R564" s="9"/>
      <c r="S564" s="4"/>
      <c r="T564" s="9"/>
      <c r="U564" s="4"/>
      <c r="V564" s="9"/>
      <c r="W564" s="4"/>
      <c r="X564" s="9"/>
      <c r="Y564" s="4"/>
      <c r="Z564" s="9"/>
      <c r="AA564" s="4"/>
      <c r="AB564" s="9"/>
      <c r="AC564" s="4"/>
      <c r="AD564" s="9"/>
      <c r="AE564" s="4"/>
      <c r="AF564" s="9"/>
      <c r="AG564" s="4"/>
      <c r="AH564" s="21"/>
      <c r="AI564" s="4"/>
      <c r="AJ564" s="9"/>
    </row>
    <row r="565" spans="1:36" x14ac:dyDescent="0.25">
      <c r="A565" s="4"/>
      <c r="B565" s="9"/>
      <c r="C565" s="4"/>
      <c r="D565" s="9"/>
      <c r="E565" s="4"/>
      <c r="F565" s="21"/>
      <c r="G565" s="4"/>
      <c r="H565" s="9"/>
      <c r="I565" s="4"/>
      <c r="J565" s="9"/>
      <c r="K565" s="4"/>
      <c r="L565" s="9"/>
      <c r="M565" s="4"/>
      <c r="N565" s="9"/>
      <c r="O565" s="4"/>
      <c r="P565" s="9"/>
      <c r="Q565" s="4"/>
      <c r="R565" s="9"/>
      <c r="S565" s="4"/>
      <c r="T565" s="9"/>
      <c r="U565" s="4"/>
      <c r="V565" s="9"/>
      <c r="W565" s="4"/>
      <c r="X565" s="9"/>
      <c r="Y565" s="4"/>
      <c r="Z565" s="9"/>
      <c r="AA565" s="4"/>
      <c r="AB565" s="9"/>
      <c r="AC565" s="4"/>
      <c r="AD565" s="9"/>
      <c r="AE565" s="4"/>
      <c r="AF565" s="9"/>
      <c r="AG565" s="4"/>
      <c r="AH565" s="21"/>
      <c r="AI565" s="4"/>
      <c r="AJ565" s="9"/>
    </row>
    <row r="566" spans="1:36" x14ac:dyDescent="0.25">
      <c r="A566" s="4"/>
      <c r="B566" s="9"/>
      <c r="C566" s="4"/>
      <c r="D566" s="9"/>
      <c r="E566" s="4"/>
      <c r="F566" s="21"/>
      <c r="G566" s="4"/>
      <c r="H566" s="9"/>
      <c r="I566" s="4"/>
      <c r="J566" s="9"/>
      <c r="K566" s="4"/>
      <c r="L566" s="9"/>
      <c r="M566" s="4"/>
      <c r="N566" s="9"/>
      <c r="O566" s="4"/>
      <c r="P566" s="9"/>
      <c r="Q566" s="4"/>
      <c r="R566" s="9"/>
      <c r="S566" s="4"/>
      <c r="T566" s="9"/>
      <c r="U566" s="4"/>
      <c r="V566" s="9"/>
      <c r="W566" s="4"/>
      <c r="X566" s="9"/>
      <c r="Y566" s="4"/>
      <c r="Z566" s="9"/>
      <c r="AA566" s="4"/>
      <c r="AB566" s="9"/>
      <c r="AC566" s="4"/>
      <c r="AD566" s="9"/>
      <c r="AE566" s="4"/>
      <c r="AF566" s="9"/>
      <c r="AG566" s="4"/>
      <c r="AH566" s="21"/>
      <c r="AI566" s="4"/>
      <c r="AJ566" s="9"/>
    </row>
    <row r="567" spans="1:36" x14ac:dyDescent="0.25">
      <c r="A567" s="4"/>
      <c r="B567" s="9"/>
      <c r="C567" s="4"/>
      <c r="D567" s="9"/>
      <c r="E567" s="4"/>
      <c r="F567" s="21"/>
      <c r="G567" s="4"/>
      <c r="H567" s="9"/>
      <c r="I567" s="4"/>
      <c r="J567" s="9"/>
      <c r="K567" s="4"/>
      <c r="L567" s="9"/>
      <c r="M567" s="4"/>
      <c r="N567" s="9"/>
      <c r="O567" s="4"/>
      <c r="P567" s="9"/>
      <c r="Q567" s="4"/>
      <c r="R567" s="9"/>
      <c r="S567" s="4"/>
      <c r="T567" s="9"/>
      <c r="U567" s="4"/>
      <c r="V567" s="9"/>
      <c r="W567" s="4"/>
      <c r="X567" s="9"/>
      <c r="Y567" s="4"/>
      <c r="Z567" s="9"/>
      <c r="AA567" s="4"/>
      <c r="AB567" s="9"/>
      <c r="AC567" s="4"/>
      <c r="AD567" s="9"/>
      <c r="AE567" s="4"/>
      <c r="AF567" s="9"/>
      <c r="AG567" s="4"/>
      <c r="AH567" s="21"/>
      <c r="AI567" s="4"/>
      <c r="AJ567" s="9"/>
    </row>
    <row r="568" spans="1:36" x14ac:dyDescent="0.25">
      <c r="A568" s="4"/>
      <c r="B568" s="9"/>
      <c r="C568" s="4"/>
      <c r="D568" s="9"/>
      <c r="E568" s="4"/>
      <c r="F568" s="21"/>
      <c r="G568" s="4"/>
      <c r="H568" s="9"/>
      <c r="I568" s="4"/>
      <c r="J568" s="9"/>
      <c r="K568" s="4"/>
      <c r="L568" s="9"/>
      <c r="M568" s="4"/>
      <c r="N568" s="9"/>
      <c r="O568" s="4"/>
      <c r="P568" s="9"/>
      <c r="Q568" s="4"/>
      <c r="R568" s="9"/>
      <c r="S568" s="4"/>
      <c r="T568" s="9"/>
      <c r="U568" s="4"/>
      <c r="V568" s="9"/>
      <c r="W568" s="4"/>
      <c r="X568" s="9"/>
      <c r="Y568" s="4"/>
      <c r="Z568" s="9"/>
      <c r="AA568" s="4"/>
      <c r="AB568" s="9"/>
      <c r="AC568" s="4"/>
      <c r="AD568" s="9"/>
      <c r="AE568" s="4"/>
      <c r="AF568" s="9"/>
      <c r="AG568" s="4"/>
      <c r="AH568" s="21"/>
      <c r="AI568" s="4"/>
      <c r="AJ568" s="9"/>
    </row>
    <row r="569" spans="1:36" x14ac:dyDescent="0.25">
      <c r="A569" s="4"/>
      <c r="B569" s="9"/>
      <c r="C569" s="4"/>
      <c r="D569" s="9"/>
      <c r="E569" s="4"/>
      <c r="F569" s="21"/>
      <c r="G569" s="4"/>
      <c r="H569" s="9"/>
      <c r="I569" s="4"/>
      <c r="J569" s="9"/>
      <c r="K569" s="4"/>
      <c r="L569" s="9"/>
      <c r="M569" s="4"/>
      <c r="N569" s="9"/>
      <c r="O569" s="4"/>
      <c r="P569" s="9"/>
      <c r="Q569" s="4"/>
      <c r="R569" s="9"/>
      <c r="S569" s="4"/>
      <c r="T569" s="9"/>
      <c r="U569" s="4"/>
      <c r="V569" s="9"/>
      <c r="W569" s="4"/>
      <c r="X569" s="9"/>
      <c r="Y569" s="4"/>
      <c r="Z569" s="9"/>
      <c r="AA569" s="4"/>
      <c r="AB569" s="9"/>
      <c r="AC569" s="4"/>
      <c r="AD569" s="9"/>
      <c r="AE569" s="4"/>
      <c r="AF569" s="9"/>
      <c r="AG569" s="4"/>
      <c r="AH569" s="21"/>
      <c r="AI569" s="4"/>
      <c r="AJ569" s="9"/>
    </row>
    <row r="570" spans="1:36" x14ac:dyDescent="0.25">
      <c r="A570" s="4"/>
      <c r="B570" s="9"/>
      <c r="C570" s="4"/>
      <c r="D570" s="9"/>
      <c r="E570" s="4"/>
      <c r="F570" s="21"/>
      <c r="G570" s="4"/>
      <c r="H570" s="9"/>
      <c r="I570" s="4"/>
      <c r="J570" s="9"/>
      <c r="K570" s="4"/>
      <c r="L570" s="9"/>
      <c r="M570" s="4"/>
      <c r="N570" s="9"/>
      <c r="O570" s="4"/>
      <c r="P570" s="9"/>
      <c r="Q570" s="4"/>
      <c r="R570" s="9"/>
      <c r="S570" s="4"/>
      <c r="T570" s="9"/>
      <c r="U570" s="4"/>
      <c r="V570" s="9"/>
      <c r="W570" s="4"/>
      <c r="X570" s="9"/>
      <c r="Y570" s="4"/>
      <c r="Z570" s="9"/>
      <c r="AA570" s="4"/>
      <c r="AB570" s="9"/>
      <c r="AC570" s="4"/>
      <c r="AD570" s="9"/>
      <c r="AE570" s="4"/>
      <c r="AF570" s="9"/>
      <c r="AG570" s="4"/>
      <c r="AH570" s="21"/>
      <c r="AI570" s="4"/>
      <c r="AJ570" s="9"/>
    </row>
    <row r="571" spans="1:36" x14ac:dyDescent="0.25">
      <c r="A571" s="4"/>
      <c r="B571" s="9"/>
      <c r="C571" s="4"/>
      <c r="D571" s="9"/>
      <c r="E571" s="4"/>
      <c r="F571" s="21"/>
      <c r="G571" s="4"/>
      <c r="H571" s="9"/>
      <c r="I571" s="4"/>
      <c r="J571" s="9"/>
      <c r="K571" s="4"/>
      <c r="L571" s="9"/>
      <c r="M571" s="4"/>
      <c r="N571" s="9"/>
      <c r="O571" s="4"/>
      <c r="P571" s="9"/>
      <c r="Q571" s="4"/>
      <c r="R571" s="9"/>
      <c r="S571" s="4"/>
      <c r="T571" s="9"/>
      <c r="U571" s="4"/>
      <c r="V571" s="9"/>
      <c r="W571" s="4"/>
      <c r="X571" s="9"/>
      <c r="Y571" s="4"/>
      <c r="Z571" s="9"/>
      <c r="AA571" s="4"/>
      <c r="AB571" s="9"/>
      <c r="AC571" s="4"/>
      <c r="AD571" s="9"/>
      <c r="AE571" s="4"/>
      <c r="AF571" s="9"/>
      <c r="AG571" s="4"/>
      <c r="AH571" s="21"/>
      <c r="AI571" s="4"/>
      <c r="AJ571" s="9"/>
    </row>
    <row r="572" spans="1:36" x14ac:dyDescent="0.25">
      <c r="A572" s="4"/>
      <c r="B572" s="9"/>
      <c r="C572" s="4"/>
      <c r="D572" s="9"/>
      <c r="E572" s="4"/>
      <c r="F572" s="21"/>
      <c r="G572" s="4"/>
      <c r="H572" s="9"/>
      <c r="I572" s="4"/>
      <c r="J572" s="9"/>
      <c r="K572" s="4"/>
      <c r="L572" s="9"/>
      <c r="M572" s="4"/>
      <c r="N572" s="9"/>
      <c r="O572" s="4"/>
      <c r="P572" s="9"/>
      <c r="Q572" s="4"/>
      <c r="R572" s="9"/>
      <c r="S572" s="4"/>
      <c r="T572" s="9"/>
      <c r="U572" s="4"/>
      <c r="V572" s="9"/>
      <c r="W572" s="4"/>
      <c r="X572" s="9"/>
      <c r="Y572" s="4"/>
      <c r="Z572" s="9"/>
      <c r="AA572" s="4"/>
      <c r="AB572" s="9"/>
      <c r="AC572" s="4"/>
      <c r="AD572" s="9"/>
      <c r="AE572" s="4"/>
      <c r="AF572" s="9"/>
      <c r="AG572" s="4"/>
      <c r="AH572" s="21"/>
      <c r="AI572" s="4"/>
      <c r="AJ572" s="9"/>
    </row>
    <row r="573" spans="1:36" x14ac:dyDescent="0.25">
      <c r="A573" s="4"/>
      <c r="B573" s="9"/>
      <c r="C573" s="4"/>
      <c r="D573" s="9"/>
      <c r="E573" s="4"/>
      <c r="F573" s="21"/>
      <c r="G573" s="4"/>
      <c r="H573" s="9"/>
      <c r="I573" s="4"/>
      <c r="J573" s="9"/>
      <c r="K573" s="4"/>
      <c r="L573" s="9"/>
      <c r="M573" s="4"/>
      <c r="N573" s="9"/>
      <c r="O573" s="4"/>
      <c r="P573" s="9"/>
      <c r="Q573" s="4"/>
      <c r="R573" s="9"/>
      <c r="S573" s="4"/>
      <c r="T573" s="9"/>
      <c r="U573" s="4"/>
      <c r="V573" s="9"/>
      <c r="W573" s="4"/>
      <c r="X573" s="9"/>
      <c r="Y573" s="4"/>
      <c r="Z573" s="9"/>
      <c r="AA573" s="4"/>
      <c r="AB573" s="9"/>
      <c r="AC573" s="4"/>
      <c r="AD573" s="9"/>
      <c r="AE573" s="4"/>
      <c r="AF573" s="9"/>
      <c r="AG573" s="4"/>
      <c r="AH573" s="21"/>
      <c r="AI573" s="4"/>
      <c r="AJ573" s="9"/>
    </row>
    <row r="574" spans="1:36" x14ac:dyDescent="0.25">
      <c r="A574" s="4"/>
      <c r="B574" s="9"/>
      <c r="C574" s="4"/>
      <c r="D574" s="9"/>
      <c r="E574" s="4"/>
      <c r="F574" s="21"/>
      <c r="G574" s="4"/>
      <c r="H574" s="9"/>
      <c r="I574" s="4"/>
      <c r="J574" s="9"/>
      <c r="K574" s="4"/>
      <c r="L574" s="9"/>
      <c r="M574" s="4"/>
      <c r="N574" s="9"/>
      <c r="O574" s="4"/>
      <c r="P574" s="9"/>
      <c r="Q574" s="4"/>
      <c r="R574" s="9"/>
      <c r="S574" s="4"/>
      <c r="T574" s="9"/>
      <c r="U574" s="4"/>
      <c r="V574" s="9"/>
      <c r="W574" s="4"/>
      <c r="X574" s="9"/>
      <c r="Y574" s="4"/>
      <c r="Z574" s="9"/>
      <c r="AA574" s="4"/>
      <c r="AB574" s="9"/>
      <c r="AC574" s="4"/>
      <c r="AD574" s="9"/>
      <c r="AE574" s="4"/>
      <c r="AF574" s="9"/>
      <c r="AG574" s="4"/>
      <c r="AH574" s="21"/>
      <c r="AI574" s="4"/>
      <c r="AJ574" s="9"/>
    </row>
    <row r="575" spans="1:36" x14ac:dyDescent="0.25">
      <c r="A575" s="4"/>
      <c r="B575" s="9"/>
      <c r="C575" s="4"/>
      <c r="D575" s="9"/>
      <c r="E575" s="4"/>
      <c r="F575" s="21"/>
      <c r="G575" s="4"/>
      <c r="H575" s="9"/>
      <c r="I575" s="4"/>
      <c r="J575" s="9"/>
      <c r="K575" s="4"/>
      <c r="L575" s="9"/>
      <c r="M575" s="4"/>
      <c r="N575" s="9"/>
      <c r="O575" s="4"/>
      <c r="P575" s="9"/>
      <c r="Q575" s="4"/>
      <c r="R575" s="9"/>
      <c r="S575" s="4"/>
      <c r="T575" s="9"/>
      <c r="U575" s="4"/>
      <c r="V575" s="9"/>
      <c r="W575" s="4"/>
      <c r="X575" s="9"/>
      <c r="Y575" s="4"/>
      <c r="Z575" s="9"/>
      <c r="AA575" s="4"/>
      <c r="AB575" s="9"/>
      <c r="AC575" s="4"/>
      <c r="AD575" s="9"/>
      <c r="AE575" s="4"/>
      <c r="AF575" s="9"/>
      <c r="AG575" s="4"/>
      <c r="AH575" s="21"/>
      <c r="AI575" s="4"/>
      <c r="AJ575" s="9"/>
    </row>
    <row r="576" spans="1:36" x14ac:dyDescent="0.25">
      <c r="A576" s="4"/>
      <c r="B576" s="9"/>
      <c r="C576" s="4"/>
      <c r="D576" s="9"/>
      <c r="E576" s="4"/>
      <c r="F576" s="21"/>
      <c r="G576" s="4"/>
      <c r="H576" s="9"/>
      <c r="I576" s="4"/>
      <c r="J576" s="9"/>
      <c r="K576" s="4"/>
      <c r="L576" s="9"/>
      <c r="M576" s="4"/>
      <c r="N576" s="9"/>
      <c r="O576" s="4"/>
      <c r="P576" s="9"/>
      <c r="Q576" s="4"/>
      <c r="R576" s="9"/>
      <c r="S576" s="4"/>
      <c r="T576" s="9"/>
      <c r="U576" s="4"/>
      <c r="V576" s="9"/>
      <c r="W576" s="4"/>
      <c r="X576" s="9"/>
      <c r="Y576" s="4"/>
      <c r="Z576" s="9"/>
      <c r="AA576" s="4"/>
      <c r="AB576" s="9"/>
      <c r="AC576" s="4"/>
      <c r="AD576" s="9"/>
      <c r="AE576" s="4"/>
      <c r="AF576" s="9"/>
      <c r="AG576" s="4"/>
      <c r="AH576" s="21"/>
      <c r="AI576" s="4"/>
      <c r="AJ576" s="9"/>
    </row>
    <row r="577" spans="1:36" x14ac:dyDescent="0.25">
      <c r="A577" s="4"/>
      <c r="B577" s="9"/>
      <c r="C577" s="4"/>
      <c r="D577" s="9"/>
      <c r="E577" s="4"/>
      <c r="F577" s="21"/>
      <c r="G577" s="4"/>
      <c r="H577" s="9"/>
      <c r="I577" s="4"/>
      <c r="J577" s="9"/>
      <c r="K577" s="4"/>
      <c r="L577" s="9"/>
      <c r="M577" s="4"/>
      <c r="N577" s="9"/>
      <c r="O577" s="4"/>
      <c r="P577" s="9"/>
      <c r="Q577" s="4"/>
      <c r="R577" s="9"/>
      <c r="S577" s="4"/>
      <c r="T577" s="9"/>
      <c r="U577" s="4"/>
      <c r="V577" s="9"/>
      <c r="W577" s="4"/>
      <c r="X577" s="9"/>
      <c r="Y577" s="4"/>
      <c r="Z577" s="9"/>
      <c r="AA577" s="4"/>
      <c r="AB577" s="9"/>
      <c r="AC577" s="4"/>
      <c r="AD577" s="9"/>
      <c r="AE577" s="4"/>
      <c r="AF577" s="9"/>
      <c r="AG577" s="4"/>
      <c r="AH577" s="21"/>
      <c r="AI577" s="4"/>
      <c r="AJ577" s="9"/>
    </row>
    <row r="578" spans="1:36" x14ac:dyDescent="0.25">
      <c r="A578" s="4"/>
      <c r="B578" s="9"/>
      <c r="C578" s="4"/>
      <c r="D578" s="9"/>
      <c r="E578" s="4"/>
      <c r="F578" s="21"/>
      <c r="G578" s="4"/>
      <c r="H578" s="9"/>
      <c r="I578" s="4"/>
      <c r="J578" s="9"/>
      <c r="K578" s="4"/>
      <c r="L578" s="9"/>
      <c r="M578" s="4"/>
      <c r="N578" s="9"/>
      <c r="O578" s="4"/>
      <c r="P578" s="9"/>
      <c r="Q578" s="4"/>
      <c r="R578" s="9"/>
      <c r="S578" s="4"/>
      <c r="T578" s="9"/>
      <c r="U578" s="4"/>
      <c r="V578" s="9"/>
      <c r="W578" s="4"/>
      <c r="X578" s="9"/>
      <c r="Y578" s="4"/>
      <c r="Z578" s="9"/>
      <c r="AA578" s="4"/>
      <c r="AB578" s="9"/>
      <c r="AC578" s="4"/>
      <c r="AD578" s="9"/>
      <c r="AE578" s="4"/>
      <c r="AF578" s="9"/>
      <c r="AG578" s="4"/>
      <c r="AH578" s="21"/>
      <c r="AI578" s="4"/>
      <c r="AJ578" s="9"/>
    </row>
    <row r="579" spans="1:36" x14ac:dyDescent="0.25">
      <c r="A579" s="4"/>
      <c r="B579" s="9"/>
      <c r="C579" s="4"/>
      <c r="D579" s="9"/>
      <c r="E579" s="4"/>
      <c r="F579" s="21"/>
      <c r="G579" s="4"/>
      <c r="H579" s="9"/>
      <c r="I579" s="4"/>
      <c r="J579" s="9"/>
      <c r="K579" s="4"/>
      <c r="L579" s="9"/>
      <c r="M579" s="4"/>
      <c r="N579" s="9"/>
      <c r="O579" s="4"/>
      <c r="P579" s="9"/>
      <c r="Q579" s="4"/>
      <c r="R579" s="9"/>
      <c r="S579" s="4"/>
      <c r="T579" s="9"/>
      <c r="U579" s="4"/>
      <c r="V579" s="9"/>
      <c r="W579" s="4"/>
      <c r="X579" s="9"/>
      <c r="Y579" s="4"/>
      <c r="Z579" s="9"/>
      <c r="AA579" s="4"/>
      <c r="AB579" s="9"/>
      <c r="AC579" s="4"/>
      <c r="AD579" s="9"/>
      <c r="AE579" s="4"/>
      <c r="AF579" s="9"/>
      <c r="AG579" s="4"/>
      <c r="AH579" s="21"/>
      <c r="AI579" s="4"/>
      <c r="AJ579" s="9"/>
    </row>
    <row r="580" spans="1:36" x14ac:dyDescent="0.25">
      <c r="A580" s="4"/>
      <c r="B580" s="9"/>
      <c r="C580" s="4"/>
      <c r="D580" s="9"/>
      <c r="E580" s="4"/>
      <c r="F580" s="21"/>
      <c r="G580" s="4"/>
      <c r="H580" s="9"/>
      <c r="I580" s="4"/>
      <c r="J580" s="9"/>
      <c r="K580" s="4"/>
      <c r="L580" s="9"/>
      <c r="M580" s="4"/>
      <c r="N580" s="9"/>
      <c r="O580" s="4"/>
      <c r="P580" s="9"/>
      <c r="Q580" s="4"/>
      <c r="R580" s="9"/>
      <c r="S580" s="4"/>
      <c r="T580" s="9"/>
      <c r="U580" s="4"/>
      <c r="V580" s="9"/>
      <c r="W580" s="4"/>
      <c r="X580" s="9"/>
      <c r="Y580" s="4"/>
      <c r="Z580" s="9"/>
      <c r="AA580" s="4"/>
      <c r="AB580" s="9"/>
      <c r="AC580" s="4"/>
      <c r="AD580" s="9"/>
      <c r="AE580" s="4"/>
      <c r="AF580" s="9"/>
      <c r="AG580" s="4"/>
      <c r="AH580" s="21"/>
      <c r="AI580" s="4"/>
      <c r="AJ580" s="9"/>
    </row>
    <row r="581" spans="1:36" x14ac:dyDescent="0.25">
      <c r="A581" s="4"/>
      <c r="B581" s="9"/>
      <c r="C581" s="4"/>
      <c r="D581" s="9"/>
      <c r="E581" s="4"/>
      <c r="F581" s="21"/>
      <c r="G581" s="4"/>
      <c r="H581" s="9"/>
      <c r="I581" s="4"/>
      <c r="J581" s="9"/>
      <c r="K581" s="4"/>
      <c r="L581" s="9"/>
      <c r="M581" s="4"/>
      <c r="N581" s="9"/>
      <c r="O581" s="4"/>
      <c r="P581" s="9"/>
      <c r="Q581" s="4"/>
      <c r="R581" s="9"/>
      <c r="S581" s="4"/>
      <c r="T581" s="9"/>
      <c r="U581" s="4"/>
      <c r="V581" s="9"/>
      <c r="W581" s="4"/>
      <c r="X581" s="9"/>
      <c r="Y581" s="4"/>
      <c r="Z581" s="9"/>
      <c r="AA581" s="4"/>
      <c r="AB581" s="9"/>
      <c r="AC581" s="4"/>
      <c r="AD581" s="9"/>
      <c r="AE581" s="4"/>
      <c r="AF581" s="9"/>
      <c r="AG581" s="4"/>
      <c r="AH581" s="21"/>
      <c r="AI581" s="4"/>
      <c r="AJ581" s="9"/>
    </row>
    <row r="582" spans="1:36" x14ac:dyDescent="0.25">
      <c r="A582" s="4"/>
      <c r="B582" s="9"/>
      <c r="C582" s="4"/>
      <c r="D582" s="9"/>
      <c r="E582" s="4"/>
      <c r="F582" s="21"/>
      <c r="G582" s="4"/>
      <c r="H582" s="9"/>
      <c r="I582" s="4"/>
      <c r="J582" s="9"/>
      <c r="K582" s="4"/>
      <c r="L582" s="9"/>
      <c r="M582" s="4"/>
      <c r="N582" s="9"/>
      <c r="O582" s="4"/>
      <c r="P582" s="9"/>
      <c r="Q582" s="4"/>
      <c r="R582" s="9"/>
      <c r="S582" s="4"/>
      <c r="T582" s="9"/>
      <c r="U582" s="4"/>
      <c r="V582" s="9"/>
      <c r="W582" s="4"/>
      <c r="X582" s="9"/>
      <c r="Y582" s="4"/>
      <c r="Z582" s="9"/>
      <c r="AA582" s="4"/>
      <c r="AB582" s="9"/>
      <c r="AC582" s="4"/>
      <c r="AD582" s="9"/>
      <c r="AE582" s="4"/>
      <c r="AF582" s="9"/>
      <c r="AG582" s="4"/>
      <c r="AH582" s="21"/>
      <c r="AI582" s="4"/>
      <c r="AJ582" s="9"/>
    </row>
    <row r="583" spans="1:36" x14ac:dyDescent="0.25">
      <c r="A583" s="4"/>
      <c r="B583" s="9"/>
      <c r="C583" s="4"/>
      <c r="D583" s="9"/>
      <c r="E583" s="4"/>
      <c r="F583" s="21"/>
      <c r="G583" s="4"/>
      <c r="H583" s="9"/>
      <c r="I583" s="4"/>
      <c r="J583" s="9"/>
      <c r="K583" s="4"/>
      <c r="L583" s="9"/>
      <c r="M583" s="4"/>
      <c r="N583" s="9"/>
      <c r="O583" s="4"/>
      <c r="P583" s="9"/>
      <c r="Q583" s="4"/>
      <c r="R583" s="9"/>
      <c r="S583" s="4"/>
      <c r="T583" s="9"/>
      <c r="U583" s="4"/>
      <c r="V583" s="9"/>
      <c r="W583" s="4"/>
      <c r="X583" s="9"/>
      <c r="Y583" s="4"/>
      <c r="Z583" s="9"/>
      <c r="AA583" s="4"/>
      <c r="AB583" s="9"/>
      <c r="AC583" s="4"/>
      <c r="AD583" s="9"/>
      <c r="AE583" s="4"/>
      <c r="AF583" s="9"/>
      <c r="AG583" s="4"/>
      <c r="AH583" s="21"/>
      <c r="AI583" s="4"/>
      <c r="AJ583" s="9"/>
    </row>
    <row r="584" spans="1:36" x14ac:dyDescent="0.25">
      <c r="A584" s="4"/>
      <c r="B584" s="9"/>
      <c r="C584" s="4"/>
      <c r="D584" s="9"/>
      <c r="E584" s="4"/>
      <c r="F584" s="21"/>
      <c r="G584" s="4"/>
      <c r="H584" s="9"/>
      <c r="I584" s="4"/>
      <c r="J584" s="9"/>
      <c r="K584" s="4"/>
      <c r="L584" s="9"/>
      <c r="M584" s="4"/>
      <c r="N584" s="9"/>
      <c r="O584" s="4"/>
      <c r="P584" s="9"/>
      <c r="Q584" s="4"/>
      <c r="R584" s="9"/>
      <c r="S584" s="4"/>
      <c r="T584" s="9"/>
      <c r="U584" s="4"/>
      <c r="V584" s="9"/>
      <c r="W584" s="4"/>
      <c r="X584" s="9"/>
      <c r="Y584" s="4"/>
      <c r="Z584" s="9"/>
      <c r="AA584" s="4"/>
      <c r="AB584" s="9"/>
      <c r="AC584" s="4"/>
      <c r="AD584" s="9"/>
      <c r="AE584" s="4"/>
      <c r="AF584" s="9"/>
      <c r="AG584" s="4"/>
      <c r="AH584" s="21"/>
      <c r="AI584" s="4"/>
      <c r="AJ584" s="9"/>
    </row>
    <row r="585" spans="1:36" x14ac:dyDescent="0.25">
      <c r="A585" s="4"/>
      <c r="B585" s="9"/>
      <c r="C585" s="4"/>
      <c r="D585" s="9"/>
      <c r="E585" s="4"/>
      <c r="F585" s="21"/>
      <c r="G585" s="4"/>
      <c r="H585" s="9"/>
      <c r="I585" s="4"/>
      <c r="J585" s="9"/>
      <c r="K585" s="4"/>
      <c r="L585" s="9"/>
      <c r="M585" s="4"/>
      <c r="N585" s="9"/>
      <c r="O585" s="4"/>
      <c r="P585" s="9"/>
      <c r="Q585" s="4"/>
      <c r="R585" s="9"/>
      <c r="S585" s="4"/>
      <c r="T585" s="9"/>
      <c r="U585" s="4"/>
      <c r="V585" s="9"/>
      <c r="W585" s="4"/>
      <c r="X585" s="9"/>
      <c r="Y585" s="4"/>
      <c r="Z585" s="9"/>
      <c r="AA585" s="4"/>
      <c r="AB585" s="9"/>
      <c r="AC585" s="4"/>
      <c r="AD585" s="9"/>
      <c r="AE585" s="4"/>
      <c r="AF585" s="9"/>
      <c r="AG585" s="4"/>
      <c r="AH585" s="21"/>
      <c r="AI585" s="4"/>
      <c r="AJ585" s="9"/>
    </row>
    <row r="586" spans="1:36" x14ac:dyDescent="0.25">
      <c r="A586" s="4"/>
      <c r="B586" s="9"/>
      <c r="C586" s="4"/>
      <c r="D586" s="9"/>
      <c r="E586" s="4"/>
      <c r="F586" s="21"/>
      <c r="G586" s="4"/>
      <c r="H586" s="9"/>
      <c r="I586" s="4"/>
      <c r="J586" s="9"/>
      <c r="K586" s="4"/>
      <c r="L586" s="9"/>
      <c r="M586" s="4"/>
      <c r="N586" s="9"/>
      <c r="O586" s="4"/>
      <c r="P586" s="9"/>
      <c r="Q586" s="4"/>
      <c r="R586" s="9"/>
      <c r="S586" s="4"/>
      <c r="T586" s="9"/>
      <c r="U586" s="4"/>
      <c r="V586" s="9"/>
      <c r="W586" s="4"/>
      <c r="X586" s="9"/>
      <c r="Y586" s="4"/>
      <c r="Z586" s="9"/>
      <c r="AA586" s="4"/>
      <c r="AB586" s="9"/>
      <c r="AC586" s="4"/>
      <c r="AD586" s="9"/>
      <c r="AE586" s="4"/>
      <c r="AF586" s="9"/>
      <c r="AG586" s="4"/>
      <c r="AH586" s="21"/>
      <c r="AI586" s="4"/>
      <c r="AJ586" s="9"/>
    </row>
    <row r="587" spans="1:36" x14ac:dyDescent="0.25">
      <c r="A587" s="4"/>
      <c r="B587" s="9"/>
      <c r="C587" s="4"/>
      <c r="D587" s="9"/>
      <c r="E587" s="4"/>
      <c r="F587" s="21"/>
      <c r="G587" s="4"/>
      <c r="H587" s="9"/>
      <c r="I587" s="4"/>
      <c r="J587" s="9"/>
      <c r="K587" s="4"/>
      <c r="L587" s="9"/>
      <c r="M587" s="4"/>
      <c r="N587" s="9"/>
      <c r="O587" s="4"/>
      <c r="P587" s="9"/>
      <c r="Q587" s="4"/>
      <c r="R587" s="9"/>
      <c r="S587" s="4"/>
      <c r="T587" s="9"/>
      <c r="U587" s="4"/>
      <c r="V587" s="9"/>
      <c r="W587" s="4"/>
      <c r="X587" s="9"/>
      <c r="Y587" s="4"/>
      <c r="Z587" s="9"/>
      <c r="AA587" s="4"/>
      <c r="AB587" s="9"/>
      <c r="AC587" s="4"/>
      <c r="AD587" s="9"/>
      <c r="AE587" s="4"/>
      <c r="AF587" s="9"/>
      <c r="AG587" s="4"/>
      <c r="AH587" s="21"/>
      <c r="AI587" s="4"/>
      <c r="AJ587" s="9"/>
    </row>
    <row r="588" spans="1:36" x14ac:dyDescent="0.25">
      <c r="A588" s="4"/>
      <c r="B588" s="9"/>
      <c r="C588" s="4"/>
      <c r="D588" s="9"/>
      <c r="E588" s="4"/>
      <c r="F588" s="21"/>
      <c r="G588" s="4"/>
      <c r="H588" s="9"/>
      <c r="I588" s="4"/>
      <c r="J588" s="9"/>
      <c r="K588" s="4"/>
      <c r="L588" s="9"/>
      <c r="M588" s="4"/>
      <c r="N588" s="9"/>
      <c r="O588" s="4"/>
      <c r="P588" s="9"/>
      <c r="Q588" s="4"/>
      <c r="R588" s="9"/>
      <c r="S588" s="4"/>
      <c r="T588" s="9"/>
      <c r="U588" s="4"/>
      <c r="V588" s="9"/>
      <c r="W588" s="4"/>
      <c r="X588" s="9"/>
      <c r="Y588" s="4"/>
      <c r="Z588" s="9"/>
      <c r="AA588" s="4"/>
      <c r="AB588" s="9"/>
      <c r="AC588" s="4"/>
      <c r="AD588" s="9"/>
      <c r="AE588" s="4"/>
      <c r="AF588" s="9"/>
      <c r="AG588" s="4"/>
      <c r="AH588" s="21"/>
      <c r="AI588" s="4"/>
      <c r="AJ588" s="9"/>
    </row>
    <row r="589" spans="1:36" x14ac:dyDescent="0.25">
      <c r="A589" s="4"/>
      <c r="B589" s="9"/>
      <c r="C589" s="4"/>
      <c r="D589" s="9"/>
      <c r="E589" s="4"/>
      <c r="F589" s="21"/>
      <c r="G589" s="4"/>
      <c r="H589" s="9"/>
      <c r="I589" s="4"/>
      <c r="J589" s="9"/>
      <c r="K589" s="4"/>
      <c r="L589" s="9"/>
      <c r="M589" s="4"/>
      <c r="N589" s="9"/>
      <c r="O589" s="4"/>
      <c r="P589" s="9"/>
      <c r="Q589" s="4"/>
      <c r="R589" s="9"/>
      <c r="S589" s="4"/>
      <c r="T589" s="9"/>
      <c r="U589" s="4"/>
      <c r="V589" s="9"/>
      <c r="W589" s="4"/>
      <c r="X589" s="9"/>
      <c r="Y589" s="4"/>
      <c r="Z589" s="9"/>
      <c r="AA589" s="4"/>
      <c r="AB589" s="9"/>
      <c r="AC589" s="4"/>
      <c r="AD589" s="9"/>
      <c r="AE589" s="4"/>
      <c r="AF589" s="9"/>
      <c r="AG589" s="4"/>
      <c r="AH589" s="21"/>
      <c r="AI589" s="4"/>
      <c r="AJ589" s="9"/>
    </row>
    <row r="590" spans="1:36" x14ac:dyDescent="0.25">
      <c r="A590" s="4"/>
      <c r="B590" s="9"/>
      <c r="C590" s="4"/>
      <c r="D590" s="9"/>
      <c r="E590" s="4"/>
      <c r="F590" s="21"/>
      <c r="G590" s="4"/>
      <c r="H590" s="9"/>
      <c r="I590" s="4"/>
      <c r="J590" s="9"/>
      <c r="K590" s="4"/>
      <c r="L590" s="9"/>
      <c r="M590" s="4"/>
      <c r="N590" s="9"/>
      <c r="O590" s="4"/>
      <c r="P590" s="9"/>
      <c r="Q590" s="4"/>
      <c r="R590" s="9"/>
      <c r="S590" s="4"/>
      <c r="T590" s="9"/>
      <c r="U590" s="4"/>
      <c r="V590" s="9"/>
      <c r="W590" s="4"/>
      <c r="X590" s="9"/>
      <c r="Y590" s="4"/>
      <c r="Z590" s="9"/>
      <c r="AA590" s="4"/>
      <c r="AB590" s="9"/>
      <c r="AC590" s="4"/>
      <c r="AD590" s="9"/>
      <c r="AE590" s="4"/>
      <c r="AF590" s="9"/>
      <c r="AG590" s="4"/>
      <c r="AH590" s="21"/>
      <c r="AI590" s="4"/>
      <c r="AJ590" s="9"/>
    </row>
    <row r="591" spans="1:36" x14ac:dyDescent="0.25">
      <c r="A591" s="4"/>
      <c r="B591" s="9"/>
      <c r="C591" s="4"/>
      <c r="D591" s="9"/>
      <c r="E591" s="4"/>
      <c r="F591" s="21"/>
      <c r="G591" s="4"/>
      <c r="H591" s="9"/>
      <c r="I591" s="4"/>
      <c r="J591" s="9"/>
      <c r="K591" s="4"/>
      <c r="L591" s="9"/>
      <c r="M591" s="4"/>
      <c r="N591" s="9"/>
      <c r="O591" s="4"/>
      <c r="P591" s="9"/>
      <c r="Q591" s="4"/>
      <c r="R591" s="9"/>
      <c r="S591" s="4"/>
      <c r="T591" s="9"/>
      <c r="U591" s="4"/>
      <c r="V591" s="9"/>
      <c r="W591" s="4"/>
      <c r="X591" s="9"/>
      <c r="Y591" s="4"/>
      <c r="Z591" s="9"/>
      <c r="AA591" s="4"/>
      <c r="AB591" s="9"/>
      <c r="AC591" s="4"/>
      <c r="AD591" s="9"/>
      <c r="AE591" s="4"/>
      <c r="AF591" s="9"/>
      <c r="AG591" s="4"/>
      <c r="AH591" s="21"/>
      <c r="AI591" s="4"/>
      <c r="AJ591" s="9"/>
    </row>
    <row r="592" spans="1:36" x14ac:dyDescent="0.25">
      <c r="A592" s="4"/>
      <c r="B592" s="9"/>
      <c r="C592" s="4"/>
      <c r="D592" s="9"/>
      <c r="E592" s="4"/>
      <c r="F592" s="21"/>
      <c r="G592" s="4"/>
      <c r="H592" s="9"/>
      <c r="I592" s="4"/>
      <c r="J592" s="9"/>
      <c r="K592" s="4"/>
      <c r="L592" s="9"/>
      <c r="M592" s="4"/>
      <c r="N592" s="9"/>
      <c r="O592" s="4"/>
      <c r="P592" s="9"/>
      <c r="Q592" s="4"/>
      <c r="R592" s="9"/>
      <c r="S592" s="4"/>
      <c r="T592" s="9"/>
      <c r="U592" s="4"/>
      <c r="V592" s="9"/>
      <c r="W592" s="4"/>
      <c r="X592" s="9"/>
      <c r="Y592" s="4"/>
      <c r="Z592" s="9"/>
      <c r="AA592" s="4"/>
      <c r="AB592" s="9"/>
      <c r="AC592" s="4"/>
      <c r="AD592" s="9"/>
      <c r="AE592" s="4"/>
      <c r="AF592" s="9"/>
      <c r="AG592" s="4"/>
      <c r="AH592" s="21"/>
      <c r="AI592" s="4"/>
      <c r="AJ592" s="9"/>
    </row>
    <row r="593" spans="1:36" x14ac:dyDescent="0.25">
      <c r="A593" s="4"/>
      <c r="B593" s="9"/>
      <c r="C593" s="4"/>
      <c r="D593" s="9"/>
      <c r="E593" s="4"/>
      <c r="F593" s="21"/>
      <c r="G593" s="4"/>
      <c r="H593" s="9"/>
      <c r="I593" s="4"/>
      <c r="J593" s="9"/>
      <c r="K593" s="4"/>
      <c r="L593" s="9"/>
      <c r="M593" s="4"/>
      <c r="N593" s="9"/>
      <c r="O593" s="4"/>
      <c r="P593" s="9"/>
      <c r="Q593" s="4"/>
      <c r="R593" s="9"/>
      <c r="S593" s="4"/>
      <c r="T593" s="9"/>
      <c r="U593" s="4"/>
      <c r="V593" s="9"/>
      <c r="W593" s="4"/>
      <c r="X593" s="9"/>
      <c r="Y593" s="4"/>
      <c r="Z593" s="9"/>
      <c r="AA593" s="4"/>
      <c r="AB593" s="9"/>
      <c r="AC593" s="4"/>
      <c r="AD593" s="9"/>
      <c r="AE593" s="4"/>
      <c r="AF593" s="9"/>
      <c r="AG593" s="4"/>
      <c r="AH593" s="21"/>
      <c r="AI593" s="4"/>
      <c r="AJ593" s="9"/>
    </row>
    <row r="594" spans="1:36" x14ac:dyDescent="0.25">
      <c r="A594" s="4"/>
      <c r="B594" s="9"/>
      <c r="C594" s="4"/>
      <c r="D594" s="9"/>
      <c r="E594" s="4"/>
      <c r="F594" s="21"/>
      <c r="G594" s="4"/>
      <c r="H594" s="9"/>
      <c r="I594" s="4"/>
      <c r="J594" s="9"/>
      <c r="K594" s="4"/>
      <c r="L594" s="9"/>
      <c r="M594" s="4"/>
      <c r="N594" s="9"/>
      <c r="O594" s="4"/>
      <c r="P594" s="9"/>
      <c r="Q594" s="4"/>
      <c r="R594" s="9"/>
      <c r="S594" s="4"/>
      <c r="T594" s="9"/>
      <c r="U594" s="4"/>
      <c r="V594" s="9"/>
      <c r="W594" s="4"/>
      <c r="X594" s="9"/>
      <c r="Y594" s="4"/>
      <c r="Z594" s="9"/>
      <c r="AA594" s="4"/>
      <c r="AB594" s="9"/>
      <c r="AC594" s="4"/>
      <c r="AD594" s="9"/>
      <c r="AE594" s="4"/>
      <c r="AF594" s="9"/>
      <c r="AG594" s="4"/>
      <c r="AH594" s="21"/>
      <c r="AI594" s="4"/>
      <c r="AJ594" s="9"/>
    </row>
    <row r="595" spans="1:36" x14ac:dyDescent="0.25">
      <c r="A595" s="4"/>
      <c r="B595" s="9"/>
      <c r="C595" s="4"/>
      <c r="D595" s="9"/>
      <c r="E595" s="4"/>
      <c r="F595" s="21"/>
      <c r="G595" s="4"/>
      <c r="H595" s="9"/>
      <c r="I595" s="4"/>
      <c r="J595" s="9"/>
      <c r="K595" s="4"/>
      <c r="L595" s="9"/>
      <c r="M595" s="4"/>
      <c r="N595" s="9"/>
      <c r="O595" s="4"/>
      <c r="P595" s="9"/>
      <c r="Q595" s="4"/>
      <c r="R595" s="9"/>
      <c r="S595" s="4"/>
      <c r="T595" s="9"/>
      <c r="U595" s="4"/>
      <c r="V595" s="9"/>
      <c r="W595" s="4"/>
      <c r="X595" s="9"/>
      <c r="Y595" s="4"/>
      <c r="Z595" s="9"/>
      <c r="AA595" s="4"/>
      <c r="AB595" s="9"/>
      <c r="AC595" s="4"/>
      <c r="AD595" s="9"/>
      <c r="AE595" s="4"/>
      <c r="AF595" s="9"/>
      <c r="AG595" s="4"/>
      <c r="AH595" s="21"/>
      <c r="AI595" s="4"/>
      <c r="AJ595" s="9"/>
    </row>
    <row r="596" spans="1:36" x14ac:dyDescent="0.25">
      <c r="A596" s="4"/>
      <c r="B596" s="9"/>
      <c r="C596" s="4"/>
      <c r="D596" s="9"/>
      <c r="E596" s="4"/>
      <c r="F596" s="21"/>
      <c r="G596" s="4"/>
      <c r="H596" s="9"/>
      <c r="I596" s="4"/>
      <c r="J596" s="9"/>
      <c r="K596" s="4"/>
      <c r="L596" s="9"/>
      <c r="M596" s="4"/>
      <c r="N596" s="9"/>
      <c r="O596" s="4"/>
      <c r="P596" s="9"/>
      <c r="Q596" s="4"/>
      <c r="R596" s="9"/>
      <c r="S596" s="4"/>
      <c r="T596" s="9"/>
      <c r="U596" s="4"/>
      <c r="V596" s="9"/>
      <c r="W596" s="4"/>
      <c r="X596" s="9"/>
      <c r="Y596" s="4"/>
      <c r="Z596" s="9"/>
      <c r="AA596" s="4"/>
      <c r="AB596" s="9"/>
      <c r="AC596" s="4"/>
      <c r="AD596" s="9"/>
      <c r="AE596" s="4"/>
      <c r="AF596" s="9"/>
      <c r="AG596" s="4"/>
      <c r="AH596" s="21"/>
      <c r="AI596" s="4"/>
      <c r="AJ596" s="9"/>
    </row>
    <row r="597" spans="1:36" x14ac:dyDescent="0.25">
      <c r="A597" s="4"/>
      <c r="B597" s="9"/>
      <c r="C597" s="4"/>
      <c r="D597" s="9"/>
      <c r="E597" s="4"/>
      <c r="F597" s="21"/>
      <c r="G597" s="4"/>
      <c r="H597" s="9"/>
      <c r="I597" s="4"/>
      <c r="J597" s="9"/>
      <c r="K597" s="4"/>
      <c r="L597" s="9"/>
      <c r="M597" s="4"/>
      <c r="N597" s="9"/>
      <c r="O597" s="4"/>
      <c r="P597" s="9"/>
      <c r="Q597" s="4"/>
      <c r="R597" s="9"/>
      <c r="S597" s="4"/>
      <c r="T597" s="9"/>
      <c r="U597" s="4"/>
      <c r="V597" s="9"/>
      <c r="W597" s="4"/>
      <c r="X597" s="9"/>
      <c r="Y597" s="4"/>
      <c r="Z597" s="9"/>
      <c r="AA597" s="4"/>
      <c r="AB597" s="9"/>
      <c r="AC597" s="4"/>
      <c r="AD597" s="9"/>
      <c r="AE597" s="4"/>
      <c r="AF597" s="9"/>
      <c r="AG597" s="4"/>
      <c r="AH597" s="21"/>
      <c r="AI597" s="4"/>
      <c r="AJ597" s="9"/>
    </row>
    <row r="598" spans="1:36" x14ac:dyDescent="0.25">
      <c r="A598" s="4"/>
      <c r="B598" s="9"/>
      <c r="C598" s="4"/>
      <c r="D598" s="9"/>
      <c r="E598" s="4"/>
      <c r="F598" s="21"/>
      <c r="G598" s="4"/>
      <c r="H598" s="9"/>
      <c r="I598" s="4"/>
      <c r="J598" s="9"/>
      <c r="K598" s="4"/>
      <c r="L598" s="9"/>
      <c r="M598" s="4"/>
      <c r="N598" s="9"/>
      <c r="O598" s="4"/>
      <c r="P598" s="9"/>
      <c r="Q598" s="4"/>
      <c r="R598" s="9"/>
      <c r="S598" s="4"/>
      <c r="T598" s="9"/>
      <c r="U598" s="4"/>
      <c r="V598" s="9"/>
      <c r="W598" s="4"/>
      <c r="X598" s="9"/>
      <c r="Y598" s="4"/>
      <c r="Z598" s="9"/>
      <c r="AA598" s="4"/>
      <c r="AB598" s="9"/>
      <c r="AC598" s="4"/>
      <c r="AD598" s="9"/>
      <c r="AE598" s="4"/>
      <c r="AF598" s="9"/>
      <c r="AG598" s="4"/>
      <c r="AH598" s="21"/>
      <c r="AI598" s="4"/>
      <c r="AJ598" s="9"/>
    </row>
    <row r="599" spans="1:36" x14ac:dyDescent="0.25">
      <c r="A599" s="4"/>
      <c r="B599" s="9"/>
      <c r="C599" s="4"/>
      <c r="D599" s="9"/>
      <c r="E599" s="4"/>
      <c r="F599" s="21"/>
      <c r="G599" s="4"/>
      <c r="H599" s="9"/>
      <c r="I599" s="4"/>
      <c r="J599" s="9"/>
      <c r="K599" s="4"/>
      <c r="L599" s="9"/>
      <c r="M599" s="4"/>
      <c r="N599" s="9"/>
      <c r="O599" s="4"/>
      <c r="P599" s="9"/>
      <c r="Q599" s="4"/>
      <c r="R599" s="9"/>
      <c r="S599" s="4"/>
      <c r="T599" s="9"/>
      <c r="U599" s="4"/>
      <c r="V599" s="9"/>
      <c r="W599" s="4"/>
      <c r="X599" s="9"/>
      <c r="Y599" s="4"/>
      <c r="Z599" s="9"/>
      <c r="AA599" s="4"/>
      <c r="AB599" s="9"/>
      <c r="AC599" s="4"/>
      <c r="AD599" s="9"/>
      <c r="AE599" s="4"/>
      <c r="AF599" s="9"/>
      <c r="AG599" s="4"/>
      <c r="AH599" s="21"/>
      <c r="AI599" s="4"/>
      <c r="AJ599" s="9"/>
    </row>
    <row r="600" spans="1:36" x14ac:dyDescent="0.25">
      <c r="A600" s="4"/>
      <c r="B600" s="9"/>
      <c r="C600" s="4"/>
      <c r="D600" s="9"/>
      <c r="E600" s="4"/>
      <c r="F600" s="21"/>
      <c r="G600" s="4"/>
      <c r="H600" s="9"/>
      <c r="I600" s="4"/>
      <c r="J600" s="9"/>
      <c r="K600" s="4"/>
      <c r="L600" s="9"/>
      <c r="M600" s="4"/>
      <c r="N600" s="9"/>
      <c r="O600" s="4"/>
      <c r="P600" s="9"/>
      <c r="Q600" s="4"/>
      <c r="R600" s="9"/>
      <c r="S600" s="4"/>
      <c r="T600" s="9"/>
      <c r="U600" s="4"/>
      <c r="V600" s="9"/>
      <c r="W600" s="4"/>
      <c r="X600" s="9"/>
      <c r="Y600" s="4"/>
      <c r="Z600" s="9"/>
      <c r="AA600" s="4"/>
      <c r="AB600" s="9"/>
      <c r="AC600" s="4"/>
      <c r="AD600" s="9"/>
      <c r="AE600" s="4"/>
      <c r="AF600" s="9"/>
      <c r="AG600" s="4"/>
      <c r="AH600" s="21"/>
      <c r="AI600" s="4"/>
      <c r="AJ600" s="9"/>
    </row>
    <row r="601" spans="1:36" x14ac:dyDescent="0.25">
      <c r="A601" s="4"/>
      <c r="B601" s="9"/>
      <c r="C601" s="4"/>
      <c r="D601" s="9"/>
      <c r="E601" s="4"/>
      <c r="F601" s="21"/>
      <c r="G601" s="4"/>
      <c r="H601" s="9"/>
      <c r="I601" s="4"/>
      <c r="J601" s="9"/>
      <c r="K601" s="4"/>
      <c r="L601" s="9"/>
      <c r="M601" s="4"/>
      <c r="N601" s="9"/>
      <c r="O601" s="4"/>
      <c r="P601" s="9"/>
      <c r="Q601" s="4"/>
      <c r="R601" s="9"/>
      <c r="S601" s="4"/>
      <c r="T601" s="9"/>
      <c r="U601" s="4"/>
      <c r="V601" s="9"/>
      <c r="W601" s="4"/>
      <c r="X601" s="9"/>
      <c r="Y601" s="4"/>
      <c r="Z601" s="9"/>
      <c r="AA601" s="4"/>
      <c r="AB601" s="9"/>
      <c r="AC601" s="4"/>
      <c r="AD601" s="9"/>
      <c r="AE601" s="4"/>
      <c r="AF601" s="9"/>
      <c r="AG601" s="4"/>
      <c r="AH601" s="21"/>
      <c r="AI601" s="4"/>
      <c r="AJ601" s="9"/>
    </row>
    <row r="602" spans="1:36" x14ac:dyDescent="0.25">
      <c r="A602" s="4"/>
      <c r="B602" s="9"/>
      <c r="C602" s="4"/>
      <c r="D602" s="9"/>
      <c r="E602" s="4"/>
      <c r="F602" s="21"/>
      <c r="G602" s="4"/>
      <c r="H602" s="9"/>
      <c r="I602" s="4"/>
      <c r="J602" s="9"/>
      <c r="K602" s="4"/>
      <c r="L602" s="9"/>
      <c r="M602" s="4"/>
      <c r="N602" s="9"/>
      <c r="O602" s="4"/>
      <c r="P602" s="9"/>
      <c r="Q602" s="4"/>
      <c r="R602" s="9"/>
      <c r="S602" s="4"/>
      <c r="T602" s="9"/>
      <c r="U602" s="4"/>
      <c r="V602" s="9"/>
      <c r="W602" s="4"/>
      <c r="X602" s="9"/>
      <c r="Y602" s="4"/>
      <c r="Z602" s="9"/>
      <c r="AA602" s="4"/>
      <c r="AB602" s="9"/>
      <c r="AC602" s="4"/>
      <c r="AD602" s="9"/>
      <c r="AE602" s="4"/>
      <c r="AF602" s="9"/>
      <c r="AG602" s="4"/>
      <c r="AH602" s="21"/>
      <c r="AI602" s="4"/>
      <c r="AJ602" s="9"/>
    </row>
    <row r="603" spans="1:36" x14ac:dyDescent="0.25">
      <c r="A603" s="4"/>
      <c r="B603" s="9"/>
      <c r="C603" s="4"/>
      <c r="D603" s="9"/>
      <c r="E603" s="4"/>
      <c r="F603" s="21"/>
      <c r="G603" s="4"/>
      <c r="H603" s="9"/>
      <c r="I603" s="4"/>
      <c r="J603" s="9"/>
      <c r="K603" s="4"/>
      <c r="L603" s="9"/>
      <c r="M603" s="4"/>
      <c r="N603" s="9"/>
      <c r="O603" s="4"/>
      <c r="P603" s="9"/>
      <c r="Q603" s="4"/>
      <c r="R603" s="9"/>
      <c r="S603" s="4"/>
      <c r="T603" s="9"/>
      <c r="U603" s="4"/>
      <c r="V603" s="9"/>
      <c r="W603" s="4"/>
      <c r="X603" s="9"/>
      <c r="Y603" s="4"/>
      <c r="Z603" s="9"/>
      <c r="AA603" s="4"/>
      <c r="AB603" s="9"/>
      <c r="AC603" s="4"/>
      <c r="AD603" s="9"/>
      <c r="AE603" s="4"/>
      <c r="AF603" s="9"/>
      <c r="AG603" s="4"/>
      <c r="AH603" s="21"/>
      <c r="AI603" s="4"/>
      <c r="AJ603" s="9"/>
    </row>
    <row r="604" spans="1:36" x14ac:dyDescent="0.25">
      <c r="A604" s="4"/>
      <c r="B604" s="9"/>
      <c r="C604" s="4"/>
      <c r="D604" s="9"/>
      <c r="E604" s="4"/>
      <c r="F604" s="21"/>
      <c r="G604" s="4"/>
      <c r="H604" s="9"/>
      <c r="I604" s="4"/>
      <c r="J604" s="9"/>
      <c r="K604" s="4"/>
      <c r="L604" s="9"/>
      <c r="M604" s="4"/>
      <c r="N604" s="9"/>
      <c r="O604" s="4"/>
      <c r="P604" s="9"/>
      <c r="Q604" s="4"/>
      <c r="R604" s="9"/>
      <c r="S604" s="4"/>
      <c r="T604" s="9"/>
      <c r="U604" s="4"/>
      <c r="V604" s="9"/>
      <c r="W604" s="4"/>
      <c r="X604" s="9"/>
      <c r="Y604" s="4"/>
      <c r="Z604" s="9"/>
      <c r="AA604" s="4"/>
      <c r="AB604" s="9"/>
      <c r="AC604" s="4"/>
      <c r="AD604" s="9"/>
      <c r="AE604" s="4"/>
      <c r="AF604" s="9"/>
      <c r="AG604" s="4"/>
      <c r="AH604" s="21"/>
      <c r="AI604" s="4"/>
      <c r="AJ604" s="9"/>
    </row>
    <row r="605" spans="1:36" x14ac:dyDescent="0.25">
      <c r="A605" s="4"/>
      <c r="B605" s="9"/>
      <c r="C605" s="4"/>
      <c r="D605" s="9"/>
      <c r="E605" s="4"/>
      <c r="F605" s="21"/>
      <c r="G605" s="4"/>
      <c r="H605" s="9"/>
      <c r="I605" s="4"/>
      <c r="J605" s="9"/>
      <c r="K605" s="4"/>
      <c r="L605" s="9"/>
      <c r="M605" s="4"/>
      <c r="N605" s="9"/>
      <c r="O605" s="4"/>
      <c r="P605" s="9"/>
      <c r="Q605" s="4"/>
      <c r="R605" s="9"/>
      <c r="S605" s="4"/>
      <c r="T605" s="9"/>
      <c r="U605" s="4"/>
      <c r="V605" s="9"/>
      <c r="W605" s="4"/>
      <c r="X605" s="9"/>
      <c r="Y605" s="4"/>
      <c r="Z605" s="9"/>
      <c r="AA605" s="4"/>
      <c r="AB605" s="9"/>
      <c r="AC605" s="4"/>
      <c r="AD605" s="9"/>
      <c r="AE605" s="4"/>
      <c r="AF605" s="9"/>
      <c r="AG605" s="4"/>
      <c r="AH605" s="21"/>
      <c r="AI605" s="4"/>
      <c r="AJ605" s="9"/>
    </row>
    <row r="606" spans="1:36" x14ac:dyDescent="0.25">
      <c r="A606" s="4"/>
      <c r="B606" s="9"/>
      <c r="C606" s="4"/>
      <c r="D606" s="9"/>
      <c r="E606" s="4"/>
      <c r="F606" s="21"/>
      <c r="G606" s="4"/>
      <c r="H606" s="9"/>
      <c r="I606" s="4"/>
      <c r="J606" s="9"/>
      <c r="K606" s="4"/>
      <c r="L606" s="9"/>
      <c r="M606" s="4"/>
      <c r="N606" s="9"/>
      <c r="O606" s="4"/>
      <c r="P606" s="9"/>
      <c r="Q606" s="4"/>
      <c r="R606" s="9"/>
      <c r="S606" s="4"/>
      <c r="T606" s="9"/>
      <c r="U606" s="4"/>
      <c r="V606" s="9"/>
      <c r="W606" s="4"/>
      <c r="X606" s="9"/>
      <c r="Y606" s="4"/>
      <c r="Z606" s="9"/>
      <c r="AA606" s="4"/>
      <c r="AB606" s="9"/>
      <c r="AC606" s="4"/>
      <c r="AD606" s="9"/>
      <c r="AE606" s="4"/>
      <c r="AF606" s="9"/>
      <c r="AG606" s="4"/>
      <c r="AH606" s="21"/>
      <c r="AI606" s="4"/>
      <c r="AJ606" s="9"/>
    </row>
    <row r="607" spans="1:36" x14ac:dyDescent="0.25">
      <c r="A607" s="4"/>
      <c r="B607" s="9"/>
      <c r="C607" s="4"/>
      <c r="D607" s="9"/>
      <c r="E607" s="4"/>
      <c r="F607" s="21"/>
      <c r="G607" s="4"/>
      <c r="H607" s="9"/>
      <c r="I607" s="4"/>
      <c r="J607" s="9"/>
      <c r="K607" s="4"/>
      <c r="L607" s="9"/>
      <c r="M607" s="4"/>
      <c r="N607" s="9"/>
      <c r="O607" s="4"/>
      <c r="P607" s="9"/>
      <c r="Q607" s="4"/>
      <c r="R607" s="9"/>
      <c r="S607" s="4"/>
      <c r="T607" s="9"/>
      <c r="U607" s="4"/>
      <c r="V607" s="9"/>
      <c r="W607" s="4"/>
      <c r="X607" s="9"/>
      <c r="Y607" s="4"/>
      <c r="Z607" s="9"/>
      <c r="AA607" s="4"/>
      <c r="AB607" s="9"/>
      <c r="AC607" s="4"/>
      <c r="AD607" s="9"/>
      <c r="AE607" s="4"/>
      <c r="AF607" s="9"/>
      <c r="AG607" s="4"/>
      <c r="AH607" s="21"/>
      <c r="AI607" s="4"/>
      <c r="AJ607" s="9"/>
    </row>
    <row r="608" spans="1:36" x14ac:dyDescent="0.25">
      <c r="A608" s="4"/>
      <c r="B608" s="9"/>
      <c r="C608" s="4"/>
      <c r="D608" s="9"/>
      <c r="E608" s="4"/>
      <c r="F608" s="21"/>
      <c r="G608" s="4"/>
      <c r="H608" s="9"/>
      <c r="I608" s="4"/>
      <c r="J608" s="9"/>
      <c r="K608" s="4"/>
      <c r="L608" s="9"/>
      <c r="M608" s="4"/>
      <c r="N608" s="9"/>
      <c r="O608" s="4"/>
      <c r="P608" s="9"/>
      <c r="Q608" s="4"/>
      <c r="R608" s="9"/>
      <c r="S608" s="4"/>
      <c r="T608" s="9"/>
      <c r="U608" s="4"/>
      <c r="V608" s="9"/>
      <c r="W608" s="4"/>
      <c r="X608" s="9"/>
      <c r="Y608" s="4"/>
      <c r="Z608" s="9"/>
      <c r="AA608" s="4"/>
      <c r="AB608" s="9"/>
      <c r="AC608" s="4"/>
      <c r="AD608" s="9"/>
      <c r="AE608" s="4"/>
      <c r="AF608" s="9"/>
      <c r="AG608" s="4"/>
      <c r="AH608" s="21"/>
      <c r="AI608" s="4"/>
      <c r="AJ608" s="9"/>
    </row>
    <row r="609" spans="1:36" x14ac:dyDescent="0.25">
      <c r="A609" s="4"/>
      <c r="B609" s="9"/>
      <c r="C609" s="4"/>
      <c r="D609" s="9"/>
      <c r="E609" s="4"/>
      <c r="F609" s="21"/>
      <c r="G609" s="4"/>
      <c r="H609" s="9"/>
      <c r="I609" s="4"/>
      <c r="J609" s="9"/>
      <c r="K609" s="4"/>
      <c r="L609" s="9"/>
      <c r="M609" s="4"/>
      <c r="N609" s="9"/>
      <c r="O609" s="4"/>
      <c r="P609" s="9"/>
      <c r="Q609" s="4"/>
      <c r="R609" s="9"/>
      <c r="S609" s="4"/>
      <c r="T609" s="9"/>
      <c r="U609" s="4"/>
      <c r="V609" s="9"/>
      <c r="W609" s="4"/>
      <c r="X609" s="9"/>
      <c r="Y609" s="4"/>
      <c r="Z609" s="9"/>
      <c r="AA609" s="4"/>
      <c r="AB609" s="9"/>
      <c r="AC609" s="4"/>
      <c r="AD609" s="9"/>
      <c r="AE609" s="4"/>
      <c r="AF609" s="9"/>
      <c r="AG609" s="4"/>
      <c r="AH609" s="21"/>
      <c r="AI609" s="4"/>
      <c r="AJ609" s="9"/>
    </row>
    <row r="610" spans="1:36" x14ac:dyDescent="0.25">
      <c r="A610" s="4"/>
      <c r="B610" s="9"/>
      <c r="C610" s="4"/>
      <c r="D610" s="9"/>
      <c r="E610" s="4"/>
      <c r="F610" s="21"/>
      <c r="G610" s="4"/>
      <c r="H610" s="9"/>
      <c r="I610" s="4"/>
      <c r="J610" s="9"/>
      <c r="K610" s="4"/>
      <c r="L610" s="9"/>
      <c r="M610" s="4"/>
      <c r="N610" s="9"/>
      <c r="O610" s="4"/>
      <c r="P610" s="9"/>
      <c r="Q610" s="4"/>
      <c r="R610" s="9"/>
      <c r="S610" s="4"/>
      <c r="T610" s="9"/>
      <c r="U610" s="4"/>
      <c r="V610" s="9"/>
      <c r="W610" s="4"/>
      <c r="X610" s="9"/>
      <c r="Y610" s="4"/>
      <c r="Z610" s="9"/>
      <c r="AA610" s="4"/>
      <c r="AB610" s="9"/>
      <c r="AC610" s="4"/>
      <c r="AD610" s="9"/>
      <c r="AE610" s="4"/>
      <c r="AF610" s="9"/>
      <c r="AG610" s="4"/>
      <c r="AH610" s="21"/>
      <c r="AI610" s="4"/>
      <c r="AJ610" s="9"/>
    </row>
    <row r="611" spans="1:36" x14ac:dyDescent="0.25">
      <c r="A611" s="4"/>
      <c r="B611" s="9"/>
      <c r="C611" s="4"/>
      <c r="D611" s="9"/>
      <c r="E611" s="4"/>
      <c r="F611" s="21"/>
      <c r="G611" s="4"/>
      <c r="H611" s="9"/>
      <c r="I611" s="4"/>
      <c r="J611" s="9"/>
      <c r="K611" s="4"/>
      <c r="L611" s="9"/>
      <c r="M611" s="4"/>
      <c r="N611" s="9"/>
      <c r="O611" s="4"/>
      <c r="P611" s="9"/>
      <c r="Q611" s="4"/>
      <c r="R611" s="9"/>
      <c r="S611" s="4"/>
      <c r="T611" s="9"/>
      <c r="U611" s="4"/>
      <c r="V611" s="9"/>
      <c r="W611" s="4"/>
      <c r="X611" s="9"/>
      <c r="Y611" s="4"/>
      <c r="Z611" s="9"/>
      <c r="AA611" s="4"/>
      <c r="AB611" s="9"/>
      <c r="AC611" s="4"/>
      <c r="AD611" s="9"/>
      <c r="AE611" s="4"/>
      <c r="AF611" s="9"/>
      <c r="AG611" s="4"/>
      <c r="AH611" s="21"/>
      <c r="AI611" s="4"/>
      <c r="AJ611" s="9"/>
    </row>
    <row r="612" spans="1:36" x14ac:dyDescent="0.25">
      <c r="A612" s="4"/>
      <c r="B612" s="9"/>
      <c r="C612" s="4"/>
      <c r="D612" s="9"/>
      <c r="E612" s="4"/>
      <c r="F612" s="21"/>
      <c r="G612" s="4"/>
      <c r="H612" s="9"/>
      <c r="I612" s="4"/>
      <c r="J612" s="9"/>
      <c r="K612" s="4"/>
      <c r="L612" s="9"/>
      <c r="M612" s="4"/>
      <c r="N612" s="9"/>
      <c r="O612" s="4"/>
      <c r="P612" s="9"/>
      <c r="Q612" s="4"/>
      <c r="R612" s="9"/>
      <c r="S612" s="4"/>
      <c r="T612" s="9"/>
      <c r="U612" s="4"/>
      <c r="V612" s="9"/>
      <c r="W612" s="4"/>
      <c r="X612" s="9"/>
      <c r="Y612" s="4"/>
      <c r="Z612" s="9"/>
      <c r="AA612" s="4"/>
      <c r="AB612" s="9"/>
      <c r="AC612" s="4"/>
      <c r="AD612" s="9"/>
      <c r="AE612" s="4"/>
      <c r="AF612" s="9"/>
      <c r="AG612" s="4"/>
      <c r="AH612" s="21"/>
      <c r="AI612" s="4"/>
      <c r="AJ612" s="9"/>
    </row>
    <row r="613" spans="1:36" x14ac:dyDescent="0.25">
      <c r="A613" s="4"/>
      <c r="B613" s="9"/>
      <c r="C613" s="4"/>
      <c r="D613" s="9"/>
      <c r="E613" s="4"/>
      <c r="F613" s="21"/>
      <c r="G613" s="4"/>
      <c r="H613" s="9"/>
      <c r="I613" s="4"/>
      <c r="J613" s="9"/>
      <c r="K613" s="4"/>
      <c r="L613" s="9"/>
      <c r="M613" s="4"/>
      <c r="N613" s="9"/>
      <c r="O613" s="4"/>
      <c r="P613" s="9"/>
      <c r="Q613" s="4"/>
      <c r="R613" s="9"/>
      <c r="S613" s="4"/>
      <c r="T613" s="9"/>
      <c r="U613" s="4"/>
      <c r="V613" s="9"/>
      <c r="W613" s="4"/>
      <c r="X613" s="9"/>
      <c r="Y613" s="4"/>
      <c r="Z613" s="9"/>
      <c r="AA613" s="4"/>
      <c r="AB613" s="9"/>
      <c r="AC613" s="4"/>
      <c r="AD613" s="9"/>
      <c r="AE613" s="4"/>
      <c r="AF613" s="9"/>
      <c r="AG613" s="4"/>
      <c r="AH613" s="21"/>
      <c r="AI613" s="4"/>
      <c r="AJ613" s="9"/>
    </row>
    <row r="614" spans="1:36" x14ac:dyDescent="0.25">
      <c r="A614" s="4"/>
      <c r="B614" s="9"/>
      <c r="C614" s="4"/>
      <c r="D614" s="9"/>
      <c r="E614" s="4"/>
      <c r="F614" s="21"/>
      <c r="G614" s="4"/>
      <c r="H614" s="9"/>
      <c r="I614" s="4"/>
      <c r="J614" s="9"/>
      <c r="K614" s="4"/>
      <c r="L614" s="9"/>
      <c r="M614" s="4"/>
      <c r="N614" s="9"/>
      <c r="O614" s="4"/>
      <c r="P614" s="9"/>
      <c r="Q614" s="4"/>
      <c r="R614" s="9"/>
      <c r="S614" s="4"/>
      <c r="T614" s="9"/>
      <c r="U614" s="4"/>
      <c r="V614" s="9"/>
      <c r="W614" s="4"/>
      <c r="X614" s="9"/>
      <c r="Y614" s="4"/>
      <c r="Z614" s="9"/>
      <c r="AA614" s="4"/>
      <c r="AB614" s="9"/>
      <c r="AC614" s="4"/>
      <c r="AD614" s="9"/>
      <c r="AE614" s="4"/>
      <c r="AF614" s="9"/>
      <c r="AG614" s="4"/>
      <c r="AH614" s="21"/>
      <c r="AI614" s="4"/>
      <c r="AJ614" s="9"/>
    </row>
    <row r="615" spans="1:36" x14ac:dyDescent="0.25">
      <c r="A615" s="4"/>
      <c r="B615" s="9"/>
      <c r="C615" s="4"/>
      <c r="D615" s="9"/>
      <c r="E615" s="4"/>
      <c r="F615" s="21"/>
      <c r="G615" s="4"/>
      <c r="H615" s="9"/>
      <c r="I615" s="4"/>
      <c r="J615" s="9"/>
      <c r="K615" s="4"/>
      <c r="L615" s="9"/>
      <c r="M615" s="4"/>
      <c r="N615" s="9"/>
      <c r="O615" s="4"/>
      <c r="P615" s="9"/>
      <c r="Q615" s="4"/>
      <c r="R615" s="9"/>
      <c r="S615" s="4"/>
      <c r="T615" s="9"/>
      <c r="U615" s="4"/>
      <c r="V615" s="9"/>
      <c r="W615" s="4"/>
      <c r="X615" s="9"/>
      <c r="Y615" s="4"/>
      <c r="Z615" s="9"/>
      <c r="AA615" s="4"/>
      <c r="AB615" s="9"/>
      <c r="AC615" s="4"/>
      <c r="AD615" s="9"/>
      <c r="AE615" s="4"/>
      <c r="AF615" s="9"/>
      <c r="AG615" s="4"/>
      <c r="AH615" s="21"/>
      <c r="AI615" s="4"/>
      <c r="AJ615" s="9"/>
    </row>
    <row r="616" spans="1:36" x14ac:dyDescent="0.25">
      <c r="A616" s="4"/>
      <c r="B616" s="9"/>
      <c r="C616" s="4"/>
      <c r="D616" s="9"/>
      <c r="E616" s="4"/>
      <c r="F616" s="21"/>
      <c r="G616" s="4"/>
      <c r="H616" s="9"/>
      <c r="I616" s="4"/>
      <c r="J616" s="9"/>
      <c r="K616" s="4"/>
      <c r="L616" s="9"/>
      <c r="M616" s="4"/>
      <c r="N616" s="9"/>
      <c r="O616" s="4"/>
      <c r="P616" s="9"/>
      <c r="Q616" s="4"/>
      <c r="R616" s="9"/>
      <c r="S616" s="4"/>
      <c r="T616" s="9"/>
      <c r="U616" s="4"/>
      <c r="V616" s="9"/>
      <c r="W616" s="4"/>
      <c r="X616" s="9"/>
      <c r="Y616" s="4"/>
      <c r="Z616" s="9"/>
      <c r="AA616" s="4"/>
      <c r="AB616" s="9"/>
      <c r="AC616" s="4"/>
      <c r="AD616" s="9"/>
      <c r="AE616" s="4"/>
      <c r="AF616" s="9"/>
      <c r="AG616" s="4"/>
      <c r="AH616" s="21"/>
      <c r="AI616" s="4"/>
      <c r="AJ616" s="9"/>
    </row>
    <row r="617" spans="1:36" x14ac:dyDescent="0.25">
      <c r="A617" s="4"/>
      <c r="B617" s="9"/>
      <c r="C617" s="4"/>
      <c r="D617" s="9"/>
      <c r="E617" s="4"/>
      <c r="F617" s="21"/>
      <c r="G617" s="4"/>
      <c r="H617" s="9"/>
      <c r="I617" s="4"/>
      <c r="J617" s="9"/>
      <c r="K617" s="4"/>
      <c r="L617" s="9"/>
      <c r="M617" s="4"/>
      <c r="N617" s="9"/>
      <c r="O617" s="4"/>
      <c r="P617" s="9"/>
      <c r="Q617" s="4"/>
      <c r="R617" s="9"/>
      <c r="S617" s="4"/>
      <c r="T617" s="9"/>
      <c r="U617" s="4"/>
      <c r="V617" s="9"/>
      <c r="W617" s="4"/>
      <c r="X617" s="9"/>
      <c r="Y617" s="4"/>
      <c r="Z617" s="9"/>
      <c r="AA617" s="4"/>
      <c r="AB617" s="9"/>
      <c r="AC617" s="4"/>
      <c r="AD617" s="9"/>
      <c r="AE617" s="4"/>
      <c r="AF617" s="9"/>
      <c r="AG617" s="4"/>
      <c r="AH617" s="21"/>
      <c r="AI617" s="4"/>
      <c r="AJ617" s="9"/>
    </row>
    <row r="618" spans="1:36" x14ac:dyDescent="0.25">
      <c r="A618" s="4"/>
      <c r="B618" s="9"/>
      <c r="C618" s="4"/>
      <c r="D618" s="9"/>
      <c r="E618" s="4"/>
      <c r="F618" s="21"/>
      <c r="G618" s="4"/>
      <c r="H618" s="9"/>
      <c r="I618" s="4"/>
      <c r="J618" s="9"/>
      <c r="K618" s="4"/>
      <c r="L618" s="9"/>
      <c r="M618" s="4"/>
      <c r="N618" s="9"/>
      <c r="O618" s="4"/>
      <c r="P618" s="9"/>
      <c r="Q618" s="4"/>
      <c r="R618" s="9"/>
      <c r="S618" s="4"/>
      <c r="T618" s="9"/>
      <c r="U618" s="4"/>
      <c r="V618" s="9"/>
      <c r="W618" s="4"/>
      <c r="X618" s="9"/>
      <c r="Y618" s="4"/>
      <c r="Z618" s="9"/>
      <c r="AA618" s="4"/>
      <c r="AB618" s="9"/>
      <c r="AC618" s="4"/>
      <c r="AD618" s="9"/>
      <c r="AE618" s="4"/>
      <c r="AF618" s="9"/>
      <c r="AG618" s="4"/>
      <c r="AH618" s="21"/>
      <c r="AI618" s="4"/>
      <c r="AJ618" s="9"/>
    </row>
    <row r="619" spans="1:36" x14ac:dyDescent="0.25">
      <c r="A619" s="4"/>
      <c r="B619" s="9"/>
      <c r="C619" s="4"/>
      <c r="D619" s="9"/>
      <c r="E619" s="4"/>
      <c r="F619" s="21"/>
      <c r="G619" s="4"/>
      <c r="H619" s="9"/>
      <c r="I619" s="4"/>
      <c r="J619" s="9"/>
      <c r="K619" s="4"/>
      <c r="L619" s="9"/>
      <c r="M619" s="4"/>
      <c r="N619" s="9"/>
      <c r="O619" s="4"/>
      <c r="P619" s="9"/>
      <c r="Q619" s="4"/>
      <c r="R619" s="9"/>
      <c r="S619" s="4"/>
      <c r="T619" s="9"/>
      <c r="U619" s="4"/>
      <c r="V619" s="9"/>
      <c r="W619" s="4"/>
      <c r="X619" s="9"/>
      <c r="Y619" s="4"/>
      <c r="Z619" s="9"/>
      <c r="AA619" s="4"/>
      <c r="AB619" s="9"/>
      <c r="AC619" s="4"/>
      <c r="AD619" s="9"/>
      <c r="AE619" s="4"/>
      <c r="AF619" s="9"/>
      <c r="AG619" s="4"/>
      <c r="AH619" s="21"/>
      <c r="AI619" s="4"/>
      <c r="AJ619" s="9"/>
    </row>
    <row r="620" spans="1:36" x14ac:dyDescent="0.25">
      <c r="A620" s="4"/>
      <c r="B620" s="9"/>
      <c r="C620" s="4"/>
      <c r="D620" s="9"/>
      <c r="E620" s="4"/>
      <c r="F620" s="21"/>
      <c r="G620" s="4"/>
      <c r="H620" s="9"/>
      <c r="I620" s="4"/>
      <c r="J620" s="9"/>
      <c r="K620" s="4"/>
      <c r="L620" s="9"/>
      <c r="M620" s="4"/>
      <c r="N620" s="9"/>
      <c r="O620" s="4"/>
      <c r="P620" s="9"/>
      <c r="Q620" s="4"/>
      <c r="R620" s="9"/>
      <c r="S620" s="4"/>
      <c r="T620" s="9"/>
      <c r="U620" s="4"/>
      <c r="V620" s="9"/>
      <c r="W620" s="4"/>
      <c r="X620" s="9"/>
      <c r="Y620" s="4"/>
      <c r="Z620" s="9"/>
      <c r="AA620" s="4"/>
      <c r="AB620" s="9"/>
      <c r="AC620" s="4"/>
      <c r="AD620" s="9"/>
      <c r="AE620" s="4"/>
      <c r="AF620" s="9"/>
      <c r="AG620" s="4"/>
      <c r="AH620" s="21"/>
      <c r="AI620" s="4"/>
      <c r="AJ620" s="9"/>
    </row>
    <row r="621" spans="1:36" x14ac:dyDescent="0.25">
      <c r="A621" s="4"/>
      <c r="B621" s="9"/>
      <c r="C621" s="4"/>
      <c r="D621" s="9"/>
      <c r="E621" s="4"/>
      <c r="F621" s="21"/>
      <c r="G621" s="4"/>
      <c r="H621" s="9"/>
      <c r="I621" s="4"/>
      <c r="J621" s="9"/>
      <c r="K621" s="4"/>
      <c r="L621" s="9"/>
      <c r="M621" s="4"/>
      <c r="N621" s="9"/>
      <c r="O621" s="4"/>
      <c r="P621" s="9"/>
      <c r="Q621" s="4"/>
      <c r="R621" s="9"/>
      <c r="S621" s="4"/>
      <c r="T621" s="9"/>
      <c r="U621" s="4"/>
      <c r="V621" s="9"/>
      <c r="W621" s="4"/>
      <c r="X621" s="9"/>
      <c r="Y621" s="4"/>
      <c r="Z621" s="9"/>
      <c r="AA621" s="4"/>
      <c r="AB621" s="9"/>
      <c r="AC621" s="4"/>
      <c r="AD621" s="9"/>
      <c r="AE621" s="4"/>
      <c r="AF621" s="9"/>
      <c r="AG621" s="4"/>
      <c r="AH621" s="21"/>
      <c r="AI621" s="4"/>
      <c r="AJ621" s="9"/>
    </row>
    <row r="622" spans="1:36" x14ac:dyDescent="0.25">
      <c r="A622" s="4"/>
      <c r="B622" s="9"/>
      <c r="C622" s="4"/>
      <c r="D622" s="9"/>
      <c r="E622" s="4"/>
      <c r="F622" s="21"/>
      <c r="G622" s="4"/>
      <c r="H622" s="9"/>
      <c r="I622" s="4"/>
      <c r="J622" s="9"/>
      <c r="K622" s="4"/>
      <c r="L622" s="9"/>
      <c r="M622" s="4"/>
      <c r="N622" s="9"/>
      <c r="O622" s="4"/>
      <c r="P622" s="9"/>
      <c r="Q622" s="4"/>
      <c r="R622" s="9"/>
      <c r="S622" s="4"/>
      <c r="T622" s="9"/>
      <c r="U622" s="4"/>
      <c r="V622" s="9"/>
      <c r="W622" s="4"/>
      <c r="X622" s="9"/>
      <c r="Y622" s="4"/>
      <c r="Z622" s="9"/>
      <c r="AA622" s="4"/>
      <c r="AB622" s="9"/>
      <c r="AC622" s="4"/>
      <c r="AD622" s="9"/>
      <c r="AE622" s="4"/>
      <c r="AF622" s="9"/>
      <c r="AG622" s="4"/>
      <c r="AH622" s="21"/>
      <c r="AI622" s="4"/>
      <c r="AJ622" s="9"/>
    </row>
    <row r="623" spans="1:36" x14ac:dyDescent="0.25">
      <c r="A623" s="4"/>
      <c r="B623" s="9"/>
      <c r="C623" s="4"/>
      <c r="D623" s="9"/>
      <c r="E623" s="4"/>
      <c r="F623" s="21"/>
      <c r="G623" s="4"/>
      <c r="H623" s="9"/>
      <c r="I623" s="4"/>
      <c r="J623" s="9"/>
      <c r="K623" s="4"/>
      <c r="L623" s="9"/>
      <c r="M623" s="4"/>
      <c r="N623" s="9"/>
      <c r="O623" s="4"/>
      <c r="P623" s="9"/>
      <c r="Q623" s="4"/>
      <c r="R623" s="9"/>
      <c r="S623" s="4"/>
      <c r="T623" s="9"/>
      <c r="U623" s="4"/>
      <c r="V623" s="9"/>
      <c r="W623" s="4"/>
      <c r="X623" s="9"/>
      <c r="Y623" s="4"/>
      <c r="Z623" s="9"/>
      <c r="AA623" s="4"/>
      <c r="AB623" s="9"/>
      <c r="AC623" s="4"/>
      <c r="AD623" s="9"/>
      <c r="AE623" s="4"/>
      <c r="AF623" s="9"/>
      <c r="AG623" s="4"/>
      <c r="AH623" s="21"/>
      <c r="AI623" s="4"/>
      <c r="AJ623" s="9"/>
    </row>
    <row r="624" spans="1:36" x14ac:dyDescent="0.25">
      <c r="A624" s="4"/>
      <c r="B624" s="9"/>
      <c r="C624" s="4"/>
      <c r="D624" s="9"/>
      <c r="E624" s="4"/>
      <c r="F624" s="21"/>
      <c r="G624" s="4"/>
      <c r="H624" s="9"/>
      <c r="I624" s="4"/>
      <c r="J624" s="9"/>
      <c r="K624" s="4"/>
      <c r="L624" s="9"/>
      <c r="M624" s="4"/>
      <c r="N624" s="9"/>
      <c r="O624" s="4"/>
      <c r="P624" s="9"/>
      <c r="Q624" s="4"/>
      <c r="R624" s="9"/>
      <c r="S624" s="4"/>
      <c r="T624" s="9"/>
      <c r="U624" s="4"/>
      <c r="V624" s="9"/>
      <c r="W624" s="4"/>
      <c r="X624" s="9"/>
      <c r="Y624" s="4"/>
      <c r="Z624" s="9"/>
      <c r="AA624" s="4"/>
      <c r="AB624" s="9"/>
      <c r="AC624" s="4"/>
      <c r="AD624" s="9"/>
      <c r="AE624" s="4"/>
      <c r="AF624" s="9"/>
      <c r="AG624" s="4"/>
      <c r="AH624" s="21"/>
      <c r="AI624" s="4"/>
      <c r="AJ624" s="9"/>
    </row>
    <row r="625" spans="1:36" x14ac:dyDescent="0.25">
      <c r="A625" s="4"/>
      <c r="B625" s="9"/>
      <c r="C625" s="4"/>
      <c r="D625" s="9"/>
      <c r="E625" s="4"/>
      <c r="F625" s="21"/>
      <c r="G625" s="4"/>
      <c r="H625" s="9"/>
      <c r="I625" s="4"/>
      <c r="J625" s="9"/>
      <c r="K625" s="4"/>
      <c r="L625" s="9"/>
      <c r="M625" s="4"/>
      <c r="N625" s="9"/>
      <c r="O625" s="4"/>
      <c r="P625" s="9"/>
      <c r="Q625" s="4"/>
      <c r="R625" s="9"/>
      <c r="S625" s="4"/>
      <c r="T625" s="9"/>
      <c r="U625" s="4"/>
      <c r="V625" s="9"/>
      <c r="W625" s="4"/>
      <c r="X625" s="9"/>
      <c r="Y625" s="4"/>
      <c r="Z625" s="9"/>
      <c r="AA625" s="4"/>
      <c r="AB625" s="9"/>
      <c r="AC625" s="4"/>
      <c r="AD625" s="9"/>
      <c r="AE625" s="4"/>
      <c r="AF625" s="9"/>
      <c r="AG625" s="4"/>
      <c r="AH625" s="21"/>
      <c r="AI625" s="4"/>
      <c r="AJ625" s="9"/>
    </row>
    <row r="626" spans="1:36" x14ac:dyDescent="0.25">
      <c r="A626" s="4"/>
      <c r="B626" s="9"/>
      <c r="C626" s="4"/>
      <c r="D626" s="9"/>
      <c r="E626" s="4"/>
      <c r="F626" s="21"/>
      <c r="G626" s="4"/>
      <c r="H626" s="9"/>
      <c r="I626" s="4"/>
      <c r="J626" s="9"/>
      <c r="K626" s="4"/>
      <c r="L626" s="9"/>
      <c r="M626" s="4"/>
      <c r="N626" s="9"/>
      <c r="O626" s="4"/>
      <c r="P626" s="9"/>
      <c r="Q626" s="4"/>
      <c r="R626" s="9"/>
      <c r="S626" s="4"/>
      <c r="T626" s="9"/>
      <c r="U626" s="4"/>
      <c r="V626" s="9"/>
      <c r="W626" s="4"/>
      <c r="X626" s="9"/>
      <c r="Y626" s="4"/>
      <c r="Z626" s="9"/>
      <c r="AA626" s="4"/>
      <c r="AB626" s="9"/>
      <c r="AC626" s="4"/>
      <c r="AD626" s="9"/>
      <c r="AE626" s="4"/>
      <c r="AF626" s="9"/>
      <c r="AG626" s="4"/>
      <c r="AH626" s="21"/>
      <c r="AI626" s="4"/>
      <c r="AJ626" s="9"/>
    </row>
    <row r="627" spans="1:36" x14ac:dyDescent="0.25">
      <c r="A627" s="4"/>
      <c r="B627" s="9"/>
      <c r="C627" s="4"/>
      <c r="D627" s="9"/>
      <c r="E627" s="4"/>
      <c r="F627" s="21"/>
      <c r="G627" s="4"/>
      <c r="H627" s="9"/>
      <c r="I627" s="4"/>
      <c r="J627" s="9"/>
      <c r="K627" s="4"/>
      <c r="L627" s="9"/>
      <c r="M627" s="4"/>
      <c r="N627" s="9"/>
      <c r="O627" s="4"/>
      <c r="P627" s="9"/>
      <c r="Q627" s="4"/>
      <c r="R627" s="9"/>
      <c r="S627" s="4"/>
      <c r="T627" s="9"/>
      <c r="U627" s="4"/>
      <c r="V627" s="9"/>
      <c r="W627" s="4"/>
      <c r="X627" s="9"/>
      <c r="Y627" s="4"/>
      <c r="Z627" s="9"/>
      <c r="AA627" s="4"/>
      <c r="AB627" s="9"/>
      <c r="AC627" s="4"/>
      <c r="AD627" s="9"/>
      <c r="AE627" s="4"/>
      <c r="AF627" s="9"/>
      <c r="AG627" s="4"/>
      <c r="AH627" s="21"/>
      <c r="AI627" s="4"/>
      <c r="AJ627" s="9"/>
    </row>
    <row r="628" spans="1:36" x14ac:dyDescent="0.25">
      <c r="A628" s="4"/>
      <c r="B628" s="9"/>
      <c r="C628" s="4"/>
      <c r="D628" s="9"/>
      <c r="E628" s="4"/>
      <c r="F628" s="21"/>
      <c r="G628" s="4"/>
      <c r="H628" s="9"/>
      <c r="I628" s="4"/>
      <c r="J628" s="9"/>
      <c r="K628" s="4"/>
      <c r="L628" s="9"/>
      <c r="M628" s="4"/>
      <c r="N628" s="9"/>
      <c r="O628" s="4"/>
      <c r="P628" s="9"/>
      <c r="Q628" s="4"/>
      <c r="R628" s="9"/>
      <c r="S628" s="4"/>
      <c r="T628" s="9"/>
      <c r="U628" s="4"/>
      <c r="V628" s="9"/>
      <c r="W628" s="4"/>
      <c r="X628" s="9"/>
      <c r="Y628" s="4"/>
      <c r="Z628" s="9"/>
      <c r="AA628" s="4"/>
      <c r="AB628" s="9"/>
      <c r="AC628" s="4"/>
      <c r="AD628" s="9"/>
      <c r="AE628" s="4"/>
      <c r="AF628" s="9"/>
      <c r="AG628" s="4"/>
      <c r="AH628" s="21"/>
      <c r="AI628" s="4"/>
      <c r="AJ628" s="9"/>
    </row>
    <row r="629" spans="1:36" x14ac:dyDescent="0.25">
      <c r="A629" s="4"/>
      <c r="B629" s="9"/>
      <c r="C629" s="4"/>
      <c r="D629" s="9"/>
      <c r="E629" s="4"/>
      <c r="F629" s="21"/>
      <c r="G629" s="4"/>
      <c r="H629" s="9"/>
      <c r="I629" s="4"/>
      <c r="J629" s="9"/>
      <c r="K629" s="4"/>
      <c r="L629" s="9"/>
      <c r="M629" s="4"/>
      <c r="N629" s="9"/>
      <c r="O629" s="4"/>
      <c r="P629" s="9"/>
      <c r="Q629" s="4"/>
      <c r="R629" s="9"/>
      <c r="S629" s="4"/>
      <c r="T629" s="9"/>
      <c r="U629" s="4"/>
      <c r="V629" s="9"/>
      <c r="W629" s="4"/>
      <c r="X629" s="9"/>
      <c r="Y629" s="4"/>
      <c r="Z629" s="9"/>
      <c r="AA629" s="4"/>
      <c r="AB629" s="9"/>
      <c r="AC629" s="4"/>
      <c r="AD629" s="9"/>
      <c r="AE629" s="4"/>
      <c r="AF629" s="9"/>
      <c r="AG629" s="4"/>
      <c r="AH629" s="21"/>
      <c r="AI629" s="4"/>
      <c r="AJ629" s="9"/>
    </row>
    <row r="630" spans="1:36" x14ac:dyDescent="0.25">
      <c r="A630" s="4"/>
      <c r="B630" s="9"/>
      <c r="C630" s="4"/>
      <c r="D630" s="9"/>
      <c r="E630" s="4"/>
      <c r="F630" s="21"/>
      <c r="G630" s="4"/>
      <c r="H630" s="9"/>
      <c r="I630" s="4"/>
      <c r="J630" s="9"/>
      <c r="K630" s="4"/>
      <c r="L630" s="9"/>
      <c r="M630" s="4"/>
      <c r="N630" s="9"/>
      <c r="O630" s="4"/>
      <c r="P630" s="9"/>
      <c r="Q630" s="4"/>
      <c r="R630" s="9"/>
      <c r="S630" s="4"/>
      <c r="T630" s="9"/>
      <c r="U630" s="4"/>
      <c r="V630" s="9"/>
      <c r="W630" s="4"/>
      <c r="X630" s="9"/>
      <c r="Y630" s="4"/>
      <c r="Z630" s="9"/>
      <c r="AA630" s="4"/>
      <c r="AB630" s="9"/>
      <c r="AC630" s="4"/>
      <c r="AD630" s="9"/>
      <c r="AE630" s="4"/>
      <c r="AF630" s="9"/>
      <c r="AG630" s="4"/>
      <c r="AH630" s="21"/>
      <c r="AI630" s="4"/>
      <c r="AJ630" s="9"/>
    </row>
    <row r="631" spans="1:36" x14ac:dyDescent="0.25">
      <c r="A631" s="4"/>
      <c r="B631" s="9"/>
      <c r="C631" s="4"/>
      <c r="D631" s="9"/>
      <c r="E631" s="4"/>
      <c r="F631" s="21"/>
      <c r="G631" s="4"/>
      <c r="H631" s="9"/>
      <c r="I631" s="4"/>
      <c r="J631" s="9"/>
      <c r="K631" s="4"/>
      <c r="L631" s="9"/>
      <c r="M631" s="4"/>
      <c r="N631" s="9"/>
      <c r="O631" s="4"/>
      <c r="P631" s="9"/>
      <c r="Q631" s="4"/>
      <c r="R631" s="9"/>
      <c r="S631" s="4"/>
      <c r="T631" s="9"/>
      <c r="U631" s="4"/>
      <c r="V631" s="9"/>
      <c r="W631" s="4"/>
      <c r="X631" s="9"/>
      <c r="Y631" s="4"/>
      <c r="Z631" s="9"/>
      <c r="AA631" s="4"/>
      <c r="AB631" s="9"/>
      <c r="AC631" s="4"/>
      <c r="AD631" s="9"/>
      <c r="AE631" s="4"/>
      <c r="AF631" s="9"/>
      <c r="AG631" s="4"/>
      <c r="AH631" s="21"/>
      <c r="AI631" s="4"/>
      <c r="AJ631" s="9"/>
    </row>
    <row r="632" spans="1:36" x14ac:dyDescent="0.25">
      <c r="A632" s="4"/>
      <c r="B632" s="9"/>
      <c r="C632" s="4"/>
      <c r="D632" s="9"/>
      <c r="E632" s="4"/>
      <c r="F632" s="21"/>
      <c r="G632" s="4"/>
      <c r="H632" s="9"/>
      <c r="I632" s="4"/>
      <c r="J632" s="9"/>
      <c r="K632" s="4"/>
      <c r="L632" s="9"/>
      <c r="M632" s="4"/>
      <c r="N632" s="9"/>
      <c r="O632" s="4"/>
      <c r="P632" s="9"/>
      <c r="Q632" s="4"/>
      <c r="R632" s="9"/>
      <c r="S632" s="4"/>
      <c r="T632" s="9"/>
      <c r="U632" s="4"/>
      <c r="V632" s="9"/>
      <c r="W632" s="4"/>
      <c r="X632" s="9"/>
      <c r="Y632" s="4"/>
      <c r="Z632" s="9"/>
      <c r="AA632" s="4"/>
      <c r="AB632" s="9"/>
      <c r="AC632" s="4"/>
      <c r="AD632" s="9"/>
      <c r="AE632" s="4"/>
      <c r="AF632" s="9"/>
      <c r="AG632" s="4"/>
      <c r="AH632" s="21"/>
      <c r="AI632" s="4"/>
      <c r="AJ632" s="9"/>
    </row>
    <row r="633" spans="1:36" x14ac:dyDescent="0.25">
      <c r="A633" s="4"/>
      <c r="B633" s="9"/>
      <c r="C633" s="4"/>
      <c r="D633" s="9"/>
      <c r="E633" s="4"/>
      <c r="F633" s="21"/>
      <c r="G633" s="4"/>
      <c r="H633" s="9"/>
      <c r="I633" s="4"/>
      <c r="J633" s="9"/>
      <c r="K633" s="4"/>
      <c r="L633" s="9"/>
      <c r="M633" s="4"/>
      <c r="N633" s="9"/>
      <c r="O633" s="4"/>
      <c r="P633" s="9"/>
      <c r="Q633" s="4"/>
      <c r="R633" s="9"/>
      <c r="S633" s="4"/>
      <c r="T633" s="9"/>
      <c r="U633" s="4"/>
      <c r="V633" s="9"/>
      <c r="W633" s="4"/>
      <c r="X633" s="9"/>
      <c r="Y633" s="4"/>
      <c r="Z633" s="9"/>
      <c r="AA633" s="4"/>
      <c r="AB633" s="9"/>
      <c r="AC633" s="4"/>
      <c r="AD633" s="9"/>
      <c r="AE633" s="4"/>
      <c r="AF633" s="9"/>
      <c r="AG633" s="4"/>
      <c r="AH633" s="21"/>
      <c r="AI633" s="4"/>
      <c r="AJ633" s="9"/>
    </row>
    <row r="634" spans="1:36" x14ac:dyDescent="0.25">
      <c r="A634" s="4"/>
      <c r="B634" s="9"/>
      <c r="C634" s="4"/>
      <c r="D634" s="9"/>
      <c r="E634" s="4"/>
      <c r="F634" s="21"/>
      <c r="G634" s="4"/>
      <c r="H634" s="9"/>
      <c r="I634" s="4"/>
      <c r="J634" s="9"/>
      <c r="K634" s="4"/>
      <c r="L634" s="9"/>
      <c r="M634" s="4"/>
      <c r="N634" s="9"/>
      <c r="O634" s="4"/>
      <c r="P634" s="9"/>
      <c r="Q634" s="4"/>
      <c r="R634" s="9"/>
      <c r="S634" s="4"/>
      <c r="T634" s="9"/>
      <c r="U634" s="4"/>
      <c r="V634" s="9"/>
      <c r="W634" s="4"/>
      <c r="X634" s="9"/>
      <c r="Y634" s="4"/>
      <c r="Z634" s="9"/>
      <c r="AA634" s="4"/>
      <c r="AB634" s="9"/>
      <c r="AC634" s="4"/>
      <c r="AD634" s="9"/>
      <c r="AE634" s="4"/>
      <c r="AF634" s="9"/>
      <c r="AG634" s="4"/>
      <c r="AH634" s="21"/>
      <c r="AI634" s="4"/>
      <c r="AJ634" s="9"/>
    </row>
    <row r="635" spans="1:36" x14ac:dyDescent="0.25">
      <c r="A635" s="4"/>
      <c r="B635" s="9"/>
      <c r="C635" s="4"/>
      <c r="D635" s="9"/>
      <c r="E635" s="4"/>
      <c r="F635" s="21"/>
      <c r="G635" s="4"/>
      <c r="H635" s="9"/>
      <c r="I635" s="4"/>
      <c r="J635" s="9"/>
      <c r="K635" s="4"/>
      <c r="L635" s="9"/>
      <c r="M635" s="4"/>
      <c r="N635" s="9"/>
      <c r="O635" s="4"/>
      <c r="P635" s="9"/>
      <c r="Q635" s="4"/>
      <c r="R635" s="9"/>
      <c r="S635" s="4"/>
      <c r="T635" s="9"/>
      <c r="U635" s="4"/>
      <c r="V635" s="9"/>
      <c r="W635" s="4"/>
      <c r="X635" s="9"/>
      <c r="Y635" s="4"/>
      <c r="Z635" s="9"/>
      <c r="AA635" s="4"/>
      <c r="AB635" s="9"/>
      <c r="AC635" s="4"/>
      <c r="AD635" s="9"/>
      <c r="AE635" s="4"/>
      <c r="AF635" s="9"/>
      <c r="AG635" s="4"/>
      <c r="AH635" s="21"/>
      <c r="AI635" s="4"/>
      <c r="AJ635" s="9"/>
    </row>
    <row r="636" spans="1:36" x14ac:dyDescent="0.25">
      <c r="A636" s="4"/>
      <c r="B636" s="9"/>
      <c r="C636" s="4"/>
      <c r="D636" s="9"/>
      <c r="E636" s="4"/>
      <c r="F636" s="21"/>
      <c r="G636" s="4"/>
      <c r="H636" s="9"/>
      <c r="I636" s="4"/>
      <c r="J636" s="9"/>
      <c r="K636" s="4"/>
      <c r="L636" s="9"/>
      <c r="M636" s="4"/>
      <c r="N636" s="9"/>
      <c r="O636" s="4"/>
      <c r="P636" s="9"/>
      <c r="Q636" s="4"/>
      <c r="R636" s="9"/>
      <c r="S636" s="4"/>
      <c r="T636" s="9"/>
      <c r="U636" s="4"/>
      <c r="V636" s="9"/>
      <c r="W636" s="4"/>
      <c r="X636" s="9"/>
      <c r="Y636" s="4"/>
      <c r="Z636" s="9"/>
      <c r="AA636" s="4"/>
      <c r="AB636" s="9"/>
      <c r="AC636" s="4"/>
      <c r="AD636" s="9"/>
      <c r="AE636" s="4"/>
      <c r="AF636" s="9"/>
      <c r="AG636" s="4"/>
      <c r="AH636" s="21"/>
      <c r="AI636" s="4"/>
      <c r="AJ636" s="9"/>
    </row>
    <row r="637" spans="1:36" x14ac:dyDescent="0.25">
      <c r="A637" s="4"/>
      <c r="B637" s="9"/>
      <c r="C637" s="4"/>
      <c r="D637" s="9"/>
      <c r="E637" s="4"/>
      <c r="F637" s="21"/>
      <c r="G637" s="4"/>
      <c r="H637" s="9"/>
      <c r="I637" s="4"/>
      <c r="J637" s="9"/>
      <c r="K637" s="4"/>
      <c r="L637" s="9"/>
      <c r="M637" s="4"/>
      <c r="N637" s="9"/>
      <c r="O637" s="4"/>
      <c r="P637" s="9"/>
      <c r="Q637" s="4"/>
      <c r="R637" s="9"/>
      <c r="S637" s="4"/>
      <c r="T637" s="9"/>
      <c r="U637" s="4"/>
      <c r="V637" s="9"/>
      <c r="W637" s="4"/>
      <c r="X637" s="9"/>
      <c r="Y637" s="4"/>
      <c r="Z637" s="9"/>
      <c r="AA637" s="4"/>
      <c r="AB637" s="9"/>
      <c r="AC637" s="4"/>
      <c r="AD637" s="9"/>
      <c r="AE637" s="4"/>
      <c r="AF637" s="9"/>
      <c r="AG637" s="4"/>
      <c r="AH637" s="21"/>
      <c r="AI637" s="4"/>
      <c r="AJ637" s="9"/>
    </row>
    <row r="638" spans="1:36" x14ac:dyDescent="0.25">
      <c r="A638" s="4"/>
      <c r="B638" s="9"/>
      <c r="C638" s="4"/>
      <c r="D638" s="9"/>
      <c r="E638" s="4"/>
      <c r="F638" s="21"/>
      <c r="G638" s="4"/>
      <c r="H638" s="9"/>
      <c r="I638" s="4"/>
      <c r="J638" s="9"/>
      <c r="K638" s="4"/>
      <c r="L638" s="9"/>
      <c r="M638" s="4"/>
      <c r="N638" s="9"/>
      <c r="O638" s="4"/>
      <c r="P638" s="9"/>
      <c r="Q638" s="4"/>
      <c r="R638" s="9"/>
      <c r="S638" s="4"/>
      <c r="T638" s="9"/>
      <c r="U638" s="4"/>
      <c r="V638" s="9"/>
      <c r="W638" s="4"/>
      <c r="X638" s="9"/>
      <c r="Y638" s="4"/>
      <c r="Z638" s="9"/>
      <c r="AA638" s="4"/>
      <c r="AB638" s="9"/>
      <c r="AC638" s="4"/>
      <c r="AD638" s="9"/>
      <c r="AE638" s="4"/>
      <c r="AF638" s="9"/>
      <c r="AG638" s="4"/>
      <c r="AH638" s="21"/>
      <c r="AI638" s="4"/>
      <c r="AJ638" s="9"/>
    </row>
    <row r="639" spans="1:36" x14ac:dyDescent="0.25">
      <c r="A639" s="4"/>
      <c r="B639" s="9"/>
      <c r="C639" s="4"/>
      <c r="D639" s="9"/>
      <c r="E639" s="4"/>
      <c r="F639" s="21"/>
      <c r="G639" s="4"/>
      <c r="H639" s="9"/>
      <c r="I639" s="4"/>
      <c r="J639" s="9"/>
      <c r="K639" s="4"/>
      <c r="L639" s="9"/>
      <c r="M639" s="4"/>
      <c r="N639" s="9"/>
      <c r="O639" s="4"/>
      <c r="P639" s="9"/>
      <c r="Q639" s="4"/>
      <c r="R639" s="9"/>
      <c r="S639" s="4"/>
      <c r="T639" s="9"/>
      <c r="U639" s="4"/>
      <c r="V639" s="9"/>
      <c r="W639" s="4"/>
      <c r="X639" s="9"/>
      <c r="Y639" s="4"/>
      <c r="Z639" s="9"/>
      <c r="AA639" s="4"/>
      <c r="AB639" s="9"/>
      <c r="AC639" s="4"/>
      <c r="AD639" s="9"/>
      <c r="AE639" s="4"/>
      <c r="AF639" s="9"/>
      <c r="AG639" s="4"/>
      <c r="AH639" s="21"/>
      <c r="AI639" s="4"/>
      <c r="AJ639" s="9"/>
    </row>
    <row r="640" spans="1:36" x14ac:dyDescent="0.25">
      <c r="A640" s="4"/>
      <c r="B640" s="9"/>
      <c r="C640" s="4"/>
      <c r="D640" s="9"/>
      <c r="E640" s="4"/>
      <c r="F640" s="21"/>
      <c r="G640" s="4"/>
      <c r="H640" s="9"/>
      <c r="I640" s="4"/>
      <c r="J640" s="9"/>
      <c r="K640" s="4"/>
      <c r="L640" s="9"/>
      <c r="M640" s="4"/>
      <c r="N640" s="9"/>
      <c r="O640" s="4"/>
      <c r="P640" s="9"/>
      <c r="Q640" s="4"/>
      <c r="R640" s="9"/>
      <c r="S640" s="4"/>
      <c r="T640" s="9"/>
      <c r="U640" s="4"/>
      <c r="V640" s="9"/>
      <c r="W640" s="4"/>
      <c r="X640" s="9"/>
      <c r="Y640" s="4"/>
      <c r="Z640" s="9"/>
      <c r="AA640" s="4"/>
      <c r="AB640" s="9"/>
      <c r="AC640" s="4"/>
      <c r="AD640" s="9"/>
      <c r="AE640" s="4"/>
      <c r="AF640" s="9"/>
      <c r="AG640" s="4"/>
      <c r="AH640" s="21"/>
      <c r="AI640" s="4"/>
      <c r="AJ640" s="9"/>
    </row>
    <row r="641" spans="1:36" x14ac:dyDescent="0.25">
      <c r="A641" s="4"/>
      <c r="B641" s="9"/>
      <c r="C641" s="4"/>
      <c r="D641" s="9"/>
      <c r="E641" s="4"/>
      <c r="F641" s="21"/>
      <c r="G641" s="4"/>
      <c r="H641" s="9"/>
      <c r="I641" s="4"/>
      <c r="J641" s="9"/>
      <c r="K641" s="4"/>
      <c r="L641" s="9"/>
      <c r="M641" s="4"/>
      <c r="N641" s="9"/>
      <c r="O641" s="4"/>
      <c r="P641" s="9"/>
      <c r="Q641" s="4"/>
      <c r="R641" s="9"/>
      <c r="S641" s="4"/>
      <c r="T641" s="9"/>
      <c r="U641" s="4"/>
      <c r="V641" s="9"/>
      <c r="W641" s="4"/>
      <c r="X641" s="9"/>
      <c r="Y641" s="4"/>
      <c r="Z641" s="9"/>
      <c r="AA641" s="4"/>
      <c r="AB641" s="9"/>
      <c r="AC641" s="4"/>
      <c r="AD641" s="9"/>
      <c r="AE641" s="4"/>
      <c r="AF641" s="9"/>
      <c r="AG641" s="4"/>
      <c r="AH641" s="21"/>
      <c r="AI641" s="4"/>
      <c r="AJ641" s="9"/>
    </row>
    <row r="642" spans="1:36" x14ac:dyDescent="0.25">
      <c r="A642" s="4"/>
      <c r="B642" s="9"/>
      <c r="C642" s="4"/>
      <c r="D642" s="9"/>
      <c r="E642" s="4"/>
      <c r="F642" s="21"/>
      <c r="G642" s="4"/>
      <c r="H642" s="9"/>
      <c r="I642" s="4"/>
      <c r="J642" s="9"/>
      <c r="K642" s="4"/>
      <c r="L642" s="9"/>
      <c r="M642" s="4"/>
      <c r="N642" s="9"/>
      <c r="O642" s="4"/>
      <c r="P642" s="9"/>
      <c r="Q642" s="4"/>
      <c r="R642" s="9"/>
      <c r="S642" s="4"/>
      <c r="T642" s="9"/>
      <c r="U642" s="4"/>
      <c r="V642" s="9"/>
      <c r="W642" s="4"/>
      <c r="X642" s="9"/>
      <c r="Y642" s="4"/>
      <c r="Z642" s="9"/>
      <c r="AA642" s="4"/>
      <c r="AB642" s="9"/>
      <c r="AC642" s="4"/>
      <c r="AD642" s="9"/>
      <c r="AE642" s="4"/>
      <c r="AF642" s="9"/>
      <c r="AG642" s="4"/>
      <c r="AH642" s="21"/>
      <c r="AI642" s="4"/>
      <c r="AJ642" s="9"/>
    </row>
    <row r="643" spans="1:36" x14ac:dyDescent="0.25">
      <c r="A643" s="4"/>
      <c r="B643" s="9"/>
      <c r="C643" s="4"/>
      <c r="D643" s="9"/>
      <c r="E643" s="4"/>
      <c r="F643" s="21"/>
      <c r="G643" s="4"/>
      <c r="H643" s="9"/>
      <c r="I643" s="4"/>
      <c r="J643" s="9"/>
      <c r="K643" s="4"/>
      <c r="L643" s="9"/>
      <c r="M643" s="4"/>
      <c r="N643" s="9"/>
      <c r="O643" s="4"/>
      <c r="P643" s="9"/>
      <c r="Q643" s="4"/>
      <c r="R643" s="9"/>
      <c r="S643" s="4"/>
      <c r="T643" s="9"/>
      <c r="U643" s="4"/>
      <c r="V643" s="9"/>
      <c r="W643" s="4"/>
      <c r="X643" s="9"/>
      <c r="Y643" s="4"/>
      <c r="Z643" s="9"/>
      <c r="AA643" s="4"/>
      <c r="AB643" s="9"/>
      <c r="AC643" s="4"/>
      <c r="AD643" s="9"/>
      <c r="AE643" s="4"/>
      <c r="AF643" s="9"/>
      <c r="AG643" s="4"/>
      <c r="AH643" s="21"/>
      <c r="AI643" s="4"/>
      <c r="AJ643" s="9"/>
    </row>
    <row r="644" spans="1:36" x14ac:dyDescent="0.25">
      <c r="A644" s="4"/>
      <c r="B644" s="9"/>
      <c r="C644" s="4"/>
      <c r="D644" s="9"/>
      <c r="E644" s="4"/>
      <c r="F644" s="21"/>
      <c r="G644" s="4"/>
      <c r="H644" s="9"/>
      <c r="I644" s="4"/>
      <c r="J644" s="9"/>
      <c r="K644" s="4"/>
      <c r="L644" s="9"/>
      <c r="M644" s="4"/>
      <c r="N644" s="9"/>
      <c r="O644" s="4"/>
      <c r="P644" s="9"/>
      <c r="Q644" s="4"/>
      <c r="R644" s="9"/>
      <c r="S644" s="4"/>
      <c r="T644" s="9"/>
      <c r="U644" s="4"/>
      <c r="V644" s="9"/>
      <c r="W644" s="4"/>
      <c r="X644" s="9"/>
      <c r="Y644" s="4"/>
      <c r="Z644" s="9"/>
      <c r="AA644" s="4"/>
      <c r="AB644" s="9"/>
      <c r="AC644" s="4"/>
      <c r="AD644" s="9"/>
      <c r="AE644" s="4"/>
      <c r="AF644" s="9"/>
      <c r="AG644" s="4"/>
      <c r="AH644" s="21"/>
      <c r="AI644" s="4"/>
      <c r="AJ644" s="9"/>
    </row>
    <row r="645" spans="1:36" x14ac:dyDescent="0.25">
      <c r="A645" s="4"/>
      <c r="B645" s="9"/>
      <c r="C645" s="4"/>
      <c r="D645" s="9"/>
      <c r="E645" s="4"/>
      <c r="F645" s="21"/>
      <c r="G645" s="4"/>
      <c r="H645" s="9"/>
      <c r="I645" s="4"/>
      <c r="J645" s="9"/>
      <c r="K645" s="4"/>
      <c r="L645" s="9"/>
      <c r="M645" s="4"/>
      <c r="N645" s="9"/>
      <c r="O645" s="4"/>
      <c r="P645" s="9"/>
      <c r="Q645" s="4"/>
      <c r="R645" s="9"/>
      <c r="S645" s="4"/>
      <c r="T645" s="9"/>
      <c r="U645" s="4"/>
      <c r="V645" s="9"/>
      <c r="W645" s="4"/>
      <c r="X645" s="9"/>
      <c r="Y645" s="4"/>
      <c r="Z645" s="9"/>
      <c r="AA645" s="4"/>
      <c r="AB645" s="9"/>
      <c r="AC645" s="4"/>
      <c r="AD645" s="9"/>
      <c r="AE645" s="4"/>
      <c r="AF645" s="9"/>
      <c r="AG645" s="4"/>
      <c r="AH645" s="21"/>
      <c r="AI645" s="4"/>
      <c r="AJ645" s="9"/>
    </row>
    <row r="646" spans="1:36" x14ac:dyDescent="0.25">
      <c r="A646" s="4"/>
      <c r="B646" s="9"/>
      <c r="C646" s="4"/>
      <c r="D646" s="9"/>
      <c r="E646" s="4"/>
      <c r="F646" s="21"/>
      <c r="G646" s="4"/>
      <c r="H646" s="9"/>
      <c r="I646" s="4"/>
      <c r="J646" s="9"/>
      <c r="K646" s="4"/>
      <c r="L646" s="9"/>
      <c r="M646" s="4"/>
      <c r="N646" s="9"/>
      <c r="O646" s="4"/>
      <c r="P646" s="9"/>
      <c r="Q646" s="4"/>
      <c r="R646" s="9"/>
      <c r="S646" s="4"/>
      <c r="T646" s="9"/>
      <c r="U646" s="4"/>
      <c r="V646" s="9"/>
      <c r="W646" s="4"/>
      <c r="X646" s="9"/>
      <c r="Y646" s="4"/>
      <c r="Z646" s="9"/>
      <c r="AA646" s="4"/>
      <c r="AB646" s="9"/>
      <c r="AC646" s="4"/>
      <c r="AD646" s="9"/>
      <c r="AE646" s="4"/>
      <c r="AF646" s="9"/>
      <c r="AG646" s="4"/>
      <c r="AH646" s="21"/>
      <c r="AI646" s="4"/>
      <c r="AJ646" s="9"/>
    </row>
    <row r="647" spans="1:36" x14ac:dyDescent="0.25">
      <c r="A647" s="4"/>
      <c r="B647" s="9"/>
      <c r="C647" s="4"/>
      <c r="D647" s="9"/>
      <c r="E647" s="4"/>
      <c r="F647" s="21"/>
      <c r="G647" s="4"/>
      <c r="H647" s="9"/>
      <c r="I647" s="4"/>
      <c r="J647" s="9"/>
      <c r="K647" s="4"/>
      <c r="L647" s="9"/>
      <c r="M647" s="4"/>
      <c r="N647" s="9"/>
      <c r="O647" s="4"/>
      <c r="P647" s="9"/>
      <c r="Q647" s="4"/>
      <c r="R647" s="9"/>
      <c r="S647" s="4"/>
      <c r="T647" s="9"/>
      <c r="U647" s="4"/>
      <c r="V647" s="9"/>
      <c r="W647" s="4"/>
      <c r="X647" s="9"/>
      <c r="Y647" s="4"/>
      <c r="Z647" s="9"/>
      <c r="AA647" s="4"/>
      <c r="AB647" s="9"/>
      <c r="AC647" s="4"/>
      <c r="AD647" s="9"/>
      <c r="AE647" s="4"/>
      <c r="AF647" s="9"/>
      <c r="AG647" s="4"/>
      <c r="AH647" s="21"/>
      <c r="AI647" s="4"/>
      <c r="AJ647" s="9"/>
    </row>
    <row r="648" spans="1:36" x14ac:dyDescent="0.25">
      <c r="A648" s="4"/>
      <c r="B648" s="9"/>
      <c r="C648" s="4"/>
      <c r="D648" s="9"/>
      <c r="E648" s="4"/>
      <c r="F648" s="21"/>
      <c r="G648" s="4"/>
      <c r="H648" s="9"/>
      <c r="I648" s="4"/>
      <c r="J648" s="9"/>
      <c r="K648" s="4"/>
      <c r="L648" s="9"/>
      <c r="M648" s="4"/>
      <c r="N648" s="9"/>
      <c r="O648" s="4"/>
      <c r="P648" s="9"/>
      <c r="Q648" s="4"/>
      <c r="R648" s="9"/>
      <c r="S648" s="4"/>
      <c r="T648" s="9"/>
      <c r="U648" s="4"/>
      <c r="V648" s="9"/>
      <c r="W648" s="4"/>
      <c r="X648" s="9"/>
      <c r="Y648" s="4"/>
      <c r="Z648" s="9"/>
      <c r="AA648" s="4"/>
      <c r="AB648" s="9"/>
      <c r="AC648" s="4"/>
      <c r="AD648" s="9"/>
      <c r="AE648" s="4"/>
      <c r="AF648" s="9"/>
      <c r="AG648" s="4"/>
      <c r="AH648" s="21"/>
      <c r="AI648" s="4"/>
      <c r="AJ648" s="9"/>
    </row>
    <row r="649" spans="1:36" x14ac:dyDescent="0.25">
      <c r="A649" s="4"/>
      <c r="B649" s="9"/>
      <c r="C649" s="4"/>
      <c r="D649" s="9"/>
      <c r="E649" s="4"/>
      <c r="F649" s="21"/>
      <c r="G649" s="4"/>
      <c r="H649" s="9"/>
      <c r="I649" s="4"/>
      <c r="J649" s="9"/>
      <c r="K649" s="4"/>
      <c r="L649" s="9"/>
      <c r="M649" s="4"/>
      <c r="N649" s="9"/>
      <c r="O649" s="4"/>
      <c r="P649" s="9"/>
      <c r="Q649" s="4"/>
      <c r="R649" s="9"/>
      <c r="S649" s="4"/>
      <c r="T649" s="9"/>
      <c r="U649" s="4"/>
      <c r="V649" s="9"/>
      <c r="W649" s="4"/>
      <c r="X649" s="9"/>
      <c r="Y649" s="4"/>
      <c r="Z649" s="9"/>
      <c r="AA649" s="4"/>
      <c r="AB649" s="9"/>
      <c r="AC649" s="4"/>
      <c r="AD649" s="9"/>
      <c r="AE649" s="4"/>
      <c r="AF649" s="9"/>
      <c r="AG649" s="4"/>
      <c r="AH649" s="21"/>
      <c r="AI649" s="4"/>
      <c r="AJ649" s="9"/>
    </row>
    <row r="650" spans="1:36" x14ac:dyDescent="0.25">
      <c r="A650" s="4"/>
      <c r="B650" s="9"/>
      <c r="C650" s="4"/>
      <c r="D650" s="9"/>
      <c r="E650" s="4"/>
      <c r="F650" s="21"/>
      <c r="G650" s="4"/>
      <c r="H650" s="9"/>
      <c r="I650" s="4"/>
      <c r="J650" s="9"/>
      <c r="K650" s="4"/>
      <c r="L650" s="9"/>
      <c r="M650" s="4"/>
      <c r="N650" s="9"/>
      <c r="O650" s="4"/>
      <c r="P650" s="9"/>
      <c r="Q650" s="4"/>
      <c r="R650" s="9"/>
      <c r="S650" s="4"/>
      <c r="T650" s="9"/>
      <c r="U650" s="4"/>
      <c r="V650" s="9"/>
      <c r="W650" s="4"/>
      <c r="X650" s="9"/>
      <c r="Y650" s="4"/>
      <c r="Z650" s="9"/>
      <c r="AA650" s="4"/>
      <c r="AB650" s="9"/>
      <c r="AC650" s="4"/>
      <c r="AD650" s="9"/>
      <c r="AE650" s="4"/>
      <c r="AF650" s="9"/>
      <c r="AG650" s="4"/>
      <c r="AH650" s="21"/>
      <c r="AI650" s="4"/>
      <c r="AJ650" s="9"/>
    </row>
    <row r="651" spans="1:36" x14ac:dyDescent="0.25">
      <c r="A651" s="4"/>
      <c r="B651" s="9"/>
      <c r="C651" s="4"/>
      <c r="D651" s="9"/>
      <c r="E651" s="4"/>
      <c r="F651" s="21"/>
      <c r="G651" s="4"/>
      <c r="H651" s="9"/>
      <c r="I651" s="4"/>
      <c r="J651" s="9"/>
      <c r="K651" s="4"/>
      <c r="L651" s="9"/>
      <c r="M651" s="4"/>
      <c r="N651" s="9"/>
      <c r="O651" s="4"/>
      <c r="P651" s="9"/>
      <c r="Q651" s="4"/>
      <c r="R651" s="9"/>
      <c r="S651" s="4"/>
      <c r="T651" s="9"/>
      <c r="U651" s="4"/>
      <c r="V651" s="9"/>
      <c r="W651" s="4"/>
      <c r="X651" s="9"/>
      <c r="Y651" s="4"/>
      <c r="Z651" s="9"/>
      <c r="AA651" s="4"/>
      <c r="AB651" s="9"/>
      <c r="AC651" s="4"/>
      <c r="AD651" s="9"/>
      <c r="AE651" s="4"/>
      <c r="AF651" s="9"/>
      <c r="AG651" s="4"/>
      <c r="AH651" s="21"/>
      <c r="AI651" s="4"/>
      <c r="AJ651" s="9"/>
    </row>
    <row r="652" spans="1:36" x14ac:dyDescent="0.25">
      <c r="A652" s="4"/>
      <c r="B652" s="9"/>
      <c r="C652" s="4"/>
      <c r="D652" s="9"/>
      <c r="E652" s="4"/>
      <c r="F652" s="21"/>
      <c r="G652" s="4"/>
      <c r="H652" s="9"/>
      <c r="I652" s="4"/>
      <c r="J652" s="9"/>
      <c r="K652" s="4"/>
      <c r="L652" s="9"/>
      <c r="M652" s="4"/>
      <c r="N652" s="9"/>
      <c r="O652" s="4"/>
      <c r="P652" s="9"/>
      <c r="Q652" s="4"/>
      <c r="R652" s="9"/>
      <c r="S652" s="4"/>
      <c r="T652" s="9"/>
      <c r="U652" s="4"/>
      <c r="V652" s="9"/>
      <c r="W652" s="4"/>
      <c r="X652" s="9"/>
      <c r="Y652" s="4"/>
      <c r="Z652" s="9"/>
      <c r="AA652" s="4"/>
      <c r="AB652" s="9"/>
      <c r="AC652" s="4"/>
      <c r="AD652" s="9"/>
      <c r="AE652" s="4"/>
      <c r="AF652" s="9"/>
      <c r="AG652" s="4"/>
      <c r="AH652" s="21"/>
      <c r="AI652" s="4"/>
      <c r="AJ652" s="9"/>
    </row>
    <row r="653" spans="1:36" x14ac:dyDescent="0.25">
      <c r="A653" s="4"/>
      <c r="B653" s="9"/>
      <c r="C653" s="4"/>
      <c r="D653" s="9"/>
      <c r="E653" s="4"/>
      <c r="F653" s="21"/>
      <c r="G653" s="4"/>
      <c r="H653" s="9"/>
      <c r="I653" s="4"/>
      <c r="J653" s="9"/>
      <c r="K653" s="4"/>
      <c r="L653" s="9"/>
      <c r="M653" s="4"/>
      <c r="N653" s="9"/>
      <c r="O653" s="4"/>
      <c r="P653" s="9"/>
      <c r="Q653" s="4"/>
      <c r="R653" s="9"/>
      <c r="S653" s="4"/>
      <c r="T653" s="9"/>
      <c r="U653" s="4"/>
      <c r="V653" s="9"/>
      <c r="W653" s="4"/>
      <c r="X653" s="9"/>
      <c r="Y653" s="4"/>
      <c r="Z653" s="9"/>
      <c r="AA653" s="4"/>
      <c r="AB653" s="9"/>
      <c r="AC653" s="4"/>
      <c r="AD653" s="9"/>
      <c r="AE653" s="4"/>
      <c r="AF653" s="9"/>
      <c r="AG653" s="4"/>
      <c r="AH653" s="21"/>
      <c r="AI653" s="4"/>
      <c r="AJ653" s="9"/>
    </row>
    <row r="654" spans="1:36" x14ac:dyDescent="0.25">
      <c r="A654" s="4"/>
      <c r="B654" s="9"/>
      <c r="C654" s="4"/>
      <c r="D654" s="9"/>
      <c r="E654" s="4"/>
      <c r="F654" s="21"/>
      <c r="G654" s="4"/>
      <c r="H654" s="9"/>
      <c r="I654" s="4"/>
      <c r="J654" s="9"/>
      <c r="K654" s="4"/>
      <c r="L654" s="9"/>
      <c r="M654" s="4"/>
      <c r="N654" s="9"/>
      <c r="O654" s="4"/>
      <c r="P654" s="9"/>
      <c r="Q654" s="4"/>
      <c r="R654" s="9"/>
      <c r="S654" s="4"/>
      <c r="T654" s="9"/>
      <c r="U654" s="4"/>
      <c r="V654" s="9"/>
      <c r="W654" s="4"/>
      <c r="X654" s="9"/>
      <c r="Y654" s="4"/>
      <c r="Z654" s="9"/>
      <c r="AA654" s="4"/>
      <c r="AB654" s="9"/>
      <c r="AC654" s="4"/>
      <c r="AD654" s="9"/>
      <c r="AE654" s="4"/>
      <c r="AF654" s="9"/>
      <c r="AG654" s="4"/>
      <c r="AH654" s="21"/>
      <c r="AI654" s="4"/>
      <c r="AJ654" s="9"/>
    </row>
    <row r="655" spans="1:36" x14ac:dyDescent="0.25">
      <c r="A655" s="4"/>
      <c r="B655" s="9"/>
      <c r="C655" s="4"/>
      <c r="D655" s="9"/>
      <c r="E655" s="4"/>
      <c r="F655" s="21"/>
      <c r="G655" s="4"/>
      <c r="H655" s="9"/>
      <c r="I655" s="4"/>
      <c r="J655" s="9"/>
      <c r="K655" s="4"/>
      <c r="L655" s="9"/>
      <c r="M655" s="4"/>
      <c r="N655" s="9"/>
      <c r="O655" s="4"/>
      <c r="P655" s="9"/>
      <c r="Q655" s="4"/>
      <c r="R655" s="9"/>
      <c r="S655" s="4"/>
      <c r="T655" s="9"/>
      <c r="U655" s="4"/>
      <c r="V655" s="9"/>
      <c r="W655" s="4"/>
      <c r="X655" s="9"/>
      <c r="Y655" s="4"/>
      <c r="Z655" s="9"/>
      <c r="AA655" s="4"/>
      <c r="AB655" s="9"/>
      <c r="AC655" s="4"/>
      <c r="AD655" s="9"/>
      <c r="AE655" s="4"/>
      <c r="AF655" s="9"/>
      <c r="AG655" s="4"/>
      <c r="AH655" s="21"/>
      <c r="AI655" s="4"/>
      <c r="AJ655" s="9"/>
    </row>
    <row r="656" spans="1:36" x14ac:dyDescent="0.25">
      <c r="A656" s="4"/>
      <c r="B656" s="9"/>
      <c r="C656" s="4"/>
      <c r="D656" s="9"/>
      <c r="E656" s="4"/>
      <c r="F656" s="21"/>
      <c r="G656" s="4"/>
      <c r="H656" s="9"/>
      <c r="I656" s="4"/>
      <c r="J656" s="9"/>
      <c r="K656" s="4"/>
      <c r="L656" s="9"/>
      <c r="M656" s="4"/>
      <c r="N656" s="9"/>
      <c r="O656" s="4"/>
      <c r="P656" s="9"/>
      <c r="Q656" s="4"/>
      <c r="R656" s="9"/>
      <c r="S656" s="4"/>
      <c r="T656" s="9"/>
      <c r="U656" s="4"/>
      <c r="V656" s="9"/>
      <c r="W656" s="4"/>
      <c r="X656" s="9"/>
      <c r="Y656" s="4"/>
      <c r="Z656" s="9"/>
      <c r="AA656" s="4"/>
      <c r="AB656" s="9"/>
      <c r="AC656" s="4"/>
      <c r="AD656" s="9"/>
      <c r="AE656" s="4"/>
      <c r="AF656" s="9"/>
      <c r="AG656" s="4"/>
      <c r="AH656" s="21"/>
      <c r="AI656" s="4"/>
      <c r="AJ656" s="9"/>
    </row>
    <row r="657" spans="1:36" x14ac:dyDescent="0.25">
      <c r="A657" s="4"/>
      <c r="B657" s="9"/>
      <c r="C657" s="4"/>
      <c r="D657" s="9"/>
      <c r="E657" s="4"/>
      <c r="F657" s="21"/>
      <c r="G657" s="4"/>
      <c r="H657" s="9"/>
      <c r="I657" s="4"/>
      <c r="J657" s="9"/>
      <c r="K657" s="4"/>
      <c r="L657" s="9"/>
      <c r="M657" s="4"/>
      <c r="N657" s="9"/>
      <c r="O657" s="4"/>
      <c r="P657" s="9"/>
      <c r="Q657" s="4"/>
      <c r="R657" s="9"/>
      <c r="S657" s="4"/>
      <c r="T657" s="9"/>
      <c r="U657" s="4"/>
      <c r="V657" s="9"/>
      <c r="W657" s="4"/>
      <c r="X657" s="9"/>
      <c r="Y657" s="4"/>
      <c r="Z657" s="9"/>
      <c r="AA657" s="4"/>
      <c r="AB657" s="9"/>
      <c r="AC657" s="4"/>
      <c r="AD657" s="9"/>
      <c r="AE657" s="4"/>
      <c r="AF657" s="9"/>
      <c r="AG657" s="4"/>
      <c r="AH657" s="21"/>
      <c r="AI657" s="4"/>
      <c r="AJ657" s="9"/>
    </row>
    <row r="658" spans="1:36" x14ac:dyDescent="0.25">
      <c r="A658" s="4"/>
      <c r="B658" s="9"/>
      <c r="C658" s="4"/>
      <c r="D658" s="9"/>
      <c r="E658" s="4"/>
      <c r="F658" s="21"/>
      <c r="G658" s="4"/>
      <c r="H658" s="9"/>
      <c r="I658" s="4"/>
      <c r="J658" s="9"/>
      <c r="K658" s="4"/>
      <c r="L658" s="9"/>
      <c r="M658" s="4"/>
      <c r="N658" s="9"/>
      <c r="O658" s="4"/>
      <c r="P658" s="9"/>
      <c r="Q658" s="4"/>
      <c r="R658" s="9"/>
      <c r="S658" s="4"/>
      <c r="T658" s="9"/>
      <c r="U658" s="4"/>
      <c r="V658" s="9"/>
      <c r="W658" s="4"/>
      <c r="X658" s="9"/>
      <c r="Y658" s="4"/>
      <c r="Z658" s="9"/>
      <c r="AA658" s="4"/>
      <c r="AB658" s="9"/>
      <c r="AC658" s="4"/>
      <c r="AD658" s="9"/>
      <c r="AE658" s="4"/>
      <c r="AF658" s="9"/>
      <c r="AG658" s="4"/>
      <c r="AH658" s="21"/>
      <c r="AI658" s="4"/>
      <c r="AJ658" s="9"/>
    </row>
    <row r="659" spans="1:36" x14ac:dyDescent="0.25">
      <c r="A659" s="4"/>
      <c r="B659" s="9"/>
      <c r="C659" s="4"/>
      <c r="D659" s="9"/>
      <c r="E659" s="4"/>
      <c r="F659" s="21"/>
      <c r="G659" s="4"/>
      <c r="H659" s="9"/>
      <c r="I659" s="4"/>
      <c r="J659" s="9"/>
      <c r="K659" s="4"/>
      <c r="L659" s="9"/>
      <c r="M659" s="4"/>
      <c r="N659" s="9"/>
      <c r="O659" s="4"/>
      <c r="P659" s="9"/>
      <c r="Q659" s="4"/>
      <c r="R659" s="9"/>
      <c r="S659" s="4"/>
      <c r="T659" s="9"/>
      <c r="U659" s="4"/>
      <c r="V659" s="9"/>
      <c r="W659" s="4"/>
      <c r="X659" s="9"/>
      <c r="Y659" s="4"/>
      <c r="Z659" s="9"/>
      <c r="AA659" s="4"/>
      <c r="AB659" s="9"/>
      <c r="AC659" s="4"/>
      <c r="AD659" s="9"/>
      <c r="AE659" s="4"/>
      <c r="AF659" s="9"/>
      <c r="AG659" s="4"/>
      <c r="AH659" s="21"/>
      <c r="AI659" s="4"/>
      <c r="AJ659" s="9"/>
    </row>
    <row r="660" spans="1:36" x14ac:dyDescent="0.25">
      <c r="A660" s="4"/>
      <c r="B660" s="9"/>
      <c r="C660" s="4"/>
      <c r="D660" s="9"/>
      <c r="E660" s="4"/>
      <c r="F660" s="21"/>
      <c r="G660" s="4"/>
      <c r="H660" s="9"/>
      <c r="I660" s="4"/>
      <c r="J660" s="9"/>
      <c r="K660" s="4"/>
      <c r="L660" s="9"/>
      <c r="M660" s="4"/>
      <c r="N660" s="9"/>
      <c r="O660" s="4"/>
      <c r="P660" s="9"/>
      <c r="Q660" s="4"/>
      <c r="R660" s="9"/>
      <c r="S660" s="4"/>
      <c r="T660" s="9"/>
      <c r="U660" s="4"/>
      <c r="V660" s="9"/>
      <c r="W660" s="4"/>
      <c r="X660" s="9"/>
      <c r="Y660" s="4"/>
      <c r="Z660" s="9"/>
      <c r="AA660" s="4"/>
      <c r="AB660" s="9"/>
      <c r="AC660" s="4"/>
      <c r="AD660" s="9"/>
      <c r="AE660" s="4"/>
      <c r="AF660" s="9"/>
      <c r="AG660" s="4"/>
      <c r="AH660" s="21"/>
      <c r="AI660" s="4"/>
      <c r="AJ660" s="9"/>
    </row>
    <row r="661" spans="1:36" x14ac:dyDescent="0.25">
      <c r="A661" s="4"/>
      <c r="B661" s="9"/>
      <c r="C661" s="4"/>
      <c r="D661" s="9"/>
      <c r="E661" s="4"/>
      <c r="F661" s="21"/>
      <c r="G661" s="4"/>
      <c r="H661" s="9"/>
      <c r="I661" s="4"/>
      <c r="J661" s="9"/>
      <c r="K661" s="4"/>
      <c r="L661" s="9"/>
      <c r="M661" s="4"/>
      <c r="N661" s="9"/>
      <c r="O661" s="4"/>
      <c r="P661" s="9"/>
      <c r="Q661" s="4"/>
      <c r="R661" s="9"/>
      <c r="S661" s="4"/>
      <c r="T661" s="9"/>
      <c r="U661" s="4"/>
      <c r="V661" s="9"/>
      <c r="W661" s="4"/>
      <c r="X661" s="9"/>
      <c r="Y661" s="4"/>
      <c r="Z661" s="9"/>
      <c r="AA661" s="4"/>
      <c r="AB661" s="9"/>
      <c r="AC661" s="4"/>
      <c r="AD661" s="9"/>
      <c r="AE661" s="4"/>
      <c r="AF661" s="9"/>
      <c r="AG661" s="4"/>
      <c r="AH661" s="21"/>
      <c r="AI661" s="4"/>
      <c r="AJ661" s="9"/>
    </row>
    <row r="662" spans="1:36" x14ac:dyDescent="0.25">
      <c r="A662" s="4"/>
      <c r="B662" s="9"/>
      <c r="C662" s="4"/>
      <c r="D662" s="9"/>
      <c r="E662" s="4"/>
      <c r="F662" s="21"/>
      <c r="G662" s="4"/>
      <c r="H662" s="9"/>
      <c r="I662" s="4"/>
      <c r="J662" s="9"/>
      <c r="K662" s="4"/>
      <c r="L662" s="9"/>
      <c r="M662" s="4"/>
      <c r="N662" s="9"/>
      <c r="O662" s="4"/>
      <c r="P662" s="9"/>
      <c r="Q662" s="4"/>
      <c r="R662" s="9"/>
      <c r="S662" s="4"/>
      <c r="T662" s="9"/>
      <c r="U662" s="4"/>
      <c r="V662" s="9"/>
      <c r="W662" s="4"/>
      <c r="X662" s="9"/>
      <c r="Y662" s="4"/>
      <c r="Z662" s="9"/>
      <c r="AA662" s="4"/>
      <c r="AB662" s="9"/>
      <c r="AC662" s="4"/>
      <c r="AD662" s="9"/>
      <c r="AE662" s="4"/>
      <c r="AF662" s="9"/>
      <c r="AG662" s="4"/>
      <c r="AH662" s="21"/>
      <c r="AI662" s="4"/>
      <c r="AJ662" s="9"/>
    </row>
    <row r="663" spans="1:36" x14ac:dyDescent="0.25">
      <c r="A663" s="4"/>
      <c r="B663" s="9"/>
      <c r="C663" s="4"/>
      <c r="D663" s="9"/>
      <c r="E663" s="4"/>
      <c r="F663" s="21"/>
      <c r="G663" s="4"/>
      <c r="H663" s="9"/>
      <c r="I663" s="4"/>
      <c r="J663" s="9"/>
      <c r="K663" s="4"/>
      <c r="L663" s="9"/>
      <c r="M663" s="4"/>
      <c r="N663" s="9"/>
      <c r="O663" s="4"/>
      <c r="P663" s="9"/>
      <c r="Q663" s="4"/>
      <c r="R663" s="9"/>
      <c r="S663" s="4"/>
      <c r="T663" s="9"/>
      <c r="U663" s="4"/>
      <c r="V663" s="9"/>
      <c r="W663" s="4"/>
      <c r="X663" s="9"/>
      <c r="Y663" s="4"/>
      <c r="Z663" s="9"/>
      <c r="AA663" s="4"/>
      <c r="AB663" s="9"/>
      <c r="AC663" s="4"/>
      <c r="AD663" s="9"/>
      <c r="AE663" s="4"/>
      <c r="AF663" s="9"/>
      <c r="AG663" s="4"/>
      <c r="AH663" s="21"/>
      <c r="AI663" s="4"/>
      <c r="AJ663" s="9"/>
    </row>
    <row r="664" spans="1:36" x14ac:dyDescent="0.25">
      <c r="A664" s="4"/>
      <c r="B664" s="9"/>
      <c r="C664" s="4"/>
      <c r="D664" s="9"/>
      <c r="E664" s="4"/>
      <c r="F664" s="21"/>
      <c r="G664" s="4"/>
      <c r="H664" s="9"/>
      <c r="I664" s="4"/>
      <c r="J664" s="9"/>
      <c r="K664" s="4"/>
      <c r="L664" s="9"/>
      <c r="M664" s="4"/>
      <c r="N664" s="9"/>
      <c r="O664" s="4"/>
      <c r="P664" s="9"/>
      <c r="Q664" s="4"/>
      <c r="R664" s="9"/>
      <c r="S664" s="4"/>
      <c r="T664" s="9"/>
      <c r="U664" s="4"/>
      <c r="V664" s="9"/>
      <c r="W664" s="4"/>
      <c r="X664" s="9"/>
      <c r="Y664" s="4"/>
      <c r="Z664" s="9"/>
      <c r="AA664" s="4"/>
      <c r="AB664" s="9"/>
      <c r="AC664" s="4"/>
      <c r="AD664" s="9"/>
      <c r="AE664" s="4"/>
      <c r="AF664" s="9"/>
      <c r="AG664" s="4"/>
      <c r="AH664" s="21"/>
      <c r="AI664" s="4"/>
      <c r="AJ664" s="9"/>
    </row>
    <row r="665" spans="1:36" x14ac:dyDescent="0.25">
      <c r="A665" s="4"/>
      <c r="B665" s="9"/>
      <c r="C665" s="4"/>
      <c r="D665" s="9"/>
      <c r="E665" s="4"/>
      <c r="F665" s="21"/>
      <c r="G665" s="4"/>
      <c r="H665" s="9"/>
      <c r="I665" s="4"/>
      <c r="J665" s="9"/>
      <c r="K665" s="4"/>
      <c r="L665" s="9"/>
      <c r="M665" s="4"/>
      <c r="N665" s="9"/>
      <c r="O665" s="4"/>
      <c r="P665" s="9"/>
      <c r="Q665" s="4"/>
      <c r="R665" s="9"/>
      <c r="S665" s="4"/>
      <c r="T665" s="9"/>
      <c r="U665" s="4"/>
      <c r="V665" s="9"/>
      <c r="W665" s="4"/>
      <c r="X665" s="9"/>
      <c r="Y665" s="4"/>
      <c r="Z665" s="9"/>
      <c r="AA665" s="4"/>
      <c r="AB665" s="9"/>
      <c r="AC665" s="4"/>
      <c r="AD665" s="9"/>
      <c r="AE665" s="4"/>
      <c r="AF665" s="9"/>
      <c r="AG665" s="4"/>
      <c r="AH665" s="21"/>
      <c r="AI665" s="4"/>
      <c r="AJ665" s="9"/>
    </row>
    <row r="666" spans="1:36" x14ac:dyDescent="0.25">
      <c r="A666" s="4"/>
      <c r="B666" s="9"/>
      <c r="C666" s="4"/>
      <c r="D666" s="9"/>
      <c r="E666" s="4"/>
      <c r="F666" s="21"/>
      <c r="G666" s="4"/>
      <c r="H666" s="9"/>
      <c r="I666" s="4"/>
      <c r="J666" s="9"/>
      <c r="K666" s="4"/>
      <c r="L666" s="9"/>
      <c r="M666" s="4"/>
      <c r="N666" s="9"/>
      <c r="O666" s="4"/>
      <c r="P666" s="9"/>
      <c r="Q666" s="4"/>
      <c r="R666" s="9"/>
      <c r="S666" s="4"/>
      <c r="T666" s="9"/>
      <c r="U666" s="4"/>
      <c r="V666" s="9"/>
      <c r="W666" s="4"/>
      <c r="X666" s="9"/>
      <c r="Y666" s="4"/>
      <c r="Z666" s="9"/>
      <c r="AA666" s="4"/>
      <c r="AB666" s="9"/>
      <c r="AC666" s="4"/>
      <c r="AD666" s="9"/>
      <c r="AE666" s="4"/>
      <c r="AF666" s="9"/>
      <c r="AG666" s="4"/>
      <c r="AH666" s="21"/>
      <c r="AI666" s="4"/>
      <c r="AJ666" s="9"/>
    </row>
    <row r="667" spans="1:36" x14ac:dyDescent="0.25">
      <c r="A667" s="4"/>
      <c r="B667" s="9"/>
      <c r="C667" s="4"/>
      <c r="D667" s="9"/>
      <c r="E667" s="4"/>
      <c r="F667" s="21"/>
      <c r="G667" s="4"/>
      <c r="H667" s="9"/>
      <c r="I667" s="4"/>
      <c r="J667" s="9"/>
      <c r="K667" s="4"/>
      <c r="L667" s="9"/>
      <c r="M667" s="4"/>
      <c r="N667" s="9"/>
      <c r="O667" s="4"/>
      <c r="P667" s="9"/>
      <c r="Q667" s="4"/>
      <c r="R667" s="9"/>
      <c r="S667" s="4"/>
      <c r="T667" s="9"/>
      <c r="U667" s="4"/>
      <c r="V667" s="9"/>
      <c r="W667" s="4"/>
      <c r="X667" s="9"/>
      <c r="Y667" s="4"/>
      <c r="Z667" s="9"/>
      <c r="AA667" s="4"/>
      <c r="AB667" s="9"/>
      <c r="AC667" s="4"/>
      <c r="AD667" s="9"/>
      <c r="AE667" s="4"/>
      <c r="AF667" s="9"/>
      <c r="AG667" s="4"/>
      <c r="AH667" s="21"/>
      <c r="AI667" s="4"/>
      <c r="AJ667" s="9"/>
    </row>
    <row r="668" spans="1:36" x14ac:dyDescent="0.25">
      <c r="A668" s="4"/>
      <c r="B668" s="9"/>
      <c r="C668" s="4"/>
      <c r="D668" s="9"/>
      <c r="E668" s="4"/>
      <c r="F668" s="21"/>
      <c r="G668" s="4"/>
      <c r="H668" s="9"/>
      <c r="I668" s="4"/>
      <c r="J668" s="9"/>
      <c r="K668" s="4"/>
      <c r="L668" s="9"/>
      <c r="M668" s="4"/>
      <c r="N668" s="9"/>
      <c r="O668" s="4"/>
      <c r="P668" s="9"/>
      <c r="Q668" s="4"/>
      <c r="R668" s="9"/>
      <c r="S668" s="4"/>
      <c r="T668" s="9"/>
      <c r="U668" s="4"/>
      <c r="V668" s="9"/>
      <c r="W668" s="4"/>
      <c r="X668" s="9"/>
      <c r="Y668" s="4"/>
      <c r="Z668" s="9"/>
      <c r="AA668" s="4"/>
      <c r="AB668" s="9"/>
      <c r="AC668" s="4"/>
      <c r="AD668" s="9"/>
      <c r="AE668" s="4"/>
      <c r="AF668" s="9"/>
      <c r="AG668" s="4"/>
      <c r="AH668" s="21"/>
      <c r="AI668" s="4"/>
      <c r="AJ668" s="9"/>
    </row>
    <row r="669" spans="1:36" x14ac:dyDescent="0.25">
      <c r="A669" s="4"/>
      <c r="B669" s="9"/>
      <c r="C669" s="4"/>
      <c r="D669" s="9"/>
      <c r="E669" s="4"/>
      <c r="F669" s="21"/>
      <c r="G669" s="4"/>
      <c r="H669" s="9"/>
      <c r="I669" s="4"/>
      <c r="J669" s="9"/>
      <c r="K669" s="4"/>
      <c r="L669" s="9"/>
      <c r="M669" s="4"/>
      <c r="N669" s="9"/>
      <c r="O669" s="4"/>
      <c r="P669" s="9"/>
      <c r="Q669" s="4"/>
      <c r="R669" s="9"/>
      <c r="S669" s="4"/>
      <c r="T669" s="9"/>
      <c r="U669" s="4"/>
      <c r="V669" s="9"/>
      <c r="W669" s="4"/>
      <c r="X669" s="9"/>
      <c r="Y669" s="4"/>
      <c r="Z669" s="9"/>
      <c r="AA669" s="4"/>
      <c r="AB669" s="9"/>
      <c r="AC669" s="4"/>
      <c r="AD669" s="9"/>
      <c r="AE669" s="4"/>
      <c r="AF669" s="9"/>
      <c r="AG669" s="4"/>
      <c r="AH669" s="21"/>
      <c r="AI669" s="4"/>
      <c r="AJ669" s="9"/>
    </row>
    <row r="670" spans="1:36" x14ac:dyDescent="0.25">
      <c r="A670" s="4"/>
      <c r="B670" s="9"/>
      <c r="C670" s="4"/>
      <c r="D670" s="9"/>
      <c r="E670" s="4"/>
      <c r="F670" s="21"/>
      <c r="G670" s="4"/>
      <c r="H670" s="9"/>
      <c r="I670" s="4"/>
      <c r="J670" s="9"/>
      <c r="K670" s="4"/>
      <c r="L670" s="9"/>
      <c r="M670" s="4"/>
      <c r="N670" s="9"/>
      <c r="O670" s="4"/>
      <c r="P670" s="9"/>
      <c r="Q670" s="4"/>
      <c r="R670" s="9"/>
      <c r="S670" s="4"/>
      <c r="T670" s="9"/>
      <c r="U670" s="4"/>
      <c r="V670" s="9"/>
      <c r="W670" s="4"/>
      <c r="X670" s="9"/>
      <c r="Y670" s="4"/>
      <c r="Z670" s="9"/>
      <c r="AA670" s="4"/>
      <c r="AB670" s="9"/>
      <c r="AC670" s="4"/>
      <c r="AD670" s="9"/>
      <c r="AE670" s="4"/>
      <c r="AF670" s="9"/>
      <c r="AG670" s="4"/>
      <c r="AH670" s="21"/>
      <c r="AI670" s="4"/>
      <c r="AJ670" s="9"/>
    </row>
    <row r="671" spans="1:36" x14ac:dyDescent="0.25">
      <c r="A671" s="4"/>
      <c r="B671" s="9"/>
      <c r="C671" s="4"/>
      <c r="D671" s="9"/>
      <c r="E671" s="4"/>
      <c r="F671" s="21"/>
      <c r="G671" s="4"/>
      <c r="H671" s="9"/>
      <c r="I671" s="4"/>
      <c r="J671" s="9"/>
      <c r="K671" s="4"/>
      <c r="L671" s="9"/>
      <c r="M671" s="4"/>
      <c r="N671" s="9"/>
      <c r="O671" s="4"/>
      <c r="P671" s="9"/>
      <c r="Q671" s="4"/>
      <c r="R671" s="9"/>
      <c r="S671" s="4"/>
      <c r="T671" s="9"/>
      <c r="U671" s="4"/>
      <c r="V671" s="9"/>
      <c r="W671" s="4"/>
      <c r="X671" s="9"/>
      <c r="Y671" s="4"/>
      <c r="Z671" s="9"/>
      <c r="AA671" s="4"/>
      <c r="AB671" s="9"/>
      <c r="AC671" s="4"/>
      <c r="AD671" s="9"/>
      <c r="AE671" s="4"/>
      <c r="AF671" s="9"/>
      <c r="AG671" s="4"/>
      <c r="AH671" s="21"/>
      <c r="AI671" s="4"/>
      <c r="AJ671" s="9"/>
    </row>
    <row r="672" spans="1:36" x14ac:dyDescent="0.25">
      <c r="A672" s="4"/>
      <c r="B672" s="9"/>
      <c r="C672" s="4"/>
      <c r="D672" s="9"/>
      <c r="E672" s="4"/>
      <c r="F672" s="21"/>
      <c r="G672" s="4"/>
      <c r="H672" s="9"/>
      <c r="I672" s="4"/>
      <c r="J672" s="9"/>
      <c r="K672" s="4"/>
      <c r="L672" s="9"/>
      <c r="M672" s="4"/>
      <c r="N672" s="9"/>
      <c r="O672" s="4"/>
      <c r="P672" s="9"/>
      <c r="Q672" s="4"/>
      <c r="R672" s="9"/>
      <c r="S672" s="4"/>
      <c r="T672" s="9"/>
      <c r="U672" s="4"/>
      <c r="V672" s="9"/>
      <c r="W672" s="4"/>
      <c r="X672" s="9"/>
      <c r="Y672" s="4"/>
      <c r="Z672" s="9"/>
      <c r="AA672" s="4"/>
      <c r="AB672" s="9"/>
      <c r="AC672" s="4"/>
      <c r="AD672" s="9"/>
      <c r="AE672" s="4"/>
      <c r="AF672" s="9"/>
      <c r="AG672" s="4"/>
      <c r="AH672" s="21"/>
      <c r="AI672" s="4"/>
      <c r="AJ672" s="9"/>
    </row>
    <row r="673" spans="1:36" x14ac:dyDescent="0.25">
      <c r="A673" s="4"/>
      <c r="B673" s="9"/>
      <c r="C673" s="4"/>
      <c r="D673" s="9"/>
      <c r="E673" s="4"/>
      <c r="F673" s="21"/>
      <c r="G673" s="4"/>
      <c r="H673" s="9"/>
      <c r="I673" s="4"/>
      <c r="J673" s="9"/>
      <c r="K673" s="4"/>
      <c r="L673" s="9"/>
      <c r="M673" s="4"/>
      <c r="N673" s="9"/>
      <c r="O673" s="4"/>
      <c r="P673" s="9"/>
      <c r="Q673" s="4"/>
      <c r="R673" s="9"/>
      <c r="S673" s="4"/>
      <c r="T673" s="9"/>
      <c r="U673" s="4"/>
      <c r="V673" s="9"/>
      <c r="W673" s="4"/>
      <c r="X673" s="9"/>
      <c r="Y673" s="4"/>
      <c r="Z673" s="9"/>
      <c r="AA673" s="4"/>
      <c r="AB673" s="9"/>
      <c r="AC673" s="4"/>
      <c r="AD673" s="9"/>
      <c r="AE673" s="4"/>
      <c r="AF673" s="9"/>
      <c r="AG673" s="4"/>
      <c r="AH673" s="21"/>
      <c r="AI673" s="4"/>
      <c r="AJ673" s="9"/>
    </row>
    <row r="674" spans="1:36" x14ac:dyDescent="0.25">
      <c r="A674" s="4"/>
      <c r="B674" s="9"/>
      <c r="C674" s="4"/>
      <c r="D674" s="9"/>
      <c r="E674" s="4"/>
      <c r="F674" s="21"/>
      <c r="G674" s="4"/>
      <c r="H674" s="9"/>
      <c r="I674" s="4"/>
      <c r="J674" s="9"/>
      <c r="K674" s="4"/>
      <c r="L674" s="9"/>
      <c r="M674" s="4"/>
      <c r="N674" s="9"/>
      <c r="O674" s="4"/>
      <c r="P674" s="9"/>
      <c r="Q674" s="4"/>
      <c r="R674" s="9"/>
      <c r="S674" s="4"/>
      <c r="T674" s="9"/>
      <c r="U674" s="4"/>
      <c r="V674" s="9"/>
      <c r="W674" s="4"/>
      <c r="X674" s="9"/>
      <c r="Y674" s="4"/>
      <c r="Z674" s="9"/>
      <c r="AA674" s="4"/>
      <c r="AB674" s="9"/>
      <c r="AC674" s="4"/>
      <c r="AD674" s="9"/>
      <c r="AE674" s="4"/>
      <c r="AF674" s="9"/>
      <c r="AG674" s="4"/>
      <c r="AH674" s="21"/>
      <c r="AI674" s="4"/>
      <c r="AJ674" s="9"/>
    </row>
    <row r="675" spans="1:36" x14ac:dyDescent="0.25">
      <c r="A675" s="4"/>
      <c r="B675" s="9"/>
      <c r="C675" s="4"/>
      <c r="D675" s="9"/>
      <c r="E675" s="4"/>
      <c r="F675" s="21"/>
      <c r="G675" s="4"/>
      <c r="H675" s="9"/>
      <c r="I675" s="4"/>
      <c r="J675" s="9"/>
      <c r="K675" s="4"/>
      <c r="L675" s="9"/>
      <c r="M675" s="4"/>
      <c r="N675" s="9"/>
      <c r="O675" s="4"/>
      <c r="P675" s="9"/>
      <c r="Q675" s="4"/>
      <c r="R675" s="9"/>
      <c r="S675" s="4"/>
      <c r="T675" s="9"/>
      <c r="U675" s="4"/>
      <c r="V675" s="9"/>
      <c r="W675" s="4"/>
      <c r="X675" s="9"/>
      <c r="Y675" s="4"/>
      <c r="Z675" s="9"/>
      <c r="AA675" s="4"/>
      <c r="AB675" s="9"/>
      <c r="AC675" s="4"/>
      <c r="AD675" s="9"/>
      <c r="AE675" s="4"/>
      <c r="AF675" s="9"/>
      <c r="AG675" s="4"/>
      <c r="AH675" s="21"/>
      <c r="AI675" s="4"/>
      <c r="AJ675" s="9"/>
    </row>
    <row r="676" spans="1:36" x14ac:dyDescent="0.25">
      <c r="A676" s="4"/>
      <c r="B676" s="9"/>
      <c r="C676" s="4"/>
      <c r="D676" s="9"/>
      <c r="E676" s="4"/>
      <c r="F676" s="21"/>
      <c r="G676" s="4"/>
      <c r="H676" s="9"/>
      <c r="I676" s="4"/>
      <c r="J676" s="9"/>
      <c r="K676" s="4"/>
      <c r="L676" s="9"/>
      <c r="M676" s="4"/>
      <c r="N676" s="9"/>
      <c r="O676" s="4"/>
      <c r="P676" s="9"/>
      <c r="Q676" s="4"/>
      <c r="R676" s="9"/>
      <c r="S676" s="4"/>
      <c r="T676" s="9"/>
      <c r="U676" s="4"/>
      <c r="V676" s="9"/>
      <c r="W676" s="4"/>
      <c r="X676" s="9"/>
      <c r="Y676" s="4"/>
      <c r="Z676" s="9"/>
      <c r="AA676" s="4"/>
      <c r="AB676" s="9"/>
      <c r="AC676" s="4"/>
      <c r="AD676" s="9"/>
      <c r="AE676" s="4"/>
      <c r="AF676" s="9"/>
      <c r="AG676" s="4"/>
      <c r="AH676" s="21"/>
      <c r="AI676" s="4"/>
      <c r="AJ676" s="9"/>
    </row>
    <row r="677" spans="1:36" x14ac:dyDescent="0.25">
      <c r="A677" s="4"/>
      <c r="B677" s="9"/>
      <c r="C677" s="4"/>
      <c r="D677" s="9"/>
      <c r="E677" s="4"/>
      <c r="F677" s="21"/>
      <c r="G677" s="4"/>
      <c r="H677" s="9"/>
      <c r="I677" s="4"/>
      <c r="J677" s="9"/>
      <c r="K677" s="4"/>
      <c r="L677" s="9"/>
      <c r="M677" s="4"/>
      <c r="N677" s="9"/>
      <c r="O677" s="4"/>
      <c r="P677" s="9"/>
      <c r="Q677" s="4"/>
      <c r="R677" s="9"/>
      <c r="S677" s="4"/>
      <c r="T677" s="9"/>
      <c r="U677" s="4"/>
      <c r="V677" s="9"/>
      <c r="W677" s="4"/>
      <c r="X677" s="9"/>
      <c r="Y677" s="4"/>
      <c r="Z677" s="9"/>
      <c r="AA677" s="4"/>
      <c r="AB677" s="9"/>
      <c r="AC677" s="4"/>
      <c r="AD677" s="9"/>
      <c r="AE677" s="4"/>
      <c r="AF677" s="9"/>
      <c r="AG677" s="4"/>
      <c r="AH677" s="21"/>
      <c r="AI677" s="4"/>
      <c r="AJ677" s="9"/>
    </row>
    <row r="678" spans="1:36" x14ac:dyDescent="0.25">
      <c r="A678" s="4"/>
      <c r="B678" s="9"/>
      <c r="C678" s="4"/>
      <c r="D678" s="9"/>
      <c r="E678" s="4"/>
      <c r="F678" s="21"/>
      <c r="G678" s="4"/>
      <c r="H678" s="9"/>
      <c r="I678" s="4"/>
      <c r="J678" s="9"/>
      <c r="K678" s="4"/>
      <c r="L678" s="9"/>
      <c r="M678" s="4"/>
      <c r="N678" s="9"/>
      <c r="O678" s="4"/>
      <c r="P678" s="9"/>
      <c r="Q678" s="4"/>
      <c r="R678" s="9"/>
      <c r="S678" s="4"/>
      <c r="T678" s="9"/>
      <c r="U678" s="4"/>
      <c r="V678" s="9"/>
      <c r="W678" s="4"/>
      <c r="X678" s="9"/>
      <c r="Y678" s="4"/>
      <c r="Z678" s="9"/>
      <c r="AA678" s="4"/>
      <c r="AB678" s="9"/>
      <c r="AC678" s="4"/>
      <c r="AD678" s="9"/>
      <c r="AE678" s="4"/>
      <c r="AF678" s="9"/>
      <c r="AG678" s="4"/>
      <c r="AH678" s="21"/>
      <c r="AI678" s="4"/>
      <c r="AJ678" s="9"/>
    </row>
    <row r="679" spans="1:36" x14ac:dyDescent="0.25">
      <c r="A679" s="4"/>
      <c r="B679" s="9"/>
      <c r="C679" s="4"/>
      <c r="D679" s="9"/>
      <c r="E679" s="4"/>
      <c r="F679" s="21"/>
      <c r="G679" s="4"/>
      <c r="H679" s="9"/>
      <c r="I679" s="4"/>
      <c r="J679" s="9"/>
      <c r="K679" s="4"/>
      <c r="L679" s="9"/>
      <c r="M679" s="4"/>
      <c r="N679" s="9"/>
      <c r="O679" s="4"/>
      <c r="P679" s="9"/>
      <c r="Q679" s="4"/>
      <c r="R679" s="9"/>
      <c r="S679" s="4"/>
      <c r="T679" s="9"/>
      <c r="U679" s="4"/>
      <c r="V679" s="9"/>
      <c r="W679" s="4"/>
      <c r="X679" s="9"/>
      <c r="Y679" s="4"/>
      <c r="Z679" s="9"/>
      <c r="AA679" s="4"/>
      <c r="AB679" s="9"/>
      <c r="AC679" s="4"/>
      <c r="AD679" s="9"/>
      <c r="AE679" s="4"/>
      <c r="AF679" s="9"/>
      <c r="AG679" s="4"/>
      <c r="AH679" s="21"/>
      <c r="AI679" s="4"/>
      <c r="AJ679" s="9"/>
    </row>
    <row r="680" spans="1:36" x14ac:dyDescent="0.25">
      <c r="A680" s="4"/>
      <c r="B680" s="9"/>
      <c r="C680" s="4"/>
      <c r="D680" s="9"/>
      <c r="E680" s="4"/>
      <c r="F680" s="21"/>
      <c r="G680" s="4"/>
      <c r="H680" s="9"/>
      <c r="I680" s="4"/>
      <c r="J680" s="9"/>
      <c r="K680" s="4"/>
      <c r="L680" s="9"/>
      <c r="M680" s="4"/>
      <c r="N680" s="9"/>
      <c r="O680" s="4"/>
      <c r="P680" s="9"/>
      <c r="Q680" s="4"/>
      <c r="R680" s="9"/>
      <c r="S680" s="4"/>
      <c r="T680" s="9"/>
      <c r="U680" s="4"/>
      <c r="V680" s="9"/>
      <c r="W680" s="4"/>
      <c r="X680" s="9"/>
      <c r="Y680" s="4"/>
      <c r="Z680" s="9"/>
      <c r="AA680" s="4"/>
      <c r="AB680" s="9"/>
      <c r="AC680" s="4"/>
      <c r="AD680" s="9"/>
      <c r="AE680" s="4"/>
      <c r="AF680" s="9"/>
      <c r="AG680" s="4"/>
      <c r="AH680" s="21"/>
      <c r="AI680" s="4"/>
      <c r="AJ680" s="9"/>
    </row>
    <row r="681" spans="1:36" x14ac:dyDescent="0.25">
      <c r="A681" s="4"/>
      <c r="B681" s="9"/>
      <c r="C681" s="4"/>
      <c r="D681" s="9"/>
      <c r="E681" s="4"/>
      <c r="F681" s="21"/>
      <c r="G681" s="4"/>
      <c r="H681" s="9"/>
      <c r="I681" s="4"/>
      <c r="J681" s="9"/>
      <c r="K681" s="4"/>
      <c r="L681" s="9"/>
      <c r="M681" s="4"/>
      <c r="N681" s="9"/>
      <c r="O681" s="4"/>
      <c r="P681" s="9"/>
      <c r="Q681" s="4"/>
      <c r="R681" s="9"/>
      <c r="S681" s="4"/>
      <c r="T681" s="9"/>
      <c r="U681" s="4"/>
      <c r="V681" s="9"/>
      <c r="W681" s="4"/>
      <c r="X681" s="9"/>
      <c r="Y681" s="4"/>
      <c r="Z681" s="9"/>
      <c r="AA681" s="4"/>
      <c r="AB681" s="9"/>
      <c r="AC681" s="4"/>
      <c r="AD681" s="9"/>
      <c r="AE681" s="4"/>
      <c r="AF681" s="9"/>
      <c r="AG681" s="4"/>
      <c r="AH681" s="21"/>
      <c r="AI681" s="4"/>
      <c r="AJ681" s="9"/>
    </row>
    <row r="682" spans="1:36" x14ac:dyDescent="0.25">
      <c r="A682" s="4"/>
      <c r="B682" s="9"/>
      <c r="C682" s="4"/>
      <c r="D682" s="9"/>
      <c r="E682" s="4"/>
      <c r="F682" s="21"/>
      <c r="G682" s="4"/>
      <c r="H682" s="9"/>
      <c r="I682" s="4"/>
      <c r="J682" s="9"/>
      <c r="K682" s="4"/>
      <c r="L682" s="9"/>
      <c r="M682" s="4"/>
      <c r="N682" s="9"/>
      <c r="O682" s="4"/>
      <c r="P682" s="9"/>
      <c r="Q682" s="4"/>
      <c r="R682" s="9"/>
      <c r="S682" s="4"/>
      <c r="T682" s="9"/>
      <c r="U682" s="4"/>
      <c r="V682" s="9"/>
      <c r="W682" s="4"/>
      <c r="X682" s="9"/>
      <c r="Y682" s="4"/>
      <c r="Z682" s="9"/>
      <c r="AA682" s="4"/>
      <c r="AB682" s="9"/>
      <c r="AC682" s="4"/>
      <c r="AD682" s="9"/>
      <c r="AE682" s="4"/>
      <c r="AF682" s="9"/>
      <c r="AG682" s="4"/>
      <c r="AH682" s="21"/>
      <c r="AI682" s="4"/>
      <c r="AJ682" s="9"/>
    </row>
    <row r="683" spans="1:36" x14ac:dyDescent="0.25">
      <c r="A683" s="4"/>
      <c r="B683" s="9"/>
      <c r="C683" s="4"/>
      <c r="D683" s="9"/>
      <c r="E683" s="4"/>
      <c r="F683" s="21"/>
      <c r="G683" s="4"/>
      <c r="H683" s="9"/>
      <c r="I683" s="4"/>
      <c r="J683" s="9"/>
      <c r="K683" s="4"/>
      <c r="L683" s="9"/>
      <c r="M683" s="4"/>
      <c r="N683" s="9"/>
      <c r="O683" s="4"/>
      <c r="P683" s="9"/>
      <c r="Q683" s="4"/>
      <c r="R683" s="9"/>
      <c r="S683" s="4"/>
      <c r="T683" s="9"/>
      <c r="U683" s="4"/>
      <c r="V683" s="9"/>
      <c r="W683" s="4"/>
      <c r="X683" s="9"/>
      <c r="Y683" s="4"/>
      <c r="Z683" s="9"/>
      <c r="AA683" s="4"/>
      <c r="AB683" s="9"/>
      <c r="AC683" s="4"/>
      <c r="AD683" s="9"/>
      <c r="AE683" s="4"/>
      <c r="AF683" s="9"/>
      <c r="AG683" s="4"/>
      <c r="AH683" s="21"/>
      <c r="AI683" s="4"/>
      <c r="AJ683" s="9"/>
    </row>
    <row r="684" spans="1:36" x14ac:dyDescent="0.25">
      <c r="A684" s="4"/>
      <c r="B684" s="9"/>
      <c r="C684" s="4"/>
      <c r="D684" s="9"/>
      <c r="E684" s="4"/>
      <c r="F684" s="21"/>
      <c r="G684" s="4"/>
      <c r="H684" s="9"/>
      <c r="I684" s="4"/>
      <c r="J684" s="9"/>
      <c r="K684" s="4"/>
      <c r="L684" s="9"/>
      <c r="M684" s="4"/>
      <c r="N684" s="9"/>
      <c r="O684" s="4"/>
      <c r="P684" s="9"/>
      <c r="Q684" s="4"/>
      <c r="R684" s="9"/>
      <c r="S684" s="4"/>
      <c r="T684" s="9"/>
      <c r="U684" s="4"/>
      <c r="V684" s="9"/>
      <c r="W684" s="4"/>
      <c r="X684" s="9"/>
      <c r="Y684" s="4"/>
      <c r="Z684" s="9"/>
      <c r="AA684" s="4"/>
      <c r="AB684" s="9"/>
      <c r="AC684" s="4"/>
      <c r="AD684" s="9"/>
      <c r="AE684" s="4"/>
      <c r="AF684" s="9"/>
      <c r="AG684" s="4"/>
      <c r="AH684" s="21"/>
      <c r="AI684" s="4"/>
      <c r="AJ684" s="9"/>
    </row>
    <row r="685" spans="1:36" x14ac:dyDescent="0.25">
      <c r="A685" s="4"/>
      <c r="B685" s="9"/>
      <c r="C685" s="4"/>
      <c r="D685" s="9"/>
      <c r="E685" s="4"/>
      <c r="F685" s="21"/>
      <c r="G685" s="4"/>
      <c r="H685" s="9"/>
      <c r="I685" s="4"/>
      <c r="J685" s="9"/>
      <c r="K685" s="4"/>
      <c r="L685" s="9"/>
      <c r="M685" s="4"/>
      <c r="N685" s="9"/>
      <c r="O685" s="4"/>
      <c r="P685" s="9"/>
      <c r="Q685" s="4"/>
      <c r="R685" s="9"/>
      <c r="S685" s="4"/>
      <c r="T685" s="9"/>
      <c r="U685" s="4"/>
      <c r="V685" s="9"/>
      <c r="W685" s="4"/>
      <c r="X685" s="9"/>
      <c r="Y685" s="4"/>
      <c r="Z685" s="9"/>
      <c r="AA685" s="4"/>
      <c r="AB685" s="9"/>
      <c r="AC685" s="4"/>
      <c r="AD685" s="9"/>
      <c r="AE685" s="4"/>
      <c r="AF685" s="9"/>
      <c r="AG685" s="4"/>
      <c r="AH685" s="21"/>
      <c r="AI685" s="4"/>
      <c r="AJ685" s="9"/>
    </row>
    <row r="686" spans="1:36" x14ac:dyDescent="0.25">
      <c r="A686" s="4"/>
      <c r="B686" s="9"/>
      <c r="C686" s="4"/>
      <c r="D686" s="9"/>
      <c r="E686" s="4"/>
      <c r="F686" s="21"/>
      <c r="G686" s="4"/>
      <c r="H686" s="9"/>
      <c r="I686" s="4"/>
      <c r="J686" s="9"/>
      <c r="K686" s="4"/>
      <c r="L686" s="9"/>
      <c r="M686" s="4"/>
      <c r="N686" s="9"/>
      <c r="O686" s="4"/>
      <c r="P686" s="9"/>
      <c r="Q686" s="4"/>
      <c r="R686" s="9"/>
      <c r="S686" s="4"/>
      <c r="T686" s="9"/>
      <c r="U686" s="4"/>
      <c r="V686" s="9"/>
      <c r="W686" s="4"/>
      <c r="X686" s="9"/>
      <c r="Y686" s="4"/>
      <c r="Z686" s="9"/>
      <c r="AA686" s="4"/>
      <c r="AB686" s="9"/>
      <c r="AC686" s="4"/>
      <c r="AD686" s="9"/>
      <c r="AE686" s="4"/>
      <c r="AF686" s="9"/>
      <c r="AG686" s="4"/>
      <c r="AH686" s="21"/>
      <c r="AI686" s="4"/>
      <c r="AJ686" s="9"/>
    </row>
    <row r="687" spans="1:36" x14ac:dyDescent="0.25">
      <c r="A687" s="4"/>
      <c r="B687" s="9"/>
      <c r="C687" s="4"/>
      <c r="D687" s="9"/>
      <c r="E687" s="4"/>
      <c r="F687" s="21"/>
      <c r="G687" s="4"/>
      <c r="H687" s="9"/>
      <c r="I687" s="4"/>
      <c r="J687" s="9"/>
      <c r="K687" s="4"/>
      <c r="L687" s="9"/>
      <c r="M687" s="4"/>
      <c r="N687" s="9"/>
      <c r="O687" s="4"/>
      <c r="P687" s="9"/>
      <c r="Q687" s="4"/>
      <c r="R687" s="9"/>
      <c r="S687" s="4"/>
      <c r="T687" s="9"/>
      <c r="U687" s="4"/>
      <c r="V687" s="9"/>
      <c r="W687" s="4"/>
      <c r="X687" s="9"/>
      <c r="Y687" s="4"/>
      <c r="Z687" s="9"/>
      <c r="AA687" s="4"/>
      <c r="AB687" s="9"/>
      <c r="AC687" s="4"/>
      <c r="AD687" s="9"/>
      <c r="AE687" s="4"/>
      <c r="AF687" s="9"/>
      <c r="AG687" s="4"/>
      <c r="AH687" s="21"/>
      <c r="AI687" s="4"/>
      <c r="AJ687" s="9"/>
    </row>
    <row r="688" spans="1:36" x14ac:dyDescent="0.25">
      <c r="A688" s="4"/>
      <c r="B688" s="9"/>
      <c r="C688" s="4"/>
      <c r="D688" s="9"/>
      <c r="E688" s="4"/>
      <c r="F688" s="21"/>
      <c r="G688" s="4"/>
      <c r="H688" s="9"/>
      <c r="I688" s="4"/>
      <c r="J688" s="9"/>
      <c r="K688" s="4"/>
      <c r="L688" s="9"/>
      <c r="M688" s="4"/>
      <c r="N688" s="9"/>
      <c r="O688" s="4"/>
      <c r="P688" s="9"/>
      <c r="Q688" s="4"/>
      <c r="R688" s="9"/>
      <c r="S688" s="4"/>
      <c r="T688" s="9"/>
      <c r="U688" s="4"/>
      <c r="V688" s="9"/>
      <c r="W688" s="4"/>
      <c r="X688" s="9"/>
      <c r="Y688" s="4"/>
      <c r="Z688" s="9"/>
      <c r="AA688" s="4"/>
      <c r="AB688" s="9"/>
      <c r="AC688" s="4"/>
      <c r="AD688" s="9"/>
      <c r="AE688" s="4"/>
      <c r="AF688" s="9"/>
      <c r="AG688" s="4"/>
      <c r="AH688" s="21"/>
      <c r="AI688" s="4"/>
      <c r="AJ688" s="9"/>
    </row>
    <row r="689" spans="1:36" x14ac:dyDescent="0.25">
      <c r="A689" s="4"/>
      <c r="B689" s="9"/>
      <c r="C689" s="4"/>
      <c r="D689" s="9"/>
      <c r="E689" s="4"/>
      <c r="F689" s="21"/>
      <c r="G689" s="4"/>
      <c r="H689" s="9"/>
      <c r="I689" s="4"/>
      <c r="J689" s="9"/>
      <c r="K689" s="4"/>
      <c r="L689" s="9"/>
      <c r="M689" s="4"/>
      <c r="N689" s="9"/>
      <c r="O689" s="4"/>
      <c r="P689" s="9"/>
      <c r="Q689" s="4"/>
      <c r="R689" s="9"/>
      <c r="S689" s="4"/>
      <c r="T689" s="9"/>
      <c r="U689" s="4"/>
      <c r="V689" s="9"/>
      <c r="W689" s="4"/>
      <c r="X689" s="9"/>
      <c r="Y689" s="4"/>
      <c r="Z689" s="9"/>
      <c r="AA689" s="4"/>
      <c r="AB689" s="9"/>
      <c r="AC689" s="4"/>
      <c r="AD689" s="9"/>
      <c r="AE689" s="4"/>
      <c r="AF689" s="9"/>
      <c r="AG689" s="4"/>
      <c r="AH689" s="21"/>
      <c r="AI689" s="4"/>
      <c r="AJ689" s="9"/>
    </row>
    <row r="690" spans="1:36" x14ac:dyDescent="0.25">
      <c r="A690" s="4"/>
      <c r="B690" s="9"/>
      <c r="C690" s="4"/>
      <c r="D690" s="9"/>
      <c r="E690" s="4"/>
      <c r="F690" s="21"/>
      <c r="G690" s="4"/>
      <c r="H690" s="9"/>
      <c r="I690" s="4"/>
      <c r="J690" s="9"/>
      <c r="K690" s="4"/>
      <c r="L690" s="9"/>
      <c r="M690" s="4"/>
      <c r="N690" s="9"/>
      <c r="O690" s="4"/>
      <c r="P690" s="9"/>
      <c r="Q690" s="4"/>
      <c r="R690" s="9"/>
      <c r="S690" s="4"/>
      <c r="T690" s="9"/>
      <c r="U690" s="4"/>
      <c r="V690" s="9"/>
      <c r="W690" s="4"/>
      <c r="X690" s="9"/>
      <c r="Y690" s="4"/>
      <c r="Z690" s="9"/>
      <c r="AA690" s="4"/>
      <c r="AB690" s="9"/>
      <c r="AC690" s="4"/>
      <c r="AD690" s="9"/>
      <c r="AE690" s="4"/>
      <c r="AF690" s="9"/>
      <c r="AG690" s="4"/>
      <c r="AH690" s="21"/>
      <c r="AI690" s="4"/>
      <c r="AJ690" s="9"/>
    </row>
    <row r="691" spans="1:36" x14ac:dyDescent="0.25">
      <c r="A691" s="4"/>
      <c r="B691" s="9"/>
      <c r="C691" s="4"/>
      <c r="D691" s="9"/>
      <c r="E691" s="4"/>
      <c r="F691" s="21"/>
      <c r="G691" s="4"/>
      <c r="H691" s="9"/>
      <c r="I691" s="4"/>
      <c r="J691" s="9"/>
      <c r="K691" s="4"/>
      <c r="L691" s="9"/>
      <c r="M691" s="4"/>
      <c r="N691" s="9"/>
      <c r="O691" s="4"/>
      <c r="P691" s="9"/>
      <c r="Q691" s="4"/>
      <c r="R691" s="9"/>
      <c r="S691" s="4"/>
      <c r="T691" s="9"/>
      <c r="U691" s="4"/>
      <c r="V691" s="9"/>
      <c r="W691" s="4"/>
      <c r="X691" s="9"/>
      <c r="Y691" s="4"/>
      <c r="Z691" s="9"/>
      <c r="AA691" s="4"/>
      <c r="AB691" s="9"/>
      <c r="AC691" s="4"/>
      <c r="AD691" s="9"/>
      <c r="AE691" s="4"/>
      <c r="AF691" s="9"/>
      <c r="AG691" s="4"/>
      <c r="AH691" s="21"/>
      <c r="AI691" s="4"/>
      <c r="AJ691" s="9"/>
    </row>
    <row r="692" spans="1:36" x14ac:dyDescent="0.25">
      <c r="A692" s="4"/>
      <c r="B692" s="9"/>
      <c r="C692" s="4"/>
      <c r="D692" s="9"/>
      <c r="E692" s="4"/>
      <c r="F692" s="21"/>
      <c r="G692" s="4"/>
      <c r="H692" s="9"/>
      <c r="I692" s="4"/>
      <c r="J692" s="9"/>
      <c r="K692" s="4"/>
      <c r="L692" s="9"/>
      <c r="M692" s="4"/>
      <c r="N692" s="9"/>
      <c r="O692" s="4"/>
      <c r="P692" s="9"/>
      <c r="Q692" s="4"/>
      <c r="R692" s="9"/>
      <c r="S692" s="4"/>
      <c r="T692" s="9"/>
      <c r="U692" s="4"/>
      <c r="V692" s="9"/>
      <c r="W692" s="4"/>
      <c r="X692" s="9"/>
      <c r="Y692" s="4"/>
      <c r="Z692" s="9"/>
      <c r="AA692" s="4"/>
      <c r="AB692" s="9"/>
      <c r="AC692" s="4"/>
      <c r="AD692" s="9"/>
      <c r="AE692" s="4"/>
      <c r="AF692" s="9"/>
      <c r="AG692" s="4"/>
      <c r="AH692" s="21"/>
      <c r="AI692" s="4"/>
      <c r="AJ692" s="9"/>
    </row>
    <row r="693" spans="1:36" x14ac:dyDescent="0.25">
      <c r="A693" s="4"/>
      <c r="B693" s="9"/>
      <c r="C693" s="4"/>
      <c r="D693" s="9"/>
      <c r="E693" s="4"/>
      <c r="F693" s="21"/>
      <c r="G693" s="4"/>
      <c r="H693" s="9"/>
      <c r="I693" s="4"/>
      <c r="J693" s="9"/>
      <c r="K693" s="4"/>
      <c r="L693" s="9"/>
      <c r="M693" s="4"/>
      <c r="N693" s="9"/>
      <c r="O693" s="4"/>
      <c r="P693" s="9"/>
      <c r="Q693" s="4"/>
      <c r="R693" s="9"/>
      <c r="S693" s="4"/>
      <c r="T693" s="9"/>
      <c r="U693" s="4"/>
      <c r="V693" s="9"/>
      <c r="W693" s="4"/>
      <c r="X693" s="9"/>
      <c r="Y693" s="4"/>
      <c r="Z693" s="9"/>
      <c r="AA693" s="4"/>
      <c r="AB693" s="9"/>
      <c r="AC693" s="4"/>
      <c r="AD693" s="9"/>
      <c r="AE693" s="4"/>
      <c r="AF693" s="9"/>
      <c r="AG693" s="4"/>
      <c r="AH693" s="21"/>
      <c r="AI693" s="4"/>
      <c r="AJ693" s="9"/>
    </row>
    <row r="694" spans="1:36" x14ac:dyDescent="0.25">
      <c r="A694" s="4"/>
      <c r="B694" s="9"/>
      <c r="C694" s="4"/>
      <c r="D694" s="9"/>
      <c r="E694" s="4"/>
      <c r="F694" s="21"/>
      <c r="G694" s="4"/>
      <c r="H694" s="9"/>
      <c r="I694" s="4"/>
      <c r="J694" s="9"/>
      <c r="K694" s="4"/>
      <c r="L694" s="9"/>
      <c r="M694" s="4"/>
      <c r="N694" s="9"/>
      <c r="O694" s="4"/>
      <c r="P694" s="9"/>
      <c r="Q694" s="4"/>
      <c r="R694" s="9"/>
      <c r="S694" s="4"/>
      <c r="T694" s="9"/>
      <c r="U694" s="4"/>
      <c r="V694" s="9"/>
      <c r="W694" s="4"/>
      <c r="X694" s="9"/>
      <c r="Y694" s="4"/>
      <c r="Z694" s="9"/>
      <c r="AA694" s="4"/>
      <c r="AB694" s="9"/>
      <c r="AC694" s="4"/>
      <c r="AD694" s="9"/>
      <c r="AE694" s="4"/>
      <c r="AF694" s="9"/>
      <c r="AG694" s="4"/>
      <c r="AH694" s="21"/>
      <c r="AI694" s="4"/>
      <c r="AJ694" s="9"/>
    </row>
    <row r="695" spans="1:36" x14ac:dyDescent="0.25">
      <c r="A695" s="4"/>
      <c r="B695" s="9"/>
      <c r="C695" s="4"/>
      <c r="D695" s="9"/>
      <c r="E695" s="4"/>
      <c r="F695" s="21"/>
      <c r="G695" s="4"/>
      <c r="H695" s="9"/>
      <c r="I695" s="4"/>
      <c r="J695" s="9"/>
      <c r="K695" s="4"/>
      <c r="L695" s="9"/>
      <c r="M695" s="4"/>
      <c r="N695" s="9"/>
      <c r="O695" s="4"/>
      <c r="P695" s="9"/>
      <c r="Q695" s="4"/>
      <c r="R695" s="9"/>
      <c r="S695" s="4"/>
      <c r="T695" s="9"/>
      <c r="U695" s="4"/>
      <c r="V695" s="9"/>
      <c r="W695" s="4"/>
      <c r="X695" s="9"/>
      <c r="Y695" s="4"/>
      <c r="Z695" s="9"/>
      <c r="AA695" s="4"/>
      <c r="AB695" s="9"/>
      <c r="AC695" s="4"/>
      <c r="AD695" s="9"/>
      <c r="AE695" s="4"/>
      <c r="AF695" s="9"/>
      <c r="AG695" s="4"/>
      <c r="AH695" s="21"/>
      <c r="AI695" s="4"/>
      <c r="AJ695" s="9"/>
    </row>
    <row r="696" spans="1:36" x14ac:dyDescent="0.25">
      <c r="A696" s="4"/>
      <c r="B696" s="9"/>
      <c r="C696" s="4"/>
      <c r="D696" s="9"/>
      <c r="E696" s="4"/>
      <c r="F696" s="21"/>
      <c r="G696" s="4"/>
      <c r="H696" s="9"/>
      <c r="I696" s="4"/>
      <c r="J696" s="9"/>
      <c r="K696" s="4"/>
      <c r="L696" s="9"/>
      <c r="M696" s="4"/>
      <c r="N696" s="9"/>
      <c r="O696" s="4"/>
      <c r="P696" s="9"/>
      <c r="Q696" s="4"/>
      <c r="R696" s="9"/>
      <c r="S696" s="4"/>
      <c r="T696" s="9"/>
      <c r="U696" s="4"/>
      <c r="V696" s="9"/>
      <c r="W696" s="4"/>
      <c r="X696" s="9"/>
      <c r="Y696" s="4"/>
      <c r="Z696" s="9"/>
      <c r="AA696" s="4"/>
      <c r="AB696" s="9"/>
      <c r="AC696" s="4"/>
      <c r="AD696" s="9"/>
      <c r="AE696" s="4"/>
      <c r="AF696" s="9"/>
      <c r="AG696" s="4"/>
      <c r="AH696" s="21"/>
      <c r="AI696" s="4"/>
      <c r="AJ696" s="9"/>
    </row>
    <row r="697" spans="1:36" x14ac:dyDescent="0.25">
      <c r="A697" s="4"/>
      <c r="B697" s="9"/>
      <c r="C697" s="4"/>
      <c r="D697" s="9"/>
      <c r="E697" s="4"/>
      <c r="F697" s="21"/>
      <c r="G697" s="4"/>
      <c r="H697" s="9"/>
      <c r="I697" s="4"/>
      <c r="J697" s="9"/>
      <c r="K697" s="4"/>
      <c r="L697" s="9"/>
      <c r="M697" s="4"/>
      <c r="N697" s="9"/>
      <c r="O697" s="4"/>
      <c r="P697" s="9"/>
      <c r="Q697" s="4"/>
      <c r="R697" s="9"/>
      <c r="S697" s="4"/>
      <c r="T697" s="9"/>
      <c r="U697" s="4"/>
      <c r="V697" s="9"/>
      <c r="W697" s="4"/>
      <c r="X697" s="9"/>
      <c r="Y697" s="4"/>
      <c r="Z697" s="9"/>
      <c r="AA697" s="4"/>
      <c r="AB697" s="9"/>
      <c r="AC697" s="4"/>
      <c r="AD697" s="9"/>
      <c r="AE697" s="4"/>
      <c r="AF697" s="9"/>
      <c r="AG697" s="4"/>
      <c r="AH697" s="21"/>
      <c r="AI697" s="4"/>
      <c r="AJ697" s="9"/>
    </row>
    <row r="698" spans="1:36" x14ac:dyDescent="0.25">
      <c r="A698" s="4"/>
      <c r="B698" s="9"/>
      <c r="C698" s="4"/>
      <c r="D698" s="9"/>
      <c r="E698" s="4"/>
      <c r="F698" s="21"/>
      <c r="G698" s="4"/>
      <c r="H698" s="9"/>
      <c r="I698" s="4"/>
      <c r="J698" s="9"/>
      <c r="K698" s="4"/>
      <c r="L698" s="9"/>
      <c r="M698" s="4"/>
      <c r="N698" s="9"/>
      <c r="O698" s="4"/>
      <c r="P698" s="9"/>
      <c r="Q698" s="4"/>
      <c r="R698" s="9"/>
      <c r="S698" s="4"/>
      <c r="T698" s="9"/>
      <c r="U698" s="4"/>
      <c r="V698" s="9"/>
      <c r="W698" s="4"/>
      <c r="X698" s="9"/>
      <c r="Y698" s="4"/>
      <c r="Z698" s="9"/>
      <c r="AA698" s="4"/>
      <c r="AB698" s="9"/>
      <c r="AC698" s="4"/>
      <c r="AD698" s="9"/>
      <c r="AE698" s="4"/>
      <c r="AF698" s="9"/>
      <c r="AG698" s="4"/>
      <c r="AH698" s="21"/>
      <c r="AI698" s="4"/>
      <c r="AJ698" s="9"/>
    </row>
    <row r="699" spans="1:36" x14ac:dyDescent="0.25">
      <c r="A699" s="4"/>
      <c r="B699" s="9"/>
      <c r="C699" s="4"/>
      <c r="D699" s="9"/>
      <c r="E699" s="4"/>
      <c r="F699" s="21"/>
      <c r="G699" s="4"/>
      <c r="H699" s="9"/>
      <c r="I699" s="4"/>
      <c r="J699" s="9"/>
      <c r="K699" s="4"/>
      <c r="L699" s="9"/>
      <c r="M699" s="4"/>
      <c r="N699" s="9"/>
      <c r="O699" s="4"/>
      <c r="P699" s="9"/>
      <c r="Q699" s="4"/>
      <c r="R699" s="9"/>
      <c r="S699" s="4"/>
      <c r="T699" s="9"/>
      <c r="U699" s="4"/>
      <c r="V699" s="9"/>
      <c r="W699" s="4"/>
      <c r="X699" s="9"/>
      <c r="Y699" s="4"/>
      <c r="Z699" s="9"/>
      <c r="AA699" s="4"/>
      <c r="AB699" s="9"/>
      <c r="AC699" s="4"/>
      <c r="AD699" s="9"/>
      <c r="AE699" s="4"/>
      <c r="AF699" s="9"/>
      <c r="AG699" s="4"/>
      <c r="AH699" s="21"/>
      <c r="AI699" s="4"/>
      <c r="AJ699" s="9"/>
    </row>
    <row r="700" spans="1:36" x14ac:dyDescent="0.25">
      <c r="A700" s="4"/>
      <c r="B700" s="9"/>
      <c r="C700" s="4"/>
      <c r="D700" s="9"/>
      <c r="E700" s="4"/>
      <c r="F700" s="21"/>
      <c r="G700" s="4"/>
      <c r="H700" s="9"/>
      <c r="I700" s="4"/>
      <c r="J700" s="9"/>
      <c r="K700" s="4"/>
      <c r="L700" s="9"/>
      <c r="M700" s="4"/>
      <c r="N700" s="9"/>
      <c r="O700" s="4"/>
      <c r="P700" s="9"/>
      <c r="Q700" s="4"/>
      <c r="R700" s="9"/>
      <c r="S700" s="4"/>
      <c r="T700" s="9"/>
      <c r="U700" s="4"/>
      <c r="V700" s="9"/>
      <c r="W700" s="4"/>
      <c r="X700" s="9"/>
      <c r="Y700" s="4"/>
      <c r="Z700" s="9"/>
      <c r="AA700" s="4"/>
      <c r="AB700" s="9"/>
      <c r="AC700" s="4"/>
      <c r="AD700" s="9"/>
      <c r="AE700" s="4"/>
      <c r="AF700" s="9"/>
      <c r="AG700" s="4"/>
      <c r="AH700" s="21"/>
      <c r="AI700" s="4"/>
      <c r="AJ700" s="9"/>
    </row>
    <row r="701" spans="1:36" x14ac:dyDescent="0.25">
      <c r="A701" s="4"/>
      <c r="B701" s="9"/>
      <c r="C701" s="4"/>
      <c r="D701" s="9"/>
      <c r="E701" s="4"/>
      <c r="F701" s="21"/>
      <c r="G701" s="4"/>
      <c r="H701" s="9"/>
      <c r="I701" s="4"/>
      <c r="J701" s="9"/>
      <c r="K701" s="4"/>
      <c r="L701" s="9"/>
      <c r="M701" s="4"/>
      <c r="N701" s="9"/>
      <c r="O701" s="4"/>
      <c r="P701" s="9"/>
      <c r="Q701" s="4"/>
      <c r="R701" s="9"/>
      <c r="S701" s="4"/>
      <c r="T701" s="9"/>
      <c r="U701" s="4"/>
      <c r="V701" s="9"/>
      <c r="W701" s="4"/>
      <c r="X701" s="9"/>
      <c r="Y701" s="4"/>
      <c r="Z701" s="9"/>
      <c r="AA701" s="4"/>
      <c r="AB701" s="9"/>
      <c r="AC701" s="4"/>
      <c r="AD701" s="9"/>
      <c r="AE701" s="4"/>
      <c r="AF701" s="9"/>
      <c r="AG701" s="4"/>
      <c r="AH701" s="21"/>
      <c r="AI701" s="4"/>
      <c r="AJ701" s="9"/>
    </row>
    <row r="702" spans="1:36" x14ac:dyDescent="0.25">
      <c r="A702" s="4"/>
      <c r="B702" s="9"/>
      <c r="C702" s="4"/>
      <c r="D702" s="9"/>
      <c r="E702" s="4"/>
      <c r="F702" s="21"/>
      <c r="G702" s="4"/>
      <c r="H702" s="9"/>
      <c r="I702" s="4"/>
      <c r="J702" s="9"/>
      <c r="K702" s="4"/>
      <c r="L702" s="9"/>
      <c r="M702" s="4"/>
      <c r="N702" s="9"/>
      <c r="O702" s="4"/>
      <c r="P702" s="9"/>
      <c r="Q702" s="4"/>
      <c r="R702" s="9"/>
      <c r="S702" s="4"/>
      <c r="T702" s="9"/>
      <c r="U702" s="4"/>
      <c r="V702" s="9"/>
      <c r="W702" s="4"/>
      <c r="X702" s="9"/>
      <c r="Y702" s="4"/>
      <c r="Z702" s="9"/>
      <c r="AA702" s="4"/>
      <c r="AB702" s="9"/>
      <c r="AC702" s="4"/>
      <c r="AD702" s="9"/>
      <c r="AE702" s="4"/>
      <c r="AF702" s="9"/>
      <c r="AG702" s="4"/>
      <c r="AH702" s="21"/>
      <c r="AI702" s="4"/>
      <c r="AJ702" s="9"/>
    </row>
    <row r="703" spans="1:36" x14ac:dyDescent="0.25">
      <c r="A703" s="4"/>
      <c r="B703" s="9"/>
      <c r="C703" s="4"/>
      <c r="D703" s="9"/>
      <c r="E703" s="4"/>
      <c r="F703" s="21"/>
      <c r="G703" s="4"/>
      <c r="H703" s="9"/>
      <c r="I703" s="4"/>
      <c r="J703" s="9"/>
      <c r="K703" s="4"/>
      <c r="L703" s="9"/>
      <c r="M703" s="4"/>
      <c r="N703" s="9"/>
      <c r="O703" s="4"/>
      <c r="P703" s="9"/>
      <c r="Q703" s="4"/>
      <c r="R703" s="9"/>
      <c r="S703" s="4"/>
      <c r="T703" s="9"/>
      <c r="U703" s="4"/>
      <c r="V703" s="9"/>
      <c r="W703" s="4"/>
      <c r="X703" s="9"/>
      <c r="Y703" s="4"/>
      <c r="Z703" s="9"/>
      <c r="AA703" s="4"/>
      <c r="AB703" s="9"/>
      <c r="AC703" s="4"/>
      <c r="AD703" s="9"/>
      <c r="AE703" s="4"/>
      <c r="AF703" s="9"/>
      <c r="AG703" s="4"/>
      <c r="AH703" s="21"/>
      <c r="AI703" s="4"/>
      <c r="AJ703" s="9"/>
    </row>
    <row r="704" spans="1:36" x14ac:dyDescent="0.25">
      <c r="A704" s="4"/>
      <c r="B704" s="9"/>
      <c r="C704" s="4"/>
      <c r="D704" s="9"/>
      <c r="E704" s="4"/>
      <c r="F704" s="21"/>
      <c r="G704" s="4"/>
      <c r="H704" s="9"/>
      <c r="I704" s="4"/>
      <c r="J704" s="9"/>
      <c r="K704" s="4"/>
      <c r="L704" s="9"/>
      <c r="M704" s="4"/>
      <c r="N704" s="9"/>
      <c r="O704" s="4"/>
      <c r="P704" s="9"/>
      <c r="Q704" s="4"/>
      <c r="R704" s="9"/>
      <c r="S704" s="4"/>
      <c r="T704" s="9"/>
      <c r="U704" s="4"/>
      <c r="V704" s="9"/>
      <c r="W704" s="4"/>
      <c r="X704" s="9"/>
      <c r="Y704" s="4"/>
      <c r="Z704" s="9"/>
      <c r="AA704" s="4"/>
      <c r="AB704" s="9"/>
      <c r="AC704" s="4"/>
      <c r="AD704" s="9"/>
      <c r="AE704" s="4"/>
      <c r="AF704" s="9"/>
      <c r="AG704" s="4"/>
      <c r="AH704" s="21"/>
      <c r="AI704" s="4"/>
      <c r="AJ704" s="9"/>
    </row>
    <row r="705" spans="1:36" x14ac:dyDescent="0.25">
      <c r="A705" s="4"/>
      <c r="B705" s="9"/>
      <c r="C705" s="4"/>
      <c r="D705" s="9"/>
      <c r="E705" s="4"/>
      <c r="F705" s="21"/>
      <c r="G705" s="4"/>
      <c r="H705" s="9"/>
      <c r="I705" s="4"/>
      <c r="J705" s="9"/>
      <c r="K705" s="4"/>
      <c r="L705" s="9"/>
      <c r="M705" s="4"/>
      <c r="N705" s="9"/>
      <c r="O705" s="4"/>
      <c r="P705" s="9"/>
      <c r="Q705" s="4"/>
      <c r="R705" s="9"/>
      <c r="S705" s="4"/>
      <c r="T705" s="9"/>
      <c r="U705" s="4"/>
      <c r="V705" s="9"/>
      <c r="W705" s="4"/>
      <c r="X705" s="9"/>
      <c r="Y705" s="4"/>
      <c r="Z705" s="9"/>
      <c r="AA705" s="4"/>
      <c r="AB705" s="9"/>
      <c r="AC705" s="4"/>
      <c r="AD705" s="9"/>
      <c r="AE705" s="4"/>
      <c r="AF705" s="9"/>
      <c r="AG705" s="4"/>
      <c r="AH705" s="21"/>
      <c r="AI705" s="4"/>
      <c r="AJ705" s="9"/>
    </row>
    <row r="706" spans="1:36" x14ac:dyDescent="0.25">
      <c r="A706" s="4"/>
      <c r="B706" s="9"/>
      <c r="C706" s="4"/>
      <c r="D706" s="9"/>
      <c r="E706" s="4"/>
      <c r="F706" s="21"/>
      <c r="G706" s="4"/>
      <c r="H706" s="9"/>
      <c r="I706" s="4"/>
      <c r="J706" s="9"/>
      <c r="K706" s="4"/>
      <c r="L706" s="9"/>
      <c r="M706" s="4"/>
      <c r="N706" s="9"/>
      <c r="O706" s="4"/>
      <c r="P706" s="9"/>
      <c r="Q706" s="4"/>
      <c r="R706" s="9"/>
      <c r="S706" s="4"/>
      <c r="T706" s="9"/>
      <c r="U706" s="4"/>
      <c r="V706" s="9"/>
      <c r="W706" s="4"/>
      <c r="X706" s="9"/>
      <c r="Y706" s="4"/>
      <c r="Z706" s="9"/>
      <c r="AA706" s="4"/>
      <c r="AB706" s="9"/>
      <c r="AC706" s="4"/>
      <c r="AD706" s="9"/>
      <c r="AE706" s="4"/>
      <c r="AF706" s="9"/>
      <c r="AG706" s="4"/>
      <c r="AH706" s="21"/>
      <c r="AI706" s="4"/>
      <c r="AJ706" s="9"/>
    </row>
    <row r="707" spans="1:36" x14ac:dyDescent="0.25">
      <c r="A707" s="4"/>
      <c r="B707" s="9"/>
      <c r="C707" s="4"/>
      <c r="D707" s="9"/>
      <c r="E707" s="4"/>
      <c r="F707" s="21"/>
      <c r="G707" s="4"/>
      <c r="H707" s="9"/>
      <c r="I707" s="4"/>
      <c r="J707" s="9"/>
      <c r="K707" s="4"/>
      <c r="L707" s="9"/>
      <c r="M707" s="4"/>
      <c r="N707" s="9"/>
      <c r="O707" s="4"/>
      <c r="P707" s="9"/>
      <c r="Q707" s="4"/>
      <c r="R707" s="9"/>
      <c r="S707" s="4"/>
      <c r="T707" s="9"/>
      <c r="U707" s="4"/>
      <c r="V707" s="9"/>
      <c r="W707" s="4"/>
      <c r="X707" s="9"/>
      <c r="Y707" s="4"/>
      <c r="Z707" s="9"/>
      <c r="AA707" s="4"/>
      <c r="AB707" s="9"/>
      <c r="AC707" s="4"/>
      <c r="AD707" s="9"/>
      <c r="AE707" s="4"/>
      <c r="AF707" s="9"/>
      <c r="AG707" s="4"/>
      <c r="AH707" s="21"/>
      <c r="AI707" s="4"/>
      <c r="AJ707" s="9"/>
    </row>
    <row r="708" spans="1:36" x14ac:dyDescent="0.25">
      <c r="A708" s="4"/>
      <c r="B708" s="9"/>
      <c r="C708" s="4"/>
      <c r="D708" s="9"/>
      <c r="E708" s="4"/>
      <c r="F708" s="21"/>
      <c r="G708" s="4"/>
      <c r="H708" s="9"/>
      <c r="I708" s="4"/>
      <c r="J708" s="9"/>
      <c r="K708" s="4"/>
      <c r="L708" s="9"/>
      <c r="M708" s="4"/>
      <c r="N708" s="9"/>
      <c r="O708" s="4"/>
      <c r="P708" s="9"/>
      <c r="Q708" s="4"/>
      <c r="R708" s="9"/>
      <c r="S708" s="4"/>
      <c r="T708" s="9"/>
      <c r="U708" s="4"/>
      <c r="V708" s="9"/>
      <c r="W708" s="4"/>
      <c r="X708" s="9"/>
      <c r="Y708" s="4"/>
      <c r="Z708" s="9"/>
      <c r="AA708" s="4"/>
      <c r="AB708" s="9"/>
      <c r="AC708" s="4"/>
      <c r="AD708" s="9"/>
      <c r="AE708" s="4"/>
      <c r="AF708" s="9"/>
      <c r="AG708" s="4"/>
      <c r="AH708" s="21"/>
      <c r="AI708" s="4"/>
      <c r="AJ708" s="9"/>
    </row>
    <row r="709" spans="1:36" x14ac:dyDescent="0.25">
      <c r="A709" s="4"/>
      <c r="B709" s="9"/>
      <c r="C709" s="4"/>
      <c r="D709" s="9"/>
      <c r="E709" s="4"/>
      <c r="F709" s="21"/>
      <c r="G709" s="4"/>
      <c r="H709" s="9"/>
      <c r="I709" s="4"/>
      <c r="J709" s="9"/>
      <c r="K709" s="4"/>
      <c r="L709" s="9"/>
      <c r="M709" s="4"/>
      <c r="N709" s="9"/>
      <c r="O709" s="4"/>
      <c r="P709" s="9"/>
      <c r="Q709" s="4"/>
      <c r="R709" s="9"/>
      <c r="S709" s="4"/>
      <c r="T709" s="9"/>
      <c r="U709" s="4"/>
      <c r="V709" s="9"/>
      <c r="W709" s="4"/>
      <c r="X709" s="9"/>
      <c r="Y709" s="4"/>
      <c r="Z709" s="9"/>
      <c r="AA709" s="4"/>
      <c r="AB709" s="9"/>
      <c r="AC709" s="4"/>
      <c r="AD709" s="9"/>
      <c r="AE709" s="4"/>
      <c r="AF709" s="9"/>
      <c r="AG709" s="4"/>
      <c r="AH709" s="21"/>
      <c r="AI709" s="4"/>
      <c r="AJ709" s="9"/>
    </row>
    <row r="710" spans="1:36" x14ac:dyDescent="0.25">
      <c r="A710" s="4"/>
      <c r="B710" s="9"/>
      <c r="C710" s="4"/>
      <c r="D710" s="9"/>
      <c r="E710" s="4"/>
      <c r="F710" s="21"/>
      <c r="G710" s="4"/>
      <c r="H710" s="9"/>
      <c r="I710" s="4"/>
      <c r="J710" s="9"/>
      <c r="K710" s="4"/>
      <c r="L710" s="9"/>
      <c r="M710" s="4"/>
      <c r="N710" s="9"/>
      <c r="O710" s="4"/>
      <c r="P710" s="9"/>
      <c r="Q710" s="4"/>
      <c r="R710" s="9"/>
      <c r="S710" s="4"/>
      <c r="T710" s="9"/>
      <c r="U710" s="4"/>
      <c r="V710" s="9"/>
      <c r="W710" s="4"/>
      <c r="X710" s="9"/>
      <c r="Y710" s="4"/>
      <c r="Z710" s="9"/>
      <c r="AA710" s="4"/>
      <c r="AB710" s="9"/>
      <c r="AC710" s="4"/>
      <c r="AD710" s="9"/>
      <c r="AE710" s="4"/>
      <c r="AF710" s="9"/>
      <c r="AG710" s="4"/>
      <c r="AH710" s="21"/>
      <c r="AI710" s="4"/>
      <c r="AJ710" s="9"/>
    </row>
    <row r="711" spans="1:36" x14ac:dyDescent="0.25">
      <c r="A711" s="4"/>
      <c r="B711" s="9"/>
      <c r="C711" s="4"/>
      <c r="D711" s="9"/>
      <c r="E711" s="4"/>
      <c r="F711" s="21"/>
      <c r="G711" s="4"/>
      <c r="H711" s="9"/>
      <c r="I711" s="4"/>
      <c r="J711" s="9"/>
      <c r="K711" s="4"/>
      <c r="L711" s="9"/>
      <c r="M711" s="4"/>
      <c r="N711" s="9"/>
      <c r="O711" s="4"/>
      <c r="P711" s="9"/>
      <c r="Q711" s="4"/>
      <c r="R711" s="9"/>
      <c r="S711" s="4"/>
      <c r="T711" s="9"/>
      <c r="U711" s="4"/>
      <c r="V711" s="9"/>
      <c r="W711" s="4"/>
      <c r="X711" s="9"/>
      <c r="Y711" s="4"/>
      <c r="Z711" s="9"/>
      <c r="AA711" s="4"/>
      <c r="AB711" s="9"/>
      <c r="AC711" s="4"/>
      <c r="AD711" s="9"/>
      <c r="AE711" s="4"/>
      <c r="AF711" s="9"/>
      <c r="AG711" s="4"/>
      <c r="AH711" s="21"/>
      <c r="AI711" s="4"/>
      <c r="AJ711" s="9"/>
    </row>
    <row r="712" spans="1:36" x14ac:dyDescent="0.25">
      <c r="A712" s="4"/>
      <c r="B712" s="9"/>
      <c r="C712" s="4"/>
      <c r="D712" s="9"/>
      <c r="E712" s="4"/>
      <c r="F712" s="21"/>
      <c r="G712" s="4"/>
      <c r="H712" s="9"/>
      <c r="I712" s="4"/>
      <c r="J712" s="9"/>
      <c r="K712" s="4"/>
      <c r="L712" s="9"/>
      <c r="M712" s="4"/>
      <c r="N712" s="9"/>
      <c r="O712" s="4"/>
      <c r="P712" s="9"/>
      <c r="Q712" s="4"/>
      <c r="R712" s="9"/>
      <c r="S712" s="4"/>
      <c r="T712" s="9"/>
      <c r="U712" s="4"/>
      <c r="V712" s="9"/>
      <c r="W712" s="4"/>
      <c r="X712" s="9"/>
      <c r="Y712" s="4"/>
      <c r="Z712" s="9"/>
      <c r="AA712" s="4"/>
      <c r="AB712" s="9"/>
      <c r="AC712" s="4"/>
      <c r="AD712" s="9"/>
      <c r="AE712" s="4"/>
      <c r="AF712" s="9"/>
      <c r="AG712" s="4"/>
      <c r="AH712" s="21"/>
      <c r="AI712" s="4"/>
      <c r="AJ712" s="9"/>
    </row>
    <row r="713" spans="1:36" x14ac:dyDescent="0.25">
      <c r="A713" s="4"/>
      <c r="B713" s="9"/>
      <c r="C713" s="4"/>
      <c r="D713" s="9"/>
      <c r="E713" s="4"/>
      <c r="F713" s="21"/>
      <c r="G713" s="4"/>
      <c r="H713" s="9"/>
      <c r="I713" s="4"/>
      <c r="J713" s="9"/>
      <c r="K713" s="4"/>
      <c r="L713" s="9"/>
      <c r="M713" s="4"/>
      <c r="N713" s="9"/>
      <c r="O713" s="4"/>
      <c r="P713" s="9"/>
      <c r="Q713" s="4"/>
      <c r="R713" s="9"/>
      <c r="S713" s="4"/>
      <c r="T713" s="9"/>
      <c r="U713" s="4"/>
      <c r="V713" s="9"/>
      <c r="W713" s="4"/>
      <c r="X713" s="9"/>
      <c r="Y713" s="4"/>
      <c r="Z713" s="9"/>
      <c r="AA713" s="4"/>
      <c r="AB713" s="9"/>
      <c r="AC713" s="4"/>
      <c r="AD713" s="9"/>
      <c r="AE713" s="4"/>
      <c r="AF713" s="9"/>
      <c r="AG713" s="4"/>
      <c r="AH713" s="21"/>
      <c r="AI713" s="4"/>
      <c r="AJ713" s="9"/>
    </row>
    <row r="714" spans="1:36" x14ac:dyDescent="0.25">
      <c r="A714" s="4"/>
      <c r="B714" s="9"/>
      <c r="C714" s="4"/>
      <c r="D714" s="9"/>
      <c r="E714" s="4"/>
      <c r="F714" s="21"/>
      <c r="G714" s="4"/>
      <c r="H714" s="9"/>
      <c r="I714" s="4"/>
      <c r="J714" s="9"/>
      <c r="K714" s="4"/>
      <c r="L714" s="9"/>
      <c r="M714" s="4"/>
      <c r="N714" s="9"/>
      <c r="O714" s="4"/>
      <c r="P714" s="9"/>
      <c r="Q714" s="4"/>
      <c r="R714" s="9"/>
      <c r="S714" s="4"/>
      <c r="T714" s="9"/>
      <c r="U714" s="4"/>
      <c r="V714" s="9"/>
      <c r="W714" s="4"/>
      <c r="X714" s="9"/>
      <c r="Y714" s="4"/>
      <c r="Z714" s="9"/>
      <c r="AA714" s="4"/>
      <c r="AB714" s="9"/>
      <c r="AC714" s="4"/>
      <c r="AD714" s="9"/>
      <c r="AE714" s="4"/>
      <c r="AF714" s="9"/>
      <c r="AG714" s="4"/>
      <c r="AH714" s="21"/>
      <c r="AI714" s="4"/>
      <c r="AJ714" s="9"/>
    </row>
    <row r="715" spans="1:36" x14ac:dyDescent="0.25">
      <c r="A715" s="4"/>
      <c r="B715" s="9"/>
      <c r="C715" s="4"/>
      <c r="D715" s="9"/>
      <c r="E715" s="4"/>
      <c r="F715" s="21"/>
      <c r="G715" s="4"/>
      <c r="H715" s="9"/>
      <c r="I715" s="4"/>
      <c r="J715" s="9"/>
      <c r="K715" s="4"/>
      <c r="L715" s="9"/>
      <c r="M715" s="4"/>
      <c r="N715" s="9"/>
      <c r="O715" s="4"/>
      <c r="P715" s="9"/>
      <c r="Q715" s="4"/>
      <c r="R715" s="9"/>
      <c r="S715" s="4"/>
      <c r="T715" s="9"/>
      <c r="U715" s="4"/>
      <c r="V715" s="9"/>
      <c r="W715" s="4"/>
      <c r="X715" s="9"/>
      <c r="Y715" s="4"/>
      <c r="Z715" s="9"/>
      <c r="AA715" s="4"/>
      <c r="AB715" s="9"/>
      <c r="AC715" s="4"/>
      <c r="AD715" s="9"/>
      <c r="AE715" s="4"/>
      <c r="AF715" s="9"/>
      <c r="AG715" s="4"/>
      <c r="AH715" s="21"/>
      <c r="AI715" s="4"/>
      <c r="AJ715" s="9"/>
    </row>
    <row r="716" spans="1:36" x14ac:dyDescent="0.25">
      <c r="A716" s="4"/>
      <c r="B716" s="9"/>
      <c r="C716" s="4"/>
      <c r="D716" s="9"/>
      <c r="E716" s="4"/>
      <c r="F716" s="21"/>
      <c r="G716" s="4"/>
      <c r="H716" s="9"/>
      <c r="I716" s="4"/>
      <c r="J716" s="9"/>
      <c r="K716" s="4"/>
      <c r="L716" s="9"/>
      <c r="M716" s="4"/>
      <c r="N716" s="9"/>
      <c r="O716" s="4"/>
      <c r="P716" s="9"/>
      <c r="Q716" s="4"/>
      <c r="R716" s="9"/>
      <c r="S716" s="4"/>
      <c r="T716" s="9"/>
      <c r="U716" s="4"/>
      <c r="V716" s="9"/>
      <c r="W716" s="4"/>
      <c r="X716" s="9"/>
      <c r="Y716" s="4"/>
      <c r="Z716" s="9"/>
      <c r="AA716" s="4"/>
      <c r="AB716" s="9"/>
      <c r="AC716" s="4"/>
      <c r="AD716" s="9"/>
      <c r="AE716" s="4"/>
      <c r="AF716" s="9"/>
      <c r="AG716" s="4"/>
      <c r="AH716" s="21"/>
      <c r="AI716" s="4"/>
      <c r="AJ716" s="9"/>
    </row>
    <row r="717" spans="1:36" x14ac:dyDescent="0.25">
      <c r="A717" s="4"/>
      <c r="B717" s="9"/>
      <c r="C717" s="4"/>
      <c r="D717" s="9"/>
      <c r="E717" s="4"/>
      <c r="F717" s="21"/>
      <c r="G717" s="4"/>
      <c r="H717" s="9"/>
      <c r="I717" s="4"/>
      <c r="J717" s="9"/>
      <c r="K717" s="4"/>
      <c r="L717" s="9"/>
      <c r="M717" s="4"/>
      <c r="N717" s="9"/>
      <c r="O717" s="4"/>
      <c r="P717" s="9"/>
      <c r="Q717" s="4"/>
      <c r="R717" s="9"/>
      <c r="S717" s="4"/>
      <c r="T717" s="9"/>
      <c r="U717" s="4"/>
      <c r="V717" s="9"/>
      <c r="W717" s="4"/>
      <c r="X717" s="9"/>
      <c r="Y717" s="4"/>
      <c r="Z717" s="9"/>
      <c r="AA717" s="4"/>
      <c r="AB717" s="9"/>
      <c r="AC717" s="4"/>
      <c r="AD717" s="9"/>
      <c r="AE717" s="4"/>
      <c r="AF717" s="9"/>
      <c r="AG717" s="4"/>
      <c r="AH717" s="21"/>
      <c r="AI717" s="4"/>
      <c r="AJ717" s="9"/>
    </row>
    <row r="718" spans="1:36" x14ac:dyDescent="0.25">
      <c r="A718" s="4"/>
      <c r="B718" s="9"/>
      <c r="C718" s="4"/>
      <c r="D718" s="9"/>
      <c r="E718" s="4"/>
      <c r="F718" s="21"/>
      <c r="G718" s="4"/>
      <c r="H718" s="9"/>
      <c r="I718" s="4"/>
      <c r="J718" s="9"/>
      <c r="K718" s="4"/>
      <c r="L718" s="9"/>
      <c r="M718" s="4"/>
      <c r="N718" s="9"/>
      <c r="O718" s="4"/>
      <c r="P718" s="9"/>
      <c r="Q718" s="4"/>
      <c r="R718" s="9"/>
      <c r="S718" s="4"/>
      <c r="T718" s="9"/>
      <c r="U718" s="4"/>
      <c r="V718" s="9"/>
      <c r="W718" s="4"/>
      <c r="X718" s="9"/>
      <c r="Y718" s="4"/>
      <c r="Z718" s="9"/>
      <c r="AA718" s="4"/>
      <c r="AB718" s="9"/>
      <c r="AC718" s="4"/>
      <c r="AD718" s="9"/>
      <c r="AE718" s="4"/>
      <c r="AF718" s="9"/>
      <c r="AG718" s="4"/>
      <c r="AH718" s="21"/>
      <c r="AI718" s="4"/>
      <c r="AJ718" s="9"/>
    </row>
    <row r="719" spans="1:36" x14ac:dyDescent="0.25">
      <c r="A719" s="4"/>
      <c r="B719" s="9"/>
      <c r="C719" s="4"/>
      <c r="D719" s="9"/>
      <c r="E719" s="4"/>
      <c r="F719" s="21"/>
      <c r="G719" s="4"/>
      <c r="H719" s="9"/>
      <c r="I719" s="4"/>
      <c r="J719" s="9"/>
      <c r="K719" s="4"/>
      <c r="L719" s="9"/>
      <c r="M719" s="4"/>
      <c r="N719" s="9"/>
      <c r="O719" s="4"/>
      <c r="P719" s="9"/>
      <c r="Q719" s="4"/>
      <c r="R719" s="9"/>
      <c r="S719" s="4"/>
      <c r="T719" s="9"/>
      <c r="U719" s="4"/>
      <c r="V719" s="9"/>
      <c r="W719" s="4"/>
      <c r="X719" s="9"/>
      <c r="Y719" s="4"/>
      <c r="Z719" s="9"/>
      <c r="AA719" s="4"/>
      <c r="AB719" s="9"/>
      <c r="AC719" s="4"/>
      <c r="AD719" s="9"/>
      <c r="AE719" s="4"/>
      <c r="AF719" s="9"/>
      <c r="AG719" s="4"/>
      <c r="AH719" s="21"/>
      <c r="AI719" s="4"/>
      <c r="AJ719" s="9"/>
    </row>
    <row r="720" spans="1:36" x14ac:dyDescent="0.25">
      <c r="A720" s="4"/>
      <c r="B720" s="9"/>
      <c r="C720" s="4"/>
      <c r="D720" s="9"/>
      <c r="E720" s="4"/>
      <c r="F720" s="21"/>
      <c r="G720" s="4"/>
      <c r="H720" s="9"/>
      <c r="I720" s="4"/>
      <c r="J720" s="9"/>
      <c r="K720" s="4"/>
      <c r="L720" s="9"/>
      <c r="M720" s="4"/>
      <c r="N720" s="9"/>
      <c r="O720" s="4"/>
      <c r="P720" s="9"/>
      <c r="Q720" s="4"/>
      <c r="R720" s="9"/>
      <c r="S720" s="4"/>
      <c r="T720" s="9"/>
      <c r="U720" s="4"/>
      <c r="V720" s="9"/>
      <c r="W720" s="4"/>
      <c r="X720" s="9"/>
      <c r="Y720" s="4"/>
      <c r="Z720" s="9"/>
      <c r="AA720" s="4"/>
      <c r="AB720" s="9"/>
      <c r="AC720" s="4"/>
      <c r="AD720" s="9"/>
      <c r="AE720" s="4"/>
      <c r="AF720" s="9"/>
      <c r="AG720" s="4"/>
      <c r="AH720" s="21"/>
      <c r="AI720" s="4"/>
      <c r="AJ720" s="9"/>
    </row>
    <row r="721" spans="1:36" x14ac:dyDescent="0.25">
      <c r="A721" s="4"/>
      <c r="B721" s="9"/>
      <c r="C721" s="4"/>
      <c r="D721" s="9"/>
      <c r="E721" s="4"/>
      <c r="F721" s="21"/>
      <c r="G721" s="4"/>
      <c r="H721" s="9"/>
      <c r="I721" s="4"/>
      <c r="J721" s="9"/>
      <c r="K721" s="4"/>
      <c r="L721" s="9"/>
      <c r="M721" s="4"/>
      <c r="N721" s="9"/>
      <c r="O721" s="4"/>
      <c r="P721" s="9"/>
      <c r="Q721" s="4"/>
      <c r="R721" s="9"/>
      <c r="S721" s="4"/>
      <c r="T721" s="9"/>
      <c r="U721" s="4"/>
      <c r="V721" s="9"/>
      <c r="W721" s="4"/>
      <c r="X721" s="9"/>
      <c r="Y721" s="4"/>
      <c r="Z721" s="9"/>
      <c r="AA721" s="4"/>
      <c r="AB721" s="9"/>
      <c r="AC721" s="4"/>
      <c r="AD721" s="9"/>
      <c r="AE721" s="4"/>
      <c r="AF721" s="9"/>
      <c r="AG721" s="4"/>
      <c r="AH721" s="21"/>
      <c r="AI721" s="4"/>
      <c r="AJ721" s="9"/>
    </row>
    <row r="722" spans="1:36" x14ac:dyDescent="0.25">
      <c r="A722" s="4"/>
      <c r="B722" s="9"/>
      <c r="C722" s="4"/>
      <c r="D722" s="9"/>
      <c r="E722" s="4"/>
      <c r="F722" s="21"/>
      <c r="G722" s="4"/>
      <c r="H722" s="9"/>
      <c r="I722" s="4"/>
      <c r="J722" s="9"/>
      <c r="K722" s="4"/>
      <c r="L722" s="9"/>
      <c r="M722" s="4"/>
      <c r="N722" s="9"/>
      <c r="O722" s="4"/>
      <c r="P722" s="9"/>
      <c r="Q722" s="4"/>
      <c r="R722" s="9"/>
      <c r="S722" s="4"/>
      <c r="T722" s="9"/>
      <c r="U722" s="4"/>
      <c r="V722" s="9"/>
      <c r="W722" s="4"/>
      <c r="X722" s="9"/>
      <c r="Y722" s="4"/>
      <c r="Z722" s="9"/>
      <c r="AA722" s="4"/>
      <c r="AB722" s="9"/>
      <c r="AC722" s="4"/>
      <c r="AD722" s="9"/>
      <c r="AE722" s="4"/>
      <c r="AF722" s="9"/>
      <c r="AG722" s="4"/>
      <c r="AH722" s="21"/>
      <c r="AI722" s="4"/>
      <c r="AJ722" s="9"/>
    </row>
    <row r="723" spans="1:36" x14ac:dyDescent="0.25">
      <c r="A723" s="4"/>
      <c r="B723" s="9"/>
      <c r="C723" s="4"/>
      <c r="D723" s="9"/>
      <c r="E723" s="4"/>
      <c r="F723" s="21"/>
      <c r="G723" s="4"/>
      <c r="H723" s="9"/>
      <c r="I723" s="4"/>
      <c r="J723" s="9"/>
      <c r="K723" s="4"/>
      <c r="L723" s="9"/>
      <c r="M723" s="4"/>
      <c r="N723" s="9"/>
      <c r="O723" s="4"/>
      <c r="P723" s="9"/>
      <c r="Q723" s="4"/>
      <c r="R723" s="9"/>
      <c r="S723" s="4"/>
      <c r="T723" s="9"/>
      <c r="U723" s="4"/>
      <c r="V723" s="9"/>
      <c r="W723" s="4"/>
      <c r="X723" s="9"/>
      <c r="Y723" s="4"/>
      <c r="Z723" s="9"/>
      <c r="AA723" s="4"/>
      <c r="AB723" s="9"/>
      <c r="AC723" s="4"/>
      <c r="AD723" s="9"/>
      <c r="AE723" s="4"/>
      <c r="AF723" s="9"/>
      <c r="AG723" s="4"/>
      <c r="AH723" s="21"/>
      <c r="AI723" s="4"/>
      <c r="AJ723" s="9"/>
    </row>
    <row r="724" spans="1:36" x14ac:dyDescent="0.25">
      <c r="A724" s="4"/>
      <c r="B724" s="9"/>
      <c r="C724" s="4"/>
      <c r="D724" s="9"/>
      <c r="E724" s="4"/>
      <c r="F724" s="21"/>
      <c r="G724" s="4"/>
      <c r="H724" s="9"/>
      <c r="I724" s="4"/>
      <c r="J724" s="9"/>
      <c r="K724" s="4"/>
      <c r="L724" s="9"/>
      <c r="M724" s="4"/>
      <c r="N724" s="9"/>
      <c r="O724" s="4"/>
      <c r="P724" s="9"/>
      <c r="Q724" s="4"/>
      <c r="R724" s="9"/>
      <c r="S724" s="4"/>
      <c r="T724" s="9"/>
      <c r="U724" s="4"/>
      <c r="V724" s="9"/>
      <c r="W724" s="4"/>
      <c r="X724" s="9"/>
      <c r="Y724" s="4"/>
      <c r="Z724" s="9"/>
      <c r="AA724" s="4"/>
      <c r="AB724" s="9"/>
      <c r="AC724" s="4"/>
      <c r="AD724" s="9"/>
      <c r="AE724" s="4"/>
      <c r="AF724" s="9"/>
      <c r="AG724" s="4"/>
      <c r="AH724" s="21"/>
      <c r="AI724" s="4"/>
      <c r="AJ724" s="9"/>
    </row>
    <row r="725" spans="1:36" x14ac:dyDescent="0.25">
      <c r="A725" s="4"/>
      <c r="B725" s="9"/>
      <c r="C725" s="4"/>
      <c r="D725" s="9"/>
      <c r="E725" s="4"/>
      <c r="F725" s="21"/>
      <c r="G725" s="4"/>
      <c r="H725" s="9"/>
      <c r="I725" s="4"/>
      <c r="J725" s="9"/>
      <c r="K725" s="4"/>
      <c r="L725" s="9"/>
      <c r="M725" s="4"/>
      <c r="N725" s="9"/>
      <c r="O725" s="4"/>
      <c r="P725" s="9"/>
      <c r="Q725" s="4"/>
      <c r="R725" s="9"/>
      <c r="S725" s="4"/>
      <c r="T725" s="9"/>
      <c r="U725" s="4"/>
      <c r="V725" s="9"/>
      <c r="W725" s="4"/>
      <c r="X725" s="9"/>
      <c r="Y725" s="4"/>
      <c r="Z725" s="9"/>
      <c r="AA725" s="4"/>
      <c r="AB725" s="9"/>
      <c r="AC725" s="4"/>
      <c r="AD725" s="9"/>
      <c r="AE725" s="4"/>
      <c r="AF725" s="9"/>
      <c r="AG725" s="4"/>
      <c r="AH725" s="21"/>
      <c r="AI725" s="4"/>
      <c r="AJ725" s="9"/>
    </row>
    <row r="726" spans="1:36" x14ac:dyDescent="0.25">
      <c r="A726" s="4"/>
      <c r="B726" s="9"/>
      <c r="C726" s="4"/>
      <c r="D726" s="9"/>
      <c r="E726" s="4"/>
      <c r="F726" s="21"/>
      <c r="G726" s="4"/>
      <c r="H726" s="9"/>
      <c r="I726" s="4"/>
      <c r="J726" s="9"/>
      <c r="K726" s="4"/>
      <c r="L726" s="9"/>
      <c r="M726" s="4"/>
      <c r="N726" s="9"/>
      <c r="O726" s="4"/>
      <c r="P726" s="9"/>
      <c r="Q726" s="4"/>
      <c r="R726" s="9"/>
      <c r="S726" s="4"/>
      <c r="T726" s="9"/>
      <c r="U726" s="4"/>
      <c r="V726" s="9"/>
      <c r="W726" s="4"/>
      <c r="X726" s="9"/>
      <c r="Y726" s="4"/>
      <c r="Z726" s="9"/>
      <c r="AA726" s="4"/>
      <c r="AB726" s="9"/>
      <c r="AC726" s="4"/>
      <c r="AD726" s="9"/>
      <c r="AE726" s="4"/>
      <c r="AF726" s="9"/>
      <c r="AG726" s="4"/>
      <c r="AH726" s="21"/>
      <c r="AI726" s="4"/>
      <c r="AJ726" s="9"/>
    </row>
    <row r="727" spans="1:36" x14ac:dyDescent="0.25">
      <c r="A727" s="4"/>
      <c r="B727" s="9"/>
      <c r="C727" s="4"/>
      <c r="D727" s="9"/>
      <c r="E727" s="4"/>
      <c r="F727" s="21"/>
      <c r="G727" s="4"/>
      <c r="H727" s="9"/>
      <c r="I727" s="4"/>
      <c r="J727" s="9"/>
      <c r="K727" s="4"/>
      <c r="L727" s="9"/>
      <c r="M727" s="4"/>
      <c r="N727" s="9"/>
      <c r="O727" s="4"/>
      <c r="P727" s="9"/>
      <c r="Q727" s="4"/>
      <c r="R727" s="9"/>
      <c r="S727" s="4"/>
      <c r="T727" s="9"/>
      <c r="U727" s="4"/>
      <c r="V727" s="9"/>
      <c r="W727" s="4"/>
      <c r="X727" s="9"/>
      <c r="Y727" s="4"/>
      <c r="Z727" s="9"/>
      <c r="AA727" s="4"/>
      <c r="AB727" s="9"/>
      <c r="AC727" s="4"/>
      <c r="AD727" s="9"/>
      <c r="AE727" s="4"/>
      <c r="AF727" s="9"/>
      <c r="AG727" s="4"/>
      <c r="AH727" s="21"/>
      <c r="AI727" s="4"/>
      <c r="AJ727" s="9"/>
    </row>
    <row r="728" spans="1:36" x14ac:dyDescent="0.25">
      <c r="A728" s="4"/>
      <c r="B728" s="9"/>
      <c r="C728" s="4"/>
      <c r="D728" s="9"/>
      <c r="E728" s="4"/>
      <c r="F728" s="21"/>
      <c r="G728" s="4"/>
      <c r="H728" s="9"/>
      <c r="I728" s="4"/>
      <c r="J728" s="9"/>
      <c r="K728" s="4"/>
      <c r="L728" s="9"/>
      <c r="M728" s="4"/>
      <c r="N728" s="9"/>
      <c r="O728" s="4"/>
      <c r="P728" s="9"/>
      <c r="Q728" s="4"/>
      <c r="R728" s="9"/>
      <c r="S728" s="4"/>
      <c r="T728" s="9"/>
      <c r="U728" s="4"/>
      <c r="V728" s="9"/>
      <c r="W728" s="4"/>
      <c r="X728" s="9"/>
      <c r="Y728" s="4"/>
      <c r="Z728" s="9"/>
      <c r="AA728" s="4"/>
      <c r="AB728" s="9"/>
      <c r="AC728" s="4"/>
      <c r="AD728" s="9"/>
      <c r="AE728" s="4"/>
      <c r="AF728" s="9"/>
      <c r="AG728" s="4"/>
      <c r="AH728" s="21"/>
      <c r="AI728" s="4"/>
      <c r="AJ728" s="9"/>
    </row>
    <row r="729" spans="1:36" x14ac:dyDescent="0.25">
      <c r="A729" s="4"/>
      <c r="B729" s="9"/>
      <c r="C729" s="4"/>
      <c r="D729" s="9"/>
      <c r="E729" s="4"/>
      <c r="F729" s="21"/>
      <c r="G729" s="4"/>
      <c r="H729" s="9"/>
      <c r="I729" s="4"/>
      <c r="J729" s="9"/>
      <c r="K729" s="4"/>
      <c r="L729" s="9"/>
      <c r="M729" s="4"/>
      <c r="N729" s="9"/>
      <c r="O729" s="4"/>
      <c r="P729" s="9"/>
      <c r="Q729" s="4"/>
      <c r="R729" s="9"/>
      <c r="S729" s="4"/>
      <c r="T729" s="9"/>
      <c r="U729" s="4"/>
      <c r="V729" s="9"/>
      <c r="W729" s="4"/>
      <c r="X729" s="9"/>
      <c r="Y729" s="4"/>
      <c r="Z729" s="9"/>
      <c r="AA729" s="4"/>
      <c r="AB729" s="9"/>
      <c r="AC729" s="4"/>
      <c r="AD729" s="9"/>
      <c r="AE729" s="4"/>
      <c r="AF729" s="9"/>
      <c r="AG729" s="4"/>
      <c r="AH729" s="21"/>
      <c r="AI729" s="4"/>
      <c r="AJ729" s="9"/>
    </row>
    <row r="730" spans="1:36" x14ac:dyDescent="0.25">
      <c r="A730" s="4"/>
      <c r="B730" s="9"/>
      <c r="C730" s="4"/>
      <c r="D730" s="9"/>
      <c r="E730" s="4"/>
      <c r="F730" s="21"/>
      <c r="G730" s="4"/>
      <c r="H730" s="9"/>
      <c r="I730" s="4"/>
      <c r="J730" s="9"/>
      <c r="K730" s="4"/>
      <c r="L730" s="9"/>
      <c r="M730" s="4"/>
      <c r="N730" s="9"/>
      <c r="O730" s="4"/>
      <c r="P730" s="9"/>
      <c r="Q730" s="4"/>
      <c r="R730" s="9"/>
      <c r="S730" s="4"/>
      <c r="T730" s="9"/>
      <c r="U730" s="4"/>
      <c r="V730" s="9"/>
      <c r="W730" s="4"/>
      <c r="X730" s="9"/>
      <c r="Y730" s="4"/>
      <c r="Z730" s="9"/>
      <c r="AA730" s="4"/>
      <c r="AB730" s="9"/>
      <c r="AC730" s="4"/>
      <c r="AD730" s="9"/>
      <c r="AE730" s="4"/>
      <c r="AF730" s="9"/>
      <c r="AG730" s="4"/>
      <c r="AH730" s="21"/>
      <c r="AI730" s="4"/>
      <c r="AJ730" s="9"/>
    </row>
    <row r="731" spans="1:36" x14ac:dyDescent="0.25">
      <c r="A731" s="4"/>
      <c r="B731" s="9"/>
      <c r="C731" s="4"/>
      <c r="D731" s="9"/>
      <c r="E731" s="4"/>
      <c r="F731" s="21"/>
      <c r="G731" s="4"/>
      <c r="H731" s="9"/>
      <c r="I731" s="4"/>
      <c r="J731" s="9"/>
      <c r="K731" s="4"/>
      <c r="L731" s="9"/>
      <c r="M731" s="4"/>
      <c r="N731" s="9"/>
      <c r="O731" s="4"/>
      <c r="P731" s="9"/>
      <c r="Q731" s="4"/>
      <c r="R731" s="9"/>
      <c r="S731" s="4"/>
      <c r="T731" s="9"/>
      <c r="U731" s="4"/>
      <c r="V731" s="9"/>
      <c r="W731" s="4"/>
      <c r="X731" s="9"/>
      <c r="Y731" s="4"/>
      <c r="Z731" s="9"/>
      <c r="AA731" s="4"/>
      <c r="AB731" s="9"/>
      <c r="AC731" s="4"/>
      <c r="AD731" s="9"/>
      <c r="AE731" s="4"/>
      <c r="AF731" s="9"/>
      <c r="AG731" s="4"/>
      <c r="AH731" s="21"/>
      <c r="AI731" s="4"/>
      <c r="AJ731" s="9"/>
    </row>
    <row r="732" spans="1:36" x14ac:dyDescent="0.25">
      <c r="A732" s="4"/>
      <c r="B732" s="9"/>
      <c r="C732" s="4"/>
      <c r="D732" s="9"/>
      <c r="E732" s="4"/>
      <c r="F732" s="21"/>
      <c r="G732" s="4"/>
      <c r="H732" s="9"/>
      <c r="I732" s="4"/>
      <c r="J732" s="9"/>
      <c r="K732" s="4"/>
      <c r="L732" s="9"/>
      <c r="M732" s="4"/>
      <c r="N732" s="9"/>
      <c r="O732" s="4"/>
      <c r="P732" s="9"/>
      <c r="Q732" s="4"/>
      <c r="R732" s="9"/>
      <c r="S732" s="4"/>
      <c r="T732" s="9"/>
      <c r="U732" s="4"/>
      <c r="V732" s="9"/>
      <c r="W732" s="4"/>
      <c r="X732" s="9"/>
      <c r="Y732" s="4"/>
      <c r="Z732" s="9"/>
      <c r="AA732" s="4"/>
      <c r="AB732" s="9"/>
      <c r="AC732" s="4"/>
      <c r="AD732" s="9"/>
      <c r="AE732" s="4"/>
      <c r="AF732" s="9"/>
      <c r="AG732" s="4"/>
      <c r="AH732" s="21"/>
      <c r="AI732" s="4"/>
      <c r="AJ732" s="9"/>
    </row>
    <row r="733" spans="1:36" x14ac:dyDescent="0.25">
      <c r="A733" s="4"/>
      <c r="B733" s="9"/>
      <c r="C733" s="4"/>
      <c r="D733" s="9"/>
      <c r="E733" s="4"/>
      <c r="F733" s="21"/>
      <c r="G733" s="4"/>
      <c r="H733" s="9"/>
      <c r="I733" s="4"/>
      <c r="J733" s="9"/>
      <c r="K733" s="4"/>
      <c r="L733" s="9"/>
      <c r="M733" s="4"/>
      <c r="N733" s="9"/>
      <c r="O733" s="4"/>
      <c r="P733" s="9"/>
      <c r="Q733" s="4"/>
      <c r="R733" s="9"/>
      <c r="S733" s="4"/>
      <c r="T733" s="9"/>
      <c r="U733" s="4"/>
      <c r="V733" s="9"/>
      <c r="W733" s="4"/>
      <c r="X733" s="9"/>
      <c r="Y733" s="4"/>
      <c r="Z733" s="9"/>
      <c r="AA733" s="4"/>
      <c r="AB733" s="9"/>
      <c r="AC733" s="4"/>
      <c r="AD733" s="9"/>
      <c r="AE733" s="4"/>
      <c r="AF733" s="9"/>
      <c r="AG733" s="4"/>
      <c r="AH733" s="21"/>
      <c r="AI733" s="4"/>
      <c r="AJ733" s="9"/>
    </row>
    <row r="734" spans="1:36" x14ac:dyDescent="0.25">
      <c r="A734" s="4"/>
      <c r="B734" s="9"/>
      <c r="C734" s="4"/>
      <c r="D734" s="9"/>
      <c r="E734" s="4"/>
      <c r="F734" s="21"/>
      <c r="G734" s="4"/>
      <c r="H734" s="9"/>
      <c r="I734" s="4"/>
      <c r="J734" s="9"/>
      <c r="K734" s="4"/>
      <c r="L734" s="9"/>
      <c r="M734" s="4"/>
      <c r="N734" s="9"/>
      <c r="O734" s="4"/>
      <c r="P734" s="9"/>
      <c r="Q734" s="4"/>
      <c r="R734" s="9"/>
      <c r="S734" s="4"/>
      <c r="T734" s="9"/>
      <c r="U734" s="4"/>
      <c r="V734" s="9"/>
      <c r="W734" s="4"/>
      <c r="X734" s="9"/>
      <c r="Y734" s="4"/>
      <c r="Z734" s="9"/>
      <c r="AA734" s="4"/>
      <c r="AB734" s="9"/>
      <c r="AC734" s="4"/>
      <c r="AD734" s="9"/>
      <c r="AE734" s="4"/>
      <c r="AF734" s="9"/>
      <c r="AG734" s="4"/>
      <c r="AH734" s="21"/>
      <c r="AI734" s="4"/>
      <c r="AJ734" s="9"/>
    </row>
    <row r="735" spans="1:36" x14ac:dyDescent="0.25">
      <c r="A735" s="4"/>
      <c r="B735" s="9"/>
      <c r="C735" s="4"/>
      <c r="D735" s="9"/>
      <c r="E735" s="4"/>
      <c r="F735" s="21"/>
      <c r="G735" s="4"/>
      <c r="H735" s="9"/>
      <c r="I735" s="4"/>
      <c r="J735" s="9"/>
      <c r="K735" s="4"/>
      <c r="L735" s="9"/>
      <c r="M735" s="4"/>
      <c r="N735" s="9"/>
      <c r="O735" s="4"/>
      <c r="P735" s="9"/>
      <c r="Q735" s="4"/>
      <c r="R735" s="9"/>
      <c r="S735" s="4"/>
      <c r="T735" s="9"/>
      <c r="U735" s="4"/>
      <c r="V735" s="9"/>
      <c r="W735" s="4"/>
      <c r="X735" s="9"/>
      <c r="Y735" s="4"/>
      <c r="Z735" s="9"/>
      <c r="AA735" s="4"/>
      <c r="AB735" s="9"/>
      <c r="AC735" s="4"/>
      <c r="AD735" s="9"/>
      <c r="AE735" s="4"/>
      <c r="AF735" s="9"/>
      <c r="AG735" s="4"/>
      <c r="AH735" s="21"/>
      <c r="AI735" s="4"/>
      <c r="AJ735" s="9"/>
    </row>
    <row r="736" spans="1:36" x14ac:dyDescent="0.25">
      <c r="A736" s="4"/>
      <c r="B736" s="9"/>
      <c r="C736" s="4"/>
      <c r="D736" s="9"/>
      <c r="E736" s="4"/>
      <c r="F736" s="21"/>
      <c r="G736" s="4"/>
      <c r="H736" s="9"/>
      <c r="I736" s="4"/>
      <c r="J736" s="9"/>
      <c r="K736" s="4"/>
      <c r="L736" s="9"/>
      <c r="M736" s="4"/>
      <c r="N736" s="9"/>
      <c r="O736" s="4"/>
      <c r="P736" s="9"/>
      <c r="Q736" s="4"/>
      <c r="R736" s="9"/>
      <c r="S736" s="4"/>
      <c r="T736" s="9"/>
      <c r="U736" s="4"/>
      <c r="V736" s="9"/>
      <c r="W736" s="4"/>
      <c r="X736" s="9"/>
      <c r="Y736" s="4"/>
      <c r="Z736" s="9"/>
      <c r="AA736" s="4"/>
      <c r="AB736" s="9"/>
      <c r="AC736" s="4"/>
      <c r="AD736" s="9"/>
      <c r="AE736" s="4"/>
      <c r="AF736" s="9"/>
      <c r="AG736" s="4"/>
      <c r="AH736" s="21"/>
      <c r="AI736" s="4"/>
      <c r="AJ736" s="9"/>
    </row>
    <row r="737" spans="1:36" x14ac:dyDescent="0.25">
      <c r="A737" s="4"/>
      <c r="B737" s="9"/>
      <c r="C737" s="4"/>
      <c r="D737" s="9"/>
      <c r="E737" s="4"/>
      <c r="F737" s="21"/>
      <c r="G737" s="4"/>
      <c r="H737" s="9"/>
      <c r="I737" s="4"/>
      <c r="J737" s="9"/>
      <c r="K737" s="4"/>
      <c r="L737" s="9"/>
      <c r="M737" s="4"/>
      <c r="N737" s="9"/>
      <c r="O737" s="4"/>
      <c r="P737" s="9"/>
      <c r="Q737" s="4"/>
      <c r="R737" s="9"/>
      <c r="S737" s="4"/>
      <c r="T737" s="9"/>
      <c r="U737" s="4"/>
      <c r="V737" s="9"/>
      <c r="W737" s="4"/>
      <c r="X737" s="9"/>
      <c r="Y737" s="4"/>
      <c r="Z737" s="9"/>
      <c r="AA737" s="4"/>
      <c r="AB737" s="9"/>
      <c r="AC737" s="4"/>
      <c r="AD737" s="9"/>
      <c r="AE737" s="4"/>
      <c r="AF737" s="9"/>
      <c r="AG737" s="4"/>
      <c r="AH737" s="21"/>
      <c r="AI737" s="4"/>
      <c r="AJ737" s="9"/>
    </row>
    <row r="738" spans="1:36" x14ac:dyDescent="0.25">
      <c r="A738" s="4"/>
      <c r="B738" s="9"/>
      <c r="C738" s="4"/>
      <c r="D738" s="9"/>
      <c r="E738" s="4"/>
      <c r="F738" s="21"/>
      <c r="G738" s="4"/>
      <c r="H738" s="9"/>
      <c r="I738" s="4"/>
      <c r="J738" s="9"/>
      <c r="K738" s="4"/>
      <c r="L738" s="9"/>
      <c r="M738" s="4"/>
      <c r="N738" s="9"/>
      <c r="O738" s="4"/>
      <c r="P738" s="9"/>
      <c r="Q738" s="4"/>
      <c r="R738" s="9"/>
      <c r="S738" s="4"/>
      <c r="T738" s="9"/>
      <c r="U738" s="4"/>
      <c r="V738" s="9"/>
      <c r="W738" s="4"/>
      <c r="X738" s="9"/>
      <c r="Y738" s="4"/>
      <c r="Z738" s="9"/>
      <c r="AA738" s="4"/>
      <c r="AB738" s="9"/>
      <c r="AC738" s="4"/>
      <c r="AD738" s="9"/>
      <c r="AE738" s="4"/>
      <c r="AF738" s="9"/>
      <c r="AG738" s="4"/>
      <c r="AH738" s="21"/>
      <c r="AI738" s="4"/>
      <c r="AJ738" s="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F10FF-E690-4160-BD43-811D044AA4C6}">
  <sheetPr>
    <tabColor theme="5" tint="-0.499984740745262"/>
  </sheetPr>
  <dimension ref="A1:JB87"/>
  <sheetViews>
    <sheetView workbookViewId="0">
      <pane xSplit="1" ySplit="1" topLeftCell="AI8" activePane="bottomRight" state="frozen"/>
      <selection pane="topRight" activeCell="B1" sqref="B1"/>
      <selection pane="bottomLeft" activeCell="A2" sqref="A2"/>
      <selection pane="bottomRight" activeCell="A22" sqref="A22"/>
    </sheetView>
  </sheetViews>
  <sheetFormatPr defaultRowHeight="15" x14ac:dyDescent="0.25"/>
  <cols>
    <col min="1" max="1" width="14.85546875" bestFit="1" customWidth="1"/>
    <col min="2" max="23" width="12.85546875" bestFit="1" customWidth="1"/>
    <col min="24" max="24" width="15.5703125" bestFit="1" customWidth="1"/>
    <col min="25" max="46" width="13.28515625" customWidth="1"/>
    <col min="47" max="261" width="12.85546875" bestFit="1" customWidth="1"/>
  </cols>
  <sheetData>
    <row r="1" spans="1:46" x14ac:dyDescent="0.25">
      <c r="B1" s="4">
        <v>36525</v>
      </c>
      <c r="C1" s="4">
        <v>36889</v>
      </c>
      <c r="D1" s="4">
        <v>37256</v>
      </c>
      <c r="E1" s="4">
        <v>37621</v>
      </c>
      <c r="F1" s="4">
        <v>37986</v>
      </c>
      <c r="G1" s="4">
        <v>38352</v>
      </c>
      <c r="H1" s="4">
        <v>38716</v>
      </c>
      <c r="I1" s="4">
        <v>39080</v>
      </c>
      <c r="J1" s="4">
        <v>39447</v>
      </c>
      <c r="K1" s="4">
        <v>39813</v>
      </c>
      <c r="L1" s="4">
        <v>40178</v>
      </c>
      <c r="M1" s="4">
        <v>40543</v>
      </c>
      <c r="N1" s="4">
        <v>40907</v>
      </c>
      <c r="O1" s="4">
        <v>41274</v>
      </c>
      <c r="P1" s="4">
        <v>41639</v>
      </c>
      <c r="Q1" s="4">
        <v>42004</v>
      </c>
      <c r="R1" s="4">
        <v>42369</v>
      </c>
      <c r="S1" s="4">
        <v>42734</v>
      </c>
      <c r="T1" s="4">
        <v>43098</v>
      </c>
      <c r="U1" s="4">
        <v>43465</v>
      </c>
      <c r="V1" s="4">
        <v>43830</v>
      </c>
      <c r="W1" s="4">
        <v>44196</v>
      </c>
      <c r="X1" s="85" t="s">
        <v>610</v>
      </c>
      <c r="Y1" s="85">
        <f t="shared" ref="Y1:AT1" si="0">B1</f>
        <v>36525</v>
      </c>
      <c r="Z1" s="85">
        <f t="shared" si="0"/>
        <v>36889</v>
      </c>
      <c r="AA1" s="85">
        <f t="shared" si="0"/>
        <v>37256</v>
      </c>
      <c r="AB1" s="85">
        <f t="shared" si="0"/>
        <v>37621</v>
      </c>
      <c r="AC1" s="85">
        <f t="shared" si="0"/>
        <v>37986</v>
      </c>
      <c r="AD1" s="85">
        <f t="shared" si="0"/>
        <v>38352</v>
      </c>
      <c r="AE1" s="85">
        <f t="shared" si="0"/>
        <v>38716</v>
      </c>
      <c r="AF1" s="85">
        <f t="shared" si="0"/>
        <v>39080</v>
      </c>
      <c r="AG1" s="85">
        <f t="shared" si="0"/>
        <v>39447</v>
      </c>
      <c r="AH1" s="85">
        <f t="shared" si="0"/>
        <v>39813</v>
      </c>
      <c r="AI1" s="85">
        <f t="shared" si="0"/>
        <v>40178</v>
      </c>
      <c r="AJ1" s="85">
        <f t="shared" si="0"/>
        <v>40543</v>
      </c>
      <c r="AK1" s="85">
        <f t="shared" si="0"/>
        <v>40907</v>
      </c>
      <c r="AL1" s="85">
        <f t="shared" si="0"/>
        <v>41274</v>
      </c>
      <c r="AM1" s="85">
        <f t="shared" si="0"/>
        <v>41639</v>
      </c>
      <c r="AN1" s="85">
        <f t="shared" si="0"/>
        <v>42004</v>
      </c>
      <c r="AO1" s="85">
        <f t="shared" si="0"/>
        <v>42369</v>
      </c>
      <c r="AP1" s="85">
        <f t="shared" si="0"/>
        <v>42734</v>
      </c>
      <c r="AQ1" s="85">
        <f t="shared" si="0"/>
        <v>43098</v>
      </c>
      <c r="AR1" s="85">
        <f t="shared" si="0"/>
        <v>43465</v>
      </c>
      <c r="AS1" s="85">
        <f t="shared" si="0"/>
        <v>43830</v>
      </c>
      <c r="AT1" s="85">
        <f t="shared" si="0"/>
        <v>44196</v>
      </c>
    </row>
    <row r="2" spans="1:46" x14ac:dyDescent="0.25">
      <c r="A2" s="3" t="s">
        <v>222</v>
      </c>
      <c r="B2" s="7">
        <f>INDEX($A$23:$JB$85,MATCH($A2,$JB$23:$JB$83,0),MATCH(B$1,$A$23:$JB$23,0))</f>
        <v>0.22</v>
      </c>
      <c r="C2" s="7">
        <f>INDEX($A$23:$JB$85,MATCH($A2,$JB$23:$JB$83,0),MATCH(C$1,$A$23:$JB$23,0))</f>
        <v>0.26</v>
      </c>
      <c r="D2" s="7">
        <f t="shared" ref="D2:W15" si="1">INDEX($A$23:$JB$85,MATCH($A2,$JB$23:$JB$83,0),MATCH(D$1,$A$23:$JB$23,0))</f>
        <v>0.27</v>
      </c>
      <c r="E2" s="7">
        <f t="shared" si="1"/>
        <v>0.35</v>
      </c>
      <c r="F2" s="7">
        <f t="shared" si="1"/>
        <v>0.45</v>
      </c>
      <c r="G2" s="7">
        <f t="shared" si="1"/>
        <v>0.57999999999999996</v>
      </c>
      <c r="H2" s="7">
        <f t="shared" si="1"/>
        <v>0.69</v>
      </c>
      <c r="I2" s="7">
        <f t="shared" si="1"/>
        <v>0.79</v>
      </c>
      <c r="J2" s="7">
        <f t="shared" si="1"/>
        <v>0.89</v>
      </c>
      <c r="K2" s="7">
        <f t="shared" si="1"/>
        <v>0.64</v>
      </c>
      <c r="L2" s="7">
        <f t="shared" si="1"/>
        <v>3.47</v>
      </c>
      <c r="M2" s="7">
        <f t="shared" si="1"/>
        <v>3.71</v>
      </c>
      <c r="N2" s="7">
        <f t="shared" si="1"/>
        <v>3.37</v>
      </c>
      <c r="O2" s="7">
        <f t="shared" si="1"/>
        <v>3.59</v>
      </c>
      <c r="P2" s="7">
        <f t="shared" si="1"/>
        <v>2.93</v>
      </c>
      <c r="Q2" s="7">
        <f t="shared" si="1"/>
        <v>2.59</v>
      </c>
      <c r="R2" s="7">
        <f t="shared" si="1"/>
        <v>2.35</v>
      </c>
      <c r="S2" s="7">
        <f t="shared" si="1"/>
        <v>2.4242607761848101</v>
      </c>
      <c r="T2" s="7">
        <f t="shared" si="1"/>
        <v>2.3140076805722698</v>
      </c>
      <c r="U2" s="7">
        <f t="shared" si="1"/>
        <v>2.3055647756169901</v>
      </c>
      <c r="V2" s="7">
        <f t="shared" si="1"/>
        <v>2.0650394284999698</v>
      </c>
      <c r="W2" s="7">
        <f t="shared" si="1"/>
        <v>1.93988848158543</v>
      </c>
      <c r="Y2" s="86">
        <f>B2/B$20%</f>
        <v>0.22930998540754638</v>
      </c>
      <c r="Z2" s="86">
        <f t="shared" ref="Z2:AT14" si="2">C2/C$20%</f>
        <v>0.27313793465700176</v>
      </c>
      <c r="AA2" s="86">
        <f t="shared" si="2"/>
        <v>0.27740676050549679</v>
      </c>
      <c r="AB2" s="86">
        <f t="shared" si="2"/>
        <v>0.35612535612535606</v>
      </c>
      <c r="AC2" s="86">
        <f t="shared" si="2"/>
        <v>0.45969966288691388</v>
      </c>
      <c r="AD2" s="86">
        <f t="shared" si="2"/>
        <v>0.59554369031728105</v>
      </c>
      <c r="AE2" s="86">
        <f t="shared" si="2"/>
        <v>0.71192736277342117</v>
      </c>
      <c r="AF2" s="86">
        <f t="shared" si="2"/>
        <v>0.81805943874909381</v>
      </c>
      <c r="AG2" s="86">
        <f t="shared" si="2"/>
        <v>0.92122968636787084</v>
      </c>
      <c r="AH2" s="86">
        <f t="shared" si="2"/>
        <v>0.65312787019083574</v>
      </c>
      <c r="AI2" s="86">
        <f t="shared" si="2"/>
        <v>3.9041404140414047</v>
      </c>
      <c r="AJ2" s="86">
        <f t="shared" si="2"/>
        <v>4.1268075639599564</v>
      </c>
      <c r="AK2" s="86">
        <f t="shared" si="2"/>
        <v>3.7262273330384774</v>
      </c>
      <c r="AL2" s="86">
        <f t="shared" si="2"/>
        <v>3.9668508287292825</v>
      </c>
      <c r="AM2" s="86">
        <f t="shared" si="2"/>
        <v>3.2028858766943604</v>
      </c>
      <c r="AN2" s="86">
        <f t="shared" si="2"/>
        <v>2.8106348345089525</v>
      </c>
      <c r="AO2" s="86">
        <f t="shared" si="2"/>
        <v>2.5424645677810234</v>
      </c>
      <c r="AP2" s="86">
        <f t="shared" si="2"/>
        <v>2.6080307292260616</v>
      </c>
      <c r="AQ2" s="86">
        <f t="shared" si="2"/>
        <v>2.4973470436732224</v>
      </c>
      <c r="AR2" s="86">
        <f t="shared" si="2"/>
        <v>2.4494138188681713</v>
      </c>
      <c r="AS2" s="86">
        <f t="shared" si="2"/>
        <v>2.1906518548735896</v>
      </c>
      <c r="AT2" s="86">
        <f t="shared" si="2"/>
        <v>2.0502184523600664</v>
      </c>
    </row>
    <row r="3" spans="1:46" x14ac:dyDescent="0.25">
      <c r="A3" s="3" t="s">
        <v>223</v>
      </c>
      <c r="B3" s="7">
        <f t="shared" ref="B3:Q19" si="3">INDEX($A$23:$JB$85,MATCH($A3,$JB$23:$JB$83,0),MATCH(B$1,$A$23:$JB$23,0))</f>
        <v>0</v>
      </c>
      <c r="C3" s="7">
        <f t="shared" si="3"/>
        <v>0</v>
      </c>
      <c r="D3" s="7">
        <f t="shared" si="3"/>
        <v>0</v>
      </c>
      <c r="E3" s="7">
        <f t="shared" si="3"/>
        <v>0</v>
      </c>
      <c r="F3" s="7">
        <f t="shared" si="3"/>
        <v>0</v>
      </c>
      <c r="G3" s="7">
        <f t="shared" si="3"/>
        <v>0</v>
      </c>
      <c r="H3" s="7">
        <f t="shared" si="3"/>
        <v>0</v>
      </c>
      <c r="I3" s="7">
        <f t="shared" si="3"/>
        <v>0</v>
      </c>
      <c r="J3" s="7">
        <f t="shared" si="3"/>
        <v>0</v>
      </c>
      <c r="K3" s="7">
        <f t="shared" si="3"/>
        <v>0</v>
      </c>
      <c r="L3" s="7">
        <f t="shared" si="3"/>
        <v>8.4700000000000006</v>
      </c>
      <c r="M3" s="7">
        <f t="shared" si="3"/>
        <v>8.8000000000000007</v>
      </c>
      <c r="N3" s="7">
        <f t="shared" si="3"/>
        <v>8.1</v>
      </c>
      <c r="O3" s="7">
        <f t="shared" si="3"/>
        <v>7.29</v>
      </c>
      <c r="P3" s="7">
        <f t="shared" si="3"/>
        <v>7.74</v>
      </c>
      <c r="Q3" s="7">
        <f t="shared" si="3"/>
        <v>7.24</v>
      </c>
      <c r="R3" s="7">
        <f t="shared" si="1"/>
        <v>8.08</v>
      </c>
      <c r="S3" s="7">
        <f t="shared" si="1"/>
        <v>7.8288231410844196</v>
      </c>
      <c r="T3" s="7">
        <f t="shared" si="1"/>
        <v>7.8930657937680504</v>
      </c>
      <c r="U3" s="7">
        <f t="shared" si="1"/>
        <v>7.4279395422623704</v>
      </c>
      <c r="V3" s="7">
        <f t="shared" si="1"/>
        <v>7.1536603771107004</v>
      </c>
      <c r="W3" s="7">
        <f t="shared" si="1"/>
        <v>6.8003238794242202</v>
      </c>
      <c r="Y3" s="86">
        <f t="shared" ref="Y3:Y19" si="4">B3/B$20%</f>
        <v>0</v>
      </c>
      <c r="Z3" s="86">
        <f t="shared" si="2"/>
        <v>0</v>
      </c>
      <c r="AA3" s="86">
        <f t="shared" si="2"/>
        <v>0</v>
      </c>
      <c r="AB3" s="86">
        <f t="shared" si="2"/>
        <v>0</v>
      </c>
      <c r="AC3" s="86">
        <f t="shared" si="2"/>
        <v>0</v>
      </c>
      <c r="AD3" s="86">
        <f t="shared" si="2"/>
        <v>0</v>
      </c>
      <c r="AE3" s="86">
        <f t="shared" si="2"/>
        <v>0</v>
      </c>
      <c r="AF3" s="86">
        <f t="shared" si="2"/>
        <v>0</v>
      </c>
      <c r="AG3" s="86">
        <f t="shared" si="2"/>
        <v>0</v>
      </c>
      <c r="AH3" s="86">
        <f t="shared" si="2"/>
        <v>0</v>
      </c>
      <c r="AI3" s="86">
        <f t="shared" si="2"/>
        <v>9.5297029702970306</v>
      </c>
      <c r="AJ3" s="86">
        <f t="shared" si="2"/>
        <v>9.7886540600667438</v>
      </c>
      <c r="AK3" s="86">
        <f t="shared" si="2"/>
        <v>8.956214064573194</v>
      </c>
      <c r="AL3" s="86">
        <f t="shared" si="2"/>
        <v>8.0552486187845318</v>
      </c>
      <c r="AM3" s="86">
        <f t="shared" si="2"/>
        <v>8.4608657630083108</v>
      </c>
      <c r="AN3" s="86">
        <f t="shared" si="2"/>
        <v>7.8567552902875741</v>
      </c>
      <c r="AO3" s="86">
        <f t="shared" si="2"/>
        <v>8.7417505139024119</v>
      </c>
      <c r="AP3" s="86">
        <f t="shared" si="2"/>
        <v>8.4222834136502751</v>
      </c>
      <c r="AQ3" s="86">
        <f t="shared" si="2"/>
        <v>8.518435220020546</v>
      </c>
      <c r="AR3" s="86">
        <f t="shared" si="2"/>
        <v>7.8913843379940873</v>
      </c>
      <c r="AS3" s="86">
        <f t="shared" si="2"/>
        <v>7.588803951136514</v>
      </c>
      <c r="AT3" s="86">
        <f t="shared" si="2"/>
        <v>7.1870881403583065</v>
      </c>
    </row>
    <row r="4" spans="1:46" x14ac:dyDescent="0.25">
      <c r="A4" s="3" t="s">
        <v>224</v>
      </c>
      <c r="B4" s="7">
        <f t="shared" si="3"/>
        <v>0.01</v>
      </c>
      <c r="C4" s="7">
        <f t="shared" si="3"/>
        <v>0.02</v>
      </c>
      <c r="D4" s="7">
        <f t="shared" si="1"/>
        <v>0.02</v>
      </c>
      <c r="E4" s="7">
        <f t="shared" si="1"/>
        <v>0.02</v>
      </c>
      <c r="F4" s="7">
        <f t="shared" si="1"/>
        <v>0.04</v>
      </c>
      <c r="G4" s="7">
        <f t="shared" si="1"/>
        <v>0.04</v>
      </c>
      <c r="H4" s="7">
        <f t="shared" si="1"/>
        <v>7.0000000000000007E-2</v>
      </c>
      <c r="I4" s="7">
        <f t="shared" si="1"/>
        <v>0.17</v>
      </c>
      <c r="J4" s="7">
        <f t="shared" si="1"/>
        <v>0.28999999999999998</v>
      </c>
      <c r="K4" s="7">
        <f t="shared" si="1"/>
        <v>0.17</v>
      </c>
      <c r="L4" s="7">
        <f t="shared" si="1"/>
        <v>1.65</v>
      </c>
      <c r="M4" s="7">
        <f t="shared" si="1"/>
        <v>1.75</v>
      </c>
      <c r="N4" s="7">
        <f t="shared" si="1"/>
        <v>1.58</v>
      </c>
      <c r="O4" s="7">
        <f t="shared" si="1"/>
        <v>1.7</v>
      </c>
      <c r="P4" s="7">
        <f t="shared" si="1"/>
        <v>1.27</v>
      </c>
      <c r="Q4" s="7">
        <f t="shared" si="1"/>
        <v>1.64</v>
      </c>
      <c r="R4" s="7">
        <f t="shared" si="1"/>
        <v>1.98</v>
      </c>
      <c r="S4" s="7">
        <f t="shared" si="1"/>
        <v>2.22943435843922</v>
      </c>
      <c r="T4" s="7">
        <f t="shared" si="1"/>
        <v>2.89847133372183</v>
      </c>
      <c r="U4" s="7">
        <f t="shared" si="1"/>
        <v>2.9753390091268201</v>
      </c>
      <c r="V4" s="7">
        <f t="shared" si="1"/>
        <v>3.68731686802486</v>
      </c>
      <c r="W4" s="7">
        <f t="shared" si="1"/>
        <v>4.8247067052733996</v>
      </c>
      <c r="Y4" s="86">
        <f t="shared" si="4"/>
        <v>1.0423181154888472E-2</v>
      </c>
      <c r="Z4" s="86">
        <f t="shared" si="2"/>
        <v>2.1010610358230906E-2</v>
      </c>
      <c r="AA4" s="86">
        <f t="shared" si="2"/>
        <v>2.0548648926333096E-2</v>
      </c>
      <c r="AB4" s="86">
        <f t="shared" si="2"/>
        <v>2.0350020350020349E-2</v>
      </c>
      <c r="AC4" s="86">
        <f t="shared" si="2"/>
        <v>4.0862192256614568E-2</v>
      </c>
      <c r="AD4" s="86">
        <f t="shared" si="2"/>
        <v>4.1071978642571109E-2</v>
      </c>
      <c r="AE4" s="86">
        <f t="shared" si="2"/>
        <v>7.2224515063970277E-2</v>
      </c>
      <c r="AF4" s="86">
        <f t="shared" si="2"/>
        <v>0.17603810707258982</v>
      </c>
      <c r="AG4" s="86">
        <f t="shared" si="2"/>
        <v>0.3001759652209916</v>
      </c>
      <c r="AH4" s="86">
        <f t="shared" si="2"/>
        <v>0.17348709051944075</v>
      </c>
      <c r="AI4" s="86">
        <f t="shared" si="2"/>
        <v>1.8564356435643565</v>
      </c>
      <c r="AJ4" s="86">
        <f t="shared" si="2"/>
        <v>1.9466073414905456</v>
      </c>
      <c r="AK4" s="86">
        <f t="shared" si="2"/>
        <v>1.7470145953118084</v>
      </c>
      <c r="AL4" s="86">
        <f t="shared" si="2"/>
        <v>1.8784530386740335</v>
      </c>
      <c r="AM4" s="86">
        <f t="shared" si="2"/>
        <v>1.3882815916047229</v>
      </c>
      <c r="AN4" s="86">
        <f t="shared" si="2"/>
        <v>1.7797069994574062</v>
      </c>
      <c r="AO4" s="86">
        <f t="shared" si="2"/>
        <v>2.1421616358325215</v>
      </c>
      <c r="AP4" s="86">
        <f t="shared" si="2"/>
        <v>2.398435586105701</v>
      </c>
      <c r="AQ4" s="86">
        <f t="shared" si="2"/>
        <v>3.1281178870813715</v>
      </c>
      <c r="AR4" s="86">
        <f t="shared" si="2"/>
        <v>3.1609766777524064</v>
      </c>
      <c r="AS4" s="86">
        <f t="shared" si="2"/>
        <v>3.9116093499061502</v>
      </c>
      <c r="AT4" s="86">
        <f t="shared" si="2"/>
        <v>5.0991089478981717</v>
      </c>
    </row>
    <row r="5" spans="1:46" x14ac:dyDescent="0.25">
      <c r="A5" s="3" t="s">
        <v>225</v>
      </c>
      <c r="B5" s="7">
        <f t="shared" si="3"/>
        <v>0</v>
      </c>
      <c r="C5" s="7">
        <f t="shared" si="3"/>
        <v>0</v>
      </c>
      <c r="D5" s="7">
        <f t="shared" si="1"/>
        <v>0</v>
      </c>
      <c r="E5" s="7">
        <f t="shared" si="1"/>
        <v>0.04</v>
      </c>
      <c r="F5" s="7">
        <f t="shared" si="1"/>
        <v>0.05</v>
      </c>
      <c r="G5" s="7">
        <f t="shared" si="1"/>
        <v>0.06</v>
      </c>
      <c r="H5" s="7">
        <f t="shared" si="1"/>
        <v>0.09</v>
      </c>
      <c r="I5" s="7">
        <f t="shared" si="1"/>
        <v>0.09</v>
      </c>
      <c r="J5" s="7">
        <f t="shared" si="1"/>
        <v>0.11</v>
      </c>
      <c r="K5" s="7">
        <f t="shared" si="1"/>
        <v>0.09</v>
      </c>
      <c r="L5" s="7">
        <f t="shared" si="1"/>
        <v>3.94</v>
      </c>
      <c r="M5" s="7">
        <f t="shared" si="1"/>
        <v>4.38</v>
      </c>
      <c r="N5" s="7">
        <f t="shared" si="1"/>
        <v>4.25</v>
      </c>
      <c r="O5" s="7">
        <f t="shared" si="1"/>
        <v>3.99</v>
      </c>
      <c r="P5" s="7">
        <f t="shared" si="1"/>
        <v>3.41</v>
      </c>
      <c r="Q5" s="7">
        <f t="shared" si="1"/>
        <v>3.41</v>
      </c>
      <c r="R5" s="7">
        <f t="shared" si="1"/>
        <v>2.68</v>
      </c>
      <c r="S5" s="7">
        <f t="shared" si="1"/>
        <v>3.19036217145787</v>
      </c>
      <c r="T5" s="7">
        <f t="shared" si="1"/>
        <v>3.11751182763838</v>
      </c>
      <c r="U5" s="7">
        <f t="shared" si="1"/>
        <v>2.9782316781892302</v>
      </c>
      <c r="V5" s="7">
        <f t="shared" si="1"/>
        <v>2.9817988568142901</v>
      </c>
      <c r="W5" s="7">
        <f t="shared" si="1"/>
        <v>2.7478911482669899</v>
      </c>
      <c r="Y5" s="86">
        <f t="shared" si="4"/>
        <v>0</v>
      </c>
      <c r="Z5" s="86">
        <f t="shared" si="2"/>
        <v>0</v>
      </c>
      <c r="AA5" s="86">
        <f t="shared" si="2"/>
        <v>0</v>
      </c>
      <c r="AB5" s="86">
        <f t="shared" si="2"/>
        <v>4.0700040700040699E-2</v>
      </c>
      <c r="AC5" s="86">
        <f t="shared" si="2"/>
        <v>5.1077740320768214E-2</v>
      </c>
      <c r="AD5" s="86">
        <f t="shared" si="2"/>
        <v>6.1607967963856661E-2</v>
      </c>
      <c r="AE5" s="86">
        <f t="shared" si="2"/>
        <v>9.2860090796533207E-2</v>
      </c>
      <c r="AF5" s="86">
        <f t="shared" si="2"/>
        <v>9.3196644920782834E-2</v>
      </c>
      <c r="AG5" s="86">
        <f t="shared" si="2"/>
        <v>0.11385984887692786</v>
      </c>
      <c r="AH5" s="86">
        <f t="shared" si="2"/>
        <v>9.184610674558627E-2</v>
      </c>
      <c r="AI5" s="86">
        <f t="shared" si="2"/>
        <v>4.4329432943294336</v>
      </c>
      <c r="AJ5" s="86">
        <f t="shared" si="2"/>
        <v>4.8720800889877651</v>
      </c>
      <c r="AK5" s="86">
        <f t="shared" si="2"/>
        <v>4.6992481203007506</v>
      </c>
      <c r="AL5" s="86">
        <f t="shared" si="2"/>
        <v>4.4088397790055263</v>
      </c>
      <c r="AM5" s="86">
        <f t="shared" si="2"/>
        <v>3.7275907302142559</v>
      </c>
      <c r="AN5" s="86">
        <f t="shared" si="2"/>
        <v>3.7004883342376558</v>
      </c>
      <c r="AO5" s="86">
        <f t="shared" si="2"/>
        <v>2.8994915070864438</v>
      </c>
      <c r="AP5" s="86">
        <f t="shared" si="2"/>
        <v>3.4322060820606226</v>
      </c>
      <c r="AQ5" s="86">
        <f t="shared" si="2"/>
        <v>3.3645130099324492</v>
      </c>
      <c r="AR5" s="86">
        <f t="shared" si="2"/>
        <v>3.1640498265313139</v>
      </c>
      <c r="AS5" s="86">
        <f t="shared" si="2"/>
        <v>3.1631760180409891</v>
      </c>
      <c r="AT5" s="86">
        <f t="shared" si="2"/>
        <v>2.9041757764598439</v>
      </c>
    </row>
    <row r="6" spans="1:46" x14ac:dyDescent="0.25">
      <c r="A6" s="3" t="s">
        <v>226</v>
      </c>
      <c r="B6" s="7">
        <f t="shared" si="3"/>
        <v>2.68</v>
      </c>
      <c r="C6" s="7">
        <f t="shared" si="3"/>
        <v>3.62</v>
      </c>
      <c r="D6" s="7">
        <f t="shared" si="1"/>
        <v>2.84</v>
      </c>
      <c r="E6" s="7">
        <f t="shared" si="1"/>
        <v>2.95</v>
      </c>
      <c r="F6" s="7">
        <f t="shared" si="1"/>
        <v>3.24</v>
      </c>
      <c r="G6" s="7">
        <f t="shared" si="1"/>
        <v>3.53</v>
      </c>
      <c r="H6" s="7">
        <f t="shared" si="1"/>
        <v>3.96</v>
      </c>
      <c r="I6" s="7">
        <f t="shared" si="1"/>
        <v>4.2</v>
      </c>
      <c r="J6" s="7">
        <f t="shared" si="1"/>
        <v>3.91</v>
      </c>
      <c r="K6" s="7">
        <f t="shared" si="1"/>
        <v>3.55</v>
      </c>
      <c r="L6" s="7">
        <f t="shared" si="1"/>
        <v>3.29</v>
      </c>
      <c r="M6" s="7">
        <f t="shared" si="1"/>
        <v>3.32</v>
      </c>
      <c r="N6" s="7">
        <f t="shared" si="1"/>
        <v>3.34</v>
      </c>
      <c r="O6" s="7">
        <f t="shared" si="1"/>
        <v>3.65</v>
      </c>
      <c r="P6" s="7">
        <f t="shared" si="1"/>
        <v>3.78</v>
      </c>
      <c r="Q6" s="7">
        <f t="shared" si="1"/>
        <v>3.63</v>
      </c>
      <c r="R6" s="7">
        <f t="shared" si="1"/>
        <v>3.62</v>
      </c>
      <c r="S6" s="7">
        <f t="shared" si="1"/>
        <v>3.28196806883347</v>
      </c>
      <c r="T6" s="7">
        <f t="shared" si="1"/>
        <v>3.2336778779456101</v>
      </c>
      <c r="U6" s="7">
        <f t="shared" si="1"/>
        <v>3.1887876407245299</v>
      </c>
      <c r="V6" s="7">
        <f t="shared" si="1"/>
        <v>3.07705472610649</v>
      </c>
      <c r="W6" s="7">
        <f t="shared" si="1"/>
        <v>2.8865119393512302</v>
      </c>
      <c r="Y6" s="86">
        <f t="shared" si="4"/>
        <v>2.7934125495101108</v>
      </c>
      <c r="Z6" s="86">
        <f t="shared" si="2"/>
        <v>3.802920474839794</v>
      </c>
      <c r="AA6" s="86">
        <f t="shared" si="2"/>
        <v>2.9179081475392992</v>
      </c>
      <c r="AB6" s="86">
        <f t="shared" si="2"/>
        <v>3.0016280016280015</v>
      </c>
      <c r="AC6" s="86">
        <f t="shared" si="2"/>
        <v>3.3098375727857801</v>
      </c>
      <c r="AD6" s="86">
        <f t="shared" si="2"/>
        <v>3.6246021152068999</v>
      </c>
      <c r="AE6" s="86">
        <f t="shared" si="2"/>
        <v>4.085843995047461</v>
      </c>
      <c r="AF6" s="86">
        <f t="shared" si="2"/>
        <v>4.3491767629698659</v>
      </c>
      <c r="AG6" s="86">
        <f t="shared" si="2"/>
        <v>4.047200082807163</v>
      </c>
      <c r="AH6" s="86">
        <f t="shared" si="2"/>
        <v>3.6228186549647918</v>
      </c>
      <c r="AI6" s="86">
        <f t="shared" si="2"/>
        <v>3.7016201620162019</v>
      </c>
      <c r="AJ6" s="86">
        <f t="shared" si="2"/>
        <v>3.6929922135706348</v>
      </c>
      <c r="AK6" s="86">
        <f t="shared" si="2"/>
        <v>3.6930561698363542</v>
      </c>
      <c r="AL6" s="86">
        <f t="shared" si="2"/>
        <v>4.0331491712707193</v>
      </c>
      <c r="AM6" s="86">
        <f t="shared" si="2"/>
        <v>4.1320507214691746</v>
      </c>
      <c r="AN6" s="86">
        <f t="shared" si="2"/>
        <v>3.939229517091698</v>
      </c>
      <c r="AO6" s="86">
        <f t="shared" si="2"/>
        <v>3.9164773341988526</v>
      </c>
      <c r="AP6" s="86">
        <f t="shared" si="2"/>
        <v>3.5307561215946865</v>
      </c>
      <c r="AQ6" s="86">
        <f t="shared" si="2"/>
        <v>3.4898829232415571</v>
      </c>
      <c r="AR6" s="86">
        <f t="shared" si="2"/>
        <v>3.3877428191261698</v>
      </c>
      <c r="AS6" s="86">
        <f t="shared" si="2"/>
        <v>3.2642261209458678</v>
      </c>
      <c r="AT6" s="86">
        <f t="shared" si="2"/>
        <v>3.0506805402436807</v>
      </c>
    </row>
    <row r="7" spans="1:46" x14ac:dyDescent="0.25">
      <c r="A7" s="3" t="s">
        <v>601</v>
      </c>
      <c r="B7" s="7">
        <f t="shared" si="3"/>
        <v>82.3</v>
      </c>
      <c r="C7" s="7">
        <f t="shared" si="3"/>
        <v>79.52</v>
      </c>
      <c r="D7" s="7">
        <f t="shared" si="1"/>
        <v>83.89</v>
      </c>
      <c r="E7" s="7">
        <f t="shared" si="1"/>
        <v>85.76</v>
      </c>
      <c r="F7" s="7">
        <f t="shared" si="1"/>
        <v>81.83</v>
      </c>
      <c r="G7" s="7">
        <f t="shared" si="1"/>
        <v>79.59</v>
      </c>
      <c r="H7" s="7">
        <f t="shared" si="1"/>
        <v>74.98</v>
      </c>
      <c r="I7" s="7">
        <f t="shared" si="1"/>
        <v>71.62</v>
      </c>
      <c r="J7" s="7">
        <f t="shared" si="1"/>
        <v>66.989999999999995</v>
      </c>
      <c r="K7" s="7">
        <f t="shared" si="1"/>
        <v>79.69</v>
      </c>
      <c r="L7" s="7">
        <f t="shared" si="1"/>
        <v>40.29</v>
      </c>
      <c r="M7" s="7">
        <f t="shared" si="1"/>
        <v>41.8</v>
      </c>
      <c r="N7" s="7">
        <f t="shared" si="1"/>
        <v>45</v>
      </c>
      <c r="O7" s="7">
        <f t="shared" si="1"/>
        <v>45.02</v>
      </c>
      <c r="P7" s="7">
        <f t="shared" si="1"/>
        <v>47.78</v>
      </c>
      <c r="Q7" s="7">
        <f t="shared" si="1"/>
        <v>51.41</v>
      </c>
      <c r="R7" s="7">
        <f t="shared" si="1"/>
        <v>52.44</v>
      </c>
      <c r="S7" s="7">
        <f t="shared" si="1"/>
        <v>52.807805991927999</v>
      </c>
      <c r="T7" s="7">
        <f t="shared" si="1"/>
        <v>50.976564343277403</v>
      </c>
      <c r="U7" s="7">
        <f t="shared" si="1"/>
        <v>54.0457753393461</v>
      </c>
      <c r="V7" s="7">
        <f t="shared" si="1"/>
        <v>54.985589789771097</v>
      </c>
      <c r="W7" s="7">
        <f t="shared" si="1"/>
        <v>56.454680076570803</v>
      </c>
      <c r="Y7" s="86">
        <f t="shared" si="4"/>
        <v>85.782780904732121</v>
      </c>
      <c r="Z7" s="86">
        <f t="shared" si="2"/>
        <v>83.538186784326072</v>
      </c>
      <c r="AA7" s="86">
        <f t="shared" si="2"/>
        <v>86.191307921504162</v>
      </c>
      <c r="AB7" s="86">
        <f t="shared" si="2"/>
        <v>87.260887260887259</v>
      </c>
      <c r="AC7" s="86">
        <f t="shared" si="2"/>
        <v>83.593829808969247</v>
      </c>
      <c r="AD7" s="86">
        <f t="shared" si="2"/>
        <v>81.722969504055868</v>
      </c>
      <c r="AE7" s="86">
        <f t="shared" si="2"/>
        <v>77.362773421378449</v>
      </c>
      <c r="AF7" s="86">
        <f t="shared" si="2"/>
        <v>74.163818991405194</v>
      </c>
      <c r="AG7" s="86">
        <f t="shared" si="2"/>
        <v>69.340647966049062</v>
      </c>
      <c r="AH7" s="86">
        <f t="shared" si="2"/>
        <v>81.324624961730777</v>
      </c>
      <c r="AI7" s="86">
        <f t="shared" si="2"/>
        <v>45.330783078307832</v>
      </c>
      <c r="AJ7" s="86">
        <f t="shared" si="2"/>
        <v>46.496106785317025</v>
      </c>
      <c r="AK7" s="86">
        <f t="shared" si="2"/>
        <v>49.756744803184411</v>
      </c>
      <c r="AL7" s="86">
        <f t="shared" si="2"/>
        <v>49.745856353591172</v>
      </c>
      <c r="AM7" s="86">
        <f t="shared" si="2"/>
        <v>52.229995627459573</v>
      </c>
      <c r="AN7" s="86">
        <f t="shared" si="2"/>
        <v>55.789473684210513</v>
      </c>
      <c r="AO7" s="86">
        <f t="shared" si="2"/>
        <v>56.734826355079512</v>
      </c>
      <c r="AP7" s="86">
        <f t="shared" si="2"/>
        <v>56.810876999256102</v>
      </c>
      <c r="AQ7" s="86">
        <f t="shared" si="2"/>
        <v>55.015449312518243</v>
      </c>
      <c r="AR7" s="86">
        <f t="shared" si="2"/>
        <v>57.417805115543871</v>
      </c>
      <c r="AS7" s="86">
        <f t="shared" si="2"/>
        <v>58.330258784345595</v>
      </c>
      <c r="AT7" s="86">
        <f t="shared" si="2"/>
        <v>59.665505473012644</v>
      </c>
    </row>
    <row r="8" spans="1:46" x14ac:dyDescent="0.25">
      <c r="A8" s="3" t="s">
        <v>602</v>
      </c>
      <c r="B8" s="7">
        <f t="shared" si="3"/>
        <v>1.6</v>
      </c>
      <c r="C8" s="7">
        <f t="shared" si="3"/>
        <v>1.84</v>
      </c>
      <c r="D8" s="7">
        <f t="shared" si="1"/>
        <v>1.79</v>
      </c>
      <c r="E8" s="7">
        <f t="shared" si="1"/>
        <v>1.88</v>
      </c>
      <c r="F8" s="7">
        <f t="shared" si="1"/>
        <v>2.16</v>
      </c>
      <c r="G8" s="7">
        <f t="shared" si="1"/>
        <v>2.36</v>
      </c>
      <c r="H8" s="7">
        <f t="shared" si="1"/>
        <v>2.29</v>
      </c>
      <c r="I8" s="7">
        <f t="shared" si="1"/>
        <v>2.61</v>
      </c>
      <c r="J8" s="7">
        <f t="shared" si="1"/>
        <v>2.06</v>
      </c>
      <c r="K8" s="7">
        <f t="shared" si="1"/>
        <v>0.97</v>
      </c>
      <c r="L8" s="7">
        <f t="shared" si="1"/>
        <v>7.98</v>
      </c>
      <c r="M8" s="7">
        <f t="shared" si="1"/>
        <v>7.19</v>
      </c>
      <c r="N8" s="7">
        <f t="shared" si="1"/>
        <v>7.27</v>
      </c>
      <c r="O8" s="7">
        <f t="shared" si="1"/>
        <v>7.31</v>
      </c>
      <c r="P8" s="7">
        <f t="shared" si="1"/>
        <v>7.52</v>
      </c>
      <c r="Q8" s="7">
        <f t="shared" si="1"/>
        <v>6.62</v>
      </c>
      <c r="R8" s="7">
        <f t="shared" si="1"/>
        <v>6.25</v>
      </c>
      <c r="S8" s="7">
        <f t="shared" si="1"/>
        <v>5.4828606692674802</v>
      </c>
      <c r="T8" s="7">
        <f t="shared" si="1"/>
        <v>5.4101550496945201</v>
      </c>
      <c r="U8" s="7">
        <f t="shared" si="1"/>
        <v>4.9242117091069799</v>
      </c>
      <c r="V8" s="7">
        <f t="shared" si="1"/>
        <v>4.66331859169133</v>
      </c>
      <c r="W8" s="7">
        <f t="shared" si="1"/>
        <v>3.6953513313802002</v>
      </c>
      <c r="Y8" s="86">
        <f t="shared" si="4"/>
        <v>1.6677089847821556</v>
      </c>
      <c r="Z8" s="86">
        <f t="shared" si="2"/>
        <v>1.9329761529572433</v>
      </c>
      <c r="AA8" s="86">
        <f t="shared" si="2"/>
        <v>1.839104078906812</v>
      </c>
      <c r="AB8" s="86">
        <f t="shared" si="2"/>
        <v>1.9129019129019125</v>
      </c>
      <c r="AC8" s="86">
        <f t="shared" si="2"/>
        <v>2.206558381857187</v>
      </c>
      <c r="AD8" s="86">
        <f t="shared" si="2"/>
        <v>2.4232467399116953</v>
      </c>
      <c r="AE8" s="86">
        <f t="shared" si="2"/>
        <v>2.3627734213784559</v>
      </c>
      <c r="AF8" s="86">
        <f t="shared" si="2"/>
        <v>2.7027027027027022</v>
      </c>
      <c r="AG8" s="86">
        <f t="shared" si="2"/>
        <v>2.1322844426042855</v>
      </c>
      <c r="AH8" s="86">
        <f t="shared" si="2"/>
        <v>0.98989692825798536</v>
      </c>
      <c r="AI8" s="86">
        <f t="shared" si="2"/>
        <v>8.9783978397839803</v>
      </c>
      <c r="AJ8" s="86">
        <f t="shared" si="2"/>
        <v>7.9977753058954413</v>
      </c>
      <c r="AK8" s="86">
        <f t="shared" si="2"/>
        <v>8.0384785493144602</v>
      </c>
      <c r="AL8" s="86">
        <f t="shared" si="2"/>
        <v>8.0773480662983435</v>
      </c>
      <c r="AM8" s="86">
        <f t="shared" si="2"/>
        <v>8.2203760384783582</v>
      </c>
      <c r="AN8" s="86">
        <f t="shared" si="2"/>
        <v>7.1839392295170912</v>
      </c>
      <c r="AO8" s="86">
        <f t="shared" si="2"/>
        <v>6.7618738504814448</v>
      </c>
      <c r="AP8" s="86">
        <f t="shared" si="2"/>
        <v>5.8984863550935325</v>
      </c>
      <c r="AQ8" s="86">
        <f t="shared" si="2"/>
        <v>5.8388028841058102</v>
      </c>
      <c r="AR8" s="86">
        <f t="shared" si="2"/>
        <v>5.2314436509775977</v>
      </c>
      <c r="AS8" s="86">
        <f t="shared" si="2"/>
        <v>4.9469794047350115</v>
      </c>
      <c r="AT8" s="86">
        <f t="shared" si="2"/>
        <v>3.9055221779331837</v>
      </c>
    </row>
    <row r="9" spans="1:46" x14ac:dyDescent="0.25">
      <c r="A9" s="3" t="s">
        <v>604</v>
      </c>
      <c r="B9" s="7">
        <f t="shared" si="3"/>
        <v>0.12</v>
      </c>
      <c r="C9" s="7">
        <f t="shared" si="3"/>
        <v>0.12</v>
      </c>
      <c r="D9" s="7">
        <f t="shared" si="1"/>
        <v>0.1</v>
      </c>
      <c r="E9" s="7">
        <f t="shared" si="1"/>
        <v>0.11</v>
      </c>
      <c r="F9" s="7">
        <f t="shared" si="1"/>
        <v>0.13</v>
      </c>
      <c r="G9" s="7">
        <f t="shared" si="1"/>
        <v>0.15</v>
      </c>
      <c r="H9" s="7">
        <f t="shared" si="1"/>
        <v>0.16</v>
      </c>
      <c r="I9" s="7">
        <f t="shared" si="1"/>
        <v>0.18</v>
      </c>
      <c r="J9" s="7">
        <f t="shared" si="1"/>
        <v>0.25</v>
      </c>
      <c r="K9" s="7">
        <f t="shared" si="1"/>
        <v>0.16</v>
      </c>
      <c r="L9" s="7">
        <f t="shared" si="1"/>
        <v>1.64</v>
      </c>
      <c r="M9" s="7">
        <f t="shared" si="1"/>
        <v>1.92</v>
      </c>
      <c r="N9" s="7">
        <f t="shared" si="1"/>
        <v>1.84</v>
      </c>
      <c r="O9" s="7">
        <f t="shared" si="1"/>
        <v>1.78</v>
      </c>
      <c r="P9" s="7">
        <f t="shared" si="1"/>
        <v>1.66</v>
      </c>
      <c r="Q9" s="7">
        <f t="shared" si="1"/>
        <v>1.66</v>
      </c>
      <c r="R9" s="7">
        <f t="shared" si="1"/>
        <v>1.74</v>
      </c>
      <c r="S9" s="7">
        <f t="shared" si="1"/>
        <v>1.6344451985091999</v>
      </c>
      <c r="T9" s="7">
        <f t="shared" si="1"/>
        <v>1.77464837710463</v>
      </c>
      <c r="U9" s="7">
        <f t="shared" si="1"/>
        <v>1.71883790048865</v>
      </c>
      <c r="V9" s="7">
        <f t="shared" si="1"/>
        <v>1.4656966687760999</v>
      </c>
      <c r="W9" s="7">
        <f t="shared" si="1"/>
        <v>1.25235497145827</v>
      </c>
      <c r="Y9" s="86">
        <f t="shared" si="4"/>
        <v>0.12507817385866166</v>
      </c>
      <c r="Z9" s="86">
        <f t="shared" si="2"/>
        <v>0.12606366214938541</v>
      </c>
      <c r="AA9" s="86">
        <f t="shared" si="2"/>
        <v>0.10274324463166548</v>
      </c>
      <c r="AB9" s="86">
        <f t="shared" si="2"/>
        <v>0.11192511192511191</v>
      </c>
      <c r="AC9" s="86">
        <f t="shared" si="2"/>
        <v>0.13280212483399734</v>
      </c>
      <c r="AD9" s="86">
        <f t="shared" si="2"/>
        <v>0.15401991990964164</v>
      </c>
      <c r="AE9" s="86">
        <f t="shared" si="2"/>
        <v>0.16508460586050347</v>
      </c>
      <c r="AF9" s="86">
        <f t="shared" si="2"/>
        <v>0.18639328984156567</v>
      </c>
      <c r="AG9" s="86">
        <f t="shared" si="2"/>
        <v>0.25877238381119966</v>
      </c>
      <c r="AH9" s="86">
        <f t="shared" si="2"/>
        <v>0.16328196754770893</v>
      </c>
      <c r="AI9" s="86">
        <f t="shared" si="2"/>
        <v>1.8451845184518452</v>
      </c>
      <c r="AJ9" s="86">
        <f t="shared" si="2"/>
        <v>2.1357063403781984</v>
      </c>
      <c r="AK9" s="86">
        <f t="shared" si="2"/>
        <v>2.0344980097302074</v>
      </c>
      <c r="AL9" s="86">
        <f t="shared" si="2"/>
        <v>1.9668508287292823</v>
      </c>
      <c r="AM9" s="86">
        <f t="shared" si="2"/>
        <v>1.8146042850896376</v>
      </c>
      <c r="AN9" s="86">
        <f t="shared" si="2"/>
        <v>1.8014107433532283</v>
      </c>
      <c r="AO9" s="86">
        <f t="shared" si="2"/>
        <v>1.8825056799740341</v>
      </c>
      <c r="AP9" s="86">
        <f t="shared" si="2"/>
        <v>1.7583435514954784</v>
      </c>
      <c r="AQ9" s="86">
        <f t="shared" si="2"/>
        <v>1.9152541779920487</v>
      </c>
      <c r="AR9" s="86">
        <f t="shared" si="2"/>
        <v>1.8260798180023292</v>
      </c>
      <c r="AS9" s="86">
        <f t="shared" si="2"/>
        <v>1.5548522133878722</v>
      </c>
      <c r="AT9" s="86">
        <f t="shared" si="2"/>
        <v>1.3235818944036222</v>
      </c>
    </row>
    <row r="10" spans="1:46" x14ac:dyDescent="0.25">
      <c r="A10" s="3" t="s">
        <v>230</v>
      </c>
      <c r="B10" s="7">
        <f t="shared" si="3"/>
        <v>1.48</v>
      </c>
      <c r="C10" s="7">
        <f t="shared" si="3"/>
        <v>1.64</v>
      </c>
      <c r="D10" s="7">
        <f t="shared" si="1"/>
        <v>1.32</v>
      </c>
      <c r="E10" s="7">
        <f t="shared" si="1"/>
        <v>1.26</v>
      </c>
      <c r="F10" s="7">
        <f t="shared" si="1"/>
        <v>1.42</v>
      </c>
      <c r="G10" s="7">
        <f t="shared" si="1"/>
        <v>1.49</v>
      </c>
      <c r="H10" s="7">
        <f t="shared" si="1"/>
        <v>1.72</v>
      </c>
      <c r="I10" s="7">
        <f t="shared" si="1"/>
        <v>1.9</v>
      </c>
      <c r="J10" s="7">
        <f t="shared" si="1"/>
        <v>1.96</v>
      </c>
      <c r="K10" s="7">
        <f t="shared" si="1"/>
        <v>1.51</v>
      </c>
      <c r="L10" s="7">
        <f t="shared" si="1"/>
        <v>4.2</v>
      </c>
      <c r="M10" s="7">
        <f t="shared" si="1"/>
        <v>3.56</v>
      </c>
      <c r="N10" s="7">
        <f t="shared" si="1"/>
        <v>3.12</v>
      </c>
      <c r="O10" s="7">
        <f t="shared" si="1"/>
        <v>3.32</v>
      </c>
      <c r="P10" s="7">
        <f t="shared" si="1"/>
        <v>3.55</v>
      </c>
      <c r="Q10" s="7">
        <f t="shared" si="1"/>
        <v>3.16</v>
      </c>
      <c r="R10" s="7">
        <f t="shared" si="1"/>
        <v>3.22</v>
      </c>
      <c r="S10" s="7">
        <f t="shared" si="1"/>
        <v>3.17301807725784</v>
      </c>
      <c r="T10" s="7">
        <f t="shared" si="1"/>
        <v>3.3463507654798001</v>
      </c>
      <c r="U10" s="7">
        <f t="shared" si="1"/>
        <v>3.2308171491284599</v>
      </c>
      <c r="V10" s="7">
        <f t="shared" si="1"/>
        <v>3.2334785011296101</v>
      </c>
      <c r="W10" s="7">
        <f t="shared" si="1"/>
        <v>2.85893324784562</v>
      </c>
      <c r="Y10" s="86">
        <f t="shared" si="4"/>
        <v>1.5426308109234939</v>
      </c>
      <c r="Z10" s="86">
        <f t="shared" si="2"/>
        <v>1.722870049374934</v>
      </c>
      <c r="AA10" s="86">
        <f t="shared" si="2"/>
        <v>1.3562108291379844</v>
      </c>
      <c r="AB10" s="86">
        <f t="shared" si="2"/>
        <v>1.2820512820512819</v>
      </c>
      <c r="AC10" s="86">
        <f t="shared" si="2"/>
        <v>1.4506078251098171</v>
      </c>
      <c r="AD10" s="86">
        <f t="shared" si="2"/>
        <v>1.5299312044357738</v>
      </c>
      <c r="AE10" s="86">
        <f t="shared" si="2"/>
        <v>1.7746595130004124</v>
      </c>
      <c r="AF10" s="86">
        <f t="shared" si="2"/>
        <v>1.9674847261054154</v>
      </c>
      <c r="AG10" s="86">
        <f t="shared" si="2"/>
        <v>2.0287754890798055</v>
      </c>
      <c r="AH10" s="86">
        <f t="shared" si="2"/>
        <v>1.5409735687315032</v>
      </c>
      <c r="AI10" s="86">
        <f t="shared" si="2"/>
        <v>4.7254725472547259</v>
      </c>
      <c r="AJ10" s="86">
        <f t="shared" si="2"/>
        <v>3.9599555061179097</v>
      </c>
      <c r="AK10" s="86">
        <f t="shared" si="2"/>
        <v>3.4498009730207864</v>
      </c>
      <c r="AL10" s="86">
        <f t="shared" si="2"/>
        <v>3.6685082872928181</v>
      </c>
      <c r="AM10" s="86">
        <f t="shared" si="2"/>
        <v>3.8806296458242246</v>
      </c>
      <c r="AN10" s="86">
        <f t="shared" si="2"/>
        <v>3.4291915355398803</v>
      </c>
      <c r="AO10" s="86">
        <f t="shared" si="2"/>
        <v>3.4837174077680406</v>
      </c>
      <c r="AP10" s="86">
        <f t="shared" si="2"/>
        <v>3.413547226920683</v>
      </c>
      <c r="AQ10" s="86">
        <f t="shared" si="2"/>
        <v>3.6114829096841463</v>
      </c>
      <c r="AR10" s="86">
        <f t="shared" si="2"/>
        <v>3.4323946370987408</v>
      </c>
      <c r="AS10" s="86">
        <f t="shared" si="2"/>
        <v>3.4301648571130703</v>
      </c>
      <c r="AT10" s="86">
        <f t="shared" si="2"/>
        <v>3.0215333275283718</v>
      </c>
    </row>
    <row r="11" spans="1:46" x14ac:dyDescent="0.25">
      <c r="A11" s="3" t="s">
        <v>231</v>
      </c>
      <c r="B11" s="7">
        <f t="shared" si="3"/>
        <v>4.4800000000000004</v>
      </c>
      <c r="C11" s="7">
        <f t="shared" si="3"/>
        <v>4.53</v>
      </c>
      <c r="D11" s="7">
        <f t="shared" si="1"/>
        <v>3.59</v>
      </c>
      <c r="E11" s="7">
        <f t="shared" si="1"/>
        <v>2.7</v>
      </c>
      <c r="F11" s="7">
        <f t="shared" si="1"/>
        <v>4.6100000000000003</v>
      </c>
      <c r="G11" s="7">
        <f t="shared" si="1"/>
        <v>4.88</v>
      </c>
      <c r="H11" s="7">
        <f t="shared" si="1"/>
        <v>5.9</v>
      </c>
      <c r="I11" s="7">
        <f t="shared" si="1"/>
        <v>6.69</v>
      </c>
      <c r="J11" s="7">
        <f t="shared" si="1"/>
        <v>6.52</v>
      </c>
      <c r="K11" s="7">
        <f t="shared" si="1"/>
        <v>3.55</v>
      </c>
      <c r="L11" s="7">
        <f t="shared" si="1"/>
        <v>3.3</v>
      </c>
      <c r="M11" s="7">
        <f t="shared" si="1"/>
        <v>3.25</v>
      </c>
      <c r="N11" s="7">
        <f t="shared" si="1"/>
        <v>2.9</v>
      </c>
      <c r="O11" s="7">
        <f t="shared" si="1"/>
        <v>3.28</v>
      </c>
      <c r="P11" s="7">
        <f t="shared" si="1"/>
        <v>3.58</v>
      </c>
      <c r="Q11" s="7">
        <f t="shared" si="1"/>
        <v>3.09</v>
      </c>
      <c r="R11" s="7">
        <f t="shared" si="1"/>
        <v>3.17</v>
      </c>
      <c r="S11" s="7">
        <f t="shared" si="1"/>
        <v>3.0187315063539302</v>
      </c>
      <c r="T11" s="7">
        <f t="shared" si="1"/>
        <v>3.21132792508299</v>
      </c>
      <c r="U11" s="7">
        <f t="shared" si="1"/>
        <v>2.6811891109789099</v>
      </c>
      <c r="V11" s="7">
        <f t="shared" si="1"/>
        <v>2.4878919722357802</v>
      </c>
      <c r="W11" s="7">
        <f t="shared" si="1"/>
        <v>2.4642663262051299</v>
      </c>
      <c r="Y11" s="86">
        <f t="shared" si="4"/>
        <v>4.6695851573900358</v>
      </c>
      <c r="Z11" s="86">
        <f t="shared" si="2"/>
        <v>4.7589032461393002</v>
      </c>
      <c r="AA11" s="86">
        <f t="shared" si="2"/>
        <v>3.6884824822767905</v>
      </c>
      <c r="AB11" s="86">
        <f t="shared" si="2"/>
        <v>2.7472527472527473</v>
      </c>
      <c r="AC11" s="86">
        <f t="shared" si="2"/>
        <v>4.7093676575748296</v>
      </c>
      <c r="AD11" s="86">
        <f t="shared" si="2"/>
        <v>5.0107813943936748</v>
      </c>
      <c r="AE11" s="86">
        <f t="shared" si="2"/>
        <v>6.0874948411060661</v>
      </c>
      <c r="AF11" s="86">
        <f t="shared" si="2"/>
        <v>6.9276172724448584</v>
      </c>
      <c r="AG11" s="86">
        <f t="shared" si="2"/>
        <v>6.7487837697960869</v>
      </c>
      <c r="AH11" s="86">
        <f t="shared" si="2"/>
        <v>3.6228186549647918</v>
      </c>
      <c r="AI11" s="86">
        <f t="shared" si="2"/>
        <v>3.7128712871287131</v>
      </c>
      <c r="AJ11" s="86">
        <f t="shared" si="2"/>
        <v>3.6151279199110129</v>
      </c>
      <c r="AK11" s="86">
        <f t="shared" si="2"/>
        <v>3.2065457762052176</v>
      </c>
      <c r="AL11" s="86">
        <f t="shared" si="2"/>
        <v>3.6243093922651939</v>
      </c>
      <c r="AM11" s="86">
        <f t="shared" si="2"/>
        <v>3.9134236991692184</v>
      </c>
      <c r="AN11" s="86">
        <f t="shared" si="2"/>
        <v>3.3532284319045029</v>
      </c>
      <c r="AO11" s="86">
        <f t="shared" si="2"/>
        <v>3.4296224169641887</v>
      </c>
      <c r="AP11" s="86">
        <f t="shared" si="2"/>
        <v>3.2475650347501004</v>
      </c>
      <c r="AQ11" s="86">
        <f t="shared" si="2"/>
        <v>3.4657621784504697</v>
      </c>
      <c r="AR11" s="86">
        <f t="shared" si="2"/>
        <v>2.8484741478031683</v>
      </c>
      <c r="AS11" s="86">
        <f t="shared" si="2"/>
        <v>2.6392257157348049</v>
      </c>
      <c r="AT11" s="86">
        <f t="shared" si="2"/>
        <v>2.604419966134436</v>
      </c>
    </row>
    <row r="12" spans="1:46" x14ac:dyDescent="0.25">
      <c r="A12" s="3" t="s">
        <v>603</v>
      </c>
      <c r="B12" s="7">
        <f t="shared" si="3"/>
        <v>0.35</v>
      </c>
      <c r="C12" s="7">
        <f t="shared" si="3"/>
        <v>0.14000000000000001</v>
      </c>
      <c r="D12" s="7">
        <f t="shared" si="1"/>
        <v>0.18</v>
      </c>
      <c r="E12" s="7">
        <f t="shared" si="1"/>
        <v>0.14000000000000001</v>
      </c>
      <c r="F12" s="7">
        <f t="shared" si="1"/>
        <v>0.15</v>
      </c>
      <c r="G12" s="7">
        <f t="shared" si="1"/>
        <v>0.19</v>
      </c>
      <c r="H12" s="7">
        <f t="shared" si="1"/>
        <v>0.3</v>
      </c>
      <c r="I12" s="7">
        <f t="shared" si="1"/>
        <v>0.3</v>
      </c>
      <c r="J12" s="7">
        <f t="shared" si="1"/>
        <v>0.4</v>
      </c>
      <c r="K12" s="7">
        <f t="shared" si="1"/>
        <v>0.26</v>
      </c>
      <c r="L12" s="7">
        <f t="shared" si="1"/>
        <v>1.71</v>
      </c>
      <c r="M12" s="7">
        <f t="shared" si="1"/>
        <v>1.63</v>
      </c>
      <c r="N12" s="7">
        <f t="shared" si="1"/>
        <v>1.73</v>
      </c>
      <c r="O12" s="7">
        <f t="shared" si="1"/>
        <v>1.91</v>
      </c>
      <c r="P12" s="7">
        <f t="shared" si="1"/>
        <v>1.72</v>
      </c>
      <c r="Q12" s="7">
        <f t="shared" si="1"/>
        <v>1.54</v>
      </c>
      <c r="R12" s="7">
        <f t="shared" si="1"/>
        <v>1.54</v>
      </c>
      <c r="S12" s="7">
        <f t="shared" si="1"/>
        <v>1.52017077778325</v>
      </c>
      <c r="T12" s="7">
        <f t="shared" si="1"/>
        <v>1.8133286452317301</v>
      </c>
      <c r="U12" s="7">
        <f t="shared" si="1"/>
        <v>1.6771669242565399</v>
      </c>
      <c r="V12" s="7">
        <f t="shared" si="1"/>
        <v>1.44179604777503</v>
      </c>
      <c r="W12" s="7">
        <f t="shared" si="1"/>
        <v>1.8039936968055601</v>
      </c>
      <c r="Y12" s="86">
        <f t="shared" si="4"/>
        <v>0.36481134042109647</v>
      </c>
      <c r="Z12" s="86">
        <f t="shared" si="2"/>
        <v>0.14707427250761634</v>
      </c>
      <c r="AA12" s="86">
        <f t="shared" si="2"/>
        <v>0.18493784033699784</v>
      </c>
      <c r="AB12" s="86">
        <f t="shared" si="2"/>
        <v>0.14245014245014245</v>
      </c>
      <c r="AC12" s="86">
        <f t="shared" si="2"/>
        <v>0.15323322096230463</v>
      </c>
      <c r="AD12" s="86">
        <f t="shared" si="2"/>
        <v>0.19509189855221276</v>
      </c>
      <c r="AE12" s="86">
        <f t="shared" si="2"/>
        <v>0.30953363598844402</v>
      </c>
      <c r="AF12" s="86">
        <f t="shared" si="2"/>
        <v>0.31065548306927615</v>
      </c>
      <c r="AG12" s="86">
        <f t="shared" si="2"/>
        <v>0.41403581409791951</v>
      </c>
      <c r="AH12" s="86">
        <f t="shared" si="2"/>
        <v>0.26533319726502702</v>
      </c>
      <c r="AI12" s="86">
        <f t="shared" si="2"/>
        <v>1.923942394239424</v>
      </c>
      <c r="AJ12" s="86">
        <f t="shared" si="2"/>
        <v>1.8131256952169079</v>
      </c>
      <c r="AK12" s="86">
        <f t="shared" si="2"/>
        <v>1.9128704113224231</v>
      </c>
      <c r="AL12" s="86">
        <f t="shared" si="2"/>
        <v>2.1104972375690609</v>
      </c>
      <c r="AM12" s="86">
        <f t="shared" si="2"/>
        <v>1.8801923917796246</v>
      </c>
      <c r="AN12" s="86">
        <f t="shared" si="2"/>
        <v>1.6711882799782962</v>
      </c>
      <c r="AO12" s="86">
        <f t="shared" si="2"/>
        <v>1.6661257167586279</v>
      </c>
      <c r="AP12" s="86">
        <f t="shared" si="2"/>
        <v>1.6354066118124411</v>
      </c>
      <c r="AQ12" s="86">
        <f t="shared" si="2"/>
        <v>1.9569990926985597</v>
      </c>
      <c r="AR12" s="86">
        <f t="shared" si="2"/>
        <v>1.781808901779061</v>
      </c>
      <c r="AS12" s="86">
        <f t="shared" si="2"/>
        <v>1.5294977630049771</v>
      </c>
      <c r="AT12" s="86">
        <f t="shared" si="2"/>
        <v>1.906594734821683</v>
      </c>
    </row>
    <row r="13" spans="1:46" x14ac:dyDescent="0.25">
      <c r="A13" s="3" t="s">
        <v>233</v>
      </c>
      <c r="B13" s="7">
        <f t="shared" si="3"/>
        <v>1.23</v>
      </c>
      <c r="C13" s="7">
        <f t="shared" si="3"/>
        <v>1.43</v>
      </c>
      <c r="D13" s="7">
        <f t="shared" si="1"/>
        <v>1.41</v>
      </c>
      <c r="E13" s="7">
        <f t="shared" si="1"/>
        <v>1.06</v>
      </c>
      <c r="F13" s="7">
        <f t="shared" si="1"/>
        <v>1.8</v>
      </c>
      <c r="G13" s="7">
        <f t="shared" si="1"/>
        <v>2.4</v>
      </c>
      <c r="H13" s="7">
        <f t="shared" si="1"/>
        <v>4.2</v>
      </c>
      <c r="I13" s="7">
        <f t="shared" si="1"/>
        <v>5.43</v>
      </c>
      <c r="J13" s="7">
        <f t="shared" si="1"/>
        <v>10.58</v>
      </c>
      <c r="K13" s="7">
        <f t="shared" si="1"/>
        <v>5.46</v>
      </c>
      <c r="L13" s="7">
        <f t="shared" si="1"/>
        <v>2.16</v>
      </c>
      <c r="M13" s="7">
        <f t="shared" si="1"/>
        <v>2.16</v>
      </c>
      <c r="N13" s="7">
        <f t="shared" si="1"/>
        <v>1.73</v>
      </c>
      <c r="O13" s="7">
        <f t="shared" si="1"/>
        <v>1.62</v>
      </c>
      <c r="P13" s="7">
        <f t="shared" si="1"/>
        <v>1.1100000000000001</v>
      </c>
      <c r="Q13" s="7">
        <f t="shared" si="1"/>
        <v>0.93</v>
      </c>
      <c r="R13" s="7">
        <f t="shared" si="1"/>
        <v>0.51</v>
      </c>
      <c r="S13" s="7">
        <f t="shared" si="1"/>
        <v>0.80850061055453404</v>
      </c>
      <c r="T13" s="7">
        <f t="shared" si="1"/>
        <v>0.78791487199940302</v>
      </c>
      <c r="U13" s="7">
        <f t="shared" si="1"/>
        <v>0.89841565068974405</v>
      </c>
      <c r="V13" s="7">
        <f t="shared" si="1"/>
        <v>0.90122442393492297</v>
      </c>
      <c r="W13" s="7">
        <f t="shared" si="1"/>
        <v>0.67860515675561495</v>
      </c>
      <c r="Y13" s="86">
        <f t="shared" si="4"/>
        <v>1.2820512820512819</v>
      </c>
      <c r="Z13" s="86">
        <f t="shared" si="2"/>
        <v>1.5022586406135097</v>
      </c>
      <c r="AA13" s="86">
        <f t="shared" si="2"/>
        <v>1.4486797493064831</v>
      </c>
      <c r="AB13" s="86">
        <f t="shared" si="2"/>
        <v>1.0785510785510786</v>
      </c>
      <c r="AC13" s="86">
        <f t="shared" si="2"/>
        <v>1.8387986515476555</v>
      </c>
      <c r="AD13" s="86">
        <f t="shared" si="2"/>
        <v>2.4643187185542663</v>
      </c>
      <c r="AE13" s="86">
        <f t="shared" si="2"/>
        <v>4.3334709038382169</v>
      </c>
      <c r="AF13" s="86">
        <f t="shared" si="2"/>
        <v>5.6228642435538978</v>
      </c>
      <c r="AG13" s="86">
        <f t="shared" si="2"/>
        <v>10.951247282889971</v>
      </c>
      <c r="AH13" s="86">
        <f t="shared" si="2"/>
        <v>5.571997142565567</v>
      </c>
      <c r="AI13" s="86">
        <f t="shared" si="2"/>
        <v>2.4302430243024307</v>
      </c>
      <c r="AJ13" s="86">
        <f t="shared" si="2"/>
        <v>2.4026696329254733</v>
      </c>
      <c r="AK13" s="86">
        <f t="shared" si="2"/>
        <v>1.9128704113224231</v>
      </c>
      <c r="AL13" s="86">
        <f t="shared" si="2"/>
        <v>1.7900552486187851</v>
      </c>
      <c r="AM13" s="86">
        <f t="shared" si="2"/>
        <v>1.2133799737647577</v>
      </c>
      <c r="AN13" s="86">
        <f t="shared" si="2"/>
        <v>1.0092240911557242</v>
      </c>
      <c r="AO13" s="86">
        <f t="shared" si="2"/>
        <v>0.55176890619928587</v>
      </c>
      <c r="AP13" s="86">
        <f t="shared" si="2"/>
        <v>0.86978862077811048</v>
      </c>
      <c r="AQ13" s="86">
        <f t="shared" si="2"/>
        <v>0.8503415493276365</v>
      </c>
      <c r="AR13" s="86">
        <f t="shared" si="2"/>
        <v>0.95446969573778317</v>
      </c>
      <c r="AS13" s="86">
        <f t="shared" si="2"/>
        <v>0.95604419397673024</v>
      </c>
      <c r="AT13" s="86">
        <f t="shared" si="2"/>
        <v>0.71720040994830081</v>
      </c>
    </row>
    <row r="14" spans="1:46" x14ac:dyDescent="0.25">
      <c r="A14" s="3" t="s">
        <v>234</v>
      </c>
      <c r="B14" s="7">
        <f t="shared" si="3"/>
        <v>0.71</v>
      </c>
      <c r="C14" s="7">
        <f t="shared" si="3"/>
        <v>1.38</v>
      </c>
      <c r="D14" s="7">
        <f t="shared" si="1"/>
        <v>1.24</v>
      </c>
      <c r="E14" s="7">
        <f t="shared" si="1"/>
        <v>1.36</v>
      </c>
      <c r="F14" s="7">
        <f t="shared" si="1"/>
        <v>1.22</v>
      </c>
      <c r="G14" s="7">
        <f t="shared" si="1"/>
        <v>1.2</v>
      </c>
      <c r="H14" s="7">
        <f t="shared" si="1"/>
        <v>1.4</v>
      </c>
      <c r="I14" s="7">
        <f t="shared" si="1"/>
        <v>1.17</v>
      </c>
      <c r="J14" s="7">
        <f t="shared" si="1"/>
        <v>1.22</v>
      </c>
      <c r="K14" s="7">
        <f t="shared" si="1"/>
        <v>1.04</v>
      </c>
      <c r="L14" s="7">
        <f t="shared" si="1"/>
        <v>0.64</v>
      </c>
      <c r="M14" s="7">
        <f t="shared" si="1"/>
        <v>0.66</v>
      </c>
      <c r="N14" s="7">
        <f t="shared" si="1"/>
        <v>0.73</v>
      </c>
      <c r="O14" s="7">
        <f t="shared" si="1"/>
        <v>0.75</v>
      </c>
      <c r="P14" s="7">
        <f t="shared" si="1"/>
        <v>0.86</v>
      </c>
      <c r="Q14" s="7">
        <f t="shared" si="1"/>
        <v>0.97</v>
      </c>
      <c r="R14" s="7">
        <f t="shared" si="1"/>
        <v>0.95</v>
      </c>
      <c r="S14" s="7">
        <f t="shared" si="1"/>
        <v>0.97233879090207098</v>
      </c>
      <c r="T14" s="7">
        <f t="shared" si="1"/>
        <v>0.949901184957192</v>
      </c>
      <c r="U14" s="7">
        <f t="shared" si="1"/>
        <v>1.0775023163675801</v>
      </c>
      <c r="V14" s="7">
        <f t="shared" si="1"/>
        <v>1.0917638270097101</v>
      </c>
      <c r="W14" s="7">
        <f t="shared" si="1"/>
        <v>1.0340120936786901</v>
      </c>
      <c r="Y14" s="86">
        <f t="shared" si="4"/>
        <v>0.74004586199708144</v>
      </c>
      <c r="Z14" s="86">
        <f t="shared" si="2"/>
        <v>1.4497321147179323</v>
      </c>
      <c r="AA14" s="86">
        <f t="shared" si="2"/>
        <v>1.2740162334326519</v>
      </c>
      <c r="AB14" s="86">
        <f t="shared" si="2"/>
        <v>1.3838013838013838</v>
      </c>
      <c r="AC14" s="86">
        <f t="shared" ref="AC14:AC19" si="5">F14/F$20%</f>
        <v>1.2462968638267442</v>
      </c>
      <c r="AD14" s="86">
        <f t="shared" ref="AD14:AD19" si="6">G14/G$20%</f>
        <v>1.2321593592771332</v>
      </c>
      <c r="AE14" s="86">
        <f t="shared" ref="AE14:AE19" si="7">H14/H$20%</f>
        <v>1.4444903012794053</v>
      </c>
      <c r="AF14" s="86">
        <f t="shared" ref="AF14:AF19" si="8">I14/I$20%</f>
        <v>1.2115563839701768</v>
      </c>
      <c r="AG14" s="86">
        <f t="shared" ref="AG14:AG19" si="9">J14/J$20%</f>
        <v>1.2628092329986544</v>
      </c>
      <c r="AH14" s="86">
        <f t="shared" ref="AH14:AH19" si="10">K14/K$20%</f>
        <v>1.0613327890601081</v>
      </c>
      <c r="AI14" s="86">
        <f t="shared" ref="AI14:AI19" si="11">L14/L$20%</f>
        <v>0.72007200720072018</v>
      </c>
      <c r="AJ14" s="86">
        <f t="shared" ref="AJ14:AJ19" si="12">M14/M$20%</f>
        <v>0.73414905450500578</v>
      </c>
      <c r="AK14" s="86">
        <f t="shared" ref="AK14:AK19" si="13">N14/N$20%</f>
        <v>0.8071649712516582</v>
      </c>
      <c r="AL14" s="86">
        <f t="shared" ref="AL14:AL19" si="14">O14/O$20%</f>
        <v>0.82872928176795602</v>
      </c>
      <c r="AM14" s="86">
        <f t="shared" ref="AM14:AM19" si="15">P14/P$20%</f>
        <v>0.9400961958898123</v>
      </c>
      <c r="AN14" s="86">
        <f t="shared" ref="AN14:AN19" si="16">Q14/Q$20%</f>
        <v>1.0526315789473684</v>
      </c>
      <c r="AO14" s="86">
        <f t="shared" ref="AO14:AO19" si="17">R14/R$20%</f>
        <v>1.0278048252731795</v>
      </c>
      <c r="AP14" s="86">
        <f t="shared" ref="AP14:AP19" si="18">S14/S$20%</f>
        <v>1.0460464776739</v>
      </c>
      <c r="AQ14" s="86">
        <f t="shared" ref="AQ14:AQ19" si="19">T14/T$20%</f>
        <v>1.0251620752822501</v>
      </c>
      <c r="AR14" s="86">
        <f t="shared" ref="AR14:AR19" si="20">U14/U$20%</f>
        <v>1.1447299557510493</v>
      </c>
      <c r="AS14" s="86">
        <f t="shared" ref="AS14:AS19" si="21">V14/V$20%</f>
        <v>1.1581737470552831</v>
      </c>
      <c r="AT14" s="86">
        <f t="shared" ref="AT14:AT19" si="22">W14/W$20%</f>
        <v>1.0928208990090631</v>
      </c>
    </row>
    <row r="15" spans="1:46" x14ac:dyDescent="0.25">
      <c r="A15" s="3" t="s">
        <v>235</v>
      </c>
      <c r="B15" s="7">
        <f t="shared" si="3"/>
        <v>0.28999999999999998</v>
      </c>
      <c r="C15" s="7">
        <f t="shared" si="3"/>
        <v>0.2</v>
      </c>
      <c r="D15" s="7">
        <f t="shared" si="1"/>
        <v>0.28000000000000003</v>
      </c>
      <c r="E15" s="7">
        <f t="shared" si="1"/>
        <v>0.23</v>
      </c>
      <c r="F15" s="7">
        <f t="shared" si="1"/>
        <v>0.28999999999999998</v>
      </c>
      <c r="G15" s="7">
        <f t="shared" si="1"/>
        <v>0.3</v>
      </c>
      <c r="H15" s="7">
        <f t="shared" si="1"/>
        <v>0.33</v>
      </c>
      <c r="I15" s="7">
        <f t="shared" si="1"/>
        <v>0.35</v>
      </c>
      <c r="J15" s="7">
        <f t="shared" si="1"/>
        <v>0.32</v>
      </c>
      <c r="K15" s="7">
        <f t="shared" si="1"/>
        <v>0.21</v>
      </c>
      <c r="L15" s="7">
        <f t="shared" si="1"/>
        <v>1.34</v>
      </c>
      <c r="M15" s="7">
        <f t="shared" ref="D15:W19" si="23">INDEX($A$23:$JB$85,MATCH($A15,$JB$23:$JB$83,0),MATCH(M$1,$A$23:$JB$23,0))</f>
        <v>1.06</v>
      </c>
      <c r="N15" s="7">
        <f t="shared" si="23"/>
        <v>1.31</v>
      </c>
      <c r="O15" s="7">
        <f t="shared" si="23"/>
        <v>1.35</v>
      </c>
      <c r="P15" s="7">
        <f t="shared" si="23"/>
        <v>1.21</v>
      </c>
      <c r="Q15" s="7">
        <f t="shared" si="23"/>
        <v>1.31</v>
      </c>
      <c r="R15" s="7">
        <f t="shared" si="23"/>
        <v>1.18</v>
      </c>
      <c r="S15" s="7">
        <f t="shared" si="23"/>
        <v>1.28930717618271</v>
      </c>
      <c r="T15" s="7">
        <f t="shared" si="23"/>
        <v>1.2539922697486601</v>
      </c>
      <c r="U15" s="7">
        <f t="shared" si="23"/>
        <v>1.32641809577665</v>
      </c>
      <c r="V15" s="7">
        <f t="shared" si="23"/>
        <v>1.45359363373271</v>
      </c>
      <c r="W15" s="7">
        <f t="shared" si="23"/>
        <v>1.6866660536392799</v>
      </c>
      <c r="Y15" s="86">
        <f t="shared" si="4"/>
        <v>0.30227225349176567</v>
      </c>
      <c r="Z15" s="86">
        <f t="shared" ref="Z15:Z19" si="24">C15/C$20%</f>
        <v>0.21010610358230905</v>
      </c>
      <c r="AA15" s="86">
        <f t="shared" ref="AA15:AA19" si="25">D15/D$20%</f>
        <v>0.28768108496866335</v>
      </c>
      <c r="AB15" s="86">
        <f t="shared" ref="AB15:AB19" si="26">E15/E$20%</f>
        <v>0.23402523402523401</v>
      </c>
      <c r="AC15" s="86">
        <f t="shared" si="5"/>
        <v>0.29625089386045561</v>
      </c>
      <c r="AD15" s="86">
        <f t="shared" si="6"/>
        <v>0.30803983981928329</v>
      </c>
      <c r="AE15" s="86">
        <f t="shared" si="7"/>
        <v>0.34048699958728845</v>
      </c>
      <c r="AF15" s="86">
        <f t="shared" si="8"/>
        <v>0.36243139691415549</v>
      </c>
      <c r="AG15" s="86">
        <f t="shared" si="9"/>
        <v>0.33122865127833562</v>
      </c>
      <c r="AH15" s="86">
        <f t="shared" si="10"/>
        <v>0.21430758240636796</v>
      </c>
      <c r="AI15" s="86">
        <f t="shared" si="11"/>
        <v>1.5076507650765079</v>
      </c>
      <c r="AJ15" s="86">
        <f t="shared" si="12"/>
        <v>1.1790878754171306</v>
      </c>
      <c r="AK15" s="86">
        <f t="shared" si="13"/>
        <v>1.4484741264927019</v>
      </c>
      <c r="AL15" s="86">
        <f t="shared" si="14"/>
        <v>1.4917127071823209</v>
      </c>
      <c r="AM15" s="86">
        <f t="shared" si="15"/>
        <v>1.3226934849147358</v>
      </c>
      <c r="AN15" s="86">
        <f t="shared" si="16"/>
        <v>1.4215952251763428</v>
      </c>
      <c r="AO15" s="86">
        <f t="shared" si="17"/>
        <v>1.2766417829708967</v>
      </c>
      <c r="AP15" s="86">
        <f t="shared" si="18"/>
        <v>1.3870425029884854</v>
      </c>
      <c r="AQ15" s="86">
        <f t="shared" si="19"/>
        <v>1.3533463669711809</v>
      </c>
      <c r="AR15" s="86">
        <f t="shared" si="20"/>
        <v>1.4091761150031816</v>
      </c>
      <c r="AS15" s="86">
        <f t="shared" si="21"/>
        <v>1.5420129737096926</v>
      </c>
      <c r="AT15" s="86">
        <f t="shared" si="22"/>
        <v>1.7825941537187782</v>
      </c>
    </row>
    <row r="16" spans="1:46" x14ac:dyDescent="0.25">
      <c r="A16" s="3" t="s">
        <v>236</v>
      </c>
      <c r="B16" s="7">
        <f t="shared" si="3"/>
        <v>0.11</v>
      </c>
      <c r="C16" s="7">
        <f t="shared" si="3"/>
        <v>0.1</v>
      </c>
      <c r="D16" s="7">
        <f t="shared" si="23"/>
        <v>0.1</v>
      </c>
      <c r="E16" s="7">
        <f t="shared" si="23"/>
        <v>0.11</v>
      </c>
      <c r="F16" s="7">
        <f t="shared" si="23"/>
        <v>0.16</v>
      </c>
      <c r="G16" s="7">
        <f t="shared" si="23"/>
        <v>0.2</v>
      </c>
      <c r="H16" s="7">
        <f t="shared" si="23"/>
        <v>0.27</v>
      </c>
      <c r="I16" s="105">
        <v>0.35</v>
      </c>
      <c r="J16" s="105">
        <v>0.42</v>
      </c>
      <c r="K16" s="105">
        <v>0.28000000000000003</v>
      </c>
      <c r="L16" s="7">
        <f t="shared" si="23"/>
        <v>1.02</v>
      </c>
      <c r="M16" s="7">
        <f t="shared" si="23"/>
        <v>1.07</v>
      </c>
      <c r="N16" s="7">
        <f t="shared" si="23"/>
        <v>0.76</v>
      </c>
      <c r="O16" s="7">
        <f t="shared" si="23"/>
        <v>0.77</v>
      </c>
      <c r="P16" s="7">
        <f t="shared" si="23"/>
        <v>0.63</v>
      </c>
      <c r="Q16" s="7">
        <f t="shared" si="23"/>
        <v>0.6</v>
      </c>
      <c r="R16" s="7">
        <f t="shared" si="23"/>
        <v>0.69</v>
      </c>
      <c r="S16" s="7">
        <f t="shared" si="23"/>
        <v>0.73682065900916305</v>
      </c>
      <c r="T16" s="7">
        <f t="shared" si="23"/>
        <v>0.962552073500892</v>
      </c>
      <c r="U16" s="105">
        <v>1.1000000000000001</v>
      </c>
      <c r="V16" s="105">
        <v>1.06</v>
      </c>
      <c r="W16" s="105">
        <f>INDEX($A$23:$JB$85,MATCH($A16,$JB$23:$JB$83,0),MATCH(W$1,$A$23:$JB$23,0))+0.95</f>
        <v>1.2522035331906221</v>
      </c>
      <c r="Y16" s="86">
        <f t="shared" si="4"/>
        <v>0.11465499270377319</v>
      </c>
      <c r="Z16" s="86">
        <f t="shared" si="24"/>
        <v>0.10505305179115453</v>
      </c>
      <c r="AA16" s="86">
        <f t="shared" si="25"/>
        <v>0.10274324463166548</v>
      </c>
      <c r="AB16" s="86">
        <f t="shared" si="26"/>
        <v>0.11192511192511191</v>
      </c>
      <c r="AC16" s="86">
        <f t="shared" si="5"/>
        <v>0.16344876902645827</v>
      </c>
      <c r="AD16" s="86">
        <f t="shared" si="6"/>
        <v>0.20535989321285555</v>
      </c>
      <c r="AE16" s="86">
        <f t="shared" si="7"/>
        <v>0.27858027238959965</v>
      </c>
      <c r="AF16" s="86">
        <f t="shared" si="8"/>
        <v>0.36243139691415549</v>
      </c>
      <c r="AG16" s="86">
        <f t="shared" si="9"/>
        <v>0.43473760480281542</v>
      </c>
      <c r="AH16" s="86">
        <f t="shared" si="10"/>
        <v>0.28574344320849066</v>
      </c>
      <c r="AI16" s="86">
        <f t="shared" si="11"/>
        <v>1.1476147614761478</v>
      </c>
      <c r="AJ16" s="86">
        <f t="shared" si="12"/>
        <v>1.1902113459399335</v>
      </c>
      <c r="AK16" s="86">
        <f t="shared" si="13"/>
        <v>0.84033613445378119</v>
      </c>
      <c r="AL16" s="86">
        <f t="shared" si="14"/>
        <v>0.85082872928176811</v>
      </c>
      <c r="AM16" s="86">
        <f t="shared" si="15"/>
        <v>0.68867512024486244</v>
      </c>
      <c r="AN16" s="86">
        <f t="shared" si="16"/>
        <v>0.65111231687466076</v>
      </c>
      <c r="AO16" s="86">
        <f t="shared" si="17"/>
        <v>0.74651087309315145</v>
      </c>
      <c r="AP16" s="86">
        <f t="shared" si="18"/>
        <v>0.79267500406812696</v>
      </c>
      <c r="AQ16" s="86">
        <f t="shared" si="19"/>
        <v>1.0388152966478055</v>
      </c>
      <c r="AR16" s="86">
        <f t="shared" si="20"/>
        <v>1.1686313172588936</v>
      </c>
      <c r="AS16" s="86">
        <f t="shared" si="21"/>
        <v>1.124477786776573</v>
      </c>
      <c r="AT16" s="86">
        <f t="shared" si="22"/>
        <v>1.3234218431771354</v>
      </c>
    </row>
    <row r="17" spans="1:262" x14ac:dyDescent="0.25">
      <c r="A17" s="3" t="s">
        <v>237</v>
      </c>
      <c r="B17" s="7">
        <f t="shared" si="3"/>
        <v>0.32</v>
      </c>
      <c r="C17" s="7">
        <f t="shared" si="3"/>
        <v>0.35</v>
      </c>
      <c r="D17" s="7">
        <f t="shared" si="23"/>
        <v>0.26</v>
      </c>
      <c r="E17" s="7">
        <f t="shared" si="23"/>
        <v>0.24</v>
      </c>
      <c r="F17" s="7">
        <f t="shared" si="23"/>
        <v>0.26</v>
      </c>
      <c r="G17" s="7">
        <f t="shared" si="23"/>
        <v>0.31</v>
      </c>
      <c r="H17" s="7">
        <f t="shared" si="23"/>
        <v>0.41</v>
      </c>
      <c r="I17" s="7">
        <f t="shared" si="23"/>
        <v>0.46</v>
      </c>
      <c r="J17" s="7">
        <f t="shared" si="23"/>
        <v>0.42</v>
      </c>
      <c r="K17" s="7">
        <f t="shared" si="23"/>
        <v>0.26</v>
      </c>
      <c r="L17" s="7">
        <f t="shared" si="23"/>
        <v>1.75</v>
      </c>
      <c r="M17" s="7">
        <f t="shared" si="23"/>
        <v>1.6</v>
      </c>
      <c r="N17" s="7">
        <f t="shared" si="23"/>
        <v>1.6</v>
      </c>
      <c r="O17" s="7">
        <f t="shared" si="23"/>
        <v>1.49</v>
      </c>
      <c r="P17" s="7">
        <f t="shared" si="23"/>
        <v>1.33</v>
      </c>
      <c r="Q17" s="7">
        <f t="shared" si="23"/>
        <v>1.28</v>
      </c>
      <c r="R17" s="7">
        <f t="shared" si="23"/>
        <v>1.1299999999999999</v>
      </c>
      <c r="S17" s="7">
        <f t="shared" si="23"/>
        <v>1.4310146619599899</v>
      </c>
      <c r="T17" s="7">
        <f t="shared" si="23"/>
        <v>1.4690269657574599</v>
      </c>
      <c r="U17" s="7">
        <f t="shared" si="23"/>
        <v>1.4410615902669299</v>
      </c>
      <c r="V17" s="7">
        <f t="shared" si="23"/>
        <v>1.4832083717244999</v>
      </c>
      <c r="W17" s="7">
        <f t="shared" si="23"/>
        <v>1.4047847458363401</v>
      </c>
      <c r="Y17" s="86">
        <f t="shared" si="4"/>
        <v>0.3335417969564311</v>
      </c>
      <c r="Z17" s="86">
        <f t="shared" si="24"/>
        <v>0.36768568126904083</v>
      </c>
      <c r="AA17" s="86">
        <f t="shared" si="25"/>
        <v>0.26713243604233022</v>
      </c>
      <c r="AB17" s="86">
        <f t="shared" si="26"/>
        <v>0.24420024420024417</v>
      </c>
      <c r="AC17" s="86">
        <f t="shared" si="5"/>
        <v>0.26560424966799467</v>
      </c>
      <c r="AD17" s="86">
        <f t="shared" si="6"/>
        <v>0.31830783447992606</v>
      </c>
      <c r="AE17" s="86">
        <f t="shared" si="7"/>
        <v>0.42302930251754012</v>
      </c>
      <c r="AF17" s="86">
        <f t="shared" si="8"/>
        <v>0.47633840737289007</v>
      </c>
      <c r="AG17" s="86">
        <f t="shared" si="9"/>
        <v>0.43473760480281542</v>
      </c>
      <c r="AH17" s="86">
        <f t="shared" si="10"/>
        <v>0.26533319726502702</v>
      </c>
      <c r="AI17" s="86">
        <f t="shared" si="11"/>
        <v>1.968946894689469</v>
      </c>
      <c r="AJ17" s="86">
        <f t="shared" si="12"/>
        <v>1.7797552836484989</v>
      </c>
      <c r="AK17" s="86">
        <f t="shared" si="13"/>
        <v>1.7691287041132238</v>
      </c>
      <c r="AL17" s="86">
        <f t="shared" si="14"/>
        <v>1.6464088397790058</v>
      </c>
      <c r="AM17" s="86">
        <f t="shared" si="15"/>
        <v>1.4538696982947097</v>
      </c>
      <c r="AN17" s="86">
        <f t="shared" si="16"/>
        <v>1.3890396093326098</v>
      </c>
      <c r="AO17" s="86">
        <f t="shared" si="17"/>
        <v>1.222546792167045</v>
      </c>
      <c r="AP17" s="86">
        <f t="shared" si="18"/>
        <v>1.5394920583742453</v>
      </c>
      <c r="AQ17" s="86">
        <f t="shared" si="19"/>
        <v>1.58541831162088</v>
      </c>
      <c r="AR17" s="86">
        <f t="shared" si="20"/>
        <v>1.5309724586225801</v>
      </c>
      <c r="AS17" s="86">
        <f t="shared" si="21"/>
        <v>1.5734291199672172</v>
      </c>
      <c r="AT17" s="86">
        <f t="shared" si="22"/>
        <v>1.4846810189592716</v>
      </c>
    </row>
    <row r="18" spans="1:262" x14ac:dyDescent="0.25">
      <c r="A18" s="3" t="s">
        <v>238</v>
      </c>
      <c r="B18" s="7">
        <f t="shared" si="3"/>
        <v>0</v>
      </c>
      <c r="C18" s="7">
        <f t="shared" si="3"/>
        <v>0</v>
      </c>
      <c r="D18" s="7">
        <f t="shared" si="23"/>
        <v>0.01</v>
      </c>
      <c r="E18" s="7">
        <f t="shared" si="23"/>
        <v>0.01</v>
      </c>
      <c r="F18" s="7">
        <f t="shared" si="23"/>
        <v>0.02</v>
      </c>
      <c r="G18" s="7">
        <f t="shared" si="23"/>
        <v>0.02</v>
      </c>
      <c r="H18" s="7">
        <f t="shared" si="23"/>
        <v>0.04</v>
      </c>
      <c r="I18" s="7">
        <f t="shared" si="23"/>
        <v>0.14000000000000001</v>
      </c>
      <c r="J18" s="7">
        <f t="shared" si="23"/>
        <v>0.15</v>
      </c>
      <c r="K18" s="7">
        <f t="shared" si="23"/>
        <v>0.06</v>
      </c>
      <c r="L18" s="7">
        <f t="shared" si="23"/>
        <v>0.89</v>
      </c>
      <c r="M18" s="7">
        <f t="shared" si="23"/>
        <v>0.94</v>
      </c>
      <c r="N18" s="7">
        <f t="shared" si="23"/>
        <v>0.79</v>
      </c>
      <c r="O18" s="7">
        <f t="shared" si="23"/>
        <v>0.63</v>
      </c>
      <c r="P18" s="7">
        <f t="shared" si="23"/>
        <v>0.61</v>
      </c>
      <c r="Q18" s="7">
        <f t="shared" si="23"/>
        <v>0.32</v>
      </c>
      <c r="R18" s="7">
        <f t="shared" si="23"/>
        <v>0.3</v>
      </c>
      <c r="S18" s="7">
        <f t="shared" si="23"/>
        <v>0.42618268038489199</v>
      </c>
      <c r="T18" s="7">
        <f t="shared" si="23"/>
        <v>0.39457741165614801</v>
      </c>
      <c r="U18" s="7">
        <f t="shared" si="23"/>
        <v>0.39650280838463298</v>
      </c>
      <c r="V18" s="7">
        <f t="shared" si="23"/>
        <v>0.46605668765138097</v>
      </c>
      <c r="W18" s="7">
        <f t="shared" si="23"/>
        <v>0.38065615458746299</v>
      </c>
      <c r="Y18" s="86">
        <f t="shared" si="4"/>
        <v>0</v>
      </c>
      <c r="Z18" s="86">
        <f t="shared" si="24"/>
        <v>0</v>
      </c>
      <c r="AA18" s="86">
        <f t="shared" si="25"/>
        <v>1.0274324463166548E-2</v>
      </c>
      <c r="AB18" s="86">
        <f t="shared" si="26"/>
        <v>1.0175010175010175E-2</v>
      </c>
      <c r="AC18" s="86">
        <f t="shared" si="5"/>
        <v>2.0431096128307284E-2</v>
      </c>
      <c r="AD18" s="86">
        <f t="shared" si="6"/>
        <v>2.0535989321285555E-2</v>
      </c>
      <c r="AE18" s="86">
        <f t="shared" si="7"/>
        <v>4.1271151465125867E-2</v>
      </c>
      <c r="AF18" s="86">
        <f t="shared" si="8"/>
        <v>0.1449725587656622</v>
      </c>
      <c r="AG18" s="86">
        <f t="shared" si="9"/>
        <v>0.15526343028671979</v>
      </c>
      <c r="AH18" s="86">
        <f t="shared" si="10"/>
        <v>6.1230737830390847E-2</v>
      </c>
      <c r="AI18" s="86">
        <f t="shared" si="11"/>
        <v>1.0013501350135015</v>
      </c>
      <c r="AJ18" s="86">
        <f t="shared" si="12"/>
        <v>1.0456062291434929</v>
      </c>
      <c r="AK18" s="86">
        <f t="shared" si="13"/>
        <v>0.87350729765590418</v>
      </c>
      <c r="AL18" s="86">
        <f t="shared" si="14"/>
        <v>0.69613259668508298</v>
      </c>
      <c r="AM18" s="86">
        <f t="shared" si="15"/>
        <v>0.66681241801486679</v>
      </c>
      <c r="AN18" s="86">
        <f t="shared" si="16"/>
        <v>0.34725990233315246</v>
      </c>
      <c r="AO18" s="86">
        <f t="shared" si="17"/>
        <v>0.3245699448231093</v>
      </c>
      <c r="AP18" s="86">
        <f t="shared" si="18"/>
        <v>0.45848925892244607</v>
      </c>
      <c r="AQ18" s="86">
        <f t="shared" si="19"/>
        <v>0.42583987113474836</v>
      </c>
      <c r="AR18" s="86">
        <f t="shared" si="20"/>
        <v>0.42124145387216755</v>
      </c>
      <c r="AS18" s="86">
        <f t="shared" si="21"/>
        <v>0.49440603079494855</v>
      </c>
      <c r="AT18" s="86">
        <f t="shared" si="22"/>
        <v>0.40230574053505125</v>
      </c>
    </row>
    <row r="19" spans="1:262" x14ac:dyDescent="0.25">
      <c r="A19" s="3" t="s">
        <v>239</v>
      </c>
      <c r="B19" s="7">
        <f t="shared" si="3"/>
        <v>0.04</v>
      </c>
      <c r="C19" s="7">
        <f t="shared" si="3"/>
        <v>0.04</v>
      </c>
      <c r="D19" s="7">
        <f t="shared" si="23"/>
        <v>0.03</v>
      </c>
      <c r="E19" s="7">
        <f t="shared" si="23"/>
        <v>0.06</v>
      </c>
      <c r="F19" s="7">
        <f t="shared" si="23"/>
        <v>0.06</v>
      </c>
      <c r="G19" s="7">
        <f t="shared" si="23"/>
        <v>0.09</v>
      </c>
      <c r="H19" s="7">
        <f t="shared" si="23"/>
        <v>0.11</v>
      </c>
      <c r="I19" s="7">
        <f t="shared" si="23"/>
        <v>0.12</v>
      </c>
      <c r="J19" s="7">
        <f t="shared" si="23"/>
        <v>0.12</v>
      </c>
      <c r="K19" s="7">
        <f t="shared" si="23"/>
        <v>0.09</v>
      </c>
      <c r="L19" s="7">
        <f t="shared" si="23"/>
        <v>1.1399999999999999</v>
      </c>
      <c r="M19" s="7">
        <f t="shared" si="23"/>
        <v>1.1000000000000001</v>
      </c>
      <c r="N19" s="7">
        <f t="shared" si="23"/>
        <v>1.02</v>
      </c>
      <c r="O19" s="7">
        <f t="shared" si="23"/>
        <v>1.05</v>
      </c>
      <c r="P19" s="7">
        <f t="shared" si="23"/>
        <v>0.79</v>
      </c>
      <c r="Q19" s="7">
        <f t="shared" si="23"/>
        <v>0.75</v>
      </c>
      <c r="R19" s="7">
        <f t="shared" si="23"/>
        <v>0.6</v>
      </c>
      <c r="S19" s="7">
        <f t="shared" si="23"/>
        <v>0.69764380336834297</v>
      </c>
      <c r="T19" s="7">
        <f t="shared" si="23"/>
        <v>0.85156055047976098</v>
      </c>
      <c r="U19" s="7">
        <f t="shared" si="23"/>
        <v>0.73344412805539405</v>
      </c>
      <c r="V19" s="7">
        <f t="shared" si="23"/>
        <v>0.56749073113668003</v>
      </c>
      <c r="W19" s="7">
        <f t="shared" si="23"/>
        <v>0.452794115168969</v>
      </c>
      <c r="Y19" s="86">
        <f t="shared" si="4"/>
        <v>4.1692724619553888E-2</v>
      </c>
      <c r="Z19" s="86">
        <f t="shared" si="24"/>
        <v>4.2021220716461812E-2</v>
      </c>
      <c r="AA19" s="86">
        <f t="shared" si="25"/>
        <v>3.0822973389499641E-2</v>
      </c>
      <c r="AB19" s="86">
        <f t="shared" si="26"/>
        <v>6.1050061050061041E-2</v>
      </c>
      <c r="AC19" s="86">
        <f t="shared" si="5"/>
        <v>6.1293288384921853E-2</v>
      </c>
      <c r="AD19" s="86">
        <f t="shared" si="6"/>
        <v>9.2411951945784984E-2</v>
      </c>
      <c r="AE19" s="86">
        <f t="shared" si="7"/>
        <v>0.11349566652909614</v>
      </c>
      <c r="AF19" s="86">
        <f t="shared" si="8"/>
        <v>0.12426219322771045</v>
      </c>
      <c r="AG19" s="86">
        <f t="shared" si="9"/>
        <v>0.12421074422937584</v>
      </c>
      <c r="AH19" s="86">
        <f t="shared" si="10"/>
        <v>9.184610674558627E-2</v>
      </c>
      <c r="AI19" s="86">
        <f t="shared" si="11"/>
        <v>1.2826282628262826</v>
      </c>
      <c r="AJ19" s="86">
        <f t="shared" si="12"/>
        <v>1.223581757508343</v>
      </c>
      <c r="AK19" s="86">
        <f t="shared" si="13"/>
        <v>1.1278195488721801</v>
      </c>
      <c r="AL19" s="86">
        <f t="shared" si="14"/>
        <v>1.1602209944751385</v>
      </c>
      <c r="AM19" s="86">
        <f t="shared" si="15"/>
        <v>0.8635767380848276</v>
      </c>
      <c r="AN19" s="86">
        <f t="shared" si="16"/>
        <v>0.81389039609332603</v>
      </c>
      <c r="AO19" s="86">
        <f t="shared" si="17"/>
        <v>0.6491398896462186</v>
      </c>
      <c r="AP19" s="86">
        <f t="shared" si="18"/>
        <v>0.75052836522900435</v>
      </c>
      <c r="AQ19" s="86">
        <f t="shared" si="19"/>
        <v>0.91902988961706467</v>
      </c>
      <c r="AR19" s="86">
        <f t="shared" si="20"/>
        <v>0.77920525227743254</v>
      </c>
      <c r="AS19" s="86">
        <f t="shared" si="21"/>
        <v>0.6020101144950879</v>
      </c>
      <c r="AT19" s="86">
        <f t="shared" si="22"/>
        <v>0.4785465034983698</v>
      </c>
    </row>
    <row r="20" spans="1:262" ht="15.75" thickBot="1" x14ac:dyDescent="0.3">
      <c r="A20" s="3"/>
      <c r="B20" s="62">
        <f>SUM(B2:B19)</f>
        <v>95.94</v>
      </c>
      <c r="C20" s="62">
        <f>SUM(C2:C19)</f>
        <v>95.190000000000012</v>
      </c>
      <c r="D20" s="62">
        <f t="shared" ref="D20:Y20" si="27">SUM(D2:D19)</f>
        <v>97.33</v>
      </c>
      <c r="E20" s="62">
        <f t="shared" si="27"/>
        <v>98.280000000000015</v>
      </c>
      <c r="F20" s="62">
        <f t="shared" si="27"/>
        <v>97.89</v>
      </c>
      <c r="G20" s="62">
        <f t="shared" si="27"/>
        <v>97.39</v>
      </c>
      <c r="H20" s="62">
        <f t="shared" si="27"/>
        <v>96.920000000000016</v>
      </c>
      <c r="I20" s="62">
        <f t="shared" si="27"/>
        <v>96.570000000000007</v>
      </c>
      <c r="J20" s="62">
        <f t="shared" si="27"/>
        <v>96.61</v>
      </c>
      <c r="K20" s="62">
        <f t="shared" si="27"/>
        <v>97.990000000000009</v>
      </c>
      <c r="L20" s="62">
        <f t="shared" si="27"/>
        <v>88.88</v>
      </c>
      <c r="M20" s="62">
        <f t="shared" si="27"/>
        <v>89.899999999999977</v>
      </c>
      <c r="N20" s="62">
        <f t="shared" si="27"/>
        <v>90.440000000000026</v>
      </c>
      <c r="O20" s="62">
        <f t="shared" si="27"/>
        <v>90.499999999999986</v>
      </c>
      <c r="P20" s="62">
        <f t="shared" si="27"/>
        <v>91.479999999999976</v>
      </c>
      <c r="Q20" s="62">
        <f t="shared" si="27"/>
        <v>92.15</v>
      </c>
      <c r="R20" s="62">
        <f t="shared" si="27"/>
        <v>92.43</v>
      </c>
      <c r="S20" s="62">
        <f t="shared" si="27"/>
        <v>92.953689119461188</v>
      </c>
      <c r="T20" s="62">
        <f t="shared" si="27"/>
        <v>92.658634947616733</v>
      </c>
      <c r="U20" s="62">
        <f t="shared" si="27"/>
        <v>94.127205368766511</v>
      </c>
      <c r="V20" s="62">
        <f t="shared" si="27"/>
        <v>94.26597950312518</v>
      </c>
      <c r="W20" s="62">
        <f t="shared" si="27"/>
        <v>94.618623657023846</v>
      </c>
      <c r="Y20" s="87">
        <f t="shared" si="27"/>
        <v>99.999999999999986</v>
      </c>
      <c r="Z20" s="87">
        <f t="shared" ref="Z20" si="28">SUM(Z2:Z19)</f>
        <v>99.999999999999972</v>
      </c>
      <c r="AA20" s="87">
        <f t="shared" ref="AA20" si="29">SUM(AA2:AA19)</f>
        <v>100.00000000000001</v>
      </c>
      <c r="AB20" s="87">
        <f t="shared" ref="AB20" si="30">SUM(AB2:AB19)</f>
        <v>100.00000000000001</v>
      </c>
      <c r="AC20" s="87">
        <f t="shared" ref="AC20" si="31">SUM(AC2:AC19)</f>
        <v>100.00000000000001</v>
      </c>
      <c r="AD20" s="87">
        <f t="shared" ref="AD20" si="32">SUM(AD2:AD19)</f>
        <v>100.00000000000001</v>
      </c>
      <c r="AE20" s="87">
        <f t="shared" ref="AE20" si="33">SUM(AE2:AE19)</f>
        <v>99.999999999999972</v>
      </c>
      <c r="AF20" s="87">
        <f t="shared" ref="AF20" si="34">SUM(AF2:AF19)</f>
        <v>100</v>
      </c>
      <c r="AG20" s="87">
        <f t="shared" ref="AG20" si="35">SUM(AG2:AG19)</f>
        <v>100.00000000000001</v>
      </c>
      <c r="AH20" s="87">
        <f t="shared" ref="AH20" si="36">SUM(AH2:AH19)</f>
        <v>99.999999999999957</v>
      </c>
      <c r="AI20" s="87">
        <f t="shared" ref="AI20" si="37">SUM(AI2:AI19)</f>
        <v>99.999999999999986</v>
      </c>
      <c r="AJ20" s="87">
        <f t="shared" ref="AJ20" si="38">SUM(AJ2:AJ19)</f>
        <v>100</v>
      </c>
      <c r="AK20" s="87">
        <f t="shared" ref="AK20" si="39">SUM(AK2:AK19)</f>
        <v>99.999999999999972</v>
      </c>
      <c r="AL20" s="87">
        <f t="shared" ref="AL20" si="40">SUM(AL2:AL19)</f>
        <v>100.00000000000003</v>
      </c>
      <c r="AM20" s="87">
        <f t="shared" ref="AM20" si="41">SUM(AM2:AM19)</f>
        <v>100.00000000000006</v>
      </c>
      <c r="AN20" s="87">
        <f t="shared" ref="AN20" si="42">SUM(AN2:AN19)</f>
        <v>100</v>
      </c>
      <c r="AO20" s="87">
        <f t="shared" ref="AO20" si="43">SUM(AO2:AO19)</f>
        <v>100.00000000000001</v>
      </c>
      <c r="AP20" s="87">
        <f t="shared" ref="AP20" si="44">SUM(AP2:AP19)</f>
        <v>99.999999999999986</v>
      </c>
      <c r="AQ20" s="87">
        <f t="shared" ref="AQ20" si="45">SUM(AQ2:AQ19)</f>
        <v>100</v>
      </c>
      <c r="AR20" s="87">
        <f t="shared" ref="AR20" si="46">SUM(AR2:AR19)</f>
        <v>100.00000000000001</v>
      </c>
      <c r="AS20" s="87">
        <f t="shared" ref="AS20" si="47">SUM(AS2:AS19)</f>
        <v>99.999999999999986</v>
      </c>
      <c r="AT20" s="87">
        <f t="shared" ref="AT20" si="48">SUM(AT2:AT19)</f>
        <v>99.999999999999957</v>
      </c>
    </row>
    <row r="21" spans="1:262" ht="15.75" thickTop="1" x14ac:dyDescent="0.25"/>
    <row r="22" spans="1:262" x14ac:dyDescent="0.25">
      <c r="A22" s="56" t="s">
        <v>280</v>
      </c>
      <c r="B22" s="57" t="s">
        <v>279</v>
      </c>
    </row>
    <row r="23" spans="1:262" x14ac:dyDescent="0.25">
      <c r="A23" s="47"/>
      <c r="B23" s="59">
        <f>DATE(RIGHT(B24,4),LEFT(B24,SEARCH("/",B24)-1),MID(B24,SEARCH("/",B24)+1,2))</f>
        <v>36525</v>
      </c>
      <c r="C23" s="59">
        <f t="shared" ref="C23:BN23" si="49">DATE(RIGHT(C24,4),LEFT(C24,SEARCH("/",C24)-1),MID(C24,SEARCH("/",C24)+1,2))</f>
        <v>36556</v>
      </c>
      <c r="D23" s="59">
        <f t="shared" si="49"/>
        <v>36585</v>
      </c>
      <c r="E23" s="59">
        <f t="shared" si="49"/>
        <v>36616</v>
      </c>
      <c r="F23" s="59">
        <f t="shared" si="49"/>
        <v>36644</v>
      </c>
      <c r="G23" s="59">
        <f t="shared" si="49"/>
        <v>36677</v>
      </c>
      <c r="H23" s="59">
        <f t="shared" si="49"/>
        <v>36707</v>
      </c>
      <c r="I23" s="59">
        <f t="shared" si="49"/>
        <v>36738</v>
      </c>
      <c r="J23" s="59">
        <f t="shared" si="49"/>
        <v>36769</v>
      </c>
      <c r="K23" s="59">
        <f t="shared" si="49"/>
        <v>36798</v>
      </c>
      <c r="L23" s="59">
        <f t="shared" si="49"/>
        <v>36830</v>
      </c>
      <c r="M23" s="59">
        <f t="shared" si="49"/>
        <v>36860</v>
      </c>
      <c r="N23" s="59">
        <f t="shared" si="49"/>
        <v>36889</v>
      </c>
      <c r="O23" s="59">
        <f t="shared" si="49"/>
        <v>36922</v>
      </c>
      <c r="P23" s="59">
        <f t="shared" si="49"/>
        <v>36950</v>
      </c>
      <c r="Q23" s="59">
        <f t="shared" si="49"/>
        <v>36980</v>
      </c>
      <c r="R23" s="59">
        <f t="shared" si="49"/>
        <v>37011</v>
      </c>
      <c r="S23" s="59">
        <f t="shared" si="49"/>
        <v>37042</v>
      </c>
      <c r="T23" s="59">
        <f t="shared" si="49"/>
        <v>37071</v>
      </c>
      <c r="U23" s="59">
        <f t="shared" si="49"/>
        <v>37103</v>
      </c>
      <c r="V23" s="59">
        <f t="shared" si="49"/>
        <v>37134</v>
      </c>
      <c r="W23" s="59">
        <f t="shared" si="49"/>
        <v>37162</v>
      </c>
      <c r="X23" s="59">
        <f t="shared" si="49"/>
        <v>37195</v>
      </c>
      <c r="Y23" s="59">
        <f t="shared" si="49"/>
        <v>37225</v>
      </c>
      <c r="Z23" s="59">
        <f t="shared" si="49"/>
        <v>37256</v>
      </c>
      <c r="AA23" s="59">
        <f t="shared" si="49"/>
        <v>37287</v>
      </c>
      <c r="AB23" s="59">
        <f t="shared" si="49"/>
        <v>37315</v>
      </c>
      <c r="AC23" s="59">
        <f t="shared" si="49"/>
        <v>37344</v>
      </c>
      <c r="AD23" s="59">
        <f t="shared" si="49"/>
        <v>37376</v>
      </c>
      <c r="AE23" s="59">
        <f t="shared" si="49"/>
        <v>37407</v>
      </c>
      <c r="AF23" s="59">
        <f t="shared" si="49"/>
        <v>37435</v>
      </c>
      <c r="AG23" s="59">
        <f t="shared" si="49"/>
        <v>37468</v>
      </c>
      <c r="AH23" s="59">
        <f t="shared" si="49"/>
        <v>37498</v>
      </c>
      <c r="AI23" s="59">
        <f t="shared" si="49"/>
        <v>37529</v>
      </c>
      <c r="AJ23" s="59">
        <f t="shared" si="49"/>
        <v>37560</v>
      </c>
      <c r="AK23" s="59">
        <f t="shared" si="49"/>
        <v>37589</v>
      </c>
      <c r="AL23" s="59">
        <f t="shared" si="49"/>
        <v>37621</v>
      </c>
      <c r="AM23" s="59">
        <f t="shared" si="49"/>
        <v>37652</v>
      </c>
      <c r="AN23" s="59">
        <f t="shared" si="49"/>
        <v>37680</v>
      </c>
      <c r="AO23" s="59">
        <f t="shared" si="49"/>
        <v>37711</v>
      </c>
      <c r="AP23" s="59">
        <f t="shared" si="49"/>
        <v>37741</v>
      </c>
      <c r="AQ23" s="59">
        <f t="shared" si="49"/>
        <v>37771</v>
      </c>
      <c r="AR23" s="59">
        <f t="shared" si="49"/>
        <v>37802</v>
      </c>
      <c r="AS23" s="59">
        <f t="shared" si="49"/>
        <v>37833</v>
      </c>
      <c r="AT23" s="59">
        <f t="shared" si="49"/>
        <v>37862</v>
      </c>
      <c r="AU23" s="59">
        <f t="shared" si="49"/>
        <v>37894</v>
      </c>
      <c r="AV23" s="59">
        <f t="shared" si="49"/>
        <v>37925</v>
      </c>
      <c r="AW23" s="59">
        <f t="shared" si="49"/>
        <v>37953</v>
      </c>
      <c r="AX23" s="59">
        <f t="shared" si="49"/>
        <v>37986</v>
      </c>
      <c r="AY23" s="59">
        <f t="shared" si="49"/>
        <v>38016</v>
      </c>
      <c r="AZ23" s="59">
        <f t="shared" si="49"/>
        <v>38044</v>
      </c>
      <c r="BA23" s="59">
        <f t="shared" si="49"/>
        <v>38077</v>
      </c>
      <c r="BB23" s="59">
        <f t="shared" si="49"/>
        <v>38107</v>
      </c>
      <c r="BC23" s="59">
        <f t="shared" si="49"/>
        <v>38138</v>
      </c>
      <c r="BD23" s="59">
        <f t="shared" si="49"/>
        <v>38168</v>
      </c>
      <c r="BE23" s="59">
        <f t="shared" si="49"/>
        <v>38198</v>
      </c>
      <c r="BF23" s="59">
        <f t="shared" si="49"/>
        <v>38230</v>
      </c>
      <c r="BG23" s="59">
        <f t="shared" si="49"/>
        <v>38260</v>
      </c>
      <c r="BH23" s="59">
        <f t="shared" si="49"/>
        <v>38289</v>
      </c>
      <c r="BI23" s="59">
        <f t="shared" si="49"/>
        <v>38321</v>
      </c>
      <c r="BJ23" s="59">
        <f t="shared" si="49"/>
        <v>38352</v>
      </c>
      <c r="BK23" s="59">
        <f t="shared" si="49"/>
        <v>38383</v>
      </c>
      <c r="BL23" s="59">
        <f t="shared" si="49"/>
        <v>38411</v>
      </c>
      <c r="BM23" s="59">
        <f t="shared" si="49"/>
        <v>38442</v>
      </c>
      <c r="BN23" s="59">
        <f t="shared" si="49"/>
        <v>38471</v>
      </c>
      <c r="BO23" s="59">
        <f t="shared" ref="BO23:DZ23" si="50">DATE(RIGHT(BO24,4),LEFT(BO24,SEARCH("/",BO24)-1),MID(BO24,SEARCH("/",BO24)+1,2))</f>
        <v>38503</v>
      </c>
      <c r="BP23" s="59">
        <f t="shared" si="50"/>
        <v>38533</v>
      </c>
      <c r="BQ23" s="59">
        <f t="shared" si="50"/>
        <v>38562</v>
      </c>
      <c r="BR23" s="59">
        <f t="shared" si="50"/>
        <v>38595</v>
      </c>
      <c r="BS23" s="59">
        <f t="shared" si="50"/>
        <v>38625</v>
      </c>
      <c r="BT23" s="59">
        <f t="shared" si="50"/>
        <v>38656</v>
      </c>
      <c r="BU23" s="59">
        <f t="shared" si="50"/>
        <v>38686</v>
      </c>
      <c r="BV23" s="59">
        <f t="shared" si="50"/>
        <v>38716</v>
      </c>
      <c r="BW23" s="59">
        <f t="shared" si="50"/>
        <v>38748</v>
      </c>
      <c r="BX23" s="59">
        <f t="shared" si="50"/>
        <v>38776</v>
      </c>
      <c r="BY23" s="59">
        <f t="shared" si="50"/>
        <v>38807</v>
      </c>
      <c r="BZ23" s="59">
        <f t="shared" si="50"/>
        <v>38835</v>
      </c>
      <c r="CA23" s="59">
        <f t="shared" si="50"/>
        <v>38868</v>
      </c>
      <c r="CB23" s="59">
        <f t="shared" si="50"/>
        <v>38898</v>
      </c>
      <c r="CC23" s="59">
        <f t="shared" si="50"/>
        <v>38929</v>
      </c>
      <c r="CD23" s="59">
        <f t="shared" si="50"/>
        <v>38960</v>
      </c>
      <c r="CE23" s="59">
        <f t="shared" si="50"/>
        <v>38989</v>
      </c>
      <c r="CF23" s="59">
        <f t="shared" si="50"/>
        <v>39021</v>
      </c>
      <c r="CG23" s="59">
        <f t="shared" si="50"/>
        <v>39051</v>
      </c>
      <c r="CH23" s="59">
        <f t="shared" si="50"/>
        <v>39080</v>
      </c>
      <c r="CI23" s="59">
        <f t="shared" si="50"/>
        <v>39113</v>
      </c>
      <c r="CJ23" s="59">
        <f t="shared" si="50"/>
        <v>39141</v>
      </c>
      <c r="CK23" s="59">
        <f t="shared" si="50"/>
        <v>39171</v>
      </c>
      <c r="CL23" s="59">
        <f t="shared" si="50"/>
        <v>39202</v>
      </c>
      <c r="CM23" s="59">
        <f t="shared" si="50"/>
        <v>39233</v>
      </c>
      <c r="CN23" s="59">
        <f t="shared" si="50"/>
        <v>39262</v>
      </c>
      <c r="CO23" s="59">
        <f t="shared" si="50"/>
        <v>39294</v>
      </c>
      <c r="CP23" s="59">
        <f t="shared" si="50"/>
        <v>39325</v>
      </c>
      <c r="CQ23" s="59">
        <f t="shared" si="50"/>
        <v>39353</v>
      </c>
      <c r="CR23" s="59">
        <f t="shared" si="50"/>
        <v>39386</v>
      </c>
      <c r="CS23" s="59">
        <f t="shared" si="50"/>
        <v>39416</v>
      </c>
      <c r="CT23" s="59">
        <f t="shared" si="50"/>
        <v>39447</v>
      </c>
      <c r="CU23" s="59">
        <f t="shared" si="50"/>
        <v>39478</v>
      </c>
      <c r="CV23" s="59">
        <f t="shared" si="50"/>
        <v>39507</v>
      </c>
      <c r="CW23" s="59">
        <f t="shared" si="50"/>
        <v>39538</v>
      </c>
      <c r="CX23" s="59">
        <f t="shared" si="50"/>
        <v>39568</v>
      </c>
      <c r="CY23" s="59">
        <f t="shared" si="50"/>
        <v>39598</v>
      </c>
      <c r="CZ23" s="59">
        <f t="shared" si="50"/>
        <v>39629</v>
      </c>
      <c r="DA23" s="59">
        <f t="shared" si="50"/>
        <v>39660</v>
      </c>
      <c r="DB23" s="59">
        <f t="shared" si="50"/>
        <v>39689</v>
      </c>
      <c r="DC23" s="59">
        <f t="shared" si="50"/>
        <v>39721</v>
      </c>
      <c r="DD23" s="59">
        <f t="shared" si="50"/>
        <v>39752</v>
      </c>
      <c r="DE23" s="59">
        <f t="shared" si="50"/>
        <v>39780</v>
      </c>
      <c r="DF23" s="59">
        <f t="shared" si="50"/>
        <v>39813</v>
      </c>
      <c r="DG23" s="59">
        <f t="shared" si="50"/>
        <v>39843</v>
      </c>
      <c r="DH23" s="59">
        <f t="shared" si="50"/>
        <v>39871</v>
      </c>
      <c r="DI23" s="59">
        <f t="shared" si="50"/>
        <v>39903</v>
      </c>
      <c r="DJ23" s="59">
        <f t="shared" si="50"/>
        <v>39933</v>
      </c>
      <c r="DK23" s="59">
        <f t="shared" si="50"/>
        <v>39962</v>
      </c>
      <c r="DL23" s="59">
        <f t="shared" si="50"/>
        <v>39994</v>
      </c>
      <c r="DM23" s="59">
        <f t="shared" si="50"/>
        <v>40025</v>
      </c>
      <c r="DN23" s="59">
        <f t="shared" si="50"/>
        <v>40056</v>
      </c>
      <c r="DO23" s="59">
        <f t="shared" si="50"/>
        <v>40086</v>
      </c>
      <c r="DP23" s="59">
        <f t="shared" si="50"/>
        <v>40116</v>
      </c>
      <c r="DQ23" s="59">
        <f t="shared" si="50"/>
        <v>40147</v>
      </c>
      <c r="DR23" s="59">
        <f t="shared" si="50"/>
        <v>40178</v>
      </c>
      <c r="DS23" s="59">
        <f t="shared" si="50"/>
        <v>40207</v>
      </c>
      <c r="DT23" s="59">
        <f t="shared" si="50"/>
        <v>40235</v>
      </c>
      <c r="DU23" s="59">
        <f t="shared" si="50"/>
        <v>40268</v>
      </c>
      <c r="DV23" s="59">
        <f t="shared" si="50"/>
        <v>40298</v>
      </c>
      <c r="DW23" s="59">
        <f t="shared" si="50"/>
        <v>40329</v>
      </c>
      <c r="DX23" s="59">
        <f t="shared" si="50"/>
        <v>40359</v>
      </c>
      <c r="DY23" s="59">
        <f t="shared" si="50"/>
        <v>40389</v>
      </c>
      <c r="DZ23" s="59">
        <f t="shared" si="50"/>
        <v>40421</v>
      </c>
      <c r="EA23" s="59">
        <f t="shared" ref="EA23:GL23" si="51">DATE(RIGHT(EA24,4),LEFT(EA24,SEARCH("/",EA24)-1),MID(EA24,SEARCH("/",EA24)+1,2))</f>
        <v>40451</v>
      </c>
      <c r="EB23" s="59">
        <f t="shared" si="51"/>
        <v>40480</v>
      </c>
      <c r="EC23" s="59">
        <f t="shared" si="51"/>
        <v>40512</v>
      </c>
      <c r="ED23" s="59">
        <f t="shared" si="51"/>
        <v>40543</v>
      </c>
      <c r="EE23" s="59">
        <f t="shared" si="51"/>
        <v>40574</v>
      </c>
      <c r="EF23" s="59">
        <f t="shared" si="51"/>
        <v>40602</v>
      </c>
      <c r="EG23" s="59">
        <f t="shared" si="51"/>
        <v>40633</v>
      </c>
      <c r="EH23" s="59">
        <f t="shared" si="51"/>
        <v>40662</v>
      </c>
      <c r="EI23" s="59">
        <f t="shared" si="51"/>
        <v>40694</v>
      </c>
      <c r="EJ23" s="59">
        <f t="shared" si="51"/>
        <v>40724</v>
      </c>
      <c r="EK23" s="59">
        <f t="shared" si="51"/>
        <v>40753</v>
      </c>
      <c r="EL23" s="59">
        <f t="shared" si="51"/>
        <v>40786</v>
      </c>
      <c r="EM23" s="59">
        <f t="shared" si="51"/>
        <v>40816</v>
      </c>
      <c r="EN23" s="59">
        <f t="shared" si="51"/>
        <v>40847</v>
      </c>
      <c r="EO23" s="59">
        <f t="shared" si="51"/>
        <v>40877</v>
      </c>
      <c r="EP23" s="59">
        <f t="shared" si="51"/>
        <v>40907</v>
      </c>
      <c r="EQ23" s="59">
        <f t="shared" si="51"/>
        <v>40939</v>
      </c>
      <c r="ER23" s="59">
        <f t="shared" si="51"/>
        <v>40968</v>
      </c>
      <c r="ES23" s="59">
        <f t="shared" si="51"/>
        <v>40998</v>
      </c>
      <c r="ET23" s="59">
        <f t="shared" si="51"/>
        <v>41029</v>
      </c>
      <c r="EU23" s="59">
        <f t="shared" si="51"/>
        <v>41060</v>
      </c>
      <c r="EV23" s="59">
        <f t="shared" si="51"/>
        <v>41089</v>
      </c>
      <c r="EW23" s="59">
        <f t="shared" si="51"/>
        <v>41121</v>
      </c>
      <c r="EX23" s="59">
        <f t="shared" si="51"/>
        <v>41152</v>
      </c>
      <c r="EY23" s="59">
        <f t="shared" si="51"/>
        <v>41180</v>
      </c>
      <c r="EZ23" s="59">
        <f t="shared" si="51"/>
        <v>41213</v>
      </c>
      <c r="FA23" s="59">
        <f t="shared" si="51"/>
        <v>41243</v>
      </c>
      <c r="FB23" s="59">
        <f t="shared" si="51"/>
        <v>41274</v>
      </c>
      <c r="FC23" s="59">
        <f t="shared" si="51"/>
        <v>41305</v>
      </c>
      <c r="FD23" s="59">
        <f t="shared" si="51"/>
        <v>41333</v>
      </c>
      <c r="FE23" s="59">
        <f t="shared" si="51"/>
        <v>41362</v>
      </c>
      <c r="FF23" s="59">
        <f t="shared" si="51"/>
        <v>41394</v>
      </c>
      <c r="FG23" s="59">
        <f t="shared" si="51"/>
        <v>41425</v>
      </c>
      <c r="FH23" s="59">
        <f t="shared" si="51"/>
        <v>41453</v>
      </c>
      <c r="FI23" s="59">
        <f t="shared" si="51"/>
        <v>41486</v>
      </c>
      <c r="FJ23" s="59">
        <f t="shared" si="51"/>
        <v>41516</v>
      </c>
      <c r="FK23" s="59">
        <f t="shared" si="51"/>
        <v>41547</v>
      </c>
      <c r="FL23" s="59">
        <f t="shared" si="51"/>
        <v>41578</v>
      </c>
      <c r="FM23" s="59">
        <f t="shared" si="51"/>
        <v>41607</v>
      </c>
      <c r="FN23" s="59">
        <f t="shared" si="51"/>
        <v>41639</v>
      </c>
      <c r="FO23" s="59">
        <f t="shared" si="51"/>
        <v>41670</v>
      </c>
      <c r="FP23" s="59">
        <f t="shared" si="51"/>
        <v>41698</v>
      </c>
      <c r="FQ23" s="59">
        <f t="shared" si="51"/>
        <v>41729</v>
      </c>
      <c r="FR23" s="59">
        <f t="shared" si="51"/>
        <v>41759</v>
      </c>
      <c r="FS23" s="59">
        <f t="shared" si="51"/>
        <v>41789</v>
      </c>
      <c r="FT23" s="59">
        <f t="shared" si="51"/>
        <v>41820</v>
      </c>
      <c r="FU23" s="59">
        <f t="shared" si="51"/>
        <v>41851</v>
      </c>
      <c r="FV23" s="59">
        <f t="shared" si="51"/>
        <v>41880</v>
      </c>
      <c r="FW23" s="59">
        <f t="shared" si="51"/>
        <v>41912</v>
      </c>
      <c r="FX23" s="59">
        <f t="shared" si="51"/>
        <v>41943</v>
      </c>
      <c r="FY23" s="59">
        <f t="shared" si="51"/>
        <v>41971</v>
      </c>
      <c r="FZ23" s="59">
        <f t="shared" si="51"/>
        <v>42004</v>
      </c>
      <c r="GA23" s="59">
        <f t="shared" si="51"/>
        <v>42034</v>
      </c>
      <c r="GB23" s="59">
        <f t="shared" si="51"/>
        <v>42062</v>
      </c>
      <c r="GC23" s="59">
        <f t="shared" si="51"/>
        <v>42094</v>
      </c>
      <c r="GD23" s="59">
        <f t="shared" si="51"/>
        <v>42124</v>
      </c>
      <c r="GE23" s="59">
        <f t="shared" si="51"/>
        <v>42153</v>
      </c>
      <c r="GF23" s="59">
        <f t="shared" si="51"/>
        <v>42185</v>
      </c>
      <c r="GG23" s="59">
        <f t="shared" si="51"/>
        <v>42216</v>
      </c>
      <c r="GH23" s="59">
        <f t="shared" si="51"/>
        <v>42247</v>
      </c>
      <c r="GI23" s="59">
        <f t="shared" si="51"/>
        <v>42277</v>
      </c>
      <c r="GJ23" s="59">
        <f t="shared" si="51"/>
        <v>42307</v>
      </c>
      <c r="GK23" s="59">
        <f t="shared" si="51"/>
        <v>42338</v>
      </c>
      <c r="GL23" s="59">
        <f t="shared" si="51"/>
        <v>42369</v>
      </c>
      <c r="GM23" s="59">
        <f>DATE(RIGHT(GM24,2)+2000,LEFT(GM24,SEARCH("/",GM24)-1),MID(GM24,SEARCH("/",GM24)+1,2))</f>
        <v>42398</v>
      </c>
      <c r="GN23" s="59">
        <f t="shared" ref="GN23:IY23" si="52">DATE(RIGHT(GN24,2)+2000,LEFT(GN24,SEARCH("/",GN24)-1),MID(GN24,SEARCH("/",GN24)+1,2))</f>
        <v>42429</v>
      </c>
      <c r="GO23" s="59">
        <f t="shared" si="52"/>
        <v>42460</v>
      </c>
      <c r="GP23" s="59">
        <f t="shared" si="52"/>
        <v>42489</v>
      </c>
      <c r="GQ23" s="59">
        <f t="shared" si="52"/>
        <v>42521</v>
      </c>
      <c r="GR23" s="59">
        <f t="shared" si="52"/>
        <v>42551</v>
      </c>
      <c r="GS23" s="59">
        <f t="shared" si="52"/>
        <v>42580</v>
      </c>
      <c r="GT23" s="59">
        <f t="shared" si="52"/>
        <v>42613</v>
      </c>
      <c r="GU23" s="59">
        <f t="shared" si="52"/>
        <v>42643</v>
      </c>
      <c r="GV23" s="59">
        <f t="shared" si="52"/>
        <v>42674</v>
      </c>
      <c r="GW23" s="59">
        <f t="shared" si="52"/>
        <v>42704</v>
      </c>
      <c r="GX23" s="59">
        <f t="shared" si="52"/>
        <v>42734</v>
      </c>
      <c r="GY23" s="59">
        <f t="shared" si="52"/>
        <v>42766</v>
      </c>
      <c r="GZ23" s="59">
        <f t="shared" si="52"/>
        <v>42794</v>
      </c>
      <c r="HA23" s="59">
        <f t="shared" si="52"/>
        <v>42825</v>
      </c>
      <c r="HB23" s="59">
        <f t="shared" si="52"/>
        <v>42853</v>
      </c>
      <c r="HC23" s="59">
        <f t="shared" si="52"/>
        <v>42886</v>
      </c>
      <c r="HD23" s="59">
        <f t="shared" si="52"/>
        <v>42916</v>
      </c>
      <c r="HE23" s="59">
        <f t="shared" si="52"/>
        <v>42947</v>
      </c>
      <c r="HF23" s="59">
        <f t="shared" si="52"/>
        <v>42978</v>
      </c>
      <c r="HG23" s="59">
        <f t="shared" si="52"/>
        <v>43007</v>
      </c>
      <c r="HH23" s="59">
        <f t="shared" si="52"/>
        <v>43039</v>
      </c>
      <c r="HI23" s="59">
        <f t="shared" si="52"/>
        <v>43069</v>
      </c>
      <c r="HJ23" s="59">
        <f t="shared" si="52"/>
        <v>43098</v>
      </c>
      <c r="HK23" s="59">
        <f t="shared" si="52"/>
        <v>43131</v>
      </c>
      <c r="HL23" s="59">
        <f t="shared" si="52"/>
        <v>43159</v>
      </c>
      <c r="HM23" s="59">
        <f t="shared" si="52"/>
        <v>43189</v>
      </c>
      <c r="HN23" s="59">
        <f t="shared" si="52"/>
        <v>43220</v>
      </c>
      <c r="HO23" s="59">
        <f t="shared" si="52"/>
        <v>43251</v>
      </c>
      <c r="HP23" s="59">
        <f t="shared" si="52"/>
        <v>43280</v>
      </c>
      <c r="HQ23" s="59">
        <f t="shared" si="52"/>
        <v>43312</v>
      </c>
      <c r="HR23" s="59">
        <f t="shared" si="52"/>
        <v>43343</v>
      </c>
      <c r="HS23" s="59">
        <f t="shared" si="52"/>
        <v>43371</v>
      </c>
      <c r="HT23" s="59">
        <f t="shared" si="52"/>
        <v>43404</v>
      </c>
      <c r="HU23" s="59">
        <f t="shared" si="52"/>
        <v>43434</v>
      </c>
      <c r="HV23" s="59">
        <f t="shared" si="52"/>
        <v>43465</v>
      </c>
      <c r="HW23" s="59">
        <f t="shared" si="52"/>
        <v>43496</v>
      </c>
      <c r="HX23" s="59">
        <f t="shared" si="52"/>
        <v>43524</v>
      </c>
      <c r="HY23" s="59">
        <f t="shared" si="52"/>
        <v>43553</v>
      </c>
      <c r="HZ23" s="59">
        <f t="shared" si="52"/>
        <v>43585</v>
      </c>
      <c r="IA23" s="59">
        <f t="shared" si="52"/>
        <v>43616</v>
      </c>
      <c r="IB23" s="59">
        <f t="shared" si="52"/>
        <v>43644</v>
      </c>
      <c r="IC23" s="59">
        <f t="shared" si="52"/>
        <v>43677</v>
      </c>
      <c r="ID23" s="59">
        <f t="shared" si="52"/>
        <v>43707</v>
      </c>
      <c r="IE23" s="59">
        <f t="shared" si="52"/>
        <v>43738</v>
      </c>
      <c r="IF23" s="59">
        <f t="shared" si="52"/>
        <v>43769</v>
      </c>
      <c r="IG23" s="59">
        <f t="shared" si="52"/>
        <v>43798</v>
      </c>
      <c r="IH23" s="59">
        <f t="shared" si="52"/>
        <v>43830</v>
      </c>
      <c r="II23" s="59">
        <f t="shared" si="52"/>
        <v>43861</v>
      </c>
      <c r="IJ23" s="59">
        <f t="shared" si="52"/>
        <v>43889</v>
      </c>
      <c r="IK23" s="59">
        <f t="shared" si="52"/>
        <v>43921</v>
      </c>
      <c r="IL23" s="59">
        <f t="shared" si="52"/>
        <v>43951</v>
      </c>
      <c r="IM23" s="59">
        <f t="shared" si="52"/>
        <v>43980</v>
      </c>
      <c r="IN23" s="59">
        <f t="shared" si="52"/>
        <v>44012</v>
      </c>
      <c r="IO23" s="59">
        <f t="shared" si="52"/>
        <v>44043</v>
      </c>
      <c r="IP23" s="59">
        <f t="shared" si="52"/>
        <v>44074</v>
      </c>
      <c r="IQ23" s="59">
        <f t="shared" si="52"/>
        <v>44104</v>
      </c>
      <c r="IR23" s="59">
        <f t="shared" si="52"/>
        <v>44134</v>
      </c>
      <c r="IS23" s="59">
        <f t="shared" si="52"/>
        <v>44165</v>
      </c>
      <c r="IT23" s="59">
        <f t="shared" si="52"/>
        <v>44196</v>
      </c>
      <c r="IU23" s="59">
        <f t="shared" si="52"/>
        <v>44225</v>
      </c>
      <c r="IV23" s="59">
        <f t="shared" si="52"/>
        <v>44253</v>
      </c>
      <c r="IW23" s="59">
        <f t="shared" si="52"/>
        <v>44286</v>
      </c>
      <c r="IX23" s="59">
        <f t="shared" si="52"/>
        <v>44316</v>
      </c>
      <c r="IY23" s="59">
        <f t="shared" si="52"/>
        <v>44347</v>
      </c>
      <c r="IZ23" s="59">
        <f t="shared" ref="IZ23:JA23" si="53">DATE(RIGHT(IZ24,2)+2000,LEFT(IZ24,SEARCH("/",IZ24)-1),MID(IZ24,SEARCH("/",IZ24)+1,2))</f>
        <v>44377</v>
      </c>
      <c r="JA23" s="59">
        <f t="shared" si="53"/>
        <v>44407</v>
      </c>
      <c r="JB23" s="47"/>
    </row>
    <row r="24" spans="1:262" x14ac:dyDescent="0.25">
      <c r="A24" s="47"/>
      <c r="B24" s="60" t="s">
        <v>281</v>
      </c>
      <c r="C24" s="61" t="s">
        <v>282</v>
      </c>
      <c r="D24" s="61" t="s">
        <v>283</v>
      </c>
      <c r="E24" s="61" t="s">
        <v>284</v>
      </c>
      <c r="F24" s="61" t="s">
        <v>285</v>
      </c>
      <c r="G24" s="61" t="s">
        <v>286</v>
      </c>
      <c r="H24" s="61" t="s">
        <v>287</v>
      </c>
      <c r="I24" s="61" t="s">
        <v>288</v>
      </c>
      <c r="J24" s="61" t="s">
        <v>289</v>
      </c>
      <c r="K24" s="61" t="s">
        <v>290</v>
      </c>
      <c r="L24" s="61" t="s">
        <v>291</v>
      </c>
      <c r="M24" s="61" t="s">
        <v>292</v>
      </c>
      <c r="N24" s="61" t="s">
        <v>293</v>
      </c>
      <c r="O24" s="61" t="s">
        <v>294</v>
      </c>
      <c r="P24" s="61" t="s">
        <v>295</v>
      </c>
      <c r="Q24" s="61" t="s">
        <v>296</v>
      </c>
      <c r="R24" s="61" t="s">
        <v>297</v>
      </c>
      <c r="S24" s="61" t="s">
        <v>298</v>
      </c>
      <c r="T24" s="61" t="s">
        <v>299</v>
      </c>
      <c r="U24" s="61" t="s">
        <v>300</v>
      </c>
      <c r="V24" s="61" t="s">
        <v>301</v>
      </c>
      <c r="W24" s="61" t="s">
        <v>302</v>
      </c>
      <c r="X24" s="61" t="s">
        <v>303</v>
      </c>
      <c r="Y24" s="61" t="s">
        <v>304</v>
      </c>
      <c r="Z24" s="61" t="s">
        <v>305</v>
      </c>
      <c r="AA24" s="61" t="s">
        <v>306</v>
      </c>
      <c r="AB24" s="61" t="s">
        <v>307</v>
      </c>
      <c r="AC24" s="61" t="s">
        <v>308</v>
      </c>
      <c r="AD24" s="61" t="s">
        <v>309</v>
      </c>
      <c r="AE24" s="61" t="s">
        <v>310</v>
      </c>
      <c r="AF24" s="61" t="s">
        <v>311</v>
      </c>
      <c r="AG24" s="61" t="s">
        <v>312</v>
      </c>
      <c r="AH24" s="61" t="s">
        <v>313</v>
      </c>
      <c r="AI24" s="61" t="s">
        <v>314</v>
      </c>
      <c r="AJ24" s="61" t="s">
        <v>315</v>
      </c>
      <c r="AK24" s="61" t="s">
        <v>316</v>
      </c>
      <c r="AL24" s="61" t="s">
        <v>317</v>
      </c>
      <c r="AM24" s="61" t="s">
        <v>318</v>
      </c>
      <c r="AN24" s="61" t="s">
        <v>319</v>
      </c>
      <c r="AO24" s="61" t="s">
        <v>320</v>
      </c>
      <c r="AP24" s="61" t="s">
        <v>321</v>
      </c>
      <c r="AQ24" s="61" t="s">
        <v>322</v>
      </c>
      <c r="AR24" s="61" t="s">
        <v>323</v>
      </c>
      <c r="AS24" s="61" t="s">
        <v>324</v>
      </c>
      <c r="AT24" s="61" t="s">
        <v>325</v>
      </c>
      <c r="AU24" s="61" t="s">
        <v>326</v>
      </c>
      <c r="AV24" s="61" t="s">
        <v>327</v>
      </c>
      <c r="AW24" s="61" t="s">
        <v>328</v>
      </c>
      <c r="AX24" s="61" t="s">
        <v>329</v>
      </c>
      <c r="AY24" s="61" t="s">
        <v>330</v>
      </c>
      <c r="AZ24" s="61" t="s">
        <v>331</v>
      </c>
      <c r="BA24" s="61" t="s">
        <v>332</v>
      </c>
      <c r="BB24" s="61" t="s">
        <v>333</v>
      </c>
      <c r="BC24" s="61" t="s">
        <v>334</v>
      </c>
      <c r="BD24" s="61" t="s">
        <v>335</v>
      </c>
      <c r="BE24" s="61" t="s">
        <v>336</v>
      </c>
      <c r="BF24" s="61" t="s">
        <v>337</v>
      </c>
      <c r="BG24" s="61" t="s">
        <v>338</v>
      </c>
      <c r="BH24" s="61" t="s">
        <v>339</v>
      </c>
      <c r="BI24" s="61" t="s">
        <v>340</v>
      </c>
      <c r="BJ24" s="61" t="s">
        <v>341</v>
      </c>
      <c r="BK24" s="61" t="s">
        <v>342</v>
      </c>
      <c r="BL24" s="61" t="s">
        <v>343</v>
      </c>
      <c r="BM24" s="61" t="s">
        <v>344</v>
      </c>
      <c r="BN24" s="61" t="s">
        <v>345</v>
      </c>
      <c r="BO24" s="61" t="s">
        <v>346</v>
      </c>
      <c r="BP24" s="61" t="s">
        <v>347</v>
      </c>
      <c r="BQ24" s="61" t="s">
        <v>348</v>
      </c>
      <c r="BR24" s="61" t="s">
        <v>349</v>
      </c>
      <c r="BS24" s="61" t="s">
        <v>350</v>
      </c>
      <c r="BT24" s="61" t="s">
        <v>351</v>
      </c>
      <c r="BU24" s="61" t="s">
        <v>352</v>
      </c>
      <c r="BV24" s="61" t="s">
        <v>353</v>
      </c>
      <c r="BW24" s="61" t="s">
        <v>354</v>
      </c>
      <c r="BX24" s="61" t="s">
        <v>355</v>
      </c>
      <c r="BY24" s="61" t="s">
        <v>356</v>
      </c>
      <c r="BZ24" s="61" t="s">
        <v>357</v>
      </c>
      <c r="CA24" s="61" t="s">
        <v>358</v>
      </c>
      <c r="CB24" s="61" t="s">
        <v>359</v>
      </c>
      <c r="CC24" s="61" t="s">
        <v>360</v>
      </c>
      <c r="CD24" s="61" t="s">
        <v>361</v>
      </c>
      <c r="CE24" s="61" t="s">
        <v>362</v>
      </c>
      <c r="CF24" s="61" t="s">
        <v>363</v>
      </c>
      <c r="CG24" s="61" t="s">
        <v>364</v>
      </c>
      <c r="CH24" s="61" t="s">
        <v>365</v>
      </c>
      <c r="CI24" s="61" t="s">
        <v>366</v>
      </c>
      <c r="CJ24" s="61" t="s">
        <v>367</v>
      </c>
      <c r="CK24" s="61" t="s">
        <v>368</v>
      </c>
      <c r="CL24" s="61" t="s">
        <v>369</v>
      </c>
      <c r="CM24" s="61" t="s">
        <v>370</v>
      </c>
      <c r="CN24" s="61" t="s">
        <v>371</v>
      </c>
      <c r="CO24" s="61" t="s">
        <v>372</v>
      </c>
      <c r="CP24" s="61" t="s">
        <v>373</v>
      </c>
      <c r="CQ24" s="61" t="s">
        <v>374</v>
      </c>
      <c r="CR24" s="61" t="s">
        <v>375</v>
      </c>
      <c r="CS24" s="61" t="s">
        <v>376</v>
      </c>
      <c r="CT24" s="61" t="s">
        <v>377</v>
      </c>
      <c r="CU24" s="61" t="s">
        <v>378</v>
      </c>
      <c r="CV24" s="61" t="s">
        <v>379</v>
      </c>
      <c r="CW24" s="61" t="s">
        <v>380</v>
      </c>
      <c r="CX24" s="61" t="s">
        <v>381</v>
      </c>
      <c r="CY24" s="61" t="s">
        <v>382</v>
      </c>
      <c r="CZ24" s="61" t="s">
        <v>383</v>
      </c>
      <c r="DA24" s="61" t="s">
        <v>384</v>
      </c>
      <c r="DB24" s="61" t="s">
        <v>385</v>
      </c>
      <c r="DC24" s="61" t="s">
        <v>386</v>
      </c>
      <c r="DD24" s="61" t="s">
        <v>387</v>
      </c>
      <c r="DE24" s="61" t="s">
        <v>388</v>
      </c>
      <c r="DF24" s="61" t="s">
        <v>389</v>
      </c>
      <c r="DG24" s="61" t="s">
        <v>390</v>
      </c>
      <c r="DH24" s="61" t="s">
        <v>391</v>
      </c>
      <c r="DI24" s="61" t="s">
        <v>392</v>
      </c>
      <c r="DJ24" s="61" t="s">
        <v>393</v>
      </c>
      <c r="DK24" s="61" t="s">
        <v>394</v>
      </c>
      <c r="DL24" s="61" t="s">
        <v>395</v>
      </c>
      <c r="DM24" s="61" t="s">
        <v>396</v>
      </c>
      <c r="DN24" s="61" t="s">
        <v>397</v>
      </c>
      <c r="DO24" s="61" t="s">
        <v>398</v>
      </c>
      <c r="DP24" s="61" t="s">
        <v>399</v>
      </c>
      <c r="DQ24" s="61" t="s">
        <v>400</v>
      </c>
      <c r="DR24" s="61" t="s">
        <v>401</v>
      </c>
      <c r="DS24" s="61" t="s">
        <v>402</v>
      </c>
      <c r="DT24" s="61" t="s">
        <v>403</v>
      </c>
      <c r="DU24" s="61" t="s">
        <v>404</v>
      </c>
      <c r="DV24" s="61" t="s">
        <v>405</v>
      </c>
      <c r="DW24" s="61" t="s">
        <v>406</v>
      </c>
      <c r="DX24" s="61" t="s">
        <v>407</v>
      </c>
      <c r="DY24" s="61" t="s">
        <v>408</v>
      </c>
      <c r="DZ24" s="61" t="s">
        <v>409</v>
      </c>
      <c r="EA24" s="61" t="s">
        <v>410</v>
      </c>
      <c r="EB24" s="61" t="s">
        <v>411</v>
      </c>
      <c r="EC24" s="61" t="s">
        <v>412</v>
      </c>
      <c r="ED24" s="61" t="s">
        <v>413</v>
      </c>
      <c r="EE24" s="61" t="s">
        <v>414</v>
      </c>
      <c r="EF24" s="61" t="s">
        <v>415</v>
      </c>
      <c r="EG24" s="61" t="s">
        <v>416</v>
      </c>
      <c r="EH24" s="61" t="s">
        <v>417</v>
      </c>
      <c r="EI24" s="61" t="s">
        <v>418</v>
      </c>
      <c r="EJ24" s="61" t="s">
        <v>419</v>
      </c>
      <c r="EK24" s="61" t="s">
        <v>420</v>
      </c>
      <c r="EL24" s="61" t="s">
        <v>421</v>
      </c>
      <c r="EM24" s="61" t="s">
        <v>422</v>
      </c>
      <c r="EN24" s="61" t="s">
        <v>423</v>
      </c>
      <c r="EO24" s="61" t="s">
        <v>424</v>
      </c>
      <c r="EP24" s="61" t="s">
        <v>425</v>
      </c>
      <c r="EQ24" s="61" t="s">
        <v>426</v>
      </c>
      <c r="ER24" s="61" t="s">
        <v>427</v>
      </c>
      <c r="ES24" s="61" t="s">
        <v>428</v>
      </c>
      <c r="ET24" s="61" t="s">
        <v>429</v>
      </c>
      <c r="EU24" s="61" t="s">
        <v>430</v>
      </c>
      <c r="EV24" s="61" t="s">
        <v>431</v>
      </c>
      <c r="EW24" s="61" t="s">
        <v>432</v>
      </c>
      <c r="EX24" s="61" t="s">
        <v>433</v>
      </c>
      <c r="EY24" s="61" t="s">
        <v>434</v>
      </c>
      <c r="EZ24" s="61" t="s">
        <v>435</v>
      </c>
      <c r="FA24" s="61" t="s">
        <v>436</v>
      </c>
      <c r="FB24" s="61" t="s">
        <v>437</v>
      </c>
      <c r="FC24" s="61" t="s">
        <v>438</v>
      </c>
      <c r="FD24" s="61" t="s">
        <v>439</v>
      </c>
      <c r="FE24" s="61" t="s">
        <v>440</v>
      </c>
      <c r="FF24" s="61" t="s">
        <v>441</v>
      </c>
      <c r="FG24" s="61" t="s">
        <v>442</v>
      </c>
      <c r="FH24" s="61" t="s">
        <v>443</v>
      </c>
      <c r="FI24" s="61" t="s">
        <v>444</v>
      </c>
      <c r="FJ24" s="61" t="s">
        <v>445</v>
      </c>
      <c r="FK24" s="61" t="s">
        <v>446</v>
      </c>
      <c r="FL24" s="61" t="s">
        <v>447</v>
      </c>
      <c r="FM24" s="61" t="s">
        <v>448</v>
      </c>
      <c r="FN24" s="61" t="s">
        <v>449</v>
      </c>
      <c r="FO24" s="61" t="s">
        <v>450</v>
      </c>
      <c r="FP24" s="61" t="s">
        <v>451</v>
      </c>
      <c r="FQ24" s="61" t="s">
        <v>452</v>
      </c>
      <c r="FR24" s="61" t="s">
        <v>453</v>
      </c>
      <c r="FS24" s="61" t="s">
        <v>454</v>
      </c>
      <c r="FT24" s="61" t="s">
        <v>455</v>
      </c>
      <c r="FU24" s="61" t="s">
        <v>456</v>
      </c>
      <c r="FV24" s="61" t="s">
        <v>457</v>
      </c>
      <c r="FW24" s="61" t="s">
        <v>458</v>
      </c>
      <c r="FX24" s="61" t="s">
        <v>459</v>
      </c>
      <c r="FY24" s="61" t="s">
        <v>460</v>
      </c>
      <c r="FZ24" s="61" t="s">
        <v>461</v>
      </c>
      <c r="GA24" s="61" t="s">
        <v>462</v>
      </c>
      <c r="GB24" s="61" t="s">
        <v>463</v>
      </c>
      <c r="GC24" s="61" t="s">
        <v>464</v>
      </c>
      <c r="GD24" s="61" t="s">
        <v>465</v>
      </c>
      <c r="GE24" s="61" t="s">
        <v>466</v>
      </c>
      <c r="GF24" s="61" t="s">
        <v>467</v>
      </c>
      <c r="GG24" s="61" t="s">
        <v>468</v>
      </c>
      <c r="GH24" s="61" t="s">
        <v>469</v>
      </c>
      <c r="GI24" s="61" t="s">
        <v>470</v>
      </c>
      <c r="GJ24" s="61" t="s">
        <v>471</v>
      </c>
      <c r="GK24" s="61" t="s">
        <v>472</v>
      </c>
      <c r="GL24" s="61" t="s">
        <v>473</v>
      </c>
      <c r="GM24" s="61" t="s">
        <v>535</v>
      </c>
      <c r="GN24" s="61" t="s">
        <v>536</v>
      </c>
      <c r="GO24" s="61" t="s">
        <v>537</v>
      </c>
      <c r="GP24" s="61" t="s">
        <v>538</v>
      </c>
      <c r="GQ24" s="61" t="s">
        <v>539</v>
      </c>
      <c r="GR24" s="61" t="s">
        <v>540</v>
      </c>
      <c r="GS24" s="61" t="s">
        <v>541</v>
      </c>
      <c r="GT24" s="61" t="s">
        <v>542</v>
      </c>
      <c r="GU24" s="61" t="s">
        <v>543</v>
      </c>
      <c r="GV24" s="61" t="s">
        <v>544</v>
      </c>
      <c r="GW24" s="61" t="s">
        <v>545</v>
      </c>
      <c r="GX24" s="61" t="s">
        <v>546</v>
      </c>
      <c r="GY24" s="61" t="s">
        <v>547</v>
      </c>
      <c r="GZ24" s="61" t="s">
        <v>548</v>
      </c>
      <c r="HA24" s="61" t="s">
        <v>549</v>
      </c>
      <c r="HB24" s="61" t="s">
        <v>550</v>
      </c>
      <c r="HC24" s="61" t="s">
        <v>551</v>
      </c>
      <c r="HD24" s="61" t="s">
        <v>552</v>
      </c>
      <c r="HE24" s="61" t="s">
        <v>553</v>
      </c>
      <c r="HF24" s="61" t="s">
        <v>554</v>
      </c>
      <c r="HG24" s="61" t="s">
        <v>555</v>
      </c>
      <c r="HH24" s="61" t="s">
        <v>556</v>
      </c>
      <c r="HI24" s="61" t="s">
        <v>557</v>
      </c>
      <c r="HJ24" s="61" t="s">
        <v>558</v>
      </c>
      <c r="HK24" s="61" t="s">
        <v>559</v>
      </c>
      <c r="HL24" s="61" t="s">
        <v>560</v>
      </c>
      <c r="HM24" s="61" t="s">
        <v>561</v>
      </c>
      <c r="HN24" s="61" t="s">
        <v>562</v>
      </c>
      <c r="HO24" s="61" t="s">
        <v>563</v>
      </c>
      <c r="HP24" s="61" t="s">
        <v>564</v>
      </c>
      <c r="HQ24" s="61" t="s">
        <v>565</v>
      </c>
      <c r="HR24" s="61" t="s">
        <v>566</v>
      </c>
      <c r="HS24" s="61" t="s">
        <v>567</v>
      </c>
      <c r="HT24" s="61" t="s">
        <v>568</v>
      </c>
      <c r="HU24" s="61" t="s">
        <v>569</v>
      </c>
      <c r="HV24" s="61" t="s">
        <v>605</v>
      </c>
      <c r="HW24" s="61" t="s">
        <v>570</v>
      </c>
      <c r="HX24" s="61" t="s">
        <v>571</v>
      </c>
      <c r="HY24" s="61" t="s">
        <v>572</v>
      </c>
      <c r="HZ24" s="61" t="s">
        <v>573</v>
      </c>
      <c r="IA24" s="61" t="s">
        <v>574</v>
      </c>
      <c r="IB24" s="61" t="s">
        <v>575</v>
      </c>
      <c r="IC24" s="61" t="s">
        <v>576</v>
      </c>
      <c r="ID24" s="61" t="s">
        <v>577</v>
      </c>
      <c r="IE24" s="61" t="s">
        <v>578</v>
      </c>
      <c r="IF24" s="61" t="s">
        <v>579</v>
      </c>
      <c r="IG24" s="61" t="s">
        <v>580</v>
      </c>
      <c r="IH24" s="61" t="s">
        <v>581</v>
      </c>
      <c r="II24" s="61" t="s">
        <v>582</v>
      </c>
      <c r="IJ24" s="61" t="s">
        <v>583</v>
      </c>
      <c r="IK24" s="61" t="s">
        <v>584</v>
      </c>
      <c r="IL24" s="61" t="s">
        <v>585</v>
      </c>
      <c r="IM24" s="61" t="s">
        <v>586</v>
      </c>
      <c r="IN24" s="61" t="s">
        <v>587</v>
      </c>
      <c r="IO24" s="61" t="s">
        <v>588</v>
      </c>
      <c r="IP24" s="61" t="s">
        <v>589</v>
      </c>
      <c r="IQ24" s="61" t="s">
        <v>590</v>
      </c>
      <c r="IR24" s="61" t="s">
        <v>591</v>
      </c>
      <c r="IS24" s="61" t="s">
        <v>592</v>
      </c>
      <c r="IT24" s="61" t="s">
        <v>593</v>
      </c>
      <c r="IU24" s="61" t="s">
        <v>594</v>
      </c>
      <c r="IV24" s="61" t="s">
        <v>595</v>
      </c>
      <c r="IW24" s="61" t="s">
        <v>596</v>
      </c>
      <c r="IX24" s="61" t="s">
        <v>597</v>
      </c>
      <c r="IY24" s="61" t="s">
        <v>598</v>
      </c>
      <c r="IZ24" s="61" t="s">
        <v>599</v>
      </c>
      <c r="JA24" s="61" t="s">
        <v>600</v>
      </c>
      <c r="JB24" s="47"/>
    </row>
    <row r="25" spans="1:262" x14ac:dyDescent="0.25">
      <c r="A25" s="48" t="s">
        <v>474</v>
      </c>
      <c r="B25" s="49">
        <v>82.3</v>
      </c>
      <c r="C25" s="49">
        <v>80.790000000000006</v>
      </c>
      <c r="D25" s="49">
        <v>77.92</v>
      </c>
      <c r="E25" s="49">
        <v>79.62</v>
      </c>
      <c r="F25" s="49">
        <v>79.69</v>
      </c>
      <c r="G25" s="49">
        <v>80.12</v>
      </c>
      <c r="H25" s="49">
        <v>80.05</v>
      </c>
      <c r="I25" s="49">
        <v>78.95</v>
      </c>
      <c r="J25" s="49">
        <v>77.89</v>
      </c>
      <c r="K25" s="49">
        <v>78.709999999999994</v>
      </c>
      <c r="L25" s="49">
        <v>79.11</v>
      </c>
      <c r="M25" s="49">
        <v>80.84</v>
      </c>
      <c r="N25" s="49">
        <v>79.52</v>
      </c>
      <c r="O25" s="49">
        <v>79.94</v>
      </c>
      <c r="P25" s="49">
        <v>79.58</v>
      </c>
      <c r="Q25" s="49">
        <v>80.900000000000006</v>
      </c>
      <c r="R25" s="49">
        <v>80.489999999999995</v>
      </c>
      <c r="S25" s="49">
        <v>81.38</v>
      </c>
      <c r="T25" s="49">
        <v>81.23</v>
      </c>
      <c r="U25" s="49">
        <v>82.54</v>
      </c>
      <c r="V25" s="49">
        <v>81.22</v>
      </c>
      <c r="W25" s="49">
        <v>83.52</v>
      </c>
      <c r="X25" s="49">
        <v>83.77</v>
      </c>
      <c r="Y25" s="49">
        <v>84.01</v>
      </c>
      <c r="Z25" s="49">
        <v>83.89</v>
      </c>
      <c r="AA25" s="49">
        <v>84.72</v>
      </c>
      <c r="AB25" s="49">
        <v>84.81</v>
      </c>
      <c r="AC25" s="49">
        <v>84.07</v>
      </c>
      <c r="AD25" s="49">
        <v>83.18</v>
      </c>
      <c r="AE25" s="49">
        <v>83.21</v>
      </c>
      <c r="AF25" s="49">
        <v>83.89</v>
      </c>
      <c r="AG25" s="49">
        <v>84.75</v>
      </c>
      <c r="AH25" s="49">
        <v>85.52</v>
      </c>
      <c r="AI25" s="49">
        <v>86.46</v>
      </c>
      <c r="AJ25" s="49">
        <v>86.36</v>
      </c>
      <c r="AK25" s="49">
        <v>86</v>
      </c>
      <c r="AL25" s="50">
        <v>85.76</v>
      </c>
      <c r="AM25" s="50">
        <v>85.48</v>
      </c>
      <c r="AN25" s="50">
        <v>85.99</v>
      </c>
      <c r="AO25" s="50">
        <v>86.62</v>
      </c>
      <c r="AP25" s="50">
        <v>85.73</v>
      </c>
      <c r="AQ25" s="50">
        <v>84.69</v>
      </c>
      <c r="AR25" s="50">
        <v>84.61</v>
      </c>
      <c r="AS25" s="50">
        <v>84.49</v>
      </c>
      <c r="AT25" s="50">
        <v>85.06</v>
      </c>
      <c r="AU25" s="50">
        <v>84.4</v>
      </c>
      <c r="AV25" s="50">
        <v>83.98</v>
      </c>
      <c r="AW25" s="50">
        <v>83.12</v>
      </c>
      <c r="AX25" s="50">
        <v>81.83</v>
      </c>
      <c r="AY25" s="50">
        <v>81.83</v>
      </c>
      <c r="AZ25" s="50">
        <v>82.32</v>
      </c>
      <c r="BA25" s="50">
        <v>82.64</v>
      </c>
      <c r="BB25" s="50">
        <v>82.59</v>
      </c>
      <c r="BC25" s="50">
        <v>82.65</v>
      </c>
      <c r="BD25" s="50">
        <v>81.99</v>
      </c>
      <c r="BE25" s="50">
        <v>82.12</v>
      </c>
      <c r="BF25" s="50">
        <v>82</v>
      </c>
      <c r="BG25" s="50">
        <v>81.12</v>
      </c>
      <c r="BH25" s="50">
        <v>80.959999999999994</v>
      </c>
      <c r="BI25" s="50">
        <v>79.88</v>
      </c>
      <c r="BJ25" s="50">
        <v>79.59</v>
      </c>
      <c r="BK25" s="50">
        <v>79.62</v>
      </c>
      <c r="BL25" s="50">
        <v>78.55</v>
      </c>
      <c r="BM25" s="50">
        <v>78.900000000000006</v>
      </c>
      <c r="BN25" s="50">
        <v>78.63</v>
      </c>
      <c r="BO25" s="50">
        <v>78.569999999999993</v>
      </c>
      <c r="BP25" s="50">
        <v>78.239999999999995</v>
      </c>
      <c r="BQ25" s="50">
        <v>78.09</v>
      </c>
      <c r="BR25" s="50">
        <v>76.27</v>
      </c>
      <c r="BS25" s="50">
        <v>75.19</v>
      </c>
      <c r="BT25" s="50">
        <v>76.540000000000006</v>
      </c>
      <c r="BU25" s="50">
        <v>76.17</v>
      </c>
      <c r="BV25" s="50">
        <v>74.98</v>
      </c>
      <c r="BW25" s="50">
        <v>72.900000000000006</v>
      </c>
      <c r="BX25" s="50">
        <v>72.75</v>
      </c>
      <c r="BY25" s="51">
        <v>72.959999999999994</v>
      </c>
      <c r="BZ25" s="51">
        <v>71.39</v>
      </c>
      <c r="CA25" s="51">
        <v>73.37</v>
      </c>
      <c r="CB25" s="51">
        <v>73.34</v>
      </c>
      <c r="CC25" s="51">
        <v>72.569999999999993</v>
      </c>
      <c r="CD25" s="51">
        <v>72.77</v>
      </c>
      <c r="CE25" s="51">
        <v>74.010000000000005</v>
      </c>
      <c r="CF25" s="51">
        <v>73.62</v>
      </c>
      <c r="CG25" s="51">
        <v>72.31</v>
      </c>
      <c r="CH25" s="51">
        <v>71.62</v>
      </c>
      <c r="CI25" s="51">
        <v>72.06</v>
      </c>
      <c r="CJ25" s="51">
        <v>72.38</v>
      </c>
      <c r="CK25" s="51">
        <v>71.3</v>
      </c>
      <c r="CL25" s="51">
        <v>70.84</v>
      </c>
      <c r="CM25" s="51">
        <v>70.8</v>
      </c>
      <c r="CN25" s="51">
        <v>70.290000000000006</v>
      </c>
      <c r="CO25" s="51">
        <v>69.31</v>
      </c>
      <c r="CP25" s="51">
        <v>69.7</v>
      </c>
      <c r="CQ25" s="51">
        <v>68.349999999999994</v>
      </c>
      <c r="CR25" s="51">
        <v>67.540000000000006</v>
      </c>
      <c r="CS25" s="51">
        <v>68.260000000000005</v>
      </c>
      <c r="CT25" s="51">
        <v>66.989999999999995</v>
      </c>
      <c r="CU25" s="51">
        <v>69.319999999999993</v>
      </c>
      <c r="CV25" s="51">
        <v>67.98</v>
      </c>
      <c r="CW25" s="51">
        <v>69.819999999999993</v>
      </c>
      <c r="CX25" s="51">
        <v>69.3</v>
      </c>
      <c r="CY25" s="51">
        <v>67.97</v>
      </c>
      <c r="CZ25" s="51">
        <v>68.25</v>
      </c>
      <c r="DA25" s="51">
        <v>70.48</v>
      </c>
      <c r="DB25" s="51">
        <v>71.989999999999995</v>
      </c>
      <c r="DC25" s="51">
        <v>75</v>
      </c>
      <c r="DD25" s="51">
        <v>79.19</v>
      </c>
      <c r="DE25" s="51">
        <v>80.91</v>
      </c>
      <c r="DF25" s="51">
        <v>79.69</v>
      </c>
      <c r="DG25" s="51">
        <v>78.52</v>
      </c>
      <c r="DH25" s="51">
        <v>79.42</v>
      </c>
      <c r="DI25" s="51">
        <v>78.84</v>
      </c>
      <c r="DJ25" s="51">
        <v>42.38</v>
      </c>
      <c r="DK25" s="51">
        <v>41.12</v>
      </c>
      <c r="DL25" s="52">
        <v>41.48</v>
      </c>
      <c r="DM25" s="52">
        <v>40.86</v>
      </c>
      <c r="DN25" s="52">
        <v>40.909999999999997</v>
      </c>
      <c r="DO25" s="52">
        <v>40.53</v>
      </c>
      <c r="DP25" s="52">
        <v>40.31</v>
      </c>
      <c r="DQ25" s="52">
        <v>40.83</v>
      </c>
      <c r="DR25" s="52">
        <v>40.29</v>
      </c>
      <c r="DS25" s="52">
        <v>41.07</v>
      </c>
      <c r="DT25" s="52">
        <v>41.83</v>
      </c>
      <c r="DU25" s="52">
        <v>41.48</v>
      </c>
      <c r="DV25" s="52">
        <v>42.18</v>
      </c>
      <c r="DW25" s="52">
        <v>43.31</v>
      </c>
      <c r="DX25" s="52">
        <v>42.09</v>
      </c>
      <c r="DY25" s="52">
        <v>41.52</v>
      </c>
      <c r="DZ25" s="52">
        <v>41.16</v>
      </c>
      <c r="EA25" s="52">
        <v>41.04</v>
      </c>
      <c r="EB25" s="52">
        <v>41.06</v>
      </c>
      <c r="EC25" s="52">
        <v>41.6</v>
      </c>
      <c r="ED25" s="52">
        <v>41.8</v>
      </c>
      <c r="EE25" s="52">
        <v>41.93</v>
      </c>
      <c r="EF25" s="52">
        <v>42.03</v>
      </c>
      <c r="EG25" s="52">
        <v>42.26</v>
      </c>
      <c r="EH25" s="52">
        <v>41.77</v>
      </c>
      <c r="EI25" s="52">
        <v>44.5</v>
      </c>
      <c r="EJ25" s="52">
        <v>42.26</v>
      </c>
      <c r="EK25" s="52">
        <v>42.04</v>
      </c>
      <c r="EL25" s="52">
        <v>42.86</v>
      </c>
      <c r="EM25" s="52">
        <v>43.96</v>
      </c>
      <c r="EN25" s="52">
        <v>43.9</v>
      </c>
      <c r="EO25" s="52">
        <v>44.91</v>
      </c>
      <c r="EP25" s="52">
        <v>45</v>
      </c>
      <c r="EQ25" s="52">
        <v>44.46</v>
      </c>
      <c r="ER25" s="52">
        <v>44.16</v>
      </c>
      <c r="ES25" s="52">
        <v>45.24</v>
      </c>
      <c r="ET25" s="52">
        <v>45.49</v>
      </c>
      <c r="EU25" s="52">
        <v>46.99</v>
      </c>
      <c r="EV25" s="52">
        <v>46.08</v>
      </c>
      <c r="EW25" s="52">
        <v>46.61</v>
      </c>
      <c r="EX25" s="52">
        <v>46.78</v>
      </c>
      <c r="EY25" s="53">
        <v>46.6</v>
      </c>
      <c r="EZ25" s="53">
        <v>45.91</v>
      </c>
      <c r="FA25" s="53">
        <v>45.67</v>
      </c>
      <c r="FB25" s="53">
        <v>45.02</v>
      </c>
      <c r="FC25" s="53">
        <v>45.2</v>
      </c>
      <c r="FD25" s="53">
        <v>45.69</v>
      </c>
      <c r="FE25" s="53">
        <v>46.5</v>
      </c>
      <c r="FF25" s="53">
        <v>46.12</v>
      </c>
      <c r="FG25" s="53">
        <v>47.29</v>
      </c>
      <c r="FH25" s="53">
        <v>47.79</v>
      </c>
      <c r="FI25" s="53">
        <v>47.94</v>
      </c>
      <c r="FJ25" s="53">
        <v>47.6</v>
      </c>
      <c r="FK25" s="53">
        <v>46.76</v>
      </c>
      <c r="FL25" s="53">
        <v>47</v>
      </c>
      <c r="FM25" s="53">
        <v>47.41</v>
      </c>
      <c r="FN25" s="53">
        <v>47.78</v>
      </c>
      <c r="FO25" s="53">
        <v>48.08</v>
      </c>
      <c r="FP25" s="53">
        <v>48.12</v>
      </c>
      <c r="FQ25" s="53">
        <v>48.17</v>
      </c>
      <c r="FR25" s="53">
        <v>48.1</v>
      </c>
      <c r="FS25" s="53">
        <v>48.3</v>
      </c>
      <c r="FT25" s="53">
        <v>48.01</v>
      </c>
      <c r="FU25" s="53">
        <v>47.96</v>
      </c>
      <c r="FV25" s="53">
        <v>48.71</v>
      </c>
      <c r="FW25" s="53">
        <v>49.58</v>
      </c>
      <c r="FX25" s="53">
        <v>50.31</v>
      </c>
      <c r="FY25" s="53">
        <v>50.57</v>
      </c>
      <c r="FZ25" s="53">
        <v>51.41</v>
      </c>
      <c r="GA25" s="53">
        <v>50.59</v>
      </c>
      <c r="GB25" s="53">
        <v>50.74</v>
      </c>
      <c r="GC25" s="53">
        <v>50.66</v>
      </c>
      <c r="GD25" s="53">
        <v>49.77</v>
      </c>
      <c r="GE25" s="53">
        <v>50.47</v>
      </c>
      <c r="GF25" s="53">
        <v>50.42</v>
      </c>
      <c r="GG25" s="53">
        <v>51.17</v>
      </c>
      <c r="GH25" s="53">
        <v>51.77</v>
      </c>
      <c r="GI25" s="53">
        <v>52.32</v>
      </c>
      <c r="GJ25" s="53">
        <v>52.01</v>
      </c>
      <c r="GK25" s="53">
        <v>52.57</v>
      </c>
      <c r="GL25" s="53">
        <v>52.44</v>
      </c>
      <c r="GM25" s="54">
        <v>52.408573640318203</v>
      </c>
      <c r="GN25" s="54">
        <v>52.476862231405399</v>
      </c>
      <c r="GO25" s="54">
        <v>52.523758764132801</v>
      </c>
      <c r="GP25" s="54">
        <v>51.738376392699699</v>
      </c>
      <c r="GQ25" s="54">
        <v>52.5273548785812</v>
      </c>
      <c r="GR25" s="54">
        <v>52.4838765266596</v>
      </c>
      <c r="GS25" s="54">
        <v>52.256689513782298</v>
      </c>
      <c r="GT25" s="54">
        <v>52.092363551846098</v>
      </c>
      <c r="GU25" s="54">
        <v>51.7143869893223</v>
      </c>
      <c r="GV25" s="54">
        <v>51.672310369743798</v>
      </c>
      <c r="GW25" s="54">
        <v>53.043339684072002</v>
      </c>
      <c r="GX25" s="54">
        <v>52.807805991927999</v>
      </c>
      <c r="GY25" s="54">
        <v>52.3367046027643</v>
      </c>
      <c r="GZ25" s="54">
        <v>52.807290819205598</v>
      </c>
      <c r="HA25" s="54">
        <v>52.226813165093802</v>
      </c>
      <c r="HB25" s="54">
        <v>51.944808861811197</v>
      </c>
      <c r="HC25" s="54">
        <v>51.5798709021619</v>
      </c>
      <c r="HD25" s="54">
        <v>51.458425418131398</v>
      </c>
      <c r="HE25" s="54">
        <v>50.972439248019597</v>
      </c>
      <c r="HF25" s="54">
        <v>50.9801894191502</v>
      </c>
      <c r="HG25" s="54">
        <v>50.894559437538398</v>
      </c>
      <c r="HH25" s="54">
        <v>50.838686018133799</v>
      </c>
      <c r="HI25" s="54">
        <v>51.249971635556101</v>
      </c>
      <c r="HJ25" s="54">
        <v>50.976564343277403</v>
      </c>
      <c r="HK25" s="54">
        <v>50.984698742553498</v>
      </c>
      <c r="HL25" s="54">
        <v>51.288376200101098</v>
      </c>
      <c r="HM25" s="54">
        <v>50.831582223817797</v>
      </c>
      <c r="HN25" s="54">
        <v>50.610488223980497</v>
      </c>
      <c r="HO25" s="54">
        <v>51.804355041442498</v>
      </c>
      <c r="HP25" s="54">
        <v>52.293440903978798</v>
      </c>
      <c r="HQ25" s="54">
        <v>52.557114505373498</v>
      </c>
      <c r="HR25" s="54">
        <v>54.625985275186999</v>
      </c>
      <c r="HS25" s="54">
        <v>54.800167982476097</v>
      </c>
      <c r="HT25" s="54">
        <v>54.8708528053725</v>
      </c>
      <c r="HU25" s="54">
        <v>55.1970304147492</v>
      </c>
      <c r="HV25" s="54">
        <v>54.0457753393461</v>
      </c>
      <c r="HW25" s="54">
        <v>53.799792647784002</v>
      </c>
      <c r="HX25" s="54">
        <v>53.849685226574998</v>
      </c>
      <c r="HY25" s="54">
        <v>54.196826389217598</v>
      </c>
      <c r="HZ25" s="54">
        <v>54.538251556907703</v>
      </c>
      <c r="IA25" s="54">
        <v>54.146100111703497</v>
      </c>
      <c r="IB25" s="54">
        <v>54.179377117696603</v>
      </c>
      <c r="IC25" s="54">
        <v>54.969947337741203</v>
      </c>
      <c r="ID25" s="54">
        <v>54.982089831479101</v>
      </c>
      <c r="IE25" s="54">
        <v>54.742880482362501</v>
      </c>
      <c r="IF25" s="54">
        <v>54.605906797682501</v>
      </c>
      <c r="IG25" s="54">
        <v>55.277899849487099</v>
      </c>
      <c r="IH25" s="54">
        <v>54.985589789771097</v>
      </c>
      <c r="II25" s="54">
        <v>55.500557879640802</v>
      </c>
      <c r="IJ25" s="54">
        <v>55.315327268538603</v>
      </c>
      <c r="IK25" s="54">
        <v>55.966473701202403</v>
      </c>
      <c r="IL25" s="54">
        <v>56.933508673519697</v>
      </c>
      <c r="IM25" s="54">
        <v>57.380094503082098</v>
      </c>
      <c r="IN25" s="54">
        <v>56.615536882393201</v>
      </c>
      <c r="IO25" s="54">
        <v>57.117717384607801</v>
      </c>
      <c r="IP25" s="54">
        <v>57.746792055014197</v>
      </c>
      <c r="IQ25" s="54">
        <v>57.153367252429497</v>
      </c>
      <c r="IR25" s="54">
        <v>57.316833567450601</v>
      </c>
      <c r="IS25" s="54">
        <v>56.6139250723716</v>
      </c>
      <c r="IT25" s="54">
        <v>56.454680076570803</v>
      </c>
      <c r="IU25" s="54">
        <v>56.221017215678302</v>
      </c>
      <c r="IV25" s="54">
        <v>56.312931409994903</v>
      </c>
      <c r="IW25" s="54">
        <v>56.971284046446598</v>
      </c>
      <c r="IX25" s="54">
        <v>56.587279211207502</v>
      </c>
      <c r="IY25" s="55">
        <v>55.885423911242199</v>
      </c>
      <c r="IZ25" s="55">
        <v>56.904132646521802</v>
      </c>
      <c r="JA25" s="55">
        <v>57.830487439553799</v>
      </c>
      <c r="JB25" s="58" t="str">
        <f>RIGHT(A25,LEN(A25)-4)</f>
        <v>United States</v>
      </c>
    </row>
    <row r="26" spans="1:262" x14ac:dyDescent="0.25">
      <c r="A26" s="48" t="s">
        <v>475</v>
      </c>
      <c r="B26" s="49">
        <v>0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0</v>
      </c>
      <c r="Z26" s="49">
        <v>0</v>
      </c>
      <c r="AA26" s="49">
        <v>0</v>
      </c>
      <c r="AB26" s="49">
        <v>0</v>
      </c>
      <c r="AC26" s="49">
        <v>0</v>
      </c>
      <c r="AD26" s="49">
        <v>0</v>
      </c>
      <c r="AE26" s="49">
        <v>0</v>
      </c>
      <c r="AF26" s="49">
        <v>0</v>
      </c>
      <c r="AG26" s="49">
        <v>0</v>
      </c>
      <c r="AH26" s="49">
        <v>0</v>
      </c>
      <c r="AI26" s="49">
        <v>0</v>
      </c>
      <c r="AJ26" s="49">
        <v>0</v>
      </c>
      <c r="AK26" s="49">
        <v>0</v>
      </c>
      <c r="AL26" s="50">
        <v>0</v>
      </c>
      <c r="AM26" s="50">
        <v>0</v>
      </c>
      <c r="AN26" s="50">
        <v>0</v>
      </c>
      <c r="AO26" s="50">
        <v>0</v>
      </c>
      <c r="AP26" s="50">
        <v>0</v>
      </c>
      <c r="AQ26" s="50">
        <v>0</v>
      </c>
      <c r="AR26" s="50">
        <v>0</v>
      </c>
      <c r="AS26" s="50">
        <v>0</v>
      </c>
      <c r="AT26" s="50">
        <v>0</v>
      </c>
      <c r="AU26" s="50">
        <v>0</v>
      </c>
      <c r="AV26" s="50">
        <v>0</v>
      </c>
      <c r="AW26" s="50">
        <v>0</v>
      </c>
      <c r="AX26" s="50">
        <v>0</v>
      </c>
      <c r="AY26" s="50">
        <v>0</v>
      </c>
      <c r="AZ26" s="50">
        <v>0</v>
      </c>
      <c r="BA26" s="50">
        <v>0</v>
      </c>
      <c r="BB26" s="50">
        <v>0</v>
      </c>
      <c r="BC26" s="50">
        <v>0</v>
      </c>
      <c r="BD26" s="50">
        <v>0</v>
      </c>
      <c r="BE26" s="50">
        <v>0</v>
      </c>
      <c r="BF26" s="50">
        <v>0</v>
      </c>
      <c r="BG26" s="50">
        <v>0</v>
      </c>
      <c r="BH26" s="50">
        <v>0</v>
      </c>
      <c r="BI26" s="50">
        <v>0</v>
      </c>
      <c r="BJ26" s="50">
        <v>0</v>
      </c>
      <c r="BK26" s="50">
        <v>0</v>
      </c>
      <c r="BL26" s="50">
        <v>0</v>
      </c>
      <c r="BM26" s="50">
        <v>0</v>
      </c>
      <c r="BN26" s="50">
        <v>0</v>
      </c>
      <c r="BO26" s="50">
        <v>0</v>
      </c>
      <c r="BP26" s="50">
        <v>0</v>
      </c>
      <c r="BQ26" s="50">
        <v>0</v>
      </c>
      <c r="BR26" s="50">
        <v>0</v>
      </c>
      <c r="BS26" s="50">
        <v>0</v>
      </c>
      <c r="BT26" s="50">
        <v>0</v>
      </c>
      <c r="BU26" s="50">
        <v>0</v>
      </c>
      <c r="BV26" s="50">
        <v>0</v>
      </c>
      <c r="BW26" s="50">
        <v>0</v>
      </c>
      <c r="BX26" s="50">
        <v>0</v>
      </c>
      <c r="BY26" s="51">
        <v>0</v>
      </c>
      <c r="BZ26" s="51">
        <v>0</v>
      </c>
      <c r="CA26" s="51">
        <v>0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1">
        <v>0</v>
      </c>
      <c r="CK26" s="51">
        <v>0</v>
      </c>
      <c r="CL26" s="51">
        <v>0</v>
      </c>
      <c r="CM26" s="51">
        <v>0</v>
      </c>
      <c r="CN26" s="51">
        <v>0</v>
      </c>
      <c r="CO26" s="51">
        <v>0</v>
      </c>
      <c r="CP26" s="51">
        <v>0</v>
      </c>
      <c r="CQ26" s="51">
        <v>0</v>
      </c>
      <c r="CR26" s="51">
        <v>0</v>
      </c>
      <c r="CS26" s="51">
        <v>0</v>
      </c>
      <c r="CT26" s="51">
        <v>0</v>
      </c>
      <c r="CU26" s="51">
        <v>0</v>
      </c>
      <c r="CV26" s="51">
        <v>0</v>
      </c>
      <c r="CW26" s="51">
        <v>0</v>
      </c>
      <c r="CX26" s="51">
        <v>0</v>
      </c>
      <c r="CY26" s="51">
        <v>0</v>
      </c>
      <c r="CZ26" s="51">
        <v>0</v>
      </c>
      <c r="DA26" s="51">
        <v>0</v>
      </c>
      <c r="DB26" s="51">
        <v>0</v>
      </c>
      <c r="DC26" s="51">
        <v>0</v>
      </c>
      <c r="DD26" s="51">
        <v>0</v>
      </c>
      <c r="DE26" s="51">
        <v>0</v>
      </c>
      <c r="DF26" s="51">
        <v>0</v>
      </c>
      <c r="DG26" s="51">
        <v>0</v>
      </c>
      <c r="DH26" s="51">
        <v>0</v>
      </c>
      <c r="DI26" s="51">
        <v>0</v>
      </c>
      <c r="DJ26" s="51">
        <v>10.039999999999999</v>
      </c>
      <c r="DK26" s="51">
        <v>10.19</v>
      </c>
      <c r="DL26" s="52">
        <v>10.44</v>
      </c>
      <c r="DM26" s="52">
        <v>9.66</v>
      </c>
      <c r="DN26" s="52">
        <v>9.68</v>
      </c>
      <c r="DO26" s="52">
        <v>9.01</v>
      </c>
      <c r="DP26" s="52">
        <v>8.94</v>
      </c>
      <c r="DQ26" s="52">
        <v>8.4700000000000006</v>
      </c>
      <c r="DR26" s="52">
        <v>8.4700000000000006</v>
      </c>
      <c r="DS26" s="52">
        <v>9.1300000000000008</v>
      </c>
      <c r="DT26" s="52">
        <v>9.14</v>
      </c>
      <c r="DU26" s="52">
        <v>8.85</v>
      </c>
      <c r="DV26" s="52">
        <v>8.94</v>
      </c>
      <c r="DW26" s="52">
        <v>9.0500000000000007</v>
      </c>
      <c r="DX26" s="52">
        <v>9.23</v>
      </c>
      <c r="DY26" s="52">
        <v>8.9700000000000006</v>
      </c>
      <c r="DZ26" s="52">
        <v>9.09</v>
      </c>
      <c r="EA26" s="52">
        <v>8.67</v>
      </c>
      <c r="EB26" s="52">
        <v>8.5</v>
      </c>
      <c r="EC26" s="52">
        <v>8.82</v>
      </c>
      <c r="ED26" s="52">
        <v>8.8000000000000007</v>
      </c>
      <c r="EE26" s="52">
        <v>8.66</v>
      </c>
      <c r="EF26" s="52">
        <v>8.89</v>
      </c>
      <c r="EG26" s="52">
        <v>7.94</v>
      </c>
      <c r="EH26" s="52">
        <v>7.77</v>
      </c>
      <c r="EI26" s="52">
        <v>7.53</v>
      </c>
      <c r="EJ26" s="52">
        <v>8</v>
      </c>
      <c r="EK26" s="52">
        <v>8.2799999999999994</v>
      </c>
      <c r="EL26" s="52">
        <v>8.18</v>
      </c>
      <c r="EM26" s="52">
        <v>8.86</v>
      </c>
      <c r="EN26" s="52">
        <v>8.01</v>
      </c>
      <c r="EO26" s="52">
        <v>7.98</v>
      </c>
      <c r="EP26" s="52">
        <v>8.1</v>
      </c>
      <c r="EQ26" s="52">
        <v>8.02</v>
      </c>
      <c r="ER26" s="52">
        <v>8.09</v>
      </c>
      <c r="ES26" s="52">
        <v>8.02</v>
      </c>
      <c r="ET26" s="52">
        <v>7.87</v>
      </c>
      <c r="EU26" s="52">
        <v>7.78</v>
      </c>
      <c r="EV26" s="52">
        <v>7.76</v>
      </c>
      <c r="EW26" s="52">
        <v>7.53</v>
      </c>
      <c r="EX26" s="52">
        <v>7.34</v>
      </c>
      <c r="EY26" s="53">
        <v>7.13</v>
      </c>
      <c r="EZ26" s="53">
        <v>7.21</v>
      </c>
      <c r="FA26" s="53">
        <v>7.34</v>
      </c>
      <c r="FB26" s="53">
        <v>7.29</v>
      </c>
      <c r="FC26" s="53">
        <v>7.27</v>
      </c>
      <c r="FD26" s="53">
        <v>7.46</v>
      </c>
      <c r="FE26" s="53">
        <v>7.74</v>
      </c>
      <c r="FF26" s="53">
        <v>8.2200000000000006</v>
      </c>
      <c r="FG26" s="53">
        <v>7.79</v>
      </c>
      <c r="FH26" s="53">
        <v>8.1</v>
      </c>
      <c r="FI26" s="53">
        <v>7.84</v>
      </c>
      <c r="FJ26" s="53">
        <v>7.83</v>
      </c>
      <c r="FK26" s="53">
        <v>8.06</v>
      </c>
      <c r="FL26" s="53">
        <v>7.74</v>
      </c>
      <c r="FM26" s="53">
        <v>7.89</v>
      </c>
      <c r="FN26" s="53">
        <v>7.74</v>
      </c>
      <c r="FO26" s="53">
        <v>7.79</v>
      </c>
      <c r="FP26" s="53">
        <v>7.4</v>
      </c>
      <c r="FQ26" s="53">
        <v>7.26</v>
      </c>
      <c r="FR26" s="53">
        <v>7</v>
      </c>
      <c r="FS26" s="53">
        <v>7.11</v>
      </c>
      <c r="FT26" s="53">
        <v>7.36</v>
      </c>
      <c r="FU26" s="53">
        <v>7.52</v>
      </c>
      <c r="FV26" s="53">
        <v>7.18</v>
      </c>
      <c r="FW26" s="53">
        <v>7.3</v>
      </c>
      <c r="FX26" s="53">
        <v>7.18</v>
      </c>
      <c r="FY26" s="53">
        <v>7.19</v>
      </c>
      <c r="FZ26" s="53">
        <v>7.24</v>
      </c>
      <c r="GA26" s="53">
        <v>7.54</v>
      </c>
      <c r="GB26" s="53">
        <v>7.58</v>
      </c>
      <c r="GC26" s="53">
        <v>7.76</v>
      </c>
      <c r="GD26" s="53">
        <v>7.85</v>
      </c>
      <c r="GE26" s="53">
        <v>7.97</v>
      </c>
      <c r="GF26" s="53">
        <v>7.98</v>
      </c>
      <c r="GG26" s="53">
        <v>7.91</v>
      </c>
      <c r="GH26" s="53">
        <v>7.99</v>
      </c>
      <c r="GI26" s="53">
        <v>7.66</v>
      </c>
      <c r="GJ26" s="53">
        <v>7.93</v>
      </c>
      <c r="GK26" s="53">
        <v>7.92</v>
      </c>
      <c r="GL26" s="53">
        <v>8.08</v>
      </c>
      <c r="GM26" s="54">
        <v>7.8498088035768303</v>
      </c>
      <c r="GN26" s="54">
        <v>7.7183801479337202</v>
      </c>
      <c r="GO26" s="54">
        <v>7.3744554450499997</v>
      </c>
      <c r="GP26" s="54">
        <v>7.7552732260633297</v>
      </c>
      <c r="GQ26" s="54">
        <v>7.69102053128944</v>
      </c>
      <c r="GR26" s="54">
        <v>7.6063322848633996</v>
      </c>
      <c r="GS26" s="54">
        <v>7.7668232295605604</v>
      </c>
      <c r="GT26" s="54">
        <v>7.8859077022580797</v>
      </c>
      <c r="GU26" s="54">
        <v>7.8567043685974802</v>
      </c>
      <c r="GV26" s="54">
        <v>8.1046254902226895</v>
      </c>
      <c r="GW26" s="54">
        <v>7.9235570322709501</v>
      </c>
      <c r="GX26" s="54">
        <v>7.8288231410844196</v>
      </c>
      <c r="GY26" s="54">
        <v>7.9275960257212903</v>
      </c>
      <c r="GZ26" s="54">
        <v>7.7636293370401104</v>
      </c>
      <c r="HA26" s="54">
        <v>7.5993596700413404</v>
      </c>
      <c r="HB26" s="54">
        <v>7.5538323483674201</v>
      </c>
      <c r="HC26" s="54">
        <v>7.6048984292024597</v>
      </c>
      <c r="HD26" s="54">
        <v>7.8038238952872003</v>
      </c>
      <c r="HE26" s="54">
        <v>7.7011533001619004</v>
      </c>
      <c r="HF26" s="54">
        <v>7.6606245232832597</v>
      </c>
      <c r="HG26" s="54">
        <v>7.5884620817729296</v>
      </c>
      <c r="HH26" s="54">
        <v>7.9014062395181099</v>
      </c>
      <c r="HI26" s="54">
        <v>7.95896888241999</v>
      </c>
      <c r="HJ26" s="54">
        <v>7.8930657937680504</v>
      </c>
      <c r="HK26" s="54">
        <v>7.8126094963160098</v>
      </c>
      <c r="HL26" s="54">
        <v>8.0548606793323607</v>
      </c>
      <c r="HM26" s="54">
        <v>7.9323819405682299</v>
      </c>
      <c r="HN26" s="54">
        <v>7.9579944065323902</v>
      </c>
      <c r="HO26" s="54">
        <v>7.8873456099197403</v>
      </c>
      <c r="HP26" s="54">
        <v>7.5871112292228098</v>
      </c>
      <c r="HQ26" s="54">
        <v>7.4358373510050004</v>
      </c>
      <c r="HR26" s="54">
        <v>7.3868843520757199</v>
      </c>
      <c r="HS26" s="54">
        <v>7.5486566175784997</v>
      </c>
      <c r="HT26" s="54">
        <v>7.5386951556428397</v>
      </c>
      <c r="HU26" s="54">
        <v>7.4336367845639799</v>
      </c>
      <c r="HV26" s="54">
        <v>7.4279395422623704</v>
      </c>
      <c r="HW26" s="54">
        <v>7.5622935788409098</v>
      </c>
      <c r="HX26" s="54">
        <v>7.34175516269549</v>
      </c>
      <c r="HY26" s="54">
        <v>7.2146634824547897</v>
      </c>
      <c r="HZ26" s="54">
        <v>7.0450171989286003</v>
      </c>
      <c r="IA26" s="54">
        <v>7.2738712462896702</v>
      </c>
      <c r="IB26" s="54">
        <v>7.0532607342953497</v>
      </c>
      <c r="IC26" s="54">
        <v>7.0701846644601503</v>
      </c>
      <c r="ID26" s="54">
        <v>7.1198988637189604</v>
      </c>
      <c r="IE26" s="54">
        <v>7.2437477737454801</v>
      </c>
      <c r="IF26" s="54">
        <v>7.4160561154651097</v>
      </c>
      <c r="IG26" s="54">
        <v>7.2416538397453998</v>
      </c>
      <c r="IH26" s="54">
        <v>7.1536603771107004</v>
      </c>
      <c r="II26" s="54">
        <v>7.1449082724971396</v>
      </c>
      <c r="IJ26" s="54">
        <v>7.05072127493459</v>
      </c>
      <c r="IK26" s="54">
        <v>7.4052433557681496</v>
      </c>
      <c r="IL26" s="54">
        <v>7.2215988486489904</v>
      </c>
      <c r="IM26" s="54">
        <v>7.2030732108525903</v>
      </c>
      <c r="IN26" s="54">
        <v>7.0198048344149404</v>
      </c>
      <c r="IO26" s="54">
        <v>6.5036064211296898</v>
      </c>
      <c r="IP26" s="54">
        <v>6.5830577495946896</v>
      </c>
      <c r="IQ26" s="54">
        <v>7.3431075233416303</v>
      </c>
      <c r="IR26" s="54">
        <v>6.9212736528276597</v>
      </c>
      <c r="IS26" s="54">
        <v>6.8038255849038203</v>
      </c>
      <c r="IT26" s="54">
        <v>6.8003238794242202</v>
      </c>
      <c r="IU26" s="54">
        <v>6.7332035075340197</v>
      </c>
      <c r="IV26" s="54">
        <v>6.6194423098608901</v>
      </c>
      <c r="IW26" s="54">
        <v>6.4919313574863802</v>
      </c>
      <c r="IX26" s="54">
        <v>6.1250639344712603</v>
      </c>
      <c r="IY26" s="55">
        <v>6.0147692736266496</v>
      </c>
      <c r="IZ26" s="55">
        <v>5.8926115416374296</v>
      </c>
      <c r="JA26" s="55">
        <v>5.7818849787954996</v>
      </c>
      <c r="JB26" s="58" t="str">
        <f t="shared" ref="JB26:JB83" si="54">RIGHT(A26,LEN(A26)-4)</f>
        <v>Japan</v>
      </c>
    </row>
    <row r="27" spans="1:262" x14ac:dyDescent="0.25">
      <c r="A27" s="48" t="s">
        <v>476</v>
      </c>
      <c r="B27" s="49">
        <v>0.01</v>
      </c>
      <c r="C27" s="49">
        <v>0.02</v>
      </c>
      <c r="D27" s="49">
        <v>0.02</v>
      </c>
      <c r="E27" s="49">
        <v>0.02</v>
      </c>
      <c r="F27" s="49">
        <v>0.02</v>
      </c>
      <c r="G27" s="49">
        <v>0.02</v>
      </c>
      <c r="H27" s="49">
        <v>0.02</v>
      </c>
      <c r="I27" s="49">
        <v>0.02</v>
      </c>
      <c r="J27" s="49">
        <v>0.02</v>
      </c>
      <c r="K27" s="49">
        <v>0.02</v>
      </c>
      <c r="L27" s="49">
        <v>0.02</v>
      </c>
      <c r="M27" s="49">
        <v>0.02</v>
      </c>
      <c r="N27" s="49">
        <v>0.02</v>
      </c>
      <c r="O27" s="49">
        <v>0.02</v>
      </c>
      <c r="P27" s="49">
        <v>0.02</v>
      </c>
      <c r="Q27" s="49">
        <v>0.02</v>
      </c>
      <c r="R27" s="49">
        <v>0.02</v>
      </c>
      <c r="S27" s="49">
        <v>0.02</v>
      </c>
      <c r="T27" s="49">
        <v>0.02</v>
      </c>
      <c r="U27" s="49">
        <v>0.02</v>
      </c>
      <c r="V27" s="49">
        <v>0.02</v>
      </c>
      <c r="W27" s="49">
        <v>0.02</v>
      </c>
      <c r="X27" s="49">
        <v>0.02</v>
      </c>
      <c r="Y27" s="49">
        <v>0.02</v>
      </c>
      <c r="Z27" s="49">
        <v>0.02</v>
      </c>
      <c r="AA27" s="49">
        <v>0.02</v>
      </c>
      <c r="AB27" s="49">
        <v>0.02</v>
      </c>
      <c r="AC27" s="49">
        <v>0.02</v>
      </c>
      <c r="AD27" s="49">
        <v>0.02</v>
      </c>
      <c r="AE27" s="49">
        <v>0.02</v>
      </c>
      <c r="AF27" s="49">
        <v>0.02</v>
      </c>
      <c r="AG27" s="49">
        <v>0.02</v>
      </c>
      <c r="AH27" s="49">
        <v>0.02</v>
      </c>
      <c r="AI27" s="49">
        <v>0.02</v>
      </c>
      <c r="AJ27" s="49">
        <v>0.02</v>
      </c>
      <c r="AK27" s="49">
        <v>0.02</v>
      </c>
      <c r="AL27" s="50">
        <v>0.02</v>
      </c>
      <c r="AM27" s="50">
        <v>0.03</v>
      </c>
      <c r="AN27" s="50">
        <v>0.03</v>
      </c>
      <c r="AO27" s="50">
        <v>0.03</v>
      </c>
      <c r="AP27" s="50">
        <v>0.02</v>
      </c>
      <c r="AQ27" s="50">
        <v>0.03</v>
      </c>
      <c r="AR27" s="50">
        <v>0.03</v>
      </c>
      <c r="AS27" s="50">
        <v>0.03</v>
      </c>
      <c r="AT27" s="50">
        <v>0.03</v>
      </c>
      <c r="AU27" s="50">
        <v>0.03</v>
      </c>
      <c r="AV27" s="50">
        <v>0.03</v>
      </c>
      <c r="AW27" s="50">
        <v>0.03</v>
      </c>
      <c r="AX27" s="50">
        <v>0.04</v>
      </c>
      <c r="AY27" s="50">
        <v>0.04</v>
      </c>
      <c r="AZ27" s="50">
        <v>0.04</v>
      </c>
      <c r="BA27" s="50">
        <v>0.04</v>
      </c>
      <c r="BB27" s="50">
        <v>0.03</v>
      </c>
      <c r="BC27" s="50">
        <v>0.04</v>
      </c>
      <c r="BD27" s="50">
        <v>0.04</v>
      </c>
      <c r="BE27" s="50">
        <v>0.04</v>
      </c>
      <c r="BF27" s="50">
        <v>0.04</v>
      </c>
      <c r="BG27" s="50">
        <v>0.04</v>
      </c>
      <c r="BH27" s="50">
        <v>0.04</v>
      </c>
      <c r="BI27" s="50">
        <v>0.04</v>
      </c>
      <c r="BJ27" s="50">
        <v>0.04</v>
      </c>
      <c r="BK27" s="50">
        <v>0.04</v>
      </c>
      <c r="BL27" s="50">
        <v>0.04</v>
      </c>
      <c r="BM27" s="50">
        <v>0.04</v>
      </c>
      <c r="BN27" s="50">
        <v>0.04</v>
      </c>
      <c r="BO27" s="50">
        <v>0.04</v>
      </c>
      <c r="BP27" s="50">
        <v>0.05</v>
      </c>
      <c r="BQ27" s="50">
        <v>0.05</v>
      </c>
      <c r="BR27" s="50">
        <v>0.05</v>
      </c>
      <c r="BS27" s="50">
        <v>0.05</v>
      </c>
      <c r="BT27" s="50">
        <v>0.06</v>
      </c>
      <c r="BU27" s="50">
        <v>0.06</v>
      </c>
      <c r="BV27" s="50">
        <v>7.0000000000000007E-2</v>
      </c>
      <c r="BW27" s="50">
        <v>0.08</v>
      </c>
      <c r="BX27" s="50">
        <v>0.08</v>
      </c>
      <c r="BY27" s="51">
        <v>0.08</v>
      </c>
      <c r="BZ27" s="51">
        <v>0.09</v>
      </c>
      <c r="CA27" s="51">
        <v>0.1</v>
      </c>
      <c r="CB27" s="51">
        <v>0.11</v>
      </c>
      <c r="CC27" s="51">
        <v>0.11</v>
      </c>
      <c r="CD27" s="51">
        <v>0.11</v>
      </c>
      <c r="CE27" s="51">
        <v>0.11</v>
      </c>
      <c r="CF27" s="51">
        <v>0.12</v>
      </c>
      <c r="CG27" s="51">
        <v>0.14000000000000001</v>
      </c>
      <c r="CH27" s="51">
        <v>0.17</v>
      </c>
      <c r="CI27" s="51">
        <v>0.16</v>
      </c>
      <c r="CJ27" s="51">
        <v>0.16</v>
      </c>
      <c r="CK27" s="51">
        <v>0.17</v>
      </c>
      <c r="CL27" s="51">
        <v>0.18</v>
      </c>
      <c r="CM27" s="51">
        <v>0.2</v>
      </c>
      <c r="CN27" s="51">
        <v>0.21</v>
      </c>
      <c r="CO27" s="51">
        <v>0.26</v>
      </c>
      <c r="CP27" s="51">
        <v>0.28999999999999998</v>
      </c>
      <c r="CQ27" s="51">
        <v>0.31</v>
      </c>
      <c r="CR27" s="51">
        <v>0.35</v>
      </c>
      <c r="CS27" s="51">
        <v>0.3</v>
      </c>
      <c r="CT27" s="51">
        <v>0.28999999999999998</v>
      </c>
      <c r="CU27" s="51">
        <v>0.24</v>
      </c>
      <c r="CV27" s="51">
        <v>0.26</v>
      </c>
      <c r="CW27" s="51">
        <v>0.22</v>
      </c>
      <c r="CX27" s="51">
        <v>0.24</v>
      </c>
      <c r="CY27" s="51">
        <v>0.22</v>
      </c>
      <c r="CZ27" s="51">
        <v>0.2</v>
      </c>
      <c r="DA27" s="51">
        <v>0.21</v>
      </c>
      <c r="DB27" s="51">
        <v>0.2</v>
      </c>
      <c r="DC27" s="51">
        <v>0.17</v>
      </c>
      <c r="DD27" s="51">
        <v>0.15</v>
      </c>
      <c r="DE27" s="51">
        <v>0.17</v>
      </c>
      <c r="DF27" s="51">
        <v>0.17</v>
      </c>
      <c r="DG27" s="51">
        <v>0.19</v>
      </c>
      <c r="DH27" s="51">
        <v>0.2</v>
      </c>
      <c r="DI27" s="51">
        <v>0.21</v>
      </c>
      <c r="DJ27" s="51">
        <v>1.57</v>
      </c>
      <c r="DK27" s="51">
        <v>1.62</v>
      </c>
      <c r="DL27" s="52">
        <v>1.64</v>
      </c>
      <c r="DM27" s="52">
        <v>1.69</v>
      </c>
      <c r="DN27" s="52">
        <v>1.53</v>
      </c>
      <c r="DO27" s="52">
        <v>1.51</v>
      </c>
      <c r="DP27" s="52">
        <v>1.68</v>
      </c>
      <c r="DQ27" s="52">
        <v>1.64</v>
      </c>
      <c r="DR27" s="52">
        <v>1.65</v>
      </c>
      <c r="DS27" s="52">
        <v>1.58</v>
      </c>
      <c r="DT27" s="52">
        <v>1.57</v>
      </c>
      <c r="DU27" s="52">
        <v>1.57</v>
      </c>
      <c r="DV27" s="52">
        <v>1.57</v>
      </c>
      <c r="DW27" s="52">
        <v>1.6</v>
      </c>
      <c r="DX27" s="52">
        <v>1.83</v>
      </c>
      <c r="DY27" s="52">
        <v>1.74</v>
      </c>
      <c r="DZ27" s="52">
        <v>1.77</v>
      </c>
      <c r="EA27" s="52">
        <v>1.74</v>
      </c>
      <c r="EB27" s="52">
        <v>1.8</v>
      </c>
      <c r="EC27" s="52">
        <v>1.78</v>
      </c>
      <c r="ED27" s="52">
        <v>1.75</v>
      </c>
      <c r="EE27" s="52">
        <v>1.71</v>
      </c>
      <c r="EF27" s="52">
        <v>1.64</v>
      </c>
      <c r="EG27" s="52">
        <v>1.76</v>
      </c>
      <c r="EH27" s="52">
        <v>1.7</v>
      </c>
      <c r="EI27" s="52">
        <v>1.68</v>
      </c>
      <c r="EJ27" s="52">
        <v>1.71</v>
      </c>
      <c r="EK27" s="52">
        <v>1.82</v>
      </c>
      <c r="EL27" s="52">
        <v>1.73</v>
      </c>
      <c r="EM27" s="52">
        <v>1.55</v>
      </c>
      <c r="EN27" s="52">
        <v>1.65</v>
      </c>
      <c r="EO27" s="52">
        <v>1.55</v>
      </c>
      <c r="EP27" s="52">
        <v>1.58</v>
      </c>
      <c r="EQ27" s="52">
        <v>1.7</v>
      </c>
      <c r="ER27" s="52">
        <v>1.75</v>
      </c>
      <c r="ES27" s="52">
        <v>1.58</v>
      </c>
      <c r="ET27" s="52">
        <v>1.65</v>
      </c>
      <c r="EU27" s="52">
        <v>1.58</v>
      </c>
      <c r="EV27" s="52">
        <v>1.52</v>
      </c>
      <c r="EW27" s="52">
        <v>1.53</v>
      </c>
      <c r="EX27" s="52">
        <v>1.44</v>
      </c>
      <c r="EY27" s="53">
        <v>1.48</v>
      </c>
      <c r="EZ27" s="53">
        <v>1.6</v>
      </c>
      <c r="FA27" s="53">
        <v>1.61</v>
      </c>
      <c r="FB27" s="53">
        <v>1.7</v>
      </c>
      <c r="FC27" s="53">
        <v>1.68</v>
      </c>
      <c r="FD27" s="53">
        <v>1.59</v>
      </c>
      <c r="FE27" s="53">
        <v>1.49</v>
      </c>
      <c r="FF27" s="53">
        <v>1.45</v>
      </c>
      <c r="FG27" s="53">
        <v>1.41</v>
      </c>
      <c r="FH27" s="53">
        <v>1.3</v>
      </c>
      <c r="FI27" s="53">
        <v>1.27</v>
      </c>
      <c r="FJ27" s="53">
        <v>1.34</v>
      </c>
      <c r="FK27" s="53">
        <v>1.34</v>
      </c>
      <c r="FL27" s="53">
        <v>1.31</v>
      </c>
      <c r="FM27" s="53">
        <v>1.34</v>
      </c>
      <c r="FN27" s="53">
        <v>1.27</v>
      </c>
      <c r="FO27" s="53">
        <v>1.19</v>
      </c>
      <c r="FP27" s="53">
        <v>1.21</v>
      </c>
      <c r="FQ27" s="53">
        <v>1.22</v>
      </c>
      <c r="FR27" s="53">
        <v>1.18</v>
      </c>
      <c r="FS27" s="53">
        <v>1.43</v>
      </c>
      <c r="FT27" s="53">
        <v>1.41</v>
      </c>
      <c r="FU27" s="53">
        <v>1.52</v>
      </c>
      <c r="FV27" s="53">
        <v>1.47</v>
      </c>
      <c r="FW27" s="53">
        <v>1.41</v>
      </c>
      <c r="FX27" s="53">
        <v>1.46</v>
      </c>
      <c r="FY27" s="53">
        <v>1.54</v>
      </c>
      <c r="FZ27" s="53">
        <v>1.64</v>
      </c>
      <c r="GA27" s="53">
        <v>1.7</v>
      </c>
      <c r="GB27" s="53">
        <v>1.67</v>
      </c>
      <c r="GC27" s="53">
        <v>1.75</v>
      </c>
      <c r="GD27" s="53">
        <v>2.04</v>
      </c>
      <c r="GE27" s="53">
        <v>1.98</v>
      </c>
      <c r="GF27" s="53">
        <v>1.97</v>
      </c>
      <c r="GG27" s="53">
        <v>1.73</v>
      </c>
      <c r="GH27" s="53">
        <v>1.65</v>
      </c>
      <c r="GI27" s="53">
        <v>1.66</v>
      </c>
      <c r="GJ27" s="53">
        <v>1.72</v>
      </c>
      <c r="GK27" s="53">
        <v>1.69</v>
      </c>
      <c r="GL27" s="53">
        <v>1.98</v>
      </c>
      <c r="GM27" s="54">
        <v>1.8445937284892799</v>
      </c>
      <c r="GN27" s="54">
        <v>1.8038964692767201</v>
      </c>
      <c r="GO27" s="54">
        <v>1.87582254737821</v>
      </c>
      <c r="GP27" s="54">
        <v>1.85529153468838</v>
      </c>
      <c r="GQ27" s="54">
        <v>1.85626694060593</v>
      </c>
      <c r="GR27" s="54">
        <v>2.1308315632808199</v>
      </c>
      <c r="GS27" s="54">
        <v>2.0854487709696201</v>
      </c>
      <c r="GT27" s="54">
        <v>2.24504721210333</v>
      </c>
      <c r="GU27" s="54">
        <v>2.35199505062088</v>
      </c>
      <c r="GV27" s="54">
        <v>2.3579969729128298</v>
      </c>
      <c r="GW27" s="54">
        <v>2.3567371200173999</v>
      </c>
      <c r="GX27" s="54">
        <v>2.22943435843922</v>
      </c>
      <c r="GY27" s="54">
        <v>2.3209460566662599</v>
      </c>
      <c r="GZ27" s="54">
        <v>2.3510498745473698</v>
      </c>
      <c r="HA27" s="54">
        <v>2.37719420554766</v>
      </c>
      <c r="HB27" s="54">
        <v>2.42768574484273</v>
      </c>
      <c r="HC27" s="54">
        <v>2.55053553154396</v>
      </c>
      <c r="HD27" s="54">
        <v>2.5700332637207701</v>
      </c>
      <c r="HE27" s="54">
        <v>2.7183506191912001</v>
      </c>
      <c r="HF27" s="54">
        <v>2.8456466749828699</v>
      </c>
      <c r="HG27" s="54">
        <v>2.8278735968227902</v>
      </c>
      <c r="HH27" s="54">
        <v>2.8986959214565999</v>
      </c>
      <c r="HI27" s="54">
        <v>2.8589549268766801</v>
      </c>
      <c r="HJ27" s="54">
        <v>2.89847133372183</v>
      </c>
      <c r="HK27" s="54">
        <v>3.1119317947417899</v>
      </c>
      <c r="HL27" s="54">
        <v>3.0224407148770398</v>
      </c>
      <c r="HM27" s="54">
        <v>3.0140938278827298</v>
      </c>
      <c r="HN27" s="54">
        <v>2.9837131272397301</v>
      </c>
      <c r="HO27" s="54">
        <v>3.01315345349518</v>
      </c>
      <c r="HP27" s="54">
        <v>3.1592983832286001</v>
      </c>
      <c r="HQ27" s="54">
        <v>2.94371658309568</v>
      </c>
      <c r="HR27" s="54">
        <v>2.89993399445469</v>
      </c>
      <c r="HS27" s="54">
        <v>2.8204726368935802</v>
      </c>
      <c r="HT27" s="54">
        <v>2.71646243764047</v>
      </c>
      <c r="HU27" s="54">
        <v>2.9673724513486599</v>
      </c>
      <c r="HV27" s="54">
        <v>2.9753390091268201</v>
      </c>
      <c r="HW27" s="54">
        <v>3.10904695563022</v>
      </c>
      <c r="HX27" s="54">
        <v>3.1643045243493901</v>
      </c>
      <c r="HY27" s="54">
        <v>3.2099744078230898</v>
      </c>
      <c r="HZ27" s="54">
        <v>3.2031621849435901</v>
      </c>
      <c r="IA27" s="54">
        <v>3.07467236570188</v>
      </c>
      <c r="IB27" s="54">
        <v>3.12155707168652</v>
      </c>
      <c r="IC27" s="54">
        <v>3.1192745822321002</v>
      </c>
      <c r="ID27" s="54">
        <v>3.19776337855853</v>
      </c>
      <c r="IE27" s="54">
        <v>3.1161689123772902</v>
      </c>
      <c r="IF27" s="54">
        <v>3.1821837051316999</v>
      </c>
      <c r="IG27" s="54">
        <v>3.5282379680586402</v>
      </c>
      <c r="IH27" s="54">
        <v>3.68731686802486</v>
      </c>
      <c r="II27" s="54">
        <v>3.5786238087486</v>
      </c>
      <c r="IJ27" s="54">
        <v>3.99816682644961</v>
      </c>
      <c r="IK27" s="54">
        <v>4.3595750547116197</v>
      </c>
      <c r="IL27" s="54">
        <v>4.2893931375342902</v>
      </c>
      <c r="IM27" s="54">
        <v>4.2719020396443099</v>
      </c>
      <c r="IN27" s="54">
        <v>4.5324261140047204</v>
      </c>
      <c r="IO27" s="54">
        <v>4.6936900423587202</v>
      </c>
      <c r="IP27" s="54">
        <v>4.76121226465155</v>
      </c>
      <c r="IQ27" s="54">
        <v>4.7852094599412904</v>
      </c>
      <c r="IR27" s="54">
        <v>5.2319877940891502</v>
      </c>
      <c r="IS27" s="54">
        <v>4.8593565992463601</v>
      </c>
      <c r="IT27" s="54">
        <v>4.8247067052733996</v>
      </c>
      <c r="IU27" s="54">
        <v>5.1662083529315996</v>
      </c>
      <c r="IV27" s="54">
        <v>5.04330350656815</v>
      </c>
      <c r="IW27" s="54">
        <v>4.5897774934940498</v>
      </c>
      <c r="IX27" s="54">
        <v>4.47201381274499</v>
      </c>
      <c r="IY27" s="55">
        <v>4.6288234947187004</v>
      </c>
      <c r="IZ27" s="55">
        <v>4.5543933742234302</v>
      </c>
      <c r="JA27" s="55">
        <v>3.8632094897214801</v>
      </c>
      <c r="JB27" s="58" t="str">
        <f t="shared" si="54"/>
        <v>China</v>
      </c>
    </row>
    <row r="28" spans="1:262" x14ac:dyDescent="0.25">
      <c r="A28" s="48" t="s">
        <v>477</v>
      </c>
      <c r="B28" s="49">
        <v>1.6</v>
      </c>
      <c r="C28" s="49">
        <v>1.68</v>
      </c>
      <c r="D28" s="49">
        <v>1.66</v>
      </c>
      <c r="E28" s="49">
        <v>1.6</v>
      </c>
      <c r="F28" s="49">
        <v>1.57</v>
      </c>
      <c r="G28" s="49">
        <v>1.6</v>
      </c>
      <c r="H28" s="49">
        <v>1.47</v>
      </c>
      <c r="I28" s="49">
        <v>1.52</v>
      </c>
      <c r="J28" s="49">
        <v>1.64</v>
      </c>
      <c r="K28" s="49">
        <v>1.72</v>
      </c>
      <c r="L28" s="49">
        <v>1.86</v>
      </c>
      <c r="M28" s="49">
        <v>1.7</v>
      </c>
      <c r="N28" s="49">
        <v>1.84</v>
      </c>
      <c r="O28" s="49">
        <v>1.74</v>
      </c>
      <c r="P28" s="49">
        <v>1.77</v>
      </c>
      <c r="Q28" s="49">
        <v>1.82</v>
      </c>
      <c r="R28" s="49">
        <v>1.83</v>
      </c>
      <c r="S28" s="49">
        <v>1.76</v>
      </c>
      <c r="T28" s="49">
        <v>1.78</v>
      </c>
      <c r="U28" s="49">
        <v>1.69</v>
      </c>
      <c r="V28" s="49">
        <v>1.89</v>
      </c>
      <c r="W28" s="49">
        <v>1.83</v>
      </c>
      <c r="X28" s="49">
        <v>1.86</v>
      </c>
      <c r="Y28" s="49">
        <v>1.76</v>
      </c>
      <c r="Z28" s="49">
        <v>1.79</v>
      </c>
      <c r="AA28" s="49">
        <v>1.72</v>
      </c>
      <c r="AB28" s="49">
        <v>1.63</v>
      </c>
      <c r="AC28" s="49">
        <v>1.69</v>
      </c>
      <c r="AD28" s="49">
        <v>1.93</v>
      </c>
      <c r="AE28" s="49">
        <v>1.93</v>
      </c>
      <c r="AF28" s="49">
        <v>1.89</v>
      </c>
      <c r="AG28" s="49">
        <v>2.0099999999999998</v>
      </c>
      <c r="AH28" s="49">
        <v>1.83</v>
      </c>
      <c r="AI28" s="49">
        <v>1.74</v>
      </c>
      <c r="AJ28" s="49">
        <v>1.84</v>
      </c>
      <c r="AK28" s="49">
        <v>1.88</v>
      </c>
      <c r="AL28" s="50">
        <v>1.88</v>
      </c>
      <c r="AM28" s="50">
        <v>1.8</v>
      </c>
      <c r="AN28" s="50">
        <v>1.79</v>
      </c>
      <c r="AO28" s="50">
        <v>1.68</v>
      </c>
      <c r="AP28" s="50">
        <v>1.78</v>
      </c>
      <c r="AQ28" s="50">
        <v>1.88</v>
      </c>
      <c r="AR28" s="50">
        <v>1.86</v>
      </c>
      <c r="AS28" s="50">
        <v>1.85</v>
      </c>
      <c r="AT28" s="50">
        <v>1.67</v>
      </c>
      <c r="AU28" s="50">
        <v>1.79</v>
      </c>
      <c r="AV28" s="50">
        <v>1.93</v>
      </c>
      <c r="AW28" s="50">
        <v>2.0499999999999998</v>
      </c>
      <c r="AX28" s="50">
        <v>2.16</v>
      </c>
      <c r="AY28" s="50">
        <v>2.16</v>
      </c>
      <c r="AZ28" s="50">
        <v>2.15</v>
      </c>
      <c r="BA28" s="50">
        <v>2.0699999999999998</v>
      </c>
      <c r="BB28" s="50">
        <v>2.09</v>
      </c>
      <c r="BC28" s="50">
        <v>2.14</v>
      </c>
      <c r="BD28" s="50">
        <v>2.13</v>
      </c>
      <c r="BE28" s="50">
        <v>2.11</v>
      </c>
      <c r="BF28" s="50">
        <v>2.13</v>
      </c>
      <c r="BG28" s="50">
        <v>2.15</v>
      </c>
      <c r="BH28" s="50">
        <v>2.17</v>
      </c>
      <c r="BI28" s="50">
        <v>2.2999999999999998</v>
      </c>
      <c r="BJ28" s="50">
        <v>2.36</v>
      </c>
      <c r="BK28" s="50">
        <v>2.37</v>
      </c>
      <c r="BL28" s="50">
        <v>2.4300000000000002</v>
      </c>
      <c r="BM28" s="50">
        <v>2.39</v>
      </c>
      <c r="BN28" s="50">
        <v>2.4</v>
      </c>
      <c r="BO28" s="50">
        <v>2.33</v>
      </c>
      <c r="BP28" s="50">
        <v>2.34</v>
      </c>
      <c r="BQ28" s="50">
        <v>2.2799999999999998</v>
      </c>
      <c r="BR28" s="50">
        <v>2.39</v>
      </c>
      <c r="BS28" s="50">
        <v>2.33</v>
      </c>
      <c r="BT28" s="50">
        <v>2.23</v>
      </c>
      <c r="BU28" s="50">
        <v>2.17</v>
      </c>
      <c r="BV28" s="50">
        <v>2.29</v>
      </c>
      <c r="BW28" s="50">
        <v>2.33</v>
      </c>
      <c r="BX28" s="50">
        <v>2.42</v>
      </c>
      <c r="BY28" s="51">
        <v>2.37</v>
      </c>
      <c r="BZ28" s="51">
        <v>2.44</v>
      </c>
      <c r="CA28" s="51">
        <v>2.38</v>
      </c>
      <c r="CB28" s="51">
        <v>2.4</v>
      </c>
      <c r="CC28" s="51">
        <v>2.4500000000000002</v>
      </c>
      <c r="CD28" s="51">
        <v>2.48</v>
      </c>
      <c r="CE28" s="51">
        <v>2.4</v>
      </c>
      <c r="CF28" s="51">
        <v>2.4700000000000002</v>
      </c>
      <c r="CG28" s="51">
        <v>2.54</v>
      </c>
      <c r="CH28" s="51">
        <v>2.61</v>
      </c>
      <c r="CI28" s="51">
        <v>2.63</v>
      </c>
      <c r="CJ28" s="51">
        <v>2.64</v>
      </c>
      <c r="CK28" s="51">
        <v>2.65</v>
      </c>
      <c r="CL28" s="51">
        <v>2.61</v>
      </c>
      <c r="CM28" s="51">
        <v>2.57</v>
      </c>
      <c r="CN28" s="51">
        <v>2.54</v>
      </c>
      <c r="CO28" s="51">
        <v>2.54</v>
      </c>
      <c r="CP28" s="51">
        <v>2.44</v>
      </c>
      <c r="CQ28" s="51">
        <v>2.35</v>
      </c>
      <c r="CR28" s="51">
        <v>2.34</v>
      </c>
      <c r="CS28" s="51">
        <v>2.19</v>
      </c>
      <c r="CT28" s="51">
        <v>2.06</v>
      </c>
      <c r="CU28" s="51">
        <v>1.94</v>
      </c>
      <c r="CV28" s="51">
        <v>1.96</v>
      </c>
      <c r="CW28" s="51">
        <v>1.85</v>
      </c>
      <c r="CX28" s="51">
        <v>1.78</v>
      </c>
      <c r="CY28" s="51">
        <v>1.6</v>
      </c>
      <c r="CZ28" s="51">
        <v>1.51</v>
      </c>
      <c r="DA28" s="51">
        <v>1.49</v>
      </c>
      <c r="DB28" s="51">
        <v>1.44</v>
      </c>
      <c r="DC28" s="51">
        <v>1.3</v>
      </c>
      <c r="DD28" s="51">
        <v>1.1100000000000001</v>
      </c>
      <c r="DE28" s="51">
        <v>1.02</v>
      </c>
      <c r="DF28" s="51">
        <v>0.97</v>
      </c>
      <c r="DG28" s="51">
        <v>0.97</v>
      </c>
      <c r="DH28" s="51">
        <v>0.89</v>
      </c>
      <c r="DI28" s="51">
        <v>0.86</v>
      </c>
      <c r="DJ28" s="51">
        <v>7.56</v>
      </c>
      <c r="DK28" s="51">
        <v>7.86</v>
      </c>
      <c r="DL28" s="52">
        <v>7.77</v>
      </c>
      <c r="DM28" s="52">
        <v>7.84</v>
      </c>
      <c r="DN28" s="52">
        <v>8</v>
      </c>
      <c r="DO28" s="52">
        <v>7.83</v>
      </c>
      <c r="DP28" s="52">
        <v>8.08</v>
      </c>
      <c r="DQ28" s="52">
        <v>7.97</v>
      </c>
      <c r="DR28" s="52">
        <v>7.98</v>
      </c>
      <c r="DS28" s="52">
        <v>8.0500000000000007</v>
      </c>
      <c r="DT28" s="52">
        <v>7.72</v>
      </c>
      <c r="DU28" s="52">
        <v>7.63</v>
      </c>
      <c r="DV28" s="52">
        <v>7.48</v>
      </c>
      <c r="DW28" s="52">
        <v>7.22</v>
      </c>
      <c r="DX28" s="52">
        <v>7.36</v>
      </c>
      <c r="DY28" s="52">
        <v>7.67</v>
      </c>
      <c r="DZ28" s="52">
        <v>7.79</v>
      </c>
      <c r="EA28" s="52">
        <v>7.52</v>
      </c>
      <c r="EB28" s="52">
        <v>7.48</v>
      </c>
      <c r="EC28" s="52">
        <v>7.18</v>
      </c>
      <c r="ED28" s="52">
        <v>7.19</v>
      </c>
      <c r="EE28" s="52">
        <v>7.17</v>
      </c>
      <c r="EF28" s="52">
        <v>7.26</v>
      </c>
      <c r="EG28" s="52">
        <v>7.08</v>
      </c>
      <c r="EH28" s="52">
        <v>7.27</v>
      </c>
      <c r="EI28" s="52">
        <v>6.97</v>
      </c>
      <c r="EJ28" s="52">
        <v>7.24</v>
      </c>
      <c r="EK28" s="52">
        <v>7.21</v>
      </c>
      <c r="EL28" s="52">
        <v>7.19</v>
      </c>
      <c r="EM28" s="52">
        <v>7.28</v>
      </c>
      <c r="EN28" s="52">
        <v>7.32</v>
      </c>
      <c r="EO28" s="52">
        <v>7.25</v>
      </c>
      <c r="EP28" s="52">
        <v>7.27</v>
      </c>
      <c r="EQ28" s="52">
        <v>7.12</v>
      </c>
      <c r="ER28" s="52">
        <v>7.11</v>
      </c>
      <c r="ES28" s="52">
        <v>7.05</v>
      </c>
      <c r="ET28" s="52">
        <v>7.17</v>
      </c>
      <c r="EU28" s="52">
        <v>7.02</v>
      </c>
      <c r="EV28" s="52">
        <v>7.11</v>
      </c>
      <c r="EW28" s="52">
        <v>7.17</v>
      </c>
      <c r="EX28" s="52">
        <v>7.2</v>
      </c>
      <c r="EY28" s="53">
        <v>7.14</v>
      </c>
      <c r="EZ28" s="53">
        <v>7.24</v>
      </c>
      <c r="FA28" s="53">
        <v>7.28</v>
      </c>
      <c r="FB28" s="53">
        <v>7.31</v>
      </c>
      <c r="FC28" s="53">
        <v>7.25</v>
      </c>
      <c r="FD28" s="53">
        <v>7.12</v>
      </c>
      <c r="FE28" s="53">
        <v>7.17</v>
      </c>
      <c r="FF28" s="53">
        <v>7.2</v>
      </c>
      <c r="FG28" s="53">
        <v>7.19</v>
      </c>
      <c r="FH28" s="53">
        <v>7.14</v>
      </c>
      <c r="FI28" s="53">
        <v>7.32</v>
      </c>
      <c r="FJ28" s="53">
        <v>7.38</v>
      </c>
      <c r="FK28" s="53">
        <v>7.45</v>
      </c>
      <c r="FL28" s="53">
        <v>7.43</v>
      </c>
      <c r="FM28" s="53">
        <v>7.5</v>
      </c>
      <c r="FN28" s="53">
        <v>7.52</v>
      </c>
      <c r="FO28" s="53">
        <v>7.44</v>
      </c>
      <c r="FP28" s="53">
        <v>7.31</v>
      </c>
      <c r="FQ28" s="53">
        <v>7.09</v>
      </c>
      <c r="FR28" s="53">
        <v>7.25</v>
      </c>
      <c r="FS28" s="53">
        <v>7.23</v>
      </c>
      <c r="FT28" s="53">
        <v>7.08</v>
      </c>
      <c r="FU28" s="53">
        <v>7.01</v>
      </c>
      <c r="FV28" s="53">
        <v>6.94</v>
      </c>
      <c r="FW28" s="53">
        <v>6.84</v>
      </c>
      <c r="FX28" s="53">
        <v>6.69</v>
      </c>
      <c r="FY28" s="53">
        <v>6.67</v>
      </c>
      <c r="FZ28" s="53">
        <v>6.62</v>
      </c>
      <c r="GA28" s="53">
        <v>6.73</v>
      </c>
      <c r="GB28" s="53">
        <v>6.69</v>
      </c>
      <c r="GC28" s="53">
        <v>6.42</v>
      </c>
      <c r="GD28" s="53">
        <v>6.59</v>
      </c>
      <c r="GE28" s="53">
        <v>6.62</v>
      </c>
      <c r="GF28" s="53">
        <v>6.54</v>
      </c>
      <c r="GG28" s="53">
        <v>6.62</v>
      </c>
      <c r="GH28" s="53">
        <v>6.55</v>
      </c>
      <c r="GI28" s="53">
        <v>6.44</v>
      </c>
      <c r="GJ28" s="53">
        <v>6.56</v>
      </c>
      <c r="GK28" s="53">
        <v>6.5</v>
      </c>
      <c r="GL28" s="53">
        <v>6.25</v>
      </c>
      <c r="GM28" s="54">
        <v>6.4710160224384197</v>
      </c>
      <c r="GN28" s="54">
        <v>6.2429857527542998</v>
      </c>
      <c r="GO28" s="54">
        <v>5.8886207710303999</v>
      </c>
      <c r="GP28" s="54">
        <v>6.1453083888038398</v>
      </c>
      <c r="GQ28" s="54">
        <v>6.1882064289821397</v>
      </c>
      <c r="GR28" s="54">
        <v>6.0475620333821398</v>
      </c>
      <c r="GS28" s="54">
        <v>5.94994899018495</v>
      </c>
      <c r="GT28" s="54">
        <v>5.9242401495649499</v>
      </c>
      <c r="GU28" s="54">
        <v>5.8585994806029804</v>
      </c>
      <c r="GV28" s="54">
        <v>5.4770679010313801</v>
      </c>
      <c r="GW28" s="54">
        <v>5.3931160574275898</v>
      </c>
      <c r="GX28" s="54">
        <v>5.4828606692674802</v>
      </c>
      <c r="GY28" s="54">
        <v>5.4125058075538997</v>
      </c>
      <c r="GZ28" s="54">
        <v>5.4169368107388296</v>
      </c>
      <c r="HA28" s="54">
        <v>5.4395439002251704</v>
      </c>
      <c r="HB28" s="54">
        <v>5.4820534521176096</v>
      </c>
      <c r="HC28" s="54">
        <v>5.6347953163596802</v>
      </c>
      <c r="HD28" s="54">
        <v>5.5569986609057596</v>
      </c>
      <c r="HE28" s="54">
        <v>5.5792494946836397</v>
      </c>
      <c r="HF28" s="54">
        <v>5.5137738692082596</v>
      </c>
      <c r="HG28" s="54">
        <v>5.59343212745374</v>
      </c>
      <c r="HH28" s="54">
        <v>5.4875461521570896</v>
      </c>
      <c r="HI28" s="54">
        <v>5.3116581085257897</v>
      </c>
      <c r="HJ28" s="54">
        <v>5.4101550496945201</v>
      </c>
      <c r="HK28" s="54">
        <v>5.2582351249979</v>
      </c>
      <c r="HL28" s="54">
        <v>5.0811749468354099</v>
      </c>
      <c r="HM28" s="54">
        <v>5.1240779357791899</v>
      </c>
      <c r="HN28" s="54">
        <v>5.2700168926338202</v>
      </c>
      <c r="HO28" s="54">
        <v>5.1364214013899296</v>
      </c>
      <c r="HP28" s="54">
        <v>5.0741364135583504</v>
      </c>
      <c r="HQ28" s="54">
        <v>5.0373166896437196</v>
      </c>
      <c r="HR28" s="54">
        <v>4.7671378244490601</v>
      </c>
      <c r="HS28" s="54">
        <v>4.7888321627107802</v>
      </c>
      <c r="HT28" s="54">
        <v>4.9149696819333997</v>
      </c>
      <c r="HU28" s="54">
        <v>4.7550866767889897</v>
      </c>
      <c r="HV28" s="54">
        <v>4.9242117091069799</v>
      </c>
      <c r="HW28" s="54">
        <v>4.8493658665464698</v>
      </c>
      <c r="HX28" s="54">
        <v>4.8806661911523301</v>
      </c>
      <c r="HY28" s="54">
        <v>4.8739477841016798</v>
      </c>
      <c r="HZ28" s="54">
        <v>4.8283041293311904</v>
      </c>
      <c r="IA28" s="54">
        <v>4.8434671391301203</v>
      </c>
      <c r="IB28" s="54">
        <v>5.2220906577622603</v>
      </c>
      <c r="IC28" s="54">
        <v>4.7509575188757802</v>
      </c>
      <c r="ID28" s="54">
        <v>4.6915767990504396</v>
      </c>
      <c r="IE28" s="54">
        <v>5.0865655579748799</v>
      </c>
      <c r="IF28" s="54">
        <v>4.7627802599873803</v>
      </c>
      <c r="IG28" s="54">
        <v>4.6935731633776596</v>
      </c>
      <c r="IH28" s="54">
        <v>4.66331859169133</v>
      </c>
      <c r="II28" s="54">
        <v>4.6757008322440097</v>
      </c>
      <c r="IJ28" s="54">
        <v>4.5172147133426899</v>
      </c>
      <c r="IK28" s="54">
        <v>4.3229931791550298</v>
      </c>
      <c r="IL28" s="54">
        <v>4.1650280799555297</v>
      </c>
      <c r="IM28" s="54">
        <v>3.99244987955014</v>
      </c>
      <c r="IN28" s="54">
        <v>3.9490068634180902</v>
      </c>
      <c r="IO28" s="54">
        <v>3.8611448359118898</v>
      </c>
      <c r="IP28" s="54">
        <v>3.7338122063041101</v>
      </c>
      <c r="IQ28" s="54">
        <v>3.6935419813648398</v>
      </c>
      <c r="IR28" s="54">
        <v>3.58937358089314</v>
      </c>
      <c r="IS28" s="54">
        <v>3.67225807296898</v>
      </c>
      <c r="IT28" s="54">
        <v>3.6953513313802002</v>
      </c>
      <c r="IU28" s="54">
        <v>3.6639668023464802</v>
      </c>
      <c r="IV28" s="54">
        <v>3.6454329589414098</v>
      </c>
      <c r="IW28" s="54">
        <v>3.6860335766732999</v>
      </c>
      <c r="IX28" s="54">
        <v>3.6901750188468698</v>
      </c>
      <c r="IY28" s="55">
        <v>3.7810437490200699</v>
      </c>
      <c r="IZ28" s="55">
        <v>3.62043021157025</v>
      </c>
      <c r="JA28" s="55">
        <v>3.6519523130220302</v>
      </c>
      <c r="JB28" s="58" t="str">
        <f t="shared" si="54"/>
        <v>United Kingdom</v>
      </c>
    </row>
    <row r="29" spans="1:262" x14ac:dyDescent="0.25">
      <c r="A29" s="48" t="s">
        <v>478</v>
      </c>
      <c r="B29" s="49">
        <v>0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0</v>
      </c>
      <c r="Z29" s="49">
        <v>0</v>
      </c>
      <c r="AA29" s="49">
        <v>0</v>
      </c>
      <c r="AB29" s="49">
        <v>0</v>
      </c>
      <c r="AC29" s="49">
        <v>0</v>
      </c>
      <c r="AD29" s="49">
        <v>0</v>
      </c>
      <c r="AE29" s="49">
        <v>0</v>
      </c>
      <c r="AF29" s="49">
        <v>0</v>
      </c>
      <c r="AG29" s="49">
        <v>0</v>
      </c>
      <c r="AH29" s="49">
        <v>0</v>
      </c>
      <c r="AI29" s="49">
        <v>0</v>
      </c>
      <c r="AJ29" s="49">
        <v>0</v>
      </c>
      <c r="AK29" s="49">
        <v>0</v>
      </c>
      <c r="AL29" s="50">
        <v>0.04</v>
      </c>
      <c r="AM29" s="50">
        <v>0.04</v>
      </c>
      <c r="AN29" s="50">
        <v>0.04</v>
      </c>
      <c r="AO29" s="50">
        <v>0.04</v>
      </c>
      <c r="AP29" s="50">
        <v>0.03</v>
      </c>
      <c r="AQ29" s="50">
        <v>0.04</v>
      </c>
      <c r="AR29" s="50">
        <v>0.04</v>
      </c>
      <c r="AS29" s="50">
        <v>0.04</v>
      </c>
      <c r="AT29" s="50">
        <v>0.04</v>
      </c>
      <c r="AU29" s="50">
        <v>0.04</v>
      </c>
      <c r="AV29" s="50">
        <v>0.04</v>
      </c>
      <c r="AW29" s="50">
        <v>0.04</v>
      </c>
      <c r="AX29" s="50">
        <v>0.05</v>
      </c>
      <c r="AY29" s="50">
        <v>0.05</v>
      </c>
      <c r="AZ29" s="50">
        <v>0.04</v>
      </c>
      <c r="BA29" s="50">
        <v>0.05</v>
      </c>
      <c r="BB29" s="50">
        <v>0.04</v>
      </c>
      <c r="BC29" s="50">
        <v>0.04</v>
      </c>
      <c r="BD29" s="50">
        <v>0.05</v>
      </c>
      <c r="BE29" s="50">
        <v>0.05</v>
      </c>
      <c r="BF29" s="50">
        <v>0.05</v>
      </c>
      <c r="BG29" s="50">
        <v>0.05</v>
      </c>
      <c r="BH29" s="50">
        <v>0.05</v>
      </c>
      <c r="BI29" s="50">
        <v>0.06</v>
      </c>
      <c r="BJ29" s="50">
        <v>0.06</v>
      </c>
      <c r="BK29" s="50">
        <v>0.06</v>
      </c>
      <c r="BL29" s="50">
        <v>0.06</v>
      </c>
      <c r="BM29" s="50">
        <v>0.06</v>
      </c>
      <c r="BN29" s="50">
        <v>0.06</v>
      </c>
      <c r="BO29" s="50">
        <v>0.06</v>
      </c>
      <c r="BP29" s="50">
        <v>7.0000000000000007E-2</v>
      </c>
      <c r="BQ29" s="50">
        <v>7.0000000000000007E-2</v>
      </c>
      <c r="BR29" s="50">
        <v>0.08</v>
      </c>
      <c r="BS29" s="50">
        <v>0.08</v>
      </c>
      <c r="BT29" s="50">
        <v>0.08</v>
      </c>
      <c r="BU29" s="50">
        <v>0.08</v>
      </c>
      <c r="BV29" s="50">
        <v>0.09</v>
      </c>
      <c r="BW29" s="50">
        <v>0.1</v>
      </c>
      <c r="BX29" s="50">
        <v>0.09</v>
      </c>
      <c r="BY29" s="51">
        <v>0.09</v>
      </c>
      <c r="BZ29" s="51">
        <v>0.1</v>
      </c>
      <c r="CA29" s="51">
        <v>0.09</v>
      </c>
      <c r="CB29" s="51">
        <v>0.09</v>
      </c>
      <c r="CC29" s="51">
        <v>0.09</v>
      </c>
      <c r="CD29" s="51">
        <v>0.1</v>
      </c>
      <c r="CE29" s="51">
        <v>0.09</v>
      </c>
      <c r="CF29" s="51">
        <v>0.09</v>
      </c>
      <c r="CG29" s="51">
        <v>0.09</v>
      </c>
      <c r="CH29" s="51">
        <v>0.09</v>
      </c>
      <c r="CI29" s="51">
        <v>0.09</v>
      </c>
      <c r="CJ29" s="51">
        <v>0.09</v>
      </c>
      <c r="CK29" s="51">
        <v>0.1</v>
      </c>
      <c r="CL29" s="51">
        <v>0.1</v>
      </c>
      <c r="CM29" s="51">
        <v>0.1</v>
      </c>
      <c r="CN29" s="51">
        <v>0.1</v>
      </c>
      <c r="CO29" s="51">
        <v>0.11</v>
      </c>
      <c r="CP29" s="51">
        <v>0.11</v>
      </c>
      <c r="CQ29" s="51">
        <v>0.11</v>
      </c>
      <c r="CR29" s="51">
        <v>0.12</v>
      </c>
      <c r="CS29" s="51">
        <v>0.11</v>
      </c>
      <c r="CT29" s="51">
        <v>0.11</v>
      </c>
      <c r="CU29" s="51">
        <v>0.11</v>
      </c>
      <c r="CV29" s="51">
        <v>0.12</v>
      </c>
      <c r="CW29" s="51">
        <v>0.11</v>
      </c>
      <c r="CX29" s="51">
        <v>0.11</v>
      </c>
      <c r="CY29" s="51">
        <v>0.12</v>
      </c>
      <c r="CZ29" s="51">
        <v>0.12</v>
      </c>
      <c r="DA29" s="51">
        <v>0.1</v>
      </c>
      <c r="DB29" s="51">
        <v>0.11</v>
      </c>
      <c r="DC29" s="51">
        <v>0.1</v>
      </c>
      <c r="DD29" s="51">
        <v>0.08</v>
      </c>
      <c r="DE29" s="51">
        <v>0.08</v>
      </c>
      <c r="DF29" s="51">
        <v>0.09</v>
      </c>
      <c r="DG29" s="51">
        <v>0.09</v>
      </c>
      <c r="DH29" s="51">
        <v>0.09</v>
      </c>
      <c r="DI29" s="51">
        <v>0.09</v>
      </c>
      <c r="DJ29" s="51">
        <v>3.58</v>
      </c>
      <c r="DK29" s="51">
        <v>3.98</v>
      </c>
      <c r="DL29" s="52">
        <v>3.78</v>
      </c>
      <c r="DM29" s="52">
        <v>3.97</v>
      </c>
      <c r="DN29" s="52">
        <v>3.52</v>
      </c>
      <c r="DO29" s="52">
        <v>3.86</v>
      </c>
      <c r="DP29" s="52">
        <v>3.76</v>
      </c>
      <c r="DQ29" s="52">
        <v>3.92</v>
      </c>
      <c r="DR29" s="52">
        <v>3.94</v>
      </c>
      <c r="DS29" s="52">
        <v>3.79</v>
      </c>
      <c r="DT29" s="52">
        <v>3.98</v>
      </c>
      <c r="DU29" s="52">
        <v>4.0599999999999996</v>
      </c>
      <c r="DV29" s="52">
        <v>4.3600000000000003</v>
      </c>
      <c r="DW29" s="52">
        <v>4.4400000000000004</v>
      </c>
      <c r="DX29" s="52">
        <v>4.32</v>
      </c>
      <c r="DY29" s="52">
        <v>4.29</v>
      </c>
      <c r="DZ29" s="52">
        <v>4.38</v>
      </c>
      <c r="EA29" s="52">
        <v>4.3499999999999996</v>
      </c>
      <c r="EB29" s="52">
        <v>4.33</v>
      </c>
      <c r="EC29" s="52">
        <v>4.42</v>
      </c>
      <c r="ED29" s="52">
        <v>4.38</v>
      </c>
      <c r="EE29" s="52">
        <v>4.78</v>
      </c>
      <c r="EF29" s="52">
        <v>4.6100000000000003</v>
      </c>
      <c r="EG29" s="52">
        <v>4.58</v>
      </c>
      <c r="EH29" s="52">
        <v>4.43</v>
      </c>
      <c r="EI29" s="52">
        <v>4.1399999999999997</v>
      </c>
      <c r="EJ29" s="52">
        <v>4.3099999999999996</v>
      </c>
      <c r="EK29" s="52">
        <v>4.34</v>
      </c>
      <c r="EL29" s="52">
        <v>4.51</v>
      </c>
      <c r="EM29" s="52">
        <v>4.26</v>
      </c>
      <c r="EN29" s="52">
        <v>4.38</v>
      </c>
      <c r="EO29" s="52">
        <v>4.38</v>
      </c>
      <c r="EP29" s="52">
        <v>4.25</v>
      </c>
      <c r="EQ29" s="52">
        <v>4.26</v>
      </c>
      <c r="ER29" s="52">
        <v>4.17</v>
      </c>
      <c r="ES29" s="52">
        <v>3.98</v>
      </c>
      <c r="ET29" s="52">
        <v>4.09</v>
      </c>
      <c r="EU29" s="52">
        <v>4.05</v>
      </c>
      <c r="EV29" s="52">
        <v>3.92</v>
      </c>
      <c r="EW29" s="52">
        <v>4.01</v>
      </c>
      <c r="EX29" s="52">
        <v>4.0999999999999996</v>
      </c>
      <c r="EY29" s="53">
        <v>4.12</v>
      </c>
      <c r="EZ29" s="53">
        <v>4.12</v>
      </c>
      <c r="FA29" s="53">
        <v>4.05</v>
      </c>
      <c r="FB29" s="53">
        <v>3.99</v>
      </c>
      <c r="FC29" s="53">
        <v>3.88</v>
      </c>
      <c r="FD29" s="53">
        <v>3.95</v>
      </c>
      <c r="FE29" s="53">
        <v>3.79</v>
      </c>
      <c r="FF29" s="53">
        <v>3.61</v>
      </c>
      <c r="FG29" s="53">
        <v>3.58</v>
      </c>
      <c r="FH29" s="53">
        <v>3.49</v>
      </c>
      <c r="FI29" s="53">
        <v>3.52</v>
      </c>
      <c r="FJ29" s="53">
        <v>3.56</v>
      </c>
      <c r="FK29" s="53">
        <v>3.52</v>
      </c>
      <c r="FL29" s="53">
        <v>3.49</v>
      </c>
      <c r="FM29" s="53">
        <v>3.4</v>
      </c>
      <c r="FN29" s="53">
        <v>3.41</v>
      </c>
      <c r="FO29" s="53">
        <v>3.4</v>
      </c>
      <c r="FP29" s="53">
        <v>3.38</v>
      </c>
      <c r="FQ29" s="53">
        <v>3.5</v>
      </c>
      <c r="FR29" s="53">
        <v>3.57</v>
      </c>
      <c r="FS29" s="53">
        <v>3.53</v>
      </c>
      <c r="FT29" s="53">
        <v>3.66</v>
      </c>
      <c r="FU29" s="53">
        <v>3.79</v>
      </c>
      <c r="FV29" s="53">
        <v>3.8</v>
      </c>
      <c r="FW29" s="53">
        <v>3.58</v>
      </c>
      <c r="FX29" s="53">
        <v>3.44</v>
      </c>
      <c r="FY29" s="53">
        <v>3.45</v>
      </c>
      <c r="FZ29" s="53">
        <v>3.41</v>
      </c>
      <c r="GA29" s="53">
        <v>3.16</v>
      </c>
      <c r="GB29" s="53">
        <v>3.12</v>
      </c>
      <c r="GC29" s="53">
        <v>3.09</v>
      </c>
      <c r="GD29" s="53">
        <v>3.2</v>
      </c>
      <c r="GE29" s="53">
        <v>3.04</v>
      </c>
      <c r="GF29" s="53">
        <v>2.97</v>
      </c>
      <c r="GG29" s="53">
        <v>2.83</v>
      </c>
      <c r="GH29" s="53">
        <v>2.88</v>
      </c>
      <c r="GI29" s="53">
        <v>2.9</v>
      </c>
      <c r="GJ29" s="53">
        <v>2.88</v>
      </c>
      <c r="GK29" s="53">
        <v>2.84</v>
      </c>
      <c r="GL29" s="53">
        <v>2.68</v>
      </c>
      <c r="GM29" s="54">
        <v>2.75968667291502</v>
      </c>
      <c r="GN29" s="54">
        <v>2.9167434958743801</v>
      </c>
      <c r="GO29" s="54">
        <v>3.0160286762811901</v>
      </c>
      <c r="GP29" s="54">
        <v>3.16432811754754</v>
      </c>
      <c r="GQ29" s="54">
        <v>3.0645405102660201</v>
      </c>
      <c r="GR29" s="54">
        <v>3.1090729746773502</v>
      </c>
      <c r="GS29" s="54">
        <v>3.1013041314676499</v>
      </c>
      <c r="GT29" s="54">
        <v>3.0875208328596</v>
      </c>
      <c r="GU29" s="54">
        <v>3.1052942846295699</v>
      </c>
      <c r="GV29" s="54">
        <v>3.1546354437490698</v>
      </c>
      <c r="GW29" s="54">
        <v>3.1952074411638902</v>
      </c>
      <c r="GX29" s="54">
        <v>3.19036217145787</v>
      </c>
      <c r="GY29" s="54">
        <v>3.23595104355705</v>
      </c>
      <c r="GZ29" s="54">
        <v>3.1898168949714498</v>
      </c>
      <c r="HA29" s="54">
        <v>3.15598611906614</v>
      </c>
      <c r="HB29" s="54">
        <v>3.04877634897161</v>
      </c>
      <c r="HC29" s="54">
        <v>2.9730664246871301</v>
      </c>
      <c r="HD29" s="54">
        <v>3.0520678689046199</v>
      </c>
      <c r="HE29" s="54">
        <v>3.0799087414340498</v>
      </c>
      <c r="HF29" s="54">
        <v>3.09237224811858</v>
      </c>
      <c r="HG29" s="54">
        <v>3.14963776219702</v>
      </c>
      <c r="HH29" s="54">
        <v>3.0802247749177498</v>
      </c>
      <c r="HI29" s="54">
        <v>3.0249007488000701</v>
      </c>
      <c r="HJ29" s="54">
        <v>3.11751182763838</v>
      </c>
      <c r="HK29" s="54">
        <v>2.9758580445730298</v>
      </c>
      <c r="HL29" s="54">
        <v>2.8795150545320101</v>
      </c>
      <c r="HM29" s="54">
        <v>2.9167644151449301</v>
      </c>
      <c r="HN29" s="54">
        <v>2.9619444862300202</v>
      </c>
      <c r="HO29" s="54">
        <v>3.0167232634751699</v>
      </c>
      <c r="HP29" s="54">
        <v>3.03849609119949</v>
      </c>
      <c r="HQ29" s="54">
        <v>3.0169067258451099</v>
      </c>
      <c r="HR29" s="54">
        <v>2.9834530294723201</v>
      </c>
      <c r="HS29" s="54">
        <v>2.9661398166025599</v>
      </c>
      <c r="HT29" s="54">
        <v>2.9460460852642401</v>
      </c>
      <c r="HU29" s="54">
        <v>3.0036816977452299</v>
      </c>
      <c r="HV29" s="54">
        <v>2.9782316781892302</v>
      </c>
      <c r="HW29" s="54">
        <v>3.1229384658003601</v>
      </c>
      <c r="HX29" s="54">
        <v>3.0753122467779601</v>
      </c>
      <c r="HY29" s="54">
        <v>3.0492930804659002</v>
      </c>
      <c r="HZ29" s="54">
        <v>3.0339266425981202</v>
      </c>
      <c r="IA29" s="54">
        <v>3.0829249775634402</v>
      </c>
      <c r="IB29" s="54">
        <v>3.0272619584955902</v>
      </c>
      <c r="IC29" s="54">
        <v>3.00642286483891</v>
      </c>
      <c r="ID29" s="54">
        <v>3.03377470505376</v>
      </c>
      <c r="IE29" s="54">
        <v>3.0257003855423799</v>
      </c>
      <c r="IF29" s="54">
        <v>2.9402819465455101</v>
      </c>
      <c r="IG29" s="54">
        <v>2.9877069630970499</v>
      </c>
      <c r="IH29" s="54">
        <v>2.9817988568142901</v>
      </c>
      <c r="II29" s="54">
        <v>3.0136991056161402</v>
      </c>
      <c r="IJ29" s="54">
        <v>3.0354947994631298</v>
      </c>
      <c r="IK29" s="54">
        <v>2.7870764001247301</v>
      </c>
      <c r="IL29" s="54">
        <v>2.8094944858593398</v>
      </c>
      <c r="IM29" s="54">
        <v>2.8031699314007499</v>
      </c>
      <c r="IN29" s="54">
        <v>2.8155198010195202</v>
      </c>
      <c r="IO29" s="54">
        <v>2.8256519486859402</v>
      </c>
      <c r="IP29" s="54">
        <v>2.8283599463409699</v>
      </c>
      <c r="IQ29" s="54">
        <v>2.7647860559248199</v>
      </c>
      <c r="IR29" s="54">
        <v>2.7495943433274999</v>
      </c>
      <c r="IS29" s="54">
        <v>2.7931060511863999</v>
      </c>
      <c r="IT29" s="54">
        <v>2.7478911482669899</v>
      </c>
      <c r="IU29" s="54">
        <v>2.72229099455947</v>
      </c>
      <c r="IV29" s="54">
        <v>2.81778817571365</v>
      </c>
      <c r="IW29" s="54">
        <v>2.8771062801774598</v>
      </c>
      <c r="IX29" s="54">
        <v>2.8817291213358698</v>
      </c>
      <c r="IY29" s="55">
        <v>2.9896514679764401</v>
      </c>
      <c r="IZ29" s="55">
        <v>2.9589647325922299</v>
      </c>
      <c r="JA29" s="55">
        <v>2.9378326938810102</v>
      </c>
      <c r="JB29" s="58" t="str">
        <f t="shared" si="54"/>
        <v>Canada</v>
      </c>
    </row>
    <row r="30" spans="1:262" x14ac:dyDescent="0.25">
      <c r="A30" s="48" t="s">
        <v>479</v>
      </c>
      <c r="B30" s="49">
        <v>1.48</v>
      </c>
      <c r="C30" s="49">
        <v>1.56</v>
      </c>
      <c r="D30" s="49">
        <v>1.7</v>
      </c>
      <c r="E30" s="49">
        <v>1.57</v>
      </c>
      <c r="F30" s="49">
        <v>1.54</v>
      </c>
      <c r="G30" s="49">
        <v>1.58</v>
      </c>
      <c r="H30" s="49">
        <v>1.53</v>
      </c>
      <c r="I30" s="49">
        <v>1.56</v>
      </c>
      <c r="J30" s="49">
        <v>1.62</v>
      </c>
      <c r="K30" s="49">
        <v>1.6</v>
      </c>
      <c r="L30" s="49">
        <v>1.6</v>
      </c>
      <c r="M30" s="49">
        <v>1.55</v>
      </c>
      <c r="N30" s="49">
        <v>1.64</v>
      </c>
      <c r="O30" s="49">
        <v>1.55</v>
      </c>
      <c r="P30" s="49">
        <v>1.6</v>
      </c>
      <c r="Q30" s="49">
        <v>1.51</v>
      </c>
      <c r="R30" s="49">
        <v>1.58</v>
      </c>
      <c r="S30" s="49">
        <v>1.49</v>
      </c>
      <c r="T30" s="49">
        <v>1.47</v>
      </c>
      <c r="U30" s="49">
        <v>1.41</v>
      </c>
      <c r="V30" s="49">
        <v>1.52</v>
      </c>
      <c r="W30" s="49">
        <v>1.34</v>
      </c>
      <c r="X30" s="49">
        <v>1.37</v>
      </c>
      <c r="Y30" s="49">
        <v>1.32</v>
      </c>
      <c r="Z30" s="49">
        <v>1.32</v>
      </c>
      <c r="AA30" s="49">
        <v>1.22</v>
      </c>
      <c r="AB30" s="49">
        <v>1.22</v>
      </c>
      <c r="AC30" s="49">
        <v>1.26</v>
      </c>
      <c r="AD30" s="49">
        <v>1.32</v>
      </c>
      <c r="AE30" s="49">
        <v>1.34</v>
      </c>
      <c r="AF30" s="49">
        <v>1.36</v>
      </c>
      <c r="AG30" s="49">
        <v>1.29</v>
      </c>
      <c r="AH30" s="49">
        <v>1.23</v>
      </c>
      <c r="AI30" s="49">
        <v>1.18</v>
      </c>
      <c r="AJ30" s="49">
        <v>1.21</v>
      </c>
      <c r="AK30" s="49">
        <v>1.19</v>
      </c>
      <c r="AL30" s="50">
        <v>1.26</v>
      </c>
      <c r="AM30" s="50">
        <v>1.23</v>
      </c>
      <c r="AN30" s="50">
        <v>1.2</v>
      </c>
      <c r="AO30" s="50">
        <v>1.1100000000000001</v>
      </c>
      <c r="AP30" s="50">
        <v>1.1599999999999999</v>
      </c>
      <c r="AQ30" s="50">
        <v>1.25</v>
      </c>
      <c r="AR30" s="50">
        <v>1.23</v>
      </c>
      <c r="AS30" s="50">
        <v>1.21</v>
      </c>
      <c r="AT30" s="50">
        <v>1.2</v>
      </c>
      <c r="AU30" s="50">
        <v>1.24</v>
      </c>
      <c r="AV30" s="50">
        <v>1.26</v>
      </c>
      <c r="AW30" s="50">
        <v>1.33</v>
      </c>
      <c r="AX30" s="50">
        <v>1.42</v>
      </c>
      <c r="AY30" s="50">
        <v>1.39</v>
      </c>
      <c r="AZ30" s="50">
        <v>1.35</v>
      </c>
      <c r="BA30" s="50">
        <v>1.3</v>
      </c>
      <c r="BB30" s="50">
        <v>1.32</v>
      </c>
      <c r="BC30" s="50">
        <v>1.36</v>
      </c>
      <c r="BD30" s="50">
        <v>1.4</v>
      </c>
      <c r="BE30" s="50">
        <v>1.38</v>
      </c>
      <c r="BF30" s="50">
        <v>1.38</v>
      </c>
      <c r="BG30" s="50">
        <v>1.39</v>
      </c>
      <c r="BH30" s="50">
        <v>1.4</v>
      </c>
      <c r="BI30" s="50">
        <v>1.48</v>
      </c>
      <c r="BJ30" s="50">
        <v>1.49</v>
      </c>
      <c r="BK30" s="50">
        <v>1.5</v>
      </c>
      <c r="BL30" s="50">
        <v>1.58</v>
      </c>
      <c r="BM30" s="50">
        <v>1.62</v>
      </c>
      <c r="BN30" s="50">
        <v>1.6</v>
      </c>
      <c r="BO30" s="50">
        <v>1.59</v>
      </c>
      <c r="BP30" s="50">
        <v>1.59</v>
      </c>
      <c r="BQ30" s="50">
        <v>1.66</v>
      </c>
      <c r="BR30" s="50">
        <v>1.72</v>
      </c>
      <c r="BS30" s="50">
        <v>1.75</v>
      </c>
      <c r="BT30" s="50">
        <v>1.66</v>
      </c>
      <c r="BU30" s="50">
        <v>1.63</v>
      </c>
      <c r="BV30" s="50">
        <v>1.72</v>
      </c>
      <c r="BW30" s="50">
        <v>1.8</v>
      </c>
      <c r="BX30" s="50">
        <v>1.78</v>
      </c>
      <c r="BY30" s="51">
        <v>1.84</v>
      </c>
      <c r="BZ30" s="51">
        <v>1.93</v>
      </c>
      <c r="CA30" s="51">
        <v>1.86</v>
      </c>
      <c r="CB30" s="51">
        <v>1.86</v>
      </c>
      <c r="CC30" s="51">
        <v>1.93</v>
      </c>
      <c r="CD30" s="51">
        <v>1.93</v>
      </c>
      <c r="CE30" s="51">
        <v>1.85</v>
      </c>
      <c r="CF30" s="51">
        <v>1.8</v>
      </c>
      <c r="CG30" s="51">
        <v>1.89</v>
      </c>
      <c r="CH30" s="51">
        <v>1.9</v>
      </c>
      <c r="CI30" s="51">
        <v>1.87</v>
      </c>
      <c r="CJ30" s="51">
        <v>1.93</v>
      </c>
      <c r="CK30" s="51">
        <v>2.0099999999999998</v>
      </c>
      <c r="CL30" s="51">
        <v>2.0699999999999998</v>
      </c>
      <c r="CM30" s="51">
        <v>2.04</v>
      </c>
      <c r="CN30" s="51">
        <v>2.0299999999999998</v>
      </c>
      <c r="CO30" s="51">
        <v>2.0299999999999998</v>
      </c>
      <c r="CP30" s="51">
        <v>2.02</v>
      </c>
      <c r="CQ30" s="51">
        <v>2.0299999999999998</v>
      </c>
      <c r="CR30" s="51">
        <v>2</v>
      </c>
      <c r="CS30" s="51">
        <v>2.0099999999999998</v>
      </c>
      <c r="CT30" s="51">
        <v>1.96</v>
      </c>
      <c r="CU30" s="51">
        <v>1.77</v>
      </c>
      <c r="CV30" s="51">
        <v>1.8</v>
      </c>
      <c r="CW30" s="51">
        <v>1.84</v>
      </c>
      <c r="CX30" s="51">
        <v>1.76</v>
      </c>
      <c r="CY30" s="51">
        <v>1.74</v>
      </c>
      <c r="CZ30" s="51">
        <v>1.65</v>
      </c>
      <c r="DA30" s="51">
        <v>1.62</v>
      </c>
      <c r="DB30" s="51">
        <v>1.58</v>
      </c>
      <c r="DC30" s="51">
        <v>1.46</v>
      </c>
      <c r="DD30" s="51">
        <v>1.38</v>
      </c>
      <c r="DE30" s="51">
        <v>1.38</v>
      </c>
      <c r="DF30" s="51">
        <v>1.51</v>
      </c>
      <c r="DG30" s="51">
        <v>1.46</v>
      </c>
      <c r="DH30" s="51">
        <v>1.36</v>
      </c>
      <c r="DI30" s="51">
        <v>1.38</v>
      </c>
      <c r="DJ30" s="51">
        <v>4.03</v>
      </c>
      <c r="DK30" s="51">
        <v>4.04</v>
      </c>
      <c r="DL30" s="52">
        <v>3.86</v>
      </c>
      <c r="DM30" s="52">
        <v>4.05</v>
      </c>
      <c r="DN30" s="52">
        <v>4.26</v>
      </c>
      <c r="DO30" s="52">
        <v>4.33</v>
      </c>
      <c r="DP30" s="52">
        <v>4.22</v>
      </c>
      <c r="DQ30" s="52">
        <v>4.21</v>
      </c>
      <c r="DR30" s="52">
        <v>4.2</v>
      </c>
      <c r="DS30" s="52">
        <v>4.13</v>
      </c>
      <c r="DT30" s="52">
        <v>3.98</v>
      </c>
      <c r="DU30" s="52">
        <v>3.97</v>
      </c>
      <c r="DV30" s="52">
        <v>3.81</v>
      </c>
      <c r="DW30" s="52">
        <v>3.63</v>
      </c>
      <c r="DX30" s="52">
        <v>3.64</v>
      </c>
      <c r="DY30" s="52">
        <v>3.75</v>
      </c>
      <c r="DZ30" s="52">
        <v>3.65</v>
      </c>
      <c r="EA30" s="52">
        <v>3.84</v>
      </c>
      <c r="EB30" s="52">
        <v>3.88</v>
      </c>
      <c r="EC30" s="52">
        <v>3.51</v>
      </c>
      <c r="ED30" s="52">
        <v>3.56</v>
      </c>
      <c r="EE30" s="52">
        <v>3.71</v>
      </c>
      <c r="EF30" s="52">
        <v>3.77</v>
      </c>
      <c r="EG30" s="52">
        <v>3.83</v>
      </c>
      <c r="EH30" s="52">
        <v>3.98</v>
      </c>
      <c r="EI30" s="52">
        <v>3.74</v>
      </c>
      <c r="EJ30" s="52">
        <v>3.93</v>
      </c>
      <c r="EK30" s="52">
        <v>3.66</v>
      </c>
      <c r="EL30" s="52">
        <v>3.53</v>
      </c>
      <c r="EM30" s="52">
        <v>3.22</v>
      </c>
      <c r="EN30" s="52">
        <v>3.35</v>
      </c>
      <c r="EO30" s="52">
        <v>3.24</v>
      </c>
      <c r="EP30" s="52">
        <v>3.12</v>
      </c>
      <c r="EQ30" s="52">
        <v>3.15</v>
      </c>
      <c r="ER30" s="52">
        <v>3.23</v>
      </c>
      <c r="ES30" s="52">
        <v>3.18</v>
      </c>
      <c r="ET30" s="52">
        <v>3.02</v>
      </c>
      <c r="EU30" s="52">
        <v>2.9</v>
      </c>
      <c r="EV30" s="52">
        <v>3.02</v>
      </c>
      <c r="EW30" s="52">
        <v>3.01</v>
      </c>
      <c r="EX30" s="52">
        <v>3.12</v>
      </c>
      <c r="EY30" s="53">
        <v>3.06</v>
      </c>
      <c r="EZ30" s="53">
        <v>3.16</v>
      </c>
      <c r="FA30" s="53">
        <v>3.26</v>
      </c>
      <c r="FB30" s="53">
        <v>3.32</v>
      </c>
      <c r="FC30" s="53">
        <v>3.35</v>
      </c>
      <c r="FD30" s="53">
        <v>3.15</v>
      </c>
      <c r="FE30" s="53">
        <v>3.14</v>
      </c>
      <c r="FF30" s="53">
        <v>3.25</v>
      </c>
      <c r="FG30" s="53">
        <v>3.29</v>
      </c>
      <c r="FH30" s="53">
        <v>3.26</v>
      </c>
      <c r="FI30" s="53">
        <v>3.38</v>
      </c>
      <c r="FJ30" s="53">
        <v>3.38</v>
      </c>
      <c r="FK30" s="53">
        <v>3.48</v>
      </c>
      <c r="FL30" s="53">
        <v>3.49</v>
      </c>
      <c r="FM30" s="53">
        <v>3.54</v>
      </c>
      <c r="FN30" s="53">
        <v>3.55</v>
      </c>
      <c r="FO30" s="53">
        <v>3.52</v>
      </c>
      <c r="FP30" s="53">
        <v>3.65</v>
      </c>
      <c r="FQ30" s="53">
        <v>3.64</v>
      </c>
      <c r="FR30" s="53">
        <v>3.72</v>
      </c>
      <c r="FS30" s="53">
        <v>3.63</v>
      </c>
      <c r="FT30" s="53">
        <v>3.52</v>
      </c>
      <c r="FU30" s="53">
        <v>3.36</v>
      </c>
      <c r="FV30" s="53">
        <v>3.33</v>
      </c>
      <c r="FW30" s="53">
        <v>3.32</v>
      </c>
      <c r="FX30" s="53">
        <v>3.15</v>
      </c>
      <c r="FY30" s="53">
        <v>3.25</v>
      </c>
      <c r="FZ30" s="53">
        <v>3.16</v>
      </c>
      <c r="GA30" s="53">
        <v>3.24</v>
      </c>
      <c r="GB30" s="53">
        <v>3.27</v>
      </c>
      <c r="GC30" s="53">
        <v>3.25</v>
      </c>
      <c r="GD30" s="53">
        <v>3.31</v>
      </c>
      <c r="GE30" s="53">
        <v>3.22</v>
      </c>
      <c r="GF30" s="53">
        <v>3.25</v>
      </c>
      <c r="GG30" s="53">
        <v>3.37</v>
      </c>
      <c r="GH30" s="53">
        <v>3.36</v>
      </c>
      <c r="GI30" s="53">
        <v>3.34</v>
      </c>
      <c r="GJ30" s="53">
        <v>3.36</v>
      </c>
      <c r="GK30" s="53">
        <v>3.29</v>
      </c>
      <c r="GL30" s="53">
        <v>3.22</v>
      </c>
      <c r="GM30" s="54">
        <v>3.2735711463524302</v>
      </c>
      <c r="GN30" s="54">
        <v>3.3039863754238601</v>
      </c>
      <c r="GO30" s="54">
        <v>3.23884679182515</v>
      </c>
      <c r="GP30" s="54">
        <v>3.2372147221862999</v>
      </c>
      <c r="GQ30" s="54">
        <v>3.21893119696843</v>
      </c>
      <c r="GR30" s="54">
        <v>3.0812037579615601</v>
      </c>
      <c r="GS30" s="54">
        <v>3.09311451536575</v>
      </c>
      <c r="GT30" s="54">
        <v>3.07204554684707</v>
      </c>
      <c r="GU30" s="54">
        <v>3.0968438497350599</v>
      </c>
      <c r="GV30" s="54">
        <v>3.1146485658898899</v>
      </c>
      <c r="GW30" s="54">
        <v>3.02714411599066</v>
      </c>
      <c r="GX30" s="54">
        <v>3.17301807725784</v>
      </c>
      <c r="GY30" s="54">
        <v>3.1138999052946299</v>
      </c>
      <c r="GZ30" s="54">
        <v>3.0314711788073301</v>
      </c>
      <c r="HA30" s="54">
        <v>3.2008874010344401</v>
      </c>
      <c r="HB30" s="54">
        <v>3.3251841795490602</v>
      </c>
      <c r="HC30" s="54">
        <v>3.37610413050044</v>
      </c>
      <c r="HD30" s="54">
        <v>3.3151827632108901</v>
      </c>
      <c r="HE30" s="54">
        <v>3.2896503907524699</v>
      </c>
      <c r="HF30" s="54">
        <v>3.3253958933328698</v>
      </c>
      <c r="HG30" s="54">
        <v>3.4210845304336499</v>
      </c>
      <c r="HH30" s="54">
        <v>3.3972969422116401</v>
      </c>
      <c r="HI30" s="54">
        <v>3.3779878994570298</v>
      </c>
      <c r="HJ30" s="54">
        <v>3.3463507654798001</v>
      </c>
      <c r="HK30" s="54">
        <v>3.3850092377183501</v>
      </c>
      <c r="HL30" s="54">
        <v>3.3355640991266999</v>
      </c>
      <c r="HM30" s="54">
        <v>3.3908259249645001</v>
      </c>
      <c r="HN30" s="54">
        <v>3.5190441597021</v>
      </c>
      <c r="HO30" s="54">
        <v>3.2908456862206199</v>
      </c>
      <c r="HP30" s="54">
        <v>3.2917972010426602</v>
      </c>
      <c r="HQ30" s="54">
        <v>3.2954685203721001</v>
      </c>
      <c r="HR30" s="54">
        <v>3.24322814785201</v>
      </c>
      <c r="HS30" s="54">
        <v>3.2753084160368502</v>
      </c>
      <c r="HT30" s="54">
        <v>3.2185125387784601</v>
      </c>
      <c r="HU30" s="54">
        <v>3.1285445010899702</v>
      </c>
      <c r="HV30" s="54">
        <v>3.2308171491284599</v>
      </c>
      <c r="HW30" s="54">
        <v>3.18689486620125</v>
      </c>
      <c r="HX30" s="54">
        <v>3.2185365013267999</v>
      </c>
      <c r="HY30" s="54">
        <v>3.2328399092422702</v>
      </c>
      <c r="HZ30" s="54">
        <v>3.2595403101746201</v>
      </c>
      <c r="IA30" s="54">
        <v>3.2044770158953599</v>
      </c>
      <c r="IB30" s="54">
        <v>3.2567299198361499</v>
      </c>
      <c r="IC30" s="54">
        <v>3.1801598263655602</v>
      </c>
      <c r="ID30" s="54">
        <v>3.2061447198383202</v>
      </c>
      <c r="IE30" s="54">
        <v>3.2020776277150098</v>
      </c>
      <c r="IF30" s="54">
        <v>3.2417751456146302</v>
      </c>
      <c r="IG30" s="54">
        <v>3.24184640150014</v>
      </c>
      <c r="IH30" s="54">
        <v>3.2334785011296101</v>
      </c>
      <c r="II30" s="54">
        <v>3.1415888557756402</v>
      </c>
      <c r="IJ30" s="54">
        <v>3.1139026827185199</v>
      </c>
      <c r="IK30" s="54">
        <v>2.9949042782126898</v>
      </c>
      <c r="IL30" s="54">
        <v>2.8066542554262601</v>
      </c>
      <c r="IM30" s="54">
        <v>2.8195052908551101</v>
      </c>
      <c r="IN30" s="54">
        <v>2.9058877657156801</v>
      </c>
      <c r="IO30" s="54">
        <v>2.8314430376069799</v>
      </c>
      <c r="IP30" s="54">
        <v>2.79798880559854</v>
      </c>
      <c r="IQ30" s="54">
        <v>2.7429403685927398</v>
      </c>
      <c r="IR30" s="54">
        <v>2.68724648080401</v>
      </c>
      <c r="IS30" s="54">
        <v>2.8963955687286398</v>
      </c>
      <c r="IT30" s="54">
        <v>2.85893324784562</v>
      </c>
      <c r="IU30" s="54">
        <v>2.7484121525715102</v>
      </c>
      <c r="IV30" s="54">
        <v>2.8263609328243802</v>
      </c>
      <c r="IW30" s="54">
        <v>2.8281655564679502</v>
      </c>
      <c r="IX30" s="54">
        <v>2.8805734283389999</v>
      </c>
      <c r="IY30" s="55">
        <v>2.93482804010976</v>
      </c>
      <c r="IZ30" s="55">
        <v>2.83232540066088</v>
      </c>
      <c r="JA30" s="55">
        <v>2.8533069388490602</v>
      </c>
      <c r="JB30" s="58" t="str">
        <f t="shared" si="54"/>
        <v>France</v>
      </c>
    </row>
    <row r="31" spans="1:262" x14ac:dyDescent="0.25">
      <c r="A31" s="48" t="s">
        <v>480</v>
      </c>
      <c r="B31" s="49">
        <v>2.68</v>
      </c>
      <c r="C31" s="49">
        <v>2.59</v>
      </c>
      <c r="D31" s="49">
        <v>2.67</v>
      </c>
      <c r="E31" s="49">
        <v>2.68</v>
      </c>
      <c r="F31" s="49">
        <v>2.62</v>
      </c>
      <c r="G31" s="49">
        <v>2.86</v>
      </c>
      <c r="H31" s="49">
        <v>2.89</v>
      </c>
      <c r="I31" s="49">
        <v>3.03</v>
      </c>
      <c r="J31" s="49">
        <v>3.13</v>
      </c>
      <c r="K31" s="49">
        <v>3.09</v>
      </c>
      <c r="L31" s="49">
        <v>3.18</v>
      </c>
      <c r="M31" s="49">
        <v>3.33</v>
      </c>
      <c r="N31" s="49">
        <v>3.62</v>
      </c>
      <c r="O31" s="49">
        <v>3.37</v>
      </c>
      <c r="P31" s="49">
        <v>3.48</v>
      </c>
      <c r="Q31" s="49">
        <v>3.19</v>
      </c>
      <c r="R31" s="49">
        <v>3.09</v>
      </c>
      <c r="S31" s="49">
        <v>3.02</v>
      </c>
      <c r="T31" s="49">
        <v>3.15</v>
      </c>
      <c r="U31" s="49">
        <v>2.92</v>
      </c>
      <c r="V31" s="49">
        <v>3.19</v>
      </c>
      <c r="W31" s="49">
        <v>3.16</v>
      </c>
      <c r="X31" s="49">
        <v>3.09</v>
      </c>
      <c r="Y31" s="49">
        <v>2.89</v>
      </c>
      <c r="Z31" s="49">
        <v>2.84</v>
      </c>
      <c r="AA31" s="49">
        <v>2.63</v>
      </c>
      <c r="AB31" s="49">
        <v>2.72</v>
      </c>
      <c r="AC31" s="49">
        <v>2.85</v>
      </c>
      <c r="AD31" s="49">
        <v>3.17</v>
      </c>
      <c r="AE31" s="49">
        <v>3.31</v>
      </c>
      <c r="AF31" s="49">
        <v>3.31</v>
      </c>
      <c r="AG31" s="49">
        <v>3.16</v>
      </c>
      <c r="AH31" s="49">
        <v>2.97</v>
      </c>
      <c r="AI31" s="49">
        <v>3.1</v>
      </c>
      <c r="AJ31" s="49">
        <v>2.87</v>
      </c>
      <c r="AK31" s="49">
        <v>2.87</v>
      </c>
      <c r="AL31" s="50">
        <v>2.95</v>
      </c>
      <c r="AM31" s="50">
        <v>3.01</v>
      </c>
      <c r="AN31" s="50">
        <v>2.94</v>
      </c>
      <c r="AO31" s="50">
        <v>2.78</v>
      </c>
      <c r="AP31" s="50">
        <v>2.83</v>
      </c>
      <c r="AQ31" s="50">
        <v>2.97</v>
      </c>
      <c r="AR31" s="50">
        <v>2.9</v>
      </c>
      <c r="AS31" s="50">
        <v>2.88</v>
      </c>
      <c r="AT31" s="50">
        <v>2.73</v>
      </c>
      <c r="AU31" s="50">
        <v>2.93</v>
      </c>
      <c r="AV31" s="50">
        <v>2.79</v>
      </c>
      <c r="AW31" s="50">
        <v>3.04</v>
      </c>
      <c r="AX31" s="50">
        <v>3.24</v>
      </c>
      <c r="AY31" s="50">
        <v>3.27</v>
      </c>
      <c r="AZ31" s="50">
        <v>3.12</v>
      </c>
      <c r="BA31" s="50">
        <v>3.05</v>
      </c>
      <c r="BB31" s="50">
        <v>3.18</v>
      </c>
      <c r="BC31" s="50">
        <v>3.21</v>
      </c>
      <c r="BD31" s="50">
        <v>3.27</v>
      </c>
      <c r="BE31" s="50">
        <v>3.23</v>
      </c>
      <c r="BF31" s="50">
        <v>3.25</v>
      </c>
      <c r="BG31" s="50">
        <v>3.26</v>
      </c>
      <c r="BH31" s="50">
        <v>3.28</v>
      </c>
      <c r="BI31" s="50">
        <v>3.45</v>
      </c>
      <c r="BJ31" s="50">
        <v>3.53</v>
      </c>
      <c r="BK31" s="50">
        <v>3.47</v>
      </c>
      <c r="BL31" s="50">
        <v>3.64</v>
      </c>
      <c r="BM31" s="50">
        <v>3.55</v>
      </c>
      <c r="BN31" s="50">
        <v>3.66</v>
      </c>
      <c r="BO31" s="50">
        <v>3.59</v>
      </c>
      <c r="BP31" s="50">
        <v>3.52</v>
      </c>
      <c r="BQ31" s="50">
        <v>3.56</v>
      </c>
      <c r="BR31" s="50">
        <v>3.7</v>
      </c>
      <c r="BS31" s="50">
        <v>3.83</v>
      </c>
      <c r="BT31" s="50">
        <v>3.84</v>
      </c>
      <c r="BU31" s="50">
        <v>3.83</v>
      </c>
      <c r="BV31" s="50">
        <v>3.96</v>
      </c>
      <c r="BW31" s="50">
        <v>4.07</v>
      </c>
      <c r="BX31" s="50">
        <v>4.0199999999999996</v>
      </c>
      <c r="BY31" s="51">
        <v>4.0199999999999996</v>
      </c>
      <c r="BZ31" s="51">
        <v>4.24</v>
      </c>
      <c r="CA31" s="51">
        <v>4.05</v>
      </c>
      <c r="CB31" s="51">
        <v>3.99</v>
      </c>
      <c r="CC31" s="51">
        <v>4.21</v>
      </c>
      <c r="CD31" s="51">
        <v>4.22</v>
      </c>
      <c r="CE31" s="51">
        <v>4.1500000000000004</v>
      </c>
      <c r="CF31" s="51">
        <v>4.16</v>
      </c>
      <c r="CG31" s="51">
        <v>4.24</v>
      </c>
      <c r="CH31" s="51">
        <v>4.2</v>
      </c>
      <c r="CI31" s="51">
        <v>4.17</v>
      </c>
      <c r="CJ31" s="51">
        <v>4.18</v>
      </c>
      <c r="CK31" s="51">
        <v>4.29</v>
      </c>
      <c r="CL31" s="51">
        <v>4.3</v>
      </c>
      <c r="CM31" s="51">
        <v>4.18</v>
      </c>
      <c r="CN31" s="51">
        <v>4.09</v>
      </c>
      <c r="CO31" s="51">
        <v>4.26</v>
      </c>
      <c r="CP31" s="51">
        <v>4.29</v>
      </c>
      <c r="CQ31" s="51">
        <v>4.28</v>
      </c>
      <c r="CR31" s="51">
        <v>4.09</v>
      </c>
      <c r="CS31" s="51">
        <v>4.12</v>
      </c>
      <c r="CT31" s="51">
        <v>3.91</v>
      </c>
      <c r="CU31" s="51">
        <v>3.78</v>
      </c>
      <c r="CV31" s="51">
        <v>3.84</v>
      </c>
      <c r="CW31" s="51">
        <v>3.86</v>
      </c>
      <c r="CX31" s="51">
        <v>3.61</v>
      </c>
      <c r="CY31" s="51">
        <v>3.49</v>
      </c>
      <c r="CZ31" s="51">
        <v>3.53</v>
      </c>
      <c r="DA31" s="51">
        <v>3.62</v>
      </c>
      <c r="DB31" s="51">
        <v>3.52</v>
      </c>
      <c r="DC31" s="51">
        <v>3.47</v>
      </c>
      <c r="DD31" s="51">
        <v>3.58</v>
      </c>
      <c r="DE31" s="51">
        <v>3.37</v>
      </c>
      <c r="DF31" s="51">
        <v>3.55</v>
      </c>
      <c r="DG31" s="51">
        <v>3.44</v>
      </c>
      <c r="DH31" s="51">
        <v>3.04</v>
      </c>
      <c r="DI31" s="51">
        <v>3.02</v>
      </c>
      <c r="DJ31" s="51">
        <v>3.43</v>
      </c>
      <c r="DK31" s="51">
        <v>3.49</v>
      </c>
      <c r="DL31" s="52">
        <v>3.41</v>
      </c>
      <c r="DM31" s="52">
        <v>3.27</v>
      </c>
      <c r="DN31" s="52">
        <v>3.38</v>
      </c>
      <c r="DO31" s="52">
        <v>3.35</v>
      </c>
      <c r="DP31" s="52">
        <v>3.33</v>
      </c>
      <c r="DQ31" s="52">
        <v>3.3</v>
      </c>
      <c r="DR31" s="52">
        <v>3.29</v>
      </c>
      <c r="DS31" s="52">
        <v>3.21</v>
      </c>
      <c r="DT31" s="52">
        <v>3.22</v>
      </c>
      <c r="DU31" s="52">
        <v>3.19</v>
      </c>
      <c r="DV31" s="52">
        <v>2.95</v>
      </c>
      <c r="DW31" s="52">
        <v>2.99</v>
      </c>
      <c r="DX31" s="52">
        <v>3.2</v>
      </c>
      <c r="DY31" s="52">
        <v>3.11</v>
      </c>
      <c r="DZ31" s="52">
        <v>3.27</v>
      </c>
      <c r="EA31" s="52">
        <v>3.19</v>
      </c>
      <c r="EB31" s="52">
        <v>3.24</v>
      </c>
      <c r="EC31" s="52">
        <v>3.17</v>
      </c>
      <c r="ED31" s="52">
        <v>3.32</v>
      </c>
      <c r="EE31" s="52">
        <v>3.22</v>
      </c>
      <c r="EF31" s="52">
        <v>3.23</v>
      </c>
      <c r="EG31" s="52">
        <v>3.21</v>
      </c>
      <c r="EH31" s="52">
        <v>3.35</v>
      </c>
      <c r="EI31" s="52">
        <v>3.39</v>
      </c>
      <c r="EJ31" s="52">
        <v>3.41</v>
      </c>
      <c r="EK31" s="52">
        <v>3.49</v>
      </c>
      <c r="EL31" s="52">
        <v>3.48</v>
      </c>
      <c r="EM31" s="52">
        <v>3.39</v>
      </c>
      <c r="EN31" s="52">
        <v>3.35</v>
      </c>
      <c r="EO31" s="52">
        <v>3.27</v>
      </c>
      <c r="EP31" s="52">
        <v>3.34</v>
      </c>
      <c r="EQ31" s="52">
        <v>3.24</v>
      </c>
      <c r="ER31" s="52">
        <v>3.27</v>
      </c>
      <c r="ES31" s="52">
        <v>3.28</v>
      </c>
      <c r="ET31" s="52">
        <v>3.26</v>
      </c>
      <c r="EU31" s="52">
        <v>3.23</v>
      </c>
      <c r="EV31" s="52">
        <v>3.26</v>
      </c>
      <c r="EW31" s="52">
        <v>3.46</v>
      </c>
      <c r="EX31" s="52">
        <v>3.49</v>
      </c>
      <c r="EY31" s="53">
        <v>3.51</v>
      </c>
      <c r="EZ31" s="53">
        <v>3.62</v>
      </c>
      <c r="FA31" s="53">
        <v>3.73</v>
      </c>
      <c r="FB31" s="53">
        <v>3.65</v>
      </c>
      <c r="FC31" s="53">
        <v>3.76</v>
      </c>
      <c r="FD31" s="53">
        <v>3.77</v>
      </c>
      <c r="FE31" s="53">
        <v>3.74</v>
      </c>
      <c r="FF31" s="53">
        <v>3.75</v>
      </c>
      <c r="FG31" s="53">
        <v>3.67</v>
      </c>
      <c r="FH31" s="53">
        <v>3.74</v>
      </c>
      <c r="FI31" s="53">
        <v>3.79</v>
      </c>
      <c r="FJ31" s="53">
        <v>3.84</v>
      </c>
      <c r="FK31" s="53">
        <v>3.92</v>
      </c>
      <c r="FL31" s="53">
        <v>3.9</v>
      </c>
      <c r="FM31" s="53">
        <v>3.77</v>
      </c>
      <c r="FN31" s="53">
        <v>3.78</v>
      </c>
      <c r="FO31" s="53">
        <v>3.86</v>
      </c>
      <c r="FP31" s="53">
        <v>3.92</v>
      </c>
      <c r="FQ31" s="53">
        <v>3.88</v>
      </c>
      <c r="FR31" s="53">
        <v>3.87</v>
      </c>
      <c r="FS31" s="53">
        <v>3.82</v>
      </c>
      <c r="FT31" s="53">
        <v>3.76</v>
      </c>
      <c r="FU31" s="53">
        <v>3.68</v>
      </c>
      <c r="FV31" s="53">
        <v>3.68</v>
      </c>
      <c r="FW31" s="53">
        <v>3.68</v>
      </c>
      <c r="FX31" s="53">
        <v>3.64</v>
      </c>
      <c r="FY31" s="53">
        <v>3.7</v>
      </c>
      <c r="FZ31" s="53">
        <v>3.63</v>
      </c>
      <c r="GA31" s="53">
        <v>3.68</v>
      </c>
      <c r="GB31" s="53">
        <v>3.67</v>
      </c>
      <c r="GC31" s="53">
        <v>3.71</v>
      </c>
      <c r="GD31" s="53">
        <v>3.71</v>
      </c>
      <c r="GE31" s="53">
        <v>3.75</v>
      </c>
      <c r="GF31" s="53">
        <v>3.61</v>
      </c>
      <c r="GG31" s="53">
        <v>3.76</v>
      </c>
      <c r="GH31" s="53">
        <v>3.75</v>
      </c>
      <c r="GI31" s="53">
        <v>3.72</v>
      </c>
      <c r="GJ31" s="53">
        <v>3.62</v>
      </c>
      <c r="GK31" s="53">
        <v>3.55</v>
      </c>
      <c r="GL31" s="53">
        <v>3.62</v>
      </c>
      <c r="GM31" s="54">
        <v>3.6111802881750399</v>
      </c>
      <c r="GN31" s="54">
        <v>3.58954553783067</v>
      </c>
      <c r="GO31" s="54">
        <v>3.4920521310072501</v>
      </c>
      <c r="GP31" s="54">
        <v>3.4970417674811101</v>
      </c>
      <c r="GQ31" s="54">
        <v>3.48715655683639</v>
      </c>
      <c r="GR31" s="54">
        <v>3.4653228352086902</v>
      </c>
      <c r="GS31" s="54">
        <v>3.4063103870910298</v>
      </c>
      <c r="GT31" s="54">
        <v>3.3830838022803298</v>
      </c>
      <c r="GU31" s="54">
        <v>3.3963938230221902</v>
      </c>
      <c r="GV31" s="54">
        <v>3.2858866942154799</v>
      </c>
      <c r="GW31" s="54">
        <v>3.2363828157624401</v>
      </c>
      <c r="GX31" s="54">
        <v>3.28196806883347</v>
      </c>
      <c r="GY31" s="54">
        <v>3.3396133679959301</v>
      </c>
      <c r="GZ31" s="54">
        <v>3.3043788963490202</v>
      </c>
      <c r="HA31" s="54">
        <v>3.31995818692147</v>
      </c>
      <c r="HB31" s="54">
        <v>3.3705226396455399</v>
      </c>
      <c r="HC31" s="54">
        <v>3.3439170009185202</v>
      </c>
      <c r="HD31" s="54">
        <v>3.3035396502905998</v>
      </c>
      <c r="HE31" s="54">
        <v>3.2533533548431102</v>
      </c>
      <c r="HF31" s="54">
        <v>3.2322335743630499</v>
      </c>
      <c r="HG31" s="54">
        <v>3.24657487059239</v>
      </c>
      <c r="HH31" s="54">
        <v>3.1828898894714199</v>
      </c>
      <c r="HI31" s="54">
        <v>3.2001103285751502</v>
      </c>
      <c r="HJ31" s="54">
        <v>3.2336778779456101</v>
      </c>
      <c r="HK31" s="54">
        <v>3.2071229369288901</v>
      </c>
      <c r="HL31" s="54">
        <v>3.1441437663785599</v>
      </c>
      <c r="HM31" s="54">
        <v>3.1200799643017101</v>
      </c>
      <c r="HN31" s="54">
        <v>3.0312097967747502</v>
      </c>
      <c r="HO31" s="54">
        <v>2.9499631951444298</v>
      </c>
      <c r="HP31" s="54">
        <v>3.0004159949623102</v>
      </c>
      <c r="HQ31" s="54">
        <v>3.0837577984092901</v>
      </c>
      <c r="HR31" s="54">
        <v>3.0695528945411099</v>
      </c>
      <c r="HS31" s="54">
        <v>3.0591322426063901</v>
      </c>
      <c r="HT31" s="54">
        <v>3.13970845751893</v>
      </c>
      <c r="HU31" s="54">
        <v>3.0906006129296899</v>
      </c>
      <c r="HV31" s="54">
        <v>3.1887876407245299</v>
      </c>
      <c r="HW31" s="54">
        <v>3.11564075355346</v>
      </c>
      <c r="HX31" s="54">
        <v>3.0880201807975798</v>
      </c>
      <c r="HY31" s="54">
        <v>3.06136466202789</v>
      </c>
      <c r="HZ31" s="54">
        <v>3.0442841368170201</v>
      </c>
      <c r="IA31" s="54">
        <v>3.1230731612512499</v>
      </c>
      <c r="IB31" s="54">
        <v>3.1378856955138601</v>
      </c>
      <c r="IC31" s="54">
        <v>3.1206525281872999</v>
      </c>
      <c r="ID31" s="54">
        <v>3.17603341072265</v>
      </c>
      <c r="IE31" s="54">
        <v>3.1212982997996201</v>
      </c>
      <c r="IF31" s="54">
        <v>3.0940292300969299</v>
      </c>
      <c r="IG31" s="54">
        <v>3.0521685155053202</v>
      </c>
      <c r="IH31" s="54">
        <v>3.07705472610649</v>
      </c>
      <c r="II31" s="54">
        <v>3.1166467179557098</v>
      </c>
      <c r="IJ31" s="54">
        <v>3.12617261500945</v>
      </c>
      <c r="IK31" s="54">
        <v>3.3606880487150201</v>
      </c>
      <c r="IL31" s="54">
        <v>3.1617050410685099</v>
      </c>
      <c r="IM31" s="54">
        <v>3.1142468484646102</v>
      </c>
      <c r="IN31" s="54">
        <v>3.12901034832089</v>
      </c>
      <c r="IO31" s="54">
        <v>3.0896406391094899</v>
      </c>
      <c r="IP31" s="54">
        <v>2.98379438628095</v>
      </c>
      <c r="IQ31" s="54">
        <v>3.0173487600917701</v>
      </c>
      <c r="IR31" s="54">
        <v>2.9656512690638999</v>
      </c>
      <c r="IS31" s="54">
        <v>2.8894191391758199</v>
      </c>
      <c r="IT31" s="54">
        <v>2.8865119393512302</v>
      </c>
      <c r="IU31" s="54">
        <v>2.8509175511119</v>
      </c>
      <c r="IV31" s="54">
        <v>2.76170692790182</v>
      </c>
      <c r="IW31" s="54">
        <v>2.7317585136116902</v>
      </c>
      <c r="IX31" s="54">
        <v>2.7117160918822001</v>
      </c>
      <c r="IY31" s="55">
        <v>2.7937817695560199</v>
      </c>
      <c r="IZ31" s="55">
        <v>2.79663447499451</v>
      </c>
      <c r="JA31" s="55">
        <v>2.8844577608153901</v>
      </c>
      <c r="JB31" s="58" t="str">
        <f t="shared" si="54"/>
        <v>Switzerland</v>
      </c>
    </row>
    <row r="32" spans="1:262" x14ac:dyDescent="0.25">
      <c r="A32" s="48" t="s">
        <v>481</v>
      </c>
      <c r="B32" s="49">
        <v>4.4800000000000004</v>
      </c>
      <c r="C32" s="49">
        <v>4.7699999999999996</v>
      </c>
      <c r="D32" s="49">
        <v>5.69</v>
      </c>
      <c r="E32" s="49">
        <v>4.93</v>
      </c>
      <c r="F32" s="49">
        <v>4.8899999999999997</v>
      </c>
      <c r="G32" s="49">
        <v>4.7699999999999996</v>
      </c>
      <c r="H32" s="49">
        <v>4.7</v>
      </c>
      <c r="I32" s="49">
        <v>5.13</v>
      </c>
      <c r="J32" s="49">
        <v>5.2</v>
      </c>
      <c r="K32" s="49">
        <v>5.0599999999999996</v>
      </c>
      <c r="L32" s="49">
        <v>4.84</v>
      </c>
      <c r="M32" s="49">
        <v>4.09</v>
      </c>
      <c r="N32" s="49">
        <v>4.53</v>
      </c>
      <c r="O32" s="49">
        <v>4.8499999999999996</v>
      </c>
      <c r="P32" s="49">
        <v>4.8099999999999996</v>
      </c>
      <c r="Q32" s="49">
        <v>4.6500000000000004</v>
      </c>
      <c r="R32" s="49">
        <v>4.88</v>
      </c>
      <c r="S32" s="49">
        <v>4.45</v>
      </c>
      <c r="T32" s="49">
        <v>4.5599999999999996</v>
      </c>
      <c r="U32" s="49">
        <v>4.18</v>
      </c>
      <c r="V32" s="49">
        <v>4.59</v>
      </c>
      <c r="W32" s="49">
        <v>3.59</v>
      </c>
      <c r="X32" s="49">
        <v>3.55</v>
      </c>
      <c r="Y32" s="49">
        <v>3.64</v>
      </c>
      <c r="Z32" s="49">
        <v>3.59</v>
      </c>
      <c r="AA32" s="49">
        <v>3.55</v>
      </c>
      <c r="AB32" s="49">
        <v>3.45</v>
      </c>
      <c r="AC32" s="49">
        <v>3.72</v>
      </c>
      <c r="AD32" s="49">
        <v>3.85</v>
      </c>
      <c r="AE32" s="49">
        <v>3.78</v>
      </c>
      <c r="AF32" s="49">
        <v>3.62</v>
      </c>
      <c r="AG32" s="49">
        <v>3.18</v>
      </c>
      <c r="AH32" s="49">
        <v>3.12</v>
      </c>
      <c r="AI32" s="49">
        <v>2.4</v>
      </c>
      <c r="AJ32" s="49">
        <v>2.56</v>
      </c>
      <c r="AK32" s="49">
        <v>2.83</v>
      </c>
      <c r="AL32" s="50">
        <v>2.7</v>
      </c>
      <c r="AM32" s="50">
        <v>2.85</v>
      </c>
      <c r="AN32" s="50">
        <v>2.63</v>
      </c>
      <c r="AO32" s="50">
        <v>2.5</v>
      </c>
      <c r="AP32" s="50">
        <v>2.99</v>
      </c>
      <c r="AQ32" s="50">
        <v>3.34</v>
      </c>
      <c r="AR32" s="50">
        <v>3.59</v>
      </c>
      <c r="AS32" s="50">
        <v>3.62</v>
      </c>
      <c r="AT32" s="50">
        <v>3.39</v>
      </c>
      <c r="AU32" s="50">
        <v>3.57</v>
      </c>
      <c r="AV32" s="50">
        <v>4.0199999999999996</v>
      </c>
      <c r="AW32" s="50">
        <v>4.2699999999999996</v>
      </c>
      <c r="AX32" s="50">
        <v>4.6100000000000003</v>
      </c>
      <c r="AY32" s="50">
        <v>4.4800000000000004</v>
      </c>
      <c r="AZ32" s="50">
        <v>4.32</v>
      </c>
      <c r="BA32" s="50">
        <v>4.13</v>
      </c>
      <c r="BB32" s="50">
        <v>4.2</v>
      </c>
      <c r="BC32" s="50">
        <v>4.22</v>
      </c>
      <c r="BD32" s="50">
        <v>4.4400000000000004</v>
      </c>
      <c r="BE32" s="50">
        <v>4.3099999999999996</v>
      </c>
      <c r="BF32" s="50">
        <v>4.1500000000000004</v>
      </c>
      <c r="BG32" s="50">
        <v>4.41</v>
      </c>
      <c r="BH32" s="50">
        <v>4.5199999999999996</v>
      </c>
      <c r="BI32" s="50">
        <v>4.8600000000000003</v>
      </c>
      <c r="BJ32" s="50">
        <v>4.88</v>
      </c>
      <c r="BK32" s="50">
        <v>4.79</v>
      </c>
      <c r="BL32" s="50">
        <v>4.92</v>
      </c>
      <c r="BM32" s="50">
        <v>4.95</v>
      </c>
      <c r="BN32" s="50">
        <v>4.97</v>
      </c>
      <c r="BO32" s="50">
        <v>4.9400000000000004</v>
      </c>
      <c r="BP32" s="50">
        <v>5</v>
      </c>
      <c r="BQ32" s="50">
        <v>5.04</v>
      </c>
      <c r="BR32" s="50">
        <v>5.45</v>
      </c>
      <c r="BS32" s="50">
        <v>5.65</v>
      </c>
      <c r="BT32" s="50">
        <v>5.4</v>
      </c>
      <c r="BU32" s="50">
        <v>5.65</v>
      </c>
      <c r="BV32" s="50">
        <v>5.9</v>
      </c>
      <c r="BW32" s="50">
        <v>6.36</v>
      </c>
      <c r="BX32" s="50">
        <v>6.57</v>
      </c>
      <c r="BY32" s="51">
        <v>6.83</v>
      </c>
      <c r="BZ32" s="51">
        <v>7.14</v>
      </c>
      <c r="CA32" s="51">
        <v>6.64</v>
      </c>
      <c r="CB32" s="51">
        <v>6.53</v>
      </c>
      <c r="CC32" s="51">
        <v>6.44</v>
      </c>
      <c r="CD32" s="51">
        <v>6.43</v>
      </c>
      <c r="CE32" s="51">
        <v>6.19</v>
      </c>
      <c r="CF32" s="51">
        <v>6.25</v>
      </c>
      <c r="CG32" s="51">
        <v>6.56</v>
      </c>
      <c r="CH32" s="51">
        <v>6.69</v>
      </c>
      <c r="CI32" s="51">
        <v>6.74</v>
      </c>
      <c r="CJ32" s="51">
        <v>6.66</v>
      </c>
      <c r="CK32" s="51">
        <v>6.88</v>
      </c>
      <c r="CL32" s="51">
        <v>7.38</v>
      </c>
      <c r="CM32" s="51">
        <v>7.29</v>
      </c>
      <c r="CN32" s="51">
        <v>7.26</v>
      </c>
      <c r="CO32" s="51">
        <v>7.07</v>
      </c>
      <c r="CP32" s="51">
        <v>6.93</v>
      </c>
      <c r="CQ32" s="51">
        <v>6.96</v>
      </c>
      <c r="CR32" s="51">
        <v>6.77</v>
      </c>
      <c r="CS32" s="51">
        <v>6.66</v>
      </c>
      <c r="CT32" s="51">
        <v>6.52</v>
      </c>
      <c r="CU32" s="51">
        <v>5.71</v>
      </c>
      <c r="CV32" s="51">
        <v>5.86</v>
      </c>
      <c r="CW32" s="51">
        <v>5.82</v>
      </c>
      <c r="CX32" s="51">
        <v>5.84</v>
      </c>
      <c r="CY32" s="51">
        <v>5.74</v>
      </c>
      <c r="CZ32" s="51">
        <v>5.4</v>
      </c>
      <c r="DA32" s="51">
        <v>5.74</v>
      </c>
      <c r="DB32" s="51">
        <v>5.33</v>
      </c>
      <c r="DC32" s="51">
        <v>4.3</v>
      </c>
      <c r="DD32" s="51">
        <v>3.47</v>
      </c>
      <c r="DE32" s="51">
        <v>3.38</v>
      </c>
      <c r="DF32" s="51">
        <v>3.55</v>
      </c>
      <c r="DG32" s="51">
        <v>3.22</v>
      </c>
      <c r="DH32" s="51">
        <v>2.88</v>
      </c>
      <c r="DI32" s="51">
        <v>3.16</v>
      </c>
      <c r="DJ32" s="51">
        <v>3.36</v>
      </c>
      <c r="DK32" s="51">
        <v>3.31</v>
      </c>
      <c r="DL32" s="52">
        <v>3.23</v>
      </c>
      <c r="DM32" s="52">
        <v>3.35</v>
      </c>
      <c r="DN32" s="52">
        <v>3.33</v>
      </c>
      <c r="DO32" s="52">
        <v>3.41</v>
      </c>
      <c r="DP32" s="52">
        <v>3.32</v>
      </c>
      <c r="DQ32" s="52">
        <v>3.35</v>
      </c>
      <c r="DR32" s="52">
        <v>3.3</v>
      </c>
      <c r="DS32" s="52">
        <v>3.12</v>
      </c>
      <c r="DT32" s="52">
        <v>3.02</v>
      </c>
      <c r="DU32" s="52">
        <v>3.08</v>
      </c>
      <c r="DV32" s="52">
        <v>3.02</v>
      </c>
      <c r="DW32" s="52">
        <v>2.92</v>
      </c>
      <c r="DX32" s="52">
        <v>3.05</v>
      </c>
      <c r="DY32" s="52">
        <v>3.11</v>
      </c>
      <c r="DZ32" s="52">
        <v>3.05</v>
      </c>
      <c r="EA32" s="52">
        <v>3.16</v>
      </c>
      <c r="EB32" s="52">
        <v>3.32</v>
      </c>
      <c r="EC32" s="52">
        <v>3.2</v>
      </c>
      <c r="ED32" s="52">
        <v>3.25</v>
      </c>
      <c r="EE32" s="52">
        <v>3.3</v>
      </c>
      <c r="EF32" s="52">
        <v>3.35</v>
      </c>
      <c r="EG32" s="52">
        <v>3.36</v>
      </c>
      <c r="EH32" s="52">
        <v>3.58</v>
      </c>
      <c r="EI32" s="52">
        <v>3.27</v>
      </c>
      <c r="EJ32" s="52">
        <v>3.52</v>
      </c>
      <c r="EK32" s="52">
        <v>3.48</v>
      </c>
      <c r="EL32" s="52">
        <v>2.96</v>
      </c>
      <c r="EM32" s="52">
        <v>2.98</v>
      </c>
      <c r="EN32" s="52">
        <v>3.13</v>
      </c>
      <c r="EO32" s="52">
        <v>3.09</v>
      </c>
      <c r="EP32" s="52">
        <v>2.9</v>
      </c>
      <c r="EQ32" s="52">
        <v>3.04</v>
      </c>
      <c r="ER32" s="52">
        <v>3.14</v>
      </c>
      <c r="ES32" s="52">
        <v>3.16</v>
      </c>
      <c r="ET32" s="52">
        <v>3.08</v>
      </c>
      <c r="EU32" s="52">
        <v>2.88</v>
      </c>
      <c r="EV32" s="52">
        <v>2.83</v>
      </c>
      <c r="EW32" s="52">
        <v>2.9</v>
      </c>
      <c r="EX32" s="52">
        <v>2.99</v>
      </c>
      <c r="EY32" s="53">
        <v>3.05</v>
      </c>
      <c r="EZ32" s="53">
        <v>3.13</v>
      </c>
      <c r="FA32" s="53">
        <v>3.2</v>
      </c>
      <c r="FB32" s="53">
        <v>3.28</v>
      </c>
      <c r="FC32" s="53">
        <v>3.29</v>
      </c>
      <c r="FD32" s="53">
        <v>3.16</v>
      </c>
      <c r="FE32" s="53">
        <v>3.09</v>
      </c>
      <c r="FF32" s="53">
        <v>3.11</v>
      </c>
      <c r="FG32" s="53">
        <v>3.21</v>
      </c>
      <c r="FH32" s="53">
        <v>3.24</v>
      </c>
      <c r="FI32" s="53">
        <v>3.28</v>
      </c>
      <c r="FJ32" s="53">
        <v>3.26</v>
      </c>
      <c r="FK32" s="53">
        <v>3.34</v>
      </c>
      <c r="FL32" s="53">
        <v>3.39</v>
      </c>
      <c r="FM32" s="53">
        <v>3.52</v>
      </c>
      <c r="FN32" s="53">
        <v>3.58</v>
      </c>
      <c r="FO32" s="53">
        <v>3.53</v>
      </c>
      <c r="FP32" s="53">
        <v>3.6</v>
      </c>
      <c r="FQ32" s="53">
        <v>3.46</v>
      </c>
      <c r="FR32" s="53">
        <v>3.43</v>
      </c>
      <c r="FS32" s="53">
        <v>3.39</v>
      </c>
      <c r="FT32" s="53">
        <v>3.29</v>
      </c>
      <c r="FU32" s="53">
        <v>3.17</v>
      </c>
      <c r="FV32" s="53">
        <v>3.07</v>
      </c>
      <c r="FW32" s="53">
        <v>3.01</v>
      </c>
      <c r="FX32" s="53">
        <v>2.93</v>
      </c>
      <c r="FY32" s="53">
        <v>3.14</v>
      </c>
      <c r="FZ32" s="53">
        <v>3.09</v>
      </c>
      <c r="GA32" s="53">
        <v>3.18</v>
      </c>
      <c r="GB32" s="53">
        <v>3.2</v>
      </c>
      <c r="GC32" s="53">
        <v>3.28</v>
      </c>
      <c r="GD32" s="53">
        <v>3.17</v>
      </c>
      <c r="GE32" s="53">
        <v>3.07</v>
      </c>
      <c r="GF32" s="53">
        <v>3.08</v>
      </c>
      <c r="GG32" s="53">
        <v>3.15</v>
      </c>
      <c r="GH32" s="53">
        <v>3.14</v>
      </c>
      <c r="GI32" s="53">
        <v>3.08</v>
      </c>
      <c r="GJ32" s="53">
        <v>3.16</v>
      </c>
      <c r="GK32" s="53">
        <v>3.2</v>
      </c>
      <c r="GL32" s="53">
        <v>3.17</v>
      </c>
      <c r="GM32" s="54">
        <v>3.0761775536476699</v>
      </c>
      <c r="GN32" s="54">
        <v>3.03281406126202</v>
      </c>
      <c r="GO32" s="54">
        <v>3.1093051762344501</v>
      </c>
      <c r="GP32" s="54">
        <v>3.0848933518147499</v>
      </c>
      <c r="GQ32" s="54">
        <v>3.03872565954818</v>
      </c>
      <c r="GR32" s="54">
        <v>2.8407013277067001</v>
      </c>
      <c r="GS32" s="54">
        <v>2.9429796725669202</v>
      </c>
      <c r="GT32" s="54">
        <v>3.00279304132633</v>
      </c>
      <c r="GU32" s="54">
        <v>2.99982816563434</v>
      </c>
      <c r="GV32" s="54">
        <v>3.01687463220415</v>
      </c>
      <c r="GW32" s="54">
        <v>2.88508315821421</v>
      </c>
      <c r="GX32" s="54">
        <v>3.0187315063539302</v>
      </c>
      <c r="GY32" s="54">
        <v>3.0283960175367399</v>
      </c>
      <c r="GZ32" s="54">
        <v>2.96060685206194</v>
      </c>
      <c r="HA32" s="54">
        <v>3.05209414917642</v>
      </c>
      <c r="HB32" s="54">
        <v>3.1211229263561302</v>
      </c>
      <c r="HC32" s="54">
        <v>3.1641578985022201</v>
      </c>
      <c r="HD32" s="54">
        <v>3.1394818273260099</v>
      </c>
      <c r="HE32" s="54">
        <v>3.1197081315417501</v>
      </c>
      <c r="HF32" s="54">
        <v>3.12765186022926</v>
      </c>
      <c r="HG32" s="54">
        <v>3.2379168409247301</v>
      </c>
      <c r="HH32" s="54">
        <v>3.2264091903734999</v>
      </c>
      <c r="HI32" s="54">
        <v>3.2509132118994502</v>
      </c>
      <c r="HJ32" s="54">
        <v>3.21132792508299</v>
      </c>
      <c r="HK32" s="54">
        <v>3.22537483001972</v>
      </c>
      <c r="HL32" s="54">
        <v>3.1136645104706702</v>
      </c>
      <c r="HM32" s="54">
        <v>3.1056871243016202</v>
      </c>
      <c r="HN32" s="54">
        <v>3.1461244855266601</v>
      </c>
      <c r="HO32" s="54">
        <v>2.9993068530445801</v>
      </c>
      <c r="HP32" s="54">
        <v>2.9798374796852198</v>
      </c>
      <c r="HQ32" s="54">
        <v>3.0229462855861602</v>
      </c>
      <c r="HR32" s="54">
        <v>2.9063834416079999</v>
      </c>
      <c r="HS32" s="54">
        <v>2.85455886594178</v>
      </c>
      <c r="HT32" s="54">
        <v>2.6942795405470901</v>
      </c>
      <c r="HU32" s="54">
        <v>2.6097244846406502</v>
      </c>
      <c r="HV32" s="54">
        <v>2.6811891109789099</v>
      </c>
      <c r="HW32" s="54">
        <v>2.62230134400646</v>
      </c>
      <c r="HX32" s="54">
        <v>2.5868214059220001</v>
      </c>
      <c r="HY32" s="54">
        <v>2.5167451859069199</v>
      </c>
      <c r="HZ32" s="54">
        <v>2.5945067632154499</v>
      </c>
      <c r="IA32" s="54">
        <v>2.5667123537077101</v>
      </c>
      <c r="IB32" s="54">
        <v>2.5510153169770402</v>
      </c>
      <c r="IC32" s="54">
        <v>2.4649105980245198</v>
      </c>
      <c r="ID32" s="54">
        <v>2.4699853210141498</v>
      </c>
      <c r="IE32" s="54">
        <v>2.4775463762840899</v>
      </c>
      <c r="IF32" s="54">
        <v>2.5593384445362601</v>
      </c>
      <c r="IG32" s="54">
        <v>2.5316003095712398</v>
      </c>
      <c r="IH32" s="54">
        <v>2.4878919722357802</v>
      </c>
      <c r="II32" s="54">
        <v>2.4425853418041998</v>
      </c>
      <c r="IJ32" s="54">
        <v>2.4118530534722602</v>
      </c>
      <c r="IK32" s="54">
        <v>2.3205657028242199</v>
      </c>
      <c r="IL32" s="54">
        <v>2.27840325565277</v>
      </c>
      <c r="IM32" s="54">
        <v>2.4357802032119298</v>
      </c>
      <c r="IN32" s="54">
        <v>2.49975627596318</v>
      </c>
      <c r="IO32" s="54">
        <v>2.4884880995110001</v>
      </c>
      <c r="IP32" s="54">
        <v>2.4986740526853999</v>
      </c>
      <c r="IQ32" s="54">
        <v>2.4858416508692698</v>
      </c>
      <c r="IR32" s="54">
        <v>2.3163834460573902</v>
      </c>
      <c r="IS32" s="54">
        <v>2.4210827498586101</v>
      </c>
      <c r="IT32" s="54">
        <v>2.4642663262051299</v>
      </c>
      <c r="IU32" s="54">
        <v>2.42578469238414</v>
      </c>
      <c r="IV32" s="54">
        <v>2.4206240887253001</v>
      </c>
      <c r="IW32" s="54">
        <v>2.4631118172944602</v>
      </c>
      <c r="IX32" s="54">
        <v>2.4286686911854001</v>
      </c>
      <c r="IY32" s="55">
        <v>2.4228077690048999</v>
      </c>
      <c r="IZ32" s="55">
        <v>2.35917251852287</v>
      </c>
      <c r="JA32" s="55">
        <v>2.3442416666060102</v>
      </c>
      <c r="JB32" s="58" t="str">
        <f t="shared" si="54"/>
        <v>Germany</v>
      </c>
    </row>
    <row r="33" spans="1:262" x14ac:dyDescent="0.25">
      <c r="A33" s="48" t="s">
        <v>482</v>
      </c>
      <c r="B33" s="49">
        <v>0.22</v>
      </c>
      <c r="C33" s="49">
        <v>0.23</v>
      </c>
      <c r="D33" s="49">
        <v>0.22</v>
      </c>
      <c r="E33" s="49">
        <v>0.2</v>
      </c>
      <c r="F33" s="49">
        <v>0.2</v>
      </c>
      <c r="G33" s="49">
        <v>0.2</v>
      </c>
      <c r="H33" s="49">
        <v>0.23</v>
      </c>
      <c r="I33" s="49">
        <v>0.22</v>
      </c>
      <c r="J33" s="49">
        <v>0.24</v>
      </c>
      <c r="K33" s="49">
        <v>0.24</v>
      </c>
      <c r="L33" s="49">
        <v>0.24</v>
      </c>
      <c r="M33" s="49">
        <v>0.25</v>
      </c>
      <c r="N33" s="49">
        <v>0.26</v>
      </c>
      <c r="O33" s="49">
        <v>0.26</v>
      </c>
      <c r="P33" s="49">
        <v>0.27</v>
      </c>
      <c r="Q33" s="49">
        <v>0.27</v>
      </c>
      <c r="R33" s="49">
        <v>0.27</v>
      </c>
      <c r="S33" s="49">
        <v>0.27</v>
      </c>
      <c r="T33" s="49">
        <v>0.31</v>
      </c>
      <c r="U33" s="49">
        <v>0.27</v>
      </c>
      <c r="V33" s="49">
        <v>0.31</v>
      </c>
      <c r="W33" s="49">
        <v>0.26</v>
      </c>
      <c r="X33" s="49">
        <v>0.28000000000000003</v>
      </c>
      <c r="Y33" s="49">
        <v>0.27</v>
      </c>
      <c r="Z33" s="49">
        <v>0.27</v>
      </c>
      <c r="AA33" s="49">
        <v>0.26</v>
      </c>
      <c r="AB33" s="49">
        <v>0.27</v>
      </c>
      <c r="AC33" s="49">
        <v>0.27</v>
      </c>
      <c r="AD33" s="49">
        <v>0.28999999999999998</v>
      </c>
      <c r="AE33" s="49">
        <v>0.32</v>
      </c>
      <c r="AF33" s="49">
        <v>0.32</v>
      </c>
      <c r="AG33" s="49">
        <v>0.33</v>
      </c>
      <c r="AH33" s="49">
        <v>0.33</v>
      </c>
      <c r="AI33" s="49">
        <v>0.35</v>
      </c>
      <c r="AJ33" s="49">
        <v>0.33</v>
      </c>
      <c r="AK33" s="49">
        <v>0.33</v>
      </c>
      <c r="AL33" s="50">
        <v>0.35</v>
      </c>
      <c r="AM33" s="50">
        <v>0.38</v>
      </c>
      <c r="AN33" s="50">
        <v>0.38</v>
      </c>
      <c r="AO33" s="50">
        <v>0.37</v>
      </c>
      <c r="AP33" s="50">
        <v>0.37</v>
      </c>
      <c r="AQ33" s="50">
        <v>0.39</v>
      </c>
      <c r="AR33" s="50">
        <v>0.4</v>
      </c>
      <c r="AS33" s="50">
        <v>0.39</v>
      </c>
      <c r="AT33" s="50">
        <v>0.37</v>
      </c>
      <c r="AU33" s="50">
        <v>0.4</v>
      </c>
      <c r="AV33" s="50">
        <v>0.4</v>
      </c>
      <c r="AW33" s="50">
        <v>0.42</v>
      </c>
      <c r="AX33" s="50">
        <v>0.45</v>
      </c>
      <c r="AY33" s="50">
        <v>0.44</v>
      </c>
      <c r="AZ33" s="50">
        <v>0.44</v>
      </c>
      <c r="BA33" s="50">
        <v>0.44</v>
      </c>
      <c r="BB33" s="50">
        <v>0.43</v>
      </c>
      <c r="BC33" s="50">
        <v>0.45</v>
      </c>
      <c r="BD33" s="50">
        <v>0.45</v>
      </c>
      <c r="BE33" s="50">
        <v>0.46</v>
      </c>
      <c r="BF33" s="50">
        <v>0.46</v>
      </c>
      <c r="BG33" s="50">
        <v>0.49</v>
      </c>
      <c r="BH33" s="50">
        <v>0.53</v>
      </c>
      <c r="BI33" s="50">
        <v>0.56999999999999995</v>
      </c>
      <c r="BJ33" s="50">
        <v>0.57999999999999996</v>
      </c>
      <c r="BK33" s="50">
        <v>0.59</v>
      </c>
      <c r="BL33" s="50">
        <v>0.61</v>
      </c>
      <c r="BM33" s="50">
        <v>0.61</v>
      </c>
      <c r="BN33" s="50">
        <v>0.63</v>
      </c>
      <c r="BO33" s="50">
        <v>0.61</v>
      </c>
      <c r="BP33" s="50">
        <v>0.65</v>
      </c>
      <c r="BQ33" s="50">
        <v>0.64</v>
      </c>
      <c r="BR33" s="50">
        <v>0.68</v>
      </c>
      <c r="BS33" s="50">
        <v>0.73</v>
      </c>
      <c r="BT33" s="50">
        <v>0.66</v>
      </c>
      <c r="BU33" s="50">
        <v>0.66</v>
      </c>
      <c r="BV33" s="50">
        <v>0.69</v>
      </c>
      <c r="BW33" s="50">
        <v>0.71</v>
      </c>
      <c r="BX33" s="50">
        <v>0.69</v>
      </c>
      <c r="BY33" s="51">
        <v>0.67</v>
      </c>
      <c r="BZ33" s="51">
        <v>0.73</v>
      </c>
      <c r="CA33" s="51">
        <v>0.69</v>
      </c>
      <c r="CB33" s="51">
        <v>0.69</v>
      </c>
      <c r="CC33" s="51">
        <v>0.74</v>
      </c>
      <c r="CD33" s="51">
        <v>0.73</v>
      </c>
      <c r="CE33" s="51">
        <v>0.7</v>
      </c>
      <c r="CF33" s="51">
        <v>0.72</v>
      </c>
      <c r="CG33" s="51">
        <v>0.76</v>
      </c>
      <c r="CH33" s="51">
        <v>0.79</v>
      </c>
      <c r="CI33" s="51">
        <v>0.78</v>
      </c>
      <c r="CJ33" s="51">
        <v>0.81</v>
      </c>
      <c r="CK33" s="51">
        <v>0.84</v>
      </c>
      <c r="CL33" s="51">
        <v>0.85</v>
      </c>
      <c r="CM33" s="51">
        <v>0.86</v>
      </c>
      <c r="CN33" s="51">
        <v>0.89</v>
      </c>
      <c r="CO33" s="51">
        <v>0.88</v>
      </c>
      <c r="CP33" s="51">
        <v>0.9</v>
      </c>
      <c r="CQ33" s="51">
        <v>0.98</v>
      </c>
      <c r="CR33" s="51">
        <v>0.97</v>
      </c>
      <c r="CS33" s="51">
        <v>0.92</v>
      </c>
      <c r="CT33" s="51">
        <v>0.89</v>
      </c>
      <c r="CU33" s="51">
        <v>0.82</v>
      </c>
      <c r="CV33" s="51">
        <v>0.81</v>
      </c>
      <c r="CW33" s="51">
        <v>0.79</v>
      </c>
      <c r="CX33" s="51">
        <v>0.83</v>
      </c>
      <c r="CY33" s="51">
        <v>0.86</v>
      </c>
      <c r="CZ33" s="51">
        <v>0.87</v>
      </c>
      <c r="DA33" s="51">
        <v>0.8</v>
      </c>
      <c r="DB33" s="51">
        <v>0.77</v>
      </c>
      <c r="DC33" s="51">
        <v>0.72</v>
      </c>
      <c r="DD33" s="51">
        <v>0.61</v>
      </c>
      <c r="DE33" s="51">
        <v>0.6</v>
      </c>
      <c r="DF33" s="51">
        <v>0.64</v>
      </c>
      <c r="DG33" s="51">
        <v>0.61</v>
      </c>
      <c r="DH33" s="51">
        <v>0.59</v>
      </c>
      <c r="DI33" s="51">
        <v>0.64</v>
      </c>
      <c r="DJ33" s="51">
        <v>2.82</v>
      </c>
      <c r="DK33" s="51">
        <v>2.79</v>
      </c>
      <c r="DL33" s="52">
        <v>3.01</v>
      </c>
      <c r="DM33" s="52">
        <v>3.18</v>
      </c>
      <c r="DN33" s="52">
        <v>3.29</v>
      </c>
      <c r="DO33" s="52">
        <v>3.47</v>
      </c>
      <c r="DP33" s="52">
        <v>3.54</v>
      </c>
      <c r="DQ33" s="52">
        <v>3.54</v>
      </c>
      <c r="DR33" s="52">
        <v>3.47</v>
      </c>
      <c r="DS33" s="52">
        <v>3.41</v>
      </c>
      <c r="DT33" s="52">
        <v>3.47</v>
      </c>
      <c r="DU33" s="52">
        <v>3.56</v>
      </c>
      <c r="DV33" s="52">
        <v>3.48</v>
      </c>
      <c r="DW33" s="52">
        <v>3.31</v>
      </c>
      <c r="DX33" s="52">
        <v>3.37</v>
      </c>
      <c r="DY33" s="52">
        <v>3.48</v>
      </c>
      <c r="DZ33" s="52">
        <v>3.49</v>
      </c>
      <c r="EA33" s="52">
        <v>3.6</v>
      </c>
      <c r="EB33" s="52">
        <v>3.6</v>
      </c>
      <c r="EC33" s="52">
        <v>3.43</v>
      </c>
      <c r="ED33" s="52">
        <v>3.71</v>
      </c>
      <c r="EE33" s="52">
        <v>3.53</v>
      </c>
      <c r="EF33" s="52">
        <v>3.57</v>
      </c>
      <c r="EG33" s="52">
        <v>3.67</v>
      </c>
      <c r="EH33" s="52">
        <v>3.75</v>
      </c>
      <c r="EI33" s="52">
        <v>3.49</v>
      </c>
      <c r="EJ33" s="52">
        <v>3.62</v>
      </c>
      <c r="EK33" s="52">
        <v>3.72</v>
      </c>
      <c r="EL33" s="52">
        <v>3.76</v>
      </c>
      <c r="EM33" s="52">
        <v>3.52</v>
      </c>
      <c r="EN33" s="52">
        <v>3.7</v>
      </c>
      <c r="EO33" s="52">
        <v>3.53</v>
      </c>
      <c r="EP33" s="52">
        <v>3.37</v>
      </c>
      <c r="EQ33" s="52">
        <v>3.48</v>
      </c>
      <c r="ER33" s="52">
        <v>3.37</v>
      </c>
      <c r="ES33" s="52">
        <v>3.24</v>
      </c>
      <c r="ET33" s="52">
        <v>3.33</v>
      </c>
      <c r="EU33" s="52">
        <v>3.14</v>
      </c>
      <c r="EV33" s="52">
        <v>3.18</v>
      </c>
      <c r="EW33" s="52">
        <v>3.39</v>
      </c>
      <c r="EX33" s="52">
        <v>3.3</v>
      </c>
      <c r="EY33" s="53">
        <v>3.28</v>
      </c>
      <c r="EZ33" s="53">
        <v>3.39</v>
      </c>
      <c r="FA33" s="53">
        <v>3.36</v>
      </c>
      <c r="FB33" s="53">
        <v>3.59</v>
      </c>
      <c r="FC33" s="53">
        <v>3.6</v>
      </c>
      <c r="FD33" s="53">
        <v>3.7</v>
      </c>
      <c r="FE33" s="53">
        <v>3.5</v>
      </c>
      <c r="FF33" s="53">
        <v>3.54</v>
      </c>
      <c r="FG33" s="53">
        <v>3.15</v>
      </c>
      <c r="FH33" s="53">
        <v>3.03</v>
      </c>
      <c r="FI33" s="53">
        <v>3.04</v>
      </c>
      <c r="FJ33" s="53">
        <v>3.13</v>
      </c>
      <c r="FK33" s="53">
        <v>3.17</v>
      </c>
      <c r="FL33" s="53">
        <v>3.22</v>
      </c>
      <c r="FM33" s="53">
        <v>3.02</v>
      </c>
      <c r="FN33" s="53">
        <v>2.93</v>
      </c>
      <c r="FO33" s="53">
        <v>2.88</v>
      </c>
      <c r="FP33" s="53">
        <v>2.94</v>
      </c>
      <c r="FQ33" s="53">
        <v>3.01</v>
      </c>
      <c r="FR33" s="53">
        <v>3.04</v>
      </c>
      <c r="FS33" s="53">
        <v>3</v>
      </c>
      <c r="FT33" s="53">
        <v>2.93</v>
      </c>
      <c r="FU33" s="53">
        <v>3.06</v>
      </c>
      <c r="FV33" s="53">
        <v>3</v>
      </c>
      <c r="FW33" s="53">
        <v>2.75</v>
      </c>
      <c r="FX33" s="53">
        <v>2.84</v>
      </c>
      <c r="FY33" s="53">
        <v>2.59</v>
      </c>
      <c r="FZ33" s="53">
        <v>2.59</v>
      </c>
      <c r="GA33" s="53">
        <v>2.57</v>
      </c>
      <c r="GB33" s="53">
        <v>2.62</v>
      </c>
      <c r="GC33" s="53">
        <v>2.58</v>
      </c>
      <c r="GD33" s="53">
        <v>2.5499999999999998</v>
      </c>
      <c r="GE33" s="53">
        <v>2.48</v>
      </c>
      <c r="GF33" s="53">
        <v>2.4300000000000002</v>
      </c>
      <c r="GG33" s="53">
        <v>2.41</v>
      </c>
      <c r="GH33" s="53">
        <v>2.27</v>
      </c>
      <c r="GI33" s="53">
        <v>2.25</v>
      </c>
      <c r="GJ33" s="53">
        <v>2.23</v>
      </c>
      <c r="GK33" s="53">
        <v>2.2400000000000002</v>
      </c>
      <c r="GL33" s="53">
        <v>2.35</v>
      </c>
      <c r="GM33" s="54">
        <v>2.27561685179746</v>
      </c>
      <c r="GN33" s="54">
        <v>2.2444686754837502</v>
      </c>
      <c r="GO33" s="54">
        <v>2.35557126143804</v>
      </c>
      <c r="GP33" s="54">
        <v>2.41703379186856</v>
      </c>
      <c r="GQ33" s="54">
        <v>2.3542398538135498</v>
      </c>
      <c r="GR33" s="54">
        <v>2.3665933113598401</v>
      </c>
      <c r="GS33" s="54">
        <v>2.4590085372131298</v>
      </c>
      <c r="GT33" s="54">
        <v>2.3556921088762501</v>
      </c>
      <c r="GU33" s="54">
        <v>2.41326314762745</v>
      </c>
      <c r="GV33" s="54">
        <v>2.4267675295072002</v>
      </c>
      <c r="GW33" s="54">
        <v>2.4168936229497202</v>
      </c>
      <c r="GX33" s="54">
        <v>2.4242607761848101</v>
      </c>
      <c r="GY33" s="54">
        <v>2.4727815529753099</v>
      </c>
      <c r="GZ33" s="54">
        <v>2.4618658251870702</v>
      </c>
      <c r="HA33" s="54">
        <v>2.4750315906298801</v>
      </c>
      <c r="HB33" s="54">
        <v>2.4331119251270499</v>
      </c>
      <c r="HC33" s="54">
        <v>2.2826103054144902</v>
      </c>
      <c r="HD33" s="54">
        <v>2.3459377235116698</v>
      </c>
      <c r="HE33" s="54">
        <v>2.3834373237346602</v>
      </c>
      <c r="HF33" s="54">
        <v>2.3731912230013301</v>
      </c>
      <c r="HG33" s="54">
        <v>2.2987631157018198</v>
      </c>
      <c r="HH33" s="54">
        <v>2.2800630423230701</v>
      </c>
      <c r="HI33" s="54">
        <v>2.2279968243781898</v>
      </c>
      <c r="HJ33" s="54">
        <v>2.3140076805722698</v>
      </c>
      <c r="HK33" s="54">
        <v>2.2678362669099998</v>
      </c>
      <c r="HL33" s="54">
        <v>2.2655030051278802</v>
      </c>
      <c r="HM33" s="54">
        <v>2.17980463035865</v>
      </c>
      <c r="HN33" s="54">
        <v>2.2145596382213202</v>
      </c>
      <c r="HO33" s="54">
        <v>2.2232719661158802</v>
      </c>
      <c r="HP33" s="54">
        <v>2.2743643922713002</v>
      </c>
      <c r="HQ33" s="54">
        <v>2.2583548973796699</v>
      </c>
      <c r="HR33" s="54">
        <v>2.2153838990125299</v>
      </c>
      <c r="HS33" s="54">
        <v>2.16883306275427</v>
      </c>
      <c r="HT33" s="54">
        <v>2.1649075923901</v>
      </c>
      <c r="HU33" s="54">
        <v>2.1301282386439402</v>
      </c>
      <c r="HV33" s="54">
        <v>2.3055647756169901</v>
      </c>
      <c r="HW33" s="54">
        <v>2.2350316505875298</v>
      </c>
      <c r="HX33" s="54">
        <v>2.1853703753042302</v>
      </c>
      <c r="HY33" s="54">
        <v>2.1565494878737002</v>
      </c>
      <c r="HZ33" s="54">
        <v>2.1389901473085202</v>
      </c>
      <c r="IA33" s="54">
        <v>2.2824018502449199</v>
      </c>
      <c r="IB33" s="54">
        <v>2.2230454139787299</v>
      </c>
      <c r="IC33" s="54">
        <v>2.23230389782481</v>
      </c>
      <c r="ID33" s="54">
        <v>2.16341692105622</v>
      </c>
      <c r="IE33" s="54">
        <v>2.1463314209152999</v>
      </c>
      <c r="IF33" s="54">
        <v>2.1381381306137901</v>
      </c>
      <c r="IG33" s="54">
        <v>2.1014100356732799</v>
      </c>
      <c r="IH33" s="54">
        <v>2.0650394284999698</v>
      </c>
      <c r="II33" s="54">
        <v>2.0794502800586501</v>
      </c>
      <c r="IJ33" s="54">
        <v>2.0187470267040899</v>
      </c>
      <c r="IK33" s="54">
        <v>1.7722791269093801</v>
      </c>
      <c r="IL33" s="54">
        <v>1.8405518595729899</v>
      </c>
      <c r="IM33" s="54">
        <v>1.85423269819133</v>
      </c>
      <c r="IN33" s="54">
        <v>1.9104918158917701</v>
      </c>
      <c r="IO33" s="54">
        <v>1.8941784533955199</v>
      </c>
      <c r="IP33" s="54">
        <v>1.8893383380512001</v>
      </c>
      <c r="IQ33" s="54">
        <v>1.8139400364565199</v>
      </c>
      <c r="IR33" s="54">
        <v>1.8615673582441501</v>
      </c>
      <c r="IS33" s="54">
        <v>1.91158505384795</v>
      </c>
      <c r="IT33" s="54">
        <v>1.93988848158543</v>
      </c>
      <c r="IU33" s="54">
        <v>1.9522627640427099</v>
      </c>
      <c r="IV33" s="54">
        <v>1.97892325834896</v>
      </c>
      <c r="IW33" s="54">
        <v>1.92417337366721</v>
      </c>
      <c r="IX33" s="54">
        <v>1.9260030491884399</v>
      </c>
      <c r="IY33" s="55">
        <v>1.9379492071876601</v>
      </c>
      <c r="IZ33" s="55">
        <v>1.8804621153710599</v>
      </c>
      <c r="JA33" s="55">
        <v>1.8544070784090001</v>
      </c>
      <c r="JB33" s="58" t="str">
        <f t="shared" si="54"/>
        <v>Australia</v>
      </c>
    </row>
    <row r="34" spans="1:262" x14ac:dyDescent="0.25">
      <c r="A34" s="48" t="s">
        <v>483</v>
      </c>
      <c r="B34" s="49">
        <v>0.28999999999999998</v>
      </c>
      <c r="C34" s="49">
        <v>0.39</v>
      </c>
      <c r="D34" s="49">
        <v>0.39</v>
      </c>
      <c r="E34" s="49">
        <v>0.37</v>
      </c>
      <c r="F34" s="49">
        <v>0.34</v>
      </c>
      <c r="G34" s="49">
        <v>0.35</v>
      </c>
      <c r="H34" s="49">
        <v>0.31</v>
      </c>
      <c r="I34" s="49">
        <v>0.3</v>
      </c>
      <c r="J34" s="49">
        <v>0.35</v>
      </c>
      <c r="K34" s="49">
        <v>0.28999999999999998</v>
      </c>
      <c r="L34" s="49">
        <v>0.26</v>
      </c>
      <c r="M34" s="49">
        <v>0.23</v>
      </c>
      <c r="N34" s="49">
        <v>0.2</v>
      </c>
      <c r="O34" s="49">
        <v>0.25</v>
      </c>
      <c r="P34" s="49">
        <v>0.26</v>
      </c>
      <c r="Q34" s="49">
        <v>0.27</v>
      </c>
      <c r="R34" s="49">
        <v>0.25</v>
      </c>
      <c r="S34" s="49">
        <v>0.23</v>
      </c>
      <c r="T34" s="49">
        <v>0.22</v>
      </c>
      <c r="U34" s="49">
        <v>0.2</v>
      </c>
      <c r="V34" s="49">
        <v>0.22</v>
      </c>
      <c r="W34" s="49">
        <v>0.17</v>
      </c>
      <c r="X34" s="49">
        <v>0.19</v>
      </c>
      <c r="Y34" s="49">
        <v>0.22</v>
      </c>
      <c r="Z34" s="49">
        <v>0.28000000000000003</v>
      </c>
      <c r="AA34" s="49">
        <v>0.28999999999999998</v>
      </c>
      <c r="AB34" s="49">
        <v>0.28000000000000003</v>
      </c>
      <c r="AC34" s="49">
        <v>0.3</v>
      </c>
      <c r="AD34" s="49">
        <v>0.32</v>
      </c>
      <c r="AE34" s="49">
        <v>0.31</v>
      </c>
      <c r="AF34" s="49">
        <v>0.28999999999999998</v>
      </c>
      <c r="AG34" s="49">
        <v>0.28000000000000003</v>
      </c>
      <c r="AH34" s="49">
        <v>0.26</v>
      </c>
      <c r="AI34" s="49">
        <v>0.24</v>
      </c>
      <c r="AJ34" s="49">
        <v>0.24</v>
      </c>
      <c r="AK34" s="49">
        <v>0.24</v>
      </c>
      <c r="AL34" s="50">
        <v>0.23</v>
      </c>
      <c r="AM34" s="50">
        <v>0.27</v>
      </c>
      <c r="AN34" s="50">
        <v>0.24</v>
      </c>
      <c r="AO34" s="50">
        <v>0.23</v>
      </c>
      <c r="AP34" s="50">
        <v>0.21</v>
      </c>
      <c r="AQ34" s="50">
        <v>0.24</v>
      </c>
      <c r="AR34" s="50">
        <v>0.24</v>
      </c>
      <c r="AS34" s="50">
        <v>0.27</v>
      </c>
      <c r="AT34" s="50">
        <v>0.28999999999999998</v>
      </c>
      <c r="AU34" s="50">
        <v>0.3</v>
      </c>
      <c r="AV34" s="50">
        <v>0.3</v>
      </c>
      <c r="AW34" s="50">
        <v>0.28000000000000003</v>
      </c>
      <c r="AX34" s="50">
        <v>0.28999999999999998</v>
      </c>
      <c r="AY34" s="50">
        <v>0.31</v>
      </c>
      <c r="AZ34" s="50">
        <v>0.3</v>
      </c>
      <c r="BA34" s="50">
        <v>0.3</v>
      </c>
      <c r="BB34" s="50">
        <v>0.28999999999999998</v>
      </c>
      <c r="BC34" s="50">
        <v>0.28000000000000003</v>
      </c>
      <c r="BD34" s="50">
        <v>0.28000000000000003</v>
      </c>
      <c r="BE34" s="50">
        <v>0.26</v>
      </c>
      <c r="BF34" s="50">
        <v>0.28000000000000003</v>
      </c>
      <c r="BG34" s="50">
        <v>0.27</v>
      </c>
      <c r="BH34" s="50">
        <v>0.27</v>
      </c>
      <c r="BI34" s="50">
        <v>0.28999999999999998</v>
      </c>
      <c r="BJ34" s="50">
        <v>0.3</v>
      </c>
      <c r="BK34" s="50">
        <v>0.3</v>
      </c>
      <c r="BL34" s="50">
        <v>0.31</v>
      </c>
      <c r="BM34" s="50">
        <v>0.3</v>
      </c>
      <c r="BN34" s="50">
        <v>0.3</v>
      </c>
      <c r="BO34" s="50">
        <v>0.32</v>
      </c>
      <c r="BP34" s="50">
        <v>0.32</v>
      </c>
      <c r="BQ34" s="50">
        <v>0.32</v>
      </c>
      <c r="BR34" s="50">
        <v>0.31</v>
      </c>
      <c r="BS34" s="50">
        <v>0.31</v>
      </c>
      <c r="BT34" s="50">
        <v>0.28000000000000003</v>
      </c>
      <c r="BU34" s="50">
        <v>0.3</v>
      </c>
      <c r="BV34" s="50">
        <v>0.33</v>
      </c>
      <c r="BW34" s="50">
        <v>0.33</v>
      </c>
      <c r="BX34" s="50">
        <v>0.33</v>
      </c>
      <c r="BY34" s="51">
        <v>0.33</v>
      </c>
      <c r="BZ34" s="51">
        <v>0.36</v>
      </c>
      <c r="CA34" s="51">
        <v>0.33</v>
      </c>
      <c r="CB34" s="51">
        <v>0.33</v>
      </c>
      <c r="CC34" s="51">
        <v>0.31</v>
      </c>
      <c r="CD34" s="51">
        <v>0.32</v>
      </c>
      <c r="CE34" s="51">
        <v>0.32</v>
      </c>
      <c r="CF34" s="51">
        <v>0.31</v>
      </c>
      <c r="CG34" s="51">
        <v>0.35</v>
      </c>
      <c r="CH34" s="51">
        <v>0.35</v>
      </c>
      <c r="CI34" s="51">
        <v>0.34</v>
      </c>
      <c r="CJ34" s="51">
        <v>0.35</v>
      </c>
      <c r="CK34" s="51">
        <v>0.34</v>
      </c>
      <c r="CL34" s="51">
        <v>0.33</v>
      </c>
      <c r="CM34" s="51">
        <v>0.33</v>
      </c>
      <c r="CN34" s="51">
        <v>0.37</v>
      </c>
      <c r="CO34" s="51">
        <v>0.37</v>
      </c>
      <c r="CP34" s="51">
        <v>0.37</v>
      </c>
      <c r="CQ34" s="51">
        <v>0.37</v>
      </c>
      <c r="CR34" s="51">
        <v>0.36</v>
      </c>
      <c r="CS34" s="51">
        <v>0.32</v>
      </c>
      <c r="CT34" s="51">
        <v>0.32</v>
      </c>
      <c r="CU34" s="51">
        <v>0.28999999999999998</v>
      </c>
      <c r="CV34" s="51">
        <v>0.34</v>
      </c>
      <c r="CW34" s="51">
        <v>0.34</v>
      </c>
      <c r="CX34" s="51">
        <v>0.33</v>
      </c>
      <c r="CY34" s="51">
        <v>0.32</v>
      </c>
      <c r="CZ34" s="51">
        <v>0.3</v>
      </c>
      <c r="DA34" s="51">
        <v>0.27</v>
      </c>
      <c r="DB34" s="51">
        <v>0.27</v>
      </c>
      <c r="DC34" s="51">
        <v>0.23</v>
      </c>
      <c r="DD34" s="51">
        <v>0.23</v>
      </c>
      <c r="DE34" s="51">
        <v>0.21</v>
      </c>
      <c r="DF34" s="51">
        <v>0.21</v>
      </c>
      <c r="DG34" s="51">
        <v>0.22</v>
      </c>
      <c r="DH34" s="51">
        <v>0.23</v>
      </c>
      <c r="DI34" s="51">
        <v>0.25</v>
      </c>
      <c r="DJ34" s="51">
        <v>1.33</v>
      </c>
      <c r="DK34" s="51">
        <v>1.23</v>
      </c>
      <c r="DL34" s="52">
        <v>1.1299999999999999</v>
      </c>
      <c r="DM34" s="52">
        <v>1.27</v>
      </c>
      <c r="DN34" s="52">
        <v>1.22</v>
      </c>
      <c r="DO34" s="52">
        <v>1.25</v>
      </c>
      <c r="DP34" s="52">
        <v>1.1599999999999999</v>
      </c>
      <c r="DQ34" s="52">
        <v>1.18</v>
      </c>
      <c r="DR34" s="52">
        <v>1.34</v>
      </c>
      <c r="DS34" s="52">
        <v>1.28</v>
      </c>
      <c r="DT34" s="52">
        <v>1.21</v>
      </c>
      <c r="DU34" s="52">
        <v>1.31</v>
      </c>
      <c r="DV34" s="52">
        <v>1.32</v>
      </c>
      <c r="DW34" s="52">
        <v>1.32</v>
      </c>
      <c r="DX34" s="52">
        <v>1.33</v>
      </c>
      <c r="DY34" s="52">
        <v>1.31</v>
      </c>
      <c r="DZ34" s="52">
        <v>1.25</v>
      </c>
      <c r="EA34" s="52">
        <v>1.27</v>
      </c>
      <c r="EB34" s="52">
        <v>1.28</v>
      </c>
      <c r="EC34" s="52">
        <v>1.22</v>
      </c>
      <c r="ED34" s="52">
        <v>1.06</v>
      </c>
      <c r="EE34" s="52">
        <v>1.37</v>
      </c>
      <c r="EF34" s="52">
        <v>1.25</v>
      </c>
      <c r="EG34" s="52">
        <v>1.24</v>
      </c>
      <c r="EH34" s="52">
        <v>1.26</v>
      </c>
      <c r="EI34" s="52">
        <v>1.25</v>
      </c>
      <c r="EJ34" s="52">
        <v>1.25</v>
      </c>
      <c r="EK34" s="52">
        <v>1.26</v>
      </c>
      <c r="EL34" s="52">
        <v>1.28</v>
      </c>
      <c r="EM34" s="52">
        <v>1.35</v>
      </c>
      <c r="EN34" s="52">
        <v>1.32</v>
      </c>
      <c r="EO34" s="52">
        <v>1.36</v>
      </c>
      <c r="EP34" s="52">
        <v>1.31</v>
      </c>
      <c r="EQ34" s="52">
        <v>1.37</v>
      </c>
      <c r="ER34" s="52">
        <v>1.33</v>
      </c>
      <c r="ES34" s="52">
        <v>1.33</v>
      </c>
      <c r="ET34" s="52">
        <v>1.25</v>
      </c>
      <c r="EU34" s="52">
        <v>1.35</v>
      </c>
      <c r="EV34" s="52">
        <v>1.26</v>
      </c>
      <c r="EW34" s="52">
        <v>1.27</v>
      </c>
      <c r="EX34" s="52">
        <v>1.29</v>
      </c>
      <c r="EY34" s="53">
        <v>1.32</v>
      </c>
      <c r="EZ34" s="53">
        <v>1.28</v>
      </c>
      <c r="FA34" s="53">
        <v>1.34</v>
      </c>
      <c r="FB34" s="53">
        <v>1.35</v>
      </c>
      <c r="FC34" s="53">
        <v>1.28</v>
      </c>
      <c r="FD34" s="53">
        <v>1.3</v>
      </c>
      <c r="FE34" s="53">
        <v>1.3</v>
      </c>
      <c r="FF34" s="53">
        <v>1.33</v>
      </c>
      <c r="FG34" s="53">
        <v>1.34</v>
      </c>
      <c r="FH34" s="53">
        <v>1.38</v>
      </c>
      <c r="FI34" s="53">
        <v>1.27</v>
      </c>
      <c r="FJ34" s="53">
        <v>1.29</v>
      </c>
      <c r="FK34" s="53">
        <v>1.26</v>
      </c>
      <c r="FL34" s="53">
        <v>1.25</v>
      </c>
      <c r="FM34" s="53">
        <v>1.21</v>
      </c>
      <c r="FN34" s="53">
        <v>1.21</v>
      </c>
      <c r="FO34" s="53">
        <v>1.22</v>
      </c>
      <c r="FP34" s="53">
        <v>1.19</v>
      </c>
      <c r="FQ34" s="53">
        <v>1.22</v>
      </c>
      <c r="FR34" s="53">
        <v>1.23</v>
      </c>
      <c r="FS34" s="53">
        <v>1.26</v>
      </c>
      <c r="FT34" s="53">
        <v>1.32</v>
      </c>
      <c r="FU34" s="53">
        <v>1.29</v>
      </c>
      <c r="FV34" s="53">
        <v>1.31</v>
      </c>
      <c r="FW34" s="53">
        <v>1.27</v>
      </c>
      <c r="FX34" s="53">
        <v>1.3</v>
      </c>
      <c r="FY34" s="53">
        <v>1.3</v>
      </c>
      <c r="FZ34" s="53">
        <v>1.31</v>
      </c>
      <c r="GA34" s="53">
        <v>1.37</v>
      </c>
      <c r="GB34" s="53">
        <v>1.34</v>
      </c>
      <c r="GC34" s="53">
        <v>1.37</v>
      </c>
      <c r="GD34" s="53">
        <v>1.38</v>
      </c>
      <c r="GE34" s="53">
        <v>1.38</v>
      </c>
      <c r="GF34" s="53">
        <v>1.35</v>
      </c>
      <c r="GG34" s="53">
        <v>1.23</v>
      </c>
      <c r="GH34" s="53">
        <v>1.21</v>
      </c>
      <c r="GI34" s="53">
        <v>1.23</v>
      </c>
      <c r="GJ34" s="53">
        <v>1.1599999999999999</v>
      </c>
      <c r="GK34" s="53">
        <v>1.1499999999999999</v>
      </c>
      <c r="GL34" s="53">
        <v>1.18</v>
      </c>
      <c r="GM34" s="54">
        <v>1.22141465046842</v>
      </c>
      <c r="GN34" s="54">
        <v>1.2833352730680201</v>
      </c>
      <c r="GO34" s="54">
        <v>1.2962743309817</v>
      </c>
      <c r="GP34" s="54">
        <v>1.2120969843753699</v>
      </c>
      <c r="GQ34" s="54">
        <v>1.2332093505847399</v>
      </c>
      <c r="GR34" s="54">
        <v>1.2936131729903899</v>
      </c>
      <c r="GS34" s="54">
        <v>1.2819419939774801</v>
      </c>
      <c r="GT34" s="54">
        <v>1.2986726437743099</v>
      </c>
      <c r="GU34" s="54">
        <v>1.3036923173984301</v>
      </c>
      <c r="GV34" s="54">
        <v>1.3509056443710401</v>
      </c>
      <c r="GW34" s="54">
        <v>1.2936611904805999</v>
      </c>
      <c r="GX34" s="54">
        <v>1.28930717618271</v>
      </c>
      <c r="GY34" s="54">
        <v>1.3044402235166599</v>
      </c>
      <c r="GZ34" s="54">
        <v>1.34234611645573</v>
      </c>
      <c r="HA34" s="54">
        <v>1.3508934298728601</v>
      </c>
      <c r="HB34" s="54">
        <v>1.34930991766841</v>
      </c>
      <c r="HC34" s="54">
        <v>1.37926718630681</v>
      </c>
      <c r="HD34" s="54">
        <v>1.38550116968405</v>
      </c>
      <c r="HE34" s="54">
        <v>1.3658302563412901</v>
      </c>
      <c r="HF34" s="54">
        <v>1.3780976702791401</v>
      </c>
      <c r="HG34" s="54">
        <v>1.3075239818001501</v>
      </c>
      <c r="HH34" s="54">
        <v>1.3705510942994501</v>
      </c>
      <c r="HI34" s="54">
        <v>1.24111221079402</v>
      </c>
      <c r="HJ34" s="54">
        <v>1.2539922697486601</v>
      </c>
      <c r="HK34" s="54">
        <v>1.2926874338357599</v>
      </c>
      <c r="HL34" s="54">
        <v>1.32661158101677</v>
      </c>
      <c r="HM34" s="54">
        <v>1.3804764356408401</v>
      </c>
      <c r="HN34" s="54">
        <v>1.3587521366048001</v>
      </c>
      <c r="HO34" s="54">
        <v>1.28448973428846</v>
      </c>
      <c r="HP34" s="54">
        <v>1.31181822483629</v>
      </c>
      <c r="HQ34" s="54">
        <v>1.3280623886854901</v>
      </c>
      <c r="HR34" s="54">
        <v>1.31390883699899</v>
      </c>
      <c r="HS34" s="54">
        <v>1.3427288676304301</v>
      </c>
      <c r="HT34" s="54">
        <v>1.2898615985114601</v>
      </c>
      <c r="HU34" s="54">
        <v>1.23930068772323</v>
      </c>
      <c r="HV34" s="54">
        <v>1.32641809577665</v>
      </c>
      <c r="HW34" s="54">
        <v>1.2508663124413799</v>
      </c>
      <c r="HX34" s="54">
        <v>1.28110556851653</v>
      </c>
      <c r="HY34" s="54">
        <v>1.31208803130679</v>
      </c>
      <c r="HZ34" s="54">
        <v>1.33001036698151</v>
      </c>
      <c r="IA34" s="54">
        <v>1.32221585922658</v>
      </c>
      <c r="IB34" s="54">
        <v>1.29946796843104</v>
      </c>
      <c r="IC34" s="54">
        <v>1.32119715019964</v>
      </c>
      <c r="ID34" s="54">
        <v>1.3138003126064299</v>
      </c>
      <c r="IE34" s="54">
        <v>1.3311860523077901</v>
      </c>
      <c r="IF34" s="54">
        <v>1.4096224819612699</v>
      </c>
      <c r="IG34" s="54">
        <v>1.4036373870218899</v>
      </c>
      <c r="IH34" s="54">
        <v>1.45359363373271</v>
      </c>
      <c r="II34" s="54">
        <v>1.3852254843804901</v>
      </c>
      <c r="IJ34" s="54">
        <v>1.4955444039894099</v>
      </c>
      <c r="IK34" s="54">
        <v>1.4514490924219501</v>
      </c>
      <c r="IL34" s="54">
        <v>1.5638373274666699</v>
      </c>
      <c r="IM34" s="54">
        <v>1.4116522024056299</v>
      </c>
      <c r="IN34" s="54">
        <v>1.4868282728989399</v>
      </c>
      <c r="IO34" s="54">
        <v>1.6098211314798601</v>
      </c>
      <c r="IP34" s="54">
        <v>1.4854592729699501</v>
      </c>
      <c r="IQ34" s="54">
        <v>1.5508348924637201</v>
      </c>
      <c r="IR34" s="54">
        <v>1.6235156830496</v>
      </c>
      <c r="IS34" s="54">
        <v>1.5830837033071501</v>
      </c>
      <c r="IT34" s="54">
        <v>1.6866660536392799</v>
      </c>
      <c r="IU34" s="54">
        <v>1.7945657429867301</v>
      </c>
      <c r="IV34" s="54">
        <v>1.82239268058631</v>
      </c>
      <c r="IW34" s="54">
        <v>1.7637880870814899</v>
      </c>
      <c r="IX34" s="54">
        <v>1.8120107592753101</v>
      </c>
      <c r="IY34" s="55">
        <v>1.80731658418234</v>
      </c>
      <c r="IZ34" s="55">
        <v>1.7829128525926801</v>
      </c>
      <c r="JA34" s="55">
        <v>1.7327710019429701</v>
      </c>
      <c r="JB34" s="58" t="str">
        <f t="shared" si="54"/>
        <v>Taiwan</v>
      </c>
    </row>
    <row r="35" spans="1:262" x14ac:dyDescent="0.25">
      <c r="A35" s="48" t="s">
        <v>484</v>
      </c>
      <c r="B35" s="49">
        <v>0.35</v>
      </c>
      <c r="C35" s="49">
        <v>0.44</v>
      </c>
      <c r="D35" s="49">
        <v>0.41</v>
      </c>
      <c r="E35" s="49">
        <v>0.64</v>
      </c>
      <c r="F35" s="49">
        <v>0.56999999999999995</v>
      </c>
      <c r="G35" s="49">
        <v>0.32</v>
      </c>
      <c r="H35" s="49">
        <v>0.38</v>
      </c>
      <c r="I35" s="49">
        <v>0.49</v>
      </c>
      <c r="J35" s="49">
        <v>0.36</v>
      </c>
      <c r="K35" s="49">
        <v>0.27</v>
      </c>
      <c r="L35" s="49">
        <v>0.18</v>
      </c>
      <c r="M35" s="49">
        <v>0.23</v>
      </c>
      <c r="N35" s="49">
        <v>0.14000000000000001</v>
      </c>
      <c r="O35" s="49">
        <v>0.2</v>
      </c>
      <c r="P35" s="49">
        <v>0.21</v>
      </c>
      <c r="Q35" s="49">
        <v>0.18</v>
      </c>
      <c r="R35" s="49">
        <v>0.2</v>
      </c>
      <c r="S35" s="49">
        <v>0.25</v>
      </c>
      <c r="T35" s="49">
        <v>0.28000000000000003</v>
      </c>
      <c r="U35" s="49">
        <v>0.25</v>
      </c>
      <c r="V35" s="49">
        <v>0.24</v>
      </c>
      <c r="W35" s="49">
        <v>0.22</v>
      </c>
      <c r="X35" s="49">
        <v>0.21</v>
      </c>
      <c r="Y35" s="49">
        <v>0.2</v>
      </c>
      <c r="Z35" s="49">
        <v>0.18</v>
      </c>
      <c r="AA35" s="49">
        <v>0.17</v>
      </c>
      <c r="AB35" s="49">
        <v>0.16</v>
      </c>
      <c r="AC35" s="49">
        <v>0.17</v>
      </c>
      <c r="AD35" s="49">
        <v>0.23</v>
      </c>
      <c r="AE35" s="49">
        <v>0.17</v>
      </c>
      <c r="AF35" s="49">
        <v>0.15</v>
      </c>
      <c r="AG35" s="49">
        <v>0.17</v>
      </c>
      <c r="AH35" s="49">
        <v>0.16</v>
      </c>
      <c r="AI35" s="49">
        <v>0.15</v>
      </c>
      <c r="AJ35" s="49">
        <v>0.15</v>
      </c>
      <c r="AK35" s="49">
        <v>0.16</v>
      </c>
      <c r="AL35" s="50">
        <v>0.14000000000000001</v>
      </c>
      <c r="AM35" s="50">
        <v>0.14000000000000001</v>
      </c>
      <c r="AN35" s="50">
        <v>0.13</v>
      </c>
      <c r="AO35" s="50">
        <v>0.12</v>
      </c>
      <c r="AP35" s="50">
        <v>0.12</v>
      </c>
      <c r="AQ35" s="50">
        <v>0.13</v>
      </c>
      <c r="AR35" s="50">
        <v>0.14000000000000001</v>
      </c>
      <c r="AS35" s="50">
        <v>0.14000000000000001</v>
      </c>
      <c r="AT35" s="50">
        <v>0.15</v>
      </c>
      <c r="AU35" s="50">
        <v>0.14000000000000001</v>
      </c>
      <c r="AV35" s="50">
        <v>0.15</v>
      </c>
      <c r="AW35" s="50">
        <v>0.15</v>
      </c>
      <c r="AX35" s="50">
        <v>0.15</v>
      </c>
      <c r="AY35" s="50">
        <v>0.17</v>
      </c>
      <c r="AZ35" s="50">
        <v>0.16</v>
      </c>
      <c r="BA35" s="50">
        <v>0.17</v>
      </c>
      <c r="BB35" s="50">
        <v>0.16</v>
      </c>
      <c r="BC35" s="50">
        <v>0.15</v>
      </c>
      <c r="BD35" s="50">
        <v>0.15</v>
      </c>
      <c r="BE35" s="50">
        <v>0.15</v>
      </c>
      <c r="BF35" s="50">
        <v>0.16</v>
      </c>
      <c r="BG35" s="50">
        <v>0.16</v>
      </c>
      <c r="BH35" s="50">
        <v>0.17</v>
      </c>
      <c r="BI35" s="50">
        <v>0.18</v>
      </c>
      <c r="BJ35" s="50">
        <v>0.19</v>
      </c>
      <c r="BK35" s="50">
        <v>0.2</v>
      </c>
      <c r="BL35" s="50">
        <v>0.22</v>
      </c>
      <c r="BM35" s="50">
        <v>0.22</v>
      </c>
      <c r="BN35" s="50">
        <v>0.21</v>
      </c>
      <c r="BO35" s="50">
        <v>0.22</v>
      </c>
      <c r="BP35" s="50">
        <v>0.22</v>
      </c>
      <c r="BQ35" s="50">
        <v>0.24</v>
      </c>
      <c r="BR35" s="50">
        <v>0.24</v>
      </c>
      <c r="BS35" s="50">
        <v>0.26</v>
      </c>
      <c r="BT35" s="50">
        <v>0.24</v>
      </c>
      <c r="BU35" s="50">
        <v>0.26</v>
      </c>
      <c r="BV35" s="50">
        <v>0.3</v>
      </c>
      <c r="BW35" s="50">
        <v>0.32</v>
      </c>
      <c r="BX35" s="50">
        <v>0.31</v>
      </c>
      <c r="BY35" s="51">
        <v>0.28999999999999998</v>
      </c>
      <c r="BZ35" s="51">
        <v>0.32</v>
      </c>
      <c r="CA35" s="51">
        <v>0.28999999999999998</v>
      </c>
      <c r="CB35" s="51">
        <v>0.28999999999999998</v>
      </c>
      <c r="CC35" s="51">
        <v>0.28999999999999998</v>
      </c>
      <c r="CD35" s="51">
        <v>0.3</v>
      </c>
      <c r="CE35" s="51">
        <v>0.28999999999999998</v>
      </c>
      <c r="CF35" s="51">
        <v>0.28000000000000003</v>
      </c>
      <c r="CG35" s="51">
        <v>0.31</v>
      </c>
      <c r="CH35" s="51">
        <v>0.3</v>
      </c>
      <c r="CI35" s="51">
        <v>0.28000000000000003</v>
      </c>
      <c r="CJ35" s="51">
        <v>0.28999999999999998</v>
      </c>
      <c r="CK35" s="51">
        <v>0.3</v>
      </c>
      <c r="CL35" s="51">
        <v>0.32</v>
      </c>
      <c r="CM35" s="51">
        <v>0.36</v>
      </c>
      <c r="CN35" s="51">
        <v>0.37</v>
      </c>
      <c r="CO35" s="51">
        <v>0.43</v>
      </c>
      <c r="CP35" s="51">
        <v>0.42</v>
      </c>
      <c r="CQ35" s="51">
        <v>0.43</v>
      </c>
      <c r="CR35" s="51">
        <v>0.45</v>
      </c>
      <c r="CS35" s="51">
        <v>0.41</v>
      </c>
      <c r="CT35" s="51">
        <v>0.4</v>
      </c>
      <c r="CU35" s="51">
        <v>0.35</v>
      </c>
      <c r="CV35" s="51">
        <v>0.38</v>
      </c>
      <c r="CW35" s="51">
        <v>0.36</v>
      </c>
      <c r="CX35" s="51">
        <v>0.36</v>
      </c>
      <c r="CY35" s="51">
        <v>0.35</v>
      </c>
      <c r="CZ35" s="51">
        <v>0.34</v>
      </c>
      <c r="DA35" s="51">
        <v>0.34</v>
      </c>
      <c r="DB35" s="51">
        <v>0.28999999999999998</v>
      </c>
      <c r="DC35" s="51">
        <v>0.28000000000000003</v>
      </c>
      <c r="DD35" s="51">
        <v>0.25</v>
      </c>
      <c r="DE35" s="51">
        <v>0.22</v>
      </c>
      <c r="DF35" s="51">
        <v>0.26</v>
      </c>
      <c r="DG35" s="51">
        <v>0.28000000000000003</v>
      </c>
      <c r="DH35" s="51">
        <v>0.24</v>
      </c>
      <c r="DI35" s="51">
        <v>0.28000000000000003</v>
      </c>
      <c r="DJ35" s="51">
        <v>1.43</v>
      </c>
      <c r="DK35" s="51">
        <v>1.32</v>
      </c>
      <c r="DL35" s="52">
        <v>1.36</v>
      </c>
      <c r="DM35" s="52">
        <v>1.68</v>
      </c>
      <c r="DN35" s="52">
        <v>1.57</v>
      </c>
      <c r="DO35" s="52">
        <v>1.75</v>
      </c>
      <c r="DP35" s="52">
        <v>1.65</v>
      </c>
      <c r="DQ35" s="52">
        <v>1.67</v>
      </c>
      <c r="DR35" s="52">
        <v>1.71</v>
      </c>
      <c r="DS35" s="52">
        <v>1.77</v>
      </c>
      <c r="DT35" s="52">
        <v>1.7</v>
      </c>
      <c r="DU35" s="52">
        <v>1.7</v>
      </c>
      <c r="DV35" s="52">
        <v>1.76</v>
      </c>
      <c r="DW35" s="52">
        <v>1.5</v>
      </c>
      <c r="DX35" s="52">
        <v>1.53</v>
      </c>
      <c r="DY35" s="52">
        <v>1.53</v>
      </c>
      <c r="DZ35" s="52">
        <v>1.48</v>
      </c>
      <c r="EA35" s="52">
        <v>1.47</v>
      </c>
      <c r="EB35" s="52">
        <v>1.41</v>
      </c>
      <c r="EC35" s="52">
        <v>1.42</v>
      </c>
      <c r="ED35" s="52">
        <v>1.63</v>
      </c>
      <c r="EE35" s="52">
        <v>1.53</v>
      </c>
      <c r="EF35" s="52">
        <v>1.43</v>
      </c>
      <c r="EG35" s="52">
        <v>1.5</v>
      </c>
      <c r="EH35" s="52">
        <v>1.46</v>
      </c>
      <c r="EI35" s="52">
        <v>1.43</v>
      </c>
      <c r="EJ35" s="52">
        <v>1.54</v>
      </c>
      <c r="EK35" s="52">
        <v>1.55</v>
      </c>
      <c r="EL35" s="52">
        <v>1.51</v>
      </c>
      <c r="EM35" s="52">
        <v>1.48</v>
      </c>
      <c r="EN35" s="52">
        <v>1.55</v>
      </c>
      <c r="EO35" s="52">
        <v>1.61</v>
      </c>
      <c r="EP35" s="52">
        <v>1.73</v>
      </c>
      <c r="EQ35" s="52">
        <v>1.78</v>
      </c>
      <c r="ER35" s="52">
        <v>1.76</v>
      </c>
      <c r="ES35" s="52">
        <v>1.8</v>
      </c>
      <c r="ET35" s="52">
        <v>1.82</v>
      </c>
      <c r="EU35" s="52">
        <v>1.78</v>
      </c>
      <c r="EV35" s="52">
        <v>1.82</v>
      </c>
      <c r="EW35" s="52">
        <v>1.9</v>
      </c>
      <c r="EX35" s="52">
        <v>1.85</v>
      </c>
      <c r="EY35" s="53">
        <v>1.91</v>
      </c>
      <c r="EZ35" s="53">
        <v>1.89</v>
      </c>
      <c r="FA35" s="53">
        <v>1.91</v>
      </c>
      <c r="FB35" s="53">
        <v>1.91</v>
      </c>
      <c r="FC35" s="53">
        <v>1.78</v>
      </c>
      <c r="FD35" s="53">
        <v>1.86</v>
      </c>
      <c r="FE35" s="53">
        <v>1.78</v>
      </c>
      <c r="FF35" s="53">
        <v>1.71</v>
      </c>
      <c r="FG35" s="53">
        <v>1.74</v>
      </c>
      <c r="FH35" s="53">
        <v>1.64</v>
      </c>
      <c r="FI35" s="53">
        <v>1.66</v>
      </c>
      <c r="FJ35" s="53">
        <v>1.77</v>
      </c>
      <c r="FK35" s="53">
        <v>1.76</v>
      </c>
      <c r="FL35" s="53">
        <v>1.76</v>
      </c>
      <c r="FM35" s="53">
        <v>1.76</v>
      </c>
      <c r="FN35" s="53">
        <v>1.72</v>
      </c>
      <c r="FO35" s="53">
        <v>1.66</v>
      </c>
      <c r="FP35" s="53">
        <v>1.65</v>
      </c>
      <c r="FQ35" s="53">
        <v>1.64</v>
      </c>
      <c r="FR35" s="53">
        <v>1.69</v>
      </c>
      <c r="FS35" s="53">
        <v>1.73</v>
      </c>
      <c r="FT35" s="53">
        <v>1.67</v>
      </c>
      <c r="FU35" s="53">
        <v>1.78</v>
      </c>
      <c r="FV35" s="53">
        <v>1.75</v>
      </c>
      <c r="FW35" s="53">
        <v>1.69</v>
      </c>
      <c r="FX35" s="53">
        <v>1.6</v>
      </c>
      <c r="FY35" s="53">
        <v>1.54</v>
      </c>
      <c r="FZ35" s="53">
        <v>1.54</v>
      </c>
      <c r="GA35" s="53">
        <v>1.63</v>
      </c>
      <c r="GB35" s="53">
        <v>1.57</v>
      </c>
      <c r="GC35" s="53">
        <v>1.63</v>
      </c>
      <c r="GD35" s="53">
        <v>1.69</v>
      </c>
      <c r="GE35" s="53">
        <v>1.58</v>
      </c>
      <c r="GF35" s="53">
        <v>1.54</v>
      </c>
      <c r="GG35" s="53">
        <v>1.41</v>
      </c>
      <c r="GH35" s="53">
        <v>1.44</v>
      </c>
      <c r="GI35" s="53">
        <v>1.53</v>
      </c>
      <c r="GJ35" s="53">
        <v>1.58</v>
      </c>
      <c r="GK35" s="53">
        <v>1.55</v>
      </c>
      <c r="GL35" s="53">
        <v>1.54</v>
      </c>
      <c r="GM35" s="54">
        <v>1.57203510960228</v>
      </c>
      <c r="GN35" s="54">
        <v>1.5559490918308501</v>
      </c>
      <c r="GO35" s="54">
        <v>1.6519719597934699</v>
      </c>
      <c r="GP35" s="54">
        <v>1.63141426981927</v>
      </c>
      <c r="GQ35" s="54">
        <v>1.55995856919665</v>
      </c>
      <c r="GR35" s="54">
        <v>1.56264235450071</v>
      </c>
      <c r="GS35" s="54">
        <v>1.58955729731004</v>
      </c>
      <c r="GT35" s="54">
        <v>1.6383119789</v>
      </c>
      <c r="GU35" s="54">
        <v>1.66329535947304</v>
      </c>
      <c r="GV35" s="54">
        <v>1.6172975164999699</v>
      </c>
      <c r="GW35" s="54">
        <v>1.5603336022281</v>
      </c>
      <c r="GX35" s="54">
        <v>1.52017077778325</v>
      </c>
      <c r="GY35" s="54">
        <v>1.60154118995808</v>
      </c>
      <c r="GZ35" s="54">
        <v>1.5998688284509599</v>
      </c>
      <c r="HA35" s="54">
        <v>1.6678687039364699</v>
      </c>
      <c r="HB35" s="54">
        <v>1.6706524428364</v>
      </c>
      <c r="HC35" s="54">
        <v>1.7621860813874799</v>
      </c>
      <c r="HD35" s="54">
        <v>1.7642220043268599</v>
      </c>
      <c r="HE35" s="54">
        <v>1.7550067431944301</v>
      </c>
      <c r="HF35" s="54">
        <v>1.71608397061606</v>
      </c>
      <c r="HG35" s="54">
        <v>1.73092285133235</v>
      </c>
      <c r="HH35" s="54">
        <v>1.8420480824674701</v>
      </c>
      <c r="HI35" s="54">
        <v>1.7950008726153599</v>
      </c>
      <c r="HJ35" s="54">
        <v>1.8133286452317301</v>
      </c>
      <c r="HK35" s="54">
        <v>1.79198928521711</v>
      </c>
      <c r="HL35" s="54">
        <v>1.74643558523751</v>
      </c>
      <c r="HM35" s="54">
        <v>1.87138290236713</v>
      </c>
      <c r="HN35" s="54">
        <v>1.8863750409806099</v>
      </c>
      <c r="HO35" s="54">
        <v>1.7925808071789699</v>
      </c>
      <c r="HP35" s="54">
        <v>1.66876041252688</v>
      </c>
      <c r="HQ35" s="54">
        <v>1.61519371581698</v>
      </c>
      <c r="HR35" s="54">
        <v>1.64602442390318</v>
      </c>
      <c r="HS35" s="54">
        <v>1.65258988238011</v>
      </c>
      <c r="HT35" s="54">
        <v>1.5266651665482101</v>
      </c>
      <c r="HU35" s="54">
        <v>1.5722081786555899</v>
      </c>
      <c r="HV35" s="54">
        <v>1.6771669242565399</v>
      </c>
      <c r="HW35" s="54">
        <v>1.7159105287308201</v>
      </c>
      <c r="HX35" s="54">
        <v>1.58576695393656</v>
      </c>
      <c r="HY35" s="54">
        <v>1.51985123890784</v>
      </c>
      <c r="HZ35" s="54">
        <v>1.4820609745845601</v>
      </c>
      <c r="IA35" s="54">
        <v>1.4118507108501399</v>
      </c>
      <c r="IB35" s="54">
        <v>1.4566577658455699</v>
      </c>
      <c r="IC35" s="54">
        <v>1.3638795017575001</v>
      </c>
      <c r="ID35" s="54">
        <v>1.3295417396324301</v>
      </c>
      <c r="IE35" s="54">
        <v>1.39942285296466</v>
      </c>
      <c r="IF35" s="54">
        <v>1.42773700525033</v>
      </c>
      <c r="IG35" s="54">
        <v>1.3616136443124101</v>
      </c>
      <c r="IH35" s="54">
        <v>1.44179604777503</v>
      </c>
      <c r="II35" s="54">
        <v>1.37512190521203</v>
      </c>
      <c r="IJ35" s="54">
        <v>1.39038758752731</v>
      </c>
      <c r="IK35" s="54">
        <v>1.42615284086849</v>
      </c>
      <c r="IL35" s="54">
        <v>1.44555184019981</v>
      </c>
      <c r="IM35" s="54">
        <v>1.3559010298196399</v>
      </c>
      <c r="IN35" s="54">
        <v>1.4134556462808801</v>
      </c>
      <c r="IO35" s="54">
        <v>1.4395419682475701</v>
      </c>
      <c r="IP35" s="54">
        <v>1.39797565987498</v>
      </c>
      <c r="IQ35" s="54">
        <v>1.4818558883083</v>
      </c>
      <c r="IR35" s="54">
        <v>1.54769467629017</v>
      </c>
      <c r="IS35" s="54">
        <v>1.6328406031053899</v>
      </c>
      <c r="IT35" s="54">
        <v>1.8039936968055601</v>
      </c>
      <c r="IU35" s="54">
        <v>1.8255238951486901</v>
      </c>
      <c r="IV35" s="54">
        <v>1.7824575105778599</v>
      </c>
      <c r="IW35" s="54">
        <v>1.7343666274510201</v>
      </c>
      <c r="IX35" s="54">
        <v>1.7134501455405899</v>
      </c>
      <c r="IY35" s="55">
        <v>1.70543594290064</v>
      </c>
      <c r="IZ35" s="55">
        <v>1.70480225731213</v>
      </c>
      <c r="JA35" s="55">
        <v>1.60142220283442</v>
      </c>
      <c r="JB35" s="58" t="str">
        <f t="shared" si="54"/>
        <v>South Korea</v>
      </c>
    </row>
    <row r="36" spans="1:262" x14ac:dyDescent="0.25">
      <c r="A36" s="48" t="s">
        <v>485</v>
      </c>
      <c r="B36" s="49">
        <v>0.32</v>
      </c>
      <c r="C36" s="49">
        <v>0.32</v>
      </c>
      <c r="D36" s="49">
        <v>0.38</v>
      </c>
      <c r="E36" s="49">
        <v>0.34</v>
      </c>
      <c r="F36" s="49">
        <v>0.34</v>
      </c>
      <c r="G36" s="49">
        <v>0.34</v>
      </c>
      <c r="H36" s="49">
        <v>0.35</v>
      </c>
      <c r="I36" s="49">
        <v>0.34</v>
      </c>
      <c r="J36" s="49">
        <v>0.34</v>
      </c>
      <c r="K36" s="49">
        <v>0.33</v>
      </c>
      <c r="L36" s="49">
        <v>0.34</v>
      </c>
      <c r="M36" s="49">
        <v>0.33</v>
      </c>
      <c r="N36" s="49">
        <v>0.35</v>
      </c>
      <c r="O36" s="49">
        <v>0.33</v>
      </c>
      <c r="P36" s="49">
        <v>0.34</v>
      </c>
      <c r="Q36" s="49">
        <v>0.33</v>
      </c>
      <c r="R36" s="49">
        <v>0.33</v>
      </c>
      <c r="S36" s="49">
        <v>0.32</v>
      </c>
      <c r="T36" s="49">
        <v>0.32</v>
      </c>
      <c r="U36" s="49">
        <v>0.3</v>
      </c>
      <c r="V36" s="49">
        <v>0.32</v>
      </c>
      <c r="W36" s="49">
        <v>0.28999999999999998</v>
      </c>
      <c r="X36" s="49">
        <v>0.27</v>
      </c>
      <c r="Y36" s="49">
        <v>0.26</v>
      </c>
      <c r="Z36" s="49">
        <v>0.26</v>
      </c>
      <c r="AA36" s="49">
        <v>0.25</v>
      </c>
      <c r="AB36" s="49">
        <v>0.24</v>
      </c>
      <c r="AC36" s="49">
        <v>0.26</v>
      </c>
      <c r="AD36" s="49">
        <v>0.27</v>
      </c>
      <c r="AE36" s="49">
        <v>0.28000000000000003</v>
      </c>
      <c r="AF36" s="49">
        <v>0.28000000000000003</v>
      </c>
      <c r="AG36" s="49">
        <v>0.27</v>
      </c>
      <c r="AH36" s="49">
        <v>0.26</v>
      </c>
      <c r="AI36" s="49">
        <v>0.22</v>
      </c>
      <c r="AJ36" s="49">
        <v>0.23</v>
      </c>
      <c r="AK36" s="49">
        <v>0.24</v>
      </c>
      <c r="AL36" s="50">
        <v>0.24</v>
      </c>
      <c r="AM36" s="50">
        <v>0.23</v>
      </c>
      <c r="AN36" s="50">
        <v>0.22</v>
      </c>
      <c r="AO36" s="50">
        <v>0.2</v>
      </c>
      <c r="AP36" s="50">
        <v>0.21</v>
      </c>
      <c r="AQ36" s="50">
        <v>0.22</v>
      </c>
      <c r="AR36" s="50">
        <v>0.22</v>
      </c>
      <c r="AS36" s="50">
        <v>0.23</v>
      </c>
      <c r="AT36" s="50">
        <v>0.23</v>
      </c>
      <c r="AU36" s="50">
        <v>0.23</v>
      </c>
      <c r="AV36" s="50">
        <v>0.23</v>
      </c>
      <c r="AW36" s="50">
        <v>0.24</v>
      </c>
      <c r="AX36" s="50">
        <v>0.26</v>
      </c>
      <c r="AY36" s="50">
        <v>0.27</v>
      </c>
      <c r="AZ36" s="50">
        <v>0.25</v>
      </c>
      <c r="BA36" s="50">
        <v>0.24</v>
      </c>
      <c r="BB36" s="50">
        <v>0.24</v>
      </c>
      <c r="BC36" s="50">
        <v>0.25</v>
      </c>
      <c r="BD36" s="50">
        <v>0.27</v>
      </c>
      <c r="BE36" s="50">
        <v>0.26</v>
      </c>
      <c r="BF36" s="50">
        <v>0.27</v>
      </c>
      <c r="BG36" s="50">
        <v>0.28000000000000003</v>
      </c>
      <c r="BH36" s="50">
        <v>0.28000000000000003</v>
      </c>
      <c r="BI36" s="50">
        <v>0.3</v>
      </c>
      <c r="BJ36" s="50">
        <v>0.31</v>
      </c>
      <c r="BK36" s="50">
        <v>0.31</v>
      </c>
      <c r="BL36" s="50">
        <v>0.32</v>
      </c>
      <c r="BM36" s="50">
        <v>0.32</v>
      </c>
      <c r="BN36" s="50">
        <v>0.31</v>
      </c>
      <c r="BO36" s="50">
        <v>0.31</v>
      </c>
      <c r="BP36" s="50">
        <v>0.32</v>
      </c>
      <c r="BQ36" s="50">
        <v>0.38</v>
      </c>
      <c r="BR36" s="50">
        <v>0.4</v>
      </c>
      <c r="BS36" s="50">
        <v>0.4</v>
      </c>
      <c r="BT36" s="50">
        <v>0.38</v>
      </c>
      <c r="BU36" s="50">
        <v>0.39</v>
      </c>
      <c r="BV36" s="50">
        <v>0.41</v>
      </c>
      <c r="BW36" s="50">
        <v>0.43</v>
      </c>
      <c r="BX36" s="50">
        <v>0.42</v>
      </c>
      <c r="BY36" s="51">
        <v>0.43</v>
      </c>
      <c r="BZ36" s="51">
        <v>0.46</v>
      </c>
      <c r="CA36" s="51">
        <v>0.44</v>
      </c>
      <c r="CB36" s="51">
        <v>0.44</v>
      </c>
      <c r="CC36" s="51">
        <v>0.47</v>
      </c>
      <c r="CD36" s="51">
        <v>0.47</v>
      </c>
      <c r="CE36" s="51">
        <v>0.45</v>
      </c>
      <c r="CF36" s="51">
        <v>0.45</v>
      </c>
      <c r="CG36" s="51">
        <v>0.46</v>
      </c>
      <c r="CH36" s="51">
        <v>0.46</v>
      </c>
      <c r="CI36" s="51">
        <v>0.45</v>
      </c>
      <c r="CJ36" s="51">
        <v>0.44</v>
      </c>
      <c r="CK36" s="51">
        <v>0.45</v>
      </c>
      <c r="CL36" s="51">
        <v>0.46</v>
      </c>
      <c r="CM36" s="51">
        <v>0.46</v>
      </c>
      <c r="CN36" s="51">
        <v>0.47</v>
      </c>
      <c r="CO36" s="51">
        <v>0.46</v>
      </c>
      <c r="CP36" s="51">
        <v>0.45</v>
      </c>
      <c r="CQ36" s="51">
        <v>0.47</v>
      </c>
      <c r="CR36" s="51">
        <v>0.46</v>
      </c>
      <c r="CS36" s="51">
        <v>0.42</v>
      </c>
      <c r="CT36" s="51">
        <v>0.42</v>
      </c>
      <c r="CU36" s="51">
        <v>0.37</v>
      </c>
      <c r="CV36" s="51">
        <v>0.39</v>
      </c>
      <c r="CW36" s="51">
        <v>0.39</v>
      </c>
      <c r="CX36" s="51">
        <v>0.39</v>
      </c>
      <c r="CY36" s="51">
        <v>0.39</v>
      </c>
      <c r="CZ36" s="51">
        <v>0.37</v>
      </c>
      <c r="DA36" s="51">
        <v>0.36</v>
      </c>
      <c r="DB36" s="51">
        <v>0.35</v>
      </c>
      <c r="DC36" s="51">
        <v>0.28000000000000003</v>
      </c>
      <c r="DD36" s="51">
        <v>0.25</v>
      </c>
      <c r="DE36" s="51">
        <v>0.25</v>
      </c>
      <c r="DF36" s="51">
        <v>0.26</v>
      </c>
      <c r="DG36" s="51">
        <v>0.26</v>
      </c>
      <c r="DH36" s="51">
        <v>0.23</v>
      </c>
      <c r="DI36" s="51">
        <v>0.22</v>
      </c>
      <c r="DJ36" s="51">
        <v>1.71</v>
      </c>
      <c r="DK36" s="51">
        <v>1.76</v>
      </c>
      <c r="DL36" s="52">
        <v>1.68</v>
      </c>
      <c r="DM36" s="52">
        <v>1.71</v>
      </c>
      <c r="DN36" s="52">
        <v>1.74</v>
      </c>
      <c r="DO36" s="52">
        <v>1.78</v>
      </c>
      <c r="DP36" s="52">
        <v>1.82</v>
      </c>
      <c r="DQ36" s="52">
        <v>1.77</v>
      </c>
      <c r="DR36" s="52">
        <v>1.75</v>
      </c>
      <c r="DS36" s="52">
        <v>1.8</v>
      </c>
      <c r="DT36" s="52">
        <v>1.7</v>
      </c>
      <c r="DU36" s="52">
        <v>1.71</v>
      </c>
      <c r="DV36" s="52">
        <v>1.75</v>
      </c>
      <c r="DW36" s="52">
        <v>1.64</v>
      </c>
      <c r="DX36" s="52">
        <v>1.67</v>
      </c>
      <c r="DY36" s="52">
        <v>1.69</v>
      </c>
      <c r="DZ36" s="52">
        <v>1.66</v>
      </c>
      <c r="EA36" s="52">
        <v>1.71</v>
      </c>
      <c r="EB36" s="52">
        <v>1.71</v>
      </c>
      <c r="EC36" s="52">
        <v>1.57</v>
      </c>
      <c r="ED36" s="52">
        <v>1.6</v>
      </c>
      <c r="EE36" s="52">
        <v>1.65</v>
      </c>
      <c r="EF36" s="52">
        <v>1.67</v>
      </c>
      <c r="EG36" s="52">
        <v>1.7</v>
      </c>
      <c r="EH36" s="52">
        <v>1.7</v>
      </c>
      <c r="EI36" s="52">
        <v>1.55</v>
      </c>
      <c r="EJ36" s="52">
        <v>1.61</v>
      </c>
      <c r="EK36" s="52">
        <v>1.62</v>
      </c>
      <c r="EL36" s="52">
        <v>1.56</v>
      </c>
      <c r="EM36" s="52">
        <v>1.56</v>
      </c>
      <c r="EN36" s="52">
        <v>1.61</v>
      </c>
      <c r="EO36" s="52">
        <v>1.58</v>
      </c>
      <c r="EP36" s="52">
        <v>1.6</v>
      </c>
      <c r="EQ36" s="52">
        <v>1.52</v>
      </c>
      <c r="ER36" s="52">
        <v>1.52</v>
      </c>
      <c r="ES36" s="52">
        <v>1.47</v>
      </c>
      <c r="ET36" s="52">
        <v>1.46</v>
      </c>
      <c r="EU36" s="52">
        <v>1.41</v>
      </c>
      <c r="EV36" s="52">
        <v>1.44</v>
      </c>
      <c r="EW36" s="52">
        <v>1.48</v>
      </c>
      <c r="EX36" s="52">
        <v>1.5</v>
      </c>
      <c r="EY36" s="53">
        <v>1.46</v>
      </c>
      <c r="EZ36" s="53">
        <v>1.48</v>
      </c>
      <c r="FA36" s="53">
        <v>1.46</v>
      </c>
      <c r="FB36" s="53">
        <v>1.49</v>
      </c>
      <c r="FC36" s="53">
        <v>1.5</v>
      </c>
      <c r="FD36" s="53">
        <v>1.43</v>
      </c>
      <c r="FE36" s="53">
        <v>1.3</v>
      </c>
      <c r="FF36" s="53">
        <v>1.32</v>
      </c>
      <c r="FG36" s="53">
        <v>1.33</v>
      </c>
      <c r="FH36" s="53">
        <v>1.28</v>
      </c>
      <c r="FI36" s="53">
        <v>1.34</v>
      </c>
      <c r="FJ36" s="53">
        <v>1.33</v>
      </c>
      <c r="FK36" s="53">
        <v>1.31</v>
      </c>
      <c r="FL36" s="53">
        <v>1.3</v>
      </c>
      <c r="FM36" s="53">
        <v>1.3</v>
      </c>
      <c r="FN36" s="53">
        <v>1.33</v>
      </c>
      <c r="FO36" s="53">
        <v>1.32</v>
      </c>
      <c r="FP36" s="53">
        <v>1.34</v>
      </c>
      <c r="FQ36" s="53">
        <v>1.33</v>
      </c>
      <c r="FR36" s="53">
        <v>1.42</v>
      </c>
      <c r="FS36" s="53">
        <v>1.37</v>
      </c>
      <c r="FT36" s="53">
        <v>1.4</v>
      </c>
      <c r="FU36" s="53">
        <v>1.39</v>
      </c>
      <c r="FV36" s="53">
        <v>1.36</v>
      </c>
      <c r="FW36" s="53">
        <v>1.36</v>
      </c>
      <c r="FX36" s="53">
        <v>1.32</v>
      </c>
      <c r="FY36" s="53">
        <v>1.29</v>
      </c>
      <c r="FZ36" s="53">
        <v>1.28</v>
      </c>
      <c r="GA36" s="53">
        <v>1.23</v>
      </c>
      <c r="GB36" s="53">
        <v>1.26</v>
      </c>
      <c r="GC36" s="53">
        <v>1.23</v>
      </c>
      <c r="GD36" s="53">
        <v>1.25</v>
      </c>
      <c r="GE36" s="53">
        <v>1.23</v>
      </c>
      <c r="GF36" s="53">
        <v>1.1599999999999999</v>
      </c>
      <c r="GG36" s="53">
        <v>1.19</v>
      </c>
      <c r="GH36" s="53">
        <v>1.19</v>
      </c>
      <c r="GI36" s="53">
        <v>1.1499999999999999</v>
      </c>
      <c r="GJ36" s="53">
        <v>1.17</v>
      </c>
      <c r="GK36" s="53">
        <v>1.1499999999999999</v>
      </c>
      <c r="GL36" s="53">
        <v>1.1299999999999999</v>
      </c>
      <c r="GM36" s="54">
        <v>1.14386186040716</v>
      </c>
      <c r="GN36" s="54">
        <v>1.2665940070686801</v>
      </c>
      <c r="GO36" s="54">
        <v>1.2830943485872801</v>
      </c>
      <c r="GP36" s="54">
        <v>1.2948905290863799</v>
      </c>
      <c r="GQ36" s="54">
        <v>1.23668110785323</v>
      </c>
      <c r="GR36" s="54">
        <v>1.3147171731851099</v>
      </c>
      <c r="GS36" s="54">
        <v>1.27567976641685</v>
      </c>
      <c r="GT36" s="54">
        <v>1.2712540083105901</v>
      </c>
      <c r="GU36" s="54">
        <v>1.3085379215451101</v>
      </c>
      <c r="GV36" s="54">
        <v>1.35413853680032</v>
      </c>
      <c r="GW36" s="54">
        <v>1.3317265948344701</v>
      </c>
      <c r="GX36" s="54">
        <v>1.4310146619599899</v>
      </c>
      <c r="GY36" s="54">
        <v>1.39869241916684</v>
      </c>
      <c r="GZ36" s="54">
        <v>1.3477954267091801</v>
      </c>
      <c r="HA36" s="54">
        <v>1.3922292945743999</v>
      </c>
      <c r="HB36" s="54">
        <v>1.3877450898039601</v>
      </c>
      <c r="HC36" s="54">
        <v>1.4057021951562401</v>
      </c>
      <c r="HD36" s="54">
        <v>1.3924566143906301</v>
      </c>
      <c r="HE36" s="54">
        <v>1.4500326184757999</v>
      </c>
      <c r="HF36" s="54">
        <v>1.4367972476678801</v>
      </c>
      <c r="HG36" s="54">
        <v>1.5036775955131001</v>
      </c>
      <c r="HH36" s="54">
        <v>1.5029243991682799</v>
      </c>
      <c r="HI36" s="54">
        <v>1.44201202524741</v>
      </c>
      <c r="HJ36" s="54">
        <v>1.4690269657574599</v>
      </c>
      <c r="HK36" s="54">
        <v>1.4906047834310701</v>
      </c>
      <c r="HL36" s="54">
        <v>1.46036248426834</v>
      </c>
      <c r="HM36" s="54">
        <v>1.47402024084168</v>
      </c>
      <c r="HN36" s="54">
        <v>1.5347009055505501</v>
      </c>
      <c r="HO36" s="54">
        <v>1.4877680753770799</v>
      </c>
      <c r="HP36" s="54">
        <v>1.48969225107407</v>
      </c>
      <c r="HQ36" s="54">
        <v>1.4780950755020601</v>
      </c>
      <c r="HR36" s="54">
        <v>1.44026960359641</v>
      </c>
      <c r="HS36" s="54">
        <v>1.4411683207374399</v>
      </c>
      <c r="HT36" s="54">
        <v>1.4247480390207501</v>
      </c>
      <c r="HU36" s="54">
        <v>1.40243528753712</v>
      </c>
      <c r="HV36" s="54">
        <v>1.4410615902669299</v>
      </c>
      <c r="HW36" s="54">
        <v>1.43668728766459</v>
      </c>
      <c r="HX36" s="54">
        <v>1.4646629767378301</v>
      </c>
      <c r="HY36" s="54">
        <v>1.4561656757988</v>
      </c>
      <c r="HZ36" s="54">
        <v>1.46181841277837</v>
      </c>
      <c r="IA36" s="54">
        <v>1.4617631747419999</v>
      </c>
      <c r="IB36" s="54">
        <v>1.4044736045675501</v>
      </c>
      <c r="IC36" s="54">
        <v>1.46118667824367</v>
      </c>
      <c r="ID36" s="54">
        <v>1.4061331952356499</v>
      </c>
      <c r="IE36" s="54">
        <v>1.4613856596685999</v>
      </c>
      <c r="IF36" s="54">
        <v>1.4909533544200799</v>
      </c>
      <c r="IG36" s="54">
        <v>1.4717337276293501</v>
      </c>
      <c r="IH36" s="54">
        <v>1.4832083717244999</v>
      </c>
      <c r="II36" s="54">
        <v>1.4010624374801599</v>
      </c>
      <c r="IJ36" s="54">
        <v>1.3831205713263299</v>
      </c>
      <c r="IK36" s="54">
        <v>1.38812972448302</v>
      </c>
      <c r="IL36" s="54">
        <v>1.3187473359650701</v>
      </c>
      <c r="IM36" s="54">
        <v>1.33020556376928</v>
      </c>
      <c r="IN36" s="54">
        <v>1.35679587654045</v>
      </c>
      <c r="IO36" s="54">
        <v>1.3313102416613101</v>
      </c>
      <c r="IP36" s="54">
        <v>1.2949027925254699</v>
      </c>
      <c r="IQ36" s="54">
        <v>1.2601541337795801</v>
      </c>
      <c r="IR36" s="54">
        <v>1.3089453521013701</v>
      </c>
      <c r="IS36" s="54">
        <v>1.38978260717099</v>
      </c>
      <c r="IT36" s="54">
        <v>1.4047847458363401</v>
      </c>
      <c r="IU36" s="54">
        <v>1.45406697698256</v>
      </c>
      <c r="IV36" s="54">
        <v>1.5125361384803999</v>
      </c>
      <c r="IW36" s="54">
        <v>1.5233206208402501</v>
      </c>
      <c r="IX36" s="54">
        <v>1.50576399558522</v>
      </c>
      <c r="IY36" s="55">
        <v>1.5160841555928399</v>
      </c>
      <c r="IZ36" s="55">
        <v>1.4986573551000399</v>
      </c>
      <c r="JA36" s="55">
        <v>1.5454196813319601</v>
      </c>
      <c r="JB36" s="58" t="str">
        <f t="shared" si="54"/>
        <v>Netherlands</v>
      </c>
    </row>
    <row r="37" spans="1:262" x14ac:dyDescent="0.25">
      <c r="A37" s="48" t="s">
        <v>486</v>
      </c>
      <c r="B37" s="49">
        <v>0.11</v>
      </c>
      <c r="C37" s="49">
        <v>0.12</v>
      </c>
      <c r="D37" s="49">
        <v>0.13</v>
      </c>
      <c r="E37" s="49">
        <v>0.11</v>
      </c>
      <c r="F37" s="49">
        <v>0.1</v>
      </c>
      <c r="G37" s="49">
        <v>0.08</v>
      </c>
      <c r="H37" s="49">
        <v>0.09</v>
      </c>
      <c r="I37" s="49">
        <v>0.08</v>
      </c>
      <c r="J37" s="49">
        <v>0.09</v>
      </c>
      <c r="K37" s="49">
        <v>0.08</v>
      </c>
      <c r="L37" s="49">
        <v>0.09</v>
      </c>
      <c r="M37" s="49">
        <v>0.1</v>
      </c>
      <c r="N37" s="49">
        <v>0.1</v>
      </c>
      <c r="O37" s="49">
        <v>0.1</v>
      </c>
      <c r="P37" s="49">
        <v>0.11</v>
      </c>
      <c r="Q37" s="49">
        <v>0.1</v>
      </c>
      <c r="R37" s="49">
        <v>0.1</v>
      </c>
      <c r="S37" s="49">
        <v>0.1</v>
      </c>
      <c r="T37" s="49">
        <v>0.11</v>
      </c>
      <c r="U37" s="49">
        <v>0.1</v>
      </c>
      <c r="V37" s="49">
        <v>0.12</v>
      </c>
      <c r="W37" s="49">
        <v>0.11</v>
      </c>
      <c r="X37" s="49">
        <v>0.1</v>
      </c>
      <c r="Y37" s="49">
        <v>0.1</v>
      </c>
      <c r="Z37" s="49">
        <v>0.1</v>
      </c>
      <c r="AA37" s="49">
        <v>0.1</v>
      </c>
      <c r="AB37" s="49">
        <v>0.1</v>
      </c>
      <c r="AC37" s="49">
        <v>0.09</v>
      </c>
      <c r="AD37" s="49">
        <v>0.1</v>
      </c>
      <c r="AE37" s="49">
        <v>0.1</v>
      </c>
      <c r="AF37" s="49">
        <v>0.1</v>
      </c>
      <c r="AG37" s="49">
        <v>0.11</v>
      </c>
      <c r="AH37" s="49">
        <v>0.11</v>
      </c>
      <c r="AI37" s="49">
        <v>0.11</v>
      </c>
      <c r="AJ37" s="49">
        <v>0.1</v>
      </c>
      <c r="AK37" s="49">
        <v>0.1</v>
      </c>
      <c r="AL37" s="50">
        <v>0.11</v>
      </c>
      <c r="AM37" s="50">
        <v>0.11</v>
      </c>
      <c r="AN37" s="50">
        <v>0.11</v>
      </c>
      <c r="AO37" s="50">
        <v>0.1</v>
      </c>
      <c r="AP37" s="50">
        <v>0.08</v>
      </c>
      <c r="AQ37" s="50">
        <v>0.09</v>
      </c>
      <c r="AR37" s="50">
        <v>0.1</v>
      </c>
      <c r="AS37" s="50">
        <v>0.11</v>
      </c>
      <c r="AT37" s="50">
        <v>0.12</v>
      </c>
      <c r="AU37" s="50">
        <v>0.13</v>
      </c>
      <c r="AV37" s="50">
        <v>0.15</v>
      </c>
      <c r="AW37" s="50">
        <v>0.15</v>
      </c>
      <c r="AX37" s="50">
        <v>0.16</v>
      </c>
      <c r="AY37" s="50">
        <v>0.16</v>
      </c>
      <c r="AZ37" s="50">
        <v>0.15</v>
      </c>
      <c r="BA37" s="50">
        <v>0.15</v>
      </c>
      <c r="BB37" s="50">
        <v>0.16</v>
      </c>
      <c r="BC37" s="50">
        <v>0.14000000000000001</v>
      </c>
      <c r="BD37" s="50">
        <v>0.13</v>
      </c>
      <c r="BE37" s="50">
        <v>0.15</v>
      </c>
      <c r="BF37" s="50">
        <v>0.15</v>
      </c>
      <c r="BG37" s="50">
        <v>0.17</v>
      </c>
      <c r="BH37" s="50">
        <v>0.17</v>
      </c>
      <c r="BI37" s="50">
        <v>0.18</v>
      </c>
      <c r="BJ37" s="50">
        <v>0.2</v>
      </c>
      <c r="BK37" s="50">
        <v>0.19</v>
      </c>
      <c r="BL37" s="50">
        <v>0.19</v>
      </c>
      <c r="BM37" s="50">
        <v>0.18</v>
      </c>
      <c r="BN37" s="50">
        <v>0.19</v>
      </c>
      <c r="BO37" s="50">
        <v>0.2</v>
      </c>
      <c r="BP37" s="50">
        <v>0.21</v>
      </c>
      <c r="BQ37" s="50">
        <v>0.22</v>
      </c>
      <c r="BR37" s="50">
        <v>0.23</v>
      </c>
      <c r="BS37" s="50">
        <v>0.26</v>
      </c>
      <c r="BT37" s="50">
        <v>0.23</v>
      </c>
      <c r="BU37" s="50">
        <v>0.24</v>
      </c>
      <c r="BV37" s="50">
        <v>0.27</v>
      </c>
      <c r="BW37" s="50">
        <v>0.27</v>
      </c>
      <c r="BX37" s="50">
        <v>0.31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1">
        <v>0</v>
      </c>
      <c r="CK37" s="51">
        <v>0</v>
      </c>
      <c r="CL37" s="51">
        <v>0</v>
      </c>
      <c r="CM37" s="51">
        <v>0</v>
      </c>
      <c r="CN37" s="51">
        <v>0</v>
      </c>
      <c r="CO37" s="51">
        <v>0</v>
      </c>
      <c r="CP37" s="51">
        <v>0</v>
      </c>
      <c r="CQ37" s="51">
        <v>0</v>
      </c>
      <c r="CR37" s="51">
        <v>0</v>
      </c>
      <c r="CS37" s="51">
        <v>0</v>
      </c>
      <c r="CT37" s="51">
        <v>0</v>
      </c>
      <c r="CU37" s="51">
        <v>0</v>
      </c>
      <c r="CV37" s="51">
        <v>0</v>
      </c>
      <c r="CW37" s="51">
        <v>0</v>
      </c>
      <c r="CX37" s="51">
        <v>0</v>
      </c>
      <c r="CY37" s="51">
        <v>0</v>
      </c>
      <c r="CZ37" s="51">
        <v>0</v>
      </c>
      <c r="DA37" s="51">
        <v>0</v>
      </c>
      <c r="DB37" s="51">
        <v>0</v>
      </c>
      <c r="DC37" s="51">
        <v>0</v>
      </c>
      <c r="DD37" s="51">
        <v>0</v>
      </c>
      <c r="DE37" s="51">
        <v>0</v>
      </c>
      <c r="DF37" s="51">
        <v>0</v>
      </c>
      <c r="DG37" s="51">
        <v>0</v>
      </c>
      <c r="DH37" s="51">
        <v>0</v>
      </c>
      <c r="DI37" s="51">
        <v>0</v>
      </c>
      <c r="DJ37" s="51">
        <v>0</v>
      </c>
      <c r="DK37" s="51">
        <v>0</v>
      </c>
      <c r="DL37" s="52">
        <v>0.81</v>
      </c>
      <c r="DM37" s="52">
        <v>0.87</v>
      </c>
      <c r="DN37" s="52">
        <v>0.87</v>
      </c>
      <c r="DO37" s="52">
        <v>0.97</v>
      </c>
      <c r="DP37" s="52">
        <v>0.91</v>
      </c>
      <c r="DQ37" s="52">
        <v>0.92</v>
      </c>
      <c r="DR37" s="52">
        <v>1.02</v>
      </c>
      <c r="DS37" s="52">
        <v>0.9</v>
      </c>
      <c r="DT37" s="52">
        <v>0.93</v>
      </c>
      <c r="DU37" s="52">
        <v>0.96</v>
      </c>
      <c r="DV37" s="52">
        <v>0.97</v>
      </c>
      <c r="DW37" s="52">
        <v>1.06</v>
      </c>
      <c r="DX37" s="52">
        <v>1.05</v>
      </c>
      <c r="DY37" s="52">
        <v>1.02</v>
      </c>
      <c r="DZ37" s="52">
        <v>1.02</v>
      </c>
      <c r="EA37" s="52">
        <v>1.1100000000000001</v>
      </c>
      <c r="EB37" s="52">
        <v>1.0900000000000001</v>
      </c>
      <c r="EC37" s="52">
        <v>1.07</v>
      </c>
      <c r="ED37" s="52">
        <v>1.07</v>
      </c>
      <c r="EE37" s="52">
        <v>0.92</v>
      </c>
      <c r="EF37" s="52">
        <v>0.9</v>
      </c>
      <c r="EG37" s="52">
        <v>1.01</v>
      </c>
      <c r="EH37" s="52">
        <v>0.95</v>
      </c>
      <c r="EI37" s="52">
        <v>0.89</v>
      </c>
      <c r="EJ37" s="52">
        <v>0.95</v>
      </c>
      <c r="EK37" s="52">
        <v>0.96</v>
      </c>
      <c r="EL37" s="52">
        <v>0.9</v>
      </c>
      <c r="EM37" s="52">
        <v>0.9</v>
      </c>
      <c r="EN37" s="52">
        <v>0.93</v>
      </c>
      <c r="EO37" s="52">
        <v>0.82</v>
      </c>
      <c r="EP37" s="52">
        <v>0.76</v>
      </c>
      <c r="EQ37" s="52">
        <v>0.88</v>
      </c>
      <c r="ER37" s="52">
        <v>0.88</v>
      </c>
      <c r="ES37" s="52">
        <v>0.8</v>
      </c>
      <c r="ET37" s="52">
        <v>0.77</v>
      </c>
      <c r="EU37" s="52">
        <v>0.71</v>
      </c>
      <c r="EV37" s="52">
        <v>0.66</v>
      </c>
      <c r="EW37" s="52">
        <v>0.68</v>
      </c>
      <c r="EX37" s="52">
        <v>0.67</v>
      </c>
      <c r="EY37" s="53">
        <v>0.75</v>
      </c>
      <c r="EZ37" s="53">
        <v>0.73</v>
      </c>
      <c r="FA37" s="53">
        <v>0.77</v>
      </c>
      <c r="FB37" s="53">
        <v>0.77</v>
      </c>
      <c r="FC37" s="53">
        <v>0.79</v>
      </c>
      <c r="FD37" s="53">
        <v>0.74</v>
      </c>
      <c r="FE37" s="53">
        <v>0.74</v>
      </c>
      <c r="FF37" s="53">
        <v>0.76</v>
      </c>
      <c r="FG37" s="53">
        <v>0.73</v>
      </c>
      <c r="FH37" s="53">
        <v>0.69</v>
      </c>
      <c r="FI37" s="53">
        <v>0.63</v>
      </c>
      <c r="FJ37" s="53">
        <v>0.57999999999999996</v>
      </c>
      <c r="FK37" s="53">
        <v>0.59</v>
      </c>
      <c r="FL37" s="53">
        <v>0.65</v>
      </c>
      <c r="FM37" s="53">
        <v>0.62</v>
      </c>
      <c r="FN37" s="53">
        <v>0.63</v>
      </c>
      <c r="FO37" s="53">
        <v>0.61</v>
      </c>
      <c r="FP37" s="53">
        <v>0.63</v>
      </c>
      <c r="FQ37" s="53">
        <v>0.68</v>
      </c>
      <c r="FR37" s="53">
        <v>0.67</v>
      </c>
      <c r="FS37" s="53">
        <v>0.72</v>
      </c>
      <c r="FT37" s="53">
        <v>0.71</v>
      </c>
      <c r="FU37" s="53">
        <v>0.71</v>
      </c>
      <c r="FV37" s="53">
        <v>0.74</v>
      </c>
      <c r="FW37" s="53">
        <v>0.73</v>
      </c>
      <c r="FX37" s="53">
        <v>0.79</v>
      </c>
      <c r="FY37" s="53">
        <v>0.64</v>
      </c>
      <c r="FZ37" s="53">
        <v>0.6</v>
      </c>
      <c r="GA37" s="53">
        <v>0.65</v>
      </c>
      <c r="GB37" s="53">
        <v>0.65</v>
      </c>
      <c r="GC37" s="53">
        <v>0.66</v>
      </c>
      <c r="GD37" s="53">
        <v>0.63</v>
      </c>
      <c r="GE37" s="53">
        <v>0.63</v>
      </c>
      <c r="GF37" s="53">
        <v>0.74</v>
      </c>
      <c r="GG37" s="53">
        <v>0.74</v>
      </c>
      <c r="GH37" s="53">
        <v>0.73</v>
      </c>
      <c r="GI37" s="53">
        <v>0.76</v>
      </c>
      <c r="GJ37" s="53">
        <v>0.72</v>
      </c>
      <c r="GK37" s="53">
        <v>0.68</v>
      </c>
      <c r="GL37" s="53">
        <v>0.69</v>
      </c>
      <c r="GM37" s="54">
        <v>0.699821374383095</v>
      </c>
      <c r="GN37" s="54">
        <v>0.70503056208510095</v>
      </c>
      <c r="GO37" s="54">
        <v>0.74488698897385397</v>
      </c>
      <c r="GP37" s="54">
        <v>0.73533116277385402</v>
      </c>
      <c r="GQ37" s="54">
        <v>0.75648272368446401</v>
      </c>
      <c r="GR37" s="54">
        <v>0.758698368257406</v>
      </c>
      <c r="GS37" s="54">
        <v>0.73545679075400805</v>
      </c>
      <c r="GT37" s="54">
        <v>0.73357370115084897</v>
      </c>
      <c r="GU37" s="54">
        <v>0.78303624241911196</v>
      </c>
      <c r="GV37" s="54">
        <v>0.80700657650687702</v>
      </c>
      <c r="GW37" s="54">
        <v>0.75202417773979002</v>
      </c>
      <c r="GX37" s="54">
        <v>0.73682065900916305</v>
      </c>
      <c r="GY37" s="54">
        <v>0.72941043323243404</v>
      </c>
      <c r="GZ37" s="54">
        <v>0.76179879135867101</v>
      </c>
      <c r="HA37" s="54">
        <v>0.87866866560468604</v>
      </c>
      <c r="HB37" s="54">
        <v>0.86653157612893095</v>
      </c>
      <c r="HC37" s="54">
        <v>0.88974017840128194</v>
      </c>
      <c r="HD37" s="54">
        <v>0.90073682699248103</v>
      </c>
      <c r="HE37" s="54">
        <v>0.95209396490583298</v>
      </c>
      <c r="HF37" s="54">
        <v>0.92350722888411296</v>
      </c>
      <c r="HG37" s="54">
        <v>0.92159382769981302</v>
      </c>
      <c r="HH37" s="54">
        <v>0.96083583068537703</v>
      </c>
      <c r="HI37" s="54">
        <v>0.92125534749691396</v>
      </c>
      <c r="HJ37" s="54">
        <v>0.962552073500892</v>
      </c>
      <c r="HK37" s="54">
        <v>0.95516597180156104</v>
      </c>
      <c r="HL37" s="54">
        <v>0.94744354179146095</v>
      </c>
      <c r="HM37" s="54">
        <v>0.91426252431183797</v>
      </c>
      <c r="HN37" s="54">
        <v>0.91105761012390396</v>
      </c>
      <c r="HO37" s="54">
        <v>0.85090532052631795</v>
      </c>
      <c r="HP37" s="54">
        <v>0.86936112548552402</v>
      </c>
      <c r="HQ37" s="54">
        <v>0.904229517293209</v>
      </c>
      <c r="HR37" s="54">
        <v>2.3047551174424499E-2</v>
      </c>
      <c r="HS37" s="54">
        <v>0</v>
      </c>
      <c r="HT37" s="54">
        <v>0</v>
      </c>
      <c r="HU37" s="54">
        <v>0</v>
      </c>
      <c r="HV37" s="54">
        <v>0</v>
      </c>
      <c r="HW37" s="54"/>
      <c r="HX37" s="54"/>
      <c r="HY37" s="54"/>
      <c r="HZ37" s="54"/>
      <c r="IA37" s="54"/>
      <c r="IB37" s="54"/>
      <c r="IC37" s="54"/>
      <c r="ID37" s="54"/>
      <c r="IE37" s="54"/>
      <c r="IF37" s="54"/>
      <c r="IG37" s="54"/>
      <c r="IH37" s="54"/>
      <c r="II37" s="54"/>
      <c r="IJ37" s="54"/>
      <c r="IK37" s="54"/>
      <c r="IL37" s="54">
        <v>5.5953946879145199E-2</v>
      </c>
      <c r="IM37" s="54">
        <v>4.9023270190943602E-2</v>
      </c>
      <c r="IN37" s="54">
        <v>0.10319705756528399</v>
      </c>
      <c r="IO37" s="54">
        <v>0.112701436246797</v>
      </c>
      <c r="IP37" s="54">
        <v>0.106659285628117</v>
      </c>
      <c r="IQ37" s="54">
        <v>0.114933381089728</v>
      </c>
      <c r="IR37" s="54">
        <v>0.12080931716024899</v>
      </c>
      <c r="IS37" s="54">
        <v>0.28496716993780702</v>
      </c>
      <c r="IT37" s="54">
        <v>0.30220353319062199</v>
      </c>
      <c r="IU37" s="54">
        <v>0.28538635663471101</v>
      </c>
      <c r="IV37" s="54">
        <v>0.29083096951529003</v>
      </c>
      <c r="IW37" s="54">
        <v>0.29194309274225899</v>
      </c>
      <c r="IX37" s="54">
        <v>1.1984428391313999</v>
      </c>
      <c r="IY37" s="55">
        <v>1.2967249173494499</v>
      </c>
      <c r="IZ37" s="55">
        <v>1.26969998327005</v>
      </c>
      <c r="JA37" s="55">
        <v>1.27246245828885</v>
      </c>
      <c r="JB37" s="58" t="str">
        <f t="shared" si="54"/>
        <v>India</v>
      </c>
    </row>
    <row r="38" spans="1:262" x14ac:dyDescent="0.25">
      <c r="A38" s="48" t="s">
        <v>487</v>
      </c>
      <c r="B38" s="49">
        <v>0.12</v>
      </c>
      <c r="C38" s="49">
        <v>0.12</v>
      </c>
      <c r="D38" s="49">
        <v>0.12</v>
      </c>
      <c r="E38" s="49">
        <v>0.11</v>
      </c>
      <c r="F38" s="49">
        <v>0.11</v>
      </c>
      <c r="G38" s="49">
        <v>0.09</v>
      </c>
      <c r="H38" s="49">
        <v>0.09</v>
      </c>
      <c r="I38" s="49">
        <v>0.1</v>
      </c>
      <c r="J38" s="49">
        <v>0.11</v>
      </c>
      <c r="K38" s="49">
        <v>0.11</v>
      </c>
      <c r="L38" s="49">
        <v>0.11</v>
      </c>
      <c r="M38" s="49">
        <v>0.11</v>
      </c>
      <c r="N38" s="49">
        <v>0.12</v>
      </c>
      <c r="O38" s="49">
        <v>0.11</v>
      </c>
      <c r="P38" s="49">
        <v>0.13</v>
      </c>
      <c r="Q38" s="49">
        <v>0.12</v>
      </c>
      <c r="R38" s="49">
        <v>0.11</v>
      </c>
      <c r="S38" s="49">
        <v>0.11</v>
      </c>
      <c r="T38" s="49">
        <v>0.12</v>
      </c>
      <c r="U38" s="49">
        <v>0.11</v>
      </c>
      <c r="V38" s="49">
        <v>0.11</v>
      </c>
      <c r="W38" s="49">
        <v>0.1</v>
      </c>
      <c r="X38" s="49">
        <v>0.1</v>
      </c>
      <c r="Y38" s="49">
        <v>0.1</v>
      </c>
      <c r="Z38" s="49">
        <v>0.1</v>
      </c>
      <c r="AA38" s="49">
        <v>0.1</v>
      </c>
      <c r="AB38" s="49">
        <v>0.1</v>
      </c>
      <c r="AC38" s="49">
        <v>0.1</v>
      </c>
      <c r="AD38" s="49">
        <v>0.11</v>
      </c>
      <c r="AE38" s="49">
        <v>0.11</v>
      </c>
      <c r="AF38" s="49">
        <v>0.11</v>
      </c>
      <c r="AG38" s="49">
        <v>0.13</v>
      </c>
      <c r="AH38" s="49">
        <v>0.12</v>
      </c>
      <c r="AI38" s="49">
        <v>0.12</v>
      </c>
      <c r="AJ38" s="49">
        <v>0.11</v>
      </c>
      <c r="AK38" s="49">
        <v>0.11</v>
      </c>
      <c r="AL38" s="50">
        <v>0.11</v>
      </c>
      <c r="AM38" s="50">
        <v>0.12</v>
      </c>
      <c r="AN38" s="50">
        <v>0.12</v>
      </c>
      <c r="AO38" s="50">
        <v>0.11</v>
      </c>
      <c r="AP38" s="50">
        <v>0.09</v>
      </c>
      <c r="AQ38" s="50">
        <v>0.1</v>
      </c>
      <c r="AR38" s="50">
        <v>0.1</v>
      </c>
      <c r="AS38" s="50">
        <v>0.11</v>
      </c>
      <c r="AT38" s="50">
        <v>0.11</v>
      </c>
      <c r="AU38" s="50">
        <v>0.12</v>
      </c>
      <c r="AV38" s="50">
        <v>0.12</v>
      </c>
      <c r="AW38" s="50">
        <v>0.12</v>
      </c>
      <c r="AX38" s="50">
        <v>0.13</v>
      </c>
      <c r="AY38" s="50">
        <v>0.14000000000000001</v>
      </c>
      <c r="AZ38" s="50">
        <v>0.13</v>
      </c>
      <c r="BA38" s="50">
        <v>0.13</v>
      </c>
      <c r="BB38" s="50">
        <v>0.13</v>
      </c>
      <c r="BC38" s="50">
        <v>0.12</v>
      </c>
      <c r="BD38" s="50">
        <v>0.13</v>
      </c>
      <c r="BE38" s="50">
        <v>0.14000000000000001</v>
      </c>
      <c r="BF38" s="50">
        <v>0.14000000000000001</v>
      </c>
      <c r="BG38" s="50">
        <v>0.14000000000000001</v>
      </c>
      <c r="BH38" s="50">
        <v>0.14000000000000001</v>
      </c>
      <c r="BI38" s="50">
        <v>0.15</v>
      </c>
      <c r="BJ38" s="50">
        <v>0.15</v>
      </c>
      <c r="BK38" s="50">
        <v>0.15</v>
      </c>
      <c r="BL38" s="50">
        <v>0.15</v>
      </c>
      <c r="BM38" s="50">
        <v>0.15</v>
      </c>
      <c r="BN38" s="50">
        <v>0.16</v>
      </c>
      <c r="BO38" s="50">
        <v>0.15</v>
      </c>
      <c r="BP38" s="50">
        <v>0.15</v>
      </c>
      <c r="BQ38" s="50">
        <v>0.16</v>
      </c>
      <c r="BR38" s="50">
        <v>0.16</v>
      </c>
      <c r="BS38" s="50">
        <v>0.16</v>
      </c>
      <c r="BT38" s="50">
        <v>0.15</v>
      </c>
      <c r="BU38" s="50">
        <v>0.15</v>
      </c>
      <c r="BV38" s="50">
        <v>0.16</v>
      </c>
      <c r="BW38" s="50">
        <v>0.16</v>
      </c>
      <c r="BX38" s="50">
        <v>0.17</v>
      </c>
      <c r="BY38" s="51">
        <v>0.16</v>
      </c>
      <c r="BZ38" s="51">
        <v>0.17</v>
      </c>
      <c r="CA38" s="51">
        <v>0.16</v>
      </c>
      <c r="CB38" s="51">
        <v>0.16</v>
      </c>
      <c r="CC38" s="51">
        <v>0.17</v>
      </c>
      <c r="CD38" s="51">
        <v>0.17</v>
      </c>
      <c r="CE38" s="51">
        <v>0.16</v>
      </c>
      <c r="CF38" s="51">
        <v>0.16</v>
      </c>
      <c r="CG38" s="51">
        <v>0.17</v>
      </c>
      <c r="CH38" s="51">
        <v>0.18</v>
      </c>
      <c r="CI38" s="51">
        <v>0.19</v>
      </c>
      <c r="CJ38" s="51">
        <v>0.18</v>
      </c>
      <c r="CK38" s="51">
        <v>0.18</v>
      </c>
      <c r="CL38" s="51">
        <v>0.18</v>
      </c>
      <c r="CM38" s="51">
        <v>0.18</v>
      </c>
      <c r="CN38" s="51">
        <v>0.19</v>
      </c>
      <c r="CO38" s="51">
        <v>0.21</v>
      </c>
      <c r="CP38" s="51">
        <v>0.21</v>
      </c>
      <c r="CQ38" s="51">
        <v>0.24</v>
      </c>
      <c r="CR38" s="51">
        <v>0.25</v>
      </c>
      <c r="CS38" s="51">
        <v>0.25</v>
      </c>
      <c r="CT38" s="51">
        <v>0.25</v>
      </c>
      <c r="CU38" s="51">
        <v>0.23</v>
      </c>
      <c r="CV38" s="51">
        <v>0.23</v>
      </c>
      <c r="CW38" s="51">
        <v>0.21</v>
      </c>
      <c r="CX38" s="51">
        <v>0.21</v>
      </c>
      <c r="CY38" s="51">
        <v>0.2</v>
      </c>
      <c r="CZ38" s="51">
        <v>0.19</v>
      </c>
      <c r="DA38" s="51">
        <v>0.19</v>
      </c>
      <c r="DB38" s="51">
        <v>0.18</v>
      </c>
      <c r="DC38" s="51">
        <v>0.17</v>
      </c>
      <c r="DD38" s="51">
        <v>0.16</v>
      </c>
      <c r="DE38" s="51">
        <v>0.16</v>
      </c>
      <c r="DF38" s="51">
        <v>0.16</v>
      </c>
      <c r="DG38" s="51">
        <v>0.19</v>
      </c>
      <c r="DH38" s="51">
        <v>0.18</v>
      </c>
      <c r="DI38" s="51">
        <v>0.18</v>
      </c>
      <c r="DJ38" s="51">
        <v>1.5</v>
      </c>
      <c r="DK38" s="51">
        <v>1.68</v>
      </c>
      <c r="DL38" s="52">
        <v>1.69</v>
      </c>
      <c r="DM38" s="52">
        <v>1.71</v>
      </c>
      <c r="DN38" s="52">
        <v>1.49</v>
      </c>
      <c r="DO38" s="52">
        <v>1.57</v>
      </c>
      <c r="DP38" s="52">
        <v>1.65</v>
      </c>
      <c r="DQ38" s="52">
        <v>1.55</v>
      </c>
      <c r="DR38" s="52">
        <v>1.64</v>
      </c>
      <c r="DS38" s="52">
        <v>1.54</v>
      </c>
      <c r="DT38" s="52">
        <v>1.6</v>
      </c>
      <c r="DU38" s="52">
        <v>1.58</v>
      </c>
      <c r="DV38" s="52">
        <v>1.54</v>
      </c>
      <c r="DW38" s="52">
        <v>1.72</v>
      </c>
      <c r="DX38" s="52">
        <v>1.82</v>
      </c>
      <c r="DY38" s="52">
        <v>1.77</v>
      </c>
      <c r="DZ38" s="52">
        <v>1.8</v>
      </c>
      <c r="EA38" s="52">
        <v>1.86</v>
      </c>
      <c r="EB38" s="52">
        <v>1.78</v>
      </c>
      <c r="EC38" s="52">
        <v>1.81</v>
      </c>
      <c r="ED38" s="52">
        <v>1.92</v>
      </c>
      <c r="EE38" s="52">
        <v>1.87</v>
      </c>
      <c r="EF38" s="52">
        <v>1.73</v>
      </c>
      <c r="EG38" s="52">
        <v>1.82</v>
      </c>
      <c r="EH38" s="52">
        <v>1.79</v>
      </c>
      <c r="EI38" s="52">
        <v>1.76</v>
      </c>
      <c r="EJ38" s="52">
        <v>1.8</v>
      </c>
      <c r="EK38" s="52">
        <v>1.88</v>
      </c>
      <c r="EL38" s="52">
        <v>1.86</v>
      </c>
      <c r="EM38" s="52">
        <v>1.69</v>
      </c>
      <c r="EN38" s="52">
        <v>1.69</v>
      </c>
      <c r="EO38" s="52">
        <v>1.62</v>
      </c>
      <c r="EP38" s="52">
        <v>1.84</v>
      </c>
      <c r="EQ38" s="52">
        <v>1.92</v>
      </c>
      <c r="ER38" s="52">
        <v>1.99</v>
      </c>
      <c r="ES38" s="52">
        <v>1.89</v>
      </c>
      <c r="ET38" s="52">
        <v>1.93</v>
      </c>
      <c r="EU38" s="52">
        <v>1.9</v>
      </c>
      <c r="EV38" s="52">
        <v>1.53</v>
      </c>
      <c r="EW38" s="52">
        <v>1.6</v>
      </c>
      <c r="EX38" s="52">
        <v>1.56</v>
      </c>
      <c r="EY38" s="53">
        <v>1.71</v>
      </c>
      <c r="EZ38" s="53">
        <v>1.76</v>
      </c>
      <c r="FA38" s="53">
        <v>1.8</v>
      </c>
      <c r="FB38" s="53">
        <v>1.78</v>
      </c>
      <c r="FC38" s="53">
        <v>1.75</v>
      </c>
      <c r="FD38" s="53">
        <v>1.75</v>
      </c>
      <c r="FE38" s="53">
        <v>1.73</v>
      </c>
      <c r="FF38" s="53">
        <v>1.72</v>
      </c>
      <c r="FG38" s="53">
        <v>1.72</v>
      </c>
      <c r="FH38" s="53">
        <v>1.72</v>
      </c>
      <c r="FI38" s="53">
        <v>1.72</v>
      </c>
      <c r="FJ38" s="53">
        <v>1.76</v>
      </c>
      <c r="FK38" s="53">
        <v>1.76</v>
      </c>
      <c r="FL38" s="53">
        <v>1.7</v>
      </c>
      <c r="FM38" s="53">
        <v>1.69</v>
      </c>
      <c r="FN38" s="53">
        <v>1.66</v>
      </c>
      <c r="FO38" s="53">
        <v>1.62</v>
      </c>
      <c r="FP38" s="53">
        <v>1.6</v>
      </c>
      <c r="FQ38" s="53">
        <v>1.57</v>
      </c>
      <c r="FR38" s="53">
        <v>1.58</v>
      </c>
      <c r="FS38" s="53">
        <v>1.59</v>
      </c>
      <c r="FT38" s="53">
        <v>1.68</v>
      </c>
      <c r="FU38" s="53">
        <v>1.82</v>
      </c>
      <c r="FV38" s="53">
        <v>1.77</v>
      </c>
      <c r="FW38" s="53">
        <v>1.69</v>
      </c>
      <c r="FX38" s="53">
        <v>1.77</v>
      </c>
      <c r="FY38" s="53">
        <v>1.75</v>
      </c>
      <c r="FZ38" s="53">
        <v>1.66</v>
      </c>
      <c r="GA38" s="53">
        <v>1.81</v>
      </c>
      <c r="GB38" s="53">
        <v>1.73</v>
      </c>
      <c r="GC38" s="53">
        <v>1.79</v>
      </c>
      <c r="GD38" s="53">
        <v>1.93</v>
      </c>
      <c r="GE38" s="53">
        <v>1.83</v>
      </c>
      <c r="GF38" s="53">
        <v>1.84</v>
      </c>
      <c r="GG38" s="53">
        <v>1.78</v>
      </c>
      <c r="GH38" s="53">
        <v>1.66</v>
      </c>
      <c r="GI38" s="53">
        <v>1.71</v>
      </c>
      <c r="GJ38" s="53">
        <v>1.71</v>
      </c>
      <c r="GK38" s="53">
        <v>1.67</v>
      </c>
      <c r="GL38" s="53">
        <v>1.74</v>
      </c>
      <c r="GM38" s="54">
        <v>1.64530270740553</v>
      </c>
      <c r="GN38" s="54">
        <v>1.64444709372416</v>
      </c>
      <c r="GO38" s="54">
        <v>1.6991960113908799</v>
      </c>
      <c r="GP38" s="54">
        <v>1.69633222198126</v>
      </c>
      <c r="GQ38" s="54">
        <v>1.64750872698443</v>
      </c>
      <c r="GR38" s="54">
        <v>1.7467872711869801</v>
      </c>
      <c r="GS38" s="54">
        <v>1.7791729689071001</v>
      </c>
      <c r="GT38" s="54">
        <v>1.7995135882000799</v>
      </c>
      <c r="GU38" s="54">
        <v>1.8161772056518799</v>
      </c>
      <c r="GV38" s="54">
        <v>1.8156852498810201</v>
      </c>
      <c r="GW38" s="54">
        <v>1.8104092889832799</v>
      </c>
      <c r="GX38" s="54">
        <v>1.6344451985091999</v>
      </c>
      <c r="GY38" s="54">
        <v>1.72723347306812</v>
      </c>
      <c r="GZ38" s="54">
        <v>1.7209409845443799</v>
      </c>
      <c r="HA38" s="54">
        <v>1.7489420704069401</v>
      </c>
      <c r="HB38" s="54">
        <v>1.74296340554315</v>
      </c>
      <c r="HC38" s="54">
        <v>1.77086990372863</v>
      </c>
      <c r="HD38" s="54">
        <v>1.77078601716151</v>
      </c>
      <c r="HE38" s="54">
        <v>1.80618098969237</v>
      </c>
      <c r="HF38" s="54">
        <v>1.8496294295332201</v>
      </c>
      <c r="HG38" s="54">
        <v>1.8079811423115599</v>
      </c>
      <c r="HH38" s="54">
        <v>1.7924390134830599</v>
      </c>
      <c r="HI38" s="54">
        <v>1.7465320604193499</v>
      </c>
      <c r="HJ38" s="54">
        <v>1.77464837710463</v>
      </c>
      <c r="HK38" s="54">
        <v>1.77838139660464</v>
      </c>
      <c r="HL38" s="54">
        <v>1.7788303385633299</v>
      </c>
      <c r="HM38" s="54">
        <v>1.7688591213084</v>
      </c>
      <c r="HN38" s="54">
        <v>1.7893019094206499</v>
      </c>
      <c r="HO38" s="54">
        <v>1.8176387589780401</v>
      </c>
      <c r="HP38" s="54">
        <v>1.71681276838287</v>
      </c>
      <c r="HQ38" s="54">
        <v>1.6715455370027701</v>
      </c>
      <c r="HR38" s="54">
        <v>1.60145412274257</v>
      </c>
      <c r="HS38" s="54">
        <v>1.5904959651966899</v>
      </c>
      <c r="HT38" s="54">
        <v>1.5459137331252399</v>
      </c>
      <c r="HU38" s="54">
        <v>1.59925969056644</v>
      </c>
      <c r="HV38" s="54">
        <v>1.71883790048865</v>
      </c>
      <c r="HW38" s="54">
        <v>1.7243909212183199</v>
      </c>
      <c r="HX38" s="54">
        <v>1.8455404261213799</v>
      </c>
      <c r="HY38" s="54">
        <v>1.8620737911016201</v>
      </c>
      <c r="HZ38" s="54">
        <v>1.78484872180078</v>
      </c>
      <c r="IA38" s="54">
        <v>1.6720484182084301</v>
      </c>
      <c r="IB38" s="54">
        <v>1.6903967368752999</v>
      </c>
      <c r="IC38" s="54">
        <v>1.6309320555197899</v>
      </c>
      <c r="ID38" s="54">
        <v>1.55932559724917</v>
      </c>
      <c r="IE38" s="54">
        <v>1.51015229204679</v>
      </c>
      <c r="IF38" s="54">
        <v>1.55002917035884</v>
      </c>
      <c r="IG38" s="54">
        <v>1.43106253496012</v>
      </c>
      <c r="IH38" s="54">
        <v>1.4656966687760999</v>
      </c>
      <c r="II38" s="54">
        <v>1.4119000100143</v>
      </c>
      <c r="IJ38" s="54">
        <v>1.51123027942846</v>
      </c>
      <c r="IK38" s="54">
        <v>1.47675448977055</v>
      </c>
      <c r="IL38" s="54">
        <v>1.4980444957271899</v>
      </c>
      <c r="IM38" s="54">
        <v>1.30497652611267</v>
      </c>
      <c r="IN38" s="54">
        <v>1.37159046061504</v>
      </c>
      <c r="IO38" s="54">
        <v>1.29690137535177</v>
      </c>
      <c r="IP38" s="54">
        <v>1.27586763939124</v>
      </c>
      <c r="IQ38" s="54">
        <v>1.2345864675778</v>
      </c>
      <c r="IR38" s="54">
        <v>1.24622833046541</v>
      </c>
      <c r="IS38" s="54">
        <v>1.2406028988287701</v>
      </c>
      <c r="IT38" s="54">
        <v>1.25235497145827</v>
      </c>
      <c r="IU38" s="54">
        <v>1.18872005426307</v>
      </c>
      <c r="IV38" s="54">
        <v>1.21255055443597</v>
      </c>
      <c r="IW38" s="54">
        <v>1.1563783511196399</v>
      </c>
      <c r="IX38" s="54">
        <v>1.12966296731481</v>
      </c>
      <c r="IY38" s="55">
        <v>1.1420815758998399</v>
      </c>
      <c r="IZ38" s="55">
        <v>1.1143427262411001</v>
      </c>
      <c r="JA38" s="55">
        <v>1.05929964583739</v>
      </c>
      <c r="JB38" s="58" t="str">
        <f t="shared" si="54"/>
        <v>Hong Kong</v>
      </c>
    </row>
    <row r="39" spans="1:262" x14ac:dyDescent="0.25">
      <c r="A39" s="48" t="s">
        <v>488</v>
      </c>
      <c r="B39" s="49">
        <v>0.71</v>
      </c>
      <c r="C39" s="49">
        <v>1</v>
      </c>
      <c r="D39" s="49">
        <v>1.1100000000000001</v>
      </c>
      <c r="E39" s="49">
        <v>1.07</v>
      </c>
      <c r="F39" s="49">
        <v>1.1100000000000001</v>
      </c>
      <c r="G39" s="49">
        <v>1.1100000000000001</v>
      </c>
      <c r="H39" s="49">
        <v>1.03</v>
      </c>
      <c r="I39" s="49">
        <v>1.08</v>
      </c>
      <c r="J39" s="49">
        <v>1.1499999999999999</v>
      </c>
      <c r="K39" s="49">
        <v>1.19</v>
      </c>
      <c r="L39" s="49">
        <v>1.27</v>
      </c>
      <c r="M39" s="49">
        <v>1.23</v>
      </c>
      <c r="N39" s="49">
        <v>1.38</v>
      </c>
      <c r="O39" s="49">
        <v>1.19</v>
      </c>
      <c r="P39" s="49">
        <v>1.26</v>
      </c>
      <c r="Q39" s="49">
        <v>1.18</v>
      </c>
      <c r="R39" s="49">
        <v>1.0900000000000001</v>
      </c>
      <c r="S39" s="49">
        <v>1.06</v>
      </c>
      <c r="T39" s="49">
        <v>1.17</v>
      </c>
      <c r="U39" s="49">
        <v>1.1599999999999999</v>
      </c>
      <c r="V39" s="49">
        <v>1.2</v>
      </c>
      <c r="W39" s="49">
        <v>1.2</v>
      </c>
      <c r="X39" s="49">
        <v>1.08</v>
      </c>
      <c r="Y39" s="49">
        <v>1.18</v>
      </c>
      <c r="Z39" s="49">
        <v>1.24</v>
      </c>
      <c r="AA39" s="49">
        <v>1.18</v>
      </c>
      <c r="AB39" s="49">
        <v>1.07</v>
      </c>
      <c r="AC39" s="49">
        <v>1.07</v>
      </c>
      <c r="AD39" s="49">
        <v>1.1399999999999999</v>
      </c>
      <c r="AE39" s="49">
        <v>1.2</v>
      </c>
      <c r="AF39" s="49">
        <v>1.1499999999999999</v>
      </c>
      <c r="AG39" s="49">
        <v>1.2</v>
      </c>
      <c r="AH39" s="49">
        <v>1.17</v>
      </c>
      <c r="AI39" s="49">
        <v>1.32</v>
      </c>
      <c r="AJ39" s="49">
        <v>1.29</v>
      </c>
      <c r="AK39" s="49">
        <v>1.31</v>
      </c>
      <c r="AL39" s="50">
        <v>1.36</v>
      </c>
      <c r="AM39" s="50">
        <v>1.41</v>
      </c>
      <c r="AN39" s="50">
        <v>1.41</v>
      </c>
      <c r="AO39" s="50">
        <v>1.36</v>
      </c>
      <c r="AP39" s="50">
        <v>1.33</v>
      </c>
      <c r="AQ39" s="50">
        <v>1.38</v>
      </c>
      <c r="AR39" s="50">
        <v>1.33</v>
      </c>
      <c r="AS39" s="50">
        <v>1.38</v>
      </c>
      <c r="AT39" s="50">
        <v>1.3</v>
      </c>
      <c r="AU39" s="50">
        <v>1.26</v>
      </c>
      <c r="AV39" s="50">
        <v>1.17</v>
      </c>
      <c r="AW39" s="50">
        <v>1.1399999999999999</v>
      </c>
      <c r="AX39" s="50">
        <v>1.22</v>
      </c>
      <c r="AY39" s="50">
        <v>1.21</v>
      </c>
      <c r="AZ39" s="50">
        <v>1.1000000000000001</v>
      </c>
      <c r="BA39" s="50">
        <v>1.1299999999999999</v>
      </c>
      <c r="BB39" s="50">
        <v>1.23</v>
      </c>
      <c r="BC39" s="50">
        <v>1.18</v>
      </c>
      <c r="BD39" s="50">
        <v>1.22</v>
      </c>
      <c r="BE39" s="50">
        <v>1.26</v>
      </c>
      <c r="BF39" s="50">
        <v>1.27</v>
      </c>
      <c r="BG39" s="50">
        <v>1.31</v>
      </c>
      <c r="BH39" s="50">
        <v>1.26</v>
      </c>
      <c r="BI39" s="50">
        <v>1.19</v>
      </c>
      <c r="BJ39" s="50">
        <v>1.2</v>
      </c>
      <c r="BK39" s="50">
        <v>1.28</v>
      </c>
      <c r="BL39" s="50">
        <v>1.27</v>
      </c>
      <c r="BM39" s="50">
        <v>1.27</v>
      </c>
      <c r="BN39" s="50">
        <v>1.35</v>
      </c>
      <c r="BO39" s="50">
        <v>1.36</v>
      </c>
      <c r="BP39" s="50">
        <v>1.3</v>
      </c>
      <c r="BQ39" s="50">
        <v>1.32</v>
      </c>
      <c r="BR39" s="50">
        <v>1.43</v>
      </c>
      <c r="BS39" s="50">
        <v>1.35</v>
      </c>
      <c r="BT39" s="50">
        <v>1.4</v>
      </c>
      <c r="BU39" s="50">
        <v>1.33</v>
      </c>
      <c r="BV39" s="50">
        <v>1.4</v>
      </c>
      <c r="BW39" s="50">
        <v>1.33</v>
      </c>
      <c r="BX39" s="50">
        <v>1.28</v>
      </c>
      <c r="BY39" s="51">
        <v>1.18</v>
      </c>
      <c r="BZ39" s="51">
        <v>1.18</v>
      </c>
      <c r="CA39" s="51">
        <v>1.18</v>
      </c>
      <c r="CB39" s="51">
        <v>1.1000000000000001</v>
      </c>
      <c r="CC39" s="51">
        <v>1.2</v>
      </c>
      <c r="CD39" s="51">
        <v>1.1000000000000001</v>
      </c>
      <c r="CE39" s="51">
        <v>1.04</v>
      </c>
      <c r="CF39" s="51">
        <v>1.07</v>
      </c>
      <c r="CG39" s="51">
        <v>1.1599999999999999</v>
      </c>
      <c r="CH39" s="51">
        <v>1.17</v>
      </c>
      <c r="CI39" s="51">
        <v>1.1499999999999999</v>
      </c>
      <c r="CJ39" s="51">
        <v>1.1000000000000001</v>
      </c>
      <c r="CK39" s="51">
        <v>1.08</v>
      </c>
      <c r="CL39" s="51">
        <v>1.1100000000000001</v>
      </c>
      <c r="CM39" s="51">
        <v>1.1100000000000001</v>
      </c>
      <c r="CN39" s="51">
        <v>1.08</v>
      </c>
      <c r="CO39" s="51">
        <v>1.32</v>
      </c>
      <c r="CP39" s="51">
        <v>1.38</v>
      </c>
      <c r="CQ39" s="51">
        <v>1.41</v>
      </c>
      <c r="CR39" s="51">
        <v>1.18</v>
      </c>
      <c r="CS39" s="51">
        <v>1.23</v>
      </c>
      <c r="CT39" s="51">
        <v>1.22</v>
      </c>
      <c r="CU39" s="51">
        <v>1.19</v>
      </c>
      <c r="CV39" s="51">
        <v>1.26</v>
      </c>
      <c r="CW39" s="51">
        <v>1.23</v>
      </c>
      <c r="CX39" s="51">
        <v>1.17</v>
      </c>
      <c r="CY39" s="51">
        <v>1.2</v>
      </c>
      <c r="CZ39" s="51">
        <v>1.27</v>
      </c>
      <c r="DA39" s="51">
        <v>1.3</v>
      </c>
      <c r="DB39" s="51">
        <v>1.37</v>
      </c>
      <c r="DC39" s="51">
        <v>1.34</v>
      </c>
      <c r="DD39" s="51">
        <v>1.28</v>
      </c>
      <c r="DE39" s="51">
        <v>1.04</v>
      </c>
      <c r="DF39" s="51">
        <v>1.04</v>
      </c>
      <c r="DG39" s="51">
        <v>1.25</v>
      </c>
      <c r="DH39" s="51">
        <v>1.1100000000000001</v>
      </c>
      <c r="DI39" s="51">
        <v>1.04</v>
      </c>
      <c r="DJ39" s="51">
        <v>0.56999999999999995</v>
      </c>
      <c r="DK39" s="51">
        <v>0.54</v>
      </c>
      <c r="DL39" s="52">
        <v>0.56999999999999995</v>
      </c>
      <c r="DM39" s="52">
        <v>0.47</v>
      </c>
      <c r="DN39" s="52">
        <v>0.57999999999999996</v>
      </c>
      <c r="DO39" s="52">
        <v>0.43</v>
      </c>
      <c r="DP39" s="52">
        <v>0.44</v>
      </c>
      <c r="DQ39" s="52">
        <v>0.48</v>
      </c>
      <c r="DR39" s="52">
        <v>0.64</v>
      </c>
      <c r="DS39" s="52">
        <v>0.66</v>
      </c>
      <c r="DT39" s="52">
        <v>0.64</v>
      </c>
      <c r="DU39" s="52">
        <v>0.63</v>
      </c>
      <c r="DV39" s="52">
        <v>0.63</v>
      </c>
      <c r="DW39" s="52">
        <v>0.68</v>
      </c>
      <c r="DX39" s="52">
        <v>0.67</v>
      </c>
      <c r="DY39" s="52">
        <v>0.65</v>
      </c>
      <c r="DZ39" s="52">
        <v>0.61</v>
      </c>
      <c r="EA39" s="52">
        <v>0.62</v>
      </c>
      <c r="EB39" s="52">
        <v>0.63</v>
      </c>
      <c r="EC39" s="52">
        <v>0.63</v>
      </c>
      <c r="ED39" s="52">
        <v>0.66</v>
      </c>
      <c r="EE39" s="52">
        <v>0.67</v>
      </c>
      <c r="EF39" s="52">
        <v>0.67</v>
      </c>
      <c r="EG39" s="52">
        <v>0.68</v>
      </c>
      <c r="EH39" s="52">
        <v>0.7</v>
      </c>
      <c r="EI39" s="52">
        <v>0.68</v>
      </c>
      <c r="EJ39" s="52">
        <v>0.71</v>
      </c>
      <c r="EK39" s="52">
        <v>0.69</v>
      </c>
      <c r="EL39" s="52">
        <v>0.68</v>
      </c>
      <c r="EM39" s="52">
        <v>0.71</v>
      </c>
      <c r="EN39" s="52">
        <v>0.72</v>
      </c>
      <c r="EO39" s="52">
        <v>0.74</v>
      </c>
      <c r="EP39" s="52">
        <v>0.73</v>
      </c>
      <c r="EQ39" s="52">
        <v>0.71</v>
      </c>
      <c r="ER39" s="52">
        <v>0.72</v>
      </c>
      <c r="ES39" s="52">
        <v>0.75</v>
      </c>
      <c r="ET39" s="52">
        <v>0.77</v>
      </c>
      <c r="EU39" s="52">
        <v>0.78</v>
      </c>
      <c r="EV39" s="52">
        <v>0.75</v>
      </c>
      <c r="EW39" s="52">
        <v>0.74</v>
      </c>
      <c r="EX39" s="52">
        <v>0.76</v>
      </c>
      <c r="EY39" s="53">
        <v>0.78</v>
      </c>
      <c r="EZ39" s="53">
        <v>0.78</v>
      </c>
      <c r="FA39" s="53">
        <v>0.77</v>
      </c>
      <c r="FB39" s="53">
        <v>0.75</v>
      </c>
      <c r="FC39" s="53">
        <v>0.77</v>
      </c>
      <c r="FD39" s="53">
        <v>0.78</v>
      </c>
      <c r="FE39" s="53">
        <v>0.79</v>
      </c>
      <c r="FF39" s="53">
        <v>0.78</v>
      </c>
      <c r="FG39" s="53">
        <v>0.82</v>
      </c>
      <c r="FH39" s="53">
        <v>0.8</v>
      </c>
      <c r="FI39" s="53">
        <v>0.78</v>
      </c>
      <c r="FJ39" s="53">
        <v>0.77</v>
      </c>
      <c r="FK39" s="53">
        <v>0.89</v>
      </c>
      <c r="FL39" s="53">
        <v>0.9</v>
      </c>
      <c r="FM39" s="53">
        <v>0.91</v>
      </c>
      <c r="FN39" s="53">
        <v>0.86</v>
      </c>
      <c r="FO39" s="53">
        <v>0.88</v>
      </c>
      <c r="FP39" s="53">
        <v>0.89</v>
      </c>
      <c r="FQ39" s="53">
        <v>0.88</v>
      </c>
      <c r="FR39" s="53">
        <v>0.87</v>
      </c>
      <c r="FS39" s="53">
        <v>0.85</v>
      </c>
      <c r="FT39" s="53">
        <v>0.88</v>
      </c>
      <c r="FU39" s="53">
        <v>0.87</v>
      </c>
      <c r="FV39" s="53">
        <v>0.87</v>
      </c>
      <c r="FW39" s="53">
        <v>0.87</v>
      </c>
      <c r="FX39" s="53">
        <v>0.9</v>
      </c>
      <c r="FY39" s="53">
        <v>0.94</v>
      </c>
      <c r="FZ39" s="53">
        <v>0.97</v>
      </c>
      <c r="GA39" s="53">
        <v>0.91</v>
      </c>
      <c r="GB39" s="53">
        <v>0.92</v>
      </c>
      <c r="GC39" s="53">
        <v>0.94</v>
      </c>
      <c r="GD39" s="53">
        <v>0.91</v>
      </c>
      <c r="GE39" s="53">
        <v>0.95</v>
      </c>
      <c r="GF39" s="53">
        <v>0.92</v>
      </c>
      <c r="GG39" s="53">
        <v>0.96</v>
      </c>
      <c r="GH39" s="53">
        <v>0.97</v>
      </c>
      <c r="GI39" s="53">
        <v>0.93</v>
      </c>
      <c r="GJ39" s="53">
        <v>0.96</v>
      </c>
      <c r="GK39" s="53">
        <v>0.98</v>
      </c>
      <c r="GL39" s="53">
        <v>0.95</v>
      </c>
      <c r="GM39" s="54">
        <v>1.0594079592496399</v>
      </c>
      <c r="GN39" s="54">
        <v>1.05699216536733</v>
      </c>
      <c r="GO39" s="54">
        <v>1.01146710803747</v>
      </c>
      <c r="GP39" s="54">
        <v>1.0178047519781099</v>
      </c>
      <c r="GQ39" s="54">
        <v>1.05641846377038</v>
      </c>
      <c r="GR39" s="54">
        <v>1.0792270889187201</v>
      </c>
      <c r="GS39" s="54">
        <v>1.04547512123185</v>
      </c>
      <c r="GT39" s="54">
        <v>1.05940274822235</v>
      </c>
      <c r="GU39" s="54">
        <v>1.06712196693534</v>
      </c>
      <c r="GV39" s="54">
        <v>1.03123282657043</v>
      </c>
      <c r="GW39" s="54">
        <v>1.01825862435192</v>
      </c>
      <c r="GX39" s="54">
        <v>0.97233879090207098</v>
      </c>
      <c r="GY39" s="54">
        <v>0.96520756535417496</v>
      </c>
      <c r="GZ39" s="54">
        <v>0.98038758304679696</v>
      </c>
      <c r="HA39" s="54">
        <v>0.958580202604017</v>
      </c>
      <c r="HB39" s="54">
        <v>0.98057866688415596</v>
      </c>
      <c r="HC39" s="54">
        <v>0.96592737461211498</v>
      </c>
      <c r="HD39" s="54">
        <v>0.99018846167419305</v>
      </c>
      <c r="HE39" s="54">
        <v>0.94430359174084699</v>
      </c>
      <c r="HF39" s="54">
        <v>0.93532535891652702</v>
      </c>
      <c r="HG39" s="54">
        <v>0.93045470194722302</v>
      </c>
      <c r="HH39" s="54">
        <v>0.94059079696902703</v>
      </c>
      <c r="HI39" s="54">
        <v>0.93721775794798201</v>
      </c>
      <c r="HJ39" s="54">
        <v>0.949901184957192</v>
      </c>
      <c r="HK39" s="54">
        <v>0.95279291974360403</v>
      </c>
      <c r="HL39" s="54">
        <v>1.0062593882744499</v>
      </c>
      <c r="HM39" s="54">
        <v>1.01112875516572</v>
      </c>
      <c r="HN39" s="54">
        <v>1.0133876969779301</v>
      </c>
      <c r="HO39" s="54">
        <v>1.0619611191224401</v>
      </c>
      <c r="HP39" s="54">
        <v>1.0847968299349899</v>
      </c>
      <c r="HQ39" s="54">
        <v>1.0729463728947699</v>
      </c>
      <c r="HR39" s="54">
        <v>1.0966475675838401</v>
      </c>
      <c r="HS39" s="54">
        <v>1.09913320402381</v>
      </c>
      <c r="HT39" s="54">
        <v>1.0943856176593501</v>
      </c>
      <c r="HU39" s="54">
        <v>1.1070398972039399</v>
      </c>
      <c r="HV39" s="54">
        <v>1.0775023163675801</v>
      </c>
      <c r="HW39" s="54">
        <v>1.05940501846649</v>
      </c>
      <c r="HX39" s="54">
        <v>1.06949773661084</v>
      </c>
      <c r="HY39" s="54">
        <v>1.08751705563914</v>
      </c>
      <c r="HZ39" s="54">
        <v>1.0791806218953</v>
      </c>
      <c r="IA39" s="54">
        <v>1.1064450004344999</v>
      </c>
      <c r="IB39" s="54">
        <v>1.10085316022358</v>
      </c>
      <c r="IC39" s="54">
        <v>1.1333774509518399</v>
      </c>
      <c r="ID39" s="54">
        <v>1.18440039553718</v>
      </c>
      <c r="IE39" s="54">
        <v>1.1713604572823499</v>
      </c>
      <c r="IF39" s="54">
        <v>1.1554447722733701</v>
      </c>
      <c r="IG39" s="54">
        <v>1.10494393308572</v>
      </c>
      <c r="IH39" s="54">
        <v>1.0917638270097101</v>
      </c>
      <c r="II39" s="54">
        <v>1.08652863163337</v>
      </c>
      <c r="IJ39" s="54">
        <v>1.0538275599384299</v>
      </c>
      <c r="IK39" s="54">
        <v>1.03633429740254</v>
      </c>
      <c r="IL39" s="54">
        <v>1.03138427294309</v>
      </c>
      <c r="IM39" s="54">
        <v>1.04144649805698</v>
      </c>
      <c r="IN39" s="54">
        <v>1.0095047223895299</v>
      </c>
      <c r="IO39" s="54">
        <v>1.0089334985329499</v>
      </c>
      <c r="IP39" s="54">
        <v>1.02374267146132</v>
      </c>
      <c r="IQ39" s="54">
        <v>1.0279672961680499</v>
      </c>
      <c r="IR39" s="54">
        <v>1.04606801815437</v>
      </c>
      <c r="IS39" s="54">
        <v>1.0316841870005899</v>
      </c>
      <c r="IT39" s="54">
        <v>1.0340120936786901</v>
      </c>
      <c r="IU39" s="54">
        <v>0.99150075597411003</v>
      </c>
      <c r="IV39" s="54">
        <v>0.99090697685988405</v>
      </c>
      <c r="IW39" s="54">
        <v>1.00983347149573</v>
      </c>
      <c r="IX39" s="54">
        <v>1.03274681836023</v>
      </c>
      <c r="IY39" s="55">
        <v>0.98074336740268497</v>
      </c>
      <c r="IZ39" s="55">
        <v>0.97707129942973103</v>
      </c>
      <c r="JA39" s="55">
        <v>1.0294002242181099</v>
      </c>
      <c r="JB39" s="58" t="str">
        <f t="shared" si="54"/>
        <v>Ireland</v>
      </c>
    </row>
    <row r="40" spans="1:262" x14ac:dyDescent="0.25">
      <c r="A40" s="48" t="s">
        <v>489</v>
      </c>
      <c r="B40" s="49">
        <v>2.16</v>
      </c>
      <c r="C40" s="49">
        <v>2.66</v>
      </c>
      <c r="D40" s="49">
        <v>3.72</v>
      </c>
      <c r="E40" s="49">
        <v>3.1</v>
      </c>
      <c r="F40" s="49">
        <v>3.24</v>
      </c>
      <c r="G40" s="49">
        <v>2.97</v>
      </c>
      <c r="H40" s="49">
        <v>2.8</v>
      </c>
      <c r="I40" s="49">
        <v>2.83</v>
      </c>
      <c r="J40" s="49">
        <v>3.07</v>
      </c>
      <c r="K40" s="49">
        <v>2.41</v>
      </c>
      <c r="L40" s="49">
        <v>2.17</v>
      </c>
      <c r="M40" s="49">
        <v>1.85</v>
      </c>
      <c r="N40" s="49">
        <v>1.83</v>
      </c>
      <c r="O40" s="49">
        <v>1.87</v>
      </c>
      <c r="P40" s="49">
        <v>1.49</v>
      </c>
      <c r="Q40" s="49">
        <v>1.03</v>
      </c>
      <c r="R40" s="49">
        <v>1.1499999999999999</v>
      </c>
      <c r="S40" s="49">
        <v>1.1299999999999999</v>
      </c>
      <c r="T40" s="49">
        <v>1.03</v>
      </c>
      <c r="U40" s="49">
        <v>0.97</v>
      </c>
      <c r="V40" s="49">
        <v>0.97</v>
      </c>
      <c r="W40" s="49">
        <v>0.76</v>
      </c>
      <c r="X40" s="49">
        <v>0.87</v>
      </c>
      <c r="Y40" s="49">
        <v>1.02</v>
      </c>
      <c r="Z40" s="49">
        <v>0.98</v>
      </c>
      <c r="AA40" s="49">
        <v>0.8</v>
      </c>
      <c r="AB40" s="49">
        <v>0.78</v>
      </c>
      <c r="AC40" s="49">
        <v>0.77</v>
      </c>
      <c r="AD40" s="49">
        <v>0.55000000000000004</v>
      </c>
      <c r="AE40" s="49">
        <v>0.51</v>
      </c>
      <c r="AF40" s="49">
        <v>0.41</v>
      </c>
      <c r="AG40" s="49">
        <v>0.34</v>
      </c>
      <c r="AH40" s="49">
        <v>0.28000000000000003</v>
      </c>
      <c r="AI40" s="49">
        <v>0.22</v>
      </c>
      <c r="AJ40" s="49">
        <v>0.28999999999999998</v>
      </c>
      <c r="AK40" s="49">
        <v>0.33</v>
      </c>
      <c r="AL40" s="50">
        <v>0.28999999999999998</v>
      </c>
      <c r="AM40" s="50">
        <v>0.32</v>
      </c>
      <c r="AN40" s="50">
        <v>0.28999999999999998</v>
      </c>
      <c r="AO40" s="50">
        <v>0.27</v>
      </c>
      <c r="AP40" s="50">
        <v>0.32</v>
      </c>
      <c r="AQ40" s="50">
        <v>0.35</v>
      </c>
      <c r="AR40" s="50">
        <v>0.35</v>
      </c>
      <c r="AS40" s="50">
        <v>0.41</v>
      </c>
      <c r="AT40" s="50">
        <v>0.41</v>
      </c>
      <c r="AU40" s="50">
        <v>0.41</v>
      </c>
      <c r="AV40" s="50">
        <v>0.45</v>
      </c>
      <c r="AW40" s="50">
        <v>0.45</v>
      </c>
      <c r="AX40" s="50">
        <v>0.49</v>
      </c>
      <c r="AY40" s="50">
        <v>0.55000000000000004</v>
      </c>
      <c r="AZ40" s="50">
        <v>0.63</v>
      </c>
      <c r="BA40" s="50">
        <v>0.61</v>
      </c>
      <c r="BB40" s="50">
        <v>0.62</v>
      </c>
      <c r="BC40" s="50">
        <v>0.64</v>
      </c>
      <c r="BD40" s="50">
        <v>0.68</v>
      </c>
      <c r="BE40" s="50">
        <v>0.64</v>
      </c>
      <c r="BF40" s="50">
        <v>0.65</v>
      </c>
      <c r="BG40" s="50">
        <v>0.72</v>
      </c>
      <c r="BH40" s="50">
        <v>0.68</v>
      </c>
      <c r="BI40" s="50">
        <v>0.77</v>
      </c>
      <c r="BJ40" s="50">
        <v>0.74</v>
      </c>
      <c r="BK40" s="50">
        <v>0.7</v>
      </c>
      <c r="BL40" s="50">
        <v>0.71</v>
      </c>
      <c r="BM40" s="50">
        <v>0.7</v>
      </c>
      <c r="BN40" s="50">
        <v>0.73</v>
      </c>
      <c r="BO40" s="50">
        <v>0.75</v>
      </c>
      <c r="BP40" s="50">
        <v>0.75</v>
      </c>
      <c r="BQ40" s="50">
        <v>0.78</v>
      </c>
      <c r="BR40" s="50">
        <v>0.81</v>
      </c>
      <c r="BS40" s="50">
        <v>0.86</v>
      </c>
      <c r="BT40" s="50">
        <v>0.77</v>
      </c>
      <c r="BU40" s="50">
        <v>0.75</v>
      </c>
      <c r="BV40" s="50">
        <v>0.8</v>
      </c>
      <c r="BW40" s="50">
        <v>0.82</v>
      </c>
      <c r="BX40" s="50">
        <v>0.79</v>
      </c>
      <c r="BY40" s="51">
        <v>0.86</v>
      </c>
      <c r="BZ40" s="51">
        <v>0.84</v>
      </c>
      <c r="CA40" s="51">
        <v>0.76</v>
      </c>
      <c r="CB40" s="51">
        <v>0.79</v>
      </c>
      <c r="CC40" s="51">
        <v>0.77</v>
      </c>
      <c r="CD40" s="51">
        <v>0.8</v>
      </c>
      <c r="CE40" s="51">
        <v>0.79</v>
      </c>
      <c r="CF40" s="51">
        <v>0.84</v>
      </c>
      <c r="CG40" s="51">
        <v>0.87</v>
      </c>
      <c r="CH40" s="51">
        <v>0.91</v>
      </c>
      <c r="CI40" s="51">
        <v>0.89</v>
      </c>
      <c r="CJ40" s="51">
        <v>0.84</v>
      </c>
      <c r="CK40" s="51">
        <v>0.88</v>
      </c>
      <c r="CL40" s="51">
        <v>0.92</v>
      </c>
      <c r="CM40" s="51">
        <v>0.88</v>
      </c>
      <c r="CN40" s="51">
        <v>0.9</v>
      </c>
      <c r="CO40" s="51">
        <v>0.9</v>
      </c>
      <c r="CP40" s="51">
        <v>0.88</v>
      </c>
      <c r="CQ40" s="51">
        <v>0.9</v>
      </c>
      <c r="CR40" s="51">
        <v>0.73</v>
      </c>
      <c r="CS40" s="51">
        <v>0.65</v>
      </c>
      <c r="CT40" s="51">
        <v>0.61</v>
      </c>
      <c r="CU40" s="51">
        <v>0.57999999999999996</v>
      </c>
      <c r="CV40" s="51">
        <v>0.61</v>
      </c>
      <c r="CW40" s="51">
        <v>0.59</v>
      </c>
      <c r="CX40" s="51">
        <v>0.61</v>
      </c>
      <c r="CY40" s="51">
        <v>0.62</v>
      </c>
      <c r="CZ40" s="51">
        <v>0.53</v>
      </c>
      <c r="DA40" s="51">
        <v>0.54</v>
      </c>
      <c r="DB40" s="51">
        <v>0.54</v>
      </c>
      <c r="DC40" s="51">
        <v>0.46</v>
      </c>
      <c r="DD40" s="51">
        <v>0.4</v>
      </c>
      <c r="DE40" s="51">
        <v>0.41</v>
      </c>
      <c r="DF40" s="51">
        <v>0.44</v>
      </c>
      <c r="DG40" s="51">
        <v>0.49</v>
      </c>
      <c r="DH40" s="51">
        <v>0.5</v>
      </c>
      <c r="DI40" s="51">
        <v>0.47</v>
      </c>
      <c r="DJ40" s="51">
        <v>0.91</v>
      </c>
      <c r="DK40" s="51">
        <v>0.92</v>
      </c>
      <c r="DL40" s="52">
        <v>0.93</v>
      </c>
      <c r="DM40" s="52">
        <v>1.01</v>
      </c>
      <c r="DN40" s="52">
        <v>1.02</v>
      </c>
      <c r="DO40" s="52">
        <v>0.99</v>
      </c>
      <c r="DP40" s="52">
        <v>1.06</v>
      </c>
      <c r="DQ40" s="52">
        <v>1.02</v>
      </c>
      <c r="DR40" s="52">
        <v>0.98</v>
      </c>
      <c r="DS40" s="52">
        <v>1</v>
      </c>
      <c r="DT40" s="52">
        <v>1.01</v>
      </c>
      <c r="DU40" s="52">
        <v>1.03</v>
      </c>
      <c r="DV40" s="52">
        <v>1.21</v>
      </c>
      <c r="DW40" s="52">
        <v>1.05</v>
      </c>
      <c r="DX40" s="52">
        <v>1.1399999999999999</v>
      </c>
      <c r="DY40" s="52">
        <v>1.18</v>
      </c>
      <c r="DZ40" s="52">
        <v>1.1599999999999999</v>
      </c>
      <c r="EA40" s="52">
        <v>1.26</v>
      </c>
      <c r="EB40" s="52">
        <v>1.21</v>
      </c>
      <c r="EC40" s="52">
        <v>1.21</v>
      </c>
      <c r="ED40" s="52">
        <v>1.26</v>
      </c>
      <c r="EE40" s="52">
        <v>1.27</v>
      </c>
      <c r="EF40" s="52">
        <v>1.25</v>
      </c>
      <c r="EG40" s="52">
        <v>1.27</v>
      </c>
      <c r="EH40" s="52">
        <v>1.33</v>
      </c>
      <c r="EI40" s="52">
        <v>1.25</v>
      </c>
      <c r="EJ40" s="52">
        <v>1.25</v>
      </c>
      <c r="EK40" s="52">
        <v>1.22</v>
      </c>
      <c r="EL40" s="52">
        <v>1.1599999999999999</v>
      </c>
      <c r="EM40" s="52">
        <v>1.1100000000000001</v>
      </c>
      <c r="EN40" s="52">
        <v>1.1499999999999999</v>
      </c>
      <c r="EO40" s="52">
        <v>1.1200000000000001</v>
      </c>
      <c r="EP40" s="52">
        <v>1.1299999999999999</v>
      </c>
      <c r="EQ40" s="52">
        <v>1.1399999999999999</v>
      </c>
      <c r="ER40" s="52">
        <v>1.21</v>
      </c>
      <c r="ES40" s="52">
        <v>1.1599999999999999</v>
      </c>
      <c r="ET40" s="52">
        <v>1.1599999999999999</v>
      </c>
      <c r="EU40" s="52">
        <v>1.07</v>
      </c>
      <c r="EV40" s="52">
        <v>1.1100000000000001</v>
      </c>
      <c r="EW40" s="52">
        <v>1.17</v>
      </c>
      <c r="EX40" s="52">
        <v>1.1499999999999999</v>
      </c>
      <c r="EY40" s="53">
        <v>1.1599999999999999</v>
      </c>
      <c r="EZ40" s="53">
        <v>1.1299999999999999</v>
      </c>
      <c r="FA40" s="53">
        <v>1.1499999999999999</v>
      </c>
      <c r="FB40" s="53">
        <v>1.17</v>
      </c>
      <c r="FC40" s="53">
        <v>1.22</v>
      </c>
      <c r="FD40" s="53">
        <v>1.24</v>
      </c>
      <c r="FE40" s="53">
        <v>1.18</v>
      </c>
      <c r="FF40" s="53">
        <v>1.1499999999999999</v>
      </c>
      <c r="FG40" s="53">
        <v>1.1399999999999999</v>
      </c>
      <c r="FH40" s="53">
        <v>1.08</v>
      </c>
      <c r="FI40" s="53">
        <v>1.1399999999999999</v>
      </c>
      <c r="FJ40" s="53">
        <v>1.1399999999999999</v>
      </c>
      <c r="FK40" s="53">
        <v>1.17</v>
      </c>
      <c r="FL40" s="53">
        <v>1.1000000000000001</v>
      </c>
      <c r="FM40" s="53">
        <v>1.1000000000000001</v>
      </c>
      <c r="FN40" s="53">
        <v>1.1200000000000001</v>
      </c>
      <c r="FO40" s="53">
        <v>1.1299999999999999</v>
      </c>
      <c r="FP40" s="53">
        <v>1.18</v>
      </c>
      <c r="FQ40" s="53">
        <v>1.19</v>
      </c>
      <c r="FR40" s="53">
        <v>1.1599999999999999</v>
      </c>
      <c r="FS40" s="53">
        <v>1.0900000000000001</v>
      </c>
      <c r="FT40" s="53">
        <v>1.1200000000000001</v>
      </c>
      <c r="FU40" s="53">
        <v>1.1000000000000001</v>
      </c>
      <c r="FV40" s="53">
        <v>1.07</v>
      </c>
      <c r="FW40" s="53">
        <v>1.08</v>
      </c>
      <c r="FX40" s="53">
        <v>1.06</v>
      </c>
      <c r="FY40" s="53">
        <v>1.06</v>
      </c>
      <c r="FZ40" s="53">
        <v>1.04</v>
      </c>
      <c r="GA40" s="53">
        <v>1.08</v>
      </c>
      <c r="GB40" s="53">
        <v>1.0900000000000001</v>
      </c>
      <c r="GC40" s="53">
        <v>1.08</v>
      </c>
      <c r="GD40" s="53">
        <v>1.06</v>
      </c>
      <c r="GE40" s="53">
        <v>1.05</v>
      </c>
      <c r="GF40" s="53">
        <v>1.02</v>
      </c>
      <c r="GG40" s="53">
        <v>1.02</v>
      </c>
      <c r="GH40" s="53">
        <v>1.03</v>
      </c>
      <c r="GI40" s="53">
        <v>1.01</v>
      </c>
      <c r="GJ40" s="53">
        <v>0.98</v>
      </c>
      <c r="GK40" s="53">
        <v>0.98</v>
      </c>
      <c r="GL40" s="53">
        <v>0.95</v>
      </c>
      <c r="GM40" s="54">
        <v>0.92316584474936003</v>
      </c>
      <c r="GN40" s="54">
        <v>0.96185929243847201</v>
      </c>
      <c r="GO40" s="54">
        <v>0.94400960069682505</v>
      </c>
      <c r="GP40" s="54">
        <v>0.93795905615105901</v>
      </c>
      <c r="GQ40" s="54">
        <v>0.90156966670320204</v>
      </c>
      <c r="GR40" s="54">
        <v>0.85984110018586701</v>
      </c>
      <c r="GS40" s="54">
        <v>0.88300959983471405</v>
      </c>
      <c r="GT40" s="54">
        <v>0.90202820375738402</v>
      </c>
      <c r="GU40" s="54">
        <v>0.93077195476559804</v>
      </c>
      <c r="GV40" s="54">
        <v>0.90992517187700295</v>
      </c>
      <c r="GW40" s="54">
        <v>0.92058423881370299</v>
      </c>
      <c r="GX40" s="54">
        <v>0.92771411668276105</v>
      </c>
      <c r="GY40" s="54">
        <v>0.95702722994706901</v>
      </c>
      <c r="GZ40" s="54">
        <v>0.92661873266537398</v>
      </c>
      <c r="HA40" s="54">
        <v>0.94137428872005502</v>
      </c>
      <c r="HB40" s="54">
        <v>0.96469214715345397</v>
      </c>
      <c r="HC40" s="54">
        <v>0.96588737349955101</v>
      </c>
      <c r="HD40" s="54">
        <v>0.97861068578582699</v>
      </c>
      <c r="HE40" s="54">
        <v>0.97239555925712295</v>
      </c>
      <c r="HF40" s="54">
        <v>0.99359003266326296</v>
      </c>
      <c r="HG40" s="54">
        <v>1.0082647290917099</v>
      </c>
      <c r="HH40" s="54">
        <v>0.98639391871544702</v>
      </c>
      <c r="HI40" s="54">
        <v>0.93038462656568199</v>
      </c>
      <c r="HJ40" s="54">
        <v>0.92507359662041</v>
      </c>
      <c r="HK40" s="54">
        <v>0.93408745570722196</v>
      </c>
      <c r="HL40" s="54">
        <v>0.91857629173473399</v>
      </c>
      <c r="HM40" s="54">
        <v>0.89947099225881399</v>
      </c>
      <c r="HN40" s="54">
        <v>0.86662228770296301</v>
      </c>
      <c r="HO40" s="54">
        <v>0.85538038115363102</v>
      </c>
      <c r="HP40" s="54">
        <v>0.85115811762231397</v>
      </c>
      <c r="HQ40" s="54">
        <v>0.85767006447009697</v>
      </c>
      <c r="HR40" s="54">
        <v>0.83343443818149698</v>
      </c>
      <c r="HS40" s="54">
        <v>0.78360613483032404</v>
      </c>
      <c r="HT40" s="54">
        <v>0.76184354918105002</v>
      </c>
      <c r="HU40" s="54">
        <v>0.74446930134845501</v>
      </c>
      <c r="HV40" s="54">
        <v>0.76942841179963695</v>
      </c>
      <c r="HW40" s="54">
        <v>0.758550342380794</v>
      </c>
      <c r="HX40" s="54">
        <v>0.77032370456886301</v>
      </c>
      <c r="HY40" s="54">
        <v>0.76643677127529397</v>
      </c>
      <c r="HZ40" s="54">
        <v>0.78075726765879905</v>
      </c>
      <c r="IA40" s="54">
        <v>0.73140070552073699</v>
      </c>
      <c r="IB40" s="54">
        <v>0.77100775593459803</v>
      </c>
      <c r="IC40" s="54">
        <v>0.73587988986536101</v>
      </c>
      <c r="ID40" s="54">
        <v>0.71620892703800598</v>
      </c>
      <c r="IE40" s="54">
        <v>0.72994715400784005</v>
      </c>
      <c r="IF40" s="54">
        <v>0.767082300284749</v>
      </c>
      <c r="IG40" s="54">
        <v>0.72558339904789004</v>
      </c>
      <c r="IH40" s="54">
        <v>0.730601300841347</v>
      </c>
      <c r="II40" s="54">
        <v>0.71709231176384902</v>
      </c>
      <c r="IJ40" s="54">
        <v>0.72771088961942298</v>
      </c>
      <c r="IK40" s="54">
        <v>0.74151094021193698</v>
      </c>
      <c r="IL40" s="54">
        <v>0.718730909883739</v>
      </c>
      <c r="IM40" s="54">
        <v>0.78644267981377303</v>
      </c>
      <c r="IN40" s="54">
        <v>0.78727323677600403</v>
      </c>
      <c r="IO40" s="54">
        <v>0.81796636709039505</v>
      </c>
      <c r="IP40" s="54">
        <v>0.83151378145223898</v>
      </c>
      <c r="IQ40" s="54">
        <v>0.85501989985284499</v>
      </c>
      <c r="IR40" s="54">
        <v>0.838802509501406</v>
      </c>
      <c r="IS40" s="54">
        <v>0.85804493561542605</v>
      </c>
      <c r="IT40" s="54">
        <v>0.85086873245352801</v>
      </c>
      <c r="IU40" s="54">
        <v>0.87754632147598599</v>
      </c>
      <c r="IV40" s="54">
        <v>0.87792738451752494</v>
      </c>
      <c r="IW40" s="54">
        <v>0.91984205669270802</v>
      </c>
      <c r="IX40" s="54">
        <v>0.91063166985460298</v>
      </c>
      <c r="IY40" s="55">
        <v>0.94303050883944495</v>
      </c>
      <c r="IZ40" s="55">
        <v>0.894262265804322</v>
      </c>
      <c r="JA40" s="55">
        <v>0.93008886521651202</v>
      </c>
      <c r="JB40" s="58" t="str">
        <f t="shared" si="54"/>
        <v>Sweden</v>
      </c>
    </row>
    <row r="41" spans="1:262" x14ac:dyDescent="0.25">
      <c r="A41" s="48" t="s">
        <v>490</v>
      </c>
      <c r="B41" s="49">
        <v>0.02</v>
      </c>
      <c r="C41" s="49">
        <v>0.03</v>
      </c>
      <c r="D41" s="49">
        <v>0.03</v>
      </c>
      <c r="E41" s="49">
        <v>0.03</v>
      </c>
      <c r="F41" s="49">
        <v>0.03</v>
      </c>
      <c r="G41" s="49">
        <v>0.03</v>
      </c>
      <c r="H41" s="49">
        <v>0.03</v>
      </c>
      <c r="I41" s="49">
        <v>0.03</v>
      </c>
      <c r="J41" s="49">
        <v>0.03</v>
      </c>
      <c r="K41" s="49">
        <v>0.04</v>
      </c>
      <c r="L41" s="49">
        <v>0.04</v>
      </c>
      <c r="M41" s="49">
        <v>0.04</v>
      </c>
      <c r="N41" s="49">
        <v>0.04</v>
      </c>
      <c r="O41" s="49">
        <v>0.04</v>
      </c>
      <c r="P41" s="49">
        <v>0.04</v>
      </c>
      <c r="Q41" s="49">
        <v>0.04</v>
      </c>
      <c r="R41" s="49">
        <v>0.04</v>
      </c>
      <c r="S41" s="49">
        <v>0.04</v>
      </c>
      <c r="T41" s="49">
        <v>0.04</v>
      </c>
      <c r="U41" s="49">
        <v>0.04</v>
      </c>
      <c r="V41" s="49">
        <v>0.04</v>
      </c>
      <c r="W41" s="49">
        <v>0.04</v>
      </c>
      <c r="X41" s="49">
        <v>0.04</v>
      </c>
      <c r="Y41" s="49">
        <v>0.04</v>
      </c>
      <c r="Z41" s="49">
        <v>0.04</v>
      </c>
      <c r="AA41" s="49">
        <v>0.03</v>
      </c>
      <c r="AB41" s="49">
        <v>0.04</v>
      </c>
      <c r="AC41" s="49">
        <v>0.03</v>
      </c>
      <c r="AD41" s="49">
        <v>0.04</v>
      </c>
      <c r="AE41" s="49">
        <v>0.04</v>
      </c>
      <c r="AF41" s="49">
        <v>0.05</v>
      </c>
      <c r="AG41" s="49">
        <v>0.05</v>
      </c>
      <c r="AH41" s="49">
        <v>0.04</v>
      </c>
      <c r="AI41" s="49">
        <v>0.05</v>
      </c>
      <c r="AJ41" s="49">
        <v>0.04</v>
      </c>
      <c r="AK41" s="49">
        <v>0.04</v>
      </c>
      <c r="AL41" s="50">
        <v>0.04</v>
      </c>
      <c r="AM41" s="50">
        <v>0.04</v>
      </c>
      <c r="AN41" s="50">
        <v>0.04</v>
      </c>
      <c r="AO41" s="50">
        <v>0.04</v>
      </c>
      <c r="AP41" s="50">
        <v>0.04</v>
      </c>
      <c r="AQ41" s="50">
        <v>0.04</v>
      </c>
      <c r="AR41" s="50">
        <v>0.04</v>
      </c>
      <c r="AS41" s="50">
        <v>0.04</v>
      </c>
      <c r="AT41" s="50">
        <v>0.04</v>
      </c>
      <c r="AU41" s="50">
        <v>0.04</v>
      </c>
      <c r="AV41" s="50">
        <v>0.04</v>
      </c>
      <c r="AW41" s="50">
        <v>0.04</v>
      </c>
      <c r="AX41" s="50">
        <v>0.05</v>
      </c>
      <c r="AY41" s="50">
        <v>0.05</v>
      </c>
      <c r="AZ41" s="50">
        <v>0.05</v>
      </c>
      <c r="BA41" s="50">
        <v>0.05</v>
      </c>
      <c r="BB41" s="50">
        <v>0.05</v>
      </c>
      <c r="BC41" s="50">
        <v>0.05</v>
      </c>
      <c r="BD41" s="50">
        <v>0.05</v>
      </c>
      <c r="BE41" s="50">
        <v>0.05</v>
      </c>
      <c r="BF41" s="50">
        <v>0.05</v>
      </c>
      <c r="BG41" s="50">
        <v>0.05</v>
      </c>
      <c r="BH41" s="50">
        <v>0.05</v>
      </c>
      <c r="BI41" s="50">
        <v>0.05</v>
      </c>
      <c r="BJ41" s="50">
        <v>0.05</v>
      </c>
      <c r="BK41" s="50">
        <v>0.05</v>
      </c>
      <c r="BL41" s="50">
        <v>0.06</v>
      </c>
      <c r="BM41" s="50">
        <v>0.06</v>
      </c>
      <c r="BN41" s="50">
        <v>0.06</v>
      </c>
      <c r="BO41" s="50">
        <v>0.06</v>
      </c>
      <c r="BP41" s="50">
        <v>0.06</v>
      </c>
      <c r="BQ41" s="50">
        <v>0.06</v>
      </c>
      <c r="BR41" s="50">
        <v>0.06</v>
      </c>
      <c r="BS41" s="50">
        <v>0.06</v>
      </c>
      <c r="BT41" s="50">
        <v>0.06</v>
      </c>
      <c r="BU41" s="50">
        <v>0.06</v>
      </c>
      <c r="BV41" s="50">
        <v>0.06</v>
      </c>
      <c r="BW41" s="50">
        <v>7.0000000000000007E-2</v>
      </c>
      <c r="BX41" s="50">
        <v>7.0000000000000007E-2</v>
      </c>
      <c r="BY41" s="51">
        <v>7.0000000000000007E-2</v>
      </c>
      <c r="BZ41" s="51">
        <v>7.0000000000000007E-2</v>
      </c>
      <c r="CA41" s="51">
        <v>7.0000000000000007E-2</v>
      </c>
      <c r="CB41" s="51">
        <v>7.0000000000000007E-2</v>
      </c>
      <c r="CC41" s="51">
        <v>7.0000000000000007E-2</v>
      </c>
      <c r="CD41" s="51">
        <v>0.08</v>
      </c>
      <c r="CE41" s="51">
        <v>0.08</v>
      </c>
      <c r="CF41" s="51">
        <v>0.08</v>
      </c>
      <c r="CG41" s="51">
        <v>0.08</v>
      </c>
      <c r="CH41" s="51">
        <v>0.09</v>
      </c>
      <c r="CI41" s="51">
        <v>0.09</v>
      </c>
      <c r="CJ41" s="51">
        <v>0.09</v>
      </c>
      <c r="CK41" s="51">
        <v>0.09</v>
      </c>
      <c r="CL41" s="51">
        <v>0.09</v>
      </c>
      <c r="CM41" s="51">
        <v>0.1</v>
      </c>
      <c r="CN41" s="51">
        <v>0.09</v>
      </c>
      <c r="CO41" s="51">
        <v>0.1</v>
      </c>
      <c r="CP41" s="51">
        <v>0.1</v>
      </c>
      <c r="CQ41" s="51">
        <v>0.1</v>
      </c>
      <c r="CR41" s="51">
        <v>0.1</v>
      </c>
      <c r="CS41" s="51">
        <v>0.1</v>
      </c>
      <c r="CT41" s="51">
        <v>0.09</v>
      </c>
      <c r="CU41" s="51">
        <v>0.08</v>
      </c>
      <c r="CV41" s="51">
        <v>0.1</v>
      </c>
      <c r="CW41" s="51">
        <v>0.1</v>
      </c>
      <c r="CX41" s="51">
        <v>0.09</v>
      </c>
      <c r="CY41" s="51">
        <v>0.09</v>
      </c>
      <c r="CZ41" s="51">
        <v>0.08</v>
      </c>
      <c r="DA41" s="51">
        <v>0.08</v>
      </c>
      <c r="DB41" s="51">
        <v>0.08</v>
      </c>
      <c r="DC41" s="51">
        <v>7.0000000000000007E-2</v>
      </c>
      <c r="DD41" s="51">
        <v>0.06</v>
      </c>
      <c r="DE41" s="51">
        <v>0.05</v>
      </c>
      <c r="DF41" s="51">
        <v>0.05</v>
      </c>
      <c r="DG41" s="51">
        <v>0.06</v>
      </c>
      <c r="DH41" s="51">
        <v>0.06</v>
      </c>
      <c r="DI41" s="51">
        <v>0.06</v>
      </c>
      <c r="DJ41" s="51">
        <v>0.32</v>
      </c>
      <c r="DK41" s="51">
        <v>0.34</v>
      </c>
      <c r="DL41" s="52">
        <v>0.34</v>
      </c>
      <c r="DM41" s="52">
        <v>0.28999999999999998</v>
      </c>
      <c r="DN41" s="52">
        <v>0.31</v>
      </c>
      <c r="DO41" s="52">
        <v>0.3</v>
      </c>
      <c r="DP41" s="52">
        <v>0.28999999999999998</v>
      </c>
      <c r="DQ41" s="52">
        <v>0.28999999999999998</v>
      </c>
      <c r="DR41" s="52">
        <v>0.27</v>
      </c>
      <c r="DS41" s="52">
        <v>0.28999999999999998</v>
      </c>
      <c r="DT41" s="52">
        <v>0.28000000000000003</v>
      </c>
      <c r="DU41" s="52">
        <v>0.28999999999999998</v>
      </c>
      <c r="DV41" s="52">
        <v>0.31</v>
      </c>
      <c r="DW41" s="52">
        <v>0.35</v>
      </c>
      <c r="DX41" s="52">
        <v>0.36</v>
      </c>
      <c r="DY41" s="52">
        <v>0.37</v>
      </c>
      <c r="DZ41" s="52">
        <v>0.36</v>
      </c>
      <c r="EA41" s="52">
        <v>0.37</v>
      </c>
      <c r="EB41" s="52">
        <v>0.37</v>
      </c>
      <c r="EC41" s="52">
        <v>0.35</v>
      </c>
      <c r="ED41" s="52">
        <v>0.36</v>
      </c>
      <c r="EE41" s="52">
        <v>0.35</v>
      </c>
      <c r="EF41" s="52">
        <v>0.36</v>
      </c>
      <c r="EG41" s="52">
        <v>0.36</v>
      </c>
      <c r="EH41" s="52">
        <v>0.37</v>
      </c>
      <c r="EI41" s="52">
        <v>0.37</v>
      </c>
      <c r="EJ41" s="52">
        <v>0.37</v>
      </c>
      <c r="EK41" s="52">
        <v>0.38</v>
      </c>
      <c r="EL41" s="52">
        <v>0.34</v>
      </c>
      <c r="EM41" s="52">
        <v>0.35</v>
      </c>
      <c r="EN41" s="52">
        <v>0.33</v>
      </c>
      <c r="EO41" s="52">
        <v>0.33</v>
      </c>
      <c r="EP41" s="52">
        <v>0.35</v>
      </c>
      <c r="EQ41" s="52">
        <v>0.35</v>
      </c>
      <c r="ER41" s="52">
        <v>0.39</v>
      </c>
      <c r="ES41" s="52">
        <v>0.38</v>
      </c>
      <c r="ET41" s="52">
        <v>0.39</v>
      </c>
      <c r="EU41" s="52">
        <v>0.39</v>
      </c>
      <c r="EV41" s="52">
        <v>0.39</v>
      </c>
      <c r="EW41" s="52">
        <v>0.41</v>
      </c>
      <c r="EX41" s="52">
        <v>0.43</v>
      </c>
      <c r="EY41" s="53">
        <v>0.42</v>
      </c>
      <c r="EZ41" s="53">
        <v>0.41</v>
      </c>
      <c r="FA41" s="53">
        <v>0.42</v>
      </c>
      <c r="FB41" s="53">
        <v>0.43</v>
      </c>
      <c r="FC41" s="53">
        <v>0.46</v>
      </c>
      <c r="FD41" s="53">
        <v>0.44</v>
      </c>
      <c r="FE41" s="53">
        <v>0.42</v>
      </c>
      <c r="FF41" s="53">
        <v>0.43</v>
      </c>
      <c r="FG41" s="53">
        <v>0.41</v>
      </c>
      <c r="FH41" s="53">
        <v>0.41</v>
      </c>
      <c r="FI41" s="53">
        <v>0.44</v>
      </c>
      <c r="FJ41" s="53">
        <v>0.45</v>
      </c>
      <c r="FK41" s="53">
        <v>0.44</v>
      </c>
      <c r="FL41" s="53">
        <v>0.43</v>
      </c>
      <c r="FM41" s="53">
        <v>0.44</v>
      </c>
      <c r="FN41" s="53">
        <v>0.45</v>
      </c>
      <c r="FO41" s="53">
        <v>0.48</v>
      </c>
      <c r="FP41" s="53">
        <v>0.53</v>
      </c>
      <c r="FQ41" s="53">
        <v>0.51</v>
      </c>
      <c r="FR41" s="53">
        <v>0.51</v>
      </c>
      <c r="FS41" s="53">
        <v>0.48</v>
      </c>
      <c r="FT41" s="53">
        <v>0.5</v>
      </c>
      <c r="FU41" s="53">
        <v>0.51</v>
      </c>
      <c r="FV41" s="53">
        <v>0.5</v>
      </c>
      <c r="FW41" s="53">
        <v>0.53</v>
      </c>
      <c r="FX41" s="53">
        <v>0.51</v>
      </c>
      <c r="FY41" s="53">
        <v>0.51</v>
      </c>
      <c r="FZ41" s="53">
        <v>0.49</v>
      </c>
      <c r="GA41" s="53">
        <v>0.51</v>
      </c>
      <c r="GB41" s="53">
        <v>0.52</v>
      </c>
      <c r="GC41" s="53">
        <v>0.55000000000000004</v>
      </c>
      <c r="GD41" s="53">
        <v>0.56999999999999995</v>
      </c>
      <c r="GE41" s="53">
        <v>0.56999999999999995</v>
      </c>
      <c r="GF41" s="53">
        <v>0.6</v>
      </c>
      <c r="GG41" s="53">
        <v>0.64</v>
      </c>
      <c r="GH41" s="53">
        <v>0.65</v>
      </c>
      <c r="GI41" s="53">
        <v>0.66</v>
      </c>
      <c r="GJ41" s="53">
        <v>0.62</v>
      </c>
      <c r="GK41" s="53">
        <v>0.63</v>
      </c>
      <c r="GL41" s="53">
        <v>0.69</v>
      </c>
      <c r="GM41" s="54">
        <v>0.700592732243426</v>
      </c>
      <c r="GN41" s="54">
        <v>0.69882547547423501</v>
      </c>
      <c r="GO41" s="54">
        <v>0.683239415100234</v>
      </c>
      <c r="GP41" s="54">
        <v>0.69105421472712802</v>
      </c>
      <c r="GQ41" s="54">
        <v>0.703343463042294</v>
      </c>
      <c r="GR41" s="54">
        <v>0.69013560727484002</v>
      </c>
      <c r="GS41" s="54">
        <v>0.69138763367313905</v>
      </c>
      <c r="GT41" s="54">
        <v>0.64145817184746001</v>
      </c>
      <c r="GU41" s="54">
        <v>0.61024189121829897</v>
      </c>
      <c r="GV41" s="54">
        <v>0.58137106700464403</v>
      </c>
      <c r="GW41" s="54">
        <v>0.53992056188830595</v>
      </c>
      <c r="GX41" s="54">
        <v>0.58125124866352096</v>
      </c>
      <c r="GY41" s="54">
        <v>0.61467107473384697</v>
      </c>
      <c r="GZ41" s="54">
        <v>0.59028171046468902</v>
      </c>
      <c r="HA41" s="54">
        <v>0.59870041742457802</v>
      </c>
      <c r="HB41" s="54">
        <v>0.639408180806323</v>
      </c>
      <c r="HC41" s="54">
        <v>0.66734065660415998</v>
      </c>
      <c r="HD41" s="54">
        <v>0.64851264701243405</v>
      </c>
      <c r="HE41" s="54">
        <v>0.65474580600492704</v>
      </c>
      <c r="HF41" s="54">
        <v>0.68384081959935406</v>
      </c>
      <c r="HG41" s="54">
        <v>0.673021590300795</v>
      </c>
      <c r="HH41" s="54">
        <v>0.66825520396943405</v>
      </c>
      <c r="HI41" s="54">
        <v>0.64977843719098805</v>
      </c>
      <c r="HJ41" s="54">
        <v>0.66627608505783698</v>
      </c>
      <c r="HK41" s="54">
        <v>0.644416690392981</v>
      </c>
      <c r="HL41" s="54">
        <v>0.65110689325746995</v>
      </c>
      <c r="HM41" s="54">
        <v>0.645586584838449</v>
      </c>
      <c r="HN41" s="54">
        <v>0.61153712692608198</v>
      </c>
      <c r="HO41" s="54">
        <v>0.59804597157444594</v>
      </c>
      <c r="HP41" s="54">
        <v>0.5625673553246</v>
      </c>
      <c r="HQ41" s="54">
        <v>0.57282138431792995</v>
      </c>
      <c r="HR41" s="54">
        <v>0.58674217605243695</v>
      </c>
      <c r="HS41" s="54">
        <v>0.56116961359100404</v>
      </c>
      <c r="HT41" s="54">
        <v>0.54667156107202897</v>
      </c>
      <c r="HU41" s="54">
        <v>0.56420192750914799</v>
      </c>
      <c r="HV41" s="54">
        <v>0.58960615980167097</v>
      </c>
      <c r="HW41" s="54">
        <v>0.549207460771308</v>
      </c>
      <c r="HX41" s="54">
        <v>0.54967198080402502</v>
      </c>
      <c r="HY41" s="54">
        <v>0.55075507940344604</v>
      </c>
      <c r="HZ41" s="54">
        <v>0.53528055931816199</v>
      </c>
      <c r="IA41" s="54">
        <v>0.548138844510482</v>
      </c>
      <c r="IB41" s="54">
        <v>0.53279497897430494</v>
      </c>
      <c r="IC41" s="54">
        <v>0.51352732368457599</v>
      </c>
      <c r="ID41" s="54">
        <v>0.538637497740861</v>
      </c>
      <c r="IE41" s="54">
        <v>0.52466824592158001</v>
      </c>
      <c r="IF41" s="54">
        <v>0.530720012432495</v>
      </c>
      <c r="IG41" s="54">
        <v>0.53104419041510698</v>
      </c>
      <c r="IH41" s="54">
        <v>0.53284094023351003</v>
      </c>
      <c r="II41" s="54">
        <v>0.55005655666430298</v>
      </c>
      <c r="IJ41" s="54">
        <v>0.56504431736898697</v>
      </c>
      <c r="IK41" s="54">
        <v>0.62646815741555195</v>
      </c>
      <c r="IL41" s="54">
        <v>0.62153409989670505</v>
      </c>
      <c r="IM41" s="54">
        <v>0.65398063438461296</v>
      </c>
      <c r="IN41" s="54">
        <v>0.65517254847573902</v>
      </c>
      <c r="IO41" s="54">
        <v>0.679234050641916</v>
      </c>
      <c r="IP41" s="54">
        <v>0.66617760887605804</v>
      </c>
      <c r="IQ41" s="54">
        <v>0.69402048065272104</v>
      </c>
      <c r="IR41" s="54">
        <v>0.69372139498968599</v>
      </c>
      <c r="IS41" s="54">
        <v>0.67247873062086905</v>
      </c>
      <c r="IT41" s="54">
        <v>0.68690621156834197</v>
      </c>
      <c r="IU41" s="54">
        <v>0.66099820192040504</v>
      </c>
      <c r="IV41" s="54">
        <v>0.64562432593030294</v>
      </c>
      <c r="IW41" s="54">
        <v>0.63686012995299801</v>
      </c>
      <c r="IX41" s="54">
        <v>0.65341468884173604</v>
      </c>
      <c r="IY41" s="55">
        <v>0.66445772828913696</v>
      </c>
      <c r="IZ41" s="55">
        <v>0.67053640432601402</v>
      </c>
      <c r="JA41" s="55">
        <v>0.69739518007293699</v>
      </c>
      <c r="JB41" s="58" t="str">
        <f t="shared" si="54"/>
        <v>Denmark</v>
      </c>
    </row>
    <row r="42" spans="1:262" x14ac:dyDescent="0.25">
      <c r="A42" s="48" t="s">
        <v>491</v>
      </c>
      <c r="B42" s="49">
        <v>0.16</v>
      </c>
      <c r="C42" s="49">
        <v>0.16</v>
      </c>
      <c r="D42" s="49">
        <v>0.18</v>
      </c>
      <c r="E42" s="49">
        <v>0.16</v>
      </c>
      <c r="F42" s="49">
        <v>0.16</v>
      </c>
      <c r="G42" s="49">
        <v>0.15</v>
      </c>
      <c r="H42" s="49">
        <v>0.15</v>
      </c>
      <c r="I42" s="49">
        <v>0.15</v>
      </c>
      <c r="J42" s="49">
        <v>0.16</v>
      </c>
      <c r="K42" s="49">
        <v>0.17</v>
      </c>
      <c r="L42" s="49">
        <v>0.16</v>
      </c>
      <c r="M42" s="49">
        <v>0.14000000000000001</v>
      </c>
      <c r="N42" s="49">
        <v>0.16</v>
      </c>
      <c r="O42" s="49">
        <v>0.16</v>
      </c>
      <c r="P42" s="49">
        <v>0.17</v>
      </c>
      <c r="Q42" s="49">
        <v>0.16</v>
      </c>
      <c r="R42" s="49">
        <v>0.17</v>
      </c>
      <c r="S42" s="49">
        <v>0.16</v>
      </c>
      <c r="T42" s="49">
        <v>0.15</v>
      </c>
      <c r="U42" s="49">
        <v>0.14000000000000001</v>
      </c>
      <c r="V42" s="49">
        <v>0.16</v>
      </c>
      <c r="W42" s="49">
        <v>0.15</v>
      </c>
      <c r="X42" s="49">
        <v>0.14000000000000001</v>
      </c>
      <c r="Y42" s="49">
        <v>0.14000000000000001</v>
      </c>
      <c r="Z42" s="49">
        <v>0.14000000000000001</v>
      </c>
      <c r="AA42" s="49">
        <v>0.13</v>
      </c>
      <c r="AB42" s="49">
        <v>0.13</v>
      </c>
      <c r="AC42" s="49">
        <v>0.13</v>
      </c>
      <c r="AD42" s="49">
        <v>0.15</v>
      </c>
      <c r="AE42" s="49">
        <v>0.15</v>
      </c>
      <c r="AF42" s="49">
        <v>0.14000000000000001</v>
      </c>
      <c r="AG42" s="49">
        <v>0.13</v>
      </c>
      <c r="AH42" s="49">
        <v>0.13</v>
      </c>
      <c r="AI42" s="49">
        <v>0.12</v>
      </c>
      <c r="AJ42" s="49">
        <v>0.13</v>
      </c>
      <c r="AK42" s="49">
        <v>0.14000000000000001</v>
      </c>
      <c r="AL42" s="50">
        <v>0.14000000000000001</v>
      </c>
      <c r="AM42" s="50">
        <v>0.15</v>
      </c>
      <c r="AN42" s="50">
        <v>0.15</v>
      </c>
      <c r="AO42" s="50">
        <v>0.14000000000000001</v>
      </c>
      <c r="AP42" s="50">
        <v>0.15</v>
      </c>
      <c r="AQ42" s="50">
        <v>0.16</v>
      </c>
      <c r="AR42" s="50">
        <v>0.17</v>
      </c>
      <c r="AS42" s="50">
        <v>0.16</v>
      </c>
      <c r="AT42" s="50">
        <v>0.16</v>
      </c>
      <c r="AU42" s="50">
        <v>0.16</v>
      </c>
      <c r="AV42" s="50">
        <v>0.16</v>
      </c>
      <c r="AW42" s="50">
        <v>0.18</v>
      </c>
      <c r="AX42" s="50">
        <v>0.2</v>
      </c>
      <c r="AY42" s="50">
        <v>0.2</v>
      </c>
      <c r="AZ42" s="50">
        <v>0.19</v>
      </c>
      <c r="BA42" s="50">
        <v>0.18</v>
      </c>
      <c r="BB42" s="50">
        <v>0.19</v>
      </c>
      <c r="BC42" s="50">
        <v>0.19</v>
      </c>
      <c r="BD42" s="50">
        <v>0.19</v>
      </c>
      <c r="BE42" s="50">
        <v>0.18</v>
      </c>
      <c r="BF42" s="50">
        <v>0.18</v>
      </c>
      <c r="BG42" s="50">
        <v>0.19</v>
      </c>
      <c r="BH42" s="50">
        <v>0.2</v>
      </c>
      <c r="BI42" s="50">
        <v>0.22</v>
      </c>
      <c r="BJ42" s="50">
        <v>0.22</v>
      </c>
      <c r="BK42" s="50">
        <v>0.22</v>
      </c>
      <c r="BL42" s="50">
        <v>0.23</v>
      </c>
      <c r="BM42" s="50">
        <v>0.23</v>
      </c>
      <c r="BN42" s="50">
        <v>0.23</v>
      </c>
      <c r="BO42" s="50">
        <v>0.22</v>
      </c>
      <c r="BP42" s="50">
        <v>0.22</v>
      </c>
      <c r="BQ42" s="50">
        <v>0.23</v>
      </c>
      <c r="BR42" s="50">
        <v>0.23</v>
      </c>
      <c r="BS42" s="50">
        <v>0.25</v>
      </c>
      <c r="BT42" s="50">
        <v>0.23</v>
      </c>
      <c r="BU42" s="50">
        <v>0.22</v>
      </c>
      <c r="BV42" s="50">
        <v>0.23</v>
      </c>
      <c r="BW42" s="50">
        <v>0.24</v>
      </c>
      <c r="BX42" s="50">
        <v>0.24</v>
      </c>
      <c r="BY42" s="51">
        <v>0.24</v>
      </c>
      <c r="BZ42" s="51">
        <v>0.25</v>
      </c>
      <c r="CA42" s="51">
        <v>0.24</v>
      </c>
      <c r="CB42" s="51">
        <v>0.25</v>
      </c>
      <c r="CC42" s="51">
        <v>0.26</v>
      </c>
      <c r="CD42" s="51">
        <v>0.26</v>
      </c>
      <c r="CE42" s="51">
        <v>0.26</v>
      </c>
      <c r="CF42" s="51">
        <v>0.28000000000000003</v>
      </c>
      <c r="CG42" s="51">
        <v>0.28999999999999998</v>
      </c>
      <c r="CH42" s="51">
        <v>0.28999999999999998</v>
      </c>
      <c r="CI42" s="51">
        <v>0.28999999999999998</v>
      </c>
      <c r="CJ42" s="51">
        <v>0.28999999999999998</v>
      </c>
      <c r="CK42" s="51">
        <v>0.28999999999999998</v>
      </c>
      <c r="CL42" s="51">
        <v>0.28999999999999998</v>
      </c>
      <c r="CM42" s="51">
        <v>0.3</v>
      </c>
      <c r="CN42" s="51">
        <v>0.28999999999999998</v>
      </c>
      <c r="CO42" s="51">
        <v>0.31</v>
      </c>
      <c r="CP42" s="51">
        <v>0.31</v>
      </c>
      <c r="CQ42" s="51">
        <v>0.32</v>
      </c>
      <c r="CR42" s="51">
        <v>0.35</v>
      </c>
      <c r="CS42" s="51">
        <v>0.35</v>
      </c>
      <c r="CT42" s="51">
        <v>0.34</v>
      </c>
      <c r="CU42" s="51">
        <v>0.3</v>
      </c>
      <c r="CV42" s="51">
        <v>0.32</v>
      </c>
      <c r="CW42" s="51">
        <v>0.33</v>
      </c>
      <c r="CX42" s="51">
        <v>0.32</v>
      </c>
      <c r="CY42" s="51">
        <v>0.31</v>
      </c>
      <c r="CZ42" s="51">
        <v>0.3</v>
      </c>
      <c r="DA42" s="51">
        <v>0.3</v>
      </c>
      <c r="DB42" s="51">
        <v>0.27</v>
      </c>
      <c r="DC42" s="51">
        <v>0.25</v>
      </c>
      <c r="DD42" s="51">
        <v>0.22</v>
      </c>
      <c r="DE42" s="51">
        <v>0.21</v>
      </c>
      <c r="DF42" s="51">
        <v>0.23</v>
      </c>
      <c r="DG42" s="51">
        <v>0.23</v>
      </c>
      <c r="DH42" s="51">
        <v>0.2</v>
      </c>
      <c r="DI42" s="51">
        <v>0.2</v>
      </c>
      <c r="DJ42" s="51">
        <v>1.55</v>
      </c>
      <c r="DK42" s="51">
        <v>1.56</v>
      </c>
      <c r="DL42" s="52">
        <v>1.58</v>
      </c>
      <c r="DM42" s="52">
        <v>1.67</v>
      </c>
      <c r="DN42" s="52">
        <v>1.73</v>
      </c>
      <c r="DO42" s="52">
        <v>1.7</v>
      </c>
      <c r="DP42" s="52">
        <v>1.68</v>
      </c>
      <c r="DQ42" s="52">
        <v>1.67</v>
      </c>
      <c r="DR42" s="52">
        <v>1.56</v>
      </c>
      <c r="DS42" s="52">
        <v>1.5</v>
      </c>
      <c r="DT42" s="52">
        <v>1.35</v>
      </c>
      <c r="DU42" s="52">
        <v>1.34</v>
      </c>
      <c r="DV42" s="52">
        <v>1.27</v>
      </c>
      <c r="DW42" s="52">
        <v>1.4</v>
      </c>
      <c r="DX42" s="52">
        <v>1.44</v>
      </c>
      <c r="DY42" s="52">
        <v>1.6</v>
      </c>
      <c r="DZ42" s="52">
        <v>1.56</v>
      </c>
      <c r="EA42" s="52">
        <v>1.59</v>
      </c>
      <c r="EB42" s="52">
        <v>1.58</v>
      </c>
      <c r="EC42" s="52">
        <v>1.31</v>
      </c>
      <c r="ED42" s="52">
        <v>1.31</v>
      </c>
      <c r="EE42" s="52">
        <v>1.46</v>
      </c>
      <c r="EF42" s="52">
        <v>1.42</v>
      </c>
      <c r="EG42" s="52">
        <v>1.43</v>
      </c>
      <c r="EH42" s="52">
        <v>1.48</v>
      </c>
      <c r="EI42" s="52">
        <v>1.37</v>
      </c>
      <c r="EJ42" s="52">
        <v>1.43</v>
      </c>
      <c r="EK42" s="52">
        <v>1.34</v>
      </c>
      <c r="EL42" s="52">
        <v>1.34</v>
      </c>
      <c r="EM42" s="52">
        <v>1.36</v>
      </c>
      <c r="EN42" s="52">
        <v>1.32</v>
      </c>
      <c r="EO42" s="52">
        <v>1.24</v>
      </c>
      <c r="EP42" s="52">
        <v>1.21</v>
      </c>
      <c r="EQ42" s="52">
        <v>1.1399999999999999</v>
      </c>
      <c r="ER42" s="52">
        <v>1.0900000000000001</v>
      </c>
      <c r="ES42" s="52">
        <v>1.04</v>
      </c>
      <c r="ET42" s="52">
        <v>0.9</v>
      </c>
      <c r="EU42" s="52">
        <v>0.83</v>
      </c>
      <c r="EV42" s="52">
        <v>0.93</v>
      </c>
      <c r="EW42" s="52">
        <v>0.84</v>
      </c>
      <c r="EX42" s="52">
        <v>0.97</v>
      </c>
      <c r="EY42" s="53">
        <v>0</v>
      </c>
      <c r="EZ42" s="53">
        <v>0</v>
      </c>
      <c r="FA42" s="53">
        <v>0</v>
      </c>
      <c r="FB42" s="53">
        <v>0</v>
      </c>
      <c r="FC42" s="53">
        <v>0</v>
      </c>
      <c r="FD42" s="53">
        <v>0</v>
      </c>
      <c r="FE42" s="53">
        <v>0</v>
      </c>
      <c r="FF42" s="53">
        <v>0</v>
      </c>
      <c r="FG42" s="53">
        <v>0</v>
      </c>
      <c r="FH42" s="53">
        <v>0</v>
      </c>
      <c r="FI42" s="53">
        <v>0</v>
      </c>
      <c r="FJ42" s="53">
        <v>0</v>
      </c>
      <c r="FK42" s="53">
        <v>0</v>
      </c>
      <c r="FL42" s="53">
        <v>0</v>
      </c>
      <c r="FM42" s="53">
        <v>0</v>
      </c>
      <c r="FN42" s="53">
        <v>0</v>
      </c>
      <c r="FO42" s="53">
        <v>0</v>
      </c>
      <c r="FP42" s="53">
        <v>0</v>
      </c>
      <c r="FQ42" s="53">
        <v>0</v>
      </c>
      <c r="FR42" s="53">
        <v>0</v>
      </c>
      <c r="FS42" s="53">
        <v>0</v>
      </c>
      <c r="FT42" s="53">
        <v>0</v>
      </c>
      <c r="FU42" s="53">
        <v>0</v>
      </c>
      <c r="FV42" s="53">
        <v>0</v>
      </c>
      <c r="FW42" s="53">
        <v>0</v>
      </c>
      <c r="FX42" s="53">
        <v>0</v>
      </c>
      <c r="FY42" s="53">
        <v>0</v>
      </c>
      <c r="FZ42" s="53">
        <v>0</v>
      </c>
      <c r="GA42" s="53">
        <v>0</v>
      </c>
      <c r="GB42" s="53">
        <v>0</v>
      </c>
      <c r="GC42" s="53">
        <v>0</v>
      </c>
      <c r="GD42" s="53">
        <v>0</v>
      </c>
      <c r="GE42" s="53">
        <v>0</v>
      </c>
      <c r="GF42" s="53">
        <v>0</v>
      </c>
      <c r="GG42" s="53">
        <v>0</v>
      </c>
      <c r="GH42" s="53">
        <v>0</v>
      </c>
      <c r="GI42" s="53">
        <v>0</v>
      </c>
      <c r="GJ42" s="53">
        <v>0</v>
      </c>
      <c r="GK42" s="53">
        <v>0</v>
      </c>
      <c r="GL42" s="53">
        <v>0</v>
      </c>
      <c r="GM42" s="54">
        <v>1.00463657274072</v>
      </c>
      <c r="GN42" s="54">
        <v>0.98185949964512798</v>
      </c>
      <c r="GO42" s="54">
        <v>0.98536649570269697</v>
      </c>
      <c r="GP42" s="54">
        <v>1.0187875403925799</v>
      </c>
      <c r="GQ42" s="54">
        <v>0.99074697769828601</v>
      </c>
      <c r="GR42" s="54">
        <v>0.90003427394221303</v>
      </c>
      <c r="GS42" s="54">
        <v>0.90412414177799705</v>
      </c>
      <c r="GT42" s="54">
        <v>0.91623251695240604</v>
      </c>
      <c r="GU42" s="54">
        <v>0.93288339474049597</v>
      </c>
      <c r="GV42" s="54">
        <v>0.96705785672873001</v>
      </c>
      <c r="GW42" s="54">
        <v>0.884758838437677</v>
      </c>
      <c r="GX42" s="54">
        <v>0.95680369248865405</v>
      </c>
      <c r="GY42" s="54">
        <v>0.94837577688401198</v>
      </c>
      <c r="GZ42" s="54">
        <v>0.92720509225572001</v>
      </c>
      <c r="HA42" s="54">
        <v>1.0234895697201201</v>
      </c>
      <c r="HB42" s="54">
        <v>1.0630706160774901</v>
      </c>
      <c r="HC42" s="54">
        <v>1.0886884502836001</v>
      </c>
      <c r="HD42" s="54">
        <v>1.0772866479904799</v>
      </c>
      <c r="HE42" s="54">
        <v>1.1270863165217999</v>
      </c>
      <c r="HF42" s="54">
        <v>1.10512000315153</v>
      </c>
      <c r="HG42" s="54">
        <v>1.0965170213192501</v>
      </c>
      <c r="HH42" s="54">
        <v>1.0737919712942301</v>
      </c>
      <c r="HI42" s="54">
        <v>1.06278732119504</v>
      </c>
      <c r="HJ42" s="54">
        <v>1.0413090445376101</v>
      </c>
      <c r="HK42" s="54">
        <v>1.06531434222078</v>
      </c>
      <c r="HL42" s="54">
        <v>1.0158043855747301</v>
      </c>
      <c r="HM42" s="54">
        <v>1.0197870347973801</v>
      </c>
      <c r="HN42" s="54">
        <v>1.0302545119714299</v>
      </c>
      <c r="HO42" s="54">
        <v>0.942459572618907</v>
      </c>
      <c r="HP42" s="54">
        <v>0.95308857743882103</v>
      </c>
      <c r="HQ42" s="54">
        <v>0.95353087932277203</v>
      </c>
      <c r="HR42" s="54">
        <v>0.885356557172157</v>
      </c>
      <c r="HS42" s="54">
        <v>0.88864662530982996</v>
      </c>
      <c r="HT42" s="54">
        <v>0.90072880724346904</v>
      </c>
      <c r="HU42" s="54">
        <v>0.89718090015853802</v>
      </c>
      <c r="HV42" s="54">
        <v>0.918488492909314</v>
      </c>
      <c r="HW42" s="54">
        <v>0.90129820896132795</v>
      </c>
      <c r="HX42" s="54">
        <v>0.89020728452698406</v>
      </c>
      <c r="HY42" s="54">
        <v>0.86881479389474203</v>
      </c>
      <c r="HZ42" s="54">
        <v>0.86710781945497295</v>
      </c>
      <c r="IA42" s="54">
        <v>0.86094424903066602</v>
      </c>
      <c r="IB42" s="54">
        <v>0.85037845057490302</v>
      </c>
      <c r="IC42" s="54">
        <v>0.81872359084616497</v>
      </c>
      <c r="ID42" s="54">
        <v>0.81439412718887605</v>
      </c>
      <c r="IE42" s="54">
        <v>0.82719493183713499</v>
      </c>
      <c r="IF42" s="54">
        <v>0.82144120912644003</v>
      </c>
      <c r="IG42" s="54">
        <v>0.80571728020641298</v>
      </c>
      <c r="IH42" s="54">
        <v>0.80491956768041795</v>
      </c>
      <c r="II42" s="54">
        <v>0.79263816467623305</v>
      </c>
      <c r="IJ42" s="54">
        <v>0.805111295313237</v>
      </c>
      <c r="IK42" s="54">
        <v>0.72903671627270195</v>
      </c>
      <c r="IL42" s="54">
        <v>0.65640502364529096</v>
      </c>
      <c r="IM42" s="54">
        <v>0.64209667605877796</v>
      </c>
      <c r="IN42" s="54">
        <v>0.639077806590162</v>
      </c>
      <c r="IO42" s="54">
        <v>0.60268523528350704</v>
      </c>
      <c r="IP42" s="54">
        <v>0.58990648611016405</v>
      </c>
      <c r="IQ42" s="54">
        <v>0.57426922929005597</v>
      </c>
      <c r="IR42" s="54">
        <v>0.56491375822583101</v>
      </c>
      <c r="IS42" s="54">
        <v>0.64943532739584597</v>
      </c>
      <c r="IT42" s="54">
        <v>0.63846205453865101</v>
      </c>
      <c r="IU42" s="54">
        <v>0.61201980376294796</v>
      </c>
      <c r="IV42" s="54">
        <v>0.63150211679847501</v>
      </c>
      <c r="IW42" s="54">
        <v>0.61937839267244099</v>
      </c>
      <c r="IX42" s="54">
        <v>0.63150288615686001</v>
      </c>
      <c r="IY42" s="55">
        <v>0.65410151947513395</v>
      </c>
      <c r="IZ42" s="55">
        <v>0.60777914481322104</v>
      </c>
      <c r="JA42" s="55">
        <v>0.59635051149957496</v>
      </c>
      <c r="JB42" s="58" t="str">
        <f t="shared" si="54"/>
        <v>Spain</v>
      </c>
    </row>
    <row r="43" spans="1:262" x14ac:dyDescent="0.25">
      <c r="A43" s="48" t="s">
        <v>492</v>
      </c>
      <c r="B43" s="49">
        <v>1.23</v>
      </c>
      <c r="C43" s="49">
        <v>1.24</v>
      </c>
      <c r="D43" s="49">
        <v>1.51</v>
      </c>
      <c r="E43" s="49">
        <v>1.43</v>
      </c>
      <c r="F43" s="49">
        <v>1.3</v>
      </c>
      <c r="G43" s="49">
        <v>1.28</v>
      </c>
      <c r="H43" s="49">
        <v>1.63</v>
      </c>
      <c r="I43" s="49">
        <v>1.46</v>
      </c>
      <c r="J43" s="49">
        <v>1.79</v>
      </c>
      <c r="K43" s="49">
        <v>1.74</v>
      </c>
      <c r="L43" s="49">
        <v>1.67</v>
      </c>
      <c r="M43" s="49">
        <v>1.49</v>
      </c>
      <c r="N43" s="49">
        <v>1.43</v>
      </c>
      <c r="O43" s="49">
        <v>1.59</v>
      </c>
      <c r="P43" s="49">
        <v>1.73</v>
      </c>
      <c r="Q43" s="49">
        <v>1.5</v>
      </c>
      <c r="R43" s="49">
        <v>1.6</v>
      </c>
      <c r="S43" s="49">
        <v>1.67</v>
      </c>
      <c r="T43" s="49">
        <v>1.6</v>
      </c>
      <c r="U43" s="49">
        <v>1.43</v>
      </c>
      <c r="V43" s="49">
        <v>1.5</v>
      </c>
      <c r="W43" s="49">
        <v>1.38</v>
      </c>
      <c r="X43" s="49">
        <v>1.35</v>
      </c>
      <c r="Y43" s="49">
        <v>1.29</v>
      </c>
      <c r="Z43" s="49">
        <v>1.41</v>
      </c>
      <c r="AA43" s="49">
        <v>1.26</v>
      </c>
      <c r="AB43" s="49">
        <v>1.49</v>
      </c>
      <c r="AC43" s="49">
        <v>1.55</v>
      </c>
      <c r="AD43" s="49">
        <v>1.56</v>
      </c>
      <c r="AE43" s="49">
        <v>1.48</v>
      </c>
      <c r="AF43" s="49">
        <v>1.23</v>
      </c>
      <c r="AG43" s="49">
        <v>0.94</v>
      </c>
      <c r="AH43" s="49">
        <v>1.1100000000000001</v>
      </c>
      <c r="AI43" s="49">
        <v>0.81</v>
      </c>
      <c r="AJ43" s="49">
        <v>0.94</v>
      </c>
      <c r="AK43" s="49">
        <v>0.9</v>
      </c>
      <c r="AL43" s="50">
        <v>1.06</v>
      </c>
      <c r="AM43" s="50">
        <v>1.1299999999999999</v>
      </c>
      <c r="AN43" s="50">
        <v>1.01</v>
      </c>
      <c r="AO43" s="50">
        <v>1.1200000000000001</v>
      </c>
      <c r="AP43" s="50">
        <v>1.27</v>
      </c>
      <c r="AQ43" s="50">
        <v>1.32</v>
      </c>
      <c r="AR43" s="50">
        <v>1.3</v>
      </c>
      <c r="AS43" s="50">
        <v>1.34</v>
      </c>
      <c r="AT43" s="50">
        <v>1.41</v>
      </c>
      <c r="AU43" s="50">
        <v>1.46</v>
      </c>
      <c r="AV43" s="50">
        <v>1.46</v>
      </c>
      <c r="AW43" s="50">
        <v>1.54</v>
      </c>
      <c r="AX43" s="50">
        <v>1.8</v>
      </c>
      <c r="AY43" s="50">
        <v>1.78</v>
      </c>
      <c r="AZ43" s="50">
        <v>1.79</v>
      </c>
      <c r="BA43" s="50">
        <v>1.91</v>
      </c>
      <c r="BB43" s="50">
        <v>1.7</v>
      </c>
      <c r="BC43" s="50">
        <v>1.53</v>
      </c>
      <c r="BD43" s="50">
        <v>1.7</v>
      </c>
      <c r="BE43" s="50">
        <v>1.79</v>
      </c>
      <c r="BF43" s="50">
        <v>1.94</v>
      </c>
      <c r="BG43" s="50">
        <v>2.25</v>
      </c>
      <c r="BH43" s="50">
        <v>2.2000000000000002</v>
      </c>
      <c r="BI43" s="50">
        <v>2.2999999999999998</v>
      </c>
      <c r="BJ43" s="50">
        <v>2.4</v>
      </c>
      <c r="BK43" s="50">
        <v>2.4300000000000002</v>
      </c>
      <c r="BL43" s="50">
        <v>2.86</v>
      </c>
      <c r="BM43" s="50">
        <v>2.63</v>
      </c>
      <c r="BN43" s="50">
        <v>2.63</v>
      </c>
      <c r="BO43" s="50">
        <v>2.88</v>
      </c>
      <c r="BP43" s="50">
        <v>3.13</v>
      </c>
      <c r="BQ43" s="50">
        <v>3.07</v>
      </c>
      <c r="BR43" s="50">
        <v>3.81</v>
      </c>
      <c r="BS43" s="50">
        <v>4.43</v>
      </c>
      <c r="BT43" s="50">
        <v>3.84</v>
      </c>
      <c r="BU43" s="50">
        <v>4.03</v>
      </c>
      <c r="BV43" s="50">
        <v>4.2</v>
      </c>
      <c r="BW43" s="50">
        <v>5.41</v>
      </c>
      <c r="BX43" s="50">
        <v>5.38</v>
      </c>
      <c r="BY43" s="51">
        <v>4.9400000000000004</v>
      </c>
      <c r="BZ43" s="51">
        <v>5.57</v>
      </c>
      <c r="CA43" s="51">
        <v>4.8099999999999996</v>
      </c>
      <c r="CB43" s="51">
        <v>5.04</v>
      </c>
      <c r="CC43" s="51">
        <v>5.32</v>
      </c>
      <c r="CD43" s="51">
        <v>5.09</v>
      </c>
      <c r="CE43" s="51">
        <v>4.55</v>
      </c>
      <c r="CF43" s="51">
        <v>4.7300000000000004</v>
      </c>
      <c r="CG43" s="51">
        <v>5.05</v>
      </c>
      <c r="CH43" s="51">
        <v>5.43</v>
      </c>
      <c r="CI43" s="51">
        <v>5.08</v>
      </c>
      <c r="CJ43" s="51">
        <v>4.75</v>
      </c>
      <c r="CK43" s="51">
        <v>5.25</v>
      </c>
      <c r="CL43" s="51">
        <v>5.03</v>
      </c>
      <c r="CM43" s="51">
        <v>5.33</v>
      </c>
      <c r="CN43" s="51">
        <v>5.94</v>
      </c>
      <c r="CO43" s="51">
        <v>6.49</v>
      </c>
      <c r="CP43" s="51">
        <v>6.22</v>
      </c>
      <c r="CQ43" s="51">
        <v>7.3</v>
      </c>
      <c r="CR43" s="51">
        <v>8.85</v>
      </c>
      <c r="CS43" s="51">
        <v>8.65</v>
      </c>
      <c r="CT43" s="51">
        <v>10.58</v>
      </c>
      <c r="CU43" s="51">
        <v>10.09</v>
      </c>
      <c r="CV43" s="51">
        <v>10.83</v>
      </c>
      <c r="CW43" s="51">
        <v>9.42</v>
      </c>
      <c r="CX43" s="51">
        <v>10.32</v>
      </c>
      <c r="CY43" s="51">
        <v>12.16</v>
      </c>
      <c r="CZ43" s="51">
        <v>12.55</v>
      </c>
      <c r="DA43" s="51">
        <v>10.01</v>
      </c>
      <c r="DB43" s="51">
        <v>9.34</v>
      </c>
      <c r="DC43" s="51">
        <v>8.3699999999999992</v>
      </c>
      <c r="DD43" s="51">
        <v>5.88</v>
      </c>
      <c r="DE43" s="51">
        <v>4.87</v>
      </c>
      <c r="DF43" s="51">
        <v>5.46</v>
      </c>
      <c r="DG43" s="51">
        <v>6.79</v>
      </c>
      <c r="DH43" s="51">
        <v>7.21</v>
      </c>
      <c r="DI43" s="51">
        <v>7.47</v>
      </c>
      <c r="DJ43" s="51">
        <v>1.66</v>
      </c>
      <c r="DK43" s="51">
        <v>1.82</v>
      </c>
      <c r="DL43" s="52">
        <v>1.8</v>
      </c>
      <c r="DM43" s="52">
        <v>1.8</v>
      </c>
      <c r="DN43" s="52">
        <v>1.74</v>
      </c>
      <c r="DO43" s="52">
        <v>1.96</v>
      </c>
      <c r="DP43" s="52">
        <v>2.0699999999999998</v>
      </c>
      <c r="DQ43" s="52">
        <v>2.21</v>
      </c>
      <c r="DR43" s="52">
        <v>2.16</v>
      </c>
      <c r="DS43" s="52">
        <v>1.97</v>
      </c>
      <c r="DT43" s="52">
        <v>2.0499999999999998</v>
      </c>
      <c r="DU43" s="52">
        <v>2.0499999999999998</v>
      </c>
      <c r="DV43" s="52">
        <v>2.0099999999999998</v>
      </c>
      <c r="DW43" s="52">
        <v>1.86</v>
      </c>
      <c r="DX43" s="52">
        <v>1.92</v>
      </c>
      <c r="DY43" s="52">
        <v>1.98</v>
      </c>
      <c r="DZ43" s="52">
        <v>2</v>
      </c>
      <c r="EA43" s="52">
        <v>2.0299999999999998</v>
      </c>
      <c r="EB43" s="52">
        <v>2.04</v>
      </c>
      <c r="EC43" s="52">
        <v>3.26</v>
      </c>
      <c r="ED43" s="52">
        <v>2.16</v>
      </c>
      <c r="EE43" s="52">
        <v>1.99</v>
      </c>
      <c r="EF43" s="52">
        <v>2</v>
      </c>
      <c r="EG43" s="52">
        <v>2.09</v>
      </c>
      <c r="EH43" s="52">
        <v>2.02</v>
      </c>
      <c r="EI43" s="52">
        <v>1.9</v>
      </c>
      <c r="EJ43" s="52">
        <v>2.02</v>
      </c>
      <c r="EK43" s="52">
        <v>1.9</v>
      </c>
      <c r="EL43" s="52">
        <v>1.92</v>
      </c>
      <c r="EM43" s="52">
        <v>1.73</v>
      </c>
      <c r="EN43" s="52">
        <v>1.85</v>
      </c>
      <c r="EO43" s="52">
        <v>1.81</v>
      </c>
      <c r="EP43" s="52">
        <v>1.73</v>
      </c>
      <c r="EQ43" s="52">
        <v>1.88</v>
      </c>
      <c r="ER43" s="52">
        <v>1.93</v>
      </c>
      <c r="ES43" s="52">
        <v>1.82</v>
      </c>
      <c r="ET43" s="52">
        <v>1.77</v>
      </c>
      <c r="EU43" s="52">
        <v>1.67</v>
      </c>
      <c r="EV43" s="52">
        <v>1.56</v>
      </c>
      <c r="EW43" s="52">
        <v>1.62</v>
      </c>
      <c r="EX43" s="52">
        <v>1.59</v>
      </c>
      <c r="EY43" s="53">
        <v>1.53</v>
      </c>
      <c r="EZ43" s="53">
        <v>1.52</v>
      </c>
      <c r="FA43" s="53">
        <v>1.47</v>
      </c>
      <c r="FB43" s="53">
        <v>1.62</v>
      </c>
      <c r="FC43" s="53">
        <v>1.59</v>
      </c>
      <c r="FD43" s="53">
        <v>1.55</v>
      </c>
      <c r="FE43" s="53">
        <v>1.51</v>
      </c>
      <c r="FF43" s="53">
        <v>1.5</v>
      </c>
      <c r="FG43" s="53">
        <v>1.38</v>
      </c>
      <c r="FH43" s="53">
        <v>1.28</v>
      </c>
      <c r="FI43" s="53">
        <v>1.19</v>
      </c>
      <c r="FJ43" s="53">
        <v>1.18</v>
      </c>
      <c r="FK43" s="53">
        <v>1.25</v>
      </c>
      <c r="FL43" s="53">
        <v>1.26</v>
      </c>
      <c r="FM43" s="53">
        <v>1.17</v>
      </c>
      <c r="FN43" s="53">
        <v>1.1100000000000001</v>
      </c>
      <c r="FO43" s="53">
        <v>1.03</v>
      </c>
      <c r="FP43" s="53">
        <v>1.01</v>
      </c>
      <c r="FQ43" s="53">
        <v>1.1100000000000001</v>
      </c>
      <c r="FR43" s="53">
        <v>1.1299999999999999</v>
      </c>
      <c r="FS43" s="53">
        <v>1.0900000000000001</v>
      </c>
      <c r="FT43" s="53">
        <v>1.07</v>
      </c>
      <c r="FU43" s="53">
        <v>1.1399999999999999</v>
      </c>
      <c r="FV43" s="53">
        <v>1.23</v>
      </c>
      <c r="FW43" s="53">
        <v>1.04</v>
      </c>
      <c r="FX43" s="53">
        <v>1.1000000000000001</v>
      </c>
      <c r="FY43" s="53">
        <v>0.99</v>
      </c>
      <c r="FZ43" s="53">
        <v>0.93</v>
      </c>
      <c r="GA43" s="53">
        <v>0.9</v>
      </c>
      <c r="GB43" s="53">
        <v>0.87</v>
      </c>
      <c r="GC43" s="53">
        <v>0.74</v>
      </c>
      <c r="GD43" s="53">
        <v>0.82</v>
      </c>
      <c r="GE43" s="53">
        <v>0.73</v>
      </c>
      <c r="GF43" s="53">
        <v>0.77</v>
      </c>
      <c r="GG43" s="53">
        <v>0.69</v>
      </c>
      <c r="GH43" s="53">
        <v>0.63</v>
      </c>
      <c r="GI43" s="53">
        <v>0.59</v>
      </c>
      <c r="GJ43" s="53">
        <v>0.56000000000000005</v>
      </c>
      <c r="GK43" s="53">
        <v>0.55000000000000004</v>
      </c>
      <c r="GL43" s="53">
        <v>0.51</v>
      </c>
      <c r="GM43" s="54">
        <v>0.51533866391715999</v>
      </c>
      <c r="GN43" s="54">
        <v>0.55817959149332297</v>
      </c>
      <c r="GO43" s="54">
        <v>0.64322458046917796</v>
      </c>
      <c r="GP43" s="54">
        <v>0.71058317783492697</v>
      </c>
      <c r="GQ43" s="54">
        <v>0.61426947147145705</v>
      </c>
      <c r="GR43" s="54">
        <v>0.74188291438231802</v>
      </c>
      <c r="GS43" s="54">
        <v>0.79512592040971597</v>
      </c>
      <c r="GT43" s="54">
        <v>0.78878591006919996</v>
      </c>
      <c r="GU43" s="54">
        <v>0.79515087123964001</v>
      </c>
      <c r="GV43" s="54">
        <v>0.91710704855287295</v>
      </c>
      <c r="GW43" s="54">
        <v>0.78758371667889804</v>
      </c>
      <c r="GX43" s="54">
        <v>0.80850061055453404</v>
      </c>
      <c r="GY43" s="54">
        <v>0.88574889132887502</v>
      </c>
      <c r="GZ43" s="54">
        <v>0.883494713017839</v>
      </c>
      <c r="HA43" s="54">
        <v>0.837123381882379</v>
      </c>
      <c r="HB43" s="54">
        <v>0.832532643613067</v>
      </c>
      <c r="HC43" s="54">
        <v>0.75614157956472505</v>
      </c>
      <c r="HD43" s="54">
        <v>0.74415160520184498</v>
      </c>
      <c r="HE43" s="54">
        <v>0.79736707687964803</v>
      </c>
      <c r="HF43" s="54">
        <v>0.84305428177425701</v>
      </c>
      <c r="HG43" s="54">
        <v>0.86067587685567304</v>
      </c>
      <c r="HH43" s="54">
        <v>0.80757345189365703</v>
      </c>
      <c r="HI43" s="54">
        <v>0.76133296965648101</v>
      </c>
      <c r="HJ43" s="54">
        <v>0.78791487199940302</v>
      </c>
      <c r="HK43" s="54">
        <v>0.87442795469495105</v>
      </c>
      <c r="HL43" s="54">
        <v>0.88145532285942296</v>
      </c>
      <c r="HM43" s="54">
        <v>0.89861405545376705</v>
      </c>
      <c r="HN43" s="54">
        <v>0.83958650808063595</v>
      </c>
      <c r="HO43" s="54">
        <v>0.73446202587301301</v>
      </c>
      <c r="HP43" s="54">
        <v>0.70336210118142295</v>
      </c>
      <c r="HQ43" s="54">
        <v>0.75915328649593095</v>
      </c>
      <c r="HR43" s="54">
        <v>0.66382750665161405</v>
      </c>
      <c r="HS43" s="54">
        <v>0.70741779051248099</v>
      </c>
      <c r="HT43" s="54">
        <v>0.90494145177742602</v>
      </c>
      <c r="HU43" s="54">
        <v>0.87431656355115195</v>
      </c>
      <c r="HV43" s="54">
        <v>0.89841565068974405</v>
      </c>
      <c r="HW43" s="54">
        <v>0.96806075379317502</v>
      </c>
      <c r="HX43" s="54">
        <v>0.88227974898749695</v>
      </c>
      <c r="HY43" s="54">
        <v>0.84518282761616004</v>
      </c>
      <c r="HZ43" s="54">
        <v>0.81611404111082098</v>
      </c>
      <c r="IA43" s="54">
        <v>0.88196960158533699</v>
      </c>
      <c r="IB43" s="54">
        <v>0.88410212043160297</v>
      </c>
      <c r="IC43" s="54">
        <v>0.90895388172920599</v>
      </c>
      <c r="ID43" s="54">
        <v>0.83551412395490299</v>
      </c>
      <c r="IE43" s="54">
        <v>0.84974867216005001</v>
      </c>
      <c r="IF43" s="54">
        <v>0.87110268937073099</v>
      </c>
      <c r="IG43" s="54">
        <v>0.83704060616554399</v>
      </c>
      <c r="IH43" s="54">
        <v>0.90122442393492297</v>
      </c>
      <c r="II43" s="54">
        <v>0.85720566130707798</v>
      </c>
      <c r="IJ43" s="54">
        <v>0.81917057413776395</v>
      </c>
      <c r="IK43" s="54">
        <v>0.58373293751267796</v>
      </c>
      <c r="IL43" s="54">
        <v>0.56949118897961304</v>
      </c>
      <c r="IM43" s="54">
        <v>0.59523161491158805</v>
      </c>
      <c r="IN43" s="54">
        <v>0.625236265894627</v>
      </c>
      <c r="IO43" s="54">
        <v>0.67377598630902702</v>
      </c>
      <c r="IP43" s="54">
        <v>0.584621981645852</v>
      </c>
      <c r="IQ43" s="54">
        <v>0.55467869061661301</v>
      </c>
      <c r="IR43" s="54">
        <v>0.55671179505232904</v>
      </c>
      <c r="IS43" s="54">
        <v>0.61792114817965105</v>
      </c>
      <c r="IT43" s="54">
        <v>0.67860515675561495</v>
      </c>
      <c r="IU43" s="54">
        <v>0.62552079982583297</v>
      </c>
      <c r="IV43" s="54">
        <v>0.56490351627358104</v>
      </c>
      <c r="IW43" s="54">
        <v>0.56184702024635902</v>
      </c>
      <c r="IX43" s="54">
        <v>0.57098723715066402</v>
      </c>
      <c r="IY43" s="55">
        <v>0.62992497438989403</v>
      </c>
      <c r="IZ43" s="55">
        <v>0.65626360427481201</v>
      </c>
      <c r="JA43" s="55">
        <v>0.61859433932791197</v>
      </c>
      <c r="JB43" s="58" t="str">
        <f t="shared" si="54"/>
        <v>Brazil</v>
      </c>
    </row>
    <row r="44" spans="1:262" x14ac:dyDescent="0.25">
      <c r="A44" s="48" t="s">
        <v>493</v>
      </c>
      <c r="B44" s="49">
        <v>0.49</v>
      </c>
      <c r="C44" s="49">
        <v>0.47</v>
      </c>
      <c r="D44" s="49">
        <v>0.48</v>
      </c>
      <c r="E44" s="49">
        <v>0.45</v>
      </c>
      <c r="F44" s="49">
        <v>0.47</v>
      </c>
      <c r="G44" s="49">
        <v>0.51</v>
      </c>
      <c r="H44" s="49">
        <v>0.53</v>
      </c>
      <c r="I44" s="49">
        <v>0.54</v>
      </c>
      <c r="J44" s="49">
        <v>0.59</v>
      </c>
      <c r="K44" s="49">
        <v>0.6</v>
      </c>
      <c r="L44" s="49">
        <v>0.61</v>
      </c>
      <c r="M44" s="49">
        <v>0.6</v>
      </c>
      <c r="N44" s="49">
        <v>0.61</v>
      </c>
      <c r="O44" s="49">
        <v>0.59</v>
      </c>
      <c r="P44" s="49">
        <v>0.6</v>
      </c>
      <c r="Q44" s="49">
        <v>0.56000000000000005</v>
      </c>
      <c r="R44" s="49">
        <v>0.57999999999999996</v>
      </c>
      <c r="S44" s="49">
        <v>0.54</v>
      </c>
      <c r="T44" s="49">
        <v>0.55000000000000004</v>
      </c>
      <c r="U44" s="49">
        <v>0.52</v>
      </c>
      <c r="V44" s="49">
        <v>0.56999999999999995</v>
      </c>
      <c r="W44" s="49">
        <v>0.52</v>
      </c>
      <c r="X44" s="49">
        <v>0.49</v>
      </c>
      <c r="Y44" s="49">
        <v>0.47</v>
      </c>
      <c r="Z44" s="49">
        <v>0.48</v>
      </c>
      <c r="AA44" s="49">
        <v>0.46</v>
      </c>
      <c r="AB44" s="49">
        <v>0.46</v>
      </c>
      <c r="AC44" s="49">
        <v>0.5</v>
      </c>
      <c r="AD44" s="49">
        <v>0.56999999999999995</v>
      </c>
      <c r="AE44" s="49">
        <v>0.56000000000000005</v>
      </c>
      <c r="AF44" s="49">
        <v>0.57999999999999996</v>
      </c>
      <c r="AG44" s="49">
        <v>0.55000000000000004</v>
      </c>
      <c r="AH44" s="49">
        <v>0.53</v>
      </c>
      <c r="AI44" s="49">
        <v>0.54</v>
      </c>
      <c r="AJ44" s="49">
        <v>0.52</v>
      </c>
      <c r="AK44" s="49">
        <v>0.54</v>
      </c>
      <c r="AL44" s="50">
        <v>0.57999999999999996</v>
      </c>
      <c r="AM44" s="50">
        <v>0.56000000000000005</v>
      </c>
      <c r="AN44" s="50">
        <v>0.62</v>
      </c>
      <c r="AO44" s="50">
        <v>0.56000000000000005</v>
      </c>
      <c r="AP44" s="50">
        <v>0.59</v>
      </c>
      <c r="AQ44" s="50">
        <v>0.63</v>
      </c>
      <c r="AR44" s="50">
        <v>0.63</v>
      </c>
      <c r="AS44" s="50">
        <v>0.61</v>
      </c>
      <c r="AT44" s="50">
        <v>0.57999999999999996</v>
      </c>
      <c r="AU44" s="50">
        <v>0.61</v>
      </c>
      <c r="AV44" s="50">
        <v>0.6</v>
      </c>
      <c r="AW44" s="50">
        <v>0.64</v>
      </c>
      <c r="AX44" s="50">
        <v>0.67</v>
      </c>
      <c r="AY44" s="50">
        <v>0.67</v>
      </c>
      <c r="AZ44" s="50">
        <v>0.63</v>
      </c>
      <c r="BA44" s="50">
        <v>0.59</v>
      </c>
      <c r="BB44" s="50">
        <v>0.59</v>
      </c>
      <c r="BC44" s="50">
        <v>0.6</v>
      </c>
      <c r="BD44" s="50">
        <v>0.64</v>
      </c>
      <c r="BE44" s="50">
        <v>0.64</v>
      </c>
      <c r="BF44" s="50">
        <v>0.64</v>
      </c>
      <c r="BG44" s="50">
        <v>0.67</v>
      </c>
      <c r="BH44" s="50">
        <v>0.7</v>
      </c>
      <c r="BI44" s="50">
        <v>0.72</v>
      </c>
      <c r="BJ44" s="50">
        <v>0.74</v>
      </c>
      <c r="BK44" s="50">
        <v>0.72</v>
      </c>
      <c r="BL44" s="50">
        <v>0.75</v>
      </c>
      <c r="BM44" s="50">
        <v>0.77</v>
      </c>
      <c r="BN44" s="50">
        <v>0.76</v>
      </c>
      <c r="BO44" s="50">
        <v>0.7</v>
      </c>
      <c r="BP44" s="50">
        <v>0.71</v>
      </c>
      <c r="BQ44" s="50">
        <v>0.7</v>
      </c>
      <c r="BR44" s="50">
        <v>0.76</v>
      </c>
      <c r="BS44" s="50">
        <v>0.75</v>
      </c>
      <c r="BT44" s="50">
        <v>0.72</v>
      </c>
      <c r="BU44" s="50">
        <v>0.75</v>
      </c>
      <c r="BV44" s="50">
        <v>0.84</v>
      </c>
      <c r="BW44" s="50">
        <v>0.85</v>
      </c>
      <c r="BX44" s="50">
        <v>0.86</v>
      </c>
      <c r="BY44" s="51">
        <v>0.84</v>
      </c>
      <c r="BZ44" s="51">
        <v>0.88</v>
      </c>
      <c r="CA44" s="51">
        <v>0.88</v>
      </c>
      <c r="CB44" s="51">
        <v>0.9</v>
      </c>
      <c r="CC44" s="51">
        <v>0.91</v>
      </c>
      <c r="CD44" s="51">
        <v>0.93</v>
      </c>
      <c r="CE44" s="51">
        <v>0.91</v>
      </c>
      <c r="CF44" s="51">
        <v>0.9</v>
      </c>
      <c r="CG44" s="51">
        <v>0.95</v>
      </c>
      <c r="CH44" s="51">
        <v>0.95</v>
      </c>
      <c r="CI44" s="51">
        <v>0.97</v>
      </c>
      <c r="CJ44" s="51">
        <v>0.98</v>
      </c>
      <c r="CK44" s="51">
        <v>1.01</v>
      </c>
      <c r="CL44" s="51">
        <v>1.05</v>
      </c>
      <c r="CM44" s="51">
        <v>0.95</v>
      </c>
      <c r="CN44" s="51">
        <v>0.91</v>
      </c>
      <c r="CO44" s="51">
        <v>0.9</v>
      </c>
      <c r="CP44" s="51">
        <v>0.91</v>
      </c>
      <c r="CQ44" s="51">
        <v>0.89</v>
      </c>
      <c r="CR44" s="51">
        <v>0.86</v>
      </c>
      <c r="CS44" s="51">
        <v>0.86</v>
      </c>
      <c r="CT44" s="51">
        <v>0.82</v>
      </c>
      <c r="CU44" s="51">
        <v>0.76</v>
      </c>
      <c r="CV44" s="51">
        <v>0.78</v>
      </c>
      <c r="CW44" s="51">
        <v>0.71</v>
      </c>
      <c r="CX44" s="51">
        <v>0.74</v>
      </c>
      <c r="CY44" s="51">
        <v>0.68</v>
      </c>
      <c r="CZ44" s="51">
        <v>0.63</v>
      </c>
      <c r="DA44" s="51">
        <v>0.62</v>
      </c>
      <c r="DB44" s="51">
        <v>0.56999999999999995</v>
      </c>
      <c r="DC44" s="51">
        <v>0.44</v>
      </c>
      <c r="DD44" s="51">
        <v>0.36</v>
      </c>
      <c r="DE44" s="51">
        <v>0.36</v>
      </c>
      <c r="DF44" s="51">
        <v>0.38</v>
      </c>
      <c r="DG44" s="51">
        <v>0.34</v>
      </c>
      <c r="DH44" s="51">
        <v>0.27</v>
      </c>
      <c r="DI44" s="51">
        <v>0.28999999999999998</v>
      </c>
      <c r="DJ44" s="51">
        <v>1.56</v>
      </c>
      <c r="DK44" s="51">
        <v>1.51</v>
      </c>
      <c r="DL44" s="52">
        <v>1.51</v>
      </c>
      <c r="DM44" s="52">
        <v>1.62</v>
      </c>
      <c r="DN44" s="52">
        <v>1.67</v>
      </c>
      <c r="DO44" s="52">
        <v>1.7</v>
      </c>
      <c r="DP44" s="52">
        <v>1.64</v>
      </c>
      <c r="DQ44" s="52">
        <v>1.59</v>
      </c>
      <c r="DR44" s="52">
        <v>1.54</v>
      </c>
      <c r="DS44" s="52">
        <v>1.5</v>
      </c>
      <c r="DT44" s="52">
        <v>1.42</v>
      </c>
      <c r="DU44" s="52">
        <v>1.42</v>
      </c>
      <c r="DV44" s="52">
        <v>1.27</v>
      </c>
      <c r="DW44" s="52">
        <v>1.1499999999999999</v>
      </c>
      <c r="DX44" s="52">
        <v>1.1499999999999999</v>
      </c>
      <c r="DY44" s="52">
        <v>1.23</v>
      </c>
      <c r="DZ44" s="52">
        <v>1.2</v>
      </c>
      <c r="EA44" s="52">
        <v>1.21</v>
      </c>
      <c r="EB44" s="52">
        <v>1.25</v>
      </c>
      <c r="EC44" s="52">
        <v>1.06</v>
      </c>
      <c r="ED44" s="52">
        <v>1.08</v>
      </c>
      <c r="EE44" s="52">
        <v>1.1599999999999999</v>
      </c>
      <c r="EF44" s="52">
        <v>1.1599999999999999</v>
      </c>
      <c r="EG44" s="52">
        <v>1.17</v>
      </c>
      <c r="EH44" s="52">
        <v>1.2</v>
      </c>
      <c r="EI44" s="52">
        <v>1.18</v>
      </c>
      <c r="EJ44" s="52">
        <v>1.18</v>
      </c>
      <c r="EK44" s="52">
        <v>1.02</v>
      </c>
      <c r="EL44" s="52">
        <v>0.98</v>
      </c>
      <c r="EM44" s="52">
        <v>0.96</v>
      </c>
      <c r="EN44" s="52">
        <v>0.97</v>
      </c>
      <c r="EO44" s="52">
        <v>0.91</v>
      </c>
      <c r="EP44" s="52">
        <v>0.86</v>
      </c>
      <c r="EQ44" s="52">
        <v>0.88</v>
      </c>
      <c r="ER44" s="52">
        <v>0.89</v>
      </c>
      <c r="ES44" s="52">
        <v>0.87</v>
      </c>
      <c r="ET44" s="52">
        <v>0.81</v>
      </c>
      <c r="EU44" s="52">
        <v>0.73</v>
      </c>
      <c r="EV44" s="52">
        <v>0.79</v>
      </c>
      <c r="EW44" s="52">
        <v>0.74</v>
      </c>
      <c r="EX44" s="52">
        <v>0.8</v>
      </c>
      <c r="EY44" s="53">
        <v>0.8</v>
      </c>
      <c r="EZ44" s="53">
        <v>0.83</v>
      </c>
      <c r="FA44" s="53">
        <v>0.83</v>
      </c>
      <c r="FB44" s="53">
        <v>0.85</v>
      </c>
      <c r="FC44" s="53">
        <v>0.87</v>
      </c>
      <c r="FD44" s="53">
        <v>0.76</v>
      </c>
      <c r="FE44" s="53">
        <v>0.7</v>
      </c>
      <c r="FF44" s="53">
        <v>0.76</v>
      </c>
      <c r="FG44" s="53">
        <v>0.76</v>
      </c>
      <c r="FH44" s="53">
        <v>0.68</v>
      </c>
      <c r="FI44" s="53">
        <v>0.72</v>
      </c>
      <c r="FJ44" s="53">
        <v>0.75</v>
      </c>
      <c r="FK44" s="53">
        <v>0.75</v>
      </c>
      <c r="FL44" s="53">
        <v>0.82</v>
      </c>
      <c r="FM44" s="53">
        <v>0.79</v>
      </c>
      <c r="FN44" s="53">
        <v>0.79</v>
      </c>
      <c r="FO44" s="53">
        <v>0.84</v>
      </c>
      <c r="FP44" s="53">
        <v>0.87</v>
      </c>
      <c r="FQ44" s="53">
        <v>0.93</v>
      </c>
      <c r="FR44" s="53">
        <v>0.94</v>
      </c>
      <c r="FS44" s="53">
        <v>0.9</v>
      </c>
      <c r="FT44" s="53">
        <v>0.91</v>
      </c>
      <c r="FU44" s="53">
        <v>0.87</v>
      </c>
      <c r="FV44" s="53">
        <v>0.83</v>
      </c>
      <c r="FW44" s="53">
        <v>0.86</v>
      </c>
      <c r="FX44" s="53">
        <v>0.77</v>
      </c>
      <c r="FY44" s="53">
        <v>0.75</v>
      </c>
      <c r="FZ44" s="53">
        <v>0.71</v>
      </c>
      <c r="GA44" s="53">
        <v>0.73</v>
      </c>
      <c r="GB44" s="53">
        <v>0.74</v>
      </c>
      <c r="GC44" s="53">
        <v>0.74</v>
      </c>
      <c r="GD44" s="53">
        <v>0.76</v>
      </c>
      <c r="GE44" s="53">
        <v>0.75</v>
      </c>
      <c r="GF44" s="53">
        <v>0.76</v>
      </c>
      <c r="GG44" s="53">
        <v>0.83</v>
      </c>
      <c r="GH44" s="53">
        <v>0.84</v>
      </c>
      <c r="GI44" s="53">
        <v>0.87</v>
      </c>
      <c r="GJ44" s="53">
        <v>0.83</v>
      </c>
      <c r="GK44" s="53">
        <v>0.81</v>
      </c>
      <c r="GL44" s="53">
        <v>0.79</v>
      </c>
      <c r="GM44" s="54">
        <v>0.75792018323534305</v>
      </c>
      <c r="GN44" s="54">
        <v>0.71426523309137602</v>
      </c>
      <c r="GO44" s="54">
        <v>0.71867713038234604</v>
      </c>
      <c r="GP44" s="54">
        <v>0.72551348297251606</v>
      </c>
      <c r="GQ44" s="54">
        <v>0.68284931201948296</v>
      </c>
      <c r="GR44" s="54">
        <v>0.60684327303242902</v>
      </c>
      <c r="GS44" s="54">
        <v>0.61174771682392504</v>
      </c>
      <c r="GT44" s="54">
        <v>0.61532374676157897</v>
      </c>
      <c r="GU44" s="54">
        <v>0.59358266542961902</v>
      </c>
      <c r="GV44" s="54">
        <v>0.61615254399445896</v>
      </c>
      <c r="GW44" s="54">
        <v>0.56542969378621</v>
      </c>
      <c r="GX44" s="54">
        <v>0.60089656367007105</v>
      </c>
      <c r="GY44" s="54">
        <v>0.560892812228589</v>
      </c>
      <c r="GZ44" s="54">
        <v>0.57475658620015302</v>
      </c>
      <c r="HA44" s="54">
        <v>0.62758888943186697</v>
      </c>
      <c r="HB44" s="54">
        <v>0.63214769052296804</v>
      </c>
      <c r="HC44" s="54">
        <v>0.651329788555844</v>
      </c>
      <c r="HD44" s="54">
        <v>0.65769764654003304</v>
      </c>
      <c r="HE44" s="54">
        <v>0.68671939821167705</v>
      </c>
      <c r="HF44" s="54">
        <v>0.69540934317721204</v>
      </c>
      <c r="HG44" s="54">
        <v>0.700471781875738</v>
      </c>
      <c r="HH44" s="54">
        <v>0.67655279353040298</v>
      </c>
      <c r="HI44" s="54">
        <v>0.72736268328773601</v>
      </c>
      <c r="HJ44" s="54">
        <v>0.70386340109306</v>
      </c>
      <c r="HK44" s="54">
        <v>0.72472451929648296</v>
      </c>
      <c r="HL44" s="54">
        <v>0.71274243789786196</v>
      </c>
      <c r="HM44" s="54">
        <v>0.73439363560216098</v>
      </c>
      <c r="HN44" s="54">
        <v>0.76479530075984403</v>
      </c>
      <c r="HO44" s="54">
        <v>0.65799055013357399</v>
      </c>
      <c r="HP44" s="54">
        <v>0.669843152280996</v>
      </c>
      <c r="HQ44" s="54">
        <v>0.67618968298773396</v>
      </c>
      <c r="HR44" s="54">
        <v>0.59951748659276805</v>
      </c>
      <c r="HS44" s="54">
        <v>0.61900000882092199</v>
      </c>
      <c r="HT44" s="54">
        <v>0.61357149689263901</v>
      </c>
      <c r="HU44" s="54">
        <v>0.60942671230420598</v>
      </c>
      <c r="HV44" s="54">
        <v>0.64912349925576396</v>
      </c>
      <c r="HW44" s="54">
        <v>0.64137728036317398</v>
      </c>
      <c r="HX44" s="54">
        <v>0.63587871334816104</v>
      </c>
      <c r="HY44" s="54">
        <v>0.64947310423945703</v>
      </c>
      <c r="HZ44" s="54">
        <v>0.63295901438815205</v>
      </c>
      <c r="IA44" s="54">
        <v>0.61599444223192001</v>
      </c>
      <c r="IB44" s="54">
        <v>0.61400318163937295</v>
      </c>
      <c r="IC44" s="54">
        <v>0.60657784396428505</v>
      </c>
      <c r="ID44" s="54">
        <v>0.61563131835756502</v>
      </c>
      <c r="IE44" s="54">
        <v>0.61699059709965098</v>
      </c>
      <c r="IF44" s="54">
        <v>0.62159235075753505</v>
      </c>
      <c r="IG44" s="54">
        <v>0.60498918105630095</v>
      </c>
      <c r="IH44" s="54">
        <v>0.60613351682160599</v>
      </c>
      <c r="II44" s="54">
        <v>0.60742887769160703</v>
      </c>
      <c r="IJ44" s="54">
        <v>0.62198131910516397</v>
      </c>
      <c r="IK44" s="54">
        <v>0.57875214800043995</v>
      </c>
      <c r="IL44" s="54">
        <v>0.51944479999445803</v>
      </c>
      <c r="IM44" s="54">
        <v>0.55451859919821</v>
      </c>
      <c r="IN44" s="54">
        <v>0.57606072064946501</v>
      </c>
      <c r="IO44" s="54">
        <v>0.57112815284975305</v>
      </c>
      <c r="IP44" s="54">
        <v>0.55757653904089099</v>
      </c>
      <c r="IQ44" s="54">
        <v>0.54057725838015203</v>
      </c>
      <c r="IR44" s="54">
        <v>0.51797501522018197</v>
      </c>
      <c r="IS44" s="54">
        <v>0.57242632752464595</v>
      </c>
      <c r="IT44" s="54">
        <v>0.56060784499324101</v>
      </c>
      <c r="IU44" s="54">
        <v>0.53687292248519702</v>
      </c>
      <c r="IV44" s="54">
        <v>0.54857105927708405</v>
      </c>
      <c r="IW44" s="54">
        <v>0.55807160310266202</v>
      </c>
      <c r="IX44" s="54">
        <v>0.54130735599054502</v>
      </c>
      <c r="IY44" s="55">
        <v>0.55017323929658801</v>
      </c>
      <c r="IZ44" s="55">
        <v>0.52668280620211205</v>
      </c>
      <c r="JA44" s="55">
        <v>0.54455709489135795</v>
      </c>
      <c r="JB44" s="58" t="str">
        <f t="shared" si="54"/>
        <v>Italy</v>
      </c>
    </row>
    <row r="45" spans="1:262" x14ac:dyDescent="0.25">
      <c r="A45" s="48" t="s">
        <v>494</v>
      </c>
      <c r="B45" s="49">
        <v>0.04</v>
      </c>
      <c r="C45" s="49">
        <v>0.04</v>
      </c>
      <c r="D45" s="49">
        <v>0.04</v>
      </c>
      <c r="E45" s="49">
        <v>0.04</v>
      </c>
      <c r="F45" s="49">
        <v>0.04</v>
      </c>
      <c r="G45" s="49">
        <v>0.04</v>
      </c>
      <c r="H45" s="49">
        <v>0.04</v>
      </c>
      <c r="I45" s="49">
        <v>0.04</v>
      </c>
      <c r="J45" s="49">
        <v>0.04</v>
      </c>
      <c r="K45" s="49">
        <v>0.04</v>
      </c>
      <c r="L45" s="49">
        <v>0.04</v>
      </c>
      <c r="M45" s="49">
        <v>0.03</v>
      </c>
      <c r="N45" s="49">
        <v>0.04</v>
      </c>
      <c r="O45" s="49">
        <v>0.04</v>
      </c>
      <c r="P45" s="49">
        <v>0.04</v>
      </c>
      <c r="Q45" s="49">
        <v>0.04</v>
      </c>
      <c r="R45" s="49">
        <v>0.04</v>
      </c>
      <c r="S45" s="49">
        <v>0.04</v>
      </c>
      <c r="T45" s="49">
        <v>0.04</v>
      </c>
      <c r="U45" s="49">
        <v>0.04</v>
      </c>
      <c r="V45" s="49">
        <v>0.04</v>
      </c>
      <c r="W45" s="49">
        <v>0.04</v>
      </c>
      <c r="X45" s="49">
        <v>0.03</v>
      </c>
      <c r="Y45" s="49">
        <v>0.03</v>
      </c>
      <c r="Z45" s="49">
        <v>0.03</v>
      </c>
      <c r="AA45" s="49">
        <v>0.03</v>
      </c>
      <c r="AB45" s="49">
        <v>0.03</v>
      </c>
      <c r="AC45" s="49">
        <v>0.03</v>
      </c>
      <c r="AD45" s="49">
        <v>0.04</v>
      </c>
      <c r="AE45" s="49">
        <v>0.05</v>
      </c>
      <c r="AF45" s="49">
        <v>0.04</v>
      </c>
      <c r="AG45" s="49">
        <v>0.04</v>
      </c>
      <c r="AH45" s="49">
        <v>0.04</v>
      </c>
      <c r="AI45" s="49">
        <v>0.05</v>
      </c>
      <c r="AJ45" s="49">
        <v>0.04</v>
      </c>
      <c r="AK45" s="49">
        <v>0.05</v>
      </c>
      <c r="AL45" s="50">
        <v>0.06</v>
      </c>
      <c r="AM45" s="50">
        <v>0.06</v>
      </c>
      <c r="AN45" s="50">
        <v>0.06</v>
      </c>
      <c r="AO45" s="50">
        <v>0.05</v>
      </c>
      <c r="AP45" s="50">
        <v>0.05</v>
      </c>
      <c r="AQ45" s="50">
        <v>0.05</v>
      </c>
      <c r="AR45" s="50">
        <v>0.05</v>
      </c>
      <c r="AS45" s="50">
        <v>0.05</v>
      </c>
      <c r="AT45" s="50">
        <v>0.05</v>
      </c>
      <c r="AU45" s="50">
        <v>0.06</v>
      </c>
      <c r="AV45" s="50">
        <v>0.06</v>
      </c>
      <c r="AW45" s="50">
        <v>0.06</v>
      </c>
      <c r="AX45" s="50">
        <v>0.06</v>
      </c>
      <c r="AY45" s="50">
        <v>0.06</v>
      </c>
      <c r="AZ45" s="50">
        <v>0.06</v>
      </c>
      <c r="BA45" s="50">
        <v>0.06</v>
      </c>
      <c r="BB45" s="50">
        <v>0.06</v>
      </c>
      <c r="BC45" s="50">
        <v>0.06</v>
      </c>
      <c r="BD45" s="50">
        <v>0.06</v>
      </c>
      <c r="BE45" s="50">
        <v>0.06</v>
      </c>
      <c r="BF45" s="50">
        <v>7.0000000000000007E-2</v>
      </c>
      <c r="BG45" s="50">
        <v>7.0000000000000007E-2</v>
      </c>
      <c r="BH45" s="50">
        <v>0.08</v>
      </c>
      <c r="BI45" s="50">
        <v>0.09</v>
      </c>
      <c r="BJ45" s="50">
        <v>0.09</v>
      </c>
      <c r="BK45" s="50">
        <v>0.08</v>
      </c>
      <c r="BL45" s="50">
        <v>0.09</v>
      </c>
      <c r="BM45" s="50">
        <v>0.08</v>
      </c>
      <c r="BN45" s="50">
        <v>0.08</v>
      </c>
      <c r="BO45" s="50">
        <v>0.08</v>
      </c>
      <c r="BP45" s="50">
        <v>0.08</v>
      </c>
      <c r="BQ45" s="50">
        <v>0.09</v>
      </c>
      <c r="BR45" s="50">
        <v>0.1</v>
      </c>
      <c r="BS45" s="50">
        <v>0.11</v>
      </c>
      <c r="BT45" s="50">
        <v>0.1</v>
      </c>
      <c r="BU45" s="50">
        <v>0.1</v>
      </c>
      <c r="BV45" s="50">
        <v>0.11</v>
      </c>
      <c r="BW45" s="50">
        <v>0.13</v>
      </c>
      <c r="BX45" s="50">
        <v>0.12</v>
      </c>
      <c r="BY45" s="51">
        <v>0.13</v>
      </c>
      <c r="BZ45" s="51">
        <v>0.13</v>
      </c>
      <c r="CA45" s="51">
        <v>0.11</v>
      </c>
      <c r="CB45" s="51">
        <v>0.11</v>
      </c>
      <c r="CC45" s="51">
        <v>0.11</v>
      </c>
      <c r="CD45" s="51">
        <v>0.11</v>
      </c>
      <c r="CE45" s="51">
        <v>0.09</v>
      </c>
      <c r="CF45" s="51">
        <v>0.1</v>
      </c>
      <c r="CG45" s="51">
        <v>0.11</v>
      </c>
      <c r="CH45" s="51">
        <v>0.12</v>
      </c>
      <c r="CI45" s="51">
        <v>0.12</v>
      </c>
      <c r="CJ45" s="51">
        <v>0.12</v>
      </c>
      <c r="CK45" s="51">
        <v>0.12</v>
      </c>
      <c r="CL45" s="51">
        <v>0.13</v>
      </c>
      <c r="CM45" s="51">
        <v>0.12</v>
      </c>
      <c r="CN45" s="51">
        <v>0.12</v>
      </c>
      <c r="CO45" s="51">
        <v>0.12</v>
      </c>
      <c r="CP45" s="51">
        <v>0.12</v>
      </c>
      <c r="CQ45" s="51">
        <v>0.13</v>
      </c>
      <c r="CR45" s="51">
        <v>0.14000000000000001</v>
      </c>
      <c r="CS45" s="51">
        <v>0.13</v>
      </c>
      <c r="CT45" s="51">
        <v>0.12</v>
      </c>
      <c r="CU45" s="51">
        <v>0.11</v>
      </c>
      <c r="CV45" s="51">
        <v>0.11</v>
      </c>
      <c r="CW45" s="51">
        <v>0.1</v>
      </c>
      <c r="CX45" s="51">
        <v>0.11</v>
      </c>
      <c r="CY45" s="51">
        <v>0.11</v>
      </c>
      <c r="CZ45" s="51">
        <v>0.1</v>
      </c>
      <c r="DA45" s="51">
        <v>0.11</v>
      </c>
      <c r="DB45" s="51">
        <v>0.1</v>
      </c>
      <c r="DC45" s="51">
        <v>0.09</v>
      </c>
      <c r="DD45" s="51">
        <v>0.08</v>
      </c>
      <c r="DE45" s="51">
        <v>0.09</v>
      </c>
      <c r="DF45" s="51">
        <v>0.09</v>
      </c>
      <c r="DG45" s="51">
        <v>0.1</v>
      </c>
      <c r="DH45" s="51">
        <v>0.09</v>
      </c>
      <c r="DI45" s="51">
        <v>0.1</v>
      </c>
      <c r="DJ45" s="51">
        <v>1.02</v>
      </c>
      <c r="DK45" s="51">
        <v>1.07</v>
      </c>
      <c r="DL45" s="52">
        <v>1.0900000000000001</v>
      </c>
      <c r="DM45" s="52">
        <v>1.07</v>
      </c>
      <c r="DN45" s="52">
        <v>1.0900000000000001</v>
      </c>
      <c r="DO45" s="52">
        <v>1.07</v>
      </c>
      <c r="DP45" s="52">
        <v>1.1000000000000001</v>
      </c>
      <c r="DQ45" s="52">
        <v>1.1200000000000001</v>
      </c>
      <c r="DR45" s="52">
        <v>1.1399999999999999</v>
      </c>
      <c r="DS45" s="52">
        <v>1.0900000000000001</v>
      </c>
      <c r="DT45" s="52">
        <v>1.07</v>
      </c>
      <c r="DU45" s="52">
        <v>1.1200000000000001</v>
      </c>
      <c r="DV45" s="52">
        <v>1.1000000000000001</v>
      </c>
      <c r="DW45" s="52">
        <v>0.97</v>
      </c>
      <c r="DX45" s="52">
        <v>0.95</v>
      </c>
      <c r="DY45" s="52">
        <v>1.02</v>
      </c>
      <c r="DZ45" s="52">
        <v>1.01</v>
      </c>
      <c r="EA45" s="52">
        <v>1.07</v>
      </c>
      <c r="EB45" s="52">
        <v>1.04</v>
      </c>
      <c r="EC45" s="52">
        <v>1.02</v>
      </c>
      <c r="ED45" s="52">
        <v>1.1000000000000001</v>
      </c>
      <c r="EE45" s="52">
        <v>0.96</v>
      </c>
      <c r="EF45" s="52">
        <v>1</v>
      </c>
      <c r="EG45" s="52">
        <v>1.04</v>
      </c>
      <c r="EH45" s="52">
        <v>1.04</v>
      </c>
      <c r="EI45" s="52">
        <v>0.98</v>
      </c>
      <c r="EJ45" s="52">
        <v>1</v>
      </c>
      <c r="EK45" s="52">
        <v>1.01</v>
      </c>
      <c r="EL45" s="52">
        <v>1.07</v>
      </c>
      <c r="EM45" s="52">
        <v>1</v>
      </c>
      <c r="EN45" s="52">
        <v>0.98</v>
      </c>
      <c r="EO45" s="52">
        <v>1</v>
      </c>
      <c r="EP45" s="52">
        <v>1.02</v>
      </c>
      <c r="EQ45" s="52">
        <v>1.05</v>
      </c>
      <c r="ER45" s="52">
        <v>1.07</v>
      </c>
      <c r="ES45" s="52">
        <v>1.02</v>
      </c>
      <c r="ET45" s="52">
        <v>1.05</v>
      </c>
      <c r="EU45" s="52">
        <v>1.03</v>
      </c>
      <c r="EV45" s="52">
        <v>0.98</v>
      </c>
      <c r="EW45" s="52">
        <v>1.04</v>
      </c>
      <c r="EX45" s="52">
        <v>1.01</v>
      </c>
      <c r="EY45" s="53">
        <v>1.02</v>
      </c>
      <c r="EZ45" s="53">
        <v>1</v>
      </c>
      <c r="FA45" s="53">
        <v>0.98</v>
      </c>
      <c r="FB45" s="53">
        <v>1.05</v>
      </c>
      <c r="FC45" s="53">
        <v>0.96</v>
      </c>
      <c r="FD45" s="53">
        <v>0.93</v>
      </c>
      <c r="FE45" s="53">
        <v>0.89</v>
      </c>
      <c r="FF45" s="53">
        <v>0.87</v>
      </c>
      <c r="FG45" s="53">
        <v>0.82</v>
      </c>
      <c r="FH45" s="53">
        <v>0.82</v>
      </c>
      <c r="FI45" s="53">
        <v>0.8</v>
      </c>
      <c r="FJ45" s="53">
        <v>0.8</v>
      </c>
      <c r="FK45" s="53">
        <v>0.83</v>
      </c>
      <c r="FL45" s="53">
        <v>0.84</v>
      </c>
      <c r="FM45" s="53">
        <v>0.8</v>
      </c>
      <c r="FN45" s="53">
        <v>0.79</v>
      </c>
      <c r="FO45" s="53">
        <v>0.74</v>
      </c>
      <c r="FP45" s="53">
        <v>0.78</v>
      </c>
      <c r="FQ45" s="53">
        <v>0.82</v>
      </c>
      <c r="FR45" s="53">
        <v>0.79</v>
      </c>
      <c r="FS45" s="53">
        <v>0.8</v>
      </c>
      <c r="FT45" s="53">
        <v>0.79</v>
      </c>
      <c r="FU45" s="53">
        <v>0.82</v>
      </c>
      <c r="FV45" s="53">
        <v>0.83</v>
      </c>
      <c r="FW45" s="53">
        <v>0.78</v>
      </c>
      <c r="FX45" s="53">
        <v>0.82</v>
      </c>
      <c r="FY45" s="53">
        <v>0.78</v>
      </c>
      <c r="FZ45" s="53">
        <v>0.75</v>
      </c>
      <c r="GA45" s="53">
        <v>0.79</v>
      </c>
      <c r="GB45" s="53">
        <v>0.76</v>
      </c>
      <c r="GC45" s="53">
        <v>0.78</v>
      </c>
      <c r="GD45" s="53">
        <v>0.81</v>
      </c>
      <c r="GE45" s="53">
        <v>0.74</v>
      </c>
      <c r="GF45" s="53">
        <v>0.75</v>
      </c>
      <c r="GG45" s="53">
        <v>0.71</v>
      </c>
      <c r="GH45" s="53">
        <v>0.7</v>
      </c>
      <c r="GI45" s="53">
        <v>0.68</v>
      </c>
      <c r="GJ45" s="53">
        <v>0.69</v>
      </c>
      <c r="GK45" s="53">
        <v>0.65</v>
      </c>
      <c r="GL45" s="53">
        <v>0.6</v>
      </c>
      <c r="GM45" s="54">
        <v>0.61629561718710502</v>
      </c>
      <c r="GN45" s="54">
        <v>0.605817389045611</v>
      </c>
      <c r="GO45" s="54">
        <v>0.68680636054324395</v>
      </c>
      <c r="GP45" s="54">
        <v>0.70150002448347903</v>
      </c>
      <c r="GQ45" s="54">
        <v>0.65104928309721799</v>
      </c>
      <c r="GR45" s="54">
        <v>0.70063379764325595</v>
      </c>
      <c r="GS45" s="54">
        <v>0.73532432327004804</v>
      </c>
      <c r="GT45" s="54">
        <v>0.68060834529609704</v>
      </c>
      <c r="GU45" s="54">
        <v>0.73840888733545595</v>
      </c>
      <c r="GV45" s="54">
        <v>0.760066335521006</v>
      </c>
      <c r="GW45" s="54">
        <v>0.69867962529172301</v>
      </c>
      <c r="GX45" s="54">
        <v>0.69764380336834297</v>
      </c>
      <c r="GY45" s="54">
        <v>0.70480991894617395</v>
      </c>
      <c r="GZ45" s="54">
        <v>0.70109623085356398</v>
      </c>
      <c r="HA45" s="54">
        <v>0.701789699060687</v>
      </c>
      <c r="HB45" s="54">
        <v>0.73143598895670003</v>
      </c>
      <c r="HC45" s="54">
        <v>0.73734919462059101</v>
      </c>
      <c r="HD45" s="54">
        <v>0.715423930810131</v>
      </c>
      <c r="HE45" s="54">
        <v>0.74950550631971002</v>
      </c>
      <c r="HF45" s="54">
        <v>0.77996165215514102</v>
      </c>
      <c r="HG45" s="54">
        <v>0.72257892119829703</v>
      </c>
      <c r="HH45" s="54">
        <v>0.729266585102744</v>
      </c>
      <c r="HI45" s="54">
        <v>0.782754176320266</v>
      </c>
      <c r="HJ45" s="54">
        <v>0.85156055047976098</v>
      </c>
      <c r="HK45" s="54">
        <v>0.82041425882184704</v>
      </c>
      <c r="HL45" s="54">
        <v>0.85989083648861397</v>
      </c>
      <c r="HM45" s="54">
        <v>0.81841977934249699</v>
      </c>
      <c r="HN45" s="54">
        <v>0.79028657507395905</v>
      </c>
      <c r="HO45" s="54">
        <v>0.74643196371718001</v>
      </c>
      <c r="HP45" s="54">
        <v>0.74742651331635501</v>
      </c>
      <c r="HQ45" s="54">
        <v>0.76311916628237997</v>
      </c>
      <c r="HR45" s="54">
        <v>0.67854415507144605</v>
      </c>
      <c r="HS45" s="54">
        <v>0.66815276582156802</v>
      </c>
      <c r="HT45" s="54">
        <v>0.63610945221619897</v>
      </c>
      <c r="HU45" s="54">
        <v>0.681696341733943</v>
      </c>
      <c r="HV45" s="54">
        <v>0.73344412805539405</v>
      </c>
      <c r="HW45" s="54">
        <v>0.750368811650585</v>
      </c>
      <c r="HX45" s="54">
        <v>0.69440053163040505</v>
      </c>
      <c r="HY45" s="54">
        <v>0.68306178741238399</v>
      </c>
      <c r="HZ45" s="54">
        <v>0.70787707447770098</v>
      </c>
      <c r="IA45" s="54">
        <v>0.69007773488805702</v>
      </c>
      <c r="IB45" s="54">
        <v>0.67218763800777803</v>
      </c>
      <c r="IC45" s="54">
        <v>0.65573833766983303</v>
      </c>
      <c r="ID45" s="54">
        <v>0.613573491501757</v>
      </c>
      <c r="IE45" s="54">
        <v>0.52869988391515399</v>
      </c>
      <c r="IF45" s="54">
        <v>0.52826488522759196</v>
      </c>
      <c r="IG45" s="54">
        <v>0.53361077976563198</v>
      </c>
      <c r="IH45" s="54">
        <v>0.56749073113668003</v>
      </c>
      <c r="II45" s="54">
        <v>0.52360486405932205</v>
      </c>
      <c r="IJ45" s="54">
        <v>0.49624419404153802</v>
      </c>
      <c r="IK45" s="54">
        <v>0.42773502233688598</v>
      </c>
      <c r="IL45" s="54">
        <v>0.43749704070968998</v>
      </c>
      <c r="IM45" s="54">
        <v>0.42269650562143601</v>
      </c>
      <c r="IN45" s="54">
        <v>0.45021792515491699</v>
      </c>
      <c r="IO45" s="54">
        <v>0.45226274472787498</v>
      </c>
      <c r="IP45" s="54">
        <v>0.42313172227506501</v>
      </c>
      <c r="IQ45" s="54">
        <v>0.43085895002791202</v>
      </c>
      <c r="IR45" s="54">
        <v>0.44767714313093299</v>
      </c>
      <c r="IS45" s="54">
        <v>0.43601248676902599</v>
      </c>
      <c r="IT45" s="54">
        <v>0.452794115168969</v>
      </c>
      <c r="IU45" s="54">
        <v>0.466808759998939</v>
      </c>
      <c r="IV45" s="54">
        <v>0.46987229334979003</v>
      </c>
      <c r="IW45" s="54">
        <v>0.48431022382188299</v>
      </c>
      <c r="IX45" s="54">
        <v>0.46243701706634199</v>
      </c>
      <c r="IY45" s="55">
        <v>0.48754351382266298</v>
      </c>
      <c r="IZ45" s="55">
        <v>0.44614924237428699</v>
      </c>
      <c r="JA45" s="55">
        <v>0.43413662718131302</v>
      </c>
      <c r="JB45" s="58" t="str">
        <f t="shared" si="54"/>
        <v>South Africa</v>
      </c>
    </row>
    <row r="46" spans="1:262" x14ac:dyDescent="0.25">
      <c r="A46" s="48" t="s">
        <v>495</v>
      </c>
      <c r="B46" s="49">
        <v>0</v>
      </c>
      <c r="C46" s="49">
        <v>0</v>
      </c>
      <c r="D46" s="49">
        <v>0</v>
      </c>
      <c r="E46" s="49">
        <v>0.01</v>
      </c>
      <c r="F46" s="49">
        <v>0.01</v>
      </c>
      <c r="G46" s="49">
        <v>0.01</v>
      </c>
      <c r="H46" s="49">
        <v>0.01</v>
      </c>
      <c r="I46" s="49">
        <v>0.01</v>
      </c>
      <c r="J46" s="49">
        <v>0.01</v>
      </c>
      <c r="K46" s="49">
        <v>0.01</v>
      </c>
      <c r="L46" s="49">
        <v>0.01</v>
      </c>
      <c r="M46" s="49">
        <v>0</v>
      </c>
      <c r="N46" s="49">
        <v>0</v>
      </c>
      <c r="O46" s="49">
        <v>0.01</v>
      </c>
      <c r="P46" s="49">
        <v>0.01</v>
      </c>
      <c r="Q46" s="49">
        <v>0.01</v>
      </c>
      <c r="R46" s="49">
        <v>0.01</v>
      </c>
      <c r="S46" s="49">
        <v>0.01</v>
      </c>
      <c r="T46" s="49">
        <v>0.01</v>
      </c>
      <c r="U46" s="49">
        <v>0.01</v>
      </c>
      <c r="V46" s="49">
        <v>0.01</v>
      </c>
      <c r="W46" s="49">
        <v>0.01</v>
      </c>
      <c r="X46" s="49">
        <v>0.01</v>
      </c>
      <c r="Y46" s="49">
        <v>0.01</v>
      </c>
      <c r="Z46" s="49">
        <v>0.01</v>
      </c>
      <c r="AA46" s="49">
        <v>0.01</v>
      </c>
      <c r="AB46" s="49">
        <v>0.01</v>
      </c>
      <c r="AC46" s="49">
        <v>0.01</v>
      </c>
      <c r="AD46" s="49">
        <v>0.01</v>
      </c>
      <c r="AE46" s="49">
        <v>0.01</v>
      </c>
      <c r="AF46" s="49">
        <v>0.01</v>
      </c>
      <c r="AG46" s="49">
        <v>0.01</v>
      </c>
      <c r="AH46" s="49">
        <v>0.01</v>
      </c>
      <c r="AI46" s="49">
        <v>0.01</v>
      </c>
      <c r="AJ46" s="49">
        <v>0.01</v>
      </c>
      <c r="AK46" s="49">
        <v>0.01</v>
      </c>
      <c r="AL46" s="50">
        <v>0.01</v>
      </c>
      <c r="AM46" s="50">
        <v>0.01</v>
      </c>
      <c r="AN46" s="50">
        <v>0.01</v>
      </c>
      <c r="AO46" s="50">
        <v>0.01</v>
      </c>
      <c r="AP46" s="50">
        <v>0.01</v>
      </c>
      <c r="AQ46" s="50">
        <v>0.01</v>
      </c>
      <c r="AR46" s="50">
        <v>0.01</v>
      </c>
      <c r="AS46" s="50">
        <v>0.01</v>
      </c>
      <c r="AT46" s="50">
        <v>0.01</v>
      </c>
      <c r="AU46" s="50">
        <v>0.02</v>
      </c>
      <c r="AV46" s="50">
        <v>0.02</v>
      </c>
      <c r="AW46" s="50">
        <v>0.02</v>
      </c>
      <c r="AX46" s="50">
        <v>0.02</v>
      </c>
      <c r="AY46" s="50">
        <v>0.02</v>
      </c>
      <c r="AZ46" s="50">
        <v>0.02</v>
      </c>
      <c r="BA46" s="50">
        <v>0.02</v>
      </c>
      <c r="BB46" s="50">
        <v>0.02</v>
      </c>
      <c r="BC46" s="50">
        <v>0.02</v>
      </c>
      <c r="BD46" s="50">
        <v>0.02</v>
      </c>
      <c r="BE46" s="50">
        <v>0.02</v>
      </c>
      <c r="BF46" s="50">
        <v>0.02</v>
      </c>
      <c r="BG46" s="50">
        <v>0.02</v>
      </c>
      <c r="BH46" s="50">
        <v>0.03</v>
      </c>
      <c r="BI46" s="50">
        <v>0.02</v>
      </c>
      <c r="BJ46" s="50">
        <v>0.02</v>
      </c>
      <c r="BK46" s="50">
        <v>0.02</v>
      </c>
      <c r="BL46" s="50">
        <v>0.03</v>
      </c>
      <c r="BM46" s="50">
        <v>0.03</v>
      </c>
      <c r="BN46" s="50">
        <v>0.03</v>
      </c>
      <c r="BO46" s="50">
        <v>0.03</v>
      </c>
      <c r="BP46" s="50">
        <v>0.03</v>
      </c>
      <c r="BQ46" s="50">
        <v>0.03</v>
      </c>
      <c r="BR46" s="50">
        <v>0.04</v>
      </c>
      <c r="BS46" s="50">
        <v>0.04</v>
      </c>
      <c r="BT46" s="50">
        <v>0.04</v>
      </c>
      <c r="BU46" s="50">
        <v>0.04</v>
      </c>
      <c r="BV46" s="50">
        <v>0.04</v>
      </c>
      <c r="BW46" s="50">
        <v>0.1</v>
      </c>
      <c r="BX46" s="50">
        <v>0.1</v>
      </c>
      <c r="BY46" s="51">
        <v>0.1</v>
      </c>
      <c r="BZ46" s="51">
        <v>0.13</v>
      </c>
      <c r="CA46" s="51">
        <v>0.12</v>
      </c>
      <c r="CB46" s="51">
        <v>0.12</v>
      </c>
      <c r="CC46" s="51">
        <v>0.13</v>
      </c>
      <c r="CD46" s="51">
        <v>0.14000000000000001</v>
      </c>
      <c r="CE46" s="51">
        <v>0.12</v>
      </c>
      <c r="CF46" s="51">
        <v>0.12</v>
      </c>
      <c r="CG46" s="51">
        <v>0.14000000000000001</v>
      </c>
      <c r="CH46" s="51">
        <v>0.14000000000000001</v>
      </c>
      <c r="CI46" s="51">
        <v>0.13</v>
      </c>
      <c r="CJ46" s="51">
        <v>0.13</v>
      </c>
      <c r="CK46" s="51">
        <v>0.14000000000000001</v>
      </c>
      <c r="CL46" s="51">
        <v>0.13</v>
      </c>
      <c r="CM46" s="51">
        <v>0.12</v>
      </c>
      <c r="CN46" s="51">
        <v>0.13</v>
      </c>
      <c r="CO46" s="51">
        <v>0.14000000000000001</v>
      </c>
      <c r="CP46" s="51">
        <v>0.13</v>
      </c>
      <c r="CQ46" s="51">
        <v>0.14000000000000001</v>
      </c>
      <c r="CR46" s="51">
        <v>0.15</v>
      </c>
      <c r="CS46" s="51">
        <v>0.15</v>
      </c>
      <c r="CT46" s="51">
        <v>0.15</v>
      </c>
      <c r="CU46" s="51">
        <v>0.13</v>
      </c>
      <c r="CV46" s="51">
        <v>0.15</v>
      </c>
      <c r="CW46" s="51">
        <v>0.14000000000000001</v>
      </c>
      <c r="CX46" s="51">
        <v>0.14000000000000001</v>
      </c>
      <c r="CY46" s="51">
        <v>0.16</v>
      </c>
      <c r="CZ46" s="51">
        <v>0.16</v>
      </c>
      <c r="DA46" s="51">
        <v>0.14000000000000001</v>
      </c>
      <c r="DB46" s="51">
        <v>0.12</v>
      </c>
      <c r="DC46" s="51">
        <v>0.09</v>
      </c>
      <c r="DD46" s="51">
        <v>7.0000000000000007E-2</v>
      </c>
      <c r="DE46" s="51">
        <v>0.06</v>
      </c>
      <c r="DF46" s="51">
        <v>0.06</v>
      </c>
      <c r="DG46" s="51">
        <v>0.06</v>
      </c>
      <c r="DH46" s="51">
        <v>0.06</v>
      </c>
      <c r="DI46" s="51">
        <v>7.0000000000000007E-2</v>
      </c>
      <c r="DJ46" s="51">
        <v>0.39</v>
      </c>
      <c r="DK46" s="51">
        <v>0.47</v>
      </c>
      <c r="DL46" s="52">
        <v>0.42</v>
      </c>
      <c r="DM46" s="52">
        <v>0.73</v>
      </c>
      <c r="DN46" s="52">
        <v>0.72</v>
      </c>
      <c r="DO46" s="52">
        <v>0.78</v>
      </c>
      <c r="DP46" s="52">
        <v>0.81</v>
      </c>
      <c r="DQ46" s="52">
        <v>0.76</v>
      </c>
      <c r="DR46" s="52">
        <v>0.89</v>
      </c>
      <c r="DS46" s="52">
        <v>0.89</v>
      </c>
      <c r="DT46" s="52">
        <v>0.85</v>
      </c>
      <c r="DU46" s="52">
        <v>1.07</v>
      </c>
      <c r="DV46" s="52">
        <v>0.81</v>
      </c>
      <c r="DW46" s="52">
        <v>0.82</v>
      </c>
      <c r="DX46" s="52">
        <v>0.8</v>
      </c>
      <c r="DY46" s="52">
        <v>0.83</v>
      </c>
      <c r="DZ46" s="52">
        <v>0.83</v>
      </c>
      <c r="EA46" s="52">
        <v>0.79</v>
      </c>
      <c r="EB46" s="52">
        <v>0.89</v>
      </c>
      <c r="EC46" s="52">
        <v>0.89</v>
      </c>
      <c r="ED46" s="52">
        <v>0.94</v>
      </c>
      <c r="EE46" s="52">
        <v>0.93</v>
      </c>
      <c r="EF46" s="52">
        <v>0.98</v>
      </c>
      <c r="EG46" s="52">
        <v>1.04</v>
      </c>
      <c r="EH46" s="52">
        <v>1.03</v>
      </c>
      <c r="EI46" s="52">
        <v>0.9</v>
      </c>
      <c r="EJ46" s="52">
        <v>0.87</v>
      </c>
      <c r="EK46" s="52">
        <v>1</v>
      </c>
      <c r="EL46" s="52">
        <v>0.97</v>
      </c>
      <c r="EM46" s="52">
        <v>0.85</v>
      </c>
      <c r="EN46" s="52">
        <v>0.89</v>
      </c>
      <c r="EO46" s="52">
        <v>0.93</v>
      </c>
      <c r="EP46" s="52">
        <v>0.79</v>
      </c>
      <c r="EQ46" s="52">
        <v>0.85</v>
      </c>
      <c r="ER46" s="52">
        <v>0.89</v>
      </c>
      <c r="ES46" s="52">
        <v>0.83</v>
      </c>
      <c r="ET46" s="52">
        <v>0.82</v>
      </c>
      <c r="EU46" s="52">
        <v>0.72</v>
      </c>
      <c r="EV46" s="52">
        <v>0.77</v>
      </c>
      <c r="EW46" s="52">
        <v>0.79</v>
      </c>
      <c r="EX46" s="52">
        <v>0.78</v>
      </c>
      <c r="EY46" s="53">
        <v>0.79</v>
      </c>
      <c r="EZ46" s="53">
        <v>0.76</v>
      </c>
      <c r="FA46" s="53">
        <v>0.75</v>
      </c>
      <c r="FB46" s="53">
        <v>0.63</v>
      </c>
      <c r="FC46" s="53">
        <v>0.75</v>
      </c>
      <c r="FD46" s="53">
        <v>0.72</v>
      </c>
      <c r="FE46" s="53">
        <v>0.66</v>
      </c>
      <c r="FF46" s="53">
        <v>0.64</v>
      </c>
      <c r="FG46" s="53">
        <v>0.61</v>
      </c>
      <c r="FH46" s="53">
        <v>0.63</v>
      </c>
      <c r="FI46" s="53">
        <v>0.62</v>
      </c>
      <c r="FJ46" s="53">
        <v>0.63</v>
      </c>
      <c r="FK46" s="53">
        <v>0.66</v>
      </c>
      <c r="FL46" s="53">
        <v>0.66</v>
      </c>
      <c r="FM46" s="53">
        <v>0.6</v>
      </c>
      <c r="FN46" s="53">
        <v>0.61</v>
      </c>
      <c r="FO46" s="53">
        <v>0.55000000000000004</v>
      </c>
      <c r="FP46" s="53">
        <v>0.52</v>
      </c>
      <c r="FQ46" s="53">
        <v>0.51</v>
      </c>
      <c r="FR46" s="53">
        <v>0.48</v>
      </c>
      <c r="FS46" s="53">
        <v>0.54</v>
      </c>
      <c r="FT46" s="53">
        <v>0.56000000000000005</v>
      </c>
      <c r="FU46" s="53">
        <v>0.51</v>
      </c>
      <c r="FV46" s="53">
        <v>0.49</v>
      </c>
      <c r="FW46" s="53">
        <v>0.48</v>
      </c>
      <c r="FX46" s="53">
        <v>0.48</v>
      </c>
      <c r="FY46" s="53">
        <v>0.41</v>
      </c>
      <c r="FZ46" s="53">
        <v>0.32</v>
      </c>
      <c r="GA46" s="53">
        <v>0.31</v>
      </c>
      <c r="GB46" s="53">
        <v>0.36</v>
      </c>
      <c r="GC46" s="53">
        <v>0.31</v>
      </c>
      <c r="GD46" s="53">
        <v>0.37</v>
      </c>
      <c r="GE46" s="53">
        <v>0.35</v>
      </c>
      <c r="GF46" s="53">
        <v>0.38</v>
      </c>
      <c r="GG46" s="53">
        <v>0.35</v>
      </c>
      <c r="GH46" s="53">
        <v>0.35</v>
      </c>
      <c r="GI46" s="53">
        <v>0.35</v>
      </c>
      <c r="GJ46" s="53">
        <v>0.33</v>
      </c>
      <c r="GK46" s="53">
        <v>0.34</v>
      </c>
      <c r="GL46" s="53">
        <v>0.3</v>
      </c>
      <c r="GM46" s="54">
        <v>0.32878683640669798</v>
      </c>
      <c r="GN46" s="54">
        <v>0.32368186111230401</v>
      </c>
      <c r="GO46" s="54">
        <v>0.34862907699613099</v>
      </c>
      <c r="GP46" s="54">
        <v>0.35478084333180299</v>
      </c>
      <c r="GQ46" s="54">
        <v>0.34576244208636198</v>
      </c>
      <c r="GR46" s="54">
        <v>0.35387059186269498</v>
      </c>
      <c r="GS46" s="54">
        <v>0.34672779596977099</v>
      </c>
      <c r="GT46" s="54">
        <v>0.35590090877831798</v>
      </c>
      <c r="GU46" s="54">
        <v>0.36714828367404401</v>
      </c>
      <c r="GV46" s="54">
        <v>0.37086894518605801</v>
      </c>
      <c r="GW46" s="54">
        <v>0.38603495283050099</v>
      </c>
      <c r="GX46" s="54">
        <v>0.42618268038489199</v>
      </c>
      <c r="GY46" s="54">
        <v>0.40692813619055601</v>
      </c>
      <c r="GZ46" s="54">
        <v>0.38113244012856501</v>
      </c>
      <c r="HA46" s="54">
        <v>0.38357448673606298</v>
      </c>
      <c r="HB46" s="54">
        <v>0.36439874834645802</v>
      </c>
      <c r="HC46" s="54">
        <v>0.34552087810730903</v>
      </c>
      <c r="HD46" s="54">
        <v>0.33097425030941502</v>
      </c>
      <c r="HE46" s="54">
        <v>0.341706958156478</v>
      </c>
      <c r="HF46" s="54">
        <v>0.387141817971559</v>
      </c>
      <c r="HG46" s="54">
        <v>0.39956887113754402</v>
      </c>
      <c r="HH46" s="54">
        <v>0.37860319248572799</v>
      </c>
      <c r="HI46" s="54">
        <v>0.38810575695037403</v>
      </c>
      <c r="HJ46" s="54">
        <v>0.39457741165614801</v>
      </c>
      <c r="HK46" s="54">
        <v>0.42401169881378298</v>
      </c>
      <c r="HL46" s="54">
        <v>0.44787395309245998</v>
      </c>
      <c r="HM46" s="54">
        <v>0.44320593116527901</v>
      </c>
      <c r="HN46" s="54">
        <v>0.40929782749666599</v>
      </c>
      <c r="HO46" s="54">
        <v>0.41273714324022398</v>
      </c>
      <c r="HP46" s="54">
        <v>0.40264063083356399</v>
      </c>
      <c r="HQ46" s="54">
        <v>0.40188551819199497</v>
      </c>
      <c r="HR46" s="54">
        <v>0.36299957919091802</v>
      </c>
      <c r="HS46" s="54">
        <v>0.39809077664942</v>
      </c>
      <c r="HT46" s="54">
        <v>0.38848512194803803</v>
      </c>
      <c r="HU46" s="54">
        <v>0.38013817934107802</v>
      </c>
      <c r="HV46" s="54">
        <v>0.39650280838463298</v>
      </c>
      <c r="HW46" s="54">
        <v>0.419949772513104</v>
      </c>
      <c r="HX46" s="54">
        <v>0.43757404797508198</v>
      </c>
      <c r="HY46" s="54">
        <v>0.44157387984443303</v>
      </c>
      <c r="HZ46" s="54">
        <v>0.43712991412171498</v>
      </c>
      <c r="IA46" s="54">
        <v>0.43529398123696</v>
      </c>
      <c r="IB46" s="54">
        <v>0.437446683301075</v>
      </c>
      <c r="IC46" s="54">
        <v>0.50890156482284099</v>
      </c>
      <c r="ID46" s="54">
        <v>0.44988010442300203</v>
      </c>
      <c r="IE46" s="54">
        <v>0.45089930486498597</v>
      </c>
      <c r="IF46" s="54">
        <v>0.484624093809712</v>
      </c>
      <c r="IG46" s="54">
        <v>0.44690470355982598</v>
      </c>
      <c r="IH46" s="54">
        <v>0.46605668765138097</v>
      </c>
      <c r="II46" s="54">
        <v>0.46554735518130702</v>
      </c>
      <c r="IJ46" s="54">
        <v>0.43470052605208198</v>
      </c>
      <c r="IK46" s="54">
        <v>0.374669058716179</v>
      </c>
      <c r="IL46" s="54">
        <v>0.38356162614139899</v>
      </c>
      <c r="IM46" s="54">
        <v>0.39782966399451702</v>
      </c>
      <c r="IN46" s="54">
        <v>0.37964143226826302</v>
      </c>
      <c r="IO46" s="54">
        <v>0.354507231659905</v>
      </c>
      <c r="IP46" s="54">
        <v>0.37415810492046198</v>
      </c>
      <c r="IQ46" s="54">
        <v>0.36094554166241899</v>
      </c>
      <c r="IR46" s="54">
        <v>0.33539084884596998</v>
      </c>
      <c r="IS46" s="54">
        <v>0.35989904007044199</v>
      </c>
      <c r="IT46" s="54">
        <v>0.38065615458746299</v>
      </c>
      <c r="IU46" s="54">
        <v>0.37599968967911201</v>
      </c>
      <c r="IV46" s="54">
        <v>0.37920117190365499</v>
      </c>
      <c r="IW46" s="54">
        <v>0.384893100430241</v>
      </c>
      <c r="IX46" s="54">
        <v>0.37068438878440502</v>
      </c>
      <c r="IY46" s="55">
        <v>0.39794086366369202</v>
      </c>
      <c r="IZ46" s="55">
        <v>0.40849364214822298</v>
      </c>
      <c r="JA46" s="55">
        <v>0.39700461240385798</v>
      </c>
      <c r="JB46" s="58" t="str">
        <f t="shared" si="54"/>
        <v>Russia</v>
      </c>
    </row>
    <row r="47" spans="1:262" x14ac:dyDescent="0.25">
      <c r="A47" s="48" t="s">
        <v>496</v>
      </c>
      <c r="B47" s="49">
        <v>0</v>
      </c>
      <c r="C47" s="49">
        <v>0.01</v>
      </c>
      <c r="D47" s="49">
        <v>0.01</v>
      </c>
      <c r="E47" s="49">
        <v>0.01</v>
      </c>
      <c r="F47" s="49">
        <v>0.01</v>
      </c>
      <c r="G47" s="49">
        <v>0.01</v>
      </c>
      <c r="H47" s="49">
        <v>0.01</v>
      </c>
      <c r="I47" s="49">
        <v>0.01</v>
      </c>
      <c r="J47" s="49">
        <v>0.02</v>
      </c>
      <c r="K47" s="49">
        <v>0.02</v>
      </c>
      <c r="L47" s="49">
        <v>0.02</v>
      </c>
      <c r="M47" s="49">
        <v>0.02</v>
      </c>
      <c r="N47" s="49">
        <v>0.02</v>
      </c>
      <c r="O47" s="49">
        <v>0.02</v>
      </c>
      <c r="P47" s="49">
        <v>0.02</v>
      </c>
      <c r="Q47" s="49">
        <v>0.02</v>
      </c>
      <c r="R47" s="49">
        <v>0.02</v>
      </c>
      <c r="S47" s="49">
        <v>0.02</v>
      </c>
      <c r="T47" s="49">
        <v>0.02</v>
      </c>
      <c r="U47" s="49">
        <v>0.02</v>
      </c>
      <c r="V47" s="49">
        <v>0.02</v>
      </c>
      <c r="W47" s="49">
        <v>0.02</v>
      </c>
      <c r="X47" s="49">
        <v>0.02</v>
      </c>
      <c r="Y47" s="49">
        <v>0.02</v>
      </c>
      <c r="Z47" s="49">
        <v>0.02</v>
      </c>
      <c r="AA47" s="49">
        <v>0.02</v>
      </c>
      <c r="AB47" s="49">
        <v>0.02</v>
      </c>
      <c r="AC47" s="49">
        <v>0.02</v>
      </c>
      <c r="AD47" s="49">
        <v>0.02</v>
      </c>
      <c r="AE47" s="49">
        <v>0.02</v>
      </c>
      <c r="AF47" s="49">
        <v>0.02</v>
      </c>
      <c r="AG47" s="49">
        <v>0.02</v>
      </c>
      <c r="AH47" s="49">
        <v>0.02</v>
      </c>
      <c r="AI47" s="49">
        <v>0.02</v>
      </c>
      <c r="AJ47" s="49">
        <v>0.02</v>
      </c>
      <c r="AK47" s="49">
        <v>0.02</v>
      </c>
      <c r="AL47" s="50">
        <v>0.02</v>
      </c>
      <c r="AM47" s="50">
        <v>0.02</v>
      </c>
      <c r="AN47" s="50">
        <v>0.02</v>
      </c>
      <c r="AO47" s="50">
        <v>0.03</v>
      </c>
      <c r="AP47" s="50">
        <v>0.02</v>
      </c>
      <c r="AQ47" s="50">
        <v>0.03</v>
      </c>
      <c r="AR47" s="50">
        <v>0.03</v>
      </c>
      <c r="AS47" s="50">
        <v>0.03</v>
      </c>
      <c r="AT47" s="50">
        <v>0.03</v>
      </c>
      <c r="AU47" s="50">
        <v>0.04</v>
      </c>
      <c r="AV47" s="50">
        <v>0.03</v>
      </c>
      <c r="AW47" s="50">
        <v>0.03</v>
      </c>
      <c r="AX47" s="50">
        <v>0.04</v>
      </c>
      <c r="AY47" s="50">
        <v>0.04</v>
      </c>
      <c r="AZ47" s="50">
        <v>0.03</v>
      </c>
      <c r="BA47" s="50">
        <v>0.04</v>
      </c>
      <c r="BB47" s="50">
        <v>0.04</v>
      </c>
      <c r="BC47" s="50">
        <v>0.04</v>
      </c>
      <c r="BD47" s="50">
        <v>0.04</v>
      </c>
      <c r="BE47" s="50">
        <v>0.05</v>
      </c>
      <c r="BF47" s="50">
        <v>0.05</v>
      </c>
      <c r="BG47" s="50">
        <v>0.05</v>
      </c>
      <c r="BH47" s="50">
        <v>0.05</v>
      </c>
      <c r="BI47" s="50">
        <v>0.06</v>
      </c>
      <c r="BJ47" s="50">
        <v>7.0000000000000007E-2</v>
      </c>
      <c r="BK47" s="50">
        <v>7.0000000000000007E-2</v>
      </c>
      <c r="BL47" s="50">
        <v>7.0000000000000007E-2</v>
      </c>
      <c r="BM47" s="50">
        <v>0.09</v>
      </c>
      <c r="BN47" s="50">
        <v>0.1</v>
      </c>
      <c r="BO47" s="50">
        <v>0.11</v>
      </c>
      <c r="BP47" s="50">
        <v>0.12</v>
      </c>
      <c r="BQ47" s="50">
        <v>0.1</v>
      </c>
      <c r="BR47" s="50">
        <v>0.13</v>
      </c>
      <c r="BS47" s="50">
        <v>0.13</v>
      </c>
      <c r="BT47" s="50">
        <v>0.14000000000000001</v>
      </c>
      <c r="BU47" s="50">
        <v>0.14000000000000001</v>
      </c>
      <c r="BV47" s="50">
        <v>0.14000000000000001</v>
      </c>
      <c r="BW47" s="50">
        <v>0.15</v>
      </c>
      <c r="BX47" s="50">
        <v>0.16</v>
      </c>
      <c r="BY47" s="51">
        <v>0.13</v>
      </c>
      <c r="BZ47" s="51">
        <v>0.11</v>
      </c>
      <c r="CA47" s="51">
        <v>0.09</v>
      </c>
      <c r="CB47" s="51">
        <v>0.1</v>
      </c>
      <c r="CC47" s="51">
        <v>0.08</v>
      </c>
      <c r="CD47" s="51">
        <v>0.08</v>
      </c>
      <c r="CE47" s="51">
        <v>0.08</v>
      </c>
      <c r="CF47" s="51">
        <v>7.0000000000000007E-2</v>
      </c>
      <c r="CG47" s="51">
        <v>0.06</v>
      </c>
      <c r="CH47" s="51">
        <v>0.06</v>
      </c>
      <c r="CI47" s="51">
        <v>0.05</v>
      </c>
      <c r="CJ47" s="51">
        <v>0.06</v>
      </c>
      <c r="CK47" s="51">
        <v>0.06</v>
      </c>
      <c r="CL47" s="51">
        <v>0.06</v>
      </c>
      <c r="CM47" s="51">
        <v>0.05</v>
      </c>
      <c r="CN47" s="51">
        <v>0.05</v>
      </c>
      <c r="CO47" s="51">
        <v>0.06</v>
      </c>
      <c r="CP47" s="51">
        <v>0.06</v>
      </c>
      <c r="CQ47" s="51">
        <v>0.06</v>
      </c>
      <c r="CR47" s="51">
        <v>0.06</v>
      </c>
      <c r="CS47" s="51">
        <v>7.0000000000000007E-2</v>
      </c>
      <c r="CT47" s="51">
        <v>0.08</v>
      </c>
      <c r="CU47" s="51">
        <v>0.08</v>
      </c>
      <c r="CV47" s="51">
        <v>0.08</v>
      </c>
      <c r="CW47" s="51">
        <v>0.08</v>
      </c>
      <c r="CX47" s="51">
        <v>0.08</v>
      </c>
      <c r="CY47" s="51">
        <v>0.08</v>
      </c>
      <c r="CZ47" s="51">
        <v>0.08</v>
      </c>
      <c r="DA47" s="51">
        <v>0.08</v>
      </c>
      <c r="DB47" s="51">
        <v>0.08</v>
      </c>
      <c r="DC47" s="51">
        <v>7.0000000000000007E-2</v>
      </c>
      <c r="DD47" s="51">
        <v>0.05</v>
      </c>
      <c r="DE47" s="51">
        <v>0.04</v>
      </c>
      <c r="DF47" s="51">
        <v>0.05</v>
      </c>
      <c r="DG47" s="51">
        <v>0.06</v>
      </c>
      <c r="DH47" s="51">
        <v>0.05</v>
      </c>
      <c r="DI47" s="51">
        <v>0.05</v>
      </c>
      <c r="DJ47" s="51">
        <v>0</v>
      </c>
      <c r="DK47" s="51">
        <v>0</v>
      </c>
      <c r="DL47" s="52">
        <v>0</v>
      </c>
      <c r="DM47" s="52">
        <v>0</v>
      </c>
      <c r="DN47" s="52">
        <v>0</v>
      </c>
      <c r="DO47" s="52">
        <v>0</v>
      </c>
      <c r="DP47" s="52">
        <v>0</v>
      </c>
      <c r="DQ47" s="52">
        <v>0</v>
      </c>
      <c r="DR47" s="52">
        <v>0</v>
      </c>
      <c r="DS47" s="52">
        <v>0</v>
      </c>
      <c r="DT47" s="52">
        <v>0</v>
      </c>
      <c r="DU47" s="52">
        <v>0</v>
      </c>
      <c r="DV47" s="52">
        <v>0</v>
      </c>
      <c r="DW47" s="52">
        <v>0</v>
      </c>
      <c r="DX47" s="52">
        <v>0</v>
      </c>
      <c r="DY47" s="52">
        <v>0</v>
      </c>
      <c r="DZ47" s="52">
        <v>0</v>
      </c>
      <c r="EA47" s="52">
        <v>0</v>
      </c>
      <c r="EB47" s="52">
        <v>0</v>
      </c>
      <c r="EC47" s="52">
        <v>0</v>
      </c>
      <c r="ED47" s="52">
        <v>0</v>
      </c>
      <c r="EE47" s="52">
        <v>0</v>
      </c>
      <c r="EF47" s="52">
        <v>0</v>
      </c>
      <c r="EG47" s="52">
        <v>0</v>
      </c>
      <c r="EH47" s="52">
        <v>0</v>
      </c>
      <c r="EI47" s="52">
        <v>0</v>
      </c>
      <c r="EJ47" s="52">
        <v>0</v>
      </c>
      <c r="EK47" s="52">
        <v>0</v>
      </c>
      <c r="EL47" s="52">
        <v>0</v>
      </c>
      <c r="EM47" s="52">
        <v>0</v>
      </c>
      <c r="EN47" s="52">
        <v>0</v>
      </c>
      <c r="EO47" s="52">
        <v>0</v>
      </c>
      <c r="EP47" s="52">
        <v>0</v>
      </c>
      <c r="EQ47" s="52">
        <v>0</v>
      </c>
      <c r="ER47" s="52">
        <v>0</v>
      </c>
      <c r="ES47" s="52">
        <v>0</v>
      </c>
      <c r="ET47" s="52">
        <v>0</v>
      </c>
      <c r="EU47" s="52">
        <v>0</v>
      </c>
      <c r="EV47" s="52">
        <v>0</v>
      </c>
      <c r="EW47" s="52">
        <v>0</v>
      </c>
      <c r="EX47" s="52">
        <v>0</v>
      </c>
      <c r="EY47" s="53">
        <v>0</v>
      </c>
      <c r="EZ47" s="53">
        <v>0</v>
      </c>
      <c r="FA47" s="53">
        <v>0</v>
      </c>
      <c r="FB47" s="53">
        <v>0</v>
      </c>
      <c r="FC47" s="53">
        <v>0</v>
      </c>
      <c r="FD47" s="53">
        <v>0</v>
      </c>
      <c r="FE47" s="53">
        <v>0</v>
      </c>
      <c r="FF47" s="53">
        <v>0</v>
      </c>
      <c r="FG47" s="53">
        <v>0</v>
      </c>
      <c r="FH47" s="53">
        <v>0</v>
      </c>
      <c r="FI47" s="53">
        <v>0</v>
      </c>
      <c r="FJ47" s="53">
        <v>0</v>
      </c>
      <c r="FK47" s="53">
        <v>0</v>
      </c>
      <c r="FL47" s="53">
        <v>0</v>
      </c>
      <c r="FM47" s="53">
        <v>0</v>
      </c>
      <c r="FN47" s="53">
        <v>0</v>
      </c>
      <c r="FO47" s="53">
        <v>0</v>
      </c>
      <c r="FP47" s="53">
        <v>0</v>
      </c>
      <c r="FQ47" s="53">
        <v>0</v>
      </c>
      <c r="FR47" s="53">
        <v>0</v>
      </c>
      <c r="FS47" s="53">
        <v>0</v>
      </c>
      <c r="FT47" s="53">
        <v>0</v>
      </c>
      <c r="FU47" s="53">
        <v>0</v>
      </c>
      <c r="FV47" s="53">
        <v>0</v>
      </c>
      <c r="FW47" s="53">
        <v>0</v>
      </c>
      <c r="FX47" s="53">
        <v>0</v>
      </c>
      <c r="FY47" s="53">
        <v>0</v>
      </c>
      <c r="FZ47" s="53">
        <v>0</v>
      </c>
      <c r="GA47" s="53">
        <v>0</v>
      </c>
      <c r="GB47" s="53">
        <v>0</v>
      </c>
      <c r="GC47" s="53">
        <v>0</v>
      </c>
      <c r="GD47" s="53">
        <v>0</v>
      </c>
      <c r="GE47" s="53">
        <v>0</v>
      </c>
      <c r="GF47" s="53">
        <v>0</v>
      </c>
      <c r="GG47" s="53">
        <v>0</v>
      </c>
      <c r="GH47" s="53">
        <v>0</v>
      </c>
      <c r="GI47" s="53">
        <v>0</v>
      </c>
      <c r="GJ47" s="53">
        <v>0</v>
      </c>
      <c r="GK47" s="53">
        <v>0</v>
      </c>
      <c r="GL47" s="53">
        <v>0</v>
      </c>
      <c r="GM47" s="54">
        <v>0</v>
      </c>
      <c r="GN47" s="54">
        <v>0</v>
      </c>
      <c r="GO47" s="54">
        <v>0</v>
      </c>
      <c r="GP47" s="54">
        <v>0</v>
      </c>
      <c r="GQ47" s="54">
        <v>0</v>
      </c>
      <c r="GR47" s="54">
        <v>0</v>
      </c>
      <c r="GS47" s="54">
        <v>0</v>
      </c>
      <c r="GT47" s="54">
        <v>0</v>
      </c>
      <c r="GU47" s="54">
        <v>0</v>
      </c>
      <c r="GV47" s="54">
        <v>0</v>
      </c>
      <c r="GW47" s="54">
        <v>0</v>
      </c>
      <c r="GX47" s="54">
        <v>0</v>
      </c>
      <c r="GY47" s="54">
        <v>0</v>
      </c>
      <c r="GZ47" s="54">
        <v>0</v>
      </c>
      <c r="HA47" s="54">
        <v>0</v>
      </c>
      <c r="HB47" s="54">
        <v>0</v>
      </c>
      <c r="HC47" s="54">
        <v>0</v>
      </c>
      <c r="HD47" s="54">
        <v>0</v>
      </c>
      <c r="HE47" s="54">
        <v>0</v>
      </c>
      <c r="HF47" s="54">
        <v>0</v>
      </c>
      <c r="HG47" s="54">
        <v>0</v>
      </c>
      <c r="HH47" s="54">
        <v>0</v>
      </c>
      <c r="HI47" s="54">
        <v>0</v>
      </c>
      <c r="HJ47" s="54">
        <v>0</v>
      </c>
      <c r="HK47" s="54">
        <v>0</v>
      </c>
      <c r="HL47" s="54">
        <v>0</v>
      </c>
      <c r="HM47" s="54">
        <v>0</v>
      </c>
      <c r="HN47" s="54">
        <v>0</v>
      </c>
      <c r="HO47" s="54">
        <v>0</v>
      </c>
      <c r="HP47" s="54">
        <v>0</v>
      </c>
      <c r="HQ47" s="54">
        <v>0</v>
      </c>
      <c r="HR47" s="54">
        <v>0</v>
      </c>
      <c r="HS47" s="54">
        <v>0</v>
      </c>
      <c r="HT47" s="54">
        <v>0</v>
      </c>
      <c r="HU47" s="54">
        <v>0</v>
      </c>
      <c r="HV47" s="54">
        <v>0</v>
      </c>
      <c r="HW47" s="54"/>
      <c r="HX47" s="54"/>
      <c r="HY47" s="54"/>
      <c r="HZ47" s="54">
        <v>1.8465175178668399E-6</v>
      </c>
      <c r="IA47" s="54">
        <v>0.17661632279959599</v>
      </c>
      <c r="IB47" s="54">
        <v>0.119332333285565</v>
      </c>
      <c r="IC47" s="54">
        <v>0.16934892783612099</v>
      </c>
      <c r="ID47" s="54">
        <v>0.32523576210911298</v>
      </c>
      <c r="IE47" s="54">
        <v>0.32273140674209999</v>
      </c>
      <c r="IF47" s="54">
        <v>0.30196996294001099</v>
      </c>
      <c r="IG47" s="54">
        <v>0.28377620383383001</v>
      </c>
      <c r="IH47" s="54">
        <v>0.30010513159307101</v>
      </c>
      <c r="II47" s="54">
        <v>0.31250587850125</v>
      </c>
      <c r="IJ47" s="54">
        <v>0.31104442785084802</v>
      </c>
      <c r="IK47" s="54">
        <v>0.30685013138492501</v>
      </c>
      <c r="IL47" s="54">
        <v>0.31147662286952998</v>
      </c>
      <c r="IM47" s="54">
        <v>0.32470924571933402</v>
      </c>
      <c r="IN47" s="54">
        <v>0.32499246302653501</v>
      </c>
      <c r="IO47" s="54">
        <v>0.31298725948683398</v>
      </c>
      <c r="IP47" s="54">
        <v>0.31793739957093398</v>
      </c>
      <c r="IQ47" s="54">
        <v>0.339411444015775</v>
      </c>
      <c r="IR47" s="54">
        <v>0.34122658753801</v>
      </c>
      <c r="IS47" s="54">
        <v>0.33671567506146299</v>
      </c>
      <c r="IT47" s="54">
        <v>0.32256395815008498</v>
      </c>
      <c r="IU47" s="54">
        <v>0.33202484916843</v>
      </c>
      <c r="IV47" s="54">
        <v>0.33671753835148899</v>
      </c>
      <c r="IW47" s="54">
        <v>0.359320926350848</v>
      </c>
      <c r="IX47" s="54">
        <v>0.368664664828806</v>
      </c>
      <c r="IY47" s="55">
        <v>0.36224220082255498</v>
      </c>
      <c r="IZ47" s="55">
        <v>0.37128399436716603</v>
      </c>
      <c r="JA47" s="55">
        <v>0.37143687880648701</v>
      </c>
      <c r="JB47" s="58" t="str">
        <f t="shared" si="54"/>
        <v>Saudi Arabia</v>
      </c>
    </row>
    <row r="48" spans="1:262" x14ac:dyDescent="0.25">
      <c r="A48" s="48" t="s">
        <v>497</v>
      </c>
      <c r="B48" s="49">
        <v>0.45</v>
      </c>
      <c r="C48" s="49">
        <v>0.51</v>
      </c>
      <c r="D48" s="49">
        <v>0.57999999999999996</v>
      </c>
      <c r="E48" s="49">
        <v>0.56000000000000005</v>
      </c>
      <c r="F48" s="49">
        <v>0.62</v>
      </c>
      <c r="G48" s="49">
        <v>0.56999999999999995</v>
      </c>
      <c r="H48" s="49">
        <v>0.54</v>
      </c>
      <c r="I48" s="49">
        <v>0.48</v>
      </c>
      <c r="J48" s="49">
        <v>0.5</v>
      </c>
      <c r="K48" s="49">
        <v>0.48</v>
      </c>
      <c r="L48" s="49">
        <v>0.5</v>
      </c>
      <c r="M48" s="49">
        <v>0.5</v>
      </c>
      <c r="N48" s="49">
        <v>0.53</v>
      </c>
      <c r="O48" s="49">
        <v>0.41</v>
      </c>
      <c r="P48" s="49">
        <v>0.3</v>
      </c>
      <c r="Q48" s="49">
        <v>0.33</v>
      </c>
      <c r="R48" s="49">
        <v>0.42</v>
      </c>
      <c r="S48" s="49">
        <v>0.37</v>
      </c>
      <c r="T48" s="49">
        <v>0.31</v>
      </c>
      <c r="U48" s="49">
        <v>0.28000000000000003</v>
      </c>
      <c r="V48" s="49">
        <v>0.23</v>
      </c>
      <c r="W48" s="49">
        <v>0.24</v>
      </c>
      <c r="X48" s="49">
        <v>0.3</v>
      </c>
      <c r="Y48" s="49">
        <v>0.31</v>
      </c>
      <c r="Z48" s="49">
        <v>0.33</v>
      </c>
      <c r="AA48" s="49">
        <v>0.28999999999999998</v>
      </c>
      <c r="AB48" s="49">
        <v>0.27</v>
      </c>
      <c r="AC48" s="49">
        <v>0.27</v>
      </c>
      <c r="AD48" s="49">
        <v>0.23</v>
      </c>
      <c r="AE48" s="49">
        <v>0.21</v>
      </c>
      <c r="AF48" s="49">
        <v>0.22</v>
      </c>
      <c r="AG48" s="49">
        <v>0.21</v>
      </c>
      <c r="AH48" s="49">
        <v>0.21</v>
      </c>
      <c r="AI48" s="49">
        <v>0.23</v>
      </c>
      <c r="AJ48" s="49">
        <v>0.26</v>
      </c>
      <c r="AK48" s="49">
        <v>0.28999999999999998</v>
      </c>
      <c r="AL48" s="50">
        <v>0.26</v>
      </c>
      <c r="AM48" s="50">
        <v>0.24</v>
      </c>
      <c r="AN48" s="50">
        <v>0.23</v>
      </c>
      <c r="AO48" s="50">
        <v>0.23</v>
      </c>
      <c r="AP48" s="50">
        <v>0.25</v>
      </c>
      <c r="AQ48" s="50">
        <v>0.27</v>
      </c>
      <c r="AR48" s="50">
        <v>0.24</v>
      </c>
      <c r="AS48" s="50">
        <v>0.22</v>
      </c>
      <c r="AT48" s="50">
        <v>0.23</v>
      </c>
      <c r="AU48" s="50">
        <v>0.23</v>
      </c>
      <c r="AV48" s="50">
        <v>0.24</v>
      </c>
      <c r="AW48" s="50">
        <v>0.26</v>
      </c>
      <c r="AX48" s="50">
        <v>0.25</v>
      </c>
      <c r="AY48" s="50">
        <v>0.28000000000000003</v>
      </c>
      <c r="AZ48" s="50">
        <v>0.28999999999999998</v>
      </c>
      <c r="BA48" s="50">
        <v>0.27</v>
      </c>
      <c r="BB48" s="50">
        <v>0.2</v>
      </c>
      <c r="BC48" s="50">
        <v>0.2</v>
      </c>
      <c r="BD48" s="50">
        <v>0.21</v>
      </c>
      <c r="BE48" s="50">
        <v>0.18</v>
      </c>
      <c r="BF48" s="50">
        <v>0.18</v>
      </c>
      <c r="BG48" s="50">
        <v>0.21</v>
      </c>
      <c r="BH48" s="50">
        <v>0.23</v>
      </c>
      <c r="BI48" s="50">
        <v>0.24</v>
      </c>
      <c r="BJ48" s="50">
        <v>0.23</v>
      </c>
      <c r="BK48" s="50">
        <v>0.23</v>
      </c>
      <c r="BL48" s="50">
        <v>0.24</v>
      </c>
      <c r="BM48" s="50">
        <v>0.23</v>
      </c>
      <c r="BN48" s="50">
        <v>0.25</v>
      </c>
      <c r="BO48" s="50">
        <v>0.25</v>
      </c>
      <c r="BP48" s="50">
        <v>0.25</v>
      </c>
      <c r="BQ48" s="50">
        <v>0.24</v>
      </c>
      <c r="BR48" s="50">
        <v>0.24</v>
      </c>
      <c r="BS48" s="50">
        <v>0.26</v>
      </c>
      <c r="BT48" s="50">
        <v>0.25</v>
      </c>
      <c r="BU48" s="50">
        <v>0.25</v>
      </c>
      <c r="BV48" s="50">
        <v>0.27</v>
      </c>
      <c r="BW48" s="50">
        <v>0.26</v>
      </c>
      <c r="BX48" s="50">
        <v>0.27</v>
      </c>
      <c r="BY48" s="51">
        <v>0.28999999999999998</v>
      </c>
      <c r="BZ48" s="51">
        <v>0.32</v>
      </c>
      <c r="CA48" s="51">
        <v>0.3</v>
      </c>
      <c r="CB48" s="51">
        <v>0.28999999999999998</v>
      </c>
      <c r="CC48" s="51">
        <v>0.28999999999999998</v>
      </c>
      <c r="CD48" s="51">
        <v>0.3</v>
      </c>
      <c r="CE48" s="51">
        <v>0.27</v>
      </c>
      <c r="CF48" s="51">
        <v>0.27</v>
      </c>
      <c r="CG48" s="51">
        <v>0.28000000000000003</v>
      </c>
      <c r="CH48" s="51">
        <v>0.28000000000000003</v>
      </c>
      <c r="CI48" s="51">
        <v>0.28999999999999998</v>
      </c>
      <c r="CJ48" s="51">
        <v>0.28999999999999998</v>
      </c>
      <c r="CK48" s="51">
        <v>0.31</v>
      </c>
      <c r="CL48" s="51">
        <v>0.33</v>
      </c>
      <c r="CM48" s="51">
        <v>0.34</v>
      </c>
      <c r="CN48" s="51">
        <v>0.35</v>
      </c>
      <c r="CO48" s="51">
        <v>0.36</v>
      </c>
      <c r="CP48" s="51">
        <v>0.41</v>
      </c>
      <c r="CQ48" s="51">
        <v>0.45</v>
      </c>
      <c r="CR48" s="51">
        <v>0.45</v>
      </c>
      <c r="CS48" s="51">
        <v>0.45</v>
      </c>
      <c r="CT48" s="51">
        <v>0.43</v>
      </c>
      <c r="CU48" s="51">
        <v>0.41</v>
      </c>
      <c r="CV48" s="51">
        <v>0.42</v>
      </c>
      <c r="CW48" s="51">
        <v>0.37</v>
      </c>
      <c r="CX48" s="51">
        <v>0.34</v>
      </c>
      <c r="CY48" s="51">
        <v>0.32</v>
      </c>
      <c r="CZ48" s="51">
        <v>0.28999999999999998</v>
      </c>
      <c r="DA48" s="51">
        <v>0.32</v>
      </c>
      <c r="DB48" s="51">
        <v>0.28999999999999998</v>
      </c>
      <c r="DC48" s="51">
        <v>0.23</v>
      </c>
      <c r="DD48" s="51">
        <v>0.23</v>
      </c>
      <c r="DE48" s="51">
        <v>0.22</v>
      </c>
      <c r="DF48" s="51">
        <v>0.23</v>
      </c>
      <c r="DG48" s="51">
        <v>0.21</v>
      </c>
      <c r="DH48" s="51">
        <v>0.17</v>
      </c>
      <c r="DI48" s="51">
        <v>0.19</v>
      </c>
      <c r="DJ48" s="51">
        <v>0.54</v>
      </c>
      <c r="DK48" s="51">
        <v>0.53</v>
      </c>
      <c r="DL48" s="52">
        <v>0.51</v>
      </c>
      <c r="DM48" s="52">
        <v>0.5</v>
      </c>
      <c r="DN48" s="52">
        <v>0.54</v>
      </c>
      <c r="DO48" s="52">
        <v>0.54</v>
      </c>
      <c r="DP48" s="52">
        <v>0.52</v>
      </c>
      <c r="DQ48" s="52">
        <v>0.52</v>
      </c>
      <c r="DR48" s="52">
        <v>0.51</v>
      </c>
      <c r="DS48" s="52">
        <v>0.47</v>
      </c>
      <c r="DT48" s="52">
        <v>0.45</v>
      </c>
      <c r="DU48" s="52">
        <v>0.47</v>
      </c>
      <c r="DV48" s="52">
        <v>0.47</v>
      </c>
      <c r="DW48" s="52">
        <v>0.46</v>
      </c>
      <c r="DX48" s="52">
        <v>0.46</v>
      </c>
      <c r="DY48" s="52">
        <v>0.48</v>
      </c>
      <c r="DZ48" s="52">
        <v>0.48</v>
      </c>
      <c r="EA48" s="52">
        <v>0.52</v>
      </c>
      <c r="EB48" s="52">
        <v>0.51</v>
      </c>
      <c r="EC48" s="52">
        <v>0.48</v>
      </c>
      <c r="ED48" s="52">
        <v>0.46</v>
      </c>
      <c r="EE48" s="52">
        <v>0.47</v>
      </c>
      <c r="EF48" s="52">
        <v>0.44</v>
      </c>
      <c r="EG48" s="52">
        <v>0.46</v>
      </c>
      <c r="EH48" s="52">
        <v>0.47</v>
      </c>
      <c r="EI48" s="52">
        <v>0.42</v>
      </c>
      <c r="EJ48" s="52">
        <v>0.42</v>
      </c>
      <c r="EK48" s="52">
        <v>0.39</v>
      </c>
      <c r="EL48" s="52">
        <v>0.38</v>
      </c>
      <c r="EM48" s="52">
        <v>0.36</v>
      </c>
      <c r="EN48" s="52">
        <v>0.37</v>
      </c>
      <c r="EO48" s="52">
        <v>0.36</v>
      </c>
      <c r="EP48" s="52">
        <v>0.32</v>
      </c>
      <c r="EQ48" s="52">
        <v>0.33</v>
      </c>
      <c r="ER48" s="52">
        <v>0.34</v>
      </c>
      <c r="ES48" s="52">
        <v>0.33</v>
      </c>
      <c r="ET48" s="52">
        <v>0.3</v>
      </c>
      <c r="EU48" s="52">
        <v>0.27</v>
      </c>
      <c r="EV48" s="52">
        <v>0.25</v>
      </c>
      <c r="EW48" s="52">
        <v>0.25</v>
      </c>
      <c r="EX48" s="52">
        <v>0.26</v>
      </c>
      <c r="EY48" s="53">
        <v>0.26</v>
      </c>
      <c r="EZ48" s="53">
        <v>0.26</v>
      </c>
      <c r="FA48" s="53">
        <v>0.27</v>
      </c>
      <c r="FB48" s="53">
        <v>0.28000000000000003</v>
      </c>
      <c r="FC48" s="53">
        <v>0.28999999999999998</v>
      </c>
      <c r="FD48" s="53">
        <v>0.28000000000000003</v>
      </c>
      <c r="FE48" s="53">
        <v>0.28000000000000003</v>
      </c>
      <c r="FF48" s="53">
        <v>0.27</v>
      </c>
      <c r="FG48" s="53">
        <v>0.27</v>
      </c>
      <c r="FH48" s="53">
        <v>0.27</v>
      </c>
      <c r="FI48" s="53">
        <v>0.28000000000000003</v>
      </c>
      <c r="FJ48" s="53">
        <v>0.28999999999999998</v>
      </c>
      <c r="FK48" s="53">
        <v>0.32</v>
      </c>
      <c r="FL48" s="53">
        <v>0.33</v>
      </c>
      <c r="FM48" s="53">
        <v>0.34</v>
      </c>
      <c r="FN48" s="53">
        <v>0.35</v>
      </c>
      <c r="FO48" s="53">
        <v>0.32</v>
      </c>
      <c r="FP48" s="53">
        <v>0.34</v>
      </c>
      <c r="FQ48" s="53">
        <v>0.33</v>
      </c>
      <c r="FR48" s="53">
        <v>0.33</v>
      </c>
      <c r="FS48" s="53">
        <v>0.34</v>
      </c>
      <c r="FT48" s="53">
        <v>0.33</v>
      </c>
      <c r="FU48" s="53">
        <v>0.34</v>
      </c>
      <c r="FV48" s="53">
        <v>0.33</v>
      </c>
      <c r="FW48" s="53">
        <v>0.33</v>
      </c>
      <c r="FX48" s="53">
        <v>0.32</v>
      </c>
      <c r="FY48" s="53">
        <v>0.32</v>
      </c>
      <c r="FZ48" s="53">
        <v>0.3</v>
      </c>
      <c r="GA48" s="53">
        <v>0.31</v>
      </c>
      <c r="GB48" s="53">
        <v>0.31</v>
      </c>
      <c r="GC48" s="53">
        <v>0.3</v>
      </c>
      <c r="GD48" s="53">
        <v>0.28000000000000003</v>
      </c>
      <c r="GE48" s="53">
        <v>0.28000000000000003</v>
      </c>
      <c r="GF48" s="53">
        <v>0.26</v>
      </c>
      <c r="GG48" s="53">
        <v>0.27</v>
      </c>
      <c r="GH48" s="53">
        <v>0.26</v>
      </c>
      <c r="GI48" s="53">
        <v>0.27</v>
      </c>
      <c r="GJ48" s="53">
        <v>0.28000000000000003</v>
      </c>
      <c r="GK48" s="53">
        <v>0.28000000000000003</v>
      </c>
      <c r="GL48" s="53">
        <v>0.28000000000000003</v>
      </c>
      <c r="GM48" s="54">
        <v>0.28702708928239801</v>
      </c>
      <c r="GN48" s="54">
        <v>0.27418868174442301</v>
      </c>
      <c r="GO48" s="54">
        <v>0.26614119015701199</v>
      </c>
      <c r="GP48" s="54">
        <v>0.258804137647768</v>
      </c>
      <c r="GQ48" s="54">
        <v>0.25848579072081801</v>
      </c>
      <c r="GR48" s="54">
        <v>0.25187429283467799</v>
      </c>
      <c r="GS48" s="54">
        <v>0.26327831512723598</v>
      </c>
      <c r="GT48" s="54">
        <v>0.26070737561949697</v>
      </c>
      <c r="GU48" s="54">
        <v>0.27188656443298698</v>
      </c>
      <c r="GV48" s="54">
        <v>0.26950093123364499</v>
      </c>
      <c r="GW48" s="54">
        <v>0.26467674048707801</v>
      </c>
      <c r="GX48" s="54">
        <v>0.265548695164391</v>
      </c>
      <c r="GY48" s="54">
        <v>0.253846441322782</v>
      </c>
      <c r="GZ48" s="54">
        <v>0.25545870083723798</v>
      </c>
      <c r="HA48" s="54">
        <v>0.25891958346085397</v>
      </c>
      <c r="HB48" s="54">
        <v>0.27201836818759301</v>
      </c>
      <c r="HC48" s="54">
        <v>0.28353481396052899</v>
      </c>
      <c r="HD48" s="54">
        <v>0.28361649137863099</v>
      </c>
      <c r="HE48" s="54">
        <v>0.27632534715429102</v>
      </c>
      <c r="HF48" s="54">
        <v>0.27654602330157102</v>
      </c>
      <c r="HG48" s="54">
        <v>0.31191760612057001</v>
      </c>
      <c r="HH48" s="54">
        <v>0.29981338121739098</v>
      </c>
      <c r="HI48" s="54">
        <v>0.29457015319270202</v>
      </c>
      <c r="HJ48" s="54">
        <v>0.28234760998128999</v>
      </c>
      <c r="HK48" s="54">
        <v>0.28369008757235897</v>
      </c>
      <c r="HL48" s="54">
        <v>0.305764479745053</v>
      </c>
      <c r="HM48" s="54">
        <v>0.31218318725509298</v>
      </c>
      <c r="HN48" s="54">
        <v>0.31574562530703598</v>
      </c>
      <c r="HO48" s="54">
        <v>0.30641791521735201</v>
      </c>
      <c r="HP48" s="54">
        <v>0.32143960072672501</v>
      </c>
      <c r="HQ48" s="54">
        <v>0.31510914795317502</v>
      </c>
      <c r="HR48" s="54">
        <v>0.32569048157106401</v>
      </c>
      <c r="HS48" s="54">
        <v>0.33260435715396802</v>
      </c>
      <c r="HT48" s="54">
        <v>0.39540094116518099</v>
      </c>
      <c r="HU48" s="54">
        <v>0.36558481323691899</v>
      </c>
      <c r="HV48" s="54">
        <v>0.411258215080964</v>
      </c>
      <c r="HW48" s="54">
        <v>0.41412361842470602</v>
      </c>
      <c r="HX48" s="54">
        <v>0.41066002497391002</v>
      </c>
      <c r="HY48" s="54">
        <v>0.39042560960989298</v>
      </c>
      <c r="HZ48" s="54">
        <v>0.37207402313626697</v>
      </c>
      <c r="IA48" s="54">
        <v>0.36397675229967302</v>
      </c>
      <c r="IB48" s="54">
        <v>0.36094189552674899</v>
      </c>
      <c r="IC48" s="54">
        <v>0.35472600637729701</v>
      </c>
      <c r="ID48" s="54">
        <v>0.34719241329815898</v>
      </c>
      <c r="IE48" s="54">
        <v>0.352562916220925</v>
      </c>
      <c r="IF48" s="54">
        <v>0.34148895674334301</v>
      </c>
      <c r="IG48" s="54">
        <v>0.317307253829478</v>
      </c>
      <c r="IH48" s="54">
        <v>0.32733784840880198</v>
      </c>
      <c r="II48" s="54">
        <v>0.33319977584775701</v>
      </c>
      <c r="IJ48" s="54">
        <v>0.341078755024041</v>
      </c>
      <c r="IK48" s="54">
        <v>0.33009700192452501</v>
      </c>
      <c r="IL48" s="54">
        <v>0.33713245187833801</v>
      </c>
      <c r="IM48" s="54">
        <v>0.34005302591897901</v>
      </c>
      <c r="IN48" s="54">
        <v>0.33359978104062898</v>
      </c>
      <c r="IO48" s="54">
        <v>0.32932256612900801</v>
      </c>
      <c r="IP48" s="54">
        <v>0.33479876186212199</v>
      </c>
      <c r="IQ48" s="54">
        <v>0.33051721056971201</v>
      </c>
      <c r="IR48" s="54">
        <v>0.31716674616128299</v>
      </c>
      <c r="IS48" s="54">
        <v>0.33012680938071398</v>
      </c>
      <c r="IT48" s="54">
        <v>0.32514970087666001</v>
      </c>
      <c r="IU48" s="54">
        <v>0.33356733959432</v>
      </c>
      <c r="IV48" s="54">
        <v>0.32627007906036498</v>
      </c>
      <c r="IW48" s="54">
        <v>0.31095745281453602</v>
      </c>
      <c r="IX48" s="54">
        <v>0.31856895043856098</v>
      </c>
      <c r="IY48" s="55">
        <v>0.32318444712548799</v>
      </c>
      <c r="IZ48" s="55">
        <v>0.32136339276488801</v>
      </c>
      <c r="JA48" s="55">
        <v>0.34196200099889501</v>
      </c>
      <c r="JB48" s="58" t="str">
        <f t="shared" si="54"/>
        <v>Finland</v>
      </c>
    </row>
    <row r="49" spans="1:262" x14ac:dyDescent="0.25">
      <c r="A49" s="48" t="s">
        <v>498</v>
      </c>
      <c r="B49" s="49">
        <v>7.0000000000000007E-2</v>
      </c>
      <c r="C49" s="49">
        <v>7.0000000000000007E-2</v>
      </c>
      <c r="D49" s="49">
        <v>0.06</v>
      </c>
      <c r="E49" s="49">
        <v>0.06</v>
      </c>
      <c r="F49" s="49">
        <v>0.06</v>
      </c>
      <c r="G49" s="49">
        <v>0.05</v>
      </c>
      <c r="H49" s="49">
        <v>0.06</v>
      </c>
      <c r="I49" s="49">
        <v>0.06</v>
      </c>
      <c r="J49" s="49">
        <v>0.06</v>
      </c>
      <c r="K49" s="49">
        <v>0.06</v>
      </c>
      <c r="L49" s="49">
        <v>0.06</v>
      </c>
      <c r="M49" s="49">
        <v>0.06</v>
      </c>
      <c r="N49" s="49">
        <v>0.06</v>
      </c>
      <c r="O49" s="49">
        <v>0.06</v>
      </c>
      <c r="P49" s="49">
        <v>7.0000000000000007E-2</v>
      </c>
      <c r="Q49" s="49">
        <v>0.06</v>
      </c>
      <c r="R49" s="49">
        <v>0.05</v>
      </c>
      <c r="S49" s="49">
        <v>0.05</v>
      </c>
      <c r="T49" s="49">
        <v>0.05</v>
      </c>
      <c r="U49" s="49">
        <v>0.05</v>
      </c>
      <c r="V49" s="49">
        <v>0.06</v>
      </c>
      <c r="W49" s="49">
        <v>0.04</v>
      </c>
      <c r="X49" s="49">
        <v>0.04</v>
      </c>
      <c r="Y49" s="49">
        <v>0.05</v>
      </c>
      <c r="Z49" s="49">
        <v>0.05</v>
      </c>
      <c r="AA49" s="49">
        <v>0.06</v>
      </c>
      <c r="AB49" s="49">
        <v>0.05</v>
      </c>
      <c r="AC49" s="49">
        <v>0.06</v>
      </c>
      <c r="AD49" s="49">
        <v>0.06</v>
      </c>
      <c r="AE49" s="49">
        <v>0.06</v>
      </c>
      <c r="AF49" s="49">
        <v>0.06</v>
      </c>
      <c r="AG49" s="49">
        <v>0.06</v>
      </c>
      <c r="AH49" s="49">
        <v>0.06</v>
      </c>
      <c r="AI49" s="49">
        <v>0.06</v>
      </c>
      <c r="AJ49" s="49">
        <v>0.06</v>
      </c>
      <c r="AK49" s="49">
        <v>0.06</v>
      </c>
      <c r="AL49" s="50">
        <v>0.06</v>
      </c>
      <c r="AM49" s="50">
        <v>0.06</v>
      </c>
      <c r="AN49" s="50">
        <v>0.06</v>
      </c>
      <c r="AO49" s="50">
        <v>0.05</v>
      </c>
      <c r="AP49" s="50">
        <v>0.05</v>
      </c>
      <c r="AQ49" s="50">
        <v>0.05</v>
      </c>
      <c r="AR49" s="50">
        <v>0.06</v>
      </c>
      <c r="AS49" s="50">
        <v>0.06</v>
      </c>
      <c r="AT49" s="50">
        <v>0.06</v>
      </c>
      <c r="AU49" s="50">
        <v>0.06</v>
      </c>
      <c r="AV49" s="50">
        <v>0.06</v>
      </c>
      <c r="AW49" s="50">
        <v>0.06</v>
      </c>
      <c r="AX49" s="50">
        <v>7.0000000000000007E-2</v>
      </c>
      <c r="AY49" s="50">
        <v>7.0000000000000007E-2</v>
      </c>
      <c r="AZ49" s="50">
        <v>7.0000000000000007E-2</v>
      </c>
      <c r="BA49" s="50">
        <v>7.0000000000000007E-2</v>
      </c>
      <c r="BB49" s="50">
        <v>7.0000000000000007E-2</v>
      </c>
      <c r="BC49" s="50">
        <v>7.0000000000000007E-2</v>
      </c>
      <c r="BD49" s="50">
        <v>7.0000000000000007E-2</v>
      </c>
      <c r="BE49" s="50">
        <v>7.0000000000000007E-2</v>
      </c>
      <c r="BF49" s="50">
        <v>7.0000000000000007E-2</v>
      </c>
      <c r="BG49" s="50">
        <v>7.0000000000000007E-2</v>
      </c>
      <c r="BH49" s="50">
        <v>7.0000000000000007E-2</v>
      </c>
      <c r="BI49" s="50">
        <v>7.0000000000000007E-2</v>
      </c>
      <c r="BJ49" s="50">
        <v>7.0000000000000007E-2</v>
      </c>
      <c r="BK49" s="50">
        <v>0.08</v>
      </c>
      <c r="BL49" s="50">
        <v>7.0000000000000007E-2</v>
      </c>
      <c r="BM49" s="50">
        <v>0.08</v>
      </c>
      <c r="BN49" s="50">
        <v>0.08</v>
      </c>
      <c r="BO49" s="50">
        <v>0.08</v>
      </c>
      <c r="BP49" s="50">
        <v>0.08</v>
      </c>
      <c r="BQ49" s="50">
        <v>0.08</v>
      </c>
      <c r="BR49" s="50">
        <v>0.08</v>
      </c>
      <c r="BS49" s="50">
        <v>0.08</v>
      </c>
      <c r="BT49" s="50">
        <v>7.0000000000000007E-2</v>
      </c>
      <c r="BU49" s="50">
        <v>7.0000000000000007E-2</v>
      </c>
      <c r="BV49" s="50">
        <v>0.08</v>
      </c>
      <c r="BW49" s="50">
        <v>0.08</v>
      </c>
      <c r="BX49" s="50">
        <v>0.08</v>
      </c>
      <c r="BY49" s="51">
        <v>0.08</v>
      </c>
      <c r="BZ49" s="51">
        <v>0.09</v>
      </c>
      <c r="CA49" s="51">
        <v>0.08</v>
      </c>
      <c r="CB49" s="51">
        <v>0.08</v>
      </c>
      <c r="CC49" s="51">
        <v>0.08</v>
      </c>
      <c r="CD49" s="51">
        <v>0.08</v>
      </c>
      <c r="CE49" s="51">
        <v>0.08</v>
      </c>
      <c r="CF49" s="51">
        <v>0.09</v>
      </c>
      <c r="CG49" s="51">
        <v>0.1</v>
      </c>
      <c r="CH49" s="51">
        <v>0.11</v>
      </c>
      <c r="CI49" s="51">
        <v>0.11</v>
      </c>
      <c r="CJ49" s="51">
        <v>0.11</v>
      </c>
      <c r="CK49" s="51">
        <v>0.12</v>
      </c>
      <c r="CL49" s="51">
        <v>0.12</v>
      </c>
      <c r="CM49" s="51">
        <v>0.12</v>
      </c>
      <c r="CN49" s="51">
        <v>0.12</v>
      </c>
      <c r="CO49" s="51">
        <v>0.12</v>
      </c>
      <c r="CP49" s="51">
        <v>0.12</v>
      </c>
      <c r="CQ49" s="51">
        <v>0.12</v>
      </c>
      <c r="CR49" s="51">
        <v>0.12</v>
      </c>
      <c r="CS49" s="51">
        <v>0.11</v>
      </c>
      <c r="CT49" s="51">
        <v>0.11</v>
      </c>
      <c r="CU49" s="51">
        <v>0.1</v>
      </c>
      <c r="CV49" s="51">
        <v>0.11</v>
      </c>
      <c r="CW49" s="51">
        <v>0.11</v>
      </c>
      <c r="CX49" s="51">
        <v>0.11</v>
      </c>
      <c r="CY49" s="51">
        <v>0.11</v>
      </c>
      <c r="CZ49" s="51">
        <v>0.11</v>
      </c>
      <c r="DA49" s="51">
        <v>0.11</v>
      </c>
      <c r="DB49" s="51">
        <v>0.1</v>
      </c>
      <c r="DC49" s="51">
        <v>0.09</v>
      </c>
      <c r="DD49" s="51">
        <v>0.08</v>
      </c>
      <c r="DE49" s="51">
        <v>7.0000000000000007E-2</v>
      </c>
      <c r="DF49" s="51">
        <v>7.0000000000000007E-2</v>
      </c>
      <c r="DG49" s="51">
        <v>0.08</v>
      </c>
      <c r="DH49" s="51">
        <v>7.0000000000000007E-2</v>
      </c>
      <c r="DI49" s="51">
        <v>7.0000000000000007E-2</v>
      </c>
      <c r="DJ49" s="51">
        <v>0.61</v>
      </c>
      <c r="DK49" s="51">
        <v>0.7</v>
      </c>
      <c r="DL49" s="52">
        <v>0.67</v>
      </c>
      <c r="DM49" s="52">
        <v>0.59</v>
      </c>
      <c r="DN49" s="52">
        <v>0.54</v>
      </c>
      <c r="DO49" s="52">
        <v>0.54</v>
      </c>
      <c r="DP49" s="52">
        <v>0.55000000000000004</v>
      </c>
      <c r="DQ49" s="52">
        <v>0.53</v>
      </c>
      <c r="DR49" s="52">
        <v>0.53</v>
      </c>
      <c r="DS49" s="52">
        <v>0.53</v>
      </c>
      <c r="DT49" s="52">
        <v>0.62</v>
      </c>
      <c r="DU49" s="52">
        <v>0.61</v>
      </c>
      <c r="DV49" s="52">
        <v>0.64</v>
      </c>
      <c r="DW49" s="52">
        <v>0.6</v>
      </c>
      <c r="DX49" s="52">
        <v>0.63</v>
      </c>
      <c r="DY49" s="52">
        <v>0.64</v>
      </c>
      <c r="DZ49" s="52">
        <v>0.65</v>
      </c>
      <c r="EA49" s="52">
        <v>0.65</v>
      </c>
      <c r="EB49" s="52">
        <v>0.64</v>
      </c>
      <c r="EC49" s="52">
        <v>0.64</v>
      </c>
      <c r="ED49" s="52">
        <v>0.67</v>
      </c>
      <c r="EE49" s="52">
        <v>0.66</v>
      </c>
      <c r="EF49" s="52">
        <v>0.61</v>
      </c>
      <c r="EG49" s="52">
        <v>0.64</v>
      </c>
      <c r="EH49" s="52">
        <v>0.65</v>
      </c>
      <c r="EI49" s="52">
        <v>0.62</v>
      </c>
      <c r="EJ49" s="52">
        <v>0.63</v>
      </c>
      <c r="EK49" s="52">
        <v>0.66</v>
      </c>
      <c r="EL49" s="52">
        <v>0.63</v>
      </c>
      <c r="EM49" s="52">
        <v>0.59</v>
      </c>
      <c r="EN49" s="52">
        <v>0.6</v>
      </c>
      <c r="EO49" s="52">
        <v>0.56999999999999995</v>
      </c>
      <c r="EP49" s="52">
        <v>0.62</v>
      </c>
      <c r="EQ49" s="52">
        <v>0.66</v>
      </c>
      <c r="ER49" s="52">
        <v>0.68</v>
      </c>
      <c r="ES49" s="52">
        <v>0.66</v>
      </c>
      <c r="ET49" s="52">
        <v>0.66</v>
      </c>
      <c r="EU49" s="52">
        <v>0.64</v>
      </c>
      <c r="EV49" s="52">
        <v>0.55000000000000004</v>
      </c>
      <c r="EW49" s="52">
        <v>0.59</v>
      </c>
      <c r="EX49" s="52">
        <v>0.57999999999999996</v>
      </c>
      <c r="EY49" s="53">
        <v>0.56999999999999995</v>
      </c>
      <c r="EZ49" s="53">
        <v>0.56999999999999995</v>
      </c>
      <c r="FA49" s="53">
        <v>0.57999999999999996</v>
      </c>
      <c r="FB49" s="53">
        <v>0.54</v>
      </c>
      <c r="FC49" s="53">
        <v>0.55000000000000004</v>
      </c>
      <c r="FD49" s="53">
        <v>0.54</v>
      </c>
      <c r="FE49" s="53">
        <v>0.56999999999999995</v>
      </c>
      <c r="FF49" s="53">
        <v>0.57999999999999996</v>
      </c>
      <c r="FG49" s="53">
        <v>0.53</v>
      </c>
      <c r="FH49" s="53">
        <v>0.48</v>
      </c>
      <c r="FI49" s="53">
        <v>0.42</v>
      </c>
      <c r="FJ49" s="53">
        <v>0.4</v>
      </c>
      <c r="FK49" s="53">
        <v>0.41</v>
      </c>
      <c r="FL49" s="53">
        <v>0.41</v>
      </c>
      <c r="FM49" s="53">
        <v>0.46</v>
      </c>
      <c r="FN49" s="53">
        <v>0.45</v>
      </c>
      <c r="FO49" s="53">
        <v>0.43</v>
      </c>
      <c r="FP49" s="53">
        <v>0.45</v>
      </c>
      <c r="FQ49" s="53">
        <v>0.47</v>
      </c>
      <c r="FR49" s="53">
        <v>0.48</v>
      </c>
      <c r="FS49" s="53">
        <v>0.48</v>
      </c>
      <c r="FT49" s="53">
        <v>0.4</v>
      </c>
      <c r="FU49" s="53">
        <v>0.42</v>
      </c>
      <c r="FV49" s="53">
        <v>0.4</v>
      </c>
      <c r="FW49" s="53">
        <v>0.46</v>
      </c>
      <c r="FX49" s="53">
        <v>0.44</v>
      </c>
      <c r="FY49" s="53">
        <v>0.44</v>
      </c>
      <c r="FZ49" s="53">
        <v>0.44</v>
      </c>
      <c r="GA49" s="53">
        <v>0.45</v>
      </c>
      <c r="GB49" s="53">
        <v>0.43</v>
      </c>
      <c r="GC49" s="53">
        <v>0.45</v>
      </c>
      <c r="GD49" s="53">
        <v>0.45</v>
      </c>
      <c r="GE49" s="53">
        <v>0.43</v>
      </c>
      <c r="GF49" s="53">
        <v>0.44</v>
      </c>
      <c r="GG49" s="53">
        <v>0.41</v>
      </c>
      <c r="GH49" s="53">
        <v>0.39</v>
      </c>
      <c r="GI49" s="53">
        <v>0.39</v>
      </c>
      <c r="GJ49" s="53">
        <v>0.4</v>
      </c>
      <c r="GK49" s="53">
        <v>0.38</v>
      </c>
      <c r="GL49" s="53">
        <v>0.39</v>
      </c>
      <c r="GM49" s="54">
        <v>0.38317608194140601</v>
      </c>
      <c r="GN49" s="54">
        <v>0.40600358588020802</v>
      </c>
      <c r="GO49" s="54">
        <v>0.408967638825528</v>
      </c>
      <c r="GP49" s="54">
        <v>0.40452085685087402</v>
      </c>
      <c r="GQ49" s="54">
        <v>0.38360714496959403</v>
      </c>
      <c r="GR49" s="54">
        <v>0.396769074728759</v>
      </c>
      <c r="GS49" s="54">
        <v>0.38399443205154898</v>
      </c>
      <c r="GT49" s="54">
        <v>0.36983304499472303</v>
      </c>
      <c r="GU49" s="54">
        <v>0.37457209286902798</v>
      </c>
      <c r="GV49" s="54">
        <v>0.36008565966322098</v>
      </c>
      <c r="GW49" s="54">
        <v>0.35305057527504602</v>
      </c>
      <c r="GX49" s="54">
        <v>0.389844224233929</v>
      </c>
      <c r="GY49" s="54">
        <v>0.41757029065413998</v>
      </c>
      <c r="GZ49" s="54">
        <v>0.42374022351177199</v>
      </c>
      <c r="HA49" s="54">
        <v>0.42266943555839198</v>
      </c>
      <c r="HB49" s="54">
        <v>0.41602600582854599</v>
      </c>
      <c r="HC49" s="54">
        <v>0.41581986387638997</v>
      </c>
      <c r="HD49" s="54">
        <v>0.41980285073830798</v>
      </c>
      <c r="HE49" s="54">
        <v>0.43000458092715299</v>
      </c>
      <c r="HF49" s="54">
        <v>0.423765029787254</v>
      </c>
      <c r="HG49" s="54">
        <v>0.40937333894996503</v>
      </c>
      <c r="HH49" s="54">
        <v>0.41908359237914</v>
      </c>
      <c r="HI49" s="54">
        <v>0.41956268102491101</v>
      </c>
      <c r="HJ49" s="54">
        <v>0.41953041859378798</v>
      </c>
      <c r="HK49" s="54">
        <v>0.39833893741158799</v>
      </c>
      <c r="HL49" s="54">
        <v>0.40212629241902198</v>
      </c>
      <c r="HM49" s="54">
        <v>0.40536884802039602</v>
      </c>
      <c r="HN49" s="54">
        <v>0.422104550351805</v>
      </c>
      <c r="HO49" s="54">
        <v>0.39311688459027599</v>
      </c>
      <c r="HP49" s="54">
        <v>0.419108057508631</v>
      </c>
      <c r="HQ49" s="54">
        <v>0.41472200392875502</v>
      </c>
      <c r="HR49" s="54">
        <v>0.401929131935433</v>
      </c>
      <c r="HS49" s="54">
        <v>0.40534807317328397</v>
      </c>
      <c r="HT49" s="54">
        <v>0.39126673593816202</v>
      </c>
      <c r="HU49" s="54">
        <v>0.39178454494314202</v>
      </c>
      <c r="HV49" s="54">
        <v>0.39915942159048801</v>
      </c>
      <c r="HW49" s="54">
        <v>0.40649259326852</v>
      </c>
      <c r="HX49" s="54">
        <v>0.37469004131812</v>
      </c>
      <c r="HY49" s="54">
        <v>0.37780723570489</v>
      </c>
      <c r="HZ49" s="54">
        <v>0.377147291819599</v>
      </c>
      <c r="IA49" s="54">
        <v>0.35235924813047698</v>
      </c>
      <c r="IB49" s="54">
        <v>0.381801960370031</v>
      </c>
      <c r="IC49" s="54">
        <v>0.37551949278589702</v>
      </c>
      <c r="ID49" s="54">
        <v>0.36458002663616901</v>
      </c>
      <c r="IE49" s="54">
        <v>0.36153811779539702</v>
      </c>
      <c r="IF49" s="54">
        <v>0.37190420853031297</v>
      </c>
      <c r="IG49" s="54">
        <v>0.352436175965328</v>
      </c>
      <c r="IH49" s="54">
        <v>0.35118511578790901</v>
      </c>
      <c r="II49" s="54">
        <v>0.34971274973764699</v>
      </c>
      <c r="IJ49" s="54">
        <v>0.35072635504712901</v>
      </c>
      <c r="IK49" s="54">
        <v>0.32002367477333499</v>
      </c>
      <c r="IL49" s="54">
        <v>0.30996814716883297</v>
      </c>
      <c r="IM49" s="54">
        <v>0.30533402809107602</v>
      </c>
      <c r="IN49" s="54">
        <v>0.30990954985327501</v>
      </c>
      <c r="IO49" s="54">
        <v>0.29289576185819199</v>
      </c>
      <c r="IP49" s="54">
        <v>0.27779983058095398</v>
      </c>
      <c r="IQ49" s="54">
        <v>0.27534164913361098</v>
      </c>
      <c r="IR49" s="54">
        <v>0.272702567348866</v>
      </c>
      <c r="IS49" s="54">
        <v>0.282629681395905</v>
      </c>
      <c r="IT49" s="54">
        <v>0.28014126499907999</v>
      </c>
      <c r="IU49" s="54">
        <v>0.28118871888344699</v>
      </c>
      <c r="IV49" s="54">
        <v>0.28005257503417602</v>
      </c>
      <c r="IW49" s="54">
        <v>0.286841880551651</v>
      </c>
      <c r="IX49" s="54">
        <v>0.28031128628282498</v>
      </c>
      <c r="IY49" s="55">
        <v>0.28916748810732101</v>
      </c>
      <c r="IZ49" s="55">
        <v>0.27713753460961199</v>
      </c>
      <c r="JA49" s="55">
        <v>0.277702268331466</v>
      </c>
      <c r="JB49" s="58" t="str">
        <f t="shared" si="54"/>
        <v>Singapore</v>
      </c>
    </row>
    <row r="50" spans="1:262" x14ac:dyDescent="0.25">
      <c r="A50" s="48" t="s">
        <v>499</v>
      </c>
      <c r="B50" s="49">
        <v>0.02</v>
      </c>
      <c r="C50" s="49">
        <v>0.01</v>
      </c>
      <c r="D50" s="49">
        <v>0.02</v>
      </c>
      <c r="E50" s="49">
        <v>0.01</v>
      </c>
      <c r="F50" s="49">
        <v>0.01</v>
      </c>
      <c r="G50" s="49">
        <v>0.01</v>
      </c>
      <c r="H50" s="49">
        <v>0.01</v>
      </c>
      <c r="I50" s="49">
        <v>0.02</v>
      </c>
      <c r="J50" s="49">
        <v>0.02</v>
      </c>
      <c r="K50" s="49">
        <v>0.02</v>
      </c>
      <c r="L50" s="49">
        <v>0.02</v>
      </c>
      <c r="M50" s="49">
        <v>0.02</v>
      </c>
      <c r="N50" s="49">
        <v>0.02</v>
      </c>
      <c r="O50" s="49">
        <v>0.02</v>
      </c>
      <c r="P50" s="49">
        <v>0.02</v>
      </c>
      <c r="Q50" s="49">
        <v>0.02</v>
      </c>
      <c r="R50" s="49">
        <v>0.02</v>
      </c>
      <c r="S50" s="49">
        <v>0.02</v>
      </c>
      <c r="T50" s="49">
        <v>0.02</v>
      </c>
      <c r="U50" s="49">
        <v>0.02</v>
      </c>
      <c r="V50" s="49">
        <v>0.02</v>
      </c>
      <c r="W50" s="49">
        <v>0.02</v>
      </c>
      <c r="X50" s="49">
        <v>0.02</v>
      </c>
      <c r="Y50" s="49">
        <v>0.02</v>
      </c>
      <c r="Z50" s="49">
        <v>0.02</v>
      </c>
      <c r="AA50" s="49">
        <v>0.02</v>
      </c>
      <c r="AB50" s="49">
        <v>0.02</v>
      </c>
      <c r="AC50" s="49">
        <v>0.02</v>
      </c>
      <c r="AD50" s="49">
        <v>0.02</v>
      </c>
      <c r="AE50" s="49">
        <v>0.02</v>
      </c>
      <c r="AF50" s="49">
        <v>0.02</v>
      </c>
      <c r="AG50" s="49">
        <v>0.02</v>
      </c>
      <c r="AH50" s="49">
        <v>0.02</v>
      </c>
      <c r="AI50" s="49">
        <v>0.02</v>
      </c>
      <c r="AJ50" s="49">
        <v>0.02</v>
      </c>
      <c r="AK50" s="49">
        <v>0.02</v>
      </c>
      <c r="AL50" s="50">
        <v>0.02</v>
      </c>
      <c r="AM50" s="50">
        <v>0.02</v>
      </c>
      <c r="AN50" s="50">
        <v>0.02</v>
      </c>
      <c r="AO50" s="50">
        <v>0.02</v>
      </c>
      <c r="AP50" s="50">
        <v>0.02</v>
      </c>
      <c r="AQ50" s="50">
        <v>0.02</v>
      </c>
      <c r="AR50" s="50">
        <v>0.02</v>
      </c>
      <c r="AS50" s="50">
        <v>0.02</v>
      </c>
      <c r="AT50" s="50">
        <v>0.02</v>
      </c>
      <c r="AU50" s="50">
        <v>0.02</v>
      </c>
      <c r="AV50" s="50">
        <v>0.02</v>
      </c>
      <c r="AW50" s="50">
        <v>0.02</v>
      </c>
      <c r="AX50" s="50">
        <v>0.02</v>
      </c>
      <c r="AY50" s="50">
        <v>0.02</v>
      </c>
      <c r="AZ50" s="50">
        <v>0.02</v>
      </c>
      <c r="BA50" s="50">
        <v>0.03</v>
      </c>
      <c r="BB50" s="50">
        <v>0.03</v>
      </c>
      <c r="BC50" s="50">
        <v>0.03</v>
      </c>
      <c r="BD50" s="50">
        <v>0.03</v>
      </c>
      <c r="BE50" s="50">
        <v>0.03</v>
      </c>
      <c r="BF50" s="50">
        <v>0.03</v>
      </c>
      <c r="BG50" s="50">
        <v>0.03</v>
      </c>
      <c r="BH50" s="50">
        <v>0.04</v>
      </c>
      <c r="BI50" s="50">
        <v>0.04</v>
      </c>
      <c r="BJ50" s="50">
        <v>0.04</v>
      </c>
      <c r="BK50" s="50">
        <v>0.04</v>
      </c>
      <c r="BL50" s="50">
        <v>0.04</v>
      </c>
      <c r="BM50" s="50">
        <v>0.04</v>
      </c>
      <c r="BN50" s="50">
        <v>0.04</v>
      </c>
      <c r="BO50" s="50">
        <v>0.04</v>
      </c>
      <c r="BP50" s="50">
        <v>0.04</v>
      </c>
      <c r="BQ50" s="50">
        <v>0.04</v>
      </c>
      <c r="BR50" s="50">
        <v>0.04</v>
      </c>
      <c r="BS50" s="50">
        <v>0.04</v>
      </c>
      <c r="BT50" s="50">
        <v>0.04</v>
      </c>
      <c r="BU50" s="50">
        <v>0.04</v>
      </c>
      <c r="BV50" s="50">
        <v>0.04</v>
      </c>
      <c r="BW50" s="50">
        <v>0.04</v>
      </c>
      <c r="BX50" s="50">
        <v>0.04</v>
      </c>
      <c r="BY50" s="51">
        <v>0.04</v>
      </c>
      <c r="BZ50" s="51">
        <v>0.04</v>
      </c>
      <c r="CA50" s="51">
        <v>0.04</v>
      </c>
      <c r="CB50" s="51">
        <v>0.04</v>
      </c>
      <c r="CC50" s="51">
        <v>0.04</v>
      </c>
      <c r="CD50" s="51">
        <v>0.04</v>
      </c>
      <c r="CE50" s="51">
        <v>0.04</v>
      </c>
      <c r="CF50" s="51">
        <v>0.04</v>
      </c>
      <c r="CG50" s="51">
        <v>0.05</v>
      </c>
      <c r="CH50" s="51">
        <v>0.05</v>
      </c>
      <c r="CI50" s="51">
        <v>0.05</v>
      </c>
      <c r="CJ50" s="51">
        <v>0.05</v>
      </c>
      <c r="CK50" s="51">
        <v>0.05</v>
      </c>
      <c r="CL50" s="51">
        <v>0.05</v>
      </c>
      <c r="CM50" s="51">
        <v>0.05</v>
      </c>
      <c r="CN50" s="51">
        <v>0.05</v>
      </c>
      <c r="CO50" s="51">
        <v>0.05</v>
      </c>
      <c r="CP50" s="51">
        <v>0.05</v>
      </c>
      <c r="CQ50" s="51">
        <v>0.05</v>
      </c>
      <c r="CR50" s="51">
        <v>0.05</v>
      </c>
      <c r="CS50" s="51">
        <v>0.05</v>
      </c>
      <c r="CT50" s="51">
        <v>0.05</v>
      </c>
      <c r="CU50" s="51">
        <v>0.05</v>
      </c>
      <c r="CV50" s="51">
        <v>0.05</v>
      </c>
      <c r="CW50" s="51">
        <v>0.05</v>
      </c>
      <c r="CX50" s="51">
        <v>0.04</v>
      </c>
      <c r="CY50" s="51">
        <v>0.04</v>
      </c>
      <c r="CZ50" s="51">
        <v>0.04</v>
      </c>
      <c r="DA50" s="51">
        <v>0.04</v>
      </c>
      <c r="DB50" s="51">
        <v>0.04</v>
      </c>
      <c r="DC50" s="51">
        <v>0.04</v>
      </c>
      <c r="DD50" s="51">
        <v>0.03</v>
      </c>
      <c r="DE50" s="51">
        <v>0.03</v>
      </c>
      <c r="DF50" s="51">
        <v>0.03</v>
      </c>
      <c r="DG50" s="51">
        <v>0.03</v>
      </c>
      <c r="DH50" s="51">
        <v>0.03</v>
      </c>
      <c r="DI50" s="51">
        <v>0.03</v>
      </c>
      <c r="DJ50" s="51">
        <v>0.3</v>
      </c>
      <c r="DK50" s="51">
        <v>0.3</v>
      </c>
      <c r="DL50" s="52">
        <v>0.3</v>
      </c>
      <c r="DM50" s="52">
        <v>0.27</v>
      </c>
      <c r="DN50" s="52">
        <v>0.28999999999999998</v>
      </c>
      <c r="DO50" s="52">
        <v>0.28999999999999998</v>
      </c>
      <c r="DP50" s="52">
        <v>0.3</v>
      </c>
      <c r="DQ50" s="52">
        <v>0.31</v>
      </c>
      <c r="DR50" s="52">
        <v>0.31</v>
      </c>
      <c r="DS50" s="52">
        <v>0.31</v>
      </c>
      <c r="DT50" s="52">
        <v>0.31</v>
      </c>
      <c r="DU50" s="52">
        <v>0.28999999999999998</v>
      </c>
      <c r="DV50" s="52">
        <v>0.27</v>
      </c>
      <c r="DW50" s="52">
        <v>0.31</v>
      </c>
      <c r="DX50" s="52">
        <v>0.33</v>
      </c>
      <c r="DY50" s="52">
        <v>0.33</v>
      </c>
      <c r="DZ50" s="52">
        <v>0.34</v>
      </c>
      <c r="EA50" s="52">
        <v>0.35</v>
      </c>
      <c r="EB50" s="52">
        <v>0.35</v>
      </c>
      <c r="EC50" s="52">
        <v>0.31</v>
      </c>
      <c r="ED50" s="52">
        <v>0.31</v>
      </c>
      <c r="EE50" s="52">
        <v>0.3</v>
      </c>
      <c r="EF50" s="52">
        <v>0.33</v>
      </c>
      <c r="EG50" s="52">
        <v>0.34</v>
      </c>
      <c r="EH50" s="52">
        <v>0.35</v>
      </c>
      <c r="EI50" s="52">
        <v>0.33</v>
      </c>
      <c r="EJ50" s="52">
        <v>0.34</v>
      </c>
      <c r="EK50" s="52">
        <v>0.31</v>
      </c>
      <c r="EL50" s="52">
        <v>0.31</v>
      </c>
      <c r="EM50" s="52">
        <v>0.32</v>
      </c>
      <c r="EN50" s="52">
        <v>0.31</v>
      </c>
      <c r="EO50" s="52">
        <v>0.31</v>
      </c>
      <c r="EP50" s="52">
        <v>0.31</v>
      </c>
      <c r="EQ50" s="52">
        <v>0.31</v>
      </c>
      <c r="ER50" s="52">
        <v>0.32</v>
      </c>
      <c r="ES50" s="52">
        <v>0.34</v>
      </c>
      <c r="ET50" s="52">
        <v>0.32</v>
      </c>
      <c r="EU50" s="52">
        <v>0.33</v>
      </c>
      <c r="EV50" s="52">
        <v>0.36</v>
      </c>
      <c r="EW50" s="52">
        <v>0.36</v>
      </c>
      <c r="EX50" s="52">
        <v>0.38</v>
      </c>
      <c r="EY50" s="53">
        <v>0.38</v>
      </c>
      <c r="EZ50" s="53">
        <v>0.38</v>
      </c>
      <c r="FA50" s="53">
        <v>0.4</v>
      </c>
      <c r="FB50" s="53">
        <v>0.4</v>
      </c>
      <c r="FC50" s="53">
        <v>0.39</v>
      </c>
      <c r="FD50" s="53">
        <v>0.41</v>
      </c>
      <c r="FE50" s="53">
        <v>0.41</v>
      </c>
      <c r="FF50" s="53">
        <v>0.4</v>
      </c>
      <c r="FG50" s="53">
        <v>0.39</v>
      </c>
      <c r="FH50" s="53">
        <v>0.39</v>
      </c>
      <c r="FI50" s="53">
        <v>0.41</v>
      </c>
      <c r="FJ50" s="53">
        <v>0.41</v>
      </c>
      <c r="FK50" s="53">
        <v>0.42</v>
      </c>
      <c r="FL50" s="53">
        <v>0.42</v>
      </c>
      <c r="FM50" s="53">
        <v>0.41</v>
      </c>
      <c r="FN50" s="53">
        <v>0.43</v>
      </c>
      <c r="FO50" s="53">
        <v>0.42</v>
      </c>
      <c r="FP50" s="53">
        <v>0.43</v>
      </c>
      <c r="FQ50" s="53">
        <v>0.43</v>
      </c>
      <c r="FR50" s="53">
        <v>0.44</v>
      </c>
      <c r="FS50" s="53">
        <v>0.43</v>
      </c>
      <c r="FT50" s="53">
        <v>0.45</v>
      </c>
      <c r="FU50" s="53">
        <v>0.43</v>
      </c>
      <c r="FV50" s="53">
        <v>0.43</v>
      </c>
      <c r="FW50" s="53">
        <v>0.44</v>
      </c>
      <c r="FX50" s="53">
        <v>0.43</v>
      </c>
      <c r="FY50" s="53">
        <v>0.44</v>
      </c>
      <c r="FZ50" s="53">
        <v>0.44</v>
      </c>
      <c r="GA50" s="53">
        <v>0.46</v>
      </c>
      <c r="GB50" s="53">
        <v>0.46</v>
      </c>
      <c r="GC50" s="53">
        <v>0.45</v>
      </c>
      <c r="GD50" s="53">
        <v>0.45</v>
      </c>
      <c r="GE50" s="53">
        <v>0.44</v>
      </c>
      <c r="GF50" s="53">
        <v>0.46</v>
      </c>
      <c r="GG50" s="53">
        <v>0.46</v>
      </c>
      <c r="GH50" s="53">
        <v>0.46</v>
      </c>
      <c r="GI50" s="53">
        <v>0.47</v>
      </c>
      <c r="GJ50" s="53">
        <v>0.48</v>
      </c>
      <c r="GK50" s="53">
        <v>0.5</v>
      </c>
      <c r="GL50" s="53">
        <v>0.51</v>
      </c>
      <c r="GM50" s="54">
        <v>0.51984174092151902</v>
      </c>
      <c r="GN50" s="54">
        <v>0.47950842942427202</v>
      </c>
      <c r="GO50" s="54">
        <v>0.483044344380616</v>
      </c>
      <c r="GP50" s="54">
        <v>0.48321834043904299</v>
      </c>
      <c r="GQ50" s="54">
        <v>0.49352208209847898</v>
      </c>
      <c r="GR50" s="54">
        <v>0.48431824970991499</v>
      </c>
      <c r="GS50" s="54">
        <v>0.46588127302572202</v>
      </c>
      <c r="GT50" s="54">
        <v>0.46180056269055803</v>
      </c>
      <c r="GU50" s="54">
        <v>0.47707477160760198</v>
      </c>
      <c r="GV50" s="54">
        <v>0.44214497028978</v>
      </c>
      <c r="GW50" s="54">
        <v>0.41024944226181198</v>
      </c>
      <c r="GX50" s="54">
        <v>0.39776927841536303</v>
      </c>
      <c r="GY50" s="54">
        <v>0.38976173406456499</v>
      </c>
      <c r="GZ50" s="54">
        <v>0.38528808170731099</v>
      </c>
      <c r="HA50" s="54">
        <v>0.39218729553826498</v>
      </c>
      <c r="HB50" s="54">
        <v>0.40248223862521398</v>
      </c>
      <c r="HC50" s="54">
        <v>0.40238725755461002</v>
      </c>
      <c r="HD50" s="54">
        <v>0.38586039065859401</v>
      </c>
      <c r="HE50" s="54">
        <v>0.40550799627304401</v>
      </c>
      <c r="HF50" s="54">
        <v>0.40181093721366401</v>
      </c>
      <c r="HG50" s="54">
        <v>0.40160748711986</v>
      </c>
      <c r="HH50" s="54">
        <v>0.40033650359094097</v>
      </c>
      <c r="HI50" s="54">
        <v>0.379614214666182</v>
      </c>
      <c r="HJ50" s="54">
        <v>0.37512902219678301</v>
      </c>
      <c r="HK50" s="54">
        <v>0.37497946952932198</v>
      </c>
      <c r="HL50" s="54">
        <v>0.37500502297868399</v>
      </c>
      <c r="HM50" s="54">
        <v>0.38135422110866402</v>
      </c>
      <c r="HN50" s="54">
        <v>0.36117340756038202</v>
      </c>
      <c r="HO50" s="54">
        <v>0.33703296112745701</v>
      </c>
      <c r="HP50" s="54">
        <v>0.380893212725682</v>
      </c>
      <c r="HQ50" s="54">
        <v>0.376047221097705</v>
      </c>
      <c r="HR50" s="54">
        <v>0.35527182647911498</v>
      </c>
      <c r="HS50" s="54">
        <v>0.34749355146287803</v>
      </c>
      <c r="HT50" s="54">
        <v>0.33007462052586301</v>
      </c>
      <c r="HU50" s="54">
        <v>0.32650601162284099</v>
      </c>
      <c r="HV50" s="54">
        <v>0.32162122376487301</v>
      </c>
      <c r="HW50" s="54">
        <v>0.32748675661526899</v>
      </c>
      <c r="HX50" s="54">
        <v>0.327435944807416</v>
      </c>
      <c r="HY50" s="54">
        <v>0.33345007138518301</v>
      </c>
      <c r="HZ50" s="54">
        <v>0.32789414011024398</v>
      </c>
      <c r="IA50" s="54">
        <v>0.31959995437590699</v>
      </c>
      <c r="IB50" s="54">
        <v>0.32495797274431099</v>
      </c>
      <c r="IC50" s="54">
        <v>0.34147244363495</v>
      </c>
      <c r="ID50" s="54">
        <v>0.333748059120546</v>
      </c>
      <c r="IE50" s="54">
        <v>0.33522184755462903</v>
      </c>
      <c r="IF50" s="54">
        <v>0.31771877984065999</v>
      </c>
      <c r="IG50" s="54">
        <v>0.307458368461901</v>
      </c>
      <c r="IH50" s="54">
        <v>0.30498630528470799</v>
      </c>
      <c r="II50" s="54">
        <v>0.29772791422660799</v>
      </c>
      <c r="IJ50" s="54">
        <v>0.26795901886874701</v>
      </c>
      <c r="IK50" s="54">
        <v>0.272954911829346</v>
      </c>
      <c r="IL50" s="54">
        <v>0.25419840717502801</v>
      </c>
      <c r="IM50" s="54">
        <v>0.24960901349607401</v>
      </c>
      <c r="IN50" s="54">
        <v>0.25612174897579898</v>
      </c>
      <c r="IO50" s="54">
        <v>0.25911551895295598</v>
      </c>
      <c r="IP50" s="54">
        <v>0.249672550369572</v>
      </c>
      <c r="IQ50" s="54">
        <v>0.24398991562251299</v>
      </c>
      <c r="IR50" s="54">
        <v>0.23542659034030999</v>
      </c>
      <c r="IS50" s="54">
        <v>0.25383404254151298</v>
      </c>
      <c r="IT50" s="54">
        <v>0.24264499772546699</v>
      </c>
      <c r="IU50" s="54">
        <v>0.24020704929796</v>
      </c>
      <c r="IV50" s="54">
        <v>0.22936719180691101</v>
      </c>
      <c r="IW50" s="54">
        <v>0.231023001419008</v>
      </c>
      <c r="IX50" s="54">
        <v>0.23647817814447</v>
      </c>
      <c r="IY50" s="55">
        <v>0.23674696257483899</v>
      </c>
      <c r="IZ50" s="55">
        <v>0.22677185902982799</v>
      </c>
      <c r="JA50" s="55">
        <v>0.21969330425007499</v>
      </c>
      <c r="JB50" s="58" t="str">
        <f t="shared" si="54"/>
        <v>Belgium</v>
      </c>
    </row>
    <row r="51" spans="1:262" x14ac:dyDescent="0.25">
      <c r="A51" s="48" t="s">
        <v>500</v>
      </c>
      <c r="B51" s="49">
        <v>0.03</v>
      </c>
      <c r="C51" s="49">
        <v>0.03</v>
      </c>
      <c r="D51" s="49">
        <v>0.03</v>
      </c>
      <c r="E51" s="49">
        <v>0.03</v>
      </c>
      <c r="F51" s="49">
        <v>0.03</v>
      </c>
      <c r="G51" s="49">
        <v>0.03</v>
      </c>
      <c r="H51" s="49">
        <v>0.03</v>
      </c>
      <c r="I51" s="49">
        <v>0.03</v>
      </c>
      <c r="J51" s="49">
        <v>0.03</v>
      </c>
      <c r="K51" s="49">
        <v>0.03</v>
      </c>
      <c r="L51" s="49">
        <v>0.03</v>
      </c>
      <c r="M51" s="49">
        <v>0.03</v>
      </c>
      <c r="N51" s="49">
        <v>0.02</v>
      </c>
      <c r="O51" s="49">
        <v>0.03</v>
      </c>
      <c r="P51" s="49">
        <v>0.03</v>
      </c>
      <c r="Q51" s="49">
        <v>0.03</v>
      </c>
      <c r="R51" s="49">
        <v>0.03</v>
      </c>
      <c r="S51" s="49">
        <v>0.04</v>
      </c>
      <c r="T51" s="49">
        <v>0.04</v>
      </c>
      <c r="U51" s="49">
        <v>0.04</v>
      </c>
      <c r="V51" s="49">
        <v>0.04</v>
      </c>
      <c r="W51" s="49">
        <v>0.03</v>
      </c>
      <c r="X51" s="49">
        <v>0.03</v>
      </c>
      <c r="Y51" s="49">
        <v>0.03</v>
      </c>
      <c r="Z51" s="49">
        <v>0.03</v>
      </c>
      <c r="AA51" s="49">
        <v>0.04</v>
      </c>
      <c r="AB51" s="49">
        <v>0.03</v>
      </c>
      <c r="AC51" s="49">
        <v>0.04</v>
      </c>
      <c r="AD51" s="49">
        <v>0.04</v>
      </c>
      <c r="AE51" s="49">
        <v>0.04</v>
      </c>
      <c r="AF51" s="49">
        <v>0.04</v>
      </c>
      <c r="AG51" s="49">
        <v>0.04</v>
      </c>
      <c r="AH51" s="49">
        <v>0.04</v>
      </c>
      <c r="AI51" s="49">
        <v>0.04</v>
      </c>
      <c r="AJ51" s="49">
        <v>0.03</v>
      </c>
      <c r="AK51" s="49">
        <v>0.04</v>
      </c>
      <c r="AL51" s="50">
        <v>0.04</v>
      </c>
      <c r="AM51" s="50">
        <v>0.03</v>
      </c>
      <c r="AN51" s="50">
        <v>0.03</v>
      </c>
      <c r="AO51" s="50">
        <v>0.03</v>
      </c>
      <c r="AP51" s="50">
        <v>0.04</v>
      </c>
      <c r="AQ51" s="50">
        <v>0.04</v>
      </c>
      <c r="AR51" s="50">
        <v>0.04</v>
      </c>
      <c r="AS51" s="50">
        <v>0.04</v>
      </c>
      <c r="AT51" s="50">
        <v>0.04</v>
      </c>
      <c r="AU51" s="50">
        <v>0.04</v>
      </c>
      <c r="AV51" s="50">
        <v>0.04</v>
      </c>
      <c r="AW51" s="50">
        <v>0.04</v>
      </c>
      <c r="AX51" s="50">
        <v>0.04</v>
      </c>
      <c r="AY51" s="50">
        <v>0.04</v>
      </c>
      <c r="AZ51" s="50">
        <v>0.04</v>
      </c>
      <c r="BA51" s="50">
        <v>0.04</v>
      </c>
      <c r="BB51" s="50">
        <v>0.04</v>
      </c>
      <c r="BC51" s="50">
        <v>0.04</v>
      </c>
      <c r="BD51" s="50">
        <v>0.04</v>
      </c>
      <c r="BE51" s="50">
        <v>0.05</v>
      </c>
      <c r="BF51" s="50">
        <v>0.05</v>
      </c>
      <c r="BG51" s="50">
        <v>0.05</v>
      </c>
      <c r="BH51" s="50">
        <v>0.05</v>
      </c>
      <c r="BI51" s="50">
        <v>0.05</v>
      </c>
      <c r="BJ51" s="50">
        <v>0.06</v>
      </c>
      <c r="BK51" s="50">
        <v>0.06</v>
      </c>
      <c r="BL51" s="50">
        <v>0.06</v>
      </c>
      <c r="BM51" s="50">
        <v>0.06</v>
      </c>
      <c r="BN51" s="50">
        <v>0.06</v>
      </c>
      <c r="BO51" s="50">
        <v>0.06</v>
      </c>
      <c r="BP51" s="50">
        <v>7.0000000000000007E-2</v>
      </c>
      <c r="BQ51" s="50">
        <v>7.0000000000000007E-2</v>
      </c>
      <c r="BR51" s="50">
        <v>0.08</v>
      </c>
      <c r="BS51" s="50">
        <v>0.08</v>
      </c>
      <c r="BT51" s="50">
        <v>0.08</v>
      </c>
      <c r="BU51" s="50">
        <v>0.09</v>
      </c>
      <c r="BV51" s="50">
        <v>0.09</v>
      </c>
      <c r="BW51" s="50">
        <v>0.1</v>
      </c>
      <c r="BX51" s="50">
        <v>0.09</v>
      </c>
      <c r="BY51" s="51">
        <v>0.1</v>
      </c>
      <c r="BZ51" s="51">
        <v>0.1</v>
      </c>
      <c r="CA51" s="51">
        <v>0.09</v>
      </c>
      <c r="CB51" s="51">
        <v>0.09</v>
      </c>
      <c r="CC51" s="51">
        <v>0.09</v>
      </c>
      <c r="CD51" s="51">
        <v>0.09</v>
      </c>
      <c r="CE51" s="51">
        <v>0.09</v>
      </c>
      <c r="CF51" s="51">
        <v>0.09</v>
      </c>
      <c r="CG51" s="51">
        <v>0.1</v>
      </c>
      <c r="CH51" s="51">
        <v>0.1</v>
      </c>
      <c r="CI51" s="51">
        <v>0.1</v>
      </c>
      <c r="CJ51" s="51">
        <v>0.1</v>
      </c>
      <c r="CK51" s="51">
        <v>0.1</v>
      </c>
      <c r="CL51" s="51">
        <v>0.09</v>
      </c>
      <c r="CM51" s="51">
        <v>0.11</v>
      </c>
      <c r="CN51" s="51">
        <v>0.1</v>
      </c>
      <c r="CO51" s="51">
        <v>0.09</v>
      </c>
      <c r="CP51" s="51">
        <v>0.1</v>
      </c>
      <c r="CQ51" s="51">
        <v>0.09</v>
      </c>
      <c r="CR51" s="51">
        <v>0.08</v>
      </c>
      <c r="CS51" s="51">
        <v>0.08</v>
      </c>
      <c r="CT51" s="51">
        <v>7.0000000000000007E-2</v>
      </c>
      <c r="CU51" s="51">
        <v>0.08</v>
      </c>
      <c r="CV51" s="51">
        <v>0.08</v>
      </c>
      <c r="CW51" s="51">
        <v>0.08</v>
      </c>
      <c r="CX51" s="51">
        <v>0.08</v>
      </c>
      <c r="CY51" s="51">
        <v>0.08</v>
      </c>
      <c r="CZ51" s="51">
        <v>0.08</v>
      </c>
      <c r="DA51" s="51">
        <v>7.0000000000000007E-2</v>
      </c>
      <c r="DB51" s="51">
        <v>0.06</v>
      </c>
      <c r="DC51" s="51">
        <v>0.06</v>
      </c>
      <c r="DD51" s="51">
        <v>0.04</v>
      </c>
      <c r="DE51" s="51">
        <v>0.04</v>
      </c>
      <c r="DF51" s="51">
        <v>0.04</v>
      </c>
      <c r="DG51" s="51">
        <v>0.04</v>
      </c>
      <c r="DH51" s="51">
        <v>0.03</v>
      </c>
      <c r="DI51" s="51">
        <v>0.04</v>
      </c>
      <c r="DJ51" s="51">
        <v>0.62</v>
      </c>
      <c r="DK51" s="51">
        <v>0.64</v>
      </c>
      <c r="DL51" s="52">
        <v>0.65</v>
      </c>
      <c r="DM51" s="52">
        <v>0.64</v>
      </c>
      <c r="DN51" s="52">
        <v>0.65</v>
      </c>
      <c r="DO51" s="52">
        <v>0.62</v>
      </c>
      <c r="DP51" s="52">
        <v>0.64</v>
      </c>
      <c r="DQ51" s="52">
        <v>0.68</v>
      </c>
      <c r="DR51" s="52">
        <v>0.68</v>
      </c>
      <c r="DS51" s="52">
        <v>0.67</v>
      </c>
      <c r="DT51" s="52">
        <v>0.67</v>
      </c>
      <c r="DU51" s="52">
        <v>0.83</v>
      </c>
      <c r="DV51" s="52">
        <v>0.68</v>
      </c>
      <c r="DW51" s="52">
        <v>0.63</v>
      </c>
      <c r="DX51" s="52">
        <v>0.56999999999999995</v>
      </c>
      <c r="DY51" s="52">
        <v>0.55000000000000004</v>
      </c>
      <c r="DZ51" s="52">
        <v>0.59</v>
      </c>
      <c r="EA51" s="52">
        <v>0.61</v>
      </c>
      <c r="EB51" s="52">
        <v>0.66</v>
      </c>
      <c r="EC51" s="52">
        <v>0.68</v>
      </c>
      <c r="ED51" s="52">
        <v>0.68</v>
      </c>
      <c r="EE51" s="52">
        <v>0.63</v>
      </c>
      <c r="EF51" s="52">
        <v>0.63</v>
      </c>
      <c r="EG51" s="52">
        <v>0.65</v>
      </c>
      <c r="EH51" s="52">
        <v>0.63</v>
      </c>
      <c r="EI51" s="52">
        <v>0.6</v>
      </c>
      <c r="EJ51" s="52">
        <v>0.64</v>
      </c>
      <c r="EK51" s="52">
        <v>0.69</v>
      </c>
      <c r="EL51" s="52">
        <v>0.71</v>
      </c>
      <c r="EM51" s="52">
        <v>0.67</v>
      </c>
      <c r="EN51" s="52">
        <v>0.7</v>
      </c>
      <c r="EO51" s="52">
        <v>0.72</v>
      </c>
      <c r="EP51" s="52">
        <v>0.7</v>
      </c>
      <c r="EQ51" s="52">
        <v>0.7</v>
      </c>
      <c r="ER51" s="52">
        <v>0.7</v>
      </c>
      <c r="ES51" s="52">
        <v>0.72</v>
      </c>
      <c r="ET51" s="52">
        <v>0.7</v>
      </c>
      <c r="EU51" s="52">
        <v>0.67</v>
      </c>
      <c r="EV51" s="52">
        <v>0.64</v>
      </c>
      <c r="EW51" s="52">
        <v>0.66</v>
      </c>
      <c r="EX51" s="52">
        <v>0.64</v>
      </c>
      <c r="EY51" s="53">
        <v>0.66</v>
      </c>
      <c r="EZ51" s="53">
        <v>0.67</v>
      </c>
      <c r="FA51" s="53">
        <v>0.68</v>
      </c>
      <c r="FB51" s="53">
        <v>0.68</v>
      </c>
      <c r="FC51" s="53">
        <v>0.69</v>
      </c>
      <c r="FD51" s="53">
        <v>0.67</v>
      </c>
      <c r="FE51" s="53">
        <v>0.7</v>
      </c>
      <c r="FF51" s="53">
        <v>0.66</v>
      </c>
      <c r="FG51" s="53">
        <v>0.63</v>
      </c>
      <c r="FH51" s="53">
        <v>0.64</v>
      </c>
      <c r="FI51" s="53">
        <v>0.61</v>
      </c>
      <c r="FJ51" s="53">
        <v>0.59</v>
      </c>
      <c r="FK51" s="53">
        <v>0.61</v>
      </c>
      <c r="FL51" s="53">
        <v>0.61</v>
      </c>
      <c r="FM51" s="53">
        <v>0.61</v>
      </c>
      <c r="FN51" s="53">
        <v>0.61</v>
      </c>
      <c r="FO51" s="53">
        <v>0.6</v>
      </c>
      <c r="FP51" s="53">
        <v>0.55000000000000004</v>
      </c>
      <c r="FQ51" s="53">
        <v>0.57999999999999996</v>
      </c>
      <c r="FR51" s="53">
        <v>0.57999999999999996</v>
      </c>
      <c r="FS51" s="53">
        <v>0.57999999999999996</v>
      </c>
      <c r="FT51" s="53">
        <v>0.59</v>
      </c>
      <c r="FU51" s="53">
        <v>0.61</v>
      </c>
      <c r="FV51" s="53">
        <v>0.63</v>
      </c>
      <c r="FW51" s="53">
        <v>0.62</v>
      </c>
      <c r="FX51" s="53">
        <v>0.61</v>
      </c>
      <c r="FY51" s="53">
        <v>0.57999999999999996</v>
      </c>
      <c r="FZ51" s="53">
        <v>0.55000000000000004</v>
      </c>
      <c r="GA51" s="53">
        <v>0.52</v>
      </c>
      <c r="GB51" s="53">
        <v>0.54</v>
      </c>
      <c r="GC51" s="53">
        <v>0.52</v>
      </c>
      <c r="GD51" s="53">
        <v>0.52</v>
      </c>
      <c r="GE51" s="53">
        <v>0.52</v>
      </c>
      <c r="GF51" s="53">
        <v>0.48</v>
      </c>
      <c r="GG51" s="53">
        <v>0.46</v>
      </c>
      <c r="GH51" s="53">
        <v>0.46</v>
      </c>
      <c r="GI51" s="53">
        <v>0.46</v>
      </c>
      <c r="GJ51" s="53">
        <v>0.46</v>
      </c>
      <c r="GK51" s="53">
        <v>0.45</v>
      </c>
      <c r="GL51" s="53">
        <v>0.44</v>
      </c>
      <c r="GM51" s="54">
        <v>0.447392141427435</v>
      </c>
      <c r="GN51" s="54">
        <v>0.46012304842697099</v>
      </c>
      <c r="GO51" s="54">
        <v>0.480246908540302</v>
      </c>
      <c r="GP51" s="54">
        <v>0.47561317973466599</v>
      </c>
      <c r="GQ51" s="54">
        <v>0.446393934084927</v>
      </c>
      <c r="GR51" s="54">
        <v>0.46311302838468699</v>
      </c>
      <c r="GS51" s="54">
        <v>0.45369109035884397</v>
      </c>
      <c r="GT51" s="54">
        <v>0.45500875029698301</v>
      </c>
      <c r="GU51" s="54">
        <v>0.44461381694269198</v>
      </c>
      <c r="GV51" s="54">
        <v>0.46864563793303998</v>
      </c>
      <c r="GW51" s="54">
        <v>0.40120320539083698</v>
      </c>
      <c r="GX51" s="54">
        <v>0.388061223837324</v>
      </c>
      <c r="GY51" s="54">
        <v>0.39105226074714999</v>
      </c>
      <c r="GZ51" s="54">
        <v>0.38825693095399499</v>
      </c>
      <c r="HA51" s="54">
        <v>0.42054770010791098</v>
      </c>
      <c r="HB51" s="54">
        <v>0.41364220397114998</v>
      </c>
      <c r="HC51" s="54">
        <v>0.409896539176069</v>
      </c>
      <c r="HD51" s="54">
        <v>0.42689461282248697</v>
      </c>
      <c r="HE51" s="54">
        <v>0.43108674039393102</v>
      </c>
      <c r="HF51" s="54">
        <v>0.43759246109455002</v>
      </c>
      <c r="HG51" s="54">
        <v>0.41176286675975998</v>
      </c>
      <c r="HH51" s="54">
        <v>0.36698607057025701</v>
      </c>
      <c r="HI51" s="54">
        <v>0.35560810376329999</v>
      </c>
      <c r="HJ51" s="54">
        <v>0.35764600934665802</v>
      </c>
      <c r="HK51" s="54">
        <v>0.36340539990746201</v>
      </c>
      <c r="HL51" s="54">
        <v>0.34999109361899</v>
      </c>
      <c r="HM51" s="54">
        <v>0.36174626057564202</v>
      </c>
      <c r="HN51" s="54">
        <v>0.36579755652316098</v>
      </c>
      <c r="HO51" s="54">
        <v>0.31959204219270398</v>
      </c>
      <c r="HP51" s="54">
        <v>0.33493129617814599</v>
      </c>
      <c r="HQ51" s="54">
        <v>0.35257780016781998</v>
      </c>
      <c r="HR51" s="54">
        <v>0.33481412575841402</v>
      </c>
      <c r="HS51" s="54">
        <v>0.33821468434568702</v>
      </c>
      <c r="HT51" s="54">
        <v>0.30088661153240998</v>
      </c>
      <c r="HU51" s="54">
        <v>0.28027176597385001</v>
      </c>
      <c r="HV51" s="54">
        <v>0.310363823488086</v>
      </c>
      <c r="HW51" s="54">
        <v>0.31866723627994298</v>
      </c>
      <c r="HX51" s="54">
        <v>0.301277218686888</v>
      </c>
      <c r="HY51" s="54">
        <v>0.30095479070118097</v>
      </c>
      <c r="HZ51" s="54">
        <v>0.30028060889936797</v>
      </c>
      <c r="IA51" s="54">
        <v>0.29495392166374401</v>
      </c>
      <c r="IB51" s="54">
        <v>0.29163188586055</v>
      </c>
      <c r="IC51" s="54">
        <v>0.27499889928029397</v>
      </c>
      <c r="ID51" s="54">
        <v>0.28503179848405602</v>
      </c>
      <c r="IE51" s="54">
        <v>0.28488806061973299</v>
      </c>
      <c r="IF51" s="54">
        <v>0.28730127283062101</v>
      </c>
      <c r="IG51" s="54">
        <v>0.26713174507440801</v>
      </c>
      <c r="IH51" s="54">
        <v>0.26715866229287599</v>
      </c>
      <c r="II51" s="54">
        <v>0.27564857864623299</v>
      </c>
      <c r="IJ51" s="54">
        <v>0.26854641906459598</v>
      </c>
      <c r="IK51" s="54">
        <v>0.21742653965946701</v>
      </c>
      <c r="IL51" s="54">
        <v>0.2088275405982</v>
      </c>
      <c r="IM51" s="54">
        <v>0.211736690906595</v>
      </c>
      <c r="IN51" s="54">
        <v>0.20091093408757901</v>
      </c>
      <c r="IO51" s="54">
        <v>0.19556326262993901</v>
      </c>
      <c r="IP51" s="54">
        <v>0.18689559527045899</v>
      </c>
      <c r="IQ51" s="54">
        <v>0.194834480479426</v>
      </c>
      <c r="IR51" s="54">
        <v>0.20680530388464999</v>
      </c>
      <c r="IS51" s="54">
        <v>0.22459442934988</v>
      </c>
      <c r="IT51" s="54">
        <v>0.22938294081051899</v>
      </c>
      <c r="IU51" s="54">
        <v>0.221506931827301</v>
      </c>
      <c r="IV51" s="54">
        <v>0.214916708898125</v>
      </c>
      <c r="IW51" s="54">
        <v>0.226815717980973</v>
      </c>
      <c r="IX51" s="54">
        <v>0.22262562175494899</v>
      </c>
      <c r="IY51" s="55">
        <v>0.23180511602610199</v>
      </c>
      <c r="IZ51" s="55">
        <v>0.224904011776455</v>
      </c>
      <c r="JA51" s="55">
        <v>0.22778252821152101</v>
      </c>
      <c r="JB51" s="58" t="str">
        <f t="shared" si="54"/>
        <v>Mexico</v>
      </c>
    </row>
    <row r="52" spans="1:262" x14ac:dyDescent="0.25">
      <c r="A52" s="48" t="s">
        <v>501</v>
      </c>
      <c r="B52" s="49">
        <v>0.04</v>
      </c>
      <c r="C52" s="49">
        <v>0.05</v>
      </c>
      <c r="D52" s="49">
        <v>0.05</v>
      </c>
      <c r="E52" s="49">
        <v>0.04</v>
      </c>
      <c r="F52" s="49">
        <v>0.03</v>
      </c>
      <c r="G52" s="49">
        <v>0.03</v>
      </c>
      <c r="H52" s="49">
        <v>0.03</v>
      </c>
      <c r="I52" s="49">
        <v>0.02</v>
      </c>
      <c r="J52" s="49">
        <v>0.03</v>
      </c>
      <c r="K52" s="49">
        <v>0.02</v>
      </c>
      <c r="L52" s="49">
        <v>0.02</v>
      </c>
      <c r="M52" s="49">
        <v>0.02</v>
      </c>
      <c r="N52" s="49">
        <v>0.02</v>
      </c>
      <c r="O52" s="49">
        <v>0.03</v>
      </c>
      <c r="P52" s="49">
        <v>0.03</v>
      </c>
      <c r="Q52" s="49">
        <v>0.02</v>
      </c>
      <c r="R52" s="49">
        <v>0.02</v>
      </c>
      <c r="S52" s="49">
        <v>0.02</v>
      </c>
      <c r="T52" s="49">
        <v>0.02</v>
      </c>
      <c r="U52" s="49">
        <v>0.02</v>
      </c>
      <c r="V52" s="49">
        <v>0.03</v>
      </c>
      <c r="W52" s="49">
        <v>0.01</v>
      </c>
      <c r="X52" s="49">
        <v>0.01</v>
      </c>
      <c r="Y52" s="49">
        <v>0.01</v>
      </c>
      <c r="Z52" s="49">
        <v>0.01</v>
      </c>
      <c r="AA52" s="49">
        <v>0.01</v>
      </c>
      <c r="AB52" s="49">
        <v>0.01</v>
      </c>
      <c r="AC52" s="49">
        <v>0.01</v>
      </c>
      <c r="AD52" s="49">
        <v>0.01</v>
      </c>
      <c r="AE52" s="49">
        <v>0.01</v>
      </c>
      <c r="AF52" s="49">
        <v>0.01</v>
      </c>
      <c r="AG52" s="49">
        <v>0.01</v>
      </c>
      <c r="AH52" s="49">
        <v>0.01</v>
      </c>
      <c r="AI52" s="49">
        <v>0.01</v>
      </c>
      <c r="AJ52" s="49">
        <v>0.01</v>
      </c>
      <c r="AK52" s="49">
        <v>0.01</v>
      </c>
      <c r="AL52" s="50">
        <v>0.01</v>
      </c>
      <c r="AM52" s="50">
        <v>0.01</v>
      </c>
      <c r="AN52" s="50">
        <v>0.01</v>
      </c>
      <c r="AO52" s="50">
        <v>0.01</v>
      </c>
      <c r="AP52" s="50">
        <v>0.01</v>
      </c>
      <c r="AQ52" s="50">
        <v>0.01</v>
      </c>
      <c r="AR52" s="50">
        <v>0.01</v>
      </c>
      <c r="AS52" s="50">
        <v>0.01</v>
      </c>
      <c r="AT52" s="50">
        <v>0.01</v>
      </c>
      <c r="AU52" s="50">
        <v>0.01</v>
      </c>
      <c r="AV52" s="50">
        <v>0.01</v>
      </c>
      <c r="AW52" s="50">
        <v>0.01</v>
      </c>
      <c r="AX52" s="50">
        <v>0.01</v>
      </c>
      <c r="AY52" s="50">
        <v>0.01</v>
      </c>
      <c r="AZ52" s="50">
        <v>0.01</v>
      </c>
      <c r="BA52" s="50">
        <v>0.01</v>
      </c>
      <c r="BB52" s="50">
        <v>0.01</v>
      </c>
      <c r="BC52" s="50">
        <v>0.01</v>
      </c>
      <c r="BD52" s="50">
        <v>0.01</v>
      </c>
      <c r="BE52" s="50">
        <v>0.01</v>
      </c>
      <c r="BF52" s="50">
        <v>0.01</v>
      </c>
      <c r="BG52" s="50">
        <v>0.01</v>
      </c>
      <c r="BH52" s="50">
        <v>0.01</v>
      </c>
      <c r="BI52" s="50">
        <v>0.01</v>
      </c>
      <c r="BJ52" s="50">
        <v>0.01</v>
      </c>
      <c r="BK52" s="50">
        <v>0.02</v>
      </c>
      <c r="BL52" s="50">
        <v>0.02</v>
      </c>
      <c r="BM52" s="50">
        <v>0.02</v>
      </c>
      <c r="BN52" s="50">
        <v>0.02</v>
      </c>
      <c r="BO52" s="50">
        <v>0.01</v>
      </c>
      <c r="BP52" s="50">
        <v>0.02</v>
      </c>
      <c r="BQ52" s="50">
        <v>0.01</v>
      </c>
      <c r="BR52" s="50">
        <v>0.02</v>
      </c>
      <c r="BS52" s="50">
        <v>0.02</v>
      </c>
      <c r="BT52" s="50">
        <v>0.01</v>
      </c>
      <c r="BU52" s="50">
        <v>0.01</v>
      </c>
      <c r="BV52" s="50">
        <v>0.02</v>
      </c>
      <c r="BW52" s="50">
        <v>0.02</v>
      </c>
      <c r="BX52" s="50">
        <v>0.02</v>
      </c>
      <c r="BY52" s="51">
        <v>0.02</v>
      </c>
      <c r="BZ52" s="51">
        <v>0.02</v>
      </c>
      <c r="CA52" s="51">
        <v>0.02</v>
      </c>
      <c r="CB52" s="51">
        <v>0.02</v>
      </c>
      <c r="CC52" s="51">
        <v>0.02</v>
      </c>
      <c r="CD52" s="51">
        <v>0.02</v>
      </c>
      <c r="CE52" s="51">
        <v>0.02</v>
      </c>
      <c r="CF52" s="51">
        <v>0.02</v>
      </c>
      <c r="CG52" s="51">
        <v>0.02</v>
      </c>
      <c r="CH52" s="51">
        <v>0.02</v>
      </c>
      <c r="CI52" s="51">
        <v>0.01</v>
      </c>
      <c r="CJ52" s="51">
        <v>0.02</v>
      </c>
      <c r="CK52" s="51">
        <v>0.02</v>
      </c>
      <c r="CL52" s="51">
        <v>0.02</v>
      </c>
      <c r="CM52" s="51">
        <v>0.02</v>
      </c>
      <c r="CN52" s="51">
        <v>0.02</v>
      </c>
      <c r="CO52" s="51">
        <v>0.02</v>
      </c>
      <c r="CP52" s="51">
        <v>0.02</v>
      </c>
      <c r="CQ52" s="51">
        <v>0.02</v>
      </c>
      <c r="CR52" s="51">
        <v>0.02</v>
      </c>
      <c r="CS52" s="51">
        <v>0.02</v>
      </c>
      <c r="CT52" s="51">
        <v>0.02</v>
      </c>
      <c r="CU52" s="51">
        <v>0.02</v>
      </c>
      <c r="CV52" s="51">
        <v>0.02</v>
      </c>
      <c r="CW52" s="51">
        <v>0.02</v>
      </c>
      <c r="CX52" s="51">
        <v>0.02</v>
      </c>
      <c r="CY52" s="51">
        <v>0.02</v>
      </c>
      <c r="CZ52" s="51">
        <v>0.02</v>
      </c>
      <c r="DA52" s="51">
        <v>0.01</v>
      </c>
      <c r="DB52" s="51">
        <v>0.01</v>
      </c>
      <c r="DC52" s="51">
        <v>0.01</v>
      </c>
      <c r="DD52" s="51">
        <v>0.01</v>
      </c>
      <c r="DE52" s="51">
        <v>0.01</v>
      </c>
      <c r="DF52" s="51">
        <v>0.01</v>
      </c>
      <c r="DG52" s="51">
        <v>0.01</v>
      </c>
      <c r="DH52" s="51">
        <v>0.01</v>
      </c>
      <c r="DI52" s="51">
        <v>0.01</v>
      </c>
      <c r="DJ52" s="51">
        <v>0.23</v>
      </c>
      <c r="DK52" s="51">
        <v>0.22</v>
      </c>
      <c r="DL52" s="52">
        <v>0.27</v>
      </c>
      <c r="DM52" s="52">
        <v>0.27</v>
      </c>
      <c r="DN52" s="52">
        <v>0.26</v>
      </c>
      <c r="DO52" s="52">
        <v>0.28000000000000003</v>
      </c>
      <c r="DP52" s="52">
        <v>0.27</v>
      </c>
      <c r="DQ52" s="52">
        <v>0.28000000000000003</v>
      </c>
      <c r="DR52" s="52">
        <v>0.27</v>
      </c>
      <c r="DS52" s="52">
        <v>0.28000000000000003</v>
      </c>
      <c r="DT52" s="52">
        <v>0.28000000000000003</v>
      </c>
      <c r="DU52" s="52">
        <v>0.31</v>
      </c>
      <c r="DV52" s="52">
        <v>0.28000000000000003</v>
      </c>
      <c r="DW52" s="52">
        <v>0.23</v>
      </c>
      <c r="DX52" s="52">
        <v>0.26</v>
      </c>
      <c r="DY52" s="52">
        <v>0.26</v>
      </c>
      <c r="DZ52" s="52">
        <v>0.31</v>
      </c>
      <c r="EA52" s="52">
        <v>0.31</v>
      </c>
      <c r="EB52" s="52">
        <v>0.3</v>
      </c>
      <c r="EC52" s="52">
        <v>0.3</v>
      </c>
      <c r="ED52" s="52">
        <v>0.28999999999999998</v>
      </c>
      <c r="EE52" s="52">
        <v>0.25</v>
      </c>
      <c r="EF52" s="52">
        <v>0.26</v>
      </c>
      <c r="EG52" s="52">
        <v>0.28999999999999998</v>
      </c>
      <c r="EH52" s="52">
        <v>0.28999999999999998</v>
      </c>
      <c r="EI52" s="52">
        <v>0.27</v>
      </c>
      <c r="EJ52" s="52">
        <v>0.28000000000000003</v>
      </c>
      <c r="EK52" s="52">
        <v>0.33</v>
      </c>
      <c r="EL52" s="52">
        <v>0.32</v>
      </c>
      <c r="EM52" s="52">
        <v>0.3</v>
      </c>
      <c r="EN52" s="52">
        <v>0.3</v>
      </c>
      <c r="EO52" s="52">
        <v>0.3</v>
      </c>
      <c r="EP52" s="52">
        <v>0.31</v>
      </c>
      <c r="EQ52" s="52">
        <v>0.3</v>
      </c>
      <c r="ER52" s="52">
        <v>0.33</v>
      </c>
      <c r="ES52" s="52">
        <v>0.34</v>
      </c>
      <c r="ET52" s="52">
        <v>0.36</v>
      </c>
      <c r="EU52" s="52">
        <v>0.36</v>
      </c>
      <c r="EV52" s="52">
        <v>0.31</v>
      </c>
      <c r="EW52" s="52">
        <v>0.32</v>
      </c>
      <c r="EX52" s="52">
        <v>0.3</v>
      </c>
      <c r="EY52" s="53">
        <v>0.32</v>
      </c>
      <c r="EZ52" s="53">
        <v>0.31</v>
      </c>
      <c r="FA52" s="53">
        <v>0.31</v>
      </c>
      <c r="FB52" s="53">
        <v>0.33</v>
      </c>
      <c r="FC52" s="53">
        <v>0.34</v>
      </c>
      <c r="FD52" s="53">
        <v>0.35</v>
      </c>
      <c r="FE52" s="53">
        <v>0.35</v>
      </c>
      <c r="FF52" s="53">
        <v>0.35</v>
      </c>
      <c r="FG52" s="53">
        <v>0.32</v>
      </c>
      <c r="FH52" s="53">
        <v>0.31</v>
      </c>
      <c r="FI52" s="53">
        <v>0.31</v>
      </c>
      <c r="FJ52" s="53">
        <v>0.27</v>
      </c>
      <c r="FK52" s="53">
        <v>0.28999999999999998</v>
      </c>
      <c r="FL52" s="53">
        <v>0.3</v>
      </c>
      <c r="FM52" s="53">
        <v>0.27</v>
      </c>
      <c r="FN52" s="53">
        <v>0.2</v>
      </c>
      <c r="FO52" s="53">
        <v>0.21</v>
      </c>
      <c r="FP52" s="53">
        <v>0.21</v>
      </c>
      <c r="FQ52" s="53">
        <v>0.22</v>
      </c>
      <c r="FR52" s="53">
        <v>0.23</v>
      </c>
      <c r="FS52" s="53">
        <v>0.22</v>
      </c>
      <c r="FT52" s="53">
        <v>0.23</v>
      </c>
      <c r="FU52" s="53">
        <v>0.23</v>
      </c>
      <c r="FV52" s="53">
        <v>0.25</v>
      </c>
      <c r="FW52" s="53">
        <v>0.26</v>
      </c>
      <c r="FX52" s="53">
        <v>0.25</v>
      </c>
      <c r="FY52" s="53">
        <v>0.25</v>
      </c>
      <c r="FZ52" s="53">
        <v>0.24</v>
      </c>
      <c r="GA52" s="53">
        <v>0.24</v>
      </c>
      <c r="GB52" s="53">
        <v>0.23</v>
      </c>
      <c r="GC52" s="53">
        <v>0.23</v>
      </c>
      <c r="GD52" s="53">
        <v>0.22</v>
      </c>
      <c r="GE52" s="53">
        <v>0.22</v>
      </c>
      <c r="GF52" s="53">
        <v>0.23</v>
      </c>
      <c r="GG52" s="53">
        <v>0.21</v>
      </c>
      <c r="GH52" s="53">
        <v>0.21</v>
      </c>
      <c r="GI52" s="53">
        <v>0.21</v>
      </c>
      <c r="GJ52" s="53">
        <v>0.2</v>
      </c>
      <c r="GK52" s="53">
        <v>0.21</v>
      </c>
      <c r="GL52" s="53">
        <v>0.14000000000000001</v>
      </c>
      <c r="GM52" s="54">
        <v>0.153106387904103</v>
      </c>
      <c r="GN52" s="54">
        <v>0.16043955080282901</v>
      </c>
      <c r="GO52" s="54">
        <v>0.171169800238235</v>
      </c>
      <c r="GP52" s="54">
        <v>0.17388514449390699</v>
      </c>
      <c r="GQ52" s="54">
        <v>0.18253915503926499</v>
      </c>
      <c r="GR52" s="54">
        <v>0.19323048037304699</v>
      </c>
      <c r="GS52" s="54">
        <v>0.20583059397241699</v>
      </c>
      <c r="GT52" s="54">
        <v>0.207255170428117</v>
      </c>
      <c r="GU52" s="54">
        <v>0.20247996469931001</v>
      </c>
      <c r="GV52" s="54">
        <v>0.21267083700853301</v>
      </c>
      <c r="GW52" s="54">
        <v>0.21007406134791801</v>
      </c>
      <c r="GX52" s="54">
        <v>0.21045071165743601</v>
      </c>
      <c r="GY52" s="54">
        <v>0.20852070955140301</v>
      </c>
      <c r="GZ52" s="54">
        <v>0.19948409046238</v>
      </c>
      <c r="HA52" s="54">
        <v>0.20457980548108201</v>
      </c>
      <c r="HB52" s="54">
        <v>0.204090779265545</v>
      </c>
      <c r="HC52" s="54">
        <v>0.20818652728981701</v>
      </c>
      <c r="HD52" s="54">
        <v>0.21847445948477701</v>
      </c>
      <c r="HE52" s="54">
        <v>0.21591238256203499</v>
      </c>
      <c r="HF52" s="54">
        <v>0.22595651191816299</v>
      </c>
      <c r="HG52" s="54">
        <v>0.22715267459934499</v>
      </c>
      <c r="HH52" s="54">
        <v>0.23280975909485699</v>
      </c>
      <c r="HI52" s="54">
        <v>0.22336328990795901</v>
      </c>
      <c r="HJ52" s="54">
        <v>0.232557015283818</v>
      </c>
      <c r="HK52" s="54">
        <v>0.24519026606373201</v>
      </c>
      <c r="HL52" s="54">
        <v>0.25256260857357099</v>
      </c>
      <c r="HM52" s="54">
        <v>0.24156330940982301</v>
      </c>
      <c r="HN52" s="54">
        <v>0.24583340236656701</v>
      </c>
      <c r="HO52" s="54">
        <v>0.246836180622412</v>
      </c>
      <c r="HP52" s="54">
        <v>0.22895201258502201</v>
      </c>
      <c r="HQ52" s="54">
        <v>0.236541920290817</v>
      </c>
      <c r="HR52" s="54">
        <v>0.231749400706874</v>
      </c>
      <c r="HS52" s="54">
        <v>0.23363413071880901</v>
      </c>
      <c r="HT52" s="54">
        <v>0.23426192892318401</v>
      </c>
      <c r="HU52" s="54">
        <v>0.233765098404528</v>
      </c>
      <c r="HV52" s="54">
        <v>0.25464320705772803</v>
      </c>
      <c r="HW52" s="54">
        <v>0.24370188393377101</v>
      </c>
      <c r="HX52" s="54">
        <v>0.25205643649326798</v>
      </c>
      <c r="HY52" s="54">
        <v>0.243169065870742</v>
      </c>
      <c r="HZ52" s="54">
        <v>0.240236484699754</v>
      </c>
      <c r="IA52" s="54">
        <v>0.33031765027246102</v>
      </c>
      <c r="IB52" s="54">
        <v>0.33317516562709298</v>
      </c>
      <c r="IC52" s="54">
        <v>0.31835771244356098</v>
      </c>
      <c r="ID52" s="54">
        <v>0.321203570910706</v>
      </c>
      <c r="IE52" s="54">
        <v>0.30837054706370198</v>
      </c>
      <c r="IF52" s="54">
        <v>0.29654180603885999</v>
      </c>
      <c r="IG52" s="54">
        <v>0.31117836659544701</v>
      </c>
      <c r="IH52" s="54">
        <v>0.28904252824030502</v>
      </c>
      <c r="II52" s="54">
        <v>0.27614628883553699</v>
      </c>
      <c r="IJ52" s="54">
        <v>0.26476706153560903</v>
      </c>
      <c r="IK52" s="54">
        <v>0.25509525438105002</v>
      </c>
      <c r="IL52" s="54">
        <v>0.26229561379538802</v>
      </c>
      <c r="IM52" s="54">
        <v>0.26641070452745003</v>
      </c>
      <c r="IN52" s="54">
        <v>0.26690276766454901</v>
      </c>
      <c r="IO52" s="54">
        <v>0.24771429225276001</v>
      </c>
      <c r="IP52" s="54">
        <v>0.22536203348492201</v>
      </c>
      <c r="IQ52" s="54">
        <v>0.207421623275341</v>
      </c>
      <c r="IR52" s="54">
        <v>0.20645711720163501</v>
      </c>
      <c r="IS52" s="54">
        <v>0.22817062598388499</v>
      </c>
      <c r="IT52" s="54">
        <v>0.217962552264238</v>
      </c>
      <c r="IU52" s="54">
        <v>0.222987619868356</v>
      </c>
      <c r="IV52" s="54">
        <v>0.24136646423990701</v>
      </c>
      <c r="IW52" s="54">
        <v>0.24105373695209301</v>
      </c>
      <c r="IX52" s="54">
        <v>0.22665405171602801</v>
      </c>
      <c r="IY52" s="55">
        <v>0.221818340866973</v>
      </c>
      <c r="IZ52" s="55">
        <v>0.199604322803309</v>
      </c>
      <c r="JA52" s="55">
        <v>0.18411206984710299</v>
      </c>
      <c r="JB52" s="58" t="str">
        <f t="shared" si="54"/>
        <v>Thailand</v>
      </c>
    </row>
    <row r="53" spans="1:262" x14ac:dyDescent="0.25">
      <c r="A53" s="48" t="s">
        <v>502</v>
      </c>
      <c r="B53" s="49">
        <v>0.02</v>
      </c>
      <c r="C53" s="49">
        <v>0.02</v>
      </c>
      <c r="D53" s="49">
        <v>0.03</v>
      </c>
      <c r="E53" s="49">
        <v>0.02</v>
      </c>
      <c r="F53" s="49">
        <v>0.02</v>
      </c>
      <c r="G53" s="49">
        <v>0.02</v>
      </c>
      <c r="H53" s="49">
        <v>0.02</v>
      </c>
      <c r="I53" s="49">
        <v>0.02</v>
      </c>
      <c r="J53" s="49">
        <v>0.02</v>
      </c>
      <c r="K53" s="49">
        <v>0.02</v>
      </c>
      <c r="L53" s="49">
        <v>0.02</v>
      </c>
      <c r="M53" s="49">
        <v>0.02</v>
      </c>
      <c r="N53" s="49">
        <v>0.02</v>
      </c>
      <c r="O53" s="49">
        <v>0.02</v>
      </c>
      <c r="P53" s="49">
        <v>0.02</v>
      </c>
      <c r="Q53" s="49">
        <v>0.02</v>
      </c>
      <c r="R53" s="49">
        <v>0.02</v>
      </c>
      <c r="S53" s="49">
        <v>0.02</v>
      </c>
      <c r="T53" s="49">
        <v>0.02</v>
      </c>
      <c r="U53" s="49">
        <v>0.02</v>
      </c>
      <c r="V53" s="49">
        <v>0.02</v>
      </c>
      <c r="W53" s="49">
        <v>0.02</v>
      </c>
      <c r="X53" s="49">
        <v>0.02</v>
      </c>
      <c r="Y53" s="49">
        <v>0.02</v>
      </c>
      <c r="Z53" s="49">
        <v>0.02</v>
      </c>
      <c r="AA53" s="49">
        <v>0.02</v>
      </c>
      <c r="AB53" s="49">
        <v>0.02</v>
      </c>
      <c r="AC53" s="49">
        <v>0.02</v>
      </c>
      <c r="AD53" s="49">
        <v>0.02</v>
      </c>
      <c r="AE53" s="49">
        <v>0.02</v>
      </c>
      <c r="AF53" s="49">
        <v>0.02</v>
      </c>
      <c r="AG53" s="49">
        <v>0.03</v>
      </c>
      <c r="AH53" s="49">
        <v>0.03</v>
      </c>
      <c r="AI53" s="49">
        <v>0.03</v>
      </c>
      <c r="AJ53" s="49">
        <v>0.02</v>
      </c>
      <c r="AK53" s="49">
        <v>0.02</v>
      </c>
      <c r="AL53" s="50">
        <v>0.02</v>
      </c>
      <c r="AM53" s="50">
        <v>0.03</v>
      </c>
      <c r="AN53" s="50">
        <v>0.03</v>
      </c>
      <c r="AO53" s="50">
        <v>0.02</v>
      </c>
      <c r="AP53" s="50">
        <v>0.02</v>
      </c>
      <c r="AQ53" s="50">
        <v>0.02</v>
      </c>
      <c r="AR53" s="50">
        <v>0.02</v>
      </c>
      <c r="AS53" s="50">
        <v>0.02</v>
      </c>
      <c r="AT53" s="50">
        <v>0.03</v>
      </c>
      <c r="AU53" s="50">
        <v>0.03</v>
      </c>
      <c r="AV53" s="50">
        <v>0.03</v>
      </c>
      <c r="AW53" s="50">
        <v>0.03</v>
      </c>
      <c r="AX53" s="50">
        <v>0.03</v>
      </c>
      <c r="AY53" s="50">
        <v>0.03</v>
      </c>
      <c r="AZ53" s="50">
        <v>0.03</v>
      </c>
      <c r="BA53" s="50">
        <v>0.03</v>
      </c>
      <c r="BB53" s="50">
        <v>0.03</v>
      </c>
      <c r="BC53" s="50">
        <v>0.03</v>
      </c>
      <c r="BD53" s="50">
        <v>0.03</v>
      </c>
      <c r="BE53" s="50">
        <v>0.03</v>
      </c>
      <c r="BF53" s="50">
        <v>0.03</v>
      </c>
      <c r="BG53" s="50">
        <v>0.03</v>
      </c>
      <c r="BH53" s="50">
        <v>0.03</v>
      </c>
      <c r="BI53" s="50">
        <v>0.03</v>
      </c>
      <c r="BJ53" s="50">
        <v>0.03</v>
      </c>
      <c r="BK53" s="50">
        <v>0.03</v>
      </c>
      <c r="BL53" s="50">
        <v>0.03</v>
      </c>
      <c r="BM53" s="50">
        <v>0.03</v>
      </c>
      <c r="BN53" s="50">
        <v>0.03</v>
      </c>
      <c r="BO53" s="50">
        <v>0.03</v>
      </c>
      <c r="BP53" s="50">
        <v>0.03</v>
      </c>
      <c r="BQ53" s="50">
        <v>0.03</v>
      </c>
      <c r="BR53" s="50">
        <v>0.03</v>
      </c>
      <c r="BS53" s="50">
        <v>0.03</v>
      </c>
      <c r="BT53" s="50">
        <v>0.03</v>
      </c>
      <c r="BU53" s="50">
        <v>0.03</v>
      </c>
      <c r="BV53" s="50">
        <v>0.03</v>
      </c>
      <c r="BW53" s="50">
        <v>0.03</v>
      </c>
      <c r="BX53" s="50">
        <v>0.03</v>
      </c>
      <c r="BY53" s="51">
        <v>0.03</v>
      </c>
      <c r="BZ53" s="51">
        <v>0.03</v>
      </c>
      <c r="CA53" s="51">
        <v>0.03</v>
      </c>
      <c r="CB53" s="51">
        <v>0.03</v>
      </c>
      <c r="CC53" s="51">
        <v>0.03</v>
      </c>
      <c r="CD53" s="51">
        <v>0.03</v>
      </c>
      <c r="CE53" s="51">
        <v>0.03</v>
      </c>
      <c r="CF53" s="51">
        <v>0.03</v>
      </c>
      <c r="CG53" s="51">
        <v>0.03</v>
      </c>
      <c r="CH53" s="51">
        <v>0.04</v>
      </c>
      <c r="CI53" s="51">
        <v>0.04</v>
      </c>
      <c r="CJ53" s="51">
        <v>0.04</v>
      </c>
      <c r="CK53" s="51">
        <v>0.04</v>
      </c>
      <c r="CL53" s="51">
        <v>0.04</v>
      </c>
      <c r="CM53" s="51">
        <v>0.04</v>
      </c>
      <c r="CN53" s="51">
        <v>0.04</v>
      </c>
      <c r="CO53" s="51">
        <v>0.04</v>
      </c>
      <c r="CP53" s="51">
        <v>0.04</v>
      </c>
      <c r="CQ53" s="51">
        <v>0.04</v>
      </c>
      <c r="CR53" s="51">
        <v>0.04</v>
      </c>
      <c r="CS53" s="51">
        <v>0.04</v>
      </c>
      <c r="CT53" s="51">
        <v>0.04</v>
      </c>
      <c r="CU53" s="51">
        <v>0.04</v>
      </c>
      <c r="CV53" s="51">
        <v>0.04</v>
      </c>
      <c r="CW53" s="51">
        <v>0.04</v>
      </c>
      <c r="CX53" s="51">
        <v>0.04</v>
      </c>
      <c r="CY53" s="51">
        <v>0.04</v>
      </c>
      <c r="CZ53" s="51">
        <v>0.04</v>
      </c>
      <c r="DA53" s="51">
        <v>0.04</v>
      </c>
      <c r="DB53" s="51">
        <v>0.04</v>
      </c>
      <c r="DC53" s="51">
        <v>0.03</v>
      </c>
      <c r="DD53" s="51">
        <v>0.03</v>
      </c>
      <c r="DE53" s="51">
        <v>0.03</v>
      </c>
      <c r="DF53" s="51">
        <v>0.03</v>
      </c>
      <c r="DG53" s="51">
        <v>0.04</v>
      </c>
      <c r="DH53" s="51">
        <v>0.04</v>
      </c>
      <c r="DI53" s="51">
        <v>0.03</v>
      </c>
      <c r="DJ53" s="51">
        <v>0</v>
      </c>
      <c r="DK53" s="51">
        <v>0</v>
      </c>
      <c r="DL53" s="52">
        <v>0</v>
      </c>
      <c r="DM53" s="52">
        <v>0</v>
      </c>
      <c r="DN53" s="52">
        <v>0</v>
      </c>
      <c r="DO53" s="52">
        <v>0</v>
      </c>
      <c r="DP53" s="52">
        <v>0</v>
      </c>
      <c r="DQ53" s="52">
        <v>0</v>
      </c>
      <c r="DR53" s="52">
        <v>0</v>
      </c>
      <c r="DS53" s="52">
        <v>0</v>
      </c>
      <c r="DT53" s="52">
        <v>0</v>
      </c>
      <c r="DU53" s="52">
        <v>0</v>
      </c>
      <c r="DV53" s="52">
        <v>0</v>
      </c>
      <c r="DW53" s="52">
        <v>0</v>
      </c>
      <c r="DX53" s="52">
        <v>0</v>
      </c>
      <c r="DY53" s="52">
        <v>0</v>
      </c>
      <c r="DZ53" s="52">
        <v>0</v>
      </c>
      <c r="EA53" s="52">
        <v>0</v>
      </c>
      <c r="EB53" s="52">
        <v>0</v>
      </c>
      <c r="EC53" s="52">
        <v>0</v>
      </c>
      <c r="ED53" s="52">
        <v>0</v>
      </c>
      <c r="EE53" s="52">
        <v>0</v>
      </c>
      <c r="EF53" s="52">
        <v>0</v>
      </c>
      <c r="EG53" s="52">
        <v>0</v>
      </c>
      <c r="EH53" s="52">
        <v>0</v>
      </c>
      <c r="EI53" s="52">
        <v>0</v>
      </c>
      <c r="EJ53" s="52">
        <v>0</v>
      </c>
      <c r="EK53" s="52">
        <v>0.03</v>
      </c>
      <c r="EL53" s="52">
        <v>0.03</v>
      </c>
      <c r="EM53" s="52">
        <v>0.02</v>
      </c>
      <c r="EN53" s="52">
        <v>0.02</v>
      </c>
      <c r="EO53" s="52">
        <v>0.02</v>
      </c>
      <c r="EP53" s="52">
        <v>0.2</v>
      </c>
      <c r="EQ53" s="52">
        <v>0.2</v>
      </c>
      <c r="ER53" s="52">
        <v>0.2</v>
      </c>
      <c r="ES53" s="52">
        <v>0.19</v>
      </c>
      <c r="ET53" s="52">
        <v>0.25</v>
      </c>
      <c r="EU53" s="52">
        <v>0.31</v>
      </c>
      <c r="EV53" s="52">
        <v>0.41</v>
      </c>
      <c r="EW53" s="52">
        <v>0.46</v>
      </c>
      <c r="EX53" s="52">
        <v>0.45</v>
      </c>
      <c r="EY53" s="53">
        <v>0.44</v>
      </c>
      <c r="EZ53" s="53">
        <v>0.46</v>
      </c>
      <c r="FA53" s="53">
        <v>0.44</v>
      </c>
      <c r="FB53" s="53">
        <v>0.49</v>
      </c>
      <c r="FC53" s="53">
        <v>0.44</v>
      </c>
      <c r="FD53" s="53">
        <v>0.45</v>
      </c>
      <c r="FE53" s="53">
        <v>0.46</v>
      </c>
      <c r="FF53" s="53">
        <v>0.46</v>
      </c>
      <c r="FG53" s="53">
        <v>0.48</v>
      </c>
      <c r="FH53" s="53">
        <v>0.49</v>
      </c>
      <c r="FI53" s="53">
        <v>0.45</v>
      </c>
      <c r="FJ53" s="53">
        <v>0.44</v>
      </c>
      <c r="FK53" s="53">
        <v>0.43</v>
      </c>
      <c r="FL53" s="53">
        <v>0.44</v>
      </c>
      <c r="FM53" s="53">
        <v>0.42</v>
      </c>
      <c r="FN53" s="53">
        <v>0.42</v>
      </c>
      <c r="FO53" s="53">
        <v>0.42</v>
      </c>
      <c r="FP53" s="53">
        <v>0.41</v>
      </c>
      <c r="FQ53" s="53">
        <v>0.42</v>
      </c>
      <c r="FR53" s="53">
        <v>0.42</v>
      </c>
      <c r="FS53" s="53">
        <v>0.42</v>
      </c>
      <c r="FT53" s="53">
        <v>0.42</v>
      </c>
      <c r="FU53" s="53">
        <v>0.43</v>
      </c>
      <c r="FV53" s="53">
        <v>0.43</v>
      </c>
      <c r="FW53" s="53">
        <v>0.43</v>
      </c>
      <c r="FX53" s="53">
        <v>0.43</v>
      </c>
      <c r="FY53" s="53">
        <v>0.4</v>
      </c>
      <c r="FZ53" s="53">
        <v>0.39</v>
      </c>
      <c r="GA53" s="53">
        <v>0.4</v>
      </c>
      <c r="GB53" s="53">
        <v>0.39</v>
      </c>
      <c r="GC53" s="53">
        <v>0.39</v>
      </c>
      <c r="GD53" s="53">
        <v>0.39</v>
      </c>
      <c r="GE53" s="53">
        <v>0.37</v>
      </c>
      <c r="GF53" s="53">
        <v>0.34</v>
      </c>
      <c r="GG53" s="53">
        <v>0.34</v>
      </c>
      <c r="GH53" s="53">
        <v>0.31</v>
      </c>
      <c r="GI53" s="53">
        <v>0.31</v>
      </c>
      <c r="GJ53" s="53">
        <v>0.3</v>
      </c>
      <c r="GK53" s="53">
        <v>0.31</v>
      </c>
      <c r="GL53" s="53">
        <v>0.32</v>
      </c>
      <c r="GM53" s="54">
        <v>0.34314057360893901</v>
      </c>
      <c r="GN53" s="54">
        <v>0.34260424634254499</v>
      </c>
      <c r="GO53" s="54">
        <v>0.35633737153427703</v>
      </c>
      <c r="GP53" s="54">
        <v>0.342399112394012</v>
      </c>
      <c r="GQ53" s="54">
        <v>0.321013490060294</v>
      </c>
      <c r="GR53" s="54">
        <v>0.30605982786745001</v>
      </c>
      <c r="GS53" s="54">
        <v>0.29290547343258999</v>
      </c>
      <c r="GT53" s="54">
        <v>0.29998505733643899</v>
      </c>
      <c r="GU53" s="54">
        <v>0.28958998813926101</v>
      </c>
      <c r="GV53" s="54">
        <v>0.294376814938141</v>
      </c>
      <c r="GW53" s="54">
        <v>0.265067846141051</v>
      </c>
      <c r="GX53" s="54">
        <v>0.25262309000316702</v>
      </c>
      <c r="GY53" s="54">
        <v>0.25905194874851001</v>
      </c>
      <c r="GZ53" s="54">
        <v>0.256798334185873</v>
      </c>
      <c r="HA53" s="54">
        <v>0.26377342540096999</v>
      </c>
      <c r="HB53" s="54">
        <v>0.270089235047762</v>
      </c>
      <c r="HC53" s="54">
        <v>0.265609427916837</v>
      </c>
      <c r="HD53" s="54">
        <v>0.247295925409587</v>
      </c>
      <c r="HE53" s="54">
        <v>0.241063404354487</v>
      </c>
      <c r="HF53" s="54">
        <v>0.241479656221637</v>
      </c>
      <c r="HG53" s="54">
        <v>0.23709784301592199</v>
      </c>
      <c r="HH53" s="54">
        <v>0.23003666911723</v>
      </c>
      <c r="HI53" s="54">
        <v>0.22214524642240299</v>
      </c>
      <c r="HJ53" s="54">
        <v>0.23268192946011801</v>
      </c>
      <c r="HK53" s="54">
        <v>0.23798186466650201</v>
      </c>
      <c r="HL53" s="54">
        <v>0.24601227152444</v>
      </c>
      <c r="HM53" s="54">
        <v>0.25217426653270397</v>
      </c>
      <c r="HN53" s="54">
        <v>0.249592802100536</v>
      </c>
      <c r="HO53" s="54">
        <v>0.23035957152832301</v>
      </c>
      <c r="HP53" s="54">
        <v>0.23425678254215401</v>
      </c>
      <c r="HQ53" s="54">
        <v>0.240443402239229</v>
      </c>
      <c r="HR53" s="54">
        <v>0.238082653375328</v>
      </c>
      <c r="HS53" s="54">
        <v>0.231804741336534</v>
      </c>
      <c r="HT53" s="54">
        <v>0.23075885178991401</v>
      </c>
      <c r="HU53" s="54">
        <v>0.23801728079851101</v>
      </c>
      <c r="HV53" s="54">
        <v>0.25745549839033</v>
      </c>
      <c r="HW53" s="54">
        <v>0.24661031873800399</v>
      </c>
      <c r="HX53" s="54">
        <v>0.31663637931777</v>
      </c>
      <c r="HY53" s="54">
        <v>0.30252300963114898</v>
      </c>
      <c r="HZ53" s="54">
        <v>0.28937630648887303</v>
      </c>
      <c r="IA53" s="54">
        <v>0.29356536636700598</v>
      </c>
      <c r="IB53" s="54">
        <v>0.28316590957120802</v>
      </c>
      <c r="IC53" s="54">
        <v>0.27603071785013999</v>
      </c>
      <c r="ID53" s="54">
        <v>0.27177261246221601</v>
      </c>
      <c r="IE53" s="54">
        <v>0.26103536145256001</v>
      </c>
      <c r="IF53" s="54">
        <v>0.25886932717412903</v>
      </c>
      <c r="IG53" s="54">
        <v>0.188264173113246</v>
      </c>
      <c r="IH53" s="54">
        <v>0.19929632482134901</v>
      </c>
      <c r="II53" s="54">
        <v>0.194665646793099</v>
      </c>
      <c r="IJ53" s="54">
        <v>0.203559100767636</v>
      </c>
      <c r="IK53" s="54">
        <v>0.21137526512236801</v>
      </c>
      <c r="IL53" s="54">
        <v>0.21398900986234701</v>
      </c>
      <c r="IM53" s="54">
        <v>0.21651563854966199</v>
      </c>
      <c r="IN53" s="54">
        <v>0.21489241408208901</v>
      </c>
      <c r="IO53" s="54">
        <v>0.219514420404856</v>
      </c>
      <c r="IP53" s="54">
        <v>0.20143748612641399</v>
      </c>
      <c r="IQ53" s="54">
        <v>0.20520111272848399</v>
      </c>
      <c r="IR53" s="54">
        <v>0.21051325255172601</v>
      </c>
      <c r="IS53" s="54">
        <v>0.20891998818363899</v>
      </c>
      <c r="IT53" s="54">
        <v>0.20792019729974301</v>
      </c>
      <c r="IU53" s="54">
        <v>0.19854657496506301</v>
      </c>
      <c r="IV53" s="54">
        <v>0.193920195225711</v>
      </c>
      <c r="IW53" s="54">
        <v>0.182277450042789</v>
      </c>
      <c r="IX53" s="54">
        <v>0.182701194542605</v>
      </c>
      <c r="IY53" s="55">
        <v>0.167382875925291</v>
      </c>
      <c r="IZ53" s="55">
        <v>0.16036997723058699</v>
      </c>
      <c r="JA53" s="55">
        <v>0.15355293540446899</v>
      </c>
      <c r="JB53" s="58" t="str">
        <f t="shared" si="54"/>
        <v>Malaysia</v>
      </c>
    </row>
    <row r="54" spans="1:262" x14ac:dyDescent="0.25">
      <c r="A54" s="48" t="s">
        <v>503</v>
      </c>
      <c r="B54" s="49">
        <v>0.01</v>
      </c>
      <c r="C54" s="49">
        <v>0.02</v>
      </c>
      <c r="D54" s="49">
        <v>0.02</v>
      </c>
      <c r="E54" s="49">
        <v>0.02</v>
      </c>
      <c r="F54" s="49">
        <v>0.02</v>
      </c>
      <c r="G54" s="49">
        <v>0.02</v>
      </c>
      <c r="H54" s="49">
        <v>0.02</v>
      </c>
      <c r="I54" s="49">
        <v>0.03</v>
      </c>
      <c r="J54" s="49">
        <v>0.03</v>
      </c>
      <c r="K54" s="49">
        <v>0.03</v>
      </c>
      <c r="L54" s="49">
        <v>0.03</v>
      </c>
      <c r="M54" s="49">
        <v>0.03</v>
      </c>
      <c r="N54" s="49">
        <v>0.03</v>
      </c>
      <c r="O54" s="49">
        <v>0.02</v>
      </c>
      <c r="P54" s="49">
        <v>0.03</v>
      </c>
      <c r="Q54" s="49">
        <v>0.02</v>
      </c>
      <c r="R54" s="49">
        <v>0.02</v>
      </c>
      <c r="S54" s="49">
        <v>0.02</v>
      </c>
      <c r="T54" s="49">
        <v>0.03</v>
      </c>
      <c r="U54" s="49">
        <v>0.03</v>
      </c>
      <c r="V54" s="49">
        <v>0.03</v>
      </c>
      <c r="W54" s="49">
        <v>0.03</v>
      </c>
      <c r="X54" s="49">
        <v>0.03</v>
      </c>
      <c r="Y54" s="49">
        <v>0.02</v>
      </c>
      <c r="Z54" s="49">
        <v>0.03</v>
      </c>
      <c r="AA54" s="49">
        <v>0.02</v>
      </c>
      <c r="AB54" s="49">
        <v>0.02</v>
      </c>
      <c r="AC54" s="49">
        <v>0.02</v>
      </c>
      <c r="AD54" s="49">
        <v>0.02</v>
      </c>
      <c r="AE54" s="49">
        <v>0.03</v>
      </c>
      <c r="AF54" s="49">
        <v>0.03</v>
      </c>
      <c r="AG54" s="49">
        <v>0.03</v>
      </c>
      <c r="AH54" s="49">
        <v>0.03</v>
      </c>
      <c r="AI54" s="49">
        <v>0.03</v>
      </c>
      <c r="AJ54" s="49">
        <v>0.03</v>
      </c>
      <c r="AK54" s="49">
        <v>0.03</v>
      </c>
      <c r="AL54" s="50">
        <v>0.03</v>
      </c>
      <c r="AM54" s="50">
        <v>0.03</v>
      </c>
      <c r="AN54" s="50">
        <v>0.03</v>
      </c>
      <c r="AO54" s="50">
        <v>0.04</v>
      </c>
      <c r="AP54" s="50">
        <v>0.04</v>
      </c>
      <c r="AQ54" s="50">
        <v>0.04</v>
      </c>
      <c r="AR54" s="50">
        <v>0.04</v>
      </c>
      <c r="AS54" s="50">
        <v>0.04</v>
      </c>
      <c r="AT54" s="50">
        <v>0.04</v>
      </c>
      <c r="AU54" s="50">
        <v>0.04</v>
      </c>
      <c r="AV54" s="50">
        <v>0.04</v>
      </c>
      <c r="AW54" s="50">
        <v>0.04</v>
      </c>
      <c r="AX54" s="50">
        <v>0.04</v>
      </c>
      <c r="AY54" s="50">
        <v>0.05</v>
      </c>
      <c r="AZ54" s="50">
        <v>0.04</v>
      </c>
      <c r="BA54" s="50">
        <v>0.04</v>
      </c>
      <c r="BB54" s="50">
        <v>0.04</v>
      </c>
      <c r="BC54" s="50">
        <v>0.05</v>
      </c>
      <c r="BD54" s="50">
        <v>0.05</v>
      </c>
      <c r="BE54" s="50">
        <v>0.05</v>
      </c>
      <c r="BF54" s="50">
        <v>0.04</v>
      </c>
      <c r="BG54" s="50">
        <v>0.04</v>
      </c>
      <c r="BH54" s="50">
        <v>0.04</v>
      </c>
      <c r="BI54" s="50">
        <v>0.04</v>
      </c>
      <c r="BJ54" s="50">
        <v>0.04</v>
      </c>
      <c r="BK54" s="50">
        <v>0.04</v>
      </c>
      <c r="BL54" s="50">
        <v>0.05</v>
      </c>
      <c r="BM54" s="50">
        <v>0.05</v>
      </c>
      <c r="BN54" s="50">
        <v>0.05</v>
      </c>
      <c r="BO54" s="50">
        <v>0.05</v>
      </c>
      <c r="BP54" s="50">
        <v>0.05</v>
      </c>
      <c r="BQ54" s="50">
        <v>0.05</v>
      </c>
      <c r="BR54" s="50">
        <v>0.05</v>
      </c>
      <c r="BS54" s="50">
        <v>0.05</v>
      </c>
      <c r="BT54" s="50">
        <v>0.06</v>
      </c>
      <c r="BU54" s="50">
        <v>0.06</v>
      </c>
      <c r="BV54" s="50">
        <v>0.06</v>
      </c>
      <c r="BW54" s="50">
        <v>0.06</v>
      </c>
      <c r="BX54" s="50">
        <v>0.06</v>
      </c>
      <c r="BY54" s="51">
        <v>0.06</v>
      </c>
      <c r="BZ54" s="51">
        <v>0.06</v>
      </c>
      <c r="CA54" s="51">
        <v>0.05</v>
      </c>
      <c r="CB54" s="51">
        <v>0.05</v>
      </c>
      <c r="CC54" s="51">
        <v>0.05</v>
      </c>
      <c r="CD54" s="51">
        <v>0.05</v>
      </c>
      <c r="CE54" s="51">
        <v>0.05</v>
      </c>
      <c r="CF54" s="51">
        <v>0.05</v>
      </c>
      <c r="CG54" s="51">
        <v>0.05</v>
      </c>
      <c r="CH54" s="51">
        <v>0.05</v>
      </c>
      <c r="CI54" s="51">
        <v>0.05</v>
      </c>
      <c r="CJ54" s="51">
        <v>0.05</v>
      </c>
      <c r="CK54" s="51">
        <v>0.05</v>
      </c>
      <c r="CL54" s="51">
        <v>0.05</v>
      </c>
      <c r="CM54" s="51">
        <v>0.05</v>
      </c>
      <c r="CN54" s="51">
        <v>0.05</v>
      </c>
      <c r="CO54" s="51">
        <v>0.06</v>
      </c>
      <c r="CP54" s="51">
        <v>0.06</v>
      </c>
      <c r="CQ54" s="51">
        <v>0.06</v>
      </c>
      <c r="CR54" s="51">
        <v>0.06</v>
      </c>
      <c r="CS54" s="51">
        <v>0.06</v>
      </c>
      <c r="CT54" s="51">
        <v>0.06</v>
      </c>
      <c r="CU54" s="51">
        <v>0.06</v>
      </c>
      <c r="CV54" s="51">
        <v>7.0000000000000007E-2</v>
      </c>
      <c r="CW54" s="51">
        <v>0.06</v>
      </c>
      <c r="CX54" s="51">
        <v>0.06</v>
      </c>
      <c r="CY54" s="51">
        <v>0.06</v>
      </c>
      <c r="CZ54" s="51">
        <v>7.0000000000000007E-2</v>
      </c>
      <c r="DA54" s="51">
        <v>0.06</v>
      </c>
      <c r="DB54" s="51">
        <v>0.06</v>
      </c>
      <c r="DC54" s="51">
        <v>0.06</v>
      </c>
      <c r="DD54" s="51">
        <v>7.0000000000000007E-2</v>
      </c>
      <c r="DE54" s="51">
        <v>7.0000000000000007E-2</v>
      </c>
      <c r="DF54" s="51">
        <v>0.06</v>
      </c>
      <c r="DG54" s="51">
        <v>7.0000000000000007E-2</v>
      </c>
      <c r="DH54" s="51">
        <v>0.08</v>
      </c>
      <c r="DI54" s="51">
        <v>7.0000000000000007E-2</v>
      </c>
      <c r="DJ54" s="51">
        <v>0.43</v>
      </c>
      <c r="DK54" s="51">
        <v>0.44</v>
      </c>
      <c r="DL54" s="52">
        <v>0.44</v>
      </c>
      <c r="DM54" s="52">
        <v>0.44</v>
      </c>
      <c r="DN54" s="52">
        <v>0.41</v>
      </c>
      <c r="DO54" s="52">
        <v>0.39</v>
      </c>
      <c r="DP54" s="52">
        <v>0.4</v>
      </c>
      <c r="DQ54" s="52">
        <v>0.41</v>
      </c>
      <c r="DR54" s="52">
        <v>0.42</v>
      </c>
      <c r="DS54" s="52">
        <v>0.43</v>
      </c>
      <c r="DT54" s="52">
        <v>0.43</v>
      </c>
      <c r="DU54" s="52">
        <v>0.44</v>
      </c>
      <c r="DV54" s="52">
        <v>0.4</v>
      </c>
      <c r="DW54" s="52">
        <v>0.36</v>
      </c>
      <c r="DX54" s="52">
        <v>0.34</v>
      </c>
      <c r="DY54" s="52">
        <v>0.31</v>
      </c>
      <c r="DZ54" s="52">
        <v>0.33</v>
      </c>
      <c r="EA54" s="52">
        <v>0.33</v>
      </c>
      <c r="EB54" s="52">
        <v>0.31</v>
      </c>
      <c r="EC54" s="52">
        <v>0.3</v>
      </c>
      <c r="ED54" s="52">
        <v>0.3</v>
      </c>
      <c r="EE54" s="52">
        <v>0.28999999999999998</v>
      </c>
      <c r="EF54" s="52">
        <v>0.28000000000000003</v>
      </c>
      <c r="EG54" s="52">
        <v>0.28000000000000003</v>
      </c>
      <c r="EH54" s="52">
        <v>0.26</v>
      </c>
      <c r="EI54" s="52">
        <v>0.27</v>
      </c>
      <c r="EJ54" s="52">
        <v>0.27</v>
      </c>
      <c r="EK54" s="52">
        <v>0.27</v>
      </c>
      <c r="EL54" s="52">
        <v>0.26</v>
      </c>
      <c r="EM54" s="52">
        <v>0.25</v>
      </c>
      <c r="EN54" s="52">
        <v>0.24</v>
      </c>
      <c r="EO54" s="52">
        <v>0.24</v>
      </c>
      <c r="EP54" s="52">
        <v>0.24</v>
      </c>
      <c r="EQ54" s="52">
        <v>0.25</v>
      </c>
      <c r="ER54" s="52">
        <v>0.23</v>
      </c>
      <c r="ES54" s="52">
        <v>0.23</v>
      </c>
      <c r="ET54" s="52">
        <v>0.24</v>
      </c>
      <c r="EU54" s="52">
        <v>0.24</v>
      </c>
      <c r="EV54" s="52">
        <v>0.22</v>
      </c>
      <c r="EW54" s="52">
        <v>0.23</v>
      </c>
      <c r="EX54" s="52">
        <v>0.21</v>
      </c>
      <c r="EY54" s="53">
        <v>0.21</v>
      </c>
      <c r="EZ54" s="53">
        <v>0.21</v>
      </c>
      <c r="FA54" s="53">
        <v>0.21</v>
      </c>
      <c r="FB54" s="53">
        <v>0.2</v>
      </c>
      <c r="FC54" s="53">
        <v>0.19</v>
      </c>
      <c r="FD54" s="53">
        <v>0.19</v>
      </c>
      <c r="FE54" s="53">
        <v>0.19</v>
      </c>
      <c r="FF54" s="53">
        <v>0.18</v>
      </c>
      <c r="FG54" s="53">
        <v>0.18</v>
      </c>
      <c r="FH54" s="53">
        <v>0.18</v>
      </c>
      <c r="FI54" s="53">
        <v>0.17</v>
      </c>
      <c r="FJ54" s="53">
        <v>0.16</v>
      </c>
      <c r="FK54" s="53">
        <v>0.16</v>
      </c>
      <c r="FL54" s="53">
        <v>0.15</v>
      </c>
      <c r="FM54" s="53">
        <v>0.16</v>
      </c>
      <c r="FN54" s="53">
        <v>0.15</v>
      </c>
      <c r="FO54" s="53">
        <v>0.18</v>
      </c>
      <c r="FP54" s="53">
        <v>0.18</v>
      </c>
      <c r="FQ54" s="53">
        <v>0.19</v>
      </c>
      <c r="FR54" s="53">
        <v>0.19</v>
      </c>
      <c r="FS54" s="53">
        <v>0.18</v>
      </c>
      <c r="FT54" s="53">
        <v>0.19</v>
      </c>
      <c r="FU54" s="53">
        <v>0.19</v>
      </c>
      <c r="FV54" s="53">
        <v>0.18</v>
      </c>
      <c r="FW54" s="53">
        <v>0.19</v>
      </c>
      <c r="FX54" s="53">
        <v>0.19</v>
      </c>
      <c r="FY54" s="53">
        <v>0.2</v>
      </c>
      <c r="FZ54" s="53">
        <v>0.2</v>
      </c>
      <c r="GA54" s="53">
        <v>0.21</v>
      </c>
      <c r="GB54" s="53">
        <v>0.2</v>
      </c>
      <c r="GC54" s="53">
        <v>0.22</v>
      </c>
      <c r="GD54" s="53">
        <v>0.21</v>
      </c>
      <c r="GE54" s="53">
        <v>0.21</v>
      </c>
      <c r="GF54" s="53">
        <v>0.22</v>
      </c>
      <c r="GG54" s="53">
        <v>0.25</v>
      </c>
      <c r="GH54" s="53">
        <v>0.25</v>
      </c>
      <c r="GI54" s="53">
        <v>0.23</v>
      </c>
      <c r="GJ54" s="53">
        <v>0.23</v>
      </c>
      <c r="GK54" s="53">
        <v>0.23</v>
      </c>
      <c r="GL54" s="53">
        <v>0.26</v>
      </c>
      <c r="GM54" s="54">
        <v>0.26158307500070399</v>
      </c>
      <c r="GN54" s="54">
        <v>0.25267466659740601</v>
      </c>
      <c r="GO54" s="54">
        <v>0.23341476291115601</v>
      </c>
      <c r="GP54" s="54">
        <v>0.238121204375807</v>
      </c>
      <c r="GQ54" s="54">
        <v>0.22344892001904401</v>
      </c>
      <c r="GR54" s="54">
        <v>0.23632801446104601</v>
      </c>
      <c r="GS54" s="54">
        <v>0.25100482855068901</v>
      </c>
      <c r="GT54" s="54">
        <v>0.23782539045803</v>
      </c>
      <c r="GU54" s="54">
        <v>0.22672310797061801</v>
      </c>
      <c r="GV54" s="54">
        <v>0.215693695696518</v>
      </c>
      <c r="GW54" s="54">
        <v>0.20744115220944001</v>
      </c>
      <c r="GX54" s="54">
        <v>0.204750002819483</v>
      </c>
      <c r="GY54" s="54">
        <v>0.197788391548117</v>
      </c>
      <c r="GZ54" s="54">
        <v>0.19891220409809399</v>
      </c>
      <c r="HA54" s="54">
        <v>0.19601141128420599</v>
      </c>
      <c r="HB54" s="54">
        <v>0.19155973078222299</v>
      </c>
      <c r="HC54" s="54">
        <v>0.18938913398606799</v>
      </c>
      <c r="HD54" s="54">
        <v>0.20723755620761</v>
      </c>
      <c r="HE54" s="54">
        <v>0.19376186693277</v>
      </c>
      <c r="HF54" s="54">
        <v>0.13090703023213199</v>
      </c>
      <c r="HG54" s="54">
        <v>0.13447263009523799</v>
      </c>
      <c r="HH54" s="54">
        <v>0.124202482000319</v>
      </c>
      <c r="HI54" s="54">
        <v>0.12634058370878001</v>
      </c>
      <c r="HJ54" s="54">
        <v>0.13778819238333501</v>
      </c>
      <c r="HK54" s="54">
        <v>0.13600679146693101</v>
      </c>
      <c r="HL54" s="54">
        <v>0.140413221361919</v>
      </c>
      <c r="HM54" s="54">
        <v>0.13726301229739299</v>
      </c>
      <c r="HN54" s="54">
        <v>0.13844109145786301</v>
      </c>
      <c r="HO54" s="54">
        <v>0.15377470340264601</v>
      </c>
      <c r="HP54" s="54">
        <v>0.15848384253446701</v>
      </c>
      <c r="HQ54" s="54">
        <v>0.15862138197098799</v>
      </c>
      <c r="HR54" s="54">
        <v>0.159085450048009</v>
      </c>
      <c r="HS54" s="54">
        <v>0.154747715664383</v>
      </c>
      <c r="HT54" s="54">
        <v>0.15683688971266299</v>
      </c>
      <c r="HU54" s="54">
        <v>0.166159076878717</v>
      </c>
      <c r="HV54" s="54">
        <v>0.15757160239558199</v>
      </c>
      <c r="HW54" s="54">
        <v>0.16167789871298799</v>
      </c>
      <c r="HX54" s="54">
        <v>0.184619402789619</v>
      </c>
      <c r="HY54" s="54">
        <v>0.18088682320430599</v>
      </c>
      <c r="HZ54" s="54">
        <v>0.18814332891529101</v>
      </c>
      <c r="IA54" s="54">
        <v>0.18115059103818701</v>
      </c>
      <c r="IB54" s="54">
        <v>0.17586137004246999</v>
      </c>
      <c r="IC54" s="54">
        <v>0.185071907202664</v>
      </c>
      <c r="ID54" s="54">
        <v>0.17958612459678999</v>
      </c>
      <c r="IE54" s="54">
        <v>0.174264017969956</v>
      </c>
      <c r="IF54" s="54">
        <v>0.17567125052477101</v>
      </c>
      <c r="IG54" s="54">
        <v>0.17037841994104599</v>
      </c>
      <c r="IH54" s="54">
        <v>0.16189119192901899</v>
      </c>
      <c r="II54" s="54">
        <v>0.176013710081312</v>
      </c>
      <c r="IJ54" s="54">
        <v>0.17631292725887299</v>
      </c>
      <c r="IK54" s="54">
        <v>0.161954028736188</v>
      </c>
      <c r="IL54" s="54">
        <v>0.16998188671583001</v>
      </c>
      <c r="IM54" s="54">
        <v>0.17947681381151601</v>
      </c>
      <c r="IN54" s="54">
        <v>0.17337207144377101</v>
      </c>
      <c r="IO54" s="54">
        <v>0.17541129544577</v>
      </c>
      <c r="IP54" s="54">
        <v>0.16896995298668699</v>
      </c>
      <c r="IQ54" s="54">
        <v>0.158984067236902</v>
      </c>
      <c r="IR54" s="54">
        <v>0.16289640921564399</v>
      </c>
      <c r="IS54" s="54">
        <v>0.18280513613498101</v>
      </c>
      <c r="IT54" s="54">
        <v>0.194617469666618</v>
      </c>
      <c r="IU54" s="54">
        <v>0.19506875133429</v>
      </c>
      <c r="IV54" s="54">
        <v>0.19063320499692199</v>
      </c>
      <c r="IW54" s="54">
        <v>0.179337072589557</v>
      </c>
      <c r="IX54" s="54">
        <v>0.17993847292563001</v>
      </c>
      <c r="IY54" s="55">
        <v>0.172175781685907</v>
      </c>
      <c r="IZ54" s="55">
        <v>0.174188187806398</v>
      </c>
      <c r="JA54" s="55">
        <v>0.17980092222604899</v>
      </c>
      <c r="JB54" s="58" t="str">
        <f t="shared" si="54"/>
        <v>Israel</v>
      </c>
    </row>
    <row r="55" spans="1:262" x14ac:dyDescent="0.25">
      <c r="A55" s="48" t="s">
        <v>504</v>
      </c>
      <c r="B55" s="49">
        <v>0.36</v>
      </c>
      <c r="C55" s="49">
        <v>0.39</v>
      </c>
      <c r="D55" s="49">
        <v>0.6</v>
      </c>
      <c r="E55" s="49">
        <v>0.56000000000000005</v>
      </c>
      <c r="F55" s="49">
        <v>0.61</v>
      </c>
      <c r="G55" s="49">
        <v>0.64</v>
      </c>
      <c r="H55" s="49">
        <v>0.75</v>
      </c>
      <c r="I55" s="49">
        <v>1.3</v>
      </c>
      <c r="J55" s="49">
        <v>1.27</v>
      </c>
      <c r="K55" s="49">
        <v>1.43</v>
      </c>
      <c r="L55" s="49">
        <v>1.35</v>
      </c>
      <c r="M55" s="49">
        <v>0.99</v>
      </c>
      <c r="N55" s="49">
        <v>1.3</v>
      </c>
      <c r="O55" s="49">
        <v>1</v>
      </c>
      <c r="P55" s="49">
        <v>1.42</v>
      </c>
      <c r="Q55" s="49">
        <v>1.43</v>
      </c>
      <c r="R55" s="49">
        <v>1.41</v>
      </c>
      <c r="S55" s="49">
        <v>1.21</v>
      </c>
      <c r="T55" s="49">
        <v>1.1399999999999999</v>
      </c>
      <c r="U55" s="49">
        <v>1.0900000000000001</v>
      </c>
      <c r="V55" s="49">
        <v>1.1399999999999999</v>
      </c>
      <c r="W55" s="49">
        <v>0.74</v>
      </c>
      <c r="X55" s="49">
        <v>0.57999999999999996</v>
      </c>
      <c r="Y55" s="49">
        <v>0.41</v>
      </c>
      <c r="Z55" s="49">
        <v>0.38</v>
      </c>
      <c r="AA55" s="49">
        <v>0.45</v>
      </c>
      <c r="AB55" s="49">
        <v>0.41</v>
      </c>
      <c r="AC55" s="49">
        <v>0.49</v>
      </c>
      <c r="AD55" s="49">
        <v>0.55000000000000004</v>
      </c>
      <c r="AE55" s="49">
        <v>0.51</v>
      </c>
      <c r="AF55" s="49">
        <v>0.44</v>
      </c>
      <c r="AG55" s="49">
        <v>0.45</v>
      </c>
      <c r="AH55" s="49">
        <v>0.16</v>
      </c>
      <c r="AI55" s="49">
        <v>0.18</v>
      </c>
      <c r="AJ55" s="49">
        <v>0.1</v>
      </c>
      <c r="AK55" s="49">
        <v>0.06</v>
      </c>
      <c r="AL55" s="50">
        <v>0.08</v>
      </c>
      <c r="AM55" s="50">
        <v>0.06</v>
      </c>
      <c r="AN55" s="50">
        <v>0.03</v>
      </c>
      <c r="AO55" s="50">
        <v>0.03</v>
      </c>
      <c r="AP55" s="50">
        <v>0.03</v>
      </c>
      <c r="AQ55" s="50">
        <v>0.03</v>
      </c>
      <c r="AR55" s="50">
        <v>0.03</v>
      </c>
      <c r="AS55" s="50">
        <v>0.03</v>
      </c>
      <c r="AT55" s="50">
        <v>0.03</v>
      </c>
      <c r="AU55" s="50">
        <v>0.03</v>
      </c>
      <c r="AV55" s="50">
        <v>0.02</v>
      </c>
      <c r="AW55" s="50">
        <v>0.03</v>
      </c>
      <c r="AX55" s="50">
        <v>0.03</v>
      </c>
      <c r="AY55" s="50">
        <v>0.03</v>
      </c>
      <c r="AZ55" s="50">
        <v>0.03</v>
      </c>
      <c r="BA55" s="50">
        <v>0.03</v>
      </c>
      <c r="BB55" s="50">
        <v>0.03</v>
      </c>
      <c r="BC55" s="50">
        <v>0.03</v>
      </c>
      <c r="BD55" s="50">
        <v>0.03</v>
      </c>
      <c r="BE55" s="50">
        <v>0.03</v>
      </c>
      <c r="BF55" s="50">
        <v>0.03</v>
      </c>
      <c r="BG55" s="50">
        <v>0.04</v>
      </c>
      <c r="BH55" s="50">
        <v>0.04</v>
      </c>
      <c r="BI55" s="50">
        <v>0.04</v>
      </c>
      <c r="BJ55" s="50">
        <v>0.04</v>
      </c>
      <c r="BK55" s="50">
        <v>0.04</v>
      </c>
      <c r="BL55" s="50">
        <v>0.04</v>
      </c>
      <c r="BM55" s="50">
        <v>0.04</v>
      </c>
      <c r="BN55" s="50">
        <v>0.04</v>
      </c>
      <c r="BO55" s="50">
        <v>0.04</v>
      </c>
      <c r="BP55" s="50">
        <v>0.05</v>
      </c>
      <c r="BQ55" s="50">
        <v>0.05</v>
      </c>
      <c r="BR55" s="50">
        <v>0.05</v>
      </c>
      <c r="BS55" s="50">
        <v>0.05</v>
      </c>
      <c r="BT55" s="50">
        <v>0.05</v>
      </c>
      <c r="BU55" s="50">
        <v>0.05</v>
      </c>
      <c r="BV55" s="50">
        <v>0.05</v>
      </c>
      <c r="BW55" s="50">
        <v>0.05</v>
      </c>
      <c r="BX55" s="50">
        <v>0.05</v>
      </c>
      <c r="BY55" s="51">
        <v>0.06</v>
      </c>
      <c r="BZ55" s="51">
        <v>0.06</v>
      </c>
      <c r="CA55" s="51">
        <v>0.06</v>
      </c>
      <c r="CB55" s="51">
        <v>0.06</v>
      </c>
      <c r="CC55" s="51">
        <v>0.06</v>
      </c>
      <c r="CD55" s="51">
        <v>0.06</v>
      </c>
      <c r="CE55" s="51">
        <v>0.05</v>
      </c>
      <c r="CF55" s="51">
        <v>0.05</v>
      </c>
      <c r="CG55" s="51">
        <v>0.06</v>
      </c>
      <c r="CH55" s="51">
        <v>0.06</v>
      </c>
      <c r="CI55" s="51">
        <v>0.06</v>
      </c>
      <c r="CJ55" s="51">
        <v>0.06</v>
      </c>
      <c r="CK55" s="51">
        <v>7.0000000000000007E-2</v>
      </c>
      <c r="CL55" s="51">
        <v>7.0000000000000007E-2</v>
      </c>
      <c r="CM55" s="51">
        <v>7.0000000000000007E-2</v>
      </c>
      <c r="CN55" s="51">
        <v>7.0000000000000007E-2</v>
      </c>
      <c r="CO55" s="51">
        <v>7.0000000000000007E-2</v>
      </c>
      <c r="CP55" s="51">
        <v>7.0000000000000007E-2</v>
      </c>
      <c r="CQ55" s="51">
        <v>0.08</v>
      </c>
      <c r="CR55" s="51">
        <v>0.08</v>
      </c>
      <c r="CS55" s="51">
        <v>7.0000000000000007E-2</v>
      </c>
      <c r="CT55" s="51">
        <v>7.0000000000000007E-2</v>
      </c>
      <c r="CU55" s="51">
        <v>0.06</v>
      </c>
      <c r="CV55" s="51">
        <v>7.0000000000000007E-2</v>
      </c>
      <c r="CW55" s="51">
        <v>7.0000000000000007E-2</v>
      </c>
      <c r="CX55" s="51">
        <v>0.08</v>
      </c>
      <c r="CY55" s="51">
        <v>0.08</v>
      </c>
      <c r="CZ55" s="51">
        <v>0.08</v>
      </c>
      <c r="DA55" s="51">
        <v>7.0000000000000007E-2</v>
      </c>
      <c r="DB55" s="51">
        <v>7.0000000000000007E-2</v>
      </c>
      <c r="DC55" s="51">
        <v>0.05</v>
      </c>
      <c r="DD55" s="51">
        <v>0.04</v>
      </c>
      <c r="DE55" s="51">
        <v>0.04</v>
      </c>
      <c r="DF55" s="51">
        <v>0.04</v>
      </c>
      <c r="DG55" s="51">
        <v>0.05</v>
      </c>
      <c r="DH55" s="51">
        <v>0.04</v>
      </c>
      <c r="DI55" s="51">
        <v>0.04</v>
      </c>
      <c r="DJ55" s="51">
        <v>0.28999999999999998</v>
      </c>
      <c r="DK55" s="51">
        <v>0.32</v>
      </c>
      <c r="DL55" s="52">
        <v>0.28000000000000003</v>
      </c>
      <c r="DM55" s="52">
        <v>0.31</v>
      </c>
      <c r="DN55" s="52">
        <v>0.32</v>
      </c>
      <c r="DO55" s="52">
        <v>0.35</v>
      </c>
      <c r="DP55" s="52">
        <v>0.37</v>
      </c>
      <c r="DQ55" s="52">
        <v>0.36</v>
      </c>
      <c r="DR55" s="52">
        <v>0.35</v>
      </c>
      <c r="DS55" s="52">
        <v>0.37</v>
      </c>
      <c r="DT55" s="52">
        <v>0.34</v>
      </c>
      <c r="DU55" s="52">
        <v>0.34</v>
      </c>
      <c r="DV55" s="52">
        <v>0.34</v>
      </c>
      <c r="DW55" s="52">
        <v>0.28999999999999998</v>
      </c>
      <c r="DX55" s="52">
        <v>0.3</v>
      </c>
      <c r="DY55" s="52">
        <v>0.34</v>
      </c>
      <c r="DZ55" s="52">
        <v>0.33</v>
      </c>
      <c r="EA55" s="52">
        <v>0.35</v>
      </c>
      <c r="EB55" s="52">
        <v>0.34</v>
      </c>
      <c r="EC55" s="52">
        <v>0.31</v>
      </c>
      <c r="ED55" s="52">
        <v>0.34</v>
      </c>
      <c r="EE55" s="52">
        <v>0.32</v>
      </c>
      <c r="EF55" s="52">
        <v>0.33</v>
      </c>
      <c r="EG55" s="52">
        <v>0.34</v>
      </c>
      <c r="EH55" s="52">
        <v>0.35</v>
      </c>
      <c r="EI55" s="52">
        <v>0.32</v>
      </c>
      <c r="EJ55" s="52">
        <v>0.33</v>
      </c>
      <c r="EK55" s="52">
        <v>0.34</v>
      </c>
      <c r="EL55" s="52">
        <v>0.33</v>
      </c>
      <c r="EM55" s="52">
        <v>0.33</v>
      </c>
      <c r="EN55" s="52">
        <v>0.34</v>
      </c>
      <c r="EO55" s="52">
        <v>0.32</v>
      </c>
      <c r="EP55" s="52">
        <v>0.32</v>
      </c>
      <c r="EQ55" s="52">
        <v>0.31</v>
      </c>
      <c r="ER55" s="52">
        <v>0.34</v>
      </c>
      <c r="ES55" s="52">
        <v>0.32</v>
      </c>
      <c r="ET55" s="52">
        <v>0.31</v>
      </c>
      <c r="EU55" s="52">
        <v>0.28999999999999998</v>
      </c>
      <c r="EV55" s="52">
        <v>0.3</v>
      </c>
      <c r="EW55" s="52">
        <v>0.3</v>
      </c>
      <c r="EX55" s="52">
        <v>0.32</v>
      </c>
      <c r="EY55" s="53">
        <v>0.32</v>
      </c>
      <c r="EZ55" s="53">
        <v>0.33</v>
      </c>
      <c r="FA55" s="53">
        <v>0.33</v>
      </c>
      <c r="FB55" s="53">
        <v>0.33</v>
      </c>
      <c r="FC55" s="53">
        <v>0.34</v>
      </c>
      <c r="FD55" s="53">
        <v>0.33</v>
      </c>
      <c r="FE55" s="53">
        <v>0.32</v>
      </c>
      <c r="FF55" s="53">
        <v>0.34</v>
      </c>
      <c r="FG55" s="53">
        <v>0.32</v>
      </c>
      <c r="FH55" s="53">
        <v>0.31</v>
      </c>
      <c r="FI55" s="53">
        <v>0.32</v>
      </c>
      <c r="FJ55" s="53">
        <v>0.31</v>
      </c>
      <c r="FK55" s="53">
        <v>0.3</v>
      </c>
      <c r="FL55" s="53">
        <v>0.32</v>
      </c>
      <c r="FM55" s="53">
        <v>0.31</v>
      </c>
      <c r="FN55" s="53">
        <v>0.31</v>
      </c>
      <c r="FO55" s="53">
        <v>0.3</v>
      </c>
      <c r="FP55" s="53">
        <v>0.31</v>
      </c>
      <c r="FQ55" s="53">
        <v>0.31</v>
      </c>
      <c r="FR55" s="53">
        <v>0.32</v>
      </c>
      <c r="FS55" s="53">
        <v>0.33</v>
      </c>
      <c r="FT55" s="53">
        <v>0.33</v>
      </c>
      <c r="FU55" s="53">
        <v>0.32</v>
      </c>
      <c r="FV55" s="53">
        <v>0.32</v>
      </c>
      <c r="FW55" s="53">
        <v>0.33</v>
      </c>
      <c r="FX55" s="53">
        <v>0.3</v>
      </c>
      <c r="FY55" s="53">
        <v>0.27</v>
      </c>
      <c r="FZ55" s="53">
        <v>0.26</v>
      </c>
      <c r="GA55" s="53">
        <v>0.27</v>
      </c>
      <c r="GB55" s="53">
        <v>0.27</v>
      </c>
      <c r="GC55" s="53">
        <v>0.26</v>
      </c>
      <c r="GD55" s="53">
        <v>0.28000000000000003</v>
      </c>
      <c r="GE55" s="53">
        <v>0.28000000000000003</v>
      </c>
      <c r="GF55" s="53">
        <v>0.23</v>
      </c>
      <c r="GG55" s="53">
        <v>0.23</v>
      </c>
      <c r="GH55" s="53">
        <v>0.22</v>
      </c>
      <c r="GI55" s="53">
        <v>0.22</v>
      </c>
      <c r="GJ55" s="53">
        <v>0.22</v>
      </c>
      <c r="GK55" s="53">
        <v>0.21</v>
      </c>
      <c r="GL55" s="53">
        <v>0.2</v>
      </c>
      <c r="GM55" s="54">
        <v>0.20834906778660001</v>
      </c>
      <c r="GN55" s="54">
        <v>0.20871735219870499</v>
      </c>
      <c r="GO55" s="54">
        <v>0.207720872085673</v>
      </c>
      <c r="GP55" s="54">
        <v>0.21321437599593199</v>
      </c>
      <c r="GQ55" s="54">
        <v>0.20968991359032099</v>
      </c>
      <c r="GR55" s="54">
        <v>0.20924073917035499</v>
      </c>
      <c r="GS55" s="54">
        <v>0.20048758835692501</v>
      </c>
      <c r="GT55" s="54">
        <v>0.205143017706335</v>
      </c>
      <c r="GU55" s="54">
        <v>0.21619264218647299</v>
      </c>
      <c r="GV55" s="54">
        <v>0.21191117307434201</v>
      </c>
      <c r="GW55" s="54">
        <v>0.204348160325138</v>
      </c>
      <c r="GX55" s="54">
        <v>0.207109996003353</v>
      </c>
      <c r="GY55" s="54">
        <v>0.21233971138636901</v>
      </c>
      <c r="GZ55" s="54">
        <v>0.20121686318009299</v>
      </c>
      <c r="HA55" s="54">
        <v>0.198385887656786</v>
      </c>
      <c r="HB55" s="54">
        <v>0.19298004183257</v>
      </c>
      <c r="HC55" s="54">
        <v>0.20162936615770199</v>
      </c>
      <c r="HD55" s="54">
        <v>0.195854312754772</v>
      </c>
      <c r="HE55" s="54">
        <v>0.209416753161803</v>
      </c>
      <c r="HF55" s="54">
        <v>0.21050541440852699</v>
      </c>
      <c r="HG55" s="54">
        <v>0.23414969178567799</v>
      </c>
      <c r="HH55" s="54">
        <v>0.225296292409672</v>
      </c>
      <c r="HI55" s="54">
        <v>0.22256355921818699</v>
      </c>
      <c r="HJ55" s="54">
        <v>0.22693374928225701</v>
      </c>
      <c r="HK55" s="54">
        <v>0.22718023224463099</v>
      </c>
      <c r="HL55" s="54">
        <v>0.23573250482560301</v>
      </c>
      <c r="HM55" s="54">
        <v>0.23786450561712999</v>
      </c>
      <c r="HN55" s="54">
        <v>0.229071335958553</v>
      </c>
      <c r="HO55" s="54">
        <v>0.22279288577553</v>
      </c>
      <c r="HP55" s="54">
        <v>0.22233848815594201</v>
      </c>
      <c r="HQ55" s="54">
        <v>0.213829422503579</v>
      </c>
      <c r="HR55" s="54">
        <v>0.22058240691774</v>
      </c>
      <c r="HS55" s="54">
        <v>0.23080055790281701</v>
      </c>
      <c r="HT55" s="54">
        <v>0.23248616599893601</v>
      </c>
      <c r="HU55" s="54">
        <v>0.21845946236704999</v>
      </c>
      <c r="HV55" s="54">
        <v>0.22466789680673799</v>
      </c>
      <c r="HW55" s="54">
        <v>0.21838182248549901</v>
      </c>
      <c r="HX55" s="54">
        <v>0.23270194205528899</v>
      </c>
      <c r="HY55" s="54">
        <v>0.22520964150104</v>
      </c>
      <c r="HZ55" s="54">
        <v>0.22535227309226799</v>
      </c>
      <c r="IA55" s="54">
        <v>0.22771826578899301</v>
      </c>
      <c r="IB55" s="54">
        <v>0.22431955917726601</v>
      </c>
      <c r="IC55" s="54">
        <v>0.21516178331955299</v>
      </c>
      <c r="ID55" s="54">
        <v>0.20650609783497201</v>
      </c>
      <c r="IE55" s="54">
        <v>0.20818534959080401</v>
      </c>
      <c r="IF55" s="54">
        <v>0.20093097483146699</v>
      </c>
      <c r="IG55" s="54">
        <v>0.17665477637847901</v>
      </c>
      <c r="IH55" s="54">
        <v>0.17951609403796401</v>
      </c>
      <c r="II55" s="54">
        <v>0.17328307623737599</v>
      </c>
      <c r="IJ55" s="54">
        <v>0.16833293011174399</v>
      </c>
      <c r="IK55" s="54">
        <v>0.158355817063316</v>
      </c>
      <c r="IL55" s="54">
        <v>0.15727981912268699</v>
      </c>
      <c r="IM55" s="54">
        <v>0.149603271171765</v>
      </c>
      <c r="IN55" s="54">
        <v>0.14357167000795201</v>
      </c>
      <c r="IO55" s="54">
        <v>0.14949139949376899</v>
      </c>
      <c r="IP55" s="54">
        <v>0.15261049814421501</v>
      </c>
      <c r="IQ55" s="54">
        <v>0.144136351360661</v>
      </c>
      <c r="IR55" s="54">
        <v>0.136703089128108</v>
      </c>
      <c r="IS55" s="54">
        <v>0.155033846941078</v>
      </c>
      <c r="IT55" s="54">
        <v>0.15788522361049201</v>
      </c>
      <c r="IU55" s="54">
        <v>0.158502177233832</v>
      </c>
      <c r="IV55" s="54">
        <v>0.15888468279874199</v>
      </c>
      <c r="IW55" s="54">
        <v>0.16350959280628999</v>
      </c>
      <c r="IX55" s="54">
        <v>0.16323700465405999</v>
      </c>
      <c r="IY55" s="55">
        <v>0.16495107327379299</v>
      </c>
      <c r="IZ55" s="55">
        <v>0.160812665810773</v>
      </c>
      <c r="JA55" s="55">
        <v>0.156100157158649</v>
      </c>
      <c r="JB55" s="58" t="str">
        <f t="shared" si="54"/>
        <v>Norway</v>
      </c>
    </row>
    <row r="56" spans="1:262" x14ac:dyDescent="0.25">
      <c r="A56" s="48" t="s">
        <v>505</v>
      </c>
      <c r="B56" s="49">
        <v>0.02</v>
      </c>
      <c r="C56" s="49">
        <v>0.02</v>
      </c>
      <c r="D56" s="49">
        <v>0.02</v>
      </c>
      <c r="E56" s="49">
        <v>0.02</v>
      </c>
      <c r="F56" s="49">
        <v>0.01</v>
      </c>
      <c r="G56" s="49">
        <v>0.01</v>
      </c>
      <c r="H56" s="49">
        <v>0.01</v>
      </c>
      <c r="I56" s="49">
        <v>0.01</v>
      </c>
      <c r="J56" s="49">
        <v>0.01</v>
      </c>
      <c r="K56" s="49">
        <v>0.01</v>
      </c>
      <c r="L56" s="49">
        <v>0.01</v>
      </c>
      <c r="M56" s="49">
        <v>0.01</v>
      </c>
      <c r="N56" s="49">
        <v>0.01</v>
      </c>
      <c r="O56" s="49">
        <v>0.01</v>
      </c>
      <c r="P56" s="49">
        <v>0.01</v>
      </c>
      <c r="Q56" s="49">
        <v>0.01</v>
      </c>
      <c r="R56" s="49">
        <v>0.01</v>
      </c>
      <c r="S56" s="49">
        <v>0.01</v>
      </c>
      <c r="T56" s="49">
        <v>0.01</v>
      </c>
      <c r="U56" s="49">
        <v>0.01</v>
      </c>
      <c r="V56" s="49">
        <v>0.01</v>
      </c>
      <c r="W56" s="49">
        <v>0.01</v>
      </c>
      <c r="X56" s="49">
        <v>0.01</v>
      </c>
      <c r="Y56" s="49">
        <v>0.01</v>
      </c>
      <c r="Z56" s="49">
        <v>0.01</v>
      </c>
      <c r="AA56" s="49">
        <v>0.01</v>
      </c>
      <c r="AB56" s="49">
        <v>0.01</v>
      </c>
      <c r="AC56" s="49">
        <v>0.01</v>
      </c>
      <c r="AD56" s="49">
        <v>0.01</v>
      </c>
      <c r="AE56" s="49">
        <v>0.01</v>
      </c>
      <c r="AF56" s="49">
        <v>0.01</v>
      </c>
      <c r="AG56" s="49">
        <v>0.01</v>
      </c>
      <c r="AH56" s="49">
        <v>0.01</v>
      </c>
      <c r="AI56" s="49">
        <v>0.01</v>
      </c>
      <c r="AJ56" s="49">
        <v>0.01</v>
      </c>
      <c r="AK56" s="49">
        <v>0.01</v>
      </c>
      <c r="AL56" s="50">
        <v>0.01</v>
      </c>
      <c r="AM56" s="50">
        <v>0.01</v>
      </c>
      <c r="AN56" s="50">
        <v>0.01</v>
      </c>
      <c r="AO56" s="50">
        <v>0.01</v>
      </c>
      <c r="AP56" s="50">
        <v>0.01</v>
      </c>
      <c r="AQ56" s="50">
        <v>0.01</v>
      </c>
      <c r="AR56" s="50">
        <v>0.01</v>
      </c>
      <c r="AS56" s="50">
        <v>0.01</v>
      </c>
      <c r="AT56" s="50">
        <v>0.01</v>
      </c>
      <c r="AU56" s="50">
        <v>0.02</v>
      </c>
      <c r="AV56" s="50">
        <v>0.02</v>
      </c>
      <c r="AW56" s="50">
        <v>0.02</v>
      </c>
      <c r="AX56" s="50">
        <v>0.02</v>
      </c>
      <c r="AY56" s="50">
        <v>0.02</v>
      </c>
      <c r="AZ56" s="50">
        <v>0.02</v>
      </c>
      <c r="BA56" s="50">
        <v>0.02</v>
      </c>
      <c r="BB56" s="50">
        <v>0.02</v>
      </c>
      <c r="BC56" s="50">
        <v>0.02</v>
      </c>
      <c r="BD56" s="50">
        <v>0.02</v>
      </c>
      <c r="BE56" s="50">
        <v>0.02</v>
      </c>
      <c r="BF56" s="50">
        <v>0.02</v>
      </c>
      <c r="BG56" s="50">
        <v>0.02</v>
      </c>
      <c r="BH56" s="50">
        <v>0.02</v>
      </c>
      <c r="BI56" s="50">
        <v>0.02</v>
      </c>
      <c r="BJ56" s="50">
        <v>0.02</v>
      </c>
      <c r="BK56" s="50">
        <v>0.03</v>
      </c>
      <c r="BL56" s="50">
        <v>0.03</v>
      </c>
      <c r="BM56" s="50">
        <v>0.03</v>
      </c>
      <c r="BN56" s="50">
        <v>0.03</v>
      </c>
      <c r="BO56" s="50">
        <v>0.03</v>
      </c>
      <c r="BP56" s="50">
        <v>0.03</v>
      </c>
      <c r="BQ56" s="50">
        <v>0.03</v>
      </c>
      <c r="BR56" s="50">
        <v>0.02</v>
      </c>
      <c r="BS56" s="50">
        <v>0.02</v>
      </c>
      <c r="BT56" s="50">
        <v>0.02</v>
      </c>
      <c r="BU56" s="50">
        <v>0.02</v>
      </c>
      <c r="BV56" s="50">
        <v>0.03</v>
      </c>
      <c r="BW56" s="50">
        <v>0.03</v>
      </c>
      <c r="BX56" s="50">
        <v>0.03</v>
      </c>
      <c r="BY56" s="51">
        <v>0.03</v>
      </c>
      <c r="BZ56" s="51">
        <v>0.03</v>
      </c>
      <c r="CA56" s="51">
        <v>0.03</v>
      </c>
      <c r="CB56" s="51">
        <v>0.03</v>
      </c>
      <c r="CC56" s="51">
        <v>0.03</v>
      </c>
      <c r="CD56" s="51">
        <v>0.03</v>
      </c>
      <c r="CE56" s="51">
        <v>0.03</v>
      </c>
      <c r="CF56" s="51">
        <v>0.03</v>
      </c>
      <c r="CG56" s="51">
        <v>0.04</v>
      </c>
      <c r="CH56" s="51">
        <v>0.04</v>
      </c>
      <c r="CI56" s="51">
        <v>0.04</v>
      </c>
      <c r="CJ56" s="51">
        <v>0.03</v>
      </c>
      <c r="CK56" s="51">
        <v>0.03</v>
      </c>
      <c r="CL56" s="51">
        <v>0.04</v>
      </c>
      <c r="CM56" s="51">
        <v>0.04</v>
      </c>
      <c r="CN56" s="51">
        <v>0.04</v>
      </c>
      <c r="CO56" s="51">
        <v>0.04</v>
      </c>
      <c r="CP56" s="51">
        <v>0.04</v>
      </c>
      <c r="CQ56" s="51">
        <v>0.04</v>
      </c>
      <c r="CR56" s="51">
        <v>0.05</v>
      </c>
      <c r="CS56" s="51">
        <v>0.04</v>
      </c>
      <c r="CT56" s="51">
        <v>0.05</v>
      </c>
      <c r="CU56" s="51">
        <v>0.05</v>
      </c>
      <c r="CV56" s="51">
        <v>0.05</v>
      </c>
      <c r="CW56" s="51">
        <v>0.04</v>
      </c>
      <c r="CX56" s="51">
        <v>0.04</v>
      </c>
      <c r="CY56" s="51">
        <v>0.04</v>
      </c>
      <c r="CZ56" s="51">
        <v>0.04</v>
      </c>
      <c r="DA56" s="51">
        <v>0.04</v>
      </c>
      <c r="DB56" s="51">
        <v>0.04</v>
      </c>
      <c r="DC56" s="51">
        <v>0.03</v>
      </c>
      <c r="DD56" s="51">
        <v>0.02</v>
      </c>
      <c r="DE56" s="51">
        <v>0.02</v>
      </c>
      <c r="DF56" s="51">
        <v>0.02</v>
      </c>
      <c r="DG56" s="51">
        <v>0.03</v>
      </c>
      <c r="DH56" s="51">
        <v>0.03</v>
      </c>
      <c r="DI56" s="51">
        <v>0.03</v>
      </c>
      <c r="DJ56" s="51">
        <v>0.31</v>
      </c>
      <c r="DK56" s="51">
        <v>0.31</v>
      </c>
      <c r="DL56" s="52">
        <v>0.34</v>
      </c>
      <c r="DM56" s="52">
        <v>0.27</v>
      </c>
      <c r="DN56" s="52">
        <v>0.28000000000000003</v>
      </c>
      <c r="DO56" s="52">
        <v>0.31</v>
      </c>
      <c r="DP56" s="52">
        <v>0.31</v>
      </c>
      <c r="DQ56" s="52">
        <v>0.31</v>
      </c>
      <c r="DR56" s="52">
        <v>0.31</v>
      </c>
      <c r="DS56" s="52">
        <v>0.34</v>
      </c>
      <c r="DT56" s="52">
        <v>0.34</v>
      </c>
      <c r="DU56" s="52">
        <v>0.37</v>
      </c>
      <c r="DV56" s="52">
        <v>0.39</v>
      </c>
      <c r="DW56" s="52">
        <v>0.41</v>
      </c>
      <c r="DX56" s="52">
        <v>0.46</v>
      </c>
      <c r="DY56" s="52">
        <v>0.45</v>
      </c>
      <c r="DZ56" s="52">
        <v>0.45</v>
      </c>
      <c r="EA56" s="52">
        <v>0.48</v>
      </c>
      <c r="EB56" s="52">
        <v>0.49</v>
      </c>
      <c r="EC56" s="52">
        <v>0.45</v>
      </c>
      <c r="ED56" s="52">
        <v>0.45</v>
      </c>
      <c r="EE56" s="52">
        <v>0.42</v>
      </c>
      <c r="EF56" s="52">
        <v>0.45</v>
      </c>
      <c r="EG56" s="52">
        <v>0.5</v>
      </c>
      <c r="EH56" s="52">
        <v>0.5</v>
      </c>
      <c r="EI56" s="52">
        <v>0.5</v>
      </c>
      <c r="EJ56" s="52">
        <v>0.54</v>
      </c>
      <c r="EK56" s="52">
        <v>0.52</v>
      </c>
      <c r="EL56" s="52">
        <v>0.52</v>
      </c>
      <c r="EM56" s="52">
        <v>0.51</v>
      </c>
      <c r="EN56" s="52">
        <v>0.5</v>
      </c>
      <c r="EO56" s="52">
        <v>0.48</v>
      </c>
      <c r="EP56" s="52">
        <v>0.49</v>
      </c>
      <c r="EQ56" s="52">
        <v>0.49</v>
      </c>
      <c r="ER56" s="52">
        <v>0.46</v>
      </c>
      <c r="ES56" s="52">
        <v>0.46</v>
      </c>
      <c r="ET56" s="52">
        <v>0.45</v>
      </c>
      <c r="EU56" s="52">
        <v>0.42</v>
      </c>
      <c r="EV56" s="52">
        <v>0.4</v>
      </c>
      <c r="EW56" s="52">
        <v>0.42</v>
      </c>
      <c r="EX56" s="52">
        <v>0.39</v>
      </c>
      <c r="EY56" s="53">
        <v>0.4</v>
      </c>
      <c r="EZ56" s="53">
        <v>0.41</v>
      </c>
      <c r="FA56" s="53">
        <v>0.4</v>
      </c>
      <c r="FB56" s="53">
        <v>0.41</v>
      </c>
      <c r="FC56" s="53">
        <v>0.41</v>
      </c>
      <c r="FD56" s="53">
        <v>0.46</v>
      </c>
      <c r="FE56" s="53">
        <v>0.43</v>
      </c>
      <c r="FF56" s="53">
        <v>0.41</v>
      </c>
      <c r="FG56" s="53">
        <v>0.39</v>
      </c>
      <c r="FH56" s="53">
        <v>0.4</v>
      </c>
      <c r="FI56" s="53">
        <v>0.35</v>
      </c>
      <c r="FJ56" s="53">
        <v>0.28999999999999998</v>
      </c>
      <c r="FK56" s="53">
        <v>0.28999999999999998</v>
      </c>
      <c r="FL56" s="53">
        <v>0.3</v>
      </c>
      <c r="FM56" s="53">
        <v>0.26</v>
      </c>
      <c r="FN56" s="53">
        <v>0.26</v>
      </c>
      <c r="FO56" s="53">
        <v>0.28999999999999998</v>
      </c>
      <c r="FP56" s="53">
        <v>0.3</v>
      </c>
      <c r="FQ56" s="53">
        <v>0.32</v>
      </c>
      <c r="FR56" s="53">
        <v>0.31</v>
      </c>
      <c r="FS56" s="53">
        <v>0.3</v>
      </c>
      <c r="FT56" s="53">
        <v>0.3</v>
      </c>
      <c r="FU56" s="53">
        <v>0.33</v>
      </c>
      <c r="FV56" s="53">
        <v>0.31</v>
      </c>
      <c r="FW56" s="53">
        <v>0.32</v>
      </c>
      <c r="FX56" s="53">
        <v>0.32</v>
      </c>
      <c r="FY56" s="53">
        <v>0.32</v>
      </c>
      <c r="FZ56" s="53">
        <v>0.32</v>
      </c>
      <c r="GA56" s="53">
        <v>0.32</v>
      </c>
      <c r="GB56" s="53">
        <v>0.31</v>
      </c>
      <c r="GC56" s="53">
        <v>0.33</v>
      </c>
      <c r="GD56" s="53">
        <v>0.28000000000000003</v>
      </c>
      <c r="GE56" s="53">
        <v>0.28999999999999998</v>
      </c>
      <c r="GF56" s="53">
        <v>0.28000000000000003</v>
      </c>
      <c r="GG56" s="53">
        <v>0.27</v>
      </c>
      <c r="GH56" s="53">
        <v>0.26</v>
      </c>
      <c r="GI56" s="53">
        <v>0.24</v>
      </c>
      <c r="GJ56" s="53">
        <v>0.25</v>
      </c>
      <c r="GK56" s="53">
        <v>0.25</v>
      </c>
      <c r="GL56" s="53">
        <v>0.27</v>
      </c>
      <c r="GM56" s="54">
        <v>0.297816065275324</v>
      </c>
      <c r="GN56" s="54">
        <v>0.31606706755340402</v>
      </c>
      <c r="GO56" s="54">
        <v>0.30241810275778902</v>
      </c>
      <c r="GP56" s="54">
        <v>0.289823489817641</v>
      </c>
      <c r="GQ56" s="54">
        <v>0.27596766084285002</v>
      </c>
      <c r="GR56" s="54">
        <v>0.29548755283883998</v>
      </c>
      <c r="GS56" s="54">
        <v>0.30443159745325399</v>
      </c>
      <c r="GT56" s="54">
        <v>0.31152069963017298</v>
      </c>
      <c r="GU56" s="54">
        <v>0.31899904079666103</v>
      </c>
      <c r="GV56" s="54">
        <v>0.324513540039644</v>
      </c>
      <c r="GW56" s="54">
        <v>0.283061004306632</v>
      </c>
      <c r="GX56" s="54">
        <v>0.29173255591907998</v>
      </c>
      <c r="GY56" s="54">
        <v>0.282863845426988</v>
      </c>
      <c r="GZ56" s="54">
        <v>0.28374747754482499</v>
      </c>
      <c r="HA56" s="54">
        <v>0.29121031844512002</v>
      </c>
      <c r="HB56" s="54">
        <v>0.29540126740152001</v>
      </c>
      <c r="HC56" s="54">
        <v>0.29381921682494999</v>
      </c>
      <c r="HD56" s="54">
        <v>0.29710339826834498</v>
      </c>
      <c r="HE56" s="54">
        <v>0.28923751116906599</v>
      </c>
      <c r="HF56" s="54">
        <v>0.291069020169895</v>
      </c>
      <c r="HG56" s="54">
        <v>0.28810979893215399</v>
      </c>
      <c r="HH56" s="54">
        <v>0.28524417616515402</v>
      </c>
      <c r="HI56" s="54">
        <v>0.27549592974610598</v>
      </c>
      <c r="HJ56" s="54">
        <v>0.29778077383677998</v>
      </c>
      <c r="HK56" s="54">
        <v>0.28934885939634902</v>
      </c>
      <c r="HL56" s="54">
        <v>0.29339935598917599</v>
      </c>
      <c r="HM56" s="54">
        <v>0.28041779686552798</v>
      </c>
      <c r="HN56" s="54">
        <v>0.26565643126209898</v>
      </c>
      <c r="HO56" s="54">
        <v>0.26277189913869697</v>
      </c>
      <c r="HP56" s="54">
        <v>0.23388054984298901</v>
      </c>
      <c r="HQ56" s="54">
        <v>0.23810197994499499</v>
      </c>
      <c r="HR56" s="54">
        <v>0.24168130880635899</v>
      </c>
      <c r="HS56" s="54">
        <v>0.23557620517391001</v>
      </c>
      <c r="HT56" s="54">
        <v>0.25031864198792297</v>
      </c>
      <c r="HU56" s="54">
        <v>0.281792142611069</v>
      </c>
      <c r="HV56" s="54">
        <v>0.30013265866134498</v>
      </c>
      <c r="HW56" s="54">
        <v>0.29781507484380798</v>
      </c>
      <c r="HX56" s="54">
        <v>0.26259551787457902</v>
      </c>
      <c r="HY56" s="54">
        <v>0.26301291020884998</v>
      </c>
      <c r="HZ56" s="54">
        <v>0.255330288189282</v>
      </c>
      <c r="IA56" s="54">
        <v>0.25992889573349898</v>
      </c>
      <c r="IB56" s="54">
        <v>0.25695426247223602</v>
      </c>
      <c r="IC56" s="54">
        <v>0.26023717292665</v>
      </c>
      <c r="ID56" s="54">
        <v>0.259861233558769</v>
      </c>
      <c r="IE56" s="54">
        <v>0.24592892457316201</v>
      </c>
      <c r="IF56" s="54">
        <v>0.24820013086020401</v>
      </c>
      <c r="IG56" s="54">
        <v>0.231183793012365</v>
      </c>
      <c r="IH56" s="54">
        <v>0.24276021622271099</v>
      </c>
      <c r="II56" s="54">
        <v>0.23782251773385599</v>
      </c>
      <c r="IJ56" s="54">
        <v>0.22438054985847</v>
      </c>
      <c r="IK56" s="54">
        <v>0.18956092985154699</v>
      </c>
      <c r="IL56" s="54">
        <v>0.19250785575792101</v>
      </c>
      <c r="IM56" s="54">
        <v>0.18144811596258401</v>
      </c>
      <c r="IN56" s="54">
        <v>0.18175294630038299</v>
      </c>
      <c r="IO56" s="54">
        <v>0.17973127702298899</v>
      </c>
      <c r="IP56" s="54">
        <v>0.175555453721257</v>
      </c>
      <c r="IQ56" s="54">
        <v>0.158484768083447</v>
      </c>
      <c r="IR56" s="54">
        <v>0.17727843727345599</v>
      </c>
      <c r="IS56" s="54">
        <v>0.180116895004031</v>
      </c>
      <c r="IT56" s="54">
        <v>0.18304048674472001</v>
      </c>
      <c r="IU56" s="54">
        <v>0.17696780354967001</v>
      </c>
      <c r="IV56" s="54">
        <v>0.17366227817572399</v>
      </c>
      <c r="IW56" s="54">
        <v>0.160878092915614</v>
      </c>
      <c r="IX56" s="54">
        <v>0.15235314488780399</v>
      </c>
      <c r="IY56" s="55">
        <v>0.150241136858945</v>
      </c>
      <c r="IZ56" s="55">
        <v>0.137293414983571</v>
      </c>
      <c r="JA56" s="55">
        <v>0.13191204335732501</v>
      </c>
      <c r="JB56" s="58" t="str">
        <f t="shared" si="54"/>
        <v>Indonesia</v>
      </c>
    </row>
    <row r="57" spans="1:262" x14ac:dyDescent="0.25">
      <c r="A57" s="48" t="s">
        <v>506</v>
      </c>
      <c r="B57" s="49">
        <v>0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  <c r="Q57" s="49">
        <v>0</v>
      </c>
      <c r="R57" s="49">
        <v>0</v>
      </c>
      <c r="S57" s="49">
        <v>0</v>
      </c>
      <c r="T57" s="49">
        <v>0</v>
      </c>
      <c r="U57" s="49">
        <v>0</v>
      </c>
      <c r="V57" s="49">
        <v>0</v>
      </c>
      <c r="W57" s="49">
        <v>0</v>
      </c>
      <c r="X57" s="49">
        <v>0</v>
      </c>
      <c r="Y57" s="49">
        <v>0</v>
      </c>
      <c r="Z57" s="49">
        <v>0</v>
      </c>
      <c r="AA57" s="49">
        <v>0</v>
      </c>
      <c r="AB57" s="49">
        <v>0</v>
      </c>
      <c r="AC57" s="49">
        <v>0</v>
      </c>
      <c r="AD57" s="49">
        <v>0</v>
      </c>
      <c r="AE57" s="49">
        <v>0</v>
      </c>
      <c r="AF57" s="49">
        <v>0</v>
      </c>
      <c r="AG57" s="49">
        <v>0</v>
      </c>
      <c r="AH57" s="49">
        <v>0</v>
      </c>
      <c r="AI57" s="49">
        <v>0</v>
      </c>
      <c r="AJ57" s="49">
        <v>0</v>
      </c>
      <c r="AK57" s="49">
        <v>0</v>
      </c>
      <c r="AL57" s="50">
        <v>0</v>
      </c>
      <c r="AM57" s="50">
        <v>0</v>
      </c>
      <c r="AN57" s="50">
        <v>0</v>
      </c>
      <c r="AO57" s="50">
        <v>0</v>
      </c>
      <c r="AP57" s="50">
        <v>0</v>
      </c>
      <c r="AQ57" s="50">
        <v>0</v>
      </c>
      <c r="AR57" s="50">
        <v>0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0">
        <v>0</v>
      </c>
      <c r="AY57" s="50">
        <v>0</v>
      </c>
      <c r="AZ57" s="50">
        <v>0</v>
      </c>
      <c r="BA57" s="50">
        <v>0</v>
      </c>
      <c r="BB57" s="50">
        <v>0</v>
      </c>
      <c r="BC57" s="50">
        <v>0</v>
      </c>
      <c r="BD57" s="50">
        <v>0</v>
      </c>
      <c r="BE57" s="50">
        <v>0</v>
      </c>
      <c r="BF57" s="50">
        <v>0</v>
      </c>
      <c r="BG57" s="50">
        <v>0</v>
      </c>
      <c r="BH57" s="50">
        <v>0</v>
      </c>
      <c r="BI57" s="50">
        <v>0</v>
      </c>
      <c r="BJ57" s="50">
        <v>0</v>
      </c>
      <c r="BK57" s="50">
        <v>0</v>
      </c>
      <c r="BL57" s="50">
        <v>0</v>
      </c>
      <c r="BM57" s="50">
        <v>0</v>
      </c>
      <c r="BN57" s="50">
        <v>0</v>
      </c>
      <c r="BO57" s="50">
        <v>0</v>
      </c>
      <c r="BP57" s="50">
        <v>0</v>
      </c>
      <c r="BQ57" s="50">
        <v>0</v>
      </c>
      <c r="BR57" s="50">
        <v>0</v>
      </c>
      <c r="BS57" s="50">
        <v>0</v>
      </c>
      <c r="BT57" s="50">
        <v>0</v>
      </c>
      <c r="BU57" s="50">
        <v>0</v>
      </c>
      <c r="BV57" s="50">
        <v>0</v>
      </c>
      <c r="BW57" s="50">
        <v>0</v>
      </c>
      <c r="BX57" s="50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51">
        <v>0</v>
      </c>
      <c r="CI57" s="51">
        <v>0</v>
      </c>
      <c r="CJ57" s="51">
        <v>0</v>
      </c>
      <c r="CK57" s="51">
        <v>0</v>
      </c>
      <c r="CL57" s="51">
        <v>0</v>
      </c>
      <c r="CM57" s="51">
        <v>0</v>
      </c>
      <c r="CN57" s="51">
        <v>0</v>
      </c>
      <c r="CO57" s="51">
        <v>0</v>
      </c>
      <c r="CP57" s="51">
        <v>0</v>
      </c>
      <c r="CQ57" s="51">
        <v>0</v>
      </c>
      <c r="CR57" s="51">
        <v>0</v>
      </c>
      <c r="CS57" s="51">
        <v>0</v>
      </c>
      <c r="CT57" s="51">
        <v>0</v>
      </c>
      <c r="CU57" s="51">
        <v>0</v>
      </c>
      <c r="CV57" s="51">
        <v>0</v>
      </c>
      <c r="CW57" s="51">
        <v>0</v>
      </c>
      <c r="CX57" s="51">
        <v>0</v>
      </c>
      <c r="CY57" s="51">
        <v>0</v>
      </c>
      <c r="CZ57" s="51">
        <v>0</v>
      </c>
      <c r="DA57" s="51">
        <v>0</v>
      </c>
      <c r="DB57" s="51">
        <v>0</v>
      </c>
      <c r="DC57" s="51">
        <v>0</v>
      </c>
      <c r="DD57" s="51">
        <v>0</v>
      </c>
      <c r="DE57" s="51">
        <v>0</v>
      </c>
      <c r="DF57" s="51">
        <v>0</v>
      </c>
      <c r="DG57" s="51">
        <v>0</v>
      </c>
      <c r="DH57" s="51">
        <v>0</v>
      </c>
      <c r="DI57" s="51">
        <v>0</v>
      </c>
      <c r="DJ57" s="51">
        <v>0.08</v>
      </c>
      <c r="DK57" s="51">
        <v>0.06</v>
      </c>
      <c r="DL57" s="52">
        <v>7.0000000000000007E-2</v>
      </c>
      <c r="DM57" s="52">
        <v>0</v>
      </c>
      <c r="DN57" s="52">
        <v>0</v>
      </c>
      <c r="DO57" s="52">
        <v>0</v>
      </c>
      <c r="DP57" s="52">
        <v>0</v>
      </c>
      <c r="DQ57" s="52">
        <v>0</v>
      </c>
      <c r="DR57" s="52">
        <v>0</v>
      </c>
      <c r="DS57" s="52">
        <v>0</v>
      </c>
      <c r="DT57" s="52">
        <v>0</v>
      </c>
      <c r="DU57" s="52">
        <v>0</v>
      </c>
      <c r="DV57" s="52">
        <v>0</v>
      </c>
      <c r="DW57" s="52">
        <v>0</v>
      </c>
      <c r="DX57" s="52">
        <v>0</v>
      </c>
      <c r="DY57" s="52">
        <v>0</v>
      </c>
      <c r="DZ57" s="52">
        <v>0</v>
      </c>
      <c r="EA57" s="52">
        <v>0</v>
      </c>
      <c r="EB57" s="52">
        <v>0</v>
      </c>
      <c r="EC57" s="52">
        <v>0</v>
      </c>
      <c r="ED57" s="52">
        <v>0</v>
      </c>
      <c r="EE57" s="52">
        <v>0</v>
      </c>
      <c r="EF57" s="52">
        <v>0</v>
      </c>
      <c r="EG57" s="52">
        <v>0</v>
      </c>
      <c r="EH57" s="52">
        <v>0</v>
      </c>
      <c r="EI57" s="52">
        <v>0</v>
      </c>
      <c r="EJ57" s="52">
        <v>0</v>
      </c>
      <c r="EK57" s="52">
        <v>0</v>
      </c>
      <c r="EL57" s="52">
        <v>0</v>
      </c>
      <c r="EM57" s="52">
        <v>0</v>
      </c>
      <c r="EN57" s="52">
        <v>0</v>
      </c>
      <c r="EO57" s="52">
        <v>0</v>
      </c>
      <c r="EP57" s="52">
        <v>0</v>
      </c>
      <c r="EQ57" s="52">
        <v>0</v>
      </c>
      <c r="ER57" s="52">
        <v>0</v>
      </c>
      <c r="ES57" s="52">
        <v>0</v>
      </c>
      <c r="ET57" s="52">
        <v>0</v>
      </c>
      <c r="EU57" s="52">
        <v>0</v>
      </c>
      <c r="EV57" s="52">
        <v>0</v>
      </c>
      <c r="EW57" s="52">
        <v>0</v>
      </c>
      <c r="EX57" s="52">
        <v>0</v>
      </c>
      <c r="EY57" s="53">
        <v>0</v>
      </c>
      <c r="EZ57" s="53">
        <v>0</v>
      </c>
      <c r="FA57" s="53">
        <v>0</v>
      </c>
      <c r="FB57" s="53">
        <v>0</v>
      </c>
      <c r="FC57" s="53">
        <v>0</v>
      </c>
      <c r="FD57" s="53">
        <v>0</v>
      </c>
      <c r="FE57" s="53">
        <v>0</v>
      </c>
      <c r="FF57" s="53">
        <v>0</v>
      </c>
      <c r="FG57" s="53">
        <v>0</v>
      </c>
      <c r="FH57" s="53">
        <v>0</v>
      </c>
      <c r="FI57" s="53">
        <v>0</v>
      </c>
      <c r="FJ57" s="53">
        <v>0</v>
      </c>
      <c r="FK57" s="53">
        <v>0</v>
      </c>
      <c r="FL57" s="53">
        <v>0</v>
      </c>
      <c r="FM57" s="53">
        <v>0</v>
      </c>
      <c r="FN57" s="53">
        <v>0</v>
      </c>
      <c r="FO57" s="53">
        <v>0</v>
      </c>
      <c r="FP57" s="53">
        <v>0</v>
      </c>
      <c r="FQ57" s="53">
        <v>0</v>
      </c>
      <c r="FR57" s="53">
        <v>0</v>
      </c>
      <c r="FS57" s="53">
        <v>0</v>
      </c>
      <c r="FT57" s="53">
        <v>0</v>
      </c>
      <c r="FU57" s="53">
        <v>0</v>
      </c>
      <c r="FV57" s="53">
        <v>0</v>
      </c>
      <c r="FW57" s="53">
        <v>0</v>
      </c>
      <c r="FX57" s="53">
        <v>0</v>
      </c>
      <c r="FY57" s="53">
        <v>0</v>
      </c>
      <c r="FZ57" s="53">
        <v>0</v>
      </c>
      <c r="GA57" s="53">
        <v>0</v>
      </c>
      <c r="GB57" s="53">
        <v>0</v>
      </c>
      <c r="GC57" s="53">
        <v>0</v>
      </c>
      <c r="GD57" s="53">
        <v>0</v>
      </c>
      <c r="GE57" s="53">
        <v>0</v>
      </c>
      <c r="GF57" s="53">
        <v>0</v>
      </c>
      <c r="GG57" s="53">
        <v>0</v>
      </c>
      <c r="GH57" s="53">
        <v>0</v>
      </c>
      <c r="GI57" s="53">
        <v>0</v>
      </c>
      <c r="GJ57" s="53">
        <v>0</v>
      </c>
      <c r="GK57" s="53">
        <v>0</v>
      </c>
      <c r="GL57" s="53">
        <v>0</v>
      </c>
      <c r="GM57" s="54">
        <v>0</v>
      </c>
      <c r="GN57" s="54">
        <v>0</v>
      </c>
      <c r="GO57" s="54">
        <v>0</v>
      </c>
      <c r="GP57" s="54">
        <v>0</v>
      </c>
      <c r="GQ57" s="54">
        <v>0</v>
      </c>
      <c r="GR57" s="54">
        <v>0</v>
      </c>
      <c r="GS57" s="54">
        <v>0</v>
      </c>
      <c r="GT57" s="54">
        <v>0</v>
      </c>
      <c r="GU57" s="54">
        <v>0</v>
      </c>
      <c r="GV57" s="54">
        <v>0</v>
      </c>
      <c r="GW57" s="54">
        <v>0</v>
      </c>
      <c r="GX57" s="54">
        <v>0</v>
      </c>
      <c r="GY57" s="54">
        <v>0</v>
      </c>
      <c r="GZ57" s="54">
        <v>0</v>
      </c>
      <c r="HA57" s="54">
        <v>0</v>
      </c>
      <c r="HB57" s="54">
        <v>0</v>
      </c>
      <c r="HC57" s="54">
        <v>0</v>
      </c>
      <c r="HD57" s="54">
        <v>2.50653285851298E-2</v>
      </c>
      <c r="HE57" s="54">
        <v>3.0056656482411501E-2</v>
      </c>
      <c r="HF57" s="54">
        <v>2.69315297151176E-2</v>
      </c>
      <c r="HG57" s="54">
        <v>2.6437251661617599E-2</v>
      </c>
      <c r="HH57" s="54">
        <v>2.4033785331986399E-2</v>
      </c>
      <c r="HI57" s="54">
        <v>2.6904276245460799E-2</v>
      </c>
      <c r="HJ57" s="54">
        <v>3.0634298772627001E-2</v>
      </c>
      <c r="HK57" s="54">
        <v>3.5638742449360501E-2</v>
      </c>
      <c r="HL57" s="54">
        <v>3.73133882556521E-2</v>
      </c>
      <c r="HM57" s="54">
        <v>3.4896044013413702E-2</v>
      </c>
      <c r="HN57" s="54">
        <v>3.2932809645909299E-2</v>
      </c>
      <c r="HO57" s="54">
        <v>2.81670364510897E-2</v>
      </c>
      <c r="HP57" s="54">
        <v>2.91244181530451E-2</v>
      </c>
      <c r="HQ57" s="54">
        <v>3.2425224260610098E-2</v>
      </c>
      <c r="HR57" s="54">
        <v>3.21014776331335E-2</v>
      </c>
      <c r="HS57" s="54">
        <v>3.1797481762504298E-2</v>
      </c>
      <c r="HT57" s="54">
        <v>3.2575681342770398E-2</v>
      </c>
      <c r="HU57" s="54">
        <v>3.4739528821015102E-2</v>
      </c>
      <c r="HV57" s="54">
        <v>3.1209346106775199E-2</v>
      </c>
      <c r="HW57" s="54">
        <v>3.5968470594760098E-2</v>
      </c>
      <c r="HX57" s="54">
        <v>4.43125184116741E-2</v>
      </c>
      <c r="HY57" s="54">
        <v>4.8454236117561299E-2</v>
      </c>
      <c r="HZ57" s="54">
        <v>4.4588017010638498E-2</v>
      </c>
      <c r="IA57" s="54">
        <v>6.3923270244125904E-2</v>
      </c>
      <c r="IB57" s="54">
        <v>7.8832432225381804E-2</v>
      </c>
      <c r="IC57" s="54">
        <v>8.6454620192810194E-2</v>
      </c>
      <c r="ID57" s="54">
        <v>6.8223417382843501E-2</v>
      </c>
      <c r="IE57" s="54">
        <v>6.4967237273468495E-2</v>
      </c>
      <c r="IF57" s="54">
        <v>5.9499844941920302E-2</v>
      </c>
      <c r="IG57" s="54">
        <v>6.1377426929513097E-2</v>
      </c>
      <c r="IH57" s="54">
        <v>6.1108976800466799E-2</v>
      </c>
      <c r="II57" s="54">
        <v>6.8803358579734603E-2</v>
      </c>
      <c r="IJ57" s="54">
        <v>6.8483782167149301E-2</v>
      </c>
      <c r="IK57" s="54">
        <v>6.1257069941351598E-2</v>
      </c>
      <c r="IL57" s="54">
        <v>6.4585308948818698E-2</v>
      </c>
      <c r="IM57" s="54">
        <v>8.2974074701172601E-2</v>
      </c>
      <c r="IN57" s="54">
        <v>9.38821656455779E-2</v>
      </c>
      <c r="IO57" s="54">
        <v>0.101837673885317</v>
      </c>
      <c r="IP57" s="54">
        <v>9.9681580848262702E-2</v>
      </c>
      <c r="IQ57" s="54">
        <v>9.5253938686907902E-2</v>
      </c>
      <c r="IR57" s="54">
        <v>0.11015199073543699</v>
      </c>
      <c r="IS57" s="54">
        <v>0.123552894689301</v>
      </c>
      <c r="IT57" s="54">
        <v>0.127993428490669</v>
      </c>
      <c r="IU57" s="54">
        <v>0.136318821666606</v>
      </c>
      <c r="IV57" s="54">
        <v>0.122772900636736</v>
      </c>
      <c r="IW57" s="54">
        <v>0.10776092471554501</v>
      </c>
      <c r="IX57" s="54">
        <v>0.110316953108819</v>
      </c>
      <c r="IY57" s="55">
        <v>9.3972059063609004E-2</v>
      </c>
      <c r="IZ57" s="55">
        <v>0.107032423544713</v>
      </c>
      <c r="JA57" s="55">
        <v>0.107070340226745</v>
      </c>
      <c r="JB57" s="58" t="str">
        <f t="shared" si="54"/>
        <v>Argentina</v>
      </c>
    </row>
    <row r="58" spans="1:262" x14ac:dyDescent="0.25">
      <c r="A58" s="48" t="s">
        <v>507</v>
      </c>
      <c r="B58" s="49">
        <v>0.02</v>
      </c>
      <c r="C58" s="49">
        <v>0.02</v>
      </c>
      <c r="D58" s="49">
        <v>0.02</v>
      </c>
      <c r="E58" s="49">
        <v>0.02</v>
      </c>
      <c r="F58" s="49">
        <v>0.01</v>
      </c>
      <c r="G58" s="49">
        <v>0.01</v>
      </c>
      <c r="H58" s="49">
        <v>0.01</v>
      </c>
      <c r="I58" s="49">
        <v>0.01</v>
      </c>
      <c r="J58" s="49">
        <v>0.01</v>
      </c>
      <c r="K58" s="49">
        <v>0.01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0</v>
      </c>
      <c r="AI58" s="49">
        <v>0</v>
      </c>
      <c r="AJ58" s="49">
        <v>0</v>
      </c>
      <c r="AK58" s="49">
        <v>0</v>
      </c>
      <c r="AL58" s="50">
        <v>0</v>
      </c>
      <c r="AM58" s="50">
        <v>0.01</v>
      </c>
      <c r="AN58" s="50">
        <v>0.01</v>
      </c>
      <c r="AO58" s="50">
        <v>0.01</v>
      </c>
      <c r="AP58" s="50">
        <v>0.01</v>
      </c>
      <c r="AQ58" s="50">
        <v>0.01</v>
      </c>
      <c r="AR58" s="50">
        <v>0.01</v>
      </c>
      <c r="AS58" s="50">
        <v>0.01</v>
      </c>
      <c r="AT58" s="50">
        <v>0.01</v>
      </c>
      <c r="AU58" s="50">
        <v>0.01</v>
      </c>
      <c r="AV58" s="50">
        <v>0.01</v>
      </c>
      <c r="AW58" s="50">
        <v>0.01</v>
      </c>
      <c r="AX58" s="50">
        <v>0.01</v>
      </c>
      <c r="AY58" s="50">
        <v>0.01</v>
      </c>
      <c r="AZ58" s="50">
        <v>0.01</v>
      </c>
      <c r="BA58" s="50">
        <v>0.02</v>
      </c>
      <c r="BB58" s="50">
        <v>0.02</v>
      </c>
      <c r="BC58" s="50">
        <v>0.02</v>
      </c>
      <c r="BD58" s="50">
        <v>0.02</v>
      </c>
      <c r="BE58" s="50">
        <v>0.03</v>
      </c>
      <c r="BF58" s="50">
        <v>0.04</v>
      </c>
      <c r="BG58" s="50">
        <v>0.04</v>
      </c>
      <c r="BH58" s="50">
        <v>0.05</v>
      </c>
      <c r="BI58" s="50">
        <v>0.06</v>
      </c>
      <c r="BJ58" s="50">
        <v>0.05</v>
      </c>
      <c r="BK58" s="50">
        <v>0.05</v>
      </c>
      <c r="BL58" s="50">
        <v>0.06</v>
      </c>
      <c r="BM58" s="50">
        <v>0.04</v>
      </c>
      <c r="BN58" s="50">
        <v>0.03</v>
      </c>
      <c r="BO58" s="50">
        <v>0.04</v>
      </c>
      <c r="BP58" s="50">
        <v>0.04</v>
      </c>
      <c r="BQ58" s="50">
        <v>0.04</v>
      </c>
      <c r="BR58" s="50">
        <v>0.04</v>
      </c>
      <c r="BS58" s="50">
        <v>0.04</v>
      </c>
      <c r="BT58" s="50">
        <v>0.04</v>
      </c>
      <c r="BU58" s="50">
        <v>0.04</v>
      </c>
      <c r="BV58" s="50">
        <v>0.04</v>
      </c>
      <c r="BW58" s="50">
        <v>0.05</v>
      </c>
      <c r="BX58" s="50">
        <v>0.05</v>
      </c>
      <c r="BY58" s="51">
        <v>0.05</v>
      </c>
      <c r="BZ58" s="51">
        <v>0.05</v>
      </c>
      <c r="CA58" s="51">
        <v>0.05</v>
      </c>
      <c r="CB58" s="51">
        <v>0.05</v>
      </c>
      <c r="CC58" s="51">
        <v>0.05</v>
      </c>
      <c r="CD58" s="51">
        <v>0.05</v>
      </c>
      <c r="CE58" s="51">
        <v>0.05</v>
      </c>
      <c r="CF58" s="51">
        <v>0.06</v>
      </c>
      <c r="CG58" s="51">
        <v>0.06</v>
      </c>
      <c r="CH58" s="51">
        <v>0.06</v>
      </c>
      <c r="CI58" s="51">
        <v>0.06</v>
      </c>
      <c r="CJ58" s="51">
        <v>7.0000000000000007E-2</v>
      </c>
      <c r="CK58" s="51">
        <v>7.0000000000000007E-2</v>
      </c>
      <c r="CL58" s="51">
        <v>7.0000000000000007E-2</v>
      </c>
      <c r="CM58" s="51">
        <v>7.0000000000000007E-2</v>
      </c>
      <c r="CN58" s="51">
        <v>0.08</v>
      </c>
      <c r="CO58" s="51">
        <v>0.08</v>
      </c>
      <c r="CP58" s="51">
        <v>0.08</v>
      </c>
      <c r="CQ58" s="51">
        <v>0.09</v>
      </c>
      <c r="CR58" s="51">
        <v>0.09</v>
      </c>
      <c r="CS58" s="51">
        <v>0.08</v>
      </c>
      <c r="CT58" s="51">
        <v>0.09</v>
      </c>
      <c r="CU58" s="51">
        <v>0.08</v>
      </c>
      <c r="CV58" s="51">
        <v>0.09</v>
      </c>
      <c r="CW58" s="51">
        <v>0.1</v>
      </c>
      <c r="CX58" s="51">
        <v>0.1</v>
      </c>
      <c r="CY58" s="51">
        <v>0.11</v>
      </c>
      <c r="CZ58" s="51">
        <v>0.11</v>
      </c>
      <c r="DA58" s="51">
        <v>0.1</v>
      </c>
      <c r="DB58" s="51">
        <v>0.09</v>
      </c>
      <c r="DC58" s="51">
        <v>0.06</v>
      </c>
      <c r="DD58" s="51">
        <v>0.04</v>
      </c>
      <c r="DE58" s="51">
        <v>0.04</v>
      </c>
      <c r="DF58" s="51">
        <v>0.04</v>
      </c>
      <c r="DG58" s="51">
        <v>0.04</v>
      </c>
      <c r="DH58" s="51">
        <v>0.04</v>
      </c>
      <c r="DI58" s="51">
        <v>0.04</v>
      </c>
      <c r="DJ58" s="51">
        <v>0.23</v>
      </c>
      <c r="DK58" s="51">
        <v>0.24</v>
      </c>
      <c r="DL58" s="52">
        <v>0.27</v>
      </c>
      <c r="DM58" s="52">
        <v>0.22</v>
      </c>
      <c r="DN58" s="52">
        <v>0.22</v>
      </c>
      <c r="DO58" s="52">
        <v>0.23</v>
      </c>
      <c r="DP58" s="52">
        <v>0.22</v>
      </c>
      <c r="DQ58" s="52">
        <v>0.22</v>
      </c>
      <c r="DR58" s="52">
        <v>0.27</v>
      </c>
      <c r="DS58" s="52">
        <v>0.25</v>
      </c>
      <c r="DT58" s="52">
        <v>0.26</v>
      </c>
      <c r="DU58" s="52">
        <v>0.27</v>
      </c>
      <c r="DV58" s="52">
        <v>0.24</v>
      </c>
      <c r="DW58" s="52">
        <v>0.22</v>
      </c>
      <c r="DX58" s="52">
        <v>0.22</v>
      </c>
      <c r="DY58" s="52">
        <v>0.23</v>
      </c>
      <c r="DZ58" s="52">
        <v>0.23</v>
      </c>
      <c r="EA58" s="52">
        <v>0.23</v>
      </c>
      <c r="EB58" s="52">
        <v>0.22</v>
      </c>
      <c r="EC58" s="52">
        <v>0.21</v>
      </c>
      <c r="ED58" s="52">
        <v>0.21</v>
      </c>
      <c r="EE58" s="52">
        <v>0.2</v>
      </c>
      <c r="EF58" s="52">
        <v>0.19</v>
      </c>
      <c r="EG58" s="52">
        <v>0.2</v>
      </c>
      <c r="EH58" s="52">
        <v>0.19</v>
      </c>
      <c r="EI58" s="52">
        <v>0.19</v>
      </c>
      <c r="EJ58" s="52">
        <v>0.2</v>
      </c>
      <c r="EK58" s="52">
        <v>0.18</v>
      </c>
      <c r="EL58" s="52">
        <v>0.17</v>
      </c>
      <c r="EM58" s="52">
        <v>0.15</v>
      </c>
      <c r="EN58" s="52">
        <v>0.16</v>
      </c>
      <c r="EO58" s="52">
        <v>0.15</v>
      </c>
      <c r="EP58" s="52">
        <v>0.15</v>
      </c>
      <c r="EQ58" s="52">
        <v>0.14000000000000001</v>
      </c>
      <c r="ER58" s="52">
        <v>0.14000000000000001</v>
      </c>
      <c r="ES58" s="52">
        <v>0.15</v>
      </c>
      <c r="ET58" s="52">
        <v>0.15</v>
      </c>
      <c r="EU58" s="52">
        <v>0.14000000000000001</v>
      </c>
      <c r="EV58" s="52">
        <v>0.14000000000000001</v>
      </c>
      <c r="EW58" s="52">
        <v>0.15</v>
      </c>
      <c r="EX58" s="52">
        <v>0.15</v>
      </c>
      <c r="EY58" s="53">
        <v>0.16</v>
      </c>
      <c r="EZ58" s="53">
        <v>0.16</v>
      </c>
      <c r="FA58" s="53">
        <v>0.16</v>
      </c>
      <c r="FB58" s="53">
        <v>0.16</v>
      </c>
      <c r="FC58" s="53">
        <v>0.16</v>
      </c>
      <c r="FD58" s="53">
        <v>0.16</v>
      </c>
      <c r="FE58" s="53">
        <v>0.15</v>
      </c>
      <c r="FF58" s="53">
        <v>0.15</v>
      </c>
      <c r="FG58" s="53">
        <v>0.15</v>
      </c>
      <c r="FH58" s="53">
        <v>0.14000000000000001</v>
      </c>
      <c r="FI58" s="53">
        <v>0.15</v>
      </c>
      <c r="FJ58" s="53">
        <v>0.15</v>
      </c>
      <c r="FK58" s="53">
        <v>0.15</v>
      </c>
      <c r="FL58" s="53">
        <v>0.15</v>
      </c>
      <c r="FM58" s="53">
        <v>0.15</v>
      </c>
      <c r="FN58" s="53">
        <v>0.15</v>
      </c>
      <c r="FO58" s="53">
        <v>0.16</v>
      </c>
      <c r="FP58" s="53">
        <v>0.16</v>
      </c>
      <c r="FQ58" s="53">
        <v>0.16</v>
      </c>
      <c r="FR58" s="53">
        <v>0.16</v>
      </c>
      <c r="FS58" s="53">
        <v>0.15</v>
      </c>
      <c r="FT58" s="53">
        <v>0.15</v>
      </c>
      <c r="FU58" s="53">
        <v>0.15</v>
      </c>
      <c r="FV58" s="53">
        <v>0.15</v>
      </c>
      <c r="FW58" s="53">
        <v>0.14000000000000001</v>
      </c>
      <c r="FX58" s="53">
        <v>0.14000000000000001</v>
      </c>
      <c r="FY58" s="53">
        <v>0.14000000000000001</v>
      </c>
      <c r="FZ58" s="53">
        <v>0.14000000000000001</v>
      </c>
      <c r="GA58" s="53">
        <v>0.13</v>
      </c>
      <c r="GB58" s="53">
        <v>0.13</v>
      </c>
      <c r="GC58" s="53">
        <v>0.11</v>
      </c>
      <c r="GD58" s="53">
        <v>0.1</v>
      </c>
      <c r="GE58" s="53">
        <v>0.1</v>
      </c>
      <c r="GF58" s="53">
        <v>0.1</v>
      </c>
      <c r="GG58" s="53">
        <v>0.09</v>
      </c>
      <c r="GH58" s="53">
        <v>0.1</v>
      </c>
      <c r="GI58" s="53">
        <v>0.1</v>
      </c>
      <c r="GJ58" s="53">
        <v>0.09</v>
      </c>
      <c r="GK58" s="53">
        <v>0.09</v>
      </c>
      <c r="GL58" s="53">
        <v>0.08</v>
      </c>
      <c r="GM58" s="54">
        <v>7.6249174966772595E-2</v>
      </c>
      <c r="GN58" s="54">
        <v>7.8575964918872795E-2</v>
      </c>
      <c r="GO58" s="54">
        <v>8.1684580772512103E-2</v>
      </c>
      <c r="GP58" s="54">
        <v>7.7130982966209197E-2</v>
      </c>
      <c r="GQ58" s="54">
        <v>6.7264675625168593E-2</v>
      </c>
      <c r="GR58" s="54">
        <v>5.7783023499664798E-2</v>
      </c>
      <c r="GS58" s="54">
        <v>5.61575364713515E-2</v>
      </c>
      <c r="GT58" s="54">
        <v>5.7602875224504503E-2</v>
      </c>
      <c r="GU58" s="54">
        <v>9.0124015191075699E-2</v>
      </c>
      <c r="GV58" s="54">
        <v>9.0317713215991399E-2</v>
      </c>
      <c r="GW58" s="54">
        <v>9.2218824043673403E-2</v>
      </c>
      <c r="GX58" s="54">
        <v>9.2278884596954797E-2</v>
      </c>
      <c r="GY58" s="54">
        <v>8.9958673226493105E-2</v>
      </c>
      <c r="GZ58" s="54">
        <v>9.4280375646240797E-2</v>
      </c>
      <c r="HA58" s="54">
        <v>0.100053654728068</v>
      </c>
      <c r="HB58" s="54">
        <v>9.5083929212145896E-2</v>
      </c>
      <c r="HC58" s="54">
        <v>9.5671102990627796E-2</v>
      </c>
      <c r="HD58" s="54">
        <v>9.7432794942832093E-2</v>
      </c>
      <c r="HE58" s="54">
        <v>0.103381863911797</v>
      </c>
      <c r="HF58" s="54">
        <v>0.106140348768703</v>
      </c>
      <c r="HG58" s="54">
        <v>0.105936998216382</v>
      </c>
      <c r="HH58" s="54">
        <v>9.9459299765777304E-2</v>
      </c>
      <c r="HI58" s="54">
        <v>0.101460319142946</v>
      </c>
      <c r="HJ58" s="54">
        <v>0.10519641478703599</v>
      </c>
      <c r="HK58" s="54">
        <v>0.108479393322384</v>
      </c>
      <c r="HL58" s="54">
        <v>0.109040435332978</v>
      </c>
      <c r="HM58" s="54">
        <v>0.10279550700557399</v>
      </c>
      <c r="HN58" s="54">
        <v>0.109890374421758</v>
      </c>
      <c r="HO58" s="54">
        <v>0.108008285151725</v>
      </c>
      <c r="HP58" s="54">
        <v>0.105683763543285</v>
      </c>
      <c r="HQ58" s="54">
        <v>0.11037208573630899</v>
      </c>
      <c r="HR58" s="54">
        <v>0.103395226959546</v>
      </c>
      <c r="HS58" s="54">
        <v>0.106664047876497</v>
      </c>
      <c r="HT58" s="54">
        <v>0.101791217024195</v>
      </c>
      <c r="HU58" s="54">
        <v>9.5004946762678594E-2</v>
      </c>
      <c r="HV58" s="54">
        <v>9.4732816890070806E-2</v>
      </c>
      <c r="HW58" s="54">
        <v>0.100823300763265</v>
      </c>
      <c r="HX58" s="54">
        <v>0.108646714635248</v>
      </c>
      <c r="HY58" s="54">
        <v>9.98462295176165E-2</v>
      </c>
      <c r="HZ58" s="54">
        <v>9.9165485461408104E-2</v>
      </c>
      <c r="IA58" s="54">
        <v>8.6187029194094197E-2</v>
      </c>
      <c r="IB58" s="54">
        <v>9.0576132481475904E-2</v>
      </c>
      <c r="IC58" s="54">
        <v>8.6800543695782301E-2</v>
      </c>
      <c r="ID58" s="54">
        <v>8.5028195981651095E-2</v>
      </c>
      <c r="IE58" s="54">
        <v>8.3370912089698199E-2</v>
      </c>
      <c r="IF58" s="54">
        <v>8.1969289382744198E-2</v>
      </c>
      <c r="IG58" s="54">
        <v>9.00946654804404E-2</v>
      </c>
      <c r="IH58" s="54">
        <v>9.1116782558261805E-2</v>
      </c>
      <c r="II58" s="54">
        <v>8.6607404247633205E-2</v>
      </c>
      <c r="IJ58" s="54">
        <v>9.4007206455440404E-2</v>
      </c>
      <c r="IK58" s="54">
        <v>7.2349007320820599E-2</v>
      </c>
      <c r="IL58" s="54">
        <v>7.3872920812031007E-2</v>
      </c>
      <c r="IM58" s="54">
        <v>6.7637153901584701E-2</v>
      </c>
      <c r="IN58" s="54">
        <v>6.63798900876785E-2</v>
      </c>
      <c r="IO58" s="54">
        <v>6.4733845863899395E-2</v>
      </c>
      <c r="IP58" s="54">
        <v>6.7023643503136998E-2</v>
      </c>
      <c r="IQ58" s="54">
        <v>6.7010938960935004E-2</v>
      </c>
      <c r="IR58" s="54">
        <v>6.8343385255791603E-2</v>
      </c>
      <c r="IS58" s="54">
        <v>7.7252446616840095E-2</v>
      </c>
      <c r="IT58" s="54">
        <v>8.3843241518611805E-2</v>
      </c>
      <c r="IU58" s="54">
        <v>8.2786191527903605E-2</v>
      </c>
      <c r="IV58" s="54">
        <v>8.4930171900579401E-2</v>
      </c>
      <c r="IW58" s="54">
        <v>9.0862635085354304E-2</v>
      </c>
      <c r="IX58" s="54">
        <v>8.7664944979328002E-2</v>
      </c>
      <c r="IY58" s="55">
        <v>9.0124539381029406E-2</v>
      </c>
      <c r="IZ58" s="55">
        <v>8.5487078563951296E-2</v>
      </c>
      <c r="JA58" s="55">
        <v>9.0694553670238806E-2</v>
      </c>
      <c r="JB58" s="58" t="str">
        <f t="shared" si="54"/>
        <v>Luxembourg</v>
      </c>
    </row>
    <row r="59" spans="1:262" x14ac:dyDescent="0.25">
      <c r="A59" s="48" t="s">
        <v>508</v>
      </c>
      <c r="B59" s="49">
        <v>0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0.01</v>
      </c>
      <c r="AF59" s="49">
        <v>0</v>
      </c>
      <c r="AG59" s="49">
        <v>0</v>
      </c>
      <c r="AH59" s="49">
        <v>0</v>
      </c>
      <c r="AI59" s="49">
        <v>0</v>
      </c>
      <c r="AJ59" s="49">
        <v>0.01</v>
      </c>
      <c r="AK59" s="49">
        <v>0.01</v>
      </c>
      <c r="AL59" s="50">
        <v>0.01</v>
      </c>
      <c r="AM59" s="50">
        <v>0.01</v>
      </c>
      <c r="AN59" s="50">
        <v>0.01</v>
      </c>
      <c r="AO59" s="50">
        <v>0</v>
      </c>
      <c r="AP59" s="50">
        <v>0</v>
      </c>
      <c r="AQ59" s="50">
        <v>0.01</v>
      </c>
      <c r="AR59" s="50">
        <v>0.01</v>
      </c>
      <c r="AS59" s="50">
        <v>0.01</v>
      </c>
      <c r="AT59" s="50">
        <v>0.01</v>
      </c>
      <c r="AU59" s="50">
        <v>0.01</v>
      </c>
      <c r="AV59" s="50">
        <v>0.01</v>
      </c>
      <c r="AW59" s="50">
        <v>0.01</v>
      </c>
      <c r="AX59" s="50">
        <v>0.01</v>
      </c>
      <c r="AY59" s="50">
        <v>0.01</v>
      </c>
      <c r="AZ59" s="50">
        <v>0.01</v>
      </c>
      <c r="BA59" s="50">
        <v>0.01</v>
      </c>
      <c r="BB59" s="50">
        <v>0.01</v>
      </c>
      <c r="BC59" s="50">
        <v>0.01</v>
      </c>
      <c r="BD59" s="50">
        <v>0.01</v>
      </c>
      <c r="BE59" s="50">
        <v>0.01</v>
      </c>
      <c r="BF59" s="50">
        <v>0.01</v>
      </c>
      <c r="BG59" s="50">
        <v>0.01</v>
      </c>
      <c r="BH59" s="50">
        <v>0.01</v>
      </c>
      <c r="BI59" s="50">
        <v>0.01</v>
      </c>
      <c r="BJ59" s="50">
        <v>0.01</v>
      </c>
      <c r="BK59" s="50">
        <v>0.01</v>
      </c>
      <c r="BL59" s="50">
        <v>0.02</v>
      </c>
      <c r="BM59" s="50">
        <v>0.02</v>
      </c>
      <c r="BN59" s="50">
        <v>0.01</v>
      </c>
      <c r="BO59" s="50">
        <v>0.01</v>
      </c>
      <c r="BP59" s="50">
        <v>0.01</v>
      </c>
      <c r="BQ59" s="50">
        <v>0.02</v>
      </c>
      <c r="BR59" s="50">
        <v>0.02</v>
      </c>
      <c r="BS59" s="50">
        <v>0.02</v>
      </c>
      <c r="BT59" s="50">
        <v>0.02</v>
      </c>
      <c r="BU59" s="50">
        <v>0.02</v>
      </c>
      <c r="BV59" s="50">
        <v>0.02</v>
      </c>
      <c r="BW59" s="50">
        <v>0.02</v>
      </c>
      <c r="BX59" s="50">
        <v>0.02</v>
      </c>
      <c r="BY59" s="51">
        <v>0.02</v>
      </c>
      <c r="BZ59" s="51">
        <v>0.02</v>
      </c>
      <c r="CA59" s="51">
        <v>0.02</v>
      </c>
      <c r="CB59" s="51">
        <v>0.02</v>
      </c>
      <c r="CC59" s="51">
        <v>0.02</v>
      </c>
      <c r="CD59" s="51">
        <v>0.02</v>
      </c>
      <c r="CE59" s="51">
        <v>0.02</v>
      </c>
      <c r="CF59" s="51">
        <v>0.02</v>
      </c>
      <c r="CG59" s="51">
        <v>0.02</v>
      </c>
      <c r="CH59" s="51">
        <v>0.02</v>
      </c>
      <c r="CI59" s="51">
        <v>0.02</v>
      </c>
      <c r="CJ59" s="51">
        <v>0.02</v>
      </c>
      <c r="CK59" s="51">
        <v>0.03</v>
      </c>
      <c r="CL59" s="51">
        <v>0.03</v>
      </c>
      <c r="CM59" s="51">
        <v>0.03</v>
      </c>
      <c r="CN59" s="51">
        <v>0.03</v>
      </c>
      <c r="CO59" s="51">
        <v>0.03</v>
      </c>
      <c r="CP59" s="51">
        <v>0.03</v>
      </c>
      <c r="CQ59" s="51">
        <v>0.03</v>
      </c>
      <c r="CR59" s="51">
        <v>0.03</v>
      </c>
      <c r="CS59" s="51">
        <v>0.03</v>
      </c>
      <c r="CT59" s="51">
        <v>0.03</v>
      </c>
      <c r="CU59" s="51">
        <v>0.02</v>
      </c>
      <c r="CV59" s="51">
        <v>0.03</v>
      </c>
      <c r="CW59" s="51">
        <v>0.03</v>
      </c>
      <c r="CX59" s="51">
        <v>0.03</v>
      </c>
      <c r="CY59" s="51">
        <v>0.03</v>
      </c>
      <c r="CZ59" s="51">
        <v>0.03</v>
      </c>
      <c r="DA59" s="51">
        <v>0.03</v>
      </c>
      <c r="DB59" s="51">
        <v>0.03</v>
      </c>
      <c r="DC59" s="51">
        <v>0.02</v>
      </c>
      <c r="DD59" s="51">
        <v>0.02</v>
      </c>
      <c r="DE59" s="51">
        <v>0.02</v>
      </c>
      <c r="DF59" s="51">
        <v>0.02</v>
      </c>
      <c r="DG59" s="51">
        <v>0.02</v>
      </c>
      <c r="DH59" s="51">
        <v>0.01</v>
      </c>
      <c r="DI59" s="51">
        <v>0.01</v>
      </c>
      <c r="DJ59" s="51">
        <v>0</v>
      </c>
      <c r="DK59" s="51">
        <v>0</v>
      </c>
      <c r="DL59" s="52">
        <v>0</v>
      </c>
      <c r="DM59" s="52">
        <v>0</v>
      </c>
      <c r="DN59" s="52">
        <v>0</v>
      </c>
      <c r="DO59" s="52">
        <v>0</v>
      </c>
      <c r="DP59" s="52">
        <v>0</v>
      </c>
      <c r="DQ59" s="52">
        <v>0</v>
      </c>
      <c r="DR59" s="52">
        <v>0</v>
      </c>
      <c r="DS59" s="52">
        <v>0</v>
      </c>
      <c r="DT59" s="52">
        <v>0</v>
      </c>
      <c r="DU59" s="52">
        <v>0</v>
      </c>
      <c r="DV59" s="52">
        <v>0</v>
      </c>
      <c r="DW59" s="52">
        <v>0.12</v>
      </c>
      <c r="DX59" s="52">
        <v>0.12</v>
      </c>
      <c r="DY59" s="52">
        <v>0.13</v>
      </c>
      <c r="DZ59" s="52">
        <v>0.13</v>
      </c>
      <c r="EA59" s="52">
        <v>0.14000000000000001</v>
      </c>
      <c r="EB59" s="52">
        <v>0.14000000000000001</v>
      </c>
      <c r="EC59" s="52">
        <v>0.13</v>
      </c>
      <c r="ED59" s="52">
        <v>0.14000000000000001</v>
      </c>
      <c r="EE59" s="52">
        <v>0.14000000000000001</v>
      </c>
      <c r="EF59" s="52">
        <v>0.15</v>
      </c>
      <c r="EG59" s="52">
        <v>0.15</v>
      </c>
      <c r="EH59" s="52">
        <v>0.16</v>
      </c>
      <c r="EI59" s="52">
        <v>0.15</v>
      </c>
      <c r="EJ59" s="52">
        <v>0.15</v>
      </c>
      <c r="EK59" s="52">
        <v>0.16</v>
      </c>
      <c r="EL59" s="52">
        <v>0.15</v>
      </c>
      <c r="EM59" s="52">
        <v>0.12</v>
      </c>
      <c r="EN59" s="52">
        <v>0.13</v>
      </c>
      <c r="EO59" s="52">
        <v>0.13</v>
      </c>
      <c r="EP59" s="52">
        <v>0.14000000000000001</v>
      </c>
      <c r="EQ59" s="52">
        <v>0.15</v>
      </c>
      <c r="ER59" s="52">
        <v>0.15</v>
      </c>
      <c r="ES59" s="52">
        <v>0.15</v>
      </c>
      <c r="ET59" s="52">
        <v>0.15</v>
      </c>
      <c r="EU59" s="52">
        <v>0.13</v>
      </c>
      <c r="EV59" s="52">
        <v>0.14000000000000001</v>
      </c>
      <c r="EW59" s="52">
        <v>0.13</v>
      </c>
      <c r="EX59" s="52">
        <v>0.13</v>
      </c>
      <c r="EY59" s="53">
        <v>0.14000000000000001</v>
      </c>
      <c r="EZ59" s="53">
        <v>0.14000000000000001</v>
      </c>
      <c r="FA59" s="53">
        <v>0.15</v>
      </c>
      <c r="FB59" s="53">
        <v>0.15</v>
      </c>
      <c r="FC59" s="53">
        <v>0.14000000000000001</v>
      </c>
      <c r="FD59" s="53">
        <v>0.14000000000000001</v>
      </c>
      <c r="FE59" s="53">
        <v>0.13</v>
      </c>
      <c r="FF59" s="53">
        <v>0.12</v>
      </c>
      <c r="FG59" s="53">
        <v>0.13</v>
      </c>
      <c r="FH59" s="53">
        <v>0.12</v>
      </c>
      <c r="FI59" s="53">
        <v>0.13</v>
      </c>
      <c r="FJ59" s="53">
        <v>0.14000000000000001</v>
      </c>
      <c r="FK59" s="53">
        <v>0.14000000000000001</v>
      </c>
      <c r="FL59" s="53">
        <v>0.15</v>
      </c>
      <c r="FM59" s="53">
        <v>0.15</v>
      </c>
      <c r="FN59" s="53">
        <v>0.16</v>
      </c>
      <c r="FO59" s="53">
        <v>0.16</v>
      </c>
      <c r="FP59" s="53">
        <v>0.17</v>
      </c>
      <c r="FQ59" s="53">
        <v>0.17</v>
      </c>
      <c r="FR59" s="53">
        <v>0.16</v>
      </c>
      <c r="FS59" s="53">
        <v>0.15</v>
      </c>
      <c r="FT59" s="53">
        <v>0.16</v>
      </c>
      <c r="FU59" s="53">
        <v>0.16</v>
      </c>
      <c r="FV59" s="53">
        <v>0.16</v>
      </c>
      <c r="FW59" s="53">
        <v>0.16</v>
      </c>
      <c r="FX59" s="53">
        <v>0.15</v>
      </c>
      <c r="FY59" s="53">
        <v>0.15</v>
      </c>
      <c r="FZ59" s="53">
        <v>0.14000000000000001</v>
      </c>
      <c r="GA59" s="53">
        <v>0.13</v>
      </c>
      <c r="GB59" s="53">
        <v>0.12</v>
      </c>
      <c r="GC59" s="53">
        <v>0.12</v>
      </c>
      <c r="GD59" s="53">
        <v>0.13</v>
      </c>
      <c r="GE59" s="53">
        <v>0.12</v>
      </c>
      <c r="GF59" s="53">
        <v>0.12</v>
      </c>
      <c r="GG59" s="53">
        <v>0.11</v>
      </c>
      <c r="GH59" s="53">
        <v>0.12</v>
      </c>
      <c r="GI59" s="53">
        <v>0.12</v>
      </c>
      <c r="GJ59" s="53">
        <v>0.11</v>
      </c>
      <c r="GK59" s="53">
        <v>0.1</v>
      </c>
      <c r="GL59" s="53">
        <v>0.12</v>
      </c>
      <c r="GM59" s="54">
        <v>0.116221629721733</v>
      </c>
      <c r="GN59" s="54">
        <v>0.13140059355126499</v>
      </c>
      <c r="GO59" s="54">
        <v>0.14560299233287299</v>
      </c>
      <c r="GP59" s="54">
        <v>0.140861159053698</v>
      </c>
      <c r="GQ59" s="54">
        <v>0.12907652692841501</v>
      </c>
      <c r="GR59" s="54">
        <v>0.13495037711139601</v>
      </c>
      <c r="GS59" s="54">
        <v>0.133411970228793</v>
      </c>
      <c r="GT59" s="54">
        <v>0.14238796024279099</v>
      </c>
      <c r="GU59" s="54">
        <v>0.14020275605487201</v>
      </c>
      <c r="GV59" s="54">
        <v>0.143202055821679</v>
      </c>
      <c r="GW59" s="54">
        <v>0.12778131754216901</v>
      </c>
      <c r="GX59" s="54">
        <v>0.13551590849046199</v>
      </c>
      <c r="GY59" s="54">
        <v>0.15287285950917601</v>
      </c>
      <c r="GZ59" s="54">
        <v>0.15389953406002799</v>
      </c>
      <c r="HA59" s="54">
        <v>0.15332010245019001</v>
      </c>
      <c r="HB59" s="54">
        <v>0.16322030623330899</v>
      </c>
      <c r="HC59" s="54">
        <v>0.160613952175161</v>
      </c>
      <c r="HD59" s="54">
        <v>0.15081172435599299</v>
      </c>
      <c r="HE59" s="54">
        <v>0.15365265290236099</v>
      </c>
      <c r="HF59" s="54">
        <v>0.158204720835947</v>
      </c>
      <c r="HG59" s="54">
        <v>0.15147584305390999</v>
      </c>
      <c r="HH59" s="54">
        <v>0.15516541484867</v>
      </c>
      <c r="HI59" s="54">
        <v>0.15579726197520399</v>
      </c>
      <c r="HJ59" s="54">
        <v>0.14843261970827401</v>
      </c>
      <c r="HK59" s="54">
        <v>0.15278681509580899</v>
      </c>
      <c r="HL59" s="54">
        <v>0.14437460027273899</v>
      </c>
      <c r="HM59" s="54">
        <v>0.13705912247586999</v>
      </c>
      <c r="HN59" s="54">
        <v>0.13580007581035</v>
      </c>
      <c r="HO59" s="54">
        <v>0.12057660233601</v>
      </c>
      <c r="HP59" s="54">
        <v>0.11495358859921501</v>
      </c>
      <c r="HQ59" s="54">
        <v>0.124777270871747</v>
      </c>
      <c r="HR59" s="54">
        <v>0.113698755537122</v>
      </c>
      <c r="HS59" s="54">
        <v>0.112974773271293</v>
      </c>
      <c r="HT59" s="54">
        <v>0.10797410675949699</v>
      </c>
      <c r="HU59" s="54">
        <v>0.111596444267427</v>
      </c>
      <c r="HV59" s="54">
        <v>0.119856188331317</v>
      </c>
      <c r="HW59" s="54">
        <v>0.11445058816038101</v>
      </c>
      <c r="HX59" s="54">
        <v>0.13056374899727899</v>
      </c>
      <c r="HY59" s="54">
        <v>0.130056401164511</v>
      </c>
      <c r="HZ59" s="54">
        <v>0.12826673699194699</v>
      </c>
      <c r="IA59" s="54">
        <v>0.122466355882141</v>
      </c>
      <c r="IB59" s="54">
        <v>0.12534162126411699</v>
      </c>
      <c r="IC59" s="54">
        <v>0.113798086137002</v>
      </c>
      <c r="ID59" s="54">
        <v>0.103228722619149</v>
      </c>
      <c r="IE59" s="54">
        <v>9.7995829942470802E-2</v>
      </c>
      <c r="IF59" s="54">
        <v>0.100306431278069</v>
      </c>
      <c r="IG59" s="54">
        <v>0.10047364440220399</v>
      </c>
      <c r="IH59" s="54">
        <v>9.9222818983270594E-2</v>
      </c>
      <c r="II59" s="54">
        <v>9.5537429645789998E-2</v>
      </c>
      <c r="IJ59" s="54">
        <v>8.7495251114101197E-2</v>
      </c>
      <c r="IK59" s="54">
        <v>7.5034988531220301E-2</v>
      </c>
      <c r="IL59" s="54">
        <v>7.4058510336153599E-2</v>
      </c>
      <c r="IM59" s="54">
        <v>8.3356534084880404E-2</v>
      </c>
      <c r="IN59" s="54">
        <v>8.3123920332836304E-2</v>
      </c>
      <c r="IO59" s="54">
        <v>8.6105600293268303E-2</v>
      </c>
      <c r="IP59" s="54">
        <v>8.6740266747150796E-2</v>
      </c>
      <c r="IQ59" s="54">
        <v>7.88591192663739E-2</v>
      </c>
      <c r="IR59" s="54">
        <v>6.9563952546514096E-2</v>
      </c>
      <c r="IS59" s="54">
        <v>8.5755876967952102E-2</v>
      </c>
      <c r="IT59" s="54">
        <v>8.6952817640250202E-2</v>
      </c>
      <c r="IU59" s="54">
        <v>8.7309645078885695E-2</v>
      </c>
      <c r="IV59" s="54">
        <v>8.2604799827315695E-2</v>
      </c>
      <c r="IW59" s="54">
        <v>7.7520388425975598E-2</v>
      </c>
      <c r="IX59" s="54">
        <v>7.9624777554758094E-2</v>
      </c>
      <c r="IY59" s="55">
        <v>8.8983425970844701E-2</v>
      </c>
      <c r="IZ59" s="55">
        <v>8.2787775134391797E-2</v>
      </c>
      <c r="JA59" s="55">
        <v>8.5767948236144795E-2</v>
      </c>
      <c r="JB59" s="58" t="str">
        <f t="shared" si="54"/>
        <v>Poland</v>
      </c>
    </row>
    <row r="60" spans="1:262" x14ac:dyDescent="0.25">
      <c r="A60" s="48" t="s">
        <v>509</v>
      </c>
      <c r="B60" s="49">
        <v>0.01</v>
      </c>
      <c r="C60" s="49">
        <v>0.01</v>
      </c>
      <c r="D60" s="49">
        <v>0.01</v>
      </c>
      <c r="E60" s="49">
        <v>0.01</v>
      </c>
      <c r="F60" s="49">
        <v>0.01</v>
      </c>
      <c r="G60" s="49">
        <v>0.01</v>
      </c>
      <c r="H60" s="49">
        <v>0.01</v>
      </c>
      <c r="I60" s="49">
        <v>0.01</v>
      </c>
      <c r="J60" s="49">
        <v>0.01</v>
      </c>
      <c r="K60" s="49">
        <v>0.01</v>
      </c>
      <c r="L60" s="49">
        <v>0.01</v>
      </c>
      <c r="M60" s="49">
        <v>0.01</v>
      </c>
      <c r="N60" s="49">
        <v>0.01</v>
      </c>
      <c r="O60" s="49">
        <v>0.01</v>
      </c>
      <c r="P60" s="49">
        <v>0.01</v>
      </c>
      <c r="Q60" s="49">
        <v>0.01</v>
      </c>
      <c r="R60" s="49">
        <v>0.01</v>
      </c>
      <c r="S60" s="49">
        <v>0.01</v>
      </c>
      <c r="T60" s="49">
        <v>0.01</v>
      </c>
      <c r="U60" s="49">
        <v>0.01</v>
      </c>
      <c r="V60" s="49">
        <v>0.01</v>
      </c>
      <c r="W60" s="49">
        <v>0.01</v>
      </c>
      <c r="X60" s="49">
        <v>0.01</v>
      </c>
      <c r="Y60" s="49">
        <v>0.01</v>
      </c>
      <c r="Z60" s="49">
        <v>0.01</v>
      </c>
      <c r="AA60" s="49">
        <v>0.01</v>
      </c>
      <c r="AB60" s="49">
        <v>0.01</v>
      </c>
      <c r="AC60" s="49">
        <v>0.01</v>
      </c>
      <c r="AD60" s="49">
        <v>0.01</v>
      </c>
      <c r="AE60" s="49">
        <v>0.01</v>
      </c>
      <c r="AF60" s="49">
        <v>0.01</v>
      </c>
      <c r="AG60" s="49">
        <v>0.01</v>
      </c>
      <c r="AH60" s="49">
        <v>0.01</v>
      </c>
      <c r="AI60" s="49">
        <v>0.01</v>
      </c>
      <c r="AJ60" s="49">
        <v>0.01</v>
      </c>
      <c r="AK60" s="49">
        <v>0.01</v>
      </c>
      <c r="AL60" s="50">
        <v>0.01</v>
      </c>
      <c r="AM60" s="50">
        <v>0.01</v>
      </c>
      <c r="AN60" s="50">
        <v>0.01</v>
      </c>
      <c r="AO60" s="50">
        <v>0.01</v>
      </c>
      <c r="AP60" s="50">
        <v>0.01</v>
      </c>
      <c r="AQ60" s="50">
        <v>0.01</v>
      </c>
      <c r="AR60" s="50">
        <v>0.01</v>
      </c>
      <c r="AS60" s="50">
        <v>0.01</v>
      </c>
      <c r="AT60" s="50">
        <v>0.01</v>
      </c>
      <c r="AU60" s="50">
        <v>0.01</v>
      </c>
      <c r="AV60" s="50">
        <v>0.01</v>
      </c>
      <c r="AW60" s="50">
        <v>0.01</v>
      </c>
      <c r="AX60" s="50">
        <v>0.01</v>
      </c>
      <c r="AY60" s="50">
        <v>0.01</v>
      </c>
      <c r="AZ60" s="50">
        <v>0.01</v>
      </c>
      <c r="BA60" s="50">
        <v>0.01</v>
      </c>
      <c r="BB60" s="50">
        <v>0.01</v>
      </c>
      <c r="BC60" s="50">
        <v>0.01</v>
      </c>
      <c r="BD60" s="50">
        <v>0.01</v>
      </c>
      <c r="BE60" s="50">
        <v>0.01</v>
      </c>
      <c r="BF60" s="50">
        <v>0.01</v>
      </c>
      <c r="BG60" s="50">
        <v>0.01</v>
      </c>
      <c r="BH60" s="50">
        <v>0.01</v>
      </c>
      <c r="BI60" s="50">
        <v>0.01</v>
      </c>
      <c r="BJ60" s="50">
        <v>0.01</v>
      </c>
      <c r="BK60" s="50">
        <v>0.01</v>
      </c>
      <c r="BL60" s="50">
        <v>0.01</v>
      </c>
      <c r="BM60" s="50">
        <v>0.01</v>
      </c>
      <c r="BN60" s="50">
        <v>0.01</v>
      </c>
      <c r="BO60" s="50">
        <v>0.01</v>
      </c>
      <c r="BP60" s="50">
        <v>0.01</v>
      </c>
      <c r="BQ60" s="50">
        <v>0.01</v>
      </c>
      <c r="BR60" s="50">
        <v>0.01</v>
      </c>
      <c r="BS60" s="50">
        <v>0.01</v>
      </c>
      <c r="BT60" s="50">
        <v>0.01</v>
      </c>
      <c r="BU60" s="50">
        <v>0.01</v>
      </c>
      <c r="BV60" s="50">
        <v>0.01</v>
      </c>
      <c r="BW60" s="50">
        <v>0.01</v>
      </c>
      <c r="BX60" s="50">
        <v>0.01</v>
      </c>
      <c r="BY60" s="51">
        <v>0.01</v>
      </c>
      <c r="BZ60" s="51">
        <v>0.01</v>
      </c>
      <c r="CA60" s="51">
        <v>0.01</v>
      </c>
      <c r="CB60" s="51">
        <v>0.01</v>
      </c>
      <c r="CC60" s="51">
        <v>0.01</v>
      </c>
      <c r="CD60" s="51">
        <v>0.01</v>
      </c>
      <c r="CE60" s="51">
        <v>0.01</v>
      </c>
      <c r="CF60" s="51">
        <v>0.01</v>
      </c>
      <c r="CG60" s="51">
        <v>0.02</v>
      </c>
      <c r="CH60" s="51">
        <v>0.02</v>
      </c>
      <c r="CI60" s="51">
        <v>0.02</v>
      </c>
      <c r="CJ60" s="51">
        <v>0.02</v>
      </c>
      <c r="CK60" s="51">
        <v>0.02</v>
      </c>
      <c r="CL60" s="51">
        <v>0.02</v>
      </c>
      <c r="CM60" s="51">
        <v>0.02</v>
      </c>
      <c r="CN60" s="51">
        <v>0.02</v>
      </c>
      <c r="CO60" s="51">
        <v>0.02</v>
      </c>
      <c r="CP60" s="51">
        <v>0.02</v>
      </c>
      <c r="CQ60" s="51">
        <v>0.02</v>
      </c>
      <c r="CR60" s="51">
        <v>0.02</v>
      </c>
      <c r="CS60" s="51">
        <v>0.02</v>
      </c>
      <c r="CT60" s="51">
        <v>0.02</v>
      </c>
      <c r="CU60" s="51">
        <v>0.02</v>
      </c>
      <c r="CV60" s="51">
        <v>0.02</v>
      </c>
      <c r="CW60" s="51">
        <v>0.02</v>
      </c>
      <c r="CX60" s="51">
        <v>0.02</v>
      </c>
      <c r="CY60" s="51">
        <v>0.02</v>
      </c>
      <c r="CZ60" s="51">
        <v>0.02</v>
      </c>
      <c r="DA60" s="51">
        <v>0.02</v>
      </c>
      <c r="DB60" s="51">
        <v>0.02</v>
      </c>
      <c r="DC60" s="51">
        <v>0.02</v>
      </c>
      <c r="DD60" s="51">
        <v>0.01</v>
      </c>
      <c r="DE60" s="51">
        <v>0.01</v>
      </c>
      <c r="DF60" s="51">
        <v>0.01</v>
      </c>
      <c r="DG60" s="51">
        <v>0.02</v>
      </c>
      <c r="DH60" s="51">
        <v>0.02</v>
      </c>
      <c r="DI60" s="51">
        <v>0.02</v>
      </c>
      <c r="DJ60" s="51">
        <v>0.11</v>
      </c>
      <c r="DK60" s="51">
        <v>0.12</v>
      </c>
      <c r="DL60" s="52">
        <v>0.13</v>
      </c>
      <c r="DM60" s="52">
        <v>0.16</v>
      </c>
      <c r="DN60" s="52">
        <v>0.15</v>
      </c>
      <c r="DO60" s="52">
        <v>0.16</v>
      </c>
      <c r="DP60" s="52">
        <v>0.17</v>
      </c>
      <c r="DQ60" s="52">
        <v>0.19</v>
      </c>
      <c r="DR60" s="52">
        <v>0.19</v>
      </c>
      <c r="DS60" s="52">
        <v>0.2</v>
      </c>
      <c r="DT60" s="52">
        <v>0.22</v>
      </c>
      <c r="DU60" s="52">
        <v>0.2</v>
      </c>
      <c r="DV60" s="52">
        <v>0.22</v>
      </c>
      <c r="DW60" s="52">
        <v>0.19</v>
      </c>
      <c r="DX60" s="52">
        <v>0.2</v>
      </c>
      <c r="DY60" s="52">
        <v>0.24</v>
      </c>
      <c r="DZ60" s="52">
        <v>0.28000000000000003</v>
      </c>
      <c r="EA60" s="52">
        <v>0.28000000000000003</v>
      </c>
      <c r="EB60" s="52">
        <v>0.28000000000000003</v>
      </c>
      <c r="EC60" s="52">
        <v>0.28000000000000003</v>
      </c>
      <c r="ED60" s="52">
        <v>0.25</v>
      </c>
      <c r="EE60" s="52">
        <v>0.25</v>
      </c>
      <c r="EF60" s="52">
        <v>0.22</v>
      </c>
      <c r="EG60" s="52">
        <v>0.21</v>
      </c>
      <c r="EH60" s="52">
        <v>0.22</v>
      </c>
      <c r="EI60" s="52">
        <v>0.22</v>
      </c>
      <c r="EJ60" s="52">
        <v>0.23</v>
      </c>
      <c r="EK60" s="52">
        <v>0.24</v>
      </c>
      <c r="EL60" s="52">
        <v>0.28000000000000003</v>
      </c>
      <c r="EM60" s="52">
        <v>0.24</v>
      </c>
      <c r="EN60" s="52">
        <v>0.25</v>
      </c>
      <c r="EO60" s="52">
        <v>0.24</v>
      </c>
      <c r="EP60" s="52">
        <v>0.24</v>
      </c>
      <c r="EQ60" s="52">
        <v>0.24</v>
      </c>
      <c r="ER60" s="52">
        <v>0.24</v>
      </c>
      <c r="ES60" s="52">
        <v>0.25</v>
      </c>
      <c r="ET60" s="52">
        <v>0.25</v>
      </c>
      <c r="EU60" s="52">
        <v>0.24</v>
      </c>
      <c r="EV60" s="52">
        <v>0.32</v>
      </c>
      <c r="EW60" s="52">
        <v>0.32</v>
      </c>
      <c r="EX60" s="52">
        <v>0.31</v>
      </c>
      <c r="EY60" s="53">
        <v>0.3</v>
      </c>
      <c r="EZ60" s="53">
        <v>0.3</v>
      </c>
      <c r="FA60" s="53">
        <v>0.28000000000000003</v>
      </c>
      <c r="FB60" s="53">
        <v>0.28999999999999998</v>
      </c>
      <c r="FC60" s="53">
        <v>0.28999999999999998</v>
      </c>
      <c r="FD60" s="53">
        <v>0.28999999999999998</v>
      </c>
      <c r="FE60" s="53">
        <v>0.28000000000000003</v>
      </c>
      <c r="FF60" s="53">
        <v>0.26</v>
      </c>
      <c r="FG60" s="53">
        <v>0.24</v>
      </c>
      <c r="FH60" s="53">
        <v>0.24</v>
      </c>
      <c r="FI60" s="53">
        <v>0.21</v>
      </c>
      <c r="FJ60" s="53">
        <v>0.21</v>
      </c>
      <c r="FK60" s="53">
        <v>0.22</v>
      </c>
      <c r="FL60" s="53">
        <v>0.21</v>
      </c>
      <c r="FM60" s="53">
        <v>0.2</v>
      </c>
      <c r="FN60" s="53">
        <v>0.2</v>
      </c>
      <c r="FO60" s="53">
        <v>0.18</v>
      </c>
      <c r="FP60" s="53">
        <v>0.17</v>
      </c>
      <c r="FQ60" s="53">
        <v>0.17</v>
      </c>
      <c r="FR60" s="53">
        <v>0.17</v>
      </c>
      <c r="FS60" s="53">
        <v>0.17</v>
      </c>
      <c r="FT60" s="53">
        <v>0.15</v>
      </c>
      <c r="FU60" s="53">
        <v>0.16</v>
      </c>
      <c r="FV60" s="53">
        <v>0.16</v>
      </c>
      <c r="FW60" s="53">
        <v>0.17</v>
      </c>
      <c r="FX60" s="53">
        <v>0.17</v>
      </c>
      <c r="FY60" s="53">
        <v>0.16</v>
      </c>
      <c r="FZ60" s="53">
        <v>0.16</v>
      </c>
      <c r="GA60" s="53">
        <v>0.16</v>
      </c>
      <c r="GB60" s="53">
        <v>0.16</v>
      </c>
      <c r="GC60" s="53">
        <v>0.16</v>
      </c>
      <c r="GD60" s="53">
        <v>0.16</v>
      </c>
      <c r="GE60" s="53">
        <v>0.16</v>
      </c>
      <c r="GF60" s="53">
        <v>0.16</v>
      </c>
      <c r="GG60" s="53">
        <v>0.15</v>
      </c>
      <c r="GH60" s="53">
        <v>0.15</v>
      </c>
      <c r="GI60" s="53">
        <v>0.16</v>
      </c>
      <c r="GJ60" s="53">
        <v>0.15</v>
      </c>
      <c r="GK60" s="53">
        <v>0.14000000000000001</v>
      </c>
      <c r="GL60" s="53">
        <v>0.15</v>
      </c>
      <c r="GM60" s="54">
        <v>0.158816522070543</v>
      </c>
      <c r="GN60" s="54">
        <v>0.163111581729176</v>
      </c>
      <c r="GO60" s="54">
        <v>0.17238563049552899</v>
      </c>
      <c r="GP60" s="54">
        <v>0.17289035529521701</v>
      </c>
      <c r="GQ60" s="54">
        <v>0.15799133192549</v>
      </c>
      <c r="GR60" s="54">
        <v>0.164567924200099</v>
      </c>
      <c r="GS60" s="54">
        <v>0.16429866510221</v>
      </c>
      <c r="GT60" s="54">
        <v>0.15502504452955199</v>
      </c>
      <c r="GU60" s="54">
        <v>0.15249684462930199</v>
      </c>
      <c r="GV60" s="54">
        <v>0.16681330084325</v>
      </c>
      <c r="GW60" s="54">
        <v>0.16002071291577699</v>
      </c>
      <c r="GX60" s="54">
        <v>0.15600321954677901</v>
      </c>
      <c r="GY60" s="54">
        <v>0.16056878137052299</v>
      </c>
      <c r="GZ60" s="54">
        <v>0.16128188652294001</v>
      </c>
      <c r="HA60" s="54">
        <v>0.17293048132099301</v>
      </c>
      <c r="HB60" s="54">
        <v>0.16897470455302999</v>
      </c>
      <c r="HC60" s="54">
        <v>0.16388270288426299</v>
      </c>
      <c r="HD60" s="54">
        <v>0.160268475616061</v>
      </c>
      <c r="HE60" s="54">
        <v>0.16809196395461101</v>
      </c>
      <c r="HF60" s="54">
        <v>0.176702886996355</v>
      </c>
      <c r="HG60" s="54">
        <v>0.17366563727787501</v>
      </c>
      <c r="HH60" s="54">
        <v>0.17863544499637901</v>
      </c>
      <c r="HI60" s="54">
        <v>0.15649425166768399</v>
      </c>
      <c r="HJ60" s="54">
        <v>0.17956653456241001</v>
      </c>
      <c r="HK60" s="54">
        <v>0.18468263618080599</v>
      </c>
      <c r="HL60" s="54">
        <v>0.18581792094202201</v>
      </c>
      <c r="HM60" s="54">
        <v>0.18333790223066801</v>
      </c>
      <c r="HN60" s="54">
        <v>0.18399387723886099</v>
      </c>
      <c r="HO60" s="54">
        <v>0.16738739194576799</v>
      </c>
      <c r="HP60" s="54">
        <v>0.15933655462601801</v>
      </c>
      <c r="HQ60" s="54">
        <v>0.163293678212101</v>
      </c>
      <c r="HR60" s="54">
        <v>0.14773557608992199</v>
      </c>
      <c r="HS60" s="54">
        <v>0.15176863960314199</v>
      </c>
      <c r="HT60" s="54">
        <v>0.149180372233049</v>
      </c>
      <c r="HU60" s="54">
        <v>0.15529293255841101</v>
      </c>
      <c r="HV60" s="54">
        <v>0.16497569888418601</v>
      </c>
      <c r="HW60" s="54">
        <v>0.17062677318789701</v>
      </c>
      <c r="HX60" s="54">
        <v>0.171525276398594</v>
      </c>
      <c r="HY60" s="54">
        <v>0.16224220761736499</v>
      </c>
      <c r="HZ60" s="54">
        <v>0.15233967627121001</v>
      </c>
      <c r="IA60" s="54">
        <v>0.14507582858589499</v>
      </c>
      <c r="IB60" s="54">
        <v>0.14693784866357201</v>
      </c>
      <c r="IC60" s="54">
        <v>0.141562689762217</v>
      </c>
      <c r="ID60" s="54">
        <v>0.137444892678494</v>
      </c>
      <c r="IE60" s="54">
        <v>0.139624706897992</v>
      </c>
      <c r="IF60" s="54">
        <v>0.12801010413959699</v>
      </c>
      <c r="IG60" s="54">
        <v>0.10202139079540801</v>
      </c>
      <c r="IH60" s="54">
        <v>0.107145871684068</v>
      </c>
      <c r="II60" s="54">
        <v>9.6068139687861001E-2</v>
      </c>
      <c r="IJ60" s="54">
        <v>9.2580686378091803E-2</v>
      </c>
      <c r="IK60" s="54">
        <v>9.3418277746398895E-2</v>
      </c>
      <c r="IL60" s="54">
        <v>9.7263068036814102E-2</v>
      </c>
      <c r="IM60" s="54">
        <v>8.2783150844026404E-2</v>
      </c>
      <c r="IN60" s="54">
        <v>8.4895201585441393E-2</v>
      </c>
      <c r="IO60" s="54">
        <v>8.9358420732950306E-2</v>
      </c>
      <c r="IP60" s="54">
        <v>7.8544584011402699E-2</v>
      </c>
      <c r="IQ60" s="54">
        <v>7.7195854137964301E-2</v>
      </c>
      <c r="IR60" s="54">
        <v>7.8991081750124995E-2</v>
      </c>
      <c r="IS60" s="54">
        <v>7.9701902116601206E-2</v>
      </c>
      <c r="IT60" s="54">
        <v>8.7618205957080794E-2</v>
      </c>
      <c r="IU60" s="54">
        <v>8.8591979941450003E-2</v>
      </c>
      <c r="IV60" s="54">
        <v>9.5846137092616607E-2</v>
      </c>
      <c r="IW60" s="54">
        <v>9.8869203000172906E-2</v>
      </c>
      <c r="IX60" s="54">
        <v>9.0484646490873302E-2</v>
      </c>
      <c r="IY60" s="55">
        <v>8.24056700653054E-2</v>
      </c>
      <c r="IZ60" s="55">
        <v>7.6464706331632798E-2</v>
      </c>
      <c r="JA60" s="55">
        <v>7.3746374621175295E-2</v>
      </c>
      <c r="JB60" s="58" t="str">
        <f t="shared" si="54"/>
        <v>Chile</v>
      </c>
    </row>
    <row r="61" spans="1:262" x14ac:dyDescent="0.25">
      <c r="A61" s="48" t="s">
        <v>510</v>
      </c>
      <c r="B61" s="49">
        <v>0</v>
      </c>
      <c r="C61" s="49">
        <v>0.01</v>
      </c>
      <c r="D61" s="49">
        <v>0.01</v>
      </c>
      <c r="E61" s="49">
        <v>0</v>
      </c>
      <c r="F61" s="49">
        <v>0.01</v>
      </c>
      <c r="G61" s="49">
        <v>0.01</v>
      </c>
      <c r="H61" s="49">
        <v>0.01</v>
      </c>
      <c r="I61" s="49">
        <v>0.01</v>
      </c>
      <c r="J61" s="49">
        <v>0.01</v>
      </c>
      <c r="K61" s="49">
        <v>0.01</v>
      </c>
      <c r="L61" s="49">
        <v>0.01</v>
      </c>
      <c r="M61" s="49">
        <v>0.01</v>
      </c>
      <c r="N61" s="49">
        <v>0.01</v>
      </c>
      <c r="O61" s="49">
        <v>0.01</v>
      </c>
      <c r="P61" s="49">
        <v>0.01</v>
      </c>
      <c r="Q61" s="49">
        <v>0.01</v>
      </c>
      <c r="R61" s="49">
        <v>0.01</v>
      </c>
      <c r="S61" s="49">
        <v>0.01</v>
      </c>
      <c r="T61" s="49">
        <v>0.01</v>
      </c>
      <c r="U61" s="49">
        <v>0.01</v>
      </c>
      <c r="V61" s="49">
        <v>0.01</v>
      </c>
      <c r="W61" s="49">
        <v>0.01</v>
      </c>
      <c r="X61" s="49">
        <v>0.01</v>
      </c>
      <c r="Y61" s="49">
        <v>0.01</v>
      </c>
      <c r="Z61" s="49">
        <v>0.01</v>
      </c>
      <c r="AA61" s="49">
        <v>0.01</v>
      </c>
      <c r="AB61" s="49">
        <v>0.01</v>
      </c>
      <c r="AC61" s="49">
        <v>0.01</v>
      </c>
      <c r="AD61" s="49">
        <v>0.01</v>
      </c>
      <c r="AE61" s="49">
        <v>0.01</v>
      </c>
      <c r="AF61" s="49">
        <v>0.01</v>
      </c>
      <c r="AG61" s="49">
        <v>0.01</v>
      </c>
      <c r="AH61" s="49">
        <v>0.01</v>
      </c>
      <c r="AI61" s="49">
        <v>0.01</v>
      </c>
      <c r="AJ61" s="49">
        <v>0.01</v>
      </c>
      <c r="AK61" s="49">
        <v>0.01</v>
      </c>
      <c r="AL61" s="50">
        <v>0.01</v>
      </c>
      <c r="AM61" s="50">
        <v>0.01</v>
      </c>
      <c r="AN61" s="50">
        <v>0.01</v>
      </c>
      <c r="AO61" s="50">
        <v>0.01</v>
      </c>
      <c r="AP61" s="50">
        <v>0.01</v>
      </c>
      <c r="AQ61" s="50">
        <v>0.01</v>
      </c>
      <c r="AR61" s="50">
        <v>0.01</v>
      </c>
      <c r="AS61" s="50">
        <v>0.01</v>
      </c>
      <c r="AT61" s="50">
        <v>0.01</v>
      </c>
      <c r="AU61" s="50">
        <v>0.02</v>
      </c>
      <c r="AV61" s="50">
        <v>0.02</v>
      </c>
      <c r="AW61" s="50">
        <v>0.02</v>
      </c>
      <c r="AX61" s="50">
        <v>0.02</v>
      </c>
      <c r="AY61" s="50">
        <v>0.02</v>
      </c>
      <c r="AZ61" s="50">
        <v>0.02</v>
      </c>
      <c r="BA61" s="50">
        <v>0.02</v>
      </c>
      <c r="BB61" s="50">
        <v>0.02</v>
      </c>
      <c r="BC61" s="50">
        <v>0.02</v>
      </c>
      <c r="BD61" s="50">
        <v>0.01</v>
      </c>
      <c r="BE61" s="50">
        <v>0.02</v>
      </c>
      <c r="BF61" s="50">
        <v>0.02</v>
      </c>
      <c r="BG61" s="50">
        <v>0.02</v>
      </c>
      <c r="BH61" s="50">
        <v>0.02</v>
      </c>
      <c r="BI61" s="50">
        <v>0.02</v>
      </c>
      <c r="BJ61" s="50">
        <v>0.02</v>
      </c>
      <c r="BK61" s="50">
        <v>0.02</v>
      </c>
      <c r="BL61" s="50">
        <v>0.02</v>
      </c>
      <c r="BM61" s="50">
        <v>0.02</v>
      </c>
      <c r="BN61" s="50">
        <v>0.02</v>
      </c>
      <c r="BO61" s="50">
        <v>0.02</v>
      </c>
      <c r="BP61" s="50">
        <v>0.02</v>
      </c>
      <c r="BQ61" s="50">
        <v>0.03</v>
      </c>
      <c r="BR61" s="50">
        <v>0.02</v>
      </c>
      <c r="BS61" s="50">
        <v>0.03</v>
      </c>
      <c r="BT61" s="50">
        <v>0.03</v>
      </c>
      <c r="BU61" s="50">
        <v>0.02</v>
      </c>
      <c r="BV61" s="50">
        <v>0.02</v>
      </c>
      <c r="BW61" s="50">
        <v>0.02</v>
      </c>
      <c r="BX61" s="50">
        <v>0.02</v>
      </c>
      <c r="BY61" s="51">
        <v>0.02</v>
      </c>
      <c r="BZ61" s="51">
        <v>0.02</v>
      </c>
      <c r="CA61" s="51">
        <v>0.02</v>
      </c>
      <c r="CB61" s="51">
        <v>0.02</v>
      </c>
      <c r="CC61" s="51">
        <v>0.02</v>
      </c>
      <c r="CD61" s="51">
        <v>0.02</v>
      </c>
      <c r="CE61" s="51">
        <v>0.02</v>
      </c>
      <c r="CF61" s="51">
        <v>0.02</v>
      </c>
      <c r="CG61" s="51">
        <v>0.02</v>
      </c>
      <c r="CH61" s="51">
        <v>0.02</v>
      </c>
      <c r="CI61" s="51">
        <v>0.02</v>
      </c>
      <c r="CJ61" s="51">
        <v>0.02</v>
      </c>
      <c r="CK61" s="51">
        <v>0.03</v>
      </c>
      <c r="CL61" s="51">
        <v>0.03</v>
      </c>
      <c r="CM61" s="51">
        <v>0.03</v>
      </c>
      <c r="CN61" s="51">
        <v>0.03</v>
      </c>
      <c r="CO61" s="51">
        <v>0.03</v>
      </c>
      <c r="CP61" s="51">
        <v>0.03</v>
      </c>
      <c r="CQ61" s="51">
        <v>0.03</v>
      </c>
      <c r="CR61" s="51">
        <v>0.03</v>
      </c>
      <c r="CS61" s="51">
        <v>0.03</v>
      </c>
      <c r="CT61" s="51">
        <v>0.03</v>
      </c>
      <c r="CU61" s="51">
        <v>0.03</v>
      </c>
      <c r="CV61" s="51">
        <v>0.03</v>
      </c>
      <c r="CW61" s="51">
        <v>0.02</v>
      </c>
      <c r="CX61" s="51">
        <v>0.02</v>
      </c>
      <c r="CY61" s="51">
        <v>0.02</v>
      </c>
      <c r="CZ61" s="51">
        <v>0.02</v>
      </c>
      <c r="DA61" s="51">
        <v>0.02</v>
      </c>
      <c r="DB61" s="51">
        <v>0.02</v>
      </c>
      <c r="DC61" s="51">
        <v>0.02</v>
      </c>
      <c r="DD61" s="51">
        <v>0.02</v>
      </c>
      <c r="DE61" s="51">
        <v>0.02</v>
      </c>
      <c r="DF61" s="51">
        <v>0.01</v>
      </c>
      <c r="DG61" s="51">
        <v>0.01</v>
      </c>
      <c r="DH61" s="51">
        <v>0.01</v>
      </c>
      <c r="DI61" s="51">
        <v>0.01</v>
      </c>
      <c r="DJ61" s="51">
        <v>0</v>
      </c>
      <c r="DK61" s="51">
        <v>0</v>
      </c>
      <c r="DL61" s="52">
        <v>0</v>
      </c>
      <c r="DM61" s="52">
        <v>0</v>
      </c>
      <c r="DN61" s="52">
        <v>0</v>
      </c>
      <c r="DO61" s="52">
        <v>0</v>
      </c>
      <c r="DP61" s="52">
        <v>0</v>
      </c>
      <c r="DQ61" s="52">
        <v>0</v>
      </c>
      <c r="DR61" s="52">
        <v>0</v>
      </c>
      <c r="DS61" s="52">
        <v>0</v>
      </c>
      <c r="DT61" s="52">
        <v>0</v>
      </c>
      <c r="DU61" s="52">
        <v>0</v>
      </c>
      <c r="DV61" s="52">
        <v>0</v>
      </c>
      <c r="DW61" s="52">
        <v>0</v>
      </c>
      <c r="DX61" s="52">
        <v>0</v>
      </c>
      <c r="DY61" s="52">
        <v>0</v>
      </c>
      <c r="DZ61" s="52">
        <v>0</v>
      </c>
      <c r="EA61" s="52">
        <v>0</v>
      </c>
      <c r="EB61" s="52">
        <v>0</v>
      </c>
      <c r="EC61" s="52">
        <v>0</v>
      </c>
      <c r="ED61" s="52">
        <v>0</v>
      </c>
      <c r="EE61" s="52">
        <v>0</v>
      </c>
      <c r="EF61" s="52">
        <v>0</v>
      </c>
      <c r="EG61" s="52">
        <v>0</v>
      </c>
      <c r="EH61" s="52">
        <v>0</v>
      </c>
      <c r="EI61" s="52">
        <v>0</v>
      </c>
      <c r="EJ61" s="52">
        <v>0</v>
      </c>
      <c r="EK61" s="52">
        <v>0</v>
      </c>
      <c r="EL61" s="52">
        <v>0</v>
      </c>
      <c r="EM61" s="52">
        <v>0</v>
      </c>
      <c r="EN61" s="52">
        <v>0</v>
      </c>
      <c r="EO61" s="52">
        <v>0</v>
      </c>
      <c r="EP61" s="52">
        <v>0</v>
      </c>
      <c r="EQ61" s="52">
        <v>0</v>
      </c>
      <c r="ER61" s="52">
        <v>0</v>
      </c>
      <c r="ES61" s="52">
        <v>0</v>
      </c>
      <c r="ET61" s="52">
        <v>0</v>
      </c>
      <c r="EU61" s="52">
        <v>0</v>
      </c>
      <c r="EV61" s="52">
        <v>0</v>
      </c>
      <c r="EW61" s="52">
        <v>0</v>
      </c>
      <c r="EX61" s="52">
        <v>0</v>
      </c>
      <c r="EY61" s="53">
        <v>0</v>
      </c>
      <c r="EZ61" s="53">
        <v>0</v>
      </c>
      <c r="FA61" s="53">
        <v>0</v>
      </c>
      <c r="FB61" s="53">
        <v>0</v>
      </c>
      <c r="FC61" s="53">
        <v>0</v>
      </c>
      <c r="FD61" s="53">
        <v>0</v>
      </c>
      <c r="FE61" s="53">
        <v>0</v>
      </c>
      <c r="FF61" s="53">
        <v>0</v>
      </c>
      <c r="FG61" s="53">
        <v>0</v>
      </c>
      <c r="FH61" s="53">
        <v>0</v>
      </c>
      <c r="FI61" s="53">
        <v>0</v>
      </c>
      <c r="FJ61" s="53">
        <v>0</v>
      </c>
      <c r="FK61" s="53">
        <v>0</v>
      </c>
      <c r="FL61" s="53">
        <v>0</v>
      </c>
      <c r="FM61" s="53">
        <v>0</v>
      </c>
      <c r="FN61" s="53">
        <v>0</v>
      </c>
      <c r="FO61" s="53">
        <v>0</v>
      </c>
      <c r="FP61" s="53">
        <v>0</v>
      </c>
      <c r="FQ61" s="53">
        <v>0</v>
      </c>
      <c r="FR61" s="53">
        <v>0</v>
      </c>
      <c r="FS61" s="53">
        <v>0</v>
      </c>
      <c r="FT61" s="53">
        <v>0</v>
      </c>
      <c r="FU61" s="53">
        <v>0</v>
      </c>
      <c r="FV61" s="53">
        <v>0</v>
      </c>
      <c r="FW61" s="53">
        <v>0</v>
      </c>
      <c r="FX61" s="53">
        <v>0</v>
      </c>
      <c r="FY61" s="53">
        <v>0</v>
      </c>
      <c r="FZ61" s="53">
        <v>0</v>
      </c>
      <c r="GA61" s="53">
        <v>0</v>
      </c>
      <c r="GB61" s="53">
        <v>0</v>
      </c>
      <c r="GC61" s="53">
        <v>0</v>
      </c>
      <c r="GD61" s="53">
        <v>0</v>
      </c>
      <c r="GE61" s="53">
        <v>0</v>
      </c>
      <c r="GF61" s="53">
        <v>0</v>
      </c>
      <c r="GG61" s="53">
        <v>0</v>
      </c>
      <c r="GH61" s="53">
        <v>0</v>
      </c>
      <c r="GI61" s="53">
        <v>0</v>
      </c>
      <c r="GJ61" s="53">
        <v>0</v>
      </c>
      <c r="GK61" s="53">
        <v>0</v>
      </c>
      <c r="GL61" s="53">
        <v>0</v>
      </c>
      <c r="GM61" s="54">
        <v>0</v>
      </c>
      <c r="GN61" s="54">
        <v>0</v>
      </c>
      <c r="GO61" s="54">
        <v>0</v>
      </c>
      <c r="GP61" s="54">
        <v>0</v>
      </c>
      <c r="GQ61" s="54">
        <v>0</v>
      </c>
      <c r="GR61" s="54">
        <v>0</v>
      </c>
      <c r="GS61" s="54">
        <v>0</v>
      </c>
      <c r="GT61" s="54">
        <v>0</v>
      </c>
      <c r="GU61" s="54">
        <v>0</v>
      </c>
      <c r="GV61" s="54">
        <v>0</v>
      </c>
      <c r="GW61" s="54">
        <v>0</v>
      </c>
      <c r="GX61" s="54">
        <v>0</v>
      </c>
      <c r="GY61" s="54">
        <v>0</v>
      </c>
      <c r="GZ61" s="54">
        <v>0</v>
      </c>
      <c r="HA61" s="54">
        <v>0</v>
      </c>
      <c r="HB61" s="54">
        <v>0</v>
      </c>
      <c r="HC61" s="54">
        <v>0</v>
      </c>
      <c r="HD61" s="54">
        <v>0</v>
      </c>
      <c r="HE61" s="54">
        <v>0</v>
      </c>
      <c r="HF61" s="54">
        <v>0</v>
      </c>
      <c r="HG61" s="54">
        <v>0</v>
      </c>
      <c r="HH61" s="54">
        <v>0</v>
      </c>
      <c r="HI61" s="54">
        <v>0</v>
      </c>
      <c r="HJ61" s="54">
        <v>0</v>
      </c>
      <c r="HK61" s="54">
        <v>0</v>
      </c>
      <c r="HL61" s="54">
        <v>0</v>
      </c>
      <c r="HM61" s="54">
        <v>0</v>
      </c>
      <c r="HN61" s="54">
        <v>0</v>
      </c>
      <c r="HO61" s="54">
        <v>0</v>
      </c>
      <c r="HP61" s="54">
        <v>0</v>
      </c>
      <c r="HQ61" s="54">
        <v>0</v>
      </c>
      <c r="HR61" s="54">
        <v>0</v>
      </c>
      <c r="HS61" s="54">
        <v>0</v>
      </c>
      <c r="HT61" s="54">
        <v>0</v>
      </c>
      <c r="HU61" s="54">
        <v>0</v>
      </c>
      <c r="HV61" s="54">
        <v>0</v>
      </c>
      <c r="HW61" s="54"/>
      <c r="HX61" s="54"/>
      <c r="HY61" s="54"/>
      <c r="HZ61" s="54"/>
      <c r="IA61" s="54"/>
      <c r="IB61" s="54"/>
      <c r="IC61" s="54"/>
      <c r="ID61" s="54"/>
      <c r="IE61" s="54"/>
      <c r="IF61" s="54"/>
      <c r="IG61" s="54"/>
      <c r="IH61" s="54"/>
      <c r="II61" s="54"/>
      <c r="IJ61" s="54"/>
      <c r="IK61" s="54"/>
      <c r="IL61" s="54"/>
      <c r="IM61" s="54"/>
      <c r="IN61" s="54"/>
      <c r="IO61" s="54"/>
      <c r="IP61" s="54"/>
      <c r="IQ61" s="54"/>
      <c r="IR61" s="54"/>
      <c r="IS61" s="54">
        <v>7.4553631644255602E-2</v>
      </c>
      <c r="IT61" s="54">
        <v>7.31552012510992E-2</v>
      </c>
      <c r="IU61" s="54">
        <v>7.7119158539678198E-2</v>
      </c>
      <c r="IV61" s="54">
        <v>7.1734127317855903E-2</v>
      </c>
      <c r="IW61" s="54">
        <v>7.3504265595346494E-2</v>
      </c>
      <c r="IX61" s="54">
        <v>7.6112401063396104E-2</v>
      </c>
      <c r="IY61" s="55">
        <v>7.16060833259861E-2</v>
      </c>
      <c r="IZ61" s="55">
        <v>6.86900978361977E-2</v>
      </c>
      <c r="JA61" s="55">
        <v>7.1844957032481199E-2</v>
      </c>
      <c r="JB61" s="58" t="str">
        <f t="shared" si="54"/>
        <v>Kuwait</v>
      </c>
    </row>
    <row r="62" spans="1:262" x14ac:dyDescent="0.25">
      <c r="A62" s="48" t="s">
        <v>511</v>
      </c>
      <c r="B62" s="49">
        <v>0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49">
        <v>0</v>
      </c>
      <c r="AH62" s="49">
        <v>0</v>
      </c>
      <c r="AI62" s="49">
        <v>0</v>
      </c>
      <c r="AJ62" s="49">
        <v>0</v>
      </c>
      <c r="AK62" s="49">
        <v>0</v>
      </c>
      <c r="AL62" s="50">
        <v>0</v>
      </c>
      <c r="AM62" s="50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0</v>
      </c>
      <c r="AT62" s="50">
        <v>0.01</v>
      </c>
      <c r="AU62" s="50">
        <v>0.01</v>
      </c>
      <c r="AV62" s="50">
        <v>0.01</v>
      </c>
      <c r="AW62" s="50">
        <v>0.01</v>
      </c>
      <c r="AX62" s="50">
        <v>0.01</v>
      </c>
      <c r="AY62" s="50">
        <v>0.01</v>
      </c>
      <c r="AZ62" s="50">
        <v>0.01</v>
      </c>
      <c r="BA62" s="50">
        <v>0.01</v>
      </c>
      <c r="BB62" s="50">
        <v>0.01</v>
      </c>
      <c r="BC62" s="50">
        <v>0.01</v>
      </c>
      <c r="BD62" s="50">
        <v>0.01</v>
      </c>
      <c r="BE62" s="50">
        <v>0.01</v>
      </c>
      <c r="BF62" s="50">
        <v>0.01</v>
      </c>
      <c r="BG62" s="50">
        <v>0.01</v>
      </c>
      <c r="BH62" s="50">
        <v>0.01</v>
      </c>
      <c r="BI62" s="50">
        <v>0.01</v>
      </c>
      <c r="BJ62" s="50">
        <v>0.01</v>
      </c>
      <c r="BK62" s="50">
        <v>0.01</v>
      </c>
      <c r="BL62" s="50">
        <v>0.01</v>
      </c>
      <c r="BM62" s="50">
        <v>0.02</v>
      </c>
      <c r="BN62" s="50">
        <v>0.01</v>
      </c>
      <c r="BO62" s="50">
        <v>0.01</v>
      </c>
      <c r="BP62" s="50">
        <v>0.01</v>
      </c>
      <c r="BQ62" s="50">
        <v>0.01</v>
      </c>
      <c r="BR62" s="50">
        <v>0.02</v>
      </c>
      <c r="BS62" s="50">
        <v>0.02</v>
      </c>
      <c r="BT62" s="50">
        <v>0.01</v>
      </c>
      <c r="BU62" s="50">
        <v>0.01</v>
      </c>
      <c r="BV62" s="50">
        <v>0.01</v>
      </c>
      <c r="BW62" s="50">
        <v>0.01</v>
      </c>
      <c r="BX62" s="50">
        <v>0.01</v>
      </c>
      <c r="BY62" s="51">
        <v>0.01</v>
      </c>
      <c r="BZ62" s="51">
        <v>0.01</v>
      </c>
      <c r="CA62" s="51">
        <v>0.01</v>
      </c>
      <c r="CB62" s="51">
        <v>0.01</v>
      </c>
      <c r="CC62" s="51">
        <v>0.02</v>
      </c>
      <c r="CD62" s="51">
        <v>0.02</v>
      </c>
      <c r="CE62" s="51">
        <v>0.01</v>
      </c>
      <c r="CF62" s="51">
        <v>0.01</v>
      </c>
      <c r="CG62" s="51">
        <v>0.01</v>
      </c>
      <c r="CH62" s="51">
        <v>0.01</v>
      </c>
      <c r="CI62" s="51">
        <v>0.01</v>
      </c>
      <c r="CJ62" s="51">
        <v>0.01</v>
      </c>
      <c r="CK62" s="51">
        <v>0.01</v>
      </c>
      <c r="CL62" s="51">
        <v>0.01</v>
      </c>
      <c r="CM62" s="51">
        <v>0.01</v>
      </c>
      <c r="CN62" s="51">
        <v>0.01</v>
      </c>
      <c r="CO62" s="51">
        <v>0.01</v>
      </c>
      <c r="CP62" s="51">
        <v>0.01</v>
      </c>
      <c r="CQ62" s="51">
        <v>0.01</v>
      </c>
      <c r="CR62" s="51">
        <v>0.01</v>
      </c>
      <c r="CS62" s="51">
        <v>0.01</v>
      </c>
      <c r="CT62" s="51">
        <v>0.01</v>
      </c>
      <c r="CU62" s="51">
        <v>0.01</v>
      </c>
      <c r="CV62" s="51">
        <v>0.02</v>
      </c>
      <c r="CW62" s="51">
        <v>0.01</v>
      </c>
      <c r="CX62" s="51">
        <v>0.01</v>
      </c>
      <c r="CY62" s="51">
        <v>0.01</v>
      </c>
      <c r="CZ62" s="51">
        <v>0.01</v>
      </c>
      <c r="DA62" s="51">
        <v>0.01</v>
      </c>
      <c r="DB62" s="51">
        <v>0.01</v>
      </c>
      <c r="DC62" s="51">
        <v>0.01</v>
      </c>
      <c r="DD62" s="51">
        <v>0.01</v>
      </c>
      <c r="DE62" s="51">
        <v>0.01</v>
      </c>
      <c r="DF62" s="51">
        <v>0.01</v>
      </c>
      <c r="DG62" s="51">
        <v>0.01</v>
      </c>
      <c r="DH62" s="51">
        <v>0.01</v>
      </c>
      <c r="DI62" s="51">
        <v>0.01</v>
      </c>
      <c r="DJ62" s="51">
        <v>0</v>
      </c>
      <c r="DK62" s="51">
        <v>0</v>
      </c>
      <c r="DL62" s="52">
        <v>0</v>
      </c>
      <c r="DM62" s="52">
        <v>0</v>
      </c>
      <c r="DN62" s="52">
        <v>0</v>
      </c>
      <c r="DO62" s="52">
        <v>0</v>
      </c>
      <c r="DP62" s="52">
        <v>0</v>
      </c>
      <c r="DQ62" s="52">
        <v>0</v>
      </c>
      <c r="DR62" s="52">
        <v>0</v>
      </c>
      <c r="DS62" s="52">
        <v>0</v>
      </c>
      <c r="DT62" s="52">
        <v>0</v>
      </c>
      <c r="DU62" s="52">
        <v>0</v>
      </c>
      <c r="DV62" s="52">
        <v>0</v>
      </c>
      <c r="DW62" s="52">
        <v>0</v>
      </c>
      <c r="DX62" s="52">
        <v>0</v>
      </c>
      <c r="DY62" s="52">
        <v>0</v>
      </c>
      <c r="DZ62" s="52">
        <v>0</v>
      </c>
      <c r="EA62" s="52">
        <v>0</v>
      </c>
      <c r="EB62" s="52">
        <v>0</v>
      </c>
      <c r="EC62" s="52">
        <v>0</v>
      </c>
      <c r="ED62" s="52">
        <v>0</v>
      </c>
      <c r="EE62" s="52">
        <v>0</v>
      </c>
      <c r="EF62" s="52">
        <v>0</v>
      </c>
      <c r="EG62" s="52">
        <v>0</v>
      </c>
      <c r="EH62" s="52">
        <v>0</v>
      </c>
      <c r="EI62" s="52">
        <v>0</v>
      </c>
      <c r="EJ62" s="52">
        <v>0</v>
      </c>
      <c r="EK62" s="52">
        <v>0</v>
      </c>
      <c r="EL62" s="52">
        <v>0</v>
      </c>
      <c r="EM62" s="52">
        <v>0</v>
      </c>
      <c r="EN62" s="52">
        <v>0</v>
      </c>
      <c r="EO62" s="52">
        <v>0</v>
      </c>
      <c r="EP62" s="52">
        <v>0</v>
      </c>
      <c r="EQ62" s="52">
        <v>0</v>
      </c>
      <c r="ER62" s="52">
        <v>0</v>
      </c>
      <c r="ES62" s="52">
        <v>0</v>
      </c>
      <c r="ET62" s="52">
        <v>0</v>
      </c>
      <c r="EU62" s="52">
        <v>0</v>
      </c>
      <c r="EV62" s="52">
        <v>0</v>
      </c>
      <c r="EW62" s="52">
        <v>0</v>
      </c>
      <c r="EX62" s="52">
        <v>0</v>
      </c>
      <c r="EY62" s="53">
        <v>0</v>
      </c>
      <c r="EZ62" s="53">
        <v>0</v>
      </c>
      <c r="FA62" s="53">
        <v>0</v>
      </c>
      <c r="FB62" s="53">
        <v>0</v>
      </c>
      <c r="FC62" s="53">
        <v>0</v>
      </c>
      <c r="FD62" s="53">
        <v>0</v>
      </c>
      <c r="FE62" s="53">
        <v>0</v>
      </c>
      <c r="FF62" s="53">
        <v>0</v>
      </c>
      <c r="FG62" s="53">
        <v>0</v>
      </c>
      <c r="FH62" s="53">
        <v>0</v>
      </c>
      <c r="FI62" s="53">
        <v>0</v>
      </c>
      <c r="FJ62" s="53">
        <v>0</v>
      </c>
      <c r="FK62" s="53">
        <v>0</v>
      </c>
      <c r="FL62" s="53">
        <v>0</v>
      </c>
      <c r="FM62" s="53">
        <v>0</v>
      </c>
      <c r="FN62" s="53">
        <v>0</v>
      </c>
      <c r="FO62" s="53">
        <v>0</v>
      </c>
      <c r="FP62" s="53">
        <v>0</v>
      </c>
      <c r="FQ62" s="53">
        <v>0</v>
      </c>
      <c r="FR62" s="53">
        <v>0</v>
      </c>
      <c r="FS62" s="53">
        <v>0.02</v>
      </c>
      <c r="FT62" s="53">
        <v>0.04</v>
      </c>
      <c r="FU62" s="53">
        <v>0.05</v>
      </c>
      <c r="FV62" s="53">
        <v>0.05</v>
      </c>
      <c r="FW62" s="53">
        <v>0.06</v>
      </c>
      <c r="FX62" s="53">
        <v>0.05</v>
      </c>
      <c r="FY62" s="53">
        <v>0.05</v>
      </c>
      <c r="FZ62" s="53">
        <v>0.05</v>
      </c>
      <c r="GA62" s="53">
        <v>0.05</v>
      </c>
      <c r="GB62" s="53">
        <v>0.05</v>
      </c>
      <c r="GC62" s="53">
        <v>0.05</v>
      </c>
      <c r="GD62" s="53">
        <v>0.06</v>
      </c>
      <c r="GE62" s="53">
        <v>0.06</v>
      </c>
      <c r="GF62" s="53">
        <v>7.0000000000000007E-2</v>
      </c>
      <c r="GG62" s="53">
        <v>0.06</v>
      </c>
      <c r="GH62" s="53">
        <v>7.0000000000000007E-2</v>
      </c>
      <c r="GI62" s="53">
        <v>7.0000000000000007E-2</v>
      </c>
      <c r="GJ62" s="53">
        <v>7.0000000000000007E-2</v>
      </c>
      <c r="GK62" s="53">
        <v>0.06</v>
      </c>
      <c r="GL62" s="53">
        <v>0.09</v>
      </c>
      <c r="GM62" s="54">
        <v>9.9510370864586001E-2</v>
      </c>
      <c r="GN62" s="54">
        <v>0.100148463946438</v>
      </c>
      <c r="GO62" s="54">
        <v>0.101771600214732</v>
      </c>
      <c r="GP62" s="54">
        <v>9.8974915521122905E-2</v>
      </c>
      <c r="GQ62" s="54">
        <v>9.6382932977712193E-2</v>
      </c>
      <c r="GR62" s="54">
        <v>0.101375868156716</v>
      </c>
      <c r="GS62" s="54">
        <v>0.10612344041191001</v>
      </c>
      <c r="GT62" s="54">
        <v>0.111040632628984</v>
      </c>
      <c r="GU62" s="54">
        <v>0.10538090122350401</v>
      </c>
      <c r="GV62" s="54">
        <v>0.105644950631069</v>
      </c>
      <c r="GW62" s="54">
        <v>9.7917611364774199E-2</v>
      </c>
      <c r="GX62" s="54">
        <v>9.9843801204628602E-2</v>
      </c>
      <c r="GY62" s="54">
        <v>9.9136051188322694E-2</v>
      </c>
      <c r="GZ62" s="54">
        <v>9.6397682120571204E-2</v>
      </c>
      <c r="HA62" s="54">
        <v>9.4650206246991997E-2</v>
      </c>
      <c r="HB62" s="54">
        <v>9.3240746868849297E-2</v>
      </c>
      <c r="HC62" s="54">
        <v>8.9963735289738903E-2</v>
      </c>
      <c r="HD62" s="54">
        <v>8.0655907833194998E-2</v>
      </c>
      <c r="HE62" s="54">
        <v>8.3679764593857398E-2</v>
      </c>
      <c r="HF62" s="54">
        <v>7.5902600150909993E-2</v>
      </c>
      <c r="HG62" s="54">
        <v>6.9200051167943394E-2</v>
      </c>
      <c r="HH62" s="54">
        <v>6.2854746616627502E-2</v>
      </c>
      <c r="HI62" s="54">
        <v>5.81623607153674E-2</v>
      </c>
      <c r="HJ62" s="54">
        <v>6.8965313018962193E-2</v>
      </c>
      <c r="HK62" s="54">
        <v>6.8171421407132005E-2</v>
      </c>
      <c r="HL62" s="54">
        <v>6.3692828822534894E-2</v>
      </c>
      <c r="HM62" s="54">
        <v>6.5184849272482207E-2</v>
      </c>
      <c r="HN62" s="54">
        <v>6.7419596024361206E-2</v>
      </c>
      <c r="HO62" s="54">
        <v>6.3283147623363303E-2</v>
      </c>
      <c r="HP62" s="54">
        <v>7.8999661215333902E-2</v>
      </c>
      <c r="HQ62" s="54">
        <v>8.4189484378915699E-2</v>
      </c>
      <c r="HR62" s="54">
        <v>8.4630030857121799E-2</v>
      </c>
      <c r="HS62" s="54">
        <v>8.4335709339951603E-2</v>
      </c>
      <c r="HT62" s="54">
        <v>0.10443446284723901</v>
      </c>
      <c r="HU62" s="54">
        <v>0.107744870064072</v>
      </c>
      <c r="HV62" s="54">
        <v>0.116869292057891</v>
      </c>
      <c r="HW62" s="54">
        <v>0.11130582509354101</v>
      </c>
      <c r="HX62" s="54">
        <v>0.104848259810153</v>
      </c>
      <c r="HY62" s="54">
        <v>0.10035761813889001</v>
      </c>
      <c r="HZ62" s="54">
        <v>0.10127375282291801</v>
      </c>
      <c r="IA62" s="54">
        <v>9.7668076344129606E-2</v>
      </c>
      <c r="IB62" s="54">
        <v>9.7130218379665303E-2</v>
      </c>
      <c r="IC62" s="54">
        <v>9.9239217329077298E-2</v>
      </c>
      <c r="ID62" s="54">
        <v>9.7533782275880596E-2</v>
      </c>
      <c r="IE62" s="54">
        <v>9.6010866672429099E-2</v>
      </c>
      <c r="IF62" s="54">
        <v>9.4288117947063002E-2</v>
      </c>
      <c r="IG62" s="54">
        <v>0.10133015108806399</v>
      </c>
      <c r="IH62" s="54">
        <v>0.10377291071334201</v>
      </c>
      <c r="II62" s="54">
        <v>0.10530904045208</v>
      </c>
      <c r="IJ62" s="54">
        <v>0.104470908285235</v>
      </c>
      <c r="IK62" s="54">
        <v>0.106791825523605</v>
      </c>
      <c r="IL62" s="54">
        <v>0.102869007764665</v>
      </c>
      <c r="IM62" s="54">
        <v>9.55779945092676E-2</v>
      </c>
      <c r="IN62" s="54">
        <v>9.2337517100235106E-2</v>
      </c>
      <c r="IO62" s="54">
        <v>9.0481694037815502E-2</v>
      </c>
      <c r="IP62" s="54">
        <v>8.7241058581112793E-2</v>
      </c>
      <c r="IQ62" s="54">
        <v>9.0176635321759596E-2</v>
      </c>
      <c r="IR62" s="54">
        <v>9.1457807520477899E-2</v>
      </c>
      <c r="IS62" s="54">
        <v>8.4979907757010101E-2</v>
      </c>
      <c r="IT62" s="54">
        <v>8.4850732180987307E-2</v>
      </c>
      <c r="IU62" s="54">
        <v>8.7670601165638906E-2</v>
      </c>
      <c r="IV62" s="54">
        <v>8.1856066221348306E-2</v>
      </c>
      <c r="IW62" s="54">
        <v>8.0015013389891601E-2</v>
      </c>
      <c r="IX62" s="54">
        <v>7.8842264504463702E-2</v>
      </c>
      <c r="IY62" s="55">
        <v>7.7793218438648795E-2</v>
      </c>
      <c r="IZ62" s="55">
        <v>7.7039817372674999E-2</v>
      </c>
      <c r="JA62" s="55">
        <v>7.5998525631113201E-2</v>
      </c>
      <c r="JB62" s="58" t="str">
        <f t="shared" si="54"/>
        <v>Qatar</v>
      </c>
    </row>
    <row r="63" spans="1:262" x14ac:dyDescent="0.25">
      <c r="A63" s="48" t="s">
        <v>512</v>
      </c>
      <c r="B63" s="49">
        <v>0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49">
        <v>0</v>
      </c>
      <c r="AH63" s="49">
        <v>0</v>
      </c>
      <c r="AI63" s="49">
        <v>0</v>
      </c>
      <c r="AJ63" s="49">
        <v>0</v>
      </c>
      <c r="AK63" s="49">
        <v>0</v>
      </c>
      <c r="AL63" s="50">
        <v>0</v>
      </c>
      <c r="AM63" s="50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v>0</v>
      </c>
      <c r="AW63" s="50">
        <v>0</v>
      </c>
      <c r="AX63" s="50">
        <v>0</v>
      </c>
      <c r="AY63" s="50">
        <v>0</v>
      </c>
      <c r="AZ63" s="50">
        <v>0</v>
      </c>
      <c r="BA63" s="50">
        <v>0</v>
      </c>
      <c r="BB63" s="50">
        <v>0</v>
      </c>
      <c r="BC63" s="50">
        <v>0</v>
      </c>
      <c r="BD63" s="50">
        <v>0</v>
      </c>
      <c r="BE63" s="50">
        <v>0</v>
      </c>
      <c r="BF63" s="50">
        <v>0</v>
      </c>
      <c r="BG63" s="50">
        <v>0</v>
      </c>
      <c r="BH63" s="50">
        <v>0</v>
      </c>
      <c r="BI63" s="50">
        <v>0</v>
      </c>
      <c r="BJ63" s="50">
        <v>0</v>
      </c>
      <c r="BK63" s="50">
        <v>0</v>
      </c>
      <c r="BL63" s="50">
        <v>0</v>
      </c>
      <c r="BM63" s="50">
        <v>0</v>
      </c>
      <c r="BN63" s="50">
        <v>0</v>
      </c>
      <c r="BO63" s="50">
        <v>0</v>
      </c>
      <c r="BP63" s="50">
        <v>0</v>
      </c>
      <c r="BQ63" s="50">
        <v>0</v>
      </c>
      <c r="BR63" s="50">
        <v>0</v>
      </c>
      <c r="BS63" s="50">
        <v>0</v>
      </c>
      <c r="BT63" s="50">
        <v>0</v>
      </c>
      <c r="BU63" s="50">
        <v>0</v>
      </c>
      <c r="BV63" s="50">
        <v>0</v>
      </c>
      <c r="BW63" s="50">
        <v>0</v>
      </c>
      <c r="BX63" s="50">
        <v>0</v>
      </c>
      <c r="BY63" s="51">
        <v>0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1">
        <v>0</v>
      </c>
      <c r="CK63" s="51">
        <v>0</v>
      </c>
      <c r="CL63" s="51">
        <v>0</v>
      </c>
      <c r="CM63" s="51">
        <v>0</v>
      </c>
      <c r="CN63" s="51">
        <v>0</v>
      </c>
      <c r="CO63" s="51">
        <v>0</v>
      </c>
      <c r="CP63" s="51">
        <v>0</v>
      </c>
      <c r="CQ63" s="51">
        <v>0</v>
      </c>
      <c r="CR63" s="51">
        <v>0</v>
      </c>
      <c r="CS63" s="51">
        <v>0</v>
      </c>
      <c r="CT63" s="51">
        <v>0</v>
      </c>
      <c r="CU63" s="51">
        <v>0</v>
      </c>
      <c r="CV63" s="51">
        <v>0</v>
      </c>
      <c r="CW63" s="51">
        <v>0</v>
      </c>
      <c r="CX63" s="51">
        <v>0</v>
      </c>
      <c r="CY63" s="51">
        <v>0</v>
      </c>
      <c r="CZ63" s="51">
        <v>0</v>
      </c>
      <c r="DA63" s="51">
        <v>0</v>
      </c>
      <c r="DB63" s="51">
        <v>0</v>
      </c>
      <c r="DC63" s="51">
        <v>0</v>
      </c>
      <c r="DD63" s="51">
        <v>0</v>
      </c>
      <c r="DE63" s="51">
        <v>0</v>
      </c>
      <c r="DF63" s="51">
        <v>0</v>
      </c>
      <c r="DG63" s="51">
        <v>0</v>
      </c>
      <c r="DH63" s="51">
        <v>0</v>
      </c>
      <c r="DI63" s="51">
        <v>0</v>
      </c>
      <c r="DJ63" s="51">
        <v>0</v>
      </c>
      <c r="DK63" s="51">
        <v>0</v>
      </c>
      <c r="DL63" s="52">
        <v>0</v>
      </c>
      <c r="DM63" s="52">
        <v>0</v>
      </c>
      <c r="DN63" s="52">
        <v>0</v>
      </c>
      <c r="DO63" s="52">
        <v>0</v>
      </c>
      <c r="DP63" s="52">
        <v>0</v>
      </c>
      <c r="DQ63" s="52">
        <v>0</v>
      </c>
      <c r="DR63" s="52">
        <v>0</v>
      </c>
      <c r="DS63" s="52">
        <v>0</v>
      </c>
      <c r="DT63" s="52">
        <v>0</v>
      </c>
      <c r="DU63" s="52">
        <v>0</v>
      </c>
      <c r="DV63" s="52">
        <v>0</v>
      </c>
      <c r="DW63" s="52">
        <v>0</v>
      </c>
      <c r="DX63" s="52">
        <v>0</v>
      </c>
      <c r="DY63" s="52">
        <v>0</v>
      </c>
      <c r="DZ63" s="52">
        <v>0</v>
      </c>
      <c r="EA63" s="52">
        <v>0</v>
      </c>
      <c r="EB63" s="52">
        <v>0</v>
      </c>
      <c r="EC63" s="52">
        <v>0</v>
      </c>
      <c r="ED63" s="52">
        <v>0</v>
      </c>
      <c r="EE63" s="52">
        <v>0</v>
      </c>
      <c r="EF63" s="52">
        <v>0</v>
      </c>
      <c r="EG63" s="52">
        <v>0</v>
      </c>
      <c r="EH63" s="52">
        <v>0</v>
      </c>
      <c r="EI63" s="52">
        <v>0</v>
      </c>
      <c r="EJ63" s="52">
        <v>0</v>
      </c>
      <c r="EK63" s="52">
        <v>0</v>
      </c>
      <c r="EL63" s="52">
        <v>0</v>
      </c>
      <c r="EM63" s="52">
        <v>0</v>
      </c>
      <c r="EN63" s="52">
        <v>0</v>
      </c>
      <c r="EO63" s="52">
        <v>0</v>
      </c>
      <c r="EP63" s="52">
        <v>0.01</v>
      </c>
      <c r="EQ63" s="52">
        <v>0.01</v>
      </c>
      <c r="ER63" s="52">
        <v>0.01</v>
      </c>
      <c r="ES63" s="52">
        <v>0.01</v>
      </c>
      <c r="ET63" s="52">
        <v>0.01</v>
      </c>
      <c r="EU63" s="52">
        <v>0.01</v>
      </c>
      <c r="EV63" s="52">
        <v>0.01</v>
      </c>
      <c r="EW63" s="52">
        <v>0.01</v>
      </c>
      <c r="EX63" s="52">
        <v>0.01</v>
      </c>
      <c r="EY63" s="53">
        <v>0.01</v>
      </c>
      <c r="EZ63" s="53">
        <v>0.01</v>
      </c>
      <c r="FA63" s="53">
        <v>0.01</v>
      </c>
      <c r="FB63" s="53">
        <v>0.02</v>
      </c>
      <c r="FC63" s="53">
        <v>0.02</v>
      </c>
      <c r="FD63" s="53">
        <v>0.02</v>
      </c>
      <c r="FE63" s="53">
        <v>0.02</v>
      </c>
      <c r="FF63" s="53">
        <v>0.02</v>
      </c>
      <c r="FG63" s="53">
        <v>0.02</v>
      </c>
      <c r="FH63" s="53">
        <v>0.02</v>
      </c>
      <c r="FI63" s="53">
        <v>0.02</v>
      </c>
      <c r="FJ63" s="53">
        <v>0.02</v>
      </c>
      <c r="FK63" s="53">
        <v>0.02</v>
      </c>
      <c r="FL63" s="53">
        <v>0.02</v>
      </c>
      <c r="FM63" s="53">
        <v>0.02</v>
      </c>
      <c r="FN63" s="53">
        <v>0.02</v>
      </c>
      <c r="FO63" s="53">
        <v>0.02</v>
      </c>
      <c r="FP63" s="53">
        <v>0.02</v>
      </c>
      <c r="FQ63" s="53">
        <v>0.02</v>
      </c>
      <c r="FR63" s="53">
        <v>0.02</v>
      </c>
      <c r="FS63" s="53">
        <v>0.02</v>
      </c>
      <c r="FT63" s="53">
        <v>0.02</v>
      </c>
      <c r="FU63" s="53">
        <v>0.02</v>
      </c>
      <c r="FV63" s="53">
        <v>0.02</v>
      </c>
      <c r="FW63" s="53">
        <v>0.02</v>
      </c>
      <c r="FX63" s="53">
        <v>0.02</v>
      </c>
      <c r="FY63" s="53">
        <v>0.02</v>
      </c>
      <c r="FZ63" s="53">
        <v>0.02</v>
      </c>
      <c r="GA63" s="53">
        <v>0.02</v>
      </c>
      <c r="GB63" s="53">
        <v>0.02</v>
      </c>
      <c r="GC63" s="53">
        <v>0.02</v>
      </c>
      <c r="GD63" s="53">
        <v>0.02</v>
      </c>
      <c r="GE63" s="53">
        <v>0.02</v>
      </c>
      <c r="GF63" s="53">
        <v>0.02</v>
      </c>
      <c r="GG63" s="53">
        <v>0.02</v>
      </c>
      <c r="GH63" s="53">
        <v>0.02</v>
      </c>
      <c r="GI63" s="53">
        <v>0.02</v>
      </c>
      <c r="GJ63" s="53">
        <v>0.02</v>
      </c>
      <c r="GK63" s="53">
        <v>0.02</v>
      </c>
      <c r="GL63" s="53">
        <v>0.02</v>
      </c>
      <c r="GM63" s="54">
        <v>2.32377180846845E-2</v>
      </c>
      <c r="GN63" s="54">
        <v>2.5762273262739398E-2</v>
      </c>
      <c r="GO63" s="54">
        <v>2.67826239068274E-2</v>
      </c>
      <c r="GP63" s="54">
        <v>2.5737674076982499E-2</v>
      </c>
      <c r="GQ63" s="54">
        <v>2.5448114803007502E-2</v>
      </c>
      <c r="GR63" s="54">
        <v>2.3656633241804399E-2</v>
      </c>
      <c r="GS63" s="54">
        <v>2.60731371424038E-2</v>
      </c>
      <c r="GT63" s="54">
        <v>2.65888538917174E-2</v>
      </c>
      <c r="GU63" s="54">
        <v>2.5966515065202901E-2</v>
      </c>
      <c r="GV63" s="54">
        <v>2.32780512704353E-2</v>
      </c>
      <c r="GW63" s="54">
        <v>2.1382210983430301E-2</v>
      </c>
      <c r="GX63" s="54">
        <v>2.10588670257616E-2</v>
      </c>
      <c r="GY63" s="54">
        <v>2.3599741722947001E-2</v>
      </c>
      <c r="GZ63" s="54">
        <v>2.4321079005729E-2</v>
      </c>
      <c r="HA63" s="54">
        <v>2.1409826522920099E-2</v>
      </c>
      <c r="HB63" s="54">
        <v>2.1103039114022299E-2</v>
      </c>
      <c r="HC63" s="54">
        <v>2.16583429077544E-2</v>
      </c>
      <c r="HD63" s="54">
        <v>2.28823254266033E-2</v>
      </c>
      <c r="HE63" s="54">
        <v>2.21583146072394E-2</v>
      </c>
      <c r="HF63" s="54">
        <v>2.0645883592804299E-2</v>
      </c>
      <c r="HG63" s="54">
        <v>1.93779791464124E-2</v>
      </c>
      <c r="HH63" s="54">
        <v>1.73926050560054E-2</v>
      </c>
      <c r="HI63" s="54">
        <v>1.74473924918374E-2</v>
      </c>
      <c r="HJ63" s="54">
        <v>1.8284055141838999E-2</v>
      </c>
      <c r="HK63" s="54">
        <v>1.8599058545497298E-2</v>
      </c>
      <c r="HL63" s="54">
        <v>1.8255654067336799E-2</v>
      </c>
      <c r="HM63" s="54">
        <v>1.7658515934768401E-2</v>
      </c>
      <c r="HN63" s="54">
        <v>1.7758735654288201E-2</v>
      </c>
      <c r="HO63" s="54">
        <v>1.8280284667274001E-2</v>
      </c>
      <c r="HP63" s="54">
        <v>3.8784851623479E-2</v>
      </c>
      <c r="HQ63" s="54">
        <v>3.7786276608599602E-2</v>
      </c>
      <c r="HR63" s="54">
        <v>2.2624149795520399E-2</v>
      </c>
      <c r="HS63" s="54">
        <v>2.8627716290048798E-2</v>
      </c>
      <c r="HT63" s="54">
        <v>2.85763053748775E-2</v>
      </c>
      <c r="HU63" s="54">
        <v>3.65965009438654E-2</v>
      </c>
      <c r="HV63" s="54">
        <v>3.84352656152573E-2</v>
      </c>
      <c r="HW63" s="54">
        <v>3.6679054338119403E-2</v>
      </c>
      <c r="HX63" s="54">
        <v>6.7680380050642502E-2</v>
      </c>
      <c r="HY63" s="54">
        <v>7.0682192498396301E-2</v>
      </c>
      <c r="HZ63" s="54">
        <v>6.6148583692246493E-2</v>
      </c>
      <c r="IA63" s="54">
        <v>7.2013587951680696E-2</v>
      </c>
      <c r="IB63" s="54">
        <v>7.5910291891186601E-2</v>
      </c>
      <c r="IC63" s="54">
        <v>7.3572781786889405E-2</v>
      </c>
      <c r="ID63" s="54">
        <v>7.3757200084434399E-2</v>
      </c>
      <c r="IE63" s="54">
        <v>7.0622247998876994E-2</v>
      </c>
      <c r="IF63" s="54">
        <v>7.4174618639731807E-2</v>
      </c>
      <c r="IG63" s="54">
        <v>7.4447482931291303E-2</v>
      </c>
      <c r="IH63" s="54">
        <v>7.5710705031705502E-2</v>
      </c>
      <c r="II63" s="54">
        <v>7.65349646890819E-2</v>
      </c>
      <c r="IJ63" s="54">
        <v>8.2885845552341103E-2</v>
      </c>
      <c r="IK63" s="54">
        <v>7.7018741818234204E-2</v>
      </c>
      <c r="IL63" s="54">
        <v>7.7765301107584395E-2</v>
      </c>
      <c r="IM63" s="54">
        <v>7.7076166127272305E-2</v>
      </c>
      <c r="IN63" s="54">
        <v>8.5273554189355505E-2</v>
      </c>
      <c r="IO63" s="54">
        <v>8.4613676655041201E-2</v>
      </c>
      <c r="IP63" s="54">
        <v>8.03772046014814E-2</v>
      </c>
      <c r="IQ63" s="54">
        <v>7.6389282026943395E-2</v>
      </c>
      <c r="IR63" s="54">
        <v>8.1179515105984201E-2</v>
      </c>
      <c r="IS63" s="54">
        <v>8.6003730457833993E-2</v>
      </c>
      <c r="IT63" s="54">
        <v>8.21955638341198E-2</v>
      </c>
      <c r="IU63" s="54">
        <v>8.23839365965464E-2</v>
      </c>
      <c r="IV63" s="54">
        <v>7.7682402881897802E-2</v>
      </c>
      <c r="IW63" s="54">
        <v>7.4788014569313804E-2</v>
      </c>
      <c r="IX63" s="54">
        <v>8.1990524262515699E-2</v>
      </c>
      <c r="IY63" s="55">
        <v>7.4679917393786405E-2</v>
      </c>
      <c r="IZ63" s="55">
        <v>7.3823252203207804E-2</v>
      </c>
      <c r="JA63" s="55">
        <v>7.3708699504117903E-2</v>
      </c>
      <c r="JB63" s="58" t="str">
        <f t="shared" si="54"/>
        <v>New Zealand</v>
      </c>
    </row>
    <row r="64" spans="1:262" x14ac:dyDescent="0.25">
      <c r="A64" s="48" t="s">
        <v>513</v>
      </c>
      <c r="B64" s="49">
        <v>0.09</v>
      </c>
      <c r="C64" s="49">
        <v>0.09</v>
      </c>
      <c r="D64" s="49">
        <v>0.08</v>
      </c>
      <c r="E64" s="49">
        <v>7.0000000000000007E-2</v>
      </c>
      <c r="F64" s="49">
        <v>7.0000000000000007E-2</v>
      </c>
      <c r="G64" s="49">
        <v>0.06</v>
      </c>
      <c r="H64" s="49">
        <v>0.06</v>
      </c>
      <c r="I64" s="49">
        <v>0.05</v>
      </c>
      <c r="J64" s="49">
        <v>0.05</v>
      </c>
      <c r="K64" s="49">
        <v>0.05</v>
      </c>
      <c r="L64" s="49">
        <v>0.05</v>
      </c>
      <c r="M64" s="49">
        <v>0.05</v>
      </c>
      <c r="N64" s="49">
        <v>0.05</v>
      </c>
      <c r="O64" s="49">
        <v>0.06</v>
      </c>
      <c r="P64" s="49">
        <v>7.0000000000000007E-2</v>
      </c>
      <c r="Q64" s="49">
        <v>7.0000000000000007E-2</v>
      </c>
      <c r="R64" s="49">
        <v>7.0000000000000007E-2</v>
      </c>
      <c r="S64" s="49">
        <v>7.0000000000000007E-2</v>
      </c>
      <c r="T64" s="49">
        <v>7.0000000000000007E-2</v>
      </c>
      <c r="U64" s="49">
        <v>0.06</v>
      </c>
      <c r="V64" s="49">
        <v>0.06</v>
      </c>
      <c r="W64" s="49">
        <v>0.05</v>
      </c>
      <c r="X64" s="49">
        <v>0.04</v>
      </c>
      <c r="Y64" s="49">
        <v>0.05</v>
      </c>
      <c r="Z64" s="49">
        <v>0.05</v>
      </c>
      <c r="AA64" s="49">
        <v>0.06</v>
      </c>
      <c r="AB64" s="49">
        <v>0.06</v>
      </c>
      <c r="AC64" s="49">
        <v>0.06</v>
      </c>
      <c r="AD64" s="49">
        <v>7.0000000000000007E-2</v>
      </c>
      <c r="AE64" s="49">
        <v>7.0000000000000007E-2</v>
      </c>
      <c r="AF64" s="49">
        <v>0.06</v>
      </c>
      <c r="AG64" s="49">
        <v>0.06</v>
      </c>
      <c r="AH64" s="49">
        <v>0.06</v>
      </c>
      <c r="AI64" s="49">
        <v>0.06</v>
      </c>
      <c r="AJ64" s="49">
        <v>0.05</v>
      </c>
      <c r="AK64" s="49">
        <v>0.05</v>
      </c>
      <c r="AL64" s="50">
        <v>0.05</v>
      </c>
      <c r="AM64" s="50">
        <v>0.05</v>
      </c>
      <c r="AN64" s="50">
        <v>0.05</v>
      </c>
      <c r="AO64" s="50">
        <v>0.05</v>
      </c>
      <c r="AP64" s="50">
        <v>0.05</v>
      </c>
      <c r="AQ64" s="50">
        <v>0.05</v>
      </c>
      <c r="AR64" s="50">
        <v>0.06</v>
      </c>
      <c r="AS64" s="50">
        <v>0.05</v>
      </c>
      <c r="AT64" s="50">
        <v>0.05</v>
      </c>
      <c r="AU64" s="50">
        <v>0.05</v>
      </c>
      <c r="AV64" s="50">
        <v>0.05</v>
      </c>
      <c r="AW64" s="50">
        <v>0.05</v>
      </c>
      <c r="AX64" s="50">
        <v>0.05</v>
      </c>
      <c r="AY64" s="50">
        <v>0.05</v>
      </c>
      <c r="AZ64" s="50">
        <v>0.05</v>
      </c>
      <c r="BA64" s="50">
        <v>0.04</v>
      </c>
      <c r="BB64" s="50">
        <v>0.05</v>
      </c>
      <c r="BC64" s="50">
        <v>0.05</v>
      </c>
      <c r="BD64" s="50">
        <v>0.05</v>
      </c>
      <c r="BE64" s="50">
        <v>0.05</v>
      </c>
      <c r="BF64" s="50">
        <v>0.05</v>
      </c>
      <c r="BG64" s="50">
        <v>0.06</v>
      </c>
      <c r="BH64" s="50">
        <v>0.06</v>
      </c>
      <c r="BI64" s="50">
        <v>0.06</v>
      </c>
      <c r="BJ64" s="50">
        <v>0.06</v>
      </c>
      <c r="BK64" s="50">
        <v>7.0000000000000007E-2</v>
      </c>
      <c r="BL64" s="50">
        <v>7.0000000000000007E-2</v>
      </c>
      <c r="BM64" s="50">
        <v>7.0000000000000007E-2</v>
      </c>
      <c r="BN64" s="50">
        <v>7.0000000000000007E-2</v>
      </c>
      <c r="BO64" s="50">
        <v>7.0000000000000007E-2</v>
      </c>
      <c r="BP64" s="50">
        <v>0.06</v>
      </c>
      <c r="BQ64" s="50">
        <v>0.06</v>
      </c>
      <c r="BR64" s="50">
        <v>7.0000000000000007E-2</v>
      </c>
      <c r="BS64" s="50">
        <v>7.0000000000000007E-2</v>
      </c>
      <c r="BT64" s="50">
        <v>7.0000000000000007E-2</v>
      </c>
      <c r="BU64" s="50">
        <v>7.0000000000000007E-2</v>
      </c>
      <c r="BV64" s="50">
        <v>7.0000000000000007E-2</v>
      </c>
      <c r="BW64" s="50">
        <v>0.08</v>
      </c>
      <c r="BX64" s="50">
        <v>0.08</v>
      </c>
      <c r="BY64" s="51">
        <v>0.08</v>
      </c>
      <c r="BZ64" s="51">
        <v>0.08</v>
      </c>
      <c r="CA64" s="51">
        <v>0.08</v>
      </c>
      <c r="CB64" s="51">
        <v>0.08</v>
      </c>
      <c r="CC64" s="51">
        <v>0.09</v>
      </c>
      <c r="CD64" s="51">
        <v>0.09</v>
      </c>
      <c r="CE64" s="51">
        <v>0.09</v>
      </c>
      <c r="CF64" s="51">
        <v>0.09</v>
      </c>
      <c r="CG64" s="51">
        <v>0.1</v>
      </c>
      <c r="CH64" s="51">
        <v>0.1</v>
      </c>
      <c r="CI64" s="51">
        <v>0.11</v>
      </c>
      <c r="CJ64" s="51">
        <v>0.1</v>
      </c>
      <c r="CK64" s="51">
        <v>0.11</v>
      </c>
      <c r="CL64" s="51">
        <v>0.1</v>
      </c>
      <c r="CM64" s="51">
        <v>0.11</v>
      </c>
      <c r="CN64" s="51">
        <v>0.11</v>
      </c>
      <c r="CO64" s="51">
        <v>0.11</v>
      </c>
      <c r="CP64" s="51">
        <v>0.1</v>
      </c>
      <c r="CQ64" s="51">
        <v>0.11</v>
      </c>
      <c r="CR64" s="51">
        <v>0.11</v>
      </c>
      <c r="CS64" s="51">
        <v>0.11</v>
      </c>
      <c r="CT64" s="51">
        <v>0.11</v>
      </c>
      <c r="CU64" s="51">
        <v>0.1</v>
      </c>
      <c r="CV64" s="51">
        <v>0.1</v>
      </c>
      <c r="CW64" s="51">
        <v>0.09</v>
      </c>
      <c r="CX64" s="51">
        <v>0.08</v>
      </c>
      <c r="CY64" s="51">
        <v>0.08</v>
      </c>
      <c r="CZ64" s="51">
        <v>7.0000000000000007E-2</v>
      </c>
      <c r="DA64" s="51">
        <v>0.08</v>
      </c>
      <c r="DB64" s="51">
        <v>0.08</v>
      </c>
      <c r="DC64" s="51">
        <v>0.08</v>
      </c>
      <c r="DD64" s="51">
        <v>0.08</v>
      </c>
      <c r="DE64" s="51">
        <v>0.09</v>
      </c>
      <c r="DF64" s="51">
        <v>0.08</v>
      </c>
      <c r="DG64" s="51">
        <v>0.08</v>
      </c>
      <c r="DH64" s="51">
        <v>0.08</v>
      </c>
      <c r="DI64" s="51">
        <v>0.08</v>
      </c>
      <c r="DJ64" s="51">
        <v>0</v>
      </c>
      <c r="DK64" s="51">
        <v>0</v>
      </c>
      <c r="DL64" s="52">
        <v>0</v>
      </c>
      <c r="DM64" s="52">
        <v>0</v>
      </c>
      <c r="DN64" s="52">
        <v>0</v>
      </c>
      <c r="DO64" s="52">
        <v>0</v>
      </c>
      <c r="DP64" s="52">
        <v>0</v>
      </c>
      <c r="DQ64" s="52">
        <v>0</v>
      </c>
      <c r="DR64" s="52">
        <v>0</v>
      </c>
      <c r="DS64" s="52">
        <v>0</v>
      </c>
      <c r="DT64" s="52">
        <v>0</v>
      </c>
      <c r="DU64" s="52">
        <v>0</v>
      </c>
      <c r="DV64" s="52">
        <v>0</v>
      </c>
      <c r="DW64" s="52">
        <v>0.11</v>
      </c>
      <c r="DX64" s="52">
        <v>0.13</v>
      </c>
      <c r="DY64" s="52">
        <v>0.12</v>
      </c>
      <c r="DZ64" s="52">
        <v>0.13</v>
      </c>
      <c r="EA64" s="52">
        <v>0.14000000000000001</v>
      </c>
      <c r="EB64" s="52">
        <v>0.14000000000000001</v>
      </c>
      <c r="EC64" s="52">
        <v>0.13</v>
      </c>
      <c r="ED64" s="52">
        <v>0.18</v>
      </c>
      <c r="EE64" s="52">
        <v>0.16</v>
      </c>
      <c r="EF64" s="52">
        <v>0.15</v>
      </c>
      <c r="EG64" s="52">
        <v>0.17</v>
      </c>
      <c r="EH64" s="52">
        <v>0.17</v>
      </c>
      <c r="EI64" s="52">
        <v>0.17</v>
      </c>
      <c r="EJ64" s="52">
        <v>0.18</v>
      </c>
      <c r="EK64" s="52">
        <v>0.21</v>
      </c>
      <c r="EL64" s="52">
        <v>0.21</v>
      </c>
      <c r="EM64" s="52">
        <v>0.21</v>
      </c>
      <c r="EN64" s="52">
        <v>0.21</v>
      </c>
      <c r="EO64" s="52">
        <v>0.18</v>
      </c>
      <c r="EP64" s="52">
        <v>0.21</v>
      </c>
      <c r="EQ64" s="52">
        <v>0.22</v>
      </c>
      <c r="ER64" s="52">
        <v>0.22</v>
      </c>
      <c r="ES64" s="52">
        <v>0.23</v>
      </c>
      <c r="ET64" s="52">
        <v>0.23</v>
      </c>
      <c r="EU64" s="52">
        <v>0.24</v>
      </c>
      <c r="EV64" s="52">
        <v>0.25</v>
      </c>
      <c r="EW64" s="52">
        <v>0.25</v>
      </c>
      <c r="EX64" s="52">
        <v>0.24</v>
      </c>
      <c r="EY64" s="53">
        <v>0.24</v>
      </c>
      <c r="EZ64" s="53">
        <v>0.25</v>
      </c>
      <c r="FA64" s="53">
        <v>0.26</v>
      </c>
      <c r="FB64" s="53">
        <v>0.23</v>
      </c>
      <c r="FC64" s="53">
        <v>0.23</v>
      </c>
      <c r="FD64" s="53">
        <v>0.26</v>
      </c>
      <c r="FE64" s="53">
        <v>0.25</v>
      </c>
      <c r="FF64" s="53">
        <v>0.24</v>
      </c>
      <c r="FG64" s="53">
        <v>0.24</v>
      </c>
      <c r="FH64" s="53">
        <v>0.23</v>
      </c>
      <c r="FI64" s="53">
        <v>0.22</v>
      </c>
      <c r="FJ64" s="53">
        <v>0.21</v>
      </c>
      <c r="FK64" s="53">
        <v>0.2</v>
      </c>
      <c r="FL64" s="53">
        <v>0.21</v>
      </c>
      <c r="FM64" s="53">
        <v>0.16</v>
      </c>
      <c r="FN64" s="53">
        <v>0.14000000000000001</v>
      </c>
      <c r="FO64" s="53">
        <v>0.15</v>
      </c>
      <c r="FP64" s="53">
        <v>0.16</v>
      </c>
      <c r="FQ64" s="53">
        <v>0.15</v>
      </c>
      <c r="FR64" s="53">
        <v>0.16</v>
      </c>
      <c r="FS64" s="53">
        <v>0.16</v>
      </c>
      <c r="FT64" s="53">
        <v>0.16</v>
      </c>
      <c r="FU64" s="53">
        <v>0.16</v>
      </c>
      <c r="FV64" s="53">
        <v>0.16</v>
      </c>
      <c r="FW64" s="53">
        <v>0.17</v>
      </c>
      <c r="FX64" s="53">
        <v>0.17</v>
      </c>
      <c r="FY64" s="53">
        <v>0.17</v>
      </c>
      <c r="FZ64" s="53">
        <v>0.17</v>
      </c>
      <c r="GA64" s="53">
        <v>0.19</v>
      </c>
      <c r="GB64" s="53">
        <v>0.18</v>
      </c>
      <c r="GC64" s="53">
        <v>0.19</v>
      </c>
      <c r="GD64" s="53">
        <v>0.17</v>
      </c>
      <c r="GE64" s="53">
        <v>0.17</v>
      </c>
      <c r="GF64" s="53">
        <v>0.18</v>
      </c>
      <c r="GG64" s="53">
        <v>0.18</v>
      </c>
      <c r="GH64" s="53">
        <v>0.17</v>
      </c>
      <c r="GI64" s="53">
        <v>0.18</v>
      </c>
      <c r="GJ64" s="53">
        <v>0.17</v>
      </c>
      <c r="GK64" s="53">
        <v>0.17</v>
      </c>
      <c r="GL64" s="53">
        <v>0.18</v>
      </c>
      <c r="GM64" s="54">
        <v>0.178285255647223</v>
      </c>
      <c r="GN64" s="54">
        <v>0.18046212528632299</v>
      </c>
      <c r="GO64" s="54">
        <v>0.18259115626813299</v>
      </c>
      <c r="GP64" s="54">
        <v>0.17651827120776101</v>
      </c>
      <c r="GQ64" s="54">
        <v>0.18371314153233301</v>
      </c>
      <c r="GR64" s="54">
        <v>0.20316342952164301</v>
      </c>
      <c r="GS64" s="54">
        <v>0.20032335443754601</v>
      </c>
      <c r="GT64" s="54">
        <v>0.20129675155495</v>
      </c>
      <c r="GU64" s="54">
        <v>0.19117705483342801</v>
      </c>
      <c r="GV64" s="54">
        <v>0.189541757419872</v>
      </c>
      <c r="GW64" s="54">
        <v>0.169799003196549</v>
      </c>
      <c r="GX64" s="54">
        <v>0.16541308132444299</v>
      </c>
      <c r="GY64" s="54">
        <v>0.17288385934922601</v>
      </c>
      <c r="GZ64" s="54">
        <v>0.167441923069857</v>
      </c>
      <c r="HA64" s="54">
        <v>0.16589541356922599</v>
      </c>
      <c r="HB64" s="54">
        <v>0.17089794579453599</v>
      </c>
      <c r="HC64" s="54">
        <v>0.172267285408747</v>
      </c>
      <c r="HD64" s="54">
        <v>0.15541456376789201</v>
      </c>
      <c r="HE64" s="54">
        <v>0.15765472918222101</v>
      </c>
      <c r="HF64" s="54">
        <v>0.15715972629004399</v>
      </c>
      <c r="HG64" s="54">
        <v>0.15739798151018999</v>
      </c>
      <c r="HH64" s="54">
        <v>0.155887370035108</v>
      </c>
      <c r="HI64" s="54">
        <v>0.15643686582587399</v>
      </c>
      <c r="HJ64" s="54">
        <v>0.16677848859994199</v>
      </c>
      <c r="HK64" s="54">
        <v>0.15523073865797099</v>
      </c>
      <c r="HL64" s="54">
        <v>0.158852042050878</v>
      </c>
      <c r="HM64" s="54">
        <v>0.15502697347695699</v>
      </c>
      <c r="HN64" s="54">
        <v>0.15247000558510901</v>
      </c>
      <c r="HO64" s="54">
        <v>0.14624004267252999</v>
      </c>
      <c r="HP64" s="54">
        <v>0.13799310228111999</v>
      </c>
      <c r="HQ64" s="54">
        <v>0.14240756507799199</v>
      </c>
      <c r="HR64" s="54">
        <v>0.141656717912191</v>
      </c>
      <c r="HS64" s="54">
        <v>0.12611586166168701</v>
      </c>
      <c r="HT64" s="54">
        <v>0.137770573817173</v>
      </c>
      <c r="HU64" s="54">
        <v>0.14514467715582299</v>
      </c>
      <c r="HV64" s="54">
        <v>0.161547729756988</v>
      </c>
      <c r="HW64" s="54">
        <v>0.15936581245402101</v>
      </c>
      <c r="HX64" s="54">
        <v>0.15507951314245899</v>
      </c>
      <c r="HY64" s="54">
        <v>0.15577448000014699</v>
      </c>
      <c r="HZ64" s="54">
        <v>0.15408089416171</v>
      </c>
      <c r="IA64" s="54">
        <v>0.15904343822914399</v>
      </c>
      <c r="IB64" s="54">
        <v>0.14971209062465499</v>
      </c>
      <c r="IC64" s="54">
        <v>0.152606443008864</v>
      </c>
      <c r="ID64" s="54">
        <v>0.15027156896382299</v>
      </c>
      <c r="IE64" s="54">
        <v>0.14698309253802799</v>
      </c>
      <c r="IF64" s="54">
        <v>0.15356598569935001</v>
      </c>
      <c r="IG64" s="54">
        <v>0.115949319263528</v>
      </c>
      <c r="IH64" s="54">
        <v>0.117876009639918</v>
      </c>
      <c r="II64" s="54">
        <v>0.109164357157091</v>
      </c>
      <c r="IJ64" s="54">
        <v>0.110147278372646</v>
      </c>
      <c r="IK64" s="54">
        <v>9.7774630254883602E-2</v>
      </c>
      <c r="IL64" s="54">
        <v>9.2917912170578001E-2</v>
      </c>
      <c r="IM64" s="54">
        <v>8.7547662553815506E-2</v>
      </c>
      <c r="IN64" s="54">
        <v>9.5782257282013603E-2</v>
      </c>
      <c r="IO64" s="54">
        <v>8.8118464930982798E-2</v>
      </c>
      <c r="IP64" s="54">
        <v>8.1984610835567698E-2</v>
      </c>
      <c r="IQ64" s="54">
        <v>8.3777247122361204E-2</v>
      </c>
      <c r="IR64" s="54">
        <v>9.4320394505525096E-2</v>
      </c>
      <c r="IS64" s="54">
        <v>9.1991259823346494E-2</v>
      </c>
      <c r="IT64" s="54">
        <v>9.3418069620459301E-2</v>
      </c>
      <c r="IU64" s="54">
        <v>8.6251049945767794E-2</v>
      </c>
      <c r="IV64" s="54">
        <v>8.4805515653857202E-2</v>
      </c>
      <c r="IW64" s="54">
        <v>7.7406067791921704E-2</v>
      </c>
      <c r="IX64" s="54">
        <v>7.3818609384898204E-2</v>
      </c>
      <c r="IY64" s="55">
        <v>7.4835581061171497E-2</v>
      </c>
      <c r="IZ64" s="55">
        <v>7.6131470666075493E-2</v>
      </c>
      <c r="JA64" s="55">
        <v>6.5965737587294404E-2</v>
      </c>
      <c r="JB64" s="58" t="str">
        <f t="shared" si="54"/>
        <v>Philippines</v>
      </c>
    </row>
    <row r="65" spans="1:262" x14ac:dyDescent="0.25">
      <c r="A65" s="48" t="s">
        <v>514</v>
      </c>
      <c r="B65" s="49">
        <v>0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50">
        <v>0</v>
      </c>
      <c r="AM65" s="50">
        <v>0</v>
      </c>
      <c r="AN65" s="50">
        <v>0</v>
      </c>
      <c r="AO65" s="50">
        <v>0</v>
      </c>
      <c r="AP65" s="50">
        <v>0</v>
      </c>
      <c r="AQ65" s="50">
        <v>0</v>
      </c>
      <c r="AR65" s="50">
        <v>0</v>
      </c>
      <c r="AS65" s="50">
        <v>0</v>
      </c>
      <c r="AT65" s="50">
        <v>0</v>
      </c>
      <c r="AU65" s="50">
        <v>0</v>
      </c>
      <c r="AV65" s="50">
        <v>0</v>
      </c>
      <c r="AW65" s="50">
        <v>0</v>
      </c>
      <c r="AX65" s="50">
        <v>0</v>
      </c>
      <c r="AY65" s="50">
        <v>0</v>
      </c>
      <c r="AZ65" s="50">
        <v>0</v>
      </c>
      <c r="BA65" s="50">
        <v>0</v>
      </c>
      <c r="BB65" s="50">
        <v>0</v>
      </c>
      <c r="BC65" s="50">
        <v>0</v>
      </c>
      <c r="BD65" s="50">
        <v>0.01</v>
      </c>
      <c r="BE65" s="50">
        <v>0.01</v>
      </c>
      <c r="BF65" s="50">
        <v>0.01</v>
      </c>
      <c r="BG65" s="50">
        <v>0.01</v>
      </c>
      <c r="BH65" s="50">
        <v>0.01</v>
      </c>
      <c r="BI65" s="50">
        <v>0.01</v>
      </c>
      <c r="BJ65" s="50">
        <v>0.01</v>
      </c>
      <c r="BK65" s="50">
        <v>0.01</v>
      </c>
      <c r="BL65" s="50">
        <v>0.01</v>
      </c>
      <c r="BM65" s="50">
        <v>0.02</v>
      </c>
      <c r="BN65" s="50">
        <v>0.03</v>
      </c>
      <c r="BO65" s="50">
        <v>0.03</v>
      </c>
      <c r="BP65" s="50">
        <v>0.04</v>
      </c>
      <c r="BQ65" s="50">
        <v>0.02</v>
      </c>
      <c r="BR65" s="50">
        <v>0.02</v>
      </c>
      <c r="BS65" s="50">
        <v>0.03</v>
      </c>
      <c r="BT65" s="50">
        <v>0.03</v>
      </c>
      <c r="BU65" s="50">
        <v>0.02</v>
      </c>
      <c r="BV65" s="50">
        <v>0.02</v>
      </c>
      <c r="BW65" s="50">
        <v>0.02</v>
      </c>
      <c r="BX65" s="50">
        <v>0.02</v>
      </c>
      <c r="BY65" s="51">
        <v>0.02</v>
      </c>
      <c r="BZ65" s="51">
        <v>0.02</v>
      </c>
      <c r="CA65" s="51">
        <v>0.01</v>
      </c>
      <c r="CB65" s="51">
        <v>0.01</v>
      </c>
      <c r="CC65" s="51">
        <v>0.01</v>
      </c>
      <c r="CD65" s="51">
        <v>0.01</v>
      </c>
      <c r="CE65" s="51">
        <v>0.01</v>
      </c>
      <c r="CF65" s="51">
        <v>0.01</v>
      </c>
      <c r="CG65" s="51">
        <v>0.01</v>
      </c>
      <c r="CH65" s="51">
        <v>0.01</v>
      </c>
      <c r="CI65" s="51">
        <v>0.01</v>
      </c>
      <c r="CJ65" s="51">
        <v>0.01</v>
      </c>
      <c r="CK65" s="51">
        <v>0.01</v>
      </c>
      <c r="CL65" s="51">
        <v>0.01</v>
      </c>
      <c r="CM65" s="51">
        <v>0.01</v>
      </c>
      <c r="CN65" s="51">
        <v>0.01</v>
      </c>
      <c r="CO65" s="51">
        <v>0.01</v>
      </c>
      <c r="CP65" s="51">
        <v>0.01</v>
      </c>
      <c r="CQ65" s="51">
        <v>0.01</v>
      </c>
      <c r="CR65" s="51">
        <v>0.02</v>
      </c>
      <c r="CS65" s="51">
        <v>0.02</v>
      </c>
      <c r="CT65" s="51">
        <v>0.02</v>
      </c>
      <c r="CU65" s="51">
        <v>0.02</v>
      </c>
      <c r="CV65" s="51">
        <v>0.02</v>
      </c>
      <c r="CW65" s="51">
        <v>0.01</v>
      </c>
      <c r="CX65" s="51">
        <v>0.01</v>
      </c>
      <c r="CY65" s="51">
        <v>0.01</v>
      </c>
      <c r="CZ65" s="51">
        <v>0.01</v>
      </c>
      <c r="DA65" s="51">
        <v>0.01</v>
      </c>
      <c r="DB65" s="51">
        <v>0.01</v>
      </c>
      <c r="DC65" s="51">
        <v>0.01</v>
      </c>
      <c r="DD65" s="51">
        <v>0.01</v>
      </c>
      <c r="DE65" s="51">
        <v>0.01</v>
      </c>
      <c r="DF65" s="51">
        <v>0.01</v>
      </c>
      <c r="DG65" s="51">
        <v>0.01</v>
      </c>
      <c r="DH65" s="51">
        <v>0.01</v>
      </c>
      <c r="DI65" s="51">
        <v>0.01</v>
      </c>
      <c r="DJ65" s="51">
        <v>0</v>
      </c>
      <c r="DK65" s="51">
        <v>0</v>
      </c>
      <c r="DL65" s="52">
        <v>0</v>
      </c>
      <c r="DM65" s="52">
        <v>0</v>
      </c>
      <c r="DN65" s="52">
        <v>0</v>
      </c>
      <c r="DO65" s="52">
        <v>0</v>
      </c>
      <c r="DP65" s="52">
        <v>0</v>
      </c>
      <c r="DQ65" s="52">
        <v>0</v>
      </c>
      <c r="DR65" s="52">
        <v>0</v>
      </c>
      <c r="DS65" s="52">
        <v>0</v>
      </c>
      <c r="DT65" s="52">
        <v>0</v>
      </c>
      <c r="DU65" s="52">
        <v>0</v>
      </c>
      <c r="DV65" s="52">
        <v>0</v>
      </c>
      <c r="DW65" s="52">
        <v>0</v>
      </c>
      <c r="DX65" s="52">
        <v>0</v>
      </c>
      <c r="DY65" s="52">
        <v>0</v>
      </c>
      <c r="DZ65" s="52">
        <v>0</v>
      </c>
      <c r="EA65" s="52">
        <v>0</v>
      </c>
      <c r="EB65" s="52">
        <v>0</v>
      </c>
      <c r="EC65" s="52">
        <v>0</v>
      </c>
      <c r="ED65" s="52">
        <v>0</v>
      </c>
      <c r="EE65" s="52">
        <v>0</v>
      </c>
      <c r="EF65" s="52">
        <v>0</v>
      </c>
      <c r="EG65" s="52">
        <v>0</v>
      </c>
      <c r="EH65" s="52">
        <v>0</v>
      </c>
      <c r="EI65" s="52">
        <v>0</v>
      </c>
      <c r="EJ65" s="52">
        <v>0</v>
      </c>
      <c r="EK65" s="52">
        <v>0</v>
      </c>
      <c r="EL65" s="52">
        <v>0</v>
      </c>
      <c r="EM65" s="52">
        <v>0</v>
      </c>
      <c r="EN65" s="52">
        <v>0</v>
      </c>
      <c r="EO65" s="52">
        <v>0</v>
      </c>
      <c r="EP65" s="52">
        <v>0</v>
      </c>
      <c r="EQ65" s="52">
        <v>0</v>
      </c>
      <c r="ER65" s="52">
        <v>0</v>
      </c>
      <c r="ES65" s="52">
        <v>0</v>
      </c>
      <c r="ET65" s="52">
        <v>0</v>
      </c>
      <c r="EU65" s="52">
        <v>0</v>
      </c>
      <c r="EV65" s="52">
        <v>0</v>
      </c>
      <c r="EW65" s="52">
        <v>0</v>
      </c>
      <c r="EX65" s="52">
        <v>0</v>
      </c>
      <c r="EY65" s="53">
        <v>0</v>
      </c>
      <c r="EZ65" s="53">
        <v>0</v>
      </c>
      <c r="FA65" s="53">
        <v>0</v>
      </c>
      <c r="FB65" s="53">
        <v>0</v>
      </c>
      <c r="FC65" s="53">
        <v>0</v>
      </c>
      <c r="FD65" s="53">
        <v>0</v>
      </c>
      <c r="FE65" s="53">
        <v>0</v>
      </c>
      <c r="FF65" s="53">
        <v>0</v>
      </c>
      <c r="FG65" s="53">
        <v>0</v>
      </c>
      <c r="FH65" s="53">
        <v>0</v>
      </c>
      <c r="FI65" s="53">
        <v>0</v>
      </c>
      <c r="FJ65" s="53">
        <v>0</v>
      </c>
      <c r="FK65" s="53">
        <v>0</v>
      </c>
      <c r="FL65" s="53">
        <v>0</v>
      </c>
      <c r="FM65" s="53">
        <v>0</v>
      </c>
      <c r="FN65" s="53">
        <v>0</v>
      </c>
      <c r="FO65" s="53">
        <v>0</v>
      </c>
      <c r="FP65" s="53">
        <v>0</v>
      </c>
      <c r="FQ65" s="53">
        <v>0</v>
      </c>
      <c r="FR65" s="53">
        <v>0</v>
      </c>
      <c r="FS65" s="53">
        <v>0.01</v>
      </c>
      <c r="FT65" s="53">
        <v>0.03</v>
      </c>
      <c r="FU65" s="53">
        <v>0.04</v>
      </c>
      <c r="FV65" s="53">
        <v>0.04</v>
      </c>
      <c r="FW65" s="53">
        <v>0.04</v>
      </c>
      <c r="FX65" s="53">
        <v>0.04</v>
      </c>
      <c r="FY65" s="53">
        <v>0.04</v>
      </c>
      <c r="FZ65" s="53">
        <v>0.03</v>
      </c>
      <c r="GA65" s="53">
        <v>0.03</v>
      </c>
      <c r="GB65" s="53">
        <v>0.03</v>
      </c>
      <c r="GC65" s="53">
        <v>0.04</v>
      </c>
      <c r="GD65" s="53">
        <v>0.05</v>
      </c>
      <c r="GE65" s="53">
        <v>0.05</v>
      </c>
      <c r="GF65" s="53">
        <v>0.05</v>
      </c>
      <c r="GG65" s="53">
        <v>0.05</v>
      </c>
      <c r="GH65" s="53">
        <v>7.0000000000000007E-2</v>
      </c>
      <c r="GI65" s="53">
        <v>7.0000000000000007E-2</v>
      </c>
      <c r="GJ65" s="53">
        <v>0.06</v>
      </c>
      <c r="GK65" s="53">
        <v>0.06</v>
      </c>
      <c r="GL65" s="53">
        <v>0.08</v>
      </c>
      <c r="GM65" s="54">
        <v>7.7514905862657899E-2</v>
      </c>
      <c r="GN65" s="54">
        <v>9.1430683073187205E-2</v>
      </c>
      <c r="GO65" s="54">
        <v>9.1379975153643003E-2</v>
      </c>
      <c r="GP65" s="54">
        <v>9.4193508798178893E-2</v>
      </c>
      <c r="GQ65" s="54">
        <v>8.8343110777458198E-2</v>
      </c>
      <c r="GR65" s="54">
        <v>8.4913231659300606E-2</v>
      </c>
      <c r="GS65" s="54">
        <v>8.7995240209619796E-2</v>
      </c>
      <c r="GT65" s="54">
        <v>8.8342634966125003E-2</v>
      </c>
      <c r="GU65" s="54">
        <v>8.8317950704756495E-2</v>
      </c>
      <c r="GV65" s="54">
        <v>8.6338461275527703E-2</v>
      </c>
      <c r="GW65" s="54">
        <v>8.2588963219013101E-2</v>
      </c>
      <c r="GX65" s="54">
        <v>8.0858653917385906E-2</v>
      </c>
      <c r="GY65" s="54">
        <v>8.0858058184950801E-2</v>
      </c>
      <c r="GZ65" s="54">
        <v>8.0090712462353705E-2</v>
      </c>
      <c r="HA65" s="54">
        <v>7.7175834445322403E-2</v>
      </c>
      <c r="HB65" s="54">
        <v>7.3764256056104899E-2</v>
      </c>
      <c r="HC65" s="54">
        <v>7.5451512365156001E-2</v>
      </c>
      <c r="HD65" s="54">
        <v>7.6541478750552394E-2</v>
      </c>
      <c r="HE65" s="54">
        <v>7.8085129615705906E-2</v>
      </c>
      <c r="HF65" s="54">
        <v>7.87183254563186E-2</v>
      </c>
      <c r="HG65" s="54">
        <v>7.6528000499494597E-2</v>
      </c>
      <c r="HH65" s="54">
        <v>7.6234580634210805E-2</v>
      </c>
      <c r="HI65" s="54">
        <v>7.0513333403594197E-2</v>
      </c>
      <c r="HJ65" s="54">
        <v>6.8623851013620604E-2</v>
      </c>
      <c r="HK65" s="54">
        <v>6.6311207821059898E-2</v>
      </c>
      <c r="HL65" s="54">
        <v>6.55925967744906E-2</v>
      </c>
      <c r="HM65" s="54">
        <v>6.2729564058224399E-2</v>
      </c>
      <c r="HN65" s="54">
        <v>6.2407923158112999E-2</v>
      </c>
      <c r="HO65" s="54">
        <v>6.0337431470289297E-2</v>
      </c>
      <c r="HP65" s="54">
        <v>8.4719309357234193E-2</v>
      </c>
      <c r="HQ65" s="54">
        <v>8.4666032771147801E-2</v>
      </c>
      <c r="HR65" s="54">
        <v>8.1889897721821106E-2</v>
      </c>
      <c r="HS65" s="54">
        <v>7.6976928174591897E-2</v>
      </c>
      <c r="HT65" s="54">
        <v>8.2663680800900197E-2</v>
      </c>
      <c r="HU65" s="54">
        <v>7.5281140660673498E-2</v>
      </c>
      <c r="HV65" s="54">
        <v>8.1449855917870503E-2</v>
      </c>
      <c r="HW65" s="54">
        <v>7.8773971744602003E-2</v>
      </c>
      <c r="HX65" s="54">
        <v>0.102969764006481</v>
      </c>
      <c r="HY65" s="54">
        <v>9.7913877284355896E-2</v>
      </c>
      <c r="HZ65" s="54">
        <v>0.103527683554148</v>
      </c>
      <c r="IA65" s="54">
        <v>9.8454409071643698E-2</v>
      </c>
      <c r="IB65" s="54">
        <v>9.1689480786171701E-2</v>
      </c>
      <c r="IC65" s="54">
        <v>0.10128360250077301</v>
      </c>
      <c r="ID65" s="54">
        <v>9.8579429843313707E-2</v>
      </c>
      <c r="IE65" s="54">
        <v>9.2514989806397399E-2</v>
      </c>
      <c r="IF65" s="54">
        <v>8.8430326550812802E-2</v>
      </c>
      <c r="IG65" s="54">
        <v>8.0251687690694698E-2</v>
      </c>
      <c r="IH65" s="54">
        <v>7.7670390089564001E-2</v>
      </c>
      <c r="II65" s="54">
        <v>7.8680465292660498E-2</v>
      </c>
      <c r="IJ65" s="54">
        <v>7.4107493257904902E-2</v>
      </c>
      <c r="IK65" s="54">
        <v>5.90838780273591E-2</v>
      </c>
      <c r="IL65" s="54">
        <v>6.0197526916610102E-2</v>
      </c>
      <c r="IM65" s="54">
        <v>6.3145764321179895E-2</v>
      </c>
      <c r="IN65" s="54">
        <v>5.60340236166533E-2</v>
      </c>
      <c r="IO65" s="54">
        <v>5.2163567681747999E-2</v>
      </c>
      <c r="IP65" s="54">
        <v>5.9878669287499603E-2</v>
      </c>
      <c r="IQ65" s="54">
        <v>6.1083442964361301E-2</v>
      </c>
      <c r="IR65" s="54">
        <v>6.5590069159509698E-2</v>
      </c>
      <c r="IS65" s="54">
        <v>6.7069579360132706E-2</v>
      </c>
      <c r="IT65" s="54">
        <v>6.3223339039482102E-2</v>
      </c>
      <c r="IU65" s="54">
        <v>7.2182184286946893E-2</v>
      </c>
      <c r="IV65" s="54">
        <v>6.8702626353762203E-2</v>
      </c>
      <c r="IW65" s="54">
        <v>6.7624393729694601E-2</v>
      </c>
      <c r="IX65" s="54">
        <v>6.6321190421762793E-2</v>
      </c>
      <c r="IY65" s="55">
        <v>7.1346307224709096E-2</v>
      </c>
      <c r="IZ65" s="55">
        <v>7.0946398316016707E-2</v>
      </c>
      <c r="JA65" s="55">
        <v>7.2906143424295702E-2</v>
      </c>
      <c r="JB65" s="58" t="str">
        <f t="shared" si="54"/>
        <v>United Arab Emirates</v>
      </c>
    </row>
    <row r="66" spans="1:262" x14ac:dyDescent="0.25">
      <c r="A66" s="48" t="s">
        <v>515</v>
      </c>
      <c r="B66" s="49">
        <v>0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50">
        <v>0</v>
      </c>
      <c r="AM66" s="50">
        <v>0</v>
      </c>
      <c r="AN66" s="50">
        <v>0</v>
      </c>
      <c r="AO66" s="50">
        <v>0</v>
      </c>
      <c r="AP66" s="50">
        <v>0</v>
      </c>
      <c r="AQ66" s="50">
        <v>0</v>
      </c>
      <c r="AR66" s="50">
        <v>0</v>
      </c>
      <c r="AS66" s="50">
        <v>0</v>
      </c>
      <c r="AT66" s="50">
        <v>0</v>
      </c>
      <c r="AU66" s="50">
        <v>0</v>
      </c>
      <c r="AV66" s="50">
        <v>0</v>
      </c>
      <c r="AW66" s="50">
        <v>0</v>
      </c>
      <c r="AX66" s="50">
        <v>0</v>
      </c>
      <c r="AY66" s="50">
        <v>0</v>
      </c>
      <c r="AZ66" s="50">
        <v>0</v>
      </c>
      <c r="BA66" s="50">
        <v>0</v>
      </c>
      <c r="BB66" s="50">
        <v>0</v>
      </c>
      <c r="BC66" s="50">
        <v>0</v>
      </c>
      <c r="BD66" s="50">
        <v>0</v>
      </c>
      <c r="BE66" s="50">
        <v>0</v>
      </c>
      <c r="BF66" s="50">
        <v>0</v>
      </c>
      <c r="BG66" s="50">
        <v>0</v>
      </c>
      <c r="BH66" s="50">
        <v>0</v>
      </c>
      <c r="BI66" s="50">
        <v>0</v>
      </c>
      <c r="BJ66" s="50">
        <v>0</v>
      </c>
      <c r="BK66" s="50">
        <v>0</v>
      </c>
      <c r="BL66" s="50">
        <v>0</v>
      </c>
      <c r="BM66" s="50">
        <v>0</v>
      </c>
      <c r="BN66" s="50">
        <v>0</v>
      </c>
      <c r="BO66" s="50">
        <v>0</v>
      </c>
      <c r="BP66" s="50">
        <v>0</v>
      </c>
      <c r="BQ66" s="50">
        <v>0</v>
      </c>
      <c r="BR66" s="50">
        <v>0</v>
      </c>
      <c r="BS66" s="50">
        <v>0</v>
      </c>
      <c r="BT66" s="50">
        <v>0</v>
      </c>
      <c r="BU66" s="50">
        <v>0</v>
      </c>
      <c r="BV66" s="50">
        <v>0</v>
      </c>
      <c r="BW66" s="50">
        <v>0</v>
      </c>
      <c r="BX66" s="50">
        <v>0</v>
      </c>
      <c r="BY66" s="51">
        <v>0</v>
      </c>
      <c r="BZ66" s="51">
        <v>0</v>
      </c>
      <c r="CA66" s="51">
        <v>0</v>
      </c>
      <c r="CB66" s="51">
        <v>0</v>
      </c>
      <c r="CC66" s="51">
        <v>0</v>
      </c>
      <c r="CD66" s="51">
        <v>0</v>
      </c>
      <c r="CE66" s="51">
        <v>0</v>
      </c>
      <c r="CF66" s="51">
        <v>0</v>
      </c>
      <c r="CG66" s="51">
        <v>0</v>
      </c>
      <c r="CH66" s="51">
        <v>0</v>
      </c>
      <c r="CI66" s="51">
        <v>0</v>
      </c>
      <c r="CJ66" s="51">
        <v>0</v>
      </c>
      <c r="CK66" s="51">
        <v>0</v>
      </c>
      <c r="CL66" s="51">
        <v>0</v>
      </c>
      <c r="CM66" s="51">
        <v>0</v>
      </c>
      <c r="CN66" s="51">
        <v>0</v>
      </c>
      <c r="CO66" s="51">
        <v>0</v>
      </c>
      <c r="CP66" s="51">
        <v>0</v>
      </c>
      <c r="CQ66" s="51">
        <v>0</v>
      </c>
      <c r="CR66" s="51">
        <v>0</v>
      </c>
      <c r="CS66" s="51">
        <v>0</v>
      </c>
      <c r="CT66" s="51">
        <v>0</v>
      </c>
      <c r="CU66" s="51">
        <v>0</v>
      </c>
      <c r="CV66" s="51">
        <v>0</v>
      </c>
      <c r="CW66" s="51">
        <v>0</v>
      </c>
      <c r="CX66" s="51">
        <v>0</v>
      </c>
      <c r="CY66" s="51">
        <v>0</v>
      </c>
      <c r="CZ66" s="51">
        <v>0</v>
      </c>
      <c r="DA66" s="51">
        <v>0</v>
      </c>
      <c r="DB66" s="51">
        <v>0</v>
      </c>
      <c r="DC66" s="51">
        <v>0</v>
      </c>
      <c r="DD66" s="51">
        <v>0</v>
      </c>
      <c r="DE66" s="51">
        <v>0</v>
      </c>
      <c r="DF66" s="51">
        <v>0</v>
      </c>
      <c r="DG66" s="51">
        <v>0</v>
      </c>
      <c r="DH66" s="51">
        <v>0</v>
      </c>
      <c r="DI66" s="51">
        <v>0</v>
      </c>
      <c r="DJ66" s="51">
        <v>0</v>
      </c>
      <c r="DK66" s="51">
        <v>0</v>
      </c>
      <c r="DL66" s="52">
        <v>0</v>
      </c>
      <c r="DM66" s="52">
        <v>0</v>
      </c>
      <c r="DN66" s="52">
        <v>0</v>
      </c>
      <c r="DO66" s="52">
        <v>0</v>
      </c>
      <c r="DP66" s="52">
        <v>0</v>
      </c>
      <c r="DQ66" s="52">
        <v>0</v>
      </c>
      <c r="DR66" s="52">
        <v>0</v>
      </c>
      <c r="DS66" s="52">
        <v>0</v>
      </c>
      <c r="DT66" s="52">
        <v>0</v>
      </c>
      <c r="DU66" s="52">
        <v>0</v>
      </c>
      <c r="DV66" s="52">
        <v>0</v>
      </c>
      <c r="DW66" s="52">
        <v>0</v>
      </c>
      <c r="DX66" s="52">
        <v>0</v>
      </c>
      <c r="DY66" s="52">
        <v>0</v>
      </c>
      <c r="DZ66" s="52">
        <v>0</v>
      </c>
      <c r="EA66" s="52">
        <v>0</v>
      </c>
      <c r="EB66" s="52">
        <v>0</v>
      </c>
      <c r="EC66" s="52">
        <v>0</v>
      </c>
      <c r="ED66" s="52">
        <v>0</v>
      </c>
      <c r="EE66" s="52">
        <v>0</v>
      </c>
      <c r="EF66" s="52">
        <v>0</v>
      </c>
      <c r="EG66" s="52">
        <v>0</v>
      </c>
      <c r="EH66" s="52">
        <v>0</v>
      </c>
      <c r="EI66" s="52">
        <v>0</v>
      </c>
      <c r="EJ66" s="52">
        <v>0</v>
      </c>
      <c r="EK66" s="52">
        <v>0</v>
      </c>
      <c r="EL66" s="52">
        <v>0</v>
      </c>
      <c r="EM66" s="52">
        <v>0</v>
      </c>
      <c r="EN66" s="52">
        <v>0</v>
      </c>
      <c r="EO66" s="52">
        <v>0</v>
      </c>
      <c r="EP66" s="52">
        <v>0</v>
      </c>
      <c r="EQ66" s="52">
        <v>0</v>
      </c>
      <c r="ER66" s="52">
        <v>0</v>
      </c>
      <c r="ES66" s="52">
        <v>0</v>
      </c>
      <c r="ET66" s="52">
        <v>0</v>
      </c>
      <c r="EU66" s="52">
        <v>0</v>
      </c>
      <c r="EV66" s="52">
        <v>0</v>
      </c>
      <c r="EW66" s="52">
        <v>0</v>
      </c>
      <c r="EX66" s="52">
        <v>0</v>
      </c>
      <c r="EY66" s="53">
        <v>0</v>
      </c>
      <c r="EZ66" s="53">
        <v>0</v>
      </c>
      <c r="FA66" s="53">
        <v>0</v>
      </c>
      <c r="FB66" s="53">
        <v>0</v>
      </c>
      <c r="FC66" s="53">
        <v>0</v>
      </c>
      <c r="FD66" s="53">
        <v>0</v>
      </c>
      <c r="FE66" s="53">
        <v>0</v>
      </c>
      <c r="FF66" s="53">
        <v>0</v>
      </c>
      <c r="FG66" s="53">
        <v>0</v>
      </c>
      <c r="FH66" s="53">
        <v>0</v>
      </c>
      <c r="FI66" s="53">
        <v>0</v>
      </c>
      <c r="FJ66" s="53">
        <v>0</v>
      </c>
      <c r="FK66" s="53">
        <v>0</v>
      </c>
      <c r="FL66" s="53">
        <v>0</v>
      </c>
      <c r="FM66" s="53">
        <v>0</v>
      </c>
      <c r="FN66" s="53">
        <v>0</v>
      </c>
      <c r="FO66" s="53">
        <v>0</v>
      </c>
      <c r="FP66" s="53">
        <v>0</v>
      </c>
      <c r="FQ66" s="53">
        <v>0</v>
      </c>
      <c r="FR66" s="53">
        <v>0</v>
      </c>
      <c r="FS66" s="53">
        <v>0</v>
      </c>
      <c r="FT66" s="53">
        <v>0</v>
      </c>
      <c r="FU66" s="53">
        <v>0</v>
      </c>
      <c r="FV66" s="53">
        <v>0</v>
      </c>
      <c r="FW66" s="53">
        <v>0</v>
      </c>
      <c r="FX66" s="53">
        <v>0</v>
      </c>
      <c r="FY66" s="53">
        <v>0</v>
      </c>
      <c r="FZ66" s="53">
        <v>0</v>
      </c>
      <c r="GA66" s="53">
        <v>0</v>
      </c>
      <c r="GB66" s="53">
        <v>0</v>
      </c>
      <c r="GC66" s="53">
        <v>0</v>
      </c>
      <c r="GD66" s="53">
        <v>0</v>
      </c>
      <c r="GE66" s="53">
        <v>0</v>
      </c>
      <c r="GF66" s="53">
        <v>0</v>
      </c>
      <c r="GG66" s="53">
        <v>0</v>
      </c>
      <c r="GH66" s="53">
        <v>0</v>
      </c>
      <c r="GI66" s="53">
        <v>0.02</v>
      </c>
      <c r="GJ66" s="53">
        <v>0</v>
      </c>
      <c r="GK66" s="53">
        <v>0</v>
      </c>
      <c r="GL66" s="53">
        <v>0.03</v>
      </c>
      <c r="GM66" s="54">
        <v>0</v>
      </c>
      <c r="GN66" s="54">
        <v>0</v>
      </c>
      <c r="GO66" s="54">
        <v>2.4015477354738E-2</v>
      </c>
      <c r="GP66" s="54">
        <v>0</v>
      </c>
      <c r="GQ66" s="54">
        <v>0</v>
      </c>
      <c r="GR66" s="54">
        <v>0</v>
      </c>
      <c r="GS66" s="54">
        <v>2.17666947566089E-2</v>
      </c>
      <c r="GT66" s="54">
        <v>2.1470001800476399E-2</v>
      </c>
      <c r="GU66" s="54">
        <v>2.0969420307141402E-2</v>
      </c>
      <c r="GV66" s="54">
        <v>2.19897366586423E-2</v>
      </c>
      <c r="GW66" s="54">
        <v>2.5437255555918501E-2</v>
      </c>
      <c r="GX66" s="54">
        <v>2.5880102374467299E-2</v>
      </c>
      <c r="GY66" s="54">
        <v>2.5401121491894201E-2</v>
      </c>
      <c r="GZ66" s="54">
        <v>2.6665434563473499E-2</v>
      </c>
      <c r="HA66" s="54">
        <v>2.5963505103725599E-2</v>
      </c>
      <c r="HB66" s="54">
        <v>2.68033975858782E-2</v>
      </c>
      <c r="HC66" s="54">
        <v>2.7409844471234901E-2</v>
      </c>
      <c r="HD66" s="54">
        <v>2.7602725834708599E-2</v>
      </c>
      <c r="HE66" s="54">
        <v>2.74314220504282E-2</v>
      </c>
      <c r="HF66" s="54">
        <v>2.5302351458829399E-2</v>
      </c>
      <c r="HG66" s="54">
        <v>2.3879817208792599E-2</v>
      </c>
      <c r="HH66" s="54">
        <v>2.39957094907161E-2</v>
      </c>
      <c r="HI66" s="54">
        <v>2.2504696912597599E-2</v>
      </c>
      <c r="HJ66" s="54">
        <v>2.02938912345711E-2</v>
      </c>
      <c r="HK66" s="54">
        <v>2.20461205552154E-2</v>
      </c>
      <c r="HL66" s="54">
        <v>2.64498323868551E-2</v>
      </c>
      <c r="HM66" s="54">
        <v>3.5170206933915302E-2</v>
      </c>
      <c r="HN66" s="54">
        <v>3.5039535859970702E-2</v>
      </c>
      <c r="HO66" s="54">
        <v>3.4989187011949197E-2</v>
      </c>
      <c r="HP66" s="54">
        <v>6.5907651774109594E-2</v>
      </c>
      <c r="HQ66" s="54">
        <v>6.2581708112629197E-2</v>
      </c>
      <c r="HR66" s="54">
        <v>6.3348409637850794E-2</v>
      </c>
      <c r="HS66" s="54">
        <v>2.89580039582484E-2</v>
      </c>
      <c r="HT66" s="54">
        <v>2.9719774581166199E-2</v>
      </c>
      <c r="HU66" s="54">
        <v>2.9811447078324001E-2</v>
      </c>
      <c r="HV66" s="54">
        <v>3.1490246877782603E-2</v>
      </c>
      <c r="HW66" s="54">
        <v>2.9486592433719601E-2</v>
      </c>
      <c r="HX66" s="54">
        <v>3.4978495499262102E-2</v>
      </c>
      <c r="HY66" s="54">
        <v>3.3009664541354802E-2</v>
      </c>
      <c r="HZ66" s="54">
        <v>3.47871434953992E-2</v>
      </c>
      <c r="IA66" s="54">
        <v>3.8892589066373398E-2</v>
      </c>
      <c r="IB66" s="54">
        <v>3.6789285068494798E-2</v>
      </c>
      <c r="IC66" s="54">
        <v>3.6696903359707003E-2</v>
      </c>
      <c r="ID66" s="54">
        <v>3.5928483176327901E-2</v>
      </c>
      <c r="IE66" s="54">
        <v>3.9578474778546001E-2</v>
      </c>
      <c r="IF66" s="54">
        <v>3.7342051135862503E-2</v>
      </c>
      <c r="IG66" s="54">
        <v>6.0972762450269703E-2</v>
      </c>
      <c r="IH66" s="54">
        <v>6.1212422981042097E-2</v>
      </c>
      <c r="II66" s="54">
        <v>6.9559652761484098E-2</v>
      </c>
      <c r="IJ66" s="54">
        <v>6.9040316110661998E-2</v>
      </c>
      <c r="IK66" s="54">
        <v>5.4211052945265799E-2</v>
      </c>
      <c r="IL66" s="54">
        <v>5.2384309478222098E-2</v>
      </c>
      <c r="IM66" s="54">
        <v>6.6374780738473999E-2</v>
      </c>
      <c r="IN66" s="54">
        <v>6.70382787420363E-2</v>
      </c>
      <c r="IO66" s="54">
        <v>6.6895509496107494E-2</v>
      </c>
      <c r="IP66" s="54">
        <v>6.7491543090677494E-2</v>
      </c>
      <c r="IQ66" s="54">
        <v>6.3111954985663604E-2</v>
      </c>
      <c r="IR66" s="54">
        <v>6.3715527457844007E-2</v>
      </c>
      <c r="IS66" s="54">
        <v>6.3197288500043095E-2</v>
      </c>
      <c r="IT66" s="54">
        <v>7.0292495346036002E-2</v>
      </c>
      <c r="IU66" s="54">
        <v>6.3291122075422201E-2</v>
      </c>
      <c r="IV66" s="54">
        <v>6.9295529751709203E-2</v>
      </c>
      <c r="IW66" s="54">
        <v>6.8396325009432601E-2</v>
      </c>
      <c r="IX66" s="54">
        <v>7.0722948139574707E-2</v>
      </c>
      <c r="IY66" s="55">
        <v>6.8248289399370707E-2</v>
      </c>
      <c r="IZ66" s="55">
        <v>6.8033093999311803E-2</v>
      </c>
      <c r="JA66" s="55">
        <v>6.7287789853045205E-2</v>
      </c>
      <c r="JB66" s="58" t="str">
        <f t="shared" si="54"/>
        <v>Bermuda</v>
      </c>
    </row>
    <row r="67" spans="1:262" x14ac:dyDescent="0.25">
      <c r="A67" s="48" t="s">
        <v>516</v>
      </c>
      <c r="B67" s="49">
        <v>0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0.01</v>
      </c>
      <c r="AE67" s="49">
        <v>0.01</v>
      </c>
      <c r="AF67" s="49">
        <v>0.01</v>
      </c>
      <c r="AG67" s="49">
        <v>0.01</v>
      </c>
      <c r="AH67" s="49">
        <v>0.01</v>
      </c>
      <c r="AI67" s="49">
        <v>0.01</v>
      </c>
      <c r="AJ67" s="49">
        <v>0.01</v>
      </c>
      <c r="AK67" s="49">
        <v>0</v>
      </c>
      <c r="AL67" s="50">
        <v>0.01</v>
      </c>
      <c r="AM67" s="50">
        <v>0.01</v>
      </c>
      <c r="AN67" s="50">
        <v>0.01</v>
      </c>
      <c r="AO67" s="50">
        <v>0.01</v>
      </c>
      <c r="AP67" s="50">
        <v>0.01</v>
      </c>
      <c r="AQ67" s="50">
        <v>0.01</v>
      </c>
      <c r="AR67" s="50">
        <v>0.01</v>
      </c>
      <c r="AS67" s="50">
        <v>0.01</v>
      </c>
      <c r="AT67" s="50">
        <v>0.01</v>
      </c>
      <c r="AU67" s="50">
        <v>0.01</v>
      </c>
      <c r="AV67" s="50">
        <v>0.01</v>
      </c>
      <c r="AW67" s="50">
        <v>0.01</v>
      </c>
      <c r="AX67" s="50">
        <v>0.01</v>
      </c>
      <c r="AY67" s="50">
        <v>0.01</v>
      </c>
      <c r="AZ67" s="50">
        <v>0.01</v>
      </c>
      <c r="BA67" s="50">
        <v>0.01</v>
      </c>
      <c r="BB67" s="50">
        <v>0.01</v>
      </c>
      <c r="BC67" s="50">
        <v>0.01</v>
      </c>
      <c r="BD67" s="50">
        <v>0.01</v>
      </c>
      <c r="BE67" s="50">
        <v>0.01</v>
      </c>
      <c r="BF67" s="50">
        <v>0.01</v>
      </c>
      <c r="BG67" s="50">
        <v>0.01</v>
      </c>
      <c r="BH67" s="50">
        <v>0.01</v>
      </c>
      <c r="BI67" s="50">
        <v>0.01</v>
      </c>
      <c r="BJ67" s="50">
        <v>0.01</v>
      </c>
      <c r="BK67" s="50">
        <v>0.01</v>
      </c>
      <c r="BL67" s="50">
        <v>0.02</v>
      </c>
      <c r="BM67" s="50">
        <v>0.02</v>
      </c>
      <c r="BN67" s="50">
        <v>0.02</v>
      </c>
      <c r="BO67" s="50">
        <v>0.02</v>
      </c>
      <c r="BP67" s="50">
        <v>0.02</v>
      </c>
      <c r="BQ67" s="50">
        <v>0.02</v>
      </c>
      <c r="BR67" s="50">
        <v>0.02</v>
      </c>
      <c r="BS67" s="50">
        <v>0.02</v>
      </c>
      <c r="BT67" s="50">
        <v>0.02</v>
      </c>
      <c r="BU67" s="50">
        <v>0.02</v>
      </c>
      <c r="BV67" s="50">
        <v>0.02</v>
      </c>
      <c r="BW67" s="50">
        <v>0.02</v>
      </c>
      <c r="BX67" s="50">
        <v>0.02</v>
      </c>
      <c r="BY67" s="51">
        <v>0.02</v>
      </c>
      <c r="BZ67" s="51">
        <v>0.02</v>
      </c>
      <c r="CA67" s="51">
        <v>0.02</v>
      </c>
      <c r="CB67" s="51">
        <v>0.02</v>
      </c>
      <c r="CC67" s="51">
        <v>0.02</v>
      </c>
      <c r="CD67" s="51">
        <v>0.02</v>
      </c>
      <c r="CE67" s="51">
        <v>0.02</v>
      </c>
      <c r="CF67" s="51">
        <v>0.02</v>
      </c>
      <c r="CG67" s="51">
        <v>0.03</v>
      </c>
      <c r="CH67" s="51">
        <v>0.03</v>
      </c>
      <c r="CI67" s="51">
        <v>0.03</v>
      </c>
      <c r="CJ67" s="51">
        <v>0.03</v>
      </c>
      <c r="CK67" s="51">
        <v>0.03</v>
      </c>
      <c r="CL67" s="51">
        <v>0.03</v>
      </c>
      <c r="CM67" s="51">
        <v>0.03</v>
      </c>
      <c r="CN67" s="51">
        <v>0.03</v>
      </c>
      <c r="CO67" s="51">
        <v>0.03</v>
      </c>
      <c r="CP67" s="51">
        <v>0.03</v>
      </c>
      <c r="CQ67" s="51">
        <v>0.03</v>
      </c>
      <c r="CR67" s="51">
        <v>0.03</v>
      </c>
      <c r="CS67" s="51">
        <v>0.03</v>
      </c>
      <c r="CT67" s="51">
        <v>0.03</v>
      </c>
      <c r="CU67" s="51">
        <v>0.02</v>
      </c>
      <c r="CV67" s="51">
        <v>0.03</v>
      </c>
      <c r="CW67" s="51">
        <v>0.03</v>
      </c>
      <c r="CX67" s="51">
        <v>0.03</v>
      </c>
      <c r="CY67" s="51">
        <v>0.03</v>
      </c>
      <c r="CZ67" s="51">
        <v>0.03</v>
      </c>
      <c r="DA67" s="51">
        <v>0.03</v>
      </c>
      <c r="DB67" s="51">
        <v>0.02</v>
      </c>
      <c r="DC67" s="51">
        <v>0.02</v>
      </c>
      <c r="DD67" s="51">
        <v>0.01</v>
      </c>
      <c r="DE67" s="51">
        <v>0.01</v>
      </c>
      <c r="DF67" s="51">
        <v>0.01</v>
      </c>
      <c r="DG67" s="51">
        <v>0.01</v>
      </c>
      <c r="DH67" s="51">
        <v>0.01</v>
      </c>
      <c r="DI67" s="51">
        <v>0.01</v>
      </c>
      <c r="DJ67" s="51">
        <v>0.17</v>
      </c>
      <c r="DK67" s="51">
        <v>0.2</v>
      </c>
      <c r="DL67" s="52">
        <v>0.18</v>
      </c>
      <c r="DM67" s="52">
        <v>0.21</v>
      </c>
      <c r="DN67" s="52">
        <v>0.23</v>
      </c>
      <c r="DO67" s="52">
        <v>0.24</v>
      </c>
      <c r="DP67" s="52">
        <v>0.23</v>
      </c>
      <c r="DQ67" s="52">
        <v>0.23</v>
      </c>
      <c r="DR67" s="52">
        <v>0.21</v>
      </c>
      <c r="DS67" s="52">
        <v>0.22</v>
      </c>
      <c r="DT67" s="52">
        <v>0.21</v>
      </c>
      <c r="DU67" s="52">
        <v>0.22</v>
      </c>
      <c r="DV67" s="52">
        <v>0.22</v>
      </c>
      <c r="DW67" s="52">
        <v>0.19</v>
      </c>
      <c r="DX67" s="52">
        <v>0.19</v>
      </c>
      <c r="DY67" s="52">
        <v>0.2</v>
      </c>
      <c r="DZ67" s="52">
        <v>0.2</v>
      </c>
      <c r="EA67" s="52">
        <v>0.21</v>
      </c>
      <c r="EB67" s="52">
        <v>0.22</v>
      </c>
      <c r="EC67" s="52">
        <v>0.21</v>
      </c>
      <c r="ED67" s="52">
        <v>0.2</v>
      </c>
      <c r="EE67" s="52">
        <v>0.2</v>
      </c>
      <c r="EF67" s="52">
        <v>0.2</v>
      </c>
      <c r="EG67" s="52">
        <v>0.21</v>
      </c>
      <c r="EH67" s="52">
        <v>0.2</v>
      </c>
      <c r="EI67" s="52">
        <v>0.19</v>
      </c>
      <c r="EJ67" s="52">
        <v>0.21</v>
      </c>
      <c r="EK67" s="52">
        <v>0.2</v>
      </c>
      <c r="EL67" s="52">
        <v>0.18</v>
      </c>
      <c r="EM67" s="52">
        <v>0.15</v>
      </c>
      <c r="EN67" s="52">
        <v>0.15</v>
      </c>
      <c r="EO67" s="52">
        <v>0.13</v>
      </c>
      <c r="EP67" s="52">
        <v>0.13</v>
      </c>
      <c r="EQ67" s="52">
        <v>0.14000000000000001</v>
      </c>
      <c r="ER67" s="52">
        <v>0.14000000000000001</v>
      </c>
      <c r="ES67" s="52">
        <v>0.14000000000000001</v>
      </c>
      <c r="ET67" s="52">
        <v>0.13</v>
      </c>
      <c r="EU67" s="52">
        <v>0.12</v>
      </c>
      <c r="EV67" s="52">
        <v>0.12</v>
      </c>
      <c r="EW67" s="52">
        <v>0.12</v>
      </c>
      <c r="EX67" s="52">
        <v>0.12</v>
      </c>
      <c r="EY67" s="53">
        <v>0.12</v>
      </c>
      <c r="EZ67" s="53">
        <v>0.13</v>
      </c>
      <c r="FA67" s="53">
        <v>0.14000000000000001</v>
      </c>
      <c r="FB67" s="53">
        <v>0.15</v>
      </c>
      <c r="FC67" s="53">
        <v>0.15</v>
      </c>
      <c r="FD67" s="53">
        <v>0.14000000000000001</v>
      </c>
      <c r="FE67" s="53">
        <v>0.13</v>
      </c>
      <c r="FF67" s="53">
        <v>0.13</v>
      </c>
      <c r="FG67" s="53">
        <v>0.14000000000000001</v>
      </c>
      <c r="FH67" s="53">
        <v>0.13</v>
      </c>
      <c r="FI67" s="53">
        <v>0.13</v>
      </c>
      <c r="FJ67" s="53">
        <v>0.15</v>
      </c>
      <c r="FK67" s="53">
        <v>0.15</v>
      </c>
      <c r="FL67" s="53">
        <v>0.14000000000000001</v>
      </c>
      <c r="FM67" s="53">
        <v>0.15</v>
      </c>
      <c r="FN67" s="53">
        <v>0.14000000000000001</v>
      </c>
      <c r="FO67" s="53">
        <v>0.14000000000000001</v>
      </c>
      <c r="FP67" s="53">
        <v>0.14000000000000001</v>
      </c>
      <c r="FQ67" s="53">
        <v>0.14000000000000001</v>
      </c>
      <c r="FR67" s="53">
        <v>0.14000000000000001</v>
      </c>
      <c r="FS67" s="53">
        <v>0.13</v>
      </c>
      <c r="FT67" s="53">
        <v>0.13</v>
      </c>
      <c r="FU67" s="53">
        <v>0.12</v>
      </c>
      <c r="FV67" s="53">
        <v>0.11</v>
      </c>
      <c r="FW67" s="53">
        <v>0.1</v>
      </c>
      <c r="FX67" s="53">
        <v>0.1</v>
      </c>
      <c r="FY67" s="53">
        <v>0.1</v>
      </c>
      <c r="FZ67" s="53">
        <v>0.09</v>
      </c>
      <c r="GA67" s="53">
        <v>0.08</v>
      </c>
      <c r="GB67" s="53">
        <v>0.09</v>
      </c>
      <c r="GC67" s="53">
        <v>0.1</v>
      </c>
      <c r="GD67" s="53">
        <v>0.11</v>
      </c>
      <c r="GE67" s="53">
        <v>0.1</v>
      </c>
      <c r="GF67" s="53">
        <v>0.09</v>
      </c>
      <c r="GG67" s="53">
        <v>0.09</v>
      </c>
      <c r="GH67" s="53">
        <v>0.09</v>
      </c>
      <c r="GI67" s="53">
        <v>0.09</v>
      </c>
      <c r="GJ67" s="53">
        <v>0.08</v>
      </c>
      <c r="GK67" s="53">
        <v>0.08</v>
      </c>
      <c r="GL67" s="53">
        <v>0.08</v>
      </c>
      <c r="GM67" s="54">
        <v>7.7528824028198995E-2</v>
      </c>
      <c r="GN67" s="54">
        <v>7.7362523886259901E-2</v>
      </c>
      <c r="GO67" s="54">
        <v>7.9476956854722794E-2</v>
      </c>
      <c r="GP67" s="54">
        <v>8.2599303561243106E-2</v>
      </c>
      <c r="GQ67" s="54">
        <v>7.7399366917628706E-2</v>
      </c>
      <c r="GR67" s="54">
        <v>7.3409079511789599E-2</v>
      </c>
      <c r="GS67" s="54">
        <v>7.4919544989169307E-2</v>
      </c>
      <c r="GT67" s="54">
        <v>7.5773129075946896E-2</v>
      </c>
      <c r="GU67" s="54">
        <v>7.8773542180819195E-2</v>
      </c>
      <c r="GV67" s="54">
        <v>8.4288098449906104E-2</v>
      </c>
      <c r="GW67" s="54">
        <v>8.2680677999218202E-2</v>
      </c>
      <c r="GX67" s="54">
        <v>8.3480985180519302E-2</v>
      </c>
      <c r="GY67" s="54">
        <v>8.3982258654398304E-2</v>
      </c>
      <c r="GZ67" s="54">
        <v>8.2811899645752293E-2</v>
      </c>
      <c r="HA67" s="54">
        <v>8.4395106549537094E-2</v>
      </c>
      <c r="HB67" s="54">
        <v>9.1919276973267197E-2</v>
      </c>
      <c r="HC67" s="54">
        <v>9.6823967278799897E-2</v>
      </c>
      <c r="HD67" s="54">
        <v>9.9584584278803095E-2</v>
      </c>
      <c r="HE67" s="54">
        <v>0.10468346936155599</v>
      </c>
      <c r="HF67" s="54">
        <v>0.10682435012958</v>
      </c>
      <c r="HG67" s="54">
        <v>0.105684301616075</v>
      </c>
      <c r="HH67" s="54">
        <v>0.106735125968902</v>
      </c>
      <c r="HI67" s="54">
        <v>0.108051813023761</v>
      </c>
      <c r="HJ67" s="54">
        <v>0.10886463645483201</v>
      </c>
      <c r="HK67" s="54">
        <v>0.11224153490035001</v>
      </c>
      <c r="HL67" s="54">
        <v>0.109664185576535</v>
      </c>
      <c r="HM67" s="54">
        <v>0.108115260943612</v>
      </c>
      <c r="HN67" s="54">
        <v>0.108782279241249</v>
      </c>
      <c r="HO67" s="54">
        <v>9.9851707162145503E-2</v>
      </c>
      <c r="HP67" s="54">
        <v>9.5898179915658494E-2</v>
      </c>
      <c r="HQ67" s="54">
        <v>9.6470578339258595E-2</v>
      </c>
      <c r="HR67" s="54">
        <v>8.8046061101049802E-2</v>
      </c>
      <c r="HS67" s="54">
        <v>9.1318150085918995E-2</v>
      </c>
      <c r="HT67" s="54">
        <v>9.1752502269695002E-2</v>
      </c>
      <c r="HU67" s="54">
        <v>8.7398930284033102E-2</v>
      </c>
      <c r="HV67" s="54">
        <v>8.2534214828442504E-2</v>
      </c>
      <c r="HW67" s="54">
        <v>8.2625860386443595E-2</v>
      </c>
      <c r="HX67" s="54">
        <v>9.1208264294046507E-2</v>
      </c>
      <c r="HY67" s="54">
        <v>8.9684067836268103E-2</v>
      </c>
      <c r="HZ67" s="54">
        <v>9.0222992480187003E-2</v>
      </c>
      <c r="IA67" s="54">
        <v>8.2423686349435199E-2</v>
      </c>
      <c r="IB67" s="54">
        <v>8.1616981577297396E-2</v>
      </c>
      <c r="IC67" s="54">
        <v>7.8188127525421702E-2</v>
      </c>
      <c r="ID67" s="54">
        <v>7.4353023317237102E-2</v>
      </c>
      <c r="IE67" s="54">
        <v>7.4606821157635103E-2</v>
      </c>
      <c r="IF67" s="54">
        <v>7.8824808298998003E-2</v>
      </c>
      <c r="IG67" s="54">
        <v>7.0978728444073394E-2</v>
      </c>
      <c r="IH67" s="54">
        <v>6.9964019743380707E-2</v>
      </c>
      <c r="II67" s="54">
        <v>6.5784633802378603E-2</v>
      </c>
      <c r="IJ67" s="54">
        <v>6.3588962726328593E-2</v>
      </c>
      <c r="IK67" s="54">
        <v>4.5418836854981798E-2</v>
      </c>
      <c r="IL67" s="54">
        <v>4.6509175206088001E-2</v>
      </c>
      <c r="IM67" s="54">
        <v>4.6442878149226201E-2</v>
      </c>
      <c r="IN67" s="54">
        <v>4.7501938345437901E-2</v>
      </c>
      <c r="IO67" s="54">
        <v>4.4279851602869798E-2</v>
      </c>
      <c r="IP67" s="54">
        <v>4.4809681866231098E-2</v>
      </c>
      <c r="IQ67" s="54">
        <v>4.1985706640946599E-2</v>
      </c>
      <c r="IR67" s="54">
        <v>4.1821658584372902E-2</v>
      </c>
      <c r="IS67" s="54">
        <v>4.5782546305288802E-2</v>
      </c>
      <c r="IT67" s="54">
        <v>5.0054285002185797E-2</v>
      </c>
      <c r="IU67" s="54">
        <v>5.1454770090568903E-2</v>
      </c>
      <c r="IV67" s="54">
        <v>5.3291433314445899E-2</v>
      </c>
      <c r="IW67" s="54">
        <v>5.3387753101344998E-2</v>
      </c>
      <c r="IX67" s="54">
        <v>5.2682764100411103E-2</v>
      </c>
      <c r="IY67" s="55">
        <v>5.8331162754869603E-2</v>
      </c>
      <c r="IZ67" s="55">
        <v>5.4745554308020701E-2</v>
      </c>
      <c r="JA67" s="55">
        <v>5.53010796475372E-2</v>
      </c>
      <c r="JB67" s="58" t="str">
        <f t="shared" si="54"/>
        <v>Austria</v>
      </c>
    </row>
    <row r="68" spans="1:262" x14ac:dyDescent="0.25">
      <c r="A68" s="48" t="s">
        <v>517</v>
      </c>
      <c r="B68" s="49">
        <v>0.01</v>
      </c>
      <c r="C68" s="49">
        <v>0.01</v>
      </c>
      <c r="D68" s="49">
        <v>0.01</v>
      </c>
      <c r="E68" s="49">
        <v>0.01</v>
      </c>
      <c r="F68" s="49">
        <v>0.01</v>
      </c>
      <c r="G68" s="49">
        <v>0.01</v>
      </c>
      <c r="H68" s="49">
        <v>0.01</v>
      </c>
      <c r="I68" s="49">
        <v>0.01</v>
      </c>
      <c r="J68" s="49">
        <v>0.01</v>
      </c>
      <c r="K68" s="49">
        <v>0.01</v>
      </c>
      <c r="L68" s="49">
        <v>0.01</v>
      </c>
      <c r="M68" s="49">
        <v>0.01</v>
      </c>
      <c r="N68" s="49">
        <v>0.01</v>
      </c>
      <c r="O68" s="49">
        <v>0.01</v>
      </c>
      <c r="P68" s="49">
        <v>0.01</v>
      </c>
      <c r="Q68" s="49">
        <v>0.01</v>
      </c>
      <c r="R68" s="49">
        <v>0.01</v>
      </c>
      <c r="S68" s="49">
        <v>0.01</v>
      </c>
      <c r="T68" s="49">
        <v>0.01</v>
      </c>
      <c r="U68" s="49">
        <v>0.01</v>
      </c>
      <c r="V68" s="49">
        <v>0.01</v>
      </c>
      <c r="W68" s="49">
        <v>0.01</v>
      </c>
      <c r="X68" s="49">
        <v>0.01</v>
      </c>
      <c r="Y68" s="49">
        <v>0.01</v>
      </c>
      <c r="Z68" s="49">
        <v>0.01</v>
      </c>
      <c r="AA68" s="49">
        <v>0</v>
      </c>
      <c r="AB68" s="49">
        <v>0</v>
      </c>
      <c r="AC68" s="49">
        <v>0</v>
      </c>
      <c r="AD68" s="49">
        <v>0.01</v>
      </c>
      <c r="AE68" s="49">
        <v>0.01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50">
        <v>0</v>
      </c>
      <c r="AM68" s="50">
        <v>0.01</v>
      </c>
      <c r="AN68" s="50">
        <v>0</v>
      </c>
      <c r="AO68" s="50">
        <v>0.01</v>
      </c>
      <c r="AP68" s="50">
        <v>0.01</v>
      </c>
      <c r="AQ68" s="50">
        <v>0.01</v>
      </c>
      <c r="AR68" s="50">
        <v>0.01</v>
      </c>
      <c r="AS68" s="50">
        <v>0.01</v>
      </c>
      <c r="AT68" s="50">
        <v>0.01</v>
      </c>
      <c r="AU68" s="50">
        <v>0.01</v>
      </c>
      <c r="AV68" s="50">
        <v>0.01</v>
      </c>
      <c r="AW68" s="50">
        <v>0.01</v>
      </c>
      <c r="AX68" s="50">
        <v>0.01</v>
      </c>
      <c r="AY68" s="50">
        <v>0.01</v>
      </c>
      <c r="AZ68" s="50">
        <v>0.01</v>
      </c>
      <c r="BA68" s="50">
        <v>0.01</v>
      </c>
      <c r="BB68" s="50">
        <v>0.01</v>
      </c>
      <c r="BC68" s="50">
        <v>0.01</v>
      </c>
      <c r="BD68" s="50">
        <v>0.01</v>
      </c>
      <c r="BE68" s="50">
        <v>0.01</v>
      </c>
      <c r="BF68" s="50">
        <v>0.01</v>
      </c>
      <c r="BG68" s="50">
        <v>0.01</v>
      </c>
      <c r="BH68" s="50">
        <v>0.01</v>
      </c>
      <c r="BI68" s="50">
        <v>0.01</v>
      </c>
      <c r="BJ68" s="50">
        <v>0.01</v>
      </c>
      <c r="BK68" s="50">
        <v>0.01</v>
      </c>
      <c r="BL68" s="50">
        <v>0.01</v>
      </c>
      <c r="BM68" s="50">
        <v>0.01</v>
      </c>
      <c r="BN68" s="50">
        <v>0.01</v>
      </c>
      <c r="BO68" s="50">
        <v>0.01</v>
      </c>
      <c r="BP68" s="50">
        <v>0.01</v>
      </c>
      <c r="BQ68" s="50">
        <v>0.01</v>
      </c>
      <c r="BR68" s="50">
        <v>0.01</v>
      </c>
      <c r="BS68" s="50">
        <v>0.01</v>
      </c>
      <c r="BT68" s="50">
        <v>0.01</v>
      </c>
      <c r="BU68" s="50">
        <v>0.01</v>
      </c>
      <c r="BV68" s="50">
        <v>0.01</v>
      </c>
      <c r="BW68" s="50">
        <v>0.01</v>
      </c>
      <c r="BX68" s="50">
        <v>0.01</v>
      </c>
      <c r="BY68" s="51">
        <v>0.01</v>
      </c>
      <c r="BZ68" s="51">
        <v>0.01</v>
      </c>
      <c r="CA68" s="51">
        <v>0.01</v>
      </c>
      <c r="CB68" s="51">
        <v>0.01</v>
      </c>
      <c r="CC68" s="51">
        <v>0.01</v>
      </c>
      <c r="CD68" s="51">
        <v>0.01</v>
      </c>
      <c r="CE68" s="51">
        <v>0.01</v>
      </c>
      <c r="CF68" s="51">
        <v>0.01</v>
      </c>
      <c r="CG68" s="51">
        <v>0.01</v>
      </c>
      <c r="CH68" s="51">
        <v>0.01</v>
      </c>
      <c r="CI68" s="51">
        <v>0.01</v>
      </c>
      <c r="CJ68" s="51">
        <v>0.01</v>
      </c>
      <c r="CK68" s="51">
        <v>0.01</v>
      </c>
      <c r="CL68" s="51">
        <v>0.01</v>
      </c>
      <c r="CM68" s="51">
        <v>0.01</v>
      </c>
      <c r="CN68" s="51">
        <v>0.01</v>
      </c>
      <c r="CO68" s="51">
        <v>0.02</v>
      </c>
      <c r="CP68" s="51">
        <v>0.02</v>
      </c>
      <c r="CQ68" s="51">
        <v>0.02</v>
      </c>
      <c r="CR68" s="51">
        <v>0.02</v>
      </c>
      <c r="CS68" s="51">
        <v>0.02</v>
      </c>
      <c r="CT68" s="51">
        <v>0.02</v>
      </c>
      <c r="CU68" s="51">
        <v>0.02</v>
      </c>
      <c r="CV68" s="51">
        <v>0.02</v>
      </c>
      <c r="CW68" s="51">
        <v>0.02</v>
      </c>
      <c r="CX68" s="51">
        <v>0.02</v>
      </c>
      <c r="CY68" s="51">
        <v>0.02</v>
      </c>
      <c r="CZ68" s="51">
        <v>0.02</v>
      </c>
      <c r="DA68" s="51">
        <v>0.02</v>
      </c>
      <c r="DB68" s="51">
        <v>0.02</v>
      </c>
      <c r="DC68" s="51">
        <v>0.01</v>
      </c>
      <c r="DD68" s="51">
        <v>0.01</v>
      </c>
      <c r="DE68" s="51">
        <v>0.01</v>
      </c>
      <c r="DF68" s="51">
        <v>0.01</v>
      </c>
      <c r="DG68" s="51">
        <v>0.01</v>
      </c>
      <c r="DH68" s="51">
        <v>0.01</v>
      </c>
      <c r="DI68" s="51">
        <v>0.01</v>
      </c>
      <c r="DJ68" s="51">
        <v>0.15</v>
      </c>
      <c r="DK68" s="51">
        <v>0.15</v>
      </c>
      <c r="DL68" s="52">
        <v>0.15</v>
      </c>
      <c r="DM68" s="52">
        <v>0.18</v>
      </c>
      <c r="DN68" s="52">
        <v>0.18</v>
      </c>
      <c r="DO68" s="52">
        <v>0.19</v>
      </c>
      <c r="DP68" s="52">
        <v>0.19</v>
      </c>
      <c r="DQ68" s="52">
        <v>0.19</v>
      </c>
      <c r="DR68" s="52">
        <v>0.18</v>
      </c>
      <c r="DS68" s="52">
        <v>0.17</v>
      </c>
      <c r="DT68" s="52">
        <v>0.15</v>
      </c>
      <c r="DU68" s="52">
        <v>0.15</v>
      </c>
      <c r="DV68" s="52">
        <v>0.13</v>
      </c>
      <c r="DW68" s="52">
        <v>0.12</v>
      </c>
      <c r="DX68" s="52">
        <v>0.13</v>
      </c>
      <c r="DY68" s="52">
        <v>0.13</v>
      </c>
      <c r="DZ68" s="52">
        <v>0.13</v>
      </c>
      <c r="EA68" s="52">
        <v>0.12</v>
      </c>
      <c r="EB68" s="52">
        <v>0.14000000000000001</v>
      </c>
      <c r="EC68" s="52">
        <v>0.12</v>
      </c>
      <c r="ED68" s="52">
        <v>0.12</v>
      </c>
      <c r="EE68" s="52">
        <v>0.13</v>
      </c>
      <c r="EF68" s="52">
        <v>0.12</v>
      </c>
      <c r="EG68" s="52">
        <v>0.12</v>
      </c>
      <c r="EH68" s="52">
        <v>0.12</v>
      </c>
      <c r="EI68" s="52">
        <v>0.11</v>
      </c>
      <c r="EJ68" s="52">
        <v>0.11</v>
      </c>
      <c r="EK68" s="52">
        <v>7.0000000000000007E-2</v>
      </c>
      <c r="EL68" s="52">
        <v>7.0000000000000007E-2</v>
      </c>
      <c r="EM68" s="52">
        <v>7.0000000000000007E-2</v>
      </c>
      <c r="EN68" s="52">
        <v>7.0000000000000007E-2</v>
      </c>
      <c r="EO68" s="52">
        <v>7.0000000000000007E-2</v>
      </c>
      <c r="EP68" s="52">
        <v>7.0000000000000007E-2</v>
      </c>
      <c r="EQ68" s="52">
        <v>0.06</v>
      </c>
      <c r="ER68" s="52">
        <v>0.06</v>
      </c>
      <c r="ES68" s="52">
        <v>0.06</v>
      </c>
      <c r="ET68" s="52">
        <v>0.06</v>
      </c>
      <c r="EU68" s="52">
        <v>0.06</v>
      </c>
      <c r="EV68" s="52">
        <v>7.0000000000000007E-2</v>
      </c>
      <c r="EW68" s="52">
        <v>0.06</v>
      </c>
      <c r="EX68" s="52">
        <v>7.0000000000000007E-2</v>
      </c>
      <c r="EY68" s="53">
        <v>7.0000000000000007E-2</v>
      </c>
      <c r="EZ68" s="53">
        <v>7.0000000000000007E-2</v>
      </c>
      <c r="FA68" s="53">
        <v>7.0000000000000007E-2</v>
      </c>
      <c r="FB68" s="53">
        <v>0.09</v>
      </c>
      <c r="FC68" s="53">
        <v>0.09</v>
      </c>
      <c r="FD68" s="53">
        <v>0.08</v>
      </c>
      <c r="FE68" s="53">
        <v>0.08</v>
      </c>
      <c r="FF68" s="53">
        <v>0.09</v>
      </c>
      <c r="FG68" s="53">
        <v>0.08</v>
      </c>
      <c r="FH68" s="53">
        <v>0.09</v>
      </c>
      <c r="FI68" s="53">
        <v>0.09</v>
      </c>
      <c r="FJ68" s="53">
        <v>0.09</v>
      </c>
      <c r="FK68" s="53">
        <v>0.1</v>
      </c>
      <c r="FL68" s="53">
        <v>0.09</v>
      </c>
      <c r="FM68" s="53">
        <v>0.1</v>
      </c>
      <c r="FN68" s="53">
        <v>0.1</v>
      </c>
      <c r="FO68" s="53">
        <v>0.11</v>
      </c>
      <c r="FP68" s="53">
        <v>0.12</v>
      </c>
      <c r="FQ68" s="53">
        <v>0.12</v>
      </c>
      <c r="FR68" s="53">
        <v>0.12</v>
      </c>
      <c r="FS68" s="53">
        <v>0.11</v>
      </c>
      <c r="FT68" s="53">
        <v>0.1</v>
      </c>
      <c r="FU68" s="53">
        <v>0.09</v>
      </c>
      <c r="FV68" s="53">
        <v>0.09</v>
      </c>
      <c r="FW68" s="53">
        <v>0.09</v>
      </c>
      <c r="FX68" s="53">
        <v>0.08</v>
      </c>
      <c r="FY68" s="53">
        <v>0.08</v>
      </c>
      <c r="FZ68" s="53">
        <v>0.08</v>
      </c>
      <c r="GA68" s="53">
        <v>0.08</v>
      </c>
      <c r="GB68" s="53">
        <v>0.08</v>
      </c>
      <c r="GC68" s="53">
        <v>0.08</v>
      </c>
      <c r="GD68" s="53">
        <v>0.09</v>
      </c>
      <c r="GE68" s="53">
        <v>0.08</v>
      </c>
      <c r="GF68" s="53">
        <v>0.08</v>
      </c>
      <c r="GG68" s="53">
        <v>0.08</v>
      </c>
      <c r="GH68" s="53">
        <v>0.08</v>
      </c>
      <c r="GI68" s="53">
        <v>0.09</v>
      </c>
      <c r="GJ68" s="53">
        <v>0.08</v>
      </c>
      <c r="GK68" s="53">
        <v>0.08</v>
      </c>
      <c r="GL68" s="53">
        <v>0.08</v>
      </c>
      <c r="GM68" s="54">
        <v>9.1961727708160607E-2</v>
      </c>
      <c r="GN68" s="54">
        <v>9.1184157982561395E-2</v>
      </c>
      <c r="GO68" s="54">
        <v>0.107410287984171</v>
      </c>
      <c r="GP68" s="54">
        <v>0.107052820551782</v>
      </c>
      <c r="GQ68" s="54">
        <v>0.10022106992697</v>
      </c>
      <c r="GR68" s="54">
        <v>7.3102837653846897E-2</v>
      </c>
      <c r="GS68" s="54">
        <v>7.6474692528454596E-2</v>
      </c>
      <c r="GT68" s="54">
        <v>7.38913671459311E-2</v>
      </c>
      <c r="GU68" s="54">
        <v>7.6412840691181802E-2</v>
      </c>
      <c r="GV68" s="54">
        <v>7.6609485001116404E-2</v>
      </c>
      <c r="GW68" s="54">
        <v>6.8408252241372106E-2</v>
      </c>
      <c r="GX68" s="54">
        <v>6.8564787493027995E-2</v>
      </c>
      <c r="GY68" s="54">
        <v>6.8209725949819597E-2</v>
      </c>
      <c r="GZ68" s="54">
        <v>6.6751645240844204E-2</v>
      </c>
      <c r="HA68" s="54">
        <v>7.2868231070225997E-2</v>
      </c>
      <c r="HB68" s="54">
        <v>7.1578541837356305E-2</v>
      </c>
      <c r="HC68" s="54">
        <v>7.7086738809159297E-2</v>
      </c>
      <c r="HD68" s="54">
        <v>7.1529344710485096E-2</v>
      </c>
      <c r="HE68" s="54">
        <v>7.2068459959100495E-2</v>
      </c>
      <c r="HF68" s="54">
        <v>7.5512858013001297E-2</v>
      </c>
      <c r="HG68" s="54">
        <v>7.2997811456303199E-2</v>
      </c>
      <c r="HH68" s="54">
        <v>6.6779459309175296E-2</v>
      </c>
      <c r="HI68" s="54">
        <v>6.7530773683844803E-2</v>
      </c>
      <c r="HJ68" s="54">
        <v>6.3835378144288205E-2</v>
      </c>
      <c r="HK68" s="54">
        <v>6.3988599268267707E-2</v>
      </c>
      <c r="HL68" s="54">
        <v>6.4440450785549497E-2</v>
      </c>
      <c r="HM68" s="54">
        <v>6.5076072949953004E-2</v>
      </c>
      <c r="HN68" s="54">
        <v>6.2625408641132502E-2</v>
      </c>
      <c r="HO68" s="54">
        <v>6.1104056258669902E-2</v>
      </c>
      <c r="HP68" s="54">
        <v>5.98424117150579E-2</v>
      </c>
      <c r="HQ68" s="54">
        <v>5.9807923724195501E-2</v>
      </c>
      <c r="HR68" s="54">
        <v>5.8069969250192803E-2</v>
      </c>
      <c r="HS68" s="54">
        <v>5.5466356809997397E-2</v>
      </c>
      <c r="HT68" s="54">
        <v>5.3999958245365902E-2</v>
      </c>
      <c r="HU68" s="54">
        <v>5.2394035496344103E-2</v>
      </c>
      <c r="HV68" s="54">
        <v>5.58413763256028E-2</v>
      </c>
      <c r="HW68" s="54">
        <v>5.7630901164730103E-2</v>
      </c>
      <c r="HX68" s="54">
        <v>5.2957152821546102E-2</v>
      </c>
      <c r="HY68" s="54">
        <v>5.4206282898680097E-2</v>
      </c>
      <c r="HZ68" s="54">
        <v>5.3079170492888697E-2</v>
      </c>
      <c r="IA68" s="54">
        <v>5.6361150291464497E-2</v>
      </c>
      <c r="IB68" s="54">
        <v>5.6283076762162897E-2</v>
      </c>
      <c r="IC68" s="54">
        <v>5.5544606072777003E-2</v>
      </c>
      <c r="ID68" s="54">
        <v>5.80516281997824E-2</v>
      </c>
      <c r="IE68" s="54">
        <v>5.8016299914728203E-2</v>
      </c>
      <c r="IF68" s="54">
        <v>5.8460619210443897E-2</v>
      </c>
      <c r="IG68" s="54">
        <v>5.00885860706504E-2</v>
      </c>
      <c r="IH68" s="54">
        <v>5.1143632823625898E-2</v>
      </c>
      <c r="II68" s="54">
        <v>5.9350628139249503E-2</v>
      </c>
      <c r="IJ68" s="54">
        <v>6.1501956937436E-2</v>
      </c>
      <c r="IK68" s="54">
        <v>6.28871055408734E-2</v>
      </c>
      <c r="IL68" s="54">
        <v>5.8802680088336098E-2</v>
      </c>
      <c r="IM68" s="54">
        <v>5.5777822693596497E-2</v>
      </c>
      <c r="IN68" s="54">
        <v>5.5012671873058701E-2</v>
      </c>
      <c r="IO68" s="54">
        <v>5.3511704895330699E-2</v>
      </c>
      <c r="IP68" s="54">
        <v>5.2294970338467403E-2</v>
      </c>
      <c r="IQ68" s="54">
        <v>5.1404421875603901E-2</v>
      </c>
      <c r="IR68" s="54">
        <v>5.1921525855404403E-2</v>
      </c>
      <c r="IS68" s="54">
        <v>5.1531041528965101E-2</v>
      </c>
      <c r="IT68" s="54">
        <v>5.4117318544046403E-2</v>
      </c>
      <c r="IU68" s="54">
        <v>5.3350830202252501E-2</v>
      </c>
      <c r="IV68" s="54">
        <v>4.94908504872855E-2</v>
      </c>
      <c r="IW68" s="54">
        <v>4.8907604955015602E-2</v>
      </c>
      <c r="IX68" s="54">
        <v>4.6638429119433597E-2</v>
      </c>
      <c r="IY68" s="55">
        <v>4.7974228664254201E-2</v>
      </c>
      <c r="IZ68" s="55">
        <v>4.3774216791282697E-2</v>
      </c>
      <c r="JA68" s="55">
        <v>4.32602628697943E-2</v>
      </c>
      <c r="JB68" s="58" t="str">
        <f t="shared" si="54"/>
        <v>Portugal</v>
      </c>
    </row>
    <row r="69" spans="1:262" x14ac:dyDescent="0.25">
      <c r="A69" s="48" t="s">
        <v>518</v>
      </c>
      <c r="B69" s="49">
        <v>0.05</v>
      </c>
      <c r="C69" s="49">
        <v>0.06</v>
      </c>
      <c r="D69" s="49">
        <v>0.06</v>
      </c>
      <c r="E69" s="49">
        <v>0.05</v>
      </c>
      <c r="F69" s="49">
        <v>0.06</v>
      </c>
      <c r="G69" s="49">
        <v>0.05</v>
      </c>
      <c r="H69" s="49">
        <v>0.04</v>
      </c>
      <c r="I69" s="49">
        <v>0.05</v>
      </c>
      <c r="J69" s="49">
        <v>0.05</v>
      </c>
      <c r="K69" s="49">
        <v>0.04</v>
      </c>
      <c r="L69" s="49">
        <v>0.05</v>
      </c>
      <c r="M69" s="49">
        <v>0.03</v>
      </c>
      <c r="N69" s="49">
        <v>0.03</v>
      </c>
      <c r="O69" s="49">
        <v>0.03</v>
      </c>
      <c r="P69" s="49">
        <v>0.02</v>
      </c>
      <c r="Q69" s="49">
        <v>0.02</v>
      </c>
      <c r="R69" s="49">
        <v>0.02</v>
      </c>
      <c r="S69" s="49">
        <v>0.02</v>
      </c>
      <c r="T69" s="49">
        <v>0.02</v>
      </c>
      <c r="U69" s="49">
        <v>0.01</v>
      </c>
      <c r="V69" s="49">
        <v>0.02</v>
      </c>
      <c r="W69" s="49">
        <v>0.01</v>
      </c>
      <c r="X69" s="49">
        <v>0.02</v>
      </c>
      <c r="Y69" s="49">
        <v>0.02</v>
      </c>
      <c r="Z69" s="49">
        <v>0.02</v>
      </c>
      <c r="AA69" s="49">
        <v>0.02</v>
      </c>
      <c r="AB69" s="49">
        <v>0.02</v>
      </c>
      <c r="AC69" s="49">
        <v>0.02</v>
      </c>
      <c r="AD69" s="49">
        <v>0.02</v>
      </c>
      <c r="AE69" s="49">
        <v>0.02</v>
      </c>
      <c r="AF69" s="49">
        <v>0.01</v>
      </c>
      <c r="AG69" s="49">
        <v>0.02</v>
      </c>
      <c r="AH69" s="49">
        <v>0.02</v>
      </c>
      <c r="AI69" s="49">
        <v>0.02</v>
      </c>
      <c r="AJ69" s="49">
        <v>0.02</v>
      </c>
      <c r="AK69" s="49">
        <v>0.02</v>
      </c>
      <c r="AL69" s="50">
        <v>0.02</v>
      </c>
      <c r="AM69" s="50">
        <v>0.02</v>
      </c>
      <c r="AN69" s="50">
        <v>0.02</v>
      </c>
      <c r="AO69" s="50">
        <v>0.02</v>
      </c>
      <c r="AP69" s="50">
        <v>0.02</v>
      </c>
      <c r="AQ69" s="50">
        <v>0.02</v>
      </c>
      <c r="AR69" s="50">
        <v>0.02</v>
      </c>
      <c r="AS69" s="50">
        <v>0.02</v>
      </c>
      <c r="AT69" s="50">
        <v>0.02</v>
      </c>
      <c r="AU69" s="50">
        <v>0.03</v>
      </c>
      <c r="AV69" s="50">
        <v>0.03</v>
      </c>
      <c r="AW69" s="50">
        <v>0.03</v>
      </c>
      <c r="AX69" s="50">
        <v>0.04</v>
      </c>
      <c r="AY69" s="50">
        <v>0.04</v>
      </c>
      <c r="AZ69" s="50">
        <v>0.04</v>
      </c>
      <c r="BA69" s="50">
        <v>0.05</v>
      </c>
      <c r="BB69" s="50">
        <v>0.04</v>
      </c>
      <c r="BC69" s="50">
        <v>0.03</v>
      </c>
      <c r="BD69" s="50">
        <v>0.03</v>
      </c>
      <c r="BE69" s="50">
        <v>0.04</v>
      </c>
      <c r="BF69" s="50">
        <v>0.04</v>
      </c>
      <c r="BG69" s="50">
        <v>0.04</v>
      </c>
      <c r="BH69" s="50">
        <v>0.05</v>
      </c>
      <c r="BI69" s="50">
        <v>0.05</v>
      </c>
      <c r="BJ69" s="50">
        <v>0.05</v>
      </c>
      <c r="BK69" s="50">
        <v>0.06</v>
      </c>
      <c r="BL69" s="50">
        <v>7.0000000000000007E-2</v>
      </c>
      <c r="BM69" s="50">
        <v>0.06</v>
      </c>
      <c r="BN69" s="50">
        <v>0.06</v>
      </c>
      <c r="BO69" s="50">
        <v>0.06</v>
      </c>
      <c r="BP69" s="50">
        <v>0.06</v>
      </c>
      <c r="BQ69" s="50">
        <v>7.0000000000000007E-2</v>
      </c>
      <c r="BR69" s="50">
        <v>7.0000000000000007E-2</v>
      </c>
      <c r="BS69" s="50">
        <v>0.08</v>
      </c>
      <c r="BT69" s="50">
        <v>7.0000000000000007E-2</v>
      </c>
      <c r="BU69" s="50">
        <v>0.08</v>
      </c>
      <c r="BV69" s="50">
        <v>0.09</v>
      </c>
      <c r="BW69" s="50">
        <v>0.09</v>
      </c>
      <c r="BX69" s="50">
        <v>0.09</v>
      </c>
      <c r="BY69" s="51">
        <v>0.08</v>
      </c>
      <c r="BZ69" s="51">
        <v>0.08</v>
      </c>
      <c r="CA69" s="51">
        <v>0.06</v>
      </c>
      <c r="CB69" s="51">
        <v>0.06</v>
      </c>
      <c r="CC69" s="51">
        <v>7.0000000000000007E-2</v>
      </c>
      <c r="CD69" s="51">
        <v>0.06</v>
      </c>
      <c r="CE69" s="51">
        <v>0.06</v>
      </c>
      <c r="CF69" s="51">
        <v>7.0000000000000007E-2</v>
      </c>
      <c r="CG69" s="51">
        <v>7.0000000000000007E-2</v>
      </c>
      <c r="CH69" s="51">
        <v>7.0000000000000007E-2</v>
      </c>
      <c r="CI69" s="51">
        <v>0.08</v>
      </c>
      <c r="CJ69" s="51">
        <v>0.09</v>
      </c>
      <c r="CK69" s="51">
        <v>0.11</v>
      </c>
      <c r="CL69" s="51">
        <v>0.11</v>
      </c>
      <c r="CM69" s="51">
        <v>0.11</v>
      </c>
      <c r="CN69" s="51">
        <v>0.11</v>
      </c>
      <c r="CO69" s="51">
        <v>0.14000000000000001</v>
      </c>
      <c r="CP69" s="51">
        <v>0.14000000000000001</v>
      </c>
      <c r="CQ69" s="51">
        <v>0.16</v>
      </c>
      <c r="CR69" s="51">
        <v>0.17</v>
      </c>
      <c r="CS69" s="51">
        <v>0.15</v>
      </c>
      <c r="CT69" s="51">
        <v>0.16</v>
      </c>
      <c r="CU69" s="51">
        <v>0.12</v>
      </c>
      <c r="CV69" s="51">
        <v>0.13</v>
      </c>
      <c r="CW69" s="51">
        <v>0.11</v>
      </c>
      <c r="CX69" s="51">
        <v>0.13</v>
      </c>
      <c r="CY69" s="51">
        <v>0.12</v>
      </c>
      <c r="CZ69" s="51">
        <v>0.14000000000000001</v>
      </c>
      <c r="DA69" s="51">
        <v>0.15</v>
      </c>
      <c r="DB69" s="51">
        <v>0.13</v>
      </c>
      <c r="DC69" s="51">
        <v>0.1</v>
      </c>
      <c r="DD69" s="51">
        <v>0.08</v>
      </c>
      <c r="DE69" s="51">
        <v>0.06</v>
      </c>
      <c r="DF69" s="51">
        <v>7.0000000000000007E-2</v>
      </c>
      <c r="DG69" s="51">
        <v>7.0000000000000007E-2</v>
      </c>
      <c r="DH69" s="51">
        <v>0.06</v>
      </c>
      <c r="DI69" s="51">
        <v>0.06</v>
      </c>
      <c r="DJ69" s="51">
        <v>0</v>
      </c>
      <c r="DK69" s="51">
        <v>0</v>
      </c>
      <c r="DL69" s="52">
        <v>0</v>
      </c>
      <c r="DM69" s="52">
        <v>0</v>
      </c>
      <c r="DN69" s="52">
        <v>0</v>
      </c>
      <c r="DO69" s="52">
        <v>7.0000000000000007E-2</v>
      </c>
      <c r="DP69" s="52">
        <v>7.0000000000000007E-2</v>
      </c>
      <c r="DQ69" s="52">
        <v>0.06</v>
      </c>
      <c r="DR69" s="52">
        <v>0.15</v>
      </c>
      <c r="DS69" s="52">
        <v>0.13</v>
      </c>
      <c r="DT69" s="52">
        <v>0.12</v>
      </c>
      <c r="DU69" s="52">
        <v>0.12</v>
      </c>
      <c r="DV69" s="52">
        <v>0.12</v>
      </c>
      <c r="DW69" s="52">
        <v>0.2</v>
      </c>
      <c r="DX69" s="52">
        <v>0.22</v>
      </c>
      <c r="DY69" s="52">
        <v>0.23</v>
      </c>
      <c r="DZ69" s="52">
        <v>0.23</v>
      </c>
      <c r="EA69" s="52">
        <v>0.24</v>
      </c>
      <c r="EB69" s="52">
        <v>0.24</v>
      </c>
      <c r="EC69" s="52">
        <v>0.22</v>
      </c>
      <c r="ED69" s="52">
        <v>0.21</v>
      </c>
      <c r="EE69" s="52">
        <v>0.18</v>
      </c>
      <c r="EF69" s="52">
        <v>0.17</v>
      </c>
      <c r="EG69" s="52">
        <v>0.19</v>
      </c>
      <c r="EH69" s="52">
        <v>0.19</v>
      </c>
      <c r="EI69" s="52">
        <v>0.17</v>
      </c>
      <c r="EJ69" s="52">
        <v>0.18</v>
      </c>
      <c r="EK69" s="52">
        <v>0.22</v>
      </c>
      <c r="EL69" s="52">
        <v>0.2</v>
      </c>
      <c r="EM69" s="52">
        <v>0.22</v>
      </c>
      <c r="EN69" s="52">
        <v>0.2</v>
      </c>
      <c r="EO69" s="52">
        <v>0.19</v>
      </c>
      <c r="EP69" s="52">
        <v>0.17</v>
      </c>
      <c r="EQ69" s="52">
        <v>0.19</v>
      </c>
      <c r="ER69" s="52">
        <v>0.2</v>
      </c>
      <c r="ES69" s="52">
        <v>0.19</v>
      </c>
      <c r="ET69" s="52">
        <v>0.19</v>
      </c>
      <c r="EU69" s="52">
        <v>0.19</v>
      </c>
      <c r="EV69" s="52">
        <v>0.21</v>
      </c>
      <c r="EW69" s="52">
        <v>0.22</v>
      </c>
      <c r="EX69" s="52">
        <v>0.22</v>
      </c>
      <c r="EY69" s="53">
        <v>0.22</v>
      </c>
      <c r="EZ69" s="53">
        <v>0.23</v>
      </c>
      <c r="FA69" s="53">
        <v>0.24</v>
      </c>
      <c r="FB69" s="53">
        <v>0.26</v>
      </c>
      <c r="FC69" s="53">
        <v>0.25</v>
      </c>
      <c r="FD69" s="53">
        <v>0.25</v>
      </c>
      <c r="FE69" s="53">
        <v>0.26</v>
      </c>
      <c r="FF69" s="53">
        <v>0.26</v>
      </c>
      <c r="FG69" s="53">
        <v>0.25</v>
      </c>
      <c r="FH69" s="53">
        <v>0.23</v>
      </c>
      <c r="FI69" s="53">
        <v>0.21</v>
      </c>
      <c r="FJ69" s="53">
        <v>0.18</v>
      </c>
      <c r="FK69" s="53">
        <v>0.2</v>
      </c>
      <c r="FL69" s="53">
        <v>0.21</v>
      </c>
      <c r="FM69" s="53">
        <v>0.2</v>
      </c>
      <c r="FN69" s="53">
        <v>0.16</v>
      </c>
      <c r="FO69" s="53">
        <v>0.15</v>
      </c>
      <c r="FP69" s="53">
        <v>0.15</v>
      </c>
      <c r="FQ69" s="53">
        <v>0.17</v>
      </c>
      <c r="FR69" s="53">
        <v>0.18</v>
      </c>
      <c r="FS69" s="53">
        <v>0.19</v>
      </c>
      <c r="FT69" s="53">
        <v>0.18</v>
      </c>
      <c r="FU69" s="53">
        <v>0.19</v>
      </c>
      <c r="FV69" s="53">
        <v>0.19</v>
      </c>
      <c r="FW69" s="53">
        <v>0.17</v>
      </c>
      <c r="FX69" s="53">
        <v>0.19</v>
      </c>
      <c r="FY69" s="53">
        <v>0.2</v>
      </c>
      <c r="FZ69" s="53">
        <v>0.19</v>
      </c>
      <c r="GA69" s="53">
        <v>0.19</v>
      </c>
      <c r="GB69" s="53">
        <v>0.17</v>
      </c>
      <c r="GC69" s="53">
        <v>0.17</v>
      </c>
      <c r="GD69" s="53">
        <v>0.17</v>
      </c>
      <c r="GE69" s="53">
        <v>0.17</v>
      </c>
      <c r="GF69" s="53">
        <v>0.17</v>
      </c>
      <c r="GG69" s="53">
        <v>0.16</v>
      </c>
      <c r="GH69" s="53">
        <v>0.16</v>
      </c>
      <c r="GI69" s="53">
        <v>0.15</v>
      </c>
      <c r="GJ69" s="53">
        <v>0.16</v>
      </c>
      <c r="GK69" s="53">
        <v>0.15</v>
      </c>
      <c r="GL69" s="53">
        <v>0.15</v>
      </c>
      <c r="GM69" s="54">
        <v>0.15686186759467699</v>
      </c>
      <c r="GN69" s="54">
        <v>0.16463471861016599</v>
      </c>
      <c r="GO69" s="54">
        <v>0.17513918356974401</v>
      </c>
      <c r="GP69" s="54">
        <v>0.177602161465272</v>
      </c>
      <c r="GQ69" s="54">
        <v>0.15266970193870799</v>
      </c>
      <c r="GR69" s="54">
        <v>0.15149694007189199</v>
      </c>
      <c r="GS69" s="54">
        <v>0.136334166168813</v>
      </c>
      <c r="GT69" s="54">
        <v>0.13941543069279599</v>
      </c>
      <c r="GU69" s="54">
        <v>0.13831027761422199</v>
      </c>
      <c r="GV69" s="54">
        <v>0.13913208749526099</v>
      </c>
      <c r="GW69" s="54">
        <v>0.116374733221548</v>
      </c>
      <c r="GX69" s="54">
        <v>0.117627211862092</v>
      </c>
      <c r="GY69" s="54">
        <v>0.11716146235149801</v>
      </c>
      <c r="GZ69" s="54">
        <v>0.117692649905346</v>
      </c>
      <c r="HA69" s="54">
        <v>0.117112722623448</v>
      </c>
      <c r="HB69" s="54">
        <v>0.12620463154933101</v>
      </c>
      <c r="HC69" s="54">
        <v>0.13111323442185099</v>
      </c>
      <c r="HD69" s="54">
        <v>0.13153346345361999</v>
      </c>
      <c r="HE69" s="54">
        <v>0.135603455853781</v>
      </c>
      <c r="HF69" s="54">
        <v>0.13957670240747999</v>
      </c>
      <c r="HG69" s="54">
        <v>0.122845957319218</v>
      </c>
      <c r="HH69" s="54">
        <v>0.11869820655428399</v>
      </c>
      <c r="HI69" s="54">
        <v>0.10968465863324001</v>
      </c>
      <c r="HJ69" s="54">
        <v>0.12684199857001499</v>
      </c>
      <c r="HK69" s="54">
        <v>0.127309577253953</v>
      </c>
      <c r="HL69" s="54">
        <v>0.13245371414124099</v>
      </c>
      <c r="HM69" s="54">
        <v>0.12678935127235</v>
      </c>
      <c r="HN69" s="54">
        <v>0.110717693291577</v>
      </c>
      <c r="HO69" s="54">
        <v>9.4487013406127099E-2</v>
      </c>
      <c r="HP69" s="54">
        <v>8.34525573496364E-2</v>
      </c>
      <c r="HQ69" s="54">
        <v>7.6971300409322096E-2</v>
      </c>
      <c r="HR69" s="54">
        <v>5.6801509640408303E-2</v>
      </c>
      <c r="HS69" s="54">
        <v>6.7301168910924497E-2</v>
      </c>
      <c r="HT69" s="54">
        <v>6.2958622000257494E-2</v>
      </c>
      <c r="HU69" s="54">
        <v>6.4257669057789901E-2</v>
      </c>
      <c r="HV69" s="54">
        <v>6.9541356175167005E-2</v>
      </c>
      <c r="HW69" s="54">
        <v>7.3129711951722298E-2</v>
      </c>
      <c r="HX69" s="54">
        <v>7.52264832032815E-2</v>
      </c>
      <c r="HY69" s="54">
        <v>6.21500892019856E-2</v>
      </c>
      <c r="HZ69" s="54">
        <v>5.9867781160868903E-2</v>
      </c>
      <c r="IA69" s="54">
        <v>5.8439244420545398E-2</v>
      </c>
      <c r="IB69" s="54">
        <v>5.8986078426513301E-2</v>
      </c>
      <c r="IC69" s="54">
        <v>7.0690501627015498E-2</v>
      </c>
      <c r="ID69" s="54">
        <v>6.0163198019895302E-2</v>
      </c>
      <c r="IE69" s="54">
        <v>6.4915547697454695E-2</v>
      </c>
      <c r="IF69" s="54">
        <v>5.8329650681214797E-2</v>
      </c>
      <c r="IG69" s="54">
        <v>5.7474432166677601E-2</v>
      </c>
      <c r="IH69" s="54">
        <v>5.9312431092178798E-2</v>
      </c>
      <c r="II69" s="54">
        <v>6.1031458349086097E-2</v>
      </c>
      <c r="IJ69" s="54">
        <v>5.7169955967093497E-2</v>
      </c>
      <c r="IK69" s="54">
        <v>5.3258516747598697E-2</v>
      </c>
      <c r="IL69" s="54">
        <v>4.9944566163624297E-2</v>
      </c>
      <c r="IM69" s="54">
        <v>5.2598986849382599E-2</v>
      </c>
      <c r="IN69" s="54">
        <v>5.4758099275614799E-2</v>
      </c>
      <c r="IO69" s="54">
        <v>4.7532450237607403E-2</v>
      </c>
      <c r="IP69" s="54">
        <v>4.1130837637175101E-2</v>
      </c>
      <c r="IQ69" s="54">
        <v>4.21929697299867E-2</v>
      </c>
      <c r="IR69" s="54">
        <v>3.8874686006858603E-2</v>
      </c>
      <c r="IS69" s="54">
        <v>4.12864273650696E-2</v>
      </c>
      <c r="IT69" s="54">
        <v>4.75033064163718E-2</v>
      </c>
      <c r="IU69" s="54">
        <v>4.54980180502896E-2</v>
      </c>
      <c r="IV69" s="54">
        <v>4.2166967384473397E-2</v>
      </c>
      <c r="IW69" s="54">
        <v>3.3799017394522797E-2</v>
      </c>
      <c r="IX69" s="54">
        <v>3.3113627559528201E-2</v>
      </c>
      <c r="IY69" s="55">
        <v>3.3046688628943097E-2</v>
      </c>
      <c r="IZ69" s="55">
        <v>3.04538911454467E-2</v>
      </c>
      <c r="JA69" s="55">
        <v>3.2157123090173399E-2</v>
      </c>
      <c r="JB69" s="58" t="str">
        <f t="shared" si="54"/>
        <v>Turkey</v>
      </c>
    </row>
    <row r="70" spans="1:262" x14ac:dyDescent="0.25">
      <c r="A70" s="48" t="s">
        <v>519</v>
      </c>
      <c r="B70" s="49">
        <v>0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50">
        <v>0</v>
      </c>
      <c r="AM70" s="50">
        <v>0</v>
      </c>
      <c r="AN70" s="50">
        <v>0</v>
      </c>
      <c r="AO70" s="50">
        <v>0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0">
        <v>0</v>
      </c>
      <c r="AY70" s="50">
        <v>0</v>
      </c>
      <c r="AZ70" s="50">
        <v>0</v>
      </c>
      <c r="BA70" s="50">
        <v>0</v>
      </c>
      <c r="BB70" s="50">
        <v>0</v>
      </c>
      <c r="BC70" s="50">
        <v>0</v>
      </c>
      <c r="BD70" s="50">
        <v>0</v>
      </c>
      <c r="BE70" s="50">
        <v>0</v>
      </c>
      <c r="BF70" s="50">
        <v>0</v>
      </c>
      <c r="BG70" s="50">
        <v>0</v>
      </c>
      <c r="BH70" s="50">
        <v>0.01</v>
      </c>
      <c r="BI70" s="50">
        <v>0.01</v>
      </c>
      <c r="BJ70" s="50">
        <v>0.01</v>
      </c>
      <c r="BK70" s="50">
        <v>0.01</v>
      </c>
      <c r="BL70" s="50">
        <v>0.01</v>
      </c>
      <c r="BM70" s="50">
        <v>0.01</v>
      </c>
      <c r="BN70" s="50">
        <v>0.01</v>
      </c>
      <c r="BO70" s="50">
        <v>0.01</v>
      </c>
      <c r="BP70" s="50">
        <v>0.01</v>
      </c>
      <c r="BQ70" s="50">
        <v>0.01</v>
      </c>
      <c r="BR70" s="50">
        <v>0.01</v>
      </c>
      <c r="BS70" s="50">
        <v>0.01</v>
      </c>
      <c r="BT70" s="50">
        <v>0.01</v>
      </c>
      <c r="BU70" s="50">
        <v>0.01</v>
      </c>
      <c r="BV70" s="50">
        <v>0.01</v>
      </c>
      <c r="BW70" s="50">
        <v>0.01</v>
      </c>
      <c r="BX70" s="50">
        <v>0.01</v>
      </c>
      <c r="BY70" s="51">
        <v>0.01</v>
      </c>
      <c r="BZ70" s="51">
        <v>0.01</v>
      </c>
      <c r="CA70" s="51">
        <v>0.01</v>
      </c>
      <c r="CB70" s="51">
        <v>0.01</v>
      </c>
      <c r="CC70" s="51">
        <v>0.01</v>
      </c>
      <c r="CD70" s="51">
        <v>0.01</v>
      </c>
      <c r="CE70" s="51">
        <v>0.01</v>
      </c>
      <c r="CF70" s="51">
        <v>0.01</v>
      </c>
      <c r="CG70" s="51">
        <v>0.01</v>
      </c>
      <c r="CH70" s="51">
        <v>0.01</v>
      </c>
      <c r="CI70" s="51">
        <v>0.01</v>
      </c>
      <c r="CJ70" s="51">
        <v>0.01</v>
      </c>
      <c r="CK70" s="51">
        <v>0.01</v>
      </c>
      <c r="CL70" s="51">
        <v>0.01</v>
      </c>
      <c r="CM70" s="51">
        <v>0.01</v>
      </c>
      <c r="CN70" s="51">
        <v>0.01</v>
      </c>
      <c r="CO70" s="51">
        <v>0.01</v>
      </c>
      <c r="CP70" s="51">
        <v>0.01</v>
      </c>
      <c r="CQ70" s="51">
        <v>0.01</v>
      </c>
      <c r="CR70" s="51">
        <v>0.01</v>
      </c>
      <c r="CS70" s="51">
        <v>0.01</v>
      </c>
      <c r="CT70" s="51">
        <v>0.01</v>
      </c>
      <c r="CU70" s="51">
        <v>0.01</v>
      </c>
      <c r="CV70" s="51">
        <v>0.01</v>
      </c>
      <c r="CW70" s="51">
        <v>0.01</v>
      </c>
      <c r="CX70" s="51">
        <v>0.01</v>
      </c>
      <c r="CY70" s="51">
        <v>0.01</v>
      </c>
      <c r="CZ70" s="51">
        <v>0.01</v>
      </c>
      <c r="DA70" s="51">
        <v>0.01</v>
      </c>
      <c r="DB70" s="51">
        <v>0.01</v>
      </c>
      <c r="DC70" s="51">
        <v>0.01</v>
      </c>
      <c r="DD70" s="51">
        <v>0</v>
      </c>
      <c r="DE70" s="51">
        <v>0</v>
      </c>
      <c r="DF70" s="51">
        <v>0</v>
      </c>
      <c r="DG70" s="51">
        <v>0</v>
      </c>
      <c r="DH70" s="51">
        <v>0</v>
      </c>
      <c r="DI70" s="51">
        <v>0</v>
      </c>
      <c r="DJ70" s="51">
        <v>0.15</v>
      </c>
      <c r="DK70" s="51">
        <v>0.16</v>
      </c>
      <c r="DL70" s="52">
        <v>0.18</v>
      </c>
      <c r="DM70" s="52">
        <v>0.21</v>
      </c>
      <c r="DN70" s="52">
        <v>0.22</v>
      </c>
      <c r="DO70" s="52">
        <v>0.22</v>
      </c>
      <c r="DP70" s="52">
        <v>0.23</v>
      </c>
      <c r="DQ70" s="52">
        <v>0.24</v>
      </c>
      <c r="DR70" s="52">
        <v>0.23</v>
      </c>
      <c r="DS70" s="52">
        <v>0.23</v>
      </c>
      <c r="DT70" s="52">
        <v>0.22</v>
      </c>
      <c r="DU70" s="52">
        <v>0.23</v>
      </c>
      <c r="DV70" s="52">
        <v>0.23</v>
      </c>
      <c r="DW70" s="52">
        <v>0.13</v>
      </c>
      <c r="DX70" s="52">
        <v>0.12</v>
      </c>
      <c r="DY70" s="52">
        <v>0.12</v>
      </c>
      <c r="DZ70" s="52">
        <v>0.12</v>
      </c>
      <c r="EA70" s="52">
        <v>0.13</v>
      </c>
      <c r="EB70" s="52">
        <v>0.14000000000000001</v>
      </c>
      <c r="EC70" s="52">
        <v>0.11</v>
      </c>
      <c r="ED70" s="52">
        <v>0.11</v>
      </c>
      <c r="EE70" s="52">
        <v>0.12</v>
      </c>
      <c r="EF70" s="52">
        <v>0.11</v>
      </c>
      <c r="EG70" s="52">
        <v>0.12</v>
      </c>
      <c r="EH70" s="52">
        <v>0.12</v>
      </c>
      <c r="EI70" s="52">
        <v>0.11</v>
      </c>
      <c r="EJ70" s="52">
        <v>0.12</v>
      </c>
      <c r="EK70" s="52">
        <v>0.11</v>
      </c>
      <c r="EL70" s="52">
        <v>0.1</v>
      </c>
      <c r="EM70" s="52">
        <v>0.08</v>
      </c>
      <c r="EN70" s="52">
        <v>0.08</v>
      </c>
      <c r="EO70" s="52">
        <v>0.08</v>
      </c>
      <c r="EP70" s="52">
        <v>7.0000000000000007E-2</v>
      </c>
      <c r="EQ70" s="52">
        <v>0.09</v>
      </c>
      <c r="ER70" s="52">
        <v>0.09</v>
      </c>
      <c r="ES70" s="52">
        <v>0.08</v>
      </c>
      <c r="ET70" s="52">
        <v>0.09</v>
      </c>
      <c r="EU70" s="52">
        <v>0.08</v>
      </c>
      <c r="EV70" s="52">
        <v>0.08</v>
      </c>
      <c r="EW70" s="52">
        <v>0.08</v>
      </c>
      <c r="EX70" s="52">
        <v>0.08</v>
      </c>
      <c r="EY70" s="53">
        <v>0.08</v>
      </c>
      <c r="EZ70" s="53">
        <v>0.09</v>
      </c>
      <c r="FA70" s="53">
        <v>0.08</v>
      </c>
      <c r="FB70" s="53">
        <v>0.04</v>
      </c>
      <c r="FC70" s="53">
        <v>0.04</v>
      </c>
      <c r="FD70" s="53">
        <v>0.04</v>
      </c>
      <c r="FE70" s="53">
        <v>0.04</v>
      </c>
      <c r="FF70" s="53">
        <v>0.04</v>
      </c>
      <c r="FG70" s="53">
        <v>0.04</v>
      </c>
      <c r="FH70" s="53">
        <v>0.04</v>
      </c>
      <c r="FI70" s="53">
        <v>0.04</v>
      </c>
      <c r="FJ70" s="53">
        <v>0.04</v>
      </c>
      <c r="FK70" s="53">
        <v>0.04</v>
      </c>
      <c r="FL70" s="53">
        <v>0.04</v>
      </c>
      <c r="FM70" s="53">
        <v>0.04</v>
      </c>
      <c r="FN70" s="53">
        <v>0.03</v>
      </c>
      <c r="FO70" s="53">
        <v>0.03</v>
      </c>
      <c r="FP70" s="53">
        <v>0.03</v>
      </c>
      <c r="FQ70" s="53">
        <v>0.03</v>
      </c>
      <c r="FR70" s="53">
        <v>0.03</v>
      </c>
      <c r="FS70" s="53">
        <v>0.04</v>
      </c>
      <c r="FT70" s="53">
        <v>0.03</v>
      </c>
      <c r="FU70" s="53">
        <v>0.03</v>
      </c>
      <c r="FV70" s="53">
        <v>0.03</v>
      </c>
      <c r="FW70" s="53">
        <v>0.03</v>
      </c>
      <c r="FX70" s="53">
        <v>0.03</v>
      </c>
      <c r="FY70" s="53">
        <v>0.03</v>
      </c>
      <c r="FZ70" s="53">
        <v>0.02</v>
      </c>
      <c r="GA70" s="53">
        <v>0.02</v>
      </c>
      <c r="GB70" s="53">
        <v>0.02</v>
      </c>
      <c r="GC70" s="53">
        <v>0.03</v>
      </c>
      <c r="GD70" s="53">
        <v>0.03</v>
      </c>
      <c r="GE70" s="53">
        <v>0.03</v>
      </c>
      <c r="GF70" s="53">
        <v>0.03</v>
      </c>
      <c r="GG70" s="53">
        <v>0.03</v>
      </c>
      <c r="GH70" s="53">
        <v>0.03</v>
      </c>
      <c r="GI70" s="53">
        <v>0.03</v>
      </c>
      <c r="GJ70" s="53">
        <v>0.03</v>
      </c>
      <c r="GK70" s="53">
        <v>0.03</v>
      </c>
      <c r="GL70" s="53">
        <v>0.03</v>
      </c>
      <c r="GM70" s="54">
        <v>3.80298724855705E-2</v>
      </c>
      <c r="GN70" s="54">
        <v>3.7679739564798698E-2</v>
      </c>
      <c r="GO70" s="54">
        <v>4.2259829416539697E-2</v>
      </c>
      <c r="GP70" s="54">
        <v>4.3968488467555598E-2</v>
      </c>
      <c r="GQ70" s="54">
        <v>4.0147985741870097E-2</v>
      </c>
      <c r="GR70" s="54">
        <v>3.7721632510575101E-2</v>
      </c>
      <c r="GS70" s="54">
        <v>3.9396628276047001E-2</v>
      </c>
      <c r="GT70" s="54">
        <v>4.2128306868603999E-2</v>
      </c>
      <c r="GU70" s="54">
        <v>4.19860595030946E-2</v>
      </c>
      <c r="GV70" s="54">
        <v>4.5800386106494603E-2</v>
      </c>
      <c r="GW70" s="54">
        <v>4.3666108834040103E-2</v>
      </c>
      <c r="GX70" s="54">
        <v>4.58457948814305E-2</v>
      </c>
      <c r="GY70" s="54">
        <v>4.7741753078977801E-2</v>
      </c>
      <c r="GZ70" s="54">
        <v>4.4031111723562798E-2</v>
      </c>
      <c r="HA70" s="54">
        <v>4.1998872330348602E-2</v>
      </c>
      <c r="HB70" s="54">
        <v>4.1490961838617398E-2</v>
      </c>
      <c r="HC70" s="54">
        <v>4.5031738761175E-2</v>
      </c>
      <c r="HD70" s="54">
        <v>4.8372732077131199E-2</v>
      </c>
      <c r="HE70" s="54">
        <v>5.1898652598628102E-2</v>
      </c>
      <c r="HF70" s="54">
        <v>5.6925266515021E-2</v>
      </c>
      <c r="HG70" s="54">
        <v>5.1733468147924198E-2</v>
      </c>
      <c r="HH70" s="54">
        <v>5.4291439909142099E-2</v>
      </c>
      <c r="HI70" s="54">
        <v>5.0405579676035601E-2</v>
      </c>
      <c r="HJ70" s="54">
        <v>5.4361404618310703E-2</v>
      </c>
      <c r="HK70" s="54">
        <v>5.7714805954333002E-2</v>
      </c>
      <c r="HL70" s="54">
        <v>5.78237864465109E-2</v>
      </c>
      <c r="HM70" s="54">
        <v>5.9264781784190902E-2</v>
      </c>
      <c r="HN70" s="54">
        <v>5.7073551257663897E-2</v>
      </c>
      <c r="HO70" s="54">
        <v>4.6690164858017101E-2</v>
      </c>
      <c r="HP70" s="54">
        <v>4.47139845725514E-2</v>
      </c>
      <c r="HQ70" s="54">
        <v>4.5114079532785401E-2</v>
      </c>
      <c r="HR70" s="54">
        <v>4.3943656918097103E-2</v>
      </c>
      <c r="HS70" s="54">
        <v>4.3850726553461297E-2</v>
      </c>
      <c r="HT70" s="54">
        <v>4.5872494201730799E-2</v>
      </c>
      <c r="HU70" s="54">
        <v>5.03544883318734E-2</v>
      </c>
      <c r="HV70" s="54">
        <v>5.5246991741545501E-2</v>
      </c>
      <c r="HW70" s="54">
        <v>5.2283380615889198E-2</v>
      </c>
      <c r="HX70" s="54">
        <v>4.7609468426233599E-2</v>
      </c>
      <c r="HY70" s="54">
        <v>4.8902639273321703E-2</v>
      </c>
      <c r="HZ70" s="54">
        <v>4.75945826019709E-2</v>
      </c>
      <c r="IA70" s="54">
        <v>4.3150261052088801E-2</v>
      </c>
      <c r="IB70" s="54">
        <v>3.3709427118771798E-2</v>
      </c>
      <c r="IC70" s="54">
        <v>3.5537267249481398E-2</v>
      </c>
      <c r="ID70" s="54">
        <v>3.4572544184391103E-2</v>
      </c>
      <c r="IE70" s="54">
        <v>3.51846332731406E-2</v>
      </c>
      <c r="IF70" s="54">
        <v>3.8063434608440298E-2</v>
      </c>
      <c r="IG70" s="54">
        <v>3.2524095728908103E-2</v>
      </c>
      <c r="IH70" s="54">
        <v>3.4418876910034701E-2</v>
      </c>
      <c r="II70" s="54">
        <v>3.0649571945011899E-2</v>
      </c>
      <c r="IJ70" s="54">
        <v>3.0498114005750001E-2</v>
      </c>
      <c r="IK70" s="54">
        <v>2.36503805378626E-2</v>
      </c>
      <c r="IL70" s="54">
        <v>2.18356520304617E-2</v>
      </c>
      <c r="IM70" s="54">
        <v>2.6002702830469002E-2</v>
      </c>
      <c r="IN70" s="54">
        <v>2.4575709204633998E-2</v>
      </c>
      <c r="IO70" s="54">
        <v>2.4111052912583301E-2</v>
      </c>
      <c r="IP70" s="54">
        <v>2.1790383812361699E-2</v>
      </c>
      <c r="IQ70" s="54">
        <v>2.0136949912547501E-2</v>
      </c>
      <c r="IR70" s="54">
        <v>2.09863807540937E-2</v>
      </c>
      <c r="IS70" s="54">
        <v>2.3846378900069298E-2</v>
      </c>
      <c r="IT70" s="54">
        <v>2.5060023446427701E-2</v>
      </c>
      <c r="IU70" s="54">
        <v>2.5918310497549099E-2</v>
      </c>
      <c r="IV70" s="54">
        <v>2.5216794935270299E-2</v>
      </c>
      <c r="IW70" s="54">
        <v>2.3564064389639702E-2</v>
      </c>
      <c r="IX70" s="54">
        <v>2.33002322270956E-2</v>
      </c>
      <c r="IY70" s="55">
        <v>2.73702611741806E-2</v>
      </c>
      <c r="IZ70" s="55">
        <v>2.6570320622633901E-2</v>
      </c>
      <c r="JA70" s="55">
        <v>2.6554145114226001E-2</v>
      </c>
      <c r="JB70" s="58" t="str">
        <f t="shared" si="54"/>
        <v>Hungary</v>
      </c>
    </row>
    <row r="71" spans="1:262" x14ac:dyDescent="0.25">
      <c r="A71" s="48" t="s">
        <v>520</v>
      </c>
      <c r="B71" s="49">
        <v>0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50">
        <v>0</v>
      </c>
      <c r="AM71" s="50">
        <v>0</v>
      </c>
      <c r="AN71" s="50">
        <v>0</v>
      </c>
      <c r="AO71" s="50">
        <v>0</v>
      </c>
      <c r="AP71" s="50">
        <v>0</v>
      </c>
      <c r="AQ71" s="50">
        <v>0</v>
      </c>
      <c r="AR71" s="50">
        <v>0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0">
        <v>0</v>
      </c>
      <c r="AY71" s="50">
        <v>0</v>
      </c>
      <c r="AZ71" s="50">
        <v>0</v>
      </c>
      <c r="BA71" s="50">
        <v>0</v>
      </c>
      <c r="BB71" s="50">
        <v>0</v>
      </c>
      <c r="BC71" s="50">
        <v>0</v>
      </c>
      <c r="BD71" s="50">
        <v>0</v>
      </c>
      <c r="BE71" s="50">
        <v>0</v>
      </c>
      <c r="BF71" s="50">
        <v>0</v>
      </c>
      <c r="BG71" s="50">
        <v>0</v>
      </c>
      <c r="BH71" s="50">
        <v>0</v>
      </c>
      <c r="BI71" s="50">
        <v>0</v>
      </c>
      <c r="BJ71" s="50">
        <v>0</v>
      </c>
      <c r="BK71" s="50">
        <v>0</v>
      </c>
      <c r="BL71" s="50">
        <v>0</v>
      </c>
      <c r="BM71" s="50">
        <v>0</v>
      </c>
      <c r="BN71" s="50">
        <v>0</v>
      </c>
      <c r="BO71" s="50">
        <v>0</v>
      </c>
      <c r="BP71" s="50">
        <v>0</v>
      </c>
      <c r="BQ71" s="50">
        <v>0</v>
      </c>
      <c r="BR71" s="50">
        <v>0</v>
      </c>
      <c r="BS71" s="50">
        <v>0</v>
      </c>
      <c r="BT71" s="50">
        <v>0</v>
      </c>
      <c r="BU71" s="50">
        <v>0</v>
      </c>
      <c r="BV71" s="50">
        <v>0</v>
      </c>
      <c r="BW71" s="50">
        <v>0</v>
      </c>
      <c r="BX71" s="50">
        <v>0</v>
      </c>
      <c r="BY71" s="51">
        <v>0</v>
      </c>
      <c r="BZ71" s="51">
        <v>0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0</v>
      </c>
      <c r="CH71" s="51">
        <v>0</v>
      </c>
      <c r="CI71" s="51">
        <v>0</v>
      </c>
      <c r="CJ71" s="51">
        <v>0</v>
      </c>
      <c r="CK71" s="51">
        <v>0</v>
      </c>
      <c r="CL71" s="51">
        <v>0</v>
      </c>
      <c r="CM71" s="51">
        <v>0</v>
      </c>
      <c r="CN71" s="51">
        <v>0</v>
      </c>
      <c r="CO71" s="51">
        <v>0</v>
      </c>
      <c r="CP71" s="51">
        <v>0</v>
      </c>
      <c r="CQ71" s="51">
        <v>0</v>
      </c>
      <c r="CR71" s="51">
        <v>0</v>
      </c>
      <c r="CS71" s="51">
        <v>0</v>
      </c>
      <c r="CT71" s="51">
        <v>0</v>
      </c>
      <c r="CU71" s="51">
        <v>0</v>
      </c>
      <c r="CV71" s="51">
        <v>0</v>
      </c>
      <c r="CW71" s="51">
        <v>0</v>
      </c>
      <c r="CX71" s="51">
        <v>0</v>
      </c>
      <c r="CY71" s="51">
        <v>0</v>
      </c>
      <c r="CZ71" s="51">
        <v>0</v>
      </c>
      <c r="DA71" s="51">
        <v>0</v>
      </c>
      <c r="DB71" s="51">
        <v>0</v>
      </c>
      <c r="DC71" s="51">
        <v>0</v>
      </c>
      <c r="DD71" s="51">
        <v>0</v>
      </c>
      <c r="DE71" s="51">
        <v>0</v>
      </c>
      <c r="DF71" s="51">
        <v>0</v>
      </c>
      <c r="DG71" s="51">
        <v>0</v>
      </c>
      <c r="DH71" s="51">
        <v>0</v>
      </c>
      <c r="DI71" s="51">
        <v>0</v>
      </c>
      <c r="DJ71" s="51">
        <v>0.1</v>
      </c>
      <c r="DK71" s="51">
        <v>0.12</v>
      </c>
      <c r="DL71" s="52">
        <v>0.1</v>
      </c>
      <c r="DM71" s="52">
        <v>0.1</v>
      </c>
      <c r="DN71" s="52">
        <v>0.1</v>
      </c>
      <c r="DO71" s="52">
        <v>0.13</v>
      </c>
      <c r="DP71" s="52">
        <v>0.12</v>
      </c>
      <c r="DQ71" s="52">
        <v>0.14000000000000001</v>
      </c>
      <c r="DR71" s="52">
        <v>0.12</v>
      </c>
      <c r="DS71" s="52">
        <v>0.11</v>
      </c>
      <c r="DT71" s="52">
        <v>0.12</v>
      </c>
      <c r="DU71" s="52">
        <v>0.14000000000000001</v>
      </c>
      <c r="DV71" s="52">
        <v>0.16</v>
      </c>
      <c r="DW71" s="52">
        <v>0.14000000000000001</v>
      </c>
      <c r="DX71" s="52">
        <v>0.15</v>
      </c>
      <c r="DY71" s="52">
        <v>0.15</v>
      </c>
      <c r="DZ71" s="52">
        <v>0.17</v>
      </c>
      <c r="EA71" s="52">
        <v>0.17</v>
      </c>
      <c r="EB71" s="52">
        <v>0.19</v>
      </c>
      <c r="EC71" s="52">
        <v>0.18</v>
      </c>
      <c r="ED71" s="52">
        <v>0.18</v>
      </c>
      <c r="EE71" s="52">
        <v>0.15</v>
      </c>
      <c r="EF71" s="52">
        <v>0.16</v>
      </c>
      <c r="EG71" s="52">
        <v>0.15</v>
      </c>
      <c r="EH71" s="52">
        <v>0.14000000000000001</v>
      </c>
      <c r="EI71" s="52">
        <v>0.14000000000000001</v>
      </c>
      <c r="EJ71" s="52">
        <v>0.13</v>
      </c>
      <c r="EK71" s="52">
        <v>0.14000000000000001</v>
      </c>
      <c r="EL71" s="52">
        <v>0.17</v>
      </c>
      <c r="EM71" s="52">
        <v>0.15</v>
      </c>
      <c r="EN71" s="52">
        <v>0.16</v>
      </c>
      <c r="EO71" s="52">
        <v>0.16</v>
      </c>
      <c r="EP71" s="52">
        <v>0.14000000000000001</v>
      </c>
      <c r="EQ71" s="52">
        <v>0.15</v>
      </c>
      <c r="ER71" s="52">
        <v>0.14000000000000001</v>
      </c>
      <c r="ES71" s="52">
        <v>0.14000000000000001</v>
      </c>
      <c r="ET71" s="52">
        <v>0.15</v>
      </c>
      <c r="EU71" s="52">
        <v>0.15</v>
      </c>
      <c r="EV71" s="52">
        <v>0.14000000000000001</v>
      </c>
      <c r="EW71" s="52">
        <v>0.14000000000000001</v>
      </c>
      <c r="EX71" s="52">
        <v>0.13</v>
      </c>
      <c r="EY71" s="53">
        <v>0.14000000000000001</v>
      </c>
      <c r="EZ71" s="53">
        <v>0.14000000000000001</v>
      </c>
      <c r="FA71" s="53">
        <v>0.14000000000000001</v>
      </c>
      <c r="FB71" s="53">
        <v>0.14000000000000001</v>
      </c>
      <c r="FC71" s="53">
        <v>0.13</v>
      </c>
      <c r="FD71" s="53">
        <v>0.12</v>
      </c>
      <c r="FE71" s="53">
        <v>0.12</v>
      </c>
      <c r="FF71" s="53">
        <v>0.1</v>
      </c>
      <c r="FG71" s="53">
        <v>0.09</v>
      </c>
      <c r="FH71" s="53">
        <v>0.09</v>
      </c>
      <c r="FI71" s="53">
        <v>0.08</v>
      </c>
      <c r="FJ71" s="53">
        <v>0.08</v>
      </c>
      <c r="FK71" s="53">
        <v>7.0000000000000007E-2</v>
      </c>
      <c r="FL71" s="53">
        <v>0.08</v>
      </c>
      <c r="FM71" s="53">
        <v>7.0000000000000007E-2</v>
      </c>
      <c r="FN71" s="53">
        <v>7.0000000000000007E-2</v>
      </c>
      <c r="FO71" s="53">
        <v>7.0000000000000007E-2</v>
      </c>
      <c r="FP71" s="53">
        <v>7.0000000000000007E-2</v>
      </c>
      <c r="FQ71" s="53">
        <v>7.0000000000000007E-2</v>
      </c>
      <c r="FR71" s="53">
        <v>0.08</v>
      </c>
      <c r="FS71" s="53">
        <v>7.0000000000000007E-2</v>
      </c>
      <c r="FT71" s="53">
        <v>0.06</v>
      </c>
      <c r="FU71" s="53">
        <v>0.06</v>
      </c>
      <c r="FV71" s="53">
        <v>0.06</v>
      </c>
      <c r="FW71" s="53">
        <v>0.06</v>
      </c>
      <c r="FX71" s="53">
        <v>0.06</v>
      </c>
      <c r="FY71" s="53">
        <v>0.06</v>
      </c>
      <c r="FZ71" s="53">
        <v>0.06</v>
      </c>
      <c r="GA71" s="53">
        <v>0.06</v>
      </c>
      <c r="GB71" s="53">
        <v>0.06</v>
      </c>
      <c r="GC71" s="53">
        <v>0.06</v>
      </c>
      <c r="GD71" s="53">
        <v>0.06</v>
      </c>
      <c r="GE71" s="53">
        <v>0.06</v>
      </c>
      <c r="GF71" s="53">
        <v>0.06</v>
      </c>
      <c r="GG71" s="53">
        <v>0.05</v>
      </c>
      <c r="GH71" s="53">
        <v>0.05</v>
      </c>
      <c r="GI71" s="53">
        <v>0.05</v>
      </c>
      <c r="GJ71" s="53">
        <v>0.05</v>
      </c>
      <c r="GK71" s="53">
        <v>0.05</v>
      </c>
      <c r="GL71" s="53">
        <v>0.05</v>
      </c>
      <c r="GM71" s="54">
        <v>5.0424203214187099E-2</v>
      </c>
      <c r="GN71" s="54">
        <v>5.4569570843544003E-2</v>
      </c>
      <c r="GO71" s="54">
        <v>5.7269393500914499E-2</v>
      </c>
      <c r="GP71" s="54">
        <v>6.2106601068983698E-2</v>
      </c>
      <c r="GQ71" s="54">
        <v>5.8184786882447999E-2</v>
      </c>
      <c r="GR71" s="54">
        <v>4.6135730334705603E-2</v>
      </c>
      <c r="GS71" s="54">
        <v>4.5964409742535697E-2</v>
      </c>
      <c r="GT71" s="54">
        <v>4.4815279777852997E-2</v>
      </c>
      <c r="GU71" s="54">
        <v>4.3294002208660899E-2</v>
      </c>
      <c r="GV71" s="54">
        <v>4.2972284934864803E-2</v>
      </c>
      <c r="GW71" s="54">
        <v>4.4892506160597999E-2</v>
      </c>
      <c r="GX71" s="54">
        <v>4.46096141462562E-2</v>
      </c>
      <c r="GY71" s="54">
        <v>4.5015871830746797E-2</v>
      </c>
      <c r="GZ71" s="54">
        <v>4.4088476417300598E-2</v>
      </c>
      <c r="HA71" s="54">
        <v>4.3256743111800999E-2</v>
      </c>
      <c r="HB71" s="54">
        <v>4.0021818647358001E-2</v>
      </c>
      <c r="HC71" s="54">
        <v>4.2739830511120999E-2</v>
      </c>
      <c r="HD71" s="54">
        <v>4.4120265430189799E-2</v>
      </c>
      <c r="HE71" s="54">
        <v>4.4102436459040398E-2</v>
      </c>
      <c r="HF71" s="54">
        <v>4.8311510369674501E-2</v>
      </c>
      <c r="HG71" s="54">
        <v>4.7849317669427099E-2</v>
      </c>
      <c r="HH71" s="54">
        <v>4.7880192057765503E-2</v>
      </c>
      <c r="HI71" s="54">
        <v>7.4822154065711799E-2</v>
      </c>
      <c r="HJ71" s="54">
        <v>7.3871168589575306E-2</v>
      </c>
      <c r="HK71" s="54">
        <v>7.7461942682584994E-2</v>
      </c>
      <c r="HL71" s="54">
        <v>7.78160452844288E-2</v>
      </c>
      <c r="HM71" s="54">
        <v>8.0960301801436305E-2</v>
      </c>
      <c r="HN71" s="54">
        <v>8.2800110760584494E-2</v>
      </c>
      <c r="HO71" s="54">
        <v>7.9305557336756094E-2</v>
      </c>
      <c r="HP71" s="54">
        <v>7.4702820182331695E-2</v>
      </c>
      <c r="HQ71" s="54">
        <v>7.3483710525986803E-2</v>
      </c>
      <c r="HR71" s="54">
        <v>6.8557955810744406E-2</v>
      </c>
      <c r="HS71" s="54">
        <v>7.0792649812086203E-2</v>
      </c>
      <c r="HT71" s="54">
        <v>7.7746420777268996E-2</v>
      </c>
      <c r="HU71" s="54">
        <v>7.56960751342899E-2</v>
      </c>
      <c r="HV71" s="54">
        <v>8.6723636731311296E-2</v>
      </c>
      <c r="HW71" s="54">
        <v>8.4495027215920698E-2</v>
      </c>
      <c r="HX71" s="54">
        <v>6.7875833091816606E-2</v>
      </c>
      <c r="HY71" s="54">
        <v>6.7736285997416795E-2</v>
      </c>
      <c r="HZ71" s="54">
        <v>6.3149612511640807E-2</v>
      </c>
      <c r="IA71" s="54">
        <v>6.17840612233908E-2</v>
      </c>
      <c r="IB71" s="54">
        <v>6.1813218814633801E-2</v>
      </c>
      <c r="IC71" s="54">
        <v>5.7789128388466698E-2</v>
      </c>
      <c r="ID71" s="54">
        <v>5.7504294199662999E-2</v>
      </c>
      <c r="IE71" s="54">
        <v>5.6389483155688001E-2</v>
      </c>
      <c r="IF71" s="54">
        <v>5.6141064601922801E-2</v>
      </c>
      <c r="IG71" s="54">
        <v>4.3851798608203103E-2</v>
      </c>
      <c r="IH71" s="54">
        <v>4.30564088516266E-2</v>
      </c>
      <c r="II71" s="54">
        <v>4.0964468957020897E-2</v>
      </c>
      <c r="IJ71" s="54">
        <v>3.8964612357131702E-2</v>
      </c>
      <c r="IK71" s="54">
        <v>3.5737130463200602E-2</v>
      </c>
      <c r="IL71" s="54">
        <v>3.3797275856506298E-2</v>
      </c>
      <c r="IM71" s="54">
        <v>3.0756388852816601E-2</v>
      </c>
      <c r="IN71" s="54">
        <v>3.0585735795780299E-2</v>
      </c>
      <c r="IO71" s="54">
        <v>3.0355503396596598E-2</v>
      </c>
      <c r="IP71" s="54">
        <v>3.0868144739564399E-2</v>
      </c>
      <c r="IQ71" s="54">
        <v>2.9391535980498502E-2</v>
      </c>
      <c r="IR71" s="54">
        <v>2.9740832912482001E-2</v>
      </c>
      <c r="IS71" s="54">
        <v>3.1314211924403798E-2</v>
      </c>
      <c r="IT71" s="54">
        <v>3.1268717592336098E-2</v>
      </c>
      <c r="IU71" s="54">
        <v>2.8876225313270099E-2</v>
      </c>
      <c r="IV71" s="54">
        <v>3.01696871582538E-2</v>
      </c>
      <c r="IW71" s="54">
        <v>2.5861539320303901E-2</v>
      </c>
      <c r="IX71" s="54">
        <v>2.2877918368743401E-2</v>
      </c>
      <c r="IY71" s="55">
        <v>2.6361809588558601E-2</v>
      </c>
      <c r="IZ71" s="55">
        <v>2.2939789432577198E-2</v>
      </c>
      <c r="JA71" s="55">
        <v>2.0451701254718499E-2</v>
      </c>
      <c r="JB71" s="58" t="str">
        <f t="shared" si="54"/>
        <v>Peru</v>
      </c>
    </row>
    <row r="72" spans="1:262" x14ac:dyDescent="0.25">
      <c r="A72" s="48" t="s">
        <v>521</v>
      </c>
      <c r="B72" s="49">
        <v>0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50">
        <v>0</v>
      </c>
      <c r="AM72" s="50">
        <v>0</v>
      </c>
      <c r="AN72" s="50">
        <v>0</v>
      </c>
      <c r="AO72" s="50">
        <v>0</v>
      </c>
      <c r="AP72" s="50">
        <v>0</v>
      </c>
      <c r="AQ72" s="50">
        <v>0</v>
      </c>
      <c r="AR72" s="50">
        <v>0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0">
        <v>0</v>
      </c>
      <c r="AY72" s="50">
        <v>0</v>
      </c>
      <c r="AZ72" s="50">
        <v>0</v>
      </c>
      <c r="BA72" s="50">
        <v>0</v>
      </c>
      <c r="BB72" s="50">
        <v>0</v>
      </c>
      <c r="BC72" s="50">
        <v>0</v>
      </c>
      <c r="BD72" s="50">
        <v>0</v>
      </c>
      <c r="BE72" s="50">
        <v>0</v>
      </c>
      <c r="BF72" s="50">
        <v>0</v>
      </c>
      <c r="BG72" s="50">
        <v>0</v>
      </c>
      <c r="BH72" s="50">
        <v>0</v>
      </c>
      <c r="BI72" s="50">
        <v>0</v>
      </c>
      <c r="BJ72" s="50">
        <v>0</v>
      </c>
      <c r="BK72" s="50">
        <v>0</v>
      </c>
      <c r="BL72" s="50">
        <v>0</v>
      </c>
      <c r="BM72" s="50">
        <v>0</v>
      </c>
      <c r="BN72" s="50">
        <v>0</v>
      </c>
      <c r="BO72" s="50">
        <v>0</v>
      </c>
      <c r="BP72" s="50">
        <v>0</v>
      </c>
      <c r="BQ72" s="50">
        <v>0</v>
      </c>
      <c r="BR72" s="50">
        <v>0</v>
      </c>
      <c r="BS72" s="50">
        <v>0</v>
      </c>
      <c r="BT72" s="50">
        <v>0</v>
      </c>
      <c r="BU72" s="50">
        <v>0</v>
      </c>
      <c r="BV72" s="50">
        <v>0</v>
      </c>
      <c r="BW72" s="50">
        <v>0</v>
      </c>
      <c r="BX72" s="50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  <c r="CJ72" s="51">
        <v>0</v>
      </c>
      <c r="CK72" s="51">
        <v>0</v>
      </c>
      <c r="CL72" s="51">
        <v>0</v>
      </c>
      <c r="CM72" s="51">
        <v>0</v>
      </c>
      <c r="CN72" s="51">
        <v>0</v>
      </c>
      <c r="CO72" s="51">
        <v>0</v>
      </c>
      <c r="CP72" s="51">
        <v>0</v>
      </c>
      <c r="CQ72" s="51">
        <v>0</v>
      </c>
      <c r="CR72" s="51">
        <v>0</v>
      </c>
      <c r="CS72" s="51">
        <v>0</v>
      </c>
      <c r="CT72" s="51">
        <v>0</v>
      </c>
      <c r="CU72" s="51">
        <v>0</v>
      </c>
      <c r="CV72" s="51">
        <v>0</v>
      </c>
      <c r="CW72" s="51">
        <v>0</v>
      </c>
      <c r="CX72" s="51">
        <v>0</v>
      </c>
      <c r="CY72" s="51">
        <v>0</v>
      </c>
      <c r="CZ72" s="51">
        <v>0</v>
      </c>
      <c r="DA72" s="51">
        <v>0</v>
      </c>
      <c r="DB72" s="51">
        <v>0</v>
      </c>
      <c r="DC72" s="51">
        <v>0</v>
      </c>
      <c r="DD72" s="51">
        <v>0</v>
      </c>
      <c r="DE72" s="51">
        <v>0</v>
      </c>
      <c r="DF72" s="51">
        <v>0</v>
      </c>
      <c r="DG72" s="51">
        <v>0</v>
      </c>
      <c r="DH72" s="51">
        <v>0</v>
      </c>
      <c r="DI72" s="51">
        <v>0</v>
      </c>
      <c r="DJ72" s="51">
        <v>0</v>
      </c>
      <c r="DK72" s="51">
        <v>0</v>
      </c>
      <c r="DL72" s="52">
        <v>0</v>
      </c>
      <c r="DM72" s="52">
        <v>0</v>
      </c>
      <c r="DN72" s="52">
        <v>0</v>
      </c>
      <c r="DO72" s="52">
        <v>0</v>
      </c>
      <c r="DP72" s="52">
        <v>0</v>
      </c>
      <c r="DQ72" s="52">
        <v>0</v>
      </c>
      <c r="DR72" s="52">
        <v>0</v>
      </c>
      <c r="DS72" s="52">
        <v>0</v>
      </c>
      <c r="DT72" s="52">
        <v>0</v>
      </c>
      <c r="DU72" s="52">
        <v>0</v>
      </c>
      <c r="DV72" s="52">
        <v>0</v>
      </c>
      <c r="DW72" s="52">
        <v>0</v>
      </c>
      <c r="DX72" s="52">
        <v>0</v>
      </c>
      <c r="DY72" s="52">
        <v>0</v>
      </c>
      <c r="DZ72" s="52">
        <v>0</v>
      </c>
      <c r="EA72" s="52">
        <v>0</v>
      </c>
      <c r="EB72" s="52">
        <v>0</v>
      </c>
      <c r="EC72" s="52">
        <v>0</v>
      </c>
      <c r="ED72" s="52">
        <v>0</v>
      </c>
      <c r="EE72" s="52">
        <v>0</v>
      </c>
      <c r="EF72" s="52">
        <v>0</v>
      </c>
      <c r="EG72" s="52">
        <v>0</v>
      </c>
      <c r="EH72" s="52">
        <v>0</v>
      </c>
      <c r="EI72" s="52">
        <v>0</v>
      </c>
      <c r="EJ72" s="52">
        <v>0</v>
      </c>
      <c r="EK72" s="52">
        <v>0</v>
      </c>
      <c r="EL72" s="52">
        <v>0</v>
      </c>
      <c r="EM72" s="52">
        <v>0</v>
      </c>
      <c r="EN72" s="52">
        <v>0</v>
      </c>
      <c r="EO72" s="52">
        <v>0</v>
      </c>
      <c r="EP72" s="52">
        <v>0</v>
      </c>
      <c r="EQ72" s="52">
        <v>0</v>
      </c>
      <c r="ER72" s="52">
        <v>0</v>
      </c>
      <c r="ES72" s="52">
        <v>0</v>
      </c>
      <c r="ET72" s="52">
        <v>0</v>
      </c>
      <c r="EU72" s="52">
        <v>0</v>
      </c>
      <c r="EV72" s="52">
        <v>0.01</v>
      </c>
      <c r="EW72" s="52">
        <v>0.01</v>
      </c>
      <c r="EX72" s="52">
        <v>0.01</v>
      </c>
      <c r="EY72" s="53">
        <v>0.01</v>
      </c>
      <c r="EZ72" s="53">
        <v>0.01</v>
      </c>
      <c r="FA72" s="53">
        <v>0.01</v>
      </c>
      <c r="FB72" s="53">
        <v>0.02</v>
      </c>
      <c r="FC72" s="53">
        <v>0.01</v>
      </c>
      <c r="FD72" s="53">
        <v>0.01</v>
      </c>
      <c r="FE72" s="53">
        <v>0.01</v>
      </c>
      <c r="FF72" s="53">
        <v>0.01</v>
      </c>
      <c r="FG72" s="53">
        <v>0.01</v>
      </c>
      <c r="FH72" s="53">
        <v>0.01</v>
      </c>
      <c r="FI72" s="53">
        <v>0.01</v>
      </c>
      <c r="FJ72" s="53">
        <v>0.01</v>
      </c>
      <c r="FK72" s="53">
        <v>0.01</v>
      </c>
      <c r="FL72" s="53">
        <v>0.01</v>
      </c>
      <c r="FM72" s="53">
        <v>0.01</v>
      </c>
      <c r="FN72" s="53">
        <v>0</v>
      </c>
      <c r="FO72" s="53">
        <v>0</v>
      </c>
      <c r="FP72" s="53">
        <v>0</v>
      </c>
      <c r="FQ72" s="53">
        <v>0</v>
      </c>
      <c r="FR72" s="53">
        <v>0</v>
      </c>
      <c r="FS72" s="53">
        <v>0</v>
      </c>
      <c r="FT72" s="53">
        <v>0</v>
      </c>
      <c r="FU72" s="53">
        <v>0</v>
      </c>
      <c r="FV72" s="53">
        <v>0</v>
      </c>
      <c r="FW72" s="53">
        <v>0</v>
      </c>
      <c r="FX72" s="53">
        <v>0</v>
      </c>
      <c r="FY72" s="53">
        <v>0</v>
      </c>
      <c r="FZ72" s="53">
        <v>0</v>
      </c>
      <c r="GA72" s="53">
        <v>0.05</v>
      </c>
      <c r="GB72" s="53">
        <v>0.04</v>
      </c>
      <c r="GC72" s="53">
        <v>0.04</v>
      </c>
      <c r="GD72" s="53">
        <v>0.04</v>
      </c>
      <c r="GE72" s="53">
        <v>0.04</v>
      </c>
      <c r="GF72" s="53">
        <v>0.05</v>
      </c>
      <c r="GG72" s="53">
        <v>0.04</v>
      </c>
      <c r="GH72" s="53">
        <v>0.04</v>
      </c>
      <c r="GI72" s="53">
        <v>0.04</v>
      </c>
      <c r="GJ72" s="53">
        <v>0.05</v>
      </c>
      <c r="GK72" s="53">
        <v>0.04</v>
      </c>
      <c r="GL72" s="53">
        <v>0.04</v>
      </c>
      <c r="GM72" s="54">
        <v>5.4332599080713001E-2</v>
      </c>
      <c r="GN72" s="54">
        <v>7.2692287563570407E-2</v>
      </c>
      <c r="GO72" s="54">
        <v>6.9103168650420002E-2</v>
      </c>
      <c r="GP72" s="54">
        <v>7.3926627576168497E-2</v>
      </c>
      <c r="GQ72" s="54">
        <v>6.2922331632647793E-2</v>
      </c>
      <c r="GR72" s="54">
        <v>8.7554817574468299E-2</v>
      </c>
      <c r="GS72" s="54">
        <v>8.6351369267402597E-2</v>
      </c>
      <c r="GT72" s="54">
        <v>7.17496701540839E-2</v>
      </c>
      <c r="GU72" s="54">
        <v>7.9189838011523794E-2</v>
      </c>
      <c r="GV72" s="54">
        <v>6.9397873418786296E-2</v>
      </c>
      <c r="GW72" s="54">
        <v>5.2035019513670802E-2</v>
      </c>
      <c r="GX72" s="54">
        <v>4.4855682256877402E-2</v>
      </c>
      <c r="GY72" s="54">
        <v>4.60597569218886E-2</v>
      </c>
      <c r="GZ72" s="54">
        <v>4.8080190457161699E-2</v>
      </c>
      <c r="HA72" s="54">
        <v>4.4309070750662399E-2</v>
      </c>
      <c r="HB72" s="54">
        <v>4.4051463904806402E-2</v>
      </c>
      <c r="HC72" s="54">
        <v>4.6593636279204001E-2</v>
      </c>
      <c r="HD72" s="54">
        <v>3.7803168891079902E-2</v>
      </c>
      <c r="HE72" s="54">
        <v>3.73439722997825E-2</v>
      </c>
      <c r="HF72" s="54">
        <v>3.9446904828896699E-2</v>
      </c>
      <c r="HG72" s="54">
        <v>3.7214114864602799E-2</v>
      </c>
      <c r="HH72" s="54">
        <v>3.64745618618997E-2</v>
      </c>
      <c r="HI72" s="54">
        <v>3.3313209043040699E-2</v>
      </c>
      <c r="HJ72" s="54">
        <v>3.62600759624385E-2</v>
      </c>
      <c r="HK72" s="54">
        <v>3.4441884292597001E-2</v>
      </c>
      <c r="HL72" s="54">
        <v>2.87918694750691E-2</v>
      </c>
      <c r="HM72" s="54">
        <v>2.9996578231915899E-2</v>
      </c>
      <c r="HN72" s="54">
        <v>2.9113838943869999E-2</v>
      </c>
      <c r="HO72" s="54">
        <v>2.85829193786966E-2</v>
      </c>
      <c r="HP72" s="54">
        <v>2.7809826108470801E-2</v>
      </c>
      <c r="HQ72" s="54">
        <v>2.6121740193594801E-2</v>
      </c>
      <c r="HR72" s="54">
        <v>2.27333365624275E-2</v>
      </c>
      <c r="HS72" s="54">
        <v>2.46520313842758E-2</v>
      </c>
      <c r="HT72" s="54">
        <v>2.8745231563037502E-2</v>
      </c>
      <c r="HU72" s="54">
        <v>2.7459026178035799E-2</v>
      </c>
      <c r="HV72" s="54">
        <v>2.8816217796720601E-2</v>
      </c>
      <c r="HW72" s="54"/>
      <c r="HX72" s="54"/>
      <c r="HY72" s="54"/>
      <c r="HZ72" s="54"/>
      <c r="IA72" s="54"/>
      <c r="IB72" s="54"/>
      <c r="IC72" s="54"/>
      <c r="ID72" s="54"/>
      <c r="IE72" s="54"/>
      <c r="IF72" s="54"/>
      <c r="IG72" s="54"/>
      <c r="IH72" s="54"/>
      <c r="II72" s="54"/>
      <c r="IJ72" s="54"/>
      <c r="IK72" s="54"/>
      <c r="IL72" s="54"/>
      <c r="IM72" s="54"/>
      <c r="IN72" s="54"/>
      <c r="IO72" s="54"/>
      <c r="IP72" s="54"/>
      <c r="IQ72" s="54"/>
      <c r="IR72" s="54"/>
      <c r="IS72" s="54">
        <v>1.6059191438397E-2</v>
      </c>
      <c r="IT72" s="54">
        <v>2.1255343467310998E-2</v>
      </c>
      <c r="IU72" s="54">
        <v>2.0559487343637599E-2</v>
      </c>
      <c r="IV72" s="54">
        <v>1.8652718243610499E-2</v>
      </c>
      <c r="IW72" s="54">
        <v>1.6201239363098901E-2</v>
      </c>
      <c r="IX72" s="54">
        <v>2.67623494169703E-2</v>
      </c>
      <c r="IY72" s="55">
        <v>2.6621354754822801E-2</v>
      </c>
      <c r="IZ72" s="55">
        <v>2.8723613213802499E-2</v>
      </c>
      <c r="JA72" s="55">
        <v>1.9811170166837901E-2</v>
      </c>
      <c r="JB72" s="58" t="str">
        <f t="shared" si="54"/>
        <v>Jersey</v>
      </c>
    </row>
    <row r="73" spans="1:262" x14ac:dyDescent="0.25">
      <c r="A73" s="48" t="s">
        <v>522</v>
      </c>
      <c r="B73" s="49">
        <v>0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50">
        <v>0</v>
      </c>
      <c r="AM73" s="50">
        <v>0</v>
      </c>
      <c r="AN73" s="50">
        <v>0</v>
      </c>
      <c r="AO73" s="50">
        <v>0</v>
      </c>
      <c r="AP73" s="50">
        <v>0</v>
      </c>
      <c r="AQ73" s="50">
        <v>0</v>
      </c>
      <c r="AR73" s="50">
        <v>0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0">
        <v>0</v>
      </c>
      <c r="AY73" s="50">
        <v>0</v>
      </c>
      <c r="AZ73" s="50">
        <v>0</v>
      </c>
      <c r="BA73" s="50">
        <v>0</v>
      </c>
      <c r="BB73" s="50">
        <v>0</v>
      </c>
      <c r="BC73" s="50">
        <v>0</v>
      </c>
      <c r="BD73" s="50">
        <v>0</v>
      </c>
      <c r="BE73" s="50">
        <v>0</v>
      </c>
      <c r="BF73" s="50">
        <v>0</v>
      </c>
      <c r="BG73" s="50">
        <v>0</v>
      </c>
      <c r="BH73" s="50">
        <v>0</v>
      </c>
      <c r="BI73" s="50">
        <v>0.01</v>
      </c>
      <c r="BJ73" s="50">
        <v>0.01</v>
      </c>
      <c r="BK73" s="50">
        <v>0.01</v>
      </c>
      <c r="BL73" s="50">
        <v>0.01</v>
      </c>
      <c r="BM73" s="50">
        <v>0.01</v>
      </c>
      <c r="BN73" s="50">
        <v>0.01</v>
      </c>
      <c r="BO73" s="50">
        <v>0.01</v>
      </c>
      <c r="BP73" s="50">
        <v>0.01</v>
      </c>
      <c r="BQ73" s="50">
        <v>0.01</v>
      </c>
      <c r="BR73" s="50">
        <v>0.01</v>
      </c>
      <c r="BS73" s="50">
        <v>0.01</v>
      </c>
      <c r="BT73" s="50">
        <v>0.01</v>
      </c>
      <c r="BU73" s="50">
        <v>0.01</v>
      </c>
      <c r="BV73" s="50">
        <v>0.01</v>
      </c>
      <c r="BW73" s="50">
        <v>0.01</v>
      </c>
      <c r="BX73" s="50">
        <v>0.01</v>
      </c>
      <c r="BY73" s="51">
        <v>0.01</v>
      </c>
      <c r="BZ73" s="51">
        <v>0.01</v>
      </c>
      <c r="CA73" s="51">
        <v>0.01</v>
      </c>
      <c r="CB73" s="51">
        <v>0.01</v>
      </c>
      <c r="CC73" s="51">
        <v>0.01</v>
      </c>
      <c r="CD73" s="51">
        <v>0.01</v>
      </c>
      <c r="CE73" s="51">
        <v>0.01</v>
      </c>
      <c r="CF73" s="51">
        <v>0.01</v>
      </c>
      <c r="CG73" s="51">
        <v>0.01</v>
      </c>
      <c r="CH73" s="51">
        <v>0.01</v>
      </c>
      <c r="CI73" s="51">
        <v>0.01</v>
      </c>
      <c r="CJ73" s="51">
        <v>0.01</v>
      </c>
      <c r="CK73" s="51">
        <v>0.01</v>
      </c>
      <c r="CL73" s="51">
        <v>0.01</v>
      </c>
      <c r="CM73" s="51">
        <v>0.01</v>
      </c>
      <c r="CN73" s="51">
        <v>0.01</v>
      </c>
      <c r="CO73" s="51">
        <v>0.01</v>
      </c>
      <c r="CP73" s="51">
        <v>0.01</v>
      </c>
      <c r="CQ73" s="51">
        <v>0.01</v>
      </c>
      <c r="CR73" s="51">
        <v>0.01</v>
      </c>
      <c r="CS73" s="51">
        <v>0.01</v>
      </c>
      <c r="CT73" s="51">
        <v>0.01</v>
      </c>
      <c r="CU73" s="51">
        <v>0.01</v>
      </c>
      <c r="CV73" s="51">
        <v>0.01</v>
      </c>
      <c r="CW73" s="51">
        <v>0.01</v>
      </c>
      <c r="CX73" s="51">
        <v>0.01</v>
      </c>
      <c r="CY73" s="51">
        <v>0.01</v>
      </c>
      <c r="CZ73" s="51">
        <v>0.02</v>
      </c>
      <c r="DA73" s="51">
        <v>0.01</v>
      </c>
      <c r="DB73" s="51">
        <v>0.01</v>
      </c>
      <c r="DC73" s="51">
        <v>0.01</v>
      </c>
      <c r="DD73" s="51">
        <v>0.01</v>
      </c>
      <c r="DE73" s="51">
        <v>0.01</v>
      </c>
      <c r="DF73" s="51">
        <v>0.01</v>
      </c>
      <c r="DG73" s="51">
        <v>0.01</v>
      </c>
      <c r="DH73" s="51">
        <v>0.01</v>
      </c>
      <c r="DI73" s="51">
        <v>0.01</v>
      </c>
      <c r="DJ73" s="51">
        <v>0.22</v>
      </c>
      <c r="DK73" s="51">
        <v>0.19</v>
      </c>
      <c r="DL73" s="52">
        <v>0.19</v>
      </c>
      <c r="DM73" s="52">
        <v>0.22</v>
      </c>
      <c r="DN73" s="52">
        <v>0.22</v>
      </c>
      <c r="DO73" s="52">
        <v>0.22</v>
      </c>
      <c r="DP73" s="52">
        <v>0.22</v>
      </c>
      <c r="DQ73" s="52">
        <v>0.22</v>
      </c>
      <c r="DR73" s="52">
        <v>0.21</v>
      </c>
      <c r="DS73" s="52">
        <v>0.21</v>
      </c>
      <c r="DT73" s="52">
        <v>0.2</v>
      </c>
      <c r="DU73" s="52">
        <v>0.2</v>
      </c>
      <c r="DV73" s="52">
        <v>0.2</v>
      </c>
      <c r="DW73" s="52">
        <v>0.16</v>
      </c>
      <c r="DX73" s="52">
        <v>0.16</v>
      </c>
      <c r="DY73" s="52">
        <v>0.17</v>
      </c>
      <c r="DZ73" s="52">
        <v>0.17</v>
      </c>
      <c r="EA73" s="52">
        <v>0.17</v>
      </c>
      <c r="EB73" s="52">
        <v>0.17</v>
      </c>
      <c r="EC73" s="52">
        <v>0.16</v>
      </c>
      <c r="ED73" s="52">
        <v>0.15</v>
      </c>
      <c r="EE73" s="52">
        <v>0.16</v>
      </c>
      <c r="EF73" s="52">
        <v>0.15</v>
      </c>
      <c r="EG73" s="52">
        <v>0.17</v>
      </c>
      <c r="EH73" s="52">
        <v>0.17</v>
      </c>
      <c r="EI73" s="52">
        <v>0.16</v>
      </c>
      <c r="EJ73" s="52">
        <v>0.17</v>
      </c>
      <c r="EK73" s="52">
        <v>0.17</v>
      </c>
      <c r="EL73" s="52">
        <v>0.17</v>
      </c>
      <c r="EM73" s="52">
        <v>0.16</v>
      </c>
      <c r="EN73" s="52">
        <v>0.15</v>
      </c>
      <c r="EO73" s="52">
        <v>0.14000000000000001</v>
      </c>
      <c r="EP73" s="52">
        <v>0.14000000000000001</v>
      </c>
      <c r="EQ73" s="52">
        <v>0.14000000000000001</v>
      </c>
      <c r="ER73" s="52">
        <v>0.14000000000000001</v>
      </c>
      <c r="ES73" s="52">
        <v>0.14000000000000001</v>
      </c>
      <c r="ET73" s="52">
        <v>0.13</v>
      </c>
      <c r="EU73" s="52">
        <v>0.12</v>
      </c>
      <c r="EV73" s="52">
        <v>0.13</v>
      </c>
      <c r="EW73" s="52">
        <v>0.12</v>
      </c>
      <c r="EX73" s="52">
        <v>0.14000000000000001</v>
      </c>
      <c r="EY73" s="53">
        <v>0.13</v>
      </c>
      <c r="EZ73" s="53">
        <v>0.14000000000000001</v>
      </c>
      <c r="FA73" s="53">
        <v>0.13</v>
      </c>
      <c r="FB73" s="53">
        <v>0.13</v>
      </c>
      <c r="FC73" s="53">
        <v>0.12</v>
      </c>
      <c r="FD73" s="53">
        <v>0.12</v>
      </c>
      <c r="FE73" s="53">
        <v>0.11</v>
      </c>
      <c r="FF73" s="53">
        <v>0.11</v>
      </c>
      <c r="FG73" s="53">
        <v>0.1</v>
      </c>
      <c r="FH73" s="53">
        <v>0.1</v>
      </c>
      <c r="FI73" s="53">
        <v>0.09</v>
      </c>
      <c r="FJ73" s="53">
        <v>0.09</v>
      </c>
      <c r="FK73" s="53">
        <v>0.1</v>
      </c>
      <c r="FL73" s="53">
        <v>0.1</v>
      </c>
      <c r="FM73" s="53">
        <v>0.09</v>
      </c>
      <c r="FN73" s="53">
        <v>0.08</v>
      </c>
      <c r="FO73" s="53">
        <v>0.08</v>
      </c>
      <c r="FP73" s="53">
        <v>0.09</v>
      </c>
      <c r="FQ73" s="53">
        <v>0.09</v>
      </c>
      <c r="FR73" s="53">
        <v>0.09</v>
      </c>
      <c r="FS73" s="53">
        <v>0.08</v>
      </c>
      <c r="FT73" s="53">
        <v>0.08</v>
      </c>
      <c r="FU73" s="53">
        <v>0.08</v>
      </c>
      <c r="FV73" s="53">
        <v>0.08</v>
      </c>
      <c r="FW73" s="53">
        <v>0.09</v>
      </c>
      <c r="FX73" s="53">
        <v>0.08</v>
      </c>
      <c r="FY73" s="53">
        <v>0.08</v>
      </c>
      <c r="FZ73" s="53">
        <v>0.03</v>
      </c>
      <c r="GA73" s="53">
        <v>0.03</v>
      </c>
      <c r="GB73" s="53">
        <v>0.03</v>
      </c>
      <c r="GC73" s="53">
        <v>0.03</v>
      </c>
      <c r="GD73" s="53">
        <v>0.03</v>
      </c>
      <c r="GE73" s="53">
        <v>0.03</v>
      </c>
      <c r="GF73" s="53">
        <v>0.03</v>
      </c>
      <c r="GG73" s="53">
        <v>0.03</v>
      </c>
      <c r="GH73" s="53">
        <v>0.03</v>
      </c>
      <c r="GI73" s="53">
        <v>0.03</v>
      </c>
      <c r="GJ73" s="53">
        <v>0.03</v>
      </c>
      <c r="GK73" s="53">
        <v>0.03</v>
      </c>
      <c r="GL73" s="53">
        <v>0.04</v>
      </c>
      <c r="GM73" s="54">
        <v>3.7121423604368403E-2</v>
      </c>
      <c r="GN73" s="54">
        <v>3.4468519088303999E-2</v>
      </c>
      <c r="GO73" s="54">
        <v>3.6619715399980803E-2</v>
      </c>
      <c r="GP73" s="54">
        <v>3.7173037909761002E-2</v>
      </c>
      <c r="GQ73" s="54">
        <v>3.5014962533510399E-2</v>
      </c>
      <c r="GR73" s="54">
        <v>3.3244531660767303E-2</v>
      </c>
      <c r="GS73" s="54">
        <v>3.4868225954816201E-2</v>
      </c>
      <c r="GT73" s="54">
        <v>3.19938151777742E-2</v>
      </c>
      <c r="GU73" s="54">
        <v>3.2688836824792199E-2</v>
      </c>
      <c r="GV73" s="54">
        <v>3.4032961682157997E-2</v>
      </c>
      <c r="GW73" s="54">
        <v>3.0607918380374001E-2</v>
      </c>
      <c r="GX73" s="54">
        <v>3.1916154971816699E-2</v>
      </c>
      <c r="GY73" s="54">
        <v>3.17042938771359E-2</v>
      </c>
      <c r="GZ73" s="54">
        <v>3.1838999907195402E-2</v>
      </c>
      <c r="HA73" s="54">
        <v>3.1652651684388501E-2</v>
      </c>
      <c r="HB73" s="54">
        <v>3.2064580495893301E-2</v>
      </c>
      <c r="HC73" s="54">
        <v>3.3178303406614602E-2</v>
      </c>
      <c r="HD73" s="54">
        <v>3.1722475540831303E-2</v>
      </c>
      <c r="HE73" s="54">
        <v>3.2433588315503303E-2</v>
      </c>
      <c r="HF73" s="54">
        <v>3.3202238593530699E-2</v>
      </c>
      <c r="HG73" s="54">
        <v>3.3303184666646002E-2</v>
      </c>
      <c r="HH73" s="54">
        <v>3.3985830449415402E-2</v>
      </c>
      <c r="HI73" s="54">
        <v>3.4141558035347401E-2</v>
      </c>
      <c r="HJ73" s="54">
        <v>3.48589910441496E-2</v>
      </c>
      <c r="HK73" s="54">
        <v>3.5896481288892203E-2</v>
      </c>
      <c r="HL73" s="54">
        <v>3.5390696772082099E-2</v>
      </c>
      <c r="HM73" s="54">
        <v>3.7308158960333501E-2</v>
      </c>
      <c r="HN73" s="54">
        <v>3.7138970919918399E-2</v>
      </c>
      <c r="HO73" s="54">
        <v>3.5396529035465703E-2</v>
      </c>
      <c r="HP73" s="54">
        <v>3.3804948859095803E-2</v>
      </c>
      <c r="HQ73" s="54">
        <v>3.5350415283260397E-2</v>
      </c>
      <c r="HR73" s="54">
        <v>3.4228910294990297E-2</v>
      </c>
      <c r="HS73" s="54">
        <v>3.3935631822509998E-2</v>
      </c>
      <c r="HT73" s="54">
        <v>3.3783651062443201E-2</v>
      </c>
      <c r="HU73" s="54">
        <v>2.5385026081322801E-2</v>
      </c>
      <c r="HV73" s="54">
        <v>2.7331791857765901E-2</v>
      </c>
      <c r="HW73" s="54">
        <v>2.6833849819482999E-2</v>
      </c>
      <c r="HX73" s="54">
        <v>5.4668985187388601E-2</v>
      </c>
      <c r="HY73" s="54">
        <v>5.23988452830541E-2</v>
      </c>
      <c r="HZ73" s="54">
        <v>4.8500651802496603E-2</v>
      </c>
      <c r="IA73" s="54">
        <v>5.1451016270057701E-2</v>
      </c>
      <c r="IB73" s="54">
        <v>5.1149945942733102E-2</v>
      </c>
      <c r="IC73" s="54">
        <v>4.8748614860027302E-2</v>
      </c>
      <c r="ID73" s="54">
        <v>4.72463719865985E-2</v>
      </c>
      <c r="IE73" s="54">
        <v>4.5043261413832698E-2</v>
      </c>
      <c r="IF73" s="54">
        <v>4.4810740756115401E-2</v>
      </c>
      <c r="IG73" s="54">
        <v>3.8097475677296502E-2</v>
      </c>
      <c r="IH73" s="54">
        <v>3.80917456109909E-2</v>
      </c>
      <c r="II73" s="54">
        <v>3.6717914737924497E-2</v>
      </c>
      <c r="IJ73" s="54">
        <v>3.4621335736296603E-2</v>
      </c>
      <c r="IK73" s="54">
        <v>3.0063338273807801E-2</v>
      </c>
      <c r="IL73" s="54">
        <v>3.0650229535551701E-2</v>
      </c>
      <c r="IM73" s="54">
        <v>2.0869824235096101E-2</v>
      </c>
      <c r="IN73" s="54">
        <v>2.21148285363185E-2</v>
      </c>
      <c r="IO73" s="54">
        <v>2.0341542254804699E-2</v>
      </c>
      <c r="IP73" s="54">
        <v>1.97845429862833E-2</v>
      </c>
      <c r="IQ73" s="54">
        <v>1.83169977289823E-2</v>
      </c>
      <c r="IR73" s="54">
        <v>1.8566784271730499E-2</v>
      </c>
      <c r="IS73" s="54">
        <v>2.0011801151174902E-2</v>
      </c>
      <c r="IT73" s="54">
        <v>2.1539926573575799E-2</v>
      </c>
      <c r="IU73" s="54">
        <v>2.1673605023488099E-2</v>
      </c>
      <c r="IV73" s="54">
        <v>2.16872781734599E-2</v>
      </c>
      <c r="IW73" s="54">
        <v>2.1211382583498199E-2</v>
      </c>
      <c r="IX73" s="54">
        <v>2.15927073507147E-2</v>
      </c>
      <c r="IY73" s="55">
        <v>2.41878680839204E-2</v>
      </c>
      <c r="IZ73" s="55">
        <v>2.33045715241245E-2</v>
      </c>
      <c r="JA73" s="55">
        <v>2.2937038057066698E-2</v>
      </c>
      <c r="JB73" s="58" t="str">
        <f t="shared" si="54"/>
        <v>Czech Republic</v>
      </c>
    </row>
    <row r="74" spans="1:262" x14ac:dyDescent="0.25">
      <c r="A74" s="48" t="s">
        <v>523</v>
      </c>
      <c r="B74" s="49">
        <v>0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50">
        <v>0</v>
      </c>
      <c r="AM74" s="50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v>0</v>
      </c>
      <c r="AT74" s="50">
        <v>0</v>
      </c>
      <c r="AU74" s="50">
        <v>0</v>
      </c>
      <c r="AV74" s="50">
        <v>0</v>
      </c>
      <c r="AW74" s="50">
        <v>0</v>
      </c>
      <c r="AX74" s="50">
        <v>0</v>
      </c>
      <c r="AY74" s="50">
        <v>0</v>
      </c>
      <c r="AZ74" s="50">
        <v>0</v>
      </c>
      <c r="BA74" s="50">
        <v>0</v>
      </c>
      <c r="BB74" s="50">
        <v>0</v>
      </c>
      <c r="BC74" s="50">
        <v>0</v>
      </c>
      <c r="BD74" s="50">
        <v>0</v>
      </c>
      <c r="BE74" s="50">
        <v>0</v>
      </c>
      <c r="BF74" s="50">
        <v>0</v>
      </c>
      <c r="BG74" s="50">
        <v>0</v>
      </c>
      <c r="BH74" s="50">
        <v>0</v>
      </c>
      <c r="BI74" s="50">
        <v>0</v>
      </c>
      <c r="BJ74" s="50">
        <v>0</v>
      </c>
      <c r="BK74" s="50">
        <v>0</v>
      </c>
      <c r="BL74" s="50">
        <v>0</v>
      </c>
      <c r="BM74" s="50">
        <v>0</v>
      </c>
      <c r="BN74" s="50">
        <v>0</v>
      </c>
      <c r="BO74" s="50">
        <v>0</v>
      </c>
      <c r="BP74" s="50">
        <v>0</v>
      </c>
      <c r="BQ74" s="50">
        <v>0</v>
      </c>
      <c r="BR74" s="50">
        <v>0</v>
      </c>
      <c r="BS74" s="50">
        <v>0</v>
      </c>
      <c r="BT74" s="50">
        <v>0</v>
      </c>
      <c r="BU74" s="50">
        <v>0</v>
      </c>
      <c r="BV74" s="50">
        <v>0</v>
      </c>
      <c r="BW74" s="50">
        <v>0</v>
      </c>
      <c r="BX74" s="50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  <c r="CJ74" s="51">
        <v>0</v>
      </c>
      <c r="CK74" s="51">
        <v>0</v>
      </c>
      <c r="CL74" s="51">
        <v>0</v>
      </c>
      <c r="CM74" s="51">
        <v>0</v>
      </c>
      <c r="CN74" s="51">
        <v>0</v>
      </c>
      <c r="CO74" s="51">
        <v>0</v>
      </c>
      <c r="CP74" s="51">
        <v>0</v>
      </c>
      <c r="CQ74" s="51">
        <v>0</v>
      </c>
      <c r="CR74" s="51">
        <v>0</v>
      </c>
      <c r="CS74" s="51">
        <v>0</v>
      </c>
      <c r="CT74" s="51">
        <v>0</v>
      </c>
      <c r="CU74" s="51">
        <v>0</v>
      </c>
      <c r="CV74" s="51">
        <v>0</v>
      </c>
      <c r="CW74" s="51">
        <v>0</v>
      </c>
      <c r="CX74" s="51">
        <v>0</v>
      </c>
      <c r="CY74" s="51">
        <v>0</v>
      </c>
      <c r="CZ74" s="51">
        <v>0</v>
      </c>
      <c r="DA74" s="51">
        <v>0</v>
      </c>
      <c r="DB74" s="51">
        <v>0</v>
      </c>
      <c r="DC74" s="51">
        <v>0</v>
      </c>
      <c r="DD74" s="51">
        <v>0</v>
      </c>
      <c r="DE74" s="51">
        <v>0</v>
      </c>
      <c r="DF74" s="51">
        <v>0</v>
      </c>
      <c r="DG74" s="51">
        <v>0</v>
      </c>
      <c r="DH74" s="51">
        <v>0</v>
      </c>
      <c r="DI74" s="51">
        <v>0</v>
      </c>
      <c r="DJ74" s="51">
        <v>0</v>
      </c>
      <c r="DK74" s="51">
        <v>0</v>
      </c>
      <c r="DL74" s="52">
        <v>0</v>
      </c>
      <c r="DM74" s="52">
        <v>0</v>
      </c>
      <c r="DN74" s="52">
        <v>0</v>
      </c>
      <c r="DO74" s="52">
        <v>0</v>
      </c>
      <c r="DP74" s="52">
        <v>0</v>
      </c>
      <c r="DQ74" s="52">
        <v>0</v>
      </c>
      <c r="DR74" s="52">
        <v>0</v>
      </c>
      <c r="DS74" s="52">
        <v>0</v>
      </c>
      <c r="DT74" s="52">
        <v>0</v>
      </c>
      <c r="DU74" s="52">
        <v>0</v>
      </c>
      <c r="DV74" s="52">
        <v>0</v>
      </c>
      <c r="DW74" s="52">
        <v>0</v>
      </c>
      <c r="DX74" s="52">
        <v>0</v>
      </c>
      <c r="DY74" s="52">
        <v>0</v>
      </c>
      <c r="DZ74" s="52">
        <v>0</v>
      </c>
      <c r="EA74" s="52">
        <v>0</v>
      </c>
      <c r="EB74" s="52">
        <v>0</v>
      </c>
      <c r="EC74" s="52">
        <v>0</v>
      </c>
      <c r="ED74" s="52">
        <v>0</v>
      </c>
      <c r="EE74" s="52">
        <v>0</v>
      </c>
      <c r="EF74" s="52">
        <v>0</v>
      </c>
      <c r="EG74" s="52">
        <v>0</v>
      </c>
      <c r="EH74" s="52">
        <v>0</v>
      </c>
      <c r="EI74" s="52">
        <v>0</v>
      </c>
      <c r="EJ74" s="52">
        <v>0</v>
      </c>
      <c r="EK74" s="52">
        <v>0</v>
      </c>
      <c r="EL74" s="52">
        <v>0</v>
      </c>
      <c r="EM74" s="52">
        <v>0</v>
      </c>
      <c r="EN74" s="52">
        <v>0</v>
      </c>
      <c r="EO74" s="52">
        <v>0</v>
      </c>
      <c r="EP74" s="52">
        <v>0</v>
      </c>
      <c r="EQ74" s="52">
        <v>0</v>
      </c>
      <c r="ER74" s="52">
        <v>0</v>
      </c>
      <c r="ES74" s="52">
        <v>0</v>
      </c>
      <c r="ET74" s="52">
        <v>0</v>
      </c>
      <c r="EU74" s="52">
        <v>0</v>
      </c>
      <c r="EV74" s="52">
        <v>0.01</v>
      </c>
      <c r="EW74" s="52">
        <v>0.03</v>
      </c>
      <c r="EX74" s="52">
        <v>0.03</v>
      </c>
      <c r="EY74" s="53">
        <v>0.03</v>
      </c>
      <c r="EZ74" s="53">
        <v>0.03</v>
      </c>
      <c r="FA74" s="53">
        <v>0.04</v>
      </c>
      <c r="FB74" s="53">
        <v>0.04</v>
      </c>
      <c r="FC74" s="53">
        <v>0.04</v>
      </c>
      <c r="FD74" s="53">
        <v>0.04</v>
      </c>
      <c r="FE74" s="53">
        <v>0.04</v>
      </c>
      <c r="FF74" s="53">
        <v>0.04</v>
      </c>
      <c r="FG74" s="53">
        <v>0.04</v>
      </c>
      <c r="FH74" s="53">
        <v>0.04</v>
      </c>
      <c r="FI74" s="53">
        <v>0.04</v>
      </c>
      <c r="FJ74" s="53">
        <v>0.05</v>
      </c>
      <c r="FK74" s="53">
        <v>0.05</v>
      </c>
      <c r="FL74" s="53">
        <v>0.05</v>
      </c>
      <c r="FM74" s="53">
        <v>0.05</v>
      </c>
      <c r="FN74" s="53">
        <v>0.06</v>
      </c>
      <c r="FO74" s="53">
        <v>0.06</v>
      </c>
      <c r="FP74" s="53">
        <v>0.06</v>
      </c>
      <c r="FQ74" s="53">
        <v>0.05</v>
      </c>
      <c r="FR74" s="53">
        <v>0.05</v>
      </c>
      <c r="FS74" s="53">
        <v>0.05</v>
      </c>
      <c r="FT74" s="53">
        <v>0.05</v>
      </c>
      <c r="FU74" s="53">
        <v>0.05</v>
      </c>
      <c r="FV74" s="53">
        <v>0.04</v>
      </c>
      <c r="FW74" s="53">
        <v>0.04</v>
      </c>
      <c r="FX74" s="53">
        <v>0.04</v>
      </c>
      <c r="FY74" s="53">
        <v>0.04</v>
      </c>
      <c r="FZ74" s="53">
        <v>0.03</v>
      </c>
      <c r="GA74" s="53">
        <v>0.03</v>
      </c>
      <c r="GB74" s="53">
        <v>0.03</v>
      </c>
      <c r="GC74" s="53">
        <v>0.03</v>
      </c>
      <c r="GD74" s="53">
        <v>0.03</v>
      </c>
      <c r="GE74" s="53">
        <v>0.03</v>
      </c>
      <c r="GF74" s="53">
        <v>0.02</v>
      </c>
      <c r="GG74" s="53">
        <v>0.03</v>
      </c>
      <c r="GH74" s="53">
        <v>0.02</v>
      </c>
      <c r="GI74" s="53">
        <v>0.02</v>
      </c>
      <c r="GJ74" s="53">
        <v>0.03</v>
      </c>
      <c r="GK74" s="53">
        <v>0.02</v>
      </c>
      <c r="GL74" s="53">
        <v>0.02</v>
      </c>
      <c r="GM74" s="54">
        <v>2.6193411679039699E-2</v>
      </c>
      <c r="GN74" s="54">
        <v>2.6763699090626699E-2</v>
      </c>
      <c r="GO74" s="54">
        <v>2.9058378152815399E-2</v>
      </c>
      <c r="GP74" s="54">
        <v>2.5251490415867901E-2</v>
      </c>
      <c r="GQ74" s="54">
        <v>2.7024402733890798E-2</v>
      </c>
      <c r="GR74" s="54">
        <v>2.3966595522641399E-2</v>
      </c>
      <c r="GS74" s="54">
        <v>2.62194265127512E-2</v>
      </c>
      <c r="GT74" s="54">
        <v>2.6948970776576899E-2</v>
      </c>
      <c r="GU74" s="54">
        <v>2.9559547383540701E-2</v>
      </c>
      <c r="GV74" s="54">
        <v>3.0134412655393801E-2</v>
      </c>
      <c r="GW74" s="54">
        <v>3.3829718910543101E-2</v>
      </c>
      <c r="GX74" s="54">
        <v>2.9452745345412E-2</v>
      </c>
      <c r="GY74" s="54">
        <v>2.9331910914954101E-2</v>
      </c>
      <c r="GZ74" s="54">
        <v>2.68183225778733E-2</v>
      </c>
      <c r="HA74" s="54">
        <v>2.94393186518471E-2</v>
      </c>
      <c r="HB74" s="54">
        <v>2.8358839503207101E-2</v>
      </c>
      <c r="HC74" s="54">
        <v>2.82394468554674E-2</v>
      </c>
      <c r="HD74" s="54">
        <v>2.8156897807613102E-2</v>
      </c>
      <c r="HE74" s="54">
        <v>2.7637280103879901E-2</v>
      </c>
      <c r="HF74" s="54">
        <v>2.66665332077833E-2</v>
      </c>
      <c r="HG74" s="54">
        <v>3.03660791226457E-2</v>
      </c>
      <c r="HH74" s="54">
        <v>2.6922400714698699E-2</v>
      </c>
      <c r="HI74" s="54">
        <v>2.7150582834480699E-2</v>
      </c>
      <c r="HJ74" s="54">
        <v>2.8714681651760901E-2</v>
      </c>
      <c r="HK74" s="54">
        <v>3.1344187611595797E-2</v>
      </c>
      <c r="HL74" s="54">
        <v>3.1005304894634499E-2</v>
      </c>
      <c r="HM74" s="54">
        <v>3.0083430546451399E-2</v>
      </c>
      <c r="HN74" s="54">
        <v>3.2300905799034399E-2</v>
      </c>
      <c r="HO74" s="54">
        <v>3.3119970782987201E-2</v>
      </c>
      <c r="HP74" s="54">
        <v>2.9766883541532601E-2</v>
      </c>
      <c r="HQ74" s="54">
        <v>2.78162273960747E-2</v>
      </c>
      <c r="HR74" s="54">
        <v>2.6141167509345101E-2</v>
      </c>
      <c r="HS74" s="54">
        <v>2.4175750847366999E-2</v>
      </c>
      <c r="HT74" s="54">
        <v>2.1939926353479001E-2</v>
      </c>
      <c r="HU74" s="54">
        <v>3.72268734979894E-2</v>
      </c>
      <c r="HV74" s="54">
        <v>4.0251152384013E-2</v>
      </c>
      <c r="HW74" s="54">
        <v>4.1169472737502599E-2</v>
      </c>
      <c r="HX74" s="54">
        <v>4.2137367128897603E-2</v>
      </c>
      <c r="HY74" s="54">
        <v>4.1899004849804897E-2</v>
      </c>
      <c r="HZ74" s="54">
        <v>4.4263790473887198E-2</v>
      </c>
      <c r="IA74" s="54">
        <v>3.87826542470373E-2</v>
      </c>
      <c r="IB74" s="54">
        <v>3.8821046125302003E-2</v>
      </c>
      <c r="IC74" s="54">
        <v>3.9502662754248602E-2</v>
      </c>
      <c r="ID74" s="54">
        <v>3.7741843114726899E-2</v>
      </c>
      <c r="IE74" s="54">
        <v>3.6739614421118401E-2</v>
      </c>
      <c r="IF74" s="54">
        <v>3.9170594420308701E-2</v>
      </c>
      <c r="IG74" s="54">
        <v>3.3206452030008202E-2</v>
      </c>
      <c r="IH74" s="54">
        <v>3.6706565619739701E-2</v>
      </c>
      <c r="II74" s="54">
        <v>3.40627714475423E-2</v>
      </c>
      <c r="IJ74" s="54">
        <v>3.5565004361961798E-2</v>
      </c>
      <c r="IK74" s="54">
        <v>3.1180577229306401E-2</v>
      </c>
      <c r="IL74" s="54">
        <v>3.2121761267729497E-2</v>
      </c>
      <c r="IM74" s="54">
        <v>2.9356131019126E-2</v>
      </c>
      <c r="IN74" s="54">
        <v>2.9009664757363999E-2</v>
      </c>
      <c r="IO74" s="54">
        <v>2.72009598712783E-2</v>
      </c>
      <c r="IP74" s="54">
        <v>2.89606155572695E-2</v>
      </c>
      <c r="IQ74" s="54">
        <v>2.5802859250488801E-2</v>
      </c>
      <c r="IR74" s="54">
        <v>2.5028420832031901E-2</v>
      </c>
      <c r="IS74" s="54">
        <v>2.62810593480509E-2</v>
      </c>
      <c r="IT74" s="54">
        <v>2.5364605009124099E-2</v>
      </c>
      <c r="IU74" s="54">
        <v>2.3154336471036301E-2</v>
      </c>
      <c r="IV74" s="54">
        <v>2.5661681877581801E-2</v>
      </c>
      <c r="IW74" s="54">
        <v>2.6305090821669101E-2</v>
      </c>
      <c r="IX74" s="54">
        <v>2.4081679527817201E-2</v>
      </c>
      <c r="IY74" s="55">
        <v>2.19755999942499E-2</v>
      </c>
      <c r="IZ74" s="55">
        <v>2.0659094259418798E-2</v>
      </c>
      <c r="JA74" s="55">
        <v>1.66696252137758E-2</v>
      </c>
      <c r="JB74" s="58" t="str">
        <f t="shared" si="54"/>
        <v>Macau</v>
      </c>
    </row>
    <row r="75" spans="1:262" x14ac:dyDescent="0.25">
      <c r="A75" s="48" t="s">
        <v>524</v>
      </c>
      <c r="B75" s="49">
        <v>0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50">
        <v>0</v>
      </c>
      <c r="AM75" s="50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</v>
      </c>
      <c r="AT75" s="50">
        <v>0</v>
      </c>
      <c r="AU75" s="50">
        <v>0</v>
      </c>
      <c r="AV75" s="50">
        <v>0</v>
      </c>
      <c r="AW75" s="50">
        <v>0</v>
      </c>
      <c r="AX75" s="50">
        <v>0</v>
      </c>
      <c r="AY75" s="50">
        <v>0</v>
      </c>
      <c r="AZ75" s="50">
        <v>0</v>
      </c>
      <c r="BA75" s="50">
        <v>0</v>
      </c>
      <c r="BB75" s="50">
        <v>0</v>
      </c>
      <c r="BC75" s="50">
        <v>0</v>
      </c>
      <c r="BD75" s="50">
        <v>0</v>
      </c>
      <c r="BE75" s="50">
        <v>0</v>
      </c>
      <c r="BF75" s="50">
        <v>0</v>
      </c>
      <c r="BG75" s="50">
        <v>0</v>
      </c>
      <c r="BH75" s="50">
        <v>0</v>
      </c>
      <c r="BI75" s="50">
        <v>0</v>
      </c>
      <c r="BJ75" s="50">
        <v>0</v>
      </c>
      <c r="BK75" s="50">
        <v>0</v>
      </c>
      <c r="BL75" s="50">
        <v>0</v>
      </c>
      <c r="BM75" s="50">
        <v>0</v>
      </c>
      <c r="BN75" s="50">
        <v>0</v>
      </c>
      <c r="BO75" s="50">
        <v>0</v>
      </c>
      <c r="BP75" s="50">
        <v>0</v>
      </c>
      <c r="BQ75" s="50">
        <v>0</v>
      </c>
      <c r="BR75" s="50">
        <v>0</v>
      </c>
      <c r="BS75" s="50">
        <v>0</v>
      </c>
      <c r="BT75" s="50">
        <v>0</v>
      </c>
      <c r="BU75" s="50">
        <v>0</v>
      </c>
      <c r="BV75" s="50">
        <v>0</v>
      </c>
      <c r="BW75" s="50">
        <v>0</v>
      </c>
      <c r="BX75" s="50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  <c r="CJ75" s="51">
        <v>0</v>
      </c>
      <c r="CK75" s="51">
        <v>0</v>
      </c>
      <c r="CL75" s="51">
        <v>0</v>
      </c>
      <c r="CM75" s="51">
        <v>0</v>
      </c>
      <c r="CN75" s="51">
        <v>0</v>
      </c>
      <c r="CO75" s="51">
        <v>0</v>
      </c>
      <c r="CP75" s="51">
        <v>0</v>
      </c>
      <c r="CQ75" s="51">
        <v>0</v>
      </c>
      <c r="CR75" s="51">
        <v>0</v>
      </c>
      <c r="CS75" s="51">
        <v>0</v>
      </c>
      <c r="CT75" s="51">
        <v>0</v>
      </c>
      <c r="CU75" s="51">
        <v>0</v>
      </c>
      <c r="CV75" s="51">
        <v>0</v>
      </c>
      <c r="CW75" s="51">
        <v>0</v>
      </c>
      <c r="CX75" s="51">
        <v>0</v>
      </c>
      <c r="CY75" s="51">
        <v>0</v>
      </c>
      <c r="CZ75" s="51">
        <v>0</v>
      </c>
      <c r="DA75" s="51">
        <v>0</v>
      </c>
      <c r="DB75" s="51">
        <v>0</v>
      </c>
      <c r="DC75" s="51">
        <v>0</v>
      </c>
      <c r="DD75" s="51">
        <v>0</v>
      </c>
      <c r="DE75" s="51">
        <v>0</v>
      </c>
      <c r="DF75" s="51">
        <v>0</v>
      </c>
      <c r="DG75" s="51">
        <v>0</v>
      </c>
      <c r="DH75" s="51">
        <v>0</v>
      </c>
      <c r="DI75" s="51">
        <v>0</v>
      </c>
      <c r="DJ75" s="51">
        <v>0</v>
      </c>
      <c r="DK75" s="51">
        <v>0</v>
      </c>
      <c r="DL75" s="52">
        <v>0</v>
      </c>
      <c r="DM75" s="52">
        <v>0</v>
      </c>
      <c r="DN75" s="52">
        <v>0</v>
      </c>
      <c r="DO75" s="52">
        <v>0</v>
      </c>
      <c r="DP75" s="52">
        <v>0</v>
      </c>
      <c r="DQ75" s="52">
        <v>0</v>
      </c>
      <c r="DR75" s="52">
        <v>0</v>
      </c>
      <c r="DS75" s="52">
        <v>0</v>
      </c>
      <c r="DT75" s="52">
        <v>0</v>
      </c>
      <c r="DU75" s="52">
        <v>0</v>
      </c>
      <c r="DV75" s="52">
        <v>0</v>
      </c>
      <c r="DW75" s="52">
        <v>0</v>
      </c>
      <c r="DX75" s="52">
        <v>0</v>
      </c>
      <c r="DY75" s="52">
        <v>0</v>
      </c>
      <c r="DZ75" s="52">
        <v>0</v>
      </c>
      <c r="EA75" s="52">
        <v>0</v>
      </c>
      <c r="EB75" s="52">
        <v>0</v>
      </c>
      <c r="EC75" s="52">
        <v>0</v>
      </c>
      <c r="ED75" s="52">
        <v>0</v>
      </c>
      <c r="EE75" s="52">
        <v>0</v>
      </c>
      <c r="EF75" s="52">
        <v>0</v>
      </c>
      <c r="EG75" s="52">
        <v>0</v>
      </c>
      <c r="EH75" s="52">
        <v>0</v>
      </c>
      <c r="EI75" s="52">
        <v>0</v>
      </c>
      <c r="EJ75" s="52">
        <v>0</v>
      </c>
      <c r="EK75" s="52">
        <v>0</v>
      </c>
      <c r="EL75" s="52">
        <v>0</v>
      </c>
      <c r="EM75" s="52">
        <v>0</v>
      </c>
      <c r="EN75" s="52">
        <v>0</v>
      </c>
      <c r="EO75" s="52">
        <v>0</v>
      </c>
      <c r="EP75" s="52">
        <v>0</v>
      </c>
      <c r="EQ75" s="52">
        <v>0</v>
      </c>
      <c r="ER75" s="52">
        <v>0</v>
      </c>
      <c r="ES75" s="52">
        <v>0</v>
      </c>
      <c r="ET75" s="52">
        <v>0</v>
      </c>
      <c r="EU75" s="52">
        <v>0</v>
      </c>
      <c r="EV75" s="52">
        <v>0</v>
      </c>
      <c r="EW75" s="52">
        <v>0</v>
      </c>
      <c r="EX75" s="52">
        <v>0</v>
      </c>
      <c r="EY75" s="53">
        <v>0</v>
      </c>
      <c r="EZ75" s="53">
        <v>0</v>
      </c>
      <c r="FA75" s="53">
        <v>0</v>
      </c>
      <c r="FB75" s="53">
        <v>0</v>
      </c>
      <c r="FC75" s="53">
        <v>0</v>
      </c>
      <c r="FD75" s="53">
        <v>0</v>
      </c>
      <c r="FE75" s="53">
        <v>0</v>
      </c>
      <c r="FF75" s="53">
        <v>0</v>
      </c>
      <c r="FG75" s="53">
        <v>0</v>
      </c>
      <c r="FH75" s="53">
        <v>0</v>
      </c>
      <c r="FI75" s="53">
        <v>0</v>
      </c>
      <c r="FJ75" s="53">
        <v>0</v>
      </c>
      <c r="FK75" s="53">
        <v>0</v>
      </c>
      <c r="FL75" s="53">
        <v>0</v>
      </c>
      <c r="FM75" s="53">
        <v>0</v>
      </c>
      <c r="FN75" s="53">
        <v>0</v>
      </c>
      <c r="FO75" s="53">
        <v>0</v>
      </c>
      <c r="FP75" s="53">
        <v>0</v>
      </c>
      <c r="FQ75" s="53">
        <v>0</v>
      </c>
      <c r="FR75" s="53">
        <v>0</v>
      </c>
      <c r="FS75" s="53">
        <v>0</v>
      </c>
      <c r="FT75" s="53">
        <v>0</v>
      </c>
      <c r="FU75" s="53">
        <v>0</v>
      </c>
      <c r="FV75" s="53">
        <v>0</v>
      </c>
      <c r="FW75" s="53">
        <v>0</v>
      </c>
      <c r="FX75" s="53">
        <v>0</v>
      </c>
      <c r="FY75" s="53">
        <v>0</v>
      </c>
      <c r="FZ75" s="53">
        <v>0</v>
      </c>
      <c r="GA75" s="53">
        <v>0</v>
      </c>
      <c r="GB75" s="53">
        <v>0</v>
      </c>
      <c r="GC75" s="53">
        <v>0</v>
      </c>
      <c r="GD75" s="53">
        <v>0</v>
      </c>
      <c r="GE75" s="53">
        <v>0</v>
      </c>
      <c r="GF75" s="53">
        <v>0</v>
      </c>
      <c r="GG75" s="53">
        <v>0</v>
      </c>
      <c r="GH75" s="53">
        <v>0</v>
      </c>
      <c r="GI75" s="53">
        <v>0</v>
      </c>
      <c r="GJ75" s="53">
        <v>0</v>
      </c>
      <c r="GK75" s="53">
        <v>0</v>
      </c>
      <c r="GL75" s="53">
        <v>0</v>
      </c>
      <c r="GM75" s="54">
        <v>0</v>
      </c>
      <c r="GN75" s="54">
        <v>0</v>
      </c>
      <c r="GO75" s="54">
        <v>0</v>
      </c>
      <c r="GP75" s="54">
        <v>0</v>
      </c>
      <c r="GQ75" s="54">
        <v>0</v>
      </c>
      <c r="GR75" s="54">
        <v>0</v>
      </c>
      <c r="GS75" s="54">
        <v>0</v>
      </c>
      <c r="GT75" s="54">
        <v>0</v>
      </c>
      <c r="GU75" s="54">
        <v>0</v>
      </c>
      <c r="GV75" s="54">
        <v>0</v>
      </c>
      <c r="GW75" s="54">
        <v>0</v>
      </c>
      <c r="GX75" s="54">
        <v>0</v>
      </c>
      <c r="GY75" s="54">
        <v>0</v>
      </c>
      <c r="GZ75" s="54">
        <v>0</v>
      </c>
      <c r="HA75" s="54">
        <v>0</v>
      </c>
      <c r="HB75" s="54">
        <v>0</v>
      </c>
      <c r="HC75" s="54">
        <v>0</v>
      </c>
      <c r="HD75" s="54">
        <v>0</v>
      </c>
      <c r="HE75" s="54">
        <v>0</v>
      </c>
      <c r="HF75" s="54">
        <v>0</v>
      </c>
      <c r="HG75" s="54">
        <v>0</v>
      </c>
      <c r="HH75" s="54">
        <v>0</v>
      </c>
      <c r="HI75" s="54">
        <v>0</v>
      </c>
      <c r="HJ75" s="54">
        <v>0</v>
      </c>
      <c r="HK75" s="54">
        <v>0</v>
      </c>
      <c r="HL75" s="54">
        <v>0</v>
      </c>
      <c r="HM75" s="54">
        <v>0</v>
      </c>
      <c r="HN75" s="54">
        <v>0</v>
      </c>
      <c r="HO75" s="54">
        <v>0</v>
      </c>
      <c r="HP75" s="54">
        <v>0</v>
      </c>
      <c r="HQ75" s="54">
        <v>0</v>
      </c>
      <c r="HR75" s="54">
        <v>0</v>
      </c>
      <c r="HS75" s="54">
        <v>0</v>
      </c>
      <c r="HT75" s="54">
        <v>0</v>
      </c>
      <c r="HU75" s="54">
        <v>0</v>
      </c>
      <c r="HV75" s="54">
        <v>0</v>
      </c>
      <c r="HW75" s="54"/>
      <c r="HX75" s="54"/>
      <c r="HY75" s="54"/>
      <c r="HZ75" s="54"/>
      <c r="IA75" s="54"/>
      <c r="IB75" s="54"/>
      <c r="IC75" s="54"/>
      <c r="ID75" s="54"/>
      <c r="IE75" s="54"/>
      <c r="IF75" s="54"/>
      <c r="IG75" s="54">
        <v>1.19719133870301E-2</v>
      </c>
      <c r="IH75" s="54">
        <v>1.24571992021926E-2</v>
      </c>
      <c r="II75" s="54">
        <v>1.24298837422966E-2</v>
      </c>
      <c r="IJ75" s="54">
        <v>1.17973744983487E-2</v>
      </c>
      <c r="IK75" s="54">
        <v>9.3981885546910206E-3</v>
      </c>
      <c r="IL75" s="54">
        <v>1.1625527007876999E-2</v>
      </c>
      <c r="IM75" s="54">
        <v>1.1464230226875601E-2</v>
      </c>
      <c r="IN75" s="54">
        <v>1.0461375692172301E-2</v>
      </c>
      <c r="IO75" s="54">
        <v>9.4629902364453799E-3</v>
      </c>
      <c r="IP75" s="54">
        <v>1.2346601894499E-2</v>
      </c>
      <c r="IQ75" s="54">
        <v>1.4863264729983E-2</v>
      </c>
      <c r="IR75" s="54">
        <v>1.5171487563456199E-2</v>
      </c>
      <c r="IS75" s="54">
        <v>1.4941855977460099E-2</v>
      </c>
      <c r="IT75" s="54">
        <v>1.6169697559406698E-2</v>
      </c>
      <c r="IU75" s="54">
        <v>1.7820197834528401E-2</v>
      </c>
      <c r="IV75" s="54">
        <v>2.01966919129546E-2</v>
      </c>
      <c r="IW75" s="54">
        <v>2.0851636967897599E-2</v>
      </c>
      <c r="IX75" s="54">
        <v>2.2348417514457299E-2</v>
      </c>
      <c r="IY75" s="55">
        <v>2.2025475824306001E-2</v>
      </c>
      <c r="IZ75" s="55">
        <v>2.2530457417530101E-2</v>
      </c>
      <c r="JA75" s="55">
        <v>2.34421351637926E-2</v>
      </c>
      <c r="JB75" s="58" t="str">
        <f t="shared" si="54"/>
        <v>Isle of Man</v>
      </c>
    </row>
    <row r="76" spans="1:262" x14ac:dyDescent="0.25">
      <c r="A76" s="48" t="s">
        <v>525</v>
      </c>
      <c r="B76" s="49">
        <v>0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50">
        <v>0</v>
      </c>
      <c r="AM76" s="50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0</v>
      </c>
      <c r="AT76" s="50">
        <v>0</v>
      </c>
      <c r="AU76" s="50">
        <v>0</v>
      </c>
      <c r="AV76" s="50">
        <v>0</v>
      </c>
      <c r="AW76" s="50">
        <v>0</v>
      </c>
      <c r="AX76" s="50">
        <v>0</v>
      </c>
      <c r="AY76" s="50">
        <v>0</v>
      </c>
      <c r="AZ76" s="50">
        <v>0</v>
      </c>
      <c r="BA76" s="50">
        <v>0</v>
      </c>
      <c r="BB76" s="50">
        <v>0</v>
      </c>
      <c r="BC76" s="50">
        <v>0</v>
      </c>
      <c r="BD76" s="50">
        <v>0</v>
      </c>
      <c r="BE76" s="50">
        <v>0</v>
      </c>
      <c r="BF76" s="50">
        <v>0</v>
      </c>
      <c r="BG76" s="50">
        <v>0</v>
      </c>
      <c r="BH76" s="50">
        <v>0</v>
      </c>
      <c r="BI76" s="50">
        <v>0</v>
      </c>
      <c r="BJ76" s="50">
        <v>0</v>
      </c>
      <c r="BK76" s="50">
        <v>0</v>
      </c>
      <c r="BL76" s="50">
        <v>0</v>
      </c>
      <c r="BM76" s="50">
        <v>0</v>
      </c>
      <c r="BN76" s="50">
        <v>0</v>
      </c>
      <c r="BO76" s="50">
        <v>0</v>
      </c>
      <c r="BP76" s="50">
        <v>0</v>
      </c>
      <c r="BQ76" s="50">
        <v>0</v>
      </c>
      <c r="BR76" s="50">
        <v>0</v>
      </c>
      <c r="BS76" s="50">
        <v>0</v>
      </c>
      <c r="BT76" s="50">
        <v>0</v>
      </c>
      <c r="BU76" s="50">
        <v>0.01</v>
      </c>
      <c r="BV76" s="50">
        <v>0.01</v>
      </c>
      <c r="BW76" s="50">
        <v>0.01</v>
      </c>
      <c r="BX76" s="50">
        <v>0.01</v>
      </c>
      <c r="BY76" s="51">
        <v>0.01</v>
      </c>
      <c r="BZ76" s="51">
        <v>0.01</v>
      </c>
      <c r="CA76" s="51">
        <v>0</v>
      </c>
      <c r="CB76" s="51">
        <v>0</v>
      </c>
      <c r="CC76" s="51">
        <v>0</v>
      </c>
      <c r="CD76" s="51">
        <v>0</v>
      </c>
      <c r="CE76" s="51">
        <v>0</v>
      </c>
      <c r="CF76" s="51">
        <v>0.01</v>
      </c>
      <c r="CG76" s="51">
        <v>0</v>
      </c>
      <c r="CH76" s="51">
        <v>0.01</v>
      </c>
      <c r="CI76" s="51">
        <v>0.01</v>
      </c>
      <c r="CJ76" s="51">
        <v>0</v>
      </c>
      <c r="CK76" s="51">
        <v>0</v>
      </c>
      <c r="CL76" s="51">
        <v>0</v>
      </c>
      <c r="CM76" s="51">
        <v>0</v>
      </c>
      <c r="CN76" s="51">
        <v>0.01</v>
      </c>
      <c r="CO76" s="51">
        <v>0.01</v>
      </c>
      <c r="CP76" s="51">
        <v>0.01</v>
      </c>
      <c r="CQ76" s="51">
        <v>0.01</v>
      </c>
      <c r="CR76" s="51">
        <v>0.01</v>
      </c>
      <c r="CS76" s="51">
        <v>0.01</v>
      </c>
      <c r="CT76" s="51">
        <v>0.01</v>
      </c>
      <c r="CU76" s="51">
        <v>0.01</v>
      </c>
      <c r="CV76" s="51">
        <v>0.01</v>
      </c>
      <c r="CW76" s="51">
        <v>0.01</v>
      </c>
      <c r="CX76" s="51">
        <v>0.01</v>
      </c>
      <c r="CY76" s="51">
        <v>0.01</v>
      </c>
      <c r="CZ76" s="51">
        <v>0.01</v>
      </c>
      <c r="DA76" s="51">
        <v>0.01</v>
      </c>
      <c r="DB76" s="51">
        <v>0.01</v>
      </c>
      <c r="DC76" s="51">
        <v>0.01</v>
      </c>
      <c r="DD76" s="51">
        <v>0.01</v>
      </c>
      <c r="DE76" s="51">
        <v>0.01</v>
      </c>
      <c r="DF76" s="51">
        <v>0.01</v>
      </c>
      <c r="DG76" s="51">
        <v>0.01</v>
      </c>
      <c r="DH76" s="51">
        <v>0.01</v>
      </c>
      <c r="DI76" s="51">
        <v>0.01</v>
      </c>
      <c r="DJ76" s="51">
        <v>0</v>
      </c>
      <c r="DK76" s="51">
        <v>0</v>
      </c>
      <c r="DL76" s="52">
        <v>0</v>
      </c>
      <c r="DM76" s="52">
        <v>0</v>
      </c>
      <c r="DN76" s="52">
        <v>0</v>
      </c>
      <c r="DO76" s="52">
        <v>0</v>
      </c>
      <c r="DP76" s="52">
        <v>0</v>
      </c>
      <c r="DQ76" s="52">
        <v>0</v>
      </c>
      <c r="DR76" s="52">
        <v>0</v>
      </c>
      <c r="DS76" s="52">
        <v>0</v>
      </c>
      <c r="DT76" s="52">
        <v>0</v>
      </c>
      <c r="DU76" s="52">
        <v>0</v>
      </c>
      <c r="DV76" s="52">
        <v>0.02</v>
      </c>
      <c r="DW76" s="52">
        <v>0.06</v>
      </c>
      <c r="DX76" s="52">
        <v>7.0000000000000007E-2</v>
      </c>
      <c r="DY76" s="52">
        <v>7.0000000000000007E-2</v>
      </c>
      <c r="DZ76" s="52">
        <v>0.08</v>
      </c>
      <c r="EA76" s="52">
        <v>0.08</v>
      </c>
      <c r="EB76" s="52">
        <v>0.08</v>
      </c>
      <c r="EC76" s="52">
        <v>7.0000000000000007E-2</v>
      </c>
      <c r="ED76" s="52">
        <v>0.09</v>
      </c>
      <c r="EE76" s="52">
        <v>0.08</v>
      </c>
      <c r="EF76" s="52">
        <v>0.08</v>
      </c>
      <c r="EG76" s="52">
        <v>0.09</v>
      </c>
      <c r="EH76" s="52">
        <v>0.09</v>
      </c>
      <c r="EI76" s="52">
        <v>0.09</v>
      </c>
      <c r="EJ76" s="52">
        <v>0.09</v>
      </c>
      <c r="EK76" s="52">
        <v>0.09</v>
      </c>
      <c r="EL76" s="52">
        <v>0.11</v>
      </c>
      <c r="EM76" s="52">
        <v>0.1</v>
      </c>
      <c r="EN76" s="52">
        <v>0.1</v>
      </c>
      <c r="EO76" s="52">
        <v>0.1</v>
      </c>
      <c r="EP76" s="52">
        <v>0.1</v>
      </c>
      <c r="EQ76" s="52">
        <v>0.1</v>
      </c>
      <c r="ER76" s="52">
        <v>0.1</v>
      </c>
      <c r="ES76" s="52">
        <v>0.1</v>
      </c>
      <c r="ET76" s="52">
        <v>0.11</v>
      </c>
      <c r="EU76" s="52">
        <v>0.1</v>
      </c>
      <c r="EV76" s="52">
        <v>0.1</v>
      </c>
      <c r="EW76" s="52">
        <v>0.1</v>
      </c>
      <c r="EX76" s="52">
        <v>0.09</v>
      </c>
      <c r="EY76" s="53">
        <v>0.09</v>
      </c>
      <c r="EZ76" s="53">
        <v>0.1</v>
      </c>
      <c r="FA76" s="53">
        <v>0.1</v>
      </c>
      <c r="FB76" s="53">
        <v>0.1</v>
      </c>
      <c r="FC76" s="53">
        <v>0.1</v>
      </c>
      <c r="FD76" s="53">
        <v>0.09</v>
      </c>
      <c r="FE76" s="53">
        <v>0.11</v>
      </c>
      <c r="FF76" s="53">
        <v>0.12</v>
      </c>
      <c r="FG76" s="53">
        <v>0.1</v>
      </c>
      <c r="FH76" s="53">
        <v>0.1</v>
      </c>
      <c r="FI76" s="53">
        <v>0.1</v>
      </c>
      <c r="FJ76" s="53">
        <v>0.1</v>
      </c>
      <c r="FK76" s="53">
        <v>0.11</v>
      </c>
      <c r="FL76" s="53">
        <v>0.11</v>
      </c>
      <c r="FM76" s="53">
        <v>0.1</v>
      </c>
      <c r="FN76" s="53">
        <v>0.11</v>
      </c>
      <c r="FO76" s="53">
        <v>0.1</v>
      </c>
      <c r="FP76" s="53">
        <v>0.09</v>
      </c>
      <c r="FQ76" s="53">
        <v>0.1</v>
      </c>
      <c r="FR76" s="53">
        <v>0.11</v>
      </c>
      <c r="FS76" s="53">
        <v>0.11</v>
      </c>
      <c r="FT76" s="53">
        <v>0.11</v>
      </c>
      <c r="FU76" s="53">
        <v>0.11</v>
      </c>
      <c r="FV76" s="53">
        <v>0.11</v>
      </c>
      <c r="FW76" s="53">
        <v>0.1</v>
      </c>
      <c r="FX76" s="53">
        <v>0.1</v>
      </c>
      <c r="FY76" s="53">
        <v>0.09</v>
      </c>
      <c r="FZ76" s="53">
        <v>0.08</v>
      </c>
      <c r="GA76" s="53">
        <v>7.0000000000000007E-2</v>
      </c>
      <c r="GB76" s="53">
        <v>7.0000000000000007E-2</v>
      </c>
      <c r="GC76" s="53">
        <v>0.06</v>
      </c>
      <c r="GD76" s="53">
        <v>7.0000000000000007E-2</v>
      </c>
      <c r="GE76" s="53">
        <v>0.06</v>
      </c>
      <c r="GF76" s="53">
        <v>0.05</v>
      </c>
      <c r="GG76" s="53">
        <v>0.05</v>
      </c>
      <c r="GH76" s="53">
        <v>0.04</v>
      </c>
      <c r="GI76" s="53">
        <v>0.04</v>
      </c>
      <c r="GJ76" s="53">
        <v>0.04</v>
      </c>
      <c r="GK76" s="53">
        <v>0.04</v>
      </c>
      <c r="GL76" s="53">
        <v>0.03</v>
      </c>
      <c r="GM76" s="54">
        <v>3.4182335786319303E-2</v>
      </c>
      <c r="GN76" s="54">
        <v>3.5921018551558201E-2</v>
      </c>
      <c r="GO76" s="54">
        <v>3.9264208087046802E-2</v>
      </c>
      <c r="GP76" s="54">
        <v>4.1720115963936398E-2</v>
      </c>
      <c r="GQ76" s="54">
        <v>3.8496387038490898E-2</v>
      </c>
      <c r="GR76" s="54">
        <v>4.2472574124390899E-2</v>
      </c>
      <c r="GS76" s="54">
        <v>3.8558743008993597E-2</v>
      </c>
      <c r="GT76" s="54">
        <v>4.2347191915405299E-2</v>
      </c>
      <c r="GU76" s="54">
        <v>4.8811991727320599E-2</v>
      </c>
      <c r="GV76" s="54">
        <v>4.9020687532504097E-2</v>
      </c>
      <c r="GW76" s="54">
        <v>4.4266087207798697E-2</v>
      </c>
      <c r="GX76" s="54">
        <v>4.71681368336547E-2</v>
      </c>
      <c r="GY76" s="54">
        <v>4.7874158154917801E-2</v>
      </c>
      <c r="GZ76" s="54">
        <v>4.4815625430633999E-2</v>
      </c>
      <c r="HA76" s="54">
        <v>4.71582983271348E-2</v>
      </c>
      <c r="HB76" s="54">
        <v>4.5372024411166098E-2</v>
      </c>
      <c r="HC76" s="54">
        <v>4.68480513356717E-2</v>
      </c>
      <c r="HD76" s="54">
        <v>4.674494203046E-2</v>
      </c>
      <c r="HE76" s="54">
        <v>4.6562998121655E-2</v>
      </c>
      <c r="HF76" s="54">
        <v>4.7611838065426799E-2</v>
      </c>
      <c r="HG76" s="54">
        <v>4.6777925398435199E-2</v>
      </c>
      <c r="HH76" s="54">
        <v>4.1911136198301502E-2</v>
      </c>
      <c r="HI76" s="54">
        <v>4.2219524768848E-2</v>
      </c>
      <c r="HJ76" s="54">
        <v>4.5624934751720102E-2</v>
      </c>
      <c r="HK76" s="54">
        <v>4.91756032905643E-2</v>
      </c>
      <c r="HL76" s="54">
        <v>4.7816612491477603E-2</v>
      </c>
      <c r="HM76" s="54">
        <v>4.9473674441634197E-2</v>
      </c>
      <c r="HN76" s="54">
        <v>5.4492425092735698E-2</v>
      </c>
      <c r="HO76" s="54">
        <v>5.22076827011385E-2</v>
      </c>
      <c r="HP76" s="54">
        <v>5.2788310456024397E-2</v>
      </c>
      <c r="HQ76" s="54">
        <v>5.0228720533876399E-2</v>
      </c>
      <c r="HR76" s="54">
        <v>4.8812431506169901E-2</v>
      </c>
      <c r="HS76" s="54">
        <v>5.1403109811399998E-2</v>
      </c>
      <c r="HT76" s="54">
        <v>4.7687245157464399E-2</v>
      </c>
      <c r="HU76" s="54">
        <v>4.5207267030618899E-2</v>
      </c>
      <c r="HV76" s="54">
        <v>4.6322399157964697E-2</v>
      </c>
      <c r="HW76" s="54">
        <v>4.8612175877332499E-2</v>
      </c>
      <c r="HX76" s="54">
        <v>5.2107208511169997E-2</v>
      </c>
      <c r="HY76" s="54">
        <v>5.3642010348219603E-2</v>
      </c>
      <c r="HZ76" s="54">
        <v>4.8905429467645298E-2</v>
      </c>
      <c r="IA76" s="54">
        <v>4.6996289832557103E-2</v>
      </c>
      <c r="IB76" s="54">
        <v>4.9225114443722497E-2</v>
      </c>
      <c r="IC76" s="54">
        <v>4.8388473760418403E-2</v>
      </c>
      <c r="ID76" s="54">
        <v>4.6525947627238801E-2</v>
      </c>
      <c r="IE76" s="54">
        <v>4.5815395427237199E-2</v>
      </c>
      <c r="IF76" s="54">
        <v>4.7418565191449102E-2</v>
      </c>
      <c r="IG76" s="54">
        <v>4.2911982796531002E-2</v>
      </c>
      <c r="IH76" s="54">
        <v>4.66488086648017E-2</v>
      </c>
      <c r="II76" s="54">
        <v>4.3220193234647097E-2</v>
      </c>
      <c r="IJ76" s="54">
        <v>4.3387706302691002E-2</v>
      </c>
      <c r="IK76" s="54">
        <v>2.8910846488478401E-2</v>
      </c>
      <c r="IL76" s="54">
        <v>2.85991239462078E-2</v>
      </c>
      <c r="IM76" s="54">
        <v>2.6072646285425102E-2</v>
      </c>
      <c r="IN76" s="54">
        <v>2.5822902492999601E-2</v>
      </c>
      <c r="IO76" s="54">
        <v>2.5526797645155801E-2</v>
      </c>
      <c r="IP76" s="54">
        <v>2.50105725818381E-2</v>
      </c>
      <c r="IQ76" s="54">
        <v>2.30700093956024E-2</v>
      </c>
      <c r="IR76" s="54">
        <v>2.3156616269981299E-2</v>
      </c>
      <c r="IS76" s="54">
        <v>2.4926979152460602E-2</v>
      </c>
      <c r="IT76" s="54">
        <v>2.9311912140678999E-2</v>
      </c>
      <c r="IU76" s="54">
        <v>2.54796884932347E-2</v>
      </c>
      <c r="IV76" s="54">
        <v>2.5606757031758801E-2</v>
      </c>
      <c r="IW76" s="54">
        <v>2.40003618116774E-2</v>
      </c>
      <c r="IX76" s="54">
        <v>2.1055887863438399E-2</v>
      </c>
      <c r="IY76" s="55">
        <v>2.08569642165197E-2</v>
      </c>
      <c r="IZ76" s="55">
        <v>2.1972668736949301E-2</v>
      </c>
      <c r="JA76" s="55">
        <v>2.0763058336456201E-2</v>
      </c>
      <c r="JB76" s="58" t="str">
        <f t="shared" si="54"/>
        <v>Colombia</v>
      </c>
    </row>
    <row r="77" spans="1:262" x14ac:dyDescent="0.25">
      <c r="A77" s="48" t="s">
        <v>526</v>
      </c>
      <c r="B77" s="49">
        <v>0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50">
        <v>0</v>
      </c>
      <c r="AM77" s="50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v>0</v>
      </c>
      <c r="AW77" s="50">
        <v>0</v>
      </c>
      <c r="AX77" s="50">
        <v>0</v>
      </c>
      <c r="AY77" s="50">
        <v>0</v>
      </c>
      <c r="AZ77" s="50">
        <v>0</v>
      </c>
      <c r="BA77" s="50">
        <v>0</v>
      </c>
      <c r="BB77" s="50">
        <v>0</v>
      </c>
      <c r="BC77" s="50">
        <v>0</v>
      </c>
      <c r="BD77" s="50">
        <v>0</v>
      </c>
      <c r="BE77" s="50">
        <v>0</v>
      </c>
      <c r="BF77" s="50">
        <v>0</v>
      </c>
      <c r="BG77" s="50">
        <v>0</v>
      </c>
      <c r="BH77" s="50">
        <v>0</v>
      </c>
      <c r="BI77" s="50">
        <v>0</v>
      </c>
      <c r="BJ77" s="50">
        <v>0</v>
      </c>
      <c r="BK77" s="50">
        <v>0</v>
      </c>
      <c r="BL77" s="50">
        <v>0</v>
      </c>
      <c r="BM77" s="50">
        <v>0</v>
      </c>
      <c r="BN77" s="50">
        <v>0</v>
      </c>
      <c r="BO77" s="50">
        <v>0</v>
      </c>
      <c r="BP77" s="50">
        <v>0</v>
      </c>
      <c r="BQ77" s="50">
        <v>0</v>
      </c>
      <c r="BR77" s="50">
        <v>0</v>
      </c>
      <c r="BS77" s="50">
        <v>0</v>
      </c>
      <c r="BT77" s="50">
        <v>0</v>
      </c>
      <c r="BU77" s="50">
        <v>0</v>
      </c>
      <c r="BV77" s="50">
        <v>0</v>
      </c>
      <c r="BW77" s="50">
        <v>0</v>
      </c>
      <c r="BX77" s="50">
        <v>0</v>
      </c>
      <c r="BY77" s="51">
        <v>0</v>
      </c>
      <c r="BZ77" s="51">
        <v>0</v>
      </c>
      <c r="CA77" s="51">
        <v>0</v>
      </c>
      <c r="CB77" s="51">
        <v>0</v>
      </c>
      <c r="CC77" s="51">
        <v>0</v>
      </c>
      <c r="CD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  <c r="CJ77" s="51">
        <v>0</v>
      </c>
      <c r="CK77" s="51">
        <v>0</v>
      </c>
      <c r="CL77" s="51">
        <v>0</v>
      </c>
      <c r="CM77" s="51">
        <v>0</v>
      </c>
      <c r="CN77" s="51">
        <v>0</v>
      </c>
      <c r="CO77" s="51">
        <v>0</v>
      </c>
      <c r="CP77" s="51">
        <v>0</v>
      </c>
      <c r="CQ77" s="51">
        <v>0</v>
      </c>
      <c r="CR77" s="51">
        <v>0</v>
      </c>
      <c r="CS77" s="51">
        <v>0</v>
      </c>
      <c r="CT77" s="51">
        <v>0</v>
      </c>
      <c r="CU77" s="51">
        <v>0</v>
      </c>
      <c r="CV77" s="51">
        <v>0</v>
      </c>
      <c r="CW77" s="51">
        <v>0</v>
      </c>
      <c r="CX77" s="51">
        <v>0</v>
      </c>
      <c r="CY77" s="51">
        <v>0</v>
      </c>
      <c r="CZ77" s="51">
        <v>0</v>
      </c>
      <c r="DA77" s="51">
        <v>0</v>
      </c>
      <c r="DB77" s="51">
        <v>0</v>
      </c>
      <c r="DC77" s="51">
        <v>0</v>
      </c>
      <c r="DD77" s="51">
        <v>0</v>
      </c>
      <c r="DE77" s="51">
        <v>0</v>
      </c>
      <c r="DF77" s="51">
        <v>0</v>
      </c>
      <c r="DG77" s="51">
        <v>0</v>
      </c>
      <c r="DH77" s="51">
        <v>0</v>
      </c>
      <c r="DI77" s="51">
        <v>0</v>
      </c>
      <c r="DJ77" s="51">
        <v>0</v>
      </c>
      <c r="DK77" s="51">
        <v>0</v>
      </c>
      <c r="DL77" s="52">
        <v>0</v>
      </c>
      <c r="DM77" s="52">
        <v>0</v>
      </c>
      <c r="DN77" s="52">
        <v>0</v>
      </c>
      <c r="DO77" s="52">
        <v>0</v>
      </c>
      <c r="DP77" s="52">
        <v>0</v>
      </c>
      <c r="DQ77" s="52">
        <v>0</v>
      </c>
      <c r="DR77" s="52">
        <v>0</v>
      </c>
      <c r="DS77" s="52">
        <v>0</v>
      </c>
      <c r="DT77" s="52">
        <v>0</v>
      </c>
      <c r="DU77" s="52">
        <v>0</v>
      </c>
      <c r="DV77" s="52">
        <v>0</v>
      </c>
      <c r="DW77" s="52">
        <v>0</v>
      </c>
      <c r="DX77" s="52">
        <v>0</v>
      </c>
      <c r="DY77" s="52">
        <v>0</v>
      </c>
      <c r="DZ77" s="52">
        <v>0</v>
      </c>
      <c r="EA77" s="52">
        <v>0</v>
      </c>
      <c r="EB77" s="52">
        <v>0</v>
      </c>
      <c r="EC77" s="52">
        <v>0</v>
      </c>
      <c r="ED77" s="52">
        <v>0</v>
      </c>
      <c r="EE77" s="52">
        <v>0</v>
      </c>
      <c r="EF77" s="52">
        <v>0</v>
      </c>
      <c r="EG77" s="52">
        <v>0</v>
      </c>
      <c r="EH77" s="52">
        <v>0</v>
      </c>
      <c r="EI77" s="52">
        <v>0</v>
      </c>
      <c r="EJ77" s="52">
        <v>0</v>
      </c>
      <c r="EK77" s="52">
        <v>0</v>
      </c>
      <c r="EL77" s="52">
        <v>0</v>
      </c>
      <c r="EM77" s="52">
        <v>0</v>
      </c>
      <c r="EN77" s="52">
        <v>0</v>
      </c>
      <c r="EO77" s="52">
        <v>0</v>
      </c>
      <c r="EP77" s="52">
        <v>0</v>
      </c>
      <c r="EQ77" s="52">
        <v>0</v>
      </c>
      <c r="ER77" s="52">
        <v>0</v>
      </c>
      <c r="ES77" s="52">
        <v>0</v>
      </c>
      <c r="ET77" s="52">
        <v>0</v>
      </c>
      <c r="EU77" s="52">
        <v>0</v>
      </c>
      <c r="EV77" s="52">
        <v>0</v>
      </c>
      <c r="EW77" s="52">
        <v>0</v>
      </c>
      <c r="EX77" s="52">
        <v>0</v>
      </c>
      <c r="EY77" s="53">
        <v>0</v>
      </c>
      <c r="EZ77" s="53">
        <v>0</v>
      </c>
      <c r="FA77" s="53">
        <v>0</v>
      </c>
      <c r="FB77" s="53">
        <v>0</v>
      </c>
      <c r="FC77" s="53">
        <v>0</v>
      </c>
      <c r="FD77" s="53">
        <v>0</v>
      </c>
      <c r="FE77" s="53">
        <v>0</v>
      </c>
      <c r="FF77" s="53">
        <v>0</v>
      </c>
      <c r="FG77" s="53">
        <v>0</v>
      </c>
      <c r="FH77" s="53">
        <v>0</v>
      </c>
      <c r="FI77" s="53">
        <v>0</v>
      </c>
      <c r="FJ77" s="53">
        <v>0</v>
      </c>
      <c r="FK77" s="53">
        <v>0</v>
      </c>
      <c r="FL77" s="53">
        <v>0</v>
      </c>
      <c r="FM77" s="53">
        <v>0</v>
      </c>
      <c r="FN77" s="53">
        <v>0</v>
      </c>
      <c r="FO77" s="53">
        <v>0</v>
      </c>
      <c r="FP77" s="53">
        <v>0</v>
      </c>
      <c r="FQ77" s="53">
        <v>0</v>
      </c>
      <c r="FR77" s="53">
        <v>0</v>
      </c>
      <c r="FS77" s="53">
        <v>0</v>
      </c>
      <c r="FT77" s="53">
        <v>0</v>
      </c>
      <c r="FU77" s="53">
        <v>0</v>
      </c>
      <c r="FV77" s="53">
        <v>0</v>
      </c>
      <c r="FW77" s="53">
        <v>0</v>
      </c>
      <c r="FX77" s="53">
        <v>0</v>
      </c>
      <c r="FY77" s="53">
        <v>0</v>
      </c>
      <c r="FZ77" s="53">
        <v>0</v>
      </c>
      <c r="GA77" s="53">
        <v>0</v>
      </c>
      <c r="GB77" s="53">
        <v>0</v>
      </c>
      <c r="GC77" s="53">
        <v>0</v>
      </c>
      <c r="GD77" s="53">
        <v>0</v>
      </c>
      <c r="GE77" s="53">
        <v>0</v>
      </c>
      <c r="GF77" s="53">
        <v>0</v>
      </c>
      <c r="GG77" s="53">
        <v>0</v>
      </c>
      <c r="GH77" s="53">
        <v>0</v>
      </c>
      <c r="GI77" s="53">
        <v>0</v>
      </c>
      <c r="GJ77" s="53">
        <v>0</v>
      </c>
      <c r="GK77" s="53">
        <v>0</v>
      </c>
      <c r="GL77" s="53">
        <v>0</v>
      </c>
      <c r="GM77" s="54">
        <v>0</v>
      </c>
      <c r="GN77" s="54">
        <v>0</v>
      </c>
      <c r="GO77" s="54">
        <v>0</v>
      </c>
      <c r="GP77" s="54">
        <v>0</v>
      </c>
      <c r="GQ77" s="54">
        <v>0</v>
      </c>
      <c r="GR77" s="54">
        <v>0</v>
      </c>
      <c r="GS77" s="54">
        <v>0</v>
      </c>
      <c r="GT77" s="54">
        <v>0</v>
      </c>
      <c r="GU77" s="54">
        <v>0</v>
      </c>
      <c r="GV77" s="54">
        <v>0</v>
      </c>
      <c r="GW77" s="54">
        <v>0</v>
      </c>
      <c r="GX77" s="54">
        <v>0</v>
      </c>
      <c r="GY77" s="54">
        <v>0</v>
      </c>
      <c r="GZ77" s="54">
        <v>0</v>
      </c>
      <c r="HA77" s="54">
        <v>0</v>
      </c>
      <c r="HB77" s="54">
        <v>0</v>
      </c>
      <c r="HC77" s="54">
        <v>0</v>
      </c>
      <c r="HD77" s="54">
        <v>0</v>
      </c>
      <c r="HE77" s="54">
        <v>0</v>
      </c>
      <c r="HF77" s="54">
        <v>0</v>
      </c>
      <c r="HG77" s="54">
        <v>0</v>
      </c>
      <c r="HH77" s="54">
        <v>0</v>
      </c>
      <c r="HI77" s="54">
        <v>0</v>
      </c>
      <c r="HJ77" s="54">
        <v>0</v>
      </c>
      <c r="HK77" s="54">
        <v>0</v>
      </c>
      <c r="HL77" s="54">
        <v>0</v>
      </c>
      <c r="HM77" s="54">
        <v>0</v>
      </c>
      <c r="HN77" s="54">
        <v>0</v>
      </c>
      <c r="HO77" s="54">
        <v>0</v>
      </c>
      <c r="HP77" s="54">
        <v>0</v>
      </c>
      <c r="HQ77" s="54">
        <v>0</v>
      </c>
      <c r="HR77" s="54">
        <v>0</v>
      </c>
      <c r="HS77" s="54">
        <v>0</v>
      </c>
      <c r="HT77" s="54">
        <v>0</v>
      </c>
      <c r="HU77" s="54">
        <v>0</v>
      </c>
      <c r="HV77" s="54">
        <v>0</v>
      </c>
      <c r="HW77" s="54"/>
      <c r="HX77" s="54"/>
      <c r="HY77" s="54"/>
      <c r="HZ77" s="54"/>
      <c r="IA77" s="54">
        <v>1.7763924257292499E-3</v>
      </c>
      <c r="IB77" s="54">
        <v>1.0031580468811E-2</v>
      </c>
      <c r="IC77" s="54">
        <v>1.05169080743424E-2</v>
      </c>
      <c r="ID77" s="54">
        <v>9.6420093994720804E-3</v>
      </c>
      <c r="IE77" s="54">
        <v>9.0891116507263395E-3</v>
      </c>
      <c r="IF77" s="54">
        <v>9.04740086826244E-3</v>
      </c>
      <c r="IG77" s="54">
        <v>8.8665762733041806E-3</v>
      </c>
      <c r="IH77" s="54">
        <v>8.5997960111045199E-3</v>
      </c>
      <c r="II77" s="54">
        <v>9.5935045525003693E-3</v>
      </c>
      <c r="IJ77" s="54">
        <v>9.5639960903493096E-3</v>
      </c>
      <c r="IK77" s="54">
        <v>8.8517507353447593E-3</v>
      </c>
      <c r="IL77" s="54">
        <v>1.0503314765306301E-2</v>
      </c>
      <c r="IM77" s="54">
        <v>1.12043814415183E-2</v>
      </c>
      <c r="IN77" s="54">
        <v>1.17061554577127E-2</v>
      </c>
      <c r="IO77" s="54">
        <v>1.284363113237E-2</v>
      </c>
      <c r="IP77" s="54">
        <v>1.4872341527650899E-2</v>
      </c>
      <c r="IQ77" s="54">
        <v>1.5470863469103599E-2</v>
      </c>
      <c r="IR77" s="54">
        <v>1.6062320487334299E-2</v>
      </c>
      <c r="IS77" s="54">
        <v>1.49502770716551E-2</v>
      </c>
      <c r="IT77" s="54">
        <v>1.66109520177453E-2</v>
      </c>
      <c r="IU77" s="54">
        <v>1.4694680508346301E-2</v>
      </c>
      <c r="IV77" s="54">
        <v>1.5640840533579201E-2</v>
      </c>
      <c r="IW77" s="54">
        <v>1.47874234588931E-2</v>
      </c>
      <c r="IX77" s="54">
        <v>1.5665139640077801E-2</v>
      </c>
      <c r="IY77" s="55">
        <v>1.4667393130788501E-2</v>
      </c>
      <c r="IZ77" s="55">
        <v>1.4653434090506699E-2</v>
      </c>
      <c r="JA77" s="55">
        <v>1.58836341692907E-2</v>
      </c>
      <c r="JB77" s="58" t="str">
        <f t="shared" si="54"/>
        <v>Uruguay</v>
      </c>
    </row>
    <row r="78" spans="1:262" x14ac:dyDescent="0.25">
      <c r="A78" s="48" t="s">
        <v>527</v>
      </c>
      <c r="B78" s="49">
        <v>0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50">
        <v>0</v>
      </c>
      <c r="AM78" s="50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</v>
      </c>
      <c r="AW78" s="50">
        <v>0</v>
      </c>
      <c r="AX78" s="50">
        <v>0</v>
      </c>
      <c r="AY78" s="50">
        <v>0</v>
      </c>
      <c r="AZ78" s="50">
        <v>0</v>
      </c>
      <c r="BA78" s="50">
        <v>0</v>
      </c>
      <c r="BB78" s="50">
        <v>0</v>
      </c>
      <c r="BC78" s="50">
        <v>0</v>
      </c>
      <c r="BD78" s="50">
        <v>0</v>
      </c>
      <c r="BE78" s="50">
        <v>0</v>
      </c>
      <c r="BF78" s="50">
        <v>0</v>
      </c>
      <c r="BG78" s="50">
        <v>0</v>
      </c>
      <c r="BH78" s="50">
        <v>0</v>
      </c>
      <c r="BI78" s="50">
        <v>0</v>
      </c>
      <c r="BJ78" s="50">
        <v>0</v>
      </c>
      <c r="BK78" s="50">
        <v>0</v>
      </c>
      <c r="BL78" s="50">
        <v>0</v>
      </c>
      <c r="BM78" s="50">
        <v>0</v>
      </c>
      <c r="BN78" s="50">
        <v>0</v>
      </c>
      <c r="BO78" s="50">
        <v>0</v>
      </c>
      <c r="BP78" s="50">
        <v>0</v>
      </c>
      <c r="BQ78" s="50">
        <v>0</v>
      </c>
      <c r="BR78" s="50">
        <v>0</v>
      </c>
      <c r="BS78" s="50">
        <v>0</v>
      </c>
      <c r="BT78" s="50">
        <v>0</v>
      </c>
      <c r="BU78" s="50">
        <v>0</v>
      </c>
      <c r="BV78" s="50">
        <v>0</v>
      </c>
      <c r="BW78" s="50">
        <v>0</v>
      </c>
      <c r="BX78" s="50">
        <v>0</v>
      </c>
      <c r="BY78" s="51">
        <v>0</v>
      </c>
      <c r="BZ78" s="51">
        <v>0</v>
      </c>
      <c r="CA78" s="51">
        <v>0</v>
      </c>
      <c r="CB78" s="51">
        <v>0</v>
      </c>
      <c r="CC78" s="51">
        <v>0</v>
      </c>
      <c r="CD78" s="51">
        <v>0</v>
      </c>
      <c r="CE78" s="51">
        <v>0</v>
      </c>
      <c r="CF78" s="51">
        <v>0</v>
      </c>
      <c r="CG78" s="51">
        <v>0</v>
      </c>
      <c r="CH78" s="51">
        <v>0</v>
      </c>
      <c r="CI78" s="51">
        <v>0</v>
      </c>
      <c r="CJ78" s="51">
        <v>0</v>
      </c>
      <c r="CK78" s="51">
        <v>0.01</v>
      </c>
      <c r="CL78" s="51">
        <v>0.01</v>
      </c>
      <c r="CM78" s="51">
        <v>0.01</v>
      </c>
      <c r="CN78" s="51">
        <v>0.01</v>
      </c>
      <c r="CO78" s="51">
        <v>0.01</v>
      </c>
      <c r="CP78" s="51">
        <v>0.01</v>
      </c>
      <c r="CQ78" s="51">
        <v>0.01</v>
      </c>
      <c r="CR78" s="51">
        <v>0.01</v>
      </c>
      <c r="CS78" s="51">
        <v>0.01</v>
      </c>
      <c r="CT78" s="51">
        <v>0.01</v>
      </c>
      <c r="CU78" s="51">
        <v>0</v>
      </c>
      <c r="CV78" s="51">
        <v>0</v>
      </c>
      <c r="CW78" s="51">
        <v>0</v>
      </c>
      <c r="CX78" s="51">
        <v>0</v>
      </c>
      <c r="CY78" s="51">
        <v>0</v>
      </c>
      <c r="CZ78" s="51">
        <v>0</v>
      </c>
      <c r="DA78" s="51">
        <v>0</v>
      </c>
      <c r="DB78" s="51">
        <v>0</v>
      </c>
      <c r="DC78" s="51">
        <v>0</v>
      </c>
      <c r="DD78" s="51">
        <v>0</v>
      </c>
      <c r="DE78" s="51">
        <v>0</v>
      </c>
      <c r="DF78" s="51">
        <v>0</v>
      </c>
      <c r="DG78" s="51">
        <v>0</v>
      </c>
      <c r="DH78" s="51">
        <v>0</v>
      </c>
      <c r="DI78" s="51">
        <v>0</v>
      </c>
      <c r="DJ78" s="51">
        <v>0.15</v>
      </c>
      <c r="DK78" s="51">
        <v>0.19</v>
      </c>
      <c r="DL78" s="52">
        <v>0.18</v>
      </c>
      <c r="DM78" s="52">
        <v>0.18</v>
      </c>
      <c r="DN78" s="52">
        <v>0.19</v>
      </c>
      <c r="DO78" s="52">
        <v>0.2</v>
      </c>
      <c r="DP78" s="52">
        <v>0.21</v>
      </c>
      <c r="DQ78" s="52">
        <v>0.17</v>
      </c>
      <c r="DR78" s="52">
        <v>0.14000000000000001</v>
      </c>
      <c r="DS78" s="52">
        <v>0.13</v>
      </c>
      <c r="DT78" s="52">
        <v>0.11</v>
      </c>
      <c r="DU78" s="52">
        <v>0.11</v>
      </c>
      <c r="DV78" s="52">
        <v>0.09</v>
      </c>
      <c r="DW78" s="52">
        <v>0.06</v>
      </c>
      <c r="DX78" s="52">
        <v>0.05</v>
      </c>
      <c r="DY78" s="52">
        <v>0.06</v>
      </c>
      <c r="DZ78" s="52">
        <v>0.06</v>
      </c>
      <c r="EA78" s="52">
        <v>0.05</v>
      </c>
      <c r="EB78" s="52">
        <v>0.05</v>
      </c>
      <c r="EC78" s="52">
        <v>0.04</v>
      </c>
      <c r="ED78" s="52">
        <v>0</v>
      </c>
      <c r="EE78" s="52">
        <v>0.02</v>
      </c>
      <c r="EF78" s="52">
        <v>0.02</v>
      </c>
      <c r="EG78" s="52">
        <v>0.02</v>
      </c>
      <c r="EH78" s="52">
        <v>0.02</v>
      </c>
      <c r="EI78" s="52">
        <v>0.02</v>
      </c>
      <c r="EJ78" s="52">
        <v>0.02</v>
      </c>
      <c r="EK78" s="52">
        <v>0.02</v>
      </c>
      <c r="EL78" s="52">
        <v>0.01</v>
      </c>
      <c r="EM78" s="52">
        <v>0.01</v>
      </c>
      <c r="EN78" s="52">
        <v>0.01</v>
      </c>
      <c r="EO78" s="52">
        <v>0</v>
      </c>
      <c r="EP78" s="52">
        <v>0.01</v>
      </c>
      <c r="EQ78" s="52">
        <v>0.01</v>
      </c>
      <c r="ER78" s="52">
        <v>0.01</v>
      </c>
      <c r="ES78" s="52">
        <v>0.01</v>
      </c>
      <c r="ET78" s="52">
        <v>0.01</v>
      </c>
      <c r="EU78" s="52">
        <v>0.01</v>
      </c>
      <c r="EV78" s="52">
        <v>0</v>
      </c>
      <c r="EW78" s="52">
        <v>0</v>
      </c>
      <c r="EX78" s="52">
        <v>0</v>
      </c>
      <c r="EY78" s="53">
        <v>0</v>
      </c>
      <c r="EZ78" s="53">
        <v>0</v>
      </c>
      <c r="FA78" s="53">
        <v>0</v>
      </c>
      <c r="FB78" s="53">
        <v>0</v>
      </c>
      <c r="FC78" s="53">
        <v>0</v>
      </c>
      <c r="FD78" s="53">
        <v>0</v>
      </c>
      <c r="FE78" s="53">
        <v>0</v>
      </c>
      <c r="FF78" s="53">
        <v>0</v>
      </c>
      <c r="FG78" s="53">
        <v>0</v>
      </c>
      <c r="FH78" s="53">
        <v>0</v>
      </c>
      <c r="FI78" s="53">
        <v>0</v>
      </c>
      <c r="FJ78" s="53">
        <v>0</v>
      </c>
      <c r="FK78" s="53">
        <v>0</v>
      </c>
      <c r="FL78" s="53">
        <v>0</v>
      </c>
      <c r="FM78" s="53">
        <v>0</v>
      </c>
      <c r="FN78" s="53">
        <v>0</v>
      </c>
      <c r="FO78" s="53">
        <v>0</v>
      </c>
      <c r="FP78" s="53">
        <v>0</v>
      </c>
      <c r="FQ78" s="53">
        <v>0</v>
      </c>
      <c r="FR78" s="53">
        <v>0</v>
      </c>
      <c r="FS78" s="53">
        <v>0</v>
      </c>
      <c r="FT78" s="53">
        <v>0</v>
      </c>
      <c r="FU78" s="53">
        <v>0</v>
      </c>
      <c r="FV78" s="53">
        <v>0</v>
      </c>
      <c r="FW78" s="53">
        <v>0</v>
      </c>
      <c r="FX78" s="53">
        <v>0</v>
      </c>
      <c r="FY78" s="53">
        <v>0</v>
      </c>
      <c r="FZ78" s="53">
        <v>0</v>
      </c>
      <c r="GA78" s="53">
        <v>0</v>
      </c>
      <c r="GB78" s="53">
        <v>0</v>
      </c>
      <c r="GC78" s="53">
        <v>0</v>
      </c>
      <c r="GD78" s="53">
        <v>0</v>
      </c>
      <c r="GE78" s="53">
        <v>0</v>
      </c>
      <c r="GF78" s="53">
        <v>0</v>
      </c>
      <c r="GG78" s="53">
        <v>0</v>
      </c>
      <c r="GH78" s="53">
        <v>0</v>
      </c>
      <c r="GI78" s="53">
        <v>0</v>
      </c>
      <c r="GJ78" s="53">
        <v>0</v>
      </c>
      <c r="GK78" s="53">
        <v>0</v>
      </c>
      <c r="GL78" s="53">
        <v>0</v>
      </c>
      <c r="GM78" s="54">
        <v>0</v>
      </c>
      <c r="GN78" s="54">
        <v>0</v>
      </c>
      <c r="GO78" s="54">
        <v>0</v>
      </c>
      <c r="GP78" s="54">
        <v>0</v>
      </c>
      <c r="GQ78" s="54">
        <v>0</v>
      </c>
      <c r="GR78" s="54">
        <v>2.7646270789907501E-2</v>
      </c>
      <c r="GS78" s="54">
        <v>2.96374925810311E-2</v>
      </c>
      <c r="GT78" s="54">
        <v>3.11685992266326E-2</v>
      </c>
      <c r="GU78" s="54">
        <v>3.3896945544364399E-2</v>
      </c>
      <c r="GV78" s="54">
        <v>3.5902359281768603E-2</v>
      </c>
      <c r="GW78" s="54">
        <v>3.91054652249717E-2</v>
      </c>
      <c r="GX78" s="54">
        <v>3.88582160237936E-2</v>
      </c>
      <c r="GY78" s="54">
        <v>3.30068482673967E-2</v>
      </c>
      <c r="GZ78" s="54">
        <v>3.2621534509507298E-2</v>
      </c>
      <c r="HA78" s="54">
        <v>3.2954378711511398E-2</v>
      </c>
      <c r="HB78" s="54">
        <v>3.7630405509233897E-2</v>
      </c>
      <c r="HC78" s="54">
        <v>4.1697878684145102E-2</v>
      </c>
      <c r="HD78" s="54">
        <v>4.4130595485991603E-2</v>
      </c>
      <c r="HE78" s="54">
        <v>0.18612318463365499</v>
      </c>
      <c r="HF78" s="54">
        <v>4.0620669866235498E-2</v>
      </c>
      <c r="HG78" s="54">
        <v>3.1305385879127401E-2</v>
      </c>
      <c r="HH78" s="54">
        <v>2.9644177563145E-2</v>
      </c>
      <c r="HI78" s="54">
        <v>2.74113024878293E-2</v>
      </c>
      <c r="HJ78" s="54">
        <v>3.11640848793674E-2</v>
      </c>
      <c r="HK78" s="54">
        <v>3.3999799312213502E-2</v>
      </c>
      <c r="HL78" s="54">
        <v>3.2834220393950897E-2</v>
      </c>
      <c r="HM78" s="54">
        <v>3.03645278942377E-2</v>
      </c>
      <c r="HN78" s="54">
        <v>3.7237309202484199E-2</v>
      </c>
      <c r="HO78" s="54">
        <v>2.9756221072927198E-2</v>
      </c>
      <c r="HP78" s="54">
        <v>3.0790020808100602E-2</v>
      </c>
      <c r="HQ78" s="54">
        <v>2.9467987779064699E-2</v>
      </c>
      <c r="HR78" s="54">
        <v>2.5400054566133399E-2</v>
      </c>
      <c r="HS78" s="54">
        <v>2.5518088761543899E-2</v>
      </c>
      <c r="HT78" s="54">
        <v>2.4767869434388301E-2</v>
      </c>
      <c r="HU78" s="54">
        <v>1.3183940309285099E-2</v>
      </c>
      <c r="HV78" s="54">
        <v>1.6490319708962801E-2</v>
      </c>
      <c r="HW78" s="54">
        <v>1.5952850763132399E-2</v>
      </c>
      <c r="HX78" s="54">
        <v>2.1728298417344302E-2</v>
      </c>
      <c r="HY78" s="54">
        <v>2.1581164179735698E-2</v>
      </c>
      <c r="HZ78" s="54">
        <v>2.2354856153239198E-2</v>
      </c>
      <c r="IA78" s="54">
        <v>1.21074442603483E-2</v>
      </c>
      <c r="IB78" s="54">
        <v>1.7300668289141199E-2</v>
      </c>
      <c r="IC78" s="54">
        <v>2.00399641744105E-2</v>
      </c>
      <c r="ID78" s="54">
        <v>1.9701188757894301E-2</v>
      </c>
      <c r="IE78" s="54">
        <v>1.95290828309241E-2</v>
      </c>
      <c r="IF78" s="54">
        <v>2.06729649402018E-2</v>
      </c>
      <c r="IG78" s="54">
        <v>2.56708358871502E-2</v>
      </c>
      <c r="IH78" s="54">
        <v>2.57430839139649E-2</v>
      </c>
      <c r="II78" s="54">
        <v>2.6512571392207401E-2</v>
      </c>
      <c r="IJ78" s="54">
        <v>2.2068102341152501E-2</v>
      </c>
      <c r="IK78" s="54">
        <v>1.49627753135312E-2</v>
      </c>
      <c r="IL78" s="54">
        <v>1.53049822906802E-2</v>
      </c>
      <c r="IM78" s="54">
        <v>1.6798081783111402E-2</v>
      </c>
      <c r="IN78" s="54">
        <v>1.5205713449776099E-2</v>
      </c>
      <c r="IO78" s="54">
        <v>1.53236351669662E-2</v>
      </c>
      <c r="IP78" s="54">
        <v>1.3495956127617999E-2</v>
      </c>
      <c r="IQ78" s="54">
        <v>1.3527065396485599E-2</v>
      </c>
      <c r="IR78" s="54">
        <v>1.22979803901553E-2</v>
      </c>
      <c r="IS78" s="54">
        <v>1.40124270882081E-2</v>
      </c>
      <c r="IT78" s="54">
        <v>1.34615805599401E-2</v>
      </c>
      <c r="IU78" s="54">
        <v>1.2119862355643701E-2</v>
      </c>
      <c r="IV78" s="54">
        <v>1.2416315133471899E-2</v>
      </c>
      <c r="IW78" s="54">
        <v>1.2517336624039799E-2</v>
      </c>
      <c r="IX78" s="54">
        <v>1.2400222980248499E-2</v>
      </c>
      <c r="IY78" s="55">
        <v>1.27992887030614E-2</v>
      </c>
      <c r="IZ78" s="55">
        <v>1.1479033262036E-2</v>
      </c>
      <c r="JA78" s="55">
        <v>1.1205192509233E-2</v>
      </c>
      <c r="JB78" s="58" t="str">
        <f t="shared" si="54"/>
        <v>Greece</v>
      </c>
    </row>
    <row r="79" spans="1:262" x14ac:dyDescent="0.25">
      <c r="A79" s="48" t="s">
        <v>528</v>
      </c>
      <c r="B79" s="49">
        <v>0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49">
        <v>0</v>
      </c>
      <c r="L79" s="49">
        <v>0</v>
      </c>
      <c r="M79" s="49">
        <v>0</v>
      </c>
      <c r="N79" s="49">
        <v>0</v>
      </c>
      <c r="O79" s="49">
        <v>0</v>
      </c>
      <c r="P79" s="49">
        <v>0</v>
      </c>
      <c r="Q79" s="49">
        <v>0</v>
      </c>
      <c r="R79" s="49">
        <v>0</v>
      </c>
      <c r="S79" s="49">
        <v>0</v>
      </c>
      <c r="T79" s="49">
        <v>0</v>
      </c>
      <c r="U79" s="49">
        <v>0</v>
      </c>
      <c r="V79" s="49">
        <v>0</v>
      </c>
      <c r="W79" s="49">
        <v>0</v>
      </c>
      <c r="X79" s="49">
        <v>0</v>
      </c>
      <c r="Y79" s="49">
        <v>0</v>
      </c>
      <c r="Z79" s="49">
        <v>0</v>
      </c>
      <c r="AA79" s="49">
        <v>0</v>
      </c>
      <c r="AB79" s="49">
        <v>0</v>
      </c>
      <c r="AC79" s="49">
        <v>0</v>
      </c>
      <c r="AD79" s="49">
        <v>0</v>
      </c>
      <c r="AE79" s="49">
        <v>0</v>
      </c>
      <c r="AF79" s="49">
        <v>0</v>
      </c>
      <c r="AG79" s="49">
        <v>0</v>
      </c>
      <c r="AH79" s="49">
        <v>0</v>
      </c>
      <c r="AI79" s="49">
        <v>0</v>
      </c>
      <c r="AJ79" s="49">
        <v>0</v>
      </c>
      <c r="AK79" s="49">
        <v>0</v>
      </c>
      <c r="AL79" s="50">
        <v>0</v>
      </c>
      <c r="AM79" s="50">
        <v>0</v>
      </c>
      <c r="AN79" s="50">
        <v>0</v>
      </c>
      <c r="AO79" s="50">
        <v>0</v>
      </c>
      <c r="AP79" s="50">
        <v>0</v>
      </c>
      <c r="AQ79" s="50">
        <v>0</v>
      </c>
      <c r="AR79" s="50">
        <v>0</v>
      </c>
      <c r="AS79" s="50">
        <v>0</v>
      </c>
      <c r="AT79" s="50">
        <v>0</v>
      </c>
      <c r="AU79" s="50">
        <v>0</v>
      </c>
      <c r="AV79" s="50">
        <v>0</v>
      </c>
      <c r="AW79" s="50">
        <v>0</v>
      </c>
      <c r="AX79" s="50">
        <v>0</v>
      </c>
      <c r="AY79" s="50">
        <v>0</v>
      </c>
      <c r="AZ79" s="50">
        <v>0</v>
      </c>
      <c r="BA79" s="50">
        <v>0</v>
      </c>
      <c r="BB79" s="50">
        <v>0</v>
      </c>
      <c r="BC79" s="50">
        <v>0</v>
      </c>
      <c r="BD79" s="50">
        <v>0</v>
      </c>
      <c r="BE79" s="50">
        <v>0</v>
      </c>
      <c r="BF79" s="50">
        <v>0</v>
      </c>
      <c r="BG79" s="50">
        <v>0</v>
      </c>
      <c r="BH79" s="50">
        <v>0</v>
      </c>
      <c r="BI79" s="50">
        <v>0</v>
      </c>
      <c r="BJ79" s="50">
        <v>0</v>
      </c>
      <c r="BK79" s="50">
        <v>0</v>
      </c>
      <c r="BL79" s="50">
        <v>0</v>
      </c>
      <c r="BM79" s="50">
        <v>0</v>
      </c>
      <c r="BN79" s="50">
        <v>0</v>
      </c>
      <c r="BO79" s="50">
        <v>0</v>
      </c>
      <c r="BP79" s="50">
        <v>0</v>
      </c>
      <c r="BQ79" s="50">
        <v>0</v>
      </c>
      <c r="BR79" s="50">
        <v>0</v>
      </c>
      <c r="BS79" s="50">
        <v>0</v>
      </c>
      <c r="BT79" s="50">
        <v>0</v>
      </c>
      <c r="BU79" s="50">
        <v>0</v>
      </c>
      <c r="BV79" s="50">
        <v>0</v>
      </c>
      <c r="BW79" s="50">
        <v>0</v>
      </c>
      <c r="BX79" s="50">
        <v>0</v>
      </c>
      <c r="BY79" s="51">
        <v>0</v>
      </c>
      <c r="BZ79" s="51">
        <v>0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  <c r="CJ79" s="51">
        <v>0</v>
      </c>
      <c r="CK79" s="51">
        <v>0</v>
      </c>
      <c r="CL79" s="51">
        <v>0</v>
      </c>
      <c r="CM79" s="51">
        <v>0</v>
      </c>
      <c r="CN79" s="51">
        <v>0</v>
      </c>
      <c r="CO79" s="51">
        <v>0</v>
      </c>
      <c r="CP79" s="51">
        <v>0</v>
      </c>
      <c r="CQ79" s="51">
        <v>0</v>
      </c>
      <c r="CR79" s="51">
        <v>0</v>
      </c>
      <c r="CS79" s="51">
        <v>0</v>
      </c>
      <c r="CT79" s="51">
        <v>0</v>
      </c>
      <c r="CU79" s="51">
        <v>0</v>
      </c>
      <c r="CV79" s="51">
        <v>0</v>
      </c>
      <c r="CW79" s="51">
        <v>0</v>
      </c>
      <c r="CX79" s="51">
        <v>0</v>
      </c>
      <c r="CY79" s="51">
        <v>0</v>
      </c>
      <c r="CZ79" s="51">
        <v>0</v>
      </c>
      <c r="DA79" s="51">
        <v>0</v>
      </c>
      <c r="DB79" s="51">
        <v>0</v>
      </c>
      <c r="DC79" s="51">
        <v>0</v>
      </c>
      <c r="DD79" s="51">
        <v>0</v>
      </c>
      <c r="DE79" s="51">
        <v>0</v>
      </c>
      <c r="DF79" s="51">
        <v>0</v>
      </c>
      <c r="DG79" s="51">
        <v>0</v>
      </c>
      <c r="DH79" s="51">
        <v>0</v>
      </c>
      <c r="DI79" s="51">
        <v>0</v>
      </c>
      <c r="DJ79" s="51">
        <v>0</v>
      </c>
      <c r="DK79" s="51">
        <v>0</v>
      </c>
      <c r="DL79" s="52">
        <v>0</v>
      </c>
      <c r="DM79" s="52">
        <v>0</v>
      </c>
      <c r="DN79" s="52">
        <v>0</v>
      </c>
      <c r="DO79" s="52">
        <v>0</v>
      </c>
      <c r="DP79" s="52">
        <v>0</v>
      </c>
      <c r="DQ79" s="52">
        <v>0</v>
      </c>
      <c r="DR79" s="52">
        <v>0</v>
      </c>
      <c r="DS79" s="52">
        <v>0</v>
      </c>
      <c r="DT79" s="52">
        <v>0</v>
      </c>
      <c r="DU79" s="52">
        <v>0</v>
      </c>
      <c r="DV79" s="52">
        <v>0</v>
      </c>
      <c r="DW79" s="52">
        <v>0</v>
      </c>
      <c r="DX79" s="52">
        <v>0</v>
      </c>
      <c r="DY79" s="52">
        <v>0</v>
      </c>
      <c r="DZ79" s="52">
        <v>0</v>
      </c>
      <c r="EA79" s="52">
        <v>0</v>
      </c>
      <c r="EB79" s="52">
        <v>0</v>
      </c>
      <c r="EC79" s="52">
        <v>0</v>
      </c>
      <c r="ED79" s="52">
        <v>0</v>
      </c>
      <c r="EE79" s="52">
        <v>0</v>
      </c>
      <c r="EF79" s="52">
        <v>0</v>
      </c>
      <c r="EG79" s="52">
        <v>0</v>
      </c>
      <c r="EH79" s="52">
        <v>0</v>
      </c>
      <c r="EI79" s="52">
        <v>0</v>
      </c>
      <c r="EJ79" s="52">
        <v>0</v>
      </c>
      <c r="EK79" s="52">
        <v>0</v>
      </c>
      <c r="EL79" s="52">
        <v>0</v>
      </c>
      <c r="EM79" s="52">
        <v>0</v>
      </c>
      <c r="EN79" s="52">
        <v>0</v>
      </c>
      <c r="EO79" s="52">
        <v>0</v>
      </c>
      <c r="EP79" s="52">
        <v>0</v>
      </c>
      <c r="EQ79" s="52">
        <v>0</v>
      </c>
      <c r="ER79" s="52">
        <v>0</v>
      </c>
      <c r="ES79" s="52">
        <v>0</v>
      </c>
      <c r="ET79" s="52">
        <v>0</v>
      </c>
      <c r="EU79" s="52">
        <v>0</v>
      </c>
      <c r="EV79" s="52">
        <v>0</v>
      </c>
      <c r="EW79" s="52">
        <v>0</v>
      </c>
      <c r="EX79" s="52">
        <v>0</v>
      </c>
      <c r="EY79" s="53">
        <v>0</v>
      </c>
      <c r="EZ79" s="53">
        <v>0</v>
      </c>
      <c r="FA79" s="53">
        <v>0</v>
      </c>
      <c r="FB79" s="53">
        <v>0</v>
      </c>
      <c r="FC79" s="53">
        <v>0</v>
      </c>
      <c r="FD79" s="53">
        <v>0</v>
      </c>
      <c r="FE79" s="53">
        <v>0</v>
      </c>
      <c r="FF79" s="53">
        <v>0</v>
      </c>
      <c r="FG79" s="53">
        <v>0</v>
      </c>
      <c r="FH79" s="53">
        <v>0</v>
      </c>
      <c r="FI79" s="53">
        <v>0</v>
      </c>
      <c r="FJ79" s="53">
        <v>0</v>
      </c>
      <c r="FK79" s="53">
        <v>0</v>
      </c>
      <c r="FL79" s="53">
        <v>0</v>
      </c>
      <c r="FM79" s="53">
        <v>0</v>
      </c>
      <c r="FN79" s="53">
        <v>0</v>
      </c>
      <c r="FO79" s="53">
        <v>0</v>
      </c>
      <c r="FP79" s="53">
        <v>0</v>
      </c>
      <c r="FQ79" s="53">
        <v>0</v>
      </c>
      <c r="FR79" s="53">
        <v>0</v>
      </c>
      <c r="FS79" s="53">
        <v>0</v>
      </c>
      <c r="FT79" s="53">
        <v>0</v>
      </c>
      <c r="FU79" s="53">
        <v>0</v>
      </c>
      <c r="FV79" s="53">
        <v>0</v>
      </c>
      <c r="FW79" s="53">
        <v>0</v>
      </c>
      <c r="FX79" s="53">
        <v>0</v>
      </c>
      <c r="FY79" s="53">
        <v>0</v>
      </c>
      <c r="FZ79" s="53">
        <v>0</v>
      </c>
      <c r="GA79" s="53">
        <v>0</v>
      </c>
      <c r="GB79" s="53">
        <v>0</v>
      </c>
      <c r="GC79" s="53">
        <v>0</v>
      </c>
      <c r="GD79" s="53">
        <v>0</v>
      </c>
      <c r="GE79" s="53">
        <v>0</v>
      </c>
      <c r="GF79" s="53">
        <v>0</v>
      </c>
      <c r="GG79" s="53">
        <v>0</v>
      </c>
      <c r="GH79" s="53">
        <v>0</v>
      </c>
      <c r="GI79" s="53">
        <v>0</v>
      </c>
      <c r="GJ79" s="53">
        <v>0</v>
      </c>
      <c r="GK79" s="53">
        <v>0</v>
      </c>
      <c r="GL79" s="53">
        <v>0</v>
      </c>
      <c r="GM79" s="54">
        <v>0</v>
      </c>
      <c r="GN79" s="54">
        <v>0</v>
      </c>
      <c r="GO79" s="54">
        <v>0</v>
      </c>
      <c r="GP79" s="54">
        <v>0</v>
      </c>
      <c r="GQ79" s="54">
        <v>0</v>
      </c>
      <c r="GR79" s="54">
        <v>0</v>
      </c>
      <c r="GS79" s="54">
        <v>0</v>
      </c>
      <c r="GT79" s="54">
        <v>0</v>
      </c>
      <c r="GU79" s="54">
        <v>0</v>
      </c>
      <c r="GV79" s="54">
        <v>0</v>
      </c>
      <c r="GW79" s="54">
        <v>0</v>
      </c>
      <c r="GX79" s="54">
        <v>0</v>
      </c>
      <c r="GY79" s="54">
        <v>0</v>
      </c>
      <c r="GZ79" s="54">
        <v>0</v>
      </c>
      <c r="HA79" s="54">
        <v>0</v>
      </c>
      <c r="HB79" s="54">
        <v>0</v>
      </c>
      <c r="HC79" s="54">
        <v>0</v>
      </c>
      <c r="HD79" s="54">
        <v>0</v>
      </c>
      <c r="HE79" s="54">
        <v>0</v>
      </c>
      <c r="HF79" s="54">
        <v>0</v>
      </c>
      <c r="HG79" s="54">
        <v>0</v>
      </c>
      <c r="HH79" s="54">
        <v>0</v>
      </c>
      <c r="HI79" s="54">
        <v>0</v>
      </c>
      <c r="HJ79" s="54">
        <v>0</v>
      </c>
      <c r="HK79" s="54">
        <v>0</v>
      </c>
      <c r="HL79" s="54">
        <v>0</v>
      </c>
      <c r="HM79" s="54">
        <v>0</v>
      </c>
      <c r="HN79" s="54">
        <v>0</v>
      </c>
      <c r="HO79" s="54">
        <v>0</v>
      </c>
      <c r="HP79" s="54">
        <v>0</v>
      </c>
      <c r="HQ79" s="54">
        <v>0</v>
      </c>
      <c r="HR79" s="54">
        <v>0</v>
      </c>
      <c r="HS79" s="54">
        <v>0</v>
      </c>
      <c r="HT79" s="54">
        <v>0</v>
      </c>
      <c r="HU79" s="54">
        <v>0</v>
      </c>
      <c r="HV79" s="54">
        <v>0</v>
      </c>
      <c r="HW79" s="54"/>
      <c r="HX79" s="54"/>
      <c r="HY79" s="54"/>
      <c r="HZ79" s="54"/>
      <c r="IA79" s="54"/>
      <c r="IB79" s="54"/>
      <c r="IC79" s="54"/>
      <c r="ID79" s="54"/>
      <c r="IE79" s="54"/>
      <c r="IF79" s="54"/>
      <c r="IG79" s="54">
        <v>3.48433883321759E-3</v>
      </c>
      <c r="IH79" s="54">
        <v>3.5818248599627702E-3</v>
      </c>
      <c r="II79" s="54">
        <v>4.1509637132663597E-3</v>
      </c>
      <c r="IJ79" s="54">
        <v>4.2028155970557897E-3</v>
      </c>
      <c r="IK79" s="54">
        <v>5.2504391010304002E-3</v>
      </c>
      <c r="IL79" s="54">
        <v>6.2070326080576402E-3</v>
      </c>
      <c r="IM79" s="54">
        <v>8.0744843327852402E-3</v>
      </c>
      <c r="IN79" s="54">
        <v>7.8521667706381304E-3</v>
      </c>
      <c r="IO79" s="54">
        <v>9.1648761890448707E-3</v>
      </c>
      <c r="IP79" s="54">
        <v>1.1275662021644799E-2</v>
      </c>
      <c r="IQ79" s="54">
        <v>9.1828410485628106E-3</v>
      </c>
      <c r="IR79" s="54">
        <v>9.0204324799667505E-3</v>
      </c>
      <c r="IS79" s="54">
        <v>7.8290689293659607E-3</v>
      </c>
      <c r="IT79" s="54"/>
      <c r="IU79" s="54">
        <v>8.0451932252639403E-3</v>
      </c>
      <c r="IV79" s="54">
        <v>7.1104601659958203E-3</v>
      </c>
      <c r="IW79" s="54">
        <v>6.5696201407864198E-3</v>
      </c>
      <c r="IX79" s="54">
        <v>6.5782952547374504E-3</v>
      </c>
      <c r="IY79" s="55">
        <v>1.91155251519892E-2</v>
      </c>
      <c r="IZ79" s="55">
        <v>2.2073375950292198E-2</v>
      </c>
      <c r="JA79" s="55">
        <v>2.17870123854025E-2</v>
      </c>
      <c r="JB79" s="58" t="str">
        <f t="shared" si="54"/>
        <v>Cyprus</v>
      </c>
    </row>
    <row r="80" spans="1:262" x14ac:dyDescent="0.25">
      <c r="A80" s="48" t="s">
        <v>529</v>
      </c>
      <c r="B80" s="49">
        <v>0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49">
        <v>0</v>
      </c>
      <c r="AH80" s="49">
        <v>0</v>
      </c>
      <c r="AI80" s="49">
        <v>0</v>
      </c>
      <c r="AJ80" s="49">
        <v>0</v>
      </c>
      <c r="AK80" s="49">
        <v>0</v>
      </c>
      <c r="AL80" s="50">
        <v>0</v>
      </c>
      <c r="AM80" s="50">
        <v>0</v>
      </c>
      <c r="AN80" s="50">
        <v>0</v>
      </c>
      <c r="AO80" s="50">
        <v>0</v>
      </c>
      <c r="AP80" s="50">
        <v>0</v>
      </c>
      <c r="AQ80" s="50">
        <v>0</v>
      </c>
      <c r="AR80" s="50">
        <v>0</v>
      </c>
      <c r="AS80" s="50">
        <v>0</v>
      </c>
      <c r="AT80" s="50">
        <v>0</v>
      </c>
      <c r="AU80" s="50">
        <v>0</v>
      </c>
      <c r="AV80" s="50">
        <v>0</v>
      </c>
      <c r="AW80" s="50">
        <v>0</v>
      </c>
      <c r="AX80" s="50">
        <v>0</v>
      </c>
      <c r="AY80" s="50">
        <v>0</v>
      </c>
      <c r="AZ80" s="50">
        <v>0</v>
      </c>
      <c r="BA80" s="50">
        <v>0</v>
      </c>
      <c r="BB80" s="50">
        <v>0</v>
      </c>
      <c r="BC80" s="50">
        <v>0</v>
      </c>
      <c r="BD80" s="50">
        <v>0</v>
      </c>
      <c r="BE80" s="50">
        <v>0</v>
      </c>
      <c r="BF80" s="50">
        <v>0</v>
      </c>
      <c r="BG80" s="50">
        <v>0</v>
      </c>
      <c r="BH80" s="50">
        <v>0</v>
      </c>
      <c r="BI80" s="50">
        <v>0</v>
      </c>
      <c r="BJ80" s="50">
        <v>0</v>
      </c>
      <c r="BK80" s="50">
        <v>0</v>
      </c>
      <c r="BL80" s="50">
        <v>0</v>
      </c>
      <c r="BM80" s="50">
        <v>0</v>
      </c>
      <c r="BN80" s="50">
        <v>0</v>
      </c>
      <c r="BO80" s="50">
        <v>0</v>
      </c>
      <c r="BP80" s="50">
        <v>0</v>
      </c>
      <c r="BQ80" s="50">
        <v>0</v>
      </c>
      <c r="BR80" s="50">
        <v>0</v>
      </c>
      <c r="BS80" s="50">
        <v>0</v>
      </c>
      <c r="BT80" s="50">
        <v>0</v>
      </c>
      <c r="BU80" s="50">
        <v>0</v>
      </c>
      <c r="BV80" s="50">
        <v>0</v>
      </c>
      <c r="BW80" s="50">
        <v>0</v>
      </c>
      <c r="BX80" s="50">
        <v>0</v>
      </c>
      <c r="BY80" s="51">
        <v>0</v>
      </c>
      <c r="BZ80" s="51">
        <v>0</v>
      </c>
      <c r="CA80" s="51">
        <v>0</v>
      </c>
      <c r="CB80" s="51">
        <v>0</v>
      </c>
      <c r="CC80" s="51">
        <v>0</v>
      </c>
      <c r="CD80" s="51">
        <v>0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  <c r="CJ80" s="51">
        <v>0</v>
      </c>
      <c r="CK80" s="51">
        <v>0</v>
      </c>
      <c r="CL80" s="51">
        <v>0</v>
      </c>
      <c r="CM80" s="51">
        <v>0</v>
      </c>
      <c r="CN80" s="51">
        <v>0</v>
      </c>
      <c r="CO80" s="51">
        <v>0</v>
      </c>
      <c r="CP80" s="51">
        <v>0</v>
      </c>
      <c r="CQ80" s="51">
        <v>0</v>
      </c>
      <c r="CR80" s="51">
        <v>0</v>
      </c>
      <c r="CS80" s="51">
        <v>0</v>
      </c>
      <c r="CT80" s="51">
        <v>0</v>
      </c>
      <c r="CU80" s="51">
        <v>0</v>
      </c>
      <c r="CV80" s="51">
        <v>0</v>
      </c>
      <c r="CW80" s="51">
        <v>0</v>
      </c>
      <c r="CX80" s="51">
        <v>0</v>
      </c>
      <c r="CY80" s="51">
        <v>0</v>
      </c>
      <c r="CZ80" s="51">
        <v>0</v>
      </c>
      <c r="DA80" s="51">
        <v>0</v>
      </c>
      <c r="DB80" s="51">
        <v>0</v>
      </c>
      <c r="DC80" s="51">
        <v>0</v>
      </c>
      <c r="DD80" s="51">
        <v>0</v>
      </c>
      <c r="DE80" s="51">
        <v>0</v>
      </c>
      <c r="DF80" s="51">
        <v>0</v>
      </c>
      <c r="DG80" s="51">
        <v>0</v>
      </c>
      <c r="DH80" s="51">
        <v>0</v>
      </c>
      <c r="DI80" s="51">
        <v>0</v>
      </c>
      <c r="DJ80" s="51">
        <v>0</v>
      </c>
      <c r="DK80" s="51">
        <v>0</v>
      </c>
      <c r="DL80" s="52">
        <v>0</v>
      </c>
      <c r="DM80" s="52">
        <v>0</v>
      </c>
      <c r="DN80" s="52">
        <v>0</v>
      </c>
      <c r="DO80" s="52">
        <v>0</v>
      </c>
      <c r="DP80" s="52">
        <v>0</v>
      </c>
      <c r="DQ80" s="52">
        <v>0</v>
      </c>
      <c r="DR80" s="52">
        <v>0</v>
      </c>
      <c r="DS80" s="52">
        <v>0</v>
      </c>
      <c r="DT80" s="52">
        <v>0</v>
      </c>
      <c r="DU80" s="52">
        <v>0</v>
      </c>
      <c r="DV80" s="52">
        <v>0</v>
      </c>
      <c r="DW80" s="52">
        <v>0</v>
      </c>
      <c r="DX80" s="52">
        <v>0</v>
      </c>
      <c r="DY80" s="52">
        <v>0</v>
      </c>
      <c r="DZ80" s="52">
        <v>0</v>
      </c>
      <c r="EA80" s="52">
        <v>0</v>
      </c>
      <c r="EB80" s="52">
        <v>0</v>
      </c>
      <c r="EC80" s="52">
        <v>0</v>
      </c>
      <c r="ED80" s="52">
        <v>0</v>
      </c>
      <c r="EE80" s="52">
        <v>0</v>
      </c>
      <c r="EF80" s="52">
        <v>0</v>
      </c>
      <c r="EG80" s="52">
        <v>0</v>
      </c>
      <c r="EH80" s="52">
        <v>0</v>
      </c>
      <c r="EI80" s="52">
        <v>0</v>
      </c>
      <c r="EJ80" s="52">
        <v>0</v>
      </c>
      <c r="EK80" s="52">
        <v>0</v>
      </c>
      <c r="EL80" s="52">
        <v>0</v>
      </c>
      <c r="EM80" s="52">
        <v>0</v>
      </c>
      <c r="EN80" s="52">
        <v>0</v>
      </c>
      <c r="EO80" s="52">
        <v>0</v>
      </c>
      <c r="EP80" s="52">
        <v>0</v>
      </c>
      <c r="EQ80" s="52">
        <v>0</v>
      </c>
      <c r="ER80" s="52">
        <v>0</v>
      </c>
      <c r="ES80" s="52">
        <v>0</v>
      </c>
      <c r="ET80" s="52">
        <v>0</v>
      </c>
      <c r="EU80" s="52">
        <v>0</v>
      </c>
      <c r="EV80" s="52">
        <v>0</v>
      </c>
      <c r="EW80" s="52">
        <v>0</v>
      </c>
      <c r="EX80" s="52">
        <v>0</v>
      </c>
      <c r="EY80" s="53">
        <v>0</v>
      </c>
      <c r="EZ80" s="53">
        <v>0</v>
      </c>
      <c r="FA80" s="53">
        <v>0</v>
      </c>
      <c r="FB80" s="53">
        <v>0</v>
      </c>
      <c r="FC80" s="53">
        <v>0</v>
      </c>
      <c r="FD80" s="53">
        <v>0</v>
      </c>
      <c r="FE80" s="53">
        <v>0</v>
      </c>
      <c r="FF80" s="53">
        <v>0</v>
      </c>
      <c r="FG80" s="53">
        <v>0</v>
      </c>
      <c r="FH80" s="53">
        <v>0</v>
      </c>
      <c r="FI80" s="53">
        <v>0</v>
      </c>
      <c r="FJ80" s="53">
        <v>0</v>
      </c>
      <c r="FK80" s="53">
        <v>0</v>
      </c>
      <c r="FL80" s="53">
        <v>0</v>
      </c>
      <c r="FM80" s="53">
        <v>0</v>
      </c>
      <c r="FN80" s="53">
        <v>0</v>
      </c>
      <c r="FO80" s="53">
        <v>0</v>
      </c>
      <c r="FP80" s="53">
        <v>0</v>
      </c>
      <c r="FQ80" s="53">
        <v>0</v>
      </c>
      <c r="FR80" s="53">
        <v>0</v>
      </c>
      <c r="FS80" s="53">
        <v>0</v>
      </c>
      <c r="FT80" s="53">
        <v>0</v>
      </c>
      <c r="FU80" s="53">
        <v>0</v>
      </c>
      <c r="FV80" s="53">
        <v>0</v>
      </c>
      <c r="FW80" s="53">
        <v>0</v>
      </c>
      <c r="FX80" s="53">
        <v>0</v>
      </c>
      <c r="FY80" s="53">
        <v>0</v>
      </c>
      <c r="FZ80" s="53">
        <v>0</v>
      </c>
      <c r="GA80" s="53">
        <v>0</v>
      </c>
      <c r="GB80" s="53">
        <v>0</v>
      </c>
      <c r="GC80" s="53">
        <v>0</v>
      </c>
      <c r="GD80" s="53">
        <v>0</v>
      </c>
      <c r="GE80" s="53">
        <v>0</v>
      </c>
      <c r="GF80" s="53">
        <v>0</v>
      </c>
      <c r="GG80" s="53">
        <v>0</v>
      </c>
      <c r="GH80" s="53">
        <v>0</v>
      </c>
      <c r="GI80" s="53">
        <v>0</v>
      </c>
      <c r="GJ80" s="53">
        <v>0</v>
      </c>
      <c r="GK80" s="53">
        <v>0</v>
      </c>
      <c r="GL80" s="53">
        <v>0</v>
      </c>
      <c r="GM80" s="54">
        <v>0</v>
      </c>
      <c r="GN80" s="54">
        <v>0</v>
      </c>
      <c r="GO80" s="54">
        <v>0</v>
      </c>
      <c r="GP80" s="54">
        <v>0</v>
      </c>
      <c r="GQ80" s="54">
        <v>0</v>
      </c>
      <c r="GR80" s="54">
        <v>0</v>
      </c>
      <c r="GS80" s="54">
        <v>0</v>
      </c>
      <c r="GT80" s="54">
        <v>0</v>
      </c>
      <c r="GU80" s="54">
        <v>0</v>
      </c>
      <c r="GV80" s="54">
        <v>0</v>
      </c>
      <c r="GW80" s="54">
        <v>0</v>
      </c>
      <c r="GX80" s="54">
        <v>0</v>
      </c>
      <c r="GY80" s="54">
        <v>0</v>
      </c>
      <c r="GZ80" s="54">
        <v>0</v>
      </c>
      <c r="HA80" s="54">
        <v>0</v>
      </c>
      <c r="HB80" s="54">
        <v>0</v>
      </c>
      <c r="HC80" s="54">
        <v>0</v>
      </c>
      <c r="HD80" s="54">
        <v>0</v>
      </c>
      <c r="HE80" s="54">
        <v>0</v>
      </c>
      <c r="HF80" s="54">
        <v>0</v>
      </c>
      <c r="HG80" s="54">
        <v>0</v>
      </c>
      <c r="HH80" s="54">
        <v>0</v>
      </c>
      <c r="HI80" s="54">
        <v>0</v>
      </c>
      <c r="HJ80" s="54">
        <v>0</v>
      </c>
      <c r="HK80" s="54">
        <v>0</v>
      </c>
      <c r="HL80" s="54">
        <v>0</v>
      </c>
      <c r="HM80" s="54">
        <v>0</v>
      </c>
      <c r="HN80" s="54">
        <v>0</v>
      </c>
      <c r="HO80" s="54">
        <v>0</v>
      </c>
      <c r="HP80" s="54">
        <v>0</v>
      </c>
      <c r="HQ80" s="54">
        <v>0</v>
      </c>
      <c r="HR80" s="54">
        <v>0</v>
      </c>
      <c r="HS80" s="54">
        <v>0</v>
      </c>
      <c r="HT80" s="54">
        <v>0</v>
      </c>
      <c r="HU80" s="54">
        <v>0</v>
      </c>
      <c r="HV80" s="54">
        <v>0</v>
      </c>
      <c r="HW80" s="54"/>
      <c r="HX80" s="54"/>
      <c r="HY80" s="54"/>
      <c r="HZ80" s="54"/>
      <c r="IA80" s="54"/>
      <c r="IB80" s="54"/>
      <c r="IC80" s="54"/>
      <c r="ID80" s="54"/>
      <c r="IE80" s="54"/>
      <c r="IF80" s="54"/>
      <c r="IG80" s="54"/>
      <c r="IH80" s="54"/>
      <c r="II80" s="54"/>
      <c r="IJ80" s="54"/>
      <c r="IK80" s="54"/>
      <c r="IL80" s="54"/>
      <c r="IM80" s="54">
        <v>7.6367949993832998E-3</v>
      </c>
      <c r="IN80" s="54">
        <v>6.4417310210010204E-3</v>
      </c>
      <c r="IO80" s="54">
        <v>6.2873592818717301E-3</v>
      </c>
      <c r="IP80" s="54">
        <v>7.8066714971442601E-3</v>
      </c>
      <c r="IQ80" s="54">
        <v>8.4875408628911301E-3</v>
      </c>
      <c r="IR80" s="54">
        <v>8.4489010307488704E-3</v>
      </c>
      <c r="IS80" s="54">
        <v>8.0663944790755303E-3</v>
      </c>
      <c r="IT80" s="54">
        <v>7.7021895532775903E-3</v>
      </c>
      <c r="IU80" s="54">
        <v>7.3858287561709797E-3</v>
      </c>
      <c r="IV80" s="54">
        <v>6.8512268458139503E-3</v>
      </c>
      <c r="IW80" s="54">
        <v>6.6987440827170203E-3</v>
      </c>
      <c r="IX80" s="54">
        <v>6.9064391868655303E-3</v>
      </c>
      <c r="IY80" s="55">
        <v>6.9914945092533296E-3</v>
      </c>
      <c r="IZ80" s="55">
        <v>6.7648684172741096E-3</v>
      </c>
      <c r="JA80" s="55">
        <v>7.3165163671087396E-3</v>
      </c>
      <c r="JB80" s="58" t="str">
        <f t="shared" si="54"/>
        <v>Jordan</v>
      </c>
    </row>
    <row r="81" spans="1:262" x14ac:dyDescent="0.25">
      <c r="A81" s="48" t="s">
        <v>530</v>
      </c>
      <c r="B81" s="49">
        <v>0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>
        <v>0</v>
      </c>
      <c r="AH81" s="49">
        <v>0</v>
      </c>
      <c r="AI81" s="49">
        <v>0</v>
      </c>
      <c r="AJ81" s="49">
        <v>0</v>
      </c>
      <c r="AK81" s="49">
        <v>0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0</v>
      </c>
      <c r="AU81" s="50">
        <v>0</v>
      </c>
      <c r="AV81" s="50">
        <v>0</v>
      </c>
      <c r="AW81" s="50">
        <v>0</v>
      </c>
      <c r="AX81" s="50">
        <v>0</v>
      </c>
      <c r="AY81" s="50">
        <v>0</v>
      </c>
      <c r="AZ81" s="50">
        <v>0</v>
      </c>
      <c r="BA81" s="50">
        <v>0</v>
      </c>
      <c r="BB81" s="50">
        <v>0</v>
      </c>
      <c r="BC81" s="50">
        <v>0</v>
      </c>
      <c r="BD81" s="50">
        <v>0</v>
      </c>
      <c r="BE81" s="50">
        <v>0</v>
      </c>
      <c r="BF81" s="50">
        <v>0</v>
      </c>
      <c r="BG81" s="50">
        <v>0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0</v>
      </c>
      <c r="BN81" s="50">
        <v>0</v>
      </c>
      <c r="BO81" s="50">
        <v>0</v>
      </c>
      <c r="BP81" s="50">
        <v>0</v>
      </c>
      <c r="BQ81" s="50">
        <v>0</v>
      </c>
      <c r="BR81" s="50">
        <v>0</v>
      </c>
      <c r="BS81" s="50">
        <v>0</v>
      </c>
      <c r="BT81" s="50">
        <v>0</v>
      </c>
      <c r="BU81" s="50">
        <v>0</v>
      </c>
      <c r="BV81" s="50">
        <v>0</v>
      </c>
      <c r="BW81" s="50">
        <v>0</v>
      </c>
      <c r="BX81" s="50">
        <v>0</v>
      </c>
      <c r="BY81" s="51">
        <v>0</v>
      </c>
      <c r="BZ81" s="51">
        <v>0</v>
      </c>
      <c r="CA81" s="51">
        <v>0</v>
      </c>
      <c r="CB81" s="51">
        <v>0</v>
      </c>
      <c r="CC81" s="51">
        <v>0</v>
      </c>
      <c r="CD81" s="51">
        <v>0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  <c r="CJ81" s="51">
        <v>0</v>
      </c>
      <c r="CK81" s="51">
        <v>0</v>
      </c>
      <c r="CL81" s="51">
        <v>0</v>
      </c>
      <c r="CM81" s="51">
        <v>0</v>
      </c>
      <c r="CN81" s="51">
        <v>0</v>
      </c>
      <c r="CO81" s="51">
        <v>0</v>
      </c>
      <c r="CP81" s="51">
        <v>0</v>
      </c>
      <c r="CQ81" s="51">
        <v>0</v>
      </c>
      <c r="CR81" s="51">
        <v>0</v>
      </c>
      <c r="CS81" s="51">
        <v>0</v>
      </c>
      <c r="CT81" s="51">
        <v>0</v>
      </c>
      <c r="CU81" s="51">
        <v>0</v>
      </c>
      <c r="CV81" s="51">
        <v>0</v>
      </c>
      <c r="CW81" s="51">
        <v>0</v>
      </c>
      <c r="CX81" s="51">
        <v>0</v>
      </c>
      <c r="CY81" s="51">
        <v>0</v>
      </c>
      <c r="CZ81" s="51">
        <v>0</v>
      </c>
      <c r="DA81" s="51">
        <v>0</v>
      </c>
      <c r="DB81" s="51">
        <v>0</v>
      </c>
      <c r="DC81" s="51">
        <v>0</v>
      </c>
      <c r="DD81" s="51">
        <v>0</v>
      </c>
      <c r="DE81" s="51">
        <v>0</v>
      </c>
      <c r="DF81" s="51">
        <v>0</v>
      </c>
      <c r="DG81" s="51">
        <v>0</v>
      </c>
      <c r="DH81" s="51">
        <v>0</v>
      </c>
      <c r="DI81" s="51">
        <v>0</v>
      </c>
      <c r="DJ81" s="51">
        <v>0.16</v>
      </c>
      <c r="DK81" s="51">
        <v>0.11</v>
      </c>
      <c r="DL81" s="52">
        <v>0.14000000000000001</v>
      </c>
      <c r="DM81" s="52">
        <v>0.11</v>
      </c>
      <c r="DN81" s="52">
        <v>0.11</v>
      </c>
      <c r="DO81" s="52">
        <v>0.1</v>
      </c>
      <c r="DP81" s="52">
        <v>0.11</v>
      </c>
      <c r="DQ81" s="52">
        <v>0.08</v>
      </c>
      <c r="DR81" s="52">
        <v>0.08</v>
      </c>
      <c r="DS81" s="52">
        <v>7.0000000000000007E-2</v>
      </c>
      <c r="DT81" s="52">
        <v>0.12</v>
      </c>
      <c r="DU81" s="52">
        <v>7.0000000000000007E-2</v>
      </c>
      <c r="DV81" s="52">
        <v>0.08</v>
      </c>
      <c r="DW81" s="52">
        <v>0.11</v>
      </c>
      <c r="DX81" s="52">
        <v>0.1</v>
      </c>
      <c r="DY81" s="52">
        <v>0.1</v>
      </c>
      <c r="DZ81" s="52">
        <v>0.11</v>
      </c>
      <c r="EA81" s="52">
        <v>0.1</v>
      </c>
      <c r="EB81" s="52">
        <v>0.09</v>
      </c>
      <c r="EC81" s="52">
        <v>0.09</v>
      </c>
      <c r="ED81" s="52">
        <v>0.09</v>
      </c>
      <c r="EE81" s="52">
        <v>0.06</v>
      </c>
      <c r="EF81" s="52">
        <v>0.06</v>
      </c>
      <c r="EG81" s="52">
        <v>0.08</v>
      </c>
      <c r="EH81" s="52">
        <v>7.0000000000000007E-2</v>
      </c>
      <c r="EI81" s="52">
        <v>7.0000000000000007E-2</v>
      </c>
      <c r="EJ81" s="52">
        <v>0.08</v>
      </c>
      <c r="EK81" s="52">
        <v>0.08</v>
      </c>
      <c r="EL81" s="52">
        <v>0.08</v>
      </c>
      <c r="EM81" s="52">
        <v>0.08</v>
      </c>
      <c r="EN81" s="52">
        <v>0.08</v>
      </c>
      <c r="EO81" s="52">
        <v>7.0000000000000007E-2</v>
      </c>
      <c r="EP81" s="52">
        <v>7.0000000000000007E-2</v>
      </c>
      <c r="EQ81" s="52">
        <v>0.08</v>
      </c>
      <c r="ER81" s="52">
        <v>0.08</v>
      </c>
      <c r="ES81" s="52">
        <v>0.09</v>
      </c>
      <c r="ET81" s="52">
        <v>0.08</v>
      </c>
      <c r="EU81" s="52">
        <v>0.08</v>
      </c>
      <c r="EV81" s="52">
        <v>0.08</v>
      </c>
      <c r="EW81" s="52">
        <v>7.0000000000000007E-2</v>
      </c>
      <c r="EX81" s="52">
        <v>0.08</v>
      </c>
      <c r="EY81" s="53">
        <v>0.08</v>
      </c>
      <c r="EZ81" s="53">
        <v>7.0000000000000007E-2</v>
      </c>
      <c r="FA81" s="53">
        <v>7.0000000000000007E-2</v>
      </c>
      <c r="FB81" s="53">
        <v>7.0000000000000007E-2</v>
      </c>
      <c r="FC81" s="53">
        <v>7.0000000000000007E-2</v>
      </c>
      <c r="FD81" s="53">
        <v>0.03</v>
      </c>
      <c r="FE81" s="53">
        <v>0.04</v>
      </c>
      <c r="FF81" s="53">
        <v>0.04</v>
      </c>
      <c r="FG81" s="53">
        <v>0.04</v>
      </c>
      <c r="FH81" s="53">
        <v>0.03</v>
      </c>
      <c r="FI81" s="53">
        <v>0.03</v>
      </c>
      <c r="FJ81" s="53">
        <v>0.03</v>
      </c>
      <c r="FK81" s="53">
        <v>0.03</v>
      </c>
      <c r="FL81" s="53">
        <v>0.03</v>
      </c>
      <c r="FM81" s="53">
        <v>0.03</v>
      </c>
      <c r="FN81" s="53">
        <v>0.03</v>
      </c>
      <c r="FO81" s="53">
        <v>0.03</v>
      </c>
      <c r="FP81" s="53">
        <v>0.03</v>
      </c>
      <c r="FQ81" s="53">
        <v>0.03</v>
      </c>
      <c r="FR81" s="53">
        <v>0.04</v>
      </c>
      <c r="FS81" s="53">
        <v>0.04</v>
      </c>
      <c r="FT81" s="53">
        <v>0.03</v>
      </c>
      <c r="FU81" s="53">
        <v>0.03</v>
      </c>
      <c r="FV81" s="53">
        <v>0.03</v>
      </c>
      <c r="FW81" s="53">
        <v>0.03</v>
      </c>
      <c r="FX81" s="53">
        <v>0.03</v>
      </c>
      <c r="FY81" s="53">
        <v>0.03</v>
      </c>
      <c r="FZ81" s="53">
        <v>0.01</v>
      </c>
      <c r="GA81" s="53">
        <v>0.01</v>
      </c>
      <c r="GB81" s="53">
        <v>0.01</v>
      </c>
      <c r="GC81" s="53">
        <v>0.01</v>
      </c>
      <c r="GD81" s="53">
        <v>0.01</v>
      </c>
      <c r="GE81" s="53">
        <v>0.01</v>
      </c>
      <c r="GF81" s="53">
        <v>0</v>
      </c>
      <c r="GG81" s="53">
        <v>0</v>
      </c>
      <c r="GH81" s="53">
        <v>0</v>
      </c>
      <c r="GI81" s="53">
        <v>0</v>
      </c>
      <c r="GJ81" s="53">
        <v>0.01</v>
      </c>
      <c r="GK81" s="53">
        <v>0.01</v>
      </c>
      <c r="GL81" s="53">
        <v>0.02</v>
      </c>
      <c r="GM81" s="54">
        <v>2.6001459256568601E-2</v>
      </c>
      <c r="GN81" s="54">
        <v>2.94780084166088E-2</v>
      </c>
      <c r="GO81" s="54">
        <v>3.1032469280217401E-2</v>
      </c>
      <c r="GP81" s="54">
        <v>3.3094618341525897E-2</v>
      </c>
      <c r="GQ81" s="54">
        <v>3.0704317543963501E-2</v>
      </c>
      <c r="GR81" s="54">
        <v>2.9089776753331398E-2</v>
      </c>
      <c r="GS81" s="54">
        <v>3.2965711135715899E-2</v>
      </c>
      <c r="GT81" s="54">
        <v>3.5315838388383501E-2</v>
      </c>
      <c r="GU81" s="54">
        <v>3.4951347478462097E-2</v>
      </c>
      <c r="GV81" s="54">
        <v>3.7942434702740301E-2</v>
      </c>
      <c r="GW81" s="54">
        <v>2.41875507330956E-2</v>
      </c>
      <c r="GX81" s="54">
        <v>2.5117772611166801E-2</v>
      </c>
      <c r="GY81" s="54">
        <v>2.2894852270949902E-2</v>
      </c>
      <c r="GZ81" s="54">
        <v>2.3855801246665399E-2</v>
      </c>
      <c r="HA81" s="54">
        <v>2.25672256767291E-2</v>
      </c>
      <c r="HB81" s="54">
        <v>2.1350444667601901E-2</v>
      </c>
      <c r="HC81" s="54">
        <v>2.10471102929379E-2</v>
      </c>
      <c r="HD81" s="54">
        <v>1.7933955794041501E-2</v>
      </c>
      <c r="HE81" s="54">
        <v>1.7869632993680901E-2</v>
      </c>
      <c r="HF81" s="54">
        <v>1.7558694786794098E-2</v>
      </c>
      <c r="HG81" s="54">
        <v>1.6286577932663499E-2</v>
      </c>
      <c r="HH81" s="54">
        <v>1.56238266742672E-2</v>
      </c>
      <c r="HI81" s="54">
        <v>1.42881614066104E-2</v>
      </c>
      <c r="HJ81" s="54">
        <v>1.38134535303388E-2</v>
      </c>
      <c r="HK81" s="54">
        <v>1.3575169334577201E-2</v>
      </c>
      <c r="HL81" s="54">
        <v>1.38851994210213E-2</v>
      </c>
      <c r="HM81" s="54">
        <v>1.67255124738983E-2</v>
      </c>
      <c r="HN81" s="54">
        <v>1.7476836283978E-2</v>
      </c>
      <c r="HO81" s="54">
        <v>1.54473944606445E-2</v>
      </c>
      <c r="HP81" s="54">
        <v>1.5422848357098499E-2</v>
      </c>
      <c r="HQ81" s="54">
        <v>1.47642187939889E-2</v>
      </c>
      <c r="HR81" s="54">
        <v>1.53118553038633E-2</v>
      </c>
      <c r="HS81" s="54">
        <v>1.44053038199008E-2</v>
      </c>
      <c r="HT81" s="54">
        <v>1.3986944637779801E-2</v>
      </c>
      <c r="HU81" s="54">
        <v>1.22082106165315E-2</v>
      </c>
      <c r="HV81" s="54">
        <v>1.07728850926768E-2</v>
      </c>
      <c r="HW81" s="54">
        <v>1.17346778785957E-2</v>
      </c>
      <c r="HX81" s="54">
        <v>1.2682885598680201E-2</v>
      </c>
      <c r="HY81" s="54">
        <v>1.2318416432434601E-2</v>
      </c>
      <c r="HZ81" s="54">
        <v>1.30925073884509E-2</v>
      </c>
      <c r="IA81" s="54">
        <v>1.3391208462502E-2</v>
      </c>
      <c r="IB81" s="54">
        <v>1.30040836654426E-2</v>
      </c>
      <c r="IC81" s="54">
        <v>1.2805488785344901E-2</v>
      </c>
      <c r="ID81" s="54">
        <v>1.45021866930736E-2</v>
      </c>
      <c r="IE81" s="54">
        <v>1.4126108477455801E-2</v>
      </c>
      <c r="IF81" s="54">
        <v>1.48273361442872E-2</v>
      </c>
      <c r="IG81" s="54">
        <v>1.4104530945424E-2</v>
      </c>
      <c r="IH81" s="54">
        <v>1.46169423729017E-2</v>
      </c>
      <c r="II81" s="54">
        <v>1.6459104468214299E-2</v>
      </c>
      <c r="IJ81" s="54">
        <v>1.81580594378139E-2</v>
      </c>
      <c r="IK81" s="54">
        <v>1.15338981459037E-2</v>
      </c>
      <c r="IL81" s="54">
        <v>1.1783059308990901E-2</v>
      </c>
      <c r="IM81" s="54">
        <v>1.1334436081598301E-2</v>
      </c>
      <c r="IN81" s="54">
        <v>1.12599966640372E-2</v>
      </c>
      <c r="IO81" s="54">
        <v>1.04057952381369E-2</v>
      </c>
      <c r="IP81" s="54">
        <v>1.0584026679113999E-2</v>
      </c>
      <c r="IQ81" s="54">
        <v>1.0640205219288899E-2</v>
      </c>
      <c r="IR81" s="54">
        <v>9.90227917022511E-3</v>
      </c>
      <c r="IS81" s="54">
        <v>8.9226657783276001E-3</v>
      </c>
      <c r="IT81" s="54">
        <v>8.4030057214882596E-3</v>
      </c>
      <c r="IU81" s="54">
        <v>8.8991244242111796E-3</v>
      </c>
      <c r="IV81" s="54">
        <v>8.5056219268261294E-3</v>
      </c>
      <c r="IW81" s="54">
        <v>7.3735878821457098E-3</v>
      </c>
      <c r="IX81" s="54">
        <v>7.0741270154014496E-3</v>
      </c>
      <c r="IY81" s="55">
        <v>6.4340723156401103E-3</v>
      </c>
      <c r="IZ81" s="55">
        <v>6.2681715360536497E-3</v>
      </c>
      <c r="JA81" s="55">
        <v>6.8056587542156101E-3</v>
      </c>
      <c r="JB81" s="58" t="str">
        <f t="shared" si="54"/>
        <v>Egypt</v>
      </c>
    </row>
    <row r="82" spans="1:262" x14ac:dyDescent="0.25">
      <c r="A82" s="48" t="s">
        <v>531</v>
      </c>
      <c r="B82" s="49">
        <v>0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49">
        <v>0</v>
      </c>
      <c r="AH82" s="49">
        <v>0</v>
      </c>
      <c r="AI82" s="49">
        <v>0</v>
      </c>
      <c r="AJ82" s="49">
        <v>0</v>
      </c>
      <c r="AK82" s="49">
        <v>0</v>
      </c>
      <c r="AL82" s="50">
        <v>0</v>
      </c>
      <c r="AM82" s="50">
        <v>0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0</v>
      </c>
      <c r="BA82" s="50">
        <v>0</v>
      </c>
      <c r="BB82" s="50">
        <v>0</v>
      </c>
      <c r="BC82" s="50">
        <v>0</v>
      </c>
      <c r="BD82" s="50">
        <v>0</v>
      </c>
      <c r="BE82" s="50">
        <v>0</v>
      </c>
      <c r="BF82" s="50">
        <v>0</v>
      </c>
      <c r="BG82" s="50">
        <v>0</v>
      </c>
      <c r="BH82" s="50">
        <v>0</v>
      </c>
      <c r="BI82" s="50">
        <v>0</v>
      </c>
      <c r="BJ82" s="50">
        <v>0</v>
      </c>
      <c r="BK82" s="50">
        <v>0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0</v>
      </c>
      <c r="BS82" s="50">
        <v>0</v>
      </c>
      <c r="BT82" s="50">
        <v>0</v>
      </c>
      <c r="BU82" s="50">
        <v>0</v>
      </c>
      <c r="BV82" s="50">
        <v>0</v>
      </c>
      <c r="BW82" s="50">
        <v>0</v>
      </c>
      <c r="BX82" s="50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0</v>
      </c>
      <c r="CH82" s="51">
        <v>0</v>
      </c>
      <c r="CI82" s="51">
        <v>0</v>
      </c>
      <c r="CJ82" s="51">
        <v>0</v>
      </c>
      <c r="CK82" s="51">
        <v>0</v>
      </c>
      <c r="CL82" s="51">
        <v>0</v>
      </c>
      <c r="CM82" s="51">
        <v>0</v>
      </c>
      <c r="CN82" s="51">
        <v>0</v>
      </c>
      <c r="CO82" s="51">
        <v>0</v>
      </c>
      <c r="CP82" s="51">
        <v>0</v>
      </c>
      <c r="CQ82" s="51">
        <v>0</v>
      </c>
      <c r="CR82" s="51">
        <v>0</v>
      </c>
      <c r="CS82" s="51">
        <v>0</v>
      </c>
      <c r="CT82" s="51">
        <v>0</v>
      </c>
      <c r="CU82" s="51">
        <v>0</v>
      </c>
      <c r="CV82" s="51">
        <v>0</v>
      </c>
      <c r="CW82" s="51">
        <v>0</v>
      </c>
      <c r="CX82" s="51">
        <v>0</v>
      </c>
      <c r="CY82" s="51">
        <v>0</v>
      </c>
      <c r="CZ82" s="51">
        <v>0</v>
      </c>
      <c r="DA82" s="51">
        <v>0</v>
      </c>
      <c r="DB82" s="51">
        <v>0</v>
      </c>
      <c r="DC82" s="51">
        <v>0</v>
      </c>
      <c r="DD82" s="51">
        <v>0</v>
      </c>
      <c r="DE82" s="51">
        <v>0</v>
      </c>
      <c r="DF82" s="51">
        <v>0</v>
      </c>
      <c r="DG82" s="51">
        <v>0</v>
      </c>
      <c r="DH82" s="51">
        <v>0</v>
      </c>
      <c r="DI82" s="51">
        <v>0</v>
      </c>
      <c r="DJ82" s="51">
        <v>0</v>
      </c>
      <c r="DK82" s="51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2">
        <v>0</v>
      </c>
      <c r="ER82" s="52">
        <v>0</v>
      </c>
      <c r="ES82" s="52">
        <v>0</v>
      </c>
      <c r="ET82" s="52">
        <v>0</v>
      </c>
      <c r="EU82" s="52">
        <v>0</v>
      </c>
      <c r="EV82" s="52">
        <v>0</v>
      </c>
      <c r="EW82" s="52">
        <v>0</v>
      </c>
      <c r="EX82" s="52">
        <v>0</v>
      </c>
      <c r="EY82" s="53">
        <v>0</v>
      </c>
      <c r="EZ82" s="53">
        <v>0</v>
      </c>
      <c r="FA82" s="53">
        <v>0</v>
      </c>
      <c r="FB82" s="53">
        <v>0</v>
      </c>
      <c r="FC82" s="53">
        <v>0</v>
      </c>
      <c r="FD82" s="53">
        <v>0</v>
      </c>
      <c r="FE82" s="53">
        <v>0</v>
      </c>
      <c r="FF82" s="53">
        <v>0</v>
      </c>
      <c r="FG82" s="53">
        <v>0</v>
      </c>
      <c r="FH82" s="53">
        <v>0</v>
      </c>
      <c r="FI82" s="53">
        <v>0</v>
      </c>
      <c r="FJ82" s="53">
        <v>0</v>
      </c>
      <c r="FK82" s="53">
        <v>0</v>
      </c>
      <c r="FL82" s="53">
        <v>0</v>
      </c>
      <c r="FM82" s="53">
        <v>0</v>
      </c>
      <c r="FN82" s="53">
        <v>0</v>
      </c>
      <c r="FO82" s="53">
        <v>0</v>
      </c>
      <c r="FP82" s="53">
        <v>0</v>
      </c>
      <c r="FQ82" s="53">
        <v>0</v>
      </c>
      <c r="FR82" s="53">
        <v>0</v>
      </c>
      <c r="FS82" s="53">
        <v>0</v>
      </c>
      <c r="FT82" s="53">
        <v>0</v>
      </c>
      <c r="FU82" s="53">
        <v>0</v>
      </c>
      <c r="FV82" s="53">
        <v>0</v>
      </c>
      <c r="FW82" s="53">
        <v>0</v>
      </c>
      <c r="FX82" s="53">
        <v>0</v>
      </c>
      <c r="FY82" s="53">
        <v>0</v>
      </c>
      <c r="FZ82" s="53">
        <v>0</v>
      </c>
      <c r="GA82" s="53">
        <v>0</v>
      </c>
      <c r="GB82" s="53">
        <v>0</v>
      </c>
      <c r="GC82" s="53">
        <v>0</v>
      </c>
      <c r="GD82" s="53">
        <v>0</v>
      </c>
      <c r="GE82" s="53">
        <v>0</v>
      </c>
      <c r="GF82" s="53">
        <v>0</v>
      </c>
      <c r="GG82" s="53">
        <v>0</v>
      </c>
      <c r="GH82" s="53">
        <v>0</v>
      </c>
      <c r="GI82" s="53">
        <v>0</v>
      </c>
      <c r="GJ82" s="53">
        <v>0</v>
      </c>
      <c r="GK82" s="53">
        <v>0</v>
      </c>
      <c r="GL82" s="53">
        <v>0</v>
      </c>
      <c r="GM82" s="54">
        <v>0</v>
      </c>
      <c r="GN82" s="54">
        <v>0</v>
      </c>
      <c r="GO82" s="54">
        <v>0</v>
      </c>
      <c r="GP82" s="54">
        <v>0</v>
      </c>
      <c r="GQ82" s="54">
        <v>0</v>
      </c>
      <c r="GR82" s="54">
        <v>0</v>
      </c>
      <c r="GS82" s="54">
        <v>0</v>
      </c>
      <c r="GT82" s="54">
        <v>0</v>
      </c>
      <c r="GU82" s="54">
        <v>0</v>
      </c>
      <c r="GV82" s="54">
        <v>0</v>
      </c>
      <c r="GW82" s="54">
        <v>0</v>
      </c>
      <c r="GX82" s="54">
        <v>0</v>
      </c>
      <c r="GY82" s="54">
        <v>0</v>
      </c>
      <c r="GZ82" s="54">
        <v>0</v>
      </c>
      <c r="HA82" s="54">
        <v>0</v>
      </c>
      <c r="HB82" s="54">
        <v>0</v>
      </c>
      <c r="HC82" s="54">
        <v>0</v>
      </c>
      <c r="HD82" s="54">
        <v>0</v>
      </c>
      <c r="HE82" s="54">
        <v>0</v>
      </c>
      <c r="HF82" s="54">
        <v>0</v>
      </c>
      <c r="HG82" s="54">
        <v>0</v>
      </c>
      <c r="HH82" s="54">
        <v>0</v>
      </c>
      <c r="HI82" s="54">
        <v>0</v>
      </c>
      <c r="HJ82" s="54">
        <v>0</v>
      </c>
      <c r="HK82" s="54">
        <v>0</v>
      </c>
      <c r="HL82" s="54">
        <v>0</v>
      </c>
      <c r="HM82" s="54">
        <v>0</v>
      </c>
      <c r="HN82" s="54">
        <v>0</v>
      </c>
      <c r="HO82" s="54">
        <v>0</v>
      </c>
      <c r="HP82" s="54">
        <v>0</v>
      </c>
      <c r="HQ82" s="54">
        <v>0</v>
      </c>
      <c r="HR82" s="54">
        <v>0</v>
      </c>
      <c r="HS82" s="54">
        <v>0</v>
      </c>
      <c r="HT82" s="54">
        <v>0</v>
      </c>
      <c r="HU82" s="54">
        <v>0</v>
      </c>
      <c r="HV82" s="54">
        <v>0</v>
      </c>
      <c r="HW82" s="54"/>
      <c r="HX82" s="54"/>
      <c r="HY82" s="54"/>
      <c r="HZ82" s="54"/>
      <c r="IA82" s="54"/>
      <c r="IB82" s="54"/>
      <c r="IC82" s="54"/>
      <c r="ID82" s="54"/>
      <c r="IE82" s="54"/>
      <c r="IF82" s="54"/>
      <c r="IG82" s="54">
        <v>4.3050285917152998E-3</v>
      </c>
      <c r="IH82" s="54">
        <v>4.40432593219679E-3</v>
      </c>
      <c r="II82" s="54">
        <v>4.4336539965934302E-3</v>
      </c>
      <c r="IJ82" s="54">
        <v>4.3905883604958302E-3</v>
      </c>
      <c r="IK82" s="54">
        <v>2.2862262252024601E-3</v>
      </c>
      <c r="IL82" s="54">
        <v>2.2256140098993898E-3</v>
      </c>
      <c r="IM82" s="54">
        <v>3.4139672297710299E-3</v>
      </c>
      <c r="IN82" s="54">
        <v>3.36496050189043E-3</v>
      </c>
      <c r="IO82" s="54">
        <v>3.22301977359889E-3</v>
      </c>
      <c r="IP82" s="54">
        <v>2.72483966756227E-3</v>
      </c>
      <c r="IQ82" s="54">
        <v>3.1416059624993502E-3</v>
      </c>
      <c r="IR82" s="54">
        <v>2.7230339307081001E-3</v>
      </c>
      <c r="IS82" s="54">
        <v>3.4566499611707099E-3</v>
      </c>
      <c r="IT82" s="54">
        <v>4.2978361092138803E-3</v>
      </c>
      <c r="IU82" s="54">
        <v>4.0700928794830697E-3</v>
      </c>
      <c r="IV82" s="54">
        <v>3.9555100426045299E-3</v>
      </c>
      <c r="IW82" s="54">
        <v>3.8266155428845401E-3</v>
      </c>
      <c r="IX82" s="54">
        <v>3.8653189472006898E-3</v>
      </c>
      <c r="IY82" s="55">
        <v>3.96612135223784E-3</v>
      </c>
      <c r="IZ82" s="55">
        <v>4.0310807738685797E-3</v>
      </c>
      <c r="JA82" s="55">
        <v>3.8255885124125599E-3</v>
      </c>
      <c r="JB82" s="58" t="str">
        <f t="shared" si="54"/>
        <v>Romania</v>
      </c>
    </row>
    <row r="83" spans="1:262" x14ac:dyDescent="0.25">
      <c r="A83" s="48" t="s">
        <v>532</v>
      </c>
      <c r="B83" s="49">
        <v>0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0</v>
      </c>
      <c r="O83" s="49">
        <v>0</v>
      </c>
      <c r="P83" s="49">
        <v>0</v>
      </c>
      <c r="Q83" s="49">
        <v>0</v>
      </c>
      <c r="R83" s="49">
        <v>0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>
        <v>0</v>
      </c>
      <c r="AH83" s="49">
        <v>0</v>
      </c>
      <c r="AI83" s="49">
        <v>0</v>
      </c>
      <c r="AJ83" s="49">
        <v>0</v>
      </c>
      <c r="AK83" s="49">
        <v>0</v>
      </c>
      <c r="AL83" s="50">
        <v>0</v>
      </c>
      <c r="AM83" s="50">
        <v>0</v>
      </c>
      <c r="AN83" s="50">
        <v>0</v>
      </c>
      <c r="AO83" s="50">
        <v>0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0">
        <v>0</v>
      </c>
      <c r="AY83" s="50">
        <v>0</v>
      </c>
      <c r="AZ83" s="50">
        <v>0</v>
      </c>
      <c r="BA83" s="50">
        <v>0</v>
      </c>
      <c r="BB83" s="50">
        <v>0</v>
      </c>
      <c r="BC83" s="50">
        <v>0</v>
      </c>
      <c r="BD83" s="50">
        <v>0</v>
      </c>
      <c r="BE83" s="50">
        <v>0</v>
      </c>
      <c r="BF83" s="50">
        <v>0</v>
      </c>
      <c r="BG83" s="50">
        <v>0</v>
      </c>
      <c r="BH83" s="50">
        <v>0</v>
      </c>
      <c r="BI83" s="50">
        <v>0</v>
      </c>
      <c r="BJ83" s="50">
        <v>0</v>
      </c>
      <c r="BK83" s="50">
        <v>0</v>
      </c>
      <c r="BL83" s="50">
        <v>0</v>
      </c>
      <c r="BM83" s="50">
        <v>0</v>
      </c>
      <c r="BN83" s="50">
        <v>0</v>
      </c>
      <c r="BO83" s="50">
        <v>0</v>
      </c>
      <c r="BP83" s="50">
        <v>0</v>
      </c>
      <c r="BQ83" s="50">
        <v>0</v>
      </c>
      <c r="BR83" s="50">
        <v>0</v>
      </c>
      <c r="BS83" s="50">
        <v>0</v>
      </c>
      <c r="BT83" s="50">
        <v>0</v>
      </c>
      <c r="BU83" s="50">
        <v>0</v>
      </c>
      <c r="BV83" s="50">
        <v>0</v>
      </c>
      <c r="BW83" s="50">
        <v>0</v>
      </c>
      <c r="BX83" s="50">
        <v>0</v>
      </c>
      <c r="BY83" s="51">
        <v>0</v>
      </c>
      <c r="BZ83" s="51">
        <v>0</v>
      </c>
      <c r="CA83" s="51">
        <v>0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1">
        <v>0</v>
      </c>
      <c r="CK83" s="51">
        <v>0</v>
      </c>
      <c r="CL83" s="51">
        <v>0</v>
      </c>
      <c r="CM83" s="51">
        <v>0</v>
      </c>
      <c r="CN83" s="51">
        <v>0</v>
      </c>
      <c r="CO83" s="51">
        <v>0</v>
      </c>
      <c r="CP83" s="51">
        <v>0</v>
      </c>
      <c r="CQ83" s="51">
        <v>0</v>
      </c>
      <c r="CR83" s="51">
        <v>0</v>
      </c>
      <c r="CS83" s="51">
        <v>0</v>
      </c>
      <c r="CT83" s="51">
        <v>0</v>
      </c>
      <c r="CU83" s="51">
        <v>0</v>
      </c>
      <c r="CV83" s="51">
        <v>0</v>
      </c>
      <c r="CW83" s="51">
        <v>0</v>
      </c>
      <c r="CX83" s="51">
        <v>0</v>
      </c>
      <c r="CY83" s="51">
        <v>0</v>
      </c>
      <c r="CZ83" s="51">
        <v>0</v>
      </c>
      <c r="DA83" s="51">
        <v>0</v>
      </c>
      <c r="DB83" s="51">
        <v>0</v>
      </c>
      <c r="DC83" s="51">
        <v>0</v>
      </c>
      <c r="DD83" s="51">
        <v>0</v>
      </c>
      <c r="DE83" s="51">
        <v>0</v>
      </c>
      <c r="DF83" s="51">
        <v>0</v>
      </c>
      <c r="DG83" s="51">
        <v>0</v>
      </c>
      <c r="DH83" s="51">
        <v>0</v>
      </c>
      <c r="DI83" s="51">
        <v>0</v>
      </c>
      <c r="DJ83" s="51">
        <v>0</v>
      </c>
      <c r="DK83" s="51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2">
        <v>0</v>
      </c>
      <c r="ER83" s="52">
        <v>0</v>
      </c>
      <c r="ES83" s="52">
        <v>0</v>
      </c>
      <c r="ET83" s="52">
        <v>0</v>
      </c>
      <c r="EU83" s="52">
        <v>0</v>
      </c>
      <c r="EV83" s="52">
        <v>0</v>
      </c>
      <c r="EW83" s="52">
        <v>0</v>
      </c>
      <c r="EX83" s="52">
        <v>0</v>
      </c>
      <c r="EY83" s="53">
        <v>0</v>
      </c>
      <c r="EZ83" s="53">
        <v>0</v>
      </c>
      <c r="FA83" s="53">
        <v>0</v>
      </c>
      <c r="FB83" s="53">
        <v>0</v>
      </c>
      <c r="FC83" s="53">
        <v>0</v>
      </c>
      <c r="FD83" s="53">
        <v>0</v>
      </c>
      <c r="FE83" s="53">
        <v>0</v>
      </c>
      <c r="FF83" s="53">
        <v>0</v>
      </c>
      <c r="FG83" s="53">
        <v>0</v>
      </c>
      <c r="FH83" s="53">
        <v>0</v>
      </c>
      <c r="FI83" s="53">
        <v>0</v>
      </c>
      <c r="FJ83" s="53">
        <v>0</v>
      </c>
      <c r="FK83" s="53">
        <v>0</v>
      </c>
      <c r="FL83" s="53">
        <v>0</v>
      </c>
      <c r="FM83" s="53">
        <v>0</v>
      </c>
      <c r="FN83" s="53">
        <v>0</v>
      </c>
      <c r="FO83" s="53">
        <v>0</v>
      </c>
      <c r="FP83" s="53">
        <v>0</v>
      </c>
      <c r="FQ83" s="53">
        <v>0</v>
      </c>
      <c r="FR83" s="53">
        <v>0</v>
      </c>
      <c r="FS83" s="53">
        <v>0</v>
      </c>
      <c r="FT83" s="53">
        <v>0</v>
      </c>
      <c r="FU83" s="53">
        <v>0</v>
      </c>
      <c r="FV83" s="53">
        <v>0</v>
      </c>
      <c r="FW83" s="53">
        <v>0</v>
      </c>
      <c r="FX83" s="53">
        <v>0</v>
      </c>
      <c r="FY83" s="53">
        <v>0</v>
      </c>
      <c r="FZ83" s="53">
        <v>0</v>
      </c>
      <c r="GA83" s="53">
        <v>0</v>
      </c>
      <c r="GB83" s="53">
        <v>0</v>
      </c>
      <c r="GC83" s="53">
        <v>0</v>
      </c>
      <c r="GD83" s="53">
        <v>0</v>
      </c>
      <c r="GE83" s="53">
        <v>0</v>
      </c>
      <c r="GF83" s="53">
        <v>0</v>
      </c>
      <c r="GG83" s="53">
        <v>0</v>
      </c>
      <c r="GH83" s="53">
        <v>0</v>
      </c>
      <c r="GI83" s="53">
        <v>0</v>
      </c>
      <c r="GJ83" s="53">
        <v>0</v>
      </c>
      <c r="GK83" s="53">
        <v>0</v>
      </c>
      <c r="GL83" s="53">
        <v>0</v>
      </c>
      <c r="GM83" s="54">
        <v>0</v>
      </c>
      <c r="GN83" s="54">
        <v>0</v>
      </c>
      <c r="GO83" s="54">
        <v>0</v>
      </c>
      <c r="GP83" s="54">
        <v>0</v>
      </c>
      <c r="GQ83" s="54">
        <v>0</v>
      </c>
      <c r="GR83" s="54">
        <v>0</v>
      </c>
      <c r="GS83" s="54">
        <v>0</v>
      </c>
      <c r="GT83" s="54">
        <v>0</v>
      </c>
      <c r="GU83" s="54">
        <v>0</v>
      </c>
      <c r="GV83" s="54">
        <v>0</v>
      </c>
      <c r="GW83" s="54">
        <v>0</v>
      </c>
      <c r="GX83" s="54">
        <v>0</v>
      </c>
      <c r="GY83" s="54">
        <v>0</v>
      </c>
      <c r="GZ83" s="54">
        <v>0</v>
      </c>
      <c r="HA83" s="54">
        <v>0</v>
      </c>
      <c r="HB83" s="54">
        <v>0</v>
      </c>
      <c r="HC83" s="54">
        <v>1.3236451464989599E-3</v>
      </c>
      <c r="HD83" s="54">
        <v>6.11470042519469E-3</v>
      </c>
      <c r="HE83" s="54">
        <v>1.5389460751690599E-2</v>
      </c>
      <c r="HF83" s="54">
        <v>1.3187531165257199E-2</v>
      </c>
      <c r="HG83" s="54">
        <v>1.3240280605677701E-2</v>
      </c>
      <c r="HH83" s="54">
        <v>1.19536886904147E-2</v>
      </c>
      <c r="HI83" s="54">
        <v>1.0026530324398601E-2</v>
      </c>
      <c r="HJ83" s="54">
        <v>9.9401777033039998E-3</v>
      </c>
      <c r="HK83" s="54">
        <v>1.02149637781097E-2</v>
      </c>
      <c r="HL83" s="54">
        <v>1.06557681963223E-2</v>
      </c>
      <c r="HM83" s="54">
        <v>1.1131877228671301E-2</v>
      </c>
      <c r="HN83" s="54">
        <v>1.04569605906025E-2</v>
      </c>
      <c r="HO83" s="54">
        <v>9.32314468564833E-3</v>
      </c>
      <c r="HP83" s="54">
        <v>8.5856641289212797E-3</v>
      </c>
      <c r="HQ83" s="54">
        <v>8.6209079507358795E-3</v>
      </c>
      <c r="HR83" s="54">
        <v>7.9490612088540906E-3</v>
      </c>
      <c r="HS83" s="54">
        <v>7.7430616643322896E-3</v>
      </c>
      <c r="HT83" s="54">
        <v>7.43344875342086E-3</v>
      </c>
      <c r="HU83" s="54">
        <v>3.9982293597340297E-3</v>
      </c>
      <c r="HV83" s="54">
        <v>3.1497834253775502E-3</v>
      </c>
      <c r="HW83" s="54">
        <v>3.62644711841728E-3</v>
      </c>
      <c r="HX83" s="54">
        <v>7.3092758974382102E-3</v>
      </c>
      <c r="HY83" s="54">
        <v>7.0304551619175997E-3</v>
      </c>
      <c r="HZ83" s="54">
        <v>6.4682169647970198E-3</v>
      </c>
      <c r="IA83" s="54">
        <v>6.1687856292586699E-3</v>
      </c>
      <c r="IB83" s="54">
        <v>5.3188628305184203E-3</v>
      </c>
      <c r="IC83" s="54">
        <v>5.2627572843199901E-3</v>
      </c>
      <c r="ID83" s="54">
        <v>4.9630044437205603E-3</v>
      </c>
      <c r="IE83" s="54">
        <v>5.2445414801854896E-3</v>
      </c>
      <c r="IF83" s="54">
        <v>5.380799302408E-3</v>
      </c>
      <c r="IG83" s="54">
        <v>5.8054463466726E-3</v>
      </c>
      <c r="IH83" s="54">
        <v>5.9969460428157496E-3</v>
      </c>
      <c r="II83" s="54">
        <v>6.1602116206201096E-3</v>
      </c>
      <c r="IJ83" s="54">
        <v>6.1088119746362003E-3</v>
      </c>
      <c r="IK83" s="54">
        <v>4.4955528156797502E-3</v>
      </c>
      <c r="IL83" s="54">
        <v>5.0022265903382603E-3</v>
      </c>
      <c r="IM83" s="54">
        <v>4.5597242100812304E-3</v>
      </c>
      <c r="IN83" s="54">
        <v>4.41219329401443E-3</v>
      </c>
      <c r="IO83" s="54">
        <v>4.6397158054769698E-3</v>
      </c>
      <c r="IP83" s="54">
        <v>4.4058944245011604E-3</v>
      </c>
      <c r="IQ83" s="54">
        <v>4.4032780416219004E-3</v>
      </c>
      <c r="IR83" s="54">
        <v>4.4438166273698797E-3</v>
      </c>
      <c r="IS83" s="54">
        <v>4.1860635967120897E-3</v>
      </c>
      <c r="IT83" s="54">
        <v>4.1577452810665303E-3</v>
      </c>
      <c r="IU83" s="54">
        <v>4.5263663870979999E-3</v>
      </c>
      <c r="IV83" s="54">
        <v>4.2552425095176297E-3</v>
      </c>
      <c r="IW83" s="54">
        <v>4.11664704427263E-3</v>
      </c>
      <c r="IX83" s="54">
        <v>3.7158863802866601E-3</v>
      </c>
      <c r="IY83" s="55">
        <v>2.4060155176057101E-3</v>
      </c>
      <c r="IZ83" s="55">
        <v>2.2111113739222399E-3</v>
      </c>
      <c r="JA83" s="55">
        <v>2.1707124868455101E-3</v>
      </c>
      <c r="JB83" s="58" t="str">
        <f t="shared" si="54"/>
        <v>Pakistan</v>
      </c>
    </row>
    <row r="84" spans="1:262" x14ac:dyDescent="0.25">
      <c r="A84" s="48" t="s">
        <v>533</v>
      </c>
      <c r="B84" s="49">
        <v>0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49">
        <v>0</v>
      </c>
      <c r="L84" s="49">
        <v>0</v>
      </c>
      <c r="M84" s="49">
        <v>0</v>
      </c>
      <c r="N84" s="49">
        <v>0</v>
      </c>
      <c r="O84" s="49">
        <v>0</v>
      </c>
      <c r="P84" s="49">
        <v>0</v>
      </c>
      <c r="Q84" s="49">
        <v>0</v>
      </c>
      <c r="R84" s="49">
        <v>0</v>
      </c>
      <c r="S84" s="49">
        <v>0</v>
      </c>
      <c r="T84" s="49">
        <v>0</v>
      </c>
      <c r="U84" s="49">
        <v>0</v>
      </c>
      <c r="V84" s="49">
        <v>0</v>
      </c>
      <c r="W84" s="49">
        <v>0</v>
      </c>
      <c r="X84" s="49">
        <v>0</v>
      </c>
      <c r="Y84" s="49">
        <v>0</v>
      </c>
      <c r="Z84" s="49">
        <v>0</v>
      </c>
      <c r="AA84" s="49">
        <v>0</v>
      </c>
      <c r="AB84" s="49">
        <v>0</v>
      </c>
      <c r="AC84" s="49">
        <v>0</v>
      </c>
      <c r="AD84" s="49">
        <v>0</v>
      </c>
      <c r="AE84" s="49">
        <v>0</v>
      </c>
      <c r="AF84" s="49">
        <v>0</v>
      </c>
      <c r="AG84" s="49">
        <v>0</v>
      </c>
      <c r="AH84" s="49">
        <v>0</v>
      </c>
      <c r="AI84" s="49">
        <v>0</v>
      </c>
      <c r="AJ84" s="49">
        <v>0</v>
      </c>
      <c r="AK84" s="49">
        <v>0</v>
      </c>
      <c r="AL84" s="50">
        <v>0</v>
      </c>
      <c r="AM84" s="50">
        <v>0</v>
      </c>
      <c r="AN84" s="50">
        <v>0</v>
      </c>
      <c r="AO84" s="50">
        <v>0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0">
        <v>0</v>
      </c>
      <c r="AY84" s="50">
        <v>0</v>
      </c>
      <c r="AZ84" s="50">
        <v>0</v>
      </c>
      <c r="BA84" s="50">
        <v>0</v>
      </c>
      <c r="BB84" s="50">
        <v>0</v>
      </c>
      <c r="BC84" s="50">
        <v>0</v>
      </c>
      <c r="BD84" s="50">
        <v>0</v>
      </c>
      <c r="BE84" s="50">
        <v>0</v>
      </c>
      <c r="BF84" s="50">
        <v>0</v>
      </c>
      <c r="BG84" s="50">
        <v>0</v>
      </c>
      <c r="BH84" s="50">
        <v>0</v>
      </c>
      <c r="BI84" s="50">
        <v>0</v>
      </c>
      <c r="BJ84" s="50">
        <v>0</v>
      </c>
      <c r="BK84" s="50">
        <v>0</v>
      </c>
      <c r="BL84" s="50">
        <v>0</v>
      </c>
      <c r="BM84" s="50">
        <v>0</v>
      </c>
      <c r="BN84" s="50">
        <v>0</v>
      </c>
      <c r="BO84" s="50">
        <v>0</v>
      </c>
      <c r="BP84" s="50">
        <v>0</v>
      </c>
      <c r="BQ84" s="50">
        <v>0</v>
      </c>
      <c r="BR84" s="50">
        <v>0</v>
      </c>
      <c r="BS84" s="50">
        <v>0</v>
      </c>
      <c r="BT84" s="50">
        <v>0</v>
      </c>
      <c r="BU84" s="50">
        <v>0</v>
      </c>
      <c r="BV84" s="50">
        <v>0</v>
      </c>
      <c r="BW84" s="50">
        <v>0</v>
      </c>
      <c r="BX84" s="50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1">
        <v>0</v>
      </c>
      <c r="CK84" s="51">
        <v>0</v>
      </c>
      <c r="CL84" s="51">
        <v>0</v>
      </c>
      <c r="CM84" s="51">
        <v>0</v>
      </c>
      <c r="CN84" s="51">
        <v>0</v>
      </c>
      <c r="CO84" s="51">
        <v>0</v>
      </c>
      <c r="CP84" s="51">
        <v>0</v>
      </c>
      <c r="CQ84" s="51">
        <v>0</v>
      </c>
      <c r="CR84" s="51">
        <v>0</v>
      </c>
      <c r="CS84" s="51">
        <v>0</v>
      </c>
      <c r="CT84" s="51">
        <v>0</v>
      </c>
      <c r="CU84" s="51">
        <v>0</v>
      </c>
      <c r="CV84" s="51">
        <v>0</v>
      </c>
      <c r="CW84" s="51">
        <v>0</v>
      </c>
      <c r="CX84" s="51">
        <v>0</v>
      </c>
      <c r="CY84" s="51">
        <v>0</v>
      </c>
      <c r="CZ84" s="51">
        <v>0</v>
      </c>
      <c r="DA84" s="51">
        <v>0</v>
      </c>
      <c r="DB84" s="51">
        <v>0</v>
      </c>
      <c r="DC84" s="51">
        <v>0</v>
      </c>
      <c r="DD84" s="51">
        <v>0</v>
      </c>
      <c r="DE84" s="51">
        <v>0</v>
      </c>
      <c r="DF84" s="51">
        <v>0</v>
      </c>
      <c r="DG84" s="51">
        <v>0</v>
      </c>
      <c r="DH84" s="51">
        <v>0</v>
      </c>
      <c r="DI84" s="51">
        <v>0</v>
      </c>
      <c r="DJ84" s="51">
        <v>0</v>
      </c>
      <c r="DK84" s="51">
        <v>0</v>
      </c>
      <c r="DL84" s="52">
        <v>0</v>
      </c>
      <c r="DM84" s="52">
        <v>0</v>
      </c>
      <c r="DN84" s="52">
        <v>0</v>
      </c>
      <c r="DO84" s="52">
        <v>0</v>
      </c>
      <c r="DP84" s="52">
        <v>0</v>
      </c>
      <c r="DQ84" s="52">
        <v>0</v>
      </c>
      <c r="DR84" s="52">
        <v>0</v>
      </c>
      <c r="DS84" s="52">
        <v>0</v>
      </c>
      <c r="DT84" s="52">
        <v>0</v>
      </c>
      <c r="DU84" s="52">
        <v>0</v>
      </c>
      <c r="DV84" s="52">
        <v>0</v>
      </c>
      <c r="DW84" s="52">
        <v>0</v>
      </c>
      <c r="DX84" s="52">
        <v>0</v>
      </c>
      <c r="DY84" s="52">
        <v>0</v>
      </c>
      <c r="DZ84" s="52">
        <v>0</v>
      </c>
      <c r="EA84" s="52">
        <v>0</v>
      </c>
      <c r="EB84" s="52">
        <v>0</v>
      </c>
      <c r="EC84" s="52">
        <v>0</v>
      </c>
      <c r="ED84" s="52">
        <v>0</v>
      </c>
      <c r="EE84" s="52">
        <v>0</v>
      </c>
      <c r="EF84" s="52">
        <v>0</v>
      </c>
      <c r="EG84" s="52">
        <v>0</v>
      </c>
      <c r="EH84" s="52">
        <v>0</v>
      </c>
      <c r="EI84" s="52">
        <v>0</v>
      </c>
      <c r="EJ84" s="52">
        <v>0</v>
      </c>
      <c r="EK84" s="52">
        <v>0</v>
      </c>
      <c r="EL84" s="52">
        <v>0</v>
      </c>
      <c r="EM84" s="52">
        <v>0</v>
      </c>
      <c r="EN84" s="52">
        <v>0</v>
      </c>
      <c r="EO84" s="52">
        <v>0</v>
      </c>
      <c r="EP84" s="52">
        <v>0</v>
      </c>
      <c r="EQ84" s="52">
        <v>0</v>
      </c>
      <c r="ER84" s="52">
        <v>0</v>
      </c>
      <c r="ES84" s="52">
        <v>0</v>
      </c>
      <c r="ET84" s="52">
        <v>0</v>
      </c>
      <c r="EU84" s="52">
        <v>0</v>
      </c>
      <c r="EV84" s="52">
        <v>0</v>
      </c>
      <c r="EW84" s="52">
        <v>0</v>
      </c>
      <c r="EX84" s="52">
        <v>0</v>
      </c>
      <c r="EY84" s="53">
        <v>0</v>
      </c>
      <c r="EZ84" s="53">
        <v>0</v>
      </c>
      <c r="FA84" s="53">
        <v>0</v>
      </c>
      <c r="FB84" s="53">
        <v>0</v>
      </c>
      <c r="FC84" s="53">
        <v>0</v>
      </c>
      <c r="FD84" s="53">
        <v>0</v>
      </c>
      <c r="FE84" s="53">
        <v>0</v>
      </c>
      <c r="FF84" s="53">
        <v>0</v>
      </c>
      <c r="FG84" s="53">
        <v>0</v>
      </c>
      <c r="FH84" s="53">
        <v>0</v>
      </c>
      <c r="FI84" s="53">
        <v>0</v>
      </c>
      <c r="FJ84" s="53">
        <v>0</v>
      </c>
      <c r="FK84" s="53">
        <v>0</v>
      </c>
      <c r="FL84" s="53">
        <v>0</v>
      </c>
      <c r="FM84" s="53">
        <v>0</v>
      </c>
      <c r="FN84" s="53">
        <v>0</v>
      </c>
      <c r="FO84" s="53">
        <v>0</v>
      </c>
      <c r="FP84" s="53">
        <v>0</v>
      </c>
      <c r="FQ84" s="53">
        <v>0</v>
      </c>
      <c r="FR84" s="53">
        <v>0</v>
      </c>
      <c r="FS84" s="53">
        <v>0</v>
      </c>
      <c r="FT84" s="53">
        <v>0</v>
      </c>
      <c r="FU84" s="53">
        <v>0</v>
      </c>
      <c r="FV84" s="53">
        <v>0</v>
      </c>
      <c r="FW84" s="53">
        <v>0</v>
      </c>
      <c r="FX84" s="53">
        <v>0</v>
      </c>
      <c r="FY84" s="53">
        <v>0</v>
      </c>
      <c r="FZ84" s="53">
        <v>0</v>
      </c>
      <c r="GA84" s="53">
        <v>0</v>
      </c>
      <c r="GB84" s="53">
        <v>0</v>
      </c>
      <c r="GC84" s="53">
        <v>0</v>
      </c>
      <c r="GD84" s="53">
        <v>0</v>
      </c>
      <c r="GE84" s="53">
        <v>0</v>
      </c>
      <c r="GF84" s="53">
        <v>0</v>
      </c>
      <c r="GG84" s="53">
        <v>0</v>
      </c>
      <c r="GH84" s="53">
        <v>0</v>
      </c>
      <c r="GI84" s="53">
        <v>0</v>
      </c>
      <c r="GJ84" s="53">
        <v>0</v>
      </c>
      <c r="GK84" s="53">
        <v>0</v>
      </c>
      <c r="GL84" s="53">
        <v>0</v>
      </c>
      <c r="GM84" s="54">
        <v>0</v>
      </c>
      <c r="GN84" s="54">
        <v>0</v>
      </c>
      <c r="GO84" s="54">
        <v>0</v>
      </c>
      <c r="GP84" s="54">
        <v>0</v>
      </c>
      <c r="GQ84" s="54">
        <v>0</v>
      </c>
      <c r="GR84" s="54">
        <v>0</v>
      </c>
      <c r="GS84" s="54">
        <v>0</v>
      </c>
      <c r="GT84" s="54">
        <v>0</v>
      </c>
      <c r="GU84" s="54">
        <v>0</v>
      </c>
      <c r="GV84" s="54">
        <v>0</v>
      </c>
      <c r="GW84" s="54">
        <v>0</v>
      </c>
      <c r="GX84" s="54">
        <v>0</v>
      </c>
      <c r="GY84" s="54">
        <v>0</v>
      </c>
      <c r="GZ84" s="54">
        <v>0</v>
      </c>
      <c r="HA84" s="54">
        <v>0</v>
      </c>
      <c r="HB84" s="54">
        <v>0</v>
      </c>
      <c r="HC84" s="54">
        <v>0</v>
      </c>
      <c r="HD84" s="54">
        <v>0</v>
      </c>
      <c r="HE84" s="54">
        <v>0</v>
      </c>
      <c r="HF84" s="54">
        <v>0</v>
      </c>
      <c r="HG84" s="54">
        <v>0</v>
      </c>
      <c r="HH84" s="54">
        <v>0</v>
      </c>
      <c r="HI84" s="54">
        <v>0</v>
      </c>
      <c r="HJ84" s="54">
        <v>0</v>
      </c>
      <c r="HK84" s="54">
        <v>0</v>
      </c>
      <c r="HL84" s="54">
        <v>0</v>
      </c>
      <c r="HM84" s="54">
        <v>0</v>
      </c>
      <c r="HN84" s="54">
        <v>0</v>
      </c>
      <c r="HO84" s="54">
        <v>0</v>
      </c>
      <c r="HP84" s="54">
        <v>0</v>
      </c>
      <c r="HQ84" s="54">
        <v>0</v>
      </c>
      <c r="HR84" s="54">
        <v>0</v>
      </c>
      <c r="HS84" s="54">
        <v>0</v>
      </c>
      <c r="HT84" s="54">
        <v>0</v>
      </c>
      <c r="HU84" s="54">
        <v>0</v>
      </c>
      <c r="HV84" s="54">
        <v>0</v>
      </c>
      <c r="HW84" s="54"/>
      <c r="HX84" s="54"/>
      <c r="HY84" s="54"/>
      <c r="HZ84" s="54"/>
      <c r="IA84" s="54"/>
      <c r="IB84" s="54"/>
      <c r="IC84" s="54"/>
      <c r="ID84" s="54"/>
      <c r="IE84" s="54"/>
      <c r="IF84" s="54"/>
      <c r="IG84" s="54"/>
      <c r="IH84" s="54"/>
      <c r="II84" s="54"/>
      <c r="IJ84" s="54"/>
      <c r="IK84" s="54"/>
      <c r="IL84" s="54"/>
      <c r="IM84" s="54"/>
      <c r="IN84" s="54"/>
      <c r="IO84" s="54"/>
      <c r="IP84" s="54"/>
      <c r="IQ84" s="54">
        <v>5.7181679493130703E-4</v>
      </c>
      <c r="IR84" s="54"/>
      <c r="IS84" s="54"/>
      <c r="IT84" s="54"/>
      <c r="IU84" s="54"/>
      <c r="IV84" s="54"/>
      <c r="IW84" s="54"/>
      <c r="IX84" s="54"/>
      <c r="IY84" s="54"/>
      <c r="IZ84" s="54"/>
      <c r="JA84" s="54"/>
      <c r="JB84" s="47"/>
    </row>
    <row r="85" spans="1:262" x14ac:dyDescent="0.25">
      <c r="A85" s="48" t="s">
        <v>534</v>
      </c>
      <c r="B85" s="49">
        <v>0</v>
      </c>
      <c r="C85" s="49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49">
        <v>0</v>
      </c>
      <c r="L85" s="49">
        <v>0</v>
      </c>
      <c r="M85" s="49">
        <v>0</v>
      </c>
      <c r="N85" s="49">
        <v>0</v>
      </c>
      <c r="O85" s="49">
        <v>0</v>
      </c>
      <c r="P85" s="49">
        <v>0</v>
      </c>
      <c r="Q85" s="49">
        <v>0</v>
      </c>
      <c r="R85" s="49">
        <v>0</v>
      </c>
      <c r="S85" s="49">
        <v>0</v>
      </c>
      <c r="T85" s="49">
        <v>0</v>
      </c>
      <c r="U85" s="49">
        <v>0</v>
      </c>
      <c r="V85" s="49">
        <v>0</v>
      </c>
      <c r="W85" s="49">
        <v>0</v>
      </c>
      <c r="X85" s="49">
        <v>0</v>
      </c>
      <c r="Y85" s="49">
        <v>0</v>
      </c>
      <c r="Z85" s="49">
        <v>0</v>
      </c>
      <c r="AA85" s="49">
        <v>0</v>
      </c>
      <c r="AB85" s="49">
        <v>0</v>
      </c>
      <c r="AC85" s="49">
        <v>0</v>
      </c>
      <c r="AD85" s="49">
        <v>0</v>
      </c>
      <c r="AE85" s="49">
        <v>0</v>
      </c>
      <c r="AF85" s="49">
        <v>0</v>
      </c>
      <c r="AG85" s="49">
        <v>0</v>
      </c>
      <c r="AH85" s="49">
        <v>0</v>
      </c>
      <c r="AI85" s="49">
        <v>0</v>
      </c>
      <c r="AJ85" s="49">
        <v>0</v>
      </c>
      <c r="AK85" s="49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0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1">
        <v>0</v>
      </c>
      <c r="BZ85" s="51">
        <v>0</v>
      </c>
      <c r="CA85" s="51">
        <v>0</v>
      </c>
      <c r="CB85" s="51">
        <v>0</v>
      </c>
      <c r="CC85" s="51">
        <v>0</v>
      </c>
      <c r="CD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  <c r="CJ85" s="51">
        <v>0</v>
      </c>
      <c r="CK85" s="51">
        <v>0</v>
      </c>
      <c r="CL85" s="51">
        <v>0</v>
      </c>
      <c r="CM85" s="51">
        <v>0</v>
      </c>
      <c r="CN85" s="51">
        <v>0</v>
      </c>
      <c r="CO85" s="51">
        <v>0</v>
      </c>
      <c r="CP85" s="51">
        <v>0</v>
      </c>
      <c r="CQ85" s="51">
        <v>0</v>
      </c>
      <c r="CR85" s="51">
        <v>0</v>
      </c>
      <c r="CS85" s="51">
        <v>0</v>
      </c>
      <c r="CT85" s="51">
        <v>0</v>
      </c>
      <c r="CU85" s="51">
        <v>0</v>
      </c>
      <c r="CV85" s="51">
        <v>0</v>
      </c>
      <c r="CW85" s="51">
        <v>0</v>
      </c>
      <c r="CX85" s="51">
        <v>0</v>
      </c>
      <c r="CY85" s="51">
        <v>0</v>
      </c>
      <c r="CZ85" s="51">
        <v>0</v>
      </c>
      <c r="DA85" s="51">
        <v>0</v>
      </c>
      <c r="DB85" s="51">
        <v>0</v>
      </c>
      <c r="DC85" s="51">
        <v>0</v>
      </c>
      <c r="DD85" s="51">
        <v>0</v>
      </c>
      <c r="DE85" s="51">
        <v>0</v>
      </c>
      <c r="DF85" s="51">
        <v>0</v>
      </c>
      <c r="DG85" s="51">
        <v>0</v>
      </c>
      <c r="DH85" s="51">
        <v>0</v>
      </c>
      <c r="DI85" s="51">
        <v>0</v>
      </c>
      <c r="DJ85" s="51">
        <v>0</v>
      </c>
      <c r="DK85" s="51">
        <v>0</v>
      </c>
      <c r="DL85" s="52">
        <v>0</v>
      </c>
      <c r="DM85" s="52">
        <v>0</v>
      </c>
      <c r="DN85" s="52">
        <v>0</v>
      </c>
      <c r="DO85" s="52">
        <v>0</v>
      </c>
      <c r="DP85" s="52">
        <v>0</v>
      </c>
      <c r="DQ85" s="52">
        <v>0</v>
      </c>
      <c r="DR85" s="52">
        <v>0</v>
      </c>
      <c r="DS85" s="52">
        <v>0</v>
      </c>
      <c r="DT85" s="52">
        <v>0</v>
      </c>
      <c r="DU85" s="52">
        <v>0</v>
      </c>
      <c r="DV85" s="52">
        <v>0</v>
      </c>
      <c r="DW85" s="52">
        <v>0</v>
      </c>
      <c r="DX85" s="52">
        <v>0</v>
      </c>
      <c r="DY85" s="52">
        <v>0</v>
      </c>
      <c r="DZ85" s="52">
        <v>0</v>
      </c>
      <c r="EA85" s="52">
        <v>0</v>
      </c>
      <c r="EB85" s="52">
        <v>0</v>
      </c>
      <c r="EC85" s="52">
        <v>0</v>
      </c>
      <c r="ED85" s="52">
        <v>0</v>
      </c>
      <c r="EE85" s="52">
        <v>0</v>
      </c>
      <c r="EF85" s="52">
        <v>0</v>
      </c>
      <c r="EG85" s="52">
        <v>0</v>
      </c>
      <c r="EH85" s="52">
        <v>0</v>
      </c>
      <c r="EI85" s="52">
        <v>0</v>
      </c>
      <c r="EJ85" s="52">
        <v>0</v>
      </c>
      <c r="EK85" s="52">
        <v>0</v>
      </c>
      <c r="EL85" s="52">
        <v>0</v>
      </c>
      <c r="EM85" s="52">
        <v>0</v>
      </c>
      <c r="EN85" s="52">
        <v>0</v>
      </c>
      <c r="EO85" s="52">
        <v>0</v>
      </c>
      <c r="EP85" s="52">
        <v>0</v>
      </c>
      <c r="EQ85" s="52">
        <v>0</v>
      </c>
      <c r="ER85" s="52">
        <v>0</v>
      </c>
      <c r="ES85" s="52">
        <v>0</v>
      </c>
      <c r="ET85" s="52">
        <v>0</v>
      </c>
      <c r="EU85" s="52">
        <v>0</v>
      </c>
      <c r="EV85" s="52">
        <v>0</v>
      </c>
      <c r="EW85" s="52">
        <v>0</v>
      </c>
      <c r="EX85" s="52">
        <v>0</v>
      </c>
      <c r="EY85" s="53">
        <v>0</v>
      </c>
      <c r="EZ85" s="53">
        <v>0</v>
      </c>
      <c r="FA85" s="53">
        <v>0</v>
      </c>
      <c r="FB85" s="53">
        <v>0</v>
      </c>
      <c r="FC85" s="53">
        <v>0</v>
      </c>
      <c r="FD85" s="53">
        <v>0</v>
      </c>
      <c r="FE85" s="53">
        <v>0</v>
      </c>
      <c r="FF85" s="53">
        <v>0</v>
      </c>
      <c r="FG85" s="53">
        <v>0</v>
      </c>
      <c r="FH85" s="53">
        <v>0</v>
      </c>
      <c r="FI85" s="53">
        <v>0</v>
      </c>
      <c r="FJ85" s="53">
        <v>0</v>
      </c>
      <c r="FK85" s="53">
        <v>0</v>
      </c>
      <c r="FL85" s="53">
        <v>0</v>
      </c>
      <c r="FM85" s="53">
        <v>0</v>
      </c>
      <c r="FN85" s="53">
        <v>0</v>
      </c>
      <c r="FO85" s="53">
        <v>0</v>
      </c>
      <c r="FP85" s="53">
        <v>0</v>
      </c>
      <c r="FQ85" s="53">
        <v>0</v>
      </c>
      <c r="FR85" s="53">
        <v>0</v>
      </c>
      <c r="FS85" s="53">
        <v>0</v>
      </c>
      <c r="FT85" s="53">
        <v>0</v>
      </c>
      <c r="FU85" s="53">
        <v>0</v>
      </c>
      <c r="FV85" s="53">
        <v>0</v>
      </c>
      <c r="FW85" s="53">
        <v>0</v>
      </c>
      <c r="FX85" s="53">
        <v>0</v>
      </c>
      <c r="FY85" s="53">
        <v>0</v>
      </c>
      <c r="FZ85" s="53">
        <v>0</v>
      </c>
      <c r="GA85" s="53">
        <v>0</v>
      </c>
      <c r="GB85" s="53">
        <v>0</v>
      </c>
      <c r="GC85" s="53">
        <v>0</v>
      </c>
      <c r="GD85" s="53">
        <v>0</v>
      </c>
      <c r="GE85" s="53">
        <v>0</v>
      </c>
      <c r="GF85" s="53">
        <v>0</v>
      </c>
      <c r="GG85" s="53">
        <v>0</v>
      </c>
      <c r="GH85" s="53">
        <v>0</v>
      </c>
      <c r="GI85" s="53">
        <v>0</v>
      </c>
      <c r="GJ85" s="53">
        <v>0</v>
      </c>
      <c r="GK85" s="53">
        <v>0</v>
      </c>
      <c r="GL85" s="53">
        <v>0.01</v>
      </c>
      <c r="GM85" s="54">
        <v>1.7289655489406301E-2</v>
      </c>
      <c r="GN85" s="54">
        <v>1.75081589737641E-2</v>
      </c>
      <c r="GO85" s="54">
        <v>2.6386409141202501E-2</v>
      </c>
      <c r="GP85" s="54">
        <v>2.67884729479414E-2</v>
      </c>
      <c r="GQ85" s="54">
        <v>2.80346460312631E-2</v>
      </c>
      <c r="GR85" s="54">
        <v>2.69038632693313E-2</v>
      </c>
      <c r="GS85" s="54">
        <v>2.4295540185871999E-2</v>
      </c>
      <c r="GT85" s="54">
        <v>2.18581568174003E-2</v>
      </c>
      <c r="GU85" s="54">
        <v>2.19992015598259E-2</v>
      </c>
      <c r="GV85" s="54">
        <v>1.84687227548695E-2</v>
      </c>
      <c r="GW85" s="54">
        <v>1.6761720792412199E-2</v>
      </c>
      <c r="GX85" s="54">
        <v>1.7405860893518602E-2</v>
      </c>
      <c r="GY85" s="54">
        <v>1.5569103612869801E-2</v>
      </c>
      <c r="GZ85" s="54">
        <v>1.45424839451974E-2</v>
      </c>
      <c r="HA85" s="54">
        <v>1.49120054799538E-2</v>
      </c>
      <c r="HB85" s="54">
        <v>1.6013273172279699E-2</v>
      </c>
      <c r="HC85" s="54">
        <v>1.51790128624476E-2</v>
      </c>
      <c r="HD85" s="54">
        <v>1.13979720697605E-2</v>
      </c>
      <c r="HE85" s="54">
        <v>1.1548938254591801E-2</v>
      </c>
      <c r="HF85" s="54">
        <v>1.0576302379890601E-2</v>
      </c>
      <c r="HG85" s="54">
        <v>9.2948423793788107E-3</v>
      </c>
      <c r="HH85" s="54">
        <v>8.5875661009530892E-3</v>
      </c>
      <c r="HI85" s="54">
        <v>7.6099942011991998E-3</v>
      </c>
      <c r="HJ85" s="54">
        <v>7.5217519700871201E-3</v>
      </c>
      <c r="HK85" s="54">
        <v>6.8722233967682296E-3</v>
      </c>
      <c r="HL85" s="54">
        <v>8.3899793403416599E-3</v>
      </c>
      <c r="HM85" s="54">
        <v>6.8530129093020802E-3</v>
      </c>
      <c r="HN85" s="54">
        <v>7.7253094370419604E-3</v>
      </c>
      <c r="HO85" s="54">
        <v>6.4152995912218199E-3</v>
      </c>
      <c r="HP85" s="54">
        <v>0</v>
      </c>
      <c r="HQ85" s="54">
        <v>0</v>
      </c>
      <c r="HR85" s="54">
        <v>0</v>
      </c>
      <c r="HS85" s="54">
        <v>0</v>
      </c>
      <c r="HT85" s="54">
        <v>0</v>
      </c>
      <c r="HU85" s="54">
        <v>0</v>
      </c>
      <c r="HV85" s="54"/>
      <c r="HW85" s="54"/>
      <c r="HX85" s="54"/>
      <c r="HY85" s="54"/>
      <c r="HZ85" s="54"/>
      <c r="IA85" s="54"/>
      <c r="IB85" s="54"/>
      <c r="IC85" s="54"/>
      <c r="ID85" s="54"/>
      <c r="IE85" s="54"/>
      <c r="IF85" s="54"/>
      <c r="IG85" s="54"/>
      <c r="IH85" s="54"/>
      <c r="II85" s="54"/>
      <c r="IJ85" s="54"/>
      <c r="IK85" s="54"/>
      <c r="IL85" s="54"/>
      <c r="IM85" s="54"/>
      <c r="IN85" s="54"/>
      <c r="IO85" s="54"/>
      <c r="IP85" s="54"/>
      <c r="IQ85" s="54"/>
      <c r="IR85" s="54"/>
      <c r="IS85" s="54"/>
      <c r="IT85" s="54"/>
      <c r="IU85" s="54"/>
      <c r="IV85" s="54"/>
      <c r="IW85" s="54"/>
      <c r="IX85" s="54"/>
      <c r="IY85" s="54"/>
      <c r="IZ85" s="54"/>
      <c r="JA85" s="54"/>
      <c r="JB85" s="47"/>
    </row>
    <row r="86" spans="1:262" ht="15.75" thickBot="1" x14ac:dyDescent="0.3">
      <c r="B86" s="64">
        <f>SUM(B25:B85)</f>
        <v>99.97</v>
      </c>
      <c r="C86" s="64">
        <f t="shared" ref="C86:BN86" si="55">SUM(C25:C85)</f>
        <v>99.960000000000022</v>
      </c>
      <c r="D86" s="64">
        <f t="shared" si="55"/>
        <v>99.990000000000009</v>
      </c>
      <c r="E86" s="64">
        <f t="shared" si="55"/>
        <v>99.970000000000013</v>
      </c>
      <c r="F86" s="64">
        <f t="shared" si="55"/>
        <v>99.940000000000026</v>
      </c>
      <c r="G86" s="64">
        <f t="shared" si="55"/>
        <v>99.970000000000027</v>
      </c>
      <c r="H86" s="64">
        <f t="shared" si="55"/>
        <v>99.95000000000006</v>
      </c>
      <c r="I86" s="64">
        <f t="shared" si="55"/>
        <v>100.00000000000001</v>
      </c>
      <c r="J86" s="64">
        <f t="shared" si="55"/>
        <v>99.960000000000022</v>
      </c>
      <c r="K86" s="64">
        <f t="shared" si="55"/>
        <v>99.970000000000013</v>
      </c>
      <c r="L86" s="64">
        <f t="shared" si="55"/>
        <v>99.990000000000023</v>
      </c>
      <c r="M86" s="64">
        <f t="shared" si="55"/>
        <v>99.97</v>
      </c>
      <c r="N86" s="64">
        <f t="shared" si="55"/>
        <v>99.970000000000013</v>
      </c>
      <c r="O86" s="64">
        <f t="shared" si="55"/>
        <v>99.950000000000017</v>
      </c>
      <c r="P86" s="64">
        <f t="shared" si="55"/>
        <v>99.99</v>
      </c>
      <c r="Q86" s="64">
        <f t="shared" si="55"/>
        <v>99.960000000000022</v>
      </c>
      <c r="R86" s="64">
        <f t="shared" si="55"/>
        <v>99.969999999999985</v>
      </c>
      <c r="S86" s="64">
        <f t="shared" si="55"/>
        <v>99.949999999999989</v>
      </c>
      <c r="T86" s="64">
        <f t="shared" si="55"/>
        <v>99.940000000000026</v>
      </c>
      <c r="U86" s="64">
        <f t="shared" si="55"/>
        <v>99.980000000000018</v>
      </c>
      <c r="V86" s="64">
        <f t="shared" si="55"/>
        <v>99.950000000000017</v>
      </c>
      <c r="W86" s="64">
        <f t="shared" si="55"/>
        <v>99.960000000000036</v>
      </c>
      <c r="X86" s="64">
        <f t="shared" si="55"/>
        <v>99.97</v>
      </c>
      <c r="Y86" s="64">
        <f t="shared" si="55"/>
        <v>99.970000000000013</v>
      </c>
      <c r="Z86" s="64">
        <f t="shared" si="55"/>
        <v>99.970000000000013</v>
      </c>
      <c r="AA86" s="64">
        <f t="shared" si="55"/>
        <v>99.970000000000013</v>
      </c>
      <c r="AB86" s="64">
        <f t="shared" si="55"/>
        <v>99.969999999999956</v>
      </c>
      <c r="AC86" s="64">
        <f t="shared" si="55"/>
        <v>99.949999999999974</v>
      </c>
      <c r="AD86" s="64">
        <f t="shared" si="55"/>
        <v>99.960000000000022</v>
      </c>
      <c r="AE86" s="64">
        <f t="shared" si="55"/>
        <v>99.950000000000045</v>
      </c>
      <c r="AF86" s="64">
        <f t="shared" si="55"/>
        <v>99.920000000000044</v>
      </c>
      <c r="AG86" s="64">
        <f t="shared" si="55"/>
        <v>99.950000000000031</v>
      </c>
      <c r="AH86" s="64">
        <f t="shared" si="55"/>
        <v>99.94000000000004</v>
      </c>
      <c r="AI86" s="64">
        <f t="shared" si="55"/>
        <v>99.950000000000031</v>
      </c>
      <c r="AJ86" s="64">
        <f t="shared" si="55"/>
        <v>99.950000000000031</v>
      </c>
      <c r="AK86" s="64">
        <f t="shared" si="55"/>
        <v>99.950000000000017</v>
      </c>
      <c r="AL86" s="64">
        <f t="shared" si="55"/>
        <v>99.990000000000052</v>
      </c>
      <c r="AM86" s="64">
        <f t="shared" si="55"/>
        <v>100.01000000000005</v>
      </c>
      <c r="AN86" s="64">
        <f t="shared" si="55"/>
        <v>100.00000000000006</v>
      </c>
      <c r="AO86" s="64">
        <f t="shared" si="55"/>
        <v>100.03000000000007</v>
      </c>
      <c r="AP86" s="64">
        <f t="shared" si="55"/>
        <v>99.990000000000023</v>
      </c>
      <c r="AQ86" s="64">
        <f t="shared" si="55"/>
        <v>99.960000000000008</v>
      </c>
      <c r="AR86" s="64">
        <f t="shared" si="55"/>
        <v>99.980000000000047</v>
      </c>
      <c r="AS86" s="64">
        <f t="shared" si="55"/>
        <v>99.980000000000032</v>
      </c>
      <c r="AT86" s="64">
        <f t="shared" si="55"/>
        <v>99.990000000000094</v>
      </c>
      <c r="AU86" s="64">
        <f t="shared" si="55"/>
        <v>100.02000000000007</v>
      </c>
      <c r="AV86" s="64">
        <f t="shared" si="55"/>
        <v>100.03000000000007</v>
      </c>
      <c r="AW86" s="64">
        <f t="shared" si="55"/>
        <v>100.01000000000009</v>
      </c>
      <c r="AX86" s="64">
        <f t="shared" si="55"/>
        <v>100.02000000000004</v>
      </c>
      <c r="AY86" s="64">
        <f t="shared" si="55"/>
        <v>100.01000000000002</v>
      </c>
      <c r="AZ86" s="64">
        <f t="shared" si="55"/>
        <v>99.990000000000023</v>
      </c>
      <c r="BA86" s="64">
        <f t="shared" si="55"/>
        <v>100.02000000000001</v>
      </c>
      <c r="BB86" s="64">
        <f t="shared" si="55"/>
        <v>100.01000000000006</v>
      </c>
      <c r="BC86" s="64">
        <f t="shared" si="55"/>
        <v>100.01000000000005</v>
      </c>
      <c r="BD86" s="64">
        <f t="shared" si="55"/>
        <v>99.990000000000023</v>
      </c>
      <c r="BE86" s="64">
        <f t="shared" si="55"/>
        <v>100.02000000000007</v>
      </c>
      <c r="BF86" s="64">
        <f t="shared" si="55"/>
        <v>100.00000000000003</v>
      </c>
      <c r="BG86" s="64">
        <f t="shared" si="55"/>
        <v>99.980000000000032</v>
      </c>
      <c r="BH86" s="64">
        <f t="shared" si="55"/>
        <v>100.01000000000006</v>
      </c>
      <c r="BI86" s="64">
        <f t="shared" si="55"/>
        <v>99.970000000000056</v>
      </c>
      <c r="BJ86" s="64">
        <f t="shared" si="55"/>
        <v>100.01000000000005</v>
      </c>
      <c r="BK86" s="64">
        <f t="shared" si="55"/>
        <v>100.01000000000008</v>
      </c>
      <c r="BL86" s="64">
        <f t="shared" si="55"/>
        <v>99.990000000000009</v>
      </c>
      <c r="BM86" s="64">
        <f t="shared" si="55"/>
        <v>100.04000000000003</v>
      </c>
      <c r="BN86" s="64">
        <f t="shared" si="55"/>
        <v>100.02000000000001</v>
      </c>
      <c r="BO86" s="64">
        <f t="shared" ref="BO86:DZ86" si="56">SUM(BO25:BO85)</f>
        <v>100.01000000000005</v>
      </c>
      <c r="BP86" s="64">
        <f t="shared" si="56"/>
        <v>100</v>
      </c>
      <c r="BQ86" s="64">
        <f t="shared" si="56"/>
        <v>99.999999999999986</v>
      </c>
      <c r="BR86" s="64">
        <f t="shared" si="56"/>
        <v>99.98</v>
      </c>
      <c r="BS86" s="64">
        <f t="shared" si="56"/>
        <v>99.960000000000022</v>
      </c>
      <c r="BT86" s="64">
        <f t="shared" si="56"/>
        <v>99.990000000000038</v>
      </c>
      <c r="BU86" s="64">
        <f t="shared" si="56"/>
        <v>99.960000000000022</v>
      </c>
      <c r="BV86" s="64">
        <f t="shared" si="56"/>
        <v>100.00000000000003</v>
      </c>
      <c r="BW86" s="64">
        <f t="shared" si="56"/>
        <v>99.989999999999966</v>
      </c>
      <c r="BX86" s="64">
        <f t="shared" si="56"/>
        <v>99.970000000000013</v>
      </c>
      <c r="BY86" s="64">
        <f t="shared" si="56"/>
        <v>99.62</v>
      </c>
      <c r="BZ86" s="64">
        <f t="shared" si="56"/>
        <v>99.63</v>
      </c>
      <c r="CA86" s="64">
        <f t="shared" si="56"/>
        <v>99.670000000000016</v>
      </c>
      <c r="CB86" s="64">
        <f t="shared" si="56"/>
        <v>99.710000000000036</v>
      </c>
      <c r="CC86" s="64">
        <f t="shared" si="56"/>
        <v>99.660000000000011</v>
      </c>
      <c r="CD86" s="64">
        <f t="shared" si="56"/>
        <v>99.65</v>
      </c>
      <c r="CE86" s="64">
        <f t="shared" si="56"/>
        <v>99.620000000000047</v>
      </c>
      <c r="CF86" s="64">
        <f t="shared" si="56"/>
        <v>99.640000000000029</v>
      </c>
      <c r="CG86" s="64">
        <f t="shared" si="56"/>
        <v>99.63000000000001</v>
      </c>
      <c r="CH86" s="64">
        <f t="shared" si="56"/>
        <v>99.650000000000048</v>
      </c>
      <c r="CI86" s="64">
        <f t="shared" si="56"/>
        <v>99.680000000000049</v>
      </c>
      <c r="CJ86" s="64">
        <f t="shared" si="56"/>
        <v>99.620000000000019</v>
      </c>
      <c r="CK86" s="64">
        <f t="shared" si="56"/>
        <v>99.680000000000049</v>
      </c>
      <c r="CL86" s="64">
        <f t="shared" si="56"/>
        <v>99.69</v>
      </c>
      <c r="CM86" s="64">
        <f t="shared" si="56"/>
        <v>99.63000000000001</v>
      </c>
      <c r="CN86" s="64">
        <f t="shared" si="56"/>
        <v>99.640000000000043</v>
      </c>
      <c r="CO86" s="64">
        <f t="shared" si="56"/>
        <v>99.640000000000043</v>
      </c>
      <c r="CP86" s="64">
        <f t="shared" si="56"/>
        <v>99.660000000000011</v>
      </c>
      <c r="CQ86" s="64">
        <f t="shared" si="56"/>
        <v>99.630000000000024</v>
      </c>
      <c r="CR86" s="64">
        <f t="shared" si="56"/>
        <v>99.640000000000029</v>
      </c>
      <c r="CS86" s="64">
        <f t="shared" si="56"/>
        <v>99.620000000000019</v>
      </c>
      <c r="CT86" s="64">
        <f t="shared" si="56"/>
        <v>99.59</v>
      </c>
      <c r="CU86" s="64">
        <f t="shared" si="56"/>
        <v>99.589999999999961</v>
      </c>
      <c r="CV86" s="64">
        <f t="shared" si="56"/>
        <v>99.639999999999986</v>
      </c>
      <c r="CW86" s="64">
        <f t="shared" si="56"/>
        <v>99.61999999999999</v>
      </c>
      <c r="CX86" s="64">
        <f t="shared" si="56"/>
        <v>99.63</v>
      </c>
      <c r="CY86" s="64">
        <f t="shared" si="56"/>
        <v>99.68</v>
      </c>
      <c r="CZ86" s="64">
        <f t="shared" si="56"/>
        <v>99.700000000000017</v>
      </c>
      <c r="DA86" s="64">
        <f t="shared" si="56"/>
        <v>99.660000000000011</v>
      </c>
      <c r="DB86" s="64">
        <f t="shared" si="56"/>
        <v>99.670000000000016</v>
      </c>
      <c r="DC86" s="64">
        <f t="shared" si="56"/>
        <v>99.640000000000015</v>
      </c>
      <c r="DD86" s="64">
        <f t="shared" si="56"/>
        <v>99.720000000000027</v>
      </c>
      <c r="DE86" s="64">
        <f t="shared" si="56"/>
        <v>99.710000000000022</v>
      </c>
      <c r="DF86" s="64">
        <f t="shared" si="56"/>
        <v>99.680000000000049</v>
      </c>
      <c r="DG86" s="64">
        <f t="shared" si="56"/>
        <v>99.690000000000026</v>
      </c>
      <c r="DH86" s="64">
        <f t="shared" si="56"/>
        <v>99.680000000000078</v>
      </c>
      <c r="DI86" s="64">
        <f t="shared" si="56"/>
        <v>99.670000000000044</v>
      </c>
      <c r="DJ86" s="64">
        <f t="shared" si="56"/>
        <v>97.570000000000022</v>
      </c>
      <c r="DK86" s="64">
        <f t="shared" si="56"/>
        <v>97.620000000000019</v>
      </c>
      <c r="DL86" s="64">
        <f t="shared" si="56"/>
        <v>98.580000000000027</v>
      </c>
      <c r="DM86" s="64">
        <f t="shared" si="56"/>
        <v>98.649999999999977</v>
      </c>
      <c r="DN86" s="64">
        <f t="shared" si="56"/>
        <v>98.560000000000016</v>
      </c>
      <c r="DO86" s="64">
        <f t="shared" si="56"/>
        <v>98.629999999999967</v>
      </c>
      <c r="DP86" s="64">
        <f t="shared" si="56"/>
        <v>98.589999999999989</v>
      </c>
      <c r="DQ86" s="64">
        <f t="shared" si="56"/>
        <v>98.600000000000009</v>
      </c>
      <c r="DR86" s="64">
        <f t="shared" si="56"/>
        <v>98.390000000000015</v>
      </c>
      <c r="DS86" s="64">
        <f t="shared" si="56"/>
        <v>98.800000000000011</v>
      </c>
      <c r="DT86" s="64">
        <f t="shared" si="56"/>
        <v>98.910000000000025</v>
      </c>
      <c r="DU86" s="64">
        <f t="shared" si="56"/>
        <v>98.970000000000013</v>
      </c>
      <c r="DV86" s="64">
        <f t="shared" si="56"/>
        <v>98.92</v>
      </c>
      <c r="DW86" s="64">
        <f t="shared" si="56"/>
        <v>99.089999999999989</v>
      </c>
      <c r="DX86" s="64">
        <f t="shared" si="56"/>
        <v>99.129999999999981</v>
      </c>
      <c r="DY86" s="64">
        <f t="shared" si="56"/>
        <v>99.130000000000038</v>
      </c>
      <c r="DZ86" s="64">
        <f t="shared" si="56"/>
        <v>99.110000000000014</v>
      </c>
      <c r="EA86" s="64">
        <f t="shared" ref="EA86:GL86" si="57">SUM(EA25:EA85)</f>
        <v>99.129999999999967</v>
      </c>
      <c r="EB86" s="64">
        <f t="shared" si="57"/>
        <v>99.189999999999969</v>
      </c>
      <c r="EC86" s="64">
        <f t="shared" si="57"/>
        <v>99.35</v>
      </c>
      <c r="ED86" s="64">
        <f t="shared" si="57"/>
        <v>99.339999999999989</v>
      </c>
      <c r="EE86" s="64">
        <f t="shared" si="57"/>
        <v>99.329999999999984</v>
      </c>
      <c r="EF86" s="64">
        <f t="shared" si="57"/>
        <v>99.28000000000003</v>
      </c>
      <c r="EG86" s="64">
        <f t="shared" si="57"/>
        <v>99.42000000000003</v>
      </c>
      <c r="EH86" s="64">
        <f t="shared" si="57"/>
        <v>99.29000000000002</v>
      </c>
      <c r="EI86" s="64">
        <f t="shared" si="57"/>
        <v>99.34</v>
      </c>
      <c r="EJ86" s="64">
        <f t="shared" si="57"/>
        <v>99.30000000000004</v>
      </c>
      <c r="EK86" s="64">
        <f t="shared" si="57"/>
        <v>99.299999999999969</v>
      </c>
      <c r="EL86" s="64">
        <f t="shared" si="57"/>
        <v>99.160000000000011</v>
      </c>
      <c r="EM86" s="64">
        <f t="shared" si="57"/>
        <v>99.159999999999968</v>
      </c>
      <c r="EN86" s="64">
        <f t="shared" si="57"/>
        <v>99.229999999999947</v>
      </c>
      <c r="EO86" s="64">
        <f t="shared" si="57"/>
        <v>99.229999999999933</v>
      </c>
      <c r="EP86" s="64">
        <f t="shared" si="57"/>
        <v>99.149999999999991</v>
      </c>
      <c r="EQ86" s="64">
        <f t="shared" si="57"/>
        <v>99.21</v>
      </c>
      <c r="ER86" s="64">
        <f t="shared" si="57"/>
        <v>99.280000000000015</v>
      </c>
      <c r="ES86" s="64">
        <f t="shared" si="57"/>
        <v>99.22</v>
      </c>
      <c r="ET86" s="64">
        <f t="shared" si="57"/>
        <v>99.189999999999984</v>
      </c>
      <c r="EU86" s="64">
        <f t="shared" si="57"/>
        <v>99.14</v>
      </c>
      <c r="EV86" s="64">
        <f t="shared" si="57"/>
        <v>97.92</v>
      </c>
      <c r="EW86" s="64">
        <f t="shared" si="57"/>
        <v>99.29000000000002</v>
      </c>
      <c r="EX86" s="64">
        <f t="shared" si="57"/>
        <v>99.460000000000008</v>
      </c>
      <c r="EY86" s="64">
        <f t="shared" si="57"/>
        <v>98.399999999999949</v>
      </c>
      <c r="EZ86" s="64">
        <f t="shared" si="57"/>
        <v>98.419999999999973</v>
      </c>
      <c r="FA86" s="64">
        <f t="shared" si="57"/>
        <v>98.65</v>
      </c>
      <c r="FB86" s="64">
        <f t="shared" si="57"/>
        <v>98.500000000000014</v>
      </c>
      <c r="FC86" s="64">
        <f t="shared" si="57"/>
        <v>98.480000000000018</v>
      </c>
      <c r="FD86" s="64">
        <f t="shared" si="57"/>
        <v>98.560000000000031</v>
      </c>
      <c r="FE86" s="64">
        <f t="shared" si="57"/>
        <v>98.640000000000029</v>
      </c>
      <c r="FF86" s="64">
        <f t="shared" si="57"/>
        <v>98.600000000000051</v>
      </c>
      <c r="FG86" s="64">
        <f t="shared" si="57"/>
        <v>98.559999999999974</v>
      </c>
      <c r="FH86" s="64">
        <f t="shared" si="57"/>
        <v>98.58</v>
      </c>
      <c r="FI86" s="64">
        <f t="shared" si="57"/>
        <v>98.559999999999988</v>
      </c>
      <c r="FJ86" s="64">
        <f t="shared" si="57"/>
        <v>98.480000000000032</v>
      </c>
      <c r="FK86" s="64">
        <f t="shared" si="57"/>
        <v>98.530000000000044</v>
      </c>
      <c r="FL86" s="64">
        <f t="shared" si="57"/>
        <v>98.52</v>
      </c>
      <c r="FM86" s="64">
        <f t="shared" si="57"/>
        <v>98.539999999999992</v>
      </c>
      <c r="FN86" s="64">
        <f t="shared" si="57"/>
        <v>98.470000000000013</v>
      </c>
      <c r="FO86" s="64">
        <f t="shared" si="57"/>
        <v>98.379999999999981</v>
      </c>
      <c r="FP86" s="64">
        <f t="shared" si="57"/>
        <v>98.360000000000014</v>
      </c>
      <c r="FQ86" s="64">
        <f t="shared" si="57"/>
        <v>98.359999999999985</v>
      </c>
      <c r="FR86" s="64">
        <f t="shared" si="57"/>
        <v>98.440000000000026</v>
      </c>
      <c r="FS86" s="64">
        <f t="shared" si="57"/>
        <v>98.640000000000029</v>
      </c>
      <c r="FT86" s="64">
        <f t="shared" si="57"/>
        <v>98.350000000000023</v>
      </c>
      <c r="FU86" s="64">
        <f t="shared" si="57"/>
        <v>98.680000000000035</v>
      </c>
      <c r="FV86" s="64">
        <f t="shared" si="57"/>
        <v>98.69</v>
      </c>
      <c r="FW86" s="64">
        <f t="shared" si="57"/>
        <v>98.700000000000017</v>
      </c>
      <c r="FX86" s="64">
        <f t="shared" si="57"/>
        <v>98.8</v>
      </c>
      <c r="FY86" s="64">
        <f t="shared" si="57"/>
        <v>98.720000000000013</v>
      </c>
      <c r="FZ86" s="64">
        <f t="shared" si="57"/>
        <v>98.82999999999997</v>
      </c>
      <c r="GA86" s="64">
        <f t="shared" si="57"/>
        <v>98.819999999999979</v>
      </c>
      <c r="GB86" s="64">
        <f t="shared" si="57"/>
        <v>98.800000000000054</v>
      </c>
      <c r="GC86" s="64">
        <f t="shared" si="57"/>
        <v>98.77</v>
      </c>
      <c r="GD86" s="64">
        <f t="shared" si="57"/>
        <v>98.779999999999987</v>
      </c>
      <c r="GE86" s="64">
        <f t="shared" si="57"/>
        <v>98.719999999999985</v>
      </c>
      <c r="GF86" s="64">
        <f t="shared" si="57"/>
        <v>98.3</v>
      </c>
      <c r="GG86" s="64">
        <f t="shared" si="57"/>
        <v>98.619999999999962</v>
      </c>
      <c r="GH86" s="64">
        <f t="shared" si="57"/>
        <v>98.819999999999979</v>
      </c>
      <c r="GI86" s="64">
        <f t="shared" si="57"/>
        <v>98.920000000000016</v>
      </c>
      <c r="GJ86" s="64">
        <f t="shared" si="57"/>
        <v>98.83</v>
      </c>
      <c r="GK86" s="64">
        <f t="shared" si="57"/>
        <v>98.930000000000049</v>
      </c>
      <c r="GL86" s="64">
        <f t="shared" si="57"/>
        <v>98.970000000000041</v>
      </c>
      <c r="GM86" s="64">
        <f t="shared" ref="GM86:HU86" si="58">SUM(GM25:GM85)</f>
        <v>100.0000000000001</v>
      </c>
      <c r="GN86" s="64">
        <f t="shared" si="58"/>
        <v>99.999999999999943</v>
      </c>
      <c r="GO86" s="64">
        <f t="shared" si="58"/>
        <v>100.00000000000016</v>
      </c>
      <c r="GP86" s="64">
        <f t="shared" si="58"/>
        <v>100.00000000000011</v>
      </c>
      <c r="GQ86" s="64">
        <f t="shared" si="58"/>
        <v>100.00000000000004</v>
      </c>
      <c r="GR86" s="64">
        <f t="shared" si="58"/>
        <v>100.00000000000004</v>
      </c>
      <c r="GS86" s="64">
        <f t="shared" si="58"/>
        <v>99.999999999999815</v>
      </c>
      <c r="GT86" s="64">
        <f t="shared" si="58"/>
        <v>100</v>
      </c>
      <c r="GU86" s="64">
        <f t="shared" si="58"/>
        <v>100.00000000000004</v>
      </c>
      <c r="GV86" s="64">
        <f t="shared" si="58"/>
        <v>100.00000000000011</v>
      </c>
      <c r="GW86" s="64">
        <f t="shared" si="58"/>
        <v>99.999999999999929</v>
      </c>
      <c r="GX86" s="64">
        <f t="shared" si="58"/>
        <v>100.00000000000014</v>
      </c>
      <c r="GY86" s="64">
        <f t="shared" si="58"/>
        <v>99.999999999999929</v>
      </c>
      <c r="GZ86" s="64">
        <f t="shared" si="58"/>
        <v>100.00000000000016</v>
      </c>
      <c r="HA86" s="64">
        <f t="shared" si="58"/>
        <v>100.00000000000009</v>
      </c>
      <c r="HB86" s="64">
        <f t="shared" si="58"/>
        <v>99.999999999999972</v>
      </c>
      <c r="HC86" s="64">
        <f t="shared" si="58"/>
        <v>99.999999999999886</v>
      </c>
      <c r="HD86" s="64">
        <f t="shared" si="58"/>
        <v>100.0000000000001</v>
      </c>
      <c r="HE86" s="64">
        <f t="shared" si="58"/>
        <v>100.00000000000006</v>
      </c>
      <c r="HF86" s="64">
        <f t="shared" si="58"/>
        <v>99.999999999999972</v>
      </c>
      <c r="HG86" s="64">
        <f t="shared" si="58"/>
        <v>99.999999999999844</v>
      </c>
      <c r="HH86" s="64">
        <f t="shared" si="58"/>
        <v>100.00000000000006</v>
      </c>
      <c r="HI86" s="64">
        <f t="shared" si="58"/>
        <v>99.738739174391497</v>
      </c>
      <c r="HJ86" s="64">
        <f t="shared" si="58"/>
        <v>99.999999999999901</v>
      </c>
      <c r="HK86" s="64">
        <f t="shared" si="58"/>
        <v>99.999999999999901</v>
      </c>
      <c r="HL86" s="64">
        <f t="shared" si="58"/>
        <v>99.999999999999972</v>
      </c>
      <c r="HM86" s="64">
        <f t="shared" si="58"/>
        <v>99.550842614735515</v>
      </c>
      <c r="HN86" s="64">
        <f t="shared" si="58"/>
        <v>99.540121390259941</v>
      </c>
      <c r="HO86" s="64">
        <f t="shared" si="58"/>
        <v>99.375890007686181</v>
      </c>
      <c r="HP86" s="64">
        <f t="shared" si="58"/>
        <v>99.637591349355304</v>
      </c>
      <c r="HQ86" s="64">
        <f t="shared" si="58"/>
        <v>99.638573362563633</v>
      </c>
      <c r="HR86" s="64">
        <f t="shared" si="58"/>
        <v>99.625679860979545</v>
      </c>
      <c r="HS86" s="64">
        <f t="shared" si="58"/>
        <v>99.803306968258852</v>
      </c>
      <c r="HT86" s="64">
        <f t="shared" si="58"/>
        <v>99.646011767095374</v>
      </c>
      <c r="HU86" s="64">
        <f t="shared" si="58"/>
        <v>99.775801986659971</v>
      </c>
      <c r="HV86" s="64">
        <f t="shared" ref="HV86" si="59">SUM(HV25:HV85)</f>
        <v>99.954314045432682</v>
      </c>
      <c r="HW86" s="64">
        <f t="shared" ref="HW86" si="60">SUM(HW25:HW85)</f>
        <v>99.749910775507729</v>
      </c>
      <c r="HX86" s="64">
        <f t="shared" ref="HX86" si="61">SUM(HX25:HX85)</f>
        <v>99.606170290511386</v>
      </c>
      <c r="HY86" s="64">
        <f t="shared" ref="HY86" si="62">SUM(HY25:HY85)</f>
        <v>99.582523751714191</v>
      </c>
      <c r="HZ86" s="64">
        <f t="shared" ref="HZ86" si="63">SUM(HZ25:HZ85)</f>
        <v>99.558642015623846</v>
      </c>
      <c r="IA86" s="64">
        <f t="shared" ref="IA86" si="64">SUM(IA25:IA85)</f>
        <v>99.492586691456935</v>
      </c>
      <c r="IB86" s="64">
        <f t="shared" ref="IB86" si="65">SUM(IB25:IB85)</f>
        <v>99.60831573157607</v>
      </c>
      <c r="IC86" s="64">
        <f t="shared" ref="IC86" si="66">SUM(IC25:IC85)</f>
        <v>99.719643539791505</v>
      </c>
      <c r="ID86" s="64">
        <f t="shared" ref="ID86" si="67">SUM(ID25:ID85)</f>
        <v>99.627405412919117</v>
      </c>
      <c r="IE86" s="64">
        <f t="shared" ref="IE86" si="68">SUM(IE25:IE85)</f>
        <v>99.715067749274141</v>
      </c>
      <c r="IF86" s="64">
        <f t="shared" ref="IF86" si="69">SUM(IF25:IF85)</f>
        <v>99.688435520000567</v>
      </c>
      <c r="IG86" s="64">
        <f t="shared" ref="IG86" si="70">SUM(IG25:IG85)</f>
        <v>99.750008442265795</v>
      </c>
      <c r="IH86" s="64">
        <f t="shared" ref="IH86" si="71">SUM(IH25:IH85)</f>
        <v>99.753333743453922</v>
      </c>
      <c r="II86" s="64">
        <f t="shared" ref="II86" si="72">SUM(II25:II85)</f>
        <v>99.731685837657579</v>
      </c>
      <c r="IJ86" s="64">
        <f t="shared" ref="IJ86" si="73">SUM(IJ25:IJ85)</f>
        <v>99.693187488256854</v>
      </c>
      <c r="IK86" s="64">
        <f t="shared" ref="IK86" si="74">SUM(IK25:IK85)</f>
        <v>99.619042862898908</v>
      </c>
      <c r="IL86" s="64">
        <f t="shared" ref="IL86" si="75">SUM(IL25:IL85)</f>
        <v>99.805004986861519</v>
      </c>
      <c r="IM86" s="64">
        <f t="shared" ref="IM86" si="76">SUM(IM25:IM85)</f>
        <v>99.914189380747871</v>
      </c>
      <c r="IN86" s="64">
        <f t="shared" ref="IN86" si="77">SUM(IN25:IN85)</f>
        <v>99.722351671438091</v>
      </c>
      <c r="IO86" s="64">
        <f t="shared" ref="IO86" si="78">SUM(IO25:IO85)</f>
        <v>99.686596675293984</v>
      </c>
      <c r="IP86" s="64">
        <f t="shared" ref="IP86" si="79">SUM(IP25:IP85)</f>
        <v>99.77688781767614</v>
      </c>
      <c r="IQ86" s="64">
        <f t="shared" ref="IQ86" si="80">SUM(IQ25:IQ85)</f>
        <v>99.764556166901372</v>
      </c>
      <c r="IR86" s="64">
        <f t="shared" ref="IR86" si="81">SUM(IR25:IR85)</f>
        <v>99.807022316792811</v>
      </c>
      <c r="IS86" s="64">
        <f t="shared" ref="IS86" si="82">SUM(IS25:IS85)</f>
        <v>99.764543745721014</v>
      </c>
      <c r="IT86" s="64">
        <f t="shared" ref="IT86" si="83">SUM(IT25:IT85)</f>
        <v>99.996598832598224</v>
      </c>
      <c r="IU86" s="64">
        <f t="shared" ref="IU86" si="84">SUM(IU25:IU85)</f>
        <v>99.77759343870207</v>
      </c>
      <c r="IV86" s="64">
        <f t="shared" ref="IV86" si="85">SUM(IV25:IV85)</f>
        <v>99.712687541288247</v>
      </c>
      <c r="IW86" s="64">
        <f t="shared" ref="IW86" si="86">SUM(IW25:IW85)</f>
        <v>99.716916614189245</v>
      </c>
      <c r="IX86" s="64">
        <f t="shared" ref="IX86" si="87">SUM(IX25:IX85)</f>
        <v>99.7343564007938</v>
      </c>
      <c r="IY86" s="64">
        <f t="shared" ref="IY86" si="88">SUM(IY25:IY85)</f>
        <v>99.653479412503572</v>
      </c>
      <c r="IZ86" s="64">
        <f t="shared" ref="IZ86" si="89">SUM(IZ25:IZ85)</f>
        <v>99.760101327989688</v>
      </c>
      <c r="JA86" s="64">
        <f t="shared" ref="JA86" si="90">SUM(JA25:JA85)</f>
        <v>99.840070637178002</v>
      </c>
      <c r="JB86" s="63"/>
    </row>
    <row r="87" spans="1:262" ht="15.75" thickTop="1" x14ac:dyDescent="0.25"/>
  </sheetData>
  <hyperlinks>
    <hyperlink ref="A22" r:id="rId1" display="https://iiflw-my.sharepoint.com/personal/kunal_kunde_iiflw_com/Documents/WIP/International%20FOF/ISHARES%20MSCI%20ACWI%20ETF.xlsx?web=1" xr:uid="{1C70622A-6890-4C74-A6E7-04DD557C95D4}"/>
    <hyperlink ref="B22" r:id="rId2" xr:uid="{74ECA87C-8BB8-4016-83C3-FB02D88906CB}"/>
  </hyperlinks>
  <pageMargins left="0.7" right="0.7" top="0.75" bottom="0.75" header="0.3" footer="0.3"/>
  <pageSetup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5B6E4-2C40-4409-919A-9C654072B9DD}">
  <sheetPr>
    <tabColor theme="5" tint="-0.499984740745262"/>
  </sheetPr>
  <dimension ref="A1:DJ282"/>
  <sheetViews>
    <sheetView tabSelected="1" workbookViewId="0">
      <pane xSplit="1" ySplit="3" topLeftCell="BK4" activePane="bottomRight" state="frozen"/>
      <selection pane="topRight" activeCell="B1" sqref="B1"/>
      <selection pane="bottomLeft" activeCell="A4" sqref="A4"/>
      <selection pane="bottomRight" activeCell="BK4" sqref="BK4"/>
    </sheetView>
  </sheetViews>
  <sheetFormatPr defaultRowHeight="15" x14ac:dyDescent="0.25"/>
  <cols>
    <col min="1" max="1" width="11.85546875" bestFit="1" customWidth="1"/>
    <col min="2" max="2" width="9.85546875" bestFit="1" customWidth="1"/>
    <col min="3" max="3" width="10.42578125" bestFit="1" customWidth="1"/>
    <col min="4" max="4" width="10.140625" bestFit="1" customWidth="1"/>
    <col min="5" max="5" width="10.42578125" bestFit="1" customWidth="1"/>
    <col min="6" max="6" width="9.7109375" bestFit="1" customWidth="1"/>
    <col min="7" max="7" width="10.42578125" bestFit="1" customWidth="1"/>
    <col min="8" max="8" width="9.85546875" bestFit="1" customWidth="1"/>
    <col min="9" max="9" width="10.42578125" bestFit="1" customWidth="1"/>
    <col min="10" max="10" width="9.85546875" bestFit="1" customWidth="1"/>
    <col min="11" max="11" width="10.42578125" bestFit="1" customWidth="1"/>
    <col min="12" max="12" width="10.140625" bestFit="1" customWidth="1"/>
    <col min="13" max="13" width="10.42578125" bestFit="1" customWidth="1"/>
    <col min="14" max="14" width="9.85546875" bestFit="1" customWidth="1"/>
    <col min="15" max="15" width="10.42578125" bestFit="1" customWidth="1"/>
    <col min="16" max="16" width="10.140625" bestFit="1" customWidth="1"/>
    <col min="17" max="17" width="10.42578125" bestFit="1" customWidth="1"/>
    <col min="18" max="18" width="9.85546875" bestFit="1" customWidth="1"/>
    <col min="19" max="19" width="10.42578125" bestFit="1" customWidth="1"/>
    <col min="20" max="20" width="9.85546875" bestFit="1" customWidth="1"/>
    <col min="21" max="21" width="10.42578125" bestFit="1" customWidth="1"/>
    <col min="22" max="22" width="9.85546875" bestFit="1" customWidth="1"/>
    <col min="23" max="23" width="10.42578125" bestFit="1" customWidth="1"/>
    <col min="24" max="24" width="10.140625" bestFit="1" customWidth="1"/>
    <col min="25" max="25" width="10.42578125" bestFit="1" customWidth="1"/>
    <col min="26" max="26" width="10.140625" bestFit="1" customWidth="1"/>
    <col min="27" max="27" width="10.42578125" bestFit="1" customWidth="1"/>
    <col min="28" max="28" width="9.7109375" bestFit="1" customWidth="1"/>
    <col min="29" max="29" width="10.42578125" bestFit="1" customWidth="1"/>
    <col min="30" max="30" width="9.85546875" bestFit="1" customWidth="1"/>
    <col min="31" max="31" width="10.42578125" bestFit="1" customWidth="1"/>
    <col min="32" max="32" width="9.85546875" bestFit="1" customWidth="1"/>
    <col min="33" max="33" width="10.42578125" bestFit="1" customWidth="1"/>
    <col min="34" max="34" width="9.85546875" bestFit="1" customWidth="1"/>
    <col min="35" max="35" width="10.42578125" bestFit="1" customWidth="1"/>
    <col min="36" max="36" width="10.140625" bestFit="1" customWidth="1"/>
    <col min="37" max="37" width="12.42578125" bestFit="1" customWidth="1"/>
    <col min="38" max="38" width="12.42578125" customWidth="1"/>
    <col min="39" max="39" width="10.85546875" bestFit="1" customWidth="1"/>
    <col min="40" max="40" width="12.28515625" bestFit="1" customWidth="1"/>
    <col min="41" max="41" width="10.85546875" bestFit="1" customWidth="1"/>
    <col min="42" max="42" width="10" bestFit="1" customWidth="1"/>
    <col min="43" max="43" width="9.28515625" bestFit="1" customWidth="1"/>
    <col min="44" max="44" width="11.7109375" bestFit="1" customWidth="1"/>
    <col min="45" max="45" width="10.5703125" bestFit="1" customWidth="1"/>
    <col min="46" max="46" width="10.85546875" bestFit="1" customWidth="1"/>
    <col min="47" max="48" width="9.42578125" bestFit="1" customWidth="1"/>
    <col min="49" max="49" width="13.7109375" bestFit="1" customWidth="1"/>
    <col min="50" max="50" width="10.28515625" bestFit="1" customWidth="1"/>
    <col min="51" max="51" width="9.42578125" bestFit="1" customWidth="1"/>
    <col min="52" max="52" width="12.140625" bestFit="1" customWidth="1"/>
    <col min="53" max="53" width="11.140625" bestFit="1" customWidth="1"/>
    <col min="54" max="54" width="9.42578125" bestFit="1" customWidth="1"/>
    <col min="55" max="55" width="10.7109375" bestFit="1" customWidth="1"/>
    <col min="56" max="56" width="10.42578125" bestFit="1" customWidth="1"/>
    <col min="58" max="59" width="11.28515625" bestFit="1" customWidth="1"/>
    <col min="60" max="60" width="10" bestFit="1" customWidth="1"/>
    <col min="61" max="61" width="9.140625" bestFit="1" customWidth="1"/>
    <col min="62" max="62" width="10.85546875" bestFit="1" customWidth="1"/>
    <col min="63" max="63" width="12.140625" bestFit="1" customWidth="1"/>
    <col min="64" max="64" width="14.85546875" bestFit="1" customWidth="1"/>
    <col min="65" max="65" width="11" bestFit="1" customWidth="1"/>
    <col min="66" max="67" width="9.140625" bestFit="1" customWidth="1"/>
    <col min="68" max="68" width="12.28515625" bestFit="1" customWidth="1"/>
    <col min="69" max="69" width="9.42578125" bestFit="1" customWidth="1"/>
    <col min="70" max="70" width="9.140625" bestFit="1" customWidth="1"/>
    <col min="71" max="71" width="11" bestFit="1" customWidth="1"/>
    <col min="72" max="72" width="10.140625" bestFit="1" customWidth="1"/>
    <col min="73" max="73" width="11.42578125" bestFit="1" customWidth="1"/>
    <col min="74" max="74" width="9.7109375" bestFit="1" customWidth="1"/>
    <col min="75" max="75" width="11.5703125" bestFit="1" customWidth="1"/>
    <col min="76" max="76" width="11.7109375" bestFit="1" customWidth="1"/>
    <col min="77" max="77" width="12" bestFit="1" customWidth="1"/>
    <col min="78" max="78" width="12.28515625" bestFit="1" customWidth="1"/>
    <col min="79" max="86" width="12" bestFit="1" customWidth="1"/>
    <col min="87" max="87" width="13.7109375" bestFit="1" customWidth="1"/>
    <col min="88" max="89" width="12" bestFit="1" customWidth="1"/>
    <col min="90" max="90" width="12.140625" bestFit="1" customWidth="1"/>
    <col min="91" max="94" width="12" bestFit="1" customWidth="1"/>
    <col min="95" max="95" width="9.7109375" bestFit="1" customWidth="1"/>
    <col min="96" max="96" width="9.5703125" bestFit="1" customWidth="1"/>
    <col min="97" max="97" width="10.7109375" customWidth="1"/>
    <col min="98" max="98" width="11.42578125" bestFit="1" customWidth="1"/>
    <col min="99" max="106" width="10.7109375" customWidth="1"/>
    <col min="107" max="107" width="12.42578125" bestFit="1" customWidth="1"/>
    <col min="108" max="113" width="10.7109375" customWidth="1"/>
    <col min="114" max="114" width="13.28515625" customWidth="1"/>
  </cols>
  <sheetData>
    <row r="1" spans="1:114" s="36" customFormat="1" ht="14.25" x14ac:dyDescent="0.25">
      <c r="A1" s="36" t="s">
        <v>8</v>
      </c>
      <c r="B1" s="37">
        <v>0.03</v>
      </c>
      <c r="C1" s="36" t="s">
        <v>1</v>
      </c>
      <c r="D1" s="37">
        <v>0.08</v>
      </c>
      <c r="E1" s="36" t="s">
        <v>2</v>
      </c>
      <c r="F1" s="37">
        <v>0.05</v>
      </c>
      <c r="G1" s="36" t="s">
        <v>17</v>
      </c>
      <c r="H1" s="37">
        <v>0.03</v>
      </c>
      <c r="I1" s="36" t="s">
        <v>20</v>
      </c>
      <c r="J1" s="37">
        <v>0.03</v>
      </c>
      <c r="K1" s="36" t="s">
        <v>0</v>
      </c>
      <c r="L1" s="37">
        <v>0.55000000000000004</v>
      </c>
      <c r="M1" s="36" t="s">
        <v>5</v>
      </c>
      <c r="N1" s="37">
        <v>0.06</v>
      </c>
      <c r="O1" s="36" t="s">
        <v>6</v>
      </c>
      <c r="P1" s="37">
        <v>0.02</v>
      </c>
      <c r="Q1" s="36" t="s">
        <v>4</v>
      </c>
      <c r="R1" s="37">
        <v>0.03</v>
      </c>
      <c r="S1" s="36" t="s">
        <v>3</v>
      </c>
      <c r="T1" s="37">
        <v>0.03</v>
      </c>
      <c r="U1" s="36" t="s">
        <v>7</v>
      </c>
      <c r="V1" s="38">
        <v>1.4999999999999999E-2</v>
      </c>
      <c r="W1" s="36" t="s">
        <v>9</v>
      </c>
      <c r="X1" s="37">
        <v>0.01</v>
      </c>
      <c r="Y1" s="36" t="s">
        <v>33</v>
      </c>
      <c r="Z1" s="37">
        <v>0.01</v>
      </c>
      <c r="AA1" s="36" t="s">
        <v>35</v>
      </c>
      <c r="AB1" s="37">
        <v>0.02</v>
      </c>
      <c r="AC1" s="36" t="s">
        <v>10</v>
      </c>
      <c r="AD1" s="37">
        <v>0.01</v>
      </c>
      <c r="AE1" s="36" t="s">
        <v>36</v>
      </c>
      <c r="AF1" s="38">
        <v>1.4999999999999999E-2</v>
      </c>
      <c r="AG1" s="36" t="s">
        <v>38</v>
      </c>
      <c r="AH1" s="38">
        <v>5.0000000000000001E-3</v>
      </c>
      <c r="AI1" s="36" t="s">
        <v>39</v>
      </c>
      <c r="AJ1" s="38">
        <v>5.0000000000000001E-3</v>
      </c>
      <c r="AK1" s="43" t="s">
        <v>278</v>
      </c>
      <c r="AM1" s="66" t="s">
        <v>606</v>
      </c>
      <c r="AN1" s="66" t="s">
        <v>606</v>
      </c>
      <c r="AO1" s="66" t="s">
        <v>606</v>
      </c>
      <c r="AP1" s="66" t="s">
        <v>606</v>
      </c>
      <c r="AQ1" s="66" t="s">
        <v>606</v>
      </c>
      <c r="AR1" s="66" t="s">
        <v>606</v>
      </c>
      <c r="AS1" s="66" t="s">
        <v>606</v>
      </c>
      <c r="AT1" s="66" t="s">
        <v>606</v>
      </c>
      <c r="AU1" s="66" t="s">
        <v>606</v>
      </c>
      <c r="AV1" s="66" t="s">
        <v>606</v>
      </c>
      <c r="AW1" s="66" t="s">
        <v>606</v>
      </c>
      <c r="AX1" s="66" t="s">
        <v>606</v>
      </c>
      <c r="AY1" s="66" t="s">
        <v>606</v>
      </c>
      <c r="AZ1" s="66" t="s">
        <v>606</v>
      </c>
      <c r="BA1" s="66" t="s">
        <v>606</v>
      </c>
      <c r="BB1" s="66" t="s">
        <v>606</v>
      </c>
      <c r="BC1" s="66" t="s">
        <v>606</v>
      </c>
      <c r="BD1" s="66" t="s">
        <v>606</v>
      </c>
      <c r="BF1" s="67" t="s">
        <v>608</v>
      </c>
      <c r="BG1" s="67" t="s">
        <v>608</v>
      </c>
      <c r="BH1" s="67" t="s">
        <v>608</v>
      </c>
      <c r="BI1" s="67" t="s">
        <v>608</v>
      </c>
      <c r="BJ1" s="67" t="s">
        <v>608</v>
      </c>
      <c r="BK1" s="67" t="s">
        <v>608</v>
      </c>
      <c r="BL1" s="67" t="s">
        <v>608</v>
      </c>
      <c r="BM1" s="67" t="s">
        <v>608</v>
      </c>
      <c r="BN1" s="67" t="s">
        <v>608</v>
      </c>
      <c r="BO1" s="67" t="s">
        <v>608</v>
      </c>
      <c r="BP1" s="67" t="s">
        <v>608</v>
      </c>
      <c r="BQ1" s="67" t="s">
        <v>608</v>
      </c>
      <c r="BR1" s="67" t="s">
        <v>608</v>
      </c>
      <c r="BS1" s="67" t="s">
        <v>608</v>
      </c>
      <c r="BT1" s="67" t="s">
        <v>608</v>
      </c>
      <c r="BU1" s="67" t="s">
        <v>608</v>
      </c>
      <c r="BV1" s="67" t="s">
        <v>608</v>
      </c>
      <c r="BW1" s="67" t="s">
        <v>608</v>
      </c>
      <c r="BX1" s="22"/>
      <c r="BY1" s="39">
        <v>0</v>
      </c>
      <c r="BZ1" s="39">
        <f>BY1+1</f>
        <v>1</v>
      </c>
      <c r="CA1" s="39">
        <f t="shared" ref="CA1:CP1" si="0">BZ1+1</f>
        <v>2</v>
      </c>
      <c r="CB1" s="39">
        <f t="shared" si="0"/>
        <v>3</v>
      </c>
      <c r="CC1" s="39">
        <f t="shared" si="0"/>
        <v>4</v>
      </c>
      <c r="CD1" s="39">
        <f t="shared" si="0"/>
        <v>5</v>
      </c>
      <c r="CE1" s="39">
        <f t="shared" si="0"/>
        <v>6</v>
      </c>
      <c r="CF1" s="39">
        <f t="shared" si="0"/>
        <v>7</v>
      </c>
      <c r="CG1" s="39">
        <f t="shared" si="0"/>
        <v>8</v>
      </c>
      <c r="CH1" s="39">
        <f t="shared" si="0"/>
        <v>9</v>
      </c>
      <c r="CI1" s="39">
        <f t="shared" si="0"/>
        <v>10</v>
      </c>
      <c r="CJ1" s="39">
        <f t="shared" si="0"/>
        <v>11</v>
      </c>
      <c r="CK1" s="39">
        <f t="shared" si="0"/>
        <v>12</v>
      </c>
      <c r="CL1" s="39">
        <f t="shared" si="0"/>
        <v>13</v>
      </c>
      <c r="CM1" s="39">
        <f t="shared" si="0"/>
        <v>14</v>
      </c>
      <c r="CN1" s="39">
        <f t="shared" si="0"/>
        <v>15</v>
      </c>
      <c r="CO1" s="39">
        <f t="shared" si="0"/>
        <v>16</v>
      </c>
      <c r="CP1" s="39">
        <f t="shared" si="0"/>
        <v>17</v>
      </c>
      <c r="CR1" s="110" t="s">
        <v>611</v>
      </c>
      <c r="CS1" s="110" t="s">
        <v>611</v>
      </c>
      <c r="CT1" s="110" t="s">
        <v>611</v>
      </c>
      <c r="CU1" s="110" t="s">
        <v>611</v>
      </c>
      <c r="CV1" s="110" t="s">
        <v>611</v>
      </c>
      <c r="CW1" s="110" t="s">
        <v>611</v>
      </c>
      <c r="CX1" s="110" t="s">
        <v>611</v>
      </c>
      <c r="CY1" s="110" t="s">
        <v>611</v>
      </c>
      <c r="CZ1" s="110" t="s">
        <v>611</v>
      </c>
      <c r="DA1" s="110" t="s">
        <v>611</v>
      </c>
      <c r="DB1" s="110" t="s">
        <v>611</v>
      </c>
      <c r="DC1" s="110" t="s">
        <v>611</v>
      </c>
      <c r="DD1" s="110" t="s">
        <v>611</v>
      </c>
      <c r="DE1" s="110" t="s">
        <v>611</v>
      </c>
      <c r="DF1" s="110" t="s">
        <v>611</v>
      </c>
      <c r="DG1" s="110" t="s">
        <v>611</v>
      </c>
      <c r="DH1" s="110" t="s">
        <v>611</v>
      </c>
      <c r="DI1" s="110" t="s">
        <v>611</v>
      </c>
      <c r="DJ1" s="111"/>
    </row>
    <row r="2" spans="1:114" x14ac:dyDescent="0.25">
      <c r="A2" s="5" t="s">
        <v>102</v>
      </c>
      <c r="B2" s="6"/>
      <c r="C2" s="5" t="s">
        <v>103</v>
      </c>
      <c r="D2" s="6"/>
      <c r="E2" s="5" t="s">
        <v>104</v>
      </c>
      <c r="F2" s="6"/>
      <c r="G2" s="5" t="s">
        <v>105</v>
      </c>
      <c r="H2" s="6"/>
      <c r="I2" s="5" t="s">
        <v>106</v>
      </c>
      <c r="J2" s="6"/>
      <c r="K2" s="5" t="s">
        <v>107</v>
      </c>
      <c r="L2" s="6"/>
      <c r="M2" s="5" t="s">
        <v>108</v>
      </c>
      <c r="N2" s="6"/>
      <c r="O2" s="5" t="s">
        <v>109</v>
      </c>
      <c r="P2" s="6"/>
      <c r="Q2" s="5" t="s">
        <v>110</v>
      </c>
      <c r="R2" s="6"/>
      <c r="S2" s="5" t="s">
        <v>110</v>
      </c>
      <c r="T2" s="6"/>
      <c r="U2" s="5" t="s">
        <v>111</v>
      </c>
      <c r="V2" s="6"/>
      <c r="W2" s="5" t="s">
        <v>112</v>
      </c>
      <c r="X2" s="6"/>
      <c r="Y2" s="5" t="s">
        <v>110</v>
      </c>
      <c r="Z2" s="6"/>
      <c r="AA2" s="5" t="s">
        <v>113</v>
      </c>
      <c r="AB2" s="6"/>
      <c r="AC2" s="5" t="s">
        <v>114</v>
      </c>
      <c r="AD2" s="6"/>
      <c r="AE2" s="5" t="s">
        <v>110</v>
      </c>
      <c r="AF2" s="6"/>
      <c r="AG2" s="5" t="s">
        <v>115</v>
      </c>
      <c r="AH2" s="6"/>
      <c r="AI2" s="5" t="s">
        <v>116</v>
      </c>
      <c r="AJ2" s="6"/>
      <c r="AK2" s="44">
        <v>100</v>
      </c>
      <c r="AM2" s="66" t="s">
        <v>607</v>
      </c>
      <c r="AN2" s="66" t="s">
        <v>607</v>
      </c>
      <c r="AO2" s="66" t="s">
        <v>607</v>
      </c>
      <c r="AP2" s="66" t="s">
        <v>607</v>
      </c>
      <c r="AQ2" s="66" t="s">
        <v>607</v>
      </c>
      <c r="AR2" s="66" t="s">
        <v>607</v>
      </c>
      <c r="AS2" s="66" t="s">
        <v>607</v>
      </c>
      <c r="AT2" s="66" t="s">
        <v>607</v>
      </c>
      <c r="AU2" s="66" t="s">
        <v>607</v>
      </c>
      <c r="AV2" s="66" t="s">
        <v>607</v>
      </c>
      <c r="AW2" s="66" t="s">
        <v>607</v>
      </c>
      <c r="AX2" s="66" t="s">
        <v>607</v>
      </c>
      <c r="AY2" s="66" t="s">
        <v>607</v>
      </c>
      <c r="AZ2" s="66" t="s">
        <v>607</v>
      </c>
      <c r="BA2" s="66" t="s">
        <v>607</v>
      </c>
      <c r="BB2" s="66" t="s">
        <v>607</v>
      </c>
      <c r="BC2" s="66" t="s">
        <v>607</v>
      </c>
      <c r="BD2" s="66" t="s">
        <v>607</v>
      </c>
      <c r="BF2" s="67" t="s">
        <v>609</v>
      </c>
      <c r="BG2" s="67" t="s">
        <v>609</v>
      </c>
      <c r="BH2" s="67" t="s">
        <v>609</v>
      </c>
      <c r="BI2" s="67" t="s">
        <v>609</v>
      </c>
      <c r="BJ2" s="67" t="s">
        <v>609</v>
      </c>
      <c r="BK2" s="67" t="s">
        <v>609</v>
      </c>
      <c r="BL2" s="67" t="s">
        <v>609</v>
      </c>
      <c r="BM2" s="67" t="s">
        <v>609</v>
      </c>
      <c r="BN2" s="67" t="s">
        <v>609</v>
      </c>
      <c r="BO2" s="67" t="s">
        <v>609</v>
      </c>
      <c r="BP2" s="67" t="s">
        <v>609</v>
      </c>
      <c r="BQ2" s="67" t="s">
        <v>609</v>
      </c>
      <c r="BR2" s="67" t="s">
        <v>609</v>
      </c>
      <c r="BS2" s="67" t="s">
        <v>609</v>
      </c>
      <c r="BT2" s="67" t="s">
        <v>609</v>
      </c>
      <c r="BU2" s="67" t="s">
        <v>609</v>
      </c>
      <c r="BV2" s="67" t="s">
        <v>609</v>
      </c>
      <c r="BW2" s="67" t="s">
        <v>609</v>
      </c>
      <c r="BX2" s="22"/>
      <c r="BY2" s="118" t="str">
        <f ca="1">OFFSET($A$1,0,2*BY1)</f>
        <v>AS51 Index</v>
      </c>
      <c r="BZ2" s="118" t="str">
        <f t="shared" ref="BZ2:CP2" ca="1" si="1">OFFSET($A$1,0,2*BZ1)</f>
        <v>NKY Index</v>
      </c>
      <c r="CA2" s="118" t="str">
        <f t="shared" ca="1" si="1"/>
        <v>SHCOMP Index</v>
      </c>
      <c r="CB2" s="118" t="str">
        <f t="shared" ca="1" si="1"/>
        <v>SPTSX Index</v>
      </c>
      <c r="CC2" s="118" t="str">
        <f t="shared" ca="1" si="1"/>
        <v>SMI Index</v>
      </c>
      <c r="CD2" s="118" t="str">
        <f t="shared" ca="1" si="1"/>
        <v>SPX Index</v>
      </c>
      <c r="CE2" s="118" t="str">
        <f t="shared" ca="1" si="1"/>
        <v>UKX Index</v>
      </c>
      <c r="CF2" s="118" t="str">
        <f t="shared" ca="1" si="1"/>
        <v>HSI Index</v>
      </c>
      <c r="CG2" s="118" t="str">
        <f t="shared" ca="1" si="1"/>
        <v>CAC Index</v>
      </c>
      <c r="CH2" s="118" t="str">
        <f t="shared" ca="1" si="1"/>
        <v>DAX Index</v>
      </c>
      <c r="CI2" s="118" t="str">
        <f t="shared" ca="1" si="1"/>
        <v>KOSPI Index</v>
      </c>
      <c r="CJ2" s="118" t="str">
        <f t="shared" ca="1" si="1"/>
        <v>IBOV Index</v>
      </c>
      <c r="CK2" s="118" t="str">
        <f t="shared" ca="1" si="1"/>
        <v>ISEQ Index</v>
      </c>
      <c r="CL2" s="118" t="str">
        <f t="shared" ca="1" si="1"/>
        <v>TWSE Index</v>
      </c>
      <c r="CM2" s="118" t="str">
        <f t="shared" ca="1" si="1"/>
        <v>NIFTY Index</v>
      </c>
      <c r="CN2" s="118" t="str">
        <f t="shared" ca="1" si="1"/>
        <v>AEX Index</v>
      </c>
      <c r="CO2" s="118" t="str">
        <f t="shared" ca="1" si="1"/>
        <v>IMOEX Index</v>
      </c>
      <c r="CP2" s="118" t="str">
        <f t="shared" ca="1" si="1"/>
        <v>TOP40 Index</v>
      </c>
      <c r="CR2" s="110" t="s">
        <v>612</v>
      </c>
      <c r="CS2" s="110" t="s">
        <v>612</v>
      </c>
      <c r="CT2" s="110" t="s">
        <v>612</v>
      </c>
      <c r="CU2" s="110" t="s">
        <v>612</v>
      </c>
      <c r="CV2" s="110" t="s">
        <v>612</v>
      </c>
      <c r="CW2" s="110" t="s">
        <v>612</v>
      </c>
      <c r="CX2" s="110" t="s">
        <v>612</v>
      </c>
      <c r="CY2" s="110" t="s">
        <v>612</v>
      </c>
      <c r="CZ2" s="110" t="s">
        <v>612</v>
      </c>
      <c r="DA2" s="110" t="s">
        <v>612</v>
      </c>
      <c r="DB2" s="110" t="s">
        <v>612</v>
      </c>
      <c r="DC2" s="110" t="s">
        <v>612</v>
      </c>
      <c r="DD2" s="110" t="s">
        <v>612</v>
      </c>
      <c r="DE2" s="110" t="s">
        <v>612</v>
      </c>
      <c r="DF2" s="110" t="s">
        <v>612</v>
      </c>
      <c r="DG2" s="110" t="s">
        <v>612</v>
      </c>
      <c r="DH2" s="110" t="s">
        <v>612</v>
      </c>
      <c r="DI2" s="110" t="s">
        <v>612</v>
      </c>
      <c r="DJ2" s="112"/>
    </row>
    <row r="3" spans="1:114" x14ac:dyDescent="0.25">
      <c r="A3" s="5" t="s">
        <v>244</v>
      </c>
      <c r="B3" s="3" t="s">
        <v>245</v>
      </c>
      <c r="C3" s="5" t="s">
        <v>246</v>
      </c>
      <c r="D3" s="3" t="s">
        <v>247</v>
      </c>
      <c r="E3" s="5" t="s">
        <v>248</v>
      </c>
      <c r="F3" s="3" t="s">
        <v>249</v>
      </c>
      <c r="G3" s="5" t="s">
        <v>250</v>
      </c>
      <c r="H3" s="3" t="s">
        <v>251</v>
      </c>
      <c r="I3" s="5" t="s">
        <v>252</v>
      </c>
      <c r="J3" s="3" t="s">
        <v>253</v>
      </c>
      <c r="K3" s="5" t="s">
        <v>254</v>
      </c>
      <c r="L3" s="3" t="s">
        <v>255</v>
      </c>
      <c r="M3" s="5" t="s">
        <v>256</v>
      </c>
      <c r="N3" s="3" t="s">
        <v>257</v>
      </c>
      <c r="O3" s="5" t="s">
        <v>258</v>
      </c>
      <c r="P3" s="3" t="s">
        <v>259</v>
      </c>
      <c r="Q3" s="5" t="s">
        <v>260</v>
      </c>
      <c r="R3" s="3" t="s">
        <v>261</v>
      </c>
      <c r="S3" s="5" t="s">
        <v>262</v>
      </c>
      <c r="T3" s="3" t="s">
        <v>261</v>
      </c>
      <c r="U3" s="5" t="s">
        <v>263</v>
      </c>
      <c r="V3" s="3" t="s">
        <v>264</v>
      </c>
      <c r="W3" s="5" t="s">
        <v>265</v>
      </c>
      <c r="X3" s="3" t="s">
        <v>266</v>
      </c>
      <c r="Y3" s="5" t="s">
        <v>267</v>
      </c>
      <c r="Z3" s="3" t="s">
        <v>261</v>
      </c>
      <c r="AA3" s="5" t="s">
        <v>268</v>
      </c>
      <c r="AB3" s="3" t="s">
        <v>269</v>
      </c>
      <c r="AC3" s="5" t="s">
        <v>270</v>
      </c>
      <c r="AD3" s="3" t="s">
        <v>271</v>
      </c>
      <c r="AE3" s="5" t="s">
        <v>272</v>
      </c>
      <c r="AF3" s="3" t="s">
        <v>261</v>
      </c>
      <c r="AG3" s="5" t="s">
        <v>273</v>
      </c>
      <c r="AH3" s="3" t="s">
        <v>274</v>
      </c>
      <c r="AI3" s="5" t="s">
        <v>275</v>
      </c>
      <c r="AJ3" s="3" t="s">
        <v>276</v>
      </c>
      <c r="AK3" s="5"/>
      <c r="AM3" s="3" t="str">
        <f t="shared" ref="AM3:BD3" si="2">CR3</f>
        <v>Australia</v>
      </c>
      <c r="AN3" s="3" t="str">
        <f t="shared" si="2"/>
        <v>Japan</v>
      </c>
      <c r="AO3" s="3" t="str">
        <f t="shared" si="2"/>
        <v>China</v>
      </c>
      <c r="AP3" s="3" t="str">
        <f t="shared" si="2"/>
        <v>Canada</v>
      </c>
      <c r="AQ3" s="3" t="str">
        <f t="shared" si="2"/>
        <v>Switzerland</v>
      </c>
      <c r="AR3" s="3" t="str">
        <f t="shared" si="2"/>
        <v>United States</v>
      </c>
      <c r="AS3" s="3" t="str">
        <f t="shared" si="2"/>
        <v>United Kingdom</v>
      </c>
      <c r="AT3" s="3" t="str">
        <f t="shared" si="2"/>
        <v>Hong Kong</v>
      </c>
      <c r="AU3" s="3" t="str">
        <f t="shared" si="2"/>
        <v>France</v>
      </c>
      <c r="AV3" s="3" t="str">
        <f t="shared" si="2"/>
        <v>Germany</v>
      </c>
      <c r="AW3" s="3" t="str">
        <f t="shared" si="2"/>
        <v>South Korea</v>
      </c>
      <c r="AX3" s="3" t="str">
        <f t="shared" si="2"/>
        <v>Brazil</v>
      </c>
      <c r="AY3" s="3" t="str">
        <f t="shared" si="2"/>
        <v>Ireland</v>
      </c>
      <c r="AZ3" s="3" t="str">
        <f t="shared" si="2"/>
        <v>Taiwan</v>
      </c>
      <c r="BA3" s="3" t="str">
        <f t="shared" si="2"/>
        <v>India</v>
      </c>
      <c r="BB3" s="3" t="str">
        <f t="shared" si="2"/>
        <v>Netherlands</v>
      </c>
      <c r="BC3" s="3" t="str">
        <f t="shared" si="2"/>
        <v>Russia</v>
      </c>
      <c r="BD3" s="3" t="str">
        <f t="shared" si="2"/>
        <v>South Africa</v>
      </c>
      <c r="BF3" s="3" t="str">
        <f t="shared" ref="BF3:BW3" si="3">AM3</f>
        <v>Australia</v>
      </c>
      <c r="BG3" s="3" t="str">
        <f t="shared" si="3"/>
        <v>Japan</v>
      </c>
      <c r="BH3" s="3" t="str">
        <f t="shared" si="3"/>
        <v>China</v>
      </c>
      <c r="BI3" s="3" t="str">
        <f t="shared" si="3"/>
        <v>Canada</v>
      </c>
      <c r="BJ3" s="3" t="str">
        <f t="shared" si="3"/>
        <v>Switzerland</v>
      </c>
      <c r="BK3" s="3" t="str">
        <f t="shared" si="3"/>
        <v>United States</v>
      </c>
      <c r="BL3" s="3" t="str">
        <f t="shared" si="3"/>
        <v>United Kingdom</v>
      </c>
      <c r="BM3" s="3" t="str">
        <f t="shared" si="3"/>
        <v>Hong Kong</v>
      </c>
      <c r="BN3" s="3" t="str">
        <f t="shared" si="3"/>
        <v>France</v>
      </c>
      <c r="BO3" s="3" t="str">
        <f t="shared" si="3"/>
        <v>Germany</v>
      </c>
      <c r="BP3" s="3" t="str">
        <f t="shared" si="3"/>
        <v>South Korea</v>
      </c>
      <c r="BQ3" s="3" t="str">
        <f t="shared" si="3"/>
        <v>Brazil</v>
      </c>
      <c r="BR3" s="3" t="str">
        <f t="shared" si="3"/>
        <v>Ireland</v>
      </c>
      <c r="BS3" s="3" t="str">
        <f t="shared" si="3"/>
        <v>Taiwan</v>
      </c>
      <c r="BT3" s="3" t="str">
        <f t="shared" si="3"/>
        <v>India</v>
      </c>
      <c r="BU3" s="3" t="str">
        <f t="shared" si="3"/>
        <v>Netherlands</v>
      </c>
      <c r="BV3" s="3" t="str">
        <f t="shared" si="3"/>
        <v>Russia</v>
      </c>
      <c r="BW3" s="3" t="str">
        <f t="shared" si="3"/>
        <v>South Africa</v>
      </c>
      <c r="BX3" s="5"/>
      <c r="BY3" s="119" t="s">
        <v>222</v>
      </c>
      <c r="BZ3" s="119" t="s">
        <v>223</v>
      </c>
      <c r="CA3" s="119" t="s">
        <v>224</v>
      </c>
      <c r="CB3" s="119" t="s">
        <v>225</v>
      </c>
      <c r="CC3" s="119" t="s">
        <v>226</v>
      </c>
      <c r="CD3" s="119" t="s">
        <v>601</v>
      </c>
      <c r="CE3" s="119" t="s">
        <v>602</v>
      </c>
      <c r="CF3" s="119" t="s">
        <v>604</v>
      </c>
      <c r="CG3" s="119" t="s">
        <v>230</v>
      </c>
      <c r="CH3" s="119" t="s">
        <v>231</v>
      </c>
      <c r="CI3" s="119" t="s">
        <v>603</v>
      </c>
      <c r="CJ3" s="119" t="s">
        <v>233</v>
      </c>
      <c r="CK3" s="119" t="s">
        <v>234</v>
      </c>
      <c r="CL3" s="119" t="s">
        <v>235</v>
      </c>
      <c r="CM3" s="119" t="s">
        <v>236</v>
      </c>
      <c r="CN3" s="119" t="s">
        <v>237</v>
      </c>
      <c r="CO3" s="119" t="s">
        <v>238</v>
      </c>
      <c r="CP3" s="119" t="s">
        <v>239</v>
      </c>
      <c r="CR3" s="113" t="str">
        <f t="shared" ref="CR3:DI3" si="4">BY3</f>
        <v>Australia</v>
      </c>
      <c r="CS3" s="113" t="str">
        <f t="shared" si="4"/>
        <v>Japan</v>
      </c>
      <c r="CT3" s="113" t="str">
        <f t="shared" si="4"/>
        <v>China</v>
      </c>
      <c r="CU3" s="113" t="str">
        <f t="shared" si="4"/>
        <v>Canada</v>
      </c>
      <c r="CV3" s="113" t="str">
        <f t="shared" si="4"/>
        <v>Switzerland</v>
      </c>
      <c r="CW3" s="113" t="str">
        <f t="shared" si="4"/>
        <v>United States</v>
      </c>
      <c r="CX3" s="113" t="str">
        <f t="shared" si="4"/>
        <v>United Kingdom</v>
      </c>
      <c r="CY3" s="113" t="str">
        <f t="shared" si="4"/>
        <v>Hong Kong</v>
      </c>
      <c r="CZ3" s="113" t="str">
        <f t="shared" si="4"/>
        <v>France</v>
      </c>
      <c r="DA3" s="113" t="str">
        <f t="shared" si="4"/>
        <v>Germany</v>
      </c>
      <c r="DB3" s="113" t="str">
        <f t="shared" si="4"/>
        <v>South Korea</v>
      </c>
      <c r="DC3" s="113" t="str">
        <f t="shared" si="4"/>
        <v>Brazil</v>
      </c>
      <c r="DD3" s="113" t="str">
        <f t="shared" si="4"/>
        <v>Ireland</v>
      </c>
      <c r="DE3" s="113" t="str">
        <f t="shared" si="4"/>
        <v>Taiwan</v>
      </c>
      <c r="DF3" s="113" t="str">
        <f t="shared" si="4"/>
        <v>India</v>
      </c>
      <c r="DG3" s="113" t="str">
        <f t="shared" si="4"/>
        <v>Netherlands</v>
      </c>
      <c r="DH3" s="113" t="str">
        <f t="shared" si="4"/>
        <v>Russia</v>
      </c>
      <c r="DI3" s="113" t="str">
        <f t="shared" si="4"/>
        <v>South Africa</v>
      </c>
      <c r="DJ3" s="112"/>
    </row>
    <row r="4" spans="1:114" x14ac:dyDescent="0.25">
      <c r="A4" s="4">
        <v>36525</v>
      </c>
      <c r="B4" s="9">
        <v>3117.7</v>
      </c>
      <c r="C4" s="4">
        <v>36525</v>
      </c>
      <c r="D4" s="9">
        <v>18934.34</v>
      </c>
      <c r="E4" s="4">
        <v>36525</v>
      </c>
      <c r="F4" s="9">
        <v>1366.58</v>
      </c>
      <c r="G4" s="4">
        <v>36525</v>
      </c>
      <c r="H4" s="9">
        <v>8413.75</v>
      </c>
      <c r="I4" s="4">
        <v>36525</v>
      </c>
      <c r="J4" s="9">
        <v>7570.1</v>
      </c>
      <c r="K4" s="4">
        <v>36525</v>
      </c>
      <c r="L4" s="9">
        <v>1469.25</v>
      </c>
      <c r="M4" s="4">
        <v>36525</v>
      </c>
      <c r="N4" s="9">
        <v>6930.2</v>
      </c>
      <c r="O4" s="4">
        <v>36525</v>
      </c>
      <c r="P4" s="9">
        <v>16962.099999999999</v>
      </c>
      <c r="Q4" s="4">
        <v>36525</v>
      </c>
      <c r="R4" s="9">
        <v>5958.32</v>
      </c>
      <c r="S4" s="4">
        <v>36525</v>
      </c>
      <c r="T4" s="9">
        <v>6958.14</v>
      </c>
      <c r="U4" s="4">
        <v>36525</v>
      </c>
      <c r="V4" s="9">
        <v>1028.07</v>
      </c>
      <c r="W4" s="4">
        <v>36525</v>
      </c>
      <c r="X4" s="9">
        <v>17091.599999999999</v>
      </c>
      <c r="Y4" s="4">
        <v>36525</v>
      </c>
      <c r="Z4" s="9">
        <v>5017.54</v>
      </c>
      <c r="AA4" s="4">
        <v>36525</v>
      </c>
      <c r="AB4" s="9">
        <v>8448.84</v>
      </c>
      <c r="AC4" s="4">
        <v>36525</v>
      </c>
      <c r="AD4" s="9">
        <v>1480.45</v>
      </c>
      <c r="AE4" s="4">
        <v>36525</v>
      </c>
      <c r="AF4" s="9">
        <v>671.41</v>
      </c>
      <c r="AG4" s="4">
        <v>36525</v>
      </c>
      <c r="AH4" s="9">
        <v>151.87</v>
      </c>
      <c r="AI4" s="4">
        <v>36525</v>
      </c>
      <c r="AJ4" s="9">
        <v>7806.19</v>
      </c>
      <c r="AK4" s="22"/>
      <c r="AL4" s="40"/>
      <c r="AM4" s="45" cm="1">
        <f t="array" ref="AM4">$DJ4*INDEX('MSCI ACWI weights'!$A$1:$AT$19,MATCH(AM$3,'MSCI ACWI weights'!$A$1:$A$19,0),MATCH($A4,'MSCI ACWI weights'!$A$1:$W$1,0)+23)%</f>
        <v>0.22930998540754638</v>
      </c>
      <c r="AN4" s="45" cm="1">
        <f t="array" ref="AN4">$DJ4*INDEX('MSCI ACWI weights'!$A$1:$AT$19,MATCH(AN$3,'MSCI ACWI weights'!$A$1:$A$19,0),MATCH($A4,'MSCI ACWI weights'!$A$1:$W$1,0)+23)%</f>
        <v>0</v>
      </c>
      <c r="AO4" s="45" cm="1">
        <f t="array" ref="AO4">$DJ4*INDEX('MSCI ACWI weights'!$A$1:$AT$19,MATCH(AO$3,'MSCI ACWI weights'!$A$1:$A$19,0),MATCH($A4,'MSCI ACWI weights'!$A$1:$W$1,0)+23)%</f>
        <v>1.0423181154888472E-2</v>
      </c>
      <c r="AP4" s="45" cm="1">
        <f t="array" ref="AP4">$DJ4*INDEX('MSCI ACWI weights'!$A$1:$AT$19,MATCH(AP$3,'MSCI ACWI weights'!$A$1:$A$19,0),MATCH($A4,'MSCI ACWI weights'!$A$1:$W$1,0)+23)%</f>
        <v>0</v>
      </c>
      <c r="AQ4" s="45" cm="1">
        <f t="array" ref="AQ4">$DJ4*INDEX('MSCI ACWI weights'!$A$1:$AT$19,MATCH(AQ$3,'MSCI ACWI weights'!$A$1:$A$19,0),MATCH($A4,'MSCI ACWI weights'!$A$1:$W$1,0)+23)%</f>
        <v>2.7934125495101108</v>
      </c>
      <c r="AR4" s="45" cm="1">
        <f t="array" ref="AR4">$DJ4*INDEX('MSCI ACWI weights'!$A$1:$AT$19,MATCH(AR$3,'MSCI ACWI weights'!$A$1:$A$19,0),MATCH($A4,'MSCI ACWI weights'!$A$1:$W$1,0)+23)%</f>
        <v>85.782780904732121</v>
      </c>
      <c r="AS4" s="45" cm="1">
        <f t="array" ref="AS4">$DJ4*INDEX('MSCI ACWI weights'!$A$1:$AT$19,MATCH(AS$3,'MSCI ACWI weights'!$A$1:$A$19,0),MATCH($A4,'MSCI ACWI weights'!$A$1:$W$1,0)+23)%</f>
        <v>1.6677089847821556</v>
      </c>
      <c r="AT4" s="45" cm="1">
        <f t="array" ref="AT4">$DJ4*INDEX('MSCI ACWI weights'!$A$1:$AT$19,MATCH(AT$3,'MSCI ACWI weights'!$A$1:$A$19,0),MATCH($A4,'MSCI ACWI weights'!$A$1:$W$1,0)+23)%</f>
        <v>0.12507817385866166</v>
      </c>
      <c r="AU4" s="45" cm="1">
        <f t="array" ref="AU4">$DJ4*INDEX('MSCI ACWI weights'!$A$1:$AT$19,MATCH(AU$3,'MSCI ACWI weights'!$A$1:$A$19,0),MATCH($A4,'MSCI ACWI weights'!$A$1:$W$1,0)+23)%</f>
        <v>1.5426308109234939</v>
      </c>
      <c r="AV4" s="45" cm="1">
        <f t="array" ref="AV4">$DJ4*INDEX('MSCI ACWI weights'!$A$1:$AT$19,MATCH(AV$3,'MSCI ACWI weights'!$A$1:$A$19,0),MATCH($A4,'MSCI ACWI weights'!$A$1:$W$1,0)+23)%</f>
        <v>4.6695851573900358</v>
      </c>
      <c r="AW4" s="45" cm="1">
        <f t="array" ref="AW4">$DJ4*INDEX('MSCI ACWI weights'!$A$1:$AT$19,MATCH(AW$3,'MSCI ACWI weights'!$A$1:$A$19,0),MATCH($A4,'MSCI ACWI weights'!$A$1:$W$1,0)+23)%</f>
        <v>0.36481134042109647</v>
      </c>
      <c r="AX4" s="45" cm="1">
        <f t="array" ref="AX4">$DJ4*INDEX('MSCI ACWI weights'!$A$1:$AT$19,MATCH(AX$3,'MSCI ACWI weights'!$A$1:$A$19,0),MATCH($A4,'MSCI ACWI weights'!$A$1:$W$1,0)+23)%</f>
        <v>1.2820512820512819</v>
      </c>
      <c r="AY4" s="45" cm="1">
        <f t="array" ref="AY4">$DJ4*INDEX('MSCI ACWI weights'!$A$1:$AT$19,MATCH(AY$3,'MSCI ACWI weights'!$A$1:$A$19,0),MATCH($A4,'MSCI ACWI weights'!$A$1:$W$1,0)+23)%</f>
        <v>0.74004586199708144</v>
      </c>
      <c r="AZ4" s="45" cm="1">
        <f t="array" ref="AZ4">$DJ4*INDEX('MSCI ACWI weights'!$A$1:$AT$19,MATCH(AZ$3,'MSCI ACWI weights'!$A$1:$A$19,0),MATCH($A4,'MSCI ACWI weights'!$A$1:$W$1,0)+23)%</f>
        <v>0.30227225349176567</v>
      </c>
      <c r="BA4" s="45" cm="1">
        <f t="array" ref="BA4">$DJ4*INDEX('MSCI ACWI weights'!$A$1:$AT$19,MATCH(BA$3,'MSCI ACWI weights'!$A$1:$A$19,0),MATCH($A4,'MSCI ACWI weights'!$A$1:$W$1,0)+23)%</f>
        <v>0.11465499270377319</v>
      </c>
      <c r="BB4" s="45" cm="1">
        <f t="array" ref="BB4">$DJ4*INDEX('MSCI ACWI weights'!$A$1:$AT$19,MATCH(BB$3,'MSCI ACWI weights'!$A$1:$A$19,0),MATCH($A4,'MSCI ACWI weights'!$A$1:$W$1,0)+23)%</f>
        <v>0.3335417969564311</v>
      </c>
      <c r="BC4" s="45" cm="1">
        <f t="array" ref="BC4">$DJ4*INDEX('MSCI ACWI weights'!$A$1:$AT$19,MATCH(BC$3,'MSCI ACWI weights'!$A$1:$A$19,0),MATCH($A4,'MSCI ACWI weights'!$A$1:$W$1,0)+23)%</f>
        <v>0</v>
      </c>
      <c r="BD4" s="45" cm="1">
        <f t="array" ref="BD4">$DJ4*INDEX('MSCI ACWI weights'!$A$1:$AT$19,MATCH(BD$3,'MSCI ACWI weights'!$A$1:$A$19,0),MATCH($A4,'MSCI ACWI weights'!$A$1:$W$1,0)+23)%</f>
        <v>4.1692724619553888E-2</v>
      </c>
      <c r="BF4" s="68">
        <f ca="1">AM4*OFFSET('FX rate data'!$B3,0,2*BY$1)</f>
        <v>0.34921617677715239</v>
      </c>
      <c r="BG4" s="69">
        <f ca="1">AN4*OFFSET('FX rate data'!$B3,0,2*BZ$1)</f>
        <v>0</v>
      </c>
      <c r="BH4" s="70">
        <f ca="1">AO4*OFFSET('FX rate data'!$B3,0,2*CA$1)</f>
        <v>8.6298728371899114E-2</v>
      </c>
      <c r="BI4" s="71">
        <f ca="1">AP4*OFFSET('FX rate data'!$B3,0,2*CB$1)</f>
        <v>0</v>
      </c>
      <c r="BJ4" s="72">
        <f ca="1">AQ4*OFFSET('FX rate data'!$B3,0,2*CC$1)</f>
        <v>4.4434813425057333</v>
      </c>
      <c r="BK4" s="73">
        <f ca="1">AR4*OFFSET('FX rate data'!$B3,0,2*CD$1)</f>
        <v>85.782780904732121</v>
      </c>
      <c r="BL4" s="74">
        <f ca="1">AS4*OFFSET('FX rate data'!$B3,0,2*CE$1)</f>
        <v>1.0306441525953722</v>
      </c>
      <c r="BM4" s="75">
        <f ca="1">AT4*OFFSET('FX rate data'!$B3,0,2*CF$1)</f>
        <v>0.97229518449030639</v>
      </c>
      <c r="BN4" s="76">
        <f ca="1">AU4*OFFSET('FX rate data'!$B3,0,2*CG$1)</f>
        <v>1.5330664998957682</v>
      </c>
      <c r="BO4" s="76">
        <f ca="1">AV4*OFFSET('FX rate data'!$B3,0,2*CH$1)</f>
        <v>4.6406337294142173</v>
      </c>
      <c r="BP4" s="77">
        <f ca="1">AW4*OFFSET('FX rate data'!$B3,0,2*CI$1)</f>
        <v>415.88492808004997</v>
      </c>
      <c r="BQ4" s="78">
        <f ca="1">AX4*OFFSET('FX rate data'!$B3,0,2*CJ$1)</f>
        <v>2.3064102564102562</v>
      </c>
      <c r="BR4" s="76">
        <f ca="1">AY4*OFFSET('FX rate data'!$B3,0,2*CK$1)</f>
        <v>0.73545757765269959</v>
      </c>
      <c r="BS4" s="79">
        <f ca="1">AZ4*OFFSET('FX rate data'!$B3,0,2*CL$1)</f>
        <v>9.4898373983739841</v>
      </c>
      <c r="BT4" s="80">
        <f ca="1">BA4*OFFSET('FX rate data'!$B3,0,2*CM$1)</f>
        <v>4.9932249322493218</v>
      </c>
      <c r="BU4" s="76">
        <f ca="1">BB4*OFFSET('FX rate data'!$B3,0,2*CN$1)</f>
        <v>0.33147383781530121</v>
      </c>
      <c r="BV4" s="81">
        <f ca="1">BC4*OFFSET('FX rate data'!$B3,0,2*CO$1)</f>
        <v>0</v>
      </c>
      <c r="BW4" s="82">
        <f ca="1">BD4*OFFSET('FX rate data'!$B3,0,2*CP$1)</f>
        <v>0.25661038148843024</v>
      </c>
      <c r="BX4" s="22"/>
      <c r="BY4" s="120" t="s">
        <v>622</v>
      </c>
      <c r="BZ4" s="120" t="s">
        <v>622</v>
      </c>
      <c r="CA4" s="120" t="s">
        <v>622</v>
      </c>
      <c r="CB4" s="120" t="s">
        <v>622</v>
      </c>
      <c r="CC4" s="120" t="s">
        <v>622</v>
      </c>
      <c r="CD4" s="120" t="s">
        <v>622</v>
      </c>
      <c r="CE4" s="120" t="s">
        <v>622</v>
      </c>
      <c r="CF4" s="120" t="s">
        <v>622</v>
      </c>
      <c r="CG4" s="120" t="s">
        <v>622</v>
      </c>
      <c r="CH4" s="120" t="s">
        <v>622</v>
      </c>
      <c r="CI4" s="120" t="s">
        <v>622</v>
      </c>
      <c r="CJ4" s="120" t="s">
        <v>622</v>
      </c>
      <c r="CK4" s="120" t="s">
        <v>622</v>
      </c>
      <c r="CL4" s="120" t="s">
        <v>622</v>
      </c>
      <c r="CM4" s="120" t="s">
        <v>622</v>
      </c>
      <c r="CN4" s="120" t="s">
        <v>622</v>
      </c>
      <c r="CO4" s="120" t="s">
        <v>622</v>
      </c>
      <c r="CP4" s="120" t="s">
        <v>622</v>
      </c>
      <c r="CR4" s="114"/>
      <c r="CS4" s="114"/>
      <c r="CT4" s="114"/>
      <c r="CU4" s="114"/>
      <c r="CV4" s="114"/>
      <c r="CW4" s="114"/>
      <c r="CX4" s="114"/>
      <c r="CY4" s="114"/>
      <c r="CZ4" s="114"/>
      <c r="DA4" s="114"/>
      <c r="DB4" s="114"/>
      <c r="DC4" s="114"/>
      <c r="DD4" s="114"/>
      <c r="DE4" s="114"/>
      <c r="DF4" s="114"/>
      <c r="DG4" s="114"/>
      <c r="DH4" s="114"/>
      <c r="DI4" s="114"/>
      <c r="DJ4" s="115">
        <f>Starting_amt</f>
        <v>100</v>
      </c>
    </row>
    <row r="5" spans="1:114" x14ac:dyDescent="0.25">
      <c r="A5" s="4">
        <v>36556</v>
      </c>
      <c r="B5" s="9">
        <v>3080.2</v>
      </c>
      <c r="C5" s="4">
        <v>36556</v>
      </c>
      <c r="D5" s="9">
        <v>19539.7</v>
      </c>
      <c r="E5" s="4">
        <v>36556</v>
      </c>
      <c r="F5" s="9">
        <v>1534.9970000000001</v>
      </c>
      <c r="G5" s="4">
        <v>36556</v>
      </c>
      <c r="H5" s="9">
        <v>8481.11</v>
      </c>
      <c r="I5" s="4">
        <v>36556</v>
      </c>
      <c r="J5" s="9">
        <v>6894.7</v>
      </c>
      <c r="K5" s="4">
        <v>36556</v>
      </c>
      <c r="L5" s="9">
        <v>1394.46</v>
      </c>
      <c r="M5" s="4">
        <v>36556</v>
      </c>
      <c r="N5" s="9">
        <v>6268.5</v>
      </c>
      <c r="O5" s="4">
        <v>36556</v>
      </c>
      <c r="P5" s="9">
        <v>15532.34</v>
      </c>
      <c r="Q5" s="4">
        <v>36556</v>
      </c>
      <c r="R5" s="9">
        <v>5659.81</v>
      </c>
      <c r="S5" s="4">
        <v>36556</v>
      </c>
      <c r="T5" s="9">
        <v>6835.6</v>
      </c>
      <c r="U5" s="4">
        <v>36556</v>
      </c>
      <c r="V5" s="9">
        <v>943.88</v>
      </c>
      <c r="W5" s="4">
        <v>36556</v>
      </c>
      <c r="X5" s="9">
        <v>16388.3</v>
      </c>
      <c r="Y5" s="4">
        <v>36556</v>
      </c>
      <c r="Z5" s="9">
        <v>4903.05</v>
      </c>
      <c r="AA5" s="4">
        <v>36556</v>
      </c>
      <c r="AB5" s="9">
        <v>9744.89</v>
      </c>
      <c r="AC5" s="4">
        <v>36556</v>
      </c>
      <c r="AD5" s="9">
        <v>1546.2</v>
      </c>
      <c r="AE5" s="4">
        <v>36556</v>
      </c>
      <c r="AF5" s="9">
        <v>612.38</v>
      </c>
      <c r="AG5" s="4">
        <v>36556</v>
      </c>
      <c r="AH5" s="9">
        <v>188.81</v>
      </c>
      <c r="AI5" s="4">
        <v>36556</v>
      </c>
      <c r="AJ5" s="9">
        <v>7601.22</v>
      </c>
      <c r="AK5" s="46"/>
      <c r="AL5" s="40"/>
      <c r="BX5" s="46"/>
      <c r="BY5" s="121">
        <f t="shared" ref="BY5:CP5" ca="1" si="5">BF4*OFFSET($B5,0,2*BY$1)/OFFSET($B4,0,2*BY$1)</f>
        <v>0.34501577050677901</v>
      </c>
      <c r="BZ5" s="122">
        <f t="shared" ca="1" si="5"/>
        <v>0</v>
      </c>
      <c r="CA5" s="123">
        <f t="shared" ca="1" si="5"/>
        <v>9.693416349915851E-2</v>
      </c>
      <c r="CB5" s="124">
        <f t="shared" ca="1" si="5"/>
        <v>0</v>
      </c>
      <c r="CC5" s="125">
        <f t="shared" ca="1" si="5"/>
        <v>4.0470364740458225</v>
      </c>
      <c r="CD5" s="126">
        <f t="shared" ca="1" si="5"/>
        <v>81.416135212123706</v>
      </c>
      <c r="CE5" s="127">
        <f t="shared" ca="1" si="5"/>
        <v>0.93223757908055915</v>
      </c>
      <c r="CF5" s="128">
        <f t="shared" ca="1" si="5"/>
        <v>0.89033901379346703</v>
      </c>
      <c r="CG5" s="129">
        <f t="shared" ca="1" si="5"/>
        <v>1.4562603396217506</v>
      </c>
      <c r="CH5" s="129">
        <f t="shared" ca="1" si="5"/>
        <v>4.558907397779266</v>
      </c>
      <c r="CI5" s="130">
        <f t="shared" ca="1" si="5"/>
        <v>381.82756613479393</v>
      </c>
      <c r="CJ5" s="131">
        <f t="shared" ca="1" si="5"/>
        <v>2.2115040841775029</v>
      </c>
      <c r="CK5" s="129">
        <f t="shared" ca="1" si="5"/>
        <v>0.71867594002440816</v>
      </c>
      <c r="CL5" s="132">
        <f t="shared" ca="1" si="5"/>
        <v>10.945576145960944</v>
      </c>
      <c r="CM5" s="133">
        <f t="shared" ca="1" si="5"/>
        <v>5.2149848966489252</v>
      </c>
      <c r="CN5" s="129">
        <f t="shared" ca="1" si="5"/>
        <v>0.30233083928052035</v>
      </c>
      <c r="CO5" s="134">
        <f t="shared" ca="1" si="5"/>
        <v>0</v>
      </c>
      <c r="CP5" s="135">
        <f t="shared" ca="1" si="5"/>
        <v>0.24987246838438287</v>
      </c>
      <c r="CR5" s="116">
        <f ca="1">BY5/OFFSET('FX rate data'!$B4,0,2*BY$1)</f>
        <v>0.21989532855753921</v>
      </c>
      <c r="CS5" s="116">
        <f ca="1">BZ5/OFFSET('FX rate data'!$B4,0,2*BZ$1)</f>
        <v>0</v>
      </c>
      <c r="CT5" s="116">
        <f ca="1">CA5/OFFSET('FX rate data'!$B4,0,2*CA$1)</f>
        <v>1.1710277432035289E-2</v>
      </c>
      <c r="CU5" s="116">
        <f ca="1">CB5/OFFSET('FX rate data'!$B4,0,2*CB$1)</f>
        <v>0</v>
      </c>
      <c r="CV5" s="116">
        <f ca="1">CC5/OFFSET('FX rate data'!$B4,0,2*CC$1)</f>
        <v>2.4415036643616208</v>
      </c>
      <c r="CW5" s="116">
        <f ca="1">CD5/OFFSET('FX rate data'!$B4,0,2*CD$1)</f>
        <v>81.416135212123706</v>
      </c>
      <c r="CX5" s="116">
        <f ca="1">CE5/OFFSET('FX rate data'!$B4,0,2*CE$1)</f>
        <v>1.5067683515121368</v>
      </c>
      <c r="CY5" s="116">
        <f ca="1">CF5/OFFSET('FX rate data'!$B4,0,2*CF$1)</f>
        <v>0.11443357845271027</v>
      </c>
      <c r="CZ5" s="116">
        <f ca="1">CG5/OFFSET('FX rate data'!$B4,0,2*CG$1)</f>
        <v>1.4135705102133087</v>
      </c>
      <c r="DA5" s="116">
        <f ca="1">CH5/OFFSET('FX rate data'!$B4,0,2*CH$1)</f>
        <v>4.4252644125211278</v>
      </c>
      <c r="DB5" s="116">
        <f ca="1">CI5/OFFSET('FX rate data'!$B4,0,2*CI$1)</f>
        <v>0.33942340068697063</v>
      </c>
      <c r="DC5" s="116">
        <f ca="1">CJ5/OFFSET('FX rate data'!$B4,0,2*CJ$1)</f>
        <v>1.2396323341802147</v>
      </c>
      <c r="DD5" s="116">
        <f ca="1">CK5/OFFSET('FX rate data'!$B4,0,2*CK$1)</f>
        <v>0.69760817319395085</v>
      </c>
      <c r="DE5" s="116">
        <f ca="1">CL5/OFFSET('FX rate data'!$B4,0,2*CL$1)</f>
        <v>0.35656826875463216</v>
      </c>
      <c r="DF5" s="116">
        <f ca="1">CM5/OFFSET('FX rate data'!$B4,0,2*CM$1)</f>
        <v>0.11951380535462187</v>
      </c>
      <c r="DG5" s="116">
        <f ca="1">CN5/OFFSET('FX rate data'!$B4,0,2*CN$1)</f>
        <v>0.29346810258252798</v>
      </c>
      <c r="DH5" s="116">
        <f ca="1">CO5/OFFSET('FX rate data'!$B4,0,2*CO$1)</f>
        <v>0</v>
      </c>
      <c r="DI5" s="116">
        <f ca="1">CP5/OFFSET('FX rate data'!$B4,0,2*CP$1)</f>
        <v>3.9624558893812695E-2</v>
      </c>
      <c r="DJ5" s="117">
        <f ca="1">SUM(CR5:DI5)</f>
        <v>94.635119978820896</v>
      </c>
    </row>
    <row r="6" spans="1:114" x14ac:dyDescent="0.25">
      <c r="A6" s="4">
        <v>36585</v>
      </c>
      <c r="B6" s="9">
        <v>3124.6</v>
      </c>
      <c r="C6" s="4">
        <v>36585</v>
      </c>
      <c r="D6" s="9">
        <v>19959.52</v>
      </c>
      <c r="E6" s="4">
        <v>36585</v>
      </c>
      <c r="F6" s="9">
        <v>1714.578</v>
      </c>
      <c r="G6" s="4">
        <v>36585</v>
      </c>
      <c r="H6" s="9">
        <v>9128.99</v>
      </c>
      <c r="I6" s="4">
        <v>36585</v>
      </c>
      <c r="J6" s="9">
        <v>6910.1</v>
      </c>
      <c r="K6" s="4">
        <v>36585</v>
      </c>
      <c r="L6" s="9">
        <v>1366.42</v>
      </c>
      <c r="M6" s="4">
        <v>36585</v>
      </c>
      <c r="N6" s="9">
        <v>6232.6</v>
      </c>
      <c r="O6" s="4">
        <v>36585</v>
      </c>
      <c r="P6" s="9">
        <v>17169.439999999999</v>
      </c>
      <c r="Q6" s="4">
        <v>36585</v>
      </c>
      <c r="R6" s="9">
        <v>6190.96</v>
      </c>
      <c r="S6" s="4">
        <v>36585</v>
      </c>
      <c r="T6" s="9">
        <v>7644.55</v>
      </c>
      <c r="U6" s="4">
        <v>36585</v>
      </c>
      <c r="V6" s="9">
        <v>828.38</v>
      </c>
      <c r="W6" s="4">
        <v>36585</v>
      </c>
      <c r="X6" s="9">
        <v>17660.2</v>
      </c>
      <c r="Y6" s="4">
        <v>36585</v>
      </c>
      <c r="Z6" s="9">
        <v>5116.42</v>
      </c>
      <c r="AA6" s="4">
        <v>36585</v>
      </c>
      <c r="AB6" s="9">
        <v>9435.94</v>
      </c>
      <c r="AC6" s="4">
        <v>36585</v>
      </c>
      <c r="AD6" s="9">
        <v>1654.8</v>
      </c>
      <c r="AE6" s="4">
        <v>36585</v>
      </c>
      <c r="AF6" s="9">
        <v>664.28</v>
      </c>
      <c r="AG6" s="4">
        <v>36585</v>
      </c>
      <c r="AH6" s="9">
        <v>191.49</v>
      </c>
      <c r="AI6" s="4">
        <v>36585</v>
      </c>
      <c r="AJ6" s="9">
        <v>7127.31</v>
      </c>
      <c r="AK6" s="22"/>
      <c r="AL6" s="40"/>
      <c r="BX6" s="22"/>
      <c r="BY6" s="136">
        <f t="shared" ref="BY6:BY12" ca="1" si="6">BY5*OFFSET($B6,0,2*BY$1)/OFFSET($B5,0,2*BY$1)</f>
        <v>0.34998905153090121</v>
      </c>
      <c r="BZ6" s="137">
        <f t="shared" ref="BZ6:BZ12" ca="1" si="7">BZ5*OFFSET($B6,0,2*BZ$1)/OFFSET($B5,0,2*BZ$1)</f>
        <v>0</v>
      </c>
      <c r="CA6" s="138">
        <f t="shared" ref="CA6:CA12" ca="1" si="8">CA5*OFFSET($B6,0,2*CA$1)/OFFSET($B5,0,2*CA$1)</f>
        <v>0.10827459870218652</v>
      </c>
      <c r="CB6" s="139">
        <f t="shared" ref="CB6:CB12" ca="1" si="9">CB5*OFFSET($B6,0,2*CB$1)/OFFSET($B5,0,2*CB$1)</f>
        <v>0</v>
      </c>
      <c r="CC6" s="140">
        <f t="shared" ref="CC6:CC12" ca="1" si="10">CC5*OFFSET($B6,0,2*CC$1)/OFFSET($B5,0,2*CC$1)</f>
        <v>4.0560759335872536</v>
      </c>
      <c r="CD6" s="141">
        <f t="shared" ref="CD6:CD12" ca="1" si="11">CD5*OFFSET($B6,0,2*CD$1)/OFFSET($B5,0,2*CD$1)</f>
        <v>79.779007986281485</v>
      </c>
      <c r="CE6" s="142">
        <f t="shared" ref="CE6:CE12" ca="1" si="12">CE5*OFFSET($B6,0,2*CE$1)/OFFSET($B5,0,2*CE$1)</f>
        <v>0.92689860977546346</v>
      </c>
      <c r="CF6" s="143">
        <f t="shared" ref="CF6:CF12" ca="1" si="13">CF5*OFFSET($B6,0,2*CF$1)/OFFSET($B5,0,2*CF$1)</f>
        <v>0.98418025081771987</v>
      </c>
      <c r="CG6" s="144">
        <f t="shared" ref="CG6:CG12" ca="1" si="14">CG5*OFFSET($B6,0,2*CG$1)/OFFSET($B5,0,2*CG$1)</f>
        <v>1.5929244112761156</v>
      </c>
      <c r="CH6" s="144">
        <f t="shared" ref="CH6:CH12" ca="1" si="15">CH5*OFFSET($B6,0,2*CH$1)/OFFSET($B5,0,2*CH$1)</f>
        <v>5.098425236657131</v>
      </c>
      <c r="CI6" s="145">
        <f t="shared" ref="CI6:CI12" ca="1" si="16">CI5*OFFSET($B6,0,2*CI$1)/OFFSET($B5,0,2*CI$1)</f>
        <v>335.10437686436893</v>
      </c>
      <c r="CJ6" s="146">
        <f t="shared" ref="CJ6:CJ12" ca="1" si="17">CJ5*OFFSET($B6,0,2*CJ$1)/OFFSET($B5,0,2*CJ$1)</f>
        <v>2.3831394609197747</v>
      </c>
      <c r="CK6" s="144">
        <f t="shared" ref="CK6:CK12" ca="1" si="18">CK5*OFFSET($B6,0,2*CK$1)/OFFSET($B5,0,2*CK$1)</f>
        <v>0.74995114328013834</v>
      </c>
      <c r="CL6" s="147">
        <f t="shared" ref="CL6:CL12" ca="1" si="19">CL5*OFFSET($B6,0,2*CL$1)/OFFSET($B5,0,2*CL$1)</f>
        <v>10.598559837896449</v>
      </c>
      <c r="CM6" s="148">
        <f t="shared" ref="CM6:CM12" ca="1" si="20">CM5*OFFSET($B6,0,2*CM$1)/OFFSET($B5,0,2*CM$1)</f>
        <v>5.5812682751097151</v>
      </c>
      <c r="CN6" s="144">
        <f t="shared" ref="CN6:CN12" ca="1" si="21">CN5*OFFSET($B6,0,2*CN$1)/OFFSET($B5,0,2*CN$1)</f>
        <v>0.32795377039952978</v>
      </c>
      <c r="CO6" s="149">
        <f t="shared" ref="CO6:CO12" ca="1" si="22">CO5*OFFSET($B6,0,2*CO$1)/OFFSET($B5,0,2*CO$1)</f>
        <v>0</v>
      </c>
      <c r="CP6" s="150">
        <f t="shared" ref="CP6:CP12" ca="1" si="23">CP5*OFFSET($B6,0,2*CP$1)/OFFSET($B5,0,2*CP$1)</f>
        <v>0.23429377687275146</v>
      </c>
      <c r="CR6" s="116">
        <f ca="1">BY6/OFFSET('FX rate data'!$B5,0,2*BY$1)</f>
        <v>0.21617606641809833</v>
      </c>
      <c r="CS6" s="116">
        <f ca="1">BZ6/OFFSET('FX rate data'!$B5,0,2*BZ$1)</f>
        <v>0</v>
      </c>
      <c r="CT6" s="116">
        <f ca="1">CA6/OFFSET('FX rate data'!$B5,0,2*CA$1)</f>
        <v>1.3078853755730015E-2</v>
      </c>
      <c r="CU6" s="116">
        <f ca="1">CB6/OFFSET('FX rate data'!$B5,0,2*CB$1)</f>
        <v>0</v>
      </c>
      <c r="CV6" s="116">
        <f ca="1">CC6/OFFSET('FX rate data'!$B5,0,2*CC$1)</f>
        <v>2.4356427872378874</v>
      </c>
      <c r="CW6" s="116">
        <f ca="1">CD6/OFFSET('FX rate data'!$B5,0,2*CD$1)</f>
        <v>79.779007986281485</v>
      </c>
      <c r="CX6" s="116">
        <f ca="1">CE6/OFFSET('FX rate data'!$B5,0,2*CE$1)</f>
        <v>1.4638322959182934</v>
      </c>
      <c r="CY6" s="116">
        <f ca="1">CF6/OFFSET('FX rate data'!$B5,0,2*CF$1)</f>
        <v>0.12645580649865343</v>
      </c>
      <c r="CZ6" s="116">
        <f ca="1">CG6/OFFSET('FX rate data'!$B5,0,2*CG$1)</f>
        <v>1.5359410001698155</v>
      </c>
      <c r="DA6" s="116">
        <f ca="1">CH6/OFFSET('FX rate data'!$B5,0,2*CH$1)</f>
        <v>4.9160401471961537</v>
      </c>
      <c r="DB6" s="116">
        <f ca="1">CI6/OFFSET('FX rate data'!$B5,0,2*CI$1)</f>
        <v>0.29626152793660115</v>
      </c>
      <c r="DC6" s="116">
        <f ca="1">CJ6/OFFSET('FX rate data'!$B5,0,2*CJ$1)</f>
        <v>1.3490741358164589</v>
      </c>
      <c r="DD6" s="116">
        <f ca="1">CK6/OFFSET('FX rate data'!$B5,0,2*CK$1)</f>
        <v>0.72312326996445708</v>
      </c>
      <c r="DE6" s="116">
        <f ca="1">CL6/OFFSET('FX rate data'!$B5,0,2*CL$1)</f>
        <v>0.344892933221492</v>
      </c>
      <c r="DF6" s="116">
        <f ca="1">CM6/OFFSET('FX rate data'!$B5,0,2*CM$1)</f>
        <v>0.12795204665542675</v>
      </c>
      <c r="DG6" s="116">
        <f ca="1">CN6/OFFSET('FX rate data'!$B5,0,2*CN$1)</f>
        <v>0.3162219365533987</v>
      </c>
      <c r="DH6" s="116">
        <f ca="1">CO6/OFFSET('FX rate data'!$B5,0,2*CO$1)</f>
        <v>0</v>
      </c>
      <c r="DI6" s="116">
        <f ca="1">CP6/OFFSET('FX rate data'!$B5,0,2*CP$1)</f>
        <v>3.6989860573531964E-2</v>
      </c>
      <c r="DJ6" s="117">
        <f t="shared" ref="DJ6:DJ18" ca="1" si="24">SUM(CR6:DI6)</f>
        <v>93.680690654197491</v>
      </c>
    </row>
    <row r="7" spans="1:114" x14ac:dyDescent="0.25">
      <c r="A7" s="4">
        <v>36616</v>
      </c>
      <c r="B7" s="9">
        <v>3133.2550000000001</v>
      </c>
      <c r="C7" s="4">
        <v>36616</v>
      </c>
      <c r="D7" s="9">
        <v>20337.32</v>
      </c>
      <c r="E7" s="4">
        <v>36616</v>
      </c>
      <c r="F7" s="9">
        <v>1800.2249999999999</v>
      </c>
      <c r="G7" s="4">
        <v>36616</v>
      </c>
      <c r="H7" s="9">
        <v>9462.39</v>
      </c>
      <c r="I7" s="4">
        <v>36616</v>
      </c>
      <c r="J7" s="9">
        <v>7428.1</v>
      </c>
      <c r="K7" s="4">
        <v>36616</v>
      </c>
      <c r="L7" s="9">
        <v>1498.58</v>
      </c>
      <c r="M7" s="4">
        <v>36616</v>
      </c>
      <c r="N7" s="9">
        <v>6540.2</v>
      </c>
      <c r="O7" s="4">
        <v>36616</v>
      </c>
      <c r="P7" s="9">
        <v>17406.54</v>
      </c>
      <c r="Q7" s="4">
        <v>36616</v>
      </c>
      <c r="R7" s="9">
        <v>6286.05</v>
      </c>
      <c r="S7" s="4">
        <v>36616</v>
      </c>
      <c r="T7" s="9">
        <v>7599.39</v>
      </c>
      <c r="U7" s="4">
        <v>36616</v>
      </c>
      <c r="V7" s="9">
        <v>860.94</v>
      </c>
      <c r="W7" s="4">
        <v>36616</v>
      </c>
      <c r="X7" s="9">
        <v>17820.400000000001</v>
      </c>
      <c r="Y7" s="4">
        <v>36616</v>
      </c>
      <c r="Z7" s="9">
        <v>5647.6</v>
      </c>
      <c r="AA7" s="4">
        <v>36616</v>
      </c>
      <c r="AB7" s="9">
        <v>9854.9500000000007</v>
      </c>
      <c r="AC7" s="4">
        <v>36616</v>
      </c>
      <c r="AD7" s="9">
        <v>1528.45</v>
      </c>
      <c r="AE7" s="4">
        <v>36616</v>
      </c>
      <c r="AF7" s="9">
        <v>662.29</v>
      </c>
      <c r="AG7" s="4">
        <v>36616</v>
      </c>
      <c r="AH7" s="9">
        <v>254.68</v>
      </c>
      <c r="AI7" s="4">
        <v>36616</v>
      </c>
      <c r="AJ7" s="9">
        <v>7226.15</v>
      </c>
      <c r="AK7" s="22"/>
      <c r="AL7" s="40"/>
      <c r="BX7" s="22"/>
      <c r="BY7" s="136">
        <f t="shared" ca="1" si="6"/>
        <v>0.35095850529810346</v>
      </c>
      <c r="BZ7" s="137">
        <f t="shared" ca="1" si="7"/>
        <v>0</v>
      </c>
      <c r="CA7" s="138">
        <f t="shared" ca="1" si="8"/>
        <v>0.11368315670015812</v>
      </c>
      <c r="CB7" s="139">
        <f t="shared" ca="1" si="9"/>
        <v>0</v>
      </c>
      <c r="CC7" s="140">
        <f t="shared" ca="1" si="10"/>
        <v>4.3601304817990307</v>
      </c>
      <c r="CD7" s="141">
        <f t="shared" ca="1" si="11"/>
        <v>87.495225324630567</v>
      </c>
      <c r="CE7" s="142">
        <f t="shared" ca="1" si="12"/>
        <v>0.97264420749823277</v>
      </c>
      <c r="CF7" s="143">
        <f t="shared" ca="1" si="13"/>
        <v>0.99777120879124037</v>
      </c>
      <c r="CG7" s="144">
        <f t="shared" ca="1" si="14"/>
        <v>1.6173909208753128</v>
      </c>
      <c r="CH7" s="144">
        <f t="shared" ca="1" si="15"/>
        <v>5.0683064090364818</v>
      </c>
      <c r="CI7" s="145">
        <f t="shared" ca="1" si="16"/>
        <v>348.27586641107922</v>
      </c>
      <c r="CJ7" s="146">
        <f t="shared" ca="1" si="17"/>
        <v>2.4047575027108841</v>
      </c>
      <c r="CK7" s="144">
        <f t="shared" ca="1" si="18"/>
        <v>0.82781008533093636</v>
      </c>
      <c r="CL7" s="147">
        <f t="shared" ca="1" si="19"/>
        <v>11.069196844668111</v>
      </c>
      <c r="CM7" s="148">
        <f t="shared" ca="1" si="20"/>
        <v>5.1551181381988425</v>
      </c>
      <c r="CN7" s="144">
        <f t="shared" ca="1" si="21"/>
        <v>0.32697131119092038</v>
      </c>
      <c r="CO7" s="149">
        <f t="shared" ca="1" si="22"/>
        <v>0</v>
      </c>
      <c r="CP7" s="150">
        <f t="shared" ca="1" si="23"/>
        <v>0.23754291250823001</v>
      </c>
      <c r="CR7" s="116">
        <f ca="1">BY7/OFFSET('FX rate data'!$B6,0,2*BY$1)</f>
        <v>0.21305075292788409</v>
      </c>
      <c r="CS7" s="116">
        <f ca="1">BZ7/OFFSET('FX rate data'!$B6,0,2*BZ$1)</f>
        <v>0</v>
      </c>
      <c r="CT7" s="116">
        <f ca="1">CA7/OFFSET('FX rate data'!$B6,0,2*CA$1)</f>
        <v>1.3732005834268438E-2</v>
      </c>
      <c r="CU7" s="116">
        <f ca="1">CB7/OFFSET('FX rate data'!$B6,0,2*CB$1)</f>
        <v>0</v>
      </c>
      <c r="CV7" s="116">
        <f ca="1">CC7/OFFSET('FX rate data'!$B6,0,2*CC$1)</f>
        <v>2.6182252337711107</v>
      </c>
      <c r="CW7" s="116">
        <f ca="1">CD7/OFFSET('FX rate data'!$B6,0,2*CD$1)</f>
        <v>87.495225324630567</v>
      </c>
      <c r="CX7" s="116">
        <f ca="1">CE7/OFFSET('FX rate data'!$B6,0,2*CE$1)</f>
        <v>1.5475643715166791</v>
      </c>
      <c r="CY7" s="116">
        <f ca="1">CF7/OFFSET('FX rate data'!$B6,0,2*CF$1)</f>
        <v>0.12813952287150238</v>
      </c>
      <c r="CZ7" s="116">
        <f ca="1">CG7/OFFSET('FX rate data'!$B6,0,2*CG$1)</f>
        <v>1.5453763814975281</v>
      </c>
      <c r="DA7" s="116">
        <f ca="1">CH7/OFFSET('FX rate data'!$B6,0,2*CH$1)</f>
        <v>4.842639412417812</v>
      </c>
      <c r="DB7" s="116">
        <f ca="1">CI7/OFFSET('FX rate data'!$B6,0,2*CI$1)</f>
        <v>0.31195495141753554</v>
      </c>
      <c r="DC7" s="116">
        <f ca="1">CJ7/OFFSET('FX rate data'!$B6,0,2*CJ$1)</f>
        <v>1.3852289762159471</v>
      </c>
      <c r="DD7" s="116">
        <f ca="1">CK7/OFFSET('FX rate data'!$B6,0,2*CK$1)</f>
        <v>0.79095173450309231</v>
      </c>
      <c r="DE7" s="116">
        <f ca="1">CL7/OFFSET('FX rate data'!$B6,0,2*CL$1)</f>
        <v>0.36375934422175848</v>
      </c>
      <c r="DF7" s="116">
        <f ca="1">CM7/OFFSET('FX rate data'!$B6,0,2*CM$1)</f>
        <v>0.11818244241629626</v>
      </c>
      <c r="DG7" s="116">
        <f ca="1">CN7/OFFSET('FX rate data'!$B6,0,2*CN$1)</f>
        <v>0.31241287138440704</v>
      </c>
      <c r="DH7" s="116">
        <f ca="1">CO7/OFFSET('FX rate data'!$B6,0,2*CO$1)</f>
        <v>0</v>
      </c>
      <c r="DI7" s="116">
        <f ca="1">CP7/OFFSET('FX rate data'!$B6,0,2*CP$1)</f>
        <v>3.6405044062563986E-2</v>
      </c>
      <c r="DJ7" s="117">
        <f t="shared" ca="1" si="24"/>
        <v>101.72284836968898</v>
      </c>
    </row>
    <row r="8" spans="1:114" x14ac:dyDescent="0.25">
      <c r="A8" s="4">
        <v>36644</v>
      </c>
      <c r="B8" s="9">
        <v>3115.8049999999998</v>
      </c>
      <c r="C8" s="4">
        <v>36644</v>
      </c>
      <c r="D8" s="9">
        <v>17973.7</v>
      </c>
      <c r="E8" s="4">
        <v>36644</v>
      </c>
      <c r="F8" s="9">
        <v>1836.3209999999999</v>
      </c>
      <c r="G8" s="4">
        <v>36644</v>
      </c>
      <c r="H8" s="9">
        <v>9347.61</v>
      </c>
      <c r="I8" s="4">
        <v>36644</v>
      </c>
      <c r="J8" s="9">
        <v>7406.2</v>
      </c>
      <c r="K8" s="4">
        <v>36644</v>
      </c>
      <c r="L8" s="9">
        <v>1452.43</v>
      </c>
      <c r="M8" s="4">
        <v>36644</v>
      </c>
      <c r="N8" s="9">
        <v>6327.4</v>
      </c>
      <c r="O8" s="4">
        <v>36644</v>
      </c>
      <c r="P8" s="9">
        <v>15519.3</v>
      </c>
      <c r="Q8" s="4">
        <v>36644</v>
      </c>
      <c r="R8" s="9">
        <v>6419.72</v>
      </c>
      <c r="S8" s="4">
        <v>36644</v>
      </c>
      <c r="T8" s="9">
        <v>7414.68</v>
      </c>
      <c r="U8" s="4">
        <v>36646</v>
      </c>
      <c r="V8" s="9">
        <v>725.39</v>
      </c>
      <c r="W8" s="4">
        <v>36644</v>
      </c>
      <c r="X8" s="9">
        <v>15537.6</v>
      </c>
      <c r="Y8" s="4">
        <v>36644</v>
      </c>
      <c r="Z8" s="9">
        <v>5384.12</v>
      </c>
      <c r="AA8" s="4">
        <v>36645</v>
      </c>
      <c r="AB8" s="9">
        <v>8777.35</v>
      </c>
      <c r="AC8" s="4">
        <v>36646</v>
      </c>
      <c r="AD8" s="9">
        <v>1406.55</v>
      </c>
      <c r="AE8" s="4">
        <v>36644</v>
      </c>
      <c r="AF8" s="9">
        <v>661.38</v>
      </c>
      <c r="AG8" s="4">
        <v>36646</v>
      </c>
      <c r="AH8" s="9">
        <v>242.85</v>
      </c>
      <c r="AI8" s="4">
        <v>36644</v>
      </c>
      <c r="AJ8" s="9">
        <v>6761.72</v>
      </c>
      <c r="AK8" s="22"/>
      <c r="AL8" s="40"/>
      <c r="BX8" s="22"/>
      <c r="BY8" s="136">
        <f t="shared" ca="1" si="6"/>
        <v>0.34900391624695631</v>
      </c>
      <c r="BZ8" s="137">
        <f t="shared" ca="1" si="7"/>
        <v>0</v>
      </c>
      <c r="CA8" s="138">
        <f t="shared" ca="1" si="8"/>
        <v>0.11596259800568877</v>
      </c>
      <c r="CB8" s="139">
        <f t="shared" ca="1" si="9"/>
        <v>0</v>
      </c>
      <c r="CC8" s="140">
        <f t="shared" ca="1" si="10"/>
        <v>4.3472756659576444</v>
      </c>
      <c r="CD8" s="141">
        <f t="shared" ca="1" si="11"/>
        <v>84.800738110913798</v>
      </c>
      <c r="CE8" s="142">
        <f t="shared" ca="1" si="12"/>
        <v>0.94099705796830646</v>
      </c>
      <c r="CF8" s="143">
        <f t="shared" ca="1" si="13"/>
        <v>0.88959153976573713</v>
      </c>
      <c r="CG8" s="144">
        <f t="shared" ca="1" si="14"/>
        <v>1.6517840046709242</v>
      </c>
      <c r="CH8" s="144">
        <f t="shared" ca="1" si="15"/>
        <v>4.9451166692266906</v>
      </c>
      <c r="CI8" s="145">
        <f t="shared" ca="1" si="16"/>
        <v>293.44185510713027</v>
      </c>
      <c r="CJ8" s="146">
        <f t="shared" ca="1" si="17"/>
        <v>2.0967071543916314</v>
      </c>
      <c r="CK8" s="144">
        <f t="shared" ca="1" si="18"/>
        <v>0.78918989245555649</v>
      </c>
      <c r="CL8" s="147">
        <f t="shared" ca="1" si="19"/>
        <v>9.8588237306681048</v>
      </c>
      <c r="CM8" s="148">
        <f t="shared" ca="1" si="20"/>
        <v>4.7439768505895392</v>
      </c>
      <c r="CN8" s="144">
        <f t="shared" ca="1" si="21"/>
        <v>0.32652204592467188</v>
      </c>
      <c r="CO8" s="149">
        <f t="shared" ca="1" si="22"/>
        <v>0</v>
      </c>
      <c r="CP8" s="150">
        <f t="shared" ca="1" si="23"/>
        <v>0.22227585399765426</v>
      </c>
      <c r="CR8" s="116">
        <f ca="1">BY8/OFFSET('FX rate data'!$B7,0,2*BY$1)</f>
        <v>0.20385742771434365</v>
      </c>
      <c r="CS8" s="116">
        <f ca="1">BZ8/OFFSET('FX rate data'!$B7,0,2*BZ$1)</f>
        <v>0</v>
      </c>
      <c r="CT8" s="116">
        <f ca="1">CA8/OFFSET('FX rate data'!$B7,0,2*CA$1)</f>
        <v>1.4005313832979718E-2</v>
      </c>
      <c r="CU8" s="116">
        <f ca="1">CB8/OFFSET('FX rate data'!$B7,0,2*CB$1)</f>
        <v>0</v>
      </c>
      <c r="CV8" s="116">
        <f ca="1">CC8/OFFSET('FX rate data'!$B7,0,2*CC$1)</f>
        <v>2.5338204033092291</v>
      </c>
      <c r="CW8" s="116">
        <f ca="1">CD8/OFFSET('FX rate data'!$B7,0,2*CD$1)</f>
        <v>84.800738110913798</v>
      </c>
      <c r="CX8" s="116">
        <f ca="1">CE8/OFFSET('FX rate data'!$B7,0,2*CE$1)</f>
        <v>1.4602685567478375</v>
      </c>
      <c r="CY8" s="116">
        <f ca="1">CF8/OFFSET('FX rate data'!$B7,0,2*CF$1)</f>
        <v>0.11420686579869015</v>
      </c>
      <c r="CZ8" s="116">
        <f ca="1">CG8/OFFSET('FX rate data'!$B7,0,2*CG$1)</f>
        <v>1.5062775895230023</v>
      </c>
      <c r="DA8" s="116">
        <f ca="1">CH8/OFFSET('FX rate data'!$B7,0,2*CH$1)</f>
        <v>4.5094990600279869</v>
      </c>
      <c r="DB8" s="116">
        <f ca="1">CI8/OFFSET('FX rate data'!$B7,0,2*CI$1)</f>
        <v>0.26442158603931543</v>
      </c>
      <c r="DC8" s="116">
        <f ca="1">CJ8/OFFSET('FX rate data'!$B7,0,2*CJ$1)</f>
        <v>1.160324933254915</v>
      </c>
      <c r="DD8" s="116">
        <f ca="1">CK8/OFFSET('FX rate data'!$B7,0,2*CK$1)</f>
        <v>0.71966979067623238</v>
      </c>
      <c r="DE8" s="116">
        <f ca="1">CL8/OFFSET('FX rate data'!$B7,0,2*CL$1)</f>
        <v>0.32196282716658847</v>
      </c>
      <c r="DF8" s="116">
        <f ca="1">CM8/OFFSET('FX rate data'!$B7,0,2*CM$1)</f>
        <v>0.10863239868535697</v>
      </c>
      <c r="DG8" s="116">
        <f ca="1">CN8/OFFSET('FX rate data'!$B7,0,2*CN$1)</f>
        <v>0.29775856823333202</v>
      </c>
      <c r="DH8" s="116">
        <f ca="1">CO8/OFFSET('FX rate data'!$B7,0,2*CO$1)</f>
        <v>0</v>
      </c>
      <c r="DI8" s="116">
        <f ca="1">CP8/OFFSET('FX rate data'!$B7,0,2*CP$1)</f>
        <v>3.2742999778692536E-2</v>
      </c>
      <c r="DJ8" s="117">
        <f t="shared" ca="1" si="24"/>
        <v>98.04818643170232</v>
      </c>
    </row>
    <row r="9" spans="1:114" x14ac:dyDescent="0.25">
      <c r="A9" s="4">
        <v>36677</v>
      </c>
      <c r="B9" s="9">
        <v>3081.018</v>
      </c>
      <c r="C9" s="4">
        <v>36677</v>
      </c>
      <c r="D9" s="9">
        <v>16332.45</v>
      </c>
      <c r="E9" s="4">
        <v>36677</v>
      </c>
      <c r="F9" s="9">
        <v>1894.5540000000001</v>
      </c>
      <c r="G9" s="4">
        <v>36677</v>
      </c>
      <c r="H9" s="9">
        <v>9251.99</v>
      </c>
      <c r="I9" s="4">
        <v>36677</v>
      </c>
      <c r="J9" s="9">
        <v>7754</v>
      </c>
      <c r="K9" s="4">
        <v>36677</v>
      </c>
      <c r="L9" s="9">
        <v>1420.6</v>
      </c>
      <c r="M9" s="4">
        <v>36677</v>
      </c>
      <c r="N9" s="9">
        <v>6359.3</v>
      </c>
      <c r="O9" s="4">
        <v>36677</v>
      </c>
      <c r="P9" s="9">
        <v>14713.86</v>
      </c>
      <c r="Q9" s="4">
        <v>36677</v>
      </c>
      <c r="R9" s="9">
        <v>6426.26</v>
      </c>
      <c r="S9" s="4">
        <v>36677</v>
      </c>
      <c r="T9" s="9">
        <v>7109.67</v>
      </c>
      <c r="U9" s="4">
        <v>36677</v>
      </c>
      <c r="V9" s="9">
        <v>731.88</v>
      </c>
      <c r="W9" s="4">
        <v>36677</v>
      </c>
      <c r="X9" s="9">
        <v>14956.6</v>
      </c>
      <c r="Y9" s="4">
        <v>36677</v>
      </c>
      <c r="Z9" s="9">
        <v>4915.62</v>
      </c>
      <c r="AA9" s="4">
        <v>36677</v>
      </c>
      <c r="AB9" s="9">
        <v>8939.52</v>
      </c>
      <c r="AC9" s="4">
        <v>36677</v>
      </c>
      <c r="AD9" s="9">
        <v>1380.45</v>
      </c>
      <c r="AE9" s="4">
        <v>36677</v>
      </c>
      <c r="AF9" s="9">
        <v>655.5</v>
      </c>
      <c r="AG9" s="4">
        <v>36677</v>
      </c>
      <c r="AH9" s="9">
        <v>217.05</v>
      </c>
      <c r="AI9" s="4">
        <v>36677</v>
      </c>
      <c r="AJ9" s="9">
        <v>6769.46</v>
      </c>
      <c r="AK9" s="22"/>
      <c r="AL9" s="40"/>
      <c r="BX9" s="22"/>
      <c r="BY9" s="136">
        <f t="shared" ca="1" si="6"/>
        <v>0.34510739536889024</v>
      </c>
      <c r="BZ9" s="137">
        <f t="shared" ca="1" si="7"/>
        <v>0</v>
      </c>
      <c r="CA9" s="138">
        <f t="shared" ca="1" si="8"/>
        <v>0.11963997792437689</v>
      </c>
      <c r="CB9" s="139">
        <f t="shared" ca="1" si="9"/>
        <v>0</v>
      </c>
      <c r="CC9" s="140">
        <f t="shared" ca="1" si="10"/>
        <v>4.5514265768998365</v>
      </c>
      <c r="CD9" s="141">
        <f t="shared" ca="1" si="11"/>
        <v>82.942330136642823</v>
      </c>
      <c r="CE9" s="142">
        <f t="shared" ca="1" si="12"/>
        <v>0.94574115604163667</v>
      </c>
      <c r="CF9" s="143">
        <f t="shared" ca="1" si="13"/>
        <v>0.84342240779529298</v>
      </c>
      <c r="CG9" s="144">
        <f t="shared" ca="1" si="14"/>
        <v>1.6534667365331468</v>
      </c>
      <c r="CH9" s="144">
        <f t="shared" ca="1" si="15"/>
        <v>4.7416945343158341</v>
      </c>
      <c r="CI9" s="145">
        <f t="shared" ca="1" si="16"/>
        <v>296.06725336137322</v>
      </c>
      <c r="CJ9" s="146">
        <f t="shared" ca="1" si="17"/>
        <v>2.0183046432765597</v>
      </c>
      <c r="CK9" s="144">
        <f t="shared" ca="1" si="18"/>
        <v>0.72051841696551755</v>
      </c>
      <c r="CL9" s="147">
        <f t="shared" ca="1" si="19"/>
        <v>10.040975000060627</v>
      </c>
      <c r="CM9" s="148">
        <f t="shared" ca="1" si="20"/>
        <v>4.6559474198544875</v>
      </c>
      <c r="CN9" s="144">
        <f t="shared" ca="1" si="21"/>
        <v>0.32361910112737374</v>
      </c>
      <c r="CO9" s="149">
        <f t="shared" ca="1" si="22"/>
        <v>0</v>
      </c>
      <c r="CP9" s="150">
        <f t="shared" ca="1" si="23"/>
        <v>0.22253028853649082</v>
      </c>
      <c r="CR9" s="116">
        <f ca="1">BY9/OFFSET('FX rate data'!$B8,0,2*BY$1)</f>
        <v>0.1976446912369797</v>
      </c>
      <c r="CS9" s="116">
        <f ca="1">BZ9/OFFSET('FX rate data'!$B8,0,2*BZ$1)</f>
        <v>0</v>
      </c>
      <c r="CT9" s="116">
        <f ca="1">CA9/OFFSET('FX rate data'!$B8,0,2*CA$1)</f>
        <v>1.4453985952469632E-2</v>
      </c>
      <c r="CU9" s="116">
        <f ca="1">CB9/OFFSET('FX rate data'!$B8,0,2*CB$1)</f>
        <v>0</v>
      </c>
      <c r="CV9" s="116">
        <f ca="1">CC9/OFFSET('FX rate data'!$B8,0,2*CC$1)</f>
        <v>2.7091824862499028</v>
      </c>
      <c r="CW9" s="116">
        <f ca="1">CD9/OFFSET('FX rate data'!$B8,0,2*CD$1)</f>
        <v>82.942330136642823</v>
      </c>
      <c r="CX9" s="116">
        <f ca="1">CE9/OFFSET('FX rate data'!$B8,0,2*CE$1)</f>
        <v>1.419818579855332</v>
      </c>
      <c r="CY9" s="116">
        <f ca="1">CF9/OFFSET('FX rate data'!$B8,0,2*CF$1)</f>
        <v>0.10823931723971317</v>
      </c>
      <c r="CZ9" s="116">
        <f ca="1">CG9/OFFSET('FX rate data'!$B8,0,2*CG$1)</f>
        <v>1.5509490071598788</v>
      </c>
      <c r="DA9" s="116">
        <f ca="1">CH9/OFFSET('FX rate data'!$B8,0,2*CH$1)</f>
        <v>4.4477014673256106</v>
      </c>
      <c r="DB9" s="116">
        <f ca="1">CI9/OFFSET('FX rate data'!$B8,0,2*CI$1)</f>
        <v>0.26213400625204586</v>
      </c>
      <c r="DC9" s="116">
        <f ca="1">CJ9/OFFSET('FX rate data'!$B8,0,2*CJ$1)</f>
        <v>1.1065266684630262</v>
      </c>
      <c r="DD9" s="116">
        <f ca="1">CK9/OFFSET('FX rate data'!$B8,0,2*CK$1)</f>
        <v>0.67584505859254995</v>
      </c>
      <c r="DE9" s="116">
        <f ca="1">CL9/OFFSET('FX rate data'!$B8,0,2*CL$1)</f>
        <v>0.32589987017398986</v>
      </c>
      <c r="DF9" s="116">
        <f ca="1">CM9/OFFSET('FX rate data'!$B8,0,2*CM$1)</f>
        <v>0.10445198922836763</v>
      </c>
      <c r="DG9" s="116">
        <f ca="1">CN9/OFFSET('FX rate data'!$B8,0,2*CN$1)</f>
        <v>0.30355417045996974</v>
      </c>
      <c r="DH9" s="116">
        <f ca="1">CO9/OFFSET('FX rate data'!$B8,0,2*CO$1)</f>
        <v>0</v>
      </c>
      <c r="DI9" s="116">
        <f ca="1">CP9/OFFSET('FX rate data'!$B8,0,2*CP$1)</f>
        <v>3.193603452016229E-2</v>
      </c>
      <c r="DJ9" s="117">
        <f t="shared" ca="1" si="24"/>
        <v>96.200667469352794</v>
      </c>
    </row>
    <row r="10" spans="1:114" x14ac:dyDescent="0.25">
      <c r="A10" s="4">
        <v>36707</v>
      </c>
      <c r="B10" s="9">
        <v>3311.2069999999999</v>
      </c>
      <c r="C10" s="4">
        <v>36707</v>
      </c>
      <c r="D10" s="9">
        <v>17411.05</v>
      </c>
      <c r="E10" s="4">
        <v>36707</v>
      </c>
      <c r="F10" s="9">
        <v>1928.106</v>
      </c>
      <c r="G10" s="4">
        <v>36707</v>
      </c>
      <c r="H10" s="9">
        <v>10195.450000000001</v>
      </c>
      <c r="I10" s="4">
        <v>36707</v>
      </c>
      <c r="J10" s="9">
        <v>7761.6</v>
      </c>
      <c r="K10" s="4">
        <v>36707</v>
      </c>
      <c r="L10" s="9">
        <v>1454.6</v>
      </c>
      <c r="M10" s="4">
        <v>36707</v>
      </c>
      <c r="N10" s="9">
        <v>6312.7</v>
      </c>
      <c r="O10" s="4">
        <v>36707</v>
      </c>
      <c r="P10" s="9">
        <v>16155.78</v>
      </c>
      <c r="Q10" s="4">
        <v>36707</v>
      </c>
      <c r="R10" s="9">
        <v>6446.54</v>
      </c>
      <c r="S10" s="4">
        <v>36707</v>
      </c>
      <c r="T10" s="9">
        <v>6898.21</v>
      </c>
      <c r="U10" s="4">
        <v>36707</v>
      </c>
      <c r="V10" s="9">
        <v>821.22</v>
      </c>
      <c r="W10" s="4">
        <v>36707</v>
      </c>
      <c r="X10" s="9">
        <v>16727.900000000001</v>
      </c>
      <c r="Y10" s="4">
        <v>36707</v>
      </c>
      <c r="Z10" s="9">
        <v>4916.62</v>
      </c>
      <c r="AA10" s="4">
        <v>36707</v>
      </c>
      <c r="AB10" s="9">
        <v>8265.09</v>
      </c>
      <c r="AC10" s="4">
        <v>36707</v>
      </c>
      <c r="AD10" s="9">
        <v>1471.45</v>
      </c>
      <c r="AE10" s="4">
        <v>36707</v>
      </c>
      <c r="AF10" s="9">
        <v>672.14</v>
      </c>
      <c r="AG10" s="4">
        <v>36707</v>
      </c>
      <c r="AH10" s="9">
        <v>194.93</v>
      </c>
      <c r="AI10" s="4">
        <v>36707</v>
      </c>
      <c r="AJ10" s="9">
        <v>7144.04</v>
      </c>
      <c r="AK10" s="22"/>
      <c r="AL10" s="40"/>
      <c r="BX10" s="22"/>
      <c r="BY10" s="136">
        <f t="shared" ca="1" si="6"/>
        <v>0.37089105720811655</v>
      </c>
      <c r="BZ10" s="137">
        <f t="shared" ca="1" si="7"/>
        <v>0</v>
      </c>
      <c r="CA10" s="138">
        <f t="shared" ca="1" si="8"/>
        <v>0.1217587671166188</v>
      </c>
      <c r="CB10" s="139">
        <f t="shared" ca="1" si="9"/>
        <v>0</v>
      </c>
      <c r="CC10" s="140">
        <f t="shared" ca="1" si="10"/>
        <v>4.5558876088813225</v>
      </c>
      <c r="CD10" s="141">
        <f t="shared" ca="1" si="11"/>
        <v>84.927434476109141</v>
      </c>
      <c r="CE10" s="142">
        <f t="shared" ca="1" si="12"/>
        <v>0.93881090619156815</v>
      </c>
      <c r="CF10" s="143">
        <f t="shared" ca="1" si="13"/>
        <v>0.92607560948731593</v>
      </c>
      <c r="CG10" s="144">
        <f t="shared" ca="1" si="14"/>
        <v>1.6586847490967362</v>
      </c>
      <c r="CH10" s="144">
        <f t="shared" ca="1" si="15"/>
        <v>4.6006642577732624</v>
      </c>
      <c r="CI10" s="145">
        <f t="shared" ca="1" si="16"/>
        <v>332.20794365937985</v>
      </c>
      <c r="CJ10" s="146">
        <f t="shared" ca="1" si="17"/>
        <v>2.2573310941167088</v>
      </c>
      <c r="CK10" s="144">
        <f t="shared" ca="1" si="18"/>
        <v>0.72066499428780151</v>
      </c>
      <c r="CL10" s="147">
        <f t="shared" ca="1" si="19"/>
        <v>9.2834472167690301</v>
      </c>
      <c r="CM10" s="148">
        <f t="shared" ca="1" si="20"/>
        <v>4.9628699561337868</v>
      </c>
      <c r="CN10" s="144">
        <f t="shared" ca="1" si="21"/>
        <v>0.3318342374244897</v>
      </c>
      <c r="CO10" s="149">
        <f t="shared" ca="1" si="22"/>
        <v>0</v>
      </c>
      <c r="CP10" s="150">
        <f t="shared" ca="1" si="23"/>
        <v>0.23484373679971987</v>
      </c>
      <c r="CR10" s="116">
        <f ca="1">BY10/OFFSET('FX rate data'!$B9,0,2*BY$1)</f>
        <v>0.22129538019577361</v>
      </c>
      <c r="CS10" s="116">
        <f ca="1">BZ10/OFFSET('FX rate data'!$B9,0,2*BZ$1)</f>
        <v>0</v>
      </c>
      <c r="CT10" s="116">
        <f ca="1">CA10/OFFSET('FX rate data'!$B9,0,2*CA$1)</f>
        <v>1.4708362580829021E-2</v>
      </c>
      <c r="CU10" s="116">
        <f ca="1">CB10/OFFSET('FX rate data'!$B9,0,2*CB$1)</f>
        <v>0</v>
      </c>
      <c r="CV10" s="116">
        <f ca="1">CC10/OFFSET('FX rate data'!$B9,0,2*CC$1)</f>
        <v>2.7876690992359556</v>
      </c>
      <c r="CW10" s="116">
        <f ca="1">CD10/OFFSET('FX rate data'!$B9,0,2*CD$1)</f>
        <v>84.927434476109141</v>
      </c>
      <c r="CX10" s="116">
        <f ca="1">CE10/OFFSET('FX rate data'!$B9,0,2*CE$1)</f>
        <v>1.4237350715674373</v>
      </c>
      <c r="CY10" s="116">
        <f ca="1">CF10/OFFSET('FX rate data'!$B9,0,2*CF$1)</f>
        <v>0.11879465461123145</v>
      </c>
      <c r="CZ10" s="116">
        <f ca="1">CG10/OFFSET('FX rate data'!$B9,0,2*CG$1)</f>
        <v>1.5798502229705078</v>
      </c>
      <c r="DA10" s="116">
        <f ca="1">CH10/OFFSET('FX rate data'!$B9,0,2*CH$1)</f>
        <v>4.3820023409593887</v>
      </c>
      <c r="DB10" s="116">
        <f ca="1">CI10/OFFSET('FX rate data'!$B9,0,2*CI$1)</f>
        <v>0.2979363278650618</v>
      </c>
      <c r="DC10" s="116">
        <f ca="1">CJ10/OFFSET('FX rate data'!$B9,0,2*CJ$1)</f>
        <v>1.2499064751476794</v>
      </c>
      <c r="DD10" s="116">
        <f ca="1">CK10/OFFSET('FX rate data'!$B9,0,2*CK$1)</f>
        <v>0.68641298627278924</v>
      </c>
      <c r="DE10" s="116">
        <f ca="1">CL10/OFFSET('FX rate data'!$B9,0,2*CL$1)</f>
        <v>0.30141062392107237</v>
      </c>
      <c r="DF10" s="116">
        <f ca="1">CM10/OFFSET('FX rate data'!$B9,0,2*CM$1)</f>
        <v>0.1110883034389208</v>
      </c>
      <c r="DG10" s="116">
        <f ca="1">CN10/OFFSET('FX rate data'!$B9,0,2*CN$1)</f>
        <v>0.31606270828125504</v>
      </c>
      <c r="DH10" s="116">
        <f ca="1">CO10/OFFSET('FX rate data'!$B9,0,2*CO$1)</f>
        <v>0</v>
      </c>
      <c r="DI10" s="116">
        <f ca="1">CP10/OFFSET('FX rate data'!$B9,0,2*CP$1)</f>
        <v>3.4561256335499613E-2</v>
      </c>
      <c r="DJ10" s="117">
        <f t="shared" ca="1" si="24"/>
        <v>98.452868289492528</v>
      </c>
    </row>
    <row r="11" spans="1:114" x14ac:dyDescent="0.25">
      <c r="A11" s="4">
        <v>36738</v>
      </c>
      <c r="B11" s="9">
        <v>3251.134</v>
      </c>
      <c r="C11" s="4">
        <v>36738</v>
      </c>
      <c r="D11" s="9">
        <v>15727.49</v>
      </c>
      <c r="E11" s="4">
        <v>36738</v>
      </c>
      <c r="F11" s="9">
        <v>2023.539</v>
      </c>
      <c r="G11" s="4">
        <v>36738</v>
      </c>
      <c r="H11" s="9">
        <v>10406.31</v>
      </c>
      <c r="I11" s="4">
        <v>36738</v>
      </c>
      <c r="J11" s="9">
        <v>8023.2</v>
      </c>
      <c r="K11" s="4">
        <v>36738</v>
      </c>
      <c r="L11" s="9">
        <v>1430.83</v>
      </c>
      <c r="M11" s="4">
        <v>36738</v>
      </c>
      <c r="N11" s="9">
        <v>6365.3</v>
      </c>
      <c r="O11" s="4">
        <v>36738</v>
      </c>
      <c r="P11" s="9">
        <v>16840.98</v>
      </c>
      <c r="Q11" s="4">
        <v>36738</v>
      </c>
      <c r="R11" s="9">
        <v>6542.49</v>
      </c>
      <c r="S11" s="4">
        <v>36738</v>
      </c>
      <c r="T11" s="9">
        <v>7190.37</v>
      </c>
      <c r="U11" s="4">
        <v>36738</v>
      </c>
      <c r="V11" s="9">
        <v>705.97</v>
      </c>
      <c r="W11" s="4">
        <v>36738</v>
      </c>
      <c r="X11" s="9">
        <v>16454.599999999999</v>
      </c>
      <c r="Y11" s="4">
        <v>36738</v>
      </c>
      <c r="Z11" s="9">
        <v>4985.8500000000004</v>
      </c>
      <c r="AA11" s="4">
        <v>36738</v>
      </c>
      <c r="AB11" s="9">
        <v>8114.92</v>
      </c>
      <c r="AC11" s="4">
        <v>36738</v>
      </c>
      <c r="AD11" s="9">
        <v>1332.85</v>
      </c>
      <c r="AE11" s="4">
        <v>36738</v>
      </c>
      <c r="AF11" s="9">
        <v>668.18</v>
      </c>
      <c r="AG11" s="4">
        <v>36738</v>
      </c>
      <c r="AH11" s="9">
        <v>200.22</v>
      </c>
      <c r="AI11" s="4">
        <v>36738</v>
      </c>
      <c r="AJ11" s="9">
        <v>7220.13</v>
      </c>
      <c r="AK11" s="22"/>
      <c r="AL11" s="40"/>
      <c r="BX11" s="22"/>
      <c r="BY11" s="136">
        <f t="shared" ca="1" si="6"/>
        <v>0.36416223038464607</v>
      </c>
      <c r="BZ11" s="137">
        <f t="shared" ca="1" si="7"/>
        <v>0</v>
      </c>
      <c r="CA11" s="138">
        <f t="shared" ca="1" si="8"/>
        <v>0.12778530529566096</v>
      </c>
      <c r="CB11" s="139">
        <f t="shared" ca="1" si="9"/>
        <v>0</v>
      </c>
      <c r="CC11" s="140">
        <f t="shared" ca="1" si="10"/>
        <v>4.7094410255071919</v>
      </c>
      <c r="CD11" s="141">
        <f t="shared" ca="1" si="11"/>
        <v>83.53961300113518</v>
      </c>
      <c r="CE11" s="142">
        <f t="shared" ca="1" si="12"/>
        <v>0.94663346288928507</v>
      </c>
      <c r="CF11" s="143">
        <f t="shared" ca="1" si="13"/>
        <v>0.96535238891985997</v>
      </c>
      <c r="CG11" s="144">
        <f t="shared" ca="1" si="14"/>
        <v>1.6833725353628313</v>
      </c>
      <c r="CH11" s="144">
        <f t="shared" ca="1" si="15"/>
        <v>4.795516265692858</v>
      </c>
      <c r="CI11" s="145">
        <f t="shared" ca="1" si="16"/>
        <v>285.5858868332632</v>
      </c>
      <c r="CJ11" s="146">
        <f t="shared" ca="1" si="17"/>
        <v>2.2204508767539735</v>
      </c>
      <c r="CK11" s="144">
        <f t="shared" ca="1" si="18"/>
        <v>0.73081254230952064</v>
      </c>
      <c r="CL11" s="147">
        <f t="shared" ca="1" si="19"/>
        <v>9.1147744898486689</v>
      </c>
      <c r="CM11" s="148">
        <f t="shared" ca="1" si="20"/>
        <v>4.4954033239545463</v>
      </c>
      <c r="CN11" s="144">
        <f t="shared" ca="1" si="21"/>
        <v>0.3298791929691664</v>
      </c>
      <c r="CO11" s="149">
        <f t="shared" ca="1" si="22"/>
        <v>0</v>
      </c>
      <c r="CP11" s="150">
        <f t="shared" ca="1" si="23"/>
        <v>0.23734501897802385</v>
      </c>
      <c r="CR11" s="116">
        <f ca="1">BY11/OFFSET('FX rate data'!$B10,0,2*BY$1)</f>
        <v>0.21141493781401804</v>
      </c>
      <c r="CS11" s="116">
        <f ca="1">BZ11/OFFSET('FX rate data'!$B10,0,2*BZ$1)</f>
        <v>0</v>
      </c>
      <c r="CT11" s="116">
        <f ca="1">CA11/OFFSET('FX rate data'!$B10,0,2*CA$1)</f>
        <v>1.5434499141905131E-2</v>
      </c>
      <c r="CU11" s="116">
        <f ca="1">CB11/OFFSET('FX rate data'!$B10,0,2*CB$1)</f>
        <v>0</v>
      </c>
      <c r="CV11" s="116">
        <f ca="1">CC11/OFFSET('FX rate data'!$B10,0,2*CC$1)</f>
        <v>2.8201934400306556</v>
      </c>
      <c r="CW11" s="116">
        <f ca="1">CD11/OFFSET('FX rate data'!$B10,0,2*CD$1)</f>
        <v>83.53961300113518</v>
      </c>
      <c r="CX11" s="116">
        <f ca="1">CE11/OFFSET('FX rate data'!$B10,0,2*CE$1)</f>
        <v>1.4196662610817115</v>
      </c>
      <c r="CY11" s="116">
        <f ca="1">CF11/OFFSET('FX rate data'!$B10,0,2*CF$1)</f>
        <v>0.12378534466697355</v>
      </c>
      <c r="CZ11" s="116">
        <f ca="1">CG11/OFFSET('FX rate data'!$B10,0,2*CG$1)</f>
        <v>1.5598337058588134</v>
      </c>
      <c r="DA11" s="116">
        <f ca="1">CH11/OFFSET('FX rate data'!$B10,0,2*CH$1)</f>
        <v>4.4435843825916033</v>
      </c>
      <c r="DB11" s="116">
        <f ca="1">CI11/OFFSET('FX rate data'!$B10,0,2*CI$1)</f>
        <v>0.25572947108418465</v>
      </c>
      <c r="DC11" s="116">
        <f ca="1">CJ11/OFFSET('FX rate data'!$B10,0,2*CJ$1)</f>
        <v>1.2463939807768585</v>
      </c>
      <c r="DD11" s="116">
        <f ca="1">CK11/OFFSET('FX rate data'!$B10,0,2*CK$1)</f>
        <v>0.67717989465300288</v>
      </c>
      <c r="DE11" s="116">
        <f ca="1">CL11/OFFSET('FX rate data'!$B10,0,2*CL$1)</f>
        <v>0.29337199426594579</v>
      </c>
      <c r="DF11" s="116">
        <f ca="1">CM11/OFFSET('FX rate data'!$B10,0,2*CM$1)</f>
        <v>9.9875657052978156E-2</v>
      </c>
      <c r="DG11" s="116">
        <f ca="1">CN11/OFFSET('FX rate data'!$B10,0,2*CN$1)</f>
        <v>0.30567011950441664</v>
      </c>
      <c r="DH11" s="116">
        <f ca="1">CO11/OFFSET('FX rate data'!$B10,0,2*CO$1)</f>
        <v>0</v>
      </c>
      <c r="DI11" s="116">
        <f ca="1">CP11/OFFSET('FX rate data'!$B10,0,2*CP$1)</f>
        <v>3.4131700505913867E-2</v>
      </c>
      <c r="DJ11" s="117">
        <f t="shared" ca="1" si="24"/>
        <v>97.045878390164148</v>
      </c>
    </row>
    <row r="12" spans="1:114" x14ac:dyDescent="0.25">
      <c r="A12" s="4">
        <v>36769</v>
      </c>
      <c r="B12" s="9">
        <v>3297.8820000000001</v>
      </c>
      <c r="C12" s="4">
        <v>36769</v>
      </c>
      <c r="D12" s="9">
        <v>16861.259999999998</v>
      </c>
      <c r="E12" s="4">
        <v>36769</v>
      </c>
      <c r="F12" s="9">
        <v>2021.1990000000001</v>
      </c>
      <c r="G12" s="4">
        <v>36769</v>
      </c>
      <c r="H12" s="9">
        <v>11247.9</v>
      </c>
      <c r="I12" s="4">
        <v>36769</v>
      </c>
      <c r="J12" s="9">
        <v>8219.9</v>
      </c>
      <c r="K12" s="4">
        <v>36769</v>
      </c>
      <c r="L12" s="9">
        <v>1517.68</v>
      </c>
      <c r="M12" s="4">
        <v>36769</v>
      </c>
      <c r="N12" s="9">
        <v>6672.7</v>
      </c>
      <c r="O12" s="4">
        <v>36769</v>
      </c>
      <c r="P12" s="9">
        <v>17097.509999999998</v>
      </c>
      <c r="Q12" s="4">
        <v>36769</v>
      </c>
      <c r="R12" s="9">
        <v>6625.42</v>
      </c>
      <c r="S12" s="4">
        <v>36769</v>
      </c>
      <c r="T12" s="9">
        <v>7216.45</v>
      </c>
      <c r="U12" s="4">
        <v>36769</v>
      </c>
      <c r="V12" s="9">
        <v>688.62</v>
      </c>
      <c r="W12" s="4">
        <v>36769</v>
      </c>
      <c r="X12" s="9">
        <v>17346.7</v>
      </c>
      <c r="Y12" s="4">
        <v>36769</v>
      </c>
      <c r="Z12" s="9">
        <v>5403.44</v>
      </c>
      <c r="AA12" s="4">
        <v>36769</v>
      </c>
      <c r="AB12" s="9">
        <v>7616.98</v>
      </c>
      <c r="AC12" s="4">
        <v>36769</v>
      </c>
      <c r="AD12" s="9">
        <v>1394.1</v>
      </c>
      <c r="AE12" s="4">
        <v>36769</v>
      </c>
      <c r="AF12" s="9">
        <v>689.52</v>
      </c>
      <c r="AG12" s="4">
        <v>36769</v>
      </c>
      <c r="AH12" s="9">
        <v>239.03</v>
      </c>
      <c r="AI12" s="4">
        <v>36769</v>
      </c>
      <c r="AJ12" s="9">
        <v>7966.83</v>
      </c>
      <c r="AK12" s="22"/>
      <c r="AL12" s="40"/>
      <c r="BX12" s="22"/>
      <c r="BY12" s="136">
        <f t="shared" ca="1" si="6"/>
        <v>0.36939851284671055</v>
      </c>
      <c r="BZ12" s="137">
        <f t="shared" ca="1" si="7"/>
        <v>0</v>
      </c>
      <c r="CA12" s="138">
        <f t="shared" ca="1" si="8"/>
        <v>0.12763753566315483</v>
      </c>
      <c r="CB12" s="139">
        <f t="shared" ca="1" si="9"/>
        <v>0</v>
      </c>
      <c r="CC12" s="140">
        <f t="shared" ca="1" si="10"/>
        <v>4.8248995769227445</v>
      </c>
      <c r="CD12" s="141">
        <f t="shared" ca="1" si="11"/>
        <v>88.610386880036657</v>
      </c>
      <c r="CE12" s="142">
        <f t="shared" ca="1" si="12"/>
        <v>0.99234931705046614</v>
      </c>
      <c r="CF12" s="143">
        <f t="shared" ca="1" si="13"/>
        <v>0.98005710612334873</v>
      </c>
      <c r="CG12" s="144">
        <f t="shared" ca="1" si="14"/>
        <v>1.7047102958114742</v>
      </c>
      <c r="CH12" s="144">
        <f t="shared" ca="1" si="15"/>
        <v>4.8129099553373784</v>
      </c>
      <c r="CI12" s="145">
        <f t="shared" ca="1" si="16"/>
        <v>278.56729519826865</v>
      </c>
      <c r="CJ12" s="146">
        <f t="shared" ca="1" si="17"/>
        <v>2.3408344914970982</v>
      </c>
      <c r="CK12" s="144">
        <f t="shared" ca="1" si="18"/>
        <v>0.79202176632208265</v>
      </c>
      <c r="CL12" s="147">
        <f t="shared" ca="1" si="19"/>
        <v>8.55548236996637</v>
      </c>
      <c r="CM12" s="148">
        <f t="shared" ca="1" si="20"/>
        <v>4.7019858002963817</v>
      </c>
      <c r="CN12" s="144">
        <f t="shared" ca="1" si="21"/>
        <v>0.34041471031174181</v>
      </c>
      <c r="CO12" s="149">
        <f t="shared" ca="1" si="22"/>
        <v>0</v>
      </c>
      <c r="CP12" s="150">
        <f t="shared" ca="1" si="23"/>
        <v>0.26189104871306884</v>
      </c>
      <c r="CR12" s="116">
        <f ca="1">BY12/OFFSET('FX rate data'!$B11,0,2*BY$1)</f>
        <v>0.21311862507743065</v>
      </c>
      <c r="CS12" s="116">
        <f ca="1">BZ12/OFFSET('FX rate data'!$B11,0,2*BZ$1)</f>
        <v>0</v>
      </c>
      <c r="CT12" s="116">
        <f ca="1">CA12/OFFSET('FX rate data'!$B11,0,2*CA$1)</f>
        <v>1.541776818099133E-2</v>
      </c>
      <c r="CU12" s="116">
        <f ca="1">CB12/OFFSET('FX rate data'!$B11,0,2*CB$1)</f>
        <v>0</v>
      </c>
      <c r="CV12" s="116">
        <f ca="1">CC12/OFFSET('FX rate data'!$B11,0,2*CC$1)</f>
        <v>2.7691113274350005</v>
      </c>
      <c r="CW12" s="116">
        <f ca="1">CD12/OFFSET('FX rate data'!$B11,0,2*CD$1)</f>
        <v>88.610386880036657</v>
      </c>
      <c r="CX12" s="116">
        <f ca="1">CE12/OFFSET('FX rate data'!$B11,0,2*CE$1)</f>
        <v>1.4363139630199251</v>
      </c>
      <c r="CY12" s="116">
        <f ca="1">CF12/OFFSET('FX rate data'!$B11,0,2*CF$1)</f>
        <v>0.12566768042818752</v>
      </c>
      <c r="CZ12" s="116">
        <f ca="1">CG12/OFFSET('FX rate data'!$B11,0,2*CG$1)</f>
        <v>1.513414680230357</v>
      </c>
      <c r="DA12" s="116">
        <f ca="1">CH12/OFFSET('FX rate data'!$B11,0,2*CH$1)</f>
        <v>4.2728248893265075</v>
      </c>
      <c r="DB12" s="116">
        <f ca="1">CI12/OFFSET('FX rate data'!$B11,0,2*CI$1)</f>
        <v>0.25146445611788321</v>
      </c>
      <c r="DC12" s="116">
        <f ca="1">CJ12/OFFSET('FX rate data'!$B11,0,2*CJ$1)</f>
        <v>1.2837041357264043</v>
      </c>
      <c r="DD12" s="116">
        <f ca="1">CK12/OFFSET('FX rate data'!$B11,0,2*CK$1)</f>
        <v>0.70314432379446257</v>
      </c>
      <c r="DE12" s="116">
        <f ca="1">CL12/OFFSET('FX rate data'!$B11,0,2*CL$1)</f>
        <v>0.27533493289886302</v>
      </c>
      <c r="DF12" s="116">
        <f ca="1">CM12/OFFSET('FX rate data'!$B11,0,2*CM$1)</f>
        <v>0.10268586591605988</v>
      </c>
      <c r="DG12" s="116">
        <f ca="1">CN12/OFFSET('FX rate data'!$B11,0,2*CN$1)</f>
        <v>0.30221476412619119</v>
      </c>
      <c r="DH12" s="116">
        <f ca="1">CO12/OFFSET('FX rate data'!$B11,0,2*CO$1)</f>
        <v>0</v>
      </c>
      <c r="DI12" s="116">
        <f ca="1">CP12/OFFSET('FX rate data'!$B11,0,2*CP$1)</f>
        <v>3.7528272366994173E-2</v>
      </c>
      <c r="DJ12" s="117">
        <f t="shared" ca="1" si="24"/>
        <v>101.91233256468192</v>
      </c>
    </row>
    <row r="13" spans="1:114" x14ac:dyDescent="0.25">
      <c r="A13" s="4">
        <v>36798</v>
      </c>
      <c r="B13" s="9">
        <v>3298.875</v>
      </c>
      <c r="C13" s="4">
        <v>36798</v>
      </c>
      <c r="D13" s="9">
        <v>15747.26</v>
      </c>
      <c r="E13" s="4">
        <v>36798</v>
      </c>
      <c r="F13" s="9">
        <v>1910.1610000000001</v>
      </c>
      <c r="G13" s="4">
        <v>36798</v>
      </c>
      <c r="H13" s="9">
        <v>10377.9</v>
      </c>
      <c r="I13" s="4">
        <v>36798</v>
      </c>
      <c r="J13" s="9">
        <v>7713.3</v>
      </c>
      <c r="K13" s="4">
        <v>36798</v>
      </c>
      <c r="L13" s="9">
        <v>1436.51</v>
      </c>
      <c r="M13" s="4">
        <v>36798</v>
      </c>
      <c r="N13" s="9">
        <v>6294.2</v>
      </c>
      <c r="O13" s="4">
        <v>36798</v>
      </c>
      <c r="P13" s="9">
        <v>15648.98</v>
      </c>
      <c r="Q13" s="4">
        <v>36798</v>
      </c>
      <c r="R13" s="9">
        <v>6266.63</v>
      </c>
      <c r="S13" s="4">
        <v>36798</v>
      </c>
      <c r="T13" s="9">
        <v>6798.12</v>
      </c>
      <c r="U13" s="4">
        <v>36799</v>
      </c>
      <c r="V13" s="9">
        <v>613.22</v>
      </c>
      <c r="W13" s="4">
        <v>36798</v>
      </c>
      <c r="X13" s="9">
        <v>15928.4</v>
      </c>
      <c r="Y13" s="4">
        <v>36798</v>
      </c>
      <c r="Z13" s="9">
        <v>5737.16</v>
      </c>
      <c r="AA13" s="4">
        <v>36799</v>
      </c>
      <c r="AB13" s="9">
        <v>6185.14</v>
      </c>
      <c r="AC13" s="4">
        <v>36799</v>
      </c>
      <c r="AD13" s="9">
        <v>1271.6500000000001</v>
      </c>
      <c r="AE13" s="4">
        <v>36798</v>
      </c>
      <c r="AF13" s="9">
        <v>661.52</v>
      </c>
      <c r="AG13" s="4">
        <v>36799</v>
      </c>
      <c r="AH13" s="9">
        <v>204.61</v>
      </c>
      <c r="AI13" s="4">
        <v>36798</v>
      </c>
      <c r="AJ13" s="9">
        <v>7783.22</v>
      </c>
      <c r="AK13" s="22"/>
      <c r="AL13" s="40"/>
      <c r="BX13" s="22"/>
      <c r="BY13" s="136">
        <f t="shared" ref="BY13:BY16" ca="1" si="25">BY12*OFFSET($B13,0,2*BY$1)/OFFSET($B12,0,2*BY$1)</f>
        <v>0.36950973960475003</v>
      </c>
      <c r="BZ13" s="137">
        <f t="shared" ref="BZ13:BZ16" ca="1" si="26">BZ12*OFFSET($B13,0,2*BZ$1)/OFFSET($B12,0,2*BZ$1)</f>
        <v>0</v>
      </c>
      <c r="CA13" s="138">
        <f t="shared" ref="CA13:CA16" ca="1" si="27">CA12*OFFSET($B13,0,2*CA$1)/OFFSET($B12,0,2*CA$1)</f>
        <v>0.12062555085366038</v>
      </c>
      <c r="CB13" s="139">
        <f t="shared" ref="CB13:CB16" ca="1" si="28">CB12*OFFSET($B13,0,2*CB$1)/OFFSET($B12,0,2*CB$1)</f>
        <v>0</v>
      </c>
      <c r="CC13" s="140">
        <f t="shared" ref="CC13:CC16" ca="1" si="29">CC12*OFFSET($B13,0,2*CC$1)/OFFSET($B12,0,2*CC$1)</f>
        <v>4.5275365766831968</v>
      </c>
      <c r="CD13" s="141">
        <f t="shared" ref="CD13:CD16" ca="1" si="30">CD12*OFFSET($B13,0,2*CD$1)/OFFSET($B12,0,2*CD$1)</f>
        <v>83.871242196669556</v>
      </c>
      <c r="CE13" s="142">
        <f t="shared" ref="CE13:CE16" ca="1" si="31">CE12*OFFSET($B13,0,2*CE$1)/OFFSET($B12,0,2*CE$1)</f>
        <v>0.93605962674465271</v>
      </c>
      <c r="CF13" s="143">
        <f t="shared" ref="CF13:CF15" ca="1" si="32">CF12*OFFSET($B13,0,2*CF$1)/OFFSET($B12,0,2*CF$1)</f>
        <v>0.89702500847095068</v>
      </c>
      <c r="CG13" s="144">
        <f t="shared" ref="CG13:CG16" ca="1" si="33">CG12*OFFSET($B13,0,2*CG$1)/OFFSET($B12,0,2*CG$1)</f>
        <v>1.6123941849786214</v>
      </c>
      <c r="CH13" s="144">
        <f t="shared" ref="CH13:CH16" ca="1" si="34">CH12*OFFSET($B13,0,2*CH$1)/OFFSET($B12,0,2*CH$1)</f>
        <v>4.5339106382747945</v>
      </c>
      <c r="CI13" s="145">
        <f t="shared" ref="CI13:CI16" ca="1" si="35">CI12*OFFSET($B13,0,2*CI$1)/OFFSET($B12,0,2*CI$1)</f>
        <v>248.06574999489166</v>
      </c>
      <c r="CJ13" s="146">
        <f t="shared" ref="CJ13:CJ16" ca="1" si="36">CJ12*OFFSET($B13,0,2*CJ$1)/OFFSET($B12,0,2*CJ$1)</f>
        <v>2.149443301282802</v>
      </c>
      <c r="CK13" s="144">
        <f t="shared" ref="CK13:CK16" ca="1" si="37">CK12*OFFSET($B13,0,2*CK$1)/OFFSET($B12,0,2*CK$1)</f>
        <v>0.84093755031468842</v>
      </c>
      <c r="CL13" s="147">
        <f t="shared" ref="CL13:CL16" ca="1" si="38">CL12*OFFSET($B13,0,2*CL$1)/OFFSET($B12,0,2*CL$1)</f>
        <v>6.9472226821881895</v>
      </c>
      <c r="CM13" s="148">
        <f t="shared" ref="CM13:CM16" ca="1" si="39">CM12*OFFSET($B13,0,2*CM$1)/OFFSET($B12,0,2*CM$1)</f>
        <v>4.2889894863689078</v>
      </c>
      <c r="CN13" s="144">
        <f t="shared" ref="CN13:CN16" ca="1" si="40">CN12*OFFSET($B13,0,2*CN$1)/OFFSET($B12,0,2*CN$1)</f>
        <v>0.32659116365794094</v>
      </c>
      <c r="CO13" s="149">
        <f t="shared" ref="CO13:CO16" ca="1" si="41">CO12*OFFSET($B13,0,2*CO$1)/OFFSET($B12,0,2*CO$1)</f>
        <v>0</v>
      </c>
      <c r="CP13" s="150">
        <f t="shared" ref="CP13:CP16" ca="1" si="42">CP12*OFFSET($B13,0,2*CP$1)/OFFSET($B12,0,2*CP$1)</f>
        <v>0.2558552960417797</v>
      </c>
      <c r="CR13" s="116">
        <f ca="1">BY13/OFFSET('FX rate data'!$B12,0,2*BY$1)</f>
        <v>0.20054802692252377</v>
      </c>
      <c r="CS13" s="116">
        <f ca="1">BZ13/OFFSET('FX rate data'!$B12,0,2*BZ$1)</f>
        <v>0</v>
      </c>
      <c r="CT13" s="116">
        <f ca="1">CA13/OFFSET('FX rate data'!$B12,0,2*CA$1)</f>
        <v>1.4568655143078381E-2</v>
      </c>
      <c r="CU13" s="116">
        <f ca="1">CB13/OFFSET('FX rate data'!$B12,0,2*CB$1)</f>
        <v>0</v>
      </c>
      <c r="CV13" s="116">
        <f ca="1">CC13/OFFSET('FX rate data'!$B12,0,2*CC$1)</f>
        <v>2.6251154268471022</v>
      </c>
      <c r="CW13" s="116">
        <f ca="1">CD13/OFFSET('FX rate data'!$B12,0,2*CD$1)</f>
        <v>83.871242196669556</v>
      </c>
      <c r="CX13" s="116">
        <f ca="1">CE13/OFFSET('FX rate data'!$B12,0,2*CE$1)</f>
        <v>1.3836801577895828</v>
      </c>
      <c r="CY13" s="116">
        <f ca="1">CF13/OFFSET('FX rate data'!$B12,0,2*CF$1)</f>
        <v>0.11505630912612881</v>
      </c>
      <c r="CZ13" s="116">
        <f ca="1">CG13/OFFSET('FX rate data'!$B12,0,2*CG$1)</f>
        <v>1.4232449333380011</v>
      </c>
      <c r="DA13" s="116">
        <f ca="1">CH13/OFFSET('FX rate data'!$B12,0,2*CH$1)</f>
        <v>4.0020395783165279</v>
      </c>
      <c r="DB13" s="116">
        <f ca="1">CI13/OFFSET('FX rate data'!$B12,0,2*CI$1)</f>
        <v>0.22245056718368977</v>
      </c>
      <c r="DC13" s="116">
        <f ca="1">CJ13/OFFSET('FX rate data'!$B12,0,2*CJ$1)</f>
        <v>1.1656417035156192</v>
      </c>
      <c r="DD13" s="116">
        <f ca="1">CK13/OFFSET('FX rate data'!$B12,0,2*CK$1)</f>
        <v>0.74228753668875314</v>
      </c>
      <c r="DE13" s="116">
        <f ca="1">CL13/OFFSET('FX rate data'!$B12,0,2*CL$1)</f>
        <v>0.22174346256585348</v>
      </c>
      <c r="DF13" s="116">
        <f ca="1">CM13/OFFSET('FX rate data'!$B12,0,2*CM$1)</f>
        <v>9.3157895012356814E-2</v>
      </c>
      <c r="DG13" s="116">
        <f ca="1">CN13/OFFSET('FX rate data'!$B12,0,2*CN$1)</f>
        <v>0.28827889810039803</v>
      </c>
      <c r="DH13" s="116">
        <f ca="1">CO13/OFFSET('FX rate data'!$B12,0,2*CO$1)</f>
        <v>0</v>
      </c>
      <c r="DI13" s="116">
        <f ca="1">CP13/OFFSET('FX rate data'!$B12,0,2*CP$1)</f>
        <v>3.5363551629824422E-2</v>
      </c>
      <c r="DJ13" s="117">
        <f t="shared" ca="1" si="24"/>
        <v>96.404418898848988</v>
      </c>
    </row>
    <row r="14" spans="1:114" x14ac:dyDescent="0.25">
      <c r="A14" s="4">
        <v>36830</v>
      </c>
      <c r="B14" s="9">
        <v>3254.701</v>
      </c>
      <c r="C14" s="4">
        <v>36830</v>
      </c>
      <c r="D14" s="9">
        <v>14539.6</v>
      </c>
      <c r="E14" s="4">
        <v>36830</v>
      </c>
      <c r="F14" s="9">
        <v>1961.287</v>
      </c>
      <c r="G14" s="4">
        <v>36830</v>
      </c>
      <c r="H14" s="9">
        <v>9639.6</v>
      </c>
      <c r="I14" s="4">
        <v>36830</v>
      </c>
      <c r="J14" s="9">
        <v>7977.5</v>
      </c>
      <c r="K14" s="4">
        <v>36830</v>
      </c>
      <c r="L14" s="9">
        <v>1429.4</v>
      </c>
      <c r="M14" s="4">
        <v>36830</v>
      </c>
      <c r="N14" s="9">
        <v>6438.4</v>
      </c>
      <c r="O14" s="4">
        <v>36830</v>
      </c>
      <c r="P14" s="9">
        <v>14895.34</v>
      </c>
      <c r="Q14" s="4">
        <v>36830</v>
      </c>
      <c r="R14" s="9">
        <v>6397.66</v>
      </c>
      <c r="S14" s="4">
        <v>36830</v>
      </c>
      <c r="T14" s="9">
        <v>7077.44</v>
      </c>
      <c r="U14" s="4">
        <v>36830</v>
      </c>
      <c r="V14" s="9">
        <v>514.48</v>
      </c>
      <c r="W14" s="4">
        <v>36830</v>
      </c>
      <c r="X14" s="9">
        <v>14867.2</v>
      </c>
      <c r="Y14" s="4">
        <v>36830</v>
      </c>
      <c r="Z14" s="9">
        <v>5862.66</v>
      </c>
      <c r="AA14" s="4">
        <v>36830</v>
      </c>
      <c r="AB14" s="9">
        <v>5544.18</v>
      </c>
      <c r="AC14" s="4">
        <v>36830</v>
      </c>
      <c r="AD14" s="9">
        <v>1172.75</v>
      </c>
      <c r="AE14" s="4">
        <v>36830</v>
      </c>
      <c r="AF14" s="9">
        <v>680.56</v>
      </c>
      <c r="AG14" s="4">
        <v>36830</v>
      </c>
      <c r="AH14" s="9">
        <v>192.22</v>
      </c>
      <c r="AI14" s="4">
        <v>36830</v>
      </c>
      <c r="AJ14" s="9">
        <v>7757.53</v>
      </c>
      <c r="AK14" s="22"/>
      <c r="AL14" s="40"/>
      <c r="BX14" s="22"/>
      <c r="BY14" s="136">
        <f t="shared" ca="1" si="25"/>
        <v>0.36456177302908405</v>
      </c>
      <c r="BZ14" s="137">
        <f t="shared" ca="1" si="26"/>
        <v>0</v>
      </c>
      <c r="CA14" s="138">
        <f t="shared" ca="1" si="27"/>
        <v>0.12385412787567279</v>
      </c>
      <c r="CB14" s="139">
        <f t="shared" ca="1" si="28"/>
        <v>0</v>
      </c>
      <c r="CC14" s="140">
        <f t="shared" ca="1" si="29"/>
        <v>4.6826161358290488</v>
      </c>
      <c r="CD14" s="141">
        <f t="shared" ca="1" si="30"/>
        <v>83.456121848034101</v>
      </c>
      <c r="CE14" s="142">
        <f t="shared" ca="1" si="31"/>
        <v>0.95750473464980013</v>
      </c>
      <c r="CF14" s="143">
        <f t="shared" ca="1" si="32"/>
        <v>0.85382513682538352</v>
      </c>
      <c r="CG14" s="144">
        <f t="shared" ca="1" si="33"/>
        <v>1.6461080008665465</v>
      </c>
      <c r="CH14" s="144">
        <f t="shared" ca="1" si="34"/>
        <v>4.7201991885626553</v>
      </c>
      <c r="CI14" s="145">
        <f t="shared" ca="1" si="35"/>
        <v>208.12247979089375</v>
      </c>
      <c r="CJ14" s="146">
        <f t="shared" ca="1" si="36"/>
        <v>2.0062406424268397</v>
      </c>
      <c r="CK14" s="144">
        <f t="shared" ca="1" si="37"/>
        <v>0.85933300426132631</v>
      </c>
      <c r="CL14" s="147">
        <f t="shared" ca="1" si="38"/>
        <v>6.2272888002751943</v>
      </c>
      <c r="CM14" s="148">
        <f t="shared" ca="1" si="39"/>
        <v>3.955422026610417</v>
      </c>
      <c r="CN14" s="144">
        <f t="shared" ca="1" si="40"/>
        <v>0.33599117538252549</v>
      </c>
      <c r="CO14" s="149">
        <f t="shared" ca="1" si="41"/>
        <v>0</v>
      </c>
      <c r="CP14" s="150">
        <f t="shared" ca="1" si="42"/>
        <v>0.25501079690706252</v>
      </c>
      <c r="CR14" s="116">
        <f ca="1">BY14/OFFSET('FX rate data'!$B13,0,2*BY$1)</f>
        <v>0.1891174835446823</v>
      </c>
      <c r="CS14" s="116">
        <f ca="1">BZ14/OFFSET('FX rate data'!$B13,0,2*BZ$1)</f>
        <v>0</v>
      </c>
      <c r="CT14" s="116">
        <f ca="1">CA14/OFFSET('FX rate data'!$B13,0,2*CA$1)</f>
        <v>1.4962745741549115E-2</v>
      </c>
      <c r="CU14" s="116">
        <f ca="1">CB14/OFFSET('FX rate data'!$B13,0,2*CB$1)</f>
        <v>0</v>
      </c>
      <c r="CV14" s="116">
        <f ca="1">CC14/OFFSET('FX rate data'!$B13,0,2*CC$1)</f>
        <v>2.6053614509703715</v>
      </c>
      <c r="CW14" s="116">
        <f ca="1">CD14/OFFSET('FX rate data'!$B13,0,2*CD$1)</f>
        <v>83.456121848034101</v>
      </c>
      <c r="CX14" s="116">
        <f ca="1">CE14/OFFSET('FX rate data'!$B13,0,2*CE$1)</f>
        <v>1.385679789652388</v>
      </c>
      <c r="CY14" s="116">
        <f ca="1">CF14/OFFSET('FX rate data'!$B13,0,2*CF$1)</f>
        <v>0.10950126155197676</v>
      </c>
      <c r="CZ14" s="116">
        <f ca="1">CG14/OFFSET('FX rate data'!$B13,0,2*CG$1)</f>
        <v>1.397375212959717</v>
      </c>
      <c r="DA14" s="116">
        <f ca="1">CH14/OFFSET('FX rate data'!$B13,0,2*CH$1)</f>
        <v>4.0069602619377385</v>
      </c>
      <c r="DB14" s="116">
        <f ca="1">CI14/OFFSET('FX rate data'!$B13,0,2*CI$1)</f>
        <v>0.18304527686094438</v>
      </c>
      <c r="DC14" s="116">
        <f ca="1">CJ14/OFFSET('FX rate data'!$B13,0,2*CJ$1)</f>
        <v>1.0553606746064386</v>
      </c>
      <c r="DD14" s="116">
        <f ca="1">CK14/OFFSET('FX rate data'!$B13,0,2*CK$1)</f>
        <v>0.72948472348160132</v>
      </c>
      <c r="DE14" s="116">
        <f ca="1">CL14/OFFSET('FX rate data'!$B13,0,2*CL$1)</f>
        <v>0.19243190260731111</v>
      </c>
      <c r="DF14" s="116">
        <f ca="1">CM14/OFFSET('FX rate data'!$B13,0,2*CM$1)</f>
        <v>8.4644169197740579E-2</v>
      </c>
      <c r="DG14" s="116">
        <f ca="1">CN14/OFFSET('FX rate data'!$B13,0,2*CN$1)</f>
        <v>0.28522171085104031</v>
      </c>
      <c r="DH14" s="116">
        <f ca="1">CO14/OFFSET('FX rate data'!$B13,0,2*CO$1)</f>
        <v>0</v>
      </c>
      <c r="DI14" s="116">
        <f ca="1">CP14/OFFSET('FX rate data'!$B13,0,2*CP$1)</f>
        <v>3.3776264491001656E-2</v>
      </c>
      <c r="DJ14" s="117">
        <f t="shared" ca="1" si="24"/>
        <v>95.729044776488593</v>
      </c>
    </row>
    <row r="15" spans="1:114" x14ac:dyDescent="0.25">
      <c r="A15" s="4">
        <v>36860</v>
      </c>
      <c r="B15" s="9">
        <v>3274.6759999999999</v>
      </c>
      <c r="C15" s="4">
        <v>36860</v>
      </c>
      <c r="D15" s="9">
        <v>14648.51</v>
      </c>
      <c r="E15" s="4">
        <v>36860</v>
      </c>
      <c r="F15" s="9">
        <v>2070.6129999999998</v>
      </c>
      <c r="G15" s="4">
        <v>36860</v>
      </c>
      <c r="H15" s="9">
        <v>8819.9</v>
      </c>
      <c r="I15" s="4">
        <v>36860</v>
      </c>
      <c r="J15" s="9">
        <v>7981.9</v>
      </c>
      <c r="K15" s="4">
        <v>36860</v>
      </c>
      <c r="L15" s="9">
        <v>1314.95</v>
      </c>
      <c r="M15" s="4">
        <v>36860</v>
      </c>
      <c r="N15" s="9">
        <v>6142.2</v>
      </c>
      <c r="O15" s="4">
        <v>36860</v>
      </c>
      <c r="P15" s="9">
        <v>13984.39</v>
      </c>
      <c r="Q15" s="4">
        <v>36860</v>
      </c>
      <c r="R15" s="9">
        <v>5928.08</v>
      </c>
      <c r="S15" s="4">
        <v>36860</v>
      </c>
      <c r="T15" s="9">
        <v>6372.33</v>
      </c>
      <c r="U15" s="4">
        <v>36860</v>
      </c>
      <c r="V15" s="9">
        <v>509.23</v>
      </c>
      <c r="W15" s="4">
        <v>36860</v>
      </c>
      <c r="X15" s="9">
        <v>13287.4</v>
      </c>
      <c r="Y15" s="4">
        <v>36860</v>
      </c>
      <c r="Z15" s="9">
        <v>5654.45</v>
      </c>
      <c r="AA15" s="4">
        <v>36860</v>
      </c>
      <c r="AB15" s="9">
        <v>5256.93</v>
      </c>
      <c r="AC15" s="4">
        <v>36860</v>
      </c>
      <c r="AD15" s="9">
        <v>1268.1500000000001</v>
      </c>
      <c r="AE15" s="4">
        <v>36860</v>
      </c>
      <c r="AF15" s="9">
        <v>649.91999999999996</v>
      </c>
      <c r="AG15" s="4">
        <v>36860</v>
      </c>
      <c r="AH15" s="9">
        <v>149.84</v>
      </c>
      <c r="AI15" s="4">
        <v>36860</v>
      </c>
      <c r="AJ15" s="9">
        <v>7410.55</v>
      </c>
      <c r="AK15" s="22"/>
      <c r="AL15" s="40"/>
      <c r="BX15" s="22"/>
      <c r="BY15" s="136">
        <f t="shared" ca="1" si="25"/>
        <v>0.36679918943576961</v>
      </c>
      <c r="BZ15" s="137">
        <f t="shared" ca="1" si="26"/>
        <v>0</v>
      </c>
      <c r="CA15" s="138">
        <f t="shared" ca="1" si="27"/>
        <v>0.13075800088565848</v>
      </c>
      <c r="CB15" s="139">
        <f t="shared" ca="1" si="28"/>
        <v>0</v>
      </c>
      <c r="CC15" s="140">
        <f t="shared" ca="1" si="29"/>
        <v>4.6851988385551717</v>
      </c>
      <c r="CD15" s="141">
        <f t="shared" ca="1" si="30"/>
        <v>76.773910328859969</v>
      </c>
      <c r="CE15" s="142">
        <f t="shared" ca="1" si="31"/>
        <v>0.91345451993756255</v>
      </c>
      <c r="CF15" s="143">
        <f t="shared" ca="1" si="32"/>
        <v>0.8016079998959087</v>
      </c>
      <c r="CG15" s="144">
        <f t="shared" ca="1" si="33"/>
        <v>1.5252857947713629</v>
      </c>
      <c r="CH15" s="144">
        <f t="shared" ca="1" si="34"/>
        <v>4.2499359790056097</v>
      </c>
      <c r="CI15" s="145">
        <f t="shared" ca="1" si="35"/>
        <v>205.99869846041989</v>
      </c>
      <c r="CJ15" s="146">
        <f t="shared" ca="1" si="36"/>
        <v>1.7930559831160131</v>
      </c>
      <c r="CK15" s="144">
        <f t="shared" ca="1" si="37"/>
        <v>0.82881413998858133</v>
      </c>
      <c r="CL15" s="147">
        <f t="shared" ca="1" si="38"/>
        <v>5.9046461898478544</v>
      </c>
      <c r="CM15" s="148">
        <f t="shared" ca="1" si="39"/>
        <v>4.2771847734350885</v>
      </c>
      <c r="CN15" s="144">
        <f t="shared" ca="1" si="40"/>
        <v>0.32086426575850913</v>
      </c>
      <c r="CO15" s="149">
        <f t="shared" ca="1" si="41"/>
        <v>0</v>
      </c>
      <c r="CP15" s="150">
        <f t="shared" ca="1" si="42"/>
        <v>0.24360463459627385</v>
      </c>
      <c r="CR15" s="116">
        <f ca="1">BY15/OFFSET('FX rate data'!$B14,0,2*BY$1)</f>
        <v>0.19367400044129554</v>
      </c>
      <c r="CS15" s="116">
        <f ca="1">BZ15/OFFSET('FX rate data'!$B14,0,2*BZ$1)</f>
        <v>0</v>
      </c>
      <c r="CT15" s="116">
        <f ca="1">CA15/OFFSET('FX rate data'!$B14,0,2*CA$1)</f>
        <v>1.5796416986078074E-2</v>
      </c>
      <c r="CU15" s="116">
        <f ca="1">CB15/OFFSET('FX rate data'!$B14,0,2*CB$1)</f>
        <v>0</v>
      </c>
      <c r="CV15" s="116">
        <f ca="1">CC15/OFFSET('FX rate data'!$B14,0,2*CC$1)</f>
        <v>2.7097737643465423</v>
      </c>
      <c r="CW15" s="116">
        <f ca="1">CD15/OFFSET('FX rate data'!$B14,0,2*CD$1)</f>
        <v>76.773910328859969</v>
      </c>
      <c r="CX15" s="116">
        <f ca="1">CE15/OFFSET('FX rate data'!$B14,0,2*CE$1)</f>
        <v>1.3008466532861898</v>
      </c>
      <c r="CY15" s="116">
        <f ca="1">CF15/OFFSET('FX rate data'!$B14,0,2*CF$1)</f>
        <v>0.10277816240940439</v>
      </c>
      <c r="CZ15" s="116">
        <f ca="1">CG15/OFFSET('FX rate data'!$B14,0,2*CG$1)</f>
        <v>1.3314296392906451</v>
      </c>
      <c r="DA15" s="116">
        <f ca="1">CH15/OFFSET('FX rate data'!$B14,0,2*CH$1)</f>
        <v>3.7097904844671876</v>
      </c>
      <c r="DB15" s="116">
        <f ca="1">CI15/OFFSET('FX rate data'!$B14,0,2*CI$1)</f>
        <v>0.16947651045694767</v>
      </c>
      <c r="DC15" s="116">
        <f ca="1">CJ15/OFFSET('FX rate data'!$B14,0,2*CJ$1)</f>
        <v>0.90558382985657226</v>
      </c>
      <c r="DD15" s="116">
        <f ca="1">CK15/OFFSET('FX rate data'!$B14,0,2*CK$1)</f>
        <v>0.72347603001796557</v>
      </c>
      <c r="DE15" s="116">
        <f ca="1">CL15/OFFSET('FX rate data'!$B14,0,2*CL$1)</f>
        <v>0.1785607290990642</v>
      </c>
      <c r="DF15" s="116">
        <f ca="1">CM15/OFFSET('FX rate data'!$B14,0,2*CM$1)</f>
        <v>9.1266078596715844E-2</v>
      </c>
      <c r="DG15" s="116">
        <f ca="1">CN15/OFFSET('FX rate data'!$B14,0,2*CN$1)</f>
        <v>0.28008403086462041</v>
      </c>
      <c r="DH15" s="116">
        <f ca="1">CO15/OFFSET('FX rate data'!$B14,0,2*CO$1)</f>
        <v>0</v>
      </c>
      <c r="DI15" s="116">
        <f ca="1">CP15/OFFSET('FX rate data'!$B14,0,2*CP$1)</f>
        <v>3.1455585274039806E-2</v>
      </c>
      <c r="DJ15" s="117">
        <f t="shared" ca="1" si="24"/>
        <v>88.517902244253236</v>
      </c>
    </row>
    <row r="16" spans="1:114" x14ac:dyDescent="0.25">
      <c r="A16" s="4">
        <v>36889</v>
      </c>
      <c r="B16" s="9">
        <v>3206.261</v>
      </c>
      <c r="C16" s="4">
        <v>36889</v>
      </c>
      <c r="D16" s="9">
        <v>13785.69</v>
      </c>
      <c r="E16" s="4">
        <v>36889</v>
      </c>
      <c r="F16" s="9">
        <v>2073.4769999999999</v>
      </c>
      <c r="G16" s="4">
        <v>36889</v>
      </c>
      <c r="H16" s="9">
        <v>8933.7000000000007</v>
      </c>
      <c r="I16" s="4">
        <v>36889</v>
      </c>
      <c r="J16" s="9">
        <v>8135.4</v>
      </c>
      <c r="K16" s="4">
        <v>36889</v>
      </c>
      <c r="L16" s="9">
        <v>1320.28</v>
      </c>
      <c r="M16" s="4">
        <v>36889</v>
      </c>
      <c r="N16" s="9">
        <v>6222.5</v>
      </c>
      <c r="O16" s="4">
        <v>36889</v>
      </c>
      <c r="P16" s="9">
        <v>15095.53</v>
      </c>
      <c r="Q16" s="4">
        <v>36889</v>
      </c>
      <c r="R16" s="9">
        <v>5926.42</v>
      </c>
      <c r="S16" s="4">
        <v>36889</v>
      </c>
      <c r="T16" s="9">
        <v>6433.61</v>
      </c>
      <c r="U16" s="4">
        <v>36891</v>
      </c>
      <c r="V16" s="9">
        <v>504.62</v>
      </c>
      <c r="W16" s="4">
        <v>36889</v>
      </c>
      <c r="X16" s="9">
        <v>15259.3</v>
      </c>
      <c r="Y16" s="4">
        <v>36889</v>
      </c>
      <c r="Z16" s="9">
        <v>5722.53</v>
      </c>
      <c r="AA16" s="4">
        <v>36890</v>
      </c>
      <c r="AB16" s="9">
        <v>4739.09</v>
      </c>
      <c r="AC16" s="4">
        <v>36891</v>
      </c>
      <c r="AD16" s="9">
        <v>1263.55</v>
      </c>
      <c r="AE16" s="4">
        <v>36889</v>
      </c>
      <c r="AF16" s="9">
        <v>637.6</v>
      </c>
      <c r="AG16" s="4">
        <v>36891</v>
      </c>
      <c r="AH16" s="9">
        <v>144.38999999999999</v>
      </c>
      <c r="AI16" s="4">
        <v>36889</v>
      </c>
      <c r="AJ16" s="9">
        <v>7862.61</v>
      </c>
      <c r="AK16" s="65"/>
      <c r="AL16" s="40"/>
      <c r="AM16" s="45" cm="1">
        <f t="array" aca="1" ref="AM16" ca="1">$DJ16*INDEX('MSCI ACWI weights'!$A$1:$AT$19,MATCH(AM$3,'MSCI ACWI weights'!$A$1:$A$19,0),MATCH($A16,'MSCI ACWI weights'!$A$1:$W$1,0)+23)%</f>
        <v>0.24536414181674834</v>
      </c>
      <c r="AN16" s="45" cm="1">
        <f t="array" aca="1" ref="AN16" ca="1">$DJ16*INDEX('MSCI ACWI weights'!$A$1:$AT$19,MATCH(AN$3,'MSCI ACWI weights'!$A$1:$A$19,0),MATCH($A16,'MSCI ACWI weights'!$A$1:$W$1,0)+23)%</f>
        <v>0</v>
      </c>
      <c r="AO16" s="45" cm="1">
        <f t="array" aca="1" ref="AO16" ca="1">$DJ16*INDEX('MSCI ACWI weights'!$A$1:$AT$19,MATCH(AO$3,'MSCI ACWI weights'!$A$1:$A$19,0),MATCH($A16,'MSCI ACWI weights'!$A$1:$W$1,0)+23)%</f>
        <v>1.8874164755134492E-2</v>
      </c>
      <c r="AP16" s="45" cm="1">
        <f t="array" aca="1" ref="AP16" ca="1">$DJ16*INDEX('MSCI ACWI weights'!$A$1:$AT$19,MATCH(AP$3,'MSCI ACWI weights'!$A$1:$A$19,0),MATCH($A16,'MSCI ACWI weights'!$A$1:$W$1,0)+23)%</f>
        <v>0</v>
      </c>
      <c r="AQ16" s="45" cm="1">
        <f t="array" aca="1" ref="AQ16" ca="1">$DJ16*INDEX('MSCI ACWI weights'!$A$1:$AT$19,MATCH(AQ$3,'MSCI ACWI weights'!$A$1:$A$19,0),MATCH($A16,'MSCI ACWI weights'!$A$1:$W$1,0)+23)%</f>
        <v>3.4162238206793427</v>
      </c>
      <c r="AR16" s="45" cm="1">
        <f t="array" aca="1" ref="AR16" ca="1">$DJ16*INDEX('MSCI ACWI weights'!$A$1:$AT$19,MATCH(AR$3,'MSCI ACWI weights'!$A$1:$A$19,0),MATCH($A16,'MSCI ACWI weights'!$A$1:$W$1,0)+23)%</f>
        <v>75.043679066414725</v>
      </c>
      <c r="AS16" s="45" cm="1">
        <f t="array" aca="1" ref="AS16" ca="1">$DJ16*INDEX('MSCI ACWI weights'!$A$1:$AT$19,MATCH(AS$3,'MSCI ACWI weights'!$A$1:$A$19,0),MATCH($A16,'MSCI ACWI weights'!$A$1:$W$1,0)+23)%</f>
        <v>1.736423157472373</v>
      </c>
      <c r="AT16" s="45" cm="1">
        <f t="array" aca="1" ref="AT16" ca="1">$DJ16*INDEX('MSCI ACWI weights'!$A$1:$AT$19,MATCH(AT$3,'MSCI ACWI weights'!$A$1:$A$19,0),MATCH($A16,'MSCI ACWI weights'!$A$1:$W$1,0)+23)%</f>
        <v>0.11324498853080692</v>
      </c>
      <c r="AU16" s="45" cm="1">
        <f t="array" aca="1" ref="AU16" ca="1">$DJ16*INDEX('MSCI ACWI weights'!$A$1:$AT$19,MATCH(AU$3,'MSCI ACWI weights'!$A$1:$A$19,0),MATCH($A16,'MSCI ACWI weights'!$A$1:$W$1,0)+23)%</f>
        <v>1.5476815099210279</v>
      </c>
      <c r="AV16" s="45" cm="1">
        <f t="array" aca="1" ref="AV16" ca="1">$DJ16*INDEX('MSCI ACWI weights'!$A$1:$AT$19,MATCH(AV$3,'MSCI ACWI weights'!$A$1:$A$19,0),MATCH($A16,'MSCI ACWI weights'!$A$1:$W$1,0)+23)%</f>
        <v>4.2749983170379622</v>
      </c>
      <c r="AW16" s="45" cm="1">
        <f t="array" aca="1" ref="AW16" ca="1">$DJ16*INDEX('MSCI ACWI weights'!$A$1:$AT$19,MATCH(AW$3,'MSCI ACWI weights'!$A$1:$A$19,0),MATCH($A16,'MSCI ACWI weights'!$A$1:$W$1,0)+23)%</f>
        <v>0.13211915328594145</v>
      </c>
      <c r="AX16" s="45" cm="1">
        <f t="array" aca="1" ref="AX16" ca="1">$DJ16*INDEX('MSCI ACWI weights'!$A$1:$AT$19,MATCH(AX$3,'MSCI ACWI weights'!$A$1:$A$19,0),MATCH($A16,'MSCI ACWI weights'!$A$1:$W$1,0)+23)%</f>
        <v>1.349502779992116</v>
      </c>
      <c r="AY16" s="45" cm="1">
        <f t="array" aca="1" ref="AY16" ca="1">$DJ16*INDEX('MSCI ACWI weights'!$A$1:$AT$19,MATCH(AY$3,'MSCI ACWI weights'!$A$1:$A$19,0),MATCH($A16,'MSCI ACWI weights'!$A$1:$W$1,0)+23)%</f>
        <v>1.3023173681042797</v>
      </c>
      <c r="AZ16" s="45" cm="1">
        <f t="array" aca="1" ref="AZ16" ca="1">$DJ16*INDEX('MSCI ACWI weights'!$A$1:$AT$19,MATCH(AZ$3,'MSCI ACWI weights'!$A$1:$A$19,0),MATCH($A16,'MSCI ACWI weights'!$A$1:$W$1,0)+23)%</f>
        <v>0.1887416475513449</v>
      </c>
      <c r="BA16" s="45" cm="1">
        <f t="array" aca="1" ref="BA16" ca="1">$DJ16*INDEX('MSCI ACWI weights'!$A$1:$AT$19,MATCH(BA$3,'MSCI ACWI weights'!$A$1:$A$19,0),MATCH($A16,'MSCI ACWI weights'!$A$1:$W$1,0)+23)%</f>
        <v>9.4370823775672449E-2</v>
      </c>
      <c r="BB16" s="45" cm="1">
        <f t="array" aca="1" ref="BB16" ca="1">$DJ16*INDEX('MSCI ACWI weights'!$A$1:$AT$19,MATCH(BB$3,'MSCI ACWI weights'!$A$1:$A$19,0),MATCH($A16,'MSCI ACWI weights'!$A$1:$W$1,0)+23)%</f>
        <v>0.33029788321485359</v>
      </c>
      <c r="BC16" s="45" cm="1">
        <f t="array" aca="1" ref="BC16" ca="1">$DJ16*INDEX('MSCI ACWI weights'!$A$1:$AT$19,MATCH(BC$3,'MSCI ACWI weights'!$A$1:$A$19,0),MATCH($A16,'MSCI ACWI weights'!$A$1:$W$1,0)+23)%</f>
        <v>0</v>
      </c>
      <c r="BD16" s="45" cm="1">
        <f t="array" aca="1" ref="BD16" ca="1">$DJ16*INDEX('MSCI ACWI weights'!$A$1:$AT$19,MATCH(BD$3,'MSCI ACWI weights'!$A$1:$A$19,0),MATCH($A16,'MSCI ACWI weights'!$A$1:$W$1,0)+23)%</f>
        <v>3.7748329510268984E-2</v>
      </c>
      <c r="BF16" s="68">
        <f ca="1">AM16*OFFSET('FX rate data'!$B15,0,2*BY$1)</f>
        <v>0.43912820460943452</v>
      </c>
      <c r="BG16" s="69">
        <f ca="1">AN16*OFFSET('FX rate data'!$B15,0,2*BZ$1)</f>
        <v>0</v>
      </c>
      <c r="BH16" s="70">
        <f ca="1">AO16*OFFSET('FX rate data'!$B15,0,2*CA$1)</f>
        <v>0.15622901134415024</v>
      </c>
      <c r="BI16" s="71">
        <f ca="1">AP16*OFFSET('FX rate data'!$B15,0,2*CB$1)</f>
        <v>0</v>
      </c>
      <c r="BJ16" s="72">
        <f ca="1">AQ16*OFFSET('FX rate data'!$B15,0,2*CC$1)</f>
        <v>5.5038781974964888</v>
      </c>
      <c r="BK16" s="73">
        <f ca="1">AR16*OFFSET('FX rate data'!$B15,0,2*CD$1)</f>
        <v>75.043679066414725</v>
      </c>
      <c r="BL16" s="74">
        <f ca="1">AS16*OFFSET('FX rate data'!$B15,0,2*CE$1)</f>
        <v>1.1630562308749954</v>
      </c>
      <c r="BM16" s="75">
        <f ca="1">AT16*OFFSET('FX rate data'!$B15,0,2*CF$1)</f>
        <v>0.88327693704373467</v>
      </c>
      <c r="BN16" s="76">
        <f ca="1">AU16*OFFSET('FX rate data'!$B15,0,2*CG$1)</f>
        <v>1.6417805457242263</v>
      </c>
      <c r="BO16" s="76">
        <f ca="1">AV16*OFFSET('FX rate data'!$B15,0,2*CH$1)</f>
        <v>4.53491821471387</v>
      </c>
      <c r="BP16" s="77">
        <f ca="1">AW16*OFFSET('FX rate data'!$B15,0,2*CI$1)</f>
        <v>167.13072890671594</v>
      </c>
      <c r="BQ16" s="78">
        <f ca="1">AX16*OFFSET('FX rate data'!$B15,0,2*CJ$1)</f>
        <v>2.631530420984626</v>
      </c>
      <c r="BR16" s="76">
        <f ca="1">AY16*OFFSET('FX rate data'!$B15,0,2*CK$1)</f>
        <v>1.3814982640850197</v>
      </c>
      <c r="BS16" s="79">
        <f ca="1">AZ16*OFFSET('FX rate data'!$B15,0,2*CL$1)</f>
        <v>6.243951184293592</v>
      </c>
      <c r="BT16" s="80">
        <f ca="1">BA16*OFFSET('FX rate data'!$B15,0,2*CM$1)</f>
        <v>4.4047581997295113</v>
      </c>
      <c r="BU16" s="76">
        <f ca="1">BB16*OFFSET('FX rate data'!$B15,0,2*CN$1)</f>
        <v>0.35037999451431667</v>
      </c>
      <c r="BV16" s="81">
        <f ca="1">BC16*OFFSET('FX rate data'!$B15,0,2*CO$1)</f>
        <v>0</v>
      </c>
      <c r="BW16" s="82">
        <f ca="1">BD16*OFFSET('FX rate data'!$B15,0,2*CP$1)</f>
        <v>0.2860870396924266</v>
      </c>
      <c r="BX16" s="65"/>
      <c r="BY16" s="136">
        <f t="shared" ca="1" si="25"/>
        <v>0.35913596823610039</v>
      </c>
      <c r="BZ16" s="137">
        <f t="shared" ca="1" si="26"/>
        <v>0</v>
      </c>
      <c r="CA16" s="138">
        <f t="shared" ca="1" si="27"/>
        <v>0.13093886081193951</v>
      </c>
      <c r="CB16" s="139">
        <f t="shared" ca="1" si="28"/>
        <v>0</v>
      </c>
      <c r="CC16" s="140">
        <f t="shared" ca="1" si="29"/>
        <v>4.7752999450233329</v>
      </c>
      <c r="CD16" s="141">
        <f t="shared" ca="1" si="30"/>
        <v>77.085104626782197</v>
      </c>
      <c r="CE16" s="142">
        <f t="shared" ca="1" si="31"/>
        <v>0.92539655991525571</v>
      </c>
      <c r="CF16" s="143">
        <f ca="1">CF15*OFFSET($B16,0,2*CF$1)/OFFSET($B15,0,2*CF$1)</f>
        <v>0.86530035351335932</v>
      </c>
      <c r="CG16" s="144">
        <f t="shared" ca="1" si="33"/>
        <v>1.5248586793445604</v>
      </c>
      <c r="CH16" s="144">
        <f t="shared" ca="1" si="34"/>
        <v>4.2908058141826118</v>
      </c>
      <c r="CI16" s="145">
        <f t="shared" ca="1" si="35"/>
        <v>204.1338161873752</v>
      </c>
      <c r="CJ16" s="146">
        <f t="shared" ca="1" si="36"/>
        <v>2.0591522166234308</v>
      </c>
      <c r="CK16" s="144">
        <f t="shared" ca="1" si="37"/>
        <v>0.83879312408967377</v>
      </c>
      <c r="CL16" s="147">
        <f t="shared" ca="1" si="38"/>
        <v>5.3230021536992247</v>
      </c>
      <c r="CM16" s="148">
        <f t="shared" ca="1" si="39"/>
        <v>4.2616700078649252</v>
      </c>
      <c r="CN16" s="144">
        <f t="shared" ca="1" si="40"/>
        <v>0.31478190523083677</v>
      </c>
      <c r="CO16" s="149">
        <f t="shared" ca="1" si="41"/>
        <v>0</v>
      </c>
      <c r="CP16" s="150">
        <f t="shared" ca="1" si="42"/>
        <v>0.25846505806222325</v>
      </c>
      <c r="CR16" s="116">
        <f ca="1">BY16/OFFSET('FX rate data'!$B15,0,2*BY$1)</f>
        <v>0.20066825067670579</v>
      </c>
      <c r="CS16" s="116">
        <f ca="1">BZ16/OFFSET('FX rate data'!$B15,0,2*BZ$1)</f>
        <v>0</v>
      </c>
      <c r="CT16" s="116">
        <f ca="1">CA16/OFFSET('FX rate data'!$B15,0,2*CA$1)</f>
        <v>1.5818839347130683E-2</v>
      </c>
      <c r="CU16" s="116">
        <f ca="1">CB16/OFFSET('FX rate data'!$B15,0,2*CB$1)</f>
        <v>0</v>
      </c>
      <c r="CV16" s="116">
        <f ca="1">CC16/OFFSET('FX rate data'!$B15,0,2*CC$1)</f>
        <v>2.963999717598742</v>
      </c>
      <c r="CW16" s="116">
        <f ca="1">CD16/OFFSET('FX rate data'!$B15,0,2*CD$1)</f>
        <v>77.085104626782197</v>
      </c>
      <c r="CX16" s="116">
        <f ca="1">CE16/OFFSET('FX rate data'!$B15,0,2*CE$1)</f>
        <v>1.3816013136985008</v>
      </c>
      <c r="CY16" s="116">
        <f ca="1">CF16/OFFSET('FX rate data'!$B15,0,2*CF$1)</f>
        <v>0.11094020968926489</v>
      </c>
      <c r="CZ16" s="116">
        <f ca="1">CG16/OFFSET('FX rate data'!$B15,0,2*CG$1)</f>
        <v>1.4374610476475871</v>
      </c>
      <c r="DA16" s="116">
        <f ca="1">CH16/OFFSET('FX rate data'!$B15,0,2*CH$1)</f>
        <v>4.044877275813171</v>
      </c>
      <c r="DB16" s="116">
        <f ca="1">CI16/OFFSET('FX rate data'!$B15,0,2*CI$1)</f>
        <v>0.16137060568171951</v>
      </c>
      <c r="DC16" s="116">
        <f ca="1">CJ16/OFFSET('FX rate data'!$B15,0,2*CJ$1)</f>
        <v>1.0559754957043235</v>
      </c>
      <c r="DD16" s="116">
        <f ca="1">CK16/OFFSET('FX rate data'!$B15,0,2*CK$1)</f>
        <v>0.79071750008453412</v>
      </c>
      <c r="DE16" s="116">
        <f ca="1">CL16/OFFSET('FX rate data'!$B15,0,2*CL$1)</f>
        <v>0.16090327530678994</v>
      </c>
      <c r="DF16" s="116">
        <f ca="1">CM16/OFFSET('FX rate data'!$B15,0,2*CM$1)</f>
        <v>9.1305195669307462E-2</v>
      </c>
      <c r="DG16" s="116">
        <f ca="1">CN16/OFFSET('FX rate data'!$B15,0,2*CN$1)</f>
        <v>0.29674010674098489</v>
      </c>
      <c r="DH16" s="116">
        <f ca="1">CO16/OFFSET('FX rate data'!$B15,0,2*CO$1)</f>
        <v>0</v>
      </c>
      <c r="DI16" s="116">
        <f ca="1">CP16/OFFSET('FX rate data'!$B15,0,2*CP$1)</f>
        <v>3.4103691621658209E-2</v>
      </c>
      <c r="DJ16" s="117">
        <f t="shared" ca="1" si="24"/>
        <v>89.83158715206261</v>
      </c>
    </row>
    <row r="17" spans="1:114" x14ac:dyDescent="0.25">
      <c r="A17" s="4">
        <v>36922</v>
      </c>
      <c r="B17" s="9">
        <v>3341.84</v>
      </c>
      <c r="C17" s="4">
        <v>36922</v>
      </c>
      <c r="D17" s="9">
        <v>13843.55</v>
      </c>
      <c r="E17" s="4">
        <v>36922</v>
      </c>
      <c r="F17" s="9">
        <v>2065.6060000000002</v>
      </c>
      <c r="G17" s="4">
        <v>36922</v>
      </c>
      <c r="H17" s="9">
        <v>9321.8700000000008</v>
      </c>
      <c r="I17" s="4">
        <v>36922</v>
      </c>
      <c r="J17" s="9">
        <v>8057.4</v>
      </c>
      <c r="K17" s="4">
        <v>36922</v>
      </c>
      <c r="L17" s="9">
        <v>1366.01</v>
      </c>
      <c r="M17" s="4">
        <v>36922</v>
      </c>
      <c r="N17" s="9">
        <v>6297.5</v>
      </c>
      <c r="O17" s="4">
        <v>36922</v>
      </c>
      <c r="P17" s="9">
        <v>16102.35</v>
      </c>
      <c r="Q17" s="4">
        <v>36922</v>
      </c>
      <c r="R17" s="9">
        <v>5998.49</v>
      </c>
      <c r="S17" s="4">
        <v>36922</v>
      </c>
      <c r="T17" s="9">
        <v>6795.14</v>
      </c>
      <c r="U17" s="4">
        <v>36922</v>
      </c>
      <c r="V17" s="9">
        <v>617.91</v>
      </c>
      <c r="W17" s="4">
        <v>36922</v>
      </c>
      <c r="X17" s="9">
        <v>17672.8</v>
      </c>
      <c r="Y17" s="4">
        <v>36922</v>
      </c>
      <c r="Z17" s="9">
        <v>5891.26</v>
      </c>
      <c r="AA17" s="4">
        <v>36922</v>
      </c>
      <c r="AB17" s="9">
        <v>5936.2</v>
      </c>
      <c r="AC17" s="4">
        <v>36922</v>
      </c>
      <c r="AD17" s="9">
        <v>1371.7</v>
      </c>
      <c r="AE17" s="4">
        <v>36922</v>
      </c>
      <c r="AF17" s="9">
        <v>639.98</v>
      </c>
      <c r="AG17" s="4">
        <v>36922</v>
      </c>
      <c r="AH17" s="9">
        <v>167.74</v>
      </c>
      <c r="AI17" s="4">
        <v>36922</v>
      </c>
      <c r="AJ17" s="9">
        <v>8626.84</v>
      </c>
      <c r="AK17" s="22"/>
      <c r="AL17" s="40"/>
      <c r="BX17" s="22"/>
      <c r="BY17" s="121">
        <f t="shared" ref="BY17:CP17" ca="1" si="43">BF16*OFFSET($B17,0,2*BY$1)/OFFSET($B16,0,2*BY$1)</f>
        <v>0.45769704939553979</v>
      </c>
      <c r="BZ17" s="122">
        <f t="shared" ca="1" si="43"/>
        <v>0</v>
      </c>
      <c r="CA17" s="123">
        <f t="shared" ca="1" si="43"/>
        <v>0.15563595989082341</v>
      </c>
      <c r="CB17" s="124">
        <f t="shared" ca="1" si="43"/>
        <v>0</v>
      </c>
      <c r="CC17" s="125">
        <f t="shared" ca="1" si="43"/>
        <v>5.4511085119979601</v>
      </c>
      <c r="CD17" s="126">
        <f t="shared" ca="1" si="43"/>
        <v>77.642936378278222</v>
      </c>
      <c r="CE17" s="127">
        <f t="shared" ca="1" si="43"/>
        <v>1.1770745864098489</v>
      </c>
      <c r="CF17" s="128">
        <f t="shared" ca="1" si="43"/>
        <v>0.94218847481381451</v>
      </c>
      <c r="CG17" s="129">
        <f t="shared" ca="1" si="43"/>
        <v>1.6617459082753692</v>
      </c>
      <c r="CH17" s="129">
        <f t="shared" ca="1" si="43"/>
        <v>4.7897532112656513</v>
      </c>
      <c r="CI17" s="130">
        <f t="shared" ca="1" si="43"/>
        <v>204.65250822153072</v>
      </c>
      <c r="CJ17" s="131">
        <f t="shared" ca="1" si="43"/>
        <v>3.0477486401064988</v>
      </c>
      <c r="CK17" s="129">
        <f t="shared" ca="1" si="43"/>
        <v>1.4222320308104133</v>
      </c>
      <c r="CL17" s="132">
        <f t="shared" ca="1" si="43"/>
        <v>7.8211941575710986</v>
      </c>
      <c r="CM17" s="133">
        <f t="shared" ca="1" si="43"/>
        <v>4.7817710597672995</v>
      </c>
      <c r="CN17" s="129">
        <f t="shared" ca="1" si="43"/>
        <v>0.35168787466949875</v>
      </c>
      <c r="CO17" s="134">
        <f t="shared" ca="1" si="43"/>
        <v>0</v>
      </c>
      <c r="CP17" s="135">
        <f t="shared" ca="1" si="43"/>
        <v>0.31389412898518604</v>
      </c>
      <c r="CR17" s="116">
        <f ca="1">BY17/OFFSET('FX rate data'!$B16,0,2*BY$1)</f>
        <v>0.25193870721392625</v>
      </c>
      <c r="CS17" s="116">
        <f ca="1">BZ17/OFFSET('FX rate data'!$B16,0,2*BZ$1)</f>
        <v>0</v>
      </c>
      <c r="CT17" s="116">
        <f ca="1">CA17/OFFSET('FX rate data'!$B16,0,2*CA$1)</f>
        <v>1.880092773593257E-2</v>
      </c>
      <c r="CU17" s="116">
        <f ca="1">CB17/OFFSET('FX rate data'!$B16,0,2*CB$1)</f>
        <v>0</v>
      </c>
      <c r="CV17" s="116">
        <f ca="1">CC17/OFFSET('FX rate data'!$B16,0,2*CC$1)</f>
        <v>3.333195861561673</v>
      </c>
      <c r="CW17" s="116">
        <f ca="1">CD17/OFFSET('FX rate data'!$B16,0,2*CD$1)</f>
        <v>77.642936378278222</v>
      </c>
      <c r="CX17" s="116">
        <f ca="1">CE17/OFFSET('FX rate data'!$B16,0,2*CE$1)</f>
        <v>1.72389365320716</v>
      </c>
      <c r="CY17" s="116">
        <f ca="1">CF17/OFFSET('FX rate data'!$B16,0,2*CF$1)</f>
        <v>0.12081198066546321</v>
      </c>
      <c r="CZ17" s="116">
        <f ca="1">CG17/OFFSET('FX rate data'!$B16,0,2*CG$1)</f>
        <v>1.5563790468065646</v>
      </c>
      <c r="DA17" s="116">
        <f ca="1">CH17/OFFSET('FX rate data'!$B16,0,2*CH$1)</f>
        <v>4.4860477767777942</v>
      </c>
      <c r="DB17" s="116">
        <f ca="1">CI17/OFFSET('FX rate data'!$B16,0,2*CI$1)</f>
        <v>0.16274553337696279</v>
      </c>
      <c r="DC17" s="116">
        <f ca="1">CJ17/OFFSET('FX rate data'!$B16,0,2*CJ$1)</f>
        <v>1.5455114807842287</v>
      </c>
      <c r="DD17" s="116">
        <f ca="1">CK17/OFFSET('FX rate data'!$B16,0,2*CK$1)</f>
        <v>1.3320521034095842</v>
      </c>
      <c r="DE17" s="116">
        <f ca="1">CL17/OFFSET('FX rate data'!$B16,0,2*CL$1)</f>
        <v>0.24158128672034282</v>
      </c>
      <c r="DF17" s="116">
        <f ca="1">CM17/OFFSET('FX rate data'!$B16,0,2*CM$1)</f>
        <v>0.10305541077084697</v>
      </c>
      <c r="DG17" s="116">
        <f ca="1">CN17/OFFSET('FX rate data'!$B16,0,2*CN$1)</f>
        <v>0.32938828759904348</v>
      </c>
      <c r="DH17" s="116">
        <f ca="1">CO17/OFFSET('FX rate data'!$B16,0,2*CO$1)</f>
        <v>0</v>
      </c>
      <c r="DI17" s="116">
        <f ca="1">CP17/OFFSET('FX rate data'!$B16,0,2*CP$1)</f>
        <v>4.058101215063814E-2</v>
      </c>
      <c r="DJ17" s="117">
        <f t="shared" ca="1" si="24"/>
        <v>92.888919447058385</v>
      </c>
    </row>
    <row r="18" spans="1:114" x14ac:dyDescent="0.25">
      <c r="A18" s="4">
        <v>36950</v>
      </c>
      <c r="B18" s="9">
        <v>3326.5859999999998</v>
      </c>
      <c r="C18" s="4">
        <v>36950</v>
      </c>
      <c r="D18" s="9">
        <v>12883.54</v>
      </c>
      <c r="E18" s="4">
        <v>36950</v>
      </c>
      <c r="F18" s="9">
        <v>1959.18</v>
      </c>
      <c r="G18" s="4">
        <v>36950</v>
      </c>
      <c r="H18" s="9">
        <v>8078.7</v>
      </c>
      <c r="I18" s="4">
        <v>36950</v>
      </c>
      <c r="J18" s="9">
        <v>7701.8</v>
      </c>
      <c r="K18" s="4">
        <v>36950</v>
      </c>
      <c r="L18" s="9">
        <v>1239.94</v>
      </c>
      <c r="M18" s="4">
        <v>36950</v>
      </c>
      <c r="N18" s="9">
        <v>5917.9</v>
      </c>
      <c r="O18" s="4">
        <v>36950</v>
      </c>
      <c r="P18" s="9">
        <v>14787.87</v>
      </c>
      <c r="Q18" s="4">
        <v>36950</v>
      </c>
      <c r="R18" s="9">
        <v>5367.48</v>
      </c>
      <c r="S18" s="4">
        <v>36950</v>
      </c>
      <c r="T18" s="9">
        <v>6208.24</v>
      </c>
      <c r="U18" s="4">
        <v>36950</v>
      </c>
      <c r="V18" s="9">
        <v>578.1</v>
      </c>
      <c r="W18" s="4">
        <v>36950</v>
      </c>
      <c r="X18" s="9">
        <v>15891.4</v>
      </c>
      <c r="Y18" s="4">
        <v>36950</v>
      </c>
      <c r="Z18" s="9">
        <v>5881.82</v>
      </c>
      <c r="AA18" s="4">
        <v>36950</v>
      </c>
      <c r="AB18" s="9">
        <v>5674.69</v>
      </c>
      <c r="AC18" s="4">
        <v>36950</v>
      </c>
      <c r="AD18" s="9">
        <v>1351.4</v>
      </c>
      <c r="AE18" s="4">
        <v>36950</v>
      </c>
      <c r="AF18" s="9">
        <v>597.33000000000004</v>
      </c>
      <c r="AG18" s="4">
        <v>36950</v>
      </c>
      <c r="AH18" s="9">
        <v>158.1</v>
      </c>
      <c r="AI18" s="4">
        <v>36950</v>
      </c>
      <c r="AJ18" s="9">
        <v>8633.8799999999992</v>
      </c>
      <c r="AK18" s="22"/>
      <c r="BX18" s="22"/>
      <c r="BY18" s="136">
        <f ca="1">BY17*OFFSET($B18,0,2*BY$1)/OFFSET($B17,0,2*BY$1)</f>
        <v>0.45560786774965617</v>
      </c>
      <c r="BZ18" s="137">
        <f t="shared" ref="BZ18:CP18" ca="1" si="44">BZ17*OFFSET($B18,0,2*BZ$1)/OFFSET($B17,0,2*BZ$1)</f>
        <v>0</v>
      </c>
      <c r="CA18" s="138">
        <f t="shared" ca="1" si="44"/>
        <v>0.14761714475021054</v>
      </c>
      <c r="CB18" s="139">
        <f t="shared" ca="1" si="44"/>
        <v>0</v>
      </c>
      <c r="CC18" s="140">
        <f t="shared" ca="1" si="44"/>
        <v>5.2105328688790298</v>
      </c>
      <c r="CD18" s="141">
        <f t="shared" ca="1" si="44"/>
        <v>70.477216515898348</v>
      </c>
      <c r="CE18" s="142">
        <f t="shared" ca="1" si="44"/>
        <v>1.106123016262778</v>
      </c>
      <c r="CF18" s="143">
        <f t="shared" ca="1" si="44"/>
        <v>0.86527498663517832</v>
      </c>
      <c r="CG18" s="144">
        <f t="shared" ca="1" si="44"/>
        <v>1.4869388675733191</v>
      </c>
      <c r="CH18" s="144">
        <f t="shared" ca="1" si="44"/>
        <v>4.3760595773314259</v>
      </c>
      <c r="CI18" s="145">
        <f t="shared" ca="1" si="44"/>
        <v>191.4673900776277</v>
      </c>
      <c r="CJ18" s="146">
        <f t="shared" ca="1" si="44"/>
        <v>2.7405387227484277</v>
      </c>
      <c r="CK18" s="144">
        <f t="shared" ca="1" si="44"/>
        <v>1.4199530836291903</v>
      </c>
      <c r="CL18" s="147">
        <f t="shared" ca="1" si="44"/>
        <v>7.4766436902441189</v>
      </c>
      <c r="CM18" s="148">
        <f t="shared" ca="1" si="44"/>
        <v>4.7110048918637668</v>
      </c>
      <c r="CN18" s="144">
        <f t="shared" ca="1" si="44"/>
        <v>0.32825044247684571</v>
      </c>
      <c r="CO18" s="149">
        <f t="shared" ca="1" si="44"/>
        <v>0</v>
      </c>
      <c r="CP18" s="150">
        <f t="shared" ca="1" si="44"/>
        <v>0.31415028473492235</v>
      </c>
      <c r="CR18" s="116">
        <f ca="1">BY18/OFFSET('FX rate data'!$B17,0,2*BY$1)</f>
        <v>0.23966747382938253</v>
      </c>
      <c r="CS18" s="116">
        <f ca="1">BZ18/OFFSET('FX rate data'!$B17,0,2*BZ$1)</f>
        <v>0</v>
      </c>
      <c r="CT18" s="116">
        <f ca="1">CA18/OFFSET('FX rate data'!$B17,0,2*CA$1)</f>
        <v>1.7831818700724852E-2</v>
      </c>
      <c r="CU18" s="116">
        <f ca="1">CB18/OFFSET('FX rate data'!$B17,0,2*CB$1)</f>
        <v>0</v>
      </c>
      <c r="CV18" s="116">
        <f ca="1">CC18/OFFSET('FX rate data'!$B17,0,2*CC$1)</f>
        <v>3.1236333966063365</v>
      </c>
      <c r="CW18" s="116">
        <f ca="1">CD18/OFFSET('FX rate data'!$B17,0,2*CD$1)</f>
        <v>70.477216515898348</v>
      </c>
      <c r="CX18" s="116">
        <f ca="1">CE18/OFFSET('FX rate data'!$B17,0,2*CE$1)</f>
        <v>1.5986746874733027</v>
      </c>
      <c r="CY18" s="116">
        <f ca="1">CF18/OFFSET('FX rate data'!$B17,0,2*CF$1)</f>
        <v>0.11093980212003056</v>
      </c>
      <c r="CZ18" s="116">
        <f ca="1">CG18/OFFSET('FX rate data'!$B17,0,2*CG$1)</f>
        <v>1.3733618431452101</v>
      </c>
      <c r="DA18" s="116">
        <f ca="1">CH18/OFFSET('FX rate data'!$B17,0,2*CH$1)</f>
        <v>4.0418025097731833</v>
      </c>
      <c r="DB18" s="116">
        <f ca="1">CI18/OFFSET('FX rate data'!$B17,0,2*CI$1)</f>
        <v>0.15268531904117041</v>
      </c>
      <c r="DC18" s="116">
        <f ca="1">CJ18/OFFSET('FX rate data'!$B17,0,2*CJ$1)</f>
        <v>1.3394617413237673</v>
      </c>
      <c r="DD18" s="116">
        <f ca="1">CK18/OFFSET('FX rate data'!$B17,0,2*CK$1)</f>
        <v>1.3114926421254183</v>
      </c>
      <c r="DE18" s="116">
        <f ca="1">CL18/OFFSET('FX rate data'!$B17,0,2*CL$1)</f>
        <v>0.2311529970704628</v>
      </c>
      <c r="DF18" s="116">
        <f ca="1">CM18/OFFSET('FX rate data'!$B17,0,2*CM$1)</f>
        <v>0.10120311260717008</v>
      </c>
      <c r="DG18" s="116">
        <f ca="1">CN18/OFFSET('FX rate data'!$B17,0,2*CN$1)</f>
        <v>0.30317765075907055</v>
      </c>
      <c r="DH18" s="116">
        <f ca="1">CO18/OFFSET('FX rate data'!$B17,0,2*CO$1)</f>
        <v>0</v>
      </c>
      <c r="DI18" s="116">
        <f ca="1">CP18/OFFSET('FX rate data'!$B17,0,2*CP$1)</f>
        <v>4.0951375221269196E-2</v>
      </c>
      <c r="DJ18" s="117">
        <f t="shared" ca="1" si="24"/>
        <v>84.463252885694843</v>
      </c>
    </row>
    <row r="19" spans="1:114" x14ac:dyDescent="0.25">
      <c r="A19" s="4">
        <v>36980</v>
      </c>
      <c r="B19" s="9">
        <v>3147.3429999999998</v>
      </c>
      <c r="C19" s="4">
        <v>36980</v>
      </c>
      <c r="D19" s="9">
        <v>12999.7</v>
      </c>
      <c r="E19" s="4">
        <v>36980</v>
      </c>
      <c r="F19" s="9">
        <v>2112.7750000000001</v>
      </c>
      <c r="G19" s="4">
        <v>36980</v>
      </c>
      <c r="H19" s="9">
        <v>7608</v>
      </c>
      <c r="I19" s="4">
        <v>36980</v>
      </c>
      <c r="J19" s="9">
        <v>7167.8</v>
      </c>
      <c r="K19" s="4">
        <v>36980</v>
      </c>
      <c r="L19" s="9">
        <v>1160.33</v>
      </c>
      <c r="M19" s="4">
        <v>36980</v>
      </c>
      <c r="N19" s="9">
        <v>5633.7</v>
      </c>
      <c r="O19" s="4">
        <v>36980</v>
      </c>
      <c r="P19" s="9">
        <v>12760.64</v>
      </c>
      <c r="Q19" s="4">
        <v>36980</v>
      </c>
      <c r="R19" s="9">
        <v>5180.45</v>
      </c>
      <c r="S19" s="4">
        <v>36980</v>
      </c>
      <c r="T19" s="9">
        <v>5829.95</v>
      </c>
      <c r="U19" s="4">
        <v>36981</v>
      </c>
      <c r="V19" s="9">
        <v>523.22</v>
      </c>
      <c r="W19" s="4">
        <v>36980</v>
      </c>
      <c r="X19" s="9">
        <v>14438.5</v>
      </c>
      <c r="Y19" s="4">
        <v>36980</v>
      </c>
      <c r="Z19" s="9">
        <v>5541.36</v>
      </c>
      <c r="AA19" s="4">
        <v>36981</v>
      </c>
      <c r="AB19" s="9">
        <v>5797.92</v>
      </c>
      <c r="AC19" s="4">
        <v>36981</v>
      </c>
      <c r="AD19" s="9">
        <v>1148.2</v>
      </c>
      <c r="AE19" s="4">
        <v>36980</v>
      </c>
      <c r="AF19" s="9">
        <v>558.36</v>
      </c>
      <c r="AG19" s="4">
        <v>36981</v>
      </c>
      <c r="AH19" s="9">
        <v>166.67</v>
      </c>
      <c r="AI19" s="4">
        <v>36980</v>
      </c>
      <c r="AJ19" s="9">
        <v>7802.53</v>
      </c>
      <c r="AK19" s="22"/>
      <c r="BX19" s="22"/>
      <c r="BY19" s="136">
        <f t="shared" ref="BY19:CN28" ca="1" si="45">BY18*OFFSET($B19,0,2*BY$1)/OFFSET($B18,0,2*BY$1)</f>
        <v>0.43105881925397571</v>
      </c>
      <c r="BZ19" s="137">
        <f t="shared" ca="1" si="45"/>
        <v>0</v>
      </c>
      <c r="CA19" s="138">
        <f t="shared" ca="1" si="45"/>
        <v>0.15918997386642683</v>
      </c>
      <c r="CB19" s="139">
        <f t="shared" ca="1" si="45"/>
        <v>0</v>
      </c>
      <c r="CC19" s="140">
        <f t="shared" ca="1" si="45"/>
        <v>4.849263483542952</v>
      </c>
      <c r="CD19" s="141">
        <f t="shared" ca="1" si="45"/>
        <v>65.952246592490212</v>
      </c>
      <c r="CE19" s="142">
        <f t="shared" ca="1" si="45"/>
        <v>1.0530027943560405</v>
      </c>
      <c r="CF19" s="143">
        <f t="shared" ca="1" si="45"/>
        <v>0.74665672645596159</v>
      </c>
      <c r="CG19" s="144">
        <f t="shared" ca="1" si="45"/>
        <v>1.4351264385745641</v>
      </c>
      <c r="CH19" s="144">
        <f t="shared" ca="1" si="45"/>
        <v>4.1094108044894124</v>
      </c>
      <c r="CI19" s="145">
        <f t="shared" ca="1" si="45"/>
        <v>173.29107046603767</v>
      </c>
      <c r="CJ19" s="146">
        <f t="shared" ca="1" si="45"/>
        <v>2.4899800111005432</v>
      </c>
      <c r="CK19" s="144">
        <f t="shared" ca="1" si="45"/>
        <v>1.3377613084894555</v>
      </c>
      <c r="CL19" s="147">
        <f t="shared" ca="1" si="45"/>
        <v>7.6390044186625499</v>
      </c>
      <c r="CM19" s="148">
        <f t="shared" ca="1" si="45"/>
        <v>4.0026460092037714</v>
      </c>
      <c r="CN19" s="144">
        <f t="shared" ca="1" si="45"/>
        <v>0.30683527875943206</v>
      </c>
      <c r="CO19" s="149">
        <f t="shared" ref="CO19:CP19" ca="1" si="46">CO18*OFFSET($B19,0,2*CO$1)/OFFSET($B18,0,2*CO$1)</f>
        <v>0</v>
      </c>
      <c r="CP19" s="150">
        <f t="shared" ca="1" si="46"/>
        <v>0.28390098323729002</v>
      </c>
      <c r="CR19" s="116">
        <f ca="1">BY19/OFFSET('FX rate data'!$B18,0,2*BY$1)</f>
        <v>0.20930265562222664</v>
      </c>
      <c r="CS19" s="116">
        <f ca="1">BZ19/OFFSET('FX rate data'!$B18,0,2*BZ$1)</f>
        <v>0</v>
      </c>
      <c r="CT19" s="116">
        <f ca="1">CA19/OFFSET('FX rate data'!$B18,0,2*CA$1)</f>
        <v>1.9231184250024385E-2</v>
      </c>
      <c r="CU19" s="116">
        <f ca="1">CB19/OFFSET('FX rate data'!$B18,0,2*CB$1)</f>
        <v>0</v>
      </c>
      <c r="CV19" s="116">
        <f ca="1">CC19/OFFSET('FX rate data'!$B18,0,2*CC$1)</f>
        <v>2.7824555218860181</v>
      </c>
      <c r="CW19" s="116">
        <f ca="1">CD19/OFFSET('FX rate data'!$B18,0,2*CD$1)</f>
        <v>65.952246592490212</v>
      </c>
      <c r="CX19" s="116">
        <f ca="1">CE19/OFFSET('FX rate data'!$B18,0,2*CE$1)</f>
        <v>1.4910829713339571</v>
      </c>
      <c r="CY19" s="116">
        <f ca="1">CF19/OFFSET('FX rate data'!$B18,0,2*CF$1)</f>
        <v>9.5727675896300102E-2</v>
      </c>
      <c r="CZ19" s="116">
        <f ca="1">CG19/OFFSET('FX rate data'!$B18,0,2*CG$1)</f>
        <v>1.2582206194762091</v>
      </c>
      <c r="DA19" s="116">
        <f ca="1">CH19/OFFSET('FX rate data'!$B18,0,2*CH$1)</f>
        <v>3.6028500828418482</v>
      </c>
      <c r="DB19" s="116">
        <f ca="1">CI19/OFFSET('FX rate data'!$B18,0,2*CI$1)</f>
        <v>0.13014725532560095</v>
      </c>
      <c r="DC19" s="116">
        <f ca="1">CJ19/OFFSET('FX rate data'!$B18,0,2*CJ$1)</f>
        <v>1.1567851387226682</v>
      </c>
      <c r="DD19" s="116">
        <f ca="1">CK19/OFFSET('FX rate data'!$B18,0,2*CK$1)</f>
        <v>1.1728575385669433</v>
      </c>
      <c r="DE19" s="116">
        <f ca="1">CL19/OFFSET('FX rate data'!$B18,0,2*CL$1)</f>
        <v>0.23259155432398226</v>
      </c>
      <c r="DF19" s="116">
        <f ca="1">CM19/OFFSET('FX rate data'!$B18,0,2*CM$1)</f>
        <v>8.5866051897538806E-2</v>
      </c>
      <c r="DG19" s="116">
        <f ca="1">CN19/OFFSET('FX rate data'!$B18,0,2*CN$1)</f>
        <v>0.26901216794619676</v>
      </c>
      <c r="DH19" s="116">
        <f ca="1">CO19/OFFSET('FX rate data'!$B18,0,2*CO$1)</f>
        <v>0</v>
      </c>
      <c r="DI19" s="116">
        <f ca="1">CP19/OFFSET('FX rate data'!$B18,0,2*CP$1)</f>
        <v>3.5432259998413734E-2</v>
      </c>
      <c r="DJ19" s="117">
        <f t="shared" ref="DJ19:DJ82" ca="1" si="47">SUM(CR19:DI19)</f>
        <v>78.49380927057814</v>
      </c>
    </row>
    <row r="20" spans="1:114" x14ac:dyDescent="0.25">
      <c r="A20" s="4">
        <v>37011</v>
      </c>
      <c r="B20" s="9">
        <v>3329.5419999999999</v>
      </c>
      <c r="C20" s="4">
        <v>37011</v>
      </c>
      <c r="D20" s="9">
        <v>13934.32</v>
      </c>
      <c r="E20" s="4">
        <v>37011</v>
      </c>
      <c r="F20" s="9">
        <v>2119.1840000000002</v>
      </c>
      <c r="G20" s="4">
        <v>37011</v>
      </c>
      <c r="H20" s="9">
        <v>7946.63</v>
      </c>
      <c r="I20" s="4">
        <v>37011</v>
      </c>
      <c r="J20" s="9">
        <v>7327.2</v>
      </c>
      <c r="K20" s="4">
        <v>37011</v>
      </c>
      <c r="L20" s="9">
        <v>1249.46</v>
      </c>
      <c r="M20" s="4">
        <v>37011</v>
      </c>
      <c r="N20" s="9">
        <v>5966.9</v>
      </c>
      <c r="O20" s="4">
        <v>37011</v>
      </c>
      <c r="P20" s="9">
        <v>13386.04</v>
      </c>
      <c r="Q20" s="4">
        <v>37011</v>
      </c>
      <c r="R20" s="9">
        <v>5640.03</v>
      </c>
      <c r="S20" s="4">
        <v>37011</v>
      </c>
      <c r="T20" s="9">
        <v>6264.51</v>
      </c>
      <c r="U20" s="4">
        <v>37011</v>
      </c>
      <c r="V20" s="9">
        <v>577.36</v>
      </c>
      <c r="W20" s="4">
        <v>37011</v>
      </c>
      <c r="X20" s="9">
        <v>14917.5</v>
      </c>
      <c r="Y20" s="4">
        <v>37011</v>
      </c>
      <c r="Z20" s="9">
        <v>5833.67</v>
      </c>
      <c r="AA20" s="4">
        <v>37011</v>
      </c>
      <c r="AB20" s="9">
        <v>5381.67</v>
      </c>
      <c r="AC20" s="4">
        <v>37011</v>
      </c>
      <c r="AD20" s="9">
        <v>1125.25</v>
      </c>
      <c r="AE20" s="4">
        <v>37011</v>
      </c>
      <c r="AF20" s="9">
        <v>593.09</v>
      </c>
      <c r="AG20" s="4">
        <v>37011</v>
      </c>
      <c r="AH20" s="9">
        <v>178.29</v>
      </c>
      <c r="AI20" s="4">
        <v>37011</v>
      </c>
      <c r="AJ20" s="9">
        <v>8610.82</v>
      </c>
      <c r="AK20" s="22"/>
      <c r="BX20" s="22"/>
      <c r="BY20" s="136">
        <f t="shared" ca="1" si="45"/>
        <v>0.45601272030932788</v>
      </c>
      <c r="BZ20" s="137">
        <f t="shared" ca="1" si="45"/>
        <v>0</v>
      </c>
      <c r="CA20" s="138">
        <f t="shared" ca="1" si="45"/>
        <v>0.15967286889429774</v>
      </c>
      <c r="CB20" s="139">
        <f t="shared" ca="1" si="45"/>
        <v>0</v>
      </c>
      <c r="CC20" s="140">
        <f t="shared" ca="1" si="45"/>
        <v>4.9571030716001996</v>
      </c>
      <c r="CD20" s="141">
        <f t="shared" ca="1" si="45"/>
        <v>71.018325844762117</v>
      </c>
      <c r="CE20" s="142">
        <f t="shared" ca="1" si="45"/>
        <v>1.1152816752122154</v>
      </c>
      <c r="CF20" s="143">
        <f t="shared" ca="1" si="45"/>
        <v>0.78325043309807041</v>
      </c>
      <c r="CG20" s="144">
        <f t="shared" ca="1" si="45"/>
        <v>1.5624426772488296</v>
      </c>
      <c r="CH20" s="144">
        <f t="shared" ca="1" si="45"/>
        <v>4.4157231329311522</v>
      </c>
      <c r="CI20" s="145">
        <f t="shared" ca="1" si="45"/>
        <v>191.22230121989125</v>
      </c>
      <c r="CJ20" s="146">
        <f t="shared" ca="1" si="45"/>
        <v>2.57258557437354</v>
      </c>
      <c r="CK20" s="144">
        <f t="shared" ca="1" si="45"/>
        <v>1.4083290045215764</v>
      </c>
      <c r="CL20" s="147">
        <f t="shared" ca="1" si="45"/>
        <v>7.0905774673992887</v>
      </c>
      <c r="CM20" s="148">
        <f t="shared" ca="1" si="45"/>
        <v>3.9226418932734224</v>
      </c>
      <c r="CN20" s="144">
        <f t="shared" ca="1" si="45"/>
        <v>0.32592043749450456</v>
      </c>
      <c r="CO20" s="149">
        <f t="shared" ref="CO20:CP20" ca="1" si="48">CO19*OFFSET($B20,0,2*CO$1)/OFFSET($B19,0,2*CO$1)</f>
        <v>0</v>
      </c>
      <c r="CP20" s="150">
        <f t="shared" ca="1" si="48"/>
        <v>0.31331122911149611</v>
      </c>
      <c r="CR20" s="116">
        <f ca="1">BY20/OFFSET('FX rate data'!$B19,0,2*BY$1)</f>
        <v>0.23363701214741669</v>
      </c>
      <c r="CS20" s="116">
        <f ca="1">BZ20/OFFSET('FX rate data'!$B19,0,2*BZ$1)</f>
        <v>0</v>
      </c>
      <c r="CT20" s="116">
        <f ca="1">CA20/OFFSET('FX rate data'!$B19,0,2*CA$1)</f>
        <v>1.9290220225469078E-2</v>
      </c>
      <c r="CU20" s="116">
        <f ca="1">CB20/OFFSET('FX rate data'!$B19,0,2*CB$1)</f>
        <v>0</v>
      </c>
      <c r="CV20" s="116">
        <f ca="1">CC20/OFFSET('FX rate data'!$B19,0,2*CC$1)</f>
        <v>2.860417236930294</v>
      </c>
      <c r="CW20" s="116">
        <f ca="1">CD20/OFFSET('FX rate data'!$B19,0,2*CD$1)</f>
        <v>71.018325844762117</v>
      </c>
      <c r="CX20" s="116">
        <f ca="1">CE20/OFFSET('FX rate data'!$B19,0,2*CE$1)</f>
        <v>1.5973670512922018</v>
      </c>
      <c r="CY20" s="116">
        <f ca="1">CF20/OFFSET('FX rate data'!$B19,0,2*CF$1)</f>
        <v>0.10042831007399192</v>
      </c>
      <c r="CZ20" s="116">
        <f ca="1">CG20/OFFSET('FX rate data'!$B19,0,2*CG$1)</f>
        <v>1.3892083909032005</v>
      </c>
      <c r="DA20" s="116">
        <f ca="1">CH20/OFFSET('FX rate data'!$B19,0,2*CH$1)</f>
        <v>3.9261341983917064</v>
      </c>
      <c r="DB20" s="116">
        <f ca="1">CI20/OFFSET('FX rate data'!$B19,0,2*CI$1)</f>
        <v>0.14536092833135025</v>
      </c>
      <c r="DC20" s="116">
        <f ca="1">CJ20/OFFSET('FX rate data'!$B19,0,2*CJ$1)</f>
        <v>1.1693570792607</v>
      </c>
      <c r="DD20" s="116">
        <f ca="1">CK20/OFFSET('FX rate data'!$B19,0,2*CK$1)</f>
        <v>1.2521819191976318</v>
      </c>
      <c r="DE20" s="116">
        <f ca="1">CL20/OFFSET('FX rate data'!$B19,0,2*CL$1)</f>
        <v>0.21542740072307492</v>
      </c>
      <c r="DF20" s="116">
        <f ca="1">CM20/OFFSET('FX rate data'!$B19,0,2*CM$1)</f>
        <v>8.3763439958860181E-2</v>
      </c>
      <c r="DG20" s="116">
        <f ca="1">CN20/OFFSET('FX rate data'!$B19,0,2*CN$1)</f>
        <v>0.28978433137237003</v>
      </c>
      <c r="DH20" s="116">
        <f ca="1">CO20/OFFSET('FX rate data'!$B19,0,2*CO$1)</f>
        <v>0</v>
      </c>
      <c r="DI20" s="116">
        <f ca="1">CP20/OFFSET('FX rate data'!$B19,0,2*CP$1)</f>
        <v>3.9003016197123881E-2</v>
      </c>
      <c r="DJ20" s="117">
        <f t="shared" ca="1" si="47"/>
        <v>84.339686379767528</v>
      </c>
    </row>
    <row r="21" spans="1:114" x14ac:dyDescent="0.25">
      <c r="A21" s="4">
        <v>37042</v>
      </c>
      <c r="B21" s="9">
        <v>3379.2539999999999</v>
      </c>
      <c r="C21" s="4">
        <v>37042</v>
      </c>
      <c r="D21" s="9">
        <v>13262.14</v>
      </c>
      <c r="E21" s="4">
        <v>37042</v>
      </c>
      <c r="F21" s="9">
        <v>2214.2570000000001</v>
      </c>
      <c r="G21" s="4">
        <v>37042</v>
      </c>
      <c r="H21" s="9">
        <v>8161.87</v>
      </c>
      <c r="I21" s="4">
        <v>37042</v>
      </c>
      <c r="J21" s="9">
        <v>7487.6</v>
      </c>
      <c r="K21" s="4">
        <v>37042</v>
      </c>
      <c r="L21" s="9">
        <v>1255.82</v>
      </c>
      <c r="M21" s="4">
        <v>37042</v>
      </c>
      <c r="N21" s="9">
        <v>5796.1</v>
      </c>
      <c r="O21" s="4">
        <v>37042</v>
      </c>
      <c r="P21" s="9">
        <v>13174.41</v>
      </c>
      <c r="Q21" s="4">
        <v>37042</v>
      </c>
      <c r="R21" s="9">
        <v>5454.19</v>
      </c>
      <c r="S21" s="4">
        <v>37042</v>
      </c>
      <c r="T21" s="9">
        <v>6123.26</v>
      </c>
      <c r="U21" s="4">
        <v>37042</v>
      </c>
      <c r="V21" s="9">
        <v>612.16</v>
      </c>
      <c r="W21" s="4">
        <v>37042</v>
      </c>
      <c r="X21" s="9">
        <v>14650</v>
      </c>
      <c r="Y21" s="4">
        <v>37042</v>
      </c>
      <c r="Z21" s="9">
        <v>6267.4</v>
      </c>
      <c r="AA21" s="4">
        <v>37042</v>
      </c>
      <c r="AB21" s="9">
        <v>5048.8599999999997</v>
      </c>
      <c r="AC21" s="4">
        <v>37042</v>
      </c>
      <c r="AD21" s="9">
        <v>1167.9000000000001</v>
      </c>
      <c r="AE21" s="4">
        <v>37042</v>
      </c>
      <c r="AF21" s="9">
        <v>585.15</v>
      </c>
      <c r="AG21" s="4">
        <v>37042</v>
      </c>
      <c r="AH21" s="9">
        <v>207.71</v>
      </c>
      <c r="AI21" s="4">
        <v>37042</v>
      </c>
      <c r="AJ21" s="9">
        <v>8984.6299999999992</v>
      </c>
      <c r="AK21" s="22"/>
      <c r="BX21" s="22"/>
      <c r="BY21" s="136">
        <f t="shared" ca="1" si="45"/>
        <v>0.46282125564302162</v>
      </c>
      <c r="BZ21" s="137">
        <f t="shared" ca="1" si="45"/>
        <v>0</v>
      </c>
      <c r="CA21" s="138">
        <f t="shared" ca="1" si="45"/>
        <v>0.16683627644380147</v>
      </c>
      <c r="CB21" s="139">
        <f t="shared" ca="1" si="45"/>
        <v>0</v>
      </c>
      <c r="CC21" s="140">
        <f t="shared" ca="1" si="45"/>
        <v>5.0656191940869171</v>
      </c>
      <c r="CD21" s="141">
        <f t="shared" ca="1" si="45"/>
        <v>71.379823253540849</v>
      </c>
      <c r="CE21" s="142">
        <f t="shared" ca="1" si="45"/>
        <v>1.0833572068741764</v>
      </c>
      <c r="CF21" s="143">
        <f t="shared" ca="1" si="45"/>
        <v>0.77086743639728772</v>
      </c>
      <c r="CG21" s="144">
        <f t="shared" ca="1" si="45"/>
        <v>1.510959910820296</v>
      </c>
      <c r="CH21" s="144">
        <f t="shared" ca="1" si="45"/>
        <v>4.3161589383610224</v>
      </c>
      <c r="CI21" s="145">
        <f t="shared" ca="1" si="45"/>
        <v>202.74810155668666</v>
      </c>
      <c r="CJ21" s="146">
        <f t="shared" ca="1" si="45"/>
        <v>2.5264540750509377</v>
      </c>
      <c r="CK21" s="144">
        <f t="shared" ca="1" si="45"/>
        <v>1.5130374537707012</v>
      </c>
      <c r="CL21" s="147">
        <f t="shared" ca="1" si="45"/>
        <v>6.6520862394114779</v>
      </c>
      <c r="CM21" s="148">
        <f t="shared" ca="1" si="45"/>
        <v>4.0713205662333092</v>
      </c>
      <c r="CN21" s="144">
        <f t="shared" ca="1" si="45"/>
        <v>0.3215571734473846</v>
      </c>
      <c r="CO21" s="149">
        <f t="shared" ref="CO21:CP21" ca="1" si="49">CO20*OFFSET($B21,0,2*CO$1)/OFFSET($B20,0,2*CO$1)</f>
        <v>0</v>
      </c>
      <c r="CP21" s="150">
        <f t="shared" ca="1" si="49"/>
        <v>0.32691259002185868</v>
      </c>
      <c r="CR21" s="116">
        <f ca="1">BY21/OFFSET('FX rate data'!$B20,0,2*BY$1)</f>
        <v>0.23423313712385324</v>
      </c>
      <c r="CS21" s="116">
        <f ca="1">BZ21/OFFSET('FX rate data'!$B20,0,2*BZ$1)</f>
        <v>0</v>
      </c>
      <c r="CT21" s="116">
        <f ca="1">CA21/OFFSET('FX rate data'!$B20,0,2*CA$1)</f>
        <v>2.0156611869493957E-2</v>
      </c>
      <c r="CU21" s="116">
        <f ca="1">CB21/OFFSET('FX rate data'!$B20,0,2*CB$1)</f>
        <v>0</v>
      </c>
      <c r="CV21" s="116">
        <f ca="1">CC21/OFFSET('FX rate data'!$B20,0,2*CC$1)</f>
        <v>2.8175199922614813</v>
      </c>
      <c r="CW21" s="116">
        <f ca="1">CD21/OFFSET('FX rate data'!$B20,0,2*CD$1)</f>
        <v>71.379823253540849</v>
      </c>
      <c r="CX21" s="116">
        <f ca="1">CE21/OFFSET('FX rate data'!$B20,0,2*CE$1)</f>
        <v>1.5373310726183858</v>
      </c>
      <c r="CY21" s="116">
        <f ca="1">CF21/OFFSET('FX rate data'!$B20,0,2*CF$1)</f>
        <v>9.8831692658438386E-2</v>
      </c>
      <c r="CZ21" s="116">
        <f ca="1">CG21/OFFSET('FX rate data'!$B20,0,2*CG$1)</f>
        <v>1.2772273126122535</v>
      </c>
      <c r="DA21" s="116">
        <f ca="1">CH21/OFFSET('FX rate data'!$B20,0,2*CH$1)</f>
        <v>3.6484860003051751</v>
      </c>
      <c r="DB21" s="116">
        <f ca="1">CI21/OFFSET('FX rate data'!$B20,0,2*CI$1)</f>
        <v>0.15839695434116147</v>
      </c>
      <c r="DC21" s="116">
        <f ca="1">CJ21/OFFSET('FX rate data'!$B20,0,2*CJ$1)</f>
        <v>1.0606440281490082</v>
      </c>
      <c r="DD21" s="116">
        <f ca="1">CK21/OFFSET('FX rate data'!$B20,0,2*CK$1)</f>
        <v>1.2789834774054956</v>
      </c>
      <c r="DE21" s="116">
        <f ca="1">CL21/OFFSET('FX rate data'!$B20,0,2*CL$1)</f>
        <v>0.1962267327260023</v>
      </c>
      <c r="DF21" s="116">
        <f ca="1">CM21/OFFSET('FX rate data'!$B20,0,2*CM$1)</f>
        <v>8.6623841834751261E-2</v>
      </c>
      <c r="DG21" s="116">
        <f ca="1">CN21/OFFSET('FX rate data'!$B20,0,2*CN$1)</f>
        <v>0.27181502404681707</v>
      </c>
      <c r="DH21" s="116">
        <f ca="1">CO21/OFFSET('FX rate data'!$B20,0,2*CO$1)</f>
        <v>0</v>
      </c>
      <c r="DI21" s="116">
        <f ca="1">CP21/OFFSET('FX rate data'!$B20,0,2*CP$1)</f>
        <v>4.0858966381934599E-2</v>
      </c>
      <c r="DJ21" s="117">
        <f t="shared" ca="1" si="47"/>
        <v>84.107158097875086</v>
      </c>
    </row>
    <row r="22" spans="1:114" x14ac:dyDescent="0.25">
      <c r="A22" s="4">
        <v>37071</v>
      </c>
      <c r="B22" s="9">
        <v>3490.4580000000001</v>
      </c>
      <c r="C22" s="4">
        <v>37071</v>
      </c>
      <c r="D22" s="9">
        <v>12969.05</v>
      </c>
      <c r="E22" s="4">
        <v>37071</v>
      </c>
      <c r="F22" s="9">
        <v>2218.029</v>
      </c>
      <c r="G22" s="4">
        <v>37071</v>
      </c>
      <c r="H22" s="9">
        <v>7736.35</v>
      </c>
      <c r="I22" s="4">
        <v>37071</v>
      </c>
      <c r="J22" s="9">
        <v>7240.2</v>
      </c>
      <c r="K22" s="4">
        <v>37071</v>
      </c>
      <c r="L22" s="9">
        <v>1224.42</v>
      </c>
      <c r="M22" s="4">
        <v>37071</v>
      </c>
      <c r="N22" s="9">
        <v>5642.5</v>
      </c>
      <c r="O22" s="4">
        <v>37071</v>
      </c>
      <c r="P22" s="9">
        <v>13042.53</v>
      </c>
      <c r="Q22" s="4">
        <v>37071</v>
      </c>
      <c r="R22" s="9">
        <v>5225.33</v>
      </c>
      <c r="S22" s="4">
        <v>37071</v>
      </c>
      <c r="T22" s="9">
        <v>6058.38</v>
      </c>
      <c r="U22" s="4">
        <v>37072</v>
      </c>
      <c r="V22" s="9">
        <v>595.13</v>
      </c>
      <c r="W22" s="4">
        <v>37071</v>
      </c>
      <c r="X22" s="9">
        <v>14559.8</v>
      </c>
      <c r="Y22" s="4">
        <v>37071</v>
      </c>
      <c r="Z22" s="9">
        <v>6435.15</v>
      </c>
      <c r="AA22" s="4">
        <v>37072</v>
      </c>
      <c r="AB22" s="9">
        <v>4883.43</v>
      </c>
      <c r="AC22" s="4">
        <v>37072</v>
      </c>
      <c r="AD22" s="9">
        <v>1107.9000000000001</v>
      </c>
      <c r="AE22" s="4">
        <v>37071</v>
      </c>
      <c r="AF22" s="9">
        <v>573.5</v>
      </c>
      <c r="AG22" s="4">
        <v>37072</v>
      </c>
      <c r="AH22" s="9">
        <v>219.4</v>
      </c>
      <c r="AI22" s="4">
        <v>37071</v>
      </c>
      <c r="AJ22" s="9">
        <v>8746.98</v>
      </c>
      <c r="AK22" s="22"/>
      <c r="BX22" s="22"/>
      <c r="BY22" s="136">
        <f t="shared" ca="1" si="45"/>
        <v>0.4780517103269627</v>
      </c>
      <c r="BZ22" s="137">
        <f t="shared" ca="1" si="45"/>
        <v>0</v>
      </c>
      <c r="CA22" s="138">
        <f t="shared" ca="1" si="45"/>
        <v>0.16712048303533353</v>
      </c>
      <c r="CB22" s="139">
        <f t="shared" ca="1" si="45"/>
        <v>0</v>
      </c>
      <c r="CC22" s="140">
        <f t="shared" ca="1" si="45"/>
        <v>4.8982445762364568</v>
      </c>
      <c r="CD22" s="141">
        <f t="shared" ca="1" si="45"/>
        <v>69.595071895733852</v>
      </c>
      <c r="CE22" s="142">
        <f t="shared" ca="1" si="45"/>
        <v>1.0546476147387966</v>
      </c>
      <c r="CF22" s="143">
        <f t="shared" ca="1" si="45"/>
        <v>0.76315081018692432</v>
      </c>
      <c r="CG22" s="144">
        <f t="shared" ca="1" si="45"/>
        <v>1.4475594269372021</v>
      </c>
      <c r="CH22" s="144">
        <f t="shared" ca="1" si="45"/>
        <v>4.2704263723878535</v>
      </c>
      <c r="CI22" s="145">
        <f t="shared" ca="1" si="45"/>
        <v>197.10774581715717</v>
      </c>
      <c r="CJ22" s="146">
        <f t="shared" ca="1" si="45"/>
        <v>2.5108987059335592</v>
      </c>
      <c r="CK22" s="144">
        <f t="shared" ca="1" si="45"/>
        <v>1.5535346348777048</v>
      </c>
      <c r="CL22" s="147">
        <f t="shared" ca="1" si="45"/>
        <v>6.4341252290871989</v>
      </c>
      <c r="CM22" s="148">
        <f t="shared" ca="1" si="45"/>
        <v>3.8621594788337039</v>
      </c>
      <c r="CN22" s="144">
        <f t="shared" ca="1" si="45"/>
        <v>0.31515515504071617</v>
      </c>
      <c r="CO22" s="149">
        <f t="shared" ref="CO22:CP22" ca="1" si="50">CO21*OFFSET($B22,0,2*CO$1)/OFFSET($B21,0,2*CO$1)</f>
        <v>0</v>
      </c>
      <c r="CP22" s="150">
        <f t="shared" ca="1" si="50"/>
        <v>0.31826551418026089</v>
      </c>
      <c r="CR22" s="116">
        <f ca="1">BY22/OFFSET('FX rate data'!$B21,0,2*BY$1)</f>
        <v>0.24459028412737924</v>
      </c>
      <c r="CS22" s="116">
        <f ca="1">BZ22/OFFSET('FX rate data'!$B21,0,2*BZ$1)</f>
        <v>0</v>
      </c>
      <c r="CT22" s="116">
        <f ca="1">CA22/OFFSET('FX rate data'!$B21,0,2*CA$1)</f>
        <v>2.0191680625772774E-2</v>
      </c>
      <c r="CU22" s="116">
        <f ca="1">CB22/OFFSET('FX rate data'!$B21,0,2*CB$1)</f>
        <v>0</v>
      </c>
      <c r="CV22" s="116">
        <f ca="1">CC22/OFFSET('FX rate data'!$B21,0,2*CC$1)</f>
        <v>2.7332428861316092</v>
      </c>
      <c r="CW22" s="116">
        <f ca="1">CD22/OFFSET('FX rate data'!$B21,0,2*CD$1)</f>
        <v>69.595071895733852</v>
      </c>
      <c r="CX22" s="116">
        <f ca="1">CE22/OFFSET('FX rate data'!$B21,0,2*CE$1)</f>
        <v>1.4940467697107191</v>
      </c>
      <c r="CY22" s="116">
        <f ca="1">CF22/OFFSET('FX rate data'!$B21,0,2*CF$1)</f>
        <v>9.7842356238227166E-2</v>
      </c>
      <c r="CZ22" s="116">
        <f ca="1">CG22/OFFSET('FX rate data'!$B21,0,2*CG$1)</f>
        <v>1.2289323600791258</v>
      </c>
      <c r="DA22" s="116">
        <f ca="1">CH22/OFFSET('FX rate data'!$B21,0,2*CH$1)</f>
        <v>3.6254574856845689</v>
      </c>
      <c r="DB22" s="116">
        <f ca="1">CI22/OFFSET('FX rate data'!$B21,0,2*CI$1)</f>
        <v>0.15156304945571486</v>
      </c>
      <c r="DC22" s="116">
        <f ca="1">CJ22/OFFSET('FX rate data'!$B21,0,2*CJ$1)</f>
        <v>1.0867339129770868</v>
      </c>
      <c r="DD22" s="116">
        <f ca="1">CK22/OFFSET('FX rate data'!$B21,0,2*CK$1)</f>
        <v>1.3189019737479455</v>
      </c>
      <c r="DE22" s="116">
        <f ca="1">CL22/OFFSET('FX rate data'!$B21,0,2*CL$1)</f>
        <v>0.18687555123692126</v>
      </c>
      <c r="DF22" s="116">
        <f ca="1">CM22/OFFSET('FX rate data'!$B21,0,2*CM$1)</f>
        <v>8.2103730417383169E-2</v>
      </c>
      <c r="DG22" s="116">
        <f ca="1">CN22/OFFSET('FX rate data'!$B21,0,2*CN$1)</f>
        <v>0.26755680027227796</v>
      </c>
      <c r="DH22" s="116">
        <f ca="1">CO22/OFFSET('FX rate data'!$B21,0,2*CO$1)</f>
        <v>0</v>
      </c>
      <c r="DI22" s="116">
        <f ca="1">CP22/OFFSET('FX rate data'!$B21,0,2*CP$1)</f>
        <v>3.9560660556900051E-2</v>
      </c>
      <c r="DJ22" s="117">
        <f t="shared" ca="1" si="47"/>
        <v>82.172671396995483</v>
      </c>
    </row>
    <row r="23" spans="1:114" x14ac:dyDescent="0.25">
      <c r="A23" s="4">
        <v>37103</v>
      </c>
      <c r="B23" s="9">
        <v>3324.6869999999999</v>
      </c>
      <c r="C23" s="4">
        <v>37103</v>
      </c>
      <c r="D23" s="9">
        <v>11860.77</v>
      </c>
      <c r="E23" s="4">
        <v>37103</v>
      </c>
      <c r="F23" s="9">
        <v>1920.318</v>
      </c>
      <c r="G23" s="4">
        <v>37103</v>
      </c>
      <c r="H23" s="9">
        <v>7689.69</v>
      </c>
      <c r="I23" s="4">
        <v>37103</v>
      </c>
      <c r="J23" s="9">
        <v>6847.3</v>
      </c>
      <c r="K23" s="4">
        <v>37103</v>
      </c>
      <c r="L23" s="9">
        <v>1211.23</v>
      </c>
      <c r="M23" s="4">
        <v>37103</v>
      </c>
      <c r="N23" s="9">
        <v>5529.1</v>
      </c>
      <c r="O23" s="4">
        <v>37103</v>
      </c>
      <c r="P23" s="9">
        <v>12316.69</v>
      </c>
      <c r="Q23" s="4">
        <v>37103</v>
      </c>
      <c r="R23" s="9">
        <v>5085.51</v>
      </c>
      <c r="S23" s="4">
        <v>37103</v>
      </c>
      <c r="T23" s="9">
        <v>5861.19</v>
      </c>
      <c r="U23" s="4">
        <v>37103</v>
      </c>
      <c r="V23" s="9">
        <v>541.54999999999995</v>
      </c>
      <c r="W23" s="4">
        <v>37103</v>
      </c>
      <c r="X23" s="9">
        <v>13754.2</v>
      </c>
      <c r="Y23" s="4">
        <v>37103</v>
      </c>
      <c r="Z23" s="9">
        <v>6060.64</v>
      </c>
      <c r="AA23" s="4">
        <v>37103</v>
      </c>
      <c r="AB23" s="9">
        <v>4352.9799999999996</v>
      </c>
      <c r="AC23" s="4">
        <v>37103</v>
      </c>
      <c r="AD23" s="9">
        <v>1072.8499999999999</v>
      </c>
      <c r="AE23" s="4">
        <v>37103</v>
      </c>
      <c r="AF23" s="9">
        <v>548.72</v>
      </c>
      <c r="AG23" s="4">
        <v>37103</v>
      </c>
      <c r="AH23" s="9">
        <v>200.64</v>
      </c>
      <c r="AI23" s="4">
        <v>37103</v>
      </c>
      <c r="AJ23" s="9">
        <v>8076.82</v>
      </c>
      <c r="AK23" s="22"/>
      <c r="BX23" s="22"/>
      <c r="BY23" s="136">
        <f t="shared" ca="1" si="45"/>
        <v>0.45534778148077376</v>
      </c>
      <c r="BZ23" s="137">
        <f t="shared" ca="1" si="45"/>
        <v>0</v>
      </c>
      <c r="CA23" s="138">
        <f t="shared" ca="1" si="45"/>
        <v>0.14468903325495094</v>
      </c>
      <c r="CB23" s="139">
        <f t="shared" ca="1" si="45"/>
        <v>0</v>
      </c>
      <c r="CC23" s="140">
        <f t="shared" ca="1" si="45"/>
        <v>4.6324341988983582</v>
      </c>
      <c r="CD23" s="141">
        <f t="shared" ca="1" si="45"/>
        <v>68.845362647024487</v>
      </c>
      <c r="CE23" s="142">
        <f t="shared" ca="1" si="45"/>
        <v>1.0334518611700985</v>
      </c>
      <c r="CF23" s="143">
        <f t="shared" ca="1" si="45"/>
        <v>0.72068010978860619</v>
      </c>
      <c r="CG23" s="144">
        <f t="shared" ca="1" si="45"/>
        <v>1.408825460073031</v>
      </c>
      <c r="CH23" s="144">
        <f t="shared" ca="1" si="45"/>
        <v>4.1314312323716837</v>
      </c>
      <c r="CI23" s="145">
        <f t="shared" ca="1" si="45"/>
        <v>179.36198771240143</v>
      </c>
      <c r="CJ23" s="146">
        <f t="shared" ca="1" si="45"/>
        <v>2.3719695999362189</v>
      </c>
      <c r="CK23" s="144">
        <f t="shared" ca="1" si="45"/>
        <v>1.4631227165684115</v>
      </c>
      <c r="CL23" s="147">
        <f t="shared" ca="1" si="45"/>
        <v>5.7352349556995774</v>
      </c>
      <c r="CM23" s="148">
        <f t="shared" ca="1" si="45"/>
        <v>3.7399745436111003</v>
      </c>
      <c r="CN23" s="144">
        <f t="shared" ca="1" si="45"/>
        <v>0.30153781460146778</v>
      </c>
      <c r="CO23" s="149">
        <f t="shared" ref="CO23:CP23" ca="1" si="51">CO22*OFFSET($B23,0,2*CO$1)/OFFSET($B22,0,2*CO$1)</f>
        <v>0</v>
      </c>
      <c r="CP23" s="150">
        <f t="shared" ca="1" si="51"/>
        <v>0.29388123332183391</v>
      </c>
      <c r="CR23" s="116">
        <f ca="1">BY23/OFFSET('FX rate data'!$B22,0,2*BY$1)</f>
        <v>0.23215447205097062</v>
      </c>
      <c r="CS23" s="116">
        <f ca="1">BZ23/OFFSET('FX rate data'!$B22,0,2*BZ$1)</f>
        <v>0</v>
      </c>
      <c r="CT23" s="116">
        <f ca="1">CA23/OFFSET('FX rate data'!$B22,0,2*CA$1)</f>
        <v>1.7480854567470214E-2</v>
      </c>
      <c r="CU23" s="116">
        <f ca="1">CB23/OFFSET('FX rate data'!$B22,0,2*CB$1)</f>
        <v>0</v>
      </c>
      <c r="CV23" s="116">
        <f ca="1">CC23/OFFSET('FX rate data'!$B22,0,2*CC$1)</f>
        <v>2.6831359391244471</v>
      </c>
      <c r="CW23" s="116">
        <f ca="1">CD23/OFFSET('FX rate data'!$B22,0,2*CD$1)</f>
        <v>68.845362647024487</v>
      </c>
      <c r="CX23" s="116">
        <f ca="1">CE23/OFFSET('FX rate data'!$B22,0,2*CE$1)</f>
        <v>1.4723633867646366</v>
      </c>
      <c r="CY23" s="116">
        <f ca="1">CF23/OFFSET('FX rate data'!$B22,0,2*CF$1)</f>
        <v>9.2397255030719522E-2</v>
      </c>
      <c r="CZ23" s="116">
        <f ca="1">CG23/OFFSET('FX rate data'!$B22,0,2*CG$1)</f>
        <v>1.2347287117204477</v>
      </c>
      <c r="DA23" s="116">
        <f ca="1">CH23/OFFSET('FX rate data'!$B22,0,2*CH$1)</f>
        <v>3.6208862685115544</v>
      </c>
      <c r="DB23" s="116">
        <f ca="1">CI23/OFFSET('FX rate data'!$B22,0,2*CI$1)</f>
        <v>0.13818334954730466</v>
      </c>
      <c r="DC23" s="116">
        <f ca="1">CJ23/OFFSET('FX rate data'!$B22,0,2*CJ$1)</f>
        <v>0.96167427526301197</v>
      </c>
      <c r="DD23" s="116">
        <f ca="1">CK23/OFFSET('FX rate data'!$B22,0,2*CK$1)</f>
        <v>1.2823161407260399</v>
      </c>
      <c r="DE23" s="116">
        <f ca="1">CL23/OFFSET('FX rate data'!$B22,0,2*CL$1)</f>
        <v>0.16504273253811733</v>
      </c>
      <c r="DF23" s="116">
        <f ca="1">CM23/OFFSET('FX rate data'!$B22,0,2*CM$1)</f>
        <v>7.9346017685607312E-2</v>
      </c>
      <c r="DG23" s="116">
        <f ca="1">CN23/OFFSET('FX rate data'!$B22,0,2*CN$1)</f>
        <v>0.26427503470768426</v>
      </c>
      <c r="DH23" s="116">
        <f ca="1">CO23/OFFSET('FX rate data'!$B22,0,2*CO$1)</f>
        <v>0</v>
      </c>
      <c r="DI23" s="116">
        <f ca="1">CP23/OFFSET('FX rate data'!$B22,0,2*CP$1)</f>
        <v>3.5589613481299895E-2</v>
      </c>
      <c r="DJ23" s="117">
        <f t="shared" ca="1" si="47"/>
        <v>81.124936698743795</v>
      </c>
    </row>
    <row r="24" spans="1:114" x14ac:dyDescent="0.25">
      <c r="A24" s="4">
        <v>37134</v>
      </c>
      <c r="B24" s="9">
        <v>3275.7449999999999</v>
      </c>
      <c r="C24" s="4">
        <v>37134</v>
      </c>
      <c r="D24" s="9">
        <v>10713.51</v>
      </c>
      <c r="E24" s="4">
        <v>37134</v>
      </c>
      <c r="F24" s="9">
        <v>1834.1379999999999</v>
      </c>
      <c r="G24" s="4">
        <v>37134</v>
      </c>
      <c r="H24" s="9">
        <v>7399.22</v>
      </c>
      <c r="I24" s="4">
        <v>37134</v>
      </c>
      <c r="J24" s="9">
        <v>6582.4</v>
      </c>
      <c r="K24" s="4">
        <v>37134</v>
      </c>
      <c r="L24" s="9">
        <v>1133.58</v>
      </c>
      <c r="M24" s="4">
        <v>37134</v>
      </c>
      <c r="N24" s="9">
        <v>5345</v>
      </c>
      <c r="O24" s="4">
        <v>37134</v>
      </c>
      <c r="P24" s="9">
        <v>11090.48</v>
      </c>
      <c r="Q24" s="4">
        <v>37134</v>
      </c>
      <c r="R24" s="9">
        <v>4689.34</v>
      </c>
      <c r="S24" s="4">
        <v>37134</v>
      </c>
      <c r="T24" s="9">
        <v>5188.17</v>
      </c>
      <c r="U24" s="4">
        <v>37134</v>
      </c>
      <c r="V24" s="9">
        <v>545.11</v>
      </c>
      <c r="W24" s="4">
        <v>37134</v>
      </c>
      <c r="X24" s="9">
        <v>12840.6</v>
      </c>
      <c r="Y24" s="4">
        <v>37134</v>
      </c>
      <c r="Z24" s="9">
        <v>5757.76</v>
      </c>
      <c r="AA24" s="4">
        <v>37134</v>
      </c>
      <c r="AB24" s="9">
        <v>4509.4399999999996</v>
      </c>
      <c r="AC24" s="4">
        <v>37134</v>
      </c>
      <c r="AD24" s="9">
        <v>1053.75</v>
      </c>
      <c r="AE24" s="4">
        <v>37134</v>
      </c>
      <c r="AF24" s="9">
        <v>523.63</v>
      </c>
      <c r="AG24" s="4">
        <v>37134</v>
      </c>
      <c r="AH24" s="9">
        <v>193.72</v>
      </c>
      <c r="AI24" s="4">
        <v>37134</v>
      </c>
      <c r="AJ24" s="9">
        <v>8492.1299999999992</v>
      </c>
      <c r="AK24" s="22"/>
      <c r="BX24" s="22"/>
      <c r="BY24" s="136">
        <f t="shared" ca="1" si="45"/>
        <v>0.4486447050344099</v>
      </c>
      <c r="BZ24" s="137">
        <f t="shared" ca="1" si="45"/>
        <v>0</v>
      </c>
      <c r="CA24" s="138">
        <f t="shared" ca="1" si="45"/>
        <v>0.13819568117164405</v>
      </c>
      <c r="CB24" s="139">
        <f t="shared" ca="1" si="45"/>
        <v>0</v>
      </c>
      <c r="CC24" s="140">
        <f t="shared" ca="1" si="45"/>
        <v>4.4532202285322029</v>
      </c>
      <c r="CD24" s="141">
        <f t="shared" ca="1" si="45"/>
        <v>64.431797585441259</v>
      </c>
      <c r="CE24" s="142">
        <f t="shared" ca="1" si="45"/>
        <v>0.99904147111721175</v>
      </c>
      <c r="CF24" s="143">
        <f t="shared" ca="1" si="45"/>
        <v>0.64893151845246899</v>
      </c>
      <c r="CG24" s="144">
        <f t="shared" ca="1" si="45"/>
        <v>1.2990755269262801</v>
      </c>
      <c r="CH24" s="144">
        <f t="shared" ca="1" si="45"/>
        <v>3.6570333971179574</v>
      </c>
      <c r="CI24" s="145">
        <f t="shared" ca="1" si="45"/>
        <v>180.54106383880927</v>
      </c>
      <c r="CJ24" s="146">
        <f t="shared" ca="1" si="45"/>
        <v>2.2144154400067624</v>
      </c>
      <c r="CK24" s="144">
        <f t="shared" ca="1" si="45"/>
        <v>1.3900032756522309</v>
      </c>
      <c r="CL24" s="147">
        <f t="shared" ca="1" si="45"/>
        <v>5.9413776122633006</v>
      </c>
      <c r="CM24" s="148">
        <f t="shared" ca="1" si="45"/>
        <v>3.6733915974555598</v>
      </c>
      <c r="CN24" s="144">
        <f t="shared" ca="1" si="45"/>
        <v>0.28775012002435957</v>
      </c>
      <c r="CO24" s="149">
        <f t="shared" ref="CO24:CP24" ca="1" si="52">CO23*OFFSET($B24,0,2*CO$1)/OFFSET($B23,0,2*CO$1)</f>
        <v>0</v>
      </c>
      <c r="CP24" s="150">
        <f t="shared" ca="1" si="52"/>
        <v>0.30899260326828443</v>
      </c>
      <c r="CR24" s="116">
        <f ca="1">BY24/OFFSET('FX rate data'!$B23,0,2*BY$1)</f>
        <v>0.23752896285176298</v>
      </c>
      <c r="CS24" s="116">
        <f ca="1">BZ24/OFFSET('FX rate data'!$B23,0,2*BZ$1)</f>
        <v>0</v>
      </c>
      <c r="CT24" s="116">
        <f ca="1">CA24/OFFSET('FX rate data'!$B23,0,2*CA$1)</f>
        <v>1.6696550782496353E-2</v>
      </c>
      <c r="CU24" s="116">
        <f ca="1">CB24/OFFSET('FX rate data'!$B23,0,2*CB$1)</f>
        <v>0</v>
      </c>
      <c r="CV24" s="116">
        <f ca="1">CC24/OFFSET('FX rate data'!$B23,0,2*CC$1)</f>
        <v>2.6797570276400307</v>
      </c>
      <c r="CW24" s="116">
        <f ca="1">CD24/OFFSET('FX rate data'!$B23,0,2*CD$1)</f>
        <v>64.431797585441259</v>
      </c>
      <c r="CX24" s="116">
        <f ca="1">CE24/OFFSET('FX rate data'!$B23,0,2*CE$1)</f>
        <v>1.4523062525326527</v>
      </c>
      <c r="CY24" s="116">
        <f ca="1">CF24/OFFSET('FX rate data'!$B23,0,2*CF$1)</f>
        <v>8.3195281913368932E-2</v>
      </c>
      <c r="CZ24" s="116">
        <f ca="1">CG24/OFFSET('FX rate data'!$B23,0,2*CG$1)</f>
        <v>1.1851797526925281</v>
      </c>
      <c r="DA24" s="116">
        <f ca="1">CH24/OFFSET('FX rate data'!$B23,0,2*CH$1)</f>
        <v>3.336404887435414</v>
      </c>
      <c r="DB24" s="116">
        <f ca="1">CI24/OFFSET('FX rate data'!$B23,0,2*CI$1)</f>
        <v>0.1411028244148568</v>
      </c>
      <c r="DC24" s="116">
        <f ca="1">CJ24/OFFSET('FX rate data'!$B23,0,2*CJ$1)</f>
        <v>0.86382502048245069</v>
      </c>
      <c r="DD24" s="116">
        <f ca="1">CK24/OFFSET('FX rate data'!$B23,0,2*CK$1)</f>
        <v>1.268135458126294</v>
      </c>
      <c r="DE24" s="116">
        <f ca="1">CL24/OFFSET('FX rate data'!$B23,0,2*CL$1)</f>
        <v>0.17198950969064411</v>
      </c>
      <c r="DF24" s="116">
        <f ca="1">CM24/OFFSET('FX rate data'!$B23,0,2*CM$1)</f>
        <v>7.7933416727602844E-2</v>
      </c>
      <c r="DG24" s="116">
        <f ca="1">CN24/OFFSET('FX rate data'!$B23,0,2*CN$1)</f>
        <v>0.26252177723233239</v>
      </c>
      <c r="DH24" s="116">
        <f ca="1">CO24/OFFSET('FX rate data'!$B23,0,2*CO$1)</f>
        <v>0</v>
      </c>
      <c r="DI24" s="116">
        <f ca="1">CP24/OFFSET('FX rate data'!$B23,0,2*CP$1)</f>
        <v>3.6614836268311933E-2</v>
      </c>
      <c r="DJ24" s="117">
        <f t="shared" ca="1" si="47"/>
        <v>76.244989144232008</v>
      </c>
    </row>
    <row r="25" spans="1:114" x14ac:dyDescent="0.25">
      <c r="A25" s="4">
        <v>37162</v>
      </c>
      <c r="B25" s="9">
        <v>3049.6779999999999</v>
      </c>
      <c r="C25" s="4">
        <v>37162</v>
      </c>
      <c r="D25" s="9">
        <v>9774.68</v>
      </c>
      <c r="E25" s="4">
        <v>37162</v>
      </c>
      <c r="F25" s="9">
        <v>1764.867</v>
      </c>
      <c r="G25" s="4">
        <v>37162</v>
      </c>
      <c r="H25" s="9">
        <v>6838.56</v>
      </c>
      <c r="I25" s="4">
        <v>37162</v>
      </c>
      <c r="J25" s="9">
        <v>6014.2</v>
      </c>
      <c r="K25" s="4">
        <v>37162</v>
      </c>
      <c r="L25" s="9">
        <v>1040.94</v>
      </c>
      <c r="M25" s="4">
        <v>37162</v>
      </c>
      <c r="N25" s="9">
        <v>4903.3999999999996</v>
      </c>
      <c r="O25" s="4">
        <v>37162</v>
      </c>
      <c r="P25" s="9">
        <v>9950.7000000000007</v>
      </c>
      <c r="Q25" s="4">
        <v>37162</v>
      </c>
      <c r="R25" s="9">
        <v>4079.02</v>
      </c>
      <c r="S25" s="4">
        <v>37162</v>
      </c>
      <c r="T25" s="9">
        <v>4308.1499999999996</v>
      </c>
      <c r="U25" s="4">
        <v>37164</v>
      </c>
      <c r="V25" s="9">
        <v>479.68</v>
      </c>
      <c r="W25" s="4">
        <v>37162</v>
      </c>
      <c r="X25" s="9">
        <v>10635.7</v>
      </c>
      <c r="Y25" s="4">
        <v>37162</v>
      </c>
      <c r="Z25" s="9">
        <v>5002.7700000000004</v>
      </c>
      <c r="AA25" s="4">
        <v>37163</v>
      </c>
      <c r="AB25" s="9">
        <v>3636.94</v>
      </c>
      <c r="AC25" s="4">
        <v>37164</v>
      </c>
      <c r="AD25" s="9">
        <v>913.85</v>
      </c>
      <c r="AE25" s="4">
        <v>37162</v>
      </c>
      <c r="AF25" s="9">
        <v>453.87</v>
      </c>
      <c r="AG25" s="4">
        <v>37164</v>
      </c>
      <c r="AH25" s="9">
        <v>167.33</v>
      </c>
      <c r="AI25" s="4">
        <v>37162</v>
      </c>
      <c r="AJ25" s="9">
        <v>7571.97</v>
      </c>
      <c r="AK25" s="22"/>
      <c r="BX25" s="22"/>
      <c r="BY25" s="136">
        <f t="shared" ca="1" si="45"/>
        <v>0.41768266051231984</v>
      </c>
      <c r="BZ25" s="137">
        <f t="shared" ca="1" si="45"/>
        <v>0</v>
      </c>
      <c r="CA25" s="138">
        <f t="shared" ca="1" si="45"/>
        <v>0.13297636123473586</v>
      </c>
      <c r="CB25" s="139">
        <f t="shared" ca="1" si="45"/>
        <v>0</v>
      </c>
      <c r="CC25" s="140">
        <f t="shared" ca="1" si="45"/>
        <v>4.0688133657083094</v>
      </c>
      <c r="CD25" s="141">
        <f t="shared" ca="1" si="45"/>
        <v>59.16621268775846</v>
      </c>
      <c r="CE25" s="142">
        <f t="shared" ca="1" si="45"/>
        <v>0.91650139372799544</v>
      </c>
      <c r="CF25" s="143">
        <f t="shared" ca="1" si="45"/>
        <v>0.58224016099077625</v>
      </c>
      <c r="CG25" s="144">
        <f t="shared" ca="1" si="45"/>
        <v>1.1300001825081643</v>
      </c>
      <c r="CH25" s="144">
        <f t="shared" ca="1" si="45"/>
        <v>3.0367255563703055</v>
      </c>
      <c r="CI25" s="145">
        <f t="shared" ca="1" si="45"/>
        <v>158.87057199867922</v>
      </c>
      <c r="CJ25" s="146">
        <f t="shared" ca="1" si="45"/>
        <v>1.8341711676463657</v>
      </c>
      <c r="CK25" s="144">
        <f t="shared" ca="1" si="45"/>
        <v>1.2077381980726378</v>
      </c>
      <c r="CL25" s="147">
        <f t="shared" ca="1" si="45"/>
        <v>4.7918220207264959</v>
      </c>
      <c r="CM25" s="148">
        <f t="shared" ca="1" si="45"/>
        <v>3.185697662002148</v>
      </c>
      <c r="CN25" s="144">
        <f t="shared" ca="1" si="45"/>
        <v>0.24941494371112444</v>
      </c>
      <c r="CO25" s="149">
        <f t="shared" ref="CO25:CP25" ca="1" si="53">CO24*OFFSET($B25,0,2*CO$1)/OFFSET($B24,0,2*CO$1)</f>
        <v>0</v>
      </c>
      <c r="CP25" s="150">
        <f t="shared" ca="1" si="53"/>
        <v>0.27551188243342384</v>
      </c>
      <c r="CR25" s="116">
        <f ca="1">BY25/OFFSET('FX rate data'!$B24,0,2*BY$1)</f>
        <v>0.20518896664979358</v>
      </c>
      <c r="CS25" s="116">
        <f ca="1">BZ25/OFFSET('FX rate data'!$B24,0,2*BZ$1)</f>
        <v>0</v>
      </c>
      <c r="CT25" s="116">
        <f ca="1">CA25/OFFSET('FX rate data'!$B24,0,2*CA$1)</f>
        <v>1.6066156151500081E-2</v>
      </c>
      <c r="CU25" s="116">
        <f ca="1">CB25/OFFSET('FX rate data'!$B24,0,2*CB$1)</f>
        <v>0</v>
      </c>
      <c r="CV25" s="116">
        <f ca="1">CC25/OFFSET('FX rate data'!$B24,0,2*CC$1)</f>
        <v>2.5109931903902178</v>
      </c>
      <c r="CW25" s="116">
        <f ca="1">CD25/OFFSET('FX rate data'!$B24,0,2*CD$1)</f>
        <v>59.16621268775846</v>
      </c>
      <c r="CX25" s="116">
        <f ca="1">CE25/OFFSET('FX rate data'!$B24,0,2*CE$1)</f>
        <v>1.3511741025033104</v>
      </c>
      <c r="CY25" s="116">
        <f ca="1">CF25/OFFSET('FX rate data'!$B24,0,2*CF$1)</f>
        <v>7.4648088539549254E-2</v>
      </c>
      <c r="CZ25" s="116">
        <f ca="1">CG25/OFFSET('FX rate data'!$B24,0,2*CG$1)</f>
        <v>1.0298944426796977</v>
      </c>
      <c r="DA25" s="116">
        <f ca="1">CH25/OFFSET('FX rate data'!$B24,0,2*CH$1)</f>
        <v>2.7677046631154809</v>
      </c>
      <c r="DB25" s="116">
        <f ca="1">CI25/OFFSET('FX rate data'!$B24,0,2*CI$1)</f>
        <v>0.12178656343325353</v>
      </c>
      <c r="DC25" s="116">
        <f ca="1">CJ25/OFFSET('FX rate data'!$B24,0,2*CJ$1)</f>
        <v>0.68695549350051155</v>
      </c>
      <c r="DD25" s="116">
        <f ca="1">CK25/OFFSET('FX rate data'!$B24,0,2*CK$1)</f>
        <v>1.1007457146123203</v>
      </c>
      <c r="DE25" s="116">
        <f ca="1">CL25/OFFSET('FX rate data'!$B24,0,2*CL$1)</f>
        <v>0.13871246260606443</v>
      </c>
      <c r="DF25" s="116">
        <f ca="1">CM25/OFFSET('FX rate data'!$B24,0,2*CM$1)</f>
        <v>6.6562842916885662E-2</v>
      </c>
      <c r="DG25" s="116">
        <f ca="1">CN25/OFFSET('FX rate data'!$B24,0,2*CN$1)</f>
        <v>0.22731948934663182</v>
      </c>
      <c r="DH25" s="116">
        <f ca="1">CO25/OFFSET('FX rate data'!$B24,0,2*CO$1)</f>
        <v>0</v>
      </c>
      <c r="DI25" s="116">
        <f ca="1">CP25/OFFSET('FX rate data'!$B24,0,2*CP$1)</f>
        <v>3.0522559401032941E-2</v>
      </c>
      <c r="DJ25" s="117">
        <f t="shared" ca="1" si="47"/>
        <v>69.494487423604681</v>
      </c>
    </row>
    <row r="26" spans="1:114" x14ac:dyDescent="0.25">
      <c r="A26" s="4">
        <v>37195</v>
      </c>
      <c r="B26" s="9">
        <v>3249.6170000000002</v>
      </c>
      <c r="C26" s="4">
        <v>37195</v>
      </c>
      <c r="D26" s="9">
        <v>10366.34</v>
      </c>
      <c r="E26" s="4">
        <v>37195</v>
      </c>
      <c r="F26" s="9">
        <v>1689.17</v>
      </c>
      <c r="G26" s="4">
        <v>37195</v>
      </c>
      <c r="H26" s="9">
        <v>6885.7</v>
      </c>
      <c r="I26" s="4">
        <v>37195</v>
      </c>
      <c r="J26" s="9">
        <v>6081</v>
      </c>
      <c r="K26" s="4">
        <v>37195</v>
      </c>
      <c r="L26" s="9">
        <v>1059.78</v>
      </c>
      <c r="M26" s="4">
        <v>37195</v>
      </c>
      <c r="N26" s="9">
        <v>5039.7</v>
      </c>
      <c r="O26" s="4">
        <v>37195</v>
      </c>
      <c r="P26" s="9">
        <v>10073.969999999999</v>
      </c>
      <c r="Q26" s="4">
        <v>37195</v>
      </c>
      <c r="R26" s="9">
        <v>4341.29</v>
      </c>
      <c r="S26" s="4">
        <v>37195</v>
      </c>
      <c r="T26" s="9">
        <v>4559.13</v>
      </c>
      <c r="U26" s="4">
        <v>37195</v>
      </c>
      <c r="V26" s="9">
        <v>537.80999999999995</v>
      </c>
      <c r="W26" s="4">
        <v>37195</v>
      </c>
      <c r="X26" s="9">
        <v>11364.7</v>
      </c>
      <c r="Y26" s="4">
        <v>37195</v>
      </c>
      <c r="Z26" s="9">
        <v>5221.16</v>
      </c>
      <c r="AA26" s="4">
        <v>37195</v>
      </c>
      <c r="AB26" s="9">
        <v>3903.49</v>
      </c>
      <c r="AC26" s="4">
        <v>37195</v>
      </c>
      <c r="AD26" s="9">
        <v>971.9</v>
      </c>
      <c r="AE26" s="4">
        <v>37195</v>
      </c>
      <c r="AF26" s="9">
        <v>460.33</v>
      </c>
      <c r="AG26" s="4">
        <v>37195</v>
      </c>
      <c r="AH26" s="9">
        <v>187.41</v>
      </c>
      <c r="AI26" s="4">
        <v>37195</v>
      </c>
      <c r="AJ26" s="9">
        <v>8078.83</v>
      </c>
      <c r="AK26" s="22"/>
      <c r="BX26" s="22"/>
      <c r="BY26" s="136">
        <f t="shared" ca="1" si="45"/>
        <v>0.44506622476407787</v>
      </c>
      <c r="BZ26" s="137">
        <f t="shared" ca="1" si="45"/>
        <v>0</v>
      </c>
      <c r="CA26" s="138">
        <f t="shared" ca="1" si="45"/>
        <v>0.12727286538128865</v>
      </c>
      <c r="CB26" s="139">
        <f t="shared" ca="1" si="45"/>
        <v>0</v>
      </c>
      <c r="CC26" s="140">
        <f t="shared" ca="1" si="45"/>
        <v>4.1140058655967922</v>
      </c>
      <c r="CD26" s="141">
        <f t="shared" ca="1" si="45"/>
        <v>60.237063502442659</v>
      </c>
      <c r="CE26" s="142">
        <f t="shared" ca="1" si="45"/>
        <v>0.94197741852000216</v>
      </c>
      <c r="CF26" s="143">
        <f t="shared" ca="1" si="45"/>
        <v>0.58945299472562229</v>
      </c>
      <c r="CG26" s="144">
        <f t="shared" ca="1" si="45"/>
        <v>1.2026561508207532</v>
      </c>
      <c r="CH26" s="144">
        <f t="shared" ca="1" si="45"/>
        <v>3.2136361514372882</v>
      </c>
      <c r="CI26" s="145">
        <f t="shared" ca="1" si="45"/>
        <v>178.12329537735502</v>
      </c>
      <c r="CJ26" s="146">
        <f t="shared" ca="1" si="45"/>
        <v>1.9598902816881494</v>
      </c>
      <c r="CK26" s="144">
        <f t="shared" ca="1" si="45"/>
        <v>1.2604605788890821</v>
      </c>
      <c r="CL26" s="147">
        <f t="shared" ca="1" si="45"/>
        <v>5.1430129008687713</v>
      </c>
      <c r="CM26" s="148">
        <f t="shared" ca="1" si="45"/>
        <v>3.3880610140612655</v>
      </c>
      <c r="CN26" s="144">
        <f t="shared" ca="1" si="45"/>
        <v>0.25296490413233286</v>
      </c>
      <c r="CO26" s="149">
        <f t="shared" ref="CO26:CP26" ca="1" si="54">CO25*OFFSET($B26,0,2*CO$1)/OFFSET($B25,0,2*CO$1)</f>
        <v>0</v>
      </c>
      <c r="CP26" s="150">
        <f t="shared" ca="1" si="54"/>
        <v>0.29395436869924435</v>
      </c>
      <c r="CR26" s="116">
        <f ca="1">BY26/OFFSET('FX rate data'!$B25,0,2*BY$1)</f>
        <v>0.22384259154256292</v>
      </c>
      <c r="CS26" s="116">
        <f ca="1">BZ26/OFFSET('FX rate data'!$B25,0,2*BZ$1)</f>
        <v>0</v>
      </c>
      <c r="CT26" s="116">
        <f ca="1">CA26/OFFSET('FX rate data'!$B25,0,2*CA$1)</f>
        <v>1.537706183323128E-2</v>
      </c>
      <c r="CU26" s="116">
        <f ca="1">CB26/OFFSET('FX rate data'!$B25,0,2*CB$1)</f>
        <v>0</v>
      </c>
      <c r="CV26" s="116">
        <f ca="1">CC26/OFFSET('FX rate data'!$B25,0,2*CC$1)</f>
        <v>2.5182137880864248</v>
      </c>
      <c r="CW26" s="116">
        <f ca="1">CD26/OFFSET('FX rate data'!$B25,0,2*CD$1)</f>
        <v>60.237063502442659</v>
      </c>
      <c r="CX26" s="116">
        <f ca="1">CE26/OFFSET('FX rate data'!$B25,0,2*CE$1)</f>
        <v>1.3703482957812076</v>
      </c>
      <c r="CY26" s="116">
        <f ca="1">CF26/OFFSET('FX rate data'!$B25,0,2*CF$1)</f>
        <v>7.5571865629767337E-2</v>
      </c>
      <c r="CZ26" s="116">
        <f ca="1">CG26/OFFSET('FX rate data'!$B25,0,2*CG$1)</f>
        <v>1.082986178136653</v>
      </c>
      <c r="DA26" s="116">
        <f ca="1">CH26/OFFSET('FX rate data'!$B25,0,2*CH$1)</f>
        <v>2.8938641615824294</v>
      </c>
      <c r="DB26" s="116">
        <f ca="1">CI26/OFFSET('FX rate data'!$B25,0,2*CI$1)</f>
        <v>0.13802657526335144</v>
      </c>
      <c r="DC26" s="116">
        <f ca="1">CJ26/OFFSET('FX rate data'!$B25,0,2*CJ$1)</f>
        <v>0.72682747327578323</v>
      </c>
      <c r="DD26" s="116">
        <f ca="1">CK26/OFFSET('FX rate data'!$B25,0,2*CK$1)</f>
        <v>1.1350387923359586</v>
      </c>
      <c r="DE26" s="116">
        <f ca="1">CL26/OFFSET('FX rate data'!$B25,0,2*CL$1)</f>
        <v>0.14896057756093295</v>
      </c>
      <c r="DF26" s="116">
        <f ca="1">CM26/OFFSET('FX rate data'!$B25,0,2*CM$1)</f>
        <v>7.057725266245736E-2</v>
      </c>
      <c r="DG26" s="116">
        <f ca="1">CN26/OFFSET('FX rate data'!$B25,0,2*CN$1)</f>
        <v>0.2277937002542394</v>
      </c>
      <c r="DH26" s="116">
        <f ca="1">CO26/OFFSET('FX rate data'!$B25,0,2*CO$1)</f>
        <v>0</v>
      </c>
      <c r="DI26" s="116">
        <f ca="1">CP26/OFFSET('FX rate data'!$B25,0,2*CP$1)</f>
        <v>3.1132638074480443E-2</v>
      </c>
      <c r="DJ26" s="117">
        <f t="shared" ca="1" si="47"/>
        <v>70.895624454462151</v>
      </c>
    </row>
    <row r="27" spans="1:114" x14ac:dyDescent="0.25">
      <c r="A27" s="4">
        <v>37225</v>
      </c>
      <c r="B27" s="9">
        <v>3337.4459999999999</v>
      </c>
      <c r="C27" s="4">
        <v>37225</v>
      </c>
      <c r="D27" s="9">
        <v>10697.44</v>
      </c>
      <c r="E27" s="4">
        <v>37225</v>
      </c>
      <c r="F27" s="9">
        <v>1747.9929999999999</v>
      </c>
      <c r="G27" s="4">
        <v>37225</v>
      </c>
      <c r="H27" s="9">
        <v>7425.65</v>
      </c>
      <c r="I27" s="4">
        <v>37225</v>
      </c>
      <c r="J27" s="9">
        <v>6237</v>
      </c>
      <c r="K27" s="4">
        <v>37225</v>
      </c>
      <c r="L27" s="9">
        <v>1139.45</v>
      </c>
      <c r="M27" s="4">
        <v>37225</v>
      </c>
      <c r="N27" s="9">
        <v>5203.6000000000004</v>
      </c>
      <c r="O27" s="4">
        <v>37225</v>
      </c>
      <c r="P27" s="9">
        <v>11279.25</v>
      </c>
      <c r="Q27" s="4">
        <v>37225</v>
      </c>
      <c r="R27" s="9">
        <v>4476.0600000000004</v>
      </c>
      <c r="S27" s="4">
        <v>37225</v>
      </c>
      <c r="T27" s="9">
        <v>4989.91</v>
      </c>
      <c r="U27" s="4">
        <v>37225</v>
      </c>
      <c r="V27" s="9">
        <v>643.89</v>
      </c>
      <c r="W27" s="4">
        <v>37225</v>
      </c>
      <c r="X27" s="9">
        <v>12931.7</v>
      </c>
      <c r="Y27" s="4">
        <v>37225</v>
      </c>
      <c r="Z27" s="9">
        <v>5463.77</v>
      </c>
      <c r="AA27" s="4">
        <v>37225</v>
      </c>
      <c r="AB27" s="9">
        <v>4441.12</v>
      </c>
      <c r="AC27" s="4">
        <v>37225</v>
      </c>
      <c r="AD27" s="9">
        <v>1067.1500000000001</v>
      </c>
      <c r="AE27" s="4">
        <v>37225</v>
      </c>
      <c r="AF27" s="9">
        <v>492.67</v>
      </c>
      <c r="AG27" s="4">
        <v>37225</v>
      </c>
      <c r="AH27" s="9">
        <v>213.32</v>
      </c>
      <c r="AI27" s="4">
        <v>37225</v>
      </c>
      <c r="AJ27" s="9">
        <v>9010.86</v>
      </c>
      <c r="AK27" s="22"/>
      <c r="BX27" s="22"/>
      <c r="BY27" s="136">
        <f t="shared" ca="1" si="45"/>
        <v>0.4570952489397897</v>
      </c>
      <c r="BZ27" s="137">
        <f t="shared" ca="1" si="45"/>
        <v>0</v>
      </c>
      <c r="CA27" s="138">
        <f t="shared" ca="1" si="45"/>
        <v>0.13170496621206562</v>
      </c>
      <c r="CB27" s="139">
        <f t="shared" ca="1" si="45"/>
        <v>0</v>
      </c>
      <c r="CC27" s="140">
        <f t="shared" ca="1" si="45"/>
        <v>4.2195452365938486</v>
      </c>
      <c r="CD27" s="141">
        <f t="shared" ca="1" si="45"/>
        <v>64.765443778763782</v>
      </c>
      <c r="CE27" s="142">
        <f t="shared" ca="1" si="45"/>
        <v>0.97261219814883493</v>
      </c>
      <c r="CF27" s="143">
        <f t="shared" ca="1" si="45"/>
        <v>0.65997691980013595</v>
      </c>
      <c r="CG27" s="144">
        <f t="shared" ca="1" si="45"/>
        <v>1.2399911294667578</v>
      </c>
      <c r="CH27" s="144">
        <f t="shared" ca="1" si="45"/>
        <v>3.5172840363004427</v>
      </c>
      <c r="CI27" s="145">
        <f t="shared" ca="1" si="45"/>
        <v>213.25711433503491</v>
      </c>
      <c r="CJ27" s="146">
        <f t="shared" ca="1" si="45"/>
        <v>2.2301260179069082</v>
      </c>
      <c r="CK27" s="144">
        <f t="shared" ca="1" si="45"/>
        <v>1.3190300042742993</v>
      </c>
      <c r="CL27" s="147">
        <f t="shared" ca="1" si="45"/>
        <v>5.8513631274337365</v>
      </c>
      <c r="CM27" s="148">
        <f t="shared" ca="1" si="45"/>
        <v>3.7201042403081384</v>
      </c>
      <c r="CN27" s="144">
        <f t="shared" ca="1" si="45"/>
        <v>0.27073668741745366</v>
      </c>
      <c r="CO27" s="149">
        <f t="shared" ref="CO27:CP27" ca="1" si="55">CO26*OFFSET($B27,0,2*CO$1)/OFFSET($B26,0,2*CO$1)</f>
        <v>0</v>
      </c>
      <c r="CP27" s="150">
        <f t="shared" ca="1" si="55"/>
        <v>0.327866988504186</v>
      </c>
      <c r="CR27" s="116">
        <f ca="1">BY27/OFFSET('FX rate data'!$B26,0,2*BY$1)</f>
        <v>0.23853010955476164</v>
      </c>
      <c r="CS27" s="116">
        <f ca="1">BZ27/OFFSET('FX rate data'!$B26,0,2*BZ$1)</f>
        <v>0</v>
      </c>
      <c r="CT27" s="116">
        <f ca="1">CA27/OFFSET('FX rate data'!$B26,0,2*CA$1)</f>
        <v>1.591139321671849E-2</v>
      </c>
      <c r="CU27" s="116">
        <f ca="1">CB27/OFFSET('FX rate data'!$B26,0,2*CB$1)</f>
        <v>0</v>
      </c>
      <c r="CV27" s="116">
        <f ca="1">CC27/OFFSET('FX rate data'!$B26,0,2*CC$1)</f>
        <v>2.5705423311567768</v>
      </c>
      <c r="CW27" s="116">
        <f ca="1">CD27/OFFSET('FX rate data'!$B26,0,2*CD$1)</f>
        <v>64.765443778763782</v>
      </c>
      <c r="CX27" s="116">
        <f ca="1">CE27/OFFSET('FX rate data'!$B26,0,2*CE$1)</f>
        <v>1.3862773633820338</v>
      </c>
      <c r="CY27" s="116">
        <f ca="1">CF27/OFFSET('FX rate data'!$B26,0,2*CF$1)</f>
        <v>8.462544491461968E-2</v>
      </c>
      <c r="CZ27" s="116">
        <f ca="1">CG27/OFFSET('FX rate data'!$B26,0,2*CG$1)</f>
        <v>1.1115015502570436</v>
      </c>
      <c r="DA27" s="116">
        <f ca="1">CH27/OFFSET('FX rate data'!$B26,0,2*CH$1)</f>
        <v>3.1528182469527097</v>
      </c>
      <c r="DB27" s="116">
        <f ca="1">CI27/OFFSET('FX rate data'!$B26,0,2*CI$1)</f>
        <v>0.16752326342108007</v>
      </c>
      <c r="DC27" s="116">
        <f ca="1">CJ27/OFFSET('FX rate data'!$B26,0,2*CJ$1)</f>
        <v>0.89258595873800617</v>
      </c>
      <c r="DD27" s="116">
        <f ca="1">CK27/OFFSET('FX rate data'!$B26,0,2*CK$1)</f>
        <v>1.182350308600125</v>
      </c>
      <c r="DE27" s="116">
        <f ca="1">CL27/OFFSET('FX rate data'!$B26,0,2*CL$1)</f>
        <v>0.16978681854260327</v>
      </c>
      <c r="DF27" s="116">
        <f ca="1">CM27/OFFSET('FX rate data'!$B26,0,2*CM$1)</f>
        <v>7.7623458326721725E-2</v>
      </c>
      <c r="DG27" s="116">
        <f ca="1">CN27/OFFSET('FX rate data'!$B26,0,2*CN$1)</f>
        <v>0.24268258104827328</v>
      </c>
      <c r="DH27" s="116">
        <f ca="1">CO27/OFFSET('FX rate data'!$B26,0,2*CO$1)</f>
        <v>0</v>
      </c>
      <c r="DI27" s="116">
        <f ca="1">CP27/OFFSET('FX rate data'!$B26,0,2*CP$1)</f>
        <v>3.1969868705005705E-2</v>
      </c>
      <c r="DJ27" s="117">
        <f t="shared" ca="1" si="47"/>
        <v>76.09017247558026</v>
      </c>
    </row>
    <row r="28" spans="1:114" x14ac:dyDescent="0.25">
      <c r="A28" s="4">
        <v>37256</v>
      </c>
      <c r="B28" s="9">
        <v>3422.319</v>
      </c>
      <c r="C28" s="4">
        <v>37256</v>
      </c>
      <c r="D28" s="9">
        <v>10542.62</v>
      </c>
      <c r="E28" s="4">
        <v>37256</v>
      </c>
      <c r="F28" s="9">
        <v>1645.971</v>
      </c>
      <c r="G28" s="4">
        <v>37256</v>
      </c>
      <c r="H28" s="9">
        <v>7688.41</v>
      </c>
      <c r="I28" s="4">
        <v>37256</v>
      </c>
      <c r="J28" s="9">
        <v>6417.8</v>
      </c>
      <c r="K28" s="4">
        <v>37256</v>
      </c>
      <c r="L28" s="9">
        <v>1148.08</v>
      </c>
      <c r="M28" s="4">
        <v>37256</v>
      </c>
      <c r="N28" s="9">
        <v>5217.3999999999996</v>
      </c>
      <c r="O28" s="4">
        <v>37256</v>
      </c>
      <c r="P28" s="9">
        <v>11397.21</v>
      </c>
      <c r="Q28" s="4">
        <v>37256</v>
      </c>
      <c r="R28" s="9">
        <v>4624.58</v>
      </c>
      <c r="S28" s="4">
        <v>37256</v>
      </c>
      <c r="T28" s="9">
        <v>5160.1000000000004</v>
      </c>
      <c r="U28" s="4">
        <v>37256</v>
      </c>
      <c r="V28" s="9">
        <v>693.7</v>
      </c>
      <c r="W28" s="4">
        <v>37256</v>
      </c>
      <c r="X28" s="9">
        <v>13577.6</v>
      </c>
      <c r="Y28" s="4">
        <v>37256</v>
      </c>
      <c r="Z28" s="9">
        <v>5707</v>
      </c>
      <c r="AA28" s="4">
        <v>37256</v>
      </c>
      <c r="AB28" s="9">
        <v>5551.24</v>
      </c>
      <c r="AC28" s="4">
        <v>37256</v>
      </c>
      <c r="AD28" s="9">
        <v>1059.05</v>
      </c>
      <c r="AE28" s="4">
        <v>37256</v>
      </c>
      <c r="AF28" s="9">
        <v>506.78</v>
      </c>
      <c r="AG28" s="4">
        <v>37256</v>
      </c>
      <c r="AH28" s="9">
        <v>236.24</v>
      </c>
      <c r="AI28" s="4">
        <v>37256</v>
      </c>
      <c r="AJ28" s="9">
        <v>10110.17</v>
      </c>
      <c r="AK28" s="22"/>
      <c r="AM28" s="45" cm="1">
        <f t="array" aca="1" ref="AM28" ca="1">$DJ28*INDEX('MSCI ACWI weights'!$A$1:$AT$19,MATCH(AM$3,'MSCI ACWI weights'!$A$1:$A$19,0),MATCH($A28,'MSCI ACWI weights'!$A$1:$W$1,0)+23)%</f>
        <v>0.21355322811100907</v>
      </c>
      <c r="AN28" s="45" cm="1">
        <f t="array" aca="1" ref="AN28" ca="1">$DJ28*INDEX('MSCI ACWI weights'!$A$1:$AT$19,MATCH(AN$3,'MSCI ACWI weights'!$A$1:$A$19,0),MATCH($A28,'MSCI ACWI weights'!$A$1:$W$1,0)+23)%</f>
        <v>0</v>
      </c>
      <c r="AO28" s="45" cm="1">
        <f t="array" aca="1" ref="AO28" ca="1">$DJ28*INDEX('MSCI ACWI weights'!$A$1:$AT$19,MATCH(AO$3,'MSCI ACWI weights'!$A$1:$A$19,0),MATCH($A28,'MSCI ACWI weights'!$A$1:$W$1,0)+23)%</f>
        <v>1.5818757637852527E-2</v>
      </c>
      <c r="AP28" s="45" cm="1">
        <f t="array" aca="1" ref="AP28" ca="1">$DJ28*INDEX('MSCI ACWI weights'!$A$1:$AT$19,MATCH(AP$3,'MSCI ACWI weights'!$A$1:$A$19,0),MATCH($A28,'MSCI ACWI weights'!$A$1:$W$1,0)+23)%</f>
        <v>0</v>
      </c>
      <c r="AQ28" s="45" cm="1">
        <f t="array" aca="1" ref="AQ28" ca="1">$DJ28*INDEX('MSCI ACWI weights'!$A$1:$AT$19,MATCH(AQ$3,'MSCI ACWI weights'!$A$1:$A$19,0),MATCH($A28,'MSCI ACWI weights'!$A$1:$W$1,0)+23)%</f>
        <v>2.246263584575058</v>
      </c>
      <c r="AR28" s="45" cm="1">
        <f t="array" aca="1" ref="AR28" ca="1">$DJ28*INDEX('MSCI ACWI weights'!$A$1:$AT$19,MATCH(AR$3,'MSCI ACWI weights'!$A$1:$A$19,0),MATCH($A28,'MSCI ACWI weights'!$A$1:$W$1,0)+23)%</f>
        <v>66.351778911972403</v>
      </c>
      <c r="AS28" s="45" cm="1">
        <f t="array" aca="1" ref="AS28" ca="1">$DJ28*INDEX('MSCI ACWI weights'!$A$1:$AT$19,MATCH(AS$3,'MSCI ACWI weights'!$A$1:$A$19,0),MATCH($A28,'MSCI ACWI weights'!$A$1:$W$1,0)+23)%</f>
        <v>1.4157788085878009</v>
      </c>
      <c r="AT28" s="45" cm="1">
        <f t="array" aca="1" ref="AT28" ca="1">$DJ28*INDEX('MSCI ACWI weights'!$A$1:$AT$19,MATCH(AT$3,'MSCI ACWI weights'!$A$1:$A$19,0),MATCH($A28,'MSCI ACWI weights'!$A$1:$W$1,0)+23)%</f>
        <v>7.9093788189262632E-2</v>
      </c>
      <c r="AU28" s="45" cm="1">
        <f t="array" aca="1" ref="AU28" ca="1">$DJ28*INDEX('MSCI ACWI weights'!$A$1:$AT$19,MATCH(AU$3,'MSCI ACWI weights'!$A$1:$A$19,0),MATCH($A28,'MSCI ACWI weights'!$A$1:$W$1,0)+23)%</f>
        <v>1.0440380040982666</v>
      </c>
      <c r="AV28" s="45" cm="1">
        <f t="array" aca="1" ref="AV28" ca="1">$DJ28*INDEX('MSCI ACWI weights'!$A$1:$AT$19,MATCH(AV$3,'MSCI ACWI weights'!$A$1:$A$19,0),MATCH($A28,'MSCI ACWI weights'!$A$1:$W$1,0)+23)%</f>
        <v>2.839466995994528</v>
      </c>
      <c r="AW28" s="45" cm="1">
        <f t="array" aca="1" ref="AW28" ca="1">$DJ28*INDEX('MSCI ACWI weights'!$A$1:$AT$19,MATCH(AW$3,'MSCI ACWI weights'!$A$1:$A$19,0),MATCH($A28,'MSCI ACWI weights'!$A$1:$W$1,0)+23)%</f>
        <v>0.1423688187406727</v>
      </c>
      <c r="AX28" s="45" cm="1">
        <f t="array" aca="1" ref="AX28" ca="1">$DJ28*INDEX('MSCI ACWI weights'!$A$1:$AT$19,MATCH(AX$3,'MSCI ACWI weights'!$A$1:$A$19,0),MATCH($A28,'MSCI ACWI weights'!$A$1:$W$1,0)+23)%</f>
        <v>1.1152224134686028</v>
      </c>
      <c r="AY28" s="45" cm="1">
        <f t="array" aca="1" ref="AY28" ca="1">$DJ28*INDEX('MSCI ACWI weights'!$A$1:$AT$19,MATCH(AY$3,'MSCI ACWI weights'!$A$1:$A$19,0),MATCH($A28,'MSCI ACWI weights'!$A$1:$W$1,0)+23)%</f>
        <v>0.98076297354685649</v>
      </c>
      <c r="AZ28" s="45" cm="1">
        <f t="array" aca="1" ref="AZ28" ca="1">$DJ28*INDEX('MSCI ACWI weights'!$A$1:$AT$19,MATCH(AZ$3,'MSCI ACWI weights'!$A$1:$A$19,0),MATCH($A28,'MSCI ACWI weights'!$A$1:$W$1,0)+23)%</f>
        <v>0.22146260692993536</v>
      </c>
      <c r="BA28" s="45" cm="1">
        <f t="array" aca="1" ref="BA28" ca="1">$DJ28*INDEX('MSCI ACWI weights'!$A$1:$AT$19,MATCH(BA$3,'MSCI ACWI weights'!$A$1:$A$19,0),MATCH($A28,'MSCI ACWI weights'!$A$1:$W$1,0)+23)%</f>
        <v>7.9093788189262632E-2</v>
      </c>
      <c r="BB28" s="45" cm="1">
        <f t="array" aca="1" ref="BB28" ca="1">$DJ28*INDEX('MSCI ACWI weights'!$A$1:$AT$19,MATCH(BB$3,'MSCI ACWI weights'!$A$1:$A$19,0),MATCH($A28,'MSCI ACWI weights'!$A$1:$W$1,0)+23)%</f>
        <v>0.20564384929208282</v>
      </c>
      <c r="BC28" s="45" cm="1">
        <f t="array" aca="1" ref="BC28" ca="1">$DJ28*INDEX('MSCI ACWI weights'!$A$1:$AT$19,MATCH(BC$3,'MSCI ACWI weights'!$A$1:$A$19,0),MATCH($A28,'MSCI ACWI weights'!$A$1:$W$1,0)+23)%</f>
        <v>7.9093788189262635E-3</v>
      </c>
      <c r="BD28" s="45" cm="1">
        <f t="array" aca="1" ref="BD28" ca="1">$DJ28*INDEX('MSCI ACWI weights'!$A$1:$AT$19,MATCH(BD$3,'MSCI ACWI weights'!$A$1:$A$19,0),MATCH($A28,'MSCI ACWI weights'!$A$1:$W$1,0)+23)%</f>
        <v>2.3728136456778785E-2</v>
      </c>
      <c r="BF28" s="68">
        <f ca="1">AM28*OFFSET('FX rate data'!$B27,0,2*BY$1)</f>
        <v>0.41918363145909976</v>
      </c>
      <c r="BG28" s="69">
        <f ca="1">AN28*OFFSET('FX rate data'!$B27,0,2*BZ$1)</f>
        <v>0</v>
      </c>
      <c r="BH28" s="70">
        <f ca="1">AO28*OFFSET('FX rate data'!$B27,0,2*CA$1)</f>
        <v>0.13092394758968645</v>
      </c>
      <c r="BI28" s="71">
        <f ca="1">AP28*OFFSET('FX rate data'!$B27,0,2*CB$1)</f>
        <v>0</v>
      </c>
      <c r="BJ28" s="72">
        <f ca="1">AQ28*OFFSET('FX rate data'!$B27,0,2*CC$1)</f>
        <v>3.7294714294699691</v>
      </c>
      <c r="BK28" s="73">
        <f ca="1">AR28*OFFSET('FX rate data'!$B27,0,2*CD$1)</f>
        <v>66.351778911972403</v>
      </c>
      <c r="BL28" s="74">
        <f ca="1">AS28*OFFSET('FX rate data'!$B27,0,2*CE$1)</f>
        <v>0.97334793090411309</v>
      </c>
      <c r="BM28" s="75">
        <f ca="1">AT28*OFFSET('FX rate data'!$B27,0,2*CF$1)</f>
        <v>0.61677336029986995</v>
      </c>
      <c r="BN28" s="76">
        <f ca="1">AU28*OFFSET('FX rate data'!$B27,0,2*CG$1)</f>
        <v>1.1737075242072714</v>
      </c>
      <c r="BO28" s="76">
        <f ca="1">AV28*OFFSET('FX rate data'!$B27,0,2*CH$1)</f>
        <v>3.1921287968970486</v>
      </c>
      <c r="BP28" s="77">
        <f ca="1">AW28*OFFSET('FX rate data'!$B27,0,2*CI$1)</f>
        <v>187.00144341587358</v>
      </c>
      <c r="BQ28" s="78">
        <f ca="1">AX28*OFFSET('FX rate data'!$B27,0,2*CJ$1)</f>
        <v>2.5767213863192073</v>
      </c>
      <c r="BR28" s="76">
        <f ca="1">AY28*OFFSET('FX rate data'!$B27,0,2*CK$1)</f>
        <v>1.1025737348613762</v>
      </c>
      <c r="BS28" s="79">
        <f ca="1">AZ28*OFFSET('FX rate data'!$B27,0,2*CL$1)</f>
        <v>7.740118112201241</v>
      </c>
      <c r="BT28" s="80">
        <f ca="1">BA28*OFFSET('FX rate data'!$B27,0,2*CM$1)</f>
        <v>3.8158798111909755</v>
      </c>
      <c r="BU28" s="76">
        <f ca="1">BB28*OFFSET('FX rate data'!$B27,0,2*CN$1)</f>
        <v>0.23118481537415952</v>
      </c>
      <c r="BV28" s="81">
        <f ca="1">BC28*OFFSET('FX rate data'!$B27,0,2*CO$1)</f>
        <v>0.24127560087134567</v>
      </c>
      <c r="BW28" s="82">
        <f ca="1">BD28*OFFSET('FX rate data'!$B27,0,2*CP$1)</f>
        <v>0.28381224015953105</v>
      </c>
      <c r="BX28" s="22"/>
      <c r="BY28" s="136">
        <f t="shared" ca="1" si="45"/>
        <v>0.46871942055582988</v>
      </c>
      <c r="BZ28" s="137">
        <f t="shared" ca="1" si="45"/>
        <v>0</v>
      </c>
      <c r="CA28" s="138">
        <f t="shared" ca="1" si="45"/>
        <v>0.12401797658288098</v>
      </c>
      <c r="CB28" s="139">
        <f t="shared" ca="1" si="45"/>
        <v>0</v>
      </c>
      <c r="CC28" s="140">
        <f t="shared" ca="1" si="45"/>
        <v>4.3418626614417191</v>
      </c>
      <c r="CD28" s="141">
        <f t="shared" ca="1" si="45"/>
        <v>65.255966206084622</v>
      </c>
      <c r="CE28" s="142">
        <f t="shared" ca="1" si="45"/>
        <v>0.97519157556724778</v>
      </c>
      <c r="CF28" s="143">
        <f t="shared" ca="1" si="45"/>
        <v>0.66687905225217159</v>
      </c>
      <c r="CG28" s="144">
        <f t="shared" ca="1" si="45"/>
        <v>1.2811352344493547</v>
      </c>
      <c r="CH28" s="144">
        <f t="shared" ca="1" si="45"/>
        <v>3.637247436469579</v>
      </c>
      <c r="CI28" s="145">
        <f t="shared" ca="1" si="45"/>
        <v>229.75424406997115</v>
      </c>
      <c r="CJ28" s="146">
        <f t="shared" ca="1" si="45"/>
        <v>2.3415141876731473</v>
      </c>
      <c r="CK28" s="144">
        <f t="shared" ca="1" si="45"/>
        <v>1.3777491062752323</v>
      </c>
      <c r="CL28" s="147">
        <f t="shared" ca="1" si="45"/>
        <v>7.3139931025361289</v>
      </c>
      <c r="CM28" s="148">
        <f t="shared" ca="1" si="45"/>
        <v>3.6918674935091911</v>
      </c>
      <c r="CN28" s="144">
        <f t="shared" ca="1" si="45"/>
        <v>0.27849054833746151</v>
      </c>
      <c r="CO28" s="149">
        <f t="shared" ref="CO28:CP28" ca="1" si="56">CO27*OFFSET($B28,0,2*CO$1)/OFFSET($B27,0,2*CO$1)</f>
        <v>0</v>
      </c>
      <c r="CP28" s="150">
        <f t="shared" ca="1" si="56"/>
        <v>0.36786621822615884</v>
      </c>
      <c r="CR28" s="116">
        <f ca="1">BY28/OFFSET('FX rate data'!$B27,0,2*BY$1)</f>
        <v>0.2387892508817718</v>
      </c>
      <c r="CS28" s="116">
        <f ca="1">BZ28/OFFSET('FX rate data'!$B27,0,2*BZ$1)</f>
        <v>0</v>
      </c>
      <c r="CT28" s="116">
        <f ca="1">CA28/OFFSET('FX rate data'!$B27,0,2*CA$1)</f>
        <v>1.4984350460083486E-2</v>
      </c>
      <c r="CU28" s="116">
        <f ca="1">CB28/OFFSET('FX rate data'!$B27,0,2*CB$1)</f>
        <v>0</v>
      </c>
      <c r="CV28" s="116">
        <f ca="1">CC28/OFFSET('FX rate data'!$B27,0,2*CC$1)</f>
        <v>2.615107306776919</v>
      </c>
      <c r="CW28" s="116">
        <f ca="1">CD28/OFFSET('FX rate data'!$B27,0,2*CD$1)</f>
        <v>65.255966206084622</v>
      </c>
      <c r="CX28" s="116">
        <f ca="1">CE28/OFFSET('FX rate data'!$B27,0,2*CE$1)</f>
        <v>1.4184604735523605</v>
      </c>
      <c r="CY28" s="116">
        <f ca="1">CF28/OFFSET('FX rate data'!$B27,0,2*CF$1)</f>
        <v>8.5519242402176399E-2</v>
      </c>
      <c r="CZ28" s="116">
        <f ca="1">CG28/OFFSET('FX rate data'!$B27,0,2*CG$1)</f>
        <v>1.1395972553365545</v>
      </c>
      <c r="DA28" s="116">
        <f ca="1">CH28/OFFSET('FX rate data'!$B27,0,2*CH$1)</f>
        <v>3.2354095681102817</v>
      </c>
      <c r="DB28" s="116">
        <f ca="1">CI28/OFFSET('FX rate data'!$B27,0,2*CI$1)</f>
        <v>0.17491758208600772</v>
      </c>
      <c r="DC28" s="116">
        <f ca="1">CJ28/OFFSET('FX rate data'!$B27,0,2*CJ$1)</f>
        <v>1.0134231498260753</v>
      </c>
      <c r="DD28" s="116">
        <f ca="1">CK28/OFFSET('FX rate data'!$B27,0,2*CK$1)</f>
        <v>1.2255373654823272</v>
      </c>
      <c r="DE28" s="116">
        <f ca="1">CL28/OFFSET('FX rate data'!$B27,0,2*CL$1)</f>
        <v>0.2092701889137662</v>
      </c>
      <c r="DF28" s="116">
        <f ca="1">CM28/OFFSET('FX rate data'!$B27,0,2*CM$1)</f>
        <v>7.6523318344060343E-2</v>
      </c>
      <c r="DG28" s="116">
        <f ca="1">CN28/OFFSET('FX rate data'!$B27,0,2*CN$1)</f>
        <v>0.24772331287801236</v>
      </c>
      <c r="DH28" s="116">
        <f ca="1">CO28/OFFSET('FX rate data'!$B27,0,2*CO$1)</f>
        <v>0</v>
      </c>
      <c r="DI28" s="116">
        <f ca="1">CP28/OFFSET('FX rate data'!$B27,0,2*CP$1)</f>
        <v>3.0755473474304726E-2</v>
      </c>
      <c r="DJ28" s="117">
        <f t="shared" ca="1" si="47"/>
        <v>76.981984044609305</v>
      </c>
    </row>
    <row r="29" spans="1:114" x14ac:dyDescent="0.25">
      <c r="A29" s="4">
        <v>37287</v>
      </c>
      <c r="B29" s="9">
        <v>3464.172</v>
      </c>
      <c r="C29" s="4">
        <v>37287</v>
      </c>
      <c r="D29" s="9">
        <v>9997.7999999999993</v>
      </c>
      <c r="E29" s="4">
        <v>37287</v>
      </c>
      <c r="F29" s="9">
        <v>1491.665</v>
      </c>
      <c r="G29" s="4">
        <v>37287</v>
      </c>
      <c r="H29" s="9">
        <v>7648.49</v>
      </c>
      <c r="I29" s="4">
        <v>37287</v>
      </c>
      <c r="J29" s="9">
        <v>6237.3</v>
      </c>
      <c r="K29" s="4">
        <v>37287</v>
      </c>
      <c r="L29" s="9">
        <v>1130.21</v>
      </c>
      <c r="M29" s="4">
        <v>37287</v>
      </c>
      <c r="N29" s="9">
        <v>5164.8</v>
      </c>
      <c r="O29" s="4">
        <v>37287</v>
      </c>
      <c r="P29" s="9">
        <v>10725.3</v>
      </c>
      <c r="Q29" s="4">
        <v>37287</v>
      </c>
      <c r="R29" s="9">
        <v>4461.87</v>
      </c>
      <c r="S29" s="4">
        <v>37287</v>
      </c>
      <c r="T29" s="9">
        <v>5107.6099999999997</v>
      </c>
      <c r="U29" s="4">
        <v>37287</v>
      </c>
      <c r="V29" s="9">
        <v>748.07</v>
      </c>
      <c r="W29" s="4">
        <v>37287</v>
      </c>
      <c r="X29" s="9">
        <v>12721.5</v>
      </c>
      <c r="Y29" s="4">
        <v>37287</v>
      </c>
      <c r="Z29" s="9">
        <v>5292.37</v>
      </c>
      <c r="AA29" s="4">
        <v>37287</v>
      </c>
      <c r="AB29" s="9">
        <v>5872.14</v>
      </c>
      <c r="AC29" s="4">
        <v>37287</v>
      </c>
      <c r="AD29" s="9">
        <v>1080.45</v>
      </c>
      <c r="AE29" s="4">
        <v>37287</v>
      </c>
      <c r="AF29" s="9">
        <v>500.92</v>
      </c>
      <c r="AG29" s="4">
        <v>37287</v>
      </c>
      <c r="AH29" s="9">
        <v>260.77</v>
      </c>
      <c r="AI29" s="4">
        <v>37287</v>
      </c>
      <c r="AJ29" s="9">
        <v>10025.450000000001</v>
      </c>
      <c r="AK29" s="22"/>
      <c r="BX29" s="22"/>
      <c r="BY29" s="121">
        <f t="shared" ref="BY29:CP29" ca="1" si="57">BF28*OFFSET($B29,0,2*BY$1)/OFFSET($B28,0,2*BY$1)</f>
        <v>0.42431000703293076</v>
      </c>
      <c r="BZ29" s="122">
        <f t="shared" ca="1" si="57"/>
        <v>0</v>
      </c>
      <c r="CA29" s="123">
        <f t="shared" ca="1" si="57"/>
        <v>0.11865012827162182</v>
      </c>
      <c r="CB29" s="124">
        <f t="shared" ca="1" si="57"/>
        <v>0</v>
      </c>
      <c r="CC29" s="125">
        <f t="shared" ca="1" si="57"/>
        <v>3.6245804087121813</v>
      </c>
      <c r="CD29" s="126">
        <f t="shared" ca="1" si="57"/>
        <v>65.31900568261824</v>
      </c>
      <c r="CE29" s="127">
        <f t="shared" ca="1" si="57"/>
        <v>0.96353497786896991</v>
      </c>
      <c r="CF29" s="128">
        <f t="shared" ca="1" si="57"/>
        <v>0.58041216413702967</v>
      </c>
      <c r="CG29" s="129">
        <f t="shared" ca="1" si="57"/>
        <v>1.1324121089990222</v>
      </c>
      <c r="CH29" s="129">
        <f t="shared" ca="1" si="57"/>
        <v>3.1596575578611525</v>
      </c>
      <c r="CI29" s="130">
        <f t="shared" ca="1" si="57"/>
        <v>201.6580218770543</v>
      </c>
      <c r="CJ29" s="131">
        <f t="shared" ca="1" si="57"/>
        <v>2.4142529693067845</v>
      </c>
      <c r="CK29" s="129">
        <f t="shared" ca="1" si="57"/>
        <v>1.022468574937498</v>
      </c>
      <c r="CL29" s="132">
        <f t="shared" ca="1" si="57"/>
        <v>8.1875503799838238</v>
      </c>
      <c r="CM29" s="133">
        <f t="shared" ca="1" si="57"/>
        <v>3.8929864897797937</v>
      </c>
      <c r="CN29" s="129">
        <f t="shared" ca="1" si="57"/>
        <v>0.22851157843092465</v>
      </c>
      <c r="CO29" s="134">
        <f t="shared" ca="1" si="57"/>
        <v>0.26632847290560785</v>
      </c>
      <c r="CP29" s="135">
        <f t="shared" ca="1" si="57"/>
        <v>0.28143398410782117</v>
      </c>
      <c r="CQ29" s="83"/>
      <c r="CR29" s="116">
        <f ca="1">BY29/OFFSET('FX rate data'!$B28,0,2*BY$1)</f>
        <v>0.21541859523426449</v>
      </c>
      <c r="CS29" s="116">
        <f ca="1">BZ29/OFFSET('FX rate data'!$B28,0,2*BZ$1)</f>
        <v>0</v>
      </c>
      <c r="CT29" s="116">
        <f ca="1">CA29/OFFSET('FX rate data'!$B28,0,2*CA$1)</f>
        <v>1.4335612240729503E-2</v>
      </c>
      <c r="CU29" s="116">
        <f ca="1">CB29/OFFSET('FX rate data'!$B28,0,2*CB$1)</f>
        <v>0</v>
      </c>
      <c r="CV29" s="116">
        <f ca="1">CC29/OFFSET('FX rate data'!$B28,0,2*CC$1)</f>
        <v>2.1081721681569134</v>
      </c>
      <c r="CW29" s="116">
        <f ca="1">CD29/OFFSET('FX rate data'!$B28,0,2*CD$1)</f>
        <v>65.31900568261824</v>
      </c>
      <c r="CX29" s="116">
        <f ca="1">CE29/OFFSET('FX rate data'!$B28,0,2*CE$1)</f>
        <v>1.3593890771289079</v>
      </c>
      <c r="CY29" s="116">
        <f ca="1">CF29/OFFSET('FX rate data'!$B28,0,2*CF$1)</f>
        <v>7.4418494497843352E-2</v>
      </c>
      <c r="CZ29" s="116">
        <f ca="1">CG29/OFFSET('FX rate data'!$B28,0,2*CG$1)</f>
        <v>0.97319706857942789</v>
      </c>
      <c r="DA29" s="116">
        <f ca="1">CH29/OFFSET('FX rate data'!$B28,0,2*CH$1)</f>
        <v>2.7154155705235068</v>
      </c>
      <c r="DB29" s="116">
        <f ca="1">CI29/OFFSET('FX rate data'!$B28,0,2*CI$1)</f>
        <v>0.15376135865577911</v>
      </c>
      <c r="DC29" s="116">
        <f ca="1">CJ29/OFFSET('FX rate data'!$B28,0,2*CJ$1)</f>
        <v>1.0005192578975486</v>
      </c>
      <c r="DD29" s="116">
        <f ca="1">CK29/OFFSET('FX rate data'!$B28,0,2*CK$1)</f>
        <v>0.878711391317891</v>
      </c>
      <c r="DE29" s="116">
        <f ca="1">CL29/OFFSET('FX rate data'!$B28,0,2*CL$1)</f>
        <v>0.23467426352099008</v>
      </c>
      <c r="DF29" s="116">
        <f ca="1">CM29/OFFSET('FX rate data'!$B28,0,2*CM$1)</f>
        <v>8.0234676211454928E-2</v>
      </c>
      <c r="DG29" s="116">
        <f ca="1">CN29/OFFSET('FX rate data'!$B28,0,2*CN$1)</f>
        <v>0.19638327469140998</v>
      </c>
      <c r="DH29" s="116">
        <f ca="1">CO29/OFFSET('FX rate data'!$B28,0,2*CO$1)</f>
        <v>8.6723696810683121E-3</v>
      </c>
      <c r="DI29" s="116">
        <f ca="1">CP29/OFFSET('FX rate data'!$B28,0,2*CP$1)</f>
        <v>2.4654751126396951E-2</v>
      </c>
      <c r="DJ29" s="117">
        <f t="shared" ca="1" si="47"/>
        <v>75.356963612082382</v>
      </c>
    </row>
    <row r="30" spans="1:114" x14ac:dyDescent="0.25">
      <c r="A30" s="4">
        <v>37315</v>
      </c>
      <c r="B30" s="9">
        <v>3414.3409999999999</v>
      </c>
      <c r="C30" s="4">
        <v>37315</v>
      </c>
      <c r="D30" s="9">
        <v>10587.83</v>
      </c>
      <c r="E30" s="4">
        <v>37315</v>
      </c>
      <c r="F30" s="9">
        <v>1524.701</v>
      </c>
      <c r="G30" s="4">
        <v>37315</v>
      </c>
      <c r="H30" s="9">
        <v>7637.5</v>
      </c>
      <c r="I30" s="4">
        <v>37315</v>
      </c>
      <c r="J30" s="9">
        <v>6352.8</v>
      </c>
      <c r="K30" s="4">
        <v>37315</v>
      </c>
      <c r="L30" s="9">
        <v>1106.73</v>
      </c>
      <c r="M30" s="4">
        <v>37315</v>
      </c>
      <c r="N30" s="9">
        <v>5101</v>
      </c>
      <c r="O30" s="4">
        <v>37315</v>
      </c>
      <c r="P30" s="9">
        <v>10482.549999999999</v>
      </c>
      <c r="Q30" s="4">
        <v>37315</v>
      </c>
      <c r="R30" s="9">
        <v>4462.99</v>
      </c>
      <c r="S30" s="4">
        <v>37315</v>
      </c>
      <c r="T30" s="9">
        <v>5039.08</v>
      </c>
      <c r="U30" s="4">
        <v>37315</v>
      </c>
      <c r="V30" s="9">
        <v>819.99</v>
      </c>
      <c r="W30" s="4">
        <v>37315</v>
      </c>
      <c r="X30" s="9">
        <v>14033.3</v>
      </c>
      <c r="Y30" s="4">
        <v>37315</v>
      </c>
      <c r="Z30" s="9">
        <v>4959.6099999999997</v>
      </c>
      <c r="AA30" s="4">
        <v>37315</v>
      </c>
      <c r="AB30" s="9">
        <v>5696.11</v>
      </c>
      <c r="AC30" s="4">
        <v>37315</v>
      </c>
      <c r="AD30" s="9">
        <v>1142.05</v>
      </c>
      <c r="AE30" s="4">
        <v>37315</v>
      </c>
      <c r="AF30" s="9">
        <v>494.91</v>
      </c>
      <c r="AG30" s="4">
        <v>37315</v>
      </c>
      <c r="AH30" s="9">
        <v>262.64999999999998</v>
      </c>
      <c r="AI30" s="4">
        <v>37315</v>
      </c>
      <c r="AJ30" s="9">
        <v>10632.71</v>
      </c>
      <c r="AK30" s="22"/>
      <c r="BX30" s="22"/>
      <c r="BY30" s="136">
        <f ca="1">BY29*OFFSET($B30,0,2*BY$1)/OFFSET($B29,0,2*BY$1)</f>
        <v>0.41820644405728813</v>
      </c>
      <c r="BZ30" s="137">
        <f t="shared" ref="BZ30:CP40" ca="1" si="58">BZ29*OFFSET($B30,0,2*BZ$1)/OFFSET($B29,0,2*BZ$1)</f>
        <v>0</v>
      </c>
      <c r="CA30" s="138">
        <f t="shared" ca="1" si="58"/>
        <v>0.12127788023843829</v>
      </c>
      <c r="CB30" s="139">
        <f t="shared" ca="1" si="58"/>
        <v>0</v>
      </c>
      <c r="CC30" s="140">
        <f t="shared" ca="1" si="58"/>
        <v>3.6916990397233973</v>
      </c>
      <c r="CD30" s="141">
        <f t="shared" ca="1" si="58"/>
        <v>63.962009855800325</v>
      </c>
      <c r="CE30" s="142">
        <f t="shared" ca="1" si="58"/>
        <v>0.95163257475790253</v>
      </c>
      <c r="CF30" s="143">
        <f t="shared" ca="1" si="58"/>
        <v>0.56727546373291371</v>
      </c>
      <c r="CG30" s="144">
        <f t="shared" ca="1" si="58"/>
        <v>1.1326963623641089</v>
      </c>
      <c r="CH30" s="144">
        <f t="shared" ca="1" si="58"/>
        <v>3.1172636921509231</v>
      </c>
      <c r="CI30" s="145">
        <f t="shared" ca="1" si="58"/>
        <v>221.04557241831077</v>
      </c>
      <c r="CJ30" s="146">
        <f t="shared" ca="1" si="58"/>
        <v>2.6632029394468337</v>
      </c>
      <c r="CK30" s="144">
        <f t="shared" ca="1" si="58"/>
        <v>0.9581804312521166</v>
      </c>
      <c r="CL30" s="147">
        <f t="shared" ca="1" si="58"/>
        <v>7.9421109842288597</v>
      </c>
      <c r="CM30" s="148">
        <f t="shared" ca="1" si="58"/>
        <v>4.1149384244092859</v>
      </c>
      <c r="CN30" s="144">
        <f t="shared" ca="1" si="58"/>
        <v>0.22576991392088341</v>
      </c>
      <c r="CO30" s="149">
        <f t="shared" ca="1" si="58"/>
        <v>0.26824854626167849</v>
      </c>
      <c r="CP30" s="150">
        <f t="shared" ca="1" si="58"/>
        <v>0.2984809596739369</v>
      </c>
      <c r="CR30" s="116">
        <f ca="1">BY30/OFFSET('FX rate data'!$B29,0,2*BY$1)</f>
        <v>0.21656384654201652</v>
      </c>
      <c r="CS30" s="116">
        <f ca="1">BZ30/OFFSET('FX rate data'!$B29,0,2*BZ$1)</f>
        <v>0</v>
      </c>
      <c r="CT30" s="116">
        <f ca="1">CA30/OFFSET('FX rate data'!$B29,0,2*CA$1)</f>
        <v>1.4653281005067152E-2</v>
      </c>
      <c r="CU30" s="116">
        <f ca="1">CB30/OFFSET('FX rate data'!$B29,0,2*CB$1)</f>
        <v>0</v>
      </c>
      <c r="CV30" s="116">
        <f ca="1">CC30/OFFSET('FX rate data'!$B29,0,2*CC$1)</f>
        <v>2.175939549524577</v>
      </c>
      <c r="CW30" s="116">
        <f ca="1">CD30/OFFSET('FX rate data'!$B29,0,2*CD$1)</f>
        <v>63.962009855800325</v>
      </c>
      <c r="CX30" s="116">
        <f ca="1">CE30/OFFSET('FX rate data'!$B29,0,2*CE$1)</f>
        <v>1.3486856218224241</v>
      </c>
      <c r="CY30" s="116">
        <f ca="1">CF30/OFFSET('FX rate data'!$B29,0,2*CF$1)</f>
        <v>7.2733218418457021E-2</v>
      </c>
      <c r="CZ30" s="116">
        <f ca="1">CG30/OFFSET('FX rate data'!$B29,0,2*CG$1)</f>
        <v>0.98478209212668144</v>
      </c>
      <c r="DA30" s="116">
        <f ca="1">CH30/OFFSET('FX rate data'!$B29,0,2*CH$1)</f>
        <v>2.7101927422630183</v>
      </c>
      <c r="DB30" s="116">
        <f ca="1">CI30/OFFSET('FX rate data'!$B29,0,2*CI$1)</f>
        <v>0.16771287740387766</v>
      </c>
      <c r="DC30" s="116">
        <f ca="1">CJ30/OFFSET('FX rate data'!$B29,0,2*CJ$1)</f>
        <v>1.1268047131148016</v>
      </c>
      <c r="DD30" s="116">
        <f ca="1">CK30/OFFSET('FX rate data'!$B29,0,2*CK$1)</f>
        <v>0.83305549578518234</v>
      </c>
      <c r="DE30" s="116">
        <f ca="1">CL30/OFFSET('FX rate data'!$B29,0,2*CL$1)</f>
        <v>0.22620007929790836</v>
      </c>
      <c r="DF30" s="116">
        <f ca="1">CM30/OFFSET('FX rate data'!$B29,0,2*CM$1)</f>
        <v>8.4426311538967708E-2</v>
      </c>
      <c r="DG30" s="116">
        <f ca="1">CN30/OFFSET('FX rate data'!$B29,0,2*CN$1)</f>
        <v>0.19628752731775642</v>
      </c>
      <c r="DH30" s="116">
        <f ca="1">CO30/OFFSET('FX rate data'!$B29,0,2*CO$1)</f>
        <v>8.6637990524410079E-3</v>
      </c>
      <c r="DI30" s="116">
        <f ca="1">CP30/OFFSET('FX rate data'!$B29,0,2*CP$1)</f>
        <v>2.6263172870561978E-2</v>
      </c>
      <c r="DJ30" s="117">
        <f t="shared" ca="1" si="47"/>
        <v>74.154974183884065</v>
      </c>
    </row>
    <row r="31" spans="1:114" x14ac:dyDescent="0.25">
      <c r="A31" s="4">
        <v>37344</v>
      </c>
      <c r="B31" s="9">
        <v>3414.7739999999999</v>
      </c>
      <c r="C31" s="4">
        <v>37344</v>
      </c>
      <c r="D31" s="9">
        <v>11024.94</v>
      </c>
      <c r="E31" s="4">
        <v>37344</v>
      </c>
      <c r="F31" s="9">
        <v>1603.905</v>
      </c>
      <c r="G31" s="4">
        <v>37344</v>
      </c>
      <c r="H31" s="9">
        <v>7851.47</v>
      </c>
      <c r="I31" s="4">
        <v>37344</v>
      </c>
      <c r="J31" s="9">
        <v>6655.2</v>
      </c>
      <c r="K31" s="4">
        <v>37344</v>
      </c>
      <c r="L31" s="9">
        <v>1147.3900000000001</v>
      </c>
      <c r="M31" s="4">
        <v>37344</v>
      </c>
      <c r="N31" s="9">
        <v>5271.8</v>
      </c>
      <c r="O31" s="4">
        <v>37344</v>
      </c>
      <c r="P31" s="9">
        <v>11032.92</v>
      </c>
      <c r="Q31" s="4">
        <v>37344</v>
      </c>
      <c r="R31" s="9">
        <v>4688.0200000000004</v>
      </c>
      <c r="S31" s="4">
        <v>37344</v>
      </c>
      <c r="T31" s="9">
        <v>5397.29</v>
      </c>
      <c r="U31" s="4">
        <v>37346</v>
      </c>
      <c r="V31" s="9">
        <v>895.58</v>
      </c>
      <c r="W31" s="4">
        <v>37344</v>
      </c>
      <c r="X31" s="9">
        <v>13254.5</v>
      </c>
      <c r="Y31" s="4">
        <v>37344</v>
      </c>
      <c r="Z31" s="9">
        <v>5186.57</v>
      </c>
      <c r="AA31" s="4">
        <v>37345</v>
      </c>
      <c r="AB31" s="9">
        <v>6167.47</v>
      </c>
      <c r="AC31" s="4">
        <v>37346</v>
      </c>
      <c r="AD31" s="9">
        <v>1129.55</v>
      </c>
      <c r="AE31" s="4">
        <v>37344</v>
      </c>
      <c r="AF31" s="9">
        <v>531.21</v>
      </c>
      <c r="AG31" s="4">
        <v>37346</v>
      </c>
      <c r="AH31" s="9">
        <v>302.95999999999998</v>
      </c>
      <c r="AI31" s="4">
        <v>37344</v>
      </c>
      <c r="AJ31" s="9">
        <v>10766.34</v>
      </c>
      <c r="AK31" s="22"/>
      <c r="BX31" s="22"/>
      <c r="BY31" s="136">
        <f t="shared" ref="BY31:BY40" ca="1" si="59">BY30*OFFSET($B31,0,2*BY$1)/OFFSET($B30,0,2*BY$1)</f>
        <v>0.41825948017473419</v>
      </c>
      <c r="BZ31" s="137">
        <f t="shared" ca="1" si="58"/>
        <v>0</v>
      </c>
      <c r="CA31" s="138">
        <f t="shared" ca="1" si="58"/>
        <v>0.1275779306918749</v>
      </c>
      <c r="CB31" s="139">
        <f t="shared" ca="1" si="58"/>
        <v>0</v>
      </c>
      <c r="CC31" s="140">
        <f t="shared" ca="1" si="58"/>
        <v>3.867427819098217</v>
      </c>
      <c r="CD31" s="141">
        <f t="shared" ca="1" si="58"/>
        <v>66.311901266295067</v>
      </c>
      <c r="CE31" s="142">
        <f t="shared" ca="1" si="58"/>
        <v>0.98349668841574411</v>
      </c>
      <c r="CF31" s="143">
        <f t="shared" ca="1" si="58"/>
        <v>0.5970593805255533</v>
      </c>
      <c r="CG31" s="144">
        <f t="shared" ca="1" si="58"/>
        <v>1.1898084469582479</v>
      </c>
      <c r="CH31" s="144">
        <f t="shared" ca="1" si="58"/>
        <v>3.3388587109173216</v>
      </c>
      <c r="CI31" s="145">
        <f t="shared" ca="1" si="58"/>
        <v>241.42244874497342</v>
      </c>
      <c r="CJ31" s="146">
        <f t="shared" ca="1" si="58"/>
        <v>2.5154043140884936</v>
      </c>
      <c r="CK31" s="144">
        <f t="shared" ca="1" si="58"/>
        <v>1.0020283609637231</v>
      </c>
      <c r="CL31" s="147">
        <f t="shared" ca="1" si="58"/>
        <v>8.5993302853880937</v>
      </c>
      <c r="CM31" s="148">
        <f t="shared" ca="1" si="58"/>
        <v>4.0698994766354444</v>
      </c>
      <c r="CN31" s="144">
        <f t="shared" ca="1" si="58"/>
        <v>0.24232938508802102</v>
      </c>
      <c r="CO31" s="149">
        <f t="shared" ca="1" si="58"/>
        <v>0.309417778699555</v>
      </c>
      <c r="CP31" s="150">
        <f t="shared" ca="1" si="58"/>
        <v>0.30223221505861575</v>
      </c>
      <c r="CR31" s="116">
        <f ca="1">BY31/OFFSET('FX rate data'!$B30,0,2*BY$1)</f>
        <v>0.22282216193848714</v>
      </c>
      <c r="CS31" s="116">
        <f ca="1">BZ31/OFFSET('FX rate data'!$B30,0,2*BZ$1)</f>
        <v>0</v>
      </c>
      <c r="CT31" s="116">
        <f ca="1">CA31/OFFSET('FX rate data'!$B30,0,2*CA$1)</f>
        <v>1.5412802412819834E-2</v>
      </c>
      <c r="CU31" s="116">
        <f ca="1">CB31/OFFSET('FX rate data'!$B30,0,2*CB$1)</f>
        <v>0</v>
      </c>
      <c r="CV31" s="116">
        <f ca="1">CC31/OFFSET('FX rate data'!$B30,0,2*CC$1)</f>
        <v>2.3002604051021334</v>
      </c>
      <c r="CW31" s="116">
        <f ca="1">CD31/OFFSET('FX rate data'!$B30,0,2*CD$1)</f>
        <v>66.311901266295067</v>
      </c>
      <c r="CX31" s="116">
        <f ca="1">CE31/OFFSET('FX rate data'!$B30,0,2*CE$1)</f>
        <v>1.402790883491291</v>
      </c>
      <c r="CY31" s="116">
        <f ca="1">CF31/OFFSET('FX rate data'!$B30,0,2*CF$1)</f>
        <v>7.6548037196537508E-2</v>
      </c>
      <c r="CZ31" s="116">
        <f ca="1">CG31/OFFSET('FX rate data'!$B30,0,2*CG$1)</f>
        <v>1.0371412543220433</v>
      </c>
      <c r="DA31" s="116">
        <f ca="1">CH31/OFFSET('FX rate data'!$B30,0,2*CH$1)</f>
        <v>2.910441693616912</v>
      </c>
      <c r="DB31" s="116">
        <f ca="1">CI31/OFFSET('FX rate data'!$B30,0,2*CI$1)</f>
        <v>0.18193100885077124</v>
      </c>
      <c r="DC31" s="116">
        <f ca="1">CJ31/OFFSET('FX rate data'!$B30,0,2*CJ$1)</f>
        <v>1.0818943286402123</v>
      </c>
      <c r="DD31" s="116">
        <f ca="1">CK31/OFFSET('FX rate data'!$B30,0,2*CK$1)</f>
        <v>0.8734556842431338</v>
      </c>
      <c r="DE31" s="116">
        <f ca="1">CL31/OFFSET('FX rate data'!$B30,0,2*CL$1)</f>
        <v>0.24604664621997405</v>
      </c>
      <c r="DF31" s="116">
        <f ca="1">CM31/OFFSET('FX rate data'!$B30,0,2*CM$1)</f>
        <v>8.3373952199845225E-2</v>
      </c>
      <c r="DG31" s="116">
        <f ca="1">CN31/OFFSET('FX rate data'!$B30,0,2*CN$1)</f>
        <v>0.21123551698746601</v>
      </c>
      <c r="DH31" s="116">
        <f ca="1">CO31/OFFSET('FX rate data'!$B30,0,2*CO$1)</f>
        <v>9.9140589137954177E-3</v>
      </c>
      <c r="DI31" s="116">
        <f ca="1">CP31/OFFSET('FX rate data'!$B30,0,2*CP$1)</f>
        <v>2.6675394091669528E-2</v>
      </c>
      <c r="DJ31" s="117">
        <f t="shared" ca="1" si="47"/>
        <v>76.991845094522176</v>
      </c>
    </row>
    <row r="32" spans="1:114" x14ac:dyDescent="0.25">
      <c r="A32" s="4">
        <v>37376</v>
      </c>
      <c r="B32" s="9">
        <v>3350.018</v>
      </c>
      <c r="C32" s="4">
        <v>37376</v>
      </c>
      <c r="D32" s="9">
        <v>11492.54</v>
      </c>
      <c r="E32" s="4">
        <v>37376</v>
      </c>
      <c r="F32" s="9">
        <v>1667.749</v>
      </c>
      <c r="G32" s="4">
        <v>37376</v>
      </c>
      <c r="H32" s="9">
        <v>7663.39</v>
      </c>
      <c r="I32" s="4">
        <v>37376</v>
      </c>
      <c r="J32" s="9">
        <v>6557.6</v>
      </c>
      <c r="K32" s="4">
        <v>37376</v>
      </c>
      <c r="L32" s="9">
        <v>1076.92</v>
      </c>
      <c r="M32" s="4">
        <v>37376</v>
      </c>
      <c r="N32" s="9">
        <v>5165.6000000000004</v>
      </c>
      <c r="O32" s="4">
        <v>37376</v>
      </c>
      <c r="P32" s="9">
        <v>11497.58</v>
      </c>
      <c r="Q32" s="4">
        <v>37376</v>
      </c>
      <c r="R32" s="9">
        <v>4462.74</v>
      </c>
      <c r="S32" s="4">
        <v>37376</v>
      </c>
      <c r="T32" s="9">
        <v>5041.2</v>
      </c>
      <c r="U32" s="4">
        <v>37376</v>
      </c>
      <c r="V32" s="9">
        <v>842.34</v>
      </c>
      <c r="W32" s="4">
        <v>37376</v>
      </c>
      <c r="X32" s="9">
        <v>13085.1</v>
      </c>
      <c r="Y32" s="4">
        <v>37376</v>
      </c>
      <c r="Z32" s="9">
        <v>5146.72</v>
      </c>
      <c r="AA32" s="4">
        <v>37376</v>
      </c>
      <c r="AB32" s="9">
        <v>6065.73</v>
      </c>
      <c r="AC32" s="4">
        <v>37376</v>
      </c>
      <c r="AD32" s="9">
        <v>1084.5</v>
      </c>
      <c r="AE32" s="4">
        <v>37376</v>
      </c>
      <c r="AF32" s="9">
        <v>511.28</v>
      </c>
      <c r="AG32" s="4">
        <v>37376</v>
      </c>
      <c r="AH32" s="9">
        <v>342.17</v>
      </c>
      <c r="AI32" s="4">
        <v>37376</v>
      </c>
      <c r="AJ32" s="9">
        <v>10660.26</v>
      </c>
      <c r="AK32" s="22"/>
      <c r="BX32" s="22"/>
      <c r="BY32" s="136">
        <f t="shared" ca="1" si="59"/>
        <v>0.41032782469820922</v>
      </c>
      <c r="BZ32" s="137">
        <f t="shared" ca="1" si="58"/>
        <v>0</v>
      </c>
      <c r="CA32" s="138">
        <f t="shared" ca="1" si="58"/>
        <v>0.13265621488395116</v>
      </c>
      <c r="CB32" s="139">
        <f t="shared" ca="1" si="58"/>
        <v>0</v>
      </c>
      <c r="CC32" s="140">
        <f t="shared" ca="1" si="58"/>
        <v>3.8107111231095185</v>
      </c>
      <c r="CD32" s="141">
        <f t="shared" ca="1" si="58"/>
        <v>62.239179975159693</v>
      </c>
      <c r="CE32" s="142">
        <f t="shared" ca="1" si="58"/>
        <v>0.96368422430296452</v>
      </c>
      <c r="CF32" s="143">
        <f t="shared" ca="1" si="58"/>
        <v>0.62220500033925663</v>
      </c>
      <c r="CG32" s="144">
        <f t="shared" ca="1" si="58"/>
        <v>1.1326329129522592</v>
      </c>
      <c r="CH32" s="144">
        <f t="shared" ca="1" si="58"/>
        <v>3.1185751615118704</v>
      </c>
      <c r="CI32" s="145">
        <f t="shared" ca="1" si="58"/>
        <v>227.0704855801167</v>
      </c>
      <c r="CJ32" s="146">
        <f t="shared" ca="1" si="58"/>
        <v>2.4832560255218494</v>
      </c>
      <c r="CK32" s="144">
        <f t="shared" ca="1" si="58"/>
        <v>0.9943294712959071</v>
      </c>
      <c r="CL32" s="147">
        <f t="shared" ca="1" si="58"/>
        <v>8.4574737602269838</v>
      </c>
      <c r="CM32" s="148">
        <f t="shared" ca="1" si="58"/>
        <v>3.9075791088585188</v>
      </c>
      <c r="CN32" s="144">
        <f t="shared" ca="1" si="58"/>
        <v>0.23323764237835012</v>
      </c>
      <c r="CO32" s="149">
        <f t="shared" ca="1" si="58"/>
        <v>0.34946356396100725</v>
      </c>
      <c r="CP32" s="150">
        <f t="shared" ca="1" si="58"/>
        <v>0.29925434204202722</v>
      </c>
      <c r="CR32" s="116">
        <f ca="1">BY32/OFFSET('FX rate data'!$B31,0,2*BY$1)</f>
        <v>0.22098654927736386</v>
      </c>
      <c r="CS32" s="116">
        <f ca="1">BZ32/OFFSET('FX rate data'!$B31,0,2*BZ$1)</f>
        <v>0</v>
      </c>
      <c r="CT32" s="116">
        <f ca="1">CA32/OFFSET('FX rate data'!$B31,0,2*CA$1)</f>
        <v>1.602650802604124E-2</v>
      </c>
      <c r="CU32" s="116">
        <f ca="1">CB32/OFFSET('FX rate data'!$B31,0,2*CB$1)</f>
        <v>0</v>
      </c>
      <c r="CV32" s="116">
        <f ca="1">CC32/OFFSET('FX rate data'!$B31,0,2*CC$1)</f>
        <v>2.3559265057864103</v>
      </c>
      <c r="CW32" s="116">
        <f ca="1">CD32/OFFSET('FX rate data'!$B31,0,2*CD$1)</f>
        <v>62.239179975159693</v>
      </c>
      <c r="CX32" s="116">
        <f ca="1">CE32/OFFSET('FX rate data'!$B31,0,2*CE$1)</f>
        <v>1.4045827493120018</v>
      </c>
      <c r="CY32" s="116">
        <f ca="1">CF32/OFFSET('FX rate data'!$B31,0,2*CF$1)</f>
        <v>7.9779077116495054E-2</v>
      </c>
      <c r="CZ32" s="116">
        <f ca="1">CG32/OFFSET('FX rate data'!$B31,0,2*CG$1)</f>
        <v>1.0199305834779462</v>
      </c>
      <c r="DA32" s="116">
        <f ca="1">CH32/OFFSET('FX rate data'!$B31,0,2*CH$1)</f>
        <v>2.8082621895649438</v>
      </c>
      <c r="DB32" s="116">
        <f ca="1">CI32/OFFSET('FX rate data'!$B31,0,2*CI$1)</f>
        <v>0.17547272947731285</v>
      </c>
      <c r="DC32" s="116">
        <f ca="1">CJ32/OFFSET('FX rate data'!$B31,0,2*CJ$1)</f>
        <v>1.0517814593485173</v>
      </c>
      <c r="DD32" s="116">
        <f ca="1">CK32/OFFSET('FX rate data'!$B31,0,2*CK$1)</f>
        <v>0.89538898810977674</v>
      </c>
      <c r="DE32" s="116">
        <f ca="1">CL32/OFFSET('FX rate data'!$B31,0,2*CL$1)</f>
        <v>0.24363293657391785</v>
      </c>
      <c r="DF32" s="116">
        <f ca="1">CM32/OFFSET('FX rate data'!$B31,0,2*CM$1)</f>
        <v>7.9827969537456966E-2</v>
      </c>
      <c r="DG32" s="116">
        <f ca="1">CN32/OFFSET('FX rate data'!$B31,0,2*CN$1)</f>
        <v>0.21002939430738415</v>
      </c>
      <c r="DH32" s="116">
        <f ca="1">CO32/OFFSET('FX rate data'!$B31,0,2*CO$1)</f>
        <v>1.120075525516049E-2</v>
      </c>
      <c r="DI32" s="116">
        <f ca="1">CP32/OFFSET('FX rate data'!$B31,0,2*CP$1)</f>
        <v>2.8059478860011932E-2</v>
      </c>
      <c r="DJ32" s="117">
        <f t="shared" ca="1" si="47"/>
        <v>72.840067849190433</v>
      </c>
    </row>
    <row r="33" spans="1:114" x14ac:dyDescent="0.25">
      <c r="A33" s="4">
        <v>37407</v>
      </c>
      <c r="B33" s="9">
        <v>3373.5970000000002</v>
      </c>
      <c r="C33" s="4">
        <v>37407</v>
      </c>
      <c r="D33" s="9">
        <v>11763.7</v>
      </c>
      <c r="E33" s="4">
        <v>37407</v>
      </c>
      <c r="F33" s="9">
        <v>1515.7329999999999</v>
      </c>
      <c r="G33" s="4">
        <v>37407</v>
      </c>
      <c r="H33" s="9">
        <v>7656.13</v>
      </c>
      <c r="I33" s="4">
        <v>37407</v>
      </c>
      <c r="J33" s="9">
        <v>6574.8</v>
      </c>
      <c r="K33" s="4">
        <v>37407</v>
      </c>
      <c r="L33" s="9">
        <v>1067.1400000000001</v>
      </c>
      <c r="M33" s="4">
        <v>37407</v>
      </c>
      <c r="N33" s="9">
        <v>5085.1000000000004</v>
      </c>
      <c r="O33" s="4">
        <v>37407</v>
      </c>
      <c r="P33" s="9">
        <v>11301.94</v>
      </c>
      <c r="Q33" s="4">
        <v>37407</v>
      </c>
      <c r="R33" s="9">
        <v>4274.6400000000003</v>
      </c>
      <c r="S33" s="4">
        <v>37407</v>
      </c>
      <c r="T33" s="9">
        <v>4818.3</v>
      </c>
      <c r="U33" s="4">
        <v>37407</v>
      </c>
      <c r="V33" s="9">
        <v>796.4</v>
      </c>
      <c r="W33" s="4">
        <v>37407</v>
      </c>
      <c r="X33" s="9">
        <v>12861.4</v>
      </c>
      <c r="Y33" s="4">
        <v>37407</v>
      </c>
      <c r="Z33" s="9">
        <v>5237.9399999999996</v>
      </c>
      <c r="AA33" s="4">
        <v>37407</v>
      </c>
      <c r="AB33" s="9">
        <v>5675.65</v>
      </c>
      <c r="AC33" s="4">
        <v>37407</v>
      </c>
      <c r="AD33" s="9">
        <v>1028.8</v>
      </c>
      <c r="AE33" s="4">
        <v>37407</v>
      </c>
      <c r="AF33" s="9">
        <v>484.55</v>
      </c>
      <c r="AG33" s="4">
        <v>37407</v>
      </c>
      <c r="AH33" s="9">
        <v>333.61</v>
      </c>
      <c r="AI33" s="4">
        <v>37407</v>
      </c>
      <c r="AJ33" s="9">
        <v>10798.01</v>
      </c>
      <c r="AK33" s="22"/>
      <c r="BX33" s="22"/>
      <c r="BY33" s="136">
        <f t="shared" ca="1" si="59"/>
        <v>0.41321590463645408</v>
      </c>
      <c r="BZ33" s="137">
        <f t="shared" ca="1" si="58"/>
        <v>0</v>
      </c>
      <c r="CA33" s="138">
        <f t="shared" ca="1" si="58"/>
        <v>0.12056454691605027</v>
      </c>
      <c r="CB33" s="139">
        <f t="shared" ca="1" si="58"/>
        <v>0</v>
      </c>
      <c r="CC33" s="140">
        <f t="shared" ca="1" si="58"/>
        <v>3.82070627855015</v>
      </c>
      <c r="CD33" s="141">
        <f t="shared" ca="1" si="58"/>
        <v>61.673957692950189</v>
      </c>
      <c r="CE33" s="142">
        <f t="shared" ca="1" si="58"/>
        <v>0.94866630188226042</v>
      </c>
      <c r="CF33" s="143">
        <f t="shared" ca="1" si="58"/>
        <v>0.61161771273035359</v>
      </c>
      <c r="CG33" s="144">
        <f t="shared" ca="1" si="58"/>
        <v>1.0848935754765561</v>
      </c>
      <c r="CH33" s="144">
        <f t="shared" ca="1" si="58"/>
        <v>2.9806852933255268</v>
      </c>
      <c r="CI33" s="145">
        <f t="shared" ca="1" si="58"/>
        <v>214.68639114372453</v>
      </c>
      <c r="CJ33" s="146">
        <f t="shared" ca="1" si="58"/>
        <v>2.4408028250947043</v>
      </c>
      <c r="CK33" s="144">
        <f t="shared" ca="1" si="58"/>
        <v>1.0119528769545814</v>
      </c>
      <c r="CL33" s="147">
        <f t="shared" ca="1" si="58"/>
        <v>7.913583517108786</v>
      </c>
      <c r="CM33" s="148">
        <f t="shared" ca="1" si="58"/>
        <v>3.7068855575782793</v>
      </c>
      <c r="CN33" s="144">
        <f t="shared" ca="1" si="58"/>
        <v>0.22104384997345791</v>
      </c>
      <c r="CO33" s="149">
        <f t="shared" ca="1" si="58"/>
        <v>0.34072110229719621</v>
      </c>
      <c r="CP33" s="150">
        <f t="shared" ca="1" si="58"/>
        <v>0.30312125388247851</v>
      </c>
      <c r="CR33" s="116">
        <f ca="1">BY33/OFFSET('FX rate data'!$B32,0,2*BY$1)</f>
        <v>0.23443543891776586</v>
      </c>
      <c r="CS33" s="116">
        <f ca="1">BZ33/OFFSET('FX rate data'!$B32,0,2*BZ$1)</f>
        <v>0</v>
      </c>
      <c r="CT33" s="116">
        <f ca="1">CA33/OFFSET('FX rate data'!$B32,0,2*CA$1)</f>
        <v>1.4567093205588143E-2</v>
      </c>
      <c r="CU33" s="116">
        <f ca="1">CB33/OFFSET('FX rate data'!$B32,0,2*CB$1)</f>
        <v>0</v>
      </c>
      <c r="CV33" s="116">
        <f ca="1">CC33/OFFSET('FX rate data'!$B32,0,2*CC$1)</f>
        <v>2.4369857625654738</v>
      </c>
      <c r="CW33" s="116">
        <f ca="1">CD33/OFFSET('FX rate data'!$B32,0,2*CD$1)</f>
        <v>61.673957692950189</v>
      </c>
      <c r="CX33" s="116">
        <f ca="1">CE33/OFFSET('FX rate data'!$B32,0,2*CE$1)</f>
        <v>1.3806815629198956</v>
      </c>
      <c r="CY33" s="116">
        <f ca="1">CF33/OFFSET('FX rate data'!$B32,0,2*CF$1)</f>
        <v>7.8414537902299228E-2</v>
      </c>
      <c r="CZ33" s="116">
        <f ca="1">CG33/OFFSET('FX rate data'!$B32,0,2*CG$1)</f>
        <v>1.0135403358338528</v>
      </c>
      <c r="DA33" s="116">
        <f ca="1">CH33/OFFSET('FX rate data'!$B32,0,2*CH$1)</f>
        <v>2.7846462007899166</v>
      </c>
      <c r="DB33" s="116">
        <f ca="1">CI33/OFFSET('FX rate data'!$B32,0,2*CI$1)</f>
        <v>0.17575635787451865</v>
      </c>
      <c r="DC33" s="116">
        <f ca="1">CJ33/OFFSET('FX rate data'!$B32,0,2*CJ$1)</f>
        <v>0.97127052331663521</v>
      </c>
      <c r="DD33" s="116">
        <f ca="1">CK33/OFFSET('FX rate data'!$B32,0,2*CK$1)</f>
        <v>0.94539693287984061</v>
      </c>
      <c r="DE33" s="116">
        <f ca="1">CL33/OFFSET('FX rate data'!$B32,0,2*CL$1)</f>
        <v>0.23294429286202714</v>
      </c>
      <c r="DF33" s="116">
        <f ca="1">CM33/OFFSET('FX rate data'!$B32,0,2*CM$1)</f>
        <v>7.5581314253813425E-2</v>
      </c>
      <c r="DG33" s="116">
        <f ca="1">CN33/OFFSET('FX rate data'!$B32,0,2*CN$1)</f>
        <v>0.20650583891391808</v>
      </c>
      <c r="DH33" s="116">
        <f ca="1">CO33/OFFSET('FX rate data'!$B32,0,2*CO$1)</f>
        <v>1.0873499355263961E-2</v>
      </c>
      <c r="DI33" s="116">
        <f ca="1">CP33/OFFSET('FX rate data'!$B32,0,2*CP$1)</f>
        <v>3.0826935206191244E-2</v>
      </c>
      <c r="DJ33" s="117">
        <f t="shared" ca="1" si="47"/>
        <v>72.266384319747203</v>
      </c>
    </row>
    <row r="34" spans="1:114" x14ac:dyDescent="0.25">
      <c r="A34" s="4">
        <v>37435</v>
      </c>
      <c r="B34" s="9">
        <v>3215.9549999999999</v>
      </c>
      <c r="C34" s="4">
        <v>37435</v>
      </c>
      <c r="D34" s="9">
        <v>10621.84</v>
      </c>
      <c r="E34" s="4">
        <v>37435</v>
      </c>
      <c r="F34" s="9">
        <v>1732.7550000000001</v>
      </c>
      <c r="G34" s="4">
        <v>37435</v>
      </c>
      <c r="H34" s="9">
        <v>7145.61</v>
      </c>
      <c r="I34" s="4">
        <v>37435</v>
      </c>
      <c r="J34" s="9">
        <v>5979.7</v>
      </c>
      <c r="K34" s="4">
        <v>37435</v>
      </c>
      <c r="L34" s="9">
        <v>989.81</v>
      </c>
      <c r="M34" s="4">
        <v>37435</v>
      </c>
      <c r="N34" s="9">
        <v>4656.3999999999996</v>
      </c>
      <c r="O34" s="4">
        <v>37435</v>
      </c>
      <c r="P34" s="9">
        <v>10598.55</v>
      </c>
      <c r="Q34" s="4">
        <v>37435</v>
      </c>
      <c r="R34" s="9">
        <v>3897.99</v>
      </c>
      <c r="S34" s="4">
        <v>37435</v>
      </c>
      <c r="T34" s="9">
        <v>4382.5600000000004</v>
      </c>
      <c r="U34" s="4">
        <v>37437</v>
      </c>
      <c r="V34" s="9">
        <v>742.72</v>
      </c>
      <c r="W34" s="4">
        <v>37435</v>
      </c>
      <c r="X34" s="9">
        <v>11139.2</v>
      </c>
      <c r="Y34" s="4">
        <v>37435</v>
      </c>
      <c r="Z34" s="9">
        <v>4743.45</v>
      </c>
      <c r="AA34" s="4">
        <v>37436</v>
      </c>
      <c r="AB34" s="9">
        <v>5153.71</v>
      </c>
      <c r="AC34" s="4">
        <v>37437</v>
      </c>
      <c r="AD34" s="9">
        <v>1057.8</v>
      </c>
      <c r="AE34" s="4">
        <v>37435</v>
      </c>
      <c r="AF34" s="9">
        <v>439.66</v>
      </c>
      <c r="AG34" s="4">
        <v>37437</v>
      </c>
      <c r="AH34" s="9">
        <v>304.18</v>
      </c>
      <c r="AI34" s="4">
        <v>37435</v>
      </c>
      <c r="AJ34" s="9">
        <v>10233.44</v>
      </c>
      <c r="AK34" s="22"/>
      <c r="BX34" s="22"/>
      <c r="BY34" s="136">
        <f t="shared" ca="1" si="59"/>
        <v>0.39390708332830732</v>
      </c>
      <c r="BZ34" s="137">
        <f t="shared" ca="1" si="58"/>
        <v>0</v>
      </c>
      <c r="CA34" s="138">
        <f t="shared" ca="1" si="58"/>
        <v>0.13782692696637253</v>
      </c>
      <c r="CB34" s="139">
        <f t="shared" ca="1" si="58"/>
        <v>0</v>
      </c>
      <c r="CC34" s="140">
        <f t="shared" ca="1" si="58"/>
        <v>3.4748855225780755</v>
      </c>
      <c r="CD34" s="141">
        <f t="shared" ca="1" si="58"/>
        <v>57.204771692616731</v>
      </c>
      <c r="CE34" s="142">
        <f t="shared" ca="1" si="58"/>
        <v>0.86868886906541798</v>
      </c>
      <c r="CF34" s="143">
        <f t="shared" ca="1" si="58"/>
        <v>0.57355293951819675</v>
      </c>
      <c r="CG34" s="144">
        <f t="shared" ca="1" si="58"/>
        <v>0.98930069158382006</v>
      </c>
      <c r="CH34" s="144">
        <f t="shared" ca="1" si="58"/>
        <v>2.7111288502411059</v>
      </c>
      <c r="CI34" s="145">
        <f t="shared" ca="1" si="58"/>
        <v>200.21581671304256</v>
      </c>
      <c r="CJ34" s="146">
        <f t="shared" ca="1" si="58"/>
        <v>2.1139682172465619</v>
      </c>
      <c r="CK34" s="144">
        <f t="shared" ca="1" si="58"/>
        <v>0.91641902621836235</v>
      </c>
      <c r="CL34" s="147">
        <f t="shared" ca="1" si="58"/>
        <v>7.1858403016321866</v>
      </c>
      <c r="CM34" s="148">
        <f t="shared" ca="1" si="58"/>
        <v>3.8113759164135925</v>
      </c>
      <c r="CN34" s="144">
        <f t="shared" ca="1" si="58"/>
        <v>0.20056576014720978</v>
      </c>
      <c r="CO34" s="149">
        <f t="shared" ca="1" si="58"/>
        <v>0.31066378374977111</v>
      </c>
      <c r="CP34" s="150">
        <f t="shared" ca="1" si="58"/>
        <v>0.2872726700874616</v>
      </c>
      <c r="CR34" s="116">
        <f ca="1">BY34/OFFSET('FX rate data'!$B33,0,2*BY$1)</f>
        <v>0.22159489386155901</v>
      </c>
      <c r="CS34" s="116">
        <f ca="1">BZ34/OFFSET('FX rate data'!$B33,0,2*BZ$1)</f>
        <v>0</v>
      </c>
      <c r="CT34" s="116">
        <f ca="1">CA34/OFFSET('FX rate data'!$B33,0,2*CA$1)</f>
        <v>1.6651596207170688E-2</v>
      </c>
      <c r="CU34" s="116">
        <f ca="1">CB34/OFFSET('FX rate data'!$B33,0,2*CB$1)</f>
        <v>0</v>
      </c>
      <c r="CV34" s="116">
        <f ca="1">CC34/OFFSET('FX rate data'!$B33,0,2*CC$1)</f>
        <v>2.3463102785807397</v>
      </c>
      <c r="CW34" s="116">
        <f ca="1">CD34/OFFSET('FX rate data'!$B33,0,2*CD$1)</f>
        <v>57.204771692616731</v>
      </c>
      <c r="CX34" s="116">
        <f ca="1">CE34/OFFSET('FX rate data'!$B33,0,2*CE$1)</f>
        <v>1.3321405751654929</v>
      </c>
      <c r="CY34" s="116">
        <f ca="1">CF34/OFFSET('FX rate data'!$B33,0,2*CF$1)</f>
        <v>7.353808491912156E-2</v>
      </c>
      <c r="CZ34" s="116">
        <f ca="1">CG34/OFFSET('FX rate data'!$B33,0,2*CG$1)</f>
        <v>0.98086525043012107</v>
      </c>
      <c r="DA34" s="116">
        <f ca="1">CH34/OFFSET('FX rate data'!$B33,0,2*CH$1)</f>
        <v>2.6880119474926691</v>
      </c>
      <c r="DB34" s="116">
        <f ca="1">CI34/OFFSET('FX rate data'!$B33,0,2*CI$1)</f>
        <v>0.16667289632719465</v>
      </c>
      <c r="DC34" s="116">
        <f ca="1">CJ34/OFFSET('FX rate data'!$B33,0,2*CJ$1)</f>
        <v>0.75029927852584277</v>
      </c>
      <c r="DD34" s="116">
        <f ca="1">CK34/OFFSET('FX rate data'!$B33,0,2*CK$1)</f>
        <v>0.90860502302038704</v>
      </c>
      <c r="DE34" s="116">
        <f ca="1">CL34/OFFSET('FX rate data'!$B33,0,2*CL$1)</f>
        <v>0.21423410356067576</v>
      </c>
      <c r="DF34" s="116">
        <f ca="1">CM34/OFFSET('FX rate data'!$B33,0,2*CM$1)</f>
        <v>7.7966163780578759E-2</v>
      </c>
      <c r="DG34" s="116">
        <f ca="1">CN34/OFFSET('FX rate data'!$B33,0,2*CN$1)</f>
        <v>0.1988556019702655</v>
      </c>
      <c r="DH34" s="116">
        <f ca="1">CO34/OFFSET('FX rate data'!$B33,0,2*CO$1)</f>
        <v>9.8701758141309329E-3</v>
      </c>
      <c r="DI34" s="116">
        <f ca="1">CP34/OFFSET('FX rate data'!$B33,0,2*CP$1)</f>
        <v>2.7904096171681554E-2</v>
      </c>
      <c r="DJ34" s="117">
        <f t="shared" ca="1" si="47"/>
        <v>67.218291658444357</v>
      </c>
    </row>
    <row r="35" spans="1:114" x14ac:dyDescent="0.25">
      <c r="A35" s="4">
        <v>37468</v>
      </c>
      <c r="B35" s="9">
        <v>3086.1979999999999</v>
      </c>
      <c r="C35" s="4">
        <v>37468</v>
      </c>
      <c r="D35" s="9">
        <v>9877.94</v>
      </c>
      <c r="E35" s="4">
        <v>37468</v>
      </c>
      <c r="F35" s="9">
        <v>1651.5940000000001</v>
      </c>
      <c r="G35" s="4">
        <v>37468</v>
      </c>
      <c r="H35" s="9">
        <v>6605.42</v>
      </c>
      <c r="I35" s="4">
        <v>37468</v>
      </c>
      <c r="J35" s="9">
        <v>5196.7</v>
      </c>
      <c r="K35" s="4">
        <v>37468</v>
      </c>
      <c r="L35" s="9">
        <v>911.62</v>
      </c>
      <c r="M35" s="4">
        <v>37468</v>
      </c>
      <c r="N35" s="9">
        <v>4246.2</v>
      </c>
      <c r="O35" s="4">
        <v>37468</v>
      </c>
      <c r="P35" s="9">
        <v>10267.36</v>
      </c>
      <c r="Q35" s="4">
        <v>37468</v>
      </c>
      <c r="R35" s="9">
        <v>3415.38</v>
      </c>
      <c r="S35" s="4">
        <v>37468</v>
      </c>
      <c r="T35" s="9">
        <v>3700.14</v>
      </c>
      <c r="U35" s="4">
        <v>37468</v>
      </c>
      <c r="V35" s="9">
        <v>717.99</v>
      </c>
      <c r="W35" s="4">
        <v>37468</v>
      </c>
      <c r="X35" s="9">
        <v>9762.6</v>
      </c>
      <c r="Y35" s="4">
        <v>37468</v>
      </c>
      <c r="Z35" s="9">
        <v>4243.3900000000003</v>
      </c>
      <c r="AA35" s="4">
        <v>37468</v>
      </c>
      <c r="AB35" s="9">
        <v>4940.38</v>
      </c>
      <c r="AC35" s="4">
        <v>37468</v>
      </c>
      <c r="AD35" s="9">
        <v>958.9</v>
      </c>
      <c r="AE35" s="4">
        <v>37468</v>
      </c>
      <c r="AF35" s="9">
        <v>363.59</v>
      </c>
      <c r="AG35" s="4">
        <v>37468</v>
      </c>
      <c r="AH35" s="9">
        <v>281.8</v>
      </c>
      <c r="AI35" s="4">
        <v>37468</v>
      </c>
      <c r="AJ35" s="9">
        <v>8768.15</v>
      </c>
      <c r="AK35" s="22"/>
      <c r="BX35" s="22"/>
      <c r="BY35" s="136">
        <f t="shared" ca="1" si="59"/>
        <v>0.37801376348663313</v>
      </c>
      <c r="BZ35" s="137">
        <f t="shared" ca="1" si="58"/>
        <v>0</v>
      </c>
      <c r="CA35" s="138">
        <f t="shared" ca="1" si="58"/>
        <v>0.13137121267351648</v>
      </c>
      <c r="CB35" s="139">
        <f t="shared" ca="1" si="58"/>
        <v>0</v>
      </c>
      <c r="CC35" s="140">
        <f t="shared" ca="1" si="58"/>
        <v>3.0198735045539884</v>
      </c>
      <c r="CD35" s="141">
        <f t="shared" ca="1" si="58"/>
        <v>52.685883119410057</v>
      </c>
      <c r="CE35" s="142">
        <f t="shared" ca="1" si="58"/>
        <v>0.79216276003470021</v>
      </c>
      <c r="CF35" s="143">
        <f t="shared" ca="1" si="58"/>
        <v>0.55563020498950833</v>
      </c>
      <c r="CG35" s="144">
        <f t="shared" ca="1" si="58"/>
        <v>0.86681540897271359</v>
      </c>
      <c r="CH35" s="144">
        <f t="shared" ca="1" si="58"/>
        <v>2.2889718118933056</v>
      </c>
      <c r="CI35" s="145">
        <f t="shared" ca="1" si="58"/>
        <v>193.54932443154541</v>
      </c>
      <c r="CJ35" s="146">
        <f t="shared" ca="1" si="58"/>
        <v>1.8527206727315502</v>
      </c>
      <c r="CK35" s="144">
        <f t="shared" ca="1" si="58"/>
        <v>0.81980906969921408</v>
      </c>
      <c r="CL35" s="147">
        <f t="shared" ca="1" si="58"/>
        <v>6.888393353405144</v>
      </c>
      <c r="CM35" s="148">
        <f t="shared" ca="1" si="58"/>
        <v>3.455027761626956</v>
      </c>
      <c r="CN35" s="144">
        <f t="shared" ca="1" si="58"/>
        <v>0.16586386010081428</v>
      </c>
      <c r="CO35" s="149">
        <f t="shared" ca="1" si="58"/>
        <v>0.28780674028761094</v>
      </c>
      <c r="CP35" s="150">
        <f t="shared" ca="1" si="58"/>
        <v>0.24613911472851518</v>
      </c>
      <c r="CR35" s="116">
        <f ca="1">BY35/OFFSET('FX rate data'!$B34,0,2*BY$1)</f>
        <v>0.20518578053880102</v>
      </c>
      <c r="CS35" s="116">
        <f ca="1">BZ35/OFFSET('FX rate data'!$B34,0,2*BZ$1)</f>
        <v>0</v>
      </c>
      <c r="CT35" s="116">
        <f ca="1">CA35/OFFSET('FX rate data'!$B34,0,2*CA$1)</f>
        <v>1.5872606223994935E-2</v>
      </c>
      <c r="CU35" s="116">
        <f ca="1">CB35/OFFSET('FX rate data'!$B34,0,2*CB$1)</f>
        <v>0</v>
      </c>
      <c r="CV35" s="116">
        <f ca="1">CC35/OFFSET('FX rate data'!$B34,0,2*CC$1)</f>
        <v>2.0333110049515137</v>
      </c>
      <c r="CW35" s="116">
        <f ca="1">CD35/OFFSET('FX rate data'!$B34,0,2*CD$1)</f>
        <v>52.685883119410057</v>
      </c>
      <c r="CX35" s="116">
        <f ca="1">CE35/OFFSET('FX rate data'!$B34,0,2*CE$1)</f>
        <v>1.2387220641668495</v>
      </c>
      <c r="CY35" s="116">
        <f ca="1">CF35/OFFSET('FX rate data'!$B34,0,2*CF$1)</f>
        <v>7.1235554941666987E-2</v>
      </c>
      <c r="CZ35" s="116">
        <f ca="1">CG35/OFFSET('FX rate data'!$B34,0,2*CG$1)</f>
        <v>0.84740972624177691</v>
      </c>
      <c r="DA35" s="116">
        <f ca="1">CH35/OFFSET('FX rate data'!$B34,0,2*CH$1)</f>
        <v>2.2377278442597572</v>
      </c>
      <c r="DB35" s="116">
        <f ca="1">CI35/OFFSET('FX rate data'!$B34,0,2*CI$1)</f>
        <v>0.1629203067605601</v>
      </c>
      <c r="DC35" s="116">
        <f ca="1">CJ35/OFFSET('FX rate data'!$B34,0,2*CJ$1)</f>
        <v>0.53546840252356942</v>
      </c>
      <c r="DD35" s="116">
        <f ca="1">CK35/OFFSET('FX rate data'!$B34,0,2*CK$1)</f>
        <v>0.80145573340425669</v>
      </c>
      <c r="DE35" s="116">
        <f ca="1">CL35/OFFSET('FX rate data'!$B34,0,2*CL$1)</f>
        <v>0.20413078540243426</v>
      </c>
      <c r="DF35" s="116">
        <f ca="1">CM35/OFFSET('FX rate data'!$B34,0,2*CM$1)</f>
        <v>7.0988858878712882E-2</v>
      </c>
      <c r="DG35" s="116">
        <f ca="1">CN35/OFFSET('FX rate data'!$B34,0,2*CN$1)</f>
        <v>0.16215061110647599</v>
      </c>
      <c r="DH35" s="116">
        <f ca="1">CO35/OFFSET('FX rate data'!$B34,0,2*CO$1)</f>
        <v>9.143979040114724E-3</v>
      </c>
      <c r="DI35" s="116">
        <f ca="1">CP35/OFFSET('FX rate data'!$B34,0,2*CP$1)</f>
        <v>2.4107650805927049E-2</v>
      </c>
      <c r="DJ35" s="117">
        <f t="shared" ca="1" si="47"/>
        <v>61.305714028656475</v>
      </c>
    </row>
    <row r="36" spans="1:114" x14ac:dyDescent="0.25">
      <c r="A36" s="4">
        <v>37498</v>
      </c>
      <c r="B36" s="9">
        <v>3120.134</v>
      </c>
      <c r="C36" s="4">
        <v>37498</v>
      </c>
      <c r="D36" s="9">
        <v>9619.2999999999993</v>
      </c>
      <c r="E36" s="4">
        <v>37498</v>
      </c>
      <c r="F36" s="9">
        <v>1666.6179999999999</v>
      </c>
      <c r="G36" s="4">
        <v>37498</v>
      </c>
      <c r="H36" s="9">
        <v>6611.95</v>
      </c>
      <c r="I36" s="4">
        <v>37498</v>
      </c>
      <c r="J36" s="9">
        <v>5230.5</v>
      </c>
      <c r="K36" s="4">
        <v>37498</v>
      </c>
      <c r="L36" s="9">
        <v>916.07</v>
      </c>
      <c r="M36" s="4">
        <v>37498</v>
      </c>
      <c r="N36" s="9">
        <v>4227.3</v>
      </c>
      <c r="O36" s="4">
        <v>37498</v>
      </c>
      <c r="P36" s="9">
        <v>10043.870000000001</v>
      </c>
      <c r="Q36" s="4">
        <v>37498</v>
      </c>
      <c r="R36" s="9">
        <v>3366.21</v>
      </c>
      <c r="S36" s="4">
        <v>37498</v>
      </c>
      <c r="T36" s="9">
        <v>3712.94</v>
      </c>
      <c r="U36" s="4">
        <v>37499</v>
      </c>
      <c r="V36" s="9">
        <v>736.4</v>
      </c>
      <c r="W36" s="4">
        <v>37498</v>
      </c>
      <c r="X36" s="9">
        <v>10382.200000000001</v>
      </c>
      <c r="Y36" s="4">
        <v>37498</v>
      </c>
      <c r="Z36" s="9">
        <v>4400.9799999999996</v>
      </c>
      <c r="AA36" s="4">
        <v>37499</v>
      </c>
      <c r="AB36" s="9">
        <v>4764.9399999999996</v>
      </c>
      <c r="AC36" s="4">
        <v>37499</v>
      </c>
      <c r="AD36" s="9">
        <v>1010.6</v>
      </c>
      <c r="AE36" s="4">
        <v>37498</v>
      </c>
      <c r="AF36" s="9">
        <v>371.59</v>
      </c>
      <c r="AG36" s="4">
        <v>37499</v>
      </c>
      <c r="AH36" s="9">
        <v>292.23</v>
      </c>
      <c r="AI36" s="4">
        <v>37498</v>
      </c>
      <c r="AJ36" s="9">
        <v>9225.9599999999991</v>
      </c>
      <c r="AK36" s="22"/>
      <c r="BX36" s="22"/>
      <c r="BY36" s="136">
        <f t="shared" ca="1" si="59"/>
        <v>0.38217042325949357</v>
      </c>
      <c r="BZ36" s="137">
        <f t="shared" ca="1" si="58"/>
        <v>0</v>
      </c>
      <c r="CA36" s="138">
        <f t="shared" ca="1" si="58"/>
        <v>0.13256625279790957</v>
      </c>
      <c r="CB36" s="139">
        <f t="shared" ca="1" si="58"/>
        <v>0</v>
      </c>
      <c r="CC36" s="140">
        <f t="shared" ca="1" si="58"/>
        <v>3.0395151472222057</v>
      </c>
      <c r="CD36" s="141">
        <f t="shared" ca="1" si="58"/>
        <v>52.943065037184319</v>
      </c>
      <c r="CE36" s="142">
        <f t="shared" ca="1" si="58"/>
        <v>0.78863681303157851</v>
      </c>
      <c r="CF36" s="143">
        <f t="shared" ca="1" si="58"/>
        <v>0.54353578203043162</v>
      </c>
      <c r="CG36" s="144">
        <f t="shared" ca="1" si="58"/>
        <v>0.85433617865011746</v>
      </c>
      <c r="CH36" s="144">
        <f t="shared" ca="1" si="58"/>
        <v>2.2968901174688336</v>
      </c>
      <c r="CI36" s="145">
        <f t="shared" ca="1" si="58"/>
        <v>198.51212762209786</v>
      </c>
      <c r="CJ36" s="146">
        <f t="shared" ca="1" si="58"/>
        <v>1.9703067388230082</v>
      </c>
      <c r="CK36" s="144">
        <f t="shared" ca="1" si="58"/>
        <v>0.85025494229020815</v>
      </c>
      <c r="CL36" s="147">
        <f t="shared" ca="1" si="58"/>
        <v>6.6437765972201124</v>
      </c>
      <c r="CM36" s="148">
        <f t="shared" ca="1" si="58"/>
        <v>3.6413088496195658</v>
      </c>
      <c r="CN36" s="144">
        <f t="shared" ca="1" si="58"/>
        <v>0.16951333033048649</v>
      </c>
      <c r="CO36" s="149">
        <f t="shared" ca="1" si="58"/>
        <v>0.29845906215134332</v>
      </c>
      <c r="CP36" s="150">
        <f t="shared" ca="1" si="58"/>
        <v>0.25899073657735006</v>
      </c>
      <c r="CR36" s="116">
        <f ca="1">BY36/OFFSET('FX rate data'!$B35,0,2*BY$1)</f>
        <v>0.21051582200038207</v>
      </c>
      <c r="CS36" s="116">
        <f ca="1">BZ36/OFFSET('FX rate data'!$B35,0,2*BZ$1)</f>
        <v>0</v>
      </c>
      <c r="CT36" s="116">
        <f ca="1">CA36/OFFSET('FX rate data'!$B35,0,2*CA$1)</f>
        <v>1.6016606997621009E-2</v>
      </c>
      <c r="CU36" s="116">
        <f ca="1">CB36/OFFSET('FX rate data'!$B35,0,2*CB$1)</f>
        <v>0</v>
      </c>
      <c r="CV36" s="116">
        <f ca="1">CC36/OFFSET('FX rate data'!$B35,0,2*CC$1)</f>
        <v>2.0279658041247703</v>
      </c>
      <c r="CW36" s="116">
        <f ca="1">CD36/OFFSET('FX rate data'!$B35,0,2*CD$1)</f>
        <v>52.943065037184319</v>
      </c>
      <c r="CX36" s="116">
        <f ca="1">CE36/OFFSET('FX rate data'!$B35,0,2*CE$1)</f>
        <v>1.2223137213756641</v>
      </c>
      <c r="CY36" s="116">
        <f ca="1">CF36/OFFSET('FX rate data'!$B35,0,2*CF$1)</f>
        <v>6.9684074619286107E-2</v>
      </c>
      <c r="CZ36" s="116">
        <f ca="1">CG36/OFFSET('FX rate data'!$B35,0,2*CG$1)</f>
        <v>0.83923003796671658</v>
      </c>
      <c r="DA36" s="116">
        <f ca="1">CH36/OFFSET('FX rate data'!$B35,0,2*CH$1)</f>
        <v>2.2562771291442374</v>
      </c>
      <c r="DB36" s="116">
        <f ca="1">CI36/OFFSET('FX rate data'!$B35,0,2*CI$1)</f>
        <v>0.16515839063363522</v>
      </c>
      <c r="DC36" s="116">
        <f ca="1">CJ36/OFFSET('FX rate data'!$B35,0,2*CJ$1)</f>
        <v>0.6554579969471086</v>
      </c>
      <c r="DD36" s="116">
        <f ca="1">CK36/OFFSET('FX rate data'!$B35,0,2*CK$1)</f>
        <v>0.83522096492161901</v>
      </c>
      <c r="DE36" s="116">
        <f ca="1">CL36/OFFSET('FX rate data'!$B35,0,2*CL$1)</f>
        <v>0.19403553146086774</v>
      </c>
      <c r="DF36" s="116">
        <f ca="1">CM36/OFFSET('FX rate data'!$B35,0,2*CM$1)</f>
        <v>7.5063056063070829E-2</v>
      </c>
      <c r="DG36" s="116">
        <f ca="1">CN36/OFFSET('FX rate data'!$B35,0,2*CN$1)</f>
        <v>0.1665160415820103</v>
      </c>
      <c r="DH36" s="116">
        <f ca="1">CO36/OFFSET('FX rate data'!$B35,0,2*CO$1)</f>
        <v>9.4350539674183075E-3</v>
      </c>
      <c r="DI36" s="116">
        <f ca="1">CP36/OFFSET('FX rate data'!$B35,0,2*CP$1)</f>
        <v>2.4525637933461179E-2</v>
      </c>
      <c r="DJ36" s="117">
        <f t="shared" ca="1" si="47"/>
        <v>61.710480906922179</v>
      </c>
    </row>
    <row r="37" spans="1:114" x14ac:dyDescent="0.25">
      <c r="A37" s="4">
        <v>37529</v>
      </c>
      <c r="B37" s="9">
        <v>2970.88</v>
      </c>
      <c r="C37" s="4">
        <v>37529</v>
      </c>
      <c r="D37" s="9">
        <v>9383.2900000000009</v>
      </c>
      <c r="E37" s="4">
        <v>37529</v>
      </c>
      <c r="F37" s="9">
        <v>1581.6179999999999</v>
      </c>
      <c r="G37" s="4">
        <v>37529</v>
      </c>
      <c r="H37" s="9">
        <v>6180.42</v>
      </c>
      <c r="I37" s="4">
        <v>37529</v>
      </c>
      <c r="J37" s="9">
        <v>4783</v>
      </c>
      <c r="K37" s="4">
        <v>37529</v>
      </c>
      <c r="L37" s="9">
        <v>815.28</v>
      </c>
      <c r="M37" s="4">
        <v>37529</v>
      </c>
      <c r="N37" s="9">
        <v>3721.8</v>
      </c>
      <c r="O37" s="4">
        <v>37529</v>
      </c>
      <c r="P37" s="9">
        <v>9072.2099999999991</v>
      </c>
      <c r="Q37" s="4">
        <v>37529</v>
      </c>
      <c r="R37" s="9">
        <v>2777.45</v>
      </c>
      <c r="S37" s="4">
        <v>37529</v>
      </c>
      <c r="T37" s="9">
        <v>2769.03</v>
      </c>
      <c r="U37" s="4">
        <v>37529</v>
      </c>
      <c r="V37" s="9">
        <v>646.41999999999996</v>
      </c>
      <c r="W37" s="4">
        <v>37529</v>
      </c>
      <c r="X37" s="9">
        <v>8622.5</v>
      </c>
      <c r="Y37" s="4">
        <v>37529</v>
      </c>
      <c r="Z37" s="9">
        <v>3838.52</v>
      </c>
      <c r="AA37" s="4">
        <v>37529</v>
      </c>
      <c r="AB37" s="9">
        <v>4191.8100000000004</v>
      </c>
      <c r="AC37" s="4">
        <v>37529</v>
      </c>
      <c r="AD37" s="9">
        <v>963.15</v>
      </c>
      <c r="AE37" s="4">
        <v>37529</v>
      </c>
      <c r="AF37" s="9">
        <v>296.36</v>
      </c>
      <c r="AG37" s="4">
        <v>37529</v>
      </c>
      <c r="AH37" s="9">
        <v>289.95999999999998</v>
      </c>
      <c r="AI37" s="4">
        <v>37529</v>
      </c>
      <c r="AJ37" s="9">
        <v>8991.75</v>
      </c>
      <c r="AK37" s="22"/>
      <c r="BX37" s="22"/>
      <c r="BY37" s="136">
        <f t="shared" ca="1" si="59"/>
        <v>0.36388900830963172</v>
      </c>
      <c r="BZ37" s="137">
        <f t="shared" ca="1" si="58"/>
        <v>0</v>
      </c>
      <c r="CA37" s="138">
        <f t="shared" ca="1" si="58"/>
        <v>0.12580517648178774</v>
      </c>
      <c r="CB37" s="139">
        <f t="shared" ca="1" si="58"/>
        <v>0</v>
      </c>
      <c r="CC37" s="140">
        <f t="shared" ca="1" si="58"/>
        <v>2.7794667716592696</v>
      </c>
      <c r="CD37" s="141">
        <f t="shared" ca="1" si="58"/>
        <v>47.118039083820697</v>
      </c>
      <c r="CE37" s="142">
        <f t="shared" ca="1" si="58"/>
        <v>0.69433172255125708</v>
      </c>
      <c r="CF37" s="143">
        <f t="shared" ca="1" si="58"/>
        <v>0.49095326374139658</v>
      </c>
      <c r="CG37" s="144">
        <f t="shared" ca="1" si="58"/>
        <v>0.70491027576763443</v>
      </c>
      <c r="CH37" s="144">
        <f t="shared" ca="1" si="58"/>
        <v>1.712970756859719</v>
      </c>
      <c r="CI37" s="145">
        <f t="shared" ca="1" si="58"/>
        <v>174.25612376083174</v>
      </c>
      <c r="CJ37" s="146">
        <f t="shared" ca="1" si="58"/>
        <v>1.6363554791375035</v>
      </c>
      <c r="CK37" s="144">
        <f t="shared" ca="1" si="58"/>
        <v>0.74158950985458016</v>
      </c>
      <c r="CL37" s="147">
        <f t="shared" ca="1" si="58"/>
        <v>5.8446589417690982</v>
      </c>
      <c r="CM37" s="148">
        <f t="shared" ca="1" si="58"/>
        <v>3.4703410038700619</v>
      </c>
      <c r="CN37" s="144">
        <f t="shared" ca="1" si="58"/>
        <v>0.13519462465820656</v>
      </c>
      <c r="CO37" s="149">
        <f t="shared" ca="1" si="58"/>
        <v>0.2961406757054495</v>
      </c>
      <c r="CP37" s="150">
        <f t="shared" ca="1" si="58"/>
        <v>0.2524160039301479</v>
      </c>
      <c r="CR37" s="116">
        <f ca="1">BY37/OFFSET('FX rate data'!$B36,0,2*BY$1)</f>
        <v>0.19746527475018</v>
      </c>
      <c r="CS37" s="116">
        <f ca="1">BZ37/OFFSET('FX rate data'!$B36,0,2*BZ$1)</f>
        <v>0</v>
      </c>
      <c r="CT37" s="116">
        <f ca="1">CA37/OFFSET('FX rate data'!$B36,0,2*CA$1)</f>
        <v>1.5199001652948791E-2</v>
      </c>
      <c r="CU37" s="116">
        <f ca="1">CB37/OFFSET('FX rate data'!$B36,0,2*CB$1)</f>
        <v>0</v>
      </c>
      <c r="CV37" s="116">
        <f ca="1">CC37/OFFSET('FX rate data'!$B36,0,2*CC$1)</f>
        <v>1.8841287768839949</v>
      </c>
      <c r="CW37" s="116">
        <f ca="1">CD37/OFFSET('FX rate data'!$B36,0,2*CD$1)</f>
        <v>47.118039083820697</v>
      </c>
      <c r="CX37" s="116">
        <f ca="1">CE37/OFFSET('FX rate data'!$B36,0,2*CE$1)</f>
        <v>1.0893186735978304</v>
      </c>
      <c r="CY37" s="116">
        <f ca="1">CF37/OFFSET('FX rate data'!$B36,0,2*CF$1)</f>
        <v>6.2945147087887565E-2</v>
      </c>
      <c r="CZ37" s="116">
        <f ca="1">CG37/OFFSET('FX rate data'!$B36,0,2*CG$1)</f>
        <v>0.6954521268425754</v>
      </c>
      <c r="DA37" s="116">
        <f ca="1">CH37/OFFSET('FX rate data'!$B36,0,2*CH$1)</f>
        <v>1.6899869345498411</v>
      </c>
      <c r="DB37" s="116">
        <f ca="1">CI37/OFFSET('FX rate data'!$B36,0,2*CI$1)</f>
        <v>0.14254079653237769</v>
      </c>
      <c r="DC37" s="116">
        <f ca="1">CJ37/OFFSET('FX rate data'!$B36,0,2*CJ$1)</f>
        <v>0.43758670387418197</v>
      </c>
      <c r="DD37" s="116">
        <f ca="1">CK37/OFFSET('FX rate data'!$B36,0,2*CK$1)</f>
        <v>0.73163921651004349</v>
      </c>
      <c r="DE37" s="116">
        <f ca="1">CL37/OFFSET('FX rate data'!$B36,0,2*CL$1)</f>
        <v>0.1676801394815555</v>
      </c>
      <c r="DF37" s="116">
        <f ca="1">CM37/OFFSET('FX rate data'!$B36,0,2*CM$1)</f>
        <v>7.1738315325479321E-2</v>
      </c>
      <c r="DG37" s="116">
        <f ca="1">CN37/OFFSET('FX rate data'!$B36,0,2*CN$1)</f>
        <v>0.1333806478474808</v>
      </c>
      <c r="DH37" s="116">
        <f ca="1">CO37/OFFSET('FX rate data'!$B36,0,2*CO$1)</f>
        <v>9.3449250774834177E-3</v>
      </c>
      <c r="DI37" s="116">
        <f ca="1">CP37/OFFSET('FX rate data'!$B36,0,2*CP$1)</f>
        <v>2.3948387469653502E-2</v>
      </c>
      <c r="DJ37" s="117">
        <f t="shared" ca="1" si="47"/>
        <v>54.470394151304212</v>
      </c>
    </row>
    <row r="38" spans="1:114" x14ac:dyDescent="0.25">
      <c r="A38" s="4">
        <v>37560</v>
      </c>
      <c r="B38" s="9">
        <v>3042.931</v>
      </c>
      <c r="C38" s="4">
        <v>37560</v>
      </c>
      <c r="D38" s="9">
        <v>8640.48</v>
      </c>
      <c r="E38" s="4">
        <v>37560</v>
      </c>
      <c r="F38" s="9">
        <v>1507.4960000000001</v>
      </c>
      <c r="G38" s="4">
        <v>37560</v>
      </c>
      <c r="H38" s="9">
        <v>6248.79</v>
      </c>
      <c r="I38" s="4">
        <v>37560</v>
      </c>
      <c r="J38" s="9">
        <v>4949.1000000000004</v>
      </c>
      <c r="K38" s="4">
        <v>37560</v>
      </c>
      <c r="L38" s="9">
        <v>885.76</v>
      </c>
      <c r="M38" s="4">
        <v>37560</v>
      </c>
      <c r="N38" s="9">
        <v>4039.7</v>
      </c>
      <c r="O38" s="4">
        <v>37560</v>
      </c>
      <c r="P38" s="9">
        <v>9441.25</v>
      </c>
      <c r="Q38" s="4">
        <v>37560</v>
      </c>
      <c r="R38" s="9">
        <v>3150.04</v>
      </c>
      <c r="S38" s="4">
        <v>37560</v>
      </c>
      <c r="T38" s="9">
        <v>3152.85</v>
      </c>
      <c r="U38" s="4">
        <v>37560</v>
      </c>
      <c r="V38" s="9">
        <v>658.92</v>
      </c>
      <c r="W38" s="4">
        <v>37560</v>
      </c>
      <c r="X38" s="9">
        <v>10167.700000000001</v>
      </c>
      <c r="Y38" s="4">
        <v>37560</v>
      </c>
      <c r="Z38" s="9">
        <v>4219.2700000000004</v>
      </c>
      <c r="AA38" s="4">
        <v>37560</v>
      </c>
      <c r="AB38" s="9">
        <v>4579.1400000000003</v>
      </c>
      <c r="AC38" s="4">
        <v>37560</v>
      </c>
      <c r="AD38" s="9">
        <v>951.4</v>
      </c>
      <c r="AE38" s="4">
        <v>37560</v>
      </c>
      <c r="AF38" s="9">
        <v>342.84</v>
      </c>
      <c r="AG38" s="4">
        <v>37560</v>
      </c>
      <c r="AH38" s="9">
        <v>311.39</v>
      </c>
      <c r="AI38" s="4">
        <v>37560</v>
      </c>
      <c r="AJ38" s="9">
        <v>8850.2900000000009</v>
      </c>
      <c r="AK38" s="22"/>
      <c r="BX38" s="22"/>
      <c r="BY38" s="136">
        <f t="shared" ca="1" si="59"/>
        <v>0.37271419375559967</v>
      </c>
      <c r="BZ38" s="137">
        <f t="shared" ca="1" si="58"/>
        <v>0</v>
      </c>
      <c r="CA38" s="138">
        <f t="shared" ca="1" si="58"/>
        <v>0.11990935884998091</v>
      </c>
      <c r="CB38" s="139">
        <f t="shared" ca="1" si="58"/>
        <v>0</v>
      </c>
      <c r="CC38" s="140">
        <f t="shared" ca="1" si="58"/>
        <v>2.8759897553039711</v>
      </c>
      <c r="CD38" s="141">
        <f t="shared" ca="1" si="58"/>
        <v>51.191338311849947</v>
      </c>
      <c r="CE38" s="142">
        <f t="shared" ca="1" si="58"/>
        <v>0.75363852425985089</v>
      </c>
      <c r="CF38" s="143">
        <f t="shared" ca="1" si="58"/>
        <v>0.51092429532588657</v>
      </c>
      <c r="CG38" s="144">
        <f t="shared" ca="1" si="58"/>
        <v>0.79947274121193146</v>
      </c>
      <c r="CH38" s="144">
        <f t="shared" ca="1" si="58"/>
        <v>1.9504085729534042</v>
      </c>
      <c r="CI38" s="145">
        <f t="shared" ca="1" si="58"/>
        <v>177.62576199450396</v>
      </c>
      <c r="CJ38" s="146">
        <f t="shared" ca="1" si="58"/>
        <v>1.9295994903132958</v>
      </c>
      <c r="CK38" s="144">
        <f t="shared" ca="1" si="58"/>
        <v>0.81514916458534403</v>
      </c>
      <c r="CL38" s="147">
        <f t="shared" ca="1" si="58"/>
        <v>6.384714847908791</v>
      </c>
      <c r="CM38" s="148">
        <f t="shared" ca="1" si="58"/>
        <v>3.4280043929626509</v>
      </c>
      <c r="CN38" s="144">
        <f t="shared" ca="1" si="58"/>
        <v>0.15639804669260199</v>
      </c>
      <c r="CO38" s="149">
        <f t="shared" ca="1" si="58"/>
        <v>0.31802746933342502</v>
      </c>
      <c r="CP38" s="150">
        <f t="shared" ca="1" si="58"/>
        <v>0.24844494513559082</v>
      </c>
      <c r="CR38" s="116">
        <f ca="1">BY38/OFFSET('FX rate data'!$B37,0,2*BY$1)</f>
        <v>0.20673037537056946</v>
      </c>
      <c r="CS38" s="116">
        <f ca="1">BZ38/OFFSET('FX rate data'!$B37,0,2*BZ$1)</f>
        <v>0</v>
      </c>
      <c r="CT38" s="116">
        <f ca="1">CA38/OFFSET('FX rate data'!$B37,0,2*CA$1)</f>
        <v>1.4486705510315192E-2</v>
      </c>
      <c r="CU38" s="116">
        <f ca="1">CB38/OFFSET('FX rate data'!$B37,0,2*CB$1)</f>
        <v>0</v>
      </c>
      <c r="CV38" s="116">
        <f ca="1">CC38/OFFSET('FX rate data'!$B37,0,2*CC$1)</f>
        <v>1.9475788957161042</v>
      </c>
      <c r="CW38" s="116">
        <f ca="1">CD38/OFFSET('FX rate data'!$B37,0,2*CD$1)</f>
        <v>51.191338311849947</v>
      </c>
      <c r="CX38" s="116">
        <f ca="1">CE38/OFFSET('FX rate data'!$B37,0,2*CE$1)</f>
        <v>1.1792184701296369</v>
      </c>
      <c r="CY38" s="116">
        <f ca="1">CF38/OFFSET('FX rate data'!$B37,0,2*CF$1)</f>
        <v>6.5506474091733755E-2</v>
      </c>
      <c r="CZ38" s="116">
        <f ca="1">CG38/OFFSET('FX rate data'!$B37,0,2*CG$1)</f>
        <v>0.79171394455528965</v>
      </c>
      <c r="DA38" s="116">
        <f ca="1">CH38/OFFSET('FX rate data'!$B37,0,2*CH$1)</f>
        <v>1.9314800682842188</v>
      </c>
      <c r="DB38" s="116">
        <f ca="1">CI38/OFFSET('FX rate data'!$B37,0,2*CI$1)</f>
        <v>0.14559488688074096</v>
      </c>
      <c r="DC38" s="116">
        <f ca="1">CJ38/OFFSET('FX rate data'!$B37,0,2*CJ$1)</f>
        <v>0.53157010752432388</v>
      </c>
      <c r="DD38" s="116">
        <f ca="1">CK38/OFFSET('FX rate data'!$B37,0,2*CK$1)</f>
        <v>0.80723822993201033</v>
      </c>
      <c r="DE38" s="116">
        <f ca="1">CL38/OFFSET('FX rate data'!$B37,0,2*CL$1)</f>
        <v>0.18422583743280699</v>
      </c>
      <c r="DF38" s="116">
        <f ca="1">CM38/OFFSET('FX rate data'!$B37,0,2*CM$1)</f>
        <v>7.0885119788309567E-2</v>
      </c>
      <c r="DG38" s="116">
        <f ca="1">CN38/OFFSET('FX rate data'!$B37,0,2*CN$1)</f>
        <v>0.15488022053139433</v>
      </c>
      <c r="DH38" s="116">
        <f ca="1">CO38/OFFSET('FX rate data'!$B37,0,2*CO$1)</f>
        <v>1.0005583430342142E-2</v>
      </c>
      <c r="DI38" s="116">
        <f ca="1">CP38/OFFSET('FX rate data'!$B37,0,2*CP$1)</f>
        <v>2.4832078474321919E-2</v>
      </c>
      <c r="DJ38" s="117">
        <f t="shared" ca="1" si="47"/>
        <v>59.257285309502059</v>
      </c>
    </row>
    <row r="39" spans="1:114" x14ac:dyDescent="0.25">
      <c r="A39" s="4">
        <v>37589</v>
      </c>
      <c r="B39" s="9">
        <v>3061.4070000000002</v>
      </c>
      <c r="C39" s="4">
        <v>37589</v>
      </c>
      <c r="D39" s="9">
        <v>9215.56</v>
      </c>
      <c r="E39" s="4">
        <v>37589</v>
      </c>
      <c r="F39" s="9">
        <v>1434.182</v>
      </c>
      <c r="G39" s="4">
        <v>37589</v>
      </c>
      <c r="H39" s="9">
        <v>6570.42</v>
      </c>
      <c r="I39" s="4">
        <v>37589</v>
      </c>
      <c r="J39" s="9">
        <v>5117.5</v>
      </c>
      <c r="K39" s="4">
        <v>37589</v>
      </c>
      <c r="L39" s="9">
        <v>936.31</v>
      </c>
      <c r="M39" s="4">
        <v>37589</v>
      </c>
      <c r="N39" s="9">
        <v>4169.3999999999996</v>
      </c>
      <c r="O39" s="4">
        <v>37589</v>
      </c>
      <c r="P39" s="9">
        <v>10069.870000000001</v>
      </c>
      <c r="Q39" s="4">
        <v>37589</v>
      </c>
      <c r="R39" s="9">
        <v>3326.65</v>
      </c>
      <c r="S39" s="4">
        <v>37589</v>
      </c>
      <c r="T39" s="9">
        <v>3320.32</v>
      </c>
      <c r="U39" s="4">
        <v>37590</v>
      </c>
      <c r="V39" s="9">
        <v>724.8</v>
      </c>
      <c r="W39" s="4">
        <v>37589</v>
      </c>
      <c r="X39" s="9">
        <v>10508.8</v>
      </c>
      <c r="Y39" s="4">
        <v>37589</v>
      </c>
      <c r="Z39" s="9">
        <v>4419.5600000000004</v>
      </c>
      <c r="AA39" s="4">
        <v>37590</v>
      </c>
      <c r="AB39" s="9">
        <v>4646.6899999999996</v>
      </c>
      <c r="AC39" s="4">
        <v>37590</v>
      </c>
      <c r="AD39" s="9">
        <v>1050.1500000000001</v>
      </c>
      <c r="AE39" s="4">
        <v>37589</v>
      </c>
      <c r="AF39" s="9">
        <v>361.99</v>
      </c>
      <c r="AG39" s="4">
        <v>37590</v>
      </c>
      <c r="AH39" s="9">
        <v>321.41000000000003</v>
      </c>
      <c r="AI39" s="4">
        <v>37589</v>
      </c>
      <c r="AJ39" s="9">
        <v>8991.8799999999992</v>
      </c>
      <c r="AK39" s="22"/>
      <c r="BX39" s="22"/>
      <c r="BY39" s="136">
        <f t="shared" ca="1" si="59"/>
        <v>0.37497723141364331</v>
      </c>
      <c r="BZ39" s="137">
        <f t="shared" ca="1" si="58"/>
        <v>0</v>
      </c>
      <c r="CA39" s="138">
        <f t="shared" ca="1" si="58"/>
        <v>0.11407781121421437</v>
      </c>
      <c r="CB39" s="139">
        <f t="shared" ca="1" si="58"/>
        <v>0</v>
      </c>
      <c r="CC39" s="140">
        <f t="shared" ca="1" si="58"/>
        <v>2.9738493004320121</v>
      </c>
      <c r="CD39" s="141">
        <f t="shared" ca="1" si="58"/>
        <v>54.112809310386815</v>
      </c>
      <c r="CE39" s="142">
        <f t="shared" ca="1" si="58"/>
        <v>0.77783510237122111</v>
      </c>
      <c r="CF39" s="143">
        <f t="shared" ca="1" si="58"/>
        <v>0.54494280246506399</v>
      </c>
      <c r="CG39" s="144">
        <f t="shared" ca="1" si="58"/>
        <v>0.84429594371902317</v>
      </c>
      <c r="CH39" s="144">
        <f t="shared" ca="1" si="58"/>
        <v>2.0540084662919731</v>
      </c>
      <c r="CI39" s="145">
        <f t="shared" ca="1" si="58"/>
        <v>195.38510334125004</v>
      </c>
      <c r="CJ39" s="146">
        <f t="shared" ca="1" si="58"/>
        <v>1.9943325554259428</v>
      </c>
      <c r="CK39" s="144">
        <f t="shared" ca="1" si="58"/>
        <v>0.85384453752303191</v>
      </c>
      <c r="CL39" s="147">
        <f t="shared" ca="1" si="58"/>
        <v>6.4789001071444199</v>
      </c>
      <c r="CM39" s="148">
        <f t="shared" ca="1" si="58"/>
        <v>3.783812080376002</v>
      </c>
      <c r="CN39" s="144">
        <f t="shared" ca="1" si="58"/>
        <v>0.16513396605487984</v>
      </c>
      <c r="CO39" s="149">
        <f t="shared" ca="1" si="58"/>
        <v>0.32826105179503562</v>
      </c>
      <c r="CP39" s="150">
        <f t="shared" ca="1" si="58"/>
        <v>0.25241965328433486</v>
      </c>
      <c r="CR39" s="116">
        <f ca="1">BY39/OFFSET('FX rate data'!$B38,0,2*BY$1)</f>
        <v>0.2103423074065425</v>
      </c>
      <c r="CS39" s="116">
        <f ca="1">BZ39/OFFSET('FX rate data'!$B38,0,2*BZ$1)</f>
        <v>0</v>
      </c>
      <c r="CT39" s="116">
        <f ca="1">CA39/OFFSET('FX rate data'!$B38,0,2*CA$1)</f>
        <v>1.3782174070242879E-2</v>
      </c>
      <c r="CU39" s="116">
        <f ca="1">CB39/OFFSET('FX rate data'!$B38,0,2*CB$1)</f>
        <v>0</v>
      </c>
      <c r="CV39" s="116">
        <f ca="1">CC39/OFFSET('FX rate data'!$B38,0,2*CC$1)</f>
        <v>2.005022451747581</v>
      </c>
      <c r="CW39" s="116">
        <f ca="1">CD39/OFFSET('FX rate data'!$B38,0,2*CD$1)</f>
        <v>54.112809310386815</v>
      </c>
      <c r="CX39" s="116">
        <f ca="1">CE39/OFFSET('FX rate data'!$B38,0,2*CE$1)</f>
        <v>1.2115811563414658</v>
      </c>
      <c r="CY39" s="116">
        <f ca="1">CF39/OFFSET('FX rate data'!$B38,0,2*CF$1)</f>
        <v>6.98743159246899E-2</v>
      </c>
      <c r="CZ39" s="116">
        <f ca="1">CG39/OFFSET('FX rate data'!$B38,0,2*CG$1)</f>
        <v>0.83951073254352504</v>
      </c>
      <c r="DA39" s="116">
        <f ca="1">CH39/OFFSET('FX rate data'!$B38,0,2*CH$1)</f>
        <v>2.0423669745371114</v>
      </c>
      <c r="DB39" s="116">
        <f ca="1">CI39/OFFSET('FX rate data'!$B38,0,2*CI$1)</f>
        <v>0.16164227784177873</v>
      </c>
      <c r="DC39" s="116">
        <f ca="1">CJ39/OFFSET('FX rate data'!$B38,0,2*CJ$1)</f>
        <v>0.54594376003995149</v>
      </c>
      <c r="DD39" s="116">
        <f ca="1">CK39/OFFSET('FX rate data'!$B38,0,2*CK$1)</f>
        <v>0.84900520783835332</v>
      </c>
      <c r="DE39" s="116">
        <f ca="1">CL39/OFFSET('FX rate data'!$B38,0,2*CL$1)</f>
        <v>0.18611646051950304</v>
      </c>
      <c r="DF39" s="116">
        <f ca="1">CM39/OFFSET('FX rate data'!$B38,0,2*CM$1)</f>
        <v>7.8307369213079514E-2</v>
      </c>
      <c r="DG39" s="116">
        <f ca="1">CN39/OFFSET('FX rate data'!$B38,0,2*CN$1)</f>
        <v>0.16419803724259704</v>
      </c>
      <c r="DH39" s="116">
        <f ca="1">CO39/OFFSET('FX rate data'!$B38,0,2*CO$1)</f>
        <v>1.030161781876779E-2</v>
      </c>
      <c r="DI39" s="116">
        <f ca="1">CP39/OFFSET('FX rate data'!$B38,0,2*CP$1)</f>
        <v>2.7259141823362296E-2</v>
      </c>
      <c r="DJ39" s="117">
        <f t="shared" ca="1" si="47"/>
        <v>62.528063295295368</v>
      </c>
    </row>
    <row r="40" spans="1:114" x14ac:dyDescent="0.25">
      <c r="A40" s="4">
        <v>37621</v>
      </c>
      <c r="B40" s="9">
        <v>3007.1129999999998</v>
      </c>
      <c r="C40" s="4">
        <v>37621</v>
      </c>
      <c r="D40" s="9">
        <v>8578.9500000000007</v>
      </c>
      <c r="E40" s="4">
        <v>37621</v>
      </c>
      <c r="F40" s="9">
        <v>1357.654</v>
      </c>
      <c r="G40" s="4">
        <v>37621</v>
      </c>
      <c r="H40" s="9">
        <v>6614.54</v>
      </c>
      <c r="I40" s="4">
        <v>37621</v>
      </c>
      <c r="J40" s="9">
        <v>4630.8</v>
      </c>
      <c r="K40" s="4">
        <v>37621</v>
      </c>
      <c r="L40" s="9">
        <v>879.82</v>
      </c>
      <c r="M40" s="4">
        <v>37621</v>
      </c>
      <c r="N40" s="9">
        <v>3940.4</v>
      </c>
      <c r="O40" s="4">
        <v>37621</v>
      </c>
      <c r="P40" s="9">
        <v>9321.2900000000009</v>
      </c>
      <c r="Q40" s="4">
        <v>37621</v>
      </c>
      <c r="R40" s="9">
        <v>3063.91</v>
      </c>
      <c r="S40" s="4">
        <v>37621</v>
      </c>
      <c r="T40" s="9">
        <v>2892.63</v>
      </c>
      <c r="U40" s="4">
        <v>37621</v>
      </c>
      <c r="V40" s="9">
        <v>627.54999999999995</v>
      </c>
      <c r="W40" s="4">
        <v>37621</v>
      </c>
      <c r="X40" s="9">
        <v>11268.5</v>
      </c>
      <c r="Y40" s="4">
        <v>37621</v>
      </c>
      <c r="Z40" s="9">
        <v>3995.03</v>
      </c>
      <c r="AA40" s="4">
        <v>37621</v>
      </c>
      <c r="AB40" s="9">
        <v>4452.45</v>
      </c>
      <c r="AC40" s="4">
        <v>37621</v>
      </c>
      <c r="AD40" s="9">
        <v>1093.5</v>
      </c>
      <c r="AE40" s="4">
        <v>37621</v>
      </c>
      <c r="AF40" s="9">
        <v>322.73</v>
      </c>
      <c r="AG40" s="4">
        <v>37621</v>
      </c>
      <c r="AH40" s="9">
        <v>318.91000000000003</v>
      </c>
      <c r="AI40" s="4">
        <v>37621</v>
      </c>
      <c r="AJ40" s="9">
        <v>8682.0300000000007</v>
      </c>
      <c r="AK40" s="22"/>
      <c r="AM40" s="45" cm="1">
        <f t="array" aca="1" ref="AM40" ca="1">$DJ40*INDEX('MSCI ACWI weights'!$A$1:$AT$19,MATCH(AM$3,'MSCI ACWI weights'!$A$1:$A$19,0),MATCH($A40,'MSCI ACWI weights'!$A$1:$W$1,0)+23)%</f>
        <v>0.20999420900722557</v>
      </c>
      <c r="AN40" s="45" cm="1">
        <f t="array" aca="1" ref="AN40" ca="1">$DJ40*INDEX('MSCI ACWI weights'!$A$1:$AT$19,MATCH(AN$3,'MSCI ACWI weights'!$A$1:$A$19,0),MATCH($A40,'MSCI ACWI weights'!$A$1:$W$1,0)+23)%</f>
        <v>0</v>
      </c>
      <c r="AO40" s="45" cm="1">
        <f t="array" aca="1" ref="AO40" ca="1">$DJ40*INDEX('MSCI ACWI weights'!$A$1:$AT$19,MATCH(AO$3,'MSCI ACWI weights'!$A$1:$A$19,0),MATCH($A40,'MSCI ACWI weights'!$A$1:$W$1,0)+23)%</f>
        <v>1.1999669086127178E-2</v>
      </c>
      <c r="AP40" s="45" cm="1">
        <f t="array" aca="1" ref="AP40" ca="1">$DJ40*INDEX('MSCI ACWI weights'!$A$1:$AT$19,MATCH(AP$3,'MSCI ACWI weights'!$A$1:$A$19,0),MATCH($A40,'MSCI ACWI weights'!$A$1:$W$1,0)+23)%</f>
        <v>2.3999338172254355E-2</v>
      </c>
      <c r="AQ40" s="45" cm="1">
        <f t="array" aca="1" ref="AQ40" ca="1">$DJ40*INDEX('MSCI ACWI weights'!$A$1:$AT$19,MATCH(AQ$3,'MSCI ACWI weights'!$A$1:$A$19,0),MATCH($A40,'MSCI ACWI weights'!$A$1:$W$1,0)+23)%</f>
        <v>1.7699511902037588</v>
      </c>
      <c r="AR40" s="45" cm="1">
        <f t="array" aca="1" ref="AR40" ca="1">$DJ40*INDEX('MSCI ACWI weights'!$A$1:$AT$19,MATCH(AR$3,'MSCI ACWI weights'!$A$1:$A$19,0),MATCH($A40,'MSCI ACWI weights'!$A$1:$W$1,0)+23)%</f>
        <v>51.45458104131334</v>
      </c>
      <c r="AS40" s="45" cm="1">
        <f t="array" aca="1" ref="AS40" ca="1">$DJ40*INDEX('MSCI ACWI weights'!$A$1:$AT$19,MATCH(AS$3,'MSCI ACWI weights'!$A$1:$A$19,0),MATCH($A40,'MSCI ACWI weights'!$A$1:$W$1,0)+23)%</f>
        <v>1.1279688940959545</v>
      </c>
      <c r="AT40" s="45" cm="1">
        <f t="array" aca="1" ref="AT40" ca="1">$DJ40*INDEX('MSCI ACWI weights'!$A$1:$AT$19,MATCH(AT$3,'MSCI ACWI weights'!$A$1:$A$19,0),MATCH($A40,'MSCI ACWI weights'!$A$1:$W$1,0)+23)%</f>
        <v>6.5998179973699472E-2</v>
      </c>
      <c r="AU40" s="45" cm="1">
        <f t="array" aca="1" ref="AU40" ca="1">$DJ40*INDEX('MSCI ACWI weights'!$A$1:$AT$19,MATCH(AU$3,'MSCI ACWI weights'!$A$1:$A$19,0),MATCH($A40,'MSCI ACWI weights'!$A$1:$W$1,0)+23)%</f>
        <v>0.75597915242601221</v>
      </c>
      <c r="AV40" s="45" cm="1">
        <f t="array" aca="1" ref="AV40" ca="1">$DJ40*INDEX('MSCI ACWI weights'!$A$1:$AT$19,MATCH(AV$3,'MSCI ACWI weights'!$A$1:$A$19,0),MATCH($A40,'MSCI ACWI weights'!$A$1:$W$1,0)+23)%</f>
        <v>1.6199553266271691</v>
      </c>
      <c r="AW40" s="45" cm="1">
        <f t="array" aca="1" ref="AW40" ca="1">$DJ40*INDEX('MSCI ACWI weights'!$A$1:$AT$19,MATCH(AW$3,'MSCI ACWI weights'!$A$1:$A$19,0),MATCH($A40,'MSCI ACWI weights'!$A$1:$W$1,0)+23)%</f>
        <v>8.3997683602890255E-2</v>
      </c>
      <c r="AX40" s="45" cm="1">
        <f t="array" aca="1" ref="AX40" ca="1">$DJ40*INDEX('MSCI ACWI weights'!$A$1:$AT$19,MATCH(AX$3,'MSCI ACWI weights'!$A$1:$A$19,0),MATCH($A40,'MSCI ACWI weights'!$A$1:$W$1,0)+23)%</f>
        <v>0.63598246156474048</v>
      </c>
      <c r="AY40" s="45" cm="1">
        <f t="array" aca="1" ref="AY40" ca="1">$DJ40*INDEX('MSCI ACWI weights'!$A$1:$AT$19,MATCH(AY$3,'MSCI ACWI weights'!$A$1:$A$19,0),MATCH($A40,'MSCI ACWI weights'!$A$1:$W$1,0)+23)%</f>
        <v>0.81597749785664819</v>
      </c>
      <c r="AZ40" s="45" cm="1">
        <f t="array" aca="1" ref="AZ40" ca="1">$DJ40*INDEX('MSCI ACWI weights'!$A$1:$AT$19,MATCH(AZ$3,'MSCI ACWI weights'!$A$1:$A$19,0),MATCH($A40,'MSCI ACWI weights'!$A$1:$W$1,0)+23)%</f>
        <v>0.13799619449046252</v>
      </c>
      <c r="BA40" s="45" cm="1">
        <f t="array" aca="1" ref="BA40" ca="1">$DJ40*INDEX('MSCI ACWI weights'!$A$1:$AT$19,MATCH(BA$3,'MSCI ACWI weights'!$A$1:$A$19,0),MATCH($A40,'MSCI ACWI weights'!$A$1:$W$1,0)+23)%</f>
        <v>6.5998179973699472E-2</v>
      </c>
      <c r="BB40" s="45" cm="1">
        <f t="array" aca="1" ref="BB40" ca="1">$DJ40*INDEX('MSCI ACWI weights'!$A$1:$AT$19,MATCH(BB$3,'MSCI ACWI weights'!$A$1:$A$19,0),MATCH($A40,'MSCI ACWI weights'!$A$1:$W$1,0)+23)%</f>
        <v>0.14399602903352612</v>
      </c>
      <c r="BC40" s="45" cm="1">
        <f t="array" aca="1" ref="BC40" ca="1">$DJ40*INDEX('MSCI ACWI weights'!$A$1:$AT$19,MATCH(BC$3,'MSCI ACWI weights'!$A$1:$A$19,0),MATCH($A40,'MSCI ACWI weights'!$A$1:$W$1,0)+23)%</f>
        <v>5.9998345430635888E-3</v>
      </c>
      <c r="BD40" s="45" cm="1">
        <f t="array" aca="1" ref="BD40" ca="1">$DJ40*INDEX('MSCI ACWI weights'!$A$1:$AT$19,MATCH(BD$3,'MSCI ACWI weights'!$A$1:$A$19,0),MATCH($A40,'MSCI ACWI weights'!$A$1:$W$1,0)+23)%</f>
        <v>3.5999007258381531E-2</v>
      </c>
      <c r="BF40" s="68">
        <f ca="1">AM40*OFFSET('FX rate data'!$B39,0,2*BY$1)</f>
        <v>0.37381069145376222</v>
      </c>
      <c r="BG40" s="69">
        <f ca="1">AN40*OFFSET('FX rate data'!$B39,0,2*BZ$1)</f>
        <v>0</v>
      </c>
      <c r="BH40" s="70">
        <f ca="1">AO40*OFFSET('FX rate data'!$B39,0,2*CA$1)</f>
        <v>9.9321261025874644E-2</v>
      </c>
      <c r="BI40" s="71">
        <f ca="1">AP40*OFFSET('FX rate data'!$B39,0,2*CB$1)</f>
        <v>3.77221597391494E-2</v>
      </c>
      <c r="BJ40" s="72">
        <f ca="1">AQ40*OFFSET('FX rate data'!$B39,0,2*CC$1)</f>
        <v>2.4489044667659208</v>
      </c>
      <c r="BK40" s="73">
        <f ca="1">AR40*OFFSET('FX rate data'!$B39,0,2*CD$1)</f>
        <v>51.45458104131334</v>
      </c>
      <c r="BL40" s="74">
        <f ca="1">AS40*OFFSET('FX rate data'!$B39,0,2*CE$1)</f>
        <v>0.70058148012299726</v>
      </c>
      <c r="BM40" s="75">
        <f ca="1">AT40*OFFSET('FX rate data'!$B39,0,2*CF$1)</f>
        <v>0.51470000616089007</v>
      </c>
      <c r="BN40" s="76">
        <f ca="1">AU40*OFFSET('FX rate data'!$B39,0,2*CG$1)</f>
        <v>0.72037253434674697</v>
      </c>
      <c r="BO40" s="76">
        <f ca="1">AV40*OFFSET('FX rate data'!$B39,0,2*CH$1)</f>
        <v>1.5436554307430295</v>
      </c>
      <c r="BP40" s="77">
        <f ca="1">AW40*OFFSET('FX rate data'!$B39,0,2*CI$1)</f>
        <v>99.596053447946986</v>
      </c>
      <c r="BQ40" s="78">
        <f ca="1">AX40*OFFSET('FX rate data'!$B39,0,2*CJ$1)</f>
        <v>2.2513779139391814</v>
      </c>
      <c r="BR40" s="76">
        <f ca="1">AY40*OFFSET('FX rate data'!$B39,0,2*CK$1)</f>
        <v>0.77754495770760002</v>
      </c>
      <c r="BS40" s="79">
        <f ca="1">AZ40*OFFSET('FX rate data'!$B39,0,2*CL$1)</f>
        <v>4.779498196177169</v>
      </c>
      <c r="BT40" s="80">
        <f ca="1">BA40*OFFSET('FX rate data'!$B39,0,2*CM$1)</f>
        <v>3.1662626842382324</v>
      </c>
      <c r="BU40" s="76">
        <f ca="1">BB40*OFFSET('FX rate data'!$B39,0,2*CN$1)</f>
        <v>0.13721381606604705</v>
      </c>
      <c r="BV40" s="81">
        <f ca="1">BC40*OFFSET('FX rate data'!$B39,0,2*CO$1)</f>
        <v>0.19172471282359696</v>
      </c>
      <c r="BW40" s="82">
        <f ca="1">BD40*OFFSET('FX rate data'!$B39,0,2*CP$1)</f>
        <v>0.30851869200578141</v>
      </c>
      <c r="BX40" s="22"/>
      <c r="BY40" s="136">
        <f t="shared" ca="1" si="59"/>
        <v>0.36832701672400148</v>
      </c>
      <c r="BZ40" s="137">
        <f t="shared" ca="1" si="58"/>
        <v>0</v>
      </c>
      <c r="CA40" s="138">
        <f t="shared" ca="1" si="58"/>
        <v>0.10799061535162413</v>
      </c>
      <c r="CB40" s="139">
        <f t="shared" ca="1" si="58"/>
        <v>0</v>
      </c>
      <c r="CC40" s="140">
        <f t="shared" ca="1" si="58"/>
        <v>2.6910212682834516</v>
      </c>
      <c r="CD40" s="141">
        <f t="shared" ca="1" si="58"/>
        <v>50.848043796888355</v>
      </c>
      <c r="CE40" s="142">
        <f t="shared" ca="1" si="58"/>
        <v>0.73511331064027441</v>
      </c>
      <c r="CF40" s="143">
        <f t="shared" ca="1" si="58"/>
        <v>0.50443251950517498</v>
      </c>
      <c r="CG40" s="144">
        <f t="shared" ca="1" si="58"/>
        <v>0.77761314984147778</v>
      </c>
      <c r="CH40" s="144">
        <f t="shared" ca="1" si="58"/>
        <v>1.7894318950734116</v>
      </c>
      <c r="CI40" s="145">
        <f t="shared" ca="1" si="58"/>
        <v>169.16931788328017</v>
      </c>
      <c r="CJ40" s="146">
        <f t="shared" ca="1" si="58"/>
        <v>2.1385064327817864</v>
      </c>
      <c r="CK40" s="144">
        <f t="shared" ca="1" si="58"/>
        <v>0.77182672997778912</v>
      </c>
      <c r="CL40" s="147">
        <f t="shared" ca="1" si="58"/>
        <v>6.208070429069978</v>
      </c>
      <c r="CM40" s="148">
        <f t="shared" ca="1" si="58"/>
        <v>3.9400071512556849</v>
      </c>
      <c r="CN40" s="144">
        <f t="shared" ca="1" si="58"/>
        <v>0.14722419090276354</v>
      </c>
      <c r="CO40" s="149">
        <f t="shared" ca="1" si="58"/>
        <v>0.32570776275770763</v>
      </c>
      <c r="CP40" s="150">
        <f t="shared" ca="1" si="58"/>
        <v>0.24372155793940692</v>
      </c>
      <c r="CR40" s="116">
        <f ca="1">BY40/OFFSET('FX rate data'!$B39,0,2*BY$1)</f>
        <v>0.20691366593112828</v>
      </c>
      <c r="CS40" s="116">
        <f ca="1">BZ40/OFFSET('FX rate data'!$B39,0,2*BZ$1)</f>
        <v>0</v>
      </c>
      <c r="CT40" s="116">
        <f ca="1">CA40/OFFSET('FX rate data'!$B39,0,2*CA$1)</f>
        <v>1.3047072049247812E-2</v>
      </c>
      <c r="CU40" s="116">
        <f ca="1">CB40/OFFSET('FX rate data'!$B39,0,2*CB$1)</f>
        <v>0</v>
      </c>
      <c r="CV40" s="116">
        <f ca="1">CC40/OFFSET('FX rate data'!$B39,0,2*CC$1)</f>
        <v>1.9449416509709827</v>
      </c>
      <c r="CW40" s="116">
        <f ca="1">CD40/OFFSET('FX rate data'!$B39,0,2*CD$1)</f>
        <v>50.848043796888355</v>
      </c>
      <c r="CX40" s="116">
        <f ca="1">CE40/OFFSET('FX rate data'!$B39,0,2*CE$1)</f>
        <v>1.1835667535666952</v>
      </c>
      <c r="CY40" s="116">
        <f ca="1">CF40/OFFSET('FX rate data'!$B39,0,2*CF$1)</f>
        <v>6.4681616103347342E-2</v>
      </c>
      <c r="CZ40" s="116">
        <f ca="1">CG40/OFFSET('FX rate data'!$B39,0,2*CG$1)</f>
        <v>0.81604906059552718</v>
      </c>
      <c r="DA40" s="116">
        <f ca="1">CH40/OFFSET('FX rate data'!$B39,0,2*CH$1)</f>
        <v>1.8778800452024469</v>
      </c>
      <c r="DB40" s="116">
        <f ca="1">CI40/OFFSET('FX rate data'!$B39,0,2*CI$1)</f>
        <v>0.14267463766828048</v>
      </c>
      <c r="DC40" s="116">
        <f ca="1">CJ40/OFFSET('FX rate data'!$B39,0,2*CJ$1)</f>
        <v>0.60409786236773633</v>
      </c>
      <c r="DD40" s="116">
        <f ca="1">CK40/OFFSET('FX rate data'!$B39,0,2*CK$1)</f>
        <v>0.80997662921375713</v>
      </c>
      <c r="DE40" s="116">
        <f ca="1">CL40/OFFSET('FX rate data'!$B39,0,2*CL$1)</f>
        <v>0.17924268598440821</v>
      </c>
      <c r="DF40" s="116">
        <f ca="1">CM40/OFFSET('FX rate data'!$B39,0,2*CM$1)</f>
        <v>8.2126256409706819E-2</v>
      </c>
      <c r="DG40" s="116">
        <f ca="1">CN40/OFFSET('FX rate data'!$B39,0,2*CN$1)</f>
        <v>0.15450119729537573</v>
      </c>
      <c r="DH40" s="116">
        <f ca="1">CO40/OFFSET('FX rate data'!$B39,0,2*CO$1)</f>
        <v>1.0192701072060949E-2</v>
      </c>
      <c r="DI40" s="116">
        <f ca="1">CP40/OFFSET('FX rate data'!$B39,0,2*CP$1)</f>
        <v>2.8438257909897895E-2</v>
      </c>
      <c r="DJ40" s="117">
        <f t="shared" ca="1" si="47"/>
        <v>58.966373889228954</v>
      </c>
    </row>
    <row r="41" spans="1:114" x14ac:dyDescent="0.25">
      <c r="A41" s="4">
        <v>37652</v>
      </c>
      <c r="B41" s="9">
        <v>2956.9229999999998</v>
      </c>
      <c r="C41" s="4">
        <v>37652</v>
      </c>
      <c r="D41" s="9">
        <v>8339.94</v>
      </c>
      <c r="E41" s="4">
        <v>37652</v>
      </c>
      <c r="F41" s="9">
        <v>1499.8150000000001</v>
      </c>
      <c r="G41" s="4">
        <v>37652</v>
      </c>
      <c r="H41" s="9">
        <v>6569.49</v>
      </c>
      <c r="I41" s="4">
        <v>37652</v>
      </c>
      <c r="J41" s="9">
        <v>4422.5</v>
      </c>
      <c r="K41" s="4">
        <v>37652</v>
      </c>
      <c r="L41" s="9">
        <v>855.7</v>
      </c>
      <c r="M41" s="4">
        <v>37652</v>
      </c>
      <c r="N41" s="9">
        <v>3567.4</v>
      </c>
      <c r="O41" s="4">
        <v>37652</v>
      </c>
      <c r="P41" s="9">
        <v>9258.9500000000007</v>
      </c>
      <c r="Q41" s="4">
        <v>37652</v>
      </c>
      <c r="R41" s="9">
        <v>2937.88</v>
      </c>
      <c r="S41" s="4">
        <v>37652</v>
      </c>
      <c r="T41" s="9">
        <v>2747.83</v>
      </c>
      <c r="U41" s="4">
        <v>37652</v>
      </c>
      <c r="V41" s="9">
        <v>591.86</v>
      </c>
      <c r="W41" s="4">
        <v>37652</v>
      </c>
      <c r="X41" s="9">
        <v>10941.1</v>
      </c>
      <c r="Y41" s="4">
        <v>37652</v>
      </c>
      <c r="Z41" s="9">
        <v>3970.56</v>
      </c>
      <c r="AA41" s="4">
        <v>37652</v>
      </c>
      <c r="AB41" s="9">
        <v>5015.16</v>
      </c>
      <c r="AC41" s="4">
        <v>37652</v>
      </c>
      <c r="AD41" s="9">
        <v>1041.8499999999999</v>
      </c>
      <c r="AE41" s="4">
        <v>37652</v>
      </c>
      <c r="AF41" s="9">
        <v>294.94</v>
      </c>
      <c r="AG41" s="4">
        <v>37652</v>
      </c>
      <c r="AH41" s="9">
        <v>307.77999999999997</v>
      </c>
      <c r="AI41" s="4">
        <v>37652</v>
      </c>
      <c r="AJ41" s="9">
        <v>8183.21</v>
      </c>
      <c r="AK41" s="22"/>
      <c r="BX41" s="22"/>
      <c r="BY41" s="121">
        <f t="shared" ref="BY41:CP41" ca="1" si="60">BF40*OFFSET($B41,0,2*BY$1)/OFFSET($B40,0,2*BY$1)</f>
        <v>0.36757163139713506</v>
      </c>
      <c r="BZ41" s="122">
        <f t="shared" ca="1" si="60"/>
        <v>0</v>
      </c>
      <c r="CA41" s="123">
        <f t="shared" ca="1" si="60"/>
        <v>0.10972126705738147</v>
      </c>
      <c r="CB41" s="124">
        <f t="shared" ca="1" si="60"/>
        <v>3.7465243415981245E-2</v>
      </c>
      <c r="CC41" s="125">
        <f t="shared" ca="1" si="60"/>
        <v>2.3387492451136485</v>
      </c>
      <c r="CD41" s="126">
        <f t="shared" ca="1" si="60"/>
        <v>50.043969217626135</v>
      </c>
      <c r="CE41" s="127">
        <f t="shared" ca="1" si="60"/>
        <v>0.63426412856328807</v>
      </c>
      <c r="CF41" s="128">
        <f t="shared" ca="1" si="60"/>
        <v>0.51125773600471325</v>
      </c>
      <c r="CG41" s="129">
        <f t="shared" ca="1" si="60"/>
        <v>0.69074093599571174</v>
      </c>
      <c r="CH41" s="129">
        <f t="shared" ca="1" si="60"/>
        <v>1.4663827389810031</v>
      </c>
      <c r="CI41" s="130">
        <f t="shared" ca="1" si="60"/>
        <v>93.931830441720834</v>
      </c>
      <c r="CJ41" s="131">
        <f t="shared" ca="1" si="60"/>
        <v>2.1859653808581427</v>
      </c>
      <c r="CK41" s="129">
        <f t="shared" ca="1" si="60"/>
        <v>0.77278240896200734</v>
      </c>
      <c r="CL41" s="132">
        <f t="shared" ca="1" si="60"/>
        <v>5.3835412353962182</v>
      </c>
      <c r="CM41" s="133">
        <f t="shared" ca="1" si="60"/>
        <v>3.0167085300170116</v>
      </c>
      <c r="CN41" s="129">
        <f t="shared" ca="1" si="60"/>
        <v>0.12539845353862336</v>
      </c>
      <c r="CO41" s="134">
        <f t="shared" ca="1" si="60"/>
        <v>0.18503349569736496</v>
      </c>
      <c r="CP41" s="135">
        <f t="shared" ca="1" si="60"/>
        <v>0.29079296496425727</v>
      </c>
      <c r="CR41" s="116">
        <f ca="1">BY41/OFFSET('FX rate data'!$B40,0,2*BY$1)</f>
        <v>0.21582504338978042</v>
      </c>
      <c r="CS41" s="116">
        <f ca="1">BZ41/OFFSET('FX rate data'!$B40,0,2*BZ$1)</f>
        <v>0</v>
      </c>
      <c r="CT41" s="116">
        <f ca="1">CA41/OFFSET('FX rate data'!$B40,0,2*CA$1)</f>
        <v>1.3256323872147964E-2</v>
      </c>
      <c r="CU41" s="116">
        <f ca="1">CB41/OFFSET('FX rate data'!$B40,0,2*CB$1)</f>
        <v>2.4656297081922504E-2</v>
      </c>
      <c r="CV41" s="116">
        <f ca="1">CC41/OFFSET('FX rate data'!$B40,0,2*CC$1)</f>
        <v>1.7147512611728488</v>
      </c>
      <c r="CW41" s="116">
        <f ca="1">CD41/OFFSET('FX rate data'!$B40,0,2*CD$1)</f>
        <v>50.043969217626135</v>
      </c>
      <c r="CX41" s="116">
        <f ca="1">CE41/OFFSET('FX rate data'!$B40,0,2*CE$1)</f>
        <v>1.0447440760390185</v>
      </c>
      <c r="CY41" s="116">
        <f ca="1">CF41/OFFSET('FX rate data'!$B40,0,2*CF$1)</f>
        <v>6.554586359034785E-2</v>
      </c>
      <c r="CZ41" s="116">
        <f ca="1">CG41/OFFSET('FX rate data'!$B40,0,2*CG$1)</f>
        <v>0.74377187035179471</v>
      </c>
      <c r="DA41" s="116">
        <f ca="1">CH41/OFFSET('FX rate data'!$B40,0,2*CH$1)</f>
        <v>1.5789627855938442</v>
      </c>
      <c r="DB41" s="116">
        <f ca="1">CI41/OFFSET('FX rate data'!$B40,0,2*CI$1)</f>
        <v>8.0010077037240918E-2</v>
      </c>
      <c r="DC41" s="116">
        <f ca="1">CJ41/OFFSET('FX rate data'!$B40,0,2*CJ$1)</f>
        <v>0.62500797165350752</v>
      </c>
      <c r="DD41" s="116">
        <f ca="1">CK41/OFFSET('FX rate data'!$B40,0,2*CK$1)</f>
        <v>0.83211199414451098</v>
      </c>
      <c r="DE41" s="116">
        <f ca="1">CL41/OFFSET('FX rate data'!$B40,0,2*CL$1)</f>
        <v>0.1550068018599009</v>
      </c>
      <c r="DF41" s="116">
        <f ca="1">CM41/OFFSET('FX rate data'!$B40,0,2*CM$1)</f>
        <v>6.3117659378952015E-2</v>
      </c>
      <c r="DG41" s="116">
        <f ca="1">CN41/OFFSET('FX rate data'!$B40,0,2*CN$1)</f>
        <v>0.1350257925472417</v>
      </c>
      <c r="DH41" s="116">
        <f ca="1">CO41/OFFSET('FX rate data'!$B40,0,2*CO$1)</f>
        <v>5.809711315814153E-3</v>
      </c>
      <c r="DI41" s="116">
        <f ca="1">CP41/OFFSET('FX rate data'!$B40,0,2*CP$1)</f>
        <v>3.4149869053487561E-2</v>
      </c>
      <c r="DJ41" s="117">
        <f t="shared" ca="1" si="47"/>
        <v>57.37572261570849</v>
      </c>
    </row>
    <row r="42" spans="1:114" x14ac:dyDescent="0.25">
      <c r="A42" s="4">
        <v>37680</v>
      </c>
      <c r="B42" s="9">
        <v>2800.9070000000002</v>
      </c>
      <c r="C42" s="4">
        <v>37680</v>
      </c>
      <c r="D42" s="9">
        <v>8363.0400000000009</v>
      </c>
      <c r="E42" s="4">
        <v>37680</v>
      </c>
      <c r="F42" s="9">
        <v>1511.932</v>
      </c>
      <c r="G42" s="4">
        <v>37680</v>
      </c>
      <c r="H42" s="9">
        <v>6555.12</v>
      </c>
      <c r="I42" s="4">
        <v>37680</v>
      </c>
      <c r="J42" s="9">
        <v>4148.2</v>
      </c>
      <c r="K42" s="4">
        <v>37680</v>
      </c>
      <c r="L42" s="9">
        <v>841.15</v>
      </c>
      <c r="M42" s="4">
        <v>37680</v>
      </c>
      <c r="N42" s="9">
        <v>3655.6</v>
      </c>
      <c r="O42" s="4">
        <v>37680</v>
      </c>
      <c r="P42" s="9">
        <v>9122.66</v>
      </c>
      <c r="Q42" s="4">
        <v>37680</v>
      </c>
      <c r="R42" s="9">
        <v>2754.07</v>
      </c>
      <c r="S42" s="4">
        <v>37680</v>
      </c>
      <c r="T42" s="9">
        <v>2547.0500000000002</v>
      </c>
      <c r="U42" s="4">
        <v>37680</v>
      </c>
      <c r="V42" s="9">
        <v>575.42999999999995</v>
      </c>
      <c r="W42" s="4">
        <v>37680</v>
      </c>
      <c r="X42" s="9">
        <v>10280.6</v>
      </c>
      <c r="Y42" s="4">
        <v>37680</v>
      </c>
      <c r="Z42" s="9">
        <v>3789.98</v>
      </c>
      <c r="AA42" s="4">
        <v>37680</v>
      </c>
      <c r="AB42" s="9">
        <v>4432.46</v>
      </c>
      <c r="AC42" s="4">
        <v>37680</v>
      </c>
      <c r="AD42" s="9">
        <v>1063.4000000000001</v>
      </c>
      <c r="AE42" s="4">
        <v>37680</v>
      </c>
      <c r="AF42" s="9">
        <v>266.20999999999998</v>
      </c>
      <c r="AG42" s="4">
        <v>37680</v>
      </c>
      <c r="AH42" s="9">
        <v>341.52</v>
      </c>
      <c r="AI42" s="4">
        <v>37680</v>
      </c>
      <c r="AJ42" s="9">
        <v>7796.61</v>
      </c>
      <c r="AK42" s="22"/>
      <c r="BX42" s="22"/>
      <c r="BY42" s="136">
        <f ca="1">BY41*OFFSET($B42,0,2*BY$1)/OFFSET($B41,0,2*BY$1)</f>
        <v>0.34817746535221089</v>
      </c>
      <c r="BZ42" s="137">
        <f t="shared" ref="BZ42:CP52" ca="1" si="61">BZ41*OFFSET($B42,0,2*BZ$1)/OFFSET($B41,0,2*BZ$1)</f>
        <v>0</v>
      </c>
      <c r="CA42" s="138">
        <f t="shared" ca="1" si="61"/>
        <v>0.11060770477999012</v>
      </c>
      <c r="CB42" s="139">
        <f t="shared" ca="1" si="61"/>
        <v>3.7383292526659902E-2</v>
      </c>
      <c r="CC42" s="140">
        <f t="shared" ca="1" si="61"/>
        <v>2.1936912648005507</v>
      </c>
      <c r="CD42" s="141">
        <f t="shared" ca="1" si="61"/>
        <v>49.193040443386955</v>
      </c>
      <c r="CE42" s="142">
        <f t="shared" ca="1" si="61"/>
        <v>0.64994560418679026</v>
      </c>
      <c r="CF42" s="143">
        <f t="shared" ca="1" si="61"/>
        <v>0.50373211843035737</v>
      </c>
      <c r="CG42" s="144">
        <f t="shared" ca="1" si="61"/>
        <v>0.64752436777462319</v>
      </c>
      <c r="CH42" s="144">
        <f t="shared" ca="1" si="61"/>
        <v>1.3592362538153977</v>
      </c>
      <c r="CI42" s="145">
        <f t="shared" ca="1" si="61"/>
        <v>91.324288161185777</v>
      </c>
      <c r="CJ42" s="146">
        <f t="shared" ca="1" si="61"/>
        <v>2.0540014892881175</v>
      </c>
      <c r="CK42" s="144">
        <f t="shared" ca="1" si="61"/>
        <v>0.73763647302089086</v>
      </c>
      <c r="CL42" s="147">
        <f t="shared" ca="1" si="61"/>
        <v>4.7580398599933647</v>
      </c>
      <c r="CM42" s="148">
        <f t="shared" ca="1" si="61"/>
        <v>3.0791072139176374</v>
      </c>
      <c r="CN42" s="144">
        <f t="shared" ca="1" si="61"/>
        <v>0.11318343499192011</v>
      </c>
      <c r="CO42" s="149">
        <f t="shared" ca="1" si="61"/>
        <v>0.20531756270896123</v>
      </c>
      <c r="CP42" s="150">
        <f t="shared" ca="1" si="61"/>
        <v>0.27705501124497328</v>
      </c>
      <c r="CR42" s="116">
        <f ca="1">BY42/OFFSET('FX rate data'!$B41,0,2*BY$1)</f>
        <v>0.21188988884628218</v>
      </c>
      <c r="CS42" s="116">
        <f ca="1">BZ42/OFFSET('FX rate data'!$B41,0,2*BZ$1)</f>
        <v>0</v>
      </c>
      <c r="CT42" s="116">
        <f ca="1">CA42/OFFSET('FX rate data'!$B41,0,2*CA$1)</f>
        <v>1.3362453008757489E-2</v>
      </c>
      <c r="CU42" s="116">
        <f ca="1">CB42/OFFSET('FX rate data'!$B41,0,2*CB$1)</f>
        <v>2.5180717046113365E-2</v>
      </c>
      <c r="CV42" s="116">
        <f ca="1">CC42/OFFSET('FX rate data'!$B41,0,2*CC$1)</f>
        <v>1.6225527106512947</v>
      </c>
      <c r="CW42" s="116">
        <f ca="1">CD42/OFFSET('FX rate data'!$B41,0,2*CD$1)</f>
        <v>49.193040443386955</v>
      </c>
      <c r="CX42" s="116">
        <f ca="1">CE42/OFFSET('FX rate data'!$B41,0,2*CE$1)</f>
        <v>1.0220877562302095</v>
      </c>
      <c r="CY42" s="116">
        <f ca="1">CF42/OFFSET('FX rate data'!$B41,0,2*CF$1)</f>
        <v>6.4586008978941636E-2</v>
      </c>
      <c r="CZ42" s="116">
        <f ca="1">CG42/OFFSET('FX rate data'!$B41,0,2*CG$1)</f>
        <v>0.69979938157854016</v>
      </c>
      <c r="DA42" s="116">
        <f ca="1">CH42/OFFSET('FX rate data'!$B41,0,2*CH$1)</f>
        <v>1.4689681766080165</v>
      </c>
      <c r="DB42" s="116">
        <f ca="1">CI42/OFFSET('FX rate data'!$B41,0,2*CI$1)</f>
        <v>7.6508430579471182E-2</v>
      </c>
      <c r="DC42" s="116">
        <f ca="1">CJ42/OFFSET('FX rate data'!$B41,0,2*CJ$1)</f>
        <v>0.57559240277094514</v>
      </c>
      <c r="DD42" s="116">
        <f ca="1">CK42/OFFSET('FX rate data'!$B41,0,2*CK$1)</f>
        <v>0.79718628879378672</v>
      </c>
      <c r="DE42" s="116">
        <f ca="1">CL42/OFFSET('FX rate data'!$B41,0,2*CL$1)</f>
        <v>0.13693383198530418</v>
      </c>
      <c r="DF42" s="116">
        <f ca="1">CM42/OFFSET('FX rate data'!$B41,0,2*CM$1)</f>
        <v>6.4592137904712341E-2</v>
      </c>
      <c r="DG42" s="116">
        <f ca="1">CN42/OFFSET('FX rate data'!$B41,0,2*CN$1)</f>
        <v>0.12232079865116191</v>
      </c>
      <c r="DH42" s="116">
        <f ca="1">CO42/OFFSET('FX rate data'!$B41,0,2*CO$1)</f>
        <v>6.5005798005021848E-3</v>
      </c>
      <c r="DI42" s="116">
        <f ca="1">CP42/OFFSET('FX rate data'!$B41,0,2*CP$1)</f>
        <v>3.4288986540219467E-2</v>
      </c>
      <c r="DJ42" s="117">
        <f t="shared" ca="1" si="47"/>
        <v>56.135390993361213</v>
      </c>
    </row>
    <row r="43" spans="1:114" x14ac:dyDescent="0.25">
      <c r="A43" s="4">
        <v>37711</v>
      </c>
      <c r="B43" s="9">
        <v>2885.1590000000001</v>
      </c>
      <c r="C43" s="4">
        <v>37711</v>
      </c>
      <c r="D43" s="9">
        <v>7972.71</v>
      </c>
      <c r="E43" s="4">
        <v>37711</v>
      </c>
      <c r="F43" s="9">
        <v>1510.578</v>
      </c>
      <c r="G43" s="4">
        <v>37711</v>
      </c>
      <c r="H43" s="9">
        <v>6343.29</v>
      </c>
      <c r="I43" s="4">
        <v>37711</v>
      </c>
      <c r="J43" s="9">
        <v>4085.6</v>
      </c>
      <c r="K43" s="4">
        <v>37711</v>
      </c>
      <c r="L43" s="9">
        <v>848.18</v>
      </c>
      <c r="M43" s="4">
        <v>37711</v>
      </c>
      <c r="N43" s="9">
        <v>3613.3</v>
      </c>
      <c r="O43" s="4">
        <v>37711</v>
      </c>
      <c r="P43" s="9">
        <v>8634.4500000000007</v>
      </c>
      <c r="Q43" s="4">
        <v>37711</v>
      </c>
      <c r="R43" s="9">
        <v>2618.46</v>
      </c>
      <c r="S43" s="4">
        <v>37711</v>
      </c>
      <c r="T43" s="9">
        <v>2423.87</v>
      </c>
      <c r="U43" s="4">
        <v>37711</v>
      </c>
      <c r="V43" s="9">
        <v>535.70000000000005</v>
      </c>
      <c r="W43" s="4">
        <v>37711</v>
      </c>
      <c r="X43" s="9">
        <v>11273.6</v>
      </c>
      <c r="Y43" s="4">
        <v>37711</v>
      </c>
      <c r="Z43" s="9">
        <v>3928.72</v>
      </c>
      <c r="AA43" s="4">
        <v>37711</v>
      </c>
      <c r="AB43" s="9">
        <v>4321.22</v>
      </c>
      <c r="AC43" s="4">
        <v>37711</v>
      </c>
      <c r="AD43" s="9">
        <v>978.2</v>
      </c>
      <c r="AE43" s="4">
        <v>37711</v>
      </c>
      <c r="AF43" s="9">
        <v>248.54</v>
      </c>
      <c r="AG43" s="4">
        <v>37711</v>
      </c>
      <c r="AH43" s="9">
        <v>325.56</v>
      </c>
      <c r="AI43" s="4">
        <v>37711</v>
      </c>
      <c r="AJ43" s="9">
        <v>7095.78</v>
      </c>
      <c r="AK43" s="22"/>
      <c r="BX43" s="22"/>
      <c r="BY43" s="136">
        <f t="shared" ref="BY43:BY52" ca="1" si="62">BY42*OFFSET($B43,0,2*BY$1)/OFFSET($B42,0,2*BY$1)</f>
        <v>0.35865073269413067</v>
      </c>
      <c r="BZ43" s="137">
        <f t="shared" ca="1" si="61"/>
        <v>0</v>
      </c>
      <c r="CA43" s="138">
        <f t="shared" ca="1" si="61"/>
        <v>0.11050865083293952</v>
      </c>
      <c r="CB43" s="139">
        <f t="shared" ca="1" si="61"/>
        <v>3.6175244030839479E-2</v>
      </c>
      <c r="CC43" s="140">
        <f t="shared" ca="1" si="61"/>
        <v>2.1605865270404343</v>
      </c>
      <c r="CD43" s="141">
        <f t="shared" ca="1" si="61"/>
        <v>49.60417647657605</v>
      </c>
      <c r="CE43" s="142">
        <f t="shared" ca="1" si="61"/>
        <v>0.6424248964898045</v>
      </c>
      <c r="CF43" s="143">
        <f t="shared" ca="1" si="61"/>
        <v>0.47677429499520968</v>
      </c>
      <c r="CG43" s="144">
        <f t="shared" ca="1" si="61"/>
        <v>0.61564036355035989</v>
      </c>
      <c r="CH43" s="144">
        <f t="shared" ca="1" si="61"/>
        <v>1.2935011006990547</v>
      </c>
      <c r="CI43" s="145">
        <f t="shared" ca="1" si="61"/>
        <v>85.018892250920587</v>
      </c>
      <c r="CJ43" s="146">
        <f t="shared" ca="1" si="61"/>
        <v>2.2523968629883977</v>
      </c>
      <c r="CK43" s="144">
        <f t="shared" ca="1" si="61"/>
        <v>0.76463917073088361</v>
      </c>
      <c r="CL43" s="147">
        <f t="shared" ca="1" si="61"/>
        <v>4.6386288886533729</v>
      </c>
      <c r="CM43" s="148">
        <f t="shared" ca="1" si="61"/>
        <v>2.832408008890571</v>
      </c>
      <c r="CN43" s="144">
        <f t="shared" ca="1" si="61"/>
        <v>0.10567075216142077</v>
      </c>
      <c r="CO43" s="149">
        <f t="shared" ca="1" si="61"/>
        <v>0.19572260984870407</v>
      </c>
      <c r="CP43" s="150">
        <f t="shared" ca="1" si="61"/>
        <v>0.25215079472897278</v>
      </c>
      <c r="CR43" s="116">
        <f ca="1">BY43/OFFSET('FX rate data'!$B42,0,2*BY$1)</f>
        <v>0.21685152227712115</v>
      </c>
      <c r="CS43" s="116">
        <f ca="1">BZ43/OFFSET('FX rate data'!$B42,0,2*BZ$1)</f>
        <v>0</v>
      </c>
      <c r="CT43" s="116">
        <f ca="1">CA43/OFFSET('FX rate data'!$B42,0,2*CA$1)</f>
        <v>1.3350647646959132E-2</v>
      </c>
      <c r="CU43" s="116">
        <f ca="1">CB43/OFFSET('FX rate data'!$B42,0,2*CB$1)</f>
        <v>2.465429293998465E-2</v>
      </c>
      <c r="CV43" s="116">
        <f ca="1">CC43/OFFSET('FX rate data'!$B42,0,2*CC$1)</f>
        <v>1.5987764740568555</v>
      </c>
      <c r="CW43" s="116">
        <f ca="1">CD43/OFFSET('FX rate data'!$B42,0,2*CD$1)</f>
        <v>49.60417647657605</v>
      </c>
      <c r="CX43" s="116">
        <f ca="1">CE43/OFFSET('FX rate data'!$B42,0,2*CE$1)</f>
        <v>1.0168168668721185</v>
      </c>
      <c r="CY43" s="116">
        <f ca="1">CF43/OFFSET('FX rate data'!$B42,0,2*CF$1)</f>
        <v>6.1131179479332456E-2</v>
      </c>
      <c r="CZ43" s="116">
        <f ca="1">CG43/OFFSET('FX rate data'!$B42,0,2*CG$1)</f>
        <v>0.67202310179059044</v>
      </c>
      <c r="DA43" s="116">
        <f ca="1">CH43/OFFSET('FX rate data'!$B42,0,2*CH$1)</f>
        <v>1.4119649609202649</v>
      </c>
      <c r="DB43" s="116">
        <f ca="1">CI43/OFFSET('FX rate data'!$B42,0,2*CI$1)</f>
        <v>6.7773838934130956E-2</v>
      </c>
      <c r="DC43" s="116">
        <f ca="1">CJ43/OFFSET('FX rate data'!$B42,0,2*CJ$1)</f>
        <v>0.67185588754314618</v>
      </c>
      <c r="DD43" s="116">
        <f ca="1">CK43/OFFSET('FX rate data'!$B42,0,2*CK$1)</f>
        <v>0.83466779907311817</v>
      </c>
      <c r="DE43" s="116">
        <f ca="1">CL43/OFFSET('FX rate data'!$B42,0,2*CL$1)</f>
        <v>0.1334895648408119</v>
      </c>
      <c r="DF43" s="116">
        <f ca="1">CM43/OFFSET('FX rate data'!$B42,0,2*CM$1)</f>
        <v>5.9667326919961475E-2</v>
      </c>
      <c r="DG43" s="116">
        <f ca="1">CN43/OFFSET('FX rate data'!$B42,0,2*CN$1)</f>
        <v>0.11534849051568689</v>
      </c>
      <c r="DH43" s="116">
        <f ca="1">CO43/OFFSET('FX rate data'!$B42,0,2*CO$1)</f>
        <v>6.2359249050924796E-3</v>
      </c>
      <c r="DI43" s="116">
        <f ca="1">CP43/OFFSET('FX rate data'!$B42,0,2*CP$1)</f>
        <v>3.2059451847906928E-2</v>
      </c>
      <c r="DJ43" s="117">
        <f t="shared" ca="1" si="47"/>
        <v>56.54084380713914</v>
      </c>
    </row>
    <row r="44" spans="1:114" x14ac:dyDescent="0.25">
      <c r="A44" s="4">
        <v>37741</v>
      </c>
      <c r="B44" s="9">
        <v>3007.5129999999999</v>
      </c>
      <c r="C44" s="4">
        <v>37741</v>
      </c>
      <c r="D44" s="9">
        <v>7831.42</v>
      </c>
      <c r="E44" s="4">
        <v>37741</v>
      </c>
      <c r="F44" s="9">
        <v>1521.444</v>
      </c>
      <c r="G44" s="4">
        <v>37741</v>
      </c>
      <c r="H44" s="9">
        <v>6586.07</v>
      </c>
      <c r="I44" s="4">
        <v>37741</v>
      </c>
      <c r="J44" s="9">
        <v>4542.7</v>
      </c>
      <c r="K44" s="4">
        <v>37741</v>
      </c>
      <c r="L44" s="9">
        <v>916.92</v>
      </c>
      <c r="M44" s="4">
        <v>37741</v>
      </c>
      <c r="N44" s="9">
        <v>3926</v>
      </c>
      <c r="O44" s="4">
        <v>37741</v>
      </c>
      <c r="P44" s="9">
        <v>8717.2199999999993</v>
      </c>
      <c r="Q44" s="4">
        <v>37741</v>
      </c>
      <c r="R44" s="9">
        <v>2953.67</v>
      </c>
      <c r="S44" s="4">
        <v>37741</v>
      </c>
      <c r="T44" s="9">
        <v>2942.04</v>
      </c>
      <c r="U44" s="4">
        <v>37741</v>
      </c>
      <c r="V44" s="9">
        <v>599.35</v>
      </c>
      <c r="W44" s="4">
        <v>37741</v>
      </c>
      <c r="X44" s="9">
        <v>12556.7</v>
      </c>
      <c r="Y44" s="4">
        <v>37741</v>
      </c>
      <c r="Z44" s="9">
        <v>4204.6400000000003</v>
      </c>
      <c r="AA44" s="4">
        <v>37741</v>
      </c>
      <c r="AB44" s="9">
        <v>4148.07</v>
      </c>
      <c r="AC44" s="4">
        <v>37741</v>
      </c>
      <c r="AD44" s="9">
        <v>934.05</v>
      </c>
      <c r="AE44" s="4">
        <v>37741</v>
      </c>
      <c r="AF44" s="9">
        <v>282.63</v>
      </c>
      <c r="AG44" s="4">
        <v>37741</v>
      </c>
      <c r="AH44" s="9">
        <v>369.77</v>
      </c>
      <c r="AI44" s="4">
        <v>37741</v>
      </c>
      <c r="AJ44" s="9">
        <v>6924.49</v>
      </c>
      <c r="AK44" s="22"/>
      <c r="BX44" s="22"/>
      <c r="BY44" s="136">
        <f t="shared" ca="1" si="62"/>
        <v>0.37386041498479738</v>
      </c>
      <c r="BZ44" s="137">
        <f t="shared" ca="1" si="61"/>
        <v>0</v>
      </c>
      <c r="CA44" s="138">
        <f t="shared" ca="1" si="61"/>
        <v>0.1113035697315007</v>
      </c>
      <c r="CB44" s="139">
        <f t="shared" ca="1" si="61"/>
        <v>3.7559797747571205E-2</v>
      </c>
      <c r="CC44" s="140">
        <f t="shared" ca="1" si="61"/>
        <v>2.4023145722504848</v>
      </c>
      <c r="CD44" s="141">
        <f t="shared" ca="1" si="61"/>
        <v>53.624303207930055</v>
      </c>
      <c r="CE44" s="142">
        <f t="shared" ca="1" si="61"/>
        <v>0.69802123920487436</v>
      </c>
      <c r="CF44" s="143">
        <f t="shared" ca="1" si="61"/>
        <v>0.48134466234886308</v>
      </c>
      <c r="CG44" s="144">
        <f t="shared" ca="1" si="61"/>
        <v>0.6944534087241323</v>
      </c>
      <c r="CH44" s="144">
        <f t="shared" ca="1" si="61"/>
        <v>1.5700231358532624</v>
      </c>
      <c r="CI44" s="145">
        <f t="shared" ca="1" si="61"/>
        <v>95.120539612822952</v>
      </c>
      <c r="CJ44" s="146">
        <f t="shared" ca="1" si="61"/>
        <v>2.5087524561352552</v>
      </c>
      <c r="CK44" s="144">
        <f t="shared" ca="1" si="61"/>
        <v>0.81834094636978527</v>
      </c>
      <c r="CL44" s="147">
        <f t="shared" ca="1" si="61"/>
        <v>4.4527604089022059</v>
      </c>
      <c r="CM44" s="148">
        <f t="shared" ca="1" si="61"/>
        <v>2.7045703339851133</v>
      </c>
      <c r="CN44" s="144">
        <f t="shared" ca="1" si="61"/>
        <v>0.12016466034997327</v>
      </c>
      <c r="CO44" s="149">
        <f t="shared" ca="1" si="61"/>
        <v>0.2223011102216344</v>
      </c>
      <c r="CP44" s="150">
        <f t="shared" ca="1" si="61"/>
        <v>0.24606395020601324</v>
      </c>
      <c r="CR44" s="116">
        <f ca="1">BY44/OFFSET('FX rate data'!$B43,0,2*BY$1)</f>
        <v>0.23430710390122675</v>
      </c>
      <c r="CS44" s="116">
        <f ca="1">BZ44/OFFSET('FX rate data'!$B43,0,2*BZ$1)</f>
        <v>0</v>
      </c>
      <c r="CT44" s="116">
        <f ca="1">CA44/OFFSET('FX rate data'!$B43,0,2*CA$1)</f>
        <v>1.3447332334360362E-2</v>
      </c>
      <c r="CU44" s="116">
        <f ca="1">CB44/OFFSET('FX rate data'!$B43,0,2*CB$1)</f>
        <v>2.6263756204161392E-2</v>
      </c>
      <c r="CV44" s="116">
        <f ca="1">CC44/OFFSET('FX rate data'!$B43,0,2*CC$1)</f>
        <v>1.773318500221809</v>
      </c>
      <c r="CW44" s="116">
        <f ca="1">CD44/OFFSET('FX rate data'!$B43,0,2*CD$1)</f>
        <v>53.624303207930055</v>
      </c>
      <c r="CX44" s="116">
        <f ca="1">CE44/OFFSET('FX rate data'!$B43,0,2*CE$1)</f>
        <v>1.1155845280563759</v>
      </c>
      <c r="CY44" s="116">
        <f ca="1">CF44/OFFSET('FX rate data'!$B43,0,2*CF$1)</f>
        <v>6.1715601501251771E-2</v>
      </c>
      <c r="CZ44" s="116">
        <f ca="1">CG44/OFFSET('FX rate data'!$B43,0,2*CG$1)</f>
        <v>0.77661978161947254</v>
      </c>
      <c r="DA44" s="116">
        <f ca="1">CH44/OFFSET('FX rate data'!$B43,0,2*CH$1)</f>
        <v>1.7557852111980121</v>
      </c>
      <c r="DB44" s="116">
        <f ca="1">CI44/OFFSET('FX rate data'!$B43,0,2*CI$1)</f>
        <v>7.8272404536369439E-2</v>
      </c>
      <c r="DC44" s="116">
        <f ca="1">CJ44/OFFSET('FX rate data'!$B43,0,2*CJ$1)</f>
        <v>0.86196614194648868</v>
      </c>
      <c r="DD44" s="116">
        <f ca="1">CK44/OFFSET('FX rate data'!$B43,0,2*CK$1)</f>
        <v>0.91516545109571157</v>
      </c>
      <c r="DE44" s="116">
        <f ca="1">CL44/OFFSET('FX rate data'!$B43,0,2*CL$1)</f>
        <v>0.12777664166959957</v>
      </c>
      <c r="DF44" s="116">
        <f ca="1">CM44/OFFSET('FX rate data'!$B43,0,2*CM$1)</f>
        <v>5.7148871293927379E-2</v>
      </c>
      <c r="DG44" s="116">
        <f ca="1">CN44/OFFSET('FX rate data'!$B43,0,2*CN$1)</f>
        <v>0.13438230859983591</v>
      </c>
      <c r="DH44" s="116">
        <f ca="1">CO44/OFFSET('FX rate data'!$B43,0,2*CO$1)</f>
        <v>7.1456480302679011E-3</v>
      </c>
      <c r="DI44" s="116">
        <f ca="1">CP44/OFFSET('FX rate data'!$B43,0,2*CP$1)</f>
        <v>3.3949220503037149E-2</v>
      </c>
      <c r="DJ44" s="117">
        <f t="shared" ca="1" si="47"/>
        <v>61.597151710641953</v>
      </c>
    </row>
    <row r="45" spans="1:114" x14ac:dyDescent="0.25">
      <c r="A45" s="4">
        <v>37771</v>
      </c>
      <c r="B45" s="9">
        <v>3010.9859999999999</v>
      </c>
      <c r="C45" s="4">
        <v>37771</v>
      </c>
      <c r="D45" s="9">
        <v>8424.51</v>
      </c>
      <c r="E45" s="4">
        <v>37771</v>
      </c>
      <c r="F45" s="9">
        <v>1576.261</v>
      </c>
      <c r="G45" s="4">
        <v>37771</v>
      </c>
      <c r="H45" s="9">
        <v>6859.8</v>
      </c>
      <c r="I45" s="4">
        <v>37771</v>
      </c>
      <c r="J45" s="9">
        <v>4630.8</v>
      </c>
      <c r="K45" s="4">
        <v>37771</v>
      </c>
      <c r="L45" s="9">
        <v>963.59</v>
      </c>
      <c r="M45" s="4">
        <v>37771</v>
      </c>
      <c r="N45" s="9">
        <v>4048.1</v>
      </c>
      <c r="O45" s="4">
        <v>37771</v>
      </c>
      <c r="P45" s="9">
        <v>9487.3799999999992</v>
      </c>
      <c r="Q45" s="4">
        <v>37771</v>
      </c>
      <c r="R45" s="9">
        <v>2991.75</v>
      </c>
      <c r="S45" s="4">
        <v>37771</v>
      </c>
      <c r="T45" s="9">
        <v>2982.68</v>
      </c>
      <c r="U45" s="4">
        <v>37772</v>
      </c>
      <c r="V45" s="9">
        <v>633.41999999999996</v>
      </c>
      <c r="W45" s="4">
        <v>37771</v>
      </c>
      <c r="X45" s="9">
        <v>13421.6</v>
      </c>
      <c r="Y45" s="4">
        <v>37771</v>
      </c>
      <c r="Z45" s="9">
        <v>4214.8900000000003</v>
      </c>
      <c r="AA45" s="4">
        <v>37772</v>
      </c>
      <c r="AB45" s="9">
        <v>4555.8999999999996</v>
      </c>
      <c r="AC45" s="4">
        <v>37772</v>
      </c>
      <c r="AD45" s="9">
        <v>1006.8</v>
      </c>
      <c r="AE45" s="4">
        <v>37771</v>
      </c>
      <c r="AF45" s="9">
        <v>280.57</v>
      </c>
      <c r="AG45" s="4">
        <v>37772</v>
      </c>
      <c r="AH45" s="9">
        <v>421.08</v>
      </c>
      <c r="AI45" s="4">
        <v>37771</v>
      </c>
      <c r="AJ45" s="9">
        <v>7940.13</v>
      </c>
      <c r="AK45" s="22"/>
      <c r="BX45" s="22"/>
      <c r="BY45" s="136">
        <f t="shared" ca="1" si="62"/>
        <v>0.37429213954300949</v>
      </c>
      <c r="BZ45" s="137">
        <f t="shared" ca="1" si="61"/>
        <v>0</v>
      </c>
      <c r="CA45" s="138">
        <f t="shared" ca="1" si="61"/>
        <v>0.11531379145636976</v>
      </c>
      <c r="CB45" s="139">
        <f t="shared" ca="1" si="61"/>
        <v>3.9120856685214242E-2</v>
      </c>
      <c r="CC45" s="140">
        <f t="shared" ca="1" si="61"/>
        <v>2.4489044667659203</v>
      </c>
      <c r="CD45" s="141">
        <f t="shared" ca="1" si="61"/>
        <v>56.35370842399481</v>
      </c>
      <c r="CE45" s="142">
        <f t="shared" ca="1" si="61"/>
        <v>0.71972994865645734</v>
      </c>
      <c r="CF45" s="143">
        <f t="shared" ca="1" si="61"/>
        <v>0.52387111059206459</v>
      </c>
      <c r="CG45" s="144">
        <f t="shared" ca="1" si="61"/>
        <v>0.70340660451249559</v>
      </c>
      <c r="CH45" s="144">
        <f t="shared" ca="1" si="61"/>
        <v>1.5917107200605052</v>
      </c>
      <c r="CI45" s="145">
        <f t="shared" ca="1" si="61"/>
        <v>100.52765863277601</v>
      </c>
      <c r="CJ45" s="146">
        <f t="shared" ca="1" si="61"/>
        <v>2.6815542272464055</v>
      </c>
      <c r="CK45" s="144">
        <f t="shared" ca="1" si="61"/>
        <v>0.82033588403395874</v>
      </c>
      <c r="CL45" s="147">
        <f t="shared" ca="1" si="61"/>
        <v>4.8905469644720458</v>
      </c>
      <c r="CM45" s="148">
        <f t="shared" ca="1" si="61"/>
        <v>2.9152201833480138</v>
      </c>
      <c r="CN45" s="144">
        <f t="shared" ca="1" si="61"/>
        <v>0.11928881843538194</v>
      </c>
      <c r="CO45" s="149">
        <f t="shared" ca="1" si="61"/>
        <v>0.25314804200482954</v>
      </c>
      <c r="CP45" s="150">
        <f t="shared" ca="1" si="61"/>
        <v>0.28215504000284092</v>
      </c>
      <c r="CR45" s="116">
        <f ca="1">BY45/OFFSET('FX rate data'!$B44,0,2*BY$1)</f>
        <v>0.24453948748399942</v>
      </c>
      <c r="CS45" s="116">
        <f ca="1">BZ45/OFFSET('FX rate data'!$B44,0,2*BZ$1)</f>
        <v>0</v>
      </c>
      <c r="CT45" s="116">
        <f ca="1">CA45/OFFSET('FX rate data'!$B44,0,2*CA$1)</f>
        <v>1.3932170821618229E-2</v>
      </c>
      <c r="CU45" s="116">
        <f ca="1">CB45/OFFSET('FX rate data'!$B44,0,2*CB$1)</f>
        <v>2.8626413497156621E-2</v>
      </c>
      <c r="CV45" s="116">
        <f ca="1">CC45/OFFSET('FX rate data'!$B44,0,2*CC$1)</f>
        <v>1.8868206077247247</v>
      </c>
      <c r="CW45" s="116">
        <f ca="1">CD45/OFFSET('FX rate data'!$B44,0,2*CD$1)</f>
        <v>56.35370842399481</v>
      </c>
      <c r="CX45" s="116">
        <f ca="1">CE45/OFFSET('FX rate data'!$B44,0,2*CE$1)</f>
        <v>1.1775686332729995</v>
      </c>
      <c r="CY45" s="116">
        <f ca="1">CF45/OFFSET('FX rate data'!$B44,0,2*CF$1)</f>
        <v>6.7173297249841585E-2</v>
      </c>
      <c r="CZ45" s="116">
        <f ca="1">CG45/OFFSET('FX rate data'!$B44,0,2*CG$1)</f>
        <v>0.82929333236559255</v>
      </c>
      <c r="DA45" s="116">
        <f ca="1">CH45/OFFSET('FX rate data'!$B44,0,2*CH$1)</f>
        <v>1.8765747701727249</v>
      </c>
      <c r="DB45" s="116">
        <f ca="1">CI45/OFFSET('FX rate data'!$B44,0,2*CI$1)</f>
        <v>8.3356267523031519E-2</v>
      </c>
      <c r="DC45" s="116">
        <f ca="1">CJ45/OFFSET('FX rate data'!$B44,0,2*CJ$1)</f>
        <v>0.9036408516415857</v>
      </c>
      <c r="DD45" s="116">
        <f ca="1">CK45/OFFSET('FX rate data'!$B44,0,2*CK$1)</f>
        <v>0.96714912053048663</v>
      </c>
      <c r="DE45" s="116">
        <f ca="1">CL45/OFFSET('FX rate data'!$B44,0,2*CL$1)</f>
        <v>0.14090140783289767</v>
      </c>
      <c r="DF45" s="116">
        <f ca="1">CM45/OFFSET('FX rate data'!$B44,0,2*CM$1)</f>
        <v>6.1920564642056371E-2</v>
      </c>
      <c r="DG45" s="116">
        <f ca="1">CN45/OFFSET('FX rate data'!$B44,0,2*CN$1)</f>
        <v>0.1406376072098349</v>
      </c>
      <c r="DH45" s="116">
        <f ca="1">CO45/OFFSET('FX rate data'!$B44,0,2*CO$1)</f>
        <v>8.239155150686071E-3</v>
      </c>
      <c r="DI45" s="116">
        <f ca="1">CP45/OFFSET('FX rate data'!$B44,0,2*CP$1)</f>
        <v>3.4907217617572796E-2</v>
      </c>
      <c r="DJ45" s="117">
        <f t="shared" ca="1" si="47"/>
        <v>64.818989328731618</v>
      </c>
    </row>
    <row r="46" spans="1:114" x14ac:dyDescent="0.25">
      <c r="A46" s="4">
        <v>37802</v>
      </c>
      <c r="B46" s="9">
        <v>3026.8739999999998</v>
      </c>
      <c r="C46" s="4">
        <v>37802</v>
      </c>
      <c r="D46" s="9">
        <v>9083.11</v>
      </c>
      <c r="E46" s="4">
        <v>37802</v>
      </c>
      <c r="F46" s="9">
        <v>1486.0239999999999</v>
      </c>
      <c r="G46" s="4">
        <v>37802</v>
      </c>
      <c r="H46" s="9">
        <v>6983.14</v>
      </c>
      <c r="I46" s="4">
        <v>37802</v>
      </c>
      <c r="J46" s="9">
        <v>4813.7</v>
      </c>
      <c r="K46" s="4">
        <v>37802</v>
      </c>
      <c r="L46" s="9">
        <v>974.5</v>
      </c>
      <c r="M46" s="4">
        <v>37802</v>
      </c>
      <c r="N46" s="9">
        <v>4031.2</v>
      </c>
      <c r="O46" s="4">
        <v>37802</v>
      </c>
      <c r="P46" s="9">
        <v>9577.1200000000008</v>
      </c>
      <c r="Q46" s="4">
        <v>37802</v>
      </c>
      <c r="R46" s="9">
        <v>3084.1</v>
      </c>
      <c r="S46" s="4">
        <v>37802</v>
      </c>
      <c r="T46" s="9">
        <v>3220.58</v>
      </c>
      <c r="U46" s="4">
        <v>37802</v>
      </c>
      <c r="V46" s="9">
        <v>669.93</v>
      </c>
      <c r="W46" s="4">
        <v>37802</v>
      </c>
      <c r="X46" s="9">
        <v>12972.6</v>
      </c>
      <c r="Y46" s="4">
        <v>37802</v>
      </c>
      <c r="Z46" s="9">
        <v>4279.83</v>
      </c>
      <c r="AA46" s="4">
        <v>37802</v>
      </c>
      <c r="AB46" s="9">
        <v>4872.1499999999996</v>
      </c>
      <c r="AC46" s="4">
        <v>37802</v>
      </c>
      <c r="AD46" s="9">
        <v>1134.1500000000001</v>
      </c>
      <c r="AE46" s="4">
        <v>37802</v>
      </c>
      <c r="AF46" s="9">
        <v>291.55</v>
      </c>
      <c r="AG46" s="4">
        <v>37802</v>
      </c>
      <c r="AH46" s="9">
        <v>455.44</v>
      </c>
      <c r="AI46" s="4">
        <v>37802</v>
      </c>
      <c r="AJ46" s="9">
        <v>7680.74</v>
      </c>
      <c r="AK46" s="22"/>
      <c r="BX46" s="22"/>
      <c r="BY46" s="136">
        <f t="shared" ca="1" si="62"/>
        <v>0.37626715819572298</v>
      </c>
      <c r="BZ46" s="137">
        <f t="shared" ca="1" si="61"/>
        <v>0</v>
      </c>
      <c r="CA46" s="138">
        <f t="shared" ca="1" si="61"/>
        <v>0.10871236529683879</v>
      </c>
      <c r="CB46" s="139">
        <f t="shared" ca="1" si="61"/>
        <v>3.9824254227934779E-2</v>
      </c>
      <c r="CC46" s="140">
        <f t="shared" ca="1" si="61"/>
        <v>2.5456274146305411</v>
      </c>
      <c r="CD46" s="141">
        <f t="shared" ca="1" si="61"/>
        <v>56.991758796981017</v>
      </c>
      <c r="CE46" s="142">
        <f t="shared" ca="1" si="61"/>
        <v>0.71672522146782702</v>
      </c>
      <c r="CF46" s="143">
        <f t="shared" ca="1" si="61"/>
        <v>0.52882634517363858</v>
      </c>
      <c r="CG46" s="144">
        <f t="shared" ca="1" si="61"/>
        <v>0.72511951499189031</v>
      </c>
      <c r="CH46" s="144">
        <f t="shared" ca="1" si="61"/>
        <v>1.7186663372579229</v>
      </c>
      <c r="CI46" s="145">
        <f t="shared" ca="1" si="61"/>
        <v>106.32202069378236</v>
      </c>
      <c r="CJ46" s="146">
        <f t="shared" ca="1" si="61"/>
        <v>2.5918467521291593</v>
      </c>
      <c r="CK46" s="144">
        <f t="shared" ca="1" si="61"/>
        <v>0.83297503056190259</v>
      </c>
      <c r="CL46" s="147">
        <f t="shared" ca="1" si="61"/>
        <v>5.2300266452188318</v>
      </c>
      <c r="CM46" s="148">
        <f t="shared" ca="1" si="61"/>
        <v>3.2839660021296684</v>
      </c>
      <c r="CN46" s="144">
        <f t="shared" ca="1" si="61"/>
        <v>0.12395714087334928</v>
      </c>
      <c r="CO46" s="149">
        <f t="shared" ca="1" si="61"/>
        <v>0.27380484528042076</v>
      </c>
      <c r="CP46" s="150">
        <f t="shared" ca="1" si="61"/>
        <v>0.27293753401410559</v>
      </c>
      <c r="CR46" s="116">
        <f ca="1">BY46/OFFSET('FX rate data'!$B45,0,2*BY$1)</f>
        <v>0.25342975563798947</v>
      </c>
      <c r="CS46" s="116">
        <f ca="1">BZ46/OFFSET('FX rate data'!$B45,0,2*BZ$1)</f>
        <v>0</v>
      </c>
      <c r="CT46" s="116">
        <f ca="1">CA46/OFFSET('FX rate data'!$B45,0,2*CA$1)</f>
        <v>1.3133478139152981E-2</v>
      </c>
      <c r="CU46" s="116">
        <f ca="1">CB46/OFFSET('FX rate data'!$B45,0,2*CB$1)</f>
        <v>2.9571734037227876E-2</v>
      </c>
      <c r="CV46" s="116">
        <f ca="1">CC46/OFFSET('FX rate data'!$B45,0,2*CC$1)</f>
        <v>1.8843936743138212</v>
      </c>
      <c r="CW46" s="116">
        <f ca="1">CD46/OFFSET('FX rate data'!$B45,0,2*CD$1)</f>
        <v>56.991758796981017</v>
      </c>
      <c r="CX46" s="116">
        <f ca="1">CE46/OFFSET('FX rate data'!$B45,0,2*CE$1)</f>
        <v>1.1860420676283752</v>
      </c>
      <c r="CY46" s="116">
        <f ca="1">CF46/OFFSET('FX rate data'!$B45,0,2*CF$1)</f>
        <v>6.7810420482347922E-2</v>
      </c>
      <c r="CZ46" s="116">
        <f ca="1">CG46/OFFSET('FX rate data'!$B45,0,2*CG$1)</f>
        <v>0.83471798663737806</v>
      </c>
      <c r="DA46" s="116">
        <f ca="1">CH46/OFFSET('FX rate data'!$B45,0,2*CH$1)</f>
        <v>1.9784348305029618</v>
      </c>
      <c r="DB46" s="116">
        <f ca="1">CI46/OFFSET('FX rate data'!$B45,0,2*CI$1)</f>
        <v>8.9117824645892768E-2</v>
      </c>
      <c r="DC46" s="116">
        <f ca="1">CJ46/OFFSET('FX rate data'!$B45,0,2*CJ$1)</f>
        <v>0.91133852043922625</v>
      </c>
      <c r="DD46" s="116">
        <f ca="1">CK46/OFFSET('FX rate data'!$B45,0,2*CK$1)</f>
        <v>0.95887536613549273</v>
      </c>
      <c r="DE46" s="116">
        <f ca="1">CL46/OFFSET('FX rate data'!$B45,0,2*CL$1)</f>
        <v>0.15097357673398856</v>
      </c>
      <c r="DF46" s="116">
        <f ca="1">CM46/OFFSET('FX rate data'!$B45,0,2*CM$1)</f>
        <v>7.0641914538954964E-2</v>
      </c>
      <c r="DG46" s="116">
        <f ca="1">CN46/OFFSET('FX rate data'!$B45,0,2*CN$1)</f>
        <v>0.14269269123212763</v>
      </c>
      <c r="DH46" s="116">
        <f ca="1">CO46/OFFSET('FX rate data'!$B45,0,2*CO$1)</f>
        <v>9.0169714076969183E-3</v>
      </c>
      <c r="DI46" s="116">
        <f ca="1">CP46/OFFSET('FX rate data'!$B45,0,2*CP$1)</f>
        <v>3.6535866086702937E-2</v>
      </c>
      <c r="DJ46" s="117">
        <f t="shared" ca="1" si="47"/>
        <v>65.608485475580366</v>
      </c>
    </row>
    <row r="47" spans="1:114" x14ac:dyDescent="0.25">
      <c r="A47" s="4">
        <v>37833</v>
      </c>
      <c r="B47" s="9">
        <v>3122.2669999999998</v>
      </c>
      <c r="C47" s="4">
        <v>37833</v>
      </c>
      <c r="D47" s="9">
        <v>9563.2099999999991</v>
      </c>
      <c r="E47" s="4">
        <v>37833</v>
      </c>
      <c r="F47" s="9">
        <v>1476.742</v>
      </c>
      <c r="G47" s="4">
        <v>37833</v>
      </c>
      <c r="H47" s="9">
        <v>7257.92</v>
      </c>
      <c r="I47" s="4">
        <v>37833</v>
      </c>
      <c r="J47" s="9">
        <v>5079.1000000000004</v>
      </c>
      <c r="K47" s="4">
        <v>37833</v>
      </c>
      <c r="L47" s="9">
        <v>990.31</v>
      </c>
      <c r="M47" s="4">
        <v>37833</v>
      </c>
      <c r="N47" s="9">
        <v>4157</v>
      </c>
      <c r="O47" s="4">
        <v>37833</v>
      </c>
      <c r="P47" s="9">
        <v>10134.83</v>
      </c>
      <c r="Q47" s="4">
        <v>37833</v>
      </c>
      <c r="R47" s="9">
        <v>3210.27</v>
      </c>
      <c r="S47" s="4">
        <v>37833</v>
      </c>
      <c r="T47" s="9">
        <v>3487.86</v>
      </c>
      <c r="U47" s="4">
        <v>37833</v>
      </c>
      <c r="V47" s="9">
        <v>713.52</v>
      </c>
      <c r="W47" s="4">
        <v>37833</v>
      </c>
      <c r="X47" s="9">
        <v>13571.7</v>
      </c>
      <c r="Y47" s="4">
        <v>37833</v>
      </c>
      <c r="Z47" s="9">
        <v>4412.87</v>
      </c>
      <c r="AA47" s="4">
        <v>37833</v>
      </c>
      <c r="AB47" s="9">
        <v>5318.34</v>
      </c>
      <c r="AC47" s="4">
        <v>37833</v>
      </c>
      <c r="AD47" s="9">
        <v>1185.8499999999999</v>
      </c>
      <c r="AE47" s="4">
        <v>37833</v>
      </c>
      <c r="AF47" s="9">
        <v>317.49</v>
      </c>
      <c r="AG47" s="4">
        <v>37833</v>
      </c>
      <c r="AH47" s="9">
        <v>430.3</v>
      </c>
      <c r="AI47" s="4">
        <v>37833</v>
      </c>
      <c r="AJ47" s="9">
        <v>8088.21</v>
      </c>
      <c r="AK47" s="22"/>
      <c r="BX47" s="22"/>
      <c r="BY47" s="136">
        <f t="shared" ca="1" si="62"/>
        <v>0.38812535018579741</v>
      </c>
      <c r="BZ47" s="137">
        <f t="shared" ca="1" si="61"/>
        <v>0</v>
      </c>
      <c r="CA47" s="138">
        <f t="shared" ca="1" si="61"/>
        <v>0.10803332634815073</v>
      </c>
      <c r="CB47" s="139">
        <f t="shared" ca="1" si="61"/>
        <v>4.1391301226384174E-2</v>
      </c>
      <c r="CC47" s="140">
        <f t="shared" ca="1" si="61"/>
        <v>2.6859788108211946</v>
      </c>
      <c r="CD47" s="141">
        <f t="shared" ca="1" si="61"/>
        <v>57.916376248576981</v>
      </c>
      <c r="CE47" s="142">
        <f t="shared" ca="1" si="61"/>
        <v>0.73909177059976117</v>
      </c>
      <c r="CF47" s="143">
        <f t="shared" ca="1" si="61"/>
        <v>0.55962179735203765</v>
      </c>
      <c r="CG47" s="144">
        <f t="shared" ca="1" si="61"/>
        <v>0.75478402950391221</v>
      </c>
      <c r="CH47" s="144">
        <f t="shared" ca="1" si="61"/>
        <v>1.8613006263059511</v>
      </c>
      <c r="CI47" s="145">
        <f t="shared" ca="1" si="61"/>
        <v>113.24002239850073</v>
      </c>
      <c r="CJ47" s="146">
        <f t="shared" ca="1" si="61"/>
        <v>2.7115432963223496</v>
      </c>
      <c r="CK47" s="144">
        <f t="shared" ca="1" si="61"/>
        <v>0.8588683483025501</v>
      </c>
      <c r="CL47" s="147">
        <f t="shared" ca="1" si="61"/>
        <v>5.7089908784280299</v>
      </c>
      <c r="CM47" s="148">
        <f t="shared" ca="1" si="61"/>
        <v>3.43366493287966</v>
      </c>
      <c r="CN47" s="144">
        <f t="shared" ca="1" si="61"/>
        <v>0.13498594634155262</v>
      </c>
      <c r="CO47" s="149">
        <f t="shared" ca="1" si="61"/>
        <v>0.25869099096294801</v>
      </c>
      <c r="CP47" s="150">
        <f t="shared" ca="1" si="61"/>
        <v>0.28741710980819934</v>
      </c>
      <c r="CR47" s="116">
        <f ca="1">BY47/OFFSET('FX rate data'!$B46,0,2*BY$1)</f>
        <v>0.25181687548549758</v>
      </c>
      <c r="CS47" s="116">
        <f ca="1">BZ47/OFFSET('FX rate data'!$B46,0,2*BZ$1)</f>
        <v>0</v>
      </c>
      <c r="CT47" s="116">
        <f ca="1">CA47/OFFSET('FX rate data'!$B46,0,2*CA$1)</f>
        <v>1.3051759190575517E-2</v>
      </c>
      <c r="CU47" s="116">
        <f ca="1">CB47/OFFSET('FX rate data'!$B46,0,2*CB$1)</f>
        <v>2.9474685769696054E-2</v>
      </c>
      <c r="CV47" s="116">
        <f ca="1">CC47/OFFSET('FX rate data'!$B46,0,2*CC$1)</f>
        <v>1.959281355913046</v>
      </c>
      <c r="CW47" s="116">
        <f ca="1">CD47/OFFSET('FX rate data'!$B46,0,2*CD$1)</f>
        <v>57.916376248576981</v>
      </c>
      <c r="CX47" s="116">
        <f ca="1">CE47/OFFSET('FX rate data'!$B46,0,2*CE$1)</f>
        <v>1.1903555654690952</v>
      </c>
      <c r="CY47" s="116">
        <f ca="1">CF47/OFFSET('FX rate data'!$B46,0,2*CF$1)</f>
        <v>7.1752823631869231E-2</v>
      </c>
      <c r="CZ47" s="116">
        <f ca="1">CG47/OFFSET('FX rate data'!$B46,0,2*CG$1)</f>
        <v>0.84769095856234533</v>
      </c>
      <c r="DA47" s="116">
        <f ca="1">CH47/OFFSET('FX rate data'!$B46,0,2*CH$1)</f>
        <v>2.0904095084298642</v>
      </c>
      <c r="DB47" s="116">
        <f ca="1">CI47/OFFSET('FX rate data'!$B46,0,2*CI$1)</f>
        <v>9.5966120676695535E-2</v>
      </c>
      <c r="DC47" s="116">
        <f ca="1">CJ47/OFFSET('FX rate data'!$B46,0,2*CJ$1)</f>
        <v>0.91420879849034031</v>
      </c>
      <c r="DD47" s="116">
        <f ca="1">CK47/OFFSET('FX rate data'!$B46,0,2*CK$1)</f>
        <v>0.96458709378094132</v>
      </c>
      <c r="DE47" s="116">
        <f ca="1">CL47/OFFSET('FX rate data'!$B46,0,2*CL$1)</f>
        <v>0.16588670284550427</v>
      </c>
      <c r="DF47" s="116">
        <f ca="1">CM47/OFFSET('FX rate data'!$B46,0,2*CM$1)</f>
        <v>7.4415173440242288E-2</v>
      </c>
      <c r="DG47" s="116">
        <f ca="1">CN47/OFFSET('FX rate data'!$B46,0,2*CN$1)</f>
        <v>0.15160146714010853</v>
      </c>
      <c r="DH47" s="116">
        <f ca="1">CO47/OFFSET('FX rate data'!$B46,0,2*CO$1)</f>
        <v>8.5491964719026023E-3</v>
      </c>
      <c r="DI47" s="116">
        <f ca="1">CP47/OFFSET('FX rate data'!$B46,0,2*CP$1)</f>
        <v>3.8990315377901284E-2</v>
      </c>
      <c r="DJ47" s="117">
        <f t="shared" ca="1" si="47"/>
        <v>66.784414649252597</v>
      </c>
    </row>
    <row r="48" spans="1:114" x14ac:dyDescent="0.25">
      <c r="A48" s="4">
        <v>37862</v>
      </c>
      <c r="B48" s="9">
        <v>3199.712</v>
      </c>
      <c r="C48" s="4">
        <v>37862</v>
      </c>
      <c r="D48" s="9">
        <v>10343.549999999999</v>
      </c>
      <c r="E48" s="4">
        <v>37862</v>
      </c>
      <c r="F48" s="9">
        <v>1421.9829999999999</v>
      </c>
      <c r="G48" s="4">
        <v>37862</v>
      </c>
      <c r="H48" s="9">
        <v>7510.32</v>
      </c>
      <c r="I48" s="4">
        <v>37862</v>
      </c>
      <c r="J48" s="9">
        <v>5124.2</v>
      </c>
      <c r="K48" s="4">
        <v>37862</v>
      </c>
      <c r="L48" s="9">
        <v>1008.01</v>
      </c>
      <c r="M48" s="4">
        <v>37862</v>
      </c>
      <c r="N48" s="9">
        <v>4161.1000000000004</v>
      </c>
      <c r="O48" s="4">
        <v>37862</v>
      </c>
      <c r="P48" s="9">
        <v>10908.99</v>
      </c>
      <c r="Q48" s="4">
        <v>37862</v>
      </c>
      <c r="R48" s="9">
        <v>3311.42</v>
      </c>
      <c r="S48" s="4">
        <v>37862</v>
      </c>
      <c r="T48" s="9">
        <v>3484.58</v>
      </c>
      <c r="U48" s="4">
        <v>37864</v>
      </c>
      <c r="V48" s="9">
        <v>759.47</v>
      </c>
      <c r="W48" s="4">
        <v>37862</v>
      </c>
      <c r="X48" s="9">
        <v>15174.5</v>
      </c>
      <c r="Y48" s="4">
        <v>37862</v>
      </c>
      <c r="Z48" s="9">
        <v>4595.82</v>
      </c>
      <c r="AA48" s="4">
        <v>37863</v>
      </c>
      <c r="AB48" s="9">
        <v>5650.83</v>
      </c>
      <c r="AC48" s="4">
        <v>37864</v>
      </c>
      <c r="AD48" s="9">
        <v>1356.55</v>
      </c>
      <c r="AE48" s="4">
        <v>37862</v>
      </c>
      <c r="AF48" s="9">
        <v>329.41</v>
      </c>
      <c r="AG48" s="4">
        <v>37864</v>
      </c>
      <c r="AH48" s="9">
        <v>484</v>
      </c>
      <c r="AI48" s="4">
        <v>37862</v>
      </c>
      <c r="AJ48" s="9">
        <v>8470.33</v>
      </c>
      <c r="AK48" s="22"/>
      <c r="BX48" s="22"/>
      <c r="BY48" s="136">
        <f t="shared" ca="1" si="62"/>
        <v>0.39775244733832765</v>
      </c>
      <c r="BZ48" s="137">
        <f t="shared" ca="1" si="61"/>
        <v>0</v>
      </c>
      <c r="CA48" s="138">
        <f t="shared" ca="1" si="61"/>
        <v>0.1040273477022543</v>
      </c>
      <c r="CB48" s="139">
        <f t="shared" ca="1" si="61"/>
        <v>4.2830716985932271E-2</v>
      </c>
      <c r="CC48" s="140">
        <f t="shared" ca="1" si="61"/>
        <v>2.7098290292394251</v>
      </c>
      <c r="CD48" s="141">
        <f t="shared" ca="1" si="61"/>
        <v>58.951526716208143</v>
      </c>
      <c r="CE48" s="142">
        <f t="shared" ca="1" si="61"/>
        <v>0.7398207280833935</v>
      </c>
      <c r="CF48" s="143">
        <f t="shared" ca="1" si="61"/>
        <v>0.60236911631427514</v>
      </c>
      <c r="CG48" s="144">
        <f t="shared" ca="1" si="61"/>
        <v>0.77856595581675225</v>
      </c>
      <c r="CH48" s="144">
        <f t="shared" ca="1" si="61"/>
        <v>1.8595502504152088</v>
      </c>
      <c r="CI48" s="145">
        <f t="shared" ca="1" si="61"/>
        <v>120.53257065112309</v>
      </c>
      <c r="CJ48" s="146">
        <f t="shared" ca="1" si="61"/>
        <v>3.0317730092798616</v>
      </c>
      <c r="CK48" s="144">
        <f t="shared" ca="1" si="61"/>
        <v>0.89447555275723634</v>
      </c>
      <c r="CL48" s="147">
        <f t="shared" ca="1" si="61"/>
        <v>6.0659034445987778</v>
      </c>
      <c r="CM48" s="148">
        <f t="shared" ca="1" si="61"/>
        <v>3.9279320021064241</v>
      </c>
      <c r="CN48" s="144">
        <f t="shared" ca="1" si="61"/>
        <v>0.1400539247987995</v>
      </c>
      <c r="CO48" s="149">
        <f t="shared" ca="1" si="61"/>
        <v>0.29097476092509139</v>
      </c>
      <c r="CP48" s="150">
        <f t="shared" ca="1" si="61"/>
        <v>0.30099586530538713</v>
      </c>
      <c r="CR48" s="116">
        <f ca="1">BY48/OFFSET('FX rate data'!$B47,0,2*BY$1)</f>
        <v>0.25757832362279992</v>
      </c>
      <c r="CS48" s="116">
        <f ca="1">BZ48/OFFSET('FX rate data'!$B47,0,2*BZ$1)</f>
        <v>0</v>
      </c>
      <c r="CT48" s="116">
        <f ca="1">CA48/OFFSET('FX rate data'!$B47,0,2*CA$1)</f>
        <v>1.2568091203713171E-2</v>
      </c>
      <c r="CU48" s="116">
        <f ca="1">CB48/OFFSET('FX rate data'!$B47,0,2*CB$1)</f>
        <v>3.0891249178458181E-2</v>
      </c>
      <c r="CV48" s="116">
        <f ca="1">CC48/OFFSET('FX rate data'!$B47,0,2*CC$1)</f>
        <v>1.9357304302017468</v>
      </c>
      <c r="CW48" s="116">
        <f ca="1">CD48/OFFSET('FX rate data'!$B47,0,2*CD$1)</f>
        <v>58.951526716208143</v>
      </c>
      <c r="CX48" s="116">
        <f ca="1">CE48/OFFSET('FX rate data'!$B47,0,2*CE$1)</f>
        <v>1.1687531249342709</v>
      </c>
      <c r="CY48" s="116">
        <f ca="1">CF48/OFFSET('FX rate data'!$B47,0,2*CF$1)</f>
        <v>7.7232750764709479E-2</v>
      </c>
      <c r="CZ48" s="116">
        <f ca="1">CG48/OFFSET('FX rate data'!$B47,0,2*CG$1)</f>
        <v>0.85547297639462938</v>
      </c>
      <c r="DA48" s="116">
        <f ca="1">CH48/OFFSET('FX rate data'!$B47,0,2*CH$1)</f>
        <v>2.043237282073628</v>
      </c>
      <c r="DB48" s="116">
        <f ca="1">CI48/OFFSET('FX rate data'!$B47,0,2*CI$1)</f>
        <v>0.10228927793195834</v>
      </c>
      <c r="DC48" s="116">
        <f ca="1">CJ48/OFFSET('FX rate data'!$B47,0,2*CJ$1)</f>
        <v>1.0187409305375879</v>
      </c>
      <c r="DD48" s="116">
        <f ca="1">CK48/OFFSET('FX rate data'!$B47,0,2*CK$1)</f>
        <v>0.98283216433055298</v>
      </c>
      <c r="DE48" s="116">
        <f ca="1">CL48/OFFSET('FX rate data'!$B47,0,2*CL$1)</f>
        <v>0.17806327260608165</v>
      </c>
      <c r="DF48" s="116">
        <f ca="1">CM48/OFFSET('FX rate data'!$B47,0,2*CM$1)</f>
        <v>8.5687870901099999E-2</v>
      </c>
      <c r="DG48" s="116">
        <f ca="1">CN48/OFFSET('FX rate data'!$B47,0,2*CN$1)</f>
        <v>0.15388850104252225</v>
      </c>
      <c r="DH48" s="116">
        <f ca="1">CO48/OFFSET('FX rate data'!$B47,0,2*CO$1)</f>
        <v>9.5364040680745738E-3</v>
      </c>
      <c r="DI48" s="116">
        <f ca="1">CP48/OFFSET('FX rate data'!$B47,0,2*CP$1)</f>
        <v>4.0801933754288616E-2</v>
      </c>
      <c r="DJ48" s="117">
        <f t="shared" ca="1" si="47"/>
        <v>67.904831299754264</v>
      </c>
    </row>
    <row r="49" spans="1:114" x14ac:dyDescent="0.25">
      <c r="A49" s="4">
        <v>37894</v>
      </c>
      <c r="B49" s="9">
        <v>3169.5360000000001</v>
      </c>
      <c r="C49" s="4">
        <v>37894</v>
      </c>
      <c r="D49" s="9">
        <v>10219.049999999999</v>
      </c>
      <c r="E49" s="4">
        <v>37894</v>
      </c>
      <c r="F49" s="9">
        <v>1367.1610000000001</v>
      </c>
      <c r="G49" s="4">
        <v>37894</v>
      </c>
      <c r="H49" s="9">
        <v>7421.13</v>
      </c>
      <c r="I49" s="4">
        <v>37894</v>
      </c>
      <c r="J49" s="9">
        <v>5043.5</v>
      </c>
      <c r="K49" s="4">
        <v>37894</v>
      </c>
      <c r="L49" s="9">
        <v>995.97</v>
      </c>
      <c r="M49" s="4">
        <v>37894</v>
      </c>
      <c r="N49" s="9">
        <v>4091.3</v>
      </c>
      <c r="O49" s="4">
        <v>37894</v>
      </c>
      <c r="P49" s="9">
        <v>11229.87</v>
      </c>
      <c r="Q49" s="4">
        <v>37894</v>
      </c>
      <c r="R49" s="9">
        <v>3134.99</v>
      </c>
      <c r="S49" s="4">
        <v>37894</v>
      </c>
      <c r="T49" s="9">
        <v>3256.78</v>
      </c>
      <c r="U49" s="4">
        <v>37894</v>
      </c>
      <c r="V49" s="9">
        <v>697.52</v>
      </c>
      <c r="W49" s="4">
        <v>37894</v>
      </c>
      <c r="X49" s="9">
        <v>16010.7</v>
      </c>
      <c r="Y49" s="4">
        <v>37894</v>
      </c>
      <c r="Z49" s="9">
        <v>4487.38</v>
      </c>
      <c r="AA49" s="4">
        <v>37894</v>
      </c>
      <c r="AB49" s="9">
        <v>5611.41</v>
      </c>
      <c r="AC49" s="4">
        <v>37894</v>
      </c>
      <c r="AD49" s="9">
        <v>1417.1</v>
      </c>
      <c r="AE49" s="4">
        <v>37894</v>
      </c>
      <c r="AF49" s="9">
        <v>306.77999999999997</v>
      </c>
      <c r="AG49" s="4">
        <v>37894</v>
      </c>
      <c r="AH49" s="9">
        <v>515.15</v>
      </c>
      <c r="AI49" s="4">
        <v>37894</v>
      </c>
      <c r="AJ49" s="9">
        <v>8167</v>
      </c>
      <c r="AK49" s="22"/>
      <c r="BX49" s="22"/>
      <c r="BY49" s="136">
        <f t="shared" ca="1" si="62"/>
        <v>0.39400130415704093</v>
      </c>
      <c r="BZ49" s="137">
        <f t="shared" ca="1" si="61"/>
        <v>0</v>
      </c>
      <c r="CA49" s="138">
        <f t="shared" ca="1" si="61"/>
        <v>0.1000167601947152</v>
      </c>
      <c r="CB49" s="139">
        <f t="shared" ca="1" si="61"/>
        <v>4.2322073992294811E-2</v>
      </c>
      <c r="CC49" s="140">
        <f t="shared" ca="1" si="61"/>
        <v>2.6671524743314161</v>
      </c>
      <c r="CD49" s="141">
        <f t="shared" ca="1" si="61"/>
        <v>58.247390465909888</v>
      </c>
      <c r="CE49" s="142">
        <f t="shared" ca="1" si="61"/>
        <v>0.72741067141082594</v>
      </c>
      <c r="CF49" s="143">
        <f t="shared" ca="1" si="61"/>
        <v>0.62008736539534726</v>
      </c>
      <c r="CG49" s="144">
        <f t="shared" ca="1" si="61"/>
        <v>0.73708453951053021</v>
      </c>
      <c r="CH49" s="144">
        <f t="shared" ca="1" si="61"/>
        <v>1.7379845101984297</v>
      </c>
      <c r="CI49" s="145">
        <f t="shared" ca="1" si="61"/>
        <v>110.7007237686431</v>
      </c>
      <c r="CJ49" s="146">
        <f t="shared" ca="1" si="61"/>
        <v>3.1988406945650323</v>
      </c>
      <c r="CK49" s="144">
        <f t="shared" ca="1" si="61"/>
        <v>0.87337008541060523</v>
      </c>
      <c r="CL49" s="147">
        <f t="shared" ca="1" si="61"/>
        <v>6.0235879062113051</v>
      </c>
      <c r="CM49" s="148">
        <f t="shared" ca="1" si="61"/>
        <v>4.103256378449017</v>
      </c>
      <c r="CN49" s="144">
        <f t="shared" ca="1" si="61"/>
        <v>0.13043241871763364</v>
      </c>
      <c r="CO49" s="149">
        <f t="shared" ca="1" si="61"/>
        <v>0.30970175225322483</v>
      </c>
      <c r="CP49" s="150">
        <f t="shared" ca="1" si="61"/>
        <v>0.29021693746868144</v>
      </c>
      <c r="CR49" s="116">
        <f ca="1">BY49/OFFSET('FX rate data'!$B48,0,2*BY$1)</f>
        <v>0.26810105073288032</v>
      </c>
      <c r="CS49" s="116">
        <f ca="1">BZ49/OFFSET('FX rate data'!$B48,0,2*BZ$1)</f>
        <v>0</v>
      </c>
      <c r="CT49" s="116">
        <f ca="1">CA49/OFFSET('FX rate data'!$B48,0,2*CA$1)</f>
        <v>1.2083697015188499E-2</v>
      </c>
      <c r="CU49" s="116">
        <f ca="1">CB49/OFFSET('FX rate data'!$B48,0,2*CB$1)</f>
        <v>3.1300994003620151E-2</v>
      </c>
      <c r="CV49" s="116">
        <f ca="1">CC49/OFFSET('FX rate data'!$B48,0,2*CC$1)</f>
        <v>2.0217953868491634</v>
      </c>
      <c r="CW49" s="116">
        <f ca="1">CD49/OFFSET('FX rate data'!$B48,0,2*CD$1)</f>
        <v>58.247390465909888</v>
      </c>
      <c r="CX49" s="116">
        <f ca="1">CE49/OFFSET('FX rate data'!$B48,0,2*CE$1)</f>
        <v>1.2087249441854868</v>
      </c>
      <c r="CY49" s="116">
        <f ca="1">CF49/OFFSET('FX rate data'!$B48,0,2*CF$1)</f>
        <v>8.0096019710577296E-2</v>
      </c>
      <c r="CZ49" s="116">
        <f ca="1">CG49/OFFSET('FX rate data'!$B48,0,2*CG$1)</f>
        <v>0.85917302658879846</v>
      </c>
      <c r="DA49" s="116">
        <f ca="1">CH49/OFFSET('FX rate data'!$B48,0,2*CH$1)</f>
        <v>2.0258590863718728</v>
      </c>
      <c r="DB49" s="116">
        <f ca="1">CI49/OFFSET('FX rate data'!$B48,0,2*CI$1)</f>
        <v>9.625312909194253E-2</v>
      </c>
      <c r="DC49" s="116">
        <f ca="1">CJ49/OFFSET('FX rate data'!$B48,0,2*CJ$1)</f>
        <v>1.1030485153672525</v>
      </c>
      <c r="DD49" s="116">
        <f ca="1">CK49/OFFSET('FX rate data'!$B48,0,2*CK$1)</f>
        <v>1.0180325042669369</v>
      </c>
      <c r="DE49" s="116">
        <f ca="1">CL49/OFFSET('FX rate data'!$B48,0,2*CL$1)</f>
        <v>0.17855603694119773</v>
      </c>
      <c r="DF49" s="116">
        <f ca="1">CM49/OFFSET('FX rate data'!$B48,0,2*CM$1)</f>
        <v>8.9669064214357899E-2</v>
      </c>
      <c r="DG49" s="116">
        <f ca="1">CN49/OFFSET('FX rate data'!$B48,0,2*CN$1)</f>
        <v>0.15203685594781868</v>
      </c>
      <c r="DH49" s="116">
        <f ca="1">CO49/OFFSET('FX rate data'!$B48,0,2*CO$1)</f>
        <v>1.0125273882800694E-2</v>
      </c>
      <c r="DI49" s="116">
        <f ca="1">CP49/OFFSET('FX rate data'!$B48,0,2*CP$1)</f>
        <v>4.1872907915087715E-2</v>
      </c>
      <c r="DJ49" s="117">
        <f t="shared" ca="1" si="47"/>
        <v>67.444118958994878</v>
      </c>
    </row>
    <row r="50" spans="1:114" x14ac:dyDescent="0.25">
      <c r="A50" s="4">
        <v>37925</v>
      </c>
      <c r="B50" s="9">
        <v>3272.01</v>
      </c>
      <c r="C50" s="4">
        <v>37925</v>
      </c>
      <c r="D50" s="9">
        <v>10559.59</v>
      </c>
      <c r="E50" s="4">
        <v>37925</v>
      </c>
      <c r="F50" s="9">
        <v>1348.3030000000001</v>
      </c>
      <c r="G50" s="4">
        <v>37925</v>
      </c>
      <c r="H50" s="9">
        <v>7772.7</v>
      </c>
      <c r="I50" s="4">
        <v>37925</v>
      </c>
      <c r="J50" s="9">
        <v>5211.3999999999996</v>
      </c>
      <c r="K50" s="4">
        <v>37925</v>
      </c>
      <c r="L50" s="9">
        <v>1050.71</v>
      </c>
      <c r="M50" s="4">
        <v>37925</v>
      </c>
      <c r="N50" s="9">
        <v>4287.6000000000004</v>
      </c>
      <c r="O50" s="4">
        <v>37925</v>
      </c>
      <c r="P50" s="9">
        <v>12190.1</v>
      </c>
      <c r="Q50" s="4">
        <v>37925</v>
      </c>
      <c r="R50" s="9">
        <v>3373.2</v>
      </c>
      <c r="S50" s="4">
        <v>37925</v>
      </c>
      <c r="T50" s="9">
        <v>3655.99</v>
      </c>
      <c r="U50" s="4">
        <v>37925</v>
      </c>
      <c r="V50" s="9">
        <v>782.36</v>
      </c>
      <c r="W50" s="4">
        <v>37925</v>
      </c>
      <c r="X50" s="9">
        <v>17982.5</v>
      </c>
      <c r="Y50" s="4">
        <v>37925</v>
      </c>
      <c r="Z50" s="9">
        <v>4764.99</v>
      </c>
      <c r="AA50" s="4">
        <v>37925</v>
      </c>
      <c r="AB50" s="9">
        <v>6045.12</v>
      </c>
      <c r="AC50" s="4">
        <v>37925</v>
      </c>
      <c r="AD50" s="9">
        <v>1555.9</v>
      </c>
      <c r="AE50" s="4">
        <v>37925</v>
      </c>
      <c r="AF50" s="9">
        <v>330.22</v>
      </c>
      <c r="AG50" s="4">
        <v>37925</v>
      </c>
      <c r="AH50" s="9">
        <v>468.85</v>
      </c>
      <c r="AI50" s="4">
        <v>37925</v>
      </c>
      <c r="AJ50" s="9">
        <v>8966.6200000000008</v>
      </c>
      <c r="AK50" s="22"/>
      <c r="BX50" s="22"/>
      <c r="BY50" s="136">
        <f t="shared" ca="1" si="62"/>
        <v>0.406739726955264</v>
      </c>
      <c r="BZ50" s="137">
        <f t="shared" ca="1" si="61"/>
        <v>0</v>
      </c>
      <c r="CA50" s="138">
        <f t="shared" ca="1" si="61"/>
        <v>9.8637174276339862E-2</v>
      </c>
      <c r="CB50" s="139">
        <f t="shared" ca="1" si="61"/>
        <v>4.4327047837716071E-2</v>
      </c>
      <c r="CC50" s="140">
        <f t="shared" ca="1" si="61"/>
        <v>2.7559429770458492</v>
      </c>
      <c r="CD50" s="141">
        <f t="shared" ca="1" si="61"/>
        <v>61.44875411552173</v>
      </c>
      <c r="CE50" s="142">
        <f t="shared" ca="1" si="61"/>
        <v>0.76231173337106961</v>
      </c>
      <c r="CF50" s="143">
        <f t="shared" ca="1" si="61"/>
        <v>0.67310903803034428</v>
      </c>
      <c r="CG50" s="144">
        <f t="shared" ca="1" si="61"/>
        <v>0.79309138742928076</v>
      </c>
      <c r="CH50" s="144">
        <f t="shared" ca="1" si="61"/>
        <v>1.9510234002420661</v>
      </c>
      <c r="CI50" s="145">
        <f t="shared" ca="1" si="61"/>
        <v>124.16535475346315</v>
      </c>
      <c r="CJ50" s="146">
        <f t="shared" ca="1" si="61"/>
        <v>3.5927943681422856</v>
      </c>
      <c r="CK50" s="144">
        <f t="shared" ca="1" si="61"/>
        <v>0.92740078247901436</v>
      </c>
      <c r="CL50" s="147">
        <f t="shared" ca="1" si="61"/>
        <v>6.4891554392917437</v>
      </c>
      <c r="CM50" s="148">
        <f t="shared" ca="1" si="61"/>
        <v>4.5051560223194036</v>
      </c>
      <c r="CN50" s="144">
        <f t="shared" ca="1" si="61"/>
        <v>0.1403983092409446</v>
      </c>
      <c r="CO50" s="149">
        <f t="shared" ca="1" si="61"/>
        <v>0.28186676995811799</v>
      </c>
      <c r="CP50" s="150">
        <f t="shared" ca="1" si="61"/>
        <v>0.31863168799380781</v>
      </c>
      <c r="CR50" s="116">
        <f ca="1">BY50/OFFSET('FX rate data'!$B49,0,2*BY$1)</f>
        <v>0.28824302101570687</v>
      </c>
      <c r="CS50" s="116">
        <f ca="1">BZ50/OFFSET('FX rate data'!$B49,0,2*BZ$1)</f>
        <v>0</v>
      </c>
      <c r="CT50" s="116">
        <f ca="1">CA50/OFFSET('FX rate data'!$B49,0,2*CA$1)</f>
        <v>1.1917595906089441E-2</v>
      </c>
      <c r="CU50" s="116">
        <f ca="1">CB50/OFFSET('FX rate data'!$B49,0,2*CB$1)</f>
        <v>3.3586185662764105E-2</v>
      </c>
      <c r="CV50" s="116">
        <f ca="1">CC50/OFFSET('FX rate data'!$B49,0,2*CC$1)</f>
        <v>2.0574415655437472</v>
      </c>
      <c r="CW50" s="116">
        <f ca="1">CD50/OFFSET('FX rate data'!$B49,0,2*CD$1)</f>
        <v>61.44875411552173</v>
      </c>
      <c r="CX50" s="116">
        <f ca="1">CE50/OFFSET('FX rate data'!$B49,0,2*CE$1)</f>
        <v>1.2927110961015256</v>
      </c>
      <c r="CY50" s="116">
        <f ca="1">CF50/OFFSET('FX rate data'!$B49,0,2*CF$1)</f>
        <v>8.6693933441995871E-2</v>
      </c>
      <c r="CZ50" s="116">
        <f ca="1">CG50/OFFSET('FX rate data'!$B49,0,2*CG$1)</f>
        <v>0.91952624629481827</v>
      </c>
      <c r="DA50" s="116">
        <f ca="1">CH50/OFFSET('FX rate data'!$B49,0,2*CH$1)</f>
        <v>2.2620561162226851</v>
      </c>
      <c r="DB50" s="116">
        <f ca="1">CI50/OFFSET('FX rate data'!$B49,0,2*CI$1)</f>
        <v>0.10490216938862916</v>
      </c>
      <c r="DC50" s="116">
        <f ca="1">CJ50/OFFSET('FX rate data'!$B49,0,2*CJ$1)</f>
        <v>1.2529361353591231</v>
      </c>
      <c r="DD50" s="116">
        <f ca="1">CK50/OFFSET('FX rate data'!$B49,0,2*CK$1)</f>
        <v>1.0752472840336398</v>
      </c>
      <c r="DE50" s="116">
        <f ca="1">CL50/OFFSET('FX rate data'!$B49,0,2*CL$1)</f>
        <v>0.19098108891905771</v>
      </c>
      <c r="DF50" s="116">
        <f ca="1">CM50/OFFSET('FX rate data'!$B49,0,2*CM$1)</f>
        <v>9.9407679221522591E-2</v>
      </c>
      <c r="DG50" s="116">
        <f ca="1">CN50/OFFSET('FX rate data'!$B49,0,2*CN$1)</f>
        <v>0.16278064839529807</v>
      </c>
      <c r="DH50" s="116">
        <f ca="1">CO50/OFFSET('FX rate data'!$B49,0,2*CO$1)</f>
        <v>9.4128158276212386E-3</v>
      </c>
      <c r="DI50" s="116">
        <f ca="1">CP50/OFFSET('FX rate data'!$B49,0,2*CP$1)</f>
        <v>4.6205291182396725E-2</v>
      </c>
      <c r="DJ50" s="117">
        <f t="shared" ca="1" si="47"/>
        <v>71.342802988038343</v>
      </c>
    </row>
    <row r="51" spans="1:114" x14ac:dyDescent="0.25">
      <c r="A51" s="4">
        <v>37953</v>
      </c>
      <c r="B51" s="9">
        <v>3186.3939999999998</v>
      </c>
      <c r="C51" s="4">
        <v>37953</v>
      </c>
      <c r="D51" s="9">
        <v>10100.57</v>
      </c>
      <c r="E51" s="4">
        <v>37953</v>
      </c>
      <c r="F51" s="9">
        <v>1397.2249999999999</v>
      </c>
      <c r="G51" s="4">
        <v>37953</v>
      </c>
      <c r="H51" s="9">
        <v>7859.39</v>
      </c>
      <c r="I51" s="4">
        <v>37953</v>
      </c>
      <c r="J51" s="9">
        <v>5317.5</v>
      </c>
      <c r="K51" s="4">
        <v>37953</v>
      </c>
      <c r="L51" s="9">
        <v>1058.2</v>
      </c>
      <c r="M51" s="4">
        <v>37953</v>
      </c>
      <c r="N51" s="9">
        <v>4342.6000000000004</v>
      </c>
      <c r="O51" s="4">
        <v>37953</v>
      </c>
      <c r="P51" s="9">
        <v>12317.47</v>
      </c>
      <c r="Q51" s="4">
        <v>37953</v>
      </c>
      <c r="R51" s="9">
        <v>3424.79</v>
      </c>
      <c r="S51" s="4">
        <v>37953</v>
      </c>
      <c r="T51" s="9">
        <v>3745.95</v>
      </c>
      <c r="U51" s="4">
        <v>37955</v>
      </c>
      <c r="V51" s="9">
        <v>796.18</v>
      </c>
      <c r="W51" s="4">
        <v>37953</v>
      </c>
      <c r="X51" s="9">
        <v>20184</v>
      </c>
      <c r="Y51" s="4">
        <v>37953</v>
      </c>
      <c r="Z51" s="9">
        <v>4716.01</v>
      </c>
      <c r="AA51" s="4">
        <v>37954</v>
      </c>
      <c r="AB51" s="9">
        <v>5771.77</v>
      </c>
      <c r="AC51" s="4">
        <v>37955</v>
      </c>
      <c r="AD51" s="9">
        <v>1615.25</v>
      </c>
      <c r="AE51" s="4">
        <v>37953</v>
      </c>
      <c r="AF51" s="9">
        <v>332.19</v>
      </c>
      <c r="AG51" s="4">
        <v>37955</v>
      </c>
      <c r="AH51" s="9">
        <v>484.73</v>
      </c>
      <c r="AI51" s="4">
        <v>37953</v>
      </c>
      <c r="AJ51" s="9">
        <v>8884.73</v>
      </c>
      <c r="AK51" s="22"/>
      <c r="BX51" s="22"/>
      <c r="BY51" s="136">
        <f t="shared" ca="1" si="62"/>
        <v>0.39609690237251455</v>
      </c>
      <c r="BZ51" s="137">
        <f t="shared" ca="1" si="61"/>
        <v>0</v>
      </c>
      <c r="CA51" s="138">
        <f t="shared" ca="1" si="61"/>
        <v>0.10221613823321535</v>
      </c>
      <c r="CB51" s="139">
        <f t="shared" ca="1" si="61"/>
        <v>4.4821433543719341E-2</v>
      </c>
      <c r="CC51" s="140">
        <f t="shared" ca="1" si="61"/>
        <v>2.8120518057415098</v>
      </c>
      <c r="CD51" s="141">
        <f t="shared" ca="1" si="61"/>
        <v>61.886792364253786</v>
      </c>
      <c r="CE51" s="142">
        <f t="shared" ca="1" si="61"/>
        <v>0.7720904313222331</v>
      </c>
      <c r="CF51" s="143">
        <f t="shared" ca="1" si="61"/>
        <v>0.68014211390124968</v>
      </c>
      <c r="CG51" s="144">
        <f t="shared" ca="1" si="61"/>
        <v>0.80522099275285386</v>
      </c>
      <c r="CH51" s="144">
        <f t="shared" ca="1" si="61"/>
        <v>1.9990306609527837</v>
      </c>
      <c r="CI51" s="145">
        <f t="shared" ca="1" si="61"/>
        <v>126.35867394500265</v>
      </c>
      <c r="CJ51" s="146">
        <f t="shared" ca="1" si="61"/>
        <v>4.0326407077204998</v>
      </c>
      <c r="CK51" s="144">
        <f t="shared" ca="1" si="61"/>
        <v>0.9178678998652372</v>
      </c>
      <c r="CL51" s="147">
        <f t="shared" ca="1" si="61"/>
        <v>6.1957269152375654</v>
      </c>
      <c r="CM51" s="148">
        <f t="shared" ca="1" si="61"/>
        <v>4.6770057619714738</v>
      </c>
      <c r="CN51" s="144">
        <f t="shared" ca="1" si="61"/>
        <v>0.14123588621751978</v>
      </c>
      <c r="CO51" s="149">
        <f t="shared" ca="1" si="61"/>
        <v>0.29141362781656932</v>
      </c>
      <c r="CP51" s="150">
        <f t="shared" ca="1" si="61"/>
        <v>0.31572170084928591</v>
      </c>
      <c r="CR51" s="116">
        <f ca="1">BY51/OFFSET('FX rate data'!$B50,0,2*BY$1)</f>
        <v>0.28686044493953833</v>
      </c>
      <c r="CS51" s="116">
        <f ca="1">BZ51/OFFSET('FX rate data'!$B50,0,2*BZ$1)</f>
        <v>0</v>
      </c>
      <c r="CT51" s="116">
        <f ca="1">CA51/OFFSET('FX rate data'!$B50,0,2*CA$1)</f>
        <v>1.2349418658114699E-2</v>
      </c>
      <c r="CU51" s="116">
        <f ca="1">CB51/OFFSET('FX rate data'!$B50,0,2*CB$1)</f>
        <v>3.4456821604950297E-2</v>
      </c>
      <c r="CV51" s="116">
        <f ca="1">CC51/OFFSET('FX rate data'!$B50,0,2*CC$1)</f>
        <v>2.1781965962366461</v>
      </c>
      <c r="CW51" s="116">
        <f ca="1">CD51/OFFSET('FX rate data'!$B50,0,2*CD$1)</f>
        <v>61.886792364253786</v>
      </c>
      <c r="CX51" s="116">
        <f ca="1">CE51/OFFSET('FX rate data'!$B50,0,2*CE$1)</f>
        <v>1.3293568032407594</v>
      </c>
      <c r="CY51" s="116">
        <f ca="1">CF51/OFFSET('FX rate data'!$B50,0,2*CF$1)</f>
        <v>8.7590742292498358E-2</v>
      </c>
      <c r="CZ51" s="116">
        <f ca="1">CG51/OFFSET('FX rate data'!$B50,0,2*CG$1)</f>
        <v>0.9657243856474621</v>
      </c>
      <c r="DA51" s="116">
        <f ca="1">CH51/OFFSET('FX rate data'!$B50,0,2*CH$1)</f>
        <v>2.3974941963933603</v>
      </c>
      <c r="DB51" s="116">
        <f ca="1">CI51/OFFSET('FX rate data'!$B50,0,2*CI$1)</f>
        <v>0.10511931612245967</v>
      </c>
      <c r="DC51" s="116">
        <f ca="1">CJ51/OFFSET('FX rate data'!$B50,0,2*CJ$1)</f>
        <v>1.3688529218331635</v>
      </c>
      <c r="DD51" s="116">
        <f ca="1">CK51/OFFSET('FX rate data'!$B50,0,2*CK$1)</f>
        <v>1.1008250178283008</v>
      </c>
      <c r="DE51" s="116">
        <f ca="1">CL51/OFFSET('FX rate data'!$B50,0,2*CL$1)</f>
        <v>0.18111923863533577</v>
      </c>
      <c r="DF51" s="116">
        <f ca="1">CM51/OFFSET('FX rate data'!$B50,0,2*CM$1)</f>
        <v>0.1021849631193243</v>
      </c>
      <c r="DG51" s="116">
        <f ca="1">CN51/OFFSET('FX rate data'!$B50,0,2*CN$1)</f>
        <v>0.16938820606562699</v>
      </c>
      <c r="DH51" s="116">
        <f ca="1">CO51/OFFSET('FX rate data'!$B50,0,2*CO$1)</f>
        <v>9.7985450082066303E-3</v>
      </c>
      <c r="DI51" s="116">
        <f ca="1">CP51/OFFSET('FX rate data'!$B50,0,2*CP$1)</f>
        <v>4.9388621351138182E-2</v>
      </c>
      <c r="DJ51" s="117">
        <f t="shared" ca="1" si="47"/>
        <v>72.265498603230682</v>
      </c>
    </row>
    <row r="52" spans="1:114" x14ac:dyDescent="0.25">
      <c r="A52" s="4">
        <v>37986</v>
      </c>
      <c r="B52" s="9">
        <v>3299.768</v>
      </c>
      <c r="C52" s="4">
        <v>37986</v>
      </c>
      <c r="D52" s="9">
        <v>10676.64</v>
      </c>
      <c r="E52" s="4">
        <v>37986</v>
      </c>
      <c r="F52" s="9">
        <v>1497.0440000000001</v>
      </c>
      <c r="G52" s="4">
        <v>37986</v>
      </c>
      <c r="H52" s="9">
        <v>8220.89</v>
      </c>
      <c r="I52" s="4">
        <v>37986</v>
      </c>
      <c r="J52" s="9">
        <v>5487.8</v>
      </c>
      <c r="K52" s="4">
        <v>37986</v>
      </c>
      <c r="L52" s="9">
        <v>1111.92</v>
      </c>
      <c r="M52" s="4">
        <v>37986</v>
      </c>
      <c r="N52" s="9">
        <v>4476.8999999999996</v>
      </c>
      <c r="O52" s="4">
        <v>37986</v>
      </c>
      <c r="P52" s="9">
        <v>12575.94</v>
      </c>
      <c r="Q52" s="4">
        <v>37986</v>
      </c>
      <c r="R52" s="9">
        <v>3557.9</v>
      </c>
      <c r="S52" s="4">
        <v>37986</v>
      </c>
      <c r="T52" s="9">
        <v>3965.16</v>
      </c>
      <c r="U52" s="4">
        <v>37986</v>
      </c>
      <c r="V52" s="9">
        <v>810.71</v>
      </c>
      <c r="W52" s="4">
        <v>37986</v>
      </c>
      <c r="X52" s="9">
        <v>22236.400000000001</v>
      </c>
      <c r="Y52" s="4">
        <v>37986</v>
      </c>
      <c r="Z52" s="9">
        <v>4920.7299999999996</v>
      </c>
      <c r="AA52" s="4">
        <v>37986</v>
      </c>
      <c r="AB52" s="9">
        <v>5890.69</v>
      </c>
      <c r="AC52" s="4">
        <v>37986</v>
      </c>
      <c r="AD52" s="9">
        <v>1879.75</v>
      </c>
      <c r="AE52" s="4">
        <v>37986</v>
      </c>
      <c r="AF52" s="9">
        <v>337.65</v>
      </c>
      <c r="AG52" s="4">
        <v>37986</v>
      </c>
      <c r="AH52" s="9">
        <v>514.71</v>
      </c>
      <c r="AI52" s="4">
        <v>37986</v>
      </c>
      <c r="AJ52" s="9">
        <v>9495.76</v>
      </c>
      <c r="AK52" s="22"/>
      <c r="AM52" s="45" cm="1">
        <f t="array" aca="1" ref="AM52" ca="1">$DJ52*INDEX('MSCI ACWI weights'!$A$1:$AT$19,MATCH(AM$3,'MSCI ACWI weights'!$A$1:$A$19,0),MATCH($A52,'MSCI ACWI weights'!$A$1:$W$1,0)+23)%</f>
        <v>0.35100721497888171</v>
      </c>
      <c r="AN52" s="45" cm="1">
        <f t="array" aca="1" ref="AN52" ca="1">$DJ52*INDEX('MSCI ACWI weights'!$A$1:$AT$19,MATCH(AN$3,'MSCI ACWI weights'!$A$1:$A$19,0),MATCH($A52,'MSCI ACWI weights'!$A$1:$W$1,0)+23)%</f>
        <v>0</v>
      </c>
      <c r="AO52" s="45" cm="1">
        <f t="array" aca="1" ref="AO52" ca="1">$DJ52*INDEX('MSCI ACWI weights'!$A$1:$AT$19,MATCH(AO$3,'MSCI ACWI weights'!$A$1:$A$19,0),MATCH($A52,'MSCI ACWI weights'!$A$1:$W$1,0)+23)%</f>
        <v>3.1200641331456148E-2</v>
      </c>
      <c r="AP52" s="45" cm="1">
        <f t="array" aca="1" ref="AP52" ca="1">$DJ52*INDEX('MSCI ACWI weights'!$A$1:$AT$19,MATCH(AP$3,'MSCI ACWI weights'!$A$1:$A$19,0),MATCH($A52,'MSCI ACWI weights'!$A$1:$W$1,0)+23)%</f>
        <v>3.9000801664320191E-2</v>
      </c>
      <c r="AQ52" s="45" cm="1">
        <f t="array" aca="1" ref="AQ52" ca="1">$DJ52*INDEX('MSCI ACWI weights'!$A$1:$AT$19,MATCH(AQ$3,'MSCI ACWI weights'!$A$1:$A$19,0),MATCH($A52,'MSCI ACWI weights'!$A$1:$W$1,0)+23)%</f>
        <v>2.5272519478479483</v>
      </c>
      <c r="AR52" s="45" cm="1">
        <f t="array" aca="1" ref="AR52" ca="1">$DJ52*INDEX('MSCI ACWI weights'!$A$1:$AT$19,MATCH(AR$3,'MSCI ACWI weights'!$A$1:$A$19,0),MATCH($A52,'MSCI ACWI weights'!$A$1:$W$1,0)+23)%</f>
        <v>63.828712003826411</v>
      </c>
      <c r="AS52" s="45" cm="1">
        <f t="array" aca="1" ref="AS52" ca="1">$DJ52*INDEX('MSCI ACWI weights'!$A$1:$AT$19,MATCH(AS$3,'MSCI ACWI weights'!$A$1:$A$19,0),MATCH($A52,'MSCI ACWI weights'!$A$1:$W$1,0)+23)%</f>
        <v>1.6848346318986323</v>
      </c>
      <c r="AT52" s="45" cm="1">
        <f t="array" aca="1" ref="AT52" ca="1">$DJ52*INDEX('MSCI ACWI weights'!$A$1:$AT$19,MATCH(AT$3,'MSCI ACWI weights'!$A$1:$A$19,0),MATCH($A52,'MSCI ACWI weights'!$A$1:$W$1,0)+23)%</f>
        <v>0.10140208432723248</v>
      </c>
      <c r="AU52" s="45" cm="1">
        <f t="array" aca="1" ref="AU52" ca="1">$DJ52*INDEX('MSCI ACWI weights'!$A$1:$AT$19,MATCH(AU$3,'MSCI ACWI weights'!$A$1:$A$19,0),MATCH($A52,'MSCI ACWI weights'!$A$1:$W$1,0)+23)%</f>
        <v>1.1076227672666932</v>
      </c>
      <c r="AV52" s="45" cm="1">
        <f t="array" aca="1" ref="AV52" ca="1">$DJ52*INDEX('MSCI ACWI weights'!$A$1:$AT$19,MATCH(AV$3,'MSCI ACWI weights'!$A$1:$A$19,0),MATCH($A52,'MSCI ACWI weights'!$A$1:$W$1,0)+23)%</f>
        <v>3.5958739134503217</v>
      </c>
      <c r="AW52" s="45" cm="1">
        <f t="array" aca="1" ref="AW52" ca="1">$DJ52*INDEX('MSCI ACWI weights'!$A$1:$AT$19,MATCH(AW$3,'MSCI ACWI weights'!$A$1:$A$19,0),MATCH($A52,'MSCI ACWI weights'!$A$1:$W$1,0)+23)%</f>
        <v>0.11700240499296057</v>
      </c>
      <c r="AX52" s="45" cm="1">
        <f t="array" aca="1" ref="AX52" ca="1">$DJ52*INDEX('MSCI ACWI weights'!$A$1:$AT$19,MATCH(AX$3,'MSCI ACWI weights'!$A$1:$A$19,0),MATCH($A52,'MSCI ACWI weights'!$A$1:$W$1,0)+23)%</f>
        <v>1.4040288599155268</v>
      </c>
      <c r="AY52" s="45" cm="1">
        <f t="array" aca="1" ref="AY52" ca="1">$DJ52*INDEX('MSCI ACWI weights'!$A$1:$AT$19,MATCH(AY$3,'MSCI ACWI weights'!$A$1:$A$19,0),MATCH($A52,'MSCI ACWI weights'!$A$1:$W$1,0)+23)%</f>
        <v>0.95161956060941244</v>
      </c>
      <c r="AZ52" s="45" cm="1">
        <f t="array" aca="1" ref="AZ52" ca="1">$DJ52*INDEX('MSCI ACWI weights'!$A$1:$AT$19,MATCH(AZ$3,'MSCI ACWI weights'!$A$1:$A$19,0),MATCH($A52,'MSCI ACWI weights'!$A$1:$W$1,0)+23)%</f>
        <v>0.22620464965305709</v>
      </c>
      <c r="BA52" s="45" cm="1">
        <f t="array" aca="1" ref="BA52" ca="1">$DJ52*INDEX('MSCI ACWI weights'!$A$1:$AT$19,MATCH(BA$3,'MSCI ACWI weights'!$A$1:$A$19,0),MATCH($A52,'MSCI ACWI weights'!$A$1:$W$1,0)+23)%</f>
        <v>0.12480256532582459</v>
      </c>
      <c r="BB52" s="45" cm="1">
        <f t="array" aca="1" ref="BB52" ca="1">$DJ52*INDEX('MSCI ACWI weights'!$A$1:$AT$19,MATCH(BB$3,'MSCI ACWI weights'!$A$1:$A$19,0),MATCH($A52,'MSCI ACWI weights'!$A$1:$W$1,0)+23)%</f>
        <v>0.20280416865446496</v>
      </c>
      <c r="BC52" s="45" cm="1">
        <f t="array" aca="1" ref="BC52" ca="1">$DJ52*INDEX('MSCI ACWI weights'!$A$1:$AT$19,MATCH(BC$3,'MSCI ACWI weights'!$A$1:$A$19,0),MATCH($A52,'MSCI ACWI weights'!$A$1:$W$1,0)+23)%</f>
        <v>1.5600320665728074E-2</v>
      </c>
      <c r="BD52" s="45" cm="1">
        <f t="array" aca="1" ref="BD52" ca="1">$DJ52*INDEX('MSCI ACWI weights'!$A$1:$AT$19,MATCH(BD$3,'MSCI ACWI weights'!$A$1:$A$19,0),MATCH($A52,'MSCI ACWI weights'!$A$1:$W$1,0)+23)%</f>
        <v>4.6800961997184219E-2</v>
      </c>
      <c r="BF52" s="68">
        <f ca="1">AM52*OFFSET('FX rate data'!$B51,0,2*BY$1)</f>
        <v>0.46676939447891691</v>
      </c>
      <c r="BG52" s="69">
        <f ca="1">AN52*OFFSET('FX rate data'!$B51,0,2*BZ$1)</f>
        <v>0</v>
      </c>
      <c r="BH52" s="70">
        <f ca="1">AO52*OFFSET('FX rate data'!$B51,0,2*CA$1)</f>
        <v>0.25823834810806312</v>
      </c>
      <c r="BI52" s="71">
        <f ca="1">AP52*OFFSET('FX rate data'!$B51,0,2*CB$1)</f>
        <v>5.0584039758623286E-2</v>
      </c>
      <c r="BJ52" s="72">
        <f ca="1">AQ52*OFFSET('FX rate data'!$B51,0,2*CC$1)</f>
        <v>3.1315178885783927</v>
      </c>
      <c r="BK52" s="73">
        <f ca="1">AR52*OFFSET('FX rate data'!$B51,0,2*CD$1)</f>
        <v>63.828712003826411</v>
      </c>
      <c r="BL52" s="74">
        <f ca="1">AS52*OFFSET('FX rate data'!$B51,0,2*CE$1)</f>
        <v>0.94350739386323412</v>
      </c>
      <c r="BM52" s="75">
        <f ca="1">AT52*OFFSET('FX rate data'!$B51,0,2*CF$1)</f>
        <v>0.78726550229976755</v>
      </c>
      <c r="BN52" s="76">
        <f ca="1">AU52*OFFSET('FX rate data'!$B51,0,2*CG$1)</f>
        <v>0.87945247720975439</v>
      </c>
      <c r="BO52" s="76">
        <f ca="1">AV52*OFFSET('FX rate data'!$B51,0,2*CH$1)</f>
        <v>2.8551238872795555</v>
      </c>
      <c r="BP52" s="77">
        <f ca="1">AW52*OFFSET('FX rate data'!$B51,0,2*CI$1)</f>
        <v>139.47856699210828</v>
      </c>
      <c r="BQ52" s="78">
        <f ca="1">AX52*OFFSET('FX rate data'!$B51,0,2*CJ$1)</f>
        <v>4.0597494484457464</v>
      </c>
      <c r="BR52" s="76">
        <f ca="1">AY52*OFFSET('FX rate data'!$B51,0,2*CK$1)</f>
        <v>0.75558593112387351</v>
      </c>
      <c r="BS52" s="79">
        <f ca="1">AZ52*OFFSET('FX rate data'!$B51,0,2*CL$1)</f>
        <v>7.6819099022178188</v>
      </c>
      <c r="BT52" s="80">
        <f ca="1">BA52*OFFSET('FX rate data'!$B51,0,2*CM$1)</f>
        <v>5.6941170429907473</v>
      </c>
      <c r="BU52" s="76">
        <f ca="1">BB52*OFFSET('FX rate data'!$B51,0,2*CN$1)</f>
        <v>0.16102650991164519</v>
      </c>
      <c r="BV52" s="81">
        <f ca="1">BC52*OFFSET('FX rate data'!$B51,0,2*CO$1)</f>
        <v>0.45619237706755322</v>
      </c>
      <c r="BW52" s="82">
        <f ca="1">BD52*OFFSET('FX rate data'!$B51,0,2*CP$1)</f>
        <v>0.31283167027777847</v>
      </c>
      <c r="BX52" s="22"/>
      <c r="BY52" s="136">
        <f t="shared" ca="1" si="62"/>
        <v>0.41019029139144364</v>
      </c>
      <c r="BZ52" s="137">
        <f t="shared" ca="1" si="61"/>
        <v>0</v>
      </c>
      <c r="CA52" s="138">
        <f t="shared" ca="1" si="61"/>
        <v>0.10951855030163764</v>
      </c>
      <c r="CB52" s="139">
        <f t="shared" ca="1" si="61"/>
        <v>4.6883037335623615E-2</v>
      </c>
      <c r="CC52" s="140">
        <f t="shared" ca="1" si="61"/>
        <v>2.9021114996799731</v>
      </c>
      <c r="CD52" s="141">
        <f t="shared" ca="1" si="61"/>
        <v>65.028503275052998</v>
      </c>
      <c r="CE52" s="142">
        <f t="shared" ca="1" si="61"/>
        <v>0.79596823377389225</v>
      </c>
      <c r="CF52" s="143">
        <f t="shared" ca="1" si="61"/>
        <v>0.69441422758856186</v>
      </c>
      <c r="CG52" s="144">
        <f t="shared" ca="1" si="61"/>
        <v>0.8365172083880702</v>
      </c>
      <c r="CH52" s="144">
        <f t="shared" ca="1" si="61"/>
        <v>2.1160123374800892</v>
      </c>
      <c r="CI52" s="145">
        <f t="shared" ca="1" si="61"/>
        <v>128.66467451324212</v>
      </c>
      <c r="CJ52" s="146">
        <f t="shared" ca="1" si="61"/>
        <v>4.4426977721539895</v>
      </c>
      <c r="CK52" s="144">
        <f t="shared" ca="1" si="61"/>
        <v>0.95771215729056303</v>
      </c>
      <c r="CL52" s="147">
        <f t="shared" ca="1" si="61"/>
        <v>6.3233820097337148</v>
      </c>
      <c r="CM52" s="148">
        <f t="shared" ca="1" si="61"/>
        <v>5.442873599174046</v>
      </c>
      <c r="CN52" s="144">
        <f t="shared" ca="1" si="61"/>
        <v>0.14355729245716473</v>
      </c>
      <c r="CO52" s="149">
        <f t="shared" ca="1" si="61"/>
        <v>0.30943722974329296</v>
      </c>
      <c r="CP52" s="150">
        <f t="shared" ca="1" si="61"/>
        <v>0.33743484585987593</v>
      </c>
      <c r="CR52" s="116">
        <f ca="1">BY52/OFFSET('FX rate data'!$B51,0,2*BY$1)</f>
        <v>0.30846013790904164</v>
      </c>
      <c r="CS52" s="116">
        <f ca="1">BZ52/OFFSET('FX rate data'!$B51,0,2*BZ$1)</f>
        <v>0</v>
      </c>
      <c r="CT52" s="116">
        <f ca="1">CA52/OFFSET('FX rate data'!$B51,0,2*CA$1)</f>
        <v>1.3232151739417599E-2</v>
      </c>
      <c r="CU52" s="116">
        <f ca="1">CB52/OFFSET('FX rate data'!$B51,0,2*CB$1)</f>
        <v>3.6147291700557915E-2</v>
      </c>
      <c r="CV52" s="116">
        <f ca="1">CC52/OFFSET('FX rate data'!$B51,0,2*CC$1)</f>
        <v>2.3421124200467864</v>
      </c>
      <c r="CW52" s="116">
        <f ca="1">CD52/OFFSET('FX rate data'!$B51,0,2*CD$1)</f>
        <v>65.028503275052998</v>
      </c>
      <c r="CX52" s="116">
        <f ca="1">CE52/OFFSET('FX rate data'!$B51,0,2*CE$1)</f>
        <v>1.4213718460248075</v>
      </c>
      <c r="CY52" s="116">
        <f ca="1">CF52/OFFSET('FX rate data'!$B51,0,2*CF$1)</f>
        <v>8.9442570337793584E-2</v>
      </c>
      <c r="CZ52" s="116">
        <f ca="1">CG52/OFFSET('FX rate data'!$B51,0,2*CG$1)</f>
        <v>1.0535481213955544</v>
      </c>
      <c r="DA52" s="116">
        <f ca="1">CH52/OFFSET('FX rate data'!$B51,0,2*CH$1)</f>
        <v>2.6650029439295833</v>
      </c>
      <c r="DB52" s="116">
        <f ca="1">CI52/OFFSET('FX rate data'!$B51,0,2*CI$1)</f>
        <v>0.10793110855904885</v>
      </c>
      <c r="DC52" s="116">
        <f ca="1">CJ52/OFFSET('FX rate data'!$B51,0,2*CJ$1)</f>
        <v>1.5364681902659483</v>
      </c>
      <c r="DD52" s="116">
        <f ca="1">CK52/OFFSET('FX rate data'!$B51,0,2*CK$1)</f>
        <v>1.2061865960838325</v>
      </c>
      <c r="DE52" s="116">
        <f ca="1">CL52/OFFSET('FX rate data'!$B51,0,2*CL$1)</f>
        <v>0.18620088367884907</v>
      </c>
      <c r="DF52" s="116">
        <f ca="1">CM52/OFFSET('FX rate data'!$B51,0,2*CM$1)</f>
        <v>0.11929585970792429</v>
      </c>
      <c r="DG52" s="116">
        <f ca="1">CN52/OFFSET('FX rate data'!$B51,0,2*CN$1)</f>
        <v>0.1808026353364795</v>
      </c>
      <c r="DH52" s="116">
        <f ca="1">CO52/OFFSET('FX rate data'!$B51,0,2*CO$1)</f>
        <v>1.0581763862299495E-2</v>
      </c>
      <c r="DI52" s="116">
        <f ca="1">CP52/OFFSET('FX rate data'!$B51,0,2*CP$1)</f>
        <v>5.0481702775141142E-2</v>
      </c>
      <c r="DJ52" s="117">
        <f t="shared" ca="1" si="47"/>
        <v>76.355769498406062</v>
      </c>
    </row>
    <row r="53" spans="1:114" x14ac:dyDescent="0.25">
      <c r="A53" s="4">
        <v>38016</v>
      </c>
      <c r="B53" s="9">
        <v>3271.9969999999998</v>
      </c>
      <c r="C53" s="4">
        <v>38016</v>
      </c>
      <c r="D53" s="9">
        <v>10783.61</v>
      </c>
      <c r="E53" s="4">
        <v>38016</v>
      </c>
      <c r="F53" s="9">
        <v>1590.729</v>
      </c>
      <c r="G53" s="4">
        <v>38016</v>
      </c>
      <c r="H53" s="9">
        <v>8521.39</v>
      </c>
      <c r="I53" s="4">
        <v>38016</v>
      </c>
      <c r="J53" s="9">
        <v>5736.4</v>
      </c>
      <c r="K53" s="4">
        <v>38016</v>
      </c>
      <c r="L53" s="9">
        <v>1131.1300000000001</v>
      </c>
      <c r="M53" s="4">
        <v>38016</v>
      </c>
      <c r="N53" s="9">
        <v>4390.7</v>
      </c>
      <c r="O53" s="4">
        <v>38016</v>
      </c>
      <c r="P53" s="9">
        <v>13289.37</v>
      </c>
      <c r="Q53" s="4">
        <v>38016</v>
      </c>
      <c r="R53" s="9">
        <v>3638.44</v>
      </c>
      <c r="S53" s="4">
        <v>38016</v>
      </c>
      <c r="T53" s="9">
        <v>4058.6</v>
      </c>
      <c r="U53" s="4">
        <v>38017</v>
      </c>
      <c r="V53" s="9">
        <v>848.5</v>
      </c>
      <c r="W53" s="4">
        <v>38016</v>
      </c>
      <c r="X53" s="9">
        <v>21851.4</v>
      </c>
      <c r="Y53" s="4">
        <v>38016</v>
      </c>
      <c r="Z53" s="9">
        <v>5103.4799999999996</v>
      </c>
      <c r="AA53" s="4">
        <v>38017</v>
      </c>
      <c r="AB53" s="9">
        <v>6375.38</v>
      </c>
      <c r="AC53" s="4">
        <v>38017</v>
      </c>
      <c r="AD53" s="9">
        <v>1809.75</v>
      </c>
      <c r="AE53" s="4">
        <v>38016</v>
      </c>
      <c r="AF53" s="9">
        <v>353.31</v>
      </c>
      <c r="AG53" s="4">
        <v>38017</v>
      </c>
      <c r="AH53" s="9">
        <v>551.72</v>
      </c>
      <c r="AI53" s="4">
        <v>38016</v>
      </c>
      <c r="AJ53" s="9">
        <v>9953.7199999999993</v>
      </c>
      <c r="AK53" s="22"/>
      <c r="BX53" s="22"/>
      <c r="BY53" s="121">
        <f t="shared" ref="BY53:CP53" ca="1" si="63">BF52*OFFSET($B53,0,2*BY$1)/OFFSET($B52,0,2*BY$1)</f>
        <v>0.46284104168136442</v>
      </c>
      <c r="BZ53" s="122">
        <f t="shared" ca="1" si="63"/>
        <v>0</v>
      </c>
      <c r="CA53" s="123">
        <f t="shared" ca="1" si="63"/>
        <v>0.27439890160048142</v>
      </c>
      <c r="CB53" s="124">
        <f t="shared" ca="1" si="63"/>
        <v>5.2433049287696938E-2</v>
      </c>
      <c r="CC53" s="125">
        <f t="shared" ca="1" si="63"/>
        <v>3.2733771668138578</v>
      </c>
      <c r="CD53" s="126">
        <f t="shared" ca="1" si="63"/>
        <v>64.931443816900654</v>
      </c>
      <c r="CE53" s="127">
        <f t="shared" ca="1" si="63"/>
        <v>0.92534073002195771</v>
      </c>
      <c r="CF53" s="128">
        <f t="shared" ca="1" si="63"/>
        <v>0.83192688167226159</v>
      </c>
      <c r="CG53" s="129">
        <f t="shared" ca="1" si="63"/>
        <v>0.89936059787488654</v>
      </c>
      <c r="CH53" s="129">
        <f t="shared" ca="1" si="63"/>
        <v>2.9224056050481706</v>
      </c>
      <c r="CI53" s="130">
        <f t="shared" ca="1" si="63"/>
        <v>145.98014591259991</v>
      </c>
      <c r="CJ53" s="131">
        <f t="shared" ca="1" si="63"/>
        <v>3.9894591344717396</v>
      </c>
      <c r="CK53" s="129">
        <f t="shared" ca="1" si="63"/>
        <v>0.78364748477808488</v>
      </c>
      <c r="CL53" s="132">
        <f t="shared" ca="1" si="63"/>
        <v>8.3139827002272142</v>
      </c>
      <c r="CM53" s="133">
        <f t="shared" ca="1" si="63"/>
        <v>5.4820738494759969</v>
      </c>
      <c r="CN53" s="129">
        <f t="shared" ca="1" si="63"/>
        <v>0.16849482072229635</v>
      </c>
      <c r="CO53" s="134">
        <f t="shared" ca="1" si="63"/>
        <v>0.48899469269241025</v>
      </c>
      <c r="CP53" s="135">
        <f t="shared" ca="1" si="63"/>
        <v>0.3279188662179045</v>
      </c>
      <c r="CR53" s="116">
        <f ca="1">BY53/OFFSET('FX rate data'!$B52,0,2*BY$1)</f>
        <v>0.35363771522109139</v>
      </c>
      <c r="CS53" s="116">
        <f ca="1">BZ53/OFFSET('FX rate data'!$B52,0,2*BZ$1)</f>
        <v>0</v>
      </c>
      <c r="CT53" s="116">
        <f ca="1">CA53/OFFSET('FX rate data'!$B52,0,2*CA$1)</f>
        <v>3.3152776628706922E-2</v>
      </c>
      <c r="CU53" s="116">
        <f ca="1">CB53/OFFSET('FX rate data'!$B52,0,2*CB$1)</f>
        <v>3.9566140422349037E-2</v>
      </c>
      <c r="CV53" s="116">
        <f ca="1">CC53/OFFSET('FX rate data'!$B52,0,2*CC$1)</f>
        <v>2.6051549278263892</v>
      </c>
      <c r="CW53" s="116">
        <f ca="1">CD53/OFFSET('FX rate data'!$B52,0,2*CD$1)</f>
        <v>64.931443816900654</v>
      </c>
      <c r="CX53" s="116">
        <f ca="1">CE53/OFFSET('FX rate data'!$B52,0,2*CE$1)</f>
        <v>1.6876540762756842</v>
      </c>
      <c r="CY53" s="116">
        <f ca="1">CF53/OFFSET('FX rate data'!$B52,0,2*CF$1)</f>
        <v>0.10697134943259848</v>
      </c>
      <c r="CZ53" s="116">
        <f ca="1">CG53/OFFSET('FX rate data'!$B52,0,2*CG$1)</f>
        <v>1.122096815813957</v>
      </c>
      <c r="DA53" s="116">
        <f ca="1">CH53/OFFSET('FX rate data'!$B52,0,2*CH$1)</f>
        <v>3.6461704367413232</v>
      </c>
      <c r="DB53" s="116">
        <f ca="1">CI53/OFFSET('FX rate data'!$B52,0,2*CI$1)</f>
        <v>0.12439722702394539</v>
      </c>
      <c r="DC53" s="116">
        <f ca="1">CJ53/OFFSET('FX rate data'!$B52,0,2*CJ$1)</f>
        <v>1.3595021756591377</v>
      </c>
      <c r="DD53" s="116">
        <f ca="1">CK53/OFFSET('FX rate data'!$B52,0,2*CK$1)</f>
        <v>0.97772611949854638</v>
      </c>
      <c r="DE53" s="116">
        <f ca="1">CL53/OFFSET('FX rate data'!$B52,0,2*CL$1)</f>
        <v>0.24899618748808666</v>
      </c>
      <c r="DF53" s="116">
        <f ca="1">CM53/OFFSET('FX rate data'!$B52,0,2*CM$1)</f>
        <v>0.12111065612451113</v>
      </c>
      <c r="DG53" s="116">
        <f ca="1">CN53/OFFSET('FX rate data'!$B52,0,2*CN$1)</f>
        <v>0.21022435523680144</v>
      </c>
      <c r="DH53" s="116">
        <f ca="1">CO53/OFFSET('FX rate data'!$B52,0,2*CO$1)</f>
        <v>1.7139666761037863E-2</v>
      </c>
      <c r="DI53" s="116">
        <f ca="1">CP53/OFFSET('FX rate data'!$B52,0,2*CP$1)</f>
        <v>4.6373208068941282E-2</v>
      </c>
      <c r="DJ53" s="117">
        <f t="shared" ca="1" si="47"/>
        <v>77.631317651123766</v>
      </c>
    </row>
    <row r="54" spans="1:114" x14ac:dyDescent="0.25">
      <c r="A54" s="4">
        <v>38044</v>
      </c>
      <c r="B54" s="9">
        <v>3360.598</v>
      </c>
      <c r="C54" s="4">
        <v>38044</v>
      </c>
      <c r="D54" s="9">
        <v>11041.92</v>
      </c>
      <c r="E54" s="4">
        <v>38044</v>
      </c>
      <c r="F54" s="9">
        <v>1675.067</v>
      </c>
      <c r="G54" s="4">
        <v>38044</v>
      </c>
      <c r="H54" s="9">
        <v>8788.49</v>
      </c>
      <c r="I54" s="4">
        <v>38044</v>
      </c>
      <c r="J54" s="9">
        <v>5798.4</v>
      </c>
      <c r="K54" s="4">
        <v>38044</v>
      </c>
      <c r="L54" s="9">
        <v>1144.94</v>
      </c>
      <c r="M54" s="4">
        <v>38044</v>
      </c>
      <c r="N54" s="9">
        <v>4492.2</v>
      </c>
      <c r="O54" s="4">
        <v>38044</v>
      </c>
      <c r="P54" s="9">
        <v>13907.03</v>
      </c>
      <c r="Q54" s="4">
        <v>38044</v>
      </c>
      <c r="R54" s="9">
        <v>3725.44</v>
      </c>
      <c r="S54" s="4">
        <v>38044</v>
      </c>
      <c r="T54" s="9">
        <v>4018.16</v>
      </c>
      <c r="U54" s="4">
        <v>38046</v>
      </c>
      <c r="V54" s="9">
        <v>883.42</v>
      </c>
      <c r="W54" s="4">
        <v>38044</v>
      </c>
      <c r="X54" s="9">
        <v>21755</v>
      </c>
      <c r="Y54" s="4">
        <v>38044</v>
      </c>
      <c r="Z54" s="9">
        <v>5092.0200000000004</v>
      </c>
      <c r="AA54" s="4">
        <v>38045</v>
      </c>
      <c r="AB54" s="9">
        <v>6750.54</v>
      </c>
      <c r="AC54" s="4">
        <v>38046</v>
      </c>
      <c r="AD54" s="9">
        <v>1800.3</v>
      </c>
      <c r="AE54" s="4">
        <v>38044</v>
      </c>
      <c r="AF54" s="9">
        <v>356.59</v>
      </c>
      <c r="AG54" s="4">
        <v>38046</v>
      </c>
      <c r="AH54" s="9">
        <v>591.09</v>
      </c>
      <c r="AI54" s="4">
        <v>38044</v>
      </c>
      <c r="AJ54" s="9">
        <v>10005.41</v>
      </c>
      <c r="AK54" s="22"/>
      <c r="BX54" s="22"/>
      <c r="BY54" s="136">
        <f ca="1">BY53*OFFSET($B54,0,2*BY$1)/OFFSET($B53,0,2*BY$1)</f>
        <v>0.47537411525509032</v>
      </c>
      <c r="BZ54" s="137">
        <f t="shared" ref="BZ54:CP64" ca="1" si="64">BZ53*OFFSET($B54,0,2*BZ$1)/OFFSET($B53,0,2*BZ$1)</f>
        <v>0</v>
      </c>
      <c r="CA54" s="138">
        <f t="shared" ca="1" si="64"/>
        <v>0.28894710846864147</v>
      </c>
      <c r="CB54" s="139">
        <f t="shared" ca="1" si="64"/>
        <v>5.4076544945652255E-2</v>
      </c>
      <c r="CC54" s="140">
        <f t="shared" ca="1" si="64"/>
        <v>3.3087563914743519</v>
      </c>
      <c r="CD54" s="141">
        <f t="shared" ca="1" si="64"/>
        <v>65.724193756440215</v>
      </c>
      <c r="CE54" s="142">
        <f t="shared" ca="1" si="64"/>
        <v>0.9467318713199806</v>
      </c>
      <c r="CF54" s="143">
        <f t="shared" ca="1" si="64"/>
        <v>0.87059297026289373</v>
      </c>
      <c r="CG54" s="144">
        <f t="shared" ca="1" si="64"/>
        <v>0.9208655208680141</v>
      </c>
      <c r="CH54" s="144">
        <f t="shared" ca="1" si="64"/>
        <v>2.893286676681702</v>
      </c>
      <c r="CI54" s="145">
        <f t="shared" ca="1" si="64"/>
        <v>151.9879558068462</v>
      </c>
      <c r="CJ54" s="146">
        <f t="shared" ca="1" si="64"/>
        <v>3.9718591701416242</v>
      </c>
      <c r="CK54" s="144">
        <f t="shared" ca="1" si="64"/>
        <v>0.78188778352020671</v>
      </c>
      <c r="CL54" s="147">
        <f t="shared" ca="1" si="64"/>
        <v>8.8032200084060594</v>
      </c>
      <c r="CM54" s="148">
        <f t="shared" ca="1" si="64"/>
        <v>5.4534480183515059</v>
      </c>
      <c r="CN54" s="144">
        <f t="shared" ca="1" si="64"/>
        <v>0.17005906462133438</v>
      </c>
      <c r="CO54" s="149">
        <f t="shared" ca="1" si="64"/>
        <v>0.52388869880293765</v>
      </c>
      <c r="CP54" s="150">
        <f t="shared" ca="1" si="64"/>
        <v>0.32962175982901709</v>
      </c>
      <c r="CR54" s="116">
        <f ca="1">BY54/OFFSET('FX rate data'!$B53,0,2*BY$1)</f>
        <v>0.36779428646428652</v>
      </c>
      <c r="CS54" s="116">
        <f ca="1">BZ54/OFFSET('FX rate data'!$B53,0,2*BZ$1)</f>
        <v>0</v>
      </c>
      <c r="CT54" s="116">
        <f ca="1">CA54/OFFSET('FX rate data'!$B53,0,2*CA$1)</f>
        <v>3.4910063969438014E-2</v>
      </c>
      <c r="CU54" s="116">
        <f ca="1">CB54/OFFSET('FX rate data'!$B53,0,2*CB$1)</f>
        <v>4.0528025890468597E-2</v>
      </c>
      <c r="CV54" s="116">
        <f ca="1">CC54/OFFSET('FX rate data'!$B53,0,2*CC$1)</f>
        <v>2.6212123833275385</v>
      </c>
      <c r="CW54" s="116">
        <f ca="1">CD54/OFFSET('FX rate data'!$B53,0,2*CD$1)</f>
        <v>65.724193756440215</v>
      </c>
      <c r="CX54" s="116">
        <f ca="1">CE54/OFFSET('FX rate data'!$B53,0,2*CE$1)</f>
        <v>1.7689310002241789</v>
      </c>
      <c r="CY54" s="116">
        <f ca="1">CF54/OFFSET('FX rate data'!$B53,0,2*CF$1)</f>
        <v>0.11184678052659289</v>
      </c>
      <c r="CZ54" s="116">
        <f ca="1">CG54/OFFSET('FX rate data'!$B53,0,2*CG$1)</f>
        <v>1.1503629242573568</v>
      </c>
      <c r="DA54" s="116">
        <f ca="1">CH54/OFFSET('FX rate data'!$B53,0,2*CH$1)</f>
        <v>3.6143493774911954</v>
      </c>
      <c r="DB54" s="116">
        <f ca="1">CI54/OFFSET('FX rate data'!$B53,0,2*CI$1)</f>
        <v>0.12918323868226583</v>
      </c>
      <c r="DC54" s="116">
        <f ca="1">CJ54/OFFSET('FX rate data'!$B53,0,2*CJ$1)</f>
        <v>1.3668258268149711</v>
      </c>
      <c r="DD54" s="116">
        <f ca="1">CK54/OFFSET('FX rate data'!$B53,0,2*CK$1)</f>
        <v>0.97674926111206339</v>
      </c>
      <c r="DE54" s="116">
        <f ca="1">CL54/OFFSET('FX rate data'!$B53,0,2*CL$1)</f>
        <v>0.263845946602909</v>
      </c>
      <c r="DF54" s="116">
        <f ca="1">CM54/OFFSET('FX rate data'!$B53,0,2*CM$1)</f>
        <v>0.12055815227924187</v>
      </c>
      <c r="DG54" s="116">
        <f ca="1">CN54/OFFSET('FX rate data'!$B53,0,2*CN$1)</f>
        <v>0.21244105511721972</v>
      </c>
      <c r="DH54" s="116">
        <f ca="1">CO54/OFFSET('FX rate data'!$B53,0,2*CO$1)</f>
        <v>1.8375289763523532E-2</v>
      </c>
      <c r="DI54" s="116">
        <f ca="1">CP54/OFFSET('FX rate data'!$B53,0,2*CP$1)</f>
        <v>4.9695718222925025E-2</v>
      </c>
      <c r="DJ54" s="117">
        <f t="shared" ca="1" si="47"/>
        <v>78.571803087186396</v>
      </c>
    </row>
    <row r="55" spans="1:114" x14ac:dyDescent="0.25">
      <c r="A55" s="4">
        <v>38077</v>
      </c>
      <c r="B55" s="9">
        <v>3415.2579999999998</v>
      </c>
      <c r="C55" s="4">
        <v>38077</v>
      </c>
      <c r="D55" s="9">
        <v>11715.39</v>
      </c>
      <c r="E55" s="4">
        <v>38077</v>
      </c>
      <c r="F55" s="9">
        <v>1741.623</v>
      </c>
      <c r="G55" s="4">
        <v>38077</v>
      </c>
      <c r="H55" s="9">
        <v>8585.93</v>
      </c>
      <c r="I55" s="4">
        <v>38077</v>
      </c>
      <c r="J55" s="9">
        <v>5618.6</v>
      </c>
      <c r="K55" s="4">
        <v>38077</v>
      </c>
      <c r="L55" s="9">
        <v>1126.21</v>
      </c>
      <c r="M55" s="4">
        <v>38077</v>
      </c>
      <c r="N55" s="9">
        <v>4385.7</v>
      </c>
      <c r="O55" s="4">
        <v>38077</v>
      </c>
      <c r="P55" s="9">
        <v>12681.67</v>
      </c>
      <c r="Q55" s="4">
        <v>38077</v>
      </c>
      <c r="R55" s="9">
        <v>3625.23</v>
      </c>
      <c r="S55" s="4">
        <v>38077</v>
      </c>
      <c r="T55" s="9">
        <v>3856.7</v>
      </c>
      <c r="U55" s="4">
        <v>38077</v>
      </c>
      <c r="V55" s="9">
        <v>880.5</v>
      </c>
      <c r="W55" s="4">
        <v>38077</v>
      </c>
      <c r="X55" s="9">
        <v>22142.3</v>
      </c>
      <c r="Y55" s="4">
        <v>38077</v>
      </c>
      <c r="Z55" s="9">
        <v>5177.18</v>
      </c>
      <c r="AA55" s="4">
        <v>38077</v>
      </c>
      <c r="AB55" s="9">
        <v>6522.19</v>
      </c>
      <c r="AC55" s="4">
        <v>38077</v>
      </c>
      <c r="AD55" s="9">
        <v>1771.9</v>
      </c>
      <c r="AE55" s="4">
        <v>38077</v>
      </c>
      <c r="AF55" s="9">
        <v>338.87</v>
      </c>
      <c r="AG55" s="4">
        <v>38077</v>
      </c>
      <c r="AH55" s="9">
        <v>644.64</v>
      </c>
      <c r="AI55" s="4">
        <v>38077</v>
      </c>
      <c r="AJ55" s="9">
        <v>9773.27</v>
      </c>
      <c r="AK55" s="22"/>
      <c r="BX55" s="22"/>
      <c r="BY55" s="136">
        <f t="shared" ref="BY55:BY64" ca="1" si="65">BY54*OFFSET($B55,0,2*BY$1)/OFFSET($B54,0,2*BY$1)</f>
        <v>0.48310605734987322</v>
      </c>
      <c r="BZ55" s="137">
        <f t="shared" ca="1" si="64"/>
        <v>0</v>
      </c>
      <c r="CA55" s="138">
        <f t="shared" ca="1" si="64"/>
        <v>0.30042794102712356</v>
      </c>
      <c r="CB55" s="139">
        <f t="shared" ca="1" si="64"/>
        <v>5.2830171001528599E-2</v>
      </c>
      <c r="CC55" s="140">
        <f t="shared" ca="1" si="64"/>
        <v>3.2061566399589192</v>
      </c>
      <c r="CD55" s="141">
        <f t="shared" ca="1" si="64"/>
        <v>64.649015887680164</v>
      </c>
      <c r="CE55" s="142">
        <f t="shared" ca="1" si="64"/>
        <v>0.92428697921909964</v>
      </c>
      <c r="CF55" s="143">
        <f t="shared" ca="1" si="64"/>
        <v>0.79388429831486895</v>
      </c>
      <c r="CG55" s="144">
        <f t="shared" ca="1" si="64"/>
        <v>0.89609531014225186</v>
      </c>
      <c r="CH55" s="144">
        <f t="shared" ca="1" si="64"/>
        <v>2.7770269790048978</v>
      </c>
      <c r="CI55" s="145">
        <f t="shared" ca="1" si="64"/>
        <v>151.48558453275689</v>
      </c>
      <c r="CJ55" s="146">
        <f t="shared" ca="1" si="64"/>
        <v>4.042569400277034</v>
      </c>
      <c r="CK55" s="144">
        <f t="shared" ca="1" si="64"/>
        <v>0.79496423719567944</v>
      </c>
      <c r="CL55" s="147">
        <f t="shared" ca="1" si="64"/>
        <v>8.5054341588415028</v>
      </c>
      <c r="CM55" s="148">
        <f t="shared" ca="1" si="64"/>
        <v>5.3674190655540936</v>
      </c>
      <c r="CN55" s="144">
        <f t="shared" ca="1" si="64"/>
        <v>0.1616083323375069</v>
      </c>
      <c r="CO55" s="149">
        <f t="shared" ca="1" si="64"/>
        <v>0.57135057401804412</v>
      </c>
      <c r="CP55" s="150">
        <f t="shared" ca="1" si="64"/>
        <v>0.32197405770319637</v>
      </c>
      <c r="CR55" s="116">
        <f ca="1">BY55/OFFSET('FX rate data'!$B54,0,2*BY$1)</f>
        <v>0.37042329194132279</v>
      </c>
      <c r="CS55" s="116">
        <f ca="1">BZ55/OFFSET('FX rate data'!$B54,0,2*BZ$1)</f>
        <v>0</v>
      </c>
      <c r="CT55" s="116">
        <f ca="1">CA55/OFFSET('FX rate data'!$B54,0,2*CA$1)</f>
        <v>3.6296718741950416E-2</v>
      </c>
      <c r="CU55" s="116">
        <f ca="1">CB55/OFFSET('FX rate data'!$B54,0,2*CB$1)</f>
        <v>4.0349935844748032E-2</v>
      </c>
      <c r="CV55" s="116">
        <f ca="1">CC55/OFFSET('FX rate data'!$B54,0,2*CC$1)</f>
        <v>2.5327092503032778</v>
      </c>
      <c r="CW55" s="116">
        <f ca="1">CD55/OFFSET('FX rate data'!$B54,0,2*CD$1)</f>
        <v>64.649015887680164</v>
      </c>
      <c r="CX55" s="116">
        <f ca="1">CE55/OFFSET('FX rate data'!$B54,0,2*CE$1)</f>
        <v>1.7062709603453936</v>
      </c>
      <c r="CY55" s="116">
        <f ca="1">CF55/OFFSET('FX rate data'!$B54,0,2*CF$1)</f>
        <v>0.10188453520468031</v>
      </c>
      <c r="CZ55" s="116">
        <f ca="1">CG55/OFFSET('FX rate data'!$B54,0,2*CG$1)</f>
        <v>1.1035656528845466</v>
      </c>
      <c r="DA55" s="116">
        <f ca="1">CH55/OFFSET('FX rate data'!$B54,0,2*CH$1)</f>
        <v>3.4199839642917458</v>
      </c>
      <c r="DB55" s="116">
        <f ca="1">CI55/OFFSET('FX rate data'!$B54,0,2*CI$1)</f>
        <v>0.13203889593887883</v>
      </c>
      <c r="DC55" s="116">
        <f ca="1">CJ55/OFFSET('FX rate data'!$B54,0,2*CJ$1)</f>
        <v>1.3962523400949931</v>
      </c>
      <c r="DD55" s="116">
        <f ca="1">CK55/OFFSET('FX rate data'!$B54,0,2*CK$1)</f>
        <v>0.97901999654640315</v>
      </c>
      <c r="DE55" s="116">
        <f ca="1">CL55/OFFSET('FX rate data'!$B54,0,2*CL$1)</f>
        <v>0.25758431734831927</v>
      </c>
      <c r="DF55" s="116">
        <f ca="1">CM55/OFFSET('FX rate data'!$B54,0,2*CM$1)</f>
        <v>0.12310594187050673</v>
      </c>
      <c r="DG55" s="116">
        <f ca="1">CN55/OFFSET('FX rate data'!$B54,0,2*CN$1)</f>
        <v>0.19902503982451589</v>
      </c>
      <c r="DH55" s="116">
        <f ca="1">CO55/OFFSET('FX rate data'!$B54,0,2*CO$1)</f>
        <v>2.0034032540343076E-2</v>
      </c>
      <c r="DI55" s="116">
        <f ca="1">CP55/OFFSET('FX rate data'!$B54,0,2*CP$1)</f>
        <v>5.116790746177137E-2</v>
      </c>
      <c r="DJ55" s="117">
        <f t="shared" ca="1" si="47"/>
        <v>77.11872866886354</v>
      </c>
    </row>
    <row r="56" spans="1:114" x14ac:dyDescent="0.25">
      <c r="A56" s="4">
        <v>38107</v>
      </c>
      <c r="B56" s="9">
        <v>3400.7930000000001</v>
      </c>
      <c r="C56" s="4">
        <v>38107</v>
      </c>
      <c r="D56" s="9">
        <v>11761.79</v>
      </c>
      <c r="E56" s="4">
        <v>38107</v>
      </c>
      <c r="F56" s="9">
        <v>1595.587</v>
      </c>
      <c r="G56" s="4">
        <v>38107</v>
      </c>
      <c r="H56" s="9">
        <v>8243.9699999999993</v>
      </c>
      <c r="I56" s="4">
        <v>38107</v>
      </c>
      <c r="J56" s="9">
        <v>5774.4</v>
      </c>
      <c r="K56" s="4">
        <v>38107</v>
      </c>
      <c r="L56" s="9">
        <v>1107.31</v>
      </c>
      <c r="M56" s="4">
        <v>38107</v>
      </c>
      <c r="N56" s="9">
        <v>4489.7</v>
      </c>
      <c r="O56" s="4">
        <v>38107</v>
      </c>
      <c r="P56" s="9">
        <v>11942.96</v>
      </c>
      <c r="Q56" s="4">
        <v>38107</v>
      </c>
      <c r="R56" s="9">
        <v>3674.28</v>
      </c>
      <c r="S56" s="4">
        <v>38107</v>
      </c>
      <c r="T56" s="9">
        <v>3985.21</v>
      </c>
      <c r="U56" s="4">
        <v>38107</v>
      </c>
      <c r="V56" s="9">
        <v>862.84</v>
      </c>
      <c r="W56" s="4">
        <v>38107</v>
      </c>
      <c r="X56" s="9">
        <v>19607.2</v>
      </c>
      <c r="Y56" s="4">
        <v>38107</v>
      </c>
      <c r="Z56" s="9">
        <v>5321.85</v>
      </c>
      <c r="AA56" s="4">
        <v>38107</v>
      </c>
      <c r="AB56" s="9">
        <v>6117.81</v>
      </c>
      <c r="AC56" s="4">
        <v>38107</v>
      </c>
      <c r="AD56" s="9">
        <v>1796.1</v>
      </c>
      <c r="AE56" s="4">
        <v>38107</v>
      </c>
      <c r="AF56" s="9">
        <v>341.41</v>
      </c>
      <c r="AG56" s="4">
        <v>38107</v>
      </c>
      <c r="AH56" s="9">
        <v>561.78</v>
      </c>
      <c r="AI56" s="4">
        <v>38107</v>
      </c>
      <c r="AJ56" s="9">
        <v>9455.17</v>
      </c>
      <c r="AK56" s="22"/>
      <c r="BX56" s="22"/>
      <c r="BY56" s="136">
        <f t="shared" ca="1" si="65"/>
        <v>0.48105990765354989</v>
      </c>
      <c r="BZ56" s="137">
        <f t="shared" ca="1" si="64"/>
        <v>0</v>
      </c>
      <c r="CA56" s="138">
        <f t="shared" ca="1" si="64"/>
        <v>0.27523690094793474</v>
      </c>
      <c r="CB56" s="139">
        <f t="shared" ca="1" si="64"/>
        <v>5.0726053535431997E-2</v>
      </c>
      <c r="CC56" s="140">
        <f t="shared" ca="1" si="64"/>
        <v>3.2950612077348063</v>
      </c>
      <c r="CD56" s="141">
        <f t="shared" ca="1" si="64"/>
        <v>63.564079330308836</v>
      </c>
      <c r="CE56" s="142">
        <f t="shared" ca="1" si="64"/>
        <v>0.94620499591855156</v>
      </c>
      <c r="CF56" s="143">
        <f t="shared" ca="1" si="64"/>
        <v>0.74764036750700402</v>
      </c>
      <c r="CG56" s="144">
        <f t="shared" ca="1" si="64"/>
        <v>0.90821963741596357</v>
      </c>
      <c r="CH56" s="144">
        <f t="shared" ca="1" si="64"/>
        <v>2.8695609425156503</v>
      </c>
      <c r="CI56" s="145">
        <f t="shared" ca="1" si="64"/>
        <v>148.44727059425776</v>
      </c>
      <c r="CJ56" s="146">
        <f t="shared" ca="1" si="64"/>
        <v>3.5797305042887082</v>
      </c>
      <c r="CK56" s="144">
        <f t="shared" ca="1" si="64"/>
        <v>0.81717854618147856</v>
      </c>
      <c r="CL56" s="147">
        <f t="shared" ca="1" si="64"/>
        <v>7.978091737790856</v>
      </c>
      <c r="CM56" s="148">
        <f t="shared" ca="1" si="64"/>
        <v>5.4407254267406211</v>
      </c>
      <c r="CN56" s="144">
        <f t="shared" ca="1" si="64"/>
        <v>0.16281966755200589</v>
      </c>
      <c r="CO56" s="149">
        <f t="shared" ca="1" si="64"/>
        <v>0.49791096654234429</v>
      </c>
      <c r="CP56" s="150">
        <f t="shared" ca="1" si="64"/>
        <v>0.31149445898594136</v>
      </c>
      <c r="CR56" s="116">
        <f ca="1">BY56/OFFSET('FX rate data'!$B55,0,2*BY$1)</f>
        <v>0.34673483325180188</v>
      </c>
      <c r="CS56" s="116">
        <f ca="1">BZ56/OFFSET('FX rate data'!$B55,0,2*BZ$1)</f>
        <v>0</v>
      </c>
      <c r="CT56" s="116">
        <f ca="1">CA56/OFFSET('FX rate data'!$B55,0,2*CA$1)</f>
        <v>3.3252818130496756E-2</v>
      </c>
      <c r="CU56" s="116">
        <f ca="1">CB56/OFFSET('FX rate data'!$B55,0,2*CB$1)</f>
        <v>3.6966953458265554E-2</v>
      </c>
      <c r="CV56" s="116">
        <f ca="1">CC56/OFFSET('FX rate data'!$B55,0,2*CC$1)</f>
        <v>2.543270459813836</v>
      </c>
      <c r="CW56" s="116">
        <f ca="1">CD56/OFFSET('FX rate data'!$B55,0,2*CD$1)</f>
        <v>63.564079330308836</v>
      </c>
      <c r="CX56" s="116">
        <f ca="1">CE56/OFFSET('FX rate data'!$B55,0,2*CE$1)</f>
        <v>1.6824413156446507</v>
      </c>
      <c r="CY56" s="116">
        <f ca="1">CF56/OFFSET('FX rate data'!$B55,0,2*CF$1)</f>
        <v>9.5857473877428559E-2</v>
      </c>
      <c r="CZ56" s="116">
        <f ca="1">CG56/OFFSET('FX rate data'!$B55,0,2*CG$1)</f>
        <v>1.0876881885221121</v>
      </c>
      <c r="DA56" s="116">
        <f ca="1">CH56/OFFSET('FX rate data'!$B55,0,2*CH$1)</f>
        <v>3.4365999311564677</v>
      </c>
      <c r="DB56" s="116">
        <f ca="1">CI56/OFFSET('FX rate data'!$B55,0,2*CI$1)</f>
        <v>0.12651576306665341</v>
      </c>
      <c r="DC56" s="116">
        <f ca="1">CJ56/OFFSET('FX rate data'!$B55,0,2*CJ$1)</f>
        <v>1.2205013652535657</v>
      </c>
      <c r="DD56" s="116">
        <f ca="1">CK56/OFFSET('FX rate data'!$B55,0,2*CK$1)</f>
        <v>0.97865694153470495</v>
      </c>
      <c r="DE56" s="116">
        <f ca="1">CL56/OFFSET('FX rate data'!$B55,0,2*CL$1)</f>
        <v>0.23908692911956775</v>
      </c>
      <c r="DF56" s="116">
        <f ca="1">CM56/OFFSET('FX rate data'!$B55,0,2*CM$1)</f>
        <v>0.1222634927357443</v>
      </c>
      <c r="DG56" s="116">
        <f ca="1">CN56/OFFSET('FX rate data'!$B55,0,2*CN$1)</f>
        <v>0.19499361383473759</v>
      </c>
      <c r="DH56" s="116">
        <f ca="1">CO56/OFFSET('FX rate data'!$B55,0,2*CO$1)</f>
        <v>1.7165792130674491E-2</v>
      </c>
      <c r="DI56" s="116">
        <f ca="1">CP56/OFFSET('FX rate data'!$B55,0,2*CP$1)</f>
        <v>4.4562232154896401E-2</v>
      </c>
      <c r="DJ56" s="117">
        <f t="shared" ca="1" si="47"/>
        <v>75.770637433994438</v>
      </c>
    </row>
    <row r="57" spans="1:114" x14ac:dyDescent="0.25">
      <c r="A57" s="4">
        <v>38138</v>
      </c>
      <c r="B57" s="9">
        <v>3460.21</v>
      </c>
      <c r="C57" s="4">
        <v>38138</v>
      </c>
      <c r="D57" s="9">
        <v>11236.37</v>
      </c>
      <c r="E57" s="4">
        <v>38138</v>
      </c>
      <c r="F57" s="9">
        <v>1555.9059999999999</v>
      </c>
      <c r="G57" s="4">
        <v>38138</v>
      </c>
      <c r="H57" s="9">
        <v>8417.32</v>
      </c>
      <c r="I57" s="4">
        <v>38138</v>
      </c>
      <c r="J57" s="9">
        <v>5627.1</v>
      </c>
      <c r="K57" s="4">
        <v>38138</v>
      </c>
      <c r="L57" s="9">
        <v>1120.68</v>
      </c>
      <c r="M57" s="4">
        <v>38138</v>
      </c>
      <c r="N57" s="9">
        <v>4430.7</v>
      </c>
      <c r="O57" s="4">
        <v>38138</v>
      </c>
      <c r="P57" s="9">
        <v>12198.24</v>
      </c>
      <c r="Q57" s="4">
        <v>38138</v>
      </c>
      <c r="R57" s="9">
        <v>3669.63</v>
      </c>
      <c r="S57" s="4">
        <v>38138</v>
      </c>
      <c r="T57" s="9">
        <v>3921.41</v>
      </c>
      <c r="U57" s="4">
        <v>38138</v>
      </c>
      <c r="V57" s="9">
        <v>803.84</v>
      </c>
      <c r="W57" s="4">
        <v>38138</v>
      </c>
      <c r="X57" s="9">
        <v>19544.7</v>
      </c>
      <c r="Y57" s="4">
        <v>38138</v>
      </c>
      <c r="Z57" s="9">
        <v>5225.55</v>
      </c>
      <c r="AA57" s="4">
        <v>38138</v>
      </c>
      <c r="AB57" s="9">
        <v>5977.84</v>
      </c>
      <c r="AC57" s="4">
        <v>38138</v>
      </c>
      <c r="AD57" s="9">
        <v>1483.6</v>
      </c>
      <c r="AE57" s="4">
        <v>38138</v>
      </c>
      <c r="AF57" s="9">
        <v>337.19</v>
      </c>
      <c r="AG57" s="4">
        <v>38138</v>
      </c>
      <c r="AH57" s="9">
        <v>535.4</v>
      </c>
      <c r="AI57" s="4">
        <v>38138</v>
      </c>
      <c r="AJ57" s="9">
        <v>9525.9500000000007</v>
      </c>
      <c r="AK57" s="22"/>
      <c r="BX57" s="22"/>
      <c r="BY57" s="136">
        <f t="shared" ca="1" si="65"/>
        <v>0.48946475220981989</v>
      </c>
      <c r="BZ57" s="137">
        <f t="shared" ca="1" si="64"/>
        <v>0</v>
      </c>
      <c r="CA57" s="138">
        <f t="shared" ca="1" si="64"/>
        <v>0.26839197461893166</v>
      </c>
      <c r="CB57" s="139">
        <f t="shared" ca="1" si="64"/>
        <v>5.1792695138975817E-2</v>
      </c>
      <c r="CC57" s="140">
        <f t="shared" ca="1" si="64"/>
        <v>3.2110070175333423</v>
      </c>
      <c r="CD57" s="141">
        <f t="shared" ca="1" si="64"/>
        <v>64.33157148756041</v>
      </c>
      <c r="CE57" s="142">
        <f t="shared" ca="1" si="64"/>
        <v>0.933770736444824</v>
      </c>
      <c r="CF57" s="143">
        <f t="shared" ca="1" si="64"/>
        <v>0.76362113215975247</v>
      </c>
      <c r="CG57" s="144">
        <f t="shared" ca="1" si="64"/>
        <v>0.90707023635943429</v>
      </c>
      <c r="CH57" s="144">
        <f t="shared" ca="1" si="64"/>
        <v>2.8236215847070283</v>
      </c>
      <c r="CI57" s="145">
        <f t="shared" ca="1" si="64"/>
        <v>138.29661813834332</v>
      </c>
      <c r="CJ57" s="146">
        <f t="shared" ca="1" si="64"/>
        <v>3.5683197390331878</v>
      </c>
      <c r="CK57" s="144">
        <f t="shared" ca="1" si="64"/>
        <v>0.80239152775794598</v>
      </c>
      <c r="CL57" s="147">
        <f t="shared" ca="1" si="64"/>
        <v>7.795560161861137</v>
      </c>
      <c r="CM57" s="148">
        <f t="shared" ca="1" si="64"/>
        <v>4.4941040271211987</v>
      </c>
      <c r="CN57" s="144">
        <f t="shared" ca="1" si="64"/>
        <v>0.16080713424287765</v>
      </c>
      <c r="CO57" s="149">
        <f t="shared" ca="1" si="64"/>
        <v>0.47453012119828242</v>
      </c>
      <c r="CP57" s="150">
        <f t="shared" ca="1" si="64"/>
        <v>0.3138262602975016</v>
      </c>
      <c r="CR57" s="116">
        <f ca="1">BY57/OFFSET('FX rate data'!$B56,0,2*BY$1)</f>
        <v>0.35001770037887575</v>
      </c>
      <c r="CS57" s="116">
        <f ca="1">BZ57/OFFSET('FX rate data'!$B56,0,2*BZ$1)</f>
        <v>0</v>
      </c>
      <c r="CT57" s="116">
        <f ca="1">CA57/OFFSET('FX rate data'!$B56,0,2*CA$1)</f>
        <v>3.2427021870642239E-2</v>
      </c>
      <c r="CU57" s="116">
        <f ca="1">CB57/OFFSET('FX rate data'!$B56,0,2*CB$1)</f>
        <v>3.8015777406764401E-2</v>
      </c>
      <c r="CV57" s="116">
        <f ca="1">CC57/OFFSET('FX rate data'!$B56,0,2*CC$1)</f>
        <v>2.5604074775004722</v>
      </c>
      <c r="CW57" s="116">
        <f ca="1">CD57/OFFSET('FX rate data'!$B56,0,2*CD$1)</f>
        <v>64.33157148756041</v>
      </c>
      <c r="CX57" s="116">
        <f ca="1">CE57/OFFSET('FX rate data'!$B56,0,2*CE$1)</f>
        <v>1.7108294914709126</v>
      </c>
      <c r="CY57" s="116">
        <f ca="1">CF57/OFFSET('FX rate data'!$B56,0,2*CF$1)</f>
        <v>9.7976768005716322E-2</v>
      </c>
      <c r="CZ57" s="116">
        <f ca="1">CG57/OFFSET('FX rate data'!$B56,0,2*CG$1)</f>
        <v>1.1055091241431252</v>
      </c>
      <c r="DA57" s="116">
        <f ca="1">CH57/OFFSET('FX rate data'!$B56,0,2*CH$1)</f>
        <v>3.4413425773394617</v>
      </c>
      <c r="DB57" s="116">
        <f ca="1">CI57/OFFSET('FX rate data'!$B56,0,2*CI$1)</f>
        <v>0.11921094572738844</v>
      </c>
      <c r="DC57" s="116">
        <f ca="1">CJ57/OFFSET('FX rate data'!$B56,0,2*CJ$1)</f>
        <v>1.1189462963415453</v>
      </c>
      <c r="DD57" s="116">
        <f ca="1">CK57/OFFSET('FX rate data'!$B56,0,2*CK$1)</f>
        <v>0.97792995461053744</v>
      </c>
      <c r="DE57" s="116">
        <f ca="1">CL57/OFFSET('FX rate data'!$B56,0,2*CL$1)</f>
        <v>0.23356783802316447</v>
      </c>
      <c r="DF57" s="116">
        <f ca="1">CM57/OFFSET('FX rate data'!$B56,0,2*CM$1)</f>
        <v>9.8847553659324724E-2</v>
      </c>
      <c r="DG57" s="116">
        <f ca="1">CN57/OFFSET('FX rate data'!$B56,0,2*CN$1)</f>
        <v>0.19598675715158764</v>
      </c>
      <c r="DH57" s="116">
        <f ca="1">CO57/OFFSET('FX rate data'!$B56,0,2*CO$1)</f>
        <v>1.6366493798657736E-2</v>
      </c>
      <c r="DI57" s="116">
        <f ca="1">CP57/OFFSET('FX rate data'!$B56,0,2*CP$1)</f>
        <v>4.8169802041059341E-2</v>
      </c>
      <c r="DJ57" s="117">
        <f t="shared" ca="1" si="47"/>
        <v>76.477123067029638</v>
      </c>
    </row>
    <row r="58" spans="1:114" x14ac:dyDescent="0.25">
      <c r="A58" s="4">
        <v>38168</v>
      </c>
      <c r="B58" s="9">
        <v>3532.8850000000002</v>
      </c>
      <c r="C58" s="4">
        <v>38168</v>
      </c>
      <c r="D58" s="9">
        <v>11858.87</v>
      </c>
      <c r="E58" s="4">
        <v>38168</v>
      </c>
      <c r="F58" s="9">
        <v>1399.162</v>
      </c>
      <c r="G58" s="4">
        <v>38168</v>
      </c>
      <c r="H58" s="9">
        <v>8545.58</v>
      </c>
      <c r="I58" s="4">
        <v>38168</v>
      </c>
      <c r="J58" s="9">
        <v>5619.1</v>
      </c>
      <c r="K58" s="4">
        <v>38168</v>
      </c>
      <c r="L58" s="9">
        <v>1140.8399999999999</v>
      </c>
      <c r="M58" s="4">
        <v>38168</v>
      </c>
      <c r="N58" s="9">
        <v>4464.1000000000004</v>
      </c>
      <c r="O58" s="4">
        <v>38168</v>
      </c>
      <c r="P58" s="9">
        <v>12285.75</v>
      </c>
      <c r="Q58" s="4">
        <v>38168</v>
      </c>
      <c r="R58" s="9">
        <v>3732.99</v>
      </c>
      <c r="S58" s="4">
        <v>38168</v>
      </c>
      <c r="T58" s="9">
        <v>4052.73</v>
      </c>
      <c r="U58" s="4">
        <v>38168</v>
      </c>
      <c r="V58" s="9">
        <v>785.79</v>
      </c>
      <c r="W58" s="4">
        <v>38168</v>
      </c>
      <c r="X58" s="9">
        <v>21148.9</v>
      </c>
      <c r="Y58" s="4">
        <v>38168</v>
      </c>
      <c r="Z58" s="9">
        <v>5466.19</v>
      </c>
      <c r="AA58" s="4">
        <v>38168</v>
      </c>
      <c r="AB58" s="9">
        <v>5839.44</v>
      </c>
      <c r="AC58" s="4">
        <v>38168</v>
      </c>
      <c r="AD58" s="9">
        <v>1505.6</v>
      </c>
      <c r="AE58" s="4">
        <v>38168</v>
      </c>
      <c r="AF58" s="9">
        <v>345.13</v>
      </c>
      <c r="AG58" s="4">
        <v>38168</v>
      </c>
      <c r="AH58" s="9">
        <v>534.84</v>
      </c>
      <c r="AI58" s="4">
        <v>38168</v>
      </c>
      <c r="AJ58" s="9">
        <v>9200.6200000000008</v>
      </c>
      <c r="AK58" s="22"/>
      <c r="BX58" s="22"/>
      <c r="BY58" s="136">
        <f t="shared" ca="1" si="65"/>
        <v>0.49974501001696126</v>
      </c>
      <c r="BZ58" s="137">
        <f t="shared" ca="1" si="64"/>
        <v>0</v>
      </c>
      <c r="CA58" s="138">
        <f t="shared" ca="1" si="64"/>
        <v>0.24135381699908198</v>
      </c>
      <c r="CB58" s="139">
        <f t="shared" ca="1" si="64"/>
        <v>5.2581893016509881E-2</v>
      </c>
      <c r="CC58" s="140">
        <f t="shared" ca="1" si="64"/>
        <v>3.2064419562868265</v>
      </c>
      <c r="CD58" s="141">
        <f t="shared" ca="1" si="64"/>
        <v>65.488837148756474</v>
      </c>
      <c r="CE58" s="142">
        <f t="shared" ca="1" si="64"/>
        <v>0.94080979180791735</v>
      </c>
      <c r="CF58" s="143">
        <f t="shared" ca="1" si="64"/>
        <v>0.7690993392843295</v>
      </c>
      <c r="CG58" s="144">
        <f t="shared" ca="1" si="64"/>
        <v>0.92273175269098084</v>
      </c>
      <c r="CH58" s="144">
        <f t="shared" ca="1" si="64"/>
        <v>2.9181788961087247</v>
      </c>
      <c r="CI58" s="145">
        <f t="shared" ca="1" si="64"/>
        <v>135.191206666661</v>
      </c>
      <c r="CJ58" s="146">
        <f t="shared" ca="1" si="64"/>
        <v>3.8612021329996877</v>
      </c>
      <c r="CK58" s="144">
        <f t="shared" ca="1" si="64"/>
        <v>0.83934218314152709</v>
      </c>
      <c r="CL58" s="147">
        <f t="shared" ca="1" si="64"/>
        <v>7.6150759859043387</v>
      </c>
      <c r="CM58" s="148">
        <f t="shared" ca="1" si="64"/>
        <v>4.5607461736544064</v>
      </c>
      <c r="CN58" s="144">
        <f t="shared" ca="1" si="64"/>
        <v>0.16459374904725635</v>
      </c>
      <c r="CO58" s="149">
        <f t="shared" ca="1" si="64"/>
        <v>0.47403378786269967</v>
      </c>
      <c r="CP58" s="150">
        <f t="shared" ca="1" si="64"/>
        <v>0.30310847390742124</v>
      </c>
      <c r="CR58" s="116">
        <f ca="1">BY58/OFFSET('FX rate data'!$B57,0,2*BY$1)</f>
        <v>0.34932546485178334</v>
      </c>
      <c r="CS58" s="116">
        <f ca="1">BZ58/OFFSET('FX rate data'!$B57,0,2*BZ$1)</f>
        <v>0</v>
      </c>
      <c r="CT58" s="116">
        <f ca="1">CA58/OFFSET('FX rate data'!$B57,0,2*CA$1)</f>
        <v>2.9160986032801147E-2</v>
      </c>
      <c r="CU58" s="116">
        <f ca="1">CB58/OFFSET('FX rate data'!$B57,0,2*CB$1)</f>
        <v>3.9452200642639469E-2</v>
      </c>
      <c r="CV58" s="116">
        <f ca="1">CC58/OFFSET('FX rate data'!$B57,0,2*CC$1)</f>
        <v>2.5678241020956407</v>
      </c>
      <c r="CW58" s="116">
        <f ca="1">CD58/OFFSET('FX rate data'!$B57,0,2*CD$1)</f>
        <v>65.488837148756474</v>
      </c>
      <c r="CX58" s="116">
        <f ca="1">CE58/OFFSET('FX rate data'!$B57,0,2*CE$1)</f>
        <v>1.712431364775969</v>
      </c>
      <c r="CY58" s="116">
        <f ca="1">CF58/OFFSET('FX rate data'!$B57,0,2*CF$1)</f>
        <v>9.8606271944347804E-2</v>
      </c>
      <c r="CZ58" s="116">
        <f ca="1">CG58/OFFSET('FX rate data'!$B57,0,2*CG$1)</f>
        <v>1.1258318114824071</v>
      </c>
      <c r="DA58" s="116">
        <f ca="1">CH58/OFFSET('FX rate data'!$B57,0,2*CH$1)</f>
        <v>3.5604915765113772</v>
      </c>
      <c r="DB58" s="116">
        <f ca="1">CI58/OFFSET('FX rate data'!$B57,0,2*CI$1)</f>
        <v>0.11700307816578909</v>
      </c>
      <c r="DC58" s="116">
        <f ca="1">CJ58/OFFSET('FX rate data'!$B57,0,2*CJ$1)</f>
        <v>1.2516052294974678</v>
      </c>
      <c r="DD58" s="116">
        <f ca="1">CK58/OFFSET('FX rate data'!$B57,0,2*CK$1)</f>
        <v>1.0240875831399794</v>
      </c>
      <c r="DE58" s="116">
        <f ca="1">CL58/OFFSET('FX rate data'!$B57,0,2*CL$1)</f>
        <v>0.22546487004898116</v>
      </c>
      <c r="DF58" s="116">
        <f ca="1">CM58/OFFSET('FX rate data'!$B57,0,2*CM$1)</f>
        <v>9.9017502684637562E-2</v>
      </c>
      <c r="DG58" s="116">
        <f ca="1">CN58/OFFSET('FX rate data'!$B57,0,2*CN$1)</f>
        <v>0.20082204617771637</v>
      </c>
      <c r="DH58" s="116">
        <f ca="1">CO58/OFFSET('FX rate data'!$B57,0,2*CO$1)</f>
        <v>1.6306744038923546E-2</v>
      </c>
      <c r="DI58" s="116">
        <f ca="1">CP58/OFFSET('FX rate data'!$B57,0,2*CP$1)</f>
        <v>4.9396772254395434E-2</v>
      </c>
      <c r="DJ58" s="117">
        <f t="shared" ca="1" si="47"/>
        <v>77.955664753101345</v>
      </c>
    </row>
    <row r="59" spans="1:114" x14ac:dyDescent="0.25">
      <c r="A59" s="4">
        <v>38198</v>
      </c>
      <c r="B59" s="9">
        <v>3536.1419999999998</v>
      </c>
      <c r="C59" s="4">
        <v>38198</v>
      </c>
      <c r="D59" s="9">
        <v>11325.78</v>
      </c>
      <c r="E59" s="4">
        <v>38198</v>
      </c>
      <c r="F59" s="9">
        <v>1386.202</v>
      </c>
      <c r="G59" s="4">
        <v>38198</v>
      </c>
      <c r="H59" s="9">
        <v>8458.07</v>
      </c>
      <c r="I59" s="4">
        <v>38198</v>
      </c>
      <c r="J59" s="9">
        <v>5547.2</v>
      </c>
      <c r="K59" s="4">
        <v>38198</v>
      </c>
      <c r="L59" s="9">
        <v>1101.72</v>
      </c>
      <c r="M59" s="4">
        <v>38198</v>
      </c>
      <c r="N59" s="9">
        <v>4413.1000000000004</v>
      </c>
      <c r="O59" s="4">
        <v>38198</v>
      </c>
      <c r="P59" s="9">
        <v>12238.03</v>
      </c>
      <c r="Q59" s="4">
        <v>38198</v>
      </c>
      <c r="R59" s="9">
        <v>3647.1</v>
      </c>
      <c r="S59" s="4">
        <v>38198</v>
      </c>
      <c r="T59" s="9">
        <v>3895.61</v>
      </c>
      <c r="U59" s="4">
        <v>38199</v>
      </c>
      <c r="V59" s="9">
        <v>735.34</v>
      </c>
      <c r="W59" s="4">
        <v>38198</v>
      </c>
      <c r="X59" s="9">
        <v>22336.9</v>
      </c>
      <c r="Y59" s="4">
        <v>38198</v>
      </c>
      <c r="Z59" s="9">
        <v>5358.63</v>
      </c>
      <c r="AA59" s="4">
        <v>38199</v>
      </c>
      <c r="AB59" s="9">
        <v>5420.57</v>
      </c>
      <c r="AC59" s="4">
        <v>38199</v>
      </c>
      <c r="AD59" s="9">
        <v>1632.3</v>
      </c>
      <c r="AE59" s="4">
        <v>38198</v>
      </c>
      <c r="AF59" s="9">
        <v>329.91</v>
      </c>
      <c r="AG59" s="4">
        <v>38199</v>
      </c>
      <c r="AH59" s="9">
        <v>502.81</v>
      </c>
      <c r="AI59" s="4">
        <v>38198</v>
      </c>
      <c r="AJ59" s="9">
        <v>9405.23</v>
      </c>
      <c r="AK59" s="22"/>
      <c r="BX59" s="22"/>
      <c r="BY59" s="136">
        <f t="shared" ca="1" si="65"/>
        <v>0.5002057296547715</v>
      </c>
      <c r="BZ59" s="137">
        <f t="shared" ca="1" si="64"/>
        <v>0</v>
      </c>
      <c r="CA59" s="138">
        <f t="shared" ca="1" si="64"/>
        <v>0.23911823207874527</v>
      </c>
      <c r="CB59" s="139">
        <f t="shared" ca="1" si="64"/>
        <v>5.2043434367960009E-2</v>
      </c>
      <c r="CC59" s="140">
        <f t="shared" ca="1" si="64"/>
        <v>3.1654134683337691</v>
      </c>
      <c r="CD59" s="141">
        <f t="shared" ca="1" si="64"/>
        <v>63.243190687149813</v>
      </c>
      <c r="CE59" s="142">
        <f t="shared" ca="1" si="64"/>
        <v>0.93006153361876298</v>
      </c>
      <c r="CF59" s="143">
        <f t="shared" ca="1" si="64"/>
        <v>0.76611202304635895</v>
      </c>
      <c r="CG59" s="144">
        <f t="shared" ca="1" si="64"/>
        <v>0.90150120285328283</v>
      </c>
      <c r="CH59" s="144">
        <f t="shared" ca="1" si="64"/>
        <v>2.805044226847115</v>
      </c>
      <c r="CI59" s="145">
        <f t="shared" ca="1" si="64"/>
        <v>126.51153859206978</v>
      </c>
      <c r="CJ59" s="146">
        <f t="shared" ca="1" si="64"/>
        <v>4.078097958976624</v>
      </c>
      <c r="CK59" s="144">
        <f t="shared" ca="1" si="64"/>
        <v>0.82282617377875289</v>
      </c>
      <c r="CL59" s="147">
        <f t="shared" ca="1" si="64"/>
        <v>7.068837497587694</v>
      </c>
      <c r="CM59" s="148">
        <f t="shared" ca="1" si="64"/>
        <v>4.9445443539161049</v>
      </c>
      <c r="CN59" s="144">
        <f t="shared" ca="1" si="64"/>
        <v>0.15733527583281762</v>
      </c>
      <c r="CO59" s="149">
        <f t="shared" ca="1" si="64"/>
        <v>0.44564529368641836</v>
      </c>
      <c r="CP59" s="150">
        <f t="shared" ca="1" si="64"/>
        <v>0.30984921799273252</v>
      </c>
      <c r="CR59" s="116">
        <f ca="1">BY59/OFFSET('FX rate data'!$B58,0,2*BY$1)</f>
        <v>0.3515149189422147</v>
      </c>
      <c r="CS59" s="116">
        <f ca="1">BZ59/OFFSET('FX rate data'!$B58,0,2*BZ$1)</f>
        <v>0</v>
      </c>
      <c r="CT59" s="116">
        <f ca="1">CA59/OFFSET('FX rate data'!$B58,0,2*CA$1)</f>
        <v>2.8889480739246742E-2</v>
      </c>
      <c r="CU59" s="116">
        <f ca="1">CB59/OFFSET('FX rate data'!$B58,0,2*CB$1)</f>
        <v>3.9089255196004216E-2</v>
      </c>
      <c r="CV59" s="116">
        <f ca="1">CC59/OFFSET('FX rate data'!$B58,0,2*CC$1)</f>
        <v>2.470084641696269</v>
      </c>
      <c r="CW59" s="116">
        <f ca="1">CD59/OFFSET('FX rate data'!$B58,0,2*CD$1)</f>
        <v>63.243190687149813</v>
      </c>
      <c r="CX59" s="116">
        <f ca="1">CE59/OFFSET('FX rate data'!$B58,0,2*CE$1)</f>
        <v>1.6925596608166751</v>
      </c>
      <c r="CY59" s="116">
        <f ca="1">CF59/OFFSET('FX rate data'!$B58,0,2*CF$1)</f>
        <v>9.8222008647190814E-2</v>
      </c>
      <c r="CZ59" s="116">
        <f ca="1">CG59/OFFSET('FX rate data'!$B58,0,2*CG$1)</f>
        <v>1.0834048826502618</v>
      </c>
      <c r="DA59" s="116">
        <f ca="1">CH59/OFFSET('FX rate data'!$B58,0,2*CH$1)</f>
        <v>3.3710422146942856</v>
      </c>
      <c r="DB59" s="116">
        <f ca="1">CI59/OFFSET('FX rate data'!$B58,0,2*CI$1)</f>
        <v>0.10812027911466524</v>
      </c>
      <c r="DC59" s="116">
        <f ca="1">CJ59/OFFSET('FX rate data'!$B58,0,2*CJ$1)</f>
        <v>1.3430258386223033</v>
      </c>
      <c r="DD59" s="116">
        <f ca="1">CK59/OFFSET('FX rate data'!$B58,0,2*CK$1)</f>
        <v>0.9888549138069378</v>
      </c>
      <c r="DE59" s="116">
        <f ca="1">CL59/OFFSET('FX rate data'!$B58,0,2*CL$1)</f>
        <v>0.20707867054100343</v>
      </c>
      <c r="DF59" s="116">
        <f ca="1">CM59/OFFSET('FX rate data'!$B58,0,2*CM$1)</f>
        <v>0.10640293423533688</v>
      </c>
      <c r="DG59" s="116">
        <f ca="1">CN59/OFFSET('FX rate data'!$B58,0,2*CN$1)</f>
        <v>0.18908217261485114</v>
      </c>
      <c r="DH59" s="116">
        <f ca="1">CO59/OFFSET('FX rate data'!$B58,0,2*CO$1)</f>
        <v>1.5311114329911989E-2</v>
      </c>
      <c r="DI59" s="116">
        <f ca="1">CP59/OFFSET('FX rate data'!$B58,0,2*CP$1)</f>
        <v>4.9437450018784607E-2</v>
      </c>
      <c r="DJ59" s="117">
        <f t="shared" ca="1" si="47"/>
        <v>75.385311123815754</v>
      </c>
    </row>
    <row r="60" spans="1:114" x14ac:dyDescent="0.25">
      <c r="A60" s="4">
        <v>38230</v>
      </c>
      <c r="B60" s="9">
        <v>3552.6860000000001</v>
      </c>
      <c r="C60" s="4">
        <v>38230</v>
      </c>
      <c r="D60" s="9">
        <v>11081.79</v>
      </c>
      <c r="E60" s="4">
        <v>38230</v>
      </c>
      <c r="F60" s="9">
        <v>1342.0619999999999</v>
      </c>
      <c r="G60" s="4">
        <v>38230</v>
      </c>
      <c r="H60" s="9">
        <v>8377.0300000000007</v>
      </c>
      <c r="I60" s="4">
        <v>38230</v>
      </c>
      <c r="J60" s="9">
        <v>5421.7</v>
      </c>
      <c r="K60" s="4">
        <v>38230</v>
      </c>
      <c r="L60" s="9">
        <v>1104.24</v>
      </c>
      <c r="M60" s="4">
        <v>38230</v>
      </c>
      <c r="N60" s="9">
        <v>4459.3</v>
      </c>
      <c r="O60" s="4">
        <v>38230</v>
      </c>
      <c r="P60" s="9">
        <v>12850.28</v>
      </c>
      <c r="Q60" s="4">
        <v>38230</v>
      </c>
      <c r="R60" s="9">
        <v>3594.28</v>
      </c>
      <c r="S60" s="4">
        <v>38230</v>
      </c>
      <c r="T60" s="9">
        <v>3785.21</v>
      </c>
      <c r="U60" s="4">
        <v>38230</v>
      </c>
      <c r="V60" s="9">
        <v>803.57</v>
      </c>
      <c r="W60" s="4">
        <v>38230</v>
      </c>
      <c r="X60" s="9">
        <v>22803.200000000001</v>
      </c>
      <c r="Y60" s="4">
        <v>38230</v>
      </c>
      <c r="Z60" s="9">
        <v>5450.52</v>
      </c>
      <c r="AA60" s="4">
        <v>38230</v>
      </c>
      <c r="AB60" s="9">
        <v>5765.54</v>
      </c>
      <c r="AC60" s="4">
        <v>38230</v>
      </c>
      <c r="AD60" s="9">
        <v>1631.75</v>
      </c>
      <c r="AE60" s="4">
        <v>38230</v>
      </c>
      <c r="AF60" s="9">
        <v>323.12</v>
      </c>
      <c r="AG60" s="4">
        <v>38230</v>
      </c>
      <c r="AH60" s="9">
        <v>549.28</v>
      </c>
      <c r="AI60" s="4">
        <v>38230</v>
      </c>
      <c r="AJ60" s="9">
        <v>10242</v>
      </c>
      <c r="AK60" s="22"/>
      <c r="BX60" s="22"/>
      <c r="BY60" s="136">
        <f t="shared" ca="1" si="65"/>
        <v>0.50254596474471092</v>
      </c>
      <c r="BZ60" s="137">
        <f t="shared" ca="1" si="64"/>
        <v>0</v>
      </c>
      <c r="CA60" s="138">
        <f t="shared" ca="1" si="64"/>
        <v>0.2315041334380307</v>
      </c>
      <c r="CB60" s="139">
        <f t="shared" ca="1" si="64"/>
        <v>5.1544786340551936E-2</v>
      </c>
      <c r="CC60" s="140">
        <f t="shared" ca="1" si="64"/>
        <v>3.0937990700290592</v>
      </c>
      <c r="CD60" s="141">
        <f t="shared" ca="1" si="64"/>
        <v>63.387848894799312</v>
      </c>
      <c r="CE60" s="142">
        <f t="shared" ca="1" si="64"/>
        <v>0.93979819103717332</v>
      </c>
      <c r="CF60" s="143">
        <f t="shared" ca="1" si="64"/>
        <v>0.80443944062174755</v>
      </c>
      <c r="CG60" s="144">
        <f t="shared" ca="1" si="64"/>
        <v>0.88844499558320256</v>
      </c>
      <c r="CH60" s="144">
        <f t="shared" ca="1" si="64"/>
        <v>2.7255504164698126</v>
      </c>
      <c r="CI60" s="145">
        <f t="shared" ca="1" si="64"/>
        <v>138.25016599998574</v>
      </c>
      <c r="CJ60" s="146">
        <f t="shared" ca="1" si="64"/>
        <v>4.1632313963950125</v>
      </c>
      <c r="CK60" s="144">
        <f t="shared" ca="1" si="64"/>
        <v>0.83693602967634795</v>
      </c>
      <c r="CL60" s="147">
        <f t="shared" ca="1" si="64"/>
        <v>7.5187047387713379</v>
      </c>
      <c r="CM60" s="148">
        <f t="shared" ca="1" si="64"/>
        <v>4.942878300252775</v>
      </c>
      <c r="CN60" s="144">
        <f t="shared" ca="1" si="64"/>
        <v>0.15409710020035775</v>
      </c>
      <c r="CO60" s="149">
        <f t="shared" ca="1" si="64"/>
        <v>0.48683209744451361</v>
      </c>
      <c r="CP60" s="150">
        <f t="shared" ca="1" si="64"/>
        <v>0.33741606432607885</v>
      </c>
      <c r="CR60" s="116">
        <f ca="1">BY60/OFFSET('FX rate data'!$B59,0,2*BY$1)</f>
        <v>0.35380594532857707</v>
      </c>
      <c r="CS60" s="116">
        <f ca="1">BZ60/OFFSET('FX rate data'!$B59,0,2*BZ$1)</f>
        <v>0</v>
      </c>
      <c r="CT60" s="116">
        <f ca="1">CA60/OFFSET('FX rate data'!$B59,0,2*CA$1)</f>
        <v>2.7971260005803262E-2</v>
      </c>
      <c r="CU60" s="116">
        <f ca="1">CB60/OFFSET('FX rate data'!$B59,0,2*CB$1)</f>
        <v>3.9266234737984261E-2</v>
      </c>
      <c r="CV60" s="116">
        <f ca="1">CC60/OFFSET('FX rate data'!$B59,0,2*CC$1)</f>
        <v>2.442987263130969</v>
      </c>
      <c r="CW60" s="116">
        <f ca="1">CD60/OFFSET('FX rate data'!$B59,0,2*CD$1)</f>
        <v>63.387848894799312</v>
      </c>
      <c r="CX60" s="116">
        <f ca="1">CE60/OFFSET('FX rate data'!$B59,0,2*CE$1)</f>
        <v>1.6939405029509254</v>
      </c>
      <c r="CY60" s="116">
        <f ca="1">CF60/OFFSET('FX rate data'!$B59,0,2*CF$1)</f>
        <v>0.10313326161817277</v>
      </c>
      <c r="CZ60" s="116">
        <f ca="1">CG60/OFFSET('FX rate data'!$B59,0,2*CG$1)</f>
        <v>1.0824134936442527</v>
      </c>
      <c r="DA60" s="116">
        <f ca="1">CH60/OFFSET('FX rate data'!$B59,0,2*CH$1)</f>
        <v>3.3206023592468479</v>
      </c>
      <c r="DB60" s="116">
        <f ca="1">CI60/OFFSET('FX rate data'!$B59,0,2*CI$1)</f>
        <v>0.11996196451037852</v>
      </c>
      <c r="DC60" s="116">
        <f ca="1">CJ60/OFFSET('FX rate data'!$B59,0,2*CJ$1)</f>
        <v>1.4223544230936154</v>
      </c>
      <c r="DD60" s="116">
        <f ca="1">CK60/OFFSET('FX rate data'!$B59,0,2*CK$1)</f>
        <v>1.0196589055511063</v>
      </c>
      <c r="DE60" s="116">
        <f ca="1">CL60/OFFSET('FX rate data'!$B59,0,2*CL$1)</f>
        <v>0.22079419548266932</v>
      </c>
      <c r="DF60" s="116">
        <f ca="1">CM60/OFFSET('FX rate data'!$B59,0,2*CM$1)</f>
        <v>0.10663372366996395</v>
      </c>
      <c r="DG60" s="116">
        <f ca="1">CN60/OFFSET('FX rate data'!$B59,0,2*CN$1)</f>
        <v>0.18774013182304794</v>
      </c>
      <c r="DH60" s="116">
        <f ca="1">CO60/OFFSET('FX rate data'!$B59,0,2*CO$1)</f>
        <v>1.6637006952515673E-2</v>
      </c>
      <c r="DI60" s="116">
        <f ca="1">CP60/OFFSET('FX rate data'!$B59,0,2*CP$1)</f>
        <v>5.0882340465079071E-2</v>
      </c>
      <c r="DJ60" s="117">
        <f t="shared" ca="1" si="47"/>
        <v>75.596631907011215</v>
      </c>
    </row>
    <row r="61" spans="1:114" x14ac:dyDescent="0.25">
      <c r="A61" s="4">
        <v>38260</v>
      </c>
      <c r="B61" s="9">
        <v>3665.0439999999999</v>
      </c>
      <c r="C61" s="4">
        <v>38260</v>
      </c>
      <c r="D61" s="9">
        <v>10823.57</v>
      </c>
      <c r="E61" s="4">
        <v>38260</v>
      </c>
      <c r="F61" s="9">
        <v>1396.7</v>
      </c>
      <c r="G61" s="4">
        <v>38260</v>
      </c>
      <c r="H61" s="9">
        <v>8668.2900000000009</v>
      </c>
      <c r="I61" s="4">
        <v>38260</v>
      </c>
      <c r="J61" s="9">
        <v>5465.3</v>
      </c>
      <c r="K61" s="4">
        <v>38260</v>
      </c>
      <c r="L61" s="9">
        <v>1114.58</v>
      </c>
      <c r="M61" s="4">
        <v>38260</v>
      </c>
      <c r="N61" s="9">
        <v>4570.8</v>
      </c>
      <c r="O61" s="4">
        <v>38260</v>
      </c>
      <c r="P61" s="9">
        <v>13120.03</v>
      </c>
      <c r="Q61" s="4">
        <v>38260</v>
      </c>
      <c r="R61" s="9">
        <v>3640.61</v>
      </c>
      <c r="S61" s="4">
        <v>38260</v>
      </c>
      <c r="T61" s="9">
        <v>3892.9</v>
      </c>
      <c r="U61" s="4">
        <v>38260</v>
      </c>
      <c r="V61" s="9">
        <v>835.09</v>
      </c>
      <c r="W61" s="4">
        <v>38260</v>
      </c>
      <c r="X61" s="9">
        <v>23245.200000000001</v>
      </c>
      <c r="Y61" s="4">
        <v>38260</v>
      </c>
      <c r="Z61" s="9">
        <v>5610.33</v>
      </c>
      <c r="AA61" s="4">
        <v>38260</v>
      </c>
      <c r="AB61" s="9">
        <v>5845.69</v>
      </c>
      <c r="AC61" s="4">
        <v>38260</v>
      </c>
      <c r="AD61" s="9">
        <v>1745.5</v>
      </c>
      <c r="AE61" s="4">
        <v>38260</v>
      </c>
      <c r="AF61" s="9">
        <v>323.94</v>
      </c>
      <c r="AG61" s="4">
        <v>38260</v>
      </c>
      <c r="AH61" s="9">
        <v>611.03</v>
      </c>
      <c r="AI61" s="4">
        <v>38260</v>
      </c>
      <c r="AJ61" s="9">
        <v>10780.46</v>
      </c>
      <c r="AK61" s="22"/>
      <c r="BX61" s="22"/>
      <c r="BY61" s="136">
        <f t="shared" ca="1" si="65"/>
        <v>0.51843958987983008</v>
      </c>
      <c r="BZ61" s="137">
        <f t="shared" ca="1" si="64"/>
        <v>0</v>
      </c>
      <c r="CA61" s="138">
        <f t="shared" ca="1" si="64"/>
        <v>0.24092912486375256</v>
      </c>
      <c r="CB61" s="139">
        <f t="shared" ca="1" si="64"/>
        <v>5.3336941134022792E-2</v>
      </c>
      <c r="CC61" s="140">
        <f t="shared" ca="1" si="64"/>
        <v>3.1186786538225681</v>
      </c>
      <c r="CD61" s="141">
        <f t="shared" ca="1" si="64"/>
        <v>63.981406778567539</v>
      </c>
      <c r="CE61" s="142">
        <f t="shared" ca="1" si="64"/>
        <v>0.96329683394091259</v>
      </c>
      <c r="CF61" s="143">
        <f t="shared" ca="1" si="64"/>
        <v>0.82132604068865012</v>
      </c>
      <c r="CG61" s="144">
        <f t="shared" ca="1" si="64"/>
        <v>0.89989698503460025</v>
      </c>
      <c r="CH61" s="144">
        <f t="shared" ca="1" si="64"/>
        <v>2.8030928842191933</v>
      </c>
      <c r="CI61" s="145">
        <f t="shared" ca="1" si="64"/>
        <v>143.67302304084035</v>
      </c>
      <c r="CJ61" s="146">
        <f t="shared" ca="1" si="64"/>
        <v>4.2439283282820544</v>
      </c>
      <c r="CK61" s="144">
        <f t="shared" ca="1" si="64"/>
        <v>0.86147510978293906</v>
      </c>
      <c r="CL61" s="147">
        <f t="shared" ca="1" si="64"/>
        <v>7.6232264635035438</v>
      </c>
      <c r="CM61" s="148">
        <f t="shared" ca="1" si="64"/>
        <v>5.2874484897142455</v>
      </c>
      <c r="CN61" s="144">
        <f t="shared" ca="1" si="64"/>
        <v>0.15448816117511727</v>
      </c>
      <c r="CO61" s="149">
        <f t="shared" ca="1" si="64"/>
        <v>0.54156171078779702</v>
      </c>
      <c r="CP61" s="150">
        <f t="shared" ca="1" si="64"/>
        <v>0.35515528068977931</v>
      </c>
      <c r="CR61" s="116">
        <f ca="1">BY61/OFFSET('FX rate data'!$B60,0,2*BY$1)</f>
        <v>0.37721157587298459</v>
      </c>
      <c r="CS61" s="116">
        <f ca="1">BZ61/OFFSET('FX rate data'!$B60,0,2*BZ$1)</f>
        <v>0</v>
      </c>
      <c r="CT61" s="116">
        <f ca="1">CA61/OFFSET('FX rate data'!$B60,0,2*CA$1)</f>
        <v>2.9110025356582196E-2</v>
      </c>
      <c r="CU61" s="116">
        <f ca="1">CB61/OFFSET('FX rate data'!$B60,0,2*CB$1)</f>
        <v>4.2287275932785848E-2</v>
      </c>
      <c r="CV61" s="116">
        <f ca="1">CC61/OFFSET('FX rate data'!$B60,0,2*CC$1)</f>
        <v>2.5027515077622726</v>
      </c>
      <c r="CW61" s="116">
        <f ca="1">CD61/OFFSET('FX rate data'!$B60,0,2*CD$1)</f>
        <v>63.981406778567539</v>
      </c>
      <c r="CX61" s="116">
        <f ca="1">CE61/OFFSET('FX rate data'!$B60,0,2*CE$1)</f>
        <v>1.7454191591609216</v>
      </c>
      <c r="CY61" s="116">
        <f ca="1">CF61/OFFSET('FX rate data'!$B60,0,2*CF$1)</f>
        <v>0.10535223713297205</v>
      </c>
      <c r="CZ61" s="116">
        <f ca="1">CG61/OFFSET('FX rate data'!$B60,0,2*CG$1)</f>
        <v>1.119135661030469</v>
      </c>
      <c r="DA61" s="116">
        <f ca="1">CH61/OFFSET('FX rate data'!$B60,0,2*CH$1)</f>
        <v>3.4860003534624964</v>
      </c>
      <c r="DB61" s="116">
        <f ca="1">CI61/OFFSET('FX rate data'!$B60,0,2*CI$1)</f>
        <v>0.12473240703289522</v>
      </c>
      <c r="DC61" s="116">
        <f ca="1">CJ61/OFFSET('FX rate data'!$B60,0,2*CJ$1)</f>
        <v>1.4834760655348345</v>
      </c>
      <c r="DD61" s="116">
        <f ca="1">CK61/OFFSET('FX rate data'!$B60,0,2*CK$1)</f>
        <v>1.0713532020680749</v>
      </c>
      <c r="DE61" s="116">
        <f ca="1">CL61/OFFSET('FX rate data'!$B60,0,2*CL$1)</f>
        <v>0.22431810450516548</v>
      </c>
      <c r="DF61" s="116">
        <f ca="1">CM61/OFFSET('FX rate data'!$B60,0,2*CM$1)</f>
        <v>0.11506960804601186</v>
      </c>
      <c r="DG61" s="116">
        <f ca="1">CN61/OFFSET('FX rate data'!$B60,0,2*CN$1)</f>
        <v>0.1921255579842274</v>
      </c>
      <c r="DH61" s="116">
        <f ca="1">CO61/OFFSET('FX rate data'!$B60,0,2*CO$1)</f>
        <v>1.8532100194977124E-2</v>
      </c>
      <c r="DI61" s="116">
        <f ca="1">CP61/OFFSET('FX rate data'!$B60,0,2*CP$1)</f>
        <v>5.5032971362792178E-2</v>
      </c>
      <c r="DJ61" s="117">
        <f t="shared" ca="1" si="47"/>
        <v>76.673314591007994</v>
      </c>
    </row>
    <row r="62" spans="1:114" x14ac:dyDescent="0.25">
      <c r="A62" s="4">
        <v>38289</v>
      </c>
      <c r="B62" s="9">
        <v>3778.6379999999999</v>
      </c>
      <c r="C62" s="4">
        <v>38289</v>
      </c>
      <c r="D62" s="9">
        <v>10771.42</v>
      </c>
      <c r="E62" s="4">
        <v>38289</v>
      </c>
      <c r="F62" s="9">
        <v>1320.5360000000001</v>
      </c>
      <c r="G62" s="4">
        <v>38289</v>
      </c>
      <c r="H62" s="9">
        <v>8870.9699999999993</v>
      </c>
      <c r="I62" s="4">
        <v>38289</v>
      </c>
      <c r="J62" s="9">
        <v>5363.4</v>
      </c>
      <c r="K62" s="4">
        <v>38289</v>
      </c>
      <c r="L62" s="9">
        <v>1130.2</v>
      </c>
      <c r="M62" s="4">
        <v>38289</v>
      </c>
      <c r="N62" s="9">
        <v>4624.2</v>
      </c>
      <c r="O62" s="4">
        <v>38289</v>
      </c>
      <c r="P62" s="9">
        <v>13054.66</v>
      </c>
      <c r="Q62" s="4">
        <v>38289</v>
      </c>
      <c r="R62" s="9">
        <v>3706.82</v>
      </c>
      <c r="S62" s="4">
        <v>38289</v>
      </c>
      <c r="T62" s="9">
        <v>3960.25</v>
      </c>
      <c r="U62" s="4">
        <v>38291</v>
      </c>
      <c r="V62" s="9">
        <v>834.84</v>
      </c>
      <c r="W62" s="4">
        <v>38289</v>
      </c>
      <c r="X62" s="9">
        <v>23052.2</v>
      </c>
      <c r="Y62" s="4">
        <v>38289</v>
      </c>
      <c r="Z62" s="9">
        <v>5681.89</v>
      </c>
      <c r="AA62" s="4">
        <v>38290</v>
      </c>
      <c r="AB62" s="9">
        <v>5705.93</v>
      </c>
      <c r="AC62" s="4">
        <v>38291</v>
      </c>
      <c r="AD62" s="9">
        <v>1786.9</v>
      </c>
      <c r="AE62" s="4">
        <v>38289</v>
      </c>
      <c r="AF62" s="9">
        <v>330.48</v>
      </c>
      <c r="AG62" s="4">
        <v>38291</v>
      </c>
      <c r="AH62" s="9">
        <v>632.97</v>
      </c>
      <c r="AI62" s="4">
        <v>38289</v>
      </c>
      <c r="AJ62" s="9">
        <v>10556.09</v>
      </c>
      <c r="AK62" s="22"/>
      <c r="BX62" s="22"/>
      <c r="BY62" s="136">
        <f t="shared" ca="1" si="65"/>
        <v>0.53450805366165899</v>
      </c>
      <c r="BZ62" s="137">
        <f t="shared" ca="1" si="64"/>
        <v>0</v>
      </c>
      <c r="CA62" s="138">
        <f t="shared" ca="1" si="64"/>
        <v>0.22779092348469993</v>
      </c>
      <c r="CB62" s="139">
        <f t="shared" ca="1" si="64"/>
        <v>5.4584053451336087E-2</v>
      </c>
      <c r="CC62" s="140">
        <f t="shared" ca="1" si="64"/>
        <v>3.0605311861950781</v>
      </c>
      <c r="CD62" s="141">
        <f t="shared" ca="1" si="64"/>
        <v>64.878058049791875</v>
      </c>
      <c r="CE62" s="142">
        <f t="shared" ca="1" si="64"/>
        <v>0.97455089251543869</v>
      </c>
      <c r="CF62" s="143">
        <f t="shared" ca="1" si="64"/>
        <v>0.81723381808856321</v>
      </c>
      <c r="CG62" s="144">
        <f t="shared" ca="1" si="64"/>
        <v>0.91626297298143911</v>
      </c>
      <c r="CH62" s="144">
        <f t="shared" ca="1" si="64"/>
        <v>2.8515884288651288</v>
      </c>
      <c r="CI62" s="145">
        <f t="shared" ca="1" si="64"/>
        <v>143.63001180162038</v>
      </c>
      <c r="CJ62" s="146">
        <f t="shared" ca="1" si="64"/>
        <v>4.2086918851730069</v>
      </c>
      <c r="CK62" s="144">
        <f t="shared" ca="1" si="64"/>
        <v>0.87246326179112177</v>
      </c>
      <c r="CL62" s="147">
        <f t="shared" ca="1" si="64"/>
        <v>7.4409687436211609</v>
      </c>
      <c r="CM62" s="148">
        <f t="shared" ca="1" si="64"/>
        <v>5.4128568927358272</v>
      </c>
      <c r="CN62" s="144">
        <f t="shared" ca="1" si="64"/>
        <v>0.15760711090063825</v>
      </c>
      <c r="CO62" s="149">
        <f t="shared" ca="1" si="64"/>
        <v>0.56100734182830936</v>
      </c>
      <c r="CP62" s="150">
        <f t="shared" ca="1" si="64"/>
        <v>0.34776355618745147</v>
      </c>
      <c r="CR62" s="116">
        <f ca="1">BY62/OFFSET('FX rate data'!$B61,0,2*BY$1)</f>
        <v>0.3999910601374384</v>
      </c>
      <c r="CS62" s="116">
        <f ca="1">BZ62/OFFSET('FX rate data'!$B61,0,2*BZ$1)</f>
        <v>0</v>
      </c>
      <c r="CT62" s="116">
        <f ca="1">CA62/OFFSET('FX rate data'!$B61,0,2*CA$1)</f>
        <v>2.7522282517543427E-2</v>
      </c>
      <c r="CU62" s="116">
        <f ca="1">CB62/OFFSET('FX rate data'!$B61,0,2*CB$1)</f>
        <v>4.4825534574473261E-2</v>
      </c>
      <c r="CV62" s="116">
        <f ca="1">CC62/OFFSET('FX rate data'!$B61,0,2*CC$1)</f>
        <v>2.5626150767772571</v>
      </c>
      <c r="CW62" s="116">
        <f ca="1">CD62/OFFSET('FX rate data'!$B61,0,2*CD$1)</f>
        <v>64.878058049791875</v>
      </c>
      <c r="CX62" s="116">
        <f ca="1">CE62/OFFSET('FX rate data'!$B61,0,2*CE$1)</f>
        <v>1.7898088016812466</v>
      </c>
      <c r="CY62" s="116">
        <f ca="1">CF62/OFFSET('FX rate data'!$B61,0,2*CF$1)</f>
        <v>0.10499297481770407</v>
      </c>
      <c r="CZ62" s="116">
        <f ca="1">CG62/OFFSET('FX rate data'!$B61,0,2*CG$1)</f>
        <v>1.172591467854414</v>
      </c>
      <c r="DA62" s="116">
        <f ca="1">CH62/OFFSET('FX rate data'!$B61,0,2*CH$1)</f>
        <v>3.6493325171040807</v>
      </c>
      <c r="DB62" s="116">
        <f ca="1">CI62/OFFSET('FX rate data'!$B61,0,2*CI$1)</f>
        <v>0.12831555081218599</v>
      </c>
      <c r="DC62" s="116">
        <f ca="1">CJ62/OFFSET('FX rate data'!$B61,0,2*CJ$1)</f>
        <v>1.4731158156013324</v>
      </c>
      <c r="DD62" s="116">
        <f ca="1">CK62/OFFSET('FX rate data'!$B61,0,2*CK$1)</f>
        <v>1.1165385996814969</v>
      </c>
      <c r="DE62" s="116">
        <f ca="1">CL62/OFFSET('FX rate data'!$B61,0,2*CL$1)</f>
        <v>0.22255028394260984</v>
      </c>
      <c r="DF62" s="116">
        <f ca="1">CM62/OFFSET('FX rate data'!$B61,0,2*CM$1)</f>
        <v>0.11925875830869351</v>
      </c>
      <c r="DG62" s="116">
        <f ca="1">CN62/OFFSET('FX rate data'!$B61,0,2*CN$1)</f>
        <v>0.20169837586465095</v>
      </c>
      <c r="DH62" s="116">
        <f ca="1">CO62/OFFSET('FX rate data'!$B61,0,2*CO$1)</f>
        <v>1.951635357980586E-2</v>
      </c>
      <c r="DI62" s="116">
        <f ca="1">CP62/OFFSET('FX rate data'!$B61,0,2*CP$1)</f>
        <v>5.7010419047123194E-2</v>
      </c>
      <c r="DJ62" s="117">
        <f t="shared" ca="1" si="47"/>
        <v>77.967741922093921</v>
      </c>
    </row>
    <row r="63" spans="1:114" x14ac:dyDescent="0.25">
      <c r="A63" s="4">
        <v>38321</v>
      </c>
      <c r="B63" s="9">
        <v>3931.3180000000002</v>
      </c>
      <c r="C63" s="4">
        <v>38321</v>
      </c>
      <c r="D63" s="9">
        <v>10899.25</v>
      </c>
      <c r="E63" s="4">
        <v>38321</v>
      </c>
      <c r="F63" s="9">
        <v>1340.771</v>
      </c>
      <c r="G63" s="4">
        <v>38321</v>
      </c>
      <c r="H63" s="9">
        <v>9030.0499999999993</v>
      </c>
      <c r="I63" s="4">
        <v>38321</v>
      </c>
      <c r="J63" s="9">
        <v>5444.2</v>
      </c>
      <c r="K63" s="4">
        <v>38321</v>
      </c>
      <c r="L63" s="9">
        <v>1173.82</v>
      </c>
      <c r="M63" s="4">
        <v>38321</v>
      </c>
      <c r="N63" s="9">
        <v>4703.2</v>
      </c>
      <c r="O63" s="4">
        <v>38321</v>
      </c>
      <c r="P63" s="9">
        <v>14060.05</v>
      </c>
      <c r="Q63" s="4">
        <v>38321</v>
      </c>
      <c r="R63" s="9">
        <v>3753.75</v>
      </c>
      <c r="S63" s="4">
        <v>38321</v>
      </c>
      <c r="T63" s="9">
        <v>4126</v>
      </c>
      <c r="U63" s="4">
        <v>38321</v>
      </c>
      <c r="V63" s="9">
        <v>878.06</v>
      </c>
      <c r="W63" s="4">
        <v>38321</v>
      </c>
      <c r="X63" s="9">
        <v>25128.3</v>
      </c>
      <c r="Y63" s="4">
        <v>38321</v>
      </c>
      <c r="Z63" s="9">
        <v>5973.86</v>
      </c>
      <c r="AA63" s="4">
        <v>38321</v>
      </c>
      <c r="AB63" s="9">
        <v>5844.76</v>
      </c>
      <c r="AC63" s="4">
        <v>38321</v>
      </c>
      <c r="AD63" s="9">
        <v>1958.8</v>
      </c>
      <c r="AE63" s="4">
        <v>38321</v>
      </c>
      <c r="AF63" s="9">
        <v>337.15</v>
      </c>
      <c r="AG63" s="4">
        <v>38321</v>
      </c>
      <c r="AH63" s="9">
        <v>570.76</v>
      </c>
      <c r="AI63" s="4">
        <v>38321</v>
      </c>
      <c r="AJ63" s="9">
        <v>11283.33</v>
      </c>
      <c r="AK63" s="22"/>
      <c r="BX63" s="22"/>
      <c r="BY63" s="136">
        <f t="shared" ca="1" si="65"/>
        <v>0.55610543600764251</v>
      </c>
      <c r="BZ63" s="137">
        <f t="shared" ca="1" si="64"/>
        <v>0</v>
      </c>
      <c r="CA63" s="138">
        <f t="shared" ca="1" si="64"/>
        <v>0.23128143744017929</v>
      </c>
      <c r="CB63" s="139">
        <f t="shared" ca="1" si="64"/>
        <v>5.5562890176411084E-2</v>
      </c>
      <c r="CC63" s="140">
        <f t="shared" ca="1" si="64"/>
        <v>3.1066383047848838</v>
      </c>
      <c r="CD63" s="141">
        <f t="shared" ca="1" si="64"/>
        <v>67.382022739344094</v>
      </c>
      <c r="CE63" s="142">
        <f t="shared" ca="1" si="64"/>
        <v>0.99120015520059923</v>
      </c>
      <c r="CF63" s="143">
        <f t="shared" ca="1" si="64"/>
        <v>0.88017216411734234</v>
      </c>
      <c r="CG63" s="144">
        <f t="shared" ca="1" si="64"/>
        <v>0.92786327224658249</v>
      </c>
      <c r="CH63" s="144">
        <f t="shared" ca="1" si="64"/>
        <v>2.9709371523256163</v>
      </c>
      <c r="CI63" s="145">
        <f t="shared" ca="1" si="64"/>
        <v>151.06579483796989</v>
      </c>
      <c r="CJ63" s="146">
        <f t="shared" ca="1" si="64"/>
        <v>4.587730121124789</v>
      </c>
      <c r="CK63" s="144">
        <f t="shared" ca="1" si="64"/>
        <v>0.91729572045279129</v>
      </c>
      <c r="CL63" s="147">
        <f t="shared" ca="1" si="64"/>
        <v>7.6220136724367826</v>
      </c>
      <c r="CM63" s="148">
        <f t="shared" ca="1" si="64"/>
        <v>5.9335743922384783</v>
      </c>
      <c r="CN63" s="144">
        <f t="shared" ca="1" si="64"/>
        <v>0.16078805809776742</v>
      </c>
      <c r="CO63" s="149">
        <f t="shared" ca="1" si="64"/>
        <v>0.50587002610222576</v>
      </c>
      <c r="CP63" s="150">
        <f t="shared" ca="1" si="64"/>
        <v>0.37172200752708218</v>
      </c>
      <c r="CR63" s="116">
        <f ca="1">BY63/OFFSET('FX rate data'!$B62,0,2*BY$1)</f>
        <v>0.42979011979878079</v>
      </c>
      <c r="CS63" s="116">
        <f ca="1">BZ63/OFFSET('FX rate data'!$B62,0,2*BZ$1)</f>
        <v>0</v>
      </c>
      <c r="CT63" s="116">
        <f ca="1">CA63/OFFSET('FX rate data'!$B62,0,2*CA$1)</f>
        <v>2.7944352980146109E-2</v>
      </c>
      <c r="CU63" s="116">
        <f ca="1">CB63/OFFSET('FX rate data'!$B62,0,2*CB$1)</f>
        <v>4.6793742779527608E-2</v>
      </c>
      <c r="CV63" s="116">
        <f ca="1">CC63/OFFSET('FX rate data'!$B62,0,2*CC$1)</f>
        <v>2.7220172652106229</v>
      </c>
      <c r="CW63" s="116">
        <f ca="1">CD63/OFFSET('FX rate data'!$B62,0,2*CD$1)</f>
        <v>67.382022739344094</v>
      </c>
      <c r="CX63" s="116">
        <f ca="1">CE63/OFFSET('FX rate data'!$B62,0,2*CE$1)</f>
        <v>1.8926869490177567</v>
      </c>
      <c r="CY63" s="116">
        <f ca="1">CF63/OFFSET('FX rate data'!$B62,0,2*CF$1)</f>
        <v>0.1132054230376003</v>
      </c>
      <c r="CZ63" s="116">
        <f ca="1">CG63/OFFSET('FX rate data'!$B62,0,2*CG$1)</f>
        <v>1.231894944565298</v>
      </c>
      <c r="DA63" s="116">
        <f ca="1">CH63/OFFSET('FX rate data'!$B62,0,2*CH$1)</f>
        <v>3.9444200110536594</v>
      </c>
      <c r="DB63" s="116">
        <f ca="1">CI63/OFFSET('FX rate data'!$B62,0,2*CI$1)</f>
        <v>0.14407801129038617</v>
      </c>
      <c r="DC63" s="116">
        <f ca="1">CJ63/OFFSET('FX rate data'!$B62,0,2*CJ$1)</f>
        <v>1.6866654857076429</v>
      </c>
      <c r="DD63" s="116">
        <f ca="1">CK63/OFFSET('FX rate data'!$B62,0,2*CK$1)</f>
        <v>1.2178647377227712</v>
      </c>
      <c r="DE63" s="116">
        <f ca="1">CL63/OFFSET('FX rate data'!$B62,0,2*CL$1)</f>
        <v>0.23663501001045584</v>
      </c>
      <c r="DF63" s="116">
        <f ca="1">CM63/OFFSET('FX rate data'!$B62,0,2*CM$1)</f>
        <v>0.13293546302763479</v>
      </c>
      <c r="DG63" s="116">
        <f ca="1">CN63/OFFSET('FX rate data'!$B62,0,2*CN$1)</f>
        <v>0.21347325822858129</v>
      </c>
      <c r="DH63" s="116">
        <f ca="1">CO63/OFFSET('FX rate data'!$B62,0,2*CO$1)</f>
        <v>1.7983292787139202E-2</v>
      </c>
      <c r="DI63" s="116">
        <f ca="1">CP63/OFFSET('FX rate data'!$B62,0,2*CP$1)</f>
        <v>6.4053557032564601E-2</v>
      </c>
      <c r="DJ63" s="117">
        <f t="shared" ca="1" si="47"/>
        <v>81.504464363594678</v>
      </c>
    </row>
    <row r="64" spans="1:114" x14ac:dyDescent="0.25">
      <c r="A64" s="4">
        <v>38352</v>
      </c>
      <c r="B64" s="9">
        <v>4050.6039999999998</v>
      </c>
      <c r="C64" s="4">
        <v>38352</v>
      </c>
      <c r="D64" s="9">
        <v>11488.76</v>
      </c>
      <c r="E64" s="4">
        <v>38352</v>
      </c>
      <c r="F64" s="9">
        <v>1266.4960000000001</v>
      </c>
      <c r="G64" s="4">
        <v>38352</v>
      </c>
      <c r="H64" s="9">
        <v>9246.65</v>
      </c>
      <c r="I64" s="4">
        <v>38352</v>
      </c>
      <c r="J64" s="9">
        <v>5693.2</v>
      </c>
      <c r="K64" s="4">
        <v>38352</v>
      </c>
      <c r="L64" s="9">
        <v>1211.92</v>
      </c>
      <c r="M64" s="4">
        <v>38352</v>
      </c>
      <c r="N64" s="9">
        <v>4814.3</v>
      </c>
      <c r="O64" s="4">
        <v>38352</v>
      </c>
      <c r="P64" s="9">
        <v>14230.14</v>
      </c>
      <c r="Q64" s="4">
        <v>38352</v>
      </c>
      <c r="R64" s="9">
        <v>3821.16</v>
      </c>
      <c r="S64" s="4">
        <v>38352</v>
      </c>
      <c r="T64" s="9">
        <v>4256.08</v>
      </c>
      <c r="U64" s="4">
        <v>38352</v>
      </c>
      <c r="V64" s="9">
        <v>895.92</v>
      </c>
      <c r="W64" s="4">
        <v>38352</v>
      </c>
      <c r="X64" s="9">
        <v>26196.3</v>
      </c>
      <c r="Y64" s="4">
        <v>38352</v>
      </c>
      <c r="Z64" s="9">
        <v>6197.83</v>
      </c>
      <c r="AA64" s="4">
        <v>38352</v>
      </c>
      <c r="AB64" s="9">
        <v>6139.69</v>
      </c>
      <c r="AC64" s="4">
        <v>38352</v>
      </c>
      <c r="AD64" s="9">
        <v>2080.5</v>
      </c>
      <c r="AE64" s="4">
        <v>38352</v>
      </c>
      <c r="AF64" s="9">
        <v>348.08</v>
      </c>
      <c r="AG64" s="4">
        <v>38352</v>
      </c>
      <c r="AH64" s="9">
        <v>552.22</v>
      </c>
      <c r="AI64" s="4">
        <v>38352</v>
      </c>
      <c r="AJ64" s="9">
        <v>11405.72</v>
      </c>
      <c r="AK64" s="22"/>
      <c r="AM64" s="45" cm="1">
        <f t="array" aca="1" ref="AM64" ca="1">$DJ64*INDEX('MSCI ACWI weights'!$A$1:$AT$19,MATCH(AM$3,'MSCI ACWI weights'!$A$1:$A$19,0),MATCH($A64,'MSCI ACWI weights'!$A$1:$W$1,0)+23)%</f>
        <v>0.50251534857079405</v>
      </c>
      <c r="AN64" s="45" cm="1">
        <f t="array" aca="1" ref="AN64" ca="1">$DJ64*INDEX('MSCI ACWI weights'!$A$1:$AT$19,MATCH(AN$3,'MSCI ACWI weights'!$A$1:$A$19,0),MATCH($A64,'MSCI ACWI weights'!$A$1:$W$1,0)+23)%</f>
        <v>0</v>
      </c>
      <c r="AO64" s="45" cm="1">
        <f t="array" aca="1" ref="AO64" ca="1">$DJ64*INDEX('MSCI ACWI weights'!$A$1:$AT$19,MATCH(AO$3,'MSCI ACWI weights'!$A$1:$A$19,0),MATCH($A64,'MSCI ACWI weights'!$A$1:$W$1,0)+23)%</f>
        <v>3.4656230935916833E-2</v>
      </c>
      <c r="AP64" s="45" cm="1">
        <f t="array" aca="1" ref="AP64" ca="1">$DJ64*INDEX('MSCI ACWI weights'!$A$1:$AT$19,MATCH(AP$3,'MSCI ACWI weights'!$A$1:$A$19,0),MATCH($A64,'MSCI ACWI weights'!$A$1:$W$1,0)+23)%</f>
        <v>5.1984346403875253E-2</v>
      </c>
      <c r="AQ64" s="45" cm="1">
        <f t="array" aca="1" ref="AQ64" ca="1">$DJ64*INDEX('MSCI ACWI weights'!$A$1:$AT$19,MATCH(AQ$3,'MSCI ACWI weights'!$A$1:$A$19,0),MATCH($A64,'MSCI ACWI weights'!$A$1:$W$1,0)+23)%</f>
        <v>3.0584123800946603</v>
      </c>
      <c r="AR64" s="45" cm="1">
        <f t="array" aca="1" ref="AR64" ca="1">$DJ64*INDEX('MSCI ACWI weights'!$A$1:$AT$19,MATCH(AR$3,'MSCI ACWI weights'!$A$1:$A$19,0),MATCH($A64,'MSCI ACWI weights'!$A$1:$W$1,0)+23)%</f>
        <v>68.957235504740524</v>
      </c>
      <c r="AS64" s="45" cm="1">
        <f t="array" aca="1" ref="AS64" ca="1">$DJ64*INDEX('MSCI ACWI weights'!$A$1:$AT$19,MATCH(AS$3,'MSCI ACWI weights'!$A$1:$A$19,0),MATCH($A64,'MSCI ACWI weights'!$A$1:$W$1,0)+23)%</f>
        <v>2.0447176252190928</v>
      </c>
      <c r="AT64" s="45" cm="1">
        <f t="array" aca="1" ref="AT64" ca="1">$DJ64*INDEX('MSCI ACWI weights'!$A$1:$AT$19,MATCH(AT$3,'MSCI ACWI weights'!$A$1:$A$19,0),MATCH($A64,'MSCI ACWI weights'!$A$1:$W$1,0)+23)%</f>
        <v>0.12996086600968812</v>
      </c>
      <c r="AU64" s="45" cm="1">
        <f t="array" aca="1" ref="AU64" ca="1">$DJ64*INDEX('MSCI ACWI weights'!$A$1:$AT$19,MATCH(AU$3,'MSCI ACWI weights'!$A$1:$A$19,0),MATCH($A64,'MSCI ACWI weights'!$A$1:$W$1,0)+23)%</f>
        <v>1.2909446023629021</v>
      </c>
      <c r="AV64" s="45" cm="1">
        <f t="array" aca="1" ref="AV64" ca="1">$DJ64*INDEX('MSCI ACWI weights'!$A$1:$AT$19,MATCH(AV$3,'MSCI ACWI weights'!$A$1:$A$19,0),MATCH($A64,'MSCI ACWI weights'!$A$1:$W$1,0)+23)%</f>
        <v>4.2280601741818531</v>
      </c>
      <c r="AW64" s="45" cm="1">
        <f t="array" aca="1" ref="AW64" ca="1">$DJ64*INDEX('MSCI ACWI weights'!$A$1:$AT$19,MATCH(AW$3,'MSCI ACWI weights'!$A$1:$A$19,0),MATCH($A64,'MSCI ACWI weights'!$A$1:$W$1,0)+23)%</f>
        <v>0.16461709694560497</v>
      </c>
      <c r="AX64" s="45" cm="1">
        <f t="array" aca="1" ref="AX64" ca="1">$DJ64*INDEX('MSCI ACWI weights'!$A$1:$AT$19,MATCH(AX$3,'MSCI ACWI weights'!$A$1:$A$19,0),MATCH($A64,'MSCI ACWI weights'!$A$1:$W$1,0)+23)%</f>
        <v>2.0793738561550099</v>
      </c>
      <c r="AY64" s="45" cm="1">
        <f t="array" aca="1" ref="AY64" ca="1">$DJ64*INDEX('MSCI ACWI weights'!$A$1:$AT$19,MATCH(AY$3,'MSCI ACWI weights'!$A$1:$A$19,0),MATCH($A64,'MSCI ACWI weights'!$A$1:$W$1,0)+23)%</f>
        <v>1.039686928077505</v>
      </c>
      <c r="AZ64" s="45" cm="1">
        <f t="array" aca="1" ref="AZ64" ca="1">$DJ64*INDEX('MSCI ACWI weights'!$A$1:$AT$19,MATCH(AZ$3,'MSCI ACWI weights'!$A$1:$A$19,0),MATCH($A64,'MSCI ACWI weights'!$A$1:$W$1,0)+23)%</f>
        <v>0.25992173201937624</v>
      </c>
      <c r="BA64" s="45" cm="1">
        <f t="array" aca="1" ref="BA64" ca="1">$DJ64*INDEX('MSCI ACWI weights'!$A$1:$AT$19,MATCH(BA$3,'MSCI ACWI weights'!$A$1:$A$19,0),MATCH($A64,'MSCI ACWI weights'!$A$1:$W$1,0)+23)%</f>
        <v>0.17328115467958419</v>
      </c>
      <c r="BB64" s="45" cm="1">
        <f t="array" aca="1" ref="BB64" ca="1">$DJ64*INDEX('MSCI ACWI weights'!$A$1:$AT$19,MATCH(BB$3,'MSCI ACWI weights'!$A$1:$A$19,0),MATCH($A64,'MSCI ACWI weights'!$A$1:$W$1,0)+23)%</f>
        <v>0.26858578975335545</v>
      </c>
      <c r="BC64" s="45" cm="1">
        <f t="array" aca="1" ref="BC64" ca="1">$DJ64*INDEX('MSCI ACWI weights'!$A$1:$AT$19,MATCH(BC$3,'MSCI ACWI weights'!$A$1:$A$19,0),MATCH($A64,'MSCI ACWI weights'!$A$1:$W$1,0)+23)%</f>
        <v>1.7328115467958417E-2</v>
      </c>
      <c r="BD64" s="45" cm="1">
        <f t="array" aca="1" ref="BD64" ca="1">$DJ64*INDEX('MSCI ACWI weights'!$A$1:$AT$19,MATCH(BD$3,'MSCI ACWI weights'!$A$1:$A$19,0),MATCH($A64,'MSCI ACWI weights'!$A$1:$W$1,0)+23)%</f>
        <v>7.7976519605812866E-2</v>
      </c>
      <c r="BF64" s="68">
        <f ca="1">AM64*OFFSET('FX rate data'!$B63,0,2*BY$1)</f>
        <v>0.64407392226318672</v>
      </c>
      <c r="BG64" s="69">
        <f ca="1">AN64*OFFSET('FX rate data'!$B63,0,2*BZ$1)</f>
        <v>0</v>
      </c>
      <c r="BH64" s="70">
        <f ca="1">AO64*OFFSET('FX rate data'!$B63,0,2*CA$1)</f>
        <v>0.28683229534111571</v>
      </c>
      <c r="BI64" s="71">
        <f ca="1">AP64*OFFSET('FX rate data'!$B63,0,2*CB$1)</f>
        <v>6.2479985942817666E-2</v>
      </c>
      <c r="BJ64" s="72">
        <f ca="1">AQ64*OFFSET('FX rate data'!$B63,0,2*CC$1)</f>
        <v>3.4878134782599508</v>
      </c>
      <c r="BK64" s="73">
        <f ca="1">AR64*OFFSET('FX rate data'!$B63,0,2*CD$1)</f>
        <v>68.957235504740524</v>
      </c>
      <c r="BL64" s="74">
        <f ca="1">AS64*OFFSET('FX rate data'!$B63,0,2*CE$1)</f>
        <v>1.0659112980267131</v>
      </c>
      <c r="BM64" s="75">
        <f ca="1">AT64*OFFSET('FX rate data'!$B63,0,2*CF$1)</f>
        <v>1.0101338271469018</v>
      </c>
      <c r="BN64" s="76">
        <f ca="1">AU64*OFFSET('FX rate data'!$B63,0,2*CG$1)</f>
        <v>0.95245892762334916</v>
      </c>
      <c r="BO64" s="76">
        <f ca="1">AV64*OFFSET('FX rate data'!$B63,0,2*CH$1)</f>
        <v>3.119462796511371</v>
      </c>
      <c r="BP64" s="77">
        <f ca="1">AW64*OFFSET('FX rate data'!$B63,0,2*CI$1)</f>
        <v>170.3951570483957</v>
      </c>
      <c r="BQ64" s="78">
        <f ca="1">AX64*OFFSET('FX rate data'!$B63,0,2*CJ$1)</f>
        <v>5.522816961947707</v>
      </c>
      <c r="BR64" s="76">
        <f ca="1">AY64*OFFSET('FX rate data'!$B63,0,2*CK$1)</f>
        <v>0.76708101553558317</v>
      </c>
      <c r="BS64" s="79">
        <f ca="1">AZ64*OFFSET('FX rate data'!$B63,0,2*CL$1)</f>
        <v>8.2499157742950011</v>
      </c>
      <c r="BT64" s="80">
        <f ca="1">BA64*OFFSET('FX rate data'!$B63,0,2*CM$1)</f>
        <v>7.530798982374729</v>
      </c>
      <c r="BU64" s="76">
        <f ca="1">BB64*OFFSET('FX rate data'!$B63,0,2*CN$1)</f>
        <v>0.19816259568002564</v>
      </c>
      <c r="BV64" s="81">
        <f ca="1">BC64*OFFSET('FX rate data'!$B63,0,2*CO$1)</f>
        <v>0.48033536077180727</v>
      </c>
      <c r="BW64" s="82">
        <f ca="1">BD64*OFFSET('FX rate data'!$B63,0,2*CP$1)</f>
        <v>0.44173698356692986</v>
      </c>
      <c r="BX64" s="22"/>
      <c r="BY64" s="136">
        <f t="shared" ca="1" si="65"/>
        <v>0.57297906287771694</v>
      </c>
      <c r="BZ64" s="137">
        <f t="shared" ca="1" si="64"/>
        <v>0</v>
      </c>
      <c r="CA64" s="138">
        <f t="shared" ca="1" si="64"/>
        <v>0.21846908636317264</v>
      </c>
      <c r="CB64" s="139">
        <f t="shared" ca="1" si="64"/>
        <v>5.689565378372341E-2</v>
      </c>
      <c r="CC64" s="140">
        <f t="shared" ca="1" si="64"/>
        <v>3.248725836082675</v>
      </c>
      <c r="CD64" s="141">
        <f t="shared" ca="1" si="64"/>
        <v>69.569117069283124</v>
      </c>
      <c r="CE64" s="142">
        <f t="shared" ca="1" si="64"/>
        <v>1.0146144980401099</v>
      </c>
      <c r="CF64" s="143">
        <f t="shared" ca="1" si="64"/>
        <v>0.89081995579622819</v>
      </c>
      <c r="CG64" s="144">
        <f t="shared" ca="1" si="64"/>
        <v>0.94452587982091263</v>
      </c>
      <c r="CH64" s="144">
        <f t="shared" ca="1" si="64"/>
        <v>3.0646015984658286</v>
      </c>
      <c r="CI64" s="145">
        <f t="shared" ca="1" si="64"/>
        <v>154.138517767845</v>
      </c>
      <c r="CJ64" s="146">
        <f t="shared" ca="1" si="64"/>
        <v>4.782717277811126</v>
      </c>
      <c r="CK64" s="144">
        <f t="shared" ca="1" si="64"/>
        <v>0.95168667077801017</v>
      </c>
      <c r="CL64" s="147">
        <f t="shared" ca="1" si="64"/>
        <v>8.0066249297701511</v>
      </c>
      <c r="CM64" s="148">
        <f t="shared" ca="1" si="64"/>
        <v>6.3022266301062659</v>
      </c>
      <c r="CN64" s="144">
        <f t="shared" ca="1" si="64"/>
        <v>0.16600061474913505</v>
      </c>
      <c r="CO64" s="149">
        <f t="shared" ca="1" si="64"/>
        <v>0.48943784745632335</v>
      </c>
      <c r="CP64" s="150">
        <f t="shared" ca="1" si="64"/>
        <v>0.37575406690150792</v>
      </c>
      <c r="CR64" s="116">
        <f ca="1">BY64/OFFSET('FX rate data'!$B63,0,2*BY$1)</f>
        <v>0.44704615969237488</v>
      </c>
      <c r="CS64" s="116">
        <f ca="1">BZ64/OFFSET('FX rate data'!$B63,0,2*BZ$1)</f>
        <v>0</v>
      </c>
      <c r="CT64" s="116">
        <f ca="1">CA64/OFFSET('FX rate data'!$B63,0,2*CA$1)</f>
        <v>2.6396313219739339E-2</v>
      </c>
      <c r="CU64" s="116">
        <f ca="1">CB64/OFFSET('FX rate data'!$B63,0,2*CB$1)</f>
        <v>4.7338092839440397E-2</v>
      </c>
      <c r="CV64" s="116">
        <f ca="1">CC64/OFFSET('FX rate data'!$B63,0,2*CC$1)</f>
        <v>2.8487599404442956</v>
      </c>
      <c r="CW64" s="116">
        <f ca="1">CD64/OFFSET('FX rate data'!$B63,0,2*CD$1)</f>
        <v>69.569117069283124</v>
      </c>
      <c r="CX64" s="116">
        <f ca="1">CE64/OFFSET('FX rate data'!$B63,0,2*CE$1)</f>
        <v>1.9463159371573182</v>
      </c>
      <c r="CY64" s="116">
        <f ca="1">CF64/OFFSET('FX rate data'!$B63,0,2*CF$1)</f>
        <v>0.11461029202534907</v>
      </c>
      <c r="CZ64" s="116">
        <f ca="1">CG64/OFFSET('FX rate data'!$B63,0,2*CG$1)</f>
        <v>1.2801923011939722</v>
      </c>
      <c r="DA64" s="116">
        <f ca="1">CH64/OFFSET('FX rate data'!$B63,0,2*CH$1)</f>
        <v>4.1537023562833131</v>
      </c>
      <c r="DB64" s="116">
        <f ca="1">CI64/OFFSET('FX rate data'!$B63,0,2*CI$1)</f>
        <v>0.14891171651806107</v>
      </c>
      <c r="DC64" s="116">
        <f ca="1">CJ64/OFFSET('FX rate data'!$B63,0,2*CJ$1)</f>
        <v>1.8007218666457552</v>
      </c>
      <c r="DD64" s="116">
        <f ca="1">CK64/OFFSET('FX rate data'!$B63,0,2*CK$1)</f>
        <v>1.289897900214164</v>
      </c>
      <c r="DE64" s="116">
        <f ca="1">CL64/OFFSET('FX rate data'!$B63,0,2*CL$1)</f>
        <v>0.25225661404442823</v>
      </c>
      <c r="DF64" s="116">
        <f ca="1">CM64/OFFSET('FX rate data'!$B63,0,2*CM$1)</f>
        <v>0.14501211758182847</v>
      </c>
      <c r="DG64" s="116">
        <f ca="1">CN64/OFFSET('FX rate data'!$B63,0,2*CN$1)</f>
        <v>0.22499405631490249</v>
      </c>
      <c r="DH64" s="116">
        <f ca="1">CO64/OFFSET('FX rate data'!$B63,0,2*CO$1)</f>
        <v>1.7656488003474868E-2</v>
      </c>
      <c r="DI64" s="116">
        <f ca="1">CP64/OFFSET('FX rate data'!$B63,0,2*CP$1)</f>
        <v>6.6329049761960801E-2</v>
      </c>
      <c r="DJ64" s="117">
        <f t="shared" ca="1" si="47"/>
        <v>84.379258271223506</v>
      </c>
    </row>
    <row r="65" spans="1:114" x14ac:dyDescent="0.25">
      <c r="A65" s="4">
        <v>38383</v>
      </c>
      <c r="B65" s="9">
        <v>4107.2520000000004</v>
      </c>
      <c r="C65" s="4">
        <v>38383</v>
      </c>
      <c r="D65" s="9">
        <v>11387.59</v>
      </c>
      <c r="E65" s="4">
        <v>38383</v>
      </c>
      <c r="F65" s="9">
        <v>1191.8230000000001</v>
      </c>
      <c r="G65" s="4">
        <v>38383</v>
      </c>
      <c r="H65" s="9">
        <v>9204.0499999999993</v>
      </c>
      <c r="I65" s="4">
        <v>38383</v>
      </c>
      <c r="J65" s="9">
        <v>5771.4</v>
      </c>
      <c r="K65" s="4">
        <v>38383</v>
      </c>
      <c r="L65" s="9">
        <v>1181.27</v>
      </c>
      <c r="M65" s="4">
        <v>38383</v>
      </c>
      <c r="N65" s="9">
        <v>4852.3</v>
      </c>
      <c r="O65" s="4">
        <v>38383</v>
      </c>
      <c r="P65" s="9">
        <v>13721.69</v>
      </c>
      <c r="Q65" s="4">
        <v>38383</v>
      </c>
      <c r="R65" s="9">
        <v>3913.69</v>
      </c>
      <c r="S65" s="4">
        <v>38383</v>
      </c>
      <c r="T65" s="9">
        <v>4254.8500000000004</v>
      </c>
      <c r="U65" s="4">
        <v>38383</v>
      </c>
      <c r="V65" s="9">
        <v>932.7</v>
      </c>
      <c r="W65" s="4">
        <v>38383</v>
      </c>
      <c r="X65" s="9">
        <v>24350.6</v>
      </c>
      <c r="Y65" s="4">
        <v>38383</v>
      </c>
      <c r="Z65" s="9">
        <v>6414.29</v>
      </c>
      <c r="AA65" s="4">
        <v>38383</v>
      </c>
      <c r="AB65" s="9">
        <v>5994.23</v>
      </c>
      <c r="AC65" s="4">
        <v>38383</v>
      </c>
      <c r="AD65" s="9">
        <v>2057.6</v>
      </c>
      <c r="AE65" s="4">
        <v>38383</v>
      </c>
      <c r="AF65" s="9">
        <v>360.42</v>
      </c>
      <c r="AG65" s="4">
        <v>38383</v>
      </c>
      <c r="AH65" s="9">
        <v>575.74</v>
      </c>
      <c r="AI65" s="4">
        <v>38383</v>
      </c>
      <c r="AJ65" s="9">
        <v>11530.91</v>
      </c>
      <c r="AK65" s="22"/>
      <c r="BX65" s="22"/>
      <c r="BY65" s="121">
        <f t="shared" ref="BY65:CP65" ca="1" si="66">BF64*OFFSET($B65,0,2*BY$1)/OFFSET($B64,0,2*BY$1)</f>
        <v>0.65308134425466391</v>
      </c>
      <c r="BZ65" s="122">
        <f t="shared" ca="1" si="66"/>
        <v>0</v>
      </c>
      <c r="CA65" s="123">
        <f t="shared" ca="1" si="66"/>
        <v>0.26992057355912263</v>
      </c>
      <c r="CB65" s="124">
        <f t="shared" ca="1" si="66"/>
        <v>6.2192136029479969E-2</v>
      </c>
      <c r="CC65" s="125">
        <f t="shared" ca="1" si="66"/>
        <v>3.5357209844076234</v>
      </c>
      <c r="CD65" s="126">
        <f t="shared" ca="1" si="66"/>
        <v>67.213276111199448</v>
      </c>
      <c r="CE65" s="127">
        <f t="shared" ca="1" si="66"/>
        <v>1.0743246975500114</v>
      </c>
      <c r="CF65" s="128">
        <f t="shared" ca="1" si="66"/>
        <v>0.97404124166194928</v>
      </c>
      <c r="CG65" s="129">
        <f t="shared" ca="1" si="66"/>
        <v>0.97552287275335903</v>
      </c>
      <c r="CH65" s="129">
        <f t="shared" ca="1" si="66"/>
        <v>3.1185612769817315</v>
      </c>
      <c r="CI65" s="130">
        <f t="shared" ca="1" si="66"/>
        <v>177.39035067755904</v>
      </c>
      <c r="CJ65" s="131">
        <f t="shared" ca="1" si="66"/>
        <v>5.1336985266470387</v>
      </c>
      <c r="CK65" s="129">
        <f t="shared" ca="1" si="66"/>
        <v>0.79387141743799616</v>
      </c>
      <c r="CL65" s="132">
        <f t="shared" ca="1" si="66"/>
        <v>8.0544608329984619</v>
      </c>
      <c r="CM65" s="133">
        <f t="shared" ca="1" si="66"/>
        <v>7.4479077078270803</v>
      </c>
      <c r="CN65" s="129">
        <f t="shared" ca="1" si="66"/>
        <v>0.20518778078313848</v>
      </c>
      <c r="CO65" s="134">
        <f t="shared" ca="1" si="66"/>
        <v>0.50079367029582478</v>
      </c>
      <c r="CP65" s="135">
        <f t="shared" ca="1" si="66"/>
        <v>0.44658552035134541</v>
      </c>
      <c r="CR65" s="116">
        <f ca="1">BY65/OFFSET('FX rate data'!$B64,0,2*BY$1)</f>
        <v>0.50657876532319579</v>
      </c>
      <c r="CS65" s="116">
        <f ca="1">BZ65/OFFSET('FX rate data'!$B64,0,2*BZ$1)</f>
        <v>0</v>
      </c>
      <c r="CT65" s="116">
        <f ca="1">CA65/OFFSET('FX rate data'!$B64,0,2*CA$1)</f>
        <v>3.2613282775013609E-2</v>
      </c>
      <c r="CU65" s="116">
        <f ca="1">CB65/OFFSET('FX rate data'!$B64,0,2*CB$1)</f>
        <v>5.0163039223648953E-2</v>
      </c>
      <c r="CV65" s="116">
        <f ca="1">CC65/OFFSET('FX rate data'!$B64,0,2*CC$1)</f>
        <v>2.9739431276033503</v>
      </c>
      <c r="CW65" s="116">
        <f ca="1">CD65/OFFSET('FX rate data'!$B64,0,2*CD$1)</f>
        <v>67.213276111199448</v>
      </c>
      <c r="CX65" s="116">
        <f ca="1">CE65/OFFSET('FX rate data'!$B64,0,2*CE$1)</f>
        <v>2.0228294060440808</v>
      </c>
      <c r="CY65" s="116">
        <f ca="1">CF65/OFFSET('FX rate data'!$B64,0,2*CF$1)</f>
        <v>0.1248834865457138</v>
      </c>
      <c r="CZ65" s="116">
        <f ca="1">CG65/OFFSET('FX rate data'!$B64,0,2*CG$1)</f>
        <v>1.2718681522208071</v>
      </c>
      <c r="DA65" s="116">
        <f ca="1">CH65/OFFSET('FX rate data'!$B64,0,2*CH$1)</f>
        <v>4.0659208304846564</v>
      </c>
      <c r="DB65" s="116">
        <f ca="1">CI65/OFFSET('FX rate data'!$B64,0,2*CI$1)</f>
        <v>0.17289507863309847</v>
      </c>
      <c r="DC65" s="116">
        <f ca="1">CJ65/OFFSET('FX rate data'!$B64,0,2*CJ$1)</f>
        <v>1.967839054985832</v>
      </c>
      <c r="DD65" s="116">
        <f ca="1">CK65/OFFSET('FX rate data'!$B64,0,2*CK$1)</f>
        <v>1.0350344425527982</v>
      </c>
      <c r="DE65" s="116">
        <f ca="1">CL65/OFFSET('FX rate data'!$B64,0,2*CL$1)</f>
        <v>0.25372376226172505</v>
      </c>
      <c r="DF65" s="116">
        <f ca="1">CM65/OFFSET('FX rate data'!$B64,0,2*CM$1)</f>
        <v>0.17035470511955811</v>
      </c>
      <c r="DG65" s="116">
        <f ca="1">CN65/OFFSET('FX rate data'!$B64,0,2*CN$1)</f>
        <v>0.26751992279418313</v>
      </c>
      <c r="DH65" s="116">
        <f ca="1">CO65/OFFSET('FX rate data'!$B64,0,2*CO$1)</f>
        <v>1.7872721994854561E-2</v>
      </c>
      <c r="DI65" s="116">
        <f ca="1">CP65/OFFSET('FX rate data'!$B64,0,2*CP$1)</f>
        <v>7.4617463717852189E-2</v>
      </c>
      <c r="DJ65" s="117">
        <f t="shared" ca="1" si="47"/>
        <v>82.221933353479827</v>
      </c>
    </row>
    <row r="66" spans="1:114" x14ac:dyDescent="0.25">
      <c r="A66" s="4">
        <v>38411</v>
      </c>
      <c r="B66" s="9">
        <v>4172.7520000000004</v>
      </c>
      <c r="C66" s="4">
        <v>38411</v>
      </c>
      <c r="D66" s="9">
        <v>11740.6</v>
      </c>
      <c r="E66" s="4">
        <v>38411</v>
      </c>
      <c r="F66" s="9">
        <v>1306.0029999999999</v>
      </c>
      <c r="G66" s="4">
        <v>38411</v>
      </c>
      <c r="H66" s="9">
        <v>9668.32</v>
      </c>
      <c r="I66" s="4">
        <v>38411</v>
      </c>
      <c r="J66" s="9">
        <v>5931.3</v>
      </c>
      <c r="K66" s="4">
        <v>38411</v>
      </c>
      <c r="L66" s="9">
        <v>1203.5999999999999</v>
      </c>
      <c r="M66" s="4">
        <v>38411</v>
      </c>
      <c r="N66" s="9">
        <v>4968.5</v>
      </c>
      <c r="O66" s="4">
        <v>38411</v>
      </c>
      <c r="P66" s="9">
        <v>14195.35</v>
      </c>
      <c r="Q66" s="4">
        <v>38411</v>
      </c>
      <c r="R66" s="9">
        <v>4027.16</v>
      </c>
      <c r="S66" s="4">
        <v>38411</v>
      </c>
      <c r="T66" s="9">
        <v>4350.49</v>
      </c>
      <c r="U66" s="4">
        <v>38411</v>
      </c>
      <c r="V66" s="9">
        <v>1011.36</v>
      </c>
      <c r="W66" s="4">
        <v>38411</v>
      </c>
      <c r="X66" s="9">
        <v>28139.1</v>
      </c>
      <c r="Y66" s="4">
        <v>38411</v>
      </c>
      <c r="Z66" s="9">
        <v>6271.62</v>
      </c>
      <c r="AA66" s="4">
        <v>38411</v>
      </c>
      <c r="AB66" s="9">
        <v>6207.83</v>
      </c>
      <c r="AC66" s="4">
        <v>38411</v>
      </c>
      <c r="AD66" s="9">
        <v>2103.25</v>
      </c>
      <c r="AE66" s="4">
        <v>38411</v>
      </c>
      <c r="AF66" s="9">
        <v>374.37</v>
      </c>
      <c r="AG66" s="4">
        <v>38411</v>
      </c>
      <c r="AH66" s="9">
        <v>635.38</v>
      </c>
      <c r="AI66" s="4">
        <v>38411</v>
      </c>
      <c r="AJ66" s="9">
        <v>12188.73</v>
      </c>
      <c r="AK66" s="22"/>
      <c r="BX66" s="22"/>
      <c r="BY66" s="136">
        <f ca="1">BY65*OFFSET($B66,0,2*BY$1)/OFFSET($B65,0,2*BY$1)</f>
        <v>0.66349629518747255</v>
      </c>
      <c r="BZ66" s="137">
        <f t="shared" ref="BZ66:CP66" ca="1" si="67">BZ65*OFFSET($B66,0,2*BZ$1)/OFFSET($B65,0,2*BZ$1)</f>
        <v>0</v>
      </c>
      <c r="CA66" s="138">
        <f t="shared" ca="1" si="67"/>
        <v>0.29577972469899871</v>
      </c>
      <c r="CB66" s="139">
        <f t="shared" ca="1" si="67"/>
        <v>6.5329227092045541E-2</v>
      </c>
      <c r="CC66" s="140">
        <f t="shared" ca="1" si="67"/>
        <v>3.6336801945484525</v>
      </c>
      <c r="CD66" s="141">
        <f t="shared" ca="1" si="67"/>
        <v>68.483834455661835</v>
      </c>
      <c r="CE66" s="142">
        <f t="shared" ca="1" si="67"/>
        <v>1.1000519876712551</v>
      </c>
      <c r="CF66" s="143">
        <f t="shared" ca="1" si="67"/>
        <v>1.0076642410538317</v>
      </c>
      <c r="CG66" s="144">
        <f t="shared" ca="1" si="67"/>
        <v>1.0038063035747382</v>
      </c>
      <c r="CH66" s="144">
        <f t="shared" ca="1" si="67"/>
        <v>3.1886599174815213</v>
      </c>
      <c r="CI66" s="145">
        <f t="shared" ca="1" si="67"/>
        <v>192.35070768870602</v>
      </c>
      <c r="CJ66" s="146">
        <f t="shared" ca="1" si="67"/>
        <v>5.9324064380825812</v>
      </c>
      <c r="CK66" s="144">
        <f t="shared" ca="1" si="67"/>
        <v>0.77621371329211586</v>
      </c>
      <c r="CL66" s="147">
        <f t="shared" ca="1" si="67"/>
        <v>8.3414756512367472</v>
      </c>
      <c r="CM66" s="148">
        <f t="shared" ca="1" si="67"/>
        <v>7.6131473009755579</v>
      </c>
      <c r="CN66" s="144">
        <f t="shared" ca="1" si="67"/>
        <v>0.21312954190051484</v>
      </c>
      <c r="CO66" s="149">
        <f t="shared" ca="1" si="67"/>
        <v>0.55267009801744038</v>
      </c>
      <c r="CP66" s="150">
        <f t="shared" ca="1" si="67"/>
        <v>0.47206251106565345</v>
      </c>
      <c r="CR66" s="116">
        <f ca="1">BY66/OFFSET('FX rate data'!$B65,0,2*BY$1)</f>
        <v>0.52533356705263068</v>
      </c>
      <c r="CS66" s="116">
        <f ca="1">BZ66/OFFSET('FX rate data'!$B65,0,2*BZ$1)</f>
        <v>0</v>
      </c>
      <c r="CT66" s="116">
        <f ca="1">CA66/OFFSET('FX rate data'!$B65,0,2*CA$1)</f>
        <v>3.5737295317948253E-2</v>
      </c>
      <c r="CU66" s="116">
        <f ca="1">CB66/OFFSET('FX rate data'!$B65,0,2*CB$1)</f>
        <v>5.2945317361249328E-2</v>
      </c>
      <c r="CV66" s="116">
        <f ca="1">CC66/OFFSET('FX rate data'!$B65,0,2*CC$1)</f>
        <v>3.1241339476815857</v>
      </c>
      <c r="CW66" s="116">
        <f ca="1">CD66/OFFSET('FX rate data'!$B65,0,2*CD$1)</f>
        <v>68.483834455661835</v>
      </c>
      <c r="CX66" s="116">
        <f ca="1">CE66/OFFSET('FX rate data'!$B65,0,2*CE$1)</f>
        <v>2.1134524258813743</v>
      </c>
      <c r="CY66" s="116">
        <f ca="1">CF66/OFFSET('FX rate data'!$B65,0,2*CF$1)</f>
        <v>0.12920594456318604</v>
      </c>
      <c r="CZ66" s="116">
        <f ca="1">CG66/OFFSET('FX rate data'!$B65,0,2*CG$1)</f>
        <v>1.327610505984312</v>
      </c>
      <c r="DA66" s="116">
        <f ca="1">CH66/OFFSET('FX rate data'!$B65,0,2*CH$1)</f>
        <v>4.2172462868423768</v>
      </c>
      <c r="DB66" s="116">
        <f ca="1">CI66/OFFSET('FX rate data'!$B65,0,2*CI$1)</f>
        <v>0.19157864574634825</v>
      </c>
      <c r="DC66" s="116">
        <f ca="1">CJ66/OFFSET('FX rate data'!$B65,0,2*CJ$1)</f>
        <v>2.2927174639932684</v>
      </c>
      <c r="DD66" s="116">
        <f ca="1">CK66/OFFSET('FX rate data'!$B65,0,2*CK$1)</f>
        <v>1.0266019220898239</v>
      </c>
      <c r="DE66" s="116">
        <f ca="1">CL66/OFFSET('FX rate data'!$B65,0,2*CL$1)</f>
        <v>0.26838724746578985</v>
      </c>
      <c r="DF66" s="116">
        <f ca="1">CM66/OFFSET('FX rate data'!$B65,0,2*CM$1)</f>
        <v>0.17431361879737969</v>
      </c>
      <c r="DG66" s="116">
        <f ca="1">CN66/OFFSET('FX rate data'!$B65,0,2*CN$1)</f>
        <v>0.2818800977390753</v>
      </c>
      <c r="DH66" s="116">
        <f ca="1">CO66/OFFSET('FX rate data'!$B65,0,2*CO$1)</f>
        <v>1.9970012575155929E-2</v>
      </c>
      <c r="DI66" s="116">
        <f ca="1">CP66/OFFSET('FX rate data'!$B65,0,2*CP$1)</f>
        <v>8.114525329878014E-2</v>
      </c>
      <c r="DJ66" s="117">
        <f t="shared" ca="1" si="47"/>
        <v>84.346094008052148</v>
      </c>
    </row>
    <row r="67" spans="1:114" x14ac:dyDescent="0.25">
      <c r="A67" s="4">
        <v>38442</v>
      </c>
      <c r="B67" s="9">
        <v>4109.826</v>
      </c>
      <c r="C67" s="4">
        <v>38442</v>
      </c>
      <c r="D67" s="9">
        <v>11668.95</v>
      </c>
      <c r="E67" s="4">
        <v>38442</v>
      </c>
      <c r="F67" s="9">
        <v>1181.2360000000001</v>
      </c>
      <c r="G67" s="4">
        <v>38442</v>
      </c>
      <c r="H67" s="9">
        <v>9612.3799999999992</v>
      </c>
      <c r="I67" s="4">
        <v>38442</v>
      </c>
      <c r="J67" s="9">
        <v>5929.7</v>
      </c>
      <c r="K67" s="4">
        <v>38442</v>
      </c>
      <c r="L67" s="9">
        <v>1180.5899999999999</v>
      </c>
      <c r="M67" s="4">
        <v>38442</v>
      </c>
      <c r="N67" s="9">
        <v>4894.3999999999996</v>
      </c>
      <c r="O67" s="4">
        <v>38442</v>
      </c>
      <c r="P67" s="9">
        <v>13516.88</v>
      </c>
      <c r="Q67" s="4">
        <v>38442</v>
      </c>
      <c r="R67" s="9">
        <v>4067.78</v>
      </c>
      <c r="S67" s="4">
        <v>38442</v>
      </c>
      <c r="T67" s="9">
        <v>4348.7700000000004</v>
      </c>
      <c r="U67" s="4">
        <v>38442</v>
      </c>
      <c r="V67" s="9">
        <v>965.68</v>
      </c>
      <c r="W67" s="4">
        <v>38442</v>
      </c>
      <c r="X67" s="9">
        <v>26610.7</v>
      </c>
      <c r="Y67" s="4">
        <v>38442</v>
      </c>
      <c r="Z67" s="9">
        <v>5984.88</v>
      </c>
      <c r="AA67" s="4">
        <v>38442</v>
      </c>
      <c r="AB67" s="9">
        <v>6005.88</v>
      </c>
      <c r="AC67" s="4">
        <v>38442</v>
      </c>
      <c r="AD67" s="9">
        <v>2035.65</v>
      </c>
      <c r="AE67" s="4">
        <v>38442</v>
      </c>
      <c r="AF67" s="9">
        <v>369.56</v>
      </c>
      <c r="AG67" s="4">
        <v>38442</v>
      </c>
      <c r="AH67" s="9">
        <v>598.04</v>
      </c>
      <c r="AI67" s="4">
        <v>38442</v>
      </c>
      <c r="AJ67" s="9">
        <v>12083.25</v>
      </c>
      <c r="AK67" s="22"/>
      <c r="BX67" s="22"/>
      <c r="BY67" s="136">
        <f t="shared" ref="BY67:CN76" ca="1" si="68">BY66*OFFSET($B67,0,2*BY$1)/OFFSET($B66,0,2*BY$1)</f>
        <v>0.65349062797529045</v>
      </c>
      <c r="BZ67" s="137">
        <f t="shared" ca="1" si="68"/>
        <v>0</v>
      </c>
      <c r="CA67" s="138">
        <f t="shared" ca="1" si="68"/>
        <v>0.26752286088511784</v>
      </c>
      <c r="CB67" s="139">
        <f t="shared" ca="1" si="68"/>
        <v>6.4951238262183783E-2</v>
      </c>
      <c r="CC67" s="140">
        <f t="shared" ca="1" si="68"/>
        <v>3.6326999898190881</v>
      </c>
      <c r="CD67" s="141">
        <f t="shared" ca="1" si="68"/>
        <v>67.174584679303607</v>
      </c>
      <c r="CE67" s="142">
        <f t="shared" ca="1" si="68"/>
        <v>1.0836458586008233</v>
      </c>
      <c r="CF67" s="143">
        <f t="shared" ca="1" si="68"/>
        <v>0.95950269818044043</v>
      </c>
      <c r="CG67" s="144">
        <f t="shared" ca="1" si="68"/>
        <v>1.0139312084832113</v>
      </c>
      <c r="CH67" s="144">
        <f t="shared" ca="1" si="68"/>
        <v>3.1873992560254401</v>
      </c>
      <c r="CI67" s="145">
        <f t="shared" ca="1" si="68"/>
        <v>183.66282174579737</v>
      </c>
      <c r="CJ67" s="146">
        <f t="shared" ca="1" si="68"/>
        <v>5.6101825574337543</v>
      </c>
      <c r="CK67" s="144">
        <f t="shared" ca="1" si="68"/>
        <v>0.74072503251276689</v>
      </c>
      <c r="CL67" s="147">
        <f t="shared" ca="1" si="68"/>
        <v>8.0701149651729764</v>
      </c>
      <c r="CM67" s="148">
        <f t="shared" ca="1" si="68"/>
        <v>7.368455154275952</v>
      </c>
      <c r="CN67" s="144">
        <f t="shared" ca="1" si="68"/>
        <v>0.21039119989516858</v>
      </c>
      <c r="CO67" s="149">
        <f t="shared" ref="CO67:CP67" ca="1" si="69">CO66*OFFSET($B67,0,2*CO$1)/OFFSET($B66,0,2*CO$1)</f>
        <v>0.52019079199589235</v>
      </c>
      <c r="CP67" s="150">
        <f t="shared" ca="1" si="69"/>
        <v>0.46797733125879865</v>
      </c>
      <c r="CR67" s="116">
        <f ca="1">BY67/OFFSET('FX rate data'!$B66,0,2*BY$1)</f>
        <v>0.50509400832840501</v>
      </c>
      <c r="CS67" s="116">
        <f ca="1">BZ67/OFFSET('FX rate data'!$B66,0,2*BZ$1)</f>
        <v>0</v>
      </c>
      <c r="CT67" s="116">
        <f ca="1">CA67/OFFSET('FX rate data'!$B66,0,2*CA$1)</f>
        <v>3.2323577991048985E-2</v>
      </c>
      <c r="CU67" s="116">
        <f ca="1">CB67/OFFSET('FX rate data'!$B66,0,2*CB$1)</f>
        <v>5.3660970143905973E-2</v>
      </c>
      <c r="CV67" s="116">
        <f ca="1">CC67/OFFSET('FX rate data'!$B66,0,2*CC$1)</f>
        <v>3.0361052986369312</v>
      </c>
      <c r="CW67" s="116">
        <f ca="1">CD67/OFFSET('FX rate data'!$B66,0,2*CD$1)</f>
        <v>67.174584679303607</v>
      </c>
      <c r="CX67" s="116">
        <f ca="1">CE67/OFFSET('FX rate data'!$B66,0,2*CE$1)</f>
        <v>2.0484798839335032</v>
      </c>
      <c r="CY67" s="116">
        <f ca="1">CF67/OFFSET('FX rate data'!$B66,0,2*CF$1)</f>
        <v>0.12302578446256544</v>
      </c>
      <c r="CZ67" s="116">
        <f ca="1">CG67/OFFSET('FX rate data'!$B66,0,2*CG$1)</f>
        <v>1.3145743659836786</v>
      </c>
      <c r="DA67" s="116">
        <f ca="1">CH67/OFFSET('FX rate data'!$B66,0,2*CH$1)</f>
        <v>4.1325026008368209</v>
      </c>
      <c r="DB67" s="116">
        <f ca="1">CI67/OFFSET('FX rate data'!$B66,0,2*CI$1)</f>
        <v>0.18086840489024311</v>
      </c>
      <c r="DC67" s="116">
        <f ca="1">CJ67/OFFSET('FX rate data'!$B66,0,2*CJ$1)</f>
        <v>2.0941330934803117</v>
      </c>
      <c r="DD67" s="116">
        <f ca="1">CK67/OFFSET('FX rate data'!$B66,0,2*CK$1)</f>
        <v>0.96035917608293386</v>
      </c>
      <c r="DE67" s="116">
        <f ca="1">CL67/OFFSET('FX rate data'!$B66,0,2*CL$1)</f>
        <v>0.25595036362743345</v>
      </c>
      <c r="DF67" s="116">
        <f ca="1">CM67/OFFSET('FX rate data'!$B66,0,2*CM$1)</f>
        <v>0.16844108250716544</v>
      </c>
      <c r="DG67" s="116">
        <f ca="1">CN67/OFFSET('FX rate data'!$B66,0,2*CN$1)</f>
        <v>0.27277479566338464</v>
      </c>
      <c r="DH67" s="116">
        <f ca="1">CO67/OFFSET('FX rate data'!$B66,0,2*CO$1)</f>
        <v>1.8670193273152141E-2</v>
      </c>
      <c r="DI67" s="116">
        <f ca="1">CP67/OFFSET('FX rate data'!$B66,0,2*CP$1)</f>
        <v>7.5002376994758979E-2</v>
      </c>
      <c r="DJ67" s="117">
        <f t="shared" ca="1" si="47"/>
        <v>82.446550656139848</v>
      </c>
    </row>
    <row r="68" spans="1:114" x14ac:dyDescent="0.25">
      <c r="A68" s="4">
        <v>38471</v>
      </c>
      <c r="B68" s="9">
        <v>3983.1689999999999</v>
      </c>
      <c r="C68" s="4">
        <v>38471</v>
      </c>
      <c r="D68" s="9">
        <v>11008.9</v>
      </c>
      <c r="E68" s="4">
        <v>38471</v>
      </c>
      <c r="F68" s="9">
        <v>1159.146</v>
      </c>
      <c r="G68" s="4">
        <v>38471</v>
      </c>
      <c r="H68" s="9">
        <v>9369.2999999999993</v>
      </c>
      <c r="I68" s="4">
        <v>38471</v>
      </c>
      <c r="J68" s="9">
        <v>5870.79</v>
      </c>
      <c r="K68" s="4">
        <v>38471</v>
      </c>
      <c r="L68" s="9">
        <v>1156.8499999999999</v>
      </c>
      <c r="M68" s="4">
        <v>38471</v>
      </c>
      <c r="N68" s="9">
        <v>4801.7</v>
      </c>
      <c r="O68" s="4">
        <v>38471</v>
      </c>
      <c r="P68" s="9">
        <v>13908.97</v>
      </c>
      <c r="Q68" s="4">
        <v>38471</v>
      </c>
      <c r="R68" s="9">
        <v>3911.71</v>
      </c>
      <c r="S68" s="4">
        <v>38471</v>
      </c>
      <c r="T68" s="9">
        <v>4184.84</v>
      </c>
      <c r="U68" s="4">
        <v>38472</v>
      </c>
      <c r="V68" s="9">
        <v>911.3</v>
      </c>
      <c r="W68" s="4">
        <v>38471</v>
      </c>
      <c r="X68" s="9">
        <v>24843.7</v>
      </c>
      <c r="Y68" s="4">
        <v>38471</v>
      </c>
      <c r="Z68" s="9">
        <v>5831.44</v>
      </c>
      <c r="AA68" s="4">
        <v>38472</v>
      </c>
      <c r="AB68" s="9">
        <v>5818.07</v>
      </c>
      <c r="AC68" s="4">
        <v>38472</v>
      </c>
      <c r="AD68" s="9">
        <v>1902.5</v>
      </c>
      <c r="AE68" s="4">
        <v>38471</v>
      </c>
      <c r="AF68" s="9">
        <v>348.2</v>
      </c>
      <c r="AG68" s="4">
        <v>38472</v>
      </c>
      <c r="AH68" s="9">
        <v>593.88</v>
      </c>
      <c r="AI68" s="4">
        <v>38471</v>
      </c>
      <c r="AJ68" s="9">
        <v>11324.02</v>
      </c>
      <c r="AK68" s="22"/>
      <c r="BX68" s="22"/>
      <c r="BY68" s="136">
        <f t="shared" ca="1" si="68"/>
        <v>0.63335129300892767</v>
      </c>
      <c r="BZ68" s="137">
        <f t="shared" ca="1" si="68"/>
        <v>0</v>
      </c>
      <c r="CA68" s="138">
        <f t="shared" ca="1" si="68"/>
        <v>0.26251998254670594</v>
      </c>
      <c r="CB68" s="139">
        <f t="shared" ca="1" si="68"/>
        <v>6.3308736925701908E-2</v>
      </c>
      <c r="CC68" s="140">
        <f t="shared" ca="1" si="68"/>
        <v>3.5966100769398119</v>
      </c>
      <c r="CD68" s="141">
        <f t="shared" ca="1" si="68"/>
        <v>65.823798512821881</v>
      </c>
      <c r="CE68" s="142">
        <f t="shared" ca="1" si="68"/>
        <v>1.0631215918689878</v>
      </c>
      <c r="CF68" s="143">
        <f t="shared" ca="1" si="68"/>
        <v>0.98733540905229622</v>
      </c>
      <c r="CG68" s="144">
        <f t="shared" ca="1" si="68"/>
        <v>0.97502933972237005</v>
      </c>
      <c r="CH68" s="144">
        <f t="shared" ca="1" si="68"/>
        <v>3.0672479580629699</v>
      </c>
      <c r="CI68" s="145">
        <f t="shared" ca="1" si="68"/>
        <v>173.32028151866575</v>
      </c>
      <c r="CJ68" s="146">
        <f t="shared" ca="1" si="68"/>
        <v>5.2376559956001518</v>
      </c>
      <c r="CK68" s="144">
        <f t="shared" ca="1" si="68"/>
        <v>0.72173436787308165</v>
      </c>
      <c r="CL68" s="147">
        <f t="shared" ca="1" si="68"/>
        <v>7.8177542300918326</v>
      </c>
      <c r="CM68" s="148">
        <f t="shared" ca="1" si="68"/>
        <v>6.8864912588165934</v>
      </c>
      <c r="CN68" s="144">
        <f t="shared" ca="1" si="68"/>
        <v>0.19823091190469122</v>
      </c>
      <c r="CO68" s="149">
        <f t="shared" ref="CO68:CP68" ca="1" si="70">CO67*OFFSET($B68,0,2*CO$1)/OFFSET($B67,0,2*CO$1)</f>
        <v>0.51657231548144034</v>
      </c>
      <c r="CP68" s="150">
        <f t="shared" ca="1" si="70"/>
        <v>0.43857278949961814</v>
      </c>
      <c r="CR68" s="116">
        <f ca="1">BY68/OFFSET('FX rate data'!$B67,0,2*BY$1)</f>
        <v>0.49488302313558968</v>
      </c>
      <c r="CS68" s="116">
        <f ca="1">BZ68/OFFSET('FX rate data'!$B67,0,2*BZ$1)</f>
        <v>0</v>
      </c>
      <c r="CT68" s="116">
        <f ca="1">CA68/OFFSET('FX rate data'!$B67,0,2*CA$1)</f>
        <v>3.1719102816043926E-2</v>
      </c>
      <c r="CU68" s="116">
        <f ca="1">CB68/OFFSET('FX rate data'!$B67,0,2*CB$1)</f>
        <v>5.0312911806168571E-2</v>
      </c>
      <c r="CV68" s="116">
        <f ca="1">CC68/OFFSET('FX rate data'!$B67,0,2*CC$1)</f>
        <v>3.0094637075891657</v>
      </c>
      <c r="CW68" s="116">
        <f ca="1">CD68/OFFSET('FX rate data'!$B67,0,2*CD$1)</f>
        <v>65.823798512821881</v>
      </c>
      <c r="CX68" s="116">
        <f ca="1">CE68/OFFSET('FX rate data'!$B67,0,2*CE$1)</f>
        <v>2.0292452602958346</v>
      </c>
      <c r="CY68" s="116">
        <f ca="1">CF68/OFFSET('FX rate data'!$B67,0,2*CF$1)</f>
        <v>0.12668378421703377</v>
      </c>
      <c r="CZ68" s="116">
        <f ca="1">CG68/OFFSET('FX rate data'!$B67,0,2*CG$1)</f>
        <v>1.2550255370348435</v>
      </c>
      <c r="DA68" s="116">
        <f ca="1">CH68/OFFSET('FX rate data'!$B67,0,2*CH$1)</f>
        <v>3.9480601854330928</v>
      </c>
      <c r="DB68" s="116">
        <f ca="1">CI68/OFFSET('FX rate data'!$B67,0,2*CI$1)</f>
        <v>0.17382437219804006</v>
      </c>
      <c r="DC68" s="116">
        <f ca="1">CJ68/OFFSET('FX rate data'!$B67,0,2*CJ$1)</f>
        <v>2.0718575931962624</v>
      </c>
      <c r="DD68" s="116">
        <f ca="1">CK68/OFFSET('FX rate data'!$B67,0,2*CK$1)</f>
        <v>0.92899262179570297</v>
      </c>
      <c r="DE68" s="116">
        <f ca="1">CL68/OFFSET('FX rate data'!$B67,0,2*CL$1)</f>
        <v>0.25000013527203585</v>
      </c>
      <c r="DF68" s="116">
        <f ca="1">CM68/OFFSET('FX rate data'!$B67,0,2*CM$1)</f>
        <v>0.15818287030703099</v>
      </c>
      <c r="DG68" s="116">
        <f ca="1">CN68/OFFSET('FX rate data'!$B67,0,2*CN$1)</f>
        <v>0.25515627739051516</v>
      </c>
      <c r="DH68" s="116">
        <f ca="1">CO68/OFFSET('FX rate data'!$B67,0,2*CO$1)</f>
        <v>1.8594446401549274E-2</v>
      </c>
      <c r="DI68" s="116">
        <f ca="1">CP68/OFFSET('FX rate data'!$B67,0,2*CP$1)</f>
        <v>7.2064936327125143E-2</v>
      </c>
      <c r="DJ68" s="117">
        <f t="shared" ca="1" si="47"/>
        <v>80.697865278037895</v>
      </c>
    </row>
    <row r="69" spans="1:114" x14ac:dyDescent="0.25">
      <c r="A69" s="4">
        <v>38503</v>
      </c>
      <c r="B69" s="9">
        <v>4106.4369999999999</v>
      </c>
      <c r="C69" s="4">
        <v>38503</v>
      </c>
      <c r="D69" s="9">
        <v>11276.59</v>
      </c>
      <c r="E69" s="4">
        <v>38503</v>
      </c>
      <c r="F69" s="9">
        <v>1060.7380000000001</v>
      </c>
      <c r="G69" s="4">
        <v>38503</v>
      </c>
      <c r="H69" s="9">
        <v>9607.2999999999993</v>
      </c>
      <c r="I69" s="4">
        <v>38503</v>
      </c>
      <c r="J69" s="9">
        <v>6127.2</v>
      </c>
      <c r="K69" s="4">
        <v>38503</v>
      </c>
      <c r="L69" s="9">
        <v>1191.5</v>
      </c>
      <c r="M69" s="4">
        <v>38503</v>
      </c>
      <c r="N69" s="9">
        <v>4964</v>
      </c>
      <c r="O69" s="4">
        <v>38503</v>
      </c>
      <c r="P69" s="9">
        <v>13867.07</v>
      </c>
      <c r="Q69" s="4">
        <v>38503</v>
      </c>
      <c r="R69" s="9">
        <v>4120.7299999999996</v>
      </c>
      <c r="S69" s="4">
        <v>38503</v>
      </c>
      <c r="T69" s="9">
        <v>4460.63</v>
      </c>
      <c r="U69" s="4">
        <v>38503</v>
      </c>
      <c r="V69" s="9">
        <v>970.21</v>
      </c>
      <c r="W69" s="4">
        <v>38503</v>
      </c>
      <c r="X69" s="9">
        <v>25207.1</v>
      </c>
      <c r="Y69" s="4">
        <v>38503</v>
      </c>
      <c r="Z69" s="9">
        <v>6215.68</v>
      </c>
      <c r="AA69" s="4">
        <v>38503</v>
      </c>
      <c r="AB69" s="9">
        <v>6011.56</v>
      </c>
      <c r="AC69" s="4">
        <v>38503</v>
      </c>
      <c r="AD69" s="9">
        <v>2087.5500000000002</v>
      </c>
      <c r="AE69" s="4">
        <v>38503</v>
      </c>
      <c r="AF69" s="9">
        <v>364.68</v>
      </c>
      <c r="AG69" s="4">
        <v>38503</v>
      </c>
      <c r="AH69" s="9">
        <v>603.89</v>
      </c>
      <c r="AI69" s="4">
        <v>38503</v>
      </c>
      <c r="AJ69" s="9">
        <v>12518.63</v>
      </c>
      <c r="AK69" s="22"/>
      <c r="BX69" s="22"/>
      <c r="BY69" s="136">
        <f t="shared" ca="1" si="68"/>
        <v>0.65295175364382019</v>
      </c>
      <c r="BZ69" s="137">
        <f t="shared" ca="1" si="68"/>
        <v>0</v>
      </c>
      <c r="CA69" s="138">
        <f t="shared" ca="1" si="68"/>
        <v>0.24023282765641929</v>
      </c>
      <c r="CB69" s="139">
        <f t="shared" ca="1" si="68"/>
        <v>6.4916912497870266E-2</v>
      </c>
      <c r="CC69" s="140">
        <f t="shared" ca="1" si="68"/>
        <v>3.7536940110999737</v>
      </c>
      <c r="CD69" s="141">
        <f t="shared" ca="1" si="68"/>
        <v>67.79535456457387</v>
      </c>
      <c r="CE69" s="142">
        <f t="shared" ca="1" si="68"/>
        <v>1.0990556640434963</v>
      </c>
      <c r="CF69" s="143">
        <f t="shared" ca="1" si="68"/>
        <v>0.98436111594221765</v>
      </c>
      <c r="CG69" s="144">
        <f t="shared" ca="1" si="68"/>
        <v>1.0271294781755707</v>
      </c>
      <c r="CH69" s="144">
        <f t="shared" ca="1" si="68"/>
        <v>3.269386227233162</v>
      </c>
      <c r="CI69" s="145">
        <f t="shared" ca="1" si="68"/>
        <v>184.52438311447901</v>
      </c>
      <c r="CJ69" s="146">
        <f t="shared" ca="1" si="68"/>
        <v>5.3142695511011881</v>
      </c>
      <c r="CK69" s="144">
        <f t="shared" ca="1" si="68"/>
        <v>0.76929023975233501</v>
      </c>
      <c r="CL69" s="147">
        <f t="shared" ca="1" si="68"/>
        <v>8.0777471944220096</v>
      </c>
      <c r="CM69" s="148">
        <f t="shared" ca="1" si="68"/>
        <v>7.5563179118752073</v>
      </c>
      <c r="CN69" s="144">
        <f t="shared" ca="1" si="68"/>
        <v>0.20761300675876737</v>
      </c>
      <c r="CO69" s="149">
        <f t="shared" ref="CO69:CP69" ca="1" si="71">CO68*OFFSET($B69,0,2*CO$1)/OFFSET($B68,0,2*CO$1)</f>
        <v>0.52527927459434054</v>
      </c>
      <c r="CP69" s="150">
        <f t="shared" ca="1" si="71"/>
        <v>0.48483934855410038</v>
      </c>
      <c r="CR69" s="116">
        <f ca="1">BY69/OFFSET('FX rate data'!$B68,0,2*BY$1)</f>
        <v>0.49357604780695458</v>
      </c>
      <c r="CS69" s="116">
        <f ca="1">BZ69/OFFSET('FX rate data'!$B68,0,2*BZ$1)</f>
        <v>0</v>
      </c>
      <c r="CT69" s="116">
        <f ca="1">CA69/OFFSET('FX rate data'!$B68,0,2*CA$1)</f>
        <v>2.9025194540870068E-2</v>
      </c>
      <c r="CU69" s="116">
        <f ca="1">CB69/OFFSET('FX rate data'!$B68,0,2*CB$1)</f>
        <v>5.1730745476030175E-2</v>
      </c>
      <c r="CV69" s="116">
        <f ca="1">CC69/OFFSET('FX rate data'!$B68,0,2*CC$1)</f>
        <v>3.0070447897940991</v>
      </c>
      <c r="CW69" s="116">
        <f ca="1">CD69/OFFSET('FX rate data'!$B68,0,2*CD$1)</f>
        <v>67.79535456457387</v>
      </c>
      <c r="CX69" s="116">
        <f ca="1">CE69/OFFSET('FX rate data'!$B68,0,2*CE$1)</f>
        <v>1.997193647180622</v>
      </c>
      <c r="CY69" s="116">
        <f ca="1">CF69/OFFSET('FX rate data'!$B68,0,2*CF$1)</f>
        <v>0.12652293877228027</v>
      </c>
      <c r="CZ69" s="116">
        <f ca="1">CG69/OFFSET('FX rate data'!$B68,0,2*CG$1)</f>
        <v>1.2638482566452205</v>
      </c>
      <c r="DA69" s="116">
        <f ca="1">CH69/OFFSET('FX rate data'!$B68,0,2*CH$1)</f>
        <v>4.0228697271233687</v>
      </c>
      <c r="DB69" s="116">
        <f ca="1">CI69/OFFSET('FX rate data'!$B68,0,2*CI$1)</f>
        <v>0.1830599038834117</v>
      </c>
      <c r="DC69" s="116">
        <f ca="1">CJ69/OFFSET('FX rate data'!$B68,0,2*CJ$1)</f>
        <v>2.207289230395908</v>
      </c>
      <c r="DD69" s="116">
        <f ca="1">CK69/OFFSET('FX rate data'!$B68,0,2*CK$1)</f>
        <v>0.94658575089496133</v>
      </c>
      <c r="DE69" s="116">
        <f ca="1">CL69/OFFSET('FX rate data'!$B68,0,2*CL$1)</f>
        <v>0.25758943826085046</v>
      </c>
      <c r="DF69" s="116">
        <f ca="1">CM69/OFFSET('FX rate data'!$B68,0,2*CM$1)</f>
        <v>0.17291345336098871</v>
      </c>
      <c r="DG69" s="116">
        <f ca="1">CN69/OFFSET('FX rate data'!$B68,0,2*CN$1)</f>
        <v>0.25546081796329195</v>
      </c>
      <c r="DH69" s="116">
        <f ca="1">CO69/OFFSET('FX rate data'!$B68,0,2*CO$1)</f>
        <v>1.8600211561209629E-2</v>
      </c>
      <c r="DI69" s="116">
        <f ca="1">CP69/OFFSET('FX rate data'!$B68,0,2*CP$1)</f>
        <v>7.1174302488857949E-2</v>
      </c>
      <c r="DJ69" s="117">
        <f t="shared" ca="1" si="47"/>
        <v>82.899839020722808</v>
      </c>
    </row>
    <row r="70" spans="1:114" x14ac:dyDescent="0.25">
      <c r="A70" s="4">
        <v>38533</v>
      </c>
      <c r="B70" s="9">
        <v>4277.4939999999997</v>
      </c>
      <c r="C70" s="4">
        <v>38533</v>
      </c>
      <c r="D70" s="9">
        <v>11584.01</v>
      </c>
      <c r="E70" s="4">
        <v>38533</v>
      </c>
      <c r="F70" s="9">
        <v>1080.9380000000001</v>
      </c>
      <c r="G70" s="4">
        <v>38533</v>
      </c>
      <c r="H70" s="9">
        <v>9902.77</v>
      </c>
      <c r="I70" s="4">
        <v>38533</v>
      </c>
      <c r="J70" s="9">
        <v>6253.08</v>
      </c>
      <c r="K70" s="4">
        <v>38533</v>
      </c>
      <c r="L70" s="9">
        <v>1191.33</v>
      </c>
      <c r="M70" s="4">
        <v>38533</v>
      </c>
      <c r="N70" s="9">
        <v>5113.2</v>
      </c>
      <c r="O70" s="4">
        <v>38533</v>
      </c>
      <c r="P70" s="9">
        <v>14201.06</v>
      </c>
      <c r="Q70" s="4">
        <v>38533</v>
      </c>
      <c r="R70" s="9">
        <v>4229.3500000000004</v>
      </c>
      <c r="S70" s="4">
        <v>38533</v>
      </c>
      <c r="T70" s="9">
        <v>4586.28</v>
      </c>
      <c r="U70" s="4">
        <v>38533</v>
      </c>
      <c r="V70" s="9">
        <v>1008.16</v>
      </c>
      <c r="W70" s="4">
        <v>38533</v>
      </c>
      <c r="X70" s="9">
        <v>25051.200000000001</v>
      </c>
      <c r="Y70" s="4">
        <v>38533</v>
      </c>
      <c r="Z70" s="9">
        <v>6540.8</v>
      </c>
      <c r="AA70" s="4">
        <v>38533</v>
      </c>
      <c r="AB70" s="9">
        <v>6241.94</v>
      </c>
      <c r="AC70" s="4">
        <v>38533</v>
      </c>
      <c r="AD70" s="9">
        <v>2220.6</v>
      </c>
      <c r="AE70" s="4">
        <v>38533</v>
      </c>
      <c r="AF70" s="9">
        <v>383.83</v>
      </c>
      <c r="AG70" s="4">
        <v>38533</v>
      </c>
      <c r="AH70" s="9">
        <v>639.98</v>
      </c>
      <c r="AI70" s="4">
        <v>38533</v>
      </c>
      <c r="AJ70" s="9">
        <v>12859.18</v>
      </c>
      <c r="AK70" s="22"/>
      <c r="BX70" s="22"/>
      <c r="BY70" s="136">
        <f t="shared" ca="1" si="68"/>
        <v>0.68015099428066694</v>
      </c>
      <c r="BZ70" s="137">
        <f t="shared" ca="1" si="68"/>
        <v>0</v>
      </c>
      <c r="CA70" s="138">
        <f t="shared" ca="1" si="68"/>
        <v>0.24480766434432871</v>
      </c>
      <c r="CB70" s="139">
        <f t="shared" ca="1" si="68"/>
        <v>6.6913415171435758E-2</v>
      </c>
      <c r="CC70" s="140">
        <f t="shared" ca="1" si="68"/>
        <v>3.8308116181826977</v>
      </c>
      <c r="CD70" s="141">
        <f t="shared" ca="1" si="68"/>
        <v>67.785681706599902</v>
      </c>
      <c r="CE70" s="142">
        <f t="shared" ca="1" si="68"/>
        <v>1.1320893274349728</v>
      </c>
      <c r="CF70" s="143">
        <f t="shared" ca="1" si="68"/>
        <v>1.0080695683487852</v>
      </c>
      <c r="CG70" s="144">
        <f t="shared" ca="1" si="68"/>
        <v>1.0542040023301336</v>
      </c>
      <c r="CH70" s="144">
        <f t="shared" ca="1" si="68"/>
        <v>3.3614804783707473</v>
      </c>
      <c r="CI70" s="145">
        <f t="shared" ca="1" si="68"/>
        <v>191.74209921634815</v>
      </c>
      <c r="CJ70" s="146">
        <f t="shared" ca="1" si="68"/>
        <v>5.2814020406372055</v>
      </c>
      <c r="CK70" s="144">
        <f t="shared" ca="1" si="68"/>
        <v>0.80952906201285668</v>
      </c>
      <c r="CL70" s="147">
        <f t="shared" ca="1" si="68"/>
        <v>8.3873093378009216</v>
      </c>
      <c r="CM70" s="148">
        <f t="shared" ca="1" si="68"/>
        <v>8.0379198367033524</v>
      </c>
      <c r="CN70" s="144">
        <f t="shared" ca="1" si="68"/>
        <v>0.21851513761165317</v>
      </c>
      <c r="CO70" s="149">
        <f t="shared" ref="CO70:CP70" ca="1" si="72">CO69*OFFSET($B70,0,2*CO$1)/OFFSET($B69,0,2*CO$1)</f>
        <v>0.55667129800938264</v>
      </c>
      <c r="CP70" s="150">
        <f t="shared" ca="1" si="72"/>
        <v>0.49802865442463889</v>
      </c>
      <c r="CR70" s="116">
        <f ca="1">BY70/OFFSET('FX rate data'!$B69,0,2*BY$1)</f>
        <v>0.51860540928758436</v>
      </c>
      <c r="CS70" s="116">
        <f ca="1">BZ70/OFFSET('FX rate data'!$B69,0,2*BZ$1)</f>
        <v>0</v>
      </c>
      <c r="CT70" s="116">
        <f ca="1">CA70/OFFSET('FX rate data'!$B69,0,2*CA$1)</f>
        <v>2.9579003473047302E-2</v>
      </c>
      <c r="CU70" s="116">
        <f ca="1">CB70/OFFSET('FX rate data'!$B69,0,2*CB$1)</f>
        <v>5.4618737385875235E-2</v>
      </c>
      <c r="CV70" s="116">
        <f ca="1">CC70/OFFSET('FX rate data'!$B69,0,2*CC$1)</f>
        <v>2.9895517544737769</v>
      </c>
      <c r="CW70" s="116">
        <f ca="1">CD70/OFFSET('FX rate data'!$B69,0,2*CD$1)</f>
        <v>67.785681706599902</v>
      </c>
      <c r="CX70" s="116">
        <f ca="1">CE70/OFFSET('FX rate data'!$B69,0,2*CE$1)</f>
        <v>2.0281070000626529</v>
      </c>
      <c r="CY70" s="116">
        <f ca="1">CF70/OFFSET('FX rate data'!$B69,0,2*CF$1)</f>
        <v>0.12972198794862763</v>
      </c>
      <c r="CZ70" s="116">
        <f ca="1">CG70/OFFSET('FX rate data'!$B69,0,2*CG$1)</f>
        <v>1.276276031876675</v>
      </c>
      <c r="DA70" s="116">
        <f ca="1">CH70/OFFSET('FX rate data'!$B69,0,2*CH$1)</f>
        <v>4.0695889568653119</v>
      </c>
      <c r="DB70" s="116">
        <f ca="1">CI70/OFFSET('FX rate data'!$B69,0,2*CI$1)</f>
        <v>0.18534760678235684</v>
      </c>
      <c r="DC70" s="116">
        <f ca="1">CJ70/OFFSET('FX rate data'!$B69,0,2*CJ$1)</f>
        <v>2.2642666840888341</v>
      </c>
      <c r="DD70" s="116">
        <f ca="1">CK70/OFFSET('FX rate data'!$B69,0,2*CK$1)</f>
        <v>0.98005939710999601</v>
      </c>
      <c r="DE70" s="116">
        <f ca="1">CL70/OFFSET('FX rate data'!$B69,0,2*CL$1)</f>
        <v>0.2652952502862857</v>
      </c>
      <c r="DF70" s="116">
        <f ca="1">CM70/OFFSET('FX rate data'!$B69,0,2*CM$1)</f>
        <v>0.18484350550082448</v>
      </c>
      <c r="DG70" s="116">
        <f ca="1">CN70/OFFSET('FX rate data'!$B69,0,2*CN$1)</f>
        <v>0.26454617144267939</v>
      </c>
      <c r="DH70" s="116">
        <f ca="1">CO70/OFFSET('FX rate data'!$B69,0,2*CO$1)</f>
        <v>1.9443635976576411E-2</v>
      </c>
      <c r="DI70" s="116">
        <f ca="1">CP70/OFFSET('FX rate data'!$B69,0,2*CP$1)</f>
        <v>7.4897158346437911E-2</v>
      </c>
      <c r="DJ70" s="117">
        <f t="shared" ca="1" si="47"/>
        <v>83.120429997507429</v>
      </c>
    </row>
    <row r="71" spans="1:114" x14ac:dyDescent="0.25">
      <c r="A71" s="4">
        <v>38562</v>
      </c>
      <c r="B71" s="9">
        <v>4388.8289999999997</v>
      </c>
      <c r="C71" s="4">
        <v>38562</v>
      </c>
      <c r="D71" s="9">
        <v>11899.6</v>
      </c>
      <c r="E71" s="4">
        <v>38562</v>
      </c>
      <c r="F71" s="9">
        <v>1083.0329999999999</v>
      </c>
      <c r="G71" s="4">
        <v>38562</v>
      </c>
      <c r="H71" s="9">
        <v>10422.93</v>
      </c>
      <c r="I71" s="4">
        <v>38562</v>
      </c>
      <c r="J71" s="9">
        <v>6600.88</v>
      </c>
      <c r="K71" s="4">
        <v>38562</v>
      </c>
      <c r="L71" s="9">
        <v>1234.18</v>
      </c>
      <c r="M71" s="4">
        <v>38562</v>
      </c>
      <c r="N71" s="9">
        <v>5282.3</v>
      </c>
      <c r="O71" s="4">
        <v>38562</v>
      </c>
      <c r="P71" s="9">
        <v>14880.98</v>
      </c>
      <c r="Q71" s="4">
        <v>38562</v>
      </c>
      <c r="R71" s="9">
        <v>4451.74</v>
      </c>
      <c r="S71" s="4">
        <v>38562</v>
      </c>
      <c r="T71" s="9">
        <v>4886.5</v>
      </c>
      <c r="U71" s="4">
        <v>38564</v>
      </c>
      <c r="V71" s="9">
        <v>1111.29</v>
      </c>
      <c r="W71" s="4">
        <v>38562</v>
      </c>
      <c r="X71" s="9">
        <v>26042.400000000001</v>
      </c>
      <c r="Y71" s="4">
        <v>38562</v>
      </c>
      <c r="Z71" s="9">
        <v>6770.12</v>
      </c>
      <c r="AA71" s="4">
        <v>38563</v>
      </c>
      <c r="AB71" s="9">
        <v>6311.98</v>
      </c>
      <c r="AC71" s="4">
        <v>38564</v>
      </c>
      <c r="AD71" s="9">
        <v>2312.3000000000002</v>
      </c>
      <c r="AE71" s="4">
        <v>38562</v>
      </c>
      <c r="AF71" s="9">
        <v>395.77</v>
      </c>
      <c r="AG71" s="4">
        <v>38564</v>
      </c>
      <c r="AH71" s="9">
        <v>700.65</v>
      </c>
      <c r="AI71" s="4">
        <v>38562</v>
      </c>
      <c r="AJ71" s="9">
        <v>13725.78</v>
      </c>
      <c r="AK71" s="22"/>
      <c r="BX71" s="22"/>
      <c r="BY71" s="136">
        <f t="shared" ca="1" si="68"/>
        <v>0.69785402576317479</v>
      </c>
      <c r="BZ71" s="137">
        <f t="shared" ca="1" si="68"/>
        <v>0</v>
      </c>
      <c r="CA71" s="138">
        <f t="shared" ca="1" si="68"/>
        <v>0.24528213379290145</v>
      </c>
      <c r="CB71" s="139">
        <f t="shared" ca="1" si="68"/>
        <v>7.0428157211852124E-2</v>
      </c>
      <c r="CC71" s="140">
        <f t="shared" ca="1" si="68"/>
        <v>4.0438836212282281</v>
      </c>
      <c r="CD71" s="141">
        <f t="shared" ca="1" si="68"/>
        <v>70.223810907684239</v>
      </c>
      <c r="CE71" s="142">
        <f t="shared" ca="1" si="68"/>
        <v>1.1695289553136505</v>
      </c>
      <c r="CF71" s="143">
        <f t="shared" ca="1" si="68"/>
        <v>1.0563340402200192</v>
      </c>
      <c r="CG71" s="144">
        <f t="shared" ca="1" si="68"/>
        <v>1.1096367350380434</v>
      </c>
      <c r="CH71" s="144">
        <f t="shared" ca="1" si="68"/>
        <v>3.5815245378735394</v>
      </c>
      <c r="CI71" s="145">
        <f t="shared" ca="1" si="68"/>
        <v>211.35640913955677</v>
      </c>
      <c r="CJ71" s="146">
        <f t="shared" ca="1" si="68"/>
        <v>5.4903711001105888</v>
      </c>
      <c r="CK71" s="144">
        <f t="shared" ca="1" si="68"/>
        <v>0.83791109547983134</v>
      </c>
      <c r="CL71" s="147">
        <f t="shared" ca="1" si="68"/>
        <v>8.4814222491745621</v>
      </c>
      <c r="CM71" s="148">
        <f t="shared" ca="1" si="68"/>
        <v>8.3698469055251579</v>
      </c>
      <c r="CN71" s="144">
        <f t="shared" ca="1" si="68"/>
        <v>0.22531260196588065</v>
      </c>
      <c r="CO71" s="149">
        <f t="shared" ref="CO71:CP71" ca="1" si="73">CO70*OFFSET($B71,0,2*CO$1)/OFFSET($B70,0,2*CO$1)</f>
        <v>0.60944364659875927</v>
      </c>
      <c r="CP71" s="150">
        <f t="shared" ca="1" si="73"/>
        <v>0.53159157460496087</v>
      </c>
      <c r="CR71" s="116">
        <f ca="1">BY71/OFFSET('FX rate data'!$B70,0,2*BY$1)</f>
        <v>0.52799729572760445</v>
      </c>
      <c r="CS71" s="116">
        <f ca="1">BZ71/OFFSET('FX rate data'!$B70,0,2*BZ$1)</f>
        <v>0</v>
      </c>
      <c r="CT71" s="116">
        <f ca="1">CA71/OFFSET('FX rate data'!$B70,0,2*CA$1)</f>
        <v>3.0260823849301892E-2</v>
      </c>
      <c r="CU71" s="116">
        <f ca="1">CB71/OFFSET('FX rate data'!$B70,0,2*CB$1)</f>
        <v>5.7572269444823118E-2</v>
      </c>
      <c r="CV71" s="116">
        <f ca="1">CC71/OFFSET('FX rate data'!$B70,0,2*CC$1)</f>
        <v>3.136252226794034</v>
      </c>
      <c r="CW71" s="116">
        <f ca="1">CD71/OFFSET('FX rate data'!$B70,0,2*CD$1)</f>
        <v>70.223810907684239</v>
      </c>
      <c r="CX71" s="116">
        <f ca="1">CE71/OFFSET('FX rate data'!$B70,0,2*CE$1)</f>
        <v>2.0557724649563203</v>
      </c>
      <c r="CY71" s="116">
        <f ca="1">CF71/OFFSET('FX rate data'!$B70,0,2*CF$1)</f>
        <v>0.13588387149399511</v>
      </c>
      <c r="CZ71" s="116">
        <f ca="1">CG71/OFFSET('FX rate data'!$B70,0,2*CG$1)</f>
        <v>1.3450142242885375</v>
      </c>
      <c r="DA71" s="116">
        <f ca="1">CH71/OFFSET('FX rate data'!$B70,0,2*CH$1)</f>
        <v>4.341241864089139</v>
      </c>
      <c r="DB71" s="116">
        <f ca="1">CI71/OFFSET('FX rate data'!$B70,0,2*CI$1)</f>
        <v>0.20580983411028458</v>
      </c>
      <c r="DC71" s="116">
        <f ca="1">CJ71/OFFSET('FX rate data'!$B70,0,2*CJ$1)</f>
        <v>2.3081393618827888</v>
      </c>
      <c r="DD71" s="116">
        <f ca="1">CK71/OFFSET('FX rate data'!$B70,0,2*CK$1)</f>
        <v>1.0156498127028259</v>
      </c>
      <c r="DE71" s="116">
        <f ca="1">CL71/OFFSET('FX rate data'!$B70,0,2*CL$1)</f>
        <v>0.26637632692131163</v>
      </c>
      <c r="DF71" s="116">
        <f ca="1">CM71/OFFSET('FX rate data'!$B70,0,2*CM$1)</f>
        <v>0.19249877887592362</v>
      </c>
      <c r="DG71" s="116">
        <f ca="1">CN71/OFFSET('FX rate data'!$B70,0,2*CN$1)</f>
        <v>0.27310618420106747</v>
      </c>
      <c r="DH71" s="116">
        <f ca="1">CO71/OFFSET('FX rate data'!$B70,0,2*CO$1)</f>
        <v>2.128688950746627E-2</v>
      </c>
      <c r="DI71" s="116">
        <f ca="1">CP71/OFFSET('FX rate data'!$B70,0,2*CP$1)</f>
        <v>8.0775489599757014E-2</v>
      </c>
      <c r="DJ71" s="117">
        <f t="shared" ca="1" si="47"/>
        <v>86.217448626129453</v>
      </c>
    </row>
    <row r="72" spans="1:114" x14ac:dyDescent="0.25">
      <c r="A72" s="4">
        <v>38595</v>
      </c>
      <c r="B72" s="9">
        <v>4446.7820000000002</v>
      </c>
      <c r="C72" s="4">
        <v>38595</v>
      </c>
      <c r="D72" s="9">
        <v>12413.6</v>
      </c>
      <c r="E72" s="4">
        <v>38595</v>
      </c>
      <c r="F72" s="9">
        <v>1162.798</v>
      </c>
      <c r="G72" s="4">
        <v>38595</v>
      </c>
      <c r="H72" s="9">
        <v>10668.94</v>
      </c>
      <c r="I72" s="4">
        <v>38595</v>
      </c>
      <c r="J72" s="9">
        <v>6517.21</v>
      </c>
      <c r="K72" s="4">
        <v>38595</v>
      </c>
      <c r="L72" s="9">
        <v>1220.33</v>
      </c>
      <c r="M72" s="4">
        <v>38595</v>
      </c>
      <c r="N72" s="9">
        <v>5296.9</v>
      </c>
      <c r="O72" s="4">
        <v>38595</v>
      </c>
      <c r="P72" s="9">
        <v>14903.55</v>
      </c>
      <c r="Q72" s="4">
        <v>38595</v>
      </c>
      <c r="R72" s="9">
        <v>4399.3599999999997</v>
      </c>
      <c r="S72" s="4">
        <v>38595</v>
      </c>
      <c r="T72" s="9">
        <v>4829.6899999999996</v>
      </c>
      <c r="U72" s="4">
        <v>38595</v>
      </c>
      <c r="V72" s="9">
        <v>1083.33</v>
      </c>
      <c r="W72" s="4">
        <v>38595</v>
      </c>
      <c r="X72" s="9">
        <v>28044.799999999999</v>
      </c>
      <c r="Y72" s="4">
        <v>38595</v>
      </c>
      <c r="Z72" s="9">
        <v>6677.28</v>
      </c>
      <c r="AA72" s="4">
        <v>38595</v>
      </c>
      <c r="AB72" s="9">
        <v>6033.47</v>
      </c>
      <c r="AC72" s="4">
        <v>38595</v>
      </c>
      <c r="AD72" s="9">
        <v>2384.65</v>
      </c>
      <c r="AE72" s="4">
        <v>38595</v>
      </c>
      <c r="AF72" s="9">
        <v>389.6</v>
      </c>
      <c r="AG72" s="4">
        <v>38595</v>
      </c>
      <c r="AH72" s="9">
        <v>784.28</v>
      </c>
      <c r="AI72" s="4">
        <v>38595</v>
      </c>
      <c r="AJ72" s="9">
        <v>13949.51</v>
      </c>
      <c r="AK72" s="22"/>
      <c r="BX72" s="22"/>
      <c r="BY72" s="136">
        <f t="shared" ca="1" si="68"/>
        <v>0.70706895173888573</v>
      </c>
      <c r="BZ72" s="137">
        <f t="shared" ca="1" si="68"/>
        <v>0</v>
      </c>
      <c r="CA72" s="138">
        <f t="shared" ca="1" si="68"/>
        <v>0.26334707678354974</v>
      </c>
      <c r="CB72" s="139">
        <f t="shared" ca="1" si="68"/>
        <v>7.2090456676176237E-2</v>
      </c>
      <c r="CC72" s="140">
        <f t="shared" ca="1" si="68"/>
        <v>3.992625040162042</v>
      </c>
      <c r="CD72" s="141">
        <f t="shared" ca="1" si="68"/>
        <v>69.435757478628972</v>
      </c>
      <c r="CE72" s="142">
        <f t="shared" ca="1" si="68"/>
        <v>1.1727614719726018</v>
      </c>
      <c r="CF72" s="143">
        <f t="shared" ca="1" si="68"/>
        <v>1.0579361833105794</v>
      </c>
      <c r="CG72" s="144">
        <f t="shared" ca="1" si="68"/>
        <v>1.0965805430364233</v>
      </c>
      <c r="CH72" s="144">
        <f t="shared" ca="1" si="68"/>
        <v>3.5398860626874971</v>
      </c>
      <c r="CI72" s="145">
        <f t="shared" ca="1" si="68"/>
        <v>206.03869261232984</v>
      </c>
      <c r="CJ72" s="146">
        <f t="shared" ca="1" si="68"/>
        <v>5.9125257053259848</v>
      </c>
      <c r="CK72" s="144">
        <f t="shared" ca="1" si="68"/>
        <v>0.82642065423147126</v>
      </c>
      <c r="CL72" s="147">
        <f t="shared" ca="1" si="68"/>
        <v>8.1071877125287539</v>
      </c>
      <c r="CM72" s="148">
        <f t="shared" ca="1" si="68"/>
        <v>8.6317326572073547</v>
      </c>
      <c r="CN72" s="144">
        <f t="shared" ca="1" si="68"/>
        <v>0.22180000941432423</v>
      </c>
      <c r="CO72" s="149">
        <f t="shared" ref="CO72:CP72" ca="1" si="74">CO71*OFFSET($B72,0,2*CO$1)/OFFSET($B71,0,2*CO$1)</f>
        <v>0.68218720210443862</v>
      </c>
      <c r="CP72" s="150">
        <f t="shared" ca="1" si="74"/>
        <v>0.54025650898292465</v>
      </c>
      <c r="CR72" s="116">
        <f ca="1">BY72/OFFSET('FX rate data'!$B71,0,2*BY$1)</f>
        <v>0.53399966145977318</v>
      </c>
      <c r="CS72" s="116">
        <f ca="1">BZ72/OFFSET('FX rate data'!$B71,0,2*BZ$1)</f>
        <v>0</v>
      </c>
      <c r="CT72" s="116">
        <f ca="1">CA72/OFFSET('FX rate data'!$B71,0,2*CA$1)</f>
        <v>3.2512787572970908E-2</v>
      </c>
      <c r="CU72" s="116">
        <f ca="1">CB72/OFFSET('FX rate data'!$B71,0,2*CB$1)</f>
        <v>6.0692420168526891E-2</v>
      </c>
      <c r="CV72" s="116">
        <f ca="1">CC72/OFFSET('FX rate data'!$B71,0,2*CC$1)</f>
        <v>3.1864525460191877</v>
      </c>
      <c r="CW72" s="116">
        <f ca="1">CD72/OFFSET('FX rate data'!$B71,0,2*CD$1)</f>
        <v>69.435757478628972</v>
      </c>
      <c r="CX72" s="116">
        <f ca="1">CE72/OFFSET('FX rate data'!$B71,0,2*CE$1)</f>
        <v>2.1157522496348582</v>
      </c>
      <c r="CY72" s="116">
        <f ca="1">CF72/OFFSET('FX rate data'!$B71,0,2*CF$1)</f>
        <v>0.13612498820229282</v>
      </c>
      <c r="CZ72" s="116">
        <f ca="1">CG72/OFFSET('FX rate data'!$B71,0,2*CG$1)</f>
        <v>1.3539702963778533</v>
      </c>
      <c r="DA72" s="116">
        <f ca="1">CH72/OFFSET('FX rate data'!$B71,0,2*CH$1)</f>
        <v>4.3707693081707584</v>
      </c>
      <c r="DB72" s="116">
        <f ca="1">CI72/OFFSET('FX rate data'!$B71,0,2*CI$1)</f>
        <v>0.19916741673497326</v>
      </c>
      <c r="DC72" s="116">
        <f ca="1">CJ72/OFFSET('FX rate data'!$B71,0,2*CJ$1)</f>
        <v>2.5084962687000356</v>
      </c>
      <c r="DD72" s="116">
        <f ca="1">CK72/OFFSET('FX rate data'!$B71,0,2*CK$1)</f>
        <v>1.0203983877410436</v>
      </c>
      <c r="DE72" s="116">
        <f ca="1">CL72/OFFSET('FX rate data'!$B71,0,2*CL$1)</f>
        <v>0.24754771641309173</v>
      </c>
      <c r="DF72" s="116">
        <f ca="1">CM72/OFFSET('FX rate data'!$B71,0,2*CM$1)</f>
        <v>0.19550923345883023</v>
      </c>
      <c r="DG72" s="116">
        <f ca="1">CN72/OFFSET('FX rate data'!$B71,0,2*CN$1)</f>
        <v>0.27386098211424159</v>
      </c>
      <c r="DH72" s="116">
        <f ca="1">CO72/OFFSET('FX rate data'!$B71,0,2*CO$1)</f>
        <v>2.3953202321082816E-2</v>
      </c>
      <c r="DI72" s="116">
        <f ca="1">CP72/OFFSET('FX rate data'!$B71,0,2*CP$1)</f>
        <v>8.4865929780541111E-2</v>
      </c>
      <c r="DJ72" s="117">
        <f t="shared" ca="1" si="47"/>
        <v>85.779830873499051</v>
      </c>
    </row>
    <row r="73" spans="1:114" x14ac:dyDescent="0.25">
      <c r="A73" s="4">
        <v>38625</v>
      </c>
      <c r="B73" s="9">
        <v>4641.1629999999996</v>
      </c>
      <c r="C73" s="4">
        <v>38625</v>
      </c>
      <c r="D73" s="9">
        <v>13574.3</v>
      </c>
      <c r="E73" s="4">
        <v>38625</v>
      </c>
      <c r="F73" s="9">
        <v>1155.614</v>
      </c>
      <c r="G73" s="4">
        <v>38625</v>
      </c>
      <c r="H73" s="9">
        <v>11011.83</v>
      </c>
      <c r="I73" s="4">
        <v>38625</v>
      </c>
      <c r="J73" s="9">
        <v>6898.88</v>
      </c>
      <c r="K73" s="4">
        <v>38625</v>
      </c>
      <c r="L73" s="9">
        <v>1228.81</v>
      </c>
      <c r="M73" s="4">
        <v>38625</v>
      </c>
      <c r="N73" s="9">
        <v>5477.7</v>
      </c>
      <c r="O73" s="4">
        <v>38625</v>
      </c>
      <c r="P73" s="9">
        <v>15428.52</v>
      </c>
      <c r="Q73" s="4">
        <v>38625</v>
      </c>
      <c r="R73" s="9">
        <v>4600.0200000000004</v>
      </c>
      <c r="S73" s="4">
        <v>38625</v>
      </c>
      <c r="T73" s="9">
        <v>5044.12</v>
      </c>
      <c r="U73" s="4">
        <v>38625</v>
      </c>
      <c r="V73" s="9">
        <v>1221.01</v>
      </c>
      <c r="W73" s="4">
        <v>38625</v>
      </c>
      <c r="X73" s="9">
        <v>31583.8</v>
      </c>
      <c r="Y73" s="4">
        <v>38625</v>
      </c>
      <c r="Z73" s="9">
        <v>6839.09</v>
      </c>
      <c r="AA73" s="4">
        <v>38625</v>
      </c>
      <c r="AB73" s="9">
        <v>6118.61</v>
      </c>
      <c r="AC73" s="4">
        <v>38625</v>
      </c>
      <c r="AD73" s="9">
        <v>2601.4</v>
      </c>
      <c r="AE73" s="4">
        <v>38625</v>
      </c>
      <c r="AF73" s="9">
        <v>402.99</v>
      </c>
      <c r="AG73" s="4">
        <v>38625</v>
      </c>
      <c r="AH73" s="9">
        <v>892.5</v>
      </c>
      <c r="AI73" s="4">
        <v>38625</v>
      </c>
      <c r="AJ73" s="9">
        <v>15363.58</v>
      </c>
      <c r="AK73" s="22"/>
      <c r="BX73" s="22"/>
      <c r="BY73" s="136">
        <f t="shared" ca="1" si="68"/>
        <v>0.73797686894911907</v>
      </c>
      <c r="BZ73" s="137">
        <f t="shared" ca="1" si="68"/>
        <v>0</v>
      </c>
      <c r="CA73" s="138">
        <f t="shared" ca="1" si="68"/>
        <v>0.26172006555751304</v>
      </c>
      <c r="CB73" s="139">
        <f t="shared" ca="1" si="68"/>
        <v>7.4407378196935936E-2</v>
      </c>
      <c r="CC73" s="140">
        <f t="shared" ca="1" si="68"/>
        <v>4.2264467520722997</v>
      </c>
      <c r="CD73" s="141">
        <f t="shared" ca="1" si="68"/>
        <v>69.918262394036091</v>
      </c>
      <c r="CE73" s="142">
        <f t="shared" ca="1" si="68"/>
        <v>1.2127915412834529</v>
      </c>
      <c r="CF73" s="143">
        <f t="shared" ca="1" si="68"/>
        <v>1.0952014495157827</v>
      </c>
      <c r="CG73" s="144">
        <f t="shared" ca="1" si="68"/>
        <v>1.1465968753587816</v>
      </c>
      <c r="CH73" s="144">
        <f t="shared" ca="1" si="68"/>
        <v>3.6970509673546874</v>
      </c>
      <c r="CI73" s="145">
        <f t="shared" ca="1" si="68"/>
        <v>232.22407213552739</v>
      </c>
      <c r="CJ73" s="146">
        <f t="shared" ca="1" si="68"/>
        <v>6.6586329505603477</v>
      </c>
      <c r="CK73" s="144">
        <f t="shared" ca="1" si="68"/>
        <v>0.84644724081480971</v>
      </c>
      <c r="CL73" s="147">
        <f t="shared" ca="1" si="68"/>
        <v>8.2215905291242937</v>
      </c>
      <c r="CM73" s="148">
        <f t="shared" ca="1" si="68"/>
        <v>9.4163040003603111</v>
      </c>
      <c r="CN73" s="144">
        <f t="shared" ca="1" si="68"/>
        <v>0.22942296148326108</v>
      </c>
      <c r="CO73" s="149">
        <f t="shared" ref="CO73:CP73" ca="1" si="75">CO72*OFFSET($B73,0,2*CO$1)/OFFSET($B72,0,2*CO$1)</f>
        <v>0.77631978104530464</v>
      </c>
      <c r="CP73" s="150">
        <f t="shared" ca="1" si="75"/>
        <v>0.59502262776827874</v>
      </c>
      <c r="CR73" s="116">
        <f ca="1">BY73/OFFSET('FX rate data'!$B72,0,2*BY$1)</f>
        <v>0.56239663843097021</v>
      </c>
      <c r="CS73" s="116">
        <f ca="1">BZ73/OFFSET('FX rate data'!$B72,0,2*BZ$1)</f>
        <v>0</v>
      </c>
      <c r="CT73" s="116">
        <f ca="1">CA73/OFFSET('FX rate data'!$B72,0,2*CA$1)</f>
        <v>3.2343062970528053E-2</v>
      </c>
      <c r="CU73" s="116">
        <f ca="1">CB73/OFFSET('FX rate data'!$B72,0,2*CB$1)</f>
        <v>6.3978829060134079E-2</v>
      </c>
      <c r="CV73" s="116">
        <f ca="1">CC73/OFFSET('FX rate data'!$B72,0,2*CC$1)</f>
        <v>3.2664400278787382</v>
      </c>
      <c r="CW73" s="116">
        <f ca="1">CD73/OFFSET('FX rate data'!$B72,0,2*CD$1)</f>
        <v>69.918262394036091</v>
      </c>
      <c r="CX73" s="116">
        <f ca="1">CE73/OFFSET('FX rate data'!$B72,0,2*CE$1)</f>
        <v>2.1408500287439591</v>
      </c>
      <c r="CY73" s="116">
        <f ca="1">CF73/OFFSET('FX rate data'!$B72,0,2*CF$1)</f>
        <v>0.14117969055955948</v>
      </c>
      <c r="CZ73" s="116">
        <f ca="1">CG73/OFFSET('FX rate data'!$B72,0,2*CG$1)</f>
        <v>1.3789499402991963</v>
      </c>
      <c r="DA73" s="116">
        <f ca="1">CH73/OFFSET('FX rate data'!$B72,0,2*CH$1)</f>
        <v>4.4462428951950539</v>
      </c>
      <c r="DB73" s="116">
        <f ca="1">CI73/OFFSET('FX rate data'!$B72,0,2*CI$1)</f>
        <v>0.22277827334567094</v>
      </c>
      <c r="DC73" s="116">
        <f ca="1">CJ73/OFFSET('FX rate data'!$B72,0,2*CJ$1)</f>
        <v>2.9892852752235006</v>
      </c>
      <c r="DD73" s="116">
        <f ca="1">CK73/OFFSET('FX rate data'!$B72,0,2*CK$1)</f>
        <v>1.0179762366985083</v>
      </c>
      <c r="DE73" s="116">
        <f ca="1">CL73/OFFSET('FX rate data'!$B72,0,2*CL$1)</f>
        <v>0.24772780912149853</v>
      </c>
      <c r="DF73" s="116">
        <f ca="1">CM73/OFFSET('FX rate data'!$B72,0,2*CM$1)</f>
        <v>0.21393397706146339</v>
      </c>
      <c r="DG73" s="116">
        <f ca="1">CN73/OFFSET('FX rate data'!$B72,0,2*CN$1)</f>
        <v>0.27591456582472768</v>
      </c>
      <c r="DH73" s="116">
        <f ca="1">CO73/OFFSET('FX rate data'!$B72,0,2*CO$1)</f>
        <v>2.7241488998947447E-2</v>
      </c>
      <c r="DI73" s="116">
        <f ca="1">CP73/OFFSET('FX rate data'!$B72,0,2*CP$1)</f>
        <v>9.3408679262221753E-2</v>
      </c>
      <c r="DJ73" s="117">
        <f t="shared" ca="1" si="47"/>
        <v>87.038909812710742</v>
      </c>
    </row>
    <row r="74" spans="1:114" x14ac:dyDescent="0.25">
      <c r="A74" s="4">
        <v>38656</v>
      </c>
      <c r="B74" s="9">
        <v>4459.6660000000002</v>
      </c>
      <c r="C74" s="4">
        <v>38656</v>
      </c>
      <c r="D74" s="9">
        <v>13606.5</v>
      </c>
      <c r="E74" s="4">
        <v>38656</v>
      </c>
      <c r="F74" s="9">
        <v>1092.817</v>
      </c>
      <c r="G74" s="4">
        <v>38656</v>
      </c>
      <c r="H74" s="9">
        <v>10383.32</v>
      </c>
      <c r="I74" s="4">
        <v>38656</v>
      </c>
      <c r="J74" s="9">
        <v>7036.65</v>
      </c>
      <c r="K74" s="4">
        <v>38656</v>
      </c>
      <c r="L74" s="9">
        <v>1207.01</v>
      </c>
      <c r="M74" s="4">
        <v>38656</v>
      </c>
      <c r="N74" s="9">
        <v>5317.3</v>
      </c>
      <c r="O74" s="4">
        <v>38656</v>
      </c>
      <c r="P74" s="9">
        <v>14386.37</v>
      </c>
      <c r="Q74" s="4">
        <v>38656</v>
      </c>
      <c r="R74" s="9">
        <v>4436.45</v>
      </c>
      <c r="S74" s="4">
        <v>38656</v>
      </c>
      <c r="T74" s="9">
        <v>4929.07</v>
      </c>
      <c r="U74" s="4">
        <v>38656</v>
      </c>
      <c r="V74" s="9">
        <v>1158.1099999999999</v>
      </c>
      <c r="W74" s="4">
        <v>38656</v>
      </c>
      <c r="X74" s="9">
        <v>30193.5</v>
      </c>
      <c r="Y74" s="4">
        <v>38656</v>
      </c>
      <c r="Z74" s="9">
        <v>6576.23</v>
      </c>
      <c r="AA74" s="4">
        <v>38656</v>
      </c>
      <c r="AB74" s="9">
        <v>5764.3</v>
      </c>
      <c r="AC74" s="4">
        <v>38656</v>
      </c>
      <c r="AD74" s="9">
        <v>2370.9499999999998</v>
      </c>
      <c r="AE74" s="4">
        <v>38656</v>
      </c>
      <c r="AF74" s="9">
        <v>394.16</v>
      </c>
      <c r="AG74" s="4">
        <v>38656</v>
      </c>
      <c r="AH74" s="9">
        <v>842.52</v>
      </c>
      <c r="AI74" s="4">
        <v>38656</v>
      </c>
      <c r="AJ74" s="9">
        <v>14946.05</v>
      </c>
      <c r="AK74" s="22"/>
      <c r="BX74" s="22"/>
      <c r="BY74" s="136">
        <f t="shared" ca="1" si="68"/>
        <v>0.70911759643840189</v>
      </c>
      <c r="BZ74" s="137">
        <f t="shared" ca="1" si="68"/>
        <v>0</v>
      </c>
      <c r="CA74" s="138">
        <f t="shared" ca="1" si="68"/>
        <v>0.24749798538470863</v>
      </c>
      <c r="CB74" s="139">
        <f t="shared" ca="1" si="68"/>
        <v>7.0160510848769814E-2</v>
      </c>
      <c r="CC74" s="140">
        <f t="shared" ca="1" si="68"/>
        <v>4.3108485055501102</v>
      </c>
      <c r="CD74" s="141">
        <f t="shared" ca="1" si="68"/>
        <v>68.677860606786652</v>
      </c>
      <c r="CE74" s="142">
        <f t="shared" ca="1" si="68"/>
        <v>1.1772781390851095</v>
      </c>
      <c r="CF74" s="143">
        <f t="shared" ca="1" si="68"/>
        <v>1.0212238942730976</v>
      </c>
      <c r="CG74" s="144">
        <f t="shared" ca="1" si="68"/>
        <v>1.1058255632987393</v>
      </c>
      <c r="CH74" s="144">
        <f t="shared" ca="1" si="68"/>
        <v>3.6127259089115578</v>
      </c>
      <c r="CI74" s="145">
        <f t="shared" ca="1" si="68"/>
        <v>220.26111185074291</v>
      </c>
      <c r="CJ74" s="146">
        <f t="shared" ca="1" si="68"/>
        <v>6.3655239075964225</v>
      </c>
      <c r="CK74" s="144">
        <f t="shared" ca="1" si="68"/>
        <v>0.81391409360946787</v>
      </c>
      <c r="CL74" s="147">
        <f t="shared" ca="1" si="68"/>
        <v>7.7455033556692072</v>
      </c>
      <c r="CM74" s="148">
        <f t="shared" ca="1" si="68"/>
        <v>8.582142680731252</v>
      </c>
      <c r="CN74" s="144">
        <f t="shared" ca="1" si="68"/>
        <v>0.22439602595161715</v>
      </c>
      <c r="CO74" s="149">
        <f t="shared" ref="CO74:CP74" ca="1" si="76">CO73*OFFSET($B74,0,2*CO$1)/OFFSET($B73,0,2*CO$1)</f>
        <v>0.73284587330676765</v>
      </c>
      <c r="CP74" s="150">
        <f t="shared" ca="1" si="76"/>
        <v>0.57885193071901742</v>
      </c>
      <c r="CR74" s="116">
        <f ca="1">BY74/OFFSET('FX rate data'!$B73,0,2*BY$1)</f>
        <v>0.53057807440209648</v>
      </c>
      <c r="CS74" s="116">
        <f ca="1">BZ74/OFFSET('FX rate data'!$B73,0,2*BZ$1)</f>
        <v>0</v>
      </c>
      <c r="CT74" s="116">
        <f ca="1">CA74/OFFSET('FX rate data'!$B73,0,2*CA$1)</f>
        <v>3.0613888970834141E-2</v>
      </c>
      <c r="CU74" s="116">
        <f ca="1">CB74/OFFSET('FX rate data'!$B73,0,2*CB$1)</f>
        <v>5.9347412323439194E-2</v>
      </c>
      <c r="CV74" s="116">
        <f ca="1">CC74/OFFSET('FX rate data'!$B73,0,2*CC$1)</f>
        <v>3.3453736656449715</v>
      </c>
      <c r="CW74" s="116">
        <f ca="1">CD74/OFFSET('FX rate data'!$B73,0,2*CD$1)</f>
        <v>68.677860606786652</v>
      </c>
      <c r="CX74" s="116">
        <f ca="1">CE74/OFFSET('FX rate data'!$B73,0,2*CE$1)</f>
        <v>2.0833093949479906</v>
      </c>
      <c r="CY74" s="116">
        <f ca="1">CF74/OFFSET('FX rate data'!$B73,0,2*CF$1)</f>
        <v>0.13173173048941572</v>
      </c>
      <c r="CZ74" s="116">
        <f ca="1">CG74/OFFSET('FX rate data'!$B73,0,2*CG$1)</f>
        <v>1.3260889354823591</v>
      </c>
      <c r="DA74" s="116">
        <f ca="1">CH74/OFFSET('FX rate data'!$B73,0,2*CH$1)</f>
        <v>4.3323251096193287</v>
      </c>
      <c r="DB74" s="116">
        <f ca="1">CI74/OFFSET('FX rate data'!$B73,0,2*CI$1)</f>
        <v>0.21168775766529832</v>
      </c>
      <c r="DC74" s="116">
        <f ca="1">CJ74/OFFSET('FX rate data'!$B73,0,2*CJ$1)</f>
        <v>2.8268602485107128</v>
      </c>
      <c r="DD74" s="116">
        <f ca="1">CK74/OFFSET('FX rate data'!$B73,0,2*CK$1)</f>
        <v>0.97603320974873231</v>
      </c>
      <c r="DE74" s="116">
        <f ca="1">CL74/OFFSET('FX rate data'!$B73,0,2*CL$1)</f>
        <v>0.23086448154006581</v>
      </c>
      <c r="DF74" s="116">
        <f ca="1">CM74/OFFSET('FX rate data'!$B73,0,2*CM$1)</f>
        <v>0.19002302027361026</v>
      </c>
      <c r="DG74" s="116">
        <f ca="1">CN74/OFFSET('FX rate data'!$B73,0,2*CN$1)</f>
        <v>0.26909224841301971</v>
      </c>
      <c r="DH74" s="116">
        <f ca="1">CO74/OFFSET('FX rate data'!$B73,0,2*CO$1)</f>
        <v>2.5637427787537786E-2</v>
      </c>
      <c r="DI74" s="116">
        <f ca="1">CP74/OFFSET('FX rate data'!$B73,0,2*CP$1)</f>
        <v>8.636358533666802E-2</v>
      </c>
      <c r="DJ74" s="117">
        <f t="shared" ca="1" si="47"/>
        <v>85.333790797942754</v>
      </c>
    </row>
    <row r="75" spans="1:114" x14ac:dyDescent="0.25">
      <c r="A75" s="4">
        <v>38686</v>
      </c>
      <c r="B75" s="9">
        <v>4634.8059999999996</v>
      </c>
      <c r="C75" s="4">
        <v>38686</v>
      </c>
      <c r="D75" s="9">
        <v>14872.15</v>
      </c>
      <c r="E75" s="4">
        <v>38686</v>
      </c>
      <c r="F75" s="9">
        <v>1099.261</v>
      </c>
      <c r="G75" s="4">
        <v>38686</v>
      </c>
      <c r="H75" s="9">
        <v>10824.14</v>
      </c>
      <c r="I75" s="4">
        <v>38686</v>
      </c>
      <c r="J75" s="9">
        <v>7407.52</v>
      </c>
      <c r="K75" s="4">
        <v>38686</v>
      </c>
      <c r="L75" s="9">
        <v>1249.48</v>
      </c>
      <c r="M75" s="4">
        <v>38686</v>
      </c>
      <c r="N75" s="9">
        <v>5423.2</v>
      </c>
      <c r="O75" s="4">
        <v>38686</v>
      </c>
      <c r="P75" s="9">
        <v>14937.14</v>
      </c>
      <c r="Q75" s="4">
        <v>38686</v>
      </c>
      <c r="R75" s="9">
        <v>4567.41</v>
      </c>
      <c r="S75" s="4">
        <v>38686</v>
      </c>
      <c r="T75" s="9">
        <v>5193.3999999999996</v>
      </c>
      <c r="U75" s="4">
        <v>38686</v>
      </c>
      <c r="V75" s="9">
        <v>1297.44</v>
      </c>
      <c r="W75" s="4">
        <v>38686</v>
      </c>
      <c r="X75" s="9">
        <v>31916.799999999999</v>
      </c>
      <c r="Y75" s="4">
        <v>38686</v>
      </c>
      <c r="Z75" s="9">
        <v>6860.68</v>
      </c>
      <c r="AA75" s="4">
        <v>38686</v>
      </c>
      <c r="AB75" s="9">
        <v>6203.47</v>
      </c>
      <c r="AC75" s="4">
        <v>38686</v>
      </c>
      <c r="AD75" s="9">
        <v>2652.25</v>
      </c>
      <c r="AE75" s="4">
        <v>38686</v>
      </c>
      <c r="AF75" s="9">
        <v>418.79</v>
      </c>
      <c r="AG75" s="4">
        <v>38686</v>
      </c>
      <c r="AH75" s="9">
        <v>944.55</v>
      </c>
      <c r="AI75" s="4">
        <v>38686</v>
      </c>
      <c r="AJ75" s="9">
        <v>15228.83</v>
      </c>
      <c r="AK75" s="22"/>
      <c r="BX75" s="22"/>
      <c r="BY75" s="136">
        <f t="shared" ca="1" si="68"/>
        <v>0.73696606218454108</v>
      </c>
      <c r="BZ75" s="137">
        <f t="shared" ca="1" si="68"/>
        <v>0</v>
      </c>
      <c r="CA75" s="138">
        <f t="shared" ca="1" si="68"/>
        <v>0.2489574035835645</v>
      </c>
      <c r="CB75" s="139">
        <f t="shared" ca="1" si="68"/>
        <v>7.3139149318195262E-2</v>
      </c>
      <c r="CC75" s="140">
        <f t="shared" ca="1" si="68"/>
        <v>4.53805383553716</v>
      </c>
      <c r="CD75" s="141">
        <f t="shared" ca="1" si="68"/>
        <v>71.094368125340964</v>
      </c>
      <c r="CE75" s="142">
        <f t="shared" ca="1" si="68"/>
        <v>1.2007249551250381</v>
      </c>
      <c r="CF75" s="143">
        <f t="shared" ca="1" si="68"/>
        <v>1.0603205867847452</v>
      </c>
      <c r="CG75" s="144">
        <f t="shared" ca="1" si="68"/>
        <v>1.1384685358938553</v>
      </c>
      <c r="CH75" s="144">
        <f t="shared" ca="1" si="68"/>
        <v>3.8064646546592527</v>
      </c>
      <c r="CI75" s="145">
        <f t="shared" ca="1" si="68"/>
        <v>246.76030511750002</v>
      </c>
      <c r="CJ75" s="146">
        <f t="shared" ca="1" si="68"/>
        <v>6.7288374469330652</v>
      </c>
      <c r="CK75" s="144">
        <f t="shared" ca="1" si="68"/>
        <v>0.84911935010554751</v>
      </c>
      <c r="CL75" s="147">
        <f t="shared" ca="1" si="68"/>
        <v>8.3356171090667139</v>
      </c>
      <c r="CM75" s="148">
        <f t="shared" ca="1" si="68"/>
        <v>9.6003660663318353</v>
      </c>
      <c r="CN75" s="144">
        <f t="shared" ca="1" si="68"/>
        <v>0.23841793106423217</v>
      </c>
      <c r="CO75" s="149">
        <f t="shared" ref="CO75:CP75" ca="1" si="77">CO74*OFFSET($B75,0,2*CO$1)/OFFSET($B74,0,2*CO$1)</f>
        <v>0.82159422878021571</v>
      </c>
      <c r="CP75" s="150">
        <f t="shared" ca="1" si="77"/>
        <v>0.58980383767561961</v>
      </c>
      <c r="CR75" s="116">
        <f ca="1">BY75/OFFSET('FX rate data'!$B74,0,2*BY$1)</f>
        <v>0.54352537958886427</v>
      </c>
      <c r="CS75" s="116">
        <f ca="1">BZ75/OFFSET('FX rate data'!$B74,0,2*BZ$1)</f>
        <v>0</v>
      </c>
      <c r="CT75" s="116">
        <f ca="1">CA75/OFFSET('FX rate data'!$B74,0,2*CA$1)</f>
        <v>3.0810034600213421E-2</v>
      </c>
      <c r="CU75" s="116">
        <f ca="1">CB75/OFFSET('FX rate data'!$B74,0,2*CB$1)</f>
        <v>6.2742686212743648E-2</v>
      </c>
      <c r="CV75" s="116">
        <f ca="1">CC75/OFFSET('FX rate data'!$B74,0,2*CC$1)</f>
        <v>3.450466724100639</v>
      </c>
      <c r="CW75" s="116">
        <f ca="1">CD75/OFFSET('FX rate data'!$B74,0,2*CD$1)</f>
        <v>71.094368125340964</v>
      </c>
      <c r="CX75" s="116">
        <f ca="1">CE75/OFFSET('FX rate data'!$B74,0,2*CE$1)</f>
        <v>2.0763011501384021</v>
      </c>
      <c r="CY75" s="116">
        <f ca="1">CF75/OFFSET('FX rate data'!$B74,0,2*CF$1)</f>
        <v>0.13673263785636391</v>
      </c>
      <c r="CZ75" s="116">
        <f ca="1">CG75/OFFSET('FX rate data'!$B74,0,2*CG$1)</f>
        <v>1.3419006787999237</v>
      </c>
      <c r="DA75" s="116">
        <f ca="1">CH75/OFFSET('FX rate data'!$B74,0,2*CH$1)</f>
        <v>4.4866391497633806</v>
      </c>
      <c r="DB75" s="116">
        <f ca="1">CI75/OFFSET('FX rate data'!$B74,0,2*CI$1)</f>
        <v>0.23871558974315565</v>
      </c>
      <c r="DC75" s="116">
        <f ca="1">CJ75/OFFSET('FX rate data'!$B74,0,2*CJ$1)</f>
        <v>3.0537043099310486</v>
      </c>
      <c r="DD75" s="116">
        <f ca="1">CK75/OFFSET('FX rate data'!$B74,0,2*CK$1)</f>
        <v>1.0008478902705651</v>
      </c>
      <c r="DE75" s="116">
        <f ca="1">CL75/OFFSET('FX rate data'!$B74,0,2*CL$1)</f>
        <v>0.24872044844144875</v>
      </c>
      <c r="DF75" s="116">
        <f ca="1">CM75/OFFSET('FX rate data'!$B74,0,2*CM$1)</f>
        <v>0.20902714780991088</v>
      </c>
      <c r="DG75" s="116">
        <f ca="1">CN75/OFFSET('FX rate data'!$B74,0,2*CN$1)</f>
        <v>0.28102066367778428</v>
      </c>
      <c r="DH75" s="116">
        <f ca="1">CO75/OFFSET('FX rate data'!$B74,0,2*CO$1)</f>
        <v>2.8520447276382838E-2</v>
      </c>
      <c r="DI75" s="116">
        <f ca="1">CP75/OFFSET('FX rate data'!$B74,0,2*CP$1)</f>
        <v>9.1265584166440164E-2</v>
      </c>
      <c r="DJ75" s="117">
        <f t="shared" ca="1" si="47"/>
        <v>88.375308647718199</v>
      </c>
    </row>
    <row r="76" spans="1:114" x14ac:dyDescent="0.25">
      <c r="A76" s="4">
        <v>38716</v>
      </c>
      <c r="B76" s="9">
        <v>4763.3670000000002</v>
      </c>
      <c r="C76" s="4">
        <v>38716</v>
      </c>
      <c r="D76" s="9">
        <v>16111.43</v>
      </c>
      <c r="E76" s="4">
        <v>38716</v>
      </c>
      <c r="F76" s="9">
        <v>1161.057</v>
      </c>
      <c r="G76" s="4">
        <v>38716</v>
      </c>
      <c r="H76" s="9">
        <v>11272.26</v>
      </c>
      <c r="I76" s="4">
        <v>38716</v>
      </c>
      <c r="J76" s="9">
        <v>7583.93</v>
      </c>
      <c r="K76" s="4">
        <v>38716</v>
      </c>
      <c r="L76" s="9">
        <v>1248.29</v>
      </c>
      <c r="M76" s="4">
        <v>38716</v>
      </c>
      <c r="N76" s="9">
        <v>5618.8</v>
      </c>
      <c r="O76" s="4">
        <v>38716</v>
      </c>
      <c r="P76" s="9">
        <v>14876.43</v>
      </c>
      <c r="Q76" s="4">
        <v>38716</v>
      </c>
      <c r="R76" s="9">
        <v>4715.2299999999996</v>
      </c>
      <c r="S76" s="4">
        <v>38716</v>
      </c>
      <c r="T76" s="9">
        <v>5408.26</v>
      </c>
      <c r="U76" s="4">
        <v>38717</v>
      </c>
      <c r="V76" s="9">
        <v>1379.37</v>
      </c>
      <c r="W76" s="4">
        <v>38716</v>
      </c>
      <c r="X76" s="9">
        <v>33455.9</v>
      </c>
      <c r="Y76" s="4">
        <v>38716</v>
      </c>
      <c r="Z76" s="9">
        <v>7363.96</v>
      </c>
      <c r="AA76" s="4">
        <v>38717</v>
      </c>
      <c r="AB76" s="9">
        <v>6548.34</v>
      </c>
      <c r="AC76" s="4">
        <v>38717</v>
      </c>
      <c r="AD76" s="9">
        <v>2836.55</v>
      </c>
      <c r="AE76" s="4">
        <v>38716</v>
      </c>
      <c r="AF76" s="9">
        <v>436.78</v>
      </c>
      <c r="AG76" s="4">
        <v>38717</v>
      </c>
      <c r="AH76" s="9">
        <v>1011</v>
      </c>
      <c r="AI76" s="4">
        <v>38716</v>
      </c>
      <c r="AJ76" s="9">
        <v>16438.05</v>
      </c>
      <c r="AK76" s="22"/>
      <c r="AM76" s="45" cm="1">
        <f t="array" aca="1" ref="AM76" ca="1">$DJ76*INDEX('MSCI ACWI weights'!$A$1:$AT$19,MATCH(AM$3,'MSCI ACWI weights'!$A$1:$A$19,0),MATCH($A76,'MSCI ACWI weights'!$A$1:$W$1,0)+23)%</f>
        <v>0.63268050486462335</v>
      </c>
      <c r="AN76" s="45" cm="1">
        <f t="array" aca="1" ref="AN76" ca="1">$DJ76*INDEX('MSCI ACWI weights'!$A$1:$AT$19,MATCH(AN$3,'MSCI ACWI weights'!$A$1:$A$19,0),MATCH($A76,'MSCI ACWI weights'!$A$1:$W$1,0)+23)%</f>
        <v>0</v>
      </c>
      <c r="AO76" s="45" cm="1">
        <f t="array" aca="1" ref="AO76" ca="1">$DJ76*INDEX('MSCI ACWI weights'!$A$1:$AT$19,MATCH(AO$3,'MSCI ACWI weights'!$A$1:$A$19,0),MATCH($A76,'MSCI ACWI weights'!$A$1:$W$1,0)+23)%</f>
        <v>6.4184978754382102E-2</v>
      </c>
      <c r="AP76" s="45" cm="1">
        <f t="array" aca="1" ref="AP76" ca="1">$DJ76*INDEX('MSCI ACWI weights'!$A$1:$AT$19,MATCH(AP$3,'MSCI ACWI weights'!$A$1:$A$19,0),MATCH($A76,'MSCI ACWI weights'!$A$1:$W$1,0)+23)%</f>
        <v>8.2523544112776973E-2</v>
      </c>
      <c r="AQ76" s="45" cm="1">
        <f t="array" aca="1" ref="AQ76" ca="1">$DJ76*INDEX('MSCI ACWI weights'!$A$1:$AT$19,MATCH(AQ$3,'MSCI ACWI weights'!$A$1:$A$19,0),MATCH($A76,'MSCI ACWI weights'!$A$1:$W$1,0)+23)%</f>
        <v>3.6310359409621866</v>
      </c>
      <c r="AR76" s="45" cm="1">
        <f t="array" aca="1" ref="AR76" ca="1">$DJ76*INDEX('MSCI ACWI weights'!$A$1:$AT$19,MATCH(AR$3,'MSCI ACWI weights'!$A$1:$A$19,0),MATCH($A76,'MSCI ACWI weights'!$A$1:$W$1,0)+23)%</f>
        <v>68.751281528622414</v>
      </c>
      <c r="AS76" s="45" cm="1">
        <f t="array" aca="1" ref="AS76" ca="1">$DJ76*INDEX('MSCI ACWI weights'!$A$1:$AT$19,MATCH(AS$3,'MSCI ACWI weights'!$A$1:$A$19,0),MATCH($A76,'MSCI ACWI weights'!$A$1:$W$1,0)+23)%</f>
        <v>2.0997657335362141</v>
      </c>
      <c r="AT76" s="45" cm="1">
        <f t="array" aca="1" ref="AT76" ca="1">$DJ76*INDEX('MSCI ACWI weights'!$A$1:$AT$19,MATCH(AT$3,'MSCI ACWI weights'!$A$1:$A$19,0),MATCH($A76,'MSCI ACWI weights'!$A$1:$W$1,0)+23)%</f>
        <v>0.14670852286715905</v>
      </c>
      <c r="AU76" s="45" cm="1">
        <f t="array" aca="1" ref="AU76" ca="1">$DJ76*INDEX('MSCI ACWI weights'!$A$1:$AT$19,MATCH(AU$3,'MSCI ACWI weights'!$A$1:$A$19,0),MATCH($A76,'MSCI ACWI weights'!$A$1:$W$1,0)+23)%</f>
        <v>1.5771166208219598</v>
      </c>
      <c r="AV76" s="45" cm="1">
        <f t="array" aca="1" ref="AV76" ca="1">$DJ76*INDEX('MSCI ACWI weights'!$A$1:$AT$19,MATCH(AV$3,'MSCI ACWI weights'!$A$1:$A$19,0),MATCH($A76,'MSCI ACWI weights'!$A$1:$W$1,0)+23)%</f>
        <v>5.4098767807264911</v>
      </c>
      <c r="AW76" s="45" cm="1">
        <f t="array" aca="1" ref="AW76" ca="1">$DJ76*INDEX('MSCI ACWI weights'!$A$1:$AT$19,MATCH(AW$3,'MSCI ACWI weights'!$A$1:$A$19,0),MATCH($A76,'MSCI ACWI weights'!$A$1:$W$1,0)+23)%</f>
        <v>0.27507848037592325</v>
      </c>
      <c r="AX76" s="45" cm="1">
        <f t="array" aca="1" ref="AX76" ca="1">$DJ76*INDEX('MSCI ACWI weights'!$A$1:$AT$19,MATCH(AX$3,'MSCI ACWI weights'!$A$1:$A$19,0),MATCH($A76,'MSCI ACWI weights'!$A$1:$W$1,0)+23)%</f>
        <v>3.8510987252629261</v>
      </c>
      <c r="AY76" s="45" cm="1">
        <f t="array" aca="1" ref="AY76" ca="1">$DJ76*INDEX('MSCI ACWI weights'!$A$1:$AT$19,MATCH(AY$3,'MSCI ACWI weights'!$A$1:$A$19,0),MATCH($A76,'MSCI ACWI weights'!$A$1:$W$1,0)+23)%</f>
        <v>1.2836995750876417</v>
      </c>
      <c r="AZ76" s="45" cm="1">
        <f t="array" aca="1" ref="AZ76" ca="1">$DJ76*INDEX('MSCI ACWI weights'!$A$1:$AT$19,MATCH(AZ$3,'MSCI ACWI weights'!$A$1:$A$19,0),MATCH($A76,'MSCI ACWI weights'!$A$1:$W$1,0)+23)%</f>
        <v>0.30258632841351557</v>
      </c>
      <c r="BA76" s="45" cm="1">
        <f t="array" aca="1" ref="BA76" ca="1">$DJ76*INDEX('MSCI ACWI weights'!$A$1:$AT$19,MATCH(BA$3,'MSCI ACWI weights'!$A$1:$A$19,0),MATCH($A76,'MSCI ACWI weights'!$A$1:$W$1,0)+23)%</f>
        <v>0.24757063233833093</v>
      </c>
      <c r="BB76" s="45" cm="1">
        <f t="array" aca="1" ref="BB76" ca="1">$DJ76*INDEX('MSCI ACWI weights'!$A$1:$AT$19,MATCH(BB$3,'MSCI ACWI weights'!$A$1:$A$19,0),MATCH($A76,'MSCI ACWI weights'!$A$1:$W$1,0)+23)%</f>
        <v>0.37594058984709505</v>
      </c>
      <c r="BC76" s="45" cm="1">
        <f t="array" aca="1" ref="BC76" ca="1">$DJ76*INDEX('MSCI ACWI weights'!$A$1:$AT$19,MATCH(BC$3,'MSCI ACWI weights'!$A$1:$A$19,0),MATCH($A76,'MSCI ACWI weights'!$A$1:$W$1,0)+23)%</f>
        <v>3.6677130716789762E-2</v>
      </c>
      <c r="BD76" s="45" cm="1">
        <f t="array" aca="1" ref="BD76" ca="1">$DJ76*INDEX('MSCI ACWI weights'!$A$1:$AT$19,MATCH(BD$3,'MSCI ACWI weights'!$A$1:$A$19,0),MATCH($A76,'MSCI ACWI weights'!$A$1:$W$1,0)+23)%</f>
        <v>0.10086210947117184</v>
      </c>
      <c r="BF76" s="68">
        <f ca="1">AM76*OFFSET('FX rate data'!$B75,0,2*BY$1)</f>
        <v>0.86152104347415759</v>
      </c>
      <c r="BG76" s="69">
        <f ca="1">AN76*OFFSET('FX rate data'!$B75,0,2*BZ$1)</f>
        <v>0</v>
      </c>
      <c r="BH76" s="70">
        <f ca="1">AO76*OFFSET('FX rate data'!$B75,0,2*CA$1)</f>
        <v>0.51798561554361444</v>
      </c>
      <c r="BI76" s="71">
        <f ca="1">AP76*OFFSET('FX rate data'!$B75,0,2*CB$1)</f>
        <v>9.5892358259046837E-2</v>
      </c>
      <c r="BJ76" s="72">
        <f ca="1">AQ76*OFFSET('FX rate data'!$B75,0,2*CC$1)</f>
        <v>4.7690026048597352</v>
      </c>
      <c r="BK76" s="73">
        <f ca="1">AR76*OFFSET('FX rate data'!$B75,0,2*CD$1)</f>
        <v>68.751281528622414</v>
      </c>
      <c r="BL76" s="74">
        <f ca="1">AS76*OFFSET('FX rate data'!$B75,0,2*CE$1)</f>
        <v>1.2187040317444187</v>
      </c>
      <c r="BM76" s="75">
        <f ca="1">AT76*OFFSET('FX rate data'!$B75,0,2*CF$1)</f>
        <v>1.137651240573385</v>
      </c>
      <c r="BN76" s="76">
        <f ca="1">AU76*OFFSET('FX rate data'!$B75,0,2*CG$1)</f>
        <v>1.331086427973734</v>
      </c>
      <c r="BO76" s="76">
        <f ca="1">AV76*OFFSET('FX rate data'!$B75,0,2*CH$1)</f>
        <v>4.5659360029331584</v>
      </c>
      <c r="BP76" s="77">
        <f ca="1">AW76*OFFSET('FX rate data'!$B75,0,2*CI$1)</f>
        <v>277.82926517968247</v>
      </c>
      <c r="BQ76" s="78">
        <f ca="1">AX76*OFFSET('FX rate data'!$B75,0,2*CJ$1)</f>
        <v>8.9942410728515636</v>
      </c>
      <c r="BR76" s="76">
        <f ca="1">AY76*OFFSET('FX rate data'!$B75,0,2*CK$1)</f>
        <v>1.0834424413739696</v>
      </c>
      <c r="BS76" s="79">
        <f ca="1">AZ76*OFFSET('FX rate data'!$B75,0,2*CL$1)</f>
        <v>9.9323962301736497</v>
      </c>
      <c r="BT76" s="80">
        <f ca="1">BA76*OFFSET('FX rate data'!$B75,0,2*CM$1)</f>
        <v>11.153056986841808</v>
      </c>
      <c r="BU76" s="76">
        <f ca="1">BB76*OFFSET('FX rate data'!$B75,0,2*CN$1)</f>
        <v>0.31729385783094821</v>
      </c>
      <c r="BV76" s="81">
        <f ca="1">BC76*OFFSET('FX rate data'!$B75,0,2*CO$1)</f>
        <v>1.0541520847835413</v>
      </c>
      <c r="BW76" s="82">
        <f ca="1">BD76*OFFSET('FX rate data'!$B75,0,2*CP$1)</f>
        <v>0.63833611842115234</v>
      </c>
      <c r="BX76" s="22"/>
      <c r="BY76" s="136">
        <f t="shared" ca="1" si="68"/>
        <v>0.75740814625893538</v>
      </c>
      <c r="BZ76" s="137">
        <f t="shared" ca="1" si="68"/>
        <v>0</v>
      </c>
      <c r="CA76" s="138">
        <f t="shared" ca="1" si="68"/>
        <v>0.26295278021554724</v>
      </c>
      <c r="CB76" s="139">
        <f t="shared" ca="1" si="68"/>
        <v>7.6167114181220838E-2</v>
      </c>
      <c r="CC76" s="140">
        <f t="shared" ca="1" si="68"/>
        <v>4.646127533229115</v>
      </c>
      <c r="CD76" s="141">
        <f t="shared" ca="1" si="68"/>
        <v>71.026658119523219</v>
      </c>
      <c r="CE76" s="142">
        <f t="shared" ca="1" si="68"/>
        <v>1.2440318221449631</v>
      </c>
      <c r="CF76" s="143">
        <f t="shared" ca="1" si="68"/>
        <v>1.05601105612334</v>
      </c>
      <c r="CG76" s="144">
        <f t="shared" ca="1" si="68"/>
        <v>1.1753140170255754</v>
      </c>
      <c r="CH76" s="144">
        <f t="shared" ca="1" si="68"/>
        <v>3.9639447246904629</v>
      </c>
      <c r="CI76" s="145">
        <f t="shared" ca="1" si="68"/>
        <v>262.34258391133767</v>
      </c>
      <c r="CJ76" s="146">
        <f t="shared" ca="1" si="68"/>
        <v>7.0533171477356102</v>
      </c>
      <c r="CK76" s="144">
        <f t="shared" ca="1" si="68"/>
        <v>0.9114083340723147</v>
      </c>
      <c r="CL76" s="147">
        <f t="shared" ca="1" si="68"/>
        <v>8.7990197325022805</v>
      </c>
      <c r="CM76" s="148">
        <f t="shared" ca="1" si="68"/>
        <v>10.267477939656356</v>
      </c>
      <c r="CN76" s="144">
        <f t="shared" ca="1" si="68"/>
        <v>0.24865967174535045</v>
      </c>
      <c r="CO76" s="149">
        <f t="shared" ref="CO76:CP76" ca="1" si="78">CO75*OFFSET($B76,0,2*CO$1)/OFFSET($B75,0,2*CO$1)</f>
        <v>0.87939417214207627</v>
      </c>
      <c r="CP76" s="150">
        <f t="shared" ca="1" si="78"/>
        <v>0.63663623363736532</v>
      </c>
      <c r="CR76" s="116">
        <f ca="1">BY76/OFFSET('FX rate data'!$B75,0,2*BY$1)</f>
        <v>0.55622247650652523</v>
      </c>
      <c r="CS76" s="116">
        <f ca="1">BZ76/OFFSET('FX rate data'!$B75,0,2*BZ$1)</f>
        <v>0</v>
      </c>
      <c r="CT76" s="116">
        <f ca="1">CA76/OFFSET('FX rate data'!$B75,0,2*CA$1)</f>
        <v>3.2583180121378313E-2</v>
      </c>
      <c r="CU76" s="116">
        <f ca="1">CB76/OFFSET('FX rate data'!$B75,0,2*CB$1)</f>
        <v>6.554829103375287E-2</v>
      </c>
      <c r="CV76" s="116">
        <f ca="1">CC76/OFFSET('FX rate data'!$B75,0,2*CC$1)</f>
        <v>3.5374809907332994</v>
      </c>
      <c r="CW76" s="116">
        <f ca="1">CD76/OFFSET('FX rate data'!$B75,0,2*CD$1)</f>
        <v>71.026658119523219</v>
      </c>
      <c r="CX76" s="116">
        <f ca="1">CE76/OFFSET('FX rate data'!$B75,0,2*CE$1)</f>
        <v>2.1434042421519006</v>
      </c>
      <c r="CY76" s="116">
        <f ca="1">CF76/OFFSET('FX rate data'!$B75,0,2*CF$1)</f>
        <v>0.13618041861155974</v>
      </c>
      <c r="CZ76" s="116">
        <f ca="1">CG76/OFFSET('FX rate data'!$B75,0,2*CG$1)</f>
        <v>1.3925521528739044</v>
      </c>
      <c r="DA76" s="116">
        <f ca="1">CH76/OFFSET('FX rate data'!$B75,0,2*CH$1)</f>
        <v>4.6966169723820652</v>
      </c>
      <c r="DB76" s="116">
        <f ca="1">CI76/OFFSET('FX rate data'!$B75,0,2*CI$1)</f>
        <v>0.25974513258548282</v>
      </c>
      <c r="DC76" s="116">
        <f ca="1">CJ76/OFFSET('FX rate data'!$B75,0,2*CJ$1)</f>
        <v>3.020045877857251</v>
      </c>
      <c r="DD76" s="116">
        <f ca="1">CK76/OFFSET('FX rate data'!$B75,0,2*CK$1)</f>
        <v>1.0798676943984771</v>
      </c>
      <c r="DE76" s="116">
        <f ca="1">CL76/OFFSET('FX rate data'!$B75,0,2*CL$1)</f>
        <v>0.26805848385383946</v>
      </c>
      <c r="DF76" s="116">
        <f ca="1">CM76/OFFSET('FX rate data'!$B75,0,2*CM$1)</f>
        <v>0.22791293983698904</v>
      </c>
      <c r="DG76" s="116">
        <f ca="1">CN76/OFFSET('FX rate data'!$B75,0,2*CN$1)</f>
        <v>0.29462046415325882</v>
      </c>
      <c r="DH76" s="116">
        <f ca="1">CO76/OFFSET('FX rate data'!$B75,0,2*CO$1)</f>
        <v>3.0596775805704534E-2</v>
      </c>
      <c r="DI76" s="116">
        <f ca="1">CP76/OFFSET('FX rate data'!$B75,0,2*CP$1)</f>
        <v>0.10059351435301563</v>
      </c>
      <c r="DJ76" s="117">
        <f t="shared" ca="1" si="47"/>
        <v>88.868687726781616</v>
      </c>
    </row>
    <row r="77" spans="1:114" x14ac:dyDescent="0.25">
      <c r="A77" s="4">
        <v>38748</v>
      </c>
      <c r="B77" s="9">
        <v>4929.5590000000002</v>
      </c>
      <c r="C77" s="4">
        <v>38748</v>
      </c>
      <c r="D77" s="9">
        <v>16649.82</v>
      </c>
      <c r="E77" s="4">
        <v>38748</v>
      </c>
      <c r="F77" s="9">
        <v>1258.046</v>
      </c>
      <c r="G77" s="4">
        <v>38748</v>
      </c>
      <c r="H77" s="9">
        <v>11945.64</v>
      </c>
      <c r="I77" s="4">
        <v>38748</v>
      </c>
      <c r="J77" s="9">
        <v>7810.88</v>
      </c>
      <c r="K77" s="4">
        <v>38748</v>
      </c>
      <c r="L77" s="9">
        <v>1280.0899999999999</v>
      </c>
      <c r="M77" s="4">
        <v>38748</v>
      </c>
      <c r="N77" s="9">
        <v>5760.3</v>
      </c>
      <c r="O77" s="4">
        <v>38748</v>
      </c>
      <c r="P77" s="9">
        <v>15753.14</v>
      </c>
      <c r="Q77" s="4">
        <v>38748</v>
      </c>
      <c r="R77" s="9">
        <v>4947.99</v>
      </c>
      <c r="S77" s="4">
        <v>38748</v>
      </c>
      <c r="T77" s="9">
        <v>5674.15</v>
      </c>
      <c r="U77" s="4">
        <v>38748</v>
      </c>
      <c r="V77" s="9">
        <v>1399.83</v>
      </c>
      <c r="W77" s="4">
        <v>38748</v>
      </c>
      <c r="X77" s="9">
        <v>38382.800000000003</v>
      </c>
      <c r="Y77" s="4">
        <v>38748</v>
      </c>
      <c r="Z77" s="9">
        <v>7562.37</v>
      </c>
      <c r="AA77" s="4">
        <v>38748</v>
      </c>
      <c r="AB77" s="9">
        <v>6532.18</v>
      </c>
      <c r="AC77" s="4">
        <v>38748</v>
      </c>
      <c r="AD77" s="9">
        <v>3001.1</v>
      </c>
      <c r="AE77" s="4">
        <v>38748</v>
      </c>
      <c r="AF77" s="9">
        <v>450.5</v>
      </c>
      <c r="AG77" s="4">
        <v>38748</v>
      </c>
      <c r="AH77" s="9">
        <v>1171.44</v>
      </c>
      <c r="AI77" s="4">
        <v>38748</v>
      </c>
      <c r="AJ77" s="9">
        <v>17886.18</v>
      </c>
      <c r="AK77" s="22"/>
      <c r="BX77" s="22"/>
      <c r="BY77" s="121">
        <f t="shared" ref="BY77:CP77" ca="1" si="79">BF76*OFFSET($B77,0,2*BY$1)/OFFSET($B76,0,2*BY$1)</f>
        <v>0.89157917362811323</v>
      </c>
      <c r="BZ77" s="122">
        <f t="shared" ca="1" si="79"/>
        <v>0</v>
      </c>
      <c r="CA77" s="123">
        <f t="shared" ca="1" si="79"/>
        <v>0.56125559011502613</v>
      </c>
      <c r="CB77" s="124">
        <f t="shared" ca="1" si="79"/>
        <v>0.10162075666402304</v>
      </c>
      <c r="CC77" s="125">
        <f t="shared" ca="1" si="79"/>
        <v>4.9117155704557938</v>
      </c>
      <c r="CD77" s="126">
        <f t="shared" ca="1" si="79"/>
        <v>70.502710084975661</v>
      </c>
      <c r="CE77" s="127">
        <f t="shared" ca="1" si="79"/>
        <v>1.2493950370287918</v>
      </c>
      <c r="CF77" s="128">
        <f t="shared" ca="1" si="79"/>
        <v>1.2046962385415194</v>
      </c>
      <c r="CG77" s="129">
        <f t="shared" ca="1" si="79"/>
        <v>1.3967934405638234</v>
      </c>
      <c r="CH77" s="129">
        <f t="shared" ca="1" si="79"/>
        <v>4.7904142498776272</v>
      </c>
      <c r="CI77" s="130">
        <f t="shared" ca="1" si="79"/>
        <v>281.9502673513814</v>
      </c>
      <c r="CJ77" s="131">
        <f t="shared" ca="1" si="79"/>
        <v>10.318782524189965</v>
      </c>
      <c r="CK77" s="129">
        <f t="shared" ca="1" si="79"/>
        <v>1.1126340468135714</v>
      </c>
      <c r="CL77" s="132">
        <f t="shared" ca="1" si="79"/>
        <v>9.9078850528249465</v>
      </c>
      <c r="CM77" s="133">
        <f t="shared" ca="1" si="79"/>
        <v>11.800052642544975</v>
      </c>
      <c r="CN77" s="129">
        <f t="shared" ca="1" si="79"/>
        <v>0.32726059561528043</v>
      </c>
      <c r="CO77" s="134">
        <f t="shared" ca="1" si="79"/>
        <v>1.2214400773480036</v>
      </c>
      <c r="CP77" s="135">
        <f t="shared" ca="1" si="79"/>
        <v>0.69457111485742218</v>
      </c>
      <c r="CR77" s="116">
        <f ca="1">BY77/OFFSET('FX rate data'!$B76,0,2*BY$1)</f>
        <v>0.67610462851908182</v>
      </c>
      <c r="CS77" s="116">
        <f ca="1">BZ77/OFFSET('FX rate data'!$B76,0,2*BZ$1)</f>
        <v>0</v>
      </c>
      <c r="CT77" s="116">
        <f ca="1">CA77/OFFSET('FX rate data'!$B76,0,2*CA$1)</f>
        <v>6.9627777654206288E-2</v>
      </c>
      <c r="CU77" s="116">
        <f ca="1">CB77/OFFSET('FX rate data'!$B76,0,2*CB$1)</f>
        <v>8.9219277141372288E-2</v>
      </c>
      <c r="CV77" s="116">
        <f ca="1">CC77/OFFSET('FX rate data'!$B76,0,2*CC$1)</f>
        <v>3.8435836688753375</v>
      </c>
      <c r="CW77" s="116">
        <f ca="1">CD77/OFFSET('FX rate data'!$B76,0,2*CD$1)</f>
        <v>70.502710084975661</v>
      </c>
      <c r="CX77" s="116">
        <f ca="1">CE77/OFFSET('FX rate data'!$B76,0,2*CE$1)</f>
        <v>2.2231228416882414</v>
      </c>
      <c r="CY77" s="116">
        <f ca="1">CF77/OFFSET('FX rate data'!$B76,0,2*CF$1)</f>
        <v>0.15529639293339514</v>
      </c>
      <c r="CZ77" s="116">
        <f ca="1">CG77/OFFSET('FX rate data'!$B76,0,2*CG$1)</f>
        <v>1.6980226605444</v>
      </c>
      <c r="DA77" s="116">
        <f ca="1">CH77/OFFSET('FX rate data'!$B76,0,2*CH$1)</f>
        <v>5.8235038291728998</v>
      </c>
      <c r="DB77" s="116">
        <f ca="1">CI77/OFFSET('FX rate data'!$B76,0,2*CI$1)</f>
        <v>0.29228245203066544</v>
      </c>
      <c r="DC77" s="116">
        <f ca="1">CJ77/OFFSET('FX rate data'!$B76,0,2*CJ$1)</f>
        <v>4.6649107252215023</v>
      </c>
      <c r="DD77" s="116">
        <f ca="1">CK77/OFFSET('FX rate data'!$B76,0,2*CK$1)</f>
        <v>1.3525821138020562</v>
      </c>
      <c r="DE77" s="116">
        <f ca="1">CL77/OFFSET('FX rate data'!$B76,0,2*CL$1)</f>
        <v>0.30977629604880397</v>
      </c>
      <c r="DF77" s="116">
        <f ca="1">CM77/OFFSET('FX rate data'!$B76,0,2*CM$1)</f>
        <v>0.26746875146019095</v>
      </c>
      <c r="DG77" s="116">
        <f ca="1">CN77/OFFSET('FX rate data'!$B76,0,2*CN$1)</f>
        <v>0.39783685341026065</v>
      </c>
      <c r="DH77" s="116">
        <f ca="1">CO77/OFFSET('FX rate data'!$B76,0,2*CO$1)</f>
        <v>4.350043724617874E-2</v>
      </c>
      <c r="DI77" s="116">
        <f ca="1">CP77/OFFSET('FX rate data'!$B76,0,2*CP$1)</f>
        <v>0.11465542759989801</v>
      </c>
      <c r="DJ77" s="117">
        <f t="shared" ca="1" si="47"/>
        <v>92.524204218324144</v>
      </c>
    </row>
    <row r="78" spans="1:114" x14ac:dyDescent="0.25">
      <c r="A78" s="4">
        <v>38776</v>
      </c>
      <c r="B78" s="9">
        <v>4921.3469999999998</v>
      </c>
      <c r="C78" s="4">
        <v>38776</v>
      </c>
      <c r="D78" s="9">
        <v>16205.43</v>
      </c>
      <c r="E78" s="4">
        <v>38776</v>
      </c>
      <c r="F78" s="9">
        <v>1299.03</v>
      </c>
      <c r="G78" s="4">
        <v>38776</v>
      </c>
      <c r="H78" s="9">
        <v>11688.34</v>
      </c>
      <c r="I78" s="4">
        <v>38776</v>
      </c>
      <c r="J78" s="9">
        <v>7892.63</v>
      </c>
      <c r="K78" s="4">
        <v>38776</v>
      </c>
      <c r="L78" s="9">
        <v>1280.6600000000001</v>
      </c>
      <c r="M78" s="4">
        <v>38776</v>
      </c>
      <c r="N78" s="9">
        <v>5791.5</v>
      </c>
      <c r="O78" s="4">
        <v>38776</v>
      </c>
      <c r="P78" s="9">
        <v>15918.48</v>
      </c>
      <c r="Q78" s="4">
        <v>38776</v>
      </c>
      <c r="R78" s="9">
        <v>5000.45</v>
      </c>
      <c r="S78" s="4">
        <v>38776</v>
      </c>
      <c r="T78" s="9">
        <v>5796.04</v>
      </c>
      <c r="U78" s="4">
        <v>38776</v>
      </c>
      <c r="V78" s="9">
        <v>1371.59</v>
      </c>
      <c r="W78" s="4">
        <v>38776</v>
      </c>
      <c r="X78" s="9">
        <v>38610.400000000001</v>
      </c>
      <c r="Y78" s="4">
        <v>38776</v>
      </c>
      <c r="Z78" s="9">
        <v>7928.3</v>
      </c>
      <c r="AA78" s="4">
        <v>38776</v>
      </c>
      <c r="AB78" s="9">
        <v>6561.63</v>
      </c>
      <c r="AC78" s="4">
        <v>38776</v>
      </c>
      <c r="AD78" s="9">
        <v>3074.7</v>
      </c>
      <c r="AE78" s="4">
        <v>38776</v>
      </c>
      <c r="AF78" s="9">
        <v>458.72</v>
      </c>
      <c r="AG78" s="4">
        <v>38776</v>
      </c>
      <c r="AH78" s="9">
        <v>1320.83</v>
      </c>
      <c r="AI78" s="4">
        <v>38776</v>
      </c>
      <c r="AJ78" s="9">
        <v>17125.189999999999</v>
      </c>
      <c r="AK78" s="22"/>
      <c r="BX78" s="22"/>
      <c r="BY78" s="136">
        <f ca="1">BY77*OFFSET($B78,0,2*BY$1)/OFFSET($B77,0,2*BY$1)</f>
        <v>0.89009391943522609</v>
      </c>
      <c r="BZ78" s="137">
        <f t="shared" ref="BZ78:CP78" ca="1" si="80">BZ77*OFFSET($B78,0,2*BZ$1)/OFFSET($B77,0,2*BZ$1)</f>
        <v>0</v>
      </c>
      <c r="CA78" s="138">
        <f t="shared" ca="1" si="80"/>
        <v>0.5795398969728629</v>
      </c>
      <c r="CB78" s="139">
        <f t="shared" ca="1" si="80"/>
        <v>9.9431922856068583E-2</v>
      </c>
      <c r="CC78" s="140">
        <f t="shared" ca="1" si="80"/>
        <v>4.9631224219097607</v>
      </c>
      <c r="CD78" s="141">
        <f t="shared" ca="1" si="80"/>
        <v>70.534103615702762</v>
      </c>
      <c r="CE78" s="142">
        <f t="shared" ca="1" si="80"/>
        <v>1.2561622410208231</v>
      </c>
      <c r="CF78" s="143">
        <f t="shared" ca="1" si="80"/>
        <v>1.2173403511489396</v>
      </c>
      <c r="CG78" s="144">
        <f t="shared" ca="1" si="80"/>
        <v>1.4116026426624488</v>
      </c>
      <c r="CH78" s="144">
        <f t="shared" ca="1" si="80"/>
        <v>4.8933201640528932</v>
      </c>
      <c r="CI78" s="145">
        <f t="shared" ca="1" si="80"/>
        <v>276.26223698340601</v>
      </c>
      <c r="CJ78" s="146">
        <f t="shared" ca="1" si="80"/>
        <v>10.379970215095934</v>
      </c>
      <c r="CK78" s="144">
        <f t="shared" ca="1" si="80"/>
        <v>1.1664724832760149</v>
      </c>
      <c r="CL78" s="147">
        <f t="shared" ca="1" si="80"/>
        <v>9.9525542466937154</v>
      </c>
      <c r="CM78" s="148">
        <f t="shared" ca="1" si="80"/>
        <v>12.089441158252985</v>
      </c>
      <c r="CN78" s="144">
        <f t="shared" ca="1" si="80"/>
        <v>0.33323192102251153</v>
      </c>
      <c r="CO78" s="149">
        <f t="shared" ca="1" si="80"/>
        <v>1.3772064274427742</v>
      </c>
      <c r="CP78" s="150">
        <f t="shared" ca="1" si="80"/>
        <v>0.66501971412818039</v>
      </c>
      <c r="CR78" s="116">
        <f ca="1">BY78/OFFSET('FX rate data'!$B77,0,2*BY$1)</f>
        <v>0.66089539607605141</v>
      </c>
      <c r="CS78" s="116">
        <f ca="1">BZ78/OFFSET('FX rate data'!$B77,0,2*BZ$1)</f>
        <v>0</v>
      </c>
      <c r="CT78" s="116">
        <f ca="1">CA78/OFFSET('FX rate data'!$B77,0,2*CA$1)</f>
        <v>7.208028369603528E-2</v>
      </c>
      <c r="CU78" s="116">
        <f ca="1">CB78/OFFSET('FX rate data'!$B77,0,2*CB$1)</f>
        <v>8.7458811554286725E-2</v>
      </c>
      <c r="CV78" s="116">
        <f ca="1">CC78/OFFSET('FX rate data'!$B77,0,2*CC$1)</f>
        <v>3.7837328824500727</v>
      </c>
      <c r="CW78" s="116">
        <f ca="1">CD78/OFFSET('FX rate data'!$B77,0,2*CD$1)</f>
        <v>70.534103615702762</v>
      </c>
      <c r="CX78" s="116">
        <f ca="1">CE78/OFFSET('FX rate data'!$B77,0,2*CE$1)</f>
        <v>2.2026341241816993</v>
      </c>
      <c r="CY78" s="116">
        <f ca="1">CF78/OFFSET('FX rate data'!$B77,0,2*CF$1)</f>
        <v>0.15691419839506826</v>
      </c>
      <c r="CZ78" s="116">
        <f ca="1">CG78/OFFSET('FX rate data'!$B77,0,2*CG$1)</f>
        <v>1.6828834557253802</v>
      </c>
      <c r="DA78" s="116">
        <f ca="1">CH78/OFFSET('FX rate data'!$B77,0,2*CH$1)</f>
        <v>5.8337150262910029</v>
      </c>
      <c r="DB78" s="116">
        <f ca="1">CI78/OFFSET('FX rate data'!$B77,0,2*CI$1)</f>
        <v>0.28451311738764778</v>
      </c>
      <c r="DC78" s="116">
        <f ca="1">CJ78/OFFSET('FX rate data'!$B77,0,2*CJ$1)</f>
        <v>4.8881423193293783</v>
      </c>
      <c r="DD78" s="116">
        <f ca="1">CK78/OFFSET('FX rate data'!$B77,0,2*CK$1)</f>
        <v>1.3906443529756973</v>
      </c>
      <c r="DE78" s="116">
        <f ca="1">CL78/OFFSET('FX rate data'!$B77,0,2*CL$1)</f>
        <v>0.30670429111536873</v>
      </c>
      <c r="DF78" s="116">
        <f ca="1">CM78/OFFSET('FX rate data'!$B77,0,2*CM$1)</f>
        <v>0.27234604997190776</v>
      </c>
      <c r="DG78" s="116">
        <f ca="1">CN78/OFFSET('FX rate data'!$B77,0,2*CN$1)</f>
        <v>0.39727219959765325</v>
      </c>
      <c r="DH78" s="116">
        <f ca="1">CO78/OFFSET('FX rate data'!$B77,0,2*CO$1)</f>
        <v>4.9122961183438882E-2</v>
      </c>
      <c r="DI78" s="116">
        <f ca="1">CP78/OFFSET('FX rate data'!$B77,0,2*CP$1)</f>
        <v>0.10787018882857752</v>
      </c>
      <c r="DJ78" s="117">
        <f t="shared" ca="1" si="47"/>
        <v>92.711033274462011</v>
      </c>
    </row>
    <row r="79" spans="1:114" x14ac:dyDescent="0.25">
      <c r="A79" s="4">
        <v>38807</v>
      </c>
      <c r="B79" s="9">
        <v>5129.7079999999996</v>
      </c>
      <c r="C79" s="4">
        <v>38807</v>
      </c>
      <c r="D79" s="9">
        <v>17059.66</v>
      </c>
      <c r="E79" s="4">
        <v>38807</v>
      </c>
      <c r="F79" s="9">
        <v>1298.2950000000001</v>
      </c>
      <c r="G79" s="4">
        <v>38807</v>
      </c>
      <c r="H79" s="9">
        <v>12110.61</v>
      </c>
      <c r="I79" s="4">
        <v>38807</v>
      </c>
      <c r="J79" s="9">
        <v>8023.3</v>
      </c>
      <c r="K79" s="4">
        <v>38807</v>
      </c>
      <c r="L79" s="9">
        <v>1294.83</v>
      </c>
      <c r="M79" s="4">
        <v>38807</v>
      </c>
      <c r="N79" s="9">
        <v>5964.6</v>
      </c>
      <c r="O79" s="4">
        <v>38807</v>
      </c>
      <c r="P79" s="9">
        <v>15805.04</v>
      </c>
      <c r="Q79" s="4">
        <v>38807</v>
      </c>
      <c r="R79" s="9">
        <v>5220.8500000000004</v>
      </c>
      <c r="S79" s="4">
        <v>38807</v>
      </c>
      <c r="T79" s="9">
        <v>5970.08</v>
      </c>
      <c r="U79" s="4">
        <v>38807</v>
      </c>
      <c r="V79" s="9">
        <v>1359.6</v>
      </c>
      <c r="W79" s="4">
        <v>38807</v>
      </c>
      <c r="X79" s="9">
        <v>37952</v>
      </c>
      <c r="Y79" s="4">
        <v>38807</v>
      </c>
      <c r="Z79" s="9">
        <v>8066.1</v>
      </c>
      <c r="AA79" s="4">
        <v>38807</v>
      </c>
      <c r="AB79" s="9">
        <v>6613.97</v>
      </c>
      <c r="AC79" s="4">
        <v>38807</v>
      </c>
      <c r="AD79" s="9">
        <v>3402.55</v>
      </c>
      <c r="AE79" s="4">
        <v>38807</v>
      </c>
      <c r="AF79" s="9">
        <v>468.69</v>
      </c>
      <c r="AG79" s="4">
        <v>38807</v>
      </c>
      <c r="AH79" s="9">
        <v>1299.19</v>
      </c>
      <c r="AI79" s="4">
        <v>38807</v>
      </c>
      <c r="AJ79" s="9">
        <v>18314.78</v>
      </c>
      <c r="AK79" s="22"/>
      <c r="BX79" s="22"/>
      <c r="BY79" s="136">
        <f t="shared" ref="BY79:CN88" ca="1" si="81">BY78*OFFSET($B79,0,2*BY$1)/OFFSET($B78,0,2*BY$1)</f>
        <v>0.9277788985979315</v>
      </c>
      <c r="BZ79" s="137">
        <f t="shared" ca="1" si="81"/>
        <v>0</v>
      </c>
      <c r="CA79" s="138">
        <f t="shared" ca="1" si="81"/>
        <v>0.57921198936158758</v>
      </c>
      <c r="CB79" s="139">
        <f t="shared" ca="1" si="81"/>
        <v>0.10302414536708659</v>
      </c>
      <c r="CC79" s="140">
        <f t="shared" ca="1" si="81"/>
        <v>5.0452916363377716</v>
      </c>
      <c r="CD79" s="141">
        <f t="shared" ca="1" si="81"/>
        <v>71.31453577430419</v>
      </c>
      <c r="CE79" s="142">
        <f t="shared" ca="1" si="81"/>
        <v>1.2937072093227664</v>
      </c>
      <c r="CF79" s="143">
        <f t="shared" ca="1" si="81"/>
        <v>1.2086652082059994</v>
      </c>
      <c r="CG79" s="144">
        <f t="shared" ca="1" si="81"/>
        <v>1.4738204875449703</v>
      </c>
      <c r="CH79" s="144">
        <f t="shared" ca="1" si="81"/>
        <v>5.0402538362414502</v>
      </c>
      <c r="CI79" s="145">
        <f t="shared" ca="1" si="81"/>
        <v>273.84724108708787</v>
      </c>
      <c r="CJ79" s="146">
        <f t="shared" ca="1" si="81"/>
        <v>10.202966806956699</v>
      </c>
      <c r="CK79" s="144">
        <f t="shared" ca="1" si="81"/>
        <v>1.1867466792821493</v>
      </c>
      <c r="CL79" s="147">
        <f t="shared" ca="1" si="81"/>
        <v>10.031942552537226</v>
      </c>
      <c r="CM79" s="148">
        <f t="shared" ca="1" si="81"/>
        <v>13.378517583183303</v>
      </c>
      <c r="CN79" s="144">
        <f t="shared" ca="1" si="81"/>
        <v>0.34047451400427475</v>
      </c>
      <c r="CO79" s="149">
        <f t="shared" ref="CO79:CP79" ca="1" si="82">CO78*OFFSET($B79,0,2*CO$1)/OFFSET($B78,0,2*CO$1)</f>
        <v>1.3546427764885549</v>
      </c>
      <c r="CP79" s="150">
        <f t="shared" ca="1" si="82"/>
        <v>0.71121486885228813</v>
      </c>
      <c r="CR79" s="116">
        <f ca="1">BY79/OFFSET('FX rate data'!$B78,0,2*BY$1)</f>
        <v>0.66469329316372805</v>
      </c>
      <c r="CS79" s="116">
        <f ca="1">BZ79/OFFSET('FX rate data'!$B78,0,2*BZ$1)</f>
        <v>0</v>
      </c>
      <c r="CT79" s="116">
        <f ca="1">CA79/OFFSET('FX rate data'!$B78,0,2*CA$1)</f>
        <v>7.2246169405975599E-2</v>
      </c>
      <c r="CU79" s="116">
        <f ca="1">CB79/OFFSET('FX rate data'!$B78,0,2*CB$1)</f>
        <v>8.8160316076575887E-2</v>
      </c>
      <c r="CV79" s="116">
        <f ca="1">CC79/OFFSET('FX rate data'!$B78,0,2*CC$1)</f>
        <v>3.8684953506653668</v>
      </c>
      <c r="CW79" s="116">
        <f ca="1">CD79/OFFSET('FX rate data'!$B78,0,2*CD$1)</f>
        <v>71.31453577430419</v>
      </c>
      <c r="CX79" s="116">
        <f ca="1">CE79/OFFSET('FX rate data'!$B78,0,2*CE$1)</f>
        <v>2.2471898720214805</v>
      </c>
      <c r="CY79" s="116">
        <f ca="1">CF79/OFFSET('FX rate data'!$B78,0,2*CF$1)</f>
        <v>0.1557618475206515</v>
      </c>
      <c r="CZ79" s="116">
        <f ca="1">CG79/OFFSET('FX rate data'!$B78,0,2*CG$1)</f>
        <v>1.7855833384358739</v>
      </c>
      <c r="DA79" s="116">
        <f ca="1">CH79/OFFSET('FX rate data'!$B78,0,2*CH$1)</f>
        <v>6.1064378922237097</v>
      </c>
      <c r="DB79" s="116">
        <f ca="1">CI79/OFFSET('FX rate data'!$B78,0,2*CI$1)</f>
        <v>0.28183732937486533</v>
      </c>
      <c r="DC79" s="116">
        <f ca="1">CJ79/OFFSET('FX rate data'!$B78,0,2*CJ$1)</f>
        <v>4.7148645133810989</v>
      </c>
      <c r="DD79" s="116">
        <f ca="1">CK79/OFFSET('FX rate data'!$B78,0,2*CK$1)</f>
        <v>1.4377837161160034</v>
      </c>
      <c r="DE79" s="116">
        <f ca="1">CL79/OFFSET('FX rate data'!$B78,0,2*CL$1)</f>
        <v>0.30907457491334112</v>
      </c>
      <c r="DF79" s="116">
        <f ca="1">CM79/OFFSET('FX rate data'!$B78,0,2*CM$1)</f>
        <v>0.29981550973574544</v>
      </c>
      <c r="DG79" s="116">
        <f ca="1">CN79/OFFSET('FX rate data'!$B78,0,2*CN$1)</f>
        <v>0.41249638236524683</v>
      </c>
      <c r="DH79" s="116">
        <f ca="1">CO79/OFFSET('FX rate data'!$B78,0,2*CO$1)</f>
        <v>4.8895245496789572E-2</v>
      </c>
      <c r="DI79" s="116">
        <f ca="1">CP79/OFFSET('FX rate data'!$B78,0,2*CP$1)</f>
        <v>0.11514852567834342</v>
      </c>
      <c r="DJ79" s="117">
        <f t="shared" ca="1" si="47"/>
        <v>93.923019650878999</v>
      </c>
    </row>
    <row r="80" spans="1:114" x14ac:dyDescent="0.25">
      <c r="A80" s="4">
        <v>38835</v>
      </c>
      <c r="B80" s="9">
        <v>5258.8029999999999</v>
      </c>
      <c r="C80" s="4">
        <v>38835</v>
      </c>
      <c r="D80" s="9">
        <v>16906.23</v>
      </c>
      <c r="E80" s="4">
        <v>38835</v>
      </c>
      <c r="F80" s="9">
        <v>1440.223</v>
      </c>
      <c r="G80" s="4">
        <v>38835</v>
      </c>
      <c r="H80" s="9">
        <v>12204.17</v>
      </c>
      <c r="I80" s="4">
        <v>38835</v>
      </c>
      <c r="J80" s="9">
        <v>8047.29</v>
      </c>
      <c r="K80" s="4">
        <v>38835</v>
      </c>
      <c r="L80" s="9">
        <v>1310.6099999999999</v>
      </c>
      <c r="M80" s="4">
        <v>38835</v>
      </c>
      <c r="N80" s="9">
        <v>6023.1</v>
      </c>
      <c r="O80" s="4">
        <v>38835</v>
      </c>
      <c r="P80" s="9">
        <v>16661.3</v>
      </c>
      <c r="Q80" s="4">
        <v>38835</v>
      </c>
      <c r="R80" s="9">
        <v>5188.3999999999996</v>
      </c>
      <c r="S80" s="4">
        <v>38835</v>
      </c>
      <c r="T80" s="9">
        <v>6009.89</v>
      </c>
      <c r="U80" s="4">
        <v>38837</v>
      </c>
      <c r="V80" s="9">
        <v>1419.73</v>
      </c>
      <c r="W80" s="4">
        <v>38835</v>
      </c>
      <c r="X80" s="9">
        <v>40363.4</v>
      </c>
      <c r="Y80" s="4">
        <v>38835</v>
      </c>
      <c r="Z80" s="9">
        <v>7930.99</v>
      </c>
      <c r="AA80" s="4">
        <v>38836</v>
      </c>
      <c r="AB80" s="9">
        <v>7171.77</v>
      </c>
      <c r="AC80" s="4">
        <v>38837</v>
      </c>
      <c r="AD80" s="9">
        <v>3557.6</v>
      </c>
      <c r="AE80" s="4">
        <v>38835</v>
      </c>
      <c r="AF80" s="9">
        <v>469.4</v>
      </c>
      <c r="AG80" s="4">
        <v>38837</v>
      </c>
      <c r="AH80" s="9">
        <v>1486.85</v>
      </c>
      <c r="AI80" s="4">
        <v>38835</v>
      </c>
      <c r="AJ80" s="9">
        <v>19074.990000000002</v>
      </c>
      <c r="AK80" s="22"/>
      <c r="BX80" s="22"/>
      <c r="BY80" s="136">
        <f t="shared" ca="1" si="81"/>
        <v>0.95112752134887557</v>
      </c>
      <c r="BZ80" s="137">
        <f t="shared" ca="1" si="81"/>
        <v>0</v>
      </c>
      <c r="CA80" s="138">
        <f t="shared" ca="1" si="81"/>
        <v>0.64253072603246075</v>
      </c>
      <c r="CB80" s="139">
        <f t="shared" ca="1" si="81"/>
        <v>0.10382005399931442</v>
      </c>
      <c r="CC80" s="140">
        <f t="shared" ca="1" si="81"/>
        <v>5.0603772677308072</v>
      </c>
      <c r="CD80" s="141">
        <f t="shared" ca="1" si="81"/>
        <v>72.18364088811721</v>
      </c>
      <c r="CE80" s="142">
        <f t="shared" ca="1" si="81"/>
        <v>1.3063957168078251</v>
      </c>
      <c r="CF80" s="143">
        <f t="shared" ca="1" si="81"/>
        <v>1.2741463250635632</v>
      </c>
      <c r="CG80" s="144">
        <f t="shared" ca="1" si="81"/>
        <v>1.4646600108369945</v>
      </c>
      <c r="CH80" s="144">
        <f t="shared" ca="1" si="81"/>
        <v>5.0738635207382705</v>
      </c>
      <c r="CI80" s="145">
        <f t="shared" ca="1" si="81"/>
        <v>285.9584757197494</v>
      </c>
      <c r="CJ80" s="146">
        <f t="shared" ca="1" si="81"/>
        <v>10.851244477653774</v>
      </c>
      <c r="CK80" s="144">
        <f t="shared" ca="1" si="81"/>
        <v>1.1668682567684423</v>
      </c>
      <c r="CL80" s="147">
        <f t="shared" ca="1" si="81"/>
        <v>10.878002869684909</v>
      </c>
      <c r="CM80" s="148">
        <f t="shared" ca="1" si="81"/>
        <v>13.988160101668722</v>
      </c>
      <c r="CN80" s="144">
        <f t="shared" ca="1" si="81"/>
        <v>0.34099028542022775</v>
      </c>
      <c r="CO80" s="149">
        <f t="shared" ref="CO80:CP80" ca="1" si="83">CO79*OFFSET($B80,0,2*CO$1)/OFFSET($B79,0,2*CO$1)</f>
        <v>1.5503125887837865</v>
      </c>
      <c r="CP80" s="150">
        <f t="shared" ca="1" si="83"/>
        <v>0.74073597996856688</v>
      </c>
      <c r="CR80" s="116">
        <f ca="1">BY80/OFFSET('FX rate data'!$B79,0,2*BY$1)</f>
        <v>0.72235704514990173</v>
      </c>
      <c r="CS80" s="116">
        <f ca="1">BZ80/OFFSET('FX rate data'!$B79,0,2*BZ$1)</f>
        <v>0</v>
      </c>
      <c r="CT80" s="116">
        <f ca="1">CA80/OFFSET('FX rate data'!$B79,0,2*CA$1)</f>
        <v>8.0176032696838137E-2</v>
      </c>
      <c r="CU80" s="116">
        <f ca="1">CB80/OFFSET('FX rate data'!$B79,0,2*CB$1)</f>
        <v>9.294543777915347E-2</v>
      </c>
      <c r="CV80" s="116">
        <f ca="1">CC80/OFFSET('FX rate data'!$B79,0,2*CC$1)</f>
        <v>4.084902540951572</v>
      </c>
      <c r="CW80" s="116">
        <f ca="1">CD80/OFFSET('FX rate data'!$B79,0,2*CD$1)</f>
        <v>72.18364088811721</v>
      </c>
      <c r="CX80" s="116">
        <f ca="1">CE80/OFFSET('FX rate data'!$B79,0,2*CE$1)</f>
        <v>2.3852395778853848</v>
      </c>
      <c r="CY80" s="116">
        <f ca="1">CF80/OFFSET('FX rate data'!$B79,0,2*CF$1)</f>
        <v>0.16433176308293845</v>
      </c>
      <c r="CZ80" s="116">
        <f ca="1">CG80/OFFSET('FX rate data'!$B79,0,2*CG$1)</f>
        <v>1.8504864318850216</v>
      </c>
      <c r="DA80" s="116">
        <f ca="1">CH80/OFFSET('FX rate data'!$B79,0,2*CH$1)</f>
        <v>6.4104403294229568</v>
      </c>
      <c r="DB80" s="116">
        <f ca="1">CI80/OFFSET('FX rate data'!$B79,0,2*CI$1)</f>
        <v>0.30317904550439928</v>
      </c>
      <c r="DC80" s="116">
        <f ca="1">CJ80/OFFSET('FX rate data'!$B79,0,2*CJ$1)</f>
        <v>5.1994463237440218</v>
      </c>
      <c r="DD80" s="116">
        <f ca="1">CK80/OFFSET('FX rate data'!$B79,0,2*CK$1)</f>
        <v>1.4742492189114875</v>
      </c>
      <c r="DE80" s="116">
        <f ca="1">CL80/OFFSET('FX rate data'!$B79,0,2*CL$1)</f>
        <v>0.34094978434994228</v>
      </c>
      <c r="DF80" s="116">
        <f ca="1">CM80/OFFSET('FX rate data'!$B79,0,2*CM$1)</f>
        <v>0.31167914665037255</v>
      </c>
      <c r="DG80" s="116">
        <f ca="1">CN80/OFFSET('FX rate data'!$B79,0,2*CN$1)</f>
        <v>0.43081526900849998</v>
      </c>
      <c r="DH80" s="116">
        <f ca="1">CO80/OFFSET('FX rate data'!$B79,0,2*CO$1)</f>
        <v>5.7050061041700205E-2</v>
      </c>
      <c r="DI80" s="116">
        <f ca="1">CP80/OFFSET('FX rate data'!$B79,0,2*CP$1)</f>
        <v>0.12335320232615601</v>
      </c>
      <c r="DJ80" s="117">
        <f t="shared" ca="1" si="47"/>
        <v>96.215242098507574</v>
      </c>
    </row>
    <row r="81" spans="1:114" x14ac:dyDescent="0.25">
      <c r="A81" s="4">
        <v>38868</v>
      </c>
      <c r="B81" s="9">
        <v>5001.6710000000003</v>
      </c>
      <c r="C81" s="4">
        <v>38868</v>
      </c>
      <c r="D81" s="9">
        <v>15467.33</v>
      </c>
      <c r="E81" s="4">
        <v>38868</v>
      </c>
      <c r="F81" s="9">
        <v>1641.3</v>
      </c>
      <c r="G81" s="4">
        <v>38868</v>
      </c>
      <c r="H81" s="9">
        <v>11744.52</v>
      </c>
      <c r="I81" s="4">
        <v>38868</v>
      </c>
      <c r="J81" s="9">
        <v>7604.4</v>
      </c>
      <c r="K81" s="4">
        <v>38868</v>
      </c>
      <c r="L81" s="9">
        <v>1270.0899999999999</v>
      </c>
      <c r="M81" s="4">
        <v>38868</v>
      </c>
      <c r="N81" s="9">
        <v>5723.8</v>
      </c>
      <c r="O81" s="4">
        <v>38868</v>
      </c>
      <c r="P81" s="9">
        <v>15857.89</v>
      </c>
      <c r="Q81" s="4">
        <v>38868</v>
      </c>
      <c r="R81" s="9">
        <v>4930.18</v>
      </c>
      <c r="S81" s="4">
        <v>38868</v>
      </c>
      <c r="T81" s="9">
        <v>5692.86</v>
      </c>
      <c r="U81" s="4">
        <v>38868</v>
      </c>
      <c r="V81" s="9">
        <v>1317.7</v>
      </c>
      <c r="W81" s="4">
        <v>38868</v>
      </c>
      <c r="X81" s="9">
        <v>36530</v>
      </c>
      <c r="Y81" s="4">
        <v>38868</v>
      </c>
      <c r="Z81" s="9">
        <v>7605.86</v>
      </c>
      <c r="AA81" s="4">
        <v>38868</v>
      </c>
      <c r="AB81" s="9">
        <v>6846.95</v>
      </c>
      <c r="AC81" s="4">
        <v>38868</v>
      </c>
      <c r="AD81" s="9">
        <v>3071.05</v>
      </c>
      <c r="AE81" s="4">
        <v>38868</v>
      </c>
      <c r="AF81" s="9">
        <v>440.41</v>
      </c>
      <c r="AG81" s="4">
        <v>38868</v>
      </c>
      <c r="AH81" s="9">
        <v>1281.5</v>
      </c>
      <c r="AI81" s="4">
        <v>38868</v>
      </c>
      <c r="AJ81" s="9">
        <v>18660.12</v>
      </c>
      <c r="AK81" s="22"/>
      <c r="BX81" s="22"/>
      <c r="BY81" s="136">
        <f t="shared" ca="1" si="81"/>
        <v>0.90462162983335792</v>
      </c>
      <c r="BZ81" s="137">
        <f t="shared" ca="1" si="81"/>
        <v>0</v>
      </c>
      <c r="CA81" s="138">
        <f t="shared" ca="1" si="81"/>
        <v>0.73223777195411943</v>
      </c>
      <c r="CB81" s="139">
        <f t="shared" ca="1" si="81"/>
        <v>9.9909842340448238E-2</v>
      </c>
      <c r="CC81" s="140">
        <f t="shared" ca="1" si="81"/>
        <v>4.7818747546978111</v>
      </c>
      <c r="CD81" s="141">
        <f t="shared" ca="1" si="81"/>
        <v>69.951946388009247</v>
      </c>
      <c r="CE81" s="142">
        <f t="shared" ca="1" si="81"/>
        <v>1.2414782759483702</v>
      </c>
      <c r="CF81" s="143">
        <f t="shared" ca="1" si="81"/>
        <v>1.2127068276042221</v>
      </c>
      <c r="CG81" s="144">
        <f t="shared" ca="1" si="81"/>
        <v>1.3917657644415107</v>
      </c>
      <c r="CH81" s="144">
        <f t="shared" ca="1" si="81"/>
        <v>4.8062102106145153</v>
      </c>
      <c r="CI81" s="145">
        <f t="shared" ca="1" si="81"/>
        <v>265.40784758786094</v>
      </c>
      <c r="CJ81" s="146">
        <f t="shared" ca="1" si="81"/>
        <v>9.8206781581505123</v>
      </c>
      <c r="CK81" s="144">
        <f t="shared" ca="1" si="81"/>
        <v>1.1190326301539688</v>
      </c>
      <c r="CL81" s="147">
        <f t="shared" ca="1" si="81"/>
        <v>10.385322137852871</v>
      </c>
      <c r="CM81" s="148">
        <f t="shared" ca="1" si="81"/>
        <v>12.07508968974301</v>
      </c>
      <c r="CN81" s="144">
        <f t="shared" ca="1" si="81"/>
        <v>0.31993082999983491</v>
      </c>
      <c r="CO81" s="149">
        <f t="shared" ref="CO81:CP81" ca="1" si="84">CO80*OFFSET($B81,0,2*CO$1)/OFFSET($B80,0,2*CO$1)</f>
        <v>1.3361977217112839</v>
      </c>
      <c r="CP81" s="150">
        <f t="shared" ca="1" si="84"/>
        <v>0.72462540082752613</v>
      </c>
      <c r="CR81" s="116">
        <f ca="1">BY81/OFFSET('FX rate data'!$B80,0,2*BY$1)</f>
        <v>0.68052480992504172</v>
      </c>
      <c r="CS81" s="116">
        <f ca="1">BZ81/OFFSET('FX rate data'!$B80,0,2*BZ$1)</f>
        <v>0</v>
      </c>
      <c r="CT81" s="116">
        <f ca="1">CA81/OFFSET('FX rate data'!$B80,0,2*CA$1)</f>
        <v>9.1329937256516294E-2</v>
      </c>
      <c r="CU81" s="116">
        <f ca="1">CB81/OFFSET('FX rate data'!$B80,0,2*CB$1)</f>
        <v>9.0695209096267465E-2</v>
      </c>
      <c r="CV81" s="116">
        <f ca="1">CC81/OFFSET('FX rate data'!$B80,0,2*CC$1)</f>
        <v>3.9221413670421676</v>
      </c>
      <c r="CW81" s="116">
        <f ca="1">CD81/OFFSET('FX rate data'!$B80,0,2*CD$1)</f>
        <v>69.951946388009247</v>
      </c>
      <c r="CX81" s="116">
        <f ca="1">CE81/OFFSET('FX rate data'!$B80,0,2*CE$1)</f>
        <v>2.3209539651306228</v>
      </c>
      <c r="CY81" s="116">
        <f ca="1">CF81/OFFSET('FX rate data'!$B80,0,2*CF$1)</f>
        <v>0.15630888167717855</v>
      </c>
      <c r="CZ81" s="116">
        <f ca="1">CG81/OFFSET('FX rate data'!$B80,0,2*CG$1)</f>
        <v>1.7824868909343117</v>
      </c>
      <c r="DA81" s="116">
        <f ca="1">CH81/OFFSET('FX rate data'!$B80,0,2*CH$1)</f>
        <v>6.1554946344960486</v>
      </c>
      <c r="DB81" s="116">
        <f ca="1">CI81/OFFSET('FX rate data'!$B80,0,2*CI$1)</f>
        <v>0.28064697852158288</v>
      </c>
      <c r="DC81" s="116">
        <f ca="1">CJ81/OFFSET('FX rate data'!$B80,0,2*CJ$1)</f>
        <v>4.2569042731471667</v>
      </c>
      <c r="DD81" s="116">
        <f ca="1">CK81/OFFSET('FX rate data'!$B80,0,2*CK$1)</f>
        <v>1.4331872824717837</v>
      </c>
      <c r="DE81" s="116">
        <f ca="1">CL81/OFFSET('FX rate data'!$B80,0,2*CL$1)</f>
        <v>0.32418673756369198</v>
      </c>
      <c r="DF81" s="116">
        <f ca="1">CM81/OFFSET('FX rate data'!$B80,0,2*CM$1)</f>
        <v>0.26040736876737136</v>
      </c>
      <c r="DG81" s="116">
        <f ca="1">CN81/OFFSET('FX rate data'!$B80,0,2*CN$1)</f>
        <v>0.40974747694650987</v>
      </c>
      <c r="DH81" s="116">
        <f ca="1">CO81/OFFSET('FX rate data'!$B80,0,2*CO$1)</f>
        <v>4.9463889363553316E-2</v>
      </c>
      <c r="DI81" s="116">
        <f ca="1">CP81/OFFSET('FX rate data'!$B80,0,2*CP$1)</f>
        <v>0.10756225519943091</v>
      </c>
      <c r="DJ81" s="117">
        <f t="shared" ca="1" si="47"/>
        <v>92.273988345548489</v>
      </c>
    </row>
    <row r="82" spans="1:114" x14ac:dyDescent="0.25">
      <c r="A82" s="4">
        <v>38898</v>
      </c>
      <c r="B82" s="9">
        <v>5073.8829999999998</v>
      </c>
      <c r="C82" s="4">
        <v>38898</v>
      </c>
      <c r="D82" s="9">
        <v>15505.18</v>
      </c>
      <c r="E82" s="4">
        <v>38898</v>
      </c>
      <c r="F82" s="9">
        <v>1672.211</v>
      </c>
      <c r="G82" s="4">
        <v>38898</v>
      </c>
      <c r="H82" s="9">
        <v>11612.87</v>
      </c>
      <c r="I82" s="4">
        <v>38898</v>
      </c>
      <c r="J82" s="9">
        <v>7652.1</v>
      </c>
      <c r="K82" s="4">
        <v>38898</v>
      </c>
      <c r="L82" s="9">
        <v>1270.2</v>
      </c>
      <c r="M82" s="4">
        <v>38898</v>
      </c>
      <c r="N82" s="9">
        <v>5833.4</v>
      </c>
      <c r="O82" s="4">
        <v>38898</v>
      </c>
      <c r="P82" s="9">
        <v>16267.62</v>
      </c>
      <c r="Q82" s="4">
        <v>38898</v>
      </c>
      <c r="R82" s="9">
        <v>4965.96</v>
      </c>
      <c r="S82" s="4">
        <v>38898</v>
      </c>
      <c r="T82" s="9">
        <v>5683.31</v>
      </c>
      <c r="U82" s="4">
        <v>38898</v>
      </c>
      <c r="V82" s="9">
        <v>1295.1500000000001</v>
      </c>
      <c r="W82" s="4">
        <v>38898</v>
      </c>
      <c r="X82" s="9">
        <v>36630.699999999997</v>
      </c>
      <c r="Y82" s="4">
        <v>38898</v>
      </c>
      <c r="Z82" s="9">
        <v>7516.28</v>
      </c>
      <c r="AA82" s="4">
        <v>38898</v>
      </c>
      <c r="AB82" s="9">
        <v>6704.41</v>
      </c>
      <c r="AC82" s="4">
        <v>38898</v>
      </c>
      <c r="AD82" s="9">
        <v>3128.2</v>
      </c>
      <c r="AE82" s="4">
        <v>38898</v>
      </c>
      <c r="AF82" s="9">
        <v>440.25</v>
      </c>
      <c r="AG82" s="4">
        <v>38898</v>
      </c>
      <c r="AH82" s="9">
        <v>1331.39</v>
      </c>
      <c r="AI82" s="4">
        <v>38898</v>
      </c>
      <c r="AJ82" s="9">
        <v>19538.32</v>
      </c>
      <c r="AK82" s="22"/>
      <c r="BX82" s="22"/>
      <c r="BY82" s="136">
        <f t="shared" ca="1" si="81"/>
        <v>0.91768217242672834</v>
      </c>
      <c r="BZ82" s="137">
        <f t="shared" ca="1" si="81"/>
        <v>0</v>
      </c>
      <c r="CA82" s="138">
        <f t="shared" ca="1" si="81"/>
        <v>0.74602818307266805</v>
      </c>
      <c r="CB82" s="139">
        <f t="shared" ca="1" si="81"/>
        <v>9.878990463808833E-2</v>
      </c>
      <c r="CC82" s="140">
        <f t="shared" ca="1" si="81"/>
        <v>4.8118699450874658</v>
      </c>
      <c r="CD82" s="141">
        <f t="shared" ca="1" si="81"/>
        <v>69.958004788675879</v>
      </c>
      <c r="CE82" s="142">
        <f t="shared" ca="1" si="81"/>
        <v>1.2652502489460189</v>
      </c>
      <c r="CF82" s="143">
        <f t="shared" ca="1" si="81"/>
        <v>1.2440402754005104</v>
      </c>
      <c r="CG82" s="144">
        <f t="shared" ca="1" si="81"/>
        <v>1.4018662839056513</v>
      </c>
      <c r="CH82" s="144">
        <f t="shared" ca="1" si="81"/>
        <v>4.7981476010454474</v>
      </c>
      <c r="CI82" s="145">
        <f t="shared" ca="1" si="81"/>
        <v>260.86588282873043</v>
      </c>
      <c r="CJ82" s="146">
        <f t="shared" ca="1" si="81"/>
        <v>9.847750216473143</v>
      </c>
      <c r="CK82" s="144">
        <f t="shared" ca="1" si="81"/>
        <v>1.1058529314730579</v>
      </c>
      <c r="CL82" s="147">
        <f t="shared" ca="1" si="81"/>
        <v>10.169120205966477</v>
      </c>
      <c r="CM82" s="148">
        <f t="shared" ca="1" si="81"/>
        <v>12.299798299426605</v>
      </c>
      <c r="CN82" s="144">
        <f t="shared" ca="1" si="81"/>
        <v>0.31981459982159194</v>
      </c>
      <c r="CO82" s="149">
        <f t="shared" ref="CO82:CP82" ca="1" si="85">CO81*OFFSET($B82,0,2*CO$1)/OFFSET($B81,0,2*CO$1)</f>
        <v>1.3882171554500089</v>
      </c>
      <c r="CP82" s="150">
        <f t="shared" ca="1" si="85"/>
        <v>0.75872839839703454</v>
      </c>
      <c r="CR82" s="116">
        <f ca="1">BY82/OFFSET('FX rate data'!$B81,0,2*BY$1)</f>
        <v>0.68213942795415772</v>
      </c>
      <c r="CS82" s="116">
        <f ca="1">BZ82/OFFSET('FX rate data'!$B81,0,2*BZ$1)</f>
        <v>0</v>
      </c>
      <c r="CT82" s="116">
        <f ca="1">CA82/OFFSET('FX rate data'!$B81,0,2*CA$1)</f>
        <v>9.3320013393626472E-2</v>
      </c>
      <c r="CU82" s="116">
        <f ca="1">CB82/OFFSET('FX rate data'!$B81,0,2*CB$1)</f>
        <v>8.8442170669729925E-2</v>
      </c>
      <c r="CV82" s="116">
        <f ca="1">CC82/OFFSET('FX rate data'!$B81,0,2*CC$1)</f>
        <v>3.9341590590200846</v>
      </c>
      <c r="CW82" s="116">
        <f ca="1">CD82/OFFSET('FX rate data'!$B81,0,2*CD$1)</f>
        <v>69.958004788675879</v>
      </c>
      <c r="CX82" s="116">
        <f ca="1">CE82/OFFSET('FX rate data'!$B81,0,2*CE$1)</f>
        <v>2.3387250442625116</v>
      </c>
      <c r="CY82" s="116">
        <f ca="1">CF82/OFFSET('FX rate data'!$B81,0,2*CF$1)</f>
        <v>0.16018442184830747</v>
      </c>
      <c r="CZ82" s="116">
        <f ca="1">CG82/OFFSET('FX rate data'!$B81,0,2*CG$1)</f>
        <v>1.7931264823556552</v>
      </c>
      <c r="DA82" s="116">
        <f ca="1">CH82/OFFSET('FX rate data'!$B81,0,2*CH$1)</f>
        <v>6.1373082643200911</v>
      </c>
      <c r="DB82" s="116">
        <f ca="1">CI82/OFFSET('FX rate data'!$B81,0,2*CI$1)</f>
        <v>0.27497194353191778</v>
      </c>
      <c r="DC82" s="116">
        <f ca="1">CJ82/OFFSET('FX rate data'!$B81,0,2*CJ$1)</f>
        <v>4.5486144186942923</v>
      </c>
      <c r="DD82" s="116">
        <f ca="1">CK82/OFFSET('FX rate data'!$B81,0,2*CK$1)</f>
        <v>1.4144959471387284</v>
      </c>
      <c r="DE82" s="116">
        <f ca="1">CL82/OFFSET('FX rate data'!$B81,0,2*CL$1)</f>
        <v>0.31407499555150031</v>
      </c>
      <c r="DF82" s="116">
        <f ca="1">CM82/OFFSET('FX rate data'!$B81,0,2*CM$1)</f>
        <v>0.26715461119519124</v>
      </c>
      <c r="DG82" s="116">
        <f ca="1">CN82/OFFSET('FX rate data'!$B81,0,2*CN$1)</f>
        <v>0.40907469918341255</v>
      </c>
      <c r="DH82" s="116">
        <f ca="1">CO82/OFFSET('FX rate data'!$B81,0,2*CO$1)</f>
        <v>5.1711354061202391E-2</v>
      </c>
      <c r="DI82" s="116">
        <f ca="1">CP82/OFFSET('FX rate data'!$B81,0,2*CP$1)</f>
        <v>0.10576085843281774</v>
      </c>
      <c r="DJ82" s="117">
        <f t="shared" ca="1" si="47"/>
        <v>92.571268500289136</v>
      </c>
    </row>
    <row r="83" spans="1:114" x14ac:dyDescent="0.25">
      <c r="A83" s="4">
        <v>38929</v>
      </c>
      <c r="B83" s="9">
        <v>4985.9979999999996</v>
      </c>
      <c r="C83" s="4">
        <v>38929</v>
      </c>
      <c r="D83" s="9">
        <v>15456.81</v>
      </c>
      <c r="E83" s="4">
        <v>38929</v>
      </c>
      <c r="F83" s="9">
        <v>1612.7329999999999</v>
      </c>
      <c r="G83" s="4">
        <v>38929</v>
      </c>
      <c r="H83" s="9">
        <v>11830.96</v>
      </c>
      <c r="I83" s="4">
        <v>38929</v>
      </c>
      <c r="J83" s="9">
        <v>7941.83</v>
      </c>
      <c r="K83" s="4">
        <v>38929</v>
      </c>
      <c r="L83" s="9">
        <v>1276.6600000000001</v>
      </c>
      <c r="M83" s="4">
        <v>38929</v>
      </c>
      <c r="N83" s="9">
        <v>5928.3</v>
      </c>
      <c r="O83" s="4">
        <v>38929</v>
      </c>
      <c r="P83" s="9">
        <v>16971.34</v>
      </c>
      <c r="Q83" s="4">
        <v>38929</v>
      </c>
      <c r="R83" s="9">
        <v>5009.42</v>
      </c>
      <c r="S83" s="4">
        <v>38929</v>
      </c>
      <c r="T83" s="9">
        <v>5681.97</v>
      </c>
      <c r="U83" s="4">
        <v>38929</v>
      </c>
      <c r="V83" s="9">
        <v>1297.82</v>
      </c>
      <c r="W83" s="4">
        <v>38929</v>
      </c>
      <c r="X83" s="9">
        <v>37077.1</v>
      </c>
      <c r="Y83" s="4">
        <v>38929</v>
      </c>
      <c r="Z83" s="9">
        <v>7507.18</v>
      </c>
      <c r="AA83" s="4">
        <v>38929</v>
      </c>
      <c r="AB83" s="9">
        <v>6454.58</v>
      </c>
      <c r="AC83" s="4">
        <v>38929</v>
      </c>
      <c r="AD83" s="9">
        <v>3143.2</v>
      </c>
      <c r="AE83" s="4">
        <v>38929</v>
      </c>
      <c r="AF83" s="9">
        <v>454.06</v>
      </c>
      <c r="AG83" s="4">
        <v>38929</v>
      </c>
      <c r="AH83" s="9">
        <v>1380.24</v>
      </c>
      <c r="AI83" s="4">
        <v>38929</v>
      </c>
      <c r="AJ83" s="9">
        <v>19127.38</v>
      </c>
      <c r="AK83" s="22"/>
      <c r="BX83" s="22"/>
      <c r="BY83" s="136">
        <f t="shared" ca="1" si="81"/>
        <v>0.90178695022240807</v>
      </c>
      <c r="BZ83" s="137">
        <f t="shared" ca="1" si="81"/>
        <v>0</v>
      </c>
      <c r="CA83" s="138">
        <f t="shared" ca="1" si="81"/>
        <v>0.71949309612921641</v>
      </c>
      <c r="CB83" s="139">
        <f t="shared" ca="1" si="81"/>
        <v>0.10064518161118115</v>
      </c>
      <c r="CC83" s="140">
        <f t="shared" ca="1" si="81"/>
        <v>4.9940608572802221</v>
      </c>
      <c r="CD83" s="141">
        <f t="shared" ca="1" si="81"/>
        <v>70.313798136916191</v>
      </c>
      <c r="CE83" s="142">
        <f t="shared" ca="1" si="81"/>
        <v>1.2858338277551145</v>
      </c>
      <c r="CF83" s="143">
        <f t="shared" ca="1" si="81"/>
        <v>1.2978561392210843</v>
      </c>
      <c r="CG83" s="144">
        <f t="shared" ca="1" si="81"/>
        <v>1.4141348299065333</v>
      </c>
      <c r="CH83" s="144">
        <f t="shared" ca="1" si="81"/>
        <v>4.7970163029488448</v>
      </c>
      <c r="CI83" s="145">
        <f t="shared" ca="1" si="81"/>
        <v>261.40366756961191</v>
      </c>
      <c r="CJ83" s="146">
        <f t="shared" ca="1" si="81"/>
        <v>9.967759817617365</v>
      </c>
      <c r="CK83" s="144">
        <f t="shared" ca="1" si="81"/>
        <v>1.104514069472653</v>
      </c>
      <c r="CL83" s="147">
        <f t="shared" ca="1" si="81"/>
        <v>9.790182864566324</v>
      </c>
      <c r="CM83" s="148">
        <f t="shared" ca="1" si="81"/>
        <v>12.358776937138837</v>
      </c>
      <c r="CN83" s="144">
        <f t="shared" ca="1" si="81"/>
        <v>0.32984671708118579</v>
      </c>
      <c r="CO83" s="149">
        <f t="shared" ref="CO83:CP83" ca="1" si="86">CO82*OFFSET($B83,0,2*CO$1)/OFFSET($B82,0,2*CO$1)</f>
        <v>1.4391521993092333</v>
      </c>
      <c r="CP83" s="150">
        <f t="shared" ca="1" si="86"/>
        <v>0.74277043230592343</v>
      </c>
      <c r="CR83" s="116">
        <f ca="1">BY83/OFFSET('FX rate data'!$B82,0,2*BY$1)</f>
        <v>0.69118337565908494</v>
      </c>
      <c r="CS83" s="116">
        <f ca="1">BZ83/OFFSET('FX rate data'!$B82,0,2*BZ$1)</f>
        <v>0</v>
      </c>
      <c r="CT83" s="116">
        <f ca="1">CA83/OFFSET('FX rate data'!$B82,0,2*CA$1)</f>
        <v>9.0286497192774054E-2</v>
      </c>
      <c r="CU83" s="116">
        <f ca="1">CB83/OFFSET('FX rate data'!$B82,0,2*CB$1)</f>
        <v>8.8964184222735929E-2</v>
      </c>
      <c r="CV83" s="116">
        <f ca="1">CC83/OFFSET('FX rate data'!$B82,0,2*CC$1)</f>
        <v>4.0562547573750987</v>
      </c>
      <c r="CW83" s="116">
        <f ca="1">CD83/OFFSET('FX rate data'!$B82,0,2*CD$1)</f>
        <v>70.313798136916191</v>
      </c>
      <c r="CX83" s="116">
        <f ca="1">CE83/OFFSET('FX rate data'!$B82,0,2*CE$1)</f>
        <v>2.4016321026430978</v>
      </c>
      <c r="CY83" s="116">
        <f ca="1">CF83/OFFSET('FX rate data'!$B82,0,2*CF$1)</f>
        <v>0.16701490679600617</v>
      </c>
      <c r="CZ83" s="116">
        <f ca="1">CG83/OFFSET('FX rate data'!$B82,0,2*CG$1)</f>
        <v>1.8053553298947189</v>
      </c>
      <c r="DA83" s="116">
        <f ca="1">CH83/OFFSET('FX rate data'!$B82,0,2*CH$1)</f>
        <v>6.1241111999857587</v>
      </c>
      <c r="DB83" s="116">
        <f ca="1">CI83/OFFSET('FX rate data'!$B82,0,2*CI$1)</f>
        <v>0.27366380608208951</v>
      </c>
      <c r="DC83" s="116">
        <f ca="1">CJ83/OFFSET('FX rate data'!$B82,0,2*CJ$1)</f>
        <v>4.5786678078168874</v>
      </c>
      <c r="DD83" s="116">
        <f ca="1">CK83/OFFSET('FX rate data'!$B82,0,2*CK$1)</f>
        <v>1.4100779643465504</v>
      </c>
      <c r="DE83" s="116">
        <f ca="1">CL83/OFFSET('FX rate data'!$B82,0,2*CL$1)</f>
        <v>0.29912868906982565</v>
      </c>
      <c r="DF83" s="116">
        <f ca="1">CM83/OFFSET('FX rate data'!$B82,0,2*CM$1)</f>
        <v>0.26578014918578141</v>
      </c>
      <c r="DG83" s="116">
        <f ca="1">CN83/OFFSET('FX rate data'!$B82,0,2*CN$1)</f>
        <v>0.42109883452213176</v>
      </c>
      <c r="DH83" s="116">
        <f ca="1">CO83/OFFSET('FX rate data'!$B82,0,2*CO$1)</f>
        <v>5.3691695243591755E-2</v>
      </c>
      <c r="DI83" s="116">
        <f ca="1">CP83/OFFSET('FX rate data'!$B82,0,2*CP$1)</f>
        <v>0.10691190101560612</v>
      </c>
      <c r="DJ83" s="117">
        <f t="shared" ref="DJ83:DJ146" ca="1" si="87">SUM(CR83:DI83)</f>
        <v>93.147621337967934</v>
      </c>
    </row>
    <row r="84" spans="1:114" x14ac:dyDescent="0.25">
      <c r="A84" s="4">
        <v>38960</v>
      </c>
      <c r="B84" s="9">
        <v>5115.4390000000003</v>
      </c>
      <c r="C84" s="4">
        <v>38960</v>
      </c>
      <c r="D84" s="9">
        <v>16140.76</v>
      </c>
      <c r="E84" s="4">
        <v>38960</v>
      </c>
      <c r="F84" s="9">
        <v>1658.6379999999999</v>
      </c>
      <c r="G84" s="4">
        <v>38960</v>
      </c>
      <c r="H84" s="9">
        <v>12073.75</v>
      </c>
      <c r="I84" s="4">
        <v>38960</v>
      </c>
      <c r="J84" s="9">
        <v>8167.96</v>
      </c>
      <c r="K84" s="4">
        <v>38960</v>
      </c>
      <c r="L84" s="9">
        <v>1303.82</v>
      </c>
      <c r="M84" s="4">
        <v>38960</v>
      </c>
      <c r="N84" s="9">
        <v>5906.1</v>
      </c>
      <c r="O84" s="4">
        <v>38960</v>
      </c>
      <c r="P84" s="9">
        <v>17392.27</v>
      </c>
      <c r="Q84" s="4">
        <v>38960</v>
      </c>
      <c r="R84" s="9">
        <v>5165.04</v>
      </c>
      <c r="S84" s="4">
        <v>38960</v>
      </c>
      <c r="T84" s="9">
        <v>5859.57</v>
      </c>
      <c r="U84" s="4">
        <v>38960</v>
      </c>
      <c r="V84" s="9">
        <v>1352.74</v>
      </c>
      <c r="W84" s="4">
        <v>38960</v>
      </c>
      <c r="X84" s="9">
        <v>36232.199999999997</v>
      </c>
      <c r="Y84" s="4">
        <v>38960</v>
      </c>
      <c r="Z84" s="9">
        <v>8045.05</v>
      </c>
      <c r="AA84" s="4">
        <v>38960</v>
      </c>
      <c r="AB84" s="9">
        <v>6611.77</v>
      </c>
      <c r="AC84" s="4">
        <v>38960</v>
      </c>
      <c r="AD84" s="9">
        <v>3413.9</v>
      </c>
      <c r="AE84" s="4">
        <v>38960</v>
      </c>
      <c r="AF84" s="9">
        <v>469.01</v>
      </c>
      <c r="AG84" s="4">
        <v>38960</v>
      </c>
      <c r="AH84" s="9">
        <v>1448.72</v>
      </c>
      <c r="AI84" s="4">
        <v>38960</v>
      </c>
      <c r="AJ84" s="9">
        <v>20093.68</v>
      </c>
      <c r="AK84" s="22"/>
      <c r="BX84" s="22"/>
      <c r="BY84" s="136">
        <f t="shared" ca="1" si="81"/>
        <v>0.92519815187626731</v>
      </c>
      <c r="BZ84" s="137">
        <f t="shared" ca="1" si="81"/>
        <v>0</v>
      </c>
      <c r="CA84" s="138">
        <f t="shared" ca="1" si="81"/>
        <v>0.73997282251778274</v>
      </c>
      <c r="CB84" s="139">
        <f t="shared" ca="1" si="81"/>
        <v>0.10271057982429138</v>
      </c>
      <c r="CC84" s="140">
        <f t="shared" ca="1" si="81"/>
        <v>5.136258182286773</v>
      </c>
      <c r="CD84" s="141">
        <f t="shared" ca="1" si="81"/>
        <v>71.809672337877004</v>
      </c>
      <c r="CE84" s="142">
        <f t="shared" ca="1" si="81"/>
        <v>1.2810187018377075</v>
      </c>
      <c r="CF84" s="143">
        <f t="shared" ca="1" si="81"/>
        <v>1.3300460891414991</v>
      </c>
      <c r="CG84" s="144">
        <f t="shared" ca="1" si="81"/>
        <v>1.4580655967877401</v>
      </c>
      <c r="CH84" s="144">
        <f t="shared" ca="1" si="81"/>
        <v>4.9469555133641956</v>
      </c>
      <c r="CI84" s="145">
        <f t="shared" ca="1" si="81"/>
        <v>272.46551699628361</v>
      </c>
      <c r="CJ84" s="146">
        <f t="shared" ca="1" si="81"/>
        <v>9.7406179896452496</v>
      </c>
      <c r="CK84" s="144">
        <f t="shared" ca="1" si="81"/>
        <v>1.1836496413581354</v>
      </c>
      <c r="CL84" s="147">
        <f t="shared" ca="1" si="81"/>
        <v>10.028605634828864</v>
      </c>
      <c r="CM84" s="148">
        <f t="shared" ca="1" si="81"/>
        <v>13.423144752385554</v>
      </c>
      <c r="CN84" s="144">
        <f t="shared" ca="1" si="81"/>
        <v>0.34070697436076058</v>
      </c>
      <c r="CO84" s="149">
        <f t="shared" ref="CO84:CP84" ca="1" si="88">CO83*OFFSET($B84,0,2*CO$1)/OFFSET($B83,0,2*CO$1)</f>
        <v>1.5105551021440278</v>
      </c>
      <c r="CP84" s="150">
        <f t="shared" ca="1" si="88"/>
        <v>0.78029460282677965</v>
      </c>
      <c r="CR84" s="116">
        <f ca="1">BY84/OFFSET('FX rate data'!$B83,0,2*BY$1)</f>
        <v>0.7066896974306961</v>
      </c>
      <c r="CS84" s="116">
        <f ca="1">BZ84/OFFSET('FX rate data'!$B83,0,2*BZ$1)</f>
        <v>0</v>
      </c>
      <c r="CT84" s="116">
        <f ca="1">CA84/OFFSET('FX rate data'!$B83,0,2*CA$1)</f>
        <v>9.3046741674875547E-2</v>
      </c>
      <c r="CU84" s="116">
        <f ca="1">CB84/OFFSET('FX rate data'!$B83,0,2*CB$1)</f>
        <v>9.3060233599974077E-2</v>
      </c>
      <c r="CV84" s="116">
        <f ca="1">CC84/OFFSET('FX rate data'!$B83,0,2*CC$1)</f>
        <v>4.1741228624841717</v>
      </c>
      <c r="CW84" s="116">
        <f ca="1">CD84/OFFSET('FX rate data'!$B83,0,2*CD$1)</f>
        <v>71.809672337877004</v>
      </c>
      <c r="CX84" s="116">
        <f ca="1">CE84/OFFSET('FX rate data'!$B83,0,2*CE$1)</f>
        <v>2.440035622548014</v>
      </c>
      <c r="CY84" s="116">
        <f ca="1">CF84/OFFSET('FX rate data'!$B83,0,2*CF$1)</f>
        <v>0.171018629987849</v>
      </c>
      <c r="CZ84" s="116">
        <f ca="1">CG84/OFFSET('FX rate data'!$B83,0,2*CG$1)</f>
        <v>1.8683567360170938</v>
      </c>
      <c r="DA84" s="116">
        <f ca="1">CH84/OFFSET('FX rate data'!$B83,0,2*CH$1)</f>
        <v>6.3389998889853869</v>
      </c>
      <c r="DB84" s="116">
        <f ca="1">CI84/OFFSET('FX rate data'!$B83,0,2*CI$1)</f>
        <v>0.28343442941462982</v>
      </c>
      <c r="DC84" s="116">
        <f ca="1">CJ84/OFFSET('FX rate data'!$B83,0,2*CJ$1)</f>
        <v>4.5410806478532635</v>
      </c>
      <c r="DD84" s="116">
        <f ca="1">CK84/OFFSET('FX rate data'!$B83,0,2*CK$1)</f>
        <v>1.5167217341852068</v>
      </c>
      <c r="DE84" s="116">
        <f ca="1">CL84/OFFSET('FX rate data'!$B83,0,2*CL$1)</f>
        <v>0.30469118414136426</v>
      </c>
      <c r="DF84" s="116">
        <f ca="1">CM84/OFFSET('FX rate data'!$B83,0,2*CM$1)</f>
        <v>0.28904273799279834</v>
      </c>
      <c r="DG84" s="116">
        <f ca="1">CN84/OFFSET('FX rate data'!$B83,0,2*CN$1)</f>
        <v>0.43657992614141544</v>
      </c>
      <c r="DH84" s="116">
        <f ca="1">CO84/OFFSET('FX rate data'!$B83,0,2*CO$1)</f>
        <v>5.6464916853033141E-2</v>
      </c>
      <c r="DI84" s="116">
        <f ca="1">CP84/OFFSET('FX rate data'!$B83,0,2*CP$1)</f>
        <v>0.10838478780253354</v>
      </c>
      <c r="DJ84" s="117">
        <f t="shared" ca="1" si="87"/>
        <v>95.231403114989305</v>
      </c>
    </row>
    <row r="85" spans="1:114" x14ac:dyDescent="0.25">
      <c r="A85" s="4">
        <v>38989</v>
      </c>
      <c r="B85" s="9">
        <v>5154.0780000000004</v>
      </c>
      <c r="C85" s="4">
        <v>38989</v>
      </c>
      <c r="D85" s="9">
        <v>16127.58</v>
      </c>
      <c r="E85" s="4">
        <v>38989</v>
      </c>
      <c r="F85" s="9">
        <v>1752.424</v>
      </c>
      <c r="G85" s="4">
        <v>38989</v>
      </c>
      <c r="H85" s="9">
        <v>11761.27</v>
      </c>
      <c r="I85" s="4">
        <v>38989</v>
      </c>
      <c r="J85" s="9">
        <v>8425.91</v>
      </c>
      <c r="K85" s="4">
        <v>38989</v>
      </c>
      <c r="L85" s="9">
        <v>1335.85</v>
      </c>
      <c r="M85" s="4">
        <v>38989</v>
      </c>
      <c r="N85" s="9">
        <v>5960.8</v>
      </c>
      <c r="O85" s="4">
        <v>38989</v>
      </c>
      <c r="P85" s="9">
        <v>17543.05</v>
      </c>
      <c r="Q85" s="4">
        <v>38989</v>
      </c>
      <c r="R85" s="9">
        <v>5250.01</v>
      </c>
      <c r="S85" s="4">
        <v>38989</v>
      </c>
      <c r="T85" s="9">
        <v>6004.33</v>
      </c>
      <c r="U85" s="4">
        <v>38990</v>
      </c>
      <c r="V85" s="9">
        <v>1371.41</v>
      </c>
      <c r="W85" s="4">
        <v>38989</v>
      </c>
      <c r="X85" s="9">
        <v>36449.4</v>
      </c>
      <c r="Y85" s="4">
        <v>38989</v>
      </c>
      <c r="Z85" s="9">
        <v>8223.84</v>
      </c>
      <c r="AA85" s="4">
        <v>38990</v>
      </c>
      <c r="AB85" s="9">
        <v>6883.05</v>
      </c>
      <c r="AC85" s="4">
        <v>38990</v>
      </c>
      <c r="AD85" s="9">
        <v>3588.4</v>
      </c>
      <c r="AE85" s="4">
        <v>38989</v>
      </c>
      <c r="AF85" s="9">
        <v>483.62</v>
      </c>
      <c r="AG85" s="4">
        <v>38990</v>
      </c>
      <c r="AH85" s="9">
        <v>1367.24</v>
      </c>
      <c r="AI85" s="4">
        <v>38989</v>
      </c>
      <c r="AJ85" s="9">
        <v>20495.740000000002</v>
      </c>
      <c r="AK85" s="22"/>
      <c r="BX85" s="22"/>
      <c r="BY85" s="136">
        <f t="shared" ca="1" si="81"/>
        <v>0.93218655138417794</v>
      </c>
      <c r="BZ85" s="137">
        <f t="shared" ca="1" si="81"/>
        <v>0</v>
      </c>
      <c r="CA85" s="138">
        <f t="shared" ca="1" si="81"/>
        <v>0.78181383371652102</v>
      </c>
      <c r="CB85" s="139">
        <f t="shared" ca="1" si="81"/>
        <v>0.10005233346475151</v>
      </c>
      <c r="CC85" s="140">
        <f t="shared" ca="1" si="81"/>
        <v>5.2984648774861709</v>
      </c>
      <c r="CD85" s="141">
        <f t="shared" ca="1" si="81"/>
        <v>73.573768459260478</v>
      </c>
      <c r="CE85" s="142">
        <f t="shared" ca="1" si="81"/>
        <v>1.2928829985801471</v>
      </c>
      <c r="CF85" s="143">
        <f t="shared" ca="1" si="81"/>
        <v>1.3415767489875545</v>
      </c>
      <c r="CG85" s="144">
        <f t="shared" ca="1" si="81"/>
        <v>1.4820522133016596</v>
      </c>
      <c r="CH85" s="144">
        <f t="shared" ca="1" si="81"/>
        <v>5.0691694778896812</v>
      </c>
      <c r="CI85" s="145">
        <f t="shared" ca="1" si="81"/>
        <v>276.22598183233538</v>
      </c>
      <c r="CJ85" s="146">
        <f t="shared" ca="1" si="81"/>
        <v>9.7990097579439173</v>
      </c>
      <c r="CK85" s="144">
        <f t="shared" ca="1" si="81"/>
        <v>1.2099546014737868</v>
      </c>
      <c r="CL85" s="147">
        <f t="shared" ca="1" si="81"/>
        <v>10.440077923885557</v>
      </c>
      <c r="CM85" s="148">
        <f t="shared" ca="1" si="81"/>
        <v>14.109262904437834</v>
      </c>
      <c r="CN85" s="144">
        <f t="shared" ca="1" si="81"/>
        <v>0.35132024251156913</v>
      </c>
      <c r="CO85" s="149">
        <f t="shared" ref="CO85:CP85" ca="1" si="89">CO84*OFFSET($B85,0,2*CO$1)/OFFSET($B84,0,2*CO$1)</f>
        <v>1.425597325815479</v>
      </c>
      <c r="CP85" s="150">
        <f t="shared" ca="1" si="89"/>
        <v>0.79590773332415676</v>
      </c>
      <c r="CR85" s="116">
        <f ca="1">BY85/OFFSET('FX rate data'!$B84,0,2*BY$1)</f>
        <v>0.69550589523552775</v>
      </c>
      <c r="CS85" s="116">
        <f ca="1">BZ85/OFFSET('FX rate data'!$B84,0,2*BZ$1)</f>
        <v>0</v>
      </c>
      <c r="CT85" s="116">
        <f ca="1">CA85/OFFSET('FX rate data'!$B84,0,2*CA$1)</f>
        <v>9.891369353700924E-2</v>
      </c>
      <c r="CU85" s="116">
        <f ca="1">CB85/OFFSET('FX rate data'!$B84,0,2*CB$1)</f>
        <v>8.9492248179563055E-2</v>
      </c>
      <c r="CV85" s="116">
        <f ca="1">CC85/OFFSET('FX rate data'!$B84,0,2*CC$1)</f>
        <v>4.2367382676204794</v>
      </c>
      <c r="CW85" s="116">
        <f ca="1">CD85/OFFSET('FX rate data'!$B84,0,2*CD$1)</f>
        <v>73.573768459260478</v>
      </c>
      <c r="CX85" s="116">
        <f ca="1">CE85/OFFSET('FX rate data'!$B84,0,2*CE$1)</f>
        <v>2.4202227603522033</v>
      </c>
      <c r="CY85" s="116">
        <f ca="1">CF85/OFFSET('FX rate data'!$B84,0,2*CF$1)</f>
        <v>0.17217581706484356</v>
      </c>
      <c r="CZ85" s="116">
        <f ca="1">CG85/OFFSET('FX rate data'!$B84,0,2*CG$1)</f>
        <v>1.8783931727524201</v>
      </c>
      <c r="DA85" s="116">
        <f ca="1">CH85/OFFSET('FX rate data'!$B84,0,2*CH$1)</f>
        <v>6.4248028870591645</v>
      </c>
      <c r="DB85" s="116">
        <f ca="1">CI85/OFFSET('FX rate data'!$B84,0,2*CI$1)</f>
        <v>0.29191649334989206</v>
      </c>
      <c r="DC85" s="116">
        <f ca="1">CJ85/OFFSET('FX rate data'!$B84,0,2*CJ$1)</f>
        <v>4.5177546140820271</v>
      </c>
      <c r="DD85" s="116">
        <f ca="1">CK85/OFFSET('FX rate data'!$B84,0,2*CK$1)</f>
        <v>1.533529279434457</v>
      </c>
      <c r="DE85" s="116">
        <f ca="1">CL85/OFFSET('FX rate data'!$B84,0,2*CL$1)</f>
        <v>0.31542926835112567</v>
      </c>
      <c r="DF85" s="116">
        <f ca="1">CM85/OFFSET('FX rate data'!$B84,0,2*CM$1)</f>
        <v>0.30760915472693812</v>
      </c>
      <c r="DG85" s="116">
        <f ca="1">CN85/OFFSET('FX rate data'!$B84,0,2*CN$1)</f>
        <v>0.44527280419717252</v>
      </c>
      <c r="DH85" s="116">
        <f ca="1">CO85/OFFSET('FX rate data'!$B84,0,2*CO$1)</f>
        <v>5.3202267736566146E-2</v>
      </c>
      <c r="DI85" s="116">
        <f ca="1">CP85/OFFSET('FX rate data'!$B84,0,2*CP$1)</f>
        <v>0.10225182215937675</v>
      </c>
      <c r="DJ85" s="117">
        <f t="shared" ca="1" si="87"/>
        <v>97.156978905099223</v>
      </c>
    </row>
    <row r="86" spans="1:114" x14ac:dyDescent="0.25">
      <c r="A86" s="4">
        <v>39021</v>
      </c>
      <c r="B86" s="9">
        <v>5384.3819999999996</v>
      </c>
      <c r="C86" s="4">
        <v>39021</v>
      </c>
      <c r="D86" s="9">
        <v>16399.39</v>
      </c>
      <c r="E86" s="4">
        <v>39021</v>
      </c>
      <c r="F86" s="9">
        <v>1837.9929999999999</v>
      </c>
      <c r="G86" s="4">
        <v>39021</v>
      </c>
      <c r="H86" s="9">
        <v>12344.59</v>
      </c>
      <c r="I86" s="4">
        <v>39021</v>
      </c>
      <c r="J86" s="9">
        <v>8569.7199999999993</v>
      </c>
      <c r="K86" s="4">
        <v>39021</v>
      </c>
      <c r="L86" s="9">
        <v>1377.94</v>
      </c>
      <c r="M86" s="4">
        <v>39021</v>
      </c>
      <c r="N86" s="9">
        <v>6129.2</v>
      </c>
      <c r="O86" s="4">
        <v>39021</v>
      </c>
      <c r="P86" s="9">
        <v>18324.349999999999</v>
      </c>
      <c r="Q86" s="4">
        <v>39021</v>
      </c>
      <c r="R86" s="9">
        <v>5348.73</v>
      </c>
      <c r="S86" s="4">
        <v>39021</v>
      </c>
      <c r="T86" s="9">
        <v>6268.92</v>
      </c>
      <c r="U86" s="4">
        <v>39021</v>
      </c>
      <c r="V86" s="9">
        <v>1364.55</v>
      </c>
      <c r="W86" s="4">
        <v>39021</v>
      </c>
      <c r="X86" s="9">
        <v>39262.800000000003</v>
      </c>
      <c r="Y86" s="4">
        <v>39021</v>
      </c>
      <c r="Z86" s="9">
        <v>8621.33</v>
      </c>
      <c r="AA86" s="4">
        <v>39021</v>
      </c>
      <c r="AB86" s="9">
        <v>7021.32</v>
      </c>
      <c r="AC86" s="4">
        <v>39021</v>
      </c>
      <c r="AD86" s="9">
        <v>3744.1</v>
      </c>
      <c r="AE86" s="4">
        <v>39021</v>
      </c>
      <c r="AF86" s="9">
        <v>486.57</v>
      </c>
      <c r="AG86" s="4">
        <v>39021</v>
      </c>
      <c r="AH86" s="9">
        <v>1426.86</v>
      </c>
      <c r="AI86" s="4">
        <v>39021</v>
      </c>
      <c r="AJ86" s="9">
        <v>21298.54</v>
      </c>
      <c r="AK86" s="22"/>
      <c r="BX86" s="22"/>
      <c r="BY86" s="136">
        <f t="shared" ca="1" si="81"/>
        <v>0.97384022669331782</v>
      </c>
      <c r="BZ86" s="137">
        <f t="shared" ca="1" si="81"/>
        <v>0</v>
      </c>
      <c r="CA86" s="138">
        <f t="shared" ca="1" si="81"/>
        <v>0.81998897166104179</v>
      </c>
      <c r="CB86" s="139">
        <f t="shared" ca="1" si="81"/>
        <v>0.10501459750227966</v>
      </c>
      <c r="CC86" s="140">
        <f t="shared" ca="1" si="81"/>
        <v>5.3888969179460489</v>
      </c>
      <c r="CD86" s="141">
        <f t="shared" ca="1" si="81"/>
        <v>75.891932859792192</v>
      </c>
      <c r="CE86" s="142">
        <f t="shared" ca="1" si="81"/>
        <v>1.3294085483320086</v>
      </c>
      <c r="CF86" s="143">
        <f t="shared" ca="1" si="81"/>
        <v>1.4013254194857847</v>
      </c>
      <c r="CG86" s="144">
        <f t="shared" ca="1" si="81"/>
        <v>1.509920387742687</v>
      </c>
      <c r="CH86" s="144">
        <f t="shared" ca="1" si="81"/>
        <v>5.2925501968299846</v>
      </c>
      <c r="CI86" s="145">
        <f t="shared" ca="1" si="81"/>
        <v>274.84425774153112</v>
      </c>
      <c r="CJ86" s="146">
        <f t="shared" ca="1" si="81"/>
        <v>10.55536059096173</v>
      </c>
      <c r="CK86" s="144">
        <f t="shared" ca="1" si="81"/>
        <v>1.2684363879068661</v>
      </c>
      <c r="CL86" s="147">
        <f t="shared" ca="1" si="81"/>
        <v>10.649803201856173</v>
      </c>
      <c r="CM86" s="148">
        <f t="shared" ca="1" si="81"/>
        <v>14.721461163890785</v>
      </c>
      <c r="CN86" s="144">
        <f t="shared" ca="1" si="81"/>
        <v>0.35346323642292332</v>
      </c>
      <c r="CO86" s="149">
        <f t="shared" ref="CO86:CP86" ca="1" si="90">CO85*OFFSET($B86,0,2*CO$1)/OFFSET($B85,0,2*CO$1)</f>
        <v>1.4877620610229909</v>
      </c>
      <c r="CP86" s="150">
        <f t="shared" ca="1" si="90"/>
        <v>0.82708273497389628</v>
      </c>
      <c r="CR86" s="116">
        <f ca="1">BY86/OFFSET('FX rate data'!$B85,0,2*BY$1)</f>
        <v>0.75351301972556317</v>
      </c>
      <c r="CS86" s="116">
        <f ca="1">BZ86/OFFSET('FX rate data'!$B85,0,2*BZ$1)</f>
        <v>0</v>
      </c>
      <c r="CT86" s="116">
        <f ca="1">CA86/OFFSET('FX rate data'!$B85,0,2*CA$1)</f>
        <v>0.10406743808678856</v>
      </c>
      <c r="CU86" s="116">
        <f ca="1">CB86/OFFSET('FX rate data'!$B85,0,2*CB$1)</f>
        <v>9.3579217164747514E-2</v>
      </c>
      <c r="CV86" s="116">
        <f ca="1">CC86/OFFSET('FX rate data'!$B85,0,2*CC$1)</f>
        <v>4.3312143690291345</v>
      </c>
      <c r="CW86" s="116">
        <f ca="1">CD86/OFFSET('FX rate data'!$B85,0,2*CD$1)</f>
        <v>75.891932859792192</v>
      </c>
      <c r="CX86" s="116">
        <f ca="1">CE86/OFFSET('FX rate data'!$B85,0,2*CE$1)</f>
        <v>2.535587542117125</v>
      </c>
      <c r="CY86" s="116">
        <f ca="1">CF86/OFFSET('FX rate data'!$B85,0,2*CF$1)</f>
        <v>0.1801675798719172</v>
      </c>
      <c r="CZ86" s="116">
        <f ca="1">CG86/OFFSET('FX rate data'!$B85,0,2*CG$1)</f>
        <v>1.9269019751693302</v>
      </c>
      <c r="DA86" s="116">
        <f ca="1">CH86/OFFSET('FX rate data'!$B85,0,2*CH$1)</f>
        <v>6.7541477754338759</v>
      </c>
      <c r="DB86" s="116">
        <f ca="1">CI86/OFFSET('FX rate data'!$B85,0,2*CI$1)</f>
        <v>0.29165836232984677</v>
      </c>
      <c r="DC86" s="116">
        <f ca="1">CJ86/OFFSET('FX rate data'!$B85,0,2*CJ$1)</f>
        <v>4.9282662204508965</v>
      </c>
      <c r="DD86" s="116">
        <f ca="1">CK86/OFFSET('FX rate data'!$B85,0,2*CK$1)</f>
        <v>1.6187294383701711</v>
      </c>
      <c r="DE86" s="116">
        <f ca="1">CL86/OFFSET('FX rate data'!$B85,0,2*CL$1)</f>
        <v>0.32016965402567937</v>
      </c>
      <c r="DF86" s="116">
        <f ca="1">CM86/OFFSET('FX rate data'!$B85,0,2*CM$1)</f>
        <v>0.32690748157199323</v>
      </c>
      <c r="DG86" s="116">
        <f ca="1">CN86/OFFSET('FX rate data'!$B85,0,2*CN$1)</f>
        <v>0.45107610569541007</v>
      </c>
      <c r="DH86" s="116">
        <f ca="1">CO86/OFFSET('FX rate data'!$B85,0,2*CO$1)</f>
        <v>5.5696184913316099E-2</v>
      </c>
      <c r="DI86" s="116">
        <f ca="1">CP86/OFFSET('FX rate data'!$B85,0,2*CP$1)</f>
        <v>0.11220766991912851</v>
      </c>
      <c r="DJ86" s="117">
        <f t="shared" ca="1" si="87"/>
        <v>100.6758228936671</v>
      </c>
    </row>
    <row r="87" spans="1:114" x14ac:dyDescent="0.25">
      <c r="A87" s="4">
        <v>39051</v>
      </c>
      <c r="B87" s="9">
        <v>5482.058</v>
      </c>
      <c r="C87" s="4">
        <v>39051</v>
      </c>
      <c r="D87" s="9">
        <v>16274.33</v>
      </c>
      <c r="E87" s="4">
        <v>39051</v>
      </c>
      <c r="F87" s="9">
        <v>2099.2890000000002</v>
      </c>
      <c r="G87" s="4">
        <v>39051</v>
      </c>
      <c r="H87" s="9">
        <v>12752.38</v>
      </c>
      <c r="I87" s="4">
        <v>39051</v>
      </c>
      <c r="J87" s="9">
        <v>8484.57</v>
      </c>
      <c r="K87" s="4">
        <v>39051</v>
      </c>
      <c r="L87" s="9">
        <v>1400.63</v>
      </c>
      <c r="M87" s="4">
        <v>39051</v>
      </c>
      <c r="N87" s="9">
        <v>6048.8</v>
      </c>
      <c r="O87" s="4">
        <v>39051</v>
      </c>
      <c r="P87" s="9">
        <v>18960.48</v>
      </c>
      <c r="Q87" s="4">
        <v>39051</v>
      </c>
      <c r="R87" s="9">
        <v>5327.64</v>
      </c>
      <c r="S87" s="4">
        <v>39051</v>
      </c>
      <c r="T87" s="9">
        <v>6309.19</v>
      </c>
      <c r="U87" s="4">
        <v>39051</v>
      </c>
      <c r="V87" s="9">
        <v>1432.21</v>
      </c>
      <c r="W87" s="4">
        <v>39051</v>
      </c>
      <c r="X87" s="9">
        <v>41931.800000000003</v>
      </c>
      <c r="Y87" s="4">
        <v>39051</v>
      </c>
      <c r="Z87" s="9">
        <v>8694.33</v>
      </c>
      <c r="AA87" s="4">
        <v>39051</v>
      </c>
      <c r="AB87" s="9">
        <v>7567.72</v>
      </c>
      <c r="AC87" s="4">
        <v>39051</v>
      </c>
      <c r="AD87" s="9">
        <v>3954.5</v>
      </c>
      <c r="AE87" s="4">
        <v>39051</v>
      </c>
      <c r="AF87" s="9">
        <v>477.67</v>
      </c>
      <c r="AG87" s="4">
        <v>39051</v>
      </c>
      <c r="AH87" s="9">
        <v>1550.58</v>
      </c>
      <c r="AI87" s="4">
        <v>39051</v>
      </c>
      <c r="AJ87" s="9">
        <v>21758.65</v>
      </c>
      <c r="AK87" s="22"/>
      <c r="BX87" s="22"/>
      <c r="BY87" s="136">
        <f t="shared" ca="1" si="81"/>
        <v>0.99150628715903077</v>
      </c>
      <c r="BZ87" s="137">
        <f t="shared" ca="1" si="81"/>
        <v>0</v>
      </c>
      <c r="CA87" s="138">
        <f t="shared" ca="1" si="81"/>
        <v>0.93656168893425429</v>
      </c>
      <c r="CB87" s="139">
        <f t="shared" ca="1" si="81"/>
        <v>0.10848363962643726</v>
      </c>
      <c r="CC87" s="140">
        <f t="shared" ca="1" si="81"/>
        <v>5.3353520445355871</v>
      </c>
      <c r="CD87" s="141">
        <f t="shared" ca="1" si="81"/>
        <v>77.141615688209029</v>
      </c>
      <c r="CE87" s="142">
        <f t="shared" ca="1" si="81"/>
        <v>1.3119699841986971</v>
      </c>
      <c r="CF87" s="143">
        <f t="shared" ca="1" si="81"/>
        <v>1.4499724459340622</v>
      </c>
      <c r="CG87" s="144">
        <f t="shared" ca="1" si="81"/>
        <v>1.5039667836203081</v>
      </c>
      <c r="CH87" s="144">
        <f t="shared" ca="1" si="81"/>
        <v>5.326548237389817</v>
      </c>
      <c r="CI87" s="145">
        <f t="shared" ca="1" si="81"/>
        <v>288.47216619398216</v>
      </c>
      <c r="CJ87" s="146">
        <f t="shared" ca="1" si="81"/>
        <v>11.272891113931992</v>
      </c>
      <c r="CK87" s="144">
        <f t="shared" ca="1" si="81"/>
        <v>1.2791767094485773</v>
      </c>
      <c r="CL87" s="147">
        <f t="shared" ca="1" si="81"/>
        <v>11.478572218151431</v>
      </c>
      <c r="CM87" s="148">
        <f t="shared" ca="1" si="81"/>
        <v>15.548734855534338</v>
      </c>
      <c r="CN87" s="144">
        <f t="shared" ca="1" si="81"/>
        <v>0.34699793275815977</v>
      </c>
      <c r="CO87" s="149">
        <f t="shared" ref="CO87:CP87" ca="1" si="91">CO86*OFFSET($B87,0,2*CO$1)/OFFSET($B86,0,2*CO$1)</f>
        <v>1.6167627493804784</v>
      </c>
      <c r="CP87" s="150">
        <f t="shared" ca="1" si="91"/>
        <v>0.84495011166679823</v>
      </c>
      <c r="CR87" s="116">
        <f ca="1">BY87/OFFSET('FX rate data'!$B86,0,2*BY$1)</f>
        <v>0.78225348099331815</v>
      </c>
      <c r="CS87" s="116">
        <f ca="1">BZ87/OFFSET('FX rate data'!$B86,0,2*BZ$1)</f>
        <v>0</v>
      </c>
      <c r="CT87" s="116">
        <f ca="1">CA87/OFFSET('FX rate data'!$B86,0,2*CA$1)</f>
        <v>0.11956462817202057</v>
      </c>
      <c r="CU87" s="116">
        <f ca="1">CB87/OFFSET('FX rate data'!$B86,0,2*CB$1)</f>
        <v>9.5136051588562004E-2</v>
      </c>
      <c r="CV87" s="116">
        <f ca="1">CC87/OFFSET('FX rate data'!$B86,0,2*CC$1)</f>
        <v>4.4542929074433024</v>
      </c>
      <c r="CW87" s="116">
        <f ca="1">CD87/OFFSET('FX rate data'!$B86,0,2*CD$1)</f>
        <v>77.141615688209029</v>
      </c>
      <c r="CX87" s="116">
        <f ca="1">CE87/OFFSET('FX rate data'!$B86,0,2*CE$1)</f>
        <v>2.5790642504397425</v>
      </c>
      <c r="CY87" s="116">
        <f ca="1">CF87/OFFSET('FX rate data'!$B86,0,2*CF$1)</f>
        <v>0.18641730576028362</v>
      </c>
      <c r="CZ87" s="116">
        <f ca="1">CG87/OFFSET('FX rate data'!$B86,0,2*CG$1)</f>
        <v>1.9914814401751961</v>
      </c>
      <c r="DA87" s="116">
        <f ca="1">CH87/OFFSET('FX rate data'!$B86,0,2*CH$1)</f>
        <v>7.053162390611516</v>
      </c>
      <c r="DB87" s="116">
        <f ca="1">CI87/OFFSET('FX rate data'!$B86,0,2*CI$1)</f>
        <v>0.31033528717549586</v>
      </c>
      <c r="DC87" s="116">
        <f ca="1">CJ87/OFFSET('FX rate data'!$B86,0,2*CJ$1)</f>
        <v>5.2071186262330791</v>
      </c>
      <c r="DD87" s="116">
        <f ca="1">CK87/OFFSET('FX rate data'!$B86,0,2*CK$1)</f>
        <v>1.6938250919605102</v>
      </c>
      <c r="DE87" s="116">
        <f ca="1">CL87/OFFSET('FX rate data'!$B86,0,2*CL$1)</f>
        <v>0.35403652514192313</v>
      </c>
      <c r="DF87" s="116">
        <f ca="1">CM87/OFFSET('FX rate data'!$B86,0,2*CM$1)</f>
        <v>0.34748105695430614</v>
      </c>
      <c r="DG87" s="116">
        <f ca="1">CN87/OFFSET('FX rate data'!$B86,0,2*CN$1)</f>
        <v>0.45947819485985142</v>
      </c>
      <c r="DH87" s="116">
        <f ca="1">CO87/OFFSET('FX rate data'!$B86,0,2*CO$1)</f>
        <v>6.1568210961301099E-2</v>
      </c>
      <c r="DI87" s="116">
        <f ca="1">CP87/OFFSET('FX rate data'!$B86,0,2*CP$1)</f>
        <v>0.11811206794525961</v>
      </c>
      <c r="DJ87" s="117">
        <f t="shared" ca="1" si="87"/>
        <v>102.9549432046247</v>
      </c>
    </row>
    <row r="88" spans="1:114" x14ac:dyDescent="0.25">
      <c r="A88" s="4">
        <v>39080</v>
      </c>
      <c r="B88" s="9">
        <v>5669.8670000000002</v>
      </c>
      <c r="C88" s="4">
        <v>39080</v>
      </c>
      <c r="D88" s="9">
        <v>17225.830000000002</v>
      </c>
      <c r="E88" s="4">
        <v>39080</v>
      </c>
      <c r="F88" s="9">
        <v>2675.4740000000002</v>
      </c>
      <c r="G88" s="4">
        <v>39080</v>
      </c>
      <c r="H88" s="9">
        <v>12908.39</v>
      </c>
      <c r="I88" s="4">
        <v>39080</v>
      </c>
      <c r="J88" s="9">
        <v>8785.74</v>
      </c>
      <c r="K88" s="4">
        <v>39080</v>
      </c>
      <c r="L88" s="9">
        <v>1418.3</v>
      </c>
      <c r="M88" s="4">
        <v>39080</v>
      </c>
      <c r="N88" s="9">
        <v>6220.8</v>
      </c>
      <c r="O88" s="4">
        <v>39080</v>
      </c>
      <c r="P88" s="9">
        <v>19964.72</v>
      </c>
      <c r="Q88" s="4">
        <v>39080</v>
      </c>
      <c r="R88" s="9">
        <v>5541.76</v>
      </c>
      <c r="S88" s="4">
        <v>39080</v>
      </c>
      <c r="T88" s="9">
        <v>6596.92</v>
      </c>
      <c r="U88" s="4">
        <v>39082</v>
      </c>
      <c r="V88" s="9">
        <v>1434.46</v>
      </c>
      <c r="W88" s="4">
        <v>39080</v>
      </c>
      <c r="X88" s="9">
        <v>44473.7</v>
      </c>
      <c r="Y88" s="4">
        <v>39080</v>
      </c>
      <c r="Z88" s="9">
        <v>9408.1200000000008</v>
      </c>
      <c r="AA88" s="4">
        <v>39081</v>
      </c>
      <c r="AB88" s="9">
        <v>7823.72</v>
      </c>
      <c r="AC88" s="4">
        <v>39082</v>
      </c>
      <c r="AD88" s="9">
        <v>3966.4</v>
      </c>
      <c r="AE88" s="4">
        <v>39080</v>
      </c>
      <c r="AF88" s="9">
        <v>495.34</v>
      </c>
      <c r="AG88" s="4">
        <v>39082</v>
      </c>
      <c r="AH88" s="9">
        <v>1693.47</v>
      </c>
      <c r="AI88" s="4">
        <v>39080</v>
      </c>
      <c r="AJ88" s="9">
        <v>22607.16</v>
      </c>
      <c r="AK88" s="22"/>
      <c r="AM88" s="45" cm="1">
        <f t="array" aca="1" ref="AM88" ca="1">$DJ88*INDEX('MSCI ACWI weights'!$A$1:$AT$19,MATCH(AM$3,'MSCI ACWI weights'!$A$1:$A$19,0),MATCH($A88,'MSCI ACWI weights'!$A$1:$W$1,0)+23)%</f>
        <v>0.85954275151494985</v>
      </c>
      <c r="AN88" s="45" cm="1">
        <f t="array" aca="1" ref="AN88" ca="1">$DJ88*INDEX('MSCI ACWI weights'!$A$1:$AT$19,MATCH(AN$3,'MSCI ACWI weights'!$A$1:$A$19,0),MATCH($A88,'MSCI ACWI weights'!$A$1:$W$1,0)+23)%</f>
        <v>0</v>
      </c>
      <c r="AO88" s="45" cm="1">
        <f t="array" aca="1" ref="AO88" ca="1">$DJ88*INDEX('MSCI ACWI weights'!$A$1:$AT$19,MATCH(AO$3,'MSCI ACWI weights'!$A$1:$A$19,0),MATCH($A88,'MSCI ACWI weights'!$A$1:$W$1,0)+23)%</f>
        <v>0.18496489589562215</v>
      </c>
      <c r="AP88" s="45" cm="1">
        <f t="array" aca="1" ref="AP88" ca="1">$DJ88*INDEX('MSCI ACWI weights'!$A$1:$AT$19,MATCH(AP$3,'MSCI ACWI weights'!$A$1:$A$19,0),MATCH($A88,'MSCI ACWI weights'!$A$1:$W$1,0)+23)%</f>
        <v>9.7922591944741122E-2</v>
      </c>
      <c r="AQ88" s="45" cm="1">
        <f t="array" aca="1" ref="AQ88" ca="1">$DJ88*INDEX('MSCI ACWI weights'!$A$1:$AT$19,MATCH(AQ$3,'MSCI ACWI weights'!$A$1:$A$19,0),MATCH($A88,'MSCI ACWI weights'!$A$1:$W$1,0)+23)%</f>
        <v>4.5697209574212527</v>
      </c>
      <c r="AR88" s="45" cm="1">
        <f t="array" aca="1" ref="AR88" ca="1">$DJ88*INDEX('MSCI ACWI weights'!$A$1:$AT$19,MATCH(AR$3,'MSCI ACWI weights'!$A$1:$A$19,0),MATCH($A88,'MSCI ACWI weights'!$A$1:$W$1,0)+23)%</f>
        <v>77.924622612026212</v>
      </c>
      <c r="AS88" s="45" cm="1">
        <f t="array" aca="1" ref="AS88" ca="1">$DJ88*INDEX('MSCI ACWI weights'!$A$1:$AT$19,MATCH(AS$3,'MSCI ACWI weights'!$A$1:$A$19,0),MATCH($A88,'MSCI ACWI weights'!$A$1:$W$1,0)+23)%</f>
        <v>2.8397551663974925</v>
      </c>
      <c r="AT88" s="45" cm="1">
        <f t="array" aca="1" ref="AT88" ca="1">$DJ88*INDEX('MSCI ACWI weights'!$A$1:$AT$19,MATCH(AT$3,'MSCI ACWI weights'!$A$1:$A$19,0),MATCH($A88,'MSCI ACWI weights'!$A$1:$W$1,0)+23)%</f>
        <v>0.19584518388948224</v>
      </c>
      <c r="AU88" s="45" cm="1">
        <f t="array" aca="1" ref="AU88" ca="1">$DJ88*INDEX('MSCI ACWI weights'!$A$1:$AT$19,MATCH(AU$3,'MSCI ACWI weights'!$A$1:$A$19,0),MATCH($A88,'MSCI ACWI weights'!$A$1:$W$1,0)+23)%</f>
        <v>2.0672547188334236</v>
      </c>
      <c r="AV88" s="45" cm="1">
        <f t="array" aca="1" ref="AV88" ca="1">$DJ88*INDEX('MSCI ACWI weights'!$A$1:$AT$19,MATCH(AV$3,'MSCI ACWI weights'!$A$1:$A$19,0),MATCH($A88,'MSCI ACWI weights'!$A$1:$W$1,0)+23)%</f>
        <v>7.2789126678924241</v>
      </c>
      <c r="AW88" s="45" cm="1">
        <f t="array" aca="1" ref="AW88" ca="1">$DJ88*INDEX('MSCI ACWI weights'!$A$1:$AT$19,MATCH(AW$3,'MSCI ACWI weights'!$A$1:$A$19,0),MATCH($A88,'MSCI ACWI weights'!$A$1:$W$1,0)+23)%</f>
        <v>0.32640863981580376</v>
      </c>
      <c r="AX88" s="45" cm="1">
        <f t="array" aca="1" ref="AX88" ca="1">$DJ88*INDEX('MSCI ACWI weights'!$A$1:$AT$19,MATCH(AX$3,'MSCI ACWI weights'!$A$1:$A$19,0),MATCH($A88,'MSCI ACWI weights'!$A$1:$W$1,0)+23)%</f>
        <v>5.9079963806660469</v>
      </c>
      <c r="AY88" s="45" cm="1">
        <f t="array" aca="1" ref="AY88" ca="1">$DJ88*INDEX('MSCI ACWI weights'!$A$1:$AT$19,MATCH(AY$3,'MSCI ACWI weights'!$A$1:$A$19,0),MATCH($A88,'MSCI ACWI weights'!$A$1:$W$1,0)+23)%</f>
        <v>1.2729936952816345</v>
      </c>
      <c r="AZ88" s="45" cm="1">
        <f t="array" aca="1" ref="AZ88" ca="1">$DJ88*INDEX('MSCI ACWI weights'!$A$1:$AT$19,MATCH(AZ$3,'MSCI ACWI weights'!$A$1:$A$19,0),MATCH($A88,'MSCI ACWI weights'!$A$1:$W$1,0)+23)%</f>
        <v>0.38081007978510434</v>
      </c>
      <c r="BA88" s="45" cm="1">
        <f t="array" aca="1" ref="BA88" ca="1">$DJ88*INDEX('MSCI ACWI weights'!$A$1:$AT$19,MATCH(BA$3,'MSCI ACWI weights'!$A$1:$A$19,0),MATCH($A88,'MSCI ACWI weights'!$A$1:$W$1,0)+23)%</f>
        <v>0.38081007978510434</v>
      </c>
      <c r="BB88" s="45" cm="1">
        <f t="array" aca="1" ref="BB88" ca="1">$DJ88*INDEX('MSCI ACWI weights'!$A$1:$AT$19,MATCH(BB$3,'MSCI ACWI weights'!$A$1:$A$19,0),MATCH($A88,'MSCI ACWI weights'!$A$1:$W$1,0)+23)%</f>
        <v>0.50049324771756565</v>
      </c>
      <c r="BC88" s="45" cm="1">
        <f t="array" aca="1" ref="BC88" ca="1">$DJ88*INDEX('MSCI ACWI weights'!$A$1:$AT$19,MATCH(BC$3,'MSCI ACWI weights'!$A$1:$A$19,0),MATCH($A88,'MSCI ACWI weights'!$A$1:$W$1,0)+23)%</f>
        <v>0.15232403191404173</v>
      </c>
      <c r="BD88" s="45" cm="1">
        <f t="array" aca="1" ref="BD88" ca="1">$DJ88*INDEX('MSCI ACWI weights'!$A$1:$AT$19,MATCH(BD$3,'MSCI ACWI weights'!$A$1:$A$19,0),MATCH($A88,'MSCI ACWI weights'!$A$1:$W$1,0)+23)%</f>
        <v>0.13056345592632151</v>
      </c>
      <c r="BF88" s="68">
        <f ca="1">AM88*OFFSET('FX rate data'!$B87,0,2*BY$1)</f>
        <v>1.0900721174712593</v>
      </c>
      <c r="BG88" s="69">
        <f ca="1">AN88*OFFSET('FX rate data'!$B87,0,2*BZ$1)</f>
        <v>0</v>
      </c>
      <c r="BH88" s="70">
        <f ca="1">AO88*OFFSET('FX rate data'!$B87,0,2*CA$1)</f>
        <v>1.443558530017383</v>
      </c>
      <c r="BI88" s="71">
        <f ca="1">AP88*OFFSET('FX rate data'!$B87,0,2*CB$1)</f>
        <v>0.11414836542998472</v>
      </c>
      <c r="BJ88" s="72">
        <f ca="1">AQ88*OFFSET('FX rate data'!$B87,0,2*CC$1)</f>
        <v>5.5755165401496702</v>
      </c>
      <c r="BK88" s="73">
        <f ca="1">AR88*OFFSET('FX rate data'!$B87,0,2*CD$1)</f>
        <v>77.924622612026212</v>
      </c>
      <c r="BL88" s="74">
        <f ca="1">AS88*OFFSET('FX rate data'!$B87,0,2*CE$1)</f>
        <v>1.4496950124459198</v>
      </c>
      <c r="BM88" s="75">
        <f ca="1">AT88*OFFSET('FX rate data'!$B87,0,2*CF$1)</f>
        <v>1.5232838402923927</v>
      </c>
      <c r="BN88" s="76">
        <f ca="1">AU88*OFFSET('FX rate data'!$B87,0,2*CG$1)</f>
        <v>1.5663589004600851</v>
      </c>
      <c r="BO88" s="76">
        <f ca="1">AV88*OFFSET('FX rate data'!$B87,0,2*CH$1)</f>
        <v>5.51523212846209</v>
      </c>
      <c r="BP88" s="77">
        <f ca="1">AW88*OFFSET('FX rate data'!$B87,0,2*CI$1)</f>
        <v>303.46211243675276</v>
      </c>
      <c r="BQ88" s="78">
        <f ca="1">AX88*OFFSET('FX rate data'!$B87,0,2*CJ$1)</f>
        <v>12.621843467654942</v>
      </c>
      <c r="BR88" s="76">
        <f ca="1">AY88*OFFSET('FX rate data'!$B87,0,2*CK$1)</f>
        <v>0.96454732291489453</v>
      </c>
      <c r="BS88" s="79">
        <f ca="1">AZ88*OFFSET('FX rate data'!$B87,0,2*CL$1)</f>
        <v>12.410219690116765</v>
      </c>
      <c r="BT88" s="80">
        <f ca="1">BA88*OFFSET('FX rate data'!$B87,0,2*CM$1)</f>
        <v>16.85846223208657</v>
      </c>
      <c r="BU88" s="76">
        <f ca="1">BB88*OFFSET('FX rate data'!$B87,0,2*CN$1)</f>
        <v>0.37922373379559954</v>
      </c>
      <c r="BV88" s="81">
        <f ca="1">BC88*OFFSET('FX rate data'!$B87,0,2*CO$1)</f>
        <v>4.0100063021531058</v>
      </c>
      <c r="BW88" s="82">
        <f ca="1">BD88*OFFSET('FX rate data'!$B87,0,2*CP$1)</f>
        <v>0.9147275722198086</v>
      </c>
      <c r="BX88" s="22"/>
      <c r="BY88" s="136">
        <f t="shared" ca="1" si="81"/>
        <v>1.025474151834131</v>
      </c>
      <c r="BZ88" s="137">
        <f t="shared" ca="1" si="81"/>
        <v>0</v>
      </c>
      <c r="CA88" s="138">
        <f t="shared" ca="1" si="81"/>
        <v>1.1936167188699054</v>
      </c>
      <c r="CB88" s="139">
        <f t="shared" ca="1" si="81"/>
        <v>0.10981080621166452</v>
      </c>
      <c r="CC88" s="140">
        <f t="shared" ca="1" si="81"/>
        <v>5.5247367717819627</v>
      </c>
      <c r="CD88" s="141">
        <f t="shared" ca="1" si="81"/>
        <v>78.114815140748703</v>
      </c>
      <c r="CE88" s="142">
        <f t="shared" ca="1" si="81"/>
        <v>1.3492763651804085</v>
      </c>
      <c r="CF88" s="143">
        <f t="shared" ca="1" si="81"/>
        <v>1.52677009710665</v>
      </c>
      <c r="CG88" s="144">
        <f t="shared" ca="1" si="81"/>
        <v>1.5644118151368482</v>
      </c>
      <c r="CH88" s="144">
        <f t="shared" ca="1" si="81"/>
        <v>5.5694649548042836</v>
      </c>
      <c r="CI88" s="145">
        <f t="shared" ca="1" si="81"/>
        <v>288.92535558236546</v>
      </c>
      <c r="CJ88" s="146">
        <f t="shared" ca="1" si="81"/>
        <v>11.956252236576468</v>
      </c>
      <c r="CK88" s="144">
        <f t="shared" ca="1" si="81"/>
        <v>1.3841949849726605</v>
      </c>
      <c r="CL88" s="147">
        <f t="shared" ca="1" si="81"/>
        <v>11.866868096942767</v>
      </c>
      <c r="CM88" s="148">
        <f t="shared" ca="1" si="81"/>
        <v>15.59552457478604</v>
      </c>
      <c r="CN88" s="144">
        <f t="shared" ca="1" si="81"/>
        <v>0.35983410306786451</v>
      </c>
      <c r="CO88" s="149">
        <f t="shared" ref="CO88:CP88" ca="1" si="92">CO87*OFFSET($B88,0,2*CO$1)/OFFSET($B87,0,2*CO$1)</f>
        <v>1.7657516627283718</v>
      </c>
      <c r="CP88" s="150">
        <f t="shared" ca="1" si="92"/>
        <v>0.87790016230185108</v>
      </c>
      <c r="CR88" s="116">
        <f ca="1">BY88/OFFSET('FX rate data'!$B87,0,2*BY$1)</f>
        <v>0.80860601784744601</v>
      </c>
      <c r="CS88" s="116">
        <f ca="1">BZ88/OFFSET('FX rate data'!$B87,0,2*BZ$1)</f>
        <v>0</v>
      </c>
      <c r="CT88" s="116">
        <f ca="1">CA88/OFFSET('FX rate data'!$B87,0,2*CA$1)</f>
        <v>0.15293955011466531</v>
      </c>
      <c r="CU88" s="116">
        <f ca="1">CB88/OFFSET('FX rate data'!$B87,0,2*CB$1)</f>
        <v>9.4201600936488397E-2</v>
      </c>
      <c r="CV88" s="116">
        <f ca="1">CC88/OFFSET('FX rate data'!$B87,0,2*CC$1)</f>
        <v>4.5281016078862084</v>
      </c>
      <c r="CW88" s="116">
        <f ca="1">CD88/OFFSET('FX rate data'!$B87,0,2*CD$1)</f>
        <v>78.114815140748703</v>
      </c>
      <c r="CX88" s="116">
        <f ca="1">CE88/OFFSET('FX rate data'!$B87,0,2*CE$1)</f>
        <v>2.6430487075032492</v>
      </c>
      <c r="CY88" s="116">
        <f ca="1">CF88/OFFSET('FX rate data'!$B87,0,2*CF$1)</f>
        <v>0.19629340410216639</v>
      </c>
      <c r="CZ88" s="116">
        <f ca="1">CG88/OFFSET('FX rate data'!$B87,0,2*CG$1)</f>
        <v>2.0646849876426661</v>
      </c>
      <c r="DA88" s="116">
        <f ca="1">CH88/OFFSET('FX rate data'!$B87,0,2*CH$1)</f>
        <v>7.3504882602669701</v>
      </c>
      <c r="DB88" s="116">
        <f ca="1">CI88/OFFSET('FX rate data'!$B87,0,2*CI$1)</f>
        <v>0.31077267460725549</v>
      </c>
      <c r="DC88" s="116">
        <f ca="1">CJ88/OFFSET('FX rate data'!$B87,0,2*CJ$1)</f>
        <v>5.5964483414044501</v>
      </c>
      <c r="DD88" s="116">
        <f ca="1">CK88/OFFSET('FX rate data'!$B87,0,2*CK$1)</f>
        <v>1.8268377787681938</v>
      </c>
      <c r="DE88" s="116">
        <f ca="1">CL88/OFFSET('FX rate data'!$B87,0,2*CL$1)</f>
        <v>0.36413722719146852</v>
      </c>
      <c r="DF88" s="116">
        <f ca="1">CM88/OFFSET('FX rate data'!$B87,0,2*CM$1)</f>
        <v>0.3522820098212342</v>
      </c>
      <c r="DG88" s="116">
        <f ca="1">CN88/OFFSET('FX rate data'!$B87,0,2*CN$1)</f>
        <v>0.47490313193594363</v>
      </c>
      <c r="DH88" s="116">
        <f ca="1">CO88/OFFSET('FX rate data'!$B87,0,2*CO$1)</f>
        <v>6.7073812946700798E-2</v>
      </c>
      <c r="DI88" s="116">
        <f ca="1">CP88/OFFSET('FX rate data'!$B87,0,2*CP$1)</f>
        <v>0.12530690298342151</v>
      </c>
      <c r="DJ88" s="117">
        <f t="shared" ca="1" si="87"/>
        <v>105.07094115670724</v>
      </c>
    </row>
    <row r="89" spans="1:114" x14ac:dyDescent="0.25">
      <c r="A89" s="4">
        <v>39113</v>
      </c>
      <c r="B89" s="9">
        <v>5773.3850000000002</v>
      </c>
      <c r="C89" s="4">
        <v>39113</v>
      </c>
      <c r="D89" s="9">
        <v>17383.419999999998</v>
      </c>
      <c r="E89" s="4">
        <v>39113</v>
      </c>
      <c r="F89" s="9">
        <v>2786.335</v>
      </c>
      <c r="G89" s="4">
        <v>39113</v>
      </c>
      <c r="H89" s="9">
        <v>13034.12</v>
      </c>
      <c r="I89" s="4">
        <v>39113</v>
      </c>
      <c r="J89" s="9">
        <v>9135.11</v>
      </c>
      <c r="K89" s="4">
        <v>39113</v>
      </c>
      <c r="L89" s="9">
        <v>1438.24</v>
      </c>
      <c r="M89" s="4">
        <v>39113</v>
      </c>
      <c r="N89" s="9">
        <v>6203.1</v>
      </c>
      <c r="O89" s="4">
        <v>39113</v>
      </c>
      <c r="P89" s="9">
        <v>20106.419999999998</v>
      </c>
      <c r="Q89" s="4">
        <v>39113</v>
      </c>
      <c r="R89" s="9">
        <v>5608.31</v>
      </c>
      <c r="S89" s="4">
        <v>39113</v>
      </c>
      <c r="T89" s="9">
        <v>6789.11</v>
      </c>
      <c r="U89" s="4">
        <v>39113</v>
      </c>
      <c r="V89" s="9">
        <v>1360.23</v>
      </c>
      <c r="W89" s="4">
        <v>39113</v>
      </c>
      <c r="X89" s="9">
        <v>44641.599999999999</v>
      </c>
      <c r="Y89" s="4">
        <v>39113</v>
      </c>
      <c r="Z89" s="9">
        <v>9205.16</v>
      </c>
      <c r="AA89" s="4">
        <v>39113</v>
      </c>
      <c r="AB89" s="9">
        <v>7699.64</v>
      </c>
      <c r="AC89" s="4">
        <v>39113</v>
      </c>
      <c r="AD89" s="9">
        <v>4082.7</v>
      </c>
      <c r="AE89" s="4">
        <v>39113</v>
      </c>
      <c r="AF89" s="9">
        <v>499.81</v>
      </c>
      <c r="AG89" s="4">
        <v>39113</v>
      </c>
      <c r="AH89" s="9">
        <v>1656.94</v>
      </c>
      <c r="AI89" s="4">
        <v>39113</v>
      </c>
      <c r="AJ89" s="9">
        <v>22941.71</v>
      </c>
      <c r="AK89" s="22"/>
      <c r="BX89" s="22"/>
      <c r="BY89" s="121">
        <f t="shared" ref="BY89:CP89" ca="1" si="93">BF88*OFFSET($B89,0,2*BY$1)/OFFSET($B88,0,2*BY$1)</f>
        <v>1.1099741866831809</v>
      </c>
      <c r="BZ89" s="122">
        <f t="shared" ca="1" si="93"/>
        <v>0</v>
      </c>
      <c r="CA89" s="123">
        <f t="shared" ca="1" si="93"/>
        <v>1.5033738532820669</v>
      </c>
      <c r="CB89" s="124">
        <f t="shared" ca="1" si="93"/>
        <v>0.11526019068359977</v>
      </c>
      <c r="CC89" s="125">
        <f t="shared" ca="1" si="93"/>
        <v>5.7972301594500468</v>
      </c>
      <c r="CD89" s="126">
        <f t="shared" ca="1" si="93"/>
        <v>79.020171490883868</v>
      </c>
      <c r="CE89" s="127">
        <f t="shared" ca="1" si="93"/>
        <v>1.4455702050706154</v>
      </c>
      <c r="CF89" s="128">
        <f t="shared" ca="1" si="93"/>
        <v>1.5340953778531212</v>
      </c>
      <c r="CG89" s="129">
        <f t="shared" ca="1" si="93"/>
        <v>1.5851690230250497</v>
      </c>
      <c r="CH89" s="129">
        <f t="shared" ca="1" si="93"/>
        <v>5.6759089993001668</v>
      </c>
      <c r="CI89" s="130">
        <f t="shared" ca="1" si="93"/>
        <v>287.75864729573789</v>
      </c>
      <c r="CJ89" s="131">
        <f t="shared" ca="1" si="93"/>
        <v>12.669494270673788</v>
      </c>
      <c r="CK89" s="129">
        <f t="shared" ca="1" si="93"/>
        <v>0.94373928425692588</v>
      </c>
      <c r="CL89" s="132">
        <f t="shared" ca="1" si="93"/>
        <v>12.213400266728698</v>
      </c>
      <c r="CM89" s="133">
        <f t="shared" ca="1" si="93"/>
        <v>17.352774242370874</v>
      </c>
      <c r="CN89" s="129">
        <f t="shared" ca="1" si="93"/>
        <v>0.38264588845717812</v>
      </c>
      <c r="CO89" s="134">
        <f t="shared" ca="1" si="93"/>
        <v>3.92350608058576</v>
      </c>
      <c r="CP89" s="135">
        <f t="shared" ca="1" si="93"/>
        <v>0.92826408495675283</v>
      </c>
      <c r="CR89" s="116">
        <f ca="1">BY89/OFFSET('FX rate data'!$B88,0,2*BY$1)</f>
        <v>0.86238379821550848</v>
      </c>
      <c r="CS89" s="116">
        <f ca="1">BZ89/OFFSET('FX rate data'!$B88,0,2*BZ$1)</f>
        <v>0</v>
      </c>
      <c r="CT89" s="116">
        <f ca="1">CA89/OFFSET('FX rate data'!$B88,0,2*CA$1)</f>
        <v>0.19339231682237118</v>
      </c>
      <c r="CU89" s="116">
        <f ca="1">CB89/OFFSET('FX rate data'!$B88,0,2*CB$1)</f>
        <v>9.7935415654345964E-2</v>
      </c>
      <c r="CV89" s="116">
        <f ca="1">CC89/OFFSET('FX rate data'!$B88,0,2*CC$1)</f>
        <v>4.6597782810465773</v>
      </c>
      <c r="CW89" s="116">
        <f ca="1">CD89/OFFSET('FX rate data'!$B88,0,2*CD$1)</f>
        <v>79.020171490883868</v>
      </c>
      <c r="CX89" s="116">
        <f ca="1">CE89/OFFSET('FX rate data'!$B88,0,2*CE$1)</f>
        <v>2.8411364093369014</v>
      </c>
      <c r="CY89" s="116">
        <f ca="1">CF89/OFFSET('FX rate data'!$B88,0,2*CF$1)</f>
        <v>0.19647737933569689</v>
      </c>
      <c r="CZ89" s="116">
        <f ca="1">CG89/OFFSET('FX rate data'!$B88,0,2*CG$1)</f>
        <v>2.0659051518637428</v>
      </c>
      <c r="DA89" s="116">
        <f ca="1">CH89/OFFSET('FX rate data'!$B88,0,2*CH$1)</f>
        <v>7.3972487935620581</v>
      </c>
      <c r="DB89" s="116">
        <f ca="1">CI89/OFFSET('FX rate data'!$B88,0,2*CI$1)</f>
        <v>0.30573591935373767</v>
      </c>
      <c r="DC89" s="116">
        <f ca="1">CJ89/OFFSET('FX rate data'!$B88,0,2*CJ$1)</f>
        <v>5.9680127517423278</v>
      </c>
      <c r="DD89" s="116">
        <f ca="1">CK89/OFFSET('FX rate data'!$B88,0,2*CK$1)</f>
        <v>1.2299482396154384</v>
      </c>
      <c r="DE89" s="116">
        <f ca="1">CL89/OFFSET('FX rate data'!$B88,0,2*CL$1)</f>
        <v>0.37075466780185473</v>
      </c>
      <c r="DF89" s="116">
        <f ca="1">CM89/OFFSET('FX rate data'!$B88,0,2*CM$1)</f>
        <v>0.3927522037542211</v>
      </c>
      <c r="DG89" s="116">
        <f ca="1">CN89/OFFSET('FX rate data'!$B88,0,2*CN$1)</f>
        <v>0.49869137033386957</v>
      </c>
      <c r="DH89" s="116">
        <f ca="1">CO89/OFFSET('FX rate data'!$B88,0,2*CO$1)</f>
        <v>0.1482246347028999</v>
      </c>
      <c r="DI89" s="116">
        <f ca="1">CP89/OFFSET('FX rate data'!$B88,0,2*CP$1)</f>
        <v>0.12863078846487255</v>
      </c>
      <c r="DJ89" s="117">
        <f t="shared" ca="1" si="87"/>
        <v>106.37717961249031</v>
      </c>
    </row>
    <row r="90" spans="1:114" x14ac:dyDescent="0.25">
      <c r="A90" s="4">
        <v>39141</v>
      </c>
      <c r="B90" s="9">
        <v>5832.53</v>
      </c>
      <c r="C90" s="4">
        <v>39141</v>
      </c>
      <c r="D90" s="9">
        <v>17604.12</v>
      </c>
      <c r="E90" s="4">
        <v>39141</v>
      </c>
      <c r="F90" s="9">
        <v>2881.0729999999999</v>
      </c>
      <c r="G90" s="4">
        <v>39141</v>
      </c>
      <c r="H90" s="9">
        <v>13045.02</v>
      </c>
      <c r="I90" s="4">
        <v>39141</v>
      </c>
      <c r="J90" s="9">
        <v>8789.7000000000007</v>
      </c>
      <c r="K90" s="4">
        <v>39141</v>
      </c>
      <c r="L90" s="9">
        <v>1406.82</v>
      </c>
      <c r="M90" s="4">
        <v>39141</v>
      </c>
      <c r="N90" s="9">
        <v>6171.5</v>
      </c>
      <c r="O90" s="4">
        <v>39141</v>
      </c>
      <c r="P90" s="9">
        <v>19651.509999999998</v>
      </c>
      <c r="Q90" s="4">
        <v>39141</v>
      </c>
      <c r="R90" s="9">
        <v>5516.32</v>
      </c>
      <c r="S90" s="4">
        <v>39141</v>
      </c>
      <c r="T90" s="9">
        <v>6715.44</v>
      </c>
      <c r="U90" s="4">
        <v>39141</v>
      </c>
      <c r="V90" s="9">
        <v>1417.34</v>
      </c>
      <c r="W90" s="4">
        <v>39141</v>
      </c>
      <c r="X90" s="9">
        <v>43892.3</v>
      </c>
      <c r="Y90" s="4">
        <v>39141</v>
      </c>
      <c r="Z90" s="9">
        <v>9408.68</v>
      </c>
      <c r="AA90" s="4">
        <v>39141</v>
      </c>
      <c r="AB90" s="9">
        <v>7901.96</v>
      </c>
      <c r="AC90" s="4">
        <v>39141</v>
      </c>
      <c r="AD90" s="9">
        <v>3745.3</v>
      </c>
      <c r="AE90" s="4">
        <v>39141</v>
      </c>
      <c r="AF90" s="9">
        <v>490.21</v>
      </c>
      <c r="AG90" s="4">
        <v>39141</v>
      </c>
      <c r="AH90" s="9">
        <v>1655.25</v>
      </c>
      <c r="AI90" s="4">
        <v>39141</v>
      </c>
      <c r="AJ90" s="9">
        <v>23176.03</v>
      </c>
      <c r="AK90" s="22"/>
      <c r="BX90" s="22"/>
      <c r="BY90" s="136">
        <f ca="1">BY89*OFFSET($B90,0,2*BY$1)/OFFSET($B89,0,2*BY$1)</f>
        <v>1.1213452321394213</v>
      </c>
      <c r="BZ90" s="137">
        <f t="shared" ref="BZ90:CP100" ca="1" si="94">BZ89*OFFSET($B90,0,2*BZ$1)/OFFSET($B89,0,2*BZ$1)</f>
        <v>0</v>
      </c>
      <c r="CA90" s="138">
        <f t="shared" ca="1" si="94"/>
        <v>1.5544899725255303</v>
      </c>
      <c r="CB90" s="139">
        <f t="shared" ca="1" si="94"/>
        <v>0.1153565789383075</v>
      </c>
      <c r="CC90" s="140">
        <f t="shared" ca="1" si="94"/>
        <v>5.5780295948837049</v>
      </c>
      <c r="CD90" s="141">
        <f t="shared" ca="1" si="94"/>
        <v>77.293885343757125</v>
      </c>
      <c r="CE90" s="142">
        <f t="shared" ca="1" si="94"/>
        <v>1.4382061421858912</v>
      </c>
      <c r="CF90" s="143">
        <f t="shared" ca="1" si="94"/>
        <v>1.4993862984476793</v>
      </c>
      <c r="CG90" s="144">
        <f t="shared" ca="1" si="94"/>
        <v>1.559168374268459</v>
      </c>
      <c r="CH90" s="144">
        <f t="shared" ca="1" si="94"/>
        <v>5.6143185675678122</v>
      </c>
      <c r="CI90" s="145">
        <f t="shared" ca="1" si="94"/>
        <v>299.84035138038502</v>
      </c>
      <c r="CJ90" s="146">
        <f t="shared" ca="1" si="94"/>
        <v>12.456839436236494</v>
      </c>
      <c r="CK90" s="144">
        <f t="shared" ca="1" si="94"/>
        <v>0.9646047357137143</v>
      </c>
      <c r="CL90" s="147">
        <f t="shared" ca="1" si="94"/>
        <v>12.534326328462045</v>
      </c>
      <c r="CM90" s="148">
        <f t="shared" ca="1" si="94"/>
        <v>15.91871687117634</v>
      </c>
      <c r="CN90" s="144">
        <f t="shared" ca="1" si="94"/>
        <v>0.37529629455311675</v>
      </c>
      <c r="CO90" s="149">
        <f t="shared" ca="1" si="94"/>
        <v>3.9195042909758828</v>
      </c>
      <c r="CP90" s="150">
        <f t="shared" ca="1" si="94"/>
        <v>0.93774510622269447</v>
      </c>
      <c r="CR90" s="116">
        <f ca="1">BY90/OFFSET('FX rate data'!$B89,0,2*BY$1)</f>
        <v>0.88350554060780118</v>
      </c>
      <c r="CS90" s="116">
        <f ca="1">BZ90/OFFSET('FX rate data'!$B89,0,2*BZ$1)</f>
        <v>0</v>
      </c>
      <c r="CT90" s="116">
        <f ca="1">CA90/OFFSET('FX rate data'!$B89,0,2*CA$1)</f>
        <v>0.20079439561408094</v>
      </c>
      <c r="CU90" s="116">
        <f ca="1">CB90/OFFSET('FX rate data'!$B89,0,2*CB$1)</f>
        <v>9.8603794288663574E-2</v>
      </c>
      <c r="CV90" s="116">
        <f ca="1">CC90/OFFSET('FX rate data'!$B89,0,2*CC$1)</f>
        <v>4.5736549646471829</v>
      </c>
      <c r="CW90" s="116">
        <f ca="1">CD90/OFFSET('FX rate data'!$B89,0,2*CD$1)</f>
        <v>77.293885343757125</v>
      </c>
      <c r="CX90" s="116">
        <f ca="1">CE90/OFFSET('FX rate data'!$B89,0,2*CE$1)</f>
        <v>2.8244425416062278</v>
      </c>
      <c r="CY90" s="116">
        <f ca="1">CF90/OFFSET('FX rate data'!$B89,0,2*CF$1)</f>
        <v>0.19190425158036134</v>
      </c>
      <c r="CZ90" s="116">
        <f ca="1">CG90/OFFSET('FX rate data'!$B89,0,2*CG$1)</f>
        <v>2.0626648687239832</v>
      </c>
      <c r="DA90" s="116">
        <f ca="1">CH90/OFFSET('FX rate data'!$B89,0,2*CH$1)</f>
        <v>7.4273297626244377</v>
      </c>
      <c r="DB90" s="116">
        <f ca="1">CI90/OFFSET('FX rate data'!$B89,0,2*CI$1)</f>
        <v>0.31840326152743442</v>
      </c>
      <c r="DC90" s="116">
        <f ca="1">CJ90/OFFSET('FX rate data'!$B89,0,2*CJ$1)</f>
        <v>5.8744821675248744</v>
      </c>
      <c r="DD90" s="116">
        <f ca="1">CK90/OFFSET('FX rate data'!$B89,0,2*CK$1)</f>
        <v>1.2761009865242945</v>
      </c>
      <c r="DE90" s="116">
        <f ca="1">CL90/OFFSET('FX rate data'!$B89,0,2*CL$1)</f>
        <v>0.38050837340888388</v>
      </c>
      <c r="DF90" s="116">
        <f ca="1">CM90/OFFSET('FX rate data'!$B89,0,2*CM$1)</f>
        <v>0.35938927956455169</v>
      </c>
      <c r="DG90" s="116">
        <f ca="1">CN90/OFFSET('FX rate data'!$B89,0,2*CN$1)</f>
        <v>0.49648934323735511</v>
      </c>
      <c r="DH90" s="116">
        <f ca="1">CO90/OFFSET('FX rate data'!$B89,0,2*CO$1)</f>
        <v>0.15008229880783908</v>
      </c>
      <c r="DI90" s="116">
        <f ca="1">CP90/OFFSET('FX rate data'!$B89,0,2*CP$1)</f>
        <v>0.129657118039778</v>
      </c>
      <c r="DJ90" s="117">
        <f t="shared" ca="1" si="87"/>
        <v>104.54189829208491</v>
      </c>
    </row>
    <row r="91" spans="1:114" x14ac:dyDescent="0.25">
      <c r="A91" s="4">
        <v>39171</v>
      </c>
      <c r="B91" s="9">
        <v>5995.049</v>
      </c>
      <c r="C91" s="4">
        <v>39171</v>
      </c>
      <c r="D91" s="9">
        <v>17287.650000000001</v>
      </c>
      <c r="E91" s="4">
        <v>39171</v>
      </c>
      <c r="F91" s="9">
        <v>3183.9830000000002</v>
      </c>
      <c r="G91" s="4">
        <v>39171</v>
      </c>
      <c r="H91" s="9">
        <v>13165.5</v>
      </c>
      <c r="I91" s="4">
        <v>39171</v>
      </c>
      <c r="J91" s="9">
        <v>8976.99</v>
      </c>
      <c r="K91" s="4">
        <v>39171</v>
      </c>
      <c r="L91" s="9">
        <v>1420.86</v>
      </c>
      <c r="M91" s="4">
        <v>39171</v>
      </c>
      <c r="N91" s="9">
        <v>6308</v>
      </c>
      <c r="O91" s="4">
        <v>39171</v>
      </c>
      <c r="P91" s="9">
        <v>19800.93</v>
      </c>
      <c r="Q91" s="4">
        <v>39171</v>
      </c>
      <c r="R91" s="9">
        <v>5634.16</v>
      </c>
      <c r="S91" s="4">
        <v>39171</v>
      </c>
      <c r="T91" s="9">
        <v>6917.03</v>
      </c>
      <c r="U91" s="4">
        <v>39172</v>
      </c>
      <c r="V91" s="9">
        <v>1452.55</v>
      </c>
      <c r="W91" s="4">
        <v>39171</v>
      </c>
      <c r="X91" s="9">
        <v>45804.7</v>
      </c>
      <c r="Y91" s="4">
        <v>39171</v>
      </c>
      <c r="Z91" s="9">
        <v>9375.2999999999993</v>
      </c>
      <c r="AA91" s="4">
        <v>39172</v>
      </c>
      <c r="AB91" s="9">
        <v>7884.41</v>
      </c>
      <c r="AC91" s="4">
        <v>39172</v>
      </c>
      <c r="AD91" s="9">
        <v>3821.55</v>
      </c>
      <c r="AE91" s="4">
        <v>39171</v>
      </c>
      <c r="AF91" s="9">
        <v>510.5</v>
      </c>
      <c r="AG91" s="4">
        <v>39172</v>
      </c>
      <c r="AH91" s="9">
        <v>1698.08</v>
      </c>
      <c r="AI91" s="4">
        <v>39171</v>
      </c>
      <c r="AJ91" s="9">
        <v>24590.2</v>
      </c>
      <c r="AK91" s="22"/>
      <c r="BX91" s="22"/>
      <c r="BY91" s="136">
        <f t="shared" ref="BY91:BY100" ca="1" si="95">BY90*OFFSET($B91,0,2*BY$1)/OFFSET($B90,0,2*BY$1)</f>
        <v>1.1525906617869444</v>
      </c>
      <c r="BZ91" s="137">
        <f t="shared" ca="1" si="94"/>
        <v>0</v>
      </c>
      <c r="CA91" s="138">
        <f t="shared" ca="1" si="94"/>
        <v>1.7179258027102249</v>
      </c>
      <c r="CB91" s="139">
        <f t="shared" ca="1" si="94"/>
        <v>0.11642197865639818</v>
      </c>
      <c r="CC91" s="140">
        <f t="shared" ca="1" si="94"/>
        <v>5.6968856608274532</v>
      </c>
      <c r="CD91" s="141">
        <f t="shared" ca="1" si="94"/>
        <v>78.065274825159406</v>
      </c>
      <c r="CE91" s="142">
        <f t="shared" ca="1" si="94"/>
        <v>1.4700160973683223</v>
      </c>
      <c r="CF91" s="143">
        <f t="shared" ca="1" si="94"/>
        <v>1.5107868626136929</v>
      </c>
      <c r="CG91" s="144">
        <f t="shared" ca="1" si="94"/>
        <v>1.5924754342692922</v>
      </c>
      <c r="CH91" s="144">
        <f t="shared" ca="1" si="94"/>
        <v>5.7828541333737755</v>
      </c>
      <c r="CI91" s="145">
        <f t="shared" ca="1" si="94"/>
        <v>307.28907841278613</v>
      </c>
      <c r="CJ91" s="146">
        <f t="shared" ca="1" si="94"/>
        <v>12.99958747490976</v>
      </c>
      <c r="CK91" s="144">
        <f t="shared" ca="1" si="94"/>
        <v>0.96118252281263528</v>
      </c>
      <c r="CL91" s="147">
        <f t="shared" ca="1" si="94"/>
        <v>12.506487991256527</v>
      </c>
      <c r="CM91" s="148">
        <f t="shared" ca="1" si="94"/>
        <v>16.242803636302551</v>
      </c>
      <c r="CN91" s="144">
        <f t="shared" ca="1" si="94"/>
        <v>0.39082996750242982</v>
      </c>
      <c r="CO91" s="149">
        <f t="shared" ca="1" si="94"/>
        <v>4.0209224264735397</v>
      </c>
      <c r="CP91" s="150">
        <f t="shared" ca="1" si="94"/>
        <v>0.99496504410105191</v>
      </c>
      <c r="CR91" s="116">
        <f ca="1">BY91/OFFSET('FX rate data'!$B90,0,2*BY$1)</f>
        <v>0.93191353637366148</v>
      </c>
      <c r="CS91" s="116">
        <f ca="1">BZ91/OFFSET('FX rate data'!$B90,0,2*BZ$1)</f>
        <v>0</v>
      </c>
      <c r="CT91" s="116">
        <f ca="1">CA91/OFFSET('FX rate data'!$B90,0,2*CA$1)</f>
        <v>0.22219825424694109</v>
      </c>
      <c r="CU91" s="116">
        <f ca="1">CB91/OFFSET('FX rate data'!$B90,0,2*CB$1)</f>
        <v>0.10088559675597764</v>
      </c>
      <c r="CV91" s="116">
        <f ca="1">CC91/OFFSET('FX rate data'!$B90,0,2*CC$1)</f>
        <v>4.6868660311208989</v>
      </c>
      <c r="CW91" s="116">
        <f ca="1">CD91/OFFSET('FX rate data'!$B90,0,2*CD$1)</f>
        <v>78.065274825159406</v>
      </c>
      <c r="CX91" s="116">
        <f ca="1">CE91/OFFSET('FX rate data'!$B90,0,2*CE$1)</f>
        <v>2.8925936587334165</v>
      </c>
      <c r="CY91" s="116">
        <f ca="1">CF91/OFFSET('FX rate data'!$B90,0,2*CF$1)</f>
        <v>0.19334854521662864</v>
      </c>
      <c r="CZ91" s="116">
        <f ca="1">CG91/OFFSET('FX rate data'!$B90,0,2*CG$1)</f>
        <v>2.1267033043126231</v>
      </c>
      <c r="DA91" s="116">
        <f ca="1">CH91/OFFSET('FX rate data'!$B90,0,2*CH$1)</f>
        <v>7.7228287037577132</v>
      </c>
      <c r="DB91" s="116">
        <f ca="1">CI91/OFFSET('FX rate data'!$B90,0,2*CI$1)</f>
        <v>0.32662529593195805</v>
      </c>
      <c r="DC91" s="116">
        <f ca="1">CJ91/OFFSET('FX rate data'!$B90,0,2*CJ$1)</f>
        <v>6.3123178959453039</v>
      </c>
      <c r="DD91" s="116">
        <f ca="1">CK91/OFFSET('FX rate data'!$B90,0,2*CK$1)</f>
        <v>1.2836305058929425</v>
      </c>
      <c r="DE91" s="116">
        <f ca="1">CL91/OFFSET('FX rate data'!$B90,0,2*CL$1)</f>
        <v>0.37791943889210788</v>
      </c>
      <c r="DF91" s="116">
        <f ca="1">CM91/OFFSET('FX rate data'!$B90,0,2*CM$1)</f>
        <v>0.3736125045728016</v>
      </c>
      <c r="DG91" s="116">
        <f ca="1">CN91/OFFSET('FX rate data'!$B90,0,2*CN$1)</f>
        <v>0.52194173010474065</v>
      </c>
      <c r="DH91" s="116">
        <f ca="1">CO91/OFFSET('FX rate data'!$B90,0,2*CO$1)</f>
        <v>0.15473418096180788</v>
      </c>
      <c r="DI91" s="116">
        <f ca="1">CP91/OFFSET('FX rate data'!$B90,0,2*CP$1)</f>
        <v>0.13697583139693437</v>
      </c>
      <c r="DJ91" s="117">
        <f t="shared" ca="1" si="87"/>
        <v>106.43036983937587</v>
      </c>
    </row>
    <row r="92" spans="1:114" x14ac:dyDescent="0.25">
      <c r="A92" s="4">
        <v>39202</v>
      </c>
      <c r="B92" s="9">
        <v>6166.0169999999998</v>
      </c>
      <c r="C92" s="4">
        <v>39202</v>
      </c>
      <c r="D92" s="9">
        <v>17400.41</v>
      </c>
      <c r="E92" s="4">
        <v>39202</v>
      </c>
      <c r="F92" s="9">
        <v>3841.2719999999999</v>
      </c>
      <c r="G92" s="4">
        <v>39202</v>
      </c>
      <c r="H92" s="9">
        <v>13416.68</v>
      </c>
      <c r="I92" s="4">
        <v>39202</v>
      </c>
      <c r="J92" s="9">
        <v>9428.27</v>
      </c>
      <c r="K92" s="4">
        <v>39202</v>
      </c>
      <c r="L92" s="9">
        <v>1482.37</v>
      </c>
      <c r="M92" s="4">
        <v>39202</v>
      </c>
      <c r="N92" s="9">
        <v>6449.2</v>
      </c>
      <c r="O92" s="4">
        <v>39202</v>
      </c>
      <c r="P92" s="9">
        <v>20318.98</v>
      </c>
      <c r="Q92" s="4">
        <v>39202</v>
      </c>
      <c r="R92" s="9">
        <v>5960.04</v>
      </c>
      <c r="S92" s="4">
        <v>39202</v>
      </c>
      <c r="T92" s="9">
        <v>7408.87</v>
      </c>
      <c r="U92" s="4">
        <v>39202</v>
      </c>
      <c r="V92" s="9">
        <v>1542.24</v>
      </c>
      <c r="W92" s="4">
        <v>39202</v>
      </c>
      <c r="X92" s="9">
        <v>48956.4</v>
      </c>
      <c r="Y92" s="4">
        <v>39202</v>
      </c>
      <c r="Z92" s="9">
        <v>9470.48</v>
      </c>
      <c r="AA92" s="4">
        <v>39202</v>
      </c>
      <c r="AB92" s="9">
        <v>7875.42</v>
      </c>
      <c r="AC92" s="4">
        <v>39202</v>
      </c>
      <c r="AD92" s="9">
        <v>4087.9</v>
      </c>
      <c r="AE92" s="4">
        <v>39202</v>
      </c>
      <c r="AF92" s="9">
        <v>530.80999999999995</v>
      </c>
      <c r="AG92" s="4">
        <v>39202</v>
      </c>
      <c r="AH92" s="9">
        <v>1697.28</v>
      </c>
      <c r="AI92" s="4">
        <v>39202</v>
      </c>
      <c r="AJ92" s="9">
        <v>25231.65</v>
      </c>
      <c r="AK92" s="22"/>
      <c r="BX92" s="22"/>
      <c r="BY92" s="136">
        <f t="shared" ca="1" si="95"/>
        <v>1.185460471569048</v>
      </c>
      <c r="BZ92" s="137">
        <f t="shared" ca="1" si="94"/>
        <v>0</v>
      </c>
      <c r="CA92" s="138">
        <f t="shared" ca="1" si="94"/>
        <v>2.0725676877132542</v>
      </c>
      <c r="CB92" s="139">
        <f t="shared" ca="1" si="94"/>
        <v>0.11864315313506699</v>
      </c>
      <c r="CC92" s="140">
        <f t="shared" ca="1" si="94"/>
        <v>5.983272362942329</v>
      </c>
      <c r="CD92" s="141">
        <f t="shared" ca="1" si="94"/>
        <v>81.444773899308558</v>
      </c>
      <c r="CE92" s="142">
        <f t="shared" ca="1" si="94"/>
        <v>1.5029213403848736</v>
      </c>
      <c r="CF92" s="143">
        <f t="shared" ca="1" si="94"/>
        <v>1.550313447182045</v>
      </c>
      <c r="CG92" s="144">
        <f t="shared" ca="1" si="94"/>
        <v>1.6845842658466128</v>
      </c>
      <c r="CH92" s="144">
        <f t="shared" ca="1" si="94"/>
        <v>6.1940478070976948</v>
      </c>
      <c r="CI92" s="145">
        <f t="shared" ca="1" si="94"/>
        <v>326.26312918063769</v>
      </c>
      <c r="CJ92" s="146">
        <f t="shared" ca="1" si="94"/>
        <v>13.894054633185508</v>
      </c>
      <c r="CK92" s="144">
        <f t="shared" ca="1" si="94"/>
        <v>0.970940648154897</v>
      </c>
      <c r="CL92" s="147">
        <f t="shared" ca="1" si="94"/>
        <v>12.492227783195125</v>
      </c>
      <c r="CM92" s="148">
        <f t="shared" ca="1" si="94"/>
        <v>17.374875897172924</v>
      </c>
      <c r="CN92" s="144">
        <f t="shared" ca="1" si="94"/>
        <v>0.40637895210570957</v>
      </c>
      <c r="CO92" s="149">
        <f t="shared" ca="1" si="94"/>
        <v>4.0190280881966745</v>
      </c>
      <c r="CP92" s="150">
        <f t="shared" ca="1" si="94"/>
        <v>1.0209192993547147</v>
      </c>
      <c r="CR92" s="116">
        <f ca="1">BY92/OFFSET('FX rate data'!$B91,0,2*BY$1)</f>
        <v>0.98402961033373282</v>
      </c>
      <c r="CS92" s="116">
        <f ca="1">BZ92/OFFSET('FX rate data'!$B91,0,2*BZ$1)</f>
        <v>0</v>
      </c>
      <c r="CT92" s="116">
        <f ca="1">CA92/OFFSET('FX rate data'!$B91,0,2*CA$1)</f>
        <v>0.26904932791313518</v>
      </c>
      <c r="CU92" s="116">
        <f ca="1">CB92/OFFSET('FX rate data'!$B91,0,2*CB$1)</f>
        <v>0.10691461938818329</v>
      </c>
      <c r="CV92" s="116">
        <f ca="1">CC92/OFFSET('FX rate data'!$B91,0,2*CC$1)</f>
        <v>4.9559118387661139</v>
      </c>
      <c r="CW92" s="116">
        <f ca="1">CD92/OFFSET('FX rate data'!$B91,0,2*CD$1)</f>
        <v>81.444773899308558</v>
      </c>
      <c r="CX92" s="116">
        <f ca="1">CE92/OFFSET('FX rate data'!$B91,0,2*CE$1)</f>
        <v>3.0052416324432585</v>
      </c>
      <c r="CY92" s="116">
        <f ca="1">CF92/OFFSET('FX rate data'!$B91,0,2*CF$1)</f>
        <v>0.19818137563527236</v>
      </c>
      <c r="CZ92" s="116">
        <f ca="1">CG92/OFFSET('FX rate data'!$B91,0,2*CG$1)</f>
        <v>2.2991459885991712</v>
      </c>
      <c r="DA92" s="116">
        <f ca="1">CH92/OFFSET('FX rate data'!$B91,0,2*CH$1)</f>
        <v>8.4537297763036641</v>
      </c>
      <c r="DB92" s="116">
        <f ca="1">CI92/OFFSET('FX rate data'!$B91,0,2*CI$1)</f>
        <v>0.35050021934859288</v>
      </c>
      <c r="DC92" s="116">
        <f ca="1">CJ92/OFFSET('FX rate data'!$B91,0,2*CJ$1)</f>
        <v>6.8292232161147739</v>
      </c>
      <c r="DD92" s="116">
        <f ca="1">CK92/OFFSET('FX rate data'!$B91,0,2*CK$1)</f>
        <v>1.3251544263066699</v>
      </c>
      <c r="DE92" s="116">
        <f ca="1">CL92/OFFSET('FX rate data'!$B91,0,2*CL$1)</f>
        <v>0.37497306868362978</v>
      </c>
      <c r="DF92" s="116">
        <f ca="1">CM92/OFFSET('FX rate data'!$B91,0,2*CM$1)</f>
        <v>0.42195072302040976</v>
      </c>
      <c r="DG92" s="116">
        <f ca="1">CN92/OFFSET('FX rate data'!$B91,0,2*CN$1)</f>
        <v>0.55463211697244374</v>
      </c>
      <c r="DH92" s="116">
        <f ca="1">CO92/OFFSET('FX rate data'!$B91,0,2*CO$1)</f>
        <v>0.15643841718423226</v>
      </c>
      <c r="DI92" s="116">
        <f ca="1">CP92/OFFSET('FX rate data'!$B91,0,2*CP$1)</f>
        <v>0.14419764115179587</v>
      </c>
      <c r="DJ92" s="117">
        <f t="shared" ca="1" si="87"/>
        <v>111.87404789747362</v>
      </c>
    </row>
    <row r="93" spans="1:114" x14ac:dyDescent="0.25">
      <c r="A93" s="4">
        <v>39233</v>
      </c>
      <c r="B93" s="9">
        <v>6313.4960000000001</v>
      </c>
      <c r="C93" s="4">
        <v>39233</v>
      </c>
      <c r="D93" s="9">
        <v>17875.75</v>
      </c>
      <c r="E93" s="4">
        <v>39233</v>
      </c>
      <c r="F93" s="9">
        <v>4109.6540000000005</v>
      </c>
      <c r="G93" s="4">
        <v>39233</v>
      </c>
      <c r="H93" s="9">
        <v>14056.78</v>
      </c>
      <c r="I93" s="4">
        <v>39233</v>
      </c>
      <c r="J93" s="9">
        <v>9450.85</v>
      </c>
      <c r="K93" s="4">
        <v>39233</v>
      </c>
      <c r="L93" s="9">
        <v>1530.62</v>
      </c>
      <c r="M93" s="4">
        <v>39233</v>
      </c>
      <c r="N93" s="9">
        <v>6621.4</v>
      </c>
      <c r="O93" s="4">
        <v>39233</v>
      </c>
      <c r="P93" s="9">
        <v>20634.47</v>
      </c>
      <c r="Q93" s="4">
        <v>39233</v>
      </c>
      <c r="R93" s="9">
        <v>6104</v>
      </c>
      <c r="S93" s="4">
        <v>39233</v>
      </c>
      <c r="T93" s="9">
        <v>7883.04</v>
      </c>
      <c r="U93" s="4">
        <v>39233</v>
      </c>
      <c r="V93" s="9">
        <v>1700.91</v>
      </c>
      <c r="W93" s="4">
        <v>39233</v>
      </c>
      <c r="X93" s="9">
        <v>52268.5</v>
      </c>
      <c r="Y93" s="4">
        <v>39233</v>
      </c>
      <c r="Z93" s="9">
        <v>9854.86</v>
      </c>
      <c r="AA93" s="4">
        <v>39233</v>
      </c>
      <c r="AB93" s="9">
        <v>8144.95</v>
      </c>
      <c r="AC93" s="4">
        <v>39233</v>
      </c>
      <c r="AD93" s="9">
        <v>4295.8</v>
      </c>
      <c r="AE93" s="4">
        <v>39233</v>
      </c>
      <c r="AF93" s="9">
        <v>540.39</v>
      </c>
      <c r="AG93" s="4">
        <v>39233</v>
      </c>
      <c r="AH93" s="9">
        <v>1570.34</v>
      </c>
      <c r="AI93" s="4">
        <v>39233</v>
      </c>
      <c r="AJ93" s="9">
        <v>25701.4</v>
      </c>
      <c r="AK93" s="22"/>
      <c r="BX93" s="22"/>
      <c r="BY93" s="136">
        <f t="shared" ca="1" si="95"/>
        <v>1.2138143546164888</v>
      </c>
      <c r="BZ93" s="137">
        <f t="shared" ca="1" si="94"/>
        <v>0</v>
      </c>
      <c r="CA93" s="138">
        <f t="shared" ca="1" si="94"/>
        <v>2.2173738511830265</v>
      </c>
      <c r="CB93" s="139">
        <f t="shared" ca="1" si="94"/>
        <v>0.1243035312853811</v>
      </c>
      <c r="CC93" s="140">
        <f t="shared" ca="1" si="94"/>
        <v>5.9976018518045739</v>
      </c>
      <c r="CD93" s="141">
        <f t="shared" ca="1" si="94"/>
        <v>84.095738463244444</v>
      </c>
      <c r="CE93" s="142">
        <f t="shared" ca="1" si="94"/>
        <v>1.5430508223073252</v>
      </c>
      <c r="CF93" s="143">
        <f t="shared" ca="1" si="94"/>
        <v>1.5743849502521532</v>
      </c>
      <c r="CG93" s="144">
        <f t="shared" ca="1" si="94"/>
        <v>1.7252740516385336</v>
      </c>
      <c r="CH93" s="144">
        <f t="shared" ca="1" si="94"/>
        <v>6.5904688063447479</v>
      </c>
      <c r="CI93" s="145">
        <f t="shared" ca="1" si="94"/>
        <v>359.82999990574655</v>
      </c>
      <c r="CJ93" s="146">
        <f t="shared" ca="1" si="94"/>
        <v>14.834044059503084</v>
      </c>
      <c r="CK93" s="144">
        <f t="shared" ca="1" si="94"/>
        <v>1.0103483831733735</v>
      </c>
      <c r="CL93" s="147">
        <f t="shared" ca="1" si="94"/>
        <v>12.919764365930341</v>
      </c>
      <c r="CM93" s="148">
        <f t="shared" ca="1" si="94"/>
        <v>18.258517057431796</v>
      </c>
      <c r="CN93" s="144">
        <f t="shared" ca="1" si="94"/>
        <v>0.41371323435580415</v>
      </c>
      <c r="CO93" s="149">
        <f t="shared" ca="1" si="94"/>
        <v>3.7184439621151286</v>
      </c>
      <c r="CP93" s="150">
        <f t="shared" ca="1" si="94"/>
        <v>1.039926254542817</v>
      </c>
      <c r="CR93" s="116">
        <f ca="1">BY93/OFFSET('FX rate data'!$B92,0,2*BY$1)</f>
        <v>1.0048963942515845</v>
      </c>
      <c r="CS93" s="116">
        <f ca="1">BZ93/OFFSET('FX rate data'!$B92,0,2*BZ$1)</f>
        <v>0</v>
      </c>
      <c r="CT93" s="116">
        <f ca="1">CA93/OFFSET('FX rate data'!$B92,0,2*CA$1)</f>
        <v>0.29000442730617665</v>
      </c>
      <c r="CU93" s="116">
        <f ca="1">CB93/OFFSET('FX rate data'!$B92,0,2*CB$1)</f>
        <v>0.11629107613937796</v>
      </c>
      <c r="CV93" s="116">
        <f ca="1">CC93/OFFSET('FX rate data'!$B92,0,2*CC$1)</f>
        <v>4.8948027844646811</v>
      </c>
      <c r="CW93" s="116">
        <f ca="1">CD93/OFFSET('FX rate data'!$B92,0,2*CD$1)</f>
        <v>84.095738463244444</v>
      </c>
      <c r="CX93" s="116">
        <f ca="1">CE93/OFFSET('FX rate data'!$B92,0,2*CE$1)</f>
        <v>3.0549412439265988</v>
      </c>
      <c r="CY93" s="116">
        <f ca="1">CF93/OFFSET('FX rate data'!$B92,0,2*CF$1)</f>
        <v>0.20163741678434338</v>
      </c>
      <c r="CZ93" s="116">
        <f ca="1">CG93/OFFSET('FX rate data'!$B92,0,2*CG$1)</f>
        <v>2.3211005672521643</v>
      </c>
      <c r="DA93" s="116">
        <f ca="1">CH93/OFFSET('FX rate data'!$B92,0,2*CH$1)</f>
        <v>8.8664991340572428</v>
      </c>
      <c r="DB93" s="116">
        <f ca="1">CI93/OFFSET('FX rate data'!$B92,0,2*CI$1)</f>
        <v>0.38783978950370407</v>
      </c>
      <c r="DC93" s="116">
        <f ca="1">CJ93/OFFSET('FX rate data'!$B92,0,2*CJ$1)</f>
        <v>7.7075984929351984</v>
      </c>
      <c r="DD93" s="116">
        <f ca="1">CK93/OFFSET('FX rate data'!$B92,0,2*CK$1)</f>
        <v>1.3592740255258624</v>
      </c>
      <c r="DE93" s="116">
        <f ca="1">CL93/OFFSET('FX rate data'!$B92,0,2*CL$1)</f>
        <v>0.3921616137784289</v>
      </c>
      <c r="DF93" s="116">
        <f ca="1">CM93/OFFSET('FX rate data'!$B92,0,2*CM$1)</f>
        <v>0.44958982203148851</v>
      </c>
      <c r="DG93" s="116">
        <f ca="1">CN93/OFFSET('FX rate data'!$B92,0,2*CN$1)</f>
        <v>0.55658984845392734</v>
      </c>
      <c r="DH93" s="116">
        <f ca="1">CO93/OFFSET('FX rate data'!$B92,0,2*CO$1)</f>
        <v>0.14366078629687362</v>
      </c>
      <c r="DI93" s="116">
        <f ca="1">CP93/OFFSET('FX rate data'!$B92,0,2*CP$1)</f>
        <v>0.14610836031511304</v>
      </c>
      <c r="DJ93" s="117">
        <f t="shared" ca="1" si="87"/>
        <v>115.98873424626719</v>
      </c>
    </row>
    <row r="94" spans="1:114" x14ac:dyDescent="0.25">
      <c r="A94" s="4">
        <v>39262</v>
      </c>
      <c r="B94" s="9">
        <v>6274.9319999999998</v>
      </c>
      <c r="C94" s="4">
        <v>39262</v>
      </c>
      <c r="D94" s="9">
        <v>18138.36</v>
      </c>
      <c r="E94" s="4">
        <v>39262</v>
      </c>
      <c r="F94" s="9">
        <v>3820.703</v>
      </c>
      <c r="G94" s="4">
        <v>39262</v>
      </c>
      <c r="H94" s="9">
        <v>13906.57</v>
      </c>
      <c r="I94" s="4">
        <v>39262</v>
      </c>
      <c r="J94" s="9">
        <v>9209.36</v>
      </c>
      <c r="K94" s="4">
        <v>39262</v>
      </c>
      <c r="L94" s="9">
        <v>1503.35</v>
      </c>
      <c r="M94" s="4">
        <v>39262</v>
      </c>
      <c r="N94" s="9">
        <v>6607.9</v>
      </c>
      <c r="O94" s="4">
        <v>39262</v>
      </c>
      <c r="P94" s="9">
        <v>21772.73</v>
      </c>
      <c r="Q94" s="4">
        <v>39262</v>
      </c>
      <c r="R94" s="9">
        <v>6054.93</v>
      </c>
      <c r="S94" s="4">
        <v>39262</v>
      </c>
      <c r="T94" s="9">
        <v>8007.32</v>
      </c>
      <c r="U94" s="4">
        <v>39263</v>
      </c>
      <c r="V94" s="9">
        <v>1743.6</v>
      </c>
      <c r="W94" s="4">
        <v>39262</v>
      </c>
      <c r="X94" s="9">
        <v>54392.1</v>
      </c>
      <c r="Y94" s="4">
        <v>39262</v>
      </c>
      <c r="Z94" s="9">
        <v>9306.25</v>
      </c>
      <c r="AA94" s="4">
        <v>39263</v>
      </c>
      <c r="AB94" s="9">
        <v>8883.2099999999991</v>
      </c>
      <c r="AC94" s="4">
        <v>39263</v>
      </c>
      <c r="AD94" s="9">
        <v>4318.3</v>
      </c>
      <c r="AE94" s="4">
        <v>39262</v>
      </c>
      <c r="AF94" s="9">
        <v>548.21</v>
      </c>
      <c r="AG94" s="4">
        <v>39263</v>
      </c>
      <c r="AH94" s="9">
        <v>1665.96</v>
      </c>
      <c r="AI94" s="4">
        <v>39262</v>
      </c>
      <c r="AJ94" s="9">
        <v>25564.57</v>
      </c>
      <c r="AK94" s="22"/>
      <c r="BX94" s="22"/>
      <c r="BY94" s="136">
        <f t="shared" ca="1" si="95"/>
        <v>1.2064001522836718</v>
      </c>
      <c r="BZ94" s="137">
        <f t="shared" ca="1" si="94"/>
        <v>0</v>
      </c>
      <c r="CA94" s="138">
        <f t="shared" ca="1" si="94"/>
        <v>2.0614696335352178</v>
      </c>
      <c r="CB94" s="139">
        <f t="shared" ca="1" si="94"/>
        <v>0.12297523039183526</v>
      </c>
      <c r="CC94" s="140">
        <f t="shared" ca="1" si="94"/>
        <v>5.8443499357131863</v>
      </c>
      <c r="CD94" s="141">
        <f t="shared" ca="1" si="94"/>
        <v>82.597462739751563</v>
      </c>
      <c r="CE94" s="142">
        <f t="shared" ca="1" si="94"/>
        <v>1.5399047827837882</v>
      </c>
      <c r="CF94" s="143">
        <f t="shared" ca="1" si="94"/>
        <v>1.6612328030670795</v>
      </c>
      <c r="CG94" s="144">
        <f t="shared" ca="1" si="94"/>
        <v>1.7114045893656138</v>
      </c>
      <c r="CH94" s="144">
        <f t="shared" ca="1" si="94"/>
        <v>6.6943707861967496</v>
      </c>
      <c r="CI94" s="145">
        <f t="shared" ca="1" si="94"/>
        <v>368.86113188567271</v>
      </c>
      <c r="CJ94" s="146">
        <f t="shared" ca="1" si="94"/>
        <v>15.436731643129184</v>
      </c>
      <c r="CK94" s="144">
        <f t="shared" ca="1" si="94"/>
        <v>0.95410331967244655</v>
      </c>
      <c r="CL94" s="147">
        <f t="shared" ca="1" si="94"/>
        <v>14.090814555408697</v>
      </c>
      <c r="CM94" s="148">
        <f t="shared" ca="1" si="94"/>
        <v>18.354149217632973</v>
      </c>
      <c r="CN94" s="144">
        <f t="shared" ca="1" si="94"/>
        <v>0.41970009105682082</v>
      </c>
      <c r="CO94" s="149">
        <f t="shared" ca="1" si="94"/>
        <v>3.9448647446574117</v>
      </c>
      <c r="CP94" s="150">
        <f t="shared" ca="1" si="94"/>
        <v>1.0343898592721665</v>
      </c>
      <c r="CR94" s="116">
        <f ca="1">BY94/OFFSET('FX rate data'!$B93,0,2*BY$1)</f>
        <v>1.0246306712108644</v>
      </c>
      <c r="CS94" s="116">
        <f ca="1">BZ94/OFFSET('FX rate data'!$B93,0,2*BZ$1)</f>
        <v>0</v>
      </c>
      <c r="CT94" s="116">
        <f ca="1">CA94/OFFSET('FX rate data'!$B93,0,2*CA$1)</f>
        <v>0.27070815006174809</v>
      </c>
      <c r="CU94" s="116">
        <f ca="1">CB94/OFFSET('FX rate data'!$B93,0,2*CB$1)</f>
        <v>0.11543718238227285</v>
      </c>
      <c r="CV94" s="116">
        <f ca="1">CC94/OFFSET('FX rate data'!$B93,0,2*CC$1)</f>
        <v>4.784568101279727</v>
      </c>
      <c r="CW94" s="116">
        <f ca="1">CD94/OFFSET('FX rate data'!$B93,0,2*CD$1)</f>
        <v>82.597462739751563</v>
      </c>
      <c r="CX94" s="116">
        <f ca="1">CE94/OFFSET('FX rate data'!$B93,0,2*CE$1)</f>
        <v>3.0934206162792046</v>
      </c>
      <c r="CY94" s="116">
        <f ca="1">CF94/OFFSET('FX rate data'!$B93,0,2*CF$1)</f>
        <v>0.21250179764209523</v>
      </c>
      <c r="CZ94" s="116">
        <f ca="1">CG94/OFFSET('FX rate data'!$B93,0,2*CG$1)</f>
        <v>2.3174063498518804</v>
      </c>
      <c r="DA94" s="116">
        <f ca="1">CH94/OFFSET('FX rate data'!$B93,0,2*CH$1)</f>
        <v>9.0648216468473244</v>
      </c>
      <c r="DB94" s="116">
        <f ca="1">CI94/OFFSET('FX rate data'!$B93,0,2*CI$1)</f>
        <v>0.39924356736191441</v>
      </c>
      <c r="DC94" s="116">
        <f ca="1">CJ94/OFFSET('FX rate data'!$B93,0,2*CJ$1)</f>
        <v>8.0024528994967259</v>
      </c>
      <c r="DD94" s="116">
        <f ca="1">CK94/OFFSET('FX rate data'!$B93,0,2*CK$1)</f>
        <v>1.2919476231177338</v>
      </c>
      <c r="DE94" s="116">
        <f ca="1">CL94/OFFSET('FX rate data'!$B93,0,2*CL$1)</f>
        <v>0.428735305647438</v>
      </c>
      <c r="DF94" s="116">
        <f ca="1">CM94/OFFSET('FX rate data'!$B93,0,2*CM$1)</f>
        <v>0.45071273172405857</v>
      </c>
      <c r="DG94" s="116">
        <f ca="1">CN94/OFFSET('FX rate data'!$B93,0,2*CN$1)</f>
        <v>0.56831427360436126</v>
      </c>
      <c r="DH94" s="116">
        <f ca="1">CO94/OFFSET('FX rate data'!$B93,0,2*CO$1)</f>
        <v>0.15322897912430855</v>
      </c>
      <c r="DI94" s="116">
        <f ca="1">CP94/OFFSET('FX rate data'!$B93,0,2*CP$1)</f>
        <v>0.14686779203069239</v>
      </c>
      <c r="DJ94" s="117">
        <f t="shared" ca="1" si="87"/>
        <v>114.9224604274139</v>
      </c>
    </row>
    <row r="95" spans="1:114" x14ac:dyDescent="0.25">
      <c r="A95" s="4">
        <v>39294</v>
      </c>
      <c r="B95" s="9">
        <v>6144.1660000000002</v>
      </c>
      <c r="C95" s="4">
        <v>39294</v>
      </c>
      <c r="D95" s="9">
        <v>17248.89</v>
      </c>
      <c r="E95" s="4">
        <v>39294</v>
      </c>
      <c r="F95" s="9">
        <v>4471.0320000000002</v>
      </c>
      <c r="G95" s="4">
        <v>39294</v>
      </c>
      <c r="H95" s="9">
        <v>13868.63</v>
      </c>
      <c r="I95" s="4">
        <v>39294</v>
      </c>
      <c r="J95" s="9">
        <v>8885.0400000000009</v>
      </c>
      <c r="K95" s="4">
        <v>39294</v>
      </c>
      <c r="L95" s="9">
        <v>1455.28</v>
      </c>
      <c r="M95" s="4">
        <v>39294</v>
      </c>
      <c r="N95" s="9">
        <v>6360.1</v>
      </c>
      <c r="O95" s="4">
        <v>39294</v>
      </c>
      <c r="P95" s="9">
        <v>23184.94</v>
      </c>
      <c r="Q95" s="4">
        <v>39294</v>
      </c>
      <c r="R95" s="9">
        <v>5751.08</v>
      </c>
      <c r="S95" s="4">
        <v>39294</v>
      </c>
      <c r="T95" s="9">
        <v>7584.14</v>
      </c>
      <c r="U95" s="4">
        <v>39294</v>
      </c>
      <c r="V95" s="9">
        <v>1933.27</v>
      </c>
      <c r="W95" s="4">
        <v>39294</v>
      </c>
      <c r="X95" s="9">
        <v>54182.5</v>
      </c>
      <c r="Y95" s="4">
        <v>39294</v>
      </c>
      <c r="Z95" s="9">
        <v>8563.39</v>
      </c>
      <c r="AA95" s="4">
        <v>39294</v>
      </c>
      <c r="AB95" s="9">
        <v>9287.25</v>
      </c>
      <c r="AC95" s="4">
        <v>39294</v>
      </c>
      <c r="AD95" s="9">
        <v>4528.8500000000004</v>
      </c>
      <c r="AE95" s="4">
        <v>39294</v>
      </c>
      <c r="AF95" s="9">
        <v>533.99</v>
      </c>
      <c r="AG95" s="4">
        <v>39294</v>
      </c>
      <c r="AH95" s="9">
        <v>1734.42</v>
      </c>
      <c r="AI95" s="4">
        <v>39294</v>
      </c>
      <c r="AJ95" s="9">
        <v>25846.41</v>
      </c>
      <c r="AK95" s="22"/>
      <c r="BX95" s="22"/>
      <c r="BY95" s="136">
        <f t="shared" ca="1" si="95"/>
        <v>1.1812594619441548</v>
      </c>
      <c r="BZ95" s="137">
        <f t="shared" ca="1" si="94"/>
        <v>0</v>
      </c>
      <c r="CA95" s="138">
        <f t="shared" ca="1" si="94"/>
        <v>2.4123562335424222</v>
      </c>
      <c r="CB95" s="139">
        <f t="shared" ca="1" si="94"/>
        <v>0.12263972852177915</v>
      </c>
      <c r="CC95" s="140">
        <f t="shared" ca="1" si="94"/>
        <v>5.6385332914349195</v>
      </c>
      <c r="CD95" s="141">
        <f t="shared" ca="1" si="94"/>
        <v>79.956387784551609</v>
      </c>
      <c r="CE95" s="142">
        <f t="shared" ca="1" si="94"/>
        <v>1.4821574795295285</v>
      </c>
      <c r="CF95" s="143">
        <f t="shared" ca="1" si="94"/>
        <v>1.7689827075034712</v>
      </c>
      <c r="CG95" s="144">
        <f t="shared" ca="1" si="94"/>
        <v>1.6255224595179125</v>
      </c>
      <c r="CH95" s="144">
        <f t="shared" ca="1" si="94"/>
        <v>6.3405790269935789</v>
      </c>
      <c r="CI95" s="145">
        <f t="shared" ca="1" si="94"/>
        <v>408.98609798154075</v>
      </c>
      <c r="CJ95" s="146">
        <f t="shared" ca="1" si="94"/>
        <v>15.377246185638118</v>
      </c>
      <c r="CK95" s="144">
        <f t="shared" ca="1" si="94"/>
        <v>0.87794319158090872</v>
      </c>
      <c r="CL95" s="147">
        <f t="shared" ca="1" si="94"/>
        <v>14.731714940851273</v>
      </c>
      <c r="CM95" s="148">
        <f t="shared" ca="1" si="94"/>
        <v>19.249053721204429</v>
      </c>
      <c r="CN95" s="144">
        <f t="shared" ca="1" si="94"/>
        <v>0.40881350508642988</v>
      </c>
      <c r="CO95" s="149">
        <f t="shared" ca="1" si="94"/>
        <v>4.1069727427001297</v>
      </c>
      <c r="CP95" s="150">
        <f t="shared" ca="1" si="94"/>
        <v>1.0457936277665034</v>
      </c>
      <c r="CR95" s="116">
        <f ca="1">BY95/OFFSET('FX rate data'!$B94,0,2*BY$1)</f>
        <v>1.006012146094494</v>
      </c>
      <c r="CS95" s="116">
        <f ca="1">BZ95/OFFSET('FX rate data'!$B94,0,2*BZ$1)</f>
        <v>0</v>
      </c>
      <c r="CT95" s="116">
        <f ca="1">CA95/OFFSET('FX rate data'!$B94,0,2*CA$1)</f>
        <v>0.31855538685062623</v>
      </c>
      <c r="CU95" s="116">
        <f ca="1">CB95/OFFSET('FX rate data'!$B94,0,2*CB$1)</f>
        <v>0.11499271310058992</v>
      </c>
      <c r="CV95" s="116">
        <f ca="1">CC95/OFFSET('FX rate data'!$B94,0,2*CC$1)</f>
        <v>4.6944744745940552</v>
      </c>
      <c r="CW95" s="116">
        <f ca="1">CD95/OFFSET('FX rate data'!$B94,0,2*CD$1)</f>
        <v>79.956387784551609</v>
      </c>
      <c r="CX95" s="116">
        <f ca="1">CE95/OFFSET('FX rate data'!$B94,0,2*CE$1)</f>
        <v>3.0106794221603259</v>
      </c>
      <c r="CY95" s="116">
        <f ca="1">CF95/OFFSET('FX rate data'!$B94,0,2*CF$1)</f>
        <v>0.22603052623889594</v>
      </c>
      <c r="CZ95" s="116">
        <f ca="1">CG95/OFFSET('FX rate data'!$B94,0,2*CG$1)</f>
        <v>2.2243055001613472</v>
      </c>
      <c r="DA95" s="116">
        <f ca="1">CH95/OFFSET('FX rate data'!$B94,0,2*CH$1)</f>
        <v>8.676216512032811</v>
      </c>
      <c r="DB95" s="116">
        <f ca="1">CI95/OFFSET('FX rate data'!$B94,0,2*CI$1)</f>
        <v>0.44488860870394947</v>
      </c>
      <c r="DC95" s="116">
        <f ca="1">CJ95/OFFSET('FX rate data'!$B94,0,2*CJ$1)</f>
        <v>8.1685238701928906</v>
      </c>
      <c r="DD95" s="116">
        <f ca="1">CK95/OFFSET('FX rate data'!$B94,0,2*CK$1)</f>
        <v>1.2013453634112052</v>
      </c>
      <c r="DE95" s="116">
        <f ca="1">CL95/OFFSET('FX rate data'!$B94,0,2*CL$1)</f>
        <v>0.44904181854028929</v>
      </c>
      <c r="DF95" s="116">
        <f ca="1">CM95/OFFSET('FX rate data'!$B94,0,2*CM$1)</f>
        <v>0.47684532659204631</v>
      </c>
      <c r="DG95" s="116">
        <f ca="1">CN95/OFFSET('FX rate data'!$B94,0,2*CN$1)</f>
        <v>0.55940545304656519</v>
      </c>
      <c r="DH95" s="116">
        <f ca="1">CO95/OFFSET('FX rate data'!$B94,0,2*CO$1)</f>
        <v>0.16071929868082233</v>
      </c>
      <c r="DI95" s="116">
        <f ca="1">CP95/OFFSET('FX rate data'!$B94,0,2*CP$1)</f>
        <v>0.1464943166591729</v>
      </c>
      <c r="DJ95" s="117">
        <f t="shared" ca="1" si="87"/>
        <v>111.83491852161168</v>
      </c>
    </row>
    <row r="96" spans="1:114" x14ac:dyDescent="0.25">
      <c r="A96" s="4">
        <v>39325</v>
      </c>
      <c r="B96" s="9">
        <v>6247.2020000000002</v>
      </c>
      <c r="C96" s="4">
        <v>39325</v>
      </c>
      <c r="D96" s="9">
        <v>16569.09</v>
      </c>
      <c r="E96" s="4">
        <v>39325</v>
      </c>
      <c r="F96" s="9">
        <v>5218.8249999999998</v>
      </c>
      <c r="G96" s="4">
        <v>39325</v>
      </c>
      <c r="H96" s="9">
        <v>13660.48</v>
      </c>
      <c r="I96" s="4">
        <v>39325</v>
      </c>
      <c r="J96" s="9">
        <v>8881.4599999999991</v>
      </c>
      <c r="K96" s="4">
        <v>39325</v>
      </c>
      <c r="L96" s="9">
        <v>1473.99</v>
      </c>
      <c r="M96" s="4">
        <v>39325</v>
      </c>
      <c r="N96" s="9">
        <v>6303.3</v>
      </c>
      <c r="O96" s="4">
        <v>39325</v>
      </c>
      <c r="P96" s="9">
        <v>23984.14</v>
      </c>
      <c r="Q96" s="4">
        <v>39325</v>
      </c>
      <c r="R96" s="9">
        <v>5662.7</v>
      </c>
      <c r="S96" s="4">
        <v>39325</v>
      </c>
      <c r="T96" s="9">
        <v>7638.17</v>
      </c>
      <c r="U96" s="4">
        <v>39325</v>
      </c>
      <c r="V96" s="9">
        <v>1873.24</v>
      </c>
      <c r="W96" s="4">
        <v>39325</v>
      </c>
      <c r="X96" s="9">
        <v>54637.2</v>
      </c>
      <c r="Y96" s="4">
        <v>39325</v>
      </c>
      <c r="Z96" s="9">
        <v>8400.93</v>
      </c>
      <c r="AA96" s="4">
        <v>39325</v>
      </c>
      <c r="AB96" s="9">
        <v>8982.16</v>
      </c>
      <c r="AC96" s="4">
        <v>39325</v>
      </c>
      <c r="AD96" s="9">
        <v>4464</v>
      </c>
      <c r="AE96" s="4">
        <v>39325</v>
      </c>
      <c r="AF96" s="9">
        <v>522.73</v>
      </c>
      <c r="AG96" s="4">
        <v>39325</v>
      </c>
      <c r="AH96" s="9">
        <v>1677.02</v>
      </c>
      <c r="AI96" s="4">
        <v>39325</v>
      </c>
      <c r="AJ96" s="9">
        <v>25983.13</v>
      </c>
      <c r="AK96" s="22"/>
      <c r="BX96" s="22"/>
      <c r="BY96" s="136">
        <f t="shared" ca="1" si="95"/>
        <v>1.2010688632397706</v>
      </c>
      <c r="BZ96" s="137">
        <f t="shared" ca="1" si="94"/>
        <v>0</v>
      </c>
      <c r="CA96" s="138">
        <f t="shared" ca="1" si="94"/>
        <v>2.8158297727497881</v>
      </c>
      <c r="CB96" s="139">
        <f t="shared" ca="1" si="94"/>
        <v>0.12079906657522724</v>
      </c>
      <c r="CC96" s="140">
        <f t="shared" ca="1" si="94"/>
        <v>5.6362613884177861</v>
      </c>
      <c r="CD96" s="141">
        <f t="shared" ca="1" si="94"/>
        <v>80.984357670380419</v>
      </c>
      <c r="CE96" s="142">
        <f t="shared" ca="1" si="94"/>
        <v>1.4689208095342017</v>
      </c>
      <c r="CF96" s="143">
        <f t="shared" ca="1" si="94"/>
        <v>1.829960694931378</v>
      </c>
      <c r="CG96" s="144">
        <f t="shared" ca="1" si="94"/>
        <v>1.6005421645172877</v>
      </c>
      <c r="CH96" s="144">
        <f t="shared" ca="1" si="94"/>
        <v>6.3857498024313299</v>
      </c>
      <c r="CI96" s="145">
        <f t="shared" ca="1" si="94"/>
        <v>396.28666362326084</v>
      </c>
      <c r="CJ96" s="146">
        <f t="shared" ca="1" si="94"/>
        <v>15.506292166178136</v>
      </c>
      <c r="CK96" s="144">
        <f t="shared" ca="1" si="94"/>
        <v>0.86128732855187073</v>
      </c>
      <c r="CL96" s="147">
        <f t="shared" ca="1" si="94"/>
        <v>14.247772017886529</v>
      </c>
      <c r="CM96" s="148">
        <f t="shared" ca="1" si="94"/>
        <v>18.973420583913484</v>
      </c>
      <c r="CN96" s="144">
        <f t="shared" ca="1" si="94"/>
        <v>0.40019304390312455</v>
      </c>
      <c r="CO96" s="149">
        <f t="shared" ca="1" si="94"/>
        <v>3.9710539713350697</v>
      </c>
      <c r="CP96" s="150">
        <f t="shared" ca="1" si="94"/>
        <v>1.0513255722333843</v>
      </c>
      <c r="CR96" s="116">
        <f ca="1">BY96/OFFSET('FX rate data'!$B95,0,2*BY$1)</f>
        <v>0.98319324102797201</v>
      </c>
      <c r="CS96" s="116">
        <f ca="1">BZ96/OFFSET('FX rate data'!$B95,0,2*BZ$1)</f>
        <v>0</v>
      </c>
      <c r="CT96" s="116">
        <f ca="1">CA96/OFFSET('FX rate data'!$B95,0,2*CA$1)</f>
        <v>0.37320474125245701</v>
      </c>
      <c r="CU96" s="116">
        <f ca="1">CB96/OFFSET('FX rate data'!$B95,0,2*CB$1)</f>
        <v>0.1144364025911588</v>
      </c>
      <c r="CV96" s="116">
        <f ca="1">CC96/OFFSET('FX rate data'!$B95,0,2*CC$1)</f>
        <v>4.6642348464231933</v>
      </c>
      <c r="CW96" s="116">
        <f ca="1">CD96/OFFSET('FX rate data'!$B95,0,2*CD$1)</f>
        <v>80.984357670380419</v>
      </c>
      <c r="CX96" s="116">
        <f ca="1">CE96/OFFSET('FX rate data'!$B95,0,2*CE$1)</f>
        <v>2.9627285387942752</v>
      </c>
      <c r="CY96" s="116">
        <f ca="1">CF96/OFFSET('FX rate data'!$B95,0,2*CF$1)</f>
        <v>0.23467653632195981</v>
      </c>
      <c r="CZ96" s="116">
        <f ca="1">CG96/OFFSET('FX rate data'!$B95,0,2*CG$1)</f>
        <v>2.181466763687185</v>
      </c>
      <c r="DA96" s="116">
        <f ca="1">CH96/OFFSET('FX rate data'!$B95,0,2*CH$1)</f>
        <v>8.7034888952314695</v>
      </c>
      <c r="DB96" s="116">
        <f ca="1">CI96/OFFSET('FX rate data'!$B95,0,2*CI$1)</f>
        <v>0.42234537314639331</v>
      </c>
      <c r="DC96" s="116">
        <f ca="1">CJ96/OFFSET('FX rate data'!$B95,0,2*CJ$1)</f>
        <v>7.9037117927407801</v>
      </c>
      <c r="DD96" s="116">
        <f ca="1">CK96/OFFSET('FX rate data'!$B95,0,2*CK$1)</f>
        <v>1.1738957728661179</v>
      </c>
      <c r="DE96" s="116">
        <f ca="1">CL96/OFFSET('FX rate data'!$B95,0,2*CL$1)</f>
        <v>0.43176375095871172</v>
      </c>
      <c r="DF96" s="116">
        <f ca="1">CM96/OFFSET('FX rate data'!$B95,0,2*CM$1)</f>
        <v>0.46355779584445356</v>
      </c>
      <c r="DG96" s="116">
        <f ca="1">CN96/OFFSET('FX rate data'!$B95,0,2*CN$1)</f>
        <v>0.54544506460832021</v>
      </c>
      <c r="DH96" s="116">
        <f ca="1">CO96/OFFSET('FX rate data'!$B95,0,2*CO$1)</f>
        <v>0.15478071294570744</v>
      </c>
      <c r="DI96" s="116">
        <f ca="1">CP96/OFFSET('FX rate data'!$B95,0,2*CP$1)</f>
        <v>0.14708997163111359</v>
      </c>
      <c r="DJ96" s="117">
        <f t="shared" ca="1" si="87"/>
        <v>112.44437787045169</v>
      </c>
    </row>
    <row r="97" spans="1:114" x14ac:dyDescent="0.25">
      <c r="A97" s="4">
        <v>39353</v>
      </c>
      <c r="B97" s="9">
        <v>6567.75</v>
      </c>
      <c r="C97" s="4">
        <v>39353</v>
      </c>
      <c r="D97" s="9">
        <v>16785.689999999999</v>
      </c>
      <c r="E97" s="4">
        <v>39353</v>
      </c>
      <c r="F97" s="9">
        <v>5552.3010000000004</v>
      </c>
      <c r="G97" s="4">
        <v>39353</v>
      </c>
      <c r="H97" s="9">
        <v>14098.89</v>
      </c>
      <c r="I97" s="4">
        <v>39353</v>
      </c>
      <c r="J97" s="9">
        <v>8933.48</v>
      </c>
      <c r="K97" s="4">
        <v>39353</v>
      </c>
      <c r="L97" s="9">
        <v>1526.75</v>
      </c>
      <c r="M97" s="4">
        <v>39353</v>
      </c>
      <c r="N97" s="9">
        <v>6466.8</v>
      </c>
      <c r="O97" s="4">
        <v>39353</v>
      </c>
      <c r="P97" s="9">
        <v>27142.47</v>
      </c>
      <c r="Q97" s="4">
        <v>39353</v>
      </c>
      <c r="R97" s="9">
        <v>5715.69</v>
      </c>
      <c r="S97" s="4">
        <v>39353</v>
      </c>
      <c r="T97" s="9">
        <v>7861.51</v>
      </c>
      <c r="U97" s="4">
        <v>39355</v>
      </c>
      <c r="V97" s="9">
        <v>1946.48</v>
      </c>
      <c r="W97" s="4">
        <v>39353</v>
      </c>
      <c r="X97" s="9">
        <v>60465.1</v>
      </c>
      <c r="Y97" s="4">
        <v>39353</v>
      </c>
      <c r="Z97" s="9">
        <v>7883.67</v>
      </c>
      <c r="AA97" s="4">
        <v>39354</v>
      </c>
      <c r="AB97" s="9">
        <v>9476.52</v>
      </c>
      <c r="AC97" s="4">
        <v>39355</v>
      </c>
      <c r="AD97" s="9">
        <v>5021.3500000000004</v>
      </c>
      <c r="AE97" s="4">
        <v>39353</v>
      </c>
      <c r="AF97" s="9">
        <v>540.98</v>
      </c>
      <c r="AG97" s="4">
        <v>39355</v>
      </c>
      <c r="AH97" s="9">
        <v>1759.44</v>
      </c>
      <c r="AI97" s="4">
        <v>39353</v>
      </c>
      <c r="AJ97" s="9">
        <v>27267.58</v>
      </c>
      <c r="AK97" s="22"/>
      <c r="BX97" s="22"/>
      <c r="BY97" s="136">
        <f t="shared" ca="1" si="95"/>
        <v>1.2626964882107226</v>
      </c>
      <c r="BZ97" s="137">
        <f t="shared" ca="1" si="94"/>
        <v>0</v>
      </c>
      <c r="CA97" s="138">
        <f t="shared" ca="1" si="94"/>
        <v>2.9957575628744828</v>
      </c>
      <c r="CB97" s="139">
        <f t="shared" ca="1" si="94"/>
        <v>0.12467590829508228</v>
      </c>
      <c r="CC97" s="140">
        <f t="shared" ca="1" si="94"/>
        <v>5.6692737892421432</v>
      </c>
      <c r="CD97" s="141">
        <f t="shared" ca="1" si="94"/>
        <v>83.883111875422031</v>
      </c>
      <c r="CE97" s="142">
        <f t="shared" ca="1" si="94"/>
        <v>1.5070228437637072</v>
      </c>
      <c r="CF97" s="143">
        <f t="shared" ca="1" si="94"/>
        <v>2.0709374304583816</v>
      </c>
      <c r="CG97" s="144">
        <f t="shared" ca="1" si="94"/>
        <v>1.6155196009518102</v>
      </c>
      <c r="CH97" s="144">
        <f t="shared" ca="1" si="94"/>
        <v>6.5724690507427725</v>
      </c>
      <c r="CI97" s="145">
        <f t="shared" ca="1" si="94"/>
        <v>411.78069281533857</v>
      </c>
      <c r="CJ97" s="146">
        <f t="shared" ca="1" si="94"/>
        <v>17.16027736518668</v>
      </c>
      <c r="CK97" s="144">
        <f t="shared" ca="1" si="94"/>
        <v>0.80825635655630113</v>
      </c>
      <c r="CL97" s="147">
        <f t="shared" ca="1" si="94"/>
        <v>15.031940700560007</v>
      </c>
      <c r="CM97" s="148">
        <f t="shared" ca="1" si="94"/>
        <v>21.342335450052413</v>
      </c>
      <c r="CN97" s="144">
        <f t="shared" ca="1" si="94"/>
        <v>0.41416492814782452</v>
      </c>
      <c r="CO97" s="149">
        <f t="shared" ca="1" si="94"/>
        <v>4.1662181723090805</v>
      </c>
      <c r="CP97" s="150">
        <f t="shared" ca="1" si="94"/>
        <v>1.1032967986120066</v>
      </c>
      <c r="CR97" s="116">
        <f ca="1">BY97/OFFSET('FX rate data'!$B96,0,2*BY$1)</f>
        <v>1.1211013834775125</v>
      </c>
      <c r="CS97" s="116">
        <f ca="1">BZ97/OFFSET('FX rate data'!$B96,0,2*BZ$1)</f>
        <v>0</v>
      </c>
      <c r="CT97" s="116">
        <f ca="1">CA97/OFFSET('FX rate data'!$B96,0,2*CA$1)</f>
        <v>0.39887591543498868</v>
      </c>
      <c r="CU97" s="116">
        <f ca="1">CB97/OFFSET('FX rate data'!$B96,0,2*CB$1)</f>
        <v>0.12564336218389829</v>
      </c>
      <c r="CV97" s="116">
        <f ca="1">CC97/OFFSET('FX rate data'!$B96,0,2*CC$1)</f>
        <v>4.871765737941173</v>
      </c>
      <c r="CW97" s="116">
        <f ca="1">CD97/OFFSET('FX rate data'!$B96,0,2*CD$1)</f>
        <v>83.883111875422031</v>
      </c>
      <c r="CX97" s="116">
        <f ca="1">CE97/OFFSET('FX rate data'!$B96,0,2*CE$1)</f>
        <v>3.0850007037128089</v>
      </c>
      <c r="CY97" s="116">
        <f ca="1">CF97/OFFSET('FX rate data'!$B96,0,2*CF$1)</f>
        <v>0.26636878985149032</v>
      </c>
      <c r="CZ97" s="116">
        <f ca="1">CG97/OFFSET('FX rate data'!$B96,0,2*CG$1)</f>
        <v>2.3049216734938085</v>
      </c>
      <c r="DA97" s="116">
        <f ca="1">CH97/OFFSET('FX rate data'!$B96,0,2*CH$1)</f>
        <v>9.3771851201922853</v>
      </c>
      <c r="DB97" s="116">
        <f ca="1">CI97/OFFSET('FX rate data'!$B96,0,2*CI$1)</f>
        <v>0.44989587100705641</v>
      </c>
      <c r="DC97" s="116">
        <f ca="1">CJ97/OFFSET('FX rate data'!$B96,0,2*CJ$1)</f>
        <v>9.3587900115546905</v>
      </c>
      <c r="DD97" s="116">
        <f ca="1">CK97/OFFSET('FX rate data'!$B96,0,2*CK$1)</f>
        <v>1.1531692917053804</v>
      </c>
      <c r="DE97" s="116">
        <f ca="1">CL97/OFFSET('FX rate data'!$B96,0,2*CL$1)</f>
        <v>0.46012858368973669</v>
      </c>
      <c r="DF97" s="116">
        <f ca="1">CM97/OFFSET('FX rate data'!$B96,0,2*CM$1)</f>
        <v>0.53563396787683304</v>
      </c>
      <c r="DG97" s="116">
        <f ca="1">CN97/OFFSET('FX rate data'!$B96,0,2*CN$1)</f>
        <v>0.59090444877703596</v>
      </c>
      <c r="DH97" s="116">
        <f ca="1">CO97/OFFSET('FX rate data'!$B96,0,2*CO$1)</f>
        <v>0.16759530517599727</v>
      </c>
      <c r="DI97" s="116">
        <f ca="1">CP97/OFFSET('FX rate data'!$B96,0,2*CP$1)</f>
        <v>0.16060100710530242</v>
      </c>
      <c r="DJ97" s="117">
        <f t="shared" ca="1" si="87"/>
        <v>118.31069304860202</v>
      </c>
    </row>
    <row r="98" spans="1:114" x14ac:dyDescent="0.25">
      <c r="A98" s="4">
        <v>39386</v>
      </c>
      <c r="B98" s="9">
        <v>6754.1450000000004</v>
      </c>
      <c r="C98" s="4">
        <v>39386</v>
      </c>
      <c r="D98" s="9">
        <v>16737.63</v>
      </c>
      <c r="E98" s="4">
        <v>39386</v>
      </c>
      <c r="F98" s="9">
        <v>5954.7650000000003</v>
      </c>
      <c r="G98" s="4">
        <v>39386</v>
      </c>
      <c r="H98" s="9">
        <v>14625</v>
      </c>
      <c r="I98" s="4">
        <v>39386</v>
      </c>
      <c r="J98" s="9">
        <v>9019.57</v>
      </c>
      <c r="K98" s="4">
        <v>39386</v>
      </c>
      <c r="L98" s="9">
        <v>1549.38</v>
      </c>
      <c r="M98" s="4">
        <v>39386</v>
      </c>
      <c r="N98" s="9">
        <v>6721.6</v>
      </c>
      <c r="O98" s="4">
        <v>39386</v>
      </c>
      <c r="P98" s="9">
        <v>31352.58</v>
      </c>
      <c r="Q98" s="4">
        <v>39386</v>
      </c>
      <c r="R98" s="9">
        <v>5847.95</v>
      </c>
      <c r="S98" s="4">
        <v>39386</v>
      </c>
      <c r="T98" s="9">
        <v>8019.22</v>
      </c>
      <c r="U98" s="4">
        <v>39386</v>
      </c>
      <c r="V98" s="9">
        <v>2064.85</v>
      </c>
      <c r="W98" s="4">
        <v>39386</v>
      </c>
      <c r="X98" s="9">
        <v>65317.7</v>
      </c>
      <c r="Y98" s="4">
        <v>39386</v>
      </c>
      <c r="Z98" s="9">
        <v>7911.12</v>
      </c>
      <c r="AA98" s="4">
        <v>39386</v>
      </c>
      <c r="AB98" s="9">
        <v>9711.3700000000008</v>
      </c>
      <c r="AC98" s="4">
        <v>39386</v>
      </c>
      <c r="AD98" s="9">
        <v>5900.65</v>
      </c>
      <c r="AE98" s="4">
        <v>39386</v>
      </c>
      <c r="AF98" s="9">
        <v>547.85</v>
      </c>
      <c r="AG98" s="4">
        <v>39386</v>
      </c>
      <c r="AH98" s="9">
        <v>1874.73</v>
      </c>
      <c r="AI98" s="4">
        <v>39386</v>
      </c>
      <c r="AJ98" s="9">
        <v>28477.05</v>
      </c>
      <c r="AK98" s="22"/>
      <c r="BX98" s="22"/>
      <c r="BY98" s="136">
        <f t="shared" ca="1" si="95"/>
        <v>1.2985322480858759</v>
      </c>
      <c r="BZ98" s="137">
        <f t="shared" ca="1" si="94"/>
        <v>0</v>
      </c>
      <c r="CA98" s="138">
        <f t="shared" ca="1" si="94"/>
        <v>3.2129079968629712</v>
      </c>
      <c r="CB98" s="139">
        <f t="shared" ca="1" si="94"/>
        <v>0.12932827753217299</v>
      </c>
      <c r="CC98" s="140">
        <f t="shared" ca="1" si="94"/>
        <v>5.7239073453161318</v>
      </c>
      <c r="CD98" s="141">
        <f t="shared" ca="1" si="94"/>
        <v>85.126455462611034</v>
      </c>
      <c r="CE98" s="142">
        <f t="shared" ca="1" si="94"/>
        <v>1.5664014267709121</v>
      </c>
      <c r="CF98" s="143">
        <f t="shared" ca="1" si="94"/>
        <v>2.3921637000405953</v>
      </c>
      <c r="CG98" s="144">
        <f t="shared" ca="1" si="94"/>
        <v>1.6529024230471105</v>
      </c>
      <c r="CH98" s="144">
        <f t="shared" ca="1" si="94"/>
        <v>6.7043195596135421</v>
      </c>
      <c r="CI98" s="145">
        <f t="shared" ca="1" si="94"/>
        <v>436.82203955846029</v>
      </c>
      <c r="CJ98" s="146">
        <f t="shared" ca="1" si="94"/>
        <v>18.537467875783783</v>
      </c>
      <c r="CK98" s="144">
        <f t="shared" ca="1" si="94"/>
        <v>0.81107060892702065</v>
      </c>
      <c r="CL98" s="147">
        <f t="shared" ca="1" si="94"/>
        <v>15.404466825501075</v>
      </c>
      <c r="CM98" s="148">
        <f t="shared" ca="1" si="94"/>
        <v>25.0796402707144</v>
      </c>
      <c r="CN98" s="144">
        <f t="shared" ca="1" si="94"/>
        <v>0.41942448128541843</v>
      </c>
      <c r="CO98" s="149">
        <f t="shared" ca="1" si="94"/>
        <v>4.4392159972337808</v>
      </c>
      <c r="CP98" s="150">
        <f t="shared" ca="1" si="94"/>
        <v>1.1522341952939732</v>
      </c>
      <c r="CR98" s="116">
        <f ca="1">BY98/OFFSET('FX rate data'!$B97,0,2*BY$1)</f>
        <v>1.2130147109629854</v>
      </c>
      <c r="CS98" s="116">
        <f ca="1">BZ98/OFFSET('FX rate data'!$B97,0,2*BZ$1)</f>
        <v>0</v>
      </c>
      <c r="CT98" s="116">
        <f ca="1">CA98/OFFSET('FX rate data'!$B97,0,2*CA$1)</f>
        <v>0.43052889662762422</v>
      </c>
      <c r="CU98" s="116">
        <f ca="1">CB98/OFFSET('FX rate data'!$B97,0,2*CB$1)</f>
        <v>0.13713103332856855</v>
      </c>
      <c r="CV98" s="116">
        <f ca="1">CC98/OFFSET('FX rate data'!$B97,0,2*CC$1)</f>
        <v>4.9424983553373041</v>
      </c>
      <c r="CW98" s="116">
        <f ca="1">CD98/OFFSET('FX rate data'!$B97,0,2*CD$1)</f>
        <v>85.126455462611034</v>
      </c>
      <c r="CX98" s="116">
        <f ca="1">CE98/OFFSET('FX rate data'!$B97,0,2*CE$1)</f>
        <v>3.2579064616699505</v>
      </c>
      <c r="CY98" s="116">
        <f ca="1">CF98/OFFSET('FX rate data'!$B97,0,2*CF$1)</f>
        <v>0.3086543359664265</v>
      </c>
      <c r="CZ98" s="116">
        <f ca="1">CG98/OFFSET('FX rate data'!$B97,0,2*CG$1)</f>
        <v>2.394469684263524</v>
      </c>
      <c r="DA98" s="116">
        <f ca="1">CH98/OFFSET('FX rate data'!$B97,0,2*CH$1)</f>
        <v>9.7121824708294096</v>
      </c>
      <c r="DB98" s="116">
        <f ca="1">CI98/OFFSET('FX rate data'!$B97,0,2*CI$1)</f>
        <v>0.48495369365357788</v>
      </c>
      <c r="DC98" s="116">
        <f ca="1">CJ98/OFFSET('FX rate data'!$B97,0,2*CJ$1)</f>
        <v>10.678264905405404</v>
      </c>
      <c r="DD98" s="116">
        <f ca="1">CK98/OFFSET('FX rate data'!$B97,0,2*CK$1)</f>
        <v>1.1749538011401139</v>
      </c>
      <c r="DE98" s="116">
        <f ca="1">CL98/OFFSET('FX rate data'!$B97,0,2*CL$1)</f>
        <v>0.47549053386119317</v>
      </c>
      <c r="DF98" s="116">
        <f ca="1">CM98/OFFSET('FX rate data'!$B97,0,2*CM$1)</f>
        <v>0.63774335981432961</v>
      </c>
      <c r="DG98" s="116">
        <f ca="1">CN98/OFFSET('FX rate data'!$B97,0,2*CN$1)</f>
        <v>0.607597394300186</v>
      </c>
      <c r="DH98" s="116">
        <f ca="1">CO98/OFFSET('FX rate data'!$B97,0,2*CO$1)</f>
        <v>0.18004899484229875</v>
      </c>
      <c r="DI98" s="116">
        <f ca="1">CP98/OFFSET('FX rate data'!$B97,0,2*CP$1)</f>
        <v>0.17730498804265121</v>
      </c>
      <c r="DJ98" s="117">
        <f t="shared" ca="1" si="87"/>
        <v>121.93919908265656</v>
      </c>
    </row>
    <row r="99" spans="1:114" x14ac:dyDescent="0.25">
      <c r="A99" s="4">
        <v>39416</v>
      </c>
      <c r="B99" s="9">
        <v>6533.1490000000003</v>
      </c>
      <c r="C99" s="4">
        <v>39416</v>
      </c>
      <c r="D99" s="9">
        <v>15680.67</v>
      </c>
      <c r="E99" s="4">
        <v>39416</v>
      </c>
      <c r="F99" s="9">
        <v>4871.7780000000002</v>
      </c>
      <c r="G99" s="4">
        <v>39416</v>
      </c>
      <c r="H99" s="9">
        <v>13689.12</v>
      </c>
      <c r="I99" s="4">
        <v>39416</v>
      </c>
      <c r="J99" s="9">
        <v>8828.36</v>
      </c>
      <c r="K99" s="4">
        <v>39416</v>
      </c>
      <c r="L99" s="9">
        <v>1481.14</v>
      </c>
      <c r="M99" s="4">
        <v>39416</v>
      </c>
      <c r="N99" s="9">
        <v>6432.5</v>
      </c>
      <c r="O99" s="4">
        <v>39416</v>
      </c>
      <c r="P99" s="9">
        <v>28643.61</v>
      </c>
      <c r="Q99" s="4">
        <v>39416</v>
      </c>
      <c r="R99" s="9">
        <v>5670.57</v>
      </c>
      <c r="S99" s="4">
        <v>39416</v>
      </c>
      <c r="T99" s="9">
        <v>7870.52</v>
      </c>
      <c r="U99" s="4">
        <v>39416</v>
      </c>
      <c r="V99" s="9">
        <v>1906</v>
      </c>
      <c r="W99" s="4">
        <v>39416</v>
      </c>
      <c r="X99" s="9">
        <v>63006.2</v>
      </c>
      <c r="Y99" s="4">
        <v>39416</v>
      </c>
      <c r="Z99" s="9">
        <v>7207.05</v>
      </c>
      <c r="AA99" s="4">
        <v>39416</v>
      </c>
      <c r="AB99" s="9">
        <v>8586.4</v>
      </c>
      <c r="AC99" s="4">
        <v>39416</v>
      </c>
      <c r="AD99" s="9">
        <v>5762.75</v>
      </c>
      <c r="AE99" s="4">
        <v>39416</v>
      </c>
      <c r="AF99" s="9">
        <v>507.58</v>
      </c>
      <c r="AG99" s="4">
        <v>39416</v>
      </c>
      <c r="AH99" s="9">
        <v>1850.64</v>
      </c>
      <c r="AI99" s="4">
        <v>39416</v>
      </c>
      <c r="AJ99" s="9">
        <v>27629.35</v>
      </c>
      <c r="AK99" s="22"/>
      <c r="BX99" s="22"/>
      <c r="BY99" s="136">
        <f t="shared" ca="1" si="95"/>
        <v>1.2560442007167438</v>
      </c>
      <c r="BZ99" s="137">
        <f t="shared" ca="1" si="94"/>
        <v>0</v>
      </c>
      <c r="CA99" s="138">
        <f t="shared" ca="1" si="94"/>
        <v>2.6285797164356768</v>
      </c>
      <c r="CB99" s="139">
        <f t="shared" ca="1" si="94"/>
        <v>0.12105232892521162</v>
      </c>
      <c r="CC99" s="140">
        <f t="shared" ca="1" si="94"/>
        <v>5.6025636090296018</v>
      </c>
      <c r="CD99" s="141">
        <f t="shared" ca="1" si="94"/>
        <v>81.37719490627974</v>
      </c>
      <c r="CE99" s="142">
        <f t="shared" ca="1" si="94"/>
        <v>1.4990295729742757</v>
      </c>
      <c r="CF99" s="143">
        <f t="shared" ca="1" si="94"/>
        <v>2.1854725856730068</v>
      </c>
      <c r="CG99" s="144">
        <f t="shared" ca="1" si="94"/>
        <v>1.6027665922345871</v>
      </c>
      <c r="CH99" s="144">
        <f t="shared" ca="1" si="94"/>
        <v>6.5800016934726298</v>
      </c>
      <c r="CI99" s="145">
        <f t="shared" ca="1" si="94"/>
        <v>403.21708956990841</v>
      </c>
      <c r="CJ99" s="146">
        <f t="shared" ca="1" si="94"/>
        <v>17.881453395866789</v>
      </c>
      <c r="CK99" s="144">
        <f t="shared" ca="1" si="94"/>
        <v>0.73888734238230303</v>
      </c>
      <c r="CL99" s="147">
        <f t="shared" ca="1" si="94"/>
        <v>13.620005617176815</v>
      </c>
      <c r="CM99" s="148">
        <f t="shared" ca="1" si="94"/>
        <v>24.493521386636967</v>
      </c>
      <c r="CN99" s="144">
        <f t="shared" ca="1" si="94"/>
        <v>0.38859446602327768</v>
      </c>
      <c r="CO99" s="149">
        <f t="shared" ca="1" si="94"/>
        <v>4.3821727358716851</v>
      </c>
      <c r="CP99" s="150">
        <f t="shared" ca="1" si="94"/>
        <v>1.1179346829726231</v>
      </c>
      <c r="CR99" s="116">
        <f ca="1">BY99/OFFSET('FX rate data'!$B98,0,2*BY$1)</f>
        <v>1.1107571637042304</v>
      </c>
      <c r="CS99" s="116">
        <f ca="1">BZ99/OFFSET('FX rate data'!$B98,0,2*BZ$1)</f>
        <v>0</v>
      </c>
      <c r="CT99" s="116">
        <f ca="1">CA99/OFFSET('FX rate data'!$B98,0,2*CA$1)</f>
        <v>0.35560271600477239</v>
      </c>
      <c r="CU99" s="116">
        <f ca="1">CB99/OFFSET('FX rate data'!$B98,0,2*CB$1)</f>
        <v>0.12120990179754842</v>
      </c>
      <c r="CV99" s="116">
        <f ca="1">CC99/OFFSET('FX rate data'!$B98,0,2*CC$1)</f>
        <v>4.9501357210015922</v>
      </c>
      <c r="CW99" s="116">
        <f ca="1">CD99/OFFSET('FX rate data'!$B98,0,2*CD$1)</f>
        <v>81.37719490627974</v>
      </c>
      <c r="CX99" s="116">
        <f ca="1">CE99/OFFSET('FX rate data'!$B98,0,2*CE$1)</f>
        <v>3.0825201994124525</v>
      </c>
      <c r="CY99" s="116">
        <f ca="1">CF99/OFFSET('FX rate data'!$B98,0,2*CF$1)</f>
        <v>0.28065294983665384</v>
      </c>
      <c r="CZ99" s="116">
        <f ca="1">CG99/OFFSET('FX rate data'!$B98,0,2*CG$1)</f>
        <v>2.3452832780722668</v>
      </c>
      <c r="DA99" s="116">
        <f ca="1">CH99/OFFSET('FX rate data'!$B98,0,2*CH$1)</f>
        <v>9.6283314215285767</v>
      </c>
      <c r="DB99" s="116">
        <f ca="1">CI99/OFFSET('FX rate data'!$B98,0,2*CI$1)</f>
        <v>0.43772277600215859</v>
      </c>
      <c r="DC99" s="116">
        <f ca="1">CJ99/OFFSET('FX rate data'!$B98,0,2*CJ$1)</f>
        <v>9.9762627738600695</v>
      </c>
      <c r="DD99" s="116">
        <f ca="1">CK99/OFFSET('FX rate data'!$B98,0,2*CK$1)</f>
        <v>1.0811930675772652</v>
      </c>
      <c r="DE99" s="116">
        <f ca="1">CL99/OFFSET('FX rate data'!$B98,0,2*CL$1)</f>
        <v>0.42222101857451838</v>
      </c>
      <c r="DF99" s="116">
        <f ca="1">CM99/OFFSET('FX rate data'!$B98,0,2*CM$1)</f>
        <v>0.61854357306267549</v>
      </c>
      <c r="DG99" s="116">
        <f ca="1">CN99/OFFSET('FX rate data'!$B98,0,2*CN$1)</f>
        <v>0.56861935326789237</v>
      </c>
      <c r="DH99" s="116">
        <f ca="1">CO99/OFFSET('FX rate data'!$B98,0,2*CO$1)</f>
        <v>0.17885689301953736</v>
      </c>
      <c r="DI99" s="116">
        <f ca="1">CP99/OFFSET('FX rate data'!$B98,0,2*CP$1)</f>
        <v>0.16431033877724552</v>
      </c>
      <c r="DJ99" s="117">
        <f t="shared" ca="1" si="87"/>
        <v>116.6994180517792</v>
      </c>
    </row>
    <row r="100" spans="1:114" x14ac:dyDescent="0.25">
      <c r="A100" s="4">
        <v>39447</v>
      </c>
      <c r="B100" s="9">
        <v>6339.8360000000002</v>
      </c>
      <c r="C100" s="4">
        <v>39447</v>
      </c>
      <c r="D100" s="9">
        <v>15307.78</v>
      </c>
      <c r="E100" s="4">
        <v>39447</v>
      </c>
      <c r="F100" s="9">
        <v>5261.5630000000001</v>
      </c>
      <c r="G100" s="4">
        <v>39447</v>
      </c>
      <c r="H100" s="9">
        <v>13833.06</v>
      </c>
      <c r="I100" s="4">
        <v>39447</v>
      </c>
      <c r="J100" s="9">
        <v>8484.4599999999991</v>
      </c>
      <c r="K100" s="4">
        <v>39447</v>
      </c>
      <c r="L100" s="9">
        <v>1468.36</v>
      </c>
      <c r="M100" s="4">
        <v>39447</v>
      </c>
      <c r="N100" s="9">
        <v>6456.9</v>
      </c>
      <c r="O100" s="4">
        <v>39447</v>
      </c>
      <c r="P100" s="9">
        <v>27812.65</v>
      </c>
      <c r="Q100" s="4">
        <v>39447</v>
      </c>
      <c r="R100" s="9">
        <v>5614.08</v>
      </c>
      <c r="S100" s="4">
        <v>39447</v>
      </c>
      <c r="T100" s="9">
        <v>8067.32</v>
      </c>
      <c r="U100" s="4">
        <v>39447</v>
      </c>
      <c r="V100" s="9">
        <v>1897.13</v>
      </c>
      <c r="W100" s="4">
        <v>39447</v>
      </c>
      <c r="X100" s="9">
        <v>63886.1</v>
      </c>
      <c r="Y100" s="4">
        <v>39447</v>
      </c>
      <c r="Z100" s="9">
        <v>6934.35</v>
      </c>
      <c r="AA100" s="4">
        <v>39447</v>
      </c>
      <c r="AB100" s="9">
        <v>8506.2800000000007</v>
      </c>
      <c r="AC100" s="4">
        <v>39447</v>
      </c>
      <c r="AD100" s="9">
        <v>6138.6</v>
      </c>
      <c r="AE100" s="4">
        <v>39447</v>
      </c>
      <c r="AF100" s="9">
        <v>515.77</v>
      </c>
      <c r="AG100" s="4">
        <v>39447</v>
      </c>
      <c r="AH100" s="9">
        <v>1888.86</v>
      </c>
      <c r="AI100" s="4">
        <v>39447</v>
      </c>
      <c r="AJ100" s="9">
        <v>26250.29</v>
      </c>
      <c r="AK100" s="22"/>
      <c r="AM100" s="45" cm="1">
        <f t="array" aca="1" ref="AM100" ca="1">$DJ100*INDEX('MSCI ACWI weights'!$A$1:$AT$19,MATCH(AM$3,'MSCI ACWI weights'!$A$1:$A$19,0),MATCH($A100,'MSCI ACWI weights'!$A$1:$W$1,0)+23)%</f>
        <v>1.069164401501236</v>
      </c>
      <c r="AN100" s="45" cm="1">
        <f t="array" aca="1" ref="AN100" ca="1">$DJ100*INDEX('MSCI ACWI weights'!$A$1:$AT$19,MATCH(AN$3,'MSCI ACWI weights'!$A$1:$A$19,0),MATCH($A100,'MSCI ACWI weights'!$A$1:$W$1,0)+23)%</f>
        <v>0</v>
      </c>
      <c r="AO100" s="45" cm="1">
        <f t="array" aca="1" ref="AO100" ca="1">$DJ100*INDEX('MSCI ACWI weights'!$A$1:$AT$19,MATCH(AO$3,'MSCI ACWI weights'!$A$1:$A$19,0),MATCH($A100,'MSCI ACWI weights'!$A$1:$W$1,0)+23)%</f>
        <v>0.34837941172512182</v>
      </c>
      <c r="AP100" s="45" cm="1">
        <f t="array" aca="1" ref="AP100" ca="1">$DJ100*INDEX('MSCI ACWI weights'!$A$1:$AT$19,MATCH(AP$3,'MSCI ACWI weights'!$A$1:$A$19,0),MATCH($A100,'MSCI ACWI weights'!$A$1:$W$1,0)+23)%</f>
        <v>0.13214391479228763</v>
      </c>
      <c r="AQ100" s="45" cm="1">
        <f t="array" aca="1" ref="AQ100" ca="1">$DJ100*INDEX('MSCI ACWI weights'!$A$1:$AT$19,MATCH(AQ$3,'MSCI ACWI weights'!$A$1:$A$19,0),MATCH($A100,'MSCI ACWI weights'!$A$1:$W$1,0)+23)%</f>
        <v>4.6971155167076777</v>
      </c>
      <c r="AR100" s="45" cm="1">
        <f t="array" aca="1" ref="AR100" ca="1">$DJ100*INDEX('MSCI ACWI weights'!$A$1:$AT$19,MATCH(AR$3,'MSCI ACWI weights'!$A$1:$A$19,0),MATCH($A100,'MSCI ACWI weights'!$A$1:$W$1,0)+23)%</f>
        <v>80.475644108503147</v>
      </c>
      <c r="AS100" s="45" cm="1">
        <f t="array" aca="1" ref="AS100" ca="1">$DJ100*INDEX('MSCI ACWI weights'!$A$1:$AT$19,MATCH(AS$3,'MSCI ACWI weights'!$A$1:$A$19,0),MATCH($A100,'MSCI ACWI weights'!$A$1:$W$1,0)+23)%</f>
        <v>2.4746951315646588</v>
      </c>
      <c r="AT100" s="45" cm="1">
        <f t="array" aca="1" ref="AT100" ca="1">$DJ100*INDEX('MSCI ACWI weights'!$A$1:$AT$19,MATCH(AT$3,'MSCI ACWI weights'!$A$1:$A$19,0),MATCH($A100,'MSCI ACWI weights'!$A$1:$W$1,0)+23)%</f>
        <v>0.30032707907338085</v>
      </c>
      <c r="AU100" s="45" cm="1">
        <f t="array" aca="1" ref="AU100" ca="1">$DJ100*INDEX('MSCI ACWI weights'!$A$1:$AT$19,MATCH(AU$3,'MSCI ACWI weights'!$A$1:$A$19,0),MATCH($A100,'MSCI ACWI weights'!$A$1:$W$1,0)+23)%</f>
        <v>2.3545642999353062</v>
      </c>
      <c r="AV100" s="45" cm="1">
        <f t="array" aca="1" ref="AV100" ca="1">$DJ100*INDEX('MSCI ACWI weights'!$A$1:$AT$19,MATCH(AV$3,'MSCI ACWI weights'!$A$1:$A$19,0),MATCH($A100,'MSCI ACWI weights'!$A$1:$W$1,0)+23)%</f>
        <v>7.832530222233772</v>
      </c>
      <c r="AW100" s="45" cm="1">
        <f t="array" aca="1" ref="AW100" ca="1">$DJ100*INDEX('MSCI ACWI weights'!$A$1:$AT$19,MATCH(AW$3,'MSCI ACWI weights'!$A$1:$A$19,0),MATCH($A100,'MSCI ACWI weights'!$A$1:$W$1,0)+23)%</f>
        <v>0.48052332651740942</v>
      </c>
      <c r="AX100" s="45" cm="1">
        <f t="array" aca="1" ref="AX100" ca="1">$DJ100*INDEX('MSCI ACWI weights'!$A$1:$AT$19,MATCH(AX$3,'MSCI ACWI weights'!$A$1:$A$19,0),MATCH($A100,'MSCI ACWI weights'!$A$1:$W$1,0)+23)%</f>
        <v>12.709841986385481</v>
      </c>
      <c r="AY100" s="45" cm="1">
        <f t="array" aca="1" ref="AY100" ca="1">$DJ100*INDEX('MSCI ACWI weights'!$A$1:$AT$19,MATCH(AY$3,'MSCI ACWI weights'!$A$1:$A$19,0),MATCH($A100,'MSCI ACWI weights'!$A$1:$W$1,0)+23)%</f>
        <v>1.4655961458780986</v>
      </c>
      <c r="AZ100" s="45" cm="1">
        <f t="array" aca="1" ref="AZ100" ca="1">$DJ100*INDEX('MSCI ACWI weights'!$A$1:$AT$19,MATCH(AZ$3,'MSCI ACWI weights'!$A$1:$A$19,0),MATCH($A100,'MSCI ACWI weights'!$A$1:$W$1,0)+23)%</f>
        <v>0.38441866121392759</v>
      </c>
      <c r="BA100" s="45" cm="1">
        <f t="array" aca="1" ref="BA100" ca="1">$DJ100*INDEX('MSCI ACWI weights'!$A$1:$AT$19,MATCH(BA$3,'MSCI ACWI weights'!$A$1:$A$19,0),MATCH($A100,'MSCI ACWI weights'!$A$1:$W$1,0)+23)%</f>
        <v>0.50454949284327988</v>
      </c>
      <c r="BB100" s="45" cm="1">
        <f t="array" aca="1" ref="BB100" ca="1">$DJ100*INDEX('MSCI ACWI weights'!$A$1:$AT$19,MATCH(BB$3,'MSCI ACWI weights'!$A$1:$A$19,0),MATCH($A100,'MSCI ACWI weights'!$A$1:$W$1,0)+23)%</f>
        <v>0.50454949284327988</v>
      </c>
      <c r="BC100" s="45" cm="1">
        <f t="array" aca="1" ref="BC100" ca="1">$DJ100*INDEX('MSCI ACWI weights'!$A$1:$AT$19,MATCH(BC$3,'MSCI ACWI weights'!$A$1:$A$19,0),MATCH($A100,'MSCI ACWI weights'!$A$1:$W$1,0)+23)%</f>
        <v>0.18019624744402851</v>
      </c>
      <c r="BD100" s="45" cm="1">
        <f t="array" aca="1" ref="BD100" ca="1">$DJ100*INDEX('MSCI ACWI weights'!$A$1:$AT$19,MATCH(BD$3,'MSCI ACWI weights'!$A$1:$A$19,0),MATCH($A100,'MSCI ACWI weights'!$A$1:$W$1,0)+23)%</f>
        <v>0.14415699795522283</v>
      </c>
      <c r="BF100" s="68">
        <f ca="1">AM100*OFFSET('FX rate data'!$B99,0,2*BY$1)</f>
        <v>1.2217341615954624</v>
      </c>
      <c r="BG100" s="69">
        <f ca="1">AN100*OFFSET('FX rate data'!$B99,0,2*BZ$1)</f>
        <v>0</v>
      </c>
      <c r="BH100" s="70">
        <f ca="1">AO100*OFFSET('FX rate data'!$B99,0,2*CA$1)</f>
        <v>2.5444587094167721</v>
      </c>
      <c r="BI100" s="71">
        <f ca="1">AP100*OFFSET('FX rate data'!$B99,0,2*CB$1)</f>
        <v>0.13193248452861997</v>
      </c>
      <c r="BJ100" s="72">
        <f ca="1">AQ100*OFFSET('FX rate data'!$B99,0,2*CC$1)</f>
        <v>5.3241804381881526</v>
      </c>
      <c r="BK100" s="73">
        <f ca="1">AR100*OFFSET('FX rate data'!$B99,0,2*CD$1)</f>
        <v>80.475644108503147</v>
      </c>
      <c r="BL100" s="74">
        <f ca="1">AS100*OFFSET('FX rate data'!$B99,0,2*CE$1)</f>
        <v>1.2467514072822752</v>
      </c>
      <c r="BM100" s="75">
        <f ca="1">AT100*OFFSET('FX rate data'!$B99,0,2*CF$1)</f>
        <v>2.3425812494802778</v>
      </c>
      <c r="BN100" s="76">
        <f ca="1">AU100*OFFSET('FX rate data'!$B99,0,2*CG$1)</f>
        <v>1.6140538276056524</v>
      </c>
      <c r="BO100" s="76">
        <f ca="1">AV100*OFFSET('FX rate data'!$B99,0,2*CH$1)</f>
        <v>5.3691994673412511</v>
      </c>
      <c r="BP100" s="77">
        <f ca="1">AW100*OFFSET('FX rate data'!$B99,0,2*CI$1)</f>
        <v>449.46710392458925</v>
      </c>
      <c r="BQ100" s="78">
        <f ca="1">AX100*OFFSET('FX rate data'!$B99,0,2*CJ$1)</f>
        <v>22.623518735766154</v>
      </c>
      <c r="BR100" s="76">
        <f ca="1">AY100*OFFSET('FX rate data'!$B99,0,2*CK$1)</f>
        <v>1.0046661579994367</v>
      </c>
      <c r="BS100" s="79">
        <f ca="1">AZ100*OFFSET('FX rate data'!$B99,0,2*CL$1)</f>
        <v>12.4674660204901</v>
      </c>
      <c r="BT100" s="80">
        <f ca="1">BA100*OFFSET('FX rate data'!$B99,0,2*CM$1)</f>
        <v>19.885556886685769</v>
      </c>
      <c r="BU100" s="76">
        <f ca="1">BB100*OFFSET('FX rate data'!$B99,0,2*CN$1)</f>
        <v>0.34586867734406834</v>
      </c>
      <c r="BV100" s="81">
        <f ca="1">BC100*OFFSET('FX rate data'!$B99,0,2*CO$1)</f>
        <v>4.4329358048715681</v>
      </c>
      <c r="BW100" s="82">
        <f ca="1">BD100*OFFSET('FX rate data'!$B99,0,2*CP$1)</f>
        <v>0.98927739846771667</v>
      </c>
      <c r="BX100" s="22"/>
      <c r="BY100" s="136">
        <f t="shared" ca="1" si="95"/>
        <v>1.218878406308388</v>
      </c>
      <c r="BZ100" s="137">
        <f t="shared" ca="1" si="94"/>
        <v>0</v>
      </c>
      <c r="CA100" s="138">
        <f t="shared" ca="1" si="94"/>
        <v>2.8388891650129477</v>
      </c>
      <c r="CB100" s="139">
        <f t="shared" ca="1" si="94"/>
        <v>0.12232518446490262</v>
      </c>
      <c r="CC100" s="140">
        <f t="shared" ca="1" si="94"/>
        <v>5.3843213052330547</v>
      </c>
      <c r="CD100" s="141">
        <f t="shared" ca="1" si="94"/>
        <v>80.675032686028942</v>
      </c>
      <c r="CE100" s="142">
        <f t="shared" ca="1" si="94"/>
        <v>1.5047157481131133</v>
      </c>
      <c r="CF100" s="143">
        <f t="shared" ca="1" si="94"/>
        <v>2.1220713488948619</v>
      </c>
      <c r="CG100" s="144">
        <f t="shared" ca="1" si="94"/>
        <v>1.5867998931557765</v>
      </c>
      <c r="CH100" s="144">
        <f t="shared" ca="1" si="94"/>
        <v>6.7445326689704892</v>
      </c>
      <c r="CI100" s="145">
        <f t="shared" ca="1" si="94"/>
        <v>401.34062808801696</v>
      </c>
      <c r="CJ100" s="146">
        <f t="shared" ca="1" si="94"/>
        <v>18.131173119370562</v>
      </c>
      <c r="CK100" s="144">
        <f t="shared" ca="1" si="94"/>
        <v>0.71092935981417127</v>
      </c>
      <c r="CL100" s="147">
        <f t="shared" ca="1" si="94"/>
        <v>13.49291686635596</v>
      </c>
      <c r="CM100" s="148">
        <f t="shared" ca="1" si="94"/>
        <v>26.091003493819738</v>
      </c>
      <c r="CN100" s="144">
        <f t="shared" ca="1" si="94"/>
        <v>0.39486458832268001</v>
      </c>
      <c r="CO100" s="149">
        <f t="shared" ca="1" si="94"/>
        <v>4.4726747470489077</v>
      </c>
      <c r="CP100" s="150">
        <f t="shared" ca="1" si="94"/>
        <v>1.062135360733764</v>
      </c>
      <c r="CR100" s="116">
        <f ca="1">BY100/OFFSET('FX rate data'!$B99,0,2*BY$1)</f>
        <v>1.0666652719947387</v>
      </c>
      <c r="CS100" s="116">
        <f ca="1">BZ100/OFFSET('FX rate data'!$B99,0,2*BZ$1)</f>
        <v>0</v>
      </c>
      <c r="CT100" s="116">
        <f ca="1">CA100/OFFSET('FX rate data'!$B99,0,2*CA$1)</f>
        <v>0.38869191848144746</v>
      </c>
      <c r="CU100" s="116">
        <f ca="1">CB100/OFFSET('FX rate data'!$B99,0,2*CB$1)</f>
        <v>0.12252121841436561</v>
      </c>
      <c r="CV100" s="116">
        <f ca="1">CC100/OFFSET('FX rate data'!$B99,0,2*CC$1)</f>
        <v>4.7501731850313673</v>
      </c>
      <c r="CW100" s="116">
        <f ca="1">CD100/OFFSET('FX rate data'!$B99,0,2*CD$1)</f>
        <v>80.675032686028942</v>
      </c>
      <c r="CX100" s="116">
        <f ca="1">CE100/OFFSET('FX rate data'!$B99,0,2*CE$1)</f>
        <v>2.9867323305143176</v>
      </c>
      <c r="CY100" s="116">
        <f ca="1">CF100/OFFSET('FX rate data'!$B99,0,2*CF$1)</f>
        <v>0.27205694143598952</v>
      </c>
      <c r="CZ100" s="116">
        <f ca="1">CG100/OFFSET('FX rate data'!$B99,0,2*CG$1)</f>
        <v>2.3148065545671428</v>
      </c>
      <c r="DA100" s="116">
        <f ca="1">CH100/OFFSET('FX rate data'!$B99,0,2*CH$1)</f>
        <v>9.8388514499934203</v>
      </c>
      <c r="DB100" s="116">
        <f ca="1">CI100/OFFSET('FX rate data'!$B99,0,2*CI$1)</f>
        <v>0.42907152045502522</v>
      </c>
      <c r="DC100" s="116">
        <f ca="1">CJ100/OFFSET('FX rate data'!$B99,0,2*CJ$1)</f>
        <v>10.186052314253125</v>
      </c>
      <c r="DD100" s="116">
        <f ca="1">CK100/OFFSET('FX rate data'!$B99,0,2*CK$1)</f>
        <v>1.0370960755859537</v>
      </c>
      <c r="DE100" s="116">
        <f ca="1">CL100/OFFSET('FX rate data'!$B99,0,2*CL$1)</f>
        <v>0.41603715054131596</v>
      </c>
      <c r="DF100" s="116">
        <f ca="1">CM100/OFFSET('FX rate data'!$B99,0,2*CM$1)</f>
        <v>0.66199818569793178</v>
      </c>
      <c r="DG100" s="116">
        <f ca="1">CN100/OFFSET('FX rate data'!$B99,0,2*CN$1)</f>
        <v>0.57602419886605394</v>
      </c>
      <c r="DH100" s="116">
        <f ca="1">CO100/OFFSET('FX rate data'!$B99,0,2*CO$1)</f>
        <v>0.18181161219843855</v>
      </c>
      <c r="DI100" s="116">
        <f ca="1">CP100/OFFSET('FX rate data'!$B99,0,2*CP$1)</f>
        <v>0.1547738230577434</v>
      </c>
      <c r="DJ100" s="117">
        <f t="shared" ca="1" si="87"/>
        <v>116.05839643711731</v>
      </c>
    </row>
    <row r="101" spans="1:114" x14ac:dyDescent="0.25">
      <c r="A101" s="4">
        <v>39478</v>
      </c>
      <c r="B101" s="9">
        <v>5650.2650000000003</v>
      </c>
      <c r="C101" s="4">
        <v>39478</v>
      </c>
      <c r="D101" s="9">
        <v>13592.47</v>
      </c>
      <c r="E101" s="4">
        <v>39478</v>
      </c>
      <c r="F101" s="9">
        <v>4383.393</v>
      </c>
      <c r="G101" s="4">
        <v>39478</v>
      </c>
      <c r="H101" s="9">
        <v>13155.1</v>
      </c>
      <c r="I101" s="4">
        <v>39478</v>
      </c>
      <c r="J101" s="9">
        <v>7670.44</v>
      </c>
      <c r="K101" s="4">
        <v>39478</v>
      </c>
      <c r="L101" s="9">
        <v>1378.55</v>
      </c>
      <c r="M101" s="4">
        <v>39478</v>
      </c>
      <c r="N101" s="9">
        <v>5879.8</v>
      </c>
      <c r="O101" s="4">
        <v>39478</v>
      </c>
      <c r="P101" s="9">
        <v>23455.74</v>
      </c>
      <c r="Q101" s="4">
        <v>39478</v>
      </c>
      <c r="R101" s="9">
        <v>4869.79</v>
      </c>
      <c r="S101" s="4">
        <v>39478</v>
      </c>
      <c r="T101" s="9">
        <v>6851.75</v>
      </c>
      <c r="U101" s="4">
        <v>39478</v>
      </c>
      <c r="V101" s="9">
        <v>1624.68</v>
      </c>
      <c r="W101" s="4">
        <v>39478</v>
      </c>
      <c r="X101" s="9">
        <v>59490.400000000001</v>
      </c>
      <c r="Y101" s="4">
        <v>39478</v>
      </c>
      <c r="Z101" s="9">
        <v>6664.48</v>
      </c>
      <c r="AA101" s="4">
        <v>39478</v>
      </c>
      <c r="AB101" s="9">
        <v>7521.13</v>
      </c>
      <c r="AC101" s="4">
        <v>39478</v>
      </c>
      <c r="AD101" s="9">
        <v>5137.45</v>
      </c>
      <c r="AE101" s="4">
        <v>39478</v>
      </c>
      <c r="AF101" s="9">
        <v>441.33</v>
      </c>
      <c r="AG101" s="4">
        <v>39478</v>
      </c>
      <c r="AH101" s="9">
        <v>1574.33</v>
      </c>
      <c r="AI101" s="4">
        <v>39478</v>
      </c>
      <c r="AJ101" s="9">
        <v>25117.79</v>
      </c>
      <c r="AK101" s="22"/>
      <c r="BX101" s="22"/>
      <c r="BY101" s="121">
        <f t="shared" ref="BY101:CP101" ca="1" si="96">BF100*OFFSET($B101,0,2*BY$1)/OFFSET($B100,0,2*BY$1)</f>
        <v>1.0888486346598218</v>
      </c>
      <c r="BZ101" s="122">
        <f t="shared" ca="1" si="96"/>
        <v>0</v>
      </c>
      <c r="CA101" s="123">
        <f t="shared" ca="1" si="96"/>
        <v>2.1197812314794127</v>
      </c>
      <c r="CB101" s="124">
        <f t="shared" ca="1" si="96"/>
        <v>0.12546645696776046</v>
      </c>
      <c r="CC101" s="125">
        <f t="shared" ca="1" si="96"/>
        <v>4.8133654469814147</v>
      </c>
      <c r="CD101" s="126">
        <f t="shared" ca="1" si="96"/>
        <v>75.553474070239602</v>
      </c>
      <c r="CE101" s="127">
        <f t="shared" ca="1" si="96"/>
        <v>1.1353201884090387</v>
      </c>
      <c r="CF101" s="128">
        <f t="shared" ca="1" si="96"/>
        <v>1.9756109797766315</v>
      </c>
      <c r="CG101" s="129">
        <f t="shared" ca="1" si="96"/>
        <v>1.4000696800073618</v>
      </c>
      <c r="CH101" s="129">
        <f t="shared" ca="1" si="96"/>
        <v>4.5601776612747997</v>
      </c>
      <c r="CI101" s="130">
        <f t="shared" ca="1" si="96"/>
        <v>384.91838429849389</v>
      </c>
      <c r="CJ101" s="131">
        <f t="shared" ca="1" si="96"/>
        <v>21.066901548196288</v>
      </c>
      <c r="CK101" s="129">
        <f t="shared" ca="1" si="96"/>
        <v>0.96556671016953066</v>
      </c>
      <c r="CL101" s="132">
        <f t="shared" ca="1" si="96"/>
        <v>11.023553505255963</v>
      </c>
      <c r="CM101" s="133">
        <f t="shared" ca="1" si="96"/>
        <v>16.64240286506757</v>
      </c>
      <c r="CN101" s="129">
        <f t="shared" ca="1" si="96"/>
        <v>0.29595017812640845</v>
      </c>
      <c r="CO101" s="134">
        <f t="shared" ca="1" si="96"/>
        <v>3.6947702983193333</v>
      </c>
      <c r="CP101" s="135">
        <f t="shared" ca="1" si="96"/>
        <v>0.94659761650093877</v>
      </c>
      <c r="CR101" s="116">
        <f ca="1">BY101/OFFSET('FX rate data'!$B100,0,2*BY$1)</f>
        <v>0.97523388684265278</v>
      </c>
      <c r="CS101" s="116">
        <f ca="1">BZ101/OFFSET('FX rate data'!$B100,0,2*BZ$1)</f>
        <v>0</v>
      </c>
      <c r="CT101" s="116">
        <f ca="1">CA101/OFFSET('FX rate data'!$B100,0,2*CA$1)</f>
        <v>0.29516015921905547</v>
      </c>
      <c r="CU101" s="116">
        <f ca="1">CB101/OFFSET('FX rate data'!$B100,0,2*CB$1)</f>
        <v>0.12511613179872405</v>
      </c>
      <c r="CV101" s="116">
        <f ca="1">CC101/OFFSET('FX rate data'!$B100,0,2*CC$1)</f>
        <v>4.4510499787140878</v>
      </c>
      <c r="CW101" s="116">
        <f ca="1">CD101/OFFSET('FX rate data'!$B100,0,2*CD$1)</f>
        <v>75.553474070239602</v>
      </c>
      <c r="CX101" s="116">
        <f ca="1">CE101/OFFSET('FX rate data'!$B100,0,2*CE$1)</f>
        <v>2.2562006923868019</v>
      </c>
      <c r="CY101" s="116">
        <f ca="1">CF101/OFFSET('FX rate data'!$B100,0,2*CF$1)</f>
        <v>0.25337766346162438</v>
      </c>
      <c r="CZ101" s="116">
        <f ca="1">CG101/OFFSET('FX rate data'!$B100,0,2*CG$1)</f>
        <v>2.0806504384118911</v>
      </c>
      <c r="DA101" s="116">
        <f ca="1">CH101/OFFSET('FX rate data'!$B100,0,2*CH$1)</f>
        <v>6.7769024539676019</v>
      </c>
      <c r="DB101" s="116">
        <f ca="1">CI101/OFFSET('FX rate data'!$B100,0,2*CI$1)</f>
        <v>0.40777412394564738</v>
      </c>
      <c r="DC101" s="116">
        <f ca="1">CJ101/OFFSET('FX rate data'!$B100,0,2*CJ$1)</f>
        <v>11.975273731353051</v>
      </c>
      <c r="DD101" s="116">
        <f ca="1">CK101/OFFSET('FX rate data'!$B100,0,2*CK$1)</f>
        <v>1.4349334376126179</v>
      </c>
      <c r="DE101" s="116">
        <f ca="1">CL101/OFFSET('FX rate data'!$B100,0,2*CL$1)</f>
        <v>0.3427615281009907</v>
      </c>
      <c r="DF101" s="116">
        <f ca="1">CM101/OFFSET('FX rate data'!$B100,0,2*CM$1)</f>
        <v>0.42273398440549098</v>
      </c>
      <c r="DG101" s="116">
        <f ca="1">CN101/OFFSET('FX rate data'!$B100,0,2*CN$1)</f>
        <v>0.43981301549473684</v>
      </c>
      <c r="DH101" s="116">
        <f ca="1">CO101/OFFSET('FX rate data'!$B100,0,2*CO$1)</f>
        <v>0.15120625890901004</v>
      </c>
      <c r="DI101" s="116">
        <f ca="1">CP101/OFFSET('FX rate data'!$B100,0,2*CP$1)</f>
        <v>0.12651665550667451</v>
      </c>
      <c r="DJ101" s="117">
        <f t="shared" ca="1" si="87"/>
        <v>108.06817821037028</v>
      </c>
    </row>
    <row r="102" spans="1:114" x14ac:dyDescent="0.25">
      <c r="A102" s="4">
        <v>39507</v>
      </c>
      <c r="B102" s="9">
        <v>5572.0879999999997</v>
      </c>
      <c r="C102" s="4">
        <v>39507</v>
      </c>
      <c r="D102" s="9">
        <v>13603.02</v>
      </c>
      <c r="E102" s="4">
        <v>39507</v>
      </c>
      <c r="F102" s="9">
        <v>4348.5429999999997</v>
      </c>
      <c r="G102" s="4">
        <v>39507</v>
      </c>
      <c r="H102" s="9">
        <v>13582.69</v>
      </c>
      <c r="I102" s="4">
        <v>39507</v>
      </c>
      <c r="J102" s="9">
        <v>7533.86</v>
      </c>
      <c r="K102" s="4">
        <v>39507</v>
      </c>
      <c r="L102" s="9">
        <v>1330.63</v>
      </c>
      <c r="M102" s="4">
        <v>39507</v>
      </c>
      <c r="N102" s="9">
        <v>5884.3</v>
      </c>
      <c r="O102" s="4">
        <v>39507</v>
      </c>
      <c r="P102" s="9">
        <v>24331.67</v>
      </c>
      <c r="Q102" s="4">
        <v>39507</v>
      </c>
      <c r="R102" s="9">
        <v>4790.66</v>
      </c>
      <c r="S102" s="4">
        <v>39507</v>
      </c>
      <c r="T102" s="9">
        <v>6748.13</v>
      </c>
      <c r="U102" s="4">
        <v>39507</v>
      </c>
      <c r="V102" s="9">
        <v>1711.62</v>
      </c>
      <c r="W102" s="4">
        <v>39507</v>
      </c>
      <c r="X102" s="9">
        <v>63489.3</v>
      </c>
      <c r="Y102" s="4">
        <v>39507</v>
      </c>
      <c r="Z102" s="9">
        <v>6415.12</v>
      </c>
      <c r="AA102" s="4">
        <v>39507</v>
      </c>
      <c r="AB102" s="9">
        <v>8412.76</v>
      </c>
      <c r="AC102" s="4">
        <v>39507</v>
      </c>
      <c r="AD102" s="9">
        <v>5223.5</v>
      </c>
      <c r="AE102" s="4">
        <v>39507</v>
      </c>
      <c r="AF102" s="9">
        <v>446.53</v>
      </c>
      <c r="AG102" s="4">
        <v>39507</v>
      </c>
      <c r="AH102" s="9">
        <v>1660.42</v>
      </c>
      <c r="AI102" s="4">
        <v>39507</v>
      </c>
      <c r="AJ102" s="9">
        <v>28347.86</v>
      </c>
      <c r="AK102" s="22"/>
      <c r="BX102" s="22"/>
      <c r="BY102" s="136">
        <f ca="1">BY101*OFFSET($B102,0,2*BY$1)/OFFSET($B101,0,2*BY$1)</f>
        <v>1.0737833377734278</v>
      </c>
      <c r="BZ102" s="137">
        <f t="shared" ref="BZ102:CP102" ca="1" si="97">BZ101*OFFSET($B102,0,2*BZ$1)/OFFSET($B101,0,2*BZ$1)</f>
        <v>0</v>
      </c>
      <c r="CA102" s="138">
        <f t="shared" ca="1" si="97"/>
        <v>2.1029279910975762</v>
      </c>
      <c r="CB102" s="139">
        <f t="shared" ca="1" si="97"/>
        <v>0.12954458653992978</v>
      </c>
      <c r="CC102" s="140">
        <f t="shared" ca="1" si="97"/>
        <v>4.7276585706159491</v>
      </c>
      <c r="CD102" s="141">
        <f t="shared" ca="1" si="97"/>
        <v>72.927147511575882</v>
      </c>
      <c r="CE102" s="142">
        <f t="shared" ca="1" si="97"/>
        <v>1.1361890854544894</v>
      </c>
      <c r="CF102" s="143">
        <f t="shared" ca="1" si="97"/>
        <v>2.0493880989600695</v>
      </c>
      <c r="CG102" s="144">
        <f t="shared" ca="1" si="97"/>
        <v>1.3773197228677352</v>
      </c>
      <c r="CH102" s="144">
        <f t="shared" ca="1" si="97"/>
        <v>4.4912134391036327</v>
      </c>
      <c r="CI102" s="145">
        <f t="shared" ca="1" si="97"/>
        <v>405.51616621918657</v>
      </c>
      <c r="CJ102" s="146">
        <f t="shared" ca="1" si="97"/>
        <v>22.48300284523047</v>
      </c>
      <c r="CK102" s="144">
        <f t="shared" ca="1" si="97"/>
        <v>0.92943880298879433</v>
      </c>
      <c r="CL102" s="147">
        <f t="shared" ca="1" si="97"/>
        <v>12.330395829732655</v>
      </c>
      <c r="CM102" s="148">
        <f t="shared" ca="1" si="97"/>
        <v>16.92115570286435</v>
      </c>
      <c r="CN102" s="144">
        <f t="shared" ca="1" si="97"/>
        <v>0.29943723073161838</v>
      </c>
      <c r="CO102" s="149">
        <f t="shared" ca="1" si="97"/>
        <v>3.8968135643323749</v>
      </c>
      <c r="CP102" s="150">
        <f t="shared" ca="1" si="97"/>
        <v>1.0683271382116939</v>
      </c>
      <c r="CR102" s="116">
        <f ca="1">BY102/OFFSET('FX rate data'!$B101,0,2*BY$1)</f>
        <v>0.99951907081208957</v>
      </c>
      <c r="CS102" s="116">
        <f ca="1">BZ102/OFFSET('FX rate data'!$B101,0,2*BZ$1)</f>
        <v>0</v>
      </c>
      <c r="CT102" s="116">
        <f ca="1">CA102/OFFSET('FX rate data'!$B101,0,2*CA$1)</f>
        <v>0.29573718725003884</v>
      </c>
      <c r="CU102" s="116">
        <f ca="1">CB102/OFFSET('FX rate data'!$B101,0,2*CB$1)</f>
        <v>0.13114455005054645</v>
      </c>
      <c r="CV102" s="116">
        <f ca="1">CC102/OFFSET('FX rate data'!$B101,0,2*CC$1)</f>
        <v>4.5405864105032165</v>
      </c>
      <c r="CW102" s="116">
        <f ca="1">CD102/OFFSET('FX rate data'!$B101,0,2*CD$1)</f>
        <v>72.927147511575882</v>
      </c>
      <c r="CX102" s="116">
        <f ca="1">CE102/OFFSET('FX rate data'!$B101,0,2*CE$1)</f>
        <v>2.2601732354376156</v>
      </c>
      <c r="CY102" s="116">
        <f ca="1">CF102/OFFSET('FX rate data'!$B101,0,2*CF$1)</f>
        <v>0.2633701003624116</v>
      </c>
      <c r="CZ102" s="116">
        <f ca="1">CG102/OFFSET('FX rate data'!$B101,0,2*CG$1)</f>
        <v>2.0906492453972905</v>
      </c>
      <c r="DA102" s="116">
        <f ca="1">CH102/OFFSET('FX rate data'!$B101,0,2*CH$1)</f>
        <v>6.8172638723491685</v>
      </c>
      <c r="DB102" s="116">
        <f ca="1">CI102/OFFSET('FX rate data'!$B101,0,2*CI$1)</f>
        <v>0.43185960193736589</v>
      </c>
      <c r="DC102" s="116">
        <f ca="1">CJ102/OFFSET('FX rate data'!$B101,0,2*CJ$1)</f>
        <v>13.298043913899845</v>
      </c>
      <c r="DD102" s="116">
        <f ca="1">CK102/OFFSET('FX rate data'!$B101,0,2*CK$1)</f>
        <v>1.4108057118834156</v>
      </c>
      <c r="DE102" s="116">
        <f ca="1">CL102/OFFSET('FX rate data'!$B101,0,2*CL$1)</f>
        <v>0.39891283823140261</v>
      </c>
      <c r="DF102" s="116">
        <f ca="1">CM102/OFFSET('FX rate data'!$B101,0,2*CM$1)</f>
        <v>0.42287982743243885</v>
      </c>
      <c r="DG102" s="116">
        <f ca="1">CN102/OFFSET('FX rate data'!$B101,0,2*CN$1)</f>
        <v>0.45451917233093253</v>
      </c>
      <c r="DH102" s="116">
        <f ca="1">CO102/OFFSET('FX rate data'!$B101,0,2*CO$1)</f>
        <v>0.16227054564706758</v>
      </c>
      <c r="DI102" s="116">
        <f ca="1">CP102/OFFSET('FX rate data'!$B101,0,2*CP$1)</f>
        <v>0.13644024753661479</v>
      </c>
      <c r="DJ102" s="117">
        <f t="shared" ca="1" si="87"/>
        <v>107.04132304263733</v>
      </c>
    </row>
    <row r="103" spans="1:114" x14ac:dyDescent="0.25">
      <c r="A103" s="4">
        <v>39538</v>
      </c>
      <c r="B103" s="9">
        <v>5355.6859999999997</v>
      </c>
      <c r="C103" s="4">
        <v>39538</v>
      </c>
      <c r="D103" s="9">
        <v>12525.54</v>
      </c>
      <c r="E103" s="4">
        <v>39538</v>
      </c>
      <c r="F103" s="9">
        <v>3472.7130000000002</v>
      </c>
      <c r="G103" s="4">
        <v>39538</v>
      </c>
      <c r="H103" s="9">
        <v>13350.13</v>
      </c>
      <c r="I103" s="4">
        <v>39538</v>
      </c>
      <c r="J103" s="9">
        <v>7224.31</v>
      </c>
      <c r="K103" s="4">
        <v>39538</v>
      </c>
      <c r="L103" s="9">
        <v>1322.7</v>
      </c>
      <c r="M103" s="4">
        <v>39538</v>
      </c>
      <c r="N103" s="9">
        <v>5702.1</v>
      </c>
      <c r="O103" s="4">
        <v>39538</v>
      </c>
      <c r="P103" s="9">
        <v>22849.200000000001</v>
      </c>
      <c r="Q103" s="4">
        <v>39538</v>
      </c>
      <c r="R103" s="9">
        <v>4707.07</v>
      </c>
      <c r="S103" s="4">
        <v>39538</v>
      </c>
      <c r="T103" s="9">
        <v>6534.97</v>
      </c>
      <c r="U103" s="4">
        <v>39538</v>
      </c>
      <c r="V103" s="9">
        <v>1703.99</v>
      </c>
      <c r="W103" s="4">
        <v>39538</v>
      </c>
      <c r="X103" s="9">
        <v>60968.1</v>
      </c>
      <c r="Y103" s="4">
        <v>39538</v>
      </c>
      <c r="Z103" s="9">
        <v>6177.05</v>
      </c>
      <c r="AA103" s="4">
        <v>39538</v>
      </c>
      <c r="AB103" s="9">
        <v>8572.59</v>
      </c>
      <c r="AC103" s="4">
        <v>39538</v>
      </c>
      <c r="AD103" s="9">
        <v>4734.5</v>
      </c>
      <c r="AE103" s="4">
        <v>39538</v>
      </c>
      <c r="AF103" s="9">
        <v>442.43</v>
      </c>
      <c r="AG103" s="4">
        <v>39538</v>
      </c>
      <c r="AH103" s="9">
        <v>1628.43</v>
      </c>
      <c r="AI103" s="4">
        <v>39538</v>
      </c>
      <c r="AJ103" s="9">
        <v>27409.99</v>
      </c>
      <c r="AK103" s="22"/>
      <c r="BX103" s="22"/>
      <c r="BY103" s="136">
        <f t="shared" ref="BY103:CN112" ca="1" si="98">BY102*OFFSET($B103,0,2*BY$1)/OFFSET($B102,0,2*BY$1)</f>
        <v>1.0320810419983351</v>
      </c>
      <c r="BZ103" s="137">
        <f t="shared" ca="1" si="98"/>
        <v>0</v>
      </c>
      <c r="CA103" s="138">
        <f t="shared" ca="1" si="98"/>
        <v>1.679382122413976</v>
      </c>
      <c r="CB103" s="139">
        <f t="shared" ca="1" si="98"/>
        <v>0.12732655100751858</v>
      </c>
      <c r="CC103" s="140">
        <f t="shared" ca="1" si="98"/>
        <v>4.5334093131922426</v>
      </c>
      <c r="CD103" s="141">
        <f t="shared" ca="1" si="98"/>
        <v>72.492532119042423</v>
      </c>
      <c r="CE103" s="142">
        <f t="shared" ca="1" si="98"/>
        <v>1.1010084095253545</v>
      </c>
      <c r="CF103" s="143">
        <f t="shared" ca="1" si="98"/>
        <v>1.9245238222760057</v>
      </c>
      <c r="CG103" s="144">
        <f t="shared" ca="1" si="98"/>
        <v>1.353287511098477</v>
      </c>
      <c r="CH103" s="144">
        <f t="shared" ca="1" si="98"/>
        <v>4.3493449426936159</v>
      </c>
      <c r="CI103" s="145">
        <f t="shared" ca="1" si="98"/>
        <v>403.70847038234643</v>
      </c>
      <c r="CJ103" s="146">
        <f t="shared" ca="1" si="98"/>
        <v>21.590188673812687</v>
      </c>
      <c r="CK103" s="144">
        <f t="shared" ca="1" si="98"/>
        <v>0.89494661954911725</v>
      </c>
      <c r="CL103" s="147">
        <f t="shared" ca="1" si="98"/>
        <v>12.564655117465358</v>
      </c>
      <c r="CM103" s="148">
        <f t="shared" ca="1" si="98"/>
        <v>15.337075079010484</v>
      </c>
      <c r="CN103" s="144">
        <f t="shared" ca="1" si="98"/>
        <v>0.29668782386981823</v>
      </c>
      <c r="CO103" s="149">
        <f t="shared" ref="CO103:CP103" ca="1" si="99">CO102*OFFSET($B103,0,2*CO$1)/OFFSET($B102,0,2*CO$1)</f>
        <v>3.8217367368290969</v>
      </c>
      <c r="CP103" s="150">
        <f t="shared" ca="1" si="99"/>
        <v>1.032982248928531</v>
      </c>
      <c r="CR103" s="116">
        <f ca="1">BY103/OFFSET('FX rate data'!$B102,0,2*BY$1)</f>
        <v>0.94236764243821691</v>
      </c>
      <c r="CS103" s="116">
        <f ca="1">BZ103/OFFSET('FX rate data'!$B102,0,2*BZ$1)</f>
        <v>0</v>
      </c>
      <c r="CT103" s="116">
        <f ca="1">CA103/OFFSET('FX rate data'!$B102,0,2*CA$1)</f>
        <v>0.23950115835909527</v>
      </c>
      <c r="CU103" s="116">
        <f ca="1">CB103/OFFSET('FX rate data'!$B102,0,2*CB$1)</f>
        <v>0.12418467863797773</v>
      </c>
      <c r="CV103" s="116">
        <f ca="1">CC103/OFFSET('FX rate data'!$B102,0,2*CC$1)</f>
        <v>4.5649071726837605</v>
      </c>
      <c r="CW103" s="116">
        <f ca="1">CD103/OFFSET('FX rate data'!$B102,0,2*CD$1)</f>
        <v>72.492532119042423</v>
      </c>
      <c r="CX103" s="116">
        <f ca="1">CE103/OFFSET('FX rate data'!$B102,0,2*CE$1)</f>
        <v>2.1841071404986203</v>
      </c>
      <c r="CY103" s="116">
        <f ca="1">CF103/OFFSET('FX rate data'!$B102,0,2*CF$1)</f>
        <v>0.24727275115970779</v>
      </c>
      <c r="CZ103" s="116">
        <f ca="1">CG103/OFFSET('FX rate data'!$B102,0,2*CG$1)</f>
        <v>2.1365448549076049</v>
      </c>
      <c r="DA103" s="116">
        <f ca="1">CH103/OFFSET('FX rate data'!$B102,0,2*CH$1)</f>
        <v>6.8666639448904583</v>
      </c>
      <c r="DB103" s="116">
        <f ca="1">CI103/OFFSET('FX rate data'!$B102,0,2*CI$1)</f>
        <v>0.40766279953786372</v>
      </c>
      <c r="DC103" s="116">
        <f ca="1">CJ103/OFFSET('FX rate data'!$B102,0,2*CJ$1)</f>
        <v>12.323870468527135</v>
      </c>
      <c r="DD103" s="116">
        <f ca="1">CK103/OFFSET('FX rate data'!$B102,0,2*CK$1)</f>
        <v>1.4129248808795662</v>
      </c>
      <c r="DE103" s="116">
        <f ca="1">CL103/OFFSET('FX rate data'!$B102,0,2*CL$1)</f>
        <v>0.41354228079733268</v>
      </c>
      <c r="DF103" s="116">
        <f ca="1">CM103/OFFSET('FX rate data'!$B102,0,2*CM$1)</f>
        <v>0.38230385938830896</v>
      </c>
      <c r="DG103" s="116">
        <f ca="1">CN103/OFFSET('FX rate data'!$B102,0,2*CN$1)</f>
        <v>0.46840515293624607</v>
      </c>
      <c r="DH103" s="116">
        <f ca="1">CO103/OFFSET('FX rate data'!$B102,0,2*CO$1)</f>
        <v>0.1626762441771385</v>
      </c>
      <c r="DI103" s="116">
        <f ca="1">CP103/OFFSET('FX rate data'!$B102,0,2*CP$1)</f>
        <v>0.12767841900111623</v>
      </c>
      <c r="DJ103" s="117">
        <f t="shared" ca="1" si="87"/>
        <v>105.49714556786259</v>
      </c>
    </row>
    <row r="104" spans="1:114" x14ac:dyDescent="0.25">
      <c r="A104" s="4">
        <v>39568</v>
      </c>
      <c r="B104" s="9">
        <v>5595.4059999999999</v>
      </c>
      <c r="C104" s="4">
        <v>39568</v>
      </c>
      <c r="D104" s="9">
        <v>13849.99</v>
      </c>
      <c r="E104" s="4">
        <v>39568</v>
      </c>
      <c r="F104" s="9">
        <v>3693.1060000000002</v>
      </c>
      <c r="G104" s="4">
        <v>39568</v>
      </c>
      <c r="H104" s="9">
        <v>13937.04</v>
      </c>
      <c r="I104" s="4">
        <v>39568</v>
      </c>
      <c r="J104" s="9">
        <v>7529</v>
      </c>
      <c r="K104" s="4">
        <v>39568</v>
      </c>
      <c r="L104" s="9">
        <v>1385.59</v>
      </c>
      <c r="M104" s="4">
        <v>39568</v>
      </c>
      <c r="N104" s="9">
        <v>6087.3</v>
      </c>
      <c r="O104" s="4">
        <v>39568</v>
      </c>
      <c r="P104" s="9">
        <v>25755.35</v>
      </c>
      <c r="Q104" s="4">
        <v>39568</v>
      </c>
      <c r="R104" s="9">
        <v>4996.54</v>
      </c>
      <c r="S104" s="4">
        <v>39568</v>
      </c>
      <c r="T104" s="9">
        <v>6948.82</v>
      </c>
      <c r="U104" s="4">
        <v>39568</v>
      </c>
      <c r="V104" s="9">
        <v>1825.47</v>
      </c>
      <c r="W104" s="4">
        <v>39568</v>
      </c>
      <c r="X104" s="9">
        <v>67868.5</v>
      </c>
      <c r="Y104" s="4">
        <v>39568</v>
      </c>
      <c r="Z104" s="9">
        <v>6338.52</v>
      </c>
      <c r="AA104" s="4">
        <v>39568</v>
      </c>
      <c r="AB104" s="9">
        <v>8919.92</v>
      </c>
      <c r="AC104" s="4">
        <v>39568</v>
      </c>
      <c r="AD104" s="9">
        <v>5165.8999999999996</v>
      </c>
      <c r="AE104" s="4">
        <v>39568</v>
      </c>
      <c r="AF104" s="9">
        <v>475.56</v>
      </c>
      <c r="AG104" s="4">
        <v>39568</v>
      </c>
      <c r="AH104" s="9">
        <v>1667.35</v>
      </c>
      <c r="AI104" s="4">
        <v>39568</v>
      </c>
      <c r="AJ104" s="9">
        <v>28675.37</v>
      </c>
      <c r="AK104" s="22"/>
      <c r="BX104" s="22"/>
      <c r="BY104" s="136">
        <f t="shared" ca="1" si="98"/>
        <v>1.0782768920515013</v>
      </c>
      <c r="BZ104" s="137">
        <f t="shared" ca="1" si="98"/>
        <v>0</v>
      </c>
      <c r="CA104" s="138">
        <f t="shared" ca="1" si="98"/>
        <v>1.7859627883386242</v>
      </c>
      <c r="CB104" s="139">
        <f t="shared" ca="1" si="98"/>
        <v>0.13292419133400402</v>
      </c>
      <c r="CC104" s="140">
        <f t="shared" ca="1" si="98"/>
        <v>4.724608816485504</v>
      </c>
      <c r="CD104" s="141">
        <f t="shared" ca="1" si="98"/>
        <v>75.939311694884694</v>
      </c>
      <c r="CE104" s="142">
        <f t="shared" ca="1" si="98"/>
        <v>1.1753859966159292</v>
      </c>
      <c r="CF104" s="143">
        <f t="shared" ca="1" si="98"/>
        <v>2.1693006593690947</v>
      </c>
      <c r="CG104" s="144">
        <f t="shared" ca="1" si="98"/>
        <v>1.4365104365781654</v>
      </c>
      <c r="CH104" s="144">
        <f t="shared" ca="1" si="98"/>
        <v>4.6247825352967578</v>
      </c>
      <c r="CI104" s="145">
        <f t="shared" ca="1" si="98"/>
        <v>432.48945206771282</v>
      </c>
      <c r="CJ104" s="146">
        <f t="shared" ca="1" si="98"/>
        <v>24.033777008118285</v>
      </c>
      <c r="CK104" s="144">
        <f t="shared" ca="1" si="98"/>
        <v>0.91834080134440721</v>
      </c>
      <c r="CL104" s="147">
        <f t="shared" ca="1" si="98"/>
        <v>13.07372899851522</v>
      </c>
      <c r="CM104" s="148">
        <f t="shared" ca="1" si="98"/>
        <v>16.734564610974815</v>
      </c>
      <c r="CN104" s="144">
        <f t="shared" ca="1" si="98"/>
        <v>0.31890437248724268</v>
      </c>
      <c r="CO104" s="149">
        <f t="shared" ref="CO104:CP104" ca="1" si="100">CO103*OFFSET($B104,0,2*CO$1)/OFFSET($B103,0,2*CO$1)</f>
        <v>3.9130774722597805</v>
      </c>
      <c r="CP104" s="150">
        <f t="shared" ca="1" si="100"/>
        <v>1.0806697919794106</v>
      </c>
      <c r="CR104" s="116">
        <f ca="1">BY104/OFFSET('FX rate data'!$B103,0,2*BY$1)</f>
        <v>1.0175303312744184</v>
      </c>
      <c r="CS104" s="116">
        <f ca="1">BZ104/OFFSET('FX rate data'!$B103,0,2*BZ$1)</f>
        <v>0</v>
      </c>
      <c r="CT104" s="116">
        <f ca="1">CA104/OFFSET('FX rate data'!$B103,0,2*CA$1)</f>
        <v>0.25558298582366756</v>
      </c>
      <c r="CU104" s="116">
        <f ca="1">CB104/OFFSET('FX rate data'!$B103,0,2*CB$1)</f>
        <v>0.13188232099811886</v>
      </c>
      <c r="CV104" s="116">
        <f ca="1">CC104/OFFSET('FX rate data'!$B103,0,2*CC$1)</f>
        <v>4.5670457385070122</v>
      </c>
      <c r="CW104" s="116">
        <f ca="1">CD104/OFFSET('FX rate data'!$B103,0,2*CD$1)</f>
        <v>75.939311694884694</v>
      </c>
      <c r="CX104" s="116">
        <f ca="1">CE104/OFFSET('FX rate data'!$B103,0,2*CE$1)</f>
        <v>2.3353586262982899</v>
      </c>
      <c r="CY104" s="116">
        <f ca="1">CF104/OFFSET('FX rate data'!$B103,0,2*CF$1)</f>
        <v>0.27834028245494369</v>
      </c>
      <c r="CZ104" s="116">
        <f ca="1">CG104/OFFSET('FX rate data'!$B103,0,2*CG$1)</f>
        <v>2.2441969013875416</v>
      </c>
      <c r="DA104" s="116">
        <f ca="1">CH104/OFFSET('FX rate data'!$B103,0,2*CH$1)</f>
        <v>7.2250937904964188</v>
      </c>
      <c r="DB104" s="116">
        <f ca="1">CI104/OFFSET('FX rate data'!$B103,0,2*CI$1)</f>
        <v>0.43145396255757462</v>
      </c>
      <c r="DC104" s="116">
        <f ca="1">CJ104/OFFSET('FX rate data'!$B103,0,2*CJ$1)</f>
        <v>14.452929826278361</v>
      </c>
      <c r="DD104" s="116">
        <f ca="1">CK104/OFFSET('FX rate data'!$B103,0,2*CK$1)</f>
        <v>1.4346833328298816</v>
      </c>
      <c r="DE104" s="116">
        <f ca="1">CL104/OFFSET('FX rate data'!$B103,0,2*CL$1)</f>
        <v>0.42939301075689623</v>
      </c>
      <c r="DF104" s="116">
        <f ca="1">CM104/OFFSET('FX rate data'!$B103,0,2*CM$1)</f>
        <v>0.41325014473329585</v>
      </c>
      <c r="DG104" s="116">
        <f ca="1">CN104/OFFSET('FX rate data'!$B103,0,2*CN$1)</f>
        <v>0.49821023666183828</v>
      </c>
      <c r="DH104" s="116">
        <f ca="1">CO104/OFFSET('FX rate data'!$B103,0,2*CO$1)</f>
        <v>0.16554391807408422</v>
      </c>
      <c r="DI104" s="116">
        <f ca="1">CP104/OFFSET('FX rate data'!$B103,0,2*CP$1)</f>
        <v>0.14291738305619398</v>
      </c>
      <c r="DJ104" s="117">
        <f t="shared" ca="1" si="87"/>
        <v>111.96272448707322</v>
      </c>
    </row>
    <row r="105" spans="1:114" x14ac:dyDescent="0.25">
      <c r="A105" s="4">
        <v>39598</v>
      </c>
      <c r="B105" s="9">
        <v>5654.7039999999997</v>
      </c>
      <c r="C105" s="4">
        <v>39598</v>
      </c>
      <c r="D105" s="9">
        <v>14338.54</v>
      </c>
      <c r="E105" s="4">
        <v>39598</v>
      </c>
      <c r="F105" s="9">
        <v>3433.3539999999998</v>
      </c>
      <c r="G105" s="4">
        <v>39598</v>
      </c>
      <c r="H105" s="9">
        <v>14714.73</v>
      </c>
      <c r="I105" s="4">
        <v>39598</v>
      </c>
      <c r="J105" s="9">
        <v>7511.29</v>
      </c>
      <c r="K105" s="4">
        <v>39598</v>
      </c>
      <c r="L105" s="9">
        <v>1400.38</v>
      </c>
      <c r="M105" s="4">
        <v>39598</v>
      </c>
      <c r="N105" s="9">
        <v>6053.5</v>
      </c>
      <c r="O105" s="4">
        <v>39598</v>
      </c>
      <c r="P105" s="9">
        <v>24533.119999999999</v>
      </c>
      <c r="Q105" s="4">
        <v>39598</v>
      </c>
      <c r="R105" s="9">
        <v>5014.28</v>
      </c>
      <c r="S105" s="4">
        <v>39598</v>
      </c>
      <c r="T105" s="9">
        <v>7096.79</v>
      </c>
      <c r="U105" s="4">
        <v>39599</v>
      </c>
      <c r="V105" s="9">
        <v>1852.02</v>
      </c>
      <c r="W105" s="4">
        <v>39598</v>
      </c>
      <c r="X105" s="9">
        <v>72592.5</v>
      </c>
      <c r="Y105" s="4">
        <v>39598</v>
      </c>
      <c r="Z105" s="9">
        <v>6105.87</v>
      </c>
      <c r="AA105" s="4">
        <v>39599</v>
      </c>
      <c r="AB105" s="9">
        <v>8619.08</v>
      </c>
      <c r="AC105" s="4">
        <v>39599</v>
      </c>
      <c r="AD105" s="9">
        <v>4870.1000000000004</v>
      </c>
      <c r="AE105" s="4">
        <v>39598</v>
      </c>
      <c r="AF105" s="9">
        <v>485.52</v>
      </c>
      <c r="AG105" s="4">
        <v>39599</v>
      </c>
      <c r="AH105" s="9">
        <v>1925.24</v>
      </c>
      <c r="AI105" s="4">
        <v>39598</v>
      </c>
      <c r="AJ105" s="9">
        <v>29939.96</v>
      </c>
      <c r="AK105" s="22"/>
      <c r="BX105" s="22"/>
      <c r="BY105" s="136">
        <f t="shared" ca="1" si="98"/>
        <v>1.0897040634032977</v>
      </c>
      <c r="BZ105" s="137">
        <f t="shared" ca="1" si="98"/>
        <v>0</v>
      </c>
      <c r="CA105" s="138">
        <f t="shared" ca="1" si="98"/>
        <v>1.6603483580470118</v>
      </c>
      <c r="CB105" s="139">
        <f t="shared" ca="1" si="98"/>
        <v>0.14034139142516694</v>
      </c>
      <c r="CC105" s="140">
        <f t="shared" ca="1" si="98"/>
        <v>4.7134954120307349</v>
      </c>
      <c r="CD105" s="141">
        <f t="shared" ca="1" si="98"/>
        <v>76.74989954552403</v>
      </c>
      <c r="CE105" s="142">
        <f t="shared" ca="1" si="98"/>
        <v>1.1688596143634333</v>
      </c>
      <c r="CF105" s="143">
        <f t="shared" ca="1" si="98"/>
        <v>2.0663556656143722</v>
      </c>
      <c r="CG105" s="144">
        <f t="shared" ca="1" si="98"/>
        <v>1.4416107049928875</v>
      </c>
      <c r="CH105" s="144">
        <f t="shared" ca="1" si="98"/>
        <v>4.7232638705087595</v>
      </c>
      <c r="CI105" s="145">
        <f t="shared" ca="1" si="98"/>
        <v>438.77966497310035</v>
      </c>
      <c r="CJ105" s="146">
        <f t="shared" ca="1" si="98"/>
        <v>25.706652680725618</v>
      </c>
      <c r="CK105" s="144">
        <f t="shared" ca="1" si="98"/>
        <v>0.88463388120646069</v>
      </c>
      <c r="CL105" s="147">
        <f t="shared" ca="1" si="98"/>
        <v>12.632794479829704</v>
      </c>
      <c r="CM105" s="148">
        <f t="shared" ca="1" si="98"/>
        <v>15.776341607833766</v>
      </c>
      <c r="CN105" s="144">
        <f t="shared" ca="1" si="98"/>
        <v>0.32558341940029872</v>
      </c>
      <c r="CO105" s="149">
        <f t="shared" ref="CO105:CP105" ca="1" si="101">CO104*OFFSET($B105,0,2*CO$1)/OFFSET($B104,0,2*CO$1)</f>
        <v>4.5183154542797981</v>
      </c>
      <c r="CP105" s="150">
        <f t="shared" ca="1" si="101"/>
        <v>1.1283275628203533</v>
      </c>
      <c r="CR105" s="116">
        <f ca="1">BY105/OFFSET('FX rate data'!$B104,0,2*BY$1)</f>
        <v>1.0416825001465422</v>
      </c>
      <c r="CS105" s="116">
        <f ca="1">BZ105/OFFSET('FX rate data'!$B104,0,2*BZ$1)</f>
        <v>0</v>
      </c>
      <c r="CT105" s="116">
        <f ca="1">CA105/OFFSET('FX rate data'!$B104,0,2*CA$1)</f>
        <v>0.23917090765719476</v>
      </c>
      <c r="CU105" s="116">
        <f ca="1">CB105/OFFSET('FX rate data'!$B104,0,2*CB$1)</f>
        <v>0.1412737984952355</v>
      </c>
      <c r="CV105" s="116">
        <f ca="1">CC105/OFFSET('FX rate data'!$B104,0,2*CC$1)</f>
        <v>4.5222060942442051</v>
      </c>
      <c r="CW105" s="116">
        <f ca="1">CD105/OFFSET('FX rate data'!$B104,0,2*CD$1)</f>
        <v>76.74989954552403</v>
      </c>
      <c r="CX105" s="116">
        <f ca="1">CE105/OFFSET('FX rate data'!$B104,0,2*CE$1)</f>
        <v>2.3168674219295013</v>
      </c>
      <c r="CY105" s="116">
        <f ca="1">CF105/OFFSET('FX rate data'!$B104,0,2*CF$1)</f>
        <v>0.26477142929082331</v>
      </c>
      <c r="CZ105" s="116">
        <f ca="1">CG105/OFFSET('FX rate data'!$B104,0,2*CG$1)</f>
        <v>2.2423560506966673</v>
      </c>
      <c r="DA105" s="116">
        <f ca="1">CH105/OFFSET('FX rate data'!$B104,0,2*CH$1)</f>
        <v>7.3468095668202817</v>
      </c>
      <c r="DB105" s="116">
        <f ca="1">CI105/OFFSET('FX rate data'!$B104,0,2*CI$1)</f>
        <v>0.42597899613911983</v>
      </c>
      <c r="DC105" s="116">
        <f ca="1">CJ105/OFFSET('FX rate data'!$B104,0,2*CJ$1)</f>
        <v>15.800032379056926</v>
      </c>
      <c r="DD105" s="116">
        <f ca="1">CK105/OFFSET('FX rate data'!$B104,0,2*CK$1)</f>
        <v>1.3760054148490599</v>
      </c>
      <c r="DE105" s="116">
        <f ca="1">CL105/OFFSET('FX rate data'!$B104,0,2*CL$1)</f>
        <v>0.41555244999439817</v>
      </c>
      <c r="DF105" s="116">
        <f ca="1">CM105/OFFSET('FX rate data'!$B104,0,2*CM$1)</f>
        <v>0.37157961744883156</v>
      </c>
      <c r="DG105" s="116">
        <f ca="1">CN105/OFFSET('FX rate data'!$B104,0,2*CN$1)</f>
        <v>0.50642933488924979</v>
      </c>
      <c r="DH105" s="116">
        <f ca="1">CO105/OFFSET('FX rate data'!$B104,0,2*CO$1)</f>
        <v>0.19077501495861332</v>
      </c>
      <c r="DI105" s="116">
        <f ca="1">CP105/OFFSET('FX rate data'!$B104,0,2*CP$1)</f>
        <v>0.14826906213145247</v>
      </c>
      <c r="DJ105" s="117">
        <f t="shared" ca="1" si="87"/>
        <v>114.09965958427213</v>
      </c>
    </row>
    <row r="106" spans="1:114" x14ac:dyDescent="0.25">
      <c r="A106" s="4">
        <v>39629</v>
      </c>
      <c r="B106" s="9">
        <v>5215.3069999999998</v>
      </c>
      <c r="C106" s="4">
        <v>39629</v>
      </c>
      <c r="D106" s="9">
        <v>13481.38</v>
      </c>
      <c r="E106" s="4">
        <v>39629</v>
      </c>
      <c r="F106" s="9">
        <v>2736.1030000000001</v>
      </c>
      <c r="G106" s="4">
        <v>39629</v>
      </c>
      <c r="H106" s="9">
        <v>14467.03</v>
      </c>
      <c r="I106" s="4">
        <v>39629</v>
      </c>
      <c r="J106" s="9">
        <v>6958.51</v>
      </c>
      <c r="K106" s="4">
        <v>39629</v>
      </c>
      <c r="L106" s="9">
        <v>1280</v>
      </c>
      <c r="M106" s="4">
        <v>39629</v>
      </c>
      <c r="N106" s="9">
        <v>5625.9</v>
      </c>
      <c r="O106" s="4">
        <v>39629</v>
      </c>
      <c r="P106" s="9">
        <v>22102.01</v>
      </c>
      <c r="Q106" s="4">
        <v>39629</v>
      </c>
      <c r="R106" s="9">
        <v>4434.8500000000004</v>
      </c>
      <c r="S106" s="4">
        <v>39629</v>
      </c>
      <c r="T106" s="9">
        <v>6418.32</v>
      </c>
      <c r="U106" s="4">
        <v>39629</v>
      </c>
      <c r="V106" s="9">
        <v>1674.92</v>
      </c>
      <c r="W106" s="4">
        <v>39629</v>
      </c>
      <c r="X106" s="9">
        <v>65017.599999999999</v>
      </c>
      <c r="Y106" s="4">
        <v>39629</v>
      </c>
      <c r="Z106" s="9">
        <v>5209.57</v>
      </c>
      <c r="AA106" s="4">
        <v>39629</v>
      </c>
      <c r="AB106" s="9">
        <v>7523.54</v>
      </c>
      <c r="AC106" s="4">
        <v>39629</v>
      </c>
      <c r="AD106" s="9">
        <v>4040.55</v>
      </c>
      <c r="AE106" s="4">
        <v>39629</v>
      </c>
      <c r="AF106" s="9">
        <v>425.93</v>
      </c>
      <c r="AG106" s="4">
        <v>39629</v>
      </c>
      <c r="AH106" s="9">
        <v>1753.67</v>
      </c>
      <c r="AI106" s="4">
        <v>39629</v>
      </c>
      <c r="AJ106" s="9">
        <v>28708.09</v>
      </c>
      <c r="AK106" s="22"/>
      <c r="BX106" s="22"/>
      <c r="BY106" s="136">
        <f t="shared" ca="1" si="98"/>
        <v>1.0050289510813761</v>
      </c>
      <c r="BZ106" s="137">
        <f t="shared" ca="1" si="98"/>
        <v>0</v>
      </c>
      <c r="CA106" s="138">
        <f t="shared" ca="1" si="98"/>
        <v>1.3231621683920456</v>
      </c>
      <c r="CB106" s="139">
        <f t="shared" ca="1" si="98"/>
        <v>0.13797895849870387</v>
      </c>
      <c r="CC106" s="140">
        <f t="shared" ca="1" si="98"/>
        <v>4.3666141181568001</v>
      </c>
      <c r="CD106" s="141">
        <f t="shared" ca="1" si="98"/>
        <v>70.152295390016107</v>
      </c>
      <c r="CE106" s="142">
        <f t="shared" ca="1" si="98"/>
        <v>1.0862950862223903</v>
      </c>
      <c r="CF106" s="143">
        <f t="shared" ca="1" si="98"/>
        <v>1.8615901110403208</v>
      </c>
      <c r="CG106" s="144">
        <f t="shared" ca="1" si="98"/>
        <v>1.2750239785248745</v>
      </c>
      <c r="CH106" s="144">
        <f t="shared" ca="1" si="98"/>
        <v>4.2717086126775321</v>
      </c>
      <c r="CI106" s="145">
        <f t="shared" ca="1" si="98"/>
        <v>396.82122031983744</v>
      </c>
      <c r="CJ106" s="146">
        <f t="shared" ca="1" si="98"/>
        <v>23.024208579871832</v>
      </c>
      <c r="CK106" s="144">
        <f t="shared" ca="1" si="98"/>
        <v>0.75477567136488999</v>
      </c>
      <c r="CL106" s="147">
        <f t="shared" ca="1" si="98"/>
        <v>11.027085788828735</v>
      </c>
      <c r="CM106" s="148">
        <f t="shared" ca="1" si="98"/>
        <v>13.089073547469809</v>
      </c>
      <c r="CN106" s="144">
        <f t="shared" ca="1" si="98"/>
        <v>0.28562313771867121</v>
      </c>
      <c r="CO106" s="149">
        <f t="shared" ref="CO106:CP106" ca="1" si="102">CO105*OFFSET($B106,0,2*CO$1)/OFFSET($B105,0,2*CO$1)</f>
        <v>4.115660521652809</v>
      </c>
      <c r="CP106" s="150">
        <f t="shared" ca="1" si="102"/>
        <v>1.0819028890795899</v>
      </c>
      <c r="CR106" s="116">
        <f ca="1">BY106/OFFSET('FX rate data'!$B105,0,2*BY$1)</f>
        <v>0.96340965402739287</v>
      </c>
      <c r="CS106" s="116">
        <f ca="1">BZ106/OFFSET('FX rate data'!$B105,0,2*BZ$1)</f>
        <v>0</v>
      </c>
      <c r="CT106" s="116">
        <f ca="1">CA106/OFFSET('FX rate data'!$B105,0,2*CA$1)</f>
        <v>0.19303836490313456</v>
      </c>
      <c r="CU106" s="116">
        <f ca="1">CB106/OFFSET('FX rate data'!$B105,0,2*CB$1)</f>
        <v>0.13507484924004293</v>
      </c>
      <c r="CV106" s="116">
        <f ca="1">CC106/OFFSET('FX rate data'!$B105,0,2*CC$1)</f>
        <v>4.2768012910448583</v>
      </c>
      <c r="CW106" s="116">
        <f ca="1">CD106/OFFSET('FX rate data'!$B105,0,2*CD$1)</f>
        <v>70.152295390016107</v>
      </c>
      <c r="CX106" s="116">
        <f ca="1">CE106/OFFSET('FX rate data'!$B105,0,2*CE$1)</f>
        <v>2.1643655832285122</v>
      </c>
      <c r="CY106" s="116">
        <f ca="1">CF106/OFFSET('FX rate data'!$B105,0,2*CF$1)</f>
        <v>0.23876641541168964</v>
      </c>
      <c r="CZ106" s="116">
        <f ca="1">CG106/OFFSET('FX rate data'!$B105,0,2*CG$1)</f>
        <v>2.008860845320426</v>
      </c>
      <c r="DA106" s="116">
        <f ca="1">CH106/OFFSET('FX rate data'!$B105,0,2*CH$1)</f>
        <v>6.730279837210543</v>
      </c>
      <c r="DB106" s="116">
        <f ca="1">CI106/OFFSET('FX rate data'!$B105,0,2*CI$1)</f>
        <v>0.37935205804678307</v>
      </c>
      <c r="DC106" s="116">
        <f ca="1">CJ106/OFFSET('FX rate data'!$B105,0,2*CJ$1)</f>
        <v>14.356929961883042</v>
      </c>
      <c r="DD106" s="116">
        <f ca="1">CK106/OFFSET('FX rate data'!$B105,0,2*CK$1)</f>
        <v>1.1891849241608476</v>
      </c>
      <c r="DE106" s="116">
        <f ca="1">CL106/OFFSET('FX rate data'!$B105,0,2*CL$1)</f>
        <v>0.36329475797544675</v>
      </c>
      <c r="DF106" s="116">
        <f ca="1">CM106/OFFSET('FX rate data'!$B105,0,2*CM$1)</f>
        <v>0.30411416234827626</v>
      </c>
      <c r="DG106" s="116">
        <f ca="1">CN106/OFFSET('FX rate data'!$B105,0,2*CN$1)</f>
        <v>0.45001282136233051</v>
      </c>
      <c r="DH106" s="116">
        <f ca="1">CO106/OFFSET('FX rate data'!$B105,0,2*CO$1)</f>
        <v>0.17554833614788945</v>
      </c>
      <c r="DI106" s="116">
        <f ca="1">CP106/OFFSET('FX rate data'!$B105,0,2*CP$1)</f>
        <v>0.13836136904105045</v>
      </c>
      <c r="DJ106" s="117">
        <f t="shared" ca="1" si="87"/>
        <v>104.21969062136837</v>
      </c>
    </row>
    <row r="107" spans="1:114" x14ac:dyDescent="0.25">
      <c r="A107" s="4">
        <v>39660</v>
      </c>
      <c r="B107" s="9">
        <v>4977.3670000000002</v>
      </c>
      <c r="C107" s="4">
        <v>39660</v>
      </c>
      <c r="D107" s="9">
        <v>13376.81</v>
      </c>
      <c r="E107" s="4">
        <v>39660</v>
      </c>
      <c r="F107" s="9">
        <v>2775.7170000000001</v>
      </c>
      <c r="G107" s="4">
        <v>39660</v>
      </c>
      <c r="H107" s="9">
        <v>13592.91</v>
      </c>
      <c r="I107" s="4">
        <v>39660</v>
      </c>
      <c r="J107" s="9">
        <v>7141.21</v>
      </c>
      <c r="K107" s="4">
        <v>39660</v>
      </c>
      <c r="L107" s="9">
        <v>1267.3800000000001</v>
      </c>
      <c r="M107" s="4">
        <v>39660</v>
      </c>
      <c r="N107" s="9">
        <v>5411.9</v>
      </c>
      <c r="O107" s="4">
        <v>39660</v>
      </c>
      <c r="P107" s="9">
        <v>22731.1</v>
      </c>
      <c r="Q107" s="4">
        <v>39660</v>
      </c>
      <c r="R107" s="9">
        <v>4392.3599999999997</v>
      </c>
      <c r="S107" s="4">
        <v>39660</v>
      </c>
      <c r="T107" s="9">
        <v>6479.56</v>
      </c>
      <c r="U107" s="4">
        <v>39660</v>
      </c>
      <c r="V107" s="9">
        <v>1594.67</v>
      </c>
      <c r="W107" s="4">
        <v>39660</v>
      </c>
      <c r="X107" s="9">
        <v>59505.2</v>
      </c>
      <c r="Y107" s="4">
        <v>39660</v>
      </c>
      <c r="Z107" s="9">
        <v>4371.62</v>
      </c>
      <c r="AA107" s="4">
        <v>39660</v>
      </c>
      <c r="AB107" s="9">
        <v>7024.06</v>
      </c>
      <c r="AC107" s="4">
        <v>39660</v>
      </c>
      <c r="AD107" s="9">
        <v>4332.95</v>
      </c>
      <c r="AE107" s="4">
        <v>39660</v>
      </c>
      <c r="AF107" s="9">
        <v>399.95</v>
      </c>
      <c r="AG107" s="4">
        <v>39660</v>
      </c>
      <c r="AH107" s="9">
        <v>1495.33</v>
      </c>
      <c r="AI107" s="4">
        <v>39660</v>
      </c>
      <c r="AJ107" s="9">
        <v>25779.21</v>
      </c>
      <c r="AK107" s="22"/>
      <c r="BX107" s="22"/>
      <c r="BY107" s="136">
        <f t="shared" ca="1" si="98"/>
        <v>0.95917612043875011</v>
      </c>
      <c r="BZ107" s="137">
        <f t="shared" ca="1" si="98"/>
        <v>0</v>
      </c>
      <c r="CA107" s="138">
        <f t="shared" ca="1" si="98"/>
        <v>1.3423192491520473</v>
      </c>
      <c r="CB107" s="139">
        <f t="shared" ca="1" si="98"/>
        <v>0.12964205954965302</v>
      </c>
      <c r="CC107" s="140">
        <f t="shared" ca="1" si="98"/>
        <v>4.4812622826901913</v>
      </c>
      <c r="CD107" s="141">
        <f t="shared" ca="1" si="98"/>
        <v>69.460637602655169</v>
      </c>
      <c r="CE107" s="142">
        <f t="shared" ca="1" si="98"/>
        <v>1.0449742045054045</v>
      </c>
      <c r="CF107" s="143">
        <f t="shared" ca="1" si="98"/>
        <v>1.9145765915891195</v>
      </c>
      <c r="CG107" s="144">
        <f t="shared" ca="1" si="98"/>
        <v>1.2628080594188116</v>
      </c>
      <c r="CH107" s="144">
        <f t="shared" ca="1" si="98"/>
        <v>4.3124668539993074</v>
      </c>
      <c r="CI107" s="145">
        <f t="shared" ca="1" si="98"/>
        <v>377.80842989959831</v>
      </c>
      <c r="CJ107" s="146">
        <f t="shared" ca="1" si="98"/>
        <v>21.072142564274742</v>
      </c>
      <c r="CK107" s="144">
        <f t="shared" ca="1" si="98"/>
        <v>0.63337135703180503</v>
      </c>
      <c r="CL107" s="147">
        <f t="shared" ca="1" si="98"/>
        <v>10.295009025788442</v>
      </c>
      <c r="CM107" s="148">
        <f t="shared" ca="1" si="98"/>
        <v>14.036282493103489</v>
      </c>
      <c r="CN107" s="144">
        <f t="shared" ca="1" si="98"/>
        <v>0.26820128643341051</v>
      </c>
      <c r="CO107" s="149">
        <f t="shared" ref="CO107:CP107" ca="1" si="103">CO106*OFFSET($B107,0,2*CO$1)/OFFSET($B106,0,2*CO$1)</f>
        <v>3.5093664417154278</v>
      </c>
      <c r="CP107" s="150">
        <f t="shared" ca="1" si="103"/>
        <v>0.97152411662320448</v>
      </c>
      <c r="CR107" s="116">
        <f ca="1">BY107/OFFSET('FX rate data'!$B106,0,2*BY$1)</f>
        <v>0.90377472951922189</v>
      </c>
      <c r="CS107" s="116">
        <f ca="1">BZ107/OFFSET('FX rate data'!$B106,0,2*BZ$1)</f>
        <v>0</v>
      </c>
      <c r="CT107" s="116">
        <f ca="1">CA107/OFFSET('FX rate data'!$B106,0,2*CA$1)</f>
        <v>0.19647817578595225</v>
      </c>
      <c r="CU107" s="116">
        <f ca="1">CB107/OFFSET('FX rate data'!$B106,0,2*CB$1)</f>
        <v>0.12652943543788114</v>
      </c>
      <c r="CV107" s="116">
        <f ca="1">CC107/OFFSET('FX rate data'!$B106,0,2*CC$1)</f>
        <v>4.280097691203621</v>
      </c>
      <c r="CW107" s="116">
        <f ca="1">CD107/OFFSET('FX rate data'!$B106,0,2*CD$1)</f>
        <v>69.460637602655169</v>
      </c>
      <c r="CX107" s="116">
        <f ca="1">CE107/OFFSET('FX rate data'!$B106,0,2*CE$1)</f>
        <v>2.0733615168758024</v>
      </c>
      <c r="CY107" s="116">
        <f ca="1">CF107/OFFSET('FX rate data'!$B106,0,2*CF$1)</f>
        <v>0.24540505166683152</v>
      </c>
      <c r="CZ107" s="116">
        <f ca="1">CG107/OFFSET('FX rate data'!$B106,0,2*CG$1)</f>
        <v>1.9703667645792036</v>
      </c>
      <c r="DA107" s="116">
        <f ca="1">CH107/OFFSET('FX rate data'!$B106,0,2*CH$1)</f>
        <v>6.7287671305965162</v>
      </c>
      <c r="DB107" s="116">
        <f ca="1">CI107/OFFSET('FX rate data'!$B106,0,2*CI$1)</f>
        <v>0.37327316099352698</v>
      </c>
      <c r="DC107" s="116">
        <f ca="1">CJ107/OFFSET('FX rate data'!$B106,0,2*CJ$1)</f>
        <v>13.461187277548705</v>
      </c>
      <c r="DD107" s="116">
        <f ca="1">CK107/OFFSET('FX rate data'!$B106,0,2*CK$1)</f>
        <v>0.98825301456046966</v>
      </c>
      <c r="DE107" s="116">
        <f ca="1">CL107/OFFSET('FX rate data'!$B106,0,2*CL$1)</f>
        <v>0.33611965868257015</v>
      </c>
      <c r="DF107" s="116">
        <f ca="1">CM107/OFFSET('FX rate data'!$B106,0,2*CM$1)</f>
        <v>0.32972239824062693</v>
      </c>
      <c r="DG107" s="116">
        <f ca="1">CN107/OFFSET('FX rate data'!$B106,0,2*CN$1)</f>
        <v>0.41847602813763535</v>
      </c>
      <c r="DH107" s="116">
        <f ca="1">CO107/OFFSET('FX rate data'!$B106,0,2*CO$1)</f>
        <v>0.149769392096016</v>
      </c>
      <c r="DI107" s="116">
        <f ca="1">CP107/OFFSET('FX rate data'!$B106,0,2*CP$1)</f>
        <v>0.13243240411984794</v>
      </c>
      <c r="DJ107" s="117">
        <f t="shared" ca="1" si="87"/>
        <v>102.1746514326996</v>
      </c>
    </row>
    <row r="108" spans="1:114" x14ac:dyDescent="0.25">
      <c r="A108" s="4">
        <v>39689</v>
      </c>
      <c r="B108" s="9">
        <v>5135.5739999999996</v>
      </c>
      <c r="C108" s="4">
        <v>39689</v>
      </c>
      <c r="D108" s="9">
        <v>13072.87</v>
      </c>
      <c r="E108" s="4">
        <v>39689</v>
      </c>
      <c r="F108" s="9">
        <v>2397.3690000000001</v>
      </c>
      <c r="G108" s="4">
        <v>39689</v>
      </c>
      <c r="H108" s="9">
        <v>13771.25</v>
      </c>
      <c r="I108" s="4">
        <v>39689</v>
      </c>
      <c r="J108" s="9">
        <v>7238.74</v>
      </c>
      <c r="K108" s="4">
        <v>39689</v>
      </c>
      <c r="L108" s="9">
        <v>1282.83</v>
      </c>
      <c r="M108" s="4">
        <v>39689</v>
      </c>
      <c r="N108" s="9">
        <v>5636.6</v>
      </c>
      <c r="O108" s="4">
        <v>39689</v>
      </c>
      <c r="P108" s="9">
        <v>21261.89</v>
      </c>
      <c r="Q108" s="4">
        <v>39689</v>
      </c>
      <c r="R108" s="9">
        <v>4482.6000000000004</v>
      </c>
      <c r="S108" s="4">
        <v>39689</v>
      </c>
      <c r="T108" s="9">
        <v>6422.3</v>
      </c>
      <c r="U108" s="4">
        <v>39691</v>
      </c>
      <c r="V108" s="9">
        <v>1474.24</v>
      </c>
      <c r="W108" s="4">
        <v>39689</v>
      </c>
      <c r="X108" s="9">
        <v>55680.4</v>
      </c>
      <c r="Y108" s="4">
        <v>39689</v>
      </c>
      <c r="Z108" s="9">
        <v>4494.92</v>
      </c>
      <c r="AA108" s="4">
        <v>39690</v>
      </c>
      <c r="AB108" s="9">
        <v>7046.11</v>
      </c>
      <c r="AC108" s="4">
        <v>39691</v>
      </c>
      <c r="AD108" s="9">
        <v>4360</v>
      </c>
      <c r="AE108" s="4">
        <v>39689</v>
      </c>
      <c r="AF108" s="9">
        <v>412.84</v>
      </c>
      <c r="AG108" s="4">
        <v>39691</v>
      </c>
      <c r="AH108" s="9">
        <v>1348.92</v>
      </c>
      <c r="AI108" s="4">
        <v>39689</v>
      </c>
      <c r="AJ108" s="9">
        <v>25556.75</v>
      </c>
      <c r="AK108" s="22"/>
      <c r="BX108" s="22"/>
      <c r="BY108" s="136">
        <f t="shared" ca="1" si="98"/>
        <v>0.98966380127206066</v>
      </c>
      <c r="BZ108" s="137">
        <f t="shared" ca="1" si="98"/>
        <v>0</v>
      </c>
      <c r="CA108" s="138">
        <f t="shared" ca="1" si="98"/>
        <v>1.1593525406301848</v>
      </c>
      <c r="CB108" s="139">
        <f t="shared" ca="1" si="98"/>
        <v>0.13134297310680049</v>
      </c>
      <c r="CC108" s="140">
        <f t="shared" ca="1" si="98"/>
        <v>4.5424644473696745</v>
      </c>
      <c r="CD108" s="141">
        <f t="shared" ca="1" si="98"/>
        <v>70.307397730604961</v>
      </c>
      <c r="CE108" s="142">
        <f t="shared" ca="1" si="98"/>
        <v>1.0883611303082399</v>
      </c>
      <c r="CF108" s="143">
        <f t="shared" ca="1" si="98"/>
        <v>1.7908291673936934</v>
      </c>
      <c r="CG108" s="144">
        <f t="shared" ca="1" si="98"/>
        <v>1.2887521530909956</v>
      </c>
      <c r="CH108" s="144">
        <f t="shared" ca="1" si="98"/>
        <v>4.2743574990338464</v>
      </c>
      <c r="CI108" s="145">
        <f t="shared" ca="1" si="98"/>
        <v>349.27621369636591</v>
      </c>
      <c r="CJ108" s="146">
        <f t="shared" ca="1" si="98"/>
        <v>19.717694030703928</v>
      </c>
      <c r="CK108" s="144">
        <f t="shared" ca="1" si="98"/>
        <v>0.65123537273354071</v>
      </c>
      <c r="CL108" s="147">
        <f t="shared" ca="1" si="98"/>
        <v>10.327327221962538</v>
      </c>
      <c r="CM108" s="148">
        <f t="shared" ca="1" si="98"/>
        <v>14.123909038860642</v>
      </c>
      <c r="CN108" s="144">
        <f t="shared" ca="1" si="98"/>
        <v>0.27684515337209448</v>
      </c>
      <c r="CO108" s="149">
        <f t="shared" ref="CO108:CP108" ca="1" si="104">CO107*OFFSET($B108,0,2*CO$1)/OFFSET($B107,0,2*CO$1)</f>
        <v>3.165759117090392</v>
      </c>
      <c r="CP108" s="150">
        <f t="shared" ca="1" si="104"/>
        <v>0.96314041305028675</v>
      </c>
      <c r="CR108" s="116">
        <f ca="1">BY108/OFFSET('FX rate data'!$B107,0,2*BY$1)</f>
        <v>0.8488410680779318</v>
      </c>
      <c r="CS108" s="116">
        <f ca="1">BZ108/OFFSET('FX rate data'!$B107,0,2*BZ$1)</f>
        <v>0</v>
      </c>
      <c r="CT108" s="116">
        <f ca="1">CA108/OFFSET('FX rate data'!$B107,0,2*CA$1)</f>
        <v>0.16950341983276823</v>
      </c>
      <c r="CU108" s="116">
        <f ca="1">CB108/OFFSET('FX rate data'!$B107,0,2*CB$1)</f>
        <v>0.12347745897038684</v>
      </c>
      <c r="CV108" s="116">
        <f ca="1">CC108/OFFSET('FX rate data'!$B107,0,2*CC$1)</f>
        <v>4.1250131196600748</v>
      </c>
      <c r="CW108" s="116">
        <f ca="1">CD108/OFFSET('FX rate data'!$B107,0,2*CD$1)</f>
        <v>70.307397730604961</v>
      </c>
      <c r="CX108" s="116">
        <f ca="1">CE108/OFFSET('FX rate data'!$B107,0,2*CE$1)</f>
        <v>1.9820818253655796</v>
      </c>
      <c r="CY108" s="116">
        <f ca="1">CF108/OFFSET('FX rate data'!$B107,0,2*CF$1)</f>
        <v>0.22947874362737777</v>
      </c>
      <c r="CZ108" s="116">
        <f ca="1">CG108/OFFSET('FX rate data'!$B107,0,2*CG$1)</f>
        <v>1.8910523156140802</v>
      </c>
      <c r="DA108" s="116">
        <f ca="1">CH108/OFFSET('FX rate data'!$B107,0,2*CH$1)</f>
        <v>6.2719845913922914</v>
      </c>
      <c r="DB108" s="116">
        <f ca="1">CI108/OFFSET('FX rate data'!$B107,0,2*CI$1)</f>
        <v>0.3207458686775021</v>
      </c>
      <c r="DC108" s="116">
        <f ca="1">CJ108/OFFSET('FX rate data'!$B107,0,2*CJ$1)</f>
        <v>12.085623065095881</v>
      </c>
      <c r="DD108" s="116">
        <f ca="1">CK108/OFFSET('FX rate data'!$B107,0,2*CK$1)</f>
        <v>0.95559115588193799</v>
      </c>
      <c r="DE108" s="116">
        <f ca="1">CL108/OFFSET('FX rate data'!$B107,0,2*CL$1)</f>
        <v>0.32731133436747395</v>
      </c>
      <c r="DF108" s="116">
        <f ca="1">CM108/OFFSET('FX rate data'!$B107,0,2*CM$1)</f>
        <v>0.32145454426994347</v>
      </c>
      <c r="DG108" s="116">
        <f ca="1">CN108/OFFSET('FX rate data'!$B107,0,2*CN$1)</f>
        <v>0.40622913187394644</v>
      </c>
      <c r="DH108" s="116">
        <f ca="1">CO108/OFFSET('FX rate data'!$B107,0,2*CO$1)</f>
        <v>0.12845441741084976</v>
      </c>
      <c r="DI108" s="116">
        <f ca="1">CP108/OFFSET('FX rate data'!$B107,0,2*CP$1)</f>
        <v>0.12501011266795856</v>
      </c>
      <c r="DJ108" s="117">
        <f t="shared" ca="1" si="87"/>
        <v>100.61924990339097</v>
      </c>
    </row>
    <row r="109" spans="1:114" x14ac:dyDescent="0.25">
      <c r="A109" s="4">
        <v>39721</v>
      </c>
      <c r="B109" s="9">
        <v>4600.5200000000004</v>
      </c>
      <c r="C109" s="4">
        <v>39721</v>
      </c>
      <c r="D109" s="9">
        <v>11259.86</v>
      </c>
      <c r="E109" s="4">
        <v>39721</v>
      </c>
      <c r="F109" s="9">
        <v>2293.7840000000001</v>
      </c>
      <c r="G109" s="4">
        <v>39721</v>
      </c>
      <c r="H109" s="9">
        <v>11752.9</v>
      </c>
      <c r="I109" s="4">
        <v>39721</v>
      </c>
      <c r="J109" s="9">
        <v>6654.89</v>
      </c>
      <c r="K109" s="4">
        <v>39721</v>
      </c>
      <c r="L109" s="9">
        <v>1166.3599999999999</v>
      </c>
      <c r="M109" s="4">
        <v>39721</v>
      </c>
      <c r="N109" s="9">
        <v>4902.45</v>
      </c>
      <c r="O109" s="4">
        <v>39721</v>
      </c>
      <c r="P109" s="9">
        <v>18016.21</v>
      </c>
      <c r="Q109" s="4">
        <v>39721</v>
      </c>
      <c r="R109" s="9">
        <v>4032.1</v>
      </c>
      <c r="S109" s="4">
        <v>39721</v>
      </c>
      <c r="T109" s="9">
        <v>5831.02</v>
      </c>
      <c r="U109" s="4">
        <v>39721</v>
      </c>
      <c r="V109" s="9">
        <v>1448.06</v>
      </c>
      <c r="W109" s="4">
        <v>39721</v>
      </c>
      <c r="X109" s="9">
        <v>49541.3</v>
      </c>
      <c r="Y109" s="4">
        <v>39721</v>
      </c>
      <c r="Z109" s="9">
        <v>3550.63</v>
      </c>
      <c r="AA109" s="4">
        <v>39721</v>
      </c>
      <c r="AB109" s="9">
        <v>5719.28</v>
      </c>
      <c r="AC109" s="4">
        <v>39721</v>
      </c>
      <c r="AD109" s="9">
        <v>3921.2</v>
      </c>
      <c r="AE109" s="4">
        <v>39721</v>
      </c>
      <c r="AF109" s="9">
        <v>331.45</v>
      </c>
      <c r="AG109" s="4">
        <v>39721</v>
      </c>
      <c r="AH109" s="9">
        <v>1027.6600000000001</v>
      </c>
      <c r="AI109" s="4">
        <v>39721</v>
      </c>
      <c r="AJ109" s="9">
        <v>21746.97</v>
      </c>
      <c r="AK109" s="22"/>
      <c r="BX109" s="22"/>
      <c r="BY109" s="136">
        <f t="shared" ca="1" si="98"/>
        <v>0.88655486436922948</v>
      </c>
      <c r="BZ109" s="137">
        <f t="shared" ca="1" si="98"/>
        <v>0</v>
      </c>
      <c r="CA109" s="138">
        <f t="shared" ca="1" si="98"/>
        <v>1.1092594874034274</v>
      </c>
      <c r="CB109" s="139">
        <f t="shared" ca="1" si="98"/>
        <v>0.11209300743410477</v>
      </c>
      <c r="CC109" s="140">
        <f t="shared" ca="1" si="98"/>
        <v>4.176086062789377</v>
      </c>
      <c r="CD109" s="141">
        <f t="shared" ca="1" si="98"/>
        <v>63.924086914921233</v>
      </c>
      <c r="CE109" s="142">
        <f t="shared" ca="1" si="98"/>
        <v>0.94660540454877584</v>
      </c>
      <c r="CF109" s="143">
        <f t="shared" ca="1" si="98"/>
        <v>1.517454673779703</v>
      </c>
      <c r="CG109" s="144">
        <f t="shared" ca="1" si="98"/>
        <v>1.1592329354566997</v>
      </c>
      <c r="CH109" s="144">
        <f t="shared" ca="1" si="98"/>
        <v>3.8808314877872943</v>
      </c>
      <c r="CI109" s="145">
        <f t="shared" ca="1" si="98"/>
        <v>343.07366100849225</v>
      </c>
      <c r="CJ109" s="146">
        <f t="shared" ca="1" si="98"/>
        <v>17.543699314001202</v>
      </c>
      <c r="CK109" s="144">
        <f t="shared" ca="1" si="98"/>
        <v>0.5144242503735087</v>
      </c>
      <c r="CL109" s="147">
        <f t="shared" ca="1" si="98"/>
        <v>8.3826219054238287</v>
      </c>
      <c r="CM109" s="148">
        <f t="shared" ca="1" si="98"/>
        <v>12.702447734674392</v>
      </c>
      <c r="CN109" s="144">
        <f t="shared" ca="1" si="98"/>
        <v>0.22226607423016354</v>
      </c>
      <c r="CO109" s="149">
        <f t="shared" ref="CO109:CP109" ca="1" si="105">CO108*OFFSET($B109,0,2*CO$1)/OFFSET($B108,0,2*CO$1)</f>
        <v>2.4117990794629129</v>
      </c>
      <c r="CP109" s="150">
        <f t="shared" ca="1" si="105"/>
        <v>0.81956374219696149</v>
      </c>
      <c r="CR109" s="116">
        <f ca="1">BY109/OFFSET('FX rate data'!$B108,0,2*BY$1)</f>
        <v>0.70249989252712319</v>
      </c>
      <c r="CS109" s="116">
        <f ca="1">BZ109/OFFSET('FX rate data'!$B108,0,2*BZ$1)</f>
        <v>0</v>
      </c>
      <c r="CT109" s="116">
        <f ca="1">CA109/OFFSET('FX rate data'!$B108,0,2*CA$1)</f>
        <v>0.16203030782989006</v>
      </c>
      <c r="CU109" s="116">
        <f ca="1">CB109/OFFSET('FX rate data'!$B108,0,2*CB$1)</f>
        <v>0.10531098030261628</v>
      </c>
      <c r="CV109" s="116">
        <f ca="1">CC109/OFFSET('FX rate data'!$B108,0,2*CC$1)</f>
        <v>3.7216701388373377</v>
      </c>
      <c r="CW109" s="116">
        <f ca="1">CD109/OFFSET('FX rate data'!$B108,0,2*CD$1)</f>
        <v>63.924086914921233</v>
      </c>
      <c r="CX109" s="116">
        <f ca="1">CE109/OFFSET('FX rate data'!$B108,0,2*CE$1)</f>
        <v>1.6855509340255981</v>
      </c>
      <c r="CY109" s="116">
        <f ca="1">CF109/OFFSET('FX rate data'!$B108,0,2*CF$1)</f>
        <v>0.19541481639855551</v>
      </c>
      <c r="CZ109" s="116">
        <f ca="1">CG109/OFFSET('FX rate data'!$B108,0,2*CG$1)</f>
        <v>1.6336428064496895</v>
      </c>
      <c r="DA109" s="116">
        <f ca="1">CH109/OFFSET('FX rate data'!$B108,0,2*CH$1)</f>
        <v>5.4690409918084759</v>
      </c>
      <c r="DB109" s="116">
        <f ca="1">CI109/OFFSET('FX rate data'!$B108,0,2*CI$1)</f>
        <v>0.28427199818410925</v>
      </c>
      <c r="DC109" s="116">
        <f ca="1">CJ109/OFFSET('FX rate data'!$B108,0,2*CJ$1)</f>
        <v>9.2112250939836198</v>
      </c>
      <c r="DD109" s="116">
        <f ca="1">CK109/OFFSET('FX rate data'!$B108,0,2*CK$1)</f>
        <v>0.72494962003031105</v>
      </c>
      <c r="DE109" s="116">
        <f ca="1">CL109/OFFSET('FX rate data'!$B108,0,2*CL$1)</f>
        <v>0.26027329168888219</v>
      </c>
      <c r="DF109" s="116">
        <f ca="1">CM109/OFFSET('FX rate data'!$B108,0,2*CM$1)</f>
        <v>0.27052385762271092</v>
      </c>
      <c r="DG109" s="116">
        <f ca="1">CN109/OFFSET('FX rate data'!$B108,0,2*CN$1)</f>
        <v>0.31322727484521357</v>
      </c>
      <c r="DH109" s="116">
        <f ca="1">CO109/OFFSET('FX rate data'!$B108,0,2*CO$1)</f>
        <v>9.4049621136524209E-2</v>
      </c>
      <c r="DI109" s="116">
        <f ca="1">CP109/OFFSET('FX rate data'!$B108,0,2*CP$1)</f>
        <v>9.890348665865703E-2</v>
      </c>
      <c r="DJ109" s="117">
        <f t="shared" ca="1" si="87"/>
        <v>88.856672027250525</v>
      </c>
    </row>
    <row r="110" spans="1:114" x14ac:dyDescent="0.25">
      <c r="A110" s="4">
        <v>39752</v>
      </c>
      <c r="B110" s="9">
        <v>4017.96</v>
      </c>
      <c r="C110" s="4">
        <v>39752</v>
      </c>
      <c r="D110" s="9">
        <v>8576.98</v>
      </c>
      <c r="E110" s="4">
        <v>39752</v>
      </c>
      <c r="F110" s="9">
        <v>1728.7860000000001</v>
      </c>
      <c r="G110" s="4">
        <v>39752</v>
      </c>
      <c r="H110" s="9">
        <v>9762.76</v>
      </c>
      <c r="I110" s="4">
        <v>39752</v>
      </c>
      <c r="J110" s="9">
        <v>6153.21</v>
      </c>
      <c r="K110" s="4">
        <v>39752</v>
      </c>
      <c r="L110" s="9">
        <v>968.75</v>
      </c>
      <c r="M110" s="4">
        <v>39752</v>
      </c>
      <c r="N110" s="9">
        <v>4377.34</v>
      </c>
      <c r="O110" s="4">
        <v>39752</v>
      </c>
      <c r="P110" s="9">
        <v>13968.67</v>
      </c>
      <c r="Q110" s="4">
        <v>39752</v>
      </c>
      <c r="R110" s="9">
        <v>3487.07</v>
      </c>
      <c r="S110" s="4">
        <v>39752</v>
      </c>
      <c r="T110" s="9">
        <v>4987.97</v>
      </c>
      <c r="U110" s="4">
        <v>39752</v>
      </c>
      <c r="V110" s="9">
        <v>1113.06</v>
      </c>
      <c r="W110" s="4">
        <v>39752</v>
      </c>
      <c r="X110" s="9">
        <v>37256.800000000003</v>
      </c>
      <c r="Y110" s="4">
        <v>39752</v>
      </c>
      <c r="Z110" s="9">
        <v>3029.46</v>
      </c>
      <c r="AA110" s="4">
        <v>39752</v>
      </c>
      <c r="AB110" s="9">
        <v>4870.66</v>
      </c>
      <c r="AC110" s="4">
        <v>39752</v>
      </c>
      <c r="AD110" s="9">
        <v>2885.6</v>
      </c>
      <c r="AE110" s="4">
        <v>39752</v>
      </c>
      <c r="AF110" s="9">
        <v>267.69</v>
      </c>
      <c r="AG110" s="4">
        <v>39752</v>
      </c>
      <c r="AH110" s="9">
        <v>731.96</v>
      </c>
      <c r="AI110" s="4">
        <v>39752</v>
      </c>
      <c r="AJ110" s="9">
        <v>19080.13</v>
      </c>
      <c r="AK110" s="22"/>
      <c r="BX110" s="22"/>
      <c r="BY110" s="136">
        <f t="shared" ca="1" si="98"/>
        <v>0.77429116335566173</v>
      </c>
      <c r="BZ110" s="137">
        <f t="shared" ca="1" si="98"/>
        <v>0</v>
      </c>
      <c r="CA110" s="138">
        <f t="shared" ca="1" si="98"/>
        <v>0.83603001511485897</v>
      </c>
      <c r="CB110" s="139">
        <f t="shared" ca="1" si="98"/>
        <v>9.3112093973179447E-2</v>
      </c>
      <c r="CC110" s="140">
        <f t="shared" ca="1" si="98"/>
        <v>3.8612711137849343</v>
      </c>
      <c r="CD110" s="141">
        <f t="shared" ca="1" si="98"/>
        <v>53.093778249279765</v>
      </c>
      <c r="CE110" s="142">
        <f t="shared" ca="1" si="98"/>
        <v>0.84521284287397913</v>
      </c>
      <c r="CF110" s="143">
        <f t="shared" ca="1" si="98"/>
        <v>1.1765417686620174</v>
      </c>
      <c r="CG110" s="144">
        <f t="shared" ca="1" si="98"/>
        <v>1.0025362446970547</v>
      </c>
      <c r="CH110" s="144">
        <f t="shared" ca="1" si="98"/>
        <v>3.3197401202771366</v>
      </c>
      <c r="CI110" s="145">
        <f t="shared" ca="1" si="98"/>
        <v>263.70562623241602</v>
      </c>
      <c r="CJ110" s="146">
        <f t="shared" ca="1" si="98"/>
        <v>13.193478907535329</v>
      </c>
      <c r="CK110" s="144">
        <f t="shared" ca="1" si="98"/>
        <v>0.43891582325855683</v>
      </c>
      <c r="CL110" s="147">
        <f t="shared" ca="1" si="98"/>
        <v>7.1388183844595172</v>
      </c>
      <c r="CM110" s="148">
        <f t="shared" ca="1" si="98"/>
        <v>9.3476953950771247</v>
      </c>
      <c r="CN110" s="144">
        <f t="shared" ca="1" si="98"/>
        <v>0.17950944459397339</v>
      </c>
      <c r="CO110" s="149">
        <f t="shared" ref="CO110:CP110" ca="1" si="106">CO109*OFFSET($B110,0,2*CO$1)/OFFSET($B109,0,2*CO$1)</f>
        <v>1.71782540354171</v>
      </c>
      <c r="CP110" s="150">
        <f t="shared" ca="1" si="106"/>
        <v>0.71906029871768384</v>
      </c>
      <c r="CR110" s="116">
        <f ca="1">BY110/OFFSET('FX rate data'!$B109,0,2*BY$1)</f>
        <v>0.51702134305265868</v>
      </c>
      <c r="CS110" s="116">
        <f ca="1">BZ110/OFFSET('FX rate data'!$B109,0,2*BZ$1)</f>
        <v>0</v>
      </c>
      <c r="CT110" s="116">
        <f ca="1">CA110/OFFSET('FX rate data'!$B109,0,2*CA$1)</f>
        <v>0.12224805742452755</v>
      </c>
      <c r="CU110" s="116">
        <f ca="1">CB110/OFFSET('FX rate data'!$B109,0,2*CB$1)</f>
        <v>7.6793479565508832E-2</v>
      </c>
      <c r="CV110" s="116">
        <f ca="1">CC110/OFFSET('FX rate data'!$B109,0,2*CC$1)</f>
        <v>3.3350070079330925</v>
      </c>
      <c r="CW110" s="116">
        <f ca="1">CD110/OFFSET('FX rate data'!$B109,0,2*CD$1)</f>
        <v>53.093778249279765</v>
      </c>
      <c r="CX110" s="116">
        <f ca="1">CE110/OFFSET('FX rate data'!$B109,0,2*CE$1)</f>
        <v>1.3586446598199311</v>
      </c>
      <c r="CY110" s="116">
        <f ca="1">CF110/OFFSET('FX rate data'!$B109,0,2*CF$1)</f>
        <v>0.15181184111767967</v>
      </c>
      <c r="CZ110" s="116">
        <f ca="1">CG110/OFFSET('FX rate data'!$B109,0,2*CG$1)</f>
        <v>1.2763033032425903</v>
      </c>
      <c r="DA110" s="116">
        <f ca="1">CH110/OFFSET('FX rate data'!$B109,0,2*CH$1)</f>
        <v>4.2262764102827965</v>
      </c>
      <c r="DB110" s="116">
        <f ca="1">CI110/OFFSET('FX rate data'!$B109,0,2*CI$1)</f>
        <v>0.2043437630627013</v>
      </c>
      <c r="DC110" s="116">
        <f ca="1">CJ110/OFFSET('FX rate data'!$B109,0,2*CJ$1)</f>
        <v>6.1109212170149751</v>
      </c>
      <c r="DD110" s="116">
        <f ca="1">CK110/OFFSET('FX rate data'!$B109,0,2*CK$1)</f>
        <v>0.55877253120121817</v>
      </c>
      <c r="DE110" s="116">
        <f ca="1">CL110/OFFSET('FX rate data'!$B109,0,2*CL$1)</f>
        <v>0.21648527366750114</v>
      </c>
      <c r="DF110" s="116">
        <f ca="1">CM110/OFFSET('FX rate data'!$B109,0,2*CM$1)</f>
        <v>0.18900460789722739</v>
      </c>
      <c r="DG110" s="116">
        <f ca="1">CN110/OFFSET('FX rate data'!$B109,0,2*CN$1)</f>
        <v>0.22852889190830478</v>
      </c>
      <c r="DH110" s="116">
        <f ca="1">CO110/OFFSET('FX rate data'!$B109,0,2*CO$1)</f>
        <v>6.3460985021305191E-2</v>
      </c>
      <c r="DI110" s="116">
        <f ca="1">CP110/OFFSET('FX rate data'!$B109,0,2*CP$1)</f>
        <v>7.3523547926143545E-2</v>
      </c>
      <c r="DJ110" s="117">
        <f t="shared" ca="1" si="87"/>
        <v>71.802925169417932</v>
      </c>
    </row>
    <row r="111" spans="1:114" x14ac:dyDescent="0.25">
      <c r="A111" s="4">
        <v>39780</v>
      </c>
      <c r="B111" s="9">
        <v>3742.5169999999998</v>
      </c>
      <c r="C111" s="4">
        <v>39780</v>
      </c>
      <c r="D111" s="9">
        <v>8512.27</v>
      </c>
      <c r="E111" s="4">
        <v>39780</v>
      </c>
      <c r="F111" s="9">
        <v>1871.1559999999999</v>
      </c>
      <c r="G111" s="4">
        <v>39780</v>
      </c>
      <c r="H111" s="9">
        <v>9270.6200000000008</v>
      </c>
      <c r="I111" s="4">
        <v>39780</v>
      </c>
      <c r="J111" s="9">
        <v>5816.6</v>
      </c>
      <c r="K111" s="4">
        <v>39780</v>
      </c>
      <c r="L111" s="9">
        <v>896.24</v>
      </c>
      <c r="M111" s="4">
        <v>39780</v>
      </c>
      <c r="N111" s="9">
        <v>4288.01</v>
      </c>
      <c r="O111" s="4">
        <v>39780</v>
      </c>
      <c r="P111" s="9">
        <v>13888.24</v>
      </c>
      <c r="Q111" s="4">
        <v>39780</v>
      </c>
      <c r="R111" s="9">
        <v>3262.68</v>
      </c>
      <c r="S111" s="4">
        <v>39780</v>
      </c>
      <c r="T111" s="9">
        <v>4669.4399999999996</v>
      </c>
      <c r="U111" s="4">
        <v>39782</v>
      </c>
      <c r="V111" s="9">
        <v>1076.07</v>
      </c>
      <c r="W111" s="4">
        <v>39780</v>
      </c>
      <c r="X111" s="9">
        <v>36595.9</v>
      </c>
      <c r="Y111" s="4">
        <v>39780</v>
      </c>
      <c r="Z111" s="9">
        <v>2538.4899999999998</v>
      </c>
      <c r="AA111" s="4">
        <v>39781</v>
      </c>
      <c r="AB111" s="9">
        <v>4460.49</v>
      </c>
      <c r="AC111" s="4">
        <v>39782</v>
      </c>
      <c r="AD111" s="9">
        <v>2755.1</v>
      </c>
      <c r="AE111" s="4">
        <v>39780</v>
      </c>
      <c r="AF111" s="9">
        <v>252.55</v>
      </c>
      <c r="AG111" s="4">
        <v>39782</v>
      </c>
      <c r="AH111" s="9">
        <v>611.32000000000005</v>
      </c>
      <c r="AI111" s="4">
        <v>39780</v>
      </c>
      <c r="AJ111" s="9">
        <v>19346.28</v>
      </c>
      <c r="AK111" s="22"/>
      <c r="BX111" s="22"/>
      <c r="BY111" s="136">
        <f t="shared" ca="1" si="98"/>
        <v>0.72121122206501331</v>
      </c>
      <c r="BZ111" s="137">
        <f t="shared" ca="1" si="98"/>
        <v>0</v>
      </c>
      <c r="CA111" s="138">
        <f t="shared" ca="1" si="98"/>
        <v>0.90487924992582014</v>
      </c>
      <c r="CB111" s="139">
        <f t="shared" ca="1" si="98"/>
        <v>8.841832029360927E-2</v>
      </c>
      <c r="CC111" s="140">
        <f t="shared" ca="1" si="98"/>
        <v>3.6500411265731949</v>
      </c>
      <c r="CD111" s="141">
        <f t="shared" ca="1" si="98"/>
        <v>49.1197603283969</v>
      </c>
      <c r="CE111" s="142">
        <f t="shared" ca="1" si="98"/>
        <v>0.82796427108062232</v>
      </c>
      <c r="CF111" s="143">
        <f t="shared" ca="1" si="98"/>
        <v>1.1697673760782219</v>
      </c>
      <c r="CG111" s="144">
        <f t="shared" ca="1" si="98"/>
        <v>0.93802388677261606</v>
      </c>
      <c r="CH111" s="144">
        <f t="shared" ca="1" si="98"/>
        <v>3.1077426903583762</v>
      </c>
      <c r="CI111" s="145">
        <f t="shared" ca="1" si="98"/>
        <v>254.94197367609641</v>
      </c>
      <c r="CJ111" s="146">
        <f t="shared" ca="1" si="98"/>
        <v>12.959439209815985</v>
      </c>
      <c r="CK111" s="144">
        <f t="shared" ca="1" si="98"/>
        <v>0.36778284848904219</v>
      </c>
      <c r="CL111" s="147">
        <f t="shared" ca="1" si="98"/>
        <v>6.5376413085080527</v>
      </c>
      <c r="CM111" s="148">
        <f t="shared" ca="1" si="98"/>
        <v>8.924949952514897</v>
      </c>
      <c r="CN111" s="144">
        <f t="shared" ca="1" si="98"/>
        <v>0.16935675681649662</v>
      </c>
      <c r="CO111" s="149">
        <f t="shared" ref="CO111:CP111" ca="1" si="107">CO110*OFFSET($B111,0,2*CO$1)/OFFSET($B110,0,2*CO$1)</f>
        <v>1.4346972863177199</v>
      </c>
      <c r="CP111" s="150">
        <f t="shared" ca="1" si="107"/>
        <v>0.72909051855914775</v>
      </c>
      <c r="CR111" s="116">
        <f ca="1">BY111/OFFSET('FX rate data'!$B110,0,2*BY$1)</f>
        <v>0.4726154797280559</v>
      </c>
      <c r="CS111" s="116">
        <f ca="1">BZ111/OFFSET('FX rate data'!$B110,0,2*BZ$1)</f>
        <v>0</v>
      </c>
      <c r="CT111" s="116">
        <f ca="1">CA111/OFFSET('FX rate data'!$B110,0,2*CA$1)</f>
        <v>0.13239487467274644</v>
      </c>
      <c r="CU111" s="116">
        <f ca="1">CB111/OFFSET('FX rate data'!$B110,0,2*CB$1)</f>
        <v>7.1316599688344307E-2</v>
      </c>
      <c r="CV111" s="116">
        <f ca="1">CC111/OFFSET('FX rate data'!$B110,0,2*CC$1)</f>
        <v>3.0076146395626195</v>
      </c>
      <c r="CW111" s="116">
        <f ca="1">CD111/OFFSET('FX rate data'!$B110,0,2*CD$1)</f>
        <v>49.1197603283969</v>
      </c>
      <c r="CX111" s="116">
        <f ca="1">CE111/OFFSET('FX rate data'!$B110,0,2*CE$1)</f>
        <v>1.2728121000470751</v>
      </c>
      <c r="CY111" s="116">
        <f ca="1">CF111/OFFSET('FX rate data'!$B110,0,2*CF$1)</f>
        <v>0.15093188342105748</v>
      </c>
      <c r="CZ111" s="116">
        <f ca="1">CG111/OFFSET('FX rate data'!$B110,0,2*CG$1)</f>
        <v>1.1905367264533773</v>
      </c>
      <c r="DA111" s="116">
        <f ca="1">CH111/OFFSET('FX rate data'!$B110,0,2*CH$1)</f>
        <v>3.9443364517811603</v>
      </c>
      <c r="DB111" s="116">
        <f ca="1">CI111/OFFSET('FX rate data'!$B110,0,2*CI$1)</f>
        <v>0.17357751399223587</v>
      </c>
      <c r="DC111" s="116">
        <f ca="1">CJ111/OFFSET('FX rate data'!$B110,0,2*CJ$1)</f>
        <v>5.619147209736802</v>
      </c>
      <c r="DD111" s="116">
        <f ca="1">CK111/OFFSET('FX rate data'!$B110,0,2*CK$1)</f>
        <v>0.46678874030846829</v>
      </c>
      <c r="DE111" s="116">
        <f ca="1">CL111/OFFSET('FX rate data'!$B110,0,2*CL$1)</f>
        <v>0.19639043853849777</v>
      </c>
      <c r="DF111" s="116">
        <f ca="1">CM111/OFFSET('FX rate data'!$B110,0,2*CM$1)</f>
        <v>0.1781160495437788</v>
      </c>
      <c r="DG111" s="116">
        <f ca="1">CN111/OFFSET('FX rate data'!$B110,0,2*CN$1)</f>
        <v>0.2149470196934847</v>
      </c>
      <c r="DH111" s="116">
        <f ca="1">CO111/OFFSET('FX rate data'!$B110,0,2*CO$1)</f>
        <v>5.1380301124077189E-2</v>
      </c>
      <c r="DI111" s="116">
        <f ca="1">CP111/OFFSET('FX rate data'!$B110,0,2*CP$1)</f>
        <v>7.2546320254641555E-2</v>
      </c>
      <c r="DJ111" s="117">
        <f t="shared" ca="1" si="87"/>
        <v>66.335212676943343</v>
      </c>
    </row>
    <row r="112" spans="1:114" x14ac:dyDescent="0.25">
      <c r="A112" s="4">
        <v>39813</v>
      </c>
      <c r="B112" s="9">
        <v>3722.31</v>
      </c>
      <c r="C112" s="4">
        <v>39813</v>
      </c>
      <c r="D112" s="9">
        <v>8859.56</v>
      </c>
      <c r="E112" s="4">
        <v>39813</v>
      </c>
      <c r="F112" s="9">
        <v>1820.8050000000001</v>
      </c>
      <c r="G112" s="4">
        <v>39813</v>
      </c>
      <c r="H112" s="9">
        <v>8987.7000000000007</v>
      </c>
      <c r="I112" s="4">
        <v>39813</v>
      </c>
      <c r="J112" s="9">
        <v>5534.53</v>
      </c>
      <c r="K112" s="4">
        <v>39813</v>
      </c>
      <c r="L112" s="9">
        <v>903.25</v>
      </c>
      <c r="M112" s="4">
        <v>39813</v>
      </c>
      <c r="N112" s="9">
        <v>4434.17</v>
      </c>
      <c r="O112" s="4">
        <v>39813</v>
      </c>
      <c r="P112" s="9">
        <v>14387.48</v>
      </c>
      <c r="Q112" s="4">
        <v>39813</v>
      </c>
      <c r="R112" s="9">
        <v>3217.97</v>
      </c>
      <c r="S112" s="4">
        <v>39813</v>
      </c>
      <c r="T112" s="9">
        <v>4810.2</v>
      </c>
      <c r="U112" s="4">
        <v>39813</v>
      </c>
      <c r="V112" s="9">
        <v>1124.47</v>
      </c>
      <c r="W112" s="4">
        <v>39813</v>
      </c>
      <c r="X112" s="9">
        <v>37550.300000000003</v>
      </c>
      <c r="Y112" s="4">
        <v>39813</v>
      </c>
      <c r="Z112" s="9">
        <v>2343.27</v>
      </c>
      <c r="AA112" s="4">
        <v>39813</v>
      </c>
      <c r="AB112" s="9">
        <v>4591.22</v>
      </c>
      <c r="AC112" s="4">
        <v>39813</v>
      </c>
      <c r="AD112" s="9">
        <v>2959.15</v>
      </c>
      <c r="AE112" s="4">
        <v>39813</v>
      </c>
      <c r="AF112" s="9">
        <v>245.94</v>
      </c>
      <c r="AG112" s="4">
        <v>39813</v>
      </c>
      <c r="AH112" s="9">
        <v>619.53</v>
      </c>
      <c r="AI112" s="4">
        <v>39813</v>
      </c>
      <c r="AJ112" s="9">
        <v>19444.400000000001</v>
      </c>
      <c r="AK112" s="22"/>
      <c r="AM112" s="45" cm="1">
        <f t="array" aca="1" ref="AM112" ca="1">$DJ112*INDEX('MSCI ACWI weights'!$A$1:$AT$19,MATCH(AM$3,'MSCI ACWI weights'!$A$1:$A$19,0),MATCH($A112,'MSCI ACWI weights'!$A$1:$W$1,0)+23)%</f>
        <v>0.44295120566918389</v>
      </c>
      <c r="AN112" s="45" cm="1">
        <f t="array" aca="1" ref="AN112" ca="1">$DJ112*INDEX('MSCI ACWI weights'!$A$1:$AT$19,MATCH(AN$3,'MSCI ACWI weights'!$A$1:$A$19,0),MATCH($A112,'MSCI ACWI weights'!$A$1:$W$1,0)+23)%</f>
        <v>0</v>
      </c>
      <c r="AO112" s="45" cm="1">
        <f t="array" aca="1" ref="AO112" ca="1">$DJ112*INDEX('MSCI ACWI weights'!$A$1:$AT$19,MATCH(AO$3,'MSCI ACWI weights'!$A$1:$A$19,0),MATCH($A112,'MSCI ACWI weights'!$A$1:$W$1,0)+23)%</f>
        <v>0.11765891400587698</v>
      </c>
      <c r="AP112" s="45" cm="1">
        <f t="array" aca="1" ref="AP112" ca="1">$DJ112*INDEX('MSCI ACWI weights'!$A$1:$AT$19,MATCH(AP$3,'MSCI ACWI weights'!$A$1:$A$19,0),MATCH($A112,'MSCI ACWI weights'!$A$1:$W$1,0)+23)%</f>
        <v>6.2290013297228983E-2</v>
      </c>
      <c r="AQ112" s="45" cm="1">
        <f t="array" aca="1" ref="AQ112" ca="1">$DJ112*INDEX('MSCI ACWI weights'!$A$1:$AT$19,MATCH(AQ$3,'MSCI ACWI weights'!$A$1:$A$19,0),MATCH($A112,'MSCI ACWI weights'!$A$1:$W$1,0)+23)%</f>
        <v>2.4569949689462542</v>
      </c>
      <c r="AR112" s="45" cm="1">
        <f t="array" aca="1" ref="AR112" ca="1">$DJ112*INDEX('MSCI ACWI weights'!$A$1:$AT$19,MATCH(AR$3,'MSCI ACWI weights'!$A$1:$A$19,0),MATCH($A112,'MSCI ACWI weights'!$A$1:$W$1,0)+23)%</f>
        <v>55.154346218401969</v>
      </c>
      <c r="AS112" s="45" cm="1">
        <f t="array" aca="1" ref="AS112" ca="1">$DJ112*INDEX('MSCI ACWI weights'!$A$1:$AT$19,MATCH(AS$3,'MSCI ACWI weights'!$A$1:$A$19,0),MATCH($A112,'MSCI ACWI weights'!$A$1:$W$1,0)+23)%</f>
        <v>0.67134792109235686</v>
      </c>
      <c r="AT112" s="45" cm="1">
        <f t="array" aca="1" ref="AT112" ca="1">$DJ112*INDEX('MSCI ACWI weights'!$A$1:$AT$19,MATCH(AT$3,'MSCI ACWI weights'!$A$1:$A$19,0),MATCH($A112,'MSCI ACWI weights'!$A$1:$W$1,0)+23)%</f>
        <v>0.11073780141729597</v>
      </c>
      <c r="AU112" s="45" cm="1">
        <f t="array" aca="1" ref="AU112" ca="1">$DJ112*INDEX('MSCI ACWI weights'!$A$1:$AT$19,MATCH(AU$3,'MSCI ACWI weights'!$A$1:$A$19,0),MATCH($A112,'MSCI ACWI weights'!$A$1:$W$1,0)+23)%</f>
        <v>1.0450880008757308</v>
      </c>
      <c r="AV112" s="45" cm="1">
        <f t="array" aca="1" ref="AV112" ca="1">$DJ112*INDEX('MSCI ACWI weights'!$A$1:$AT$19,MATCH(AV$3,'MSCI ACWI weights'!$A$1:$A$19,0),MATCH($A112,'MSCI ACWI weights'!$A$1:$W$1,0)+23)%</f>
        <v>2.4569949689462542</v>
      </c>
      <c r="AW112" s="45" cm="1">
        <f t="array" aca="1" ref="AW112" ca="1">$DJ112*INDEX('MSCI ACWI weights'!$A$1:$AT$19,MATCH(AW$3,'MSCI ACWI weights'!$A$1:$A$19,0),MATCH($A112,'MSCI ACWI weights'!$A$1:$W$1,0)+23)%</f>
        <v>0.17994892730310597</v>
      </c>
      <c r="AX112" s="45" cm="1">
        <f t="array" aca="1" ref="AX112" ca="1">$DJ112*INDEX('MSCI ACWI weights'!$A$1:$AT$19,MATCH(AX$3,'MSCI ACWI weights'!$A$1:$A$19,0),MATCH($A112,'MSCI ACWI weights'!$A$1:$W$1,0)+23)%</f>
        <v>3.7789274733652247</v>
      </c>
      <c r="AY112" s="45" cm="1">
        <f t="array" aca="1" ref="AY112" ca="1">$DJ112*INDEX('MSCI ACWI weights'!$A$1:$AT$19,MATCH(AY$3,'MSCI ACWI weights'!$A$1:$A$19,0),MATCH($A112,'MSCI ACWI weights'!$A$1:$W$1,0)+23)%</f>
        <v>0.71979570921242386</v>
      </c>
      <c r="AZ112" s="45" cm="1">
        <f t="array" aca="1" ref="AZ112" ca="1">$DJ112*INDEX('MSCI ACWI weights'!$A$1:$AT$19,MATCH(AZ$3,'MSCI ACWI weights'!$A$1:$A$19,0),MATCH($A112,'MSCI ACWI weights'!$A$1:$W$1,0)+23)%</f>
        <v>0.14534336436020096</v>
      </c>
      <c r="BA112" s="45" cm="1">
        <f t="array" aca="1" ref="BA112" ca="1">$DJ112*INDEX('MSCI ACWI weights'!$A$1:$AT$19,MATCH(BA$3,'MSCI ACWI weights'!$A$1:$A$19,0),MATCH($A112,'MSCI ACWI weights'!$A$1:$W$1,0)+23)%</f>
        <v>0.19379115248026799</v>
      </c>
      <c r="BB112" s="45" cm="1">
        <f t="array" aca="1" ref="BB112" ca="1">$DJ112*INDEX('MSCI ACWI weights'!$A$1:$AT$19,MATCH(BB$3,'MSCI ACWI weights'!$A$1:$A$19,0),MATCH($A112,'MSCI ACWI weights'!$A$1:$W$1,0)+23)%</f>
        <v>0.17994892730310597</v>
      </c>
      <c r="BC112" s="45" cm="1">
        <f t="array" aca="1" ref="BC112" ca="1">$DJ112*INDEX('MSCI ACWI weights'!$A$1:$AT$19,MATCH(BC$3,'MSCI ACWI weights'!$A$1:$A$19,0),MATCH($A112,'MSCI ACWI weights'!$A$1:$W$1,0)+23)%</f>
        <v>4.1526675531485986E-2</v>
      </c>
      <c r="BD112" s="45" cm="1">
        <f t="array" aca="1" ref="BD112" ca="1">$DJ112*INDEX('MSCI ACWI weights'!$A$1:$AT$19,MATCH(BD$3,'MSCI ACWI weights'!$A$1:$A$19,0),MATCH($A112,'MSCI ACWI weights'!$A$1:$W$1,0)+23)%</f>
        <v>6.2290013297228983E-2</v>
      </c>
      <c r="BF112" s="68">
        <f ca="1">AM112*OFFSET('FX rate data'!$B111,0,2*BY$1)</f>
        <v>0.63040815590838251</v>
      </c>
      <c r="BG112" s="69">
        <f ca="1">AN112*OFFSET('FX rate data'!$B111,0,2*BZ$1)</f>
        <v>0</v>
      </c>
      <c r="BH112" s="70">
        <f ca="1">AO112*OFFSET('FX rate data'!$B111,0,2*CA$1)</f>
        <v>0.80333976715792632</v>
      </c>
      <c r="BI112" s="71">
        <f ca="1">AP112*OFFSET('FX rate data'!$B111,0,2*CB$1)</f>
        <v>7.5919068206662693E-2</v>
      </c>
      <c r="BJ112" s="72">
        <f ca="1">AQ112*OFFSET('FX rate data'!$B111,0,2*CC$1)</f>
        <v>2.6257905233128618</v>
      </c>
      <c r="BK112" s="73">
        <f ca="1">AR112*OFFSET('FX rate data'!$B111,0,2*CD$1)</f>
        <v>55.154346218401969</v>
      </c>
      <c r="BL112" s="74">
        <f ca="1">AS112*OFFSET('FX rate data'!$B111,0,2*CE$1)</f>
        <v>0.45973905636404594</v>
      </c>
      <c r="BM112" s="75">
        <f ca="1">AT112*OFFSET('FX rate data'!$B111,0,2*CF$1)</f>
        <v>0.85825118232446895</v>
      </c>
      <c r="BN112" s="76">
        <f ca="1">AU112*OFFSET('FX rate data'!$B111,0,2*CG$1)</f>
        <v>0.74786497342667302</v>
      </c>
      <c r="BO112" s="76">
        <f ca="1">AV112*OFFSET('FX rate data'!$B111,0,2*CH$1)</f>
        <v>1.7582255997779395</v>
      </c>
      <c r="BP112" s="77">
        <f ca="1">AW112*OFFSET('FX rate data'!$B111,0,2*CI$1)</f>
        <v>226.65467138462711</v>
      </c>
      <c r="BQ112" s="78">
        <f ca="1">AX112*OFFSET('FX rate data'!$B111,0,2*CJ$1)</f>
        <v>8.7463276371038123</v>
      </c>
      <c r="BR112" s="76">
        <f ca="1">AY112*OFFSET('FX rate data'!$B111,0,2*CK$1)</f>
        <v>0.51508580951241056</v>
      </c>
      <c r="BS112" s="79">
        <f ca="1">AZ112*OFFSET('FX rate data'!$B111,0,2*CL$1)</f>
        <v>4.7660996040997103</v>
      </c>
      <c r="BT112" s="80">
        <f ca="1">BA112*OFFSET('FX rate data'!$B111,0,2*CM$1)</f>
        <v>9.457492718918278</v>
      </c>
      <c r="BU112" s="76">
        <f ca="1">BB112*OFFSET('FX rate data'!$B111,0,2*CN$1)</f>
        <v>0.12877145237810264</v>
      </c>
      <c r="BV112" s="81">
        <f ca="1">BC112*OFFSET('FX rate data'!$B111,0,2*CO$1)</f>
        <v>1.2209963826496231</v>
      </c>
      <c r="BW112" s="82">
        <f ca="1">BD112*OFFSET('FX rate data'!$B111,0,2*CP$1)</f>
        <v>0.59331237665610603</v>
      </c>
      <c r="BX112" s="22"/>
      <c r="BY112" s="136">
        <f t="shared" ca="1" si="98"/>
        <v>0.71731718092524888</v>
      </c>
      <c r="BZ112" s="137">
        <f t="shared" ca="1" si="98"/>
        <v>0</v>
      </c>
      <c r="CA112" s="138">
        <f t="shared" ca="1" si="98"/>
        <v>0.88052982362837895</v>
      </c>
      <c r="CB112" s="139">
        <f t="shared" ca="1" si="98"/>
        <v>8.5719977445184045E-2</v>
      </c>
      <c r="CC112" s="140">
        <f t="shared" ca="1" si="98"/>
        <v>3.4730361579364479</v>
      </c>
      <c r="CD112" s="141">
        <f t="shared" ca="1" si="98"/>
        <v>49.503953758618785</v>
      </c>
      <c r="CE112" s="142">
        <f t="shared" ca="1" si="98"/>
        <v>0.85618604711685908</v>
      </c>
      <c r="CF112" s="143">
        <f t="shared" ca="1" si="98"/>
        <v>1.2118169565026162</v>
      </c>
      <c r="CG112" s="144">
        <f t="shared" ca="1" si="98"/>
        <v>0.92516971536211801</v>
      </c>
      <c r="CH112" s="144">
        <f t="shared" ca="1" si="98"/>
        <v>3.2014254148595684</v>
      </c>
      <c r="CI112" s="145">
        <f t="shared" ca="1" si="98"/>
        <v>266.40887780493847</v>
      </c>
      <c r="CJ112" s="146">
        <f t="shared" ca="1" si="98"/>
        <v>13.297413922334282</v>
      </c>
      <c r="CK112" s="144">
        <f t="shared" ca="1" si="98"/>
        <v>0.33949888137393408</v>
      </c>
      <c r="CL112" s="147">
        <f t="shared" ca="1" si="98"/>
        <v>6.7292493713579331</v>
      </c>
      <c r="CM112" s="148">
        <f t="shared" ca="1" si="98"/>
        <v>9.5859553743909327</v>
      </c>
      <c r="CN112" s="144">
        <f t="shared" ca="1" si="98"/>
        <v>0.16492417648564314</v>
      </c>
      <c r="CO112" s="149">
        <f t="shared" ref="CO112:CP112" ca="1" si="108">CO111*OFFSET($B112,0,2*CO$1)/OFFSET($B111,0,2*CO$1)</f>
        <v>1.4539652060989612</v>
      </c>
      <c r="CP112" s="150">
        <f t="shared" ca="1" si="108"/>
        <v>0.73278830240601778</v>
      </c>
      <c r="CR112" s="116">
        <f ca="1">BY112/OFFSET('FX rate data'!$B111,0,2*BY$1)</f>
        <v>0.50401713106046153</v>
      </c>
      <c r="CS112" s="116">
        <f ca="1">BZ112/OFFSET('FX rate data'!$B111,0,2*BZ$1)</f>
        <v>0</v>
      </c>
      <c r="CT112" s="116">
        <f ca="1">CA112/OFFSET('FX rate data'!$B111,0,2*CA$1)</f>
        <v>0.12896433991364281</v>
      </c>
      <c r="CU112" s="116">
        <f ca="1">CB112/OFFSET('FX rate data'!$B111,0,2*CB$1)</f>
        <v>7.03314550748146E-2</v>
      </c>
      <c r="CV112" s="116">
        <f ca="1">CC112/OFFSET('FX rate data'!$B111,0,2*CC$1)</f>
        <v>3.2497765115902011</v>
      </c>
      <c r="CW112" s="116">
        <f ca="1">CD112/OFFSET('FX rate data'!$B111,0,2*CD$1)</f>
        <v>49.503953758618785</v>
      </c>
      <c r="CX112" s="116">
        <f ca="1">CE112/OFFSET('FX rate data'!$B111,0,2*CE$1)</f>
        <v>1.2502716809533574</v>
      </c>
      <c r="CY112" s="116">
        <f ca="1">CF112/OFFSET('FX rate data'!$B111,0,2*CF$1)</f>
        <v>0.15635742571289063</v>
      </c>
      <c r="CZ112" s="116">
        <f ca="1">CG112/OFFSET('FX rate data'!$B111,0,2*CG$1)</f>
        <v>1.2928587414227473</v>
      </c>
      <c r="DA112" s="116">
        <f ca="1">CH112/OFFSET('FX rate data'!$B111,0,2*CH$1)</f>
        <v>4.4737638553096257</v>
      </c>
      <c r="DB112" s="116">
        <f ca="1">CI112/OFFSET('FX rate data'!$B111,0,2*CI$1)</f>
        <v>0.21151115700443687</v>
      </c>
      <c r="DC112" s="116">
        <f ca="1">CJ112/OFFSET('FX rate data'!$B111,0,2*CJ$1)</f>
        <v>5.7452641703755818</v>
      </c>
      <c r="DD112" s="116">
        <f ca="1">CK112/OFFSET('FX rate data'!$B111,0,2*CK$1)</f>
        <v>0.47442549102003084</v>
      </c>
      <c r="DE112" s="116">
        <f ca="1">CL112/OFFSET('FX rate data'!$B111,0,2*CL$1)</f>
        <v>0.20521009305190085</v>
      </c>
      <c r="DF112" s="116">
        <f ca="1">CM112/OFFSET('FX rate data'!$B111,0,2*CM$1)</f>
        <v>0.19642344909361062</v>
      </c>
      <c r="DG112" s="116">
        <f ca="1">CN112/OFFSET('FX rate data'!$B111,0,2*CN$1)</f>
        <v>0.23046978267976961</v>
      </c>
      <c r="DH112" s="116">
        <f ca="1">CO112/OFFSET('FX rate data'!$B111,0,2*CO$1)</f>
        <v>4.945005751509083E-2</v>
      </c>
      <c r="DI112" s="116">
        <f ca="1">CP112/OFFSET('FX rate data'!$B111,0,2*CP$1)</f>
        <v>7.6933155108243334E-2</v>
      </c>
      <c r="DJ112" s="117">
        <f t="shared" ca="1" si="87"/>
        <v>67.819982255505209</v>
      </c>
    </row>
    <row r="113" spans="1:114" x14ac:dyDescent="0.25">
      <c r="A113" s="4">
        <v>39843</v>
      </c>
      <c r="B113" s="9">
        <v>3540.712</v>
      </c>
      <c r="C113" s="4">
        <v>39843</v>
      </c>
      <c r="D113" s="9">
        <v>7994.05</v>
      </c>
      <c r="E113" s="4">
        <v>39843</v>
      </c>
      <c r="F113" s="9">
        <v>1990.6569999999999</v>
      </c>
      <c r="G113" s="4">
        <v>39843</v>
      </c>
      <c r="H113" s="9">
        <v>8694.9</v>
      </c>
      <c r="I113" s="4">
        <v>39843</v>
      </c>
      <c r="J113" s="9">
        <v>5290.05</v>
      </c>
      <c r="K113" s="4">
        <v>39843</v>
      </c>
      <c r="L113" s="9">
        <v>825.88</v>
      </c>
      <c r="M113" s="4">
        <v>39843</v>
      </c>
      <c r="N113" s="9">
        <v>4149.6400000000003</v>
      </c>
      <c r="O113" s="4">
        <v>39843</v>
      </c>
      <c r="P113" s="9">
        <v>13278.21</v>
      </c>
      <c r="Q113" s="4">
        <v>39843</v>
      </c>
      <c r="R113" s="9">
        <v>2973.92</v>
      </c>
      <c r="S113" s="4">
        <v>39843</v>
      </c>
      <c r="T113" s="9">
        <v>4338.3500000000004</v>
      </c>
      <c r="U113" s="4">
        <v>39844</v>
      </c>
      <c r="V113" s="9">
        <v>1162.1099999999999</v>
      </c>
      <c r="W113" s="4">
        <v>39843</v>
      </c>
      <c r="X113" s="9">
        <v>39300.800000000003</v>
      </c>
      <c r="Y113" s="4">
        <v>39843</v>
      </c>
      <c r="Z113" s="9">
        <v>2311.39</v>
      </c>
      <c r="AA113" s="4">
        <v>39844</v>
      </c>
      <c r="AB113" s="9">
        <v>4247.97</v>
      </c>
      <c r="AC113" s="4">
        <v>39844</v>
      </c>
      <c r="AD113" s="9">
        <v>2874.8</v>
      </c>
      <c r="AE113" s="4">
        <v>39843</v>
      </c>
      <c r="AF113" s="9">
        <v>248.6</v>
      </c>
      <c r="AG113" s="4">
        <v>39844</v>
      </c>
      <c r="AH113" s="9">
        <v>624.9</v>
      </c>
      <c r="AI113" s="4">
        <v>39843</v>
      </c>
      <c r="AJ113" s="9">
        <v>18519.77</v>
      </c>
      <c r="AK113" s="22"/>
      <c r="BX113" s="22"/>
      <c r="BY113" s="121">
        <f t="shared" ref="BY113:CP113" ca="1" si="109">BF112*OFFSET($B113,0,2*BY$1)/OFFSET($B112,0,2*BY$1)</f>
        <v>0.59965282916325635</v>
      </c>
      <c r="BZ113" s="122">
        <f t="shared" ca="1" si="109"/>
        <v>0</v>
      </c>
      <c r="CA113" s="123">
        <f t="shared" ca="1" si="109"/>
        <v>0.878278525636351</v>
      </c>
      <c r="CB113" s="124">
        <f t="shared" ca="1" si="109"/>
        <v>7.3445787704319393E-2</v>
      </c>
      <c r="CC113" s="125">
        <f t="shared" ca="1" si="109"/>
        <v>2.5097999573317349</v>
      </c>
      <c r="CD113" s="126">
        <f t="shared" ca="1" si="109"/>
        <v>50.429971165074804</v>
      </c>
      <c r="CE113" s="127">
        <f t="shared" ca="1" si="109"/>
        <v>0.43023870935270853</v>
      </c>
      <c r="CF113" s="128">
        <f t="shared" ca="1" si="109"/>
        <v>0.79208029701188709</v>
      </c>
      <c r="CG113" s="129">
        <f t="shared" ca="1" si="109"/>
        <v>0.69114709017581</v>
      </c>
      <c r="CH113" s="129">
        <f t="shared" ca="1" si="109"/>
        <v>1.5857548606703722</v>
      </c>
      <c r="CI113" s="130">
        <f t="shared" ca="1" si="109"/>
        <v>234.24160730191912</v>
      </c>
      <c r="CJ113" s="131">
        <f t="shared" ca="1" si="109"/>
        <v>9.1540593071237648</v>
      </c>
      <c r="CK113" s="129">
        <f t="shared" ca="1" si="109"/>
        <v>0.50807810847614265</v>
      </c>
      <c r="CL113" s="132">
        <f t="shared" ca="1" si="109"/>
        <v>4.4097752090353861</v>
      </c>
      <c r="CM113" s="133">
        <f t="shared" ca="1" si="109"/>
        <v>9.1879087130920265</v>
      </c>
      <c r="CN113" s="129">
        <f t="shared" ca="1" si="109"/>
        <v>0.13016419883384694</v>
      </c>
      <c r="CO113" s="134">
        <f t="shared" ca="1" si="109"/>
        <v>1.2315798097230957</v>
      </c>
      <c r="CP113" s="135">
        <f t="shared" ca="1" si="109"/>
        <v>0.56509888470842262</v>
      </c>
      <c r="CR113" s="116">
        <f ca="1">BY113/OFFSET('FX rate data'!$B112,0,2*BY$1)</f>
        <v>0.38211484685098857</v>
      </c>
      <c r="CS113" s="116">
        <f ca="1">BZ113/OFFSET('FX rate data'!$B112,0,2*BZ$1)</f>
        <v>0</v>
      </c>
      <c r="CT113" s="116">
        <f ca="1">CA113/OFFSET('FX rate data'!$B112,0,2*CA$1)</f>
        <v>0.12818028950164934</v>
      </c>
      <c r="CU113" s="116">
        <f ca="1">CB113/OFFSET('FX rate data'!$B112,0,2*CB$1)</f>
        <v>5.9731447384775045E-2</v>
      </c>
      <c r="CV113" s="116">
        <f ca="1">CC113/OFFSET('FX rate data'!$B112,0,2*CC$1)</f>
        <v>2.160082586566602</v>
      </c>
      <c r="CW113" s="116">
        <f ca="1">CD113/OFFSET('FX rate data'!$B112,0,2*CD$1)</f>
        <v>50.429971165074804</v>
      </c>
      <c r="CX113" s="116">
        <f ca="1">CE113/OFFSET('FX rate data'!$B112,0,2*CE$1)</f>
        <v>0.62561976058267932</v>
      </c>
      <c r="CY113" s="116">
        <f ca="1">CF113/OFFSET('FX rate data'!$B112,0,2*CF$1)</f>
        <v>0.10214328231138771</v>
      </c>
      <c r="CZ113" s="116">
        <f ca="1">CG113/OFFSET('FX rate data'!$B112,0,2*CG$1)</f>
        <v>0.8854049323287343</v>
      </c>
      <c r="DA113" s="116">
        <f ca="1">CH113/OFFSET('FX rate data'!$B112,0,2*CH$1)</f>
        <v>2.0314563933773666</v>
      </c>
      <c r="DB113" s="116">
        <f ca="1">CI113/OFFSET('FX rate data'!$B112,0,2*CI$1)</f>
        <v>0.16978950949689703</v>
      </c>
      <c r="DC113" s="116">
        <f ca="1">CJ113/OFFSET('FX rate data'!$B112,0,2*CJ$1)</f>
        <v>3.9406195898079059</v>
      </c>
      <c r="DD113" s="116">
        <f ca="1">CK113/OFFSET('FX rate data'!$B112,0,2*CK$1)</f>
        <v>0.65088151226766933</v>
      </c>
      <c r="DE113" s="116">
        <f ca="1">CL113/OFFSET('FX rate data'!$B112,0,2*CL$1)</f>
        <v>0.13091213326511461</v>
      </c>
      <c r="DF113" s="116">
        <f ca="1">CM113/OFFSET('FX rate data'!$B112,0,2*CM$1)</f>
        <v>0.18798790205814889</v>
      </c>
      <c r="DG113" s="116">
        <f ca="1">CN113/OFFSET('FX rate data'!$B112,0,2*CN$1)</f>
        <v>0.16674890960011138</v>
      </c>
      <c r="DH113" s="116">
        <f ca="1">CO113/OFFSET('FX rate data'!$B112,0,2*CO$1)</f>
        <v>3.4462895247509416E-2</v>
      </c>
      <c r="DI113" s="116">
        <f ca="1">CP113/OFFSET('FX rate data'!$B112,0,2*CP$1)</f>
        <v>5.5404024148831582E-2</v>
      </c>
      <c r="DJ113" s="117">
        <f t="shared" ca="1" si="87"/>
        <v>62.141511179871166</v>
      </c>
    </row>
    <row r="114" spans="1:114" x14ac:dyDescent="0.25">
      <c r="A114" s="4">
        <v>39871</v>
      </c>
      <c r="B114" s="9">
        <v>3344.5129999999999</v>
      </c>
      <c r="C114" s="4">
        <v>39871</v>
      </c>
      <c r="D114" s="9">
        <v>7568.42</v>
      </c>
      <c r="E114" s="4">
        <v>39871</v>
      </c>
      <c r="F114" s="9">
        <v>2082.8519999999999</v>
      </c>
      <c r="G114" s="4">
        <v>39871</v>
      </c>
      <c r="H114" s="9">
        <v>8123.02</v>
      </c>
      <c r="I114" s="4">
        <v>39871</v>
      </c>
      <c r="J114" s="9">
        <v>4690.67</v>
      </c>
      <c r="K114" s="4">
        <v>39871</v>
      </c>
      <c r="L114" s="9">
        <v>735.09</v>
      </c>
      <c r="M114" s="4">
        <v>39871</v>
      </c>
      <c r="N114" s="9">
        <v>3830.09</v>
      </c>
      <c r="O114" s="4">
        <v>39871</v>
      </c>
      <c r="P114" s="9">
        <v>12811.57</v>
      </c>
      <c r="Q114" s="4">
        <v>39871</v>
      </c>
      <c r="R114" s="9">
        <v>2702.48</v>
      </c>
      <c r="S114" s="4">
        <v>39871</v>
      </c>
      <c r="T114" s="9">
        <v>3843.74</v>
      </c>
      <c r="U114" s="4">
        <v>39872</v>
      </c>
      <c r="V114" s="9">
        <v>1063.03</v>
      </c>
      <c r="W114" s="4">
        <v>39871</v>
      </c>
      <c r="X114" s="9">
        <v>38183.300000000003</v>
      </c>
      <c r="Y114" s="4">
        <v>39871</v>
      </c>
      <c r="Z114" s="9">
        <v>2074.3200000000002</v>
      </c>
      <c r="AA114" s="4">
        <v>39872</v>
      </c>
      <c r="AB114" s="9">
        <v>4557.1499999999996</v>
      </c>
      <c r="AC114" s="4">
        <v>39872</v>
      </c>
      <c r="AD114" s="9">
        <v>2763.65</v>
      </c>
      <c r="AE114" s="4">
        <v>39871</v>
      </c>
      <c r="AF114" s="9">
        <v>219.81</v>
      </c>
      <c r="AG114" s="4">
        <v>39872</v>
      </c>
      <c r="AH114" s="9">
        <v>666.05</v>
      </c>
      <c r="AI114" s="4">
        <v>39871</v>
      </c>
      <c r="AJ114" s="9">
        <v>16514.3</v>
      </c>
      <c r="AK114" s="22"/>
      <c r="BX114" s="22"/>
      <c r="BY114" s="136">
        <f ca="1">BY113*OFFSET($B114,0,2*BY$1)/OFFSET($B113,0,2*BY$1)</f>
        <v>0.56642468594545115</v>
      </c>
      <c r="BZ114" s="137">
        <f t="shared" ref="BZ114:CP114" ca="1" si="110">BZ113*OFFSET($B114,0,2*BZ$1)/OFFSET($B113,0,2*BZ$1)</f>
        <v>0</v>
      </c>
      <c r="CA114" s="138">
        <f t="shared" ca="1" si="110"/>
        <v>0.91895499007550019</v>
      </c>
      <c r="CB114" s="139">
        <f t="shared" ca="1" si="110"/>
        <v>6.8615119488198886E-2</v>
      </c>
      <c r="CC114" s="140">
        <f t="shared" ca="1" si="110"/>
        <v>2.2254313977858904</v>
      </c>
      <c r="CD114" s="141">
        <f t="shared" ca="1" si="110"/>
        <v>44.886142664472857</v>
      </c>
      <c r="CE114" s="142">
        <f t="shared" ca="1" si="110"/>
        <v>0.39710745469600139</v>
      </c>
      <c r="CF114" s="143">
        <f t="shared" ca="1" si="110"/>
        <v>0.76424398851867703</v>
      </c>
      <c r="CG114" s="144">
        <f t="shared" ca="1" si="110"/>
        <v>0.62806369648757299</v>
      </c>
      <c r="CH114" s="144">
        <f t="shared" ca="1" si="110"/>
        <v>1.4049648802316861</v>
      </c>
      <c r="CI114" s="145">
        <f t="shared" ca="1" si="110"/>
        <v>214.27046992983372</v>
      </c>
      <c r="CJ114" s="146">
        <f t="shared" ca="1" si="110"/>
        <v>8.8937678811041714</v>
      </c>
      <c r="CK114" s="144">
        <f t="shared" ca="1" si="110"/>
        <v>0.45596657508003074</v>
      </c>
      <c r="CL114" s="147">
        <f t="shared" ca="1" si="110"/>
        <v>4.7307318775451819</v>
      </c>
      <c r="CM114" s="148">
        <f t="shared" ca="1" si="110"/>
        <v>8.8326714606013557</v>
      </c>
      <c r="CN114" s="144">
        <f t="shared" ca="1" si="110"/>
        <v>0.11509007460043402</v>
      </c>
      <c r="CO114" s="149">
        <f t="shared" ca="1" si="110"/>
        <v>1.3126800004257766</v>
      </c>
      <c r="CP114" s="150">
        <f t="shared" ca="1" si="110"/>
        <v>0.50390542170557751</v>
      </c>
      <c r="CR114" s="116">
        <f ca="1">BY114/OFFSET('FX rate data'!$B113,0,2*BY$1)</f>
        <v>0.36181711015359386</v>
      </c>
      <c r="CS114" s="116">
        <f ca="1">BZ114/OFFSET('FX rate data'!$B113,0,2*BZ$1)</f>
        <v>0</v>
      </c>
      <c r="CT114" s="116">
        <f ca="1">CA114/OFFSET('FX rate data'!$B113,0,2*CA$1)</f>
        <v>0.13435014474788015</v>
      </c>
      <c r="CU114" s="116">
        <f ca="1">CB114/OFFSET('FX rate data'!$B113,0,2*CB$1)</f>
        <v>5.3760964889288478E-2</v>
      </c>
      <c r="CV114" s="116">
        <f ca="1">CC114/OFFSET('FX rate data'!$B113,0,2*CC$1)</f>
        <v>1.9038680792077083</v>
      </c>
      <c r="CW114" s="116">
        <f ca="1">CD114/OFFSET('FX rate data'!$B113,0,2*CD$1)</f>
        <v>44.886142664472857</v>
      </c>
      <c r="CX114" s="116">
        <f ca="1">CE114/OFFSET('FX rate data'!$B113,0,2*CE$1)</f>
        <v>0.56851460944309429</v>
      </c>
      <c r="CY114" s="116">
        <f ca="1">CF114/OFFSET('FX rate data'!$B113,0,2*CF$1)</f>
        <v>9.8544735667050534E-2</v>
      </c>
      <c r="CZ114" s="116">
        <f ca="1">CG114/OFFSET('FX rate data'!$B113,0,2*CG$1)</f>
        <v>0.79572240781397818</v>
      </c>
      <c r="DA114" s="116">
        <f ca="1">CH114/OFFSET('FX rate data'!$B113,0,2*CH$1)</f>
        <v>1.7800137846594275</v>
      </c>
      <c r="DB114" s="116">
        <f ca="1">CI114/OFFSET('FX rate data'!$B113,0,2*CI$1)</f>
        <v>0.1396490174535365</v>
      </c>
      <c r="DC114" s="116">
        <f ca="1">CJ114/OFFSET('FX rate data'!$B113,0,2*CJ$1)</f>
        <v>3.7265431497126333</v>
      </c>
      <c r="DD114" s="116">
        <f ca="1">CK114/OFFSET('FX rate data'!$B113,0,2*CK$1)</f>
        <v>0.57768475241356998</v>
      </c>
      <c r="DE114" s="116">
        <f ca="1">CL114/OFFSET('FX rate data'!$B113,0,2*CL$1)</f>
        <v>0.13542300625612405</v>
      </c>
      <c r="DF114" s="116">
        <f ca="1">CM114/OFFSET('FX rate data'!$B113,0,2*CM$1)</f>
        <v>0.17264394620535398</v>
      </c>
      <c r="DG114" s="116">
        <f ca="1">CN114/OFFSET('FX rate data'!$B113,0,2*CN$1)</f>
        <v>0.14581283998534653</v>
      </c>
      <c r="DH114" s="116">
        <f ca="1">CO114/OFFSET('FX rate data'!$B113,0,2*CO$1)</f>
        <v>3.6550954104583394E-2</v>
      </c>
      <c r="DI114" s="116">
        <f ca="1">CP114/OFFSET('FX rate data'!$B113,0,2*CP$1)</f>
        <v>4.9810252726296397E-2</v>
      </c>
      <c r="DJ114" s="117">
        <f t="shared" ca="1" si="87"/>
        <v>55.566852419912315</v>
      </c>
    </row>
    <row r="115" spans="1:114" x14ac:dyDescent="0.25">
      <c r="A115" s="4">
        <v>39903</v>
      </c>
      <c r="B115" s="9">
        <v>3582.1460000000002</v>
      </c>
      <c r="C115" s="4">
        <v>39903</v>
      </c>
      <c r="D115" s="9">
        <v>8109.53</v>
      </c>
      <c r="E115" s="4">
        <v>39903</v>
      </c>
      <c r="F115" s="9">
        <v>2373.2130000000002</v>
      </c>
      <c r="G115" s="4">
        <v>39903</v>
      </c>
      <c r="H115" s="9">
        <v>8720.39</v>
      </c>
      <c r="I115" s="4">
        <v>39903</v>
      </c>
      <c r="J115" s="9">
        <v>4927.43</v>
      </c>
      <c r="K115" s="4">
        <v>39903</v>
      </c>
      <c r="L115" s="9">
        <v>797.87</v>
      </c>
      <c r="M115" s="4">
        <v>39903</v>
      </c>
      <c r="N115" s="9">
        <v>3926.14</v>
      </c>
      <c r="O115" s="4">
        <v>39903</v>
      </c>
      <c r="P115" s="9">
        <v>13576.02</v>
      </c>
      <c r="Q115" s="4">
        <v>39903</v>
      </c>
      <c r="R115" s="9">
        <v>2807.34</v>
      </c>
      <c r="S115" s="4">
        <v>39903</v>
      </c>
      <c r="T115" s="9">
        <v>4084.76</v>
      </c>
      <c r="U115" s="4">
        <v>39903</v>
      </c>
      <c r="V115" s="9">
        <v>1206.26</v>
      </c>
      <c r="W115" s="4">
        <v>39903</v>
      </c>
      <c r="X115" s="9">
        <v>40925.9</v>
      </c>
      <c r="Y115" s="4">
        <v>39903</v>
      </c>
      <c r="Z115" s="9">
        <v>2193.9499999999998</v>
      </c>
      <c r="AA115" s="4">
        <v>39903</v>
      </c>
      <c r="AB115" s="9">
        <v>5210.84</v>
      </c>
      <c r="AC115" s="4">
        <v>39903</v>
      </c>
      <c r="AD115" s="9">
        <v>3020.95</v>
      </c>
      <c r="AE115" s="4">
        <v>39903</v>
      </c>
      <c r="AF115" s="9">
        <v>216.98</v>
      </c>
      <c r="AG115" s="4">
        <v>39903</v>
      </c>
      <c r="AH115" s="9">
        <v>772.93</v>
      </c>
      <c r="AI115" s="4">
        <v>39903</v>
      </c>
      <c r="AJ115" s="9">
        <v>18441.62</v>
      </c>
      <c r="AK115" s="22"/>
      <c r="BX115" s="22"/>
      <c r="BY115" s="136">
        <f t="shared" ref="BY115:CN124" ca="1" si="111">BY114*OFFSET($B115,0,2*BY$1)/OFFSET($B114,0,2*BY$1)</f>
        <v>0.60667006618325425</v>
      </c>
      <c r="BZ115" s="137">
        <f t="shared" ca="1" si="111"/>
        <v>0</v>
      </c>
      <c r="CA115" s="138">
        <f t="shared" ca="1" si="111"/>
        <v>1.0470623591412391</v>
      </c>
      <c r="CB115" s="139">
        <f t="shared" ca="1" si="111"/>
        <v>7.3661101638761772E-2</v>
      </c>
      <c r="CC115" s="140">
        <f t="shared" ca="1" si="111"/>
        <v>2.3377593035519726</v>
      </c>
      <c r="CD115" s="141">
        <f t="shared" ca="1" si="111"/>
        <v>48.719621607834355</v>
      </c>
      <c r="CE115" s="142">
        <f t="shared" ca="1" si="111"/>
        <v>0.4070660120728648</v>
      </c>
      <c r="CF115" s="143">
        <f t="shared" ca="1" si="111"/>
        <v>0.80984545008998354</v>
      </c>
      <c r="CG115" s="144">
        <f t="shared" ca="1" si="111"/>
        <v>0.65243344546395288</v>
      </c>
      <c r="CH115" s="144">
        <f t="shared" ca="1" si="111"/>
        <v>1.4930625755579678</v>
      </c>
      <c r="CI115" s="145">
        <f t="shared" ca="1" si="111"/>
        <v>243.14073643976297</v>
      </c>
      <c r="CJ115" s="146">
        <f t="shared" ca="1" si="111"/>
        <v>9.5325824359152094</v>
      </c>
      <c r="CK115" s="144">
        <f t="shared" ca="1" si="111"/>
        <v>0.4822630391631153</v>
      </c>
      <c r="CL115" s="147">
        <f t="shared" ca="1" si="111"/>
        <v>5.4093209345287159</v>
      </c>
      <c r="CM115" s="148">
        <f t="shared" ca="1" si="111"/>
        <v>9.6550065489130912</v>
      </c>
      <c r="CN115" s="144">
        <f t="shared" ca="1" si="111"/>
        <v>0.11360831803285644</v>
      </c>
      <c r="CO115" s="149">
        <f t="shared" ref="CO115:CP115" ca="1" si="112">CO114*OFFSET($B115,0,2*CO$1)/OFFSET($B114,0,2*CO$1)</f>
        <v>1.5233237035193987</v>
      </c>
      <c r="CP115" s="150">
        <f t="shared" ca="1" si="112"/>
        <v>0.5627142720571876</v>
      </c>
      <c r="CR115" s="116">
        <f ca="1">BY115/OFFSET('FX rate data'!$B114,0,2*BY$1)</f>
        <v>0.41931854173573002</v>
      </c>
      <c r="CS115" s="116">
        <f ca="1">BZ115/OFFSET('FX rate data'!$B114,0,2*BZ$1)</f>
        <v>0</v>
      </c>
      <c r="CT115" s="116">
        <f ca="1">CA115/OFFSET('FX rate data'!$B114,0,2*CA$1)</f>
        <v>0.15321593221165647</v>
      </c>
      <c r="CU115" s="116">
        <f ca="1">CB115/OFFSET('FX rate data'!$B114,0,2*CB$1)</f>
        <v>5.8451913695256132E-2</v>
      </c>
      <c r="CV115" s="116">
        <f ca="1">CC115/OFFSET('FX rate data'!$B114,0,2*CC$1)</f>
        <v>2.0517459220220928</v>
      </c>
      <c r="CW115" s="116">
        <f ca="1">CD115/OFFSET('FX rate data'!$B114,0,2*CD$1)</f>
        <v>48.719621607834355</v>
      </c>
      <c r="CX115" s="116">
        <f ca="1">CE115/OFFSET('FX rate data'!$B114,0,2*CE$1)</f>
        <v>0.58302207400868633</v>
      </c>
      <c r="CY115" s="116">
        <f ca="1">CF115/OFFSET('FX rate data'!$B114,0,2*CF$1)</f>
        <v>0.10449079403514445</v>
      </c>
      <c r="CZ115" s="116">
        <f ca="1">CG115/OFFSET('FX rate data'!$B114,0,2*CG$1)</f>
        <v>0.86449376634948039</v>
      </c>
      <c r="DA115" s="116">
        <f ca="1">CH115/OFFSET('FX rate data'!$B114,0,2*CH$1)</f>
        <v>1.978352425543882</v>
      </c>
      <c r="DB115" s="116">
        <f ca="1">CI115/OFFSET('FX rate data'!$B114,0,2*CI$1)</f>
        <v>0.17579403979449279</v>
      </c>
      <c r="DC115" s="116">
        <f ca="1">CJ115/OFFSET('FX rate data'!$B114,0,2*CJ$1)</f>
        <v>4.103918734249703</v>
      </c>
      <c r="DD115" s="116">
        <f ca="1">CK115/OFFSET('FX rate data'!$B114,0,2*CK$1)</f>
        <v>0.63901290468148308</v>
      </c>
      <c r="DE115" s="116">
        <f ca="1">CL115/OFFSET('FX rate data'!$B114,0,2*CL$1)</f>
        <v>0.15951052531636931</v>
      </c>
      <c r="DF115" s="116">
        <f ca="1">CM115/OFFSET('FX rate data'!$B114,0,2*CM$1)</f>
        <v>0.19032143798369983</v>
      </c>
      <c r="DG115" s="116">
        <f ca="1">CN115/OFFSET('FX rate data'!$B114,0,2*CN$1)</f>
        <v>0.15053440841772417</v>
      </c>
      <c r="DH115" s="116">
        <f ca="1">CO115/OFFSET('FX rate data'!$B114,0,2*CO$1)</f>
        <v>4.4864337147888282E-2</v>
      </c>
      <c r="DI115" s="116">
        <f ca="1">CP115/OFFSET('FX rate data'!$B114,0,2*CP$1)</f>
        <v>5.9216874545617797E-2</v>
      </c>
      <c r="DJ115" s="117">
        <f t="shared" ca="1" si="87"/>
        <v>60.455886239573267</v>
      </c>
    </row>
    <row r="116" spans="1:114" x14ac:dyDescent="0.25">
      <c r="A116" s="4">
        <v>39933</v>
      </c>
      <c r="B116" s="9">
        <v>3780.4589999999998</v>
      </c>
      <c r="C116" s="4">
        <v>39933</v>
      </c>
      <c r="D116" s="9">
        <v>8828.26</v>
      </c>
      <c r="E116" s="4">
        <v>39933</v>
      </c>
      <c r="F116" s="9">
        <v>2477.569</v>
      </c>
      <c r="G116" s="4">
        <v>39933</v>
      </c>
      <c r="H116" s="9">
        <v>9324.83</v>
      </c>
      <c r="I116" s="4">
        <v>39933</v>
      </c>
      <c r="J116" s="9">
        <v>5225.92</v>
      </c>
      <c r="K116" s="4">
        <v>39933</v>
      </c>
      <c r="L116" s="9">
        <v>872.81</v>
      </c>
      <c r="M116" s="4">
        <v>39933</v>
      </c>
      <c r="N116" s="9">
        <v>4243.71</v>
      </c>
      <c r="O116" s="4">
        <v>39933</v>
      </c>
      <c r="P116" s="9">
        <v>15520.99</v>
      </c>
      <c r="Q116" s="4">
        <v>39933</v>
      </c>
      <c r="R116" s="9">
        <v>3159.85</v>
      </c>
      <c r="S116" s="4">
        <v>39933</v>
      </c>
      <c r="T116" s="9">
        <v>4769.45</v>
      </c>
      <c r="U116" s="4">
        <v>39933</v>
      </c>
      <c r="V116" s="9">
        <v>1369.36</v>
      </c>
      <c r="W116" s="4">
        <v>39933</v>
      </c>
      <c r="X116" s="9">
        <v>47289.5</v>
      </c>
      <c r="Y116" s="4">
        <v>39933</v>
      </c>
      <c r="Z116" s="9">
        <v>2622.05</v>
      </c>
      <c r="AA116" s="4">
        <v>39933</v>
      </c>
      <c r="AB116" s="9">
        <v>5992.57</v>
      </c>
      <c r="AC116" s="4">
        <v>39933</v>
      </c>
      <c r="AD116" s="9">
        <v>3473.95</v>
      </c>
      <c r="AE116" s="4">
        <v>39933</v>
      </c>
      <c r="AF116" s="9">
        <v>240.76</v>
      </c>
      <c r="AG116" s="4">
        <v>39933</v>
      </c>
      <c r="AH116" s="9">
        <v>920.35</v>
      </c>
      <c r="AI116" s="4">
        <v>39933</v>
      </c>
      <c r="AJ116" s="9">
        <v>18514.32</v>
      </c>
      <c r="AK116" s="22"/>
      <c r="BX116" s="22"/>
      <c r="BY116" s="136">
        <f t="shared" ca="1" si="111"/>
        <v>0.64025623515431218</v>
      </c>
      <c r="BZ116" s="137">
        <f t="shared" ca="1" si="111"/>
        <v>0</v>
      </c>
      <c r="CA116" s="138">
        <f t="shared" ca="1" si="111"/>
        <v>1.0931042607954702</v>
      </c>
      <c r="CB116" s="139">
        <f t="shared" ca="1" si="111"/>
        <v>7.8766804052820452E-2</v>
      </c>
      <c r="CC116" s="140">
        <f t="shared" ca="1" si="111"/>
        <v>2.479374257902867</v>
      </c>
      <c r="CD116" s="141">
        <f t="shared" ca="1" si="111"/>
        <v>53.295615746342008</v>
      </c>
      <c r="CE116" s="142">
        <f t="shared" ca="1" si="111"/>
        <v>0.43999197840467663</v>
      </c>
      <c r="CF116" s="143">
        <f t="shared" ca="1" si="111"/>
        <v>0.92586804765992792</v>
      </c>
      <c r="CG116" s="144">
        <f t="shared" ca="1" si="111"/>
        <v>0.73435772747485917</v>
      </c>
      <c r="CH116" s="144">
        <f t="shared" ca="1" si="111"/>
        <v>1.7433306488006515</v>
      </c>
      <c r="CI116" s="145">
        <f t="shared" ca="1" si="111"/>
        <v>276.01611497616915</v>
      </c>
      <c r="CJ116" s="146">
        <f t="shared" ca="1" si="111"/>
        <v>11.014811087922618</v>
      </c>
      <c r="CK116" s="144">
        <f t="shared" ca="1" si="111"/>
        <v>0.57636582503596101</v>
      </c>
      <c r="CL116" s="147">
        <f t="shared" ca="1" si="111"/>
        <v>6.2208270360687994</v>
      </c>
      <c r="CM116" s="148">
        <f t="shared" ca="1" si="111"/>
        <v>11.102802098875067</v>
      </c>
      <c r="CN116" s="144">
        <f t="shared" ca="1" si="111"/>
        <v>0.12605926191165323</v>
      </c>
      <c r="CO116" s="149">
        <f t="shared" ref="CO116:CP116" ca="1" si="113">CO115*OFFSET($B116,0,2*CO$1)/OFFSET($B115,0,2*CO$1)</f>
        <v>1.8138653830671323</v>
      </c>
      <c r="CP116" s="150">
        <f t="shared" ca="1" si="113"/>
        <v>0.56493258734502882</v>
      </c>
      <c r="CR116" s="116">
        <f ca="1">BY116/OFFSET('FX rate data'!$B115,0,2*BY$1)</f>
        <v>0.46455974107844444</v>
      </c>
      <c r="CS116" s="116">
        <f ca="1">BZ116/OFFSET('FX rate data'!$B115,0,2*BZ$1)</f>
        <v>0</v>
      </c>
      <c r="CT116" s="116">
        <f ca="1">CA116/OFFSET('FX rate data'!$B115,0,2*CA$1)</f>
        <v>0.16025571921939161</v>
      </c>
      <c r="CU116" s="116">
        <f ca="1">CB116/OFFSET('FX rate data'!$B115,0,2*CB$1)</f>
        <v>6.6051827297962648E-2</v>
      </c>
      <c r="CV116" s="116">
        <f ca="1">CC116/OFFSET('FX rate data'!$B115,0,2*CC$1)</f>
        <v>2.1739362191169374</v>
      </c>
      <c r="CW116" s="116">
        <f ca="1">CD116/OFFSET('FX rate data'!$B115,0,2*CD$1)</f>
        <v>53.295615746342008</v>
      </c>
      <c r="CX116" s="116">
        <f ca="1">CE116/OFFSET('FX rate data'!$B115,0,2*CE$1)</f>
        <v>0.65077943855151099</v>
      </c>
      <c r="CY116" s="116">
        <f ca="1">CF116/OFFSET('FX rate data'!$B115,0,2*CF$1)</f>
        <v>0.1194653033715601</v>
      </c>
      <c r="CZ116" s="116">
        <f ca="1">CG116/OFFSET('FX rate data'!$B115,0,2*CG$1)</f>
        <v>0.97150116083458016</v>
      </c>
      <c r="DA116" s="116">
        <f ca="1">CH116/OFFSET('FX rate data'!$B115,0,2*CH$1)</f>
        <v>2.3062979875653546</v>
      </c>
      <c r="DB116" s="116">
        <f ca="1">CI116/OFFSET('FX rate data'!$B115,0,2*CI$1)</f>
        <v>0.21514175531093896</v>
      </c>
      <c r="DC116" s="116">
        <f ca="1">CJ116/OFFSET('FX rate data'!$B115,0,2*CJ$1)</f>
        <v>5.0286756245081348</v>
      </c>
      <c r="DD116" s="116">
        <f ca="1">CK116/OFFSET('FX rate data'!$B115,0,2*CK$1)</f>
        <v>0.76248951585654323</v>
      </c>
      <c r="DE116" s="116">
        <f ca="1">CL116/OFFSET('FX rate data'!$B115,0,2*CL$1)</f>
        <v>0.18807107766934122</v>
      </c>
      <c r="DF116" s="116">
        <f ca="1">CM116/OFFSET('FX rate data'!$B115,0,2*CM$1)</f>
        <v>0.22164599688326728</v>
      </c>
      <c r="DG116" s="116">
        <f ca="1">CN116/OFFSET('FX rate data'!$B115,0,2*CN$1)</f>
        <v>0.16676711458083507</v>
      </c>
      <c r="DH116" s="116">
        <f ca="1">CO116/OFFSET('FX rate data'!$B115,0,2*CO$1)</f>
        <v>5.4798730625432619E-2</v>
      </c>
      <c r="DI116" s="116">
        <f ca="1">CP116/OFFSET('FX rate data'!$B115,0,2*CP$1)</f>
        <v>6.6249101407818187E-2</v>
      </c>
      <c r="DJ116" s="117">
        <f t="shared" ca="1" si="87"/>
        <v>66.912302060220057</v>
      </c>
    </row>
    <row r="117" spans="1:114" x14ac:dyDescent="0.25">
      <c r="A117" s="4">
        <v>39962</v>
      </c>
      <c r="B117" s="9">
        <v>3817.9659999999999</v>
      </c>
      <c r="C117" s="4">
        <v>39962</v>
      </c>
      <c r="D117" s="9">
        <v>9522.5</v>
      </c>
      <c r="E117" s="4">
        <v>39962</v>
      </c>
      <c r="F117" s="9">
        <v>2632.93</v>
      </c>
      <c r="G117" s="4">
        <v>39962</v>
      </c>
      <c r="H117" s="9">
        <v>10370.07</v>
      </c>
      <c r="I117" s="4">
        <v>39962</v>
      </c>
      <c r="J117" s="9">
        <v>5349.74</v>
      </c>
      <c r="K117" s="4">
        <v>39962</v>
      </c>
      <c r="L117" s="9">
        <v>919.14</v>
      </c>
      <c r="M117" s="4">
        <v>39962</v>
      </c>
      <c r="N117" s="9">
        <v>4417.9399999999996</v>
      </c>
      <c r="O117" s="4">
        <v>39962</v>
      </c>
      <c r="P117" s="9">
        <v>18171</v>
      </c>
      <c r="Q117" s="4">
        <v>39962</v>
      </c>
      <c r="R117" s="9">
        <v>3277.65</v>
      </c>
      <c r="S117" s="4">
        <v>39962</v>
      </c>
      <c r="T117" s="9">
        <v>4940.82</v>
      </c>
      <c r="U117" s="4">
        <v>39964</v>
      </c>
      <c r="V117" s="9">
        <v>1395.89</v>
      </c>
      <c r="W117" s="4">
        <v>39962</v>
      </c>
      <c r="X117" s="9">
        <v>53197.7</v>
      </c>
      <c r="Y117" s="4">
        <v>39962</v>
      </c>
      <c r="Z117" s="9">
        <v>2722.52</v>
      </c>
      <c r="AA117" s="4">
        <v>39963</v>
      </c>
      <c r="AB117" s="9">
        <v>6890.44</v>
      </c>
      <c r="AC117" s="4">
        <v>39964</v>
      </c>
      <c r="AD117" s="9">
        <v>4448.95</v>
      </c>
      <c r="AE117" s="4">
        <v>39962</v>
      </c>
      <c r="AF117" s="9">
        <v>259.45</v>
      </c>
      <c r="AG117" s="4">
        <v>39964</v>
      </c>
      <c r="AH117" s="9">
        <v>1123.3800000000001</v>
      </c>
      <c r="AI117" s="4">
        <v>39962</v>
      </c>
      <c r="AJ117" s="9">
        <v>20605.38</v>
      </c>
      <c r="AK117" s="22"/>
      <c r="BX117" s="22"/>
      <c r="BY117" s="136">
        <f t="shared" ca="1" si="111"/>
        <v>0.64660839784459201</v>
      </c>
      <c r="BZ117" s="137">
        <f t="shared" ca="1" si="111"/>
        <v>0</v>
      </c>
      <c r="CA117" s="138">
        <f t="shared" ca="1" si="111"/>
        <v>1.1616495852895385</v>
      </c>
      <c r="CB117" s="139">
        <f t="shared" ca="1" si="111"/>
        <v>8.7595942414395944E-2</v>
      </c>
      <c r="CC117" s="140">
        <f t="shared" ca="1" si="111"/>
        <v>2.5381191526991005</v>
      </c>
      <c r="CD117" s="141">
        <f t="shared" ca="1" si="111"/>
        <v>56.124623064690823</v>
      </c>
      <c r="CE117" s="142">
        <f t="shared" ca="1" si="111"/>
        <v>0.45805631418573767</v>
      </c>
      <c r="CF117" s="143">
        <f t="shared" ca="1" si="111"/>
        <v>1.0839481433870228</v>
      </c>
      <c r="CG117" s="144">
        <f t="shared" ca="1" si="111"/>
        <v>0.76173476761807435</v>
      </c>
      <c r="CH117" s="144">
        <f t="shared" ca="1" si="111"/>
        <v>1.8059698573645251</v>
      </c>
      <c r="CI117" s="145">
        <f t="shared" ca="1" si="111"/>
        <v>281.36365509003099</v>
      </c>
      <c r="CJ117" s="146">
        <f t="shared" ca="1" si="111"/>
        <v>12.390966616521236</v>
      </c>
      <c r="CK117" s="144">
        <f t="shared" ca="1" si="111"/>
        <v>0.59845063441845292</v>
      </c>
      <c r="CL117" s="147">
        <f t="shared" ca="1" si="111"/>
        <v>7.1528969110765326</v>
      </c>
      <c r="CM117" s="148">
        <f t="shared" ca="1" si="111"/>
        <v>14.218918348793226</v>
      </c>
      <c r="CN117" s="144">
        <f t="shared" ca="1" si="111"/>
        <v>0.13584513832438291</v>
      </c>
      <c r="CO117" s="149">
        <f t="shared" ref="CO117:CP117" ca="1" si="114">CO116*OFFSET($B117,0,2*CO$1)/OFFSET($B116,0,2*CO$1)</f>
        <v>2.2140056435377358</v>
      </c>
      <c r="CP117" s="150">
        <f t="shared" ca="1" si="114"/>
        <v>0.62873768178509981</v>
      </c>
      <c r="CR117" s="116">
        <f ca="1">BY117/OFFSET('FX rate data'!$B116,0,2*BY$1)</f>
        <v>0.5200324898219334</v>
      </c>
      <c r="CS117" s="116">
        <f ca="1">BZ117/OFFSET('FX rate data'!$B116,0,2*BZ$1)</f>
        <v>0</v>
      </c>
      <c r="CT117" s="116">
        <f ca="1">CA117/OFFSET('FX rate data'!$B116,0,2*CA$1)</f>
        <v>0.17010288109553798</v>
      </c>
      <c r="CU117" s="116">
        <f ca="1">CB117/OFFSET('FX rate data'!$B116,0,2*CB$1)</f>
        <v>8.033376963902783E-2</v>
      </c>
      <c r="CV117" s="116">
        <f ca="1">CC117/OFFSET('FX rate data'!$B116,0,2*CC$1)</f>
        <v>2.3789663067757996</v>
      </c>
      <c r="CW117" s="116">
        <f ca="1">CD117/OFFSET('FX rate data'!$B116,0,2*CD$1)</f>
        <v>56.124623064690823</v>
      </c>
      <c r="CX117" s="116">
        <f ca="1">CE117/OFFSET('FX rate data'!$B116,0,2*CE$1)</f>
        <v>0.74191174957197559</v>
      </c>
      <c r="CY117" s="116">
        <f ca="1">CF117/OFFSET('FX rate data'!$B116,0,2*CF$1)</f>
        <v>0.13983360338854997</v>
      </c>
      <c r="CZ117" s="116">
        <f ca="1">CG117/OFFSET('FX rate data'!$B116,0,2*CG$1)</f>
        <v>1.0775707562852941</v>
      </c>
      <c r="DA117" s="116">
        <f ca="1">CH117/OFFSET('FX rate data'!$B116,0,2*CH$1)</f>
        <v>2.5547741651782787</v>
      </c>
      <c r="DB117" s="116">
        <f ca="1">CI117/OFFSET('FX rate data'!$B116,0,2*CI$1)</f>
        <v>0.22414949618803504</v>
      </c>
      <c r="DC117" s="116">
        <f ca="1">CJ117/OFFSET('FX rate data'!$B116,0,2*CJ$1)</f>
        <v>6.2891922731302596</v>
      </c>
      <c r="DD117" s="116">
        <f ca="1">CK117/OFFSET('FX rate data'!$B116,0,2*CK$1)</f>
        <v>0.8465845726672131</v>
      </c>
      <c r="DE117" s="116">
        <f ca="1">CL117/OFFSET('FX rate data'!$B116,0,2*CL$1)</f>
        <v>0.21924588233184775</v>
      </c>
      <c r="DF117" s="116">
        <f ca="1">CM117/OFFSET('FX rate data'!$B116,0,2*CM$1)</f>
        <v>0.30194363606002017</v>
      </c>
      <c r="DG117" s="116">
        <f ca="1">CN117/OFFSET('FX rate data'!$B116,0,2*CN$1)</f>
        <v>0.19217023387237647</v>
      </c>
      <c r="DH117" s="116">
        <f ca="1">CO117/OFFSET('FX rate data'!$B116,0,2*CO$1)</f>
        <v>7.1488719520107713E-2</v>
      </c>
      <c r="DI117" s="116">
        <f ca="1">CP117/OFFSET('FX rate data'!$B116,0,2*CP$1)</f>
        <v>7.9200070766268588E-2</v>
      </c>
      <c r="DJ117" s="117">
        <f t="shared" ca="1" si="87"/>
        <v>72.012123670983343</v>
      </c>
    </row>
    <row r="118" spans="1:114" x14ac:dyDescent="0.25">
      <c r="A118" s="4">
        <v>39994</v>
      </c>
      <c r="B118" s="9">
        <v>3954.8919999999998</v>
      </c>
      <c r="C118" s="4">
        <v>39994</v>
      </c>
      <c r="D118" s="9">
        <v>9958.44</v>
      </c>
      <c r="E118" s="4">
        <v>39994</v>
      </c>
      <c r="F118" s="9">
        <v>2959.3620000000001</v>
      </c>
      <c r="G118" s="4">
        <v>39994</v>
      </c>
      <c r="H118" s="9">
        <v>10374.91</v>
      </c>
      <c r="I118" s="4">
        <v>39994</v>
      </c>
      <c r="J118" s="9">
        <v>5403.97</v>
      </c>
      <c r="K118" s="4">
        <v>39994</v>
      </c>
      <c r="L118" s="9">
        <v>919.32</v>
      </c>
      <c r="M118" s="4">
        <v>39994</v>
      </c>
      <c r="N118" s="9">
        <v>4249.21</v>
      </c>
      <c r="O118" s="4">
        <v>39994</v>
      </c>
      <c r="P118" s="9">
        <v>18378.73</v>
      </c>
      <c r="Q118" s="4">
        <v>39994</v>
      </c>
      <c r="R118" s="9">
        <v>3140.44</v>
      </c>
      <c r="S118" s="4">
        <v>39994</v>
      </c>
      <c r="T118" s="9">
        <v>4808.6400000000003</v>
      </c>
      <c r="U118" s="4">
        <v>39994</v>
      </c>
      <c r="V118" s="9">
        <v>1390.07</v>
      </c>
      <c r="W118" s="4">
        <v>39994</v>
      </c>
      <c r="X118" s="9">
        <v>51465.5</v>
      </c>
      <c r="Y118" s="4">
        <v>39994</v>
      </c>
      <c r="Z118" s="9">
        <v>2706.08</v>
      </c>
      <c r="AA118" s="4">
        <v>39994</v>
      </c>
      <c r="AB118" s="9">
        <v>6432.16</v>
      </c>
      <c r="AC118" s="4">
        <v>39994</v>
      </c>
      <c r="AD118" s="9">
        <v>4291.1000000000004</v>
      </c>
      <c r="AE118" s="4">
        <v>39994</v>
      </c>
      <c r="AF118" s="9">
        <v>254.71</v>
      </c>
      <c r="AG118" s="4">
        <v>39994</v>
      </c>
      <c r="AH118" s="9">
        <v>971.55</v>
      </c>
      <c r="AI118" s="4">
        <v>39994</v>
      </c>
      <c r="AJ118" s="9">
        <v>19819.52</v>
      </c>
      <c r="AK118" s="22"/>
      <c r="BX118" s="22"/>
      <c r="BY118" s="136">
        <f t="shared" ca="1" si="111"/>
        <v>0.66979810186062272</v>
      </c>
      <c r="BZ118" s="137">
        <f t="shared" ca="1" si="111"/>
        <v>0</v>
      </c>
      <c r="CA118" s="138">
        <f t="shared" ca="1" si="111"/>
        <v>1.3056714914644976</v>
      </c>
      <c r="CB118" s="139">
        <f t="shared" ca="1" si="111"/>
        <v>8.7636825876251614E-2</v>
      </c>
      <c r="CC118" s="140">
        <f t="shared" ca="1" si="111"/>
        <v>2.5638479173962394</v>
      </c>
      <c r="CD118" s="141">
        <f t="shared" ca="1" si="111"/>
        <v>56.135614243566344</v>
      </c>
      <c r="CE118" s="142">
        <f t="shared" ca="1" si="111"/>
        <v>0.44056222375160786</v>
      </c>
      <c r="CF118" s="143">
        <f t="shared" ca="1" si="111"/>
        <v>1.0963397865451203</v>
      </c>
      <c r="CG118" s="144">
        <f t="shared" ca="1" si="111"/>
        <v>0.72984679072460612</v>
      </c>
      <c r="CH118" s="144">
        <f t="shared" ca="1" si="111"/>
        <v>1.7576553881577046</v>
      </c>
      <c r="CI118" s="145">
        <f t="shared" ca="1" si="111"/>
        <v>280.19054225691087</v>
      </c>
      <c r="CJ118" s="146">
        <f t="shared" ca="1" si="111"/>
        <v>11.987497436967647</v>
      </c>
      <c r="CK118" s="144">
        <f t="shared" ca="1" si="111"/>
        <v>0.59483687641857064</v>
      </c>
      <c r="CL118" s="147">
        <f t="shared" ca="1" si="111"/>
        <v>6.6771610224528519</v>
      </c>
      <c r="CM118" s="148">
        <f t="shared" ca="1" si="111"/>
        <v>13.714427117973145</v>
      </c>
      <c r="CN118" s="144">
        <f t="shared" ca="1" si="111"/>
        <v>0.13336332697091374</v>
      </c>
      <c r="CO118" s="149">
        <f t="shared" ref="CO118:CP118" ca="1" si="115">CO117*OFFSET($B118,0,2*CO$1)/OFFSET($B117,0,2*CO$1)</f>
        <v>1.9147725462257534</v>
      </c>
      <c r="CP118" s="150">
        <f t="shared" ca="1" si="115"/>
        <v>0.60475851738203423</v>
      </c>
      <c r="CR118" s="116">
        <f ca="1">BY118/OFFSET('FX rate data'!$B117,0,2*BY$1)</f>
        <v>0.5400726510729098</v>
      </c>
      <c r="CS118" s="116">
        <f ca="1">BZ118/OFFSET('FX rate data'!$B117,0,2*BZ$1)</f>
        <v>0</v>
      </c>
      <c r="CT118" s="116">
        <f ca="1">CA118/OFFSET('FX rate data'!$B117,0,2*CA$1)</f>
        <v>0.19115313541680662</v>
      </c>
      <c r="CU118" s="116">
        <f ca="1">CB118/OFFSET('FX rate data'!$B117,0,2*CB$1)</f>
        <v>7.5399488837865958E-2</v>
      </c>
      <c r="CV118" s="116">
        <f ca="1">CC118/OFFSET('FX rate data'!$B117,0,2*CC$1)</f>
        <v>2.3610350100342936</v>
      </c>
      <c r="CW118" s="116">
        <f ca="1">CD118/OFFSET('FX rate data'!$B117,0,2*CD$1)</f>
        <v>56.135614243566344</v>
      </c>
      <c r="CX118" s="116">
        <f ca="1">CE118/OFFSET('FX rate data'!$B117,0,2*CE$1)</f>
        <v>0.72508595087493066</v>
      </c>
      <c r="CY118" s="116">
        <f ca="1">CF118/OFFSET('FX rate data'!$B117,0,2*CF$1)</f>
        <v>0.1414595476949137</v>
      </c>
      <c r="CZ118" s="116">
        <f ca="1">CG118/OFFSET('FX rate data'!$B117,0,2*CG$1)</f>
        <v>1.0242026252099441</v>
      </c>
      <c r="DA118" s="116">
        <f ca="1">CH118/OFFSET('FX rate data'!$B117,0,2*CH$1)</f>
        <v>2.4665385744565036</v>
      </c>
      <c r="DB118" s="116">
        <f ca="1">CI118/OFFSET('FX rate data'!$B117,0,2*CI$1)</f>
        <v>0.21996431328066485</v>
      </c>
      <c r="DC118" s="116">
        <f ca="1">CJ118/OFFSET('FX rate data'!$B117,0,2*CJ$1)</f>
        <v>6.1417652612806881</v>
      </c>
      <c r="DD118" s="116">
        <f ca="1">CK118/OFFSET('FX rate data'!$B117,0,2*CK$1)</f>
        <v>0.83474161720259699</v>
      </c>
      <c r="DE118" s="116">
        <f ca="1">CL118/OFFSET('FX rate data'!$B117,0,2*CL$1)</f>
        <v>0.20350993667945297</v>
      </c>
      <c r="DF118" s="116">
        <f ca="1">CM118/OFFSET('FX rate data'!$B117,0,2*CM$1)</f>
        <v>0.28628383504797295</v>
      </c>
      <c r="DG118" s="116">
        <f ca="1">CN118/OFFSET('FX rate data'!$B117,0,2*CN$1)</f>
        <v>0.18715033254408328</v>
      </c>
      <c r="DH118" s="116">
        <f ca="1">CO118/OFFSET('FX rate data'!$B117,0,2*CO$1)</f>
        <v>6.1464096088806215E-2</v>
      </c>
      <c r="DI118" s="116">
        <f ca="1">CP118/OFFSET('FX rate data'!$B117,0,2*CP$1)</f>
        <v>7.8397526235679832E-2</v>
      </c>
      <c r="DJ118" s="117">
        <f t="shared" ca="1" si="87"/>
        <v>71.673838145524442</v>
      </c>
    </row>
    <row r="119" spans="1:114" x14ac:dyDescent="0.25">
      <c r="A119" s="4">
        <v>40025</v>
      </c>
      <c r="B119" s="9">
        <v>4243.9790000000003</v>
      </c>
      <c r="C119" s="4">
        <v>40025</v>
      </c>
      <c r="D119" s="9">
        <v>10356.83</v>
      </c>
      <c r="E119" s="4">
        <v>40025</v>
      </c>
      <c r="F119" s="9">
        <v>3412.0619999999999</v>
      </c>
      <c r="G119" s="4">
        <v>40025</v>
      </c>
      <c r="H119" s="9">
        <v>10787.15</v>
      </c>
      <c r="I119" s="4">
        <v>40025</v>
      </c>
      <c r="J119" s="9">
        <v>5950.69</v>
      </c>
      <c r="K119" s="4">
        <v>40025</v>
      </c>
      <c r="L119" s="9">
        <v>987.48</v>
      </c>
      <c r="M119" s="4">
        <v>40025</v>
      </c>
      <c r="N119" s="9">
        <v>4608.3599999999997</v>
      </c>
      <c r="O119" s="4">
        <v>40025</v>
      </c>
      <c r="P119" s="9">
        <v>20573.330000000002</v>
      </c>
      <c r="Q119" s="4">
        <v>40025</v>
      </c>
      <c r="R119" s="9">
        <v>3426.27</v>
      </c>
      <c r="S119" s="4">
        <v>40025</v>
      </c>
      <c r="T119" s="9">
        <v>5332.14</v>
      </c>
      <c r="U119" s="4">
        <v>40025</v>
      </c>
      <c r="V119" s="9">
        <v>1557.29</v>
      </c>
      <c r="W119" s="4">
        <v>40025</v>
      </c>
      <c r="X119" s="9">
        <v>54765.7</v>
      </c>
      <c r="Y119" s="4">
        <v>40025</v>
      </c>
      <c r="Z119" s="9">
        <v>2791.1</v>
      </c>
      <c r="AA119" s="4">
        <v>40025</v>
      </c>
      <c r="AB119" s="9">
        <v>7077.71</v>
      </c>
      <c r="AC119" s="4">
        <v>40025</v>
      </c>
      <c r="AD119" s="9">
        <v>4636.45</v>
      </c>
      <c r="AE119" s="4">
        <v>40025</v>
      </c>
      <c r="AF119" s="9">
        <v>283.17</v>
      </c>
      <c r="AG119" s="4">
        <v>40025</v>
      </c>
      <c r="AH119" s="9">
        <v>1053.3</v>
      </c>
      <c r="AI119" s="4">
        <v>40025</v>
      </c>
      <c r="AJ119" s="9">
        <v>21855.8</v>
      </c>
      <c r="AK119" s="22"/>
      <c r="BX119" s="22"/>
      <c r="BY119" s="136">
        <f t="shared" ca="1" si="111"/>
        <v>0.71875770021946084</v>
      </c>
      <c r="BZ119" s="137">
        <f t="shared" ca="1" si="111"/>
        <v>0</v>
      </c>
      <c r="CA119" s="138">
        <f t="shared" ca="1" si="111"/>
        <v>1.505402880928165</v>
      </c>
      <c r="CB119" s="139">
        <f t="shared" ca="1" si="111"/>
        <v>9.111901561083495E-2</v>
      </c>
      <c r="CC119" s="140">
        <f t="shared" ca="1" si="111"/>
        <v>2.8232325796720978</v>
      </c>
      <c r="CD119" s="141">
        <f t="shared" ca="1" si="111"/>
        <v>60.297607311096129</v>
      </c>
      <c r="CE119" s="142">
        <f t="shared" ca="1" si="111"/>
        <v>0.47779924490622011</v>
      </c>
      <c r="CF119" s="143">
        <f t="shared" ca="1" si="111"/>
        <v>1.2272534729397691</v>
      </c>
      <c r="CG119" s="144">
        <f t="shared" ca="1" si="111"/>
        <v>0.79627445952032072</v>
      </c>
      <c r="CH119" s="144">
        <f t="shared" ca="1" si="111"/>
        <v>1.9490052491788163</v>
      </c>
      <c r="CI119" s="145">
        <f t="shared" ca="1" si="111"/>
        <v>313.8963718023299</v>
      </c>
      <c r="CJ119" s="146">
        <f t="shared" ca="1" si="111"/>
        <v>12.756189843365732</v>
      </c>
      <c r="CK119" s="144">
        <f t="shared" ca="1" si="111"/>
        <v>0.61352554461504194</v>
      </c>
      <c r="CL119" s="147">
        <f t="shared" ca="1" si="111"/>
        <v>7.3473000267755735</v>
      </c>
      <c r="CM119" s="148">
        <f t="shared" ca="1" si="111"/>
        <v>14.81817147377749</v>
      </c>
      <c r="CN119" s="144">
        <f t="shared" ca="1" si="111"/>
        <v>0.1482646668695915</v>
      </c>
      <c r="CO119" s="149">
        <f t="shared" ref="CO119:CP119" ca="1" si="116">CO118*OFFSET($B119,0,2*CO$1)/OFFSET($B118,0,2*CO$1)</f>
        <v>2.0758889639643723</v>
      </c>
      <c r="CP119" s="150">
        <f t="shared" ca="1" si="116"/>
        <v>0.6668920944704142</v>
      </c>
      <c r="CR119" s="116">
        <f ca="1">BY119/OFFSET('FX rate data'!$B118,0,2*BY$1)</f>
        <v>0.60066663899336514</v>
      </c>
      <c r="CS119" s="116">
        <f ca="1">BZ119/OFFSET('FX rate data'!$B118,0,2*BZ$1)</f>
        <v>0</v>
      </c>
      <c r="CT119" s="116">
        <f ca="1">CA119/OFFSET('FX rate data'!$B118,0,2*CA$1)</f>
        <v>0.22034262978120417</v>
      </c>
      <c r="CU119" s="116">
        <f ca="1">CB119/OFFSET('FX rate data'!$B118,0,2*CB$1)</f>
        <v>8.4557364152593684E-2</v>
      </c>
      <c r="CV119" s="116">
        <f ca="1">CC119/OFFSET('FX rate data'!$B118,0,2*CC$1)</f>
        <v>2.6422391948264838</v>
      </c>
      <c r="CW119" s="116">
        <f ca="1">CD119/OFFSET('FX rate data'!$B118,0,2*CD$1)</f>
        <v>60.297607311096129</v>
      </c>
      <c r="CX119" s="116">
        <f ca="1">CE119/OFFSET('FX rate data'!$B118,0,2*CE$1)</f>
        <v>0.79846130499034107</v>
      </c>
      <c r="CY119" s="116">
        <f ca="1">CF119/OFFSET('FX rate data'!$B118,0,2*CF$1)</f>
        <v>0.15835324356327907</v>
      </c>
      <c r="CZ119" s="116">
        <f ca="1">CG119/OFFSET('FX rate data'!$B118,0,2*CG$1)</f>
        <v>1.1352644133451963</v>
      </c>
      <c r="DA119" s="116">
        <f ca="1">CH119/OFFSET('FX rate data'!$B118,0,2*CH$1)</f>
        <v>2.7787357416293359</v>
      </c>
      <c r="DB119" s="116">
        <f ca="1">CI119/OFFSET('FX rate data'!$B118,0,2*CI$1)</f>
        <v>0.25552646207136742</v>
      </c>
      <c r="DC119" s="116">
        <f ca="1">CJ119/OFFSET('FX rate data'!$B118,0,2*CJ$1)</f>
        <v>6.8394133522951757</v>
      </c>
      <c r="DD119" s="116">
        <f ca="1">CK119/OFFSET('FX rate data'!$B118,0,2*CK$1)</f>
        <v>0.8747156324708325</v>
      </c>
      <c r="DE119" s="116">
        <f ca="1">CL119/OFFSET('FX rate data'!$B118,0,2*CL$1)</f>
        <v>0.22395525426816146</v>
      </c>
      <c r="DF119" s="116">
        <f ca="1">CM119/OFFSET('FX rate data'!$B118,0,2*CM$1)</f>
        <v>0.30913051994946256</v>
      </c>
      <c r="DG119" s="116">
        <f ca="1">CN119/OFFSET('FX rate data'!$B118,0,2*CN$1)</f>
        <v>0.21138389915824279</v>
      </c>
      <c r="DH119" s="116">
        <f ca="1">CO119/OFFSET('FX rate data'!$B118,0,2*CO$1)</f>
        <v>6.5975800077686914E-2</v>
      </c>
      <c r="DI119" s="116">
        <f ca="1">CP119/OFFSET('FX rate data'!$B118,0,2*CP$1)</f>
        <v>8.5928629618659214E-2</v>
      </c>
      <c r="DJ119" s="117">
        <f t="shared" ca="1" si="87"/>
        <v>77.582257392287545</v>
      </c>
    </row>
    <row r="120" spans="1:114" x14ac:dyDescent="0.25">
      <c r="A120" s="4">
        <v>40056</v>
      </c>
      <c r="B120" s="9">
        <v>4479.134</v>
      </c>
      <c r="C120" s="4">
        <v>40056</v>
      </c>
      <c r="D120" s="9">
        <v>10492.53</v>
      </c>
      <c r="E120" s="4">
        <v>40056</v>
      </c>
      <c r="F120" s="9">
        <v>2667.7449999999999</v>
      </c>
      <c r="G120" s="4">
        <v>40056</v>
      </c>
      <c r="H120" s="9">
        <v>10868.21</v>
      </c>
      <c r="I120" s="4">
        <v>40056</v>
      </c>
      <c r="J120" s="9">
        <v>6217.12</v>
      </c>
      <c r="K120" s="4">
        <v>40056</v>
      </c>
      <c r="L120" s="9">
        <v>1020.63</v>
      </c>
      <c r="M120" s="4">
        <v>40056</v>
      </c>
      <c r="N120" s="9">
        <v>4908.8999999999996</v>
      </c>
      <c r="O120" s="4">
        <v>40056</v>
      </c>
      <c r="P120" s="9">
        <v>19724.189999999999</v>
      </c>
      <c r="Q120" s="4">
        <v>40056</v>
      </c>
      <c r="R120" s="9">
        <v>3653.54</v>
      </c>
      <c r="S120" s="4">
        <v>40056</v>
      </c>
      <c r="T120" s="9">
        <v>5464.61</v>
      </c>
      <c r="U120" s="4">
        <v>40056</v>
      </c>
      <c r="V120" s="9">
        <v>1591.85</v>
      </c>
      <c r="W120" s="4">
        <v>40056</v>
      </c>
      <c r="X120" s="9">
        <v>56489</v>
      </c>
      <c r="Y120" s="4">
        <v>40056</v>
      </c>
      <c r="Z120" s="9">
        <v>3096.16</v>
      </c>
      <c r="AA120" s="4">
        <v>40056</v>
      </c>
      <c r="AB120" s="9">
        <v>6825.95</v>
      </c>
      <c r="AC120" s="4">
        <v>40056</v>
      </c>
      <c r="AD120" s="9">
        <v>4662.1000000000004</v>
      </c>
      <c r="AE120" s="4">
        <v>40056</v>
      </c>
      <c r="AF120" s="9">
        <v>296.27</v>
      </c>
      <c r="AG120" s="4">
        <v>40056</v>
      </c>
      <c r="AH120" s="9">
        <v>1091.98</v>
      </c>
      <c r="AI120" s="4">
        <v>40056</v>
      </c>
      <c r="AJ120" s="9">
        <v>22388.89</v>
      </c>
      <c r="AK120" s="22"/>
      <c r="BX120" s="22"/>
      <c r="BY120" s="136">
        <f t="shared" ca="1" si="111"/>
        <v>0.75858340788557022</v>
      </c>
      <c r="BZ120" s="137">
        <f t="shared" ca="1" si="111"/>
        <v>0</v>
      </c>
      <c r="CA120" s="138">
        <f t="shared" ca="1" si="111"/>
        <v>1.177009974784077</v>
      </c>
      <c r="CB120" s="139">
        <f t="shared" ca="1" si="111"/>
        <v>9.1803729126954975E-2</v>
      </c>
      <c r="CC120" s="140">
        <f t="shared" ca="1" si="111"/>
        <v>2.9496370564978167</v>
      </c>
      <c r="CD120" s="141">
        <f t="shared" ca="1" si="111"/>
        <v>62.32181608733751</v>
      </c>
      <c r="CE120" s="142">
        <f t="shared" ca="1" si="111"/>
        <v>0.50895952428198832</v>
      </c>
      <c r="CF120" s="143">
        <f t="shared" ca="1" si="111"/>
        <v>1.1766000291845735</v>
      </c>
      <c r="CG120" s="144">
        <f t="shared" ca="1" si="111"/>
        <v>0.84909262516844053</v>
      </c>
      <c r="CH120" s="144">
        <f t="shared" ca="1" si="111"/>
        <v>1.9974257192637572</v>
      </c>
      <c r="CI120" s="145">
        <f t="shared" ca="1" si="111"/>
        <v>320.86248512065112</v>
      </c>
      <c r="CJ120" s="146">
        <f t="shared" ca="1" si="111"/>
        <v>13.157586008430219</v>
      </c>
      <c r="CK120" s="144">
        <f t="shared" ca="1" si="111"/>
        <v>0.68058229737928</v>
      </c>
      <c r="CL120" s="147">
        <f t="shared" ca="1" si="111"/>
        <v>7.0859504864947462</v>
      </c>
      <c r="CM120" s="148">
        <f t="shared" ca="1" si="111"/>
        <v>14.90014930127534</v>
      </c>
      <c r="CN120" s="144">
        <f t="shared" ca="1" si="111"/>
        <v>0.15512368136968557</v>
      </c>
      <c r="CO120" s="149">
        <f t="shared" ref="CO120:CP120" ca="1" si="117">CO119*OFFSET($B120,0,2*CO$1)/OFFSET($B119,0,2*CO$1)</f>
        <v>2.1521211723818618</v>
      </c>
      <c r="CP120" s="150">
        <f t="shared" ca="1" si="117"/>
        <v>0.6831584176725497</v>
      </c>
      <c r="CR120" s="116">
        <f ca="1">BY120/OFFSET('FX rate data'!$B119,0,2*BY$1)</f>
        <v>0.640154774586979</v>
      </c>
      <c r="CS120" s="116">
        <f ca="1">BZ120/OFFSET('FX rate data'!$B119,0,2*BZ$1)</f>
        <v>0</v>
      </c>
      <c r="CT120" s="116">
        <f ca="1">CA120/OFFSET('FX rate data'!$B119,0,2*CA$1)</f>
        <v>0.17230924266324252</v>
      </c>
      <c r="CU120" s="116">
        <f ca="1">CB120/OFFSET('FX rate data'!$B119,0,2*CB$1)</f>
        <v>8.3931001213160508E-2</v>
      </c>
      <c r="CV120" s="116">
        <f ca="1">CC120/OFFSET('FX rate data'!$B119,0,2*CC$1)</f>
        <v>2.7853041137845298</v>
      </c>
      <c r="CW120" s="116">
        <f ca="1">CD120/OFFSET('FX rate data'!$B119,0,2*CD$1)</f>
        <v>62.32181608733751</v>
      </c>
      <c r="CX120" s="116">
        <f ca="1">CE120/OFFSET('FX rate data'!$B119,0,2*CE$1)</f>
        <v>0.8289243066481895</v>
      </c>
      <c r="CY120" s="116">
        <f ca="1">CF120/OFFSET('FX rate data'!$B119,0,2*CF$1)</f>
        <v>0.15180564712665612</v>
      </c>
      <c r="CZ120" s="116">
        <f ca="1">CG120/OFFSET('FX rate data'!$B119,0,2*CG$1)</f>
        <v>1.2169881398429705</v>
      </c>
      <c r="DA120" s="116">
        <f ca="1">CH120/OFFSET('FX rate data'!$B119,0,2*CH$1)</f>
        <v>2.8628718923086676</v>
      </c>
      <c r="DB120" s="116">
        <f ca="1">CI120/OFFSET('FX rate data'!$B119,0,2*CI$1)</f>
        <v>0.25690578895924665</v>
      </c>
      <c r="DC120" s="116">
        <f ca="1">CJ120/OFFSET('FX rate data'!$B119,0,2*CJ$1)</f>
        <v>6.997227190188374</v>
      </c>
      <c r="DD120" s="116">
        <f ca="1">CK120/OFFSET('FX rate data'!$B119,0,2*CK$1)</f>
        <v>0.97546552584102053</v>
      </c>
      <c r="DE120" s="116">
        <f ca="1">CL120/OFFSET('FX rate data'!$B119,0,2*CL$1)</f>
        <v>0.21527374184271317</v>
      </c>
      <c r="DF120" s="116">
        <f ca="1">CM120/OFFSET('FX rate data'!$B119,0,2*CM$1)</f>
        <v>0.30517458886380622</v>
      </c>
      <c r="DG120" s="116">
        <f ca="1">CN120/OFFSET('FX rate data'!$B119,0,2*CN$1)</f>
        <v>0.22233579098421324</v>
      </c>
      <c r="DH120" s="116">
        <f ca="1">CO120/OFFSET('FX rate data'!$B119,0,2*CO$1)</f>
        <v>6.769400924077712E-2</v>
      </c>
      <c r="DI120" s="116">
        <f ca="1">CP120/OFFSET('FX rate data'!$B119,0,2*CP$1)</f>
        <v>8.7842308530499763E-2</v>
      </c>
      <c r="DJ120" s="117">
        <f t="shared" ca="1" si="87"/>
        <v>80.192024149962535</v>
      </c>
    </row>
    <row r="121" spans="1:114" x14ac:dyDescent="0.25">
      <c r="A121" s="4">
        <v>40086</v>
      </c>
      <c r="B121" s="9">
        <v>4743.6390000000001</v>
      </c>
      <c r="C121" s="4">
        <v>40086</v>
      </c>
      <c r="D121" s="9">
        <v>10133.23</v>
      </c>
      <c r="E121" s="4">
        <v>40086</v>
      </c>
      <c r="F121" s="9">
        <v>2779.4259999999999</v>
      </c>
      <c r="G121" s="4">
        <v>40086</v>
      </c>
      <c r="H121" s="9">
        <v>11394.96</v>
      </c>
      <c r="I121" s="4">
        <v>40086</v>
      </c>
      <c r="J121" s="9">
        <v>6323.18</v>
      </c>
      <c r="K121" s="4">
        <v>40086</v>
      </c>
      <c r="L121" s="9">
        <v>1057.08</v>
      </c>
      <c r="M121" s="4">
        <v>40086</v>
      </c>
      <c r="N121" s="9">
        <v>5133.8999999999996</v>
      </c>
      <c r="O121" s="4">
        <v>40086</v>
      </c>
      <c r="P121" s="9">
        <v>20955.25</v>
      </c>
      <c r="Q121" s="4">
        <v>40086</v>
      </c>
      <c r="R121" s="9">
        <v>3795.41</v>
      </c>
      <c r="S121" s="4">
        <v>40086</v>
      </c>
      <c r="T121" s="9">
        <v>5675.16</v>
      </c>
      <c r="U121" s="4">
        <v>40086</v>
      </c>
      <c r="V121" s="9">
        <v>1673.14</v>
      </c>
      <c r="W121" s="4">
        <v>40086</v>
      </c>
      <c r="X121" s="9">
        <v>61517.9</v>
      </c>
      <c r="Y121" s="4">
        <v>40086</v>
      </c>
      <c r="Z121" s="9">
        <v>3347.33</v>
      </c>
      <c r="AA121" s="4">
        <v>40086</v>
      </c>
      <c r="AB121" s="9">
        <v>7509.17</v>
      </c>
      <c r="AC121" s="4">
        <v>40086</v>
      </c>
      <c r="AD121" s="9">
        <v>5083.95</v>
      </c>
      <c r="AE121" s="4">
        <v>40086</v>
      </c>
      <c r="AF121" s="9">
        <v>311.35000000000002</v>
      </c>
      <c r="AG121" s="4">
        <v>40086</v>
      </c>
      <c r="AH121" s="9">
        <v>1197.2</v>
      </c>
      <c r="AI121" s="4">
        <v>40086</v>
      </c>
      <c r="AJ121" s="9">
        <v>22284.39</v>
      </c>
      <c r="AK121" s="22"/>
      <c r="BX121" s="22"/>
      <c r="BY121" s="136">
        <f t="shared" ca="1" si="111"/>
        <v>0.80337981368695344</v>
      </c>
      <c r="BZ121" s="137">
        <f t="shared" ca="1" si="111"/>
        <v>0</v>
      </c>
      <c r="CA121" s="138">
        <f t="shared" ca="1" si="111"/>
        <v>1.226283668856734</v>
      </c>
      <c r="CB121" s="139">
        <f t="shared" ca="1" si="111"/>
        <v>9.6253184402260078E-2</v>
      </c>
      <c r="CC121" s="140">
        <f t="shared" ca="1" si="111"/>
        <v>2.9999559350480394</v>
      </c>
      <c r="CD121" s="141">
        <f t="shared" ca="1" si="111"/>
        <v>64.547529809630063</v>
      </c>
      <c r="CE121" s="142">
        <f t="shared" ca="1" si="111"/>
        <v>0.53228774302008597</v>
      </c>
      <c r="CF121" s="143">
        <f t="shared" ca="1" si="111"/>
        <v>1.250036009669854</v>
      </c>
      <c r="CG121" s="144">
        <f t="shared" ca="1" si="111"/>
        <v>0.88206359872631768</v>
      </c>
      <c r="CH121" s="144">
        <f t="shared" ca="1" si="111"/>
        <v>2.0743860119819906</v>
      </c>
      <c r="CI121" s="145">
        <f t="shared" ca="1" si="111"/>
        <v>337.24776728634373</v>
      </c>
      <c r="CJ121" s="146">
        <f t="shared" ca="1" si="111"/>
        <v>14.328932363964832</v>
      </c>
      <c r="CK121" s="144">
        <f t="shared" ca="1" si="111"/>
        <v>0.7357932217606924</v>
      </c>
      <c r="CL121" s="147">
        <f t="shared" ca="1" si="111"/>
        <v>7.79519434139889</v>
      </c>
      <c r="CM121" s="148">
        <f t="shared" ca="1" si="111"/>
        <v>16.248388932073262</v>
      </c>
      <c r="CN121" s="144">
        <f t="shared" ca="1" si="111"/>
        <v>0.16301940187819086</v>
      </c>
      <c r="CO121" s="149">
        <f t="shared" ref="CO121:CP121" ca="1" si="118">CO120*OFFSET($B121,0,2*CO$1)/OFFSET($B120,0,2*CO$1)</f>
        <v>2.3594932760449505</v>
      </c>
      <c r="CP121" s="150">
        <f t="shared" ca="1" si="118"/>
        <v>0.67996978015426357</v>
      </c>
      <c r="CR121" s="116">
        <f ca="1">BY121/OFFSET('FX rate data'!$B120,0,2*BY$1)</f>
        <v>0.70913568160204199</v>
      </c>
      <c r="CS121" s="116">
        <f ca="1">BZ121/OFFSET('FX rate data'!$B120,0,2*BZ$1)</f>
        <v>0</v>
      </c>
      <c r="CT121" s="116">
        <f ca="1">CA121/OFFSET('FX rate data'!$B120,0,2*CA$1)</f>
        <v>0.17963841393072982</v>
      </c>
      <c r="CU121" s="116">
        <f ca="1">CB121/OFFSET('FX rate data'!$B120,0,2*CB$1)</f>
        <v>8.9998302386404938E-2</v>
      </c>
      <c r="CV121" s="116">
        <f ca="1">CC121/OFFSET('FX rate data'!$B120,0,2*CC$1)</f>
        <v>2.8948720785950393</v>
      </c>
      <c r="CW121" s="116">
        <f ca="1">CD121/OFFSET('FX rate data'!$B120,0,2*CD$1)</f>
        <v>64.547529809630063</v>
      </c>
      <c r="CX121" s="116">
        <f ca="1">CE121/OFFSET('FX rate data'!$B120,0,2*CE$1)</f>
        <v>0.8507075963242543</v>
      </c>
      <c r="CY121" s="116">
        <f ca="1">CF121/OFFSET('FX rate data'!$B120,0,2*CF$1)</f>
        <v>0.16129496898965859</v>
      </c>
      <c r="CZ121" s="116">
        <f ca="1">CG121/OFFSET('FX rate data'!$B120,0,2*CG$1)</f>
        <v>1.2912656986185296</v>
      </c>
      <c r="DA121" s="116">
        <f ca="1">CH121/OFFSET('FX rate data'!$B120,0,2*CH$1)</f>
        <v>3.0367237768730648</v>
      </c>
      <c r="DB121" s="116">
        <f ca="1">CI121/OFFSET('FX rate data'!$B120,0,2*CI$1)</f>
        <v>0.28627627629246954</v>
      </c>
      <c r="DC121" s="116">
        <f ca="1">CJ121/OFFSET('FX rate data'!$B120,0,2*CJ$1)</f>
        <v>8.1091863972636293</v>
      </c>
      <c r="DD121" s="116">
        <f ca="1">CK121/OFFSET('FX rate data'!$B120,0,2*CK$1)</f>
        <v>1.0771383717767418</v>
      </c>
      <c r="DE121" s="116">
        <f ca="1">CL121/OFFSET('FX rate data'!$B120,0,2*CL$1)</f>
        <v>0.2424783607502454</v>
      </c>
      <c r="DF121" s="116">
        <f ca="1">CM121/OFFSET('FX rate data'!$B120,0,2*CM$1)</f>
        <v>0.33773412870657371</v>
      </c>
      <c r="DG121" s="116">
        <f ca="1">CN121/OFFSET('FX rate data'!$B120,0,2*CN$1)</f>
        <v>0.23864646739597548</v>
      </c>
      <c r="DH121" s="116">
        <f ca="1">CO121/OFFSET('FX rate data'!$B120,0,2*CO$1)</f>
        <v>7.8609423031009096E-2</v>
      </c>
      <c r="DI121" s="116">
        <f ca="1">CP121/OFFSET('FX rate data'!$B120,0,2*CP$1)</f>
        <v>9.0544326101129669E-2</v>
      </c>
      <c r="DJ121" s="117">
        <f t="shared" ca="1" si="87"/>
        <v>84.221780078267557</v>
      </c>
    </row>
    <row r="122" spans="1:114" x14ac:dyDescent="0.25">
      <c r="A122" s="4">
        <v>40116</v>
      </c>
      <c r="B122" s="9">
        <v>4643.2309999999998</v>
      </c>
      <c r="C122" s="4">
        <v>40116</v>
      </c>
      <c r="D122" s="9">
        <v>10034.74</v>
      </c>
      <c r="E122" s="4">
        <v>40116</v>
      </c>
      <c r="F122" s="9">
        <v>2995.848</v>
      </c>
      <c r="G122" s="4">
        <v>40116</v>
      </c>
      <c r="H122" s="9">
        <v>10910.75</v>
      </c>
      <c r="I122" s="4">
        <v>40116</v>
      </c>
      <c r="J122" s="9">
        <v>6285.76</v>
      </c>
      <c r="K122" s="4">
        <v>40116</v>
      </c>
      <c r="L122" s="9">
        <v>1036.2</v>
      </c>
      <c r="M122" s="4">
        <v>40116</v>
      </c>
      <c r="N122" s="9">
        <v>5044.55</v>
      </c>
      <c r="O122" s="4">
        <v>40116</v>
      </c>
      <c r="P122" s="9">
        <v>21752.87</v>
      </c>
      <c r="Q122" s="4">
        <v>40116</v>
      </c>
      <c r="R122" s="9">
        <v>3607.69</v>
      </c>
      <c r="S122" s="4">
        <v>40116</v>
      </c>
      <c r="T122" s="9">
        <v>5414.96</v>
      </c>
      <c r="U122" s="4">
        <v>40117</v>
      </c>
      <c r="V122" s="9">
        <v>1580.69</v>
      </c>
      <c r="W122" s="4">
        <v>40116</v>
      </c>
      <c r="X122" s="9">
        <v>61545.5</v>
      </c>
      <c r="Y122" s="4">
        <v>40116</v>
      </c>
      <c r="Z122" s="9">
        <v>2866.69</v>
      </c>
      <c r="AA122" s="4">
        <v>40117</v>
      </c>
      <c r="AB122" s="9">
        <v>7340.08</v>
      </c>
      <c r="AC122" s="4">
        <v>40117</v>
      </c>
      <c r="AD122" s="9">
        <v>4711.7</v>
      </c>
      <c r="AE122" s="4">
        <v>40116</v>
      </c>
      <c r="AF122" s="9">
        <v>302.36</v>
      </c>
      <c r="AG122" s="4">
        <v>40117</v>
      </c>
      <c r="AH122" s="9">
        <v>1237.18</v>
      </c>
      <c r="AI122" s="4">
        <v>40116</v>
      </c>
      <c r="AJ122" s="9">
        <v>23655.66</v>
      </c>
      <c r="AK122" s="22"/>
      <c r="BX122" s="22"/>
      <c r="BY122" s="136">
        <f t="shared" ca="1" si="111"/>
        <v>0.78637477592318605</v>
      </c>
      <c r="BZ122" s="137">
        <f t="shared" ca="1" si="111"/>
        <v>0</v>
      </c>
      <c r="CA122" s="138">
        <f t="shared" ca="1" si="111"/>
        <v>1.3217691267107341</v>
      </c>
      <c r="CB122" s="139">
        <f t="shared" ca="1" si="111"/>
        <v>9.2163064347479867E-2</v>
      </c>
      <c r="CC122" s="140">
        <f t="shared" ca="1" si="111"/>
        <v>2.9822024706378061</v>
      </c>
      <c r="CD122" s="141">
        <f t="shared" ca="1" si="111"/>
        <v>63.272553060069896</v>
      </c>
      <c r="CE122" s="142">
        <f t="shared" ca="1" si="111"/>
        <v>0.52302384815675707</v>
      </c>
      <c r="CF122" s="143">
        <f t="shared" ca="1" si="111"/>
        <v>1.2976161493500233</v>
      </c>
      <c r="CG122" s="144">
        <f t="shared" ca="1" si="111"/>
        <v>0.83843696056261363</v>
      </c>
      <c r="CH122" s="144">
        <f t="shared" ca="1" si="111"/>
        <v>1.9792776378889758</v>
      </c>
      <c r="CI122" s="145">
        <f t="shared" ca="1" si="111"/>
        <v>318.61301102827656</v>
      </c>
      <c r="CJ122" s="146">
        <f t="shared" ca="1" si="111"/>
        <v>14.335361038110818</v>
      </c>
      <c r="CK122" s="144">
        <f t="shared" ca="1" si="111"/>
        <v>0.63014135770574142</v>
      </c>
      <c r="CL122" s="147">
        <f t="shared" ca="1" si="111"/>
        <v>7.6196637020356661</v>
      </c>
      <c r="CM122" s="148">
        <f t="shared" ca="1" si="111"/>
        <v>15.058671727937842</v>
      </c>
      <c r="CN122" s="144">
        <f t="shared" ca="1" si="111"/>
        <v>0.15831233772888964</v>
      </c>
      <c r="CO122" s="149">
        <f t="shared" ref="CO122:CP122" ca="1" si="119">CO121*OFFSET($B122,0,2*CO$1)/OFFSET($B121,0,2*CO$1)</f>
        <v>2.4382875804020143</v>
      </c>
      <c r="CP122" s="150">
        <f t="shared" ca="1" si="119"/>
        <v>0.72181172244804581</v>
      </c>
      <c r="CR122" s="116">
        <f ca="1">BY122/OFFSET('FX rate data'!$B121,0,2*BY$1)</f>
        <v>0.70742603087728151</v>
      </c>
      <c r="CS122" s="116">
        <f ca="1">BZ122/OFFSET('FX rate data'!$B121,0,2*BZ$1)</f>
        <v>0</v>
      </c>
      <c r="CT122" s="116">
        <f ca="1">CA122/OFFSET('FX rate data'!$B121,0,2*CA$1)</f>
        <v>0.1935948922315246</v>
      </c>
      <c r="CU122" s="116">
        <f ca="1">CB122/OFFSET('FX rate data'!$B121,0,2*CB$1)</f>
        <v>8.4958577016482184E-2</v>
      </c>
      <c r="CV122" s="116">
        <f ca="1">CC122/OFFSET('FX rate data'!$B121,0,2*CC$1)</f>
        <v>2.9057804449359894</v>
      </c>
      <c r="CW122" s="116">
        <f ca="1">CD122/OFFSET('FX rate data'!$B121,0,2*CD$1)</f>
        <v>63.272553060069896</v>
      </c>
      <c r="CX122" s="116">
        <f ca="1">CE122/OFFSET('FX rate data'!$B121,0,2*CE$1)</f>
        <v>0.86009512934839183</v>
      </c>
      <c r="CY122" s="116">
        <f ca="1">CF122/OFFSET('FX rate data'!$B121,0,2*CF$1)</f>
        <v>0.16743002107687843</v>
      </c>
      <c r="CZ122" s="116">
        <f ca="1">CG122/OFFSET('FX rate data'!$B121,0,2*CG$1)</f>
        <v>1.2342660982814861</v>
      </c>
      <c r="DA122" s="116">
        <f ca="1">CH122/OFFSET('FX rate data'!$B121,0,2*CH$1)</f>
        <v>2.9137018075798258</v>
      </c>
      <c r="DB122" s="116">
        <f ca="1">CI122/OFFSET('FX rate data'!$B121,0,2*CI$1)</f>
        <v>0.26954275286855595</v>
      </c>
      <c r="DC122" s="116">
        <f ca="1">CJ122/OFFSET('FX rate data'!$B121,0,2*CJ$1)</f>
        <v>8.1395418113279678</v>
      </c>
      <c r="DD122" s="116">
        <f ca="1">CK122/OFFSET('FX rate data'!$B121,0,2*CK$1)</f>
        <v>0.92763338393308026</v>
      </c>
      <c r="DE122" s="116">
        <f ca="1">CL122/OFFSET('FX rate data'!$B121,0,2*CL$1)</f>
        <v>0.23427098238387906</v>
      </c>
      <c r="DF122" s="116">
        <f ca="1">CM122/OFFSET('FX rate data'!$B121,0,2*CM$1)</f>
        <v>0.32056778558675553</v>
      </c>
      <c r="DG122" s="116">
        <f ca="1">CN122/OFFSET('FX rate data'!$B121,0,2*CN$1)</f>
        <v>0.23305216800955342</v>
      </c>
      <c r="DH122" s="116">
        <f ca="1">CO122/OFFSET('FX rate data'!$B121,0,2*CO$1)</f>
        <v>8.3679528745641982E-2</v>
      </c>
      <c r="DI122" s="116">
        <f ca="1">CP122/OFFSET('FX rate data'!$B121,0,2*CP$1)</f>
        <v>9.2362344523102463E-2</v>
      </c>
      <c r="DJ122" s="117">
        <f t="shared" ca="1" si="87"/>
        <v>82.640456818796309</v>
      </c>
    </row>
    <row r="123" spans="1:114" x14ac:dyDescent="0.25">
      <c r="A123" s="4">
        <v>40147</v>
      </c>
      <c r="B123" s="9">
        <v>4701.3500000000004</v>
      </c>
      <c r="C123" s="4">
        <v>40147</v>
      </c>
      <c r="D123" s="9">
        <v>9345.5499999999993</v>
      </c>
      <c r="E123" s="4">
        <v>40147</v>
      </c>
      <c r="F123" s="9">
        <v>3195.3009999999999</v>
      </c>
      <c r="G123" s="4">
        <v>40147</v>
      </c>
      <c r="H123" s="9">
        <v>11447.2</v>
      </c>
      <c r="I123" s="4">
        <v>40147</v>
      </c>
      <c r="J123" s="9">
        <v>6260.95</v>
      </c>
      <c r="K123" s="4">
        <v>40147</v>
      </c>
      <c r="L123" s="9">
        <v>1095.6300000000001</v>
      </c>
      <c r="M123" s="4">
        <v>40147</v>
      </c>
      <c r="N123" s="9">
        <v>5190.68</v>
      </c>
      <c r="O123" s="4">
        <v>40147</v>
      </c>
      <c r="P123" s="9">
        <v>21821.5</v>
      </c>
      <c r="Q123" s="4">
        <v>40147</v>
      </c>
      <c r="R123" s="9">
        <v>3680.15</v>
      </c>
      <c r="S123" s="4">
        <v>40147</v>
      </c>
      <c r="T123" s="9">
        <v>5625.95</v>
      </c>
      <c r="U123" s="4">
        <v>40147</v>
      </c>
      <c r="V123" s="9">
        <v>1555.6</v>
      </c>
      <c r="W123" s="4">
        <v>40147</v>
      </c>
      <c r="X123" s="9">
        <v>67044.399999999994</v>
      </c>
      <c r="Y123" s="4">
        <v>40147</v>
      </c>
      <c r="Z123" s="9">
        <v>2807.59</v>
      </c>
      <c r="AA123" s="4">
        <v>40147</v>
      </c>
      <c r="AB123" s="9">
        <v>7582.21</v>
      </c>
      <c r="AC123" s="4">
        <v>40147</v>
      </c>
      <c r="AD123" s="9">
        <v>5032.7</v>
      </c>
      <c r="AE123" s="4">
        <v>40147</v>
      </c>
      <c r="AF123" s="9">
        <v>305.89999999999998</v>
      </c>
      <c r="AG123" s="4">
        <v>40147</v>
      </c>
      <c r="AH123" s="9">
        <v>1284.95</v>
      </c>
      <c r="AI123" s="4">
        <v>40147</v>
      </c>
      <c r="AJ123" s="9">
        <v>24357.77</v>
      </c>
      <c r="AK123" s="22"/>
      <c r="BX123" s="22"/>
      <c r="BY123" s="136">
        <f t="shared" ca="1" si="111"/>
        <v>0.79621777438737618</v>
      </c>
      <c r="BZ123" s="137">
        <f t="shared" ca="1" si="111"/>
        <v>0</v>
      </c>
      <c r="CA123" s="138">
        <f t="shared" ca="1" si="111"/>
        <v>1.4097678561622402</v>
      </c>
      <c r="CB123" s="139">
        <f t="shared" ca="1" si="111"/>
        <v>9.6694455486421346E-2</v>
      </c>
      <c r="CC123" s="140">
        <f t="shared" ca="1" si="111"/>
        <v>2.9704316675373814</v>
      </c>
      <c r="CD123" s="141">
        <f t="shared" ca="1" si="111"/>
        <v>66.901473952137025</v>
      </c>
      <c r="CE123" s="142">
        <f t="shared" ca="1" si="111"/>
        <v>0.53817474861986014</v>
      </c>
      <c r="CF123" s="143">
        <f t="shared" ca="1" si="111"/>
        <v>1.301710110116115</v>
      </c>
      <c r="CG123" s="144">
        <f t="shared" ca="1" si="111"/>
        <v>0.85527686148602089</v>
      </c>
      <c r="CH123" s="144">
        <f t="shared" ca="1" si="111"/>
        <v>2.0563987595257367</v>
      </c>
      <c r="CI123" s="145">
        <f t="shared" ca="1" si="111"/>
        <v>313.55572563601146</v>
      </c>
      <c r="CJ123" s="146">
        <f t="shared" ca="1" si="111"/>
        <v>15.616181192508257</v>
      </c>
      <c r="CK123" s="144">
        <f t="shared" ca="1" si="111"/>
        <v>0.61715029336309912</v>
      </c>
      <c r="CL123" s="147">
        <f t="shared" ca="1" si="111"/>
        <v>7.8710164355445507</v>
      </c>
      <c r="CM123" s="148">
        <f t="shared" ca="1" si="111"/>
        <v>16.084593077910899</v>
      </c>
      <c r="CN123" s="144">
        <f t="shared" ca="1" si="111"/>
        <v>0.16016584241059445</v>
      </c>
      <c r="CO123" s="149">
        <f t="shared" ref="CO123:CP123" ca="1" si="120">CO122*OFFSET($B123,0,2*CO$1)/OFFSET($B122,0,2*CO$1)</f>
        <v>2.5324347519662203</v>
      </c>
      <c r="CP123" s="150">
        <f t="shared" ca="1" si="120"/>
        <v>0.74323539984482934</v>
      </c>
      <c r="CR123" s="116">
        <f ca="1">BY123/OFFSET('FX rate data'!$B122,0,2*BY$1)</f>
        <v>0.72927072209871413</v>
      </c>
      <c r="CS123" s="116">
        <f ca="1">BZ123/OFFSET('FX rate data'!$B122,0,2*BZ$1)</f>
        <v>0</v>
      </c>
      <c r="CT123" s="116">
        <f ca="1">CA123/OFFSET('FX rate data'!$B122,0,2*CA$1)</f>
        <v>0.20648678210771892</v>
      </c>
      <c r="CU123" s="116">
        <f ca="1">CB123/OFFSET('FX rate data'!$B122,0,2*CB$1)</f>
        <v>9.154071332615861E-2</v>
      </c>
      <c r="CV123" s="116">
        <f ca="1">CC123/OFFSET('FX rate data'!$B122,0,2*CC$1)</f>
        <v>2.9547713792274757</v>
      </c>
      <c r="CW123" s="116">
        <f ca="1">CD123/OFFSET('FX rate data'!$B122,0,2*CD$1)</f>
        <v>66.901473952137025</v>
      </c>
      <c r="CX123" s="116">
        <f ca="1">CE123/OFFSET('FX rate data'!$B122,0,2*CE$1)</f>
        <v>0.88471929741880684</v>
      </c>
      <c r="CY123" s="116">
        <f ca="1">CF123/OFFSET('FX rate data'!$B122,0,2*CF$1)</f>
        <v>0.1679604276223681</v>
      </c>
      <c r="CZ123" s="116">
        <f ca="1">CG123/OFFSET('FX rate data'!$B122,0,2*CG$1)</f>
        <v>1.283236101254345</v>
      </c>
      <c r="DA123" s="116">
        <f ca="1">CH123/OFFSET('FX rate data'!$B122,0,2*CH$1)</f>
        <v>3.0853694816590198</v>
      </c>
      <c r="DB123" s="116">
        <f ca="1">CI123/OFFSET('FX rate data'!$B122,0,2*CI$1)</f>
        <v>0.26964417219418796</v>
      </c>
      <c r="DC123" s="116">
        <f ca="1">CJ123/OFFSET('FX rate data'!$B122,0,2*CJ$1)</f>
        <v>8.8945612533509468</v>
      </c>
      <c r="DD123" s="116">
        <f ca="1">CK123/OFFSET('FX rate data'!$B122,0,2*CK$1)</f>
        <v>0.92595692927696793</v>
      </c>
      <c r="DE123" s="116">
        <f ca="1">CL123/OFFSET('FX rate data'!$B122,0,2*CL$1)</f>
        <v>0.24466945711981816</v>
      </c>
      <c r="DF123" s="116">
        <f ca="1">CM123/OFFSET('FX rate data'!$B122,0,2*CM$1)</f>
        <v>0.34579368113320219</v>
      </c>
      <c r="DG123" s="116">
        <f ca="1">CN123/OFFSET('FX rate data'!$B122,0,2*CN$1)</f>
        <v>0.24030884082609821</v>
      </c>
      <c r="DH123" s="116">
        <f ca="1">CO123/OFFSET('FX rate data'!$B122,0,2*CO$1)</f>
        <v>8.653754619895504E-2</v>
      </c>
      <c r="DI123" s="116">
        <f ca="1">CP123/OFFSET('FX rate data'!$B122,0,2*CP$1)</f>
        <v>0.10037482103622468</v>
      </c>
      <c r="DJ123" s="117">
        <f t="shared" ca="1" si="87"/>
        <v>87.412675557988024</v>
      </c>
    </row>
    <row r="124" spans="1:114" x14ac:dyDescent="0.25">
      <c r="A124" s="4">
        <v>40178</v>
      </c>
      <c r="B124" s="9">
        <v>4870.6419999999998</v>
      </c>
      <c r="C124" s="4">
        <v>40178</v>
      </c>
      <c r="D124" s="9">
        <v>10546.44</v>
      </c>
      <c r="E124" s="4">
        <v>40178</v>
      </c>
      <c r="F124" s="9">
        <v>3277.1390000000001</v>
      </c>
      <c r="G124" s="4">
        <v>40178</v>
      </c>
      <c r="H124" s="9">
        <v>11746.11</v>
      </c>
      <c r="I124" s="4">
        <v>40178</v>
      </c>
      <c r="J124" s="9">
        <v>6545.91</v>
      </c>
      <c r="K124" s="4">
        <v>40178</v>
      </c>
      <c r="L124" s="9">
        <v>1115.0999999999999</v>
      </c>
      <c r="M124" s="4">
        <v>40178</v>
      </c>
      <c r="N124" s="9">
        <v>5412.88</v>
      </c>
      <c r="O124" s="4">
        <v>40178</v>
      </c>
      <c r="P124" s="9">
        <v>21872.5</v>
      </c>
      <c r="Q124" s="4">
        <v>40178</v>
      </c>
      <c r="R124" s="9">
        <v>3936.33</v>
      </c>
      <c r="S124" s="4">
        <v>40178</v>
      </c>
      <c r="T124" s="9">
        <v>5957.43</v>
      </c>
      <c r="U124" s="4">
        <v>40178</v>
      </c>
      <c r="V124" s="9">
        <v>1682.77</v>
      </c>
      <c r="W124" s="4">
        <v>40178</v>
      </c>
      <c r="X124" s="9">
        <v>68588.399999999994</v>
      </c>
      <c r="Y124" s="4">
        <v>40178</v>
      </c>
      <c r="Z124" s="9">
        <v>2974.93</v>
      </c>
      <c r="AA124" s="4">
        <v>40178</v>
      </c>
      <c r="AB124" s="9">
        <v>8188.11</v>
      </c>
      <c r="AC124" s="4">
        <v>40178</v>
      </c>
      <c r="AD124" s="9">
        <v>5201.05</v>
      </c>
      <c r="AE124" s="4">
        <v>40178</v>
      </c>
      <c r="AF124" s="9">
        <v>335.33</v>
      </c>
      <c r="AG124" s="4">
        <v>40178</v>
      </c>
      <c r="AH124" s="9">
        <v>1370.01</v>
      </c>
      <c r="AI124" s="4">
        <v>40178</v>
      </c>
      <c r="AJ124" s="9">
        <v>24996.97</v>
      </c>
      <c r="AK124" s="22"/>
      <c r="AM124" s="45" cm="1">
        <f t="array" aca="1" ref="AM124" ca="1">$DJ124*INDEX('MSCI ACWI weights'!$A$1:$AT$19,MATCH(AM$3,'MSCI ACWI weights'!$A$1:$A$19,0),MATCH($A124,'MSCI ACWI weights'!$A$1:$W$1,0)+23)%</f>
        <v>3.4785592887719314</v>
      </c>
      <c r="AN124" s="45" cm="1">
        <f t="array" aca="1" ref="AN124" ca="1">$DJ124*INDEX('MSCI ACWI weights'!$A$1:$AT$19,MATCH(AN$3,'MSCI ACWI weights'!$A$1:$A$19,0),MATCH($A124,'MSCI ACWI weights'!$A$1:$W$1,0)+23)%</f>
        <v>8.4908925578957533</v>
      </c>
      <c r="AO124" s="45" cm="1">
        <f t="array" aca="1" ref="AO124" ca="1">$DJ124*INDEX('MSCI ACWI weights'!$A$1:$AT$19,MATCH(AO$3,'MSCI ACWI weights'!$A$1:$A$19,0),MATCH($A124,'MSCI ACWI weights'!$A$1:$W$1,0)+23)%</f>
        <v>1.6540699788108608</v>
      </c>
      <c r="AP124" s="45" cm="1">
        <f t="array" aca="1" ref="AP124" ca="1">$DJ124*INDEX('MSCI ACWI weights'!$A$1:$AT$19,MATCH(AP$3,'MSCI ACWI weights'!$A$1:$A$19,0),MATCH($A124,'MSCI ACWI weights'!$A$1:$W$1,0)+23)%</f>
        <v>3.9497186160695708</v>
      </c>
      <c r="AQ124" s="45" cm="1">
        <f t="array" aca="1" ref="AQ124" ca="1">$DJ124*INDEX('MSCI ACWI weights'!$A$1:$AT$19,MATCH(AQ$3,'MSCI ACWI weights'!$A$1:$A$19,0),MATCH($A124,'MSCI ACWI weights'!$A$1:$W$1,0)+23)%</f>
        <v>3.2981152910834739</v>
      </c>
      <c r="AR124" s="45" cm="1">
        <f t="array" aca="1" ref="AR124" ca="1">$DJ124*INDEX('MSCI ACWI weights'!$A$1:$AT$19,MATCH(AR$3,'MSCI ACWI weights'!$A$1:$A$19,0),MATCH($A124,'MSCI ACWI weights'!$A$1:$W$1,0)+23)%</f>
        <v>40.389381482599738</v>
      </c>
      <c r="AS124" s="45" cm="1">
        <f t="array" aca="1" ref="AS124" ca="1">$DJ124*INDEX('MSCI ACWI weights'!$A$1:$AT$19,MATCH(AS$3,'MSCI ACWI weights'!$A$1:$A$19,0),MATCH($A124,'MSCI ACWI weights'!$A$1:$W$1,0)+23)%</f>
        <v>7.9996838975216189</v>
      </c>
      <c r="AT124" s="45" cm="1">
        <f t="array" aca="1" ref="AT124" ca="1">$DJ124*INDEX('MSCI ACWI weights'!$A$1:$AT$19,MATCH(AT$3,'MSCI ACWI weights'!$A$1:$A$19,0),MATCH($A124,'MSCI ACWI weights'!$A$1:$W$1,0)+23)%</f>
        <v>1.6440453122726129</v>
      </c>
      <c r="AU124" s="45" cm="1">
        <f t="array" aca="1" ref="AU124" ca="1">$DJ124*INDEX('MSCI ACWI weights'!$A$1:$AT$19,MATCH(AU$3,'MSCI ACWI weights'!$A$1:$A$19,0),MATCH($A124,'MSCI ACWI weights'!$A$1:$W$1,0)+23)%</f>
        <v>4.2103599460640089</v>
      </c>
      <c r="AV124" s="45" cm="1">
        <f t="array" aca="1" ref="AV124" ca="1">$DJ124*INDEX('MSCI ACWI weights'!$A$1:$AT$19,MATCH(AV$3,'MSCI ACWI weights'!$A$1:$A$19,0),MATCH($A124,'MSCI ACWI weights'!$A$1:$W$1,0)+23)%</f>
        <v>3.3081399576217216</v>
      </c>
      <c r="AW124" s="45" cm="1">
        <f t="array" aca="1" ref="AW124" ca="1">$DJ124*INDEX('MSCI ACWI weights'!$A$1:$AT$19,MATCH(AW$3,'MSCI ACWI weights'!$A$1:$A$19,0),MATCH($A124,'MSCI ACWI weights'!$A$1:$W$1,0)+23)%</f>
        <v>1.7142179780403466</v>
      </c>
      <c r="AX124" s="45" cm="1">
        <f t="array" aca="1" ref="AX124" ca="1">$DJ124*INDEX('MSCI ACWI weights'!$A$1:$AT$19,MATCH(AX$3,'MSCI ACWI weights'!$A$1:$A$19,0),MATCH($A124,'MSCI ACWI weights'!$A$1:$W$1,0)+23)%</f>
        <v>2.1653279722614904</v>
      </c>
      <c r="AY124" s="45" cm="1">
        <f t="array" aca="1" ref="AY124" ca="1">$DJ124*INDEX('MSCI ACWI weights'!$A$1:$AT$19,MATCH(AY$3,'MSCI ACWI weights'!$A$1:$A$19,0),MATCH($A124,'MSCI ACWI weights'!$A$1:$W$1,0)+23)%</f>
        <v>0.64157865844784912</v>
      </c>
      <c r="AZ124" s="45" cm="1">
        <f t="array" aca="1" ref="AZ124" ca="1">$DJ124*INDEX('MSCI ACWI weights'!$A$1:$AT$19,MATCH(AZ$3,'MSCI ACWI weights'!$A$1:$A$19,0),MATCH($A124,'MSCI ACWI weights'!$A$1:$W$1,0)+23)%</f>
        <v>1.343305316125184</v>
      </c>
      <c r="BA124" s="45" cm="1">
        <f t="array" aca="1" ref="BA124" ca="1">$DJ124*INDEX('MSCI ACWI weights'!$A$1:$AT$19,MATCH(BA$3,'MSCI ACWI weights'!$A$1:$A$19,0),MATCH($A124,'MSCI ACWI weights'!$A$1:$W$1,0)+23)%</f>
        <v>1.0225159869012594</v>
      </c>
      <c r="BB124" s="45" cm="1">
        <f t="array" aca="1" ref="BB124" ca="1">$DJ124*INDEX('MSCI ACWI weights'!$A$1:$AT$19,MATCH(BB$3,'MSCI ACWI weights'!$A$1:$A$19,0),MATCH($A124,'MSCI ACWI weights'!$A$1:$W$1,0)+23)%</f>
        <v>1.7543166441933369</v>
      </c>
      <c r="BC124" s="45" cm="1">
        <f t="array" aca="1" ref="BC124" ca="1">$DJ124*INDEX('MSCI ACWI weights'!$A$1:$AT$19,MATCH(BC$3,'MSCI ACWI weights'!$A$1:$A$19,0),MATCH($A124,'MSCI ACWI weights'!$A$1:$W$1,0)+23)%</f>
        <v>0.89219532190404005</v>
      </c>
      <c r="BD124" s="45" cm="1">
        <f t="array" aca="1" ref="BD124" ca="1">$DJ124*INDEX('MSCI ACWI weights'!$A$1:$AT$19,MATCH(BD$3,'MSCI ACWI weights'!$A$1:$A$19,0),MATCH($A124,'MSCI ACWI weights'!$A$1:$W$1,0)+23)%</f>
        <v>1.142811985360231</v>
      </c>
      <c r="BF124" s="68">
        <f ca="1">AM124*OFFSET('FX rate data'!$B123,0,2*BY$1)</f>
        <v>3.8698972087587737</v>
      </c>
      <c r="BG124" s="69">
        <f ca="1">AN124*OFFSET('FX rate data'!$B123,0,2*BZ$1)</f>
        <v>789.9077346610419</v>
      </c>
      <c r="BH124" s="70">
        <f ca="1">AO124*OFFSET('FX rate data'!$B123,0,2*CA$1)</f>
        <v>11.292501152339627</v>
      </c>
      <c r="BI124" s="71">
        <f ca="1">AP124*OFFSET('FX rate data'!$B123,0,2*CB$1)</f>
        <v>4.1598436464444717</v>
      </c>
      <c r="BJ124" s="72">
        <f ca="1">AQ124*OFFSET('FX rate data'!$B123,0,2*CC$1)</f>
        <v>3.4142089493296117</v>
      </c>
      <c r="BK124" s="73">
        <f ca="1">AR124*OFFSET('FX rate data'!$B123,0,2*CD$1)</f>
        <v>40.389381482599738</v>
      </c>
      <c r="BL124" s="74">
        <f ca="1">AS124*OFFSET('FX rate data'!$B123,0,2*CE$1)</f>
        <v>4.9470045222273686</v>
      </c>
      <c r="BM124" s="75">
        <f ca="1">AT124*OFFSET('FX rate data'!$B123,0,2*CF$1)</f>
        <v>12.748420564955522</v>
      </c>
      <c r="BN124" s="76">
        <f ca="1">AU124*OFFSET('FX rate data'!$B123,0,2*CG$1)</f>
        <v>2.9379891703634651</v>
      </c>
      <c r="BO124" s="76">
        <f ca="1">AV124*OFFSET('FX rate data'!$B123,0,2*CH$1)</f>
        <v>2.3084200624284374</v>
      </c>
      <c r="BP124" s="77">
        <f ca="1">AW124*OFFSET('FX rate data'!$B123,0,2*CI$1)</f>
        <v>1995.3497264389634</v>
      </c>
      <c r="BQ124" s="78">
        <f ca="1">AX124*OFFSET('FX rate data'!$B123,0,2*CJ$1)</f>
        <v>3.7774146476101698</v>
      </c>
      <c r="BR124" s="76">
        <f ca="1">AY124*OFFSET('FX rate data'!$B123,0,2*CK$1)</f>
        <v>0.44769358786490909</v>
      </c>
      <c r="BS124" s="79">
        <f ca="1">AZ124*OFFSET('FX rate data'!$B123,0,2*CL$1)</f>
        <v>42.965620536264012</v>
      </c>
      <c r="BT124" s="80">
        <f ca="1">BA124*OFFSET('FX rate data'!$B123,0,2*CM$1)</f>
        <v>47.572556290581097</v>
      </c>
      <c r="BU124" s="76">
        <f ca="1">BB124*OFFSET('FX rate data'!$B123,0,2*CN$1)</f>
        <v>1.2241621543181105</v>
      </c>
      <c r="BV124" s="81">
        <f ca="1">BC124*OFFSET('FX rate data'!$B123,0,2*CO$1)</f>
        <v>26.797086493387845</v>
      </c>
      <c r="BW124" s="82">
        <f ca="1">BD124*OFFSET('FX rate data'!$B123,0,2*CP$1)</f>
        <v>8.4545230676949892</v>
      </c>
      <c r="BX124" s="22"/>
      <c r="BY124" s="136">
        <f t="shared" ca="1" si="111"/>
        <v>0.82488896446290494</v>
      </c>
      <c r="BZ124" s="137">
        <f t="shared" ca="1" si="111"/>
        <v>0</v>
      </c>
      <c r="CA124" s="138">
        <f t="shared" ca="1" si="111"/>
        <v>1.4458748087819169</v>
      </c>
      <c r="CB124" s="139">
        <f t="shared" ca="1" si="111"/>
        <v>9.9219347135859295E-2</v>
      </c>
      <c r="CC124" s="140">
        <f t="shared" ca="1" si="111"/>
        <v>3.1056274777549127</v>
      </c>
      <c r="CD124" s="141">
        <f t="shared" ca="1" si="111"/>
        <v>68.09035313383896</v>
      </c>
      <c r="CE124" s="142">
        <f t="shared" ca="1" si="111"/>
        <v>0.5612126606358836</v>
      </c>
      <c r="CF124" s="143">
        <f t="shared" ca="1" si="111"/>
        <v>1.3047523948177131</v>
      </c>
      <c r="CG124" s="144">
        <f t="shared" ca="1" si="111"/>
        <v>0.9148137897023948</v>
      </c>
      <c r="CH124" s="144">
        <f t="shared" ca="1" si="111"/>
        <v>2.1775614184202507</v>
      </c>
      <c r="CI124" s="145">
        <f t="shared" ca="1" si="111"/>
        <v>339.18884573702178</v>
      </c>
      <c r="CJ124" s="146">
        <f t="shared" ca="1" si="111"/>
        <v>15.975814267921459</v>
      </c>
      <c r="CK124" s="144">
        <f t="shared" ca="1" si="111"/>
        <v>0.65393412935460105</v>
      </c>
      <c r="CL124" s="147">
        <f t="shared" ca="1" si="111"/>
        <v>8.499995171071058</v>
      </c>
      <c r="CM124" s="148">
        <f t="shared" ca="1" si="111"/>
        <v>16.6226424837301</v>
      </c>
      <c r="CN124" s="144">
        <f t="shared" ca="1" si="111"/>
        <v>0.17557506353561503</v>
      </c>
      <c r="CO124" s="149">
        <f t="shared" ref="CO124:CP124" ca="1" si="121">CO123*OFFSET($B124,0,2*CO$1)/OFFSET($B123,0,2*CO$1)</f>
        <v>2.7000746601356016</v>
      </c>
      <c r="CP124" s="150">
        <f t="shared" ca="1" si="121"/>
        <v>0.76273948694232707</v>
      </c>
      <c r="CR124" s="116">
        <f ca="1">BY124/OFFSET('FX rate data'!$B123,0,2*BY$1)</f>
        <v>0.74147322648351</v>
      </c>
      <c r="CS124" s="116">
        <f ca="1">BZ124/OFFSET('FX rate data'!$B123,0,2*BZ$1)</f>
        <v>0</v>
      </c>
      <c r="CT124" s="116">
        <f ca="1">CA124/OFFSET('FX rate data'!$B123,0,2*CA$1)</f>
        <v>0.21178462433272061</v>
      </c>
      <c r="CU124" s="116">
        <f ca="1">CB124/OFFSET('FX rate data'!$B123,0,2*CB$1)</f>
        <v>9.420750772489489E-2</v>
      </c>
      <c r="CV124" s="116">
        <f ca="1">CC124/OFFSET('FX rate data'!$B123,0,2*CC$1)</f>
        <v>3.0000265434263071</v>
      </c>
      <c r="CW124" s="116">
        <f ca="1">CD124/OFFSET('FX rate data'!$B123,0,2*CD$1)</f>
        <v>68.09035313383896</v>
      </c>
      <c r="CX124" s="116">
        <f ca="1">CE124/OFFSET('FX rate data'!$B123,0,2*CE$1)</f>
        <v>0.90752370736721155</v>
      </c>
      <c r="CY124" s="116">
        <f ca="1">CF124/OFFSET('FX rate data'!$B123,0,2*CF$1)</f>
        <v>0.16826178956420479</v>
      </c>
      <c r="CZ124" s="116">
        <f ca="1">CG124/OFFSET('FX rate data'!$B123,0,2*CG$1)</f>
        <v>1.310997119091996</v>
      </c>
      <c r="DA124" s="116">
        <f ca="1">CH124/OFFSET('FX rate data'!$B123,0,2*CH$1)</f>
        <v>3.1206096566641599</v>
      </c>
      <c r="DB124" s="116">
        <f ca="1">CI124/OFFSET('FX rate data'!$B123,0,2*CI$1)</f>
        <v>0.29139935200775069</v>
      </c>
      <c r="DC124" s="116">
        <f ca="1">CJ124/OFFSET('FX rate data'!$B123,0,2*CJ$1)</f>
        <v>9.1578184396225044</v>
      </c>
      <c r="DD124" s="116">
        <f ca="1">CK124/OFFSET('FX rate data'!$B123,0,2*CK$1)</f>
        <v>0.93713690076612366</v>
      </c>
      <c r="DE124" s="116">
        <f ca="1">CL124/OFFSET('FX rate data'!$B123,0,2*CL$1)</f>
        <v>0.26574941913619066</v>
      </c>
      <c r="DF124" s="116">
        <f ca="1">CM124/OFFSET('FX rate data'!$B123,0,2*CM$1)</f>
        <v>0.35728409422310803</v>
      </c>
      <c r="DG124" s="116">
        <f ca="1">CN124/OFFSET('FX rate data'!$B123,0,2*CN$1)</f>
        <v>0.25161230085356123</v>
      </c>
      <c r="DH124" s="116">
        <f ca="1">CO124/OFFSET('FX rate data'!$B123,0,2*CO$1)</f>
        <v>8.989760812837029E-2</v>
      </c>
      <c r="DI124" s="116">
        <f ca="1">CP124/OFFSET('FX rate data'!$B123,0,2*CP$1)</f>
        <v>0.10310076871348028</v>
      </c>
      <c r="DJ124" s="117">
        <f t="shared" ca="1" si="87"/>
        <v>89.099236191945025</v>
      </c>
    </row>
    <row r="125" spans="1:114" x14ac:dyDescent="0.25">
      <c r="A125" s="4">
        <v>40207</v>
      </c>
      <c r="B125" s="9">
        <v>4569.6189999999997</v>
      </c>
      <c r="C125" s="4">
        <v>40207</v>
      </c>
      <c r="D125" s="9">
        <v>10198.040000000001</v>
      </c>
      <c r="E125" s="4">
        <v>40207</v>
      </c>
      <c r="F125" s="9">
        <v>2989.2919999999999</v>
      </c>
      <c r="G125" s="4">
        <v>40207</v>
      </c>
      <c r="H125" s="9">
        <v>11094.31</v>
      </c>
      <c r="I125" s="4">
        <v>40207</v>
      </c>
      <c r="J125" s="9">
        <v>6440.72</v>
      </c>
      <c r="K125" s="4">
        <v>40207</v>
      </c>
      <c r="L125" s="9">
        <v>1073.8699999999999</v>
      </c>
      <c r="M125" s="4">
        <v>40207</v>
      </c>
      <c r="N125" s="9">
        <v>5188.5200000000004</v>
      </c>
      <c r="O125" s="4">
        <v>40207</v>
      </c>
      <c r="P125" s="9">
        <v>20121.990000000002</v>
      </c>
      <c r="Q125" s="4">
        <v>40207</v>
      </c>
      <c r="R125" s="9">
        <v>3739.46</v>
      </c>
      <c r="S125" s="4">
        <v>40207</v>
      </c>
      <c r="T125" s="9">
        <v>5608.79</v>
      </c>
      <c r="U125" s="4">
        <v>40209</v>
      </c>
      <c r="V125" s="9">
        <v>1602.43</v>
      </c>
      <c r="W125" s="4">
        <v>40207</v>
      </c>
      <c r="X125" s="9">
        <v>65401.8</v>
      </c>
      <c r="Y125" s="4">
        <v>40207</v>
      </c>
      <c r="Z125" s="9">
        <v>2976.25</v>
      </c>
      <c r="AA125" s="4">
        <v>40208</v>
      </c>
      <c r="AB125" s="9">
        <v>7640.44</v>
      </c>
      <c r="AC125" s="4">
        <v>40209</v>
      </c>
      <c r="AD125" s="9">
        <v>4882.05</v>
      </c>
      <c r="AE125" s="4">
        <v>40207</v>
      </c>
      <c r="AF125" s="9">
        <v>327.9</v>
      </c>
      <c r="AG125" s="4">
        <v>40209</v>
      </c>
      <c r="AH125" s="9">
        <v>1419.42</v>
      </c>
      <c r="AI125" s="4">
        <v>40207</v>
      </c>
      <c r="AJ125" s="9">
        <v>24041.26</v>
      </c>
      <c r="AK125" s="22"/>
      <c r="BX125" s="22"/>
      <c r="BY125" s="121">
        <f t="shared" ref="BY125:CP125" ca="1" si="122">BF124*OFFSET($B125,0,2*BY$1)/OFFSET($B124,0,2*BY$1)</f>
        <v>3.6307237964093968</v>
      </c>
      <c r="BZ125" s="122">
        <f t="shared" ca="1" si="122"/>
        <v>763.81325588375717</v>
      </c>
      <c r="CA125" s="123">
        <f t="shared" ca="1" si="122"/>
        <v>10.300626050551907</v>
      </c>
      <c r="CB125" s="124">
        <f t="shared" ca="1" si="122"/>
        <v>3.9290109632197692</v>
      </c>
      <c r="CC125" s="125">
        <f t="shared" ca="1" si="122"/>
        <v>3.3593440582174545</v>
      </c>
      <c r="CD125" s="126">
        <f t="shared" ca="1" si="122"/>
        <v>38.896013893569524</v>
      </c>
      <c r="CE125" s="127">
        <f t="shared" ca="1" si="122"/>
        <v>4.7419547271816755</v>
      </c>
      <c r="CF125" s="128">
        <f t="shared" ca="1" si="122"/>
        <v>11.728133095157361</v>
      </c>
      <c r="CG125" s="129">
        <f t="shared" ca="1" si="122"/>
        <v>2.7910497806351002</v>
      </c>
      <c r="CH125" s="129">
        <f t="shared" ca="1" si="122"/>
        <v>2.1733269819281125</v>
      </c>
      <c r="CI125" s="130">
        <f t="shared" ca="1" si="122"/>
        <v>1900.0863232275285</v>
      </c>
      <c r="CJ125" s="131">
        <f t="shared" ca="1" si="122"/>
        <v>3.6019169028592417</v>
      </c>
      <c r="CK125" s="129">
        <f t="shared" ca="1" si="122"/>
        <v>0.44789223305520992</v>
      </c>
      <c r="CL125" s="132">
        <f t="shared" ca="1" si="122"/>
        <v>40.091821649940343</v>
      </c>
      <c r="CM125" s="133">
        <f t="shared" ca="1" si="122"/>
        <v>44.654752105523201</v>
      </c>
      <c r="CN125" s="129">
        <f t="shared" ca="1" si="122"/>
        <v>1.197038053263676</v>
      </c>
      <c r="CO125" s="134">
        <f t="shared" ca="1" si="122"/>
        <v>27.763534945324906</v>
      </c>
      <c r="CP125" s="135">
        <f t="shared" ca="1" si="122"/>
        <v>8.1312810011154486</v>
      </c>
      <c r="CR125" s="116">
        <f ca="1">BY125/OFFSET('FX rate data'!$B124,0,2*BY$1)</f>
        <v>3.1949347029297752</v>
      </c>
      <c r="CS125" s="116">
        <f ca="1">BZ125/OFFSET('FX rate data'!$B124,0,2*BZ$1)</f>
        <v>8.4962542367492446</v>
      </c>
      <c r="CT125" s="116">
        <f ca="1">CA125/OFFSET('FX rate data'!$B124,0,2*CA$1)</f>
        <v>1.5088291978133423</v>
      </c>
      <c r="CU125" s="116">
        <f ca="1">CB125/OFFSET('FX rate data'!$B124,0,2*CB$1)</f>
        <v>3.6695722081066307</v>
      </c>
      <c r="CV125" s="116">
        <f ca="1">CC125/OFFSET('FX rate data'!$B124,0,2*CC$1)</f>
        <v>3.1679970371722503</v>
      </c>
      <c r="CW125" s="116">
        <f ca="1">CD125/OFFSET('FX rate data'!$B124,0,2*CD$1)</f>
        <v>38.896013893569524</v>
      </c>
      <c r="CX125" s="116">
        <f ca="1">CE125/OFFSET('FX rate data'!$B124,0,2*CE$1)</f>
        <v>7.5605145522667021</v>
      </c>
      <c r="CY125" s="116">
        <f ca="1">CF125/OFFSET('FX rate data'!$B124,0,2*CF$1)</f>
        <v>1.5102869223047273</v>
      </c>
      <c r="CZ125" s="116">
        <f ca="1">CG125/OFFSET('FX rate data'!$B124,0,2*CG$1)</f>
        <v>3.8694714829267989</v>
      </c>
      <c r="DA125" s="116">
        <f ca="1">CH125/OFFSET('FX rate data'!$B124,0,2*CH$1)</f>
        <v>3.0130694328685879</v>
      </c>
      <c r="DB125" s="116">
        <f ca="1">CI125/OFFSET('FX rate data'!$B124,0,2*CI$1)</f>
        <v>1.6356788389166517</v>
      </c>
      <c r="DC125" s="116">
        <f ca="1">CJ125/OFFSET('FX rate data'!$B124,0,2*CJ$1)</f>
        <v>1.9007477059943227</v>
      </c>
      <c r="DD125" s="116">
        <f ca="1">CK125/OFFSET('FX rate data'!$B124,0,2*CK$1)</f>
        <v>0.62095138368946334</v>
      </c>
      <c r="DE125" s="116">
        <f ca="1">CL125/OFFSET('FX rate data'!$B124,0,2*CL$1)</f>
        <v>1.2551836714548807</v>
      </c>
      <c r="DF125" s="116">
        <f ca="1">CM125/OFFSET('FX rate data'!$B124,0,2*CM$1)</f>
        <v>0.96700937034191903</v>
      </c>
      <c r="DG125" s="116">
        <f ca="1">CN125/OFFSET('FX rate data'!$B124,0,2*CN$1)</f>
        <v>1.6595564304223982</v>
      </c>
      <c r="DH125" s="116">
        <f ca="1">CO125/OFFSET('FX rate data'!$B124,0,2*CO$1)</f>
        <v>0.91483300312126936</v>
      </c>
      <c r="DI125" s="116">
        <f ca="1">CP125/OFFSET('FX rate data'!$B124,0,2*CP$1)</f>
        <v>1.066215727300978</v>
      </c>
      <c r="DJ125" s="117">
        <f t="shared" ca="1" si="87"/>
        <v>84.907119797949449</v>
      </c>
    </row>
    <row r="126" spans="1:114" x14ac:dyDescent="0.25">
      <c r="A126" s="4">
        <v>40235</v>
      </c>
      <c r="B126" s="9">
        <v>4637.7169999999996</v>
      </c>
      <c r="C126" s="4">
        <v>40235</v>
      </c>
      <c r="D126" s="9">
        <v>10126.030000000001</v>
      </c>
      <c r="E126" s="4">
        <v>40235</v>
      </c>
      <c r="F126" s="9">
        <v>3051.9430000000002</v>
      </c>
      <c r="G126" s="4">
        <v>40235</v>
      </c>
      <c r="H126" s="9">
        <v>11629.63</v>
      </c>
      <c r="I126" s="4">
        <v>40235</v>
      </c>
      <c r="J126" s="9">
        <v>6710.99</v>
      </c>
      <c r="K126" s="4">
        <v>40235</v>
      </c>
      <c r="L126" s="9">
        <v>1104.49</v>
      </c>
      <c r="M126" s="4">
        <v>40235</v>
      </c>
      <c r="N126" s="9">
        <v>5354.52</v>
      </c>
      <c r="O126" s="4">
        <v>40235</v>
      </c>
      <c r="P126" s="9">
        <v>20608.7</v>
      </c>
      <c r="Q126" s="4">
        <v>40235</v>
      </c>
      <c r="R126" s="9">
        <v>3708.8</v>
      </c>
      <c r="S126" s="4">
        <v>40235</v>
      </c>
      <c r="T126" s="9">
        <v>5598.46</v>
      </c>
      <c r="U126" s="4">
        <v>40237</v>
      </c>
      <c r="V126" s="9">
        <v>1594.58</v>
      </c>
      <c r="W126" s="4">
        <v>40235</v>
      </c>
      <c r="X126" s="9">
        <v>66503.3</v>
      </c>
      <c r="Y126" s="4">
        <v>40235</v>
      </c>
      <c r="Z126" s="9">
        <v>2873.6</v>
      </c>
      <c r="AA126" s="4">
        <v>40236</v>
      </c>
      <c r="AB126" s="9">
        <v>7436.1</v>
      </c>
      <c r="AC126" s="4">
        <v>40237</v>
      </c>
      <c r="AD126" s="9">
        <v>4922.3</v>
      </c>
      <c r="AE126" s="4">
        <v>40235</v>
      </c>
      <c r="AF126" s="9">
        <v>317.74</v>
      </c>
      <c r="AG126" s="4">
        <v>40237</v>
      </c>
      <c r="AH126" s="9">
        <v>1332.64</v>
      </c>
      <c r="AI126" s="4">
        <v>40235</v>
      </c>
      <c r="AJ126" s="9">
        <v>23994.59</v>
      </c>
      <c r="AK126" s="22"/>
      <c r="BX126" s="22"/>
      <c r="BY126" s="136">
        <f ca="1">BY125*OFFSET($B126,0,2*BY$1)/OFFSET($B125,0,2*BY$1)</f>
        <v>3.6848300641502933</v>
      </c>
      <c r="BZ126" s="137">
        <f t="shared" ref="BZ126:CP136" ca="1" si="123">BZ125*OFFSET($B126,0,2*BZ$1)/OFFSET($B125,0,2*BZ$1)</f>
        <v>758.41984768412374</v>
      </c>
      <c r="CA126" s="138">
        <f t="shared" ca="1" si="123"/>
        <v>10.516511458432145</v>
      </c>
      <c r="CB126" s="139">
        <f t="shared" ca="1" si="123"/>
        <v>4.1185926631029348</v>
      </c>
      <c r="CC126" s="140">
        <f t="shared" ca="1" si="123"/>
        <v>3.5003112045325295</v>
      </c>
      <c r="CD126" s="141">
        <f t="shared" ca="1" si="123"/>
        <v>40.005082910695528</v>
      </c>
      <c r="CE126" s="142">
        <f t="shared" ca="1" si="123"/>
        <v>4.8936674477093325</v>
      </c>
      <c r="CF126" s="143">
        <f t="shared" ca="1" si="123"/>
        <v>12.011812773894107</v>
      </c>
      <c r="CG126" s="144">
        <f t="shared" ca="1" si="123"/>
        <v>2.7681658384952534</v>
      </c>
      <c r="CH126" s="144">
        <f t="shared" ca="1" si="123"/>
        <v>2.1693242526900205</v>
      </c>
      <c r="CI126" s="145">
        <f t="shared" ca="1" si="123"/>
        <v>1890.7781614748553</v>
      </c>
      <c r="CJ126" s="146">
        <f t="shared" ca="1" si="123"/>
        <v>3.6625805461916796</v>
      </c>
      <c r="CK126" s="144">
        <f t="shared" ca="1" si="123"/>
        <v>0.43244455973370888</v>
      </c>
      <c r="CL126" s="147">
        <f t="shared" ca="1" si="123"/>
        <v>39.019584601295399</v>
      </c>
      <c r="CM126" s="148">
        <f t="shared" ca="1" si="123"/>
        <v>45.022907649249156</v>
      </c>
      <c r="CN126" s="144">
        <f t="shared" ca="1" si="123"/>
        <v>1.159947761646845</v>
      </c>
      <c r="CO126" s="149">
        <f t="shared" ca="1" si="123"/>
        <v>26.066137724942429</v>
      </c>
      <c r="CP126" s="150">
        <f t="shared" ca="1" si="123"/>
        <v>8.1154961843328817</v>
      </c>
      <c r="CR126" s="116">
        <f ca="1">BY126/OFFSET('FX rate data'!$B125,0,2*BY$1)</f>
        <v>3.3018190538981118</v>
      </c>
      <c r="CS126" s="116">
        <f ca="1">BZ126/OFFSET('FX rate data'!$B125,0,2*BZ$1)</f>
        <v>8.5349971605235631</v>
      </c>
      <c r="CT126" s="116">
        <f ca="1">CA126/OFFSET('FX rate data'!$B125,0,2*CA$1)</f>
        <v>1.5406324927018569</v>
      </c>
      <c r="CU126" s="116">
        <f ca="1">CB126/OFFSET('FX rate data'!$B125,0,2*CB$1)</f>
        <v>3.9049897251378924</v>
      </c>
      <c r="CV126" s="116">
        <f ca="1">CC126/OFFSET('FX rate data'!$B125,0,2*CC$1)</f>
        <v>3.2591351997509586</v>
      </c>
      <c r="CW126" s="116">
        <f ca="1">CD126/OFFSET('FX rate data'!$B125,0,2*CD$1)</f>
        <v>40.005082910695528</v>
      </c>
      <c r="CX126" s="116">
        <f ca="1">CE126/OFFSET('FX rate data'!$B125,0,2*CE$1)</f>
        <v>7.4168951920420314</v>
      </c>
      <c r="CY126" s="116">
        <f ca="1">CF126/OFFSET('FX rate data'!$B125,0,2*CF$1)</f>
        <v>1.5473756262504164</v>
      </c>
      <c r="CZ126" s="116">
        <f ca="1">CG126/OFFSET('FX rate data'!$B125,0,2*CG$1)</f>
        <v>3.7713431042169665</v>
      </c>
      <c r="DA126" s="116">
        <f ca="1">CH126/OFFSET('FX rate data'!$B125,0,2*CH$1)</f>
        <v>2.9554826330926711</v>
      </c>
      <c r="DB126" s="116">
        <f ca="1">CI126/OFFSET('FX rate data'!$B125,0,2*CI$1)</f>
        <v>1.6301919743715614</v>
      </c>
      <c r="DC126" s="116">
        <f ca="1">CJ126/OFFSET('FX rate data'!$B125,0,2*CJ$1)</f>
        <v>2.0262118533921663</v>
      </c>
      <c r="DD126" s="116">
        <f ca="1">CK126/OFFSET('FX rate data'!$B125,0,2*CK$1)</f>
        <v>0.58916152552276413</v>
      </c>
      <c r="DE126" s="116">
        <f ca="1">CL126/OFFSET('FX rate data'!$B125,0,2*CL$1)</f>
        <v>1.216624613410308</v>
      </c>
      <c r="DF126" s="116">
        <f ca="1">CM126/OFFSET('FX rate data'!$B125,0,2*CM$1)</f>
        <v>0.97695362155254761</v>
      </c>
      <c r="DG126" s="116">
        <f ca="1">CN126/OFFSET('FX rate data'!$B125,0,2*CN$1)</f>
        <v>1.5803103019711784</v>
      </c>
      <c r="DH126" s="116">
        <f ca="1">CO126/OFFSET('FX rate data'!$B125,0,2*CO$1)</f>
        <v>0.87036538474188785</v>
      </c>
      <c r="DI126" s="116">
        <f ca="1">CP126/OFFSET('FX rate data'!$B125,0,2*CP$1)</f>
        <v>1.0518568297603341</v>
      </c>
      <c r="DJ126" s="117">
        <f t="shared" ca="1" si="87"/>
        <v>86.179429203032754</v>
      </c>
    </row>
    <row r="127" spans="1:114" x14ac:dyDescent="0.25">
      <c r="A127" s="4">
        <v>40268</v>
      </c>
      <c r="B127" s="9">
        <v>4875.5159999999996</v>
      </c>
      <c r="C127" s="4">
        <v>40268</v>
      </c>
      <c r="D127" s="9">
        <v>11089.94</v>
      </c>
      <c r="E127" s="4">
        <v>40268</v>
      </c>
      <c r="F127" s="9">
        <v>3109.105</v>
      </c>
      <c r="G127" s="4">
        <v>40268</v>
      </c>
      <c r="H127" s="9">
        <v>12037.73</v>
      </c>
      <c r="I127" s="4">
        <v>40268</v>
      </c>
      <c r="J127" s="9">
        <v>6873.37</v>
      </c>
      <c r="K127" s="4">
        <v>40268</v>
      </c>
      <c r="L127" s="9">
        <v>1169.43</v>
      </c>
      <c r="M127" s="4">
        <v>40268</v>
      </c>
      <c r="N127" s="9">
        <v>5679.64</v>
      </c>
      <c r="O127" s="4">
        <v>40268</v>
      </c>
      <c r="P127" s="9">
        <v>21239.35</v>
      </c>
      <c r="Q127" s="4">
        <v>40268</v>
      </c>
      <c r="R127" s="9">
        <v>3974.01</v>
      </c>
      <c r="S127" s="4">
        <v>40268</v>
      </c>
      <c r="T127" s="9">
        <v>6153.55</v>
      </c>
      <c r="U127" s="4">
        <v>40268</v>
      </c>
      <c r="V127" s="9">
        <v>1692.85</v>
      </c>
      <c r="W127" s="4">
        <v>40268</v>
      </c>
      <c r="X127" s="9">
        <v>70371.5</v>
      </c>
      <c r="Y127" s="4">
        <v>40268</v>
      </c>
      <c r="Z127" s="9">
        <v>3177.77</v>
      </c>
      <c r="AA127" s="4">
        <v>40268</v>
      </c>
      <c r="AB127" s="9">
        <v>7920.06</v>
      </c>
      <c r="AC127" s="4">
        <v>40268</v>
      </c>
      <c r="AD127" s="9">
        <v>5249.1</v>
      </c>
      <c r="AE127" s="4">
        <v>40268</v>
      </c>
      <c r="AF127" s="9">
        <v>344.22</v>
      </c>
      <c r="AG127" s="4">
        <v>40268</v>
      </c>
      <c r="AH127" s="9">
        <v>1450.15</v>
      </c>
      <c r="AI127" s="4">
        <v>40268</v>
      </c>
      <c r="AJ127" s="9">
        <v>25833.439999999999</v>
      </c>
      <c r="AK127" s="22"/>
      <c r="BX127" s="22"/>
      <c r="BY127" s="136">
        <f t="shared" ref="BY127:BY136" ca="1" si="124">BY126*OFFSET($B127,0,2*BY$1)/OFFSET($B126,0,2*BY$1)</f>
        <v>3.8737697740172119</v>
      </c>
      <c r="BZ127" s="137">
        <f t="shared" ca="1" si="123"/>
        <v>830.6148219614272</v>
      </c>
      <c r="CA127" s="138">
        <f t="shared" ca="1" si="123"/>
        <v>10.713482643014196</v>
      </c>
      <c r="CB127" s="139">
        <f t="shared" ca="1" si="123"/>
        <v>4.2631198463247841</v>
      </c>
      <c r="CC127" s="140">
        <f t="shared" ca="1" si="123"/>
        <v>3.585005196535497</v>
      </c>
      <c r="CD127" s="141">
        <f t="shared" ca="1" si="123"/>
        <v>42.35723646955126</v>
      </c>
      <c r="CE127" s="142">
        <f t="shared" ca="1" si="123"/>
        <v>5.190805036251211</v>
      </c>
      <c r="CF127" s="143">
        <f t="shared" ca="1" si="123"/>
        <v>12.379388104985164</v>
      </c>
      <c r="CG127" s="144">
        <f t="shared" ca="1" si="123"/>
        <v>2.9661126843826904</v>
      </c>
      <c r="CH127" s="144">
        <f t="shared" ca="1" si="123"/>
        <v>2.3844137950687645</v>
      </c>
      <c r="CI127" s="145">
        <f t="shared" ca="1" si="123"/>
        <v>2007.3021175812494</v>
      </c>
      <c r="CJ127" s="146">
        <f t="shared" ca="1" si="123"/>
        <v>3.8756165018326576</v>
      </c>
      <c r="CK127" s="144">
        <f t="shared" ca="1" si="123"/>
        <v>0.47821873210780486</v>
      </c>
      <c r="CL127" s="147">
        <f t="shared" ca="1" si="123"/>
        <v>41.559076830238382</v>
      </c>
      <c r="CM127" s="148">
        <f t="shared" ca="1" si="123"/>
        <v>48.012056262656429</v>
      </c>
      <c r="CN127" s="144">
        <f t="shared" ca="1" si="123"/>
        <v>1.256616159482838</v>
      </c>
      <c r="CO127" s="149">
        <f t="shared" ca="1" si="123"/>
        <v>28.364606811911145</v>
      </c>
      <c r="CP127" s="150">
        <f t="shared" ca="1" si="123"/>
        <v>8.7374355531056125</v>
      </c>
      <c r="CR127" s="116">
        <f ca="1">BY127/OFFSET('FX rate data'!$B126,0,2*BY$1)</f>
        <v>3.5529393506532254</v>
      </c>
      <c r="CS127" s="116">
        <f ca="1">BZ127/OFFSET('FX rate data'!$B126,0,2*BZ$1)</f>
        <v>8.8864322452276365</v>
      </c>
      <c r="CT127" s="116">
        <f ca="1">CA127/OFFSET('FX rate data'!$B126,0,2*CA$1)</f>
        <v>1.5695340750691038</v>
      </c>
      <c r="CU127" s="116">
        <f ca="1">CB127/OFFSET('FX rate data'!$B126,0,2*CB$1)</f>
        <v>4.198877027799452</v>
      </c>
      <c r="CV127" s="116">
        <f ca="1">CC127/OFFSET('FX rate data'!$B126,0,2*CC$1)</f>
        <v>3.401655941299456</v>
      </c>
      <c r="CW127" s="116">
        <f ca="1">CD127/OFFSET('FX rate data'!$B126,0,2*CD$1)</f>
        <v>42.35723646955126</v>
      </c>
      <c r="CX127" s="116">
        <f ca="1">CE127/OFFSET('FX rate data'!$B126,0,2*CE$1)</f>
        <v>7.8815746071230057</v>
      </c>
      <c r="CY127" s="116">
        <f ca="1">CF127/OFFSET('FX rate data'!$B126,0,2*CF$1)</f>
        <v>1.5943984782897573</v>
      </c>
      <c r="CZ127" s="116">
        <f ca="1">CG127/OFFSET('FX rate data'!$B126,0,2*CG$1)</f>
        <v>4.0071773633919081</v>
      </c>
      <c r="DA127" s="116">
        <f ca="1">CH127/OFFSET('FX rate data'!$B126,0,2*CH$1)</f>
        <v>3.2213101797740671</v>
      </c>
      <c r="DB127" s="116">
        <f ca="1">CI127/OFFSET('FX rate data'!$B126,0,2*CI$1)</f>
        <v>1.7743322881474848</v>
      </c>
      <c r="DC127" s="116">
        <f ca="1">CJ127/OFFSET('FX rate data'!$B126,0,2*CJ$1)</f>
        <v>2.1757236298392506</v>
      </c>
      <c r="DD127" s="116">
        <f ca="1">CK127/OFFSET('FX rate data'!$B126,0,2*CK$1)</f>
        <v>0.64606691719508902</v>
      </c>
      <c r="DE127" s="116">
        <f ca="1">CL127/OFFSET('FX rate data'!$B126,0,2*CL$1)</f>
        <v>1.3086175713281183</v>
      </c>
      <c r="DF127" s="116">
        <f ca="1">CM127/OFFSET('FX rate data'!$B126,0,2*CM$1)</f>
        <v>1.0688942230234637</v>
      </c>
      <c r="DG127" s="116">
        <f ca="1">CN127/OFFSET('FX rate data'!$B126,0,2*CN$1)</f>
        <v>1.6976711152159389</v>
      </c>
      <c r="DH127" s="116">
        <f ca="1">CO127/OFFSET('FX rate data'!$B126,0,2*CO$1)</f>
        <v>0.9641102908485969</v>
      </c>
      <c r="DI127" s="116">
        <f ca="1">CP127/OFFSET('FX rate data'!$B126,0,2*CP$1)</f>
        <v>1.1993734458621292</v>
      </c>
      <c r="DJ127" s="117">
        <f t="shared" ca="1" si="87"/>
        <v>91.505925219638939</v>
      </c>
    </row>
    <row r="128" spans="1:114" x14ac:dyDescent="0.25">
      <c r="A128" s="4">
        <v>40298</v>
      </c>
      <c r="B128" s="9">
        <v>4807.3680000000004</v>
      </c>
      <c r="C128" s="4">
        <v>40298</v>
      </c>
      <c r="D128" s="9">
        <v>11057.4</v>
      </c>
      <c r="E128" s="4">
        <v>40298</v>
      </c>
      <c r="F128" s="9">
        <v>2870.6109999999999</v>
      </c>
      <c r="G128" s="4">
        <v>40298</v>
      </c>
      <c r="H128" s="9">
        <v>12210.7</v>
      </c>
      <c r="I128" s="4">
        <v>40298</v>
      </c>
      <c r="J128" s="9">
        <v>6616.82</v>
      </c>
      <c r="K128" s="4">
        <v>40298</v>
      </c>
      <c r="L128" s="9">
        <v>1186.69</v>
      </c>
      <c r="M128" s="4">
        <v>40298</v>
      </c>
      <c r="N128" s="9">
        <v>5553.29</v>
      </c>
      <c r="O128" s="4">
        <v>40298</v>
      </c>
      <c r="P128" s="9">
        <v>21108.59</v>
      </c>
      <c r="Q128" s="4">
        <v>40298</v>
      </c>
      <c r="R128" s="9">
        <v>3816.99</v>
      </c>
      <c r="S128" s="4">
        <v>40298</v>
      </c>
      <c r="T128" s="9">
        <v>6135.7</v>
      </c>
      <c r="U128" s="4">
        <v>40298</v>
      </c>
      <c r="V128" s="9">
        <v>1741.56</v>
      </c>
      <c r="W128" s="4">
        <v>40298</v>
      </c>
      <c r="X128" s="9">
        <v>67529.7</v>
      </c>
      <c r="Y128" s="4">
        <v>40298</v>
      </c>
      <c r="Z128" s="9">
        <v>3397</v>
      </c>
      <c r="AA128" s="4">
        <v>40298</v>
      </c>
      <c r="AB128" s="9">
        <v>8004.25</v>
      </c>
      <c r="AC128" s="4">
        <v>40298</v>
      </c>
      <c r="AD128" s="9">
        <v>5278</v>
      </c>
      <c r="AE128" s="4">
        <v>40298</v>
      </c>
      <c r="AF128" s="9">
        <v>345.91</v>
      </c>
      <c r="AG128" s="4">
        <v>40298</v>
      </c>
      <c r="AH128" s="9">
        <v>1436.04</v>
      </c>
      <c r="AI128" s="4">
        <v>40298</v>
      </c>
      <c r="AJ128" s="9">
        <v>25629.93</v>
      </c>
      <c r="AK128" s="22"/>
      <c r="BX128" s="22"/>
      <c r="BY128" s="136">
        <f t="shared" ca="1" si="124"/>
        <v>3.8196237795092007</v>
      </c>
      <c r="BZ128" s="137">
        <f t="shared" ca="1" si="123"/>
        <v>828.17763958653381</v>
      </c>
      <c r="CA128" s="138">
        <f t="shared" ca="1" si="123"/>
        <v>9.8916701505242255</v>
      </c>
      <c r="CB128" s="139">
        <f t="shared" ca="1" si="123"/>
        <v>4.3243765649767889</v>
      </c>
      <c r="CC128" s="140">
        <f t="shared" ca="1" si="123"/>
        <v>3.4511941135920234</v>
      </c>
      <c r="CD128" s="141">
        <f t="shared" ca="1" si="123"/>
        <v>42.982400781621628</v>
      </c>
      <c r="CE128" s="142">
        <f t="shared" ca="1" si="123"/>
        <v>5.0753297215604309</v>
      </c>
      <c r="CF128" s="143">
        <f t="shared" ca="1" si="123"/>
        <v>12.303174436082498</v>
      </c>
      <c r="CG128" s="144">
        <f t="shared" ca="1" si="123"/>
        <v>2.8489164484140415</v>
      </c>
      <c r="CH128" s="144">
        <f t="shared" ca="1" si="123"/>
        <v>2.3774971719419553</v>
      </c>
      <c r="CI128" s="145">
        <f t="shared" ca="1" si="123"/>
        <v>2065.0601505714035</v>
      </c>
      <c r="CJ128" s="146">
        <f t="shared" ca="1" si="123"/>
        <v>3.7191081571916018</v>
      </c>
      <c r="CK128" s="144">
        <f t="shared" ca="1" si="123"/>
        <v>0.51121038746360281</v>
      </c>
      <c r="CL128" s="147">
        <f t="shared" ca="1" si="123"/>
        <v>42.000848569131492</v>
      </c>
      <c r="CM128" s="148">
        <f t="shared" ca="1" si="123"/>
        <v>48.276396516412454</v>
      </c>
      <c r="CN128" s="144">
        <f t="shared" ca="1" si="123"/>
        <v>1.2627857060214644</v>
      </c>
      <c r="CO128" s="149">
        <f t="shared" ca="1" si="123"/>
        <v>28.088618395460387</v>
      </c>
      <c r="CP128" s="150">
        <f t="shared" ca="1" si="123"/>
        <v>8.6686040111424632</v>
      </c>
      <c r="CR128" s="116">
        <f ca="1">BY128/OFFSET('FX rate data'!$B127,0,2*BY$1)</f>
        <v>3.5432502592849726</v>
      </c>
      <c r="CS128" s="116">
        <f ca="1">BZ128/OFFSET('FX rate data'!$B127,0,2*BZ$1)</f>
        <v>8.8244820414121889</v>
      </c>
      <c r="CT128" s="116">
        <f ca="1">CA128/OFFSET('FX rate data'!$B127,0,2*CA$1)</f>
        <v>1.4492652558164807</v>
      </c>
      <c r="CU128" s="116">
        <f ca="1">CB128/OFFSET('FX rate data'!$B127,0,2*CB$1)</f>
        <v>4.24833143233794</v>
      </c>
      <c r="CV128" s="116">
        <f ca="1">CC128/OFFSET('FX rate data'!$B127,0,2*CC$1)</f>
        <v>3.2026671432739642</v>
      </c>
      <c r="CW128" s="116">
        <f ca="1">CD128/OFFSET('FX rate data'!$B127,0,2*CD$1)</f>
        <v>42.982400781621628</v>
      </c>
      <c r="CX128" s="116">
        <f ca="1">CE128/OFFSET('FX rate data'!$B127,0,2*CE$1)</f>
        <v>7.7521455957849872</v>
      </c>
      <c r="CY128" s="116">
        <f ca="1">CF128/OFFSET('FX rate data'!$B127,0,2*CF$1)</f>
        <v>1.584623386623369</v>
      </c>
      <c r="CZ128" s="116">
        <f ca="1">CG128/OFFSET('FX rate data'!$B127,0,2*CG$1)</f>
        <v>3.7879490073315272</v>
      </c>
      <c r="DA128" s="116">
        <f ca="1">CH128/OFFSET('FX rate data'!$B127,0,2*CH$1)</f>
        <v>3.1611450231910054</v>
      </c>
      <c r="DB128" s="116">
        <f ca="1">CI128/OFFSET('FX rate data'!$B127,0,2*CI$1)</f>
        <v>1.8632682040705617</v>
      </c>
      <c r="DC128" s="116">
        <f ca="1">CJ128/OFFSET('FX rate data'!$B127,0,2*CJ$1)</f>
        <v>2.138155776239854</v>
      </c>
      <c r="DD128" s="116">
        <f ca="1">CK128/OFFSET('FX rate data'!$B127,0,2*CK$1)</f>
        <v>0.67971066010318149</v>
      </c>
      <c r="DE128" s="116">
        <f ca="1">CL128/OFFSET('FX rate data'!$B127,0,2*CL$1)</f>
        <v>1.3402102354616132</v>
      </c>
      <c r="DF128" s="116">
        <f ca="1">CM128/OFFSET('FX rate data'!$B127,0,2*CM$1)</f>
        <v>1.0881640147957274</v>
      </c>
      <c r="DG128" s="116">
        <f ca="1">CN128/OFFSET('FX rate data'!$B127,0,2*CN$1)</f>
        <v>1.6790130381883586</v>
      </c>
      <c r="DH128" s="116">
        <f ca="1">CO128/OFFSET('FX rate data'!$B127,0,2*CO$1)</f>
        <v>0.9601731881936435</v>
      </c>
      <c r="DI128" s="116">
        <f ca="1">CP128/OFFSET('FX rate data'!$B127,0,2*CP$1)</f>
        <v>1.1731768860661067</v>
      </c>
      <c r="DJ128" s="117">
        <f t="shared" ca="1" si="87"/>
        <v>91.458131929797119</v>
      </c>
    </row>
    <row r="129" spans="1:114" x14ac:dyDescent="0.25">
      <c r="A129" s="4">
        <v>40329</v>
      </c>
      <c r="B129" s="9">
        <v>4429.674</v>
      </c>
      <c r="C129" s="4">
        <v>40329</v>
      </c>
      <c r="D129" s="9">
        <v>9768.7000000000007</v>
      </c>
      <c r="E129" s="4">
        <v>40329</v>
      </c>
      <c r="F129" s="9">
        <v>2592.1469999999999</v>
      </c>
      <c r="G129" s="4">
        <v>40329</v>
      </c>
      <c r="H129" s="9">
        <v>11762.99</v>
      </c>
      <c r="I129" s="4">
        <v>40329</v>
      </c>
      <c r="J129" s="9">
        <v>6312.6</v>
      </c>
      <c r="K129" s="4">
        <v>40329</v>
      </c>
      <c r="L129" s="9">
        <v>1089.4100000000001</v>
      </c>
      <c r="M129" s="4">
        <v>40329</v>
      </c>
      <c r="N129" s="9">
        <v>5188.43</v>
      </c>
      <c r="O129" s="4">
        <v>40329</v>
      </c>
      <c r="P129" s="9">
        <v>19765.189999999999</v>
      </c>
      <c r="Q129" s="4">
        <v>40329</v>
      </c>
      <c r="R129" s="9">
        <v>3507.56</v>
      </c>
      <c r="S129" s="4">
        <v>40329</v>
      </c>
      <c r="T129" s="9">
        <v>5964.33</v>
      </c>
      <c r="U129" s="4">
        <v>40329</v>
      </c>
      <c r="V129" s="9">
        <v>1641.25</v>
      </c>
      <c r="W129" s="4">
        <v>40329</v>
      </c>
      <c r="X129" s="9">
        <v>63046.5</v>
      </c>
      <c r="Y129" s="4">
        <v>40329</v>
      </c>
      <c r="Z129" s="9">
        <v>2947.7</v>
      </c>
      <c r="AA129" s="4">
        <v>40329</v>
      </c>
      <c r="AB129" s="9">
        <v>7373.98</v>
      </c>
      <c r="AC129" s="4">
        <v>40329</v>
      </c>
      <c r="AD129" s="9">
        <v>5086.3</v>
      </c>
      <c r="AE129" s="4">
        <v>40329</v>
      </c>
      <c r="AF129" s="9">
        <v>320.7</v>
      </c>
      <c r="AG129" s="4">
        <v>40329</v>
      </c>
      <c r="AH129" s="9">
        <v>1332.62</v>
      </c>
      <c r="AI129" s="4">
        <v>40329</v>
      </c>
      <c r="AJ129" s="9">
        <v>24157.99</v>
      </c>
      <c r="AK129" s="22"/>
      <c r="BX129" s="22"/>
      <c r="BY129" s="136">
        <f t="shared" ca="1" si="124"/>
        <v>3.5195325479292698</v>
      </c>
      <c r="BZ129" s="137">
        <f t="shared" ca="1" si="123"/>
        <v>731.65652936757044</v>
      </c>
      <c r="CA129" s="138">
        <f t="shared" ca="1" si="123"/>
        <v>8.9321273783424235</v>
      </c>
      <c r="CB129" s="139">
        <f t="shared" ca="1" si="123"/>
        <v>4.165821639222675</v>
      </c>
      <c r="CC129" s="140">
        <f t="shared" ca="1" si="123"/>
        <v>3.2925193614849744</v>
      </c>
      <c r="CD129" s="141">
        <f t="shared" ca="1" si="123"/>
        <v>39.458879096905193</v>
      </c>
      <c r="CE129" s="142">
        <f t="shared" ca="1" si="123"/>
        <v>4.741872473297053</v>
      </c>
      <c r="CF129" s="143">
        <f t="shared" ca="1" si="123"/>
        <v>11.520171661504317</v>
      </c>
      <c r="CG129" s="144">
        <f t="shared" ca="1" si="123"/>
        <v>2.6179647779530879</v>
      </c>
      <c r="CH129" s="144">
        <f t="shared" ca="1" si="123"/>
        <v>2.3110937150656916</v>
      </c>
      <c r="CI129" s="145">
        <f t="shared" ca="1" si="123"/>
        <v>1946.1172581624039</v>
      </c>
      <c r="CJ129" s="146">
        <f t="shared" ca="1" si="123"/>
        <v>3.4722018968302888</v>
      </c>
      <c r="CK129" s="144">
        <f t="shared" ca="1" si="123"/>
        <v>0.44359577837105146</v>
      </c>
      <c r="CL129" s="147">
        <f t="shared" ca="1" si="123"/>
        <v>38.693621180223538</v>
      </c>
      <c r="CM129" s="148">
        <f t="shared" ca="1" si="123"/>
        <v>46.522969988902737</v>
      </c>
      <c r="CN129" s="144">
        <f t="shared" ca="1" si="123"/>
        <v>1.1707535946375751</v>
      </c>
      <c r="CO129" s="149">
        <f t="shared" ca="1" si="123"/>
        <v>26.065746529454902</v>
      </c>
      <c r="CP129" s="150">
        <f t="shared" ca="1" si="123"/>
        <v>8.1707616452772012</v>
      </c>
      <c r="CR129" s="116">
        <f ca="1">BY129/OFFSET('FX rate data'!$B128,0,2*BY$1)</f>
        <v>2.9771041684395789</v>
      </c>
      <c r="CS129" s="116">
        <f ca="1">BZ129/OFFSET('FX rate data'!$B128,0,2*BZ$1)</f>
        <v>8.0163967280329835</v>
      </c>
      <c r="CT129" s="116">
        <f ca="1">CA129/OFFSET('FX rate data'!$B128,0,2*CA$1)</f>
        <v>1.3081999148103962</v>
      </c>
      <c r="CU129" s="116">
        <f ca="1">CB129/OFFSET('FX rate data'!$B128,0,2*CB$1)</f>
        <v>3.9883404875276929</v>
      </c>
      <c r="CV129" s="116">
        <f ca="1">CC129/OFFSET('FX rate data'!$B128,0,2*CC$1)</f>
        <v>2.8509129461295126</v>
      </c>
      <c r="CW129" s="116">
        <f ca="1">CD129/OFFSET('FX rate data'!$B128,0,2*CD$1)</f>
        <v>39.458879096905193</v>
      </c>
      <c r="CX129" s="116">
        <f ca="1">CE129/OFFSET('FX rate data'!$B128,0,2*CE$1)</f>
        <v>6.8942606474222927</v>
      </c>
      <c r="CY129" s="116">
        <f ca="1">CF129/OFFSET('FX rate data'!$B128,0,2*CF$1)</f>
        <v>1.4795057678680175</v>
      </c>
      <c r="CZ129" s="116">
        <f ca="1">CG129/OFFSET('FX rate data'!$B128,0,2*CG$1)</f>
        <v>3.2217139772989021</v>
      </c>
      <c r="DA129" s="116">
        <f ca="1">CH129/OFFSET('FX rate data'!$B128,0,2*CH$1)</f>
        <v>2.8440729941738758</v>
      </c>
      <c r="DB129" s="116">
        <f ca="1">CI129/OFFSET('FX rate data'!$B128,0,2*CI$1)</f>
        <v>1.6187427287084142</v>
      </c>
      <c r="DC129" s="116">
        <f ca="1">CJ129/OFFSET('FX rate data'!$B128,0,2*CJ$1)</f>
        <v>1.9068602871274034</v>
      </c>
      <c r="DD129" s="116">
        <f ca="1">CK129/OFFSET('FX rate data'!$B128,0,2*CK$1)</f>
        <v>0.54589684761389545</v>
      </c>
      <c r="DE129" s="116">
        <f ca="1">CL129/OFFSET('FX rate data'!$B128,0,2*CL$1)</f>
        <v>1.2103103278143115</v>
      </c>
      <c r="DF129" s="116">
        <f ca="1">CM129/OFFSET('FX rate data'!$B128,0,2*CM$1)</f>
        <v>1.0033529948542133</v>
      </c>
      <c r="DG129" s="116">
        <f ca="1">CN129/OFFSET('FX rate data'!$B128,0,2*CN$1)</f>
        <v>1.4407501779935701</v>
      </c>
      <c r="DH129" s="116">
        <f ca="1">CO129/OFFSET('FX rate data'!$B128,0,2*CO$1)</f>
        <v>0.84348342462437997</v>
      </c>
      <c r="DI129" s="116">
        <f ca="1">CP129/OFFSET('FX rate data'!$B128,0,2*CP$1)</f>
        <v>1.0652883501013299</v>
      </c>
      <c r="DJ129" s="117">
        <f t="shared" ca="1" si="87"/>
        <v>82.674071867445932</v>
      </c>
    </row>
    <row r="130" spans="1:114" x14ac:dyDescent="0.25">
      <c r="A130" s="4">
        <v>40359</v>
      </c>
      <c r="B130" s="9">
        <v>4301.5050000000001</v>
      </c>
      <c r="C130" s="4">
        <v>40359</v>
      </c>
      <c r="D130" s="9">
        <v>9382.64</v>
      </c>
      <c r="E130" s="4">
        <v>40359</v>
      </c>
      <c r="F130" s="9">
        <v>2398.37</v>
      </c>
      <c r="G130" s="4">
        <v>40359</v>
      </c>
      <c r="H130" s="9">
        <v>11294.42</v>
      </c>
      <c r="I130" s="4">
        <v>40359</v>
      </c>
      <c r="J130" s="9">
        <v>6128.06</v>
      </c>
      <c r="K130" s="4">
        <v>40359</v>
      </c>
      <c r="L130" s="9">
        <v>1030.71</v>
      </c>
      <c r="M130" s="4">
        <v>40359</v>
      </c>
      <c r="N130" s="9">
        <v>4916.87</v>
      </c>
      <c r="O130" s="4">
        <v>40359</v>
      </c>
      <c r="P130" s="9">
        <v>20128.990000000002</v>
      </c>
      <c r="Q130" s="4">
        <v>40359</v>
      </c>
      <c r="R130" s="9">
        <v>3442.89</v>
      </c>
      <c r="S130" s="4">
        <v>40359</v>
      </c>
      <c r="T130" s="9">
        <v>5965.52</v>
      </c>
      <c r="U130" s="4">
        <v>40359</v>
      </c>
      <c r="V130" s="9">
        <v>1698.29</v>
      </c>
      <c r="W130" s="4">
        <v>40359</v>
      </c>
      <c r="X130" s="9">
        <v>60935.9</v>
      </c>
      <c r="Y130" s="4">
        <v>40359</v>
      </c>
      <c r="Z130" s="9">
        <v>2878.67</v>
      </c>
      <c r="AA130" s="4">
        <v>40359</v>
      </c>
      <c r="AB130" s="9">
        <v>7329.37</v>
      </c>
      <c r="AC130" s="4">
        <v>40359</v>
      </c>
      <c r="AD130" s="9">
        <v>5312.5</v>
      </c>
      <c r="AE130" s="4">
        <v>40359</v>
      </c>
      <c r="AF130" s="9">
        <v>316.81</v>
      </c>
      <c r="AG130" s="4">
        <v>40359</v>
      </c>
      <c r="AH130" s="9">
        <v>1309.31</v>
      </c>
      <c r="AI130" s="4">
        <v>40359</v>
      </c>
      <c r="AJ130" s="9">
        <v>23294.83</v>
      </c>
      <c r="AK130" s="22"/>
      <c r="BX130" s="22"/>
      <c r="BY130" s="136">
        <f t="shared" ca="1" si="124"/>
        <v>3.417697747640231</v>
      </c>
      <c r="BZ130" s="137">
        <f t="shared" ca="1" si="123"/>
        <v>702.74139022647239</v>
      </c>
      <c r="CA130" s="138">
        <f t="shared" ca="1" si="123"/>
        <v>8.2644025745434639</v>
      </c>
      <c r="CB130" s="139">
        <f t="shared" ca="1" si="123"/>
        <v>3.9998792176537905</v>
      </c>
      <c r="CC130" s="140">
        <f t="shared" ca="1" si="123"/>
        <v>3.1962671796631517</v>
      </c>
      <c r="CD130" s="141">
        <f t="shared" ca="1" si="123"/>
        <v>37.332740909273049</v>
      </c>
      <c r="CE130" s="142">
        <f t="shared" ca="1" si="123"/>
        <v>4.4936850854266277</v>
      </c>
      <c r="CF130" s="143">
        <f t="shared" ca="1" si="123"/>
        <v>11.732213056019386</v>
      </c>
      <c r="CG130" s="144">
        <f t="shared" ca="1" si="123"/>
        <v>2.5696965281754003</v>
      </c>
      <c r="CH130" s="144">
        <f t="shared" ca="1" si="123"/>
        <v>2.3115548232741459</v>
      </c>
      <c r="CI130" s="145">
        <f t="shared" ca="1" si="123"/>
        <v>2013.7526143881973</v>
      </c>
      <c r="CJ130" s="146">
        <f t="shared" ca="1" si="123"/>
        <v>3.3559634169233945</v>
      </c>
      <c r="CK130" s="144">
        <f t="shared" ca="1" si="123"/>
        <v>0.43320753785100075</v>
      </c>
      <c r="CL130" s="147">
        <f t="shared" ca="1" si="123"/>
        <v>38.45953830491743</v>
      </c>
      <c r="CM130" s="148">
        <f t="shared" ca="1" si="123"/>
        <v>48.591958411034696</v>
      </c>
      <c r="CN130" s="144">
        <f t="shared" ca="1" si="123"/>
        <v>1.1565526857409736</v>
      </c>
      <c r="CO130" s="149">
        <f t="shared" ca="1" si="123"/>
        <v>25.609808188741425</v>
      </c>
      <c r="CP130" s="150">
        <f t="shared" ca="1" si="123"/>
        <v>7.8788220169497833</v>
      </c>
      <c r="CR130" s="116">
        <f ca="1">BY130/OFFSET('FX rate data'!$B129,0,2*BY$1)</f>
        <v>2.873463719219969</v>
      </c>
      <c r="CS130" s="116">
        <f ca="1">BZ130/OFFSET('FX rate data'!$B129,0,2*BZ$1)</f>
        <v>7.9468663375152362</v>
      </c>
      <c r="CT130" s="116">
        <f ca="1">CA130/OFFSET('FX rate data'!$B129,0,2*CA$1)</f>
        <v>1.2186149067420839</v>
      </c>
      <c r="CU130" s="116">
        <f ca="1">CB130/OFFSET('FX rate data'!$B129,0,2*CB$1)</f>
        <v>3.759638328464884</v>
      </c>
      <c r="CV130" s="116">
        <f ca="1">CC130/OFFSET('FX rate data'!$B129,0,2*CC$1)</f>
        <v>2.9666485796019604</v>
      </c>
      <c r="CW130" s="116">
        <f ca="1">CD130/OFFSET('FX rate data'!$B129,0,2*CD$1)</f>
        <v>37.332740909273049</v>
      </c>
      <c r="CX130" s="116">
        <f ca="1">CE130/OFFSET('FX rate data'!$B129,0,2*CE$1)</f>
        <v>6.7160141763960954</v>
      </c>
      <c r="CY130" s="116">
        <f ca="1">CF130/OFFSET('FX rate data'!$B129,0,2*CF$1)</f>
        <v>1.5063507807690037</v>
      </c>
      <c r="CZ130" s="116">
        <f ca="1">CG130/OFFSET('FX rate data'!$B129,0,2*CG$1)</f>
        <v>3.1445136174442001</v>
      </c>
      <c r="DA130" s="116">
        <f ca="1">CH130/OFFSET('FX rate data'!$B129,0,2*CH$1)</f>
        <v>2.8286280265224497</v>
      </c>
      <c r="DB130" s="116">
        <f ca="1">CI130/OFFSET('FX rate data'!$B129,0,2*CI$1)</f>
        <v>1.6481851484598113</v>
      </c>
      <c r="DC130" s="116">
        <f ca="1">CJ130/OFFSET('FX rate data'!$B129,0,2*CJ$1)</f>
        <v>1.8595685803310216</v>
      </c>
      <c r="DD130" s="116">
        <f ca="1">CK130/OFFSET('FX rate data'!$B129,0,2*CK$1)</f>
        <v>0.53011201401248254</v>
      </c>
      <c r="DE130" s="116">
        <f ca="1">CL130/OFFSET('FX rate data'!$B129,0,2*CL$1)</f>
        <v>1.196886014530776</v>
      </c>
      <c r="DF130" s="116">
        <f ca="1">CM130/OFFSET('FX rate data'!$B129,0,2*CM$1)</f>
        <v>1.0461132058349774</v>
      </c>
      <c r="DG130" s="116">
        <f ca="1">CN130/OFFSET('FX rate data'!$B129,0,2*CN$1)</f>
        <v>1.415262708934133</v>
      </c>
      <c r="DH130" s="116">
        <f ca="1">CO130/OFFSET('FX rate data'!$B129,0,2*CO$1)</f>
        <v>0.82057733025974222</v>
      </c>
      <c r="DI130" s="116">
        <f ca="1">CP130/OFFSET('FX rate data'!$B129,0,2*CP$1)</f>
        <v>1.0270919067852671</v>
      </c>
      <c r="DJ130" s="117">
        <f t="shared" ca="1" si="87"/>
        <v>79.837276291097155</v>
      </c>
    </row>
    <row r="131" spans="1:114" x14ac:dyDescent="0.25">
      <c r="A131" s="4">
        <v>40389</v>
      </c>
      <c r="B131" s="9">
        <v>4493.4799999999996</v>
      </c>
      <c r="C131" s="4">
        <v>40389</v>
      </c>
      <c r="D131" s="9">
        <v>9537.2999999999993</v>
      </c>
      <c r="E131" s="4">
        <v>40389</v>
      </c>
      <c r="F131" s="9">
        <v>2637.502</v>
      </c>
      <c r="G131" s="4">
        <v>40389</v>
      </c>
      <c r="H131" s="9">
        <v>11713.43</v>
      </c>
      <c r="I131" s="4">
        <v>40389</v>
      </c>
      <c r="J131" s="9">
        <v>6200.78</v>
      </c>
      <c r="K131" s="4">
        <v>40389</v>
      </c>
      <c r="L131" s="9">
        <v>1101.5999999999999</v>
      </c>
      <c r="M131" s="4">
        <v>40389</v>
      </c>
      <c r="N131" s="9">
        <v>5258.02</v>
      </c>
      <c r="O131" s="4">
        <v>40389</v>
      </c>
      <c r="P131" s="9">
        <v>21029.81</v>
      </c>
      <c r="Q131" s="4">
        <v>40389</v>
      </c>
      <c r="R131" s="9">
        <v>3643.14</v>
      </c>
      <c r="S131" s="4">
        <v>40389</v>
      </c>
      <c r="T131" s="9">
        <v>6147.97</v>
      </c>
      <c r="U131" s="4">
        <v>40390</v>
      </c>
      <c r="V131" s="9">
        <v>1759.33</v>
      </c>
      <c r="W131" s="4">
        <v>40389</v>
      </c>
      <c r="X131" s="9">
        <v>67515.399999999994</v>
      </c>
      <c r="Y131" s="4">
        <v>40389</v>
      </c>
      <c r="Z131" s="9">
        <v>2915.36</v>
      </c>
      <c r="AA131" s="4">
        <v>40390</v>
      </c>
      <c r="AB131" s="9">
        <v>7760.63</v>
      </c>
      <c r="AC131" s="4">
        <v>40390</v>
      </c>
      <c r="AD131" s="9">
        <v>5367.6</v>
      </c>
      <c r="AE131" s="4">
        <v>40389</v>
      </c>
      <c r="AF131" s="9">
        <v>330.64</v>
      </c>
      <c r="AG131" s="4">
        <v>40390</v>
      </c>
      <c r="AH131" s="9">
        <v>1397.12</v>
      </c>
      <c r="AI131" s="4">
        <v>40389</v>
      </c>
      <c r="AJ131" s="9">
        <v>25224.6</v>
      </c>
      <c r="AK131" s="22"/>
      <c r="BX131" s="22"/>
      <c r="BY131" s="136">
        <f t="shared" ca="1" si="124"/>
        <v>3.570228669980954</v>
      </c>
      <c r="BZ131" s="137">
        <f t="shared" ca="1" si="123"/>
        <v>714.32512182146343</v>
      </c>
      <c r="CA131" s="138">
        <f t="shared" ca="1" si="123"/>
        <v>9.0884135138296163</v>
      </c>
      <c r="CB131" s="139">
        <f t="shared" ca="1" si="123"/>
        <v>4.148270139098992</v>
      </c>
      <c r="CC131" s="140">
        <f t="shared" ca="1" si="123"/>
        <v>3.2341964018484926</v>
      </c>
      <c r="CD131" s="141">
        <f t="shared" ca="1" si="123"/>
        <v>39.900405919856397</v>
      </c>
      <c r="CE131" s="142">
        <f t="shared" ca="1" si="123"/>
        <v>4.80547300475199</v>
      </c>
      <c r="CF131" s="143">
        <f t="shared" ca="1" si="123"/>
        <v>12.257257390838141</v>
      </c>
      <c r="CG131" s="144">
        <f t="shared" ca="1" si="123"/>
        <v>2.7191586747345768</v>
      </c>
      <c r="CH131" s="144">
        <f t="shared" ca="1" si="123"/>
        <v>2.3822516238055944</v>
      </c>
      <c r="CI131" s="145">
        <f t="shared" ca="1" si="123"/>
        <v>2086.1309829720408</v>
      </c>
      <c r="CJ131" s="146">
        <f t="shared" ca="1" si="123"/>
        <v>3.7183206037647709</v>
      </c>
      <c r="CK131" s="144">
        <f t="shared" ca="1" si="123"/>
        <v>0.43872897120868093</v>
      </c>
      <c r="CL131" s="147">
        <f t="shared" ca="1" si="123"/>
        <v>40.722496852429522</v>
      </c>
      <c r="CM131" s="148">
        <f t="shared" ca="1" si="123"/>
        <v>49.095942770271975</v>
      </c>
      <c r="CN131" s="144">
        <f t="shared" ca="1" si="123"/>
        <v>1.2070407500186089</v>
      </c>
      <c r="CO131" s="149">
        <f t="shared" ca="1" si="123"/>
        <v>27.327351976731578</v>
      </c>
      <c r="CP131" s="150">
        <f t="shared" ca="1" si="123"/>
        <v>8.5315125222528554</v>
      </c>
      <c r="CR131" s="116">
        <f ca="1">BY131/OFFSET('FX rate data'!$B130,0,2*BY$1)</f>
        <v>3.2280548553173181</v>
      </c>
      <c r="CS131" s="116">
        <f ca="1">BZ131/OFFSET('FX rate data'!$B130,0,2*BZ$1)</f>
        <v>8.2609589663636349</v>
      </c>
      <c r="CT131" s="116">
        <f ca="1">CA131/OFFSET('FX rate data'!$B130,0,2*CA$1)</f>
        <v>1.3415622575584347</v>
      </c>
      <c r="CU131" s="116">
        <f ca="1">CB131/OFFSET('FX rate data'!$B130,0,2*CB$1)</f>
        <v>4.0286201214907171</v>
      </c>
      <c r="CV131" s="116">
        <f ca="1">CC131/OFFSET('FX rate data'!$B130,0,2*CC$1)</f>
        <v>3.1062201323938656</v>
      </c>
      <c r="CW131" s="116">
        <f ca="1">CD131/OFFSET('FX rate data'!$B130,0,2*CD$1)</f>
        <v>39.900405919856397</v>
      </c>
      <c r="CX131" s="116">
        <f ca="1">CE131/OFFSET('FX rate data'!$B130,0,2*CE$1)</f>
        <v>7.5403624741126478</v>
      </c>
      <c r="CY131" s="116">
        <f ca="1">CF131/OFFSET('FX rate data'!$B130,0,2*CF$1)</f>
        <v>1.5781605540039838</v>
      </c>
      <c r="CZ131" s="116">
        <f ca="1">CG131/OFFSET('FX rate data'!$B130,0,2*CG$1)</f>
        <v>3.5488888994186594</v>
      </c>
      <c r="DA131" s="116">
        <f ca="1">CH131/OFFSET('FX rate data'!$B130,0,2*CH$1)</f>
        <v>3.1091772693886641</v>
      </c>
      <c r="DB131" s="116">
        <f ca="1">CI131/OFFSET('FX rate data'!$B130,0,2*CI$1)</f>
        <v>1.7637970686721969</v>
      </c>
      <c r="DC131" s="116">
        <f ca="1">CJ131/OFFSET('FX rate data'!$B130,0,2*CJ$1)</f>
        <v>2.1188219293206285</v>
      </c>
      <c r="DD131" s="116">
        <f ca="1">CK131/OFFSET('FX rate data'!$B130,0,2*CK$1)</f>
        <v>0.57260372123294301</v>
      </c>
      <c r="DE131" s="116">
        <f ca="1">CL131/OFFSET('FX rate data'!$B130,0,2*CL$1)</f>
        <v>1.2736128370685407</v>
      </c>
      <c r="DF131" s="116">
        <f ca="1">CM131/OFFSET('FX rate data'!$B130,0,2*CM$1)</f>
        <v>1.0579312130640948</v>
      </c>
      <c r="DG131" s="116">
        <f ca="1">CN131/OFFSET('FX rate data'!$B130,0,2*CN$1)</f>
        <v>1.5753598930026218</v>
      </c>
      <c r="DH131" s="116">
        <f ca="1">CO131/OFFSET('FX rate data'!$B130,0,2*CO$1)</f>
        <v>0.90472941488930902</v>
      </c>
      <c r="DI131" s="116">
        <f ca="1">CP131/OFFSET('FX rate data'!$B130,0,2*CP$1)</f>
        <v>1.1691487861443917</v>
      </c>
      <c r="DJ131" s="117">
        <f t="shared" ca="1" si="87"/>
        <v>86.07841631329903</v>
      </c>
    </row>
    <row r="132" spans="1:114" x14ac:dyDescent="0.25">
      <c r="A132" s="4">
        <v>40421</v>
      </c>
      <c r="B132" s="9">
        <v>4404.232</v>
      </c>
      <c r="C132" s="4">
        <v>40421</v>
      </c>
      <c r="D132" s="9">
        <v>8824.06</v>
      </c>
      <c r="E132" s="4">
        <v>40421</v>
      </c>
      <c r="F132" s="9">
        <v>2638.7979999999998</v>
      </c>
      <c r="G132" s="4">
        <v>40421</v>
      </c>
      <c r="H132" s="9">
        <v>11913.86</v>
      </c>
      <c r="I132" s="4">
        <v>40421</v>
      </c>
      <c r="J132" s="9">
        <v>6180.89</v>
      </c>
      <c r="K132" s="4">
        <v>40421</v>
      </c>
      <c r="L132" s="9">
        <v>1049.33</v>
      </c>
      <c r="M132" s="4">
        <v>40421</v>
      </c>
      <c r="N132" s="9">
        <v>5225.22</v>
      </c>
      <c r="O132" s="4">
        <v>40421</v>
      </c>
      <c r="P132" s="9">
        <v>20536.490000000002</v>
      </c>
      <c r="Q132" s="4">
        <v>40421</v>
      </c>
      <c r="R132" s="9">
        <v>3490.79</v>
      </c>
      <c r="S132" s="4">
        <v>40421</v>
      </c>
      <c r="T132" s="9">
        <v>5925.22</v>
      </c>
      <c r="U132" s="4">
        <v>40421</v>
      </c>
      <c r="V132" s="9">
        <v>1742.75</v>
      </c>
      <c r="W132" s="4">
        <v>40421</v>
      </c>
      <c r="X132" s="9">
        <v>65145.4</v>
      </c>
      <c r="Y132" s="4">
        <v>40421</v>
      </c>
      <c r="Z132" s="9">
        <v>2703.86</v>
      </c>
      <c r="AA132" s="4">
        <v>40421</v>
      </c>
      <c r="AB132" s="9">
        <v>7616.28</v>
      </c>
      <c r="AC132" s="4">
        <v>40421</v>
      </c>
      <c r="AD132" s="9">
        <v>5402.4</v>
      </c>
      <c r="AE132" s="4">
        <v>40421</v>
      </c>
      <c r="AF132" s="9">
        <v>316.47000000000003</v>
      </c>
      <c r="AG132" s="4">
        <v>40421</v>
      </c>
      <c r="AH132" s="9">
        <v>1368.9</v>
      </c>
      <c r="AI132" s="4">
        <v>40421</v>
      </c>
      <c r="AJ132" s="9">
        <v>24127.05</v>
      </c>
      <c r="AK132" s="22"/>
      <c r="BX132" s="22"/>
      <c r="BY132" s="136">
        <f t="shared" ca="1" si="124"/>
        <v>3.4993179797501175</v>
      </c>
      <c r="BZ132" s="137">
        <f t="shared" ca="1" si="123"/>
        <v>660.90484041184641</v>
      </c>
      <c r="CA132" s="138">
        <f t="shared" ca="1" si="123"/>
        <v>9.0928793242494468</v>
      </c>
      <c r="CB132" s="139">
        <f t="shared" ca="1" si="123"/>
        <v>4.2192517204103259</v>
      </c>
      <c r="CC132" s="140">
        <f t="shared" ca="1" si="123"/>
        <v>3.2238221962755218</v>
      </c>
      <c r="CD132" s="141">
        <f t="shared" ca="1" si="123"/>
        <v>38.007164981738299</v>
      </c>
      <c r="CE132" s="142">
        <f t="shared" ca="1" si="123"/>
        <v>4.7754960334670065</v>
      </c>
      <c r="CF132" s="143">
        <f t="shared" ca="1" si="123"/>
        <v>11.969725063344539</v>
      </c>
      <c r="CG132" s="144">
        <f t="shared" ca="1" si="123"/>
        <v>2.6054480229079076</v>
      </c>
      <c r="CH132" s="144">
        <f t="shared" ca="1" si="123"/>
        <v>2.2959391419290243</v>
      </c>
      <c r="CI132" s="145">
        <f t="shared" ca="1" si="123"/>
        <v>2066.4711967479234</v>
      </c>
      <c r="CJ132" s="146">
        <f t="shared" ca="1" si="123"/>
        <v>3.5877960148425028</v>
      </c>
      <c r="CK132" s="144">
        <f t="shared" ca="1" si="123"/>
        <v>0.40690059412638718</v>
      </c>
      <c r="CL132" s="147">
        <f t="shared" ca="1" si="123"/>
        <v>39.965046436593667</v>
      </c>
      <c r="CM132" s="148">
        <f t="shared" ca="1" si="123"/>
        <v>49.414248681369195</v>
      </c>
      <c r="CN132" s="144">
        <f t="shared" ca="1" si="123"/>
        <v>1.1553114751947411</v>
      </c>
      <c r="CO132" s="149">
        <f t="shared" ca="1" si="123"/>
        <v>26.775375143830068</v>
      </c>
      <c r="CP132" s="150">
        <f t="shared" ca="1" si="123"/>
        <v>8.1602970592207917</v>
      </c>
      <c r="CR132" s="116">
        <f ca="1">BY132/OFFSET('FX rate data'!$B131,0,2*BY$1)</f>
        <v>3.1165995544621636</v>
      </c>
      <c r="CS132" s="116">
        <f ca="1">BZ132/OFFSET('FX rate data'!$B131,0,2*BZ$1)</f>
        <v>7.8492261331573205</v>
      </c>
      <c r="CT132" s="116">
        <f ca="1">CA132/OFFSET('FX rate data'!$B131,0,2*CA$1)</f>
        <v>1.3356560598503844</v>
      </c>
      <c r="CU132" s="116">
        <f ca="1">CB132/OFFSET('FX rate data'!$B131,0,2*CB$1)</f>
        <v>3.9595079958805606</v>
      </c>
      <c r="CV132" s="116">
        <f ca="1">CC132/OFFSET('FX rate data'!$B131,0,2*CC$1)</f>
        <v>3.1758666104576121</v>
      </c>
      <c r="CW132" s="116">
        <f ca="1">CD132/OFFSET('FX rate data'!$B131,0,2*CD$1)</f>
        <v>38.007164981738299</v>
      </c>
      <c r="CX132" s="116">
        <f ca="1">CE132/OFFSET('FX rate data'!$B131,0,2*CE$1)</f>
        <v>7.3300015862885752</v>
      </c>
      <c r="CY132" s="116">
        <f ca="1">CF132/OFFSET('FX rate data'!$B131,0,2*CF$1)</f>
        <v>1.5388415436779463</v>
      </c>
      <c r="CZ132" s="116">
        <f ca="1">CG132/OFFSET('FX rate data'!$B131,0,2*CG$1)</f>
        <v>3.30347156448321</v>
      </c>
      <c r="DA132" s="116">
        <f ca="1">CH132/OFFSET('FX rate data'!$B131,0,2*CH$1)</f>
        <v>2.9110424013300675</v>
      </c>
      <c r="DB132" s="116">
        <f ca="1">CI132/OFFSET('FX rate data'!$B131,0,2*CI$1)</f>
        <v>1.723739977100943</v>
      </c>
      <c r="DC132" s="116">
        <f ca="1">CJ132/OFFSET('FX rate data'!$B131,0,2*CJ$1)</f>
        <v>2.0432803774944488</v>
      </c>
      <c r="DD132" s="116">
        <f ca="1">CK132/OFFSET('FX rate data'!$B131,0,2*CK$1)</f>
        <v>0.51591301398045797</v>
      </c>
      <c r="DE132" s="116">
        <f ca="1">CL132/OFFSET('FX rate data'!$B131,0,2*CL$1)</f>
        <v>1.247582145114368</v>
      </c>
      <c r="DF132" s="116">
        <f ca="1">CM132/OFFSET('FX rate data'!$B131,0,2*CM$1)</f>
        <v>1.0496919528702962</v>
      </c>
      <c r="DG132" s="116">
        <f ca="1">CN132/OFFSET('FX rate data'!$B131,0,2*CN$1)</f>
        <v>1.4648300687140119</v>
      </c>
      <c r="DH132" s="116">
        <f ca="1">CO132/OFFSET('FX rate data'!$B131,0,2*CO$1)</f>
        <v>0.86922311999915824</v>
      </c>
      <c r="DI132" s="116">
        <f ca="1">CP132/OFFSET('FX rate data'!$B131,0,2*CP$1)</f>
        <v>1.1066310088446965</v>
      </c>
      <c r="DJ132" s="117">
        <f t="shared" ca="1" si="87"/>
        <v>82.548270095444508</v>
      </c>
    </row>
    <row r="133" spans="1:114" x14ac:dyDescent="0.25">
      <c r="A133" s="4">
        <v>40451</v>
      </c>
      <c r="B133" s="9">
        <v>4582.9089999999997</v>
      </c>
      <c r="C133" s="4">
        <v>40451</v>
      </c>
      <c r="D133" s="9">
        <v>9369.35</v>
      </c>
      <c r="E133" s="4">
        <v>40451</v>
      </c>
      <c r="F133" s="9">
        <v>2655.6579999999999</v>
      </c>
      <c r="G133" s="4">
        <v>40451</v>
      </c>
      <c r="H133" s="9">
        <v>12368.65</v>
      </c>
      <c r="I133" s="4">
        <v>40451</v>
      </c>
      <c r="J133" s="9">
        <v>6296.33</v>
      </c>
      <c r="K133" s="4">
        <v>40451</v>
      </c>
      <c r="L133" s="9">
        <v>1141.2</v>
      </c>
      <c r="M133" s="4">
        <v>40451</v>
      </c>
      <c r="N133" s="9">
        <v>5548.62</v>
      </c>
      <c r="O133" s="4">
        <v>40451</v>
      </c>
      <c r="P133" s="9">
        <v>22358.17</v>
      </c>
      <c r="Q133" s="4">
        <v>40451</v>
      </c>
      <c r="R133" s="9">
        <v>3715.18</v>
      </c>
      <c r="S133" s="4">
        <v>40451</v>
      </c>
      <c r="T133" s="9">
        <v>6229.02</v>
      </c>
      <c r="U133" s="4">
        <v>40451</v>
      </c>
      <c r="V133" s="9">
        <v>1872.81</v>
      </c>
      <c r="W133" s="4">
        <v>40451</v>
      </c>
      <c r="X133" s="9">
        <v>69429.8</v>
      </c>
      <c r="Y133" s="4">
        <v>40451</v>
      </c>
      <c r="Z133" s="9">
        <v>2676.18</v>
      </c>
      <c r="AA133" s="4">
        <v>40451</v>
      </c>
      <c r="AB133" s="9">
        <v>8237.7800000000007</v>
      </c>
      <c r="AC133" s="4">
        <v>40451</v>
      </c>
      <c r="AD133" s="9">
        <v>6029.95</v>
      </c>
      <c r="AE133" s="4">
        <v>40451</v>
      </c>
      <c r="AF133" s="9">
        <v>334.39</v>
      </c>
      <c r="AG133" s="4">
        <v>40451</v>
      </c>
      <c r="AH133" s="9">
        <v>1440.3</v>
      </c>
      <c r="AI133" s="4">
        <v>40451</v>
      </c>
      <c r="AJ133" s="9">
        <v>26154.31</v>
      </c>
      <c r="AK133" s="22"/>
      <c r="BX133" s="22"/>
      <c r="BY133" s="136">
        <f t="shared" ca="1" si="124"/>
        <v>3.6412831711087499</v>
      </c>
      <c r="BZ133" s="137">
        <f t="shared" ca="1" si="123"/>
        <v>701.74599521226435</v>
      </c>
      <c r="CA133" s="138">
        <f t="shared" ca="1" si="123"/>
        <v>9.1509762098037193</v>
      </c>
      <c r="CB133" s="139">
        <f t="shared" ca="1" si="123"/>
        <v>4.3803140033249655</v>
      </c>
      <c r="CC133" s="140">
        <f t="shared" ca="1" si="123"/>
        <v>3.2840332717578624</v>
      </c>
      <c r="CD133" s="141">
        <f t="shared" ca="1" si="123"/>
        <v>41.334734237236852</v>
      </c>
      <c r="CE133" s="142">
        <f t="shared" ca="1" si="123"/>
        <v>5.0710616588805255</v>
      </c>
      <c r="CF133" s="143">
        <f t="shared" ca="1" si="123"/>
        <v>13.031494078078479</v>
      </c>
      <c r="CG133" s="144">
        <f t="shared" ca="1" si="123"/>
        <v>2.7729277286078506</v>
      </c>
      <c r="CH133" s="144">
        <f t="shared" ca="1" si="123"/>
        <v>2.4136573551460927</v>
      </c>
      <c r="CI133" s="145">
        <f t="shared" ca="1" si="123"/>
        <v>2220.6902435699199</v>
      </c>
      <c r="CJ133" s="146">
        <f t="shared" ca="1" si="123"/>
        <v>3.8237536303608852</v>
      </c>
      <c r="CK133" s="144">
        <f t="shared" ca="1" si="123"/>
        <v>0.40273506468129067</v>
      </c>
      <c r="CL133" s="147">
        <f t="shared" ca="1" si="123"/>
        <v>43.226254842842252</v>
      </c>
      <c r="CM133" s="148">
        <f t="shared" ca="1" si="123"/>
        <v>55.154273810939991</v>
      </c>
      <c r="CN133" s="144">
        <f t="shared" ca="1" si="123"/>
        <v>1.220730572219703</v>
      </c>
      <c r="CO133" s="149">
        <f t="shared" ca="1" si="123"/>
        <v>28.17194303430378</v>
      </c>
      <c r="CP133" s="150">
        <f t="shared" ca="1" si="123"/>
        <v>8.8459608190370957</v>
      </c>
      <c r="CR133" s="116">
        <f ca="1">BY133/OFFSET('FX rate data'!$B132,0,2*BY$1)</f>
        <v>3.5212099130729619</v>
      </c>
      <c r="CS133" s="116">
        <f ca="1">BZ133/OFFSET('FX rate data'!$B132,0,2*BZ$1)</f>
        <v>8.4011252868701582</v>
      </c>
      <c r="CT133" s="116">
        <f ca="1">CA133/OFFSET('FX rate data'!$B132,0,2*CA$1)</f>
        <v>1.3674296872138372</v>
      </c>
      <c r="CU133" s="116">
        <f ca="1">CB133/OFFSET('FX rate data'!$B132,0,2*CB$1)</f>
        <v>4.2560377024144636</v>
      </c>
      <c r="CV133" s="116">
        <f ca="1">CC133/OFFSET('FX rate data'!$B132,0,2*CC$1)</f>
        <v>3.3425275030614374</v>
      </c>
      <c r="CW133" s="116">
        <f ca="1">CD133/OFFSET('FX rate data'!$B132,0,2*CD$1)</f>
        <v>41.334734237236852</v>
      </c>
      <c r="CX133" s="116">
        <f ca="1">CE133/OFFSET('FX rate data'!$B132,0,2*CE$1)</f>
        <v>7.9696081390547313</v>
      </c>
      <c r="CY133" s="116">
        <f ca="1">CF133/OFFSET('FX rate data'!$B132,0,2*CF$1)</f>
        <v>1.6794893904111867</v>
      </c>
      <c r="CZ133" s="116">
        <f ca="1">CG133/OFFSET('FX rate data'!$B132,0,2*CG$1)</f>
        <v>3.7809213643412196</v>
      </c>
      <c r="DA133" s="116">
        <f ca="1">CH133/OFFSET('FX rate data'!$B132,0,2*CH$1)</f>
        <v>3.2910517523126432</v>
      </c>
      <c r="DB133" s="116">
        <f ca="1">CI133/OFFSET('FX rate data'!$B132,0,2*CI$1)</f>
        <v>1.9476322080072968</v>
      </c>
      <c r="DC133" s="116">
        <f ca="1">CJ133/OFFSET('FX rate data'!$B132,0,2*CJ$1)</f>
        <v>2.2661966635221273</v>
      </c>
      <c r="DD133" s="116">
        <f ca="1">CK133/OFFSET('FX rate data'!$B132,0,2*CK$1)</f>
        <v>0.54913425781468594</v>
      </c>
      <c r="DE133" s="116">
        <f ca="1">CL133/OFFSET('FX rate data'!$B132,0,2*CL$1)</f>
        <v>1.3835943551258643</v>
      </c>
      <c r="DF133" s="116">
        <f ca="1">CM133/OFFSET('FX rate data'!$B132,0,2*CM$1)</f>
        <v>1.2271503795959504</v>
      </c>
      <c r="DG133" s="116">
        <f ca="1">CN133/OFFSET('FX rate data'!$B132,0,2*CN$1)</f>
        <v>1.6644812820012311</v>
      </c>
      <c r="DH133" s="116">
        <f ca="1">CO133/OFFSET('FX rate data'!$B132,0,2*CO$1)</f>
        <v>0.9226115288784601</v>
      </c>
      <c r="DI133" s="116">
        <f ca="1">CP133/OFFSET('FX rate data'!$B132,0,2*CP$1)</f>
        <v>1.2704237855862552</v>
      </c>
      <c r="DJ133" s="117">
        <f t="shared" ca="1" si="87"/>
        <v>90.175359436521376</v>
      </c>
    </row>
    <row r="134" spans="1:114" x14ac:dyDescent="0.25">
      <c r="A134" s="4">
        <v>40480</v>
      </c>
      <c r="B134" s="9">
        <v>4661.5950000000003</v>
      </c>
      <c r="C134" s="4">
        <v>40480</v>
      </c>
      <c r="D134" s="9">
        <v>9202.4500000000007</v>
      </c>
      <c r="E134" s="4">
        <v>40480</v>
      </c>
      <c r="F134" s="9">
        <v>2978.835</v>
      </c>
      <c r="G134" s="4">
        <v>40480</v>
      </c>
      <c r="H134" s="9">
        <v>12676.24</v>
      </c>
      <c r="I134" s="4">
        <v>40480</v>
      </c>
      <c r="J134" s="9">
        <v>6472.23</v>
      </c>
      <c r="K134" s="4">
        <v>40480</v>
      </c>
      <c r="L134" s="9">
        <v>1183.26</v>
      </c>
      <c r="M134" s="4">
        <v>40480</v>
      </c>
      <c r="N134" s="9">
        <v>5675.16</v>
      </c>
      <c r="O134" s="4">
        <v>40480</v>
      </c>
      <c r="P134" s="9">
        <v>23096.32</v>
      </c>
      <c r="Q134" s="4">
        <v>40480</v>
      </c>
      <c r="R134" s="9">
        <v>3833.5</v>
      </c>
      <c r="S134" s="4">
        <v>40480</v>
      </c>
      <c r="T134" s="9">
        <v>6601.37</v>
      </c>
      <c r="U134" s="4">
        <v>40482</v>
      </c>
      <c r="V134" s="9">
        <v>1882.95</v>
      </c>
      <c r="W134" s="4">
        <v>40480</v>
      </c>
      <c r="X134" s="9">
        <v>70673.3</v>
      </c>
      <c r="Y134" s="4">
        <v>40480</v>
      </c>
      <c r="Z134" s="9">
        <v>2684.25</v>
      </c>
      <c r="AA134" s="4">
        <v>40481</v>
      </c>
      <c r="AB134" s="9">
        <v>8287.09</v>
      </c>
      <c r="AC134" s="4">
        <v>40482</v>
      </c>
      <c r="AD134" s="9">
        <v>6017.7</v>
      </c>
      <c r="AE134" s="4">
        <v>40480</v>
      </c>
      <c r="AF134" s="9">
        <v>337.23</v>
      </c>
      <c r="AG134" s="4">
        <v>40482</v>
      </c>
      <c r="AH134" s="9">
        <v>1523.39</v>
      </c>
      <c r="AI134" s="4">
        <v>40480</v>
      </c>
      <c r="AJ134" s="9">
        <v>27053.68</v>
      </c>
      <c r="AK134" s="22"/>
      <c r="BX134" s="22"/>
      <c r="BY134" s="136">
        <f t="shared" ca="1" si="124"/>
        <v>3.7038019790540671</v>
      </c>
      <c r="BZ134" s="137">
        <f t="shared" ca="1" si="123"/>
        <v>689.24551155001166</v>
      </c>
      <c r="CA134" s="138">
        <f t="shared" ca="1" si="123"/>
        <v>10.264592887311039</v>
      </c>
      <c r="CB134" s="139">
        <f t="shared" ca="1" si="123"/>
        <v>4.4892459226761252</v>
      </c>
      <c r="CC134" s="140">
        <f t="shared" ca="1" si="123"/>
        <v>3.3757790113398425</v>
      </c>
      <c r="CD134" s="141">
        <f t="shared" ca="1" si="123"/>
        <v>42.858164768272758</v>
      </c>
      <c r="CE134" s="142">
        <f t="shared" ca="1" si="123"/>
        <v>5.1867106206610663</v>
      </c>
      <c r="CF134" s="143">
        <f t="shared" ca="1" si="123"/>
        <v>13.461725950979243</v>
      </c>
      <c r="CG134" s="144">
        <f t="shared" ca="1" si="123"/>
        <v>2.8612391452414676</v>
      </c>
      <c r="CH134" s="144">
        <f t="shared" ca="1" si="123"/>
        <v>2.5579377260854455</v>
      </c>
      <c r="CI134" s="145">
        <f t="shared" ca="1" si="123"/>
        <v>2232.7137798975768</v>
      </c>
      <c r="CJ134" s="146">
        <f t="shared" ca="1" si="123"/>
        <v>3.8922377342954171</v>
      </c>
      <c r="CK134" s="144">
        <f t="shared" ca="1" si="123"/>
        <v>0.40394950914017541</v>
      </c>
      <c r="CL134" s="147">
        <f t="shared" ca="1" si="123"/>
        <v>43.485000114784519</v>
      </c>
      <c r="CM134" s="148">
        <f t="shared" ca="1" si="123"/>
        <v>55.042226471545135</v>
      </c>
      <c r="CN134" s="144">
        <f t="shared" ca="1" si="123"/>
        <v>1.2310983308999985</v>
      </c>
      <c r="CO134" s="149">
        <f t="shared" ca="1" si="123"/>
        <v>29.797164687237409</v>
      </c>
      <c r="CP134" s="150">
        <f t="shared" ca="1" si="123"/>
        <v>9.1501474629140471</v>
      </c>
      <c r="CR134" s="116">
        <f ca="1">BY134/OFFSET('FX rate data'!$B133,0,2*BY$1)</f>
        <v>3.6494255385299708</v>
      </c>
      <c r="CS134" s="116">
        <f ca="1">BZ134/OFFSET('FX rate data'!$B133,0,2*BZ$1)</f>
        <v>8.5823124336945789</v>
      </c>
      <c r="CT134" s="116">
        <f ca="1">CA134/OFFSET('FX rate data'!$B133,0,2*CA$1)</f>
        <v>1.5388041207272378</v>
      </c>
      <c r="CU134" s="116">
        <f ca="1">CB134/OFFSET('FX rate data'!$B133,0,2*CB$1)</f>
        <v>4.4046761407732777</v>
      </c>
      <c r="CV134" s="116">
        <f ca="1">CC134/OFFSET('FX rate data'!$B133,0,2*CC$1)</f>
        <v>3.4366069544333122</v>
      </c>
      <c r="CW134" s="116">
        <f ca="1">CD134/OFFSET('FX rate data'!$B133,0,2*CD$1)</f>
        <v>42.858164768272758</v>
      </c>
      <c r="CX134" s="116">
        <f ca="1">CE134/OFFSET('FX rate data'!$B133,0,2*CE$1)</f>
        <v>8.3227063874535734</v>
      </c>
      <c r="CY134" s="116">
        <f ca="1">CF134/OFFSET('FX rate data'!$B133,0,2*CF$1)</f>
        <v>1.7368176125018377</v>
      </c>
      <c r="CZ134" s="116">
        <f ca="1">CG134/OFFSET('FX rate data'!$B133,0,2*CG$1)</f>
        <v>3.9950281279551354</v>
      </c>
      <c r="DA134" s="116">
        <f ca="1">CH134/OFFSET('FX rate data'!$B133,0,2*CH$1)</f>
        <v>3.5715410864080503</v>
      </c>
      <c r="DB134" s="116">
        <f ca="1">CI134/OFFSET('FX rate data'!$B133,0,2*CI$1)</f>
        <v>1.9843522520331123</v>
      </c>
      <c r="DC134" s="116">
        <f ca="1">CJ134/OFFSET('FX rate data'!$B133,0,2*CJ$1)</f>
        <v>2.290764366014606</v>
      </c>
      <c r="DD134" s="116">
        <f ca="1">CK134/OFFSET('FX rate data'!$B133,0,2*CK$1)</f>
        <v>0.56401774523900505</v>
      </c>
      <c r="DE134" s="116">
        <f ca="1">CL134/OFFSET('FX rate data'!$B133,0,2*CL$1)</f>
        <v>1.4199647372905082</v>
      </c>
      <c r="DF134" s="116">
        <f ca="1">CM134/OFFSET('FX rate data'!$B133,0,2*CM$1)</f>
        <v>1.2389224347880283</v>
      </c>
      <c r="DG134" s="116">
        <f ca="1">CN134/OFFSET('FX rate data'!$B133,0,2*CN$1)</f>
        <v>1.7189309283719612</v>
      </c>
      <c r="DH134" s="116">
        <f ca="1">CO134/OFFSET('FX rate data'!$B133,0,2*CO$1)</f>
        <v>0.96696948522594217</v>
      </c>
      <c r="DI134" s="116">
        <f ca="1">CP134/OFFSET('FX rate data'!$B133,0,2*CP$1)</f>
        <v>1.3073506876573864</v>
      </c>
      <c r="DJ134" s="117">
        <f t="shared" ca="1" si="87"/>
        <v>93.587355807370287</v>
      </c>
    </row>
    <row r="135" spans="1:114" x14ac:dyDescent="0.25">
      <c r="A135" s="4">
        <v>40512</v>
      </c>
      <c r="B135" s="9">
        <v>4584.4269999999997</v>
      </c>
      <c r="C135" s="4">
        <v>40512</v>
      </c>
      <c r="D135" s="9">
        <v>9937.0400000000009</v>
      </c>
      <c r="E135" s="4">
        <v>40512</v>
      </c>
      <c r="F135" s="9">
        <v>2820.181</v>
      </c>
      <c r="G135" s="4">
        <v>40512</v>
      </c>
      <c r="H135" s="9">
        <v>12952.88</v>
      </c>
      <c r="I135" s="4">
        <v>40512</v>
      </c>
      <c r="J135" s="9">
        <v>6312.43</v>
      </c>
      <c r="K135" s="4">
        <v>40512</v>
      </c>
      <c r="L135" s="9">
        <v>1180.55</v>
      </c>
      <c r="M135" s="4">
        <v>40512</v>
      </c>
      <c r="N135" s="9">
        <v>5528.27</v>
      </c>
      <c r="O135" s="4">
        <v>40512</v>
      </c>
      <c r="P135" s="9">
        <v>23007.99</v>
      </c>
      <c r="Q135" s="4">
        <v>40512</v>
      </c>
      <c r="R135" s="9">
        <v>3610.44</v>
      </c>
      <c r="S135" s="4">
        <v>40512</v>
      </c>
      <c r="T135" s="9">
        <v>6688.49</v>
      </c>
      <c r="U135" s="4">
        <v>40512</v>
      </c>
      <c r="V135" s="9">
        <v>1904.63</v>
      </c>
      <c r="W135" s="4">
        <v>40512</v>
      </c>
      <c r="X135" s="9">
        <v>67705.399999999994</v>
      </c>
      <c r="Y135" s="4">
        <v>40512</v>
      </c>
      <c r="Z135" s="9">
        <v>2646</v>
      </c>
      <c r="AA135" s="4">
        <v>40512</v>
      </c>
      <c r="AB135" s="9">
        <v>8372.48</v>
      </c>
      <c r="AC135" s="4">
        <v>40512</v>
      </c>
      <c r="AD135" s="9">
        <v>5862.7</v>
      </c>
      <c r="AE135" s="4">
        <v>40512</v>
      </c>
      <c r="AF135" s="9">
        <v>327.41000000000003</v>
      </c>
      <c r="AG135" s="4">
        <v>40512</v>
      </c>
      <c r="AH135" s="9">
        <v>1565.52</v>
      </c>
      <c r="AI135" s="4">
        <v>40512</v>
      </c>
      <c r="AJ135" s="9">
        <v>26844.52</v>
      </c>
      <c r="AK135" s="22"/>
      <c r="BX135" s="22"/>
      <c r="BY135" s="136">
        <f t="shared" ca="1" si="124"/>
        <v>3.6424892757583822</v>
      </c>
      <c r="BZ135" s="137">
        <f t="shared" ca="1" si="123"/>
        <v>744.2648662142069</v>
      </c>
      <c r="CA135" s="138">
        <f t="shared" ca="1" si="123"/>
        <v>9.7178963700674039</v>
      </c>
      <c r="CB135" s="139">
        <f t="shared" ca="1" si="123"/>
        <v>4.5872170081122734</v>
      </c>
      <c r="CC135" s="140">
        <f t="shared" ca="1" si="123"/>
        <v>3.2924306930612732</v>
      </c>
      <c r="CD135" s="141">
        <f t="shared" ca="1" si="123"/>
        <v>42.760007451603542</v>
      </c>
      <c r="CE135" s="142">
        <f t="shared" ca="1" si="123"/>
        <v>5.0524631416351182</v>
      </c>
      <c r="CF135" s="143">
        <f t="shared" ca="1" si="123"/>
        <v>13.410242673415979</v>
      </c>
      <c r="CG135" s="144">
        <f t="shared" ca="1" si="123"/>
        <v>2.6947521219631159</v>
      </c>
      <c r="CH135" s="144">
        <f t="shared" ca="1" si="123"/>
        <v>2.5916954967749484</v>
      </c>
      <c r="CI135" s="145">
        <f t="shared" ca="1" si="123"/>
        <v>2258.4209068782084</v>
      </c>
      <c r="CJ135" s="146">
        <f t="shared" ca="1" si="123"/>
        <v>3.7287846003450364</v>
      </c>
      <c r="CK135" s="144">
        <f t="shared" ca="1" si="123"/>
        <v>0.39819331328486696</v>
      </c>
      <c r="CL135" s="147">
        <f t="shared" ca="1" si="123"/>
        <v>43.933068635797497</v>
      </c>
      <c r="CM135" s="148">
        <f t="shared" ca="1" si="123"/>
        <v>53.624484626140834</v>
      </c>
      <c r="CN135" s="144">
        <f t="shared" ca="1" si="123"/>
        <v>1.1952492498293998</v>
      </c>
      <c r="CO135" s="149">
        <f t="shared" ca="1" si="123"/>
        <v>30.621217981714402</v>
      </c>
      <c r="CP135" s="150">
        <f t="shared" ca="1" si="123"/>
        <v>9.0794049671299941</v>
      </c>
      <c r="CR135" s="116">
        <f ca="1">BY135/OFFSET('FX rate data'!$B134,0,2*BY$1)</f>
        <v>3.4919847337344287</v>
      </c>
      <c r="CS135" s="116">
        <f ca="1">BZ135/OFFSET('FX rate data'!$B134,0,2*BZ$1)</f>
        <v>8.8931158586952677</v>
      </c>
      <c r="CT135" s="116">
        <f ca="1">CA135/OFFSET('FX rate data'!$B134,0,2*CA$1)</f>
        <v>1.4575459886411897</v>
      </c>
      <c r="CU135" s="116">
        <f ca="1">CB135/OFFSET('FX rate data'!$B134,0,2*CB$1)</f>
        <v>4.4692293531881075</v>
      </c>
      <c r="CV135" s="116">
        <f ca="1">CC135/OFFSET('FX rate data'!$B134,0,2*CC$1)</f>
        <v>3.2812743602364689</v>
      </c>
      <c r="CW135" s="116">
        <f ca="1">CD135/OFFSET('FX rate data'!$B134,0,2*CD$1)</f>
        <v>42.760007451603542</v>
      </c>
      <c r="CX135" s="116">
        <f ca="1">CE135/OFFSET('FX rate data'!$B134,0,2*CE$1)</f>
        <v>7.8625321220590081</v>
      </c>
      <c r="CY135" s="116">
        <f ca="1">CF135/OFFSET('FX rate data'!$B134,0,2*CF$1)</f>
        <v>1.7268111453168311</v>
      </c>
      <c r="CZ135" s="116">
        <f ca="1">CG135/OFFSET('FX rate data'!$B134,0,2*CG$1)</f>
        <v>3.4987693092224306</v>
      </c>
      <c r="DA135" s="116">
        <f ca="1">CH135/OFFSET('FX rate data'!$B134,0,2*CH$1)</f>
        <v>3.3649642908010238</v>
      </c>
      <c r="DB135" s="116">
        <f ca="1">CI135/OFFSET('FX rate data'!$B134,0,2*CI$1)</f>
        <v>1.9481741702637123</v>
      </c>
      <c r="DC135" s="116">
        <f ca="1">CJ135/OFFSET('FX rate data'!$B134,0,2*CJ$1)</f>
        <v>2.1751062243160688</v>
      </c>
      <c r="DD135" s="116">
        <f ca="1">CK135/OFFSET('FX rate data'!$B134,0,2*CK$1)</f>
        <v>0.51699988741218772</v>
      </c>
      <c r="DE135" s="116">
        <f ca="1">CL135/OFFSET('FX rate data'!$B134,0,2*CL$1)</f>
        <v>1.4412790707892362</v>
      </c>
      <c r="DF135" s="116">
        <f ca="1">CM135/OFFSET('FX rate data'!$B134,0,2*CM$1)</f>
        <v>1.1686713441460355</v>
      </c>
      <c r="DG135" s="116">
        <f ca="1">CN135/OFFSET('FX rate data'!$B134,0,2*CN$1)</f>
        <v>1.5518686702537001</v>
      </c>
      <c r="DH135" s="116">
        <f ca="1">CO135/OFFSET('FX rate data'!$B134,0,2*CO$1)</f>
        <v>0.97285882612553898</v>
      </c>
      <c r="DI135" s="116">
        <f ca="1">CP135/OFFSET('FX rate data'!$B134,0,2*CP$1)</f>
        <v>1.2782133358387759</v>
      </c>
      <c r="DJ135" s="117">
        <f t="shared" ca="1" si="87"/>
        <v>91.859406142643536</v>
      </c>
    </row>
    <row r="136" spans="1:114" x14ac:dyDescent="0.25">
      <c r="A136" s="4">
        <v>40543</v>
      </c>
      <c r="B136" s="9">
        <v>4745.24</v>
      </c>
      <c r="C136" s="4">
        <v>40543</v>
      </c>
      <c r="D136" s="9">
        <v>10228.92</v>
      </c>
      <c r="E136" s="4">
        <v>40543</v>
      </c>
      <c r="F136" s="9">
        <v>2808.0770000000002</v>
      </c>
      <c r="G136" s="4">
        <v>40543</v>
      </c>
      <c r="H136" s="9">
        <v>13443.22</v>
      </c>
      <c r="I136" s="4">
        <v>40543</v>
      </c>
      <c r="J136" s="9">
        <v>6436.04</v>
      </c>
      <c r="K136" s="4">
        <v>40543</v>
      </c>
      <c r="L136" s="9">
        <v>1257.6400000000001</v>
      </c>
      <c r="M136" s="4">
        <v>40543</v>
      </c>
      <c r="N136" s="9">
        <v>5899.94</v>
      </c>
      <c r="O136" s="4">
        <v>40543</v>
      </c>
      <c r="P136" s="9">
        <v>23035.45</v>
      </c>
      <c r="Q136" s="4">
        <v>40543</v>
      </c>
      <c r="R136" s="9">
        <v>3804.78</v>
      </c>
      <c r="S136" s="4">
        <v>40543</v>
      </c>
      <c r="T136" s="9">
        <v>6914.19</v>
      </c>
      <c r="U136" s="4">
        <v>40543</v>
      </c>
      <c r="V136" s="9">
        <v>2051</v>
      </c>
      <c r="W136" s="4">
        <v>40543</v>
      </c>
      <c r="X136" s="9">
        <v>69304.800000000003</v>
      </c>
      <c r="Y136" s="4">
        <v>40543</v>
      </c>
      <c r="Z136" s="9">
        <v>2885.1</v>
      </c>
      <c r="AA136" s="4">
        <v>40543</v>
      </c>
      <c r="AB136" s="9">
        <v>8972.5</v>
      </c>
      <c r="AC136" s="4">
        <v>40543</v>
      </c>
      <c r="AD136" s="9">
        <v>6134.5</v>
      </c>
      <c r="AE136" s="4">
        <v>40543</v>
      </c>
      <c r="AF136" s="9">
        <v>354.57</v>
      </c>
      <c r="AG136" s="4">
        <v>40543</v>
      </c>
      <c r="AH136" s="9">
        <v>1687.99</v>
      </c>
      <c r="AI136" s="4">
        <v>40543</v>
      </c>
      <c r="AJ136" s="9">
        <v>28639.4</v>
      </c>
      <c r="AK136" s="22"/>
      <c r="AM136" s="45" cm="1">
        <f t="array" aca="1" ref="AM136" ca="1">$DJ136*INDEX('MSCI ACWI weights'!$A$1:$AT$19,MATCH(AM$3,'MSCI ACWI weights'!$A$1:$A$19,0),MATCH($A136,'MSCI ACWI weights'!$A$1:$W$1,0)+23)%</f>
        <v>4.0602794830246012</v>
      </c>
      <c r="AN136" s="45" cm="1">
        <f t="array" aca="1" ref="AN136" ca="1">$DJ136*INDEX('MSCI ACWI weights'!$A$1:$AT$19,MATCH(AN$3,'MSCI ACWI weights'!$A$1:$A$19,0),MATCH($A136,'MSCI ACWI weights'!$A$1:$W$1,0)+23)%</f>
        <v>9.6308516039397567</v>
      </c>
      <c r="AO136" s="45" cm="1">
        <f t="array" aca="1" ref="AO136" ca="1">$DJ136*INDEX('MSCI ACWI weights'!$A$1:$AT$19,MATCH(AO$3,'MSCI ACWI weights'!$A$1:$A$19,0),MATCH($A136,'MSCI ACWI weights'!$A$1:$W$1,0)+23)%</f>
        <v>1.9152261712380199</v>
      </c>
      <c r="AP136" s="45" cm="1">
        <f t="array" aca="1" ref="AP136" ca="1">$DJ136*INDEX('MSCI ACWI weights'!$A$1:$AT$19,MATCH(AP$3,'MSCI ACWI weights'!$A$1:$A$19,0),MATCH($A136,'MSCI ACWI weights'!$A$1:$W$1,0)+23)%</f>
        <v>4.7935375028700147</v>
      </c>
      <c r="AQ136" s="45" cm="1">
        <f t="array" aca="1" ref="AQ136" ca="1">$DJ136*INDEX('MSCI ACWI weights'!$A$1:$AT$19,MATCH(AQ$3,'MSCI ACWI weights'!$A$1:$A$19,0),MATCH($A136,'MSCI ACWI weights'!$A$1:$W$1,0)+23)%</f>
        <v>3.6334576505772711</v>
      </c>
      <c r="AR136" s="45" cm="1">
        <f t="array" aca="1" ref="AR136" ca="1">$DJ136*INDEX('MSCI ACWI weights'!$A$1:$AT$19,MATCH(AR$3,'MSCI ACWI weights'!$A$1:$A$19,0),MATCH($A136,'MSCI ACWI weights'!$A$1:$W$1,0)+23)%</f>
        <v>45.74654511871384</v>
      </c>
      <c r="AS136" s="45" cm="1">
        <f t="array" aca="1" ref="AS136" ca="1">$DJ136*INDEX('MSCI ACWI weights'!$A$1:$AT$19,MATCH(AS$3,'MSCI ACWI weights'!$A$1:$A$19,0),MATCH($A136,'MSCI ACWI weights'!$A$1:$W$1,0)+23)%</f>
        <v>7.8688435264007781</v>
      </c>
      <c r="AT136" s="45" cm="1">
        <f t="array" aca="1" ref="AT136" ca="1">$DJ136*INDEX('MSCI ACWI weights'!$A$1:$AT$19,MATCH(AT$3,'MSCI ACWI weights'!$A$1:$A$19,0),MATCH($A136,'MSCI ACWI weights'!$A$1:$W$1,0)+23)%</f>
        <v>2.1012767135868557</v>
      </c>
      <c r="AU136" s="45" cm="1">
        <f t="array" aca="1" ref="AU136" ca="1">$DJ136*INDEX('MSCI ACWI weights'!$A$1:$AT$19,MATCH(AU$3,'MSCI ACWI weights'!$A$1:$A$19,0),MATCH($A136,'MSCI ACWI weights'!$A$1:$W$1,0)+23)%</f>
        <v>3.8961172397756285</v>
      </c>
      <c r="AV136" s="45" cm="1">
        <f t="array" aca="1" ref="AV136" ca="1">$DJ136*INDEX('MSCI ACWI weights'!$A$1:$AT$19,MATCH(AV$3,'MSCI ACWI weights'!$A$1:$A$19,0),MATCH($A136,'MSCI ACWI weights'!$A$1:$W$1,0)+23)%</f>
        <v>3.5568486037277505</v>
      </c>
      <c r="AW136" s="45" cm="1">
        <f t="array" aca="1" ref="AW136" ca="1">$DJ136*INDEX('MSCI ACWI weights'!$A$1:$AT$19,MATCH(AW$3,'MSCI ACWI weights'!$A$1:$A$19,0),MATCH($A136,'MSCI ACWI weights'!$A$1:$W$1,0)+23)%</f>
        <v>1.7838963766388409</v>
      </c>
      <c r="AX136" s="45" cm="1">
        <f t="array" aca="1" ref="AX136" ca="1">$DJ136*INDEX('MSCI ACWI weights'!$A$1:$AT$19,MATCH(AX$3,'MSCI ACWI weights'!$A$1:$A$19,0),MATCH($A136,'MSCI ACWI weights'!$A$1:$W$1,0)+23)%</f>
        <v>2.3639363027852132</v>
      </c>
      <c r="AY136" s="45" cm="1">
        <f t="array" aca="1" ref="AY136" ca="1">$DJ136*INDEX('MSCI ACWI weights'!$A$1:$AT$19,MATCH(AY$3,'MSCI ACWI weights'!$A$1:$A$19,0),MATCH($A136,'MSCI ACWI weights'!$A$1:$W$1,0)+23)%</f>
        <v>0.72231387029548177</v>
      </c>
      <c r="AZ136" s="45" cm="1">
        <f t="array" aca="1" ref="AZ136" ca="1">$DJ136*INDEX('MSCI ACWI weights'!$A$1:$AT$19,MATCH(AZ$3,'MSCI ACWI weights'!$A$1:$A$19,0),MATCH($A136,'MSCI ACWI weights'!$A$1:$W$1,0)+23)%</f>
        <v>1.1600798522927436</v>
      </c>
      <c r="BA136" s="45" cm="1">
        <f t="array" aca="1" ref="BA136" ca="1">$DJ136*INDEX('MSCI ACWI weights'!$A$1:$AT$19,MATCH(BA$3,'MSCI ACWI weights'!$A$1:$A$19,0),MATCH($A136,'MSCI ACWI weights'!$A$1:$W$1,0)+23)%</f>
        <v>1.171024001842675</v>
      </c>
      <c r="BB136" s="45" cm="1">
        <f t="array" aca="1" ref="BB136" ca="1">$DJ136*INDEX('MSCI ACWI weights'!$A$1:$AT$19,MATCH(BB$3,'MSCI ACWI weights'!$A$1:$A$19,0),MATCH($A136,'MSCI ACWI weights'!$A$1:$W$1,0)+23)%</f>
        <v>1.7510639279890468</v>
      </c>
      <c r="BC136" s="45" cm="1">
        <f t="array" aca="1" ref="BC136" ca="1">$DJ136*INDEX('MSCI ACWI weights'!$A$1:$AT$19,MATCH(BC$3,'MSCI ACWI weights'!$A$1:$A$19,0),MATCH($A136,'MSCI ACWI weights'!$A$1:$W$1,0)+23)%</f>
        <v>1.0287500576935646</v>
      </c>
      <c r="BD136" s="45" cm="1">
        <f t="array" aca="1" ref="BD136" ca="1">$DJ136*INDEX('MSCI ACWI weights'!$A$1:$AT$19,MATCH(BD$3,'MSCI ACWI weights'!$A$1:$A$19,0),MATCH($A136,'MSCI ACWI weights'!$A$1:$W$1,0)+23)%</f>
        <v>1.2038564504924696</v>
      </c>
      <c r="BF136" s="68">
        <f ca="1">AM136*OFFSET('FX rate data'!$B135,0,2*BY$1)</f>
        <v>3.9677051108116399</v>
      </c>
      <c r="BG136" s="69">
        <f ca="1">AN136*OFFSET('FX rate data'!$B135,0,2*BZ$1)</f>
        <v>781.25468211159307</v>
      </c>
      <c r="BH136" s="70">
        <f ca="1">AO136*OFFSET('FX rate data'!$B135,0,2*CA$1)</f>
        <v>12.653899313369598</v>
      </c>
      <c r="BI136" s="71">
        <f ca="1">AP136*OFFSET('FX rate data'!$B135,0,2*CB$1)</f>
        <v>4.7839504278642746</v>
      </c>
      <c r="BJ136" s="72">
        <f ca="1">AQ136*OFFSET('FX rate data'!$B135,0,2*CC$1)</f>
        <v>3.3980095948198641</v>
      </c>
      <c r="BK136" s="73">
        <f ca="1">AR136*OFFSET('FX rate data'!$B135,0,2*CD$1)</f>
        <v>45.74654511871384</v>
      </c>
      <c r="BL136" s="74">
        <f ca="1">AS136*OFFSET('FX rate data'!$B135,0,2*CE$1)</f>
        <v>5.0399942786596981</v>
      </c>
      <c r="BM136" s="75">
        <f ca="1">AT136*OFFSET('FX rate data'!$B135,0,2*CF$1)</f>
        <v>16.33343402238199</v>
      </c>
      <c r="BN136" s="76">
        <f ca="1">AU136*OFFSET('FX rate data'!$B135,0,2*CG$1)</f>
        <v>2.9107891898363718</v>
      </c>
      <c r="BO136" s="76">
        <f ca="1">AV136*OFFSET('FX rate data'!$B135,0,2*CH$1)</f>
        <v>2.6573215918450024</v>
      </c>
      <c r="BP136" s="77">
        <f ca="1">AW136*OFFSET('FX rate data'!$B135,0,2*CI$1)</f>
        <v>2008.6673200953348</v>
      </c>
      <c r="BQ136" s="78">
        <f ca="1">AX136*OFFSET('FX rate data'!$B135,0,2*CJ$1)</f>
        <v>3.9272073798170748</v>
      </c>
      <c r="BR136" s="76">
        <f ca="1">AY136*OFFSET('FX rate data'!$B135,0,2*CK$1)</f>
        <v>0.53964069249775437</v>
      </c>
      <c r="BS136" s="79">
        <f ca="1">AZ136*OFFSET('FX rate data'!$B135,0,2*CL$1)</f>
        <v>33.989179592325094</v>
      </c>
      <c r="BT136" s="80">
        <f ca="1">BA136*OFFSET('FX rate data'!$B135,0,2*CM$1)</f>
        <v>52.35062800237678</v>
      </c>
      <c r="BU136" s="76">
        <f ca="1">BB136*OFFSET('FX rate data'!$B135,0,2*CN$1)</f>
        <v>1.3082198606006168</v>
      </c>
      <c r="BV136" s="81">
        <f ca="1">BC136*OFFSET('FX rate data'!$B135,0,2*CO$1)</f>
        <v>31.414940511788384</v>
      </c>
      <c r="BW136" s="82">
        <f ca="1">BD136*OFFSET('FX rate data'!$B135,0,2*CP$1)</f>
        <v>7.9804847959596303</v>
      </c>
      <c r="BX136" s="22"/>
      <c r="BY136" s="136">
        <f t="shared" ca="1" si="124"/>
        <v>3.7702608877619177</v>
      </c>
      <c r="BZ136" s="137">
        <f t="shared" ca="1" si="123"/>
        <v>766.12610750443037</v>
      </c>
      <c r="CA136" s="138">
        <f t="shared" ca="1" si="123"/>
        <v>9.6761879060846692</v>
      </c>
      <c r="CB136" s="139">
        <f t="shared" ca="1" si="123"/>
        <v>4.7608691988032836</v>
      </c>
      <c r="CC136" s="140">
        <f t="shared" ca="1" si="123"/>
        <v>3.3569030686708725</v>
      </c>
      <c r="CD136" s="141">
        <f t="shared" ca="1" si="123"/>
        <v>45.552239016928283</v>
      </c>
      <c r="CE136" s="142">
        <f t="shared" ca="1" si="123"/>
        <v>5.3921442671683355</v>
      </c>
      <c r="CF136" s="143">
        <f t="shared" ca="1" si="123"/>
        <v>13.426247777026159</v>
      </c>
      <c r="CG136" s="144">
        <f t="shared" ca="1" si="123"/>
        <v>2.8398031759571754</v>
      </c>
      <c r="CH136" s="144">
        <f t="shared" ca="1" si="123"/>
        <v>2.6791510620254164</v>
      </c>
      <c r="CI136" s="145">
        <f t="shared" ca="1" si="123"/>
        <v>2431.9795865901538</v>
      </c>
      <c r="CJ136" s="146">
        <f t="shared" ca="1" si="123"/>
        <v>3.8168694220843937</v>
      </c>
      <c r="CK136" s="144">
        <f t="shared" ca="1" si="123"/>
        <v>0.43417518070981465</v>
      </c>
      <c r="CL136" s="147">
        <f t="shared" ca="1" si="123"/>
        <v>47.081564642100439</v>
      </c>
      <c r="CM136" s="148">
        <f t="shared" ca="1" si="123"/>
        <v>56.110563552469166</v>
      </c>
      <c r="CN136" s="144">
        <f t="shared" ca="1" si="123"/>
        <v>1.2944000687578578</v>
      </c>
      <c r="CO136" s="149">
        <f t="shared" ca="1" si="123"/>
        <v>33.01670354958997</v>
      </c>
      <c r="CP136" s="150">
        <f t="shared" ca="1" si="123"/>
        <v>9.6864727182912098</v>
      </c>
      <c r="CR136" s="116">
        <f ca="1">BY136/OFFSET('FX rate data'!$B135,0,2*BY$1)</f>
        <v>3.8582284975050327</v>
      </c>
      <c r="CS136" s="116">
        <f ca="1">BZ136/OFFSET('FX rate data'!$B135,0,2*BZ$1)</f>
        <v>9.4443553686443575</v>
      </c>
      <c r="CT136" s="116">
        <f ca="1">CA136/OFFSET('FX rate data'!$B135,0,2*CA$1)</f>
        <v>1.4645357811540289</v>
      </c>
      <c r="CU136" s="116">
        <f ca="1">CB136/OFFSET('FX rate data'!$B135,0,2*CB$1)</f>
        <v>4.7704100188409653</v>
      </c>
      <c r="CV136" s="116">
        <f ca="1">CC136/OFFSET('FX rate data'!$B135,0,2*CC$1)</f>
        <v>3.5895028535830544</v>
      </c>
      <c r="CW136" s="116">
        <f ca="1">CD136/OFFSET('FX rate data'!$B135,0,2*CD$1)</f>
        <v>45.552239016928283</v>
      </c>
      <c r="CX136" s="116">
        <f ca="1">CE136/OFFSET('FX rate data'!$B135,0,2*CE$1)</f>
        <v>8.4186483484283148</v>
      </c>
      <c r="CY136" s="116">
        <f ca="1">CF136/OFFSET('FX rate data'!$B135,0,2*CF$1)</f>
        <v>1.7272706869879659</v>
      </c>
      <c r="CZ136" s="116">
        <f ca="1">CG136/OFFSET('FX rate data'!$B135,0,2*CG$1)</f>
        <v>3.8011018283458378</v>
      </c>
      <c r="DA136" s="116">
        <f ca="1">CH136/OFFSET('FX rate data'!$B135,0,2*CH$1)</f>
        <v>3.5860675438701866</v>
      </c>
      <c r="DB136" s="116">
        <f ca="1">CI136/OFFSET('FX rate data'!$B135,0,2*CI$1)</f>
        <v>2.1598397749468505</v>
      </c>
      <c r="DC136" s="116">
        <f ca="1">CJ136/OFFSET('FX rate data'!$B135,0,2*CJ$1)</f>
        <v>2.2975196665770143</v>
      </c>
      <c r="DD136" s="116">
        <f ca="1">CK136/OFFSET('FX rate data'!$B135,0,2*CK$1)</f>
        <v>0.58114734400992463</v>
      </c>
      <c r="DE136" s="116">
        <f ca="1">CL136/OFFSET('FX rate data'!$B135,0,2*CL$1)</f>
        <v>1.6069341834909192</v>
      </c>
      <c r="DF136" s="116">
        <f ca="1">CM136/OFFSET('FX rate data'!$B135,0,2*CM$1)</f>
        <v>1.2551294833345077</v>
      </c>
      <c r="DG136" s="116">
        <f ca="1">CN136/OFFSET('FX rate data'!$B135,0,2*CN$1)</f>
        <v>1.7325660135963832</v>
      </c>
      <c r="DH136" s="116">
        <f ca="1">CO136/OFFSET('FX rate data'!$B135,0,2*CO$1)</f>
        <v>1.0812032468674058</v>
      </c>
      <c r="DI136" s="116">
        <f ca="1">CP136/OFFSET('FX rate data'!$B135,0,2*CP$1)</f>
        <v>1.4612047967735</v>
      </c>
      <c r="DJ136" s="117">
        <f t="shared" ca="1" si="87"/>
        <v>98.387904453884531</v>
      </c>
    </row>
    <row r="137" spans="1:114" x14ac:dyDescent="0.25">
      <c r="A137" s="4">
        <v>40574</v>
      </c>
      <c r="B137" s="9">
        <v>4753.9179999999997</v>
      </c>
      <c r="C137" s="4">
        <v>40574</v>
      </c>
      <c r="D137" s="9">
        <v>10237.92</v>
      </c>
      <c r="E137" s="4">
        <v>40574</v>
      </c>
      <c r="F137" s="9">
        <v>2790.694</v>
      </c>
      <c r="G137" s="4">
        <v>40574</v>
      </c>
      <c r="H137" s="9">
        <v>13551.99</v>
      </c>
      <c r="I137" s="4">
        <v>40574</v>
      </c>
      <c r="J137" s="9">
        <v>6479.15</v>
      </c>
      <c r="K137" s="4">
        <v>40574</v>
      </c>
      <c r="L137" s="9">
        <v>1286.1199999999999</v>
      </c>
      <c r="M137" s="4">
        <v>40574</v>
      </c>
      <c r="N137" s="9">
        <v>5862.94</v>
      </c>
      <c r="O137" s="4">
        <v>40574</v>
      </c>
      <c r="P137" s="9">
        <v>23447.34</v>
      </c>
      <c r="Q137" s="4">
        <v>40574</v>
      </c>
      <c r="R137" s="9">
        <v>4005.5</v>
      </c>
      <c r="S137" s="4">
        <v>40574</v>
      </c>
      <c r="T137" s="9">
        <v>7077.48</v>
      </c>
      <c r="U137" s="4">
        <v>40574</v>
      </c>
      <c r="V137" s="9">
        <v>2069.73</v>
      </c>
      <c r="W137" s="4">
        <v>40574</v>
      </c>
      <c r="X137" s="9">
        <v>66574.899999999994</v>
      </c>
      <c r="Y137" s="4">
        <v>40574</v>
      </c>
      <c r="Z137" s="9">
        <v>2852.81</v>
      </c>
      <c r="AA137" s="4">
        <v>40574</v>
      </c>
      <c r="AB137" s="9">
        <v>9145.35</v>
      </c>
      <c r="AC137" s="4">
        <v>40574</v>
      </c>
      <c r="AD137" s="9">
        <v>5505.9</v>
      </c>
      <c r="AE137" s="4">
        <v>40574</v>
      </c>
      <c r="AF137" s="9">
        <v>360.75</v>
      </c>
      <c r="AG137" s="4">
        <v>40574</v>
      </c>
      <c r="AH137" s="9">
        <v>1723.42</v>
      </c>
      <c r="AI137" s="4">
        <v>40574</v>
      </c>
      <c r="AJ137" s="9">
        <v>28145.34</v>
      </c>
      <c r="AK137" s="22"/>
      <c r="BX137" s="22"/>
      <c r="BY137" s="121">
        <f t="shared" ref="BY137:CP137" ca="1" si="125">BF136*OFFSET($B137,0,2*BY$1)/OFFSET($B136,0,2*BY$1)</f>
        <v>3.9749611705581693</v>
      </c>
      <c r="BZ137" s="122">
        <f t="shared" ca="1" si="125"/>
        <v>781.94207551568695</v>
      </c>
      <c r="CA137" s="123">
        <f t="shared" ca="1" si="125"/>
        <v>12.575567155182942</v>
      </c>
      <c r="CB137" s="124">
        <f t="shared" ca="1" si="125"/>
        <v>4.8226576935371419</v>
      </c>
      <c r="CC137" s="125">
        <f t="shared" ca="1" si="125"/>
        <v>3.420770204392316</v>
      </c>
      <c r="CD137" s="126">
        <f t="shared" ca="1" si="125"/>
        <v>46.782502630387256</v>
      </c>
      <c r="CE137" s="127">
        <f t="shared" ca="1" si="125"/>
        <v>5.008387213450491</v>
      </c>
      <c r="CF137" s="128">
        <f t="shared" ca="1" si="125"/>
        <v>16.625487276799806</v>
      </c>
      <c r="CG137" s="129">
        <f t="shared" ca="1" si="125"/>
        <v>3.0643469792969862</v>
      </c>
      <c r="CH137" s="129">
        <f t="shared" ca="1" si="125"/>
        <v>2.7200786237941346</v>
      </c>
      <c r="CI137" s="130">
        <f t="shared" ca="1" si="125"/>
        <v>2027.0107325309202</v>
      </c>
      <c r="CJ137" s="131">
        <f t="shared" ca="1" si="125"/>
        <v>3.7725155918577609</v>
      </c>
      <c r="CK137" s="129">
        <f t="shared" ca="1" si="125"/>
        <v>0.53360104119944496</v>
      </c>
      <c r="CL137" s="132">
        <f t="shared" ca="1" si="125"/>
        <v>34.643961391437202</v>
      </c>
      <c r="CM137" s="133">
        <f t="shared" ca="1" si="125"/>
        <v>46.986278053351747</v>
      </c>
      <c r="CN137" s="129">
        <f t="shared" ca="1" si="125"/>
        <v>1.3310215605146305</v>
      </c>
      <c r="CO137" s="134">
        <f t="shared" ca="1" si="125"/>
        <v>32.074323175389864</v>
      </c>
      <c r="CP137" s="135">
        <f t="shared" ca="1" si="125"/>
        <v>7.8428129760789131</v>
      </c>
      <c r="CR137" s="116">
        <f ca="1">BY137/OFFSET('FX rate data'!$B136,0,2*BY$1)</f>
        <v>3.9646530725694888</v>
      </c>
      <c r="CS137" s="116">
        <f ca="1">BZ137/OFFSET('FX rate data'!$B136,0,2*BZ$1)</f>
        <v>9.5312295894159789</v>
      </c>
      <c r="CT137" s="116">
        <f ca="1">CA137/OFFSET('FX rate data'!$B136,0,2*CA$1)</f>
        <v>1.9068335337654196</v>
      </c>
      <c r="CU137" s="116">
        <f ca="1">CB137/OFFSET('FX rate data'!$B136,0,2*CB$1)</f>
        <v>4.8178398536834592</v>
      </c>
      <c r="CV137" s="116">
        <f ca="1">CC137/OFFSET('FX rate data'!$B136,0,2*CC$1)</f>
        <v>3.6236972504155891</v>
      </c>
      <c r="CW137" s="116">
        <f ca="1">CD137/OFFSET('FX rate data'!$B136,0,2*CD$1)</f>
        <v>46.782502630387256</v>
      </c>
      <c r="CX137" s="116">
        <f ca="1">CE137/OFFSET('FX rate data'!$B136,0,2*CE$1)</f>
        <v>8.0198354098486639</v>
      </c>
      <c r="CY137" s="116">
        <f ca="1">CF137/OFFSET('FX rate data'!$B136,0,2*CF$1)</f>
        <v>2.1322654931705127</v>
      </c>
      <c r="CZ137" s="116">
        <f ca="1">CG137/OFFSET('FX rate data'!$B136,0,2*CG$1)</f>
        <v>4.1965858385332595</v>
      </c>
      <c r="DA137" s="116">
        <f ca="1">CH137/OFFSET('FX rate data'!$B136,0,2*CH$1)</f>
        <v>3.7251145217668236</v>
      </c>
      <c r="DB137" s="116">
        <f ca="1">CI137/OFFSET('FX rate data'!$B136,0,2*CI$1)</f>
        <v>1.8077327499606888</v>
      </c>
      <c r="DC137" s="116">
        <f ca="1">CJ137/OFFSET('FX rate data'!$B136,0,2*CJ$1)</f>
        <v>2.2630567437659033</v>
      </c>
      <c r="DD137" s="116">
        <f ca="1">CK137/OFFSET('FX rate data'!$B136,0,2*CK$1)</f>
        <v>0.73076012215755271</v>
      </c>
      <c r="DE137" s="116">
        <f ca="1">CL137/OFFSET('FX rate data'!$B136,0,2*CL$1)</f>
        <v>1.1929738771156062</v>
      </c>
      <c r="DF137" s="116">
        <f ca="1">CM137/OFFSET('FX rate data'!$B136,0,2*CM$1)</f>
        <v>1.0235546901939168</v>
      </c>
      <c r="DG137" s="116">
        <f ca="1">CN137/OFFSET('FX rate data'!$B136,0,2*CN$1)</f>
        <v>1.8228178040463305</v>
      </c>
      <c r="DH137" s="116">
        <f ca="1">CO137/OFFSET('FX rate data'!$B136,0,2*CO$1)</f>
        <v>1.0766447308042653</v>
      </c>
      <c r="DI137" s="116">
        <f ca="1">CP137/OFFSET('FX rate data'!$B136,0,2*CP$1)</f>
        <v>1.091477694813014</v>
      </c>
      <c r="DJ137" s="117">
        <f t="shared" ca="1" si="87"/>
        <v>99.709575606413722</v>
      </c>
    </row>
    <row r="138" spans="1:114" x14ac:dyDescent="0.25">
      <c r="A138" s="4">
        <v>40602</v>
      </c>
      <c r="B138" s="9">
        <v>4831.6589999999997</v>
      </c>
      <c r="C138" s="4">
        <v>40602</v>
      </c>
      <c r="D138" s="9">
        <v>10624.09</v>
      </c>
      <c r="E138" s="4">
        <v>40602</v>
      </c>
      <c r="F138" s="9">
        <v>2905.0529999999999</v>
      </c>
      <c r="G138" s="4">
        <v>40602</v>
      </c>
      <c r="H138" s="9">
        <v>14136.5</v>
      </c>
      <c r="I138" s="4">
        <v>40602</v>
      </c>
      <c r="J138" s="9">
        <v>6610.44</v>
      </c>
      <c r="K138" s="4">
        <v>40602</v>
      </c>
      <c r="L138" s="9">
        <v>1327.22</v>
      </c>
      <c r="M138" s="4">
        <v>40602</v>
      </c>
      <c r="N138" s="9">
        <v>5994.01</v>
      </c>
      <c r="O138" s="4">
        <v>40602</v>
      </c>
      <c r="P138" s="9">
        <v>23338.02</v>
      </c>
      <c r="Q138" s="4">
        <v>40602</v>
      </c>
      <c r="R138" s="9">
        <v>4110.3500000000004</v>
      </c>
      <c r="S138" s="4">
        <v>40602</v>
      </c>
      <c r="T138" s="9">
        <v>7272.32</v>
      </c>
      <c r="U138" s="4">
        <v>40602</v>
      </c>
      <c r="V138" s="9">
        <v>1939.3</v>
      </c>
      <c r="W138" s="4">
        <v>40602</v>
      </c>
      <c r="X138" s="9">
        <v>67383.199999999997</v>
      </c>
      <c r="Y138" s="4">
        <v>40602</v>
      </c>
      <c r="Z138" s="9">
        <v>2976.54</v>
      </c>
      <c r="AA138" s="4">
        <v>40602</v>
      </c>
      <c r="AB138" s="9">
        <v>8599.65</v>
      </c>
      <c r="AC138" s="4">
        <v>40602</v>
      </c>
      <c r="AD138" s="9">
        <v>5333.25</v>
      </c>
      <c r="AE138" s="4">
        <v>40602</v>
      </c>
      <c r="AF138" s="9">
        <v>369.13</v>
      </c>
      <c r="AG138" s="4">
        <v>40602</v>
      </c>
      <c r="AH138" s="9">
        <v>1777.84</v>
      </c>
      <c r="AI138" s="4">
        <v>40602</v>
      </c>
      <c r="AJ138" s="9">
        <v>29077.83</v>
      </c>
      <c r="AK138" s="22"/>
      <c r="BX138" s="22"/>
      <c r="BY138" s="136">
        <f ca="1">BY137*OFFSET($B138,0,2*BY$1)/OFFSET($B137,0,2*BY$1)</f>
        <v>4.039963860204975</v>
      </c>
      <c r="BZ138" s="137">
        <f t="shared" ref="BZ138:CP138" ca="1" si="126">BZ137*OFFSET($B138,0,2*BZ$1)/OFFSET($B137,0,2*BZ$1)</f>
        <v>811.43659894445886</v>
      </c>
      <c r="CA138" s="138">
        <f t="shared" ca="1" si="126"/>
        <v>13.090897493908566</v>
      </c>
      <c r="CB138" s="139">
        <f t="shared" ca="1" si="126"/>
        <v>5.0306634291117245</v>
      </c>
      <c r="CC138" s="140">
        <f t="shared" ca="1" si="126"/>
        <v>3.4900868462565526</v>
      </c>
      <c r="CD138" s="141">
        <f t="shared" ca="1" si="126"/>
        <v>48.27751153943845</v>
      </c>
      <c r="CE138" s="142">
        <f t="shared" ca="1" si="126"/>
        <v>5.120353106341593</v>
      </c>
      <c r="CF138" s="143">
        <f t="shared" ca="1" si="126"/>
        <v>16.547973227483347</v>
      </c>
      <c r="CG138" s="144">
        <f t="shared" ca="1" si="126"/>
        <v>3.1445608803778224</v>
      </c>
      <c r="CH138" s="144">
        <f t="shared" ca="1" si="126"/>
        <v>2.7949612259434939</v>
      </c>
      <c r="CI138" s="145">
        <f t="shared" ca="1" si="126"/>
        <v>1899.2728102685924</v>
      </c>
      <c r="CJ138" s="146">
        <f t="shared" ca="1" si="126"/>
        <v>3.8183185048609896</v>
      </c>
      <c r="CK138" s="144">
        <f t="shared" ca="1" si="126"/>
        <v>0.55674399738215863</v>
      </c>
      <c r="CL138" s="147">
        <f t="shared" ca="1" si="126"/>
        <v>32.57676771035257</v>
      </c>
      <c r="CM138" s="148">
        <f t="shared" ca="1" si="126"/>
        <v>45.512916585487972</v>
      </c>
      <c r="CN138" s="144">
        <f t="shared" ca="1" si="126"/>
        <v>1.3619403704303965</v>
      </c>
      <c r="CO138" s="149">
        <f t="shared" ca="1" si="126"/>
        <v>33.087126013470375</v>
      </c>
      <c r="CP138" s="150">
        <f t="shared" ca="1" si="126"/>
        <v>8.102655091045861</v>
      </c>
      <c r="CR138" s="116">
        <f ca="1">BY138/OFFSET('FX rate data'!$B137,0,2*BY$1)</f>
        <v>4.1148542067681557</v>
      </c>
      <c r="CS138" s="116">
        <f ca="1">BZ138/OFFSET('FX rate data'!$B137,0,2*BZ$1)</f>
        <v>9.9221887863103309</v>
      </c>
      <c r="CT138" s="116">
        <f ca="1">CA138/OFFSET('FX rate data'!$B137,0,2*CA$1)</f>
        <v>1.9919501961241901</v>
      </c>
      <c r="CU138" s="116">
        <f ca="1">CB138/OFFSET('FX rate data'!$B137,0,2*CB$1)</f>
        <v>5.1777104046024336</v>
      </c>
      <c r="CV138" s="116">
        <f ca="1">CC138/OFFSET('FX rate data'!$B137,0,2*CC$1)</f>
        <v>3.7572255853768466</v>
      </c>
      <c r="CW138" s="116">
        <f ca="1">CD138/OFFSET('FX rate data'!$B137,0,2*CD$1)</f>
        <v>48.27751153943845</v>
      </c>
      <c r="CX138" s="116">
        <f ca="1">CE138/OFFSET('FX rate data'!$B137,0,2*CE$1)</f>
        <v>8.3244238438328608</v>
      </c>
      <c r="CY138" s="116">
        <f ca="1">CF138/OFFSET('FX rate data'!$B137,0,2*CF$1)</f>
        <v>2.1248039583311948</v>
      </c>
      <c r="CZ138" s="116">
        <f ca="1">CG138/OFFSET('FX rate data'!$B137,0,2*CG$1)</f>
        <v>4.3415171619188486</v>
      </c>
      <c r="DA138" s="116">
        <f ca="1">CH138/OFFSET('FX rate data'!$B137,0,2*CH$1)</f>
        <v>3.8588447134384838</v>
      </c>
      <c r="DB138" s="116">
        <f ca="1">CI138/OFFSET('FX rate data'!$B137,0,2*CI$1)</f>
        <v>1.6824101428546303</v>
      </c>
      <c r="DC138" s="116">
        <f ca="1">CJ138/OFFSET('FX rate data'!$B137,0,2*CJ$1)</f>
        <v>2.2942489364062908</v>
      </c>
      <c r="DD138" s="116">
        <f ca="1">CK138/OFFSET('FX rate data'!$B137,0,2*CK$1)</f>
        <v>0.76866491423741345</v>
      </c>
      <c r="DE138" s="116">
        <f ca="1">CL138/OFFSET('FX rate data'!$B137,0,2*CL$1)</f>
        <v>1.0955697901581494</v>
      </c>
      <c r="DF138" s="116">
        <f ca="1">CM138/OFFSET('FX rate data'!$B137,0,2*CM$1)</f>
        <v>1.0053481843812782</v>
      </c>
      <c r="DG138" s="116">
        <f ca="1">CN138/OFFSET('FX rate data'!$B137,0,2*CN$1)</f>
        <v>1.8803539561375071</v>
      </c>
      <c r="DH138" s="116">
        <f ca="1">CO138/OFFSET('FX rate data'!$B137,0,2*CO$1)</f>
        <v>1.1460530996508678</v>
      </c>
      <c r="DI138" s="116">
        <f ca="1">CP138/OFFSET('FX rate data'!$B137,0,2*CP$1)</f>
        <v>1.1627211805711053</v>
      </c>
      <c r="DJ138" s="117">
        <f t="shared" ca="1" si="87"/>
        <v>102.92640060053907</v>
      </c>
    </row>
    <row r="139" spans="1:114" x14ac:dyDescent="0.25">
      <c r="A139" s="4">
        <v>40633</v>
      </c>
      <c r="B139" s="9">
        <v>4837.884</v>
      </c>
      <c r="C139" s="4">
        <v>40633</v>
      </c>
      <c r="D139" s="9">
        <v>9755.1</v>
      </c>
      <c r="E139" s="4">
        <v>40633</v>
      </c>
      <c r="F139" s="9">
        <v>2928.1109999999999</v>
      </c>
      <c r="G139" s="4">
        <v>40633</v>
      </c>
      <c r="H139" s="9">
        <v>14116.1</v>
      </c>
      <c r="I139" s="4">
        <v>40633</v>
      </c>
      <c r="J139" s="9">
        <v>6357.55</v>
      </c>
      <c r="K139" s="4">
        <v>40633</v>
      </c>
      <c r="L139" s="9">
        <v>1325.83</v>
      </c>
      <c r="M139" s="4">
        <v>40633</v>
      </c>
      <c r="N139" s="9">
        <v>5908.76</v>
      </c>
      <c r="O139" s="4">
        <v>40633</v>
      </c>
      <c r="P139" s="9">
        <v>23527.52</v>
      </c>
      <c r="Q139" s="4">
        <v>40633</v>
      </c>
      <c r="R139" s="9">
        <v>3989.18</v>
      </c>
      <c r="S139" s="4">
        <v>40633</v>
      </c>
      <c r="T139" s="9">
        <v>7041.31</v>
      </c>
      <c r="U139" s="4">
        <v>40633</v>
      </c>
      <c r="V139" s="9">
        <v>2106.6999999999998</v>
      </c>
      <c r="W139" s="4">
        <v>40633</v>
      </c>
      <c r="X139" s="9">
        <v>68586.7</v>
      </c>
      <c r="Y139" s="4">
        <v>40633</v>
      </c>
      <c r="Z139" s="9">
        <v>2874.71</v>
      </c>
      <c r="AA139" s="4">
        <v>40633</v>
      </c>
      <c r="AB139" s="9">
        <v>8683.2999999999993</v>
      </c>
      <c r="AC139" s="4">
        <v>40633</v>
      </c>
      <c r="AD139" s="9">
        <v>5833.75</v>
      </c>
      <c r="AE139" s="4">
        <v>40633</v>
      </c>
      <c r="AF139" s="9">
        <v>365.62</v>
      </c>
      <c r="AG139" s="4">
        <v>40633</v>
      </c>
      <c r="AH139" s="9">
        <v>1813.59</v>
      </c>
      <c r="AI139" s="4">
        <v>40633</v>
      </c>
      <c r="AJ139" s="9">
        <v>29037.48</v>
      </c>
      <c r="AK139" s="22"/>
      <c r="BX139" s="22"/>
      <c r="BY139" s="136">
        <f t="shared" ref="BY139:CN148" ca="1" si="127">BY138*OFFSET($B139,0,2*BY$1)/OFFSET($B138,0,2*BY$1)</f>
        <v>4.0451688581217935</v>
      </c>
      <c r="BZ139" s="137">
        <f t="shared" ca="1" si="127"/>
        <v>745.06571069739539</v>
      </c>
      <c r="CA139" s="138">
        <f t="shared" ca="1" si="127"/>
        <v>13.19480262555833</v>
      </c>
      <c r="CB139" s="139">
        <f t="shared" ca="1" si="127"/>
        <v>5.0234038150662483</v>
      </c>
      <c r="CC139" s="140">
        <f t="shared" ca="1" si="127"/>
        <v>3.3565695520144421</v>
      </c>
      <c r="CD139" s="141">
        <f t="shared" ca="1" si="127"/>
        <v>48.226950410884157</v>
      </c>
      <c r="CE139" s="142">
        <f t="shared" ca="1" si="127"/>
        <v>5.0475287196095691</v>
      </c>
      <c r="CF139" s="143">
        <f t="shared" ca="1" si="127"/>
        <v>16.682339421642411</v>
      </c>
      <c r="CG139" s="144">
        <f t="shared" ca="1" si="127"/>
        <v>3.0518616110028587</v>
      </c>
      <c r="CH139" s="144">
        <f t="shared" ca="1" si="127"/>
        <v>2.7061774550416078</v>
      </c>
      <c r="CI139" s="145">
        <f t="shared" ca="1" si="127"/>
        <v>2063.2176710116246</v>
      </c>
      <c r="CJ139" s="146">
        <f t="shared" ca="1" si="127"/>
        <v>3.8865157160441957</v>
      </c>
      <c r="CK139" s="144">
        <f t="shared" ca="1" si="127"/>
        <v>0.53769730516454184</v>
      </c>
      <c r="CL139" s="147">
        <f t="shared" ca="1" si="127"/>
        <v>32.893646492508928</v>
      </c>
      <c r="CM139" s="148">
        <f t="shared" ca="1" si="127"/>
        <v>49.784086088330845</v>
      </c>
      <c r="CN139" s="144">
        <f t="shared" ca="1" si="127"/>
        <v>1.348989890382146</v>
      </c>
      <c r="CO139" s="149">
        <f t="shared" ref="CO139:CP139" ca="1" si="128">CO138*OFFSET($B139,0,2*CO$1)/OFFSET($B138,0,2*CO$1)</f>
        <v>33.75246415131268</v>
      </c>
      <c r="CP139" s="150">
        <f t="shared" ca="1" si="128"/>
        <v>8.0914114001334472</v>
      </c>
      <c r="CR139" s="116">
        <f ca="1">BY139/OFFSET('FX rate data'!$B138,0,2*BY$1)</f>
        <v>4.1780302190888179</v>
      </c>
      <c r="CS139" s="116">
        <f ca="1">BZ139/OFFSET('FX rate data'!$B138,0,2*BZ$1)</f>
        <v>8.962657412455135</v>
      </c>
      <c r="CT139" s="116">
        <f ca="1">CA139/OFFSET('FX rate data'!$B138,0,2*CA$1)</f>
        <v>2.0149966595235909</v>
      </c>
      <c r="CU139" s="116">
        <f ca="1">CB139/OFFSET('FX rate data'!$B138,0,2*CB$1)</f>
        <v>5.1755654389720256</v>
      </c>
      <c r="CV139" s="116">
        <f ca="1">CC139/OFFSET('FX rate data'!$B138,0,2*CC$1)</f>
        <v>3.652415181734975</v>
      </c>
      <c r="CW139" s="116">
        <f ca="1">CD139/OFFSET('FX rate data'!$B138,0,2*CD$1)</f>
        <v>48.226950410884157</v>
      </c>
      <c r="CX139" s="116">
        <f ca="1">CE139/OFFSET('FX rate data'!$B138,0,2*CE$1)</f>
        <v>8.0902848527160902</v>
      </c>
      <c r="CY139" s="116">
        <f ca="1">CF139/OFFSET('FX rate data'!$B138,0,2*CF$1)</f>
        <v>2.144590350907905</v>
      </c>
      <c r="CZ139" s="116">
        <f ca="1">CG139/OFFSET('FX rate data'!$B138,0,2*CG$1)</f>
        <v>4.3203023938319065</v>
      </c>
      <c r="DA139" s="116">
        <f ca="1">CH139/OFFSET('FX rate data'!$B138,0,2*CH$1)</f>
        <v>3.8309420371483687</v>
      </c>
      <c r="DB139" s="116">
        <f ca="1">CI139/OFFSET('FX rate data'!$B138,0,2*CI$1)</f>
        <v>1.8809018542765943</v>
      </c>
      <c r="DC139" s="116">
        <f ca="1">CJ139/OFFSET('FX rate data'!$B138,0,2*CJ$1)</f>
        <v>2.3817353327884518</v>
      </c>
      <c r="DD139" s="116">
        <f ca="1">CK139/OFFSET('FX rate data'!$B138,0,2*CK$1)</f>
        <v>0.76117965057268089</v>
      </c>
      <c r="DE139" s="116">
        <f ca="1">CL139/OFFSET('FX rate data'!$B138,0,2*CL$1)</f>
        <v>1.1186412682369979</v>
      </c>
      <c r="DF139" s="116">
        <f ca="1">CM139/OFFSET('FX rate data'!$B138,0,2*CM$1)</f>
        <v>1.1166106557885129</v>
      </c>
      <c r="DG139" s="116">
        <f ca="1">CN139/OFFSET('FX rate data'!$B138,0,2*CN$1)</f>
        <v>1.9096685877436947</v>
      </c>
      <c r="DH139" s="116">
        <f ca="1">CO139/OFFSET('FX rate data'!$B138,0,2*CO$1)</f>
        <v>1.1877142709308424</v>
      </c>
      <c r="DI139" s="116">
        <f ca="1">CP139/OFFSET('FX rate data'!$B138,0,2*CP$1)</f>
        <v>1.194427675203851</v>
      </c>
      <c r="DJ139" s="117">
        <f t="shared" ca="1" si="87"/>
        <v>102.14761425280463</v>
      </c>
    </row>
    <row r="140" spans="1:114" x14ac:dyDescent="0.25">
      <c r="A140" s="4">
        <v>40662</v>
      </c>
      <c r="B140" s="9">
        <v>4823.241</v>
      </c>
      <c r="C140" s="4">
        <v>40662</v>
      </c>
      <c r="D140" s="9">
        <v>9849.74</v>
      </c>
      <c r="E140" s="4">
        <v>40662</v>
      </c>
      <c r="F140" s="9">
        <v>2911.511</v>
      </c>
      <c r="G140" s="4">
        <v>40662</v>
      </c>
      <c r="H140" s="9">
        <v>13944.79</v>
      </c>
      <c r="I140" s="4">
        <v>40662</v>
      </c>
      <c r="J140" s="9">
        <v>6539.7</v>
      </c>
      <c r="K140" s="4">
        <v>40662</v>
      </c>
      <c r="L140" s="9">
        <v>1363.61</v>
      </c>
      <c r="M140" s="4">
        <v>40662</v>
      </c>
      <c r="N140" s="9">
        <v>6069.9</v>
      </c>
      <c r="O140" s="4">
        <v>40662</v>
      </c>
      <c r="P140" s="9">
        <v>23720.81</v>
      </c>
      <c r="Q140" s="4">
        <v>40662</v>
      </c>
      <c r="R140" s="9">
        <v>4106.92</v>
      </c>
      <c r="S140" s="4">
        <v>40662</v>
      </c>
      <c r="T140" s="9">
        <v>7514.46</v>
      </c>
      <c r="U140" s="4">
        <v>40663</v>
      </c>
      <c r="V140" s="9">
        <v>2192.36</v>
      </c>
      <c r="W140" s="4">
        <v>40662</v>
      </c>
      <c r="X140" s="9">
        <v>66132.899999999994</v>
      </c>
      <c r="Y140" s="4">
        <v>40662</v>
      </c>
      <c r="Z140" s="9">
        <v>3005.17</v>
      </c>
      <c r="AA140" s="4">
        <v>40663</v>
      </c>
      <c r="AB140" s="9">
        <v>9007.8700000000008</v>
      </c>
      <c r="AC140" s="4">
        <v>40663</v>
      </c>
      <c r="AD140" s="9">
        <v>5749.5</v>
      </c>
      <c r="AE140" s="4">
        <v>40662</v>
      </c>
      <c r="AF140" s="9">
        <v>359.94</v>
      </c>
      <c r="AG140" s="4">
        <v>40663</v>
      </c>
      <c r="AH140" s="9">
        <v>1741.84</v>
      </c>
      <c r="AI140" s="4">
        <v>40662</v>
      </c>
      <c r="AJ140" s="9">
        <v>29564.28</v>
      </c>
      <c r="AK140" s="22"/>
      <c r="BX140" s="22"/>
      <c r="BY140" s="136">
        <f t="shared" ca="1" si="127"/>
        <v>4.0329251979617986</v>
      </c>
      <c r="BZ140" s="137">
        <f t="shared" ca="1" si="127"/>
        <v>752.29403422666735</v>
      </c>
      <c r="CA140" s="138">
        <f t="shared" ca="1" si="127"/>
        <v>13.119998861771961</v>
      </c>
      <c r="CB140" s="139">
        <f t="shared" ca="1" si="127"/>
        <v>4.9624408502559252</v>
      </c>
      <c r="CC140" s="140">
        <f t="shared" ca="1" si="127"/>
        <v>3.4527385391084375</v>
      </c>
      <c r="CD140" s="141">
        <f t="shared" ca="1" si="127"/>
        <v>49.60119461000712</v>
      </c>
      <c r="CE140" s="142">
        <f t="shared" ca="1" si="127"/>
        <v>5.1851817598206935</v>
      </c>
      <c r="CF140" s="143">
        <f t="shared" ca="1" si="127"/>
        <v>16.819392939684658</v>
      </c>
      <c r="CG140" s="144">
        <f t="shared" ca="1" si="127"/>
        <v>3.1419368109385539</v>
      </c>
      <c r="CH140" s="144">
        <f t="shared" ca="1" si="127"/>
        <v>2.8880225751759201</v>
      </c>
      <c r="CI140" s="145">
        <f t="shared" ca="1" si="127"/>
        <v>2147.1096469450067</v>
      </c>
      <c r="CJ140" s="146">
        <f t="shared" ca="1" si="127"/>
        <v>3.7474693373143655</v>
      </c>
      <c r="CK140" s="144">
        <f t="shared" ca="1" si="127"/>
        <v>0.56209906757945183</v>
      </c>
      <c r="CL140" s="147">
        <f t="shared" ca="1" si="127"/>
        <v>34.12316647247895</v>
      </c>
      <c r="CM140" s="148">
        <f t="shared" ca="1" si="127"/>
        <v>49.06511300018996</v>
      </c>
      <c r="CN140" s="144">
        <f t="shared" ca="1" si="127"/>
        <v>1.3280329881958035</v>
      </c>
      <c r="CO140" s="149">
        <f t="shared" ref="CO140:CP140" ca="1" si="129">CO139*OFFSET($B140,0,2*CO$1)/OFFSET($B139,0,2*CO$1)</f>
        <v>32.417135161377423</v>
      </c>
      <c r="CP140" s="150">
        <f t="shared" ca="1" si="129"/>
        <v>8.2382063536070369</v>
      </c>
      <c r="CR140" s="116">
        <f ca="1">BY140/OFFSET('FX rate data'!$B139,0,2*BY$1)</f>
        <v>4.4244928118066911</v>
      </c>
      <c r="CS140" s="116">
        <f ca="1">BZ140/OFFSET('FX rate data'!$B139,0,2*BZ$1)</f>
        <v>9.2658459690438146</v>
      </c>
      <c r="CT140" s="116">
        <f ca="1">CA140/OFFSET('FX rate data'!$B139,0,2*CA$1)</f>
        <v>2.0208864270620066</v>
      </c>
      <c r="CU140" s="116">
        <f ca="1">CB140/OFFSET('FX rate data'!$B139,0,2*CB$1)</f>
        <v>5.2507045288921015</v>
      </c>
      <c r="CV140" s="116">
        <f ca="1">CC140/OFFSET('FX rate data'!$B139,0,2*CC$1)</f>
        <v>3.9902213557245321</v>
      </c>
      <c r="CW140" s="116">
        <f ca="1">CD140/OFFSET('FX rate data'!$B139,0,2*CD$1)</f>
        <v>49.60119461000712</v>
      </c>
      <c r="CX140" s="116">
        <f ca="1">CE140/OFFSET('FX rate data'!$B139,0,2*CE$1)</f>
        <v>8.6621813561989534</v>
      </c>
      <c r="CY140" s="116">
        <f ca="1">CF140/OFFSET('FX rate data'!$B139,0,2*CF$1)</f>
        <v>2.1657172027097751</v>
      </c>
      <c r="CZ140" s="116">
        <f ca="1">CG140/OFFSET('FX rate data'!$B139,0,2*CG$1)</f>
        <v>4.6526533554546923</v>
      </c>
      <c r="DA140" s="116">
        <f ca="1">CH140/OFFSET('FX rate data'!$B139,0,2*CH$1)</f>
        <v>4.2766512293438765</v>
      </c>
      <c r="DB140" s="116">
        <f ca="1">CI140/OFFSET('FX rate data'!$B139,0,2*CI$1)</f>
        <v>2.0037793127070702</v>
      </c>
      <c r="DC140" s="116">
        <f ca="1">CJ140/OFFSET('FX rate data'!$B139,0,2*CJ$1)</f>
        <v>2.3787414861713634</v>
      </c>
      <c r="DD140" s="116">
        <f ca="1">CK140/OFFSET('FX rate data'!$B139,0,2*CK$1)</f>
        <v>0.83236941741367065</v>
      </c>
      <c r="DE140" s="116">
        <f ca="1">CL140/OFFSET('FX rate data'!$B139,0,2*CL$1)</f>
        <v>1.1927423703197926</v>
      </c>
      <c r="DF140" s="116">
        <f ca="1">CM140/OFFSET('FX rate data'!$B139,0,2*CM$1)</f>
        <v>1.1095834181420363</v>
      </c>
      <c r="DG140" s="116">
        <f ca="1">CN140/OFFSET('FX rate data'!$B139,0,2*CN$1)</f>
        <v>1.9665822422564838</v>
      </c>
      <c r="DH140" s="116">
        <f ca="1">CO140/OFFSET('FX rate data'!$B139,0,2*CO$1)</f>
        <v>1.1837638091706868</v>
      </c>
      <c r="DI140" s="116">
        <f ca="1">CP140/OFFSET('FX rate data'!$B139,0,2*CP$1)</f>
        <v>1.2541799399578353</v>
      </c>
      <c r="DJ140" s="117">
        <f t="shared" ca="1" si="87"/>
        <v>106.2322908423825</v>
      </c>
    </row>
    <row r="141" spans="1:114" x14ac:dyDescent="0.25">
      <c r="A141" s="4">
        <v>40694</v>
      </c>
      <c r="B141" s="9">
        <v>4708.2979999999998</v>
      </c>
      <c r="C141" s="4">
        <v>40694</v>
      </c>
      <c r="D141" s="9">
        <v>9693.73</v>
      </c>
      <c r="E141" s="4">
        <v>40694</v>
      </c>
      <c r="F141" s="9">
        <v>2743.4720000000002</v>
      </c>
      <c r="G141" s="4">
        <v>40694</v>
      </c>
      <c r="H141" s="9">
        <v>13802.88</v>
      </c>
      <c r="I141" s="4">
        <v>40694</v>
      </c>
      <c r="J141" s="9">
        <v>6554.71</v>
      </c>
      <c r="K141" s="4">
        <v>40694</v>
      </c>
      <c r="L141" s="9">
        <v>1345.2</v>
      </c>
      <c r="M141" s="4">
        <v>40694</v>
      </c>
      <c r="N141" s="9">
        <v>5989.99</v>
      </c>
      <c r="O141" s="4">
        <v>40694</v>
      </c>
      <c r="P141" s="9">
        <v>23684.13</v>
      </c>
      <c r="Q141" s="4">
        <v>40694</v>
      </c>
      <c r="R141" s="9">
        <v>4006.94</v>
      </c>
      <c r="S141" s="4">
        <v>40694</v>
      </c>
      <c r="T141" s="9">
        <v>7293.69</v>
      </c>
      <c r="U141" s="4">
        <v>40694</v>
      </c>
      <c r="V141" s="9">
        <v>2142.4699999999998</v>
      </c>
      <c r="W141" s="4">
        <v>40694</v>
      </c>
      <c r="X141" s="9">
        <v>64620.1</v>
      </c>
      <c r="Y141" s="4">
        <v>40694</v>
      </c>
      <c r="Z141" s="9">
        <v>2969.57</v>
      </c>
      <c r="AA141" s="4">
        <v>40694</v>
      </c>
      <c r="AB141" s="9">
        <v>8988.84</v>
      </c>
      <c r="AC141" s="4">
        <v>40694</v>
      </c>
      <c r="AD141" s="9">
        <v>5560.15</v>
      </c>
      <c r="AE141" s="4">
        <v>40694</v>
      </c>
      <c r="AF141" s="9">
        <v>349.44</v>
      </c>
      <c r="AG141" s="4">
        <v>40694</v>
      </c>
      <c r="AH141" s="9">
        <v>1666.3</v>
      </c>
      <c r="AI141" s="4">
        <v>40694</v>
      </c>
      <c r="AJ141" s="9">
        <v>29274.06</v>
      </c>
      <c r="AK141" s="22"/>
      <c r="BX141" s="22"/>
      <c r="BY141" s="136">
        <f t="shared" ca="1" si="127"/>
        <v>3.9368162701621463</v>
      </c>
      <c r="BZ141" s="137">
        <f t="shared" ca="1" si="127"/>
        <v>740.37845145192375</v>
      </c>
      <c r="CA141" s="138">
        <f t="shared" ca="1" si="127"/>
        <v>12.362772978464877</v>
      </c>
      <c r="CB141" s="139">
        <f t="shared" ca="1" si="127"/>
        <v>4.9119402703934947</v>
      </c>
      <c r="CC141" s="140">
        <f t="shared" ca="1" si="127"/>
        <v>3.4606633071363313</v>
      </c>
      <c r="CD141" s="141">
        <f t="shared" ca="1" si="127"/>
        <v>48.931532468507555</v>
      </c>
      <c r="CE141" s="142">
        <f t="shared" ca="1" si="127"/>
        <v>5.1169190414188632</v>
      </c>
      <c r="CF141" s="143">
        <f t="shared" ca="1" si="127"/>
        <v>16.793384749701787</v>
      </c>
      <c r="CG141" s="144">
        <f t="shared" ca="1" si="127"/>
        <v>3.0654486294405854</v>
      </c>
      <c r="CH141" s="144">
        <f t="shared" ca="1" si="127"/>
        <v>2.8031743300696066</v>
      </c>
      <c r="CI141" s="145">
        <f t="shared" ca="1" si="127"/>
        <v>2098.2493775156763</v>
      </c>
      <c r="CJ141" s="146">
        <f t="shared" ca="1" si="127"/>
        <v>3.661745414524209</v>
      </c>
      <c r="CK141" s="144">
        <f t="shared" ca="1" si="127"/>
        <v>0.55544030058596117</v>
      </c>
      <c r="CL141" s="147">
        <f t="shared" ca="1" si="127"/>
        <v>34.051077970094781</v>
      </c>
      <c r="CM141" s="148">
        <f t="shared" ca="1" si="127"/>
        <v>47.449236985478073</v>
      </c>
      <c r="CN141" s="144">
        <f t="shared" ca="1" si="127"/>
        <v>1.2892922359147125</v>
      </c>
      <c r="CO141" s="149">
        <f t="shared" ref="CO141:CP141" ca="1" si="130">CO140*OFFSET($B141,0,2*CO$1)/OFFSET($B140,0,2*CO$1)</f>
        <v>31.011271023402383</v>
      </c>
      <c r="CP141" s="150">
        <f t="shared" ca="1" si="130"/>
        <v>8.1573353752526234</v>
      </c>
      <c r="CR141" s="116">
        <f ca="1">BY141/OFFSET('FX rate data'!$B140,0,2*BY$1)</f>
        <v>4.2015114943032508</v>
      </c>
      <c r="CS141" s="116">
        <f ca="1">BZ141/OFFSET('FX rate data'!$B140,0,2*BZ$1)</f>
        <v>9.0821694240913118</v>
      </c>
      <c r="CT141" s="116">
        <f ca="1">CA141/OFFSET('FX rate data'!$B140,0,2*CA$1)</f>
        <v>1.908247611901472</v>
      </c>
      <c r="CU141" s="116">
        <f ca="1">CB141/OFFSET('FX rate data'!$B140,0,2*CB$1)</f>
        <v>5.0716987820273562</v>
      </c>
      <c r="CV141" s="116">
        <f ca="1">CC141/OFFSET('FX rate data'!$B140,0,2*CC$1)</f>
        <v>4.0522989544921915</v>
      </c>
      <c r="CW141" s="116">
        <f ca="1">CD141/OFFSET('FX rate data'!$B140,0,2*CD$1)</f>
        <v>48.931532468507555</v>
      </c>
      <c r="CX141" s="116">
        <f ca="1">CE141/OFFSET('FX rate data'!$B140,0,2*CE$1)</f>
        <v>8.4159852654915515</v>
      </c>
      <c r="CY141" s="116">
        <f ca="1">CF141/OFFSET('FX rate data'!$B140,0,2*CF$1)</f>
        <v>2.1594764742563313</v>
      </c>
      <c r="CZ141" s="116">
        <f ca="1">CG141/OFFSET('FX rate data'!$B140,0,2*CG$1)</f>
        <v>4.4132574567241365</v>
      </c>
      <c r="DA141" s="116">
        <f ca="1">CH141/OFFSET('FX rate data'!$B140,0,2*CH$1)</f>
        <v>4.0356670458819561</v>
      </c>
      <c r="DB141" s="116">
        <f ca="1">CI141/OFFSET('FX rate data'!$B140,0,2*CI$1)</f>
        <v>1.9443537761346208</v>
      </c>
      <c r="DC141" s="116">
        <f ca="1">CJ141/OFFSET('FX rate data'!$B140,0,2*CJ$1)</f>
        <v>2.3174137171851203</v>
      </c>
      <c r="DD141" s="116">
        <f ca="1">CK141/OFFSET('FX rate data'!$B140,0,2*CK$1)</f>
        <v>0.79965491014391188</v>
      </c>
      <c r="DE141" s="116">
        <f ca="1">CL141/OFFSET('FX rate data'!$B140,0,2*CL$1)</f>
        <v>1.1882289831487867</v>
      </c>
      <c r="DF141" s="116">
        <f ca="1">CM141/OFFSET('FX rate data'!$B140,0,2*CM$1)</f>
        <v>1.053023457289793</v>
      </c>
      <c r="DG141" s="116">
        <f ca="1">CN141/OFFSET('FX rate data'!$B140,0,2*CN$1)</f>
        <v>1.8561650387485065</v>
      </c>
      <c r="DH141" s="116">
        <f ca="1">CO141/OFFSET('FX rate data'!$B140,0,2*CO$1)</f>
        <v>1.1077827757163101</v>
      </c>
      <c r="DI141" s="116">
        <f ca="1">CP141/OFFSET('FX rate data'!$B140,0,2*CP$1)</f>
        <v>1.1992377905724148</v>
      </c>
      <c r="DJ141" s="117">
        <f t="shared" ca="1" si="87"/>
        <v>103.73770542661659</v>
      </c>
    </row>
    <row r="142" spans="1:114" x14ac:dyDescent="0.25">
      <c r="A142" s="4">
        <v>40724</v>
      </c>
      <c r="B142" s="9">
        <v>4607.9660000000003</v>
      </c>
      <c r="C142" s="4">
        <v>40724</v>
      </c>
      <c r="D142" s="9">
        <v>9816.09</v>
      </c>
      <c r="E142" s="4">
        <v>40724</v>
      </c>
      <c r="F142" s="9">
        <v>2762.076</v>
      </c>
      <c r="G142" s="4">
        <v>40724</v>
      </c>
      <c r="H142" s="9">
        <v>13300.87</v>
      </c>
      <c r="I142" s="4">
        <v>40724</v>
      </c>
      <c r="J142" s="9">
        <v>6187.07</v>
      </c>
      <c r="K142" s="4">
        <v>40724</v>
      </c>
      <c r="L142" s="9">
        <v>1320.64</v>
      </c>
      <c r="M142" s="4">
        <v>40724</v>
      </c>
      <c r="N142" s="9">
        <v>5945.71</v>
      </c>
      <c r="O142" s="4">
        <v>40724</v>
      </c>
      <c r="P142" s="9">
        <v>22398.1</v>
      </c>
      <c r="Q142" s="4">
        <v>40724</v>
      </c>
      <c r="R142" s="9">
        <v>3982.21</v>
      </c>
      <c r="S142" s="4">
        <v>40724</v>
      </c>
      <c r="T142" s="9">
        <v>7376.24</v>
      </c>
      <c r="U142" s="4">
        <v>40724</v>
      </c>
      <c r="V142" s="9">
        <v>2100.69</v>
      </c>
      <c r="W142" s="4">
        <v>40724</v>
      </c>
      <c r="X142" s="9">
        <v>62403.6</v>
      </c>
      <c r="Y142" s="4">
        <v>40724</v>
      </c>
      <c r="Z142" s="9">
        <v>2953.29</v>
      </c>
      <c r="AA142" s="4">
        <v>40724</v>
      </c>
      <c r="AB142" s="9">
        <v>8652.59</v>
      </c>
      <c r="AC142" s="4">
        <v>40724</v>
      </c>
      <c r="AD142" s="9">
        <v>5647.4</v>
      </c>
      <c r="AE142" s="4">
        <v>40724</v>
      </c>
      <c r="AF142" s="9">
        <v>339.65</v>
      </c>
      <c r="AG142" s="4">
        <v>40724</v>
      </c>
      <c r="AH142" s="9">
        <v>1666.59</v>
      </c>
      <c r="AI142" s="4">
        <v>40724</v>
      </c>
      <c r="AJ142" s="9">
        <v>28551.82</v>
      </c>
      <c r="AK142" s="22"/>
      <c r="BX142" s="22"/>
      <c r="BY142" s="136">
        <f t="shared" ca="1" si="127"/>
        <v>3.8529242459066921</v>
      </c>
      <c r="BZ142" s="137">
        <f t="shared" ca="1" si="127"/>
        <v>749.7239466658051</v>
      </c>
      <c r="CA142" s="138">
        <f t="shared" ca="1" si="127"/>
        <v>12.446607268915576</v>
      </c>
      <c r="CB142" s="139">
        <f t="shared" ca="1" si="127"/>
        <v>4.7332932680910593</v>
      </c>
      <c r="CC142" s="140">
        <f t="shared" ca="1" si="127"/>
        <v>3.266561926871514</v>
      </c>
      <c r="CD142" s="141">
        <f t="shared" ca="1" si="127"/>
        <v>48.038164614339742</v>
      </c>
      <c r="CE142" s="142">
        <f t="shared" ca="1" si="127"/>
        <v>5.0790930725684937</v>
      </c>
      <c r="CF142" s="143">
        <f t="shared" ca="1" si="127"/>
        <v>15.881516904454397</v>
      </c>
      <c r="CG142" s="144">
        <f t="shared" ca="1" si="127"/>
        <v>3.0465293182939082</v>
      </c>
      <c r="CH142" s="144">
        <f t="shared" ca="1" si="127"/>
        <v>2.834900663509504</v>
      </c>
      <c r="CI142" s="145">
        <f t="shared" ca="1" si="127"/>
        <v>2057.3317175285565</v>
      </c>
      <c r="CJ142" s="146">
        <f t="shared" ca="1" si="127"/>
        <v>3.5361458145345326</v>
      </c>
      <c r="CK142" s="144">
        <f t="shared" ca="1" si="127"/>
        <v>0.55239522399455587</v>
      </c>
      <c r="CL142" s="147">
        <f t="shared" ca="1" si="127"/>
        <v>32.777312393285719</v>
      </c>
      <c r="CM142" s="148">
        <f t="shared" ca="1" si="127"/>
        <v>48.193811489220415</v>
      </c>
      <c r="CN142" s="144">
        <f t="shared" ca="1" si="127"/>
        <v>1.253171096406914</v>
      </c>
      <c r="CO142" s="149">
        <f t="shared" ref="CO142:CP142" ca="1" si="131">CO141*OFFSET($B142,0,2*CO$1)/OFFSET($B141,0,2*CO$1)</f>
        <v>31.01666817193313</v>
      </c>
      <c r="CP142" s="150">
        <f t="shared" ca="1" si="131"/>
        <v>7.9560802742716703</v>
      </c>
      <c r="CR142" s="116">
        <f ca="1">BY142/OFFSET('FX rate data'!$B141,0,2*BY$1)</f>
        <v>4.1309362559308376</v>
      </c>
      <c r="CS142" s="116">
        <f ca="1">BZ142/OFFSET('FX rate data'!$B141,0,2*BZ$1)</f>
        <v>9.3064045018098938</v>
      </c>
      <c r="CT142" s="116">
        <f ca="1">CA142/OFFSET('FX rate data'!$B141,0,2*CA$1)</f>
        <v>1.925556903559086</v>
      </c>
      <c r="CU142" s="116">
        <f ca="1">CB142/OFFSET('FX rate data'!$B141,0,2*CB$1)</f>
        <v>4.913113211636972</v>
      </c>
      <c r="CV142" s="116">
        <f ca="1">CC142/OFFSET('FX rate data'!$B141,0,2*CC$1)</f>
        <v>3.8869132875672463</v>
      </c>
      <c r="CW142" s="116">
        <f ca="1">CD142/OFFSET('FX rate data'!$B141,0,2*CD$1)</f>
        <v>48.038164614339742</v>
      </c>
      <c r="CX142" s="116">
        <f ca="1">CE142/OFFSET('FX rate data'!$B141,0,2*CE$1)</f>
        <v>8.1526373556476628</v>
      </c>
      <c r="CY142" s="116">
        <f ca="1">CF142/OFFSET('FX rate data'!$B141,0,2*CF$1)</f>
        <v>2.0408539032684465</v>
      </c>
      <c r="CZ142" s="116">
        <f ca="1">CG142/OFFSET('FX rate data'!$B141,0,2*CG$1)</f>
        <v>4.4178209372011432</v>
      </c>
      <c r="DA142" s="116">
        <f ca="1">CH142/OFFSET('FX rate data'!$B141,0,2*CH$1)</f>
        <v>4.1109348368757308</v>
      </c>
      <c r="DB142" s="116">
        <f ca="1">CI142/OFFSET('FX rate data'!$B141,0,2*CI$1)</f>
        <v>1.9269720578172214</v>
      </c>
      <c r="DC142" s="116">
        <f ca="1">CJ142/OFFSET('FX rate data'!$B141,0,2*CJ$1)</f>
        <v>2.2619751900048186</v>
      </c>
      <c r="DD142" s="116">
        <f ca="1">CK142/OFFSET('FX rate data'!$B141,0,2*CK$1)</f>
        <v>0.80103715776472717</v>
      </c>
      <c r="DE142" s="116">
        <f ca="1">CL142/OFFSET('FX rate data'!$B141,0,2*CL$1)</f>
        <v>1.1411123935832654</v>
      </c>
      <c r="DF142" s="116">
        <f ca="1">CM142/OFFSET('FX rate data'!$B141,0,2*CM$1)</f>
        <v>1.0782071606896135</v>
      </c>
      <c r="DG142" s="116">
        <f ca="1">CN142/OFFSET('FX rate data'!$B141,0,2*CN$1)</f>
        <v>1.8172434692675667</v>
      </c>
      <c r="DH142" s="116">
        <f ca="1">CO142/OFFSET('FX rate data'!$B141,0,2*CO$1)</f>
        <v>1.1129331620074108</v>
      </c>
      <c r="DI142" s="116">
        <f ca="1">CP142/OFFSET('FX rate data'!$B141,0,2*CP$1)</f>
        <v>1.1753180202194717</v>
      </c>
      <c r="DJ142" s="117">
        <f t="shared" ca="1" si="87"/>
        <v>102.23813441919087</v>
      </c>
    </row>
    <row r="143" spans="1:114" x14ac:dyDescent="0.25">
      <c r="A143" s="4">
        <v>40753</v>
      </c>
      <c r="B143" s="9">
        <v>4424.6459999999997</v>
      </c>
      <c r="C143" s="4">
        <v>40753</v>
      </c>
      <c r="D143" s="9">
        <v>9833.0300000000007</v>
      </c>
      <c r="E143" s="4">
        <v>40753</v>
      </c>
      <c r="F143" s="9">
        <v>2701.7289999999998</v>
      </c>
      <c r="G143" s="4">
        <v>40753</v>
      </c>
      <c r="H143" s="9">
        <v>12945.63</v>
      </c>
      <c r="I143" s="4">
        <v>40753</v>
      </c>
      <c r="J143" s="9">
        <v>5783.35</v>
      </c>
      <c r="K143" s="4">
        <v>40753</v>
      </c>
      <c r="L143" s="9">
        <v>1292.28</v>
      </c>
      <c r="M143" s="4">
        <v>40753</v>
      </c>
      <c r="N143" s="9">
        <v>5815.19</v>
      </c>
      <c r="O143" s="4">
        <v>40753</v>
      </c>
      <c r="P143" s="9">
        <v>22440.25</v>
      </c>
      <c r="Q143" s="4">
        <v>40753</v>
      </c>
      <c r="R143" s="9">
        <v>3671.28</v>
      </c>
      <c r="S143" s="4">
        <v>40753</v>
      </c>
      <c r="T143" s="9">
        <v>7158.77</v>
      </c>
      <c r="U143" s="4">
        <v>40755</v>
      </c>
      <c r="V143" s="9">
        <v>2133.21</v>
      </c>
      <c r="W143" s="4">
        <v>40753</v>
      </c>
      <c r="X143" s="9">
        <v>58823.4</v>
      </c>
      <c r="Y143" s="4">
        <v>40753</v>
      </c>
      <c r="Z143" s="9">
        <v>2821.28</v>
      </c>
      <c r="AA143" s="4">
        <v>40754</v>
      </c>
      <c r="AB143" s="9">
        <v>8644.18</v>
      </c>
      <c r="AC143" s="4">
        <v>40755</v>
      </c>
      <c r="AD143" s="9">
        <v>5482</v>
      </c>
      <c r="AE143" s="4">
        <v>40753</v>
      </c>
      <c r="AF143" s="9">
        <v>329.17</v>
      </c>
      <c r="AG143" s="4">
        <v>40755</v>
      </c>
      <c r="AH143" s="9">
        <v>1705.18</v>
      </c>
      <c r="AI143" s="4">
        <v>40753</v>
      </c>
      <c r="AJ143" s="9">
        <v>27857.91</v>
      </c>
      <c r="AK143" s="22"/>
      <c r="BX143" s="22"/>
      <c r="BY143" s="136">
        <f t="shared" ca="1" si="127"/>
        <v>3.6996422831579183</v>
      </c>
      <c r="BZ143" s="137">
        <f t="shared" ca="1" si="127"/>
        <v>751.01777380639965</v>
      </c>
      <c r="CA143" s="138">
        <f t="shared" ca="1" si="127"/>
        <v>12.174668550047141</v>
      </c>
      <c r="CB143" s="139">
        <f t="shared" ca="1" si="127"/>
        <v>4.6068763419383583</v>
      </c>
      <c r="CC143" s="140">
        <f t="shared" ca="1" si="127"/>
        <v>3.0534115372498407</v>
      </c>
      <c r="CD143" s="141">
        <f t="shared" ca="1" si="127"/>
        <v>47.006572092181784</v>
      </c>
      <c r="CE143" s="142">
        <f t="shared" ca="1" si="127"/>
        <v>4.9675970144305008</v>
      </c>
      <c r="CF143" s="143">
        <f t="shared" ca="1" si="127"/>
        <v>15.911403633128828</v>
      </c>
      <c r="CG143" s="144">
        <f t="shared" ca="1" si="127"/>
        <v>2.8086570411068377</v>
      </c>
      <c r="CH143" s="144">
        <f t="shared" ca="1" si="127"/>
        <v>2.7513207030834046</v>
      </c>
      <c r="CI143" s="145">
        <f t="shared" ca="1" si="127"/>
        <v>2089.1805040958407</v>
      </c>
      <c r="CJ143" s="146">
        <f t="shared" ca="1" si="127"/>
        <v>3.3332711527330257</v>
      </c>
      <c r="CK143" s="144">
        <f t="shared" ca="1" si="127"/>
        <v>0.52770354335380565</v>
      </c>
      <c r="CL143" s="147">
        <f t="shared" ca="1" si="127"/>
        <v>32.74545404830144</v>
      </c>
      <c r="CM143" s="148">
        <f t="shared" ca="1" si="127"/>
        <v>46.782320109060151</v>
      </c>
      <c r="CN143" s="144">
        <f t="shared" ca="1" si="127"/>
        <v>1.21450413603493</v>
      </c>
      <c r="CO143" s="149">
        <f t="shared" ref="CO143:CP143" ca="1" si="132">CO142*OFFSET($B143,0,2*CO$1)/OFFSET($B142,0,2*CO$1)</f>
        <v>31.734861143662769</v>
      </c>
      <c r="CP143" s="150">
        <f t="shared" ca="1" si="132"/>
        <v>7.7627194425236477</v>
      </c>
      <c r="CR143" s="116">
        <f ca="1">BY143/OFFSET('FX rate data'!$B142,0,2*BY$1)</f>
        <v>4.0803377998874142</v>
      </c>
      <c r="CS143" s="116">
        <f ca="1">BZ143/OFFSET('FX rate data'!$B142,0,2*BZ$1)</f>
        <v>9.7332526413478444</v>
      </c>
      <c r="CT143" s="116">
        <f ca="1">CA143/OFFSET('FX rate data'!$B142,0,2*CA$1)</f>
        <v>1.891357550108302</v>
      </c>
      <c r="CU143" s="116">
        <f ca="1">CB143/OFFSET('FX rate data'!$B142,0,2*CB$1)</f>
        <v>4.8295170792938027</v>
      </c>
      <c r="CV143" s="116">
        <f ca="1">CC143/OFFSET('FX rate data'!$B142,0,2*CC$1)</f>
        <v>3.8538578029153614</v>
      </c>
      <c r="CW143" s="116">
        <f ca="1">CD143/OFFSET('FX rate data'!$B142,0,2*CD$1)</f>
        <v>47.006572092181784</v>
      </c>
      <c r="CX143" s="116">
        <f ca="1">CE143/OFFSET('FX rate data'!$B142,0,2*CE$1)</f>
        <v>8.1596534402603496</v>
      </c>
      <c r="CY143" s="116">
        <f ca="1">CF143/OFFSET('FX rate data'!$B142,0,2*CF$1)</f>
        <v>2.0416510936342069</v>
      </c>
      <c r="CZ143" s="116">
        <f ca="1">CG143/OFFSET('FX rate data'!$B142,0,2*CG$1)</f>
        <v>4.0441426077852238</v>
      </c>
      <c r="DA143" s="116">
        <f ca="1">CH143/OFFSET('FX rate data'!$B142,0,2*CH$1)</f>
        <v>3.9615848856492506</v>
      </c>
      <c r="DB143" s="116">
        <f ca="1">CI143/OFFSET('FX rate data'!$B142,0,2*CI$1)</f>
        <v>1.9820130580472273</v>
      </c>
      <c r="DC143" s="116">
        <f ca="1">CJ143/OFFSET('FX rate data'!$B142,0,2*CJ$1)</f>
        <v>2.1514691491209099</v>
      </c>
      <c r="DD143" s="116">
        <f ca="1">CK143/OFFSET('FX rate data'!$B142,0,2*CK$1)</f>
        <v>0.75983231584421262</v>
      </c>
      <c r="DE143" s="116">
        <f ca="1">CL143/OFFSET('FX rate data'!$B142,0,2*CL$1)</f>
        <v>1.1347490746890336</v>
      </c>
      <c r="DF143" s="116">
        <f ca="1">CM143/OFFSET('FX rate data'!$B142,0,2*CM$1)</f>
        <v>1.0587085688015587</v>
      </c>
      <c r="DG143" s="116">
        <f ca="1">CN143/OFFSET('FX rate data'!$B142,0,2*CN$1)</f>
        <v>1.7487460562058028</v>
      </c>
      <c r="DH143" s="116">
        <f ca="1">CO143/OFFSET('FX rate data'!$B142,0,2*CO$1)</f>
        <v>1.1493182701539109</v>
      </c>
      <c r="DI143" s="116">
        <f ca="1">CP143/OFFSET('FX rate data'!$B142,0,2*CP$1)</f>
        <v>1.1601732838923402</v>
      </c>
      <c r="DJ143" s="117">
        <f t="shared" ca="1" si="87"/>
        <v>100.74693676981853</v>
      </c>
    </row>
    <row r="144" spans="1:114" x14ac:dyDescent="0.25">
      <c r="A144" s="4">
        <v>40786</v>
      </c>
      <c r="B144" s="9">
        <v>4296.5479999999998</v>
      </c>
      <c r="C144" s="4">
        <v>40786</v>
      </c>
      <c r="D144" s="9">
        <v>8955.2000000000007</v>
      </c>
      <c r="E144" s="4">
        <v>40786</v>
      </c>
      <c r="F144" s="9">
        <v>2567.34</v>
      </c>
      <c r="G144" s="4">
        <v>40786</v>
      </c>
      <c r="H144" s="9">
        <v>12768.7</v>
      </c>
      <c r="I144" s="4">
        <v>40786</v>
      </c>
      <c r="J144" s="9">
        <v>5528.52</v>
      </c>
      <c r="K144" s="4">
        <v>40786</v>
      </c>
      <c r="L144" s="9">
        <v>1218.8900000000001</v>
      </c>
      <c r="M144" s="4">
        <v>40786</v>
      </c>
      <c r="N144" s="9">
        <v>5394.53</v>
      </c>
      <c r="O144" s="4">
        <v>40786</v>
      </c>
      <c r="P144" s="9">
        <v>20534.849999999999</v>
      </c>
      <c r="Q144" s="4">
        <v>40786</v>
      </c>
      <c r="R144" s="9">
        <v>3256.76</v>
      </c>
      <c r="S144" s="4">
        <v>40786</v>
      </c>
      <c r="T144" s="9">
        <v>5784.85</v>
      </c>
      <c r="U144" s="4">
        <v>40786</v>
      </c>
      <c r="V144" s="9">
        <v>1880.11</v>
      </c>
      <c r="W144" s="4">
        <v>40786</v>
      </c>
      <c r="X144" s="9">
        <v>56495.1</v>
      </c>
      <c r="Y144" s="4">
        <v>40786</v>
      </c>
      <c r="Z144" s="9">
        <v>2576.81</v>
      </c>
      <c r="AA144" s="4">
        <v>40786</v>
      </c>
      <c r="AB144" s="9">
        <v>7741.36</v>
      </c>
      <c r="AC144" s="4">
        <v>40786</v>
      </c>
      <c r="AD144" s="9">
        <v>5001</v>
      </c>
      <c r="AE144" s="4">
        <v>40786</v>
      </c>
      <c r="AF144" s="9">
        <v>292.93</v>
      </c>
      <c r="AG144" s="4">
        <v>40786</v>
      </c>
      <c r="AH144" s="9">
        <v>1546.05</v>
      </c>
      <c r="AI144" s="4">
        <v>40786</v>
      </c>
      <c r="AJ144" s="9">
        <v>27682.28</v>
      </c>
      <c r="AK144" s="22"/>
      <c r="BX144" s="22"/>
      <c r="BY144" s="136">
        <f t="shared" ca="1" si="127"/>
        <v>3.5925338778328451</v>
      </c>
      <c r="BZ144" s="137">
        <f t="shared" ca="1" si="127"/>
        <v>683.97171248242603</v>
      </c>
      <c r="CA144" s="138">
        <f t="shared" ca="1" si="127"/>
        <v>11.569078007186519</v>
      </c>
      <c r="CB144" s="139">
        <f t="shared" ca="1" si="127"/>
        <v>4.5439134246311932</v>
      </c>
      <c r="CC144" s="140">
        <f t="shared" ca="1" si="127"/>
        <v>2.9188699891786749</v>
      </c>
      <c r="CD144" s="141">
        <f t="shared" ca="1" si="127"/>
        <v>44.337017254340751</v>
      </c>
      <c r="CE144" s="142">
        <f t="shared" ca="1" si="127"/>
        <v>4.6082503103519867</v>
      </c>
      <c r="CF144" s="143">
        <f t="shared" ca="1" si="127"/>
        <v>14.560367504629204</v>
      </c>
      <c r="CG144" s="144">
        <f t="shared" ca="1" si="127"/>
        <v>2.4915348067145802</v>
      </c>
      <c r="CH144" s="144">
        <f t="shared" ca="1" si="127"/>
        <v>2.2232838279805098</v>
      </c>
      <c r="CI144" s="145">
        <f t="shared" ca="1" si="127"/>
        <v>1841.3044930202047</v>
      </c>
      <c r="CJ144" s="146">
        <f t="shared" ca="1" si="127"/>
        <v>3.2013363236529604</v>
      </c>
      <c r="CK144" s="144">
        <f t="shared" ca="1" si="127"/>
        <v>0.48197689259822479</v>
      </c>
      <c r="CL144" s="147">
        <f t="shared" ca="1" si="127"/>
        <v>29.325436091261267</v>
      </c>
      <c r="CM144" s="148">
        <f t="shared" ca="1" si="127"/>
        <v>42.677559807626743</v>
      </c>
      <c r="CN144" s="144">
        <f t="shared" ca="1" si="127"/>
        <v>1.0807931967333355</v>
      </c>
      <c r="CO144" s="149">
        <f t="shared" ref="CO144:CP144" ca="1" si="133">CO143*OFFSET($B144,0,2*CO$1)/OFFSET($B143,0,2*CO$1)</f>
        <v>28.773315468841894</v>
      </c>
      <c r="CP144" s="150">
        <f t="shared" ca="1" si="133"/>
        <v>7.713779431744288</v>
      </c>
      <c r="CR144" s="116">
        <f ca="1">BY144/OFFSET('FX rate data'!$B143,0,2*BY$1)</f>
        <v>3.8463960148103262</v>
      </c>
      <c r="CS144" s="116">
        <f ca="1">BZ144/OFFSET('FX rate data'!$B143,0,2*BZ$1)</f>
        <v>8.9221460015970013</v>
      </c>
      <c r="CT144" s="116">
        <f ca="1">CA144/OFFSET('FX rate data'!$B143,0,2*CA$1)</f>
        <v>1.8138752931416127</v>
      </c>
      <c r="CU144" s="116">
        <f ca="1">CB144/OFFSET('FX rate data'!$B143,0,2*CB$1)</f>
        <v>4.6475538760674979</v>
      </c>
      <c r="CV144" s="116">
        <f ca="1">CC144/OFFSET('FX rate data'!$B143,0,2*CC$1)</f>
        <v>3.6214267855814821</v>
      </c>
      <c r="CW144" s="116">
        <f ca="1">CD144/OFFSET('FX rate data'!$B143,0,2*CD$1)</f>
        <v>44.337017254340751</v>
      </c>
      <c r="CX144" s="116">
        <f ca="1">CE144/OFFSET('FX rate data'!$B143,0,2*CE$1)</f>
        <v>7.4882195488332579</v>
      </c>
      <c r="CY144" s="116">
        <f ca="1">CF144/OFFSET('FX rate data'!$B143,0,2*CF$1)</f>
        <v>1.8700703191149761</v>
      </c>
      <c r="CZ144" s="116">
        <f ca="1">CG144/OFFSET('FX rate data'!$B143,0,2*CG$1)</f>
        <v>3.5813350678662932</v>
      </c>
      <c r="DA144" s="116">
        <f ca="1">CH144/OFFSET('FX rate data'!$B143,0,2*CH$1)</f>
        <v>3.1957507948548365</v>
      </c>
      <c r="DB144" s="116">
        <f ca="1">CI144/OFFSET('FX rate data'!$B143,0,2*CI$1)</f>
        <v>1.7260557505556069</v>
      </c>
      <c r="DC144" s="116">
        <f ca="1">CJ144/OFFSET('FX rate data'!$B143,0,2*CJ$1)</f>
        <v>2.0139257194595879</v>
      </c>
      <c r="DD144" s="116">
        <f ca="1">CK144/OFFSET('FX rate data'!$B143,0,2*CK$1)</f>
        <v>0.69279415351189422</v>
      </c>
      <c r="DE144" s="116">
        <f ca="1">CL144/OFFSET('FX rate data'!$B143,0,2*CL$1)</f>
        <v>1.0108733571617119</v>
      </c>
      <c r="DF144" s="116">
        <f ca="1">CM144/OFFSET('FX rate data'!$B143,0,2*CM$1)</f>
        <v>0.92586093519094792</v>
      </c>
      <c r="DG144" s="116">
        <f ca="1">CN144/OFFSET('FX rate data'!$B143,0,2*CN$1)</f>
        <v>1.5535334148818967</v>
      </c>
      <c r="DH144" s="116">
        <f ca="1">CO144/OFFSET('FX rate data'!$B143,0,2*CO$1)</f>
        <v>0.9980823026037301</v>
      </c>
      <c r="DI144" s="116">
        <f ca="1">CP144/OFFSET('FX rate data'!$B143,0,2*CP$1)</f>
        <v>1.1033082216612011</v>
      </c>
      <c r="DJ144" s="117">
        <f t="shared" ca="1" si="87"/>
        <v>93.348224811234616</v>
      </c>
    </row>
    <row r="145" spans="1:114" x14ac:dyDescent="0.25">
      <c r="A145" s="4">
        <v>40816</v>
      </c>
      <c r="B145" s="9">
        <v>4008.5990000000002</v>
      </c>
      <c r="C145" s="4">
        <v>40816</v>
      </c>
      <c r="D145" s="9">
        <v>8700.2900000000009</v>
      </c>
      <c r="E145" s="4">
        <v>40816</v>
      </c>
      <c r="F145" s="9">
        <v>2359.2199999999998</v>
      </c>
      <c r="G145" s="4">
        <v>40816</v>
      </c>
      <c r="H145" s="9">
        <v>11623.84</v>
      </c>
      <c r="I145" s="4">
        <v>40816</v>
      </c>
      <c r="J145" s="9">
        <v>5531.74</v>
      </c>
      <c r="K145" s="4">
        <v>40816</v>
      </c>
      <c r="L145" s="9">
        <v>1131.42</v>
      </c>
      <c r="M145" s="4">
        <v>40816</v>
      </c>
      <c r="N145" s="9">
        <v>5128.4799999999996</v>
      </c>
      <c r="O145" s="4">
        <v>40816</v>
      </c>
      <c r="P145" s="9">
        <v>17592.41</v>
      </c>
      <c r="Q145" s="4">
        <v>40816</v>
      </c>
      <c r="R145" s="9">
        <v>2981.96</v>
      </c>
      <c r="S145" s="4">
        <v>40816</v>
      </c>
      <c r="T145" s="9">
        <v>5502.02</v>
      </c>
      <c r="U145" s="4">
        <v>40816</v>
      </c>
      <c r="V145" s="9">
        <v>1769.65</v>
      </c>
      <c r="W145" s="4">
        <v>40816</v>
      </c>
      <c r="X145" s="9">
        <v>52324.4</v>
      </c>
      <c r="Y145" s="4">
        <v>40816</v>
      </c>
      <c r="Z145" s="9">
        <v>2503.19</v>
      </c>
      <c r="AA145" s="4">
        <v>40816</v>
      </c>
      <c r="AB145" s="9">
        <v>7225.38</v>
      </c>
      <c r="AC145" s="4">
        <v>40816</v>
      </c>
      <c r="AD145" s="9">
        <v>4943.25</v>
      </c>
      <c r="AE145" s="4">
        <v>40816</v>
      </c>
      <c r="AF145" s="9">
        <v>280.18</v>
      </c>
      <c r="AG145" s="4">
        <v>40816</v>
      </c>
      <c r="AH145" s="9">
        <v>1366.54</v>
      </c>
      <c r="AI145" s="4">
        <v>40816</v>
      </c>
      <c r="AJ145" s="9">
        <v>26375.82</v>
      </c>
      <c r="AK145" s="22"/>
      <c r="BX145" s="22"/>
      <c r="BY145" s="136">
        <f t="shared" ca="1" si="127"/>
        <v>3.3517669790135862</v>
      </c>
      <c r="BZ145" s="137">
        <f t="shared" ca="1" si="127"/>
        <v>664.50243996713937</v>
      </c>
      <c r="CA145" s="138">
        <f t="shared" ca="1" si="127"/>
        <v>10.631237084341995</v>
      </c>
      <c r="CB145" s="139">
        <f t="shared" ca="1" si="127"/>
        <v>4.1364996140378461</v>
      </c>
      <c r="CC145" s="140">
        <f t="shared" ca="1" si="127"/>
        <v>2.920570039348549</v>
      </c>
      <c r="CD145" s="141">
        <f t="shared" ca="1" si="127"/>
        <v>41.155303646683628</v>
      </c>
      <c r="CE145" s="142">
        <f t="shared" ca="1" si="127"/>
        <v>4.3809784265976752</v>
      </c>
      <c r="CF145" s="143">
        <f t="shared" ca="1" si="127"/>
        <v>12.474011492273567</v>
      </c>
      <c r="CG145" s="144">
        <f t="shared" ca="1" si="127"/>
        <v>2.2813032376443489</v>
      </c>
      <c r="CH145" s="144">
        <f t="shared" ca="1" si="127"/>
        <v>2.1145841443123548</v>
      </c>
      <c r="CI145" s="145">
        <f t="shared" ca="1" si="127"/>
        <v>1733.1243895693367</v>
      </c>
      <c r="CJ145" s="146">
        <f t="shared" ca="1" si="127"/>
        <v>2.9650005457702875</v>
      </c>
      <c r="CK145" s="144">
        <f t="shared" ca="1" si="127"/>
        <v>0.46820671209089942</v>
      </c>
      <c r="CL145" s="147">
        <f t="shared" ca="1" si="127"/>
        <v>27.370826240489698</v>
      </c>
      <c r="CM145" s="148">
        <f t="shared" ca="1" si="127"/>
        <v>42.184732557298723</v>
      </c>
      <c r="CN145" s="144">
        <f t="shared" ca="1" si="127"/>
        <v>1.033750854677725</v>
      </c>
      <c r="CO145" s="149">
        <f t="shared" ref="CO145:CP145" ca="1" si="134">CO144*OFFSET($B145,0,2*CO$1)/OFFSET($B144,0,2*CO$1)</f>
        <v>25.4324805283084</v>
      </c>
      <c r="CP145" s="150">
        <f t="shared" ca="1" si="134"/>
        <v>7.3497290617459852</v>
      </c>
      <c r="CR145" s="116">
        <f ca="1">BY145/OFFSET('FX rate data'!$B144,0,2*BY$1)</f>
        <v>3.238422201945494</v>
      </c>
      <c r="CS145" s="116">
        <f ca="1">BZ145/OFFSET('FX rate data'!$B144,0,2*BZ$1)</f>
        <v>8.6231824548032616</v>
      </c>
      <c r="CT145" s="116">
        <f ca="1">CA145/OFFSET('FX rate data'!$B144,0,2*CA$1)</f>
        <v>1.6660247421083803</v>
      </c>
      <c r="CU145" s="116">
        <f ca="1">CB145/OFFSET('FX rate data'!$B144,0,2*CB$1)</f>
        <v>3.9383981853164296</v>
      </c>
      <c r="CV145" s="116">
        <f ca="1">CC145/OFFSET('FX rate data'!$B144,0,2*CC$1)</f>
        <v>3.215778506219499</v>
      </c>
      <c r="CW145" s="116">
        <f ca="1">CD145/OFFSET('FX rate data'!$B144,0,2*CD$1)</f>
        <v>41.155303646683628</v>
      </c>
      <c r="CX145" s="116">
        <f ca="1">CE145/OFFSET('FX rate data'!$B144,0,2*CE$1)</f>
        <v>6.8271441898046987</v>
      </c>
      <c r="CY145" s="116">
        <f ca="1">CF145/OFFSET('FX rate data'!$B144,0,2*CF$1)</f>
        <v>1.602190132073773</v>
      </c>
      <c r="CZ145" s="116">
        <f ca="1">CG145/OFFSET('FX rate data'!$B144,0,2*CG$1)</f>
        <v>3.0547713412484585</v>
      </c>
      <c r="DA145" s="116">
        <f ca="1">CH145/OFFSET('FX rate data'!$B144,0,2*CH$1)</f>
        <v>2.8315267063636242</v>
      </c>
      <c r="DB145" s="116">
        <f ca="1">CI145/OFFSET('FX rate data'!$B144,0,2*CI$1)</f>
        <v>1.4711182323820871</v>
      </c>
      <c r="DC145" s="116">
        <f ca="1">CJ145/OFFSET('FX rate data'!$B144,0,2*CJ$1)</f>
        <v>1.577715397100137</v>
      </c>
      <c r="DD145" s="116">
        <f ca="1">CK145/OFFSET('FX rate data'!$B144,0,2*CK$1)</f>
        <v>0.62695060537078118</v>
      </c>
      <c r="DE145" s="116">
        <f ca="1">CL145/OFFSET('FX rate data'!$B144,0,2*CL$1)</f>
        <v>0.89784570249269147</v>
      </c>
      <c r="DF145" s="116">
        <f ca="1">CM145/OFFSET('FX rate data'!$B144,0,2*CM$1)</f>
        <v>0.86137523930801063</v>
      </c>
      <c r="DG145" s="116">
        <f ca="1">CN145/OFFSET('FX rate data'!$B144,0,2*CN$1)</f>
        <v>1.38424056598517</v>
      </c>
      <c r="DH145" s="116">
        <f ca="1">CO145/OFFSET('FX rate data'!$B144,0,2*CO$1)</f>
        <v>0.79022124435459862</v>
      </c>
      <c r="DI145" s="116">
        <f ca="1">CP145/OFFSET('FX rate data'!$B144,0,2*CP$1)</f>
        <v>0.90774377978015552</v>
      </c>
      <c r="DJ145" s="117">
        <f t="shared" ca="1" si="87"/>
        <v>84.669952873340875</v>
      </c>
    </row>
    <row r="146" spans="1:114" x14ac:dyDescent="0.25">
      <c r="A146" s="4">
        <v>40847</v>
      </c>
      <c r="B146" s="9">
        <v>4298.1170000000002</v>
      </c>
      <c r="C146" s="4">
        <v>40847</v>
      </c>
      <c r="D146" s="9">
        <v>8988.39</v>
      </c>
      <c r="E146" s="4">
        <v>40847</v>
      </c>
      <c r="F146" s="9">
        <v>2468.25</v>
      </c>
      <c r="G146" s="4">
        <v>40847</v>
      </c>
      <c r="H146" s="9">
        <v>12252.06</v>
      </c>
      <c r="I146" s="4">
        <v>40847</v>
      </c>
      <c r="J146" s="9">
        <v>5731.27</v>
      </c>
      <c r="K146" s="4">
        <v>40847</v>
      </c>
      <c r="L146" s="9">
        <v>1253.3</v>
      </c>
      <c r="M146" s="4">
        <v>40847</v>
      </c>
      <c r="N146" s="9">
        <v>5544.22</v>
      </c>
      <c r="O146" s="4">
        <v>40847</v>
      </c>
      <c r="P146" s="9">
        <v>19864.87</v>
      </c>
      <c r="Q146" s="4">
        <v>40847</v>
      </c>
      <c r="R146" s="9">
        <v>3242.84</v>
      </c>
      <c r="S146" s="4">
        <v>40847</v>
      </c>
      <c r="T146" s="9">
        <v>6141.34</v>
      </c>
      <c r="U146" s="4">
        <v>40847</v>
      </c>
      <c r="V146" s="9">
        <v>1909.03</v>
      </c>
      <c r="W146" s="4">
        <v>40847</v>
      </c>
      <c r="X146" s="9">
        <v>58338.400000000001</v>
      </c>
      <c r="Y146" s="4">
        <v>40847</v>
      </c>
      <c r="Z146" s="9">
        <v>2724.66</v>
      </c>
      <c r="AA146" s="4">
        <v>40847</v>
      </c>
      <c r="AB146" s="9">
        <v>7587.69</v>
      </c>
      <c r="AC146" s="4">
        <v>40847</v>
      </c>
      <c r="AD146" s="9">
        <v>5326.6</v>
      </c>
      <c r="AE146" s="4">
        <v>40847</v>
      </c>
      <c r="AF146" s="9">
        <v>307.5</v>
      </c>
      <c r="AG146" s="4">
        <v>40847</v>
      </c>
      <c r="AH146" s="9">
        <v>1498.6</v>
      </c>
      <c r="AI146" s="4">
        <v>40847</v>
      </c>
      <c r="AJ146" s="9">
        <v>29019.06</v>
      </c>
      <c r="AK146" s="22"/>
      <c r="BX146" s="22"/>
      <c r="BY146" s="136">
        <f t="shared" ca="1" si="127"/>
        <v>3.5938457881511567</v>
      </c>
      <c r="BZ146" s="137">
        <f t="shared" ca="1" si="127"/>
        <v>686.50666660263448</v>
      </c>
      <c r="CA146" s="138">
        <f t="shared" ca="1" si="127"/>
        <v>11.122553612391863</v>
      </c>
      <c r="CB146" s="139">
        <f t="shared" ca="1" si="127"/>
        <v>4.3600601402951638</v>
      </c>
      <c r="CC146" s="140">
        <f t="shared" ca="1" si="127"/>
        <v>3.0259150736327376</v>
      </c>
      <c r="CD146" s="141">
        <f t="shared" ca="1" si="127"/>
        <v>45.588677997904036</v>
      </c>
      <c r="CE146" s="142">
        <f t="shared" ca="1" si="127"/>
        <v>4.7361222452483709</v>
      </c>
      <c r="CF146" s="143">
        <f t="shared" ca="1" si="127"/>
        <v>14.085313875274645</v>
      </c>
      <c r="CG146" s="144">
        <f t="shared" ca="1" si="127"/>
        <v>2.4808855219931187</v>
      </c>
      <c r="CH146" s="144">
        <f t="shared" ca="1" si="127"/>
        <v>2.3602931630258044</v>
      </c>
      <c r="CI146" s="145">
        <f t="shared" ca="1" si="127"/>
        <v>1869.6275836575314</v>
      </c>
      <c r="CJ146" s="146">
        <f t="shared" ca="1" si="127"/>
        <v>3.3057882716164033</v>
      </c>
      <c r="CK146" s="144">
        <f t="shared" ca="1" si="127"/>
        <v>0.5096313504630452</v>
      </c>
      <c r="CL146" s="147">
        <f t="shared" ca="1" si="127"/>
        <v>28.743311017095472</v>
      </c>
      <c r="CM146" s="148">
        <f t="shared" ca="1" si="127"/>
        <v>45.456166780904745</v>
      </c>
      <c r="CN146" s="144">
        <f t="shared" ca="1" si="127"/>
        <v>1.1345506025176686</v>
      </c>
      <c r="CO146" s="149">
        <f t="shared" ref="CO146:CP146" ca="1" si="135">CO145*OFFSET($B146,0,2*CO$1)/OFFSET($B145,0,2*CO$1)</f>
        <v>27.890230304069377</v>
      </c>
      <c r="CP146" s="150">
        <f t="shared" ca="1" si="135"/>
        <v>8.0862785925347715</v>
      </c>
      <c r="CR146" s="116">
        <f ca="1">BY146/OFFSET('FX rate data'!$B145,0,2*BY$1)</f>
        <v>3.7841905740245938</v>
      </c>
      <c r="CS146" s="116">
        <f ca="1">BZ146/OFFSET('FX rate data'!$B145,0,2*BZ$1)</f>
        <v>8.7822267698942618</v>
      </c>
      <c r="CT146" s="116">
        <f ca="1">CA146/OFFSET('FX rate data'!$B145,0,2*CA$1)</f>
        <v>1.7502602147025654</v>
      </c>
      <c r="CU146" s="116">
        <f ca="1">CB146/OFFSET('FX rate data'!$B145,0,2*CB$1)</f>
        <v>4.3565748803908511</v>
      </c>
      <c r="CV146" s="116">
        <f ca="1">CC146/OFFSET('FX rate data'!$B145,0,2*CC$1)</f>
        <v>3.4503022504364167</v>
      </c>
      <c r="CW146" s="116">
        <f ca="1">CD146/OFFSET('FX rate data'!$B145,0,2*CD$1)</f>
        <v>45.588677997904036</v>
      </c>
      <c r="CX146" s="116">
        <f ca="1">CE146/OFFSET('FX rate data'!$B145,0,2*CE$1)</f>
        <v>7.6192442812875978</v>
      </c>
      <c r="CY146" s="116">
        <f ca="1">CF146/OFFSET('FX rate data'!$B145,0,2*CF$1)</f>
        <v>1.8132484391445218</v>
      </c>
      <c r="CZ146" s="116">
        <f ca="1">CG146/OFFSET('FX rate data'!$B145,0,2*CG$1)</f>
        <v>3.4380342599682909</v>
      </c>
      <c r="DA146" s="116">
        <f ca="1">CH146/OFFSET('FX rate data'!$B145,0,2*CH$1)</f>
        <v>3.2709162458783321</v>
      </c>
      <c r="DB146" s="116">
        <f ca="1">CI146/OFFSET('FX rate data'!$B145,0,2*CI$1)</f>
        <v>1.6840305740873631</v>
      </c>
      <c r="DC146" s="116">
        <f ca="1">CJ146/OFFSET('FX rate data'!$B145,0,2*CJ$1)</f>
        <v>1.9267868925898486</v>
      </c>
      <c r="DD146" s="116">
        <f ca="1">CK146/OFFSET('FX rate data'!$B145,0,2*CK$1)</f>
        <v>0.70625187148426438</v>
      </c>
      <c r="DE146" s="116">
        <f ca="1">CL146/OFFSET('FX rate data'!$B145,0,2*CL$1)</f>
        <v>0.96073638000853911</v>
      </c>
      <c r="DF146" s="116">
        <f ca="1">CM146/OFFSET('FX rate data'!$B145,0,2*CM$1)</f>
        <v>0.9334873555992349</v>
      </c>
      <c r="DG146" s="116">
        <f ca="1">CN146/OFFSET('FX rate data'!$B145,0,2*CN$1)</f>
        <v>1.5722707906286981</v>
      </c>
      <c r="DH146" s="116">
        <f ca="1">CO146/OFFSET('FX rate data'!$B145,0,2*CO$1)</f>
        <v>0.92224412992885241</v>
      </c>
      <c r="DI146" s="116">
        <f ca="1">CP146/OFFSET('FX rate data'!$B145,0,2*CP$1)</f>
        <v>1.0158769070635023</v>
      </c>
      <c r="DJ146" s="117">
        <f t="shared" ca="1" si="87"/>
        <v>93.575360815021753</v>
      </c>
    </row>
    <row r="147" spans="1:114" x14ac:dyDescent="0.25">
      <c r="A147" s="4">
        <v>40877</v>
      </c>
      <c r="B147" s="9">
        <v>4119.8180000000002</v>
      </c>
      <c r="C147" s="4">
        <v>40877</v>
      </c>
      <c r="D147" s="9">
        <v>8434.61</v>
      </c>
      <c r="E147" s="4">
        <v>40877</v>
      </c>
      <c r="F147" s="9">
        <v>2333.4140000000002</v>
      </c>
      <c r="G147" s="4">
        <v>40877</v>
      </c>
      <c r="H147" s="9">
        <v>12204.11</v>
      </c>
      <c r="I147" s="4">
        <v>40877</v>
      </c>
      <c r="J147" s="9">
        <v>5652.31</v>
      </c>
      <c r="K147" s="4">
        <v>40877</v>
      </c>
      <c r="L147" s="9">
        <v>1246.96</v>
      </c>
      <c r="M147" s="4">
        <v>40877</v>
      </c>
      <c r="N147" s="9">
        <v>5505.42</v>
      </c>
      <c r="O147" s="4">
        <v>40877</v>
      </c>
      <c r="P147" s="9">
        <v>17989.349999999999</v>
      </c>
      <c r="Q147" s="4">
        <v>40877</v>
      </c>
      <c r="R147" s="9">
        <v>3154.62</v>
      </c>
      <c r="S147" s="4">
        <v>40877</v>
      </c>
      <c r="T147" s="9">
        <v>6088.84</v>
      </c>
      <c r="U147" s="4">
        <v>40877</v>
      </c>
      <c r="V147" s="9">
        <v>1847.51</v>
      </c>
      <c r="W147" s="4">
        <v>40877</v>
      </c>
      <c r="X147" s="9">
        <v>56875</v>
      </c>
      <c r="Y147" s="4">
        <v>40877</v>
      </c>
      <c r="Z147" s="9">
        <v>2749.05</v>
      </c>
      <c r="AA147" s="4">
        <v>40877</v>
      </c>
      <c r="AB147" s="9">
        <v>6904.12</v>
      </c>
      <c r="AC147" s="4">
        <v>40877</v>
      </c>
      <c r="AD147" s="9">
        <v>4832.05</v>
      </c>
      <c r="AE147" s="4">
        <v>40877</v>
      </c>
      <c r="AF147" s="9">
        <v>299.68</v>
      </c>
      <c r="AG147" s="4">
        <v>40877</v>
      </c>
      <c r="AH147" s="9">
        <v>1499.62</v>
      </c>
      <c r="AI147" s="4">
        <v>40877</v>
      </c>
      <c r="AJ147" s="9">
        <v>29429.88</v>
      </c>
      <c r="AK147" s="22"/>
      <c r="BX147" s="22"/>
      <c r="BY147" s="136">
        <f t="shared" ca="1" si="127"/>
        <v>3.4447621056498279</v>
      </c>
      <c r="BZ147" s="137">
        <f t="shared" ca="1" si="127"/>
        <v>644.21058667828697</v>
      </c>
      <c r="CA147" s="138">
        <f t="shared" ca="1" si="127"/>
        <v>10.514948775410007</v>
      </c>
      <c r="CB147" s="139">
        <f t="shared" ca="1" si="127"/>
        <v>4.3429964886539585</v>
      </c>
      <c r="CC147" s="140">
        <f t="shared" ca="1" si="127"/>
        <v>2.9842268868584205</v>
      </c>
      <c r="CD147" s="141">
        <f t="shared" ca="1" si="127"/>
        <v>45.358061051836287</v>
      </c>
      <c r="CE147" s="142">
        <f t="shared" ca="1" si="127"/>
        <v>4.7029775390289856</v>
      </c>
      <c r="CF147" s="143">
        <f t="shared" ca="1" si="127"/>
        <v>12.755464353009705</v>
      </c>
      <c r="CG147" s="144">
        <f t="shared" ca="1" si="127"/>
        <v>2.4133941500012126</v>
      </c>
      <c r="CH147" s="144">
        <f t="shared" ca="1" si="127"/>
        <v>2.3401159067496735</v>
      </c>
      <c r="CI147" s="145">
        <f t="shared" ca="1" si="127"/>
        <v>1809.3773576544768</v>
      </c>
      <c r="CJ147" s="146">
        <f t="shared" ca="1" si="127"/>
        <v>3.2228636360987437</v>
      </c>
      <c r="CK147" s="144">
        <f t="shared" ca="1" si="127"/>
        <v>0.51419335402965305</v>
      </c>
      <c r="CL147" s="147">
        <f t="shared" ca="1" si="127"/>
        <v>26.153845038391026</v>
      </c>
      <c r="CM147" s="148">
        <f t="shared" ca="1" si="127"/>
        <v>41.235773419004765</v>
      </c>
      <c r="CN147" s="144">
        <f t="shared" ca="1" si="127"/>
        <v>1.1056979660568942</v>
      </c>
      <c r="CO147" s="149">
        <f t="shared" ref="CO147:CP147" ca="1" si="136">CO146*OFFSET($B147,0,2*CO$1)/OFFSET($B146,0,2*CO$1)</f>
        <v>27.909213378212012</v>
      </c>
      <c r="CP147" s="150">
        <f t="shared" ca="1" si="136"/>
        <v>8.2007552493039828</v>
      </c>
      <c r="CR147" s="116">
        <f ca="1">BY147/OFFSET('FX rate data'!$B146,0,2*BY$1)</f>
        <v>3.5421718310023937</v>
      </c>
      <c r="CS147" s="116">
        <f ca="1">BZ147/OFFSET('FX rate data'!$B146,0,2*BZ$1)</f>
        <v>8.2995437603489677</v>
      </c>
      <c r="CT147" s="116">
        <f ca="1">CA147/OFFSET('FX rate data'!$B146,0,2*CA$1)</f>
        <v>1.6482919404025531</v>
      </c>
      <c r="CU147" s="116">
        <f ca="1">CB147/OFFSET('FX rate data'!$B146,0,2*CB$1)</f>
        <v>4.2687207476449363</v>
      </c>
      <c r="CV147" s="116">
        <f ca="1">CC147/OFFSET('FX rate data'!$B146,0,2*CC$1)</f>
        <v>3.2678787635330928</v>
      </c>
      <c r="CW147" s="116">
        <f ca="1">CD147/OFFSET('FX rate data'!$B146,0,2*CD$1)</f>
        <v>45.358061051836287</v>
      </c>
      <c r="CX147" s="116">
        <f ca="1">CE147/OFFSET('FX rate data'!$B146,0,2*CE$1)</f>
        <v>7.3853290499827029</v>
      </c>
      <c r="CY147" s="116">
        <f ca="1">CF147/OFFSET('FX rate data'!$B146,0,2*CF$1)</f>
        <v>1.6421371276854762</v>
      </c>
      <c r="CZ147" s="116">
        <f ca="1">CG147/OFFSET('FX rate data'!$B146,0,2*CG$1)</f>
        <v>3.2446815676273362</v>
      </c>
      <c r="DA147" s="116">
        <f ca="1">CH147/OFFSET('FX rate data'!$B146,0,2*CH$1)</f>
        <v>3.1461628216586091</v>
      </c>
      <c r="DB147" s="116">
        <f ca="1">CI147/OFFSET('FX rate data'!$B146,0,2*CI$1)</f>
        <v>1.5836030682185571</v>
      </c>
      <c r="DC147" s="116">
        <f ca="1">CJ147/OFFSET('FX rate data'!$B146,0,2*CJ$1)</f>
        <v>1.7820644932810306</v>
      </c>
      <c r="DD147" s="116">
        <f ca="1">CK147/OFFSET('FX rate data'!$B146,0,2*CK$1)</f>
        <v>0.69130593443083221</v>
      </c>
      <c r="DE147" s="116">
        <f ca="1">CL147/OFFSET('FX rate data'!$B146,0,2*CL$1)</f>
        <v>0.86222414658593038</v>
      </c>
      <c r="DF147" s="116">
        <f ca="1">CM147/OFFSET('FX rate data'!$B146,0,2*CM$1)</f>
        <v>0.78978788878640538</v>
      </c>
      <c r="DG147" s="116">
        <f ca="1">CN147/OFFSET('FX rate data'!$B146,0,2*CN$1)</f>
        <v>1.4865527911493603</v>
      </c>
      <c r="DH147" s="116">
        <f ca="1">CO147/OFFSET('FX rate data'!$B146,0,2*CO$1)</f>
        <v>0.90910970466007623</v>
      </c>
      <c r="DI147" s="116">
        <f ca="1">CP147/OFFSET('FX rate data'!$B146,0,2*CP$1)</f>
        <v>1.0113277077413685</v>
      </c>
      <c r="DJ147" s="117">
        <f t="shared" ref="DJ147:DJ210" ca="1" si="137">SUM(CR147:DI147)</f>
        <v>90.918954396575913</v>
      </c>
    </row>
    <row r="148" spans="1:114" x14ac:dyDescent="0.25">
      <c r="A148" s="4">
        <v>40907</v>
      </c>
      <c r="B148" s="9">
        <v>4056.56</v>
      </c>
      <c r="C148" s="4">
        <v>40907</v>
      </c>
      <c r="D148" s="9">
        <v>8455.35</v>
      </c>
      <c r="E148" s="4">
        <v>40907</v>
      </c>
      <c r="F148" s="9">
        <v>2199.4169999999999</v>
      </c>
      <c r="G148" s="4">
        <v>40907</v>
      </c>
      <c r="H148" s="9">
        <v>11955.09</v>
      </c>
      <c r="I148" s="4">
        <v>40907</v>
      </c>
      <c r="J148" s="9">
        <v>5936.23</v>
      </c>
      <c r="K148" s="4">
        <v>40907</v>
      </c>
      <c r="L148" s="9">
        <v>1257.6099999999999</v>
      </c>
      <c r="M148" s="4">
        <v>40907</v>
      </c>
      <c r="N148" s="9">
        <v>5572.28</v>
      </c>
      <c r="O148" s="4">
        <v>40907</v>
      </c>
      <c r="P148" s="9">
        <v>18434.39</v>
      </c>
      <c r="Q148" s="4">
        <v>40907</v>
      </c>
      <c r="R148" s="9">
        <v>3159.81</v>
      </c>
      <c r="S148" s="4">
        <v>40907</v>
      </c>
      <c r="T148" s="9">
        <v>5898.35</v>
      </c>
      <c r="U148" s="4">
        <v>40908</v>
      </c>
      <c r="V148" s="9">
        <v>1825.74</v>
      </c>
      <c r="W148" s="4">
        <v>40907</v>
      </c>
      <c r="X148" s="9">
        <v>56754.1</v>
      </c>
      <c r="Y148" s="4">
        <v>40907</v>
      </c>
      <c r="Z148" s="9">
        <v>2901.82</v>
      </c>
      <c r="AA148" s="4">
        <v>40908</v>
      </c>
      <c r="AB148" s="9">
        <v>7072.08</v>
      </c>
      <c r="AC148" s="4">
        <v>40908</v>
      </c>
      <c r="AD148" s="9">
        <v>4624.3</v>
      </c>
      <c r="AE148" s="4">
        <v>40907</v>
      </c>
      <c r="AF148" s="9">
        <v>312.47000000000003</v>
      </c>
      <c r="AG148" s="4">
        <v>40908</v>
      </c>
      <c r="AH148" s="9">
        <v>1402.23</v>
      </c>
      <c r="AI148" s="4">
        <v>40907</v>
      </c>
      <c r="AJ148" s="9">
        <v>28469.81</v>
      </c>
      <c r="AK148" s="22"/>
      <c r="AM148" s="45" cm="1">
        <f t="array" aca="1" ref="AM148" ca="1">$DJ148*INDEX('MSCI ACWI weights'!$A$1:$AT$19,MATCH(AM$3,'MSCI ACWI weights'!$A$1:$A$19,0),MATCH($A148,'MSCI ACWI weights'!$A$1:$W$1,0)+23)%</f>
        <v>3.3808693393533331</v>
      </c>
      <c r="AN148" s="45" cm="1">
        <f t="array" aca="1" ref="AN148" ca="1">$DJ148*INDEX('MSCI ACWI weights'!$A$1:$AT$19,MATCH(AN$3,'MSCI ACWI weights'!$A$1:$A$19,0),MATCH($A148,'MSCI ACWI weights'!$A$1:$W$1,0)+23)%</f>
        <v>8.1261251183270016</v>
      </c>
      <c r="AO148" s="45" cm="1">
        <f t="array" aca="1" ref="AO148" ca="1">$DJ148*INDEX('MSCI ACWI weights'!$A$1:$AT$19,MATCH(AO$3,'MSCI ACWI weights'!$A$1:$A$19,0),MATCH($A148,'MSCI ACWI weights'!$A$1:$W$1,0)+23)%</f>
        <v>1.5850960107353906</v>
      </c>
      <c r="AP148" s="45" cm="1">
        <f t="array" aca="1" ref="AP148" ca="1">$DJ148*INDEX('MSCI ACWI weights'!$A$1:$AT$19,MATCH(AP$3,'MSCI ACWI weights'!$A$1:$A$19,0),MATCH($A148,'MSCI ACWI weights'!$A$1:$W$1,0)+23)%</f>
        <v>4.2637076238135503</v>
      </c>
      <c r="AQ148" s="45" cm="1">
        <f t="array" aca="1" ref="AQ148" ca="1">$DJ148*INDEX('MSCI ACWI weights'!$A$1:$AT$19,MATCH(AQ$3,'MSCI ACWI weights'!$A$1:$A$19,0),MATCH($A148,'MSCI ACWI weights'!$A$1:$W$1,0)+23)%</f>
        <v>3.3507725796558252</v>
      </c>
      <c r="AR148" s="45" cm="1">
        <f t="array" aca="1" ref="AR148" ca="1">$DJ148*INDEX('MSCI ACWI weights'!$A$1:$AT$19,MATCH(AR$3,'MSCI ACWI weights'!$A$1:$A$19,0),MATCH($A148,'MSCI ACWI weights'!$A$1:$W$1,0)+23)%</f>
        <v>45.14513954626112</v>
      </c>
      <c r="AS148" s="45" cm="1">
        <f t="array" aca="1" ref="AS148" ca="1">$DJ148*INDEX('MSCI ACWI weights'!$A$1:$AT$19,MATCH(AS$3,'MSCI ACWI weights'!$A$1:$A$19,0),MATCH($A148,'MSCI ACWI weights'!$A$1:$W$1,0)+23)%</f>
        <v>7.2934481000292966</v>
      </c>
      <c r="AT148" s="45" cm="1">
        <f t="array" aca="1" ref="AT148" ca="1">$DJ148*INDEX('MSCI ACWI weights'!$A$1:$AT$19,MATCH(AT$3,'MSCI ACWI weights'!$A$1:$A$19,0),MATCH($A148,'MSCI ACWI weights'!$A$1:$W$1,0)+23)%</f>
        <v>1.8459345947804551</v>
      </c>
      <c r="AU148" s="45" cm="1">
        <f t="array" aca="1" ref="AU148" ca="1">$DJ148*INDEX('MSCI ACWI weights'!$A$1:$AT$19,MATCH(AU$3,'MSCI ACWI weights'!$A$1:$A$19,0),MATCH($A148,'MSCI ACWI weights'!$A$1:$W$1,0)+23)%</f>
        <v>3.1300630085407715</v>
      </c>
      <c r="AV148" s="45" cm="1">
        <f t="array" aca="1" ref="AV148" ca="1">$DJ148*INDEX('MSCI ACWI weights'!$A$1:$AT$19,MATCH(AV$3,'MSCI ACWI weights'!$A$1:$A$19,0),MATCH($A148,'MSCI ACWI weights'!$A$1:$W$1,0)+23)%</f>
        <v>2.9093534374257168</v>
      </c>
      <c r="AW148" s="45" cm="1">
        <f t="array" aca="1" ref="AW148" ca="1">$DJ148*INDEX('MSCI ACWI weights'!$A$1:$AT$19,MATCH(AW$3,'MSCI ACWI weights'!$A$1:$A$19,0),MATCH($A148,'MSCI ACWI weights'!$A$1:$W$1,0)+23)%</f>
        <v>1.7355798092229278</v>
      </c>
      <c r="AX148" s="45" cm="1">
        <f t="array" aca="1" ref="AX148" ca="1">$DJ148*INDEX('MSCI ACWI weights'!$A$1:$AT$19,MATCH(AX$3,'MSCI ACWI weights'!$A$1:$A$19,0),MATCH($A148,'MSCI ACWI weights'!$A$1:$W$1,0)+23)%</f>
        <v>1.7355798092229278</v>
      </c>
      <c r="AY148" s="45" cm="1">
        <f t="array" aca="1" ref="AY148" ca="1">$DJ148*INDEX('MSCI ACWI weights'!$A$1:$AT$19,MATCH(AY$3,'MSCI ACWI weights'!$A$1:$A$19,0),MATCH($A148,'MSCI ACWI weights'!$A$1:$W$1,0)+23)%</f>
        <v>0.73235448597268038</v>
      </c>
      <c r="AZ148" s="45" cm="1">
        <f t="array" aca="1" ref="AZ148" ca="1">$DJ148*INDEX('MSCI ACWI weights'!$A$1:$AT$19,MATCH(AZ$3,'MSCI ACWI weights'!$A$1:$A$19,0),MATCH($A148,'MSCI ACWI weights'!$A$1:$W$1,0)+23)%</f>
        <v>1.3142251734578239</v>
      </c>
      <c r="BA148" s="45" cm="1">
        <f t="array" aca="1" ref="BA148" ca="1">$DJ148*INDEX('MSCI ACWI weights'!$A$1:$AT$19,MATCH(BA$3,'MSCI ACWI weights'!$A$1:$A$19,0),MATCH($A148,'MSCI ACWI weights'!$A$1:$W$1,0)+23)%</f>
        <v>0.76245124567018774</v>
      </c>
      <c r="BB148" s="45" cm="1">
        <f t="array" aca="1" ref="BB148" ca="1">$DJ148*INDEX('MSCI ACWI weights'!$A$1:$AT$19,MATCH(BB$3,'MSCI ACWI weights'!$A$1:$A$19,0),MATCH($A148,'MSCI ACWI weights'!$A$1:$W$1,0)+23)%</f>
        <v>1.6051605172003955</v>
      </c>
      <c r="BC148" s="45" cm="1">
        <f t="array" aca="1" ref="BC148" ca="1">$DJ148*INDEX('MSCI ACWI weights'!$A$1:$AT$19,MATCH(BC$3,'MSCI ACWI weights'!$A$1:$A$19,0),MATCH($A148,'MSCI ACWI weights'!$A$1:$W$1,0)+23)%</f>
        <v>0.79254800536769532</v>
      </c>
      <c r="BD148" s="45" cm="1">
        <f t="array" aca="1" ref="BD148" ca="1">$DJ148*INDEX('MSCI ACWI weights'!$A$1:$AT$19,MATCH(BD$3,'MSCI ACWI weights'!$A$1:$A$19,0),MATCH($A148,'MSCI ACWI weights'!$A$1:$W$1,0)+23)%</f>
        <v>1.0232898297152522</v>
      </c>
      <c r="BF148" s="68">
        <f ca="1">AM148*OFFSET('FX rate data'!$B147,0,2*BY$1)</f>
        <v>3.3118996048305251</v>
      </c>
      <c r="BG148" s="69">
        <f ca="1">AN148*OFFSET('FX rate data'!$B147,0,2*BZ$1)</f>
        <v>624.98028285052965</v>
      </c>
      <c r="BH148" s="70">
        <f ca="1">AO148*OFFSET('FX rate data'!$B147,0,2*CA$1)</f>
        <v>9.9781793875792832</v>
      </c>
      <c r="BI148" s="71">
        <f ca="1">AP148*OFFSET('FX rate data'!$B147,0,2*CB$1)</f>
        <v>4.354524596200779</v>
      </c>
      <c r="BJ148" s="72">
        <f ca="1">AQ148*OFFSET('FX rate data'!$B147,0,2*CC$1)</f>
        <v>3.1433597569751299</v>
      </c>
      <c r="BK148" s="73">
        <f ca="1">AR148*OFFSET('FX rate data'!$B147,0,2*CD$1)</f>
        <v>45.14513954626112</v>
      </c>
      <c r="BL148" s="74">
        <f ca="1">AS148*OFFSET('FX rate data'!$B147,0,2*CE$1)</f>
        <v>4.6933338523688519</v>
      </c>
      <c r="BM148" s="75">
        <f ca="1">AT148*OFFSET('FX rate data'!$B147,0,2*CF$1)</f>
        <v>14.338112371497708</v>
      </c>
      <c r="BN148" s="76">
        <f ca="1">AU148*OFFSET('FX rate data'!$B147,0,2*CG$1)</f>
        <v>2.414530604788351</v>
      </c>
      <c r="BO148" s="76">
        <f ca="1">AV148*OFFSET('FX rate data'!$B147,0,2*CH$1)</f>
        <v>2.2442752416301981</v>
      </c>
      <c r="BP148" s="77">
        <f ca="1">AW148*OFFSET('FX rate data'!$B147,0,2*CI$1)</f>
        <v>2000.1689511389632</v>
      </c>
      <c r="BQ148" s="78">
        <f ca="1">AX148*OFFSET('FX rate data'!$B147,0,2*CJ$1)</f>
        <v>3.2399803878573614</v>
      </c>
      <c r="BR148" s="76">
        <f ca="1">AY148*OFFSET('FX rate data'!$B147,0,2*CK$1)</f>
        <v>0.56493825047932567</v>
      </c>
      <c r="BS148" s="79">
        <f ca="1">AZ148*OFFSET('FX rate data'!$B147,0,2*CL$1)</f>
        <v>39.793424027129447</v>
      </c>
      <c r="BT148" s="80">
        <f ca="1">BA148*OFFSET('FX rate data'!$B147,0,2*CM$1)</f>
        <v>40.459475351488514</v>
      </c>
      <c r="BU148" s="76">
        <f ca="1">BB148*OFFSET('FX rate data'!$B147,0,2*CN$1)</f>
        <v>1.2382208229683851</v>
      </c>
      <c r="BV148" s="81">
        <f ca="1">BC148*OFFSET('FX rate data'!$B147,0,2*CO$1)</f>
        <v>25.470115248501624</v>
      </c>
      <c r="BW148" s="82">
        <f ca="1">BD148*OFFSET('FX rate data'!$B147,0,2*CP$1)</f>
        <v>8.2784147223963895</v>
      </c>
      <c r="BX148" s="22"/>
      <c r="BY148" s="136">
        <f t="shared" ca="1" si="127"/>
        <v>3.3918692930840306</v>
      </c>
      <c r="BZ148" s="137">
        <f t="shared" ca="1" si="127"/>
        <v>645.79464658949894</v>
      </c>
      <c r="CA148" s="138">
        <f t="shared" ca="1" si="127"/>
        <v>9.9111246828749415</v>
      </c>
      <c r="CB148" s="139">
        <f t="shared" ca="1" si="127"/>
        <v>4.2543793764184406</v>
      </c>
      <c r="CC148" s="140">
        <f t="shared" ca="1" si="127"/>
        <v>3.1341269627064969</v>
      </c>
      <c r="CD148" s="141">
        <f t="shared" ca="1" si="127"/>
        <v>45.745453871334945</v>
      </c>
      <c r="CE148" s="142">
        <f t="shared" ca="1" si="127"/>
        <v>4.760092360107028</v>
      </c>
      <c r="CF148" s="143">
        <f t="shared" ca="1" si="127"/>
        <v>13.07102282819994</v>
      </c>
      <c r="CG148" s="144">
        <f t="shared" ca="1" si="127"/>
        <v>2.4173646807271023</v>
      </c>
      <c r="CH148" s="144">
        <f t="shared" ca="1" si="127"/>
        <v>2.2669051344060507</v>
      </c>
      <c r="CI148" s="145">
        <f t="shared" ca="1" si="127"/>
        <v>1788.0566908780384</v>
      </c>
      <c r="CJ148" s="146">
        <f t="shared" ca="1" si="127"/>
        <v>3.2160127488265795</v>
      </c>
      <c r="CK148" s="144">
        <f t="shared" ca="1" si="127"/>
        <v>0.54276806845649506</v>
      </c>
      <c r="CL148" s="147">
        <f t="shared" ca="1" si="127"/>
        <v>26.7901027819772</v>
      </c>
      <c r="CM148" s="148">
        <f t="shared" ca="1" si="127"/>
        <v>39.462875388603955</v>
      </c>
      <c r="CN148" s="144">
        <f t="shared" ca="1" si="127"/>
        <v>1.1528878919307186</v>
      </c>
      <c r="CO148" s="149">
        <f t="shared" ref="CO148:CP148" ca="1" si="138">CO147*OFFSET($B148,0,2*CO$1)/OFFSET($B147,0,2*CO$1)</f>
        <v>26.096702014730553</v>
      </c>
      <c r="CP148" s="150">
        <f t="shared" ca="1" si="138"/>
        <v>7.9332278556415119</v>
      </c>
      <c r="CR148" s="116">
        <f ca="1">BY148/OFFSET('FX rate data'!$B147,0,2*BY$1)</f>
        <v>3.4625043824867605</v>
      </c>
      <c r="CS148" s="116">
        <f ca="1">BZ148/OFFSET('FX rate data'!$B147,0,2*BZ$1)</f>
        <v>8.3967578544987518</v>
      </c>
      <c r="CT148" s="116">
        <f ca="1">CA148/OFFSET('FX rate data'!$B147,0,2*CA$1)</f>
        <v>1.574443952799832</v>
      </c>
      <c r="CU148" s="116">
        <f ca="1">CB148/OFFSET('FX rate data'!$B147,0,2*CB$1)</f>
        <v>4.1656510099074122</v>
      </c>
      <c r="CV148" s="116">
        <f ca="1">CC148/OFFSET('FX rate data'!$B147,0,2*CC$1)</f>
        <v>3.3409305646588816</v>
      </c>
      <c r="CW148" s="116">
        <f ca="1">CD148/OFFSET('FX rate data'!$B147,0,2*CD$1)</f>
        <v>45.745453871334945</v>
      </c>
      <c r="CX148" s="116">
        <f ca="1">CE148/OFFSET('FX rate data'!$B147,0,2*CE$1)</f>
        <v>7.3971909247972469</v>
      </c>
      <c r="CY148" s="116">
        <f ca="1">CF148/OFFSET('FX rate data'!$B147,0,2*CF$1)</f>
        <v>1.6828054211447767</v>
      </c>
      <c r="CZ148" s="116">
        <f ca="1">CG148/OFFSET('FX rate data'!$B147,0,2*CG$1)</f>
        <v>3.1337369467553828</v>
      </c>
      <c r="DA148" s="116">
        <f ca="1">CH148/OFFSET('FX rate data'!$B147,0,2*CH$1)</f>
        <v>2.9386895701400708</v>
      </c>
      <c r="DB148" s="116">
        <f ca="1">CI148/OFFSET('FX rate data'!$B147,0,2*CI$1)</f>
        <v>1.551526479134052</v>
      </c>
      <c r="DC148" s="116">
        <f ca="1">CJ148/OFFSET('FX rate data'!$B147,0,2*CJ$1)</f>
        <v>1.7227409196628345</v>
      </c>
      <c r="DD148" s="116">
        <f ca="1">CK148/OFFSET('FX rate data'!$B147,0,2*CK$1)</f>
        <v>0.70361429667681497</v>
      </c>
      <c r="DE148" s="116">
        <f ca="1">CL148/OFFSET('FX rate data'!$B147,0,2*CL$1)</f>
        <v>0.88477501839483474</v>
      </c>
      <c r="DF148" s="116">
        <f ca="1">CM148/OFFSET('FX rate data'!$B147,0,2*CM$1)</f>
        <v>0.74367050576847182</v>
      </c>
      <c r="DG148" s="116">
        <f ca="1">CN148/OFFSET('FX rate data'!$B147,0,2*CN$1)</f>
        <v>1.4945396576752898</v>
      </c>
      <c r="DH148" s="116">
        <f ca="1">CO148/OFFSET('FX rate data'!$B147,0,2*CO$1)</f>
        <v>0.81204536872547384</v>
      </c>
      <c r="DI148" s="116">
        <f ca="1">CP148/OFFSET('FX rate data'!$B147,0,2*CP$1)</f>
        <v>0.98062149019054534</v>
      </c>
      <c r="DJ148" s="117">
        <f t="shared" ca="1" si="137"/>
        <v>90.731698234752386</v>
      </c>
    </row>
    <row r="149" spans="1:114" x14ac:dyDescent="0.25">
      <c r="A149" s="4">
        <v>40939</v>
      </c>
      <c r="B149" s="9">
        <v>4262.6819999999998</v>
      </c>
      <c r="C149" s="4">
        <v>40939</v>
      </c>
      <c r="D149" s="9">
        <v>8802.51</v>
      </c>
      <c r="E149" s="4">
        <v>40939</v>
      </c>
      <c r="F149" s="9">
        <v>2292.61</v>
      </c>
      <c r="G149" s="4">
        <v>40939</v>
      </c>
      <c r="H149" s="9">
        <v>12452.15</v>
      </c>
      <c r="I149" s="4">
        <v>40939</v>
      </c>
      <c r="J149" s="9">
        <v>5970.49</v>
      </c>
      <c r="K149" s="4">
        <v>40939</v>
      </c>
      <c r="L149" s="9">
        <v>1312.41</v>
      </c>
      <c r="M149" s="4">
        <v>40939</v>
      </c>
      <c r="N149" s="9">
        <v>5681.61</v>
      </c>
      <c r="O149" s="4">
        <v>40939</v>
      </c>
      <c r="P149" s="9">
        <v>20390.490000000002</v>
      </c>
      <c r="Q149" s="4">
        <v>40939</v>
      </c>
      <c r="R149" s="9">
        <v>3298.55</v>
      </c>
      <c r="S149" s="4">
        <v>40939</v>
      </c>
      <c r="T149" s="9">
        <v>6458.91</v>
      </c>
      <c r="U149" s="4">
        <v>40939</v>
      </c>
      <c r="V149" s="9">
        <v>1955.79</v>
      </c>
      <c r="W149" s="4">
        <v>40939</v>
      </c>
      <c r="X149" s="9">
        <v>63072.3</v>
      </c>
      <c r="Y149" s="4">
        <v>40939</v>
      </c>
      <c r="Z149" s="9">
        <v>3007.79</v>
      </c>
      <c r="AA149" s="4">
        <v>40939</v>
      </c>
      <c r="AB149" s="9">
        <v>7517.08</v>
      </c>
      <c r="AC149" s="4">
        <v>40939</v>
      </c>
      <c r="AD149" s="9">
        <v>5199.25</v>
      </c>
      <c r="AE149" s="4">
        <v>40939</v>
      </c>
      <c r="AF149" s="9">
        <v>318.47000000000003</v>
      </c>
      <c r="AG149" s="4">
        <v>40939</v>
      </c>
      <c r="AH149" s="9">
        <v>1514.03</v>
      </c>
      <c r="AI149" s="4">
        <v>40939</v>
      </c>
      <c r="AJ149" s="9">
        <v>30176.19</v>
      </c>
      <c r="AK149" s="22"/>
      <c r="BX149" s="22"/>
      <c r="BY149" s="121">
        <f t="shared" ref="BY149:CP149" ca="1" si="139">BF148*OFFSET($B149,0,2*BY$1)/OFFSET($B148,0,2*BY$1)</f>
        <v>3.4801839073792062</v>
      </c>
      <c r="BZ149" s="122">
        <f t="shared" ca="1" si="139"/>
        <v>650.64074102131974</v>
      </c>
      <c r="CA149" s="123">
        <f t="shared" ca="1" si="139"/>
        <v>10.400971641920629</v>
      </c>
      <c r="CB149" s="124">
        <f t="shared" ca="1" si="139"/>
        <v>4.5355738393087401</v>
      </c>
      <c r="CC149" s="125">
        <f t="shared" ca="1" si="139"/>
        <v>3.161501154002194</v>
      </c>
      <c r="CD149" s="126">
        <f t="shared" ca="1" si="139"/>
        <v>47.112326231429904</v>
      </c>
      <c r="CE149" s="127">
        <f t="shared" ca="1" si="139"/>
        <v>4.7854186345548664</v>
      </c>
      <c r="CF149" s="128">
        <f t="shared" ca="1" si="139"/>
        <v>15.859550380018018</v>
      </c>
      <c r="CG149" s="129">
        <f t="shared" ca="1" si="139"/>
        <v>2.5205470982193918</v>
      </c>
      <c r="CH149" s="129">
        <f t="shared" ca="1" si="139"/>
        <v>2.4575638612353794</v>
      </c>
      <c r="CI149" s="130">
        <f t="shared" ca="1" si="139"/>
        <v>2142.6437679779556</v>
      </c>
      <c r="CJ149" s="131">
        <f t="shared" ca="1" si="139"/>
        <v>3.6006740485190654</v>
      </c>
      <c r="CK149" s="129">
        <f t="shared" ca="1" si="139"/>
        <v>0.58556892584971187</v>
      </c>
      <c r="CL149" s="132">
        <f t="shared" ca="1" si="139"/>
        <v>42.297365398278046</v>
      </c>
      <c r="CM149" s="133">
        <f t="shared" ca="1" si="139"/>
        <v>45.489896248346049</v>
      </c>
      <c r="CN149" s="129">
        <f t="shared" ca="1" si="139"/>
        <v>1.2619969452771198</v>
      </c>
      <c r="CO149" s="134">
        <f t="shared" ca="1" si="139"/>
        <v>27.500851208210435</v>
      </c>
      <c r="CP149" s="135">
        <f t="shared" ca="1" si="139"/>
        <v>8.7745937033591268</v>
      </c>
      <c r="CR149" s="116">
        <f ca="1">BY149/OFFSET('FX rate data'!$B148,0,2*BY$1)</f>
        <v>3.6964247555806757</v>
      </c>
      <c r="CS149" s="116">
        <f ca="1">BZ149/OFFSET('FX rate data'!$B148,0,2*BZ$1)</f>
        <v>8.5307557495911865</v>
      </c>
      <c r="CT149" s="116">
        <f ca="1">CA149/OFFSET('FX rate data'!$B148,0,2*CA$1)</f>
        <v>1.6488018201579893</v>
      </c>
      <c r="CU149" s="116">
        <f ca="1">CB149/OFFSET('FX rate data'!$B148,0,2*CB$1)</f>
        <v>4.5238119282951734</v>
      </c>
      <c r="CV149" s="116">
        <f ca="1">CC149/OFFSET('FX rate data'!$B148,0,2*CC$1)</f>
        <v>3.435667413608122</v>
      </c>
      <c r="CW149" s="116">
        <f ca="1">CD149/OFFSET('FX rate data'!$B148,0,2*CD$1)</f>
        <v>47.112326231429904</v>
      </c>
      <c r="CX149" s="116">
        <f ca="1">CE149/OFFSET('FX rate data'!$B148,0,2*CE$1)</f>
        <v>7.5420309449249281</v>
      </c>
      <c r="CY149" s="116">
        <f ca="1">CF149/OFFSET('FX rate data'!$B148,0,2*CF$1)</f>
        <v>2.0450478240149086</v>
      </c>
      <c r="CZ149" s="116">
        <f ca="1">CG149/OFFSET('FX rate data'!$B148,0,2*CG$1)</f>
        <v>3.2978504490637079</v>
      </c>
      <c r="DA149" s="116">
        <f ca="1">CH149/OFFSET('FX rate data'!$B148,0,2*CH$1)</f>
        <v>3.2154440157469311</v>
      </c>
      <c r="DB149" s="116">
        <f ca="1">CI149/OFFSET('FX rate data'!$B148,0,2*CI$1)</f>
        <v>1.907522539730744</v>
      </c>
      <c r="DC149" s="116">
        <f ca="1">CJ149/OFFSET('FX rate data'!$B148,0,2*CJ$1)</f>
        <v>2.0612972569951142</v>
      </c>
      <c r="DD149" s="116">
        <f ca="1">CK149/OFFSET('FX rate data'!$B148,0,2*CK$1)</f>
        <v>0.76615062913739618</v>
      </c>
      <c r="DE149" s="116">
        <f ca="1">CL149/OFFSET('FX rate data'!$B148,0,2*CL$1)</f>
        <v>1.4302696851275842</v>
      </c>
      <c r="DF149" s="116">
        <f ca="1">CM149/OFFSET('FX rate data'!$B148,0,2*CM$1)</f>
        <v>0.91982400663928932</v>
      </c>
      <c r="DG149" s="116">
        <f ca="1">CN149/OFFSET('FX rate data'!$B148,0,2*CN$1)</f>
        <v>1.6511800932580398</v>
      </c>
      <c r="DH149" s="116">
        <f ca="1">CO149/OFFSET('FX rate data'!$B148,0,2*CO$1)</f>
        <v>0.90633263712257961</v>
      </c>
      <c r="DI149" s="116">
        <f ca="1">CP149/OFFSET('FX rate data'!$B148,0,2*CP$1)</f>
        <v>1.1233924442258316</v>
      </c>
      <c r="DJ149" s="117">
        <f t="shared" ca="1" si="137"/>
        <v>95.814130424650102</v>
      </c>
    </row>
    <row r="150" spans="1:114" x14ac:dyDescent="0.25">
      <c r="A150" s="4">
        <v>40968</v>
      </c>
      <c r="B150" s="9">
        <v>4298.549</v>
      </c>
      <c r="C150" s="4">
        <v>40968</v>
      </c>
      <c r="D150" s="9">
        <v>9723.24</v>
      </c>
      <c r="E150" s="4">
        <v>40968</v>
      </c>
      <c r="F150" s="9">
        <v>2428.4870000000001</v>
      </c>
      <c r="G150" s="4">
        <v>40968</v>
      </c>
      <c r="H150" s="9">
        <v>12644.01</v>
      </c>
      <c r="I150" s="4">
        <v>40968</v>
      </c>
      <c r="J150" s="9">
        <v>6109.93</v>
      </c>
      <c r="K150" s="4">
        <v>40968</v>
      </c>
      <c r="L150" s="9">
        <v>1365.68</v>
      </c>
      <c r="M150" s="4">
        <v>40968</v>
      </c>
      <c r="N150" s="9">
        <v>5871.51</v>
      </c>
      <c r="O150" s="4">
        <v>40968</v>
      </c>
      <c r="P150" s="9">
        <v>21680.080000000002</v>
      </c>
      <c r="Q150" s="4">
        <v>40968</v>
      </c>
      <c r="R150" s="9">
        <v>3452.45</v>
      </c>
      <c r="S150" s="4">
        <v>40968</v>
      </c>
      <c r="T150" s="9">
        <v>6856.08</v>
      </c>
      <c r="U150" s="4">
        <v>40968</v>
      </c>
      <c r="V150" s="9">
        <v>2030.25</v>
      </c>
      <c r="W150" s="4">
        <v>40968</v>
      </c>
      <c r="X150" s="9">
        <v>65811.7</v>
      </c>
      <c r="Y150" s="4">
        <v>40968</v>
      </c>
      <c r="Z150" s="9">
        <v>3208.32</v>
      </c>
      <c r="AA150" s="4">
        <v>40968</v>
      </c>
      <c r="AB150" s="9">
        <v>8121.44</v>
      </c>
      <c r="AC150" s="4">
        <v>40968</v>
      </c>
      <c r="AD150" s="9">
        <v>5385.2</v>
      </c>
      <c r="AE150" s="4">
        <v>40968</v>
      </c>
      <c r="AF150" s="9">
        <v>324.25</v>
      </c>
      <c r="AG150" s="4">
        <v>40968</v>
      </c>
      <c r="AH150" s="9">
        <v>1597.67</v>
      </c>
      <c r="AI150" s="4">
        <v>40968</v>
      </c>
      <c r="AJ150" s="9">
        <v>30546.69</v>
      </c>
      <c r="AK150" s="22"/>
      <c r="BX150" s="22"/>
      <c r="BY150" s="136">
        <f ca="1">BY149*OFFSET($B150,0,2*BY$1)/OFFSET($B149,0,2*BY$1)</f>
        <v>3.5094668227376524</v>
      </c>
      <c r="BZ150" s="137">
        <f t="shared" ref="BZ150:CP150" ca="1" si="140">BZ149*OFFSET($B150,0,2*BZ$1)/OFFSET($B149,0,2*BZ$1)</f>
        <v>718.6968351899784</v>
      </c>
      <c r="CA150" s="138">
        <f t="shared" ca="1" si="140"/>
        <v>11.017410034752052</v>
      </c>
      <c r="CB150" s="139">
        <f t="shared" ca="1" si="140"/>
        <v>4.6054569676688848</v>
      </c>
      <c r="CC150" s="140">
        <f t="shared" ca="1" si="140"/>
        <v>3.2353375930405424</v>
      </c>
      <c r="CD150" s="141">
        <f t="shared" ca="1" si="140"/>
        <v>49.024589638709848</v>
      </c>
      <c r="CE150" s="142">
        <f t="shared" ca="1" si="140"/>
        <v>4.9453646707491794</v>
      </c>
      <c r="CF150" s="143">
        <f t="shared" ca="1" si="140"/>
        <v>16.862582557006771</v>
      </c>
      <c r="CG150" s="144">
        <f t="shared" ca="1" si="140"/>
        <v>2.6381479223439204</v>
      </c>
      <c r="CH150" s="144">
        <f t="shared" ca="1" si="140"/>
        <v>2.6086838859402994</v>
      </c>
      <c r="CI150" s="145">
        <f t="shared" ca="1" si="140"/>
        <v>2224.2175846779278</v>
      </c>
      <c r="CJ150" s="146">
        <f t="shared" ca="1" si="140"/>
        <v>3.7570610280411869</v>
      </c>
      <c r="CK150" s="144">
        <f t="shared" ca="1" si="140"/>
        <v>0.62460893087022296</v>
      </c>
      <c r="CL150" s="147">
        <f t="shared" ca="1" si="140"/>
        <v>45.697999122024939</v>
      </c>
      <c r="CM150" s="148">
        <f t="shared" ca="1" si="140"/>
        <v>47.116832096281797</v>
      </c>
      <c r="CN150" s="144">
        <f t="shared" ca="1" si="140"/>
        <v>1.284901276434534</v>
      </c>
      <c r="CO150" s="149">
        <f t="shared" ca="1" si="140"/>
        <v>29.02008873656504</v>
      </c>
      <c r="CP150" s="150">
        <f t="shared" ca="1" si="140"/>
        <v>8.8823272166719267</v>
      </c>
      <c r="CR150" s="116">
        <f ca="1">BY150/OFFSET('FX rate data'!$B149,0,2*BY$1)</f>
        <v>3.7663305674368455</v>
      </c>
      <c r="CS150" s="116">
        <f ca="1">BZ150/OFFSET('FX rate data'!$B149,0,2*BZ$1)</f>
        <v>8.8563996942696033</v>
      </c>
      <c r="CT150" s="116">
        <f ca="1">CA150/OFFSET('FX rate data'!$B149,0,2*CA$1)</f>
        <v>1.7505179755874116</v>
      </c>
      <c r="CU150" s="116">
        <f ca="1">CB150/OFFSET('FX rate data'!$B149,0,2*CB$1)</f>
        <v>4.6524466791280785</v>
      </c>
      <c r="CV150" s="116">
        <f ca="1">CC150/OFFSET('FX rate data'!$B149,0,2*CC$1)</f>
        <v>3.5773303770903833</v>
      </c>
      <c r="CW150" s="116">
        <f ca="1">CD150/OFFSET('FX rate data'!$B149,0,2*CD$1)</f>
        <v>49.024589638709848</v>
      </c>
      <c r="CX150" s="116">
        <f ca="1">CE150/OFFSET('FX rate data'!$B149,0,2*CE$1)</f>
        <v>7.8710244640286167</v>
      </c>
      <c r="CY150" s="116">
        <f ca="1">CF150/OFFSET('FX rate data'!$B149,0,2*CF$1)</f>
        <v>2.1740217829156272</v>
      </c>
      <c r="CZ150" s="116">
        <f ca="1">CG150/OFFSET('FX rate data'!$B149,0,2*CG$1)</f>
        <v>3.5151871050551908</v>
      </c>
      <c r="DA150" s="116">
        <f ca="1">CH150/OFFSET('FX rate data'!$B149,0,2*CH$1)</f>
        <v>3.4759278959897397</v>
      </c>
      <c r="DB150" s="116">
        <f ca="1">CI150/OFFSET('FX rate data'!$B149,0,2*CI$1)</f>
        <v>1.9877543296256592</v>
      </c>
      <c r="DC150" s="116">
        <f ca="1">CJ150/OFFSET('FX rate data'!$B149,0,2*CJ$1)</f>
        <v>2.1876447117975935</v>
      </c>
      <c r="DD150" s="116">
        <f ca="1">CK150/OFFSET('FX rate data'!$B149,0,2*CK$1)</f>
        <v>0.83225706978044367</v>
      </c>
      <c r="DE150" s="116">
        <f ca="1">CL150/OFFSET('FX rate data'!$B149,0,2*CL$1)</f>
        <v>1.5549884007766754</v>
      </c>
      <c r="DF150" s="116">
        <f ca="1">CM150/OFFSET('FX rate data'!$B149,0,2*CM$1)</f>
        <v>0.96110118139111611</v>
      </c>
      <c r="DG150" s="116">
        <f ca="1">CN150/OFFSET('FX rate data'!$B149,0,2*CN$1)</f>
        <v>1.7120603283604718</v>
      </c>
      <c r="DH150" s="116">
        <f ca="1">CO150/OFFSET('FX rate data'!$B149,0,2*CO$1)</f>
        <v>0.99473118814021622</v>
      </c>
      <c r="DI150" s="116">
        <f ca="1">CP150/OFFSET('FX rate data'!$B149,0,2*CP$1)</f>
        <v>1.1833163098559778</v>
      </c>
      <c r="DJ150" s="117">
        <f t="shared" ca="1" si="137"/>
        <v>100.07762969993951</v>
      </c>
    </row>
    <row r="151" spans="1:114" x14ac:dyDescent="0.25">
      <c r="A151" s="4">
        <v>40998</v>
      </c>
      <c r="B151" s="9">
        <v>4335.2420000000002</v>
      </c>
      <c r="C151" s="4">
        <v>40998</v>
      </c>
      <c r="D151" s="9">
        <v>10083.56</v>
      </c>
      <c r="E151" s="4">
        <v>40998</v>
      </c>
      <c r="F151" s="9">
        <v>2262.7890000000002</v>
      </c>
      <c r="G151" s="4">
        <v>40998</v>
      </c>
      <c r="H151" s="9">
        <v>12392.18</v>
      </c>
      <c r="I151" s="4">
        <v>40998</v>
      </c>
      <c r="J151" s="9">
        <v>6235.51</v>
      </c>
      <c r="K151" s="4">
        <v>40998</v>
      </c>
      <c r="L151" s="9">
        <v>1408.47</v>
      </c>
      <c r="M151" s="4">
        <v>40998</v>
      </c>
      <c r="N151" s="9">
        <v>5768.45</v>
      </c>
      <c r="O151" s="4">
        <v>40998</v>
      </c>
      <c r="P151" s="9">
        <v>20555.580000000002</v>
      </c>
      <c r="Q151" s="4">
        <v>40998</v>
      </c>
      <c r="R151" s="9">
        <v>3423.81</v>
      </c>
      <c r="S151" s="4">
        <v>40998</v>
      </c>
      <c r="T151" s="9">
        <v>6946.83</v>
      </c>
      <c r="U151" s="4">
        <v>40999</v>
      </c>
      <c r="V151" s="9">
        <v>2014.04</v>
      </c>
      <c r="W151" s="4">
        <v>40998</v>
      </c>
      <c r="X151" s="9">
        <v>64511</v>
      </c>
      <c r="Y151" s="4">
        <v>40998</v>
      </c>
      <c r="Z151" s="9">
        <v>3254.81</v>
      </c>
      <c r="AA151" s="4">
        <v>40999</v>
      </c>
      <c r="AB151" s="9">
        <v>7933</v>
      </c>
      <c r="AC151" s="4">
        <v>40999</v>
      </c>
      <c r="AD151" s="9">
        <v>5295.55</v>
      </c>
      <c r="AE151" s="4">
        <v>40998</v>
      </c>
      <c r="AF151" s="9">
        <v>323.51</v>
      </c>
      <c r="AG151" s="4">
        <v>40999</v>
      </c>
      <c r="AH151" s="9">
        <v>1517.34</v>
      </c>
      <c r="AI151" s="4">
        <v>40998</v>
      </c>
      <c r="AJ151" s="9">
        <v>29603.42</v>
      </c>
      <c r="AK151" s="22"/>
      <c r="BX151" s="22"/>
      <c r="BY151" s="136">
        <f t="shared" ref="BY151:CN160" ca="1" si="141">BY150*OFFSET($B151,0,2*BY$1)/OFFSET($B150,0,2*BY$1)</f>
        <v>3.5394241097493193</v>
      </c>
      <c r="BZ151" s="137">
        <f t="shared" ca="1" si="141"/>
        <v>745.33001956634405</v>
      </c>
      <c r="CA151" s="138">
        <f t="shared" ca="1" si="141"/>
        <v>10.265681568452523</v>
      </c>
      <c r="CB151" s="139">
        <f t="shared" ca="1" si="141"/>
        <v>4.5137303533931874</v>
      </c>
      <c r="CC151" s="140">
        <f t="shared" ca="1" si="141"/>
        <v>3.3018348679576088</v>
      </c>
      <c r="CD151" s="141">
        <f t="shared" ca="1" si="141"/>
        <v>50.560646541234881</v>
      </c>
      <c r="CE151" s="142">
        <f t="shared" ca="1" si="141"/>
        <v>4.8585608872305599</v>
      </c>
      <c r="CF151" s="143">
        <f t="shared" ca="1" si="141"/>
        <v>15.987955983426133</v>
      </c>
      <c r="CG151" s="144">
        <f t="shared" ca="1" si="141"/>
        <v>2.6162630126432935</v>
      </c>
      <c r="CH151" s="144">
        <f t="shared" ca="1" si="141"/>
        <v>2.6432135388394902</v>
      </c>
      <c r="CI151" s="145">
        <f t="shared" ca="1" si="141"/>
        <v>2206.4589012410952</v>
      </c>
      <c r="CJ151" s="146">
        <f t="shared" ca="1" si="141"/>
        <v>3.6828066131092956</v>
      </c>
      <c r="CK151" s="144">
        <f t="shared" ca="1" si="141"/>
        <v>0.63365979524664318</v>
      </c>
      <c r="CL151" s="147">
        <f t="shared" ca="1" si="141"/>
        <v>44.637678420947992</v>
      </c>
      <c r="CM151" s="148">
        <f t="shared" ca="1" si="141"/>
        <v>46.332455657629261</v>
      </c>
      <c r="CN151" s="144">
        <f t="shared" ca="1" si="141"/>
        <v>1.2819688880164566</v>
      </c>
      <c r="CO151" s="149">
        <f t="shared" ref="CO151:CP151" ca="1" si="142">CO150*OFFSET($B151,0,2*CO$1)/OFFSET($B150,0,2*CO$1)</f>
        <v>27.560974070702709</v>
      </c>
      <c r="CP151" s="150">
        <f t="shared" ca="1" si="142"/>
        <v>8.6080443796879482</v>
      </c>
      <c r="CR151" s="116">
        <f ca="1">BY151/OFFSET('FX rate data'!$B150,0,2*BY$1)</f>
        <v>3.6617257497923847</v>
      </c>
      <c r="CS151" s="116">
        <f ca="1">BZ151/OFFSET('FX rate data'!$B150,0,2*BZ$1)</f>
        <v>8.9939666895902501</v>
      </c>
      <c r="CT151" s="116">
        <f ca="1">CA151/OFFSET('FX rate data'!$B150,0,2*CA$1)</f>
        <v>1.6298613270544611</v>
      </c>
      <c r="CU151" s="116">
        <f ca="1">CB151/OFFSET('FX rate data'!$B150,0,2*CB$1)</f>
        <v>4.5196058409864692</v>
      </c>
      <c r="CV151" s="116">
        <f ca="1">CC151/OFFSET('FX rate data'!$B150,0,2*CC$1)</f>
        <v>3.6585427899807303</v>
      </c>
      <c r="CW151" s="116">
        <f ca="1">CD151/OFFSET('FX rate data'!$B150,0,2*CD$1)</f>
        <v>50.560646541234881</v>
      </c>
      <c r="CX151" s="116">
        <f ca="1">CE151/OFFSET('FX rate data'!$B150,0,2*CE$1)</f>
        <v>7.778675772063016</v>
      </c>
      <c r="CY151" s="116">
        <f ca="1">CF151/OFFSET('FX rate data'!$B150,0,2*CF$1)</f>
        <v>2.0586853096697357</v>
      </c>
      <c r="CZ151" s="116">
        <f ca="1">CG151/OFFSET('FX rate data'!$B150,0,2*CG$1)</f>
        <v>3.4906778020590972</v>
      </c>
      <c r="DA151" s="116">
        <f ca="1">CH151/OFFSET('FX rate data'!$B150,0,2*CH$1)</f>
        <v>3.5266358089919811</v>
      </c>
      <c r="DB151" s="116">
        <f ca="1">CI151/OFFSET('FX rate data'!$B150,0,2*CI$1)</f>
        <v>1.9472764109443963</v>
      </c>
      <c r="DC151" s="116">
        <f ca="1">CJ151/OFFSET('FX rate data'!$B150,0,2*CJ$1)</f>
        <v>2.0159878547784627</v>
      </c>
      <c r="DD151" s="116">
        <f ca="1">CK151/OFFSET('FX rate data'!$B150,0,2*CK$1)</f>
        <v>0.84544335589945718</v>
      </c>
      <c r="DE151" s="116">
        <f ca="1">CL151/OFFSET('FX rate data'!$B150,0,2*CL$1)</f>
        <v>1.5128852201643108</v>
      </c>
      <c r="DF151" s="116">
        <f ca="1">CM151/OFFSET('FX rate data'!$B150,0,2*CM$1)</f>
        <v>0.91068838845649669</v>
      </c>
      <c r="DG151" s="116">
        <f ca="1">CN151/OFFSET('FX rate data'!$B150,0,2*CN$1)</f>
        <v>1.7104321387811294</v>
      </c>
      <c r="DH151" s="116">
        <f ca="1">CO151/OFFSET('FX rate data'!$B150,0,2*CO$1)</f>
        <v>0.93914110712177423</v>
      </c>
      <c r="DI151" s="116">
        <f ca="1">CP151/OFFSET('FX rate data'!$B150,0,2*CP$1)</f>
        <v>1.1218616420810568</v>
      </c>
      <c r="DJ151" s="117">
        <f t="shared" ca="1" si="137"/>
        <v>100.88273974965009</v>
      </c>
    </row>
    <row r="152" spans="1:114" x14ac:dyDescent="0.25">
      <c r="A152" s="4">
        <v>41029</v>
      </c>
      <c r="B152" s="9">
        <v>4396.5780000000004</v>
      </c>
      <c r="C152" s="4">
        <v>41029</v>
      </c>
      <c r="D152" s="9">
        <v>9520.89</v>
      </c>
      <c r="E152" s="4">
        <v>41029</v>
      </c>
      <c r="F152" s="9">
        <v>2396.3159999999998</v>
      </c>
      <c r="G152" s="4">
        <v>41029</v>
      </c>
      <c r="H152" s="9">
        <v>12292.69</v>
      </c>
      <c r="I152" s="4">
        <v>41029</v>
      </c>
      <c r="J152" s="9">
        <v>6096.34</v>
      </c>
      <c r="K152" s="4">
        <v>41029</v>
      </c>
      <c r="L152" s="9">
        <v>1397.91</v>
      </c>
      <c r="M152" s="4">
        <v>41029</v>
      </c>
      <c r="N152" s="9">
        <v>5737.78</v>
      </c>
      <c r="O152" s="4">
        <v>41029</v>
      </c>
      <c r="P152" s="9">
        <v>21094.21</v>
      </c>
      <c r="Q152" s="4">
        <v>41029</v>
      </c>
      <c r="R152" s="9">
        <v>3212.8</v>
      </c>
      <c r="S152" s="4">
        <v>41029</v>
      </c>
      <c r="T152" s="9">
        <v>6761.19</v>
      </c>
      <c r="U152" s="4">
        <v>41029</v>
      </c>
      <c r="V152" s="9">
        <v>1981.99</v>
      </c>
      <c r="W152" s="4">
        <v>41029</v>
      </c>
      <c r="X152" s="9">
        <v>61820.3</v>
      </c>
      <c r="Y152" s="4">
        <v>41029</v>
      </c>
      <c r="Z152" s="9">
        <v>3224.45</v>
      </c>
      <c r="AA152" s="4">
        <v>41029</v>
      </c>
      <c r="AB152" s="9">
        <v>7501.72</v>
      </c>
      <c r="AC152" s="4">
        <v>41029</v>
      </c>
      <c r="AD152" s="9">
        <v>5248.15</v>
      </c>
      <c r="AE152" s="4">
        <v>41029</v>
      </c>
      <c r="AF152" s="9">
        <v>308.3</v>
      </c>
      <c r="AG152" s="4">
        <v>41029</v>
      </c>
      <c r="AH152" s="9">
        <v>1473.5</v>
      </c>
      <c r="AI152" s="4">
        <v>41029</v>
      </c>
      <c r="AJ152" s="9">
        <v>30364.59</v>
      </c>
      <c r="AK152" s="22"/>
      <c r="BX152" s="22"/>
      <c r="BY152" s="136">
        <f t="shared" ca="1" si="141"/>
        <v>3.5895006953691269</v>
      </c>
      <c r="BZ152" s="137">
        <f t="shared" ca="1" si="141"/>
        <v>703.74006104877742</v>
      </c>
      <c r="CA152" s="138">
        <f t="shared" ca="1" si="141"/>
        <v>10.871458626229787</v>
      </c>
      <c r="CB152" s="139">
        <f t="shared" ca="1" si="141"/>
        <v>4.4774920940345364</v>
      </c>
      <c r="CC152" s="140">
        <f t="shared" ca="1" si="141"/>
        <v>3.2281413996488966</v>
      </c>
      <c r="CD152" s="141">
        <f t="shared" ca="1" si="141"/>
        <v>50.181568231100172</v>
      </c>
      <c r="CE152" s="142">
        <f t="shared" ca="1" si="141"/>
        <v>4.832728633780957</v>
      </c>
      <c r="CF152" s="143">
        <f t="shared" ca="1" si="141"/>
        <v>16.406897834317849</v>
      </c>
      <c r="CG152" s="144">
        <f t="shared" ca="1" si="141"/>
        <v>2.4550222725619628</v>
      </c>
      <c r="CH152" s="144">
        <f t="shared" ca="1" si="141"/>
        <v>2.5725789959832288</v>
      </c>
      <c r="CI152" s="145">
        <f t="shared" ca="1" si="141"/>
        <v>2171.3468837117625</v>
      </c>
      <c r="CJ152" s="146">
        <f t="shared" ca="1" si="141"/>
        <v>3.5291998211839934</v>
      </c>
      <c r="CK152" s="144">
        <f t="shared" ca="1" si="141"/>
        <v>0.62774918560009296</v>
      </c>
      <c r="CL152" s="147">
        <f t="shared" ca="1" si="141"/>
        <v>42.21093721971436</v>
      </c>
      <c r="CM152" s="148">
        <f t="shared" ca="1" si="141"/>
        <v>45.917737942156521</v>
      </c>
      <c r="CN152" s="144">
        <f t="shared" ca="1" si="141"/>
        <v>1.2216964179638143</v>
      </c>
      <c r="CO152" s="149">
        <f t="shared" ref="CO152:CP152" ca="1" si="143">CO151*OFFSET($B152,0,2*CO$1)/OFFSET($B151,0,2*CO$1)</f>
        <v>26.764664012799006</v>
      </c>
      <c r="CP152" s="150">
        <f t="shared" ca="1" si="143"/>
        <v>8.8293764129627217</v>
      </c>
      <c r="CR152" s="116">
        <f ca="1">BY152/OFFSET('FX rate data'!$B151,0,2*BY$1)</f>
        <v>3.7433524823955855</v>
      </c>
      <c r="CS152" s="116">
        <f ca="1">BZ152/OFFSET('FX rate data'!$B151,0,2*BZ$1)</f>
        <v>8.8165880863039021</v>
      </c>
      <c r="CT152" s="116">
        <f ca="1">CA152/OFFSET('FX rate data'!$B151,0,2*CA$1)</f>
        <v>1.7312618243856657</v>
      </c>
      <c r="CU152" s="116">
        <f ca="1">CB152/OFFSET('FX rate data'!$B151,0,2*CB$1)</f>
        <v>4.5355470968745308</v>
      </c>
      <c r="CV152" s="116">
        <f ca="1">CC152/OFFSET('FX rate data'!$B151,0,2*CC$1)</f>
        <v>3.5571806056737154</v>
      </c>
      <c r="CW152" s="116">
        <f ca="1">CD152/OFFSET('FX rate data'!$B151,0,2*CD$1)</f>
        <v>50.181568231100172</v>
      </c>
      <c r="CX152" s="116">
        <f ca="1">CE152/OFFSET('FX rate data'!$B151,0,2*CE$1)</f>
        <v>7.8453386912028522</v>
      </c>
      <c r="CY152" s="116">
        <f ca="1">CF152/OFFSET('FX rate data'!$B151,0,2*CF$1)</f>
        <v>2.1146997273078365</v>
      </c>
      <c r="CZ152" s="116">
        <f ca="1">CG152/OFFSET('FX rate data'!$B151,0,2*CG$1)</f>
        <v>3.2499632943632024</v>
      </c>
      <c r="DA152" s="116">
        <f ca="1">CH152/OFFSET('FX rate data'!$B151,0,2*CH$1)</f>
        <v>3.4055851151485688</v>
      </c>
      <c r="DB152" s="116">
        <f ca="1">CI152/OFFSET('FX rate data'!$B151,0,2*CI$1)</f>
        <v>1.9213248774138925</v>
      </c>
      <c r="DC152" s="116">
        <f ca="1">CJ152/OFFSET('FX rate data'!$B151,0,2*CJ$1)</f>
        <v>1.8493946555489142</v>
      </c>
      <c r="DD152" s="116">
        <f ca="1">CK152/OFFSET('FX rate data'!$B151,0,2*CK$1)</f>
        <v>0.83101560180049372</v>
      </c>
      <c r="DE152" s="116">
        <f ca="1">CL152/OFFSET('FX rate data'!$B151,0,2*CL$1)</f>
        <v>1.4471163639382345</v>
      </c>
      <c r="DF152" s="116">
        <f ca="1">CM152/OFFSET('FX rate data'!$B151,0,2*CM$1)</f>
        <v>0.87070457999815154</v>
      </c>
      <c r="DG152" s="116">
        <f ca="1">CN152/OFFSET('FX rate data'!$B151,0,2*CN$1)</f>
        <v>1.6172841116809828</v>
      </c>
      <c r="DH152" s="116">
        <f ca="1">CO152/OFFSET('FX rate data'!$B151,0,2*CO$1)</f>
        <v>0.91092042790820926</v>
      </c>
      <c r="DI152" s="116">
        <f ca="1">CP152/OFFSET('FX rate data'!$B151,0,2*CP$1)</f>
        <v>1.1352606800425233</v>
      </c>
      <c r="DJ152" s="117">
        <f t="shared" ca="1" si="137"/>
        <v>99.764106453087436</v>
      </c>
    </row>
    <row r="153" spans="1:114" x14ac:dyDescent="0.25">
      <c r="A153" s="4">
        <v>41060</v>
      </c>
      <c r="B153" s="9">
        <v>4076.2579999999998</v>
      </c>
      <c r="C153" s="4">
        <v>41060</v>
      </c>
      <c r="D153" s="9">
        <v>8542.73</v>
      </c>
      <c r="E153" s="4">
        <v>41060</v>
      </c>
      <c r="F153" s="9">
        <v>2372.2339999999999</v>
      </c>
      <c r="G153" s="4">
        <v>41060</v>
      </c>
      <c r="H153" s="9">
        <v>11513.21</v>
      </c>
      <c r="I153" s="4">
        <v>41060</v>
      </c>
      <c r="J153" s="9">
        <v>5850.18</v>
      </c>
      <c r="K153" s="4">
        <v>41060</v>
      </c>
      <c r="L153" s="9">
        <v>1310.33</v>
      </c>
      <c r="M153" s="4">
        <v>41060</v>
      </c>
      <c r="N153" s="9">
        <v>5320.86</v>
      </c>
      <c r="O153" s="4">
        <v>41060</v>
      </c>
      <c r="P153" s="9">
        <v>18629.52</v>
      </c>
      <c r="Q153" s="4">
        <v>41060</v>
      </c>
      <c r="R153" s="9">
        <v>3017.01</v>
      </c>
      <c r="S153" s="4">
        <v>41060</v>
      </c>
      <c r="T153" s="9">
        <v>6264.38</v>
      </c>
      <c r="U153" s="4">
        <v>41060</v>
      </c>
      <c r="V153" s="9">
        <v>1843.47</v>
      </c>
      <c r="W153" s="4">
        <v>41060</v>
      </c>
      <c r="X153" s="9">
        <v>54490.400000000001</v>
      </c>
      <c r="Y153" s="4">
        <v>41060</v>
      </c>
      <c r="Z153" s="9">
        <v>3077.03</v>
      </c>
      <c r="AA153" s="4">
        <v>41060</v>
      </c>
      <c r="AB153" s="9">
        <v>7301.5</v>
      </c>
      <c r="AC153" s="4">
        <v>41060</v>
      </c>
      <c r="AD153" s="9">
        <v>4924.25</v>
      </c>
      <c r="AE153" s="4">
        <v>41060</v>
      </c>
      <c r="AF153" s="9">
        <v>290.08999999999997</v>
      </c>
      <c r="AG153" s="4">
        <v>41060</v>
      </c>
      <c r="AH153" s="9">
        <v>1305.8399999999999</v>
      </c>
      <c r="AI153" s="4">
        <v>41060</v>
      </c>
      <c r="AJ153" s="9">
        <v>29201.9</v>
      </c>
      <c r="AK153" s="22"/>
      <c r="BX153" s="22"/>
      <c r="BY153" s="136">
        <f t="shared" ca="1" si="141"/>
        <v>3.3279816542556424</v>
      </c>
      <c r="BZ153" s="137">
        <f t="shared" ca="1" si="141"/>
        <v>631.43900745867472</v>
      </c>
      <c r="CA153" s="138">
        <f t="shared" ca="1" si="141"/>
        <v>10.762204893985432</v>
      </c>
      <c r="CB153" s="139">
        <f t="shared" ca="1" si="141"/>
        <v>4.1935741283607868</v>
      </c>
      <c r="CC153" s="140">
        <f t="shared" ca="1" si="141"/>
        <v>3.0977944559191219</v>
      </c>
      <c r="CD153" s="141">
        <f t="shared" ca="1" si="141"/>
        <v>47.037659291554881</v>
      </c>
      <c r="CE153" s="142">
        <f t="shared" ca="1" si="141"/>
        <v>4.4815717016580878</v>
      </c>
      <c r="CF153" s="143">
        <f t="shared" ca="1" si="141"/>
        <v>14.48988283241615</v>
      </c>
      <c r="CG153" s="144">
        <f t="shared" ca="1" si="141"/>
        <v>2.3054117114486328</v>
      </c>
      <c r="CH153" s="144">
        <f t="shared" ca="1" si="141"/>
        <v>2.3835467441171478</v>
      </c>
      <c r="CI153" s="145">
        <f t="shared" ca="1" si="141"/>
        <v>2019.5928535038638</v>
      </c>
      <c r="CJ153" s="146">
        <f t="shared" ca="1" si="141"/>
        <v>3.1107501894401075</v>
      </c>
      <c r="CK153" s="144">
        <f t="shared" ca="1" si="141"/>
        <v>0.59904885377880079</v>
      </c>
      <c r="CL153" s="147">
        <f t="shared" ca="1" si="141"/>
        <v>41.08433240773374</v>
      </c>
      <c r="CM153" s="148">
        <f t="shared" ca="1" si="141"/>
        <v>43.083833553092852</v>
      </c>
      <c r="CN153" s="144">
        <f t="shared" ca="1" si="141"/>
        <v>1.1495358867568046</v>
      </c>
      <c r="CO153" s="149">
        <f t="shared" ref="CO153:CP153" ca="1" si="144">CO152*OFFSET($B153,0,2*CO$1)/OFFSET($B152,0,2*CO$1)</f>
        <v>23.719286633507604</v>
      </c>
      <c r="CP153" s="150">
        <f t="shared" ca="1" si="144"/>
        <v>8.4912909106856418</v>
      </c>
      <c r="CR153" s="116">
        <f ca="1">BY153/OFFSET('FX rate data'!$B152,0,2*BY$1)</f>
        <v>3.239226838870588</v>
      </c>
      <c r="CS153" s="116">
        <f ca="1">BZ153/OFFSET('FX rate data'!$B152,0,2*BZ$1)</f>
        <v>8.0622958051414049</v>
      </c>
      <c r="CT153" s="116">
        <f ca="1">CA153/OFFSET('FX rate data'!$B152,0,2*CA$1)</f>
        <v>1.6899120505590692</v>
      </c>
      <c r="CU153" s="116">
        <f ca="1">CB153/OFFSET('FX rate data'!$B152,0,2*CB$1)</f>
        <v>4.0603932304035508</v>
      </c>
      <c r="CV153" s="116">
        <f ca="1">CC153/OFFSET('FX rate data'!$B152,0,2*CC$1)</f>
        <v>3.1893281745280775</v>
      </c>
      <c r="CW153" s="116">
        <f ca="1">CD153/OFFSET('FX rate data'!$B152,0,2*CD$1)</f>
        <v>47.037659291554881</v>
      </c>
      <c r="CX153" s="116">
        <f ca="1">CE153/OFFSET('FX rate data'!$B152,0,2*CE$1)</f>
        <v>6.9042854747467075</v>
      </c>
      <c r="CY153" s="116">
        <f ca="1">CF153/OFFSET('FX rate data'!$B152,0,2*CF$1)</f>
        <v>1.8666756199649785</v>
      </c>
      <c r="CZ153" s="116">
        <f ca="1">CG153/OFFSET('FX rate data'!$B152,0,2*CG$1)</f>
        <v>2.8507625960784382</v>
      </c>
      <c r="DA153" s="116">
        <f ca="1">CH153/OFFSET('FX rate data'!$B152,0,2*CH$1)</f>
        <v>2.9473806654101002</v>
      </c>
      <c r="DB153" s="116">
        <f ca="1">CI153/OFFSET('FX rate data'!$B152,0,2*CI$1)</f>
        <v>1.7110408559503392</v>
      </c>
      <c r="DC153" s="116">
        <f ca="1">CJ153/OFFSET('FX rate data'!$B152,0,2*CJ$1)</f>
        <v>1.5379197060563146</v>
      </c>
      <c r="DD153" s="116">
        <f ca="1">CK153/OFFSET('FX rate data'!$B152,0,2*CK$1)</f>
        <v>0.74075535276221194</v>
      </c>
      <c r="DE153" s="116">
        <f ca="1">CL153/OFFSET('FX rate data'!$B152,0,2*CL$1)</f>
        <v>1.3769130775431913</v>
      </c>
      <c r="DF153" s="116">
        <f ca="1">CM153/OFFSET('FX rate data'!$B152,0,2*CM$1)</f>
        <v>0.76784590185515689</v>
      </c>
      <c r="DG153" s="116">
        <f ca="1">CN153/OFFSET('FX rate data'!$B152,0,2*CN$1)</f>
        <v>1.4214614650139787</v>
      </c>
      <c r="DH153" s="116">
        <f ca="1">CO153/OFFSET('FX rate data'!$B152,0,2*CO$1)</f>
        <v>0.70990322738859102</v>
      </c>
      <c r="DI153" s="116">
        <f ca="1">CP153/OFFSET('FX rate data'!$B152,0,2*CP$1)</f>
        <v>0.99627958590703303</v>
      </c>
      <c r="DJ153" s="117">
        <f t="shared" ca="1" si="137"/>
        <v>91.110038919734606</v>
      </c>
    </row>
    <row r="154" spans="1:114" x14ac:dyDescent="0.25">
      <c r="A154" s="4">
        <v>41089</v>
      </c>
      <c r="B154" s="9">
        <v>4094.6329999999998</v>
      </c>
      <c r="C154" s="4">
        <v>41089</v>
      </c>
      <c r="D154" s="9">
        <v>9006.7800000000007</v>
      </c>
      <c r="E154" s="4">
        <v>41089</v>
      </c>
      <c r="F154" s="9">
        <v>2225.431</v>
      </c>
      <c r="G154" s="4">
        <v>41089</v>
      </c>
      <c r="H154" s="9">
        <v>11596.56</v>
      </c>
      <c r="I154" s="4">
        <v>41089</v>
      </c>
      <c r="J154" s="9">
        <v>6066.86</v>
      </c>
      <c r="K154" s="4">
        <v>41089</v>
      </c>
      <c r="L154" s="9">
        <v>1362.16</v>
      </c>
      <c r="M154" s="4">
        <v>41089</v>
      </c>
      <c r="N154" s="9">
        <v>5571.15</v>
      </c>
      <c r="O154" s="4">
        <v>41089</v>
      </c>
      <c r="P154" s="9">
        <v>19441.46</v>
      </c>
      <c r="Q154" s="4">
        <v>41089</v>
      </c>
      <c r="R154" s="9">
        <v>3196.65</v>
      </c>
      <c r="S154" s="4">
        <v>41089</v>
      </c>
      <c r="T154" s="9">
        <v>6416.28</v>
      </c>
      <c r="U154" s="4">
        <v>41090</v>
      </c>
      <c r="V154" s="9">
        <v>1854.01</v>
      </c>
      <c r="W154" s="4">
        <v>41089</v>
      </c>
      <c r="X154" s="9">
        <v>54354.6</v>
      </c>
      <c r="Y154" s="4">
        <v>41089</v>
      </c>
      <c r="Z154" s="9">
        <v>3148.62</v>
      </c>
      <c r="AA154" s="4">
        <v>41090</v>
      </c>
      <c r="AB154" s="9">
        <v>7296.28</v>
      </c>
      <c r="AC154" s="4">
        <v>41090</v>
      </c>
      <c r="AD154" s="9">
        <v>5278.9</v>
      </c>
      <c r="AE154" s="4">
        <v>41089</v>
      </c>
      <c r="AF154" s="9">
        <v>307.31</v>
      </c>
      <c r="AG154" s="4">
        <v>41090</v>
      </c>
      <c r="AH154" s="9">
        <v>1387.52</v>
      </c>
      <c r="AI154" s="4">
        <v>41089</v>
      </c>
      <c r="AJ154" s="9">
        <v>29638.01</v>
      </c>
      <c r="AK154" s="22"/>
      <c r="BX154" s="22"/>
      <c r="BY154" s="136">
        <f t="shared" ca="1" si="141"/>
        <v>3.3429835660328036</v>
      </c>
      <c r="BZ154" s="137">
        <f t="shared" ca="1" si="141"/>
        <v>665.73943266363824</v>
      </c>
      <c r="CA154" s="138">
        <f t="shared" ca="1" si="141"/>
        <v>10.096198098259656</v>
      </c>
      <c r="CB154" s="139">
        <f t="shared" ca="1" si="141"/>
        <v>4.2239335505895896</v>
      </c>
      <c r="CC154" s="140">
        <f t="shared" ca="1" si="141"/>
        <v>3.2125311140575987</v>
      </c>
      <c r="CD154" s="141">
        <f t="shared" ca="1" si="141"/>
        <v>48.898230201998274</v>
      </c>
      <c r="CE154" s="142">
        <f t="shared" ca="1" si="141"/>
        <v>4.6923820934383649</v>
      </c>
      <c r="CF154" s="143">
        <f t="shared" ca="1" si="141"/>
        <v>15.121402885909312</v>
      </c>
      <c r="CG154" s="144">
        <f t="shared" ca="1" si="141"/>
        <v>2.4426814453390184</v>
      </c>
      <c r="CH154" s="144">
        <f t="shared" ca="1" si="141"/>
        <v>2.4413434854437264</v>
      </c>
      <c r="CI154" s="145">
        <f t="shared" ca="1" si="141"/>
        <v>2031.1398321234944</v>
      </c>
      <c r="CJ154" s="146">
        <f t="shared" ca="1" si="141"/>
        <v>3.1029976334719738</v>
      </c>
      <c r="CK154" s="144">
        <f t="shared" ca="1" si="141"/>
        <v>0.61298628937157185</v>
      </c>
      <c r="CL154" s="147">
        <f t="shared" ca="1" si="141"/>
        <v>41.054960331424986</v>
      </c>
      <c r="CM154" s="148">
        <f t="shared" ca="1" si="141"/>
        <v>46.186779498080284</v>
      </c>
      <c r="CN154" s="144">
        <f t="shared" ca="1" si="141"/>
        <v>1.2177733577828731</v>
      </c>
      <c r="CO154" s="149">
        <f t="shared" ref="CO154:CP154" ca="1" si="145">CO153*OFFSET($B154,0,2*CO$1)/OFFSET($B153,0,2*CO$1)</f>
        <v>25.202922708543518</v>
      </c>
      <c r="CP154" s="150">
        <f t="shared" ca="1" si="145"/>
        <v>8.6181024153842785</v>
      </c>
      <c r="CR154" s="116">
        <f ca="1">BY154/OFFSET('FX rate data'!$B153,0,2*BY$1)</f>
        <v>3.4223828481089309</v>
      </c>
      <c r="CS154" s="116">
        <f ca="1">BZ154/OFFSET('FX rate data'!$B153,0,2*BZ$1)</f>
        <v>8.3436449763584175</v>
      </c>
      <c r="CT154" s="116">
        <f ca="1">CA154/OFFSET('FX rate data'!$B153,0,2*CA$1)</f>
        <v>1.5889515420616391</v>
      </c>
      <c r="CU154" s="116">
        <f ca="1">CB154/OFFSET('FX rate data'!$B153,0,2*CB$1)</f>
        <v>4.1549611947566296</v>
      </c>
      <c r="CV154" s="116">
        <f ca="1">CC154/OFFSET('FX rate data'!$B153,0,2*CC$1)</f>
        <v>3.3869595298445954</v>
      </c>
      <c r="CW154" s="116">
        <f ca="1">CD154/OFFSET('FX rate data'!$B153,0,2*CD$1)</f>
        <v>48.898230201998274</v>
      </c>
      <c r="CX154" s="116">
        <f ca="1">CE154/OFFSET('FX rate data'!$B153,0,2*CE$1)</f>
        <v>7.3698477987095403</v>
      </c>
      <c r="CY154" s="116">
        <f ca="1">CF154/OFFSET('FX rate data'!$B153,0,2*CF$1)</f>
        <v>1.9492875043067668</v>
      </c>
      <c r="CZ154" s="116">
        <f ca="1">CG154/OFFSET('FX rate data'!$B153,0,2*CG$1)</f>
        <v>3.0923932717293559</v>
      </c>
      <c r="DA154" s="116">
        <f ca="1">CH154/OFFSET('FX rate data'!$B153,0,2*CH$1)</f>
        <v>3.0906994371992988</v>
      </c>
      <c r="DB154" s="116">
        <f ca="1">CI154/OFFSET('FX rate data'!$B153,0,2*CI$1)</f>
        <v>1.7733017566994014</v>
      </c>
      <c r="DC154" s="116">
        <f ca="1">CJ154/OFFSET('FX rate data'!$B153,0,2*CJ$1)</f>
        <v>1.5442408845784683</v>
      </c>
      <c r="DD154" s="116">
        <f ca="1">CK154/OFFSET('FX rate data'!$B153,0,2*CK$1)</f>
        <v>0.77603024353914651</v>
      </c>
      <c r="DE154" s="116">
        <f ca="1">CL154/OFFSET('FX rate data'!$B153,0,2*CL$1)</f>
        <v>1.3743626249137983</v>
      </c>
      <c r="DF154" s="116">
        <f ca="1">CM154/OFFSET('FX rate data'!$B153,0,2*CM$1)</f>
        <v>0.83013757803783927</v>
      </c>
      <c r="DG154" s="116">
        <f ca="1">CN154/OFFSET('FX rate data'!$B153,0,2*CN$1)</f>
        <v>1.5416804124355905</v>
      </c>
      <c r="DH154" s="116">
        <f ca="1">CO154/OFFSET('FX rate data'!$B153,0,2*CO$1)</f>
        <v>0.77728022663552299</v>
      </c>
      <c r="DI154" s="116">
        <f ca="1">CP154/OFFSET('FX rate data'!$B153,0,2*CP$1)</f>
        <v>1.0555966800647067</v>
      </c>
      <c r="DJ154" s="117">
        <f t="shared" ca="1" si="137"/>
        <v>94.969988711977933</v>
      </c>
    </row>
    <row r="155" spans="1:114" x14ac:dyDescent="0.25">
      <c r="A155" s="4">
        <v>41121</v>
      </c>
      <c r="B155" s="9">
        <v>4269.1530000000002</v>
      </c>
      <c r="C155" s="4">
        <v>41121</v>
      </c>
      <c r="D155" s="9">
        <v>8695.06</v>
      </c>
      <c r="E155" s="4">
        <v>41121</v>
      </c>
      <c r="F155" s="9">
        <v>2103.6350000000002</v>
      </c>
      <c r="G155" s="4">
        <v>41121</v>
      </c>
      <c r="H155" s="9">
        <v>11664.71</v>
      </c>
      <c r="I155" s="4">
        <v>41121</v>
      </c>
      <c r="J155" s="9">
        <v>6399.27</v>
      </c>
      <c r="K155" s="4">
        <v>41121</v>
      </c>
      <c r="L155" s="9">
        <v>1379.32</v>
      </c>
      <c r="M155" s="4">
        <v>41121</v>
      </c>
      <c r="N155" s="9">
        <v>5635.28</v>
      </c>
      <c r="O155" s="4">
        <v>41121</v>
      </c>
      <c r="P155" s="9">
        <v>19796.810000000001</v>
      </c>
      <c r="Q155" s="4">
        <v>41121</v>
      </c>
      <c r="R155" s="9">
        <v>3291.66</v>
      </c>
      <c r="S155" s="4">
        <v>41121</v>
      </c>
      <c r="T155" s="9">
        <v>6772.26</v>
      </c>
      <c r="U155" s="4">
        <v>41121</v>
      </c>
      <c r="V155" s="9">
        <v>1881.99</v>
      </c>
      <c r="W155" s="4">
        <v>41121</v>
      </c>
      <c r="X155" s="9">
        <v>56097.1</v>
      </c>
      <c r="Y155" s="4">
        <v>41121</v>
      </c>
      <c r="Z155" s="9">
        <v>3169.25</v>
      </c>
      <c r="AA155" s="4">
        <v>41121</v>
      </c>
      <c r="AB155" s="9">
        <v>7270.49</v>
      </c>
      <c r="AC155" s="4">
        <v>41121</v>
      </c>
      <c r="AD155" s="9">
        <v>5229</v>
      </c>
      <c r="AE155" s="4">
        <v>41121</v>
      </c>
      <c r="AF155" s="9">
        <v>326.47000000000003</v>
      </c>
      <c r="AG155" s="4">
        <v>41121</v>
      </c>
      <c r="AH155" s="9">
        <v>1407.02</v>
      </c>
      <c r="AI155" s="4">
        <v>41121</v>
      </c>
      <c r="AJ155" s="9">
        <v>30386.61</v>
      </c>
      <c r="AK155" s="22"/>
      <c r="BX155" s="22"/>
      <c r="BY155" s="136">
        <f t="shared" ca="1" si="141"/>
        <v>3.4854670296164865</v>
      </c>
      <c r="BZ155" s="137">
        <f t="shared" ca="1" si="141"/>
        <v>642.69853503430681</v>
      </c>
      <c r="CA155" s="138">
        <f t="shared" ca="1" si="141"/>
        <v>9.5436415177250851</v>
      </c>
      <c r="CB155" s="139">
        <f t="shared" ca="1" si="141"/>
        <v>4.2487565214941228</v>
      </c>
      <c r="CC155" s="140">
        <f t="shared" ca="1" si="141"/>
        <v>3.3885492630875564</v>
      </c>
      <c r="CD155" s="141">
        <f t="shared" ca="1" si="141"/>
        <v>49.514232455967182</v>
      </c>
      <c r="CE155" s="142">
        <f t="shared" ca="1" si="141"/>
        <v>4.7463965184048806</v>
      </c>
      <c r="CF155" s="143">
        <f t="shared" ca="1" si="141"/>
        <v>15.39779110549302</v>
      </c>
      <c r="CG155" s="144">
        <f t="shared" ca="1" si="141"/>
        <v>2.5152821880295413</v>
      </c>
      <c r="CH155" s="144">
        <f t="shared" ca="1" si="141"/>
        <v>2.5767910428988654</v>
      </c>
      <c r="CI155" s="145">
        <f t="shared" ca="1" si="141"/>
        <v>2061.7930068651708</v>
      </c>
      <c r="CJ155" s="146">
        <f t="shared" ca="1" si="141"/>
        <v>3.2024735449187491</v>
      </c>
      <c r="CK155" s="144">
        <f t="shared" ca="1" si="141"/>
        <v>0.61700262260636529</v>
      </c>
      <c r="CL155" s="147">
        <f t="shared" ca="1" si="141"/>
        <v>40.909844268589211</v>
      </c>
      <c r="CM155" s="148">
        <f t="shared" ca="1" si="141"/>
        <v>45.750188485377976</v>
      </c>
      <c r="CN155" s="144">
        <f t="shared" ca="1" si="141"/>
        <v>1.2936984416887658</v>
      </c>
      <c r="CO155" s="149">
        <f t="shared" ref="CO155:CP155" ca="1" si="146">CO154*OFFSET($B155,0,2*CO$1)/OFFSET($B154,0,2*CO$1)</f>
        <v>25.557120841050867</v>
      </c>
      <c r="CP155" s="150">
        <f t="shared" ca="1" si="146"/>
        <v>8.8357793602316779</v>
      </c>
      <c r="CR155" s="116">
        <f ca="1">BY155/OFFSET('FX rate data'!$B154,0,2*BY$1)</f>
        <v>3.6608203230926235</v>
      </c>
      <c r="CS155" s="116">
        <f ca="1">BZ155/OFFSET('FX rate data'!$B154,0,2*BZ$1)</f>
        <v>8.2270677807770962</v>
      </c>
      <c r="CT155" s="116">
        <f ca="1">CA155/OFFSET('FX rate data'!$B154,0,2*CA$1)</f>
        <v>1.5001715764221961</v>
      </c>
      <c r="CU155" s="116">
        <f ca="1">CB155/OFFSET('FX rate data'!$B154,0,2*CB$1)</f>
        <v>4.2356260806441259</v>
      </c>
      <c r="CV155" s="116">
        <f ca="1">CC155/OFFSET('FX rate data'!$B154,0,2*CC$1)</f>
        <v>3.4704519286025772</v>
      </c>
      <c r="CW155" s="116">
        <f ca="1">CD155/OFFSET('FX rate data'!$B154,0,2*CD$1)</f>
        <v>49.514232455967182</v>
      </c>
      <c r="CX155" s="116">
        <f ca="1">CE155/OFFSET('FX rate data'!$B154,0,2*CE$1)</f>
        <v>7.4418258363199756</v>
      </c>
      <c r="CY155" s="116">
        <f ca="1">CF155/OFFSET('FX rate data'!$B154,0,2*CF$1)</f>
        <v>1.9856587923777187</v>
      </c>
      <c r="CZ155" s="116">
        <f ca="1">CG155/OFFSET('FX rate data'!$B154,0,2*CG$1)</f>
        <v>3.0945893061387073</v>
      </c>
      <c r="DA155" s="116">
        <f ca="1">CH155/OFFSET('FX rate data'!$B154,0,2*CH$1)</f>
        <v>3.1702645704956516</v>
      </c>
      <c r="DB155" s="116">
        <f ca="1">CI155/OFFSET('FX rate data'!$B154,0,2*CI$1)</f>
        <v>1.8237079358411135</v>
      </c>
      <c r="DC155" s="116">
        <f ca="1">CJ155/OFFSET('FX rate data'!$B154,0,2*CJ$1)</f>
        <v>1.5569417788510618</v>
      </c>
      <c r="DD155" s="116">
        <f ca="1">CK155/OFFSET('FX rate data'!$B154,0,2*CK$1)</f>
        <v>0.7591075573405085</v>
      </c>
      <c r="DE155" s="116">
        <f ca="1">CL155/OFFSET('FX rate data'!$B154,0,2*CL$1)</f>
        <v>1.3645711897461377</v>
      </c>
      <c r="DF155" s="116">
        <f ca="1">CM155/OFFSET('FX rate data'!$B154,0,2*CM$1)</f>
        <v>0.82203195553639341</v>
      </c>
      <c r="DG155" s="116">
        <f ca="1">CN155/OFFSET('FX rate data'!$B154,0,2*CN$1)</f>
        <v>1.5916565473533044</v>
      </c>
      <c r="DH155" s="116">
        <f ca="1">CO155/OFFSET('FX rate data'!$B154,0,2*CO$1)</f>
        <v>0.79369201035552051</v>
      </c>
      <c r="DI155" s="116">
        <f ca="1">CP155/OFFSET('FX rate data'!$B154,0,2*CP$1)</f>
        <v>1.0698753266533085</v>
      </c>
      <c r="DJ155" s="117">
        <f t="shared" ca="1" si="137"/>
        <v>96.082292952515189</v>
      </c>
    </row>
    <row r="156" spans="1:114" x14ac:dyDescent="0.25">
      <c r="A156" s="4">
        <v>41152</v>
      </c>
      <c r="B156" s="9">
        <v>4316.1139999999996</v>
      </c>
      <c r="C156" s="4">
        <v>41152</v>
      </c>
      <c r="D156" s="9">
        <v>8839.91</v>
      </c>
      <c r="E156" s="4">
        <v>41152</v>
      </c>
      <c r="F156" s="9">
        <v>2047.5219999999999</v>
      </c>
      <c r="G156" s="4">
        <v>41152</v>
      </c>
      <c r="H156" s="9">
        <v>11949.26</v>
      </c>
      <c r="I156" s="4">
        <v>41152</v>
      </c>
      <c r="J156" s="9">
        <v>6388.01</v>
      </c>
      <c r="K156" s="4">
        <v>41152</v>
      </c>
      <c r="L156" s="9">
        <v>1406.58</v>
      </c>
      <c r="M156" s="4">
        <v>41152</v>
      </c>
      <c r="N156" s="9">
        <v>5711.48</v>
      </c>
      <c r="O156" s="4">
        <v>41152</v>
      </c>
      <c r="P156" s="9">
        <v>19482.57</v>
      </c>
      <c r="Q156" s="4">
        <v>41152</v>
      </c>
      <c r="R156" s="9">
        <v>3413.07</v>
      </c>
      <c r="S156" s="4">
        <v>41152</v>
      </c>
      <c r="T156" s="9">
        <v>6970.79</v>
      </c>
      <c r="U156" s="4">
        <v>41152</v>
      </c>
      <c r="V156" s="9">
        <v>1905.12</v>
      </c>
      <c r="W156" s="4">
        <v>41152</v>
      </c>
      <c r="X156" s="9">
        <v>57061.4</v>
      </c>
      <c r="Y156" s="4">
        <v>41152</v>
      </c>
      <c r="Z156" s="9">
        <v>3160.79</v>
      </c>
      <c r="AA156" s="4">
        <v>41152</v>
      </c>
      <c r="AB156" s="9">
        <v>7397.06</v>
      </c>
      <c r="AC156" s="4">
        <v>41152</v>
      </c>
      <c r="AD156" s="9">
        <v>5258.5</v>
      </c>
      <c r="AE156" s="4">
        <v>41152</v>
      </c>
      <c r="AF156" s="9">
        <v>329.28</v>
      </c>
      <c r="AG156" s="4">
        <v>41152</v>
      </c>
      <c r="AH156" s="9">
        <v>1422.91</v>
      </c>
      <c r="AI156" s="4">
        <v>41152</v>
      </c>
      <c r="AJ156" s="9">
        <v>31172.74</v>
      </c>
      <c r="AK156" s="22"/>
      <c r="BX156" s="22"/>
      <c r="BY156" s="136">
        <f t="shared" ca="1" si="141"/>
        <v>3.5238074257507588</v>
      </c>
      <c r="BZ156" s="137">
        <f t="shared" ca="1" si="141"/>
        <v>653.40517567850247</v>
      </c>
      <c r="CA156" s="138">
        <f t="shared" ca="1" si="141"/>
        <v>9.2890715203233913</v>
      </c>
      <c r="CB156" s="139">
        <f t="shared" ca="1" si="141"/>
        <v>4.3524010757257461</v>
      </c>
      <c r="CC156" s="140">
        <f t="shared" ca="1" si="141"/>
        <v>3.3825868541405413</v>
      </c>
      <c r="CD156" s="141">
        <f t="shared" ca="1" si="141"/>
        <v>50.492800139136904</v>
      </c>
      <c r="CE156" s="142">
        <f t="shared" ca="1" si="141"/>
        <v>4.8105770763722662</v>
      </c>
      <c r="CF156" s="143">
        <f t="shared" ca="1" si="141"/>
        <v>15.153377895637991</v>
      </c>
      <c r="CG156" s="144">
        <f t="shared" ca="1" si="141"/>
        <v>2.6080561715055586</v>
      </c>
      <c r="CH156" s="144">
        <f t="shared" ca="1" si="141"/>
        <v>2.6523301281889622</v>
      </c>
      <c r="CI156" s="145">
        <f t="shared" ca="1" si="141"/>
        <v>2087.1328185797875</v>
      </c>
      <c r="CJ156" s="146">
        <f t="shared" ca="1" si="141"/>
        <v>3.2575235428574154</v>
      </c>
      <c r="CK156" s="144">
        <f t="shared" ca="1" si="141"/>
        <v>0.61535559501710924</v>
      </c>
      <c r="CL156" s="147">
        <f t="shared" ca="1" si="141"/>
        <v>41.62203271655838</v>
      </c>
      <c r="CM156" s="148">
        <f t="shared" ca="1" si="141"/>
        <v>46.008293392686959</v>
      </c>
      <c r="CN156" s="144">
        <f t="shared" ca="1" si="141"/>
        <v>1.3048335923033563</v>
      </c>
      <c r="CO156" s="149">
        <f t="shared" ref="CO156:CP156" ca="1" si="147">CO155*OFFSET($B156,0,2*CO$1)/OFFSET($B155,0,2*CO$1)</f>
        <v>25.845746909027373</v>
      </c>
      <c r="CP156" s="150">
        <f t="shared" ca="1" si="147"/>
        <v>9.0643692301927867</v>
      </c>
      <c r="CR156" s="116">
        <f ca="1">BY156/OFFSET('FX rate data'!$B155,0,2*BY$1)</f>
        <v>3.6372909018897182</v>
      </c>
      <c r="CS156" s="116">
        <f ca="1">BZ156/OFFSET('FX rate data'!$B155,0,2*BZ$1)</f>
        <v>8.3353128674384802</v>
      </c>
      <c r="CT156" s="116">
        <f ca="1">CA156/OFFSET('FX rate data'!$B155,0,2*CA$1)</f>
        <v>1.4631684970424017</v>
      </c>
      <c r="CU156" s="116">
        <f ca="1">CB156/OFFSET('FX rate data'!$B155,0,2*CB$1)</f>
        <v>4.4128572196347422</v>
      </c>
      <c r="CV156" s="116">
        <f ca="1">CC156/OFFSET('FX rate data'!$B155,0,2*CC$1)</f>
        <v>3.5423466898529075</v>
      </c>
      <c r="CW156" s="116">
        <f ca="1">CD156/OFFSET('FX rate data'!$B155,0,2*CD$1)</f>
        <v>50.492800139136904</v>
      </c>
      <c r="CX156" s="116">
        <f ca="1">CE156/OFFSET('FX rate data'!$B155,0,2*CE$1)</f>
        <v>7.6322022471398796</v>
      </c>
      <c r="CY156" s="116">
        <f ca="1">CF156/OFFSET('FX rate data'!$B155,0,2*CF$1)</f>
        <v>1.9538627437771405</v>
      </c>
      <c r="CZ156" s="116">
        <f ca="1">CG156/OFFSET('FX rate data'!$B155,0,2*CG$1)</f>
        <v>3.2797487066216782</v>
      </c>
      <c r="DA156" s="116">
        <f ca="1">CH156/OFFSET('FX rate data'!$B155,0,2*CH$1)</f>
        <v>3.3354252115052341</v>
      </c>
      <c r="DB156" s="116">
        <f ca="1">CI156/OFFSET('FX rate data'!$B155,0,2*CI$1)</f>
        <v>1.8394831959138991</v>
      </c>
      <c r="DC156" s="116">
        <f ca="1">CJ156/OFFSET('FX rate data'!$B155,0,2*CJ$1)</f>
        <v>1.6040592588425326</v>
      </c>
      <c r="DD156" s="116">
        <f ca="1">CK156/OFFSET('FX rate data'!$B155,0,2*CK$1)</f>
        <v>0.77383751888469465</v>
      </c>
      <c r="DE156" s="116">
        <f ca="1">CL156/OFFSET('FX rate data'!$B155,0,2*CL$1)</f>
        <v>1.3899493309920981</v>
      </c>
      <c r="DF156" s="116">
        <f ca="1">CM156/OFFSET('FX rate data'!$B155,0,2*CM$1)</f>
        <v>0.82856770776078437</v>
      </c>
      <c r="DG156" s="116">
        <f ca="1">CN156/OFFSET('FX rate data'!$B155,0,2*CN$1)</f>
        <v>1.640887314264784</v>
      </c>
      <c r="DH156" s="116">
        <f ca="1">CO156/OFFSET('FX rate data'!$B155,0,2*CO$1)</f>
        <v>0.79998473771124534</v>
      </c>
      <c r="DI156" s="116">
        <f ca="1">CP156/OFFSET('FX rate data'!$B155,0,2*CP$1)</f>
        <v>1.0790915750229508</v>
      </c>
      <c r="DJ156" s="117">
        <f t="shared" ca="1" si="137"/>
        <v>98.040875863432049</v>
      </c>
    </row>
    <row r="157" spans="1:114" x14ac:dyDescent="0.25">
      <c r="A157" s="4">
        <v>41180</v>
      </c>
      <c r="B157" s="9">
        <v>4387.018</v>
      </c>
      <c r="C157" s="4">
        <v>41180</v>
      </c>
      <c r="D157" s="9">
        <v>8870.16</v>
      </c>
      <c r="E157" s="4">
        <v>41180</v>
      </c>
      <c r="F157" s="9">
        <v>2086.1689999999999</v>
      </c>
      <c r="G157" s="4">
        <v>41180</v>
      </c>
      <c r="H157" s="9">
        <v>12317.46</v>
      </c>
      <c r="I157" s="4">
        <v>41180</v>
      </c>
      <c r="J157" s="9">
        <v>6495.88</v>
      </c>
      <c r="K157" s="4">
        <v>41180</v>
      </c>
      <c r="L157" s="9">
        <v>1440.67</v>
      </c>
      <c r="M157" s="4">
        <v>41180</v>
      </c>
      <c r="N157" s="9">
        <v>5742.07</v>
      </c>
      <c r="O157" s="4">
        <v>41180</v>
      </c>
      <c r="P157" s="9">
        <v>20840.38</v>
      </c>
      <c r="Q157" s="4">
        <v>41180</v>
      </c>
      <c r="R157" s="9">
        <v>3354.82</v>
      </c>
      <c r="S157" s="4">
        <v>41180</v>
      </c>
      <c r="T157" s="9">
        <v>7216.15</v>
      </c>
      <c r="U157" s="4">
        <v>41182</v>
      </c>
      <c r="V157" s="9">
        <v>1996.21</v>
      </c>
      <c r="W157" s="4">
        <v>41180</v>
      </c>
      <c r="X157" s="9">
        <v>59175.9</v>
      </c>
      <c r="Y157" s="4">
        <v>41180</v>
      </c>
      <c r="Z157" s="9">
        <v>3278.28</v>
      </c>
      <c r="AA157" s="4">
        <v>41181</v>
      </c>
      <c r="AB157" s="9">
        <v>7715.16</v>
      </c>
      <c r="AC157" s="4">
        <v>41182</v>
      </c>
      <c r="AD157" s="9">
        <v>5703.3</v>
      </c>
      <c r="AE157" s="4">
        <v>41180</v>
      </c>
      <c r="AF157" s="9">
        <v>323.18</v>
      </c>
      <c r="AG157" s="4">
        <v>41182</v>
      </c>
      <c r="AH157" s="9">
        <v>1458.26</v>
      </c>
      <c r="AI157" s="4">
        <v>41180</v>
      </c>
      <c r="AJ157" s="9">
        <v>31518.32</v>
      </c>
      <c r="AK157" s="22"/>
      <c r="BX157" s="22"/>
      <c r="BY157" s="136">
        <f t="shared" ca="1" si="141"/>
        <v>3.5816956190921379</v>
      </c>
      <c r="BZ157" s="137">
        <f t="shared" ca="1" si="141"/>
        <v>655.64111547475318</v>
      </c>
      <c r="CA157" s="138">
        <f t="shared" ca="1" si="141"/>
        <v>9.4644028462119216</v>
      </c>
      <c r="CB157" s="139">
        <f t="shared" ca="1" si="141"/>
        <v>4.4865143242517815</v>
      </c>
      <c r="CC157" s="140">
        <f t="shared" ca="1" si="141"/>
        <v>3.4397063082359702</v>
      </c>
      <c r="CD157" s="141">
        <f t="shared" ca="1" si="141"/>
        <v>51.716548206607776</v>
      </c>
      <c r="CE157" s="142">
        <f t="shared" ca="1" si="141"/>
        <v>4.8363419486586485</v>
      </c>
      <c r="CF157" s="143">
        <f t="shared" ca="1" si="141"/>
        <v>16.209471010687814</v>
      </c>
      <c r="CG157" s="144">
        <f t="shared" ca="1" si="141"/>
        <v>2.5635451383330192</v>
      </c>
      <c r="CH157" s="144">
        <f t="shared" ca="1" si="141"/>
        <v>2.74568765585117</v>
      </c>
      <c r="CI157" s="145">
        <f t="shared" ca="1" si="141"/>
        <v>2186.9254449993477</v>
      </c>
      <c r="CJ157" s="146">
        <f t="shared" ca="1" si="141"/>
        <v>3.378236205557104</v>
      </c>
      <c r="CK157" s="144">
        <f t="shared" ca="1" si="141"/>
        <v>0.63822903136009956</v>
      </c>
      <c r="CL157" s="147">
        <f t="shared" ca="1" si="141"/>
        <v>43.411928784338983</v>
      </c>
      <c r="CM157" s="148">
        <f t="shared" ca="1" si="141"/>
        <v>49.89999043577285</v>
      </c>
      <c r="CN157" s="144">
        <f t="shared" ca="1" si="141"/>
        <v>1.2806612012894762</v>
      </c>
      <c r="CO157" s="149">
        <f t="shared" ref="CO157:CP157" ca="1" si="148">CO156*OFFSET($B157,0,2*CO$1)/OFFSET($B156,0,2*CO$1)</f>
        <v>26.487844549239412</v>
      </c>
      <c r="CP157" s="150">
        <f t="shared" ca="1" si="148"/>
        <v>9.1648565379677862</v>
      </c>
      <c r="CR157" s="116">
        <f ca="1">BY157/OFFSET('FX rate data'!$B156,0,2*BY$1)</f>
        <v>3.7119863396125381</v>
      </c>
      <c r="CS157" s="116">
        <f ca="1">BZ157/OFFSET('FX rate data'!$B156,0,2*BZ$1)</f>
        <v>8.4078111756187894</v>
      </c>
      <c r="CT157" s="116">
        <f ca="1">CA157/OFFSET('FX rate data'!$B156,0,2*CA$1)</f>
        <v>1.505943457318873</v>
      </c>
      <c r="CU157" s="116">
        <f ca="1">CB157/OFFSET('FX rate data'!$B156,0,2*CB$1)</f>
        <v>4.5590024634201622</v>
      </c>
      <c r="CV157" s="116">
        <f ca="1">CC157/OFFSET('FX rate data'!$B156,0,2*CC$1)</f>
        <v>3.6553733350010313</v>
      </c>
      <c r="CW157" s="116">
        <f ca="1">CD157/OFFSET('FX rate data'!$B156,0,2*CD$1)</f>
        <v>51.716548206607776</v>
      </c>
      <c r="CX157" s="116">
        <f ca="1">CE157/OFFSET('FX rate data'!$B156,0,2*CE$1)</f>
        <v>7.809368559112948</v>
      </c>
      <c r="CY157" s="116">
        <f ca="1">CF157/OFFSET('FX rate data'!$B156,0,2*CF$1)</f>
        <v>2.0905196175665886</v>
      </c>
      <c r="CZ157" s="116">
        <f ca="1">CG157/OFFSET('FX rate data'!$B156,0,2*CG$1)</f>
        <v>3.2963162380519728</v>
      </c>
      <c r="DA157" s="116">
        <f ca="1">CH157/OFFSET('FX rate data'!$B156,0,2*CH$1)</f>
        <v>3.5305228955267713</v>
      </c>
      <c r="DB157" s="116">
        <f ca="1">CI157/OFFSET('FX rate data'!$B156,0,2*CI$1)</f>
        <v>1.9677567033771954</v>
      </c>
      <c r="DC157" s="116">
        <f ca="1">CJ157/OFFSET('FX rate data'!$B156,0,2*CJ$1)</f>
        <v>1.6671122214553413</v>
      </c>
      <c r="DD157" s="116">
        <f ca="1">CK157/OFFSET('FX rate data'!$B156,0,2*CK$1)</f>
        <v>0.82066224940221111</v>
      </c>
      <c r="DE157" s="116">
        <f ca="1">CL157/OFFSET('FX rate data'!$B156,0,2*CL$1)</f>
        <v>1.480978705159451</v>
      </c>
      <c r="DF157" s="116">
        <f ca="1">CM157/OFFSET('FX rate data'!$B156,0,2*CM$1)</f>
        <v>0.94400284592835504</v>
      </c>
      <c r="DG157" s="116">
        <f ca="1">CN157/OFFSET('FX rate data'!$B156,0,2*CN$1)</f>
        <v>1.6467290745653547</v>
      </c>
      <c r="DH157" s="116">
        <f ca="1">CO157/OFFSET('FX rate data'!$B156,0,2*CO$1)</f>
        <v>0.84951393679407994</v>
      </c>
      <c r="DI157" s="116">
        <f ca="1">CP157/OFFSET('FX rate data'!$B156,0,2*CP$1)</f>
        <v>1.1022606665345038</v>
      </c>
      <c r="DJ157" s="117">
        <f t="shared" ca="1" si="137"/>
        <v>100.76240869105393</v>
      </c>
    </row>
    <row r="158" spans="1:114" x14ac:dyDescent="0.25">
      <c r="A158" s="4">
        <v>41213</v>
      </c>
      <c r="B158" s="9">
        <v>4516.9979999999996</v>
      </c>
      <c r="C158" s="4">
        <v>41213</v>
      </c>
      <c r="D158" s="9">
        <v>8928.2900000000009</v>
      </c>
      <c r="E158" s="4">
        <v>41213</v>
      </c>
      <c r="F158" s="9">
        <v>2068.88</v>
      </c>
      <c r="G158" s="4">
        <v>41213</v>
      </c>
      <c r="H158" s="9">
        <v>12422.91</v>
      </c>
      <c r="I158" s="4">
        <v>41213</v>
      </c>
      <c r="J158" s="9">
        <v>6595.13</v>
      </c>
      <c r="K158" s="4">
        <v>41213</v>
      </c>
      <c r="L158" s="9">
        <v>1412.16</v>
      </c>
      <c r="M158" s="4">
        <v>41213</v>
      </c>
      <c r="N158" s="9">
        <v>5782.7</v>
      </c>
      <c r="O158" s="4">
        <v>41213</v>
      </c>
      <c r="P158" s="9">
        <v>21641.82</v>
      </c>
      <c r="Q158" s="4">
        <v>41213</v>
      </c>
      <c r="R158" s="9">
        <v>3429.27</v>
      </c>
      <c r="S158" s="4">
        <v>41213</v>
      </c>
      <c r="T158" s="9">
        <v>7260.63</v>
      </c>
      <c r="U158" s="4">
        <v>41213</v>
      </c>
      <c r="V158" s="9">
        <v>1912.06</v>
      </c>
      <c r="W158" s="4">
        <v>41213</v>
      </c>
      <c r="X158" s="9">
        <v>57068.2</v>
      </c>
      <c r="Y158" s="4">
        <v>41213</v>
      </c>
      <c r="Z158" s="9">
        <v>3248.49</v>
      </c>
      <c r="AA158" s="4">
        <v>41213</v>
      </c>
      <c r="AB158" s="9">
        <v>7166.05</v>
      </c>
      <c r="AC158" s="4">
        <v>41213</v>
      </c>
      <c r="AD158" s="9">
        <v>5619.7</v>
      </c>
      <c r="AE158" s="4">
        <v>41213</v>
      </c>
      <c r="AF158" s="9">
        <v>330.76</v>
      </c>
      <c r="AG158" s="4">
        <v>41213</v>
      </c>
      <c r="AH158" s="9">
        <v>1425.7</v>
      </c>
      <c r="AI158" s="4">
        <v>41213</v>
      </c>
      <c r="AJ158" s="9">
        <v>33008.199999999997</v>
      </c>
      <c r="AK158" s="22"/>
      <c r="BX158" s="22"/>
      <c r="BY158" s="136">
        <f t="shared" ca="1" si="141"/>
        <v>3.6878152649585543</v>
      </c>
      <c r="BZ158" s="137">
        <f t="shared" ca="1" si="141"/>
        <v>659.93781565181291</v>
      </c>
      <c r="CA158" s="138">
        <f t="shared" ca="1" si="141"/>
        <v>9.3859671773815645</v>
      </c>
      <c r="CB158" s="139">
        <f t="shared" ca="1" si="141"/>
        <v>4.5249234553138962</v>
      </c>
      <c r="CC158" s="140">
        <f t="shared" ca="1" si="141"/>
        <v>3.4922612894074847</v>
      </c>
      <c r="CD158" s="141">
        <f t="shared" ca="1" si="141"/>
        <v>50.693108564378548</v>
      </c>
      <c r="CE158" s="142">
        <f t="shared" ca="1" si="141"/>
        <v>4.8705631569291858</v>
      </c>
      <c r="CF158" s="143">
        <f t="shared" ca="1" si="141"/>
        <v>16.832824253133758</v>
      </c>
      <c r="CG158" s="144">
        <f t="shared" ca="1" si="141"/>
        <v>2.6204352056239295</v>
      </c>
      <c r="CH158" s="144">
        <f t="shared" ca="1" si="141"/>
        <v>2.762611941922311</v>
      </c>
      <c r="CI158" s="145">
        <f t="shared" ca="1" si="141"/>
        <v>2094.7358576329407</v>
      </c>
      <c r="CJ158" s="146">
        <f t="shared" ca="1" si="141"/>
        <v>3.257911741536232</v>
      </c>
      <c r="CK158" s="144">
        <f t="shared" ca="1" si="141"/>
        <v>0.63242939165750622</v>
      </c>
      <c r="CL158" s="147">
        <f t="shared" ca="1" si="141"/>
        <v>40.322177669032449</v>
      </c>
      <c r="CM158" s="148">
        <f t="shared" ca="1" si="141"/>
        <v>49.168547376415873</v>
      </c>
      <c r="CN158" s="144">
        <f t="shared" ca="1" si="141"/>
        <v>1.3106983691395109</v>
      </c>
      <c r="CO158" s="149">
        <f t="shared" ref="CO158:CP158" ca="1" si="149">CO157*OFFSET($B158,0,2*CO$1)/OFFSET($B157,0,2*CO$1)</f>
        <v>25.896424487986113</v>
      </c>
      <c r="CP158" s="150">
        <f t="shared" ca="1" si="149"/>
        <v>9.5980819274805338</v>
      </c>
      <c r="CR158" s="116">
        <f ca="1">BY158/OFFSET('FX rate data'!$B157,0,2*BY$1)</f>
        <v>3.8263283512746984</v>
      </c>
      <c r="CS158" s="116">
        <f ca="1">BZ158/OFFSET('FX rate data'!$B157,0,2*BZ$1)</f>
        <v>8.2730075924760307</v>
      </c>
      <c r="CT158" s="116">
        <f ca="1">CA158/OFFSET('FX rate data'!$B157,0,2*CA$1)</f>
        <v>1.5048125274368018</v>
      </c>
      <c r="CU158" s="116">
        <f ca="1">CB158/OFFSET('FX rate data'!$B157,0,2*CB$1)</f>
        <v>4.5276400393374985</v>
      </c>
      <c r="CV158" s="116">
        <f ca="1">CC158/OFFSET('FX rate data'!$B157,0,2*CC$1)</f>
        <v>3.7490727744578471</v>
      </c>
      <c r="CW158" s="116">
        <f ca="1">CD158/OFFSET('FX rate data'!$B157,0,2*CD$1)</f>
        <v>50.693108564378548</v>
      </c>
      <c r="CX158" s="116">
        <f ca="1">CE158/OFFSET('FX rate data'!$B157,0,2*CE$1)</f>
        <v>7.8557470273051386</v>
      </c>
      <c r="CY158" s="116">
        <f ca="1">CF158/OFFSET('FX rate data'!$B157,0,2*CF$1)</f>
        <v>2.171949297832771</v>
      </c>
      <c r="CZ158" s="116">
        <f ca="1">CG158/OFFSET('FX rate data'!$B157,0,2*CG$1)</f>
        <v>3.3947858603756047</v>
      </c>
      <c r="DA158" s="116">
        <f ca="1">CH158/OFFSET('FX rate data'!$B157,0,2*CH$1)</f>
        <v>3.5789764761268441</v>
      </c>
      <c r="DB158" s="116">
        <f ca="1">CI158/OFFSET('FX rate data'!$B157,0,2*CI$1)</f>
        <v>1.9205426401695613</v>
      </c>
      <c r="DC158" s="116">
        <f ca="1">CJ158/OFFSET('FX rate data'!$B157,0,2*CJ$1)</f>
        <v>1.6042504143865628</v>
      </c>
      <c r="DD158" s="116">
        <f ca="1">CK158/OFFSET('FX rate data'!$B157,0,2*CK$1)</f>
        <v>0.81931518546120763</v>
      </c>
      <c r="DE158" s="116">
        <f ca="1">CL158/OFFSET('FX rate data'!$B157,0,2*CL$1)</f>
        <v>1.3802819864112705</v>
      </c>
      <c r="DF158" s="116">
        <f ca="1">CM158/OFFSET('FX rate data'!$B157,0,2*CM$1)</f>
        <v>0.91367915620929707</v>
      </c>
      <c r="DG158" s="116">
        <f ca="1">CN158/OFFSET('FX rate data'!$B157,0,2*CN$1)</f>
        <v>1.6980157651762027</v>
      </c>
      <c r="DH158" s="116">
        <f ca="1">CO158/OFFSET('FX rate data'!$B157,0,2*CO$1)</f>
        <v>0.82596320887909014</v>
      </c>
      <c r="DI158" s="116">
        <f ca="1">CP158/OFFSET('FX rate data'!$B157,0,2*CP$1)</f>
        <v>1.106585723053926</v>
      </c>
      <c r="DJ158" s="117">
        <f t="shared" ca="1" si="137"/>
        <v>99.844062590748891</v>
      </c>
    </row>
    <row r="159" spans="1:114" x14ac:dyDescent="0.25">
      <c r="A159" s="4">
        <v>41243</v>
      </c>
      <c r="B159" s="9">
        <v>4506.0360000000001</v>
      </c>
      <c r="C159" s="4">
        <v>41243</v>
      </c>
      <c r="D159" s="9">
        <v>9446.01</v>
      </c>
      <c r="E159" s="4">
        <v>41243</v>
      </c>
      <c r="F159" s="9">
        <v>1980.117</v>
      </c>
      <c r="G159" s="4">
        <v>41243</v>
      </c>
      <c r="H159" s="9">
        <v>12239.36</v>
      </c>
      <c r="I159" s="4">
        <v>41243</v>
      </c>
      <c r="J159" s="9">
        <v>6820.6</v>
      </c>
      <c r="K159" s="4">
        <v>41243</v>
      </c>
      <c r="L159" s="9">
        <v>1416.18</v>
      </c>
      <c r="M159" s="4">
        <v>41243</v>
      </c>
      <c r="N159" s="9">
        <v>5866.82</v>
      </c>
      <c r="O159" s="4">
        <v>41243</v>
      </c>
      <c r="P159" s="9">
        <v>22030.39</v>
      </c>
      <c r="Q159" s="4">
        <v>41243</v>
      </c>
      <c r="R159" s="9">
        <v>3557.28</v>
      </c>
      <c r="S159" s="4">
        <v>41243</v>
      </c>
      <c r="T159" s="9">
        <v>7405.5</v>
      </c>
      <c r="U159" s="4">
        <v>41243</v>
      </c>
      <c r="V159" s="9">
        <v>1932.9</v>
      </c>
      <c r="W159" s="4">
        <v>41243</v>
      </c>
      <c r="X159" s="9">
        <v>57474.6</v>
      </c>
      <c r="Y159" s="4">
        <v>41243</v>
      </c>
      <c r="Z159" s="9">
        <v>3290.27</v>
      </c>
      <c r="AA159" s="4">
        <v>41243</v>
      </c>
      <c r="AB159" s="9">
        <v>7580.17</v>
      </c>
      <c r="AC159" s="4">
        <v>41243</v>
      </c>
      <c r="AD159" s="9">
        <v>5879.85</v>
      </c>
      <c r="AE159" s="4">
        <v>41243</v>
      </c>
      <c r="AF159" s="9">
        <v>336.55</v>
      </c>
      <c r="AG159" s="4">
        <v>41243</v>
      </c>
      <c r="AH159" s="9">
        <v>1405.97</v>
      </c>
      <c r="AI159" s="4">
        <v>41243</v>
      </c>
      <c r="AJ159" s="9">
        <v>33872.69</v>
      </c>
      <c r="AK159" s="22"/>
      <c r="BX159" s="22"/>
      <c r="BY159" s="136">
        <f t="shared" ca="1" si="141"/>
        <v>3.6788655530183512</v>
      </c>
      <c r="BZ159" s="137">
        <f t="shared" ca="1" si="141"/>
        <v>698.20527850519875</v>
      </c>
      <c r="CA159" s="138">
        <f t="shared" ca="1" si="141"/>
        <v>8.9832726738018884</v>
      </c>
      <c r="CB159" s="139">
        <f t="shared" ca="1" si="141"/>
        <v>4.4580671631711644</v>
      </c>
      <c r="CC159" s="140">
        <f t="shared" ca="1" si="141"/>
        <v>3.6116524390774241</v>
      </c>
      <c r="CD159" s="141">
        <f t="shared" ca="1" si="141"/>
        <v>50.837416784713923</v>
      </c>
      <c r="CE159" s="142">
        <f t="shared" ca="1" si="141"/>
        <v>4.9414144500553867</v>
      </c>
      <c r="CF159" s="143">
        <f t="shared" ca="1" si="141"/>
        <v>17.135050707287807</v>
      </c>
      <c r="CG159" s="144">
        <f t="shared" ca="1" si="141"/>
        <v>2.7182524992963204</v>
      </c>
      <c r="CH159" s="144">
        <f t="shared" ca="1" si="141"/>
        <v>2.817733824186837</v>
      </c>
      <c r="CI159" s="145">
        <f t="shared" ca="1" si="141"/>
        <v>2117.5668855677704</v>
      </c>
      <c r="CJ159" s="146">
        <f t="shared" ca="1" si="141"/>
        <v>3.2811123213996294</v>
      </c>
      <c r="CK159" s="144">
        <f t="shared" ca="1" si="141"/>
        <v>0.64056329386543998</v>
      </c>
      <c r="CL159" s="147">
        <f t="shared" ca="1" si="141"/>
        <v>42.652362389526964</v>
      </c>
      <c r="CM159" s="148">
        <f t="shared" ca="1" si="141"/>
        <v>51.444682686125397</v>
      </c>
      <c r="CN159" s="144">
        <f t="shared" ca="1" si="141"/>
        <v>1.33364232716744</v>
      </c>
      <c r="CO159" s="149">
        <f t="shared" ref="CO159:CP159" ca="1" si="150">CO158*OFFSET($B159,0,2*CO$1)/OFFSET($B158,0,2*CO$1)</f>
        <v>25.538048633915857</v>
      </c>
      <c r="CP159" s="150">
        <f t="shared" ca="1" si="150"/>
        <v>9.8494572174232662</v>
      </c>
      <c r="CR159" s="116">
        <f ca="1">BY159/OFFSET('FX rate data'!$B158,0,2*BY$1)</f>
        <v>3.8361476048157992</v>
      </c>
      <c r="CS159" s="116">
        <f ca="1">BZ159/OFFSET('FX rate data'!$B158,0,2*BZ$1)</f>
        <v>8.4651464416246203</v>
      </c>
      <c r="CT159" s="116">
        <f ca="1">CA159/OFFSET('FX rate data'!$B158,0,2*CA$1)</f>
        <v>1.4428642264378233</v>
      </c>
      <c r="CU159" s="116">
        <f ca="1">CB159/OFFSET('FX rate data'!$B158,0,2*CB$1)</f>
        <v>4.483172931588058</v>
      </c>
      <c r="CV159" s="116">
        <f ca="1">CC159/OFFSET('FX rate data'!$B158,0,2*CC$1)</f>
        <v>3.8914475154373709</v>
      </c>
      <c r="CW159" s="116">
        <f ca="1">CD159/OFFSET('FX rate data'!$B158,0,2*CD$1)</f>
        <v>50.837416784713923</v>
      </c>
      <c r="CX159" s="116">
        <f ca="1">CE159/OFFSET('FX rate data'!$B158,0,2*CE$1)</f>
        <v>7.9125931946443337</v>
      </c>
      <c r="CY159" s="116">
        <f ca="1">CF159/OFFSET('FX rate data'!$B158,0,2*CF$1)</f>
        <v>2.2108887020228645</v>
      </c>
      <c r="CZ159" s="116">
        <f ca="1">CG159/OFFSET('FX rate data'!$B158,0,2*CG$1)</f>
        <v>3.5306565778624761</v>
      </c>
      <c r="DA159" s="116">
        <f ca="1">CH159/OFFSET('FX rate data'!$B158,0,2*CH$1)</f>
        <v>3.6598698846432485</v>
      </c>
      <c r="DB159" s="116">
        <f ca="1">CI159/OFFSET('FX rate data'!$B158,0,2*CI$1)</f>
        <v>1.9555496011153628</v>
      </c>
      <c r="DC159" s="116">
        <f ca="1">CJ159/OFFSET('FX rate data'!$B158,0,2*CJ$1)</f>
        <v>1.5361012740634967</v>
      </c>
      <c r="DD159" s="116">
        <f ca="1">CK159/OFFSET('FX rate data'!$B158,0,2*CK$1)</f>
        <v>0.83200843468689434</v>
      </c>
      <c r="DE159" s="116">
        <f ca="1">CL159/OFFSET('FX rate data'!$B158,0,2*CL$1)</f>
        <v>1.4680375297558672</v>
      </c>
      <c r="DF159" s="116">
        <f ca="1">CM159/OFFSET('FX rate data'!$B158,0,2*CM$1)</f>
        <v>0.94802695450337038</v>
      </c>
      <c r="DG159" s="116">
        <f ca="1">CN159/OFFSET('FX rate data'!$B158,0,2*CN$1)</f>
        <v>1.7322279869690089</v>
      </c>
      <c r="DH159" s="116">
        <f ca="1">CO159/OFFSET('FX rate data'!$B158,0,2*CO$1)</f>
        <v>0.82699327843098436</v>
      </c>
      <c r="DI159" s="116">
        <f ca="1">CP159/OFFSET('FX rate data'!$B158,0,2*CP$1)</f>
        <v>1.1055874211367711</v>
      </c>
      <c r="DJ159" s="117">
        <f t="shared" ca="1" si="137"/>
        <v>100.67473634445228</v>
      </c>
    </row>
    <row r="160" spans="1:114" x14ac:dyDescent="0.25">
      <c r="A160" s="4">
        <v>41274</v>
      </c>
      <c r="B160" s="9">
        <v>4648.95</v>
      </c>
      <c r="C160" s="4">
        <v>41274</v>
      </c>
      <c r="D160" s="9">
        <v>10395.18</v>
      </c>
      <c r="E160" s="4">
        <v>41274</v>
      </c>
      <c r="F160" s="9">
        <v>2269.1280000000002</v>
      </c>
      <c r="G160" s="4">
        <v>41274</v>
      </c>
      <c r="H160" s="9">
        <v>12433.53</v>
      </c>
      <c r="I160" s="4">
        <v>41274</v>
      </c>
      <c r="J160" s="9">
        <v>6822.44</v>
      </c>
      <c r="K160" s="4">
        <v>41274</v>
      </c>
      <c r="L160" s="9">
        <v>1426.19</v>
      </c>
      <c r="M160" s="4">
        <v>41274</v>
      </c>
      <c r="N160" s="9">
        <v>5897.81</v>
      </c>
      <c r="O160" s="4">
        <v>41274</v>
      </c>
      <c r="P160" s="9">
        <v>22656.92</v>
      </c>
      <c r="Q160" s="4">
        <v>41274</v>
      </c>
      <c r="R160" s="9">
        <v>3641.07</v>
      </c>
      <c r="S160" s="4">
        <v>41274</v>
      </c>
      <c r="T160" s="9">
        <v>7612.39</v>
      </c>
      <c r="U160" s="4">
        <v>41274</v>
      </c>
      <c r="V160" s="9">
        <v>1997.05</v>
      </c>
      <c r="W160" s="4">
        <v>41274</v>
      </c>
      <c r="X160" s="9">
        <v>60952.1</v>
      </c>
      <c r="Y160" s="4">
        <v>41274</v>
      </c>
      <c r="Z160" s="9">
        <v>3396.67</v>
      </c>
      <c r="AA160" s="4">
        <v>41274</v>
      </c>
      <c r="AB160" s="9">
        <v>7699.5</v>
      </c>
      <c r="AC160" s="4">
        <v>41274</v>
      </c>
      <c r="AD160" s="9">
        <v>5905.1</v>
      </c>
      <c r="AE160" s="4">
        <v>41274</v>
      </c>
      <c r="AF160" s="9">
        <v>342.71</v>
      </c>
      <c r="AG160" s="4">
        <v>41274</v>
      </c>
      <c r="AH160" s="9">
        <v>1474.72</v>
      </c>
      <c r="AI160" s="4">
        <v>41274</v>
      </c>
      <c r="AJ160" s="9">
        <v>34795.5</v>
      </c>
      <c r="AK160" s="22"/>
      <c r="AM160" s="45" cm="1">
        <f t="array" aca="1" ref="AM160" ca="1">$DJ160*INDEX('MSCI ACWI weights'!$A$1:$AT$19,MATCH(AM$3,'MSCI ACWI weights'!$A$1:$A$19,0),MATCH($A160,'MSCI ACWI weights'!$A$1:$W$1,0)+23)%</f>
        <v>4.0826581106327176</v>
      </c>
      <c r="AN160" s="45" cm="1">
        <f t="array" aca="1" ref="AN160" ca="1">$DJ160*INDEX('MSCI ACWI weights'!$A$1:$AT$19,MATCH(AN$3,'MSCI ACWI weights'!$A$1:$A$19,0),MATCH($A160,'MSCI ACWI weights'!$A$1:$W$1,0)+23)%</f>
        <v>8.2904115951288322</v>
      </c>
      <c r="AO160" s="45" cm="1">
        <f t="array" aca="1" ref="AO160" ca="1">$DJ160*INDEX('MSCI ACWI weights'!$A$1:$AT$19,MATCH(AO$3,'MSCI ACWI weights'!$A$1:$A$19,0),MATCH($A160,'MSCI ACWI weights'!$A$1:$W$1,0)+23)%</f>
        <v>1.9332921415252422</v>
      </c>
      <c r="AP160" s="45" cm="1">
        <f t="array" aca="1" ref="AP160" ca="1">$DJ160*INDEX('MSCI ACWI weights'!$A$1:$AT$19,MATCH(AP$3,'MSCI ACWI weights'!$A$1:$A$19,0),MATCH($A160,'MSCI ACWI weights'!$A$1:$W$1,0)+23)%</f>
        <v>4.537550379226893</v>
      </c>
      <c r="AQ160" s="45" cm="1">
        <f t="array" aca="1" ref="AQ160" ca="1">$DJ160*INDEX('MSCI ACWI weights'!$A$1:$AT$19,MATCH(AQ$3,'MSCI ACWI weights'!$A$1:$A$19,0),MATCH($A160,'MSCI ACWI weights'!$A$1:$W$1,0)+23)%</f>
        <v>4.150891950921844</v>
      </c>
      <c r="AR160" s="45" cm="1">
        <f t="array" aca="1" ref="AR160" ca="1">$DJ160*INDEX('MSCI ACWI weights'!$A$1:$AT$19,MATCH(AR$3,'MSCI ACWI weights'!$A$1:$A$19,0),MATCH($A160,'MSCI ACWI weights'!$A$1:$W$1,0)+23)%</f>
        <v>51.198124830274359</v>
      </c>
      <c r="AS160" s="45" cm="1">
        <f t="array" aca="1" ref="AS160" ca="1">$DJ160*INDEX('MSCI ACWI weights'!$A$1:$AT$19,MATCH(AS$3,'MSCI ACWI weights'!$A$1:$A$19,0),MATCH($A160,'MSCI ACWI weights'!$A$1:$W$1,0)+23)%</f>
        <v>8.3131562085585422</v>
      </c>
      <c r="AT160" s="45" cm="1">
        <f t="array" aca="1" ref="AT160" ca="1">$DJ160*INDEX('MSCI ACWI weights'!$A$1:$AT$19,MATCH(AT$3,'MSCI ACWI weights'!$A$1:$A$19,0),MATCH($A160,'MSCI ACWI weights'!$A$1:$W$1,0)+23)%</f>
        <v>2.0242705952440772</v>
      </c>
      <c r="AU160" s="45" cm="1">
        <f t="array" aca="1" ref="AU160" ca="1">$DJ160*INDEX('MSCI ACWI weights'!$A$1:$AT$19,MATCH(AU$3,'MSCI ACWI weights'!$A$1:$A$19,0),MATCH($A160,'MSCI ACWI weights'!$A$1:$W$1,0)+23)%</f>
        <v>3.7756058293316492</v>
      </c>
      <c r="AV160" s="45" cm="1">
        <f t="array" aca="1" ref="AV160" ca="1">$DJ160*INDEX('MSCI ACWI weights'!$A$1:$AT$19,MATCH(AV$3,'MSCI ACWI weights'!$A$1:$A$19,0),MATCH($A160,'MSCI ACWI weights'!$A$1:$W$1,0)+23)%</f>
        <v>3.7301166024722319</v>
      </c>
      <c r="AW160" s="45" cm="1">
        <f t="array" aca="1" ref="AW160" ca="1">$DJ160*INDEX('MSCI ACWI weights'!$A$1:$AT$19,MATCH(AW$3,'MSCI ACWI weights'!$A$1:$A$19,0),MATCH($A160,'MSCI ACWI weights'!$A$1:$W$1,0)+23)%</f>
        <v>2.1721105825371838</v>
      </c>
      <c r="AX160" s="45" cm="1">
        <f t="array" aca="1" ref="AX160" ca="1">$DJ160*INDEX('MSCI ACWI weights'!$A$1:$AT$19,MATCH(AX$3,'MSCI ACWI weights'!$A$1:$A$19,0),MATCH($A160,'MSCI ACWI weights'!$A$1:$W$1,0)+23)%</f>
        <v>1.8423136878064075</v>
      </c>
      <c r="AY160" s="45" cm="1">
        <f t="array" aca="1" ref="AY160" ca="1">$DJ160*INDEX('MSCI ACWI weights'!$A$1:$AT$19,MATCH(AY$3,'MSCI ACWI weights'!$A$1:$A$19,0),MATCH($A160,'MSCI ACWI weights'!$A$1:$W$1,0)+23)%</f>
        <v>0.85292300361407747</v>
      </c>
      <c r="AZ160" s="45" cm="1">
        <f t="array" aca="1" ref="AZ160" ca="1">$DJ160*INDEX('MSCI ACWI weights'!$A$1:$AT$19,MATCH(AZ$3,'MSCI ACWI weights'!$A$1:$A$19,0),MATCH($A160,'MSCI ACWI weights'!$A$1:$W$1,0)+23)%</f>
        <v>1.5352614065053396</v>
      </c>
      <c r="BA160" s="45" cm="1">
        <f t="array" aca="1" ref="BA160" ca="1">$DJ160*INDEX('MSCI ACWI weights'!$A$1:$AT$19,MATCH(BA$3,'MSCI ACWI weights'!$A$1:$A$19,0),MATCH($A160,'MSCI ACWI weights'!$A$1:$W$1,0)+23)%</f>
        <v>0.87566761704378626</v>
      </c>
      <c r="BB160" s="45" cm="1">
        <f t="array" aca="1" ref="BB160" ca="1">$DJ160*INDEX('MSCI ACWI weights'!$A$1:$AT$19,MATCH(BB$3,'MSCI ACWI weights'!$A$1:$A$19,0),MATCH($A160,'MSCI ACWI weights'!$A$1:$W$1,0)+23)%</f>
        <v>1.6944737005133004</v>
      </c>
      <c r="BC160" s="45" cm="1">
        <f t="array" aca="1" ref="BC160" ca="1">$DJ160*INDEX('MSCI ACWI weights'!$A$1:$AT$19,MATCH(BC$3,'MSCI ACWI weights'!$A$1:$A$19,0),MATCH($A160,'MSCI ACWI weights'!$A$1:$W$1,0)+23)%</f>
        <v>0.71645532303582504</v>
      </c>
      <c r="BD160" s="45" cm="1">
        <f t="array" aca="1" ref="BD160" ca="1">$DJ160*INDEX('MSCI ACWI weights'!$A$1:$AT$19,MATCH(BD$3,'MSCI ACWI weights'!$A$1:$A$19,0),MATCH($A160,'MSCI ACWI weights'!$A$1:$W$1,0)+23)%</f>
        <v>1.1940922050597087</v>
      </c>
      <c r="BF160" s="68">
        <f ca="1">AM160*OFFSET('FX rate data'!$B159,0,2*BY$1)</f>
        <v>3.9275171024286744</v>
      </c>
      <c r="BG160" s="69">
        <f ca="1">AN160*OFFSET('FX rate data'!$B159,0,2*BZ$1)</f>
        <v>719.19320587742618</v>
      </c>
      <c r="BH160" s="70">
        <f ca="1">AO160*OFFSET('FX rate data'!$B159,0,2*CA$1)</f>
        <v>12.045570016987174</v>
      </c>
      <c r="BI160" s="71">
        <f ca="1">AP160*OFFSET('FX rate data'!$B159,0,2*CB$1)</f>
        <v>4.5017037312310002</v>
      </c>
      <c r="BJ160" s="72">
        <f ca="1">AQ160*OFFSET('FX rate data'!$B159,0,2*CC$1)</f>
        <v>3.799726491873856</v>
      </c>
      <c r="BK160" s="73">
        <f ca="1">AR160*OFFSET('FX rate data'!$B159,0,2*CD$1)</f>
        <v>51.198124830274359</v>
      </c>
      <c r="BL160" s="74">
        <f ca="1">AS160*OFFSET('FX rate data'!$B159,0,2*CE$1)</f>
        <v>5.1159163307469262</v>
      </c>
      <c r="BM160" s="75">
        <f ca="1">AT160*OFFSET('FX rate data'!$B159,0,2*CF$1)</f>
        <v>15.688704394320171</v>
      </c>
      <c r="BN160" s="76">
        <f ca="1">AU160*OFFSET('FX rate data'!$B159,0,2*CG$1)</f>
        <v>2.8619092186333903</v>
      </c>
      <c r="BO160" s="76">
        <f ca="1">AV160*OFFSET('FX rate data'!$B159,0,2*CH$1)</f>
        <v>2.8274283846739516</v>
      </c>
      <c r="BP160" s="77">
        <f ca="1">AW160*OFFSET('FX rate data'!$B159,0,2*CI$1)</f>
        <v>2311.9945040525786</v>
      </c>
      <c r="BQ160" s="78">
        <f ca="1">AX160*OFFSET('FX rate data'!$B159,0,2*CJ$1)</f>
        <v>3.779690761903626</v>
      </c>
      <c r="BR160" s="76">
        <f ca="1">AY160*OFFSET('FX rate data'!$B159,0,2*CK$1)</f>
        <v>0.64651563673947077</v>
      </c>
      <c r="BS160" s="79">
        <f ca="1">AZ160*OFFSET('FX rate data'!$B159,0,2*CL$1)</f>
        <v>44.573244415069524</v>
      </c>
      <c r="BT160" s="80">
        <f ca="1">BA160*OFFSET('FX rate data'!$B159,0,2*CM$1)</f>
        <v>48.157340599323021</v>
      </c>
      <c r="BU160" s="76">
        <f ca="1">BB160*OFFSET('FX rate data'!$B159,0,2*CN$1)</f>
        <v>1.2844110649890816</v>
      </c>
      <c r="BV160" s="81">
        <f ca="1">BC160*OFFSET('FX rate data'!$B159,0,2*CO$1)</f>
        <v>21.86979873566856</v>
      </c>
      <c r="BW160" s="82">
        <f ca="1">BD160*OFFSET('FX rate data'!$B159,0,2*CP$1)</f>
        <v>10.118140299573442</v>
      </c>
      <c r="BX160" s="22"/>
      <c r="BY160" s="136">
        <f t="shared" ca="1" si="141"/>
        <v>3.7955449119147433</v>
      </c>
      <c r="BZ160" s="137">
        <f t="shared" ca="1" si="141"/>
        <v>768.363525659159</v>
      </c>
      <c r="CA160" s="138">
        <f t="shared" ca="1" si="141"/>
        <v>10.294439952668823</v>
      </c>
      <c r="CB160" s="139">
        <f t="shared" ca="1" si="141"/>
        <v>4.5287916864365103</v>
      </c>
      <c r="CC160" s="140">
        <f t="shared" ca="1" si="141"/>
        <v>3.6126267581238274</v>
      </c>
      <c r="CD160" s="141">
        <f t="shared" ca="1" si="141"/>
        <v>51.196751432862449</v>
      </c>
      <c r="CE160" s="142">
        <f t="shared" ca="1" si="141"/>
        <v>4.9675162281578711</v>
      </c>
      <c r="CF160" s="143">
        <f t="shared" ca="1" si="141"/>
        <v>17.622360433517667</v>
      </c>
      <c r="CG160" s="144">
        <f t="shared" ca="1" si="141"/>
        <v>2.782279614653008</v>
      </c>
      <c r="CH160" s="144">
        <f t="shared" ca="1" si="141"/>
        <v>2.8964538229561323</v>
      </c>
      <c r="CI160" s="145">
        <f t="shared" ca="1" si="141"/>
        <v>2187.8456975648587</v>
      </c>
      <c r="CJ160" s="146">
        <f t="shared" ca="1" si="141"/>
        <v>3.4796359839856623</v>
      </c>
      <c r="CK160" s="144">
        <f t="shared" ca="1" si="141"/>
        <v>0.66127768340407445</v>
      </c>
      <c r="CL160" s="147">
        <f t="shared" ca="1" si="141"/>
        <v>43.323812555412722</v>
      </c>
      <c r="CM160" s="148">
        <f t="shared" ca="1" si="141"/>
        <v>51.665602988144094</v>
      </c>
      <c r="CN160" s="144">
        <f t="shared" ca="1" si="141"/>
        <v>1.3580524794044073</v>
      </c>
      <c r="CO160" s="149">
        <f t="shared" ref="CO160:CP160" ca="1" si="151">CO159*OFFSET($B160,0,2*CO$1)/OFFSET($B159,0,2*CO$1)</f>
        <v>26.786824101089209</v>
      </c>
      <c r="CP160" s="150">
        <f t="shared" ca="1" si="151"/>
        <v>10.117790721931184</v>
      </c>
      <c r="CR160" s="116">
        <f ca="1">BY160/OFFSET('FX rate data'!$B159,0,2*BY$1)</f>
        <v>3.9454728814082571</v>
      </c>
      <c r="CS160" s="116">
        <f ca="1">BZ160/OFFSET('FX rate data'!$B159,0,2*BZ$1)</f>
        <v>8.8572164341113435</v>
      </c>
      <c r="CT160" s="116">
        <f ca="1">CA160/OFFSET('FX rate data'!$B159,0,2*CA$1)</f>
        <v>1.6522389421033004</v>
      </c>
      <c r="CU160" s="116">
        <f ca="1">CB160/OFFSET('FX rate data'!$B159,0,2*CB$1)</f>
        <v>4.5648540332995768</v>
      </c>
      <c r="CV160" s="116">
        <f ca="1">CC160/OFFSET('FX rate data'!$B159,0,2*CC$1)</f>
        <v>3.9465007189467198</v>
      </c>
      <c r="CW160" s="116">
        <f ca="1">CD160/OFFSET('FX rate data'!$B159,0,2*CD$1)</f>
        <v>51.196751432862449</v>
      </c>
      <c r="CX160" s="116">
        <f ca="1">CE160/OFFSET('FX rate data'!$B159,0,2*CE$1)</f>
        <v>8.0720120704547806</v>
      </c>
      <c r="CY160" s="116">
        <f ca="1">CF160/OFFSET('FX rate data'!$B159,0,2*CF$1)</f>
        <v>2.2737649424561197</v>
      </c>
      <c r="CZ160" s="116">
        <f ca="1">CG160/OFFSET('FX rate data'!$B159,0,2*CG$1)</f>
        <v>3.6705535813364221</v>
      </c>
      <c r="DA160" s="116">
        <f ca="1">CH160/OFFSET('FX rate data'!$B159,0,2*CH$1)</f>
        <v>3.8211791859579582</v>
      </c>
      <c r="DB160" s="116">
        <f ca="1">CI160/OFFSET('FX rate data'!$B159,0,2*CI$1)</f>
        <v>2.0554732220639407</v>
      </c>
      <c r="DC160" s="116">
        <f ca="1">CJ160/OFFSET('FX rate data'!$B159,0,2*CJ$1)</f>
        <v>1.6960596529468035</v>
      </c>
      <c r="DD160" s="116">
        <f ca="1">CK160/OFFSET('FX rate data'!$B159,0,2*CK$1)</f>
        <v>0.87239799921381855</v>
      </c>
      <c r="DE160" s="116">
        <f ca="1">CL160/OFFSET('FX rate data'!$B159,0,2*CL$1)</f>
        <v>1.4922265200087046</v>
      </c>
      <c r="DF160" s="116">
        <f ca="1">CM160/OFFSET('FX rate data'!$B159,0,2*CM$1)</f>
        <v>0.93946000523945994</v>
      </c>
      <c r="DG160" s="116">
        <f ca="1">CN160/OFFSET('FX rate data'!$B159,0,2*CN$1)</f>
        <v>1.7916259622749438</v>
      </c>
      <c r="DH160" s="116">
        <f ca="1">CO160/OFFSET('FX rate data'!$B159,0,2*CO$1)</f>
        <v>0.87753723508891768</v>
      </c>
      <c r="DI160" s="116">
        <f ca="1">CP160/OFFSET('FX rate data'!$B159,0,2*CP$1)</f>
        <v>1.1940509496584863</v>
      </c>
      <c r="DJ160" s="117">
        <f t="shared" ca="1" si="137"/>
        <v>102.91937576943199</v>
      </c>
    </row>
    <row r="161" spans="1:114" x14ac:dyDescent="0.25">
      <c r="A161" s="4">
        <v>41305</v>
      </c>
      <c r="B161" s="9">
        <v>4878.7809999999999</v>
      </c>
      <c r="C161" s="4">
        <v>41305</v>
      </c>
      <c r="D161" s="9">
        <v>11138.66</v>
      </c>
      <c r="E161" s="4">
        <v>41305</v>
      </c>
      <c r="F161" s="9">
        <v>2385.422</v>
      </c>
      <c r="G161" s="4">
        <v>41305</v>
      </c>
      <c r="H161" s="9">
        <v>12685.2</v>
      </c>
      <c r="I161" s="4">
        <v>41305</v>
      </c>
      <c r="J161" s="9">
        <v>7390.86</v>
      </c>
      <c r="K161" s="4">
        <v>41305</v>
      </c>
      <c r="L161" s="9">
        <v>1498.11</v>
      </c>
      <c r="M161" s="4">
        <v>41305</v>
      </c>
      <c r="N161" s="9">
        <v>6276.88</v>
      </c>
      <c r="O161" s="4">
        <v>41305</v>
      </c>
      <c r="P161" s="9">
        <v>23729.53</v>
      </c>
      <c r="Q161" s="4">
        <v>41305</v>
      </c>
      <c r="R161" s="9">
        <v>3732.6</v>
      </c>
      <c r="S161" s="4">
        <v>41305</v>
      </c>
      <c r="T161" s="9">
        <v>7776.05</v>
      </c>
      <c r="U161" s="4">
        <v>41305</v>
      </c>
      <c r="V161" s="9">
        <v>1961.94</v>
      </c>
      <c r="W161" s="4">
        <v>41305</v>
      </c>
      <c r="X161" s="9">
        <v>59761.5</v>
      </c>
      <c r="Y161" s="4">
        <v>41305</v>
      </c>
      <c r="Z161" s="9">
        <v>3546.33</v>
      </c>
      <c r="AA161" s="4">
        <v>41305</v>
      </c>
      <c r="AB161" s="9">
        <v>7850.02</v>
      </c>
      <c r="AC161" s="4">
        <v>41305</v>
      </c>
      <c r="AD161" s="9">
        <v>6034.75</v>
      </c>
      <c r="AE161" s="4">
        <v>41305</v>
      </c>
      <c r="AF161" s="9">
        <v>354.35</v>
      </c>
      <c r="AG161" s="4">
        <v>41305</v>
      </c>
      <c r="AH161" s="9">
        <v>1546.76</v>
      </c>
      <c r="AI161" s="4">
        <v>41305</v>
      </c>
      <c r="AJ161" s="9">
        <v>36103.449999999997</v>
      </c>
      <c r="AK161" s="22"/>
      <c r="BX161" s="22"/>
      <c r="BY161" s="121">
        <f t="shared" ref="BY161:CP161" ca="1" si="152">BF160*OFFSET($B161,0,2*BY$1)/OFFSET($B160,0,2*BY$1)</f>
        <v>4.1216824909934653</v>
      </c>
      <c r="BZ161" s="122">
        <f t="shared" ca="1" si="152"/>
        <v>770.63106118207202</v>
      </c>
      <c r="CA161" s="123">
        <f t="shared" ca="1" si="152"/>
        <v>12.662911797422437</v>
      </c>
      <c r="CB161" s="124">
        <f t="shared" ca="1" si="152"/>
        <v>4.592823773410406</v>
      </c>
      <c r="CC161" s="125">
        <f t="shared" ca="1" si="152"/>
        <v>4.1163053892347623</v>
      </c>
      <c r="CD161" s="126">
        <f t="shared" ca="1" si="152"/>
        <v>53.77994712449415</v>
      </c>
      <c r="CE161" s="127">
        <f t="shared" ca="1" si="152"/>
        <v>5.4447316712709917</v>
      </c>
      <c r="CF161" s="128">
        <f t="shared" ca="1" si="152"/>
        <v>16.431429408152226</v>
      </c>
      <c r="CG161" s="129">
        <f t="shared" ca="1" si="152"/>
        <v>2.9338525074966952</v>
      </c>
      <c r="CH161" s="129">
        <f t="shared" ca="1" si="152"/>
        <v>2.8882157233988117</v>
      </c>
      <c r="CI161" s="130">
        <f t="shared" ca="1" si="152"/>
        <v>2271.3474861825775</v>
      </c>
      <c r="CJ161" s="131">
        <f t="shared" ca="1" si="152"/>
        <v>3.7058606589027043</v>
      </c>
      <c r="CK161" s="129">
        <f t="shared" ca="1" si="152"/>
        <v>0.67500163337571417</v>
      </c>
      <c r="CL161" s="132">
        <f t="shared" ca="1" si="152"/>
        <v>45.44462109528984</v>
      </c>
      <c r="CM161" s="133">
        <f t="shared" ca="1" si="152"/>
        <v>49.214663796000842</v>
      </c>
      <c r="CN161" s="129">
        <f t="shared" ca="1" si="152"/>
        <v>1.3280355428171957</v>
      </c>
      <c r="CO161" s="134">
        <f t="shared" ca="1" si="152"/>
        <v>22.938137336160562</v>
      </c>
      <c r="CP161" s="135">
        <f t="shared" ca="1" si="152"/>
        <v>10.498477458252784</v>
      </c>
      <c r="CR161" s="116">
        <f ca="1">BY161/OFFSET('FX rate data'!$B160,0,2*BY$1)</f>
        <v>4.2965521640711613</v>
      </c>
      <c r="CS161" s="116">
        <f ca="1">BZ161/OFFSET('FX rate data'!$B160,0,2*BZ$1)</f>
        <v>8.4029120181231285</v>
      </c>
      <c r="CT161" s="116">
        <f ca="1">CA161/OFFSET('FX rate data'!$B160,0,2*CA$1)</f>
        <v>2.0361652673134647</v>
      </c>
      <c r="CU161" s="116">
        <f ca="1">CB161/OFFSET('FX rate data'!$B160,0,2*CB$1)</f>
        <v>4.6057197888190995</v>
      </c>
      <c r="CV161" s="116">
        <f ca="1">CC161/OFFSET('FX rate data'!$B160,0,2*CC$1)</f>
        <v>4.5234125156425957</v>
      </c>
      <c r="CW161" s="116">
        <f ca="1">CD161/OFFSET('FX rate data'!$B160,0,2*CD$1)</f>
        <v>53.77994712449415</v>
      </c>
      <c r="CX161" s="116">
        <f ca="1">CE161/OFFSET('FX rate data'!$B160,0,2*CE$1)</f>
        <v>8.6342081688407735</v>
      </c>
      <c r="CY161" s="116">
        <f ca="1">CF161/OFFSET('FX rate data'!$B160,0,2*CF$1)</f>
        <v>2.1187901391538766</v>
      </c>
      <c r="CZ161" s="116">
        <f ca="1">CG161/OFFSET('FX rate data'!$B160,0,2*CG$1)</f>
        <v>3.9835064596017582</v>
      </c>
      <c r="DA161" s="116">
        <f ca="1">CH161/OFFSET('FX rate data'!$B160,0,2*CH$1)</f>
        <v>3.9215420548524258</v>
      </c>
      <c r="DB161" s="116">
        <f ca="1">CI161/OFFSET('FX rate data'!$B160,0,2*CI$1)</f>
        <v>2.0865040889431077</v>
      </c>
      <c r="DC161" s="116">
        <f ca="1">CJ161/OFFSET('FX rate data'!$B160,0,2*CJ$1)</f>
        <v>1.8608388947540568</v>
      </c>
      <c r="DD161" s="116">
        <f ca="1">CK161/OFFSET('FX rate data'!$B160,0,2*CK$1)</f>
        <v>0.9164991627640382</v>
      </c>
      <c r="DE161" s="116">
        <f ca="1">CL161/OFFSET('FX rate data'!$B160,0,2*CL$1)</f>
        <v>1.5378890387576933</v>
      </c>
      <c r="DF161" s="116">
        <f ca="1">CM161/OFFSET('FX rate data'!$B160,0,2*CM$1)</f>
        <v>0.92465314788165032</v>
      </c>
      <c r="DG161" s="116">
        <f ca="1">CN161/OFFSET('FX rate data'!$B160,0,2*CN$1)</f>
        <v>1.8031711375657782</v>
      </c>
      <c r="DH161" s="116">
        <f ca="1">CO161/OFFSET('FX rate data'!$B160,0,2*CO$1)</f>
        <v>0.76446187832139867</v>
      </c>
      <c r="DI161" s="116">
        <f ca="1">CP161/OFFSET('FX rate data'!$B160,0,2*CP$1)</f>
        <v>1.1722414786065929</v>
      </c>
      <c r="DJ161" s="117">
        <f t="shared" ca="1" si="137"/>
        <v>107.36901452850675</v>
      </c>
    </row>
    <row r="162" spans="1:114" x14ac:dyDescent="0.25">
      <c r="A162" s="4">
        <v>41333</v>
      </c>
      <c r="B162" s="9">
        <v>5104.08</v>
      </c>
      <c r="C162" s="4">
        <v>41333</v>
      </c>
      <c r="D162" s="9">
        <v>11559.36</v>
      </c>
      <c r="E162" s="4">
        <v>41333</v>
      </c>
      <c r="F162" s="9">
        <v>2365.5929999999998</v>
      </c>
      <c r="G162" s="4">
        <v>41333</v>
      </c>
      <c r="H162" s="9">
        <v>12821.83</v>
      </c>
      <c r="I162" s="4">
        <v>41333</v>
      </c>
      <c r="J162" s="9">
        <v>7593.67</v>
      </c>
      <c r="K162" s="4">
        <v>41333</v>
      </c>
      <c r="L162" s="9">
        <v>1514.68</v>
      </c>
      <c r="M162" s="4">
        <v>41333</v>
      </c>
      <c r="N162" s="9">
        <v>6360.81</v>
      </c>
      <c r="O162" s="4">
        <v>41333</v>
      </c>
      <c r="P162" s="9">
        <v>23020.27</v>
      </c>
      <c r="Q162" s="4">
        <v>41333</v>
      </c>
      <c r="R162" s="9">
        <v>3723</v>
      </c>
      <c r="S162" s="4">
        <v>41333</v>
      </c>
      <c r="T162" s="9">
        <v>7741.7</v>
      </c>
      <c r="U162" s="4">
        <v>41333</v>
      </c>
      <c r="V162" s="9">
        <v>2026.49</v>
      </c>
      <c r="W162" s="4">
        <v>41333</v>
      </c>
      <c r="X162" s="9">
        <v>57424.3</v>
      </c>
      <c r="Y162" s="4">
        <v>41333</v>
      </c>
      <c r="Z162" s="9">
        <v>3756.77</v>
      </c>
      <c r="AA162" s="4">
        <v>41333</v>
      </c>
      <c r="AB162" s="9">
        <v>7897.98</v>
      </c>
      <c r="AC162" s="4">
        <v>41333</v>
      </c>
      <c r="AD162" s="9">
        <v>5693.05</v>
      </c>
      <c r="AE162" s="4">
        <v>41333</v>
      </c>
      <c r="AF162" s="9">
        <v>340.53</v>
      </c>
      <c r="AG162" s="4">
        <v>41333</v>
      </c>
      <c r="AH162" s="9">
        <v>1486.04</v>
      </c>
      <c r="AI162" s="4">
        <v>41333</v>
      </c>
      <c r="AJ162" s="9">
        <v>35254.76</v>
      </c>
      <c r="AK162" s="22"/>
      <c r="BX162" s="22"/>
      <c r="BY162" s="136">
        <f ca="1">BY161*OFFSET($B162,0,2*BY$1)/OFFSET($B161,0,2*BY$1)</f>
        <v>4.3120191639325327</v>
      </c>
      <c r="BZ162" s="137">
        <f t="shared" ref="BZ162:CP172" ca="1" si="153">BZ161*OFFSET($B162,0,2*BZ$1)/OFFSET($B161,0,2*BZ$1)</f>
        <v>799.73729904545053</v>
      </c>
      <c r="CA162" s="138">
        <f t="shared" ca="1" si="153"/>
        <v>12.557650389574647</v>
      </c>
      <c r="CB162" s="139">
        <f t="shared" ca="1" si="153"/>
        <v>4.6422922494424013</v>
      </c>
      <c r="CC162" s="140">
        <f t="shared" ca="1" si="153"/>
        <v>4.2292594833443387</v>
      </c>
      <c r="CD162" s="141">
        <f t="shared" ca="1" si="153"/>
        <v>54.374785770423273</v>
      </c>
      <c r="CE162" s="142">
        <f t="shared" ca="1" si="153"/>
        <v>5.5175347723609889</v>
      </c>
      <c r="CF162" s="143">
        <f t="shared" ca="1" si="153"/>
        <v>15.940304821107054</v>
      </c>
      <c r="CG162" s="144">
        <f t="shared" ca="1" si="153"/>
        <v>2.9263068331485282</v>
      </c>
      <c r="CH162" s="144">
        <f t="shared" ca="1" si="153"/>
        <v>2.8754572907628653</v>
      </c>
      <c r="CI162" s="145">
        <f t="shared" ca="1" si="153"/>
        <v>2346.0773353283644</v>
      </c>
      <c r="CJ162" s="146">
        <f t="shared" ca="1" si="153"/>
        <v>3.5609289297461841</v>
      </c>
      <c r="CK162" s="144">
        <f t="shared" ca="1" si="153"/>
        <v>0.71505637834518554</v>
      </c>
      <c r="CL162" s="147">
        <f t="shared" ca="1" si="153"/>
        <v>45.722266760871591</v>
      </c>
      <c r="CM162" s="148">
        <f t="shared" ca="1" si="153"/>
        <v>46.428027958709571</v>
      </c>
      <c r="CN162" s="144">
        <f t="shared" ca="1" si="153"/>
        <v>1.2762408449147442</v>
      </c>
      <c r="CO162" s="149">
        <f t="shared" ca="1" si="153"/>
        <v>22.037672041575963</v>
      </c>
      <c r="CP162" s="150">
        <f t="shared" ca="1" si="153"/>
        <v>10.251687945504155</v>
      </c>
      <c r="CR162" s="116">
        <f ca="1">BY162/OFFSET('FX rate data'!$B161,0,2*BY$1)</f>
        <v>4.4045139570301659</v>
      </c>
      <c r="CS162" s="116">
        <f ca="1">BZ162/OFFSET('FX rate data'!$B161,0,2*BZ$1)</f>
        <v>8.6402041815627761</v>
      </c>
      <c r="CT162" s="116">
        <f ca="1">CA162/OFFSET('FX rate data'!$B161,0,2*CA$1)</f>
        <v>2.0183632109511302</v>
      </c>
      <c r="CU162" s="116">
        <f ca="1">CB162/OFFSET('FX rate data'!$B161,0,2*CB$1)</f>
        <v>4.5044558989349905</v>
      </c>
      <c r="CV162" s="116">
        <f ca="1">CC162/OFFSET('FX rate data'!$B161,0,2*CC$1)</f>
        <v>4.5150629693010984</v>
      </c>
      <c r="CW162" s="116">
        <f ca="1">CD162/OFFSET('FX rate data'!$B161,0,2*CD$1)</f>
        <v>54.374785770423273</v>
      </c>
      <c r="CX162" s="116">
        <f ca="1">CE162/OFFSET('FX rate data'!$B161,0,2*CE$1)</f>
        <v>8.3675079956945542</v>
      </c>
      <c r="CY162" s="116">
        <f ca="1">CF162/OFFSET('FX rate data'!$B161,0,2*CF$1)</f>
        <v>2.0554608994219357</v>
      </c>
      <c r="CZ162" s="116">
        <f ca="1">CG162/OFFSET('FX rate data'!$B161,0,2*CG$1)</f>
        <v>3.8217406727811518</v>
      </c>
      <c r="DA162" s="116">
        <f ca="1">CH162/OFFSET('FX rate data'!$B161,0,2*CH$1)</f>
        <v>3.7553314493442147</v>
      </c>
      <c r="DB162" s="116">
        <f ca="1">CI162/OFFSET('FX rate data'!$B161,0,2*CI$1)</f>
        <v>2.1664764385708413</v>
      </c>
      <c r="DC162" s="116">
        <f ca="1">CJ162/OFFSET('FX rate data'!$B161,0,2*CJ$1)</f>
        <v>1.7998124486965803</v>
      </c>
      <c r="DD162" s="116">
        <f ca="1">CK162/OFFSET('FX rate data'!$B161,0,2*CK$1)</f>
        <v>0.93385970790803907</v>
      </c>
      <c r="DE162" s="116">
        <f ca="1">CL162/OFFSET('FX rate data'!$B161,0,2*CL$1)</f>
        <v>1.5427427459213683</v>
      </c>
      <c r="DF162" s="116">
        <f ca="1">CM162/OFFSET('FX rate data'!$B161,0,2*CM$1)</f>
        <v>0.85408439953476034</v>
      </c>
      <c r="DG162" s="116">
        <f ca="1">CN162/OFFSET('FX rate data'!$B161,0,2*CN$1)</f>
        <v>1.6667635430517751</v>
      </c>
      <c r="DH162" s="116">
        <f ca="1">CO162/OFFSET('FX rate data'!$B161,0,2*CO$1)</f>
        <v>0.72010064311309663</v>
      </c>
      <c r="DI162" s="116">
        <f ca="1">CP162/OFFSET('FX rate data'!$B161,0,2*CP$1)</f>
        <v>1.1359714497600066</v>
      </c>
      <c r="DJ162" s="117">
        <f t="shared" ca="1" si="137"/>
        <v>107.27723838200176</v>
      </c>
    </row>
    <row r="163" spans="1:114" x14ac:dyDescent="0.25">
      <c r="A163" s="4">
        <v>41362</v>
      </c>
      <c r="B163" s="9">
        <v>4966.4989999999998</v>
      </c>
      <c r="C163" s="4">
        <v>41362</v>
      </c>
      <c r="D163" s="9">
        <v>12397.91</v>
      </c>
      <c r="E163" s="4">
        <v>41362</v>
      </c>
      <c r="F163" s="9">
        <v>2236.6210000000001</v>
      </c>
      <c r="G163" s="4">
        <v>41362</v>
      </c>
      <c r="H163" s="9">
        <v>12749.9</v>
      </c>
      <c r="I163" s="4">
        <v>41362</v>
      </c>
      <c r="J163" s="9">
        <v>7813.67</v>
      </c>
      <c r="K163" s="4">
        <v>41362</v>
      </c>
      <c r="L163" s="9">
        <v>1569.19</v>
      </c>
      <c r="M163" s="4">
        <v>41362</v>
      </c>
      <c r="N163" s="9">
        <v>6411.74</v>
      </c>
      <c r="O163" s="4">
        <v>41362</v>
      </c>
      <c r="P163" s="9">
        <v>22299.63</v>
      </c>
      <c r="Q163" s="4">
        <v>41362</v>
      </c>
      <c r="R163" s="9">
        <v>3731.42</v>
      </c>
      <c r="S163" s="4">
        <v>41362</v>
      </c>
      <c r="T163" s="9">
        <v>7795.31</v>
      </c>
      <c r="U163" s="4">
        <v>41364</v>
      </c>
      <c r="V163" s="9">
        <v>2004.89</v>
      </c>
      <c r="W163" s="4">
        <v>41362</v>
      </c>
      <c r="X163" s="9">
        <v>56352.1</v>
      </c>
      <c r="Y163" s="4">
        <v>41362</v>
      </c>
      <c r="Z163" s="9">
        <v>3958.27</v>
      </c>
      <c r="AA163" s="4">
        <v>41363</v>
      </c>
      <c r="AB163" s="9">
        <v>7918.61</v>
      </c>
      <c r="AC163" s="4">
        <v>41364</v>
      </c>
      <c r="AD163" s="9">
        <v>5682.55</v>
      </c>
      <c r="AE163" s="4">
        <v>41362</v>
      </c>
      <c r="AF163" s="9">
        <v>348.1</v>
      </c>
      <c r="AG163" s="4">
        <v>41364</v>
      </c>
      <c r="AH163" s="9">
        <v>1438.57</v>
      </c>
      <c r="AI163" s="4">
        <v>41362</v>
      </c>
      <c r="AJ163" s="9">
        <v>35259.1</v>
      </c>
      <c r="AK163" s="22"/>
      <c r="BX163" s="22"/>
      <c r="BY163" s="136">
        <f t="shared" ref="BY163:BY172" ca="1" si="154">BY162*OFFSET($B163,0,2*BY$1)/OFFSET($B162,0,2*BY$1)</f>
        <v>4.1957882450219746</v>
      </c>
      <c r="BZ163" s="137">
        <f t="shared" ca="1" si="153"/>
        <v>857.75259678810767</v>
      </c>
      <c r="CA163" s="138">
        <f t="shared" ca="1" si="153"/>
        <v>11.873007982345586</v>
      </c>
      <c r="CB163" s="139">
        <f t="shared" ca="1" si="153"/>
        <v>4.6162491587523515</v>
      </c>
      <c r="CC163" s="140">
        <f t="shared" ca="1" si="153"/>
        <v>4.3517874686710325</v>
      </c>
      <c r="CD163" s="141">
        <f t="shared" ca="1" si="153"/>
        <v>56.331614653319839</v>
      </c>
      <c r="CE163" s="142">
        <f t="shared" ca="1" si="153"/>
        <v>5.5617128009385359</v>
      </c>
      <c r="CF163" s="143">
        <f t="shared" ca="1" si="153"/>
        <v>15.441300193173385</v>
      </c>
      <c r="CG163" s="144">
        <f t="shared" ca="1" si="153"/>
        <v>2.9329250183580666</v>
      </c>
      <c r="CH163" s="144">
        <f t="shared" ca="1" si="153"/>
        <v>2.8953693598636829</v>
      </c>
      <c r="CI163" s="145">
        <f t="shared" ca="1" si="153"/>
        <v>2321.0709102075434</v>
      </c>
      <c r="CJ163" s="146">
        <f t="shared" ca="1" si="153"/>
        <v>3.494440909892675</v>
      </c>
      <c r="CK163" s="144">
        <f t="shared" ca="1" si="153"/>
        <v>0.75340950090434011</v>
      </c>
      <c r="CL163" s="147">
        <f t="shared" ca="1" si="153"/>
        <v>45.841696078656234</v>
      </c>
      <c r="CM163" s="148">
        <f t="shared" ca="1" si="153"/>
        <v>46.342398235877965</v>
      </c>
      <c r="CN163" s="144">
        <f t="shared" ca="1" si="153"/>
        <v>1.3046117467325127</v>
      </c>
      <c r="CO163" s="149">
        <f t="shared" ca="1" si="153"/>
        <v>21.333701561768144</v>
      </c>
      <c r="CP163" s="150">
        <f t="shared" ca="1" si="153"/>
        <v>10.252949968722678</v>
      </c>
      <c r="CR163" s="116">
        <f ca="1">BY163/OFFSET('FX rate data'!$B162,0,2*BY$1)</f>
        <v>4.3724346029824659</v>
      </c>
      <c r="CS163" s="116">
        <f ca="1">BZ163/OFFSET('FX rate data'!$B162,0,2*BZ$1)</f>
        <v>9.0979274160809052</v>
      </c>
      <c r="CT163" s="116">
        <f ca="1">CA163/OFFSET('FX rate data'!$B162,0,2*CA$1)</f>
        <v>1.9118559760306568</v>
      </c>
      <c r="CU163" s="116">
        <f ca="1">CB163/OFFSET('FX rate data'!$B162,0,2*CB$1)</f>
        <v>4.5359626203717713</v>
      </c>
      <c r="CV163" s="116">
        <f ca="1">CC163/OFFSET('FX rate data'!$B162,0,2*CC$1)</f>
        <v>4.5793827935084002</v>
      </c>
      <c r="CW163" s="116">
        <f ca="1">CD163/OFFSET('FX rate data'!$B162,0,2*CD$1)</f>
        <v>56.331614653319839</v>
      </c>
      <c r="CX163" s="116">
        <f ca="1">CE163/OFFSET('FX rate data'!$B162,0,2*CE$1)</f>
        <v>8.4498827118482769</v>
      </c>
      <c r="CY163" s="116">
        <f ca="1">CF163/OFFSET('FX rate data'!$B162,0,2*CF$1)</f>
        <v>1.9890380504396878</v>
      </c>
      <c r="CZ163" s="116">
        <f ca="1">CG163/OFFSET('FX rate data'!$B162,0,2*CG$1)</f>
        <v>3.7591963834376654</v>
      </c>
      <c r="DA163" s="116">
        <f ca="1">CH163/OFFSET('FX rate data'!$B162,0,2*CH$1)</f>
        <v>3.7110604458647565</v>
      </c>
      <c r="DB163" s="116">
        <f ca="1">CI163/OFFSET('FX rate data'!$B162,0,2*CI$1)</f>
        <v>2.0885147885072604</v>
      </c>
      <c r="DC163" s="116">
        <f ca="1">CJ163/OFFSET('FX rate data'!$B162,0,2*CJ$1)</f>
        <v>1.7284665924185956</v>
      </c>
      <c r="DD163" s="116">
        <f ca="1">CK163/OFFSET('FX rate data'!$B162,0,2*CK$1)</f>
        <v>0.9656620109002052</v>
      </c>
      <c r="DE163" s="116">
        <f ca="1">CL163/OFFSET('FX rate data'!$B162,0,2*CL$1)</f>
        <v>1.5370225005417011</v>
      </c>
      <c r="DF163" s="116">
        <f ca="1">CM163/OFFSET('FX rate data'!$B162,0,2*CM$1)</f>
        <v>0.85376562704270387</v>
      </c>
      <c r="DG163" s="116">
        <f ca="1">CN163/OFFSET('FX rate data'!$B162,0,2*CN$1)</f>
        <v>1.6721504059632308</v>
      </c>
      <c r="DH163" s="116">
        <f ca="1">CO163/OFFSET('FX rate data'!$B162,0,2*CO$1)</f>
        <v>0.68693414438789246</v>
      </c>
      <c r="DI163" s="116">
        <f ca="1">CP163/OFFSET('FX rate data'!$B162,0,2*CP$1)</f>
        <v>1.1100831476930639</v>
      </c>
      <c r="DJ163" s="117">
        <f t="shared" ca="1" si="137"/>
        <v>109.38095487133907</v>
      </c>
    </row>
    <row r="164" spans="1:114" x14ac:dyDescent="0.25">
      <c r="A164" s="4">
        <v>41394</v>
      </c>
      <c r="B164" s="9">
        <v>5191.2190000000001</v>
      </c>
      <c r="C164" s="4">
        <v>41394</v>
      </c>
      <c r="D164" s="9">
        <v>13860.86</v>
      </c>
      <c r="E164" s="4">
        <v>41394</v>
      </c>
      <c r="F164" s="9">
        <v>2177.9119999999998</v>
      </c>
      <c r="G164" s="4">
        <v>41394</v>
      </c>
      <c r="H164" s="9">
        <v>12456.5</v>
      </c>
      <c r="I164" s="4">
        <v>41394</v>
      </c>
      <c r="J164" s="9">
        <v>7906.21</v>
      </c>
      <c r="K164" s="4">
        <v>41394</v>
      </c>
      <c r="L164" s="9">
        <v>1597.57</v>
      </c>
      <c r="M164" s="4">
        <v>41394</v>
      </c>
      <c r="N164" s="9">
        <v>6430.12</v>
      </c>
      <c r="O164" s="4">
        <v>41394</v>
      </c>
      <c r="P164" s="9">
        <v>22737.01</v>
      </c>
      <c r="Q164" s="4">
        <v>41394</v>
      </c>
      <c r="R164" s="9">
        <v>3856.75</v>
      </c>
      <c r="S164" s="4">
        <v>41394</v>
      </c>
      <c r="T164" s="9">
        <v>7913.71</v>
      </c>
      <c r="U164" s="4">
        <v>41394</v>
      </c>
      <c r="V164" s="9">
        <v>1963.95</v>
      </c>
      <c r="W164" s="4">
        <v>41394</v>
      </c>
      <c r="X164" s="9">
        <v>55910.400000000001</v>
      </c>
      <c r="Y164" s="4">
        <v>41394</v>
      </c>
      <c r="Z164" s="9">
        <v>3858.22</v>
      </c>
      <c r="AA164" s="4">
        <v>41394</v>
      </c>
      <c r="AB164" s="9">
        <v>8093.66</v>
      </c>
      <c r="AC164" s="4">
        <v>41394</v>
      </c>
      <c r="AD164" s="9">
        <v>5930.2</v>
      </c>
      <c r="AE164" s="4">
        <v>41394</v>
      </c>
      <c r="AF164" s="9">
        <v>351.39</v>
      </c>
      <c r="AG164" s="4">
        <v>41394</v>
      </c>
      <c r="AH164" s="9">
        <v>1385.88</v>
      </c>
      <c r="AI164" s="4">
        <v>41394</v>
      </c>
      <c r="AJ164" s="9">
        <v>34068</v>
      </c>
      <c r="AK164" s="22"/>
      <c r="BX164" s="22"/>
      <c r="BY164" s="136">
        <f t="shared" ca="1" si="154"/>
        <v>4.3856357682815865</v>
      </c>
      <c r="BZ164" s="137">
        <f t="shared" ca="1" si="153"/>
        <v>958.96716936293376</v>
      </c>
      <c r="CA164" s="138">
        <f t="shared" ca="1" si="153"/>
        <v>11.561353738897308</v>
      </c>
      <c r="CB164" s="139">
        <f t="shared" ca="1" si="153"/>
        <v>4.5100202861197873</v>
      </c>
      <c r="CC164" s="140">
        <f t="shared" ca="1" si="153"/>
        <v>4.4033271948625421</v>
      </c>
      <c r="CD164" s="141">
        <f t="shared" ca="1" si="153"/>
        <v>57.350414941278089</v>
      </c>
      <c r="CE164" s="142">
        <f t="shared" ca="1" si="153"/>
        <v>5.5776560989015307</v>
      </c>
      <c r="CF164" s="143">
        <f t="shared" ca="1" si="153"/>
        <v>15.744162432524</v>
      </c>
      <c r="CG164" s="144">
        <f t="shared" ca="1" si="153"/>
        <v>3.0314353689888764</v>
      </c>
      <c r="CH164" s="144">
        <f t="shared" ca="1" si="153"/>
        <v>2.9393460243206269</v>
      </c>
      <c r="CI164" s="145">
        <f t="shared" ca="1" si="153"/>
        <v>2273.6744729646539</v>
      </c>
      <c r="CJ164" s="146">
        <f t="shared" ca="1" si="153"/>
        <v>3.4670507230158845</v>
      </c>
      <c r="CK164" s="144">
        <f t="shared" ca="1" si="153"/>
        <v>0.7343661762788144</v>
      </c>
      <c r="CL164" s="147">
        <f t="shared" ca="1" si="153"/>
        <v>46.855079601593822</v>
      </c>
      <c r="CM164" s="148">
        <f t="shared" ca="1" si="153"/>
        <v>48.362036412949031</v>
      </c>
      <c r="CN164" s="144">
        <f t="shared" ca="1" si="153"/>
        <v>1.3169420329914896</v>
      </c>
      <c r="CO164" s="149">
        <f t="shared" ca="1" si="153"/>
        <v>20.552319539836951</v>
      </c>
      <c r="CP164" s="150">
        <f t="shared" ca="1" si="153"/>
        <v>9.9065914766526717</v>
      </c>
      <c r="CR164" s="116">
        <f ca="1">BY164/OFFSET('FX rate data'!$B163,0,2*BY$1)</f>
        <v>4.5484710311984928</v>
      </c>
      <c r="CS164" s="116">
        <f ca="1">BZ164/OFFSET('FX rate data'!$B163,0,2*BZ$1)</f>
        <v>9.8406071766334922</v>
      </c>
      <c r="CT164" s="116">
        <f ca="1">CA164/OFFSET('FX rate data'!$B163,0,2*CA$1)</f>
        <v>1.8750776442468631</v>
      </c>
      <c r="CU164" s="116">
        <f ca="1">CB164/OFFSET('FX rate data'!$B163,0,2*CB$1)</f>
        <v>4.4773357352524439</v>
      </c>
      <c r="CV164" s="116">
        <f ca="1">CC164/OFFSET('FX rate data'!$B163,0,2*CC$1)</f>
        <v>4.738326907201702</v>
      </c>
      <c r="CW164" s="116">
        <f ca="1">CD164/OFFSET('FX rate data'!$B163,0,2*CD$1)</f>
        <v>57.350414941278089</v>
      </c>
      <c r="CX164" s="116">
        <f ca="1">CE164/OFFSET('FX rate data'!$B163,0,2*CE$1)</f>
        <v>8.6623017532249271</v>
      </c>
      <c r="CY164" s="116">
        <f ca="1">CF164/OFFSET('FX rate data'!$B163,0,2*CF$1)</f>
        <v>2.0288346218556224</v>
      </c>
      <c r="CZ164" s="116">
        <f ca="1">CG164/OFFSET('FX rate data'!$B163,0,2*CG$1)</f>
        <v>3.9918822346442937</v>
      </c>
      <c r="DA164" s="116">
        <f ca="1">CH164/OFFSET('FX rate data'!$B163,0,2*CH$1)</f>
        <v>3.8706163080334832</v>
      </c>
      <c r="DB164" s="116">
        <f ca="1">CI164/OFFSET('FX rate data'!$B163,0,2*CI$1)</f>
        <v>2.0645743797804861</v>
      </c>
      <c r="DC164" s="116">
        <f ca="1">CJ164/OFFSET('FX rate data'!$B163,0,2*CJ$1)</f>
        <v>1.732399301961667</v>
      </c>
      <c r="DD164" s="116">
        <f ca="1">CK164/OFFSET('FX rate data'!$B163,0,2*CK$1)</f>
        <v>0.96703473305084864</v>
      </c>
      <c r="DE164" s="116">
        <f ca="1">CL164/OFFSET('FX rate data'!$B163,0,2*CL$1)</f>
        <v>1.5861570616653291</v>
      </c>
      <c r="DF164" s="116">
        <f ca="1">CM164/OFFSET('FX rate data'!$B163,0,2*CM$1)</f>
        <v>0.8987755982840917</v>
      </c>
      <c r="DG164" s="116">
        <f ca="1">CN164/OFFSET('FX rate data'!$B163,0,2*CN$1)</f>
        <v>1.7341875599045162</v>
      </c>
      <c r="DH164" s="116">
        <f ca="1">CO164/OFFSET('FX rate data'!$B163,0,2*CO$1)</f>
        <v>0.66165047999938675</v>
      </c>
      <c r="DI164" s="116">
        <f ca="1">CP164/OFFSET('FX rate data'!$B163,0,2*CP$1)</f>
        <v>1.1046354314859919</v>
      </c>
      <c r="DJ164" s="117">
        <f t="shared" ca="1" si="137"/>
        <v>112.13328289970173</v>
      </c>
    </row>
    <row r="165" spans="1:114" x14ac:dyDescent="0.25">
      <c r="A165" s="4">
        <v>41425</v>
      </c>
      <c r="B165" s="9">
        <v>4926.5690000000004</v>
      </c>
      <c r="C165" s="4">
        <v>41425</v>
      </c>
      <c r="D165" s="9">
        <v>13774.54</v>
      </c>
      <c r="E165" s="4">
        <v>41425</v>
      </c>
      <c r="F165" s="9">
        <v>2300.5949999999998</v>
      </c>
      <c r="G165" s="4">
        <v>41425</v>
      </c>
      <c r="H165" s="9">
        <v>12650.42</v>
      </c>
      <c r="I165" s="4">
        <v>41425</v>
      </c>
      <c r="J165" s="9">
        <v>7947.01</v>
      </c>
      <c r="K165" s="4">
        <v>41425</v>
      </c>
      <c r="L165" s="9">
        <v>1630.74</v>
      </c>
      <c r="M165" s="4">
        <v>41425</v>
      </c>
      <c r="N165" s="9">
        <v>6583.09</v>
      </c>
      <c r="O165" s="4">
        <v>41425</v>
      </c>
      <c r="P165" s="9">
        <v>22392.16</v>
      </c>
      <c r="Q165" s="4">
        <v>41425</v>
      </c>
      <c r="R165" s="9">
        <v>3948.59</v>
      </c>
      <c r="S165" s="4">
        <v>41425</v>
      </c>
      <c r="T165" s="9">
        <v>8348.84</v>
      </c>
      <c r="U165" s="4">
        <v>41425</v>
      </c>
      <c r="V165" s="9">
        <v>2001.05</v>
      </c>
      <c r="W165" s="4">
        <v>41425</v>
      </c>
      <c r="X165" s="9">
        <v>53506.1</v>
      </c>
      <c r="Y165" s="4">
        <v>41425</v>
      </c>
      <c r="Z165" s="9">
        <v>4012.9</v>
      </c>
      <c r="AA165" s="4">
        <v>41425</v>
      </c>
      <c r="AB165" s="9">
        <v>8254.7999999999993</v>
      </c>
      <c r="AC165" s="4">
        <v>41425</v>
      </c>
      <c r="AD165" s="9">
        <v>5985.95</v>
      </c>
      <c r="AE165" s="4">
        <v>41425</v>
      </c>
      <c r="AF165" s="9">
        <v>363.38</v>
      </c>
      <c r="AG165" s="4">
        <v>41425</v>
      </c>
      <c r="AH165" s="9">
        <v>1350.17</v>
      </c>
      <c r="AI165" s="4">
        <v>41425</v>
      </c>
      <c r="AJ165" s="9">
        <v>37599.86</v>
      </c>
      <c r="AK165" s="22"/>
      <c r="BX165" s="22"/>
      <c r="BY165" s="136">
        <f t="shared" ca="1" si="154"/>
        <v>4.1620546583196063</v>
      </c>
      <c r="BZ165" s="137">
        <f t="shared" ca="1" si="153"/>
        <v>952.99509792873641</v>
      </c>
      <c r="CA165" s="138">
        <f t="shared" ca="1" si="153"/>
        <v>12.21261125561476</v>
      </c>
      <c r="CB165" s="139">
        <f t="shared" ca="1" si="153"/>
        <v>4.5802312710581212</v>
      </c>
      <c r="CC165" s="140">
        <f t="shared" ca="1" si="153"/>
        <v>4.4260505666867651</v>
      </c>
      <c r="CD165" s="141">
        <f t="shared" ca="1" si="153"/>
        <v>58.541169189043259</v>
      </c>
      <c r="CE165" s="142">
        <f t="shared" ca="1" si="153"/>
        <v>5.7103463213933301</v>
      </c>
      <c r="CF165" s="143">
        <f t="shared" ca="1" si="153"/>
        <v>15.505372265529489</v>
      </c>
      <c r="CG165" s="144">
        <f t="shared" ca="1" si="153"/>
        <v>3.1036223202530082</v>
      </c>
      <c r="CH165" s="144">
        <f t="shared" ca="1" si="153"/>
        <v>3.1009639804452047</v>
      </c>
      <c r="CI165" s="145">
        <f t="shared" ca="1" si="153"/>
        <v>2316.6253235193976</v>
      </c>
      <c r="CJ165" s="146">
        <f t="shared" ca="1" si="153"/>
        <v>3.3179580666702475</v>
      </c>
      <c r="CK165" s="144">
        <f t="shared" ca="1" si="153"/>
        <v>0.76380767006268557</v>
      </c>
      <c r="CL165" s="147">
        <f t="shared" ca="1" si="153"/>
        <v>47.78793661893836</v>
      </c>
      <c r="CM165" s="148">
        <f t="shared" ca="1" si="153"/>
        <v>48.816689465126345</v>
      </c>
      <c r="CN165" s="144">
        <f t="shared" ca="1" si="153"/>
        <v>1.3618782434003458</v>
      </c>
      <c r="CO165" s="149">
        <f t="shared" ca="1" si="153"/>
        <v>20.02274747676686</v>
      </c>
      <c r="CP165" s="150">
        <f t="shared" ca="1" si="153"/>
        <v>10.93361666664711</v>
      </c>
      <c r="CR165" s="116">
        <f ca="1">BY165/OFFSET('FX rate data'!$B164,0,2*BY$1)</f>
        <v>3.9835898337668514</v>
      </c>
      <c r="CS165" s="116">
        <f ca="1">BZ165/OFFSET('FX rate data'!$B164,0,2*BZ$1)</f>
        <v>9.487258316861487</v>
      </c>
      <c r="CT165" s="116">
        <f ca="1">CA165/OFFSET('FX rate data'!$B164,0,2*CA$1)</f>
        <v>1.9908079314719636</v>
      </c>
      <c r="CU165" s="116">
        <f ca="1">CB165/OFFSET('FX rate data'!$B164,0,2*CB$1)</f>
        <v>4.4146807431885504</v>
      </c>
      <c r="CV165" s="116">
        <f ca="1">CC165/OFFSET('FX rate data'!$B164,0,2*CC$1)</f>
        <v>4.6341226747845932</v>
      </c>
      <c r="CW165" s="116">
        <f ca="1">CD165/OFFSET('FX rate data'!$B164,0,2*CD$1)</f>
        <v>58.541169189043259</v>
      </c>
      <c r="CX165" s="116">
        <f ca="1">CE165/OFFSET('FX rate data'!$B164,0,2*CE$1)</f>
        <v>8.6796569712620908</v>
      </c>
      <c r="CY165" s="116">
        <f ca="1">CF165/OFFSET('FX rate data'!$B164,0,2*CF$1)</f>
        <v>1.9974457353888504</v>
      </c>
      <c r="CZ165" s="116">
        <f ca="1">CG165/OFFSET('FX rate data'!$B164,0,2*CG$1)</f>
        <v>4.0338215755822828</v>
      </c>
      <c r="DA165" s="116">
        <f ca="1">CH165/OFFSET('FX rate data'!$B164,0,2*CH$1)</f>
        <v>4.0303664939500976</v>
      </c>
      <c r="DB165" s="116">
        <f ca="1">CI165/OFFSET('FX rate data'!$B164,0,2*CI$1)</f>
        <v>2.0507642465913012</v>
      </c>
      <c r="DC165" s="116">
        <f ca="1">CJ165/OFFSET('FX rate data'!$B164,0,2*CJ$1)</f>
        <v>1.5496511450517247</v>
      </c>
      <c r="DD165" s="116">
        <f ca="1">CK165/OFFSET('FX rate data'!$B164,0,2*CK$1)</f>
        <v>0.99273157013606139</v>
      </c>
      <c r="DE165" s="116">
        <f ca="1">CL165/OFFSET('FX rate data'!$B164,0,2*CL$1)</f>
        <v>1.5961234675664113</v>
      </c>
      <c r="DF165" s="116">
        <f ca="1">CM165/OFFSET('FX rate data'!$B164,0,2*CM$1)</f>
        <v>0.8639357484315785</v>
      </c>
      <c r="DG165" s="116">
        <f ca="1">CN165/OFFSET('FX rate data'!$B164,0,2*CN$1)</f>
        <v>1.7700523049133687</v>
      </c>
      <c r="DH165" s="116">
        <f ca="1">CO165/OFFSET('FX rate data'!$B164,0,2*CO$1)</f>
        <v>0.6281114219898819</v>
      </c>
      <c r="DI165" s="116">
        <f ca="1">CP165/OFFSET('FX rate data'!$B164,0,2*CP$1)</f>
        <v>1.0834481163996541</v>
      </c>
      <c r="DJ165" s="117">
        <f t="shared" ca="1" si="137"/>
        <v>112.32773748638</v>
      </c>
    </row>
    <row r="166" spans="1:114" x14ac:dyDescent="0.25">
      <c r="A166" s="4">
        <v>41453</v>
      </c>
      <c r="B166" s="9">
        <v>4802.5910000000003</v>
      </c>
      <c r="C166" s="4">
        <v>41453</v>
      </c>
      <c r="D166" s="9">
        <v>13677.32</v>
      </c>
      <c r="E166" s="4">
        <v>41453</v>
      </c>
      <c r="F166" s="9">
        <v>1979.2059999999999</v>
      </c>
      <c r="G166" s="4">
        <v>41453</v>
      </c>
      <c r="H166" s="9">
        <v>12129.11</v>
      </c>
      <c r="I166" s="4">
        <v>41453</v>
      </c>
      <c r="J166" s="9">
        <v>7683.04</v>
      </c>
      <c r="K166" s="4">
        <v>41453</v>
      </c>
      <c r="L166" s="9">
        <v>1606.28</v>
      </c>
      <c r="M166" s="4">
        <v>41453</v>
      </c>
      <c r="N166" s="9">
        <v>6215.47</v>
      </c>
      <c r="O166" s="4">
        <v>41453</v>
      </c>
      <c r="P166" s="9">
        <v>20803.29</v>
      </c>
      <c r="Q166" s="4">
        <v>41453</v>
      </c>
      <c r="R166" s="9">
        <v>3738.91</v>
      </c>
      <c r="S166" s="4">
        <v>41453</v>
      </c>
      <c r="T166" s="9">
        <v>7959.22</v>
      </c>
      <c r="U166" s="4">
        <v>41455</v>
      </c>
      <c r="V166" s="9">
        <v>1863.32</v>
      </c>
      <c r="W166" s="4">
        <v>41453</v>
      </c>
      <c r="X166" s="9">
        <v>47457.1</v>
      </c>
      <c r="Y166" s="4">
        <v>41453</v>
      </c>
      <c r="Z166" s="9">
        <v>3963.33</v>
      </c>
      <c r="AA166" s="4">
        <v>41454</v>
      </c>
      <c r="AB166" s="9">
        <v>8062.21</v>
      </c>
      <c r="AC166" s="4">
        <v>41455</v>
      </c>
      <c r="AD166" s="9">
        <v>5842.2</v>
      </c>
      <c r="AE166" s="4">
        <v>41453</v>
      </c>
      <c r="AF166" s="9">
        <v>344.59</v>
      </c>
      <c r="AG166" s="4">
        <v>41455</v>
      </c>
      <c r="AH166" s="9">
        <v>1330.46</v>
      </c>
      <c r="AI166" s="4">
        <v>41453</v>
      </c>
      <c r="AJ166" s="9">
        <v>35051.49</v>
      </c>
      <c r="AK166" s="22"/>
      <c r="BX166" s="22"/>
      <c r="BY166" s="136">
        <f t="shared" ca="1" si="154"/>
        <v>4.0573158000129128</v>
      </c>
      <c r="BZ166" s="137">
        <f t="shared" ca="1" si="153"/>
        <v>946.26890718693062</v>
      </c>
      <c r="CA166" s="138">
        <f t="shared" ca="1" si="153"/>
        <v>10.506531342013814</v>
      </c>
      <c r="CB166" s="139">
        <f t="shared" ca="1" si="153"/>
        <v>4.3914849397967632</v>
      </c>
      <c r="CC166" s="140">
        <f t="shared" ca="1" si="153"/>
        <v>4.2790336926563679</v>
      </c>
      <c r="CD166" s="141">
        <f t="shared" ca="1" si="153"/>
        <v>57.663091139590861</v>
      </c>
      <c r="CE166" s="142">
        <f t="shared" ca="1" si="153"/>
        <v>5.3914630136046453</v>
      </c>
      <c r="CF166" s="143">
        <f t="shared" ca="1" si="153"/>
        <v>14.405164834378057</v>
      </c>
      <c r="CG166" s="144">
        <f t="shared" ca="1" si="153"/>
        <v>2.9388122163651262</v>
      </c>
      <c r="CH166" s="144">
        <f t="shared" ca="1" si="153"/>
        <v>2.9562495547212646</v>
      </c>
      <c r="CI166" s="145">
        <f t="shared" ca="1" si="153"/>
        <v>2157.1746322281624</v>
      </c>
      <c r="CJ166" s="146">
        <f t="shared" ca="1" si="153"/>
        <v>2.9428545112758471</v>
      </c>
      <c r="CK166" s="144">
        <f t="shared" ca="1" si="153"/>
        <v>0.75437261157505631</v>
      </c>
      <c r="CL166" s="147">
        <f t="shared" ca="1" si="153"/>
        <v>46.673012124893525</v>
      </c>
      <c r="CM166" s="148">
        <f t="shared" ca="1" si="153"/>
        <v>47.644377783503231</v>
      </c>
      <c r="CN166" s="144">
        <f t="shared" ca="1" si="153"/>
        <v>1.2914569428513543</v>
      </c>
      <c r="CO166" s="149">
        <f t="shared" ca="1" si="153"/>
        <v>19.730452171163066</v>
      </c>
      <c r="CP166" s="150">
        <f t="shared" ca="1" si="153"/>
        <v>10.192579314253152</v>
      </c>
      <c r="CR166" s="116">
        <f ca="1">BY166/OFFSET('FX rate data'!$B165,0,2*BY$1)</f>
        <v>3.6978816988816194</v>
      </c>
      <c r="CS166" s="116">
        <f ca="1">BZ166/OFFSET('FX rate data'!$B165,0,2*BZ$1)</f>
        <v>9.5351562594410595</v>
      </c>
      <c r="CT166" s="116">
        <f ca="1">CA166/OFFSET('FX rate data'!$B165,0,2*CA$1)</f>
        <v>1.7118584671305601</v>
      </c>
      <c r="CU166" s="116">
        <f ca="1">CB166/OFFSET('FX rate data'!$B165,0,2*CB$1)</f>
        <v>4.1708471267895941</v>
      </c>
      <c r="CV166" s="116">
        <f ca="1">CC166/OFFSET('FX rate data'!$B165,0,2*CC$1)</f>
        <v>4.5256834401442285</v>
      </c>
      <c r="CW166" s="116">
        <f ca="1">CD166/OFFSET('FX rate data'!$B165,0,2*CD$1)</f>
        <v>57.663091139590861</v>
      </c>
      <c r="CX166" s="116">
        <f ca="1">CE166/OFFSET('FX rate data'!$B165,0,2*CE$1)</f>
        <v>8.197450225945941</v>
      </c>
      <c r="CY166" s="116">
        <f ca="1">CF166/OFFSET('FX rate data'!$B165,0,2*CF$1)</f>
        <v>1.8570296675791285</v>
      </c>
      <c r="CZ166" s="116">
        <f ca="1">CG166/OFFSET('FX rate data'!$B165,0,2*CG$1)</f>
        <v>3.823093816007709</v>
      </c>
      <c r="DA166" s="116">
        <f ca="1">CH166/OFFSET('FX rate data'!$B165,0,2*CH$1)</f>
        <v>3.8457780079631383</v>
      </c>
      <c r="DB166" s="116">
        <f ca="1">CI166/OFFSET('FX rate data'!$B165,0,2*CI$1)</f>
        <v>1.8888452727774043</v>
      </c>
      <c r="DC166" s="116">
        <f ca="1">CJ166/OFFSET('FX rate data'!$B165,0,2*CJ$1)</f>
        <v>1.3186604432835269</v>
      </c>
      <c r="DD166" s="116">
        <f ca="1">CK166/OFFSET('FX rate data'!$B165,0,2*CK$1)</f>
        <v>0.98136153450638253</v>
      </c>
      <c r="DE166" s="116">
        <f ca="1">CL166/OFFSET('FX rate data'!$B165,0,2*CL$1)</f>
        <v>1.5567010914846751</v>
      </c>
      <c r="DF166" s="116">
        <f ca="1">CM166/OFFSET('FX rate data'!$B165,0,2*CM$1)</f>
        <v>0.80222895745922262</v>
      </c>
      <c r="DG166" s="116">
        <f ca="1">CN166/OFFSET('FX rate data'!$B165,0,2*CN$1)</f>
        <v>1.6800532624578564</v>
      </c>
      <c r="DH166" s="116">
        <f ca="1">CO166/OFFSET('FX rate data'!$B165,0,2*CO$1)</f>
        <v>0.60081463393666357</v>
      </c>
      <c r="DI166" s="116">
        <f ca="1">CP166/OFFSET('FX rate data'!$B165,0,2*CP$1)</f>
        <v>1.0296574718914187</v>
      </c>
      <c r="DJ166" s="117">
        <f t="shared" ca="1" si="137"/>
        <v>108.88619251727098</v>
      </c>
    </row>
    <row r="167" spans="1:114" x14ac:dyDescent="0.25">
      <c r="A167" s="4">
        <v>41486</v>
      </c>
      <c r="B167" s="9">
        <v>5051.9780000000001</v>
      </c>
      <c r="C167" s="4">
        <v>41486</v>
      </c>
      <c r="D167" s="9">
        <v>13668.32</v>
      </c>
      <c r="E167" s="4">
        <v>41486</v>
      </c>
      <c r="F167" s="9">
        <v>1993.799</v>
      </c>
      <c r="G167" s="4">
        <v>41486</v>
      </c>
      <c r="H167" s="9">
        <v>12486.64</v>
      </c>
      <c r="I167" s="4">
        <v>41486</v>
      </c>
      <c r="J167" s="9">
        <v>7820.43</v>
      </c>
      <c r="K167" s="4">
        <v>41486</v>
      </c>
      <c r="L167" s="9">
        <v>1685.73</v>
      </c>
      <c r="M167" s="4">
        <v>41486</v>
      </c>
      <c r="N167" s="9">
        <v>6621.06</v>
      </c>
      <c r="O167" s="4">
        <v>41486</v>
      </c>
      <c r="P167" s="9">
        <v>21883.66</v>
      </c>
      <c r="Q167" s="4">
        <v>41486</v>
      </c>
      <c r="R167" s="9">
        <v>3992.69</v>
      </c>
      <c r="S167" s="4">
        <v>41486</v>
      </c>
      <c r="T167" s="9">
        <v>8275.9699999999993</v>
      </c>
      <c r="U167" s="4">
        <v>41486</v>
      </c>
      <c r="V167" s="9">
        <v>1914.03</v>
      </c>
      <c r="W167" s="4">
        <v>41486</v>
      </c>
      <c r="X167" s="9">
        <v>48234.5</v>
      </c>
      <c r="Y167" s="4">
        <v>41486</v>
      </c>
      <c r="Z167" s="9">
        <v>4104.87</v>
      </c>
      <c r="AA167" s="4">
        <v>41486</v>
      </c>
      <c r="AB167" s="9">
        <v>8107.94</v>
      </c>
      <c r="AC167" s="4">
        <v>41486</v>
      </c>
      <c r="AD167" s="9">
        <v>5742</v>
      </c>
      <c r="AE167" s="4">
        <v>41486</v>
      </c>
      <c r="AF167" s="9">
        <v>369.81</v>
      </c>
      <c r="AG167" s="4">
        <v>41486</v>
      </c>
      <c r="AH167" s="9">
        <v>1375.79</v>
      </c>
      <c r="AI167" s="4">
        <v>41486</v>
      </c>
      <c r="AJ167" s="9">
        <v>36843.050000000003</v>
      </c>
      <c r="AK167" s="22"/>
      <c r="BX167" s="22"/>
      <c r="BY167" s="136">
        <f t="shared" ca="1" si="154"/>
        <v>4.2680024513263017</v>
      </c>
      <c r="BZ167" s="137">
        <f t="shared" ca="1" si="153"/>
        <v>945.64623986872186</v>
      </c>
      <c r="CA167" s="138">
        <f t="shared" ca="1" si="153"/>
        <v>10.583997665314172</v>
      </c>
      <c r="CB167" s="139">
        <f t="shared" ca="1" si="153"/>
        <v>4.5209328226608427</v>
      </c>
      <c r="CC167" s="140">
        <f t="shared" ca="1" si="153"/>
        <v>4.3555524194928887</v>
      </c>
      <c r="CD167" s="141">
        <f t="shared" ca="1" si="153"/>
        <v>60.515229366450747</v>
      </c>
      <c r="CE167" s="142">
        <f t="shared" ca="1" si="153"/>
        <v>5.743282503311443</v>
      </c>
      <c r="CF167" s="143">
        <f t="shared" ca="1" si="153"/>
        <v>15.153263232858153</v>
      </c>
      <c r="CG167" s="144">
        <f t="shared" ca="1" si="153"/>
        <v>3.1382852617899006</v>
      </c>
      <c r="CH167" s="144">
        <f t="shared" ca="1" si="153"/>
        <v>3.0738982748795158</v>
      </c>
      <c r="CI167" s="145">
        <f t="shared" ca="1" si="153"/>
        <v>2215.8818460187567</v>
      </c>
      <c r="CJ167" s="146">
        <f t="shared" ca="1" si="153"/>
        <v>2.9910617362656979</v>
      </c>
      <c r="CK167" s="144">
        <f t="shared" ca="1" si="153"/>
        <v>0.7813130630243007</v>
      </c>
      <c r="CL167" s="147">
        <f t="shared" ca="1" si="153"/>
        <v>46.937748077500984</v>
      </c>
      <c r="CM167" s="148">
        <f t="shared" ca="1" si="153"/>
        <v>46.827225571338808</v>
      </c>
      <c r="CN167" s="144">
        <f t="shared" ca="1" si="153"/>
        <v>1.3859766448122677</v>
      </c>
      <c r="CO167" s="149">
        <f t="shared" ca="1" si="153"/>
        <v>20.402686884659765</v>
      </c>
      <c r="CP167" s="150">
        <f t="shared" ca="1" si="153"/>
        <v>10.713544825169903</v>
      </c>
      <c r="CR167" s="116">
        <f ca="1">BY167/OFFSET('FX rate data'!$B166,0,2*BY$1)</f>
        <v>3.8336499158594286</v>
      </c>
      <c r="CS167" s="116">
        <f ca="1">BZ167/OFFSET('FX rate data'!$B166,0,2*BZ$1)</f>
        <v>9.6612815679272774</v>
      </c>
      <c r="CT167" s="116">
        <f ca="1">CA167/OFFSET('FX rate data'!$B166,0,2*CA$1)</f>
        <v>1.7269000416574218</v>
      </c>
      <c r="CU167" s="116">
        <f ca="1">CB167/OFFSET('FX rate data'!$B166,0,2*CB$1)</f>
        <v>4.3990783523020749</v>
      </c>
      <c r="CV167" s="116">
        <f ca="1">CC167/OFFSET('FX rate data'!$B166,0,2*CC$1)</f>
        <v>4.7026046420782643</v>
      </c>
      <c r="CW167" s="116">
        <f ca="1">CD167/OFFSET('FX rate data'!$B166,0,2*CD$1)</f>
        <v>60.515229366450747</v>
      </c>
      <c r="CX167" s="116">
        <f ca="1">CE167/OFFSET('FX rate data'!$B166,0,2*CE$1)</f>
        <v>8.733702103575796</v>
      </c>
      <c r="CY167" s="116">
        <f ca="1">CF167/OFFSET('FX rate data'!$B166,0,2*CF$1)</f>
        <v>1.9537975750867935</v>
      </c>
      <c r="CZ167" s="116">
        <f ca="1">CG167/OFFSET('FX rate data'!$B166,0,2*CG$1)</f>
        <v>4.1749172033921784</v>
      </c>
      <c r="DA167" s="116">
        <f ca="1">CH167/OFFSET('FX rate data'!$B166,0,2*CH$1)</f>
        <v>4.0892620392171288</v>
      </c>
      <c r="DB167" s="116">
        <f ca="1">CI167/OFFSET('FX rate data'!$B166,0,2*CI$1)</f>
        <v>1.9726887739644228</v>
      </c>
      <c r="DC167" s="116">
        <f ca="1">CJ167/OFFSET('FX rate data'!$B166,0,2*CJ$1)</f>
        <v>1.313828400362689</v>
      </c>
      <c r="DD167" s="116">
        <f ca="1">CK167/OFFSET('FX rate data'!$B166,0,2*CK$1)</f>
        <v>1.0393947891769331</v>
      </c>
      <c r="DE167" s="116">
        <f ca="1">CL167/OFFSET('FX rate data'!$B166,0,2*CL$1)</f>
        <v>1.5653220862236037</v>
      </c>
      <c r="DF167" s="116">
        <f ca="1">CM167/OFFSET('FX rate data'!$B166,0,2*CM$1)</f>
        <v>0.7756229214266942</v>
      </c>
      <c r="DG167" s="116">
        <f ca="1">CN167/OFFSET('FX rate data'!$B166,0,2*CN$1)</f>
        <v>1.8437896033155083</v>
      </c>
      <c r="DH167" s="116">
        <f ca="1">CO167/OFFSET('FX rate data'!$B166,0,2*CO$1)</f>
        <v>0.61819205317750581</v>
      </c>
      <c r="DI167" s="116">
        <f ca="1">CP167/OFFSET('FX rate data'!$B166,0,2*CP$1)</f>
        <v>1.08471821087497</v>
      </c>
      <c r="DJ167" s="117">
        <f t="shared" ca="1" si="137"/>
        <v>114.00397964606945</v>
      </c>
    </row>
    <row r="168" spans="1:114" x14ac:dyDescent="0.25">
      <c r="A168" s="4">
        <v>41516</v>
      </c>
      <c r="B168" s="9">
        <v>5134.9570000000003</v>
      </c>
      <c r="C168" s="4">
        <v>41516</v>
      </c>
      <c r="D168" s="9">
        <v>13388.86</v>
      </c>
      <c r="E168" s="4">
        <v>41516</v>
      </c>
      <c r="F168" s="9">
        <v>2098.3820000000001</v>
      </c>
      <c r="G168" s="4">
        <v>41516</v>
      </c>
      <c r="H168" s="9">
        <v>12653.9</v>
      </c>
      <c r="I168" s="4">
        <v>41516</v>
      </c>
      <c r="J168" s="9">
        <v>7745.97</v>
      </c>
      <c r="K168" s="4">
        <v>41516</v>
      </c>
      <c r="L168" s="9">
        <v>1632.97</v>
      </c>
      <c r="M168" s="4">
        <v>41516</v>
      </c>
      <c r="N168" s="9">
        <v>6412.93</v>
      </c>
      <c r="O168" s="4">
        <v>41516</v>
      </c>
      <c r="P168" s="9">
        <v>21731.37</v>
      </c>
      <c r="Q168" s="4">
        <v>41516</v>
      </c>
      <c r="R168" s="9">
        <v>3933.78</v>
      </c>
      <c r="S168" s="4">
        <v>41516</v>
      </c>
      <c r="T168" s="9">
        <v>8103.15</v>
      </c>
      <c r="U168" s="4">
        <v>41517</v>
      </c>
      <c r="V168" s="9">
        <v>1926.36</v>
      </c>
      <c r="W168" s="4">
        <v>41516</v>
      </c>
      <c r="X168" s="9">
        <v>50011.8</v>
      </c>
      <c r="Y168" s="4">
        <v>41516</v>
      </c>
      <c r="Z168" s="9">
        <v>4190.17</v>
      </c>
      <c r="AA168" s="4">
        <v>41517</v>
      </c>
      <c r="AB168" s="9">
        <v>8021.89</v>
      </c>
      <c r="AC168" s="4">
        <v>41517</v>
      </c>
      <c r="AD168" s="9">
        <v>5471.8</v>
      </c>
      <c r="AE168" s="4">
        <v>41516</v>
      </c>
      <c r="AF168" s="9">
        <v>362.93</v>
      </c>
      <c r="AG168" s="4">
        <v>41517</v>
      </c>
      <c r="AH168" s="9">
        <v>1364.65</v>
      </c>
      <c r="AI168" s="4">
        <v>41516</v>
      </c>
      <c r="AJ168" s="9">
        <v>37863.93</v>
      </c>
      <c r="AK168" s="22"/>
      <c r="BX168" s="22"/>
      <c r="BY168" s="136">
        <f t="shared" ca="1" si="154"/>
        <v>4.3381046123825469</v>
      </c>
      <c r="BZ168" s="137">
        <f t="shared" ca="1" si="153"/>
        <v>926.31172778576558</v>
      </c>
      <c r="CA168" s="138">
        <f t="shared" ca="1" si="153"/>
        <v>11.139172097557118</v>
      </c>
      <c r="CB168" s="139">
        <f t="shared" ca="1" si="153"/>
        <v>4.5814912454165437</v>
      </c>
      <c r="CC168" s="140">
        <f t="shared" ca="1" si="153"/>
        <v>4.3140822659136813</v>
      </c>
      <c r="CD168" s="141">
        <f t="shared" ca="1" si="153"/>
        <v>58.621222911458581</v>
      </c>
      <c r="CE168" s="142">
        <f t="shared" ca="1" si="153"/>
        <v>5.5627450384018653</v>
      </c>
      <c r="CF168" s="143">
        <f t="shared" ca="1" si="153"/>
        <v>15.047810559140322</v>
      </c>
      <c r="CG168" s="144">
        <f t="shared" ca="1" si="153"/>
        <v>3.0919815455554716</v>
      </c>
      <c r="CH168" s="144">
        <f t="shared" ca="1" si="153"/>
        <v>3.0097086874517367</v>
      </c>
      <c r="CI168" s="145">
        <f t="shared" ca="1" si="153"/>
        <v>2230.1563470252254</v>
      </c>
      <c r="CJ168" s="146">
        <f t="shared" ca="1" si="153"/>
        <v>3.1012735975654948</v>
      </c>
      <c r="CK168" s="144">
        <f t="shared" ca="1" si="153"/>
        <v>0.79754890101088083</v>
      </c>
      <c r="CL168" s="147">
        <f t="shared" ca="1" si="153"/>
        <v>46.439595251743896</v>
      </c>
      <c r="CM168" s="148">
        <f t="shared" ca="1" si="153"/>
        <v>44.623687370472261</v>
      </c>
      <c r="CN168" s="144">
        <f t="shared" ca="1" si="153"/>
        <v>1.3601917300822484</v>
      </c>
      <c r="CO168" s="149">
        <f t="shared" ca="1" si="153"/>
        <v>20.237482942273857</v>
      </c>
      <c r="CP168" s="150">
        <f t="shared" ca="1" si="153"/>
        <v>11.010405254507848</v>
      </c>
      <c r="CR168" s="116">
        <f ca="1">BY168/OFFSET('FX rate data'!$B167,0,2*BY$1)</f>
        <v>3.8612413105318621</v>
      </c>
      <c r="CS168" s="116">
        <f ca="1">BZ168/OFFSET('FX rate data'!$B167,0,2*BZ$1)</f>
        <v>9.4357922765179332</v>
      </c>
      <c r="CT168" s="116">
        <f ca="1">CA168/OFFSET('FX rate data'!$B167,0,2*CA$1)</f>
        <v>1.8200369422343867</v>
      </c>
      <c r="CU168" s="116">
        <f ca="1">CB168/OFFSET('FX rate data'!$B167,0,2*CB$1)</f>
        <v>4.3480034596341879</v>
      </c>
      <c r="CV168" s="116">
        <f ca="1">CC168/OFFSET('FX rate data'!$B167,0,2*CC$1)</f>
        <v>4.6397959409697584</v>
      </c>
      <c r="CW168" s="116">
        <f ca="1">CD168/OFFSET('FX rate data'!$B167,0,2*CD$1)</f>
        <v>58.621222911458581</v>
      </c>
      <c r="CX168" s="116">
        <f ca="1">CE168/OFFSET('FX rate data'!$B167,0,2*CE$1)</f>
        <v>8.6230740015530394</v>
      </c>
      <c r="CY168" s="116">
        <f ca="1">CF168/OFFSET('FX rate data'!$B167,0,2*CF$1)</f>
        <v>1.9404011036931428</v>
      </c>
      <c r="CZ168" s="116">
        <f ca="1">CG168/OFFSET('FX rate data'!$B167,0,2*CG$1)</f>
        <v>4.0877598434101952</v>
      </c>
      <c r="DA168" s="116">
        <f ca="1">CH168/OFFSET('FX rate data'!$B167,0,2*CH$1)</f>
        <v>3.9789908612529574</v>
      </c>
      <c r="DB168" s="116">
        <f ca="1">CI168/OFFSET('FX rate data'!$B167,0,2*CI$1)</f>
        <v>2.0090774629970323</v>
      </c>
      <c r="DC168" s="116">
        <f ca="1">CJ168/OFFSET('FX rate data'!$B167,0,2*CJ$1)</f>
        <v>1.3000518120165563</v>
      </c>
      <c r="DD168" s="116">
        <f ca="1">CK168/OFFSET('FX rate data'!$B167,0,2*CK$1)</f>
        <v>1.0544009796547871</v>
      </c>
      <c r="DE168" s="116">
        <f ca="1">CL168/OFFSET('FX rate data'!$B167,0,2*CL$1)</f>
        <v>1.5516587674744862</v>
      </c>
      <c r="DF168" s="116">
        <f ca="1">CM168/OFFSET('FX rate data'!$B167,0,2*CM$1)</f>
        <v>0.67915207930100085</v>
      </c>
      <c r="DG168" s="116">
        <f ca="1">CN168/OFFSET('FX rate data'!$B167,0,2*CN$1)</f>
        <v>1.798243958331899</v>
      </c>
      <c r="DH168" s="116">
        <f ca="1">CO168/OFFSET('FX rate data'!$B167,0,2*CO$1)</f>
        <v>0.60787277965997721</v>
      </c>
      <c r="DI168" s="116">
        <f ca="1">CP168/OFFSET('FX rate data'!$B167,0,2*CP$1)</f>
        <v>1.0710615136828032</v>
      </c>
      <c r="DJ168" s="117">
        <f t="shared" ca="1" si="137"/>
        <v>111.42783800437459</v>
      </c>
    </row>
    <row r="169" spans="1:114" x14ac:dyDescent="0.25">
      <c r="A169" s="4">
        <v>41547</v>
      </c>
      <c r="B169" s="9">
        <v>5218.8770000000004</v>
      </c>
      <c r="C169" s="4">
        <v>41547</v>
      </c>
      <c r="D169" s="9">
        <v>14455.8</v>
      </c>
      <c r="E169" s="4">
        <v>41547</v>
      </c>
      <c r="F169" s="9">
        <v>2174.665</v>
      </c>
      <c r="G169" s="4">
        <v>41547</v>
      </c>
      <c r="H169" s="9">
        <v>12787.19</v>
      </c>
      <c r="I169" s="4">
        <v>41547</v>
      </c>
      <c r="J169" s="9">
        <v>8022.6</v>
      </c>
      <c r="K169" s="4">
        <v>41547</v>
      </c>
      <c r="L169" s="9">
        <v>1681.55</v>
      </c>
      <c r="M169" s="4">
        <v>41547</v>
      </c>
      <c r="N169" s="9">
        <v>6462.22</v>
      </c>
      <c r="O169" s="4">
        <v>41547</v>
      </c>
      <c r="P169" s="9">
        <v>22859.86</v>
      </c>
      <c r="Q169" s="4">
        <v>41547</v>
      </c>
      <c r="R169" s="9">
        <v>4143.4399999999996</v>
      </c>
      <c r="S169" s="4">
        <v>41547</v>
      </c>
      <c r="T169" s="9">
        <v>8594.4</v>
      </c>
      <c r="U169" s="4">
        <v>41547</v>
      </c>
      <c r="V169" s="9">
        <v>1996.96</v>
      </c>
      <c r="W169" s="4">
        <v>41547</v>
      </c>
      <c r="X169" s="9">
        <v>52338.2</v>
      </c>
      <c r="Y169" s="4">
        <v>41547</v>
      </c>
      <c r="Z169" s="9">
        <v>4238.28</v>
      </c>
      <c r="AA169" s="4">
        <v>41547</v>
      </c>
      <c r="AB169" s="9">
        <v>8173.87</v>
      </c>
      <c r="AC169" s="4">
        <v>41547</v>
      </c>
      <c r="AD169" s="9">
        <v>5735.3</v>
      </c>
      <c r="AE169" s="4">
        <v>41547</v>
      </c>
      <c r="AF169" s="9">
        <v>374.92</v>
      </c>
      <c r="AG169" s="4">
        <v>41547</v>
      </c>
      <c r="AH169" s="9">
        <v>1462.82</v>
      </c>
      <c r="AI169" s="4">
        <v>41547</v>
      </c>
      <c r="AJ169" s="9">
        <v>39449.839999999997</v>
      </c>
      <c r="AK169" s="22"/>
      <c r="BX169" s="22"/>
      <c r="BY169" s="136">
        <f t="shared" ca="1" si="154"/>
        <v>4.4090017472701701</v>
      </c>
      <c r="BZ169" s="137">
        <f t="shared" ca="1" si="153"/>
        <v>1000.1282465068325</v>
      </c>
      <c r="CA169" s="138">
        <f t="shared" ca="1" si="153"/>
        <v>11.544117176726663</v>
      </c>
      <c r="CB169" s="139">
        <f t="shared" ca="1" si="153"/>
        <v>4.6297504357137305</v>
      </c>
      <c r="CC169" s="140">
        <f t="shared" ca="1" si="153"/>
        <v>4.468150068554241</v>
      </c>
      <c r="CD169" s="141">
        <f t="shared" ca="1" si="153"/>
        <v>60.365173510084794</v>
      </c>
      <c r="CE169" s="142">
        <f t="shared" ca="1" si="153"/>
        <v>5.6055004876181869</v>
      </c>
      <c r="CF169" s="143">
        <f t="shared" ca="1" si="153"/>
        <v>15.829229482010087</v>
      </c>
      <c r="CG169" s="144">
        <f t="shared" ca="1" si="153"/>
        <v>3.256775929288461</v>
      </c>
      <c r="CH169" s="144">
        <f t="shared" ca="1" si="153"/>
        <v>3.1921709882496567</v>
      </c>
      <c r="CI169" s="145">
        <f t="shared" ca="1" si="153"/>
        <v>2311.8903106145763</v>
      </c>
      <c r="CJ169" s="146">
        <f t="shared" ca="1" si="153"/>
        <v>3.2455356096781629</v>
      </c>
      <c r="CK169" s="144">
        <f t="shared" ca="1" si="153"/>
        <v>0.80670606590577365</v>
      </c>
      <c r="CL169" s="147">
        <f t="shared" ca="1" si="153"/>
        <v>47.319424031041549</v>
      </c>
      <c r="CM169" s="148">
        <f t="shared" ca="1" si="153"/>
        <v>46.772585652960551</v>
      </c>
      <c r="CN169" s="144">
        <f t="shared" ca="1" si="153"/>
        <v>1.4051279404911046</v>
      </c>
      <c r="CO169" s="149">
        <f t="shared" ca="1" si="153"/>
        <v>21.693324147303002</v>
      </c>
      <c r="CP169" s="150">
        <f t="shared" ca="1" si="153"/>
        <v>11.471570056924726</v>
      </c>
      <c r="CR169" s="116">
        <f ca="1">BY169/OFFSET('FX rate data'!$B168,0,2*BY$1)</f>
        <v>4.1078931773690215</v>
      </c>
      <c r="CS169" s="116">
        <f ca="1">BZ169/OFFSET('FX rate data'!$B168,0,2*BZ$1)</f>
        <v>10.177350630984355</v>
      </c>
      <c r="CT169" s="116">
        <f ca="1">CA169/OFFSET('FX rate data'!$B168,0,2*CA$1)</f>
        <v>1.8860163009895055</v>
      </c>
      <c r="CU169" s="116">
        <f ca="1">CB169/OFFSET('FX rate data'!$B168,0,2*CB$1)</f>
        <v>4.4909791790801536</v>
      </c>
      <c r="CV169" s="116">
        <f ca="1">CC169/OFFSET('FX rate data'!$B168,0,2*CC$1)</f>
        <v>4.9377280014965637</v>
      </c>
      <c r="CW169" s="116">
        <f ca="1">CD169/OFFSET('FX rate data'!$B168,0,2*CD$1)</f>
        <v>60.365173510084794</v>
      </c>
      <c r="CX169" s="116">
        <f ca="1">CE169/OFFSET('FX rate data'!$B168,0,2*CE$1)</f>
        <v>9.0733254898319622</v>
      </c>
      <c r="CY169" s="116">
        <f ca="1">CF169/OFFSET('FX rate data'!$B168,0,2*CF$1)</f>
        <v>2.0409011709657152</v>
      </c>
      <c r="CZ169" s="116">
        <f ca="1">CG169/OFFSET('FX rate data'!$B168,0,2*CG$1)</f>
        <v>4.4052156489766823</v>
      </c>
      <c r="DA169" s="116">
        <f ca="1">CH169/OFFSET('FX rate data'!$B168,0,2*CH$1)</f>
        <v>4.3178290115645295</v>
      </c>
      <c r="DB169" s="116">
        <f ca="1">CI169/OFFSET('FX rate data'!$B168,0,2*CI$1)</f>
        <v>2.1513160785142711</v>
      </c>
      <c r="DC169" s="116">
        <f ca="1">CJ169/OFFSET('FX rate data'!$B168,0,2*CJ$1)</f>
        <v>1.4639312628228069</v>
      </c>
      <c r="DD169" s="116">
        <f ca="1">CK169/OFFSET('FX rate data'!$B168,0,2*CK$1)</f>
        <v>1.0911755253696385</v>
      </c>
      <c r="DE169" s="116">
        <f ca="1">CL169/OFFSET('FX rate data'!$B168,0,2*CL$1)</f>
        <v>1.5970105984151721</v>
      </c>
      <c r="DF169" s="116">
        <f ca="1">CM169/OFFSET('FX rate data'!$B168,0,2*CM$1)</f>
        <v>0.74695709111607056</v>
      </c>
      <c r="DG169" s="116">
        <f ca="1">CN169/OFFSET('FX rate data'!$B168,0,2*CN$1)</f>
        <v>1.9006194244435339</v>
      </c>
      <c r="DH169" s="116">
        <f ca="1">CO169/OFFSET('FX rate data'!$B168,0,2*CO$1)</f>
        <v>0.66974134925882822</v>
      </c>
      <c r="DI169" s="116">
        <f ca="1">CP169/OFFSET('FX rate data'!$B168,0,2*CP$1)</f>
        <v>1.1439767503265648</v>
      </c>
      <c r="DJ169" s="117">
        <f t="shared" ca="1" si="137"/>
        <v>116.56714020161014</v>
      </c>
    </row>
    <row r="170" spans="1:114" x14ac:dyDescent="0.25">
      <c r="A170" s="4">
        <v>41578</v>
      </c>
      <c r="B170" s="9">
        <v>5425.4970000000003</v>
      </c>
      <c r="C170" s="4">
        <v>41578</v>
      </c>
      <c r="D170" s="9">
        <v>14327.94</v>
      </c>
      <c r="E170" s="4">
        <v>41578</v>
      </c>
      <c r="F170" s="9">
        <v>2141.614</v>
      </c>
      <c r="G170" s="4">
        <v>41578</v>
      </c>
      <c r="H170" s="9">
        <v>13361.26</v>
      </c>
      <c r="I170" s="4">
        <v>41578</v>
      </c>
      <c r="J170" s="9">
        <v>8234.2900000000009</v>
      </c>
      <c r="K170" s="4">
        <v>41578</v>
      </c>
      <c r="L170" s="9">
        <v>1756.54</v>
      </c>
      <c r="M170" s="4">
        <v>41578</v>
      </c>
      <c r="N170" s="9">
        <v>6731.43</v>
      </c>
      <c r="O170" s="4">
        <v>41578</v>
      </c>
      <c r="P170" s="9">
        <v>23206.37</v>
      </c>
      <c r="Q170" s="4">
        <v>41578</v>
      </c>
      <c r="R170" s="9">
        <v>4299.8900000000003</v>
      </c>
      <c r="S170" s="4">
        <v>41578</v>
      </c>
      <c r="T170" s="9">
        <v>9033.92</v>
      </c>
      <c r="U170" s="4">
        <v>41578</v>
      </c>
      <c r="V170" s="9">
        <v>2030.09</v>
      </c>
      <c r="W170" s="4">
        <v>41578</v>
      </c>
      <c r="X170" s="9">
        <v>54256.2</v>
      </c>
      <c r="Y170" s="4">
        <v>41578</v>
      </c>
      <c r="Z170" s="9">
        <v>4405.8999999999996</v>
      </c>
      <c r="AA170" s="4">
        <v>41578</v>
      </c>
      <c r="AB170" s="9">
        <v>8450.06</v>
      </c>
      <c r="AC170" s="4">
        <v>41578</v>
      </c>
      <c r="AD170" s="9">
        <v>6299.15</v>
      </c>
      <c r="AE170" s="4">
        <v>41578</v>
      </c>
      <c r="AF170" s="9">
        <v>391.92</v>
      </c>
      <c r="AG170" s="4">
        <v>41578</v>
      </c>
      <c r="AH170" s="9">
        <v>1510.21</v>
      </c>
      <c r="AI170" s="4">
        <v>41578</v>
      </c>
      <c r="AJ170" s="9">
        <v>40658.550000000003</v>
      </c>
      <c r="AK170" s="22"/>
      <c r="BX170" s="22"/>
      <c r="BY170" s="136">
        <f t="shared" ca="1" si="154"/>
        <v>4.5835580629336663</v>
      </c>
      <c r="BZ170" s="137">
        <f t="shared" ca="1" si="153"/>
        <v>991.28221947281406</v>
      </c>
      <c r="CA170" s="138">
        <f t="shared" ca="1" si="153"/>
        <v>11.368667341093133</v>
      </c>
      <c r="CB170" s="139">
        <f t="shared" ca="1" si="153"/>
        <v>4.8375991368458937</v>
      </c>
      <c r="CC170" s="140">
        <f t="shared" ca="1" si="153"/>
        <v>4.5860498377079137</v>
      </c>
      <c r="CD170" s="141">
        <f t="shared" ca="1" si="153"/>
        <v>63.057204292114029</v>
      </c>
      <c r="CE170" s="142">
        <f t="shared" ca="1" si="153"/>
        <v>5.8390203594689893</v>
      </c>
      <c r="CF170" s="143">
        <f t="shared" ca="1" si="153"/>
        <v>16.069169110153535</v>
      </c>
      <c r="CG170" s="144">
        <f t="shared" ca="1" si="153"/>
        <v>3.3797468409312463</v>
      </c>
      <c r="CH170" s="144">
        <f t="shared" ca="1" si="153"/>
        <v>3.3554194980648262</v>
      </c>
      <c r="CI170" s="145">
        <f t="shared" ca="1" si="153"/>
        <v>2350.2450728485019</v>
      </c>
      <c r="CJ170" s="146">
        <f t="shared" ca="1" si="153"/>
        <v>3.3644723957992504</v>
      </c>
      <c r="CK170" s="144">
        <f t="shared" ca="1" si="153"/>
        <v>0.83861053440882816</v>
      </c>
      <c r="CL170" s="147">
        <f t="shared" ca="1" si="153"/>
        <v>48.918318033898629</v>
      </c>
      <c r="CM170" s="148">
        <f t="shared" ca="1" si="153"/>
        <v>51.370901769017564</v>
      </c>
      <c r="CN170" s="144">
        <f t="shared" ca="1" si="153"/>
        <v>1.4688406658414428</v>
      </c>
      <c r="CO170" s="149">
        <f t="shared" ca="1" si="153"/>
        <v>22.396108243323493</v>
      </c>
      <c r="CP170" s="150">
        <f t="shared" ca="1" si="153"/>
        <v>11.823049339058837</v>
      </c>
      <c r="CR170" s="116">
        <f ca="1">BY170/OFFSET('FX rate data'!$B169,0,2*BY$1)</f>
        <v>4.334333865658313</v>
      </c>
      <c r="CS170" s="116">
        <f ca="1">BZ170/OFFSET('FX rate data'!$B169,0,2*BZ$1)</f>
        <v>10.078103085327513</v>
      </c>
      <c r="CT170" s="116">
        <f ca="1">CA170/OFFSET('FX rate data'!$B169,0,2*CA$1)</f>
        <v>1.8656121535155621</v>
      </c>
      <c r="CU170" s="116">
        <f ca="1">CB170/OFFSET('FX rate data'!$B169,0,2*CB$1)</f>
        <v>4.6377136773520222</v>
      </c>
      <c r="CV170" s="116">
        <f ca="1">CC170/OFFSET('FX rate data'!$B169,0,2*CC$1)</f>
        <v>5.0568418102413863</v>
      </c>
      <c r="CW170" s="116">
        <f ca="1">CD170/OFFSET('FX rate data'!$B169,0,2*CD$1)</f>
        <v>63.057204292114029</v>
      </c>
      <c r="CX170" s="116">
        <f ca="1">CE170/OFFSET('FX rate data'!$B169,0,2*CE$1)</f>
        <v>9.3649083552028696</v>
      </c>
      <c r="CY170" s="116">
        <f ca="1">CF170/OFFSET('FX rate data'!$B169,0,2*CF$1)</f>
        <v>2.0725853983069618</v>
      </c>
      <c r="CZ170" s="116">
        <f ca="1">CG170/OFFSET('FX rate data'!$B169,0,2*CG$1)</f>
        <v>4.5907998382657516</v>
      </c>
      <c r="DA170" s="116">
        <f ca="1">CH170/OFFSET('FX rate data'!$B169,0,2*CH$1)</f>
        <v>4.5577553627612417</v>
      </c>
      <c r="DB170" s="116">
        <f ca="1">CI170/OFFSET('FX rate data'!$B169,0,2*CI$1)</f>
        <v>2.2156864356136827</v>
      </c>
      <c r="DC170" s="116">
        <f ca="1">CJ170/OFFSET('FX rate data'!$B169,0,2*CJ$1)</f>
        <v>1.5021307240821729</v>
      </c>
      <c r="DD170" s="116">
        <f ca="1">CK170/OFFSET('FX rate data'!$B169,0,2*CK$1)</f>
        <v>1.1391069470372563</v>
      </c>
      <c r="DE170" s="116">
        <f ca="1">CL170/OFFSET('FX rate data'!$B169,0,2*CL$1)</f>
        <v>1.6625312001732813</v>
      </c>
      <c r="DF170" s="116">
        <f ca="1">CM170/OFFSET('FX rate data'!$B169,0,2*CM$1)</f>
        <v>0.83536713178335742</v>
      </c>
      <c r="DG170" s="116">
        <f ca="1">CN170/OFFSET('FX rate data'!$B169,0,2*CN$1)</f>
        <v>1.9951652619416502</v>
      </c>
      <c r="DH170" s="116">
        <f ca="1">CO170/OFFSET('FX rate data'!$B169,0,2*CO$1)</f>
        <v>0.69788722312039386</v>
      </c>
      <c r="DI170" s="116">
        <f ca="1">CP170/OFFSET('FX rate data'!$B169,0,2*CP$1)</f>
        <v>1.1768092347794636</v>
      </c>
      <c r="DJ170" s="117">
        <f t="shared" ca="1" si="137"/>
        <v>120.8405419972769</v>
      </c>
    </row>
    <row r="171" spans="1:114" x14ac:dyDescent="0.25">
      <c r="A171" s="4">
        <v>41607</v>
      </c>
      <c r="B171" s="9">
        <v>5320.05</v>
      </c>
      <c r="C171" s="4">
        <v>41607</v>
      </c>
      <c r="D171" s="9">
        <v>15661.87</v>
      </c>
      <c r="E171" s="4">
        <v>41607</v>
      </c>
      <c r="F171" s="9">
        <v>2220.5039999999999</v>
      </c>
      <c r="G171" s="4">
        <v>41607</v>
      </c>
      <c r="H171" s="9">
        <v>13395.4</v>
      </c>
      <c r="I171" s="4">
        <v>41607</v>
      </c>
      <c r="J171" s="9">
        <v>8264.2000000000007</v>
      </c>
      <c r="K171" s="4">
        <v>41607</v>
      </c>
      <c r="L171" s="9">
        <v>1805.81</v>
      </c>
      <c r="M171" s="4">
        <v>41607</v>
      </c>
      <c r="N171" s="9">
        <v>6650.57</v>
      </c>
      <c r="O171" s="4">
        <v>41607</v>
      </c>
      <c r="P171" s="9">
        <v>23881.29</v>
      </c>
      <c r="Q171" s="4">
        <v>41607</v>
      </c>
      <c r="R171" s="9">
        <v>4295.21</v>
      </c>
      <c r="S171" s="4">
        <v>41607</v>
      </c>
      <c r="T171" s="9">
        <v>9405.2999999999993</v>
      </c>
      <c r="U171" s="4">
        <v>41608</v>
      </c>
      <c r="V171" s="9">
        <v>2044.87</v>
      </c>
      <c r="W171" s="4">
        <v>41607</v>
      </c>
      <c r="X171" s="9">
        <v>52482.5</v>
      </c>
      <c r="Y171" s="4">
        <v>41607</v>
      </c>
      <c r="Z171" s="9">
        <v>4509.92</v>
      </c>
      <c r="AA171" s="4">
        <v>41608</v>
      </c>
      <c r="AB171" s="9">
        <v>8406.83</v>
      </c>
      <c r="AC171" s="4">
        <v>41608</v>
      </c>
      <c r="AD171" s="9">
        <v>6176.1</v>
      </c>
      <c r="AE171" s="4">
        <v>41607</v>
      </c>
      <c r="AF171" s="9">
        <v>396.55</v>
      </c>
      <c r="AG171" s="4">
        <v>41608</v>
      </c>
      <c r="AH171" s="9">
        <v>1479.35</v>
      </c>
      <c r="AI171" s="4">
        <v>41607</v>
      </c>
      <c r="AJ171" s="9">
        <v>40169.32</v>
      </c>
      <c r="AK171" s="22"/>
      <c r="BX171" s="22"/>
      <c r="BY171" s="136">
        <f t="shared" ca="1" si="154"/>
        <v>4.494474528823857</v>
      </c>
      <c r="BZ171" s="137">
        <f t="shared" ca="1" si="153"/>
        <v>1083.5705101148303</v>
      </c>
      <c r="CA171" s="138">
        <f t="shared" ca="1" si="153"/>
        <v>11.787451569501631</v>
      </c>
      <c r="CB171" s="139">
        <f t="shared" ca="1" si="153"/>
        <v>4.84995991977594</v>
      </c>
      <c r="CC171" s="140">
        <f t="shared" ca="1" si="153"/>
        <v>4.602708074258465</v>
      </c>
      <c r="CD171" s="141">
        <f t="shared" ca="1" si="153"/>
        <v>64.8259248765997</v>
      </c>
      <c r="CE171" s="142">
        <f t="shared" ca="1" si="153"/>
        <v>5.7688802575490898</v>
      </c>
      <c r="CF171" s="143">
        <f t="shared" ca="1" si="153"/>
        <v>16.536515085238172</v>
      </c>
      <c r="CG171" s="144">
        <f t="shared" ca="1" si="153"/>
        <v>3.3760683246865146</v>
      </c>
      <c r="CH171" s="144">
        <f t="shared" ca="1" si="153"/>
        <v>3.4933591403453992</v>
      </c>
      <c r="CI171" s="145">
        <f t="shared" ca="1" si="153"/>
        <v>2367.3559507783971</v>
      </c>
      <c r="CJ171" s="146">
        <f t="shared" ca="1" si="153"/>
        <v>3.2544837735140715</v>
      </c>
      <c r="CK171" s="144">
        <f t="shared" ca="1" si="153"/>
        <v>0.85840950120090398</v>
      </c>
      <c r="CL171" s="147">
        <f t="shared" ca="1" si="153"/>
        <v>48.668054853683884</v>
      </c>
      <c r="CM171" s="148">
        <f t="shared" ca="1" si="153"/>
        <v>50.367402969548181</v>
      </c>
      <c r="CN171" s="144">
        <f t="shared" ca="1" si="153"/>
        <v>1.486193013980976</v>
      </c>
      <c r="CO171" s="149">
        <f t="shared" ca="1" si="153"/>
        <v>21.93846069736037</v>
      </c>
      <c r="CP171" s="150">
        <f t="shared" ca="1" si="153"/>
        <v>11.680786753990068</v>
      </c>
      <c r="CR171" s="116">
        <f ca="1">BY171/OFFSET('FX rate data'!$B170,0,2*BY$1)</f>
        <v>4.0933283504771012</v>
      </c>
      <c r="CS171" s="116">
        <f ca="1">BZ171/OFFSET('FX rate data'!$B170,0,2*BZ$1)</f>
        <v>10.577611383393501</v>
      </c>
      <c r="CT171" s="116">
        <f ca="1">CA171/OFFSET('FX rate data'!$B170,0,2*CA$1)</f>
        <v>1.9342716720547473</v>
      </c>
      <c r="CU171" s="116">
        <f ca="1">CB171/OFFSET('FX rate data'!$B170,0,2*CB$1)</f>
        <v>4.5693988315205774</v>
      </c>
      <c r="CV171" s="116">
        <f ca="1">CC171/OFFSET('FX rate data'!$B170,0,2*CC$1)</f>
        <v>5.0791305167275045</v>
      </c>
      <c r="CW171" s="116">
        <f ca="1">CD171/OFFSET('FX rate data'!$B170,0,2*CD$1)</f>
        <v>64.8259248765997</v>
      </c>
      <c r="CX171" s="116">
        <f ca="1">CE171/OFFSET('FX rate data'!$B170,0,2*CE$1)</f>
        <v>9.4417025491801798</v>
      </c>
      <c r="CY171" s="116">
        <f ca="1">CF171/OFFSET('FX rate data'!$B170,0,2*CF$1)</f>
        <v>2.1329732593692823</v>
      </c>
      <c r="CZ171" s="116">
        <f ca="1">CG171/OFFSET('FX rate data'!$B170,0,2*CG$1)</f>
        <v>4.5882961738060812</v>
      </c>
      <c r="DA171" s="116">
        <f ca="1">CH171/OFFSET('FX rate data'!$B170,0,2*CH$1)</f>
        <v>4.7477020118855657</v>
      </c>
      <c r="DB171" s="116">
        <f ca="1">CI171/OFFSET('FX rate data'!$B170,0,2*CI$1)</f>
        <v>2.2371536106391958</v>
      </c>
      <c r="DC171" s="116">
        <f ca="1">CJ171/OFFSET('FX rate data'!$B170,0,2*CJ$1)</f>
        <v>1.3931865468810238</v>
      </c>
      <c r="DD171" s="116">
        <f ca="1">CK171/OFFSET('FX rate data'!$B170,0,2*CK$1)</f>
        <v>1.166634277250481</v>
      </c>
      <c r="DE171" s="116">
        <f ca="1">CL171/OFFSET('FX rate data'!$B170,0,2*CL$1)</f>
        <v>1.6423046113816522</v>
      </c>
      <c r="DF171" s="116">
        <f ca="1">CM171/OFFSET('FX rate data'!$B170,0,2*CM$1)</f>
        <v>0.80654045591898915</v>
      </c>
      <c r="DG171" s="116">
        <f ca="1">CN171/OFFSET('FX rate data'!$B170,0,2*CN$1)</f>
        <v>2.0198328540105681</v>
      </c>
      <c r="DH171" s="116">
        <f ca="1">CO171/OFFSET('FX rate data'!$B170,0,2*CO$1)</f>
        <v>0.66239313699759572</v>
      </c>
      <c r="DI171" s="116">
        <f ca="1">CP171/OFFSET('FX rate data'!$B170,0,2*CP$1)</f>
        <v>1.1480791368353351</v>
      </c>
      <c r="DJ171" s="117">
        <f t="shared" ca="1" si="137"/>
        <v>123.06646425492907</v>
      </c>
    </row>
    <row r="172" spans="1:114" x14ac:dyDescent="0.25">
      <c r="A172" s="4">
        <v>41639</v>
      </c>
      <c r="B172" s="9">
        <v>5352.2139999999999</v>
      </c>
      <c r="C172" s="4">
        <v>41639</v>
      </c>
      <c r="D172" s="9">
        <v>16291.31</v>
      </c>
      <c r="E172" s="4">
        <v>41639</v>
      </c>
      <c r="F172" s="9">
        <v>2115.9780000000001</v>
      </c>
      <c r="G172" s="4">
        <v>41639</v>
      </c>
      <c r="H172" s="9">
        <v>13621.55</v>
      </c>
      <c r="I172" s="4">
        <v>41639</v>
      </c>
      <c r="J172" s="9">
        <v>8202.98</v>
      </c>
      <c r="K172" s="4">
        <v>41639</v>
      </c>
      <c r="L172" s="9">
        <v>1848.36</v>
      </c>
      <c r="M172" s="4">
        <v>41639</v>
      </c>
      <c r="N172" s="9">
        <v>6749.09</v>
      </c>
      <c r="O172" s="4">
        <v>41639</v>
      </c>
      <c r="P172" s="9">
        <v>23306.39</v>
      </c>
      <c r="Q172" s="4">
        <v>41639</v>
      </c>
      <c r="R172" s="9">
        <v>4295.95</v>
      </c>
      <c r="S172" s="4">
        <v>41639</v>
      </c>
      <c r="T172" s="9">
        <v>9552.16</v>
      </c>
      <c r="U172" s="4">
        <v>41639</v>
      </c>
      <c r="V172" s="9">
        <v>2011.34</v>
      </c>
      <c r="W172" s="4">
        <v>41639</v>
      </c>
      <c r="X172" s="9">
        <v>51507.199999999997</v>
      </c>
      <c r="Y172" s="4">
        <v>41639</v>
      </c>
      <c r="Z172" s="9">
        <v>4539.43</v>
      </c>
      <c r="AA172" s="4">
        <v>41639</v>
      </c>
      <c r="AB172" s="9">
        <v>8611.51</v>
      </c>
      <c r="AC172" s="4">
        <v>41639</v>
      </c>
      <c r="AD172" s="9">
        <v>6304</v>
      </c>
      <c r="AE172" s="4">
        <v>41639</v>
      </c>
      <c r="AF172" s="9">
        <v>401.79</v>
      </c>
      <c r="AG172" s="4">
        <v>41639</v>
      </c>
      <c r="AH172" s="9">
        <v>1504.08</v>
      </c>
      <c r="AI172" s="4">
        <v>41639</v>
      </c>
      <c r="AJ172" s="9">
        <v>41482.39</v>
      </c>
      <c r="AK172" s="22"/>
      <c r="AM172" s="45" cm="1">
        <f t="array" aca="1" ref="AM172" ca="1">$DJ172*INDEX('MSCI ACWI weights'!$A$1:$AT$19,MATCH(AM$3,'MSCI ACWI weights'!$A$1:$A$19,0),MATCH($A172,'MSCI ACWI weights'!$A$1:$W$1,0)+23)%</f>
        <v>4.0084432469729503</v>
      </c>
      <c r="AN172" s="45" cm="1">
        <f t="array" aca="1" ref="AN172" ca="1">$DJ172*INDEX('MSCI ACWI weights'!$A$1:$AT$19,MATCH(AN$3,'MSCI ACWI weights'!$A$1:$A$19,0),MATCH($A172,'MSCI ACWI weights'!$A$1:$W$1,0)+23)%</f>
        <v>10.588856904972914</v>
      </c>
      <c r="AO172" s="45" cm="1">
        <f t="array" aca="1" ref="AO172" ca="1">$DJ172*INDEX('MSCI ACWI weights'!$A$1:$AT$19,MATCH(AO$3,'MSCI ACWI weights'!$A$1:$A$19,0),MATCH($A172,'MSCI ACWI weights'!$A$1:$W$1,0)+23)%</f>
        <v>1.7374480968108013</v>
      </c>
      <c r="AP172" s="45" cm="1">
        <f t="array" aca="1" ref="AP172" ca="1">$DJ172*INDEX('MSCI ACWI weights'!$A$1:$AT$19,MATCH(AP$3,'MSCI ACWI weights'!$A$1:$A$19,0),MATCH($A172,'MSCI ACWI weights'!$A$1:$W$1,0)+23)%</f>
        <v>4.6651165434053796</v>
      </c>
      <c r="AQ172" s="45" cm="1">
        <f t="array" aca="1" ref="AQ172" ca="1">$DJ172*INDEX('MSCI ACWI weights'!$A$1:$AT$19,MATCH(AQ$3,'MSCI ACWI weights'!$A$1:$A$19,0),MATCH($A172,'MSCI ACWI weights'!$A$1:$W$1,0)+23)%</f>
        <v>5.1713022094053755</v>
      </c>
      <c r="AR172" s="45" cm="1">
        <f t="array" aca="1" ref="AR172" ca="1">$DJ172*INDEX('MSCI ACWI weights'!$A$1:$AT$19,MATCH(AR$3,'MSCI ACWI weights'!$A$1:$A$19,0),MATCH($A172,'MSCI ACWI weights'!$A$1:$W$1,0)+23)%</f>
        <v>65.366354382378006</v>
      </c>
      <c r="AS172" s="45" cm="1">
        <f t="array" aca="1" ref="AS172" ca="1">$DJ172*INDEX('MSCI ACWI weights'!$A$1:$AT$19,MATCH(AS$3,'MSCI ACWI weights'!$A$1:$A$19,0),MATCH($A172,'MSCI ACWI weights'!$A$1:$W$1,0)+23)%</f>
        <v>10.287881644108049</v>
      </c>
      <c r="AT172" s="45" cm="1">
        <f t="array" aca="1" ref="AT172" ca="1">$DJ172*INDEX('MSCI ACWI weights'!$A$1:$AT$19,MATCH(AT$3,'MSCI ACWI weights'!$A$1:$A$19,0),MATCH($A172,'MSCI ACWI weights'!$A$1:$W$1,0)+23)%</f>
        <v>2.270995150162149</v>
      </c>
      <c r="AU172" s="45" cm="1">
        <f t="array" aca="1" ref="AU172" ca="1">$DJ172*INDEX('MSCI ACWI weights'!$A$1:$AT$19,MATCH(AU$3,'MSCI ACWI weights'!$A$1:$A$19,0),MATCH($A172,'MSCI ACWI weights'!$A$1:$W$1,0)+23)%</f>
        <v>4.8566462548648373</v>
      </c>
      <c r="AV172" s="45" cm="1">
        <f t="array" aca="1" ref="AV172" ca="1">$DJ172*INDEX('MSCI ACWI weights'!$A$1:$AT$19,MATCH(AV$3,'MSCI ACWI weights'!$A$1:$A$19,0),MATCH($A172,'MSCI ACWI weights'!$A$1:$W$1,0)+23)%</f>
        <v>4.8976883358918641</v>
      </c>
      <c r="AW172" s="45" cm="1">
        <f t="array" aca="1" ref="AW172" ca="1">$DJ172*INDEX('MSCI ACWI weights'!$A$1:$AT$19,MATCH(AW$3,'MSCI ACWI weights'!$A$1:$A$19,0),MATCH($A172,'MSCI ACWI weights'!$A$1:$W$1,0)+23)%</f>
        <v>2.3530793122162033</v>
      </c>
      <c r="AX172" s="45" cm="1">
        <f t="array" aca="1" ref="AX172" ca="1">$DJ172*INDEX('MSCI ACWI weights'!$A$1:$AT$19,MATCH(AX$3,'MSCI ACWI weights'!$A$1:$A$19,0),MATCH($A172,'MSCI ACWI weights'!$A$1:$W$1,0)+23)%</f>
        <v>1.5185569979999916</v>
      </c>
      <c r="AY172" s="45" cm="1">
        <f t="array" aca="1" ref="AY172" ca="1">$DJ172*INDEX('MSCI ACWI weights'!$A$1:$AT$19,MATCH(AY$3,'MSCI ACWI weights'!$A$1:$A$19,0),MATCH($A172,'MSCI ACWI weights'!$A$1:$W$1,0)+23)%</f>
        <v>1.1765396561081016</v>
      </c>
      <c r="AZ172" s="45" cm="1">
        <f t="array" aca="1" ref="AZ172" ca="1">$DJ172*INDEX('MSCI ACWI weights'!$A$1:$AT$19,MATCH(AZ$3,'MSCI ACWI weights'!$A$1:$A$19,0),MATCH($A172,'MSCI ACWI weights'!$A$1:$W$1,0)+23)%</f>
        <v>1.6553639347567473</v>
      </c>
      <c r="BA172" s="45" cm="1">
        <f t="array" aca="1" ref="BA172" ca="1">$DJ172*INDEX('MSCI ACWI weights'!$A$1:$AT$19,MATCH(BA$3,'MSCI ACWI weights'!$A$1:$A$19,0),MATCH($A172,'MSCI ACWI weights'!$A$1:$W$1,0)+23)%</f>
        <v>0.86188370156756267</v>
      </c>
      <c r="BB172" s="45" cm="1">
        <f t="array" aca="1" ref="BB172" ca="1">$DJ172*INDEX('MSCI ACWI weights'!$A$1:$AT$19,MATCH(BB$3,'MSCI ACWI weights'!$A$1:$A$19,0),MATCH($A172,'MSCI ACWI weights'!$A$1:$W$1,0)+23)%</f>
        <v>1.8195322588648546</v>
      </c>
      <c r="BC172" s="45" cm="1">
        <f t="array" aca="1" ref="BC172" ca="1">$DJ172*INDEX('MSCI ACWI weights'!$A$1:$AT$19,MATCH(BC$3,'MSCI ACWI weights'!$A$1:$A$19,0),MATCH($A172,'MSCI ACWI weights'!$A$1:$W$1,0)+23)%</f>
        <v>0.83452231421621137</v>
      </c>
      <c r="BD172" s="45" cm="1">
        <f t="array" aca="1" ref="BD172" ca="1">$DJ172*INDEX('MSCI ACWI weights'!$A$1:$AT$19,MATCH(BD$3,'MSCI ACWI weights'!$A$1:$A$19,0),MATCH($A172,'MSCI ACWI weights'!$A$1:$W$1,0)+23)%</f>
        <v>1.0807748003783724</v>
      </c>
      <c r="BF172" s="68">
        <f ca="1">AM172*OFFSET('FX rate data'!$B171,0,2*BY$1)</f>
        <v>4.4962707901295582</v>
      </c>
      <c r="BG172" s="69">
        <f ca="1">AN172*OFFSET('FX rate data'!$B171,0,2*BZ$1)</f>
        <v>1115.1125206626975</v>
      </c>
      <c r="BH172" s="70">
        <f ca="1">AO172*OFFSET('FX rate data'!$B171,0,2*CA$1)</f>
        <v>10.519032012521633</v>
      </c>
      <c r="BI172" s="71">
        <f ca="1">AP172*OFFSET('FX rate data'!$B171,0,2*CB$1)</f>
        <v>4.9557533040595345</v>
      </c>
      <c r="BJ172" s="72">
        <f ca="1">AQ172*OFFSET('FX rate data'!$B171,0,2*CC$1)</f>
        <v>4.61745574277806</v>
      </c>
      <c r="BK172" s="73">
        <f ca="1">AR172*OFFSET('FX rate data'!$B171,0,2*CD$1)</f>
        <v>65.366354382378006</v>
      </c>
      <c r="BL172" s="74">
        <f ca="1">AS172*OFFSET('FX rate data'!$B171,0,2*CE$1)</f>
        <v>6.2138805130412615</v>
      </c>
      <c r="BM172" s="75">
        <f ca="1">AT172*OFFSET('FX rate data'!$B171,0,2*CF$1)</f>
        <v>17.609296394357301</v>
      </c>
      <c r="BN172" s="76">
        <f ca="1">AU172*OFFSET('FX rate data'!$B171,0,2*CG$1)</f>
        <v>3.5341814796651421</v>
      </c>
      <c r="BO172" s="76">
        <f ca="1">AV172*OFFSET('FX rate data'!$B171,0,2*CH$1)</f>
        <v>3.5640478020285098</v>
      </c>
      <c r="BP172" s="77">
        <f ca="1">AW172*OFFSET('FX rate data'!$B171,0,2*CI$1)</f>
        <v>2470.2626619645703</v>
      </c>
      <c r="BQ172" s="78">
        <f ca="1">AX172*OFFSET('FX rate data'!$B171,0,2*CJ$1)</f>
        <v>3.58698348497578</v>
      </c>
      <c r="BR172" s="76">
        <f ca="1">AY172*OFFSET('FX rate data'!$B171,0,2*CK$1)</f>
        <v>0.85616790774986562</v>
      </c>
      <c r="BS172" s="79">
        <f ca="1">AZ172*OFFSET('FX rate data'!$B171,0,2*CL$1)</f>
        <v>49.34143280329436</v>
      </c>
      <c r="BT172" s="80">
        <f ca="1">BA172*OFFSET('FX rate data'!$B171,0,2*CM$1)</f>
        <v>53.264412756875373</v>
      </c>
      <c r="BU172" s="76">
        <f ca="1">BB172*OFFSET('FX rate data'!$B171,0,2*CN$1)</f>
        <v>1.3240736247759548</v>
      </c>
      <c r="BV172" s="81">
        <f ca="1">BC172*OFFSET('FX rate data'!$B171,0,2*CO$1)</f>
        <v>27.43041465936118</v>
      </c>
      <c r="BW172" s="82">
        <f ca="1">BD172*OFFSET('FX rate data'!$B171,0,2*CP$1)</f>
        <v>11.34013767045011</v>
      </c>
      <c r="BX172" s="22"/>
      <c r="BY172" s="136">
        <f t="shared" ca="1" si="154"/>
        <v>4.5216472581675831</v>
      </c>
      <c r="BZ172" s="137">
        <f t="shared" ca="1" si="153"/>
        <v>1127.1184786451959</v>
      </c>
      <c r="CA172" s="138">
        <f t="shared" ca="1" si="153"/>
        <v>11.232579719347916</v>
      </c>
      <c r="CB172" s="139">
        <f t="shared" ca="1" si="153"/>
        <v>4.931840149993576</v>
      </c>
      <c r="CC172" s="140">
        <f t="shared" ca="1" si="153"/>
        <v>4.5686118776143729</v>
      </c>
      <c r="CD172" s="141">
        <f t="shared" ca="1" si="153"/>
        <v>66.353407337932467</v>
      </c>
      <c r="CE172" s="142">
        <f t="shared" ca="1" si="153"/>
        <v>5.8543391103953484</v>
      </c>
      <c r="CF172" s="143">
        <f t="shared" ca="1" si="153"/>
        <v>16.138427606609358</v>
      </c>
      <c r="CG172" s="144">
        <f t="shared" ca="1" si="153"/>
        <v>3.3766499704175188</v>
      </c>
      <c r="CH172" s="144">
        <f t="shared" ca="1" si="153"/>
        <v>3.5479065469513693</v>
      </c>
      <c r="CI172" s="145">
        <f t="shared" ca="1" si="153"/>
        <v>2328.5381065977895</v>
      </c>
      <c r="CJ172" s="146">
        <f t="shared" ca="1" si="153"/>
        <v>3.1940046038040104</v>
      </c>
      <c r="CK172" s="144">
        <f t="shared" ca="1" si="153"/>
        <v>0.86402637785956726</v>
      </c>
      <c r="CL172" s="147">
        <f t="shared" ca="1" si="153"/>
        <v>49.852969675019871</v>
      </c>
      <c r="CM172" s="148">
        <f t="shared" ca="1" si="153"/>
        <v>51.410454545754071</v>
      </c>
      <c r="CN172" s="144">
        <f t="shared" ca="1" si="153"/>
        <v>1.5058315246183744</v>
      </c>
      <c r="CO172" s="149">
        <f t="shared" ca="1" si="153"/>
        <v>22.305201585619212</v>
      </c>
      <c r="CP172" s="150">
        <f t="shared" ca="1" si="153"/>
        <v>12.062612751120758</v>
      </c>
      <c r="CR172" s="116">
        <f ca="1">BY172/OFFSET('FX rate data'!$B171,0,2*BY$1)</f>
        <v>4.0310664689021873</v>
      </c>
      <c r="CS172" s="116">
        <f ca="1">BZ172/OFFSET('FX rate data'!$B171,0,2*BZ$1)</f>
        <v>10.702862773195289</v>
      </c>
      <c r="CT172" s="116">
        <f ca="1">CA172/OFFSET('FX rate data'!$B171,0,2*CA$1)</f>
        <v>1.8553060996891328</v>
      </c>
      <c r="CU172" s="116">
        <f ca="1">CB172/OFFSET('FX rate data'!$B171,0,2*CB$1)</f>
        <v>4.642605808146075</v>
      </c>
      <c r="CV172" s="116">
        <f ca="1">CC172/OFFSET('FX rate data'!$B171,0,2*CC$1)</f>
        <v>5.1165997061422024</v>
      </c>
      <c r="CW172" s="116">
        <f ca="1">CD172/OFFSET('FX rate data'!$B171,0,2*CD$1)</f>
        <v>66.353407337932467</v>
      </c>
      <c r="CX172" s="116">
        <f ca="1">CE172/OFFSET('FX rate data'!$B171,0,2*CE$1)</f>
        <v>9.6926144211843521</v>
      </c>
      <c r="CY172" s="116">
        <f ca="1">CF172/OFFSET('FX rate data'!$B171,0,2*CF$1)</f>
        <v>2.0813035345124269</v>
      </c>
      <c r="CZ172" s="116">
        <f ca="1">CG172/OFFSET('FX rate data'!$B171,0,2*CG$1)</f>
        <v>4.6401676108527123</v>
      </c>
      <c r="DA172" s="116">
        <f ca="1">CH172/OFFSET('FX rate data'!$B171,0,2*CH$1)</f>
        <v>4.8755071416124354</v>
      </c>
      <c r="DB172" s="116">
        <f ca="1">CI172/OFFSET('FX rate data'!$B171,0,2*CI$1)</f>
        <v>2.2180778306323008</v>
      </c>
      <c r="DC172" s="116">
        <f ca="1">CJ172/OFFSET('FX rate data'!$B171,0,2*CJ$1)</f>
        <v>1.3521885626366414</v>
      </c>
      <c r="DD172" s="116">
        <f ca="1">CK172/OFFSET('FX rate data'!$B171,0,2*CK$1)</f>
        <v>1.1873387080659163</v>
      </c>
      <c r="DE172" s="116">
        <f ca="1">CL172/OFFSET('FX rate data'!$B171,0,2*CL$1)</f>
        <v>1.6725255703364938</v>
      </c>
      <c r="DF172" s="116">
        <f ca="1">CM172/OFFSET('FX rate data'!$B171,0,2*CM$1)</f>
        <v>0.83188437776301094</v>
      </c>
      <c r="DG172" s="116">
        <f ca="1">CN172/OFFSET('FX rate data'!$B171,0,2*CN$1)</f>
        <v>2.0693026310545202</v>
      </c>
      <c r="DH172" s="116">
        <f ca="1">CO172/OFFSET('FX rate data'!$B171,0,2*CO$1)</f>
        <v>0.67859668464536271</v>
      </c>
      <c r="DI172" s="116">
        <f ca="1">CP172/OFFSET('FX rate data'!$B171,0,2*CP$1)</f>
        <v>1.1496304777767912</v>
      </c>
      <c r="DJ172" s="117">
        <f t="shared" ca="1" si="137"/>
        <v>125.15098574508033</v>
      </c>
    </row>
    <row r="173" spans="1:114" x14ac:dyDescent="0.25">
      <c r="A173" s="4">
        <v>41670</v>
      </c>
      <c r="B173" s="9">
        <v>5190.0029999999997</v>
      </c>
      <c r="C173" s="4">
        <v>41670</v>
      </c>
      <c r="D173" s="9">
        <v>14914.53</v>
      </c>
      <c r="E173" s="4">
        <v>41670</v>
      </c>
      <c r="F173" s="9">
        <v>2033.0830000000001</v>
      </c>
      <c r="G173" s="4">
        <v>41670</v>
      </c>
      <c r="H173" s="9">
        <v>13694.94</v>
      </c>
      <c r="I173" s="4">
        <v>41670</v>
      </c>
      <c r="J173" s="9">
        <v>8191.33</v>
      </c>
      <c r="K173" s="4">
        <v>41670</v>
      </c>
      <c r="L173" s="9">
        <v>1782.59</v>
      </c>
      <c r="M173" s="4">
        <v>41670</v>
      </c>
      <c r="N173" s="9">
        <v>6510.44</v>
      </c>
      <c r="O173" s="4">
        <v>41670</v>
      </c>
      <c r="P173" s="9">
        <v>22035.42</v>
      </c>
      <c r="Q173" s="4">
        <v>41670</v>
      </c>
      <c r="R173" s="9">
        <v>4165.72</v>
      </c>
      <c r="S173" s="4">
        <v>41670</v>
      </c>
      <c r="T173" s="9">
        <v>9306.48</v>
      </c>
      <c r="U173" s="4">
        <v>41670</v>
      </c>
      <c r="V173" s="9">
        <v>1941.15</v>
      </c>
      <c r="W173" s="4">
        <v>41670</v>
      </c>
      <c r="X173" s="9">
        <v>47639</v>
      </c>
      <c r="Y173" s="4">
        <v>41670</v>
      </c>
      <c r="Z173" s="9">
        <v>4652.3</v>
      </c>
      <c r="AA173" s="4">
        <v>41670</v>
      </c>
      <c r="AB173" s="9">
        <v>8462.57</v>
      </c>
      <c r="AC173" s="4">
        <v>41670</v>
      </c>
      <c r="AD173" s="9">
        <v>6089.5</v>
      </c>
      <c r="AE173" s="4">
        <v>41670</v>
      </c>
      <c r="AF173" s="9">
        <v>386.85</v>
      </c>
      <c r="AG173" s="4">
        <v>41670</v>
      </c>
      <c r="AH173" s="9">
        <v>1454.45</v>
      </c>
      <c r="AI173" s="4">
        <v>41670</v>
      </c>
      <c r="AJ173" s="9">
        <v>40586.730000000003</v>
      </c>
      <c r="AK173" s="22"/>
      <c r="BX173" s="22"/>
      <c r="BY173" s="121">
        <f t="shared" ref="BY173:CP173" ca="1" si="155">BF172*OFFSET($B173,0,2*BY$1)/OFFSET($B172,0,2*BY$1)</f>
        <v>4.3600010929280435</v>
      </c>
      <c r="BZ173" s="122">
        <f t="shared" ca="1" si="155"/>
        <v>1020.8742662683003</v>
      </c>
      <c r="CA173" s="123">
        <f t="shared" ca="1" si="155"/>
        <v>10.106941169101718</v>
      </c>
      <c r="CB173" s="124">
        <f t="shared" ca="1" si="155"/>
        <v>4.9824538436445991</v>
      </c>
      <c r="CC173" s="125">
        <f t="shared" ca="1" si="155"/>
        <v>4.6108979601913216</v>
      </c>
      <c r="CD173" s="126">
        <f t="shared" ca="1" si="155"/>
        <v>63.040430250861959</v>
      </c>
      <c r="CE173" s="127">
        <f t="shared" ca="1" si="155"/>
        <v>5.9941556931859479</v>
      </c>
      <c r="CF173" s="128">
        <f t="shared" ca="1" si="155"/>
        <v>16.649006643849553</v>
      </c>
      <c r="CG173" s="129">
        <f t="shared" ca="1" si="155"/>
        <v>3.4270441866108023</v>
      </c>
      <c r="CH173" s="129">
        <f t="shared" ca="1" si="155"/>
        <v>3.4723810728277464</v>
      </c>
      <c r="CI173" s="130">
        <f t="shared" ca="1" si="155"/>
        <v>2384.0575766765073</v>
      </c>
      <c r="CJ173" s="131">
        <f t="shared" ca="1" si="155"/>
        <v>3.3176003789909214</v>
      </c>
      <c r="CK173" s="129">
        <f t="shared" ca="1" si="155"/>
        <v>0.87745597073304349</v>
      </c>
      <c r="CL173" s="132">
        <f t="shared" ca="1" si="155"/>
        <v>48.488050179141027</v>
      </c>
      <c r="CM173" s="133">
        <f t="shared" ca="1" si="155"/>
        <v>51.452037037276739</v>
      </c>
      <c r="CN173" s="129">
        <f t="shared" ca="1" si="155"/>
        <v>1.274839796273123</v>
      </c>
      <c r="CO173" s="134">
        <f t="shared" ca="1" si="155"/>
        <v>26.525295596848487</v>
      </c>
      <c r="CP173" s="135">
        <f t="shared" ca="1" si="155"/>
        <v>11.095289008019732</v>
      </c>
      <c r="CR173" s="116">
        <f ca="1">BY173/OFFSET('FX rate data'!$B172,0,2*BY$1)</f>
        <v>3.8175300699834023</v>
      </c>
      <c r="CS173" s="116">
        <f ca="1">BZ173/OFFSET('FX rate data'!$B172,0,2*BZ$1)</f>
        <v>10.004647846612116</v>
      </c>
      <c r="CT173" s="116">
        <f ca="1">CA173/OFFSET('FX rate data'!$B172,0,2*CA$1)</f>
        <v>1.667481879677575</v>
      </c>
      <c r="CU173" s="116">
        <f ca="1">CB173/OFFSET('FX rate data'!$B172,0,2*CB$1)</f>
        <v>4.4774028070134788</v>
      </c>
      <c r="CV173" s="116">
        <f ca="1">CC173/OFFSET('FX rate data'!$B172,0,2*CC$1)</f>
        <v>5.0864842362838631</v>
      </c>
      <c r="CW173" s="116">
        <f ca="1">CD173/OFFSET('FX rate data'!$B172,0,2*CD$1)</f>
        <v>63.040430250861959</v>
      </c>
      <c r="CX173" s="116">
        <f ca="1">CE173/OFFSET('FX rate data'!$B172,0,2*CE$1)</f>
        <v>9.8539465612131316</v>
      </c>
      <c r="CY173" s="116">
        <f ca="1">CF173/OFFSET('FX rate data'!$B172,0,2*CF$1)</f>
        <v>2.1441090333354222</v>
      </c>
      <c r="CZ173" s="116">
        <f ca="1">CG173/OFFSET('FX rate data'!$B172,0,2*CG$1)</f>
        <v>4.6217723352809204</v>
      </c>
      <c r="DA173" s="116">
        <f ca="1">CH173/OFFSET('FX rate data'!$B172,0,2*CH$1)</f>
        <v>4.6829144609949376</v>
      </c>
      <c r="DB173" s="116">
        <f ca="1">CI173/OFFSET('FX rate data'!$B172,0,2*CI$1)</f>
        <v>2.2054798714825639</v>
      </c>
      <c r="DC173" s="116">
        <f ca="1">CJ173/OFFSET('FX rate data'!$B172,0,2*CJ$1)</f>
        <v>1.3750001570751498</v>
      </c>
      <c r="DD173" s="116">
        <f ca="1">CK173/OFFSET('FX rate data'!$B172,0,2*CK$1)</f>
        <v>1.1833526240499574</v>
      </c>
      <c r="DE173" s="116">
        <f ca="1">CL173/OFFSET('FX rate data'!$B172,0,2*CL$1)</f>
        <v>1.5988936944912295</v>
      </c>
      <c r="DF173" s="116">
        <f ca="1">CM173/OFFSET('FX rate data'!$B172,0,2*CM$1)</f>
        <v>0.82116326117825866</v>
      </c>
      <c r="DG173" s="116">
        <f ca="1">CN173/OFFSET('FX rate data'!$B172,0,2*CN$1)</f>
        <v>1.7192714717102131</v>
      </c>
      <c r="DH173" s="116">
        <f ca="1">CO173/OFFSET('FX rate data'!$B172,0,2*CO$1)</f>
        <v>0.75455202715072633</v>
      </c>
      <c r="DI173" s="116">
        <f ca="1">CP173/OFFSET('FX rate data'!$B172,0,2*CP$1)</f>
        <v>0.99772395446466311</v>
      </c>
      <c r="DJ173" s="117">
        <f t="shared" ca="1" si="137"/>
        <v>120.05215654285956</v>
      </c>
    </row>
    <row r="174" spans="1:114" x14ac:dyDescent="0.25">
      <c r="A174" s="4">
        <v>41698</v>
      </c>
      <c r="B174" s="9">
        <v>5404.8220000000001</v>
      </c>
      <c r="C174" s="4">
        <v>41698</v>
      </c>
      <c r="D174" s="9">
        <v>14841.07</v>
      </c>
      <c r="E174" s="4">
        <v>41698</v>
      </c>
      <c r="F174" s="9">
        <v>2056.3020000000001</v>
      </c>
      <c r="G174" s="4">
        <v>41698</v>
      </c>
      <c r="H174" s="9">
        <v>14209.59</v>
      </c>
      <c r="I174" s="4">
        <v>41698</v>
      </c>
      <c r="J174" s="9">
        <v>8475.33</v>
      </c>
      <c r="K174" s="4">
        <v>41698</v>
      </c>
      <c r="L174" s="9">
        <v>1859.45</v>
      </c>
      <c r="M174" s="4">
        <v>41698</v>
      </c>
      <c r="N174" s="9">
        <v>6809.7</v>
      </c>
      <c r="O174" s="4">
        <v>41698</v>
      </c>
      <c r="P174" s="9">
        <v>22836.959999999999</v>
      </c>
      <c r="Q174" s="4">
        <v>41698</v>
      </c>
      <c r="R174" s="9">
        <v>4408.08</v>
      </c>
      <c r="S174" s="4">
        <v>41698</v>
      </c>
      <c r="T174" s="9">
        <v>9692.08</v>
      </c>
      <c r="U174" s="4">
        <v>41698</v>
      </c>
      <c r="V174" s="9">
        <v>1979.99</v>
      </c>
      <c r="W174" s="4">
        <v>41698</v>
      </c>
      <c r="X174" s="9">
        <v>47094.400000000001</v>
      </c>
      <c r="Y174" s="4">
        <v>41698</v>
      </c>
      <c r="Z174" s="9">
        <v>5195.97</v>
      </c>
      <c r="AA174" s="4">
        <v>41698</v>
      </c>
      <c r="AB174" s="9">
        <v>8639.58</v>
      </c>
      <c r="AC174" s="4">
        <v>41698</v>
      </c>
      <c r="AD174" s="9">
        <v>6276.95</v>
      </c>
      <c r="AE174" s="4">
        <v>41698</v>
      </c>
      <c r="AF174" s="9">
        <v>398.54</v>
      </c>
      <c r="AG174" s="4">
        <v>41698</v>
      </c>
      <c r="AH174" s="9">
        <v>1444.71</v>
      </c>
      <c r="AI174" s="4">
        <v>41698</v>
      </c>
      <c r="AJ174" s="9">
        <v>42771.61</v>
      </c>
      <c r="AK174" s="22"/>
      <c r="BX174" s="22"/>
      <c r="BY174" s="136">
        <f ca="1">BY173*OFFSET($B174,0,2*BY$1)/OFFSET($B173,0,2*BY$1)</f>
        <v>4.5404655502283013</v>
      </c>
      <c r="BZ174" s="137">
        <f t="shared" ref="BZ174:CP174" ca="1" si="156">BZ173*OFFSET($B174,0,2*BZ$1)/OFFSET($B173,0,2*BZ$1)</f>
        <v>1015.846053941122</v>
      </c>
      <c r="CA174" s="138">
        <f t="shared" ca="1" si="156"/>
        <v>10.222368363665527</v>
      </c>
      <c r="CB174" s="139">
        <f t="shared" ca="1" si="156"/>
        <v>5.1696923325048418</v>
      </c>
      <c r="CC174" s="140">
        <f t="shared" ca="1" si="156"/>
        <v>4.7707615013615996</v>
      </c>
      <c r="CD174" s="141">
        <f t="shared" ca="1" si="156"/>
        <v>65.75854685034993</v>
      </c>
      <c r="CE174" s="142">
        <f t="shared" ca="1" si="156"/>
        <v>6.2696840803215066</v>
      </c>
      <c r="CF174" s="143">
        <f t="shared" ca="1" si="156"/>
        <v>17.254615467521223</v>
      </c>
      <c r="CG174" s="144">
        <f t="shared" ca="1" si="156"/>
        <v>3.6264283096596377</v>
      </c>
      <c r="CH174" s="144">
        <f t="shared" ca="1" si="156"/>
        <v>3.6162539594274468</v>
      </c>
      <c r="CI174" s="145">
        <f t="shared" ca="1" si="156"/>
        <v>2431.7596070595873</v>
      </c>
      <c r="CJ174" s="146">
        <f t="shared" ca="1" si="156"/>
        <v>3.2796742015648954</v>
      </c>
      <c r="CK174" s="144">
        <f t="shared" ca="1" si="156"/>
        <v>0.97999589455748171</v>
      </c>
      <c r="CL174" s="147">
        <f t="shared" ca="1" si="156"/>
        <v>49.502265690765718</v>
      </c>
      <c r="CM174" s="148">
        <f t="shared" ca="1" si="156"/>
        <v>53.035859082212696</v>
      </c>
      <c r="CN174" s="144">
        <f t="shared" ca="1" si="156"/>
        <v>1.3133634545862489</v>
      </c>
      <c r="CO174" s="149">
        <f t="shared" ca="1" si="156"/>
        <v>26.347663929129897</v>
      </c>
      <c r="CP174" s="150">
        <f t="shared" ca="1" si="156"/>
        <v>11.69257474766523</v>
      </c>
      <c r="CR174" s="116">
        <f ca="1">BY174/OFFSET('FX rate data'!$B173,0,2*BY$1)</f>
        <v>4.0521780903420801</v>
      </c>
      <c r="CS174" s="116">
        <f ca="1">BZ174/OFFSET('FX rate data'!$B173,0,2*BZ$1)</f>
        <v>9.9788413943135765</v>
      </c>
      <c r="CT174" s="116">
        <f ca="1">CA174/OFFSET('FX rate data'!$B173,0,2*CA$1)</f>
        <v>1.6634991072017586</v>
      </c>
      <c r="CU174" s="116">
        <f ca="1">CB174/OFFSET('FX rate data'!$B173,0,2*CB$1)</f>
        <v>4.6725346461540509</v>
      </c>
      <c r="CV174" s="116">
        <f ca="1">CC174/OFFSET('FX rate data'!$B173,0,2*CC$1)</f>
        <v>5.4194723405220948</v>
      </c>
      <c r="CW174" s="116">
        <f ca="1">CD174/OFFSET('FX rate data'!$B173,0,2*CD$1)</f>
        <v>65.75854685034993</v>
      </c>
      <c r="CX174" s="116">
        <f ca="1">CE174/OFFSET('FX rate data'!$B173,0,2*CE$1)</f>
        <v>10.49846630998243</v>
      </c>
      <c r="CY174" s="116">
        <f ca="1">CF174/OFFSET('FX rate data'!$B173,0,2*CF$1)</f>
        <v>2.2234756149997708</v>
      </c>
      <c r="CZ174" s="116">
        <f ca="1">CG174/OFFSET('FX rate data'!$B173,0,2*CG$1)</f>
        <v>5.0047313133585947</v>
      </c>
      <c r="DA174" s="116">
        <f ca="1">CH174/OFFSET('FX rate data'!$B173,0,2*CH$1)</f>
        <v>4.9906899798888302</v>
      </c>
      <c r="DB174" s="116">
        <f ca="1">CI174/OFFSET('FX rate data'!$B173,0,2*CI$1)</f>
        <v>2.2777815727422137</v>
      </c>
      <c r="DC174" s="116">
        <f ca="1">CJ174/OFFSET('FX rate data'!$B173,0,2*CJ$1)</f>
        <v>1.3989993608176834</v>
      </c>
      <c r="DD174" s="116">
        <f ca="1">CK174/OFFSET('FX rate data'!$B173,0,2*CK$1)</f>
        <v>1.3524646626517827</v>
      </c>
      <c r="DE174" s="116">
        <f ca="1">CL174/OFFSET('FX rate data'!$B173,0,2*CL$1)</f>
        <v>1.6325527897488858</v>
      </c>
      <c r="DF174" s="116">
        <f ca="1">CM174/OFFSET('FX rate data'!$B173,0,2*CM$1)</f>
        <v>0.85877600424584377</v>
      </c>
      <c r="DG174" s="116">
        <f ca="1">CN174/OFFSET('FX rate data'!$B173,0,2*CN$1)</f>
        <v>1.8125358191916214</v>
      </c>
      <c r="DH174" s="116">
        <f ca="1">CO174/OFFSET('FX rate data'!$B173,0,2*CO$1)</f>
        <v>0.73465286816426167</v>
      </c>
      <c r="DI174" s="116">
        <f ca="1">CP174/OFFSET('FX rate data'!$B173,0,2*CP$1)</f>
        <v>1.0871656002887216</v>
      </c>
      <c r="DJ174" s="117">
        <f t="shared" ca="1" si="137"/>
        <v>125.41736432496413</v>
      </c>
    </row>
    <row r="175" spans="1:114" x14ac:dyDescent="0.25">
      <c r="A175" s="4">
        <v>41729</v>
      </c>
      <c r="B175" s="9">
        <v>5394.8310000000001</v>
      </c>
      <c r="C175" s="4">
        <v>41729</v>
      </c>
      <c r="D175" s="9">
        <v>14827.83</v>
      </c>
      <c r="E175" s="4">
        <v>41729</v>
      </c>
      <c r="F175" s="9">
        <v>2033.306</v>
      </c>
      <c r="G175" s="4">
        <v>41729</v>
      </c>
      <c r="H175" s="9">
        <v>14335.31</v>
      </c>
      <c r="I175" s="4">
        <v>41729</v>
      </c>
      <c r="J175" s="9">
        <v>8453.82</v>
      </c>
      <c r="K175" s="4">
        <v>41729</v>
      </c>
      <c r="L175" s="9">
        <v>1872.34</v>
      </c>
      <c r="M175" s="4">
        <v>41729</v>
      </c>
      <c r="N175" s="9">
        <v>6598.37</v>
      </c>
      <c r="O175" s="4">
        <v>41729</v>
      </c>
      <c r="P175" s="9">
        <v>22151.06</v>
      </c>
      <c r="Q175" s="4">
        <v>41729</v>
      </c>
      <c r="R175" s="9">
        <v>4391.5</v>
      </c>
      <c r="S175" s="4">
        <v>41729</v>
      </c>
      <c r="T175" s="9">
        <v>9555.91</v>
      </c>
      <c r="U175" s="4">
        <v>41729</v>
      </c>
      <c r="V175" s="9">
        <v>1985.61</v>
      </c>
      <c r="W175" s="4">
        <v>41729</v>
      </c>
      <c r="X175" s="9">
        <v>50414.9</v>
      </c>
      <c r="Y175" s="4">
        <v>41729</v>
      </c>
      <c r="Z175" s="9">
        <v>4995.3900000000003</v>
      </c>
      <c r="AA175" s="4">
        <v>41729</v>
      </c>
      <c r="AB175" s="9">
        <v>8849.2800000000007</v>
      </c>
      <c r="AC175" s="4">
        <v>41729</v>
      </c>
      <c r="AD175" s="9">
        <v>6704.2</v>
      </c>
      <c r="AE175" s="4">
        <v>41729</v>
      </c>
      <c r="AF175" s="9">
        <v>403.21</v>
      </c>
      <c r="AG175" s="4">
        <v>41729</v>
      </c>
      <c r="AH175" s="9">
        <v>1369.29</v>
      </c>
      <c r="AI175" s="4">
        <v>41729</v>
      </c>
      <c r="AJ175" s="9">
        <v>42996.63</v>
      </c>
      <c r="AK175" s="22"/>
      <c r="BX175" s="22"/>
      <c r="BY175" s="136">
        <f t="shared" ref="BY175:CN184" ca="1" si="157">BY174*OFFSET($B175,0,2*BY$1)/OFFSET($B174,0,2*BY$1)</f>
        <v>4.532072342956659</v>
      </c>
      <c r="BZ175" s="137">
        <f t="shared" ca="1" si="157"/>
        <v>1014.939798411421</v>
      </c>
      <c r="CA175" s="138">
        <f t="shared" ca="1" si="157"/>
        <v>10.10804975536244</v>
      </c>
      <c r="CB175" s="139">
        <f t="shared" ca="1" si="157"/>
        <v>5.2154314227982637</v>
      </c>
      <c r="CC175" s="140">
        <f t="shared" ca="1" si="157"/>
        <v>4.7586535268173291</v>
      </c>
      <c r="CD175" s="141">
        <f t="shared" ca="1" si="157"/>
        <v>66.214395444773558</v>
      </c>
      <c r="CE175" s="142">
        <f t="shared" ca="1" si="157"/>
        <v>6.0751127575474726</v>
      </c>
      <c r="CF175" s="143">
        <f t="shared" ca="1" si="157"/>
        <v>16.736379207126987</v>
      </c>
      <c r="CG175" s="144">
        <f t="shared" ca="1" si="157"/>
        <v>3.6127883164258132</v>
      </c>
      <c r="CH175" s="144">
        <f t="shared" ca="1" si="157"/>
        <v>3.5654469807752656</v>
      </c>
      <c r="CI175" s="145">
        <f t="shared" ca="1" si="157"/>
        <v>2438.6619090872109</v>
      </c>
      <c r="CJ175" s="146">
        <f t="shared" ca="1" si="157"/>
        <v>3.5109152447950085</v>
      </c>
      <c r="CK175" s="144">
        <f t="shared" ca="1" si="157"/>
        <v>0.94216511868111219</v>
      </c>
      <c r="CL175" s="147">
        <f t="shared" ca="1" si="157"/>
        <v>50.703785338173766</v>
      </c>
      <c r="CM175" s="148">
        <f t="shared" ca="1" si="157"/>
        <v>56.645824239315331</v>
      </c>
      <c r="CN175" s="144">
        <f t="shared" ca="1" si="157"/>
        <v>1.3287531452896104</v>
      </c>
      <c r="CO175" s="149">
        <f t="shared" ref="CO175:CP175" ca="1" si="158">CO174*OFFSET($B175,0,2*CO$1)/OFFSET($B174,0,2*CO$1)</f>
        <v>24.972203931251443</v>
      </c>
      <c r="CP175" s="150">
        <f t="shared" ca="1" si="158"/>
        <v>11.754088989699129</v>
      </c>
      <c r="CR175" s="116">
        <f ca="1">BY175/OFFSET('FX rate data'!$B174,0,2*BY$1)</f>
        <v>4.1986958893428383</v>
      </c>
      <c r="CS175" s="116">
        <f ca="1">BZ175/OFFSET('FX rate data'!$B174,0,2*BZ$1)</f>
        <v>9.8318298790218055</v>
      </c>
      <c r="CT175" s="116">
        <f ca="1">CA175/OFFSET('FX rate data'!$B174,0,2*CA$1)</f>
        <v>1.6258464163938877</v>
      </c>
      <c r="CU175" s="116">
        <f ca="1">CB175/OFFSET('FX rate data'!$B174,0,2*CB$1)</f>
        <v>4.7198474414463929</v>
      </c>
      <c r="CV175" s="116">
        <f ca="1">CC175/OFFSET('FX rate data'!$B174,0,2*CC$1)</f>
        <v>5.3794410205938599</v>
      </c>
      <c r="CW175" s="116">
        <f ca="1">CD175/OFFSET('FX rate data'!$B174,0,2*CD$1)</f>
        <v>66.214395444773558</v>
      </c>
      <c r="CX175" s="116">
        <f ca="1">CE175/OFFSET('FX rate data'!$B174,0,2*CE$1)</f>
        <v>10.123500679132599</v>
      </c>
      <c r="CY175" s="116">
        <f ca="1">CF175/OFFSET('FX rate data'!$B174,0,2*CF$1)</f>
        <v>2.1576396461333265</v>
      </c>
      <c r="CZ175" s="116">
        <f ca="1">CG175/OFFSET('FX rate data'!$B174,0,2*CG$1)</f>
        <v>4.9742369770422874</v>
      </c>
      <c r="DA175" s="116">
        <f ca="1">CH175/OFFSET('FX rate data'!$B174,0,2*CH$1)</f>
        <v>4.9090554602440672</v>
      </c>
      <c r="DB175" s="116">
        <f ca="1">CI175/OFFSET('FX rate data'!$B174,0,2*CI$1)</f>
        <v>2.2904685912343483</v>
      </c>
      <c r="DC175" s="116">
        <f ca="1">CJ175/OFFSET('FX rate data'!$B174,0,2*CJ$1)</f>
        <v>1.5453652206501203</v>
      </c>
      <c r="DD175" s="116">
        <f ca="1">CK175/OFFSET('FX rate data'!$B174,0,2*CK$1)</f>
        <v>1.2972120593158643</v>
      </c>
      <c r="DE175" s="116">
        <f ca="1">CL175/OFFSET('FX rate data'!$B174,0,2*CL$1)</f>
        <v>1.6631280656730334</v>
      </c>
      <c r="DF175" s="116">
        <f ca="1">CM175/OFFSET('FX rate data'!$B174,0,2*CM$1)</f>
        <v>0.94583109432819057</v>
      </c>
      <c r="DG175" s="116">
        <f ca="1">CN175/OFFSET('FX rate data'!$B174,0,2*CN$1)</f>
        <v>1.8294825076271657</v>
      </c>
      <c r="DH175" s="116">
        <f ca="1">CO175/OFFSET('FX rate data'!$B174,0,2*CO$1)</f>
        <v>0.70997412622184497</v>
      </c>
      <c r="DI175" s="116">
        <f ca="1">CP175/OFFSET('FX rate data'!$B174,0,2*CP$1)</f>
        <v>1.1160463914107739</v>
      </c>
      <c r="DJ175" s="117">
        <f t="shared" ca="1" si="137"/>
        <v>125.53199691058597</v>
      </c>
    </row>
    <row r="176" spans="1:114" x14ac:dyDescent="0.25">
      <c r="A176" s="4">
        <v>41759</v>
      </c>
      <c r="B176" s="9">
        <v>5489.0739999999996</v>
      </c>
      <c r="C176" s="4">
        <v>41759</v>
      </c>
      <c r="D176" s="9">
        <v>14304.11</v>
      </c>
      <c r="E176" s="4">
        <v>41759</v>
      </c>
      <c r="F176" s="9">
        <v>2026.3579999999999</v>
      </c>
      <c r="G176" s="4">
        <v>41759</v>
      </c>
      <c r="H176" s="9">
        <v>14651.87</v>
      </c>
      <c r="I176" s="4">
        <v>41759</v>
      </c>
      <c r="J176" s="9">
        <v>8476.66</v>
      </c>
      <c r="K176" s="4">
        <v>41759</v>
      </c>
      <c r="L176" s="9">
        <v>1883.95</v>
      </c>
      <c r="M176" s="4">
        <v>41759</v>
      </c>
      <c r="N176" s="9">
        <v>6780.03</v>
      </c>
      <c r="O176" s="4">
        <v>41759</v>
      </c>
      <c r="P176" s="9">
        <v>22133.97</v>
      </c>
      <c r="Q176" s="4">
        <v>41759</v>
      </c>
      <c r="R176" s="9">
        <v>4487.3900000000003</v>
      </c>
      <c r="S176" s="4">
        <v>41759</v>
      </c>
      <c r="T176" s="9">
        <v>9603.23</v>
      </c>
      <c r="U176" s="4">
        <v>41759</v>
      </c>
      <c r="V176" s="9">
        <v>1961.79</v>
      </c>
      <c r="W176" s="4">
        <v>41759</v>
      </c>
      <c r="X176" s="9">
        <v>51626.7</v>
      </c>
      <c r="Y176" s="4">
        <v>41759</v>
      </c>
      <c r="Z176" s="9">
        <v>4897.03</v>
      </c>
      <c r="AA176" s="4">
        <v>41759</v>
      </c>
      <c r="AB176" s="9">
        <v>8791.44</v>
      </c>
      <c r="AC176" s="4">
        <v>41759</v>
      </c>
      <c r="AD176" s="9">
        <v>6696.4</v>
      </c>
      <c r="AE176" s="4">
        <v>41759</v>
      </c>
      <c r="AF176" s="9">
        <v>400.55</v>
      </c>
      <c r="AG176" s="4">
        <v>41759</v>
      </c>
      <c r="AH176" s="9">
        <v>1306.01</v>
      </c>
      <c r="AI176" s="4">
        <v>41759</v>
      </c>
      <c r="AJ176" s="9">
        <v>43804.68</v>
      </c>
      <c r="AK176" s="22"/>
      <c r="BX176" s="22"/>
      <c r="BY176" s="136">
        <f t="shared" ca="1" si="157"/>
        <v>4.6112437004685551</v>
      </c>
      <c r="BZ176" s="137">
        <f t="shared" ca="1" si="157"/>
        <v>979.0920532441221</v>
      </c>
      <c r="CA176" s="138">
        <f t="shared" ca="1" si="157"/>
        <v>10.073509587920718</v>
      </c>
      <c r="CB176" s="139">
        <f t="shared" ca="1" si="157"/>
        <v>5.3306013752583796</v>
      </c>
      <c r="CC176" s="140">
        <f t="shared" ca="1" si="157"/>
        <v>4.7715101580860937</v>
      </c>
      <c r="CD176" s="141">
        <f t="shared" ca="1" si="157"/>
        <v>66.624977460387086</v>
      </c>
      <c r="CE176" s="142">
        <f t="shared" ca="1" si="157"/>
        <v>6.2423669405557121</v>
      </c>
      <c r="CF176" s="143">
        <f t="shared" ca="1" si="157"/>
        <v>16.72346674512066</v>
      </c>
      <c r="CG176" s="144">
        <f t="shared" ca="1" si="157"/>
        <v>3.6916748635423047</v>
      </c>
      <c r="CH176" s="144">
        <f t="shared" ca="1" si="157"/>
        <v>3.5831027509876558</v>
      </c>
      <c r="CI176" s="145">
        <f t="shared" ca="1" si="157"/>
        <v>2409.4069563651469</v>
      </c>
      <c r="CJ176" s="146">
        <f t="shared" ca="1" si="157"/>
        <v>3.5953055161957765</v>
      </c>
      <c r="CK176" s="144">
        <f t="shared" ca="1" si="157"/>
        <v>0.92361374209720681</v>
      </c>
      <c r="CL176" s="147">
        <f t="shared" ca="1" si="157"/>
        <v>50.372379060605425</v>
      </c>
      <c r="CM176" s="148">
        <f t="shared" ca="1" si="157"/>
        <v>56.579919667693567</v>
      </c>
      <c r="CN176" s="144">
        <f t="shared" ca="1" si="157"/>
        <v>1.3199872829189592</v>
      </c>
      <c r="CO176" s="149">
        <f t="shared" ref="CO176:CP176" ca="1" si="159">CO175*OFFSET($B176,0,2*CO$1)/OFFSET($B175,0,2*CO$1)</f>
        <v>23.818145211207046</v>
      </c>
      <c r="CP176" s="150">
        <f t="shared" ca="1" si="159"/>
        <v>11.974987502166885</v>
      </c>
      <c r="CR176" s="116">
        <f ca="1">BY176/OFFSET('FX rate data'!$B175,0,2*BY$1)</f>
        <v>4.2823585628422691</v>
      </c>
      <c r="CS176" s="116">
        <f ca="1">BZ176/OFFSET('FX rate data'!$B175,0,2*BZ$1)</f>
        <v>9.5764089714800686</v>
      </c>
      <c r="CT176" s="116">
        <f ca="1">CA176/OFFSET('FX rate data'!$B175,0,2*CA$1)</f>
        <v>1.6093153746977742</v>
      </c>
      <c r="CU176" s="116">
        <f ca="1">CB176/OFFSET('FX rate data'!$B175,0,2*CB$1)</f>
        <v>4.8628000139193386</v>
      </c>
      <c r="CV176" s="116">
        <f ca="1">CC176/OFFSET('FX rate data'!$B175,0,2*CC$1)</f>
        <v>5.419707130947403</v>
      </c>
      <c r="CW176" s="116">
        <f ca="1">CD176/OFFSET('FX rate data'!$B175,0,2*CD$1)</f>
        <v>66.624977460387086</v>
      </c>
      <c r="CX176" s="116">
        <f ca="1">CE176/OFFSET('FX rate data'!$B175,0,2*CE$1)</f>
        <v>10.532085271732262</v>
      </c>
      <c r="CY176" s="116">
        <f ca="1">CF176/OFFSET('FX rate data'!$B175,0,2*CF$1)</f>
        <v>2.157087342008134</v>
      </c>
      <c r="CZ176" s="116">
        <f ca="1">CG176/OFFSET('FX rate data'!$B175,0,2*CG$1)</f>
        <v>5.1195047337987862</v>
      </c>
      <c r="DA176" s="116">
        <f ca="1">CH176/OFFSET('FX rate data'!$B175,0,2*CH$1)</f>
        <v>4.9689401622349969</v>
      </c>
      <c r="DB176" s="116">
        <f ca="1">CI176/OFFSET('FX rate data'!$B175,0,2*CI$1)</f>
        <v>2.3319399124728006</v>
      </c>
      <c r="DC176" s="116">
        <f ca="1">CJ176/OFFSET('FX rate data'!$B175,0,2*CJ$1)</f>
        <v>1.6105834861782811</v>
      </c>
      <c r="DD176" s="116">
        <f ca="1">CK176/OFFSET('FX rate data'!$B175,0,2*CK$1)</f>
        <v>1.2808400250966674</v>
      </c>
      <c r="DE176" s="116">
        <f ca="1">CL176/OFFSET('FX rate data'!$B175,0,2*CL$1)</f>
        <v>1.6663043023686877</v>
      </c>
      <c r="DF176" s="116">
        <f ca="1">CM176/OFFSET('FX rate data'!$B175,0,2*CM$1)</f>
        <v>0.9377628187236855</v>
      </c>
      <c r="DG176" s="116">
        <f ca="1">CN176/OFFSET('FX rate data'!$B175,0,2*CN$1)</f>
        <v>1.8305190444029389</v>
      </c>
      <c r="DH176" s="116">
        <f ca="1">CO176/OFFSET('FX rate data'!$B175,0,2*CO$1)</f>
        <v>0.66786337768924386</v>
      </c>
      <c r="DI176" s="116">
        <f ca="1">CP176/OFFSET('FX rate data'!$B175,0,2*CP$1)</f>
        <v>1.1380471662516998</v>
      </c>
      <c r="DJ176" s="117">
        <f t="shared" ca="1" si="137"/>
        <v>126.61704515723213</v>
      </c>
    </row>
    <row r="177" spans="1:114" x14ac:dyDescent="0.25">
      <c r="A177" s="4">
        <v>41789</v>
      </c>
      <c r="B177" s="9">
        <v>5492.5460000000003</v>
      </c>
      <c r="C177" s="4">
        <v>41789</v>
      </c>
      <c r="D177" s="9">
        <v>14632.38</v>
      </c>
      <c r="E177" s="4">
        <v>41789</v>
      </c>
      <c r="F177" s="9">
        <v>2039.213</v>
      </c>
      <c r="G177" s="4">
        <v>41789</v>
      </c>
      <c r="H177" s="9">
        <v>14604.16</v>
      </c>
      <c r="I177" s="4">
        <v>41789</v>
      </c>
      <c r="J177" s="9">
        <v>8674.52</v>
      </c>
      <c r="K177" s="4">
        <v>41789</v>
      </c>
      <c r="L177" s="9">
        <v>1923.57</v>
      </c>
      <c r="M177" s="4">
        <v>41789</v>
      </c>
      <c r="N177" s="9">
        <v>6844.51</v>
      </c>
      <c r="O177" s="4">
        <v>41789</v>
      </c>
      <c r="P177" s="9">
        <v>23081.65</v>
      </c>
      <c r="Q177" s="4">
        <v>41789</v>
      </c>
      <c r="R177" s="9">
        <v>4519.57</v>
      </c>
      <c r="S177" s="4">
        <v>41789</v>
      </c>
      <c r="T177" s="9">
        <v>9943.27</v>
      </c>
      <c r="U177" s="4">
        <v>41790</v>
      </c>
      <c r="V177" s="9">
        <v>1994.96</v>
      </c>
      <c r="W177" s="4">
        <v>41789</v>
      </c>
      <c r="X177" s="9">
        <v>51239.3</v>
      </c>
      <c r="Y177" s="4">
        <v>41789</v>
      </c>
      <c r="Z177" s="9">
        <v>4898.7700000000004</v>
      </c>
      <c r="AA177" s="4">
        <v>41790</v>
      </c>
      <c r="AB177" s="9">
        <v>9075.91</v>
      </c>
      <c r="AC177" s="4">
        <v>41790</v>
      </c>
      <c r="AD177" s="9">
        <v>7229.95</v>
      </c>
      <c r="AE177" s="4">
        <v>41789</v>
      </c>
      <c r="AF177" s="9">
        <v>407.21</v>
      </c>
      <c r="AG177" s="4">
        <v>41790</v>
      </c>
      <c r="AH177" s="9">
        <v>1432.03</v>
      </c>
      <c r="AI177" s="4">
        <v>41789</v>
      </c>
      <c r="AJ177" s="9">
        <v>44641.55</v>
      </c>
      <c r="AK177" s="22"/>
      <c r="BX177" s="22"/>
      <c r="BY177" s="136">
        <f t="shared" ca="1" si="157"/>
        <v>4.6141604471052426</v>
      </c>
      <c r="BZ177" s="137">
        <f t="shared" ca="1" si="157"/>
        <v>1001.5615776198747</v>
      </c>
      <c r="CA177" s="138">
        <f t="shared" ca="1" si="157"/>
        <v>10.137414863174508</v>
      </c>
      <c r="CB177" s="139">
        <f t="shared" ca="1" si="157"/>
        <v>5.3132436597167052</v>
      </c>
      <c r="CC177" s="140">
        <f t="shared" ca="1" si="157"/>
        <v>4.8828855111000067</v>
      </c>
      <c r="CD177" s="141">
        <f t="shared" ca="1" si="157"/>
        <v>68.02611953261858</v>
      </c>
      <c r="CE177" s="142">
        <f t="shared" ca="1" si="157"/>
        <v>6.301733613022801</v>
      </c>
      <c r="CF177" s="143">
        <f t="shared" ca="1" si="157"/>
        <v>17.439492607856355</v>
      </c>
      <c r="CG177" s="144">
        <f t="shared" ca="1" si="157"/>
        <v>3.7181486260431771</v>
      </c>
      <c r="CH177" s="144">
        <f t="shared" ca="1" si="157"/>
        <v>3.7099765486001099</v>
      </c>
      <c r="CI177" s="145">
        <f t="shared" ca="1" si="157"/>
        <v>2450.1452763395741</v>
      </c>
      <c r="CJ177" s="146">
        <f t="shared" ca="1" si="157"/>
        <v>3.5683268141486923</v>
      </c>
      <c r="CK177" s="144">
        <f t="shared" ca="1" si="157"/>
        <v>0.92394191813681648</v>
      </c>
      <c r="CL177" s="147">
        <f t="shared" ca="1" si="157"/>
        <v>52.002308932318179</v>
      </c>
      <c r="CM177" s="148">
        <f t="shared" ca="1" si="157"/>
        <v>61.088045845744148</v>
      </c>
      <c r="CN177" s="144">
        <f t="shared" ca="1" si="157"/>
        <v>1.3419348932154023</v>
      </c>
      <c r="CO177" s="149">
        <f t="shared" ref="CO177:CP177" ca="1" si="160">CO176*OFFSET($B177,0,2*CO$1)/OFFSET($B176,0,2*CO$1)</f>
        <v>26.116414489019856</v>
      </c>
      <c r="CP177" s="150">
        <f t="shared" ca="1" si="160"/>
        <v>12.203764605228441</v>
      </c>
      <c r="CR177" s="116">
        <f ca="1">BY177/OFFSET('FX rate data'!$B176,0,2*BY$1)</f>
        <v>4.2958387925754051</v>
      </c>
      <c r="CS177" s="116">
        <f ca="1">BZ177/OFFSET('FX rate data'!$B176,0,2*BZ$1)</f>
        <v>9.8414225962452075</v>
      </c>
      <c r="CT177" s="116">
        <f ca="1">CA177/OFFSET('FX rate data'!$B176,0,2*CA$1)</f>
        <v>1.6227393291566501</v>
      </c>
      <c r="CU177" s="116">
        <f ca="1">CB177/OFFSET('FX rate data'!$B176,0,2*CB$1)</f>
        <v>4.8988047756930717</v>
      </c>
      <c r="CV177" s="116">
        <f ca="1">CC177/OFFSET('FX rate data'!$B176,0,2*CC$1)</f>
        <v>5.4545191142761471</v>
      </c>
      <c r="CW177" s="116">
        <f ca="1">CD177/OFFSET('FX rate data'!$B176,0,2*CD$1)</f>
        <v>68.02611953261858</v>
      </c>
      <c r="CX177" s="116">
        <f ca="1">CE177/OFFSET('FX rate data'!$B176,0,2*CE$1)</f>
        <v>10.560974715975869</v>
      </c>
      <c r="CY177" s="116">
        <f ca="1">CF177/OFFSET('FX rate data'!$B176,0,2*CF$1)</f>
        <v>2.249415393963079</v>
      </c>
      <c r="CZ177" s="116">
        <f ca="1">CG177/OFFSET('FX rate data'!$B176,0,2*CG$1)</f>
        <v>5.0690506149191235</v>
      </c>
      <c r="DA177" s="116">
        <f ca="1">CH177/OFFSET('FX rate data'!$B176,0,2*CH$1)</f>
        <v>5.057909405044458</v>
      </c>
      <c r="DB177" s="116">
        <f ca="1">CI177/OFFSET('FX rate data'!$B176,0,2*CI$1)</f>
        <v>2.4016323038027583</v>
      </c>
      <c r="DC177" s="116">
        <f ca="1">CJ177/OFFSET('FX rate data'!$B176,0,2*CJ$1)</f>
        <v>1.5919370127810362</v>
      </c>
      <c r="DD177" s="116">
        <f ca="1">CK177/OFFSET('FX rate data'!$B176,0,2*CK$1)</f>
        <v>1.2596345168872753</v>
      </c>
      <c r="DE177" s="116">
        <f ca="1">CL177/OFFSET('FX rate data'!$B176,0,2*CL$1)</f>
        <v>1.7323708752188081</v>
      </c>
      <c r="DF177" s="116">
        <f ca="1">CM177/OFFSET('FX rate data'!$B176,0,2*CM$1)</f>
        <v>1.0335949553021302</v>
      </c>
      <c r="DG177" s="116">
        <f ca="1">CN177/OFFSET('FX rate data'!$B176,0,2*CN$1)</f>
        <v>1.829495423606547</v>
      </c>
      <c r="DH177" s="116">
        <f ca="1">CO177/OFFSET('FX rate data'!$B176,0,2*CO$1)</f>
        <v>0.74837708508427159</v>
      </c>
      <c r="DI177" s="116">
        <f ca="1">CP177/OFFSET('FX rate data'!$B176,0,2*CP$1)</f>
        <v>1.1543150123651846</v>
      </c>
      <c r="DJ177" s="117">
        <f t="shared" ca="1" si="137"/>
        <v>128.82815145551558</v>
      </c>
    </row>
    <row r="178" spans="1:114" x14ac:dyDescent="0.25">
      <c r="A178" s="4">
        <v>41820</v>
      </c>
      <c r="B178" s="9">
        <v>5395.7470000000003</v>
      </c>
      <c r="C178" s="4">
        <v>41820</v>
      </c>
      <c r="D178" s="9">
        <v>15162.1</v>
      </c>
      <c r="E178" s="4">
        <v>41820</v>
      </c>
      <c r="F178" s="9">
        <v>2048.3270000000002</v>
      </c>
      <c r="G178" s="4">
        <v>41820</v>
      </c>
      <c r="H178" s="9">
        <v>15146.01</v>
      </c>
      <c r="I178" s="4">
        <v>41820</v>
      </c>
      <c r="J178" s="9">
        <v>8554.52</v>
      </c>
      <c r="K178" s="4">
        <v>41820</v>
      </c>
      <c r="L178" s="9">
        <v>1960.23</v>
      </c>
      <c r="M178" s="4">
        <v>41820</v>
      </c>
      <c r="N178" s="9">
        <v>6743.94</v>
      </c>
      <c r="O178" s="4">
        <v>41820</v>
      </c>
      <c r="P178" s="9">
        <v>23190.720000000001</v>
      </c>
      <c r="Q178" s="4">
        <v>41820</v>
      </c>
      <c r="R178" s="9">
        <v>4422.84</v>
      </c>
      <c r="S178" s="4">
        <v>41820</v>
      </c>
      <c r="T178" s="9">
        <v>9833.07</v>
      </c>
      <c r="U178" s="4">
        <v>41820</v>
      </c>
      <c r="V178" s="9">
        <v>2002.21</v>
      </c>
      <c r="W178" s="4">
        <v>41820</v>
      </c>
      <c r="X178" s="9">
        <v>53168.2</v>
      </c>
      <c r="Y178" s="4">
        <v>41820</v>
      </c>
      <c r="Z178" s="9">
        <v>4699.9399999999996</v>
      </c>
      <c r="AA178" s="4">
        <v>41820</v>
      </c>
      <c r="AB178" s="9">
        <v>9393.07</v>
      </c>
      <c r="AC178" s="4">
        <v>41820</v>
      </c>
      <c r="AD178" s="9">
        <v>7611.35</v>
      </c>
      <c r="AE178" s="4">
        <v>41820</v>
      </c>
      <c r="AF178" s="9">
        <v>413.15</v>
      </c>
      <c r="AG178" s="4">
        <v>41820</v>
      </c>
      <c r="AH178" s="9">
        <v>1476.38</v>
      </c>
      <c r="AI178" s="4">
        <v>41820</v>
      </c>
      <c r="AJ178" s="9">
        <v>45969.81</v>
      </c>
      <c r="AK178" s="22"/>
      <c r="BX178" s="22"/>
      <c r="BY178" s="136">
        <f t="shared" ca="1" si="157"/>
        <v>4.5328418533020525</v>
      </c>
      <c r="BZ178" s="137">
        <f t="shared" ca="1" si="157"/>
        <v>1037.8200126042586</v>
      </c>
      <c r="CA178" s="138">
        <f t="shared" ca="1" si="157"/>
        <v>10.182722733937872</v>
      </c>
      <c r="CB178" s="139">
        <f t="shared" ca="1" si="157"/>
        <v>5.5103779746665209</v>
      </c>
      <c r="CC178" s="140">
        <f t="shared" ca="1" si="157"/>
        <v>4.8153375359576351</v>
      </c>
      <c r="CD178" s="141">
        <f t="shared" ca="1" si="157"/>
        <v>69.322582641351715</v>
      </c>
      <c r="CE178" s="142">
        <f t="shared" ca="1" si="157"/>
        <v>6.2091389131156189</v>
      </c>
      <c r="CF178" s="143">
        <f t="shared" ca="1" si="157"/>
        <v>17.521901164382378</v>
      </c>
      <c r="CG178" s="144">
        <f t="shared" ca="1" si="157"/>
        <v>3.6385710298123066</v>
      </c>
      <c r="CH178" s="144">
        <f t="shared" ca="1" si="157"/>
        <v>3.6688593491621249</v>
      </c>
      <c r="CI178" s="145">
        <f t="shared" ca="1" si="157"/>
        <v>2459.049491588733</v>
      </c>
      <c r="CJ178" s="146">
        <f t="shared" ca="1" si="157"/>
        <v>3.7026562369123015</v>
      </c>
      <c r="CK178" s="144">
        <f t="shared" ca="1" si="157"/>
        <v>0.88644120436924956</v>
      </c>
      <c r="CL178" s="147">
        <f t="shared" ca="1" si="157"/>
        <v>53.819542939814291</v>
      </c>
      <c r="CM178" s="148">
        <f t="shared" ca="1" si="157"/>
        <v>64.310610411967545</v>
      </c>
      <c r="CN178" s="144">
        <f t="shared" ca="1" si="157"/>
        <v>1.3615097888852028</v>
      </c>
      <c r="CO178" s="149">
        <f t="shared" ref="CO178:CP178" ca="1" si="161">CO177*OFFSET($B178,0,2*CO$1)/OFFSET($B177,0,2*CO$1)</f>
        <v>26.925240409278533</v>
      </c>
      <c r="CP178" s="150">
        <f t="shared" ca="1" si="161"/>
        <v>12.566874138265279</v>
      </c>
      <c r="CR178" s="116">
        <f ca="1">BY178/OFFSET('FX rate data'!$B177,0,2*BY$1)</f>
        <v>4.2758625160853239</v>
      </c>
      <c r="CS178" s="116">
        <f ca="1">BZ178/OFFSET('FX rate data'!$B177,0,2*BZ$1)</f>
        <v>10.241981768521255</v>
      </c>
      <c r="CT178" s="116">
        <f ca="1">CA178/OFFSET('FX rate data'!$B177,0,2*CA$1)</f>
        <v>1.6415538575773199</v>
      </c>
      <c r="CU178" s="116">
        <f ca="1">CB178/OFFSET('FX rate data'!$B177,0,2*CB$1)</f>
        <v>5.1638815243805842</v>
      </c>
      <c r="CV178" s="116">
        <f ca="1">CC178/OFFSET('FX rate data'!$B177,0,2*CC$1)</f>
        <v>5.4300152638223214</v>
      </c>
      <c r="CW178" s="116">
        <f ca="1">CD178/OFFSET('FX rate data'!$B177,0,2*CD$1)</f>
        <v>69.322582641351715</v>
      </c>
      <c r="CX178" s="116">
        <f ca="1">CE178/OFFSET('FX rate data'!$B177,0,2*CE$1)</f>
        <v>10.621175013882345</v>
      </c>
      <c r="CY178" s="116">
        <f ca="1">CF178/OFFSET('FX rate data'!$B177,0,2*CF$1)</f>
        <v>2.2607737877248115</v>
      </c>
      <c r="CZ178" s="116">
        <f ca="1">CG178/OFFSET('FX rate data'!$B177,0,2*CG$1)</f>
        <v>4.9809322790038415</v>
      </c>
      <c r="DA178" s="116">
        <f ca="1">CH178/OFFSET('FX rate data'!$B177,0,2*CH$1)</f>
        <v>5.0223947284902462</v>
      </c>
      <c r="DB178" s="116">
        <f ca="1">CI178/OFFSET('FX rate data'!$B177,0,2*CI$1)</f>
        <v>2.430275035172293</v>
      </c>
      <c r="DC178" s="116">
        <f ca="1">CJ178/OFFSET('FX rate data'!$B177,0,2*CJ$1)</f>
        <v>1.6721565446923639</v>
      </c>
      <c r="DD178" s="116">
        <f ca="1">CK178/OFFSET('FX rate data'!$B177,0,2*CK$1)</f>
        <v>1.2134718745643389</v>
      </c>
      <c r="DE178" s="116">
        <f ca="1">CL178/OFFSET('FX rate data'!$B177,0,2*CL$1)</f>
        <v>1.8006471591493289</v>
      </c>
      <c r="DF178" s="116">
        <f ca="1">CM178/OFFSET('FX rate data'!$B177,0,2*CM$1)</f>
        <v>1.0685275098272951</v>
      </c>
      <c r="DG178" s="116">
        <f ca="1">CN178/OFFSET('FX rate data'!$B177,0,2*CN$1)</f>
        <v>1.8638053235937067</v>
      </c>
      <c r="DH178" s="116">
        <f ca="1">CO178/OFFSET('FX rate data'!$B177,0,2*CO$1)</f>
        <v>0.79233131392750145</v>
      </c>
      <c r="DI178" s="116">
        <f ca="1">CP178/OFFSET('FX rate data'!$B177,0,2*CP$1)</f>
        <v>1.1813747721048442</v>
      </c>
      <c r="DJ178" s="117">
        <f t="shared" ca="1" si="137"/>
        <v>130.98374291387142</v>
      </c>
    </row>
    <row r="179" spans="1:114" x14ac:dyDescent="0.25">
      <c r="A179" s="4">
        <v>41851</v>
      </c>
      <c r="B179" s="9">
        <v>5632.9139999999998</v>
      </c>
      <c r="C179" s="4">
        <v>41851</v>
      </c>
      <c r="D179" s="9">
        <v>15620.77</v>
      </c>
      <c r="E179" s="4">
        <v>41851</v>
      </c>
      <c r="F179" s="9">
        <v>2201.5619999999999</v>
      </c>
      <c r="G179" s="4">
        <v>41851</v>
      </c>
      <c r="H179" s="9">
        <v>15330.74</v>
      </c>
      <c r="I179" s="4">
        <v>41851</v>
      </c>
      <c r="J179" s="9">
        <v>8410.27</v>
      </c>
      <c r="K179" s="4">
        <v>41851</v>
      </c>
      <c r="L179" s="9">
        <v>1930.67</v>
      </c>
      <c r="M179" s="4">
        <v>41851</v>
      </c>
      <c r="N179" s="9">
        <v>6730.11</v>
      </c>
      <c r="O179" s="4">
        <v>41851</v>
      </c>
      <c r="P179" s="9">
        <v>24756.85</v>
      </c>
      <c r="Q179" s="4">
        <v>41851</v>
      </c>
      <c r="R179" s="9">
        <v>4246.1400000000003</v>
      </c>
      <c r="S179" s="4">
        <v>41851</v>
      </c>
      <c r="T179" s="9">
        <v>9407.48</v>
      </c>
      <c r="U179" s="4">
        <v>41851</v>
      </c>
      <c r="V179" s="9">
        <v>2076.12</v>
      </c>
      <c r="W179" s="4">
        <v>41851</v>
      </c>
      <c r="X179" s="9">
        <v>55829.4</v>
      </c>
      <c r="Y179" s="4">
        <v>41851</v>
      </c>
      <c r="Z179" s="9">
        <v>4647.79</v>
      </c>
      <c r="AA179" s="4">
        <v>41851</v>
      </c>
      <c r="AB179" s="9">
        <v>9315.85</v>
      </c>
      <c r="AC179" s="4">
        <v>41851</v>
      </c>
      <c r="AD179" s="9">
        <v>7721.3</v>
      </c>
      <c r="AE179" s="4">
        <v>41851</v>
      </c>
      <c r="AF179" s="9">
        <v>404.29</v>
      </c>
      <c r="AG179" s="4">
        <v>41851</v>
      </c>
      <c r="AH179" s="9">
        <v>1379.61</v>
      </c>
      <c r="AI179" s="4">
        <v>41851</v>
      </c>
      <c r="AJ179" s="9">
        <v>46222.43</v>
      </c>
      <c r="AK179" s="22"/>
      <c r="BX179" s="22"/>
      <c r="BY179" s="136">
        <f t="shared" ca="1" si="157"/>
        <v>4.7320803468455939</v>
      </c>
      <c r="BZ179" s="137">
        <f t="shared" ca="1" si="157"/>
        <v>1069.2151956713269</v>
      </c>
      <c r="CA179" s="138">
        <f t="shared" ca="1" si="157"/>
        <v>10.944490517175103</v>
      </c>
      <c r="CB179" s="139">
        <f t="shared" ca="1" si="157"/>
        <v>5.5775859141344162</v>
      </c>
      <c r="CC179" s="140">
        <f t="shared" ca="1" si="157"/>
        <v>4.7341392408385765</v>
      </c>
      <c r="CD179" s="141">
        <f t="shared" ca="1" si="157"/>
        <v>68.277207586955882</v>
      </c>
      <c r="CE179" s="142">
        <f t="shared" ca="1" si="157"/>
        <v>6.196405645742483</v>
      </c>
      <c r="CF179" s="143">
        <f t="shared" ca="1" si="157"/>
        <v>18.705200995977695</v>
      </c>
      <c r="CG179" s="144">
        <f t="shared" ca="1" si="157"/>
        <v>3.4932039125374712</v>
      </c>
      <c r="CH179" s="144">
        <f t="shared" ca="1" si="157"/>
        <v>3.5100656204070253</v>
      </c>
      <c r="CI179" s="145">
        <f t="shared" ca="1" si="157"/>
        <v>2549.8233604253301</v>
      </c>
      <c r="CJ179" s="146">
        <f t="shared" ca="1" si="157"/>
        <v>3.8879833455537645</v>
      </c>
      <c r="CK179" s="144">
        <f t="shared" ca="1" si="157"/>
        <v>0.87660535352692914</v>
      </c>
      <c r="CL179" s="147">
        <f t="shared" ca="1" si="157"/>
        <v>53.377094932313824</v>
      </c>
      <c r="CM179" s="148">
        <f t="shared" ca="1" si="157"/>
        <v>65.23961139271286</v>
      </c>
      <c r="CN179" s="144">
        <f t="shared" ca="1" si="157"/>
        <v>1.3323122172295745</v>
      </c>
      <c r="CO179" s="149">
        <f t="shared" ref="CO179:CP179" ca="1" si="162">CO178*OFFSET($B179,0,2*CO$1)/OFFSET($B178,0,2*CO$1)</f>
        <v>25.160413254747933</v>
      </c>
      <c r="CP179" s="150">
        <f t="shared" ca="1" si="162"/>
        <v>12.635933456648553</v>
      </c>
      <c r="CR179" s="116">
        <f ca="1">BY179/OFFSET('FX rate data'!$B178,0,2*BY$1)</f>
        <v>4.3986617836452808</v>
      </c>
      <c r="CS179" s="116">
        <f ca="1">BZ179/OFFSET('FX rate data'!$B178,0,2*BZ$1)</f>
        <v>10.400926027931195</v>
      </c>
      <c r="CT179" s="116">
        <f ca="1">CA179/OFFSET('FX rate data'!$B178,0,2*CA$1)</f>
        <v>1.7727316267412456</v>
      </c>
      <c r="CU179" s="116">
        <f ca="1">CB179/OFFSET('FX rate data'!$B178,0,2*CB$1)</f>
        <v>5.1142361215243133</v>
      </c>
      <c r="CV179" s="116">
        <f ca="1">CC179/OFFSET('FX rate data'!$B178,0,2*CC$1)</f>
        <v>5.2092201153593489</v>
      </c>
      <c r="CW179" s="116">
        <f ca="1">CD179/OFFSET('FX rate data'!$B178,0,2*CD$1)</f>
        <v>68.277207586955882</v>
      </c>
      <c r="CX179" s="116">
        <f ca="1">CE179/OFFSET('FX rate data'!$B178,0,2*CE$1)</f>
        <v>10.463366507501661</v>
      </c>
      <c r="CY179" s="116">
        <f ca="1">CF179/OFFSET('FX rate data'!$B178,0,2*CF$1)</f>
        <v>2.4135431795689986</v>
      </c>
      <c r="CZ179" s="116">
        <f ca="1">CG179/OFFSET('FX rate data'!$B178,0,2*CG$1)</f>
        <v>4.678815848563449</v>
      </c>
      <c r="DA179" s="116">
        <f ca="1">CH179/OFFSET('FX rate data'!$B178,0,2*CH$1)</f>
        <v>4.7014005095191873</v>
      </c>
      <c r="DB179" s="116">
        <f ca="1">CI179/OFFSET('FX rate data'!$B178,0,2*CI$1)</f>
        <v>2.4809038514325343</v>
      </c>
      <c r="DC179" s="116">
        <f ca="1">CJ179/OFFSET('FX rate data'!$B178,0,2*CJ$1)</f>
        <v>1.7176105961979875</v>
      </c>
      <c r="DD179" s="116">
        <f ca="1">CK179/OFFSET('FX rate data'!$B178,0,2*CK$1)</f>
        <v>1.1741298600682146</v>
      </c>
      <c r="DE179" s="116">
        <f ca="1">CL179/OFFSET('FX rate data'!$B178,0,2*CL$1)</f>
        <v>1.7780511303235784</v>
      </c>
      <c r="DF179" s="116">
        <f ca="1">CM179/OFFSET('FX rate data'!$B178,0,2*CM$1)</f>
        <v>1.0772723149391159</v>
      </c>
      <c r="DG179" s="116">
        <f ca="1">CN179/OFFSET('FX rate data'!$B178,0,2*CN$1)</f>
        <v>1.7845060504012515</v>
      </c>
      <c r="DH179" s="116">
        <f ca="1">CO179/OFFSET('FX rate data'!$B178,0,2*CO$1)</f>
        <v>0.70503614104828782</v>
      </c>
      <c r="DI179" s="116">
        <f ca="1">CP179/OFFSET('FX rate data'!$B178,0,2*CP$1)</f>
        <v>1.1801232296329189</v>
      </c>
      <c r="DJ179" s="117">
        <f t="shared" ca="1" si="137"/>
        <v>129.32774248135445</v>
      </c>
    </row>
    <row r="180" spans="1:114" x14ac:dyDescent="0.25">
      <c r="A180" s="4">
        <v>41880</v>
      </c>
      <c r="B180" s="9">
        <v>5625.8950000000004</v>
      </c>
      <c r="C180" s="4">
        <v>41880</v>
      </c>
      <c r="D180" s="9">
        <v>15424.59</v>
      </c>
      <c r="E180" s="4">
        <v>41880</v>
      </c>
      <c r="F180" s="9">
        <v>2217.1999999999998</v>
      </c>
      <c r="G180" s="4">
        <v>41880</v>
      </c>
      <c r="H180" s="9">
        <v>15625.73</v>
      </c>
      <c r="I180" s="4">
        <v>41880</v>
      </c>
      <c r="J180" s="9">
        <v>8658.9699999999993</v>
      </c>
      <c r="K180" s="4">
        <v>41880</v>
      </c>
      <c r="L180" s="9">
        <v>2003.37</v>
      </c>
      <c r="M180" s="4">
        <v>41880</v>
      </c>
      <c r="N180" s="9">
        <v>6819.75</v>
      </c>
      <c r="O180" s="4">
        <v>41880</v>
      </c>
      <c r="P180" s="9">
        <v>24742.06</v>
      </c>
      <c r="Q180" s="4">
        <v>41880</v>
      </c>
      <c r="R180" s="9">
        <v>4381.04</v>
      </c>
      <c r="S180" s="4">
        <v>41880</v>
      </c>
      <c r="T180" s="9">
        <v>9470.17</v>
      </c>
      <c r="U180" s="4">
        <v>41882</v>
      </c>
      <c r="V180" s="9">
        <v>2068.54</v>
      </c>
      <c r="W180" s="4">
        <v>41880</v>
      </c>
      <c r="X180" s="9">
        <v>61288.1</v>
      </c>
      <c r="Y180" s="4">
        <v>41880</v>
      </c>
      <c r="Z180" s="9">
        <v>4783.13</v>
      </c>
      <c r="AA180" s="4">
        <v>41881</v>
      </c>
      <c r="AB180" s="9">
        <v>9436.27</v>
      </c>
      <c r="AC180" s="4">
        <v>41882</v>
      </c>
      <c r="AD180" s="9">
        <v>7954.35</v>
      </c>
      <c r="AE180" s="4">
        <v>41880</v>
      </c>
      <c r="AF180" s="9">
        <v>413.13</v>
      </c>
      <c r="AG180" s="4">
        <v>41882</v>
      </c>
      <c r="AH180" s="9">
        <v>1400.71</v>
      </c>
      <c r="AI180" s="4">
        <v>41880</v>
      </c>
      <c r="AJ180" s="9">
        <v>45630.44</v>
      </c>
      <c r="AK180" s="22"/>
      <c r="BX180" s="22"/>
      <c r="BY180" s="136">
        <f t="shared" ca="1" si="157"/>
        <v>4.7261838478124991</v>
      </c>
      <c r="BZ180" s="137">
        <f t="shared" ca="1" si="157"/>
        <v>1055.7870076187021</v>
      </c>
      <c r="CA180" s="138">
        <f t="shared" ca="1" si="157"/>
        <v>11.022230750113163</v>
      </c>
      <c r="CB180" s="139">
        <f t="shared" ca="1" si="157"/>
        <v>5.6849083309786463</v>
      </c>
      <c r="CC180" s="140">
        <f t="shared" ca="1" si="157"/>
        <v>4.8741324193211399</v>
      </c>
      <c r="CD180" s="141">
        <f t="shared" ca="1" si="157"/>
        <v>70.848207805311006</v>
      </c>
      <c r="CE180" s="142">
        <f t="shared" ca="1" si="157"/>
        <v>6.2789371054191241</v>
      </c>
      <c r="CF180" s="143">
        <f t="shared" ca="1" si="157"/>
        <v>18.694026314112659</v>
      </c>
      <c r="CG180" s="144">
        <f t="shared" ca="1" si="157"/>
        <v>3.6041831095967543</v>
      </c>
      <c r="CH180" s="144">
        <f t="shared" ca="1" si="157"/>
        <v>3.533456157909451</v>
      </c>
      <c r="CI180" s="145">
        <f t="shared" ca="1" si="157"/>
        <v>2540.5138498613819</v>
      </c>
      <c r="CJ180" s="146">
        <f t="shared" ca="1" si="157"/>
        <v>4.2681295532574888</v>
      </c>
      <c r="CK180" s="144">
        <f t="shared" ca="1" si="157"/>
        <v>0.9021314139871337</v>
      </c>
      <c r="CL180" s="147">
        <f t="shared" ca="1" si="157"/>
        <v>54.067066300653721</v>
      </c>
      <c r="CM180" s="148">
        <f t="shared" ca="1" si="157"/>
        <v>67.208721702514538</v>
      </c>
      <c r="CN180" s="144">
        <f t="shared" ca="1" si="157"/>
        <v>1.3614438801455737</v>
      </c>
      <c r="CO180" s="149">
        <f t="shared" ref="CO180:CP180" ca="1" si="163">CO179*OFFSET($B180,0,2*CO$1)/OFFSET($B179,0,2*CO$1)</f>
        <v>25.545221077013053</v>
      </c>
      <c r="CP180" s="150">
        <f t="shared" ca="1" si="163"/>
        <v>12.474099770124472</v>
      </c>
      <c r="CR180" s="116">
        <f ca="1">BY180/OFFSET('FX rate data'!$B179,0,2*BY$1)</f>
        <v>4.4075201415765166</v>
      </c>
      <c r="CS180" s="116">
        <f ca="1">BZ180/OFFSET('FX rate data'!$B179,0,2*BZ$1)</f>
        <v>10.134258088104263</v>
      </c>
      <c r="CT180" s="116">
        <f ca="1">CA180/OFFSET('FX rate data'!$B179,0,2*CA$1)</f>
        <v>1.794099672848682</v>
      </c>
      <c r="CU180" s="116">
        <f ca="1">CB180/OFFSET('FX rate data'!$B179,0,2*CB$1)</f>
        <v>5.2275019135435832</v>
      </c>
      <c r="CV180" s="116">
        <f ca="1">CC180/OFFSET('FX rate data'!$B179,0,2*CC$1)</f>
        <v>5.3020041545971281</v>
      </c>
      <c r="CW180" s="116">
        <f ca="1">CD180/OFFSET('FX rate data'!$B179,0,2*CD$1)</f>
        <v>70.848207805311006</v>
      </c>
      <c r="CX180" s="116">
        <f ca="1">CE180/OFFSET('FX rate data'!$B179,0,2*CE$1)</f>
        <v>10.418014112193669</v>
      </c>
      <c r="CY180" s="116">
        <f ca="1">CF180/OFFSET('FX rate data'!$B179,0,2*CF$1)</f>
        <v>2.411976816219942</v>
      </c>
      <c r="CZ180" s="116">
        <f ca="1">CG180/OFFSET('FX rate data'!$B179,0,2*CG$1)</f>
        <v>4.7330047401139259</v>
      </c>
      <c r="DA180" s="116">
        <f ca="1">CH180/OFFSET('FX rate data'!$B179,0,2*CH$1)</f>
        <v>4.6401262743393978</v>
      </c>
      <c r="DB180" s="116">
        <f ca="1">CI180/OFFSET('FX rate data'!$B179,0,2*CI$1)</f>
        <v>2.505734258355409</v>
      </c>
      <c r="DC180" s="116">
        <f ca="1">CJ180/OFFSET('FX rate data'!$B179,0,2*CJ$1)</f>
        <v>1.9089089642906609</v>
      </c>
      <c r="DD180" s="116">
        <f ca="1">CK180/OFFSET('FX rate data'!$B179,0,2*CK$1)</f>
        <v>1.1846768404295913</v>
      </c>
      <c r="DE180" s="116">
        <f ca="1">CL180/OFFSET('FX rate data'!$B179,0,2*CL$1)</f>
        <v>1.8064505947428573</v>
      </c>
      <c r="DF180" s="116">
        <f ca="1">CM180/OFFSET('FX rate data'!$B179,0,2*CM$1)</f>
        <v>1.1106126035282911</v>
      </c>
      <c r="DG180" s="116">
        <f ca="1">CN180/OFFSET('FX rate data'!$B179,0,2*CN$1)</f>
        <v>1.787844885286374</v>
      </c>
      <c r="DH180" s="116">
        <f ca="1">CO180/OFFSET('FX rate data'!$B179,0,2*CO$1)</f>
        <v>0.68819984097085463</v>
      </c>
      <c r="DI180" s="116">
        <f ca="1">CP180/OFFSET('FX rate data'!$B179,0,2*CP$1)</f>
        <v>1.1695418787268157</v>
      </c>
      <c r="DJ180" s="117">
        <f t="shared" ca="1" si="137"/>
        <v>132.07868358517896</v>
      </c>
    </row>
    <row r="181" spans="1:114" x14ac:dyDescent="0.25">
      <c r="A181" s="4">
        <v>41912</v>
      </c>
      <c r="B181" s="9">
        <v>5292.8119999999999</v>
      </c>
      <c r="C181" s="4">
        <v>41912</v>
      </c>
      <c r="D181" s="9">
        <v>16173.52</v>
      </c>
      <c r="E181" s="4">
        <v>41912</v>
      </c>
      <c r="F181" s="9">
        <v>2363.87</v>
      </c>
      <c r="G181" s="4">
        <v>41912</v>
      </c>
      <c r="H181" s="9">
        <v>14960.51</v>
      </c>
      <c r="I181" s="4">
        <v>41912</v>
      </c>
      <c r="J181" s="9">
        <v>8835.14</v>
      </c>
      <c r="K181" s="4">
        <v>41912</v>
      </c>
      <c r="L181" s="9">
        <v>1972.29</v>
      </c>
      <c r="M181" s="4">
        <v>41912</v>
      </c>
      <c r="N181" s="9">
        <v>6622.72</v>
      </c>
      <c r="O181" s="4">
        <v>41912</v>
      </c>
      <c r="P181" s="9">
        <v>22932.98</v>
      </c>
      <c r="Q181" s="4">
        <v>41912</v>
      </c>
      <c r="R181" s="9">
        <v>4416.24</v>
      </c>
      <c r="S181" s="4">
        <v>41912</v>
      </c>
      <c r="T181" s="9">
        <v>9474.2999999999993</v>
      </c>
      <c r="U181" s="4">
        <v>41912</v>
      </c>
      <c r="V181" s="9">
        <v>2020.09</v>
      </c>
      <c r="W181" s="4">
        <v>41912</v>
      </c>
      <c r="X181" s="9">
        <v>54116</v>
      </c>
      <c r="Y181" s="4">
        <v>41912</v>
      </c>
      <c r="Z181" s="9">
        <v>4874.68</v>
      </c>
      <c r="AA181" s="4">
        <v>41912</v>
      </c>
      <c r="AB181" s="9">
        <v>8966.92</v>
      </c>
      <c r="AC181" s="4">
        <v>41912</v>
      </c>
      <c r="AD181" s="9">
        <v>7964.8</v>
      </c>
      <c r="AE181" s="4">
        <v>41912</v>
      </c>
      <c r="AF181" s="9">
        <v>421.14</v>
      </c>
      <c r="AG181" s="4">
        <v>41912</v>
      </c>
      <c r="AH181" s="9">
        <v>1411.07</v>
      </c>
      <c r="AI181" s="4">
        <v>41912</v>
      </c>
      <c r="AJ181" s="9">
        <v>44160.31</v>
      </c>
      <c r="AK181" s="22"/>
      <c r="BX181" s="22"/>
      <c r="BY181" s="136">
        <f t="shared" ca="1" si="157"/>
        <v>4.4463685482768813</v>
      </c>
      <c r="BZ181" s="137">
        <f t="shared" ca="1" si="157"/>
        <v>1107.0499950702892</v>
      </c>
      <c r="CA181" s="138">
        <f t="shared" ca="1" si="157"/>
        <v>11.751362350383369</v>
      </c>
      <c r="CB181" s="139">
        <f t="shared" ca="1" si="157"/>
        <v>5.4428898960041767</v>
      </c>
      <c r="CC181" s="140">
        <f t="shared" ca="1" si="157"/>
        <v>4.9732984758280692</v>
      </c>
      <c r="CD181" s="141">
        <f t="shared" ca="1" si="157"/>
        <v>69.749078688578166</v>
      </c>
      <c r="CE181" s="142">
        <f t="shared" ca="1" si="157"/>
        <v>6.0975317785551297</v>
      </c>
      <c r="CF181" s="143">
        <f t="shared" ca="1" si="157"/>
        <v>17.327164010636917</v>
      </c>
      <c r="CG181" s="144">
        <f t="shared" ca="1" si="157"/>
        <v>3.6331413581993246</v>
      </c>
      <c r="CH181" s="144">
        <f t="shared" ca="1" si="157"/>
        <v>3.5349971201025441</v>
      </c>
      <c r="CI181" s="145">
        <f t="shared" ca="1" si="157"/>
        <v>2481.0091286445891</v>
      </c>
      <c r="CJ181" s="146">
        <f t="shared" ca="1" si="157"/>
        <v>3.768661435157596</v>
      </c>
      <c r="CK181" s="144">
        <f t="shared" ca="1" si="157"/>
        <v>0.91939837745049813</v>
      </c>
      <c r="CL181" s="147">
        <f t="shared" ca="1" si="157"/>
        <v>51.377828119867047</v>
      </c>
      <c r="CM181" s="148">
        <f t="shared" ca="1" si="157"/>
        <v>67.297016929879589</v>
      </c>
      <c r="CN181" s="144">
        <f t="shared" ca="1" si="157"/>
        <v>1.3878403303669713</v>
      </c>
      <c r="CO181" s="149">
        <f t="shared" ref="CO181:CP181" ca="1" si="164">CO180*OFFSET($B181,0,2*CO$1)/OFFSET($B180,0,2*CO$1)</f>
        <v>25.734159894011469</v>
      </c>
      <c r="CP181" s="150">
        <f t="shared" ca="1" si="164"/>
        <v>12.07220690441787</v>
      </c>
      <c r="CR181" s="116">
        <f ca="1">BY181/OFFSET('FX rate data'!$B180,0,2*BY$1)</f>
        <v>3.8897459087366646</v>
      </c>
      <c r="CS181" s="116">
        <f ca="1">BZ181/OFFSET('FX rate data'!$B180,0,2*BZ$1)</f>
        <v>10.096215185319554</v>
      </c>
      <c r="CT181" s="116">
        <f ca="1">CA181/OFFSET('FX rate data'!$B180,0,2*CA$1)</f>
        <v>1.9140897075257139</v>
      </c>
      <c r="CU181" s="116">
        <f ca="1">CB181/OFFSET('FX rate data'!$B180,0,2*CB$1)</f>
        <v>4.860591084125895</v>
      </c>
      <c r="CV181" s="116">
        <f ca="1">CC181/OFFSET('FX rate data'!$B180,0,2*CC$1)</f>
        <v>5.2070971372925028</v>
      </c>
      <c r="CW181" s="116">
        <f ca="1">CD181/OFFSET('FX rate data'!$B180,0,2*CD$1)</f>
        <v>69.749078688578166</v>
      </c>
      <c r="CX181" s="116">
        <f ca="1">CE181/OFFSET('FX rate data'!$B180,0,2*CE$1)</f>
        <v>9.8857519107573442</v>
      </c>
      <c r="CY181" s="116">
        <f ca="1">CF181/OFFSET('FX rate data'!$B180,0,2*CF$1)</f>
        <v>2.2313867010040846</v>
      </c>
      <c r="CZ181" s="116">
        <f ca="1">CG181/OFFSET('FX rate data'!$B180,0,2*CG$1)</f>
        <v>4.5890379666531826</v>
      </c>
      <c r="DA181" s="116">
        <f ca="1">CH181/OFFSET('FX rate data'!$B180,0,2*CH$1)</f>
        <v>4.4650715171182824</v>
      </c>
      <c r="DB181" s="116">
        <f ca="1">CI181/OFFSET('FX rate data'!$B180,0,2*CI$1)</f>
        <v>2.3511994092593786</v>
      </c>
      <c r="DC181" s="116">
        <f ca="1">CJ181/OFFSET('FX rate data'!$B180,0,2*CJ$1)</f>
        <v>1.5401779538017886</v>
      </c>
      <c r="DD181" s="116">
        <f ca="1">CK181/OFFSET('FX rate data'!$B180,0,2*CK$1)</f>
        <v>1.161296422193379</v>
      </c>
      <c r="DE181" s="116">
        <f ca="1">CL181/OFFSET('FX rate data'!$B180,0,2*CL$1)</f>
        <v>1.6886714254681034</v>
      </c>
      <c r="DF181" s="116">
        <f ca="1">CM181/OFFSET('FX rate data'!$B180,0,2*CM$1)</f>
        <v>1.0896978817128218</v>
      </c>
      <c r="DG181" s="116">
        <f ca="1">CN181/OFFSET('FX rate data'!$B180,0,2*CN$1)</f>
        <v>1.752987659930493</v>
      </c>
      <c r="DH181" s="116">
        <f ca="1">CO181/OFFSET('FX rate data'!$B180,0,2*CO$1)</f>
        <v>0.64984759948817239</v>
      </c>
      <c r="DI181" s="116">
        <f ca="1">CP181/OFFSET('FX rate data'!$B180,0,2*CP$1)</f>
        <v>1.0697284878929112</v>
      </c>
      <c r="DJ181" s="117">
        <f t="shared" ca="1" si="137"/>
        <v>128.19167264685842</v>
      </c>
    </row>
    <row r="182" spans="1:114" x14ac:dyDescent="0.25">
      <c r="A182" s="4">
        <v>41943</v>
      </c>
      <c r="B182" s="9">
        <v>5526.6019999999999</v>
      </c>
      <c r="C182" s="4">
        <v>41943</v>
      </c>
      <c r="D182" s="9">
        <v>16413.759999999998</v>
      </c>
      <c r="E182" s="4">
        <v>41943</v>
      </c>
      <c r="F182" s="9">
        <v>2420.1779999999999</v>
      </c>
      <c r="G182" s="4">
        <v>41943</v>
      </c>
      <c r="H182" s="9">
        <v>14613.32</v>
      </c>
      <c r="I182" s="4">
        <v>41943</v>
      </c>
      <c r="J182" s="9">
        <v>8837.7800000000007</v>
      </c>
      <c r="K182" s="4">
        <v>41943</v>
      </c>
      <c r="L182" s="9">
        <v>2018.05</v>
      </c>
      <c r="M182" s="4">
        <v>41943</v>
      </c>
      <c r="N182" s="9">
        <v>6546.47</v>
      </c>
      <c r="O182" s="4">
        <v>41943</v>
      </c>
      <c r="P182" s="9">
        <v>23998.06</v>
      </c>
      <c r="Q182" s="4">
        <v>41943</v>
      </c>
      <c r="R182" s="9">
        <v>4233.09</v>
      </c>
      <c r="S182" s="4">
        <v>41943</v>
      </c>
      <c r="T182" s="9">
        <v>9326.8700000000008</v>
      </c>
      <c r="U182" s="4">
        <v>41943</v>
      </c>
      <c r="V182" s="9">
        <v>1964.43</v>
      </c>
      <c r="W182" s="4">
        <v>41943</v>
      </c>
      <c r="X182" s="9">
        <v>54628.6</v>
      </c>
      <c r="Y182" s="4">
        <v>41943</v>
      </c>
      <c r="Z182" s="9">
        <v>4763.13</v>
      </c>
      <c r="AA182" s="4">
        <v>41943</v>
      </c>
      <c r="AB182" s="9">
        <v>8974.76</v>
      </c>
      <c r="AC182" s="4">
        <v>41943</v>
      </c>
      <c r="AD182" s="9">
        <v>8322.2000000000007</v>
      </c>
      <c r="AE182" s="4">
        <v>41943</v>
      </c>
      <c r="AF182" s="9">
        <v>411.32</v>
      </c>
      <c r="AG182" s="4">
        <v>41943</v>
      </c>
      <c r="AH182" s="9">
        <v>1488.47</v>
      </c>
      <c r="AI182" s="4">
        <v>41943</v>
      </c>
      <c r="AJ182" s="9">
        <v>44384.99</v>
      </c>
      <c r="AK182" s="22"/>
      <c r="BX182" s="22"/>
      <c r="BY182" s="136">
        <f t="shared" ca="1" si="157"/>
        <v>4.6427701024793828</v>
      </c>
      <c r="BZ182" s="137">
        <f t="shared" ca="1" si="157"/>
        <v>1123.4940153463754</v>
      </c>
      <c r="CA182" s="138">
        <f t="shared" ca="1" si="157"/>
        <v>12.031282866835367</v>
      </c>
      <c r="CB182" s="139">
        <f t="shared" ca="1" si="157"/>
        <v>5.3165762246792223</v>
      </c>
      <c r="CC182" s="140">
        <f t="shared" ca="1" si="157"/>
        <v>4.9747845312812018</v>
      </c>
      <c r="CD182" s="141">
        <f t="shared" ca="1" si="157"/>
        <v>71.367358881039394</v>
      </c>
      <c r="CE182" s="142">
        <f t="shared" ca="1" si="157"/>
        <v>6.0273284786851624</v>
      </c>
      <c r="CF182" s="143">
        <f t="shared" ca="1" si="157"/>
        <v>18.131892216236416</v>
      </c>
      <c r="CG182" s="144">
        <f t="shared" ca="1" si="157"/>
        <v>3.4824679709390751</v>
      </c>
      <c r="CH182" s="144">
        <f t="shared" ca="1" si="157"/>
        <v>3.4799888740667719</v>
      </c>
      <c r="CI182" s="145">
        <f t="shared" ca="1" si="157"/>
        <v>2412.6493188834606</v>
      </c>
      <c r="CJ182" s="146">
        <f t="shared" ca="1" si="157"/>
        <v>3.804359118867807</v>
      </c>
      <c r="CK182" s="144">
        <f t="shared" ca="1" si="157"/>
        <v>0.89835927560081708</v>
      </c>
      <c r="CL182" s="147">
        <f t="shared" ca="1" si="157"/>
        <v>51.422749026093456</v>
      </c>
      <c r="CM182" s="148">
        <f t="shared" ca="1" si="157"/>
        <v>70.316798198805245</v>
      </c>
      <c r="CN182" s="144">
        <f t="shared" ca="1" si="157"/>
        <v>1.355479139209153</v>
      </c>
      <c r="CO182" s="149">
        <f t="shared" ref="CO182:CP182" ca="1" si="165">CO181*OFFSET($B182,0,2*CO$1)/OFFSET($B181,0,2*CO$1)</f>
        <v>27.145729820235179</v>
      </c>
      <c r="CP182" s="150">
        <f t="shared" ca="1" si="165"/>
        <v>12.133628199859062</v>
      </c>
      <c r="CR182" s="116">
        <f ca="1">BY182/OFFSET('FX rate data'!$B181,0,2*BY$1)</f>
        <v>4.0847880542665695</v>
      </c>
      <c r="CS182" s="116">
        <f ca="1">BZ182/OFFSET('FX rate data'!$B181,0,2*BZ$1)</f>
        <v>10.002617657998357</v>
      </c>
      <c r="CT182" s="116">
        <f ca="1">CA182/OFFSET('FX rate data'!$B181,0,2*CA$1)</f>
        <v>1.9681470418510332</v>
      </c>
      <c r="CU182" s="116">
        <f ca="1">CB182/OFFSET('FX rate data'!$B181,0,2*CB$1)</f>
        <v>4.7191338759801367</v>
      </c>
      <c r="CV182" s="116">
        <f ca="1">CC182/OFFSET('FX rate data'!$B181,0,2*CC$1)</f>
        <v>5.1680703628518616</v>
      </c>
      <c r="CW182" s="116">
        <f ca="1">CD182/OFFSET('FX rate data'!$B181,0,2*CD$1)</f>
        <v>71.367358881039394</v>
      </c>
      <c r="CX182" s="116">
        <f ca="1">CE182/OFFSET('FX rate data'!$B181,0,2*CE$1)</f>
        <v>9.6406405609167667</v>
      </c>
      <c r="CY182" s="116">
        <f ca="1">CF182/OFFSET('FX rate data'!$B181,0,2*CF$1)</f>
        <v>2.3380905501271974</v>
      </c>
      <c r="CZ182" s="116">
        <f ca="1">CG182/OFFSET('FX rate data'!$B181,0,2*CG$1)</f>
        <v>4.3623549679808029</v>
      </c>
      <c r="DA182" s="116">
        <f ca="1">CH182/OFFSET('FX rate data'!$B181,0,2*CH$1)</f>
        <v>4.3592494977662177</v>
      </c>
      <c r="DB182" s="116">
        <f ca="1">CI182/OFFSET('FX rate data'!$B181,0,2*CI$1)</f>
        <v>2.2573018084274814</v>
      </c>
      <c r="DC182" s="116">
        <f ca="1">CJ182/OFFSET('FX rate data'!$B181,0,2*CJ$1)</f>
        <v>1.5353778024327256</v>
      </c>
      <c r="DD182" s="116">
        <f ca="1">CK182/OFFSET('FX rate data'!$B181,0,2*CK$1)</f>
        <v>1.1253404429422738</v>
      </c>
      <c r="DE182" s="116">
        <f ca="1">CL182/OFFSET('FX rate data'!$B181,0,2*CL$1)</f>
        <v>1.6885384194553574</v>
      </c>
      <c r="DF182" s="116">
        <f ca="1">CM182/OFFSET('FX rate data'!$B181,0,2*CM$1)</f>
        <v>1.1458779141009572</v>
      </c>
      <c r="DG182" s="116">
        <f ca="1">CN182/OFFSET('FX rate data'!$B181,0,2*CN$1)</f>
        <v>1.6979570828124175</v>
      </c>
      <c r="DH182" s="116">
        <f ca="1">CO182/OFFSET('FX rate data'!$B181,0,2*CO$1)</f>
        <v>0.63115660075646485</v>
      </c>
      <c r="DI182" s="116">
        <f ca="1">CP182/OFFSET('FX rate data'!$B181,0,2*CP$1)</f>
        <v>1.0991103038959249</v>
      </c>
      <c r="DJ182" s="117">
        <f t="shared" ca="1" si="137"/>
        <v>129.19111182560192</v>
      </c>
    </row>
    <row r="183" spans="1:114" x14ac:dyDescent="0.25">
      <c r="A183" s="4">
        <v>41971</v>
      </c>
      <c r="B183" s="9">
        <v>5313</v>
      </c>
      <c r="C183" s="4">
        <v>41971</v>
      </c>
      <c r="D183" s="9">
        <v>17459.849999999999</v>
      </c>
      <c r="E183" s="4">
        <v>41971</v>
      </c>
      <c r="F183" s="9">
        <v>2682.835</v>
      </c>
      <c r="G183" s="4">
        <v>41971</v>
      </c>
      <c r="H183" s="9">
        <v>14744.7</v>
      </c>
      <c r="I183" s="4">
        <v>41971</v>
      </c>
      <c r="J183" s="9">
        <v>9150.4599999999991</v>
      </c>
      <c r="K183" s="4">
        <v>41971</v>
      </c>
      <c r="L183" s="9">
        <v>2067.56</v>
      </c>
      <c r="M183" s="4">
        <v>41971</v>
      </c>
      <c r="N183" s="9">
        <v>6722.62</v>
      </c>
      <c r="O183" s="4">
        <v>41971</v>
      </c>
      <c r="P183" s="9">
        <v>23987.45</v>
      </c>
      <c r="Q183" s="4">
        <v>41971</v>
      </c>
      <c r="R183" s="9">
        <v>4390.18</v>
      </c>
      <c r="S183" s="4">
        <v>41971</v>
      </c>
      <c r="T183" s="9">
        <v>9980.85</v>
      </c>
      <c r="U183" s="4">
        <v>41973</v>
      </c>
      <c r="V183" s="9">
        <v>1980.78</v>
      </c>
      <c r="W183" s="4">
        <v>41971</v>
      </c>
      <c r="X183" s="9">
        <v>54724</v>
      </c>
      <c r="Y183" s="4">
        <v>41971</v>
      </c>
      <c r="Z183" s="9">
        <v>5071.58</v>
      </c>
      <c r="AA183" s="4">
        <v>41972</v>
      </c>
      <c r="AB183" s="9">
        <v>9187.15</v>
      </c>
      <c r="AC183" s="4">
        <v>41973</v>
      </c>
      <c r="AD183" s="9">
        <v>8588.25</v>
      </c>
      <c r="AE183" s="4">
        <v>41971</v>
      </c>
      <c r="AF183" s="9">
        <v>425.86</v>
      </c>
      <c r="AG183" s="4">
        <v>41973</v>
      </c>
      <c r="AH183" s="9">
        <v>1533.68</v>
      </c>
      <c r="AI183" s="4">
        <v>41971</v>
      </c>
      <c r="AJ183" s="9">
        <v>44205.760000000002</v>
      </c>
      <c r="AK183" s="22"/>
      <c r="BX183" s="22"/>
      <c r="BY183" s="136">
        <f t="shared" ca="1" si="157"/>
        <v>4.4633280186401993</v>
      </c>
      <c r="BZ183" s="137">
        <f t="shared" ca="1" si="157"/>
        <v>1195.0971004721289</v>
      </c>
      <c r="CA183" s="138">
        <f t="shared" ca="1" si="157"/>
        <v>13.337013546130187</v>
      </c>
      <c r="CB183" s="139">
        <f t="shared" ca="1" si="157"/>
        <v>5.3643745199604016</v>
      </c>
      <c r="CC183" s="140">
        <f t="shared" ca="1" si="157"/>
        <v>5.150792038510505</v>
      </c>
      <c r="CD183" s="141">
        <f t="shared" ca="1" si="157"/>
        <v>73.118256003608352</v>
      </c>
      <c r="CE183" s="142">
        <f t="shared" ca="1" si="157"/>
        <v>6.1895096101224691</v>
      </c>
      <c r="CF183" s="143">
        <f t="shared" ca="1" si="157"/>
        <v>18.123875760889014</v>
      </c>
      <c r="CG183" s="144">
        <f t="shared" ca="1" si="157"/>
        <v>3.6117023821032177</v>
      </c>
      <c r="CH183" s="144">
        <f t="shared" ca="1" si="157"/>
        <v>3.7239981852142616</v>
      </c>
      <c r="CI183" s="145">
        <f t="shared" ca="1" si="157"/>
        <v>2432.7298594798394</v>
      </c>
      <c r="CJ183" s="146">
        <f t="shared" ca="1" si="157"/>
        <v>3.8110028157580809</v>
      </c>
      <c r="CK183" s="144">
        <f t="shared" ca="1" si="157"/>
        <v>0.95653507986378528</v>
      </c>
      <c r="CL183" s="147">
        <f t="shared" ca="1" si="157"/>
        <v>52.639681586479689</v>
      </c>
      <c r="CM183" s="148">
        <f t="shared" ca="1" si="157"/>
        <v>72.564735542391318</v>
      </c>
      <c r="CN183" s="144">
        <f t="shared" ca="1" si="157"/>
        <v>1.4033947929194057</v>
      </c>
      <c r="CO183" s="149">
        <f t="shared" ref="CO183:CP183" ca="1" si="166">CO182*OFFSET($B183,0,2*CO$1)/OFFSET($B182,0,2*CO$1)</f>
        <v>27.97023985078523</v>
      </c>
      <c r="CP183" s="150">
        <f t="shared" ca="1" si="166"/>
        <v>12.0846316768845</v>
      </c>
      <c r="CR183" s="116">
        <f ca="1">BY183/OFFSET('FX rate data'!$B182,0,2*BY$1)</f>
        <v>3.780238857152705</v>
      </c>
      <c r="CS183" s="116">
        <f ca="1">BZ183/OFFSET('FX rate data'!$B182,0,2*BZ$1)</f>
        <v>10.06397558292319</v>
      </c>
      <c r="CT183" s="116">
        <f ca="1">CA183/OFFSET('FX rate data'!$B182,0,2*CA$1)</f>
        <v>2.1703846291505595</v>
      </c>
      <c r="CU183" s="116">
        <f ca="1">CB183/OFFSET('FX rate data'!$B182,0,2*CB$1)</f>
        <v>4.6936516930268626</v>
      </c>
      <c r="CV183" s="116">
        <f ca="1">CC183/OFFSET('FX rate data'!$B182,0,2*CC$1)</f>
        <v>5.3326348881980588</v>
      </c>
      <c r="CW183" s="116">
        <f ca="1">CD183/OFFSET('FX rate data'!$B182,0,2*CD$1)</f>
        <v>73.118256003608352</v>
      </c>
      <c r="CX183" s="116">
        <f ca="1">CE183/OFFSET('FX rate data'!$B182,0,2*CE$1)</f>
        <v>9.687759602633383</v>
      </c>
      <c r="CY183" s="116">
        <f ca="1">CF183/OFFSET('FX rate data'!$B182,0,2*CF$1)</f>
        <v>2.3372979496129855</v>
      </c>
      <c r="CZ183" s="116">
        <f ca="1">CG183/OFFSET('FX rate data'!$B182,0,2*CG$1)</f>
        <v>4.5022467989319592</v>
      </c>
      <c r="DA183" s="116">
        <f ca="1">CH183/OFFSET('FX rate data'!$B182,0,2*CH$1)</f>
        <v>4.6422315946325874</v>
      </c>
      <c r="DB183" s="116">
        <f ca="1">CI183/OFFSET('FX rate data'!$B182,0,2*CI$1)</f>
        <v>2.1954856772014506</v>
      </c>
      <c r="DC183" s="116">
        <f ca="1">CJ183/OFFSET('FX rate data'!$B182,0,2*CJ$1)</f>
        <v>1.4855394152015595</v>
      </c>
      <c r="DD183" s="116">
        <f ca="1">CK183/OFFSET('FX rate data'!$B182,0,2*CK$1)</f>
        <v>1.1923897779403956</v>
      </c>
      <c r="DE183" s="116">
        <f ca="1">CL183/OFFSET('FX rate data'!$B182,0,2*CL$1)</f>
        <v>1.7004128819484992</v>
      </c>
      <c r="DF183" s="116">
        <f ca="1">CM183/OFFSET('FX rate data'!$B182,0,2*CM$1)</f>
        <v>1.1697857662095081</v>
      </c>
      <c r="DG183" s="116">
        <f ca="1">CN183/OFFSET('FX rate data'!$B182,0,2*CN$1)</f>
        <v>1.7494325516322684</v>
      </c>
      <c r="DH183" s="116">
        <f ca="1">CO183/OFFSET('FX rate data'!$B182,0,2*CO$1)</f>
        <v>0.56543230539117451</v>
      </c>
      <c r="DI183" s="116">
        <f ca="1">CP183/OFFSET('FX rate data'!$B182,0,2*CP$1)</f>
        <v>1.0900017748028736</v>
      </c>
      <c r="DJ183" s="117">
        <f t="shared" ca="1" si="137"/>
        <v>131.47715775019839</v>
      </c>
    </row>
    <row r="184" spans="1:114" x14ac:dyDescent="0.25">
      <c r="A184" s="4">
        <v>42004</v>
      </c>
      <c r="B184" s="9">
        <v>5411.018</v>
      </c>
      <c r="C184" s="4">
        <v>42004</v>
      </c>
      <c r="D184" s="9">
        <v>17450.77</v>
      </c>
      <c r="E184" s="4">
        <v>42004</v>
      </c>
      <c r="F184" s="9">
        <v>3234.6779999999999</v>
      </c>
      <c r="G184" s="4">
        <v>42004</v>
      </c>
      <c r="H184" s="9">
        <v>14632.44</v>
      </c>
      <c r="I184" s="4">
        <v>42004</v>
      </c>
      <c r="J184" s="9">
        <v>8983.3700000000008</v>
      </c>
      <c r="K184" s="4">
        <v>42004</v>
      </c>
      <c r="L184" s="9">
        <v>2058.9</v>
      </c>
      <c r="M184" s="4">
        <v>42004</v>
      </c>
      <c r="N184" s="9">
        <v>6566.09</v>
      </c>
      <c r="O184" s="4">
        <v>42004</v>
      </c>
      <c r="P184" s="9">
        <v>23605.040000000001</v>
      </c>
      <c r="Q184" s="4">
        <v>42004</v>
      </c>
      <c r="R184" s="9">
        <v>4272.75</v>
      </c>
      <c r="S184" s="4">
        <v>42004</v>
      </c>
      <c r="T184" s="9">
        <v>9805.5499999999993</v>
      </c>
      <c r="U184" s="4">
        <v>42004</v>
      </c>
      <c r="V184" s="9">
        <v>1915.59</v>
      </c>
      <c r="W184" s="4">
        <v>42004</v>
      </c>
      <c r="X184" s="9">
        <v>50007.4</v>
      </c>
      <c r="Y184" s="4">
        <v>42004</v>
      </c>
      <c r="Z184" s="9">
        <v>5224.5600000000004</v>
      </c>
      <c r="AA184" s="4">
        <v>42004</v>
      </c>
      <c r="AB184" s="9">
        <v>9307.26</v>
      </c>
      <c r="AC184" s="4">
        <v>42004</v>
      </c>
      <c r="AD184" s="9">
        <v>8282.7000000000007</v>
      </c>
      <c r="AE184" s="4">
        <v>42004</v>
      </c>
      <c r="AF184" s="9">
        <v>424.47</v>
      </c>
      <c r="AG184" s="4">
        <v>42004</v>
      </c>
      <c r="AH184" s="9">
        <v>1396.61</v>
      </c>
      <c r="AI184" s="4">
        <v>42004</v>
      </c>
      <c r="AJ184" s="9">
        <v>43969.96</v>
      </c>
      <c r="AK184" s="22"/>
      <c r="AM184" s="45" cm="1">
        <f t="array" aca="1" ref="AM184" ca="1">$DJ184*INDEX('MSCI ACWI weights'!$A$1:$AT$19,MATCH(AM$3,'MSCI ACWI weights'!$A$1:$A$19,0),MATCH($A184,'MSCI ACWI weights'!$A$1:$W$1,0)+23)%</f>
        <v>3.6474907959013949</v>
      </c>
      <c r="AN184" s="45" cm="1">
        <f t="array" aca="1" ref="AN184" ca="1">$DJ184*INDEX('MSCI ACWI weights'!$A$1:$AT$19,MATCH(AN$3,'MSCI ACWI weights'!$A$1:$A$19,0),MATCH($A184,'MSCI ACWI weights'!$A$1:$W$1,0)+23)%</f>
        <v>10.196074657268765</v>
      </c>
      <c r="AO184" s="45" cm="1">
        <f t="array" aca="1" ref="AO184" ca="1">$DJ184*INDEX('MSCI ACWI weights'!$A$1:$AT$19,MATCH(AO$3,'MSCI ACWI weights'!$A$1:$A$19,0),MATCH($A184,'MSCI ACWI weights'!$A$1:$W$1,0)+23)%</f>
        <v>2.3096080715360179</v>
      </c>
      <c r="AP184" s="45" cm="1">
        <f t="array" aca="1" ref="AP184" ca="1">$DJ184*INDEX('MSCI ACWI weights'!$A$1:$AT$19,MATCH(AP$3,'MSCI ACWI weights'!$A$1:$A$19,0),MATCH($A184,'MSCI ACWI weights'!$A$1:$W$1,0)+23)%</f>
        <v>4.8022948316694043</v>
      </c>
      <c r="AQ184" s="45" cm="1">
        <f t="array" aca="1" ref="AQ184" ca="1">$DJ184*INDEX('MSCI ACWI weights'!$A$1:$AT$19,MATCH(AQ$3,'MSCI ACWI weights'!$A$1:$A$19,0),MATCH($A184,'MSCI ACWI weights'!$A$1:$W$1,0)+23)%</f>
        <v>5.1121203046803334</v>
      </c>
      <c r="AR184" s="45" cm="1">
        <f t="array" aca="1" ref="AR184" ca="1">$DJ184*INDEX('MSCI ACWI weights'!$A$1:$AT$19,MATCH(AR$3,'MSCI ACWI weights'!$A$1:$A$19,0),MATCH($A184,'MSCI ACWI weights'!$A$1:$W$1,0)+23)%</f>
        <v>72.400579852235779</v>
      </c>
      <c r="AS184" s="45" cm="1">
        <f t="array" aca="1" ref="AS184" ca="1">$DJ184*INDEX('MSCI ACWI weights'!$A$1:$AT$19,MATCH(AS$3,'MSCI ACWI weights'!$A$1:$A$19,0),MATCH($A184,'MSCI ACWI weights'!$A$1:$W$1,0)+23)%</f>
        <v>9.3229301424197821</v>
      </c>
      <c r="AT184" s="45" cm="1">
        <f t="array" aca="1" ref="AT184" ca="1">$DJ184*INDEX('MSCI ACWI weights'!$A$1:$AT$19,MATCH(AT$3,'MSCI ACWI weights'!$A$1:$A$19,0),MATCH($A184,'MSCI ACWI weights'!$A$1:$W$1,0)+23)%</f>
        <v>2.3377740236279205</v>
      </c>
      <c r="AU184" s="45" cm="1">
        <f t="array" aca="1" ref="AU184" ca="1">$DJ184*INDEX('MSCI ACWI weights'!$A$1:$AT$19,MATCH(AU$3,'MSCI ACWI weights'!$A$1:$A$19,0),MATCH($A184,'MSCI ACWI weights'!$A$1:$W$1,0)+23)%</f>
        <v>4.4502204305206199</v>
      </c>
      <c r="AV184" s="45" cm="1">
        <f t="array" aca="1" ref="AV184" ca="1">$DJ184*INDEX('MSCI ACWI weights'!$A$1:$AT$19,MATCH(AV$3,'MSCI ACWI weights'!$A$1:$A$19,0),MATCH($A184,'MSCI ACWI weights'!$A$1:$W$1,0)+23)%</f>
        <v>4.3516395981989611</v>
      </c>
      <c r="AW184" s="45" cm="1">
        <f t="array" aca="1" ref="AW184" ca="1">$DJ184*INDEX('MSCI ACWI weights'!$A$1:$AT$19,MATCH(AW$3,'MSCI ACWI weights'!$A$1:$A$19,0),MATCH($A184,'MSCI ACWI weights'!$A$1:$W$1,0)+23)%</f>
        <v>2.1687783110765051</v>
      </c>
      <c r="AX184" s="45" cm="1">
        <f t="array" aca="1" ref="AX184" ca="1">$DJ184*INDEX('MSCI ACWI weights'!$A$1:$AT$19,MATCH(AX$3,'MSCI ACWI weights'!$A$1:$A$19,0),MATCH($A184,'MSCI ACWI weights'!$A$1:$W$1,0)+23)%</f>
        <v>1.3097167722734737</v>
      </c>
      <c r="AY184" s="45" cm="1">
        <f t="array" aca="1" ref="AY184" ca="1">$DJ184*INDEX('MSCI ACWI weights'!$A$1:$AT$19,MATCH(AY$3,'MSCI ACWI weights'!$A$1:$A$19,0),MATCH($A184,'MSCI ACWI weights'!$A$1:$W$1,0)+23)%</f>
        <v>1.3660486764572792</v>
      </c>
      <c r="AZ184" s="45" cm="1">
        <f t="array" aca="1" ref="AZ184" ca="1">$DJ184*INDEX('MSCI ACWI weights'!$A$1:$AT$19,MATCH(AZ$3,'MSCI ACWI weights'!$A$1:$A$19,0),MATCH($A184,'MSCI ACWI weights'!$A$1:$W$1,0)+23)%</f>
        <v>1.8448698620196244</v>
      </c>
      <c r="BA184" s="45" cm="1">
        <f t="array" aca="1" ref="BA184" ca="1">$DJ184*INDEX('MSCI ACWI weights'!$A$1:$AT$19,MATCH(BA$3,'MSCI ACWI weights'!$A$1:$A$19,0),MATCH($A184,'MSCI ACWI weights'!$A$1:$W$1,0)+23)%</f>
        <v>0.84497856275707972</v>
      </c>
      <c r="BB184" s="45" cm="1">
        <f t="array" aca="1" ref="BB184" ca="1">$DJ184*INDEX('MSCI ACWI weights'!$A$1:$AT$19,MATCH(BB$3,'MSCI ACWI weights'!$A$1:$A$19,0),MATCH($A184,'MSCI ACWI weights'!$A$1:$W$1,0)+23)%</f>
        <v>1.8026209338817705</v>
      </c>
      <c r="BC184" s="45" cm="1">
        <f t="array" aca="1" ref="BC184" ca="1">$DJ184*INDEX('MSCI ACWI weights'!$A$1:$AT$19,MATCH(BC$3,'MSCI ACWI weights'!$A$1:$A$19,0),MATCH($A184,'MSCI ACWI weights'!$A$1:$W$1,0)+23)%</f>
        <v>0.45065523347044262</v>
      </c>
      <c r="BD184" s="45" cm="1">
        <f t="array" aca="1" ref="BD184" ca="1">$DJ184*INDEX('MSCI ACWI weights'!$A$1:$AT$19,MATCH(BD$3,'MSCI ACWI weights'!$A$1:$A$19,0),MATCH($A184,'MSCI ACWI weights'!$A$1:$W$1,0)+23)%</f>
        <v>1.0562232034463497</v>
      </c>
      <c r="BF184" s="68">
        <f ca="1">AM184*OFFSET('FX rate data'!$B183,0,2*BY$1)</f>
        <v>4.4641639851037169</v>
      </c>
      <c r="BG184" s="69">
        <f ca="1">AN184*OFFSET('FX rate data'!$B183,0,2*BZ$1)</f>
        <v>1221.2858224476527</v>
      </c>
      <c r="BH184" s="70">
        <f ca="1">AO184*OFFSET('FX rate data'!$B183,0,2*CA$1)</f>
        <v>14.332272887916758</v>
      </c>
      <c r="BI184" s="71">
        <f ca="1">AP184*OFFSET('FX rate data'!$B183,0,2*CB$1)</f>
        <v>5.5807468238830147</v>
      </c>
      <c r="BJ184" s="72">
        <f ca="1">AQ184*OFFSET('FX rate data'!$B183,0,2*CC$1)</f>
        <v>5.0829812189436554</v>
      </c>
      <c r="BK184" s="73">
        <f ca="1">AR184*OFFSET('FX rate data'!$B183,0,2*CD$1)</f>
        <v>72.400579852235779</v>
      </c>
      <c r="BL184" s="74">
        <f ca="1">AS184*OFFSET('FX rate data'!$B183,0,2*CE$1)</f>
        <v>5.9843888584192584</v>
      </c>
      <c r="BM184" s="75">
        <f ca="1">AT184*OFFSET('FX rate data'!$B183,0,2*CF$1)</f>
        <v>18.129671330636885</v>
      </c>
      <c r="BN184" s="76">
        <f ca="1">AU184*OFFSET('FX rate data'!$B183,0,2*CG$1)</f>
        <v>3.6785522078683446</v>
      </c>
      <c r="BO184" s="76">
        <f ca="1">AV184*OFFSET('FX rate data'!$B183,0,2*CH$1)</f>
        <v>3.5970652918712611</v>
      </c>
      <c r="BP184" s="77">
        <f ca="1">AW184*OFFSET('FX rate data'!$B183,0,2*CI$1)</f>
        <v>2366.0937618182456</v>
      </c>
      <c r="BQ184" s="78">
        <f ca="1">AX184*OFFSET('FX rate data'!$B183,0,2*CJ$1)</f>
        <v>3.4807032939939835</v>
      </c>
      <c r="BR184" s="76">
        <f ca="1">AY184*OFFSET('FX rate data'!$B183,0,2*CK$1)</f>
        <v>1.1291758359595869</v>
      </c>
      <c r="BS184" s="79">
        <f ca="1">AZ184*OFFSET('FX rate data'!$B183,0,2*CL$1)</f>
        <v>58.401200352093227</v>
      </c>
      <c r="BT184" s="80">
        <f ca="1">BA184*OFFSET('FX rate data'!$B183,0,2*CM$1)</f>
        <v>53.270575016888507</v>
      </c>
      <c r="BU184" s="76">
        <f ca="1">BB184*OFFSET('FX rate data'!$B183,0,2*CN$1)</f>
        <v>1.4900464639466715</v>
      </c>
      <c r="BV184" s="81">
        <f ca="1">BC184*OFFSET('FX rate data'!$B183,0,2*CO$1)</f>
        <v>26.250667349653284</v>
      </c>
      <c r="BW184" s="82">
        <f ca="1">BD184*OFFSET('FX rate data'!$B183,0,2*CP$1)</f>
        <v>12.221136197796334</v>
      </c>
      <c r="BX184" s="22"/>
      <c r="BY184" s="136">
        <f t="shared" ca="1" si="157"/>
        <v>4.5456706660580561</v>
      </c>
      <c r="BZ184" s="137">
        <f t="shared" ca="1" si="157"/>
        <v>1194.4755898822737</v>
      </c>
      <c r="CA184" s="138">
        <f t="shared" ca="1" si="157"/>
        <v>16.080356899835174</v>
      </c>
      <c r="CB184" s="139">
        <f t="shared" ca="1" si="157"/>
        <v>5.3235324083127757</v>
      </c>
      <c r="CC184" s="140">
        <f t="shared" ca="1" si="157"/>
        <v>5.0567371121226827</v>
      </c>
      <c r="CD184" s="141">
        <f t="shared" ca="1" si="157"/>
        <v>72.811999306346252</v>
      </c>
      <c r="CE184" s="142">
        <f t="shared" ca="1" si="157"/>
        <v>6.045392593353343</v>
      </c>
      <c r="CF184" s="143">
        <f t="shared" ca="1" si="157"/>
        <v>17.834943367920125</v>
      </c>
      <c r="CG184" s="144">
        <f t="shared" ca="1" si="157"/>
        <v>3.5150953612679943</v>
      </c>
      <c r="CH184" s="144">
        <f t="shared" ca="1" si="157"/>
        <v>3.6585912427326024</v>
      </c>
      <c r="CI184" s="145">
        <f t="shared" ca="1" si="157"/>
        <v>2352.6656122946442</v>
      </c>
      <c r="CJ184" s="146">
        <f t="shared" ca="1" si="157"/>
        <v>3.4825367701326777</v>
      </c>
      <c r="CK184" s="144">
        <f t="shared" ca="1" si="157"/>
        <v>0.98538816638072124</v>
      </c>
      <c r="CL184" s="147">
        <f t="shared" ca="1" si="157"/>
        <v>53.327876745517273</v>
      </c>
      <c r="CM184" s="148">
        <f t="shared" ca="1" si="157"/>
        <v>69.983050688669366</v>
      </c>
      <c r="CN184" s="144">
        <f t="shared" ca="1" si="157"/>
        <v>1.3988141355151933</v>
      </c>
      <c r="CO184" s="149">
        <f t="shared" ref="CO184:CP184" ca="1" si="167">CO183*OFFSET($B184,0,2*CO$1)/OFFSET($B183,0,2*CO$1)</f>
        <v>25.4704479930658</v>
      </c>
      <c r="CP184" s="150">
        <f t="shared" ca="1" si="167"/>
        <v>12.02017048111704</v>
      </c>
      <c r="CR184" s="116">
        <f ca="1">BY184/OFFSET('FX rate data'!$B183,0,2*BY$1)</f>
        <v>3.7140866623564475</v>
      </c>
      <c r="CS184" s="116">
        <f ca="1">BZ184/OFFSET('FX rate data'!$B183,0,2*BZ$1)</f>
        <v>9.9722456994679725</v>
      </c>
      <c r="CT184" s="116">
        <f ca="1">CA184/OFFSET('FX rate data'!$B183,0,2*CA$1)</f>
        <v>2.5913072113182136</v>
      </c>
      <c r="CU184" s="116">
        <f ca="1">CB184/OFFSET('FX rate data'!$B183,0,2*CB$1)</f>
        <v>4.5809589607716861</v>
      </c>
      <c r="CV184" s="116">
        <f ca="1">CC184/OFFSET('FX rate data'!$B183,0,2*CC$1)</f>
        <v>5.0857257488913641</v>
      </c>
      <c r="CW184" s="116">
        <f ca="1">CD184/OFFSET('FX rate data'!$B183,0,2*CD$1)</f>
        <v>72.811999306346252</v>
      </c>
      <c r="CX184" s="116">
        <f ca="1">CE184/OFFSET('FX rate data'!$B183,0,2*CE$1)</f>
        <v>9.4179663395440762</v>
      </c>
      <c r="CY184" s="116">
        <f ca="1">CF184/OFFSET('FX rate data'!$B183,0,2*CF$1)</f>
        <v>2.299769618434337</v>
      </c>
      <c r="CZ184" s="116">
        <f ca="1">CG184/OFFSET('FX rate data'!$B183,0,2*CG$1)</f>
        <v>4.2524744268908714</v>
      </c>
      <c r="DA184" s="116">
        <f ca="1">CH184/OFFSET('FX rate data'!$B183,0,2*CH$1)</f>
        <v>4.4260721542857517</v>
      </c>
      <c r="DB184" s="116">
        <f ca="1">CI184/OFFSET('FX rate data'!$B183,0,2*CI$1)</f>
        <v>2.1564699740551103</v>
      </c>
      <c r="DC184" s="116">
        <f ca="1">CJ184/OFFSET('FX rate data'!$B183,0,2*CJ$1)</f>
        <v>1.3104066714827958</v>
      </c>
      <c r="DD184" s="116">
        <f ca="1">CK184/OFFSET('FX rate data'!$B183,0,2*CK$1)</f>
        <v>1.1920979511017677</v>
      </c>
      <c r="DE184" s="116">
        <f ca="1">CL184/OFFSET('FX rate data'!$B183,0,2*CL$1)</f>
        <v>1.6846056591330956</v>
      </c>
      <c r="DF184" s="116">
        <f ca="1">CM184/OFFSET('FX rate data'!$B183,0,2*CM$1)</f>
        <v>1.1100720720495365</v>
      </c>
      <c r="DG184" s="116">
        <f ca="1">CN184/OFFSET('FX rate data'!$B183,0,2*CN$1)</f>
        <v>1.6922503454091378</v>
      </c>
      <c r="DH184" s="116">
        <f ca="1">CO184/OFFSET('FX rate data'!$B183,0,2*CO$1)</f>
        <v>0.43726090975220255</v>
      </c>
      <c r="DI184" s="116">
        <f ca="1">CP184/OFFSET('FX rate data'!$B183,0,2*CP$1)</f>
        <v>1.0388545521508858</v>
      </c>
      <c r="DJ184" s="117">
        <f t="shared" ca="1" si="137"/>
        <v>129.77462426344152</v>
      </c>
    </row>
    <row r="185" spans="1:114" x14ac:dyDescent="0.25">
      <c r="A185" s="4">
        <v>42034</v>
      </c>
      <c r="B185" s="9">
        <v>5588.3209999999999</v>
      </c>
      <c r="C185" s="4">
        <v>42034</v>
      </c>
      <c r="D185" s="9">
        <v>17674.39</v>
      </c>
      <c r="E185" s="4">
        <v>42034</v>
      </c>
      <c r="F185" s="9">
        <v>3210.3629999999998</v>
      </c>
      <c r="G185" s="4">
        <v>42034</v>
      </c>
      <c r="H185" s="9">
        <v>14673.48</v>
      </c>
      <c r="I185" s="4">
        <v>42034</v>
      </c>
      <c r="J185" s="9">
        <v>8385.1299999999992</v>
      </c>
      <c r="K185" s="4">
        <v>42034</v>
      </c>
      <c r="L185" s="9">
        <v>1994.99</v>
      </c>
      <c r="M185" s="4">
        <v>42034</v>
      </c>
      <c r="N185" s="9">
        <v>6749.4</v>
      </c>
      <c r="O185" s="4">
        <v>42034</v>
      </c>
      <c r="P185" s="9">
        <v>24507.05</v>
      </c>
      <c r="Q185" s="4">
        <v>42034</v>
      </c>
      <c r="R185" s="9">
        <v>4604.25</v>
      </c>
      <c r="S185" s="4">
        <v>42034</v>
      </c>
      <c r="T185" s="9">
        <v>10694.32</v>
      </c>
      <c r="U185" s="4">
        <v>42035</v>
      </c>
      <c r="V185" s="9">
        <v>1949.26</v>
      </c>
      <c r="W185" s="4">
        <v>42034</v>
      </c>
      <c r="X185" s="9">
        <v>46907.7</v>
      </c>
      <c r="Y185" s="4">
        <v>42034</v>
      </c>
      <c r="Z185" s="9">
        <v>5471.52</v>
      </c>
      <c r="AA185" s="4">
        <v>42035</v>
      </c>
      <c r="AB185" s="9">
        <v>9361.91</v>
      </c>
      <c r="AC185" s="4">
        <v>42035</v>
      </c>
      <c r="AD185" s="9">
        <v>8808.9</v>
      </c>
      <c r="AE185" s="4">
        <v>42034</v>
      </c>
      <c r="AF185" s="9">
        <v>450.39</v>
      </c>
      <c r="AG185" s="4">
        <v>42035</v>
      </c>
      <c r="AH185" s="9">
        <v>1647.69</v>
      </c>
      <c r="AI185" s="4">
        <v>42034</v>
      </c>
      <c r="AJ185" s="9">
        <v>45111.03</v>
      </c>
      <c r="AK185" s="22"/>
      <c r="BX185" s="22"/>
      <c r="BY185" s="121">
        <f t="shared" ref="BY185:CP185" ca="1" si="168">BF184*OFFSET($B185,0,2*BY$1)/OFFSET($B184,0,2*BY$1)</f>
        <v>4.610441389291033</v>
      </c>
      <c r="BZ185" s="122">
        <f t="shared" ca="1" si="168"/>
        <v>1236.9357872122871</v>
      </c>
      <c r="CA185" s="123">
        <f t="shared" ca="1" si="168"/>
        <v>14.224537522829507</v>
      </c>
      <c r="CB185" s="124">
        <f t="shared" ca="1" si="168"/>
        <v>5.5963992953540851</v>
      </c>
      <c r="CC185" s="125">
        <f t="shared" ca="1" si="168"/>
        <v>4.7444843425575263</v>
      </c>
      <c r="CD185" s="126">
        <f t="shared" ca="1" si="168"/>
        <v>70.153204526403343</v>
      </c>
      <c r="CE185" s="127">
        <f t="shared" ca="1" si="168"/>
        <v>6.1514591120461253</v>
      </c>
      <c r="CF185" s="128">
        <f t="shared" ca="1" si="168"/>
        <v>18.822453246572962</v>
      </c>
      <c r="CG185" s="129">
        <f t="shared" ca="1" si="168"/>
        <v>3.9639515541695225</v>
      </c>
      <c r="CH185" s="129">
        <f t="shared" ca="1" si="168"/>
        <v>3.9231014366521686</v>
      </c>
      <c r="CI185" s="130">
        <f t="shared" ca="1" si="168"/>
        <v>2407.682189905895</v>
      </c>
      <c r="CJ185" s="131">
        <f t="shared" ca="1" si="168"/>
        <v>3.264952505102876</v>
      </c>
      <c r="CK185" s="129">
        <f t="shared" ca="1" si="168"/>
        <v>1.1825509076304224</v>
      </c>
      <c r="CL185" s="132">
        <f t="shared" ca="1" si="168"/>
        <v>58.744118203237591</v>
      </c>
      <c r="CM185" s="133">
        <f t="shared" ca="1" si="168"/>
        <v>56.654855091488173</v>
      </c>
      <c r="CN185" s="129">
        <f t="shared" ca="1" si="168"/>
        <v>1.5810352366408493</v>
      </c>
      <c r="CO185" s="134">
        <f t="shared" ca="1" si="168"/>
        <v>30.969964474943058</v>
      </c>
      <c r="CP185" s="135">
        <f t="shared" ca="1" si="168"/>
        <v>12.538288450862277</v>
      </c>
      <c r="CR185" s="116">
        <f ca="1">BY185/OFFSET('FX rate data'!$B184,0,2*BY$1)</f>
        <v>3.5823165417956746</v>
      </c>
      <c r="CS185" s="116">
        <f ca="1">BZ185/OFFSET('FX rate data'!$B184,0,2*BZ$1)</f>
        <v>10.52800908343082</v>
      </c>
      <c r="CT185" s="116">
        <f ca="1">CA185/OFFSET('FX rate data'!$B184,0,2*CA$1)</f>
        <v>2.2757075357292909</v>
      </c>
      <c r="CU185" s="116">
        <f ca="1">CB185/OFFSET('FX rate data'!$B184,0,2*CB$1)</f>
        <v>4.3955382464295356</v>
      </c>
      <c r="CV185" s="116">
        <f ca="1">CC185/OFFSET('FX rate data'!$B184,0,2*CC$1)</f>
        <v>5.1559273446615155</v>
      </c>
      <c r="CW185" s="116">
        <f ca="1">CD185/OFFSET('FX rate data'!$B184,0,2*CD$1)</f>
        <v>70.153204526403343</v>
      </c>
      <c r="CX185" s="116">
        <f ca="1">CE185/OFFSET('FX rate data'!$B184,0,2*CE$1)</f>
        <v>9.2670369268546633</v>
      </c>
      <c r="CY185" s="116">
        <f ca="1">CF185/OFFSET('FX rate data'!$B184,0,2*CF$1)</f>
        <v>2.428108366538908</v>
      </c>
      <c r="CZ185" s="116">
        <f ca="1">CG185/OFFSET('FX rate data'!$B184,0,2*CG$1)</f>
        <v>4.4734810452200913</v>
      </c>
      <c r="DA185" s="116">
        <f ca="1">CH185/OFFSET('FX rate data'!$B184,0,2*CH$1)</f>
        <v>4.4273800210497329</v>
      </c>
      <c r="DB185" s="116">
        <f ca="1">CI185/OFFSET('FX rate data'!$B184,0,2*CI$1)</f>
        <v>2.2014503235918137</v>
      </c>
      <c r="DC185" s="116">
        <f ca="1">CJ185/OFFSET('FX rate data'!$B184,0,2*CJ$1)</f>
        <v>1.216949012301195</v>
      </c>
      <c r="DD185" s="116">
        <f ca="1">CK185/OFFSET('FX rate data'!$B184,0,2*CK$1)</f>
        <v>1.3345569434944389</v>
      </c>
      <c r="DE185" s="116">
        <f ca="1">CL185/OFFSET('FX rate data'!$B184,0,2*CL$1)</f>
        <v>1.8632955309175496</v>
      </c>
      <c r="DF185" s="116">
        <f ca="1">CM185/OFFSET('FX rate data'!$B184,0,2*CM$1)</f>
        <v>0.9157080182881554</v>
      </c>
      <c r="DG185" s="116">
        <f ca="1">CN185/OFFSET('FX rate data'!$B184,0,2*CN$1)</f>
        <v>1.7842627656481767</v>
      </c>
      <c r="DH185" s="116">
        <f ca="1">CO185/OFFSET('FX rate data'!$B184,0,2*CO$1)</f>
        <v>0.44582525235067011</v>
      </c>
      <c r="DI185" s="116">
        <f ca="1">CP185/OFFSET('FX rate data'!$B184,0,2*CP$1)</f>
        <v>1.076469697694141</v>
      </c>
      <c r="DJ185" s="117">
        <f t="shared" ca="1" si="137"/>
        <v>127.52522718239972</v>
      </c>
    </row>
    <row r="186" spans="1:114" x14ac:dyDescent="0.25">
      <c r="A186" s="4">
        <v>42062</v>
      </c>
      <c r="B186" s="9">
        <v>5928.7669999999998</v>
      </c>
      <c r="C186" s="4">
        <v>42062</v>
      </c>
      <c r="D186" s="9">
        <v>18797.939999999999</v>
      </c>
      <c r="E186" s="4">
        <v>42062</v>
      </c>
      <c r="F186" s="9">
        <v>3310.3029999999999</v>
      </c>
      <c r="G186" s="4">
        <v>42062</v>
      </c>
      <c r="H186" s="9">
        <v>15234.34</v>
      </c>
      <c r="I186" s="4">
        <v>42062</v>
      </c>
      <c r="J186" s="9">
        <v>9014.5300000000007</v>
      </c>
      <c r="K186" s="4">
        <v>42062</v>
      </c>
      <c r="L186" s="9">
        <v>2104.5</v>
      </c>
      <c r="M186" s="4">
        <v>42062</v>
      </c>
      <c r="N186" s="9">
        <v>6946.66</v>
      </c>
      <c r="O186" s="4">
        <v>42062</v>
      </c>
      <c r="P186" s="9">
        <v>24823.29</v>
      </c>
      <c r="Q186" s="4">
        <v>42062</v>
      </c>
      <c r="R186" s="9">
        <v>4951.4799999999996</v>
      </c>
      <c r="S186" s="4">
        <v>42062</v>
      </c>
      <c r="T186" s="9">
        <v>11401.66</v>
      </c>
      <c r="U186" s="4">
        <v>42063</v>
      </c>
      <c r="V186" s="9">
        <v>1985.8</v>
      </c>
      <c r="W186" s="4">
        <v>42062</v>
      </c>
      <c r="X186" s="9">
        <v>51583.1</v>
      </c>
      <c r="Y186" s="4">
        <v>42062</v>
      </c>
      <c r="Z186" s="9">
        <v>5977.03</v>
      </c>
      <c r="AA186" s="4">
        <v>42063</v>
      </c>
      <c r="AB186" s="9">
        <v>9622.1</v>
      </c>
      <c r="AC186" s="4">
        <v>42063</v>
      </c>
      <c r="AD186" s="9">
        <v>8901.85</v>
      </c>
      <c r="AE186" s="4">
        <v>42062</v>
      </c>
      <c r="AF186" s="9">
        <v>483.93</v>
      </c>
      <c r="AG186" s="4">
        <v>42063</v>
      </c>
      <c r="AH186" s="9">
        <v>1758.97</v>
      </c>
      <c r="AI186" s="4">
        <v>42062</v>
      </c>
      <c r="AJ186" s="9">
        <v>47161.83</v>
      </c>
      <c r="AK186" s="22"/>
      <c r="BX186" s="22"/>
      <c r="BY186" s="136">
        <f ca="1">BY185*OFFSET($B186,0,2*BY$1)/OFFSET($B185,0,2*BY$1)</f>
        <v>4.8913140036627869</v>
      </c>
      <c r="BZ186" s="137">
        <f t="shared" ref="BZ186:CP186" ca="1" si="169">BZ185*OFFSET($B186,0,2*BZ$1)/OFFSET($B185,0,2*BZ$1)</f>
        <v>1315.5670273129278</v>
      </c>
      <c r="CA186" s="138">
        <f t="shared" ca="1" si="169"/>
        <v>14.667353578219997</v>
      </c>
      <c r="CB186" s="139">
        <f t="shared" ca="1" si="169"/>
        <v>5.8103087775486486</v>
      </c>
      <c r="CC186" s="140">
        <f t="shared" ca="1" si="169"/>
        <v>5.1006122076241045</v>
      </c>
      <c r="CD186" s="141">
        <f t="shared" ca="1" si="169"/>
        <v>74.004089707625525</v>
      </c>
      <c r="CE186" s="142">
        <f t="shared" ca="1" si="169"/>
        <v>6.331243511317501</v>
      </c>
      <c r="CF186" s="143">
        <f t="shared" ca="1" si="169"/>
        <v>19.065338971892665</v>
      </c>
      <c r="CG186" s="144">
        <f t="shared" ca="1" si="169"/>
        <v>4.2628933792559707</v>
      </c>
      <c r="CH186" s="144">
        <f t="shared" ca="1" si="169"/>
        <v>4.1825818496378986</v>
      </c>
      <c r="CI186" s="145">
        <f t="shared" ca="1" si="169"/>
        <v>2452.8155775602672</v>
      </c>
      <c r="CJ186" s="146">
        <f t="shared" ca="1" si="169"/>
        <v>3.5903779457524494</v>
      </c>
      <c r="CK186" s="144">
        <f t="shared" ca="1" si="169"/>
        <v>1.2918059792222751</v>
      </c>
      <c r="CL186" s="147">
        <f t="shared" ca="1" si="169"/>
        <v>60.376758563516688</v>
      </c>
      <c r="CM186" s="148">
        <f t="shared" ca="1" si="169"/>
        <v>57.252667392769133</v>
      </c>
      <c r="CN186" s="144">
        <f t="shared" ca="1" si="169"/>
        <v>1.6987730235298435</v>
      </c>
      <c r="CO186" s="149">
        <f t="shared" ca="1" si="169"/>
        <v>33.061582222681814</v>
      </c>
      <c r="CP186" s="150">
        <f t="shared" ca="1" si="169"/>
        <v>13.108293657017587</v>
      </c>
      <c r="CR186" s="116">
        <f ca="1">BY186/OFFSET('FX rate data'!$B185,0,2*BY$1)</f>
        <v>3.8207420744124252</v>
      </c>
      <c r="CS186" s="116">
        <f ca="1">BZ186/OFFSET('FX rate data'!$B185,0,2*BZ$1)</f>
        <v>10.996965872380907</v>
      </c>
      <c r="CT186" s="116">
        <f ca="1">CA186/OFFSET('FX rate data'!$B185,0,2*CA$1)</f>
        <v>2.3395147188279575</v>
      </c>
      <c r="CU186" s="116">
        <f ca="1">CB186/OFFSET('FX rate data'!$B185,0,2*CB$1)</f>
        <v>4.6426758110656401</v>
      </c>
      <c r="CV186" s="116">
        <f ca="1">CC186/OFFSET('FX rate data'!$B185,0,2*CC$1)</f>
        <v>5.3448728991135956</v>
      </c>
      <c r="CW186" s="116">
        <f ca="1">CD186/OFFSET('FX rate data'!$B185,0,2*CD$1)</f>
        <v>74.004089707625525</v>
      </c>
      <c r="CX186" s="116">
        <f ca="1">CE186/OFFSET('FX rate data'!$B185,0,2*CE$1)</f>
        <v>9.7704375174652789</v>
      </c>
      <c r="CY186" s="116">
        <f ca="1">CF186/OFFSET('FX rate data'!$B185,0,2*CF$1)</f>
        <v>2.4582991389198203</v>
      </c>
      <c r="CZ186" s="116">
        <f ca="1">CG186/OFFSET('FX rate data'!$B185,0,2*CG$1)</f>
        <v>4.7731422900637899</v>
      </c>
      <c r="DA186" s="116">
        <f ca="1">CH186/OFFSET('FX rate data'!$B185,0,2*CH$1)</f>
        <v>4.6832178363429611</v>
      </c>
      <c r="DB186" s="116">
        <f ca="1">CI186/OFFSET('FX rate data'!$B185,0,2*CI$1)</f>
        <v>2.2338939686341233</v>
      </c>
      <c r="DC186" s="116">
        <f ca="1">CJ186/OFFSET('FX rate data'!$B185,0,2*CJ$1)</f>
        <v>1.2636836357005663</v>
      </c>
      <c r="DD186" s="116">
        <f ca="1">CK186/OFFSET('FX rate data'!$B185,0,2*CK$1)</f>
        <v>1.4464292679680608</v>
      </c>
      <c r="DE186" s="116">
        <f ca="1">CL186/OFFSET('FX rate data'!$B185,0,2*CL$1)</f>
        <v>1.9192815361280657</v>
      </c>
      <c r="DF186" s="116">
        <f ca="1">CM186/OFFSET('FX rate data'!$B185,0,2*CM$1)</f>
        <v>0.92583729620835353</v>
      </c>
      <c r="DG186" s="116">
        <f ca="1">CN186/OFFSET('FX rate data'!$B185,0,2*CN$1)</f>
        <v>1.9021084128651253</v>
      </c>
      <c r="DH186" s="116">
        <f ca="1">CO186/OFFSET('FX rate data'!$B185,0,2*CO$1)</f>
        <v>0.53537989300496025</v>
      </c>
      <c r="DI186" s="116">
        <f ca="1">CP186/OFFSET('FX rate data'!$B185,0,2*CP$1)</f>
        <v>1.124355076297773</v>
      </c>
      <c r="DJ186" s="117">
        <f t="shared" ca="1" si="137"/>
        <v>134.18492695302496</v>
      </c>
    </row>
    <row r="187" spans="1:114" x14ac:dyDescent="0.25">
      <c r="A187" s="4">
        <v>42094</v>
      </c>
      <c r="B187" s="9">
        <v>5891.5050000000001</v>
      </c>
      <c r="C187" s="4">
        <v>42094</v>
      </c>
      <c r="D187" s="9">
        <v>19206.990000000002</v>
      </c>
      <c r="E187" s="4">
        <v>42094</v>
      </c>
      <c r="F187" s="9">
        <v>3747.8989999999999</v>
      </c>
      <c r="G187" s="4">
        <v>42094</v>
      </c>
      <c r="H187" s="9">
        <v>14902.44</v>
      </c>
      <c r="I187" s="4">
        <v>42094</v>
      </c>
      <c r="J187" s="9">
        <v>9128.98</v>
      </c>
      <c r="K187" s="4">
        <v>42094</v>
      </c>
      <c r="L187" s="9">
        <v>2067.89</v>
      </c>
      <c r="M187" s="4">
        <v>42094</v>
      </c>
      <c r="N187" s="9">
        <v>6773.04</v>
      </c>
      <c r="O187" s="4">
        <v>42094</v>
      </c>
      <c r="P187" s="9">
        <v>24900.89</v>
      </c>
      <c r="Q187" s="4">
        <v>42094</v>
      </c>
      <c r="R187" s="9">
        <v>5033.6400000000003</v>
      </c>
      <c r="S187" s="4">
        <v>42094</v>
      </c>
      <c r="T187" s="9">
        <v>11966.17</v>
      </c>
      <c r="U187" s="4">
        <v>42094</v>
      </c>
      <c r="V187" s="9">
        <v>2041.03</v>
      </c>
      <c r="W187" s="4">
        <v>42094</v>
      </c>
      <c r="X187" s="9">
        <v>51150.2</v>
      </c>
      <c r="Y187" s="4">
        <v>42094</v>
      </c>
      <c r="Z187" s="9">
        <v>6019.49</v>
      </c>
      <c r="AA187" s="4">
        <v>42094</v>
      </c>
      <c r="AB187" s="9">
        <v>9586.44</v>
      </c>
      <c r="AC187" s="4">
        <v>42094</v>
      </c>
      <c r="AD187" s="9">
        <v>8491</v>
      </c>
      <c r="AE187" s="4">
        <v>42094</v>
      </c>
      <c r="AF187" s="9">
        <v>489.41</v>
      </c>
      <c r="AG187" s="4">
        <v>42094</v>
      </c>
      <c r="AH187" s="9">
        <v>1626.18</v>
      </c>
      <c r="AI187" s="4">
        <v>42094</v>
      </c>
      <c r="AJ187" s="9">
        <v>46016.98</v>
      </c>
      <c r="AK187" s="22"/>
      <c r="BX187" s="22"/>
      <c r="BY187" s="136">
        <f t="shared" ref="BY187:CN196" ca="1" si="170">BY186*OFFSET($B187,0,2*BY$1)/OFFSET($B186,0,2*BY$1)</f>
        <v>4.8605723431447601</v>
      </c>
      <c r="BZ187" s="137">
        <f t="shared" ca="1" si="170"/>
        <v>1344.1942435144031</v>
      </c>
      <c r="CA187" s="138">
        <f t="shared" ca="1" si="170"/>
        <v>16.606262269181144</v>
      </c>
      <c r="CB187" s="139">
        <f t="shared" ca="1" si="170"/>
        <v>5.6837236098769024</v>
      </c>
      <c r="CC187" s="140">
        <f t="shared" ca="1" si="170"/>
        <v>5.1653704442889747</v>
      </c>
      <c r="CD187" s="141">
        <f t="shared" ca="1" si="170"/>
        <v>72.716710413638268</v>
      </c>
      <c r="CE187" s="142">
        <f t="shared" ca="1" si="170"/>
        <v>6.1730048040200449</v>
      </c>
      <c r="CF187" s="143">
        <f t="shared" ca="1" si="170"/>
        <v>19.124939061333624</v>
      </c>
      <c r="CG187" s="144">
        <f t="shared" ca="1" si="170"/>
        <v>4.3336276486137537</v>
      </c>
      <c r="CH187" s="144">
        <f t="shared" ca="1" si="170"/>
        <v>4.3896665443173655</v>
      </c>
      <c r="CI187" s="145">
        <f t="shared" ca="1" si="170"/>
        <v>2521.0344336125654</v>
      </c>
      <c r="CJ187" s="146">
        <f t="shared" ca="1" si="170"/>
        <v>3.5602464760905592</v>
      </c>
      <c r="CK187" s="144">
        <f t="shared" ca="1" si="170"/>
        <v>1.3009827914313117</v>
      </c>
      <c r="CL187" s="147">
        <f t="shared" ca="1" si="170"/>
        <v>60.152999175194488</v>
      </c>
      <c r="CM187" s="148">
        <f t="shared" ca="1" si="170"/>
        <v>54.610266274089398</v>
      </c>
      <c r="CN187" s="144">
        <f t="shared" ca="1" si="170"/>
        <v>1.7180098473864831</v>
      </c>
      <c r="CO187" s="149">
        <f t="shared" ref="CO187:CP187" ca="1" si="171">CO186*OFFSET($B187,0,2*CO$1)/OFFSET($B186,0,2*CO$1)</f>
        <v>30.565662733804846</v>
      </c>
      <c r="CP187" s="150">
        <f t="shared" ca="1" si="171"/>
        <v>12.790090779961362</v>
      </c>
      <c r="CR187" s="116">
        <f ca="1">BY187/OFFSET('FX rate data'!$B186,0,2*BY$1)</f>
        <v>3.6970961764240968</v>
      </c>
      <c r="CS187" s="116">
        <f ca="1">BZ187/OFFSET('FX rate data'!$B186,0,2*BZ$1)</f>
        <v>11.189496741150446</v>
      </c>
      <c r="CT187" s="116">
        <f ca="1">CA187/OFFSET('FX rate data'!$B186,0,2*CA$1)</f>
        <v>2.6785590059488595</v>
      </c>
      <c r="CU187" s="116">
        <f ca="1">CB187/OFFSET('FX rate data'!$B186,0,2*CB$1)</f>
        <v>4.4803118476090988</v>
      </c>
      <c r="CV187" s="116">
        <f ca="1">CC187/OFFSET('FX rate data'!$B186,0,2*CC$1)</f>
        <v>5.3103428028055664</v>
      </c>
      <c r="CW187" s="116">
        <f ca="1">CD187/OFFSET('FX rate data'!$B186,0,2*CD$1)</f>
        <v>72.716710413638268</v>
      </c>
      <c r="CX187" s="116">
        <f ca="1">CE187/OFFSET('FX rate data'!$B186,0,2*CE$1)</f>
        <v>9.1479027919680576</v>
      </c>
      <c r="CY187" s="116">
        <f ca="1">CF187/OFFSET('FX rate data'!$B186,0,2*CF$1)</f>
        <v>2.4669701074936308</v>
      </c>
      <c r="CZ187" s="116">
        <f ca="1">CG187/OFFSET('FX rate data'!$B186,0,2*CG$1)</f>
        <v>4.6508131021826076</v>
      </c>
      <c r="DA187" s="116">
        <f ca="1">CH187/OFFSET('FX rate data'!$B186,0,2*CH$1)</f>
        <v>4.7109535783616288</v>
      </c>
      <c r="DB187" s="116">
        <f ca="1">CI187/OFFSET('FX rate data'!$B186,0,2*CI$1)</f>
        <v>2.2718366693514094</v>
      </c>
      <c r="DC187" s="116">
        <f ca="1">CJ187/OFFSET('FX rate data'!$B186,0,2*CJ$1)</f>
        <v>1.113725553255094</v>
      </c>
      <c r="DD187" s="116">
        <f ca="1">CK187/OFFSET('FX rate data'!$B186,0,2*CK$1)</f>
        <v>1.3962038972218414</v>
      </c>
      <c r="DE187" s="116">
        <f ca="1">CL187/OFFSET('FX rate data'!$B186,0,2*CL$1)</f>
        <v>1.9212686184545813</v>
      </c>
      <c r="DF187" s="116">
        <f ca="1">CM187/OFFSET('FX rate data'!$B186,0,2*CM$1)</f>
        <v>0.87379921235392444</v>
      </c>
      <c r="DG187" s="116">
        <f ca="1">CN187/OFFSET('FX rate data'!$B186,0,2*CN$1)</f>
        <v>1.8437538606852149</v>
      </c>
      <c r="DH187" s="116">
        <f ca="1">CO187/OFFSET('FX rate data'!$B186,0,2*CO$1)</f>
        <v>0.5253086688024261</v>
      </c>
      <c r="DI187" s="116">
        <f ca="1">CP187/OFFSET('FX rate data'!$B186,0,2*CP$1)</f>
        <v>1.0542355222889164</v>
      </c>
      <c r="DJ187" s="117">
        <f t="shared" ca="1" si="137"/>
        <v>132.04928856999567</v>
      </c>
    </row>
    <row r="188" spans="1:114" x14ac:dyDescent="0.25">
      <c r="A188" s="4">
        <v>42124</v>
      </c>
      <c r="B188" s="9">
        <v>5789.9830000000002</v>
      </c>
      <c r="C188" s="4">
        <v>42124</v>
      </c>
      <c r="D188" s="9">
        <v>19520.009999999998</v>
      </c>
      <c r="E188" s="4">
        <v>42124</v>
      </c>
      <c r="F188" s="9">
        <v>4441.6549999999997</v>
      </c>
      <c r="G188" s="4">
        <v>42124</v>
      </c>
      <c r="H188" s="9">
        <v>15224.52</v>
      </c>
      <c r="I188" s="4">
        <v>42124</v>
      </c>
      <c r="J188" s="9">
        <v>9077.1200000000008</v>
      </c>
      <c r="K188" s="4">
        <v>42124</v>
      </c>
      <c r="L188" s="9">
        <v>2085.5100000000002</v>
      </c>
      <c r="M188" s="4">
        <v>42124</v>
      </c>
      <c r="N188" s="9">
        <v>6960.63</v>
      </c>
      <c r="O188" s="4">
        <v>42124</v>
      </c>
      <c r="P188" s="9">
        <v>28133</v>
      </c>
      <c r="Q188" s="4">
        <v>42124</v>
      </c>
      <c r="R188" s="9">
        <v>5046.49</v>
      </c>
      <c r="S188" s="4">
        <v>42124</v>
      </c>
      <c r="T188" s="9">
        <v>11454.38</v>
      </c>
      <c r="U188" s="4">
        <v>42124</v>
      </c>
      <c r="V188" s="9">
        <v>2127.17</v>
      </c>
      <c r="W188" s="4">
        <v>42124</v>
      </c>
      <c r="X188" s="9">
        <v>56229.4</v>
      </c>
      <c r="Y188" s="4">
        <v>42124</v>
      </c>
      <c r="Z188" s="9">
        <v>6047.15</v>
      </c>
      <c r="AA188" s="4">
        <v>42124</v>
      </c>
      <c r="AB188" s="9">
        <v>9820.0499999999993</v>
      </c>
      <c r="AC188" s="4">
        <v>42124</v>
      </c>
      <c r="AD188" s="9">
        <v>8181.5</v>
      </c>
      <c r="AE188" s="4">
        <v>42124</v>
      </c>
      <c r="AF188" s="9">
        <v>487.85</v>
      </c>
      <c r="AG188" s="4">
        <v>42124</v>
      </c>
      <c r="AH188" s="9">
        <v>1688.34</v>
      </c>
      <c r="AI188" s="4">
        <v>42124</v>
      </c>
      <c r="AJ188" s="9">
        <v>48195.48</v>
      </c>
      <c r="AK188" s="22"/>
      <c r="BX188" s="22"/>
      <c r="BY188" s="136">
        <f t="shared" ca="1" si="170"/>
        <v>4.7768153022153639</v>
      </c>
      <c r="BZ188" s="137">
        <f t="shared" ca="1" si="170"/>
        <v>1366.1008349222641</v>
      </c>
      <c r="CA188" s="138">
        <f t="shared" ca="1" si="170"/>
        <v>19.680169566794564</v>
      </c>
      <c r="CB188" s="139">
        <f t="shared" ca="1" si="170"/>
        <v>5.8065634737025009</v>
      </c>
      <c r="CC188" s="140">
        <f t="shared" ca="1" si="170"/>
        <v>5.1360269567097685</v>
      </c>
      <c r="CD188" s="141">
        <f t="shared" ca="1" si="170"/>
        <v>73.336312248111241</v>
      </c>
      <c r="CE188" s="142">
        <f t="shared" ca="1" si="170"/>
        <v>6.3439758851278079</v>
      </c>
      <c r="CF188" s="143">
        <f t="shared" ca="1" si="170"/>
        <v>21.607336549516859</v>
      </c>
      <c r="CG188" s="144">
        <f t="shared" ca="1" si="170"/>
        <v>4.344690639865548</v>
      </c>
      <c r="CH188" s="144">
        <f t="shared" ca="1" si="170"/>
        <v>4.2019216400818253</v>
      </c>
      <c r="CI188" s="145">
        <f t="shared" ca="1" si="170"/>
        <v>2627.4326277162222</v>
      </c>
      <c r="CJ188" s="146">
        <f t="shared" ca="1" si="170"/>
        <v>3.9137779168544111</v>
      </c>
      <c r="CK188" s="144">
        <f t="shared" ca="1" si="170"/>
        <v>1.3069609032000811</v>
      </c>
      <c r="CL188" s="147">
        <f t="shared" ca="1" si="170"/>
        <v>61.61885533632595</v>
      </c>
      <c r="CM188" s="148">
        <f t="shared" ca="1" si="170"/>
        <v>52.619702452180235</v>
      </c>
      <c r="CN188" s="144">
        <f t="shared" ca="1" si="170"/>
        <v>1.7125336712521113</v>
      </c>
      <c r="CO188" s="149">
        <f t="shared" ref="CO188:CP188" ca="1" si="172">CO187*OFFSET($B188,0,2*CO$1)/OFFSET($B187,0,2*CO$1)</f>
        <v>31.734021461333963</v>
      </c>
      <c r="CP188" s="150">
        <f t="shared" ca="1" si="172"/>
        <v>13.395589288645457</v>
      </c>
      <c r="CR188" s="116">
        <f ca="1">BY188/OFFSET('FX rate data'!$B187,0,2*BY$1)</f>
        <v>3.7761385788263748</v>
      </c>
      <c r="CS188" s="116">
        <f ca="1">BZ188/OFFSET('FX rate data'!$B187,0,2*BZ$1)</f>
        <v>11.44329732720945</v>
      </c>
      <c r="CT188" s="116">
        <f ca="1">CA188/OFFSET('FX rate data'!$B187,0,2*CA$1)</f>
        <v>3.1725834354517932</v>
      </c>
      <c r="CU188" s="116">
        <f ca="1">CB188/OFFSET('FX rate data'!$B187,0,2*CB$1)</f>
        <v>4.8079518702513049</v>
      </c>
      <c r="CV188" s="116">
        <f ca="1">CC188/OFFSET('FX rate data'!$B187,0,2*CC$1)</f>
        <v>5.5083944194656462</v>
      </c>
      <c r="CW188" s="116">
        <f ca="1">CD188/OFFSET('FX rate data'!$B187,0,2*CD$1)</f>
        <v>73.336312248111241</v>
      </c>
      <c r="CX188" s="116">
        <f ca="1">CE188/OFFSET('FX rate data'!$B187,0,2*CE$1)</f>
        <v>9.7389866213199383</v>
      </c>
      <c r="CY188" s="116">
        <f ca="1">CF188/OFFSET('FX rate data'!$B187,0,2*CF$1)</f>
        <v>2.7878635635787186</v>
      </c>
      <c r="CZ188" s="116">
        <f ca="1">CG188/OFFSET('FX rate data'!$B187,0,2*CG$1)</f>
        <v>4.8756487934749728</v>
      </c>
      <c r="DA188" s="116">
        <f ca="1">CH188/OFFSET('FX rate data'!$B187,0,2*CH$1)</f>
        <v>4.7154322074759571</v>
      </c>
      <c r="DB188" s="116">
        <f ca="1">CI188/OFFSET('FX rate data'!$B187,0,2*CI$1)</f>
        <v>2.4503004110046929</v>
      </c>
      <c r="DC188" s="116">
        <f ca="1">CJ188/OFFSET('FX rate data'!$B187,0,2*CJ$1)</f>
        <v>1.2983174380011315</v>
      </c>
      <c r="DD188" s="116">
        <f ca="1">CK188/OFFSET('FX rate data'!$B187,0,2*CK$1)</f>
        <v>1.4666826430255651</v>
      </c>
      <c r="DE188" s="116">
        <f ca="1">CL188/OFFSET('FX rate data'!$B187,0,2*CL$1)</f>
        <v>2.0121756632702854</v>
      </c>
      <c r="DF188" s="116">
        <f ca="1">CM188/OFFSET('FX rate data'!$B187,0,2*CM$1)</f>
        <v>0.82966932007064109</v>
      </c>
      <c r="DG188" s="116">
        <f ca="1">CN188/OFFSET('FX rate data'!$B187,0,2*CN$1)</f>
        <v>1.921819853273607</v>
      </c>
      <c r="DH188" s="116">
        <f ca="1">CO188/OFFSET('FX rate data'!$B187,0,2*CO$1)</f>
        <v>0.61514824223910325</v>
      </c>
      <c r="DI188" s="116">
        <f ca="1">CP188/OFFSET('FX rate data'!$B187,0,2*CP$1)</f>
        <v>1.1246685155906417</v>
      </c>
      <c r="DJ188" s="117">
        <f t="shared" ca="1" si="137"/>
        <v>135.88139115164108</v>
      </c>
    </row>
    <row r="189" spans="1:114" x14ac:dyDescent="0.25">
      <c r="A189" s="4">
        <v>42153</v>
      </c>
      <c r="B189" s="9">
        <v>5777.16</v>
      </c>
      <c r="C189" s="4">
        <v>42153</v>
      </c>
      <c r="D189" s="9">
        <v>20563.150000000001</v>
      </c>
      <c r="E189" s="4">
        <v>42153</v>
      </c>
      <c r="F189" s="9">
        <v>4611.7439999999997</v>
      </c>
      <c r="G189" s="4">
        <v>42153</v>
      </c>
      <c r="H189" s="9">
        <v>15014.09</v>
      </c>
      <c r="I189" s="4">
        <v>42153</v>
      </c>
      <c r="J189" s="9">
        <v>9237.7900000000009</v>
      </c>
      <c r="K189" s="4">
        <v>42153</v>
      </c>
      <c r="L189" s="9">
        <v>2107.39</v>
      </c>
      <c r="M189" s="4">
        <v>42153</v>
      </c>
      <c r="N189" s="9">
        <v>6984.43</v>
      </c>
      <c r="O189" s="4">
        <v>42153</v>
      </c>
      <c r="P189" s="9">
        <v>27424.19</v>
      </c>
      <c r="Q189" s="4">
        <v>42153</v>
      </c>
      <c r="R189" s="9">
        <v>5007.8900000000003</v>
      </c>
      <c r="S189" s="4">
        <v>42153</v>
      </c>
      <c r="T189" s="9">
        <v>11413.82</v>
      </c>
      <c r="U189" s="4">
        <v>42155</v>
      </c>
      <c r="V189" s="9">
        <v>2114.8000000000002</v>
      </c>
      <c r="W189" s="4">
        <v>42153</v>
      </c>
      <c r="X189" s="9">
        <v>52760.5</v>
      </c>
      <c r="Y189" s="4">
        <v>42153</v>
      </c>
      <c r="Z189" s="9">
        <v>6274.6</v>
      </c>
      <c r="AA189" s="4">
        <v>42154</v>
      </c>
      <c r="AB189" s="9">
        <v>9701.07</v>
      </c>
      <c r="AC189" s="4">
        <v>42155</v>
      </c>
      <c r="AD189" s="9">
        <v>8433.65</v>
      </c>
      <c r="AE189" s="4">
        <v>42153</v>
      </c>
      <c r="AF189" s="9">
        <v>493.56</v>
      </c>
      <c r="AG189" s="4">
        <v>42155</v>
      </c>
      <c r="AH189" s="9">
        <v>1609.19</v>
      </c>
      <c r="AI189" s="4">
        <v>42153</v>
      </c>
      <c r="AJ189" s="9">
        <v>46285.65</v>
      </c>
      <c r="AK189" s="22"/>
      <c r="BX189" s="22"/>
      <c r="BY189" s="136">
        <f t="shared" ca="1" si="170"/>
        <v>4.7662361515304124</v>
      </c>
      <c r="BZ189" s="137">
        <f t="shared" ca="1" si="170"/>
        <v>1439.1046102759046</v>
      </c>
      <c r="CA189" s="138">
        <f t="shared" ca="1" si="170"/>
        <v>20.433803147396056</v>
      </c>
      <c r="CB189" s="139">
        <f t="shared" ca="1" si="170"/>
        <v>5.7263064178628937</v>
      </c>
      <c r="CC189" s="140">
        <f t="shared" ca="1" si="170"/>
        <v>5.2269374493698368</v>
      </c>
      <c r="CD189" s="141">
        <f t="shared" ca="1" si="170"/>
        <v>74.105715661179815</v>
      </c>
      <c r="CE189" s="142">
        <f t="shared" ca="1" si="170"/>
        <v>6.3656674024281159</v>
      </c>
      <c r="CF189" s="143">
        <f t="shared" ca="1" si="170"/>
        <v>21.062940423271414</v>
      </c>
      <c r="CG189" s="144">
        <f t="shared" ca="1" si="170"/>
        <v>4.3114586194515958</v>
      </c>
      <c r="CH189" s="144">
        <f t="shared" ca="1" si="170"/>
        <v>4.1870426207266345</v>
      </c>
      <c r="CI189" s="145">
        <f t="shared" ca="1" si="170"/>
        <v>2612.1534814303827</v>
      </c>
      <c r="CJ189" s="146">
        <f t="shared" ca="1" si="170"/>
        <v>3.6723294181015116</v>
      </c>
      <c r="CK189" s="144">
        <f t="shared" ca="1" si="170"/>
        <v>1.3561193096283755</v>
      </c>
      <c r="CL189" s="147">
        <f t="shared" ca="1" si="170"/>
        <v>60.872279564520717</v>
      </c>
      <c r="CM189" s="148">
        <f t="shared" ca="1" si="170"/>
        <v>54.241417048931105</v>
      </c>
      <c r="CN189" s="144">
        <f t="shared" ca="1" si="170"/>
        <v>1.7325778800516387</v>
      </c>
      <c r="CO189" s="149">
        <f t="shared" ref="CO189:CP189" ca="1" si="173">CO188*OFFSET($B189,0,2*CO$1)/OFFSET($B188,0,2*CO$1)</f>
        <v>30.246318866676145</v>
      </c>
      <c r="CP189" s="150">
        <f t="shared" ca="1" si="173"/>
        <v>12.864765686699096</v>
      </c>
      <c r="CR189" s="116">
        <f ca="1">BY189/OFFSET('FX rate data'!$B188,0,2*BY$1)</f>
        <v>3.6400153898964507</v>
      </c>
      <c r="CS189" s="116">
        <f ca="1">BZ189/OFFSET('FX rate data'!$B188,0,2*BZ$1)</f>
        <v>11.599134442459134</v>
      </c>
      <c r="CT189" s="116">
        <f ca="1">CA189/OFFSET('FX rate data'!$B188,0,2*CA$1)</f>
        <v>3.2970509789912312</v>
      </c>
      <c r="CU189" s="116">
        <f ca="1">CB189/OFFSET('FX rate data'!$B188,0,2*CB$1)</f>
        <v>4.6027702096800045</v>
      </c>
      <c r="CV189" s="116">
        <f ca="1">CC189/OFFSET('FX rate data'!$B188,0,2*CC$1)</f>
        <v>5.555843377306374</v>
      </c>
      <c r="CW189" s="116">
        <f ca="1">CD189/OFFSET('FX rate data'!$B188,0,2*CD$1)</f>
        <v>74.105715661179815</v>
      </c>
      <c r="CX189" s="116">
        <f ca="1">CE189/OFFSET('FX rate data'!$B188,0,2*CE$1)</f>
        <v>9.7379033232799692</v>
      </c>
      <c r="CY189" s="116">
        <f ca="1">CF189/OFFSET('FX rate data'!$B188,0,2*CF$1)</f>
        <v>2.7167821619357162</v>
      </c>
      <c r="CZ189" s="116">
        <f ca="1">CG189/OFFSET('FX rate data'!$B188,0,2*CG$1)</f>
        <v>4.7342249033178829</v>
      </c>
      <c r="DA189" s="116">
        <f ca="1">CH189/OFFSET('FX rate data'!$B188,0,2*CH$1)</f>
        <v>4.5976091146663389</v>
      </c>
      <c r="DB189" s="116">
        <f ca="1">CI189/OFFSET('FX rate data'!$B188,0,2*CI$1)</f>
        <v>2.3571350413109506</v>
      </c>
      <c r="DC189" s="116">
        <f ca="1">CJ189/OFFSET('FX rate data'!$B188,0,2*CJ$1)</f>
        <v>1.1552928612645144</v>
      </c>
      <c r="DD189" s="116">
        <f ca="1">CK189/OFFSET('FX rate data'!$B188,0,2*CK$1)</f>
        <v>1.4890955414827884</v>
      </c>
      <c r="DE189" s="116">
        <f ca="1">CL189/OFFSET('FX rate data'!$B188,0,2*CL$1)</f>
        <v>1.9830687895660906</v>
      </c>
      <c r="DF189" s="116">
        <f ca="1">CM189/OFFSET('FX rate data'!$B188,0,2*CM$1)</f>
        <v>0.84984593887866988</v>
      </c>
      <c r="DG189" s="116">
        <f ca="1">CN189/OFFSET('FX rate data'!$B188,0,2*CN$1)</f>
        <v>1.9024682991672766</v>
      </c>
      <c r="DH189" s="116">
        <f ca="1">CO189/OFFSET('FX rate data'!$B188,0,2*CO$1)</f>
        <v>0.58063716350958972</v>
      </c>
      <c r="DI189" s="116">
        <f ca="1">CP189/OFFSET('FX rate data'!$B188,0,2*CP$1)</f>
        <v>1.0560817697756533</v>
      </c>
      <c r="DJ189" s="117">
        <f t="shared" ca="1" si="137"/>
        <v>135.96067496766844</v>
      </c>
    </row>
    <row r="190" spans="1:114" x14ac:dyDescent="0.25">
      <c r="A190" s="4">
        <v>42185</v>
      </c>
      <c r="B190" s="9">
        <v>5459.01</v>
      </c>
      <c r="C190" s="4">
        <v>42185</v>
      </c>
      <c r="D190" s="9">
        <v>20235.73</v>
      </c>
      <c r="E190" s="4">
        <v>42185</v>
      </c>
      <c r="F190" s="9">
        <v>4277.2219999999998</v>
      </c>
      <c r="G190" s="4">
        <v>42185</v>
      </c>
      <c r="H190" s="9">
        <v>14553.33</v>
      </c>
      <c r="I190" s="4">
        <v>42185</v>
      </c>
      <c r="J190" s="9">
        <v>8780.91</v>
      </c>
      <c r="K190" s="4">
        <v>42185</v>
      </c>
      <c r="L190" s="9">
        <v>2063.11</v>
      </c>
      <c r="M190" s="4">
        <v>42185</v>
      </c>
      <c r="N190" s="9">
        <v>6520.98</v>
      </c>
      <c r="O190" s="4">
        <v>42185</v>
      </c>
      <c r="P190" s="9">
        <v>26250.03</v>
      </c>
      <c r="Q190" s="4">
        <v>42185</v>
      </c>
      <c r="R190" s="9">
        <v>4790.2</v>
      </c>
      <c r="S190" s="4">
        <v>42185</v>
      </c>
      <c r="T190" s="9">
        <v>10944.97</v>
      </c>
      <c r="U190" s="4">
        <v>42185</v>
      </c>
      <c r="V190" s="9">
        <v>2074.1999999999998</v>
      </c>
      <c r="W190" s="4">
        <v>42185</v>
      </c>
      <c r="X190" s="9">
        <v>53080.9</v>
      </c>
      <c r="Y190" s="4">
        <v>42185</v>
      </c>
      <c r="Z190" s="9">
        <v>6165.04</v>
      </c>
      <c r="AA190" s="4">
        <v>42185</v>
      </c>
      <c r="AB190" s="9">
        <v>9323.02</v>
      </c>
      <c r="AC190" s="4">
        <v>42185</v>
      </c>
      <c r="AD190" s="9">
        <v>8368.5</v>
      </c>
      <c r="AE190" s="4">
        <v>42185</v>
      </c>
      <c r="AF190" s="9">
        <v>472.58</v>
      </c>
      <c r="AG190" s="4">
        <v>42185</v>
      </c>
      <c r="AH190" s="9">
        <v>1654.55</v>
      </c>
      <c r="AI190" s="4">
        <v>42185</v>
      </c>
      <c r="AJ190" s="9">
        <v>46141.59</v>
      </c>
      <c r="AK190" s="22"/>
      <c r="BX190" s="22"/>
      <c r="BY190" s="136">
        <f t="shared" ca="1" si="170"/>
        <v>4.503758042630988</v>
      </c>
      <c r="BZ190" s="137">
        <f t="shared" ca="1" si="170"/>
        <v>1416.1902400798724</v>
      </c>
      <c r="CA190" s="138">
        <f t="shared" ca="1" si="170"/>
        <v>18.95159669871347</v>
      </c>
      <c r="CB190" s="139">
        <f t="shared" ca="1" si="170"/>
        <v>5.5505746255868047</v>
      </c>
      <c r="CC190" s="140">
        <f t="shared" ca="1" si="170"/>
        <v>4.9684250582169645</v>
      </c>
      <c r="CD190" s="141">
        <f t="shared" ca="1" si="170"/>
        <v>72.548623196340827</v>
      </c>
      <c r="CE190" s="142">
        <f t="shared" ca="1" si="170"/>
        <v>5.943275230460566</v>
      </c>
      <c r="CF190" s="143">
        <f t="shared" ca="1" si="170"/>
        <v>20.161135770977641</v>
      </c>
      <c r="CG190" s="144">
        <f t="shared" ca="1" si="170"/>
        <v>4.124042077381298</v>
      </c>
      <c r="CH190" s="144">
        <f t="shared" ca="1" si="170"/>
        <v>4.0150498143981936</v>
      </c>
      <c r="CI190" s="145">
        <f t="shared" ca="1" si="170"/>
        <v>2562.0052729255244</v>
      </c>
      <c r="CJ190" s="146">
        <f t="shared" ca="1" si="170"/>
        <v>3.6946304642545948</v>
      </c>
      <c r="CK190" s="144">
        <f t="shared" ca="1" si="170"/>
        <v>1.3324402812340739</v>
      </c>
      <c r="CL190" s="147">
        <f t="shared" ca="1" si="170"/>
        <v>58.500091209074668</v>
      </c>
      <c r="CM190" s="148">
        <f t="shared" ca="1" si="170"/>
        <v>53.822401756532457</v>
      </c>
      <c r="CN190" s="144">
        <f t="shared" ca="1" si="170"/>
        <v>1.6589303317829713</v>
      </c>
      <c r="CO190" s="149">
        <f t="shared" ref="CO190:CP190" ca="1" si="174">CO189*OFFSET($B190,0,2*CO$1)/OFFSET($B189,0,2*CO$1)</f>
        <v>31.09890496514334</v>
      </c>
      <c r="CP190" s="150">
        <f t="shared" ca="1" si="174"/>
        <v>12.824725239069519</v>
      </c>
      <c r="CR190" s="116">
        <f ca="1">BY190/OFFSET('FX rate data'!$B189,0,2*BY$1)</f>
        <v>3.471104464455482</v>
      </c>
      <c r="CS190" s="116">
        <f ca="1">BZ190/OFFSET('FX rate data'!$B189,0,2*BZ$1)</f>
        <v>11.560736653713244</v>
      </c>
      <c r="CT190" s="116">
        <f ca="1">CA190/OFFSET('FX rate data'!$B189,0,2*CA$1)</f>
        <v>3.0562162068559058</v>
      </c>
      <c r="CU190" s="116">
        <f ca="1">CB190/OFFSET('FX rate data'!$B189,0,2*CB$1)</f>
        <v>4.4425921446988994</v>
      </c>
      <c r="CV190" s="116">
        <f ca="1">CC190/OFFSET('FX rate data'!$B189,0,2*CC$1)</f>
        <v>5.3109834935510039</v>
      </c>
      <c r="CW190" s="116">
        <f ca="1">CD190/OFFSET('FX rate data'!$B189,0,2*CD$1)</f>
        <v>72.548623196340827</v>
      </c>
      <c r="CX190" s="116">
        <f ca="1">CE190/OFFSET('FX rate data'!$B189,0,2*CE$1)</f>
        <v>9.3344985557728375</v>
      </c>
      <c r="CY190" s="116">
        <f ca="1">CF190/OFFSET('FX rate data'!$B189,0,2*CF$1)</f>
        <v>2.6008663610534</v>
      </c>
      <c r="CZ190" s="116">
        <f ca="1">CG190/OFFSET('FX rate data'!$B189,0,2*CG$1)</f>
        <v>4.5929859420662638</v>
      </c>
      <c r="DA190" s="116">
        <f ca="1">CH190/OFFSET('FX rate data'!$B189,0,2*CH$1)</f>
        <v>4.4716001942289711</v>
      </c>
      <c r="DB190" s="116">
        <f ca="1">CI190/OFFSET('FX rate data'!$B189,0,2*CI$1)</f>
        <v>2.2967532411097582</v>
      </c>
      <c r="DC190" s="116">
        <f ca="1">CJ190/OFFSET('FX rate data'!$B189,0,2*CJ$1)</f>
        <v>1.1906640232853996</v>
      </c>
      <c r="DD190" s="116">
        <f ca="1">CK190/OFFSET('FX rate data'!$B189,0,2*CK$1)</f>
        <v>1.4839517554672834</v>
      </c>
      <c r="DE190" s="116">
        <f ca="1">CL190/OFFSET('FX rate data'!$B189,0,2*CL$1)</f>
        <v>1.8948625403775035</v>
      </c>
      <c r="DF190" s="116">
        <f ca="1">CM190/OFFSET('FX rate data'!$B189,0,2*CM$1)</f>
        <v>0.84559939915997573</v>
      </c>
      <c r="DG190" s="116">
        <f ca="1">CN190/OFFSET('FX rate data'!$B189,0,2*CN$1)</f>
        <v>1.847566913668528</v>
      </c>
      <c r="DH190" s="116">
        <f ca="1">CO190/OFFSET('FX rate data'!$B189,0,2*CO$1)</f>
        <v>0.56194546525018907</v>
      </c>
      <c r="DI190" s="116">
        <f ca="1">CP190/OFFSET('FX rate data'!$B189,0,2*CP$1)</f>
        <v>1.0539022121383801</v>
      </c>
      <c r="DJ190" s="117">
        <f t="shared" ca="1" si="137"/>
        <v>132.56545276319383</v>
      </c>
    </row>
    <row r="191" spans="1:114" x14ac:dyDescent="0.25">
      <c r="A191" s="4">
        <v>42216</v>
      </c>
      <c r="B191" s="9">
        <v>5699.1639999999998</v>
      </c>
      <c r="C191" s="4">
        <v>42216</v>
      </c>
      <c r="D191" s="9">
        <v>20585.240000000002</v>
      </c>
      <c r="E191" s="4">
        <v>42216</v>
      </c>
      <c r="F191" s="9">
        <v>3663.7249999999999</v>
      </c>
      <c r="G191" s="4">
        <v>42216</v>
      </c>
      <c r="H191" s="9">
        <v>14468.44</v>
      </c>
      <c r="I191" s="4">
        <v>42216</v>
      </c>
      <c r="J191" s="9">
        <v>9428.17</v>
      </c>
      <c r="K191" s="4">
        <v>42216</v>
      </c>
      <c r="L191" s="9">
        <v>2103.84</v>
      </c>
      <c r="M191" s="4">
        <v>42216</v>
      </c>
      <c r="N191" s="9">
        <v>6696.28</v>
      </c>
      <c r="O191" s="4">
        <v>42216</v>
      </c>
      <c r="P191" s="9">
        <v>24636.28</v>
      </c>
      <c r="Q191" s="4">
        <v>42216</v>
      </c>
      <c r="R191" s="9">
        <v>5082.6099999999997</v>
      </c>
      <c r="S191" s="4">
        <v>42216</v>
      </c>
      <c r="T191" s="9">
        <v>11308.99</v>
      </c>
      <c r="U191" s="4">
        <v>42216</v>
      </c>
      <c r="V191" s="9">
        <v>2030.16</v>
      </c>
      <c r="W191" s="4">
        <v>42216</v>
      </c>
      <c r="X191" s="9">
        <v>50864.800000000003</v>
      </c>
      <c r="Y191" s="4">
        <v>42216</v>
      </c>
      <c r="Z191" s="9">
        <v>6512.77</v>
      </c>
      <c r="AA191" s="4">
        <v>42216</v>
      </c>
      <c r="AB191" s="9">
        <v>8665.34</v>
      </c>
      <c r="AC191" s="4">
        <v>42216</v>
      </c>
      <c r="AD191" s="9">
        <v>8532.85</v>
      </c>
      <c r="AE191" s="4">
        <v>42216</v>
      </c>
      <c r="AF191" s="9">
        <v>495.23</v>
      </c>
      <c r="AG191" s="4">
        <v>42216</v>
      </c>
      <c r="AH191" s="9">
        <v>1669</v>
      </c>
      <c r="AI191" s="4">
        <v>42216</v>
      </c>
      <c r="AJ191" s="9">
        <v>46557.26</v>
      </c>
      <c r="AK191" s="22"/>
      <c r="BX191" s="22"/>
      <c r="BY191" s="136">
        <f t="shared" ca="1" si="170"/>
        <v>4.70188838292529</v>
      </c>
      <c r="BZ191" s="137">
        <f t="shared" ca="1" si="170"/>
        <v>1440.6505709308137</v>
      </c>
      <c r="CA191" s="138">
        <f t="shared" ca="1" si="170"/>
        <v>16.233302506859363</v>
      </c>
      <c r="CB191" s="139">
        <f t="shared" ca="1" si="170"/>
        <v>5.5181979612793191</v>
      </c>
      <c r="CC191" s="140">
        <f t="shared" ca="1" si="170"/>
        <v>5.3346584899662384</v>
      </c>
      <c r="CD191" s="141">
        <f t="shared" ca="1" si="170"/>
        <v>73.980881012350125</v>
      </c>
      <c r="CE191" s="142">
        <f t="shared" ca="1" si="170"/>
        <v>6.1030451036851021</v>
      </c>
      <c r="CF191" s="143">
        <f t="shared" ca="1" si="170"/>
        <v>18.92170736459429</v>
      </c>
      <c r="CG191" s="144">
        <f t="shared" ca="1" si="170"/>
        <v>4.3757875460145623</v>
      </c>
      <c r="CH191" s="144">
        <f t="shared" ca="1" si="170"/>
        <v>4.1485868120726721</v>
      </c>
      <c r="CI191" s="145">
        <f t="shared" ca="1" si="170"/>
        <v>2507.608053650797</v>
      </c>
      <c r="CJ191" s="146">
        <f t="shared" ca="1" si="170"/>
        <v>3.5403815616957726</v>
      </c>
      <c r="CK191" s="144">
        <f t="shared" ca="1" si="170"/>
        <v>1.407594612591782</v>
      </c>
      <c r="CL191" s="147">
        <f t="shared" ca="1" si="170"/>
        <v>54.373280370270912</v>
      </c>
      <c r="CM191" s="148">
        <f t="shared" ca="1" si="170"/>
        <v>54.879426519475174</v>
      </c>
      <c r="CN191" s="144">
        <f t="shared" ca="1" si="170"/>
        <v>1.73844019681087</v>
      </c>
      <c r="CO191" s="149">
        <f t="shared" ref="CO191:CP191" ca="1" si="175">CO190*OFFSET($B191,0,2*CO$1)/OFFSET($B190,0,2*CO$1)</f>
        <v>31.370507018116246</v>
      </c>
      <c r="CP191" s="150">
        <f t="shared" ca="1" si="175"/>
        <v>12.940257745429273</v>
      </c>
      <c r="CR191" s="116">
        <f ca="1">BY191/OFFSET('FX rate data'!$B190,0,2*BY$1)</f>
        <v>3.43529508506268</v>
      </c>
      <c r="CS191" s="116">
        <f ca="1">BZ191/OFFSET('FX rate data'!$B190,0,2*BZ$1)</f>
        <v>11.628465339662714</v>
      </c>
      <c r="CT191" s="116">
        <f ca="1">CA191/OFFSET('FX rate data'!$B190,0,2*CA$1)</f>
        <v>2.6141846638097435</v>
      </c>
      <c r="CU191" s="116">
        <f ca="1">CB191/OFFSET('FX rate data'!$B190,0,2*CB$1)</f>
        <v>4.2152608366658919</v>
      </c>
      <c r="CV191" s="116">
        <f ca="1">CC191/OFFSET('FX rate data'!$B190,0,2*CC$1)</f>
        <v>5.5207062920068699</v>
      </c>
      <c r="CW191" s="116">
        <f ca="1">CD191/OFFSET('FX rate data'!$B190,0,2*CD$1)</f>
        <v>73.980881012350125</v>
      </c>
      <c r="CX191" s="116">
        <f ca="1">CE191/OFFSET('FX rate data'!$B190,0,2*CE$1)</f>
        <v>9.5345182060382783</v>
      </c>
      <c r="CY191" s="116">
        <f ca="1">CF191/OFFSET('FX rate data'!$B190,0,2*CF$1)</f>
        <v>2.4405973718988108</v>
      </c>
      <c r="CZ191" s="116">
        <f ca="1">CG191/OFFSET('FX rate data'!$B190,0,2*CG$1)</f>
        <v>4.8064450197875246</v>
      </c>
      <c r="DA191" s="116">
        <f ca="1">CH191/OFFSET('FX rate data'!$B190,0,2*CH$1)</f>
        <v>4.5568835809234098</v>
      </c>
      <c r="DB191" s="116">
        <f ca="1">CI191/OFFSET('FX rate data'!$B190,0,2*CI$1)</f>
        <v>2.1426870262159574</v>
      </c>
      <c r="DC191" s="116">
        <f ca="1">CJ191/OFFSET('FX rate data'!$B190,0,2*CJ$1)</f>
        <v>1.0347756946559223</v>
      </c>
      <c r="DD191" s="116">
        <f ca="1">CK191/OFFSET('FX rate data'!$B190,0,2*CK$1)</f>
        <v>1.5461276500349099</v>
      </c>
      <c r="DE191" s="116">
        <f ca="1">CL191/OFFSET('FX rate data'!$B190,0,2*CL$1)</f>
        <v>1.7165992224237068</v>
      </c>
      <c r="DF191" s="116">
        <f ca="1">CM191/OFFSET('FX rate data'!$B190,0,2*CM$1)</f>
        <v>0.85567006650651534</v>
      </c>
      <c r="DG191" s="116">
        <f ca="1">CN191/OFFSET('FX rate data'!$B190,0,2*CN$1)</f>
        <v>1.9095344868309205</v>
      </c>
      <c r="DH191" s="116">
        <f ca="1">CO191/OFFSET('FX rate data'!$B190,0,2*CO$1)</f>
        <v>0.50839489535882421</v>
      </c>
      <c r="DI191" s="116">
        <f ca="1">CP191/OFFSET('FX rate data'!$B190,0,2*CP$1)</f>
        <v>1.0204606764107369</v>
      </c>
      <c r="DJ191" s="117">
        <f t="shared" ca="1" si="137"/>
        <v>133.46748712664356</v>
      </c>
    </row>
    <row r="192" spans="1:114" x14ac:dyDescent="0.25">
      <c r="A192" s="4">
        <v>42247</v>
      </c>
      <c r="B192" s="9">
        <v>5206.9759999999997</v>
      </c>
      <c r="C192" s="4">
        <v>42247</v>
      </c>
      <c r="D192" s="9">
        <v>18890.48</v>
      </c>
      <c r="E192" s="4">
        <v>42247</v>
      </c>
      <c r="F192" s="9">
        <v>3205.9859999999999</v>
      </c>
      <c r="G192" s="4">
        <v>42247</v>
      </c>
      <c r="H192" s="9">
        <v>13859.12</v>
      </c>
      <c r="I192" s="4">
        <v>42247</v>
      </c>
      <c r="J192" s="9">
        <v>8824.56</v>
      </c>
      <c r="K192" s="4">
        <v>42247</v>
      </c>
      <c r="L192" s="9">
        <v>1972.18</v>
      </c>
      <c r="M192" s="4">
        <v>42247</v>
      </c>
      <c r="N192" s="9">
        <v>6247.94</v>
      </c>
      <c r="O192" s="4">
        <v>42247</v>
      </c>
      <c r="P192" s="9">
        <v>21670.58</v>
      </c>
      <c r="Q192" s="4">
        <v>42247</v>
      </c>
      <c r="R192" s="9">
        <v>4652.95</v>
      </c>
      <c r="S192" s="4">
        <v>42247</v>
      </c>
      <c r="T192" s="9">
        <v>10259.459999999999</v>
      </c>
      <c r="U192" s="4">
        <v>42247</v>
      </c>
      <c r="V192" s="9">
        <v>1941.49</v>
      </c>
      <c r="W192" s="4">
        <v>42247</v>
      </c>
      <c r="X192" s="9">
        <v>46625.5</v>
      </c>
      <c r="Y192" s="4">
        <v>42247</v>
      </c>
      <c r="Z192" s="9">
        <v>6405.97</v>
      </c>
      <c r="AA192" s="4">
        <v>42247</v>
      </c>
      <c r="AB192" s="9">
        <v>8174.92</v>
      </c>
      <c r="AC192" s="4">
        <v>42247</v>
      </c>
      <c r="AD192" s="9">
        <v>7971.3</v>
      </c>
      <c r="AE192" s="4">
        <v>42247</v>
      </c>
      <c r="AF192" s="9">
        <v>445.03</v>
      </c>
      <c r="AG192" s="4">
        <v>42247</v>
      </c>
      <c r="AH192" s="9">
        <v>1733.17</v>
      </c>
      <c r="AI192" s="4">
        <v>42247</v>
      </c>
      <c r="AJ192" s="9">
        <v>44350.11</v>
      </c>
      <c r="AK192" s="22"/>
      <c r="BX192" s="22"/>
      <c r="BY192" s="136">
        <f t="shared" ca="1" si="170"/>
        <v>4.2958265395715571</v>
      </c>
      <c r="BZ192" s="137">
        <f t="shared" ca="1" si="170"/>
        <v>1322.0434057196862</v>
      </c>
      <c r="CA192" s="138">
        <f t="shared" ca="1" si="170"/>
        <v>14.205143827868092</v>
      </c>
      <c r="CB192" s="139">
        <f t="shared" ca="1" si="170"/>
        <v>5.2858060529763709</v>
      </c>
      <c r="CC192" s="140">
        <f t="shared" ca="1" si="170"/>
        <v>4.9931231537208669</v>
      </c>
      <c r="CD192" s="141">
        <f t="shared" ca="1" si="170"/>
        <v>69.351097951810331</v>
      </c>
      <c r="CE192" s="142">
        <f t="shared" ca="1" si="170"/>
        <v>5.6944243109783788</v>
      </c>
      <c r="CF192" s="143">
        <f t="shared" ca="1" si="170"/>
        <v>16.643924049451854</v>
      </c>
      <c r="CG192" s="144">
        <f t="shared" ca="1" si="170"/>
        <v>4.005878999614068</v>
      </c>
      <c r="CH192" s="144">
        <f t="shared" ca="1" si="170"/>
        <v>3.7635775126679833</v>
      </c>
      <c r="CI192" s="145">
        <f t="shared" ca="1" si="170"/>
        <v>2398.0848603472073</v>
      </c>
      <c r="CJ192" s="146">
        <f t="shared" ca="1" si="170"/>
        <v>3.2453103227545617</v>
      </c>
      <c r="CK192" s="144">
        <f t="shared" ca="1" si="170"/>
        <v>1.3845120986039086</v>
      </c>
      <c r="CL192" s="147">
        <f t="shared" ca="1" si="170"/>
        <v>51.295992674786568</v>
      </c>
      <c r="CM192" s="148">
        <f t="shared" ca="1" si="170"/>
        <v>51.267791255523356</v>
      </c>
      <c r="CN192" s="144">
        <f t="shared" ca="1" si="170"/>
        <v>1.5622196571022382</v>
      </c>
      <c r="CO192" s="149">
        <f t="shared" ref="CO192:CP192" ca="1" si="176">CO191*OFFSET($B192,0,2*CO$1)/OFFSET($B191,0,2*CO$1)</f>
        <v>32.576645685193846</v>
      </c>
      <c r="CP192" s="150">
        <f t="shared" ca="1" si="176"/>
        <v>12.326796173961704</v>
      </c>
      <c r="CR192" s="116">
        <f ca="1">BY192/OFFSET('FX rate data'!$B191,0,2*BY$1)</f>
        <v>3.0560052212929909</v>
      </c>
      <c r="CS192" s="116">
        <f ca="1">BZ192/OFFSET('FX rate data'!$B191,0,2*BZ$1)</f>
        <v>10.905249572875412</v>
      </c>
      <c r="CT192" s="116">
        <f ca="1">CA192/OFFSET('FX rate data'!$B191,0,2*CA$1)</f>
        <v>2.2268606094792434</v>
      </c>
      <c r="CU192" s="116">
        <f ca="1">CB192/OFFSET('FX rate data'!$B191,0,2*CB$1)</f>
        <v>4.022683449753707</v>
      </c>
      <c r="CV192" s="116">
        <f ca="1">CC192/OFFSET('FX rate data'!$B191,0,2*CC$1)</f>
        <v>5.1619178680046174</v>
      </c>
      <c r="CW192" s="116">
        <f ca="1">CD192/OFFSET('FX rate data'!$B191,0,2*CD$1)</f>
        <v>69.351097951810331</v>
      </c>
      <c r="CX192" s="116">
        <f ca="1">CE192/OFFSET('FX rate data'!$B191,0,2*CE$1)</f>
        <v>8.7378000782236906</v>
      </c>
      <c r="CY192" s="116">
        <f ca="1">CF192/OFFSET('FX rate data'!$B191,0,2*CF$1)</f>
        <v>2.147603103155078</v>
      </c>
      <c r="CZ192" s="116">
        <f ca="1">CG192/OFFSET('FX rate data'!$B191,0,2*CG$1)</f>
        <v>4.4908957394776543</v>
      </c>
      <c r="DA192" s="116">
        <f ca="1">CH192/OFFSET('FX rate data'!$B191,0,2*CH$1)</f>
        <v>4.2192573011972909</v>
      </c>
      <c r="DB192" s="116">
        <f ca="1">CI192/OFFSET('FX rate data'!$B191,0,2*CI$1)</f>
        <v>2.0272929751857358</v>
      </c>
      <c r="DC192" s="116">
        <f ca="1">CJ192/OFFSET('FX rate data'!$B191,0,2*CJ$1)</f>
        <v>0.89637075618134565</v>
      </c>
      <c r="DD192" s="116">
        <f ca="1">CK192/OFFSET('FX rate data'!$B191,0,2*CK$1)</f>
        <v>1.5521436083003459</v>
      </c>
      <c r="DE192" s="116">
        <f ca="1">CL192/OFFSET('FX rate data'!$B191,0,2*CL$1)</f>
        <v>1.5704136870801668</v>
      </c>
      <c r="DF192" s="116">
        <f ca="1">CM192/OFFSET('FX rate data'!$B191,0,2*CM$1)</f>
        <v>0.77114716287027951</v>
      </c>
      <c r="DG192" s="116">
        <f ca="1">CN192/OFFSET('FX rate data'!$B191,0,2*CN$1)</f>
        <v>1.7513673285899531</v>
      </c>
      <c r="DH192" s="116">
        <f ca="1">CO192/OFFSET('FX rate data'!$B191,0,2*CO$1)</f>
        <v>0.50722765913522394</v>
      </c>
      <c r="DI192" s="116">
        <f ca="1">CP192/OFFSET('FX rate data'!$B191,0,2*CP$1)</f>
        <v>0.92822959314164288</v>
      </c>
      <c r="DJ192" s="117">
        <f t="shared" ca="1" si="137"/>
        <v>124.32356366575468</v>
      </c>
    </row>
    <row r="193" spans="1:114" x14ac:dyDescent="0.25">
      <c r="A193" s="4">
        <v>42277</v>
      </c>
      <c r="B193" s="9">
        <v>5021.6289999999999</v>
      </c>
      <c r="C193" s="4">
        <v>42277</v>
      </c>
      <c r="D193" s="9">
        <v>17388.150000000001</v>
      </c>
      <c r="E193" s="4">
        <v>42277</v>
      </c>
      <c r="F193" s="9">
        <v>3052.7820000000002</v>
      </c>
      <c r="G193" s="4">
        <v>42277</v>
      </c>
      <c r="H193" s="9">
        <v>13306.96</v>
      </c>
      <c r="I193" s="4">
        <v>42277</v>
      </c>
      <c r="J193" s="9">
        <v>8513.41</v>
      </c>
      <c r="K193" s="4">
        <v>42277</v>
      </c>
      <c r="L193" s="9">
        <v>1920.03</v>
      </c>
      <c r="M193" s="4">
        <v>42277</v>
      </c>
      <c r="N193" s="9">
        <v>6061.61</v>
      </c>
      <c r="O193" s="4">
        <v>42277</v>
      </c>
      <c r="P193" s="9">
        <v>20846.3</v>
      </c>
      <c r="Q193" s="4">
        <v>42277</v>
      </c>
      <c r="R193" s="9">
        <v>4455.29</v>
      </c>
      <c r="S193" s="4">
        <v>42277</v>
      </c>
      <c r="T193" s="9">
        <v>9660.44</v>
      </c>
      <c r="U193" s="4">
        <v>42277</v>
      </c>
      <c r="V193" s="9">
        <v>1962.81</v>
      </c>
      <c r="W193" s="4">
        <v>42277</v>
      </c>
      <c r="X193" s="9">
        <v>45059.3</v>
      </c>
      <c r="Y193" s="4">
        <v>42277</v>
      </c>
      <c r="Z193" s="9">
        <v>6167.41</v>
      </c>
      <c r="AA193" s="4">
        <v>42277</v>
      </c>
      <c r="AB193" s="9">
        <v>8181.24</v>
      </c>
      <c r="AC193" s="4">
        <v>42277</v>
      </c>
      <c r="AD193" s="9">
        <v>7948.9</v>
      </c>
      <c r="AE193" s="4">
        <v>42277</v>
      </c>
      <c r="AF193" s="9">
        <v>421.14</v>
      </c>
      <c r="AG193" s="4">
        <v>42277</v>
      </c>
      <c r="AH193" s="9">
        <v>1642.97</v>
      </c>
      <c r="AI193" s="4">
        <v>42277</v>
      </c>
      <c r="AJ193" s="9">
        <v>44881.18</v>
      </c>
      <c r="AK193" s="22"/>
      <c r="BX193" s="22"/>
      <c r="BY193" s="136">
        <f t="shared" ca="1" si="170"/>
        <v>4.1429127251752611</v>
      </c>
      <c r="BZ193" s="137">
        <f t="shared" ca="1" si="170"/>
        <v>1216.9033844118712</v>
      </c>
      <c r="CA193" s="138">
        <f t="shared" ca="1" si="170"/>
        <v>13.526324626847034</v>
      </c>
      <c r="CB193" s="139">
        <f t="shared" ca="1" si="170"/>
        <v>5.0752147116638309</v>
      </c>
      <c r="CC193" s="140">
        <f t="shared" ca="1" si="170"/>
        <v>4.8170678864576546</v>
      </c>
      <c r="CD193" s="141">
        <f t="shared" ca="1" si="170"/>
        <v>67.517259378157348</v>
      </c>
      <c r="CE193" s="142">
        <f t="shared" ca="1" si="170"/>
        <v>5.5246016043159276</v>
      </c>
      <c r="CF193" s="143">
        <f t="shared" ca="1" si="170"/>
        <v>16.010842068467394</v>
      </c>
      <c r="CG193" s="144">
        <f t="shared" ca="1" si="170"/>
        <v>3.8357069489658309</v>
      </c>
      <c r="CH193" s="144">
        <f t="shared" ca="1" si="170"/>
        <v>3.5438331789858628</v>
      </c>
      <c r="CI193" s="145">
        <f t="shared" ca="1" si="170"/>
        <v>2424.4188457000046</v>
      </c>
      <c r="CJ193" s="146">
        <f t="shared" ca="1" si="170"/>
        <v>3.1362969067590614</v>
      </c>
      <c r="CK193" s="144">
        <f t="shared" ca="1" si="170"/>
        <v>1.3329525055613329</v>
      </c>
      <c r="CL193" s="147">
        <f t="shared" ca="1" si="170"/>
        <v>51.335649414388257</v>
      </c>
      <c r="CM193" s="148">
        <f t="shared" ca="1" si="170"/>
        <v>51.123724600884366</v>
      </c>
      <c r="CN193" s="144">
        <f t="shared" ca="1" si="170"/>
        <v>1.4783569341213774</v>
      </c>
      <c r="CO193" s="149">
        <f t="shared" ref="CO193:CP193" ca="1" si="177">CO192*OFFSET($B193,0,2*CO$1)/OFFSET($B192,0,2*CO$1)</f>
        <v>30.881247402968512</v>
      </c>
      <c r="CP193" s="150">
        <f t="shared" ca="1" si="177"/>
        <v>12.47440328573901</v>
      </c>
      <c r="CR193" s="116">
        <f ca="1">BY193/OFFSET('FX rate data'!$B192,0,2*BY$1)</f>
        <v>2.9071031683217043</v>
      </c>
      <c r="CS193" s="116">
        <f ca="1">BZ193/OFFSET('FX rate data'!$B192,0,2*BZ$1)</f>
        <v>10.15101254931491</v>
      </c>
      <c r="CT193" s="116">
        <f ca="1">CA193/OFFSET('FX rate data'!$B192,0,2*CA$1)</f>
        <v>2.1281190413541591</v>
      </c>
      <c r="CU193" s="116">
        <f ca="1">CB193/OFFSET('FX rate data'!$B192,0,2*CB$1)</f>
        <v>3.8122246763793517</v>
      </c>
      <c r="CV193" s="116">
        <f ca="1">CC193/OFFSET('FX rate data'!$B192,0,2*CC$1)</f>
        <v>4.9492118426565854</v>
      </c>
      <c r="CW193" s="116">
        <f ca="1">CD193/OFFSET('FX rate data'!$B192,0,2*CD$1)</f>
        <v>67.517259378157348</v>
      </c>
      <c r="CX193" s="116">
        <f ca="1">CE193/OFFSET('FX rate data'!$B192,0,2*CE$1)</f>
        <v>8.3579449384507214</v>
      </c>
      <c r="CY193" s="116">
        <f ca="1">CF193/OFFSET('FX rate data'!$B192,0,2*CF$1)</f>
        <v>2.065915105608696</v>
      </c>
      <c r="CZ193" s="116">
        <f ca="1">CG193/OFFSET('FX rate data'!$B192,0,2*CG$1)</f>
        <v>4.2871431194431997</v>
      </c>
      <c r="DA193" s="116">
        <f ca="1">CH193/OFFSET('FX rate data'!$B192,0,2*CH$1)</f>
        <v>3.9609178260711553</v>
      </c>
      <c r="DB193" s="116">
        <f ca="1">CI193/OFFSET('FX rate data'!$B192,0,2*CI$1)</f>
        <v>2.0452499563013053</v>
      </c>
      <c r="DC193" s="116">
        <f ca="1">CJ193/OFFSET('FX rate data'!$B192,0,2*CJ$1)</f>
        <v>0.79450206631008524</v>
      </c>
      <c r="DD193" s="116">
        <f ca="1">CK193/OFFSET('FX rate data'!$B192,0,2*CK$1)</f>
        <v>1.4898317934071006</v>
      </c>
      <c r="DE193" s="116">
        <f ca="1">CL193/OFFSET('FX rate data'!$B192,0,2*CL$1)</f>
        <v>1.5560029526669574</v>
      </c>
      <c r="DF193" s="116">
        <f ca="1">CM193/OFFSET('FX rate data'!$B192,0,2*CM$1)</f>
        <v>0.77944388780125573</v>
      </c>
      <c r="DG193" s="116">
        <f ca="1">CN193/OFFSET('FX rate data'!$B192,0,2*CN$1)</f>
        <v>1.6523493172251897</v>
      </c>
      <c r="DH193" s="116">
        <f ca="1">CO193/OFFSET('FX rate data'!$B192,0,2*CO$1)</f>
        <v>0.47246557096670244</v>
      </c>
      <c r="DI193" s="116">
        <f ca="1">CP193/OFFSET('FX rate data'!$B192,0,2*CP$1)</f>
        <v>0.90036039854051697</v>
      </c>
      <c r="DJ193" s="117">
        <f t="shared" ca="1" si="137"/>
        <v>119.82705758897694</v>
      </c>
    </row>
    <row r="194" spans="1:114" x14ac:dyDescent="0.25">
      <c r="A194" s="4">
        <v>42307</v>
      </c>
      <c r="B194" s="9">
        <v>5239.4390000000003</v>
      </c>
      <c r="C194" s="4">
        <v>42307</v>
      </c>
      <c r="D194" s="9">
        <v>19083.099999999999</v>
      </c>
      <c r="E194" s="4">
        <v>42307</v>
      </c>
      <c r="F194" s="9">
        <v>3382.5610000000001</v>
      </c>
      <c r="G194" s="4">
        <v>42307</v>
      </c>
      <c r="H194" s="9">
        <v>13529.17</v>
      </c>
      <c r="I194" s="4">
        <v>42307</v>
      </c>
      <c r="J194" s="9">
        <v>8938.65</v>
      </c>
      <c r="K194" s="4">
        <v>42307</v>
      </c>
      <c r="L194" s="9">
        <v>2079.36</v>
      </c>
      <c r="M194" s="4">
        <v>42307</v>
      </c>
      <c r="N194" s="9">
        <v>6361.09</v>
      </c>
      <c r="O194" s="4">
        <v>42307</v>
      </c>
      <c r="P194" s="9">
        <v>22640.04</v>
      </c>
      <c r="Q194" s="4">
        <v>42307</v>
      </c>
      <c r="R194" s="9">
        <v>4897.66</v>
      </c>
      <c r="S194" s="4">
        <v>42307</v>
      </c>
      <c r="T194" s="9">
        <v>10850.14</v>
      </c>
      <c r="U194" s="4">
        <v>42308</v>
      </c>
      <c r="V194" s="9">
        <v>2029.47</v>
      </c>
      <c r="W194" s="4">
        <v>42307</v>
      </c>
      <c r="X194" s="9">
        <v>45868.800000000003</v>
      </c>
      <c r="Y194" s="4">
        <v>42307</v>
      </c>
      <c r="Z194" s="9">
        <v>6428.55</v>
      </c>
      <c r="AA194" s="4">
        <v>42308</v>
      </c>
      <c r="AB194" s="9">
        <v>8554.31</v>
      </c>
      <c r="AC194" s="4">
        <v>42308</v>
      </c>
      <c r="AD194" s="9">
        <v>8065.8</v>
      </c>
      <c r="AE194" s="4">
        <v>42307</v>
      </c>
      <c r="AF194" s="9">
        <v>462.12</v>
      </c>
      <c r="AG194" s="4">
        <v>42308</v>
      </c>
      <c r="AH194" s="9">
        <v>1711.53</v>
      </c>
      <c r="AI194" s="4">
        <v>42307</v>
      </c>
      <c r="AJ194" s="9">
        <v>48317.45</v>
      </c>
      <c r="AK194" s="22"/>
      <c r="BX194" s="22"/>
      <c r="BY194" s="136">
        <f t="shared" ca="1" si="170"/>
        <v>4.3226089593395987</v>
      </c>
      <c r="BZ194" s="137">
        <f t="shared" ca="1" si="170"/>
        <v>1335.5238467042311</v>
      </c>
      <c r="CA194" s="138">
        <f t="shared" ca="1" si="170"/>
        <v>14.98751570079761</v>
      </c>
      <c r="CB194" s="139">
        <f t="shared" ca="1" si="170"/>
        <v>5.1599646065368017</v>
      </c>
      <c r="CC194" s="140">
        <f t="shared" ca="1" si="170"/>
        <v>5.0576776947527158</v>
      </c>
      <c r="CD194" s="141">
        <f t="shared" ca="1" si="170"/>
        <v>73.120049405772448</v>
      </c>
      <c r="CE194" s="142">
        <f t="shared" ca="1" si="170"/>
        <v>5.7975501589838352</v>
      </c>
      <c r="CF194" s="143">
        <f t="shared" ca="1" si="170"/>
        <v>17.388510424573404</v>
      </c>
      <c r="CG194" s="144">
        <f t="shared" ca="1" si="170"/>
        <v>4.2165579559741317</v>
      </c>
      <c r="CH194" s="144">
        <f t="shared" ca="1" si="170"/>
        <v>3.9802624030211531</v>
      </c>
      <c r="CI194" s="145">
        <f t="shared" ca="1" si="170"/>
        <v>2506.7557811417246</v>
      </c>
      <c r="CJ194" s="146">
        <f t="shared" ca="1" si="170"/>
        <v>3.1926411541402113</v>
      </c>
      <c r="CK194" s="144">
        <f t="shared" ca="1" si="170"/>
        <v>1.3893922780593972</v>
      </c>
      <c r="CL194" s="147">
        <f t="shared" ca="1" si="170"/>
        <v>53.676589262996266</v>
      </c>
      <c r="CM194" s="148">
        <f t="shared" ca="1" si="170"/>
        <v>51.875572454781562</v>
      </c>
      <c r="CN194" s="144">
        <f t="shared" ca="1" si="170"/>
        <v>1.6222118687281448</v>
      </c>
      <c r="CO194" s="149">
        <f t="shared" ref="CO194:CP194" ca="1" si="178">CO193*OFFSET($B194,0,2*CO$1)/OFFSET($B193,0,2*CO$1)</f>
        <v>32.169900465378369</v>
      </c>
      <c r="CP194" s="150">
        <f t="shared" ca="1" si="178"/>
        <v>13.429489978617546</v>
      </c>
      <c r="CR194" s="116">
        <f ca="1">BY194/OFFSET('FX rate data'!$B193,0,2*BY$1)</f>
        <v>3.0853739895357593</v>
      </c>
      <c r="CS194" s="116">
        <f ca="1">BZ194/OFFSET('FX rate data'!$B193,0,2*BZ$1)</f>
        <v>11.072159233163912</v>
      </c>
      <c r="CT194" s="116">
        <f ca="1">CA194/OFFSET('FX rate data'!$B193,0,2*CA$1)</f>
        <v>2.3724183526130385</v>
      </c>
      <c r="CU194" s="116">
        <f ca="1">CB194/OFFSET('FX rate data'!$B193,0,2*CB$1)</f>
        <v>3.9449270692177381</v>
      </c>
      <c r="CV194" s="116">
        <f ca="1">CC194/OFFSET('FX rate data'!$B193,0,2*CC$1)</f>
        <v>5.1196251591787787</v>
      </c>
      <c r="CW194" s="116">
        <f ca="1">CD194/OFFSET('FX rate data'!$B193,0,2*CD$1)</f>
        <v>73.120049405772448</v>
      </c>
      <c r="CX194" s="116">
        <f ca="1">CE194/OFFSET('FX rate data'!$B193,0,2*CE$1)</f>
        <v>8.945456193463718</v>
      </c>
      <c r="CY194" s="116">
        <f ca="1">CF194/OFFSET('FX rate data'!$B193,0,2*CF$1)</f>
        <v>2.2435050737456974</v>
      </c>
      <c r="CZ194" s="116">
        <f ca="1">CG194/OFFSET('FX rate data'!$B193,0,2*CG$1)</f>
        <v>4.6407197402312699</v>
      </c>
      <c r="DA194" s="116">
        <f ca="1">CH194/OFFSET('FX rate data'!$B193,0,2*CH$1)</f>
        <v>4.3806541965894272</v>
      </c>
      <c r="DB194" s="116">
        <f ca="1">CI194/OFFSET('FX rate data'!$B193,0,2*CI$1)</f>
        <v>2.1978674848244908</v>
      </c>
      <c r="DC194" s="116">
        <f ca="1">CJ194/OFFSET('FX rate data'!$B193,0,2*CJ$1)</f>
        <v>0.8280100508688758</v>
      </c>
      <c r="DD194" s="116">
        <f ca="1">CK194/OFFSET('FX rate data'!$B193,0,2*CK$1)</f>
        <v>1.5291572507807587</v>
      </c>
      <c r="DE194" s="116">
        <f ca="1">CL194/OFFSET('FX rate data'!$B193,0,2*CL$1)</f>
        <v>1.6467737156924764</v>
      </c>
      <c r="DF194" s="116">
        <f ca="1">CM194/OFFSET('FX rate data'!$B193,0,2*CM$1)</f>
        <v>0.79484520730531771</v>
      </c>
      <c r="DG194" s="116">
        <f ca="1">CN194/OFFSET('FX rate data'!$B193,0,2*CN$1)</f>
        <v>1.7853971700727986</v>
      </c>
      <c r="DH194" s="116">
        <f ca="1">CO194/OFFSET('FX rate data'!$B193,0,2*CO$1)</f>
        <v>0.50300994554557854</v>
      </c>
      <c r="DI194" s="116">
        <f ca="1">CP194/OFFSET('FX rate data'!$B193,0,2*CP$1)</f>
        <v>0.97157439942539259</v>
      </c>
      <c r="DJ194" s="117">
        <f t="shared" ca="1" si="137"/>
        <v>129.18152363802744</v>
      </c>
    </row>
    <row r="195" spans="1:114" x14ac:dyDescent="0.25">
      <c r="A195" s="4">
        <v>42338</v>
      </c>
      <c r="B195" s="9">
        <v>5166.518</v>
      </c>
      <c r="C195" s="4">
        <v>42338</v>
      </c>
      <c r="D195" s="9">
        <v>19747.47</v>
      </c>
      <c r="E195" s="4">
        <v>42338</v>
      </c>
      <c r="F195" s="9">
        <v>3445.4050000000002</v>
      </c>
      <c r="G195" s="4">
        <v>42338</v>
      </c>
      <c r="H195" s="9">
        <v>13469.83</v>
      </c>
      <c r="I195" s="4">
        <v>42338</v>
      </c>
      <c r="J195" s="9">
        <v>8993.1</v>
      </c>
      <c r="K195" s="4">
        <v>42338</v>
      </c>
      <c r="L195" s="9">
        <v>2080.41</v>
      </c>
      <c r="M195" s="4">
        <v>42338</v>
      </c>
      <c r="N195" s="9">
        <v>6356.09</v>
      </c>
      <c r="O195" s="4">
        <v>42338</v>
      </c>
      <c r="P195" s="9">
        <v>21996.42</v>
      </c>
      <c r="Q195" s="4">
        <v>42338</v>
      </c>
      <c r="R195" s="9">
        <v>4957.6000000000004</v>
      </c>
      <c r="S195" s="4">
        <v>42338</v>
      </c>
      <c r="T195" s="9">
        <v>11382.23</v>
      </c>
      <c r="U195" s="4">
        <v>42338</v>
      </c>
      <c r="V195" s="9">
        <v>1991.97</v>
      </c>
      <c r="W195" s="4">
        <v>42338</v>
      </c>
      <c r="X195" s="9">
        <v>45120.4</v>
      </c>
      <c r="Y195" s="4">
        <v>42338</v>
      </c>
      <c r="Z195" s="9">
        <v>6838.48</v>
      </c>
      <c r="AA195" s="4">
        <v>42338</v>
      </c>
      <c r="AB195" s="9">
        <v>8320.61</v>
      </c>
      <c r="AC195" s="4">
        <v>42338</v>
      </c>
      <c r="AD195" s="9">
        <v>7935.25</v>
      </c>
      <c r="AE195" s="4">
        <v>42338</v>
      </c>
      <c r="AF195" s="9">
        <v>469.52</v>
      </c>
      <c r="AG195" s="4">
        <v>42338</v>
      </c>
      <c r="AH195" s="9">
        <v>1771.05</v>
      </c>
      <c r="AI195" s="4">
        <v>42338</v>
      </c>
      <c r="AJ195" s="9">
        <v>46329.56</v>
      </c>
      <c r="AK195" s="22"/>
      <c r="BX195" s="22"/>
      <c r="BY195" s="136">
        <f t="shared" ca="1" si="170"/>
        <v>4.2624481352658758</v>
      </c>
      <c r="BZ195" s="137">
        <f t="shared" ca="1" si="170"/>
        <v>1382.0195406970779</v>
      </c>
      <c r="CA195" s="138">
        <f t="shared" ca="1" si="170"/>
        <v>15.265966092882461</v>
      </c>
      <c r="CB195" s="139">
        <f t="shared" ca="1" si="170"/>
        <v>5.137332597348367</v>
      </c>
      <c r="CC195" s="140">
        <f t="shared" ca="1" si="170"/>
        <v>5.0884866592472751</v>
      </c>
      <c r="CD195" s="141">
        <f t="shared" ca="1" si="170"/>
        <v>73.156972330074169</v>
      </c>
      <c r="CE195" s="142">
        <f t="shared" ca="1" si="170"/>
        <v>5.7929931175341904</v>
      </c>
      <c r="CF195" s="143">
        <f t="shared" ca="1" si="170"/>
        <v>16.894182981712703</v>
      </c>
      <c r="CG195" s="144">
        <f t="shared" ca="1" si="170"/>
        <v>4.2681622902646073</v>
      </c>
      <c r="CH195" s="144">
        <f t="shared" ca="1" si="170"/>
        <v>4.1754541537288423</v>
      </c>
      <c r="CI195" s="145">
        <f t="shared" ca="1" si="170"/>
        <v>2460.4366230399469</v>
      </c>
      <c r="CJ195" s="146">
        <f t="shared" ca="1" si="170"/>
        <v>3.1405496967714002</v>
      </c>
      <c r="CK195" s="144">
        <f t="shared" ca="1" si="170"/>
        <v>1.4779897964025521</v>
      </c>
      <c r="CL195" s="147">
        <f t="shared" ca="1" si="170"/>
        <v>52.210168369813516</v>
      </c>
      <c r="CM195" s="148">
        <f t="shared" ca="1" si="170"/>
        <v>51.035933983213738</v>
      </c>
      <c r="CN195" s="144">
        <f t="shared" ca="1" si="170"/>
        <v>1.6481886016732419</v>
      </c>
      <c r="CO195" s="149">
        <f t="shared" ref="CO195:CP195" ca="1" si="179">CO194*OFFSET($B195,0,2*CO$1)/OFFSET($B194,0,2*CO$1)</f>
        <v>33.288637779769189</v>
      </c>
      <c r="CP195" s="150">
        <f t="shared" ca="1" si="179"/>
        <v>12.876970157443333</v>
      </c>
      <c r="CR195" s="116">
        <f ca="1">BY195/OFFSET('FX rate data'!$B194,0,2*BY$1)</f>
        <v>3.0804712981613616</v>
      </c>
      <c r="CS195" s="116">
        <f ca="1">BZ195/OFFSET('FX rate data'!$B194,0,2*BZ$1)</f>
        <v>11.22589180973989</v>
      </c>
      <c r="CT195" s="116">
        <f ca="1">CA195/OFFSET('FX rate data'!$B194,0,2*CA$1)</f>
        <v>2.3859036779323679</v>
      </c>
      <c r="CU195" s="116">
        <f ca="1">CB195/OFFSET('FX rate data'!$B194,0,2*CB$1)</f>
        <v>3.8447332714775984</v>
      </c>
      <c r="CV195" s="116">
        <f ca="1">CC195/OFFSET('FX rate data'!$B194,0,2*CC$1)</f>
        <v>4.9450793578690728</v>
      </c>
      <c r="CW195" s="116">
        <f ca="1">CD195/OFFSET('FX rate data'!$B194,0,2*CD$1)</f>
        <v>73.156972330074169</v>
      </c>
      <c r="CX195" s="116">
        <f ca="1">CE195/OFFSET('FX rate data'!$B194,0,2*CE$1)</f>
        <v>8.7217601890005874</v>
      </c>
      <c r="CY195" s="116">
        <f ca="1">CF195/OFFSET('FX rate data'!$B194,0,2*CF$1)</f>
        <v>2.1790229690978711</v>
      </c>
      <c r="CZ195" s="116">
        <f ca="1">CG195/OFFSET('FX rate data'!$B194,0,2*CG$1)</f>
        <v>4.5089396685660335</v>
      </c>
      <c r="DA195" s="116">
        <f ca="1">CH195/OFFSET('FX rate data'!$B194,0,2*CH$1)</f>
        <v>4.4110016413784514</v>
      </c>
      <c r="DB195" s="116">
        <f ca="1">CI195/OFFSET('FX rate data'!$B194,0,2*CI$1)</f>
        <v>2.1249128793850476</v>
      </c>
      <c r="DC195" s="116">
        <f ca="1">CJ195/OFFSET('FX rate data'!$B194,0,2*CJ$1)</f>
        <v>0.81205711764270572</v>
      </c>
      <c r="DD195" s="116">
        <f ca="1">CK195/OFFSET('FX rate data'!$B194,0,2*CK$1)</f>
        <v>1.5613667825930193</v>
      </c>
      <c r="DE195" s="116">
        <f ca="1">CL195/OFFSET('FX rate data'!$B194,0,2*CL$1)</f>
        <v>1.5969342500095893</v>
      </c>
      <c r="DF195" s="116">
        <f ca="1">CM195/OFFSET('FX rate data'!$B194,0,2*CM$1)</f>
        <v>0.76552944063019812</v>
      </c>
      <c r="DG195" s="116">
        <f ca="1">CN195/OFFSET('FX rate data'!$B194,0,2*CN$1)</f>
        <v>1.7411669149305322</v>
      </c>
      <c r="DH195" s="116">
        <f ca="1">CO195/OFFSET('FX rate data'!$B194,0,2*CO$1)</f>
        <v>0.50118998391683711</v>
      </c>
      <c r="DI195" s="116">
        <f ca="1">CP195/OFFSET('FX rate data'!$B194,0,2*CP$1)</f>
        <v>0.89126316150632146</v>
      </c>
      <c r="DJ195" s="117">
        <f t="shared" ca="1" si="137"/>
        <v>128.45419674391167</v>
      </c>
    </row>
    <row r="196" spans="1:114" x14ac:dyDescent="0.25">
      <c r="A196" s="4">
        <v>42369</v>
      </c>
      <c r="B196" s="9">
        <v>5295.8590000000004</v>
      </c>
      <c r="C196" s="4">
        <v>42369</v>
      </c>
      <c r="D196" s="9">
        <v>19033.71</v>
      </c>
      <c r="E196" s="4">
        <v>42369</v>
      </c>
      <c r="F196" s="9">
        <v>3539.1819999999998</v>
      </c>
      <c r="G196" s="4">
        <v>42369</v>
      </c>
      <c r="H196" s="9">
        <v>13009.95</v>
      </c>
      <c r="I196" s="4">
        <v>42369</v>
      </c>
      <c r="J196" s="9">
        <v>8818.09</v>
      </c>
      <c r="K196" s="4">
        <v>42369</v>
      </c>
      <c r="L196" s="9">
        <v>2043.94</v>
      </c>
      <c r="M196" s="4">
        <v>42369</v>
      </c>
      <c r="N196" s="9">
        <v>6242.32</v>
      </c>
      <c r="O196" s="4">
        <v>42369</v>
      </c>
      <c r="P196" s="9">
        <v>21914.400000000001</v>
      </c>
      <c r="Q196" s="4">
        <v>42369</v>
      </c>
      <c r="R196" s="9">
        <v>4637.0600000000004</v>
      </c>
      <c r="S196" s="4">
        <v>42369</v>
      </c>
      <c r="T196" s="9">
        <v>10743.01</v>
      </c>
      <c r="U196" s="4">
        <v>42369</v>
      </c>
      <c r="V196" s="9">
        <v>1961.31</v>
      </c>
      <c r="W196" s="4">
        <v>42369</v>
      </c>
      <c r="X196" s="9">
        <v>43350</v>
      </c>
      <c r="Y196" s="4">
        <v>42369</v>
      </c>
      <c r="Z196" s="9">
        <v>6791.68</v>
      </c>
      <c r="AA196" s="4">
        <v>42369</v>
      </c>
      <c r="AB196" s="9">
        <v>8338.06</v>
      </c>
      <c r="AC196" s="4">
        <v>42369</v>
      </c>
      <c r="AD196" s="9">
        <v>7946.35</v>
      </c>
      <c r="AE196" s="4">
        <v>42369</v>
      </c>
      <c r="AF196" s="9">
        <v>441.82</v>
      </c>
      <c r="AG196" s="4">
        <v>42369</v>
      </c>
      <c r="AH196" s="9">
        <v>1761.36</v>
      </c>
      <c r="AI196" s="4">
        <v>42369</v>
      </c>
      <c r="AJ196" s="9">
        <v>45797.3</v>
      </c>
      <c r="AK196" s="22"/>
      <c r="AM196" s="45" cm="1">
        <f t="array" aca="1" ref="AM196" ca="1">$DJ196*INDEX('MSCI ACWI weights'!$A$1:$AT$19,MATCH(AM$3,'MSCI ACWI weights'!$A$1:$A$19,0),MATCH($A196,'MSCI ACWI weights'!$A$1:$W$1,0)+23)%</f>
        <v>3.2043269612963665</v>
      </c>
      <c r="AN196" s="45" cm="1">
        <f t="array" aca="1" ref="AN196" ca="1">$DJ196*INDEX('MSCI ACWI weights'!$A$1:$AT$19,MATCH(AN$3,'MSCI ACWI weights'!$A$1:$A$19,0),MATCH($A196,'MSCI ACWI weights'!$A$1:$W$1,0)+23)%</f>
        <v>11.017430573308358</v>
      </c>
      <c r="AO196" s="45" cm="1">
        <f t="array" aca="1" ref="AO196" ca="1">$DJ196*INDEX('MSCI ACWI weights'!$A$1:$AT$19,MATCH(AO$3,'MSCI ACWI weights'!$A$1:$A$19,0),MATCH($A196,'MSCI ACWI weights'!$A$1:$W$1,0)+23)%</f>
        <v>2.6998159078156614</v>
      </c>
      <c r="AP196" s="45" cm="1">
        <f t="array" aca="1" ref="AP196" ca="1">$DJ196*INDEX('MSCI ACWI weights'!$A$1:$AT$19,MATCH(AP$3,'MSCI ACWI weights'!$A$1:$A$19,0),MATCH($A196,'MSCI ACWI weights'!$A$1:$W$1,0)+23)%</f>
        <v>3.6542962792656439</v>
      </c>
      <c r="AQ196" s="45" cm="1">
        <f t="array" aca="1" ref="AQ196" ca="1">$DJ196*INDEX('MSCI ACWI weights'!$A$1:$AT$19,MATCH(AQ$3,'MSCI ACWI weights'!$A$1:$A$19,0),MATCH($A196,'MSCI ACWI weights'!$A$1:$W$1,0)+23)%</f>
        <v>4.9360270637841897</v>
      </c>
      <c r="AR196" s="45" cm="1">
        <f t="array" aca="1" ref="AR196" ca="1">$DJ196*INDEX('MSCI ACWI weights'!$A$1:$AT$19,MATCH(AR$3,'MSCI ACWI weights'!$A$1:$A$19,0),MATCH($A196,'MSCI ACWI weights'!$A$1:$W$1,0)+23)%</f>
        <v>71.504215255481469</v>
      </c>
      <c r="AS196" s="45" cm="1">
        <f t="array" aca="1" ref="AS196" ca="1">$DJ196*INDEX('MSCI ACWI weights'!$A$1:$AT$19,MATCH(AS$3,'MSCI ACWI weights'!$A$1:$A$19,0),MATCH($A196,'MSCI ACWI weights'!$A$1:$W$1,0)+23)%</f>
        <v>8.5221461736605502</v>
      </c>
      <c r="AT196" s="45" cm="1">
        <f t="array" aca="1" ref="AT196" ca="1">$DJ196*INDEX('MSCI ACWI weights'!$A$1:$AT$19,MATCH(AT$3,'MSCI ACWI weights'!$A$1:$A$19,0),MATCH($A196,'MSCI ACWI weights'!$A$1:$W$1,0)+23)%</f>
        <v>2.3725654947470964</v>
      </c>
      <c r="AU196" s="45" cm="1">
        <f t="array" aca="1" ref="AU196" ca="1">$DJ196*INDEX('MSCI ACWI weights'!$A$1:$AT$19,MATCH(AU$3,'MSCI ACWI weights'!$A$1:$A$19,0),MATCH($A196,'MSCI ACWI weights'!$A$1:$W$1,0)+23)%</f>
        <v>4.3906097086699152</v>
      </c>
      <c r="AV196" s="45" cm="1">
        <f t="array" aca="1" ref="AV196" ca="1">$DJ196*INDEX('MSCI ACWI weights'!$A$1:$AT$19,MATCH(AV$3,'MSCI ACWI weights'!$A$1:$A$19,0),MATCH($A196,'MSCI ACWI weights'!$A$1:$W$1,0)+23)%</f>
        <v>4.32243253928063</v>
      </c>
      <c r="AW196" s="45" cm="1">
        <f t="array" aca="1" ref="AW196" ca="1">$DJ196*INDEX('MSCI ACWI weights'!$A$1:$AT$19,MATCH(AW$3,'MSCI ACWI weights'!$A$1:$A$19,0),MATCH($A196,'MSCI ACWI weights'!$A$1:$W$1,0)+23)%</f>
        <v>2.0998568171899588</v>
      </c>
      <c r="AX196" s="45" cm="1">
        <f t="array" aca="1" ref="AX196" ca="1">$DJ196*INDEX('MSCI ACWI weights'!$A$1:$AT$19,MATCH(AX$3,'MSCI ACWI weights'!$A$1:$A$19,0),MATCH($A196,'MSCI ACWI weights'!$A$1:$W$1,0)+23)%</f>
        <v>0.69540712777070079</v>
      </c>
      <c r="AY196" s="45" cm="1">
        <f t="array" aca="1" ref="AY196" ca="1">$DJ196*INDEX('MSCI ACWI weights'!$A$1:$AT$19,MATCH(AY$3,'MSCI ACWI weights'!$A$1:$A$19,0),MATCH($A196,'MSCI ACWI weights'!$A$1:$W$1,0)+23)%</f>
        <v>1.2953662183964032</v>
      </c>
      <c r="AZ196" s="45" cm="1">
        <f t="array" aca="1" ref="AZ196" ca="1">$DJ196*INDEX('MSCI ACWI weights'!$A$1:$AT$19,MATCH(AZ$3,'MSCI ACWI weights'!$A$1:$A$19,0),MATCH($A196,'MSCI ACWI weights'!$A$1:$W$1,0)+23)%</f>
        <v>1.6089811975871116</v>
      </c>
      <c r="BA196" s="45" cm="1">
        <f t="array" aca="1" ref="BA196" ca="1">$DJ196*INDEX('MSCI ACWI weights'!$A$1:$AT$19,MATCH(BA$3,'MSCI ACWI weights'!$A$1:$A$19,0),MATCH($A196,'MSCI ACWI weights'!$A$1:$W$1,0)+23)%</f>
        <v>0.94084493757212451</v>
      </c>
      <c r="BB196" s="45" cm="1">
        <f t="array" aca="1" ref="BB196" ca="1">$DJ196*INDEX('MSCI ACWI weights'!$A$1:$AT$19,MATCH(BB$3,'MSCI ACWI weights'!$A$1:$A$19,0),MATCH($A196,'MSCI ACWI weights'!$A$1:$W$1,0)+23)%</f>
        <v>1.540804028197827</v>
      </c>
      <c r="BC196" s="45" cm="1">
        <f t="array" aca="1" ref="BC196" ca="1">$DJ196*INDEX('MSCI ACWI weights'!$A$1:$AT$19,MATCH(BC$3,'MSCI ACWI weights'!$A$1:$A$19,0),MATCH($A196,'MSCI ACWI weights'!$A$1:$W$1,0)+23)%</f>
        <v>0.4090630163357063</v>
      </c>
      <c r="BD196" s="45" cm="1">
        <f t="array" aca="1" ref="BD196" ca="1">$DJ196*INDEX('MSCI ACWI weights'!$A$1:$AT$19,MATCH(BD$3,'MSCI ACWI weights'!$A$1:$A$19,0),MATCH($A196,'MSCI ACWI weights'!$A$1:$W$1,0)+23)%</f>
        <v>0.8181260326714126</v>
      </c>
      <c r="BF196" s="68">
        <f ca="1">AM196*OFFSET('FX rate data'!$B195,0,2*BY$1)</f>
        <v>4.397297888987004</v>
      </c>
      <c r="BG196" s="69">
        <f ca="1">AN196*OFFSET('FX rate data'!$B195,0,2*BZ$1)</f>
        <v>1324.5155035231307</v>
      </c>
      <c r="BH196" s="70">
        <f ca="1">AO196*OFFSET('FX rate data'!$B195,0,2*CA$1)</f>
        <v>17.531794560582558</v>
      </c>
      <c r="BI196" s="71">
        <f ca="1">AP196*OFFSET('FX rate data'!$B195,0,2*CB$1)</f>
        <v>5.057180620875724</v>
      </c>
      <c r="BJ196" s="72">
        <f ca="1">AQ196*OFFSET('FX rate data'!$B195,0,2*CC$1)</f>
        <v>4.9463927206181362</v>
      </c>
      <c r="BK196" s="73">
        <f ca="1">AR196*OFFSET('FX rate data'!$B195,0,2*CD$1)</f>
        <v>71.504215255481469</v>
      </c>
      <c r="BL196" s="74">
        <f ca="1">AS196*OFFSET('FX rate data'!$B195,0,2*CE$1)</f>
        <v>5.7831283934460496</v>
      </c>
      <c r="BM196" s="75">
        <f ca="1">AT196*OFFSET('FX rate data'!$B195,0,2*CF$1)</f>
        <v>18.389043380136322</v>
      </c>
      <c r="BN196" s="76">
        <f ca="1">AU196*OFFSET('FX rate data'!$B195,0,2*CG$1)</f>
        <v>4.0437515416849923</v>
      </c>
      <c r="BO196" s="76">
        <f ca="1">AV196*OFFSET('FX rate data'!$B195,0,2*CH$1)</f>
        <v>3.9809603686774602</v>
      </c>
      <c r="BP196" s="77">
        <f ca="1">AW196*OFFSET('FX rate data'!$B195,0,2*CI$1)</f>
        <v>2467.4577516072327</v>
      </c>
      <c r="BQ196" s="78">
        <f ca="1">AX196*OFFSET('FX rate data'!$B195,0,2*CJ$1)</f>
        <v>2.7543685516741916</v>
      </c>
      <c r="BR196" s="76">
        <f ca="1">AY196*OFFSET('FX rate data'!$B195,0,2*CK$1)</f>
        <v>1.1930322871430874</v>
      </c>
      <c r="BS196" s="79">
        <f ca="1">AZ196*OFFSET('FX rate data'!$B195,0,2*CL$1)</f>
        <v>52.874340115107664</v>
      </c>
      <c r="BT196" s="80">
        <f ca="1">BA196*OFFSET('FX rate data'!$B195,0,2*CM$1)</f>
        <v>62.240373746665057</v>
      </c>
      <c r="BU196" s="76">
        <f ca="1">BB196*OFFSET('FX rate data'!$B195,0,2*CN$1)</f>
        <v>1.4190805099701989</v>
      </c>
      <c r="BV196" s="81">
        <f ca="1">BC196*OFFSET('FX rate data'!$B195,0,2*CO$1)</f>
        <v>29.665618101380122</v>
      </c>
      <c r="BW196" s="82">
        <f ca="1">BD196*OFFSET('FX rate data'!$B195,0,2*CP$1)</f>
        <v>12.655182536377746</v>
      </c>
      <c r="BX196" s="22"/>
      <c r="BY196" s="136">
        <f t="shared" ca="1" si="170"/>
        <v>4.3691562323369446</v>
      </c>
      <c r="BZ196" s="137">
        <f t="shared" ca="1" si="170"/>
        <v>1332.0673054300819</v>
      </c>
      <c r="CA196" s="138">
        <f t="shared" ca="1" si="170"/>
        <v>15.681475010496568</v>
      </c>
      <c r="CB196" s="139">
        <f t="shared" ca="1" si="170"/>
        <v>4.9619364331155174</v>
      </c>
      <c r="CC196" s="140">
        <f t="shared" ca="1" si="170"/>
        <v>4.9894622905385013</v>
      </c>
      <c r="CD196" s="141">
        <f t="shared" ca="1" si="170"/>
        <v>71.874516092660485</v>
      </c>
      <c r="CE196" s="142">
        <f t="shared" ca="1" si="170"/>
        <v>5.6893021963889785</v>
      </c>
      <c r="CF196" s="143">
        <f t="shared" ca="1" si="170"/>
        <v>16.831188144909259</v>
      </c>
      <c r="CG196" s="144">
        <f t="shared" ca="1" si="170"/>
        <v>3.9921987715213816</v>
      </c>
      <c r="CH196" s="144">
        <f t="shared" ca="1" si="170"/>
        <v>3.9409628629934992</v>
      </c>
      <c r="CI196" s="145">
        <f t="shared" ca="1" si="170"/>
        <v>2422.5660793759334</v>
      </c>
      <c r="CJ196" s="146">
        <f t="shared" ca="1" si="170"/>
        <v>3.017323192060358</v>
      </c>
      <c r="CK196" s="144">
        <f t="shared" ca="1" si="170"/>
        <v>1.467874986902248</v>
      </c>
      <c r="CL196" s="147">
        <f t="shared" ca="1" si="170"/>
        <v>52.319663639758048</v>
      </c>
      <c r="CM196" s="148">
        <f t="shared" ca="1" si="170"/>
        <v>51.107324155825019</v>
      </c>
      <c r="CN196" s="144">
        <f t="shared" ca="1" si="170"/>
        <v>1.5509513715949732</v>
      </c>
      <c r="CO196" s="149">
        <f t="shared" ref="CO196:CP196" ca="1" si="180">CO195*OFFSET($B196,0,2*CO$1)/OFFSET($B195,0,2*CO$1)</f>
        <v>33.10650463836383</v>
      </c>
      <c r="CP196" s="150">
        <f t="shared" ca="1" si="180"/>
        <v>12.729032293669087</v>
      </c>
      <c r="CR196" s="116">
        <f ca="1">BY196/OFFSET('FX rate data'!$B195,0,2*BY$1)</f>
        <v>3.1838200337658997</v>
      </c>
      <c r="CS196" s="116">
        <f ca="1">BZ196/OFFSET('FX rate data'!$B195,0,2*BZ$1)</f>
        <v>11.080247092248227</v>
      </c>
      <c r="CT196" s="116">
        <f ca="1">CA196/OFFSET('FX rate data'!$B195,0,2*CA$1)</f>
        <v>2.4148751883358592</v>
      </c>
      <c r="CU196" s="116">
        <f ca="1">CB196/OFFSET('FX rate data'!$B195,0,2*CB$1)</f>
        <v>3.5854732517635073</v>
      </c>
      <c r="CV196" s="116">
        <f ca="1">CC196/OFFSET('FX rate data'!$B195,0,2*CC$1)</f>
        <v>4.9790063771464936</v>
      </c>
      <c r="CW196" s="116">
        <f ca="1">CD196/OFFSET('FX rate data'!$B195,0,2*CD$1)</f>
        <v>71.874516092660485</v>
      </c>
      <c r="CX196" s="116">
        <f ca="1">CE196/OFFSET('FX rate data'!$B195,0,2*CE$1)</f>
        <v>8.383881810181224</v>
      </c>
      <c r="CY196" s="116">
        <f ca="1">CF196/OFFSET('FX rate data'!$B195,0,2*CF$1)</f>
        <v>2.1715700704335426</v>
      </c>
      <c r="CZ196" s="116">
        <f ca="1">CG196/OFFSET('FX rate data'!$B195,0,2*CG$1)</f>
        <v>4.3346349310764181</v>
      </c>
      <c r="DA196" s="116">
        <f ca="1">CH196/OFFSET('FX rate data'!$B195,0,2*CH$1)</f>
        <v>4.2790041943469044</v>
      </c>
      <c r="DB196" s="116">
        <f ca="1">CI196/OFFSET('FX rate data'!$B195,0,2*CI$1)</f>
        <v>2.0616530895238827</v>
      </c>
      <c r="DC196" s="116">
        <f ca="1">CJ196/OFFSET('FX rate data'!$B195,0,2*CJ$1)</f>
        <v>0.76179640276215865</v>
      </c>
      <c r="DD196" s="116">
        <f ca="1">CK196/OFFSET('FX rate data'!$B195,0,2*CK$1)</f>
        <v>1.5937839162890857</v>
      </c>
      <c r="DE196" s="116">
        <f ca="1">CL196/OFFSET('FX rate data'!$B195,0,2*CL$1)</f>
        <v>1.5921022347927103</v>
      </c>
      <c r="DF196" s="116">
        <f ca="1">CM196/OFFSET('FX rate data'!$B195,0,2*CM$1)</f>
        <v>0.77255428125448788</v>
      </c>
      <c r="DG196" s="116">
        <f ca="1">CN196/OFFSET('FX rate data'!$B195,0,2*CN$1)</f>
        <v>1.6839862883767351</v>
      </c>
      <c r="DH196" s="116">
        <f ca="1">CO196/OFFSET('FX rate data'!$B195,0,2*CO$1)</f>
        <v>0.45650984251938176</v>
      </c>
      <c r="DI196" s="116">
        <f ca="1">CP196/OFFSET('FX rate data'!$B195,0,2*CP$1)</f>
        <v>0.82290023555413172</v>
      </c>
      <c r="DJ196" s="117">
        <f t="shared" ca="1" si="137"/>
        <v>126.03231533303114</v>
      </c>
    </row>
    <row r="197" spans="1:114" x14ac:dyDescent="0.25">
      <c r="A197" s="4">
        <v>42398</v>
      </c>
      <c r="B197" s="9">
        <v>5005.5240000000003</v>
      </c>
      <c r="C197" s="4">
        <v>42398</v>
      </c>
      <c r="D197" s="9">
        <v>17518.3</v>
      </c>
      <c r="E197" s="4">
        <v>42398</v>
      </c>
      <c r="F197" s="9">
        <v>2737.6</v>
      </c>
      <c r="G197" s="4">
        <v>42398</v>
      </c>
      <c r="H197" s="9">
        <v>12822.13</v>
      </c>
      <c r="I197" s="4">
        <v>42398</v>
      </c>
      <c r="J197" s="9">
        <v>8319.81</v>
      </c>
      <c r="K197" s="4">
        <v>42398</v>
      </c>
      <c r="L197" s="9">
        <v>1940.24</v>
      </c>
      <c r="M197" s="4">
        <v>42398</v>
      </c>
      <c r="N197" s="9">
        <v>6083.79</v>
      </c>
      <c r="O197" s="4">
        <v>42398</v>
      </c>
      <c r="P197" s="9">
        <v>19683.11</v>
      </c>
      <c r="Q197" s="4">
        <v>42398</v>
      </c>
      <c r="R197" s="9">
        <v>4417.0200000000004</v>
      </c>
      <c r="S197" s="4">
        <v>42398</v>
      </c>
      <c r="T197" s="9">
        <v>9798.11</v>
      </c>
      <c r="U197" s="4">
        <v>42400</v>
      </c>
      <c r="V197" s="9">
        <v>1912.06</v>
      </c>
      <c r="W197" s="4">
        <v>42398</v>
      </c>
      <c r="X197" s="9">
        <v>40406</v>
      </c>
      <c r="Y197" s="4">
        <v>42398</v>
      </c>
      <c r="Z197" s="9">
        <v>6343.24</v>
      </c>
      <c r="AA197" s="4">
        <v>42399</v>
      </c>
      <c r="AB197" s="9">
        <v>8145.21</v>
      </c>
      <c r="AC197" s="4">
        <v>42400</v>
      </c>
      <c r="AD197" s="9">
        <v>7563.55</v>
      </c>
      <c r="AE197" s="4">
        <v>42398</v>
      </c>
      <c r="AF197" s="9">
        <v>431.28</v>
      </c>
      <c r="AG197" s="4">
        <v>42400</v>
      </c>
      <c r="AH197" s="9">
        <v>1784.92</v>
      </c>
      <c r="AI197" s="4">
        <v>42398</v>
      </c>
      <c r="AJ197" s="9">
        <v>44065.55</v>
      </c>
      <c r="AK197" s="22"/>
      <c r="BX197" s="22"/>
      <c r="BY197" s="121">
        <f t="shared" ref="BY197:CP197" ca="1" si="181">BF196*OFFSET($B197,0,2*BY$1)/OFFSET($B196,0,2*BY$1)</f>
        <v>4.1562247254833986</v>
      </c>
      <c r="BZ197" s="122">
        <f t="shared" ca="1" si="181"/>
        <v>1219.0613361961102</v>
      </c>
      <c r="CA197" s="123">
        <f t="shared" ca="1" si="181"/>
        <v>13.561054726502002</v>
      </c>
      <c r="CB197" s="124">
        <f t="shared" ca="1" si="181"/>
        <v>4.9841719110641654</v>
      </c>
      <c r="CC197" s="125">
        <f t="shared" ca="1" si="181"/>
        <v>4.6668890452383645</v>
      </c>
      <c r="CD197" s="126">
        <f t="shared" ca="1" si="181"/>
        <v>67.876424262598391</v>
      </c>
      <c r="CE197" s="127">
        <f t="shared" ca="1" si="181"/>
        <v>5.6362600265226943</v>
      </c>
      <c r="CF197" s="128">
        <f t="shared" ca="1" si="181"/>
        <v>16.51669968815003</v>
      </c>
      <c r="CG197" s="129">
        <f t="shared" ca="1" si="181"/>
        <v>3.8518654998325328</v>
      </c>
      <c r="CH197" s="129">
        <f t="shared" ca="1" si="181"/>
        <v>3.6308155347469944</v>
      </c>
      <c r="CI197" s="130">
        <f t="shared" ca="1" si="181"/>
        <v>2405.4979929425358</v>
      </c>
      <c r="CJ197" s="131">
        <f t="shared" ca="1" si="181"/>
        <v>2.5673129342317735</v>
      </c>
      <c r="CK197" s="129">
        <f t="shared" ca="1" si="181"/>
        <v>1.1142589352115406</v>
      </c>
      <c r="CL197" s="132">
        <f t="shared" ca="1" si="181"/>
        <v>51.651415778847372</v>
      </c>
      <c r="CM197" s="133">
        <f t="shared" ca="1" si="181"/>
        <v>59.242064451174251</v>
      </c>
      <c r="CN197" s="129">
        <f t="shared" ca="1" si="181"/>
        <v>1.3852271113574472</v>
      </c>
      <c r="CO197" s="134">
        <f t="shared" ca="1" si="181"/>
        <v>30.062426228320962</v>
      </c>
      <c r="CP197" s="135">
        <f t="shared" ca="1" si="181"/>
        <v>12.176647505767379</v>
      </c>
      <c r="CR197" s="116">
        <f ca="1">BY197/OFFSET('FX rate data'!$B196,0,2*BY$1)</f>
        <v>2.9441274530590058</v>
      </c>
      <c r="CS197" s="116">
        <f ca="1">BZ197/OFFSET('FX rate data'!$B196,0,2*BZ$1)</f>
        <v>10.046656800693178</v>
      </c>
      <c r="CT197" s="116">
        <f ca="1">CA197/OFFSET('FX rate data'!$B196,0,2*CA$1)</f>
        <v>2.0622041859035893</v>
      </c>
      <c r="CU197" s="116">
        <f ca="1">CB197/OFFSET('FX rate data'!$B196,0,2*CB$1)</f>
        <v>3.5672573082337284</v>
      </c>
      <c r="CV197" s="116">
        <f ca="1">CC197/OFFSET('FX rate data'!$B196,0,2*CC$1)</f>
        <v>4.5668744938236268</v>
      </c>
      <c r="CW197" s="116">
        <f ca="1">CD197/OFFSET('FX rate data'!$B196,0,2*CD$1)</f>
        <v>67.876424262598391</v>
      </c>
      <c r="CX197" s="116">
        <f ca="1">CE197/OFFSET('FX rate data'!$B196,0,2*CE$1)</f>
        <v>8.0334378941315485</v>
      </c>
      <c r="CY197" s="116">
        <f ca="1">CF197/OFFSET('FX rate data'!$B196,0,2*CF$1)</f>
        <v>2.1222598730694151</v>
      </c>
      <c r="CZ197" s="116">
        <f ca="1">CG197/OFFSET('FX rate data'!$B196,0,2*CG$1)</f>
        <v>4.1727499727359252</v>
      </c>
      <c r="DA197" s="116">
        <f ca="1">CH197/OFFSET('FX rate data'!$B196,0,2*CH$1)</f>
        <v>3.933285163846814</v>
      </c>
      <c r="DB197" s="116">
        <f ca="1">CI197/OFFSET('FX rate data'!$B196,0,2*CI$1)</f>
        <v>2.0060360369122079</v>
      </c>
      <c r="DC197" s="116">
        <f ca="1">CJ197/OFFSET('FX rate data'!$B196,0,2*CJ$1)</f>
        <v>0.64195662488291994</v>
      </c>
      <c r="DD197" s="116">
        <f ca="1">CK197/OFFSET('FX rate data'!$B196,0,2*CK$1)</f>
        <v>1.2070836693874343</v>
      </c>
      <c r="DE197" s="116">
        <f ca="1">CL197/OFFSET('FX rate data'!$B196,0,2*CL$1)</f>
        <v>1.5498369423844742</v>
      </c>
      <c r="DF197" s="116">
        <f ca="1">CM197/OFFSET('FX rate data'!$B196,0,2*CM$1)</f>
        <v>0.87387342923146727</v>
      </c>
      <c r="DG197" s="116">
        <f ca="1">CN197/OFFSET('FX rate data'!$B196,0,2*CN$1)</f>
        <v>1.5006251883408592</v>
      </c>
      <c r="DH197" s="116">
        <f ca="1">CO197/OFFSET('FX rate data'!$B196,0,2*CO$1)</f>
        <v>0.39682547065854989</v>
      </c>
      <c r="DI197" s="116">
        <f ca="1">CP197/OFFSET('FX rate data'!$B196,0,2*CP$1)</f>
        <v>0.76535996943797668</v>
      </c>
      <c r="DJ197" s="117">
        <f t="shared" ca="1" si="137"/>
        <v>118.26687473933113</v>
      </c>
    </row>
    <row r="198" spans="1:114" x14ac:dyDescent="0.25">
      <c r="A198" s="4">
        <v>42429</v>
      </c>
      <c r="B198" s="9">
        <v>4880.9260000000004</v>
      </c>
      <c r="C198" s="4">
        <v>42429</v>
      </c>
      <c r="D198" s="9">
        <v>16026.76</v>
      </c>
      <c r="E198" s="4">
        <v>42429</v>
      </c>
      <c r="F198" s="9">
        <v>2687.9789999999998</v>
      </c>
      <c r="G198" s="4">
        <v>42429</v>
      </c>
      <c r="H198" s="9">
        <v>12860.35</v>
      </c>
      <c r="I198" s="4">
        <v>42429</v>
      </c>
      <c r="J198" s="9">
        <v>7843.63</v>
      </c>
      <c r="K198" s="4">
        <v>42429</v>
      </c>
      <c r="L198" s="9">
        <v>1932.23</v>
      </c>
      <c r="M198" s="4">
        <v>42429</v>
      </c>
      <c r="N198" s="9">
        <v>6097.09</v>
      </c>
      <c r="O198" s="4">
        <v>42429</v>
      </c>
      <c r="P198" s="9">
        <v>19111.93</v>
      </c>
      <c r="Q198" s="4">
        <v>42429</v>
      </c>
      <c r="R198" s="9">
        <v>4353.55</v>
      </c>
      <c r="S198" s="4">
        <v>42429</v>
      </c>
      <c r="T198" s="9">
        <v>9495.4</v>
      </c>
      <c r="U198" s="4">
        <v>42429</v>
      </c>
      <c r="V198" s="9">
        <v>1916.66</v>
      </c>
      <c r="W198" s="4">
        <v>42429</v>
      </c>
      <c r="X198" s="9">
        <v>42793.9</v>
      </c>
      <c r="Y198" s="4">
        <v>42429</v>
      </c>
      <c r="Z198" s="9">
        <v>6344.11</v>
      </c>
      <c r="AA198" s="4">
        <v>42429</v>
      </c>
      <c r="AB198" s="9">
        <v>8411.16</v>
      </c>
      <c r="AC198" s="4">
        <v>42429</v>
      </c>
      <c r="AD198" s="9">
        <v>6987.05</v>
      </c>
      <c r="AE198" s="4">
        <v>42429</v>
      </c>
      <c r="AF198" s="9">
        <v>427.27</v>
      </c>
      <c r="AG198" s="4">
        <v>42429</v>
      </c>
      <c r="AH198" s="9">
        <v>1840.17</v>
      </c>
      <c r="AI198" s="4">
        <v>42429</v>
      </c>
      <c r="AJ198" s="9">
        <v>43802.559999999998</v>
      </c>
      <c r="AK198" s="22"/>
      <c r="BX198" s="22"/>
      <c r="BY198" s="136">
        <f ca="1">BY197*OFFSET($B198,0,2*BY$1)/OFFSET($B197,0,2*BY$1)</f>
        <v>4.0527675672826229</v>
      </c>
      <c r="BZ198" s="137">
        <f t="shared" ref="BZ198:CP208" ca="1" si="182">BZ197*OFFSET($B198,0,2*BZ$1)/OFFSET($B197,0,2*BZ$1)</f>
        <v>1115.2682315347022</v>
      </c>
      <c r="CA198" s="138">
        <f t="shared" ca="1" si="182"/>
        <v>13.315250702326171</v>
      </c>
      <c r="CB198" s="139">
        <f t="shared" ca="1" si="182"/>
        <v>4.9990286509693824</v>
      </c>
      <c r="CC198" s="140">
        <f t="shared" ca="1" si="182"/>
        <v>4.3997820769828877</v>
      </c>
      <c r="CD198" s="141">
        <f t="shared" ca="1" si="182"/>
        <v>67.596206269801925</v>
      </c>
      <c r="CE198" s="142">
        <f t="shared" ca="1" si="182"/>
        <v>5.6485816645727835</v>
      </c>
      <c r="CF198" s="143">
        <f t="shared" ca="1" si="182"/>
        <v>16.037405078310552</v>
      </c>
      <c r="CG198" s="144">
        <f t="shared" ca="1" si="182"/>
        <v>3.7965164402234812</v>
      </c>
      <c r="CH198" s="144">
        <f t="shared" ca="1" si="182"/>
        <v>3.5186424553956437</v>
      </c>
      <c r="CI198" s="145">
        <f t="shared" ca="1" si="182"/>
        <v>2411.2850973051268</v>
      </c>
      <c r="CJ198" s="146">
        <f t="shared" ca="1" si="182"/>
        <v>2.719035117958251</v>
      </c>
      <c r="CK198" s="144">
        <f t="shared" ca="1" si="182"/>
        <v>1.1144117601517343</v>
      </c>
      <c r="CL198" s="147">
        <f t="shared" ca="1" si="182"/>
        <v>53.337890900591866</v>
      </c>
      <c r="CM198" s="148">
        <f t="shared" ca="1" si="182"/>
        <v>54.726585587928554</v>
      </c>
      <c r="CN198" s="144">
        <f t="shared" ca="1" si="182"/>
        <v>1.3723474027770741</v>
      </c>
      <c r="CO198" s="149">
        <f t="shared" ca="1" si="182"/>
        <v>30.992971602407607</v>
      </c>
      <c r="CP198" s="150">
        <f t="shared" ca="1" si="182"/>
        <v>12.103975395069979</v>
      </c>
      <c r="CR198" s="116">
        <f ca="1">BY198/OFFSET('FX rate data'!$B197,0,2*BY$1)</f>
        <v>2.8940071174540294</v>
      </c>
      <c r="CS198" s="116">
        <f ca="1">BZ198/OFFSET('FX rate data'!$B197,0,2*BZ$1)</f>
        <v>9.8967808282429868</v>
      </c>
      <c r="CT198" s="116">
        <f ca="1">CA198/OFFSET('FX rate data'!$B197,0,2*CA$1)</f>
        <v>2.0322421706847025</v>
      </c>
      <c r="CU198" s="116">
        <f ca="1">CB198/OFFSET('FX rate data'!$B197,0,2*CB$1)</f>
        <v>3.6920447939212573</v>
      </c>
      <c r="CV198" s="116">
        <f ca="1">CC198/OFFSET('FX rate data'!$B197,0,2*CC$1)</f>
        <v>4.4068330097985653</v>
      </c>
      <c r="CW198" s="116">
        <f ca="1">CD198/OFFSET('FX rate data'!$B197,0,2*CD$1)</f>
        <v>67.596206269801925</v>
      </c>
      <c r="CX198" s="116">
        <f ca="1">CE198/OFFSET('FX rate data'!$B197,0,2*CE$1)</f>
        <v>7.8616307092175131</v>
      </c>
      <c r="CY198" s="116">
        <f ca="1">CF198/OFFSET('FX rate data'!$B197,0,2*CF$1)</f>
        <v>2.06237044807368</v>
      </c>
      <c r="CZ198" s="116">
        <f ca="1">CG198/OFFSET('FX rate data'!$B197,0,2*CG$1)</f>
        <v>4.1279943897178226</v>
      </c>
      <c r="DA198" s="116">
        <f ca="1">CH198/OFFSET('FX rate data'!$B197,0,2*CH$1)</f>
        <v>3.8258589272541523</v>
      </c>
      <c r="DB198" s="116">
        <f ca="1">CI198/OFFSET('FX rate data'!$B197,0,2*CI$1)</f>
        <v>1.9498525025715656</v>
      </c>
      <c r="DC198" s="116">
        <f ca="1">CJ198/OFFSET('FX rate data'!$B197,0,2*CJ$1)</f>
        <v>0.67706743642975442</v>
      </c>
      <c r="DD198" s="116">
        <f ca="1">CK198/OFFSET('FX rate data'!$B197,0,2*CK$1)</f>
        <v>1.2117122541608507</v>
      </c>
      <c r="DE198" s="116">
        <f ca="1">CL198/OFFSET('FX rate data'!$B197,0,2*CL$1)</f>
        <v>1.6015941777194809</v>
      </c>
      <c r="DF198" s="116">
        <f ca="1">CM198/OFFSET('FX rate data'!$B197,0,2*CM$1)</f>
        <v>0.79983317750635474</v>
      </c>
      <c r="DG198" s="116">
        <f ca="1">CN198/OFFSET('FX rate data'!$B197,0,2*CN$1)</f>
        <v>1.492168536236897</v>
      </c>
      <c r="DH198" s="116">
        <f ca="1">CO198/OFFSET('FX rate data'!$B197,0,2*CO$1)</f>
        <v>0.41219155563663595</v>
      </c>
      <c r="DI198" s="116">
        <f ca="1">CP198/OFFSET('FX rate data'!$B197,0,2*CP$1)</f>
        <v>0.76262328041268812</v>
      </c>
      <c r="DJ198" s="117">
        <f t="shared" ca="1" si="137"/>
        <v>117.30301158484083</v>
      </c>
    </row>
    <row r="199" spans="1:114" x14ac:dyDescent="0.25">
      <c r="A199" s="4">
        <v>42460</v>
      </c>
      <c r="B199" s="9">
        <v>5082.7849999999999</v>
      </c>
      <c r="C199" s="4">
        <v>42460</v>
      </c>
      <c r="D199" s="9">
        <v>16758.669999999998</v>
      </c>
      <c r="E199" s="4">
        <v>42460</v>
      </c>
      <c r="F199" s="9">
        <v>3003.915</v>
      </c>
      <c r="G199" s="4">
        <v>42460</v>
      </c>
      <c r="H199" s="9">
        <v>13494.36</v>
      </c>
      <c r="I199" s="4">
        <v>42460</v>
      </c>
      <c r="J199" s="9">
        <v>7807.89</v>
      </c>
      <c r="K199" s="4">
        <v>42460</v>
      </c>
      <c r="L199" s="9">
        <v>2059.7399999999998</v>
      </c>
      <c r="M199" s="4">
        <v>42460</v>
      </c>
      <c r="N199" s="9">
        <v>6174.9</v>
      </c>
      <c r="O199" s="4">
        <v>42460</v>
      </c>
      <c r="P199" s="9">
        <v>20776.7</v>
      </c>
      <c r="Q199" s="4">
        <v>42460</v>
      </c>
      <c r="R199" s="9">
        <v>4385.0600000000004</v>
      </c>
      <c r="S199" s="4">
        <v>42460</v>
      </c>
      <c r="T199" s="9">
        <v>9965.51</v>
      </c>
      <c r="U199" s="4">
        <v>42460</v>
      </c>
      <c r="V199" s="9">
        <v>1995.85</v>
      </c>
      <c r="W199" s="4">
        <v>42460</v>
      </c>
      <c r="X199" s="9">
        <v>50055.3</v>
      </c>
      <c r="Y199" s="4">
        <v>42460</v>
      </c>
      <c r="Z199" s="9">
        <v>6308.92</v>
      </c>
      <c r="AA199" s="4">
        <v>42460</v>
      </c>
      <c r="AB199" s="9">
        <v>8744.83</v>
      </c>
      <c r="AC199" s="4">
        <v>42460</v>
      </c>
      <c r="AD199" s="9">
        <v>7738.4</v>
      </c>
      <c r="AE199" s="4">
        <v>42460</v>
      </c>
      <c r="AF199" s="9">
        <v>440.11</v>
      </c>
      <c r="AG199" s="4">
        <v>42460</v>
      </c>
      <c r="AH199" s="9">
        <v>1871.15</v>
      </c>
      <c r="AI199" s="4">
        <v>42460</v>
      </c>
      <c r="AJ199" s="9">
        <v>46139.99</v>
      </c>
      <c r="AK199" s="22"/>
      <c r="BX199" s="22"/>
      <c r="BY199" s="136">
        <f t="shared" ref="BY199:BY208" ca="1" si="183">BY198*OFFSET($B199,0,2*BY$1)/OFFSET($B198,0,2*BY$1)</f>
        <v>4.2203766661224948</v>
      </c>
      <c r="BZ199" s="137">
        <f t="shared" ca="1" si="182"/>
        <v>1166.2002958660182</v>
      </c>
      <c r="CA199" s="138">
        <f t="shared" ca="1" si="182"/>
        <v>14.880280431312196</v>
      </c>
      <c r="CB199" s="139">
        <f t="shared" ca="1" si="182"/>
        <v>5.2454787207576157</v>
      </c>
      <c r="CC199" s="140">
        <f t="shared" ca="1" si="182"/>
        <v>4.3797341895339175</v>
      </c>
      <c r="CD199" s="141">
        <f t="shared" ca="1" si="182"/>
        <v>72.056954866740398</v>
      </c>
      <c r="CE199" s="142">
        <f t="shared" ca="1" si="182"/>
        <v>5.7206678793605601</v>
      </c>
      <c r="CF199" s="143">
        <f t="shared" ca="1" si="182"/>
        <v>17.434364509002222</v>
      </c>
      <c r="CG199" s="144">
        <f t="shared" ca="1" si="182"/>
        <v>3.8239947586145511</v>
      </c>
      <c r="CH199" s="144">
        <f t="shared" ca="1" si="182"/>
        <v>3.6928477552993919</v>
      </c>
      <c r="CI199" s="145">
        <f t="shared" ca="1" si="182"/>
        <v>2510.9113569732958</v>
      </c>
      <c r="CJ199" s="146">
        <f t="shared" ca="1" si="182"/>
        <v>3.1804093232898998</v>
      </c>
      <c r="CK199" s="144">
        <f t="shared" ca="1" si="182"/>
        <v>1.108230254812177</v>
      </c>
      <c r="CL199" s="147">
        <f t="shared" ca="1" si="182"/>
        <v>55.453800484620764</v>
      </c>
      <c r="CM199" s="148">
        <f t="shared" ca="1" si="182"/>
        <v>60.611590000590567</v>
      </c>
      <c r="CN199" s="144">
        <f t="shared" ca="1" si="182"/>
        <v>1.4135881654134814</v>
      </c>
      <c r="CO199" s="149">
        <f t="shared" ca="1" si="182"/>
        <v>31.514750709904519</v>
      </c>
      <c r="CP199" s="150">
        <f t="shared" ca="1" si="182"/>
        <v>12.749878173530837</v>
      </c>
      <c r="CR199" s="116">
        <f ca="1">BY199/OFFSET('FX rate data'!$B198,0,2*BY$1)</f>
        <v>3.231776296900601</v>
      </c>
      <c r="CS199" s="116">
        <f ca="1">BZ199/OFFSET('FX rate data'!$B198,0,2*BZ$1)</f>
        <v>10.359778767575893</v>
      </c>
      <c r="CT199" s="116">
        <f ca="1">CA199/OFFSET('FX rate data'!$B198,0,2*CA$1)</f>
        <v>2.3057333009966836</v>
      </c>
      <c r="CU199" s="116">
        <f ca="1">CB199/OFFSET('FX rate data'!$B198,0,2*CB$1)</f>
        <v>4.0337424798197601</v>
      </c>
      <c r="CV199" s="116">
        <f ca="1">CC199/OFFSET('FX rate data'!$B198,0,2*CC$1)</f>
        <v>4.5536849548075669</v>
      </c>
      <c r="CW199" s="116">
        <f ca="1">CD199/OFFSET('FX rate data'!$B198,0,2*CD$1)</f>
        <v>72.056954866740398</v>
      </c>
      <c r="CX199" s="116">
        <f ca="1">CE199/OFFSET('FX rate data'!$B198,0,2*CE$1)</f>
        <v>8.2158091043523758</v>
      </c>
      <c r="CY199" s="116">
        <f ca="1">CF199/OFFSET('FX rate data'!$B198,0,2*CF$1)</f>
        <v>2.2475074136289153</v>
      </c>
      <c r="CZ199" s="116">
        <f ca="1">CG199/OFFSET('FX rate data'!$B198,0,2*CG$1)</f>
        <v>4.3518774992768305</v>
      </c>
      <c r="DA199" s="116">
        <f ca="1">CH199/OFFSET('FX rate data'!$B198,0,2*CH$1)</f>
        <v>4.202626329008071</v>
      </c>
      <c r="DB199" s="116">
        <f ca="1">CI199/OFFSET('FX rate data'!$B198,0,2*CI$1)</f>
        <v>2.1959659241339975</v>
      </c>
      <c r="DC199" s="116">
        <f ca="1">CJ199/OFFSET('FX rate data'!$B198,0,2*CJ$1)</f>
        <v>0.88536532578639826</v>
      </c>
      <c r="DD199" s="116">
        <f ca="1">CK199/OFFSET('FX rate data'!$B198,0,2*CK$1)</f>
        <v>1.2612157218756992</v>
      </c>
      <c r="DE199" s="116">
        <f ca="1">CL199/OFFSET('FX rate data'!$B198,0,2*CL$1)</f>
        <v>1.7215261543716862</v>
      </c>
      <c r="DF199" s="116">
        <f ca="1">CM199/OFFSET('FX rate data'!$B198,0,2*CM$1)</f>
        <v>0.9149264500636336</v>
      </c>
      <c r="DG199" s="116">
        <f ca="1">CN199/OFFSET('FX rate data'!$B198,0,2*CN$1)</f>
        <v>1.6087267160731551</v>
      </c>
      <c r="DH199" s="116">
        <f ca="1">CO199/OFFSET('FX rate data'!$B198,0,2*CO$1)</f>
        <v>0.47110489973756819</v>
      </c>
      <c r="DI199" s="116">
        <f ca="1">CP199/OFFSET('FX rate data'!$B198,0,2*CP$1)</f>
        <v>0.86338587104825093</v>
      </c>
      <c r="DJ199" s="117">
        <f t="shared" ca="1" si="137"/>
        <v>125.48170807619746</v>
      </c>
    </row>
    <row r="200" spans="1:114" x14ac:dyDescent="0.25">
      <c r="A200" s="4">
        <v>42489</v>
      </c>
      <c r="B200" s="9">
        <v>5252.2169999999996</v>
      </c>
      <c r="C200" s="4">
        <v>42489</v>
      </c>
      <c r="D200" s="9">
        <v>16666.05</v>
      </c>
      <c r="E200" s="4">
        <v>42489</v>
      </c>
      <c r="F200" s="9">
        <v>2938.3240000000001</v>
      </c>
      <c r="G200" s="4">
        <v>42489</v>
      </c>
      <c r="H200" s="9">
        <v>13951.45</v>
      </c>
      <c r="I200" s="4">
        <v>42489</v>
      </c>
      <c r="J200" s="9">
        <v>7960.85</v>
      </c>
      <c r="K200" s="4">
        <v>42489</v>
      </c>
      <c r="L200" s="9">
        <v>2065.3000000000002</v>
      </c>
      <c r="M200" s="4">
        <v>42489</v>
      </c>
      <c r="N200" s="9">
        <v>6241.89</v>
      </c>
      <c r="O200" s="4">
        <v>42489</v>
      </c>
      <c r="P200" s="9">
        <v>21067.05</v>
      </c>
      <c r="Q200" s="4">
        <v>42489</v>
      </c>
      <c r="R200" s="9">
        <v>4428.96</v>
      </c>
      <c r="S200" s="4">
        <v>42489</v>
      </c>
      <c r="T200" s="9">
        <v>10038.969999999999</v>
      </c>
      <c r="U200" s="4">
        <v>42490</v>
      </c>
      <c r="V200" s="9">
        <v>1994.15</v>
      </c>
      <c r="W200" s="4">
        <v>42489</v>
      </c>
      <c r="X200" s="9">
        <v>53910.5</v>
      </c>
      <c r="Y200" s="4">
        <v>42489</v>
      </c>
      <c r="Z200" s="9">
        <v>6161.41</v>
      </c>
      <c r="AA200" s="4">
        <v>42490</v>
      </c>
      <c r="AB200" s="9">
        <v>8377.9</v>
      </c>
      <c r="AC200" s="4">
        <v>42490</v>
      </c>
      <c r="AD200" s="9">
        <v>7849.8</v>
      </c>
      <c r="AE200" s="4">
        <v>42489</v>
      </c>
      <c r="AF200" s="9">
        <v>439.68</v>
      </c>
      <c r="AG200" s="4">
        <v>42490</v>
      </c>
      <c r="AH200" s="9">
        <v>1953.05</v>
      </c>
      <c r="AI200" s="4">
        <v>42489</v>
      </c>
      <c r="AJ200" s="9">
        <v>46471</v>
      </c>
      <c r="AK200" s="22"/>
      <c r="BX200" s="22"/>
      <c r="BY200" s="136">
        <f t="shared" ca="1" si="183"/>
        <v>4.3610607319042396</v>
      </c>
      <c r="BZ200" s="137">
        <f t="shared" ca="1" si="182"/>
        <v>1159.7550665367751</v>
      </c>
      <c r="CA200" s="138">
        <f t="shared" ca="1" si="182"/>
        <v>14.555366952145777</v>
      </c>
      <c r="CB200" s="139">
        <f t="shared" ca="1" si="182"/>
        <v>5.4231570892368248</v>
      </c>
      <c r="CC200" s="140">
        <f t="shared" ca="1" si="182"/>
        <v>4.4655351090692994</v>
      </c>
      <c r="CD200" s="141">
        <f t="shared" ca="1" si="182"/>
        <v>72.251463236272045</v>
      </c>
      <c r="CE200" s="142">
        <f t="shared" ca="1" si="182"/>
        <v>5.7827300246970621</v>
      </c>
      <c r="CF200" s="143">
        <f t="shared" ca="1" si="182"/>
        <v>17.678006075525722</v>
      </c>
      <c r="CG200" s="144">
        <f t="shared" ca="1" si="182"/>
        <v>3.8622777855065844</v>
      </c>
      <c r="CH200" s="144">
        <f t="shared" ca="1" si="182"/>
        <v>3.7200693020244757</v>
      </c>
      <c r="CI200" s="145">
        <f t="shared" ca="1" si="182"/>
        <v>2508.7726444914692</v>
      </c>
      <c r="CJ200" s="146">
        <f t="shared" ca="1" si="182"/>
        <v>3.4253606875439795</v>
      </c>
      <c r="CK200" s="144">
        <f t="shared" ca="1" si="182"/>
        <v>1.0823185227110654</v>
      </c>
      <c r="CL200" s="147">
        <f t="shared" ca="1" si="182"/>
        <v>53.126978463858563</v>
      </c>
      <c r="CM200" s="148">
        <f t="shared" ca="1" si="182"/>
        <v>61.484138734962762</v>
      </c>
      <c r="CN200" s="144">
        <f t="shared" ca="1" si="182"/>
        <v>1.4122070495307979</v>
      </c>
      <c r="CO200" s="149">
        <f t="shared" ca="1" si="182"/>
        <v>32.894147382080014</v>
      </c>
      <c r="CP200" s="150">
        <f t="shared" ca="1" si="182"/>
        <v>12.841346272553407</v>
      </c>
      <c r="CR200" s="116">
        <f ca="1">BY200/OFFSET('FX rate data'!$B199,0,2*BY$1)</f>
        <v>3.3169004653972007</v>
      </c>
      <c r="CS200" s="116">
        <f ca="1">BZ200/OFFSET('FX rate data'!$B199,0,2*BZ$1)</f>
        <v>10.889718934617607</v>
      </c>
      <c r="CT200" s="116">
        <f ca="1">CA200/OFFSET('FX rate data'!$B199,0,2*CA$1)</f>
        <v>2.2468920889388357</v>
      </c>
      <c r="CU200" s="116">
        <f ca="1">CB200/OFFSET('FX rate data'!$B199,0,2*CB$1)</f>
        <v>4.3191757639668884</v>
      </c>
      <c r="CV200" s="116">
        <f ca="1">CC200/OFFSET('FX rate data'!$B199,0,2*CC$1)</f>
        <v>4.6520836639955201</v>
      </c>
      <c r="CW200" s="116">
        <f ca="1">CD200/OFFSET('FX rate data'!$B199,0,2*CD$1)</f>
        <v>72.251463236272045</v>
      </c>
      <c r="CX200" s="116">
        <f ca="1">CE200/OFFSET('FX rate data'!$B199,0,2*CE$1)</f>
        <v>8.4493425258577766</v>
      </c>
      <c r="CY200" s="116">
        <f ca="1">CF200/OFFSET('FX rate data'!$B199,0,2*CF$1)</f>
        <v>2.2789158556599962</v>
      </c>
      <c r="CZ200" s="116">
        <f ca="1">CG200/OFFSET('FX rate data'!$B199,0,2*CG$1)</f>
        <v>4.4226242820412054</v>
      </c>
      <c r="DA200" s="116">
        <f ca="1">CH200/OFFSET('FX rate data'!$B199,0,2*CH$1)</f>
        <v>4.2597839253686889</v>
      </c>
      <c r="DB200" s="116">
        <f ca="1">CI200/OFFSET('FX rate data'!$B199,0,2*CI$1)</f>
        <v>2.201836619704642</v>
      </c>
      <c r="DC200" s="116">
        <f ca="1">CJ200/OFFSET('FX rate data'!$B199,0,2*CJ$1)</f>
        <v>0.99696160647999865</v>
      </c>
      <c r="DD200" s="116">
        <f ca="1">CK200/OFFSET('FX rate data'!$B199,0,2*CK$1)</f>
        <v>1.2393433215516609</v>
      </c>
      <c r="DE200" s="116">
        <f ca="1">CL200/OFFSET('FX rate data'!$B199,0,2*CL$1)</f>
        <v>1.6463271913188273</v>
      </c>
      <c r="DF200" s="116">
        <f ca="1">CM200/OFFSET('FX rate data'!$B199,0,2*CM$1)</f>
        <v>0.92694314390114219</v>
      </c>
      <c r="DG200" s="116">
        <f ca="1">CN200/OFFSET('FX rate data'!$B199,0,2*CN$1)</f>
        <v>1.6170926938403734</v>
      </c>
      <c r="DH200" s="116">
        <f ca="1">CO200/OFFSET('FX rate data'!$B199,0,2*CO$1)</f>
        <v>0.50788359185574183</v>
      </c>
      <c r="DI200" s="116">
        <f ca="1">CP200/OFFSET('FX rate data'!$B199,0,2*CP$1)</f>
        <v>0.90240096924522539</v>
      </c>
      <c r="DJ200" s="117">
        <f t="shared" ca="1" si="137"/>
        <v>127.12568988001337</v>
      </c>
    </row>
    <row r="201" spans="1:114" x14ac:dyDescent="0.25">
      <c r="A201" s="4">
        <v>42521</v>
      </c>
      <c r="B201" s="9">
        <v>5378.56</v>
      </c>
      <c r="C201" s="4">
        <v>42521</v>
      </c>
      <c r="D201" s="9">
        <v>17234.98</v>
      </c>
      <c r="E201" s="4">
        <v>42521</v>
      </c>
      <c r="F201" s="9">
        <v>2916.616</v>
      </c>
      <c r="G201" s="4">
        <v>42521</v>
      </c>
      <c r="H201" s="9">
        <v>14065.78</v>
      </c>
      <c r="I201" s="4">
        <v>42521</v>
      </c>
      <c r="J201" s="9">
        <v>8216.42</v>
      </c>
      <c r="K201" s="4">
        <v>42521</v>
      </c>
      <c r="L201" s="9">
        <v>2096.96</v>
      </c>
      <c r="M201" s="4">
        <v>42521</v>
      </c>
      <c r="N201" s="9">
        <v>6230.79</v>
      </c>
      <c r="O201" s="4">
        <v>42521</v>
      </c>
      <c r="P201" s="9">
        <v>20815.09</v>
      </c>
      <c r="Q201" s="4">
        <v>42521</v>
      </c>
      <c r="R201" s="9">
        <v>4505.62</v>
      </c>
      <c r="S201" s="4">
        <v>42521</v>
      </c>
      <c r="T201" s="9">
        <v>10262.74</v>
      </c>
      <c r="U201" s="4">
        <v>42521</v>
      </c>
      <c r="V201" s="9">
        <v>1983.4</v>
      </c>
      <c r="W201" s="4">
        <v>42521</v>
      </c>
      <c r="X201" s="9">
        <v>48471.7</v>
      </c>
      <c r="Y201" s="4">
        <v>42521</v>
      </c>
      <c r="Z201" s="9">
        <v>6493.46</v>
      </c>
      <c r="AA201" s="4">
        <v>42521</v>
      </c>
      <c r="AB201" s="9">
        <v>8535.59</v>
      </c>
      <c r="AC201" s="4">
        <v>42521</v>
      </c>
      <c r="AD201" s="9">
        <v>8160.1</v>
      </c>
      <c r="AE201" s="4">
        <v>42521</v>
      </c>
      <c r="AF201" s="9">
        <v>447.87</v>
      </c>
      <c r="AG201" s="4">
        <v>42521</v>
      </c>
      <c r="AH201" s="9">
        <v>1899.01</v>
      </c>
      <c r="AI201" s="4">
        <v>42521</v>
      </c>
      <c r="AJ201" s="9">
        <v>47974.09</v>
      </c>
      <c r="AK201" s="22"/>
      <c r="BX201" s="22"/>
      <c r="BY201" s="136">
        <f t="shared" ca="1" si="183"/>
        <v>4.4659668117655595</v>
      </c>
      <c r="BZ201" s="137">
        <f t="shared" ca="1" si="182"/>
        <v>1199.3456983904396</v>
      </c>
      <c r="CA201" s="138">
        <f t="shared" ca="1" si="182"/>
        <v>14.447833574003276</v>
      </c>
      <c r="CB201" s="139">
        <f t="shared" ca="1" si="182"/>
        <v>5.4675990325482688</v>
      </c>
      <c r="CC201" s="140">
        <f t="shared" ca="1" si="182"/>
        <v>4.6088937715016831</v>
      </c>
      <c r="CD201" s="141">
        <f t="shared" ca="1" si="182"/>
        <v>73.359041469971913</v>
      </c>
      <c r="CE201" s="142">
        <f t="shared" ca="1" si="182"/>
        <v>5.7724465523394688</v>
      </c>
      <c r="CF201" s="143">
        <f t="shared" ca="1" si="182"/>
        <v>17.466578732314904</v>
      </c>
      <c r="CG201" s="144">
        <f t="shared" ca="1" si="182"/>
        <v>3.9291291941977748</v>
      </c>
      <c r="CH201" s="144">
        <f t="shared" ca="1" si="182"/>
        <v>3.8029901502503414</v>
      </c>
      <c r="CI201" s="145">
        <f t="shared" ca="1" si="182"/>
        <v>2495.2484332093272</v>
      </c>
      <c r="CJ201" s="146">
        <f t="shared" ca="1" si="182"/>
        <v>3.0797906834183597</v>
      </c>
      <c r="CK201" s="144">
        <f t="shared" ca="1" si="182"/>
        <v>1.1406467082183129</v>
      </c>
      <c r="CL201" s="147">
        <f t="shared" ca="1" si="182"/>
        <v>54.126941847757379</v>
      </c>
      <c r="CM201" s="148">
        <f t="shared" ca="1" si="182"/>
        <v>63.914586421459099</v>
      </c>
      <c r="CN201" s="144">
        <f t="shared" ca="1" si="182"/>
        <v>1.4385124892498145</v>
      </c>
      <c r="CO201" s="149">
        <f t="shared" ca="1" si="182"/>
        <v>31.98398137274712</v>
      </c>
      <c r="CP201" s="150">
        <f t="shared" ca="1" si="182"/>
        <v>13.256695612331168</v>
      </c>
      <c r="CR201" s="116">
        <f ca="1">BY201/OFFSET('FX rate data'!$B200,0,2*BY$1)</f>
        <v>3.2301220973279037</v>
      </c>
      <c r="CS201" s="116">
        <f ca="1">BZ201/OFFSET('FX rate data'!$B200,0,2*BZ$1)</f>
        <v>10.831262515943642</v>
      </c>
      <c r="CT201" s="116">
        <f ca="1">CA201/OFFSET('FX rate data'!$B200,0,2*CA$1)</f>
        <v>2.1939189075839396</v>
      </c>
      <c r="CU201" s="116">
        <f ca="1">CB201/OFFSET('FX rate data'!$B200,0,2*CB$1)</f>
        <v>4.1759711544705329</v>
      </c>
      <c r="CV201" s="116">
        <f ca="1">CC201/OFFSET('FX rate data'!$B200,0,2*CC$1)</f>
        <v>4.6371805729969644</v>
      </c>
      <c r="CW201" s="116">
        <f ca="1">CD201/OFFSET('FX rate data'!$B200,0,2*CD$1)</f>
        <v>73.359041469971913</v>
      </c>
      <c r="CX201" s="116">
        <f ca="1">CE201/OFFSET('FX rate data'!$B200,0,2*CE$1)</f>
        <v>8.3598067376386229</v>
      </c>
      <c r="CY201" s="116">
        <f ca="1">CF201/OFFSET('FX rate data'!$B200,0,2*CF$1)</f>
        <v>2.2476038105202418</v>
      </c>
      <c r="CZ201" s="116">
        <f ca="1">CG201/OFFSET('FX rate data'!$B200,0,2*CG$1)</f>
        <v>4.3739610310561892</v>
      </c>
      <c r="DA201" s="116">
        <f ca="1">CH201/OFFSET('FX rate data'!$B200,0,2*CH$1)</f>
        <v>4.2335413005124582</v>
      </c>
      <c r="DB201" s="116">
        <f ca="1">CI201/OFFSET('FX rate data'!$B200,0,2*CI$1)</f>
        <v>2.0934521601178986</v>
      </c>
      <c r="DC201" s="116">
        <f ca="1">CJ201/OFFSET('FX rate data'!$B200,0,2*CJ$1)</f>
        <v>0.8527496631460737</v>
      </c>
      <c r="DD201" s="116">
        <f ca="1">CK201/OFFSET('FX rate data'!$B200,0,2*CK$1)</f>
        <v>1.2697837116979995</v>
      </c>
      <c r="DE201" s="116">
        <f ca="1">CL201/OFFSET('FX rate data'!$B200,0,2*CL$1)</f>
        <v>1.6593685228779969</v>
      </c>
      <c r="DF201" s="116">
        <f ca="1">CM201/OFFSET('FX rate data'!$B200,0,2*CM$1)</f>
        <v>0.95026146924560051</v>
      </c>
      <c r="DG201" s="116">
        <f ca="1">CN201/OFFSET('FX rate data'!$B200,0,2*CN$1)</f>
        <v>1.6013720241008733</v>
      </c>
      <c r="DH201" s="116">
        <f ca="1">CO201/OFFSET('FX rate data'!$B200,0,2*CO$1)</f>
        <v>0.47935897648686382</v>
      </c>
      <c r="DI201" s="116">
        <f ca="1">CP201/OFFSET('FX rate data'!$B200,0,2*CP$1)</f>
        <v>0.84391324575908533</v>
      </c>
      <c r="DJ201" s="117">
        <f t="shared" ca="1" si="137"/>
        <v>127.39266937145477</v>
      </c>
    </row>
    <row r="202" spans="1:114" x14ac:dyDescent="0.25">
      <c r="A202" s="4">
        <v>42551</v>
      </c>
      <c r="B202" s="9">
        <v>5233.375</v>
      </c>
      <c r="C202" s="4">
        <v>42551</v>
      </c>
      <c r="D202" s="9">
        <v>15575.92</v>
      </c>
      <c r="E202" s="4">
        <v>42551</v>
      </c>
      <c r="F202" s="9">
        <v>2929.6060000000002</v>
      </c>
      <c r="G202" s="4">
        <v>42551</v>
      </c>
      <c r="H202" s="9">
        <v>14064.54</v>
      </c>
      <c r="I202" s="4">
        <v>42551</v>
      </c>
      <c r="J202" s="9">
        <v>8020.15</v>
      </c>
      <c r="K202" s="4">
        <v>42551</v>
      </c>
      <c r="L202" s="9">
        <v>2098.86</v>
      </c>
      <c r="M202" s="4">
        <v>42551</v>
      </c>
      <c r="N202" s="9">
        <v>6504.33</v>
      </c>
      <c r="O202" s="4">
        <v>42551</v>
      </c>
      <c r="P202" s="9">
        <v>20794.37</v>
      </c>
      <c r="Q202" s="4">
        <v>42551</v>
      </c>
      <c r="R202" s="9">
        <v>4237.4799999999996</v>
      </c>
      <c r="S202" s="4">
        <v>42551</v>
      </c>
      <c r="T202" s="9">
        <v>9680.09</v>
      </c>
      <c r="U202" s="4">
        <v>42551</v>
      </c>
      <c r="V202" s="9">
        <v>1970.35</v>
      </c>
      <c r="W202" s="4">
        <v>42551</v>
      </c>
      <c r="X202" s="9">
        <v>51526.9</v>
      </c>
      <c r="Y202" s="4">
        <v>42551</v>
      </c>
      <c r="Z202" s="9">
        <v>5642.49</v>
      </c>
      <c r="AA202" s="4">
        <v>42551</v>
      </c>
      <c r="AB202" s="9">
        <v>8666.58</v>
      </c>
      <c r="AC202" s="4">
        <v>42551</v>
      </c>
      <c r="AD202" s="9">
        <v>8287.75</v>
      </c>
      <c r="AE202" s="4">
        <v>42551</v>
      </c>
      <c r="AF202" s="9">
        <v>435.88</v>
      </c>
      <c r="AG202" s="4">
        <v>42551</v>
      </c>
      <c r="AH202" s="9">
        <v>1891.09</v>
      </c>
      <c r="AI202" s="4">
        <v>42551</v>
      </c>
      <c r="AJ202" s="9">
        <v>45974.31</v>
      </c>
      <c r="AK202" s="22"/>
      <c r="BX202" s="22"/>
      <c r="BY202" s="136">
        <f t="shared" ca="1" si="183"/>
        <v>4.3454156992807711</v>
      </c>
      <c r="BZ202" s="137">
        <f t="shared" ca="1" si="182"/>
        <v>1083.8952322818836</v>
      </c>
      <c r="CA202" s="138">
        <f t="shared" ca="1" si="182"/>
        <v>14.512181214599881</v>
      </c>
      <c r="CB202" s="139">
        <f t="shared" ca="1" si="182"/>
        <v>5.4671170242415581</v>
      </c>
      <c r="CC202" s="140">
        <f t="shared" ca="1" si="182"/>
        <v>4.4987986716245301</v>
      </c>
      <c r="CD202" s="141">
        <f t="shared" ca="1" si="182"/>
        <v>73.425510157401789</v>
      </c>
      <c r="CE202" s="142">
        <f t="shared" ca="1" si="182"/>
        <v>6.0258646630328059</v>
      </c>
      <c r="CF202" s="143">
        <f t="shared" ca="1" si="182"/>
        <v>17.4491919465103</v>
      </c>
      <c r="CG202" s="144">
        <f t="shared" ca="1" si="182"/>
        <v>3.6952975124021084</v>
      </c>
      <c r="CH202" s="144">
        <f t="shared" ca="1" si="182"/>
        <v>3.5870817075690145</v>
      </c>
      <c r="CI202" s="145">
        <f t="shared" ca="1" si="182"/>
        <v>2478.8306697458897</v>
      </c>
      <c r="CJ202" s="146">
        <f t="shared" ca="1" si="182"/>
        <v>3.2739117168456953</v>
      </c>
      <c r="CK202" s="144">
        <f t="shared" ca="1" si="182"/>
        <v>0.99116459401532431</v>
      </c>
      <c r="CL202" s="147">
        <f t="shared" ca="1" si="182"/>
        <v>54.957591880460186</v>
      </c>
      <c r="CM202" s="148">
        <f t="shared" ca="1" si="182"/>
        <v>64.914414481985219</v>
      </c>
      <c r="CN202" s="144">
        <f t="shared" ca="1" si="182"/>
        <v>1.4000018394047582</v>
      </c>
      <c r="CO202" s="149">
        <f t="shared" ca="1" si="182"/>
        <v>31.850589167086191</v>
      </c>
      <c r="CP202" s="150">
        <f t="shared" ca="1" si="182"/>
        <v>12.704095766213658</v>
      </c>
      <c r="CR202" s="116">
        <f ca="1">BY202/OFFSET('FX rate data'!$B201,0,2*BY$1)</f>
        <v>3.2375321854274852</v>
      </c>
      <c r="CS202" s="116">
        <f ca="1">BZ202/OFFSET('FX rate data'!$B201,0,2*BZ$1)</f>
        <v>10.502860777925228</v>
      </c>
      <c r="CT202" s="116">
        <f ca="1">CA202/OFFSET('FX rate data'!$B201,0,2*CA$1)</f>
        <v>2.1829394125451085</v>
      </c>
      <c r="CU202" s="116">
        <f ca="1">CB202/OFFSET('FX rate data'!$B201,0,2*CB$1)</f>
        <v>4.2302050636347559</v>
      </c>
      <c r="CV202" s="116">
        <f ca="1">CC202/OFFSET('FX rate data'!$B201,0,2*CC$1)</f>
        <v>4.6094248684677561</v>
      </c>
      <c r="CW202" s="116">
        <f ca="1">CD202/OFFSET('FX rate data'!$B201,0,2*CD$1)</f>
        <v>73.425510157401789</v>
      </c>
      <c r="CX202" s="116">
        <f ca="1">CE202/OFFSET('FX rate data'!$B201,0,2*CE$1)</f>
        <v>8.0216515748573034</v>
      </c>
      <c r="CY202" s="116">
        <f ca="1">CF202/OFFSET('FX rate data'!$B201,0,2*CF$1)</f>
        <v>2.2488680319251331</v>
      </c>
      <c r="CZ202" s="116">
        <f ca="1">CG202/OFFSET('FX rate data'!$B201,0,2*CG$1)</f>
        <v>4.1040620972924353</v>
      </c>
      <c r="DA202" s="116">
        <f ca="1">CH202/OFFSET('FX rate data'!$B201,0,2*CH$1)</f>
        <v>3.9838757303076573</v>
      </c>
      <c r="DB202" s="116">
        <f ca="1">CI202/OFFSET('FX rate data'!$B201,0,2*CI$1)</f>
        <v>2.1521363689406927</v>
      </c>
      <c r="DC202" s="116">
        <f ca="1">CJ202/OFFSET('FX rate data'!$B201,0,2*CJ$1)</f>
        <v>1.0189578950655758</v>
      </c>
      <c r="DD202" s="116">
        <f ca="1">CK202/OFFSET('FX rate data'!$B201,0,2*CK$1)</f>
        <v>1.1008047467962288</v>
      </c>
      <c r="DE202" s="116">
        <f ca="1">CL202/OFFSET('FX rate data'!$B201,0,2*CL$1)</f>
        <v>1.703688755671777</v>
      </c>
      <c r="DF202" s="116">
        <f ca="1">CM202/OFFSET('FX rate data'!$B201,0,2*CM$1)</f>
        <v>0.96133897788945155</v>
      </c>
      <c r="DG202" s="116">
        <f ca="1">CN202/OFFSET('FX rate data'!$B201,0,2*CN$1)</f>
        <v>1.5548665475397137</v>
      </c>
      <c r="DH202" s="116">
        <f ca="1">CO202/OFFSET('FX rate data'!$B201,0,2*CO$1)</f>
        <v>0.49865107074273668</v>
      </c>
      <c r="DI202" s="116">
        <f ca="1">CP202/OFFSET('FX rate data'!$B201,0,2*CP$1)</f>
        <v>0.86266319219736121</v>
      </c>
      <c r="DJ202" s="117">
        <f t="shared" ca="1" si="137"/>
        <v>126.40003745462819</v>
      </c>
    </row>
    <row r="203" spans="1:114" x14ac:dyDescent="0.25">
      <c r="A203" s="4">
        <v>42580</v>
      </c>
      <c r="B203" s="9">
        <v>5562.3580000000002</v>
      </c>
      <c r="C203" s="4">
        <v>42580</v>
      </c>
      <c r="D203" s="9">
        <v>16569.27</v>
      </c>
      <c r="E203" s="4">
        <v>42580</v>
      </c>
      <c r="F203" s="9">
        <v>2979.3389999999999</v>
      </c>
      <c r="G203" s="4">
        <v>42580</v>
      </c>
      <c r="H203" s="9">
        <v>14582.74</v>
      </c>
      <c r="I203" s="4">
        <v>42580</v>
      </c>
      <c r="J203" s="9">
        <v>8127.2</v>
      </c>
      <c r="K203" s="4">
        <v>42580</v>
      </c>
      <c r="L203" s="9">
        <v>2173.6</v>
      </c>
      <c r="M203" s="4">
        <v>42580</v>
      </c>
      <c r="N203" s="9">
        <v>6724.43</v>
      </c>
      <c r="O203" s="4">
        <v>42580</v>
      </c>
      <c r="P203" s="9">
        <v>21891.37</v>
      </c>
      <c r="Q203" s="4">
        <v>42580</v>
      </c>
      <c r="R203" s="9">
        <v>4439.8100000000004</v>
      </c>
      <c r="S203" s="4">
        <v>42580</v>
      </c>
      <c r="T203" s="9">
        <v>10337.5</v>
      </c>
      <c r="U203" s="4">
        <v>42582</v>
      </c>
      <c r="V203" s="9">
        <v>2016.19</v>
      </c>
      <c r="W203" s="4">
        <v>42580</v>
      </c>
      <c r="X203" s="9">
        <v>57308.2</v>
      </c>
      <c r="Y203" s="4">
        <v>42580</v>
      </c>
      <c r="Z203" s="9">
        <v>5867.64</v>
      </c>
      <c r="AA203" s="4">
        <v>42581</v>
      </c>
      <c r="AB203" s="9">
        <v>8984.41</v>
      </c>
      <c r="AC203" s="4">
        <v>42582</v>
      </c>
      <c r="AD203" s="9">
        <v>8638.5</v>
      </c>
      <c r="AE203" s="4">
        <v>42580</v>
      </c>
      <c r="AF203" s="9">
        <v>449.83</v>
      </c>
      <c r="AG203" s="4">
        <v>42582</v>
      </c>
      <c r="AH203" s="9">
        <v>1944.62</v>
      </c>
      <c r="AI203" s="4">
        <v>42580</v>
      </c>
      <c r="AJ203" s="9">
        <v>45916.480000000003</v>
      </c>
      <c r="AK203" s="22"/>
      <c r="BX203" s="22"/>
      <c r="BY203" s="136">
        <f t="shared" ca="1" si="183"/>
        <v>4.6185793638369104</v>
      </c>
      <c r="BZ203" s="137">
        <f t="shared" ca="1" si="182"/>
        <v>1153.020351631958</v>
      </c>
      <c r="CA203" s="138">
        <f t="shared" ca="1" si="182"/>
        <v>14.758540045222734</v>
      </c>
      <c r="CB203" s="139">
        <f t="shared" ca="1" si="182"/>
        <v>5.6685498504813054</v>
      </c>
      <c r="CC203" s="140">
        <f t="shared" ca="1" si="182"/>
        <v>4.5588469746858697</v>
      </c>
      <c r="CD203" s="141">
        <f t="shared" ca="1" si="182"/>
        <v>76.040178419774776</v>
      </c>
      <c r="CE203" s="142">
        <f t="shared" ca="1" si="182"/>
        <v>6.2297738761775143</v>
      </c>
      <c r="CF203" s="143">
        <f t="shared" ca="1" si="182"/>
        <v>18.369718202671066</v>
      </c>
      <c r="CG203" s="144">
        <f t="shared" ca="1" si="182"/>
        <v>3.8717395358887852</v>
      </c>
      <c r="CH203" s="144">
        <f t="shared" ca="1" si="182"/>
        <v>3.8306934286762502</v>
      </c>
      <c r="CI203" s="145">
        <f t="shared" ca="1" si="182"/>
        <v>2536.5004227852746</v>
      </c>
      <c r="CJ203" s="146">
        <f t="shared" ca="1" si="182"/>
        <v>3.6412434563565141</v>
      </c>
      <c r="CK203" s="144">
        <f t="shared" ca="1" si="182"/>
        <v>1.030714634572339</v>
      </c>
      <c r="CL203" s="147">
        <f t="shared" ca="1" si="182"/>
        <v>56.973054892094147</v>
      </c>
      <c r="CM203" s="148">
        <f t="shared" ca="1" si="182"/>
        <v>67.661689783430887</v>
      </c>
      <c r="CN203" s="144">
        <f t="shared" ca="1" si="182"/>
        <v>1.4448078081569293</v>
      </c>
      <c r="CO203" s="149">
        <f t="shared" ca="1" si="182"/>
        <v>32.752165526812128</v>
      </c>
      <c r="CP203" s="150">
        <f t="shared" ca="1" si="182"/>
        <v>12.688115583843111</v>
      </c>
      <c r="CR203" s="116">
        <f ca="1">BY203/OFFSET('FX rate data'!$B202,0,2*BY$1)</f>
        <v>3.5076929929649201</v>
      </c>
      <c r="CS203" s="116">
        <f ca="1">BZ203/OFFSET('FX rate data'!$B202,0,2*BZ$1)</f>
        <v>11.268768096481216</v>
      </c>
      <c r="CT203" s="116">
        <f ca="1">CA203/OFFSET('FX rate data'!$B202,0,2*CA$1)</f>
        <v>2.2243466533869984</v>
      </c>
      <c r="CU203" s="116">
        <f ca="1">CB203/OFFSET('FX rate data'!$B202,0,2*CB$1)</f>
        <v>4.3500497663121065</v>
      </c>
      <c r="CV203" s="116">
        <f ca="1">CC203/OFFSET('FX rate data'!$B202,0,2*CC$1)</f>
        <v>4.7027511601876109</v>
      </c>
      <c r="CW203" s="116">
        <f ca="1">CD203/OFFSET('FX rate data'!$B202,0,2*CD$1)</f>
        <v>76.040178419774776</v>
      </c>
      <c r="CX203" s="116">
        <f ca="1">CE203/OFFSET('FX rate data'!$B202,0,2*CE$1)</f>
        <v>8.248078745104614</v>
      </c>
      <c r="CY203" s="116">
        <f ca="1">CF203/OFFSET('FX rate data'!$B202,0,2*CF$1)</f>
        <v>2.367597850527281</v>
      </c>
      <c r="CZ203" s="116">
        <f ca="1">CG203/OFFSET('FX rate data'!$B202,0,2*CG$1)</f>
        <v>4.3264493640504913</v>
      </c>
      <c r="DA203" s="116">
        <f ca="1">CH203/OFFSET('FX rate data'!$B202,0,2*CH$1)</f>
        <v>4.2805826669753602</v>
      </c>
      <c r="DB203" s="116">
        <f ca="1">CI203/OFFSET('FX rate data'!$B202,0,2*CI$1)</f>
        <v>2.2642473244887475</v>
      </c>
      <c r="DC203" s="116">
        <f ca="1">CJ203/OFFSET('FX rate data'!$B202,0,2*CJ$1)</f>
        <v>1.1207619367652173</v>
      </c>
      <c r="DD203" s="116">
        <f ca="1">CK203/OFFSET('FX rate data'!$B202,0,2*CK$1)</f>
        <v>1.151765152053122</v>
      </c>
      <c r="DE203" s="116">
        <f ca="1">CL203/OFFSET('FX rate data'!$B202,0,2*CL$1)</f>
        <v>1.7830267859698354</v>
      </c>
      <c r="DF203" s="116">
        <f ca="1">CM203/OFFSET('FX rate data'!$B202,0,2*CM$1)</f>
        <v>1.0099513364195967</v>
      </c>
      <c r="DG203" s="116">
        <f ca="1">CN203/OFFSET('FX rate data'!$B202,0,2*CN$1)</f>
        <v>1.6144907902077654</v>
      </c>
      <c r="DH203" s="116">
        <f ca="1">CO203/OFFSET('FX rate data'!$B202,0,2*CO$1)</f>
        <v>0.49666258030331756</v>
      </c>
      <c r="DI203" s="116">
        <f ca="1">CP203/OFFSET('FX rate data'!$B202,0,2*CP$1)</f>
        <v>0.91348439746023058</v>
      </c>
      <c r="DJ203" s="117">
        <f t="shared" ca="1" si="137"/>
        <v>131.67088601943317</v>
      </c>
    </row>
    <row r="204" spans="1:114" x14ac:dyDescent="0.25">
      <c r="A204" s="4">
        <v>42613</v>
      </c>
      <c r="B204" s="9">
        <v>5433.0330000000004</v>
      </c>
      <c r="C204" s="4">
        <v>42613</v>
      </c>
      <c r="D204" s="9">
        <v>16887.400000000001</v>
      </c>
      <c r="E204" s="4">
        <v>42613</v>
      </c>
      <c r="F204" s="9">
        <v>3085.491</v>
      </c>
      <c r="G204" s="4">
        <v>42613</v>
      </c>
      <c r="H204" s="9">
        <v>14597.95</v>
      </c>
      <c r="I204" s="4">
        <v>42613</v>
      </c>
      <c r="J204" s="9">
        <v>8202.1299999999992</v>
      </c>
      <c r="K204" s="4">
        <v>42613</v>
      </c>
      <c r="L204" s="9">
        <v>2170.9499999999998</v>
      </c>
      <c r="M204" s="4">
        <v>42613</v>
      </c>
      <c r="N204" s="9">
        <v>6781.51</v>
      </c>
      <c r="O204" s="4">
        <v>42613</v>
      </c>
      <c r="P204" s="9">
        <v>22976.880000000001</v>
      </c>
      <c r="Q204" s="4">
        <v>42613</v>
      </c>
      <c r="R204" s="9">
        <v>4438.22</v>
      </c>
      <c r="S204" s="4">
        <v>42613</v>
      </c>
      <c r="T204" s="9">
        <v>10592.69</v>
      </c>
      <c r="U204" s="4">
        <v>42613</v>
      </c>
      <c r="V204" s="9">
        <v>2034.65</v>
      </c>
      <c r="W204" s="4">
        <v>42613</v>
      </c>
      <c r="X204" s="9">
        <v>57901.1</v>
      </c>
      <c r="Y204" s="4">
        <v>42613</v>
      </c>
      <c r="Z204" s="9">
        <v>6170.42</v>
      </c>
      <c r="AA204" s="4">
        <v>42613</v>
      </c>
      <c r="AB204" s="9">
        <v>9068.85</v>
      </c>
      <c r="AC204" s="4">
        <v>42613</v>
      </c>
      <c r="AD204" s="9">
        <v>8786.2000000000007</v>
      </c>
      <c r="AE204" s="4">
        <v>42613</v>
      </c>
      <c r="AF204" s="9">
        <v>454.38</v>
      </c>
      <c r="AG204" s="4">
        <v>42613</v>
      </c>
      <c r="AH204" s="9">
        <v>1971.59</v>
      </c>
      <c r="AI204" s="4">
        <v>42613</v>
      </c>
      <c r="AJ204" s="9">
        <v>46261.02</v>
      </c>
      <c r="AK204" s="22"/>
      <c r="BX204" s="22"/>
      <c r="BY204" s="136">
        <f t="shared" ca="1" si="183"/>
        <v>4.5111972470748807</v>
      </c>
      <c r="BZ204" s="137">
        <f t="shared" ca="1" si="182"/>
        <v>1175.1583434966976</v>
      </c>
      <c r="CA204" s="138">
        <f t="shared" ca="1" si="182"/>
        <v>15.284377669904075</v>
      </c>
      <c r="CB204" s="139">
        <f t="shared" ca="1" si="182"/>
        <v>5.6744622265660345</v>
      </c>
      <c r="CC204" s="140">
        <f t="shared" ca="1" si="182"/>
        <v>4.6008779821439374</v>
      </c>
      <c r="CD204" s="141">
        <f t="shared" ca="1" si="182"/>
        <v>75.947472092569953</v>
      </c>
      <c r="CE204" s="142">
        <f t="shared" ca="1" si="182"/>
        <v>6.2826550115082727</v>
      </c>
      <c r="CF204" s="143">
        <f t="shared" ca="1" si="182"/>
        <v>19.280602848363937</v>
      </c>
      <c r="CG204" s="144">
        <f t="shared" ca="1" si="182"/>
        <v>3.8703529752336978</v>
      </c>
      <c r="CH204" s="144">
        <f t="shared" ca="1" si="182"/>
        <v>3.9252573615482111</v>
      </c>
      <c r="CI204" s="145">
        <f t="shared" ca="1" si="182"/>
        <v>2559.7243242055856</v>
      </c>
      <c r="CJ204" s="146">
        <f t="shared" ca="1" si="182"/>
        <v>3.6789150852904848</v>
      </c>
      <c r="CK204" s="144">
        <f t="shared" ca="1" si="182"/>
        <v>1.083901226976749</v>
      </c>
      <c r="CL204" s="147">
        <f t="shared" ca="1" si="182"/>
        <v>57.508516291906545</v>
      </c>
      <c r="CM204" s="148">
        <f t="shared" ca="1" si="182"/>
        <v>68.818560950996186</v>
      </c>
      <c r="CN204" s="144">
        <f t="shared" ca="1" si="182"/>
        <v>1.4594219413341609</v>
      </c>
      <c r="CO204" s="149">
        <f t="shared" ca="1" si="182"/>
        <v>33.206406408968093</v>
      </c>
      <c r="CP204" s="150">
        <f t="shared" ca="1" si="182"/>
        <v>12.783322432087079</v>
      </c>
      <c r="CR204" s="116">
        <f ca="1">BY204/OFFSET('FX rate data'!$B203,0,2*BY$1)</f>
        <v>3.3913676492819729</v>
      </c>
      <c r="CS204" s="116">
        <f ca="1">BZ204/OFFSET('FX rate data'!$B203,0,2*BZ$1)</f>
        <v>11.361871251055764</v>
      </c>
      <c r="CT204" s="116">
        <f ca="1">CA204/OFFSET('FX rate data'!$B203,0,2*CA$1)</f>
        <v>2.2883202835482872</v>
      </c>
      <c r="CU204" s="116">
        <f ca="1">CB204/OFFSET('FX rate data'!$B203,0,2*CB$1)</f>
        <v>4.3299978836825899</v>
      </c>
      <c r="CV204" s="116">
        <f ca="1">CC204/OFFSET('FX rate data'!$B203,0,2*CC$1)</f>
        <v>4.6761642261855245</v>
      </c>
      <c r="CW204" s="116">
        <f ca="1">CD204/OFFSET('FX rate data'!$B203,0,2*CD$1)</f>
        <v>75.947472092569953</v>
      </c>
      <c r="CX204" s="116">
        <f ca="1">CE204/OFFSET('FX rate data'!$B203,0,2*CE$1)</f>
        <v>8.2547037334230353</v>
      </c>
      <c r="CY204" s="116">
        <f ca="1">CF204/OFFSET('FX rate data'!$B203,0,2*CF$1)</f>
        <v>2.4855746871682274</v>
      </c>
      <c r="CZ204" s="116">
        <f ca="1">CG204/OFFSET('FX rate data'!$B203,0,2*CG$1)</f>
        <v>4.3186263950387165</v>
      </c>
      <c r="DA204" s="116">
        <f ca="1">CH204/OFFSET('FX rate data'!$B203,0,2*CH$1)</f>
        <v>4.3798899370098319</v>
      </c>
      <c r="DB204" s="116">
        <f ca="1">CI204/OFFSET('FX rate data'!$B203,0,2*CI$1)</f>
        <v>2.2961287443537728</v>
      </c>
      <c r="DC204" s="116">
        <f ca="1">CJ204/OFFSET('FX rate data'!$B203,0,2*CJ$1)</f>
        <v>1.1401478554840812</v>
      </c>
      <c r="DD204" s="116">
        <f ca="1">CK204/OFFSET('FX rate data'!$B203,0,2*CK$1)</f>
        <v>1.2094412262628309</v>
      </c>
      <c r="DE204" s="116">
        <f ca="1">CL204/OFFSET('FX rate data'!$B203,0,2*CL$1)</f>
        <v>1.8111777617758424</v>
      </c>
      <c r="DF204" s="116">
        <f ca="1">CM204/OFFSET('FX rate data'!$B203,0,2*CM$1)</f>
        <v>1.0276994991464956</v>
      </c>
      <c r="DG204" s="116">
        <f ca="1">CN204/OFFSET('FX rate data'!$B203,0,2*CN$1)</f>
        <v>1.6284556363916101</v>
      </c>
      <c r="DH204" s="116">
        <f ca="1">CO204/OFFSET('FX rate data'!$B203,0,2*CO$1)</f>
        <v>0.50777505025495628</v>
      </c>
      <c r="DI204" s="116">
        <f ca="1">CP204/OFFSET('FX rate data'!$B203,0,2*CP$1)</f>
        <v>0.86776607849185605</v>
      </c>
      <c r="DJ204" s="117">
        <f t="shared" ca="1" si="137"/>
        <v>131.92257999112533</v>
      </c>
    </row>
    <row r="205" spans="1:114" x14ac:dyDescent="0.25">
      <c r="A205" s="4">
        <v>42643</v>
      </c>
      <c r="B205" s="9">
        <v>5435.9210000000003</v>
      </c>
      <c r="C205" s="4">
        <v>42643</v>
      </c>
      <c r="D205" s="9">
        <v>16449.84</v>
      </c>
      <c r="E205" s="4">
        <v>42643</v>
      </c>
      <c r="F205" s="9">
        <v>3004.703</v>
      </c>
      <c r="G205" s="4">
        <v>42643</v>
      </c>
      <c r="H205" s="9">
        <v>14725.86</v>
      </c>
      <c r="I205" s="4">
        <v>42643</v>
      </c>
      <c r="J205" s="9">
        <v>8139.01</v>
      </c>
      <c r="K205" s="4">
        <v>42643</v>
      </c>
      <c r="L205" s="9">
        <v>2168.27</v>
      </c>
      <c r="M205" s="4">
        <v>42643</v>
      </c>
      <c r="N205" s="9">
        <v>6899.33</v>
      </c>
      <c r="O205" s="4">
        <v>42643</v>
      </c>
      <c r="P205" s="9">
        <v>23297.15</v>
      </c>
      <c r="Q205" s="4">
        <v>42643</v>
      </c>
      <c r="R205" s="9">
        <v>4448.26</v>
      </c>
      <c r="S205" s="4">
        <v>42643</v>
      </c>
      <c r="T205" s="9">
        <v>10511.02</v>
      </c>
      <c r="U205" s="4">
        <v>42643</v>
      </c>
      <c r="V205" s="9">
        <v>2043.63</v>
      </c>
      <c r="W205" s="4">
        <v>42643</v>
      </c>
      <c r="X205" s="9">
        <v>58367</v>
      </c>
      <c r="Y205" s="4">
        <v>42643</v>
      </c>
      <c r="Z205" s="9">
        <v>6034.83</v>
      </c>
      <c r="AA205" s="4">
        <v>42643</v>
      </c>
      <c r="AB205" s="9">
        <v>9166.85</v>
      </c>
      <c r="AC205" s="4">
        <v>42643</v>
      </c>
      <c r="AD205" s="9">
        <v>8611.15</v>
      </c>
      <c r="AE205" s="4">
        <v>42643</v>
      </c>
      <c r="AF205" s="9">
        <v>452.33</v>
      </c>
      <c r="AG205" s="4">
        <v>42643</v>
      </c>
      <c r="AH205" s="9">
        <v>1978</v>
      </c>
      <c r="AI205" s="4">
        <v>42643</v>
      </c>
      <c r="AJ205" s="9">
        <v>45425.59</v>
      </c>
      <c r="AK205" s="22"/>
      <c r="BX205" s="22"/>
      <c r="BY205" s="136">
        <f t="shared" ca="1" si="183"/>
        <v>4.5135952331812694</v>
      </c>
      <c r="BZ205" s="137">
        <f t="shared" ca="1" si="182"/>
        <v>1144.7094712735955</v>
      </c>
      <c r="CA205" s="138">
        <f t="shared" ca="1" si="182"/>
        <v>14.884183890957317</v>
      </c>
      <c r="CB205" s="139">
        <f t="shared" ca="1" si="182"/>
        <v>5.7241829382687097</v>
      </c>
      <c r="CC205" s="140">
        <f t="shared" ca="1" si="182"/>
        <v>4.5654716403482185</v>
      </c>
      <c r="CD205" s="141">
        <f t="shared" ca="1" si="182"/>
        <v>75.853716259774131</v>
      </c>
      <c r="CE205" s="142">
        <f t="shared" ca="1" si="182"/>
        <v>6.3918080487309412</v>
      </c>
      <c r="CF205" s="143">
        <f t="shared" ca="1" si="182"/>
        <v>19.549351202111076</v>
      </c>
      <c r="CG205" s="144">
        <f t="shared" ca="1" si="182"/>
        <v>3.8791083645274567</v>
      </c>
      <c r="CH205" s="144">
        <f t="shared" ca="1" si="182"/>
        <v>3.8949934938509938</v>
      </c>
      <c r="CI205" s="145">
        <f t="shared" ca="1" si="182"/>
        <v>2571.0217583742956</v>
      </c>
      <c r="CJ205" s="146">
        <f t="shared" ca="1" si="182"/>
        <v>3.7085173992057103</v>
      </c>
      <c r="CK205" s="144">
        <f t="shared" ca="1" si="182"/>
        <v>1.0600833722171414</v>
      </c>
      <c r="CL205" s="147">
        <f t="shared" ca="1" si="182"/>
        <v>58.12996604536005</v>
      </c>
      <c r="CM205" s="148">
        <f t="shared" ca="1" si="182"/>
        <v>67.447468886796415</v>
      </c>
      <c r="CN205" s="144">
        <f t="shared" ca="1" si="182"/>
        <v>1.4528375516609029</v>
      </c>
      <c r="CO205" s="149">
        <f t="shared" ca="1" si="182"/>
        <v>33.314366514812356</v>
      </c>
      <c r="CP205" s="150">
        <f t="shared" ca="1" si="182"/>
        <v>12.552467793355842</v>
      </c>
      <c r="CR205" s="116">
        <f ca="1">BY205/OFFSET('FX rate data'!$B204,0,2*BY$1)</f>
        <v>3.4573690028198154</v>
      </c>
      <c r="CS205" s="116">
        <f ca="1">BZ205/OFFSET('FX rate data'!$B204,0,2*BZ$1)</f>
        <v>11.294617378131184</v>
      </c>
      <c r="CT205" s="116">
        <f ca="1">CA205/OFFSET('FX rate data'!$B204,0,2*CA$1)</f>
        <v>2.2309097831106022</v>
      </c>
      <c r="CU205" s="116">
        <f ca="1">CB205/OFFSET('FX rate data'!$B204,0,2*CB$1)</f>
        <v>4.3606177635931358</v>
      </c>
      <c r="CV205" s="116">
        <f ca="1">CC205/OFFSET('FX rate data'!$B204,0,2*CC$1)</f>
        <v>4.6998884500187543</v>
      </c>
      <c r="CW205" s="116">
        <f ca="1">CD205/OFFSET('FX rate data'!$B204,0,2*CD$1)</f>
        <v>75.853716259774131</v>
      </c>
      <c r="CX205" s="116">
        <f ca="1">CE205/OFFSET('FX rate data'!$B204,0,2*CE$1)</f>
        <v>8.2956626200271799</v>
      </c>
      <c r="CY205" s="116">
        <f ca="1">CF205/OFFSET('FX rate data'!$B204,0,2*CF$1)</f>
        <v>2.5204155538795159</v>
      </c>
      <c r="CZ205" s="116">
        <f ca="1">CG205/OFFSET('FX rate data'!$B204,0,2*CG$1)</f>
        <v>4.358059054631453</v>
      </c>
      <c r="DA205" s="116">
        <f ca="1">CH205/OFFSET('FX rate data'!$B204,0,2*CH$1)</f>
        <v>4.3759055093259116</v>
      </c>
      <c r="DB205" s="116">
        <f ca="1">CI205/OFFSET('FX rate data'!$B204,0,2*CI$1)</f>
        <v>2.3348939347527495</v>
      </c>
      <c r="DC205" s="116">
        <f ca="1">CJ205/OFFSET('FX rate data'!$B204,0,2*CJ$1)</f>
        <v>1.1367451566962083</v>
      </c>
      <c r="DD205" s="116">
        <f ca="1">CK205/OFFSET('FX rate data'!$B204,0,2*CK$1)</f>
        <v>1.1909710956264929</v>
      </c>
      <c r="DE205" s="116">
        <f ca="1">CL205/OFFSET('FX rate data'!$B204,0,2*CL$1)</f>
        <v>1.8539297096271743</v>
      </c>
      <c r="DF205" s="116">
        <f ca="1">CM205/OFFSET('FX rate data'!$B204,0,2*CM$1)</f>
        <v>1.0125529585340087</v>
      </c>
      <c r="DG205" s="116">
        <f ca="1">CN205/OFFSET('FX rate data'!$B204,0,2*CN$1)</f>
        <v>1.6322183481192034</v>
      </c>
      <c r="DH205" s="116">
        <f ca="1">CO205/OFFSET('FX rate data'!$B204,0,2*CO$1)</f>
        <v>0.52981705362382281</v>
      </c>
      <c r="DI205" s="116">
        <f ca="1">CP205/OFFSET('FX rate data'!$B204,0,2*CP$1)</f>
        <v>0.91473622104979713</v>
      </c>
      <c r="DJ205" s="117">
        <f t="shared" ca="1" si="137"/>
        <v>132.05302585334115</v>
      </c>
    </row>
    <row r="206" spans="1:114" x14ac:dyDescent="0.25">
      <c r="A206" s="4">
        <v>42674</v>
      </c>
      <c r="B206" s="9">
        <v>5317.732</v>
      </c>
      <c r="C206" s="4">
        <v>42674</v>
      </c>
      <c r="D206" s="9">
        <v>17425.02</v>
      </c>
      <c r="E206" s="4">
        <v>42674</v>
      </c>
      <c r="F206" s="9">
        <v>3100.4920000000002</v>
      </c>
      <c r="G206" s="4">
        <v>42674</v>
      </c>
      <c r="H206" s="9">
        <v>14787.27</v>
      </c>
      <c r="I206" s="4">
        <v>42674</v>
      </c>
      <c r="J206" s="9">
        <v>7827.74</v>
      </c>
      <c r="K206" s="4">
        <v>42674</v>
      </c>
      <c r="L206" s="9">
        <v>2126.15</v>
      </c>
      <c r="M206" s="4">
        <v>42674</v>
      </c>
      <c r="N206" s="9">
        <v>6954.22</v>
      </c>
      <c r="O206" s="4">
        <v>42674</v>
      </c>
      <c r="P206" s="9">
        <v>22934.54</v>
      </c>
      <c r="Q206" s="4">
        <v>42674</v>
      </c>
      <c r="R206" s="9">
        <v>4509.26</v>
      </c>
      <c r="S206" s="4">
        <v>42674</v>
      </c>
      <c r="T206" s="9">
        <v>10665.01</v>
      </c>
      <c r="U206" s="4">
        <v>42674</v>
      </c>
      <c r="V206" s="9">
        <v>2008.19</v>
      </c>
      <c r="W206" s="4">
        <v>42674</v>
      </c>
      <c r="X206" s="9">
        <v>64924.5</v>
      </c>
      <c r="Y206" s="4">
        <v>42674</v>
      </c>
      <c r="Z206" s="9">
        <v>5912.77</v>
      </c>
      <c r="AA206" s="4">
        <v>42674</v>
      </c>
      <c r="AB206" s="9">
        <v>9290.1200000000008</v>
      </c>
      <c r="AC206" s="4">
        <v>42674</v>
      </c>
      <c r="AD206" s="9">
        <v>8625.7000000000007</v>
      </c>
      <c r="AE206" s="4">
        <v>42674</v>
      </c>
      <c r="AF206" s="9">
        <v>452.59</v>
      </c>
      <c r="AG206" s="4">
        <v>42674</v>
      </c>
      <c r="AH206" s="9">
        <v>1989.64</v>
      </c>
      <c r="AI206" s="4">
        <v>42674</v>
      </c>
      <c r="AJ206" s="9">
        <v>44019.39</v>
      </c>
      <c r="AK206" s="22"/>
      <c r="BX206" s="22"/>
      <c r="BY206" s="136">
        <f t="shared" ca="1" si="183"/>
        <v>4.4154596445635432</v>
      </c>
      <c r="BZ206" s="137">
        <f t="shared" ca="1" si="182"/>
        <v>1212.5701788668964</v>
      </c>
      <c r="CA206" s="138">
        <f t="shared" ca="1" si="182"/>
        <v>15.358687058402126</v>
      </c>
      <c r="CB206" s="139">
        <f t="shared" ca="1" si="182"/>
        <v>5.7480540109421616</v>
      </c>
      <c r="CC206" s="140">
        <f t="shared" ca="1" si="182"/>
        <v>4.3908687884668236</v>
      </c>
      <c r="CD206" s="141">
        <f t="shared" ca="1" si="182"/>
        <v>74.38021041001295</v>
      </c>
      <c r="CE206" s="142">
        <f t="shared" ca="1" si="182"/>
        <v>6.4426602827587152</v>
      </c>
      <c r="CF206" s="143">
        <f t="shared" ca="1" si="182"/>
        <v>19.245074059224606</v>
      </c>
      <c r="CG206" s="144">
        <f t="shared" ca="1" si="182"/>
        <v>3.9323034588421271</v>
      </c>
      <c r="CH206" s="144">
        <f t="shared" ca="1" si="182"/>
        <v>3.952056466627957</v>
      </c>
      <c r="CI206" s="145">
        <f t="shared" ca="1" si="182"/>
        <v>2526.4358934590296</v>
      </c>
      <c r="CJ206" s="146">
        <f t="shared" ca="1" si="182"/>
        <v>4.1251672672011779</v>
      </c>
      <c r="CK206" s="144">
        <f t="shared" ca="1" si="182"/>
        <v>1.0386422087688216</v>
      </c>
      <c r="CL206" s="147">
        <f t="shared" ca="1" si="182"/>
        <v>58.911661056668365</v>
      </c>
      <c r="CM206" s="148">
        <f t="shared" ca="1" si="182"/>
        <v>67.561432837291179</v>
      </c>
      <c r="CN206" s="144">
        <f t="shared" ca="1" si="182"/>
        <v>1.4536726449853159</v>
      </c>
      <c r="CO206" s="149">
        <f t="shared" ca="1" si="182"/>
        <v>33.510412635253417</v>
      </c>
      <c r="CP206" s="150">
        <f t="shared" ca="1" si="182"/>
        <v>12.163892098224155</v>
      </c>
      <c r="CR206" s="116">
        <f ca="1">BY206/OFFSET('FX rate data'!$B205,0,2*BY$1)</f>
        <v>3.3598079779056027</v>
      </c>
      <c r="CS206" s="116">
        <f ca="1">BZ206/OFFSET('FX rate data'!$B205,0,2*BZ$1)</f>
        <v>11.568118478028014</v>
      </c>
      <c r="CT206" s="116">
        <f ca="1">CA206/OFFSET('FX rate data'!$B205,0,2*CA$1)</f>
        <v>2.2666972251840556</v>
      </c>
      <c r="CU206" s="116">
        <f ca="1">CB206/OFFSET('FX rate data'!$B205,0,2*CB$1)</f>
        <v>4.2867134096071009</v>
      </c>
      <c r="CV206" s="116">
        <f ca="1">CC206/OFFSET('FX rate data'!$B205,0,2*CC$1)</f>
        <v>4.4397055495114497</v>
      </c>
      <c r="CW206" s="116">
        <f ca="1">CD206/OFFSET('FX rate data'!$B205,0,2*CD$1)</f>
        <v>74.38021041001295</v>
      </c>
      <c r="CX206" s="116">
        <f ca="1">CE206/OFFSET('FX rate data'!$B205,0,2*CE$1)</f>
        <v>7.8867184266846806</v>
      </c>
      <c r="CY206" s="116">
        <f ca="1">CF206/OFFSET('FX rate data'!$B205,0,2*CF$1)</f>
        <v>2.4815703088540082</v>
      </c>
      <c r="CZ206" s="116">
        <f ca="1">CG206/OFFSET('FX rate data'!$B205,0,2*CG$1)</f>
        <v>4.3178911374131186</v>
      </c>
      <c r="DA206" s="116">
        <f ca="1">CH206/OFFSET('FX rate data'!$B205,0,2*CH$1)</f>
        <v>4.3395810548237153</v>
      </c>
      <c r="DB206" s="116">
        <f ca="1">CI206/OFFSET('FX rate data'!$B205,0,2*CI$1)</f>
        <v>2.2088477622086673</v>
      </c>
      <c r="DC206" s="116">
        <f ca="1">CJ206/OFFSET('FX rate data'!$B205,0,2*CJ$1)</f>
        <v>1.2916981673350381</v>
      </c>
      <c r="DD206" s="116">
        <f ca="1">CK206/OFFSET('FX rate data'!$B205,0,2*CK$1)</f>
        <v>1.140487766299354</v>
      </c>
      <c r="DE206" s="116">
        <f ca="1">CL206/OFFSET('FX rate data'!$B205,0,2*CL$1)</f>
        <v>1.8668333826621151</v>
      </c>
      <c r="DF206" s="116">
        <f ca="1">CM206/OFFSET('FX rate data'!$B205,0,2*CM$1)</f>
        <v>1.0117015998396404</v>
      </c>
      <c r="DG206" s="116">
        <f ca="1">CN206/OFFSET('FX rate data'!$B205,0,2*CN$1)</f>
        <v>1.5962146096248115</v>
      </c>
      <c r="DH206" s="116">
        <f ca="1">CO206/OFFSET('FX rate data'!$B205,0,2*CO$1)</f>
        <v>0.52861960577630751</v>
      </c>
      <c r="DI206" s="116">
        <f ca="1">CP206/OFFSET('FX rate data'!$B205,0,2*CP$1)</f>
        <v>0.90276100802459203</v>
      </c>
      <c r="DJ206" s="117">
        <f t="shared" ca="1" si="137"/>
        <v>129.87417787979521</v>
      </c>
    </row>
    <row r="207" spans="1:114" x14ac:dyDescent="0.25">
      <c r="A207" s="4">
        <v>42704</v>
      </c>
      <c r="B207" s="9">
        <v>5440.4719999999998</v>
      </c>
      <c r="C207" s="4">
        <v>42704</v>
      </c>
      <c r="D207" s="9">
        <v>18308.48</v>
      </c>
      <c r="E207" s="4">
        <v>42704</v>
      </c>
      <c r="F207" s="9">
        <v>3250.0349999999999</v>
      </c>
      <c r="G207" s="4">
        <v>42704</v>
      </c>
      <c r="H207" s="9">
        <v>15082.85</v>
      </c>
      <c r="I207" s="4">
        <v>42704</v>
      </c>
      <c r="J207" s="9">
        <v>7875.19</v>
      </c>
      <c r="K207" s="4">
        <v>42704</v>
      </c>
      <c r="L207" s="9">
        <v>2198.81</v>
      </c>
      <c r="M207" s="4">
        <v>42704</v>
      </c>
      <c r="N207" s="9">
        <v>6783.79</v>
      </c>
      <c r="O207" s="4">
        <v>42704</v>
      </c>
      <c r="P207" s="9">
        <v>22789.77</v>
      </c>
      <c r="Q207" s="4">
        <v>42704</v>
      </c>
      <c r="R207" s="9">
        <v>4578.34</v>
      </c>
      <c r="S207" s="4">
        <v>42704</v>
      </c>
      <c r="T207" s="9">
        <v>10640.3</v>
      </c>
      <c r="U207" s="4">
        <v>42704</v>
      </c>
      <c r="V207" s="9">
        <v>1983.48</v>
      </c>
      <c r="W207" s="4">
        <v>42704</v>
      </c>
      <c r="X207" s="9">
        <v>61906.400000000001</v>
      </c>
      <c r="Y207" s="4">
        <v>42704</v>
      </c>
      <c r="Z207" s="9">
        <v>6215.8</v>
      </c>
      <c r="AA207" s="4">
        <v>42704</v>
      </c>
      <c r="AB207" s="9">
        <v>9240.7099999999991</v>
      </c>
      <c r="AC207" s="4">
        <v>42704</v>
      </c>
      <c r="AD207" s="9">
        <v>8224.5</v>
      </c>
      <c r="AE207" s="4">
        <v>42704</v>
      </c>
      <c r="AF207" s="9">
        <v>457.21</v>
      </c>
      <c r="AG207" s="4">
        <v>42704</v>
      </c>
      <c r="AH207" s="9">
        <v>2104.91</v>
      </c>
      <c r="AI207" s="4">
        <v>42704</v>
      </c>
      <c r="AJ207" s="9">
        <v>43691.42</v>
      </c>
      <c r="AK207" s="22"/>
      <c r="BX207" s="22"/>
      <c r="BY207" s="136">
        <f t="shared" ca="1" si="183"/>
        <v>4.51737405408507</v>
      </c>
      <c r="BZ207" s="137">
        <f t="shared" ca="1" si="182"/>
        <v>1274.0482862218232</v>
      </c>
      <c r="CA207" s="138">
        <f t="shared" ca="1" si="182"/>
        <v>16.099467598643681</v>
      </c>
      <c r="CB207" s="139">
        <f t="shared" ca="1" si="182"/>
        <v>5.8629507974723518</v>
      </c>
      <c r="CC207" s="140">
        <f t="shared" ca="1" si="182"/>
        <v>4.4174852478807471</v>
      </c>
      <c r="CD207" s="141">
        <f t="shared" ca="1" si="182"/>
        <v>76.922112951410085</v>
      </c>
      <c r="CE207" s="142">
        <f t="shared" ca="1" si="182"/>
        <v>6.2847672923168583</v>
      </c>
      <c r="CF207" s="143">
        <f t="shared" ca="1" si="182"/>
        <v>19.123593123851411</v>
      </c>
      <c r="CG207" s="144">
        <f t="shared" ca="1" si="182"/>
        <v>3.9925447230266751</v>
      </c>
      <c r="CH207" s="144">
        <f t="shared" ca="1" si="182"/>
        <v>3.9428998586838127</v>
      </c>
      <c r="CI207" s="145">
        <f t="shared" ca="1" si="182"/>
        <v>2495.3490785025901</v>
      </c>
      <c r="CJ207" s="146">
        <f t="shared" ca="1" si="182"/>
        <v>3.933403490365933</v>
      </c>
      <c r="CK207" s="144">
        <f t="shared" ca="1" si="182"/>
        <v>1.091872716385931</v>
      </c>
      <c r="CL207" s="147">
        <f t="shared" ca="1" si="182"/>
        <v>58.598336237095516</v>
      </c>
      <c r="CM207" s="148">
        <f t="shared" ca="1" si="182"/>
        <v>64.419004181724517</v>
      </c>
      <c r="CN207" s="144">
        <f t="shared" ca="1" si="182"/>
        <v>1.4685116109806586</v>
      </c>
      <c r="CO207" s="149">
        <f t="shared" ca="1" si="182"/>
        <v>35.451841870927034</v>
      </c>
      <c r="CP207" s="150">
        <f t="shared" ca="1" si="182"/>
        <v>12.073264043372539</v>
      </c>
      <c r="CR207" s="116">
        <f ca="1">BY207/OFFSET('FX rate data'!$B206,0,2*BY$1)</f>
        <v>3.3355785675884735</v>
      </c>
      <c r="CS207" s="116">
        <f ca="1">BZ207/OFFSET('FX rate data'!$B206,0,2*BZ$1)</f>
        <v>11.130947809032179</v>
      </c>
      <c r="CT207" s="116">
        <f ca="1">CA207/OFFSET('FX rate data'!$B206,0,2*CA$1)</f>
        <v>2.3368461112206695</v>
      </c>
      <c r="CU207" s="116">
        <f ca="1">CB207/OFFSET('FX rate data'!$B206,0,2*CB$1)</f>
        <v>4.3632885297851844</v>
      </c>
      <c r="CV207" s="116">
        <f ca="1">CC207/OFFSET('FX rate data'!$B206,0,2*CC$1)</f>
        <v>4.3423623787287395</v>
      </c>
      <c r="CW207" s="116">
        <f ca="1">CD207/OFFSET('FX rate data'!$B206,0,2*CD$1)</f>
        <v>76.922112951410085</v>
      </c>
      <c r="CX207" s="116">
        <f ca="1">CE207/OFFSET('FX rate data'!$B206,0,2*CE$1)</f>
        <v>7.8598890599260365</v>
      </c>
      <c r="CY207" s="116">
        <f ca="1">CF207/OFFSET('FX rate data'!$B206,0,2*CF$1)</f>
        <v>2.4654925705990345</v>
      </c>
      <c r="CZ207" s="116">
        <f ca="1">CG207/OFFSET('FX rate data'!$B206,0,2*CG$1)</f>
        <v>4.2275992408160477</v>
      </c>
      <c r="DA207" s="116">
        <f ca="1">CH207/OFFSET('FX rate data'!$B206,0,2*CH$1)</f>
        <v>4.1750316165648167</v>
      </c>
      <c r="DB207" s="116">
        <f ca="1">CI207/OFFSET('FX rate data'!$B206,0,2*CI$1)</f>
        <v>2.134674478598575</v>
      </c>
      <c r="DC207" s="116">
        <f ca="1">CJ207/OFFSET('FX rate data'!$B206,0,2*CJ$1)</f>
        <v>1.1617353329688502</v>
      </c>
      <c r="DD207" s="116">
        <f ca="1">CK207/OFFSET('FX rate data'!$B206,0,2*CK$1)</f>
        <v>1.1561549305230103</v>
      </c>
      <c r="DE207" s="116">
        <f ca="1">CL207/OFFSET('FX rate data'!$B206,0,2*CL$1)</f>
        <v>1.8387252890613297</v>
      </c>
      <c r="DF207" s="116">
        <f ca="1">CM207/OFFSET('FX rate data'!$B206,0,2*CM$1)</f>
        <v>0.94195392194506578</v>
      </c>
      <c r="DG207" s="116">
        <f ca="1">CN207/OFFSET('FX rate data'!$B206,0,2*CN$1)</f>
        <v>1.5549678218770209</v>
      </c>
      <c r="DH207" s="116">
        <f ca="1">CO207/OFFSET('FX rate data'!$B206,0,2*CO$1)</f>
        <v>0.55301219014093717</v>
      </c>
      <c r="DI207" s="116">
        <f ca="1">CP207/OFFSET('FX rate data'!$B206,0,2*CP$1)</f>
        <v>0.85662438224581661</v>
      </c>
      <c r="DJ207" s="117">
        <f t="shared" ca="1" si="137"/>
        <v>131.35699718303189</v>
      </c>
    </row>
    <row r="208" spans="1:114" x14ac:dyDescent="0.25">
      <c r="A208" s="4">
        <v>42734</v>
      </c>
      <c r="B208" s="9">
        <v>5665.7910000000002</v>
      </c>
      <c r="C208" s="4">
        <v>42734</v>
      </c>
      <c r="D208" s="9">
        <v>19114.37</v>
      </c>
      <c r="E208" s="4">
        <v>42734</v>
      </c>
      <c r="F208" s="9">
        <v>3103.6370000000002</v>
      </c>
      <c r="G208" s="4">
        <v>42734</v>
      </c>
      <c r="H208" s="9">
        <v>15287.59</v>
      </c>
      <c r="I208" s="4">
        <v>42734</v>
      </c>
      <c r="J208" s="9">
        <v>8219.8700000000008</v>
      </c>
      <c r="K208" s="4">
        <v>42734</v>
      </c>
      <c r="L208" s="9">
        <v>2238.83</v>
      </c>
      <c r="M208" s="4">
        <v>42734</v>
      </c>
      <c r="N208" s="9">
        <v>7142.83</v>
      </c>
      <c r="O208" s="4">
        <v>42734</v>
      </c>
      <c r="P208" s="9">
        <v>22000.560000000001</v>
      </c>
      <c r="Q208" s="4">
        <v>42734</v>
      </c>
      <c r="R208" s="9">
        <v>4862.3100000000004</v>
      </c>
      <c r="S208" s="4">
        <v>42734</v>
      </c>
      <c r="T208" s="9">
        <v>11481.06</v>
      </c>
      <c r="U208" s="4">
        <v>42735</v>
      </c>
      <c r="V208" s="9">
        <v>2026.46</v>
      </c>
      <c r="W208" s="4">
        <v>42734</v>
      </c>
      <c r="X208" s="9">
        <v>60227.3</v>
      </c>
      <c r="Y208" s="4">
        <v>42734</v>
      </c>
      <c r="Z208" s="9">
        <v>6517.24</v>
      </c>
      <c r="AA208" s="4">
        <v>42735</v>
      </c>
      <c r="AB208" s="9">
        <v>9253.5</v>
      </c>
      <c r="AC208" s="4">
        <v>42735</v>
      </c>
      <c r="AD208" s="9">
        <v>8185.8</v>
      </c>
      <c r="AE208" s="4">
        <v>42734</v>
      </c>
      <c r="AF208" s="9">
        <v>483.17</v>
      </c>
      <c r="AG208" s="4">
        <v>42735</v>
      </c>
      <c r="AH208" s="9">
        <v>2232.7199999999998</v>
      </c>
      <c r="AI208" s="4">
        <v>42734</v>
      </c>
      <c r="AJ208" s="9">
        <v>43901.99</v>
      </c>
      <c r="AK208" s="22"/>
      <c r="AM208" s="45" cm="1">
        <f t="array" aca="1" ref="AM208" ca="1">$DJ208*INDEX('MSCI ACWI weights'!$A$1:$AT$19,MATCH(AM$3,'MSCI ACWI weights'!$A$1:$A$19,0),MATCH($A208,'MSCI ACWI weights'!$A$1:$W$1,0)+23)%</f>
        <v>3.4975506432435925</v>
      </c>
      <c r="AN208" s="45" cm="1">
        <f t="array" aca="1" ref="AN208" ca="1">$DJ208*INDEX('MSCI ACWI weights'!$A$1:$AT$19,MATCH(AN$3,'MSCI ACWI weights'!$A$1:$A$19,0),MATCH($A208,'MSCI ACWI weights'!$A$1:$W$1,0)+23)%</f>
        <v>11.294867978696667</v>
      </c>
      <c r="AO208" s="45" cm="1">
        <f t="array" aca="1" ref="AO208" ca="1">$DJ208*INDEX('MSCI ACWI weights'!$A$1:$AT$19,MATCH(AO$3,'MSCI ACWI weights'!$A$1:$A$19,0),MATCH($A208,'MSCI ACWI weights'!$A$1:$W$1,0)+23)%</f>
        <v>3.2164689752147462</v>
      </c>
      <c r="AP208" s="45" cm="1">
        <f t="array" aca="1" ref="AP208" ca="1">$DJ208*INDEX('MSCI ACWI weights'!$A$1:$AT$19,MATCH(AP$3,'MSCI ACWI weights'!$A$1:$A$19,0),MATCH($A208,'MSCI ACWI weights'!$A$1:$W$1,0)+23)%</f>
        <v>4.6028271275844999</v>
      </c>
      <c r="AQ208" s="45" cm="1">
        <f t="array" aca="1" ref="AQ208" ca="1">$DJ208*INDEX('MSCI ACWI weights'!$A$1:$AT$19,MATCH(AQ$3,'MSCI ACWI weights'!$A$1:$A$19,0),MATCH($A208,'MSCI ACWI weights'!$A$1:$W$1,0)+23)%</f>
        <v>4.7349895865239056</v>
      </c>
      <c r="AR208" s="45" cm="1">
        <f t="array" aca="1" ref="AR208" ca="1">$DJ208*INDEX('MSCI ACWI weights'!$A$1:$AT$19,MATCH(AR$3,'MSCI ACWI weights'!$A$1:$A$19,0),MATCH($A208,'MSCI ACWI weights'!$A$1:$W$1,0)+23)%</f>
        <v>76.187338272254607</v>
      </c>
      <c r="AS208" s="45" cm="1">
        <f t="array" aca="1" ref="AS208" ca="1">$DJ208*INDEX('MSCI ACWI weights'!$A$1:$AT$19,MATCH(AS$3,'MSCI ACWI weights'!$A$1:$A$19,0),MATCH($A208,'MSCI ACWI weights'!$A$1:$W$1,0)+23)%</f>
        <v>7.9102805477844234</v>
      </c>
      <c r="AT208" s="45" cm="1">
        <f t="array" aca="1" ref="AT208" ca="1">$DJ208*INDEX('MSCI ACWI weights'!$A$1:$AT$19,MATCH(AT$3,'MSCI ACWI weights'!$A$1:$A$19,0),MATCH($A208,'MSCI ACWI weights'!$A$1:$W$1,0)+23)%</f>
        <v>2.3580610269117606</v>
      </c>
      <c r="AU208" s="45" cm="1">
        <f t="array" aca="1" ref="AU208" ca="1">$DJ208*INDEX('MSCI ACWI weights'!$A$1:$AT$19,MATCH(AU$3,'MSCI ACWI weights'!$A$1:$A$19,0),MATCH($A208,'MSCI ACWI weights'!$A$1:$W$1,0)+23)%</f>
        <v>4.5778043047835393</v>
      </c>
      <c r="AV208" s="45" cm="1">
        <f t="array" aca="1" ref="AV208" ca="1">$DJ208*INDEX('MSCI ACWI weights'!$A$1:$AT$19,MATCH(AV$3,'MSCI ACWI weights'!$A$1:$A$19,0),MATCH($A208,'MSCI ACWI weights'!$A$1:$W$1,0)+23)%</f>
        <v>4.3552106380419371</v>
      </c>
      <c r="AW208" s="45" cm="1">
        <f t="array" aca="1" ref="AW208" ca="1">$DJ208*INDEX('MSCI ACWI weights'!$A$1:$AT$19,MATCH(AW$3,'MSCI ACWI weights'!$A$1:$A$19,0),MATCH($A208,'MSCI ACWI weights'!$A$1:$W$1,0)+23)%</f>
        <v>2.1931940383259305</v>
      </c>
      <c r="AX208" s="45" cm="1">
        <f t="array" aca="1" ref="AX208" ca="1">$DJ208*INDEX('MSCI ACWI weights'!$A$1:$AT$19,MATCH(AX$3,'MSCI ACWI weights'!$A$1:$A$19,0),MATCH($A208,'MSCI ACWI weights'!$A$1:$W$1,0)+23)%</f>
        <v>1.1664470498747521</v>
      </c>
      <c r="AY208" s="45" cm="1">
        <f t="array" aca="1" ref="AY208" ca="1">$DJ208*INDEX('MSCI ACWI weights'!$A$1:$AT$19,MATCH(AY$3,'MSCI ACWI weights'!$A$1:$A$19,0),MATCH($A208,'MSCI ACWI weights'!$A$1:$W$1,0)+23)%</f>
        <v>1.4028210978697866</v>
      </c>
      <c r="AZ208" s="45" cm="1">
        <f t="array" aca="1" ref="AZ208" ca="1">$DJ208*INDEX('MSCI ACWI weights'!$A$1:$AT$19,MATCH(AZ$3,'MSCI ACWI weights'!$A$1:$A$19,0),MATCH($A208,'MSCI ACWI weights'!$A$1:$W$1,0)+23)%</f>
        <v>1.8601204902110946</v>
      </c>
      <c r="BA208" s="45" cm="1">
        <f t="array" aca="1" ref="BA208" ca="1">$DJ208*INDEX('MSCI ACWI weights'!$A$1:$AT$19,MATCH(BA$3,'MSCI ACWI weights'!$A$1:$A$19,0),MATCH($A208,'MSCI ACWI weights'!$A$1:$W$1,0)+23)%</f>
        <v>1.0630323252304301</v>
      </c>
      <c r="BB208" s="45" cm="1">
        <f t="array" aca="1" ref="BB208" ca="1">$DJ208*INDEX('MSCI ACWI weights'!$A$1:$AT$19,MATCH(BB$3,'MSCI ACWI weights'!$A$1:$A$19,0),MATCH($A208,'MSCI ACWI weights'!$A$1:$W$1,0)+23)%</f>
        <v>2.0645659495864495</v>
      </c>
      <c r="BC208" s="45" cm="1">
        <f t="array" aca="1" ref="BC208" ca="1">$DJ208*INDEX('MSCI ACWI weights'!$A$1:$AT$19,MATCH(BC$3,'MSCI ACWI weights'!$A$1:$A$19,0),MATCH($A208,'MSCI ACWI weights'!$A$1:$W$1,0)+23)%</f>
        <v>0.61486599237285366</v>
      </c>
      <c r="BD208" s="45" cm="1">
        <f t="array" aca="1" ref="BD208" ca="1">$DJ208*INDEX('MSCI ACWI weights'!$A$1:$AT$19,MATCH(BD$3,'MSCI ACWI weights'!$A$1:$A$19,0),MATCH($A208,'MSCI ACWI weights'!$A$1:$W$1,0)+23)%</f>
        <v>1.0065107504919022</v>
      </c>
      <c r="BF208" s="68">
        <f ca="1">AM208*OFFSET('FX rate data'!$B207,0,2*BY$1)</f>
        <v>4.8570485782723773</v>
      </c>
      <c r="BG208" s="69">
        <f ca="1">AN208*OFFSET('FX rate data'!$B207,0,2*BZ$1)</f>
        <v>1321.047758788362</v>
      </c>
      <c r="BH208" s="70">
        <f ca="1">AO208*OFFSET('FX rate data'!$B207,0,2*CA$1)</f>
        <v>22.338377032866415</v>
      </c>
      <c r="BI208" s="71">
        <f ca="1">AP208*OFFSET('FX rate data'!$B207,0,2*CB$1)</f>
        <v>6.1866599421863269</v>
      </c>
      <c r="BJ208" s="72">
        <f ca="1">AQ208*OFFSET('FX rate data'!$B207,0,2*CC$1)</f>
        <v>4.8249543886678596</v>
      </c>
      <c r="BK208" s="73">
        <f ca="1">AR208*OFFSET('FX rate data'!$B207,0,2*CD$1)</f>
        <v>76.187338272254607</v>
      </c>
      <c r="BL208" s="74">
        <f ca="1">AS208*OFFSET('FX rate data'!$B207,0,2*CE$1)</f>
        <v>6.4081182717601619</v>
      </c>
      <c r="BM208" s="75">
        <f ca="1">AT208*OFFSET('FX rate data'!$B207,0,2*CF$1)</f>
        <v>18.288885518624923</v>
      </c>
      <c r="BN208" s="76">
        <f ca="1">AU208*OFFSET('FX rate data'!$B207,0,2*CG$1)</f>
        <v>4.3516607721272322</v>
      </c>
      <c r="BO208" s="76">
        <f ca="1">AV208*OFFSET('FX rate data'!$B207,0,2*CH$1)</f>
        <v>4.1400632325226656</v>
      </c>
      <c r="BP208" s="77">
        <f ca="1">AW208*OFFSET('FX rate data'!$B207,0,2*CI$1)</f>
        <v>2644.6191672345567</v>
      </c>
      <c r="BQ208" s="78">
        <f ca="1">AX208*OFFSET('FX rate data'!$B207,0,2*CJ$1)</f>
        <v>3.797018436752293</v>
      </c>
      <c r="BR208" s="76">
        <f ca="1">AY208*OFFSET('FX rate data'!$B207,0,2*CK$1)</f>
        <v>1.3335217356350191</v>
      </c>
      <c r="BS208" s="79">
        <f ca="1">AZ208*OFFSET('FX rate data'!$B207,0,2*CL$1)</f>
        <v>60.130254966563847</v>
      </c>
      <c r="BT208" s="80">
        <f ca="1">BA208*OFFSET('FX rate data'!$B207,0,2*CM$1)</f>
        <v>72.205195052486687</v>
      </c>
      <c r="BU208" s="76">
        <f ca="1">BB208*OFFSET('FX rate data'!$B207,0,2*CN$1)</f>
        <v>1.9625763916768788</v>
      </c>
      <c r="BV208" s="81">
        <f ca="1">BC208*OFFSET('FX rate data'!$B207,0,2*CO$1)</f>
        <v>37.837316005644482</v>
      </c>
      <c r="BW208" s="82">
        <f ca="1">BD208*OFFSET('FX rate data'!$B207,0,2*CP$1)</f>
        <v>13.829558362833785</v>
      </c>
      <c r="BX208" s="22"/>
      <c r="BY208" s="136">
        <f t="shared" ca="1" si="183"/>
        <v>4.704462638401357</v>
      </c>
      <c r="BZ208" s="137">
        <f t="shared" ca="1" si="182"/>
        <v>1330.1284618225998</v>
      </c>
      <c r="CA208" s="138">
        <f t="shared" ca="1" si="182"/>
        <v>15.374266221579671</v>
      </c>
      <c r="CB208" s="139">
        <f t="shared" ca="1" si="182"/>
        <v>5.9425365883722474</v>
      </c>
      <c r="CC208" s="140">
        <f t="shared" ca="1" si="182"/>
        <v>4.6108290040618094</v>
      </c>
      <c r="CD208" s="141">
        <f t="shared" ca="1" si="182"/>
        <v>78.322153409801416</v>
      </c>
      <c r="CE208" s="142">
        <f t="shared" ca="1" si="182"/>
        <v>6.6173959333321974</v>
      </c>
      <c r="CF208" s="143">
        <f t="shared" ca="1" si="182"/>
        <v>18.461342871686742</v>
      </c>
      <c r="CG208" s="144">
        <f t="shared" ca="1" si="182"/>
        <v>4.2401809678223623</v>
      </c>
      <c r="CH208" s="144">
        <f t="shared" ca="1" si="182"/>
        <v>4.2544542777497227</v>
      </c>
      <c r="CI208" s="145">
        <f t="shared" ca="1" si="182"/>
        <v>2549.4207623078419</v>
      </c>
      <c r="CJ208" s="146">
        <f t="shared" ca="1" si="182"/>
        <v>3.8267169797519505</v>
      </c>
      <c r="CK208" s="144">
        <f t="shared" ca="1" si="182"/>
        <v>1.1448239232502726</v>
      </c>
      <c r="CL208" s="147">
        <f t="shared" ca="1" si="182"/>
        <v>58.679441771245223</v>
      </c>
      <c r="CM208" s="148">
        <f t="shared" ca="1" si="182"/>
        <v>64.115883571130226</v>
      </c>
      <c r="CN208" s="144">
        <f t="shared" ca="1" si="182"/>
        <v>1.5518924675259178</v>
      </c>
      <c r="CO208" s="149">
        <f t="shared" ca="1" si="182"/>
        <v>37.604475432230458</v>
      </c>
      <c r="CP208" s="150">
        <f t="shared" ca="1" si="182"/>
        <v>12.131450918727312</v>
      </c>
      <c r="CR208" s="116">
        <f ca="1">BY208/OFFSET('FX rate data'!$B207,0,2*BY$1)</f>
        <v>3.3876738232889441</v>
      </c>
      <c r="CS208" s="116">
        <f ca="1">BZ208/OFFSET('FX rate data'!$B207,0,2*BZ$1)</f>
        <v>11.37250736852428</v>
      </c>
      <c r="CT208" s="116">
        <f ca="1">CA208/OFFSET('FX rate data'!$B207,0,2*CA$1)</f>
        <v>2.2137172385283903</v>
      </c>
      <c r="CU208" s="116">
        <f ca="1">CB208/OFFSET('FX rate data'!$B207,0,2*CB$1)</f>
        <v>4.4212012412560426</v>
      </c>
      <c r="CV208" s="116">
        <f ca="1">CC208/OFFSET('FX rate data'!$B207,0,2*CC$1)</f>
        <v>4.5248567262628159</v>
      </c>
      <c r="CW208" s="116">
        <f ca="1">CD208/OFFSET('FX rate data'!$B207,0,2*CD$1)</f>
        <v>78.322153409801416</v>
      </c>
      <c r="CX208" s="116">
        <f ca="1">CE208/OFFSET('FX rate data'!$B207,0,2*CE$1)</f>
        <v>8.1686161379239568</v>
      </c>
      <c r="CY208" s="116">
        <f ca="1">CF208/OFFSET('FX rate data'!$B207,0,2*CF$1)</f>
        <v>2.3802966608242428</v>
      </c>
      <c r="CZ208" s="116">
        <f ca="1">CG208/OFFSET('FX rate data'!$B207,0,2*CG$1)</f>
        <v>4.460531209575386</v>
      </c>
      <c r="DA208" s="116">
        <f ca="1">CH208/OFFSET('FX rate data'!$B207,0,2*CH$1)</f>
        <v>4.4755462631492984</v>
      </c>
      <c r="DB208" s="116">
        <f ca="1">CI208/OFFSET('FX rate data'!$B207,0,2*CI$1)</f>
        <v>2.1142455920883059</v>
      </c>
      <c r="DC208" s="116">
        <f ca="1">CJ208/OFFSET('FX rate data'!$B207,0,2*CJ$1)</f>
        <v>1.1755704656401913</v>
      </c>
      <c r="DD208" s="116">
        <f ca="1">CK208/OFFSET('FX rate data'!$B207,0,2*CK$1)</f>
        <v>1.2043171925628788</v>
      </c>
      <c r="DE208" s="116">
        <f ca="1">CL208/OFFSET('FX rate data'!$B207,0,2*CL$1)</f>
        <v>1.8152397998900334</v>
      </c>
      <c r="DF208" s="116">
        <f ca="1">CM208/OFFSET('FX rate data'!$B207,0,2*CM$1)</f>
        <v>0.94393840702567033</v>
      </c>
      <c r="DG208" s="116">
        <f ca="1">CN208/OFFSET('FX rate data'!$B207,0,2*CN$1)</f>
        <v>1.6325399405911192</v>
      </c>
      <c r="DH208" s="116">
        <f ca="1">CO208/OFFSET('FX rate data'!$B207,0,2*CO$1)</f>
        <v>0.61108227393427517</v>
      </c>
      <c r="DI208" s="116">
        <f ca="1">CP208/OFFSET('FX rate data'!$B207,0,2*CP$1)</f>
        <v>0.88292304413558209</v>
      </c>
      <c r="DJ208" s="117">
        <f t="shared" ca="1" si="137"/>
        <v>134.10695679500287</v>
      </c>
    </row>
    <row r="209" spans="1:114" x14ac:dyDescent="0.25">
      <c r="A209" s="4">
        <v>42766</v>
      </c>
      <c r="B209" s="9">
        <v>5620.9110000000001</v>
      </c>
      <c r="C209" s="4">
        <v>42766</v>
      </c>
      <c r="D209" s="9">
        <v>19041.34</v>
      </c>
      <c r="E209" s="4">
        <v>42766</v>
      </c>
      <c r="F209" s="9">
        <v>3159.1660000000002</v>
      </c>
      <c r="G209" s="4">
        <v>42766</v>
      </c>
      <c r="H209" s="9">
        <v>15385.96</v>
      </c>
      <c r="I209" s="4">
        <v>42766</v>
      </c>
      <c r="J209" s="9">
        <v>8291.69</v>
      </c>
      <c r="K209" s="4">
        <v>42766</v>
      </c>
      <c r="L209" s="9">
        <v>2278.87</v>
      </c>
      <c r="M209" s="4">
        <v>42766</v>
      </c>
      <c r="N209" s="9">
        <v>7099.15</v>
      </c>
      <c r="O209" s="4">
        <v>42766</v>
      </c>
      <c r="P209" s="9">
        <v>23360.78</v>
      </c>
      <c r="Q209" s="4">
        <v>42766</v>
      </c>
      <c r="R209" s="9">
        <v>4748.8999999999996</v>
      </c>
      <c r="S209" s="4">
        <v>42766</v>
      </c>
      <c r="T209" s="9">
        <v>11535.31</v>
      </c>
      <c r="U209" s="4">
        <v>42766</v>
      </c>
      <c r="V209" s="9">
        <v>2067.5700000000002</v>
      </c>
      <c r="W209" s="4">
        <v>42766</v>
      </c>
      <c r="X209" s="9">
        <v>64670.8</v>
      </c>
      <c r="Y209" s="4">
        <v>42766</v>
      </c>
      <c r="Z209" s="9">
        <v>6392.39</v>
      </c>
      <c r="AA209" s="4">
        <v>42766</v>
      </c>
      <c r="AB209" s="9">
        <v>9447.9500000000007</v>
      </c>
      <c r="AC209" s="4">
        <v>42766</v>
      </c>
      <c r="AD209" s="9">
        <v>8561.2999999999993</v>
      </c>
      <c r="AE209" s="4">
        <v>42766</v>
      </c>
      <c r="AF209" s="9">
        <v>476.71</v>
      </c>
      <c r="AG209" s="4">
        <v>42766</v>
      </c>
      <c r="AH209" s="9">
        <v>2217.39</v>
      </c>
      <c r="AI209" s="4">
        <v>42766</v>
      </c>
      <c r="AJ209" s="9">
        <v>45928.7</v>
      </c>
      <c r="AK209" s="22"/>
      <c r="BX209" s="22"/>
      <c r="BY209" s="121">
        <f t="shared" ref="BY209:CP209" ca="1" si="184">BF208*OFFSET($B209,0,2*BY$1)/OFFSET($B208,0,2*BY$1)</f>
        <v>4.8185748082034028</v>
      </c>
      <c r="BZ209" s="122">
        <f t="shared" ca="1" si="184"/>
        <v>1316.0004505158784</v>
      </c>
      <c r="CA209" s="123">
        <f t="shared" ca="1" si="184"/>
        <v>22.738046110873299</v>
      </c>
      <c r="CB209" s="124">
        <f t="shared" ca="1" si="184"/>
        <v>6.2264688158225816</v>
      </c>
      <c r="CC209" s="125">
        <f t="shared" ca="1" si="184"/>
        <v>4.8671117736622849</v>
      </c>
      <c r="CD209" s="126">
        <f t="shared" ca="1" si="184"/>
        <v>77.549898638348097</v>
      </c>
      <c r="CE209" s="127">
        <f t="shared" ca="1" si="184"/>
        <v>6.3689311979938141</v>
      </c>
      <c r="CF209" s="128">
        <f t="shared" ca="1" si="184"/>
        <v>19.419625275255843</v>
      </c>
      <c r="CG209" s="129">
        <f t="shared" ca="1" si="184"/>
        <v>4.2501613103144411</v>
      </c>
      <c r="CH209" s="129">
        <f t="shared" ca="1" si="184"/>
        <v>4.1596257494300204</v>
      </c>
      <c r="CI209" s="130">
        <f t="shared" ca="1" si="184"/>
        <v>2698.2695200493235</v>
      </c>
      <c r="CJ209" s="131">
        <f t="shared" ca="1" si="184"/>
        <v>4.0771580316487732</v>
      </c>
      <c r="CK209" s="129">
        <f t="shared" ca="1" si="184"/>
        <v>1.307975616619296</v>
      </c>
      <c r="CL209" s="132">
        <f t="shared" ca="1" si="184"/>
        <v>61.393812331695777</v>
      </c>
      <c r="CM209" s="133">
        <f t="shared" ca="1" si="184"/>
        <v>75.517400425475117</v>
      </c>
      <c r="CN209" s="129">
        <f t="shared" ca="1" si="184"/>
        <v>1.9363366758620875</v>
      </c>
      <c r="CO209" s="134">
        <f t="shared" ca="1" si="184"/>
        <v>37.577522545485337</v>
      </c>
      <c r="CP209" s="135">
        <f t="shared" ca="1" si="184"/>
        <v>14.46799193337441</v>
      </c>
      <c r="CR209" s="116">
        <f ca="1">BY209/OFFSET('FX rate data'!$B208,0,2*BY$1)</f>
        <v>3.6548656008824354</v>
      </c>
      <c r="CS209" s="116">
        <f ca="1">BZ209/OFFSET('FX rate data'!$B208,0,2*BZ$1)</f>
        <v>11.666670660601758</v>
      </c>
      <c r="CT209" s="116">
        <f ca="1">CA209/OFFSET('FX rate data'!$B208,0,2*CA$1)</f>
        <v>3.3030281973958888</v>
      </c>
      <c r="CU209" s="116">
        <f ca="1">CB209/OFFSET('FX rate data'!$B208,0,2*CB$1)</f>
        <v>4.778563941536901</v>
      </c>
      <c r="CV209" s="116">
        <f ca="1">CC209/OFFSET('FX rate data'!$B208,0,2*CC$1)</f>
        <v>4.9202504788336885</v>
      </c>
      <c r="CW209" s="116">
        <f ca="1">CD209/OFFSET('FX rate data'!$B208,0,2*CD$1)</f>
        <v>77.549898638348097</v>
      </c>
      <c r="CX209" s="116">
        <f ca="1">CE209/OFFSET('FX rate data'!$B208,0,2*CE$1)</f>
        <v>8.0122420405004569</v>
      </c>
      <c r="CY209" s="116">
        <f ca="1">CF209/OFFSET('FX rate data'!$B208,0,2*CF$1)</f>
        <v>2.5028515627343526</v>
      </c>
      <c r="CZ209" s="116">
        <f ca="1">CG209/OFFSET('FX rate data'!$B208,0,2*CG$1)</f>
        <v>4.5893114245917728</v>
      </c>
      <c r="DA209" s="116">
        <f ca="1">CH209/OFFSET('FX rate data'!$B208,0,2*CH$1)</f>
        <v>4.4915513977216506</v>
      </c>
      <c r="DB209" s="116">
        <f ca="1">CI209/OFFSET('FX rate data'!$B208,0,2*CI$1)</f>
        <v>2.3234704945702043</v>
      </c>
      <c r="DC209" s="116">
        <f ca="1">CJ209/OFFSET('FX rate data'!$B208,0,2*CJ$1)</f>
        <v>1.2949113992405428</v>
      </c>
      <c r="DD209" s="116">
        <f ca="1">CK209/OFFSET('FX rate data'!$B208,0,2*CK$1)</f>
        <v>1.412348144497674</v>
      </c>
      <c r="DE209" s="116">
        <f ca="1">CL209/OFFSET('FX rate data'!$B208,0,2*CL$1)</f>
        <v>1.9560267732403791</v>
      </c>
      <c r="DF209" s="116">
        <f ca="1">CM209/OFFSET('FX rate data'!$B208,0,2*CM$1)</f>
        <v>1.1127591604726312</v>
      </c>
      <c r="DG209" s="116">
        <f ca="1">CN209/OFFSET('FX rate data'!$B208,0,2*CN$1)</f>
        <v>2.0908505300314086</v>
      </c>
      <c r="DH209" s="116">
        <f ca="1">CO209/OFFSET('FX rate data'!$B208,0,2*CO$1)</f>
        <v>0.62430674696939292</v>
      </c>
      <c r="DI209" s="116">
        <f ca="1">CP209/OFFSET('FX rate data'!$B208,0,2*CP$1)</f>
        <v>1.073667520082997</v>
      </c>
      <c r="DJ209" s="117">
        <f t="shared" ca="1" si="137"/>
        <v>137.35757471225224</v>
      </c>
    </row>
    <row r="210" spans="1:114" x14ac:dyDescent="0.25">
      <c r="A210" s="4">
        <v>42794</v>
      </c>
      <c r="B210" s="9">
        <v>5712.2209999999995</v>
      </c>
      <c r="C210" s="4">
        <v>42794</v>
      </c>
      <c r="D210" s="9">
        <v>19118.990000000002</v>
      </c>
      <c r="E210" s="4">
        <v>42794</v>
      </c>
      <c r="F210" s="9">
        <v>3241.7330000000002</v>
      </c>
      <c r="G210" s="4">
        <v>42794</v>
      </c>
      <c r="H210" s="9">
        <v>15399.24</v>
      </c>
      <c r="I210" s="4">
        <v>42794</v>
      </c>
      <c r="J210" s="9">
        <v>8545.81</v>
      </c>
      <c r="K210" s="4">
        <v>42794</v>
      </c>
      <c r="L210" s="9">
        <v>2363.64</v>
      </c>
      <c r="M210" s="4">
        <v>42794</v>
      </c>
      <c r="N210" s="9">
        <v>7263.44</v>
      </c>
      <c r="O210" s="4">
        <v>42794</v>
      </c>
      <c r="P210" s="9">
        <v>23740.73</v>
      </c>
      <c r="Q210" s="4">
        <v>42794</v>
      </c>
      <c r="R210" s="9">
        <v>4858.58</v>
      </c>
      <c r="S210" s="4">
        <v>42794</v>
      </c>
      <c r="T210" s="9">
        <v>11834.41</v>
      </c>
      <c r="U210" s="4">
        <v>42794</v>
      </c>
      <c r="V210" s="9">
        <v>2091.64</v>
      </c>
      <c r="W210" s="4">
        <v>42794</v>
      </c>
      <c r="X210" s="9">
        <v>66662.100000000006</v>
      </c>
      <c r="Y210" s="4">
        <v>42794</v>
      </c>
      <c r="Z210" s="9">
        <v>6546.57</v>
      </c>
      <c r="AA210" s="4">
        <v>42794</v>
      </c>
      <c r="AB210" s="9">
        <v>9750.4699999999993</v>
      </c>
      <c r="AC210" s="4">
        <v>42794</v>
      </c>
      <c r="AD210" s="9">
        <v>8879.6</v>
      </c>
      <c r="AE210" s="4">
        <v>42794</v>
      </c>
      <c r="AF210" s="9">
        <v>495.35</v>
      </c>
      <c r="AG210" s="4">
        <v>42794</v>
      </c>
      <c r="AH210" s="9">
        <v>2035.77</v>
      </c>
      <c r="AI210" s="4">
        <v>42794</v>
      </c>
      <c r="AJ210" s="9">
        <v>44131.37</v>
      </c>
      <c r="AK210" s="22"/>
      <c r="BX210" s="22"/>
      <c r="BY210" s="136">
        <f ca="1">BY209*OFFSET($B210,0,2*BY$1)/OFFSET($B209,0,2*BY$1)</f>
        <v>4.8968510993129843</v>
      </c>
      <c r="BZ210" s="137">
        <f t="shared" ref="BZ210:CP210" ca="1" si="185">BZ209*OFFSET($B210,0,2*BZ$1)/OFFSET($B209,0,2*BZ$1)</f>
        <v>1321.3670599552645</v>
      </c>
      <c r="CA210" s="138">
        <f t="shared" ca="1" si="185"/>
        <v>23.332320755901915</v>
      </c>
      <c r="CB210" s="139">
        <f t="shared" ca="1" si="185"/>
        <v>6.2318430339977322</v>
      </c>
      <c r="CC210" s="140">
        <f t="shared" ca="1" si="185"/>
        <v>5.0162768345754474</v>
      </c>
      <c r="CD210" s="141">
        <f t="shared" ca="1" si="185"/>
        <v>80.434619972857192</v>
      </c>
      <c r="CE210" s="142">
        <f t="shared" ca="1" si="185"/>
        <v>6.5163223232015364</v>
      </c>
      <c r="CF210" s="143">
        <f t="shared" ca="1" si="185"/>
        <v>19.735474601491248</v>
      </c>
      <c r="CG210" s="144">
        <f t="shared" ca="1" si="185"/>
        <v>4.3483225039625051</v>
      </c>
      <c r="CH210" s="144">
        <f t="shared" ca="1" si="185"/>
        <v>4.2674810269782197</v>
      </c>
      <c r="CI210" s="145">
        <f t="shared" ca="1" si="185"/>
        <v>2729.6819256015351</v>
      </c>
      <c r="CJ210" s="146">
        <f t="shared" ca="1" si="185"/>
        <v>4.2026991535835911</v>
      </c>
      <c r="CK210" s="144">
        <f t="shared" ca="1" si="185"/>
        <v>1.3395230786124412</v>
      </c>
      <c r="CL210" s="147">
        <f t="shared" ca="1" si="185"/>
        <v>63.359620375407317</v>
      </c>
      <c r="CM210" s="148">
        <f t="shared" ca="1" si="185"/>
        <v>78.325056804229376</v>
      </c>
      <c r="CN210" s="144">
        <f t="shared" ca="1" si="185"/>
        <v>2.0120500354267481</v>
      </c>
      <c r="CO210" s="149">
        <f t="shared" ca="1" si="185"/>
        <v>34.499656385400264</v>
      </c>
      <c r="CP210" s="150">
        <f t="shared" ca="1" si="185"/>
        <v>13.901815317410716</v>
      </c>
      <c r="CR210" s="116">
        <f ca="1">BY210/OFFSET('FX rate data'!$B209,0,2*BY$1)</f>
        <v>3.7495031388307689</v>
      </c>
      <c r="CS210" s="116">
        <f ca="1">BZ210/OFFSET('FX rate data'!$B209,0,2*BZ$1)</f>
        <v>11.717363305447057</v>
      </c>
      <c r="CT210" s="116">
        <f ca="1">CA210/OFFSET('FX rate data'!$B209,0,2*CA$1)</f>
        <v>3.3977458505754936</v>
      </c>
      <c r="CU210" s="116">
        <f ca="1">CB210/OFFSET('FX rate data'!$B209,0,2*CB$1)</f>
        <v>4.6852439921793341</v>
      </c>
      <c r="CV210" s="116">
        <f ca="1">CC210/OFFSET('FX rate data'!$B209,0,2*CC$1)</f>
        <v>4.987350203395752</v>
      </c>
      <c r="CW210" s="116">
        <f ca="1">CD210/OFFSET('FX rate data'!$B209,0,2*CD$1)</f>
        <v>80.434619972857192</v>
      </c>
      <c r="CX210" s="116">
        <f ca="1">CE210/OFFSET('FX rate data'!$B209,0,2*CE$1)</f>
        <v>8.0667520713066807</v>
      </c>
      <c r="CY210" s="116">
        <f ca="1">CF210/OFFSET('FX rate data'!$B209,0,2*CF$1)</f>
        <v>2.5424449399014799</v>
      </c>
      <c r="CZ210" s="116">
        <f ca="1">CG210/OFFSET('FX rate data'!$B209,0,2*CG$1)</f>
        <v>4.5989661596642044</v>
      </c>
      <c r="DA210" s="116">
        <f ca="1">CH210/OFFSET('FX rate data'!$B209,0,2*CH$1)</f>
        <v>4.5134648619547537</v>
      </c>
      <c r="DB210" s="116">
        <f ca="1">CI210/OFFSET('FX rate data'!$B209,0,2*CI$1)</f>
        <v>2.4150493024750816</v>
      </c>
      <c r="DC210" s="116">
        <f ca="1">CJ210/OFFSET('FX rate data'!$B209,0,2*CJ$1)</f>
        <v>1.3511764254062473</v>
      </c>
      <c r="DD210" s="116">
        <f ca="1">CK210/OFFSET('FX rate data'!$B209,0,2*CK$1)</f>
        <v>1.416735143958161</v>
      </c>
      <c r="DE210" s="116">
        <f ca="1">CL210/OFFSET('FX rate data'!$B209,0,2*CL$1)</f>
        <v>2.0652439902020054</v>
      </c>
      <c r="DF210" s="116">
        <f ca="1">CM210/OFFSET('FX rate data'!$B209,0,2*CM$1)</f>
        <v>1.1744647893871552</v>
      </c>
      <c r="DG210" s="116">
        <f ca="1">CN210/OFFSET('FX rate data'!$B209,0,2*CN$1)</f>
        <v>2.1280275361467456</v>
      </c>
      <c r="DH210" s="116">
        <f ca="1">CO210/OFFSET('FX rate data'!$B209,0,2*CO$1)</f>
        <v>0.59095599450148972</v>
      </c>
      <c r="DI210" s="116">
        <f ca="1">CP210/OFFSET('FX rate data'!$B209,0,2*CP$1)</f>
        <v>1.0589035546643344</v>
      </c>
      <c r="DJ210" s="117">
        <f t="shared" ca="1" si="137"/>
        <v>140.89401123285387</v>
      </c>
    </row>
    <row r="211" spans="1:114" x14ac:dyDescent="0.25">
      <c r="A211" s="4">
        <v>42825</v>
      </c>
      <c r="B211" s="9">
        <v>5864.9049999999997</v>
      </c>
      <c r="C211" s="4">
        <v>42825</v>
      </c>
      <c r="D211" s="9">
        <v>18909.259999999998</v>
      </c>
      <c r="E211" s="4">
        <v>42825</v>
      </c>
      <c r="F211" s="9">
        <v>3222.5140000000001</v>
      </c>
      <c r="G211" s="4">
        <v>42825</v>
      </c>
      <c r="H211" s="9">
        <v>15547.75</v>
      </c>
      <c r="I211" s="4">
        <v>42825</v>
      </c>
      <c r="J211" s="9">
        <v>8658.89</v>
      </c>
      <c r="K211" s="4">
        <v>42825</v>
      </c>
      <c r="L211" s="9">
        <v>2362.7199999999998</v>
      </c>
      <c r="M211" s="4">
        <v>42825</v>
      </c>
      <c r="N211" s="9">
        <v>7322.92</v>
      </c>
      <c r="O211" s="4">
        <v>42825</v>
      </c>
      <c r="P211" s="9">
        <v>24111.59</v>
      </c>
      <c r="Q211" s="4">
        <v>42825</v>
      </c>
      <c r="R211" s="9">
        <v>5122.51</v>
      </c>
      <c r="S211" s="4">
        <v>42825</v>
      </c>
      <c r="T211" s="9">
        <v>12312.87</v>
      </c>
      <c r="U211" s="4">
        <v>42825</v>
      </c>
      <c r="V211" s="9">
        <v>2160.23</v>
      </c>
      <c r="W211" s="4">
        <v>42825</v>
      </c>
      <c r="X211" s="9">
        <v>64984.1</v>
      </c>
      <c r="Y211" s="4">
        <v>42825</v>
      </c>
      <c r="Z211" s="9">
        <v>6658.58</v>
      </c>
      <c r="AA211" s="4">
        <v>42825</v>
      </c>
      <c r="AB211" s="9">
        <v>9811.52</v>
      </c>
      <c r="AC211" s="4">
        <v>42825</v>
      </c>
      <c r="AD211" s="9">
        <v>9173.75</v>
      </c>
      <c r="AE211" s="4">
        <v>42825</v>
      </c>
      <c r="AF211" s="9">
        <v>516.54</v>
      </c>
      <c r="AG211" s="4">
        <v>42825</v>
      </c>
      <c r="AH211" s="9">
        <v>1995.9</v>
      </c>
      <c r="AI211" s="4">
        <v>42825</v>
      </c>
      <c r="AJ211" s="9">
        <v>45167.15</v>
      </c>
      <c r="AK211" s="22"/>
      <c r="BX211" s="22"/>
      <c r="BY211" s="136">
        <f t="shared" ref="BY211:CN220" ca="1" si="186">BY210*OFFSET($B211,0,2*BY$1)/OFFSET($B210,0,2*BY$1)</f>
        <v>5.0277407853471043</v>
      </c>
      <c r="BZ211" s="137">
        <f t="shared" ca="1" si="186"/>
        <v>1306.8720310084204</v>
      </c>
      <c r="CA211" s="138">
        <f t="shared" ca="1" si="186"/>
        <v>23.193992314723175</v>
      </c>
      <c r="CB211" s="139">
        <f t="shared" ca="1" si="186"/>
        <v>6.291942818726004</v>
      </c>
      <c r="CC211" s="140">
        <f t="shared" ca="1" si="186"/>
        <v>5.0826532909270155</v>
      </c>
      <c r="CD211" s="141">
        <f t="shared" ca="1" si="186"/>
        <v>80.403312392017881</v>
      </c>
      <c r="CE211" s="142">
        <f t="shared" ca="1" si="186"/>
        <v>6.5696842084493019</v>
      </c>
      <c r="CF211" s="143">
        <f t="shared" ca="1" si="186"/>
        <v>20.043767485101359</v>
      </c>
      <c r="CG211" s="144">
        <f t="shared" ca="1" si="186"/>
        <v>4.5845340634039111</v>
      </c>
      <c r="CH211" s="144">
        <f t="shared" ca="1" si="186"/>
        <v>4.4400134111163387</v>
      </c>
      <c r="CI211" s="145">
        <f t="shared" ca="1" si="186"/>
        <v>2819.1948835087319</v>
      </c>
      <c r="CJ211" s="146">
        <f t="shared" ca="1" si="186"/>
        <v>4.0969099693287703</v>
      </c>
      <c r="CK211" s="144">
        <f t="shared" ca="1" si="186"/>
        <v>1.3624419475828151</v>
      </c>
      <c r="CL211" s="147">
        <f t="shared" ca="1" si="186"/>
        <v>63.756329951860423</v>
      </c>
      <c r="CM211" s="148">
        <f t="shared" ca="1" si="186"/>
        <v>80.919691186292084</v>
      </c>
      <c r="CN211" s="144">
        <f t="shared" ca="1" si="186"/>
        <v>2.0981211775498783</v>
      </c>
      <c r="CO211" s="149">
        <f t="shared" ref="CO211:CP211" ca="1" si="187">CO210*OFFSET($B211,0,2*CO$1)/OFFSET($B210,0,2*CO$1)</f>
        <v>33.823990028156615</v>
      </c>
      <c r="CP211" s="150">
        <f t="shared" ca="1" si="187"/>
        <v>14.228096198096441</v>
      </c>
      <c r="CR211" s="116">
        <f ca="1">BY211/OFFSET('FX rate data'!$B210,0,2*BY$1)</f>
        <v>3.8356276970911689</v>
      </c>
      <c r="CS211" s="116">
        <f ca="1">BZ211/OFFSET('FX rate data'!$B210,0,2*BZ$1)</f>
        <v>11.732399955188262</v>
      </c>
      <c r="CT211" s="116">
        <f ca="1">CA211/OFFSET('FX rate data'!$B210,0,2*CA$1)</f>
        <v>3.3676954807066988</v>
      </c>
      <c r="CU211" s="116">
        <f ca="1">CB211/OFFSET('FX rate data'!$B210,0,2*CB$1)</f>
        <v>4.7243901627316438</v>
      </c>
      <c r="CV211" s="116">
        <f ca="1">CC211/OFFSET('FX rate data'!$B210,0,2*CC$1)</f>
        <v>5.0694726620058006</v>
      </c>
      <c r="CW211" s="116">
        <f ca="1">CD211/OFFSET('FX rate data'!$B210,0,2*CD$1)</f>
        <v>80.403312392017881</v>
      </c>
      <c r="CX211" s="116">
        <f ca="1">CE211/OFFSET('FX rate data'!$B210,0,2*CE$1)</f>
        <v>8.2450856029735213</v>
      </c>
      <c r="CY211" s="116">
        <f ca="1">CF211/OFFSET('FX rate data'!$B210,0,2*CF$1)</f>
        <v>2.5793366901004204</v>
      </c>
      <c r="CZ211" s="116">
        <f ca="1">CG211/OFFSET('FX rate data'!$B210,0,2*CG$1)</f>
        <v>4.8849590446498787</v>
      </c>
      <c r="DA211" s="116">
        <f ca="1">CH211/OFFSET('FX rate data'!$B210,0,2*CH$1)</f>
        <v>4.7309679393887469</v>
      </c>
      <c r="DB211" s="116">
        <f ca="1">CI211/OFFSET('FX rate data'!$B210,0,2*CI$1)</f>
        <v>2.5206266560943553</v>
      </c>
      <c r="DC211" s="116">
        <f ca="1">CJ211/OFFSET('FX rate data'!$B210,0,2*CJ$1)</f>
        <v>1.3122709703167106</v>
      </c>
      <c r="DD211" s="116">
        <f ca="1">CK211/OFFSET('FX rate data'!$B210,0,2*CK$1)</f>
        <v>1.4517229063215931</v>
      </c>
      <c r="DE211" s="116">
        <f ca="1">CL211/OFFSET('FX rate data'!$B210,0,2*CL$1)</f>
        <v>2.1008412400112175</v>
      </c>
      <c r="DF211" s="116">
        <f ca="1">CM211/OFFSET('FX rate data'!$B210,0,2*CM$1)</f>
        <v>1.2477978594647972</v>
      </c>
      <c r="DG211" s="116">
        <f ca="1">CN211/OFFSET('FX rate data'!$B210,0,2*CN$1)</f>
        <v>2.2356112706977926</v>
      </c>
      <c r="DH211" s="116">
        <f ca="1">CO211/OFFSET('FX rate data'!$B210,0,2*CO$1)</f>
        <v>0.60137204088841467</v>
      </c>
      <c r="DI211" s="116">
        <f ca="1">CP211/OFFSET('FX rate data'!$B210,0,2*CP$1)</f>
        <v>1.0607216704014166</v>
      </c>
      <c r="DJ211" s="117">
        <f t="shared" ref="DJ211:DJ267" ca="1" si="188">SUM(CR211:DI211)</f>
        <v>142.10421224105033</v>
      </c>
    </row>
    <row r="212" spans="1:114" x14ac:dyDescent="0.25">
      <c r="A212" s="4">
        <v>42853</v>
      </c>
      <c r="B212" s="9">
        <v>5924.0640000000003</v>
      </c>
      <c r="C212" s="4">
        <v>42853</v>
      </c>
      <c r="D212" s="9">
        <v>19196.740000000002</v>
      </c>
      <c r="E212" s="4">
        <v>42853</v>
      </c>
      <c r="F212" s="9">
        <v>3154.6579999999999</v>
      </c>
      <c r="G212" s="4">
        <v>42853</v>
      </c>
      <c r="H212" s="9">
        <v>15586.13</v>
      </c>
      <c r="I212" s="4">
        <v>42853</v>
      </c>
      <c r="J212" s="9">
        <v>8812.67</v>
      </c>
      <c r="K212" s="4">
        <v>42853</v>
      </c>
      <c r="L212" s="9">
        <v>2384.1999999999998</v>
      </c>
      <c r="M212" s="4">
        <v>42853</v>
      </c>
      <c r="N212" s="9">
        <v>7203.94</v>
      </c>
      <c r="O212" s="4">
        <v>42853</v>
      </c>
      <c r="P212" s="9">
        <v>24615.13</v>
      </c>
      <c r="Q212" s="4">
        <v>42853</v>
      </c>
      <c r="R212" s="9">
        <v>5267.33</v>
      </c>
      <c r="S212" s="4">
        <v>42853</v>
      </c>
      <c r="T212" s="9">
        <v>12438.01</v>
      </c>
      <c r="U212" s="4">
        <v>42855</v>
      </c>
      <c r="V212" s="9">
        <v>2205.44</v>
      </c>
      <c r="W212" s="4">
        <v>42853</v>
      </c>
      <c r="X212" s="9">
        <v>65403.199999999997</v>
      </c>
      <c r="Y212" s="4">
        <v>42853</v>
      </c>
      <c r="Z212" s="9">
        <v>6860.78</v>
      </c>
      <c r="AA212" s="4">
        <v>42854</v>
      </c>
      <c r="AB212" s="9">
        <v>9872</v>
      </c>
      <c r="AC212" s="4">
        <v>42855</v>
      </c>
      <c r="AD212" s="9">
        <v>9304.0499999999993</v>
      </c>
      <c r="AE212" s="4">
        <v>42853</v>
      </c>
      <c r="AF212" s="9">
        <v>521.13</v>
      </c>
      <c r="AG212" s="4">
        <v>42855</v>
      </c>
      <c r="AH212" s="9">
        <v>2016.71</v>
      </c>
      <c r="AI212" s="4">
        <v>42853</v>
      </c>
      <c r="AJ212" s="9">
        <v>47071.73</v>
      </c>
      <c r="AK212" s="22"/>
      <c r="BX212" s="22"/>
      <c r="BY212" s="136">
        <f t="shared" ca="1" si="186"/>
        <v>5.0784553522702431</v>
      </c>
      <c r="BZ212" s="137">
        <f t="shared" ca="1" si="186"/>
        <v>1326.7405806753195</v>
      </c>
      <c r="CA212" s="138">
        <f t="shared" ca="1" si="186"/>
        <v>22.705599853896672</v>
      </c>
      <c r="CB212" s="139">
        <f t="shared" ca="1" si="186"/>
        <v>6.3074746330002682</v>
      </c>
      <c r="CC212" s="140">
        <f t="shared" ca="1" si="186"/>
        <v>5.172920106082163</v>
      </c>
      <c r="CD212" s="141">
        <f t="shared" ca="1" si="186"/>
        <v>81.134276344657451</v>
      </c>
      <c r="CE212" s="142">
        <f t="shared" ca="1" si="186"/>
        <v>6.4629424951544268</v>
      </c>
      <c r="CF212" s="143">
        <f t="shared" ca="1" si="186"/>
        <v>20.462356167118926</v>
      </c>
      <c r="CG212" s="144">
        <f t="shared" ca="1" si="186"/>
        <v>4.7141447860891086</v>
      </c>
      <c r="CH212" s="144">
        <f t="shared" ca="1" si="186"/>
        <v>4.4851388187806034</v>
      </c>
      <c r="CI212" s="145">
        <f t="shared" ca="1" si="186"/>
        <v>2878.1959161225877</v>
      </c>
      <c r="CJ212" s="146">
        <f t="shared" ca="1" si="186"/>
        <v>4.123332047470126</v>
      </c>
      <c r="CK212" s="144">
        <f t="shared" ca="1" si="186"/>
        <v>1.4038149973623846</v>
      </c>
      <c r="CL212" s="147">
        <f t="shared" ca="1" si="186"/>
        <v>64.149335605978081</v>
      </c>
      <c r="CM212" s="148">
        <f t="shared" ca="1" si="186"/>
        <v>82.069039681898985</v>
      </c>
      <c r="CN212" s="144">
        <f t="shared" ca="1" si="186"/>
        <v>2.1167651861551247</v>
      </c>
      <c r="CO212" s="149">
        <f t="shared" ref="CO212:CP212" ca="1" si="189">CO211*OFFSET($B212,0,2*CO$1)/OFFSET($B211,0,2*CO$1)</f>
        <v>34.176651600623138</v>
      </c>
      <c r="CP212" s="150">
        <f t="shared" ca="1" si="189"/>
        <v>14.828057618220814</v>
      </c>
      <c r="CR212" s="116">
        <f ca="1">BY212/OFFSET('FX rate data'!$B211,0,2*BY$1)</f>
        <v>3.7941392247069428</v>
      </c>
      <c r="CS212" s="116">
        <f ca="1">BZ212/OFFSET('FX rate data'!$B211,0,2*BZ$1)</f>
        <v>11.92040054515112</v>
      </c>
      <c r="CT212" s="116">
        <f ca="1">CA212/OFFSET('FX rate data'!$B211,0,2*CA$1)</f>
        <v>3.2937694718062915</v>
      </c>
      <c r="CU212" s="116">
        <f ca="1">CB212/OFFSET('FX rate data'!$B211,0,2*CB$1)</f>
        <v>4.6171397650247181</v>
      </c>
      <c r="CV212" s="116">
        <f ca="1">CC212/OFFSET('FX rate data'!$B211,0,2*CC$1)</f>
        <v>5.2046685844472913</v>
      </c>
      <c r="CW212" s="116">
        <f ca="1">CD212/OFFSET('FX rate data'!$B211,0,2*CD$1)</f>
        <v>81.134276344657451</v>
      </c>
      <c r="CX212" s="116">
        <f ca="1">CE212/OFFSET('FX rate data'!$B211,0,2*CE$1)</f>
        <v>8.3586943806963614</v>
      </c>
      <c r="CY212" s="116">
        <f ca="1">CF212/OFFSET('FX rate data'!$B211,0,2*CF$1)</f>
        <v>2.6307991986524719</v>
      </c>
      <c r="CZ212" s="116">
        <f ca="1">CG212/OFFSET('FX rate data'!$B211,0,2*CG$1)</f>
        <v>5.1447613075293122</v>
      </c>
      <c r="DA212" s="116">
        <f ca="1">CH212/OFFSET('FX rate data'!$B211,0,2*CH$1)</f>
        <v>4.8948366460554444</v>
      </c>
      <c r="DB212" s="116">
        <f ca="1">CI212/OFFSET('FX rate data'!$B211,0,2*CI$1)</f>
        <v>2.5299485044808048</v>
      </c>
      <c r="DC212" s="116">
        <f ca="1">CJ212/OFFSET('FX rate data'!$B211,0,2*CJ$1)</f>
        <v>1.2979514125755873</v>
      </c>
      <c r="DD212" s="116">
        <f ca="1">CK212/OFFSET('FX rate data'!$B211,0,2*CK$1)</f>
        <v>1.5320473615217556</v>
      </c>
      <c r="DE212" s="116">
        <f ca="1">CL212/OFFSET('FX rate data'!$B211,0,2*CL$1)</f>
        <v>2.1234470574636903</v>
      </c>
      <c r="DF212" s="116">
        <f ca="1">CM212/OFFSET('FX rate data'!$B211,0,2*CM$1)</f>
        <v>1.2774146903925676</v>
      </c>
      <c r="DG212" s="116">
        <f ca="1">CN212/OFFSET('FX rate data'!$B211,0,2*CN$1)</f>
        <v>2.3101224338700477</v>
      </c>
      <c r="DH212" s="116">
        <f ca="1">CO212/OFFSET('FX rate data'!$B211,0,2*CO$1)</f>
        <v>0.59961036597049966</v>
      </c>
      <c r="DI212" s="116">
        <f ca="1">CP212/OFFSET('FX rate data'!$B211,0,2*CP$1)</f>
        <v>1.1136272065715478</v>
      </c>
      <c r="DJ212" s="117">
        <f t="shared" ca="1" si="188"/>
        <v>143.77765450157392</v>
      </c>
    </row>
    <row r="213" spans="1:114" x14ac:dyDescent="0.25">
      <c r="A213" s="4">
        <v>42886</v>
      </c>
      <c r="B213" s="9">
        <v>5724.5720000000001</v>
      </c>
      <c r="C213" s="4">
        <v>42886</v>
      </c>
      <c r="D213" s="9">
        <v>19650.57</v>
      </c>
      <c r="E213" s="4">
        <v>42886</v>
      </c>
      <c r="F213" s="9">
        <v>3117.1779999999999</v>
      </c>
      <c r="G213" s="4">
        <v>42886</v>
      </c>
      <c r="H213" s="9">
        <v>15349.91</v>
      </c>
      <c r="I213" s="4">
        <v>42886</v>
      </c>
      <c r="J213" s="9">
        <v>9016.64</v>
      </c>
      <c r="K213" s="4">
        <v>42886</v>
      </c>
      <c r="L213" s="9">
        <v>2411.8000000000002</v>
      </c>
      <c r="M213" s="4">
        <v>42886</v>
      </c>
      <c r="N213" s="9">
        <v>7519.95</v>
      </c>
      <c r="O213" s="4">
        <v>42886</v>
      </c>
      <c r="P213" s="9">
        <v>25660.65</v>
      </c>
      <c r="Q213" s="4">
        <v>42886</v>
      </c>
      <c r="R213" s="9">
        <v>5283.63</v>
      </c>
      <c r="S213" s="4">
        <v>42886</v>
      </c>
      <c r="T213" s="9">
        <v>12615.06</v>
      </c>
      <c r="U213" s="4">
        <v>42886</v>
      </c>
      <c r="V213" s="9">
        <v>2347.38</v>
      </c>
      <c r="W213" s="4">
        <v>42886</v>
      </c>
      <c r="X213" s="9">
        <v>62711.5</v>
      </c>
      <c r="Y213" s="4">
        <v>42886</v>
      </c>
      <c r="Z213" s="9">
        <v>6946.59</v>
      </c>
      <c r="AA213" s="4">
        <v>42886</v>
      </c>
      <c r="AB213" s="9">
        <v>10040.719999999999</v>
      </c>
      <c r="AC213" s="4">
        <v>42886</v>
      </c>
      <c r="AD213" s="9">
        <v>9621.25</v>
      </c>
      <c r="AE213" s="4">
        <v>42886</v>
      </c>
      <c r="AF213" s="9">
        <v>524.07000000000005</v>
      </c>
      <c r="AG213" s="4">
        <v>42886</v>
      </c>
      <c r="AH213" s="9">
        <v>1900.38</v>
      </c>
      <c r="AI213" s="4">
        <v>42886</v>
      </c>
      <c r="AJ213" s="9">
        <v>47153.91</v>
      </c>
      <c r="AK213" s="22"/>
      <c r="BX213" s="22"/>
      <c r="BY213" s="136">
        <f t="shared" ca="1" si="186"/>
        <v>4.9074391014101755</v>
      </c>
      <c r="BZ213" s="137">
        <f t="shared" ca="1" si="186"/>
        <v>1358.1060457349013</v>
      </c>
      <c r="CA213" s="138">
        <f t="shared" ca="1" si="186"/>
        <v>22.435838161020918</v>
      </c>
      <c r="CB213" s="139">
        <f t="shared" ca="1" si="186"/>
        <v>6.2118799178395889</v>
      </c>
      <c r="CC213" s="140">
        <f t="shared" ca="1" si="186"/>
        <v>5.2926477838503736</v>
      </c>
      <c r="CD213" s="141">
        <f t="shared" ca="1" si="186"/>
        <v>82.07350376983679</v>
      </c>
      <c r="CE213" s="142">
        <f t="shared" ca="1" si="186"/>
        <v>6.7464476961824413</v>
      </c>
      <c r="CF213" s="143">
        <f t="shared" ca="1" si="186"/>
        <v>21.331488388636593</v>
      </c>
      <c r="CG213" s="144">
        <f t="shared" ca="1" si="186"/>
        <v>4.7287329284711603</v>
      </c>
      <c r="CH213" s="144">
        <f t="shared" ca="1" si="186"/>
        <v>4.5489829407796289</v>
      </c>
      <c r="CI213" s="145">
        <f t="shared" ca="1" si="186"/>
        <v>3063.4338406793386</v>
      </c>
      <c r="CJ213" s="146">
        <f t="shared" ca="1" si="186"/>
        <v>3.9536343435018901</v>
      </c>
      <c r="CK213" s="144">
        <f t="shared" ca="1" si="186"/>
        <v>1.4213729667075123</v>
      </c>
      <c r="CL213" s="147">
        <f t="shared" ca="1" si="186"/>
        <v>65.245696617266631</v>
      </c>
      <c r="CM213" s="148">
        <f t="shared" ca="1" si="186"/>
        <v>84.866993195379507</v>
      </c>
      <c r="CN213" s="144">
        <f t="shared" ca="1" si="186"/>
        <v>2.1287071001637141</v>
      </c>
      <c r="CO213" s="149">
        <f t="shared" ref="CO213:CP213" ca="1" si="190">CO212*OFFSET($B213,0,2*CO$1)/OFFSET($B212,0,2*CO$1)</f>
        <v>32.205237822390032</v>
      </c>
      <c r="CP213" s="150">
        <f t="shared" ca="1" si="190"/>
        <v>14.853945125968361</v>
      </c>
      <c r="CR213" s="116">
        <f ca="1">BY213/OFFSET('FX rate data'!$B212,0,2*BY$1)</f>
        <v>3.6464846941671683</v>
      </c>
      <c r="CS213" s="116">
        <f ca="1">BZ213/OFFSET('FX rate data'!$B212,0,2*BZ$1)</f>
        <v>12.259487684915159</v>
      </c>
      <c r="CT213" s="116">
        <f ca="1">CA213/OFFSET('FX rate data'!$B212,0,2*CA$1)</f>
        <v>3.2906773483456906</v>
      </c>
      <c r="CU213" s="116">
        <f ca="1">CB213/OFFSET('FX rate data'!$B212,0,2*CB$1)</f>
        <v>4.6013925317330289</v>
      </c>
      <c r="CV213" s="116">
        <f ca="1">CC213/OFFSET('FX rate data'!$B212,0,2*CC$1)</f>
        <v>5.4687412521702559</v>
      </c>
      <c r="CW213" s="116">
        <f ca="1">CD213/OFFSET('FX rate data'!$B212,0,2*CD$1)</f>
        <v>82.07350376983679</v>
      </c>
      <c r="CX213" s="116">
        <f ca="1">CE213/OFFSET('FX rate data'!$B212,0,2*CE$1)</f>
        <v>8.6961171644527475</v>
      </c>
      <c r="CY213" s="116">
        <f ca="1">CF213/OFFSET('FX rate data'!$B212,0,2*CF$1)</f>
        <v>2.7375788797161991</v>
      </c>
      <c r="CZ213" s="116">
        <f ca="1">CG213/OFFSET('FX rate data'!$B212,0,2*CG$1)</f>
        <v>5.3167674032731735</v>
      </c>
      <c r="DA213" s="116">
        <f ca="1">CH213/OFFSET('FX rate data'!$B212,0,2*CH$1)</f>
        <v>5.1146648760733404</v>
      </c>
      <c r="DB213" s="116">
        <f ca="1">CI213/OFFSET('FX rate data'!$B212,0,2*CI$1)</f>
        <v>2.7360638062602942</v>
      </c>
      <c r="DC213" s="116">
        <f ca="1">CJ213/OFFSET('FX rate data'!$B212,0,2*CJ$1)</f>
        <v>1.2251733323526155</v>
      </c>
      <c r="DD213" s="116">
        <f ca="1">CK213/OFFSET('FX rate data'!$B212,0,2*CK$1)</f>
        <v>1.5981256652884106</v>
      </c>
      <c r="DE213" s="116">
        <f ca="1">CL213/OFFSET('FX rate data'!$B212,0,2*CL$1)</f>
        <v>2.1659041500885219</v>
      </c>
      <c r="DF213" s="116">
        <f ca="1">CM213/OFFSET('FX rate data'!$B212,0,2*CM$1)</f>
        <v>1.3156143579487583</v>
      </c>
      <c r="DG213" s="116">
        <f ca="1">CN213/OFFSET('FX rate data'!$B212,0,2*CN$1)</f>
        <v>2.3934192716030069</v>
      </c>
      <c r="DH213" s="116">
        <f ca="1">CO213/OFFSET('FX rate data'!$B212,0,2*CO$1)</f>
        <v>0.56882427641052602</v>
      </c>
      <c r="DI213" s="116">
        <f ca="1">CP213/OFFSET('FX rate data'!$B212,0,2*CP$1)</f>
        <v>1.1323416953909056</v>
      </c>
      <c r="DJ213" s="117">
        <f t="shared" ca="1" si="188"/>
        <v>146.34088216002658</v>
      </c>
    </row>
    <row r="214" spans="1:114" x14ac:dyDescent="0.25">
      <c r="A214" s="4">
        <v>42916</v>
      </c>
      <c r="B214" s="9">
        <v>5721.4939999999997</v>
      </c>
      <c r="C214" s="4">
        <v>42916</v>
      </c>
      <c r="D214" s="9">
        <v>20033.43</v>
      </c>
      <c r="E214" s="4">
        <v>42916</v>
      </c>
      <c r="F214" s="9">
        <v>3192.4270000000001</v>
      </c>
      <c r="G214" s="4">
        <v>42916</v>
      </c>
      <c r="H214" s="9">
        <v>15182.19</v>
      </c>
      <c r="I214" s="4">
        <v>42916</v>
      </c>
      <c r="J214" s="9">
        <v>8906.89</v>
      </c>
      <c r="K214" s="4">
        <v>42916</v>
      </c>
      <c r="L214" s="9">
        <v>2423.41</v>
      </c>
      <c r="M214" s="4">
        <v>42916</v>
      </c>
      <c r="N214" s="9">
        <v>7312.72</v>
      </c>
      <c r="O214" s="4">
        <v>42916</v>
      </c>
      <c r="P214" s="9">
        <v>25764.58</v>
      </c>
      <c r="Q214" s="4">
        <v>42916</v>
      </c>
      <c r="R214" s="9">
        <v>5120.68</v>
      </c>
      <c r="S214" s="4">
        <v>42916</v>
      </c>
      <c r="T214" s="9">
        <v>12325.12</v>
      </c>
      <c r="U214" s="4">
        <v>42916</v>
      </c>
      <c r="V214" s="9">
        <v>2391.79</v>
      </c>
      <c r="W214" s="4">
        <v>42916</v>
      </c>
      <c r="X214" s="9">
        <v>62900</v>
      </c>
      <c r="Y214" s="4">
        <v>42916</v>
      </c>
      <c r="Z214" s="9">
        <v>6827.62</v>
      </c>
      <c r="AA214" s="4">
        <v>42916</v>
      </c>
      <c r="AB214" s="9">
        <v>10395.07</v>
      </c>
      <c r="AC214" s="4">
        <v>42916</v>
      </c>
      <c r="AD214" s="9">
        <v>9520.9</v>
      </c>
      <c r="AE214" s="4">
        <v>42916</v>
      </c>
      <c r="AF214" s="9">
        <v>507.15</v>
      </c>
      <c r="AG214" s="4">
        <v>42916</v>
      </c>
      <c r="AH214" s="9">
        <v>1879.5</v>
      </c>
      <c r="AI214" s="4">
        <v>42916</v>
      </c>
      <c r="AJ214" s="9">
        <v>45421.760000000002</v>
      </c>
      <c r="AK214" s="22"/>
      <c r="BX214" s="22"/>
      <c r="BY214" s="136">
        <f t="shared" ca="1" si="186"/>
        <v>4.9048004591581185</v>
      </c>
      <c r="BZ214" s="137">
        <f t="shared" ca="1" si="186"/>
        <v>1384.5665749037785</v>
      </c>
      <c r="CA214" s="138">
        <f t="shared" ca="1" si="186"/>
        <v>22.97744161959103</v>
      </c>
      <c r="CB214" s="139">
        <f t="shared" ca="1" si="186"/>
        <v>6.1440061322721133</v>
      </c>
      <c r="CC214" s="140">
        <f t="shared" ca="1" si="186"/>
        <v>5.2282259932190991</v>
      </c>
      <c r="CD214" s="141">
        <f t="shared" ca="1" si="186"/>
        <v>82.468591828037205</v>
      </c>
      <c r="CE214" s="142">
        <f t="shared" ca="1" si="186"/>
        <v>6.5605333807840829</v>
      </c>
      <c r="CF214" s="143">
        <f t="shared" ca="1" si="186"/>
        <v>21.417884547277588</v>
      </c>
      <c r="CG214" s="144">
        <f t="shared" ca="1" si="186"/>
        <v>4.5828962535536562</v>
      </c>
      <c r="CH214" s="144">
        <f t="shared" ca="1" si="186"/>
        <v>4.4444307536438057</v>
      </c>
      <c r="CI214" s="145">
        <f t="shared" ca="1" si="186"/>
        <v>3121.3908382104451</v>
      </c>
      <c r="CJ214" s="146">
        <f t="shared" ca="1" si="186"/>
        <v>3.9655182894089425</v>
      </c>
      <c r="CK214" s="144">
        <f t="shared" ca="1" si="186"/>
        <v>1.3970299808901268</v>
      </c>
      <c r="CL214" s="147">
        <f t="shared" ca="1" si="186"/>
        <v>67.548301669128293</v>
      </c>
      <c r="CM214" s="148">
        <f t="shared" ca="1" si="186"/>
        <v>83.981827258816551</v>
      </c>
      <c r="CN214" s="144">
        <f t="shared" ca="1" si="186"/>
        <v>2.0599801664816293</v>
      </c>
      <c r="CO214" s="149">
        <f t="shared" ref="CO214:CP214" ca="1" si="191">CO213*OFFSET($B214,0,2*CO$1)/OFFSET($B213,0,2*CO$1)</f>
        <v>31.851389978415927</v>
      </c>
      <c r="CP214" s="150">
        <f t="shared" ca="1" si="191"/>
        <v>14.308300850659142</v>
      </c>
      <c r="CR214" s="116">
        <f ca="1">BY214/OFFSET('FX rate data'!$B213,0,2*BY$1)</f>
        <v>3.7708929493027745</v>
      </c>
      <c r="CS214" s="116">
        <f ca="1">BZ214/OFFSET('FX rate data'!$B213,0,2*BZ$1)</f>
        <v>12.319303985263621</v>
      </c>
      <c r="CT214" s="116">
        <f ca="1">CA214/OFFSET('FX rate data'!$B213,0,2*CA$1)</f>
        <v>3.3885533807593431</v>
      </c>
      <c r="CU214" s="116">
        <f ca="1">CB214/OFFSET('FX rate data'!$B213,0,2*CB$1)</f>
        <v>4.7392827308485908</v>
      </c>
      <c r="CV214" s="116">
        <f ca="1">CC214/OFFSET('FX rate data'!$B213,0,2*CC$1)</f>
        <v>5.4580081357334791</v>
      </c>
      <c r="CW214" s="116">
        <f ca="1">CD214/OFFSET('FX rate data'!$B213,0,2*CD$1)</f>
        <v>82.468591828037205</v>
      </c>
      <c r="CX214" s="116">
        <f ca="1">CE214/OFFSET('FX rate data'!$B213,0,2*CE$1)</f>
        <v>8.5456993366993395</v>
      </c>
      <c r="CY214" s="116">
        <f ca="1">CF214/OFFSET('FX rate data'!$B213,0,2*CF$1)</f>
        <v>2.7433503109024473</v>
      </c>
      <c r="CZ214" s="116">
        <f ca="1">CG214/OFFSET('FX rate data'!$B213,0,2*CG$1)</f>
        <v>5.2363988271865356</v>
      </c>
      <c r="DA214" s="116">
        <f ca="1">CH214/OFFSET('FX rate data'!$B213,0,2*CH$1)</f>
        <v>5.0781887038891744</v>
      </c>
      <c r="DB214" s="116">
        <f ca="1">CI214/OFFSET('FX rate data'!$B213,0,2*CI$1)</f>
        <v>2.7281546298621189</v>
      </c>
      <c r="DC214" s="116">
        <f ca="1">CJ214/OFFSET('FX rate data'!$B213,0,2*CJ$1)</f>
        <v>1.1986936368444903</v>
      </c>
      <c r="DD214" s="116">
        <f ca="1">CK214/OFFSET('FX rate data'!$B213,0,2*CK$1)</f>
        <v>1.5962408373973112</v>
      </c>
      <c r="DE214" s="116">
        <f ca="1">CL214/OFFSET('FX rate data'!$B213,0,2*CL$1)</f>
        <v>2.2198659722346541</v>
      </c>
      <c r="DF214" s="116">
        <f ca="1">CM214/OFFSET('FX rate data'!$B213,0,2*CM$1)</f>
        <v>1.3004047186850769</v>
      </c>
      <c r="DG214" s="116">
        <f ca="1">CN214/OFFSET('FX rate data'!$B213,0,2*CN$1)</f>
        <v>2.3537250531097227</v>
      </c>
      <c r="DH214" s="116">
        <f ca="1">CO214/OFFSET('FX rate data'!$B213,0,2*CO$1)</f>
        <v>0.5410278227071601</v>
      </c>
      <c r="DI214" s="116">
        <f ca="1">CP214/OFFSET('FX rate data'!$B213,0,2*CP$1)</f>
        <v>1.0943753327616672</v>
      </c>
      <c r="DJ214" s="117">
        <f t="shared" ca="1" si="188"/>
        <v>146.78075819222474</v>
      </c>
    </row>
    <row r="215" spans="1:114" x14ac:dyDescent="0.25">
      <c r="A215" s="4">
        <v>42947</v>
      </c>
      <c r="B215" s="9">
        <v>5720.5910000000003</v>
      </c>
      <c r="C215" s="4">
        <v>42947</v>
      </c>
      <c r="D215" s="9">
        <v>19925.18</v>
      </c>
      <c r="E215" s="4">
        <v>42947</v>
      </c>
      <c r="F215" s="9">
        <v>3273.0279999999998</v>
      </c>
      <c r="G215" s="4">
        <v>42947</v>
      </c>
      <c r="H215" s="9">
        <v>15143.87</v>
      </c>
      <c r="I215" s="4">
        <v>42947</v>
      </c>
      <c r="J215" s="9">
        <v>9055</v>
      </c>
      <c r="K215" s="4">
        <v>42947</v>
      </c>
      <c r="L215" s="9">
        <v>2470.3000000000002</v>
      </c>
      <c r="M215" s="4">
        <v>42947</v>
      </c>
      <c r="N215" s="9">
        <v>7372</v>
      </c>
      <c r="O215" s="4">
        <v>42947</v>
      </c>
      <c r="P215" s="9">
        <v>27323.99</v>
      </c>
      <c r="Q215" s="4">
        <v>42947</v>
      </c>
      <c r="R215" s="9">
        <v>5093.7700000000004</v>
      </c>
      <c r="S215" s="4">
        <v>42947</v>
      </c>
      <c r="T215" s="9">
        <v>12118.25</v>
      </c>
      <c r="U215" s="4">
        <v>42947</v>
      </c>
      <c r="V215" s="9">
        <v>2402.71</v>
      </c>
      <c r="W215" s="4">
        <v>42947</v>
      </c>
      <c r="X215" s="9">
        <v>65920.399999999994</v>
      </c>
      <c r="Y215" s="4">
        <v>42947</v>
      </c>
      <c r="Z215" s="9">
        <v>6649.39</v>
      </c>
      <c r="AA215" s="4">
        <v>42947</v>
      </c>
      <c r="AB215" s="9">
        <v>10427.33</v>
      </c>
      <c r="AC215" s="4">
        <v>42947</v>
      </c>
      <c r="AD215" s="9">
        <v>10077.1</v>
      </c>
      <c r="AE215" s="4">
        <v>42947</v>
      </c>
      <c r="AF215" s="9">
        <v>525.44000000000005</v>
      </c>
      <c r="AG215" s="4">
        <v>42947</v>
      </c>
      <c r="AH215" s="9">
        <v>1919.53</v>
      </c>
      <c r="AI215" s="4">
        <v>42947</v>
      </c>
      <c r="AJ215" s="9">
        <v>48873.13</v>
      </c>
      <c r="AK215" s="22"/>
      <c r="BX215" s="22"/>
      <c r="BY215" s="136">
        <f t="shared" ca="1" si="186"/>
        <v>4.9040263545598064</v>
      </c>
      <c r="BZ215" s="137">
        <f t="shared" ca="1" si="186"/>
        <v>1377.085113579715</v>
      </c>
      <c r="CA215" s="138">
        <f t="shared" ca="1" si="186"/>
        <v>23.557566011466129</v>
      </c>
      <c r="CB215" s="139">
        <f t="shared" ca="1" si="186"/>
        <v>6.1284985991040619</v>
      </c>
      <c r="CC215" s="140">
        <f t="shared" ca="1" si="186"/>
        <v>5.3151645937694241</v>
      </c>
      <c r="CD215" s="141">
        <f t="shared" ca="1" si="186"/>
        <v>84.064257551466881</v>
      </c>
      <c r="CE215" s="142">
        <f t="shared" ca="1" si="186"/>
        <v>6.613715838038412</v>
      </c>
      <c r="CF215" s="143">
        <f t="shared" ca="1" si="186"/>
        <v>22.714209321128745</v>
      </c>
      <c r="CG215" s="144">
        <f t="shared" ca="1" si="186"/>
        <v>4.5588123939523673</v>
      </c>
      <c r="CH215" s="144">
        <f t="shared" ca="1" si="186"/>
        <v>4.3698335578350589</v>
      </c>
      <c r="CI215" s="145">
        <f t="shared" ca="1" si="186"/>
        <v>3135.6419170899699</v>
      </c>
      <c r="CJ215" s="146">
        <f t="shared" ca="1" si="186"/>
        <v>4.1559388210676191</v>
      </c>
      <c r="CK215" s="144">
        <f t="shared" ca="1" si="186"/>
        <v>1.3605615404241889</v>
      </c>
      <c r="CL215" s="147">
        <f t="shared" ca="1" si="186"/>
        <v>67.757930677095146</v>
      </c>
      <c r="CM215" s="148">
        <f t="shared" ca="1" si="186"/>
        <v>88.887948772681185</v>
      </c>
      <c r="CN215" s="144">
        <f t="shared" ca="1" si="186"/>
        <v>2.1342718696166965</v>
      </c>
      <c r="CO215" s="149">
        <f t="shared" ref="CO215:CP215" ca="1" si="192">CO214*OFFSET($B215,0,2*CO$1)/OFFSET($B214,0,2*CO$1)</f>
        <v>32.529767813391182</v>
      </c>
      <c r="CP215" s="150">
        <f t="shared" ca="1" si="192"/>
        <v>15.395516324188556</v>
      </c>
      <c r="CR215" s="116">
        <f ca="1">BY215/OFFSET('FX rate data'!$B214,0,2*BY$1)</f>
        <v>3.925105134112219</v>
      </c>
      <c r="CS215" s="116">
        <f ca="1">BZ215/OFFSET('FX rate data'!$B214,0,2*BZ$1)</f>
        <v>12.489435095045483</v>
      </c>
      <c r="CT215" s="116">
        <f ca="1">CA215/OFFSET('FX rate data'!$B214,0,2*CA$1)</f>
        <v>3.5021505681125871</v>
      </c>
      <c r="CU215" s="116">
        <f ca="1">CB215/OFFSET('FX rate data'!$B214,0,2*CB$1)</f>
        <v>4.9106559287692804</v>
      </c>
      <c r="CV215" s="116">
        <f ca="1">CC215/OFFSET('FX rate data'!$B214,0,2*CC$1)</f>
        <v>5.497119240634424</v>
      </c>
      <c r="CW215" s="116">
        <f ca="1">CD215/OFFSET('FX rate data'!$B214,0,2*CD$1)</f>
        <v>84.064257551466881</v>
      </c>
      <c r="CX215" s="116">
        <f ca="1">CE215/OFFSET('FX rate data'!$B214,0,2*CE$1)</f>
        <v>8.7402085873376656</v>
      </c>
      <c r="CY215" s="116">
        <f ca="1">CF215/OFFSET('FX rate data'!$B214,0,2*CF$1)</f>
        <v>2.9082749892613178</v>
      </c>
      <c r="CZ215" s="116">
        <f ca="1">CG215/OFFSET('FX rate data'!$B214,0,2*CG$1)</f>
        <v>5.398238477149043</v>
      </c>
      <c r="DA215" s="116">
        <f ca="1">CH215/OFFSET('FX rate data'!$B214,0,2*CH$1)</f>
        <v>5.1744624722736043</v>
      </c>
      <c r="DB215" s="116">
        <f ca="1">CI215/OFFSET('FX rate data'!$B214,0,2*CI$1)</f>
        <v>2.8013811216541917</v>
      </c>
      <c r="DC215" s="116">
        <f ca="1">CJ215/OFFSET('FX rate data'!$B214,0,2*CJ$1)</f>
        <v>1.329730217273827</v>
      </c>
      <c r="DD215" s="116">
        <f ca="1">CK215/OFFSET('FX rate data'!$B214,0,2*CK$1)</f>
        <v>1.6110853054164462</v>
      </c>
      <c r="DE215" s="116">
        <f ca="1">CL215/OFFSET('FX rate data'!$B214,0,2*CL$1)</f>
        <v>2.2426746988744957</v>
      </c>
      <c r="DF215" s="116">
        <f ca="1">CM215/OFFSET('FX rate data'!$B214,0,2*CM$1)</f>
        <v>1.3848171181722482</v>
      </c>
      <c r="DG215" s="116">
        <f ca="1">CN215/OFFSET('FX rate data'!$B214,0,2*CN$1)</f>
        <v>2.5272609468522158</v>
      </c>
      <c r="DH215" s="116">
        <f ca="1">CO215/OFFSET('FX rate data'!$B214,0,2*CO$1)</f>
        <v>0.54417715934134825</v>
      </c>
      <c r="DI215" s="116">
        <f ca="1">CP215/OFFSET('FX rate data'!$B214,0,2*CP$1)</f>
        <v>1.167574175762637</v>
      </c>
      <c r="DJ215" s="117">
        <f t="shared" ca="1" si="188"/>
        <v>150.21860878750994</v>
      </c>
    </row>
    <row r="216" spans="1:114" x14ac:dyDescent="0.25">
      <c r="A216" s="4">
        <v>42978</v>
      </c>
      <c r="B216" s="9">
        <v>5714.5219999999999</v>
      </c>
      <c r="C216" s="4">
        <v>42978</v>
      </c>
      <c r="D216" s="9">
        <v>19646.240000000002</v>
      </c>
      <c r="E216" s="4">
        <v>42978</v>
      </c>
      <c r="F216" s="9">
        <v>3360.81</v>
      </c>
      <c r="G216" s="4">
        <v>42978</v>
      </c>
      <c r="H216" s="9">
        <v>15211.87</v>
      </c>
      <c r="I216" s="4">
        <v>42978</v>
      </c>
      <c r="J216" s="9">
        <v>8925.4500000000007</v>
      </c>
      <c r="K216" s="4">
        <v>42978</v>
      </c>
      <c r="L216" s="9">
        <v>2471.65</v>
      </c>
      <c r="M216" s="4">
        <v>42978</v>
      </c>
      <c r="N216" s="9">
        <v>7430.62</v>
      </c>
      <c r="O216" s="4">
        <v>42978</v>
      </c>
      <c r="P216" s="9">
        <v>27970.3</v>
      </c>
      <c r="Q216" s="4">
        <v>42978</v>
      </c>
      <c r="R216" s="9">
        <v>5085.59</v>
      </c>
      <c r="S216" s="4">
        <v>42978</v>
      </c>
      <c r="T216" s="9">
        <v>12055.84</v>
      </c>
      <c r="U216" s="4">
        <v>42978</v>
      </c>
      <c r="V216" s="9">
        <v>2363.19</v>
      </c>
      <c r="W216" s="4">
        <v>42978</v>
      </c>
      <c r="X216" s="9">
        <v>70835.100000000006</v>
      </c>
      <c r="Y216" s="4">
        <v>42978</v>
      </c>
      <c r="Z216" s="9">
        <v>6621.19</v>
      </c>
      <c r="AA216" s="4">
        <v>42978</v>
      </c>
      <c r="AB216" s="9">
        <v>10585.78</v>
      </c>
      <c r="AC216" s="4">
        <v>42978</v>
      </c>
      <c r="AD216" s="9">
        <v>9917.9</v>
      </c>
      <c r="AE216" s="4">
        <v>42978</v>
      </c>
      <c r="AF216" s="9">
        <v>516.04</v>
      </c>
      <c r="AG216" s="4">
        <v>42978</v>
      </c>
      <c r="AH216" s="9">
        <v>2022.22</v>
      </c>
      <c r="AI216" s="4">
        <v>42978</v>
      </c>
      <c r="AJ216" s="9">
        <v>49997.27</v>
      </c>
      <c r="AK216" s="22"/>
      <c r="BX216" s="22"/>
      <c r="BY216" s="136">
        <f t="shared" ca="1" si="186"/>
        <v>4.8988236515618429</v>
      </c>
      <c r="BZ216" s="137">
        <f t="shared" ca="1" si="186"/>
        <v>1357.8067872819388</v>
      </c>
      <c r="CA216" s="138">
        <f t="shared" ca="1" si="186"/>
        <v>24.189375534518948</v>
      </c>
      <c r="CB216" s="139">
        <f t="shared" ca="1" si="186"/>
        <v>6.1560171861454904</v>
      </c>
      <c r="CC216" s="140">
        <f t="shared" ca="1" si="186"/>
        <v>5.2391204664228948</v>
      </c>
      <c r="CD216" s="141">
        <f t="shared" ca="1" si="186"/>
        <v>84.110198023350648</v>
      </c>
      <c r="CE216" s="142">
        <f t="shared" ca="1" si="186"/>
        <v>6.6663061829144032</v>
      </c>
      <c r="CF216" s="143">
        <f t="shared" ca="1" si="186"/>
        <v>23.251481535997023</v>
      </c>
      <c r="CG216" s="144">
        <f t="shared" ca="1" si="186"/>
        <v>4.5514914734195333</v>
      </c>
      <c r="CH216" s="144">
        <f t="shared" ca="1" si="186"/>
        <v>4.3473285499053258</v>
      </c>
      <c r="CI216" s="145">
        <f t="shared" ca="1" si="186"/>
        <v>3084.0665840021666</v>
      </c>
      <c r="CJ216" s="146">
        <f t="shared" ca="1" si="186"/>
        <v>4.4657851284914374</v>
      </c>
      <c r="CK216" s="144">
        <f t="shared" ca="1" si="186"/>
        <v>1.3547914118199165</v>
      </c>
      <c r="CL216" s="147">
        <f t="shared" ca="1" si="186"/>
        <v>68.787556105252278</v>
      </c>
      <c r="CM216" s="148">
        <f t="shared" ca="1" si="186"/>
        <v>87.483679543973437</v>
      </c>
      <c r="CN216" s="144">
        <f t="shared" ca="1" si="186"/>
        <v>2.0960902397933161</v>
      </c>
      <c r="CO216" s="149">
        <f t="shared" ref="CO216:CP216" ca="1" si="193">CO215*OFFSET($B216,0,2*CO$1)/OFFSET($B215,0,2*CO$1)</f>
        <v>34.270028115005189</v>
      </c>
      <c r="CP216" s="150">
        <f t="shared" ca="1" si="193"/>
        <v>15.749631473365074</v>
      </c>
      <c r="CR216" s="116">
        <f ca="1">BY216/OFFSET('FX rate data'!$B215,0,2*BY$1)</f>
        <v>3.8922800346113484</v>
      </c>
      <c r="CS216" s="116">
        <f ca="1">BZ216/OFFSET('FX rate data'!$B215,0,2*BZ$1)</f>
        <v>12.345942783069091</v>
      </c>
      <c r="CT216" s="116">
        <f ca="1">CA216/OFFSET('FX rate data'!$B215,0,2*CA$1)</f>
        <v>3.6705627432844645</v>
      </c>
      <c r="CU216" s="116">
        <f ca="1">CB216/OFFSET('FX rate data'!$B215,0,2*CB$1)</f>
        <v>4.9319157075352429</v>
      </c>
      <c r="CV216" s="116">
        <f ca="1">CC216/OFFSET('FX rate data'!$B215,0,2*CC$1)</f>
        <v>5.4648174261217219</v>
      </c>
      <c r="CW216" s="116">
        <f ca="1">CD216/OFFSET('FX rate data'!$B215,0,2*CD$1)</f>
        <v>84.110198023350648</v>
      </c>
      <c r="CX216" s="116">
        <f ca="1">CE216/OFFSET('FX rate data'!$B215,0,2*CE$1)</f>
        <v>8.6172520461664988</v>
      </c>
      <c r="CY216" s="116">
        <f ca="1">CF216/OFFSET('FX rate data'!$B215,0,2*CF$1)</f>
        <v>2.971093616836022</v>
      </c>
      <c r="CZ216" s="116">
        <f ca="1">CG216/OFFSET('FX rate data'!$B215,0,2*CG$1)</f>
        <v>5.4203780795754835</v>
      </c>
      <c r="DA216" s="116">
        <f ca="1">CH216/OFFSET('FX rate data'!$B215,0,2*CH$1)</f>
        <v>5.1772401451772367</v>
      </c>
      <c r="DB216" s="116">
        <f ca="1">CI216/OFFSET('FX rate data'!$B215,0,2*CI$1)</f>
        <v>2.7351927488822372</v>
      </c>
      <c r="DC216" s="116">
        <f ca="1">CJ216/OFFSET('FX rate data'!$B215,0,2*CJ$1)</f>
        <v>1.4181147402405252</v>
      </c>
      <c r="DD216" s="116">
        <f ca="1">CK216/OFFSET('FX rate data'!$B215,0,2*CK$1)</f>
        <v>1.6134231413837281</v>
      </c>
      <c r="DE216" s="116">
        <f ca="1">CL216/OFFSET('FX rate data'!$B215,0,2*CL$1)</f>
        <v>2.280149698529975</v>
      </c>
      <c r="DF216" s="116">
        <f ca="1">CM216/OFFSET('FX rate data'!$B215,0,2*CM$1)</f>
        <v>1.368936701764512</v>
      </c>
      <c r="DG216" s="116">
        <f ca="1">CN216/OFFSET('FX rate data'!$B215,0,2*CN$1)</f>
        <v>2.4962370367908968</v>
      </c>
      <c r="DH216" s="116">
        <f ca="1">CO216/OFFSET('FX rate data'!$B215,0,2*CO$1)</f>
        <v>0.59050621375041257</v>
      </c>
      <c r="DI216" s="116">
        <f ca="1">CP216/OFFSET('FX rate data'!$B215,0,2*CP$1)</f>
        <v>1.2112119688511347</v>
      </c>
      <c r="DJ216" s="117">
        <f t="shared" ca="1" si="188"/>
        <v>150.31545285592114</v>
      </c>
    </row>
    <row r="217" spans="1:114" x14ac:dyDescent="0.25">
      <c r="A217" s="4">
        <v>43007</v>
      </c>
      <c r="B217" s="9">
        <v>5681.61</v>
      </c>
      <c r="C217" s="4">
        <v>43007</v>
      </c>
      <c r="D217" s="9">
        <v>20356.28</v>
      </c>
      <c r="E217" s="4">
        <v>43007</v>
      </c>
      <c r="F217" s="9">
        <v>3348.9430000000002</v>
      </c>
      <c r="G217" s="4">
        <v>43007</v>
      </c>
      <c r="H217" s="9">
        <v>15634.94</v>
      </c>
      <c r="I217" s="4">
        <v>43007</v>
      </c>
      <c r="J217" s="9">
        <v>9157.4599999999991</v>
      </c>
      <c r="K217" s="4">
        <v>43007</v>
      </c>
      <c r="L217" s="9">
        <v>2519.36</v>
      </c>
      <c r="M217" s="4">
        <v>43007</v>
      </c>
      <c r="N217" s="9">
        <v>7372.76</v>
      </c>
      <c r="O217" s="4">
        <v>43007</v>
      </c>
      <c r="P217" s="9">
        <v>27554.3</v>
      </c>
      <c r="Q217" s="4">
        <v>43007</v>
      </c>
      <c r="R217" s="9">
        <v>5329.81</v>
      </c>
      <c r="S217" s="4">
        <v>43007</v>
      </c>
      <c r="T217" s="9">
        <v>12828.86</v>
      </c>
      <c r="U217" s="4">
        <v>43008</v>
      </c>
      <c r="V217" s="9">
        <v>2394.4699999999998</v>
      </c>
      <c r="W217" s="4">
        <v>43007</v>
      </c>
      <c r="X217" s="9">
        <v>74293.5</v>
      </c>
      <c r="Y217" s="4">
        <v>43007</v>
      </c>
      <c r="Z217" s="9">
        <v>6881.75</v>
      </c>
      <c r="AA217" s="4">
        <v>43008</v>
      </c>
      <c r="AB217" s="9">
        <v>10383.94</v>
      </c>
      <c r="AC217" s="4">
        <v>43008</v>
      </c>
      <c r="AD217" s="9">
        <v>9788.6</v>
      </c>
      <c r="AE217" s="4">
        <v>43007</v>
      </c>
      <c r="AF217" s="9">
        <v>537.05999999999995</v>
      </c>
      <c r="AG217" s="4">
        <v>43008</v>
      </c>
      <c r="AH217" s="9">
        <v>2077.19</v>
      </c>
      <c r="AI217" s="4">
        <v>43007</v>
      </c>
      <c r="AJ217" s="9">
        <v>49376.46</v>
      </c>
      <c r="AK217" s="22"/>
      <c r="BX217" s="22"/>
      <c r="BY217" s="136">
        <f t="shared" ca="1" si="186"/>
        <v>4.8706095535112617</v>
      </c>
      <c r="BZ217" s="137">
        <f t="shared" ca="1" si="186"/>
        <v>1406.8796445432604</v>
      </c>
      <c r="CA217" s="138">
        <f t="shared" ca="1" si="186"/>
        <v>24.103962994247961</v>
      </c>
      <c r="CB217" s="139">
        <f t="shared" ca="1" si="186"/>
        <v>6.3272273129045651</v>
      </c>
      <c r="CC217" s="140">
        <f t="shared" ca="1" si="186"/>
        <v>5.3753072513373548</v>
      </c>
      <c r="CD217" s="141">
        <f t="shared" ca="1" si="186"/>
        <v>85.733768329702301</v>
      </c>
      <c r="CE217" s="142">
        <f t="shared" ca="1" si="186"/>
        <v>6.6143976644134677</v>
      </c>
      <c r="CF217" s="143">
        <f t="shared" ca="1" si="186"/>
        <v>22.905664139724021</v>
      </c>
      <c r="CG217" s="144">
        <f t="shared" ca="1" si="186"/>
        <v>4.7700630152934389</v>
      </c>
      <c r="CH217" s="144">
        <f t="shared" ca="1" si="186"/>
        <v>4.6260790903610571</v>
      </c>
      <c r="CI217" s="145">
        <f t="shared" ca="1" si="186"/>
        <v>3124.8883557376544</v>
      </c>
      <c r="CJ217" s="146">
        <f t="shared" ca="1" si="186"/>
        <v>4.6838192851224685</v>
      </c>
      <c r="CK217" s="144">
        <f t="shared" ca="1" si="186"/>
        <v>1.4081057632074763</v>
      </c>
      <c r="CL217" s="147">
        <f t="shared" ca="1" si="186"/>
        <v>67.475977711946911</v>
      </c>
      <c r="CM217" s="148">
        <f t="shared" ca="1" si="186"/>
        <v>86.343151834979025</v>
      </c>
      <c r="CN217" s="144">
        <f t="shared" ca="1" si="186"/>
        <v>2.1814708630792152</v>
      </c>
      <c r="CO217" s="149">
        <f t="shared" ref="CO217:CP217" ca="1" si="194">CO216*OFFSET($B217,0,2*CO$1)/OFFSET($B216,0,2*CO$1)</f>
        <v>35.201590183168811</v>
      </c>
      <c r="CP217" s="150">
        <f t="shared" ca="1" si="194"/>
        <v>15.554070221421123</v>
      </c>
      <c r="CR217" s="116">
        <f ca="1">BY217/OFFSET('FX rate data'!$B216,0,2*BY$1)</f>
        <v>3.815596986691157</v>
      </c>
      <c r="CS217" s="116">
        <f ca="1">BZ217/OFFSET('FX rate data'!$B216,0,2*BZ$1)</f>
        <v>12.504485330577374</v>
      </c>
      <c r="CT217" s="116">
        <f ca="1">CA217/OFFSET('FX rate data'!$B216,0,2*CA$1)</f>
        <v>3.6231305607034572</v>
      </c>
      <c r="CU217" s="116">
        <f ca="1">CB217/OFFSET('FX rate data'!$B216,0,2*CB$1)</f>
        <v>5.0731456966842243</v>
      </c>
      <c r="CV217" s="116">
        <f ca="1">CC217/OFFSET('FX rate data'!$B216,0,2*CC$1)</f>
        <v>5.5512829198981253</v>
      </c>
      <c r="CW217" s="116">
        <f ca="1">CD217/OFFSET('FX rate data'!$B216,0,2*CD$1)</f>
        <v>85.733768329702301</v>
      </c>
      <c r="CX217" s="116">
        <f ca="1">CE217/OFFSET('FX rate data'!$B216,0,2*CE$1)</f>
        <v>8.8605461010227291</v>
      </c>
      <c r="CY217" s="116">
        <f ca="1">CF217/OFFSET('FX rate data'!$B216,0,2*CF$1)</f>
        <v>2.9324880475898119</v>
      </c>
      <c r="CZ217" s="116">
        <f ca="1">CG217/OFFSET('FX rate data'!$B216,0,2*CG$1)</f>
        <v>5.6357077212824178</v>
      </c>
      <c r="DA217" s="116">
        <f ca="1">CH217/OFFSET('FX rate data'!$B216,0,2*CH$1)</f>
        <v>5.4655943884227991</v>
      </c>
      <c r="DB217" s="116">
        <f ca="1">CI217/OFFSET('FX rate data'!$B216,0,2*CI$1)</f>
        <v>2.728111778650697</v>
      </c>
      <c r="DC217" s="116">
        <f ca="1">CJ217/OFFSET('FX rate data'!$B216,0,2*CJ$1)</f>
        <v>1.4810495763233102</v>
      </c>
      <c r="DD217" s="116">
        <f ca="1">CK217/OFFSET('FX rate data'!$B216,0,2*CK$1)</f>
        <v>1.663641024583502</v>
      </c>
      <c r="DE217" s="116">
        <f ca="1">CL217/OFFSET('FX rate data'!$B216,0,2*CL$1)</f>
        <v>2.225167448619803</v>
      </c>
      <c r="DF217" s="116">
        <f ca="1">CM217/OFFSET('FX rate data'!$B216,0,2*CM$1)</f>
        <v>1.3226585759034777</v>
      </c>
      <c r="DG217" s="116">
        <f ca="1">CN217/OFFSET('FX rate data'!$B216,0,2*CN$1)</f>
        <v>2.5773521539215678</v>
      </c>
      <c r="DH217" s="116">
        <f ca="1">CO217/OFFSET('FX rate data'!$B216,0,2*CO$1)</f>
        <v>0.61162185725128027</v>
      </c>
      <c r="DI217" s="116">
        <f ca="1">CP217/OFFSET('FX rate data'!$B216,0,2*CP$1)</f>
        <v>1.1471399234029886</v>
      </c>
      <c r="DJ217" s="117">
        <f t="shared" ca="1" si="188"/>
        <v>152.95248842123104</v>
      </c>
    </row>
    <row r="218" spans="1:114" x14ac:dyDescent="0.25">
      <c r="A218" s="4">
        <v>43039</v>
      </c>
      <c r="B218" s="9">
        <v>5909.0169999999998</v>
      </c>
      <c r="C218" s="4">
        <v>43039</v>
      </c>
      <c r="D218" s="9">
        <v>22011.61</v>
      </c>
      <c r="E218" s="4">
        <v>43039</v>
      </c>
      <c r="F218" s="9">
        <v>3393.3420000000001</v>
      </c>
      <c r="G218" s="4">
        <v>43039</v>
      </c>
      <c r="H218" s="9">
        <v>16025.59</v>
      </c>
      <c r="I218" s="4">
        <v>43039</v>
      </c>
      <c r="J218" s="9">
        <v>9242.18</v>
      </c>
      <c r="K218" s="4">
        <v>43039</v>
      </c>
      <c r="L218" s="9">
        <v>2575.2600000000002</v>
      </c>
      <c r="M218" s="4">
        <v>43039</v>
      </c>
      <c r="N218" s="9">
        <v>7493.08</v>
      </c>
      <c r="O218" s="4">
        <v>43039</v>
      </c>
      <c r="P218" s="9">
        <v>28245.54</v>
      </c>
      <c r="Q218" s="4">
        <v>43039</v>
      </c>
      <c r="R218" s="9">
        <v>5503.29</v>
      </c>
      <c r="S218" s="4">
        <v>43039</v>
      </c>
      <c r="T218" s="9">
        <v>13229.57</v>
      </c>
      <c r="U218" s="4">
        <v>43039</v>
      </c>
      <c r="V218" s="9">
        <v>2523.4299999999998</v>
      </c>
      <c r="W218" s="4">
        <v>43039</v>
      </c>
      <c r="X218" s="9">
        <v>74308.5</v>
      </c>
      <c r="Y218" s="4">
        <v>43039</v>
      </c>
      <c r="Z218" s="9">
        <v>6972.73</v>
      </c>
      <c r="AA218" s="4">
        <v>43039</v>
      </c>
      <c r="AB218" s="9">
        <v>10793.8</v>
      </c>
      <c r="AC218" s="4">
        <v>43039</v>
      </c>
      <c r="AD218" s="9">
        <v>10335.299999999999</v>
      </c>
      <c r="AE218" s="4">
        <v>43039</v>
      </c>
      <c r="AF218" s="9">
        <v>553.38</v>
      </c>
      <c r="AG218" s="4">
        <v>43039</v>
      </c>
      <c r="AH218" s="9">
        <v>2064.31</v>
      </c>
      <c r="AI218" s="4">
        <v>43039</v>
      </c>
      <c r="AJ218" s="9">
        <v>52570.2</v>
      </c>
      <c r="AK218" s="22"/>
      <c r="BX218" s="22"/>
      <c r="BY218" s="136">
        <f t="shared" ca="1" si="186"/>
        <v>5.0655561807411029</v>
      </c>
      <c r="BZ218" s="137">
        <f t="shared" ca="1" si="186"/>
        <v>1521.2841468394461</v>
      </c>
      <c r="CA218" s="138">
        <f t="shared" ca="1" si="186"/>
        <v>24.423524077545469</v>
      </c>
      <c r="CB218" s="139">
        <f t="shared" ca="1" si="186"/>
        <v>6.4853175486065355</v>
      </c>
      <c r="CC218" s="140">
        <f t="shared" ca="1" si="186"/>
        <v>5.4250367647977802</v>
      </c>
      <c r="CD218" s="141">
        <f t="shared" ca="1" si="186"/>
        <v>87.636044165482161</v>
      </c>
      <c r="CE218" s="142">
        <f t="shared" ca="1" si="186"/>
        <v>6.72234154526436</v>
      </c>
      <c r="CF218" s="143">
        <f t="shared" ca="1" si="186"/>
        <v>23.480286295973421</v>
      </c>
      <c r="CG218" s="144">
        <f t="shared" ca="1" si="186"/>
        <v>4.9253238091853602</v>
      </c>
      <c r="CH218" s="144">
        <f t="shared" ca="1" si="186"/>
        <v>4.7705748719268843</v>
      </c>
      <c r="CI218" s="145">
        <f t="shared" ca="1" si="186"/>
        <v>3293.1868110768019</v>
      </c>
      <c r="CJ218" s="146">
        <f t="shared" ca="1" si="186"/>
        <v>4.6847649572105627</v>
      </c>
      <c r="CK218" s="144">
        <f t="shared" ca="1" si="186"/>
        <v>1.4267215894633873</v>
      </c>
      <c r="CL218" s="147">
        <f t="shared" ca="1" si="186"/>
        <v>70.139292814404982</v>
      </c>
      <c r="CM218" s="148">
        <f t="shared" ca="1" si="186"/>
        <v>91.165475876025042</v>
      </c>
      <c r="CN218" s="144">
        <f t="shared" ca="1" si="186"/>
        <v>2.2477606714534248</v>
      </c>
      <c r="CO218" s="149">
        <f t="shared" ref="CO218:CP218" ca="1" si="195">CO217*OFFSET($B218,0,2*CO$1)/OFFSET($B217,0,2*CO$1)</f>
        <v>34.983316225774821</v>
      </c>
      <c r="CP218" s="150">
        <f t="shared" ca="1" si="195"/>
        <v>16.560129712704246</v>
      </c>
      <c r="CR218" s="116">
        <f ca="1">BY218/OFFSET('FX rate data'!$B217,0,2*BY$1)</f>
        <v>3.8780861895124046</v>
      </c>
      <c r="CS218" s="116">
        <f ca="1">BZ218/OFFSET('FX rate data'!$B217,0,2*BZ$1)</f>
        <v>13.386872112279532</v>
      </c>
      <c r="CT218" s="116">
        <f ca="1">CA218/OFFSET('FX rate data'!$B217,0,2*CA$1)</f>
        <v>3.6810134254024822</v>
      </c>
      <c r="CU218" s="116">
        <f ca="1">CB218/OFFSET('FX rate data'!$B217,0,2*CB$1)</f>
        <v>5.0320589297071194</v>
      </c>
      <c r="CV218" s="116">
        <f ca="1">CC218/OFFSET('FX rate data'!$B217,0,2*CC$1)</f>
        <v>5.438088176421191</v>
      </c>
      <c r="CW218" s="116">
        <f ca="1">CD218/OFFSET('FX rate data'!$B217,0,2*CD$1)</f>
        <v>87.636044165482161</v>
      </c>
      <c r="CX218" s="116">
        <f ca="1">CE218/OFFSET('FX rate data'!$B217,0,2*CE$1)</f>
        <v>8.9297841993416043</v>
      </c>
      <c r="CY218" s="116">
        <f ca="1">CF218/OFFSET('FX rate data'!$B217,0,2*CF$1)</f>
        <v>3.0098686462131523</v>
      </c>
      <c r="CZ218" s="116">
        <f ca="1">CG218/OFFSET('FX rate data'!$B217,0,2*CG$1)</f>
        <v>5.7357910902356588</v>
      </c>
      <c r="DA218" s="116">
        <f ca="1">CH218/OFFSET('FX rate data'!$B217,0,2*CH$1)</f>
        <v>5.5555780504563694</v>
      </c>
      <c r="DB218" s="116">
        <f ca="1">CI218/OFFSET('FX rate data'!$B217,0,2*CI$1)</f>
        <v>2.9394530330763895</v>
      </c>
      <c r="DC218" s="116">
        <f ca="1">CJ218/OFFSET('FX rate data'!$B217,0,2*CJ$1)</f>
        <v>1.4320805053680685</v>
      </c>
      <c r="DD218" s="116">
        <f ca="1">CK218/OFFSET('FX rate data'!$B217,0,2*CK$1)</f>
        <v>1.6614901472730725</v>
      </c>
      <c r="DE218" s="116">
        <f ca="1">CL218/OFFSET('FX rate data'!$B217,0,2*CL$1)</f>
        <v>2.3253420685742459</v>
      </c>
      <c r="DF218" s="116">
        <f ca="1">CM218/OFFSET('FX rate data'!$B217,0,2*CM$1)</f>
        <v>1.4080153809185689</v>
      </c>
      <c r="DG218" s="116">
        <f ca="1">CN218/OFFSET('FX rate data'!$B217,0,2*CN$1)</f>
        <v>2.6176320850744439</v>
      </c>
      <c r="DH218" s="116">
        <f ca="1">CO218/OFFSET('FX rate data'!$B217,0,2*CO$1)</f>
        <v>0.59961976647855031</v>
      </c>
      <c r="DI218" s="116">
        <f ca="1">CP218/OFFSET('FX rate data'!$B217,0,2*CP$1)</f>
        <v>1.1722159884976673</v>
      </c>
      <c r="DJ218" s="117">
        <f t="shared" ca="1" si="188"/>
        <v>156.43903396031268</v>
      </c>
    </row>
    <row r="219" spans="1:114" x14ac:dyDescent="0.25">
      <c r="A219" s="4">
        <v>43069</v>
      </c>
      <c r="B219" s="9">
        <v>5969.8919999999998</v>
      </c>
      <c r="C219" s="4">
        <v>43069</v>
      </c>
      <c r="D219" s="9">
        <v>22724.959999999999</v>
      </c>
      <c r="E219" s="4">
        <v>43069</v>
      </c>
      <c r="F219" s="9">
        <v>3317.1880000000001</v>
      </c>
      <c r="G219" s="4">
        <v>43069</v>
      </c>
      <c r="H219" s="9">
        <v>16067.48</v>
      </c>
      <c r="I219" s="4">
        <v>43069</v>
      </c>
      <c r="J219" s="9">
        <v>9318.77</v>
      </c>
      <c r="K219" s="4">
        <v>43069</v>
      </c>
      <c r="L219" s="9">
        <v>2647.58</v>
      </c>
      <c r="M219" s="4">
        <v>43069</v>
      </c>
      <c r="N219" s="9">
        <v>7326.67</v>
      </c>
      <c r="O219" s="4">
        <v>43069</v>
      </c>
      <c r="P219" s="9">
        <v>29177.35</v>
      </c>
      <c r="Q219" s="4">
        <v>43069</v>
      </c>
      <c r="R219" s="9">
        <v>5372.79</v>
      </c>
      <c r="S219" s="4">
        <v>43069</v>
      </c>
      <c r="T219" s="9">
        <v>13023.98</v>
      </c>
      <c r="U219" s="4">
        <v>43069</v>
      </c>
      <c r="V219" s="9">
        <v>2476.37</v>
      </c>
      <c r="W219" s="4">
        <v>43069</v>
      </c>
      <c r="X219" s="9">
        <v>71971</v>
      </c>
      <c r="Y219" s="4">
        <v>43069</v>
      </c>
      <c r="Z219" s="9">
        <v>6867.67</v>
      </c>
      <c r="AA219" s="4">
        <v>43069</v>
      </c>
      <c r="AB219" s="9">
        <v>10560.44</v>
      </c>
      <c r="AC219" s="4">
        <v>43069</v>
      </c>
      <c r="AD219" s="9">
        <v>10226.549999999999</v>
      </c>
      <c r="AE219" s="4">
        <v>43069</v>
      </c>
      <c r="AF219" s="9">
        <v>540.11</v>
      </c>
      <c r="AG219" s="4">
        <v>43069</v>
      </c>
      <c r="AH219" s="9">
        <v>2100.62</v>
      </c>
      <c r="AI219" s="4">
        <v>43069</v>
      </c>
      <c r="AJ219" s="9">
        <v>53269.83</v>
      </c>
      <c r="AK219" s="22"/>
      <c r="BX219" s="22"/>
      <c r="BY219" s="136">
        <f t="shared" ca="1" si="186"/>
        <v>5.1177418035786433</v>
      </c>
      <c r="BZ219" s="137">
        <f t="shared" ca="1" si="186"/>
        <v>1570.5857674909075</v>
      </c>
      <c r="CA219" s="138">
        <f t="shared" ca="1" si="186"/>
        <v>23.875406896135107</v>
      </c>
      <c r="CB219" s="139">
        <f t="shared" ca="1" si="186"/>
        <v>6.5022698075942627</v>
      </c>
      <c r="CC219" s="140">
        <f t="shared" ca="1" si="186"/>
        <v>5.4699940763645172</v>
      </c>
      <c r="CD219" s="141">
        <f t="shared" ca="1" si="186"/>
        <v>90.097092259285361</v>
      </c>
      <c r="CE219" s="142">
        <f t="shared" ca="1" si="186"/>
        <v>6.573048483326219</v>
      </c>
      <c r="CF219" s="143">
        <f t="shared" ca="1" si="186"/>
        <v>24.254892324870404</v>
      </c>
      <c r="CG219" s="144">
        <f t="shared" ca="1" si="186"/>
        <v>4.8085291723229213</v>
      </c>
      <c r="CH219" s="144">
        <f t="shared" ca="1" si="186"/>
        <v>4.696439243337335</v>
      </c>
      <c r="CI219" s="145">
        <f t="shared" ca="1" si="186"/>
        <v>3231.7714473340889</v>
      </c>
      <c r="CJ219" s="146">
        <f t="shared" ca="1" si="186"/>
        <v>4.5373977234825276</v>
      </c>
      <c r="CK219" s="144">
        <f t="shared" ca="1" si="186"/>
        <v>1.4052247911951306</v>
      </c>
      <c r="CL219" s="147">
        <f t="shared" ca="1" si="186"/>
        <v>68.622894014059469</v>
      </c>
      <c r="CM219" s="148">
        <f t="shared" ca="1" si="186"/>
        <v>90.206215331917207</v>
      </c>
      <c r="CN219" s="144">
        <f t="shared" ca="1" si="186"/>
        <v>2.1938595833942487</v>
      </c>
      <c r="CO219" s="149">
        <f t="shared" ref="CO219:CP219" ca="1" si="196">CO218*OFFSET($B219,0,2*CO$1)/OFFSET($B218,0,2*CO$1)</f>
        <v>35.598652203490317</v>
      </c>
      <c r="CP219" s="150">
        <f t="shared" ca="1" si="196"/>
        <v>16.780520039370291</v>
      </c>
      <c r="CR219" s="116">
        <f ca="1">BY219/OFFSET('FX rate data'!$B218,0,2*BY$1)</f>
        <v>3.8720903409084082</v>
      </c>
      <c r="CS219" s="116">
        <f ca="1">BZ219/OFFSET('FX rate data'!$B218,0,2*BZ$1)</f>
        <v>13.955800315362604</v>
      </c>
      <c r="CT219" s="116">
        <f ca="1">CA219/OFFSET('FX rate data'!$B218,0,2*CA$1)</f>
        <v>3.6125050152267493</v>
      </c>
      <c r="CU219" s="116">
        <f ca="1">CB219/OFFSET('FX rate data'!$B218,0,2*CB$1)</f>
        <v>5.0416917171390727</v>
      </c>
      <c r="CV219" s="116">
        <f ca="1">CC219/OFFSET('FX rate data'!$B218,0,2*CC$1)</f>
        <v>5.5611977189553849</v>
      </c>
      <c r="CW219" s="116">
        <f ca="1">CD219/OFFSET('FX rate data'!$B218,0,2*CD$1)</f>
        <v>90.097092259285361</v>
      </c>
      <c r="CX219" s="116">
        <f ca="1">CE219/OFFSET('FX rate data'!$B218,0,2*CE$1)</f>
        <v>8.8909082690737442</v>
      </c>
      <c r="CY219" s="116">
        <f ca="1">CF219/OFFSET('FX rate data'!$B218,0,2*CF$1)</f>
        <v>3.1056597811585815</v>
      </c>
      <c r="CZ219" s="116">
        <f ca="1">CG219/OFFSET('FX rate data'!$B218,0,2*CG$1)</f>
        <v>5.7237580910878725</v>
      </c>
      <c r="DA219" s="116">
        <f ca="1">CH219/OFFSET('FX rate data'!$B218,0,2*CH$1)</f>
        <v>5.5903335833083387</v>
      </c>
      <c r="DB219" s="116">
        <f ca="1">CI219/OFFSET('FX rate data'!$B218,0,2*CI$1)</f>
        <v>2.970460074573829</v>
      </c>
      <c r="DC219" s="116">
        <f ca="1">CJ219/OFFSET('FX rate data'!$B218,0,2*CJ$1)</f>
        <v>1.3883901115273485</v>
      </c>
      <c r="DD219" s="116">
        <f ca="1">CK219/OFFSET('FX rate data'!$B218,0,2*CK$1)</f>
        <v>1.672687526717213</v>
      </c>
      <c r="DE219" s="116">
        <f ca="1">CL219/OFFSET('FX rate data'!$B218,0,2*CL$1)</f>
        <v>2.286667577942668</v>
      </c>
      <c r="DF219" s="116">
        <f ca="1">CM219/OFFSET('FX rate data'!$B218,0,2*CM$1)</f>
        <v>1.3993335060183825</v>
      </c>
      <c r="DG219" s="116">
        <f ca="1">CN219/OFFSET('FX rate data'!$B218,0,2*CN$1)</f>
        <v>2.6114267151461119</v>
      </c>
      <c r="DH219" s="116">
        <f ca="1">CO219/OFFSET('FX rate data'!$B218,0,2*CO$1)</f>
        <v>0.60923005129860452</v>
      </c>
      <c r="DI219" s="116">
        <f ca="1">CP219/OFFSET('FX rate data'!$B218,0,2*CP$1)</f>
        <v>1.2250253713559027</v>
      </c>
      <c r="DJ219" s="117">
        <f t="shared" ca="1" si="188"/>
        <v>159.61425802608616</v>
      </c>
    </row>
    <row r="220" spans="1:114" x14ac:dyDescent="0.25">
      <c r="A220" s="4">
        <v>43098</v>
      </c>
      <c r="B220" s="9">
        <v>6065.1289999999999</v>
      </c>
      <c r="C220" s="4">
        <v>43098</v>
      </c>
      <c r="D220" s="9">
        <v>22764.94</v>
      </c>
      <c r="E220" s="4">
        <v>43098</v>
      </c>
      <c r="F220" s="9">
        <v>3307.172</v>
      </c>
      <c r="G220" s="4">
        <v>43098</v>
      </c>
      <c r="H220" s="9">
        <v>16209.13</v>
      </c>
      <c r="I220" s="4">
        <v>43098</v>
      </c>
      <c r="J220" s="9">
        <v>9381.8700000000008</v>
      </c>
      <c r="K220" s="4">
        <v>43098</v>
      </c>
      <c r="L220" s="9">
        <v>2673.61</v>
      </c>
      <c r="M220" s="4">
        <v>43098</v>
      </c>
      <c r="N220" s="9">
        <v>7687.77</v>
      </c>
      <c r="O220" s="4">
        <v>43098</v>
      </c>
      <c r="P220" s="9">
        <v>29919.15</v>
      </c>
      <c r="Q220" s="4">
        <v>43098</v>
      </c>
      <c r="R220" s="9">
        <v>5312.56</v>
      </c>
      <c r="S220" s="4">
        <v>43098</v>
      </c>
      <c r="T220" s="9">
        <v>12917.64</v>
      </c>
      <c r="U220" s="4">
        <v>43100</v>
      </c>
      <c r="V220" s="9">
        <v>2467.4899999999998</v>
      </c>
      <c r="W220" s="4">
        <v>43098</v>
      </c>
      <c r="X220" s="9">
        <v>76402.100000000006</v>
      </c>
      <c r="Y220" s="4">
        <v>43098</v>
      </c>
      <c r="Z220" s="9">
        <v>7038.28</v>
      </c>
      <c r="AA220" s="4">
        <v>43099</v>
      </c>
      <c r="AB220" s="9">
        <v>10642.86</v>
      </c>
      <c r="AC220" s="4">
        <v>43100</v>
      </c>
      <c r="AD220" s="9">
        <v>10530.7</v>
      </c>
      <c r="AE220" s="4">
        <v>43098</v>
      </c>
      <c r="AF220" s="9">
        <v>544.58000000000004</v>
      </c>
      <c r="AG220" s="4">
        <v>43100</v>
      </c>
      <c r="AH220" s="9">
        <v>2109.7399999999998</v>
      </c>
      <c r="AI220" s="4">
        <v>43098</v>
      </c>
      <c r="AJ220" s="9">
        <v>52533.04</v>
      </c>
      <c r="AK220" s="22"/>
      <c r="AM220" s="45" cm="1">
        <f t="array" aca="1" ref="AM220" ca="1">$DJ220*INDEX('MSCI ACWI weights'!$A$1:$AT$19,MATCH(AM$3,'MSCI ACWI weights'!$A$1:$A$19,0),MATCH($A220,'MSCI ACWI weights'!$A$1:$W$1,0)+23)%</f>
        <v>4.0438106752872907</v>
      </c>
      <c r="AN220" s="45" cm="1">
        <f t="array" aca="1" ref="AN220" ca="1">$DJ220*INDEX('MSCI ACWI weights'!$A$1:$AT$19,MATCH(AN$3,'MSCI ACWI weights'!$A$1:$A$19,0),MATCH($A220,'MSCI ACWI weights'!$A$1:$W$1,0)+23)%</f>
        <v>13.793413040742646</v>
      </c>
      <c r="AO220" s="45" cm="1">
        <f t="array" aca="1" ref="AO220" ca="1">$DJ220*INDEX('MSCI ACWI weights'!$A$1:$AT$19,MATCH(AO$3,'MSCI ACWI weights'!$A$1:$A$19,0),MATCH($A220,'MSCI ACWI weights'!$A$1:$W$1,0)+23)%</f>
        <v>5.0651816844531279</v>
      </c>
      <c r="AP220" s="45" cm="1">
        <f t="array" aca="1" ref="AP220" ca="1">$DJ220*INDEX('MSCI ACWI weights'!$A$1:$AT$19,MATCH(AP$3,'MSCI ACWI weights'!$A$1:$A$19,0),MATCH($A220,'MSCI ACWI weights'!$A$1:$W$1,0)+23)%</f>
        <v>5.4479627335639469</v>
      </c>
      <c r="AQ220" s="45" cm="1">
        <f t="array" aca="1" ref="AQ220" ca="1">$DJ220*INDEX('MSCI ACWI weights'!$A$1:$AT$19,MATCH(AQ$3,'MSCI ACWI weights'!$A$1:$A$19,0),MATCH($A220,'MSCI ACWI weights'!$A$1:$W$1,0)+23)%</f>
        <v>5.6509670357027213</v>
      </c>
      <c r="AR220" s="45" cm="1">
        <f t="array" aca="1" ref="AR220" ca="1">$DJ220*INDEX('MSCI ACWI weights'!$A$1:$AT$19,MATCH(AR$3,'MSCI ACWI weights'!$A$1:$A$19,0),MATCH($A220,'MSCI ACWI weights'!$A$1:$W$1,0)+23)%</f>
        <v>89.083358197771773</v>
      </c>
      <c r="AS220" s="45" cm="1">
        <f t="array" aca="1" ref="AS220" ca="1">$DJ220*INDEX('MSCI ACWI weights'!$A$1:$AT$19,MATCH(AS$3,'MSCI ACWI weights'!$A$1:$A$19,0),MATCH($A220,'MSCI ACWI weights'!$A$1:$W$1,0)+23)%</f>
        <v>9.4544382581753794</v>
      </c>
      <c r="AT220" s="45" cm="1">
        <f t="array" aca="1" ref="AT220" ca="1">$DJ220*INDEX('MSCI ACWI weights'!$A$1:$AT$19,MATCH(AT$3,'MSCI ACWI weights'!$A$1:$A$19,0),MATCH($A220,'MSCI ACWI weights'!$A$1:$W$1,0)+23)%</f>
        <v>3.1012611204653435</v>
      </c>
      <c r="AU220" s="45" cm="1">
        <f t="array" aca="1" ref="AU220" ca="1">$DJ220*INDEX('MSCI ACWI weights'!$A$1:$AT$19,MATCH(AU$3,'MSCI ACWI weights'!$A$1:$A$19,0),MATCH($A220,'MSCI ACWI weights'!$A$1:$W$1,0)+23)%</f>
        <v>5.8478669117279916</v>
      </c>
      <c r="AV220" s="45" cm="1">
        <f t="array" aca="1" ref="AV220" ca="1">$DJ220*INDEX('MSCI ACWI weights'!$A$1:$AT$19,MATCH(AV$3,'MSCI ACWI weights'!$A$1:$A$19,0),MATCH($A220,'MSCI ACWI weights'!$A$1:$W$1,0)+23)%</f>
        <v>5.6119096986260875</v>
      </c>
      <c r="AW220" s="45" cm="1">
        <f t="array" aca="1" ref="AW220" ca="1">$DJ220*INDEX('MSCI ACWI weights'!$A$1:$AT$19,MATCH(AW$3,'MSCI ACWI weights'!$A$1:$A$19,0),MATCH($A220,'MSCI ACWI weights'!$A$1:$W$1,0)+23)%</f>
        <v>3.1688562639424207</v>
      </c>
      <c r="AX220" s="45" cm="1">
        <f t="array" aca="1" ref="AX220" ca="1">$DJ220*INDEX('MSCI ACWI weights'!$A$1:$AT$19,MATCH(AX$3,'MSCI ACWI weights'!$A$1:$A$19,0),MATCH($A220,'MSCI ACWI weights'!$A$1:$W$1,0)+23)%</f>
        <v>1.3769092459627623</v>
      </c>
      <c r="AY220" s="45" cm="1">
        <f t="array" aca="1" ref="AY220" ca="1">$DJ220*INDEX('MSCI ACWI weights'!$A$1:$AT$19,MATCH(AY$3,'MSCI ACWI weights'!$A$1:$A$19,0),MATCH($A220,'MSCI ACWI weights'!$A$1:$W$1,0)+23)%</f>
        <v>1.659986085805895</v>
      </c>
      <c r="AZ220" s="45" cm="1">
        <f t="array" aca="1" ref="AZ220" ca="1">$DJ220*INDEX('MSCI ACWI weights'!$A$1:$AT$19,MATCH(AZ$3,'MSCI ACWI weights'!$A$1:$A$19,0),MATCH($A220,'MSCI ACWI weights'!$A$1:$W$1,0)+23)%</f>
        <v>2.1913960656704914</v>
      </c>
      <c r="BA220" s="45" cm="1">
        <f t="array" aca="1" ref="BA220" ca="1">$DJ220*INDEX('MSCI ACWI weights'!$A$1:$AT$19,MATCH(BA$3,'MSCI ACWI weights'!$A$1:$A$19,0),MATCH($A220,'MSCI ACWI weights'!$A$1:$W$1,0)+23)%</f>
        <v>1.6820939632232388</v>
      </c>
      <c r="BB220" s="45" cm="1">
        <f t="array" aca="1" ref="BB220" ca="1">$DJ220*INDEX('MSCI ACWI weights'!$A$1:$AT$19,MATCH(BB$3,'MSCI ACWI weights'!$A$1:$A$19,0),MATCH($A220,'MSCI ACWI weights'!$A$1:$W$1,0)+23)%</f>
        <v>2.5671768405478219</v>
      </c>
      <c r="BC220" s="45" cm="1">
        <f t="array" aca="1" ref="BC220" ca="1">$DJ220*INDEX('MSCI ACWI weights'!$A$1:$AT$19,MATCH(BC$3,'MSCI ACWI weights'!$A$1:$A$19,0),MATCH($A220,'MSCI ACWI weights'!$A$1:$W$1,0)+23)%</f>
        <v>0.68953805247861455</v>
      </c>
      <c r="BD220" s="45" cm="1">
        <f t="array" aca="1" ref="BD220" ca="1">$DJ220*INDEX('MSCI ACWI weights'!$A$1:$AT$19,MATCH(BD$3,'MSCI ACWI weights'!$A$1:$A$19,0),MATCH($A220,'MSCI ACWI weights'!$A$1:$W$1,0)+23)%</f>
        <v>1.4881323314501556</v>
      </c>
      <c r="BF220" s="68">
        <f ca="1">AM220*OFFSET('FX rate data'!$B219,0,2*BY$1)</f>
        <v>5.1801214750430189</v>
      </c>
      <c r="BG220" s="69">
        <f ca="1">AN220*OFFSET('FX rate data'!$B219,0,2*BZ$1)</f>
        <v>1554.3797155612888</v>
      </c>
      <c r="BH220" s="70">
        <f ca="1">AO220*OFFSET('FX rate data'!$B219,0,2*CA$1)</f>
        <v>32.958124184399615</v>
      </c>
      <c r="BI220" s="71">
        <f ca="1">AP220*OFFSET('FX rate data'!$B219,0,2*CB$1)</f>
        <v>6.8486339523632385</v>
      </c>
      <c r="BJ220" s="72">
        <f ca="1">AQ220*OFFSET('FX rate data'!$B219,0,2*CC$1)</f>
        <v>5.505737182885162</v>
      </c>
      <c r="BK220" s="73">
        <f ca="1">AR220*OFFSET('FX rate data'!$B219,0,2*CD$1)</f>
        <v>89.083358197771773</v>
      </c>
      <c r="BL220" s="74">
        <f ca="1">AS220*OFFSET('FX rate data'!$B219,0,2*CE$1)</f>
        <v>6.9981751987014151</v>
      </c>
      <c r="BM220" s="75">
        <f ca="1">AT220*OFFSET('FX rate data'!$B219,0,2*CF$1)</f>
        <v>24.233254395316195</v>
      </c>
      <c r="BN220" s="76">
        <f ca="1">AU220*OFFSET('FX rate data'!$B219,0,2*CG$1)</f>
        <v>4.8712731374694167</v>
      </c>
      <c r="BO220" s="76">
        <f ca="1">AV220*OFFSET('FX rate data'!$B219,0,2*CH$1)</f>
        <v>4.674720778955531</v>
      </c>
      <c r="BP220" s="77">
        <f ca="1">AW220*OFFSET('FX rate data'!$B219,0,2*CI$1)</f>
        <v>3382.4371761321399</v>
      </c>
      <c r="BQ220" s="78">
        <f ca="1">AX220*OFFSET('FX rate data'!$B219,0,2*CJ$1)</f>
        <v>4.5610118772516506</v>
      </c>
      <c r="BR220" s="76">
        <f ca="1">AY220*OFFSET('FX rate data'!$B219,0,2*CK$1)</f>
        <v>1.3827684094763104</v>
      </c>
      <c r="BS220" s="79">
        <f ca="1">AZ220*OFFSET('FX rate data'!$B219,0,2*CL$1)</f>
        <v>65.156779220580717</v>
      </c>
      <c r="BT220" s="80">
        <f ca="1">BA220*OFFSET('FX rate data'!$B219,0,2*CM$1)</f>
        <v>107.43954666597632</v>
      </c>
      <c r="BU220" s="76">
        <f ca="1">BB220*OFFSET('FX rate data'!$B219,0,2*CN$1)</f>
        <v>2.1384583081763355</v>
      </c>
      <c r="BV220" s="81">
        <f ca="1">BC220*OFFSET('FX rate data'!$B219,0,2*CO$1)</f>
        <v>39.778691755633545</v>
      </c>
      <c r="BW220" s="82">
        <f ca="1">BD220*OFFSET('FX rate data'!$B219,0,2*CP$1)</f>
        <v>18.427245033880986</v>
      </c>
      <c r="BX220" s="22"/>
      <c r="BY220" s="136">
        <f t="shared" ca="1" si="186"/>
        <v>5.1993845495692605</v>
      </c>
      <c r="BZ220" s="137">
        <f t="shared" ca="1" si="186"/>
        <v>1573.3488975023261</v>
      </c>
      <c r="CA220" s="138">
        <f t="shared" ca="1" si="186"/>
        <v>23.803316898380476</v>
      </c>
      <c r="CB220" s="139">
        <f t="shared" ca="1" si="186"/>
        <v>6.5595934525121793</v>
      </c>
      <c r="CC220" s="140">
        <f t="shared" ca="1" si="186"/>
        <v>5.5070329373106084</v>
      </c>
      <c r="CD220" s="141">
        <f t="shared" ca="1" si="186"/>
        <v>90.982892617162832</v>
      </c>
      <c r="CE220" s="142">
        <f t="shared" ca="1" si="186"/>
        <v>6.8970057254743029</v>
      </c>
      <c r="CF220" s="143">
        <f t="shared" ca="1" si="186"/>
        <v>24.871544595436063</v>
      </c>
      <c r="CG220" s="144">
        <f t="shared" ca="1" si="186"/>
        <v>4.7546246437541502</v>
      </c>
      <c r="CH220" s="144">
        <f t="shared" ca="1" si="186"/>
        <v>4.6580931042050198</v>
      </c>
      <c r="CI220" s="145">
        <f t="shared" ca="1" si="186"/>
        <v>3220.1826579155745</v>
      </c>
      <c r="CJ220" s="146">
        <f t="shared" ca="1" si="186"/>
        <v>4.8167555627861836</v>
      </c>
      <c r="CK220" s="144">
        <f t="shared" ca="1" si="186"/>
        <v>1.4401340692509779</v>
      </c>
      <c r="CL220" s="147">
        <f t="shared" ca="1" si="186"/>
        <v>69.158468187544557</v>
      </c>
      <c r="CM220" s="148">
        <f t="shared" ca="1" si="186"/>
        <v>92.88905758010479</v>
      </c>
      <c r="CN220" s="144">
        <f t="shared" ca="1" si="186"/>
        <v>2.2120161669379201</v>
      </c>
      <c r="CO220" s="149">
        <f t="shared" ref="CO220:CP220" ca="1" si="197">CO219*OFFSET($B220,0,2*CO$1)/OFFSET($B219,0,2*CO$1)</f>
        <v>35.753206434191647</v>
      </c>
      <c r="CP220" s="150">
        <f t="shared" ca="1" si="197"/>
        <v>16.54842394745846</v>
      </c>
      <c r="CR220" s="116">
        <f ca="1">BY220/OFFSET('FX rate data'!$B219,0,2*BY$1)</f>
        <v>4.0588482041914604</v>
      </c>
      <c r="CS220" s="116">
        <f ca="1">BZ220/OFFSET('FX rate data'!$B219,0,2*BZ$1)</f>
        <v>13.961743699550325</v>
      </c>
      <c r="CT220" s="116">
        <f ca="1">CA220/OFFSET('FX rate data'!$B219,0,2*CA$1)</f>
        <v>3.6582216909049725</v>
      </c>
      <c r="CU220" s="116">
        <f ca="1">CB220/OFFSET('FX rate data'!$B219,0,2*CB$1)</f>
        <v>5.2180363157363603</v>
      </c>
      <c r="CV220" s="116">
        <f ca="1">CC220/OFFSET('FX rate data'!$B219,0,2*CC$1)</f>
        <v>5.6522969694248264</v>
      </c>
      <c r="CW220" s="116">
        <f ca="1">CD220/OFFSET('FX rate data'!$B219,0,2*CD$1)</f>
        <v>90.982892617162832</v>
      </c>
      <c r="CX220" s="116">
        <f ca="1">CE220/OFFSET('FX rate data'!$B219,0,2*CE$1)</f>
        <v>9.3177596939669058</v>
      </c>
      <c r="CY220" s="116">
        <f ca="1">CF220/OFFSET('FX rate data'!$B219,0,2*CF$1)</f>
        <v>3.1829465824719816</v>
      </c>
      <c r="CZ220" s="116">
        <f ca="1">CG220/OFFSET('FX rate data'!$B219,0,2*CG$1)</f>
        <v>5.7078327055872151</v>
      </c>
      <c r="DA220" s="116">
        <f ca="1">CH220/OFFSET('FX rate data'!$B219,0,2*CH$1)</f>
        <v>5.591948504447803</v>
      </c>
      <c r="DB220" s="116">
        <f ca="1">CI220/OFFSET('FX rate data'!$B219,0,2*CI$1)</f>
        <v>3.0168471593737816</v>
      </c>
      <c r="DC220" s="116">
        <f ca="1">CJ220/OFFSET('FX rate data'!$B219,0,2*CJ$1)</f>
        <v>1.4541148868788478</v>
      </c>
      <c r="DD220" s="116">
        <f ca="1">CK220/OFFSET('FX rate data'!$B219,0,2*CK$1)</f>
        <v>1.7288524240708019</v>
      </c>
      <c r="DE220" s="116">
        <f ca="1">CL220/OFFSET('FX rate data'!$B219,0,2*CL$1)</f>
        <v>2.3259835263022417</v>
      </c>
      <c r="DF220" s="116">
        <f ca="1">CM220/OFFSET('FX rate data'!$B219,0,2*CM$1)</f>
        <v>1.4542887405394307</v>
      </c>
      <c r="DG220" s="116">
        <f ca="1">CN220/OFFSET('FX rate data'!$B219,0,2*CN$1)</f>
        <v>2.6554815929626892</v>
      </c>
      <c r="DH220" s="116">
        <f ca="1">CO220/OFFSET('FX rate data'!$B219,0,2*CO$1)</f>
        <v>0.61975885194884373</v>
      </c>
      <c r="DI220" s="116">
        <f ca="1">CP220/OFFSET('FX rate data'!$B219,0,2*CP$1)</f>
        <v>1.3364040400764334</v>
      </c>
      <c r="DJ220" s="117">
        <f t="shared" ca="1" si="188"/>
        <v>161.92425820559774</v>
      </c>
    </row>
    <row r="221" spans="1:114" x14ac:dyDescent="0.25">
      <c r="A221" s="4">
        <v>43131</v>
      </c>
      <c r="B221" s="9">
        <v>6037.683</v>
      </c>
      <c r="C221" s="4">
        <v>43131</v>
      </c>
      <c r="D221" s="9">
        <v>23098.29</v>
      </c>
      <c r="E221" s="4">
        <v>43131</v>
      </c>
      <c r="F221" s="9">
        <v>3480.8330000000001</v>
      </c>
      <c r="G221" s="4">
        <v>43131</v>
      </c>
      <c r="H221" s="9">
        <v>15951.67</v>
      </c>
      <c r="I221" s="4">
        <v>43131</v>
      </c>
      <c r="J221" s="9">
        <v>9335.4</v>
      </c>
      <c r="K221" s="4">
        <v>43131</v>
      </c>
      <c r="L221" s="9">
        <v>2823.81</v>
      </c>
      <c r="M221" s="4">
        <v>43131</v>
      </c>
      <c r="N221" s="9">
        <v>7533.55</v>
      </c>
      <c r="O221" s="4">
        <v>43131</v>
      </c>
      <c r="P221" s="9">
        <v>32887.269999999997</v>
      </c>
      <c r="Q221" s="4">
        <v>43131</v>
      </c>
      <c r="R221" s="9">
        <v>5481.93</v>
      </c>
      <c r="S221" s="4">
        <v>43131</v>
      </c>
      <c r="T221" s="9">
        <v>13189.48</v>
      </c>
      <c r="U221" s="4">
        <v>43131</v>
      </c>
      <c r="V221" s="9">
        <v>2566.46</v>
      </c>
      <c r="W221" s="4">
        <v>43131</v>
      </c>
      <c r="X221" s="9">
        <v>84912.7</v>
      </c>
      <c r="Y221" s="4">
        <v>43131</v>
      </c>
      <c r="Z221" s="9">
        <v>6961.64</v>
      </c>
      <c r="AA221" s="4">
        <v>43131</v>
      </c>
      <c r="AB221" s="9">
        <v>11103.79</v>
      </c>
      <c r="AC221" s="4">
        <v>43131</v>
      </c>
      <c r="AD221" s="9">
        <v>11027.7</v>
      </c>
      <c r="AE221" s="4">
        <v>43131</v>
      </c>
      <c r="AF221" s="9">
        <v>560.52</v>
      </c>
      <c r="AG221" s="4">
        <v>43131</v>
      </c>
      <c r="AH221" s="9">
        <v>2289.9899999999998</v>
      </c>
      <c r="AI221" s="4">
        <v>43131</v>
      </c>
      <c r="AJ221" s="9">
        <v>52614.65</v>
      </c>
      <c r="AK221" s="22"/>
      <c r="BX221" s="22"/>
      <c r="BY221" s="121">
        <f t="shared" ref="BY221:CP221" ca="1" si="198">BF220*OFFSET($B221,0,2*BY$1)/OFFSET($B220,0,2*BY$1)</f>
        <v>5.1566803225128703</v>
      </c>
      <c r="BZ221" s="122">
        <f t="shared" ca="1" si="198"/>
        <v>1577.1407014537338</v>
      </c>
      <c r="CA221" s="123">
        <f t="shared" ca="1" si="198"/>
        <v>34.688769220093867</v>
      </c>
      <c r="CB221" s="124">
        <f t="shared" ca="1" si="198"/>
        <v>6.7398527101019052</v>
      </c>
      <c r="CC221" s="125">
        <f t="shared" ca="1" si="198"/>
        <v>5.4784663288988371</v>
      </c>
      <c r="CD221" s="126">
        <f t="shared" ca="1" si="198"/>
        <v>94.087947648478988</v>
      </c>
      <c r="CE221" s="127">
        <f t="shared" ca="1" si="198"/>
        <v>6.8577887694581197</v>
      </c>
      <c r="CF221" s="128">
        <f t="shared" ca="1" si="198"/>
        <v>26.637306884635773</v>
      </c>
      <c r="CG221" s="129">
        <f t="shared" ca="1" si="198"/>
        <v>5.0265744481921555</v>
      </c>
      <c r="CH221" s="129">
        <f t="shared" ca="1" si="198"/>
        <v>4.7730960314436999</v>
      </c>
      <c r="CI221" s="130">
        <f t="shared" ca="1" si="198"/>
        <v>3518.1053277038986</v>
      </c>
      <c r="CJ221" s="131">
        <f t="shared" ca="1" si="198"/>
        <v>5.0690731436636716</v>
      </c>
      <c r="CK221" s="129">
        <f t="shared" ca="1" si="198"/>
        <v>1.3677114110473956</v>
      </c>
      <c r="CL221" s="132">
        <f t="shared" ca="1" si="198"/>
        <v>67.978644231126964</v>
      </c>
      <c r="CM221" s="133">
        <f t="shared" ca="1" si="198"/>
        <v>112.51019293763825</v>
      </c>
      <c r="CN221" s="129">
        <f t="shared" ca="1" si="198"/>
        <v>2.2010515459601883</v>
      </c>
      <c r="CO221" s="134">
        <f t="shared" ca="1" si="198"/>
        <v>43.177266551083669</v>
      </c>
      <c r="CP221" s="135">
        <f t="shared" ca="1" si="198"/>
        <v>18.455871731806997</v>
      </c>
      <c r="CR221" s="116">
        <f ca="1">BY221/OFFSET('FX rate data'!$B220,0,2*BY$1)</f>
        <v>4.1542578929451945</v>
      </c>
      <c r="CS221" s="116">
        <f ca="1">BZ221/OFFSET('FX rate data'!$B220,0,2*BZ$1)</f>
        <v>14.444003127152063</v>
      </c>
      <c r="CT221" s="116">
        <f ca="1">CA221/OFFSET('FX rate data'!$B220,0,2*CA$1)</f>
        <v>5.5159599955625662</v>
      </c>
      <c r="CU221" s="116">
        <f ca="1">CB221/OFFSET('FX rate data'!$B220,0,2*CB$1)</f>
        <v>5.4728808039804342</v>
      </c>
      <c r="CV221" s="116">
        <f ca="1">CC221/OFFSET('FX rate data'!$B220,0,2*CC$1)</f>
        <v>5.8826010188970654</v>
      </c>
      <c r="CW221" s="116">
        <f ca="1">CD221/OFFSET('FX rate data'!$B220,0,2*CD$1)</f>
        <v>94.087947648478988</v>
      </c>
      <c r="CX221" s="116">
        <f ca="1">CE221/OFFSET('FX rate data'!$B220,0,2*CE$1)</f>
        <v>9.73288215932177</v>
      </c>
      <c r="CY221" s="116">
        <f ca="1">CF221/OFFSET('FX rate data'!$B220,0,2*CF$1)</f>
        <v>3.4050424886724584</v>
      </c>
      <c r="CZ221" s="116">
        <f ca="1">CG221/OFFSET('FX rate data'!$B220,0,2*CG$1)</f>
        <v>6.2395412713408085</v>
      </c>
      <c r="DA221" s="116">
        <f ca="1">CH221/OFFSET('FX rate data'!$B220,0,2*CH$1)</f>
        <v>5.9248957689221697</v>
      </c>
      <c r="DB221" s="116">
        <f ca="1">CI221/OFFSET('FX rate data'!$B220,0,2*CI$1)</f>
        <v>3.2948773848783879</v>
      </c>
      <c r="DC221" s="116">
        <f ca="1">CJ221/OFFSET('FX rate data'!$B220,0,2*CJ$1)</f>
        <v>1.5902974568356616</v>
      </c>
      <c r="DD221" s="116">
        <f ca="1">CK221/OFFSET('FX rate data'!$B220,0,2*CK$1)</f>
        <v>1.6977549789565487</v>
      </c>
      <c r="DE221" s="116">
        <f ca="1">CL221/OFFSET('FX rate data'!$B220,0,2*CL$1)</f>
        <v>2.3327491929284161</v>
      </c>
      <c r="DF221" s="116">
        <f ca="1">CM221/OFFSET('FX rate data'!$B220,0,2*CM$1)</f>
        <v>1.7693759455496483</v>
      </c>
      <c r="DG221" s="116">
        <f ca="1">CN221/OFFSET('FX rate data'!$B220,0,2*CN$1)</f>
        <v>2.7321891086894095</v>
      </c>
      <c r="DH221" s="116">
        <f ca="1">CO221/OFFSET('FX rate data'!$B220,0,2*CO$1)</f>
        <v>0.76838540849234716</v>
      </c>
      <c r="DI221" s="116">
        <f ca="1">CP221/OFFSET('FX rate data'!$B220,0,2*CP$1)</f>
        <v>1.5572735484252491</v>
      </c>
      <c r="DJ221" s="117">
        <f t="shared" ca="1" si="188"/>
        <v>170.60291520002917</v>
      </c>
    </row>
    <row r="222" spans="1:114" x14ac:dyDescent="0.25">
      <c r="A222" s="4">
        <v>43159</v>
      </c>
      <c r="B222" s="9">
        <v>6015.9589999999998</v>
      </c>
      <c r="C222" s="4">
        <v>43159</v>
      </c>
      <c r="D222" s="9">
        <v>22068.240000000002</v>
      </c>
      <c r="E222" s="4">
        <v>43159</v>
      </c>
      <c r="F222" s="9">
        <v>3259.4079999999999</v>
      </c>
      <c r="G222" s="4">
        <v>43159</v>
      </c>
      <c r="H222" s="9">
        <v>15442.68</v>
      </c>
      <c r="I222" s="4">
        <v>43159</v>
      </c>
      <c r="J222" s="9">
        <v>8906.3799999999992</v>
      </c>
      <c r="K222" s="4">
        <v>43159</v>
      </c>
      <c r="L222" s="9">
        <v>2713.83</v>
      </c>
      <c r="M222" s="4">
        <v>43159</v>
      </c>
      <c r="N222" s="9">
        <v>7231.91</v>
      </c>
      <c r="O222" s="4">
        <v>43159</v>
      </c>
      <c r="P222" s="9">
        <v>30844.720000000001</v>
      </c>
      <c r="Q222" s="4">
        <v>43159</v>
      </c>
      <c r="R222" s="9">
        <v>5320.49</v>
      </c>
      <c r="S222" s="4">
        <v>43159</v>
      </c>
      <c r="T222" s="9">
        <v>12435.85</v>
      </c>
      <c r="U222" s="4">
        <v>43159</v>
      </c>
      <c r="V222" s="9">
        <v>2427.36</v>
      </c>
      <c r="W222" s="4">
        <v>43159</v>
      </c>
      <c r="X222" s="9">
        <v>85353.600000000006</v>
      </c>
      <c r="Y222" s="4">
        <v>43159</v>
      </c>
      <c r="Z222" s="9">
        <v>6683.39</v>
      </c>
      <c r="AA222" s="4">
        <v>43159</v>
      </c>
      <c r="AB222" s="9">
        <v>10815.47</v>
      </c>
      <c r="AC222" s="4">
        <v>43159</v>
      </c>
      <c r="AD222" s="9">
        <v>10492.85</v>
      </c>
      <c r="AE222" s="4">
        <v>43159</v>
      </c>
      <c r="AF222" s="9">
        <v>535.58000000000004</v>
      </c>
      <c r="AG222" s="4">
        <v>43159</v>
      </c>
      <c r="AH222" s="9">
        <v>2296.8000000000002</v>
      </c>
      <c r="AI222" s="4">
        <v>43159</v>
      </c>
      <c r="AJ222" s="9">
        <v>51383.45</v>
      </c>
      <c r="AK222" s="22"/>
      <c r="BX222" s="22"/>
      <c r="BY222" s="136">
        <f ca="1">BY221*OFFSET($B222,0,2*BY$1)/OFFSET($B221,0,2*BY$1)</f>
        <v>5.1381262309306734</v>
      </c>
      <c r="BZ222" s="137">
        <f t="shared" ref="BZ222:CP222" ca="1" si="199">BZ221*OFFSET($B222,0,2*BZ$1)/OFFSET($B221,0,2*BZ$1)</f>
        <v>1506.8093574653944</v>
      </c>
      <c r="CA222" s="138">
        <f t="shared" ca="1" si="199"/>
        <v>32.482124797750338</v>
      </c>
      <c r="CB222" s="139">
        <f t="shared" ca="1" si="199"/>
        <v>6.5247957517448958</v>
      </c>
      <c r="CC222" s="140">
        <f t="shared" ca="1" si="199"/>
        <v>5.2266965467337254</v>
      </c>
      <c r="CD222" s="141">
        <f t="shared" ca="1" si="199"/>
        <v>90.423468635238109</v>
      </c>
      <c r="CE222" s="142">
        <f t="shared" ca="1" si="199"/>
        <v>6.5832059493508197</v>
      </c>
      <c r="CF222" s="143">
        <f t="shared" ca="1" si="199"/>
        <v>24.98292720589647</v>
      </c>
      <c r="CG222" s="144">
        <f t="shared" ca="1" si="199"/>
        <v>4.8785444334133929</v>
      </c>
      <c r="CH222" s="144">
        <f t="shared" ca="1" si="199"/>
        <v>4.5003674354583456</v>
      </c>
      <c r="CI222" s="145">
        <f t="shared" ca="1" si="199"/>
        <v>3327.4269414895753</v>
      </c>
      <c r="CJ222" s="146">
        <f t="shared" ca="1" si="199"/>
        <v>5.095393757058857</v>
      </c>
      <c r="CK222" s="144">
        <f t="shared" ca="1" si="199"/>
        <v>1.3130453122367793</v>
      </c>
      <c r="CL222" s="147">
        <f t="shared" ca="1" si="199"/>
        <v>66.21351694533368</v>
      </c>
      <c r="CM222" s="148">
        <f t="shared" ca="1" si="199"/>
        <v>107.05338175373808</v>
      </c>
      <c r="CN222" s="144">
        <f t="shared" ca="1" si="199"/>
        <v>2.103117082325979</v>
      </c>
      <c r="CO222" s="149">
        <f t="shared" ca="1" si="199"/>
        <v>43.305667629347283</v>
      </c>
      <c r="CP222" s="150">
        <f t="shared" ca="1" si="199"/>
        <v>18.023998303470957</v>
      </c>
      <c r="CR222" s="116">
        <f ca="1">BY222/OFFSET('FX rate data'!$B221,0,2*BY$1)</f>
        <v>3.9879899339728917</v>
      </c>
      <c r="CS222" s="116">
        <f ca="1">BZ222/OFFSET('FX rate data'!$B221,0,2*BZ$1)</f>
        <v>14.124572154718733</v>
      </c>
      <c r="CT222" s="116">
        <f ca="1">CA222/OFFSET('FX rate data'!$B221,0,2*CA$1)</f>
        <v>5.1306467853025328</v>
      </c>
      <c r="CU222" s="116">
        <f ca="1">CB222/OFFSET('FX rate data'!$B221,0,2*CB$1)</f>
        <v>5.0851810082962325</v>
      </c>
      <c r="CV222" s="116">
        <f ca="1">CC222/OFFSET('FX rate data'!$B221,0,2*CC$1)</f>
        <v>5.5332379279416957</v>
      </c>
      <c r="CW222" s="116">
        <f ca="1">CD222/OFFSET('FX rate data'!$B221,0,2*CD$1)</f>
        <v>90.423468635238109</v>
      </c>
      <c r="CX222" s="116">
        <f ca="1">CE222/OFFSET('FX rate data'!$B221,0,2*CE$1)</f>
        <v>9.0577957475933122</v>
      </c>
      <c r="CY222" s="116">
        <f ca="1">CF222/OFFSET('FX rate data'!$B221,0,2*CF$1)</f>
        <v>3.1922576003241039</v>
      </c>
      <c r="CZ222" s="116">
        <f ca="1">CG222/OFFSET('FX rate data'!$B221,0,2*CG$1)</f>
        <v>5.948718977458106</v>
      </c>
      <c r="DA222" s="116">
        <f ca="1">CH222/OFFSET('FX rate data'!$B221,0,2*CH$1)</f>
        <v>5.4875837525403552</v>
      </c>
      <c r="DB222" s="116">
        <f ca="1">CI222/OFFSET('FX rate data'!$B221,0,2*CI$1)</f>
        <v>3.0724163818001617</v>
      </c>
      <c r="DC222" s="116">
        <f ca="1">CJ222/OFFSET('FX rate data'!$B221,0,2*CJ$1)</f>
        <v>1.5690204024815573</v>
      </c>
      <c r="DD222" s="116">
        <f ca="1">CK222/OFFSET('FX rate data'!$B221,0,2*CK$1)</f>
        <v>1.601079517420777</v>
      </c>
      <c r="DE222" s="116">
        <f ca="1">CL222/OFFSET('FX rate data'!$B221,0,2*CL$1)</f>
        <v>2.2613133754084109</v>
      </c>
      <c r="DF222" s="116">
        <f ca="1">CM222/OFFSET('FX rate data'!$B221,0,2*CM$1)</f>
        <v>1.6425528462407071</v>
      </c>
      <c r="DG222" s="116">
        <f ca="1">CN222/OFFSET('FX rate data'!$B221,0,2*CN$1)</f>
        <v>2.5644641901304461</v>
      </c>
      <c r="DH222" s="116">
        <f ca="1">CO222/OFFSET('FX rate data'!$B221,0,2*CO$1)</f>
        <v>0.76849865360592151</v>
      </c>
      <c r="DI222" s="116">
        <f ca="1">CP222/OFFSET('FX rate data'!$B221,0,2*CP$1)</f>
        <v>1.5280143021161066</v>
      </c>
      <c r="DJ222" s="117">
        <f t="shared" ca="1" si="188"/>
        <v>162.97881219259014</v>
      </c>
    </row>
    <row r="223" spans="1:114" x14ac:dyDescent="0.25">
      <c r="A223" s="4">
        <v>43189</v>
      </c>
      <c r="B223" s="9">
        <v>5759.3649999999998</v>
      </c>
      <c r="C223" s="4">
        <v>43189</v>
      </c>
      <c r="D223" s="9">
        <v>21454.3</v>
      </c>
      <c r="E223" s="4">
        <v>43189</v>
      </c>
      <c r="F223" s="9">
        <v>3168.8960000000002</v>
      </c>
      <c r="G223" s="4">
        <v>43189</v>
      </c>
      <c r="H223" s="9">
        <v>15367.29</v>
      </c>
      <c r="I223" s="4">
        <v>43189</v>
      </c>
      <c r="J223" s="9">
        <v>8740.9699999999993</v>
      </c>
      <c r="K223" s="4">
        <v>43189</v>
      </c>
      <c r="L223" s="9">
        <v>2640.87</v>
      </c>
      <c r="M223" s="4">
        <v>43189</v>
      </c>
      <c r="N223" s="9">
        <v>7056.61</v>
      </c>
      <c r="O223" s="4">
        <v>43189</v>
      </c>
      <c r="P223" s="9">
        <v>30093.38</v>
      </c>
      <c r="Q223" s="4">
        <v>43189</v>
      </c>
      <c r="R223" s="9">
        <v>5167.3</v>
      </c>
      <c r="S223" s="4">
        <v>43189</v>
      </c>
      <c r="T223" s="9">
        <v>12096.73</v>
      </c>
      <c r="U223" s="4">
        <v>43190</v>
      </c>
      <c r="V223" s="9">
        <v>2445.85</v>
      </c>
      <c r="W223" s="4">
        <v>43189</v>
      </c>
      <c r="X223" s="9">
        <v>85365.6</v>
      </c>
      <c r="Y223" s="4">
        <v>43189</v>
      </c>
      <c r="Z223" s="9">
        <v>6593.65</v>
      </c>
      <c r="AA223" s="4">
        <v>43190</v>
      </c>
      <c r="AB223" s="9">
        <v>10919.49</v>
      </c>
      <c r="AC223" s="4">
        <v>43190</v>
      </c>
      <c r="AD223" s="9">
        <v>10113.700000000001</v>
      </c>
      <c r="AE223" s="4">
        <v>43189</v>
      </c>
      <c r="AF223" s="9">
        <v>529.52</v>
      </c>
      <c r="AG223" s="4">
        <v>43190</v>
      </c>
      <c r="AH223" s="9">
        <v>2270.98</v>
      </c>
      <c r="AI223" s="4">
        <v>43189</v>
      </c>
      <c r="AJ223" s="9">
        <v>48794.5</v>
      </c>
      <c r="AK223" s="22"/>
      <c r="BX223" s="22"/>
      <c r="BY223" s="136">
        <f t="shared" ref="BY223:CN232" ca="1" si="200">BY222*OFFSET($B223,0,2*BY$1)/OFFSET($B222,0,2*BY$1)</f>
        <v>4.9189737463310568</v>
      </c>
      <c r="BZ223" s="137">
        <f t="shared" ca="1" si="200"/>
        <v>1464.8898144061243</v>
      </c>
      <c r="CA223" s="138">
        <f t="shared" ca="1" si="200"/>
        <v>31.580113733258269</v>
      </c>
      <c r="CB223" s="139">
        <f t="shared" ca="1" si="200"/>
        <v>6.4929421905933307</v>
      </c>
      <c r="CC223" s="140">
        <f t="shared" ca="1" si="200"/>
        <v>5.1296259214297049</v>
      </c>
      <c r="CD223" s="141">
        <f t="shared" ca="1" si="200"/>
        <v>87.992477647730794</v>
      </c>
      <c r="CE223" s="142">
        <f t="shared" ca="1" si="200"/>
        <v>6.4236304011317182</v>
      </c>
      <c r="CF223" s="143">
        <f t="shared" ca="1" si="200"/>
        <v>24.37437337474228</v>
      </c>
      <c r="CG223" s="144">
        <f t="shared" ca="1" si="200"/>
        <v>4.7380791338348587</v>
      </c>
      <c r="CH223" s="144">
        <f t="shared" ca="1" si="200"/>
        <v>4.3776444527339935</v>
      </c>
      <c r="CI223" s="145">
        <f t="shared" ca="1" si="200"/>
        <v>3352.7730476082152</v>
      </c>
      <c r="CJ223" s="146">
        <f t="shared" ca="1" si="200"/>
        <v>5.0961101266681608</v>
      </c>
      <c r="CK223" s="144">
        <f t="shared" ca="1" si="200"/>
        <v>1.2954146358405001</v>
      </c>
      <c r="CL223" s="147">
        <f t="shared" ca="1" si="200"/>
        <v>66.850339018960952</v>
      </c>
      <c r="CM223" s="148">
        <f t="shared" ca="1" si="200"/>
        <v>103.18510100142296</v>
      </c>
      <c r="CN223" s="144">
        <f t="shared" ca="1" si="200"/>
        <v>2.0793206569200726</v>
      </c>
      <c r="CO223" s="149">
        <f t="shared" ref="CO223:CP223" ca="1" si="201">CO222*OFFSET($B223,0,2*CO$1)/OFFSET($B222,0,2*CO$1)</f>
        <v>42.818837109410957</v>
      </c>
      <c r="CP223" s="150">
        <f t="shared" ca="1" si="201"/>
        <v>17.115860947809338</v>
      </c>
      <c r="CR223" s="116">
        <f ca="1">BY223/OFFSET('FX rate data'!$B222,0,2*BY$1)</f>
        <v>3.7806269666674792</v>
      </c>
      <c r="CS223" s="116">
        <f ca="1">BZ223/OFFSET('FX rate data'!$B222,0,2*BZ$1)</f>
        <v>13.783306496105798</v>
      </c>
      <c r="CT223" s="116">
        <f ca="1">CA223/OFFSET('FX rate data'!$B222,0,2*CA$1)</f>
        <v>5.0322864685297217</v>
      </c>
      <c r="CU223" s="116">
        <f ca="1">CB223/OFFSET('FX rate data'!$B222,0,2*CB$1)</f>
        <v>5.0332885198397914</v>
      </c>
      <c r="CV223" s="116">
        <f ca="1">CC223/OFFSET('FX rate data'!$B222,0,2*CC$1)</f>
        <v>5.3769663746642609</v>
      </c>
      <c r="CW223" s="116">
        <f ca="1">CD223/OFFSET('FX rate data'!$B222,0,2*CD$1)</f>
        <v>87.992477647730794</v>
      </c>
      <c r="CX223" s="116">
        <f ca="1">CE223/OFFSET('FX rate data'!$B222,0,2*CE$1)</f>
        <v>9.0042478288922307</v>
      </c>
      <c r="CY223" s="116">
        <f ca="1">CF223/OFFSET('FX rate data'!$B222,0,2*CF$1)</f>
        <v>3.1054904411811082</v>
      </c>
      <c r="CZ223" s="116">
        <f ca="1">CG223/OFFSET('FX rate data'!$B222,0,2*CG$1)</f>
        <v>5.8393876433754732</v>
      </c>
      <c r="DA223" s="116">
        <f ca="1">CH223/OFFSET('FX rate data'!$B222,0,2*CH$1)</f>
        <v>5.3951743316908969</v>
      </c>
      <c r="DB223" s="116">
        <f ca="1">CI223/OFFSET('FX rate data'!$B222,0,2*CI$1)</f>
        <v>3.1521986476577522</v>
      </c>
      <c r="DC223" s="116">
        <f ca="1">CJ223/OFFSET('FX rate data'!$B222,0,2*CJ$1)</f>
        <v>1.5413332506633279</v>
      </c>
      <c r="DD223" s="116">
        <f ca="1">CK223/OFFSET('FX rate data'!$B222,0,2*CK$1)</f>
        <v>1.5965179145187331</v>
      </c>
      <c r="DE223" s="116">
        <f ca="1">CL223/OFFSET('FX rate data'!$B222,0,2*CL$1)</f>
        <v>2.2964733431453435</v>
      </c>
      <c r="DF223" s="116">
        <f ca="1">CM223/OFFSET('FX rate data'!$B222,0,2*CM$1)</f>
        <v>1.5831399025955732</v>
      </c>
      <c r="DG223" s="116">
        <f ca="1">CN223/OFFSET('FX rate data'!$B222,0,2*CN$1)</f>
        <v>2.5626332966725074</v>
      </c>
      <c r="DH223" s="116">
        <f ca="1">CO223/OFFSET('FX rate data'!$B222,0,2*CO$1)</f>
        <v>0.7467403273296761</v>
      </c>
      <c r="DI223" s="116">
        <f ca="1">CP223/OFFSET('FX rate data'!$B222,0,2*CP$1)</f>
        <v>1.4454986950045046</v>
      </c>
      <c r="DJ223" s="117">
        <f t="shared" ca="1" si="188"/>
        <v>159.26778809626498</v>
      </c>
    </row>
    <row r="224" spans="1:114" x14ac:dyDescent="0.25">
      <c r="A224" s="4">
        <v>43220</v>
      </c>
      <c r="B224" s="9">
        <v>5982.732</v>
      </c>
      <c r="C224" s="4">
        <v>43220</v>
      </c>
      <c r="D224" s="9">
        <v>22467.87</v>
      </c>
      <c r="E224" s="4">
        <v>43220</v>
      </c>
      <c r="F224" s="9">
        <v>3082.232</v>
      </c>
      <c r="G224" s="4">
        <v>43220</v>
      </c>
      <c r="H224" s="9">
        <v>15607.88</v>
      </c>
      <c r="I224" s="4">
        <v>43220</v>
      </c>
      <c r="J224" s="9">
        <v>8886.26</v>
      </c>
      <c r="K224" s="4">
        <v>43220</v>
      </c>
      <c r="L224" s="9">
        <v>2648.05</v>
      </c>
      <c r="M224" s="4">
        <v>43220</v>
      </c>
      <c r="N224" s="9">
        <v>7509.3</v>
      </c>
      <c r="O224" s="4">
        <v>43220</v>
      </c>
      <c r="P224" s="9">
        <v>30808.45</v>
      </c>
      <c r="Q224" s="4">
        <v>43220</v>
      </c>
      <c r="R224" s="9">
        <v>5520.5</v>
      </c>
      <c r="S224" s="4">
        <v>43220</v>
      </c>
      <c r="T224" s="9">
        <v>12612.11</v>
      </c>
      <c r="U224" s="4">
        <v>43220</v>
      </c>
      <c r="V224" s="9">
        <v>2515.38</v>
      </c>
      <c r="W224" s="4">
        <v>43220</v>
      </c>
      <c r="X224" s="9">
        <v>86115.5</v>
      </c>
      <c r="Y224" s="4">
        <v>43220</v>
      </c>
      <c r="Z224" s="9">
        <v>6805.19</v>
      </c>
      <c r="AA224" s="4">
        <v>43220</v>
      </c>
      <c r="AB224" s="9">
        <v>10657.88</v>
      </c>
      <c r="AC224" s="4">
        <v>43220</v>
      </c>
      <c r="AD224" s="9">
        <v>10739.35</v>
      </c>
      <c r="AE224" s="4">
        <v>43220</v>
      </c>
      <c r="AF224" s="9">
        <v>555.73</v>
      </c>
      <c r="AG224" s="4">
        <v>43220</v>
      </c>
      <c r="AH224" s="9">
        <v>2307.02</v>
      </c>
      <c r="AI224" s="4">
        <v>43220</v>
      </c>
      <c r="AJ224" s="9">
        <v>51402.31</v>
      </c>
      <c r="AK224" s="22"/>
      <c r="BX224" s="22"/>
      <c r="BY224" s="136">
        <f t="shared" ca="1" si="200"/>
        <v>5.1097476265759676</v>
      </c>
      <c r="BZ224" s="137">
        <f t="shared" ca="1" si="200"/>
        <v>1534.0959115142853</v>
      </c>
      <c r="CA224" s="138">
        <f t="shared" ca="1" si="200"/>
        <v>30.716450496415185</v>
      </c>
      <c r="CB224" s="139">
        <f t="shared" ca="1" si="200"/>
        <v>6.5945955700528733</v>
      </c>
      <c r="CC224" s="140">
        <f t="shared" ca="1" si="200"/>
        <v>5.2148891530990191</v>
      </c>
      <c r="CD224" s="141">
        <f t="shared" ca="1" si="200"/>
        <v>88.231711684056222</v>
      </c>
      <c r="CE224" s="142">
        <f t="shared" ca="1" si="200"/>
        <v>6.83571400023785</v>
      </c>
      <c r="CF224" s="143">
        <f t="shared" ca="1" si="200"/>
        <v>24.953550029843068</v>
      </c>
      <c r="CG224" s="144">
        <f t="shared" ca="1" si="200"/>
        <v>5.0619406379221905</v>
      </c>
      <c r="CH224" s="144">
        <f t="shared" ca="1" si="200"/>
        <v>4.564153567019428</v>
      </c>
      <c r="CI224" s="145">
        <f t="shared" ca="1" si="200"/>
        <v>3448.0848247001054</v>
      </c>
      <c r="CJ224" s="146">
        <f t="shared" ca="1" si="200"/>
        <v>5.140877257502928</v>
      </c>
      <c r="CK224" s="144">
        <f t="shared" ca="1" si="200"/>
        <v>1.3369746234142565</v>
      </c>
      <c r="CL224" s="147">
        <f t="shared" ca="1" si="200"/>
        <v>65.248733340421893</v>
      </c>
      <c r="CM224" s="148">
        <f t="shared" ca="1" si="200"/>
        <v>109.56829987439134</v>
      </c>
      <c r="CN224" s="144">
        <f t="shared" ca="1" si="200"/>
        <v>2.1822421602020547</v>
      </c>
      <c r="CO224" s="149">
        <f t="shared" ref="CO224:CP224" ca="1" si="202">CO223*OFFSET($B224,0,2*CO$1)/OFFSET($B223,0,2*CO$1)</f>
        <v>43.498363520662124</v>
      </c>
      <c r="CP224" s="150">
        <f t="shared" ca="1" si="202"/>
        <v>18.030613908456679</v>
      </c>
      <c r="CR224" s="116">
        <f ca="1">BY224/OFFSET('FX rate data'!$B223,0,2*BY$1)</f>
        <v>3.8474118112912938</v>
      </c>
      <c r="CS224" s="116">
        <f ca="1">BZ224/OFFSET('FX rate data'!$B223,0,2*BZ$1)</f>
        <v>14.03050952546447</v>
      </c>
      <c r="CT224" s="116">
        <f ca="1">CA224/OFFSET('FX rate data'!$B223,0,2*CA$1)</f>
        <v>4.8508339118181967</v>
      </c>
      <c r="CU224" s="116">
        <f ca="1">CB224/OFFSET('FX rate data'!$B223,0,2*CB$1)</f>
        <v>5.1347781437770559</v>
      </c>
      <c r="CV224" s="116">
        <f ca="1">CC224/OFFSET('FX rate data'!$B223,0,2*CC$1)</f>
        <v>5.2627804552417183</v>
      </c>
      <c r="CW224" s="116">
        <f ca="1">CD224/OFFSET('FX rate data'!$B223,0,2*CD$1)</f>
        <v>88.231711684056222</v>
      </c>
      <c r="CX224" s="116">
        <f ca="1">CE224/OFFSET('FX rate data'!$B223,0,2*CE$1)</f>
        <v>9.4091039232454925</v>
      </c>
      <c r="CY224" s="116">
        <f ca="1">CF224/OFFSET('FX rate data'!$B223,0,2*CF$1)</f>
        <v>3.1794847329795073</v>
      </c>
      <c r="CZ224" s="116">
        <f ca="1">CG224/OFFSET('FX rate data'!$B223,0,2*CG$1)</f>
        <v>6.1141933058608418</v>
      </c>
      <c r="DA224" s="116">
        <f ca="1">CH224/OFFSET('FX rate data'!$B223,0,2*CH$1)</f>
        <v>5.512928574730557</v>
      </c>
      <c r="DB224" s="116">
        <f ca="1">CI224/OFFSET('FX rate data'!$B223,0,2*CI$1)</f>
        <v>3.2283927013717575</v>
      </c>
      <c r="DC224" s="116">
        <f ca="1">CJ224/OFFSET('FX rate data'!$B223,0,2*CJ$1)</f>
        <v>1.4661829442725745</v>
      </c>
      <c r="DD224" s="116">
        <f ca="1">CK224/OFFSET('FX rate data'!$B223,0,2*CK$1)</f>
        <v>1.6148986875398679</v>
      </c>
      <c r="DE224" s="116">
        <f ca="1">CL224/OFFSET('FX rate data'!$B223,0,2*CL$1)</f>
        <v>2.2039768059591927</v>
      </c>
      <c r="DF224" s="116">
        <f ca="1">CM224/OFFSET('FX rate data'!$B223,0,2*CM$1)</f>
        <v>1.6436568124892756</v>
      </c>
      <c r="DG224" s="116">
        <f ca="1">CN224/OFFSET('FX rate data'!$B223,0,2*CN$1)</f>
        <v>2.6358765070685526</v>
      </c>
      <c r="DH224" s="116">
        <f ca="1">CO224/OFFSET('FX rate data'!$B223,0,2*CO$1)</f>
        <v>0.69068153811295718</v>
      </c>
      <c r="DI224" s="116">
        <f ca="1">CP224/OFFSET('FX rate data'!$B223,0,2*CP$1)</f>
        <v>1.4469868634804088</v>
      </c>
      <c r="DJ224" s="117">
        <f t="shared" ca="1" si="188"/>
        <v>160.50438892875994</v>
      </c>
    </row>
    <row r="225" spans="1:114" x14ac:dyDescent="0.25">
      <c r="A225" s="4">
        <v>43251</v>
      </c>
      <c r="B225" s="9">
        <v>6011.8829999999998</v>
      </c>
      <c r="C225" s="4">
        <v>43251</v>
      </c>
      <c r="D225" s="9">
        <v>22201.82</v>
      </c>
      <c r="E225" s="4">
        <v>43251</v>
      </c>
      <c r="F225" s="9">
        <v>3095.4740000000002</v>
      </c>
      <c r="G225" s="4">
        <v>43251</v>
      </c>
      <c r="H225" s="9">
        <v>16061.5</v>
      </c>
      <c r="I225" s="4">
        <v>43251</v>
      </c>
      <c r="J225" s="9">
        <v>8456.9500000000007</v>
      </c>
      <c r="K225" s="4">
        <v>43251</v>
      </c>
      <c r="L225" s="9">
        <v>2705.27</v>
      </c>
      <c r="M225" s="4">
        <v>43251</v>
      </c>
      <c r="N225" s="9">
        <v>7678.2</v>
      </c>
      <c r="O225" s="4">
        <v>43251</v>
      </c>
      <c r="P225" s="9">
        <v>30468.560000000001</v>
      </c>
      <c r="Q225" s="4">
        <v>43251</v>
      </c>
      <c r="R225" s="9">
        <v>5398.4</v>
      </c>
      <c r="S225" s="4">
        <v>43251</v>
      </c>
      <c r="T225" s="9">
        <v>12604.89</v>
      </c>
      <c r="U225" s="4">
        <v>43251</v>
      </c>
      <c r="V225" s="9">
        <v>2423.0100000000002</v>
      </c>
      <c r="W225" s="4">
        <v>43251</v>
      </c>
      <c r="X225" s="9">
        <v>76753.600000000006</v>
      </c>
      <c r="Y225" s="4">
        <v>43251</v>
      </c>
      <c r="Z225" s="9">
        <v>7140.86</v>
      </c>
      <c r="AA225" s="4">
        <v>43251</v>
      </c>
      <c r="AB225" s="9">
        <v>10874.96</v>
      </c>
      <c r="AC225" s="4">
        <v>43251</v>
      </c>
      <c r="AD225" s="9">
        <v>10736.15</v>
      </c>
      <c r="AE225" s="4">
        <v>43251</v>
      </c>
      <c r="AF225" s="9">
        <v>552.85</v>
      </c>
      <c r="AG225" s="4">
        <v>43251</v>
      </c>
      <c r="AH225" s="9">
        <v>2302.88</v>
      </c>
      <c r="AI225" s="4">
        <v>43251</v>
      </c>
      <c r="AJ225" s="9">
        <v>49783.92</v>
      </c>
      <c r="AK225" s="22"/>
      <c r="BX225" s="22"/>
      <c r="BY225" s="136">
        <f t="shared" ca="1" si="200"/>
        <v>5.1346449900317124</v>
      </c>
      <c r="BZ225" s="137">
        <f t="shared" ca="1" si="200"/>
        <v>1515.9301389128605</v>
      </c>
      <c r="CA225" s="138">
        <f t="shared" ca="1" si="200"/>
        <v>30.848415655907893</v>
      </c>
      <c r="CB225" s="139">
        <f t="shared" ca="1" si="200"/>
        <v>6.7862577587990316</v>
      </c>
      <c r="CC225" s="140">
        <f t="shared" ca="1" si="200"/>
        <v>4.9629491848427518</v>
      </c>
      <c r="CD225" s="141">
        <f t="shared" ca="1" si="200"/>
        <v>90.138253683852938</v>
      </c>
      <c r="CE225" s="142">
        <f t="shared" ca="1" si="200"/>
        <v>6.9894636299823221</v>
      </c>
      <c r="CF225" s="143">
        <f t="shared" ca="1" si="200"/>
        <v>24.678253410907573</v>
      </c>
      <c r="CG225" s="144">
        <f t="shared" ca="1" si="200"/>
        <v>4.9499828529588177</v>
      </c>
      <c r="CH225" s="144">
        <f t="shared" ca="1" si="200"/>
        <v>4.5615407457901576</v>
      </c>
      <c r="CI225" s="145">
        <f t="shared" ca="1" si="200"/>
        <v>3321.4639581679917</v>
      </c>
      <c r="CJ225" s="146">
        <f t="shared" ca="1" si="200"/>
        <v>4.5819955370575194</v>
      </c>
      <c r="CK225" s="144">
        <f t="shared" ca="1" si="200"/>
        <v>1.4029216832085407</v>
      </c>
      <c r="CL225" s="147">
        <f t="shared" ca="1" si="200"/>
        <v>66.577721378712695</v>
      </c>
      <c r="CM225" s="148">
        <f t="shared" ca="1" si="200"/>
        <v>109.53565185010699</v>
      </c>
      <c r="CN225" s="144">
        <f t="shared" ca="1" si="200"/>
        <v>2.1709329679299407</v>
      </c>
      <c r="CO225" s="149">
        <f t="shared" ref="CO225:CP225" ca="1" si="203">CO224*OFFSET($B225,0,2*CO$1)/OFFSET($B224,0,2*CO$1)</f>
        <v>43.420304715374122</v>
      </c>
      <c r="CP225" s="150">
        <f t="shared" ca="1" si="203"/>
        <v>17.462924144255282</v>
      </c>
      <c r="CR225" s="116">
        <f ca="1">BY225/OFFSET('FX rate data'!$B224,0,2*BY$1)</f>
        <v>3.8857613062144036</v>
      </c>
      <c r="CS225" s="116">
        <f ca="1">BZ225/OFFSET('FX rate data'!$B224,0,2*BZ$1)</f>
        <v>13.930620647977031</v>
      </c>
      <c r="CT225" s="116">
        <f ca="1">CA225/OFFSET('FX rate data'!$B224,0,2*CA$1)</f>
        <v>4.8120949140342395</v>
      </c>
      <c r="CU225" s="116">
        <f ca="1">CB225/OFFSET('FX rate data'!$B224,0,2*CB$1)</f>
        <v>5.237118196325846</v>
      </c>
      <c r="CV225" s="116">
        <f ca="1">CC225/OFFSET('FX rate data'!$B224,0,2*CC$1)</f>
        <v>5.0344382073876561</v>
      </c>
      <c r="CW225" s="116">
        <f ca="1">CD225/OFFSET('FX rate data'!$B224,0,2*CD$1)</f>
        <v>90.138253683852938</v>
      </c>
      <c r="CX225" s="116">
        <f ca="1">CE225/OFFSET('FX rate data'!$B224,0,2*CE$1)</f>
        <v>9.2932637016119166</v>
      </c>
      <c r="CY225" s="116">
        <f ca="1">CF225/OFFSET('FX rate data'!$B224,0,2*CF$1)</f>
        <v>3.1464922557289303</v>
      </c>
      <c r="CZ225" s="116">
        <f ca="1">CG225/OFFSET('FX rate data'!$B224,0,2*CG$1)</f>
        <v>5.787422954470733</v>
      </c>
      <c r="DA225" s="116">
        <f ca="1">CH225/OFFSET('FX rate data'!$B224,0,2*CH$1)</f>
        <v>5.3332640544722993</v>
      </c>
      <c r="DB225" s="116">
        <f ca="1">CI225/OFFSET('FX rate data'!$B224,0,2*CI$1)</f>
        <v>3.0833091587464181</v>
      </c>
      <c r="DC225" s="116">
        <f ca="1">CJ225/OFFSET('FX rate data'!$B224,0,2*CJ$1)</f>
        <v>1.2304292642276966</v>
      </c>
      <c r="DD225" s="116">
        <f ca="1">CK225/OFFSET('FX rate data'!$B224,0,2*CK$1)</f>
        <v>1.6402685411066769</v>
      </c>
      <c r="DE225" s="116">
        <f ca="1">CL225/OFFSET('FX rate data'!$B224,0,2*CL$1)</f>
        <v>2.2220720038286061</v>
      </c>
      <c r="DF225" s="116">
        <f ca="1">CM225/OFFSET('FX rate data'!$B224,0,2*CM$1)</f>
        <v>1.6249169537176531</v>
      </c>
      <c r="DG225" s="116">
        <f ca="1">CN225/OFFSET('FX rate data'!$B224,0,2*CN$1)</f>
        <v>2.5382122856657792</v>
      </c>
      <c r="DH225" s="116">
        <f ca="1">CO225/OFFSET('FX rate data'!$B224,0,2*CO$1)</f>
        <v>0.69569105117786179</v>
      </c>
      <c r="DI225" s="116">
        <f ca="1">CP225/OFFSET('FX rate data'!$B224,0,2*CP$1)</f>
        <v>1.37510919060541</v>
      </c>
      <c r="DJ225" s="117">
        <f t="shared" ca="1" si="188"/>
        <v>161.00873837115211</v>
      </c>
    </row>
    <row r="226" spans="1:114" x14ac:dyDescent="0.25">
      <c r="A226" s="4">
        <v>43280</v>
      </c>
      <c r="B226" s="9">
        <v>6194.6329999999998</v>
      </c>
      <c r="C226" s="4">
        <v>43280</v>
      </c>
      <c r="D226" s="9">
        <v>22304.51</v>
      </c>
      <c r="E226" s="4">
        <v>43280</v>
      </c>
      <c r="F226" s="9">
        <v>2847.4180000000001</v>
      </c>
      <c r="G226" s="4">
        <v>43280</v>
      </c>
      <c r="H226" s="9">
        <v>16277.73</v>
      </c>
      <c r="I226" s="4">
        <v>43280</v>
      </c>
      <c r="J226" s="9">
        <v>8609.2999999999993</v>
      </c>
      <c r="K226" s="4">
        <v>43280</v>
      </c>
      <c r="L226" s="9">
        <v>2718.37</v>
      </c>
      <c r="M226" s="4">
        <v>43280</v>
      </c>
      <c r="N226" s="9">
        <v>7636.93</v>
      </c>
      <c r="O226" s="4">
        <v>43280</v>
      </c>
      <c r="P226" s="9">
        <v>28955.11</v>
      </c>
      <c r="Q226" s="4">
        <v>43280</v>
      </c>
      <c r="R226" s="9">
        <v>5323.53</v>
      </c>
      <c r="S226" s="4">
        <v>43280</v>
      </c>
      <c r="T226" s="9">
        <v>12306</v>
      </c>
      <c r="U226" s="4">
        <v>43281</v>
      </c>
      <c r="V226" s="9">
        <v>2326.13</v>
      </c>
      <c r="W226" s="4">
        <v>43280</v>
      </c>
      <c r="X226" s="9">
        <v>72762.5</v>
      </c>
      <c r="Y226" s="4">
        <v>43280</v>
      </c>
      <c r="Z226" s="9">
        <v>6982.83</v>
      </c>
      <c r="AA226" s="4">
        <v>43281</v>
      </c>
      <c r="AB226" s="9">
        <v>10836.91</v>
      </c>
      <c r="AC226" s="4">
        <v>43281</v>
      </c>
      <c r="AD226" s="9">
        <v>10714.3</v>
      </c>
      <c r="AE226" s="4">
        <v>43280</v>
      </c>
      <c r="AF226" s="9">
        <v>551.67999999999995</v>
      </c>
      <c r="AG226" s="4">
        <v>43281</v>
      </c>
      <c r="AH226" s="9">
        <v>2295.9499999999998</v>
      </c>
      <c r="AI226" s="4">
        <v>43280</v>
      </c>
      <c r="AJ226" s="9">
        <v>51516.06</v>
      </c>
      <c r="AK226" s="22"/>
      <c r="BX226" s="22"/>
      <c r="BY226" s="136">
        <f t="shared" ca="1" si="200"/>
        <v>5.290728595106577</v>
      </c>
      <c r="BZ226" s="137">
        <f t="shared" ca="1" si="200"/>
        <v>1522.9417652554287</v>
      </c>
      <c r="CA226" s="138">
        <f t="shared" ca="1" si="200"/>
        <v>28.376375963782589</v>
      </c>
      <c r="CB226" s="139">
        <f t="shared" ca="1" si="200"/>
        <v>6.8776186226775673</v>
      </c>
      <c r="CC226" s="140">
        <f t="shared" ca="1" si="200"/>
        <v>5.0523555675588359</v>
      </c>
      <c r="CD226" s="141">
        <f t="shared" ca="1" si="200"/>
        <v>90.574739181883999</v>
      </c>
      <c r="CE226" s="142">
        <f t="shared" ca="1" si="200"/>
        <v>6.95189555881859</v>
      </c>
      <c r="CF226" s="143">
        <f t="shared" ca="1" si="200"/>
        <v>23.452422501119315</v>
      </c>
      <c r="CG226" s="144">
        <f t="shared" ca="1" si="200"/>
        <v>4.8813319163477802</v>
      </c>
      <c r="CH226" s="144">
        <f t="shared" ca="1" si="200"/>
        <v>4.4533764608571502</v>
      </c>
      <c r="CI226" s="145">
        <f t="shared" ca="1" si="200"/>
        <v>3188.6607801921205</v>
      </c>
      <c r="CJ226" s="146">
        <f t="shared" ca="1" si="200"/>
        <v>4.3437369747496897</v>
      </c>
      <c r="CK226" s="144">
        <f t="shared" ca="1" si="200"/>
        <v>1.3718744825075826</v>
      </c>
      <c r="CL226" s="147">
        <f t="shared" ca="1" si="200"/>
        <v>66.344775023189541</v>
      </c>
      <c r="CM226" s="148">
        <f t="shared" ca="1" si="200"/>
        <v>109.31272705929047</v>
      </c>
      <c r="CN226" s="144">
        <f t="shared" ca="1" si="200"/>
        <v>2.1663386085693941</v>
      </c>
      <c r="CO226" s="149">
        <f t="shared" ref="CO226:CP226" ca="1" si="204">CO225*OFFSET($B226,0,2*CO$1)/OFFSET($B225,0,2*CO$1)</f>
        <v>43.289641063044193</v>
      </c>
      <c r="CP226" s="150">
        <f t="shared" ca="1" si="204"/>
        <v>18.070514495260795</v>
      </c>
      <c r="CR226" s="116">
        <f ca="1">BY226/OFFSET('FX rate data'!$B225,0,2*BY$1)</f>
        <v>3.9181875102618506</v>
      </c>
      <c r="CS226" s="116">
        <f ca="1">BZ226/OFFSET('FX rate data'!$B225,0,2*BZ$1)</f>
        <v>13.749925652360316</v>
      </c>
      <c r="CT226" s="116">
        <f ca="1">CA226/OFFSET('FX rate data'!$B225,0,2*CA$1)</f>
        <v>4.285814221988006</v>
      </c>
      <c r="CU226" s="116">
        <f ca="1">CB226/OFFSET('FX rate data'!$B225,0,2*CB$1)</f>
        <v>5.2368983649414202</v>
      </c>
      <c r="CV226" s="116">
        <f ca="1">CC226/OFFSET('FX rate data'!$B225,0,2*CC$1)</f>
        <v>5.1002983722580613</v>
      </c>
      <c r="CW226" s="116">
        <f ca="1">CD226/OFFSET('FX rate data'!$B225,0,2*CD$1)</f>
        <v>90.574739181883999</v>
      </c>
      <c r="CX226" s="116">
        <f ca="1">CE226/OFFSET('FX rate data'!$B225,0,2*CE$1)</f>
        <v>9.1810559413874664</v>
      </c>
      <c r="CY226" s="116">
        <f ca="1">CF226/OFFSET('FX rate data'!$B225,0,2*CF$1)</f>
        <v>2.9888642853107483</v>
      </c>
      <c r="CZ226" s="116">
        <f ca="1">CG226/OFFSET('FX rate data'!$B225,0,2*CG$1)</f>
        <v>5.7038232254589625</v>
      </c>
      <c r="DA226" s="116">
        <f ca="1">CH226/OFFSET('FX rate data'!$B225,0,2*CH$1)</f>
        <v>5.2037584258672007</v>
      </c>
      <c r="DB226" s="116">
        <f ca="1">CI226/OFFSET('FX rate data'!$B225,0,2*CI$1)</f>
        <v>2.8606320975644093</v>
      </c>
      <c r="DC226" s="116">
        <f ca="1">CJ226/OFFSET('FX rate data'!$B225,0,2*CJ$1)</f>
        <v>1.120415015798625</v>
      </c>
      <c r="DD226" s="116">
        <f ca="1">CK226/OFFSET('FX rate data'!$B225,0,2*CK$1)</f>
        <v>1.6030316458373248</v>
      </c>
      <c r="DE226" s="116">
        <f ca="1">CL226/OFFSET('FX rate data'!$B225,0,2*CL$1)</f>
        <v>2.1770229704081885</v>
      </c>
      <c r="DF226" s="116">
        <f ca="1">CM226/OFFSET('FX rate data'!$B225,0,2*CM$1)</f>
        <v>1.5965054339022997</v>
      </c>
      <c r="DG226" s="116">
        <f ca="1">CN226/OFFSET('FX rate data'!$B225,0,2*CN$1)</f>
        <v>2.5313608419834006</v>
      </c>
      <c r="DH226" s="116">
        <f ca="1">CO226/OFFSET('FX rate data'!$B225,0,2*CO$1)</f>
        <v>0.68956816113702735</v>
      </c>
      <c r="DI226" s="116">
        <f ca="1">CP226/OFFSET('FX rate data'!$B225,0,2*CP$1)</f>
        <v>1.3166130779789287</v>
      </c>
      <c r="DJ226" s="117">
        <f t="shared" ca="1" si="188"/>
        <v>159.8385144263282</v>
      </c>
    </row>
    <row r="227" spans="1:114" x14ac:dyDescent="0.25">
      <c r="A227" s="4">
        <v>43312</v>
      </c>
      <c r="B227" s="9">
        <v>6280.201</v>
      </c>
      <c r="C227" s="4">
        <v>43312</v>
      </c>
      <c r="D227" s="9">
        <v>22553.72</v>
      </c>
      <c r="E227" s="4">
        <v>43312</v>
      </c>
      <c r="F227" s="9">
        <v>2876.4009999999998</v>
      </c>
      <c r="G227" s="4">
        <v>43312</v>
      </c>
      <c r="H227" s="9">
        <v>16434.009999999998</v>
      </c>
      <c r="I227" s="4">
        <v>43312</v>
      </c>
      <c r="J227" s="9">
        <v>9174.33</v>
      </c>
      <c r="K227" s="4">
        <v>43312</v>
      </c>
      <c r="L227" s="9">
        <v>2816.29</v>
      </c>
      <c r="M227" s="4">
        <v>43312</v>
      </c>
      <c r="N227" s="9">
        <v>7748.76</v>
      </c>
      <c r="O227" s="4">
        <v>43312</v>
      </c>
      <c r="P227" s="9">
        <v>28583.01</v>
      </c>
      <c r="Q227" s="4">
        <v>43312</v>
      </c>
      <c r="R227" s="9">
        <v>5511.3</v>
      </c>
      <c r="S227" s="4">
        <v>43312</v>
      </c>
      <c r="T227" s="9">
        <v>12805.5</v>
      </c>
      <c r="U227" s="4">
        <v>43312</v>
      </c>
      <c r="V227" s="9">
        <v>2295.2600000000002</v>
      </c>
      <c r="W227" s="4">
        <v>43312</v>
      </c>
      <c r="X227" s="9">
        <v>79220.399999999994</v>
      </c>
      <c r="Y227" s="4">
        <v>43312</v>
      </c>
      <c r="Z227" s="9">
        <v>6831.98</v>
      </c>
      <c r="AA227" s="4">
        <v>43312</v>
      </c>
      <c r="AB227" s="9">
        <v>11057.51</v>
      </c>
      <c r="AC227" s="4">
        <v>43312</v>
      </c>
      <c r="AD227" s="9">
        <v>11356.5</v>
      </c>
      <c r="AE227" s="4">
        <v>43312</v>
      </c>
      <c r="AF227" s="9">
        <v>574.25</v>
      </c>
      <c r="AG227" s="4">
        <v>43312</v>
      </c>
      <c r="AH227" s="9">
        <v>2321.11</v>
      </c>
      <c r="AI227" s="4">
        <v>43312</v>
      </c>
      <c r="AJ227" s="9">
        <v>51315</v>
      </c>
      <c r="AK227" s="22"/>
      <c r="BX227" s="22"/>
      <c r="BY227" s="136">
        <f t="shared" ca="1" si="200"/>
        <v>5.3638107396704404</v>
      </c>
      <c r="BZ227" s="137">
        <f t="shared" ca="1" si="200"/>
        <v>1539.9577103409433</v>
      </c>
      <c r="CA227" s="138">
        <f t="shared" ca="1" si="200"/>
        <v>28.665210446306162</v>
      </c>
      <c r="CB227" s="139">
        <f t="shared" ca="1" si="200"/>
        <v>6.9436495888105627</v>
      </c>
      <c r="CC227" s="140">
        <f t="shared" ca="1" si="200"/>
        <v>5.3839426264762587</v>
      </c>
      <c r="CD227" s="141">
        <f t="shared" ca="1" si="200"/>
        <v>93.837384980906975</v>
      </c>
      <c r="CE227" s="142">
        <f t="shared" ca="1" si="200"/>
        <v>7.0536943811650943</v>
      </c>
      <c r="CF227" s="143">
        <f t="shared" ca="1" si="200"/>
        <v>23.151037135542513</v>
      </c>
      <c r="CG227" s="144">
        <f t="shared" ca="1" si="200"/>
        <v>5.0535048343049676</v>
      </c>
      <c r="CH227" s="144">
        <f t="shared" ca="1" si="200"/>
        <v>4.6341388159845796</v>
      </c>
      <c r="CI227" s="145">
        <f t="shared" ca="1" si="200"/>
        <v>3146.3441606203296</v>
      </c>
      <c r="CJ227" s="146">
        <f t="shared" ca="1" si="200"/>
        <v>4.729257249743485</v>
      </c>
      <c r="CK227" s="144">
        <f t="shared" ca="1" si="200"/>
        <v>1.3422378930895003</v>
      </c>
      <c r="CL227" s="147">
        <f t="shared" ca="1" si="200"/>
        <v>67.695312895158182</v>
      </c>
      <c r="CM227" s="148">
        <f t="shared" ca="1" si="200"/>
        <v>115.86477743285444</v>
      </c>
      <c r="CN227" s="144">
        <f t="shared" ca="1" si="200"/>
        <v>2.2549665493963431</v>
      </c>
      <c r="CO227" s="149">
        <f t="shared" ref="CO227:CP227" ca="1" si="205">CO226*OFFSET($B227,0,2*CO$1)/OFFSET($B226,0,2*CO$1)</f>
        <v>43.764027425615765</v>
      </c>
      <c r="CP227" s="150">
        <f t="shared" ca="1" si="205"/>
        <v>17.999987796510599</v>
      </c>
      <c r="CR227" s="116">
        <f ca="1">BY227/OFFSET('FX rate data'!$B226,0,2*BY$1)</f>
        <v>3.9841125601058014</v>
      </c>
      <c r="CS227" s="116">
        <f ca="1">BZ227/OFFSET('FX rate data'!$B226,0,2*BZ$1)</f>
        <v>13.766830952448984</v>
      </c>
      <c r="CT227" s="116">
        <f ca="1">CA227/OFFSET('FX rate data'!$B226,0,2*CA$1)</f>
        <v>4.2051447835912041</v>
      </c>
      <c r="CU227" s="116">
        <f ca="1">CB227/OFFSET('FX rate data'!$B226,0,2*CB$1)</f>
        <v>5.3388048506924211</v>
      </c>
      <c r="CV227" s="116">
        <f ca="1">CC227/OFFSET('FX rate data'!$B226,0,2*CC$1)</f>
        <v>5.4366784070243952</v>
      </c>
      <c r="CW227" s="116">
        <f ca="1">CD227/OFFSET('FX rate data'!$B226,0,2*CD$1)</f>
        <v>93.837384980906975</v>
      </c>
      <c r="CX227" s="116">
        <f ca="1">CE227/OFFSET('FX rate data'!$B226,0,2*CE$1)</f>
        <v>9.2580317379775483</v>
      </c>
      <c r="CY227" s="116">
        <f ca="1">CF227/OFFSET('FX rate data'!$B226,0,2*CF$1)</f>
        <v>2.9495148661047144</v>
      </c>
      <c r="CZ227" s="116">
        <f ca="1">CG227/OFFSET('FX rate data'!$B226,0,2*CG$1)</f>
        <v>5.9077681018295154</v>
      </c>
      <c r="DA227" s="116">
        <f ca="1">CH227/OFFSET('FX rate data'!$B226,0,2*CH$1)</f>
        <v>5.417510890793289</v>
      </c>
      <c r="DB227" s="116">
        <f ca="1">CI227/OFFSET('FX rate data'!$B226,0,2*CI$1)</f>
        <v>2.812424946698783</v>
      </c>
      <c r="DC227" s="116">
        <f ca="1">CJ227/OFFSET('FX rate data'!$B226,0,2*CJ$1)</f>
        <v>1.2587185270263721</v>
      </c>
      <c r="DD227" s="116">
        <f ca="1">CK227/OFFSET('FX rate data'!$B226,0,2*CK$1)</f>
        <v>1.5691347826624973</v>
      </c>
      <c r="DE227" s="116">
        <f ca="1">CL227/OFFSET('FX rate data'!$B226,0,2*CL$1)</f>
        <v>2.2104591965765938</v>
      </c>
      <c r="DF227" s="116">
        <f ca="1">CM227/OFFSET('FX rate data'!$B226,0,2*CM$1)</f>
        <v>1.6902845097611794</v>
      </c>
      <c r="DG227" s="116">
        <f ca="1">CN227/OFFSET('FX rate data'!$B226,0,2*CN$1)</f>
        <v>2.6361544884221919</v>
      </c>
      <c r="DH227" s="116">
        <f ca="1">CO227/OFFSET('FX rate data'!$B226,0,2*CO$1)</f>
        <v>0.69991535618855938</v>
      </c>
      <c r="DI227" s="116">
        <f ca="1">CP227/OFFSET('FX rate data'!$B226,0,2*CP$1)</f>
        <v>1.3559312841062598</v>
      </c>
      <c r="DJ227" s="117">
        <f t="shared" ca="1" si="188"/>
        <v>164.33480522291728</v>
      </c>
    </row>
    <row r="228" spans="1:114" x14ac:dyDescent="0.25">
      <c r="A228" s="4">
        <v>43343</v>
      </c>
      <c r="B228" s="9">
        <v>6319.4979999999996</v>
      </c>
      <c r="C228" s="4">
        <v>43343</v>
      </c>
      <c r="D228" s="9">
        <v>22865.15</v>
      </c>
      <c r="E228" s="4">
        <v>43343</v>
      </c>
      <c r="F228" s="9">
        <v>2725.25</v>
      </c>
      <c r="G228" s="4">
        <v>43343</v>
      </c>
      <c r="H228" s="9">
        <v>16262.88</v>
      </c>
      <c r="I228" s="4">
        <v>43343</v>
      </c>
      <c r="J228" s="9">
        <v>8973.56</v>
      </c>
      <c r="K228" s="4">
        <v>43343</v>
      </c>
      <c r="L228" s="9">
        <v>2901.52</v>
      </c>
      <c r="M228" s="4">
        <v>43343</v>
      </c>
      <c r="N228" s="9">
        <v>7432.42</v>
      </c>
      <c r="O228" s="4">
        <v>43343</v>
      </c>
      <c r="P228" s="9">
        <v>27888.55</v>
      </c>
      <c r="Q228" s="4">
        <v>43343</v>
      </c>
      <c r="R228" s="9">
        <v>5406.85</v>
      </c>
      <c r="S228" s="4">
        <v>43343</v>
      </c>
      <c r="T228" s="9">
        <v>12364.06</v>
      </c>
      <c r="U228" s="4">
        <v>43343</v>
      </c>
      <c r="V228" s="9">
        <v>2322.88</v>
      </c>
      <c r="W228" s="4">
        <v>43343</v>
      </c>
      <c r="X228" s="9">
        <v>76677.5</v>
      </c>
      <c r="Y228" s="4">
        <v>43343</v>
      </c>
      <c r="Z228" s="9">
        <v>6773.91</v>
      </c>
      <c r="AA228" s="4">
        <v>43343</v>
      </c>
      <c r="AB228" s="9">
        <v>11063.94</v>
      </c>
      <c r="AC228" s="4">
        <v>43343</v>
      </c>
      <c r="AD228" s="9">
        <v>11680.5</v>
      </c>
      <c r="AE228" s="4">
        <v>43343</v>
      </c>
      <c r="AF228" s="9">
        <v>558.41999999999996</v>
      </c>
      <c r="AG228" s="4">
        <v>43343</v>
      </c>
      <c r="AH228" s="9">
        <v>2345.85</v>
      </c>
      <c r="AI228" s="4">
        <v>43343</v>
      </c>
      <c r="AJ228" s="9">
        <v>52464.01</v>
      </c>
      <c r="AK228" s="22"/>
      <c r="BX228" s="22"/>
      <c r="BY228" s="136">
        <f t="shared" ca="1" si="200"/>
        <v>5.3973736257367984</v>
      </c>
      <c r="BZ228" s="137">
        <f t="shared" ca="1" si="200"/>
        <v>1561.222008635481</v>
      </c>
      <c r="CA228" s="138">
        <f t="shared" ca="1" si="200"/>
        <v>27.158892229837175</v>
      </c>
      <c r="CB228" s="139">
        <f t="shared" ca="1" si="200"/>
        <v>6.8713442443369281</v>
      </c>
      <c r="CC228" s="140">
        <f t="shared" ca="1" si="200"/>
        <v>5.2661210350229712</v>
      </c>
      <c r="CD228" s="141">
        <f t="shared" ca="1" si="200"/>
        <v>96.677206278402153</v>
      </c>
      <c r="CE228" s="142">
        <f t="shared" ca="1" si="200"/>
        <v>6.7657301545613837</v>
      </c>
      <c r="CF228" s="143">
        <f t="shared" ca="1" si="200"/>
        <v>22.588553714477033</v>
      </c>
      <c r="CG228" s="144">
        <f t="shared" ca="1" si="200"/>
        <v>4.9577309551942035</v>
      </c>
      <c r="CH228" s="144">
        <f t="shared" ca="1" si="200"/>
        <v>4.4743875966703603</v>
      </c>
      <c r="CI228" s="145">
        <f t="shared" ca="1" si="200"/>
        <v>3184.2056777104776</v>
      </c>
      <c r="CJ228" s="146">
        <f t="shared" ca="1" si="200"/>
        <v>4.5774525597851827</v>
      </c>
      <c r="CK228" s="144">
        <f t="shared" ca="1" si="200"/>
        <v>1.3308292305272991</v>
      </c>
      <c r="CL228" s="147">
        <f t="shared" ca="1" si="200"/>
        <v>67.734678074291267</v>
      </c>
      <c r="CM228" s="148">
        <f t="shared" ca="1" si="200"/>
        <v>119.17038989164411</v>
      </c>
      <c r="CN228" s="144">
        <f t="shared" ca="1" si="200"/>
        <v>2.1928052599284387</v>
      </c>
      <c r="CO228" s="149">
        <f t="shared" ref="CO228:CP228" ca="1" si="206">CO227*OFFSET($B228,0,2*CO$1)/OFFSET($B227,0,2*CO$1)</f>
        <v>44.230494778955219</v>
      </c>
      <c r="CP228" s="150">
        <f t="shared" ca="1" si="206"/>
        <v>18.403031077774727</v>
      </c>
      <c r="CR228" s="116">
        <f ca="1">BY228/OFFSET('FX rate data'!$B227,0,2*BY$1)</f>
        <v>3.8813272154011207</v>
      </c>
      <c r="CS228" s="116">
        <f ca="1">BZ228/OFFSET('FX rate data'!$B227,0,2*BZ$1)</f>
        <v>14.061262799563009</v>
      </c>
      <c r="CT228" s="116">
        <f ca="1">CA228/OFFSET('FX rate data'!$B227,0,2*CA$1)</f>
        <v>3.9755386415629328</v>
      </c>
      <c r="CU228" s="116">
        <f ca="1">CB228/OFFSET('FX rate data'!$B227,0,2*CB$1)</f>
        <v>5.2694357701970302</v>
      </c>
      <c r="CV228" s="116">
        <f ca="1">CC228/OFFSET('FX rate data'!$B227,0,2*CC$1)</f>
        <v>5.4351543348363824</v>
      </c>
      <c r="CW228" s="116">
        <f ca="1">CD228/OFFSET('FX rate data'!$B227,0,2*CD$1)</f>
        <v>96.677206278402153</v>
      </c>
      <c r="CX228" s="116">
        <f ca="1">CE228/OFFSET('FX rate data'!$B227,0,2*CE$1)</f>
        <v>8.7684423983429038</v>
      </c>
      <c r="CY228" s="116">
        <f ca="1">CF228/OFFSET('FX rate data'!$B227,0,2*CF$1)</f>
        <v>2.877852711072229</v>
      </c>
      <c r="CZ228" s="116">
        <f ca="1">CG228/OFFSET('FX rate data'!$B227,0,2*CG$1)</f>
        <v>5.7514280222670573</v>
      </c>
      <c r="DA228" s="116">
        <f ca="1">CH228/OFFSET('FX rate data'!$B227,0,2*CH$1)</f>
        <v>5.1907048685271002</v>
      </c>
      <c r="DB228" s="116">
        <f ca="1">CI228/OFFSET('FX rate data'!$B227,0,2*CI$1)</f>
        <v>2.860741622459035</v>
      </c>
      <c r="DC228" s="116">
        <f ca="1">CJ228/OFFSET('FX rate data'!$B227,0,2*CJ$1)</f>
        <v>1.1288137308044641</v>
      </c>
      <c r="DD228" s="116">
        <f ca="1">CK228/OFFSET('FX rate data'!$B227,0,2*CK$1)</f>
        <v>1.5438854182451265</v>
      </c>
      <c r="DE228" s="116">
        <f ca="1">CL228/OFFSET('FX rate data'!$B227,0,2*CL$1)</f>
        <v>2.2049766618148787</v>
      </c>
      <c r="DF228" s="116">
        <f ca="1">CM228/OFFSET('FX rate data'!$B227,0,2*CM$1)</f>
        <v>1.6785744051221085</v>
      </c>
      <c r="DG228" s="116">
        <f ca="1">CN228/OFFSET('FX rate data'!$B227,0,2*CN$1)</f>
        <v>2.5438576101257988</v>
      </c>
      <c r="DH228" s="116">
        <f ca="1">CO228/OFFSET('FX rate data'!$B227,0,2*CO$1)</f>
        <v>0.65559098544991479</v>
      </c>
      <c r="DI228" s="116">
        <f ca="1">CP228/OFFSET('FX rate data'!$B227,0,2*CP$1)</f>
        <v>1.2528699665576073</v>
      </c>
      <c r="DJ228" s="117">
        <f t="shared" ca="1" si="188"/>
        <v>165.75766344075083</v>
      </c>
    </row>
    <row r="229" spans="1:114" x14ac:dyDescent="0.25">
      <c r="A229" s="4">
        <v>43371</v>
      </c>
      <c r="B229" s="9">
        <v>6207.5609999999997</v>
      </c>
      <c r="C229" s="4">
        <v>43371</v>
      </c>
      <c r="D229" s="9">
        <v>24120.04</v>
      </c>
      <c r="E229" s="4">
        <v>43371</v>
      </c>
      <c r="F229" s="9">
        <v>2821.35</v>
      </c>
      <c r="G229" s="4">
        <v>43371</v>
      </c>
      <c r="H229" s="9">
        <v>16073.14</v>
      </c>
      <c r="I229" s="4">
        <v>43371</v>
      </c>
      <c r="J229" s="9">
        <v>9087.99</v>
      </c>
      <c r="K229" s="4">
        <v>43371</v>
      </c>
      <c r="L229" s="9">
        <v>2913.98</v>
      </c>
      <c r="M229" s="4">
        <v>43371</v>
      </c>
      <c r="N229" s="9">
        <v>7510.2</v>
      </c>
      <c r="O229" s="4">
        <v>43371</v>
      </c>
      <c r="P229" s="9">
        <v>27788.52</v>
      </c>
      <c r="Q229" s="4">
        <v>43371</v>
      </c>
      <c r="R229" s="9">
        <v>5493.49</v>
      </c>
      <c r="S229" s="4">
        <v>43371</v>
      </c>
      <c r="T229" s="9">
        <v>12246.73</v>
      </c>
      <c r="U229" s="4">
        <v>43373</v>
      </c>
      <c r="V229" s="9">
        <v>2343.0700000000002</v>
      </c>
      <c r="W229" s="4">
        <v>43371</v>
      </c>
      <c r="X229" s="9">
        <v>79342.399999999994</v>
      </c>
      <c r="Y229" s="4">
        <v>43371</v>
      </c>
      <c r="Z229" s="9">
        <v>6522.36</v>
      </c>
      <c r="AA229" s="4">
        <v>43372</v>
      </c>
      <c r="AB229" s="9">
        <v>11006.34</v>
      </c>
      <c r="AC229" s="4">
        <v>43373</v>
      </c>
      <c r="AD229" s="9">
        <v>10930.45</v>
      </c>
      <c r="AE229" s="4">
        <v>43371</v>
      </c>
      <c r="AF229" s="9">
        <v>549.62</v>
      </c>
      <c r="AG229" s="4">
        <v>43373</v>
      </c>
      <c r="AH229" s="9">
        <v>2475.36</v>
      </c>
      <c r="AI229" s="4">
        <v>43371</v>
      </c>
      <c r="AJ229" s="9">
        <v>49520.66</v>
      </c>
      <c r="AK229" s="22"/>
      <c r="BX229" s="22"/>
      <c r="BY229" s="136">
        <f t="shared" ca="1" si="200"/>
        <v>5.3017701756614759</v>
      </c>
      <c r="BZ229" s="137">
        <f t="shared" ca="1" si="200"/>
        <v>1646.905325229362</v>
      </c>
      <c r="CA229" s="138">
        <f t="shared" ca="1" si="200"/>
        <v>28.116591355894364</v>
      </c>
      <c r="CB229" s="139">
        <f t="shared" ca="1" si="200"/>
        <v>6.791175857377147</v>
      </c>
      <c r="CC229" s="140">
        <f t="shared" ca="1" si="200"/>
        <v>5.3332741191988919</v>
      </c>
      <c r="CD229" s="141">
        <f t="shared" ca="1" si="200"/>
        <v>97.092367294086657</v>
      </c>
      <c r="CE229" s="142">
        <f t="shared" ca="1" si="200"/>
        <v>6.8365332700233434</v>
      </c>
      <c r="CF229" s="143">
        <f t="shared" ca="1" si="200"/>
        <v>22.507533617409987</v>
      </c>
      <c r="CG229" s="144">
        <f t="shared" ca="1" si="200"/>
        <v>5.0371742188242328</v>
      </c>
      <c r="CH229" s="144">
        <f t="shared" ca="1" si="200"/>
        <v>4.431927442261749</v>
      </c>
      <c r="CI229" s="145">
        <f t="shared" ca="1" si="200"/>
        <v>3211.8821451272079</v>
      </c>
      <c r="CJ229" s="146">
        <f t="shared" ca="1" si="200"/>
        <v>4.7365403407714108</v>
      </c>
      <c r="CK229" s="144">
        <f t="shared" ca="1" si="200"/>
        <v>1.2814087196348984</v>
      </c>
      <c r="CL229" s="147">
        <f t="shared" ca="1" si="200"/>
        <v>67.382044432290385</v>
      </c>
      <c r="CM229" s="148">
        <f t="shared" ca="1" si="200"/>
        <v>111.51799907462194</v>
      </c>
      <c r="CN229" s="144">
        <f t="shared" ca="1" si="200"/>
        <v>2.1582493946525347</v>
      </c>
      <c r="CO229" s="149">
        <f t="shared" ref="CO229:CP229" ca="1" si="207">CO228*OFFSET($B229,0,2*CO$1)/OFFSET($B228,0,2*CO$1)</f>
        <v>46.672377840030094</v>
      </c>
      <c r="CP229" s="150">
        <f t="shared" ca="1" si="207"/>
        <v>17.370579278479013</v>
      </c>
      <c r="CR229" s="116">
        <f ca="1">BY229/OFFSET('FX rate data'!$B228,0,2*BY$1)</f>
        <v>3.831866273244779</v>
      </c>
      <c r="CS229" s="116">
        <f ca="1">BZ229/OFFSET('FX rate data'!$B228,0,2*BZ$1)</f>
        <v>14.47828857344494</v>
      </c>
      <c r="CT229" s="116">
        <f ca="1">CA229/OFFSET('FX rate data'!$B228,0,2*CA$1)</f>
        <v>4.0933774976552471</v>
      </c>
      <c r="CU229" s="116">
        <f ca="1">CB229/OFFSET('FX rate data'!$B228,0,2*CB$1)</f>
        <v>5.2849617567137335</v>
      </c>
      <c r="CV229" s="116">
        <f ca="1">CC229/OFFSET('FX rate data'!$B228,0,2*CC$1)</f>
        <v>5.4371231717798878</v>
      </c>
      <c r="CW229" s="116">
        <f ca="1">CD229/OFFSET('FX rate data'!$B228,0,2*CD$1)</f>
        <v>97.092367294086657</v>
      </c>
      <c r="CX229" s="116">
        <f ca="1">CE229/OFFSET('FX rate data'!$B228,0,2*CE$1)</f>
        <v>8.9156667579855799</v>
      </c>
      <c r="CY229" s="116">
        <f ca="1">CF229/OFFSET('FX rate data'!$B228,0,2*CF$1)</f>
        <v>2.8752597876098602</v>
      </c>
      <c r="CZ229" s="116">
        <f ca="1">CG229/OFFSET('FX rate data'!$B228,0,2*CG$1)</f>
        <v>5.8524157300153741</v>
      </c>
      <c r="DA229" s="116">
        <f ca="1">CH229/OFFSET('FX rate data'!$B228,0,2*CH$1)</f>
        <v>5.14921278292291</v>
      </c>
      <c r="DB229" s="116">
        <f ca="1">CI229/OFFSET('FX rate data'!$B228,0,2*CI$1)</f>
        <v>2.895413454545396</v>
      </c>
      <c r="DC229" s="116">
        <f ca="1">CJ229/OFFSET('FX rate data'!$B228,0,2*CJ$1)</f>
        <v>1.1694006371645791</v>
      </c>
      <c r="DD229" s="116">
        <f ca="1">CK229/OFFSET('FX rate data'!$B228,0,2*CK$1)</f>
        <v>1.4887983265189944</v>
      </c>
      <c r="DE229" s="116">
        <f ca="1">CL229/OFFSET('FX rate data'!$B228,0,2*CL$1)</f>
        <v>2.2068596086951948</v>
      </c>
      <c r="DF229" s="116">
        <f ca="1">CM229/OFFSET('FX rate data'!$B228,0,2*CM$1)</f>
        <v>1.5383914895105801</v>
      </c>
      <c r="DG229" s="116">
        <f ca="1">CN229/OFFSET('FX rate data'!$B228,0,2*CN$1)</f>
        <v>2.50755128924426</v>
      </c>
      <c r="DH229" s="116">
        <f ca="1">CO229/OFFSET('FX rate data'!$B228,0,2*CO$1)</f>
        <v>0.71084718310548545</v>
      </c>
      <c r="DI229" s="116">
        <f ca="1">CP229/OFFSET('FX rate data'!$B228,0,2*CP$1)</f>
        <v>1.2297755241401072</v>
      </c>
      <c r="DJ229" s="117">
        <f t="shared" ca="1" si="188"/>
        <v>166.75757713838357</v>
      </c>
    </row>
    <row r="230" spans="1:114" x14ac:dyDescent="0.25">
      <c r="A230" s="4">
        <v>43404</v>
      </c>
      <c r="B230" s="9">
        <v>5830.3069999999998</v>
      </c>
      <c r="C230" s="4">
        <v>43404</v>
      </c>
      <c r="D230" s="9">
        <v>21920.46</v>
      </c>
      <c r="E230" s="4">
        <v>43404</v>
      </c>
      <c r="F230" s="9">
        <v>2602.7829999999999</v>
      </c>
      <c r="G230" s="4">
        <v>43404</v>
      </c>
      <c r="H230" s="9">
        <v>15027.28</v>
      </c>
      <c r="I230" s="4">
        <v>43404</v>
      </c>
      <c r="J230" s="9">
        <v>9022.16</v>
      </c>
      <c r="K230" s="4">
        <v>43404</v>
      </c>
      <c r="L230" s="9">
        <v>2711.74</v>
      </c>
      <c r="M230" s="4">
        <v>43404</v>
      </c>
      <c r="N230" s="9">
        <v>7128.1</v>
      </c>
      <c r="O230" s="4">
        <v>43404</v>
      </c>
      <c r="P230" s="9">
        <v>24979.69</v>
      </c>
      <c r="Q230" s="4">
        <v>43404</v>
      </c>
      <c r="R230" s="9">
        <v>5093.4399999999996</v>
      </c>
      <c r="S230" s="4">
        <v>43404</v>
      </c>
      <c r="T230" s="9">
        <v>11447.51</v>
      </c>
      <c r="U230" s="4">
        <v>43404</v>
      </c>
      <c r="V230" s="9">
        <v>2029.69</v>
      </c>
      <c r="W230" s="4">
        <v>43404</v>
      </c>
      <c r="X230" s="9">
        <v>87423.6</v>
      </c>
      <c r="Y230" s="4">
        <v>43404</v>
      </c>
      <c r="Z230" s="9">
        <v>6147.61</v>
      </c>
      <c r="AA230" s="4">
        <v>43404</v>
      </c>
      <c r="AB230" s="9">
        <v>9802.1299999999992</v>
      </c>
      <c r="AC230" s="4">
        <v>43404</v>
      </c>
      <c r="AD230" s="9">
        <v>10386.6</v>
      </c>
      <c r="AE230" s="4">
        <v>43404</v>
      </c>
      <c r="AF230" s="9">
        <v>518.71</v>
      </c>
      <c r="AG230" s="4">
        <v>43404</v>
      </c>
      <c r="AH230" s="9">
        <v>2352.71</v>
      </c>
      <c r="AI230" s="4">
        <v>43404</v>
      </c>
      <c r="AJ230" s="9">
        <v>46141.22</v>
      </c>
      <c r="AK230" s="22"/>
      <c r="BX230" s="22"/>
      <c r="BY230" s="136">
        <f t="shared" ca="1" si="200"/>
        <v>4.9795640779930048</v>
      </c>
      <c r="BZ230" s="137">
        <f t="shared" ca="1" si="200"/>
        <v>1496.7190064973863</v>
      </c>
      <c r="CA230" s="138">
        <f t="shared" ca="1" si="200"/>
        <v>25.938428766040651</v>
      </c>
      <c r="CB230" s="139">
        <f t="shared" ca="1" si="200"/>
        <v>6.3492821650310063</v>
      </c>
      <c r="CC230" s="140">
        <f t="shared" ca="1" si="200"/>
        <v>5.2946418765064083</v>
      </c>
      <c r="CD230" s="141">
        <f t="shared" ca="1" si="200"/>
        <v>90.353830872575145</v>
      </c>
      <c r="CE230" s="142">
        <f t="shared" ca="1" si="200"/>
        <v>6.4887077310928341</v>
      </c>
      <c r="CF230" s="143">
        <f t="shared" ca="1" si="200"/>
        <v>20.232499335246356</v>
      </c>
      <c r="CG230" s="144">
        <f t="shared" ca="1" si="200"/>
        <v>4.670354301751364</v>
      </c>
      <c r="CH230" s="144">
        <f t="shared" ca="1" si="200"/>
        <v>4.1427004363259252</v>
      </c>
      <c r="CI230" s="145">
        <f t="shared" ca="1" si="200"/>
        <v>2782.3006018357291</v>
      </c>
      <c r="CJ230" s="146">
        <f t="shared" ca="1" si="200"/>
        <v>5.2189675146638317</v>
      </c>
      <c r="CK230" s="144">
        <f t="shared" ca="1" si="200"/>
        <v>1.2077838480112564</v>
      </c>
      <c r="CL230" s="147">
        <f t="shared" ca="1" si="200"/>
        <v>60.009736133091153</v>
      </c>
      <c r="CM230" s="148">
        <f t="shared" ca="1" si="200"/>
        <v>105.96936532242205</v>
      </c>
      <c r="CN230" s="144">
        <f t="shared" ca="1" si="200"/>
        <v>2.0368719178709225</v>
      </c>
      <c r="CO230" s="149">
        <f t="shared" ref="CO230:CP230" ca="1" si="208">CO229*OFFSET($B230,0,2*CO$1)/OFFSET($B229,0,2*CO$1)</f>
        <v>44.359838596413127</v>
      </c>
      <c r="CP230" s="150">
        <f t="shared" ca="1" si="208"/>
        <v>16.185158275672041</v>
      </c>
      <c r="CR230" s="116">
        <f ca="1">BY230/OFFSET('FX rate data'!$B229,0,2*BY$1)</f>
        <v>3.5221135082706216</v>
      </c>
      <c r="CS230" s="116">
        <f ca="1">BZ230/OFFSET('FX rate data'!$B229,0,2*BZ$1)</f>
        <v>13.252337581878752</v>
      </c>
      <c r="CT230" s="116">
        <f ca="1">CA230/OFFSET('FX rate data'!$B229,0,2*CA$1)</f>
        <v>3.7183979766963389</v>
      </c>
      <c r="CU230" s="116">
        <f ca="1">CB230/OFFSET('FX rate data'!$B229,0,2*CB$1)</f>
        <v>4.8257825986402718</v>
      </c>
      <c r="CV230" s="116">
        <f ca="1">CC230/OFFSET('FX rate data'!$B229,0,2*CC$1)</f>
        <v>5.2500167342651549</v>
      </c>
      <c r="CW230" s="116">
        <f ca="1">CD230/OFFSET('FX rate data'!$B229,0,2*CD$1)</f>
        <v>90.353830872575145</v>
      </c>
      <c r="CX230" s="116">
        <f ca="1">CE230/OFFSET('FX rate data'!$B229,0,2*CE$1)</f>
        <v>8.2827517629471963</v>
      </c>
      <c r="CY230" s="116">
        <f ca="1">CF230/OFFSET('FX rate data'!$B229,0,2*CF$1)</f>
        <v>2.5801822782945045</v>
      </c>
      <c r="CZ230" s="116">
        <f ca="1">CG230/OFFSET('FX rate data'!$B229,0,2*CG$1)</f>
        <v>5.2832062237006383</v>
      </c>
      <c r="DA230" s="116">
        <f ca="1">CH230/OFFSET('FX rate data'!$B229,0,2*CH$1)</f>
        <v>4.6863127107759333</v>
      </c>
      <c r="DB230" s="116">
        <f ca="1">CI230/OFFSET('FX rate data'!$B229,0,2*CI$1)</f>
        <v>2.4409999840639132</v>
      </c>
      <c r="DC230" s="116">
        <f ca="1">CJ230/OFFSET('FX rate data'!$B229,0,2*CJ$1)</f>
        <v>1.4014413304682685</v>
      </c>
      <c r="DD230" s="116">
        <f ca="1">CK230/OFFSET('FX rate data'!$B229,0,2*CK$1)</f>
        <v>1.3662713212797017</v>
      </c>
      <c r="DE230" s="116">
        <f ca="1">CL230/OFFSET('FX rate data'!$B229,0,2*CL$1)</f>
        <v>1.938862593554042</v>
      </c>
      <c r="DF230" s="116">
        <f ca="1">CM230/OFFSET('FX rate data'!$B229,0,2*CM$1)</f>
        <v>1.4328898022097498</v>
      </c>
      <c r="DG230" s="116">
        <f ca="1">CN230/OFFSET('FX rate data'!$B229,0,2*CN$1)</f>
        <v>2.3041537532476499</v>
      </c>
      <c r="DH230" s="116">
        <f ca="1">CO230/OFFSET('FX rate data'!$B229,0,2*CO$1)</f>
        <v>0.67335529178450626</v>
      </c>
      <c r="DI230" s="116">
        <f ca="1">CP230/OFFSET('FX rate data'!$B229,0,2*CP$1)</f>
        <v>1.0945976218465645</v>
      </c>
      <c r="DJ230" s="117">
        <f t="shared" ca="1" si="188"/>
        <v>154.40750394649891</v>
      </c>
    </row>
    <row r="231" spans="1:114" x14ac:dyDescent="0.25">
      <c r="A231" s="4">
        <v>43434</v>
      </c>
      <c r="B231" s="9">
        <v>5667.1570000000002</v>
      </c>
      <c r="C231" s="4">
        <v>43434</v>
      </c>
      <c r="D231" s="9">
        <v>22351.06</v>
      </c>
      <c r="E231" s="4">
        <v>43434</v>
      </c>
      <c r="F231" s="9">
        <v>2588.1880000000001</v>
      </c>
      <c r="G231" s="4">
        <v>43434</v>
      </c>
      <c r="H231" s="9">
        <v>15197.82</v>
      </c>
      <c r="I231" s="4">
        <v>43434</v>
      </c>
      <c r="J231" s="9">
        <v>9037.76</v>
      </c>
      <c r="K231" s="4">
        <v>43434</v>
      </c>
      <c r="L231" s="9">
        <v>2760.17</v>
      </c>
      <c r="M231" s="4">
        <v>43434</v>
      </c>
      <c r="N231" s="9">
        <v>6980.24</v>
      </c>
      <c r="O231" s="4">
        <v>43434</v>
      </c>
      <c r="P231" s="9">
        <v>26506.75</v>
      </c>
      <c r="Q231" s="4">
        <v>43434</v>
      </c>
      <c r="R231" s="9">
        <v>5003.92</v>
      </c>
      <c r="S231" s="4">
        <v>43434</v>
      </c>
      <c r="T231" s="9">
        <v>11257.24</v>
      </c>
      <c r="U231" s="4">
        <v>43434</v>
      </c>
      <c r="V231" s="9">
        <v>2096.86</v>
      </c>
      <c r="W231" s="4">
        <v>43434</v>
      </c>
      <c r="X231" s="9">
        <v>89504</v>
      </c>
      <c r="Y231" s="4">
        <v>43434</v>
      </c>
      <c r="Z231" s="9">
        <v>5818.65</v>
      </c>
      <c r="AA231" s="4">
        <v>43434</v>
      </c>
      <c r="AB231" s="9">
        <v>9888.0300000000007</v>
      </c>
      <c r="AC231" s="4">
        <v>43434</v>
      </c>
      <c r="AD231" s="9">
        <v>10876.75</v>
      </c>
      <c r="AE231" s="4">
        <v>43434</v>
      </c>
      <c r="AF231" s="9">
        <v>519.37</v>
      </c>
      <c r="AG231" s="4">
        <v>43434</v>
      </c>
      <c r="AH231" s="9">
        <v>2392.5</v>
      </c>
      <c r="AI231" s="4">
        <v>43434</v>
      </c>
      <c r="AJ231" s="9">
        <v>44656.89</v>
      </c>
      <c r="AK231" s="22"/>
      <c r="BX231" s="22"/>
      <c r="BY231" s="136">
        <f t="shared" ca="1" si="200"/>
        <v>4.8402204929425849</v>
      </c>
      <c r="BZ231" s="137">
        <f t="shared" ca="1" si="200"/>
        <v>1526.120178014671</v>
      </c>
      <c r="CA231" s="138">
        <f t="shared" ca="1" si="200"/>
        <v>25.792980079830404</v>
      </c>
      <c r="CB231" s="139">
        <f t="shared" ca="1" si="200"/>
        <v>6.4213382244392543</v>
      </c>
      <c r="CC231" s="140">
        <f t="shared" ca="1" si="200"/>
        <v>5.3037967145134379</v>
      </c>
      <c r="CD231" s="141">
        <f t="shared" ca="1" si="200"/>
        <v>91.967494435143408</v>
      </c>
      <c r="CE231" s="142">
        <f t="shared" ca="1" si="200"/>
        <v>6.3541108083336999</v>
      </c>
      <c r="CF231" s="143">
        <f t="shared" ca="1" si="200"/>
        <v>21.469353773186992</v>
      </c>
      <c r="CG231" s="144">
        <f t="shared" ca="1" si="200"/>
        <v>4.5882702648150735</v>
      </c>
      <c r="CH231" s="144">
        <f t="shared" ca="1" si="200"/>
        <v>4.0738442735429503</v>
      </c>
      <c r="CI231" s="145">
        <f t="shared" ca="1" si="200"/>
        <v>2874.3772891255644</v>
      </c>
      <c r="CJ231" s="146">
        <f t="shared" ca="1" si="200"/>
        <v>5.3431621259302009</v>
      </c>
      <c r="CK231" s="144">
        <f t="shared" ca="1" si="200"/>
        <v>1.1431550614353703</v>
      </c>
      <c r="CL231" s="147">
        <f t="shared" ca="1" si="200"/>
        <v>60.535625540172326</v>
      </c>
      <c r="CM231" s="148">
        <f t="shared" ca="1" si="200"/>
        <v>110.97012441710029</v>
      </c>
      <c r="CN231" s="144">
        <f t="shared" ca="1" si="200"/>
        <v>2.0394636077666153</v>
      </c>
      <c r="CO231" s="149">
        <f t="shared" ref="CO231:CP231" ca="1" si="209">CO230*OFFSET($B231,0,2*CO$1)/OFFSET($B230,0,2*CO$1)</f>
        <v>45.110070447236758</v>
      </c>
      <c r="CP231" s="150">
        <f t="shared" ca="1" si="209"/>
        <v>15.664493326125228</v>
      </c>
      <c r="CR231" s="116">
        <f ca="1">BY231/OFFSET('FX rate data'!$B230,0,2*BY$1)</f>
        <v>3.5389489602563318</v>
      </c>
      <c r="CS231" s="116">
        <f ca="1">BZ231/OFFSET('FX rate data'!$B230,0,2*BZ$1)</f>
        <v>13.437705186357938</v>
      </c>
      <c r="CT231" s="116">
        <f ca="1">CA231/OFFSET('FX rate data'!$B230,0,2*CA$1)</f>
        <v>3.705621734046463</v>
      </c>
      <c r="CU231" s="116">
        <f ca="1">CB231/OFFSET('FX rate data'!$B230,0,2*CB$1)</f>
        <v>4.8309797054162313</v>
      </c>
      <c r="CV231" s="116">
        <f ca="1">CC231/OFFSET('FX rate data'!$B230,0,2*CC$1)</f>
        <v>5.3149581265792545</v>
      </c>
      <c r="CW231" s="116">
        <f ca="1">CD231/OFFSET('FX rate data'!$B230,0,2*CD$1)</f>
        <v>91.967494435143408</v>
      </c>
      <c r="CX231" s="116">
        <f ca="1">CE231/OFFSET('FX rate data'!$B230,0,2*CE$1)</f>
        <v>8.1016330592040031</v>
      </c>
      <c r="CY231" s="116">
        <f ca="1">CF231/OFFSET('FX rate data'!$B230,0,2*CF$1)</f>
        <v>2.7440380589451676</v>
      </c>
      <c r="CZ231" s="116">
        <f ca="1">CG231/OFFSET('FX rate data'!$B230,0,2*CG$1)</f>
        <v>5.1932883585909151</v>
      </c>
      <c r="DA231" s="116">
        <f ca="1">CH231/OFFSET('FX rate data'!$B230,0,2*CH$1)</f>
        <v>4.6110291720916248</v>
      </c>
      <c r="DB231" s="116">
        <f ca="1">CI231/OFFSET('FX rate data'!$B230,0,2*CI$1)</f>
        <v>2.5646908669422834</v>
      </c>
      <c r="DC231" s="116">
        <f ca="1">CJ231/OFFSET('FX rate data'!$B230,0,2*CJ$1)</f>
        <v>1.3816974285459906</v>
      </c>
      <c r="DD231" s="116">
        <f ca="1">CK231/OFFSET('FX rate data'!$B230,0,2*CK$1)</f>
        <v>1.2938936745165481</v>
      </c>
      <c r="DE231" s="116">
        <f ca="1">CL231/OFFSET('FX rate data'!$B230,0,2*CL$1)</f>
        <v>1.9641669545805427</v>
      </c>
      <c r="DF231" s="116">
        <f ca="1">CM231/OFFSET('FX rate data'!$B230,0,2*CM$1)</f>
        <v>1.5947718275558831</v>
      </c>
      <c r="DG231" s="116">
        <f ca="1">CN231/OFFSET('FX rate data'!$B230,0,2*CN$1)</f>
        <v>2.3083911802678161</v>
      </c>
      <c r="DH231" s="116">
        <f ca="1">CO231/OFFSET('FX rate data'!$B230,0,2*CO$1)</f>
        <v>0.67238043239221212</v>
      </c>
      <c r="DI231" s="116">
        <f ca="1">CP231/OFFSET('FX rate data'!$B230,0,2*CP$1)</f>
        <v>1.1293876182326641</v>
      </c>
      <c r="DJ231" s="117">
        <f t="shared" ca="1" si="188"/>
        <v>156.35507677966527</v>
      </c>
    </row>
    <row r="232" spans="1:114" x14ac:dyDescent="0.25">
      <c r="A232" s="4">
        <v>43465</v>
      </c>
      <c r="B232" s="9">
        <v>5646.4</v>
      </c>
      <c r="C232" s="4">
        <v>43465</v>
      </c>
      <c r="D232" s="9">
        <v>20014.77</v>
      </c>
      <c r="E232" s="4">
        <v>43465</v>
      </c>
      <c r="F232" s="9">
        <v>2493.8960000000002</v>
      </c>
      <c r="G232" s="4">
        <v>43465</v>
      </c>
      <c r="H232" s="9">
        <v>14322.86</v>
      </c>
      <c r="I232" s="4">
        <v>43465</v>
      </c>
      <c r="J232" s="9">
        <v>8429.2999999999993</v>
      </c>
      <c r="K232" s="4">
        <v>43465</v>
      </c>
      <c r="L232" s="9">
        <v>2506.85</v>
      </c>
      <c r="M232" s="4">
        <v>43465</v>
      </c>
      <c r="N232" s="9">
        <v>6728.13</v>
      </c>
      <c r="O232" s="4">
        <v>43465</v>
      </c>
      <c r="P232" s="9">
        <v>25845.7</v>
      </c>
      <c r="Q232" s="4">
        <v>43465</v>
      </c>
      <c r="R232" s="9">
        <v>4730.6899999999996</v>
      </c>
      <c r="S232" s="4">
        <v>43465</v>
      </c>
      <c r="T232" s="9">
        <v>10558.96</v>
      </c>
      <c r="U232" s="4">
        <v>43465</v>
      </c>
      <c r="V232" s="9">
        <v>2041.04</v>
      </c>
      <c r="W232" s="4">
        <v>43465</v>
      </c>
      <c r="X232" s="9">
        <v>87887.3</v>
      </c>
      <c r="Y232" s="4">
        <v>43465</v>
      </c>
      <c r="Z232" s="9">
        <v>5479.81</v>
      </c>
      <c r="AA232" s="4">
        <v>43465</v>
      </c>
      <c r="AB232" s="9">
        <v>9727.41</v>
      </c>
      <c r="AC232" s="4">
        <v>43465</v>
      </c>
      <c r="AD232" s="9">
        <v>10862.55</v>
      </c>
      <c r="AE232" s="4">
        <v>43465</v>
      </c>
      <c r="AF232" s="9">
        <v>487.88</v>
      </c>
      <c r="AG232" s="4">
        <v>43465</v>
      </c>
      <c r="AH232" s="9">
        <v>2369.33</v>
      </c>
      <c r="AI232" s="4">
        <v>43465</v>
      </c>
      <c r="AJ232" s="9">
        <v>46726.59</v>
      </c>
      <c r="AK232" s="22"/>
      <c r="AM232" s="45" cm="1">
        <f t="array" aca="1" ref="AM232" ca="1">$DJ232*INDEX('MSCI ACWI weights'!$A$1:$AT$19,MATCH(AM$3,'MSCI ACWI weights'!$A$1:$A$19,0),MATCH($A232,'MSCI ACWI weights'!$A$1:$W$1,0)+23)%</f>
        <v>3.5501405448187722</v>
      </c>
      <c r="AN232" s="45" cm="1">
        <f t="array" aca="1" ref="AN232" ca="1">$DJ232*INDEX('MSCI ACWI weights'!$A$1:$AT$19,MATCH(AN$3,'MSCI ACWI weights'!$A$1:$A$19,0),MATCH($A232,'MSCI ACWI weights'!$A$1:$W$1,0)+23)%</f>
        <v>11.437644091518234</v>
      </c>
      <c r="AO232" s="45" cm="1">
        <f t="array" aca="1" ref="AO232" ca="1">$DJ232*INDEX('MSCI ACWI weights'!$A$1:$AT$19,MATCH(AO$3,'MSCI ACWI weights'!$A$1:$A$19,0),MATCH($A232,'MSCI ACWI weights'!$A$1:$W$1,0)+23)%</f>
        <v>4.5814681775988335</v>
      </c>
      <c r="AP232" s="45" cm="1">
        <f t="array" aca="1" ref="AP232" ca="1">$DJ232*INDEX('MSCI ACWI weights'!$A$1:$AT$19,MATCH(AP$3,'MSCI ACWI weights'!$A$1:$A$19,0),MATCH($A232,'MSCI ACWI weights'!$A$1:$W$1,0)+23)%</f>
        <v>4.5859223494485306</v>
      </c>
      <c r="AQ232" s="45" cm="1">
        <f t="array" aca="1" ref="AQ232" ca="1">$DJ232*INDEX('MSCI ACWI weights'!$A$1:$AT$19,MATCH(AQ$3,'MSCI ACWI weights'!$A$1:$A$19,0),MATCH($A232,'MSCI ACWI weights'!$A$1:$W$1,0)+23)%</f>
        <v>4.910139334135013</v>
      </c>
      <c r="AR232" s="45" cm="1">
        <f t="array" aca="1" ref="AR232" ca="1">$DJ232*INDEX('MSCI ACWI weights'!$A$1:$AT$19,MATCH(AR$3,'MSCI ACWI weights'!$A$1:$A$19,0),MATCH($A232,'MSCI ACWI weights'!$A$1:$W$1,0)+23)%</f>
        <v>83.220432727609207</v>
      </c>
      <c r="AS232" s="45" cm="1">
        <f t="array" aca="1" ref="AS232" ca="1">$DJ232*INDEX('MSCI ACWI weights'!$A$1:$AT$19,MATCH(AS$3,'MSCI ACWI weights'!$A$1:$A$19,0),MATCH($A232,'MSCI ACWI weights'!$A$1:$W$1,0)+23)%</f>
        <v>7.5823693286144103</v>
      </c>
      <c r="AT232" s="45" cm="1">
        <f t="array" aca="1" ref="AT232" ca="1">$DJ232*INDEX('MSCI ACWI weights'!$A$1:$AT$19,MATCH(AT$3,'MSCI ACWI weights'!$A$1:$A$19,0),MATCH($A232,'MSCI ACWI weights'!$A$1:$W$1,0)+23)%</f>
        <v>2.6466903836449136</v>
      </c>
      <c r="AU232" s="45" cm="1">
        <f t="array" aca="1" ref="AU232" ca="1">$DJ232*INDEX('MSCI ACWI weights'!$A$1:$AT$19,MATCH(AU$3,'MSCI ACWI weights'!$A$1:$A$19,0),MATCH($A232,'MSCI ACWI weights'!$A$1:$W$1,0)+23)%</f>
        <v>4.9748569527600042</v>
      </c>
      <c r="AV232" s="45" cm="1">
        <f t="array" aca="1" ref="AV232" ca="1">$DJ232*INDEX('MSCI ACWI weights'!$A$1:$AT$19,MATCH(AV$3,'MSCI ACWI weights'!$A$1:$A$19,0),MATCH($A232,'MSCI ACWI weights'!$A$1:$W$1,0)+23)%</f>
        <v>4.1285320941223889</v>
      </c>
      <c r="AW232" s="45" cm="1">
        <f t="array" aca="1" ref="AW232" ca="1">$DJ232*INDEX('MSCI ACWI weights'!$A$1:$AT$19,MATCH(AW$3,'MSCI ACWI weights'!$A$1:$A$19,0),MATCH($A232,'MSCI ACWI weights'!$A$1:$W$1,0)+23)%</f>
        <v>2.5825248378192911</v>
      </c>
      <c r="AX232" s="45" cm="1">
        <f t="array" aca="1" ref="AX232" ca="1">$DJ232*INDEX('MSCI ACWI weights'!$A$1:$AT$19,MATCH(AX$3,'MSCI ACWI weights'!$A$1:$A$19,0),MATCH($A232,'MSCI ACWI weights'!$A$1:$W$1,0)+23)%</f>
        <v>1.3833928507863587</v>
      </c>
      <c r="AY232" s="45" cm="1">
        <f t="array" aca="1" ref="AY232" ca="1">$DJ232*INDEX('MSCI ACWI weights'!$A$1:$AT$19,MATCH(AY$3,'MSCI ACWI weights'!$A$1:$A$19,0),MATCH($A232,'MSCI ACWI weights'!$A$1:$W$1,0)+23)%</f>
        <v>1.6591529767143538</v>
      </c>
      <c r="AZ232" s="45" cm="1">
        <f t="array" aca="1" ref="AZ232" ca="1">$DJ232*INDEX('MSCI ACWI weights'!$A$1:$AT$19,MATCH(AZ$3,'MSCI ACWI weights'!$A$1:$A$19,0),MATCH($A232,'MSCI ACWI weights'!$A$1:$W$1,0)+23)%</f>
        <v>2.0424369382282186</v>
      </c>
      <c r="BA232" s="45" cm="1">
        <f t="array" aca="1" ref="BA232" ca="1">$DJ232*INDEX('MSCI ACWI weights'!$A$1:$AT$19,MATCH(BA$3,'MSCI ACWI weights'!$A$1:$A$19,0),MATCH($A232,'MSCI ACWI weights'!$A$1:$W$1,0)+23)%</f>
        <v>1.6937952212839453</v>
      </c>
      <c r="BB232" s="45" cm="1">
        <f t="array" aca="1" ref="BB232" ca="1">$DJ232*INDEX('MSCI ACWI weights'!$A$1:$AT$19,MATCH(BB$3,'MSCI ACWI weights'!$A$1:$A$19,0),MATCH($A232,'MSCI ACWI weights'!$A$1:$W$1,0)+23)%</f>
        <v>2.2189665774272438</v>
      </c>
      <c r="BC232" s="45" cm="1">
        <f t="array" aca="1" ref="BC232" ca="1">$DJ232*INDEX('MSCI ACWI weights'!$A$1:$AT$19,MATCH(BC$3,'MSCI ACWI weights'!$A$1:$A$19,0),MATCH($A232,'MSCI ACWI weights'!$A$1:$W$1,0)+23)%</f>
        <v>0.61054051097050466</v>
      </c>
      <c r="BD232" s="45" cm="1">
        <f t="array" aca="1" ref="BD232" ca="1">$DJ232*INDEX('MSCI ACWI weights'!$A$1:$AT$19,MATCH(BD$3,'MSCI ACWI weights'!$A$1:$A$19,0),MATCH($A232,'MSCI ACWI weights'!$A$1:$W$1,0)+23)%</f>
        <v>1.1293674174354513</v>
      </c>
      <c r="BF232" s="68">
        <f ca="1">AM232*OFFSET('FX rate data'!$B231,0,2*BY$1)</f>
        <v>5.0369394049888738</v>
      </c>
      <c r="BG232" s="69">
        <f ca="1">AN232*OFFSET('FX rate data'!$B231,0,2*BZ$1)</f>
        <v>1254.595180398635</v>
      </c>
      <c r="BH232" s="70">
        <f ca="1">AO232*OFFSET('FX rate data'!$B231,0,2*CA$1)</f>
        <v>31.513628859613576</v>
      </c>
      <c r="BI232" s="71">
        <f ca="1">AP232*OFFSET('FX rate data'!$B231,0,2*CB$1)</f>
        <v>6.2538223079429605</v>
      </c>
      <c r="BJ232" s="72">
        <f ca="1">AQ232*OFFSET('FX rate data'!$B231,0,2*CC$1)</f>
        <v>4.8222478400539961</v>
      </c>
      <c r="BK232" s="73">
        <f ca="1">AR232*OFFSET('FX rate data'!$B231,0,2*CD$1)</f>
        <v>83.220432727609207</v>
      </c>
      <c r="BL232" s="74">
        <f ca="1">AS232*OFFSET('FX rate data'!$B231,0,2*CE$1)</f>
        <v>5.9438193167008366</v>
      </c>
      <c r="BM232" s="75">
        <f ca="1">AT232*OFFSET('FX rate data'!$B231,0,2*CF$1)</f>
        <v>20.728614415668599</v>
      </c>
      <c r="BN232" s="76">
        <f ca="1">AU232*OFFSET('FX rate data'!$B231,0,2*CG$1)</f>
        <v>4.3390702341972753</v>
      </c>
      <c r="BO232" s="76">
        <f ca="1">AV232*OFFSET('FX rate data'!$B231,0,2*CH$1)</f>
        <v>3.6009056924935474</v>
      </c>
      <c r="BP232" s="77">
        <f ca="1">AW232*OFFSET('FX rate data'!$B231,0,2*CI$1)</f>
        <v>2869.0559685753415</v>
      </c>
      <c r="BQ232" s="78">
        <f ca="1">AX232*OFFSET('FX rate data'!$B231,0,2*CJ$1)</f>
        <v>5.3692243324720152</v>
      </c>
      <c r="BR232" s="76">
        <f ca="1">AY232*OFFSET('FX rate data'!$B231,0,2*CK$1)</f>
        <v>1.4471132262902593</v>
      </c>
      <c r="BS232" s="79">
        <f ca="1">AZ232*OFFSET('FX rate data'!$B231,0,2*CL$1)</f>
        <v>62.394406025933847</v>
      </c>
      <c r="BT232" s="80">
        <f ca="1">BA232*OFFSET('FX rate data'!$B231,0,2*CM$1)</f>
        <v>118.17185810092765</v>
      </c>
      <c r="BU232" s="76">
        <f ca="1">BB232*OFFSET('FX rate data'!$B231,0,2*CN$1)</f>
        <v>1.935382648832042</v>
      </c>
      <c r="BV232" s="81">
        <f ca="1">BC232*OFFSET('FX rate data'!$B231,0,2*CO$1)</f>
        <v>42.341839192519856</v>
      </c>
      <c r="BW232" s="82">
        <f ca="1">BD232*OFFSET('FX rate data'!$B231,0,2*CP$1)</f>
        <v>16.20269552772119</v>
      </c>
      <c r="BX232" s="22"/>
      <c r="BY232" s="136">
        <f t="shared" ca="1" si="200"/>
        <v>4.8224922992871049</v>
      </c>
      <c r="BZ232" s="137">
        <f t="shared" ca="1" si="200"/>
        <v>1366.5993628634478</v>
      </c>
      <c r="CA232" s="138">
        <f t="shared" ca="1" si="200"/>
        <v>24.853298852003306</v>
      </c>
      <c r="CB232" s="139">
        <f t="shared" ca="1" si="200"/>
        <v>6.051652697642953</v>
      </c>
      <c r="CC232" s="140">
        <f t="shared" ca="1" si="200"/>
        <v>4.9467228213238812</v>
      </c>
      <c r="CD232" s="141">
        <f t="shared" ca="1" si="200"/>
        <v>83.526997766347449</v>
      </c>
      <c r="CE232" s="142">
        <f t="shared" ca="1" si="200"/>
        <v>6.1246151354214486</v>
      </c>
      <c r="CF232" s="143">
        <f t="shared" ca="1" si="200"/>
        <v>20.933931048342746</v>
      </c>
      <c r="CG232" s="144">
        <f t="shared" ca="1" si="200"/>
        <v>4.3377360667352836</v>
      </c>
      <c r="CH232" s="144">
        <f t="shared" ca="1" si="200"/>
        <v>3.8211461006933374</v>
      </c>
      <c r="CI232" s="145">
        <f t="shared" ca="1" si="200"/>
        <v>2797.85919050239</v>
      </c>
      <c r="CJ232" s="146">
        <f t="shared" ca="1" si="200"/>
        <v>5.2466492303166943</v>
      </c>
      <c r="CK232" s="144">
        <f t="shared" ca="1" si="200"/>
        <v>1.0765852108657776</v>
      </c>
      <c r="CL232" s="147">
        <f t="shared" ca="1" si="200"/>
        <v>59.552291936384464</v>
      </c>
      <c r="CM232" s="148">
        <f t="shared" ca="1" si="200"/>
        <v>110.82524880933852</v>
      </c>
      <c r="CN232" s="144">
        <f t="shared" ca="1" si="200"/>
        <v>1.9158085853190909</v>
      </c>
      <c r="CO232" s="149">
        <f t="shared" ref="CO232:CP232" ca="1" si="210">CO231*OFFSET($B232,0,2*CO$1)/OFFSET($B231,0,2*CO$1)</f>
        <v>44.673205104598317</v>
      </c>
      <c r="CP232" s="150">
        <f t="shared" ca="1" si="210"/>
        <v>16.390491080045873</v>
      </c>
      <c r="CR232" s="116">
        <f ca="1">BY232/OFFSET('FX rate data'!$B231,0,2*BY$1)</f>
        <v>3.3989937265908545</v>
      </c>
      <c r="CS232" s="116">
        <f ca="1">BZ232/OFFSET('FX rate data'!$B231,0,2*BZ$1)</f>
        <v>12.458741570457178</v>
      </c>
      <c r="CT232" s="116">
        <f ca="1">CA232/OFFSET('FX rate data'!$B231,0,2*CA$1)</f>
        <v>3.6131858474963008</v>
      </c>
      <c r="CU232" s="116">
        <f ca="1">CB232/OFFSET('FX rate data'!$B231,0,2*CB$1)</f>
        <v>4.4376715535989977</v>
      </c>
      <c r="CV232" s="116">
        <f ca="1">CC232/OFFSET('FX rate data'!$B231,0,2*CC$1)</f>
        <v>5.0368830275164251</v>
      </c>
      <c r="CW232" s="116">
        <f ca="1">CD232/OFFSET('FX rate data'!$B231,0,2*CD$1)</f>
        <v>83.526997766347449</v>
      </c>
      <c r="CX232" s="116">
        <f ca="1">CE232/OFFSET('FX rate data'!$B231,0,2*CE$1)</f>
        <v>7.8130056581470191</v>
      </c>
      <c r="CY232" s="116">
        <f ca="1">CF232/OFFSET('FX rate data'!$B231,0,2*CF$1)</f>
        <v>2.6729058144693809</v>
      </c>
      <c r="CZ232" s="116">
        <f ca="1">CG232/OFFSET('FX rate data'!$B231,0,2*CG$1)</f>
        <v>4.9733272950416003</v>
      </c>
      <c r="DA232" s="116">
        <f ca="1">CH232/OFFSET('FX rate data'!$B231,0,2*CH$1)</f>
        <v>4.3810434541313201</v>
      </c>
      <c r="DB232" s="116">
        <f ca="1">CI232/OFFSET('FX rate data'!$B231,0,2*CI$1)</f>
        <v>2.5184384450266797</v>
      </c>
      <c r="DC232" s="116">
        <f ca="1">CJ232/OFFSET('FX rate data'!$B231,0,2*CJ$1)</f>
        <v>1.3518110971649733</v>
      </c>
      <c r="DD232" s="116">
        <f ca="1">CK232/OFFSET('FX rate data'!$B231,0,2*CK$1)</f>
        <v>1.2343329636158882</v>
      </c>
      <c r="DE232" s="116">
        <f ca="1">CL232/OFFSET('FX rate data'!$B231,0,2*CL$1)</f>
        <v>1.9494023351463048</v>
      </c>
      <c r="DF232" s="116">
        <f ca="1">CM232/OFFSET('FX rate data'!$B231,0,2*CM$1)</f>
        <v>1.5884939091889279</v>
      </c>
      <c r="DG232" s="116">
        <f ca="1">CN232/OFFSET('FX rate data'!$B231,0,2*CN$1)</f>
        <v>2.1965244041723127</v>
      </c>
      <c r="DH232" s="116">
        <f ca="1">CO232/OFFSET('FX rate data'!$B231,0,2*CO$1)</f>
        <v>0.64415722111735763</v>
      </c>
      <c r="DI232" s="116">
        <f ca="1">CP232/OFFSET('FX rate data'!$B231,0,2*CP$1)</f>
        <v>1.1424572257066694</v>
      </c>
      <c r="DJ232" s="117">
        <f t="shared" ca="1" si="188"/>
        <v>144.93837331493566</v>
      </c>
    </row>
    <row r="233" spans="1:114" x14ac:dyDescent="0.25">
      <c r="A233" s="4">
        <v>43496</v>
      </c>
      <c r="B233" s="9">
        <v>5864.6540000000005</v>
      </c>
      <c r="C233" s="4">
        <v>43496</v>
      </c>
      <c r="D233" s="9">
        <v>20773.490000000002</v>
      </c>
      <c r="E233" s="4">
        <v>43496</v>
      </c>
      <c r="F233" s="9">
        <v>2584.5729999999999</v>
      </c>
      <c r="G233" s="4">
        <v>43496</v>
      </c>
      <c r="H233" s="9">
        <v>15540.6</v>
      </c>
      <c r="I233" s="4">
        <v>43496</v>
      </c>
      <c r="J233" s="9">
        <v>8969.27</v>
      </c>
      <c r="K233" s="4">
        <v>43496</v>
      </c>
      <c r="L233" s="9">
        <v>2704.1</v>
      </c>
      <c r="M233" s="4">
        <v>43496</v>
      </c>
      <c r="N233" s="9">
        <v>6968.85</v>
      </c>
      <c r="O233" s="4">
        <v>43496</v>
      </c>
      <c r="P233" s="9">
        <v>27942.47</v>
      </c>
      <c r="Q233" s="4">
        <v>43496</v>
      </c>
      <c r="R233" s="9">
        <v>4992.72</v>
      </c>
      <c r="S233" s="4">
        <v>43496</v>
      </c>
      <c r="T233" s="9">
        <v>11173.1</v>
      </c>
      <c r="U233" s="4">
        <v>43496</v>
      </c>
      <c r="V233" s="9">
        <v>2204.85</v>
      </c>
      <c r="W233" s="4">
        <v>43496</v>
      </c>
      <c r="X233" s="9">
        <v>97393.7</v>
      </c>
      <c r="Y233" s="4">
        <v>43496</v>
      </c>
      <c r="Z233" s="9">
        <v>5767.68</v>
      </c>
      <c r="AA233" s="4">
        <v>43496</v>
      </c>
      <c r="AB233" s="9">
        <v>9932.26</v>
      </c>
      <c r="AC233" s="4">
        <v>43496</v>
      </c>
      <c r="AD233" s="9">
        <v>10830.95</v>
      </c>
      <c r="AE233" s="4">
        <v>43496</v>
      </c>
      <c r="AF233" s="9">
        <v>520.63</v>
      </c>
      <c r="AG233" s="4">
        <v>43496</v>
      </c>
      <c r="AH233" s="9">
        <v>2521.1</v>
      </c>
      <c r="AI233" s="4">
        <v>43496</v>
      </c>
      <c r="AJ233" s="9">
        <v>47955.98</v>
      </c>
      <c r="AK233" s="22"/>
      <c r="BX233" s="22"/>
      <c r="BY233" s="121">
        <f t="shared" ref="BY233:CP233" ca="1" si="211">BF232*OFFSET($B233,0,2*BY$1)/OFFSET($B232,0,2*BY$1)</f>
        <v>5.2316355251533047</v>
      </c>
      <c r="BZ233" s="122">
        <f t="shared" ca="1" si="211"/>
        <v>1302.1543806928203</v>
      </c>
      <c r="CA233" s="123">
        <f t="shared" ca="1" si="211"/>
        <v>32.659451028662794</v>
      </c>
      <c r="CB233" s="124">
        <f t="shared" ca="1" si="211"/>
        <v>6.7855268402273268</v>
      </c>
      <c r="CC233" s="125">
        <f t="shared" ca="1" si="211"/>
        <v>5.1311547678171507</v>
      </c>
      <c r="CD233" s="126">
        <f t="shared" ca="1" si="211"/>
        <v>89.768582938240442</v>
      </c>
      <c r="CE233" s="127">
        <f t="shared" ca="1" si="211"/>
        <v>6.156478136598226</v>
      </c>
      <c r="CF233" s="128">
        <f t="shared" ca="1" si="211"/>
        <v>22.410253405842649</v>
      </c>
      <c r="CG233" s="129">
        <f t="shared" ca="1" si="211"/>
        <v>4.5794086570207355</v>
      </c>
      <c r="CH233" s="129">
        <f t="shared" ca="1" si="211"/>
        <v>3.810344900709886</v>
      </c>
      <c r="CI233" s="130">
        <f t="shared" ca="1" si="211"/>
        <v>3099.3209600563155</v>
      </c>
      <c r="CJ233" s="131">
        <f t="shared" ca="1" si="211"/>
        <v>5.9499907707880393</v>
      </c>
      <c r="CK233" s="129">
        <f t="shared" ca="1" si="211"/>
        <v>1.5231341986327631</v>
      </c>
      <c r="CL233" s="132">
        <f t="shared" ca="1" si="211"/>
        <v>63.708372855173344</v>
      </c>
      <c r="CM233" s="133">
        <f t="shared" ca="1" si="211"/>
        <v>117.82808700519146</v>
      </c>
      <c r="CN233" s="129">
        <f t="shared" ca="1" si="211"/>
        <v>2.0652993942392106</v>
      </c>
      <c r="CO233" s="134">
        <f t="shared" ca="1" si="211"/>
        <v>45.054091573677709</v>
      </c>
      <c r="CP233" s="135">
        <f t="shared" ca="1" si="211"/>
        <v>16.628993099506875</v>
      </c>
      <c r="CR233" s="116">
        <f ca="1">BY233/OFFSET('FX rate data'!$B232,0,2*BY$1)</f>
        <v>3.8062099128070606</v>
      </c>
      <c r="CS233" s="116">
        <f ca="1">BZ233/OFFSET('FX rate data'!$B232,0,2*BZ$1)</f>
        <v>11.958438614131879</v>
      </c>
      <c r="CT233" s="116">
        <f ca="1">CA233/OFFSET('FX rate data'!$B232,0,2*CA$1)</f>
        <v>4.8773840039221028</v>
      </c>
      <c r="CU233" s="116">
        <f ca="1">CB233/OFFSET('FX rate data'!$B232,0,2*CB$1)</f>
        <v>5.1699252116017727</v>
      </c>
      <c r="CV233" s="116">
        <f ca="1">CC233/OFFSET('FX rate data'!$B232,0,2*CC$1)</f>
        <v>5.1610890845072932</v>
      </c>
      <c r="CW233" s="116">
        <f ca="1">CD233/OFFSET('FX rate data'!$B232,0,2*CD$1)</f>
        <v>89.768582938240442</v>
      </c>
      <c r="CX233" s="116">
        <f ca="1">CE233/OFFSET('FX rate data'!$B232,0,2*CE$1)</f>
        <v>8.070894253537265</v>
      </c>
      <c r="CY233" s="116">
        <f ca="1">CF233/OFFSET('FX rate data'!$B232,0,2*CF$1)</f>
        <v>2.856009966717556</v>
      </c>
      <c r="CZ233" s="116">
        <f ca="1">CG233/OFFSET('FX rate data'!$B232,0,2*CG$1)</f>
        <v>5.2419970890805123</v>
      </c>
      <c r="DA233" s="116">
        <f ca="1">CH233/OFFSET('FX rate data'!$B232,0,2*CH$1)</f>
        <v>4.3616585401898877</v>
      </c>
      <c r="DB233" s="116">
        <f ca="1">CI233/OFFSET('FX rate data'!$B232,0,2*CI$1)</f>
        <v>2.7853556690419112</v>
      </c>
      <c r="DC233" s="116">
        <f ca="1">CJ233/OFFSET('FX rate data'!$B232,0,2*CJ$1)</f>
        <v>1.6314306629343971</v>
      </c>
      <c r="DD233" s="116">
        <f ca="1">CK233/OFFSET('FX rate data'!$B232,0,2*CK$1)</f>
        <v>1.7435144215118625</v>
      </c>
      <c r="DE233" s="116">
        <f ca="1">CL233/OFFSET('FX rate data'!$B232,0,2*CL$1)</f>
        <v>2.0739077722313013</v>
      </c>
      <c r="DF233" s="116">
        <f ca="1">CM233/OFFSET('FX rate data'!$B232,0,2*CM$1)</f>
        <v>1.6575661110669124</v>
      </c>
      <c r="DG233" s="116">
        <f ca="1">CN233/OFFSET('FX rate data'!$B232,0,2*CN$1)</f>
        <v>2.3641247644679608</v>
      </c>
      <c r="DH233" s="116">
        <f ca="1">CO233/OFFSET('FX rate data'!$B232,0,2*CO$1)</f>
        <v>0.68911227416496057</v>
      </c>
      <c r="DI233" s="116">
        <f ca="1">CP233/OFFSET('FX rate data'!$B232,0,2*CP$1)</f>
        <v>1.2546206560567121</v>
      </c>
      <c r="DJ233" s="117">
        <f t="shared" ca="1" si="188"/>
        <v>155.47182194621178</v>
      </c>
    </row>
    <row r="234" spans="1:114" x14ac:dyDescent="0.25">
      <c r="A234" s="4">
        <v>43524</v>
      </c>
      <c r="B234" s="9">
        <v>6168.9920000000002</v>
      </c>
      <c r="C234" s="4">
        <v>43524</v>
      </c>
      <c r="D234" s="9">
        <v>21385.16</v>
      </c>
      <c r="E234" s="4">
        <v>43524</v>
      </c>
      <c r="F234" s="9">
        <v>2940.9540000000002</v>
      </c>
      <c r="G234" s="4">
        <v>43524</v>
      </c>
      <c r="H234" s="9">
        <v>15999.01</v>
      </c>
      <c r="I234" s="4">
        <v>43524</v>
      </c>
      <c r="J234" s="9">
        <v>9388.94</v>
      </c>
      <c r="K234" s="4">
        <v>43524</v>
      </c>
      <c r="L234" s="9">
        <v>2784.49</v>
      </c>
      <c r="M234" s="4">
        <v>43524</v>
      </c>
      <c r="N234" s="9">
        <v>7074.73</v>
      </c>
      <c r="O234" s="4">
        <v>43524</v>
      </c>
      <c r="P234" s="9">
        <v>28633.18</v>
      </c>
      <c r="Q234" s="4">
        <v>43524</v>
      </c>
      <c r="R234" s="9">
        <v>5240.53</v>
      </c>
      <c r="S234" s="4">
        <v>43524</v>
      </c>
      <c r="T234" s="9">
        <v>11515.64</v>
      </c>
      <c r="U234" s="4">
        <v>43524</v>
      </c>
      <c r="V234" s="9">
        <v>2195.44</v>
      </c>
      <c r="W234" s="4">
        <v>43524</v>
      </c>
      <c r="X234" s="9">
        <v>95584.4</v>
      </c>
      <c r="Y234" s="4">
        <v>43524</v>
      </c>
      <c r="Z234" s="9">
        <v>6115.6</v>
      </c>
      <c r="AA234" s="4">
        <v>43524</v>
      </c>
      <c r="AB234" s="9">
        <v>10389.17</v>
      </c>
      <c r="AC234" s="4">
        <v>43524</v>
      </c>
      <c r="AD234" s="9">
        <v>10792.5</v>
      </c>
      <c r="AE234" s="4">
        <v>43524</v>
      </c>
      <c r="AF234" s="9">
        <v>541.04999999999995</v>
      </c>
      <c r="AG234" s="4">
        <v>43524</v>
      </c>
      <c r="AH234" s="9">
        <v>2485.27</v>
      </c>
      <c r="AI234" s="4">
        <v>43524</v>
      </c>
      <c r="AJ234" s="9">
        <v>49667.1</v>
      </c>
      <c r="AK234" s="22"/>
      <c r="BX234" s="22"/>
      <c r="BY234" s="136">
        <f ca="1">BY233*OFFSET($B234,0,2*BY$1)/OFFSET($B233,0,2*BY$1)</f>
        <v>5.5031239185784075</v>
      </c>
      <c r="BZ234" s="137">
        <f t="shared" ref="BZ234:CP244" ca="1" si="212">BZ233*OFFSET($B234,0,2*BZ$1)/OFFSET($B233,0,2*BZ$1)</f>
        <v>1340.4959771235776</v>
      </c>
      <c r="CA234" s="138">
        <f t="shared" ca="1" si="212"/>
        <v>37.162789807271828</v>
      </c>
      <c r="CB234" s="139">
        <f t="shared" ca="1" si="212"/>
        <v>6.9856834209789458</v>
      </c>
      <c r="CC234" s="140">
        <f t="shared" ca="1" si="212"/>
        <v>5.3712402732607183</v>
      </c>
      <c r="CD234" s="141">
        <f t="shared" ca="1" si="212"/>
        <v>92.437306869457899</v>
      </c>
      <c r="CE234" s="142">
        <f t="shared" ca="1" si="212"/>
        <v>6.2500155071978245</v>
      </c>
      <c r="CF234" s="143">
        <f t="shared" ca="1" si="212"/>
        <v>22.964212527206993</v>
      </c>
      <c r="CG234" s="144">
        <f t="shared" ca="1" si="212"/>
        <v>4.8067042512652165</v>
      </c>
      <c r="CH234" s="144">
        <f t="shared" ca="1" si="212"/>
        <v>3.9271607837046827</v>
      </c>
      <c r="CI234" s="145">
        <f t="shared" ca="1" si="212"/>
        <v>3086.0934796226675</v>
      </c>
      <c r="CJ234" s="146">
        <f t="shared" ca="1" si="212"/>
        <v>5.8394567393097523</v>
      </c>
      <c r="CK234" s="144">
        <f t="shared" ca="1" si="212"/>
        <v>1.6150132297836439</v>
      </c>
      <c r="CL234" s="147">
        <f t="shared" ca="1" si="212"/>
        <v>66.639125034562255</v>
      </c>
      <c r="CM234" s="148">
        <f t="shared" ca="1" si="212"/>
        <v>117.40979590927193</v>
      </c>
      <c r="CN234" s="144">
        <f t="shared" ca="1" si="212"/>
        <v>2.1463039725969018</v>
      </c>
      <c r="CO234" s="149">
        <f t="shared" ca="1" si="212"/>
        <v>44.41378055821427</v>
      </c>
      <c r="CP234" s="150">
        <f t="shared" ca="1" si="212"/>
        <v>17.222333130769464</v>
      </c>
      <c r="CR234" s="116">
        <f ca="1">BY234/OFFSET('FX rate data'!$B233,0,2*BY$1)</f>
        <v>3.9040322918405277</v>
      </c>
      <c r="CS234" s="116">
        <f ca="1">BZ234/OFFSET('FX rate data'!$B233,0,2*BZ$1)</f>
        <v>12.034257807016587</v>
      </c>
      <c r="CT234" s="116">
        <f ca="1">CA234/OFFSET('FX rate data'!$B233,0,2*CA$1)</f>
        <v>5.5515737451295664</v>
      </c>
      <c r="CU234" s="116">
        <f ca="1">CB234/OFFSET('FX rate data'!$B233,0,2*CB$1)</f>
        <v>5.3034341185688936</v>
      </c>
      <c r="CV234" s="116">
        <f ca="1">CC234/OFFSET('FX rate data'!$B233,0,2*CC$1)</f>
        <v>5.3809259399526335</v>
      </c>
      <c r="CW234" s="116">
        <f ca="1">CD234/OFFSET('FX rate data'!$B233,0,2*CD$1)</f>
        <v>92.437306869457899</v>
      </c>
      <c r="CX234" s="116">
        <f ca="1">CE234/OFFSET('FX rate data'!$B233,0,2*CE$1)</f>
        <v>8.2891452350103769</v>
      </c>
      <c r="CY234" s="116">
        <f ca="1">CF234/OFFSET('FX rate data'!$B233,0,2*CF$1)</f>
        <v>2.9254146584296605</v>
      </c>
      <c r="CZ234" s="116">
        <f ca="1">CG234/OFFSET('FX rate data'!$B233,0,2*CG$1)</f>
        <v>5.4658906655278789</v>
      </c>
      <c r="DA234" s="116">
        <f ca="1">CH234/OFFSET('FX rate data'!$B233,0,2*CH$1)</f>
        <v>4.4657275229755324</v>
      </c>
      <c r="DB234" s="116">
        <f ca="1">CI234/OFFSET('FX rate data'!$B233,0,2*CI$1)</f>
        <v>2.7445603852785987</v>
      </c>
      <c r="DC234" s="116">
        <f ca="1">CJ234/OFFSET('FX rate data'!$B233,0,2*CJ$1)</f>
        <v>1.5545353900835246</v>
      </c>
      <c r="DD234" s="116">
        <f ca="1">CK234/OFFSET('FX rate data'!$B233,0,2*CK$1)</f>
        <v>1.8364944618872459</v>
      </c>
      <c r="DE234" s="116">
        <f ca="1">CL234/OFFSET('FX rate data'!$B233,0,2*CL$1)</f>
        <v>2.1633972351576878</v>
      </c>
      <c r="DF234" s="116">
        <f ca="1">CM234/OFFSET('FX rate data'!$B233,0,2*CM$1)</f>
        <v>1.6595915527515532</v>
      </c>
      <c r="DG234" s="116">
        <f ca="1">CN234/OFFSET('FX rate data'!$B233,0,2*CN$1)</f>
        <v>2.4406458637672297</v>
      </c>
      <c r="DH234" s="116">
        <f ca="1">CO234/OFFSET('FX rate data'!$B233,0,2*CO$1)</f>
        <v>0.67326760235288996</v>
      </c>
      <c r="DI234" s="116">
        <f ca="1">CP234/OFFSET('FX rate data'!$B233,0,2*CP$1)</f>
        <v>1.2227515375167353</v>
      </c>
      <c r="DJ234" s="117">
        <f t="shared" ca="1" si="188"/>
        <v>160.05295288270497</v>
      </c>
    </row>
    <row r="235" spans="1:114" x14ac:dyDescent="0.25">
      <c r="A235" s="4">
        <v>43553</v>
      </c>
      <c r="B235" s="9">
        <v>6180.7309999999998</v>
      </c>
      <c r="C235" s="4">
        <v>43553</v>
      </c>
      <c r="D235" s="9">
        <v>21205.81</v>
      </c>
      <c r="E235" s="4">
        <v>43553</v>
      </c>
      <c r="F235" s="9">
        <v>3090.7579999999998</v>
      </c>
      <c r="G235" s="4">
        <v>43553</v>
      </c>
      <c r="H235" s="9">
        <v>16102.09</v>
      </c>
      <c r="I235" s="4">
        <v>43553</v>
      </c>
      <c r="J235" s="9">
        <v>9477.84</v>
      </c>
      <c r="K235" s="4">
        <v>43553</v>
      </c>
      <c r="L235" s="9">
        <v>2834.4</v>
      </c>
      <c r="M235" s="4">
        <v>43553</v>
      </c>
      <c r="N235" s="9">
        <v>7279.19</v>
      </c>
      <c r="O235" s="4">
        <v>43553</v>
      </c>
      <c r="P235" s="9">
        <v>29051.360000000001</v>
      </c>
      <c r="Q235" s="4">
        <v>43553</v>
      </c>
      <c r="R235" s="9">
        <v>5350.53</v>
      </c>
      <c r="S235" s="4">
        <v>43553</v>
      </c>
      <c r="T235" s="9">
        <v>11526.04</v>
      </c>
      <c r="U235" s="4">
        <v>43555</v>
      </c>
      <c r="V235" s="9">
        <v>2140.67</v>
      </c>
      <c r="W235" s="4">
        <v>43553</v>
      </c>
      <c r="X235" s="9">
        <v>95414.6</v>
      </c>
      <c r="Y235" s="4">
        <v>43553</v>
      </c>
      <c r="Z235" s="9">
        <v>6138.66</v>
      </c>
      <c r="AA235" s="4">
        <v>43554</v>
      </c>
      <c r="AB235" s="9">
        <v>10641.04</v>
      </c>
      <c r="AC235" s="4">
        <v>43555</v>
      </c>
      <c r="AD235" s="9">
        <v>11623.9</v>
      </c>
      <c r="AE235" s="4">
        <v>43553</v>
      </c>
      <c r="AF235" s="9">
        <v>548.98</v>
      </c>
      <c r="AG235" s="4">
        <v>43555</v>
      </c>
      <c r="AH235" s="9">
        <v>2497.1</v>
      </c>
      <c r="AI235" s="4">
        <v>43553</v>
      </c>
      <c r="AJ235" s="9">
        <v>50273.93</v>
      </c>
      <c r="AK235" s="22"/>
      <c r="BX235" s="22"/>
      <c r="BY235" s="136">
        <f t="shared" ref="BY235:BY244" ca="1" si="213">BY234*OFFSET($B235,0,2*BY$1)/OFFSET($B234,0,2*BY$1)</f>
        <v>5.5135958354945238</v>
      </c>
      <c r="BZ235" s="137">
        <f t="shared" ca="1" si="212"/>
        <v>1329.2536972670271</v>
      </c>
      <c r="CA235" s="138">
        <f t="shared" ca="1" si="212"/>
        <v>39.055758743300252</v>
      </c>
      <c r="CB235" s="139">
        <f t="shared" ca="1" si="212"/>
        <v>7.030691471291715</v>
      </c>
      <c r="CC235" s="140">
        <f t="shared" ca="1" si="212"/>
        <v>5.4220983318160902</v>
      </c>
      <c r="CD235" s="141">
        <f t="shared" ca="1" si="212"/>
        <v>94.094179756720806</v>
      </c>
      <c r="CE235" s="142">
        <f t="shared" ca="1" si="212"/>
        <v>6.4306412230345664</v>
      </c>
      <c r="CF235" s="143">
        <f t="shared" ca="1" si="212"/>
        <v>23.299598760752389</v>
      </c>
      <c r="CG235" s="144">
        <f t="shared" ca="1" si="212"/>
        <v>4.9075981432263687</v>
      </c>
      <c r="CH235" s="144">
        <f t="shared" ca="1" si="212"/>
        <v>3.9307074795158172</v>
      </c>
      <c r="CI235" s="145">
        <f t="shared" ca="1" si="212"/>
        <v>3009.1042019020588</v>
      </c>
      <c r="CJ235" s="146">
        <f t="shared" ca="1" si="212"/>
        <v>5.8290832918190034</v>
      </c>
      <c r="CK235" s="144">
        <f t="shared" ca="1" si="212"/>
        <v>1.6211029356307907</v>
      </c>
      <c r="CL235" s="147">
        <f t="shared" ca="1" si="212"/>
        <v>68.254691670054342</v>
      </c>
      <c r="CM235" s="148">
        <f t="shared" ca="1" si="212"/>
        <v>126.45445695342006</v>
      </c>
      <c r="CN235" s="144">
        <f t="shared" ca="1" si="212"/>
        <v>2.1777616761412943</v>
      </c>
      <c r="CO235" s="149">
        <f t="shared" ca="1" si="212"/>
        <v>44.625192205240012</v>
      </c>
      <c r="CP235" s="150">
        <f t="shared" ca="1" si="212"/>
        <v>17.43275468575747</v>
      </c>
      <c r="CR235" s="116">
        <f ca="1">BY235/OFFSET('FX rate data'!$B234,0,2*BY$1)</f>
        <v>3.9262236242216928</v>
      </c>
      <c r="CS235" s="116">
        <f ca="1">BZ235/OFFSET('FX rate data'!$B234,0,2*BZ$1)</f>
        <v>11.972022852085265</v>
      </c>
      <c r="CT235" s="116">
        <f ca="1">CA235/OFFSET('FX rate data'!$B234,0,2*CA$1)</f>
        <v>5.8187093075639886</v>
      </c>
      <c r="CU235" s="116">
        <f ca="1">CB235/OFFSET('FX rate data'!$B234,0,2*CB$1)</f>
        <v>5.2664355590200111</v>
      </c>
      <c r="CV235" s="116">
        <f ca="1">CC235/OFFSET('FX rate data'!$B234,0,2*CC$1)</f>
        <v>5.4487974392685059</v>
      </c>
      <c r="CW235" s="116">
        <f ca="1">CD235/OFFSET('FX rate data'!$B234,0,2*CD$1)</f>
        <v>94.094179756720806</v>
      </c>
      <c r="CX235" s="116">
        <f ca="1">CE235/OFFSET('FX rate data'!$B234,0,2*CE$1)</f>
        <v>8.386334406670013</v>
      </c>
      <c r="CY235" s="116">
        <f ca="1">CF235/OFFSET('FX rate data'!$B234,0,2*CF$1)</f>
        <v>2.9681017529620877</v>
      </c>
      <c r="CZ235" s="116">
        <f ca="1">CG235/OFFSET('FX rate data'!$B234,0,2*CG$1)</f>
        <v>5.511059116481043</v>
      </c>
      <c r="DA235" s="116">
        <f ca="1">CH235/OFFSET('FX rate data'!$B234,0,2*CH$1)</f>
        <v>4.4140454570643657</v>
      </c>
      <c r="DB235" s="116">
        <f ca="1">CI235/OFFSET('FX rate data'!$B234,0,2*CI$1)</f>
        <v>2.6507727425624648</v>
      </c>
      <c r="DC235" s="116">
        <f ca="1">CJ235/OFFSET('FX rate data'!$B234,0,2*CJ$1)</f>
        <v>1.4866318010249946</v>
      </c>
      <c r="DD235" s="116">
        <f ca="1">CK235/OFFSET('FX rate data'!$B234,0,2*CK$1)</f>
        <v>1.8204412528139144</v>
      </c>
      <c r="DE235" s="116">
        <f ca="1">CL235/OFFSET('FX rate data'!$B234,0,2*CL$1)</f>
        <v>2.2141922944934258</v>
      </c>
      <c r="DF235" s="116">
        <f ca="1">CM235/OFFSET('FX rate data'!$B234,0,2*CM$1)</f>
        <v>1.8284017187877029</v>
      </c>
      <c r="DG235" s="116">
        <f ca="1">CN235/OFFSET('FX rate data'!$B234,0,2*CN$1)</f>
        <v>2.4455493275028575</v>
      </c>
      <c r="DH235" s="116">
        <f ca="1">CO235/OFFSET('FX rate data'!$B234,0,2*CO$1)</f>
        <v>0.67949764145275604</v>
      </c>
      <c r="DI235" s="116">
        <f ca="1">CP235/OFFSET('FX rate data'!$B234,0,2*CP$1)</f>
        <v>1.2149531090885786</v>
      </c>
      <c r="DJ235" s="117">
        <f t="shared" ca="1" si="188"/>
        <v>162.14634915978448</v>
      </c>
    </row>
    <row r="236" spans="1:114" x14ac:dyDescent="0.25">
      <c r="A236" s="4">
        <v>43585</v>
      </c>
      <c r="B236" s="9">
        <v>6325.4660000000003</v>
      </c>
      <c r="C236" s="4">
        <v>43585</v>
      </c>
      <c r="D236" s="9">
        <v>22258.73</v>
      </c>
      <c r="E236" s="4">
        <v>43585</v>
      </c>
      <c r="F236" s="9">
        <v>3078.3389999999999</v>
      </c>
      <c r="G236" s="4">
        <v>43585</v>
      </c>
      <c r="H236" s="9">
        <v>16580.73</v>
      </c>
      <c r="I236" s="4">
        <v>43585</v>
      </c>
      <c r="J236" s="9">
        <v>9769.74</v>
      </c>
      <c r="K236" s="4">
        <v>43585</v>
      </c>
      <c r="L236" s="9">
        <v>2945.83</v>
      </c>
      <c r="M236" s="4">
        <v>43585</v>
      </c>
      <c r="N236" s="9">
        <v>7418.22</v>
      </c>
      <c r="O236" s="4">
        <v>43585</v>
      </c>
      <c r="P236" s="9">
        <v>29699.11</v>
      </c>
      <c r="Q236" s="4">
        <v>43585</v>
      </c>
      <c r="R236" s="9">
        <v>5586.41</v>
      </c>
      <c r="S236" s="4">
        <v>43585</v>
      </c>
      <c r="T236" s="9">
        <v>12344.08</v>
      </c>
      <c r="U236" s="4">
        <v>43585</v>
      </c>
      <c r="V236" s="9">
        <v>2203.59</v>
      </c>
      <c r="W236" s="4">
        <v>43585</v>
      </c>
      <c r="X236" s="9">
        <v>96353.3</v>
      </c>
      <c r="Y236" s="4">
        <v>43585</v>
      </c>
      <c r="Z236" s="9">
        <v>6455.24</v>
      </c>
      <c r="AA236" s="4">
        <v>43585</v>
      </c>
      <c r="AB236" s="9">
        <v>10967.73</v>
      </c>
      <c r="AC236" s="4">
        <v>43585</v>
      </c>
      <c r="AD236" s="9">
        <v>11748.15</v>
      </c>
      <c r="AE236" s="4">
        <v>43585</v>
      </c>
      <c r="AF236" s="9">
        <v>571.6</v>
      </c>
      <c r="AG236" s="4">
        <v>43585</v>
      </c>
      <c r="AH236" s="9">
        <v>2559.3200000000002</v>
      </c>
      <c r="AI236" s="4">
        <v>43585</v>
      </c>
      <c r="AJ236" s="9">
        <v>52274.03</v>
      </c>
      <c r="AK236" s="22"/>
      <c r="BX236" s="22"/>
      <c r="BY236" s="136">
        <f t="shared" ca="1" si="213"/>
        <v>5.6427084426036664</v>
      </c>
      <c r="BZ236" s="137">
        <f t="shared" ca="1" si="212"/>
        <v>1395.2543736347959</v>
      </c>
      <c r="CA236" s="138">
        <f t="shared" ca="1" si="212"/>
        <v>38.898828479645495</v>
      </c>
      <c r="CB236" s="139">
        <f t="shared" ca="1" si="212"/>
        <v>7.2396811220649422</v>
      </c>
      <c r="CC236" s="140">
        <f t="shared" ca="1" si="212"/>
        <v>5.5890889650254625</v>
      </c>
      <c r="CD236" s="141">
        <f t="shared" ca="1" si="212"/>
        <v>97.793345171020604</v>
      </c>
      <c r="CE236" s="142">
        <f t="shared" ca="1" si="212"/>
        <v>6.553464236204781</v>
      </c>
      <c r="CF236" s="143">
        <f t="shared" ca="1" si="212"/>
        <v>23.819103358722238</v>
      </c>
      <c r="CG236" s="144">
        <f t="shared" ca="1" si="212"/>
        <v>5.1239513362790632</v>
      </c>
      <c r="CH236" s="144">
        <f t="shared" ca="1" si="212"/>
        <v>4.2096823873369864</v>
      </c>
      <c r="CI236" s="145">
        <f t="shared" ca="1" si="212"/>
        <v>3097.5497990205677</v>
      </c>
      <c r="CJ236" s="146">
        <f t="shared" ca="1" si="212"/>
        <v>5.8864304953500195</v>
      </c>
      <c r="CK236" s="144">
        <f t="shared" ca="1" si="212"/>
        <v>1.7047056709772663</v>
      </c>
      <c r="CL236" s="147">
        <f t="shared" ca="1" si="212"/>
        <v>70.350175309030419</v>
      </c>
      <c r="CM236" s="148">
        <f t="shared" ca="1" si="212"/>
        <v>127.80615184725625</v>
      </c>
      <c r="CN236" s="144">
        <f t="shared" ca="1" si="212"/>
        <v>2.2674934862515284</v>
      </c>
      <c r="CO236" s="149">
        <f t="shared" ca="1" si="212"/>
        <v>45.737113817914732</v>
      </c>
      <c r="CP236" s="150">
        <f t="shared" ca="1" si="212"/>
        <v>18.126300080895337</v>
      </c>
      <c r="CR236" s="116">
        <f ca="1">BY236/OFFSET('FX rate data'!$B235,0,2*BY$1)</f>
        <v>3.9773796028784565</v>
      </c>
      <c r="CS236" s="116">
        <f ca="1">BZ236/OFFSET('FX rate data'!$B235,0,2*BZ$1)</f>
        <v>12.522476876995116</v>
      </c>
      <c r="CT236" s="116">
        <f ca="1">CA236/OFFSET('FX rate data'!$B235,0,2*CA$1)</f>
        <v>5.7757956405009052</v>
      </c>
      <c r="CU236" s="116">
        <f ca="1">CB236/OFFSET('FX rate data'!$B235,0,2*CB$1)</f>
        <v>5.4075897236816122</v>
      </c>
      <c r="CV236" s="116">
        <f ca="1">CC236/OFFSET('FX rate data'!$B235,0,2*CC$1)</f>
        <v>5.4832620082659291</v>
      </c>
      <c r="CW236" s="116">
        <f ca="1">CD236/OFFSET('FX rate data'!$B235,0,2*CD$1)</f>
        <v>97.793345171020604</v>
      </c>
      <c r="CX236" s="116">
        <f ca="1">CE236/OFFSET('FX rate data'!$B235,0,2*CE$1)</f>
        <v>8.5409412696530449</v>
      </c>
      <c r="CY236" s="116">
        <f ca="1">CF236/OFFSET('FX rate data'!$B235,0,2*CF$1)</f>
        <v>3.0364081023293057</v>
      </c>
      <c r="CZ236" s="116">
        <f ca="1">CG236/OFFSET('FX rate data'!$B235,0,2*CG$1)</f>
        <v>5.7462726660076964</v>
      </c>
      <c r="DA236" s="116">
        <f ca="1">CH236/OFFSET('FX rate data'!$B235,0,2*CH$1)</f>
        <v>4.7209626414006802</v>
      </c>
      <c r="DB236" s="116">
        <f ca="1">CI236/OFFSET('FX rate data'!$B235,0,2*CI$1)</f>
        <v>2.6516712742546482</v>
      </c>
      <c r="DC236" s="116">
        <f ca="1">CJ236/OFFSET('FX rate data'!$B235,0,2*CJ$1)</f>
        <v>1.5020236017734165</v>
      </c>
      <c r="DD236" s="116">
        <f ca="1">CK236/OFFSET('FX rate data'!$B235,0,2*CK$1)</f>
        <v>1.9117479768725649</v>
      </c>
      <c r="DE236" s="116">
        <f ca="1">CL236/OFFSET('FX rate data'!$B235,0,2*CL$1)</f>
        <v>2.2757472684317412</v>
      </c>
      <c r="DF236" s="116">
        <f ca="1">CM236/OFFSET('FX rate data'!$B235,0,2*CM$1)</f>
        <v>1.837184841615211</v>
      </c>
      <c r="DG236" s="116">
        <f ca="1">CN236/OFFSET('FX rate data'!$B235,0,2*CN$1)</f>
        <v>2.5428882878227297</v>
      </c>
      <c r="DH236" s="116">
        <f ca="1">CO236/OFFSET('FX rate data'!$B235,0,2*CO$1)</f>
        <v>0.70779120571831611</v>
      </c>
      <c r="DI236" s="116">
        <f ca="1">CP236/OFFSET('FX rate data'!$B235,0,2*CP$1)</f>
        <v>1.2676975424793573</v>
      </c>
      <c r="DJ236" s="117">
        <f t="shared" ca="1" si="188"/>
        <v>167.70118570170135</v>
      </c>
    </row>
    <row r="237" spans="1:114" x14ac:dyDescent="0.25">
      <c r="A237" s="4">
        <v>43616</v>
      </c>
      <c r="B237" s="9">
        <v>6396.8530000000001</v>
      </c>
      <c r="C237" s="4">
        <v>43616</v>
      </c>
      <c r="D237" s="9">
        <v>20601.189999999999</v>
      </c>
      <c r="E237" s="4">
        <v>43616</v>
      </c>
      <c r="F237" s="9">
        <v>2898.6959999999999</v>
      </c>
      <c r="G237" s="4">
        <v>43616</v>
      </c>
      <c r="H237" s="9">
        <v>16037.49</v>
      </c>
      <c r="I237" s="4">
        <v>43616</v>
      </c>
      <c r="J237" s="9">
        <v>9523.98</v>
      </c>
      <c r="K237" s="4">
        <v>43616</v>
      </c>
      <c r="L237" s="9">
        <v>2752.06</v>
      </c>
      <c r="M237" s="4">
        <v>43616</v>
      </c>
      <c r="N237" s="9">
        <v>7161.71</v>
      </c>
      <c r="O237" s="4">
        <v>43616</v>
      </c>
      <c r="P237" s="9">
        <v>26901.09</v>
      </c>
      <c r="Q237" s="4">
        <v>43616</v>
      </c>
      <c r="R237" s="9">
        <v>5207.63</v>
      </c>
      <c r="S237" s="4">
        <v>43616</v>
      </c>
      <c r="T237" s="9">
        <v>11726.84</v>
      </c>
      <c r="U237" s="4">
        <v>43616</v>
      </c>
      <c r="V237" s="9">
        <v>2041.74</v>
      </c>
      <c r="W237" s="4">
        <v>43616</v>
      </c>
      <c r="X237" s="9">
        <v>97030.3</v>
      </c>
      <c r="Y237" s="4">
        <v>43616</v>
      </c>
      <c r="Z237" s="9">
        <v>6079.63</v>
      </c>
      <c r="AA237" s="4">
        <v>43616</v>
      </c>
      <c r="AB237" s="9">
        <v>10498.49</v>
      </c>
      <c r="AC237" s="4">
        <v>43616</v>
      </c>
      <c r="AD237" s="9">
        <v>11922.8</v>
      </c>
      <c r="AE237" s="4">
        <v>43616</v>
      </c>
      <c r="AF237" s="9">
        <v>540.49</v>
      </c>
      <c r="AG237" s="4">
        <v>43616</v>
      </c>
      <c r="AH237" s="9">
        <v>2665.33</v>
      </c>
      <c r="AI237" s="4">
        <v>43616</v>
      </c>
      <c r="AJ237" s="9">
        <v>49587.47</v>
      </c>
      <c r="AK237" s="22"/>
      <c r="BX237" s="22"/>
      <c r="BY237" s="136">
        <f t="shared" ca="1" si="213"/>
        <v>5.7063900792755167</v>
      </c>
      <c r="BZ237" s="137">
        <f t="shared" ca="1" si="212"/>
        <v>1291.3540192805888</v>
      </c>
      <c r="CA237" s="138">
        <f t="shared" ca="1" si="212"/>
        <v>36.628804858280546</v>
      </c>
      <c r="CB237" s="139">
        <f t="shared" ca="1" si="212"/>
        <v>7.0024850292059089</v>
      </c>
      <c r="CC237" s="140">
        <f t="shared" ca="1" si="212"/>
        <v>5.4484941790798125</v>
      </c>
      <c r="CD237" s="141">
        <f t="shared" ca="1" si="212"/>
        <v>91.360721260683391</v>
      </c>
      <c r="CE237" s="142">
        <f t="shared" ca="1" si="212"/>
        <v>6.3268560861055816</v>
      </c>
      <c r="CF237" s="143">
        <f t="shared" ca="1" si="212"/>
        <v>21.575052019144316</v>
      </c>
      <c r="CG237" s="144">
        <f t="shared" ca="1" si="212"/>
        <v>4.7765278053968361</v>
      </c>
      <c r="CH237" s="144">
        <f t="shared" ca="1" si="212"/>
        <v>3.9991859909461756</v>
      </c>
      <c r="CI237" s="145">
        <f t="shared" ca="1" si="212"/>
        <v>2870.0399469285362</v>
      </c>
      <c r="CJ237" s="146">
        <f t="shared" ca="1" si="212"/>
        <v>5.9277898825775655</v>
      </c>
      <c r="CK237" s="144">
        <f t="shared" ca="1" si="212"/>
        <v>1.605514239353381</v>
      </c>
      <c r="CL237" s="147">
        <f t="shared" ca="1" si="212"/>
        <v>67.34033496266801</v>
      </c>
      <c r="CM237" s="148">
        <f t="shared" ca="1" si="212"/>
        <v>129.7061398811274</v>
      </c>
      <c r="CN237" s="144">
        <f t="shared" ca="1" si="212"/>
        <v>2.144082495423528</v>
      </c>
      <c r="CO237" s="149">
        <f t="shared" ca="1" si="212"/>
        <v>47.631598069918049</v>
      </c>
      <c r="CP237" s="150">
        <f t="shared" ca="1" si="212"/>
        <v>17.194721001468515</v>
      </c>
      <c r="CR237" s="116">
        <f ca="1">BY237/OFFSET('FX rate data'!$B236,0,2*BY$1)</f>
        <v>3.9586472974509306</v>
      </c>
      <c r="CS237" s="116">
        <f ca="1">BZ237/OFFSET('FX rate data'!$B236,0,2*BZ$1)</f>
        <v>11.924960931578065</v>
      </c>
      <c r="CT237" s="116">
        <f ca="1">CA237/OFFSET('FX rate data'!$B236,0,2*CA$1)</f>
        <v>5.3046784733208607</v>
      </c>
      <c r="CU237" s="116">
        <f ca="1">CB237/OFFSET('FX rate data'!$B236,0,2*CB$1)</f>
        <v>5.1808856386548605</v>
      </c>
      <c r="CV237" s="116">
        <f ca="1">CC237/OFFSET('FX rate data'!$B236,0,2*CC$1)</f>
        <v>5.4452270428541008</v>
      </c>
      <c r="CW237" s="116">
        <f ca="1">CD237/OFFSET('FX rate data'!$B236,0,2*CD$1)</f>
        <v>91.360721260683391</v>
      </c>
      <c r="CX237" s="116">
        <f ca="1">CE237/OFFSET('FX rate data'!$B236,0,2*CE$1)</f>
        <v>7.9924912659241816</v>
      </c>
      <c r="CY237" s="116">
        <f ca="1">CF237/OFFSET('FX rate data'!$B236,0,2*CF$1)</f>
        <v>2.7524816313462335</v>
      </c>
      <c r="CZ237" s="116">
        <f ca="1">CG237/OFFSET('FX rate data'!$B236,0,2*CG$1)</f>
        <v>5.3345184335457185</v>
      </c>
      <c r="DA237" s="116">
        <f ca="1">CH237/OFFSET('FX rate data'!$B236,0,2*CH$1)</f>
        <v>4.4663680935293453</v>
      </c>
      <c r="DB237" s="116">
        <f ca="1">CI237/OFFSET('FX rate data'!$B236,0,2*CI$1)</f>
        <v>2.409955367683986</v>
      </c>
      <c r="DC237" s="116">
        <f ca="1">CJ237/OFFSET('FX rate data'!$B236,0,2*CJ$1)</f>
        <v>1.5110734106343688</v>
      </c>
      <c r="DD237" s="116">
        <f ca="1">CK237/OFFSET('FX rate data'!$B236,0,2*CK$1)</f>
        <v>1.793069286747131</v>
      </c>
      <c r="DE237" s="116">
        <f ca="1">CL237/OFFSET('FX rate data'!$B236,0,2*CL$1)</f>
        <v>2.1309558230014245</v>
      </c>
      <c r="DF237" s="116">
        <f ca="1">CM237/OFFSET('FX rate data'!$B236,0,2*CM$1)</f>
        <v>1.8609549371957783</v>
      </c>
      <c r="DG237" s="116">
        <f ca="1">CN237/OFFSET('FX rate data'!$B236,0,2*CN$1)</f>
        <v>2.3945527087598037</v>
      </c>
      <c r="DH237" s="116">
        <f ca="1">CO237/OFFSET('FX rate data'!$B236,0,2*CO$1)</f>
        <v>0.72781555804326181</v>
      </c>
      <c r="DI237" s="116">
        <f ca="1">CP237/OFFSET('FX rate data'!$B236,0,2*CP$1)</f>
        <v>1.1793118798288456</v>
      </c>
      <c r="DJ237" s="117">
        <f t="shared" ca="1" si="188"/>
        <v>157.72866904078225</v>
      </c>
    </row>
    <row r="238" spans="1:114" x14ac:dyDescent="0.25">
      <c r="A238" s="4">
        <v>43644</v>
      </c>
      <c r="B238" s="9">
        <v>6618.7719999999999</v>
      </c>
      <c r="C238" s="4">
        <v>43644</v>
      </c>
      <c r="D238" s="9">
        <v>21275.919999999998</v>
      </c>
      <c r="E238" s="4">
        <v>43644</v>
      </c>
      <c r="F238" s="9">
        <v>2978.8780000000002</v>
      </c>
      <c r="G238" s="4">
        <v>43644</v>
      </c>
      <c r="H238" s="9">
        <v>16382.2</v>
      </c>
      <c r="I238" s="4">
        <v>43644</v>
      </c>
      <c r="J238" s="9">
        <v>9898.24</v>
      </c>
      <c r="K238" s="4">
        <v>43644</v>
      </c>
      <c r="L238" s="9">
        <v>2941.76</v>
      </c>
      <c r="M238" s="4">
        <v>43644</v>
      </c>
      <c r="N238" s="9">
        <v>7425.63</v>
      </c>
      <c r="O238" s="4">
        <v>43644</v>
      </c>
      <c r="P238" s="9">
        <v>28542.62</v>
      </c>
      <c r="Q238" s="4">
        <v>43644</v>
      </c>
      <c r="R238" s="9">
        <v>5538.97</v>
      </c>
      <c r="S238" s="4">
        <v>43644</v>
      </c>
      <c r="T238" s="9">
        <v>12398.8</v>
      </c>
      <c r="U238" s="4">
        <v>43646</v>
      </c>
      <c r="V238" s="9">
        <v>2130.62</v>
      </c>
      <c r="W238" s="4">
        <v>43644</v>
      </c>
      <c r="X238" s="9">
        <v>100967.2</v>
      </c>
      <c r="Y238" s="4">
        <v>43644</v>
      </c>
      <c r="Z238" s="9">
        <v>6152.63</v>
      </c>
      <c r="AA238" s="4">
        <v>43645</v>
      </c>
      <c r="AB238" s="9">
        <v>10730.83</v>
      </c>
      <c r="AC238" s="4">
        <v>43646</v>
      </c>
      <c r="AD238" s="9">
        <v>11788.85</v>
      </c>
      <c r="AE238" s="4">
        <v>43644</v>
      </c>
      <c r="AF238" s="9">
        <v>561.76</v>
      </c>
      <c r="AG238" s="4">
        <v>43646</v>
      </c>
      <c r="AH238" s="9">
        <v>2765.85</v>
      </c>
      <c r="AI238" s="4">
        <v>43644</v>
      </c>
      <c r="AJ238" s="9">
        <v>52198.94</v>
      </c>
      <c r="AK238" s="22"/>
      <c r="BX238" s="22"/>
      <c r="BY238" s="136">
        <f t="shared" ca="1" si="213"/>
        <v>5.9043556070127874</v>
      </c>
      <c r="BZ238" s="137">
        <f t="shared" ca="1" si="212"/>
        <v>1333.6484351579818</v>
      </c>
      <c r="CA238" s="138">
        <f t="shared" ca="1" si="212"/>
        <v>37.642009013233896</v>
      </c>
      <c r="CB238" s="139">
        <f t="shared" ca="1" si="212"/>
        <v>7.1529965253575876</v>
      </c>
      <c r="CC238" s="140">
        <f t="shared" ca="1" si="212"/>
        <v>5.6626014568630927</v>
      </c>
      <c r="CD238" s="141">
        <f t="shared" ca="1" si="212"/>
        <v>97.658232515216966</v>
      </c>
      <c r="CE238" s="142">
        <f t="shared" ca="1" si="212"/>
        <v>6.5600104386617435</v>
      </c>
      <c r="CF238" s="143">
        <f t="shared" ca="1" si="212"/>
        <v>22.891582135246896</v>
      </c>
      <c r="CG238" s="144">
        <f t="shared" ca="1" si="212"/>
        <v>5.0804385523278182</v>
      </c>
      <c r="CH238" s="144">
        <f t="shared" ca="1" si="212"/>
        <v>4.2283434637586463</v>
      </c>
      <c r="CI238" s="145">
        <f t="shared" ca="1" si="212"/>
        <v>2994.9770841169184</v>
      </c>
      <c r="CJ238" s="146">
        <f t="shared" ca="1" si="212"/>
        <v>6.1683035776678574</v>
      </c>
      <c r="CK238" s="144">
        <f t="shared" ca="1" si="212"/>
        <v>1.6247921459813826</v>
      </c>
      <c r="CL238" s="147">
        <f t="shared" ca="1" si="212"/>
        <v>68.830630559961179</v>
      </c>
      <c r="CM238" s="148">
        <f t="shared" ca="1" si="212"/>
        <v>128.24892031549876</v>
      </c>
      <c r="CN238" s="144">
        <f t="shared" ca="1" si="212"/>
        <v>2.2284589587765193</v>
      </c>
      <c r="CO238" s="149">
        <f t="shared" ca="1" si="212"/>
        <v>49.427971591391248</v>
      </c>
      <c r="CP238" s="150">
        <f t="shared" ca="1" si="212"/>
        <v>18.100262220927888</v>
      </c>
      <c r="CR238" s="116">
        <f ca="1">BY238/OFFSET('FX rate data'!$B237,0,2*BY$1)</f>
        <v>4.1515649043824974</v>
      </c>
      <c r="CS238" s="116">
        <f ca="1">BZ238/OFFSET('FX rate data'!$B237,0,2*BZ$1)</f>
        <v>12.324632059495258</v>
      </c>
      <c r="CT238" s="116">
        <f ca="1">CA238/OFFSET('FX rate data'!$B237,0,2*CA$1)</f>
        <v>5.4817395312567569</v>
      </c>
      <c r="CU238" s="116">
        <f ca="1">CB238/OFFSET('FX rate data'!$B237,0,2*CB$1)</f>
        <v>5.469488090960076</v>
      </c>
      <c r="CV238" s="116">
        <f ca="1">CC238/OFFSET('FX rate data'!$B237,0,2*CC$1)</f>
        <v>5.7828854747376361</v>
      </c>
      <c r="CW238" s="116">
        <f ca="1">CD238/OFFSET('FX rate data'!$B237,0,2*CD$1)</f>
        <v>97.658232515216966</v>
      </c>
      <c r="CX238" s="116">
        <f ca="1">CE238/OFFSET('FX rate data'!$B237,0,2*CE$1)</f>
        <v>8.3312299195602542</v>
      </c>
      <c r="CY238" s="116">
        <f ca="1">CF238/OFFSET('FX rate data'!$B237,0,2*CF$1)</f>
        <v>2.9307977691176075</v>
      </c>
      <c r="CZ238" s="116">
        <f ca="1">CG238/OFFSET('FX rate data'!$B237,0,2*CG$1)</f>
        <v>5.7719138290477368</v>
      </c>
      <c r="DA238" s="116">
        <f ca="1">CH238/OFFSET('FX rate data'!$B237,0,2*CH$1)</f>
        <v>4.803843971550382</v>
      </c>
      <c r="DB238" s="116">
        <f ca="1">CI238/OFFSET('FX rate data'!$B237,0,2*CI$1)</f>
        <v>2.5935028438837189</v>
      </c>
      <c r="DC238" s="116">
        <f ca="1">CJ238/OFFSET('FX rate data'!$B237,0,2*CJ$1)</f>
        <v>1.6022816265339785</v>
      </c>
      <c r="DD238" s="116">
        <f ca="1">CK238/OFFSET('FX rate data'!$B237,0,2*CK$1)</f>
        <v>1.845935180619612</v>
      </c>
      <c r="DE238" s="116">
        <f ca="1">CL238/OFFSET('FX rate data'!$B237,0,2*CL$1)</f>
        <v>2.2211310645700468</v>
      </c>
      <c r="DF238" s="116">
        <f ca="1">CM238/OFFSET('FX rate data'!$B237,0,2*CM$1)</f>
        <v>1.8579395214298469</v>
      </c>
      <c r="DG238" s="116">
        <f ca="1">CN238/OFFSET('FX rate data'!$B237,0,2*CN$1)</f>
        <v>2.5317643248994766</v>
      </c>
      <c r="DH238" s="116">
        <f ca="1">CO238/OFFSET('FX rate data'!$B237,0,2*CO$1)</f>
        <v>0.78115620907005334</v>
      </c>
      <c r="DI238" s="116">
        <f ca="1">CP238/OFFSET('FX rate data'!$B237,0,2*CP$1)</f>
        <v>1.2850645164697367</v>
      </c>
      <c r="DJ238" s="117">
        <f t="shared" ca="1" si="188"/>
        <v>167.42510335280167</v>
      </c>
    </row>
    <row r="239" spans="1:114" x14ac:dyDescent="0.25">
      <c r="A239" s="4">
        <v>43677</v>
      </c>
      <c r="B239" s="9">
        <v>6812.56</v>
      </c>
      <c r="C239" s="4">
        <v>43677</v>
      </c>
      <c r="D239" s="9">
        <v>21521.53</v>
      </c>
      <c r="E239" s="4">
        <v>43677</v>
      </c>
      <c r="F239" s="9">
        <v>2932.5059999999999</v>
      </c>
      <c r="G239" s="4">
        <v>43677</v>
      </c>
      <c r="H239" s="9">
        <v>16406.560000000001</v>
      </c>
      <c r="I239" s="4">
        <v>43677</v>
      </c>
      <c r="J239" s="9">
        <v>9919.27</v>
      </c>
      <c r="K239" s="4">
        <v>43677</v>
      </c>
      <c r="L239" s="9">
        <v>2980.38</v>
      </c>
      <c r="M239" s="4">
        <v>43677</v>
      </c>
      <c r="N239" s="9">
        <v>7586.78</v>
      </c>
      <c r="O239" s="4">
        <v>43677</v>
      </c>
      <c r="P239" s="9">
        <v>27777.75</v>
      </c>
      <c r="Q239" s="4">
        <v>43677</v>
      </c>
      <c r="R239" s="9">
        <v>5518.9</v>
      </c>
      <c r="S239" s="4">
        <v>43677</v>
      </c>
      <c r="T239" s="9">
        <v>12189.04</v>
      </c>
      <c r="U239" s="4">
        <v>43677</v>
      </c>
      <c r="V239" s="9">
        <v>2024.55</v>
      </c>
      <c r="W239" s="4">
        <v>43677</v>
      </c>
      <c r="X239" s="9">
        <v>101812.1</v>
      </c>
      <c r="Y239" s="4">
        <v>43677</v>
      </c>
      <c r="Z239" s="9">
        <v>6111.13</v>
      </c>
      <c r="AA239" s="4">
        <v>43677</v>
      </c>
      <c r="AB239" s="9">
        <v>10823.81</v>
      </c>
      <c r="AC239" s="4">
        <v>43677</v>
      </c>
      <c r="AD239" s="9">
        <v>11118</v>
      </c>
      <c r="AE239" s="4">
        <v>43677</v>
      </c>
      <c r="AF239" s="9">
        <v>572.09</v>
      </c>
      <c r="AG239" s="4">
        <v>43677</v>
      </c>
      <c r="AH239" s="9">
        <v>2739.5</v>
      </c>
      <c r="AI239" s="4">
        <v>43677</v>
      </c>
      <c r="AJ239" s="9">
        <v>50798.7</v>
      </c>
      <c r="AK239" s="22"/>
      <c r="BX239" s="22"/>
      <c r="BY239" s="136">
        <f t="shared" ca="1" si="213"/>
        <v>6.0772265359965614</v>
      </c>
      <c r="BZ239" s="137">
        <f t="shared" ca="1" si="212"/>
        <v>1349.044121556462</v>
      </c>
      <c r="CA239" s="138">
        <f t="shared" ca="1" si="212"/>
        <v>37.056038308169207</v>
      </c>
      <c r="CB239" s="139">
        <f t="shared" ca="1" si="212"/>
        <v>7.1636328864908734</v>
      </c>
      <c r="CC239" s="140">
        <f t="shared" ca="1" si="212"/>
        <v>5.6746323339319291</v>
      </c>
      <c r="CD239" s="141">
        <f t="shared" ca="1" si="212"/>
        <v>98.940308870778836</v>
      </c>
      <c r="CE239" s="142">
        <f t="shared" ca="1" si="212"/>
        <v>6.7023748821083382</v>
      </c>
      <c r="CF239" s="143">
        <f t="shared" ca="1" si="212"/>
        <v>22.278145652268591</v>
      </c>
      <c r="CG239" s="144">
        <f t="shared" ca="1" si="212"/>
        <v>5.0620300031309062</v>
      </c>
      <c r="CH239" s="144">
        <f t="shared" ca="1" si="212"/>
        <v>4.1568093374756181</v>
      </c>
      <c r="CI239" s="145">
        <f t="shared" ca="1" si="212"/>
        <v>2845.8762499408185</v>
      </c>
      <c r="CJ239" s="146">
        <f t="shared" ca="1" si="212"/>
        <v>6.2199203372964451</v>
      </c>
      <c r="CK239" s="144">
        <f t="shared" ca="1" si="212"/>
        <v>1.6138327881038201</v>
      </c>
      <c r="CL239" s="147">
        <f t="shared" ca="1" si="212"/>
        <v>69.427031027535932</v>
      </c>
      <c r="CM239" s="148">
        <f t="shared" ca="1" si="212"/>
        <v>120.95085577199772</v>
      </c>
      <c r="CN239" s="144">
        <f t="shared" ca="1" si="212"/>
        <v>2.2694372787782306</v>
      </c>
      <c r="CO239" s="149">
        <f t="shared" ca="1" si="212"/>
        <v>48.957075826460702</v>
      </c>
      <c r="CP239" s="150">
        <f t="shared" ca="1" si="212"/>
        <v>17.614721495920211</v>
      </c>
      <c r="CR239" s="116">
        <f ca="1">BY239/OFFSET('FX rate data'!$B238,0,2*BY$1)</f>
        <v>4.1607740216325908</v>
      </c>
      <c r="CS239" s="116">
        <f ca="1">BZ239/OFFSET('FX rate data'!$B238,0,2*BZ$1)</f>
        <v>12.401582290462052</v>
      </c>
      <c r="CT239" s="116">
        <f ca="1">CA239/OFFSET('FX rate data'!$B238,0,2*CA$1)</f>
        <v>5.3851910752887191</v>
      </c>
      <c r="CU239" s="116">
        <f ca="1">CB239/OFFSET('FX rate data'!$B238,0,2*CB$1)</f>
        <v>5.4306973591773735</v>
      </c>
      <c r="CV239" s="116">
        <f ca="1">CC239/OFFSET('FX rate data'!$B238,0,2*CC$1)</f>
        <v>5.7088856478188426</v>
      </c>
      <c r="CW239" s="116">
        <f ca="1">CD239/OFFSET('FX rate data'!$B238,0,2*CD$1)</f>
        <v>98.940308870778836</v>
      </c>
      <c r="CX239" s="116">
        <f ca="1">CE239/OFFSET('FX rate data'!$B238,0,2*CE$1)</f>
        <v>8.1487840511955483</v>
      </c>
      <c r="CY239" s="116">
        <f ca="1">CF239/OFFSET('FX rate data'!$B238,0,2*CF$1)</f>
        <v>2.8459926228322527</v>
      </c>
      <c r="CZ239" s="116">
        <f ca="1">CG239/OFFSET('FX rate data'!$B238,0,2*CG$1)</f>
        <v>5.6070336764852744</v>
      </c>
      <c r="DA239" s="116">
        <f ca="1">CH239/OFFSET('FX rate data'!$B238,0,2*CH$1)</f>
        <v>4.6043523897603214</v>
      </c>
      <c r="DB239" s="116">
        <f ca="1">CI239/OFFSET('FX rate data'!$B238,0,2*CI$1)</f>
        <v>2.4056231561363122</v>
      </c>
      <c r="DC239" s="116">
        <f ca="1">CJ239/OFFSET('FX rate data'!$B238,0,2*CJ$1)</f>
        <v>1.6318825494677804</v>
      </c>
      <c r="DD239" s="116">
        <f ca="1">CK239/OFFSET('FX rate data'!$B238,0,2*CK$1)</f>
        <v>1.7875861631632921</v>
      </c>
      <c r="DE239" s="116">
        <f ca="1">CL239/OFFSET('FX rate data'!$B238,0,2*CL$1)</f>
        <v>2.2325957818289845</v>
      </c>
      <c r="DF239" s="116">
        <f ca="1">CM239/OFFSET('FX rate data'!$B238,0,2*CM$1)</f>
        <v>1.7580705079690064</v>
      </c>
      <c r="DG239" s="116">
        <f ca="1">CN239/OFFSET('FX rate data'!$B238,0,2*CN$1)</f>
        <v>2.5137763389213896</v>
      </c>
      <c r="DH239" s="116">
        <f ca="1">CO239/OFFSET('FX rate data'!$B238,0,2*CO$1)</f>
        <v>0.76903983390607455</v>
      </c>
      <c r="DI239" s="116">
        <f ca="1">CP239/OFFSET('FX rate data'!$B238,0,2*CP$1)</f>
        <v>1.2281143629196474</v>
      </c>
      <c r="DJ239" s="117">
        <f t="shared" ca="1" si="188"/>
        <v>167.56029069974431</v>
      </c>
    </row>
    <row r="240" spans="1:114" x14ac:dyDescent="0.25">
      <c r="A240" s="4">
        <v>43707</v>
      </c>
      <c r="B240" s="9">
        <v>6604.2150000000001</v>
      </c>
      <c r="C240" s="4">
        <v>43707</v>
      </c>
      <c r="D240" s="9">
        <v>20704.37</v>
      </c>
      <c r="E240" s="4">
        <v>43707</v>
      </c>
      <c r="F240" s="9">
        <v>2886.2370000000001</v>
      </c>
      <c r="G240" s="4">
        <v>43707</v>
      </c>
      <c r="H240" s="9">
        <v>16442.07</v>
      </c>
      <c r="I240" s="4">
        <v>43707</v>
      </c>
      <c r="J240" s="9">
        <v>9895.65</v>
      </c>
      <c r="K240" s="4">
        <v>43707</v>
      </c>
      <c r="L240" s="9">
        <v>2926.46</v>
      </c>
      <c r="M240" s="4">
        <v>43707</v>
      </c>
      <c r="N240" s="9">
        <v>7207.18</v>
      </c>
      <c r="O240" s="4">
        <v>43707</v>
      </c>
      <c r="P240" s="9">
        <v>25724.73</v>
      </c>
      <c r="Q240" s="4">
        <v>43707</v>
      </c>
      <c r="R240" s="9">
        <v>5480.48</v>
      </c>
      <c r="S240" s="4">
        <v>43707</v>
      </c>
      <c r="T240" s="9">
        <v>11939.28</v>
      </c>
      <c r="U240" s="4">
        <v>43708</v>
      </c>
      <c r="V240" s="9">
        <v>1967.79</v>
      </c>
      <c r="W240" s="4">
        <v>43707</v>
      </c>
      <c r="X240" s="9">
        <v>101134.6</v>
      </c>
      <c r="Y240" s="4">
        <v>43707</v>
      </c>
      <c r="Z240" s="9">
        <v>5879.42</v>
      </c>
      <c r="AA240" s="4">
        <v>43708</v>
      </c>
      <c r="AB240" s="9">
        <v>10618.05</v>
      </c>
      <c r="AC240" s="4">
        <v>43708</v>
      </c>
      <c r="AD240" s="9">
        <v>11023.25</v>
      </c>
      <c r="AE240" s="4">
        <v>43707</v>
      </c>
      <c r="AF240" s="9">
        <v>558.35</v>
      </c>
      <c r="AG240" s="4">
        <v>43708</v>
      </c>
      <c r="AH240" s="9">
        <v>2740.04</v>
      </c>
      <c r="AI240" s="4">
        <v>43707</v>
      </c>
      <c r="AJ240" s="9">
        <v>49320.23</v>
      </c>
      <c r="AK240" s="22"/>
      <c r="BX240" s="22"/>
      <c r="BY240" s="136">
        <f t="shared" ca="1" si="213"/>
        <v>5.8913698591170611</v>
      </c>
      <c r="BZ240" s="137">
        <f t="shared" ca="1" si="212"/>
        <v>1297.8216994344716</v>
      </c>
      <c r="CA240" s="138">
        <f t="shared" ca="1" si="212"/>
        <v>36.471369142452012</v>
      </c>
      <c r="CB240" s="139">
        <f t="shared" ca="1" si="212"/>
        <v>7.1791376969934575</v>
      </c>
      <c r="CC240" s="140">
        <f t="shared" ca="1" si="212"/>
        <v>5.6611197653933694</v>
      </c>
      <c r="CD240" s="141">
        <f t="shared" ca="1" si="212"/>
        <v>97.150315160475984</v>
      </c>
      <c r="CE240" s="142">
        <f t="shared" ca="1" si="212"/>
        <v>6.3670255632605102</v>
      </c>
      <c r="CF240" s="143">
        <f t="shared" ca="1" si="212"/>
        <v>20.631594776584979</v>
      </c>
      <c r="CG240" s="144">
        <f t="shared" ca="1" si="212"/>
        <v>5.0267905183204755</v>
      </c>
      <c r="CH240" s="144">
        <f t="shared" ca="1" si="212"/>
        <v>4.0716340734574583</v>
      </c>
      <c r="CI240" s="145">
        <f t="shared" ca="1" si="212"/>
        <v>2766.0896623304156</v>
      </c>
      <c r="CJ240" s="146">
        <f t="shared" ca="1" si="212"/>
        <v>6.1785304039926592</v>
      </c>
      <c r="CK240" s="144">
        <f t="shared" ca="1" si="212"/>
        <v>1.5526425998192417</v>
      </c>
      <c r="CL240" s="147">
        <f t="shared" ca="1" si="212"/>
        <v>68.107227196516561</v>
      </c>
      <c r="CM240" s="148">
        <f t="shared" ca="1" si="212"/>
        <v>119.92008642639628</v>
      </c>
      <c r="CN240" s="144">
        <f t="shared" ca="1" si="212"/>
        <v>2.214931749560078</v>
      </c>
      <c r="CO240" s="149">
        <f t="shared" ca="1" si="212"/>
        <v>48.966726062250551</v>
      </c>
      <c r="CP240" s="150">
        <f t="shared" ca="1" si="212"/>
        <v>17.102054099115314</v>
      </c>
      <c r="CR240" s="116">
        <f ca="1">BY240/OFFSET('FX rate data'!$B239,0,2*BY$1)</f>
        <v>3.9680540574641756</v>
      </c>
      <c r="CS240" s="116">
        <f ca="1">BZ240/OFFSET('FX rate data'!$B239,0,2*BZ$1)</f>
        <v>12.211344556214449</v>
      </c>
      <c r="CT240" s="116">
        <f ca="1">CA240/OFFSET('FX rate data'!$B239,0,2*CA$1)</f>
        <v>5.0962578274927699</v>
      </c>
      <c r="CU240" s="116">
        <f ca="1">CB240/OFFSET('FX rate data'!$B239,0,2*CB$1)</f>
        <v>5.3933871962988942</v>
      </c>
      <c r="CV240" s="116">
        <f ca="1">CC240/OFFSET('FX rate data'!$B239,0,2*CC$1)</f>
        <v>5.715993301083774</v>
      </c>
      <c r="CW240" s="116">
        <f ca="1">CD240/OFFSET('FX rate data'!$B239,0,2*CD$1)</f>
        <v>97.150315160475984</v>
      </c>
      <c r="CX240" s="116">
        <f ca="1">CE240/OFFSET('FX rate data'!$B239,0,2*CE$1)</f>
        <v>7.74388903339882</v>
      </c>
      <c r="CY240" s="116">
        <f ca="1">CF240/OFFSET('FX rate data'!$B239,0,2*CF$1)</f>
        <v>2.6309098159378959</v>
      </c>
      <c r="CZ240" s="116">
        <f ca="1">CG240/OFFSET('FX rate data'!$B239,0,2*CG$1)</f>
        <v>5.5227318373110039</v>
      </c>
      <c r="DA240" s="116">
        <f ca="1">CH240/OFFSET('FX rate data'!$B239,0,2*CH$1)</f>
        <v>4.4733400059958894</v>
      </c>
      <c r="DB240" s="116">
        <f ca="1">CI240/OFFSET('FX rate data'!$B239,0,2*CI$1)</f>
        <v>2.2834768335579443</v>
      </c>
      <c r="DC240" s="116">
        <f ca="1">CJ240/OFFSET('FX rate data'!$B239,0,2*CJ$1)</f>
        <v>1.4904186235659531</v>
      </c>
      <c r="DD240" s="116">
        <f ca="1">CK240/OFFSET('FX rate data'!$B239,0,2*CK$1)</f>
        <v>1.7058257523832583</v>
      </c>
      <c r="DE240" s="116">
        <f ca="1">CL240/OFFSET('FX rate data'!$B239,0,2*CL$1)</f>
        <v>2.1739355611898419</v>
      </c>
      <c r="DF240" s="116">
        <f ca="1">CM240/OFFSET('FX rate data'!$B239,0,2*CM$1)</f>
        <v>1.6794048484012793</v>
      </c>
      <c r="DG240" s="116">
        <f ca="1">CN240/OFFSET('FX rate data'!$B239,0,2*CN$1)</f>
        <v>2.4334561080642474</v>
      </c>
      <c r="DH240" s="116">
        <f ca="1">CO240/OFFSET('FX rate data'!$B239,0,2*CO$1)</f>
        <v>0.73392696005099833</v>
      </c>
      <c r="DI240" s="116">
        <f ca="1">CP240/OFFSET('FX rate data'!$B239,0,2*CP$1)</f>
        <v>1.125475742600742</v>
      </c>
      <c r="DJ240" s="117">
        <f t="shared" ca="1" si="188"/>
        <v>163.53214322148787</v>
      </c>
    </row>
    <row r="241" spans="1:114" x14ac:dyDescent="0.25">
      <c r="A241" s="4">
        <v>43738</v>
      </c>
      <c r="B241" s="9">
        <v>6688.348</v>
      </c>
      <c r="C241" s="4">
        <v>43738</v>
      </c>
      <c r="D241" s="9">
        <v>21755.84</v>
      </c>
      <c r="E241" s="4">
        <v>43738</v>
      </c>
      <c r="F241" s="9">
        <v>2905.1889999999999</v>
      </c>
      <c r="G241" s="4">
        <v>43738</v>
      </c>
      <c r="H241" s="9">
        <v>16658.63</v>
      </c>
      <c r="I241" s="4">
        <v>43738</v>
      </c>
      <c r="J241" s="9">
        <v>10078.32</v>
      </c>
      <c r="K241" s="4">
        <v>43738</v>
      </c>
      <c r="L241" s="9">
        <v>2976.74</v>
      </c>
      <c r="M241" s="4">
        <v>43738</v>
      </c>
      <c r="N241" s="9">
        <v>7408.21</v>
      </c>
      <c r="O241" s="4">
        <v>43738</v>
      </c>
      <c r="P241" s="9">
        <v>26092.27</v>
      </c>
      <c r="Q241" s="4">
        <v>43738</v>
      </c>
      <c r="R241" s="9">
        <v>5677.79</v>
      </c>
      <c r="S241" s="4">
        <v>43738</v>
      </c>
      <c r="T241" s="9">
        <v>12428.08</v>
      </c>
      <c r="U241" s="4">
        <v>43738</v>
      </c>
      <c r="V241" s="9">
        <v>2063.0500000000002</v>
      </c>
      <c r="W241" s="4">
        <v>43738</v>
      </c>
      <c r="X241" s="9">
        <v>104745.3</v>
      </c>
      <c r="Y241" s="4">
        <v>43738</v>
      </c>
      <c r="Z241" s="9">
        <v>6244.37</v>
      </c>
      <c r="AA241" s="4">
        <v>43738</v>
      </c>
      <c r="AB241" s="9">
        <v>10829.68</v>
      </c>
      <c r="AC241" s="4">
        <v>43738</v>
      </c>
      <c r="AD241" s="9">
        <v>11474.45</v>
      </c>
      <c r="AE241" s="4">
        <v>43738</v>
      </c>
      <c r="AF241" s="9">
        <v>580.23</v>
      </c>
      <c r="AG241" s="4">
        <v>43738</v>
      </c>
      <c r="AH241" s="9">
        <v>2747.18</v>
      </c>
      <c r="AI241" s="4">
        <v>43738</v>
      </c>
      <c r="AJ241" s="9">
        <v>48813.59</v>
      </c>
      <c r="AK241" s="22"/>
      <c r="BX241" s="22"/>
      <c r="BY241" s="136">
        <f t="shared" ca="1" si="213"/>
        <v>5.9664217192332281</v>
      </c>
      <c r="BZ241" s="137">
        <f t="shared" ca="1" si="212"/>
        <v>1363.7314847746857</v>
      </c>
      <c r="CA241" s="138">
        <f t="shared" ca="1" si="212"/>
        <v>36.710852382389596</v>
      </c>
      <c r="CB241" s="139">
        <f t="shared" ca="1" si="212"/>
        <v>7.2736947728154746</v>
      </c>
      <c r="CC241" s="140">
        <f t="shared" ca="1" si="212"/>
        <v>5.7656219201325127</v>
      </c>
      <c r="CD241" s="141">
        <f t="shared" ca="1" si="212"/>
        <v>98.81947101644829</v>
      </c>
      <c r="CE241" s="142">
        <f t="shared" ca="1" si="212"/>
        <v>6.5446211206050284</v>
      </c>
      <c r="CF241" s="143">
        <f t="shared" ca="1" si="212"/>
        <v>20.926367018866475</v>
      </c>
      <c r="CG241" s="144">
        <f t="shared" ca="1" si="212"/>
        <v>5.2077666439827928</v>
      </c>
      <c r="CH241" s="144">
        <f t="shared" ca="1" si="212"/>
        <v>4.2383287765807625</v>
      </c>
      <c r="CI241" s="145">
        <f t="shared" ca="1" si="212"/>
        <v>2899.9950593664798</v>
      </c>
      <c r="CJ241" s="146">
        <f t="shared" ca="1" si="212"/>
        <v>6.399115838944657</v>
      </c>
      <c r="CK241" s="144">
        <f t="shared" ca="1" si="212"/>
        <v>1.6490189289136137</v>
      </c>
      <c r="CL241" s="147">
        <f t="shared" ca="1" si="212"/>
        <v>69.464682896159985</v>
      </c>
      <c r="CM241" s="148">
        <f t="shared" ca="1" si="212"/>
        <v>124.8286154895664</v>
      </c>
      <c r="CN241" s="144">
        <f t="shared" ca="1" si="212"/>
        <v>2.301728036262638</v>
      </c>
      <c r="CO241" s="149">
        <f t="shared" ca="1" si="212"/>
        <v>49.094323624360754</v>
      </c>
      <c r="CP241" s="150">
        <f t="shared" ca="1" si="212"/>
        <v>16.92637396362576</v>
      </c>
      <c r="CR241" s="116">
        <f ca="1">BY241/OFFSET('FX rate data'!$B240,0,2*BY$1)</f>
        <v>4.0289160100163599</v>
      </c>
      <c r="CS241" s="116">
        <f ca="1">BZ241/OFFSET('FX rate data'!$B240,0,2*BZ$1)</f>
        <v>12.617796861349794</v>
      </c>
      <c r="CT241" s="116">
        <f ca="1">CA241/OFFSET('FX rate data'!$B240,0,2*CA$1)</f>
        <v>5.135606001761202</v>
      </c>
      <c r="CU241" s="116">
        <f ca="1">CB241/OFFSET('FX rate data'!$B240,0,2*CB$1)</f>
        <v>5.4933122670610031</v>
      </c>
      <c r="CV241" s="116">
        <f ca="1">CC241/OFFSET('FX rate data'!$B240,0,2*CC$1)</f>
        <v>5.7789134210008148</v>
      </c>
      <c r="CW241" s="116">
        <f ca="1">CD241/OFFSET('FX rate data'!$B240,0,2*CD$1)</f>
        <v>98.81947101644829</v>
      </c>
      <c r="CX241" s="116">
        <f ca="1">CE241/OFFSET('FX rate data'!$B240,0,2*CE$1)</f>
        <v>8.045016743214541</v>
      </c>
      <c r="CY241" s="116">
        <f ca="1">CF241/OFFSET('FX rate data'!$B240,0,2*CF$1)</f>
        <v>2.6695540214655726</v>
      </c>
      <c r="CZ241" s="116">
        <f ca="1">CG241/OFFSET('FX rate data'!$B240,0,2*CG$1)</f>
        <v>5.6754213644101927</v>
      </c>
      <c r="DA241" s="116">
        <f ca="1">CH241/OFFSET('FX rate data'!$B240,0,2*CH$1)</f>
        <v>4.6189284836320432</v>
      </c>
      <c r="DB241" s="116">
        <f ca="1">CI241/OFFSET('FX rate data'!$B240,0,2*CI$1)</f>
        <v>2.4239748736743172</v>
      </c>
      <c r="DC241" s="116">
        <f ca="1">CJ241/OFFSET('FX rate data'!$B240,0,2*CJ$1)</f>
        <v>1.53935911449234</v>
      </c>
      <c r="DD241" s="116">
        <f ca="1">CK241/OFFSET('FX rate data'!$B240,0,2*CK$1)</f>
        <v>1.7970999661220726</v>
      </c>
      <c r="DE241" s="116">
        <f ca="1">CL241/OFFSET('FX rate data'!$B240,0,2*CL$1)</f>
        <v>2.237836503210592</v>
      </c>
      <c r="DF241" s="116">
        <f ca="1">CM241/OFFSET('FX rate data'!$B240,0,2*CM$1)</f>
        <v>1.761404390783623</v>
      </c>
      <c r="DG241" s="116">
        <f ca="1">CN241/OFFSET('FX rate data'!$B240,0,2*CN$1)</f>
        <v>2.5084220098764582</v>
      </c>
      <c r="DH241" s="116">
        <f ca="1">CO241/OFFSET('FX rate data'!$B240,0,2*CO$1)</f>
        <v>0.75725683421346857</v>
      </c>
      <c r="DI241" s="116">
        <f ca="1">CP241/OFFSET('FX rate data'!$B240,0,2*CP$1)</f>
        <v>1.118263641948545</v>
      </c>
      <c r="DJ241" s="117">
        <f t="shared" ca="1" si="188"/>
        <v>167.02655352468122</v>
      </c>
    </row>
    <row r="242" spans="1:114" x14ac:dyDescent="0.25">
      <c r="A242" s="4">
        <v>43769</v>
      </c>
      <c r="B242" s="9">
        <v>6663.3739999999998</v>
      </c>
      <c r="C242" s="4">
        <v>43769</v>
      </c>
      <c r="D242" s="9">
        <v>22927.040000000001</v>
      </c>
      <c r="E242" s="4">
        <v>43769</v>
      </c>
      <c r="F242" s="9">
        <v>2929.056</v>
      </c>
      <c r="G242" s="4">
        <v>43769</v>
      </c>
      <c r="H242" s="9">
        <v>16483.16</v>
      </c>
      <c r="I242" s="4">
        <v>43769</v>
      </c>
      <c r="J242" s="9">
        <v>10219.82</v>
      </c>
      <c r="K242" s="4">
        <v>43769</v>
      </c>
      <c r="L242" s="9">
        <v>3037.56</v>
      </c>
      <c r="M242" s="4">
        <v>43769</v>
      </c>
      <c r="N242" s="9">
        <v>7248.38</v>
      </c>
      <c r="O242" s="4">
        <v>43769</v>
      </c>
      <c r="P242" s="9">
        <v>26906.720000000001</v>
      </c>
      <c r="Q242" s="4">
        <v>43769</v>
      </c>
      <c r="R242" s="9">
        <v>5729.86</v>
      </c>
      <c r="S242" s="4">
        <v>43769</v>
      </c>
      <c r="T242" s="9">
        <v>12866.79</v>
      </c>
      <c r="U242" s="4">
        <v>43769</v>
      </c>
      <c r="V242" s="9">
        <v>2083.48</v>
      </c>
      <c r="W242" s="4">
        <v>43769</v>
      </c>
      <c r="X242" s="9">
        <v>107219.8</v>
      </c>
      <c r="Y242" s="4">
        <v>43769</v>
      </c>
      <c r="Z242" s="9">
        <v>6540.3</v>
      </c>
      <c r="AA242" s="4">
        <v>43769</v>
      </c>
      <c r="AB242" s="9">
        <v>11358.71</v>
      </c>
      <c r="AC242" s="4">
        <v>43769</v>
      </c>
      <c r="AD242" s="9">
        <v>11877.45</v>
      </c>
      <c r="AE242" s="4">
        <v>43769</v>
      </c>
      <c r="AF242" s="9">
        <v>576.63</v>
      </c>
      <c r="AG242" s="4">
        <v>43769</v>
      </c>
      <c r="AH242" s="9">
        <v>2893.98</v>
      </c>
      <c r="AI242" s="4">
        <v>43769</v>
      </c>
      <c r="AJ242" s="9">
        <v>50168.480000000003</v>
      </c>
      <c r="AK242" s="22"/>
      <c r="BX242" s="22"/>
      <c r="BY242" s="136">
        <f t="shared" ca="1" si="213"/>
        <v>5.9441433605090506</v>
      </c>
      <c r="BZ242" s="137">
        <f t="shared" ca="1" si="212"/>
        <v>1437.1463616522556</v>
      </c>
      <c r="CA242" s="138">
        <f t="shared" ca="1" si="212"/>
        <v>37.012443058180565</v>
      </c>
      <c r="CB242" s="139">
        <f t="shared" ca="1" si="212"/>
        <v>7.1970789153418444</v>
      </c>
      <c r="CC242" s="140">
        <f t="shared" ca="1" si="212"/>
        <v>5.8465714734011875</v>
      </c>
      <c r="CD242" s="141">
        <f t="shared" ca="1" si="212"/>
        <v>100.83852549457551</v>
      </c>
      <c r="CE242" s="142">
        <f t="shared" ca="1" si="212"/>
        <v>6.4034228022924662</v>
      </c>
      <c r="CF242" s="143">
        <f t="shared" ca="1" si="212"/>
        <v>21.579567358220459</v>
      </c>
      <c r="CG242" s="144">
        <f t="shared" ca="1" si="212"/>
        <v>5.2555261435684031</v>
      </c>
      <c r="CH242" s="144">
        <f t="shared" ca="1" si="212"/>
        <v>4.3879413649752488</v>
      </c>
      <c r="CI242" s="145">
        <f t="shared" ca="1" si="212"/>
        <v>2928.7131704461221</v>
      </c>
      <c r="CJ242" s="146">
        <f t="shared" ca="1" si="212"/>
        <v>6.5502883702512511</v>
      </c>
      <c r="CK242" s="144">
        <f t="shared" ca="1" si="212"/>
        <v>1.7271683934125794</v>
      </c>
      <c r="CL242" s="147">
        <f t="shared" ca="1" si="212"/>
        <v>72.858033502323366</v>
      </c>
      <c r="CM242" s="148">
        <f t="shared" ca="1" si="212"/>
        <v>129.21278484341735</v>
      </c>
      <c r="CN242" s="144">
        <f t="shared" ca="1" si="212"/>
        <v>2.2874471115766593</v>
      </c>
      <c r="CO242" s="149">
        <f t="shared" ca="1" si="212"/>
        <v>51.717758094637972</v>
      </c>
      <c r="CP242" s="150">
        <f t="shared" ca="1" si="212"/>
        <v>17.396189333066467</v>
      </c>
      <c r="CR242" s="116">
        <f ca="1">BY242/OFFSET('FX rate data'!$B241,0,2*BY$1)</f>
        <v>4.097996112036574</v>
      </c>
      <c r="CS242" s="116">
        <f ca="1">BZ242/OFFSET('FX rate data'!$B241,0,2*BZ$1)</f>
        <v>13.303215418423175</v>
      </c>
      <c r="CT242" s="116">
        <f ca="1">CA242/OFFSET('FX rate data'!$B241,0,2*CA$1)</f>
        <v>5.2581215010698195</v>
      </c>
      <c r="CU242" s="116">
        <f ca="1">CB242/OFFSET('FX rate data'!$B241,0,2*CB$1)</f>
        <v>5.4672431748266819</v>
      </c>
      <c r="CV242" s="116">
        <f ca="1">CC242/OFFSET('FX rate data'!$B241,0,2*CC$1)</f>
        <v>5.9271811368625178</v>
      </c>
      <c r="CW242" s="116">
        <f ca="1">CD242/OFFSET('FX rate data'!$B241,0,2*CD$1)</f>
        <v>100.83852549457551</v>
      </c>
      <c r="CX242" s="116">
        <f ca="1">CE242/OFFSET('FX rate data'!$B241,0,2*CE$1)</f>
        <v>8.2860025909581605</v>
      </c>
      <c r="CY242" s="116">
        <f ca="1">CF242/OFFSET('FX rate data'!$B241,0,2*CF$1)</f>
        <v>2.7534440889362992</v>
      </c>
      <c r="CZ242" s="116">
        <f ca="1">CG242/OFFSET('FX rate data'!$B241,0,2*CG$1)</f>
        <v>5.8609636930616738</v>
      </c>
      <c r="DA242" s="116">
        <f ca="1">CH242/OFFSET('FX rate data'!$B241,0,2*CH$1)</f>
        <v>4.8934329931696761</v>
      </c>
      <c r="DB242" s="116">
        <f ca="1">CI242/OFFSET('FX rate data'!$B241,0,2*CI$1)</f>
        <v>2.5166819943337932</v>
      </c>
      <c r="DC242" s="116">
        <f ca="1">CJ242/OFFSET('FX rate data'!$B241,0,2*CJ$1)</f>
        <v>1.6296276577313724</v>
      </c>
      <c r="DD242" s="116">
        <f ca="1">CK242/OFFSET('FX rate data'!$B241,0,2*CK$1)</f>
        <v>1.9261385005158687</v>
      </c>
      <c r="DE242" s="116">
        <f ca="1">CL242/OFFSET('FX rate data'!$B241,0,2*CL$1)</f>
        <v>2.3931034160723721</v>
      </c>
      <c r="DF242" s="116">
        <f ca="1">CM242/OFFSET('FX rate data'!$B241,0,2*CM$1)</f>
        <v>1.821727803321044</v>
      </c>
      <c r="DG242" s="116">
        <f ca="1">CN242/OFFSET('FX rate data'!$B241,0,2*CN$1)</f>
        <v>2.5509614269841188</v>
      </c>
      <c r="DH242" s="116">
        <f ca="1">CO242/OFFSET('FX rate data'!$B241,0,2*CO$1)</f>
        <v>0.80633996053312373</v>
      </c>
      <c r="DI242" s="116">
        <f ca="1">CP242/OFFSET('FX rate data'!$B241,0,2*CP$1)</f>
        <v>1.1520044853959039</v>
      </c>
      <c r="DJ242" s="117">
        <f t="shared" ca="1" si="188"/>
        <v>171.48271144880766</v>
      </c>
    </row>
    <row r="243" spans="1:114" x14ac:dyDescent="0.25">
      <c r="A243" s="4">
        <v>43798</v>
      </c>
      <c r="B243" s="9">
        <v>6845.9960000000001</v>
      </c>
      <c r="C243" s="4">
        <v>43798</v>
      </c>
      <c r="D243" s="9">
        <v>23293.91</v>
      </c>
      <c r="E243" s="4">
        <v>43798</v>
      </c>
      <c r="F243" s="9">
        <v>2871.9810000000002</v>
      </c>
      <c r="G243" s="4">
        <v>43798</v>
      </c>
      <c r="H243" s="9">
        <v>17040.2</v>
      </c>
      <c r="I243" s="4">
        <v>43798</v>
      </c>
      <c r="J243" s="9">
        <v>10493.24</v>
      </c>
      <c r="K243" s="4">
        <v>43798</v>
      </c>
      <c r="L243" s="9">
        <v>3140.98</v>
      </c>
      <c r="M243" s="4">
        <v>43798</v>
      </c>
      <c r="N243" s="9">
        <v>7346.53</v>
      </c>
      <c r="O243" s="4">
        <v>43798</v>
      </c>
      <c r="P243" s="9">
        <v>26346.49</v>
      </c>
      <c r="Q243" s="4">
        <v>43798</v>
      </c>
      <c r="R243" s="9">
        <v>5905.17</v>
      </c>
      <c r="S243" s="4">
        <v>43798</v>
      </c>
      <c r="T243" s="9">
        <v>13236.38</v>
      </c>
      <c r="U243" s="4">
        <v>43799</v>
      </c>
      <c r="V243" s="9">
        <v>2087.96</v>
      </c>
      <c r="W243" s="4">
        <v>43798</v>
      </c>
      <c r="X243" s="9">
        <v>108233.3</v>
      </c>
      <c r="Y243" s="4">
        <v>43798</v>
      </c>
      <c r="Z243" s="9">
        <v>6998.06</v>
      </c>
      <c r="AA243" s="4">
        <v>43799</v>
      </c>
      <c r="AB243" s="9">
        <v>11489.57</v>
      </c>
      <c r="AC243" s="4">
        <v>43799</v>
      </c>
      <c r="AD243" s="9">
        <v>12056.05</v>
      </c>
      <c r="AE243" s="4">
        <v>43798</v>
      </c>
      <c r="AF243" s="9">
        <v>597.29</v>
      </c>
      <c r="AG243" s="4">
        <v>43799</v>
      </c>
      <c r="AH243" s="9">
        <v>2935.37</v>
      </c>
      <c r="AI243" s="4">
        <v>43798</v>
      </c>
      <c r="AJ243" s="9">
        <v>49093.16</v>
      </c>
      <c r="AK243" s="22"/>
      <c r="BX243" s="22"/>
      <c r="BY243" s="136">
        <f t="shared" ca="1" si="213"/>
        <v>6.1070535241563082</v>
      </c>
      <c r="BZ243" s="137">
        <f t="shared" ca="1" si="212"/>
        <v>1460.1430452930292</v>
      </c>
      <c r="CA243" s="138">
        <f t="shared" ca="1" si="212"/>
        <v>36.291225987716345</v>
      </c>
      <c r="CB243" s="139">
        <f t="shared" ca="1" si="212"/>
        <v>7.4403005329808183</v>
      </c>
      <c r="CC243" s="140">
        <f t="shared" ca="1" si="212"/>
        <v>6.0029900377455059</v>
      </c>
      <c r="CD243" s="141">
        <f t="shared" ca="1" si="212"/>
        <v>104.27178123492268</v>
      </c>
      <c r="CE243" s="142">
        <f t="shared" ca="1" si="212"/>
        <v>6.4901312734329144</v>
      </c>
      <c r="CF243" s="143">
        <f t="shared" ca="1" si="212"/>
        <v>21.130255029512394</v>
      </c>
      <c r="CG243" s="144">
        <f t="shared" ca="1" si="212"/>
        <v>5.4163234908384892</v>
      </c>
      <c r="CH243" s="144">
        <f t="shared" ca="1" si="212"/>
        <v>4.5139820673634281</v>
      </c>
      <c r="CI243" s="145">
        <f t="shared" ca="1" si="212"/>
        <v>2935.0106319065626</v>
      </c>
      <c r="CJ243" s="146">
        <f t="shared" ca="1" si="212"/>
        <v>6.6122052667876146</v>
      </c>
      <c r="CK243" s="144">
        <f t="shared" ca="1" si="212"/>
        <v>1.8480540720157845</v>
      </c>
      <c r="CL243" s="147">
        <f t="shared" ca="1" si="212"/>
        <v>73.697407186845112</v>
      </c>
      <c r="CM243" s="148">
        <f t="shared" ca="1" si="212"/>
        <v>131.1557442642555</v>
      </c>
      <c r="CN243" s="144">
        <f t="shared" ca="1" si="212"/>
        <v>2.3694037515800819</v>
      </c>
      <c r="CO243" s="149">
        <f t="shared" ca="1" si="212"/>
        <v>52.457430797122811</v>
      </c>
      <c r="CP243" s="150">
        <f t="shared" ca="1" si="212"/>
        <v>17.023316359565317</v>
      </c>
      <c r="CR243" s="116">
        <f ca="1">BY243/OFFSET('FX rate data'!$B242,0,2*BY$1)</f>
        <v>4.1300152324043475</v>
      </c>
      <c r="CS243" s="116">
        <f ca="1">BZ243/OFFSET('FX rate data'!$B242,0,2*BZ$1)</f>
        <v>13.335857569577398</v>
      </c>
      <c r="CT243" s="116">
        <f ca="1">CA243/OFFSET('FX rate data'!$B242,0,2*CA$1)</f>
        <v>5.160501384673494</v>
      </c>
      <c r="CU243" s="116">
        <f ca="1">CB243/OFFSET('FX rate data'!$B242,0,2*CB$1)</f>
        <v>5.6017923000909633</v>
      </c>
      <c r="CV243" s="116">
        <f ca="1">CC243/OFFSET('FX rate data'!$B242,0,2*CC$1)</f>
        <v>6.0017896798095443</v>
      </c>
      <c r="CW243" s="116">
        <f ca="1">CD243/OFFSET('FX rate data'!$B242,0,2*CD$1)</f>
        <v>104.27178123492268</v>
      </c>
      <c r="CX243" s="116">
        <f ca="1">CE243/OFFSET('FX rate data'!$B242,0,2*CE$1)</f>
        <v>8.3927728868911355</v>
      </c>
      <c r="CY243" s="116">
        <f ca="1">CF243/OFFSET('FX rate data'!$B242,0,2*CF$1)</f>
        <v>2.6990413638759954</v>
      </c>
      <c r="CZ243" s="116">
        <f ca="1">CG243/OFFSET('FX rate data'!$B242,0,2*CG$1)</f>
        <v>5.9677429383412184</v>
      </c>
      <c r="DA243" s="116">
        <f ca="1">CH243/OFFSET('FX rate data'!$B242,0,2*CH$1)</f>
        <v>4.9735368745740729</v>
      </c>
      <c r="DB243" s="116">
        <f ca="1">CI243/OFFSET('FX rate data'!$B242,0,2*CI$1)</f>
        <v>2.4842234454882623</v>
      </c>
      <c r="DC243" s="116">
        <f ca="1">CJ243/OFFSET('FX rate data'!$B242,0,2*CJ$1)</f>
        <v>1.5605497313699499</v>
      </c>
      <c r="DD243" s="116">
        <f ca="1">CK243/OFFSET('FX rate data'!$B242,0,2*CK$1)</f>
        <v>2.0361988453236939</v>
      </c>
      <c r="DE243" s="116">
        <f ca="1">CL243/OFFSET('FX rate data'!$B242,0,2*CL$1)</f>
        <v>2.4156748127325658</v>
      </c>
      <c r="DF243" s="116">
        <f ca="1">CM243/OFFSET('FX rate data'!$B242,0,2*CM$1)</f>
        <v>1.8282400076981424</v>
      </c>
      <c r="DG243" s="116">
        <f ca="1">CN243/OFFSET('FX rate data'!$B242,0,2*CN$1)</f>
        <v>2.6106255526444269</v>
      </c>
      <c r="DH243" s="116">
        <f ca="1">CO243/OFFSET('FX rate data'!$B242,0,2*CO$1)</f>
        <v>0.81526403814992843</v>
      </c>
      <c r="DI243" s="116">
        <f ca="1">CP243/OFFSET('FX rate data'!$B242,0,2*CP$1)</f>
        <v>1.1603694708849888</v>
      </c>
      <c r="DJ243" s="117">
        <f t="shared" ca="1" si="188"/>
        <v>175.44597736945283</v>
      </c>
    </row>
    <row r="244" spans="1:114" x14ac:dyDescent="0.25">
      <c r="A244" s="4">
        <v>43830</v>
      </c>
      <c r="B244" s="9">
        <v>6684.0749999999998</v>
      </c>
      <c r="C244" s="4">
        <v>43830</v>
      </c>
      <c r="D244" s="9">
        <v>23656.62</v>
      </c>
      <c r="E244" s="4">
        <v>43830</v>
      </c>
      <c r="F244" s="9">
        <v>3050.1239999999998</v>
      </c>
      <c r="G244" s="4">
        <v>43830</v>
      </c>
      <c r="H244" s="9">
        <v>17063.43</v>
      </c>
      <c r="I244" s="4">
        <v>43830</v>
      </c>
      <c r="J244" s="9">
        <v>10616.94</v>
      </c>
      <c r="K244" s="4">
        <v>43830</v>
      </c>
      <c r="L244" s="9">
        <v>3230.78</v>
      </c>
      <c r="M244" s="4">
        <v>43830</v>
      </c>
      <c r="N244" s="9">
        <v>7542.44</v>
      </c>
      <c r="O244" s="4">
        <v>43830</v>
      </c>
      <c r="P244" s="9">
        <v>28189.75</v>
      </c>
      <c r="Q244" s="4">
        <v>43830</v>
      </c>
      <c r="R244" s="9">
        <v>5978.06</v>
      </c>
      <c r="S244" s="4">
        <v>43830</v>
      </c>
      <c r="T244" s="9">
        <v>13249.01</v>
      </c>
      <c r="U244" s="4">
        <v>43830</v>
      </c>
      <c r="V244" s="9">
        <v>2197.67</v>
      </c>
      <c r="W244" s="4">
        <v>43830</v>
      </c>
      <c r="X244" s="9">
        <v>115645.3</v>
      </c>
      <c r="Y244" s="4">
        <v>43830</v>
      </c>
      <c r="Z244" s="9">
        <v>7183.41</v>
      </c>
      <c r="AA244" s="4">
        <v>43830</v>
      </c>
      <c r="AB244" s="9">
        <v>11997.14</v>
      </c>
      <c r="AC244" s="4">
        <v>43830</v>
      </c>
      <c r="AD244" s="9">
        <v>12168.45</v>
      </c>
      <c r="AE244" s="4">
        <v>43830</v>
      </c>
      <c r="AF244" s="9">
        <v>604.58000000000004</v>
      </c>
      <c r="AG244" s="4">
        <v>43830</v>
      </c>
      <c r="AH244" s="9">
        <v>3045.87</v>
      </c>
      <c r="AI244" s="4">
        <v>43830</v>
      </c>
      <c r="AJ244" s="9">
        <v>50816.05</v>
      </c>
      <c r="AK244" s="22"/>
      <c r="AM244" s="45" cm="1">
        <f t="array" aca="1" ref="AM244" ca="1">$DJ244*INDEX('MSCI ACWI weights'!$A$1:$AT$19,MATCH(AM$3,'MSCI ACWI weights'!$A$1:$A$19,0),MATCH($A244,'MSCI ACWI weights'!$A$1:$W$1,0)+23)%</f>
        <v>3.9737299188094792</v>
      </c>
      <c r="AN244" s="45" cm="1">
        <f t="array" aca="1" ref="AN244" ca="1">$DJ244*INDEX('MSCI ACWI weights'!$A$1:$AT$19,MATCH(AN$3,'MSCI ACWI weights'!$A$1:$A$19,0),MATCH($A244,'MSCI ACWI weights'!$A$1:$W$1,0)+23)%</f>
        <v>13.765700488428765</v>
      </c>
      <c r="AO244" s="45" cm="1">
        <f t="array" aca="1" ref="AO244" ca="1">$DJ244*INDEX('MSCI ACWI weights'!$A$1:$AT$19,MATCH(AO$3,'MSCI ACWI weights'!$A$1:$A$19,0),MATCH($A244,'MSCI ACWI weights'!$A$1:$W$1,0)+23)%</f>
        <v>7.0954583996706804</v>
      </c>
      <c r="AP244" s="45" cm="1">
        <f t="array" aca="1" ref="AP244" ca="1">$DJ244*INDEX('MSCI ACWI weights'!$A$1:$AT$19,MATCH(AP$3,'MSCI ACWI weights'!$A$1:$A$19,0),MATCH($A244,'MSCI ACWI weights'!$A$1:$W$1,0)+23)%</f>
        <v>5.7378387868370044</v>
      </c>
      <c r="AQ244" s="45" cm="1">
        <f t="array" aca="1" ref="AQ244" ca="1">$DJ244*INDEX('MSCI ACWI weights'!$A$1:$AT$19,MATCH(AQ$3,'MSCI ACWI weights'!$A$1:$A$19,0),MATCH($A244,'MSCI ACWI weights'!$A$1:$W$1,0)+23)%</f>
        <v>5.9211384820024255</v>
      </c>
      <c r="AR244" s="45" cm="1">
        <f t="array" aca="1" ref="AR244" ca="1">$DJ244*INDEX('MSCI ACWI weights'!$A$1:$AT$19,MATCH(AR$3,'MSCI ACWI weights'!$A$1:$A$19,0),MATCH($A244,'MSCI ACWI weights'!$A$1:$W$1,0)+23)%</f>
        <v>105.80809268601412</v>
      </c>
      <c r="AS244" s="45" cm="1">
        <f t="array" aca="1" ref="AS244" ca="1">$DJ244*INDEX('MSCI ACWI weights'!$A$1:$AT$19,MATCH(AS$3,'MSCI ACWI weights'!$A$1:$A$19,0),MATCH($A244,'MSCI ACWI weights'!$A$1:$W$1,0)+23)%</f>
        <v>8.9735664864302116</v>
      </c>
      <c r="AT244" s="45" cm="1">
        <f t="array" aca="1" ref="AT244" ca="1">$DJ244*INDEX('MSCI ACWI weights'!$A$1:$AT$19,MATCH(AT$3,'MSCI ACWI weights'!$A$1:$A$19,0),MATCH($A244,'MSCI ACWI weights'!$A$1:$W$1,0)+23)%</f>
        <v>2.8204220337069756</v>
      </c>
      <c r="AU244" s="45" cm="1">
        <f t="array" aca="1" ref="AU244" ca="1">$DJ244*INDEX('MSCI ACWI weights'!$A$1:$AT$19,MATCH(AU$3,'MSCI ACWI weights'!$A$1:$A$19,0),MATCH($A244,'MSCI ACWI weights'!$A$1:$W$1,0)+23)%</f>
        <v>6.2221428242168555</v>
      </c>
      <c r="AV244" s="45" cm="1">
        <f t="array" aca="1" ref="AV244" ca="1">$DJ244*INDEX('MSCI ACWI weights'!$A$1:$AT$19,MATCH(AV$3,'MSCI ACWI weights'!$A$1:$A$19,0),MATCH($A244,'MSCI ACWI weights'!$A$1:$W$1,0)+23)%</f>
        <v>4.7874198566855055</v>
      </c>
      <c r="AW244" s="45" cm="1">
        <f t="array" aca="1" ref="AW244" ca="1">$DJ244*INDEX('MSCI ACWI weights'!$A$1:$AT$19,MATCH(AW$3,'MSCI ACWI weights'!$A$1:$A$19,0),MATCH($A244,'MSCI ACWI weights'!$A$1:$W$1,0)+23)%</f>
        <v>2.7744303633110903</v>
      </c>
      <c r="AX244" s="45" cm="1">
        <f t="array" aca="1" ref="AX244" ca="1">$DJ244*INDEX('MSCI ACWI weights'!$A$1:$AT$19,MATCH(AX$3,'MSCI ACWI weights'!$A$1:$A$19,0),MATCH($A244,'MSCI ACWI weights'!$A$1:$W$1,0)+23)%</f>
        <v>1.7342150505830369</v>
      </c>
      <c r="AY244" s="45" cm="1">
        <f t="array" aca="1" ref="AY244" ca="1">$DJ244*INDEX('MSCI ACWI weights'!$A$1:$AT$19,MATCH(AY$3,'MSCI ACWI weights'!$A$1:$A$19,0),MATCH($A244,'MSCI ACWI weights'!$A$1:$W$1,0)+23)%</f>
        <v>2.1008676753517421</v>
      </c>
      <c r="AZ244" s="45" cm="1">
        <f t="array" aca="1" ref="AZ244" ca="1">$DJ244*INDEX('MSCI ACWI weights'!$A$1:$AT$19,MATCH(AZ$3,'MSCI ACWI weights'!$A$1:$A$19,0),MATCH($A244,'MSCI ACWI weights'!$A$1:$W$1,0)+23)%</f>
        <v>2.7971323125536838</v>
      </c>
      <c r="BA244" s="45" cm="1">
        <f t="array" aca="1" ref="BA244" ca="1">$DJ244*INDEX('MSCI ACWI weights'!$A$1:$AT$19,MATCH(BA$3,'MSCI ACWI weights'!$A$1:$A$19,0),MATCH($A244,'MSCI ACWI weights'!$A$1:$W$1,0)+23)%</f>
        <v>2.0397449345544589</v>
      </c>
      <c r="BB244" s="45" cm="1">
        <f t="array" aca="1" ref="BB244" ca="1">$DJ244*INDEX('MSCI ACWI weights'!$A$1:$AT$19,MATCH(BB$3,'MSCI ACWI weights'!$A$1:$A$19,0),MATCH($A244,'MSCI ACWI weights'!$A$1:$W$1,0)+23)%</f>
        <v>2.8541195878432224</v>
      </c>
      <c r="BC244" s="45" cm="1">
        <f t="array" aca="1" ref="BC244" ca="1">$DJ244*INDEX('MSCI ACWI weights'!$A$1:$AT$19,MATCH(BC$3,'MSCI ACWI weights'!$A$1:$A$19,0),MATCH($A244,'MSCI ACWI weights'!$A$1:$W$1,0)+23)%</f>
        <v>0.8968271394831453</v>
      </c>
      <c r="BD244" s="45" cm="1">
        <f t="array" aca="1" ref="BD244" ca="1">$DJ244*INDEX('MSCI ACWI weights'!$A$1:$AT$19,MATCH(BD$3,'MSCI ACWI weights'!$A$1:$A$19,0),MATCH($A244,'MSCI ACWI weights'!$A$1:$W$1,0)+23)%</f>
        <v>1.0920154190968392</v>
      </c>
      <c r="BF244" s="68">
        <f ca="1">AM244*OFFSET('FX rate data'!$B243,0,2*BY$1)</f>
        <v>5.6633598802872696</v>
      </c>
      <c r="BG244" s="69">
        <f ca="1">AN244*OFFSET('FX rate data'!$B243,0,2*BZ$1)</f>
        <v>1495.0927300482481</v>
      </c>
      <c r="BH244" s="70">
        <f ca="1">AO244*OFFSET('FX rate data'!$B243,0,2*CA$1)</f>
        <v>49.407095928586877</v>
      </c>
      <c r="BI244" s="71">
        <f ca="1">AP244*OFFSET('FX rate data'!$B243,0,2*CB$1)</f>
        <v>7.4534525841012682</v>
      </c>
      <c r="BJ244" s="72">
        <f ca="1">AQ244*OFFSET('FX rate data'!$B243,0,2*CC$1)</f>
        <v>5.7233724567035447</v>
      </c>
      <c r="BK244" s="73">
        <f ca="1">AR244*OFFSET('FX rate data'!$B243,0,2*CD$1)</f>
        <v>105.80809268601412</v>
      </c>
      <c r="BL244" s="74">
        <f ca="1">AS244*OFFSET('FX rate data'!$B243,0,2*CE$1)</f>
        <v>6.7687612007143088</v>
      </c>
      <c r="BM244" s="75">
        <f ca="1">AT244*OFFSET('FX rate data'!$B243,0,2*CF$1)</f>
        <v>21.975036233424532</v>
      </c>
      <c r="BN244" s="76">
        <f ca="1">AU244*OFFSET('FX rate data'!$B243,0,2*CG$1)</f>
        <v>5.5495291849190131</v>
      </c>
      <c r="BO244" s="76">
        <f ca="1">AV244*OFFSET('FX rate data'!$B243,0,2*CH$1)</f>
        <v>4.2698997701778021</v>
      </c>
      <c r="BP244" s="77">
        <f ca="1">AW244*OFFSET('FX rate data'!$B243,0,2*CI$1)</f>
        <v>3206.7975911294902</v>
      </c>
      <c r="BQ244" s="78">
        <f ca="1">AX244*OFFSET('FX rate data'!$B243,0,2*CJ$1)</f>
        <v>6.9800421570916651</v>
      </c>
      <c r="BR244" s="76">
        <f ca="1">AY244*OFFSET('FX rate data'!$B243,0,2*CK$1)</f>
        <v>1.8737638796462188</v>
      </c>
      <c r="BS244" s="79">
        <f ca="1">AZ244*OFFSET('FX rate data'!$B243,0,2*CL$1)</f>
        <v>83.888795185797534</v>
      </c>
      <c r="BT244" s="80">
        <f ca="1">BA244*OFFSET('FX rate data'!$B243,0,2*CM$1)</f>
        <v>145.59699342849726</v>
      </c>
      <c r="BU244" s="76">
        <f ca="1">BB244*OFFSET('FX rate data'!$B243,0,2*CN$1)</f>
        <v>2.54558926039737</v>
      </c>
      <c r="BV244" s="81">
        <f ca="1">BC244*OFFSET('FX rate data'!$B243,0,2*CO$1)</f>
        <v>55.55619922313214</v>
      </c>
      <c r="BW244" s="82">
        <f ca="1">BD244*OFFSET('FX rate data'!$B243,0,2*CP$1)</f>
        <v>15.288215867355749</v>
      </c>
      <c r="BX244" s="22"/>
      <c r="BY244" s="136">
        <f t="shared" ca="1" si="213"/>
        <v>5.9626099379075121</v>
      </c>
      <c r="BZ244" s="137">
        <f t="shared" ca="1" si="212"/>
        <v>1482.8789657099207</v>
      </c>
      <c r="CA244" s="138">
        <f t="shared" ca="1" si="212"/>
        <v>38.542295152564492</v>
      </c>
      <c r="CB244" s="139">
        <f t="shared" ca="1" si="212"/>
        <v>7.4504434996937174</v>
      </c>
      <c r="CC244" s="140">
        <f t="shared" ca="1" si="212"/>
        <v>6.0737565376701355</v>
      </c>
      <c r="CD244" s="141">
        <f t="shared" ca="1" si="212"/>
        <v>107.25289093791223</v>
      </c>
      <c r="CE244" s="142">
        <f t="shared" ca="1" si="212"/>
        <v>6.6632036787423932</v>
      </c>
      <c r="CF244" s="143">
        <f t="shared" ca="1" si="212"/>
        <v>22.608575439012824</v>
      </c>
      <c r="CG244" s="144">
        <f t="shared" ca="1" si="212"/>
        <v>5.4831794525207469</v>
      </c>
      <c r="CH244" s="144">
        <f t="shared" ca="1" si="212"/>
        <v>4.5182892566032962</v>
      </c>
      <c r="CI244" s="145">
        <f t="shared" ca="1" si="212"/>
        <v>3089.2281535192701</v>
      </c>
      <c r="CJ244" s="146">
        <f t="shared" ca="1" si="212"/>
        <v>7.0650203009538997</v>
      </c>
      <c r="CK244" s="144">
        <f t="shared" ca="1" si="212"/>
        <v>1.8970014691870185</v>
      </c>
      <c r="CL244" s="147">
        <f t="shared" ca="1" si="212"/>
        <v>76.953107179606107</v>
      </c>
      <c r="CM244" s="148">
        <f t="shared" ca="1" si="212"/>
        <v>132.37852499719062</v>
      </c>
      <c r="CN244" s="144">
        <f t="shared" ca="1" si="212"/>
        <v>2.3983226240691895</v>
      </c>
      <c r="CO244" s="149">
        <f t="shared" ca="1" si="212"/>
        <v>54.432154972638017</v>
      </c>
      <c r="CP244" s="150">
        <f t="shared" ca="1" si="212"/>
        <v>17.620737701412764</v>
      </c>
      <c r="CR244" s="116">
        <f ca="1">BY244/OFFSET('FX rate data'!$B243,0,2*BY$1)</f>
        <v>4.1837004896909287</v>
      </c>
      <c r="CS244" s="116">
        <f ca="1">BZ244/OFFSET('FX rate data'!$B243,0,2*BZ$1)</f>
        <v>13.653245241781795</v>
      </c>
      <c r="CT244" s="116">
        <f ca="1">CA244/OFFSET('FX rate data'!$B243,0,2*CA$1)</f>
        <v>5.5351411926362148</v>
      </c>
      <c r="CU244" s="116">
        <f ca="1">CB244/OFFSET('FX rate data'!$B243,0,2*CB$1)</f>
        <v>5.735522324629498</v>
      </c>
      <c r="CV244" s="116">
        <f ca="1">CC244/OFFSET('FX rate data'!$B243,0,2*CC$1)</f>
        <v>6.2836297720568339</v>
      </c>
      <c r="CW244" s="116">
        <f ca="1">CD244/OFFSET('FX rate data'!$B243,0,2*CD$1)</f>
        <v>107.25289093791223</v>
      </c>
      <c r="CX244" s="116">
        <f ca="1">CE244/OFFSET('FX rate data'!$B243,0,2*CE$1)</f>
        <v>8.8336254523961202</v>
      </c>
      <c r="CY244" s="116">
        <f ca="1">CF244/OFFSET('FX rate data'!$B243,0,2*CF$1)</f>
        <v>2.90173466116652</v>
      </c>
      <c r="CZ244" s="116">
        <f ca="1">CG244/OFFSET('FX rate data'!$B243,0,2*CG$1)</f>
        <v>6.1477513762986282</v>
      </c>
      <c r="DA244" s="116">
        <f ca="1">CH244/OFFSET('FX rate data'!$B243,0,2*CH$1)</f>
        <v>5.0659146278767757</v>
      </c>
      <c r="DB244" s="116">
        <f ca="1">CI244/OFFSET('FX rate data'!$B243,0,2*CI$1)</f>
        <v>2.6727126189777741</v>
      </c>
      <c r="DC244" s="116">
        <f ca="1">CJ244/OFFSET('FX rate data'!$B243,0,2*CJ$1)</f>
        <v>1.7553281574582971</v>
      </c>
      <c r="DD244" s="116">
        <f ca="1">CK244/OFFSET('FX rate data'!$B243,0,2*CK$1)</f>
        <v>2.1269217055578187</v>
      </c>
      <c r="DE244" s="116">
        <f ca="1">CL244/OFFSET('FX rate data'!$B243,0,2*CL$1)</f>
        <v>2.5658733346539333</v>
      </c>
      <c r="DF244" s="116">
        <f ca="1">CM244/OFFSET('FX rate data'!$B243,0,2*CM$1)</f>
        <v>1.8545604510673948</v>
      </c>
      <c r="DG244" s="116">
        <f ca="1">CN244/OFFSET('FX rate data'!$B243,0,2*CN$1)</f>
        <v>2.6890039511931714</v>
      </c>
      <c r="DH244" s="116">
        <f ca="1">CO244/OFFSET('FX rate data'!$B243,0,2*CO$1)</f>
        <v>0.87868202869587986</v>
      </c>
      <c r="DI244" s="116">
        <f ca="1">CP244/OFFSET('FX rate data'!$B243,0,2*CP$1)</f>
        <v>1.2586241215294831</v>
      </c>
      <c r="DJ244" s="117">
        <f t="shared" ca="1" si="188"/>
        <v>181.39486244557929</v>
      </c>
    </row>
    <row r="245" spans="1:114" x14ac:dyDescent="0.25">
      <c r="A245" s="4">
        <v>43861</v>
      </c>
      <c r="B245" s="9">
        <v>7017.2219999999998</v>
      </c>
      <c r="C245" s="4">
        <v>43861</v>
      </c>
      <c r="D245" s="9">
        <v>23205.18</v>
      </c>
      <c r="E245" s="4">
        <v>43861</v>
      </c>
      <c r="F245" s="9">
        <v>2976.5279999999998</v>
      </c>
      <c r="G245" s="4">
        <v>43861</v>
      </c>
      <c r="H245" s="9">
        <v>17318.490000000002</v>
      </c>
      <c r="I245" s="4">
        <v>43861</v>
      </c>
      <c r="J245" s="9">
        <v>10627.88</v>
      </c>
      <c r="K245" s="4">
        <v>43861</v>
      </c>
      <c r="L245" s="9">
        <v>3225.52</v>
      </c>
      <c r="M245" s="4">
        <v>43861</v>
      </c>
      <c r="N245" s="9">
        <v>7286.01</v>
      </c>
      <c r="O245" s="4">
        <v>43861</v>
      </c>
      <c r="P245" s="9">
        <v>26312.63</v>
      </c>
      <c r="Q245" s="4">
        <v>43861</v>
      </c>
      <c r="R245" s="9">
        <v>5806.34</v>
      </c>
      <c r="S245" s="4">
        <v>43861</v>
      </c>
      <c r="T245" s="9">
        <v>12981.97</v>
      </c>
      <c r="U245" s="4">
        <v>43861</v>
      </c>
      <c r="V245" s="9">
        <v>2119.0100000000002</v>
      </c>
      <c r="W245" s="4">
        <v>43861</v>
      </c>
      <c r="X245" s="9">
        <v>113760.6</v>
      </c>
      <c r="Y245" s="4">
        <v>43861</v>
      </c>
      <c r="Z245" s="9">
        <v>6998.2</v>
      </c>
      <c r="AA245" s="4">
        <v>43861</v>
      </c>
      <c r="AB245" s="9">
        <v>11495.1</v>
      </c>
      <c r="AC245" s="4">
        <v>43861</v>
      </c>
      <c r="AD245" s="9">
        <v>11962.1</v>
      </c>
      <c r="AE245" s="4">
        <v>43861</v>
      </c>
      <c r="AF245" s="9">
        <v>589.5</v>
      </c>
      <c r="AG245" s="4">
        <v>43861</v>
      </c>
      <c r="AH245" s="9">
        <v>3076.65</v>
      </c>
      <c r="AI245" s="4">
        <v>43861</v>
      </c>
      <c r="AJ245" s="9">
        <v>50072.61</v>
      </c>
      <c r="AK245" s="22"/>
      <c r="BX245" s="22"/>
      <c r="BY245" s="121">
        <f t="shared" ref="BY245:CP245" ca="1" si="214">BF244*OFFSET($B245,0,2*BY$1)/OFFSET($B244,0,2*BY$1)</f>
        <v>5.9456324990173206</v>
      </c>
      <c r="BZ245" s="122">
        <f t="shared" ca="1" si="214"/>
        <v>1466.5618299427817</v>
      </c>
      <c r="CA245" s="123">
        <f t="shared" ca="1" si="214"/>
        <v>48.214959270549279</v>
      </c>
      <c r="CB245" s="124">
        <f t="shared" ca="1" si="214"/>
        <v>7.564864979856452</v>
      </c>
      <c r="CC245" s="125">
        <f t="shared" ca="1" si="214"/>
        <v>5.7292699841150521</v>
      </c>
      <c r="CD245" s="126">
        <f t="shared" ca="1" si="214"/>
        <v>105.635827608377</v>
      </c>
      <c r="CE245" s="127">
        <f t="shared" ca="1" si="214"/>
        <v>6.5386349504956573</v>
      </c>
      <c r="CF245" s="128">
        <f t="shared" ca="1" si="214"/>
        <v>20.51174620728078</v>
      </c>
      <c r="CG245" s="129">
        <f t="shared" ca="1" si="214"/>
        <v>5.3901187488186242</v>
      </c>
      <c r="CH245" s="129">
        <f t="shared" ca="1" si="214"/>
        <v>4.1838379410578694</v>
      </c>
      <c r="CI245" s="130">
        <f t="shared" ca="1" si="214"/>
        <v>3092.0184393377085</v>
      </c>
      <c r="CJ245" s="131">
        <f t="shared" ca="1" si="214"/>
        <v>6.8662866871030825</v>
      </c>
      <c r="CK245" s="129">
        <f t="shared" ca="1" si="214"/>
        <v>1.8254525890266833</v>
      </c>
      <c r="CL245" s="132">
        <f t="shared" ca="1" si="214"/>
        <v>80.378330963901504</v>
      </c>
      <c r="CM245" s="133">
        <f t="shared" ca="1" si="214"/>
        <v>143.12799042532345</v>
      </c>
      <c r="CN245" s="129">
        <f t="shared" ca="1" si="214"/>
        <v>2.4820947914324814</v>
      </c>
      <c r="CO245" s="134">
        <f t="shared" ca="1" si="214"/>
        <v>56.117621677829163</v>
      </c>
      <c r="CP245" s="135">
        <f t="shared" ca="1" si="214"/>
        <v>15.064548911651263</v>
      </c>
      <c r="CR245" s="116">
        <f ca="1">BY245/OFFSET('FX rate data'!$B244,0,2*BY$1)</f>
        <v>3.9767457019713199</v>
      </c>
      <c r="CS245" s="116">
        <f ca="1">BZ245/OFFSET('FX rate data'!$B244,0,2*BZ$1)</f>
        <v>13.535411443865083</v>
      </c>
      <c r="CT245" s="116">
        <f ca="1">CA245/OFFSET('FX rate data'!$B244,0,2*CA$1)</f>
        <v>6.9766541652388661</v>
      </c>
      <c r="CU245" s="116">
        <f ca="1">CB245/OFFSET('FX rate data'!$B244,0,2*CB$1)</f>
        <v>5.7149391703984671</v>
      </c>
      <c r="CV245" s="116">
        <f ca="1">CC245/OFFSET('FX rate data'!$B244,0,2*CC$1)</f>
        <v>5.9469275317781314</v>
      </c>
      <c r="CW245" s="116">
        <f ca="1">CD245/OFFSET('FX rate data'!$B244,0,2*CD$1)</f>
        <v>105.635827608377</v>
      </c>
      <c r="CX245" s="116">
        <f ca="1">CE245/OFFSET('FX rate data'!$B244,0,2*CE$1)</f>
        <v>8.6352812341464045</v>
      </c>
      <c r="CY245" s="116">
        <f ca="1">CF245/OFFSET('FX rate data'!$B244,0,2*CF$1)</f>
        <v>2.6418023784862483</v>
      </c>
      <c r="CZ245" s="116">
        <f ca="1">CG245/OFFSET('FX rate data'!$B244,0,2*CG$1)</f>
        <v>5.979055739122157</v>
      </c>
      <c r="DA245" s="116">
        <f ca="1">CH245/OFFSET('FX rate data'!$B244,0,2*CH$1)</f>
        <v>4.6409738669527121</v>
      </c>
      <c r="DB245" s="116">
        <f ca="1">CI245/OFFSET('FX rate data'!$B244,0,2*CI$1)</f>
        <v>2.5945411241862391</v>
      </c>
      <c r="DC245" s="116">
        <f ca="1">CJ245/OFFSET('FX rate data'!$B244,0,2*CJ$1)</f>
        <v>1.603223752475736</v>
      </c>
      <c r="DD245" s="116">
        <f ca="1">CK245/OFFSET('FX rate data'!$B244,0,2*CK$1)</f>
        <v>2.0249058114550009</v>
      </c>
      <c r="DE245" s="116">
        <f ca="1">CL245/OFFSET('FX rate data'!$B244,0,2*CL$1)</f>
        <v>2.6579256957078639</v>
      </c>
      <c r="DF245" s="116">
        <f ca="1">CM245/OFFSET('FX rate data'!$B244,0,2*CM$1)</f>
        <v>2.0058578995911072</v>
      </c>
      <c r="DG245" s="116">
        <f ca="1">CN245/OFFSET('FX rate data'!$B244,0,2*CN$1)</f>
        <v>2.7532942777953204</v>
      </c>
      <c r="DH245" s="116">
        <f ca="1">CO245/OFFSET('FX rate data'!$B244,0,2*CO$1)</f>
        <v>0.87736837240376853</v>
      </c>
      <c r="DI245" s="116">
        <f ca="1">CP245/OFFSET('FX rate data'!$B244,0,2*CP$1)</f>
        <v>1.0024187135951919</v>
      </c>
      <c r="DJ245" s="117">
        <f t="shared" ca="1" si="188"/>
        <v>179.20315448754667</v>
      </c>
    </row>
    <row r="246" spans="1:114" x14ac:dyDescent="0.25">
      <c r="A246" s="4">
        <v>43889</v>
      </c>
      <c r="B246" s="9">
        <v>6441.21</v>
      </c>
      <c r="C246" s="4">
        <v>43889</v>
      </c>
      <c r="D246" s="9">
        <v>21142.959999999999</v>
      </c>
      <c r="E246" s="4">
        <v>43889</v>
      </c>
      <c r="F246" s="9">
        <v>2880.3040000000001</v>
      </c>
      <c r="G246" s="4">
        <v>43889</v>
      </c>
      <c r="H246" s="9">
        <v>16263.05</v>
      </c>
      <c r="I246" s="4">
        <v>43889</v>
      </c>
      <c r="J246" s="9">
        <v>9831.0300000000007</v>
      </c>
      <c r="K246" s="4">
        <v>43889</v>
      </c>
      <c r="L246" s="9">
        <v>2954.22</v>
      </c>
      <c r="M246" s="4">
        <v>43889</v>
      </c>
      <c r="N246" s="9">
        <v>6580.61</v>
      </c>
      <c r="O246" s="4">
        <v>43889</v>
      </c>
      <c r="P246" s="9">
        <v>26129.93</v>
      </c>
      <c r="Q246" s="4">
        <v>43889</v>
      </c>
      <c r="R246" s="9">
        <v>5309.9</v>
      </c>
      <c r="S246" s="4">
        <v>43889</v>
      </c>
      <c r="T246" s="9">
        <v>11890.35</v>
      </c>
      <c r="U246" s="4">
        <v>43890</v>
      </c>
      <c r="V246" s="9">
        <v>1987.01</v>
      </c>
      <c r="W246" s="4">
        <v>43889</v>
      </c>
      <c r="X246" s="9">
        <v>104171.6</v>
      </c>
      <c r="Y246" s="4">
        <v>43889</v>
      </c>
      <c r="Z246" s="9">
        <v>6397.37</v>
      </c>
      <c r="AA246" s="4">
        <v>43890</v>
      </c>
      <c r="AB246" s="9">
        <v>11292.17</v>
      </c>
      <c r="AC246" s="4">
        <v>43890</v>
      </c>
      <c r="AD246" s="9">
        <v>11201.75</v>
      </c>
      <c r="AE246" s="4">
        <v>43889</v>
      </c>
      <c r="AF246" s="9">
        <v>539.38</v>
      </c>
      <c r="AG246" s="4">
        <v>43890</v>
      </c>
      <c r="AH246" s="9">
        <v>2785.08</v>
      </c>
      <c r="AI246" s="4">
        <v>43889</v>
      </c>
      <c r="AJ246" s="9">
        <v>45851.76</v>
      </c>
      <c r="AK246" s="22"/>
      <c r="BX246" s="22"/>
      <c r="BY246" s="136">
        <f ca="1">BY245*OFFSET($B246,0,2*BY$1)/OFFSET($B245,0,2*BY$1)</f>
        <v>5.457582432050085</v>
      </c>
      <c r="BZ246" s="137">
        <f t="shared" ref="BZ246:CP246" ca="1" si="215">BZ245*OFFSET($B246,0,2*BZ$1)/OFFSET($B245,0,2*BZ$1)</f>
        <v>1336.2300188150678</v>
      </c>
      <c r="CA246" s="138">
        <f t="shared" ca="1" si="215"/>
        <v>46.656285459703447</v>
      </c>
      <c r="CB246" s="139">
        <f t="shared" ca="1" si="215"/>
        <v>7.1038397349107489</v>
      </c>
      <c r="CC246" s="140">
        <f t="shared" ca="1" si="215"/>
        <v>5.2997046534148495</v>
      </c>
      <c r="CD246" s="141">
        <f t="shared" ca="1" si="215"/>
        <v>96.750748604014063</v>
      </c>
      <c r="CE246" s="142">
        <f t="shared" ca="1" si="215"/>
        <v>5.9055925728322114</v>
      </c>
      <c r="CF246" s="143">
        <f t="shared" ca="1" si="215"/>
        <v>20.369324258882987</v>
      </c>
      <c r="CG246" s="144">
        <f t="shared" ca="1" si="215"/>
        <v>4.9292655174089033</v>
      </c>
      <c r="CH246" s="144">
        <f t="shared" ca="1" si="215"/>
        <v>3.8320299201475159</v>
      </c>
      <c r="CI246" s="145">
        <f t="shared" ca="1" si="215"/>
        <v>2899.4065904117583</v>
      </c>
      <c r="CJ246" s="146">
        <f t="shared" ca="1" si="215"/>
        <v>6.2875201981549624</v>
      </c>
      <c r="CK246" s="144">
        <f t="shared" ca="1" si="215"/>
        <v>1.6687284772458109</v>
      </c>
      <c r="CL246" s="147">
        <f t="shared" ca="1" si="215"/>
        <v>78.959363342697287</v>
      </c>
      <c r="CM246" s="148">
        <f t="shared" ca="1" si="215"/>
        <v>134.03030962346637</v>
      </c>
      <c r="CN246" s="144">
        <f t="shared" ca="1" si="215"/>
        <v>2.2710641028038201</v>
      </c>
      <c r="CO246" s="149">
        <f t="shared" ca="1" si="215"/>
        <v>50.799429828706039</v>
      </c>
      <c r="CP246" s="150">
        <f t="shared" ca="1" si="215"/>
        <v>13.794688976773827</v>
      </c>
      <c r="CR246" s="116">
        <f ca="1">BY246/OFFSET('FX rate data'!$B245,0,2*BY$1)</f>
        <v>3.5524197305539835</v>
      </c>
      <c r="CS246" s="116">
        <f ca="1">BZ246/OFFSET('FX rate data'!$B245,0,2*BZ$1)</f>
        <v>12.385114642831288</v>
      </c>
      <c r="CT246" s="116">
        <f ca="1">CA246/OFFSET('FX rate data'!$B245,0,2*CA$1)</f>
        <v>6.6728097053351609</v>
      </c>
      <c r="CU246" s="116">
        <f ca="1">CB246/OFFSET('FX rate data'!$B245,0,2*CB$1)</f>
        <v>5.2986050085110383</v>
      </c>
      <c r="CV246" s="116">
        <f ca="1">CC246/OFFSET('FX rate data'!$B245,0,2*CC$1)</f>
        <v>5.4924910906983619</v>
      </c>
      <c r="CW246" s="116">
        <f ca="1">CD246/OFFSET('FX rate data'!$B245,0,2*CD$1)</f>
        <v>96.750748604014063</v>
      </c>
      <c r="CX246" s="116">
        <f ca="1">CE246/OFFSET('FX rate data'!$B245,0,2*CE$1)</f>
        <v>7.5703019777364586</v>
      </c>
      <c r="CY246" s="116">
        <f ca="1">CF246/OFFSET('FX rate data'!$B245,0,2*CF$1)</f>
        <v>2.6136298529393711</v>
      </c>
      <c r="CZ246" s="116">
        <f ca="1">CG246/OFFSET('FX rate data'!$B245,0,2*CG$1)</f>
        <v>5.4352911207508026</v>
      </c>
      <c r="DA246" s="116">
        <f ca="1">CH246/OFFSET('FX rate data'!$B245,0,2*CH$1)</f>
        <v>4.2254161651202073</v>
      </c>
      <c r="DB246" s="116">
        <f ca="1">CI246/OFFSET('FX rate data'!$B245,0,2*CI$1)</f>
        <v>2.3868732890533355</v>
      </c>
      <c r="DC246" s="116">
        <f ca="1">CJ246/OFFSET('FX rate data'!$B245,0,2*CJ$1)</f>
        <v>1.4059749995874244</v>
      </c>
      <c r="DD246" s="116">
        <f ca="1">CK246/OFFSET('FX rate data'!$B245,0,2*CK$1)</f>
        <v>1.8400358112755659</v>
      </c>
      <c r="DE246" s="116">
        <f ca="1">CL246/OFFSET('FX rate data'!$B245,0,2*CL$1)</f>
        <v>2.6070381134710368</v>
      </c>
      <c r="DF246" s="116">
        <f ca="1">CM246/OFFSET('FX rate data'!$B245,0,2*CM$1)</f>
        <v>1.8570184914924333</v>
      </c>
      <c r="DG246" s="116">
        <f ca="1">CN246/OFFSET('FX rate data'!$B245,0,2*CN$1)</f>
        <v>2.504205648697563</v>
      </c>
      <c r="DH246" s="116">
        <f ca="1">CO246/OFFSET('FX rate data'!$B245,0,2*CO$1)</f>
        <v>0.75996651664698467</v>
      </c>
      <c r="DI246" s="116">
        <f ca="1">CP246/OFFSET('FX rate data'!$B245,0,2*CP$1)</f>
        <v>0.8808362850649597</v>
      </c>
      <c r="DJ246" s="117">
        <f t="shared" ca="1" si="188"/>
        <v>164.23877705378001</v>
      </c>
    </row>
    <row r="247" spans="1:114" x14ac:dyDescent="0.25">
      <c r="A247" s="4">
        <v>43921</v>
      </c>
      <c r="B247" s="9">
        <v>5076.8270000000002</v>
      </c>
      <c r="C247" s="4">
        <v>43921</v>
      </c>
      <c r="D247" s="9">
        <v>18917.009999999998</v>
      </c>
      <c r="E247" s="4">
        <v>43921</v>
      </c>
      <c r="F247" s="9">
        <v>2750.2959999999998</v>
      </c>
      <c r="G247" s="4">
        <v>43921</v>
      </c>
      <c r="H247" s="9">
        <v>13378.75</v>
      </c>
      <c r="I247" s="4">
        <v>43921</v>
      </c>
      <c r="J247" s="9">
        <v>9311.92</v>
      </c>
      <c r="K247" s="4">
        <v>43921</v>
      </c>
      <c r="L247" s="9">
        <v>2584.59</v>
      </c>
      <c r="M247" s="4">
        <v>43921</v>
      </c>
      <c r="N247" s="9">
        <v>5671.96</v>
      </c>
      <c r="O247" s="4">
        <v>43921</v>
      </c>
      <c r="P247" s="9">
        <v>23603.48</v>
      </c>
      <c r="Q247" s="4">
        <v>43921</v>
      </c>
      <c r="R247" s="9">
        <v>4396.12</v>
      </c>
      <c r="S247" s="4">
        <v>43921</v>
      </c>
      <c r="T247" s="9">
        <v>9935.84</v>
      </c>
      <c r="U247" s="4">
        <v>43921</v>
      </c>
      <c r="V247" s="9">
        <v>1754.64</v>
      </c>
      <c r="W247" s="4">
        <v>43921</v>
      </c>
      <c r="X247" s="9">
        <v>73019.8</v>
      </c>
      <c r="Y247" s="4">
        <v>43921</v>
      </c>
      <c r="Z247" s="9">
        <v>5153.6499999999996</v>
      </c>
      <c r="AA247" s="4">
        <v>43921</v>
      </c>
      <c r="AB247" s="9">
        <v>9708.06</v>
      </c>
      <c r="AC247" s="4">
        <v>43921</v>
      </c>
      <c r="AD247" s="9">
        <v>8597.75</v>
      </c>
      <c r="AE247" s="4">
        <v>43921</v>
      </c>
      <c r="AF247" s="9">
        <v>483.44</v>
      </c>
      <c r="AG247" s="4">
        <v>43921</v>
      </c>
      <c r="AH247" s="9">
        <v>2508.81</v>
      </c>
      <c r="AI247" s="4">
        <v>43921</v>
      </c>
      <c r="AJ247" s="9">
        <v>40738.57</v>
      </c>
      <c r="AK247" s="22"/>
      <c r="BX247" s="22"/>
      <c r="BY247" s="136">
        <f t="shared" ref="BY247:CN256" ca="1" si="216">BY246*OFFSET($B247,0,2*BY$1)/OFFSET($B246,0,2*BY$1)</f>
        <v>4.3015523241374742</v>
      </c>
      <c r="BZ247" s="137">
        <f t="shared" ca="1" si="216"/>
        <v>1195.5505108189593</v>
      </c>
      <c r="CA247" s="138">
        <f t="shared" ca="1" si="216"/>
        <v>44.550365265152756</v>
      </c>
      <c r="CB247" s="139">
        <f t="shared" ca="1" si="216"/>
        <v>5.8439527550759047</v>
      </c>
      <c r="CC247" s="140">
        <f t="shared" ca="1" si="216"/>
        <v>5.019863204183773</v>
      </c>
      <c r="CD247" s="141">
        <f t="shared" ca="1" si="216"/>
        <v>84.645360648309449</v>
      </c>
      <c r="CE247" s="142">
        <f t="shared" ca="1" si="216"/>
        <v>5.0901489146752947</v>
      </c>
      <c r="CF247" s="143">
        <f t="shared" ca="1" si="216"/>
        <v>18.399855558666228</v>
      </c>
      <c r="CG247" s="144">
        <f t="shared" ca="1" si="216"/>
        <v>4.0809888559844119</v>
      </c>
      <c r="CH247" s="144">
        <f t="shared" ca="1" si="216"/>
        <v>3.2021291351220524</v>
      </c>
      <c r="CI247" s="145">
        <f t="shared" ca="1" si="216"/>
        <v>2560.3367772684023</v>
      </c>
      <c r="CJ247" s="146">
        <f t="shared" ca="1" si="216"/>
        <v>4.4072805578990408</v>
      </c>
      <c r="CK247" s="144">
        <f t="shared" ca="1" si="216"/>
        <v>1.3443090702519742</v>
      </c>
      <c r="CL247" s="147">
        <f t="shared" ca="1" si="216"/>
        <v>67.88263344359018</v>
      </c>
      <c r="CM247" s="148">
        <f t="shared" ca="1" si="216"/>
        <v>102.87313094517893</v>
      </c>
      <c r="CN247" s="144">
        <f t="shared" ca="1" si="216"/>
        <v>2.0355282544022373</v>
      </c>
      <c r="CO247" s="149">
        <f t="shared" ref="CO247:CP247" ca="1" si="217">CO246*OFFSET($B247,0,2*CO$1)/OFFSET($B246,0,2*CO$1)</f>
        <v>45.760307620806586</v>
      </c>
      <c r="CP247" s="150">
        <f t="shared" ca="1" si="217"/>
        <v>12.256364913986483</v>
      </c>
      <c r="CR247" s="116">
        <f ca="1">BY247/OFFSET('FX rate data'!$B246,0,2*BY$1)</f>
        <v>2.6402850013119776</v>
      </c>
      <c r="CS247" s="116">
        <f ca="1">BZ247/OFFSET('FX rate data'!$B246,0,2*BZ$1)</f>
        <v>11.117263444476094</v>
      </c>
      <c r="CT247" s="116">
        <f ca="1">CA247/OFFSET('FX rate data'!$B246,0,2*CA$1)</f>
        <v>6.2904698067200524</v>
      </c>
      <c r="CU247" s="116">
        <f ca="1">CB247/OFFSET('FX rate data'!$B246,0,2*CB$1)</f>
        <v>4.1558475004095472</v>
      </c>
      <c r="CV247" s="116">
        <f ca="1">CC247/OFFSET('FX rate data'!$B246,0,2*CC$1)</f>
        <v>5.2230394383350047</v>
      </c>
      <c r="CW247" s="116">
        <f ca="1">CD247/OFFSET('FX rate data'!$B246,0,2*CD$1)</f>
        <v>84.645360648309449</v>
      </c>
      <c r="CX247" s="116">
        <f ca="1">CE247/OFFSET('FX rate data'!$B246,0,2*CE$1)</f>
        <v>6.3184569447310013</v>
      </c>
      <c r="CY247" s="116">
        <f ca="1">CF247/OFFSET('FX rate data'!$B246,0,2*CF$1)</f>
        <v>2.3738379789534685</v>
      </c>
      <c r="CZ247" s="116">
        <f ca="1">CG247/OFFSET('FX rate data'!$B246,0,2*CG$1)</f>
        <v>4.5024148896562357</v>
      </c>
      <c r="DA247" s="116">
        <f ca="1">CH247/OFFSET('FX rate data'!$B246,0,2*CH$1)</f>
        <v>3.5327991340711082</v>
      </c>
      <c r="DB247" s="116">
        <f ca="1">CI247/OFFSET('FX rate data'!$B246,0,2*CI$1)</f>
        <v>2.1011511950928181</v>
      </c>
      <c r="DC247" s="116">
        <f ca="1">CJ247/OFFSET('FX rate data'!$B246,0,2*CJ$1)</f>
        <v>0.84669097994333475</v>
      </c>
      <c r="DD247" s="116">
        <f ca="1">CK247/OFFSET('FX rate data'!$B246,0,2*CK$1)</f>
        <v>1.4831300422020899</v>
      </c>
      <c r="DE247" s="116">
        <f ca="1">CL247/OFFSET('FX rate data'!$B246,0,2*CL$1)</f>
        <v>2.2436831414176228</v>
      </c>
      <c r="DF247" s="116">
        <f ca="1">CM247/OFFSET('FX rate data'!$B246,0,2*CM$1)</f>
        <v>1.3602608964355418</v>
      </c>
      <c r="DG247" s="116">
        <f ca="1">CN247/OFFSET('FX rate data'!$B246,0,2*CN$1)</f>
        <v>2.2457284360130596</v>
      </c>
      <c r="DH247" s="116">
        <f ca="1">CO247/OFFSET('FX rate data'!$B246,0,2*CO$1)</f>
        <v>0.58236187923461902</v>
      </c>
      <c r="DI247" s="116">
        <f ca="1">CP247/OFFSET('FX rate data'!$B246,0,2*CP$1)</f>
        <v>0.6870968507496108</v>
      </c>
      <c r="DJ247" s="117">
        <f t="shared" ca="1" si="188"/>
        <v>142.34987820806259</v>
      </c>
    </row>
    <row r="248" spans="1:114" x14ac:dyDescent="0.25">
      <c r="A248" s="4">
        <v>43951</v>
      </c>
      <c r="B248" s="9">
        <v>5522.3530000000001</v>
      </c>
      <c r="C248" s="4">
        <v>43951</v>
      </c>
      <c r="D248" s="9">
        <v>20193.689999999999</v>
      </c>
      <c r="E248" s="4">
        <v>43951</v>
      </c>
      <c r="F248" s="9">
        <v>2860.0819999999999</v>
      </c>
      <c r="G248" s="4">
        <v>43951</v>
      </c>
      <c r="H248" s="9">
        <v>14780.74</v>
      </c>
      <c r="I248" s="4">
        <v>43951</v>
      </c>
      <c r="J248" s="9">
        <v>9629.4</v>
      </c>
      <c r="K248" s="4">
        <v>43951</v>
      </c>
      <c r="L248" s="9">
        <v>2912.43</v>
      </c>
      <c r="M248" s="4">
        <v>43951</v>
      </c>
      <c r="N248" s="9">
        <v>5901.21</v>
      </c>
      <c r="O248" s="4">
        <v>43951</v>
      </c>
      <c r="P248" s="9">
        <v>24643.59</v>
      </c>
      <c r="Q248" s="4">
        <v>43951</v>
      </c>
      <c r="R248" s="9">
        <v>4572.18</v>
      </c>
      <c r="S248" s="4">
        <v>43951</v>
      </c>
      <c r="T248" s="9">
        <v>10861.64</v>
      </c>
      <c r="U248" s="4">
        <v>43951</v>
      </c>
      <c r="V248" s="9">
        <v>1947.56</v>
      </c>
      <c r="W248" s="4">
        <v>43951</v>
      </c>
      <c r="X248" s="9">
        <v>80505.899999999994</v>
      </c>
      <c r="Y248" s="4">
        <v>43951</v>
      </c>
      <c r="Z248" s="9">
        <v>5603</v>
      </c>
      <c r="AA248" s="4">
        <v>43951</v>
      </c>
      <c r="AB248" s="9">
        <v>10992.14</v>
      </c>
      <c r="AC248" s="4">
        <v>43951</v>
      </c>
      <c r="AD248" s="9">
        <v>9859.9</v>
      </c>
      <c r="AE248" s="4">
        <v>43951</v>
      </c>
      <c r="AF248" s="9">
        <v>512.91999999999996</v>
      </c>
      <c r="AG248" s="4">
        <v>43951</v>
      </c>
      <c r="AH248" s="9">
        <v>2650.56</v>
      </c>
      <c r="AI248" s="4">
        <v>43951</v>
      </c>
      <c r="AJ248" s="9">
        <v>46348.26</v>
      </c>
      <c r="AK248" s="22"/>
      <c r="BX248" s="22"/>
      <c r="BY248" s="136">
        <f t="shared" ca="1" si="216"/>
        <v>4.6790427134620796</v>
      </c>
      <c r="BZ248" s="137">
        <f t="shared" ca="1" si="216"/>
        <v>1276.2363816913833</v>
      </c>
      <c r="CA248" s="138">
        <f t="shared" ca="1" si="216"/>
        <v>46.328721631522072</v>
      </c>
      <c r="CB248" s="139">
        <f t="shared" ca="1" si="216"/>
        <v>6.4563540125243852</v>
      </c>
      <c r="CC248" s="140">
        <f t="shared" ca="1" si="216"/>
        <v>5.1910100965608841</v>
      </c>
      <c r="CD248" s="141">
        <f t="shared" ca="1" si="216"/>
        <v>95.382125487197527</v>
      </c>
      <c r="CE248" s="142">
        <f t="shared" ca="1" si="216"/>
        <v>5.2958832002995431</v>
      </c>
      <c r="CF248" s="143">
        <f t="shared" ca="1" si="216"/>
        <v>19.210662853400915</v>
      </c>
      <c r="CG248" s="144">
        <f t="shared" ca="1" si="216"/>
        <v>4.2444281838427544</v>
      </c>
      <c r="CH248" s="144">
        <f t="shared" ca="1" si="216"/>
        <v>3.5004965759520168</v>
      </c>
      <c r="CI248" s="145">
        <f t="shared" ca="1" si="216"/>
        <v>2841.8419128350256</v>
      </c>
      <c r="CJ248" s="146">
        <f t="shared" ca="1" si="216"/>
        <v>4.8591216062789044</v>
      </c>
      <c r="CK248" s="144">
        <f t="shared" ca="1" si="216"/>
        <v>1.4615202275322949</v>
      </c>
      <c r="CL248" s="147">
        <f t="shared" ca="1" si="216"/>
        <v>76.861433734507756</v>
      </c>
      <c r="CM248" s="148">
        <f t="shared" ca="1" si="216"/>
        <v>117.9749101574679</v>
      </c>
      <c r="CN248" s="144">
        <f t="shared" ca="1" si="216"/>
        <v>2.1596540465166214</v>
      </c>
      <c r="CO248" s="149">
        <f t="shared" ref="CO248:CP248" ca="1" si="218">CO247*OFFSET($B248,0,2*CO$1)/OFFSET($B247,0,2*CO$1)</f>
        <v>48.345805767437589</v>
      </c>
      <c r="CP248" s="150">
        <f t="shared" ca="1" si="218"/>
        <v>13.944063026471552</v>
      </c>
      <c r="CR248" s="116">
        <f ca="1">BY248/OFFSET('FX rate data'!$B247,0,2*BY$1)</f>
        <v>3.0470452679487363</v>
      </c>
      <c r="CS248" s="116">
        <f ca="1">BZ248/OFFSET('FX rate data'!$B247,0,2*BZ$1)</f>
        <v>11.907411659744199</v>
      </c>
      <c r="CT248" s="116">
        <f ca="1">CA248/OFFSET('FX rate data'!$B247,0,2*CA$1)</f>
        <v>6.5591688797601755</v>
      </c>
      <c r="CU248" s="116">
        <f ca="1">CB248/OFFSET('FX rate data'!$B247,0,2*CB$1)</f>
        <v>4.6298702133556002</v>
      </c>
      <c r="CV248" s="116">
        <f ca="1">CC248/OFFSET('FX rate data'!$B247,0,2*CC$1)</f>
        <v>5.37761327728259</v>
      </c>
      <c r="CW248" s="116">
        <f ca="1">CD248/OFFSET('FX rate data'!$B247,0,2*CD$1)</f>
        <v>95.382125487197527</v>
      </c>
      <c r="CX248" s="116">
        <f ca="1">CE248/OFFSET('FX rate data'!$B247,0,2*CE$1)</f>
        <v>6.6698780860195752</v>
      </c>
      <c r="CY248" s="116">
        <f ca="1">CF248/OFFSET('FX rate data'!$B247,0,2*CF$1)</f>
        <v>2.4781556828432554</v>
      </c>
      <c r="CZ248" s="116">
        <f ca="1">CG248/OFFSET('FX rate data'!$B247,0,2*CG$1)</f>
        <v>4.6483716831045392</v>
      </c>
      <c r="DA248" s="116">
        <f ca="1">CH248/OFFSET('FX rate data'!$B247,0,2*CH$1)</f>
        <v>3.833639881669058</v>
      </c>
      <c r="DB248" s="116">
        <f ca="1">CI248/OFFSET('FX rate data'!$B247,0,2*CI$1)</f>
        <v>2.3594715492967899</v>
      </c>
      <c r="DC248" s="116">
        <f ca="1">CJ248/OFFSET('FX rate data'!$B247,0,2*CJ$1)</f>
        <v>0.88576353608934055</v>
      </c>
      <c r="DD248" s="116">
        <f ca="1">CK248/OFFSET('FX rate data'!$B247,0,2*CK$1)</f>
        <v>1.600613544554041</v>
      </c>
      <c r="DE248" s="116">
        <f ca="1">CL248/OFFSET('FX rate data'!$B247,0,2*CL$1)</f>
        <v>2.5847939781580491</v>
      </c>
      <c r="DF248" s="116">
        <f ca="1">CM248/OFFSET('FX rate data'!$B247,0,2*CM$1)</f>
        <v>1.570879162482995</v>
      </c>
      <c r="DG248" s="116">
        <f ca="1">CN248/OFFSET('FX rate data'!$B247,0,2*CN$1)</f>
        <v>2.3651889678201963</v>
      </c>
      <c r="DH248" s="116">
        <f ca="1">CO248/OFFSET('FX rate data'!$B247,0,2*CO$1)</f>
        <v>0.65016488546069673</v>
      </c>
      <c r="DI248" s="116">
        <f ca="1">CP248/OFFSET('FX rate data'!$B247,0,2*CP$1)</f>
        <v>0.75265907172853619</v>
      </c>
      <c r="DJ248" s="117">
        <f t="shared" ca="1" si="188"/>
        <v>157.3028148145159</v>
      </c>
    </row>
    <row r="249" spans="1:114" x14ac:dyDescent="0.25">
      <c r="A249" s="4">
        <v>43980</v>
      </c>
      <c r="B249" s="9">
        <v>5755.69</v>
      </c>
      <c r="C249" s="4">
        <v>43980</v>
      </c>
      <c r="D249" s="9">
        <v>21877.89</v>
      </c>
      <c r="E249" s="4">
        <v>43980</v>
      </c>
      <c r="F249" s="9">
        <v>2852.3510000000001</v>
      </c>
      <c r="G249" s="4">
        <v>43980</v>
      </c>
      <c r="H249" s="9">
        <v>15192.83</v>
      </c>
      <c r="I249" s="4">
        <v>43980</v>
      </c>
      <c r="J249" s="9">
        <v>9831.49</v>
      </c>
      <c r="K249" s="4">
        <v>43980</v>
      </c>
      <c r="L249" s="9">
        <v>3044.31</v>
      </c>
      <c r="M249" s="4">
        <v>43980</v>
      </c>
      <c r="N249" s="9">
        <v>6076.6</v>
      </c>
      <c r="O249" s="4">
        <v>43980</v>
      </c>
      <c r="P249" s="9">
        <v>22961.47</v>
      </c>
      <c r="Q249" s="4">
        <v>43980</v>
      </c>
      <c r="R249" s="9">
        <v>4695.4399999999996</v>
      </c>
      <c r="S249" s="4">
        <v>43980</v>
      </c>
      <c r="T249" s="9">
        <v>11586.85</v>
      </c>
      <c r="U249" s="4">
        <v>43982</v>
      </c>
      <c r="V249" s="9">
        <v>2029.6</v>
      </c>
      <c r="W249" s="4">
        <v>43980</v>
      </c>
      <c r="X249" s="9">
        <v>87402.6</v>
      </c>
      <c r="Y249" s="4">
        <v>43980</v>
      </c>
      <c r="Z249" s="9">
        <v>5888.55</v>
      </c>
      <c r="AA249" s="4">
        <v>43981</v>
      </c>
      <c r="AB249" s="9">
        <v>10942.16</v>
      </c>
      <c r="AC249" s="4">
        <v>43982</v>
      </c>
      <c r="AD249" s="9">
        <v>9580.2999999999993</v>
      </c>
      <c r="AE249" s="4">
        <v>43980</v>
      </c>
      <c r="AF249" s="9">
        <v>532.57000000000005</v>
      </c>
      <c r="AG249" s="4">
        <v>43982</v>
      </c>
      <c r="AH249" s="9">
        <v>2734.83</v>
      </c>
      <c r="AI249" s="4">
        <v>43980</v>
      </c>
      <c r="AJ249" s="9">
        <v>46544.79</v>
      </c>
      <c r="AK249" s="22"/>
      <c r="BX249" s="22"/>
      <c r="BY249" s="136">
        <f t="shared" ca="1" si="216"/>
        <v>4.8767471683622095</v>
      </c>
      <c r="BZ249" s="137">
        <f t="shared" ca="1" si="216"/>
        <v>1382.67741916619</v>
      </c>
      <c r="CA249" s="138">
        <f t="shared" ca="1" si="216"/>
        <v>46.203491883936763</v>
      </c>
      <c r="CB249" s="139">
        <f t="shared" ca="1" si="216"/>
        <v>6.6363584591908698</v>
      </c>
      <c r="CC249" s="140">
        <f t="shared" ca="1" si="216"/>
        <v>5.2999526298873629</v>
      </c>
      <c r="CD249" s="141">
        <f t="shared" ca="1" si="216"/>
        <v>99.701197433734137</v>
      </c>
      <c r="CE249" s="142">
        <f t="shared" ca="1" si="216"/>
        <v>5.4532822683721145</v>
      </c>
      <c r="CF249" s="143">
        <f t="shared" ca="1" si="216"/>
        <v>17.899383117008501</v>
      </c>
      <c r="CG249" s="144">
        <f t="shared" ca="1" si="216"/>
        <v>4.3588524230329124</v>
      </c>
      <c r="CH249" s="144">
        <f t="shared" ca="1" si="216"/>
        <v>3.7342177379354893</v>
      </c>
      <c r="CI249" s="145">
        <f t="shared" ca="1" si="216"/>
        <v>2961.553095303851</v>
      </c>
      <c r="CJ249" s="146">
        <f t="shared" ca="1" si="216"/>
        <v>5.2753880411864555</v>
      </c>
      <c r="CK249" s="144">
        <f t="shared" ca="1" si="216"/>
        <v>1.5360048073951982</v>
      </c>
      <c r="CL249" s="147">
        <f t="shared" ca="1" si="216"/>
        <v>76.511953609795853</v>
      </c>
      <c r="CM249" s="148">
        <f t="shared" ca="1" si="216"/>
        <v>114.62946193993749</v>
      </c>
      <c r="CN249" s="144">
        <f t="shared" ca="1" si="216"/>
        <v>2.2423905395643713</v>
      </c>
      <c r="CO249" s="149">
        <f t="shared" ref="CO249:CP249" ca="1" si="219">CO248*OFFSET($B249,0,2*CO$1)/OFFSET($B248,0,2*CO$1)</f>
        <v>49.882877575667536</v>
      </c>
      <c r="CP249" s="150">
        <f t="shared" ca="1" si="219"/>
        <v>14.003189878409303</v>
      </c>
      <c r="CR249" s="116">
        <f ca="1">BY249/OFFSET('FX rate data'!$B248,0,2*BY$1)</f>
        <v>3.2472680572394523</v>
      </c>
      <c r="CS249" s="116">
        <f ca="1">BZ249/OFFSET('FX rate data'!$B248,0,2*BZ$1)</f>
        <v>12.839422594170211</v>
      </c>
      <c r="CT249" s="116">
        <f ca="1">CA249/OFFSET('FX rate data'!$B248,0,2*CA$1)</f>
        <v>6.4743416686195792</v>
      </c>
      <c r="CU249" s="116">
        <f ca="1">CB249/OFFSET('FX rate data'!$B248,0,2*CB$1)</f>
        <v>4.8162845338492417</v>
      </c>
      <c r="CV249" s="116">
        <f ca="1">CC249/OFFSET('FX rate data'!$B248,0,2*CC$1)</f>
        <v>5.5133180379562701</v>
      </c>
      <c r="CW249" s="116">
        <f ca="1">CD249/OFFSET('FX rate data'!$B248,0,2*CD$1)</f>
        <v>99.701197433734137</v>
      </c>
      <c r="CX249" s="116">
        <f ca="1">CE249/OFFSET('FX rate data'!$B248,0,2*CE$1)</f>
        <v>6.7224880034173005</v>
      </c>
      <c r="CY249" s="116">
        <f ca="1">CF249/OFFSET('FX rate data'!$B248,0,2*CF$1)</f>
        <v>2.3087934676962223</v>
      </c>
      <c r="CZ249" s="116">
        <f ca="1">CG249/OFFSET('FX rate data'!$B248,0,2*CG$1)</f>
        <v>4.8464002924537608</v>
      </c>
      <c r="DA249" s="116">
        <f ca="1">CH249/OFFSET('FX rate data'!$B248,0,2*CH$1)</f>
        <v>4.1518987524299416</v>
      </c>
      <c r="DB249" s="116">
        <f ca="1">CI249/OFFSET('FX rate data'!$B248,0,2*CI$1)</f>
        <v>2.3930388546133563</v>
      </c>
      <c r="DC249" s="116">
        <f ca="1">CJ249/OFFSET('FX rate data'!$B248,0,2*CJ$1)</f>
        <v>0.98845569443253811</v>
      </c>
      <c r="DD249" s="116">
        <f ca="1">CK249/OFFSET('FX rate data'!$B248,0,2*CK$1)</f>
        <v>1.7078105485826087</v>
      </c>
      <c r="DE249" s="116">
        <f ca="1">CL249/OFFSET('FX rate data'!$B248,0,2*CL$1)</f>
        <v>2.5488691321805534</v>
      </c>
      <c r="DF249" s="116">
        <f ca="1">CM249/OFFSET('FX rate data'!$B248,0,2*CM$1)</f>
        <v>1.5159358754651773</v>
      </c>
      <c r="DG249" s="116">
        <f ca="1">CN249/OFFSET('FX rate data'!$B248,0,2*CN$1)</f>
        <v>2.4932071820818003</v>
      </c>
      <c r="DH249" s="116">
        <f ca="1">CO249/OFFSET('FX rate data'!$B248,0,2*CO$1)</f>
        <v>0.71116582232241188</v>
      </c>
      <c r="DI249" s="116">
        <f ca="1">CP249/OFFSET('FX rate data'!$B248,0,2*CP$1)</f>
        <v>0.79799349660413177</v>
      </c>
      <c r="DJ249" s="117">
        <f t="shared" ca="1" si="188"/>
        <v>163.77788944784868</v>
      </c>
    </row>
    <row r="250" spans="1:114" x14ac:dyDescent="0.25">
      <c r="A250" s="4">
        <v>44012</v>
      </c>
      <c r="B250" s="9">
        <v>5897.8819999999996</v>
      </c>
      <c r="C250" s="4">
        <v>44012</v>
      </c>
      <c r="D250" s="9">
        <v>22288.14</v>
      </c>
      <c r="E250" s="4">
        <v>44012</v>
      </c>
      <c r="F250" s="9">
        <v>2984.674</v>
      </c>
      <c r="G250" s="4">
        <v>44012</v>
      </c>
      <c r="H250" s="9">
        <v>15515.22</v>
      </c>
      <c r="I250" s="4">
        <v>44012</v>
      </c>
      <c r="J250" s="9">
        <v>10045.299999999999</v>
      </c>
      <c r="K250" s="4">
        <v>44012</v>
      </c>
      <c r="L250" s="9">
        <v>3100.29</v>
      </c>
      <c r="M250" s="4">
        <v>44012</v>
      </c>
      <c r="N250" s="9">
        <v>6169.74</v>
      </c>
      <c r="O250" s="4">
        <v>44012</v>
      </c>
      <c r="P250" s="9">
        <v>24427.19</v>
      </c>
      <c r="Q250" s="4">
        <v>44012</v>
      </c>
      <c r="R250" s="9">
        <v>4935.99</v>
      </c>
      <c r="S250" s="4">
        <v>44012</v>
      </c>
      <c r="T250" s="9">
        <v>12310.93</v>
      </c>
      <c r="U250" s="4">
        <v>44012</v>
      </c>
      <c r="V250" s="9">
        <v>2108.33</v>
      </c>
      <c r="W250" s="4">
        <v>44012</v>
      </c>
      <c r="X250" s="9">
        <v>95055.8</v>
      </c>
      <c r="Y250" s="4">
        <v>44012</v>
      </c>
      <c r="Z250" s="9">
        <v>5973.9</v>
      </c>
      <c r="AA250" s="4">
        <v>44012</v>
      </c>
      <c r="AB250" s="9">
        <v>11621.24</v>
      </c>
      <c r="AC250" s="4">
        <v>44012</v>
      </c>
      <c r="AD250" s="9">
        <v>10302.1</v>
      </c>
      <c r="AE250" s="4">
        <v>44012</v>
      </c>
      <c r="AF250" s="9">
        <v>559.73</v>
      </c>
      <c r="AG250" s="4">
        <v>44012</v>
      </c>
      <c r="AH250" s="9">
        <v>2743.2</v>
      </c>
      <c r="AI250" s="4">
        <v>44012</v>
      </c>
      <c r="AJ250" s="9">
        <v>50174.95</v>
      </c>
      <c r="AK250" s="22"/>
      <c r="BX250" s="22"/>
      <c r="BY250" s="136">
        <f t="shared" ca="1" si="216"/>
        <v>4.9972252402117636</v>
      </c>
      <c r="BZ250" s="137">
        <f t="shared" ca="1" si="216"/>
        <v>1408.6051211161007</v>
      </c>
      <c r="CA250" s="138">
        <f t="shared" ca="1" si="216"/>
        <v>48.346911349689101</v>
      </c>
      <c r="CB250" s="139">
        <f t="shared" ca="1" si="216"/>
        <v>6.7771811764633298</v>
      </c>
      <c r="CC250" s="140">
        <f t="shared" ca="1" si="216"/>
        <v>5.4152131724700459</v>
      </c>
      <c r="CD250" s="141">
        <f t="shared" ca="1" si="216"/>
        <v>101.53454325999377</v>
      </c>
      <c r="CE250" s="142">
        <f t="shared" ca="1" si="216"/>
        <v>5.5368682721367479</v>
      </c>
      <c r="CF250" s="143">
        <f t="shared" ca="1" si="216"/>
        <v>19.041970408774301</v>
      </c>
      <c r="CG250" s="144">
        <f t="shared" ca="1" si="216"/>
        <v>4.5821588544558605</v>
      </c>
      <c r="CH250" s="144">
        <f t="shared" ca="1" si="216"/>
        <v>3.9675747227660803</v>
      </c>
      <c r="CI250" s="145">
        <f t="shared" ca="1" si="216"/>
        <v>3076.4343897427907</v>
      </c>
      <c r="CJ250" s="146">
        <f t="shared" ca="1" si="216"/>
        <v>5.7373148003081313</v>
      </c>
      <c r="CK250" s="144">
        <f t="shared" ca="1" si="216"/>
        <v>1.5582680148590355</v>
      </c>
      <c r="CL250" s="147">
        <f t="shared" ca="1" si="216"/>
        <v>81.260352231031518</v>
      </c>
      <c r="CM250" s="148">
        <f t="shared" ca="1" si="216"/>
        <v>123.26588727403423</v>
      </c>
      <c r="CN250" s="144">
        <f t="shared" ca="1" si="216"/>
        <v>2.3567479518380035</v>
      </c>
      <c r="CO250" s="149">
        <f t="shared" ref="CO250:CP250" ca="1" si="220">CO249*OFFSET($B250,0,2*CO$1)/OFFSET($B249,0,2*CO$1)</f>
        <v>50.035545085278123</v>
      </c>
      <c r="CP250" s="150">
        <f t="shared" ca="1" si="220"/>
        <v>15.095338317987746</v>
      </c>
      <c r="CR250" s="116">
        <f ca="1">BY250/OFFSET('FX rate data'!$B249,0,2*BY$1)</f>
        <v>3.4496929726713814</v>
      </c>
      <c r="CS250" s="116">
        <f ca="1">BZ250/OFFSET('FX rate data'!$B249,0,2*BZ$1)</f>
        <v>13.051099056018721</v>
      </c>
      <c r="CT250" s="116">
        <f ca="1">CA250/OFFSET('FX rate data'!$B249,0,2*CA$1)</f>
        <v>6.8427705932698926</v>
      </c>
      <c r="CU250" s="116">
        <f ca="1">CB250/OFFSET('FX rate data'!$B249,0,2*CB$1)</f>
        <v>4.9920309196105848</v>
      </c>
      <c r="CV250" s="116">
        <f ca="1">CC250/OFFSET('FX rate data'!$B249,0,2*CC$1)</f>
        <v>5.7164712049720743</v>
      </c>
      <c r="CW250" s="116">
        <f ca="1">CD250/OFFSET('FX rate data'!$B249,0,2*CD$1)</f>
        <v>101.53454325999377</v>
      </c>
      <c r="CX250" s="116">
        <f ca="1">CE250/OFFSET('FX rate data'!$B249,0,2*CE$1)</f>
        <v>6.8661560914394197</v>
      </c>
      <c r="CY250" s="116">
        <f ca="1">CF250/OFFSET('FX rate data'!$B249,0,2*CF$1)</f>
        <v>2.4568699321042904</v>
      </c>
      <c r="CZ250" s="116">
        <f ca="1">CG250/OFFSET('FX rate data'!$B249,0,2*CG$1)</f>
        <v>5.1473363900874638</v>
      </c>
      <c r="DA250" s="116">
        <f ca="1">CH250/OFFSET('FX rate data'!$B249,0,2*CH$1)</f>
        <v>4.456947565452797</v>
      </c>
      <c r="DB250" s="116">
        <f ca="1">CI250/OFFSET('FX rate data'!$B249,0,2*CI$1)</f>
        <v>2.5578548894547373</v>
      </c>
      <c r="DC250" s="116">
        <f ca="1">CJ250/OFFSET('FX rate data'!$B249,0,2*CJ$1)</f>
        <v>1.0496560127898664</v>
      </c>
      <c r="DD250" s="116">
        <f ca="1">CK250/OFFSET('FX rate data'!$B249,0,2*CK$1)</f>
        <v>1.7504695740946254</v>
      </c>
      <c r="DE250" s="116">
        <f ca="1">CL250/OFFSET('FX rate data'!$B249,0,2*CL$1)</f>
        <v>2.7487180675517209</v>
      </c>
      <c r="DF250" s="116">
        <f ca="1">CM250/OFFSET('FX rate data'!$B249,0,2*CM$1)</f>
        <v>1.6324985898623876</v>
      </c>
      <c r="DG250" s="116">
        <f ca="1">CN250/OFFSET('FX rate data'!$B249,0,2*CN$1)</f>
        <v>2.6474364770141579</v>
      </c>
      <c r="DH250" s="116">
        <f ca="1">CO250/OFFSET('FX rate data'!$B249,0,2*CO$1)</f>
        <v>0.7027444457358003</v>
      </c>
      <c r="DI250" s="116">
        <f ca="1">CP250/OFFSET('FX rate data'!$B249,0,2*CP$1)</f>
        <v>0.86998814594885354</v>
      </c>
      <c r="DJ250" s="117">
        <f t="shared" ca="1" si="188"/>
        <v>168.4732841880726</v>
      </c>
    </row>
    <row r="251" spans="1:114" x14ac:dyDescent="0.25">
      <c r="A251" s="4">
        <v>44043</v>
      </c>
      <c r="B251" s="9">
        <v>5927.7809999999999</v>
      </c>
      <c r="C251" s="4">
        <v>44043</v>
      </c>
      <c r="D251" s="9">
        <v>21710</v>
      </c>
      <c r="E251" s="4">
        <v>44043</v>
      </c>
      <c r="F251" s="9">
        <v>3310.0070000000001</v>
      </c>
      <c r="G251" s="4">
        <v>44043</v>
      </c>
      <c r="H251" s="9">
        <v>16169.21</v>
      </c>
      <c r="I251" s="4">
        <v>44043</v>
      </c>
      <c r="J251" s="9">
        <v>10005.9</v>
      </c>
      <c r="K251" s="4">
        <v>44043</v>
      </c>
      <c r="L251" s="9">
        <v>3271.12</v>
      </c>
      <c r="M251" s="4">
        <v>44043</v>
      </c>
      <c r="N251" s="9">
        <v>5897.76</v>
      </c>
      <c r="O251" s="4">
        <v>44043</v>
      </c>
      <c r="P251" s="9">
        <v>24595.35</v>
      </c>
      <c r="Q251" s="4">
        <v>44043</v>
      </c>
      <c r="R251" s="9">
        <v>4783.6899999999996</v>
      </c>
      <c r="S251" s="4">
        <v>44043</v>
      </c>
      <c r="T251" s="9">
        <v>12313.36</v>
      </c>
      <c r="U251" s="4">
        <v>44043</v>
      </c>
      <c r="V251" s="9">
        <v>2249.37</v>
      </c>
      <c r="W251" s="4">
        <v>44043</v>
      </c>
      <c r="X251" s="9">
        <v>102912.2</v>
      </c>
      <c r="Y251" s="4">
        <v>44043</v>
      </c>
      <c r="Z251" s="9">
        <v>6099.59</v>
      </c>
      <c r="AA251" s="4">
        <v>44043</v>
      </c>
      <c r="AB251" s="9">
        <v>12664.8</v>
      </c>
      <c r="AC251" s="4">
        <v>44043</v>
      </c>
      <c r="AD251" s="9">
        <v>11073.45</v>
      </c>
      <c r="AE251" s="4">
        <v>44043</v>
      </c>
      <c r="AF251" s="9">
        <v>545.29</v>
      </c>
      <c r="AG251" s="4">
        <v>44043</v>
      </c>
      <c r="AH251" s="9">
        <v>2911.57</v>
      </c>
      <c r="AI251" s="4">
        <v>44043</v>
      </c>
      <c r="AJ251" s="9">
        <v>51368.82</v>
      </c>
      <c r="AK251" s="22"/>
      <c r="BX251" s="22"/>
      <c r="BY251" s="136">
        <f t="shared" ca="1" si="216"/>
        <v>5.0225584085350858</v>
      </c>
      <c r="BZ251" s="137">
        <f t="shared" ca="1" si="216"/>
        <v>1372.0668112920389</v>
      </c>
      <c r="CA251" s="138">
        <f t="shared" ca="1" si="216"/>
        <v>53.616781931912953</v>
      </c>
      <c r="CB251" s="139">
        <f t="shared" ca="1" si="216"/>
        <v>7.062849618006231</v>
      </c>
      <c r="CC251" s="140">
        <f t="shared" ca="1" si="216"/>
        <v>5.3939734485200077</v>
      </c>
      <c r="CD251" s="141">
        <f t="shared" ca="1" si="216"/>
        <v>107.12922828142877</v>
      </c>
      <c r="CE251" s="142">
        <f t="shared" ca="1" si="216"/>
        <v>5.292787090003344</v>
      </c>
      <c r="CF251" s="143">
        <f t="shared" ca="1" si="216"/>
        <v>19.173057846336274</v>
      </c>
      <c r="CG251" s="144">
        <f t="shared" ca="1" si="216"/>
        <v>4.4407763164982006</v>
      </c>
      <c r="CH251" s="144">
        <f t="shared" ca="1" si="216"/>
        <v>3.9683578647851094</v>
      </c>
      <c r="CI251" s="145">
        <f t="shared" ca="1" si="216"/>
        <v>3282.2372319588208</v>
      </c>
      <c r="CJ251" s="146">
        <f t="shared" ca="1" si="216"/>
        <v>6.2115061699787963</v>
      </c>
      <c r="CK251" s="144">
        <f t="shared" ca="1" si="216"/>
        <v>1.59105375060748</v>
      </c>
      <c r="CL251" s="147">
        <f t="shared" ca="1" si="216"/>
        <v>88.55734060526828</v>
      </c>
      <c r="CM251" s="148">
        <f t="shared" ca="1" si="216"/>
        <v>132.49518442207457</v>
      </c>
      <c r="CN251" s="144">
        <f t="shared" ca="1" si="216"/>
        <v>2.2959482083464255</v>
      </c>
      <c r="CO251" s="149">
        <f t="shared" ref="CO251:CP251" ca="1" si="221">CO250*OFFSET($B251,0,2*CO$1)/OFFSET($B250,0,2*CO$1)</f>
        <v>53.106587927946656</v>
      </c>
      <c r="CP251" s="150">
        <f t="shared" ca="1" si="221"/>
        <v>15.454518976019216</v>
      </c>
      <c r="CR251" s="116">
        <f ca="1">BY251/OFFSET('FX rate data'!$B250,0,2*BY$1)</f>
        <v>3.5877979916673235</v>
      </c>
      <c r="CS251" s="116">
        <f ca="1">BZ251/OFFSET('FX rate data'!$B250,0,2*BZ$1)</f>
        <v>12.96481915611867</v>
      </c>
      <c r="CT251" s="116">
        <f ca="1">CA251/OFFSET('FX rate data'!$B250,0,2*CA$1)</f>
        <v>7.6867734160902845</v>
      </c>
      <c r="CU251" s="116">
        <f ca="1">CB251/OFFSET('FX rate data'!$B250,0,2*CB$1)</f>
        <v>5.2660674157517384</v>
      </c>
      <c r="CV251" s="116">
        <f ca="1">CC251/OFFSET('FX rate data'!$B250,0,2*CC$1)</f>
        <v>5.9086137019607925</v>
      </c>
      <c r="CW251" s="116">
        <f ca="1">CD251/OFFSET('FX rate data'!$B250,0,2*CD$1)</f>
        <v>107.12922828142877</v>
      </c>
      <c r="CX251" s="116">
        <f ca="1">CE251/OFFSET('FX rate data'!$B250,0,2*CE$1)</f>
        <v>6.9259187254689136</v>
      </c>
      <c r="CY251" s="116">
        <f ca="1">CF251/OFFSET('FX rate data'!$B250,0,2*CF$1)</f>
        <v>2.4738471860877995</v>
      </c>
      <c r="CZ251" s="116">
        <f ca="1">CG251/OFFSET('FX rate data'!$B250,0,2*CG$1)</f>
        <v>5.2305963680779746</v>
      </c>
      <c r="DA251" s="116">
        <f ca="1">CH251/OFFSET('FX rate data'!$B250,0,2*CH$1)</f>
        <v>4.6741553177680917</v>
      </c>
      <c r="DB251" s="116">
        <f ca="1">CI251/OFFSET('FX rate data'!$B250,0,2*CI$1)</f>
        <v>2.7557972779517064</v>
      </c>
      <c r="DC251" s="116">
        <f ca="1">CJ251/OFFSET('FX rate data'!$B250,0,2*CJ$1)</f>
        <v>1.1893740871189653</v>
      </c>
      <c r="DD251" s="116">
        <f ca="1">CK251/OFFSET('FX rate data'!$B250,0,2*CK$1)</f>
        <v>1.8740326862278918</v>
      </c>
      <c r="DE251" s="116">
        <f ca="1">CL251/OFFSET('FX rate data'!$B250,0,2*CL$1)</f>
        <v>3.0146153528481849</v>
      </c>
      <c r="DF251" s="116">
        <f ca="1">CM251/OFFSET('FX rate data'!$B250,0,2*CM$1)</f>
        <v>1.7709708537335371</v>
      </c>
      <c r="DG251" s="116">
        <f ca="1">CN251/OFFSET('FX rate data'!$B250,0,2*CN$1)</f>
        <v>2.7042970651901364</v>
      </c>
      <c r="DH251" s="116">
        <f ca="1">CO251/OFFSET('FX rate data'!$B250,0,2*CO$1)</f>
        <v>0.71643961443799731</v>
      </c>
      <c r="DI251" s="116">
        <f ca="1">CP251/OFFSET('FX rate data'!$B250,0,2*CP$1)</f>
        <v>0.90526593423184532</v>
      </c>
      <c r="DJ251" s="117">
        <f t="shared" ca="1" si="188"/>
        <v>176.77861043216058</v>
      </c>
    </row>
    <row r="252" spans="1:114" x14ac:dyDescent="0.25">
      <c r="A252" s="4">
        <v>44074</v>
      </c>
      <c r="B252" s="9">
        <v>6060.4620000000004</v>
      </c>
      <c r="C252" s="4">
        <v>44074</v>
      </c>
      <c r="D252" s="9">
        <v>23139.759999999998</v>
      </c>
      <c r="E252" s="4">
        <v>44074</v>
      </c>
      <c r="F252" s="9">
        <v>3395.6770000000001</v>
      </c>
      <c r="G252" s="4">
        <v>44074</v>
      </c>
      <c r="H252" s="9">
        <v>16514.439999999999</v>
      </c>
      <c r="I252" s="4">
        <v>44074</v>
      </c>
      <c r="J252" s="9">
        <v>10135.56</v>
      </c>
      <c r="K252" s="4">
        <v>44074</v>
      </c>
      <c r="L252" s="9">
        <v>3500.31</v>
      </c>
      <c r="M252" s="4">
        <v>44074</v>
      </c>
      <c r="N252" s="9">
        <v>5963.57</v>
      </c>
      <c r="O252" s="4">
        <v>44074</v>
      </c>
      <c r="P252" s="9">
        <v>25177.05</v>
      </c>
      <c r="Q252" s="4">
        <v>44074</v>
      </c>
      <c r="R252" s="9">
        <v>4947.22</v>
      </c>
      <c r="S252" s="4">
        <v>44074</v>
      </c>
      <c r="T252" s="9">
        <v>12945.38</v>
      </c>
      <c r="U252" s="4">
        <v>44074</v>
      </c>
      <c r="V252" s="9">
        <v>2326.17</v>
      </c>
      <c r="W252" s="4">
        <v>44074</v>
      </c>
      <c r="X252" s="9">
        <v>99369.2</v>
      </c>
      <c r="Y252" s="4">
        <v>44074</v>
      </c>
      <c r="Z252" s="9">
        <v>6434.44</v>
      </c>
      <c r="AA252" s="4">
        <v>44074</v>
      </c>
      <c r="AB252" s="9">
        <v>12591.45</v>
      </c>
      <c r="AC252" s="4">
        <v>44074</v>
      </c>
      <c r="AD252" s="9">
        <v>11387.5</v>
      </c>
      <c r="AE252" s="4">
        <v>44074</v>
      </c>
      <c r="AF252" s="9">
        <v>549.20000000000005</v>
      </c>
      <c r="AG252" s="4">
        <v>44074</v>
      </c>
      <c r="AH252" s="9">
        <v>2966.2</v>
      </c>
      <c r="AI252" s="4">
        <v>44074</v>
      </c>
      <c r="AJ252" s="9">
        <v>51225.46</v>
      </c>
      <c r="AK252" s="22"/>
      <c r="BX252" s="22"/>
      <c r="BY252" s="136">
        <f t="shared" ca="1" si="216"/>
        <v>5.1349778910029515</v>
      </c>
      <c r="BZ252" s="137">
        <f t="shared" ca="1" si="216"/>
        <v>1462.427301578216</v>
      </c>
      <c r="CA252" s="138">
        <f t="shared" ca="1" si="216"/>
        <v>55.004497942213533</v>
      </c>
      <c r="CB252" s="139">
        <f t="shared" ca="1" si="216"/>
        <v>7.2136490431868241</v>
      </c>
      <c r="CC252" s="140">
        <f t="shared" ca="1" si="216"/>
        <v>5.4638704690114279</v>
      </c>
      <c r="CD252" s="141">
        <f t="shared" ca="1" si="216"/>
        <v>114.63520416425197</v>
      </c>
      <c r="CE252" s="142">
        <f t="shared" ca="1" si="216"/>
        <v>5.3518465156824355</v>
      </c>
      <c r="CF252" s="143">
        <f t="shared" ca="1" si="216"/>
        <v>19.626516233763727</v>
      </c>
      <c r="CG252" s="144">
        <f t="shared" ca="1" si="216"/>
        <v>4.5925838439585824</v>
      </c>
      <c r="CH252" s="144">
        <f t="shared" ca="1" si="216"/>
        <v>4.1720456914791626</v>
      </c>
      <c r="CI252" s="145">
        <f t="shared" ca="1" si="216"/>
        <v>3394.3023076975555</v>
      </c>
      <c r="CJ252" s="146">
        <f t="shared" ca="1" si="216"/>
        <v>5.9976601307314104</v>
      </c>
      <c r="CK252" s="144">
        <f t="shared" ca="1" si="216"/>
        <v>1.678398039058165</v>
      </c>
      <c r="CL252" s="147">
        <f t="shared" ca="1" si="216"/>
        <v>88.044448105315951</v>
      </c>
      <c r="CM252" s="148">
        <f t="shared" ca="1" si="216"/>
        <v>136.25283110560611</v>
      </c>
      <c r="CN252" s="144">
        <f t="shared" ca="1" si="216"/>
        <v>2.3124112967849348</v>
      </c>
      <c r="CO252" s="149">
        <f t="shared" ref="CO252:CP252" ca="1" si="222">CO251*OFFSET($B252,0,2*CO$1)/OFFSET($B251,0,2*CO$1)</f>
        <v>54.103030705727612</v>
      </c>
      <c r="CP252" s="150">
        <f t="shared" ca="1" si="222"/>
        <v>15.411388535405587</v>
      </c>
      <c r="CR252" s="116">
        <f ca="1">BY252/OFFSET('FX rate data'!$B251,0,2*BY$1)</f>
        <v>3.7874154676227705</v>
      </c>
      <c r="CS252" s="116">
        <f ca="1">BZ252/OFFSET('FX rate data'!$B251,0,2*BZ$1)</f>
        <v>13.808207927279916</v>
      </c>
      <c r="CT252" s="116">
        <f ca="1">CA252/OFFSET('FX rate data'!$B251,0,2*CA$1)</f>
        <v>8.0316124614460875</v>
      </c>
      <c r="CU252" s="116">
        <f ca="1">CB252/OFFSET('FX rate data'!$B251,0,2*CB$1)</f>
        <v>5.5289714441533109</v>
      </c>
      <c r="CV252" s="116">
        <f ca="1">CC252/OFFSET('FX rate data'!$B251,0,2*CC$1)</f>
        <v>6.0461109538690145</v>
      </c>
      <c r="CW252" s="116">
        <f ca="1">CD252/OFFSET('FX rate data'!$B251,0,2*CD$1)</f>
        <v>114.63520416425197</v>
      </c>
      <c r="CX252" s="116">
        <f ca="1">CE252/OFFSET('FX rate data'!$B251,0,2*CE$1)</f>
        <v>7.1548750209658225</v>
      </c>
      <c r="CY252" s="116">
        <f ca="1">CF252/OFFSET('FX rate data'!$B251,0,2*CF$1)</f>
        <v>2.5323883556248519</v>
      </c>
      <c r="CZ252" s="116">
        <f ca="1">CG252/OFFSET('FX rate data'!$B251,0,2*CG$1)</f>
        <v>5.4817186010486783</v>
      </c>
      <c r="DA252" s="116">
        <f ca="1">CH252/OFFSET('FX rate data'!$B251,0,2*CH$1)</f>
        <v>4.9797632984950617</v>
      </c>
      <c r="DB252" s="116">
        <f ca="1">CI252/OFFSET('FX rate data'!$B251,0,2*CI$1)</f>
        <v>2.8577341446904723</v>
      </c>
      <c r="DC252" s="116">
        <f ca="1">CJ252/OFFSET('FX rate data'!$B251,0,2*CJ$1)</f>
        <v>1.0917341920256678</v>
      </c>
      <c r="DD252" s="116">
        <f ca="1">CK252/OFFSET('FX rate data'!$B251,0,2*CK$1)</f>
        <v>2.0033397458321378</v>
      </c>
      <c r="DE252" s="116">
        <f ca="1">CL252/OFFSET('FX rate data'!$B251,0,2*CL$1)</f>
        <v>2.9941999015581007</v>
      </c>
      <c r="DF252" s="116">
        <f ca="1">CM252/OFFSET('FX rate data'!$B251,0,2*CM$1)</f>
        <v>1.8507583687259725</v>
      </c>
      <c r="DG252" s="116">
        <f ca="1">CN252/OFFSET('FX rate data'!$B251,0,2*CN$1)</f>
        <v>2.7600994232333909</v>
      </c>
      <c r="DH252" s="116">
        <f ca="1">CO252/OFFSET('FX rate data'!$B251,0,2*CO$1)</f>
        <v>0.73099559408274806</v>
      </c>
      <c r="DI252" s="116">
        <f ca="1">CP252/OFFSET('FX rate data'!$B251,0,2*CP$1)</f>
        <v>0.90967727578301849</v>
      </c>
      <c r="DJ252" s="117">
        <f t="shared" ca="1" si="188"/>
        <v>187.18480634068897</v>
      </c>
    </row>
    <row r="253" spans="1:114" x14ac:dyDescent="0.25">
      <c r="A253" s="4">
        <v>44104</v>
      </c>
      <c r="B253" s="9">
        <v>5815.9409999999998</v>
      </c>
      <c r="C253" s="4">
        <v>44104</v>
      </c>
      <c r="D253" s="9">
        <v>23185.119999999999</v>
      </c>
      <c r="E253" s="4">
        <v>44104</v>
      </c>
      <c r="F253" s="9">
        <v>3218.0520000000001</v>
      </c>
      <c r="G253" s="4">
        <v>44104</v>
      </c>
      <c r="H253" s="9">
        <v>16121.38</v>
      </c>
      <c r="I253" s="4">
        <v>44104</v>
      </c>
      <c r="J253" s="9">
        <v>10187</v>
      </c>
      <c r="K253" s="4">
        <v>44104</v>
      </c>
      <c r="L253" s="9">
        <v>3363</v>
      </c>
      <c r="M253" s="4">
        <v>44104</v>
      </c>
      <c r="N253" s="9">
        <v>5866.1</v>
      </c>
      <c r="O253" s="4">
        <v>44104</v>
      </c>
      <c r="P253" s="9">
        <v>23459.05</v>
      </c>
      <c r="Q253" s="4">
        <v>44104</v>
      </c>
      <c r="R253" s="9">
        <v>4803.4399999999996</v>
      </c>
      <c r="S253" s="4">
        <v>44104</v>
      </c>
      <c r="T253" s="9">
        <v>12760.73</v>
      </c>
      <c r="U253" s="4">
        <v>44104</v>
      </c>
      <c r="V253" s="9">
        <v>2327.89</v>
      </c>
      <c r="W253" s="4">
        <v>44104</v>
      </c>
      <c r="X253" s="9">
        <v>94603.4</v>
      </c>
      <c r="Y253" s="4">
        <v>44104</v>
      </c>
      <c r="Z253" s="9">
        <v>6380.9</v>
      </c>
      <c r="AA253" s="4">
        <v>44104</v>
      </c>
      <c r="AB253" s="9">
        <v>12515.61</v>
      </c>
      <c r="AC253" s="4">
        <v>44104</v>
      </c>
      <c r="AD253" s="9">
        <v>11247.55</v>
      </c>
      <c r="AE253" s="4">
        <v>44104</v>
      </c>
      <c r="AF253" s="9">
        <v>547.70000000000005</v>
      </c>
      <c r="AG253" s="4">
        <v>44104</v>
      </c>
      <c r="AH253" s="9">
        <v>2905.81</v>
      </c>
      <c r="AI253" s="4">
        <v>44104</v>
      </c>
      <c r="AJ253" s="9">
        <v>50042.44</v>
      </c>
      <c r="AK253" s="22"/>
      <c r="BX253" s="22"/>
      <c r="BY253" s="136">
        <f t="shared" ca="1" si="216"/>
        <v>4.9277973280547904</v>
      </c>
      <c r="BZ253" s="137">
        <f t="shared" ca="1" si="216"/>
        <v>1465.2940427371386</v>
      </c>
      <c r="CA253" s="138">
        <f t="shared" ca="1" si="216"/>
        <v>52.127259044937475</v>
      </c>
      <c r="CB253" s="139">
        <f t="shared" ca="1" si="216"/>
        <v>7.0419570637485265</v>
      </c>
      <c r="CC253" s="140">
        <f t="shared" ca="1" si="216"/>
        <v>5.4916007075898534</v>
      </c>
      <c r="CD253" s="141">
        <f t="shared" ca="1" si="216"/>
        <v>110.13829963756908</v>
      </c>
      <c r="CE253" s="142">
        <f t="shared" ca="1" si="216"/>
        <v>5.2643746691402526</v>
      </c>
      <c r="CF253" s="143">
        <f t="shared" ca="1" si="216"/>
        <v>18.287266604057066</v>
      </c>
      <c r="CG253" s="144">
        <f t="shared" ca="1" si="216"/>
        <v>4.459110558945107</v>
      </c>
      <c r="CH253" s="144">
        <f t="shared" ca="1" si="216"/>
        <v>4.1125365664529658</v>
      </c>
      <c r="CI253" s="145">
        <f t="shared" ca="1" si="216"/>
        <v>3396.812098456287</v>
      </c>
      <c r="CJ253" s="146">
        <f t="shared" ca="1" si="216"/>
        <v>5.7100091417827246</v>
      </c>
      <c r="CK253" s="144">
        <f t="shared" ca="1" si="216"/>
        <v>1.6644323433626305</v>
      </c>
      <c r="CL253" s="147">
        <f t="shared" ca="1" si="216"/>
        <v>87.514144530723087</v>
      </c>
      <c r="CM253" s="148">
        <f t="shared" ca="1" si="216"/>
        <v>134.57831222848387</v>
      </c>
      <c r="CN253" s="144">
        <f t="shared" ca="1" si="216"/>
        <v>2.3060955339568623</v>
      </c>
      <c r="CO253" s="149">
        <f t="shared" ref="CO253:CP253" ca="1" si="223">CO252*OFFSET($B253,0,2*CO$1)/OFFSET($B252,0,2*CO$1)</f>
        <v>53.001526415956562</v>
      </c>
      <c r="CP253" s="150">
        <f t="shared" ca="1" si="223"/>
        <v>15.055472144119779</v>
      </c>
      <c r="CR253" s="116">
        <f ca="1">BY253/OFFSET('FX rate data'!$B252,0,2*BY$1)</f>
        <v>3.52943512967683</v>
      </c>
      <c r="CS253" s="116">
        <f ca="1">BZ253/OFFSET('FX rate data'!$B252,0,2*BZ$1)</f>
        <v>13.891676552305068</v>
      </c>
      <c r="CT253" s="116">
        <f ca="1">CA253/OFFSET('FX rate data'!$B252,0,2*CA$1)</f>
        <v>7.6759327116680121</v>
      </c>
      <c r="CU253" s="116">
        <f ca="1">CB253/OFFSET('FX rate data'!$B252,0,2*CB$1)</f>
        <v>5.2871514856584776</v>
      </c>
      <c r="CV253" s="116">
        <f ca="1">CC253/OFFSET('FX rate data'!$B252,0,2*CC$1)</f>
        <v>5.9632975432618665</v>
      </c>
      <c r="CW253" s="116">
        <f ca="1">CD253/OFFSET('FX rate data'!$B252,0,2*CD$1)</f>
        <v>110.13829963756908</v>
      </c>
      <c r="CX253" s="116">
        <f ca="1">CE253/OFFSET('FX rate data'!$B252,0,2*CE$1)</f>
        <v>6.8032756127426364</v>
      </c>
      <c r="CY253" s="116">
        <f ca="1">CF253/OFFSET('FX rate data'!$B252,0,2*CF$1)</f>
        <v>2.3596473037492989</v>
      </c>
      <c r="CZ253" s="116">
        <f ca="1">CG253/OFFSET('FX rate data'!$B252,0,2*CG$1)</f>
        <v>5.2263368013890146</v>
      </c>
      <c r="DA253" s="116">
        <f ca="1">CH253/OFFSET('FX rate data'!$B252,0,2*CH$1)</f>
        <v>4.8201319344268239</v>
      </c>
      <c r="DB253" s="116">
        <f ca="1">CI253/OFFSET('FX rate data'!$B252,0,2*CI$1)</f>
        <v>2.9028364241574187</v>
      </c>
      <c r="DC253" s="116">
        <f ca="1">CJ253/OFFSET('FX rate data'!$B252,0,2*CJ$1)</f>
        <v>1.017772515156538</v>
      </c>
      <c r="DD253" s="116">
        <f ca="1">CK253/OFFSET('FX rate data'!$B252,0,2*CK$1)</f>
        <v>1.9508114666697498</v>
      </c>
      <c r="DE253" s="116">
        <f ca="1">CL253/OFFSET('FX rate data'!$B252,0,2*CL$1)</f>
        <v>3.0157532833909886</v>
      </c>
      <c r="DF253" s="116">
        <f ca="1">CM253/OFFSET('FX rate data'!$B252,0,2*CM$1)</f>
        <v>1.8242341282792893</v>
      </c>
      <c r="DG253" s="116">
        <f ca="1">CN253/OFFSET('FX rate data'!$B252,0,2*CN$1)</f>
        <v>2.7028780285476586</v>
      </c>
      <c r="DH253" s="116">
        <f ca="1">CO253/OFFSET('FX rate data'!$B252,0,2*CO$1)</f>
        <v>0.68250539763752482</v>
      </c>
      <c r="DI253" s="116">
        <f ca="1">CP253/OFFSET('FX rate data'!$B252,0,2*CP$1)</f>
        <v>0.89892002484534517</v>
      </c>
      <c r="DJ253" s="117">
        <f t="shared" ca="1" si="188"/>
        <v>180.69089598113163</v>
      </c>
    </row>
    <row r="254" spans="1:114" x14ac:dyDescent="0.25">
      <c r="A254" s="4">
        <v>44134</v>
      </c>
      <c r="B254" s="9">
        <v>5927.58</v>
      </c>
      <c r="C254" s="4">
        <v>44134</v>
      </c>
      <c r="D254" s="9">
        <v>22977.13</v>
      </c>
      <c r="E254" s="4">
        <v>44134</v>
      </c>
      <c r="F254" s="9">
        <v>3224.5320000000002</v>
      </c>
      <c r="G254" s="4">
        <v>44134</v>
      </c>
      <c r="H254" s="9">
        <v>15580.64</v>
      </c>
      <c r="I254" s="4">
        <v>44134</v>
      </c>
      <c r="J254" s="9">
        <v>9587.15</v>
      </c>
      <c r="K254" s="4">
        <v>44134</v>
      </c>
      <c r="L254" s="9">
        <v>3269.96</v>
      </c>
      <c r="M254" s="4">
        <v>44134</v>
      </c>
      <c r="N254" s="9">
        <v>5577.27</v>
      </c>
      <c r="O254" s="4">
        <v>44134</v>
      </c>
      <c r="P254" s="9">
        <v>24107.42</v>
      </c>
      <c r="Q254" s="4">
        <v>44134</v>
      </c>
      <c r="R254" s="9">
        <v>4594.24</v>
      </c>
      <c r="S254" s="4">
        <v>44134</v>
      </c>
      <c r="T254" s="9">
        <v>11556.48</v>
      </c>
      <c r="U254" s="4">
        <v>44135</v>
      </c>
      <c r="V254" s="9">
        <v>2267.15</v>
      </c>
      <c r="W254" s="4">
        <v>44134</v>
      </c>
      <c r="X254" s="9">
        <v>93952.4</v>
      </c>
      <c r="Y254" s="4">
        <v>44134</v>
      </c>
      <c r="Z254" s="9">
        <v>6427.75</v>
      </c>
      <c r="AA254" s="4">
        <v>44135</v>
      </c>
      <c r="AB254" s="9">
        <v>12546.34</v>
      </c>
      <c r="AC254" s="4">
        <v>44135</v>
      </c>
      <c r="AD254" s="9">
        <v>11642.4</v>
      </c>
      <c r="AE254" s="4">
        <v>44134</v>
      </c>
      <c r="AF254" s="9">
        <v>533.88</v>
      </c>
      <c r="AG254" s="4">
        <v>44135</v>
      </c>
      <c r="AH254" s="9">
        <v>2690.59</v>
      </c>
      <c r="AI254" s="4">
        <v>44134</v>
      </c>
      <c r="AJ254" s="9">
        <v>47472.92</v>
      </c>
      <c r="AK254" s="22"/>
      <c r="BX254" s="22"/>
      <c r="BY254" s="136">
        <f t="shared" ca="1" si="216"/>
        <v>5.0223881029451665</v>
      </c>
      <c r="BZ254" s="137">
        <f t="shared" ca="1" si="216"/>
        <v>1452.1491244469207</v>
      </c>
      <c r="CA254" s="138">
        <f t="shared" ca="1" si="216"/>
        <v>52.232224607523534</v>
      </c>
      <c r="CB254" s="139">
        <f t="shared" ca="1" si="216"/>
        <v>6.8057571935977466</v>
      </c>
      <c r="CC254" s="140">
        <f t="shared" ca="1" si="216"/>
        <v>5.1682339966398407</v>
      </c>
      <c r="CD254" s="141">
        <f t="shared" ca="1" si="216"/>
        <v>107.09123826430728</v>
      </c>
      <c r="CE254" s="142">
        <f t="shared" ca="1" si="216"/>
        <v>5.0051719048355565</v>
      </c>
      <c r="CF254" s="143">
        <f t="shared" ca="1" si="216"/>
        <v>18.792696919780528</v>
      </c>
      <c r="CG254" s="144">
        <f t="shared" ca="1" si="216"/>
        <v>4.264906836418894</v>
      </c>
      <c r="CH254" s="144">
        <f t="shared" ca="1" si="216"/>
        <v>3.7244300741009622</v>
      </c>
      <c r="CI254" s="145">
        <f t="shared" ca="1" si="216"/>
        <v>3308.1814643368771</v>
      </c>
      <c r="CJ254" s="146">
        <f t="shared" ca="1" si="216"/>
        <v>5.6707165164510709</v>
      </c>
      <c r="CK254" s="144">
        <f t="shared" ca="1" si="216"/>
        <v>1.676652979211263</v>
      </c>
      <c r="CL254" s="147">
        <f t="shared" ca="1" si="216"/>
        <v>87.729020965945111</v>
      </c>
      <c r="CM254" s="148">
        <f t="shared" ca="1" si="216"/>
        <v>139.30274080034326</v>
      </c>
      <c r="CN254" s="144">
        <f t="shared" ca="1" si="216"/>
        <v>2.2479063057675543</v>
      </c>
      <c r="CO254" s="149">
        <f t="shared" ref="CO254:CP254" ca="1" si="224">CO253*OFFSET($B254,0,2*CO$1)/OFFSET($B253,0,2*CO$1)</f>
        <v>49.075946796077027</v>
      </c>
      <c r="CP254" s="150">
        <f t="shared" ca="1" si="224"/>
        <v>14.282421573768719</v>
      </c>
      <c r="CR254" s="116">
        <f ca="1">BY254/OFFSET('FX rate data'!$B253,0,2*BY$1)</f>
        <v>3.5299325997646656</v>
      </c>
      <c r="CS254" s="116">
        <f ca="1">BZ254/OFFSET('FX rate data'!$B253,0,2*BZ$1)</f>
        <v>13.87491997369502</v>
      </c>
      <c r="CT254" s="116">
        <f ca="1">CA254/OFFSET('FX rate data'!$B253,0,2*CA$1)</f>
        <v>7.8057572453894553</v>
      </c>
      <c r="CU254" s="116">
        <f ca="1">CB254/OFFSET('FX rate data'!$B253,0,2*CB$1)</f>
        <v>5.1090437606769354</v>
      </c>
      <c r="CV254" s="116">
        <f ca="1">CC254/OFFSET('FX rate data'!$B253,0,2*CC$1)</f>
        <v>5.6360239876116038</v>
      </c>
      <c r="CW254" s="116">
        <f ca="1">CD254/OFFSET('FX rate data'!$B253,0,2*CD$1)</f>
        <v>107.09123826430728</v>
      </c>
      <c r="CX254" s="116">
        <f ca="1">CE254/OFFSET('FX rate data'!$B253,0,2*CE$1)</f>
        <v>6.4817040984661443</v>
      </c>
      <c r="CY254" s="116">
        <f ca="1">CF254/OFFSET('FX rate data'!$B253,0,2*CF$1)</f>
        <v>2.424175965504054</v>
      </c>
      <c r="CZ254" s="116">
        <f ca="1">CG254/OFFSET('FX rate data'!$B253,0,2*CG$1)</f>
        <v>4.9672802660364477</v>
      </c>
      <c r="DA254" s="116">
        <f ca="1">CH254/OFFSET('FX rate data'!$B253,0,2*CH$1)</f>
        <v>4.3377941696959725</v>
      </c>
      <c r="DB254" s="116">
        <f ca="1">CI254/OFFSET('FX rate data'!$B253,0,2*CI$1)</f>
        <v>2.9153137794219721</v>
      </c>
      <c r="DC254" s="116">
        <f ca="1">CJ254/OFFSET('FX rate data'!$B253,0,2*CJ$1)</f>
        <v>0.98717298872833914</v>
      </c>
      <c r="DD254" s="116">
        <f ca="1">CK254/OFFSET('FX rate data'!$B253,0,2*CK$1)</f>
        <v>1.9527754241920137</v>
      </c>
      <c r="DE254" s="116">
        <f ca="1">CL254/OFFSET('FX rate data'!$B253,0,2*CL$1)</f>
        <v>3.0692726783733377</v>
      </c>
      <c r="DF254" s="116">
        <f ca="1">CM254/OFFSET('FX rate data'!$B253,0,2*CM$1)</f>
        <v>1.8796753582558798</v>
      </c>
      <c r="DG254" s="116">
        <f ca="1">CN254/OFFSET('FX rate data'!$B253,0,2*CN$1)</f>
        <v>2.6181065755503776</v>
      </c>
      <c r="DH254" s="116">
        <f ca="1">CO254/OFFSET('FX rate data'!$B253,0,2*CO$1)</f>
        <v>0.61806784693720107</v>
      </c>
      <c r="DI254" s="116">
        <f ca="1">CP254/OFFSET('FX rate data'!$B253,0,2*CP$1)</f>
        <v>0.87924830698100331</v>
      </c>
      <c r="DJ254" s="117">
        <f t="shared" ca="1" si="188"/>
        <v>176.17750328958766</v>
      </c>
    </row>
    <row r="255" spans="1:114" x14ac:dyDescent="0.25">
      <c r="A255" s="4">
        <v>44165</v>
      </c>
      <c r="B255" s="9">
        <v>6517.8069999999998</v>
      </c>
      <c r="C255" s="4">
        <v>44165</v>
      </c>
      <c r="D255" s="9">
        <v>26433.62</v>
      </c>
      <c r="E255" s="4">
        <v>44165</v>
      </c>
      <c r="F255" s="9">
        <v>3391.7550000000001</v>
      </c>
      <c r="G255" s="4">
        <v>44165</v>
      </c>
      <c r="H255" s="9">
        <v>17190.25</v>
      </c>
      <c r="I255" s="4">
        <v>44165</v>
      </c>
      <c r="J255" s="9">
        <v>10476.43</v>
      </c>
      <c r="K255" s="4">
        <v>44165</v>
      </c>
      <c r="L255" s="9">
        <v>3621.63</v>
      </c>
      <c r="M255" s="4">
        <v>44165</v>
      </c>
      <c r="N255" s="9">
        <v>6266.19</v>
      </c>
      <c r="O255" s="4">
        <v>44165</v>
      </c>
      <c r="P255" s="9">
        <v>26341.49</v>
      </c>
      <c r="Q255" s="4">
        <v>44165</v>
      </c>
      <c r="R255" s="9">
        <v>5518.55</v>
      </c>
      <c r="S255" s="4">
        <v>44165</v>
      </c>
      <c r="T255" s="9">
        <v>13291.16</v>
      </c>
      <c r="U255" s="4">
        <v>44165</v>
      </c>
      <c r="V255" s="9">
        <v>2591.34</v>
      </c>
      <c r="W255" s="4">
        <v>44165</v>
      </c>
      <c r="X255" s="9">
        <v>108893.3</v>
      </c>
      <c r="Y255" s="4">
        <v>44165</v>
      </c>
      <c r="Z255" s="9">
        <v>7184.75</v>
      </c>
      <c r="AA255" s="4">
        <v>44165</v>
      </c>
      <c r="AB255" s="9">
        <v>13722.89</v>
      </c>
      <c r="AC255" s="4">
        <v>44165</v>
      </c>
      <c r="AD255" s="9">
        <v>12968.95</v>
      </c>
      <c r="AE255" s="4">
        <v>44165</v>
      </c>
      <c r="AF255" s="9">
        <v>606.02</v>
      </c>
      <c r="AG255" s="4">
        <v>44165</v>
      </c>
      <c r="AH255" s="9">
        <v>3107.58</v>
      </c>
      <c r="AI255" s="4">
        <v>44165</v>
      </c>
      <c r="AJ255" s="9">
        <v>52375.5</v>
      </c>
      <c r="AK255" s="22"/>
      <c r="BX255" s="22"/>
      <c r="BY255" s="136">
        <f t="shared" ca="1" si="216"/>
        <v>5.5224824184730918</v>
      </c>
      <c r="BZ255" s="137">
        <f t="shared" ca="1" si="216"/>
        <v>1670.598466342951</v>
      </c>
      <c r="CA255" s="138">
        <f t="shared" ca="1" si="216"/>
        <v>54.940967859426109</v>
      </c>
      <c r="CB255" s="139">
        <f t="shared" ca="1" si="216"/>
        <v>7.5088486478888976</v>
      </c>
      <c r="CC255" s="140">
        <f t="shared" ca="1" si="216"/>
        <v>5.6476264259365427</v>
      </c>
      <c r="CD255" s="141">
        <f t="shared" ca="1" si="216"/>
        <v>118.60843595492396</v>
      </c>
      <c r="CE255" s="142">
        <f t="shared" ca="1" si="216"/>
        <v>5.6234247469391851</v>
      </c>
      <c r="CF255" s="143">
        <f t="shared" ca="1" si="216"/>
        <v>20.534243730163976</v>
      </c>
      <c r="CG255" s="144">
        <f t="shared" ca="1" si="216"/>
        <v>5.1229586660948252</v>
      </c>
      <c r="CH255" s="144">
        <f t="shared" ca="1" si="216"/>
        <v>4.2834839002609568</v>
      </c>
      <c r="CI255" s="145">
        <f t="shared" ca="1" si="216"/>
        <v>3781.2332469376634</v>
      </c>
      <c r="CJ255" s="146">
        <f t="shared" ca="1" si="216"/>
        <v>6.5725094286134418</v>
      </c>
      <c r="CK255" s="144">
        <f t="shared" ca="1" si="216"/>
        <v>1.8741134133076303</v>
      </c>
      <c r="CL255" s="147">
        <f t="shared" ca="1" si="216"/>
        <v>95.955928543571943</v>
      </c>
      <c r="CM255" s="148">
        <f t="shared" ca="1" si="216"/>
        <v>155.17507389392324</v>
      </c>
      <c r="CN255" s="144">
        <f t="shared" ca="1" si="216"/>
        <v>2.5516523927123198</v>
      </c>
      <c r="CO255" s="149">
        <f t="shared" ref="CO255:CP255" ca="1" si="225">CO254*OFFSET($B255,0,2*CO$1)/OFFSET($B254,0,2*CO$1)</f>
        <v>56.681780109400925</v>
      </c>
      <c r="CP255" s="150">
        <f t="shared" ca="1" si="225"/>
        <v>15.757382759200899</v>
      </c>
      <c r="CR255" s="116">
        <f ca="1">BY255/OFFSET('FX rate data'!$B254,0,2*BY$1)</f>
        <v>4.0555793629089321</v>
      </c>
      <c r="CS255" s="116">
        <f ca="1">BZ255/OFFSET('FX rate data'!$B254,0,2*BZ$1)</f>
        <v>16.01570766314784</v>
      </c>
      <c r="CT255" s="116">
        <f ca="1">CA255/OFFSET('FX rate data'!$B254,0,2*CA$1)</f>
        <v>8.351087242460915</v>
      </c>
      <c r="CU255" s="116">
        <f ca="1">CB255/OFFSET('FX rate data'!$B254,0,2*CB$1)</f>
        <v>5.7755931450572247</v>
      </c>
      <c r="CV255" s="116">
        <f ca="1">CC255/OFFSET('FX rate data'!$B254,0,2*CC$1)</f>
        <v>6.2136939442584911</v>
      </c>
      <c r="CW255" s="116">
        <f ca="1">CD255/OFFSET('FX rate data'!$B254,0,2*CD$1)</f>
        <v>118.60843595492396</v>
      </c>
      <c r="CX255" s="116">
        <f ca="1">CE255/OFFSET('FX rate data'!$B254,0,2*CE$1)</f>
        <v>7.4929043929902539</v>
      </c>
      <c r="CY255" s="116">
        <f ca="1">CF255/OFFSET('FX rate data'!$B254,0,2*CF$1)</f>
        <v>2.6491012888205967</v>
      </c>
      <c r="CZ255" s="116">
        <f ca="1">CG255/OFFSET('FX rate data'!$B254,0,2*CG$1)</f>
        <v>6.1096704425698567</v>
      </c>
      <c r="DA255" s="116">
        <f ca="1">CH255/OFFSET('FX rate data'!$B254,0,2*CH$1)</f>
        <v>5.1085079311400792</v>
      </c>
      <c r="DB255" s="116">
        <f ca="1">CI255/OFFSET('FX rate data'!$B254,0,2*CI$1)</f>
        <v>3.4174461086697665</v>
      </c>
      <c r="DC255" s="116">
        <f ca="1">CJ255/OFFSET('FX rate data'!$B254,0,2*CJ$1)</f>
        <v>1.2266034803227595</v>
      </c>
      <c r="DD255" s="116">
        <f ca="1">CK255/OFFSET('FX rate data'!$B254,0,2*CK$1)</f>
        <v>2.2350786085958618</v>
      </c>
      <c r="DE255" s="116">
        <f ca="1">CL255/OFFSET('FX rate data'!$B254,0,2*CL$1)</f>
        <v>3.3592133220224731</v>
      </c>
      <c r="DF255" s="116">
        <f ca="1">CM255/OFFSET('FX rate data'!$B254,0,2*CM$1)</f>
        <v>2.0956152995566799</v>
      </c>
      <c r="DG255" s="116">
        <f ca="1">CN255/OFFSET('FX rate data'!$B254,0,2*CN$1)</f>
        <v>3.0431155548149311</v>
      </c>
      <c r="DH255" s="116">
        <f ca="1">CO255/OFFSET('FX rate data'!$B254,0,2*CO$1)</f>
        <v>0.74147526587098278</v>
      </c>
      <c r="DI255" s="116">
        <f ca="1">CP255/OFFSET('FX rate data'!$B254,0,2*CP$1)</f>
        <v>1.0187018935228567</v>
      </c>
      <c r="DJ255" s="117">
        <f t="shared" ca="1" si="188"/>
        <v>197.51753090165442</v>
      </c>
    </row>
    <row r="256" spans="1:114" x14ac:dyDescent="0.25">
      <c r="A256" s="4">
        <v>44196</v>
      </c>
      <c r="B256" s="9">
        <v>6587.0959999999995</v>
      </c>
      <c r="C256" s="4">
        <v>44196</v>
      </c>
      <c r="D256" s="9">
        <v>27444.17</v>
      </c>
      <c r="E256" s="4">
        <v>44196</v>
      </c>
      <c r="F256" s="9">
        <v>3473.069</v>
      </c>
      <c r="G256" s="4">
        <v>44196</v>
      </c>
      <c r="H256" s="9">
        <v>17433.36</v>
      </c>
      <c r="I256" s="4">
        <v>44196</v>
      </c>
      <c r="J256" s="9">
        <v>10703.51</v>
      </c>
      <c r="K256" s="4">
        <v>44196</v>
      </c>
      <c r="L256" s="9">
        <v>3756.07</v>
      </c>
      <c r="M256" s="4">
        <v>44196</v>
      </c>
      <c r="N256" s="9">
        <v>6460.52</v>
      </c>
      <c r="O256" s="4">
        <v>44196</v>
      </c>
      <c r="P256" s="9">
        <v>27231.13</v>
      </c>
      <c r="Q256" s="4">
        <v>44196</v>
      </c>
      <c r="R256" s="9">
        <v>5551.41</v>
      </c>
      <c r="S256" s="4">
        <v>44196</v>
      </c>
      <c r="T256" s="9">
        <v>13718.78</v>
      </c>
      <c r="U256" s="4">
        <v>44196</v>
      </c>
      <c r="V256" s="9">
        <v>2873.47</v>
      </c>
      <c r="W256" s="4">
        <v>44196</v>
      </c>
      <c r="X256" s="9">
        <v>119017.2</v>
      </c>
      <c r="Y256" s="4">
        <v>44196</v>
      </c>
      <c r="Z256" s="9">
        <v>7376.33</v>
      </c>
      <c r="AA256" s="4">
        <v>44196</v>
      </c>
      <c r="AB256" s="9">
        <v>14732.53</v>
      </c>
      <c r="AC256" s="4">
        <v>44196</v>
      </c>
      <c r="AD256" s="9">
        <v>13981.75</v>
      </c>
      <c r="AE256" s="4">
        <v>44196</v>
      </c>
      <c r="AF256" s="9">
        <v>624.61</v>
      </c>
      <c r="AG256" s="4">
        <v>44196</v>
      </c>
      <c r="AH256" s="9">
        <v>3289.02</v>
      </c>
      <c r="AI256" s="4">
        <v>44196</v>
      </c>
      <c r="AJ256" s="9">
        <v>54379.58</v>
      </c>
      <c r="AK256" s="22"/>
      <c r="AM256" s="45" cm="1">
        <f t="array" aca="1" ref="AM256" ca="1">$DJ256*INDEX('MSCI ACWI weights'!$A$1:$AT$19,MATCH(AM$3,'MSCI ACWI weights'!$A$1:$A$19,0),MATCH($A256,'MSCI ACWI weights'!$A$1:$W$1,0)+23)%</f>
        <v>4.2289408908440187</v>
      </c>
      <c r="AN256" s="45" cm="1">
        <f t="array" aca="1" ref="AN256" ca="1">$DJ256*INDEX('MSCI ACWI weights'!$A$1:$AT$19,MATCH(AN$3,'MSCI ACWI weights'!$A$1:$A$19,0),MATCH($A256,'MSCI ACWI weights'!$A$1:$W$1,0)+23)%</f>
        <v>14.824649972237925</v>
      </c>
      <c r="AO256" s="45" cm="1">
        <f t="array" aca="1" ref="AO256" ca="1">$DJ256*INDEX('MSCI ACWI weights'!$A$1:$AT$19,MATCH(AO$3,'MSCI ACWI weights'!$A$1:$A$19,0),MATCH($A256,'MSCI ACWI weights'!$A$1:$W$1,0)+23)%</f>
        <v>10.51782082626973</v>
      </c>
      <c r="AP256" s="45" cm="1">
        <f t="array" aca="1" ref="AP256" ca="1">$DJ256*INDEX('MSCI ACWI weights'!$A$1:$AT$19,MATCH(AP$3,'MSCI ACWI weights'!$A$1:$A$19,0),MATCH($A256,'MSCI ACWI weights'!$A$1:$W$1,0)+23)%</f>
        <v>5.9903800402986409</v>
      </c>
      <c r="AQ256" s="45" cm="1">
        <f t="array" aca="1" ref="AQ256" ca="1">$DJ256*INDEX('MSCI ACWI weights'!$A$1:$AT$19,MATCH(AQ$3,'MSCI ACWI weights'!$A$1:$A$19,0),MATCH($A256,'MSCI ACWI weights'!$A$1:$W$1,0)+23)%</f>
        <v>6.2925722216028914</v>
      </c>
      <c r="AR256" s="45" cm="1">
        <f t="array" aca="1" ref="AR256" ca="1">$DJ256*INDEX('MSCI ACWI weights'!$A$1:$AT$19,MATCH(AR$3,'MSCI ACWI weights'!$A$1:$A$19,0),MATCH($A256,'MSCI ACWI weights'!$A$1:$W$1,0)+23)%</f>
        <v>123.07073696329563</v>
      </c>
      <c r="AS256" s="45" cm="1">
        <f t="array" aca="1" ref="AS256" ca="1">$DJ256*INDEX('MSCI ACWI weights'!$A$1:$AT$19,MATCH(AS$3,'MSCI ACWI weights'!$A$1:$A$19,0),MATCH($A256,'MSCI ACWI weights'!$A$1:$W$1,0)+23)%</f>
        <v>8.0558354254140703</v>
      </c>
      <c r="AT256" s="45" cm="1">
        <f t="array" aca="1" ref="AT256" ca="1">$DJ256*INDEX('MSCI ACWI weights'!$A$1:$AT$19,MATCH(AT$3,'MSCI ACWI weights'!$A$1:$A$19,0),MATCH($A256,'MSCI ACWI weights'!$A$1:$W$1,0)+23)%</f>
        <v>2.7301235091221598</v>
      </c>
      <c r="AU256" s="45" cm="1">
        <f t="array" aca="1" ref="AU256" ca="1">$DJ256*INDEX('MSCI ACWI weights'!$A$1:$AT$19,MATCH(AU$3,'MSCI ACWI weights'!$A$1:$A$19,0),MATCH($A256,'MSCI ACWI weights'!$A$1:$W$1,0)+23)%</f>
        <v>6.2324509015728191</v>
      </c>
      <c r="AV256" s="45" cm="1">
        <f t="array" aca="1" ref="AV256" ca="1">$DJ256*INDEX('MSCI ACWI weights'!$A$1:$AT$19,MATCH(AV$3,'MSCI ACWI weights'!$A$1:$A$19,0),MATCH($A256,'MSCI ACWI weights'!$A$1:$W$1,0)+23)%</f>
        <v>5.3720802673676289</v>
      </c>
      <c r="AW256" s="45" cm="1">
        <f t="array" aca="1" ref="AW256" ca="1">$DJ256*INDEX('MSCI ACWI weights'!$A$1:$AT$19,MATCH(AW$3,'MSCI ACWI weights'!$A$1:$A$19,0),MATCH($A256,'MSCI ACWI weights'!$A$1:$W$1,0)+23)%</f>
        <v>3.9326913808008661</v>
      </c>
      <c r="AX256" s="45" cm="1">
        <f t="array" aca="1" ref="AX256" ca="1">$DJ256*INDEX('MSCI ACWI weights'!$A$1:$AT$19,MATCH(AX$3,'MSCI ACWI weights'!$A$1:$A$19,0),MATCH($A256,'MSCI ACWI weights'!$A$1:$W$1,0)+23)%</f>
        <v>1.479353645007482</v>
      </c>
      <c r="AY256" s="45" cm="1">
        <f t="array" aca="1" ref="AY256" ca="1">$DJ256*INDEX('MSCI ACWI weights'!$A$1:$AT$19,MATCH(AY$3,'MSCI ACWI weights'!$A$1:$A$19,0),MATCH($A256,'MSCI ACWI weights'!$A$1:$W$1,0)+23)%</f>
        <v>2.2541378363210192</v>
      </c>
      <c r="AZ256" s="45" cm="1">
        <f t="array" aca="1" ref="AZ256" ca="1">$DJ256*INDEX('MSCI ACWI weights'!$A$1:$AT$19,MATCH(AZ$3,'MSCI ACWI weights'!$A$1:$A$19,0),MATCH($A256,'MSCI ACWI weights'!$A$1:$W$1,0)+23)%</f>
        <v>3.6769180863449256</v>
      </c>
      <c r="BA256" s="45" cm="1">
        <f t="array" aca="1" ref="BA256" ca="1">$DJ256*INDEX('MSCI ACWI weights'!$A$1:$AT$19,MATCH(BA$3,'MSCI ACWI weights'!$A$1:$A$19,0),MATCH($A256,'MSCI ACWI weights'!$A$1:$W$1,0)+23)%</f>
        <v>2.7297933749476573</v>
      </c>
      <c r="BB256" s="45" cm="1">
        <f t="array" aca="1" ref="BB256" ca="1">$DJ256*INDEX('MSCI ACWI weights'!$A$1:$AT$19,MATCH(BB$3,'MSCI ACWI weights'!$A$1:$A$19,0),MATCH($A256,'MSCI ACWI weights'!$A$1:$W$1,0)+23)%</f>
        <v>3.0624191601189206</v>
      </c>
      <c r="BC256" s="45" cm="1">
        <f t="array" aca="1" ref="BC256" ca="1">$DJ256*INDEX('MSCI ACWI weights'!$A$1:$AT$19,MATCH(BC$3,'MSCI ACWI weights'!$A$1:$A$19,0),MATCH($A256,'MSCI ACWI weights'!$A$1:$W$1,0)+23)%</f>
        <v>0.82982727758181818</v>
      </c>
      <c r="BD256" s="45" cm="1">
        <f t="array" aca="1" ref="BD256" ca="1">$DJ256*INDEX('MSCI ACWI weights'!$A$1:$AT$19,MATCH(BD$3,'MSCI ACWI weights'!$A$1:$A$19,0),MATCH($A256,'MSCI ACWI weights'!$A$1:$W$1,0)+23)%</f>
        <v>0.98708743669977927</v>
      </c>
      <c r="BF256" s="68">
        <f ca="1">AM256*OFFSET('FX rate data'!$B255,0,2*BY$1)</f>
        <v>5.4972002640081401</v>
      </c>
      <c r="BG256" s="69">
        <f ca="1">AN256*OFFSET('FX rate data'!$B255,0,2*BZ$1)</f>
        <v>1530.6451096335657</v>
      </c>
      <c r="BH256" s="70">
        <f ca="1">AO256*OFFSET('FX rate data'!$B255,0,2*CA$1)</f>
        <v>68.651920097227787</v>
      </c>
      <c r="BI256" s="71">
        <f ca="1">AP256*OFFSET('FX rate data'!$B255,0,2*CB$1)</f>
        <v>7.6227586012800206</v>
      </c>
      <c r="BJ256" s="72">
        <f ca="1">AQ256*OFFSET('FX rate data'!$B255,0,2*CC$1)</f>
        <v>5.5701849305628794</v>
      </c>
      <c r="BK256" s="73">
        <f ca="1">AR256*OFFSET('FX rate data'!$B255,0,2*CD$1)</f>
        <v>123.07073696329563</v>
      </c>
      <c r="BL256" s="74">
        <f ca="1">AS256*OFFSET('FX rate data'!$B255,0,2*CE$1)</f>
        <v>5.895260364318017</v>
      </c>
      <c r="BM256" s="75">
        <f ca="1">AT256*OFFSET('FX rate data'!$B255,0,2*CF$1)</f>
        <v>21.166920578575017</v>
      </c>
      <c r="BN256" s="76">
        <f ca="1">AU256*OFFSET('FX rate data'!$B255,0,2*CG$1)</f>
        <v>5.1018843080275094</v>
      </c>
      <c r="BO256" s="76">
        <f ca="1">AV256*OFFSET('FX rate data'!$B255,0,2*CH$1)</f>
        <v>4.3975849068671407</v>
      </c>
      <c r="BP256" s="77">
        <f ca="1">AW256*OFFSET('FX rate data'!$B255,0,2*CI$1)</f>
        <v>4272.9085121539492</v>
      </c>
      <c r="BQ256" s="78">
        <f ca="1">AX256*OFFSET('FX rate data'!$B255,0,2*CJ$1)</f>
        <v>7.6830231553463584</v>
      </c>
      <c r="BR256" s="76">
        <f ca="1">AY256*OFFSET('FX rate data'!$B255,0,2*CK$1)</f>
        <v>1.8452372328123863</v>
      </c>
      <c r="BS256" s="79">
        <f ca="1">AZ256*OFFSET('FX rate data'!$B255,0,2*CL$1)</f>
        <v>103.29933671777434</v>
      </c>
      <c r="BT256" s="80">
        <f ca="1">BA256*OFFSET('FX rate data'!$B255,0,2*CM$1)</f>
        <v>199.46600190742529</v>
      </c>
      <c r="BU256" s="76">
        <f ca="1">BB256*OFFSET('FX rate data'!$B255,0,2*CN$1)</f>
        <v>2.5068963244733484</v>
      </c>
      <c r="BV256" s="81">
        <f ca="1">BC256*OFFSET('FX rate data'!$B255,0,2*CO$1)</f>
        <v>61.437839167597318</v>
      </c>
      <c r="BW256" s="82">
        <f ca="1">BD256*OFFSET('FX rate data'!$B255,0,2*CP$1)</f>
        <v>14.504953756072245</v>
      </c>
      <c r="BX256" s="22"/>
      <c r="BY256" s="136">
        <f t="shared" ca="1" si="216"/>
        <v>5.5811903986715823</v>
      </c>
      <c r="BZ256" s="137">
        <f t="shared" ca="1" si="216"/>
        <v>1734.464984820665</v>
      </c>
      <c r="CA256" s="138">
        <f t="shared" ca="1" si="216"/>
        <v>56.258123685988281</v>
      </c>
      <c r="CB256" s="139">
        <f t="shared" ca="1" si="216"/>
        <v>7.6150411811439849</v>
      </c>
      <c r="CC256" s="140">
        <f t="shared" ca="1" si="216"/>
        <v>5.7700405506719408</v>
      </c>
      <c r="CD256" s="141">
        <f t="shared" ca="1" si="216"/>
        <v>123.01134793924594</v>
      </c>
      <c r="CE256" s="142">
        <f t="shared" ca="1" si="216"/>
        <v>5.7978210118262536</v>
      </c>
      <c r="CF256" s="143">
        <f t="shared" ca="1" si="216"/>
        <v>21.227753649006953</v>
      </c>
      <c r="CG256" s="144">
        <f t="shared" ca="1" si="216"/>
        <v>5.1534631322621829</v>
      </c>
      <c r="CH256" s="144">
        <f t="shared" ca="1" si="216"/>
        <v>4.4212975587700409</v>
      </c>
      <c r="CI256" s="145">
        <f t="shared" ca="1" si="216"/>
        <v>4192.9118904034076</v>
      </c>
      <c r="CJ256" s="146">
        <f t="shared" ca="1" si="216"/>
        <v>7.1835610562557264</v>
      </c>
      <c r="CK256" s="144">
        <f t="shared" ca="1" si="216"/>
        <v>1.924086293048954</v>
      </c>
      <c r="CL256" s="147">
        <f t="shared" ca="1" si="216"/>
        <v>103.01573472832837</v>
      </c>
      <c r="CM256" s="148">
        <f t="shared" ca="1" si="216"/>
        <v>167.29334984068575</v>
      </c>
      <c r="CN256" s="144">
        <f t="shared" ca="1" si="216"/>
        <v>2.629925746694898</v>
      </c>
      <c r="CO256" s="149">
        <f t="shared" ref="CO256:CP256" ca="1" si="226">CO255*OFFSET($B256,0,2*CO$1)/OFFSET($B255,0,2*CO$1)</f>
        <v>59.991217737088611</v>
      </c>
      <c r="CP256" s="150">
        <f t="shared" ca="1" si="226"/>
        <v>16.360318399720978</v>
      </c>
      <c r="CR256" s="116">
        <f ca="1">BY256/OFFSET('FX rate data'!$B255,0,2*BY$1)</f>
        <v>4.2935536569517518</v>
      </c>
      <c r="CS256" s="116">
        <f ca="1">BZ256/OFFSET('FX rate data'!$B255,0,2*BZ$1)</f>
        <v>16.798692346931379</v>
      </c>
      <c r="CT256" s="116">
        <f ca="1">CA256/OFFSET('FX rate data'!$B255,0,2*CA$1)</f>
        <v>8.6190286318771125</v>
      </c>
      <c r="CU256" s="116">
        <f ca="1">CB256/OFFSET('FX rate data'!$B255,0,2*CB$1)</f>
        <v>5.9843152700542124</v>
      </c>
      <c r="CV256" s="116">
        <f ca="1">CC256/OFFSET('FX rate data'!$B255,0,2*CC$1)</f>
        <v>6.5183467585539319</v>
      </c>
      <c r="CW256" s="116">
        <f ca="1">CD256/OFFSET('FX rate data'!$B255,0,2*CD$1)</f>
        <v>123.01134793924594</v>
      </c>
      <c r="CX256" s="116">
        <f ca="1">CE256/OFFSET('FX rate data'!$B255,0,2*CE$1)</f>
        <v>7.9226851760402486</v>
      </c>
      <c r="CY256" s="116">
        <f ca="1">CF256/OFFSET('FX rate data'!$B255,0,2*CF$1)</f>
        <v>2.7379697990490195</v>
      </c>
      <c r="CZ256" s="116">
        <f ca="1">CG256/OFFSET('FX rate data'!$B255,0,2*CG$1)</f>
        <v>6.2954594823627934</v>
      </c>
      <c r="DA256" s="116">
        <f ca="1">CH256/OFFSET('FX rate data'!$B255,0,2*CH$1)</f>
        <v>5.4010475919497205</v>
      </c>
      <c r="DB256" s="116">
        <f ca="1">CI256/OFFSET('FX rate data'!$B255,0,2*CI$1)</f>
        <v>3.8590642427620616</v>
      </c>
      <c r="DC256" s="116">
        <f ca="1">CJ256/OFFSET('FX rate data'!$B255,0,2*CJ$1)</f>
        <v>1.3831830280650286</v>
      </c>
      <c r="DD256" s="116">
        <f ca="1">CK256/OFFSET('FX rate data'!$B255,0,2*CK$1)</f>
        <v>2.3504596787795675</v>
      </c>
      <c r="DE256" s="116">
        <f ca="1">CL256/OFFSET('FX rate data'!$B255,0,2*CL$1)</f>
        <v>3.6668233333924811</v>
      </c>
      <c r="DF256" s="116">
        <f ca="1">CM256/OFFSET('FX rate data'!$B255,0,2*CM$1)</f>
        <v>2.2894943183342789</v>
      </c>
      <c r="DG256" s="116">
        <f ca="1">CN256/OFFSET('FX rate data'!$B255,0,2*CN$1)</f>
        <v>3.2127116377900049</v>
      </c>
      <c r="DH256" s="116">
        <f ca="1">CO256/OFFSET('FX rate data'!$B255,0,2*CO$1)</f>
        <v>0.81028808252491136</v>
      </c>
      <c r="DI256" s="116">
        <f ca="1">CP256/OFFSET('FX rate data'!$B255,0,2*CP$1)</f>
        <v>1.1133482411836226</v>
      </c>
      <c r="DJ256" s="117">
        <f t="shared" ca="1" si="188"/>
        <v>206.26781921584802</v>
      </c>
    </row>
    <row r="257" spans="1:114" x14ac:dyDescent="0.25">
      <c r="A257" s="4">
        <v>44225</v>
      </c>
      <c r="B257" s="9">
        <v>6607.357</v>
      </c>
      <c r="C257" s="4">
        <v>44225</v>
      </c>
      <c r="D257" s="9">
        <v>27663.39</v>
      </c>
      <c r="E257" s="4">
        <v>44225</v>
      </c>
      <c r="F257" s="9">
        <v>3483.069</v>
      </c>
      <c r="G257" s="4">
        <v>44225</v>
      </c>
      <c r="H257" s="9">
        <v>17337.03</v>
      </c>
      <c r="I257" s="4">
        <v>44225</v>
      </c>
      <c r="J257" s="9">
        <v>10591.06</v>
      </c>
      <c r="K257" s="4">
        <v>44225</v>
      </c>
      <c r="L257" s="9">
        <v>3714.24</v>
      </c>
      <c r="M257" s="4">
        <v>44225</v>
      </c>
      <c r="N257" s="9">
        <v>6407.46</v>
      </c>
      <c r="O257" s="4">
        <v>44225</v>
      </c>
      <c r="P257" s="9">
        <v>28283.71</v>
      </c>
      <c r="Q257" s="4">
        <v>44225</v>
      </c>
      <c r="R257" s="9">
        <v>5399.21</v>
      </c>
      <c r="S257" s="4">
        <v>44225</v>
      </c>
      <c r="T257" s="9">
        <v>13432.87</v>
      </c>
      <c r="U257" s="4">
        <v>44227</v>
      </c>
      <c r="V257" s="9">
        <v>2976.21</v>
      </c>
      <c r="W257" s="4">
        <v>44225</v>
      </c>
      <c r="X257" s="9">
        <v>115067.6</v>
      </c>
      <c r="Y257" s="4">
        <v>44225</v>
      </c>
      <c r="Z257" s="9">
        <v>7047.3</v>
      </c>
      <c r="AA257" s="4">
        <v>44226</v>
      </c>
      <c r="AB257" s="9">
        <v>15138.31</v>
      </c>
      <c r="AC257" s="4">
        <v>44227</v>
      </c>
      <c r="AD257" s="9">
        <v>13634.6</v>
      </c>
      <c r="AE257" s="4">
        <v>44225</v>
      </c>
      <c r="AF257" s="9">
        <v>637.11</v>
      </c>
      <c r="AG257" s="4">
        <v>44227</v>
      </c>
      <c r="AH257" s="9">
        <v>3277.08</v>
      </c>
      <c r="AI257" s="4">
        <v>44225</v>
      </c>
      <c r="AJ257" s="9">
        <v>57312.45</v>
      </c>
      <c r="AK257" s="22"/>
      <c r="BX257" s="22"/>
      <c r="BY257" s="121">
        <f t="shared" ref="BY257:CP257" ca="1" si="227">BF256*OFFSET($B257,0,2*BY$1)/OFFSET($B256,0,2*BY$1)</f>
        <v>5.5141088948447141</v>
      </c>
      <c r="BZ257" s="122">
        <f t="shared" ca="1" si="227"/>
        <v>1542.8716780061516</v>
      </c>
      <c r="CA257" s="123">
        <f t="shared" ca="1" si="227"/>
        <v>68.84958942109445</v>
      </c>
      <c r="CB257" s="124">
        <f t="shared" ca="1" si="227"/>
        <v>7.5806381875409983</v>
      </c>
      <c r="CC257" s="125">
        <f t="shared" ca="1" si="227"/>
        <v>5.5116651276718844</v>
      </c>
      <c r="CD257" s="126">
        <f t="shared" ca="1" si="227"/>
        <v>121.70014245169848</v>
      </c>
      <c r="CE257" s="127">
        <f t="shared" ca="1" si="227"/>
        <v>5.8468428197657651</v>
      </c>
      <c r="CF257" s="128">
        <f t="shared" ca="1" si="227"/>
        <v>21.985097321978483</v>
      </c>
      <c r="CG257" s="129">
        <f t="shared" ca="1" si="227"/>
        <v>4.9620087103538033</v>
      </c>
      <c r="CH257" s="129">
        <f t="shared" ca="1" si="227"/>
        <v>4.305935831605173</v>
      </c>
      <c r="CI257" s="130">
        <f t="shared" ca="1" si="227"/>
        <v>4425.6849881702974</v>
      </c>
      <c r="CJ257" s="131">
        <f t="shared" ca="1" si="227"/>
        <v>7.4280611141089912</v>
      </c>
      <c r="CK257" s="129">
        <f t="shared" ca="1" si="227"/>
        <v>1.7629282245776328</v>
      </c>
      <c r="CL257" s="132">
        <f t="shared" ca="1" si="227"/>
        <v>106.14452385490139</v>
      </c>
      <c r="CM257" s="133">
        <f t="shared" ca="1" si="227"/>
        <v>194.51350150066915</v>
      </c>
      <c r="CN257" s="129">
        <f t="shared" ca="1" si="227"/>
        <v>2.5570655565636398</v>
      </c>
      <c r="CO257" s="134">
        <f t="shared" ca="1" si="227"/>
        <v>61.214803795461819</v>
      </c>
      <c r="CP257" s="135">
        <f t="shared" ca="1" si="227"/>
        <v>15.287253724600351</v>
      </c>
      <c r="CR257" s="116">
        <f ca="1">BY257/OFFSET('FX rate data'!$B256,0,2*BY$1)</f>
        <v>4.2028269015584714</v>
      </c>
      <c r="CS257" s="116">
        <f ca="1">BZ257/OFFSET('FX rate data'!$B256,0,2*BZ$1)</f>
        <v>14.723462906824615</v>
      </c>
      <c r="CT257" s="116">
        <f ca="1">CA257/OFFSET('FX rate data'!$B256,0,2*CA$1)</f>
        <v>10.710388348567188</v>
      </c>
      <c r="CU257" s="116">
        <f ca="1">CB257/OFFSET('FX rate data'!$B256,0,2*CB$1)</f>
        <v>5.9279310193470431</v>
      </c>
      <c r="CV257" s="116">
        <f ca="1">CC257/OFFSET('FX rate data'!$B256,0,2*CC$1)</f>
        <v>6.1914908196718539</v>
      </c>
      <c r="CW257" s="116">
        <f ca="1">CD257/OFFSET('FX rate data'!$B256,0,2*CD$1)</f>
        <v>121.70014245169848</v>
      </c>
      <c r="CX257" s="116">
        <f ca="1">CE257/OFFSET('FX rate data'!$B256,0,2*CE$1)</f>
        <v>8.0137648297228132</v>
      </c>
      <c r="CY257" s="116">
        <f ca="1">CF257/OFFSET('FX rate data'!$B256,0,2*CF$1)</f>
        <v>2.8356524902269391</v>
      </c>
      <c r="CZ257" s="116">
        <f ca="1">CG257/OFFSET('FX rate data'!$B256,0,2*CG$1)</f>
        <v>6.0196636059126574</v>
      </c>
      <c r="DA257" s="116">
        <f ca="1">CH257/OFFSET('FX rate data'!$B256,0,2*CH$1)</f>
        <v>5.2237484309173512</v>
      </c>
      <c r="DB257" s="116">
        <f ca="1">CI257/OFFSET('FX rate data'!$B256,0,2*CI$1)</f>
        <v>3.9564500162437848</v>
      </c>
      <c r="DC257" s="116">
        <f ca="1">CJ257/OFFSET('FX rate data'!$B256,0,2*CJ$1)</f>
        <v>1.3575913577828733</v>
      </c>
      <c r="DD257" s="116">
        <f ca="1">CK257/OFFSET('FX rate data'!$B256,0,2*CK$1)</f>
        <v>2.1386973487536487</v>
      </c>
      <c r="DE257" s="116">
        <f ca="1">CL257/OFFSET('FX rate data'!$B256,0,2*CL$1)</f>
        <v>3.7884404259726385</v>
      </c>
      <c r="DF257" s="116">
        <f ca="1">CM257/OFFSET('FX rate data'!$B256,0,2*CM$1)</f>
        <v>2.6662559249918325</v>
      </c>
      <c r="DG257" s="116">
        <f ca="1">CN257/OFFSET('FX rate data'!$B256,0,2*CN$1)</f>
        <v>3.102105491403178</v>
      </c>
      <c r="DH257" s="116">
        <f ca="1">CO257/OFFSET('FX rate data'!$B256,0,2*CO$1)</f>
        <v>0.80705080811419672</v>
      </c>
      <c r="DI257" s="116">
        <f ca="1">CP257/OFFSET('FX rate data'!$B256,0,2*CP$1)</f>
        <v>1.0061441581555988</v>
      </c>
      <c r="DJ257" s="117">
        <f t="shared" ca="1" si="188"/>
        <v>204.37180733586516</v>
      </c>
    </row>
    <row r="258" spans="1:114" x14ac:dyDescent="0.25">
      <c r="A258" s="4">
        <v>44253</v>
      </c>
      <c r="B258" s="9">
        <v>6673.268</v>
      </c>
      <c r="C258" s="4">
        <v>44253</v>
      </c>
      <c r="D258" s="9">
        <v>28966.01</v>
      </c>
      <c r="E258" s="4">
        <v>44253</v>
      </c>
      <c r="F258" s="9">
        <v>3509.08</v>
      </c>
      <c r="G258" s="4">
        <v>44253</v>
      </c>
      <c r="H258" s="9">
        <v>18060.259999999998</v>
      </c>
      <c r="I258" s="4">
        <v>44253</v>
      </c>
      <c r="J258" s="9">
        <v>10522.22</v>
      </c>
      <c r="K258" s="4">
        <v>44253</v>
      </c>
      <c r="L258" s="9">
        <v>3811.15</v>
      </c>
      <c r="M258" s="4">
        <v>44253</v>
      </c>
      <c r="N258" s="9">
        <v>6483.43</v>
      </c>
      <c r="O258" s="4">
        <v>44253</v>
      </c>
      <c r="P258" s="9">
        <v>28980.21</v>
      </c>
      <c r="Q258" s="4">
        <v>44253</v>
      </c>
      <c r="R258" s="9">
        <v>5703.22</v>
      </c>
      <c r="S258" s="4">
        <v>44253</v>
      </c>
      <c r="T258" s="9">
        <v>13786.29</v>
      </c>
      <c r="U258" s="4">
        <v>44255</v>
      </c>
      <c r="V258" s="9">
        <v>3012.95</v>
      </c>
      <c r="W258" s="4">
        <v>44253</v>
      </c>
      <c r="X258" s="9">
        <v>110035.2</v>
      </c>
      <c r="Y258" s="4">
        <v>44253</v>
      </c>
      <c r="Z258" s="9">
        <v>7341.48</v>
      </c>
      <c r="AA258" s="4">
        <v>44254</v>
      </c>
      <c r="AB258" s="9">
        <v>15953.8</v>
      </c>
      <c r="AC258" s="4">
        <v>44255</v>
      </c>
      <c r="AD258" s="9">
        <v>14529.15</v>
      </c>
      <c r="AE258" s="4">
        <v>44253</v>
      </c>
      <c r="AF258" s="9">
        <v>651.26</v>
      </c>
      <c r="AG258" s="4">
        <v>44255</v>
      </c>
      <c r="AH258" s="9">
        <v>3346.64</v>
      </c>
      <c r="AI258" s="4">
        <v>44253</v>
      </c>
      <c r="AJ258" s="9">
        <v>60754.3</v>
      </c>
      <c r="AK258" s="22"/>
      <c r="BX258" s="22"/>
      <c r="BY258" s="136">
        <f ca="1">BY257*OFFSET($B258,0,2*BY$1)/OFFSET($B257,0,2*BY$1)</f>
        <v>5.5691143124978106</v>
      </c>
      <c r="BZ258" s="137">
        <f t="shared" ref="BZ258:CP258" ca="1" si="228">BZ257*OFFSET($B258,0,2*BZ$1)/OFFSET($B257,0,2*BZ$1)</f>
        <v>1615.5227704862984</v>
      </c>
      <c r="CA258" s="138">
        <f t="shared" ca="1" si="228"/>
        <v>69.363747099404037</v>
      </c>
      <c r="CB258" s="139">
        <f t="shared" ca="1" si="228"/>
        <v>7.8968714152838855</v>
      </c>
      <c r="CC258" s="140">
        <f t="shared" ca="1" si="228"/>
        <v>5.475840287911848</v>
      </c>
      <c r="CD258" s="141">
        <f t="shared" ca="1" si="228"/>
        <v>124.87547867256578</v>
      </c>
      <c r="CE258" s="142">
        <f t="shared" ca="1" si="228"/>
        <v>5.9161658664984182</v>
      </c>
      <c r="CF258" s="143">
        <f t="shared" ca="1" si="228"/>
        <v>22.526490946957598</v>
      </c>
      <c r="CG258" s="144">
        <f t="shared" ca="1" si="228"/>
        <v>5.2414014859699876</v>
      </c>
      <c r="CH258" s="144">
        <f t="shared" ca="1" si="228"/>
        <v>4.4192253848879712</v>
      </c>
      <c r="CI258" s="145">
        <f t="shared" ca="1" si="228"/>
        <v>4480.3181177093338</v>
      </c>
      <c r="CJ258" s="146">
        <f t="shared" ca="1" si="228"/>
        <v>7.1032001215216587</v>
      </c>
      <c r="CK258" s="144">
        <f t="shared" ca="1" si="228"/>
        <v>1.8365192771944148</v>
      </c>
      <c r="CL258" s="147">
        <f t="shared" ca="1" si="228"/>
        <v>111.86245391171973</v>
      </c>
      <c r="CM258" s="148">
        <f t="shared" ca="1" si="228"/>
        <v>207.27530256321762</v>
      </c>
      <c r="CN258" s="144">
        <f t="shared" ca="1" si="228"/>
        <v>2.6138571272898496</v>
      </c>
      <c r="CO258" s="149">
        <f t="shared" ca="1" si="228"/>
        <v>62.5141622951055</v>
      </c>
      <c r="CP258" s="150">
        <f t="shared" ca="1" si="228"/>
        <v>16.205316627722024</v>
      </c>
      <c r="CR258" s="116">
        <f ca="1">BY258/OFFSET('FX rate data'!$B257,0,2*BY$1)</f>
        <v>4.2948363634594049</v>
      </c>
      <c r="CS258" s="116">
        <f ca="1">BZ258/OFFSET('FX rate data'!$B257,0,2*BZ$1)</f>
        <v>15.16210953060815</v>
      </c>
      <c r="CT258" s="116">
        <f ca="1">CA258/OFFSET('FX rate data'!$B257,0,2*CA$1)</f>
        <v>10.714699028284295</v>
      </c>
      <c r="CU258" s="116">
        <f ca="1">CB258/OFFSET('FX rate data'!$B257,0,2*CB$1)</f>
        <v>6.2023809419446154</v>
      </c>
      <c r="CV258" s="116">
        <f ca="1">CC258/OFFSET('FX rate data'!$B257,0,2*CC$1)</f>
        <v>6.0273420890609222</v>
      </c>
      <c r="CW258" s="116">
        <f ca="1">CD258/OFFSET('FX rate data'!$B257,0,2*CD$1)</f>
        <v>124.87547867256578</v>
      </c>
      <c r="CX258" s="116">
        <f ca="1">CE258/OFFSET('FX rate data'!$B257,0,2*CE$1)</f>
        <v>8.2524283254267239</v>
      </c>
      <c r="CY258" s="116">
        <f ca="1">CF258/OFFSET('FX rate data'!$B257,0,2*CF$1)</f>
        <v>2.904133323057176</v>
      </c>
      <c r="CZ258" s="116">
        <f ca="1">CG258/OFFSET('FX rate data'!$B257,0,2*CG$1)</f>
        <v>6.3271384427450359</v>
      </c>
      <c r="DA258" s="116">
        <f ca="1">CH258/OFFSET('FX rate data'!$B257,0,2*CH$1)</f>
        <v>5.3346515993336201</v>
      </c>
      <c r="DB258" s="116">
        <f ca="1">CI258/OFFSET('FX rate data'!$B257,0,2*CI$1)</f>
        <v>3.9877156085812873</v>
      </c>
      <c r="DC258" s="116">
        <f ca="1">CJ258/OFFSET('FX rate data'!$B257,0,2*CJ$1)</f>
        <v>1.2679078452638486</v>
      </c>
      <c r="DD258" s="116">
        <f ca="1">CK258/OFFSET('FX rate data'!$B257,0,2*CK$1)</f>
        <v>2.2169474616060052</v>
      </c>
      <c r="DE258" s="116">
        <f ca="1">CL258/OFFSET('FX rate data'!$B257,0,2*CL$1)</f>
        <v>4.0128588718510443</v>
      </c>
      <c r="DF258" s="116">
        <f ca="1">CM258/OFFSET('FX rate data'!$B257,0,2*CM$1)</f>
        <v>2.8212697439350802</v>
      </c>
      <c r="DG258" s="116">
        <f ca="1">CN258/OFFSET('FX rate data'!$B257,0,2*CN$1)</f>
        <v>3.1553079759655356</v>
      </c>
      <c r="DH258" s="116">
        <f ca="1">CO258/OFFSET('FX rate data'!$B257,0,2*CO$1)</f>
        <v>0.83674306691364631</v>
      </c>
      <c r="DI258" s="116">
        <f ca="1">CP258/OFFSET('FX rate data'!$B257,0,2*CP$1)</f>
        <v>1.0713763083838781</v>
      </c>
      <c r="DJ258" s="117">
        <f t="shared" ca="1" si="188"/>
        <v>209.46532519898605</v>
      </c>
    </row>
    <row r="259" spans="1:114" x14ac:dyDescent="0.25">
      <c r="A259" s="4">
        <v>44286</v>
      </c>
      <c r="B259" s="9">
        <v>6790.6670000000004</v>
      </c>
      <c r="C259" s="4">
        <v>44286</v>
      </c>
      <c r="D259" s="9">
        <v>29178.799999999999</v>
      </c>
      <c r="E259" s="4">
        <v>44286</v>
      </c>
      <c r="F259" s="9">
        <v>3441.9119999999998</v>
      </c>
      <c r="G259" s="4">
        <v>44286</v>
      </c>
      <c r="H259" s="9">
        <v>18700.669999999998</v>
      </c>
      <c r="I259" s="4">
        <v>44286</v>
      </c>
      <c r="J259" s="9">
        <v>11047.37</v>
      </c>
      <c r="K259" s="4">
        <v>44286</v>
      </c>
      <c r="L259" s="9">
        <v>3972.89</v>
      </c>
      <c r="M259" s="4">
        <v>44286</v>
      </c>
      <c r="N259" s="9">
        <v>6713.63</v>
      </c>
      <c r="O259" s="4">
        <v>44286</v>
      </c>
      <c r="P259" s="9">
        <v>28378.35</v>
      </c>
      <c r="Q259" s="4">
        <v>44286</v>
      </c>
      <c r="R259" s="9">
        <v>6067.23</v>
      </c>
      <c r="S259" s="4">
        <v>44286</v>
      </c>
      <c r="T259" s="9">
        <v>15008.34</v>
      </c>
      <c r="U259" s="4">
        <v>44286</v>
      </c>
      <c r="V259" s="9">
        <v>3061.42</v>
      </c>
      <c r="W259" s="4">
        <v>44286</v>
      </c>
      <c r="X259" s="9">
        <v>116633.7</v>
      </c>
      <c r="Y259" s="4">
        <v>44286</v>
      </c>
      <c r="Z259" s="9">
        <v>8083.98</v>
      </c>
      <c r="AA259" s="4">
        <v>44286</v>
      </c>
      <c r="AB259" s="9">
        <v>16431.13</v>
      </c>
      <c r="AC259" s="4">
        <v>44286</v>
      </c>
      <c r="AD259" s="9">
        <v>14690.7</v>
      </c>
      <c r="AE259" s="4">
        <v>44286</v>
      </c>
      <c r="AF259" s="9">
        <v>699.85</v>
      </c>
      <c r="AG259" s="4">
        <v>44286</v>
      </c>
      <c r="AH259" s="9">
        <v>3541.72</v>
      </c>
      <c r="AI259" s="4">
        <v>44286</v>
      </c>
      <c r="AJ259" s="9">
        <v>60881.15</v>
      </c>
      <c r="AK259" s="22"/>
      <c r="BX259" s="22"/>
      <c r="BY259" s="136">
        <f t="shared" ref="BY259:CN268" ca="1" si="229">BY258*OFFSET($B259,0,2*BY$1)/OFFSET($B258,0,2*BY$1)</f>
        <v>5.6670885660678652</v>
      </c>
      <c r="BZ259" s="137">
        <f t="shared" ca="1" si="229"/>
        <v>1627.3907181370721</v>
      </c>
      <c r="CA259" s="138">
        <f t="shared" ca="1" si="229"/>
        <v>68.036041784856408</v>
      </c>
      <c r="CB259" s="139">
        <f t="shared" ca="1" si="229"/>
        <v>8.1768914937911692</v>
      </c>
      <c r="CC259" s="140">
        <f t="shared" ca="1" si="229"/>
        <v>5.7491321908749979</v>
      </c>
      <c r="CD259" s="141">
        <f t="shared" ca="1" si="229"/>
        <v>130.17502340853807</v>
      </c>
      <c r="CE259" s="142">
        <f t="shared" ca="1" si="229"/>
        <v>6.1262246444088655</v>
      </c>
      <c r="CF259" s="143">
        <f t="shared" ca="1" si="229"/>
        <v>22.058661561272128</v>
      </c>
      <c r="CG259" s="144">
        <f t="shared" ca="1" si="229"/>
        <v>5.5759357586980132</v>
      </c>
      <c r="CH259" s="144">
        <f t="shared" ca="1" si="229"/>
        <v>4.8109561827750271</v>
      </c>
      <c r="CI259" s="145">
        <f t="shared" ca="1" si="229"/>
        <v>4552.3939965541113</v>
      </c>
      <c r="CJ259" s="146">
        <f t="shared" ca="1" si="229"/>
        <v>7.5291589601647537</v>
      </c>
      <c r="CK259" s="144">
        <f t="shared" ca="1" si="229"/>
        <v>2.022260512383621</v>
      </c>
      <c r="CL259" s="147">
        <f t="shared" ca="1" si="229"/>
        <v>115.20932457110378</v>
      </c>
      <c r="CM259" s="148">
        <f t="shared" ca="1" si="229"/>
        <v>209.58000208996819</v>
      </c>
      <c r="CN259" s="144">
        <f t="shared" ca="1" si="229"/>
        <v>2.80887496627123</v>
      </c>
      <c r="CO259" s="149">
        <f t="shared" ref="CO259:CP259" ca="1" si="230">CO258*OFFSET($B259,0,2*CO$1)/OFFSET($B258,0,2*CO$1)</f>
        <v>66.158194154083219</v>
      </c>
      <c r="CP259" s="150">
        <f t="shared" ca="1" si="230"/>
        <v>16.239152000925674</v>
      </c>
      <c r="CR259" s="116">
        <f ca="1">BY259/OFFSET('FX rate data'!$B258,0,2*BY$1)</f>
        <v>4.3043358393345477</v>
      </c>
      <c r="CS259" s="116">
        <f ca="1">BZ259/OFFSET('FX rate data'!$B258,0,2*BZ$1)</f>
        <v>14.698254318434538</v>
      </c>
      <c r="CT259" s="116">
        <f ca="1">CA259/OFFSET('FX rate data'!$B258,0,2*CA$1)</f>
        <v>10.382743527172568</v>
      </c>
      <c r="CU259" s="116">
        <f ca="1">CB259/OFFSET('FX rate data'!$B258,0,2*CB$1)</f>
        <v>6.5092274269950403</v>
      </c>
      <c r="CV259" s="116">
        <f ca="1">CC259/OFFSET('FX rate data'!$B258,0,2*CC$1)</f>
        <v>6.0927640852850766</v>
      </c>
      <c r="CW259" s="116">
        <f ca="1">CD259/OFFSET('FX rate data'!$B258,0,2*CD$1)</f>
        <v>130.17502340853807</v>
      </c>
      <c r="CX259" s="116">
        <f ca="1">CE259/OFFSET('FX rate data'!$B258,0,2*CE$1)</f>
        <v>8.4441414809219371</v>
      </c>
      <c r="CY259" s="116">
        <f ca="1">CF259/OFFSET('FX rate data'!$B258,0,2*CF$1)</f>
        <v>2.8374553403316307</v>
      </c>
      <c r="CZ259" s="116">
        <f ca="1">CG259/OFFSET('FX rate data'!$B258,0,2*CG$1)</f>
        <v>6.5406871069771411</v>
      </c>
      <c r="DA259" s="116">
        <f ca="1">CH259/OFFSET('FX rate data'!$B258,0,2*CH$1)</f>
        <v>5.6433503610264246</v>
      </c>
      <c r="DB259" s="116">
        <f ca="1">CI259/OFFSET('FX rate data'!$B258,0,2*CI$1)</f>
        <v>4.0221535005735065</v>
      </c>
      <c r="DC259" s="116">
        <f ca="1">CJ259/OFFSET('FX rate data'!$B258,0,2*CJ$1)</f>
        <v>1.3362840693178961</v>
      </c>
      <c r="DD259" s="116">
        <f ca="1">CK259/OFFSET('FX rate data'!$B258,0,2*CK$1)</f>
        <v>2.3721530937051272</v>
      </c>
      <c r="DE259" s="116">
        <f ca="1">CL259/OFFSET('FX rate data'!$B258,0,2*CL$1)</f>
        <v>4.0424324410913606</v>
      </c>
      <c r="DF259" s="116">
        <f ca="1">CM259/OFFSET('FX rate data'!$B258,0,2*CM$1)</f>
        <v>2.8666393392144465</v>
      </c>
      <c r="DG259" s="116">
        <f ca="1">CN259/OFFSET('FX rate data'!$B258,0,2*CN$1)</f>
        <v>3.2948679956260762</v>
      </c>
      <c r="DH259" s="116">
        <f ca="1">CO259/OFFSET('FX rate data'!$B258,0,2*CO$1)</f>
        <v>0.87452074735605201</v>
      </c>
      <c r="DI259" s="116">
        <f ca="1">CP259/OFFSET('FX rate data'!$B258,0,2*CP$1)</f>
        <v>1.0990296361592644</v>
      </c>
      <c r="DJ259" s="117">
        <f t="shared" ca="1" si="188"/>
        <v>215.53606371806069</v>
      </c>
    </row>
    <row r="260" spans="1:114" x14ac:dyDescent="0.25">
      <c r="A260" s="4">
        <v>44316</v>
      </c>
      <c r="B260" s="9">
        <v>7025.817</v>
      </c>
      <c r="C260" s="4">
        <v>44316</v>
      </c>
      <c r="D260" s="9">
        <v>28812.63</v>
      </c>
      <c r="E260" s="4">
        <v>44316</v>
      </c>
      <c r="F260" s="9">
        <v>3446.8560000000002</v>
      </c>
      <c r="G260" s="4">
        <v>44316</v>
      </c>
      <c r="H260" s="9">
        <v>19108.330000000002</v>
      </c>
      <c r="I260" s="4">
        <v>44316</v>
      </c>
      <c r="J260" s="9">
        <v>11022.34</v>
      </c>
      <c r="K260" s="4">
        <v>44316</v>
      </c>
      <c r="L260" s="9">
        <v>4181.17</v>
      </c>
      <c r="M260" s="4">
        <v>44316</v>
      </c>
      <c r="N260" s="9">
        <v>6969.81</v>
      </c>
      <c r="O260" s="4">
        <v>44316</v>
      </c>
      <c r="P260" s="9">
        <v>28724.880000000001</v>
      </c>
      <c r="Q260" s="4">
        <v>44316</v>
      </c>
      <c r="R260" s="9">
        <v>6269.48</v>
      </c>
      <c r="S260" s="4">
        <v>44316</v>
      </c>
      <c r="T260" s="9">
        <v>15135.91</v>
      </c>
      <c r="U260" s="4">
        <v>44316</v>
      </c>
      <c r="V260" s="9">
        <v>3147.86</v>
      </c>
      <c r="W260" s="4">
        <v>44316</v>
      </c>
      <c r="X260" s="9">
        <v>118893.8</v>
      </c>
      <c r="Y260" s="4">
        <v>44316</v>
      </c>
      <c r="Z260" s="9">
        <v>8092.97</v>
      </c>
      <c r="AA260" s="4">
        <v>44316</v>
      </c>
      <c r="AB260" s="9">
        <v>17566.66</v>
      </c>
      <c r="AC260" s="4">
        <v>44316</v>
      </c>
      <c r="AD260" s="9">
        <v>14631.1</v>
      </c>
      <c r="AE260" s="4">
        <v>44316</v>
      </c>
      <c r="AF260" s="9">
        <v>707.56</v>
      </c>
      <c r="AG260" s="4">
        <v>44316</v>
      </c>
      <c r="AH260" s="9">
        <v>3544</v>
      </c>
      <c r="AI260" s="4">
        <v>44316</v>
      </c>
      <c r="AJ260" s="9">
        <v>61096.37</v>
      </c>
      <c r="AK260" s="22"/>
      <c r="BX260" s="22"/>
      <c r="BY260" s="136">
        <f t="shared" ca="1" si="229"/>
        <v>5.8633308315641495</v>
      </c>
      <c r="BZ260" s="137">
        <f t="shared" ca="1" si="229"/>
        <v>1606.9682998313074</v>
      </c>
      <c r="CA260" s="138">
        <f t="shared" ca="1" si="229"/>
        <v>68.1337694985761</v>
      </c>
      <c r="CB260" s="139">
        <f t="shared" ca="1" si="229"/>
        <v>8.355141341863936</v>
      </c>
      <c r="CC260" s="140">
        <f t="shared" ca="1" si="229"/>
        <v>5.7361063957094869</v>
      </c>
      <c r="CD260" s="141">
        <f t="shared" ca="1" si="229"/>
        <v>136.99948969769542</v>
      </c>
      <c r="CE260" s="142">
        <f t="shared" ca="1" si="229"/>
        <v>6.3599903165422216</v>
      </c>
      <c r="CF260" s="143">
        <f t="shared" ca="1" si="229"/>
        <v>22.328021407451619</v>
      </c>
      <c r="CG260" s="144">
        <f t="shared" ca="1" si="229"/>
        <v>5.7618085552125136</v>
      </c>
      <c r="CH260" s="144">
        <f t="shared" ca="1" si="229"/>
        <v>4.8518490250371702</v>
      </c>
      <c r="CI260" s="145">
        <f t="shared" ca="1" si="229"/>
        <v>4680.9320400313663</v>
      </c>
      <c r="CJ260" s="146">
        <f t="shared" ca="1" si="229"/>
        <v>7.6750572054049231</v>
      </c>
      <c r="CK260" s="144">
        <f t="shared" ca="1" si="229"/>
        <v>2.0245094197295486</v>
      </c>
      <c r="CL260" s="147">
        <f t="shared" ca="1" si="229"/>
        <v>123.17126293628166</v>
      </c>
      <c r="CM260" s="148">
        <f t="shared" ca="1" si="229"/>
        <v>208.72973844531123</v>
      </c>
      <c r="CN260" s="144">
        <f t="shared" ca="1" si="229"/>
        <v>2.8398193486245216</v>
      </c>
      <c r="CO260" s="149">
        <f t="shared" ref="CO260:CP260" ca="1" si="231">CO259*OFFSET($B260,0,2*CO$1)/OFFSET($B259,0,2*CO$1)</f>
        <v>66.200783823134216</v>
      </c>
      <c r="CP260" s="150">
        <f t="shared" ca="1" si="231"/>
        <v>16.296558772868046</v>
      </c>
      <c r="CR260" s="116">
        <f ca="1">BY260/OFFSET('FX rate data'!$B259,0,2*BY$1)</f>
        <v>4.5220814681198132</v>
      </c>
      <c r="CS260" s="116">
        <f ca="1">BZ260/OFFSET('FX rate data'!$B259,0,2*BZ$1)</f>
        <v>14.701018203561498</v>
      </c>
      <c r="CT260" s="116">
        <f ca="1">CA260/OFFSET('FX rate data'!$B259,0,2*CA$1)</f>
        <v>10.522752397500518</v>
      </c>
      <c r="CU260" s="116">
        <f ca="1">CB260/OFFSET('FX rate data'!$B259,0,2*CB$1)</f>
        <v>6.7999848147342208</v>
      </c>
      <c r="CV260" s="116">
        <f ca="1">CC260/OFFSET('FX rate data'!$B259,0,2*CC$1)</f>
        <v>6.2820133563788048</v>
      </c>
      <c r="CW260" s="116">
        <f ca="1">CD260/OFFSET('FX rate data'!$B259,0,2*CD$1)</f>
        <v>136.99948969769542</v>
      </c>
      <c r="CX260" s="116">
        <f ca="1">CE260/OFFSET('FX rate data'!$B259,0,2*CE$1)</f>
        <v>8.7857305104879426</v>
      </c>
      <c r="CY260" s="116">
        <f ca="1">CF260/OFFSET('FX rate data'!$B259,0,2*CF$1)</f>
        <v>2.8745441142518979</v>
      </c>
      <c r="CZ260" s="116">
        <f ca="1">CG260/OFFSET('FX rate data'!$B259,0,2*CG$1)</f>
        <v>6.9252506673227332</v>
      </c>
      <c r="DA260" s="116">
        <f ca="1">CH260/OFFSET('FX rate data'!$B259,0,2*CH$1)</f>
        <v>5.8315493089389063</v>
      </c>
      <c r="DB260" s="116">
        <f ca="1">CI260/OFFSET('FX rate data'!$B259,0,2*CI$1)</f>
        <v>4.2082980823973228</v>
      </c>
      <c r="DC260" s="116">
        <f ca="1">CJ260/OFFSET('FX rate data'!$B259,0,2*CJ$1)</f>
        <v>1.4113490383415022</v>
      </c>
      <c r="DD260" s="116">
        <f ca="1">CK260/OFFSET('FX rate data'!$B259,0,2*CK$1)</f>
        <v>2.4333045910210922</v>
      </c>
      <c r="DE260" s="116">
        <f ca="1">CL260/OFFSET('FX rate data'!$B259,0,2*CL$1)</f>
        <v>4.4144241608587791</v>
      </c>
      <c r="DF260" s="116">
        <f ca="1">CM260/OFFSET('FX rate data'!$B259,0,2*CM$1)</f>
        <v>2.817671701557142</v>
      </c>
      <c r="DG260" s="116">
        <f ca="1">CN260/OFFSET('FX rate data'!$B259,0,2*CN$1)</f>
        <v>3.4132444094044732</v>
      </c>
      <c r="DH260" s="116">
        <f ca="1">CO260/OFFSET('FX rate data'!$B259,0,2*CO$1)</f>
        <v>0.87912545082047489</v>
      </c>
      <c r="DI260" s="116">
        <f ca="1">CP260/OFFSET('FX rate data'!$B259,0,2*CP$1)</f>
        <v>1.1242882906428455</v>
      </c>
      <c r="DJ260" s="117">
        <f t="shared" ca="1" si="188"/>
        <v>224.94612026403544</v>
      </c>
    </row>
    <row r="261" spans="1:114" x14ac:dyDescent="0.25">
      <c r="A261" s="4">
        <v>44347</v>
      </c>
      <c r="B261" s="9">
        <v>7161.6270000000004</v>
      </c>
      <c r="C261" s="4">
        <v>44347</v>
      </c>
      <c r="D261" s="9">
        <v>28860.080000000002</v>
      </c>
      <c r="E261" s="4">
        <v>44347</v>
      </c>
      <c r="F261" s="9">
        <v>3615.4769999999999</v>
      </c>
      <c r="G261" s="4">
        <v>44347</v>
      </c>
      <c r="H261" s="9">
        <v>19730.990000000002</v>
      </c>
      <c r="I261" s="4">
        <v>44347</v>
      </c>
      <c r="J261" s="9">
        <v>11363.45</v>
      </c>
      <c r="K261" s="4">
        <v>44347</v>
      </c>
      <c r="L261" s="9">
        <v>4204.1099999999997</v>
      </c>
      <c r="M261" s="4">
        <v>44347</v>
      </c>
      <c r="N261" s="9">
        <v>7022.61</v>
      </c>
      <c r="O261" s="4">
        <v>44347</v>
      </c>
      <c r="P261" s="9">
        <v>29151.8</v>
      </c>
      <c r="Q261" s="4">
        <v>44347</v>
      </c>
      <c r="R261" s="9">
        <v>6447.17</v>
      </c>
      <c r="S261" s="4">
        <v>44347</v>
      </c>
      <c r="T261" s="9">
        <v>15421.13</v>
      </c>
      <c r="U261" s="4">
        <v>44347</v>
      </c>
      <c r="V261" s="9">
        <v>3203.92</v>
      </c>
      <c r="W261" s="4">
        <v>44347</v>
      </c>
      <c r="X261" s="9">
        <v>126215.7</v>
      </c>
      <c r="Y261" s="4">
        <v>44347</v>
      </c>
      <c r="Z261" s="9">
        <v>8231.77</v>
      </c>
      <c r="AA261" s="4">
        <v>44347</v>
      </c>
      <c r="AB261" s="9">
        <v>17068.43</v>
      </c>
      <c r="AC261" s="4">
        <v>44347</v>
      </c>
      <c r="AD261" s="9">
        <v>15582.8</v>
      </c>
      <c r="AE261" s="4">
        <v>44347</v>
      </c>
      <c r="AF261" s="9">
        <v>709.36</v>
      </c>
      <c r="AG261" s="4">
        <v>44347</v>
      </c>
      <c r="AH261" s="9">
        <v>3721.63</v>
      </c>
      <c r="AI261" s="4">
        <v>44347</v>
      </c>
      <c r="AJ261" s="9">
        <v>61782.86</v>
      </c>
      <c r="BY261" s="136">
        <f t="shared" ca="1" si="229"/>
        <v>5.976669815519287</v>
      </c>
      <c r="BZ261" s="137">
        <f t="shared" ca="1" si="229"/>
        <v>1609.614731129908</v>
      </c>
      <c r="CA261" s="138">
        <f t="shared" ca="1" si="229"/>
        <v>71.466889404548212</v>
      </c>
      <c r="CB261" s="139">
        <f t="shared" ca="1" si="229"/>
        <v>8.6274002105314231</v>
      </c>
      <c r="CC261" s="140">
        <f t="shared" ca="1" si="229"/>
        <v>5.9136225358975478</v>
      </c>
      <c r="CD261" s="141">
        <f t="shared" ca="1" si="229"/>
        <v>137.7511377516289</v>
      </c>
      <c r="CE261" s="142">
        <f t="shared" ca="1" si="229"/>
        <v>6.4081706096511333</v>
      </c>
      <c r="CF261" s="143">
        <f t="shared" ca="1" si="229"/>
        <v>22.659868882507013</v>
      </c>
      <c r="CG261" s="144">
        <f t="shared" ca="1" si="229"/>
        <v>5.9251100989092347</v>
      </c>
      <c r="CH261" s="144">
        <f t="shared" ca="1" si="229"/>
        <v>4.943276919291371</v>
      </c>
      <c r="CI261" s="145">
        <f t="shared" ca="1" si="229"/>
        <v>4764.2944037210345</v>
      </c>
      <c r="CJ261" s="146">
        <f t="shared" ca="1" si="229"/>
        <v>8.1477143275782762</v>
      </c>
      <c r="CK261" s="144">
        <f t="shared" ca="1" si="229"/>
        <v>2.0592311482740091</v>
      </c>
      <c r="CL261" s="147">
        <f t="shared" ca="1" si="229"/>
        <v>119.67784880219223</v>
      </c>
      <c r="CM261" s="148">
        <f t="shared" ca="1" si="229"/>
        <v>222.3068510396071</v>
      </c>
      <c r="CN261" s="144">
        <f t="shared" ca="1" si="229"/>
        <v>2.8470437180455237</v>
      </c>
      <c r="CO261" s="149">
        <f t="shared" ref="CO261:CP261" ca="1" si="232">CO260*OFFSET($B261,0,2*CO$1)/OFFSET($B260,0,2*CO$1)</f>
        <v>69.518855276436511</v>
      </c>
      <c r="CP261" s="150">
        <f t="shared" ca="1" si="232"/>
        <v>16.479669891122469</v>
      </c>
      <c r="CR261" s="116">
        <f ca="1">BY261/OFFSET('FX rate data'!$B260,0,2*BY$1)</f>
        <v>4.6223277768904003</v>
      </c>
      <c r="CS261" s="116">
        <f ca="1">BZ261/OFFSET('FX rate data'!$B260,0,2*BZ$1)</f>
        <v>14.68894625962683</v>
      </c>
      <c r="CT261" s="116">
        <f ca="1">CA261/OFFSET('FX rate data'!$B260,0,2*CA$1)</f>
        <v>11.219115775976549</v>
      </c>
      <c r="CU261" s="116">
        <f ca="1">CB261/OFFSET('FX rate data'!$B260,0,2*CB$1)</f>
        <v>7.1513595909577452</v>
      </c>
      <c r="CV261" s="116">
        <f ca="1">CC261/OFFSET('FX rate data'!$B260,0,2*CC$1)</f>
        <v>6.5787323794610613</v>
      </c>
      <c r="CW261" s="116">
        <f ca="1">CD261/OFFSET('FX rate data'!$B260,0,2*CD$1)</f>
        <v>137.7511377516289</v>
      </c>
      <c r="CX261" s="116">
        <f ca="1">CE261/OFFSET('FX rate data'!$B260,0,2*CE$1)</f>
        <v>9.1076898943307754</v>
      </c>
      <c r="CY261" s="116">
        <f ca="1">CF261/OFFSET('FX rate data'!$B260,0,2*CF$1)</f>
        <v>2.9196723251223426</v>
      </c>
      <c r="CZ261" s="116">
        <f ca="1">CG261/OFFSET('FX rate data'!$B260,0,2*CG$1)</f>
        <v>7.2442964896799547</v>
      </c>
      <c r="DA261" s="116">
        <f ca="1">CH261/OFFSET('FX rate data'!$B260,0,2*CH$1)</f>
        <v>6.0438646769670754</v>
      </c>
      <c r="DB261" s="116">
        <f ca="1">CI261/OFFSET('FX rate data'!$B260,0,2*CI$1)</f>
        <v>4.2883323915796137</v>
      </c>
      <c r="DC261" s="116">
        <f ca="1">CJ261/OFFSET('FX rate data'!$B260,0,2*CJ$1)</f>
        <v>1.5611339747424415</v>
      </c>
      <c r="DD261" s="116">
        <f ca="1">CK261/OFFSET('FX rate data'!$B260,0,2*CK$1)</f>
        <v>2.517705279709022</v>
      </c>
      <c r="DE261" s="116">
        <f ca="1">CL261/OFFSET('FX rate data'!$B260,0,2*CL$1)</f>
        <v>4.342447344056322</v>
      </c>
      <c r="DF261" s="116">
        <f ca="1">CM261/OFFSET('FX rate data'!$B260,0,2*CM$1)</f>
        <v>3.0611839385690005</v>
      </c>
      <c r="DG261" s="116">
        <f ca="1">CN261/OFFSET('FX rate data'!$B260,0,2*CN$1)</f>
        <v>3.4809190830731431</v>
      </c>
      <c r="DH261" s="116">
        <f ca="1">CO261/OFFSET('FX rate data'!$B260,0,2*CO$1)</f>
        <v>0.94699177057733819</v>
      </c>
      <c r="DI261" s="116">
        <f ca="1">CP261/OFFSET('FX rate data'!$B260,0,2*CP$1)</f>
        <v>1.1996294680266479</v>
      </c>
      <c r="DJ261" s="117">
        <f t="shared" ca="1" si="188"/>
        <v>228.72548617097516</v>
      </c>
    </row>
    <row r="262" spans="1:114" x14ac:dyDescent="0.25">
      <c r="A262" s="4">
        <v>44377</v>
      </c>
      <c r="B262" s="9">
        <v>7313.0230000000001</v>
      </c>
      <c r="C262" s="4">
        <v>44377</v>
      </c>
      <c r="D262" s="9">
        <v>28791.53</v>
      </c>
      <c r="E262" s="4">
        <v>44377</v>
      </c>
      <c r="F262" s="9">
        <v>3591.1970000000001</v>
      </c>
      <c r="G262" s="4">
        <v>44377</v>
      </c>
      <c r="H262" s="9">
        <v>20165.580000000002</v>
      </c>
      <c r="I262" s="4">
        <v>44377</v>
      </c>
      <c r="J262" s="9">
        <v>11942.72</v>
      </c>
      <c r="K262" s="4">
        <v>44377</v>
      </c>
      <c r="L262" s="9">
        <v>4297.5</v>
      </c>
      <c r="M262" s="4">
        <v>44377</v>
      </c>
      <c r="N262" s="9">
        <v>7037.47</v>
      </c>
      <c r="O262" s="4">
        <v>44377</v>
      </c>
      <c r="P262" s="9">
        <v>28827.95</v>
      </c>
      <c r="Q262" s="4">
        <v>44377</v>
      </c>
      <c r="R262" s="9">
        <v>6507.83</v>
      </c>
      <c r="S262" s="4">
        <v>44377</v>
      </c>
      <c r="T262" s="9">
        <v>15531.04</v>
      </c>
      <c r="U262" s="4">
        <v>44377</v>
      </c>
      <c r="V262" s="9">
        <v>3296.68</v>
      </c>
      <c r="W262" s="4">
        <v>44377</v>
      </c>
      <c r="X262" s="9">
        <v>126801.7</v>
      </c>
      <c r="Y262" s="4">
        <v>44377</v>
      </c>
      <c r="Z262" s="9">
        <v>8174.45</v>
      </c>
      <c r="AA262" s="4">
        <v>44377</v>
      </c>
      <c r="AB262" s="9">
        <v>17755.46</v>
      </c>
      <c r="AC262" s="4">
        <v>44377</v>
      </c>
      <c r="AD262" s="9">
        <v>15721.5</v>
      </c>
      <c r="AE262" s="4">
        <v>44377</v>
      </c>
      <c r="AF262" s="9">
        <v>729.52</v>
      </c>
      <c r="AG262" s="4">
        <v>44377</v>
      </c>
      <c r="AH262" s="9">
        <v>3841.85</v>
      </c>
      <c r="AI262" s="4">
        <v>44377</v>
      </c>
      <c r="AJ262" s="9">
        <v>60161.760000000002</v>
      </c>
      <c r="BY262" s="136">
        <f t="shared" ca="1" si="229"/>
        <v>6.10301595214304</v>
      </c>
      <c r="BZ262" s="137">
        <f t="shared" ca="1" si="229"/>
        <v>1605.7914884424672</v>
      </c>
      <c r="CA262" s="138">
        <f t="shared" ca="1" si="229"/>
        <v>70.986948286199947</v>
      </c>
      <c r="CB262" s="139">
        <f t="shared" ca="1" si="229"/>
        <v>8.8174252349977511</v>
      </c>
      <c r="CC262" s="140">
        <f t="shared" ca="1" si="229"/>
        <v>6.2150788829021426</v>
      </c>
      <c r="CD262" s="141">
        <f t="shared" ca="1" si="229"/>
        <v>140.81113826413326</v>
      </c>
      <c r="CE262" s="142">
        <f t="shared" ca="1" si="229"/>
        <v>6.4217304421435282</v>
      </c>
      <c r="CF262" s="143">
        <f t="shared" ca="1" si="229"/>
        <v>22.408138336276593</v>
      </c>
      <c r="CG262" s="144">
        <f t="shared" ca="1" si="229"/>
        <v>5.980858152489307</v>
      </c>
      <c r="CH262" s="144">
        <f t="shared" ca="1" si="229"/>
        <v>4.9785088099634116</v>
      </c>
      <c r="CI262" s="145">
        <f t="shared" ca="1" si="229"/>
        <v>4902.2304161336915</v>
      </c>
      <c r="CJ262" s="146">
        <f t="shared" ca="1" si="229"/>
        <v>8.1855429067166945</v>
      </c>
      <c r="CK262" s="144">
        <f t="shared" ca="1" si="229"/>
        <v>2.0448921750739482</v>
      </c>
      <c r="CL262" s="147">
        <f t="shared" ca="1" si="229"/>
        <v>124.49506236328543</v>
      </c>
      <c r="CM262" s="148">
        <f t="shared" ca="1" si="229"/>
        <v>224.28556861534406</v>
      </c>
      <c r="CN262" s="144">
        <f t="shared" ca="1" si="229"/>
        <v>2.9279566555607452</v>
      </c>
      <c r="CO262" s="149">
        <f t="shared" ref="CO262:CP262" ca="1" si="233">CO261*OFFSET($B262,0,2*CO$1)/OFFSET($B261,0,2*CO$1)</f>
        <v>71.764526334906364</v>
      </c>
      <c r="CP262" s="150">
        <f t="shared" ca="1" si="233"/>
        <v>16.047265291197853</v>
      </c>
      <c r="CR262" s="116">
        <f ca="1">BY262/OFFSET('FX rate data'!$B261,0,2*BY$1)</f>
        <v>4.5766898778725462</v>
      </c>
      <c r="CS262" s="116">
        <f ca="1">BZ262/OFFSET('FX rate data'!$B261,0,2*BZ$1)</f>
        <v>14.452267918661391</v>
      </c>
      <c r="CT262" s="116">
        <f ca="1">CA262/OFFSET('FX rate data'!$B261,0,2*CA$1)</f>
        <v>10.993626904678564</v>
      </c>
      <c r="CU262" s="116">
        <f ca="1">CB262/OFFSET('FX rate data'!$B261,0,2*CB$1)</f>
        <v>7.1119738949812481</v>
      </c>
      <c r="CV262" s="116">
        <f ca="1">CC262/OFFSET('FX rate data'!$B261,0,2*CC$1)</f>
        <v>6.7190041977320458</v>
      </c>
      <c r="CW262" s="116">
        <f ca="1">CD262/OFFSET('FX rate data'!$B261,0,2*CD$1)</f>
        <v>140.81113826413326</v>
      </c>
      <c r="CX262" s="116">
        <f ca="1">CE262/OFFSET('FX rate data'!$B261,0,2*CE$1)</f>
        <v>8.8832901399135817</v>
      </c>
      <c r="CY262" s="116">
        <f ca="1">CF262/OFFSET('FX rate data'!$B261,0,2*CF$1)</f>
        <v>2.8857501302335566</v>
      </c>
      <c r="CZ262" s="116">
        <f ca="1">CG262/OFFSET('FX rate data'!$B261,0,2*CG$1)</f>
        <v>7.0913660807319268</v>
      </c>
      <c r="DA262" s="116">
        <f ca="1">CH262/OFFSET('FX rate data'!$B261,0,2*CH$1)</f>
        <v>5.9029034977038313</v>
      </c>
      <c r="DB262" s="116">
        <f ca="1">CI262/OFFSET('FX rate data'!$B261,0,2*CI$1)</f>
        <v>4.3525858721931421</v>
      </c>
      <c r="DC262" s="116">
        <f ca="1">CJ262/OFFSET('FX rate data'!$B261,0,2*CJ$1)</f>
        <v>1.6473219776044865</v>
      </c>
      <c r="DD262" s="116">
        <f ca="1">CK262/OFFSET('FX rate data'!$B261,0,2*CK$1)</f>
        <v>2.4245816635925399</v>
      </c>
      <c r="DE262" s="116">
        <f ca="1">CL262/OFFSET('FX rate data'!$B261,0,2*CL$1)</f>
        <v>4.466190578055083</v>
      </c>
      <c r="DF262" s="116">
        <f ca="1">CM262/OFFSET('FX rate data'!$B261,0,2*CM$1)</f>
        <v>3.0174786706544983</v>
      </c>
      <c r="DG262" s="116">
        <f ca="1">CN262/OFFSET('FX rate data'!$B261,0,2*CN$1)</f>
        <v>3.4716109266786166</v>
      </c>
      <c r="DH262" s="116">
        <f ca="1">CO262/OFFSET('FX rate data'!$B261,0,2*CO$1)</f>
        <v>0.98104909768459625</v>
      </c>
      <c r="DI262" s="116">
        <f ca="1">CP262/OFFSET('FX rate data'!$B261,0,2*CP$1)</f>
        <v>1.1233332837160914</v>
      </c>
      <c r="DJ262" s="117">
        <f t="shared" ca="1" si="188"/>
        <v>230.91216297682098</v>
      </c>
    </row>
    <row r="263" spans="1:114" x14ac:dyDescent="0.25">
      <c r="A263" s="4">
        <v>44407</v>
      </c>
      <c r="B263" s="9">
        <v>7392.6239999999998</v>
      </c>
      <c r="C263" s="4">
        <v>44407</v>
      </c>
      <c r="D263" s="9">
        <v>27283.59</v>
      </c>
      <c r="E263" s="4">
        <v>44407</v>
      </c>
      <c r="F263" s="9">
        <v>3397.357</v>
      </c>
      <c r="G263" s="4">
        <v>44407</v>
      </c>
      <c r="H263" s="9">
        <v>20287.8</v>
      </c>
      <c r="I263" s="4">
        <v>44407</v>
      </c>
      <c r="J263" s="9">
        <v>12116.82</v>
      </c>
      <c r="K263" s="4">
        <v>44407</v>
      </c>
      <c r="L263" s="9">
        <v>4395.26</v>
      </c>
      <c r="M263" s="4">
        <v>44407</v>
      </c>
      <c r="N263" s="9">
        <v>7032.3</v>
      </c>
      <c r="O263" s="4">
        <v>44407</v>
      </c>
      <c r="P263" s="9">
        <v>25961.03</v>
      </c>
      <c r="Q263" s="4">
        <v>44407</v>
      </c>
      <c r="R263" s="9">
        <v>6612.76</v>
      </c>
      <c r="S263" s="4">
        <v>44407</v>
      </c>
      <c r="T263" s="9">
        <v>15544.39</v>
      </c>
      <c r="U263" s="4">
        <v>44408</v>
      </c>
      <c r="V263" s="9">
        <v>3202.32</v>
      </c>
      <c r="W263" s="4">
        <v>44407</v>
      </c>
      <c r="X263" s="9">
        <v>121800.8</v>
      </c>
      <c r="Y263" s="4">
        <v>44407</v>
      </c>
      <c r="Z263" s="9">
        <v>8324.65</v>
      </c>
      <c r="AA263" s="4">
        <v>44408</v>
      </c>
      <c r="AB263" s="9">
        <v>17247.41</v>
      </c>
      <c r="AC263" s="4">
        <v>44408</v>
      </c>
      <c r="AD263" s="9">
        <v>15763.05</v>
      </c>
      <c r="AE263" s="4">
        <v>44407</v>
      </c>
      <c r="AF263" s="9">
        <v>754.31</v>
      </c>
      <c r="AG263" s="4">
        <v>44408</v>
      </c>
      <c r="AH263" s="9">
        <v>3771.58</v>
      </c>
      <c r="AI263" s="4">
        <v>44407</v>
      </c>
      <c r="AJ263" s="9">
        <v>62852.28</v>
      </c>
      <c r="BY263" s="136">
        <f t="shared" ca="1" si="229"/>
        <v>6.1694462331371698</v>
      </c>
      <c r="BZ263" s="137">
        <f t="shared" ca="1" si="229"/>
        <v>1521.6890730070272</v>
      </c>
      <c r="CA263" s="138">
        <f t="shared" ca="1" si="229"/>
        <v>67.155326112368499</v>
      </c>
      <c r="CB263" s="139">
        <f t="shared" ca="1" si="229"/>
        <v>8.8708660838214097</v>
      </c>
      <c r="CC263" s="140">
        <f t="shared" ca="1" si="229"/>
        <v>6.3056817969379129</v>
      </c>
      <c r="CD263" s="141">
        <f t="shared" ca="1" si="229"/>
        <v>144.01432543730411</v>
      </c>
      <c r="CE263" s="142">
        <f t="shared" ca="1" si="229"/>
        <v>6.417012788443281</v>
      </c>
      <c r="CF263" s="143">
        <f t="shared" ca="1" si="229"/>
        <v>20.179664235307285</v>
      </c>
      <c r="CG263" s="144">
        <f t="shared" ca="1" si="229"/>
        <v>6.0772914406884002</v>
      </c>
      <c r="CH263" s="144">
        <f t="shared" ca="1" si="229"/>
        <v>4.9827881816354305</v>
      </c>
      <c r="CI263" s="145">
        <f t="shared" ca="1" si="229"/>
        <v>4761.9151710791593</v>
      </c>
      <c r="CJ263" s="146">
        <f t="shared" ca="1" si="229"/>
        <v>7.8627153616427758</v>
      </c>
      <c r="CK263" s="144">
        <f t="shared" ca="1" si="229"/>
        <v>2.0824656882394952</v>
      </c>
      <c r="CL263" s="147">
        <f t="shared" ca="1" si="229"/>
        <v>120.932793831033</v>
      </c>
      <c r="CM263" s="148">
        <f t="shared" ca="1" si="229"/>
        <v>224.87832791795304</v>
      </c>
      <c r="CN263" s="144">
        <f t="shared" ca="1" si="229"/>
        <v>3.0274522766422107</v>
      </c>
      <c r="CO263" s="149">
        <f t="shared" ref="CO263:CP263" ca="1" si="234">CO262*OFFSET($B263,0,2*CO$1)/OFFSET($B262,0,2*CO$1)</f>
        <v>70.451905262882761</v>
      </c>
      <c r="CP263" s="150">
        <f t="shared" ca="1" si="234"/>
        <v>16.764921959009328</v>
      </c>
      <c r="CR263" s="116">
        <f ca="1">BY263/OFFSET('FX rate data'!$B262,0,2*BY$1)</f>
        <v>4.5313597011657514</v>
      </c>
      <c r="CS263" s="116">
        <f ca="1">BZ263/OFFSET('FX rate data'!$B262,0,2*BZ$1)</f>
        <v>13.86883952795322</v>
      </c>
      <c r="CT263" s="116">
        <f ca="1">CA263/OFFSET('FX rate data'!$B262,0,2*CA$1)</f>
        <v>10.393308897819125</v>
      </c>
      <c r="CU263" s="116">
        <f ca="1">CB263/OFFSET('FX rate data'!$B262,0,2*CB$1)</f>
        <v>7.1109146964500276</v>
      </c>
      <c r="CV263" s="116">
        <f ca="1">CC263/OFFSET('FX rate data'!$B262,0,2*CC$1)</f>
        <v>6.9606819703476237</v>
      </c>
      <c r="CW263" s="116">
        <f ca="1">CD263/OFFSET('FX rate data'!$B262,0,2*CD$1)</f>
        <v>144.01432543730411</v>
      </c>
      <c r="CX263" s="116">
        <f ca="1">CE263/OFFSET('FX rate data'!$B262,0,2*CE$1)</f>
        <v>8.9211911420037264</v>
      </c>
      <c r="CY263" s="116">
        <f ca="1">CF263/OFFSET('FX rate data'!$B262,0,2*CF$1)</f>
        <v>2.5965238728875275</v>
      </c>
      <c r="CZ263" s="116">
        <f ca="1">CG263/OFFSET('FX rate data'!$B262,0,2*CG$1)</f>
        <v>7.2116903295222503</v>
      </c>
      <c r="DA263" s="116">
        <f ca="1">CH263/OFFSET('FX rate data'!$B262,0,2*CH$1)</f>
        <v>5.9128849906674148</v>
      </c>
      <c r="DB263" s="116">
        <f ca="1">CI263/OFFSET('FX rate data'!$B262,0,2*CI$1)</f>
        <v>4.1404717640177378</v>
      </c>
      <c r="DC263" s="116">
        <f ca="1">CJ263/OFFSET('FX rate data'!$B262,0,2*CJ$1)</f>
        <v>1.5087240452159216</v>
      </c>
      <c r="DD263" s="116">
        <f ca="1">CK263/OFFSET('FX rate data'!$B262,0,2*CK$1)</f>
        <v>2.4711827319799395</v>
      </c>
      <c r="DE263" s="116">
        <f ca="1">CL263/OFFSET('FX rate data'!$B262,0,2*CL$1)</f>
        <v>4.3253619167721666</v>
      </c>
      <c r="DF263" s="116">
        <f ca="1">CM263/OFFSET('FX rate data'!$B262,0,2*CM$1)</f>
        <v>3.0219489070476788</v>
      </c>
      <c r="DG263" s="116">
        <f ca="1">CN263/OFFSET('FX rate data'!$B262,0,2*CN$1)</f>
        <v>3.5925623313660977</v>
      </c>
      <c r="DH263" s="116">
        <f ca="1">CO263/OFFSET('FX rate data'!$B262,0,2*CO$1)</f>
        <v>0.96290628917135945</v>
      </c>
      <c r="DI263" s="116">
        <f ca="1">CP263/OFFSET('FX rate data'!$B262,0,2*CP$1)</f>
        <v>1.1481329114025796</v>
      </c>
      <c r="DJ263" s="117">
        <f t="shared" ca="1" si="188"/>
        <v>232.69301146309431</v>
      </c>
    </row>
    <row r="264" spans="1:114" x14ac:dyDescent="0.25">
      <c r="A264" s="4">
        <v>44439</v>
      </c>
      <c r="B264" s="9">
        <v>7534.8990000000003</v>
      </c>
      <c r="C264" s="4">
        <v>44439</v>
      </c>
      <c r="D264" s="9">
        <v>28089.54</v>
      </c>
      <c r="E264" s="4">
        <v>44439</v>
      </c>
      <c r="F264" s="9">
        <v>3543.94</v>
      </c>
      <c r="G264" s="4">
        <v>44439</v>
      </c>
      <c r="H264" s="9">
        <v>20582.939999999999</v>
      </c>
      <c r="I264" s="4">
        <v>44439</v>
      </c>
      <c r="J264" s="9">
        <v>12411.11</v>
      </c>
      <c r="K264" s="4">
        <v>44439</v>
      </c>
      <c r="L264" s="9">
        <v>4522.68</v>
      </c>
      <c r="M264" s="4">
        <v>44439</v>
      </c>
      <c r="N264" s="9">
        <v>7119.7</v>
      </c>
      <c r="O264" s="4">
        <v>44439</v>
      </c>
      <c r="P264" s="9">
        <v>25878.99</v>
      </c>
      <c r="Q264" s="4">
        <v>44439</v>
      </c>
      <c r="R264" s="9">
        <v>6680.18</v>
      </c>
      <c r="S264" s="4">
        <v>44439</v>
      </c>
      <c r="T264" s="9">
        <v>15835.09</v>
      </c>
      <c r="U264" s="4">
        <v>44439</v>
      </c>
      <c r="V264" s="9">
        <v>3199.27</v>
      </c>
      <c r="W264" s="4">
        <v>44439</v>
      </c>
      <c r="X264" s="9">
        <v>118781</v>
      </c>
      <c r="Y264" s="4">
        <v>44439</v>
      </c>
      <c r="Z264" s="9">
        <v>8786.93</v>
      </c>
      <c r="AA264" s="4">
        <v>44439</v>
      </c>
      <c r="AB264" s="9">
        <v>17490.29</v>
      </c>
      <c r="AC264" s="4">
        <v>44439</v>
      </c>
      <c r="AD264" s="9">
        <v>17132.2</v>
      </c>
      <c r="AE264" s="4">
        <v>44439</v>
      </c>
      <c r="AF264" s="9">
        <v>787.62</v>
      </c>
      <c r="AG264" s="4">
        <v>44439</v>
      </c>
      <c r="AH264" s="9">
        <v>3918.96</v>
      </c>
      <c r="AI264" s="4">
        <v>44439</v>
      </c>
      <c r="AJ264" s="9">
        <v>61039.26</v>
      </c>
      <c r="BY264" s="136">
        <f t="shared" ca="1" si="229"/>
        <v>6.2881805232646801</v>
      </c>
      <c r="BZ264" s="137">
        <f t="shared" ca="1" si="229"/>
        <v>1566.639363947113</v>
      </c>
      <c r="CA264" s="138">
        <f t="shared" ca="1" si="229"/>
        <v>70.052822362403248</v>
      </c>
      <c r="CB264" s="139">
        <f t="shared" ca="1" si="229"/>
        <v>8.9999164202787405</v>
      </c>
      <c r="CC264" s="140">
        <f t="shared" ca="1" si="229"/>
        <v>6.4588324665047514</v>
      </c>
      <c r="CD264" s="141">
        <f t="shared" ca="1" si="229"/>
        <v>148.18934701673768</v>
      </c>
      <c r="CE264" s="142">
        <f t="shared" ca="1" si="229"/>
        <v>6.4967657736273523</v>
      </c>
      <c r="CF264" s="143">
        <f t="shared" ca="1" si="229"/>
        <v>20.115894051540902</v>
      </c>
      <c r="CG264" s="144">
        <f t="shared" ca="1" si="229"/>
        <v>6.1392521029430736</v>
      </c>
      <c r="CH264" s="144">
        <f t="shared" ca="1" si="229"/>
        <v>5.0759727018643632</v>
      </c>
      <c r="CI264" s="145">
        <f t="shared" ca="1" si="229"/>
        <v>4757.3797588555863</v>
      </c>
      <c r="CJ264" s="146">
        <f t="shared" ca="1" si="229"/>
        <v>7.6677755266902237</v>
      </c>
      <c r="CK264" s="144">
        <f t="shared" ca="1" si="229"/>
        <v>2.1981080561900224</v>
      </c>
      <c r="CL264" s="147">
        <f t="shared" ca="1" si="229"/>
        <v>122.63578326339885</v>
      </c>
      <c r="CM264" s="148">
        <f t="shared" ca="1" si="229"/>
        <v>244.41085256698136</v>
      </c>
      <c r="CN264" s="144">
        <f t="shared" ca="1" si="229"/>
        <v>3.1611432463164193</v>
      </c>
      <c r="CO264" s="149">
        <f t="shared" ref="CO264:CP264" ca="1" si="235">CO263*OFFSET($B264,0,2*CO$1)/OFFSET($B263,0,2*CO$1)</f>
        <v>73.204916414082973</v>
      </c>
      <c r="CP264" s="150">
        <f t="shared" ca="1" si="235"/>
        <v>16.281325519705568</v>
      </c>
      <c r="CR264" s="116">
        <f ca="1">BY264/OFFSET('FX rate data'!$B263,0,2*BY$1)</f>
        <v>4.5999857522053258</v>
      </c>
      <c r="CS264" s="116">
        <f ca="1">BZ264/OFFSET('FX rate data'!$B263,0,2*BZ$1)</f>
        <v>14.239587020061016</v>
      </c>
      <c r="CT264" s="116">
        <f ca="1">CA264/OFFSET('FX rate data'!$B263,0,2*CA$1)</f>
        <v>10.842915220085013</v>
      </c>
      <c r="CU264" s="116">
        <f ca="1">CB264/OFFSET('FX rate data'!$B263,0,2*CB$1)</f>
        <v>7.1337321023135223</v>
      </c>
      <c r="CV264" s="116">
        <f ca="1">CC264/OFFSET('FX rate data'!$B263,0,2*CC$1)</f>
        <v>7.0580619238386531</v>
      </c>
      <c r="CW264" s="116">
        <f ca="1">CD264/OFFSET('FX rate data'!$B263,0,2*CD$1)</f>
        <v>148.18934701673768</v>
      </c>
      <c r="CX264" s="116">
        <f ca="1">CE264/OFFSET('FX rate data'!$B263,0,2*CE$1)</f>
        <v>8.936404090271461</v>
      </c>
      <c r="CY264" s="116">
        <f ca="1">CF264/OFFSET('FX rate data'!$B263,0,2*CF$1)</f>
        <v>2.5865546349591626</v>
      </c>
      <c r="CZ264" s="116">
        <f ca="1">CG264/OFFSET('FX rate data'!$B263,0,2*CG$1)</f>
        <v>7.2499434375803888</v>
      </c>
      <c r="DA264" s="116">
        <f ca="1">CH264/OFFSET('FX rate data'!$B263,0,2*CH$1)</f>
        <v>5.9942993645068059</v>
      </c>
      <c r="DB264" s="116">
        <f ca="1">CI264/OFFSET('FX rate data'!$B263,0,2*CI$1)</f>
        <v>4.1030995108546966</v>
      </c>
      <c r="DC264" s="116">
        <f ca="1">CJ264/OFFSET('FX rate data'!$B263,0,2*CJ$1)</f>
        <v>1.4885416071381858</v>
      </c>
      <c r="DD264" s="116">
        <f ca="1">CK264/OFFSET('FX rate data'!$B263,0,2*CK$1)</f>
        <v>2.5957818330066393</v>
      </c>
      <c r="DE264" s="116">
        <f ca="1">CL264/OFFSET('FX rate data'!$B263,0,2*CL$1)</f>
        <v>4.4325652677702259</v>
      </c>
      <c r="DF264" s="116">
        <f ca="1">CM264/OFFSET('FX rate data'!$B263,0,2*CM$1)</f>
        <v>3.3478049506272933</v>
      </c>
      <c r="DG264" s="116">
        <f ca="1">CN264/OFFSET('FX rate data'!$B263,0,2*CN$1)</f>
        <v>3.7330458742517942</v>
      </c>
      <c r="DH264" s="116">
        <f ca="1">CO264/OFFSET('FX rate data'!$B263,0,2*CO$1)</f>
        <v>0.99661034218854228</v>
      </c>
      <c r="DI264" s="116">
        <f ca="1">CP264/OFFSET('FX rate data'!$B263,0,2*CP$1)</f>
        <v>1.1209791602777135</v>
      </c>
      <c r="DJ264" s="117">
        <f t="shared" ca="1" si="188"/>
        <v>238.64925910867413</v>
      </c>
    </row>
    <row r="265" spans="1:114" x14ac:dyDescent="0.25">
      <c r="A265" s="4">
        <v>44469</v>
      </c>
      <c r="B265" s="9">
        <v>7332.1589999999997</v>
      </c>
      <c r="C265" s="4">
        <v>44469</v>
      </c>
      <c r="D265" s="9">
        <v>29452.66</v>
      </c>
      <c r="E265" s="4">
        <v>44469</v>
      </c>
      <c r="F265" s="9">
        <v>3568.1669999999999</v>
      </c>
      <c r="G265" s="4">
        <v>44469</v>
      </c>
      <c r="H265" s="9">
        <v>20070.25</v>
      </c>
      <c r="I265" s="4">
        <v>44469</v>
      </c>
      <c r="J265" s="9">
        <v>11642.45</v>
      </c>
      <c r="K265" s="4">
        <v>44469</v>
      </c>
      <c r="L265" s="9">
        <v>4307.54</v>
      </c>
      <c r="M265" s="4">
        <v>44469</v>
      </c>
      <c r="N265" s="9">
        <v>7086.42</v>
      </c>
      <c r="O265" s="4">
        <v>44469</v>
      </c>
      <c r="P265" s="9">
        <v>24575.64</v>
      </c>
      <c r="Q265" s="4">
        <v>44469</v>
      </c>
      <c r="R265" s="9">
        <v>6520.01</v>
      </c>
      <c r="S265" s="4">
        <v>44469</v>
      </c>
      <c r="T265" s="9">
        <v>15260.69</v>
      </c>
      <c r="U265" s="4">
        <v>44469</v>
      </c>
      <c r="V265" s="9">
        <v>3068.82</v>
      </c>
      <c r="W265" s="4">
        <v>44469</v>
      </c>
      <c r="X265" s="9">
        <v>110979.1</v>
      </c>
      <c r="Y265" s="4">
        <v>44469</v>
      </c>
      <c r="Z265" s="9">
        <v>8402.1299999999992</v>
      </c>
      <c r="AA265" s="4">
        <v>44469</v>
      </c>
      <c r="AB265" s="9">
        <v>16934.77</v>
      </c>
      <c r="AC265" s="4">
        <v>44469</v>
      </c>
      <c r="AD265" s="9">
        <v>17618.150000000001</v>
      </c>
      <c r="AE265" s="4">
        <v>44469</v>
      </c>
      <c r="AF265" s="9">
        <v>771.94</v>
      </c>
      <c r="AG265" s="4">
        <v>44469</v>
      </c>
      <c r="AH265" s="9">
        <v>4103.5200000000004</v>
      </c>
      <c r="AI265" s="4">
        <v>44469</v>
      </c>
      <c r="AJ265" s="9">
        <v>57863.4</v>
      </c>
      <c r="BY265" s="136">
        <f t="shared" ca="1" si="229"/>
        <v>6.1189857245969499</v>
      </c>
      <c r="BZ265" s="137">
        <f t="shared" ca="1" si="229"/>
        <v>1642.6647260492903</v>
      </c>
      <c r="CA265" s="138">
        <f t="shared" ca="1" si="229"/>
        <v>70.531715833335014</v>
      </c>
      <c r="CB265" s="139">
        <f t="shared" ca="1" si="229"/>
        <v>8.7757420725173088</v>
      </c>
      <c r="CC265" s="140">
        <f t="shared" ca="1" si="229"/>
        <v>6.0588161775746281</v>
      </c>
      <c r="CD265" s="141">
        <f t="shared" ca="1" si="229"/>
        <v>141.14010715957755</v>
      </c>
      <c r="CE265" s="142">
        <f t="shared" ca="1" si="229"/>
        <v>6.4663975888799161</v>
      </c>
      <c r="CF265" s="143">
        <f t="shared" ca="1" si="229"/>
        <v>19.102792283965123</v>
      </c>
      <c r="CG265" s="144">
        <f t="shared" ca="1" si="229"/>
        <v>5.9920518764030115</v>
      </c>
      <c r="CH265" s="144">
        <f t="shared" ca="1" si="229"/>
        <v>4.891847526702688</v>
      </c>
      <c r="CI265" s="145">
        <f t="shared" ca="1" si="229"/>
        <v>4563.3979475227788</v>
      </c>
      <c r="CJ265" s="146">
        <f t="shared" ca="1" si="229"/>
        <v>7.1641325376458109</v>
      </c>
      <c r="CK265" s="144">
        <f t="shared" ca="1" si="229"/>
        <v>2.1018478174010573</v>
      </c>
      <c r="CL265" s="147">
        <f t="shared" ca="1" si="229"/>
        <v>118.74067172902845</v>
      </c>
      <c r="CM265" s="148">
        <f t="shared" ca="1" si="229"/>
        <v>251.34349716632789</v>
      </c>
      <c r="CN265" s="144">
        <f t="shared" ca="1" si="229"/>
        <v>3.0982109615823581</v>
      </c>
      <c r="CO265" s="149">
        <f t="shared" ref="CO265:CP265" ca="1" si="236">CO264*OFFSET($B265,0,2*CO$1)/OFFSET($B264,0,2*CO$1)</f>
        <v>76.652438045685031</v>
      </c>
      <c r="CP265" s="150">
        <f t="shared" ca="1" si="236"/>
        <v>15.434211539866821</v>
      </c>
      <c r="CR265" s="116">
        <f ca="1">BY265/OFFSET('FX rate data'!$B264,0,2*BY$1)</f>
        <v>4.4221910273881262</v>
      </c>
      <c r="CS265" s="116">
        <f ca="1">BZ265/OFFSET('FX rate data'!$B264,0,2*BZ$1)</f>
        <v>14.760218582525745</v>
      </c>
      <c r="CT265" s="116">
        <f ca="1">CA265/OFFSET('FX rate data'!$B264,0,2*CA$1)</f>
        <v>10.943972789432568</v>
      </c>
      <c r="CU265" s="116">
        <f ca="1">CB265/OFFSET('FX rate data'!$B264,0,2*CB$1)</f>
        <v>6.9209322338464583</v>
      </c>
      <c r="CV265" s="116">
        <f ca="1">CC265/OFFSET('FX rate data'!$B264,0,2*CC$1)</f>
        <v>6.5029689573624863</v>
      </c>
      <c r="CW265" s="116">
        <f ca="1">CD265/OFFSET('FX rate data'!$B264,0,2*CD$1)</f>
        <v>141.14010715957755</v>
      </c>
      <c r="CX265" s="116">
        <f ca="1">CE265/OFFSET('FX rate data'!$B264,0,2*CE$1)</f>
        <v>8.7136472023715346</v>
      </c>
      <c r="CY265" s="116">
        <f ca="1">CF265/OFFSET('FX rate data'!$B264,0,2*CF$1)</f>
        <v>2.4533850845671403</v>
      </c>
      <c r="CZ265" s="116">
        <f ca="1">CG265/OFFSET('FX rate data'!$B264,0,2*CG$1)</f>
        <v>6.9368509798599343</v>
      </c>
      <c r="DA265" s="116">
        <f ca="1">CH265/OFFSET('FX rate data'!$B264,0,2*CH$1)</f>
        <v>5.6631714826379813</v>
      </c>
      <c r="DB265" s="116">
        <f ca="1">CI265/OFFSET('FX rate data'!$B264,0,2*CI$1)</f>
        <v>3.8539608367025702</v>
      </c>
      <c r="DC265" s="116">
        <f ca="1">CJ265/OFFSET('FX rate data'!$B264,0,2*CJ$1)</f>
        <v>1.3162102769880235</v>
      </c>
      <c r="DD265" s="116">
        <f ca="1">CK265/OFFSET('FX rate data'!$B264,0,2*CK$1)</f>
        <v>2.4332574871510273</v>
      </c>
      <c r="DE265" s="116">
        <f ca="1">CL265/OFFSET('FX rate data'!$B264,0,2*CL$1)</f>
        <v>4.2687903267554086</v>
      </c>
      <c r="DF265" s="116">
        <f ca="1">CM265/OFFSET('FX rate data'!$B264,0,2*CM$1)</f>
        <v>3.3856675826412244</v>
      </c>
      <c r="DG265" s="116">
        <f ca="1">CN265/OFFSET('FX rate data'!$B264,0,2*CN$1)</f>
        <v>3.5867225765019195</v>
      </c>
      <c r="DH265" s="116">
        <f ca="1">CO265/OFFSET('FX rate data'!$B264,0,2*CO$1)</f>
        <v>1.0536794173494177</v>
      </c>
      <c r="DI265" s="116">
        <f ca="1">CP265/OFFSET('FX rate data'!$B264,0,2*CP$1)</f>
        <v>1.0242835316437038</v>
      </c>
      <c r="DJ265" s="117">
        <f t="shared" ca="1" si="188"/>
        <v>229.38001753530284</v>
      </c>
    </row>
    <row r="266" spans="1:114" x14ac:dyDescent="0.25">
      <c r="A266" s="4">
        <v>44498</v>
      </c>
      <c r="B266" s="9">
        <v>7323.7370000000001</v>
      </c>
      <c r="C266" s="4">
        <v>44498</v>
      </c>
      <c r="D266" s="9">
        <v>28892.69</v>
      </c>
      <c r="E266" s="4">
        <v>44498</v>
      </c>
      <c r="F266" s="9">
        <v>3547.3359999999998</v>
      </c>
      <c r="G266" s="4">
        <v>44498</v>
      </c>
      <c r="H266" s="9">
        <v>21037.07</v>
      </c>
      <c r="I266" s="4">
        <v>44498</v>
      </c>
      <c r="J266" s="9">
        <v>12108.17</v>
      </c>
      <c r="K266" s="4">
        <v>44498</v>
      </c>
      <c r="L266" s="9">
        <v>4605.38</v>
      </c>
      <c r="M266" s="4">
        <v>44498</v>
      </c>
      <c r="N266" s="9">
        <v>7237.57</v>
      </c>
      <c r="O266" s="4">
        <v>44498</v>
      </c>
      <c r="P266" s="9">
        <v>25377.24</v>
      </c>
      <c r="Q266" s="4">
        <v>44498</v>
      </c>
      <c r="R266" s="9">
        <v>6830.34</v>
      </c>
      <c r="S266" s="4">
        <v>44498</v>
      </c>
      <c r="T266" s="9">
        <v>15688.77</v>
      </c>
      <c r="U266" s="4">
        <v>44500</v>
      </c>
      <c r="V266" s="9">
        <v>2970.68</v>
      </c>
      <c r="W266" s="4">
        <v>44498</v>
      </c>
      <c r="X266" s="9">
        <v>103500.7</v>
      </c>
      <c r="Y266" s="4">
        <v>44498</v>
      </c>
      <c r="Z266" s="9">
        <v>8551.2099999999991</v>
      </c>
      <c r="AA266" s="4">
        <v>44499</v>
      </c>
      <c r="AB266" s="9">
        <v>16987.41</v>
      </c>
      <c r="AC266" s="4">
        <v>44500</v>
      </c>
      <c r="AD266" s="9">
        <v>17671.650000000001</v>
      </c>
      <c r="AE266" s="4">
        <v>44498</v>
      </c>
      <c r="AF266" s="9">
        <v>810.91</v>
      </c>
      <c r="AG266" s="4">
        <v>44500</v>
      </c>
      <c r="AH266" s="9">
        <v>4150</v>
      </c>
      <c r="AI266" s="4">
        <v>44498</v>
      </c>
      <c r="AJ266" s="9">
        <v>60807.87</v>
      </c>
      <c r="BY266" s="136">
        <f t="shared" ca="1" si="229"/>
        <v>6.1119572221091349</v>
      </c>
      <c r="BZ266" s="137">
        <f t="shared" ca="1" si="229"/>
        <v>1611.4334903427082</v>
      </c>
      <c r="CA266" s="138">
        <f t="shared" ca="1" si="229"/>
        <v>70.119950864788365</v>
      </c>
      <c r="CB266" s="139">
        <f t="shared" ca="1" si="229"/>
        <v>9.1984853343377235</v>
      </c>
      <c r="CC266" s="140">
        <f t="shared" ca="1" si="229"/>
        <v>6.3011802736386047</v>
      </c>
      <c r="CD266" s="141">
        <f t="shared" ca="1" si="229"/>
        <v>150.89908084674207</v>
      </c>
      <c r="CE266" s="142">
        <f t="shared" ca="1" si="229"/>
        <v>6.6043228029596914</v>
      </c>
      <c r="CF266" s="143">
        <f t="shared" ca="1" si="229"/>
        <v>19.725880768937497</v>
      </c>
      <c r="CG266" s="144">
        <f t="shared" ca="1" si="229"/>
        <v>6.2772528897149762</v>
      </c>
      <c r="CH266" s="144">
        <f t="shared" ca="1" si="229"/>
        <v>5.0290695061302815</v>
      </c>
      <c r="CI266" s="145">
        <f t="shared" ca="1" si="229"/>
        <v>4417.461765351818</v>
      </c>
      <c r="CJ266" s="146">
        <f t="shared" ca="1" si="229"/>
        <v>6.6813727317947054</v>
      </c>
      <c r="CK266" s="144">
        <f t="shared" ca="1" si="229"/>
        <v>2.1391411552354103</v>
      </c>
      <c r="CL266" s="147">
        <f t="shared" ca="1" si="229"/>
        <v>119.10976495909983</v>
      </c>
      <c r="CM266" s="148">
        <f t="shared" ca="1" si="229"/>
        <v>252.10673718292432</v>
      </c>
      <c r="CN266" s="144">
        <f t="shared" ca="1" si="229"/>
        <v>3.2546185595470498</v>
      </c>
      <c r="CO266" s="149">
        <f t="shared" ref="CO266:CP266" ca="1" si="237">CO265*OFFSET($B266,0,2*CO$1)/OFFSET($B265,0,2*CO$1)</f>
        <v>77.520669544584365</v>
      </c>
      <c r="CP266" s="150">
        <f t="shared" ca="1" si="237"/>
        <v>16.219605637911382</v>
      </c>
      <c r="CR266" s="116">
        <f ca="1">BY266/OFFSET('FX rate data'!$B265,0,2*BY$1)</f>
        <v>4.5892455489631585</v>
      </c>
      <c r="CS266" s="116">
        <f ca="1">BZ266/OFFSET('FX rate data'!$B265,0,2*BZ$1)</f>
        <v>14.126707200339338</v>
      </c>
      <c r="CT266" s="116">
        <f ca="1">CA266/OFFSET('FX rate data'!$B265,0,2*CA$1)</f>
        <v>10.946663991630505</v>
      </c>
      <c r="CU266" s="116">
        <f ca="1">CB266/OFFSET('FX rate data'!$B265,0,2*CB$1)</f>
        <v>7.4265181126576172</v>
      </c>
      <c r="CV266" s="116">
        <f ca="1">CC266/OFFSET('FX rate data'!$B265,0,2*CC$1)</f>
        <v>6.8767655501894627</v>
      </c>
      <c r="CW266" s="116">
        <f ca="1">CD266/OFFSET('FX rate data'!$B265,0,2*CD$1)</f>
        <v>150.89908084674207</v>
      </c>
      <c r="CX266" s="116">
        <f ca="1">CE266/OFFSET('FX rate data'!$B265,0,2*CE$1)</f>
        <v>9.0395877401583515</v>
      </c>
      <c r="CY266" s="116">
        <f ca="1">CF266/OFFSET('FX rate data'!$B265,0,2*CF$1)</f>
        <v>2.5356232108667007</v>
      </c>
      <c r="CZ266" s="116">
        <f ca="1">CG266/OFFSET('FX rate data'!$B265,0,2*CG$1)</f>
        <v>7.2561009013004005</v>
      </c>
      <c r="DA266" s="116">
        <f ca="1">CH266/OFFSET('FX rate data'!$B265,0,2*CH$1)</f>
        <v>5.8132811306557413</v>
      </c>
      <c r="DB266" s="116">
        <f ca="1">CI266/OFFSET('FX rate data'!$B265,0,2*CI$1)</f>
        <v>3.7807786420333942</v>
      </c>
      <c r="DC266" s="116">
        <f ca="1">CJ266/OFFSET('FX rate data'!$B265,0,2*CJ$1)</f>
        <v>1.1853761610564544</v>
      </c>
      <c r="DD266" s="116">
        <f ca="1">CK266/OFFSET('FX rate data'!$B265,0,2*CK$1)</f>
        <v>2.4727096927932148</v>
      </c>
      <c r="DE266" s="116">
        <f ca="1">CL266/OFFSET('FX rate data'!$B265,0,2*CL$1)</f>
        <v>4.2848321807000449</v>
      </c>
      <c r="DF266" s="116">
        <f ca="1">CM266/OFFSET('FX rate data'!$B265,0,2*CM$1)</f>
        <v>3.3668100585326433</v>
      </c>
      <c r="DG266" s="116">
        <f ca="1">CN266/OFFSET('FX rate data'!$B265,0,2*CN$1)</f>
        <v>3.7621298804150385</v>
      </c>
      <c r="DH266" s="116">
        <f ca="1">CO266/OFFSET('FX rate data'!$B265,0,2*CO$1)</f>
        <v>1.0942477611955368</v>
      </c>
      <c r="DI266" s="116">
        <f ca="1">CP266/OFFSET('FX rate data'!$B265,0,2*CP$1)</f>
        <v>1.0649284430729633</v>
      </c>
      <c r="DJ266" s="117">
        <f t="shared" ca="1" si="188"/>
        <v>240.52138705330267</v>
      </c>
    </row>
    <row r="267" spans="1:114" x14ac:dyDescent="0.25">
      <c r="A267" s="4">
        <v>44530</v>
      </c>
      <c r="B267" s="9">
        <v>7255.97</v>
      </c>
      <c r="C267" s="4">
        <v>44530</v>
      </c>
      <c r="D267" s="9">
        <v>27821.759999999998</v>
      </c>
      <c r="E267" s="4">
        <v>44530</v>
      </c>
      <c r="F267" s="9">
        <v>3563.8870000000002</v>
      </c>
      <c r="G267" s="4">
        <v>44530</v>
      </c>
      <c r="H267" s="9">
        <v>20659.990000000002</v>
      </c>
      <c r="I267" s="4">
        <v>44530</v>
      </c>
      <c r="J267" s="9">
        <v>12159.69</v>
      </c>
      <c r="K267" s="4">
        <v>44530</v>
      </c>
      <c r="L267" s="9">
        <v>4567</v>
      </c>
      <c r="M267" s="4">
        <v>44530</v>
      </c>
      <c r="N267" s="9">
        <v>7059.45</v>
      </c>
      <c r="O267" s="4">
        <v>44530</v>
      </c>
      <c r="P267" s="9">
        <v>23475.26</v>
      </c>
      <c r="Q267" s="4">
        <v>44530</v>
      </c>
      <c r="R267" s="9">
        <v>6721.16</v>
      </c>
      <c r="S267" s="4">
        <v>44530</v>
      </c>
      <c r="T267" s="9">
        <v>15100.13</v>
      </c>
      <c r="U267" s="4">
        <v>44530</v>
      </c>
      <c r="V267" s="9">
        <v>2839.01</v>
      </c>
      <c r="W267" s="4">
        <v>44530</v>
      </c>
      <c r="X267" s="9">
        <v>101915.5</v>
      </c>
      <c r="Y267" s="4">
        <v>44530</v>
      </c>
      <c r="Z267" s="9">
        <v>7847.48</v>
      </c>
      <c r="AA267" s="4">
        <v>44530</v>
      </c>
      <c r="AB267" s="9">
        <v>17427.759999999998</v>
      </c>
      <c r="AC267" s="4">
        <v>44530</v>
      </c>
      <c r="AD267" s="9">
        <v>16983.2</v>
      </c>
      <c r="AE267" s="4">
        <v>44530</v>
      </c>
      <c r="AF267" s="9">
        <v>777.39</v>
      </c>
      <c r="AG267" s="4">
        <v>44530</v>
      </c>
      <c r="AH267" s="9">
        <v>3890.59</v>
      </c>
      <c r="AI267" s="4">
        <v>44530</v>
      </c>
      <c r="AJ267" s="9">
        <v>64063.82</v>
      </c>
      <c r="BY267" s="136">
        <f t="shared" ca="1" si="229"/>
        <v>6.0554028967598397</v>
      </c>
      <c r="BZ267" s="137">
        <f t="shared" ca="1" si="229"/>
        <v>1551.7044561886464</v>
      </c>
      <c r="CA267" s="138">
        <f t="shared" ca="1" si="229"/>
        <v>70.447113362720089</v>
      </c>
      <c r="CB267" s="139">
        <f t="shared" ca="1" si="229"/>
        <v>9.0336066297523399</v>
      </c>
      <c r="CC267" s="140">
        <f t="shared" ca="1" si="229"/>
        <v>6.3279916586536693</v>
      </c>
      <c r="CD267" s="141">
        <f t="shared" ca="1" si="229"/>
        <v>149.64152843567112</v>
      </c>
      <c r="CE267" s="142">
        <f t="shared" ca="1" si="229"/>
        <v>6.4417873141612167</v>
      </c>
      <c r="CF267" s="143">
        <f t="shared" ca="1" si="229"/>
        <v>18.247460314037603</v>
      </c>
      <c r="CG267" s="144">
        <f t="shared" ca="1" si="229"/>
        <v>6.1769137454704603</v>
      </c>
      <c r="CH267" s="144">
        <f t="shared" ca="1" si="229"/>
        <v>4.840379667851785</v>
      </c>
      <c r="CI267" s="145">
        <f t="shared" ca="1" si="229"/>
        <v>4221.6657891295818</v>
      </c>
      <c r="CJ267" s="146">
        <f t="shared" ca="1" si="229"/>
        <v>6.579041906453031</v>
      </c>
      <c r="CK267" s="144">
        <f t="shared" ca="1" si="229"/>
        <v>1.9630984893233561</v>
      </c>
      <c r="CL267" s="147">
        <f t="shared" ca="1" si="229"/>
        <v>122.19734481969891</v>
      </c>
      <c r="CM267" s="148">
        <f t="shared" ca="1" si="229"/>
        <v>242.28519345533891</v>
      </c>
      <c r="CN267" s="144">
        <f t="shared" ca="1" si="229"/>
        <v>3.1200847467737249</v>
      </c>
      <c r="CO267" s="149">
        <f t="shared" ref="CO267:CP267" ca="1" si="238">CO266*OFFSET($B267,0,2*CO$1)/OFFSET($B266,0,2*CO$1)</f>
        <v>72.674973909268545</v>
      </c>
      <c r="CP267" s="150">
        <f t="shared" ca="1" si="238"/>
        <v>17.088082448178827</v>
      </c>
      <c r="CR267" s="116">
        <f ca="1">BY267/OFFSET('FX rate data'!$B266,0,2*BY$1)</f>
        <v>4.3160391281253307</v>
      </c>
      <c r="CS267" s="116">
        <f ca="1">BZ267/OFFSET('FX rate data'!$B266,0,2*BZ$1)</f>
        <v>13.711270267638477</v>
      </c>
      <c r="CT267" s="116">
        <f ca="1">CA267/OFFSET('FX rate data'!$B266,0,2*CA$1)</f>
        <v>11.068758482633372</v>
      </c>
      <c r="CU267" s="116">
        <f ca="1">CB267/OFFSET('FX rate data'!$B266,0,2*CB$1)</f>
        <v>7.0691029264827758</v>
      </c>
      <c r="CV267" s="116">
        <f ca="1">CC267/OFFSET('FX rate data'!$B266,0,2*CC$1)</f>
        <v>6.8864856444157896</v>
      </c>
      <c r="CW267" s="116">
        <f ca="1">CD267/OFFSET('FX rate data'!$B266,0,2*CD$1)</f>
        <v>149.64152843567112</v>
      </c>
      <c r="CX267" s="116">
        <f ca="1">CE267/OFFSET('FX rate data'!$B266,0,2*CE$1)</f>
        <v>8.5684853872854703</v>
      </c>
      <c r="CY267" s="116">
        <f ca="1">CF267/OFFSET('FX rate data'!$B266,0,2*CF$1)</f>
        <v>2.3401980549975123</v>
      </c>
      <c r="CZ267" s="116">
        <f ca="1">CG267/OFFSET('FX rate data'!$B266,0,2*CG$1)</f>
        <v>7.0040976816764484</v>
      </c>
      <c r="DA267" s="116">
        <f ca="1">CH267/OFFSET('FX rate data'!$B266,0,2*CH$1)</f>
        <v>5.4885810951942222</v>
      </c>
      <c r="DB267" s="116">
        <f ca="1">CI267/OFFSET('FX rate data'!$B266,0,2*CI$1)</f>
        <v>3.5540394739483792</v>
      </c>
      <c r="DC267" s="116">
        <f ca="1">CJ267/OFFSET('FX rate data'!$B266,0,2*CJ$1)</f>
        <v>1.1700858851535794</v>
      </c>
      <c r="DD267" s="116">
        <f ca="1">CK267/OFFSET('FX rate data'!$B266,0,2*CK$1)</f>
        <v>2.2259876282156208</v>
      </c>
      <c r="DE267" s="116">
        <f ca="1">CL267/OFFSET('FX rate data'!$B266,0,2*CL$1)</f>
        <v>4.41193431850738</v>
      </c>
      <c r="DF267" s="116">
        <f ca="1">CM267/OFFSET('FX rate data'!$B266,0,2*CM$1)</f>
        <v>3.2232706083791385</v>
      </c>
      <c r="DG267" s="116">
        <f ca="1">CN267/OFFSET('FX rate data'!$B266,0,2*CN$1)</f>
        <v>3.5379121745931794</v>
      </c>
      <c r="DH267" s="116">
        <f ca="1">CO267/OFFSET('FX rate data'!$B266,0,2*CO$1)</f>
        <v>0.98013000850010779</v>
      </c>
      <c r="DI267" s="116">
        <f ca="1">CP267/OFFSET('FX rate data'!$B266,0,2*CP$1)</f>
        <v>1.0756760679708941</v>
      </c>
      <c r="DJ267" s="117">
        <f t="shared" ca="1" si="188"/>
        <v>236.27358326938881</v>
      </c>
    </row>
    <row r="268" spans="1:114" x14ac:dyDescent="0.25">
      <c r="A268" s="4">
        <v>44545</v>
      </c>
      <c r="B268" s="9">
        <v>7327.08</v>
      </c>
      <c r="C268" s="4">
        <v>44545</v>
      </c>
      <c r="D268" s="9">
        <v>28459.72</v>
      </c>
      <c r="E268" s="4">
        <v>44545</v>
      </c>
      <c r="F268" s="9">
        <v>3647.63</v>
      </c>
      <c r="G268" s="4">
        <v>44545</v>
      </c>
      <c r="H268" s="9">
        <v>20769.16</v>
      </c>
      <c r="I268" s="4">
        <v>44545</v>
      </c>
      <c r="J268" s="9">
        <v>12530.95</v>
      </c>
      <c r="K268" s="4">
        <v>44545</v>
      </c>
      <c r="L268" s="9">
        <v>4709.8500000000004</v>
      </c>
      <c r="M268" s="4">
        <v>44545</v>
      </c>
      <c r="N268" s="9">
        <v>7170.75</v>
      </c>
      <c r="O268" s="4">
        <v>44545</v>
      </c>
      <c r="P268" s="9">
        <v>23420.76</v>
      </c>
      <c r="Q268" s="4">
        <v>44545</v>
      </c>
      <c r="R268" s="9">
        <v>6927.63</v>
      </c>
      <c r="S268" s="4">
        <v>44545</v>
      </c>
      <c r="T268" s="9">
        <v>15476.35</v>
      </c>
      <c r="U268" s="4">
        <v>44545</v>
      </c>
      <c r="V268" s="9">
        <v>2989.39</v>
      </c>
      <c r="W268" s="4">
        <v>44545</v>
      </c>
      <c r="X268" s="9">
        <v>107431.2</v>
      </c>
      <c r="Y268" s="4">
        <v>44545</v>
      </c>
      <c r="Z268" s="9">
        <v>8054.51</v>
      </c>
      <c r="AA268" s="4">
        <v>44545</v>
      </c>
      <c r="AB268" s="9">
        <v>17660.099999999999</v>
      </c>
      <c r="AC268" s="4">
        <v>44545</v>
      </c>
      <c r="AD268" s="9">
        <v>17221.400000000001</v>
      </c>
      <c r="AE268" s="4">
        <v>44545</v>
      </c>
      <c r="AF268" s="9">
        <v>775.46</v>
      </c>
      <c r="AG268" s="4">
        <v>44545</v>
      </c>
      <c r="AH268" s="9">
        <v>3621.82</v>
      </c>
      <c r="AI268" s="4">
        <v>44545</v>
      </c>
      <c r="AJ268" s="9">
        <v>65102.29</v>
      </c>
      <c r="BY268" s="136">
        <f t="shared" ca="1" si="229"/>
        <v>6.1147470919520179</v>
      </c>
      <c r="BZ268" s="137">
        <f t="shared" ca="1" si="229"/>
        <v>1587.2854321898094</v>
      </c>
      <c r="CA268" s="138">
        <f t="shared" ca="1" si="229"/>
        <v>72.102455581576706</v>
      </c>
      <c r="CB268" s="139">
        <f t="shared" ca="1" si="229"/>
        <v>9.0813413496515292</v>
      </c>
      <c r="CC268" s="140">
        <f t="shared" ca="1" si="229"/>
        <v>6.5211980794745754</v>
      </c>
      <c r="CD268" s="141">
        <f t="shared" ca="1" si="229"/>
        <v>154.32212671397977</v>
      </c>
      <c r="CE268" s="142">
        <f t="shared" ca="1" si="229"/>
        <v>6.5433491820214815</v>
      </c>
      <c r="CF268" s="143">
        <f t="shared" ca="1" si="229"/>
        <v>18.205097137352233</v>
      </c>
      <c r="CG268" s="144">
        <f t="shared" ca="1" si="229"/>
        <v>6.366664827281828</v>
      </c>
      <c r="CH268" s="144">
        <f t="shared" ca="1" si="229"/>
        <v>4.96097781095646</v>
      </c>
      <c r="CI268" s="145">
        <f t="shared" ca="1" si="229"/>
        <v>4445.2839170577345</v>
      </c>
      <c r="CJ268" s="146">
        <f t="shared" ca="1" si="229"/>
        <v>6.9351017937461608</v>
      </c>
      <c r="CK268" s="144">
        <f t="shared" ca="1" si="229"/>
        <v>2.0148883989815669</v>
      </c>
      <c r="CL268" s="147">
        <f t="shared" ca="1" si="229"/>
        <v>123.82643146625641</v>
      </c>
      <c r="CM268" s="148">
        <f t="shared" ca="1" si="229"/>
        <v>245.68339480025989</v>
      </c>
      <c r="CN268" s="144">
        <f t="shared" ca="1" si="229"/>
        <v>3.1123386173389846</v>
      </c>
      <c r="CO268" s="149">
        <f t="shared" ref="CO268:CP268" ca="1" si="239">CO267*OFFSET($B268,0,2*CO$1)/OFFSET($B267,0,2*CO$1)</f>
        <v>67.654436474690726</v>
      </c>
      <c r="CP268" s="150">
        <f t="shared" ca="1" si="239"/>
        <v>17.36507905843342</v>
      </c>
      <c r="CR268" s="116">
        <f ca="1">BY268/OFFSET('FX rate data'!$B267,0,2*BY$1)</f>
        <v>4.343785673049668</v>
      </c>
      <c r="CS268" s="116">
        <f ca="1">BZ268/OFFSET('FX rate data'!$B267,0,2*BZ$1)</f>
        <v>13.95783883388858</v>
      </c>
      <c r="CT268" s="116">
        <f ca="1">CA268/OFFSET('FX rate data'!$B267,0,2*CA$1)</f>
        <v>11.328314413897798</v>
      </c>
      <c r="CU268" s="116">
        <f ca="1">CB268/OFFSET('FX rate data'!$B267,0,2*CB$1)</f>
        <v>7.064992492338205</v>
      </c>
      <c r="CV268" s="116">
        <f ca="1">CC268/OFFSET('FX rate data'!$B267,0,2*CC$1)</f>
        <v>7.0560463963152733</v>
      </c>
      <c r="CW268" s="116">
        <f ca="1">CD268/OFFSET('FX rate data'!$B267,0,2*CD$1)</f>
        <v>154.32212671397977</v>
      </c>
      <c r="CX268" s="116">
        <f ca="1">CE268/OFFSET('FX rate data'!$B267,0,2*CE$1)</f>
        <v>8.6552237857427006</v>
      </c>
      <c r="CY268" s="116">
        <f ca="1">CF268/OFFSET('FX rate data'!$B267,0,2*CF$1)</f>
        <v>2.3335679669485261</v>
      </c>
      <c r="CZ268" s="116">
        <f ca="1">CG268/OFFSET('FX rate data'!$B267,0,2*CG$1)</f>
        <v>7.1672462313203065</v>
      </c>
      <c r="DA268" s="116">
        <f ca="1">CH268/OFFSET('FX rate data'!$B267,0,2*CH$1)</f>
        <v>5.5847999673043569</v>
      </c>
      <c r="DB268" s="116">
        <f ca="1">CI268/OFFSET('FX rate data'!$B267,0,2*CI$1)</f>
        <v>3.7462362355113221</v>
      </c>
      <c r="DC268" s="116">
        <f ca="1">CJ268/OFFSET('FX rate data'!$B267,0,2*CJ$1)</f>
        <v>1.2188870755481238</v>
      </c>
      <c r="DD268" s="116">
        <f ca="1">CK268/OFFSET('FX rate data'!$B267,0,2*CK$1)</f>
        <v>2.268252165914181</v>
      </c>
      <c r="DE268" s="116">
        <f ca="1">CL268/OFFSET('FX rate data'!$B267,0,2*CL$1)</f>
        <v>4.451466062704692</v>
      </c>
      <c r="DF268" s="116">
        <f ca="1">CM268/OFFSET('FX rate data'!$B267,0,2*CM$1)</f>
        <v>3.2382707862433371</v>
      </c>
      <c r="DG268" s="116">
        <f ca="1">CN268/OFFSET('FX rate data'!$B267,0,2*CN$1)</f>
        <v>3.5037021471788639</v>
      </c>
      <c r="DH268" s="116">
        <f ca="1">CO268/OFFSET('FX rate data'!$B267,0,2*CO$1)</f>
        <v>0.91582460739475791</v>
      </c>
      <c r="DI268" s="116">
        <f ca="1">CP268/OFFSET('FX rate data'!$B267,0,2*CP$1)</f>
        <v>1.0789248116431034</v>
      </c>
      <c r="DJ268" s="117">
        <f t="shared" ref="DJ268" ca="1" si="240">SUM(CR268:DI268)</f>
        <v>242.23550636692357</v>
      </c>
    </row>
    <row r="270" spans="1:114" x14ac:dyDescent="0.25">
      <c r="A270" s="88" t="s">
        <v>615</v>
      </c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  <c r="AE270" s="89"/>
      <c r="AF270" s="89"/>
      <c r="AG270" s="89"/>
      <c r="AH270" s="89"/>
      <c r="AI270" s="89"/>
      <c r="AJ270" s="89"/>
    </row>
    <row r="271" spans="1:114" x14ac:dyDescent="0.25">
      <c r="A271" s="90">
        <v>6</v>
      </c>
      <c r="B271" s="91" cm="1">
        <f t="array" aca="1" ref="B271" ca="1">SMALL(OFFSET(B$4,$A$271,0):B$268/B$4:OFFSET(B$268,-$A$271,0)-1,1)</f>
        <v>-0.34875575738953424</v>
      </c>
      <c r="C271" s="89"/>
      <c r="D271" s="91" cm="1">
        <f t="array" aca="1" ref="D271" ca="1">SMALL(OFFSET(D$4,$A$271,0):D$268/D$4:OFFSET(D$268,-$A$271,0)-1,1)</f>
        <v>-0.42105903294379887</v>
      </c>
      <c r="E271" s="89"/>
      <c r="F271" s="91" cm="1">
        <f t="array" aca="1" ref="F271" ca="1">SMALL(OFFSET(F$4,$A$271,0):F$268/F$4:OFFSET(F$268,-$A$271,0)-1,1)</f>
        <v>-0.5318883346429808</v>
      </c>
      <c r="G271" s="89"/>
      <c r="H271" s="91" cm="1">
        <f t="array" aca="1" ref="H271" ca="1">SMALL(OFFSET(H$4,$A$271,0):H$268/H$4:OFFSET(H$268,-$A$271,0)-1,1)</f>
        <v>-0.41014650086230364</v>
      </c>
      <c r="I271" s="89"/>
      <c r="J271" s="91" cm="1">
        <f t="array" aca="1" ref="J271" ca="1">SMALL(OFFSET(J$4,$A$271,0):J$268/J$4:OFFSET(J$268,-$A$271,0)-1,1)</f>
        <v>-0.35200463064013898</v>
      </c>
      <c r="K271" s="89"/>
      <c r="L271" s="91" cm="1">
        <f t="array" aca="1" ref="L271" ca="1">SMALL(OFFSET(L$4,$A$271,0):L$268/L$4:OFFSET(L$268,-$A$271,0)-1,1)</f>
        <v>-0.42697785365169194</v>
      </c>
      <c r="M271" s="89"/>
      <c r="N271" s="91" cm="1">
        <f t="array" aca="1" ref="N271" ca="1">SMALL(OFFSET(N$4,$A$271,0):N$268/N$4:OFFSET(N$268,-$A$271,0)-1,1)</f>
        <v>-0.32049639853812584</v>
      </c>
      <c r="O271" s="89"/>
      <c r="P271" s="91" cm="1">
        <f t="array" aca="1" ref="P271" ca="1">SMALL(OFFSET(P$4,$A$271,0):P$268/P$4:OFFSET(P$268,-$A$271,0)-1,1)</f>
        <v>-0.45764006313251415</v>
      </c>
      <c r="Q271" s="89"/>
      <c r="R271" s="91" cm="1">
        <f t="array" aca="1" ref="R271" ca="1">SMALL(OFFSET(R$4,$A$271,0):R$268/R$4:OFFSET(R$268,-$A$271,0)-1,1)</f>
        <v>-0.40754305655692602</v>
      </c>
      <c r="S271" s="89"/>
      <c r="T271" s="91" cm="1">
        <f t="array" aca="1" ref="T271" ca="1">SMALL(OFFSET(T$4,$A$271,0):T$268/T$4:OFFSET(T$268,-$A$271,0)-1,1)</f>
        <v>-0.48695919618919858</v>
      </c>
      <c r="U271" s="89"/>
      <c r="V271" s="91" cm="1">
        <f t="array" aca="1" ref="V271" ca="1">SMALL(OFFSET(V$4,$A$271,0):V$268/V$4:OFFSET(V$268,-$A$271,0)-1,1)</f>
        <v>-0.41897495707389776</v>
      </c>
      <c r="W271" s="89"/>
      <c r="X271" s="91" cm="1">
        <f t="array" aca="1" ref="X271" ca="1">SMALL(OFFSET(X$4,$A$271,0):X$268/X$4:OFFSET(X$268,-$A$271,0)-1,1)</f>
        <v>-0.4958721631022488</v>
      </c>
      <c r="Y271" s="89"/>
      <c r="Z271" s="91" cm="1">
        <f t="array" aca="1" ref="Z271" ca="1">SMALL(OFFSET(Z$4,$A$271,0):Z$268/Z$4:OFFSET(Z$268,-$A$271,0)-1,1)</f>
        <v>-0.58425416852962808</v>
      </c>
      <c r="AA271" s="89"/>
      <c r="AB271" s="91" cm="1">
        <f t="array" aca="1" ref="AB271" ca="1">SMALL(OFFSET(AB$4,$A$271,0):AB$268/AB$4:OFFSET(AB$268,-$A$271,0)-1,1)</f>
        <v>-0.48248652988486007</v>
      </c>
      <c r="AC271" s="89"/>
      <c r="AD271" s="91" cm="1">
        <f t="array" aca="1" ref="AD271" ca="1">SMALL(OFFSET(AD$4,$A$271,0):AD$268/AD$4:OFFSET(AD$268,-$A$271,0)-1,1)</f>
        <v>-0.44141388722197483</v>
      </c>
      <c r="AE271" s="89"/>
      <c r="AF271" s="91" cm="1">
        <f t="array" aca="1" ref="AF271" ca="1">SMALL(OFFSET(AF$4,$A$271,0):AF$268/AF$4:OFFSET(AF$268,-$A$271,0)-1,1)</f>
        <v>-0.47983605206788593</v>
      </c>
      <c r="AG271" s="89"/>
      <c r="AH271" s="91" cm="1">
        <f t="array" aca="1" ref="AH271" ca="1">SMALL(OFFSET(AH$4,$A$271,0):AH$268/AH$4:OFFSET(AH$268,-$A$271,0)-1,1)</f>
        <v>-0.68247075689264713</v>
      </c>
      <c r="AI271" s="89"/>
      <c r="AJ271" s="91" cm="1">
        <f t="array" aca="1" ref="AJ271" ca="1">SMALL(OFFSET(AJ$4,$A$271,0):AJ$268/AJ$4:OFFSET(AJ$268,-$A$271,0)-1,1)</f>
        <v>-0.35383080004114909</v>
      </c>
    </row>
    <row r="272" spans="1:114" x14ac:dyDescent="0.25">
      <c r="A272" s="92" t="s">
        <v>613</v>
      </c>
      <c r="B272" s="92" cm="1">
        <f t="array" aca="1" ref="B272" ca="1">INDEX(OFFSET($A4,$A$271,0):$A268,MATCH(B271,OFFSET(B$4,$A$271,0):B$268/B$4:OFFSET(B$268,-$A$271,0)-1,0),1)</f>
        <v>39871</v>
      </c>
      <c r="C272" s="89"/>
      <c r="D272" s="92" cm="1">
        <f t="array" aca="1" ref="D272" ca="1">INDEX(OFFSET($A4,$A$271,0):$A268,MATCH(D271,OFFSET(D$4,$A$271,0):D$268/D$4:OFFSET(D$268,-$A$271,0)-1,0),1)</f>
        <v>39871</v>
      </c>
      <c r="E272" s="89"/>
      <c r="F272" s="92" cm="1">
        <f t="array" aca="1" ref="F272" ca="1">INDEX(OFFSET($A4,$A$271,0):$A268,MATCH(F271,OFFSET(F$4,$A$271,0):F$268/F$4:OFFSET(F$268,-$A$271,0)-1,0),1)</f>
        <v>39752</v>
      </c>
      <c r="G272" s="89"/>
      <c r="H272" s="92" cm="1">
        <f t="array" aca="1" ref="H272" ca="1">INDEX(OFFSET($A4,$A$271,0):$A268,MATCH(H271,OFFSET(H$4,$A$271,0):H$268/H$4:OFFSET(H$268,-$A$271,0)-1,0),1)</f>
        <v>39871</v>
      </c>
      <c r="I272" s="89"/>
      <c r="J272" s="92" cm="1">
        <f t="array" aca="1" ref="J272" ca="1">INDEX(OFFSET($A4,$A$271,0):$A268,MATCH(J271,OFFSET(J$4,$A$271,0):J$268/J$4:OFFSET(J$268,-$A$271,0)-1,0),1)</f>
        <v>39871</v>
      </c>
      <c r="K272" s="89"/>
      <c r="L272" s="92" cm="1">
        <f t="array" aca="1" ref="L272" ca="1">INDEX(OFFSET($A4,$A$271,0):$A268,MATCH(L271,OFFSET(L$4,$A$271,0):L$268/L$4:OFFSET(L$268,-$A$271,0)-1,0),1)</f>
        <v>39871</v>
      </c>
      <c r="M272" s="89"/>
      <c r="N272" s="92" cm="1">
        <f t="array" aca="1" ref="N272" ca="1">INDEX(OFFSET($A4,$A$271,0):$A268,MATCH(N271,OFFSET(N$4,$A$271,0):N$268/N$4:OFFSET(N$268,-$A$271,0)-1,0),1)</f>
        <v>39871</v>
      </c>
      <c r="O272" s="89"/>
      <c r="P272" s="92" cm="1">
        <f t="array" aca="1" ref="P272" ca="1">INDEX(OFFSET($A4,$A$271,0):$A268,MATCH(P271,OFFSET(P$4,$A$271,0):P$268/P$4:OFFSET(P$268,-$A$271,0)-1,0),1)</f>
        <v>39752</v>
      </c>
      <c r="Q272" s="89"/>
      <c r="R272" s="92" cm="1">
        <f t="array" aca="1" ref="R272" ca="1">INDEX(OFFSET($A4,$A$271,0):$A268,MATCH(R271,OFFSET(R$4,$A$271,0):R$268/R$4:OFFSET(R$268,-$A$271,0)-1,0),1)</f>
        <v>37529</v>
      </c>
      <c r="S272" s="89"/>
      <c r="T272" s="92" cm="1">
        <f t="array" aca="1" ref="T272" ca="1">INDEX(OFFSET($A4,$A$271,0):$A268,MATCH(T271,OFFSET(T$4,$A$271,0):T$268/T$4:OFFSET(T$268,-$A$271,0)-1,0),1)</f>
        <v>37529</v>
      </c>
      <c r="U272" s="89"/>
      <c r="V272" s="92" cm="1">
        <f t="array" aca="1" ref="V272" ca="1">INDEX(OFFSET($A4,$A$271,0):$A268,MATCH(V271,OFFSET(V$4,$A$271,0):V$268/V$4:OFFSET(V$268,-$A$271,0)-1,0),1)</f>
        <v>39780</v>
      </c>
      <c r="W272" s="89"/>
      <c r="X272" s="92" cm="1">
        <f t="array" aca="1" ref="X272" ca="1">INDEX(OFFSET($A4,$A$271,0):$A268,MATCH(X271,OFFSET(X$4,$A$271,0):X$268/X$4:OFFSET(X$268,-$A$271,0)-1,0),1)</f>
        <v>39780</v>
      </c>
      <c r="Y272" s="89"/>
      <c r="Z272" s="92" cm="1">
        <f t="array" aca="1" ref="Z272" ca="1">INDEX(OFFSET($A4,$A$271,0):$A268,MATCH(Z271,OFFSET(Z$4,$A$271,0):Z$268/Z$4:OFFSET(Z$268,-$A$271,0)-1,0),1)</f>
        <v>39780</v>
      </c>
      <c r="AA272" s="89"/>
      <c r="AB272" s="92" cm="1">
        <f t="array" aca="1" ref="AB272" ca="1">INDEX(OFFSET($A4,$A$271,0):$A268,MATCH(AB271,OFFSET(AB$4,$A$271,0):AB$268/AB$4:OFFSET(AB$268,-$A$271,0)-1,0),1)</f>
        <v>39780</v>
      </c>
      <c r="AC272" s="89"/>
      <c r="AD272" s="92" cm="1">
        <f t="array" aca="1" ref="AD272" ca="1">INDEX(OFFSET($A4,$A$271,0):$A268,MATCH(AD271,OFFSET(AD$4,$A$271,0):AD$268/AD$4:OFFSET(AD$268,-$A$271,0)-1,0),1)</f>
        <v>39752</v>
      </c>
      <c r="AE272" s="89"/>
      <c r="AF272" s="92" cm="1">
        <f t="array" aca="1" ref="AF272" ca="1">INDEX(OFFSET($A4,$A$271,0):$A268,MATCH(AF271,OFFSET(AF$4,$A$271,0):AF$268/AF$4:OFFSET(AF$268,-$A$271,0)-1,0),1)</f>
        <v>39780</v>
      </c>
      <c r="AG272" s="89"/>
      <c r="AH272" s="92" cm="1">
        <f t="array" aca="1" ref="AH272" ca="1">INDEX(OFFSET($A4,$A$271,0):$A268,MATCH(AH271,OFFSET(AH$4,$A$271,0):AH$268/AH$4:OFFSET(AH$268,-$A$271,0)-1,0),1)</f>
        <v>39780</v>
      </c>
      <c r="AI272" s="89"/>
      <c r="AJ272" s="92" cm="1">
        <f t="array" aca="1" ref="AJ272" ca="1">INDEX(OFFSET($A4,$A$271,0):$A268,MATCH(AJ271,OFFSET(AJ$4,$A$271,0):AJ$268/AJ$4:OFFSET(AJ$268,-$A$271,0)-1,0),1)</f>
        <v>39780</v>
      </c>
      <c r="DJ272" s="84"/>
    </row>
    <row r="273" spans="1:76" x14ac:dyDescent="0.25">
      <c r="A273" s="92" t="s">
        <v>614</v>
      </c>
      <c r="B273" s="93" cm="1">
        <f t="array" aca="1" ref="B273" ca="1">INDEX($DJ$4:$DJ$268,MATCH(B272,$A$4:$A$268,0),1)/INDEX($DJ$4:$DJ$268,MATCH(B272,$A$4:$A$268,0)-$A$271,1)-1</f>
        <v>-0.44775127549385896</v>
      </c>
      <c r="C273" s="89"/>
      <c r="D273" s="93" cm="1">
        <f t="array" aca="1" ref="D273" ca="1">INDEX($DJ$4:$DJ$268,MATCH(D272,$A$4:$A$268,0),1)/INDEX($DJ$4:$DJ$268,MATCH(D272,$A$4:$A$268,0)-$A$271,1)-1</f>
        <v>-0.44775127549385896</v>
      </c>
      <c r="E273" s="89"/>
      <c r="F273" s="93" cm="1">
        <f t="array" aca="1" ref="F273" ca="1">INDEX($DJ$4:$DJ$268,MATCH(F272,$A$4:$A$268,0),1)/INDEX($DJ$4:$DJ$268,MATCH(F272,$A$4:$A$268,0)-$A$271,1)-1</f>
        <v>-0.35868901459513858</v>
      </c>
      <c r="G273" s="89"/>
      <c r="H273" s="93" cm="1">
        <f t="array" aca="1" ref="H273" ca="1">INDEX($DJ$4:$DJ$268,MATCH(H272,$A$4:$A$268,0),1)/INDEX($DJ$4:$DJ$268,MATCH(H272,$A$4:$A$268,0)-$A$271,1)-1</f>
        <v>-0.44775127549385896</v>
      </c>
      <c r="I273" s="89"/>
      <c r="J273" s="93" cm="1">
        <f t="array" aca="1" ref="J273" ca="1">INDEX($DJ$4:$DJ$268,MATCH(J272,$A$4:$A$268,0),1)/INDEX($DJ$4:$DJ$268,MATCH(J272,$A$4:$A$268,0)-$A$271,1)-1</f>
        <v>-0.44775127549385896</v>
      </c>
      <c r="K273" s="89"/>
      <c r="L273" s="93" cm="1">
        <f t="array" aca="1" ref="L273" ca="1">INDEX($DJ$4:$DJ$268,MATCH(L272,$A$4:$A$268,0),1)/INDEX($DJ$4:$DJ$268,MATCH(L272,$A$4:$A$268,0)-$A$271,1)-1</f>
        <v>-0.44775127549385896</v>
      </c>
      <c r="M273" s="89"/>
      <c r="N273" s="93" cm="1">
        <f t="array" aca="1" ref="N273" ca="1">INDEX($DJ$4:$DJ$268,MATCH(N272,$A$4:$A$268,0),1)/INDEX($DJ$4:$DJ$268,MATCH(N272,$A$4:$A$268,0)-$A$271,1)-1</f>
        <v>-0.44775127549385896</v>
      </c>
      <c r="O273" s="89"/>
      <c r="P273" s="93" cm="1">
        <f t="array" aca="1" ref="P273" ca="1">INDEX($DJ$4:$DJ$268,MATCH(P272,$A$4:$A$268,0),1)/INDEX($DJ$4:$DJ$268,MATCH(P272,$A$4:$A$268,0)-$A$271,1)-1</f>
        <v>-0.35868901459513858</v>
      </c>
      <c r="Q273" s="89"/>
      <c r="R273" s="93" cm="1">
        <f t="array" aca="1" ref="R273" ca="1">INDEX($DJ$4:$DJ$268,MATCH(R272,$A$4:$A$268,0),1)/INDEX($DJ$4:$DJ$268,MATCH(R272,$A$4:$A$268,0)-$A$271,1)-1</f>
        <v>-0.29251735577408988</v>
      </c>
      <c r="S273" s="89"/>
      <c r="T273" s="93" cm="1">
        <f t="array" aca="1" ref="T273" ca="1">INDEX($DJ$4:$DJ$268,MATCH(T272,$A$4:$A$268,0),1)/INDEX($DJ$4:$DJ$268,MATCH(T272,$A$4:$A$268,0)-$A$271,1)-1</f>
        <v>-0.29251735577408988</v>
      </c>
      <c r="U273" s="89"/>
      <c r="V273" s="93" cm="1">
        <f t="array" aca="1" ref="V273" ca="1">INDEX($DJ$4:$DJ$268,MATCH(V272,$A$4:$A$268,0),1)/INDEX($DJ$4:$DJ$268,MATCH(V272,$A$4:$A$268,0)-$A$271,1)-1</f>
        <v>-0.41862041553288554</v>
      </c>
      <c r="W273" s="89"/>
      <c r="X273" s="93" cm="1">
        <f t="array" aca="1" ref="X273" ca="1">INDEX($DJ$4:$DJ$268,MATCH(X272,$A$4:$A$268,0),1)/INDEX($DJ$4:$DJ$268,MATCH(X272,$A$4:$A$268,0)-$A$271,1)-1</f>
        <v>-0.41862041553288554</v>
      </c>
      <c r="Y273" s="89"/>
      <c r="Z273" s="93" cm="1">
        <f t="array" aca="1" ref="Z273" ca="1">INDEX($DJ$4:$DJ$268,MATCH(Z272,$A$4:$A$268,0),1)/INDEX($DJ$4:$DJ$268,MATCH(Z272,$A$4:$A$268,0)-$A$271,1)-1</f>
        <v>-0.41862041553288554</v>
      </c>
      <c r="AA273" s="89"/>
      <c r="AB273" s="93" cm="1">
        <f t="array" aca="1" ref="AB273" ca="1">INDEX($DJ$4:$DJ$268,MATCH(AB272,$A$4:$A$268,0),1)/INDEX($DJ$4:$DJ$268,MATCH(AB272,$A$4:$A$268,0)-$A$271,1)-1</f>
        <v>-0.41862041553288554</v>
      </c>
      <c r="AC273" s="89"/>
      <c r="AD273" s="93" cm="1">
        <f t="array" aca="1" ref="AD273" ca="1">INDEX($DJ$4:$DJ$268,MATCH(AD272,$A$4:$A$268,0),1)/INDEX($DJ$4:$DJ$268,MATCH(AD272,$A$4:$A$268,0)-$A$271,1)-1</f>
        <v>-0.35868901459513858</v>
      </c>
      <c r="AE273" s="89"/>
      <c r="AF273" s="93" cm="1">
        <f t="array" aca="1" ref="AF273" ca="1">INDEX($DJ$4:$DJ$268,MATCH(AF272,$A$4:$A$268,0),1)/INDEX($DJ$4:$DJ$268,MATCH(AF272,$A$4:$A$268,0)-$A$271,1)-1</f>
        <v>-0.41862041553288554</v>
      </c>
      <c r="AG273" s="89"/>
      <c r="AH273" s="93" cm="1">
        <f t="array" aca="1" ref="AH273" ca="1">INDEX($DJ$4:$DJ$268,MATCH(AH272,$A$4:$A$268,0),1)/INDEX($DJ$4:$DJ$268,MATCH(AH272,$A$4:$A$268,0)-$A$271,1)-1</f>
        <v>-0.41862041553288554</v>
      </c>
      <c r="AI273" s="89"/>
      <c r="AJ273" s="93" cm="1">
        <f t="array" aca="1" ref="AJ273" ca="1">INDEX($DJ$4:$DJ$268,MATCH(AJ272,$A$4:$A$268,0),1)/INDEX($DJ$4:$DJ$268,MATCH(AJ272,$A$4:$A$268,0)-$A$271,1)-1</f>
        <v>-0.41862041553288554</v>
      </c>
    </row>
    <row r="274" spans="1:76" x14ac:dyDescent="0.25">
      <c r="A274" s="92" t="s">
        <v>621</v>
      </c>
      <c r="B274" s="97">
        <f ca="1">IF(B273&gt;B271,1,0)</f>
        <v>0</v>
      </c>
      <c r="D274" s="97">
        <f ca="1">IF(D273&gt;D271,1,0)</f>
        <v>0</v>
      </c>
      <c r="F274" s="97">
        <f ca="1">IF(F273&gt;F271,1,0)</f>
        <v>1</v>
      </c>
      <c r="H274" s="97">
        <f ca="1">IF(H273&gt;H271,1,0)</f>
        <v>0</v>
      </c>
      <c r="J274" s="97">
        <f ca="1">IF(J273&gt;J271,1,0)</f>
        <v>0</v>
      </c>
      <c r="L274" s="97">
        <f ca="1">IF(L273&gt;L271,1,0)</f>
        <v>0</v>
      </c>
      <c r="N274" s="97">
        <f ca="1">IF(N273&gt;N271,1,0)</f>
        <v>0</v>
      </c>
      <c r="P274" s="97">
        <f ca="1">IF(P273&gt;P271,1,0)</f>
        <v>1</v>
      </c>
      <c r="R274" s="97">
        <f ca="1">IF(R273&gt;R271,1,0)</f>
        <v>1</v>
      </c>
      <c r="T274" s="97">
        <f ca="1">IF(T273&gt;T271,1,0)</f>
        <v>1</v>
      </c>
      <c r="V274" s="97">
        <f ca="1">IF(V273&gt;V271,1,0)</f>
        <v>1</v>
      </c>
      <c r="X274" s="97">
        <f ca="1">IF(X273&gt;X271,1,0)</f>
        <v>1</v>
      </c>
      <c r="Z274" s="97">
        <f ca="1">IF(Z273&gt;Z271,1,0)</f>
        <v>1</v>
      </c>
      <c r="AB274" s="97">
        <f ca="1">IF(AB273&gt;AB271,1,0)</f>
        <v>1</v>
      </c>
      <c r="AD274" s="97">
        <f ca="1">IF(AD273&gt;AD271,1,0)</f>
        <v>1</v>
      </c>
      <c r="AF274" s="97">
        <f ca="1">IF(AF273&gt;AF271,1,0)</f>
        <v>1</v>
      </c>
      <c r="AH274" s="97">
        <f ca="1">IF(AH273&gt;AH271,1,0)</f>
        <v>1</v>
      </c>
      <c r="AJ274" s="97">
        <f ca="1">IF(AJ273&gt;AJ271,1,0)</f>
        <v>0</v>
      </c>
    </row>
    <row r="275" spans="1:76" x14ac:dyDescent="0.25">
      <c r="A275" s="109">
        <f ca="1">SUM(B274:AJ274)/18</f>
        <v>0.61111111111111116</v>
      </c>
      <c r="B275" s="97"/>
      <c r="AK275" s="106"/>
      <c r="BX275" s="106"/>
    </row>
    <row r="276" spans="1:76" x14ac:dyDescent="0.25">
      <c r="B276" s="97"/>
      <c r="AK276" s="106"/>
      <c r="BX276" s="106"/>
    </row>
    <row r="277" spans="1:76" s="100" customFormat="1" x14ac:dyDescent="0.25">
      <c r="A277" s="98" t="s">
        <v>616</v>
      </c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107"/>
      <c r="BX277" s="107"/>
    </row>
    <row r="278" spans="1:76" s="100" customFormat="1" x14ac:dyDescent="0.25">
      <c r="A278" s="101">
        <f>A271</f>
        <v>6</v>
      </c>
      <c r="B278" s="102" cm="1">
        <f t="array" aca="1" ref="B278" ca="1">LARGE(OFFSET(B$4,$A$278,0):B$268/B$4:OFFSET(B$268,-$A$278,0)-1,1)</f>
        <v>0.33924849447438232</v>
      </c>
      <c r="C278" s="99"/>
      <c r="D278" s="102" cm="1">
        <f t="array" aca="1" ref="D278" ca="1">LARGE(OFFSET(D$4,$A$278,0):D$268/D$4:OFFSET(D$268,-$A$278,0)-1,1)</f>
        <v>0.55246525370479671</v>
      </c>
      <c r="E278" s="99"/>
      <c r="F278" s="102" cm="1">
        <f t="array" aca="1" ref="F278" ca="1">LARGE(OFFSET(F$4,$A$278,0):F$268/F$4:OFFSET(F$268,-$A$278,0)-1,1)</f>
        <v>1.0899274371556364</v>
      </c>
      <c r="G278" s="99"/>
      <c r="H278" s="102" cm="1">
        <f t="array" aca="1" ref="H278" ca="1">LARGE(OFFSET(H$4,$A$278,0):H$268/H$4:OFFSET(H$268,-$A$278,0)-1,1)</f>
        <v>0.33795189473865617</v>
      </c>
      <c r="I278" s="99"/>
      <c r="J278" s="102" cm="1">
        <f t="array" aca="1" ref="J278" ca="1">LARGE(OFFSET(J$4,$A$278,0):J$268/J$4:OFFSET(J$268,-$A$278,0)-1,1)</f>
        <v>0.32542259421361974</v>
      </c>
      <c r="K278" s="99"/>
      <c r="L278" s="102" cm="1">
        <f t="array" aca="1" ref="L278" ca="1">LARGE(OFFSET(L$4,$A$278,0):L$268/L$4:OFFSET(L$268,-$A$278,0)-1,1)</f>
        <v>0.3884422315634819</v>
      </c>
      <c r="M278" s="99"/>
      <c r="N278" s="102" cm="1">
        <f t="array" aca="1" ref="N278" ca="1">LARGE(OFFSET(N$4,$A$278,0):N$268/N$4:OFFSET(N$268,-$A$278,0)-1,1)</f>
        <v>0.30762020712455485</v>
      </c>
      <c r="O278" s="99"/>
      <c r="P278" s="102" cm="1">
        <f t="array" aca="1" ref="P278" ca="1">LARGE(OFFSET(P$4,$A$278,0):P$268/P$4:OFFSET(P$268,-$A$278,0)-1,1)</f>
        <v>0.54940537918891197</v>
      </c>
      <c r="Q278" s="99"/>
      <c r="R278" s="102" cm="1">
        <f t="array" aca="1" ref="R278" ca="1">LARGE(OFFSET(R$4,$A$278,0):R$268/R$4:OFFSET(R$268,-$A$278,0)-1,1)</f>
        <v>0.3646392003900536</v>
      </c>
      <c r="S278" s="99"/>
      <c r="T278" s="102" cm="1">
        <f t="array" aca="1" ref="T278" ca="1">LARGE(OFFSET(T$4,$A$278,0):T$268/T$4:OFFSET(T$268,-$A$278,0)-1,1)</f>
        <v>0.42169085317945543</v>
      </c>
      <c r="U278" s="99"/>
      <c r="V278" s="102" cm="1">
        <f t="array" aca="1" ref="V278" ca="1">LARGE(OFFSET(V$4,$A$278,0):V$268/V$4:OFFSET(V$268,-$A$278,0)-1,1)</f>
        <v>0.8670363575717146</v>
      </c>
      <c r="W278" s="99"/>
      <c r="X278" s="102" cm="1">
        <f t="array" aca="1" ref="X278" ca="1">LARGE(OFFSET(X$4,$A$278,0):X$268/X$4:OFFSET(X$268,-$A$278,0)-1,1)</f>
        <v>0.71410511385535669</v>
      </c>
      <c r="Y278" s="99"/>
      <c r="Z278" s="102" cm="1">
        <f t="array" aca="1" ref="Z278" ca="1">LARGE(OFFSET(Z$4,$A$278,0):Z$268/Z$4:OFFSET(Z$268,-$A$278,0)-1,1)</f>
        <v>0.52570933704049772</v>
      </c>
      <c r="AA278" s="99"/>
      <c r="AB278" s="102" cm="1">
        <f t="array" aca="1" ref="AB278" ca="1">LARGE(OFFSET(AB$4,$A$278,0):AB$268/AB$4:OFFSET(AB$268,-$A$278,0)-1,1)</f>
        <v>0.69578546800332153</v>
      </c>
      <c r="AC278" s="99"/>
      <c r="AD278" s="102" cm="1">
        <f t="array" aca="1" ref="AD278" ca="1">LARGE(OFFSET(AD$4,$A$278,0):AD$268/AD$4:OFFSET(AD$268,-$A$278,0)-1,1)</f>
        <v>0.68693575525120765</v>
      </c>
      <c r="AE278" s="99"/>
      <c r="AF278" s="102" cm="1">
        <f t="array" aca="1" ref="AF278" ca="1">LARGE(OFFSET(AF$4,$A$278,0):AF$268/AF$4:OFFSET(AF$268,-$A$278,0)-1,1)</f>
        <v>0.43492487786892808</v>
      </c>
      <c r="AG278" s="99"/>
      <c r="AH278" s="102" cm="1">
        <f t="array" aca="1" ref="AH278" ca="1">LARGE(OFFSET(AH$4,$A$278,0):AH$268/AH$4:OFFSET(AH$268,-$A$278,0)-1,1)</f>
        <v>0.83763004645684758</v>
      </c>
      <c r="AI278" s="99"/>
      <c r="AJ278" s="102" cm="1">
        <f t="array" aca="1" ref="AJ278" ca="1">LARGE(OFFSET(AJ$4,$A$278,0):AJ$268/AJ$4:OFFSET(AJ$268,-$A$278,0)-1,1)</f>
        <v>0.42186775700379164</v>
      </c>
      <c r="AK278" s="107"/>
      <c r="BX278" s="107"/>
    </row>
    <row r="279" spans="1:76" s="100" customFormat="1" x14ac:dyDescent="0.25">
      <c r="A279" s="103" t="s">
        <v>613</v>
      </c>
      <c r="B279" s="103" cm="1">
        <f t="array" aca="1" ref="B279" ca="1">INDEX(OFFSET($A4,$A$278,0):$A268,MATCH(B278,OFFSET(B$4,$A$278,0):B$268/B$4:OFFSET(B$268,-$A$271,0)-1,0),1)</f>
        <v>40056</v>
      </c>
      <c r="C279" s="99"/>
      <c r="D279" s="103" cm="1">
        <f t="array" aca="1" ref="D279" ca="1">INDEX(OFFSET($A4,$A$278,0):$A268,MATCH(D278,OFFSET(D$4,$A$278,0):D$268/D$4:OFFSET(D$268,-$A$271,0)-1,0),1)</f>
        <v>41394</v>
      </c>
      <c r="E279" s="99"/>
      <c r="F279" s="103" cm="1">
        <f t="array" aca="1" ref="F279" ca="1">INDEX(OFFSET($A4,$A$278,0):$A268,MATCH(F278,OFFSET(F$4,$A$278,0):F$268/F$4:OFFSET(F$268,-$A$271,0)-1,0),1)</f>
        <v>39202</v>
      </c>
      <c r="G279" s="99"/>
      <c r="H279" s="103" cm="1">
        <f t="array" aca="1" ref="H279" ca="1">INDEX(OFFSET($A4,$A$278,0):$A268,MATCH(H278,OFFSET(H$4,$A$278,0):H$268/H$4:OFFSET(H$268,-$A$271,0)-1,0),1)</f>
        <v>40056</v>
      </c>
      <c r="I279" s="99"/>
      <c r="J279" s="103" cm="1">
        <f t="array" aca="1" ref="J279" ca="1">INDEX(OFFSET($A4,$A$278,0):$A268,MATCH(J278,OFFSET(J$4,$A$278,0):J$268/J$4:OFFSET(J$268,-$A$271,0)-1,0),1)</f>
        <v>40056</v>
      </c>
      <c r="K279" s="99"/>
      <c r="L279" s="103" cm="1">
        <f t="array" aca="1" ref="L279" ca="1">INDEX(OFFSET($A4,$A$278,0):$A268,MATCH(L278,OFFSET(L$4,$A$278,0):L$268/L$4:OFFSET(L$268,-$A$271,0)-1,0),1)</f>
        <v>40056</v>
      </c>
      <c r="M279" s="99"/>
      <c r="N279" s="103" cm="1">
        <f t="array" aca="1" ref="N279" ca="1">INDEX(OFFSET($A4,$A$278,0):$A268,MATCH(N278,OFFSET(N$4,$A$278,0):N$268/N$4:OFFSET(N$268,-$A$271,0)-1,0),1)</f>
        <v>40086</v>
      </c>
      <c r="O279" s="99"/>
      <c r="P279" s="103" cm="1">
        <f t="array" aca="1" ref="P279" ca="1">INDEX(OFFSET($A4,$A$278,0):$A268,MATCH(P278,OFFSET(P$4,$A$278,0):P$268/P$4:OFFSET(P$268,-$A$271,0)-1,0),1)</f>
        <v>40025</v>
      </c>
      <c r="Q279" s="99"/>
      <c r="R279" s="103" cm="1">
        <f t="array" aca="1" ref="R279" ca="1">INDEX(OFFSET($A4,$A$278,0):$A268,MATCH(R278,OFFSET(R$4,$A$278,0):R$268/R$4:OFFSET(R$268,-$A$271,0)-1,0),1)</f>
        <v>44316</v>
      </c>
      <c r="S279" s="99"/>
      <c r="T279" s="103" cm="1">
        <f t="array" aca="1" ref="T279" ca="1">INDEX(OFFSET($A4,$A$278,0):$A268,MATCH(T278,OFFSET(T$4,$A$278,0):T$268/T$4:OFFSET(T$268,-$A$271,0)-1,0),1)</f>
        <v>40056</v>
      </c>
      <c r="U279" s="99"/>
      <c r="V279" s="103" cm="1">
        <f t="array" aca="1" ref="V279" ca="1">INDEX(OFFSET($A4,$A$278,0):$A268,MATCH(V278,OFFSET(V$4,$A$278,0):V$268/V$4:OFFSET(V$268,-$A$271,0)-1,0),1)</f>
        <v>37344</v>
      </c>
      <c r="W279" s="99"/>
      <c r="X279" s="103" cm="1">
        <f t="array" aca="1" ref="X279" ca="1">INDEX(OFFSET($A4,$A$278,0):$A268,MATCH(X278,OFFSET(X$4,$A$278,0):X$268/X$4:OFFSET(X$268,-$A$271,0)-1,0),1)</f>
        <v>37986</v>
      </c>
      <c r="Y279" s="99"/>
      <c r="Z279" s="103" cm="1">
        <f t="array" aca="1" ref="Z279" ca="1">INDEX(OFFSET($A4,$A$278,0):$A268,MATCH(Z278,OFFSET(Z$4,$A$278,0):Z$268/Z$4:OFFSET(Z$268,-$A$271,0)-1,0),1)</f>
        <v>40086</v>
      </c>
      <c r="AA279" s="99"/>
      <c r="AB279" s="103" cm="1">
        <f t="array" aca="1" ref="AB279" ca="1">INDEX(OFFSET($A4,$A$278,0):$A268,MATCH(AB278,OFFSET(AB$4,$A$278,0):AB$268/AB$4:OFFSET(AB$268,-$A$271,0)-1,0),1)</f>
        <v>37344</v>
      </c>
      <c r="AC279" s="99"/>
      <c r="AD279" s="103" cm="1">
        <f t="array" aca="1" ref="AD279" ca="1">INDEX(OFFSET($A4,$A$278,0):$A268,MATCH(AD278,OFFSET(AD$4,$A$278,0):AD$268/AD$4:OFFSET(AD$268,-$A$271,0)-1,0),1)</f>
        <v>40056</v>
      </c>
      <c r="AE279" s="99"/>
      <c r="AF279" s="103" cm="1">
        <f t="array" aca="1" ref="AF279" ca="1">INDEX(OFFSET($A4,$A$278,0):$A268,MATCH(AF278,OFFSET(AF$4,$A$278,0):AF$268/AF$4:OFFSET(AF$268,-$A$271,0)-1,0),1)</f>
        <v>40086</v>
      </c>
      <c r="AG279" s="99"/>
      <c r="AH279" s="103" cm="1">
        <f t="array" aca="1" ref="AH279" ca="1">INDEX(OFFSET($A4,$A$278,0):$A268,MATCH(AH278,OFFSET(AH$4,$A$278,0):AH$268/AH$4:OFFSET(AH$268,-$A$271,0)-1,0),1)</f>
        <v>39962</v>
      </c>
      <c r="AI279" s="99"/>
      <c r="AJ279" s="103" cm="1">
        <f t="array" aca="1" ref="AJ279" ca="1">INDEX(OFFSET($A4,$A$278,0):$A268,MATCH(AJ278,OFFSET(AJ$4,$A$278,0):AJ$268/AJ$4:OFFSET(AJ$268,-$A$271,0)-1,0),1)</f>
        <v>37344</v>
      </c>
      <c r="AK279" s="107"/>
      <c r="BX279" s="107"/>
    </row>
    <row r="280" spans="1:76" s="100" customFormat="1" x14ac:dyDescent="0.25">
      <c r="A280" s="103" t="s">
        <v>614</v>
      </c>
      <c r="B280" s="104" cm="1">
        <f t="array" aca="1" ref="B280" ca="1">INDEX($DJ$4:$DJ$268,MATCH(B279,$A$4:$A$268,0),1)/INDEX($DJ$4:$DJ$268,MATCH(B279,$A$4:$A$268,0)-$A$278,1)-1</f>
        <v>0.44316297680423977</v>
      </c>
      <c r="C280" s="99"/>
      <c r="D280" s="104" cm="1">
        <f t="array" aca="1" ref="D280" ca="1">INDEX($DJ$4:$DJ$268,MATCH(D279,$A$4:$A$268,0),1)/INDEX($DJ$4:$DJ$268,MATCH(D279,$A$4:$A$268,0)-$A$278,1)-1</f>
        <v>0.12308413730444001</v>
      </c>
      <c r="E280" s="99"/>
      <c r="F280" s="104" cm="1">
        <f t="array" aca="1" ref="F280" ca="1">INDEX($DJ$4:$DJ$268,MATCH(F279,$A$4:$A$268,0),1)/INDEX($DJ$4:$DJ$268,MATCH(F279,$A$4:$A$268,0)-$A$278,1)-1</f>
        <v>0.11123052866062966</v>
      </c>
      <c r="G280" s="99"/>
      <c r="H280" s="104" cm="1">
        <f t="array" aca="1" ref="H280" ca="1">INDEX($DJ$4:$DJ$268,MATCH(H279,$A$4:$A$268,0),1)/INDEX($DJ$4:$DJ$268,MATCH(H279,$A$4:$A$268,0)-$A$278,1)-1</f>
        <v>0.44316297680423977</v>
      </c>
      <c r="I280" s="99"/>
      <c r="J280" s="104" cm="1">
        <f t="array" aca="1" ref="J280" ca="1">INDEX($DJ$4:$DJ$268,MATCH(J279,$A$4:$A$268,0),1)/INDEX($DJ$4:$DJ$268,MATCH(J279,$A$4:$A$268,0)-$A$278,1)-1</f>
        <v>0.44316297680423977</v>
      </c>
      <c r="K280" s="99"/>
      <c r="L280" s="104" cm="1">
        <f t="array" aca="1" ref="L280" ca="1">INDEX($DJ$4:$DJ$268,MATCH(L279,$A$4:$A$268,0),1)/INDEX($DJ$4:$DJ$268,MATCH(L279,$A$4:$A$268,0)-$A$278,1)-1</f>
        <v>0.44316297680423977</v>
      </c>
      <c r="M280" s="99"/>
      <c r="N280" s="104" cm="1">
        <f t="array" aca="1" ref="N280" ca="1">INDEX($DJ$4:$DJ$268,MATCH(N279,$A$4:$A$268,0),1)/INDEX($DJ$4:$DJ$268,MATCH(N279,$A$4:$A$268,0)-$A$278,1)-1</f>
        <v>0.39311132987969644</v>
      </c>
      <c r="O280" s="99"/>
      <c r="P280" s="104" cm="1">
        <f t="array" aca="1" ref="P280" ca="1">INDEX($DJ$4:$DJ$268,MATCH(P279,$A$4:$A$268,0),1)/INDEX($DJ$4:$DJ$268,MATCH(P279,$A$4:$A$268,0)-$A$278,1)-1</f>
        <v>0.24847715994100139</v>
      </c>
      <c r="Q280" s="99"/>
      <c r="R280" s="104" cm="1">
        <f t="array" aca="1" ref="R280" ca="1">INDEX($DJ$4:$DJ$268,MATCH(R279,$A$4:$A$268,0),1)/INDEX($DJ$4:$DJ$268,MATCH(R279,$A$4:$A$268,0)-$A$278,1)-1</f>
        <v>0.27681523499788452</v>
      </c>
      <c r="S280" s="99"/>
      <c r="T280" s="104" cm="1">
        <f t="array" aca="1" ref="T280" ca="1">INDEX($DJ$4:$DJ$268,MATCH(T279,$A$4:$A$268,0),1)/INDEX($DJ$4:$DJ$268,MATCH(T279,$A$4:$A$268,0)-$A$278,1)-1</f>
        <v>0.44316297680423977</v>
      </c>
      <c r="U280" s="99"/>
      <c r="V280" s="104" cm="1">
        <f t="array" aca="1" ref="V280" ca="1">INDEX($DJ$4:$DJ$268,MATCH(V279,$A$4:$A$268,0),1)/INDEX($DJ$4:$DJ$268,MATCH(V279,$A$4:$A$268,0)-$A$278,1)-1</f>
        <v>0.10788420706260116</v>
      </c>
      <c r="W280" s="99"/>
      <c r="X280" s="104" cm="1">
        <f t="array" aca="1" ref="X280" ca="1">INDEX($DJ$4:$DJ$268,MATCH(X279,$A$4:$A$268,0),1)/INDEX($DJ$4:$DJ$268,MATCH(X279,$A$4:$A$268,0)-$A$278,1)-1</f>
        <v>0.16380936009909663</v>
      </c>
      <c r="Y280" s="99"/>
      <c r="Z280" s="104" cm="1">
        <f t="array" aca="1" ref="Z280" ca="1">INDEX($DJ$4:$DJ$268,MATCH(Z279,$A$4:$A$268,0),1)/INDEX($DJ$4:$DJ$268,MATCH(Z279,$A$4:$A$268,0)-$A$278,1)-1</f>
        <v>0.39311132987969644</v>
      </c>
      <c r="AA280" s="99"/>
      <c r="AB280" s="104" cm="1">
        <f t="array" aca="1" ref="AB280" ca="1">INDEX($DJ$4:$DJ$268,MATCH(AB279,$A$4:$A$268,0),1)/INDEX($DJ$4:$DJ$268,MATCH(AB279,$A$4:$A$268,0)-$A$278,1)-1</f>
        <v>0.10788420706260116</v>
      </c>
      <c r="AC280" s="99"/>
      <c r="AD280" s="104" cm="1">
        <f t="array" aca="1" ref="AD280" ca="1">INDEX($DJ$4:$DJ$268,MATCH(AD279,$A$4:$A$268,0),1)/INDEX($DJ$4:$DJ$268,MATCH(AD279,$A$4:$A$268,0)-$A$278,1)-1</f>
        <v>0.44316297680423977</v>
      </c>
      <c r="AE280" s="99"/>
      <c r="AF280" s="104" cm="1">
        <f t="array" aca="1" ref="AF280" ca="1">INDEX($DJ$4:$DJ$268,MATCH(AF279,$A$4:$A$268,0),1)/INDEX($DJ$4:$DJ$268,MATCH(AF279,$A$4:$A$268,0)-$A$278,1)-1</f>
        <v>0.39311132987969644</v>
      </c>
      <c r="AG280" s="99"/>
      <c r="AH280" s="104" cm="1">
        <f t="array" aca="1" ref="AH280" ca="1">INDEX($DJ$4:$DJ$268,MATCH(AH279,$A$4:$A$268,0),1)/INDEX($DJ$4:$DJ$268,MATCH(AH279,$A$4:$A$268,0)-$A$278,1)-1</f>
        <v>8.5579148162031382E-2</v>
      </c>
      <c r="AI280" s="99"/>
      <c r="AJ280" s="104" cm="1">
        <f t="array" aca="1" ref="AJ280" ca="1">INDEX($DJ$4:$DJ$268,MATCH(AJ279,$A$4:$A$268,0),1)/INDEX($DJ$4:$DJ$268,MATCH(AJ279,$A$4:$A$268,0)-$A$278,1)-1</f>
        <v>0.10788420706260116</v>
      </c>
      <c r="AK280" s="107"/>
      <c r="BX280" s="107"/>
    </row>
    <row r="281" spans="1:76" x14ac:dyDescent="0.25">
      <c r="A281" s="103" t="s">
        <v>621</v>
      </c>
      <c r="B281" s="97">
        <f ca="1">IF(B280&gt;B278,1,0)</f>
        <v>1</v>
      </c>
      <c r="D281" s="97">
        <f ca="1">IF(D280&gt;D278,1,0)</f>
        <v>0</v>
      </c>
      <c r="F281" s="97">
        <f ca="1">IF(F280&gt;F278,1,0)</f>
        <v>0</v>
      </c>
      <c r="H281" s="97">
        <f ca="1">IF(H280&gt;H278,1,0)</f>
        <v>1</v>
      </c>
      <c r="J281" s="97">
        <f ca="1">IF(J280&gt;J278,1,0)</f>
        <v>1</v>
      </c>
      <c r="L281" s="97">
        <f ca="1">IF(L280&gt;L278,1,0)</f>
        <v>1</v>
      </c>
      <c r="N281" s="97">
        <f ca="1">IF(N280&gt;N278,1,0)</f>
        <v>1</v>
      </c>
      <c r="P281" s="97">
        <f ca="1">IF(P280&gt;P278,1,0)</f>
        <v>0</v>
      </c>
      <c r="R281" s="97">
        <f ca="1">IF(R280&gt;R278,1,0)</f>
        <v>0</v>
      </c>
      <c r="T281" s="97">
        <f ca="1">IF(T280&gt;T278,1,0)</f>
        <v>1</v>
      </c>
      <c r="V281" s="97">
        <f ca="1">IF(V280&gt;V278,1,0)</f>
        <v>0</v>
      </c>
      <c r="X281" s="97">
        <f ca="1">IF(X280&gt;X278,1,0)</f>
        <v>0</v>
      </c>
      <c r="Z281" s="97">
        <f ca="1">IF(Z280&gt;Z278,1,0)</f>
        <v>0</v>
      </c>
      <c r="AB281" s="97">
        <f ca="1">IF(AB280&gt;AB278,1,0)</f>
        <v>0</v>
      </c>
      <c r="AD281" s="97">
        <f ca="1">IF(AD280&gt;AD278,1,0)</f>
        <v>0</v>
      </c>
      <c r="AF281" s="97">
        <f ca="1">IF(AF280&gt;AF278,1,0)</f>
        <v>0</v>
      </c>
      <c r="AH281" s="97">
        <f ca="1">IF(AH280&gt;AH278,1,0)</f>
        <v>0</v>
      </c>
      <c r="AJ281" s="97">
        <f ca="1">IF(AJ280&gt;AJ278,1,0)</f>
        <v>0</v>
      </c>
    </row>
    <row r="282" spans="1:76" x14ac:dyDescent="0.25">
      <c r="A282" s="108">
        <f ca="1">SUM(B281:AJ281)/18</f>
        <v>0.33333333333333331</v>
      </c>
    </row>
  </sheetData>
  <conditionalFormatting sqref="B274">
    <cfRule type="expression" dxfId="23" priority="23">
      <formula>B274=0</formula>
    </cfRule>
    <cfRule type="expression" dxfId="22" priority="60">
      <formula>B274=1</formula>
    </cfRule>
  </conditionalFormatting>
  <conditionalFormatting sqref="L274 J274 H274 F274 D274">
    <cfRule type="expression" dxfId="21" priority="21">
      <formula>D274=0</formula>
    </cfRule>
    <cfRule type="expression" dxfId="20" priority="22">
      <formula>D274=1</formula>
    </cfRule>
  </conditionalFormatting>
  <conditionalFormatting sqref="N274">
    <cfRule type="expression" dxfId="19" priority="19">
      <formula>N274=0</formula>
    </cfRule>
    <cfRule type="expression" dxfId="18" priority="20">
      <formula>N274=1</formula>
    </cfRule>
  </conditionalFormatting>
  <conditionalFormatting sqref="X274 V274 T274 R274 P274">
    <cfRule type="expression" dxfId="17" priority="17">
      <formula>P274=0</formula>
    </cfRule>
    <cfRule type="expression" dxfId="16" priority="18">
      <formula>P274=1</formula>
    </cfRule>
  </conditionalFormatting>
  <conditionalFormatting sqref="Z274">
    <cfRule type="expression" dxfId="15" priority="15">
      <formula>Z274=0</formula>
    </cfRule>
    <cfRule type="expression" dxfId="14" priority="16">
      <formula>Z274=1</formula>
    </cfRule>
  </conditionalFormatting>
  <conditionalFormatting sqref="AJ274 AH274 AF274 AD274 AB274">
    <cfRule type="expression" dxfId="13" priority="13">
      <formula>AB274=0</formula>
    </cfRule>
    <cfRule type="expression" dxfId="12" priority="14">
      <formula>AB274=1</formula>
    </cfRule>
  </conditionalFormatting>
  <conditionalFormatting sqref="B281">
    <cfRule type="expression" dxfId="11" priority="11">
      <formula>B281=0</formula>
    </cfRule>
    <cfRule type="expression" dxfId="10" priority="12">
      <formula>B281=1</formula>
    </cfRule>
  </conditionalFormatting>
  <conditionalFormatting sqref="L281 J281 H281 F281 D281">
    <cfRule type="expression" dxfId="9" priority="9">
      <formula>D281=0</formula>
    </cfRule>
    <cfRule type="expression" dxfId="8" priority="10">
      <formula>D281=1</formula>
    </cfRule>
  </conditionalFormatting>
  <conditionalFormatting sqref="N281">
    <cfRule type="expression" dxfId="7" priority="7">
      <formula>N281=0</formula>
    </cfRule>
    <cfRule type="expression" dxfId="6" priority="8">
      <formula>N281=1</formula>
    </cfRule>
  </conditionalFormatting>
  <conditionalFormatting sqref="X281 V281 T281 R281 P281">
    <cfRule type="expression" dxfId="5" priority="5">
      <formula>P281=0</formula>
    </cfRule>
    <cfRule type="expression" dxfId="4" priority="6">
      <formula>P281=1</formula>
    </cfRule>
  </conditionalFormatting>
  <conditionalFormatting sqref="Z281">
    <cfRule type="expression" dxfId="3" priority="3">
      <formula>Z281=0</formula>
    </cfRule>
    <cfRule type="expression" dxfId="2" priority="4">
      <formula>Z281=1</formula>
    </cfRule>
  </conditionalFormatting>
  <conditionalFormatting sqref="AJ281 AH281 AF281 AD281 AB281">
    <cfRule type="expression" dxfId="1" priority="1">
      <formula>AB281=0</formula>
    </cfRule>
    <cfRule type="expression" dxfId="0" priority="2">
      <formula>AB281=1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B5FD-528A-4D54-A43D-5AD59CE15B52}">
  <sheetPr>
    <tabColor theme="7" tint="-0.499984740745262"/>
  </sheetPr>
  <dimension ref="A1:B266"/>
  <sheetViews>
    <sheetView workbookViewId="0">
      <selection activeCell="B4" sqref="B4"/>
    </sheetView>
  </sheetViews>
  <sheetFormatPr defaultRowHeight="15" x14ac:dyDescent="0.25"/>
  <cols>
    <col min="1" max="1" width="10.42578125" bestFit="1" customWidth="1"/>
    <col min="2" max="2" width="12.28515625" customWidth="1"/>
  </cols>
  <sheetData>
    <row r="1" spans="1:2" x14ac:dyDescent="0.25">
      <c r="A1" s="95" t="s">
        <v>619</v>
      </c>
      <c r="B1" s="95" t="s">
        <v>620</v>
      </c>
    </row>
    <row r="2" spans="1:2" x14ac:dyDescent="0.25">
      <c r="A2" s="95">
        <f>'Mthly eq indx data'!A4</f>
        <v>36525</v>
      </c>
      <c r="B2" s="96">
        <f>'Mthly eq indx data'!DJ4</f>
        <v>100</v>
      </c>
    </row>
    <row r="3" spans="1:2" x14ac:dyDescent="0.25">
      <c r="A3" s="95">
        <f>'Mthly eq indx data'!A5</f>
        <v>36556</v>
      </c>
      <c r="B3" s="96">
        <f ca="1">'Mthly eq indx data'!DJ5</f>
        <v>94.635119978820896</v>
      </c>
    </row>
    <row r="4" spans="1:2" x14ac:dyDescent="0.25">
      <c r="A4" s="95">
        <f>'Mthly eq indx data'!A6</f>
        <v>36585</v>
      </c>
      <c r="B4" s="96">
        <f ca="1">'Mthly eq indx data'!DJ6</f>
        <v>93.680690654197491</v>
      </c>
    </row>
    <row r="5" spans="1:2" x14ac:dyDescent="0.25">
      <c r="A5" s="95">
        <f>'Mthly eq indx data'!A7</f>
        <v>36616</v>
      </c>
      <c r="B5" s="96">
        <f ca="1">'Mthly eq indx data'!DJ7</f>
        <v>101.72284836968898</v>
      </c>
    </row>
    <row r="6" spans="1:2" x14ac:dyDescent="0.25">
      <c r="A6" s="95">
        <f>'Mthly eq indx data'!A8</f>
        <v>36644</v>
      </c>
      <c r="B6" s="96">
        <f ca="1">'Mthly eq indx data'!DJ8</f>
        <v>98.04818643170232</v>
      </c>
    </row>
    <row r="7" spans="1:2" x14ac:dyDescent="0.25">
      <c r="A7" s="95">
        <f>'Mthly eq indx data'!A9</f>
        <v>36677</v>
      </c>
      <c r="B7" s="96">
        <f ca="1">'Mthly eq indx data'!DJ9</f>
        <v>96.200667469352794</v>
      </c>
    </row>
    <row r="8" spans="1:2" x14ac:dyDescent="0.25">
      <c r="A8" s="95">
        <f>'Mthly eq indx data'!A10</f>
        <v>36707</v>
      </c>
      <c r="B8" s="96">
        <f ca="1">'Mthly eq indx data'!DJ10</f>
        <v>98.452868289492528</v>
      </c>
    </row>
    <row r="9" spans="1:2" x14ac:dyDescent="0.25">
      <c r="A9" s="95">
        <f>'Mthly eq indx data'!A11</f>
        <v>36738</v>
      </c>
      <c r="B9" s="96">
        <f ca="1">'Mthly eq indx data'!DJ11</f>
        <v>97.045878390164148</v>
      </c>
    </row>
    <row r="10" spans="1:2" x14ac:dyDescent="0.25">
      <c r="A10" s="95">
        <f>'Mthly eq indx data'!A12</f>
        <v>36769</v>
      </c>
      <c r="B10" s="96">
        <f ca="1">'Mthly eq indx data'!DJ12</f>
        <v>101.91233256468192</v>
      </c>
    </row>
    <row r="11" spans="1:2" x14ac:dyDescent="0.25">
      <c r="A11" s="95">
        <f>'Mthly eq indx data'!A13</f>
        <v>36798</v>
      </c>
      <c r="B11" s="96">
        <f ca="1">'Mthly eq indx data'!DJ13</f>
        <v>96.404418898848988</v>
      </c>
    </row>
    <row r="12" spans="1:2" x14ac:dyDescent="0.25">
      <c r="A12" s="95">
        <f>'Mthly eq indx data'!A14</f>
        <v>36830</v>
      </c>
      <c r="B12" s="96">
        <f ca="1">'Mthly eq indx data'!DJ14</f>
        <v>95.729044776488593</v>
      </c>
    </row>
    <row r="13" spans="1:2" x14ac:dyDescent="0.25">
      <c r="A13" s="95">
        <f>'Mthly eq indx data'!A15</f>
        <v>36860</v>
      </c>
      <c r="B13" s="96">
        <f ca="1">'Mthly eq indx data'!DJ15</f>
        <v>88.517902244253236</v>
      </c>
    </row>
    <row r="14" spans="1:2" x14ac:dyDescent="0.25">
      <c r="A14" s="95">
        <f>'Mthly eq indx data'!A16</f>
        <v>36889</v>
      </c>
      <c r="B14" s="96">
        <f ca="1">'Mthly eq indx data'!DJ16</f>
        <v>89.83158715206261</v>
      </c>
    </row>
    <row r="15" spans="1:2" x14ac:dyDescent="0.25">
      <c r="A15" s="95">
        <f>'Mthly eq indx data'!A17</f>
        <v>36922</v>
      </c>
      <c r="B15" s="96">
        <f ca="1">'Mthly eq indx data'!DJ17</f>
        <v>92.888919447058385</v>
      </c>
    </row>
    <row r="16" spans="1:2" x14ac:dyDescent="0.25">
      <c r="A16" s="95">
        <f>'Mthly eq indx data'!A18</f>
        <v>36950</v>
      </c>
      <c r="B16" s="96">
        <f ca="1">'Mthly eq indx data'!DJ18</f>
        <v>84.463252885694843</v>
      </c>
    </row>
    <row r="17" spans="1:2" x14ac:dyDescent="0.25">
      <c r="A17" s="95">
        <f>'Mthly eq indx data'!A19</f>
        <v>36980</v>
      </c>
      <c r="B17" s="96">
        <f ca="1">'Mthly eq indx data'!DJ19</f>
        <v>78.49380927057814</v>
      </c>
    </row>
    <row r="18" spans="1:2" x14ac:dyDescent="0.25">
      <c r="A18" s="95">
        <f>'Mthly eq indx data'!A20</f>
        <v>37011</v>
      </c>
      <c r="B18" s="96">
        <f ca="1">'Mthly eq indx data'!DJ20</f>
        <v>84.339686379767528</v>
      </c>
    </row>
    <row r="19" spans="1:2" x14ac:dyDescent="0.25">
      <c r="A19" s="95">
        <f>'Mthly eq indx data'!A21</f>
        <v>37042</v>
      </c>
      <c r="B19" s="96">
        <f ca="1">'Mthly eq indx data'!DJ21</f>
        <v>84.107158097875086</v>
      </c>
    </row>
    <row r="20" spans="1:2" x14ac:dyDescent="0.25">
      <c r="A20" s="95">
        <f>'Mthly eq indx data'!A22</f>
        <v>37071</v>
      </c>
      <c r="B20" s="96">
        <f ca="1">'Mthly eq indx data'!DJ22</f>
        <v>82.172671396995483</v>
      </c>
    </row>
    <row r="21" spans="1:2" x14ac:dyDescent="0.25">
      <c r="A21" s="95">
        <f>'Mthly eq indx data'!A23</f>
        <v>37103</v>
      </c>
      <c r="B21" s="96">
        <f ca="1">'Mthly eq indx data'!DJ23</f>
        <v>81.124936698743795</v>
      </c>
    </row>
    <row r="22" spans="1:2" x14ac:dyDescent="0.25">
      <c r="A22" s="95">
        <f>'Mthly eq indx data'!A24</f>
        <v>37134</v>
      </c>
      <c r="B22" s="96">
        <f ca="1">'Mthly eq indx data'!DJ24</f>
        <v>76.244989144232008</v>
      </c>
    </row>
    <row r="23" spans="1:2" x14ac:dyDescent="0.25">
      <c r="A23" s="95">
        <f>'Mthly eq indx data'!A25</f>
        <v>37162</v>
      </c>
      <c r="B23" s="96">
        <f ca="1">'Mthly eq indx data'!DJ25</f>
        <v>69.494487423604681</v>
      </c>
    </row>
    <row r="24" spans="1:2" x14ac:dyDescent="0.25">
      <c r="A24" s="95">
        <f>'Mthly eq indx data'!A26</f>
        <v>37195</v>
      </c>
      <c r="B24" s="96">
        <f ca="1">'Mthly eq indx data'!DJ26</f>
        <v>70.895624454462151</v>
      </c>
    </row>
    <row r="25" spans="1:2" x14ac:dyDescent="0.25">
      <c r="A25" s="95">
        <f>'Mthly eq indx data'!A27</f>
        <v>37225</v>
      </c>
      <c r="B25" s="96">
        <f ca="1">'Mthly eq indx data'!DJ27</f>
        <v>76.09017247558026</v>
      </c>
    </row>
    <row r="26" spans="1:2" x14ac:dyDescent="0.25">
      <c r="A26" s="95">
        <f>'Mthly eq indx data'!A28</f>
        <v>37256</v>
      </c>
      <c r="B26" s="96">
        <f ca="1">'Mthly eq indx data'!DJ28</f>
        <v>76.981984044609305</v>
      </c>
    </row>
    <row r="27" spans="1:2" x14ac:dyDescent="0.25">
      <c r="A27" s="95">
        <f>'Mthly eq indx data'!A29</f>
        <v>37287</v>
      </c>
      <c r="B27" s="96">
        <f ca="1">'Mthly eq indx data'!DJ29</f>
        <v>75.356963612082382</v>
      </c>
    </row>
    <row r="28" spans="1:2" x14ac:dyDescent="0.25">
      <c r="A28" s="95">
        <f>'Mthly eq indx data'!A30</f>
        <v>37315</v>
      </c>
      <c r="B28" s="96">
        <f ca="1">'Mthly eq indx data'!DJ30</f>
        <v>74.154974183884065</v>
      </c>
    </row>
    <row r="29" spans="1:2" x14ac:dyDescent="0.25">
      <c r="A29" s="95">
        <f>'Mthly eq indx data'!A31</f>
        <v>37344</v>
      </c>
      <c r="B29" s="96">
        <f ca="1">'Mthly eq indx data'!DJ31</f>
        <v>76.991845094522176</v>
      </c>
    </row>
    <row r="30" spans="1:2" x14ac:dyDescent="0.25">
      <c r="A30" s="95">
        <f>'Mthly eq indx data'!A32</f>
        <v>37376</v>
      </c>
      <c r="B30" s="96">
        <f ca="1">'Mthly eq indx data'!DJ32</f>
        <v>72.840067849190433</v>
      </c>
    </row>
    <row r="31" spans="1:2" x14ac:dyDescent="0.25">
      <c r="A31" s="95">
        <f>'Mthly eq indx data'!A33</f>
        <v>37407</v>
      </c>
      <c r="B31" s="96">
        <f ca="1">'Mthly eq indx data'!DJ33</f>
        <v>72.266384319747203</v>
      </c>
    </row>
    <row r="32" spans="1:2" x14ac:dyDescent="0.25">
      <c r="A32" s="95">
        <f>'Mthly eq indx data'!A34</f>
        <v>37435</v>
      </c>
      <c r="B32" s="96">
        <f ca="1">'Mthly eq indx data'!DJ34</f>
        <v>67.218291658444357</v>
      </c>
    </row>
    <row r="33" spans="1:2" x14ac:dyDescent="0.25">
      <c r="A33" s="95">
        <f>'Mthly eq indx data'!A35</f>
        <v>37468</v>
      </c>
      <c r="B33" s="96">
        <f ca="1">'Mthly eq indx data'!DJ35</f>
        <v>61.305714028656475</v>
      </c>
    </row>
    <row r="34" spans="1:2" x14ac:dyDescent="0.25">
      <c r="A34" s="95">
        <f>'Mthly eq indx data'!A36</f>
        <v>37498</v>
      </c>
      <c r="B34" s="96">
        <f ca="1">'Mthly eq indx data'!DJ36</f>
        <v>61.710480906922179</v>
      </c>
    </row>
    <row r="35" spans="1:2" x14ac:dyDescent="0.25">
      <c r="A35" s="95">
        <f>'Mthly eq indx data'!A37</f>
        <v>37529</v>
      </c>
      <c r="B35" s="96">
        <f ca="1">'Mthly eq indx data'!DJ37</f>
        <v>54.470394151304212</v>
      </c>
    </row>
    <row r="36" spans="1:2" x14ac:dyDescent="0.25">
      <c r="A36" s="95">
        <f>'Mthly eq indx data'!A38</f>
        <v>37560</v>
      </c>
      <c r="B36" s="96">
        <f ca="1">'Mthly eq indx data'!DJ38</f>
        <v>59.257285309502059</v>
      </c>
    </row>
    <row r="37" spans="1:2" x14ac:dyDescent="0.25">
      <c r="A37" s="95">
        <f>'Mthly eq indx data'!A39</f>
        <v>37589</v>
      </c>
      <c r="B37" s="96">
        <f ca="1">'Mthly eq indx data'!DJ39</f>
        <v>62.528063295295368</v>
      </c>
    </row>
    <row r="38" spans="1:2" x14ac:dyDescent="0.25">
      <c r="A38" s="95">
        <f>'Mthly eq indx data'!A40</f>
        <v>37621</v>
      </c>
      <c r="B38" s="96">
        <f ca="1">'Mthly eq indx data'!DJ40</f>
        <v>58.966373889228954</v>
      </c>
    </row>
    <row r="39" spans="1:2" x14ac:dyDescent="0.25">
      <c r="A39" s="95">
        <f>'Mthly eq indx data'!A41</f>
        <v>37652</v>
      </c>
      <c r="B39" s="96">
        <f ca="1">'Mthly eq indx data'!DJ41</f>
        <v>57.37572261570849</v>
      </c>
    </row>
    <row r="40" spans="1:2" x14ac:dyDescent="0.25">
      <c r="A40" s="95">
        <f>'Mthly eq indx data'!A42</f>
        <v>37680</v>
      </c>
      <c r="B40" s="96">
        <f ca="1">'Mthly eq indx data'!DJ42</f>
        <v>56.135390993361213</v>
      </c>
    </row>
    <row r="41" spans="1:2" x14ac:dyDescent="0.25">
      <c r="A41" s="95">
        <f>'Mthly eq indx data'!A43</f>
        <v>37711</v>
      </c>
      <c r="B41" s="96">
        <f ca="1">'Mthly eq indx data'!DJ43</f>
        <v>56.54084380713914</v>
      </c>
    </row>
    <row r="42" spans="1:2" x14ac:dyDescent="0.25">
      <c r="A42" s="95">
        <f>'Mthly eq indx data'!A44</f>
        <v>37741</v>
      </c>
      <c r="B42" s="96">
        <f ca="1">'Mthly eq indx data'!DJ44</f>
        <v>61.597151710641953</v>
      </c>
    </row>
    <row r="43" spans="1:2" x14ac:dyDescent="0.25">
      <c r="A43" s="95">
        <f>'Mthly eq indx data'!A45</f>
        <v>37771</v>
      </c>
      <c r="B43" s="96">
        <f ca="1">'Mthly eq indx data'!DJ45</f>
        <v>64.818989328731618</v>
      </c>
    </row>
    <row r="44" spans="1:2" x14ac:dyDescent="0.25">
      <c r="A44" s="95">
        <f>'Mthly eq indx data'!A46</f>
        <v>37802</v>
      </c>
      <c r="B44" s="96">
        <f ca="1">'Mthly eq indx data'!DJ46</f>
        <v>65.608485475580366</v>
      </c>
    </row>
    <row r="45" spans="1:2" x14ac:dyDescent="0.25">
      <c r="A45" s="95">
        <f>'Mthly eq indx data'!A47</f>
        <v>37833</v>
      </c>
      <c r="B45" s="96">
        <f ca="1">'Mthly eq indx data'!DJ47</f>
        <v>66.784414649252597</v>
      </c>
    </row>
    <row r="46" spans="1:2" x14ac:dyDescent="0.25">
      <c r="A46" s="95">
        <f>'Mthly eq indx data'!A48</f>
        <v>37862</v>
      </c>
      <c r="B46" s="96">
        <f ca="1">'Mthly eq indx data'!DJ48</f>
        <v>67.904831299754264</v>
      </c>
    </row>
    <row r="47" spans="1:2" x14ac:dyDescent="0.25">
      <c r="A47" s="95">
        <f>'Mthly eq indx data'!A49</f>
        <v>37894</v>
      </c>
      <c r="B47" s="96">
        <f ca="1">'Mthly eq indx data'!DJ49</f>
        <v>67.444118958994878</v>
      </c>
    </row>
    <row r="48" spans="1:2" x14ac:dyDescent="0.25">
      <c r="A48" s="95">
        <f>'Mthly eq indx data'!A50</f>
        <v>37925</v>
      </c>
      <c r="B48" s="96">
        <f ca="1">'Mthly eq indx data'!DJ50</f>
        <v>71.342802988038343</v>
      </c>
    </row>
    <row r="49" spans="1:2" x14ac:dyDescent="0.25">
      <c r="A49" s="95">
        <f>'Mthly eq indx data'!A51</f>
        <v>37953</v>
      </c>
      <c r="B49" s="96">
        <f ca="1">'Mthly eq indx data'!DJ51</f>
        <v>72.265498603230682</v>
      </c>
    </row>
    <row r="50" spans="1:2" x14ac:dyDescent="0.25">
      <c r="A50" s="95">
        <f>'Mthly eq indx data'!A52</f>
        <v>37986</v>
      </c>
      <c r="B50" s="96">
        <f ca="1">'Mthly eq indx data'!DJ52</f>
        <v>76.355769498406062</v>
      </c>
    </row>
    <row r="51" spans="1:2" x14ac:dyDescent="0.25">
      <c r="A51" s="95">
        <f>'Mthly eq indx data'!A53</f>
        <v>38016</v>
      </c>
      <c r="B51" s="96">
        <f ca="1">'Mthly eq indx data'!DJ53</f>
        <v>77.631317651123766</v>
      </c>
    </row>
    <row r="52" spans="1:2" x14ac:dyDescent="0.25">
      <c r="A52" s="95">
        <f>'Mthly eq indx data'!A54</f>
        <v>38044</v>
      </c>
      <c r="B52" s="96">
        <f ca="1">'Mthly eq indx data'!DJ54</f>
        <v>78.571803087186396</v>
      </c>
    </row>
    <row r="53" spans="1:2" x14ac:dyDescent="0.25">
      <c r="A53" s="95">
        <f>'Mthly eq indx data'!A55</f>
        <v>38077</v>
      </c>
      <c r="B53" s="96">
        <f ca="1">'Mthly eq indx data'!DJ55</f>
        <v>77.11872866886354</v>
      </c>
    </row>
    <row r="54" spans="1:2" x14ac:dyDescent="0.25">
      <c r="A54" s="95">
        <f>'Mthly eq indx data'!A56</f>
        <v>38107</v>
      </c>
      <c r="B54" s="96">
        <f ca="1">'Mthly eq indx data'!DJ56</f>
        <v>75.770637433994438</v>
      </c>
    </row>
    <row r="55" spans="1:2" x14ac:dyDescent="0.25">
      <c r="A55" s="95">
        <f>'Mthly eq indx data'!A57</f>
        <v>38138</v>
      </c>
      <c r="B55" s="96">
        <f ca="1">'Mthly eq indx data'!DJ57</f>
        <v>76.477123067029638</v>
      </c>
    </row>
    <row r="56" spans="1:2" x14ac:dyDescent="0.25">
      <c r="A56" s="95">
        <f>'Mthly eq indx data'!A58</f>
        <v>38168</v>
      </c>
      <c r="B56" s="96">
        <f ca="1">'Mthly eq indx data'!DJ58</f>
        <v>77.955664753101345</v>
      </c>
    </row>
    <row r="57" spans="1:2" x14ac:dyDescent="0.25">
      <c r="A57" s="95">
        <f>'Mthly eq indx data'!A59</f>
        <v>38198</v>
      </c>
      <c r="B57" s="96">
        <f ca="1">'Mthly eq indx data'!DJ59</f>
        <v>75.385311123815754</v>
      </c>
    </row>
    <row r="58" spans="1:2" x14ac:dyDescent="0.25">
      <c r="A58" s="95">
        <f>'Mthly eq indx data'!A60</f>
        <v>38230</v>
      </c>
      <c r="B58" s="96">
        <f ca="1">'Mthly eq indx data'!DJ60</f>
        <v>75.596631907011215</v>
      </c>
    </row>
    <row r="59" spans="1:2" x14ac:dyDescent="0.25">
      <c r="A59" s="95">
        <f>'Mthly eq indx data'!A61</f>
        <v>38260</v>
      </c>
      <c r="B59" s="96">
        <f ca="1">'Mthly eq indx data'!DJ61</f>
        <v>76.673314591007994</v>
      </c>
    </row>
    <row r="60" spans="1:2" x14ac:dyDescent="0.25">
      <c r="A60" s="95">
        <f>'Mthly eq indx data'!A62</f>
        <v>38289</v>
      </c>
      <c r="B60" s="96">
        <f ca="1">'Mthly eq indx data'!DJ62</f>
        <v>77.967741922093921</v>
      </c>
    </row>
    <row r="61" spans="1:2" x14ac:dyDescent="0.25">
      <c r="A61" s="95">
        <f>'Mthly eq indx data'!A63</f>
        <v>38321</v>
      </c>
      <c r="B61" s="96">
        <f ca="1">'Mthly eq indx data'!DJ63</f>
        <v>81.504464363594678</v>
      </c>
    </row>
    <row r="62" spans="1:2" x14ac:dyDescent="0.25">
      <c r="A62" s="95">
        <f>'Mthly eq indx data'!A64</f>
        <v>38352</v>
      </c>
      <c r="B62" s="96">
        <f ca="1">'Mthly eq indx data'!DJ64</f>
        <v>84.379258271223506</v>
      </c>
    </row>
    <row r="63" spans="1:2" x14ac:dyDescent="0.25">
      <c r="A63" s="95">
        <f>'Mthly eq indx data'!A65</f>
        <v>38383</v>
      </c>
      <c r="B63" s="96">
        <f ca="1">'Mthly eq indx data'!DJ65</f>
        <v>82.221933353479827</v>
      </c>
    </row>
    <row r="64" spans="1:2" x14ac:dyDescent="0.25">
      <c r="A64" s="95">
        <f>'Mthly eq indx data'!A66</f>
        <v>38411</v>
      </c>
      <c r="B64" s="96">
        <f ca="1">'Mthly eq indx data'!DJ66</f>
        <v>84.346094008052148</v>
      </c>
    </row>
    <row r="65" spans="1:2" x14ac:dyDescent="0.25">
      <c r="A65" s="95">
        <f>'Mthly eq indx data'!A67</f>
        <v>38442</v>
      </c>
      <c r="B65" s="96">
        <f ca="1">'Mthly eq indx data'!DJ67</f>
        <v>82.446550656139848</v>
      </c>
    </row>
    <row r="66" spans="1:2" x14ac:dyDescent="0.25">
      <c r="A66" s="95">
        <f>'Mthly eq indx data'!A68</f>
        <v>38471</v>
      </c>
      <c r="B66" s="96">
        <f ca="1">'Mthly eq indx data'!DJ68</f>
        <v>80.697865278037895</v>
      </c>
    </row>
    <row r="67" spans="1:2" x14ac:dyDescent="0.25">
      <c r="A67" s="95">
        <f>'Mthly eq indx data'!A69</f>
        <v>38503</v>
      </c>
      <c r="B67" s="96">
        <f ca="1">'Mthly eq indx data'!DJ69</f>
        <v>82.899839020722808</v>
      </c>
    </row>
    <row r="68" spans="1:2" x14ac:dyDescent="0.25">
      <c r="A68" s="95">
        <f>'Mthly eq indx data'!A70</f>
        <v>38533</v>
      </c>
      <c r="B68" s="96">
        <f ca="1">'Mthly eq indx data'!DJ70</f>
        <v>83.120429997507429</v>
      </c>
    </row>
    <row r="69" spans="1:2" x14ac:dyDescent="0.25">
      <c r="A69" s="95">
        <f>'Mthly eq indx data'!A71</f>
        <v>38562</v>
      </c>
      <c r="B69" s="96">
        <f ca="1">'Mthly eq indx data'!DJ71</f>
        <v>86.217448626129453</v>
      </c>
    </row>
    <row r="70" spans="1:2" x14ac:dyDescent="0.25">
      <c r="A70" s="95">
        <f>'Mthly eq indx data'!A72</f>
        <v>38595</v>
      </c>
      <c r="B70" s="96">
        <f ca="1">'Mthly eq indx data'!DJ72</f>
        <v>85.779830873499051</v>
      </c>
    </row>
    <row r="71" spans="1:2" x14ac:dyDescent="0.25">
      <c r="A71" s="95">
        <f>'Mthly eq indx data'!A73</f>
        <v>38625</v>
      </c>
      <c r="B71" s="96">
        <f ca="1">'Mthly eq indx data'!DJ73</f>
        <v>87.038909812710742</v>
      </c>
    </row>
    <row r="72" spans="1:2" x14ac:dyDescent="0.25">
      <c r="A72" s="95">
        <f>'Mthly eq indx data'!A74</f>
        <v>38656</v>
      </c>
      <c r="B72" s="96">
        <f ca="1">'Mthly eq indx data'!DJ74</f>
        <v>85.333790797942754</v>
      </c>
    </row>
    <row r="73" spans="1:2" x14ac:dyDescent="0.25">
      <c r="A73" s="95">
        <f>'Mthly eq indx data'!A75</f>
        <v>38686</v>
      </c>
      <c r="B73" s="96">
        <f ca="1">'Mthly eq indx data'!DJ75</f>
        <v>88.375308647718199</v>
      </c>
    </row>
    <row r="74" spans="1:2" x14ac:dyDescent="0.25">
      <c r="A74" s="95">
        <f>'Mthly eq indx data'!A76</f>
        <v>38716</v>
      </c>
      <c r="B74" s="96">
        <f ca="1">'Mthly eq indx data'!DJ76</f>
        <v>88.868687726781616</v>
      </c>
    </row>
    <row r="75" spans="1:2" x14ac:dyDescent="0.25">
      <c r="A75" s="95">
        <f>'Mthly eq indx data'!A77</f>
        <v>38748</v>
      </c>
      <c r="B75" s="96">
        <f ca="1">'Mthly eq indx data'!DJ77</f>
        <v>92.524204218324144</v>
      </c>
    </row>
    <row r="76" spans="1:2" x14ac:dyDescent="0.25">
      <c r="A76" s="95">
        <f>'Mthly eq indx data'!A78</f>
        <v>38776</v>
      </c>
      <c r="B76" s="96">
        <f ca="1">'Mthly eq indx data'!DJ78</f>
        <v>92.711033274462011</v>
      </c>
    </row>
    <row r="77" spans="1:2" x14ac:dyDescent="0.25">
      <c r="A77" s="95">
        <f>'Mthly eq indx data'!A79</f>
        <v>38807</v>
      </c>
      <c r="B77" s="96">
        <f ca="1">'Mthly eq indx data'!DJ79</f>
        <v>93.923019650878999</v>
      </c>
    </row>
    <row r="78" spans="1:2" x14ac:dyDescent="0.25">
      <c r="A78" s="95">
        <f>'Mthly eq indx data'!A80</f>
        <v>38835</v>
      </c>
      <c r="B78" s="96">
        <f ca="1">'Mthly eq indx data'!DJ80</f>
        <v>96.215242098507574</v>
      </c>
    </row>
    <row r="79" spans="1:2" x14ac:dyDescent="0.25">
      <c r="A79" s="95">
        <f>'Mthly eq indx data'!A81</f>
        <v>38868</v>
      </c>
      <c r="B79" s="96">
        <f ca="1">'Mthly eq indx data'!DJ81</f>
        <v>92.273988345548489</v>
      </c>
    </row>
    <row r="80" spans="1:2" x14ac:dyDescent="0.25">
      <c r="A80" s="95">
        <f>'Mthly eq indx data'!A82</f>
        <v>38898</v>
      </c>
      <c r="B80" s="96">
        <f ca="1">'Mthly eq indx data'!DJ82</f>
        <v>92.571268500289136</v>
      </c>
    </row>
    <row r="81" spans="1:2" x14ac:dyDescent="0.25">
      <c r="A81" s="95">
        <f>'Mthly eq indx data'!A83</f>
        <v>38929</v>
      </c>
      <c r="B81" s="96">
        <f ca="1">'Mthly eq indx data'!DJ83</f>
        <v>93.147621337967934</v>
      </c>
    </row>
    <row r="82" spans="1:2" x14ac:dyDescent="0.25">
      <c r="A82" s="95">
        <f>'Mthly eq indx data'!A84</f>
        <v>38960</v>
      </c>
      <c r="B82" s="96">
        <f ca="1">'Mthly eq indx data'!DJ84</f>
        <v>95.231403114989305</v>
      </c>
    </row>
    <row r="83" spans="1:2" x14ac:dyDescent="0.25">
      <c r="A83" s="95">
        <f>'Mthly eq indx data'!A85</f>
        <v>38989</v>
      </c>
      <c r="B83" s="96">
        <f ca="1">'Mthly eq indx data'!DJ85</f>
        <v>97.156978905099223</v>
      </c>
    </row>
    <row r="84" spans="1:2" x14ac:dyDescent="0.25">
      <c r="A84" s="95">
        <f>'Mthly eq indx data'!A86</f>
        <v>39021</v>
      </c>
      <c r="B84" s="96">
        <f ca="1">'Mthly eq indx data'!DJ86</f>
        <v>100.6758228936671</v>
      </c>
    </row>
    <row r="85" spans="1:2" x14ac:dyDescent="0.25">
      <c r="A85" s="95">
        <f>'Mthly eq indx data'!A87</f>
        <v>39051</v>
      </c>
      <c r="B85" s="96">
        <f ca="1">'Mthly eq indx data'!DJ87</f>
        <v>102.9549432046247</v>
      </c>
    </row>
    <row r="86" spans="1:2" x14ac:dyDescent="0.25">
      <c r="A86" s="95">
        <f>'Mthly eq indx data'!A88</f>
        <v>39080</v>
      </c>
      <c r="B86" s="96">
        <f ca="1">'Mthly eq indx data'!DJ88</f>
        <v>105.07094115670724</v>
      </c>
    </row>
    <row r="87" spans="1:2" x14ac:dyDescent="0.25">
      <c r="A87" s="95">
        <f>'Mthly eq indx data'!A89</f>
        <v>39113</v>
      </c>
      <c r="B87" s="96">
        <f ca="1">'Mthly eq indx data'!DJ89</f>
        <v>106.37717961249031</v>
      </c>
    </row>
    <row r="88" spans="1:2" x14ac:dyDescent="0.25">
      <c r="A88" s="95">
        <f>'Mthly eq indx data'!A90</f>
        <v>39141</v>
      </c>
      <c r="B88" s="96">
        <f ca="1">'Mthly eq indx data'!DJ90</f>
        <v>104.54189829208491</v>
      </c>
    </row>
    <row r="89" spans="1:2" x14ac:dyDescent="0.25">
      <c r="A89" s="95">
        <f>'Mthly eq indx data'!A91</f>
        <v>39171</v>
      </c>
      <c r="B89" s="96">
        <f ca="1">'Mthly eq indx data'!DJ91</f>
        <v>106.43036983937587</v>
      </c>
    </row>
    <row r="90" spans="1:2" x14ac:dyDescent="0.25">
      <c r="A90" s="95">
        <f>'Mthly eq indx data'!A92</f>
        <v>39202</v>
      </c>
      <c r="B90" s="96">
        <f ca="1">'Mthly eq indx data'!DJ92</f>
        <v>111.87404789747362</v>
      </c>
    </row>
    <row r="91" spans="1:2" x14ac:dyDescent="0.25">
      <c r="A91" s="95">
        <f>'Mthly eq indx data'!A93</f>
        <v>39233</v>
      </c>
      <c r="B91" s="96">
        <f ca="1">'Mthly eq indx data'!DJ93</f>
        <v>115.98873424626719</v>
      </c>
    </row>
    <row r="92" spans="1:2" x14ac:dyDescent="0.25">
      <c r="A92" s="95">
        <f>'Mthly eq indx data'!A94</f>
        <v>39262</v>
      </c>
      <c r="B92" s="96">
        <f ca="1">'Mthly eq indx data'!DJ94</f>
        <v>114.9224604274139</v>
      </c>
    </row>
    <row r="93" spans="1:2" x14ac:dyDescent="0.25">
      <c r="A93" s="95">
        <f>'Mthly eq indx data'!A95</f>
        <v>39294</v>
      </c>
      <c r="B93" s="96">
        <f ca="1">'Mthly eq indx data'!DJ95</f>
        <v>111.83491852161168</v>
      </c>
    </row>
    <row r="94" spans="1:2" x14ac:dyDescent="0.25">
      <c r="A94" s="95">
        <f>'Mthly eq indx data'!A96</f>
        <v>39325</v>
      </c>
      <c r="B94" s="96">
        <f ca="1">'Mthly eq indx data'!DJ96</f>
        <v>112.44437787045169</v>
      </c>
    </row>
    <row r="95" spans="1:2" x14ac:dyDescent="0.25">
      <c r="A95" s="95">
        <f>'Mthly eq indx data'!A97</f>
        <v>39353</v>
      </c>
      <c r="B95" s="96">
        <f ca="1">'Mthly eq indx data'!DJ97</f>
        <v>118.31069304860202</v>
      </c>
    </row>
    <row r="96" spans="1:2" x14ac:dyDescent="0.25">
      <c r="A96" s="95">
        <f>'Mthly eq indx data'!A98</f>
        <v>39386</v>
      </c>
      <c r="B96" s="96">
        <f ca="1">'Mthly eq indx data'!DJ98</f>
        <v>121.93919908265656</v>
      </c>
    </row>
    <row r="97" spans="1:2" x14ac:dyDescent="0.25">
      <c r="A97" s="95">
        <f>'Mthly eq indx data'!A99</f>
        <v>39416</v>
      </c>
      <c r="B97" s="96">
        <f ca="1">'Mthly eq indx data'!DJ99</f>
        <v>116.6994180517792</v>
      </c>
    </row>
    <row r="98" spans="1:2" x14ac:dyDescent="0.25">
      <c r="A98" s="95">
        <f>'Mthly eq indx data'!A100</f>
        <v>39447</v>
      </c>
      <c r="B98" s="96">
        <f ca="1">'Mthly eq indx data'!DJ100</f>
        <v>116.05839643711731</v>
      </c>
    </row>
    <row r="99" spans="1:2" x14ac:dyDescent="0.25">
      <c r="A99" s="95">
        <f>'Mthly eq indx data'!A101</f>
        <v>39478</v>
      </c>
      <c r="B99" s="96">
        <f ca="1">'Mthly eq indx data'!DJ101</f>
        <v>108.06817821037028</v>
      </c>
    </row>
    <row r="100" spans="1:2" x14ac:dyDescent="0.25">
      <c r="A100" s="95">
        <f>'Mthly eq indx data'!A102</f>
        <v>39507</v>
      </c>
      <c r="B100" s="96">
        <f ca="1">'Mthly eq indx data'!DJ102</f>
        <v>107.04132304263733</v>
      </c>
    </row>
    <row r="101" spans="1:2" x14ac:dyDescent="0.25">
      <c r="A101" s="95">
        <f>'Mthly eq indx data'!A103</f>
        <v>39538</v>
      </c>
      <c r="B101" s="96">
        <f ca="1">'Mthly eq indx data'!DJ103</f>
        <v>105.49714556786259</v>
      </c>
    </row>
    <row r="102" spans="1:2" x14ac:dyDescent="0.25">
      <c r="A102" s="95">
        <f>'Mthly eq indx data'!A104</f>
        <v>39568</v>
      </c>
      <c r="B102" s="96">
        <f ca="1">'Mthly eq indx data'!DJ104</f>
        <v>111.96272448707322</v>
      </c>
    </row>
    <row r="103" spans="1:2" x14ac:dyDescent="0.25">
      <c r="A103" s="95">
        <f>'Mthly eq indx data'!A105</f>
        <v>39598</v>
      </c>
      <c r="B103" s="96">
        <f ca="1">'Mthly eq indx data'!DJ105</f>
        <v>114.09965958427213</v>
      </c>
    </row>
    <row r="104" spans="1:2" x14ac:dyDescent="0.25">
      <c r="A104" s="95">
        <f>'Mthly eq indx data'!A106</f>
        <v>39629</v>
      </c>
      <c r="B104" s="96">
        <f ca="1">'Mthly eq indx data'!DJ106</f>
        <v>104.21969062136837</v>
      </c>
    </row>
    <row r="105" spans="1:2" x14ac:dyDescent="0.25">
      <c r="A105" s="95">
        <f>'Mthly eq indx data'!A107</f>
        <v>39660</v>
      </c>
      <c r="B105" s="96">
        <f ca="1">'Mthly eq indx data'!DJ107</f>
        <v>102.1746514326996</v>
      </c>
    </row>
    <row r="106" spans="1:2" x14ac:dyDescent="0.25">
      <c r="A106" s="95">
        <f>'Mthly eq indx data'!A108</f>
        <v>39689</v>
      </c>
      <c r="B106" s="96">
        <f ca="1">'Mthly eq indx data'!DJ108</f>
        <v>100.61924990339097</v>
      </c>
    </row>
    <row r="107" spans="1:2" x14ac:dyDescent="0.25">
      <c r="A107" s="95">
        <f>'Mthly eq indx data'!A109</f>
        <v>39721</v>
      </c>
      <c r="B107" s="96">
        <f ca="1">'Mthly eq indx data'!DJ109</f>
        <v>88.856672027250525</v>
      </c>
    </row>
    <row r="108" spans="1:2" x14ac:dyDescent="0.25">
      <c r="A108" s="95">
        <f>'Mthly eq indx data'!A110</f>
        <v>39752</v>
      </c>
      <c r="B108" s="96">
        <f ca="1">'Mthly eq indx data'!DJ110</f>
        <v>71.802925169417932</v>
      </c>
    </row>
    <row r="109" spans="1:2" x14ac:dyDescent="0.25">
      <c r="A109" s="95">
        <f>'Mthly eq indx data'!A111</f>
        <v>39780</v>
      </c>
      <c r="B109" s="96">
        <f ca="1">'Mthly eq indx data'!DJ111</f>
        <v>66.335212676943343</v>
      </c>
    </row>
    <row r="110" spans="1:2" x14ac:dyDescent="0.25">
      <c r="A110" s="95">
        <f>'Mthly eq indx data'!A112</f>
        <v>39813</v>
      </c>
      <c r="B110" s="96">
        <f ca="1">'Mthly eq indx data'!DJ112</f>
        <v>67.819982255505209</v>
      </c>
    </row>
    <row r="111" spans="1:2" x14ac:dyDescent="0.25">
      <c r="A111" s="95">
        <f>'Mthly eq indx data'!A113</f>
        <v>39843</v>
      </c>
      <c r="B111" s="96">
        <f ca="1">'Mthly eq indx data'!DJ113</f>
        <v>62.141511179871166</v>
      </c>
    </row>
    <row r="112" spans="1:2" x14ac:dyDescent="0.25">
      <c r="A112" s="95">
        <f>'Mthly eq indx data'!A114</f>
        <v>39871</v>
      </c>
      <c r="B112" s="96">
        <f ca="1">'Mthly eq indx data'!DJ114</f>
        <v>55.566852419912315</v>
      </c>
    </row>
    <row r="113" spans="1:2" x14ac:dyDescent="0.25">
      <c r="A113" s="95">
        <f>'Mthly eq indx data'!A115</f>
        <v>39903</v>
      </c>
      <c r="B113" s="96">
        <f ca="1">'Mthly eq indx data'!DJ115</f>
        <v>60.455886239573267</v>
      </c>
    </row>
    <row r="114" spans="1:2" x14ac:dyDescent="0.25">
      <c r="A114" s="95">
        <f>'Mthly eq indx data'!A116</f>
        <v>39933</v>
      </c>
      <c r="B114" s="96">
        <f ca="1">'Mthly eq indx data'!DJ116</f>
        <v>66.912302060220057</v>
      </c>
    </row>
    <row r="115" spans="1:2" x14ac:dyDescent="0.25">
      <c r="A115" s="95">
        <f>'Mthly eq indx data'!A117</f>
        <v>39962</v>
      </c>
      <c r="B115" s="96">
        <f ca="1">'Mthly eq indx data'!DJ117</f>
        <v>72.012123670983343</v>
      </c>
    </row>
    <row r="116" spans="1:2" x14ac:dyDescent="0.25">
      <c r="A116" s="95">
        <f>'Mthly eq indx data'!A118</f>
        <v>39994</v>
      </c>
      <c r="B116" s="96">
        <f ca="1">'Mthly eq indx data'!DJ118</f>
        <v>71.673838145524442</v>
      </c>
    </row>
    <row r="117" spans="1:2" x14ac:dyDescent="0.25">
      <c r="A117" s="95">
        <f>'Mthly eq indx data'!A119</f>
        <v>40025</v>
      </c>
      <c r="B117" s="96">
        <f ca="1">'Mthly eq indx data'!DJ119</f>
        <v>77.582257392287545</v>
      </c>
    </row>
    <row r="118" spans="1:2" x14ac:dyDescent="0.25">
      <c r="A118" s="95">
        <f>'Mthly eq indx data'!A120</f>
        <v>40056</v>
      </c>
      <c r="B118" s="96">
        <f ca="1">'Mthly eq indx data'!DJ120</f>
        <v>80.192024149962535</v>
      </c>
    </row>
    <row r="119" spans="1:2" x14ac:dyDescent="0.25">
      <c r="A119" s="95">
        <f>'Mthly eq indx data'!A121</f>
        <v>40086</v>
      </c>
      <c r="B119" s="96">
        <f ca="1">'Mthly eq indx data'!DJ121</f>
        <v>84.221780078267557</v>
      </c>
    </row>
    <row r="120" spans="1:2" x14ac:dyDescent="0.25">
      <c r="A120" s="95">
        <f>'Mthly eq indx data'!A122</f>
        <v>40116</v>
      </c>
      <c r="B120" s="96">
        <f ca="1">'Mthly eq indx data'!DJ122</f>
        <v>82.640456818796309</v>
      </c>
    </row>
    <row r="121" spans="1:2" x14ac:dyDescent="0.25">
      <c r="A121" s="95">
        <f>'Mthly eq indx data'!A123</f>
        <v>40147</v>
      </c>
      <c r="B121" s="96">
        <f ca="1">'Mthly eq indx data'!DJ123</f>
        <v>87.412675557988024</v>
      </c>
    </row>
    <row r="122" spans="1:2" x14ac:dyDescent="0.25">
      <c r="A122" s="95">
        <f>'Mthly eq indx data'!A124</f>
        <v>40178</v>
      </c>
      <c r="B122" s="96">
        <f ca="1">'Mthly eq indx data'!DJ124</f>
        <v>89.099236191945025</v>
      </c>
    </row>
    <row r="123" spans="1:2" x14ac:dyDescent="0.25">
      <c r="A123" s="95">
        <f>'Mthly eq indx data'!A125</f>
        <v>40207</v>
      </c>
      <c r="B123" s="96">
        <f ca="1">'Mthly eq indx data'!DJ125</f>
        <v>84.907119797949449</v>
      </c>
    </row>
    <row r="124" spans="1:2" x14ac:dyDescent="0.25">
      <c r="A124" s="95">
        <f>'Mthly eq indx data'!A126</f>
        <v>40235</v>
      </c>
      <c r="B124" s="96">
        <f ca="1">'Mthly eq indx data'!DJ126</f>
        <v>86.179429203032754</v>
      </c>
    </row>
    <row r="125" spans="1:2" x14ac:dyDescent="0.25">
      <c r="A125" s="95">
        <f>'Mthly eq indx data'!A127</f>
        <v>40268</v>
      </c>
      <c r="B125" s="96">
        <f ca="1">'Mthly eq indx data'!DJ127</f>
        <v>91.505925219638939</v>
      </c>
    </row>
    <row r="126" spans="1:2" x14ac:dyDescent="0.25">
      <c r="A126" s="95">
        <f>'Mthly eq indx data'!A128</f>
        <v>40298</v>
      </c>
      <c r="B126" s="96">
        <f ca="1">'Mthly eq indx data'!DJ128</f>
        <v>91.458131929797119</v>
      </c>
    </row>
    <row r="127" spans="1:2" x14ac:dyDescent="0.25">
      <c r="A127" s="95">
        <f>'Mthly eq indx data'!A129</f>
        <v>40329</v>
      </c>
      <c r="B127" s="96">
        <f ca="1">'Mthly eq indx data'!DJ129</f>
        <v>82.674071867445932</v>
      </c>
    </row>
    <row r="128" spans="1:2" x14ac:dyDescent="0.25">
      <c r="A128" s="95">
        <f>'Mthly eq indx data'!A130</f>
        <v>40359</v>
      </c>
      <c r="B128" s="96">
        <f ca="1">'Mthly eq indx data'!DJ130</f>
        <v>79.837276291097155</v>
      </c>
    </row>
    <row r="129" spans="1:2" x14ac:dyDescent="0.25">
      <c r="A129" s="95">
        <f>'Mthly eq indx data'!A131</f>
        <v>40389</v>
      </c>
      <c r="B129" s="96">
        <f ca="1">'Mthly eq indx data'!DJ131</f>
        <v>86.07841631329903</v>
      </c>
    </row>
    <row r="130" spans="1:2" x14ac:dyDescent="0.25">
      <c r="A130" s="95">
        <f>'Mthly eq indx data'!A132</f>
        <v>40421</v>
      </c>
      <c r="B130" s="96">
        <f ca="1">'Mthly eq indx data'!DJ132</f>
        <v>82.548270095444508</v>
      </c>
    </row>
    <row r="131" spans="1:2" x14ac:dyDescent="0.25">
      <c r="A131" s="95">
        <f>'Mthly eq indx data'!A133</f>
        <v>40451</v>
      </c>
      <c r="B131" s="96">
        <f ca="1">'Mthly eq indx data'!DJ133</f>
        <v>90.175359436521376</v>
      </c>
    </row>
    <row r="132" spans="1:2" x14ac:dyDescent="0.25">
      <c r="A132" s="95">
        <f>'Mthly eq indx data'!A134</f>
        <v>40480</v>
      </c>
      <c r="B132" s="96">
        <f ca="1">'Mthly eq indx data'!DJ134</f>
        <v>93.587355807370287</v>
      </c>
    </row>
    <row r="133" spans="1:2" x14ac:dyDescent="0.25">
      <c r="A133" s="95">
        <f>'Mthly eq indx data'!A135</f>
        <v>40512</v>
      </c>
      <c r="B133" s="96">
        <f ca="1">'Mthly eq indx data'!DJ135</f>
        <v>91.859406142643536</v>
      </c>
    </row>
    <row r="134" spans="1:2" x14ac:dyDescent="0.25">
      <c r="A134" s="95">
        <f>'Mthly eq indx data'!A136</f>
        <v>40543</v>
      </c>
      <c r="B134" s="96">
        <f ca="1">'Mthly eq indx data'!DJ136</f>
        <v>98.387904453884531</v>
      </c>
    </row>
    <row r="135" spans="1:2" x14ac:dyDescent="0.25">
      <c r="A135" s="95">
        <f>'Mthly eq indx data'!A137</f>
        <v>40574</v>
      </c>
      <c r="B135" s="96">
        <f ca="1">'Mthly eq indx data'!DJ137</f>
        <v>99.709575606413722</v>
      </c>
    </row>
    <row r="136" spans="1:2" x14ac:dyDescent="0.25">
      <c r="A136" s="95">
        <f>'Mthly eq indx data'!A138</f>
        <v>40602</v>
      </c>
      <c r="B136" s="96">
        <f ca="1">'Mthly eq indx data'!DJ138</f>
        <v>102.92640060053907</v>
      </c>
    </row>
    <row r="137" spans="1:2" x14ac:dyDescent="0.25">
      <c r="A137" s="95">
        <f>'Mthly eq indx data'!A139</f>
        <v>40633</v>
      </c>
      <c r="B137" s="96">
        <f ca="1">'Mthly eq indx data'!DJ139</f>
        <v>102.14761425280463</v>
      </c>
    </row>
    <row r="138" spans="1:2" x14ac:dyDescent="0.25">
      <c r="A138" s="95">
        <f>'Mthly eq indx data'!A140</f>
        <v>40662</v>
      </c>
      <c r="B138" s="96">
        <f ca="1">'Mthly eq indx data'!DJ140</f>
        <v>106.2322908423825</v>
      </c>
    </row>
    <row r="139" spans="1:2" x14ac:dyDescent="0.25">
      <c r="A139" s="95">
        <f>'Mthly eq indx data'!A141</f>
        <v>40694</v>
      </c>
      <c r="B139" s="96">
        <f ca="1">'Mthly eq indx data'!DJ141</f>
        <v>103.73770542661659</v>
      </c>
    </row>
    <row r="140" spans="1:2" x14ac:dyDescent="0.25">
      <c r="A140" s="95">
        <f>'Mthly eq indx data'!A142</f>
        <v>40724</v>
      </c>
      <c r="B140" s="96">
        <f ca="1">'Mthly eq indx data'!DJ142</f>
        <v>102.23813441919087</v>
      </c>
    </row>
    <row r="141" spans="1:2" x14ac:dyDescent="0.25">
      <c r="A141" s="95">
        <f>'Mthly eq indx data'!A143</f>
        <v>40753</v>
      </c>
      <c r="B141" s="96">
        <f ca="1">'Mthly eq indx data'!DJ143</f>
        <v>100.74693676981853</v>
      </c>
    </row>
    <row r="142" spans="1:2" x14ac:dyDescent="0.25">
      <c r="A142" s="95">
        <f>'Mthly eq indx data'!A144</f>
        <v>40786</v>
      </c>
      <c r="B142" s="96">
        <f ca="1">'Mthly eq indx data'!DJ144</f>
        <v>93.348224811234616</v>
      </c>
    </row>
    <row r="143" spans="1:2" x14ac:dyDescent="0.25">
      <c r="A143" s="95">
        <f>'Mthly eq indx data'!A145</f>
        <v>40816</v>
      </c>
      <c r="B143" s="96">
        <f ca="1">'Mthly eq indx data'!DJ145</f>
        <v>84.669952873340875</v>
      </c>
    </row>
    <row r="144" spans="1:2" x14ac:dyDescent="0.25">
      <c r="A144" s="95">
        <f>'Mthly eq indx data'!A146</f>
        <v>40847</v>
      </c>
      <c r="B144" s="96">
        <f ca="1">'Mthly eq indx data'!DJ146</f>
        <v>93.575360815021753</v>
      </c>
    </row>
    <row r="145" spans="1:2" x14ac:dyDescent="0.25">
      <c r="A145" s="95">
        <f>'Mthly eq indx data'!A147</f>
        <v>40877</v>
      </c>
      <c r="B145" s="96">
        <f ca="1">'Mthly eq indx data'!DJ147</f>
        <v>90.918954396575913</v>
      </c>
    </row>
    <row r="146" spans="1:2" x14ac:dyDescent="0.25">
      <c r="A146" s="95">
        <f>'Mthly eq indx data'!A148</f>
        <v>40907</v>
      </c>
      <c r="B146" s="96">
        <f ca="1">'Mthly eq indx data'!DJ148</f>
        <v>90.731698234752386</v>
      </c>
    </row>
    <row r="147" spans="1:2" x14ac:dyDescent="0.25">
      <c r="A147" s="95">
        <f>'Mthly eq indx data'!A149</f>
        <v>40939</v>
      </c>
      <c r="B147" s="96">
        <f ca="1">'Mthly eq indx data'!DJ149</f>
        <v>95.814130424650102</v>
      </c>
    </row>
    <row r="148" spans="1:2" x14ac:dyDescent="0.25">
      <c r="A148" s="95">
        <f>'Mthly eq indx data'!A150</f>
        <v>40968</v>
      </c>
      <c r="B148" s="96">
        <f ca="1">'Mthly eq indx data'!DJ150</f>
        <v>100.07762969993951</v>
      </c>
    </row>
    <row r="149" spans="1:2" x14ac:dyDescent="0.25">
      <c r="A149" s="95">
        <f>'Mthly eq indx data'!A151</f>
        <v>40998</v>
      </c>
      <c r="B149" s="96">
        <f ca="1">'Mthly eq indx data'!DJ151</f>
        <v>100.88273974965009</v>
      </c>
    </row>
    <row r="150" spans="1:2" x14ac:dyDescent="0.25">
      <c r="A150" s="95">
        <f>'Mthly eq indx data'!A152</f>
        <v>41029</v>
      </c>
      <c r="B150" s="96">
        <f ca="1">'Mthly eq indx data'!DJ152</f>
        <v>99.764106453087436</v>
      </c>
    </row>
    <row r="151" spans="1:2" x14ac:dyDescent="0.25">
      <c r="A151" s="95">
        <f>'Mthly eq indx data'!A153</f>
        <v>41060</v>
      </c>
      <c r="B151" s="96">
        <f ca="1">'Mthly eq indx data'!DJ153</f>
        <v>91.110038919734606</v>
      </c>
    </row>
    <row r="152" spans="1:2" x14ac:dyDescent="0.25">
      <c r="A152" s="95">
        <f>'Mthly eq indx data'!A154</f>
        <v>41089</v>
      </c>
      <c r="B152" s="96">
        <f ca="1">'Mthly eq indx data'!DJ154</f>
        <v>94.969988711977933</v>
      </c>
    </row>
    <row r="153" spans="1:2" x14ac:dyDescent="0.25">
      <c r="A153" s="95">
        <f>'Mthly eq indx data'!A155</f>
        <v>41121</v>
      </c>
      <c r="B153" s="96">
        <f ca="1">'Mthly eq indx data'!DJ155</f>
        <v>96.082292952515189</v>
      </c>
    </row>
    <row r="154" spans="1:2" x14ac:dyDescent="0.25">
      <c r="A154" s="95">
        <f>'Mthly eq indx data'!A156</f>
        <v>41152</v>
      </c>
      <c r="B154" s="96">
        <f ca="1">'Mthly eq indx data'!DJ156</f>
        <v>98.040875863432049</v>
      </c>
    </row>
    <row r="155" spans="1:2" x14ac:dyDescent="0.25">
      <c r="A155" s="95">
        <f>'Mthly eq indx data'!A157</f>
        <v>41180</v>
      </c>
      <c r="B155" s="96">
        <f ca="1">'Mthly eq indx data'!DJ157</f>
        <v>100.76240869105393</v>
      </c>
    </row>
    <row r="156" spans="1:2" x14ac:dyDescent="0.25">
      <c r="A156" s="95">
        <f>'Mthly eq indx data'!A158</f>
        <v>41213</v>
      </c>
      <c r="B156" s="96">
        <f ca="1">'Mthly eq indx data'!DJ158</f>
        <v>99.844062590748891</v>
      </c>
    </row>
    <row r="157" spans="1:2" x14ac:dyDescent="0.25">
      <c r="A157" s="95">
        <f>'Mthly eq indx data'!A159</f>
        <v>41243</v>
      </c>
      <c r="B157" s="96">
        <f ca="1">'Mthly eq indx data'!DJ159</f>
        <v>100.67473634445228</v>
      </c>
    </row>
    <row r="158" spans="1:2" x14ac:dyDescent="0.25">
      <c r="A158" s="95">
        <f>'Mthly eq indx data'!A160</f>
        <v>41274</v>
      </c>
      <c r="B158" s="96">
        <f ca="1">'Mthly eq indx data'!DJ160</f>
        <v>102.91937576943199</v>
      </c>
    </row>
    <row r="159" spans="1:2" x14ac:dyDescent="0.25">
      <c r="A159" s="95">
        <f>'Mthly eq indx data'!A161</f>
        <v>41305</v>
      </c>
      <c r="B159" s="96">
        <f ca="1">'Mthly eq indx data'!DJ161</f>
        <v>107.36901452850675</v>
      </c>
    </row>
    <row r="160" spans="1:2" x14ac:dyDescent="0.25">
      <c r="A160" s="95">
        <f>'Mthly eq indx data'!A162</f>
        <v>41333</v>
      </c>
      <c r="B160" s="96">
        <f ca="1">'Mthly eq indx data'!DJ162</f>
        <v>107.27723838200176</v>
      </c>
    </row>
    <row r="161" spans="1:2" x14ac:dyDescent="0.25">
      <c r="A161" s="95">
        <f>'Mthly eq indx data'!A163</f>
        <v>41362</v>
      </c>
      <c r="B161" s="96">
        <f ca="1">'Mthly eq indx data'!DJ163</f>
        <v>109.38095487133907</v>
      </c>
    </row>
    <row r="162" spans="1:2" x14ac:dyDescent="0.25">
      <c r="A162" s="95">
        <f>'Mthly eq indx data'!A164</f>
        <v>41394</v>
      </c>
      <c r="B162" s="96">
        <f ca="1">'Mthly eq indx data'!DJ164</f>
        <v>112.13328289970173</v>
      </c>
    </row>
    <row r="163" spans="1:2" x14ac:dyDescent="0.25">
      <c r="A163" s="95">
        <f>'Mthly eq indx data'!A165</f>
        <v>41425</v>
      </c>
      <c r="B163" s="96">
        <f ca="1">'Mthly eq indx data'!DJ165</f>
        <v>112.32773748638</v>
      </c>
    </row>
    <row r="164" spans="1:2" x14ac:dyDescent="0.25">
      <c r="A164" s="95">
        <f>'Mthly eq indx data'!A166</f>
        <v>41453</v>
      </c>
      <c r="B164" s="96">
        <f ca="1">'Mthly eq indx data'!DJ166</f>
        <v>108.88619251727098</v>
      </c>
    </row>
    <row r="165" spans="1:2" x14ac:dyDescent="0.25">
      <c r="A165" s="95">
        <f>'Mthly eq indx data'!A167</f>
        <v>41486</v>
      </c>
      <c r="B165" s="96">
        <f ca="1">'Mthly eq indx data'!DJ167</f>
        <v>114.00397964606945</v>
      </c>
    </row>
    <row r="166" spans="1:2" x14ac:dyDescent="0.25">
      <c r="A166" s="95">
        <f>'Mthly eq indx data'!A168</f>
        <v>41516</v>
      </c>
      <c r="B166" s="96">
        <f ca="1">'Mthly eq indx data'!DJ168</f>
        <v>111.42783800437459</v>
      </c>
    </row>
    <row r="167" spans="1:2" x14ac:dyDescent="0.25">
      <c r="A167" s="95">
        <f>'Mthly eq indx data'!A169</f>
        <v>41547</v>
      </c>
      <c r="B167" s="96">
        <f ca="1">'Mthly eq indx data'!DJ169</f>
        <v>116.56714020161014</v>
      </c>
    </row>
    <row r="168" spans="1:2" x14ac:dyDescent="0.25">
      <c r="A168" s="95">
        <f>'Mthly eq indx data'!A170</f>
        <v>41578</v>
      </c>
      <c r="B168" s="96">
        <f ca="1">'Mthly eq indx data'!DJ170</f>
        <v>120.8405419972769</v>
      </c>
    </row>
    <row r="169" spans="1:2" x14ac:dyDescent="0.25">
      <c r="A169" s="95">
        <f>'Mthly eq indx data'!A171</f>
        <v>41607</v>
      </c>
      <c r="B169" s="96">
        <f ca="1">'Mthly eq indx data'!DJ171</f>
        <v>123.06646425492907</v>
      </c>
    </row>
    <row r="170" spans="1:2" x14ac:dyDescent="0.25">
      <c r="A170" s="95">
        <f>'Mthly eq indx data'!A172</f>
        <v>41639</v>
      </c>
      <c r="B170" s="96">
        <f ca="1">'Mthly eq indx data'!DJ172</f>
        <v>125.15098574508033</v>
      </c>
    </row>
    <row r="171" spans="1:2" x14ac:dyDescent="0.25">
      <c r="A171" s="95">
        <f>'Mthly eq indx data'!A173</f>
        <v>41670</v>
      </c>
      <c r="B171" s="96">
        <f ca="1">'Mthly eq indx data'!DJ173</f>
        <v>120.05215654285956</v>
      </c>
    </row>
    <row r="172" spans="1:2" x14ac:dyDescent="0.25">
      <c r="A172" s="95">
        <f>'Mthly eq indx data'!A174</f>
        <v>41698</v>
      </c>
      <c r="B172" s="96">
        <f ca="1">'Mthly eq indx data'!DJ174</f>
        <v>125.41736432496413</v>
      </c>
    </row>
    <row r="173" spans="1:2" x14ac:dyDescent="0.25">
      <c r="A173" s="95">
        <f>'Mthly eq indx data'!A175</f>
        <v>41729</v>
      </c>
      <c r="B173" s="96">
        <f ca="1">'Mthly eq indx data'!DJ175</f>
        <v>125.53199691058597</v>
      </c>
    </row>
    <row r="174" spans="1:2" x14ac:dyDescent="0.25">
      <c r="A174" s="95">
        <f>'Mthly eq indx data'!A176</f>
        <v>41759</v>
      </c>
      <c r="B174" s="96">
        <f ca="1">'Mthly eq indx data'!DJ176</f>
        <v>126.61704515723213</v>
      </c>
    </row>
    <row r="175" spans="1:2" x14ac:dyDescent="0.25">
      <c r="A175" s="95">
        <f>'Mthly eq indx data'!A177</f>
        <v>41789</v>
      </c>
      <c r="B175" s="96">
        <f ca="1">'Mthly eq indx data'!DJ177</f>
        <v>128.82815145551558</v>
      </c>
    </row>
    <row r="176" spans="1:2" x14ac:dyDescent="0.25">
      <c r="A176" s="95">
        <f>'Mthly eq indx data'!A178</f>
        <v>41820</v>
      </c>
      <c r="B176" s="96">
        <f ca="1">'Mthly eq indx data'!DJ178</f>
        <v>130.98374291387142</v>
      </c>
    </row>
    <row r="177" spans="1:2" x14ac:dyDescent="0.25">
      <c r="A177" s="95">
        <f>'Mthly eq indx data'!A179</f>
        <v>41851</v>
      </c>
      <c r="B177" s="96">
        <f ca="1">'Mthly eq indx data'!DJ179</f>
        <v>129.32774248135445</v>
      </c>
    </row>
    <row r="178" spans="1:2" x14ac:dyDescent="0.25">
      <c r="A178" s="95">
        <f>'Mthly eq indx data'!A180</f>
        <v>41880</v>
      </c>
      <c r="B178" s="96">
        <f ca="1">'Mthly eq indx data'!DJ180</f>
        <v>132.07868358517896</v>
      </c>
    </row>
    <row r="179" spans="1:2" x14ac:dyDescent="0.25">
      <c r="A179" s="95">
        <f>'Mthly eq indx data'!A181</f>
        <v>41912</v>
      </c>
      <c r="B179" s="96">
        <f ca="1">'Mthly eq indx data'!DJ181</f>
        <v>128.19167264685842</v>
      </c>
    </row>
    <row r="180" spans="1:2" x14ac:dyDescent="0.25">
      <c r="A180" s="95">
        <f>'Mthly eq indx data'!A182</f>
        <v>41943</v>
      </c>
      <c r="B180" s="96">
        <f ca="1">'Mthly eq indx data'!DJ182</f>
        <v>129.19111182560192</v>
      </c>
    </row>
    <row r="181" spans="1:2" x14ac:dyDescent="0.25">
      <c r="A181" s="95">
        <f>'Mthly eq indx data'!A183</f>
        <v>41971</v>
      </c>
      <c r="B181" s="96">
        <f ca="1">'Mthly eq indx data'!DJ183</f>
        <v>131.47715775019839</v>
      </c>
    </row>
    <row r="182" spans="1:2" x14ac:dyDescent="0.25">
      <c r="A182" s="95">
        <f>'Mthly eq indx data'!A184</f>
        <v>42004</v>
      </c>
      <c r="B182" s="96">
        <f ca="1">'Mthly eq indx data'!DJ184</f>
        <v>129.77462426344152</v>
      </c>
    </row>
    <row r="183" spans="1:2" x14ac:dyDescent="0.25">
      <c r="A183" s="95">
        <f>'Mthly eq indx data'!A185</f>
        <v>42034</v>
      </c>
      <c r="B183" s="96">
        <f ca="1">'Mthly eq indx data'!DJ185</f>
        <v>127.52522718239972</v>
      </c>
    </row>
    <row r="184" spans="1:2" x14ac:dyDescent="0.25">
      <c r="A184" s="95">
        <f>'Mthly eq indx data'!A186</f>
        <v>42062</v>
      </c>
      <c r="B184" s="96">
        <f ca="1">'Mthly eq indx data'!DJ186</f>
        <v>134.18492695302496</v>
      </c>
    </row>
    <row r="185" spans="1:2" x14ac:dyDescent="0.25">
      <c r="A185" s="95">
        <f>'Mthly eq indx data'!A187</f>
        <v>42094</v>
      </c>
      <c r="B185" s="96">
        <f ca="1">'Mthly eq indx data'!DJ187</f>
        <v>132.04928856999567</v>
      </c>
    </row>
    <row r="186" spans="1:2" x14ac:dyDescent="0.25">
      <c r="A186" s="95">
        <f>'Mthly eq indx data'!A188</f>
        <v>42124</v>
      </c>
      <c r="B186" s="96">
        <f ca="1">'Mthly eq indx data'!DJ188</f>
        <v>135.88139115164108</v>
      </c>
    </row>
    <row r="187" spans="1:2" x14ac:dyDescent="0.25">
      <c r="A187" s="95">
        <f>'Mthly eq indx data'!A189</f>
        <v>42153</v>
      </c>
      <c r="B187" s="96">
        <f ca="1">'Mthly eq indx data'!DJ189</f>
        <v>135.96067496766844</v>
      </c>
    </row>
    <row r="188" spans="1:2" x14ac:dyDescent="0.25">
      <c r="A188" s="95">
        <f>'Mthly eq indx data'!A190</f>
        <v>42185</v>
      </c>
      <c r="B188" s="96">
        <f ca="1">'Mthly eq indx data'!DJ190</f>
        <v>132.56545276319383</v>
      </c>
    </row>
    <row r="189" spans="1:2" x14ac:dyDescent="0.25">
      <c r="A189" s="95">
        <f>'Mthly eq indx data'!A191</f>
        <v>42216</v>
      </c>
      <c r="B189" s="96">
        <f ca="1">'Mthly eq indx data'!DJ191</f>
        <v>133.46748712664356</v>
      </c>
    </row>
    <row r="190" spans="1:2" x14ac:dyDescent="0.25">
      <c r="A190" s="95">
        <f>'Mthly eq indx data'!A192</f>
        <v>42247</v>
      </c>
      <c r="B190" s="96">
        <f ca="1">'Mthly eq indx data'!DJ192</f>
        <v>124.32356366575468</v>
      </c>
    </row>
    <row r="191" spans="1:2" x14ac:dyDescent="0.25">
      <c r="A191" s="95">
        <f>'Mthly eq indx data'!A193</f>
        <v>42277</v>
      </c>
      <c r="B191" s="96">
        <f ca="1">'Mthly eq indx data'!DJ193</f>
        <v>119.82705758897694</v>
      </c>
    </row>
    <row r="192" spans="1:2" x14ac:dyDescent="0.25">
      <c r="A192" s="95">
        <f>'Mthly eq indx data'!A194</f>
        <v>42307</v>
      </c>
      <c r="B192" s="96">
        <f ca="1">'Mthly eq indx data'!DJ194</f>
        <v>129.18152363802744</v>
      </c>
    </row>
    <row r="193" spans="1:2" x14ac:dyDescent="0.25">
      <c r="A193" s="95">
        <f>'Mthly eq indx data'!A195</f>
        <v>42338</v>
      </c>
      <c r="B193" s="96">
        <f ca="1">'Mthly eq indx data'!DJ195</f>
        <v>128.45419674391167</v>
      </c>
    </row>
    <row r="194" spans="1:2" x14ac:dyDescent="0.25">
      <c r="A194" s="95">
        <f>'Mthly eq indx data'!A196</f>
        <v>42369</v>
      </c>
      <c r="B194" s="96">
        <f ca="1">'Mthly eq indx data'!DJ196</f>
        <v>126.03231533303114</v>
      </c>
    </row>
    <row r="195" spans="1:2" x14ac:dyDescent="0.25">
      <c r="A195" s="95">
        <f>'Mthly eq indx data'!A197</f>
        <v>42398</v>
      </c>
      <c r="B195" s="96">
        <f ca="1">'Mthly eq indx data'!DJ197</f>
        <v>118.26687473933113</v>
      </c>
    </row>
    <row r="196" spans="1:2" x14ac:dyDescent="0.25">
      <c r="A196" s="95">
        <f>'Mthly eq indx data'!A198</f>
        <v>42429</v>
      </c>
      <c r="B196" s="96">
        <f ca="1">'Mthly eq indx data'!DJ198</f>
        <v>117.30301158484083</v>
      </c>
    </row>
    <row r="197" spans="1:2" x14ac:dyDescent="0.25">
      <c r="A197" s="95">
        <f>'Mthly eq indx data'!A199</f>
        <v>42460</v>
      </c>
      <c r="B197" s="96">
        <f ca="1">'Mthly eq indx data'!DJ199</f>
        <v>125.48170807619746</v>
      </c>
    </row>
    <row r="198" spans="1:2" x14ac:dyDescent="0.25">
      <c r="A198" s="95">
        <f>'Mthly eq indx data'!A200</f>
        <v>42489</v>
      </c>
      <c r="B198" s="96">
        <f ca="1">'Mthly eq indx data'!DJ200</f>
        <v>127.12568988001337</v>
      </c>
    </row>
    <row r="199" spans="1:2" x14ac:dyDescent="0.25">
      <c r="A199" s="95">
        <f>'Mthly eq indx data'!A201</f>
        <v>42521</v>
      </c>
      <c r="B199" s="96">
        <f ca="1">'Mthly eq indx data'!DJ201</f>
        <v>127.39266937145477</v>
      </c>
    </row>
    <row r="200" spans="1:2" x14ac:dyDescent="0.25">
      <c r="A200" s="95">
        <f>'Mthly eq indx data'!A202</f>
        <v>42551</v>
      </c>
      <c r="B200" s="96">
        <f ca="1">'Mthly eq indx data'!DJ202</f>
        <v>126.40003745462819</v>
      </c>
    </row>
    <row r="201" spans="1:2" x14ac:dyDescent="0.25">
      <c r="A201" s="95">
        <f>'Mthly eq indx data'!A203</f>
        <v>42580</v>
      </c>
      <c r="B201" s="96">
        <f ca="1">'Mthly eq indx data'!DJ203</f>
        <v>131.67088601943317</v>
      </c>
    </row>
    <row r="202" spans="1:2" x14ac:dyDescent="0.25">
      <c r="A202" s="95">
        <f>'Mthly eq indx data'!A204</f>
        <v>42613</v>
      </c>
      <c r="B202" s="96">
        <f ca="1">'Mthly eq indx data'!DJ204</f>
        <v>131.92257999112533</v>
      </c>
    </row>
    <row r="203" spans="1:2" x14ac:dyDescent="0.25">
      <c r="A203" s="95">
        <f>'Mthly eq indx data'!A205</f>
        <v>42643</v>
      </c>
      <c r="B203" s="96">
        <f ca="1">'Mthly eq indx data'!DJ205</f>
        <v>132.05302585334115</v>
      </c>
    </row>
    <row r="204" spans="1:2" x14ac:dyDescent="0.25">
      <c r="A204" s="95">
        <f>'Mthly eq indx data'!A206</f>
        <v>42674</v>
      </c>
      <c r="B204" s="96">
        <f ca="1">'Mthly eq indx data'!DJ206</f>
        <v>129.87417787979521</v>
      </c>
    </row>
    <row r="205" spans="1:2" x14ac:dyDescent="0.25">
      <c r="A205" s="95">
        <f>'Mthly eq indx data'!A207</f>
        <v>42704</v>
      </c>
      <c r="B205" s="96">
        <f ca="1">'Mthly eq indx data'!DJ207</f>
        <v>131.35699718303189</v>
      </c>
    </row>
    <row r="206" spans="1:2" x14ac:dyDescent="0.25">
      <c r="A206" s="95">
        <f>'Mthly eq indx data'!A208</f>
        <v>42734</v>
      </c>
      <c r="B206" s="96">
        <f ca="1">'Mthly eq indx data'!DJ208</f>
        <v>134.10695679500287</v>
      </c>
    </row>
    <row r="207" spans="1:2" x14ac:dyDescent="0.25">
      <c r="A207" s="95">
        <f>'Mthly eq indx data'!A209</f>
        <v>42766</v>
      </c>
      <c r="B207" s="96">
        <f ca="1">'Mthly eq indx data'!DJ209</f>
        <v>137.35757471225224</v>
      </c>
    </row>
    <row r="208" spans="1:2" x14ac:dyDescent="0.25">
      <c r="A208" s="95">
        <f>'Mthly eq indx data'!A210</f>
        <v>42794</v>
      </c>
      <c r="B208" s="96">
        <f ca="1">'Mthly eq indx data'!DJ210</f>
        <v>140.89401123285387</v>
      </c>
    </row>
    <row r="209" spans="1:2" x14ac:dyDescent="0.25">
      <c r="A209" s="95">
        <f>'Mthly eq indx data'!A211</f>
        <v>42825</v>
      </c>
      <c r="B209" s="96">
        <f ca="1">'Mthly eq indx data'!DJ211</f>
        <v>142.10421224105033</v>
      </c>
    </row>
    <row r="210" spans="1:2" x14ac:dyDescent="0.25">
      <c r="A210" s="95">
        <f>'Mthly eq indx data'!A212</f>
        <v>42853</v>
      </c>
      <c r="B210" s="96">
        <f ca="1">'Mthly eq indx data'!DJ212</f>
        <v>143.77765450157392</v>
      </c>
    </row>
    <row r="211" spans="1:2" x14ac:dyDescent="0.25">
      <c r="A211" s="95">
        <f>'Mthly eq indx data'!A213</f>
        <v>42886</v>
      </c>
      <c r="B211" s="96">
        <f ca="1">'Mthly eq indx data'!DJ213</f>
        <v>146.34088216002658</v>
      </c>
    </row>
    <row r="212" spans="1:2" x14ac:dyDescent="0.25">
      <c r="A212" s="95">
        <f>'Mthly eq indx data'!A214</f>
        <v>42916</v>
      </c>
      <c r="B212" s="96">
        <f ca="1">'Mthly eq indx data'!DJ214</f>
        <v>146.78075819222474</v>
      </c>
    </row>
    <row r="213" spans="1:2" x14ac:dyDescent="0.25">
      <c r="A213" s="95">
        <f>'Mthly eq indx data'!A215</f>
        <v>42947</v>
      </c>
      <c r="B213" s="96">
        <f ca="1">'Mthly eq indx data'!DJ215</f>
        <v>150.21860878750994</v>
      </c>
    </row>
    <row r="214" spans="1:2" x14ac:dyDescent="0.25">
      <c r="A214" s="95">
        <f>'Mthly eq indx data'!A216</f>
        <v>42978</v>
      </c>
      <c r="B214" s="96">
        <f ca="1">'Mthly eq indx data'!DJ216</f>
        <v>150.31545285592114</v>
      </c>
    </row>
    <row r="215" spans="1:2" x14ac:dyDescent="0.25">
      <c r="A215" s="95">
        <f>'Mthly eq indx data'!A217</f>
        <v>43007</v>
      </c>
      <c r="B215" s="96">
        <f ca="1">'Mthly eq indx data'!DJ217</f>
        <v>152.95248842123104</v>
      </c>
    </row>
    <row r="216" spans="1:2" x14ac:dyDescent="0.25">
      <c r="A216" s="95">
        <f>'Mthly eq indx data'!A218</f>
        <v>43039</v>
      </c>
      <c r="B216" s="96">
        <f ca="1">'Mthly eq indx data'!DJ218</f>
        <v>156.43903396031268</v>
      </c>
    </row>
    <row r="217" spans="1:2" x14ac:dyDescent="0.25">
      <c r="A217" s="95">
        <f>'Mthly eq indx data'!A219</f>
        <v>43069</v>
      </c>
      <c r="B217" s="96">
        <f ca="1">'Mthly eq indx data'!DJ219</f>
        <v>159.61425802608616</v>
      </c>
    </row>
    <row r="218" spans="1:2" x14ac:dyDescent="0.25">
      <c r="A218" s="95">
        <f>'Mthly eq indx data'!A220</f>
        <v>43098</v>
      </c>
      <c r="B218" s="96">
        <f ca="1">'Mthly eq indx data'!DJ220</f>
        <v>161.92425820559774</v>
      </c>
    </row>
    <row r="219" spans="1:2" x14ac:dyDescent="0.25">
      <c r="A219" s="95">
        <f>'Mthly eq indx data'!A221</f>
        <v>43131</v>
      </c>
      <c r="B219" s="96">
        <f ca="1">'Mthly eq indx data'!DJ221</f>
        <v>170.60291520002917</v>
      </c>
    </row>
    <row r="220" spans="1:2" x14ac:dyDescent="0.25">
      <c r="A220" s="95">
        <f>'Mthly eq indx data'!A222</f>
        <v>43159</v>
      </c>
      <c r="B220" s="96">
        <f ca="1">'Mthly eq indx data'!DJ222</f>
        <v>162.97881219259014</v>
      </c>
    </row>
    <row r="221" spans="1:2" x14ac:dyDescent="0.25">
      <c r="A221" s="95">
        <f>'Mthly eq indx data'!A223</f>
        <v>43189</v>
      </c>
      <c r="B221" s="96">
        <f ca="1">'Mthly eq indx data'!DJ223</f>
        <v>159.26778809626498</v>
      </c>
    </row>
    <row r="222" spans="1:2" x14ac:dyDescent="0.25">
      <c r="A222" s="95">
        <f>'Mthly eq indx data'!A224</f>
        <v>43220</v>
      </c>
      <c r="B222" s="96">
        <f ca="1">'Mthly eq indx data'!DJ224</f>
        <v>160.50438892875994</v>
      </c>
    </row>
    <row r="223" spans="1:2" x14ac:dyDescent="0.25">
      <c r="A223" s="95">
        <f>'Mthly eq indx data'!A225</f>
        <v>43251</v>
      </c>
      <c r="B223" s="96">
        <f ca="1">'Mthly eq indx data'!DJ225</f>
        <v>161.00873837115211</v>
      </c>
    </row>
    <row r="224" spans="1:2" x14ac:dyDescent="0.25">
      <c r="A224" s="95">
        <f>'Mthly eq indx data'!A226</f>
        <v>43280</v>
      </c>
      <c r="B224" s="96">
        <f ca="1">'Mthly eq indx data'!DJ226</f>
        <v>159.8385144263282</v>
      </c>
    </row>
    <row r="225" spans="1:2" x14ac:dyDescent="0.25">
      <c r="A225" s="95">
        <f>'Mthly eq indx data'!A227</f>
        <v>43312</v>
      </c>
      <c r="B225" s="96">
        <f ca="1">'Mthly eq indx data'!DJ227</f>
        <v>164.33480522291728</v>
      </c>
    </row>
    <row r="226" spans="1:2" x14ac:dyDescent="0.25">
      <c r="A226" s="95">
        <f>'Mthly eq indx data'!A228</f>
        <v>43343</v>
      </c>
      <c r="B226" s="96">
        <f ca="1">'Mthly eq indx data'!DJ228</f>
        <v>165.75766344075083</v>
      </c>
    </row>
    <row r="227" spans="1:2" x14ac:dyDescent="0.25">
      <c r="A227" s="95">
        <f>'Mthly eq indx data'!A229</f>
        <v>43371</v>
      </c>
      <c r="B227" s="96">
        <f ca="1">'Mthly eq indx data'!DJ229</f>
        <v>166.75757713838357</v>
      </c>
    </row>
    <row r="228" spans="1:2" x14ac:dyDescent="0.25">
      <c r="A228" s="95">
        <f>'Mthly eq indx data'!A230</f>
        <v>43404</v>
      </c>
      <c r="B228" s="96">
        <f ca="1">'Mthly eq indx data'!DJ230</f>
        <v>154.40750394649891</v>
      </c>
    </row>
    <row r="229" spans="1:2" x14ac:dyDescent="0.25">
      <c r="A229" s="95">
        <f>'Mthly eq indx data'!A231</f>
        <v>43434</v>
      </c>
      <c r="B229" s="96">
        <f ca="1">'Mthly eq indx data'!DJ231</f>
        <v>156.35507677966527</v>
      </c>
    </row>
    <row r="230" spans="1:2" x14ac:dyDescent="0.25">
      <c r="A230" s="95">
        <f>'Mthly eq indx data'!A232</f>
        <v>43465</v>
      </c>
      <c r="B230" s="96">
        <f ca="1">'Mthly eq indx data'!DJ232</f>
        <v>144.93837331493566</v>
      </c>
    </row>
    <row r="231" spans="1:2" x14ac:dyDescent="0.25">
      <c r="A231" s="95">
        <f>'Mthly eq indx data'!A233</f>
        <v>43496</v>
      </c>
      <c r="B231" s="96">
        <f ca="1">'Mthly eq indx data'!DJ233</f>
        <v>155.47182194621178</v>
      </c>
    </row>
    <row r="232" spans="1:2" x14ac:dyDescent="0.25">
      <c r="A232" s="95">
        <f>'Mthly eq indx data'!A234</f>
        <v>43524</v>
      </c>
      <c r="B232" s="96">
        <f ca="1">'Mthly eq indx data'!DJ234</f>
        <v>160.05295288270497</v>
      </c>
    </row>
    <row r="233" spans="1:2" x14ac:dyDescent="0.25">
      <c r="A233" s="95">
        <f>'Mthly eq indx data'!A235</f>
        <v>43553</v>
      </c>
      <c r="B233" s="96">
        <f ca="1">'Mthly eq indx data'!DJ235</f>
        <v>162.14634915978448</v>
      </c>
    </row>
    <row r="234" spans="1:2" x14ac:dyDescent="0.25">
      <c r="A234" s="95">
        <f>'Mthly eq indx data'!A236</f>
        <v>43585</v>
      </c>
      <c r="B234" s="96">
        <f ca="1">'Mthly eq indx data'!DJ236</f>
        <v>167.70118570170135</v>
      </c>
    </row>
    <row r="235" spans="1:2" x14ac:dyDescent="0.25">
      <c r="A235" s="95">
        <f>'Mthly eq indx data'!A237</f>
        <v>43616</v>
      </c>
      <c r="B235" s="96">
        <f ca="1">'Mthly eq indx data'!DJ237</f>
        <v>157.72866904078225</v>
      </c>
    </row>
    <row r="236" spans="1:2" x14ac:dyDescent="0.25">
      <c r="A236" s="95">
        <f>'Mthly eq indx data'!A238</f>
        <v>43644</v>
      </c>
      <c r="B236" s="96">
        <f ca="1">'Mthly eq indx data'!DJ238</f>
        <v>167.42510335280167</v>
      </c>
    </row>
    <row r="237" spans="1:2" x14ac:dyDescent="0.25">
      <c r="A237" s="95">
        <f>'Mthly eq indx data'!A239</f>
        <v>43677</v>
      </c>
      <c r="B237" s="96">
        <f ca="1">'Mthly eq indx data'!DJ239</f>
        <v>167.56029069974431</v>
      </c>
    </row>
    <row r="238" spans="1:2" x14ac:dyDescent="0.25">
      <c r="A238" s="95">
        <f>'Mthly eq indx data'!A240</f>
        <v>43707</v>
      </c>
      <c r="B238" s="96">
        <f ca="1">'Mthly eq indx data'!DJ240</f>
        <v>163.53214322148787</v>
      </c>
    </row>
    <row r="239" spans="1:2" x14ac:dyDescent="0.25">
      <c r="A239" s="95">
        <f>'Mthly eq indx data'!A241</f>
        <v>43738</v>
      </c>
      <c r="B239" s="96">
        <f ca="1">'Mthly eq indx data'!DJ241</f>
        <v>167.02655352468122</v>
      </c>
    </row>
    <row r="240" spans="1:2" x14ac:dyDescent="0.25">
      <c r="A240" s="95">
        <f>'Mthly eq indx data'!A242</f>
        <v>43769</v>
      </c>
      <c r="B240" s="96">
        <f ca="1">'Mthly eq indx data'!DJ242</f>
        <v>171.48271144880766</v>
      </c>
    </row>
    <row r="241" spans="1:2" x14ac:dyDescent="0.25">
      <c r="A241" s="95">
        <f>'Mthly eq indx data'!A243</f>
        <v>43798</v>
      </c>
      <c r="B241" s="96">
        <f ca="1">'Mthly eq indx data'!DJ243</f>
        <v>175.44597736945283</v>
      </c>
    </row>
    <row r="242" spans="1:2" x14ac:dyDescent="0.25">
      <c r="A242" s="95">
        <f>'Mthly eq indx data'!A244</f>
        <v>43830</v>
      </c>
      <c r="B242" s="96">
        <f ca="1">'Mthly eq indx data'!DJ244</f>
        <v>181.39486244557929</v>
      </c>
    </row>
    <row r="243" spans="1:2" x14ac:dyDescent="0.25">
      <c r="A243" s="95">
        <f>'Mthly eq indx data'!A245</f>
        <v>43861</v>
      </c>
      <c r="B243" s="96">
        <f ca="1">'Mthly eq indx data'!DJ245</f>
        <v>179.20315448754667</v>
      </c>
    </row>
    <row r="244" spans="1:2" x14ac:dyDescent="0.25">
      <c r="A244" s="95">
        <f>'Mthly eq indx data'!A246</f>
        <v>43889</v>
      </c>
      <c r="B244" s="96">
        <f ca="1">'Mthly eq indx data'!DJ246</f>
        <v>164.23877705378001</v>
      </c>
    </row>
    <row r="245" spans="1:2" x14ac:dyDescent="0.25">
      <c r="A245" s="95">
        <f>'Mthly eq indx data'!A247</f>
        <v>43921</v>
      </c>
      <c r="B245" s="96">
        <f ca="1">'Mthly eq indx data'!DJ247</f>
        <v>142.34987820806259</v>
      </c>
    </row>
    <row r="246" spans="1:2" x14ac:dyDescent="0.25">
      <c r="A246" s="95">
        <f>'Mthly eq indx data'!A248</f>
        <v>43951</v>
      </c>
      <c r="B246" s="96">
        <f ca="1">'Mthly eq indx data'!DJ248</f>
        <v>157.3028148145159</v>
      </c>
    </row>
    <row r="247" spans="1:2" x14ac:dyDescent="0.25">
      <c r="A247" s="95">
        <f>'Mthly eq indx data'!A249</f>
        <v>43980</v>
      </c>
      <c r="B247" s="96">
        <f ca="1">'Mthly eq indx data'!DJ249</f>
        <v>163.77788944784868</v>
      </c>
    </row>
    <row r="248" spans="1:2" x14ac:dyDescent="0.25">
      <c r="A248" s="95">
        <f>'Mthly eq indx data'!A250</f>
        <v>44012</v>
      </c>
      <c r="B248" s="96">
        <f ca="1">'Mthly eq indx data'!DJ250</f>
        <v>168.4732841880726</v>
      </c>
    </row>
    <row r="249" spans="1:2" x14ac:dyDescent="0.25">
      <c r="A249" s="95">
        <f>'Mthly eq indx data'!A251</f>
        <v>44043</v>
      </c>
      <c r="B249" s="96">
        <f ca="1">'Mthly eq indx data'!DJ251</f>
        <v>176.77861043216058</v>
      </c>
    </row>
    <row r="250" spans="1:2" x14ac:dyDescent="0.25">
      <c r="A250" s="95">
        <f>'Mthly eq indx data'!A252</f>
        <v>44074</v>
      </c>
      <c r="B250" s="96">
        <f ca="1">'Mthly eq indx data'!DJ252</f>
        <v>187.18480634068897</v>
      </c>
    </row>
    <row r="251" spans="1:2" x14ac:dyDescent="0.25">
      <c r="A251" s="95">
        <f>'Mthly eq indx data'!A253</f>
        <v>44104</v>
      </c>
      <c r="B251" s="96">
        <f ca="1">'Mthly eq indx data'!DJ253</f>
        <v>180.69089598113163</v>
      </c>
    </row>
    <row r="252" spans="1:2" x14ac:dyDescent="0.25">
      <c r="A252" s="95">
        <f>'Mthly eq indx data'!A254</f>
        <v>44134</v>
      </c>
      <c r="B252" s="96">
        <f ca="1">'Mthly eq indx data'!DJ254</f>
        <v>176.17750328958766</v>
      </c>
    </row>
    <row r="253" spans="1:2" x14ac:dyDescent="0.25">
      <c r="A253" s="95">
        <f>'Mthly eq indx data'!A255</f>
        <v>44165</v>
      </c>
      <c r="B253" s="96">
        <f ca="1">'Mthly eq indx data'!DJ255</f>
        <v>197.51753090165442</v>
      </c>
    </row>
    <row r="254" spans="1:2" x14ac:dyDescent="0.25">
      <c r="A254" s="95">
        <f>'Mthly eq indx data'!A256</f>
        <v>44196</v>
      </c>
      <c r="B254" s="96">
        <f ca="1">'Mthly eq indx data'!DJ256</f>
        <v>206.26781921584802</v>
      </c>
    </row>
    <row r="255" spans="1:2" x14ac:dyDescent="0.25">
      <c r="A255" s="95">
        <f>'Mthly eq indx data'!A257</f>
        <v>44225</v>
      </c>
      <c r="B255" s="96">
        <f ca="1">'Mthly eq indx data'!DJ257</f>
        <v>204.37180733586516</v>
      </c>
    </row>
    <row r="256" spans="1:2" x14ac:dyDescent="0.25">
      <c r="A256" s="95">
        <f>'Mthly eq indx data'!A258</f>
        <v>44253</v>
      </c>
      <c r="B256" s="96">
        <f ca="1">'Mthly eq indx data'!DJ258</f>
        <v>209.46532519898605</v>
      </c>
    </row>
    <row r="257" spans="1:2" x14ac:dyDescent="0.25">
      <c r="A257" s="95">
        <f>'Mthly eq indx data'!A259</f>
        <v>44286</v>
      </c>
      <c r="B257" s="96">
        <f ca="1">'Mthly eq indx data'!DJ259</f>
        <v>215.53606371806069</v>
      </c>
    </row>
    <row r="258" spans="1:2" x14ac:dyDescent="0.25">
      <c r="A258" s="95">
        <f>'Mthly eq indx data'!A260</f>
        <v>44316</v>
      </c>
      <c r="B258" s="96">
        <f ca="1">'Mthly eq indx data'!DJ260</f>
        <v>224.94612026403544</v>
      </c>
    </row>
    <row r="259" spans="1:2" x14ac:dyDescent="0.25">
      <c r="A259" s="95">
        <f>'Mthly eq indx data'!A261</f>
        <v>44347</v>
      </c>
      <c r="B259" s="96">
        <f ca="1">'Mthly eq indx data'!DJ261</f>
        <v>228.72548617097516</v>
      </c>
    </row>
    <row r="260" spans="1:2" x14ac:dyDescent="0.25">
      <c r="A260" s="95">
        <f>'Mthly eq indx data'!A262</f>
        <v>44377</v>
      </c>
      <c r="B260" s="96">
        <f ca="1">'Mthly eq indx data'!DJ262</f>
        <v>230.91216297682098</v>
      </c>
    </row>
    <row r="261" spans="1:2" x14ac:dyDescent="0.25">
      <c r="A261" s="95">
        <f>'Mthly eq indx data'!A263</f>
        <v>44407</v>
      </c>
      <c r="B261" s="96">
        <f ca="1">'Mthly eq indx data'!DJ263</f>
        <v>232.69301146309431</v>
      </c>
    </row>
    <row r="262" spans="1:2" x14ac:dyDescent="0.25">
      <c r="A262" s="95">
        <f>'Mthly eq indx data'!A264</f>
        <v>44439</v>
      </c>
      <c r="B262" s="96">
        <f ca="1">'Mthly eq indx data'!DJ264</f>
        <v>238.64925910867413</v>
      </c>
    </row>
    <row r="263" spans="1:2" x14ac:dyDescent="0.25">
      <c r="A263" s="95">
        <f>'Mthly eq indx data'!A265</f>
        <v>44469</v>
      </c>
      <c r="B263" s="96">
        <f ca="1">'Mthly eq indx data'!DJ265</f>
        <v>229.38001753530284</v>
      </c>
    </row>
    <row r="264" spans="1:2" x14ac:dyDescent="0.25">
      <c r="A264" s="95">
        <f>'Mthly eq indx data'!A266</f>
        <v>44498</v>
      </c>
      <c r="B264" s="96">
        <f ca="1">'Mthly eq indx data'!DJ266</f>
        <v>240.52138705330267</v>
      </c>
    </row>
    <row r="265" spans="1:2" x14ac:dyDescent="0.25">
      <c r="A265" s="95">
        <f>'Mthly eq indx data'!A267</f>
        <v>44530</v>
      </c>
      <c r="B265" s="96">
        <f ca="1">'Mthly eq indx data'!DJ267</f>
        <v>236.27358326938881</v>
      </c>
    </row>
    <row r="266" spans="1:2" x14ac:dyDescent="0.25">
      <c r="A266" s="95">
        <f>'Mthly eq indx data'!A268</f>
        <v>44545</v>
      </c>
      <c r="B266" s="96">
        <f ca="1">'Mthly eq indx data'!DJ268</f>
        <v>242.23550636692357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D6FAD7CFDEB947948956622B5EBBC2" ma:contentTypeVersion="12" ma:contentTypeDescription="Create a new document." ma:contentTypeScope="" ma:versionID="1c3952564303a42dae54883d542998fb">
  <xsd:schema xmlns:xsd="http://www.w3.org/2001/XMLSchema" xmlns:xs="http://www.w3.org/2001/XMLSchema" xmlns:p="http://schemas.microsoft.com/office/2006/metadata/properties" xmlns:ns3="2dd45d6f-cc67-4e0c-90fa-30ba716b19f1" xmlns:ns4="21b9a0ac-331d-44b5-9cab-b4cae610b499" targetNamespace="http://schemas.microsoft.com/office/2006/metadata/properties" ma:root="true" ma:fieldsID="33ec202799b84226f66dd3dfc0ecffc8" ns3:_="" ns4:_="">
    <xsd:import namespace="2dd45d6f-cc67-4e0c-90fa-30ba716b19f1"/>
    <xsd:import namespace="21b9a0ac-331d-44b5-9cab-b4cae610b49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d45d6f-cc67-4e0c-90fa-30ba716b19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b9a0ac-331d-44b5-9cab-b4cae610b49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4D02A36-B158-4784-B234-8622F5AA5B9D}">
  <ds:schemaRefs>
    <ds:schemaRef ds:uri="http://purl.org/dc/terms/"/>
    <ds:schemaRef ds:uri="http://www.w3.org/XML/1998/namespace"/>
    <ds:schemaRef ds:uri="http://schemas.openxmlformats.org/package/2006/metadata/core-properties"/>
    <ds:schemaRef ds:uri="21b9a0ac-331d-44b5-9cab-b4cae610b499"/>
    <ds:schemaRef ds:uri="2dd45d6f-cc67-4e0c-90fa-30ba716b19f1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1F9F62F-0743-453A-A536-A3EB140209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A0DAA4-A3F4-47AF-A7FA-D2222F0EBA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d45d6f-cc67-4e0c-90fa-30ba716b19f1"/>
    <ds:schemaRef ds:uri="21b9a0ac-331d-44b5-9cab-b4cae610b49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Table of equity indices</vt:lpstr>
      <vt:lpstr>Wkly eq indx data 1</vt:lpstr>
      <vt:lpstr>Wkly eq indx data 2</vt:lpstr>
      <vt:lpstr>Wkly eq indx data joined</vt:lpstr>
      <vt:lpstr>Wkly eq indx data aligned</vt:lpstr>
      <vt:lpstr>Mthly con price data from FRED</vt:lpstr>
      <vt:lpstr>Inflation data 1</vt:lpstr>
      <vt:lpstr>Inflation data 2</vt:lpstr>
      <vt:lpstr>Inflation data joined</vt:lpstr>
      <vt:lpstr>Inflation data aligned</vt:lpstr>
      <vt:lpstr>FX rate data</vt:lpstr>
      <vt:lpstr>MSCI ACWI weights</vt:lpstr>
      <vt:lpstr>Mthly eq indx data</vt:lpstr>
      <vt:lpstr>Global_portfolio_USD</vt:lpstr>
      <vt:lpstr>'Mthly eq indx data'!Starting_amt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Chennai Bloomberg</dc:creator>
  <cp:lastModifiedBy>Kunal Kunde, 360 ONE Wealth</cp:lastModifiedBy>
  <dcterms:created xsi:type="dcterms:W3CDTF">2021-10-01T08:20:33Z</dcterms:created>
  <dcterms:modified xsi:type="dcterms:W3CDTF">2024-01-10T15:51:25Z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0x010100E0D6FAD7CFDEB947948956622B5EBBC2</vt:lpwstr>
  </property>
</Properties>
</file>